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Y:\０２施設G\□①指導\○感染症・食中毒\R元\新型肺炎\(07) コロナ関連補助金\11 R5サービス提供体制確保事業費補助金\03様式\"/>
    </mc:Choice>
  </mc:AlternateContent>
  <xr:revisionPtr revIDLastSave="0" documentId="13_ncr:1_{EE895142-F4A6-4419-AEC1-F00F658A9FD8}" xr6:coauthVersionLast="47" xr6:coauthVersionMax="47" xr10:uidLastSave="{00000000-0000-0000-0000-000000000000}"/>
  <bookViews>
    <workbookView xWindow="810" yWindow="-120" windowWidth="19800" windowHeight="11760" firstSheet="1" activeTab="1" xr2:uid="{00000000-000D-0000-FFFF-FFFF00000000}"/>
  </bookViews>
  <sheets>
    <sheet name="一覧" sheetId="9" r:id="rId1"/>
    <sheet name="様式１及び様式１－２" sheetId="1" r:id="rId2"/>
    <sheet name="対象経費内訳詳細（①から④の場合）" sheetId="14" r:id="rId3"/>
    <sheet name="危険手当等内訳表" sheetId="22" r:id="rId4"/>
    <sheet name="衛生・防護用品内訳表" sheetId="17" r:id="rId5"/>
    <sheet name="按分表" sheetId="20" r:id="rId6"/>
    <sheet name="様式２（理由書）（④の場合）" sheetId="2" r:id="rId7"/>
    <sheet name="様式３（療養者名簿）（⑤の場合）" sheetId="10" r:id="rId8"/>
    <sheet name="療養者名簿  (追加補助積算シート)" sheetId="11" r:id="rId9"/>
    <sheet name="様式４－１（チェックリスト）" sheetId="5" r:id="rId10"/>
    <sheet name="様式４ー２（チェックリスト）" sheetId="19" r:id="rId11"/>
    <sheet name="居宅サービス切替（⑥の場合）" sheetId="16" r:id="rId12"/>
    <sheet name="協力支援（⑦の場合）" sheetId="15" r:id="rId13"/>
    <sheet name="委任状" sheetId="7" r:id="rId14"/>
    <sheet name="感染状況報告書" sheetId="18" r:id="rId15"/>
    <sheet name="様式５（決定通知）" sheetId="23" r:id="rId16"/>
    <sheet name="様式６（消費税仕入控除）" sheetId="24" r:id="rId17"/>
    <sheet name="【非表示】基準額" sheetId="31" state="hidden" r:id="rId18"/>
    <sheet name="個別協議様式ア（ア）分" sheetId="32" r:id="rId19"/>
    <sheet name="【記載例】個別協議様式ア（ア）分  " sheetId="33" r:id="rId20"/>
    <sheet name="別添３ " sheetId="34" r:id="rId21"/>
    <sheet name="「費用の概要、積算内訳」記載例" sheetId="35" r:id="rId22"/>
    <sheet name="参照" sheetId="36" state="hidden" r:id="rId23"/>
  </sheets>
  <externalReferences>
    <externalReference r:id="rId24"/>
    <externalReference r:id="rId25"/>
    <externalReference r:id="rId26"/>
  </externalReferences>
  <definedNames>
    <definedName name="①" localSheetId="11">'居宅サービス切替（⑥の場合）'!#REF!</definedName>
    <definedName name="①" localSheetId="12">'協力支援（⑦の場合）'!#REF!</definedName>
    <definedName name="①" localSheetId="2">'対象経費内訳詳細（①から④の場合）'!$AZ$2:$BH$2</definedName>
    <definedName name="①">'様式１及び様式１－２'!#REF!</definedName>
    <definedName name="②" localSheetId="11">'居宅サービス切替（⑥の場合）'!#REF!</definedName>
    <definedName name="②" localSheetId="12">'協力支援（⑦の場合）'!#REF!</definedName>
    <definedName name="②" localSheetId="2">'対象経費内訳詳細（①から④の場合）'!$AZ$3:$BH$3</definedName>
    <definedName name="②">'様式１及び様式１－２'!#REF!</definedName>
    <definedName name="③" localSheetId="11">'居宅サービス切替（⑥の場合）'!#REF!</definedName>
    <definedName name="③" localSheetId="12">'協力支援（⑦の場合）'!#REF!</definedName>
    <definedName name="③" localSheetId="2">'対象経費内訳詳細（①から④の場合）'!$AZ$4:$BH$4</definedName>
    <definedName name="③">'様式１及び様式１－２'!#REF!</definedName>
    <definedName name="④" localSheetId="11">'居宅サービス切替（⑥の場合）'!#REF!</definedName>
    <definedName name="④" localSheetId="12">'協力支援（⑦の場合）'!#REF!</definedName>
    <definedName name="④" localSheetId="2">'対象経費内訳詳細（①から④の場合）'!$AZ$5:$BH$5</definedName>
    <definedName name="④">'様式１及び様式１－２'!#REF!</definedName>
    <definedName name="⑤" localSheetId="11">'居宅サービス切替（⑥の場合）'!#REF!</definedName>
    <definedName name="⑤" localSheetId="12">'協力支援（⑦の場合）'!#REF!</definedName>
    <definedName name="⑤" localSheetId="2">'対象経費内訳詳細（①から④の場合）'!$AZ$7:$BH$7</definedName>
    <definedName name="⑤">'様式１及び様式１－２'!#REF!</definedName>
    <definedName name="⑥" localSheetId="11">'居宅サービス切替（⑥の場合）'!#REF!</definedName>
    <definedName name="⑥" localSheetId="12">'協力支援（⑦の場合）'!#REF!</definedName>
    <definedName name="⑥" localSheetId="2">'対象経費内訳詳細（①から④の場合）'!$AZ$9:$BH$9</definedName>
    <definedName name="⑥">'様式１及び様式１－２'!#REF!</definedName>
    <definedName name="⑦" localSheetId="11">'居宅サービス切替（⑥の場合）'!#REF!</definedName>
    <definedName name="⑦" localSheetId="12">'協力支援（⑦の場合）'!#REF!</definedName>
    <definedName name="⑦" localSheetId="2">'対象経費内訳詳細（①から④の場合）'!$AZ$11:$BH$11</definedName>
    <definedName name="⑦">'様式１及び様式１－２'!$BX$11</definedName>
    <definedName name="_xlnm.Print_Area" localSheetId="21">'「費用の概要、積算内訳」記載例'!$A$1:$AL$25</definedName>
    <definedName name="_xlnm.Print_Area" localSheetId="19">'【記載例】個別協議様式ア（ア）分  '!$A$1:$AQ$41</definedName>
    <definedName name="_xlnm.Print_Area" localSheetId="17">【非表示】基準額!$A$1:$Q$38</definedName>
    <definedName name="_xlnm.Print_Area" localSheetId="13">委任状!$A$1:$AP$39</definedName>
    <definedName name="_xlnm.Print_Area" localSheetId="4">衛生・防護用品内訳表!$A$1:$P$81</definedName>
    <definedName name="_xlnm.Print_Area" localSheetId="14">感染状況報告書!$A$1:$X$78</definedName>
    <definedName name="_xlnm.Print_Area" localSheetId="3">危険手当等内訳表!$A$1:$U$66</definedName>
    <definedName name="_xlnm.Print_Area" localSheetId="11">'居宅サービス切替（⑥の場合）'!$A$1:$AJ$31</definedName>
    <definedName name="_xlnm.Print_Area" localSheetId="12">'協力支援（⑦の場合）'!$A$1:$AJ$37</definedName>
    <definedName name="_xlnm.Print_Area" localSheetId="18">'個別協議様式ア（ア）分'!$A$1:$AQ$41</definedName>
    <definedName name="_xlnm.Print_Area" localSheetId="2">'対象経費内訳詳細（①から④の場合）'!$A$1:$AJ$77</definedName>
    <definedName name="_xlnm.Print_Area" localSheetId="20">'別添３ '!$A$1:$N$45</definedName>
    <definedName name="_xlnm.Print_Area" localSheetId="1">'様式１及び様式１－２'!$A$1:$AJ$121</definedName>
    <definedName name="_xlnm.Print_Area" localSheetId="6">'様式２（理由書）（④の場合）'!$A$1:$AJ$107</definedName>
    <definedName name="_xlnm.Print_Area" localSheetId="7">'様式３（療養者名簿）（⑤の場合）'!$A$1:$AZ$119</definedName>
    <definedName name="_xlnm.Print_Area" localSheetId="9">'様式４－１（チェックリスト）'!$A$1:$AJ$40</definedName>
    <definedName name="_xlnm.Print_Area" localSheetId="10">'様式４ー２（チェックリスト）'!$A$1:$AJ$31</definedName>
    <definedName name="_xlnm.Print_Area" localSheetId="15">'様式５（決定通知）'!$A$1:$AP$45</definedName>
    <definedName name="_xlnm.Print_Area" localSheetId="16">'様式６（消費税仕入控除）'!$A$1:$AP$47</definedName>
    <definedName name="_xlnm.Print_Area" localSheetId="8">'療養者名簿  (追加補助積算シート)'!$A$1:$ABD$85</definedName>
    <definedName name="_xlnm.Print_Titles" localSheetId="7">'様式３（療養者名簿）（⑤の場合）'!$24:$24</definedName>
    <definedName name="_xlnm.Print_Titles" localSheetId="8">'療養者名簿  (追加補助積算シート)'!$A:$A,'療養者名簿  (追加補助積算シート)'!$4:$19</definedName>
    <definedName name="Z_0013D02D_7229_42E9_BC29_9561B8875AB4_.wvu.Cols" localSheetId="17" hidden="1">【非表示】基準額!#REF!</definedName>
    <definedName name="Z_0013D02D_7229_42E9_BC29_9561B8875AB4_.wvu.Cols" localSheetId="20" hidden="1">'別添３ '!$G:$H</definedName>
    <definedName name="Z_0013D02D_7229_42E9_BC29_9561B8875AB4_.wvu.PrintArea" localSheetId="17" hidden="1">【非表示】基準額!$A$2:$E$38</definedName>
    <definedName name="Z_0013D02D_7229_42E9_BC29_9561B8875AB4_.wvu.PrintArea" localSheetId="20" hidden="1">'別添３ '!$A$1:$N$45</definedName>
    <definedName name="サービス種別">'様式１及び様式１－２'!$G$68</definedName>
    <definedName name="サービス付き高齢者住宅＿定員29人以下" localSheetId="11">'居宅サービス切替（⑥の場合）'!#REF!</definedName>
    <definedName name="サービス付き高齢者住宅＿定員29人以下" localSheetId="12">'協力支援（⑦の場合）'!#REF!</definedName>
    <definedName name="サービス付き高齢者住宅＿定員29人以下" localSheetId="2">'対象経費内訳詳細（①から④の場合）'!#REF!</definedName>
    <definedName name="サービス付き高齢者住宅＿定員29人以下">'様式１及び様式１－２'!$BL$39:$BP$39</definedName>
    <definedName name="サービス付き高齢者住宅＿定員29人以下＿その他" localSheetId="11">'居宅サービス切替（⑥の場合）'!#REF!</definedName>
    <definedName name="サービス付き高齢者住宅＿定員29人以下＿その他" localSheetId="12">'協力支援（⑦の場合）'!#REF!</definedName>
    <definedName name="サービス付き高齢者住宅＿定員29人以下＿その他" localSheetId="2">'対象経費内訳詳細（①から④の場合）'!#REF!</definedName>
    <definedName name="サービス付き高齢者住宅＿定員29人以下＿その他">'様式１及び様式１－２'!$BS$39:$BU$39</definedName>
    <definedName name="サービス付き高齢者住宅＿定員30人以上" localSheetId="11">'居宅サービス切替（⑥の場合）'!#REF!</definedName>
    <definedName name="サービス付き高齢者住宅＿定員30人以上" localSheetId="12">'協力支援（⑦の場合）'!#REF!</definedName>
    <definedName name="サービス付き高齢者住宅＿定員30人以上" localSheetId="2">'対象経費内訳詳細（①から④の場合）'!#REF!</definedName>
    <definedName name="サービス付き高齢者住宅＿定員30人以上">'様式１及び様式１－２'!$BL$38:$BP$38</definedName>
    <definedName name="サービス付き高齢者住宅＿定員30人以上＿その他" localSheetId="11">'居宅サービス切替（⑥の場合）'!#REF!</definedName>
    <definedName name="サービス付き高齢者住宅＿定員30人以上＿その他" localSheetId="12">'協力支援（⑦の場合）'!#REF!</definedName>
    <definedName name="サービス付き高齢者住宅＿定員30人以上＿その他" localSheetId="2">'対象経費内訳詳細（①から④の場合）'!#REF!</definedName>
    <definedName name="サービス付き高齢者住宅＿定員30人以上＿その他">'様式１及び様式１－２'!$BS$38:$BU$38</definedName>
    <definedName name="まるばつ">[1]リスト・集計用!$A$2:$A$3</definedName>
    <definedName name="介護医療院" localSheetId="11">'居宅サービス切替（⑥の場合）'!#REF!</definedName>
    <definedName name="介護医療院" localSheetId="12">'協力支援（⑦の場合）'!#REF!</definedName>
    <definedName name="介護医療院" localSheetId="2">'対象経費内訳詳細（①から④の場合）'!#REF!</definedName>
    <definedName name="介護医療院">'様式１及び様式１－２'!$BL$29:$BP$29</definedName>
    <definedName name="介護医療院＿その他" localSheetId="11">'居宅サービス切替（⑥の場合）'!#REF!</definedName>
    <definedName name="介護医療院＿その他" localSheetId="12">'協力支援（⑦の場合）'!#REF!</definedName>
    <definedName name="介護医療院＿その他" localSheetId="2">'対象経費内訳詳細（①から④の場合）'!#REF!</definedName>
    <definedName name="介護医療院＿その他">'様式１及び様式１－２'!$BS$29:$BU$29</definedName>
    <definedName name="介護予防ケアマネジメント" localSheetId="11">'居宅サービス切替（⑥の場合）'!#REF!</definedName>
    <definedName name="介護予防ケアマネジメント" localSheetId="12">'協力支援（⑦の場合）'!#REF!</definedName>
    <definedName name="介護予防ケアマネジメント" localSheetId="2">'対象経費内訳詳細（①から④の場合）'!#REF!</definedName>
    <definedName name="介護予防ケアマネジメント">'様式１及び様式１－２'!$BL$23:$BP$23</definedName>
    <definedName name="介護予防ケアマネジメント＿その他" localSheetId="11">'居宅サービス切替（⑥の場合）'!#REF!</definedName>
    <definedName name="介護予防ケアマネジメント＿その他" localSheetId="12">'協力支援（⑦の場合）'!#REF!</definedName>
    <definedName name="介護予防ケアマネジメント＿その他" localSheetId="2">'対象経費内訳詳細（①から④の場合）'!#REF!</definedName>
    <definedName name="介護予防ケアマネジメント＿その他">'様式１及び様式１－２'!$BS$23:$BU$23</definedName>
    <definedName name="介護療養型医療施設" localSheetId="11">'居宅サービス切替（⑥の場合）'!#REF!</definedName>
    <definedName name="介護療養型医療施設" localSheetId="12">'協力支援（⑦の場合）'!#REF!</definedName>
    <definedName name="介護療養型医療施設" localSheetId="2">'対象経費内訳詳細（①から④の場合）'!#REF!</definedName>
    <definedName name="介護療養型医療施設">'様式１及び様式１－２'!$BL$30:$BP$30</definedName>
    <definedName name="介護療養型医療施設＿その他" localSheetId="11">'居宅サービス切替（⑥の場合）'!#REF!</definedName>
    <definedName name="介護療養型医療施設＿その他" localSheetId="12">'協力支援（⑦の場合）'!#REF!</definedName>
    <definedName name="介護療養型医療施設＿その他" localSheetId="2">'対象経費内訳詳細（①から④の場合）'!#REF!</definedName>
    <definedName name="介護療養型医療施設＿その他">'様式１及び様式１－２'!$BS$30:$BU$30</definedName>
    <definedName name="介護老人福祉施設" localSheetId="11">'居宅サービス切替（⑥の場合）'!#REF!</definedName>
    <definedName name="介護老人福祉施設" localSheetId="12">'協力支援（⑦の場合）'!#REF!</definedName>
    <definedName name="介護老人福祉施設" localSheetId="2">'対象経費内訳詳細（①から④の場合）'!#REF!</definedName>
    <definedName name="介護老人福祉施設">'様式１及び様式１－２'!$BL$26:$BP$26</definedName>
    <definedName name="介護老人福祉施設＿その他" localSheetId="11">'居宅サービス切替（⑥の場合）'!#REF!</definedName>
    <definedName name="介護老人福祉施設＿その他" localSheetId="12">'協力支援（⑦の場合）'!#REF!</definedName>
    <definedName name="介護老人福祉施設＿その他" localSheetId="2">'対象経費内訳詳細（①から④の場合）'!#REF!</definedName>
    <definedName name="介護老人福祉施設＿その他">'様式１及び様式１－２'!$BS$26:$BU$26</definedName>
    <definedName name="介護老人保健施設" localSheetId="11">'居宅サービス切替（⑥の場合）'!#REF!</definedName>
    <definedName name="介護老人保健施設" localSheetId="12">'協力支援（⑦の場合）'!#REF!</definedName>
    <definedName name="介護老人保健施設" localSheetId="2">'対象経費内訳詳細（①から④の場合）'!#REF!</definedName>
    <definedName name="介護老人保健施設">'様式１及び様式１－２'!$BL$28:$BP$28</definedName>
    <definedName name="介護老人保健施設＿その他" localSheetId="11">'居宅サービス切替（⑥の場合）'!#REF!</definedName>
    <definedName name="介護老人保健施設＿その他" localSheetId="12">'協力支援（⑦の場合）'!#REF!</definedName>
    <definedName name="介護老人保健施設＿その他" localSheetId="2">'対象経費内訳詳細（①から④の場合）'!#REF!</definedName>
    <definedName name="介護老人保健施設＿その他">'様式１及び様式１－２'!$BS$28:$BU$28</definedName>
    <definedName name="看護小規模多機能型居宅介護" localSheetId="11">'居宅サービス切替（⑥の場合）'!#REF!</definedName>
    <definedName name="看護小規模多機能型居宅介護" localSheetId="12">'協力支援（⑦の場合）'!#REF!</definedName>
    <definedName name="看護小規模多機能型居宅介護" localSheetId="2">'対象経費内訳詳細（①から④の場合）'!#REF!</definedName>
    <definedName name="看護小規模多機能型居宅介護">'様式１及び様式１－２'!$BL$25:$BP$25</definedName>
    <definedName name="看護小規模多機能型居宅介護＿その他" localSheetId="11">'居宅サービス切替（⑥の場合）'!#REF!</definedName>
    <definedName name="看護小規模多機能型居宅介護＿その他" localSheetId="12">'協力支援（⑦の場合）'!#REF!</definedName>
    <definedName name="看護小規模多機能型居宅介護＿その他" localSheetId="2">'対象経費内訳詳細（①から④の場合）'!#REF!</definedName>
    <definedName name="看護小規模多機能型居宅介護＿その他" localSheetId="7">'様式１及び様式１－２'!#REF!</definedName>
    <definedName name="看護小規模多機能型居宅介護＿その他" localSheetId="16">[2]様式１及び個票!#REF!</definedName>
    <definedName name="看護小規模多機能型居宅介護＿その他" localSheetId="8">'様式１及び様式１－２'!#REF!</definedName>
    <definedName name="看護小規模多機能型居宅介護＿その他">'様式１及び様式１－２'!$BS$25:$BU$25</definedName>
    <definedName name="居宅介護支援" localSheetId="11">'居宅サービス切替（⑥の場合）'!#REF!</definedName>
    <definedName name="居宅介護支援" localSheetId="12">'協力支援（⑦の場合）'!#REF!</definedName>
    <definedName name="居宅介護支援" localSheetId="2">'対象経費内訳詳細（①から④の場合）'!#REF!</definedName>
    <definedName name="居宅介護支援">'様式１及び様式１－２'!$BL$19:$BP$19</definedName>
    <definedName name="居宅介護支援＿その他" localSheetId="11">'居宅サービス切替（⑥の場合）'!#REF!</definedName>
    <definedName name="居宅介護支援＿その他" localSheetId="12">'協力支援（⑦の場合）'!#REF!</definedName>
    <definedName name="居宅介護支援＿その他" localSheetId="2">'対象経費内訳詳細（①から④の場合）'!#REF!</definedName>
    <definedName name="居宅介護支援＿その他">'様式１及び様式１－２'!$BS$19:$BU$19</definedName>
    <definedName name="居宅療養管理指導" localSheetId="11">'居宅サービス切替（⑥の場合）'!#REF!</definedName>
    <definedName name="居宅療養管理指導" localSheetId="12">'協力支援（⑦の場合）'!#REF!</definedName>
    <definedName name="居宅療養管理指導" localSheetId="2">'対象経費内訳詳細（①から④の場合）'!#REF!</definedName>
    <definedName name="居宅療養管理指導">'様式１及び様式１－２'!$BL$21:$BP$21</definedName>
    <definedName name="居宅療養管理指導＿その他" localSheetId="11">'居宅サービス切替（⑥の場合）'!#REF!</definedName>
    <definedName name="居宅療養管理指導＿その他" localSheetId="12">'協力支援（⑦の場合）'!#REF!</definedName>
    <definedName name="居宅療養管理指導＿その他" localSheetId="2">'対象経費内訳詳細（①から④の場合）'!#REF!</definedName>
    <definedName name="居宅療養管理指導＿その他">'様式１及び様式１－２'!$BS$21:$BU$21</definedName>
    <definedName name="軽費老人ホーム＿定員29人以下" localSheetId="11">'居宅サービス切替（⑥の場合）'!#REF!</definedName>
    <definedName name="軽費老人ホーム＿定員29人以下" localSheetId="12">'協力支援（⑦の場合）'!#REF!</definedName>
    <definedName name="軽費老人ホーム＿定員29人以下" localSheetId="2">'対象経費内訳詳細（①から④の場合）'!#REF!</definedName>
    <definedName name="軽費老人ホーム＿定員29人以下">'様式１及び様式１－２'!$BL$35:$BP$35</definedName>
    <definedName name="軽費老人ホーム＿定員29人以下＿その他" localSheetId="11">'居宅サービス切替（⑥の場合）'!#REF!</definedName>
    <definedName name="軽費老人ホーム＿定員29人以下＿その他" localSheetId="12">'協力支援（⑦の場合）'!#REF!</definedName>
    <definedName name="軽費老人ホーム＿定員29人以下＿その他" localSheetId="2">'対象経費内訳詳細（①から④の場合）'!#REF!</definedName>
    <definedName name="軽費老人ホーム＿定員29人以下＿その他">'様式１及び様式１－２'!$BS$35:$BU$35</definedName>
    <definedName name="軽費老人ホーム＿定員30人以上" localSheetId="11">'居宅サービス切替（⑥の場合）'!#REF!</definedName>
    <definedName name="軽費老人ホーム＿定員30人以上" localSheetId="12">'協力支援（⑦の場合）'!#REF!</definedName>
    <definedName name="軽費老人ホーム＿定員30人以上" localSheetId="2">'対象経費内訳詳細（①から④の場合）'!#REF!</definedName>
    <definedName name="軽費老人ホーム＿定員30人以上">'様式１及び様式１－２'!$BL$34:$BP$34</definedName>
    <definedName name="軽費老人ホーム＿定員30人以上＿その他" localSheetId="11">'居宅サービス切替（⑥の場合）'!#REF!</definedName>
    <definedName name="軽費老人ホーム＿定員30人以上＿その他" localSheetId="12">'協力支援（⑦の場合）'!#REF!</definedName>
    <definedName name="軽費老人ホーム＿定員30人以上＿その他" localSheetId="2">'対象経費内訳詳細（①から④の場合）'!#REF!</definedName>
    <definedName name="軽費老人ホーム＿定員30人以上＿その他">'様式１及び様式１－２'!$BS$34:$BU$34</definedName>
    <definedName name="交付申請額">'様式１及び様式１－２'!$S$40</definedName>
    <definedName name="事業所の名称">'様式１及び様式１－２'!$E$66</definedName>
    <definedName name="実施事業種別">'様式１及び様式１－２'!$BK$2:$BP$39</definedName>
    <definedName name="小規模多機能型居宅介護" localSheetId="11">'居宅サービス切替（⑥の場合）'!#REF!</definedName>
    <definedName name="小規模多機能型居宅介護" localSheetId="12">'協力支援（⑦の場合）'!#REF!</definedName>
    <definedName name="小規模多機能型居宅介護" localSheetId="2">'対象経費内訳詳細（①から④の場合）'!#REF!</definedName>
    <definedName name="小規模多機能型居宅介護">'様式１及び様式１－２'!$BL$24:$BP$24</definedName>
    <definedName name="小規模多機能型居宅介護＿その他" localSheetId="11">'居宅サービス切替（⑥の場合）'!#REF!</definedName>
    <definedName name="小規模多機能型居宅介護＿その他" localSheetId="12">'協力支援（⑦の場合）'!#REF!</definedName>
    <definedName name="小規模多機能型居宅介護＿その他" localSheetId="2">'対象経費内訳詳細（①から④の場合）'!#REF!</definedName>
    <definedName name="小規模多機能型居宅介護＿その他">'様式１及び様式１－２'!$BS$24:$BU$24</definedName>
    <definedName name="申請者">'様式１及び様式１－２'!$F$13</definedName>
    <definedName name="対象種別" localSheetId="6">'様式２（理由書）（④の場合）'!$AO$2:$AO$15</definedName>
    <definedName name="対象種別" localSheetId="7">'様式３（療養者名簿）（⑤の場合）'!$DW$2:$DW$17</definedName>
    <definedName name="対象種別" localSheetId="15">#REF!</definedName>
    <definedName name="対象種別" localSheetId="16">'[2]様式３（療養者名簿） '!$AT$2:$AT$17</definedName>
    <definedName name="対象種別" localSheetId="8">'療養者名簿  (追加補助積算シート)'!$B$119:$B$134</definedName>
    <definedName name="対象種別">#REF!</definedName>
    <definedName name="代表者氏名">'様式１及び様式１－２'!$W$17</definedName>
    <definedName name="代表者職名">'様式１及び様式１－２'!$F$17</definedName>
    <definedName name="短期入所生活介護" localSheetId="11">'居宅サービス切替（⑥の場合）'!#REF!</definedName>
    <definedName name="短期入所生活介護" localSheetId="12">'協力支援（⑦の場合）'!#REF!</definedName>
    <definedName name="短期入所生活介護" localSheetId="2">'対象経費内訳詳細（①から④の場合）'!#REF!</definedName>
    <definedName name="短期入所生活介護" localSheetId="7">'様式３（療養者名簿）（⑤の場合）'!$DW$3:$DW$8</definedName>
    <definedName name="短期入所生活介護" localSheetId="8">'療養者名簿  (追加補助積算シート)'!$B$120:$B$126</definedName>
    <definedName name="短期入所生活介護">'様式１及び様式１－２'!$BL$11:$BP$11</definedName>
    <definedName name="短期入所生活介護＿その他" localSheetId="11">'居宅サービス切替（⑥の場合）'!#REF!</definedName>
    <definedName name="短期入所生活介護＿その他" localSheetId="12">'協力支援（⑦の場合）'!#REF!</definedName>
    <definedName name="短期入所生活介護＿その他" localSheetId="2">'対象経費内訳詳細（①から④の場合）'!#REF!</definedName>
    <definedName name="短期入所生活介護＿その他">'様式１及び様式１－２'!$BS$11:$BU$11</definedName>
    <definedName name="短期入所療養介護" localSheetId="11">'居宅サービス切替（⑥の場合）'!#REF!</definedName>
    <definedName name="短期入所療養介護" localSheetId="12">'協力支援（⑦の場合）'!#REF!</definedName>
    <definedName name="短期入所療養介護" localSheetId="2">'対象経費内訳詳細（①から④の場合）'!#REF!</definedName>
    <definedName name="短期入所療養介護">'様式１及び様式１－２'!$BL$12:$BP$12</definedName>
    <definedName name="短期入所療養介護＿その他" localSheetId="11">'居宅サービス切替（⑥の場合）'!#REF!</definedName>
    <definedName name="短期入所療養介護＿その他" localSheetId="12">'協力支援（⑦の場合）'!#REF!</definedName>
    <definedName name="短期入所療養介護＿その他" localSheetId="2">'対象経費内訳詳細（①から④の場合）'!#REF!</definedName>
    <definedName name="短期入所療養介護＿その他">'様式１及び様式１－２'!$BS$12:$BU$12</definedName>
    <definedName name="地域密着型介護老人福祉施設" localSheetId="11">'居宅サービス切替（⑥の場合）'!#REF!</definedName>
    <definedName name="地域密着型介護老人福祉施設" localSheetId="12">'協力支援（⑦の場合）'!#REF!</definedName>
    <definedName name="地域密着型介護老人福祉施設" localSheetId="2">'対象経費内訳詳細（①から④の場合）'!#REF!</definedName>
    <definedName name="地域密着型介護老人福祉施設">'様式１及び様式１－２'!$BL$27:$BP$27</definedName>
    <definedName name="地域密着型介護老人福祉施設＿その他" localSheetId="11">'居宅サービス切替（⑥の場合）'!#REF!</definedName>
    <definedName name="地域密着型介護老人福祉施設＿その他" localSheetId="12">'協力支援（⑦の場合）'!#REF!</definedName>
    <definedName name="地域密着型介護老人福祉施設＿その他" localSheetId="2">'対象経費内訳詳細（①から④の場合）'!#REF!</definedName>
    <definedName name="地域密着型介護老人福祉施設＿その他">'様式１及び様式１－２'!$BS$27:$BU$27</definedName>
    <definedName name="地域密着型通所介護" localSheetId="11">'居宅サービス切替（⑥の場合）'!#REF!</definedName>
    <definedName name="地域密着型通所介護" localSheetId="12">'協力支援（⑦の場合）'!#REF!</definedName>
    <definedName name="地域密着型通所介護" localSheetId="2">'対象経費内訳詳細（①から④の場合）'!#REF!</definedName>
    <definedName name="地域密着型通所介護">'様式１及び様式１－２'!$BL$5:$BP$5</definedName>
    <definedName name="地域密着型通所介護＿その他" localSheetId="11">'居宅サービス切替（⑥の場合）'!#REF!</definedName>
    <definedName name="地域密着型通所介護＿その他" localSheetId="12">'協力支援（⑦の場合）'!#REF!</definedName>
    <definedName name="地域密着型通所介護＿その他" localSheetId="2">'対象経費内訳詳細（①から④の場合）'!#REF!</definedName>
    <definedName name="地域密着型通所介護＿その他">'様式１及び様式１－２'!$BS$5:$BU$5</definedName>
    <definedName name="通所リハビリテーション＿大規模型＿Ⅰ" localSheetId="11">'居宅サービス切替（⑥の場合）'!#REF!</definedName>
    <definedName name="通所リハビリテーション＿大規模型＿Ⅰ" localSheetId="12">'協力支援（⑦の場合）'!#REF!</definedName>
    <definedName name="通所リハビリテーション＿大規模型＿Ⅰ" localSheetId="2">'対象経費内訳詳細（①から④の場合）'!#REF!</definedName>
    <definedName name="通所リハビリテーション＿大規模型＿Ⅰ">'様式１及び様式１－２'!$BL$8:$BP$8</definedName>
    <definedName name="通所リハビリテーション＿大規模型＿Ⅰ＿その他" localSheetId="11">'居宅サービス切替（⑥の場合）'!#REF!</definedName>
    <definedName name="通所リハビリテーション＿大規模型＿Ⅰ＿その他" localSheetId="12">'協力支援（⑦の場合）'!#REF!</definedName>
    <definedName name="通所リハビリテーション＿大規模型＿Ⅰ＿その他" localSheetId="2">'対象経費内訳詳細（①から④の場合）'!#REF!</definedName>
    <definedName name="通所リハビリテーション＿大規模型＿Ⅰ＿その他">'様式１及び様式１－２'!$BS$8:$BU$8</definedName>
    <definedName name="通所リハビリテーション＿大規模型＿Ⅱ" localSheetId="11">'居宅サービス切替（⑥の場合）'!#REF!</definedName>
    <definedName name="通所リハビリテーション＿大規模型＿Ⅱ" localSheetId="12">'協力支援（⑦の場合）'!#REF!</definedName>
    <definedName name="通所リハビリテーション＿大規模型＿Ⅱ" localSheetId="2">'対象経費内訳詳細（①から④の場合）'!#REF!</definedName>
    <definedName name="通所リハビリテーション＿大規模型＿Ⅱ">'様式１及び様式１－２'!$BL$9:$BP$9</definedName>
    <definedName name="通所リハビリテーション＿大規模型＿Ⅱ＿その他" localSheetId="11">'居宅サービス切替（⑥の場合）'!#REF!</definedName>
    <definedName name="通所リハビリテーション＿大規模型＿Ⅱ＿その他" localSheetId="12">'協力支援（⑦の場合）'!#REF!</definedName>
    <definedName name="通所リハビリテーション＿大規模型＿Ⅱ＿その他" localSheetId="2">'対象経費内訳詳細（①から④の場合）'!#REF!</definedName>
    <definedName name="通所リハビリテーション＿大規模型＿Ⅱ＿その他">'様式１及び様式１－２'!$BS$9:$BU$9</definedName>
    <definedName name="通所リハビリテーション＿通常規模" localSheetId="11">'居宅サービス切替（⑥の場合）'!#REF!</definedName>
    <definedName name="通所リハビリテーション＿通常規模" localSheetId="12">'協力支援（⑦の場合）'!#REF!</definedName>
    <definedName name="通所リハビリテーション＿通常規模" localSheetId="2">'対象経費内訳詳細（①から④の場合）'!#REF!</definedName>
    <definedName name="通所リハビリテーション＿通常規模">'様式１及び様式１－２'!$BL$7:$BP$7</definedName>
    <definedName name="通所リハビリテーション＿通常規模＿その他" localSheetId="11">'居宅サービス切替（⑥の場合）'!#REF!</definedName>
    <definedName name="通所リハビリテーション＿通常規模＿その他" localSheetId="12">'協力支援（⑦の場合）'!#REF!</definedName>
    <definedName name="通所リハビリテーション＿通常規模＿その他" localSheetId="2">'対象経費内訳詳細（①から④の場合）'!#REF!</definedName>
    <definedName name="通所リハビリテーション＿通常規模＿その他">'様式１及び様式１－２'!$BS$7:$BU$7</definedName>
    <definedName name="通所介護＿大規模型＿Ⅰ" localSheetId="11">'居宅サービス切替（⑥の場合）'!#REF!</definedName>
    <definedName name="通所介護＿大規模型＿Ⅰ" localSheetId="12">'協力支援（⑦の場合）'!#REF!</definedName>
    <definedName name="通所介護＿大規模型＿Ⅰ" localSheetId="2">'対象経費内訳詳細（①から④の場合）'!#REF!</definedName>
    <definedName name="通所介護＿大規模型＿Ⅰ">'様式１及び様式１－２'!$BL$3:$BP$3</definedName>
    <definedName name="通所介護＿大規模型＿Ⅰ＿その他" localSheetId="11">'居宅サービス切替（⑥の場合）'!#REF!</definedName>
    <definedName name="通所介護＿大規模型＿Ⅰ＿その他" localSheetId="12">'協力支援（⑦の場合）'!#REF!</definedName>
    <definedName name="通所介護＿大規模型＿Ⅰ＿その他" localSheetId="2">'対象経費内訳詳細（①から④の場合）'!#REF!</definedName>
    <definedName name="通所介護＿大規模型＿Ⅰ＿その他">'様式１及び様式１－２'!$BS$3:$BU$3</definedName>
    <definedName name="通所介護＿大規模型＿Ⅱ" localSheetId="11">'居宅サービス切替（⑥の場合）'!#REF!</definedName>
    <definedName name="通所介護＿大規模型＿Ⅱ" localSheetId="12">'協力支援（⑦の場合）'!#REF!</definedName>
    <definedName name="通所介護＿大規模型＿Ⅱ" localSheetId="2">'対象経費内訳詳細（①から④の場合）'!#REF!</definedName>
    <definedName name="通所介護＿大規模型＿Ⅱ">'様式１及び様式１－２'!$BL$4:$BP$4</definedName>
    <definedName name="通所介護＿大規模型＿Ⅱ＿その他" localSheetId="11">'居宅サービス切替（⑥の場合）'!#REF!</definedName>
    <definedName name="通所介護＿大規模型＿Ⅱ＿その他" localSheetId="12">'協力支援（⑦の場合）'!#REF!</definedName>
    <definedName name="通所介護＿大規模型＿Ⅱ＿その他" localSheetId="2">'対象経費内訳詳細（①から④の場合）'!#REF!</definedName>
    <definedName name="通所介護＿大規模型＿Ⅱ＿その他">'様式１及び様式１－２'!$BS$4:$BU$4</definedName>
    <definedName name="通所介護＿通常規模" localSheetId="11">'居宅サービス切替（⑥の場合）'!#REF!</definedName>
    <definedName name="通所介護＿通常規模" localSheetId="12">'協力支援（⑦の場合）'!#REF!</definedName>
    <definedName name="通所介護＿通常規模" localSheetId="2">'対象経費内訳詳細（①から④の場合）'!#REF!</definedName>
    <definedName name="通所介護＿通常規模">'様式１及び様式１－２'!$BL$2:$BP$2</definedName>
    <definedName name="通所介護＿通常規模＿その他" localSheetId="11">'居宅サービス切替（⑥の場合）'!#REF!</definedName>
    <definedName name="通所介護＿通常規模＿その他" localSheetId="12">'協力支援（⑦の場合）'!#REF!</definedName>
    <definedName name="通所介護＿通常規模＿その他" localSheetId="2">'対象経費内訳詳細（①から④の場合）'!#REF!</definedName>
    <definedName name="通所介護＿通常規模＿その他">'様式１及び様式１－２'!$BS$2:$BU$2</definedName>
    <definedName name="通所型サービス" localSheetId="11">'居宅サービス切替（⑥の場合）'!#REF!</definedName>
    <definedName name="通所型サービス" localSheetId="12">'協力支援（⑦の場合）'!#REF!</definedName>
    <definedName name="通所型サービス" localSheetId="2">'対象経費内訳詳細（①から④の場合）'!#REF!</definedName>
    <definedName name="通所型サービス">'様式１及び様式１－２'!$BL$10:$BP$10</definedName>
    <definedName name="通所型サービス＿その他" localSheetId="11">'居宅サービス切替（⑥の場合）'!#REF!</definedName>
    <definedName name="通所型サービス＿その他" localSheetId="12">'協力支援（⑦の場合）'!#REF!</definedName>
    <definedName name="通所型サービス＿その他" localSheetId="2">'対象経費内訳詳細（①から④の場合）'!#REF!</definedName>
    <definedName name="通所型サービス＿その他">'様式１及び様式１－２'!$BS$10:$BU$10</definedName>
    <definedName name="定期巡回・随時対応型訪問介護看護" localSheetId="11">'居宅サービス切替（⑥の場合）'!#REF!</definedName>
    <definedName name="定期巡回・随時対応型訪問介護看護" localSheetId="12">'協力支援（⑦の場合）'!#REF!</definedName>
    <definedName name="定期巡回・随時対応型訪問介護看護" localSheetId="2">'対象経費内訳詳細（①から④の場合）'!#REF!</definedName>
    <definedName name="定期巡回・随時対応型訪問介護看護">'様式１及び様式１－２'!$BL$17:$BP$17</definedName>
    <definedName name="定期巡回・随時対応型訪問介護看護＿その他" localSheetId="11">'居宅サービス切替（⑥の場合）'!#REF!</definedName>
    <definedName name="定期巡回・随時対応型訪問介護看護＿その他" localSheetId="12">'協力支援（⑦の場合）'!#REF!</definedName>
    <definedName name="定期巡回・随時対応型訪問介護看護＿その他" localSheetId="2">'対象経費内訳詳細（①から④の場合）'!#REF!</definedName>
    <definedName name="定期巡回・随時対応型訪問介護看護＿その他">'様式１及び様式１－２'!$BS$17:$BU$17</definedName>
    <definedName name="認知症対応型共同生活介護" localSheetId="11">'居宅サービス切替（⑥の場合）'!#REF!</definedName>
    <definedName name="認知症対応型共同生活介護" localSheetId="12">'協力支援（⑦の場合）'!#REF!</definedName>
    <definedName name="認知症対応型共同生活介護" localSheetId="2">'対象経費内訳詳細（①から④の場合）'!#REF!</definedName>
    <definedName name="認知症対応型共同生活介護">'様式１及び様式１－２'!$BL$31:$BP$31</definedName>
    <definedName name="認知症対応型共同生活介護＿その他" localSheetId="11">'居宅サービス切替（⑥の場合）'!#REF!</definedName>
    <definedName name="認知症対応型共同生活介護＿その他" localSheetId="12">'協力支援（⑦の場合）'!#REF!</definedName>
    <definedName name="認知症対応型共同生活介護＿その他" localSheetId="2">'対象経費内訳詳細（①から④の場合）'!#REF!</definedName>
    <definedName name="認知症対応型共同生活介護＿その他">'様式１及び様式１－２'!$BS$31:$BU$31</definedName>
    <definedName name="認知症対応型通所介護" localSheetId="11">'居宅サービス切替（⑥の場合）'!#REF!</definedName>
    <definedName name="認知症対応型通所介護" localSheetId="12">'協力支援（⑦の場合）'!#REF!</definedName>
    <definedName name="認知症対応型通所介護" localSheetId="2">'対象経費内訳詳細（①から④の場合）'!#REF!</definedName>
    <definedName name="認知症対応型通所介護">'様式１及び様式１－２'!$BL$6:$BP$6</definedName>
    <definedName name="認知症対応型通所介護＿その他" localSheetId="11">'居宅サービス切替（⑥の場合）'!#REF!</definedName>
    <definedName name="認知症対応型通所介護＿その他" localSheetId="12">'協力支援（⑦の場合）'!#REF!</definedName>
    <definedName name="認知症対応型通所介護＿その他" localSheetId="2">'対象経費内訳詳細（①から④の場合）'!#REF!</definedName>
    <definedName name="認知症対応型通所介護＿その他">'様式１及び様式１－２'!$BS$6:$BU$6</definedName>
    <definedName name="福祉用具貸与">'様式１及び様式１－２'!$BL$20:$BP$20</definedName>
    <definedName name="福祉用具貸与＿その他" localSheetId="11">'居宅サービス切替（⑥の場合）'!#REF!</definedName>
    <definedName name="福祉用具貸与＿その他" localSheetId="12">'協力支援（⑦の場合）'!#REF!</definedName>
    <definedName name="福祉用具貸与＿その他" localSheetId="2">'対象経費内訳詳細（①から④の場合）'!#REF!</definedName>
    <definedName name="福祉用具貸与＿その他">'様式１及び様式１－２'!$BS$20:$BU$20</definedName>
    <definedName name="訪問リハビリテーション" localSheetId="11">'居宅サービス切替（⑥の場合）'!#REF!</definedName>
    <definedName name="訪問リハビリテーション" localSheetId="12">'協力支援（⑦の場合）'!#REF!</definedName>
    <definedName name="訪問リハビリテーション" localSheetId="2">'対象経費内訳詳細（①から④の場合）'!#REF!</definedName>
    <definedName name="訪問リハビリテーション">'様式１及び様式１－２'!$BL$16:$BP$16</definedName>
    <definedName name="訪問リハビリテーション＿その他" localSheetId="11">'居宅サービス切替（⑥の場合）'!#REF!</definedName>
    <definedName name="訪問リハビリテーション＿その他" localSheetId="12">'協力支援（⑦の場合）'!#REF!</definedName>
    <definedName name="訪問リハビリテーション＿その他" localSheetId="2">'対象経費内訳詳細（①から④の場合）'!#REF!</definedName>
    <definedName name="訪問リハビリテーション＿その他">'様式１及び様式１－２'!$BS$16:$BU$16</definedName>
    <definedName name="訪問介護" localSheetId="11">'居宅サービス切替（⑥の場合）'!#REF!</definedName>
    <definedName name="訪問介護" localSheetId="12">'協力支援（⑦の場合）'!#REF!</definedName>
    <definedName name="訪問介護" localSheetId="2">'対象経費内訳詳細（①から④の場合）'!#REF!</definedName>
    <definedName name="訪問介護">'様式１及び様式１－２'!$BL$13:$BP$13</definedName>
    <definedName name="訪問介護＿その他" localSheetId="11">'居宅サービス切替（⑥の場合）'!#REF!</definedName>
    <definedName name="訪問介護＿その他" localSheetId="12">'協力支援（⑦の場合）'!#REF!</definedName>
    <definedName name="訪問介護＿その他" localSheetId="2">'対象経費内訳詳細（①から④の場合）'!#REF!</definedName>
    <definedName name="訪問介護＿その他">'様式１及び様式１－２'!$BS$13:$BU$13</definedName>
    <definedName name="訪問看護" localSheetId="11">'居宅サービス切替（⑥の場合）'!#REF!</definedName>
    <definedName name="訪問看護" localSheetId="12">'協力支援（⑦の場合）'!#REF!</definedName>
    <definedName name="訪問看護" localSheetId="2">'対象経費内訳詳細（①から④の場合）'!#REF!</definedName>
    <definedName name="訪問看護">'様式１及び様式１－２'!$BL$15:$BP$15</definedName>
    <definedName name="訪問看護＿その他" localSheetId="11">'居宅サービス切替（⑥の場合）'!#REF!</definedName>
    <definedName name="訪問看護＿その他" localSheetId="12">'協力支援（⑦の場合）'!#REF!</definedName>
    <definedName name="訪問看護＿その他" localSheetId="2">'対象経費内訳詳細（①から④の場合）'!#REF!</definedName>
    <definedName name="訪問看護＿その他">'様式１及び様式１－２'!$BS$15:$BU$15</definedName>
    <definedName name="訪問型サービス" localSheetId="11">'居宅サービス切替（⑥の場合）'!#REF!</definedName>
    <definedName name="訪問型サービス" localSheetId="12">'協力支援（⑦の場合）'!#REF!</definedName>
    <definedName name="訪問型サービス" localSheetId="2">'対象経費内訳詳細（①から④の場合）'!#REF!</definedName>
    <definedName name="訪問型サービス">'様式１及び様式１－２'!$BL$22:$BP$22</definedName>
    <definedName name="訪問型サービス＿その他" localSheetId="11">'居宅サービス切替（⑥の場合）'!#REF!</definedName>
    <definedName name="訪問型サービス＿その他" localSheetId="12">'協力支援（⑦の場合）'!#REF!</definedName>
    <definedName name="訪問型サービス＿その他" localSheetId="2">'対象経費内訳詳細（①から④の場合）'!#REF!</definedName>
    <definedName name="訪問型サービス＿その他">'様式１及び様式１－２'!$BS$22:$BU$22</definedName>
    <definedName name="訪問入浴介護" localSheetId="11">'居宅サービス切替（⑥の場合）'!#REF!</definedName>
    <definedName name="訪問入浴介護" localSheetId="12">'協力支援（⑦の場合）'!#REF!</definedName>
    <definedName name="訪問入浴介護" localSheetId="2">'対象経費内訳詳細（①から④の場合）'!#REF!</definedName>
    <definedName name="訪問入浴介護">'様式１及び様式１－２'!$BL$14:$BP$14</definedName>
    <definedName name="訪問入浴介護＿その他" localSheetId="11">'居宅サービス切替（⑥の場合）'!#REF!</definedName>
    <definedName name="訪問入浴介護＿その他" localSheetId="12">'協力支援（⑦の場合）'!#REF!</definedName>
    <definedName name="訪問入浴介護＿その他" localSheetId="2">'対象経費内訳詳細（①から④の場合）'!#REF!</definedName>
    <definedName name="訪問入浴介護＿その他">'様式１及び様式１－２'!$BS$14:$BU$14</definedName>
    <definedName name="夜間対応型訪問介護" localSheetId="11">'居宅サービス切替（⑥の場合）'!#REF!</definedName>
    <definedName name="夜間対応型訪問介護" localSheetId="12">'協力支援（⑦の場合）'!#REF!</definedName>
    <definedName name="夜間対応型訪問介護" localSheetId="2">'対象経費内訳詳細（①から④の場合）'!#REF!</definedName>
    <definedName name="夜間対応型訪問介護">'様式１及び様式１－２'!$BL$18:$BP$18</definedName>
    <definedName name="夜間対応型訪問介護＿その他" localSheetId="11">'居宅サービス切替（⑥の場合）'!#REF!</definedName>
    <definedName name="夜間対応型訪問介護＿その他" localSheetId="12">'協力支援（⑦の場合）'!#REF!</definedName>
    <definedName name="夜間対応型訪問介護＿その他" localSheetId="2">'対象経費内訳詳細（①から④の場合）'!#REF!</definedName>
    <definedName name="夜間対応型訪問介護＿その他">'様式１及び様式１－２'!$BS$18:$BU$18</definedName>
    <definedName name="有料老人ホーム＿定員29人以下" localSheetId="11">'居宅サービス切替（⑥の場合）'!#REF!</definedName>
    <definedName name="有料老人ホーム＿定員29人以下" localSheetId="12">'協力支援（⑦の場合）'!#REF!</definedName>
    <definedName name="有料老人ホーム＿定員29人以下" localSheetId="2">'対象経費内訳詳細（①から④の場合）'!#REF!</definedName>
    <definedName name="有料老人ホーム＿定員29人以下" localSheetId="15">'[3]様式１及び様式１－２'!#REF!</definedName>
    <definedName name="有料老人ホーム＿定員29人以下" localSheetId="16">'[3]様式１及び様式１－２'!#REF!</definedName>
    <definedName name="有料老人ホーム＿定員29人以下">'様式１及び様式１－２'!$BL$37:$BP$37</definedName>
    <definedName name="有料老人ホーム＿定員29人以下＿その他" localSheetId="11">'居宅サービス切替（⑥の場合）'!#REF!</definedName>
    <definedName name="有料老人ホーム＿定員29人以下＿その他" localSheetId="12">'協力支援（⑦の場合）'!#REF!</definedName>
    <definedName name="有料老人ホーム＿定員29人以下＿その他" localSheetId="2">'対象経費内訳詳細（①から④の場合）'!#REF!</definedName>
    <definedName name="有料老人ホーム＿定員29人以下＿その他" localSheetId="15">'[3]様式１及び様式１－２'!#REF!</definedName>
    <definedName name="有料老人ホーム＿定員29人以下＿その他" localSheetId="16">'[3]様式１及び様式１－２'!#REF!</definedName>
    <definedName name="有料老人ホーム＿定員29人以下＿その他">'様式１及び様式１－２'!$BS$37:$BU$37</definedName>
    <definedName name="有料老人ホーム＿定員30人以上" localSheetId="11">'居宅サービス切替（⑥の場合）'!#REF!</definedName>
    <definedName name="有料老人ホーム＿定員30人以上" localSheetId="12">'協力支援（⑦の場合）'!#REF!</definedName>
    <definedName name="有料老人ホーム＿定員30人以上" localSheetId="2">'対象経費内訳詳細（①から④の場合）'!#REF!</definedName>
    <definedName name="有料老人ホーム＿定員30人以上" localSheetId="15">'[3]様式１及び様式１－２'!#REF!</definedName>
    <definedName name="有料老人ホーム＿定員30人以上" localSheetId="16">'[3]様式１及び様式１－２'!#REF!</definedName>
    <definedName name="有料老人ホーム＿定員30人以上">'様式１及び様式１－２'!$BL$36:$BP$36</definedName>
    <definedName name="有料老人ホーム＿定員30人以上＿その他" localSheetId="11">'居宅サービス切替（⑥の場合）'!#REF!</definedName>
    <definedName name="有料老人ホーム＿定員30人以上＿その他" localSheetId="12">'協力支援（⑦の場合）'!#REF!</definedName>
    <definedName name="有料老人ホーム＿定員30人以上＿その他" localSheetId="2">'対象経費内訳詳細（①から④の場合）'!#REF!</definedName>
    <definedName name="有料老人ホーム＿定員30人以上＿その他" localSheetId="15">'[3]様式１及び様式１－２'!#REF!</definedName>
    <definedName name="有料老人ホーム＿定員30人以上＿その他" localSheetId="16">'[3]様式１及び様式１－２'!#REF!</definedName>
    <definedName name="有料老人ホーム＿定員30人以上＿その他">'様式１及び様式１－２'!$BS$36:$BU$36</definedName>
    <definedName name="陽性者区分">感染状況報告書!$AA$29:$AA$30</definedName>
    <definedName name="養護老人ホーム＿定員29人以下" localSheetId="11">'居宅サービス切替（⑥の場合）'!#REF!</definedName>
    <definedName name="養護老人ホーム＿定員29人以下" localSheetId="12">'協力支援（⑦の場合）'!#REF!</definedName>
    <definedName name="養護老人ホーム＿定員29人以下" localSheetId="2">'対象経費内訳詳細（①から④の場合）'!#REF!</definedName>
    <definedName name="養護老人ホーム＿定員29人以下">'様式１及び様式１－２'!$BL$33:$BP$33</definedName>
    <definedName name="養護老人ホーム＿定員29人以下＿その他" localSheetId="11">'居宅サービス切替（⑥の場合）'!#REF!</definedName>
    <definedName name="養護老人ホーム＿定員29人以下＿その他" localSheetId="12">'協力支援（⑦の場合）'!#REF!</definedName>
    <definedName name="養護老人ホーム＿定員29人以下＿その他" localSheetId="2">'対象経費内訳詳細（①から④の場合）'!#REF!</definedName>
    <definedName name="養護老人ホーム＿定員29人以下＿その他">'様式１及び様式１－２'!$BS$33:$BU$33</definedName>
    <definedName name="養護老人ホーム＿定員30人以上" localSheetId="11">'居宅サービス切替（⑥の場合）'!#REF!</definedName>
    <definedName name="養護老人ホーム＿定員30人以上" localSheetId="12">'協力支援（⑦の場合）'!#REF!</definedName>
    <definedName name="養護老人ホーム＿定員30人以上" localSheetId="2">'対象経費内訳詳細（①から④の場合）'!#REF!</definedName>
    <definedName name="養護老人ホーム＿定員30人以上">'様式１及び様式１－２'!$BL$32:$BP$32</definedName>
    <definedName name="養護老人ホーム＿定員30人以上＿その他" localSheetId="11">'居宅サービス切替（⑥の場合）'!#REF!</definedName>
    <definedName name="養護老人ホーム＿定員30人以上＿その他" localSheetId="12">'協力支援（⑦の場合）'!#REF!</definedName>
    <definedName name="養護老人ホーム＿定員30人以上＿その他" localSheetId="2">'対象経費内訳詳細（①から④の場合）'!#REF!</definedName>
    <definedName name="養護老人ホーム＿定員30人以上＿その他">'様式１及び様式１－２'!$BS$32:$BU$32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B119" i="10" l="1"/>
  <c r="BA119" i="10"/>
  <c r="BA118" i="10"/>
  <c r="BB118" i="10" s="1"/>
  <c r="BB117" i="10"/>
  <c r="BA117" i="10"/>
  <c r="BA116" i="10"/>
  <c r="BB116" i="10" s="1"/>
  <c r="BB115" i="10"/>
  <c r="BA115" i="10"/>
  <c r="BA114" i="10"/>
  <c r="BB114" i="10" s="1"/>
  <c r="BB113" i="10"/>
  <c r="BA113" i="10"/>
  <c r="BA112" i="10"/>
  <c r="BB112" i="10" s="1"/>
  <c r="BB111" i="10"/>
  <c r="BA111" i="10"/>
  <c r="BA110" i="10"/>
  <c r="BB110" i="10" s="1"/>
  <c r="BB109" i="10"/>
  <c r="BA109" i="10"/>
  <c r="BA108" i="10"/>
  <c r="BB108" i="10" s="1"/>
  <c r="BB107" i="10"/>
  <c r="BA107" i="10"/>
  <c r="BA106" i="10"/>
  <c r="BB106" i="10" s="1"/>
  <c r="BB105" i="10"/>
  <c r="BA105" i="10"/>
  <c r="BA104" i="10"/>
  <c r="BB104" i="10" s="1"/>
  <c r="BB103" i="10"/>
  <c r="BA103" i="10"/>
  <c r="BA102" i="10"/>
  <c r="BB102" i="10" s="1"/>
  <c r="BB101" i="10"/>
  <c r="BA101" i="10"/>
  <c r="BA100" i="10"/>
  <c r="BB100" i="10" s="1"/>
  <c r="BB99" i="10"/>
  <c r="BA99" i="10"/>
  <c r="BA98" i="10"/>
  <c r="BB98" i="10" s="1"/>
  <c r="BB97" i="10"/>
  <c r="BA97" i="10"/>
  <c r="BA96" i="10"/>
  <c r="BB96" i="10" s="1"/>
  <c r="BB95" i="10"/>
  <c r="BA95" i="10"/>
  <c r="BA94" i="10"/>
  <c r="BB94" i="10" s="1"/>
  <c r="BB93" i="10"/>
  <c r="BA93" i="10"/>
  <c r="BA92" i="10"/>
  <c r="BB92" i="10" s="1"/>
  <c r="BB91" i="10"/>
  <c r="BA91" i="10"/>
  <c r="BA90" i="10"/>
  <c r="BB90" i="10" s="1"/>
  <c r="BB89" i="10"/>
  <c r="BA89" i="10"/>
  <c r="BA88" i="10"/>
  <c r="BB88" i="10" s="1"/>
  <c r="BB87" i="10"/>
  <c r="BA87" i="10"/>
  <c r="BA86" i="10"/>
  <c r="BB86" i="10" s="1"/>
  <c r="BB85" i="10"/>
  <c r="BA85" i="10"/>
  <c r="BA84" i="10"/>
  <c r="BB84" i="10" s="1"/>
  <c r="BB83" i="10"/>
  <c r="BA83" i="10"/>
  <c r="BA82" i="10"/>
  <c r="BB82" i="10" s="1"/>
  <c r="BB81" i="10"/>
  <c r="BA81" i="10"/>
  <c r="BA80" i="10"/>
  <c r="BB80" i="10" s="1"/>
  <c r="BB79" i="10"/>
  <c r="BA79" i="10"/>
  <c r="BA78" i="10"/>
  <c r="BB78" i="10" s="1"/>
  <c r="BB77" i="10"/>
  <c r="BA77" i="10"/>
  <c r="BA76" i="10"/>
  <c r="BB76" i="10" s="1"/>
  <c r="BB75" i="10"/>
  <c r="BA75" i="10"/>
  <c r="BA74" i="10"/>
  <c r="BB74" i="10" s="1"/>
  <c r="BB73" i="10"/>
  <c r="BA73" i="10"/>
  <c r="BA72" i="10"/>
  <c r="BB72" i="10" s="1"/>
  <c r="BB71" i="10"/>
  <c r="BA71" i="10"/>
  <c r="BA70" i="10"/>
  <c r="BB70" i="10" s="1"/>
  <c r="BB69" i="10"/>
  <c r="BA69" i="10"/>
  <c r="BA68" i="10"/>
  <c r="BB68" i="10" s="1"/>
  <c r="BB67" i="10"/>
  <c r="BA67" i="10"/>
  <c r="BA66" i="10"/>
  <c r="BB66" i="10" s="1"/>
  <c r="BB65" i="10"/>
  <c r="BA65" i="10"/>
  <c r="BA64" i="10"/>
  <c r="BB64" i="10" s="1"/>
  <c r="BB63" i="10"/>
  <c r="BA63" i="10"/>
  <c r="BA62" i="10"/>
  <c r="BB62" i="10" s="1"/>
  <c r="BB61" i="10"/>
  <c r="BA61" i="10"/>
  <c r="BA60" i="10"/>
  <c r="BB60" i="10" s="1"/>
  <c r="BB59" i="10"/>
  <c r="BA59" i="10"/>
  <c r="BA58" i="10"/>
  <c r="BB58" i="10" s="1"/>
  <c r="BB57" i="10"/>
  <c r="BA57" i="10"/>
  <c r="BA56" i="10"/>
  <c r="BB56" i="10" s="1"/>
  <c r="BB55" i="10"/>
  <c r="BA55" i="10"/>
  <c r="BA54" i="10"/>
  <c r="BB54" i="10" s="1"/>
  <c r="BB53" i="10"/>
  <c r="BA53" i="10"/>
  <c r="BA52" i="10"/>
  <c r="BB52" i="10" s="1"/>
  <c r="BB51" i="10"/>
  <c r="BA51" i="10"/>
  <c r="BA50" i="10"/>
  <c r="BB50" i="10" s="1"/>
  <c r="BB49" i="10"/>
  <c r="BA49" i="10"/>
  <c r="BA48" i="10"/>
  <c r="BB48" i="10" s="1"/>
  <c r="BB47" i="10"/>
  <c r="BA47" i="10"/>
  <c r="BA46" i="10"/>
  <c r="BB46" i="10" s="1"/>
  <c r="BB45" i="10"/>
  <c r="BA45" i="10"/>
  <c r="BA44" i="10"/>
  <c r="BB44" i="10" s="1"/>
  <c r="BB43" i="10"/>
  <c r="BA43" i="10"/>
  <c r="BA42" i="10"/>
  <c r="BB42" i="10" s="1"/>
  <c r="BB41" i="10"/>
  <c r="BA41" i="10"/>
  <c r="BA40" i="10"/>
  <c r="BB40" i="10" s="1"/>
  <c r="BB39" i="10"/>
  <c r="BA39" i="10"/>
  <c r="BA38" i="10"/>
  <c r="BB38" i="10" s="1"/>
  <c r="BB37" i="10"/>
  <c r="BA37" i="10"/>
  <c r="BA36" i="10"/>
  <c r="BB36" i="10" s="1"/>
  <c r="BB35" i="10"/>
  <c r="BA35" i="10"/>
  <c r="BA34" i="10"/>
  <c r="BB34" i="10" s="1"/>
  <c r="BB33" i="10"/>
  <c r="BA33" i="10"/>
  <c r="BA32" i="10"/>
  <c r="BB32" i="10" s="1"/>
  <c r="BB31" i="10"/>
  <c r="BA31" i="10"/>
  <c r="BA30" i="10"/>
  <c r="BB30" i="10" s="1"/>
  <c r="BB29" i="10"/>
  <c r="BA29" i="10"/>
  <c r="H74" i="18" l="1"/>
  <c r="E27" i="1" l="1"/>
  <c r="E13" i="32"/>
  <c r="E14" i="32"/>
  <c r="C7" i="23"/>
  <c r="N6" i="32"/>
  <c r="M33" i="34"/>
  <c r="I33" i="34"/>
  <c r="M32" i="34"/>
  <c r="I32" i="34"/>
  <c r="M31" i="34"/>
  <c r="I31" i="34"/>
  <c r="M30" i="34"/>
  <c r="I30" i="34"/>
  <c r="M29" i="34"/>
  <c r="I29" i="34"/>
  <c r="M28" i="34"/>
  <c r="I28" i="34"/>
  <c r="M27" i="34"/>
  <c r="I27" i="34"/>
  <c r="M26" i="34"/>
  <c r="I26" i="34"/>
  <c r="M25" i="34"/>
  <c r="I25" i="34"/>
  <c r="M24" i="34"/>
  <c r="I24" i="34"/>
  <c r="M23" i="34"/>
  <c r="I23" i="34"/>
  <c r="M22" i="34"/>
  <c r="M21" i="34"/>
  <c r="I21" i="34"/>
  <c r="M20" i="34"/>
  <c r="I20" i="34"/>
  <c r="M19" i="34"/>
  <c r="I19" i="34"/>
  <c r="M18" i="34"/>
  <c r="I18" i="34"/>
  <c r="M17" i="34"/>
  <c r="I17" i="34"/>
  <c r="M16" i="34"/>
  <c r="I16" i="34"/>
  <c r="M15" i="34"/>
  <c r="I15" i="34"/>
  <c r="M14" i="34"/>
  <c r="I14" i="34"/>
  <c r="M13" i="34"/>
  <c r="I13" i="34"/>
  <c r="M12" i="34"/>
  <c r="I12" i="34"/>
  <c r="M11" i="34"/>
  <c r="I11" i="34"/>
  <c r="M10" i="34"/>
  <c r="I10" i="34"/>
  <c r="M9" i="34"/>
  <c r="I9" i="34"/>
  <c r="M8" i="34"/>
  <c r="I8" i="34"/>
  <c r="M7" i="34"/>
  <c r="I7" i="34"/>
  <c r="M6" i="34"/>
  <c r="I6" i="34"/>
  <c r="AB21" i="33"/>
  <c r="M21" i="33"/>
  <c r="S14" i="33"/>
  <c r="Q14" i="33" s="1"/>
  <c r="M14" i="33"/>
  <c r="Q13" i="33"/>
  <c r="M13" i="33"/>
  <c r="AB21" i="32"/>
  <c r="M21" i="32"/>
  <c r="S14" i="32"/>
  <c r="Q14" i="32"/>
  <c r="M14" i="32"/>
  <c r="Q13" i="32"/>
  <c r="M13" i="32"/>
  <c r="S13" i="32" s="1"/>
  <c r="M38" i="31"/>
  <c r="D38" i="31"/>
  <c r="M37" i="31"/>
  <c r="D37" i="31"/>
  <c r="M36" i="31"/>
  <c r="D36" i="31"/>
  <c r="M35" i="31"/>
  <c r="D35" i="31"/>
  <c r="M34" i="31"/>
  <c r="D34" i="31"/>
  <c r="M33" i="31"/>
  <c r="D33" i="31"/>
  <c r="M32" i="31"/>
  <c r="D32" i="31"/>
  <c r="M31" i="31"/>
  <c r="D31" i="31"/>
  <c r="M30" i="31"/>
  <c r="D30" i="31"/>
  <c r="M29" i="31"/>
  <c r="D29" i="31"/>
  <c r="M28" i="31"/>
  <c r="D28" i="31"/>
  <c r="M27" i="31"/>
  <c r="D27" i="31"/>
  <c r="M26" i="31"/>
  <c r="D26" i="31"/>
  <c r="M25" i="31"/>
  <c r="D25" i="31"/>
  <c r="M24" i="31"/>
  <c r="D24" i="31"/>
  <c r="M23" i="31"/>
  <c r="D23" i="31"/>
  <c r="M22" i="31"/>
  <c r="D22" i="31"/>
  <c r="M21" i="31"/>
  <c r="M20" i="31"/>
  <c r="D20" i="31"/>
  <c r="M19" i="31"/>
  <c r="D19" i="31"/>
  <c r="M18" i="31"/>
  <c r="D18" i="31"/>
  <c r="M17" i="31"/>
  <c r="D17" i="31"/>
  <c r="M16" i="31"/>
  <c r="D16" i="31"/>
  <c r="M15" i="31"/>
  <c r="D15" i="31"/>
  <c r="M14" i="31"/>
  <c r="D14" i="31"/>
  <c r="M13" i="31"/>
  <c r="D13" i="31"/>
  <c r="M12" i="31"/>
  <c r="D12" i="31"/>
  <c r="M11" i="31"/>
  <c r="D11" i="31"/>
  <c r="M10" i="31"/>
  <c r="D10" i="31"/>
  <c r="M9" i="31"/>
  <c r="D9" i="31"/>
  <c r="M8" i="31"/>
  <c r="D8" i="31"/>
  <c r="M7" i="31"/>
  <c r="D7" i="31"/>
  <c r="M6" i="31"/>
  <c r="D6" i="31"/>
  <c r="M5" i="31"/>
  <c r="D5" i="31"/>
  <c r="M4" i="31"/>
  <c r="D4" i="31"/>
  <c r="S13" i="33" l="1"/>
  <c r="AA9" i="24" l="1"/>
  <c r="N17" i="23" l="1"/>
  <c r="J17" i="23"/>
  <c r="F17" i="23"/>
  <c r="C6" i="23"/>
  <c r="P6" i="18"/>
  <c r="E25" i="24"/>
  <c r="R17" i="24"/>
  <c r="N17" i="24"/>
  <c r="J17" i="24"/>
  <c r="F17" i="24"/>
  <c r="AA11" i="24"/>
  <c r="AA10" i="24"/>
  <c r="C8" i="23"/>
  <c r="H75" i="18"/>
  <c r="T16" i="22"/>
  <c r="T15" i="22"/>
  <c r="R16" i="22"/>
  <c r="R15" i="22"/>
  <c r="R14" i="22"/>
  <c r="P15" i="22"/>
  <c r="P14" i="22"/>
  <c r="T14" i="22" s="1"/>
  <c r="P13" i="22"/>
  <c r="T13" i="22" s="1"/>
  <c r="R13" i="22"/>
  <c r="R12" i="22"/>
  <c r="R11" i="22"/>
  <c r="T11" i="22"/>
  <c r="T12" i="22"/>
  <c r="T39" i="22"/>
  <c r="T43" i="22"/>
  <c r="T47" i="22"/>
  <c r="T48" i="22"/>
  <c r="T59"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T46" i="22" s="1"/>
  <c r="P45" i="22"/>
  <c r="T45" i="22" s="1"/>
  <c r="P44" i="22"/>
  <c r="T44" i="22" s="1"/>
  <c r="P43" i="22"/>
  <c r="P42" i="22"/>
  <c r="T42" i="22" s="1"/>
  <c r="P41" i="22"/>
  <c r="T41" i="22" s="1"/>
  <c r="P40" i="22"/>
  <c r="T40" i="22" s="1"/>
  <c r="P39" i="22"/>
  <c r="P38" i="22"/>
  <c r="T38" i="22" s="1"/>
  <c r="P59" i="22"/>
  <c r="P58" i="22"/>
  <c r="T58" i="22" s="1"/>
  <c r="P57" i="22"/>
  <c r="T57" i="22" s="1"/>
  <c r="P56" i="22"/>
  <c r="T56" i="22" s="1"/>
  <c r="P55" i="22"/>
  <c r="T55" i="22" s="1"/>
  <c r="P54" i="22"/>
  <c r="T54" i="22" s="1"/>
  <c r="P11" i="22" l="1"/>
  <c r="P12" i="22"/>
  <c r="P16" i="22"/>
  <c r="P17" i="22"/>
  <c r="T17" i="22" s="1"/>
  <c r="P18" i="22"/>
  <c r="T18" i="22" s="1"/>
  <c r="P19" i="22"/>
  <c r="T19" i="22" s="1"/>
  <c r="P20" i="22"/>
  <c r="T20" i="22" s="1"/>
  <c r="P21" i="22"/>
  <c r="T21" i="22" s="1"/>
  <c r="P22" i="22"/>
  <c r="T22" i="22" s="1"/>
  <c r="P23" i="22"/>
  <c r="T23" i="22" s="1"/>
  <c r="P24" i="22"/>
  <c r="T24" i="22" s="1"/>
  <c r="P25" i="22"/>
  <c r="T25" i="22" s="1"/>
  <c r="P26" i="22"/>
  <c r="T26" i="22" s="1"/>
  <c r="P27" i="22"/>
  <c r="T27" i="22" s="1"/>
  <c r="P28" i="22"/>
  <c r="T28" i="22" s="1"/>
  <c r="P29" i="22"/>
  <c r="T29" i="22" s="1"/>
  <c r="P30" i="22"/>
  <c r="T30" i="22" s="1"/>
  <c r="P31" i="22"/>
  <c r="T31" i="22" s="1"/>
  <c r="P32" i="22"/>
  <c r="T32" i="22" s="1"/>
  <c r="P33" i="22"/>
  <c r="T33" i="22" s="1"/>
  <c r="P34" i="22"/>
  <c r="T34" i="22" s="1"/>
  <c r="P35" i="22"/>
  <c r="T35" i="22" s="1"/>
  <c r="P36" i="22"/>
  <c r="T36" i="22" s="1"/>
  <c r="P37" i="22"/>
  <c r="T37" i="22" s="1"/>
  <c r="P49" i="22"/>
  <c r="T49" i="22" s="1"/>
  <c r="P50" i="22"/>
  <c r="T50" i="22" s="1"/>
  <c r="P51" i="22"/>
  <c r="T51" i="22" s="1"/>
  <c r="P52" i="22"/>
  <c r="T52" i="22" s="1"/>
  <c r="P53" i="22"/>
  <c r="T53" i="22" s="1"/>
  <c r="P60" i="22"/>
  <c r="T60" i="22" s="1"/>
  <c r="P61" i="22"/>
  <c r="T61" i="22" s="1"/>
  <c r="P62" i="22"/>
  <c r="T62" i="22" s="1"/>
  <c r="P63" i="22"/>
  <c r="T63" i="22" s="1"/>
  <c r="T65" i="22" l="1"/>
  <c r="C5" i="14" s="1"/>
  <c r="R13" i="11" l="1"/>
  <c r="B9" i="11"/>
  <c r="N71" i="17" l="1"/>
  <c r="N70" i="17"/>
  <c r="N69" i="17"/>
  <c r="N68" i="17"/>
  <c r="N67" i="17"/>
  <c r="N66" i="17"/>
  <c r="N65" i="17"/>
  <c r="N64" i="17"/>
  <c r="N63" i="17"/>
  <c r="N62" i="17"/>
  <c r="N76" i="17"/>
  <c r="N75" i="17"/>
  <c r="N74" i="17"/>
  <c r="N73" i="17"/>
  <c r="N72" i="17"/>
  <c r="N56" i="17"/>
  <c r="R50" i="20"/>
  <c r="F50" i="20"/>
  <c r="Q35" i="20"/>
  <c r="O35" i="20"/>
  <c r="L35" i="20"/>
  <c r="I35" i="20"/>
  <c r="R35" i="20" s="1"/>
  <c r="F35" i="20"/>
  <c r="Q22" i="20"/>
  <c r="O22" i="20"/>
  <c r="L22" i="20"/>
  <c r="I22" i="20"/>
  <c r="F22" i="20"/>
  <c r="Q17" i="20"/>
  <c r="O17" i="20"/>
  <c r="L17" i="20"/>
  <c r="I17" i="20"/>
  <c r="R17" i="20" s="1"/>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22" i="20" l="1"/>
  <c r="R23" i="20"/>
  <c r="R26" i="20"/>
  <c r="R20" i="20"/>
  <c r="R34" i="20"/>
  <c r="R25" i="20"/>
  <c r="R31" i="20"/>
  <c r="N9" i="17"/>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N10" i="17"/>
  <c r="P5" i="17" s="1"/>
  <c r="N11" i="17"/>
  <c r="N12" i="17"/>
  <c r="N13" i="17"/>
  <c r="N14" i="17"/>
  <c r="N15" i="17"/>
  <c r="N16" i="17"/>
  <c r="N17" i="17"/>
  <c r="N18" i="17"/>
  <c r="N19"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N51" i="17"/>
  <c r="N52" i="17"/>
  <c r="N53" i="17"/>
  <c r="N54" i="17"/>
  <c r="N55" i="17"/>
  <c r="N57" i="17"/>
  <c r="N58" i="17"/>
  <c r="N59" i="17"/>
  <c r="N60" i="17"/>
  <c r="N61" i="17"/>
  <c r="N77" i="17"/>
  <c r="N78" i="17"/>
  <c r="N79" i="17"/>
  <c r="N80" i="17"/>
  <c r="N81" i="17"/>
  <c r="J4" i="17" l="1"/>
  <c r="C4" i="14"/>
  <c r="AD32" i="10"/>
  <c r="BK32" i="10" s="1"/>
  <c r="AD33" i="10"/>
  <c r="BK33" i="10" s="1"/>
  <c r="AD34" i="10"/>
  <c r="BK34" i="10" s="1"/>
  <c r="AD35" i="10"/>
  <c r="BK35" i="10" s="1"/>
  <c r="AD36" i="10"/>
  <c r="BK36" i="10" s="1"/>
  <c r="AD37" i="10"/>
  <c r="BK37" i="10" s="1"/>
  <c r="AD38" i="10"/>
  <c r="BK38" i="10" s="1"/>
  <c r="AD39" i="10"/>
  <c r="BK39" i="10" s="1"/>
  <c r="AD40" i="10"/>
  <c r="BK40" i="10" s="1"/>
  <c r="AD41" i="10"/>
  <c r="BK41" i="10" s="1"/>
  <c r="AD42" i="10"/>
  <c r="BK42" i="10" s="1"/>
  <c r="AD43" i="10"/>
  <c r="BK43" i="10" s="1"/>
  <c r="AD44" i="10"/>
  <c r="BK44" i="10" s="1"/>
  <c r="AD45" i="10"/>
  <c r="BK45" i="10" s="1"/>
  <c r="AD46" i="10"/>
  <c r="BK46" i="10" s="1"/>
  <c r="AD47" i="10"/>
  <c r="BK47" i="10" s="1"/>
  <c r="AD48" i="10"/>
  <c r="BK48" i="10" s="1"/>
  <c r="AD49" i="10"/>
  <c r="BK49" i="10" s="1"/>
  <c r="AD50" i="10"/>
  <c r="BK50" i="10" s="1"/>
  <c r="AD51" i="10"/>
  <c r="BK51" i="10" s="1"/>
  <c r="AD52" i="10"/>
  <c r="BK52" i="10" s="1"/>
  <c r="AD53" i="10"/>
  <c r="BK53" i="10" s="1"/>
  <c r="AD54" i="10"/>
  <c r="BK54" i="10" s="1"/>
  <c r="AD55" i="10"/>
  <c r="BK55" i="10" s="1"/>
  <c r="AD56" i="10"/>
  <c r="BK56" i="10" s="1"/>
  <c r="AD57" i="10"/>
  <c r="BK57" i="10" s="1"/>
  <c r="AD58" i="10"/>
  <c r="BK58" i="10" s="1"/>
  <c r="AD59" i="10"/>
  <c r="BK59" i="10" s="1"/>
  <c r="AD60" i="10"/>
  <c r="BK60" i="10" s="1"/>
  <c r="AD61" i="10"/>
  <c r="BK61" i="10" s="1"/>
  <c r="AD62" i="10"/>
  <c r="BK62" i="10" s="1"/>
  <c r="AD63" i="10"/>
  <c r="BK63" i="10" s="1"/>
  <c r="AD64" i="10"/>
  <c r="BK64" i="10" s="1"/>
  <c r="AD65" i="10"/>
  <c r="BK65" i="10" s="1"/>
  <c r="AD66" i="10"/>
  <c r="BK66" i="10" s="1"/>
  <c r="AD67" i="10"/>
  <c r="BK67" i="10" s="1"/>
  <c r="AD68" i="10"/>
  <c r="BK68" i="10" s="1"/>
  <c r="AD69" i="10"/>
  <c r="BK69" i="10" s="1"/>
  <c r="AD70" i="10"/>
  <c r="BK70" i="10" s="1"/>
  <c r="AD71" i="10"/>
  <c r="BK71" i="10" s="1"/>
  <c r="AD72" i="10"/>
  <c r="BK72" i="10" s="1"/>
  <c r="AD73" i="10"/>
  <c r="BK73" i="10" s="1"/>
  <c r="AD74" i="10"/>
  <c r="BK74" i="10" s="1"/>
  <c r="AD75" i="10"/>
  <c r="BK75" i="10" s="1"/>
  <c r="AD76" i="10"/>
  <c r="BK76" i="10" s="1"/>
  <c r="AD77" i="10"/>
  <c r="BK77" i="10" s="1"/>
  <c r="AD78" i="10"/>
  <c r="BK78" i="10" s="1"/>
  <c r="AD79" i="10"/>
  <c r="BK79" i="10" s="1"/>
  <c r="AD80" i="10"/>
  <c r="BK80" i="10" s="1"/>
  <c r="AD81" i="10"/>
  <c r="BK81" i="10" s="1"/>
  <c r="AD82" i="10"/>
  <c r="BK82" i="10" s="1"/>
  <c r="AD83" i="10"/>
  <c r="BK83" i="10" s="1"/>
  <c r="AD84" i="10"/>
  <c r="BK84" i="10" s="1"/>
  <c r="AD85" i="10"/>
  <c r="BK85" i="10" s="1"/>
  <c r="AD86" i="10"/>
  <c r="BK86" i="10" s="1"/>
  <c r="AD87" i="10"/>
  <c r="BK87" i="10" s="1"/>
  <c r="AD88" i="10"/>
  <c r="BK88" i="10" s="1"/>
  <c r="AD89" i="10"/>
  <c r="BK89" i="10" s="1"/>
  <c r="AD90" i="10"/>
  <c r="BK90" i="10" s="1"/>
  <c r="AD91" i="10"/>
  <c r="BK91" i="10" s="1"/>
  <c r="AD92" i="10"/>
  <c r="BK92" i="10" s="1"/>
  <c r="AD93" i="10"/>
  <c r="BK93" i="10" s="1"/>
  <c r="AD94" i="10"/>
  <c r="BK94" i="10" s="1"/>
  <c r="AD95" i="10"/>
  <c r="BK95" i="10" s="1"/>
  <c r="AD96" i="10"/>
  <c r="BK96" i="10" s="1"/>
  <c r="AD97" i="10"/>
  <c r="BK97" i="10" s="1"/>
  <c r="AD98" i="10"/>
  <c r="BK98" i="10" s="1"/>
  <c r="AD99" i="10"/>
  <c r="BK99" i="10" s="1"/>
  <c r="AD100" i="10"/>
  <c r="BK100" i="10" s="1"/>
  <c r="AD101" i="10"/>
  <c r="BK101" i="10" s="1"/>
  <c r="AD102" i="10"/>
  <c r="BK102" i="10" s="1"/>
  <c r="AD103" i="10"/>
  <c r="BK103" i="10" s="1"/>
  <c r="AD104" i="10"/>
  <c r="BK104" i="10" s="1"/>
  <c r="AD105" i="10"/>
  <c r="BK105" i="10" s="1"/>
  <c r="AD106" i="10"/>
  <c r="BK106" i="10" s="1"/>
  <c r="AD107" i="10"/>
  <c r="BK107" i="10" s="1"/>
  <c r="AD108" i="10"/>
  <c r="BK108" i="10" s="1"/>
  <c r="AD109" i="10"/>
  <c r="BK109" i="10" s="1"/>
  <c r="AD110" i="10"/>
  <c r="BK110" i="10" s="1"/>
  <c r="AD111" i="10"/>
  <c r="BK111" i="10" s="1"/>
  <c r="AD112" i="10"/>
  <c r="BK112" i="10" s="1"/>
  <c r="AD113" i="10"/>
  <c r="BK113" i="10" s="1"/>
  <c r="AD114" i="10"/>
  <c r="BK114" i="10" s="1"/>
  <c r="AD115" i="10"/>
  <c r="BK115" i="10" s="1"/>
  <c r="AD116" i="10"/>
  <c r="BK116" i="10" s="1"/>
  <c r="AD117" i="10"/>
  <c r="BK117" i="10" s="1"/>
  <c r="AD118" i="10"/>
  <c r="BK118" i="10" s="1"/>
  <c r="AD119" i="10"/>
  <c r="BK119" i="10" s="1"/>
  <c r="AD26" i="10"/>
  <c r="BK26" i="10" s="1"/>
  <c r="AD27" i="10"/>
  <c r="BK27" i="10" s="1"/>
  <c r="AD28" i="10"/>
  <c r="BK28" i="10" s="1"/>
  <c r="AD29" i="10"/>
  <c r="BK29" i="10" s="1"/>
  <c r="BH26" i="10"/>
  <c r="BH27" i="10"/>
  <c r="BH28" i="10"/>
  <c r="BH29" i="10"/>
  <c r="BH30" i="10"/>
  <c r="AD30" i="10" s="1"/>
  <c r="BK30" i="10" s="1"/>
  <c r="BH31" i="10"/>
  <c r="AD31" i="10" s="1"/>
  <c r="BK31" i="10" s="1"/>
  <c r="BH32" i="10"/>
  <c r="BH33" i="10"/>
  <c r="BH34" i="10"/>
  <c r="BH35" i="10"/>
  <c r="BH36" i="10"/>
  <c r="BH37" i="10"/>
  <c r="BH38" i="10"/>
  <c r="BH39" i="10"/>
  <c r="BH40" i="10"/>
  <c r="BH41" i="10"/>
  <c r="BH42" i="10"/>
  <c r="BH43" i="10"/>
  <c r="BH44" i="10"/>
  <c r="BH45" i="10"/>
  <c r="BH46" i="10"/>
  <c r="BH47" i="10"/>
  <c r="BH48" i="10"/>
  <c r="BH49" i="10"/>
  <c r="BH50" i="10"/>
  <c r="BH51" i="10"/>
  <c r="BH52" i="10"/>
  <c r="BH53" i="10"/>
  <c r="BH54" i="10"/>
  <c r="BH55" i="10"/>
  <c r="BH56" i="10"/>
  <c r="BH57" i="10"/>
  <c r="BH58" i="10"/>
  <c r="BH59" i="10"/>
  <c r="BH60" i="10"/>
  <c r="BH61" i="10"/>
  <c r="BH62" i="10"/>
  <c r="BH63" i="10"/>
  <c r="BH64" i="10"/>
  <c r="BH65" i="10"/>
  <c r="BH66" i="10"/>
  <c r="BH67" i="10"/>
  <c r="BH68" i="10"/>
  <c r="BH69" i="10"/>
  <c r="BH70" i="10"/>
  <c r="BH71" i="10"/>
  <c r="BH72" i="10"/>
  <c r="BH73" i="10"/>
  <c r="BH74" i="10"/>
  <c r="BH75" i="10"/>
  <c r="BH76" i="10"/>
  <c r="BH77" i="10"/>
  <c r="BH78" i="10"/>
  <c r="BH79" i="10"/>
  <c r="BH80" i="10"/>
  <c r="BH81" i="10"/>
  <c r="BH82" i="10"/>
  <c r="BH83" i="10"/>
  <c r="BH84" i="10"/>
  <c r="BH85" i="10"/>
  <c r="BH86" i="10"/>
  <c r="BH87" i="10"/>
  <c r="BH88" i="10"/>
  <c r="BH89" i="10"/>
  <c r="BH90" i="10"/>
  <c r="BH91" i="10"/>
  <c r="BH92" i="10"/>
  <c r="BH93" i="10"/>
  <c r="BH94" i="10"/>
  <c r="BH95" i="10"/>
  <c r="BH96" i="10"/>
  <c r="BH97" i="10"/>
  <c r="BH98" i="10"/>
  <c r="BH99" i="10"/>
  <c r="BH100" i="10"/>
  <c r="BH101" i="10"/>
  <c r="BH102" i="10"/>
  <c r="BH103" i="10"/>
  <c r="BH104" i="10"/>
  <c r="BH105" i="10"/>
  <c r="BH106" i="10"/>
  <c r="BH107" i="10"/>
  <c r="BH108" i="10"/>
  <c r="BH109" i="10"/>
  <c r="BH110" i="10"/>
  <c r="BH111" i="10"/>
  <c r="BH112" i="10"/>
  <c r="BH113" i="10"/>
  <c r="BH114" i="10"/>
  <c r="BH115" i="10"/>
  <c r="BH116" i="10"/>
  <c r="BH117" i="10"/>
  <c r="BH118" i="10"/>
  <c r="BH119" i="10"/>
  <c r="BH25" i="10"/>
  <c r="AD25" i="10" s="1"/>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BI25" i="10"/>
  <c r="BG25" i="10" s="1"/>
  <c r="BF25" i="10"/>
  <c r="BK25" i="10" l="1"/>
  <c r="L50" i="20"/>
  <c r="R15" i="20"/>
  <c r="I50" i="20"/>
  <c r="R12" i="20"/>
  <c r="R16" i="20"/>
  <c r="R24" i="20"/>
  <c r="R30" i="20"/>
  <c r="R37" i="20"/>
  <c r="R41" i="20"/>
  <c r="R45" i="20"/>
  <c r="R48" i="20"/>
  <c r="O50" i="20"/>
  <c r="BJ25" i="10"/>
  <c r="Y25" i="10"/>
  <c r="AQ25" i="10"/>
  <c r="BA25" i="10" l="1"/>
  <c r="BB25" i="10" s="1"/>
  <c r="BM25" i="10"/>
  <c r="NC20" i="11"/>
  <c r="NJ20" i="11"/>
  <c r="B20" i="11"/>
  <c r="BL25" i="10"/>
  <c r="BN25" i="10" s="1"/>
  <c r="AY10" i="16" l="1"/>
  <c r="AY9" i="16"/>
  <c r="Q20" i="7"/>
  <c r="V22" i="7"/>
  <c r="C28" i="15"/>
  <c r="C17" i="16" l="1"/>
  <c r="AL17" i="16" s="1"/>
  <c r="S18" i="2"/>
  <c r="BH16" i="14"/>
  <c r="AG58" i="2"/>
  <c r="U105" i="2"/>
  <c r="P105" i="2"/>
  <c r="W1" i="18"/>
  <c r="U1" i="18"/>
  <c r="S1" i="18"/>
  <c r="I29" i="19"/>
  <c r="F29" i="19"/>
  <c r="C29" i="19"/>
  <c r="Y30" i="19"/>
  <c r="Y39" i="5"/>
  <c r="R30" i="19"/>
  <c r="R39" i="5"/>
  <c r="P29" i="19"/>
  <c r="P38" i="5"/>
  <c r="C38" i="5"/>
  <c r="AD18" i="16" l="1"/>
  <c r="BI119" i="10"/>
  <c r="BJ119" i="10" s="1"/>
  <c r="BF119" i="10"/>
  <c r="BI118" i="10"/>
  <c r="BJ118" i="10" s="1"/>
  <c r="BF118" i="10"/>
  <c r="BI117" i="10"/>
  <c r="BJ117" i="10" s="1"/>
  <c r="BM117" i="10" s="1"/>
  <c r="BO117" i="10" s="1"/>
  <c r="BF117" i="10"/>
  <c r="BI116" i="10"/>
  <c r="BJ116" i="10" s="1"/>
  <c r="BF116" i="10"/>
  <c r="BI115" i="10"/>
  <c r="BJ115" i="10" s="1"/>
  <c r="BM115" i="10" s="1"/>
  <c r="BO115" i="10" s="1"/>
  <c r="BF115" i="10"/>
  <c r="BI114" i="10"/>
  <c r="BJ114" i="10" s="1"/>
  <c r="BF114" i="10"/>
  <c r="BI113" i="10"/>
  <c r="BJ113" i="10" s="1"/>
  <c r="BF113" i="10"/>
  <c r="BI112" i="10"/>
  <c r="BF112" i="10"/>
  <c r="BI111" i="10"/>
  <c r="BJ111" i="10" s="1"/>
  <c r="BF111" i="10"/>
  <c r="BI110" i="10"/>
  <c r="BJ110" i="10" s="1"/>
  <c r="BF110" i="10"/>
  <c r="BI109" i="10"/>
  <c r="BJ109" i="10" s="1"/>
  <c r="BF109" i="10"/>
  <c r="BI108" i="10"/>
  <c r="BJ108" i="10" s="1"/>
  <c r="BF108" i="10"/>
  <c r="BI107" i="10"/>
  <c r="BJ107" i="10" s="1"/>
  <c r="BF107" i="10"/>
  <c r="BI106" i="10"/>
  <c r="BJ106" i="10" s="1"/>
  <c r="BF106" i="10"/>
  <c r="BI105" i="10"/>
  <c r="BJ105" i="10" s="1"/>
  <c r="BF105" i="10"/>
  <c r="BI104" i="10"/>
  <c r="BJ104" i="10" s="1"/>
  <c r="BF104" i="10"/>
  <c r="BI103" i="10"/>
  <c r="BJ103" i="10" s="1"/>
  <c r="BF103" i="10"/>
  <c r="BI102" i="10"/>
  <c r="BJ102" i="10" s="1"/>
  <c r="BF102" i="10"/>
  <c r="BI101" i="10"/>
  <c r="BJ101" i="10" s="1"/>
  <c r="BM101" i="10" s="1"/>
  <c r="BO101" i="10" s="1"/>
  <c r="BF101" i="10"/>
  <c r="BI100" i="10"/>
  <c r="BJ100" i="10" s="1"/>
  <c r="BF100" i="10"/>
  <c r="BI99" i="10"/>
  <c r="BJ99" i="10" s="1"/>
  <c r="BF99" i="10"/>
  <c r="BI98" i="10"/>
  <c r="BJ98" i="10" s="1"/>
  <c r="BM98" i="10" s="1"/>
  <c r="BO98" i="10" s="1"/>
  <c r="BF98" i="10"/>
  <c r="BI97" i="10"/>
  <c r="BJ97" i="10" s="1"/>
  <c r="BM97" i="10" s="1"/>
  <c r="BO97" i="10" s="1"/>
  <c r="BF97" i="10"/>
  <c r="BI96" i="10"/>
  <c r="BJ96" i="10" s="1"/>
  <c r="BF96" i="10"/>
  <c r="BI95" i="10"/>
  <c r="BJ95" i="10" s="1"/>
  <c r="BF95" i="10"/>
  <c r="BI94" i="10"/>
  <c r="BJ94" i="10" s="1"/>
  <c r="BF94" i="10"/>
  <c r="BI93" i="10"/>
  <c r="BJ93" i="10" s="1"/>
  <c r="BF93" i="10"/>
  <c r="BI92" i="10"/>
  <c r="BJ92" i="10" s="1"/>
  <c r="BF92" i="10"/>
  <c r="BI91" i="10"/>
  <c r="BJ91" i="10" s="1"/>
  <c r="BF91" i="10"/>
  <c r="BI90" i="10"/>
  <c r="BJ90" i="10" s="1"/>
  <c r="BF90" i="10"/>
  <c r="BI89" i="10"/>
  <c r="BJ89" i="10" s="1"/>
  <c r="BF89" i="10"/>
  <c r="BI88" i="10"/>
  <c r="BJ88" i="10" s="1"/>
  <c r="BF88" i="10"/>
  <c r="BI87" i="10"/>
  <c r="BF87" i="10"/>
  <c r="BI86" i="10"/>
  <c r="BJ86" i="10" s="1"/>
  <c r="BF86" i="10"/>
  <c r="BI85" i="10"/>
  <c r="BJ85" i="10" s="1"/>
  <c r="BF85" i="10"/>
  <c r="BI84" i="10"/>
  <c r="BJ84" i="10" s="1"/>
  <c r="BM84" i="10" s="1"/>
  <c r="BO84" i="10" s="1"/>
  <c r="BF84" i="10"/>
  <c r="BI83" i="10"/>
  <c r="BF83" i="10"/>
  <c r="BI82" i="10"/>
  <c r="BJ82" i="10" s="1"/>
  <c r="BF82" i="10"/>
  <c r="BI81" i="10"/>
  <c r="BJ81" i="10" s="1"/>
  <c r="BF81" i="10"/>
  <c r="BI80" i="10"/>
  <c r="BJ80" i="10" s="1"/>
  <c r="BF80" i="10"/>
  <c r="BI79" i="10"/>
  <c r="BJ79" i="10" s="1"/>
  <c r="BF79" i="10"/>
  <c r="BI78" i="10"/>
  <c r="BJ78" i="10" s="1"/>
  <c r="BF78" i="10"/>
  <c r="BI77" i="10"/>
  <c r="BJ77" i="10" s="1"/>
  <c r="BF77" i="10"/>
  <c r="BI76" i="10"/>
  <c r="BJ76" i="10" s="1"/>
  <c r="BF76" i="10"/>
  <c r="BI75" i="10"/>
  <c r="BJ75" i="10" s="1"/>
  <c r="BF75" i="10"/>
  <c r="BI74" i="10"/>
  <c r="BJ74" i="10" s="1"/>
  <c r="BF74" i="10"/>
  <c r="BI73" i="10"/>
  <c r="BJ73" i="10" s="1"/>
  <c r="BF73" i="10"/>
  <c r="BI72" i="10"/>
  <c r="BJ72" i="10" s="1"/>
  <c r="BF72" i="10"/>
  <c r="BI71" i="10"/>
  <c r="BF71" i="10"/>
  <c r="BI70" i="10"/>
  <c r="BF70" i="10"/>
  <c r="BI69" i="10"/>
  <c r="BF69" i="10"/>
  <c r="BI68" i="10"/>
  <c r="BJ68" i="10" s="1"/>
  <c r="BM68" i="10" s="1"/>
  <c r="BO68" i="10" s="1"/>
  <c r="BF68" i="10"/>
  <c r="BI67" i="10"/>
  <c r="BF67" i="10"/>
  <c r="BI66" i="10"/>
  <c r="BJ66" i="10" s="1"/>
  <c r="BF66" i="10"/>
  <c r="BI65" i="10"/>
  <c r="BJ65" i="10" s="1"/>
  <c r="BF65" i="10"/>
  <c r="BI64" i="10"/>
  <c r="BF64" i="10"/>
  <c r="BI63" i="10"/>
  <c r="BF63" i="10"/>
  <c r="BI62" i="10"/>
  <c r="BF62" i="10"/>
  <c r="BI61" i="10"/>
  <c r="BF61" i="10"/>
  <c r="BI60" i="10"/>
  <c r="BF60" i="10"/>
  <c r="BI59" i="10"/>
  <c r="BF59" i="10"/>
  <c r="BI58" i="10"/>
  <c r="BJ58" i="10" s="1"/>
  <c r="BF58" i="10"/>
  <c r="BI57" i="10"/>
  <c r="BJ57" i="10" s="1"/>
  <c r="BF57" i="10"/>
  <c r="BI56" i="10"/>
  <c r="BF56" i="10"/>
  <c r="BI55" i="10"/>
  <c r="BJ55" i="10" s="1"/>
  <c r="BF55" i="10"/>
  <c r="BI54" i="10"/>
  <c r="BF54" i="10"/>
  <c r="BI53" i="10"/>
  <c r="BJ53" i="10" s="1"/>
  <c r="BF53" i="10"/>
  <c r="BI52" i="10"/>
  <c r="BJ52" i="10" s="1"/>
  <c r="BF52" i="10"/>
  <c r="BI51" i="10"/>
  <c r="BJ51" i="10" s="1"/>
  <c r="BF51" i="10"/>
  <c r="BI50" i="10"/>
  <c r="BJ50" i="10" s="1"/>
  <c r="BF50" i="10"/>
  <c r="BI49" i="10"/>
  <c r="BJ49" i="10" s="1"/>
  <c r="BF49" i="10"/>
  <c r="BI48" i="10"/>
  <c r="BF48" i="10"/>
  <c r="BI47" i="10"/>
  <c r="BF47" i="10"/>
  <c r="BI46" i="10"/>
  <c r="BJ46" i="10" s="1"/>
  <c r="BF46" i="10"/>
  <c r="BI45" i="10"/>
  <c r="BF45" i="10"/>
  <c r="BI44" i="10"/>
  <c r="BF44" i="10"/>
  <c r="BI43" i="10"/>
  <c r="BF43" i="10"/>
  <c r="BI42" i="10"/>
  <c r="BF42" i="10"/>
  <c r="BI41" i="10"/>
  <c r="BF41" i="10"/>
  <c r="BI40" i="10"/>
  <c r="BF40" i="10"/>
  <c r="BI39" i="10"/>
  <c r="BJ39" i="10" s="1"/>
  <c r="BF39" i="10"/>
  <c r="BI38" i="10"/>
  <c r="BF38" i="10"/>
  <c r="BI37" i="10"/>
  <c r="BF37" i="10"/>
  <c r="BI36" i="10"/>
  <c r="BF36" i="10"/>
  <c r="BI35" i="10"/>
  <c r="BJ35" i="10" s="1"/>
  <c r="BF35" i="10"/>
  <c r="BI34" i="10"/>
  <c r="BJ34" i="10" s="1"/>
  <c r="BF34" i="10"/>
  <c r="BI33" i="10"/>
  <c r="BJ33" i="10" s="1"/>
  <c r="BM33" i="10" s="1"/>
  <c r="BO33" i="10" s="1"/>
  <c r="BF33" i="10"/>
  <c r="BI32" i="10"/>
  <c r="BF32" i="10"/>
  <c r="BI31" i="10"/>
  <c r="BF31" i="10"/>
  <c r="BI30" i="10"/>
  <c r="BJ30" i="10" s="1"/>
  <c r="BM30" i="10" s="1"/>
  <c r="BO30" i="10" s="1"/>
  <c r="BF30" i="10"/>
  <c r="BI29" i="10"/>
  <c r="BJ29" i="10" s="1"/>
  <c r="BF29" i="10"/>
  <c r="BI28" i="10"/>
  <c r="BJ28" i="10" s="1"/>
  <c r="BF28" i="10"/>
  <c r="BI27" i="10"/>
  <c r="BJ27" i="10" s="1"/>
  <c r="BL27" i="10" s="1"/>
  <c r="BF27" i="10"/>
  <c r="BI26" i="10"/>
  <c r="BF26" i="10"/>
  <c r="BG96" i="10" l="1"/>
  <c r="Y96" i="10" s="1"/>
  <c r="BG107" i="10"/>
  <c r="Y107" i="10" s="1"/>
  <c r="BG113" i="10"/>
  <c r="Y113" i="10" s="1"/>
  <c r="BG85" i="10"/>
  <c r="Y85" i="10" s="1"/>
  <c r="BG82" i="10"/>
  <c r="Y82" i="10" s="1"/>
  <c r="BG115" i="10"/>
  <c r="Y115" i="10" s="1"/>
  <c r="BG76" i="10"/>
  <c r="Y76" i="10" s="1"/>
  <c r="BG45" i="10"/>
  <c r="Y45" i="10" s="1"/>
  <c r="BJ45" i="10"/>
  <c r="BG61" i="10"/>
  <c r="Y61" i="10" s="1"/>
  <c r="BJ61" i="10"/>
  <c r="BG83" i="10"/>
  <c r="Y83" i="10" s="1"/>
  <c r="BJ83" i="10"/>
  <c r="BG90" i="10"/>
  <c r="Y90" i="10" s="1"/>
  <c r="BG97" i="10"/>
  <c r="Y97" i="10" s="1"/>
  <c r="BG69" i="10"/>
  <c r="Y69" i="10" s="1"/>
  <c r="BJ69" i="10"/>
  <c r="BG54" i="10"/>
  <c r="Y54" i="10" s="1"/>
  <c r="BJ54" i="10"/>
  <c r="BG62" i="10"/>
  <c r="Y62" i="10" s="1"/>
  <c r="BJ62" i="10"/>
  <c r="BG87" i="10"/>
  <c r="Y87" i="10" s="1"/>
  <c r="BJ87" i="10"/>
  <c r="BG112" i="10"/>
  <c r="Y112" i="10" s="1"/>
  <c r="BJ112" i="10"/>
  <c r="BG70" i="10"/>
  <c r="Y70" i="10" s="1"/>
  <c r="BJ70" i="10"/>
  <c r="BG47" i="10"/>
  <c r="Y47" i="10" s="1"/>
  <c r="BJ47" i="10"/>
  <c r="BG59" i="10"/>
  <c r="Y59" i="10" s="1"/>
  <c r="BJ59" i="10"/>
  <c r="BG63" i="10"/>
  <c r="Y63" i="10" s="1"/>
  <c r="BJ63" i="10"/>
  <c r="BG67" i="10"/>
  <c r="Y67" i="10" s="1"/>
  <c r="BJ67" i="10"/>
  <c r="BG71" i="10"/>
  <c r="Y71" i="10" s="1"/>
  <c r="BJ71" i="10"/>
  <c r="BG44" i="10"/>
  <c r="Y44" i="10" s="1"/>
  <c r="BJ44" i="10"/>
  <c r="BG48" i="10"/>
  <c r="Y48" i="10" s="1"/>
  <c r="BJ48" i="10"/>
  <c r="BG56" i="10"/>
  <c r="Y56" i="10" s="1"/>
  <c r="BJ56" i="10"/>
  <c r="BG60" i="10"/>
  <c r="Y60" i="10" s="1"/>
  <c r="BJ60" i="10"/>
  <c r="BG64" i="10"/>
  <c r="Y64" i="10" s="1"/>
  <c r="BJ64" i="10"/>
  <c r="BG79" i="10"/>
  <c r="Y79" i="10" s="1"/>
  <c r="BG42" i="10"/>
  <c r="Y42" i="10" s="1"/>
  <c r="BJ42" i="10"/>
  <c r="BG41" i="10"/>
  <c r="Y41" i="10" s="1"/>
  <c r="BJ41" i="10"/>
  <c r="BG43" i="10"/>
  <c r="Y43" i="10" s="1"/>
  <c r="BJ43" i="10"/>
  <c r="BG32" i="10"/>
  <c r="Y32" i="10" s="1"/>
  <c r="BJ32" i="10"/>
  <c r="BG40" i="10"/>
  <c r="Y40" i="10" s="1"/>
  <c r="BJ40" i="10"/>
  <c r="BG38" i="10"/>
  <c r="Y38" i="10" s="1"/>
  <c r="BJ38" i="10"/>
  <c r="BG37" i="10"/>
  <c r="Y37" i="10" s="1"/>
  <c r="BJ37" i="10"/>
  <c r="BG36" i="10"/>
  <c r="Y36" i="10" s="1"/>
  <c r="BJ36" i="10"/>
  <c r="BG31" i="10"/>
  <c r="Y31" i="10" s="1"/>
  <c r="BJ31" i="10"/>
  <c r="BJ26" i="10"/>
  <c r="B21" i="11" s="1"/>
  <c r="BM66" i="10"/>
  <c r="BO66" i="10" s="1"/>
  <c r="BM74" i="10"/>
  <c r="BO74" i="10" s="1"/>
  <c r="BM79" i="10"/>
  <c r="BO79" i="10" s="1"/>
  <c r="BM96" i="10"/>
  <c r="BO96" i="10" s="1"/>
  <c r="BG53" i="10"/>
  <c r="Y53" i="10" s="1"/>
  <c r="BG68" i="10"/>
  <c r="Y68" i="10" s="1"/>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M73" i="10"/>
  <c r="BO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M50" i="10"/>
  <c r="BO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M76" i="10"/>
  <c r="BO76" i="10" s="1"/>
  <c r="BM93" i="10"/>
  <c r="BO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WH21" i="11"/>
  <c r="WT21" i="11"/>
  <c r="BM53" i="10"/>
  <c r="BO53" i="10" s="1"/>
  <c r="BM65" i="10"/>
  <c r="BO65" i="10" s="1"/>
  <c r="BG39" i="10"/>
  <c r="BM51" i="10"/>
  <c r="BO51" i="10" s="1"/>
  <c r="BM39" i="10"/>
  <c r="BO39" i="10" s="1"/>
  <c r="BM77" i="10"/>
  <c r="BO77" i="10" s="1"/>
  <c r="BG91" i="10"/>
  <c r="BG108" i="10"/>
  <c r="BG118" i="10"/>
  <c r="BM99" i="10"/>
  <c r="BO99" i="10" s="1"/>
  <c r="BM102" i="10"/>
  <c r="BO102" i="10" s="1"/>
  <c r="BM110" i="10"/>
  <c r="BO110" i="10" s="1"/>
  <c r="BG46" i="10"/>
  <c r="AQ46" i="10" s="1"/>
  <c r="BM78" i="10"/>
  <c r="BO78" i="10" s="1"/>
  <c r="BM89" i="10"/>
  <c r="BO89" i="10" s="1"/>
  <c r="BG103" i="10"/>
  <c r="BG111" i="10"/>
  <c r="BG84" i="10"/>
  <c r="BG92" i="10"/>
  <c r="BG106" i="10"/>
  <c r="BG66" i="10"/>
  <c r="BG98" i="10"/>
  <c r="BG101" i="10"/>
  <c r="BG116" i="10"/>
  <c r="Y116" i="10" s="1"/>
  <c r="BG81" i="10"/>
  <c r="BG86" i="10"/>
  <c r="BG104" i="10"/>
  <c r="BG109" i="10"/>
  <c r="BG114" i="10"/>
  <c r="Y114" i="10" s="1"/>
  <c r="BG89" i="10"/>
  <c r="BG94" i="10"/>
  <c r="Y94" i="10" s="1"/>
  <c r="BG99" i="10"/>
  <c r="BG29" i="10"/>
  <c r="Y29" i="10" s="1"/>
  <c r="BM34" i="10"/>
  <c r="BO34" i="10" s="1"/>
  <c r="BM57" i="10"/>
  <c r="BO57" i="10" s="1"/>
  <c r="BM103" i="10"/>
  <c r="BO103" i="10" s="1"/>
  <c r="BM108" i="10"/>
  <c r="BO108" i="10" s="1"/>
  <c r="BM113" i="10"/>
  <c r="BO113" i="10" s="1"/>
  <c r="BM118" i="10"/>
  <c r="BO118" i="10" s="1"/>
  <c r="BM46" i="10"/>
  <c r="BO46" i="10" s="1"/>
  <c r="BM49" i="10"/>
  <c r="BO49" i="10" s="1"/>
  <c r="BM106" i="10"/>
  <c r="BO106" i="10" s="1"/>
  <c r="BM111" i="10"/>
  <c r="BO111" i="10" s="1"/>
  <c r="BM29" i="10"/>
  <c r="BO29" i="10" s="1"/>
  <c r="BM91" i="10"/>
  <c r="BO91" i="10" s="1"/>
  <c r="BM81" i="10"/>
  <c r="BO81" i="10" s="1"/>
  <c r="BM86" i="10"/>
  <c r="BO86" i="10" s="1"/>
  <c r="BM104" i="10"/>
  <c r="BO104" i="10" s="1"/>
  <c r="AU115" i="10"/>
  <c r="AW115" i="10" s="1"/>
  <c r="AU76" i="10"/>
  <c r="AW76" i="10" s="1"/>
  <c r="BM82" i="10"/>
  <c r="BO82" i="10" s="1"/>
  <c r="AU82" i="10" s="1"/>
  <c r="AW82" i="10" s="1"/>
  <c r="BM92" i="10"/>
  <c r="BO92" i="10" s="1"/>
  <c r="BM109" i="10"/>
  <c r="BO109" i="10" s="1"/>
  <c r="BM116" i="10"/>
  <c r="BO116" i="10" s="1"/>
  <c r="AU96" i="10"/>
  <c r="AW96" i="10" s="1"/>
  <c r="BG35" i="10"/>
  <c r="BM52" i="10"/>
  <c r="BO52" i="10" s="1"/>
  <c r="BG72" i="10"/>
  <c r="BM80" i="10"/>
  <c r="BO80" i="10" s="1"/>
  <c r="BM85" i="10"/>
  <c r="BO85" i="10" s="1"/>
  <c r="AU85" i="10" s="1"/>
  <c r="AW85" i="10" s="1"/>
  <c r="BM90" i="10"/>
  <c r="BO90" i="10" s="1"/>
  <c r="BG95" i="10"/>
  <c r="BM107" i="10"/>
  <c r="BO107" i="10" s="1"/>
  <c r="AU107" i="10" s="1"/>
  <c r="AW107" i="10" s="1"/>
  <c r="BM114" i="10"/>
  <c r="BO114" i="10" s="1"/>
  <c r="BG119" i="10"/>
  <c r="AU113" i="10"/>
  <c r="AW113" i="10" s="1"/>
  <c r="AU79" i="10"/>
  <c r="AW79" i="10" s="1"/>
  <c r="BL94" i="10"/>
  <c r="BN94" i="10" s="1"/>
  <c r="AU97" i="10"/>
  <c r="AW97" i="10" s="1"/>
  <c r="BM35" i="10"/>
  <c r="BO35" i="10" s="1"/>
  <c r="BG55" i="10"/>
  <c r="BM72" i="10"/>
  <c r="BO72" i="10" s="1"/>
  <c r="BG75" i="10"/>
  <c r="BG88" i="10"/>
  <c r="BM95" i="10"/>
  <c r="BO95" i="10" s="1"/>
  <c r="BG100" i="10"/>
  <c r="Y100" i="10" s="1"/>
  <c r="BG105" i="10"/>
  <c r="Y105" i="10" s="1"/>
  <c r="BM119" i="10"/>
  <c r="BO119" i="10" s="1"/>
  <c r="BG30" i="10"/>
  <c r="BM55" i="10"/>
  <c r="BO55" i="10" s="1"/>
  <c r="BM58" i="10"/>
  <c r="BO58" i="10" s="1"/>
  <c r="BM75" i="10"/>
  <c r="BO75" i="10" s="1"/>
  <c r="BM88" i="10"/>
  <c r="BO88" i="10" s="1"/>
  <c r="BG93" i="10"/>
  <c r="BM100" i="10"/>
  <c r="BO100" i="10" s="1"/>
  <c r="BM105" i="10"/>
  <c r="BO105" i="10" s="1"/>
  <c r="BG110" i="10"/>
  <c r="BG117" i="10"/>
  <c r="BL119" i="10"/>
  <c r="BN119" i="10" s="1"/>
  <c r="BL118" i="10"/>
  <c r="BN118" i="10" s="1"/>
  <c r="BL117" i="10"/>
  <c r="BN117" i="10" s="1"/>
  <c r="BL116" i="10"/>
  <c r="BN116" i="10" s="1"/>
  <c r="BL115" i="10"/>
  <c r="BN115" i="10" s="1"/>
  <c r="AQ115" i="10"/>
  <c r="BL114" i="10"/>
  <c r="BN114" i="10" s="1"/>
  <c r="BL113" i="10"/>
  <c r="BN113" i="10" s="1"/>
  <c r="AQ113" i="10"/>
  <c r="AQ112" i="10"/>
  <c r="BL111" i="10"/>
  <c r="BN111" i="10" s="1"/>
  <c r="BL110" i="10"/>
  <c r="BN110" i="10" s="1"/>
  <c r="BL109" i="10"/>
  <c r="BN109" i="10" s="1"/>
  <c r="BL108" i="10"/>
  <c r="BN108" i="10" s="1"/>
  <c r="BL107" i="10"/>
  <c r="BN107" i="10" s="1"/>
  <c r="AQ107" i="10"/>
  <c r="BL106" i="10"/>
  <c r="BN106" i="10" s="1"/>
  <c r="BL105" i="10"/>
  <c r="BN105" i="10" s="1"/>
  <c r="BL104" i="10"/>
  <c r="BN104" i="10" s="1"/>
  <c r="BL103" i="10"/>
  <c r="BN103" i="10" s="1"/>
  <c r="BL102" i="10"/>
  <c r="BN102" i="10" s="1"/>
  <c r="BG102" i="10"/>
  <c r="BL101" i="10"/>
  <c r="BN101" i="10" s="1"/>
  <c r="BL100" i="10"/>
  <c r="BN100" i="10" s="1"/>
  <c r="BL99" i="10"/>
  <c r="BN99" i="10" s="1"/>
  <c r="BL98" i="10"/>
  <c r="BN98" i="10" s="1"/>
  <c r="BL97" i="10"/>
  <c r="BN97" i="10" s="1"/>
  <c r="AQ97" i="10"/>
  <c r="BL96" i="10"/>
  <c r="BN96" i="10" s="1"/>
  <c r="AQ96" i="10"/>
  <c r="BL95" i="10"/>
  <c r="BN95" i="10" s="1"/>
  <c r="BM94" i="10"/>
  <c r="BO94" i="10" s="1"/>
  <c r="BL93" i="10"/>
  <c r="BN93" i="10" s="1"/>
  <c r="BL92" i="10"/>
  <c r="BN92" i="10" s="1"/>
  <c r="BL91" i="10"/>
  <c r="BN91" i="10" s="1"/>
  <c r="BL90" i="10"/>
  <c r="BN90" i="10" s="1"/>
  <c r="BL89" i="10"/>
  <c r="BN89" i="10" s="1"/>
  <c r="BL88" i="10"/>
  <c r="BN88" i="10" s="1"/>
  <c r="BL86" i="10"/>
  <c r="BN86" i="10" s="1"/>
  <c r="BL85" i="10"/>
  <c r="BN85" i="10" s="1"/>
  <c r="AQ85" i="10"/>
  <c r="BL84" i="10"/>
  <c r="BN84" i="10" s="1"/>
  <c r="AQ83" i="10"/>
  <c r="BL82" i="10"/>
  <c r="BN82" i="10" s="1"/>
  <c r="AQ82" i="10"/>
  <c r="BL81" i="10"/>
  <c r="BN81" i="10" s="1"/>
  <c r="BL80" i="10"/>
  <c r="BN80" i="10" s="1"/>
  <c r="BG80" i="10"/>
  <c r="BL79" i="10"/>
  <c r="BN79" i="10" s="1"/>
  <c r="AQ79" i="10"/>
  <c r="BL78" i="10"/>
  <c r="BN78" i="10" s="1"/>
  <c r="BG78" i="10"/>
  <c r="BL77" i="10"/>
  <c r="BN77" i="10" s="1"/>
  <c r="BG77" i="10"/>
  <c r="Y77" i="10" s="1"/>
  <c r="BL76" i="10"/>
  <c r="BN76" i="10" s="1"/>
  <c r="AQ76" i="10"/>
  <c r="BL75" i="10"/>
  <c r="BN75" i="10" s="1"/>
  <c r="BL74" i="10"/>
  <c r="BN74" i="10" s="1"/>
  <c r="BG74" i="10"/>
  <c r="Y74" i="10" s="1"/>
  <c r="BL73" i="10"/>
  <c r="BN73" i="10" s="1"/>
  <c r="BG73" i="10"/>
  <c r="Y73" i="10" s="1"/>
  <c r="BL72" i="10"/>
  <c r="BN72" i="10" s="1"/>
  <c r="AQ71" i="10"/>
  <c r="AQ69" i="10"/>
  <c r="BL68" i="10"/>
  <c r="BN68" i="10" s="1"/>
  <c r="AU68" i="10"/>
  <c r="AW68" i="10" s="1"/>
  <c r="AQ68" i="10"/>
  <c r="BL66" i="10"/>
  <c r="BN66" i="10" s="1"/>
  <c r="BL65" i="10"/>
  <c r="BN65" i="10" s="1"/>
  <c r="BG65" i="10"/>
  <c r="Y65" i="10" s="1"/>
  <c r="AQ63" i="10"/>
  <c r="AQ62" i="10"/>
  <c r="AQ61" i="10"/>
  <c r="AQ60" i="10"/>
  <c r="BL58" i="10"/>
  <c r="BN58" i="10" s="1"/>
  <c r="BG58" i="10"/>
  <c r="AQ58" i="10" s="1"/>
  <c r="BL57" i="10"/>
  <c r="BN57" i="10" s="1"/>
  <c r="BG57" i="10"/>
  <c r="Y57" i="10" s="1"/>
  <c r="BL55" i="10"/>
  <c r="BN55" i="10" s="1"/>
  <c r="AQ54" i="10"/>
  <c r="BL53" i="10"/>
  <c r="BN53" i="10" s="1"/>
  <c r="AU53" i="10"/>
  <c r="AW53" i="10" s="1"/>
  <c r="AQ53" i="10"/>
  <c r="BL52" i="10"/>
  <c r="BN52" i="10" s="1"/>
  <c r="BG52" i="10"/>
  <c r="Y52" i="10" s="1"/>
  <c r="BL51" i="10"/>
  <c r="BN51" i="10" s="1"/>
  <c r="BG51" i="10"/>
  <c r="Y51" i="10" s="1"/>
  <c r="BL50" i="10"/>
  <c r="BN50" i="10" s="1"/>
  <c r="BG50" i="10"/>
  <c r="Y50" i="10" s="1"/>
  <c r="BL49" i="10"/>
  <c r="BN49" i="10" s="1"/>
  <c r="BG49" i="10"/>
  <c r="AQ48" i="10"/>
  <c r="AQ47" i="10"/>
  <c r="BL46" i="10"/>
  <c r="BN46" i="10" s="1"/>
  <c r="AQ45" i="10"/>
  <c r="AQ42" i="10"/>
  <c r="AQ41" i="10"/>
  <c r="BL39" i="10"/>
  <c r="BN39" i="10" s="1"/>
  <c r="AQ38" i="10"/>
  <c r="AQ37" i="10"/>
  <c r="AQ36" i="10"/>
  <c r="BL35" i="10"/>
  <c r="BN35" i="10" s="1"/>
  <c r="BL34" i="10"/>
  <c r="BN34" i="10" s="1"/>
  <c r="BG34" i="10"/>
  <c r="Y34" i="10" s="1"/>
  <c r="BL33" i="10"/>
  <c r="BN33" i="10" s="1"/>
  <c r="BG33" i="10"/>
  <c r="Y33" i="10" s="1"/>
  <c r="BL30" i="10"/>
  <c r="BN30" i="10" s="1"/>
  <c r="BL29" i="10"/>
  <c r="BN29" i="10" s="1"/>
  <c r="AQ29" i="10"/>
  <c r="BG28" i="10"/>
  <c r="Y28" i="10" s="1"/>
  <c r="BA28" i="10" s="1"/>
  <c r="BB28" i="10" s="1"/>
  <c r="BG27" i="10"/>
  <c r="BL26" i="10"/>
  <c r="BN26" i="10" s="1"/>
  <c r="BG26" i="10"/>
  <c r="Y26" i="10" s="1"/>
  <c r="BA26" i="10" s="1"/>
  <c r="BB26" i="10" s="1"/>
  <c r="N8" i="17"/>
  <c r="F18" i="18"/>
  <c r="F17" i="18"/>
  <c r="F16" i="18"/>
  <c r="P8" i="18"/>
  <c r="P7" i="18"/>
  <c r="F13" i="10"/>
  <c r="N13" i="10"/>
  <c r="F9" i="10"/>
  <c r="AQ105" i="10" l="1"/>
  <c r="AQ56" i="10"/>
  <c r="AQ70" i="10"/>
  <c r="AQ67" i="10"/>
  <c r="AQ90" i="10"/>
  <c r="AU110" i="10"/>
  <c r="AW110" i="10" s="1"/>
  <c r="Y110" i="10"/>
  <c r="AU55" i="10"/>
  <c r="AW55" i="10" s="1"/>
  <c r="Y55" i="10"/>
  <c r="AQ101" i="10"/>
  <c r="Y101" i="10"/>
  <c r="AU91" i="10"/>
  <c r="AW91" i="10" s="1"/>
  <c r="Y91" i="10"/>
  <c r="AU102" i="10"/>
  <c r="AW102" i="10" s="1"/>
  <c r="Y102" i="10"/>
  <c r="AQ95" i="10"/>
  <c r="Y95" i="10"/>
  <c r="AU89" i="10"/>
  <c r="AW89" i="10" s="1"/>
  <c r="Y89" i="10"/>
  <c r="AQ98" i="10"/>
  <c r="Y98" i="10"/>
  <c r="AU99" i="10"/>
  <c r="AW99" i="10" s="1"/>
  <c r="Y99" i="10"/>
  <c r="AU49" i="10"/>
  <c r="AW49" i="10" s="1"/>
  <c r="Y49" i="10"/>
  <c r="AQ64" i="10"/>
  <c r="AQ116" i="10"/>
  <c r="AU90" i="10"/>
  <c r="AW90" i="10" s="1"/>
  <c r="AU66" i="10"/>
  <c r="AW66" i="10" s="1"/>
  <c r="Y66" i="10"/>
  <c r="AU46" i="10"/>
  <c r="AW46" i="10" s="1"/>
  <c r="Y46" i="10"/>
  <c r="AQ117" i="10"/>
  <c r="Y117" i="10"/>
  <c r="AQ108" i="10"/>
  <c r="Y108" i="10"/>
  <c r="AU80" i="10"/>
  <c r="AW80" i="10" s="1"/>
  <c r="Y80" i="10"/>
  <c r="AQ93" i="10"/>
  <c r="Y93" i="10"/>
  <c r="AQ109" i="10"/>
  <c r="Y109" i="10"/>
  <c r="AQ106" i="10"/>
  <c r="Y106" i="10"/>
  <c r="AU103" i="10"/>
  <c r="AW103" i="10" s="1"/>
  <c r="Y103" i="10"/>
  <c r="AQ104" i="10"/>
  <c r="Y104" i="10"/>
  <c r="AQ92" i="10"/>
  <c r="Y92" i="10"/>
  <c r="AU78" i="10"/>
  <c r="AW78" i="10" s="1"/>
  <c r="Y78" i="10"/>
  <c r="AQ87" i="10"/>
  <c r="AQ88" i="10"/>
  <c r="Y88" i="10"/>
  <c r="AQ72" i="10"/>
  <c r="Y72" i="10"/>
  <c r="AU86" i="10"/>
  <c r="AW86" i="10" s="1"/>
  <c r="Y86" i="10"/>
  <c r="AU84" i="10"/>
  <c r="AW84" i="10" s="1"/>
  <c r="Y84" i="10"/>
  <c r="AU58" i="10"/>
  <c r="AW58" i="10" s="1"/>
  <c r="Y58" i="10"/>
  <c r="AQ44" i="10"/>
  <c r="AQ59" i="10"/>
  <c r="AU75" i="10"/>
  <c r="AW75" i="10" s="1"/>
  <c r="Y75" i="10"/>
  <c r="AQ119" i="10"/>
  <c r="Y119" i="10"/>
  <c r="AU81" i="10"/>
  <c r="AW81" i="10" s="1"/>
  <c r="Y81" i="10"/>
  <c r="AU111" i="10"/>
  <c r="AW111" i="10" s="1"/>
  <c r="Y111" i="10"/>
  <c r="AU118" i="10"/>
  <c r="AW118" i="10" s="1"/>
  <c r="Y118" i="10"/>
  <c r="UT21" i="1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M26" i="10"/>
  <c r="BO26" i="10" s="1"/>
  <c r="AU26" i="10" s="1"/>
  <c r="AW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AW39" i="10" s="1"/>
  <c r="Y39" i="10"/>
  <c r="AQ35" i="10"/>
  <c r="Y35" i="10"/>
  <c r="AQ30" i="10"/>
  <c r="Y30" i="10"/>
  <c r="AQ27" i="10"/>
  <c r="Y27" i="10"/>
  <c r="BA27" i="10" s="1"/>
  <c r="BB27" i="10" s="1"/>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M28" i="10"/>
  <c r="BO28" i="10" s="1"/>
  <c r="AU28" i="10" s="1"/>
  <c r="AW28" i="10" s="1"/>
  <c r="ZE23" i="11"/>
  <c r="ZQ23" i="11"/>
  <c r="PQ22" i="11"/>
  <c r="YY22" i="11"/>
  <c r="VD22" i="11"/>
  <c r="SY22" i="11"/>
  <c r="PR22" i="11"/>
  <c r="TV22" i="11"/>
  <c r="ON22" i="11"/>
  <c r="SB22" i="11"/>
  <c r="YE22" i="11"/>
  <c r="SE22" i="11"/>
  <c r="AAR22" i="11"/>
  <c r="SJ22" i="11"/>
  <c r="VQ22" i="11"/>
  <c r="TQ22" i="11"/>
  <c r="ZE22" i="11"/>
  <c r="ZN22" i="11"/>
  <c r="YM22" i="11"/>
  <c r="ZF22" i="11"/>
  <c r="BM27" i="10"/>
  <c r="BO27" i="10" s="1"/>
  <c r="AU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L28" i="10"/>
  <c r="BN28" i="10" s="1"/>
  <c r="BN27" i="10"/>
  <c r="OT23" i="11"/>
  <c r="PF23" i="11"/>
  <c r="QO23" i="11"/>
  <c r="RT23" i="11"/>
  <c r="VR23" i="11"/>
  <c r="PJ23" i="11"/>
  <c r="TG23" i="11"/>
  <c r="AU117" i="10"/>
  <c r="AW117" i="10" s="1"/>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AW104" i="10" s="1"/>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L63" i="10"/>
  <c r="BN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L69" i="10"/>
  <c r="BN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L56" i="10"/>
  <c r="BN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AW29" i="10" s="1"/>
  <c r="BL45" i="10"/>
  <c r="BN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L36" i="10"/>
  <c r="BN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L64" i="10"/>
  <c r="BN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L70" i="10"/>
  <c r="BN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L67" i="10"/>
  <c r="BN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L87" i="10"/>
  <c r="BN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M112" i="10"/>
  <c r="BO112" i="10" s="1"/>
  <c r="AU112" i="10" s="1"/>
  <c r="AW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L41" i="10"/>
  <c r="BN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L37" i="10"/>
  <c r="BN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L42" i="10"/>
  <c r="BN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L48" i="10"/>
  <c r="BN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L61" i="10"/>
  <c r="BN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L47" i="10"/>
  <c r="BN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L40" i="10"/>
  <c r="BN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L71" i="10"/>
  <c r="BN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L44" i="10"/>
  <c r="BN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L62" i="10"/>
  <c r="BN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L83" i="10"/>
  <c r="BN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L59" i="10"/>
  <c r="BN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M31" i="10"/>
  <c r="BO31" i="10" s="1"/>
  <c r="AU31" i="10" s="1"/>
  <c r="AW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L38" i="10"/>
  <c r="BN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L43" i="10"/>
  <c r="BN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L54" i="10"/>
  <c r="BN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L32" i="10"/>
  <c r="BN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L60" i="10"/>
  <c r="BN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W108" i="10" s="1"/>
  <c r="AU98" i="10"/>
  <c r="AW98" i="10" s="1"/>
  <c r="BL112" i="10"/>
  <c r="BN112" i="10" s="1"/>
  <c r="AU51" i="10"/>
  <c r="AW51" i="10" s="1"/>
  <c r="AU106" i="10"/>
  <c r="AW106" i="10" s="1"/>
  <c r="AQ80" i="10"/>
  <c r="AQ86" i="10"/>
  <c r="AQ111" i="10"/>
  <c r="AU93" i="10"/>
  <c r="AW93" i="10" s="1"/>
  <c r="AU116" i="10"/>
  <c r="AW116" i="10" s="1"/>
  <c r="AU65" i="10"/>
  <c r="AW65" i="10" s="1"/>
  <c r="AU94" i="10"/>
  <c r="AW94" i="10" s="1"/>
  <c r="AU114" i="10"/>
  <c r="AW114" i="10" s="1"/>
  <c r="AQ94" i="10"/>
  <c r="AQ65" i="10"/>
  <c r="AQ102" i="10"/>
  <c r="AU92" i="10"/>
  <c r="AW92" i="10" s="1"/>
  <c r="AQ81" i="10"/>
  <c r="AQ55" i="10"/>
  <c r="AU95" i="10"/>
  <c r="AW95" i="10" s="1"/>
  <c r="AU101" i="10"/>
  <c r="AW101" i="10" s="1"/>
  <c r="AQ89" i="10"/>
  <c r="AU109" i="10"/>
  <c r="AW109" i="10" s="1"/>
  <c r="AQ114" i="10"/>
  <c r="AQ100" i="10"/>
  <c r="AQ34" i="10"/>
  <c r="AU34" i="10"/>
  <c r="AW34" i="10" s="1"/>
  <c r="BL31" i="10"/>
  <c r="BN31" i="10" s="1"/>
  <c r="AQ28" i="10"/>
  <c r="AU30" i="10"/>
  <c r="AW30" i="10" s="1"/>
  <c r="AU100" i="10"/>
  <c r="AW100" i="10" s="1"/>
  <c r="AU88" i="10"/>
  <c r="AW88" i="10" s="1"/>
  <c r="AQ75" i="10"/>
  <c r="AU35" i="10"/>
  <c r="AW35" i="10" s="1"/>
  <c r="AQ110" i="10"/>
  <c r="AU105" i="10"/>
  <c r="AW105" i="10" s="1"/>
  <c r="AQ52" i="10"/>
  <c r="AU57" i="10"/>
  <c r="AW57" i="10" s="1"/>
  <c r="AU72" i="10"/>
  <c r="AW72" i="10" s="1"/>
  <c r="AU119" i="10"/>
  <c r="AW119" i="10" s="1"/>
  <c r="BM87" i="10"/>
  <c r="BO87" i="10" s="1"/>
  <c r="AU87" i="10" s="1"/>
  <c r="AW87" i="10" s="1"/>
  <c r="BM83" i="10"/>
  <c r="BO83" i="10" s="1"/>
  <c r="AU83" i="10" s="1"/>
  <c r="AW83" i="10" s="1"/>
  <c r="AQ78" i="10"/>
  <c r="AQ77" i="10"/>
  <c r="AU77" i="10"/>
  <c r="AW77" i="10" s="1"/>
  <c r="AQ74" i="10"/>
  <c r="AU74" i="10"/>
  <c r="AW74" i="10" s="1"/>
  <c r="AU73" i="10"/>
  <c r="AW73" i="10" s="1"/>
  <c r="AQ73" i="10"/>
  <c r="BM71" i="10"/>
  <c r="BO71" i="10" s="1"/>
  <c r="AU71" i="10" s="1"/>
  <c r="AW71" i="10" s="1"/>
  <c r="BM70" i="10"/>
  <c r="BO70" i="10" s="1"/>
  <c r="AU70" i="10" s="1"/>
  <c r="AW70" i="10" s="1"/>
  <c r="BM69" i="10"/>
  <c r="BO69" i="10" s="1"/>
  <c r="AU69" i="10" s="1"/>
  <c r="AW69" i="10" s="1"/>
  <c r="BM67" i="10"/>
  <c r="BO67" i="10" s="1"/>
  <c r="AU67" i="10" s="1"/>
  <c r="AW67" i="10" s="1"/>
  <c r="BM64" i="10"/>
  <c r="BO64" i="10" s="1"/>
  <c r="AU64" i="10" s="1"/>
  <c r="AW64" i="10" s="1"/>
  <c r="BM63" i="10"/>
  <c r="BO63" i="10" s="1"/>
  <c r="AU63" i="10" s="1"/>
  <c r="AW63" i="10" s="1"/>
  <c r="BM62" i="10"/>
  <c r="BO62" i="10" s="1"/>
  <c r="AU62" i="10" s="1"/>
  <c r="AW62" i="10" s="1"/>
  <c r="BM61" i="10"/>
  <c r="BO61" i="10" s="1"/>
  <c r="AU61" i="10" s="1"/>
  <c r="AW61" i="10" s="1"/>
  <c r="BM60" i="10"/>
  <c r="BO60" i="10" s="1"/>
  <c r="AU60" i="10" s="1"/>
  <c r="AW60" i="10" s="1"/>
  <c r="BM59" i="10"/>
  <c r="BO59" i="10" s="1"/>
  <c r="AU59" i="10" s="1"/>
  <c r="AW59" i="10" s="1"/>
  <c r="BM56" i="10"/>
  <c r="BO56" i="10" s="1"/>
  <c r="AU56" i="10" s="1"/>
  <c r="AW56" i="10" s="1"/>
  <c r="BM54" i="10"/>
  <c r="BO54" i="10" s="1"/>
  <c r="AU54" i="10" s="1"/>
  <c r="AW54" i="10" s="1"/>
  <c r="AU52" i="10"/>
  <c r="AW52" i="10" s="1"/>
  <c r="AQ51" i="10"/>
  <c r="AU50" i="10"/>
  <c r="AW50" i="10" s="1"/>
  <c r="AQ50" i="10"/>
  <c r="BM48" i="10"/>
  <c r="BO48" i="10" s="1"/>
  <c r="AU48" i="10" s="1"/>
  <c r="AW48" i="10" s="1"/>
  <c r="BM47" i="10"/>
  <c r="BO47" i="10" s="1"/>
  <c r="AU47" i="10" s="1"/>
  <c r="AW47" i="10" s="1"/>
  <c r="BM45" i="10"/>
  <c r="BO45" i="10" s="1"/>
  <c r="AU45" i="10" s="1"/>
  <c r="AW45" i="10" s="1"/>
  <c r="BM44" i="10"/>
  <c r="BO44" i="10" s="1"/>
  <c r="AU44" i="10" s="1"/>
  <c r="AW44" i="10" s="1"/>
  <c r="BM43" i="10"/>
  <c r="BO43" i="10" s="1"/>
  <c r="AU43" i="10" s="1"/>
  <c r="AW43" i="10" s="1"/>
  <c r="BM42" i="10"/>
  <c r="BO42" i="10" s="1"/>
  <c r="AU42" i="10" s="1"/>
  <c r="AW42" i="10" s="1"/>
  <c r="BM41" i="10"/>
  <c r="BO41" i="10" s="1"/>
  <c r="AU41" i="10" s="1"/>
  <c r="AW41" i="10" s="1"/>
  <c r="BM40" i="10"/>
  <c r="BO40" i="10" s="1"/>
  <c r="AU40" i="10" s="1"/>
  <c r="AW40" i="10" s="1"/>
  <c r="BM38" i="10"/>
  <c r="BO38" i="10" s="1"/>
  <c r="AU38" i="10" s="1"/>
  <c r="AW38" i="10" s="1"/>
  <c r="BM37" i="10"/>
  <c r="BO37" i="10" s="1"/>
  <c r="AU37" i="10" s="1"/>
  <c r="AW37" i="10" s="1"/>
  <c r="BM36" i="10"/>
  <c r="BO36" i="10" s="1"/>
  <c r="AU36" i="10" s="1"/>
  <c r="AW36" i="10" s="1"/>
  <c r="AQ33" i="10"/>
  <c r="AU33" i="10"/>
  <c r="AW33" i="10" s="1"/>
  <c r="BM32" i="10"/>
  <c r="BO32" i="10" s="1"/>
  <c r="AU32" i="10" s="1"/>
  <c r="AW32" i="10" s="1"/>
  <c r="AQ26" i="10"/>
  <c r="W90" i="1"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K17" i="11" s="1"/>
  <c r="XW20" i="11"/>
  <c r="XW18" i="11" s="1"/>
  <c r="XW17" i="11" s="1"/>
  <c r="YI20" i="11"/>
  <c r="YI18" i="11" s="1"/>
  <c r="YI17" i="11" s="1"/>
  <c r="YU20" i="11"/>
  <c r="YU18" i="11" s="1"/>
  <c r="YU17" i="11" s="1"/>
  <c r="ZG20" i="11"/>
  <c r="ZG18" i="11" s="1"/>
  <c r="ZG17" i="11" s="1"/>
  <c r="ZS20" i="11"/>
  <c r="ZS18" i="11" s="1"/>
  <c r="ZS17" i="11" s="1"/>
  <c r="AAE20" i="11"/>
  <c r="AAE18" i="11" s="1"/>
  <c r="AAE17" i="11" s="1"/>
  <c r="AAQ20" i="11"/>
  <c r="AAQ18" i="11" s="1"/>
  <c r="AAQ17" i="11" s="1"/>
  <c r="TI20" i="11"/>
  <c r="TI18" i="11" s="1"/>
  <c r="TU20" i="11"/>
  <c r="TU18" i="11" s="1"/>
  <c r="UG20" i="11"/>
  <c r="UG18" i="11" s="1"/>
  <c r="UG17" i="11" s="1"/>
  <c r="US20" i="11"/>
  <c r="US18" i="11" s="1"/>
  <c r="US17" i="11" s="1"/>
  <c r="VE20" i="11"/>
  <c r="VE18" i="11" s="1"/>
  <c r="VE17" i="11" s="1"/>
  <c r="VQ20" i="11"/>
  <c r="VQ18" i="11" s="1"/>
  <c r="VQ17" i="11" s="1"/>
  <c r="WC20" i="11"/>
  <c r="WC18" i="11" s="1"/>
  <c r="WC17" i="11" s="1"/>
  <c r="WO20" i="11"/>
  <c r="WO18" i="11" s="1"/>
  <c r="WO17" i="11" s="1"/>
  <c r="XA20" i="11"/>
  <c r="XA18" i="11" s="1"/>
  <c r="XA17"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XQ17" i="11" s="1"/>
  <c r="AAK20" i="11"/>
  <c r="AAK18" i="11" s="1"/>
  <c r="AAK17" i="11" s="1"/>
  <c r="UA20" i="11"/>
  <c r="UA18" i="11" s="1"/>
  <c r="PZ20" i="11"/>
  <c r="PZ18" i="11" s="1"/>
  <c r="SH20" i="11"/>
  <c r="SH18" i="11" s="1"/>
  <c r="YP20" i="11"/>
  <c r="YP18" i="11" s="1"/>
  <c r="YP17" i="11" s="1"/>
  <c r="TP20" i="11"/>
  <c r="TP18" i="11" s="1"/>
  <c r="WJ20" i="11"/>
  <c r="WJ18" i="11" s="1"/>
  <c r="WJ17" i="11" s="1"/>
  <c r="PC20" i="11"/>
  <c r="PC18" i="11" s="1"/>
  <c r="SI20" i="11"/>
  <c r="SI18" i="11" s="1"/>
  <c r="ABA20" i="11"/>
  <c r="ABA18" i="11" s="1"/>
  <c r="ABA17" i="11" s="1"/>
  <c r="YQ20" i="11"/>
  <c r="YQ18" i="11" s="1"/>
  <c r="YQ17" i="11" s="1"/>
  <c r="VA20" i="11"/>
  <c r="VA18" i="11" s="1"/>
  <c r="VA17" i="11" s="1"/>
  <c r="QZ20" i="11"/>
  <c r="QZ18" i="11" s="1"/>
  <c r="YR20" i="11"/>
  <c r="YR18" i="11" s="1"/>
  <c r="YR17" i="11" s="1"/>
  <c r="UP20" i="11"/>
  <c r="UP18" i="11" s="1"/>
  <c r="UP17" i="11" s="1"/>
  <c r="WX20" i="11"/>
  <c r="WX18" i="11" s="1"/>
  <c r="WX17" i="11" s="1"/>
  <c r="PE20" i="11"/>
  <c r="PE18" i="11" s="1"/>
  <c r="RM20" i="11"/>
  <c r="RM18" i="11" s="1"/>
  <c r="XU20" i="11"/>
  <c r="XU18" i="11" s="1"/>
  <c r="XU17" i="11" s="1"/>
  <c r="VC20" i="11"/>
  <c r="VC18" i="11" s="1"/>
  <c r="VC17" i="11" s="1"/>
  <c r="RN20" i="11"/>
  <c r="RN18" i="11" s="1"/>
  <c r="ZF20" i="11"/>
  <c r="ZF18" i="11" s="1"/>
  <c r="ZF17" i="11" s="1"/>
  <c r="VD20" i="11"/>
  <c r="VD18" i="11" s="1"/>
  <c r="VD17" i="11" s="1"/>
  <c r="RO20" i="11"/>
  <c r="RO18" i="11" s="1"/>
  <c r="XL20" i="11"/>
  <c r="XL18" i="11" s="1"/>
  <c r="XL17" i="11" s="1"/>
  <c r="XX20" i="11"/>
  <c r="XX18" i="11" s="1"/>
  <c r="XX17" i="11" s="1"/>
  <c r="YJ20" i="11"/>
  <c r="YJ18" i="11" s="1"/>
  <c r="YJ17" i="11" s="1"/>
  <c r="YV20" i="11"/>
  <c r="YV18" i="11" s="1"/>
  <c r="YV17" i="11" s="1"/>
  <c r="ZH20" i="11"/>
  <c r="ZH18" i="11" s="1"/>
  <c r="ZH17" i="11" s="1"/>
  <c r="ZT20" i="11"/>
  <c r="ZT18" i="11" s="1"/>
  <c r="ZT17" i="11" s="1"/>
  <c r="AAF20" i="11"/>
  <c r="AAF18" i="11" s="1"/>
  <c r="AAF17" i="11" s="1"/>
  <c r="AAR20" i="11"/>
  <c r="AAR18" i="11" s="1"/>
  <c r="AAR17" i="11" s="1"/>
  <c r="TJ20" i="11"/>
  <c r="TJ18" i="11" s="1"/>
  <c r="TV20" i="11"/>
  <c r="TV18" i="11" s="1"/>
  <c r="UH20" i="11"/>
  <c r="UH18" i="11" s="1"/>
  <c r="UH17" i="11" s="1"/>
  <c r="UT20" i="11"/>
  <c r="UT18" i="11" s="1"/>
  <c r="UT17" i="11" s="1"/>
  <c r="VF20" i="11"/>
  <c r="VF18" i="11" s="1"/>
  <c r="VF17" i="11" s="1"/>
  <c r="VR20" i="11"/>
  <c r="VR18" i="11" s="1"/>
  <c r="VR17" i="11" s="1"/>
  <c r="WD20" i="11"/>
  <c r="WD18" i="11" s="1"/>
  <c r="WD17" i="11" s="1"/>
  <c r="WP20" i="11"/>
  <c r="WP18" i="11" s="1"/>
  <c r="WP17" i="11" s="1"/>
  <c r="XB20" i="11"/>
  <c r="XB18" i="11" s="1"/>
  <c r="XB17"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ZA17" i="11" s="1"/>
  <c r="UM20" i="11"/>
  <c r="UM18" i="11" s="1"/>
  <c r="UM17" i="11" s="1"/>
  <c r="WU20" i="11"/>
  <c r="WU18" i="11" s="1"/>
  <c r="WU17" i="11" s="1"/>
  <c r="RJ20" i="11"/>
  <c r="RJ18" i="11" s="1"/>
  <c r="YD20" i="11"/>
  <c r="YD18" i="11" s="1"/>
  <c r="YD17" i="11" s="1"/>
  <c r="ZZ20" i="11"/>
  <c r="ZZ18" i="11" s="1"/>
  <c r="ZZ17" i="11" s="1"/>
  <c r="UB20" i="11"/>
  <c r="UB18" i="11" s="1"/>
  <c r="WV20" i="11"/>
  <c r="WV18" i="11" s="1"/>
  <c r="WV17" i="11" s="1"/>
  <c r="QA20" i="11"/>
  <c r="QA18" i="11" s="1"/>
  <c r="SU20" i="11"/>
  <c r="SU18" i="11" s="1"/>
  <c r="YE20" i="11"/>
  <c r="YE18" i="11" s="1"/>
  <c r="YE17" i="11" s="1"/>
  <c r="AAM20" i="11"/>
  <c r="AAM18" i="11" s="1"/>
  <c r="AAM17" i="11" s="1"/>
  <c r="TQ20" i="11"/>
  <c r="TQ18" i="11" s="1"/>
  <c r="WK20" i="11"/>
  <c r="WK18" i="11" s="1"/>
  <c r="WK17" i="11" s="1"/>
  <c r="RL20" i="11"/>
  <c r="RL18" i="11" s="1"/>
  <c r="ABB20" i="11"/>
  <c r="ABB18" i="11" s="1"/>
  <c r="ABB17" i="11" s="1"/>
  <c r="XT20" i="11"/>
  <c r="XT18" i="11" s="1"/>
  <c r="XT17" i="11" s="1"/>
  <c r="VB20" i="11"/>
  <c r="VB18" i="11" s="1"/>
  <c r="VB17" i="11" s="1"/>
  <c r="QO20" i="11"/>
  <c r="QO18" i="11" s="1"/>
  <c r="ABC20" i="11"/>
  <c r="ABC18" i="11" s="1"/>
  <c r="ABC17" i="11" s="1"/>
  <c r="ZE20" i="11"/>
  <c r="ZE18" i="11" s="1"/>
  <c r="ZE17" i="11" s="1"/>
  <c r="VO20" i="11"/>
  <c r="VO18" i="11" s="1"/>
  <c r="VO17" i="11" s="1"/>
  <c r="RB20" i="11"/>
  <c r="RB18" i="11" s="1"/>
  <c r="XJ20" i="11"/>
  <c r="XJ18" i="11" s="1"/>
  <c r="XJ17" i="11" s="1"/>
  <c r="AAD20" i="11"/>
  <c r="AAD18" i="11" s="1"/>
  <c r="AAD17" i="11" s="1"/>
  <c r="VP20" i="11"/>
  <c r="VP18" i="11" s="1"/>
  <c r="VP17" i="11" s="1"/>
  <c r="RC20" i="11"/>
  <c r="RC18" i="11" s="1"/>
  <c r="XM20" i="11"/>
  <c r="XM18" i="11" s="1"/>
  <c r="XM17" i="11" s="1"/>
  <c r="XY20" i="11"/>
  <c r="XY18" i="11" s="1"/>
  <c r="XY17" i="11" s="1"/>
  <c r="YK20" i="11"/>
  <c r="YK18" i="11" s="1"/>
  <c r="YK17" i="11" s="1"/>
  <c r="YW20" i="11"/>
  <c r="YW18" i="11" s="1"/>
  <c r="YW17" i="11" s="1"/>
  <c r="ZI20" i="11"/>
  <c r="ZI18" i="11" s="1"/>
  <c r="ZI17" i="11" s="1"/>
  <c r="ZU20" i="11"/>
  <c r="ZU18" i="11" s="1"/>
  <c r="ZU17" i="11" s="1"/>
  <c r="AAG20" i="11"/>
  <c r="AAG18" i="11" s="1"/>
  <c r="AAG17" i="11" s="1"/>
  <c r="AAS20" i="11"/>
  <c r="AAS18" i="11" s="1"/>
  <c r="AAS17" i="11" s="1"/>
  <c r="TK20" i="11"/>
  <c r="TK18" i="11" s="1"/>
  <c r="TW20" i="11"/>
  <c r="TW18" i="11" s="1"/>
  <c r="UI20" i="11"/>
  <c r="UI18" i="11" s="1"/>
  <c r="UI17" i="11" s="1"/>
  <c r="UU20" i="11"/>
  <c r="UU18" i="11" s="1"/>
  <c r="UU17" i="11" s="1"/>
  <c r="VG20" i="11"/>
  <c r="VG18" i="11" s="1"/>
  <c r="VG17" i="11" s="1"/>
  <c r="VS20" i="11"/>
  <c r="VS18" i="11" s="1"/>
  <c r="VS17" i="11" s="1"/>
  <c r="WE20" i="11"/>
  <c r="WE18" i="11" s="1"/>
  <c r="WE17" i="11" s="1"/>
  <c r="WQ20" i="11"/>
  <c r="WQ18" i="11" s="1"/>
  <c r="WQ17" i="11" s="1"/>
  <c r="XC20" i="11"/>
  <c r="XC18" i="11" s="1"/>
  <c r="XC17"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YC17" i="11" s="1"/>
  <c r="VK20" i="11"/>
  <c r="VK18" i="11" s="1"/>
  <c r="VK17" i="11" s="1"/>
  <c r="QX20" i="11"/>
  <c r="QX18" i="11" s="1"/>
  <c r="ZN20" i="11"/>
  <c r="ZN18" i="11" s="1"/>
  <c r="ZN17" i="11" s="1"/>
  <c r="VL20" i="11"/>
  <c r="VL18" i="11" s="1"/>
  <c r="VL17" i="11" s="1"/>
  <c r="QY20" i="11"/>
  <c r="QY18" i="11" s="1"/>
  <c r="XG20" i="11"/>
  <c r="XG18" i="11" s="1"/>
  <c r="XG17" i="11" s="1"/>
  <c r="AAA20" i="11"/>
  <c r="AAA18" i="11" s="1"/>
  <c r="AAA17" i="11" s="1"/>
  <c r="UO20" i="11"/>
  <c r="UO18" i="11" s="1"/>
  <c r="UO17" i="11" s="1"/>
  <c r="WW20" i="11"/>
  <c r="WW18" i="11" s="1"/>
  <c r="WW17" i="11" s="1"/>
  <c r="QB20" i="11"/>
  <c r="QB18" i="11" s="1"/>
  <c r="SJ20" i="11"/>
  <c r="SJ18" i="11" s="1"/>
  <c r="ZD20" i="11"/>
  <c r="ZD18" i="11" s="1"/>
  <c r="ZD17" i="11" s="1"/>
  <c r="VZ20" i="11"/>
  <c r="VZ18" i="11" s="1"/>
  <c r="VZ17" i="11" s="1"/>
  <c r="SK20" i="11"/>
  <c r="SK18" i="11" s="1"/>
  <c r="XI20" i="11"/>
  <c r="XI18" i="11" s="1"/>
  <c r="XI17" i="11" s="1"/>
  <c r="TS20" i="11"/>
  <c r="TS18" i="11" s="1"/>
  <c r="WM20" i="11"/>
  <c r="WM18" i="11" s="1"/>
  <c r="WM17" i="11" s="1"/>
  <c r="QD20" i="11"/>
  <c r="QD18" i="11" s="1"/>
  <c r="SX20" i="11"/>
  <c r="SX18" i="11" s="1"/>
  <c r="YT20" i="11"/>
  <c r="YT18" i="11" s="1"/>
  <c r="YT17" i="11" s="1"/>
  <c r="UF20" i="11"/>
  <c r="UF18" i="11" s="1"/>
  <c r="UF17" i="11" s="1"/>
  <c r="WN20" i="11"/>
  <c r="WN18" i="11" s="1"/>
  <c r="WN17" i="11" s="1"/>
  <c r="QQ20" i="11"/>
  <c r="QQ18" i="11" s="1"/>
  <c r="SY20" i="11"/>
  <c r="SY18" i="11" s="1"/>
  <c r="XN20" i="11"/>
  <c r="XN18" i="11" s="1"/>
  <c r="XN17" i="11" s="1"/>
  <c r="XZ20" i="11"/>
  <c r="XZ18" i="11" s="1"/>
  <c r="XZ17" i="11" s="1"/>
  <c r="YL20" i="11"/>
  <c r="YL18" i="11" s="1"/>
  <c r="YL17" i="11" s="1"/>
  <c r="YX20" i="11"/>
  <c r="YX18" i="11" s="1"/>
  <c r="YX17" i="11" s="1"/>
  <c r="ZJ20" i="11"/>
  <c r="ZJ18" i="11" s="1"/>
  <c r="ZJ17" i="11" s="1"/>
  <c r="ZV20" i="11"/>
  <c r="ZV18" i="11" s="1"/>
  <c r="ZV17" i="11" s="1"/>
  <c r="AAH20" i="11"/>
  <c r="AAH18" i="11" s="1"/>
  <c r="AAH17" i="11" s="1"/>
  <c r="AAT20" i="11"/>
  <c r="AAT18" i="11" s="1"/>
  <c r="AAT17" i="11" s="1"/>
  <c r="TL20" i="11"/>
  <c r="TL18" i="11" s="1"/>
  <c r="TX20" i="11"/>
  <c r="TX18" i="11" s="1"/>
  <c r="UJ20" i="11"/>
  <c r="UJ18" i="11" s="1"/>
  <c r="UJ17" i="11" s="1"/>
  <c r="UV20" i="11"/>
  <c r="UV18" i="11" s="1"/>
  <c r="UV17" i="11" s="1"/>
  <c r="VH20" i="11"/>
  <c r="VH18" i="11" s="1"/>
  <c r="VH17" i="11" s="1"/>
  <c r="VT20" i="11"/>
  <c r="VT18" i="11" s="1"/>
  <c r="VT17" i="11" s="1"/>
  <c r="WF20" i="11"/>
  <c r="WF18" i="11" s="1"/>
  <c r="WF17" i="11" s="1"/>
  <c r="WR20" i="11"/>
  <c r="WR18" i="11" s="1"/>
  <c r="WR17" i="11" s="1"/>
  <c r="XD20" i="11"/>
  <c r="XD18" i="11" s="1"/>
  <c r="XD17"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YO17" i="11" s="1"/>
  <c r="TO20" i="11"/>
  <c r="TO18" i="11" s="1"/>
  <c r="WI20" i="11"/>
  <c r="WI18" i="11" s="1"/>
  <c r="WI17" i="11" s="1"/>
  <c r="QL20" i="11"/>
  <c r="QL18" i="11" s="1"/>
  <c r="ST20" i="11"/>
  <c r="ST18" i="11" s="1"/>
  <c r="ZB20" i="11"/>
  <c r="ZB18" i="11" s="1"/>
  <c r="ZB17" i="11" s="1"/>
  <c r="UZ20" i="11"/>
  <c r="UZ18" i="11" s="1"/>
  <c r="UZ17" i="11" s="1"/>
  <c r="QM20" i="11"/>
  <c r="QM18" i="11" s="1"/>
  <c r="XS20" i="11"/>
  <c r="XS18" i="11" s="1"/>
  <c r="XS17" i="11" s="1"/>
  <c r="UC20" i="11"/>
  <c r="UC18" i="11" s="1"/>
  <c r="PP20" i="11"/>
  <c r="PP18" i="11" s="1"/>
  <c r="RX20" i="11"/>
  <c r="RX18" i="11" s="1"/>
  <c r="ZP20" i="11"/>
  <c r="ZP18" i="11" s="1"/>
  <c r="ZP17" i="11" s="1"/>
  <c r="VN20" i="11"/>
  <c r="VN18" i="11" s="1"/>
  <c r="VN17" i="11" s="1"/>
  <c r="RA20" i="11"/>
  <c r="RA18" i="11" s="1"/>
  <c r="YG20" i="11"/>
  <c r="YG18" i="11" s="1"/>
  <c r="YG17" i="11" s="1"/>
  <c r="AAO20" i="11"/>
  <c r="AAO18" i="11" s="1"/>
  <c r="AAO17" i="11" s="1"/>
  <c r="UQ20" i="11"/>
  <c r="UQ18" i="11" s="1"/>
  <c r="UQ17" i="11" s="1"/>
  <c r="PR20" i="11"/>
  <c r="PR18" i="11" s="1"/>
  <c r="RZ20" i="11"/>
  <c r="RZ18" i="11" s="1"/>
  <c r="ABD20" i="11"/>
  <c r="ABD18" i="11" s="1"/>
  <c r="ABD17" i="11" s="1"/>
  <c r="YH20" i="11"/>
  <c r="YH18" i="11" s="1"/>
  <c r="YH17" i="11" s="1"/>
  <c r="TT20" i="11"/>
  <c r="TT18" i="11" s="1"/>
  <c r="WZ20" i="11"/>
  <c r="WZ18" i="11" s="1"/>
  <c r="WZ17" i="11" s="1"/>
  <c r="PS20" i="11"/>
  <c r="PS18" i="11" s="1"/>
  <c r="AAW20" i="11"/>
  <c r="AAW18" i="11" s="1"/>
  <c r="AAW17" i="11" s="1"/>
  <c r="XO20" i="11"/>
  <c r="XO18" i="11" s="1"/>
  <c r="XO17" i="11" s="1"/>
  <c r="YA20" i="11"/>
  <c r="YA18" i="11" s="1"/>
  <c r="YA17" i="11" s="1"/>
  <c r="YM20" i="11"/>
  <c r="YM18" i="11" s="1"/>
  <c r="YM17" i="11" s="1"/>
  <c r="YY20" i="11"/>
  <c r="YY18" i="11" s="1"/>
  <c r="YY17" i="11" s="1"/>
  <c r="ZK20" i="11"/>
  <c r="ZK18" i="11" s="1"/>
  <c r="ZK17" i="11" s="1"/>
  <c r="ZW20" i="11"/>
  <c r="ZW18" i="11" s="1"/>
  <c r="ZW17" i="11" s="1"/>
  <c r="AAI20" i="11"/>
  <c r="AAI18" i="11" s="1"/>
  <c r="AAI17" i="11" s="1"/>
  <c r="AAU20" i="11"/>
  <c r="AAU18" i="11" s="1"/>
  <c r="AAU17" i="11" s="1"/>
  <c r="TM20" i="11"/>
  <c r="TM18" i="11" s="1"/>
  <c r="TY20" i="11"/>
  <c r="TY18" i="11" s="1"/>
  <c r="UK20" i="11"/>
  <c r="UK18" i="11" s="1"/>
  <c r="UK17" i="11" s="1"/>
  <c r="UW20" i="11"/>
  <c r="UW18" i="11" s="1"/>
  <c r="UW17" i="11" s="1"/>
  <c r="VI20" i="11"/>
  <c r="VI18" i="11" s="1"/>
  <c r="VI17" i="11" s="1"/>
  <c r="VU20" i="11"/>
  <c r="VU18" i="11" s="1"/>
  <c r="VU17" i="11" s="1"/>
  <c r="WG20" i="11"/>
  <c r="WG18" i="11" s="1"/>
  <c r="WG17" i="11" s="1"/>
  <c r="WS20" i="11"/>
  <c r="WS18" i="11" s="1"/>
  <c r="WS17" i="11" s="1"/>
  <c r="XE20" i="11"/>
  <c r="XE18" i="11" s="1"/>
  <c r="XE17"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AAY17" i="11" s="1"/>
  <c r="ZY20" i="11"/>
  <c r="ZY18" i="11" s="1"/>
  <c r="ZY17" i="11" s="1"/>
  <c r="UY20" i="11"/>
  <c r="UY18" i="11" s="1"/>
  <c r="UY17" i="11" s="1"/>
  <c r="PN20" i="11"/>
  <c r="PN18" i="11" s="1"/>
  <c r="RV20" i="11"/>
  <c r="RV18" i="11" s="1"/>
  <c r="TF20" i="11"/>
  <c r="TF18" i="11" s="1"/>
  <c r="AAZ20" i="11"/>
  <c r="AAZ18" i="11" s="1"/>
  <c r="AAZ17" i="11" s="1"/>
  <c r="AAL20" i="11"/>
  <c r="AAL18" i="11" s="1"/>
  <c r="AAL17" i="11" s="1"/>
  <c r="VX20" i="11"/>
  <c r="VX18" i="11" s="1"/>
  <c r="VX17" i="11" s="1"/>
  <c r="RK20" i="11"/>
  <c r="RK18" i="11" s="1"/>
  <c r="ZO20" i="11"/>
  <c r="ZO18" i="11" s="1"/>
  <c r="ZO17" i="11" s="1"/>
  <c r="VY20" i="11"/>
  <c r="VY18" i="11" s="1"/>
  <c r="VY17" i="11" s="1"/>
  <c r="QN20" i="11"/>
  <c r="QN18" i="11" s="1"/>
  <c r="SV20" i="11"/>
  <c r="SV18" i="11" s="1"/>
  <c r="YF20" i="11"/>
  <c r="YF18" i="11" s="1"/>
  <c r="YF17" i="11" s="1"/>
  <c r="AAB20" i="11"/>
  <c r="AAB18" i="11" s="1"/>
  <c r="AAB17" i="11" s="1"/>
  <c r="UD20" i="11"/>
  <c r="UD18" i="11" s="1"/>
  <c r="UD17" i="11" s="1"/>
  <c r="PQ20" i="11"/>
  <c r="PQ18" i="11" s="1"/>
  <c r="RY20" i="11"/>
  <c r="RY18" i="11" s="1"/>
  <c r="YS20" i="11"/>
  <c r="YS18" i="11" s="1"/>
  <c r="YS17" i="11" s="1"/>
  <c r="AAC20" i="11"/>
  <c r="AAC18" i="11" s="1"/>
  <c r="AAC17" i="11" s="1"/>
  <c r="UE20" i="11"/>
  <c r="UE18" i="11" s="1"/>
  <c r="UE17" i="11" s="1"/>
  <c r="WY20" i="11"/>
  <c r="WY18" i="11" s="1"/>
  <c r="WY17" i="11" s="1"/>
  <c r="QP20" i="11"/>
  <c r="QP18" i="11" s="1"/>
  <c r="SL20" i="11"/>
  <c r="SL18" i="11" s="1"/>
  <c r="ZR20" i="11"/>
  <c r="ZR18" i="11" s="1"/>
  <c r="ZR17" i="11" s="1"/>
  <c r="TH20" i="11"/>
  <c r="TH18" i="11" s="1"/>
  <c r="WB20" i="11"/>
  <c r="WB18" i="11" s="1"/>
  <c r="WB17" i="11" s="1"/>
  <c r="QE20" i="11"/>
  <c r="QE18" i="11" s="1"/>
  <c r="SM20" i="11"/>
  <c r="SM18" i="11" s="1"/>
  <c r="AAX20" i="11"/>
  <c r="AAX18" i="11" s="1"/>
  <c r="AAX17" i="11" s="1"/>
  <c r="XP20" i="11"/>
  <c r="XP18" i="11" s="1"/>
  <c r="XP17" i="11" s="1"/>
  <c r="YB20" i="11"/>
  <c r="YB18" i="11" s="1"/>
  <c r="YB17" i="11" s="1"/>
  <c r="YN20" i="11"/>
  <c r="YN18" i="11" s="1"/>
  <c r="YN17" i="11" s="1"/>
  <c r="YZ20" i="11"/>
  <c r="YZ18" i="11" s="1"/>
  <c r="YZ17" i="11" s="1"/>
  <c r="ZL20" i="11"/>
  <c r="ZL18" i="11" s="1"/>
  <c r="ZL17" i="11" s="1"/>
  <c r="ZX20" i="11"/>
  <c r="ZX18" i="11" s="1"/>
  <c r="ZX17" i="11" s="1"/>
  <c r="AAJ20" i="11"/>
  <c r="AAJ18" i="11" s="1"/>
  <c r="AAJ17" i="11" s="1"/>
  <c r="AAV20" i="11"/>
  <c r="AAV18" i="11" s="1"/>
  <c r="AAV17" i="11" s="1"/>
  <c r="TN20" i="11"/>
  <c r="TN18" i="11" s="1"/>
  <c r="TZ20" i="11"/>
  <c r="TZ18" i="11" s="1"/>
  <c r="UL20" i="11"/>
  <c r="UL18" i="11" s="1"/>
  <c r="UL17" i="11" s="1"/>
  <c r="UX20" i="11"/>
  <c r="UX18" i="11" s="1"/>
  <c r="UX17" i="11" s="1"/>
  <c r="VJ20" i="11"/>
  <c r="VJ18" i="11" s="1"/>
  <c r="VJ17" i="11" s="1"/>
  <c r="VV20" i="11"/>
  <c r="VV18" i="11" s="1"/>
  <c r="VV17" i="11" s="1"/>
  <c r="WH20" i="11"/>
  <c r="WH18" i="11" s="1"/>
  <c r="WH17" i="11" s="1"/>
  <c r="WT20" i="11"/>
  <c r="WT18" i="11" s="1"/>
  <c r="WT17" i="11" s="1"/>
  <c r="XF20" i="11"/>
  <c r="XF18" i="11" s="1"/>
  <c r="XF17"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ZM17" i="11" s="1"/>
  <c r="VW20" i="11"/>
  <c r="VW18" i="11" s="1"/>
  <c r="VW17" i="11" s="1"/>
  <c r="PB20" i="11"/>
  <c r="PB18" i="11" s="1"/>
  <c r="XR20" i="11"/>
  <c r="XR18" i="11" s="1"/>
  <c r="XR17" i="11" s="1"/>
  <c r="UN20" i="11"/>
  <c r="UN18" i="11" s="1"/>
  <c r="UN17" i="11" s="1"/>
  <c r="PO20" i="11"/>
  <c r="PO18" i="11" s="1"/>
  <c r="RW20" i="11"/>
  <c r="RW18" i="11" s="1"/>
  <c r="ZC20" i="11"/>
  <c r="ZC18" i="11" s="1"/>
  <c r="ZC17" i="11" s="1"/>
  <c r="VM20" i="11"/>
  <c r="VM18" i="11" s="1"/>
  <c r="VM17" i="11" s="1"/>
  <c r="PD20" i="11"/>
  <c r="PD18" i="11" s="1"/>
  <c r="XH20" i="11"/>
  <c r="XH18" i="11" s="1"/>
  <c r="XH17" i="11" s="1"/>
  <c r="AAN20" i="11"/>
  <c r="AAN18" i="11" s="1"/>
  <c r="AAN17" i="11" s="1"/>
  <c r="TR20" i="11"/>
  <c r="TR18" i="11" s="1"/>
  <c r="WL20" i="11"/>
  <c r="WL18" i="11" s="1"/>
  <c r="WL17" i="11" s="1"/>
  <c r="QC20" i="11"/>
  <c r="QC18" i="11" s="1"/>
  <c r="SW20" i="11"/>
  <c r="SW18" i="11" s="1"/>
  <c r="ZQ20" i="11"/>
  <c r="ZQ18" i="11" s="1"/>
  <c r="ZQ17" i="11" s="1"/>
  <c r="TG20" i="11"/>
  <c r="TG18" i="11" s="1"/>
  <c r="WA20" i="11"/>
  <c r="WA18" i="11" s="1"/>
  <c r="WA17" i="11" s="1"/>
  <c r="PF20" i="11"/>
  <c r="PF18" i="11" s="1"/>
  <c r="XV20" i="11"/>
  <c r="XV18" i="11" s="1"/>
  <c r="XV17" i="11" s="1"/>
  <c r="AAP20" i="11"/>
  <c r="AAP18" i="11" s="1"/>
  <c r="AAP17" i="11" s="1"/>
  <c r="UR20" i="11"/>
  <c r="UR18" i="11" s="1"/>
  <c r="UR17"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O25" i="10"/>
  <c r="AU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D11" i="10" l="1"/>
  <c r="AH11" i="10" s="1"/>
  <c r="AW25" i="10"/>
  <c r="BX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AE21" i="10" s="1" a="1"/>
  <c r="AE21" i="10" s="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K6" i="11" s="1"/>
  <c r="R41" i="14"/>
  <c r="CJ14" i="16"/>
  <c r="CJ13" i="16"/>
  <c r="CJ12" i="16"/>
  <c r="CJ6" i="16"/>
  <c r="CJ5" i="16"/>
  <c r="CJ4" i="16"/>
  <c r="CJ3" i="16"/>
  <c r="CJ2" i="16"/>
  <c r="CJ1" i="16"/>
  <c r="G5" i="15"/>
  <c r="K5" i="11" l="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D17" i="11" l="1"/>
  <c r="D16" i="11" s="1"/>
  <c r="B17" i="11"/>
  <c r="B16" i="11" s="1"/>
  <c r="AD25" i="14"/>
  <c r="AL24" i="14" s="1"/>
  <c r="AK105" i="1" s="1"/>
  <c r="AL105" i="1" s="1"/>
  <c r="PE17" i="11"/>
  <c r="PE16" i="11" s="1"/>
  <c r="YE16" i="11"/>
  <c r="ZU16" i="11"/>
  <c r="AAK16" i="11"/>
  <c r="YW16" i="11"/>
  <c r="YY16" i="11"/>
  <c r="ZN16" i="11"/>
  <c r="QP17" i="11"/>
  <c r="QP16" i="11" s="1"/>
  <c r="YK16" i="11"/>
  <c r="YU16" i="11"/>
  <c r="ZZ16" i="11"/>
  <c r="RN17" i="11"/>
  <c r="RN16" i="11" s="1"/>
  <c r="AAD16" i="11"/>
  <c r="ZF16" i="11"/>
  <c r="ZX16" i="11"/>
  <c r="ZC16" i="11"/>
  <c r="AAT16" i="11"/>
  <c r="YJ16" i="11"/>
  <c r="AAF16" i="11"/>
  <c r="YS16" i="11"/>
  <c r="AAQ16" i="11"/>
  <c r="YR16" i="11"/>
  <c r="PQ17" i="11"/>
  <c r="PQ16" i="11" s="1"/>
  <c r="AAY16" i="11"/>
  <c r="ZW16" i="11"/>
  <c r="ABC16" i="11"/>
  <c r="ZS16" i="11"/>
  <c r="AAJ16" i="11"/>
  <c r="YH16" i="11"/>
  <c r="RB17" i="11"/>
  <c r="RB16" i="11" s="1"/>
  <c r="YN16" i="11"/>
  <c r="YM16" i="11"/>
  <c r="AAN16" i="11"/>
  <c r="SX17" i="11"/>
  <c r="SX16" i="11" s="1"/>
  <c r="YV16" i="11"/>
  <c r="AAZ16" i="11"/>
  <c r="AAG16" i="11"/>
  <c r="ZO16" i="11"/>
  <c r="ZL16" i="11"/>
  <c r="AAX16" i="11"/>
  <c r="AAM16" i="11"/>
  <c r="QG17" i="11"/>
  <c r="QG16" i="11" s="1"/>
  <c r="YO16" i="11"/>
  <c r="QC17" i="11"/>
  <c r="QC16" i="11" s="1"/>
  <c r="ZP16" i="11"/>
  <c r="ABD16" i="11"/>
  <c r="PI17" i="11"/>
  <c r="PI16" i="11" s="1"/>
  <c r="AAE16" i="11"/>
  <c r="AAL16" i="11"/>
  <c r="ZH16" i="11"/>
  <c r="YT16" i="11"/>
  <c r="ZT16" i="11"/>
  <c r="YF16" i="11"/>
  <c r="YZ16" i="11"/>
  <c r="ZQ16" i="11"/>
  <c r="TA17" i="11"/>
  <c r="TA16" i="11" s="1"/>
  <c r="ZM16" i="11"/>
  <c r="AAH16" i="11"/>
  <c r="ZE16" i="11"/>
  <c r="ZY16" i="11"/>
  <c r="PU17" i="11"/>
  <c r="PU16" i="11" s="1"/>
  <c r="AAI16" i="11"/>
  <c r="ZV16" i="11"/>
  <c r="AAP16" i="11"/>
  <c r="YQ16" i="11"/>
  <c r="ZI16" i="11"/>
  <c r="ZJ16" i="11"/>
  <c r="SC17" i="11"/>
  <c r="SC16" i="11" s="1"/>
  <c r="SO17" i="11"/>
  <c r="SO16" i="11" s="1"/>
  <c r="AAU16" i="11"/>
  <c r="QS17" i="11"/>
  <c r="QS16" i="11" s="1"/>
  <c r="AAS16" i="11"/>
  <c r="ZG16" i="11"/>
  <c r="ZD16" i="11"/>
  <c r="AAW16" i="11"/>
  <c r="ABB16" i="11"/>
  <c r="AAV16" i="11"/>
  <c r="AAC16" i="11"/>
  <c r="ABA16" i="11"/>
  <c r="RZ17" i="11"/>
  <c r="RZ16" i="11" s="1"/>
  <c r="SL17" i="11"/>
  <c r="SL16" i="11" s="1"/>
  <c r="YP16" i="11"/>
  <c r="RQ17" i="11"/>
  <c r="RQ16" i="11" s="1"/>
  <c r="AAO16" i="11"/>
  <c r="RE17" i="11"/>
  <c r="RE16" i="11" s="1"/>
  <c r="ZB16" i="11"/>
  <c r="AAR16" i="11"/>
  <c r="AAA16" i="11"/>
  <c r="ZA16" i="11"/>
  <c r="ZR16" i="11"/>
  <c r="YX16" i="11"/>
  <c r="YI16" i="11"/>
  <c r="OW17" i="11"/>
  <c r="OW16" i="11" s="1"/>
  <c r="ZK16" i="11"/>
  <c r="AAB16" i="11"/>
  <c r="YL16" i="11"/>
  <c r="QY17" i="11"/>
  <c r="QY16" i="11" s="1"/>
  <c r="XM16" i="11"/>
  <c r="VB16" i="11"/>
  <c r="WB16" i="11"/>
  <c r="QU17" i="11"/>
  <c r="QU16" i="11" s="1"/>
  <c r="TM17" i="11"/>
  <c r="TM16" i="11" s="1"/>
  <c r="YC16" i="11"/>
  <c r="TH17" i="11"/>
  <c r="TH16" i="11" s="1"/>
  <c r="WL16" i="11"/>
  <c r="UT16" i="11"/>
  <c r="PK17" i="11"/>
  <c r="PK16" i="11" s="1"/>
  <c r="RA17" i="11"/>
  <c r="RA16" i="11" s="1"/>
  <c r="OX17" i="11"/>
  <c r="OX16" i="11" s="1"/>
  <c r="TI17" i="11"/>
  <c r="TI16" i="11" s="1"/>
  <c r="YA16" i="11"/>
  <c r="UV16" i="11"/>
  <c r="RL17" i="11"/>
  <c r="RL16" i="11" s="1"/>
  <c r="XK16" i="11"/>
  <c r="WY16" i="11"/>
  <c r="WI16" i="11"/>
  <c r="SV17" i="11"/>
  <c r="SV16" i="11" s="1"/>
  <c r="XP16" i="11"/>
  <c r="OT17" i="11"/>
  <c r="OT16" i="11" s="1"/>
  <c r="WK16" i="11"/>
  <c r="OU17" i="11"/>
  <c r="OU16" i="11" s="1"/>
  <c r="SM17" i="11"/>
  <c r="SM16" i="11" s="1"/>
  <c r="VR16" i="1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WC16" i="11"/>
  <c r="RU17" i="11"/>
  <c r="RU16" i="11" s="1"/>
  <c r="UM16" i="11"/>
  <c r="VW16" i="11"/>
  <c r="VV16" i="11"/>
  <c r="UC17" i="11"/>
  <c r="UC16" i="11" s="1"/>
  <c r="SN17" i="11"/>
  <c r="SN16" i="11" s="1"/>
  <c r="VM16" i="11"/>
  <c r="RW17" i="11"/>
  <c r="RW16" i="11" s="1"/>
  <c r="VZ16" i="11"/>
  <c r="TQ17" i="11"/>
  <c r="TQ16" i="11" s="1"/>
  <c r="PW17" i="11"/>
  <c r="PW16" i="11" s="1"/>
  <c r="ST17" i="11"/>
  <c r="ST16" i="11" s="1"/>
  <c r="RC17" i="11"/>
  <c r="RC16" i="11" s="1"/>
  <c r="VX16" i="11"/>
  <c r="XC16" i="11"/>
  <c r="PP17" i="11"/>
  <c r="PP16" i="11" s="1"/>
  <c r="UW16" i="11"/>
  <c r="TP17" i="11"/>
  <c r="TP16" i="11" s="1"/>
  <c r="VG16" i="11"/>
  <c r="OQ17" i="11"/>
  <c r="OQ16" i="11" s="1"/>
  <c r="XO16" i="11"/>
  <c r="TX17" i="11"/>
  <c r="TX16" i="11" s="1"/>
  <c r="XW16" i="11"/>
  <c r="RH17" i="11"/>
  <c r="RH16" i="11" s="1"/>
  <c r="WU16" i="11"/>
  <c r="XG16" i="11"/>
  <c r="QB17" i="11"/>
  <c r="QB16" i="11" s="1"/>
  <c r="OY17" i="11"/>
  <c r="OY16" i="11" s="1"/>
  <c r="QL17" i="11"/>
  <c r="QL16" i="11" s="1"/>
  <c r="PR17" i="11"/>
  <c r="PR16" i="11" s="1"/>
  <c r="PB17" i="11"/>
  <c r="PB16" i="11" s="1"/>
  <c r="PM17" i="11"/>
  <c r="PM16" i="11" s="1"/>
  <c r="OZ17" i="11"/>
  <c r="OZ16" i="11" s="1"/>
  <c r="WP16" i="11"/>
  <c r="VT16" i="11"/>
  <c r="UF16" i="11"/>
  <c r="UY16" i="11"/>
  <c r="QM17" i="11"/>
  <c r="QM16" i="11" s="1"/>
  <c r="SH17" i="11"/>
  <c r="SH16" i="11" s="1"/>
  <c r="QR17" i="11"/>
  <c r="QR16" i="11" s="1"/>
  <c r="UD16" i="11"/>
  <c r="XF16" i="11"/>
  <c r="WE16" i="11"/>
  <c r="TY17" i="11"/>
  <c r="TY16" i="11" s="1"/>
  <c r="WJ16" i="11"/>
  <c r="VK16" i="11"/>
  <c r="TK17" i="11"/>
  <c r="TK16" i="11" s="1"/>
  <c r="QQ17" i="11"/>
  <c r="QQ16" i="11" s="1"/>
  <c r="XE16" i="11"/>
  <c r="SG17" i="11"/>
  <c r="SG16" i="11" s="1"/>
  <c r="XA16" i="11"/>
  <c r="TD17" i="11"/>
  <c r="TD16" i="11" s="1"/>
  <c r="TN17" i="11"/>
  <c r="TN16" i="11" s="1"/>
  <c r="TR17" i="11"/>
  <c r="TR16" i="11" s="1"/>
  <c r="WF16" i="11"/>
  <c r="RS17" i="11"/>
  <c r="RS16" i="11" s="1"/>
  <c r="RJ17" i="11"/>
  <c r="RJ16" i="11" s="1"/>
  <c r="UO16" i="11"/>
  <c r="XV16" i="11"/>
  <c r="SE17" i="11"/>
  <c r="SE16" i="11" s="1"/>
  <c r="TJ17" i="11"/>
  <c r="TJ16" i="11" s="1"/>
  <c r="UI16" i="11"/>
  <c r="UP16" i="11"/>
  <c r="RT17" i="11"/>
  <c r="RT16" i="11" s="1"/>
  <c r="PS17" i="11"/>
  <c r="PS16" i="11" s="1"/>
  <c r="TU17" i="11"/>
  <c r="TU16" i="11" s="1"/>
  <c r="PL17" i="11"/>
  <c r="PL16" i="11" s="1"/>
  <c r="VN16" i="11"/>
  <c r="YD16" i="11"/>
  <c r="UR16" i="11"/>
  <c r="QX17" i="11"/>
  <c r="QX16" i="11" s="1"/>
  <c r="ON17" i="11"/>
  <c r="ON16" i="11" s="1"/>
  <c r="QH17" i="11"/>
  <c r="QH16" i="11" s="1"/>
  <c r="RF17" i="11"/>
  <c r="RF16" i="11" s="1"/>
  <c r="XI16" i="11"/>
  <c r="QJ17" i="11"/>
  <c r="QJ16" i="11" s="1"/>
  <c r="XQ16" i="11"/>
  <c r="XJ16" i="11"/>
  <c r="WT16" i="11"/>
  <c r="WR16" i="11"/>
  <c r="UU16" i="11"/>
  <c r="XS16" i="11"/>
  <c r="UQ16" i="11"/>
  <c r="VO16" i="11"/>
  <c r="US16" i="11"/>
  <c r="QA17" i="11"/>
  <c r="QA16" i="11" s="1"/>
  <c r="TB17" i="11"/>
  <c r="TB16" i="11" s="1"/>
  <c r="RG17" i="11"/>
  <c r="RG16" i="11" s="1"/>
  <c r="OP17" i="11"/>
  <c r="OP16" i="11" s="1"/>
  <c r="VH16" i="11"/>
  <c r="PN17" i="11"/>
  <c r="PN16" i="11" s="1"/>
  <c r="RR17" i="11"/>
  <c r="RR16" i="11" s="1"/>
  <c r="PO17" i="11"/>
  <c r="PO16" i="11" s="1"/>
  <c r="XH16" i="11"/>
  <c r="SW17" i="11"/>
  <c r="SW16" i="11" s="1"/>
  <c r="UG16" i="11"/>
  <c r="RD17" i="11"/>
  <c r="RD16" i="11" s="1"/>
  <c r="UE16" i="11"/>
  <c r="WN16" i="11"/>
  <c r="WV16" i="11"/>
  <c r="VP16" i="11"/>
  <c r="RI17" i="11"/>
  <c r="RI16" i="11" s="1"/>
  <c r="XN16" i="11"/>
  <c r="UX16" i="11"/>
  <c r="WS16" i="11"/>
  <c r="SB17" i="11"/>
  <c r="SB16" i="11" s="1"/>
  <c r="UA17" i="11"/>
  <c r="UA16" i="11" s="1"/>
  <c r="PH17" i="11"/>
  <c r="PH16" i="11" s="1"/>
  <c r="VI16" i="11"/>
  <c r="XU16" i="11"/>
  <c r="PD17" i="11"/>
  <c r="PD16" i="11" s="1"/>
  <c r="SD17" i="11"/>
  <c r="SD16" i="11" s="1"/>
  <c r="VF16" i="11"/>
  <c r="TV17" i="11"/>
  <c r="TV16" i="11" s="1"/>
  <c r="TT17" i="11"/>
  <c r="TT16" i="11" s="1"/>
  <c r="YB16" i="11"/>
  <c r="QK17" i="11"/>
  <c r="QK16" i="11" s="1"/>
  <c r="PC17" i="11"/>
  <c r="PC16" i="11" s="1"/>
  <c r="SQ17" i="11"/>
  <c r="SQ16" i="11" s="1"/>
  <c r="QW17" i="11"/>
  <c r="QW16" i="11" s="1"/>
  <c r="PA17" i="11"/>
  <c r="PA16" i="11" s="1"/>
  <c r="WX16" i="11"/>
  <c r="TE17" i="11"/>
  <c r="TE16" i="11" s="1"/>
  <c r="QV17" i="11"/>
  <c r="QV16" i="11" s="1"/>
  <c r="RX17" i="11"/>
  <c r="RX16" i="11" s="1"/>
  <c r="PG17" i="11"/>
  <c r="PG16" i="11" s="1"/>
  <c r="SU17" i="11"/>
  <c r="SU16" i="11" s="1"/>
  <c r="YG16" i="11"/>
  <c r="XT16" i="11"/>
  <c r="VL16" i="11"/>
  <c r="OV17" i="11"/>
  <c r="OV16" i="11" s="1"/>
  <c r="VD16" i="11"/>
  <c r="VA16" i="11"/>
  <c r="SS17" i="11"/>
  <c r="SS16" i="11" s="1"/>
  <c r="TW17" i="11"/>
  <c r="TW16" i="11" s="1"/>
  <c r="QT17" i="11"/>
  <c r="QT16" i="11" s="1"/>
  <c r="PT17" i="11"/>
  <c r="PT16" i="11" s="1"/>
  <c r="WH16" i="11"/>
  <c r="SK17" i="11"/>
  <c r="SK16" i="11" s="1"/>
  <c r="SF17" i="11"/>
  <c r="SF16" i="11" s="1"/>
  <c r="XB16" i="11"/>
  <c r="XD16" i="11"/>
  <c r="WG16" i="11"/>
  <c r="UZ16" i="11"/>
  <c r="SP17" i="11"/>
  <c r="SP16" i="11" s="1"/>
  <c r="UN16" i="11"/>
  <c r="VE16" i="11"/>
  <c r="PX17" i="11"/>
  <c r="PX16" i="11" s="1"/>
  <c r="SR17" i="11"/>
  <c r="SR16" i="11" s="1"/>
  <c r="XR16" i="11"/>
  <c r="VU16" i="11"/>
  <c r="RO17" i="11"/>
  <c r="RO16" i="11" s="1"/>
  <c r="TL17" i="11"/>
  <c r="TL16" i="11" s="1"/>
  <c r="TZ17" i="11"/>
  <c r="TZ16" i="11" s="1"/>
  <c r="PJ17" i="11"/>
  <c r="PJ16" i="11" s="1"/>
  <c r="VJ16" i="11"/>
  <c r="PV17" i="11"/>
  <c r="PV16" i="11" s="1"/>
  <c r="PZ17" i="11"/>
  <c r="PZ16" i="11" s="1"/>
  <c r="WD16" i="11"/>
  <c r="QO17" i="11"/>
  <c r="QO16" i="11" s="1"/>
  <c r="XY16" i="11"/>
  <c r="TO17" i="11"/>
  <c r="TO16" i="11" s="1"/>
  <c r="UH16" i="11"/>
  <c r="RY17" i="11"/>
  <c r="RY16" i="11" s="1"/>
  <c r="RV17" i="11"/>
  <c r="RV16" i="11" s="1"/>
  <c r="UK16" i="11"/>
  <c r="XX16" i="11"/>
  <c r="VS16" i="11"/>
  <c r="WA16" i="11"/>
  <c r="RK17" i="11"/>
  <c r="RK16" i="11" s="1"/>
  <c r="XL16" i="11"/>
  <c r="QN17" i="11"/>
  <c r="QN16" i="11" s="1"/>
  <c r="TC17" i="11"/>
  <c r="TC16" i="11" s="1"/>
  <c r="VC16" i="11"/>
  <c r="UL16" i="11"/>
  <c r="WO16" i="11"/>
  <c r="UB17" i="11"/>
  <c r="UB16" i="11" s="1"/>
  <c r="WQ16" i="11"/>
  <c r="RM17" i="11"/>
  <c r="RM16" i="11" s="1"/>
  <c r="WZ16" i="11"/>
  <c r="XZ16" i="11"/>
  <c r="SZ17" i="11"/>
  <c r="SZ16" i="11" s="1"/>
  <c r="QF17" i="11"/>
  <c r="QF16" i="11" s="1"/>
  <c r="VQ16" i="11"/>
  <c r="QZ17" i="11"/>
  <c r="QZ16" i="11" s="1"/>
  <c r="TS17" i="11"/>
  <c r="TS16" i="11" s="1"/>
  <c r="WM16" i="11"/>
  <c r="UJ16" i="1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105" i="1"/>
  <c r="M105" i="1" s="1"/>
  <c r="AE105" i="1" s="1"/>
  <c r="V23" i="7"/>
  <c r="R14" i="11" l="1"/>
  <c r="AD16" i="10"/>
  <c r="AP16" i="10" s="1"/>
  <c r="AP17" i="10" s="1"/>
  <c r="B14" i="11"/>
  <c r="AJ21" i="10"/>
  <c r="A21" i="11" l="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S40" i="1" s="1"/>
  <c r="AG29" i="24" l="1"/>
  <c r="E25" i="23"/>
  <c r="A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oa</author>
  </authors>
  <commentList>
    <comment ref="O29" authorId="0" shapeId="0" xr:uid="{163132B7-1C8C-4E0D-9E68-8BA8E9C408A2}">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潤(ishii-jun)</author>
    <author>長井 健太(nagai-kenta)</author>
  </authors>
  <commentList>
    <comment ref="U10" authorId="0" shapeId="0" xr:uid="{E965F850-E458-41F5-853F-6FAB16FB2E5D}">
      <text>
        <r>
          <rPr>
            <sz val="14"/>
            <color indexed="81"/>
            <rFont val="MS P ゴシック"/>
            <family val="3"/>
            <charset val="128"/>
          </rPr>
          <t>・当該年度分について</t>
        </r>
        <r>
          <rPr>
            <sz val="14"/>
            <color indexed="10"/>
            <rFont val="MS P ゴシック"/>
            <family val="3"/>
            <charset val="128"/>
          </rPr>
          <t>初めて</t>
        </r>
        <r>
          <rPr>
            <sz val="14"/>
            <color indexed="81"/>
            <rFont val="MS P ゴシック"/>
            <family val="3"/>
            <charset val="128"/>
          </rPr>
          <t>個別協議を行う場合は、</t>
        </r>
        <r>
          <rPr>
            <sz val="14"/>
            <color indexed="10"/>
            <rFont val="MS P ゴシック"/>
            <family val="3"/>
            <charset val="128"/>
          </rPr>
          <t>「実際の所要額（Ｂ）」の内訳</t>
        </r>
        <r>
          <rPr>
            <sz val="14"/>
            <color indexed="81"/>
            <rFont val="MS P ゴシック"/>
            <family val="3"/>
            <charset val="128"/>
          </rPr>
          <t>を記載してください。
・当該年度分について</t>
        </r>
        <r>
          <rPr>
            <sz val="14"/>
            <color indexed="10"/>
            <rFont val="MS P ゴシック"/>
            <family val="3"/>
            <charset val="128"/>
          </rPr>
          <t>２回目以降</t>
        </r>
        <r>
          <rPr>
            <sz val="14"/>
            <color indexed="81"/>
            <rFont val="MS P ゴシック"/>
            <family val="3"/>
            <charset val="128"/>
          </rPr>
          <t>の個別協議の場合は、</t>
        </r>
        <r>
          <rPr>
            <sz val="14"/>
            <color indexed="10"/>
            <rFont val="MS P ゴシック"/>
            <family val="3"/>
            <charset val="128"/>
          </rPr>
          <t>内訳欄には「今回の協議額（引き上げ額）（Ｃ）」にあたる追加申請分のみ</t>
        </r>
        <r>
          <rPr>
            <sz val="14"/>
            <color indexed="81"/>
            <rFont val="MS P ゴシック"/>
            <family val="3"/>
            <charset val="128"/>
          </rPr>
          <t>を記載してください。
・当該年度分について</t>
        </r>
        <r>
          <rPr>
            <sz val="14"/>
            <color indexed="10"/>
            <rFont val="MS P ゴシック"/>
            <family val="3"/>
            <charset val="128"/>
          </rPr>
          <t>既に自治体から事業所・施設等への交付を行った分</t>
        </r>
        <r>
          <rPr>
            <sz val="14"/>
            <color indexed="81"/>
            <rFont val="MS P ゴシック"/>
            <family val="3"/>
            <charset val="128"/>
          </rPr>
          <t>がある場合は、「実際の所要額（Ｂ）」には</t>
        </r>
        <r>
          <rPr>
            <sz val="14"/>
            <color indexed="10"/>
            <rFont val="MS P ゴシック"/>
            <family val="3"/>
            <charset val="128"/>
          </rPr>
          <t>当該交付額も含めた総額の所要額</t>
        </r>
        <r>
          <rPr>
            <sz val="14"/>
            <color indexed="81"/>
            <rFont val="MS P ゴシック"/>
            <family val="3"/>
            <charset val="128"/>
          </rPr>
          <t>を記載してください。</t>
        </r>
      </text>
    </comment>
    <comment ref="O12" authorId="0" shapeId="0" xr:uid="{80259F31-057A-4523-B5A7-7D65196E4C7D}">
      <text>
        <r>
          <rPr>
            <sz val="12"/>
            <color theme="1"/>
            <rFont val="ＭＳ Ｐゴシック"/>
            <family val="3"/>
            <charset val="128"/>
          </rPr>
          <t>年度内に既に個別協議を行い、上乗せの承認を受けている場合は、記載してください。年度内初めての個別協議の場合は空欄で結構です。</t>
        </r>
      </text>
    </comment>
    <comment ref="AJ12" authorId="1" shapeId="0" xr:uid="{83712511-10D5-4715-A68C-59B3823EB9A6}">
      <text>
        <r>
          <rPr>
            <sz val="14"/>
            <color indexed="81"/>
            <rFont val="MS P ゴシック"/>
            <family val="3"/>
            <charset val="128"/>
          </rPr>
          <t>・令和５年度事業のうち「令和</t>
        </r>
        <r>
          <rPr>
            <sz val="14"/>
            <color indexed="10"/>
            <rFont val="MS P ゴシック"/>
            <family val="3"/>
            <charset val="128"/>
          </rPr>
          <t>４</t>
        </r>
        <r>
          <rPr>
            <sz val="14"/>
            <color indexed="81"/>
            <rFont val="MS P ゴシック"/>
            <family val="3"/>
            <charset val="128"/>
          </rPr>
          <t>年度に生じた費用分」の「施設内療養」は個別協議の</t>
        </r>
        <r>
          <rPr>
            <sz val="14"/>
            <color indexed="10"/>
            <rFont val="MS P ゴシック"/>
            <family val="3"/>
            <charset val="128"/>
          </rPr>
          <t>対象</t>
        </r>
        <r>
          <rPr>
            <sz val="14"/>
            <color indexed="81"/>
            <rFont val="MS P ゴシック"/>
            <family val="3"/>
            <charset val="128"/>
          </rPr>
          <t>となるため、</t>
        </r>
        <r>
          <rPr>
            <sz val="14"/>
            <color indexed="10"/>
            <rFont val="MS P ゴシック"/>
            <family val="3"/>
            <charset val="128"/>
          </rPr>
          <t>金額を記載</t>
        </r>
        <r>
          <rPr>
            <sz val="14"/>
            <color indexed="8"/>
            <rFont val="MS P ゴシック"/>
            <family val="3"/>
            <charset val="128"/>
          </rPr>
          <t>してください。</t>
        </r>
        <r>
          <rPr>
            <sz val="14"/>
            <color indexed="81"/>
            <rFont val="MS P ゴシック"/>
            <family val="3"/>
            <charset val="128"/>
          </rPr>
          <t xml:space="preserve">
・令和５年度事業のうち「令和</t>
        </r>
        <r>
          <rPr>
            <sz val="14"/>
            <color indexed="10"/>
            <rFont val="MS P ゴシック"/>
            <family val="3"/>
            <charset val="128"/>
          </rPr>
          <t>５</t>
        </r>
        <r>
          <rPr>
            <sz val="14"/>
            <color indexed="81"/>
            <rFont val="MS P ゴシック"/>
            <family val="3"/>
            <charset val="128"/>
          </rPr>
          <t>年度に生じた費用分」の「施設内療養」は個別協議の</t>
        </r>
        <r>
          <rPr>
            <sz val="14"/>
            <color indexed="10"/>
            <rFont val="MS P ゴシック"/>
            <family val="3"/>
            <charset val="128"/>
          </rPr>
          <t>対象外</t>
        </r>
        <r>
          <rPr>
            <sz val="14"/>
            <color indexed="81"/>
            <rFont val="MS P ゴシック"/>
            <family val="3"/>
            <charset val="128"/>
          </rPr>
          <t>となるため、</t>
        </r>
        <r>
          <rPr>
            <sz val="14"/>
            <color indexed="10"/>
            <rFont val="MS P ゴシック"/>
            <family val="3"/>
            <charset val="128"/>
          </rPr>
          <t>金額の記載はしない</t>
        </r>
        <r>
          <rPr>
            <sz val="14"/>
            <color indexed="8"/>
            <rFont val="MS P ゴシック"/>
            <family val="3"/>
            <charset val="128"/>
          </rPr>
          <t>でください</t>
        </r>
        <r>
          <rPr>
            <sz val="14"/>
            <color indexed="81"/>
            <rFont val="MS P 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潤(ishii-jun)</author>
    <author>長井 健太(nagai-kenta)</author>
  </authors>
  <commentList>
    <comment ref="U10" authorId="0" shapeId="0" xr:uid="{68186881-81DA-4A8F-8F9E-327CC7F683F2}">
      <text>
        <r>
          <rPr>
            <sz val="14"/>
            <color indexed="81"/>
            <rFont val="MS P ゴシック"/>
            <family val="3"/>
            <charset val="128"/>
          </rPr>
          <t>・当該年度分について</t>
        </r>
        <r>
          <rPr>
            <sz val="14"/>
            <color indexed="10"/>
            <rFont val="MS P ゴシック"/>
            <family val="3"/>
            <charset val="128"/>
          </rPr>
          <t>初めて</t>
        </r>
        <r>
          <rPr>
            <sz val="14"/>
            <color indexed="81"/>
            <rFont val="MS P ゴシック"/>
            <family val="3"/>
            <charset val="128"/>
          </rPr>
          <t>個別協議を行う場合は、</t>
        </r>
        <r>
          <rPr>
            <sz val="14"/>
            <color indexed="10"/>
            <rFont val="MS P ゴシック"/>
            <family val="3"/>
            <charset val="128"/>
          </rPr>
          <t>「実際の所要額（Ｂ）」の内訳</t>
        </r>
        <r>
          <rPr>
            <sz val="14"/>
            <color indexed="81"/>
            <rFont val="MS P ゴシック"/>
            <family val="3"/>
            <charset val="128"/>
          </rPr>
          <t>を記載してください。
・当該年度分について</t>
        </r>
        <r>
          <rPr>
            <sz val="14"/>
            <color indexed="10"/>
            <rFont val="MS P ゴシック"/>
            <family val="3"/>
            <charset val="128"/>
          </rPr>
          <t>２回目以降</t>
        </r>
        <r>
          <rPr>
            <sz val="14"/>
            <color indexed="81"/>
            <rFont val="MS P ゴシック"/>
            <family val="3"/>
            <charset val="128"/>
          </rPr>
          <t>の個別協議の場合は、</t>
        </r>
        <r>
          <rPr>
            <sz val="14"/>
            <color indexed="10"/>
            <rFont val="MS P ゴシック"/>
            <family val="3"/>
            <charset val="128"/>
          </rPr>
          <t>内訳欄には「今回の協議額（引き上げ額）（Ｃ）」にあたる追加申請分のみ</t>
        </r>
        <r>
          <rPr>
            <sz val="14"/>
            <color indexed="81"/>
            <rFont val="MS P ゴシック"/>
            <family val="3"/>
            <charset val="128"/>
          </rPr>
          <t>を記載してください。
・当該年度分について</t>
        </r>
        <r>
          <rPr>
            <sz val="14"/>
            <color indexed="10"/>
            <rFont val="MS P ゴシック"/>
            <family val="3"/>
            <charset val="128"/>
          </rPr>
          <t>既に自治体から事業所・施設等への交付を行った分</t>
        </r>
        <r>
          <rPr>
            <sz val="14"/>
            <color indexed="81"/>
            <rFont val="MS P ゴシック"/>
            <family val="3"/>
            <charset val="128"/>
          </rPr>
          <t>がある場合は、「実際の所要額（Ｂ）」には</t>
        </r>
        <r>
          <rPr>
            <sz val="14"/>
            <color indexed="10"/>
            <rFont val="MS P ゴシック"/>
            <family val="3"/>
            <charset val="128"/>
          </rPr>
          <t>当該交付額も含めた総額の所要額</t>
        </r>
        <r>
          <rPr>
            <sz val="14"/>
            <color indexed="81"/>
            <rFont val="MS P ゴシック"/>
            <family val="3"/>
            <charset val="128"/>
          </rPr>
          <t>を記載してください。</t>
        </r>
      </text>
    </comment>
    <comment ref="O12" authorId="0" shapeId="0" xr:uid="{0DCF2768-DEE7-40A3-A595-EDA437A3F14E}">
      <text>
        <r>
          <rPr>
            <sz val="12"/>
            <color theme="1"/>
            <rFont val="ＭＳ Ｐゴシック"/>
            <family val="3"/>
            <charset val="128"/>
          </rPr>
          <t>年度内に既に個別協議を行い、上乗せの承認を受けている場合は、記載してください。年度内初めての個別協議の場合は空欄で結構です。</t>
        </r>
      </text>
    </comment>
    <comment ref="AJ12" authorId="1" shapeId="0" xr:uid="{D586A5DB-C755-4466-9F13-1051F86D53CE}">
      <text>
        <r>
          <rPr>
            <sz val="14"/>
            <color indexed="81"/>
            <rFont val="MS P ゴシック"/>
            <family val="3"/>
            <charset val="128"/>
          </rPr>
          <t>・令和５年度事業のうち「令和</t>
        </r>
        <r>
          <rPr>
            <sz val="14"/>
            <color indexed="10"/>
            <rFont val="MS P ゴシック"/>
            <family val="3"/>
            <charset val="128"/>
          </rPr>
          <t>４</t>
        </r>
        <r>
          <rPr>
            <sz val="14"/>
            <color indexed="81"/>
            <rFont val="MS P ゴシック"/>
            <family val="3"/>
            <charset val="128"/>
          </rPr>
          <t>年度に生じた費用分」の「施設内療養」は個別協議の</t>
        </r>
        <r>
          <rPr>
            <sz val="14"/>
            <color indexed="10"/>
            <rFont val="MS P ゴシック"/>
            <family val="3"/>
            <charset val="128"/>
          </rPr>
          <t>対象</t>
        </r>
        <r>
          <rPr>
            <sz val="14"/>
            <color indexed="81"/>
            <rFont val="MS P ゴシック"/>
            <family val="3"/>
            <charset val="128"/>
          </rPr>
          <t>となるため、</t>
        </r>
        <r>
          <rPr>
            <sz val="14"/>
            <color indexed="10"/>
            <rFont val="MS P ゴシック"/>
            <family val="3"/>
            <charset val="128"/>
          </rPr>
          <t>金額を記載</t>
        </r>
        <r>
          <rPr>
            <sz val="14"/>
            <color indexed="8"/>
            <rFont val="MS P ゴシック"/>
            <family val="3"/>
            <charset val="128"/>
          </rPr>
          <t>してください。</t>
        </r>
        <r>
          <rPr>
            <sz val="14"/>
            <color indexed="81"/>
            <rFont val="MS P ゴシック"/>
            <family val="3"/>
            <charset val="128"/>
          </rPr>
          <t xml:space="preserve">
・令和５年度事業のうち「令和</t>
        </r>
        <r>
          <rPr>
            <sz val="14"/>
            <color indexed="10"/>
            <rFont val="MS P ゴシック"/>
            <family val="3"/>
            <charset val="128"/>
          </rPr>
          <t>５</t>
        </r>
        <r>
          <rPr>
            <sz val="14"/>
            <color indexed="81"/>
            <rFont val="MS P ゴシック"/>
            <family val="3"/>
            <charset val="128"/>
          </rPr>
          <t>年度に生じた費用分」の「施設内療養」は個別協議の</t>
        </r>
        <r>
          <rPr>
            <sz val="14"/>
            <color indexed="10"/>
            <rFont val="MS P ゴシック"/>
            <family val="3"/>
            <charset val="128"/>
          </rPr>
          <t>対象外</t>
        </r>
        <r>
          <rPr>
            <sz val="14"/>
            <color indexed="81"/>
            <rFont val="MS P ゴシック"/>
            <family val="3"/>
            <charset val="128"/>
          </rPr>
          <t>となるため、</t>
        </r>
        <r>
          <rPr>
            <sz val="14"/>
            <color indexed="10"/>
            <rFont val="MS P ゴシック"/>
            <family val="3"/>
            <charset val="128"/>
          </rPr>
          <t>金額の記載はしない</t>
        </r>
        <r>
          <rPr>
            <sz val="14"/>
            <color indexed="8"/>
            <rFont val="MS P ゴシック"/>
            <family val="3"/>
            <charset val="128"/>
          </rPr>
          <t>でください</t>
        </r>
        <r>
          <rPr>
            <sz val="14"/>
            <color indexed="81"/>
            <rFont val="MS P ゴシック"/>
            <family val="3"/>
            <charset val="128"/>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厚生労働省ネットワークシステム</author>
  </authors>
  <commentList>
    <comment ref="G32" authorId="0" shapeId="0" xr:uid="{274A45EF-7B60-49B8-870D-87A77DF0A998}">
      <text>
        <r>
          <rPr>
            <b/>
            <sz val="9"/>
            <color indexed="81"/>
            <rFont val="MS P ゴシック"/>
            <family val="3"/>
            <charset val="128"/>
          </rPr>
          <t>㉖と㉗は（地密）特定施設の数字を活用</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<sst xmlns="http://schemas.openxmlformats.org/spreadsheetml/2006/main" count="3196" uniqueCount="1003">
  <si>
    <t>令和</t>
    <rPh sb="0" eb="2">
      <t>レイワ</t>
    </rPh>
    <phoneticPr fontId="12"/>
  </si>
  <si>
    <t>日</t>
    <rPh sb="0" eb="1">
      <t>ニチ</t>
    </rPh>
    <phoneticPr fontId="12"/>
  </si>
  <si>
    <t>月</t>
    <rPh sb="0" eb="1">
      <t>ガツ</t>
    </rPh>
    <phoneticPr fontId="12"/>
  </si>
  <si>
    <t>年</t>
    <rPh sb="0" eb="1">
      <t>ネン</t>
    </rPh>
    <phoneticPr fontId="12"/>
  </si>
  <si>
    <t>例）株式会社愛知福祉事業会</t>
    <rPh sb="0" eb="1">
      <t>レイ</t>
    </rPh>
    <rPh sb="2" eb="6">
      <t>カブシキカイシャ</t>
    </rPh>
    <rPh sb="6" eb="8">
      <t>アイチ</t>
    </rPh>
    <rPh sb="8" eb="10">
      <t>フクシ</t>
    </rPh>
    <rPh sb="10" eb="12">
      <t>ジギョウ</t>
    </rPh>
    <rPh sb="12" eb="13">
      <t>カイ</t>
    </rPh>
    <phoneticPr fontId="12"/>
  </si>
  <si>
    <t>法人所在地</t>
    <rPh sb="0" eb="5">
      <t>ホウジンショザイチ</t>
    </rPh>
    <phoneticPr fontId="12"/>
  </si>
  <si>
    <t>法人本部の所在地を正確に記入してください。</t>
    <rPh sb="0" eb="2">
      <t>ホウジン</t>
    </rPh>
    <rPh sb="2" eb="4">
      <t>ホンブ</t>
    </rPh>
    <rPh sb="5" eb="8">
      <t>ショザイチ</t>
    </rPh>
    <rPh sb="9" eb="11">
      <t>セイカク</t>
    </rPh>
    <rPh sb="12" eb="14">
      <t>キニュウ</t>
    </rPh>
    <phoneticPr fontId="12"/>
  </si>
  <si>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2"/>
  </si>
  <si>
    <t>代表者職名</t>
    <rPh sb="0" eb="3">
      <t>ダイヒョウシャ</t>
    </rPh>
    <rPh sb="3" eb="5">
      <t>ショクメイ</t>
    </rPh>
    <phoneticPr fontId="12"/>
  </si>
  <si>
    <t>法人の正式名称を記入してください。</t>
    <rPh sb="0" eb="2">
      <t>ホウジン</t>
    </rPh>
    <rPh sb="3" eb="7">
      <t>セイシキメイショウ</t>
    </rPh>
    <rPh sb="8" eb="10">
      <t>キニュウ</t>
    </rPh>
    <phoneticPr fontId="12"/>
  </si>
  <si>
    <t>氏　名</t>
    <rPh sb="0" eb="1">
      <t>シ</t>
    </rPh>
    <rPh sb="2" eb="3">
      <t>ナ</t>
    </rPh>
    <phoneticPr fontId="12"/>
  </si>
  <si>
    <t>申　請　者</t>
    <rPh sb="0" eb="1">
      <t>サル</t>
    </rPh>
    <rPh sb="2" eb="3">
      <t>ショウ</t>
    </rPh>
    <rPh sb="4" eb="5">
      <t>モノ</t>
    </rPh>
    <phoneticPr fontId="12"/>
  </si>
  <si>
    <t>例）山田　次郎</t>
    <rPh sb="0" eb="1">
      <t>レイ</t>
    </rPh>
    <rPh sb="2" eb="4">
      <t>ヤマダ</t>
    </rPh>
    <rPh sb="5" eb="7">
      <t>ジロウ</t>
    </rPh>
    <phoneticPr fontId="12"/>
  </si>
  <si>
    <t>例）052-954-7400</t>
    <rPh sb="0" eb="1">
      <t>レイ</t>
    </rPh>
    <phoneticPr fontId="12"/>
  </si>
  <si>
    <t>例）aichi-fukushijigyou-kai@yahoo.co.jp</t>
    <rPh sb="0" eb="1">
      <t>レイ</t>
    </rPh>
    <phoneticPr fontId="12"/>
  </si>
  <si>
    <t>事業所番号</t>
    <rPh sb="0" eb="3">
      <t>ジギョウショ</t>
    </rPh>
    <rPh sb="3" eb="5">
      <t>バンゴウ</t>
    </rPh>
    <phoneticPr fontId="12"/>
  </si>
  <si>
    <t>【メールアドレス】担当の方とやりとりが可能なメールアドレスを記入してしてください。</t>
    <rPh sb="9" eb="11">
      <t>タントウ</t>
    </rPh>
    <rPh sb="12" eb="13">
      <t>カタ</t>
    </rPh>
    <rPh sb="19" eb="21">
      <t>カノウ</t>
    </rPh>
    <rPh sb="30" eb="32">
      <t>キニュウ</t>
    </rPh>
    <phoneticPr fontId="12"/>
  </si>
  <si>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2"/>
  </si>
  <si>
    <t>電話番号</t>
    <rPh sb="0" eb="1">
      <t>デン</t>
    </rPh>
    <rPh sb="1" eb="2">
      <t>ハナシ</t>
    </rPh>
    <rPh sb="2" eb="4">
      <t>バンゴウ</t>
    </rPh>
    <phoneticPr fontId="12"/>
  </si>
  <si>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2"/>
  </si>
  <si>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2"/>
  </si>
  <si>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2"/>
  </si>
  <si>
    <t>事業所の名称</t>
    <rPh sb="0" eb="3">
      <t>ジギョウショ</t>
    </rPh>
    <rPh sb="4" eb="6">
      <t>メイショウ</t>
    </rPh>
    <phoneticPr fontId="12"/>
  </si>
  <si>
    <t>①</t>
    <phoneticPr fontId="12"/>
  </si>
  <si>
    <t>②</t>
    <phoneticPr fontId="12"/>
  </si>
  <si>
    <t>③</t>
    <phoneticPr fontId="12"/>
  </si>
  <si>
    <t>④</t>
    <phoneticPr fontId="12"/>
  </si>
  <si>
    <t>サービス</t>
  </si>
  <si>
    <t>テーブル</t>
  </si>
  <si>
    <t>実施事業
種　　別</t>
    <rPh sb="0" eb="2">
      <t>ジッシ</t>
    </rPh>
    <rPh sb="2" eb="4">
      <t>ジギョウ</t>
    </rPh>
    <rPh sb="5" eb="6">
      <t>シュ</t>
    </rPh>
    <rPh sb="8" eb="9">
      <t>ベツ</t>
    </rPh>
    <phoneticPr fontId="12"/>
  </si>
  <si>
    <t>①,②</t>
    <phoneticPr fontId="12"/>
  </si>
  <si>
    <t>①,③</t>
    <phoneticPr fontId="12"/>
  </si>
  <si>
    <t>⑤</t>
    <phoneticPr fontId="12"/>
  </si>
  <si>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2"/>
  </si>
  <si>
    <t>緊急雇用に係る費用</t>
    <rPh sb="0" eb="4">
      <t>キンキュウコヨウ</t>
    </rPh>
    <rPh sb="5" eb="6">
      <t>カカ</t>
    </rPh>
    <rPh sb="7" eb="9">
      <t>ヒヨウ</t>
    </rPh>
    <phoneticPr fontId="12"/>
  </si>
  <si>
    <t>割増賃金・手当</t>
    <rPh sb="0" eb="2">
      <t>ワリマシ</t>
    </rPh>
    <rPh sb="2" eb="4">
      <t>チンギン</t>
    </rPh>
    <rPh sb="5" eb="7">
      <t>テアテ</t>
    </rPh>
    <phoneticPr fontId="12"/>
  </si>
  <si>
    <t>職業紹介料</t>
    <rPh sb="0" eb="2">
      <t>ショクギョウ</t>
    </rPh>
    <rPh sb="2" eb="4">
      <t>ショウカイ</t>
    </rPh>
    <rPh sb="4" eb="5">
      <t>リョウ</t>
    </rPh>
    <phoneticPr fontId="12"/>
  </si>
  <si>
    <t>損害賠償保険の加入費用</t>
    <rPh sb="0" eb="6">
      <t>ソンガイバイショウホケン</t>
    </rPh>
    <rPh sb="7" eb="9">
      <t>カニュウ</t>
    </rPh>
    <rPh sb="9" eb="11">
      <t>ヒヨウ</t>
    </rPh>
    <phoneticPr fontId="12"/>
  </si>
  <si>
    <t>帰宅困難職員の宿泊費</t>
    <rPh sb="0" eb="6">
      <t>キタクコンナンショクイン</t>
    </rPh>
    <rPh sb="7" eb="10">
      <t>シュクハクヒ</t>
    </rPh>
    <phoneticPr fontId="12"/>
  </si>
  <si>
    <t>連携機関との連携に係る旅費</t>
    <rPh sb="0" eb="4">
      <t>レンケイキカン</t>
    </rPh>
    <rPh sb="6" eb="8">
      <t>レンケイ</t>
    </rPh>
    <rPh sb="9" eb="10">
      <t>カカ</t>
    </rPh>
    <rPh sb="11" eb="13">
      <t>リョヒ</t>
    </rPh>
    <phoneticPr fontId="12"/>
  </si>
  <si>
    <t>施設・事業所の消毒・清掃費用</t>
    <rPh sb="0" eb="2">
      <t>シセツ</t>
    </rPh>
    <rPh sb="3" eb="6">
      <t>ジギョウショ</t>
    </rPh>
    <rPh sb="7" eb="9">
      <t>ショウドク</t>
    </rPh>
    <rPh sb="10" eb="14">
      <t>セイソウヒヨウ</t>
    </rPh>
    <phoneticPr fontId="12"/>
  </si>
  <si>
    <t>感染症廃棄物の処理費用</t>
    <rPh sb="0" eb="3">
      <t>カンセンショウ</t>
    </rPh>
    <rPh sb="3" eb="6">
      <t>ハイキブツ</t>
    </rPh>
    <rPh sb="7" eb="11">
      <t>ショリヒヨウ</t>
    </rPh>
    <phoneticPr fontId="12"/>
  </si>
  <si>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2"/>
  </si>
  <si>
    <t>ア</t>
    <phoneticPr fontId="12"/>
  </si>
  <si>
    <t>イ</t>
    <phoneticPr fontId="12"/>
  </si>
  <si>
    <t>ウ</t>
    <phoneticPr fontId="12"/>
  </si>
  <si>
    <t>エ</t>
    <phoneticPr fontId="12"/>
  </si>
  <si>
    <t>オ</t>
    <phoneticPr fontId="12"/>
  </si>
  <si>
    <t>カ</t>
    <phoneticPr fontId="12"/>
  </si>
  <si>
    <t>キ</t>
    <phoneticPr fontId="12"/>
  </si>
  <si>
    <t>ク</t>
    <phoneticPr fontId="12"/>
  </si>
  <si>
    <t>ケ</t>
    <phoneticPr fontId="12"/>
  </si>
  <si>
    <t>職業紹介料</t>
    <rPh sb="0" eb="2">
      <t>ショクギョウ</t>
    </rPh>
    <rPh sb="2" eb="5">
      <t>ショウカイリョウ</t>
    </rPh>
    <phoneticPr fontId="12"/>
  </si>
  <si>
    <t>代替場所の確保費用（使用料）</t>
    <rPh sb="0" eb="4">
      <t>ダイタイバショ</t>
    </rPh>
    <rPh sb="5" eb="9">
      <t>カクホヒヨウ</t>
    </rPh>
    <rPh sb="10" eb="13">
      <t>シヨウリョウ</t>
    </rPh>
    <phoneticPr fontId="12"/>
  </si>
  <si>
    <t>代替場所や利用者宅への旅費</t>
    <rPh sb="0" eb="4">
      <t>ダイタイバショ</t>
    </rPh>
    <rPh sb="5" eb="8">
      <t>リヨウシャ</t>
    </rPh>
    <rPh sb="8" eb="9">
      <t>タク</t>
    </rPh>
    <rPh sb="11" eb="13">
      <t>リョヒ</t>
    </rPh>
    <phoneticPr fontId="12"/>
  </si>
  <si>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2"/>
  </si>
  <si>
    <t>用途</t>
    <rPh sb="0" eb="2">
      <t>ヨウト</t>
    </rPh>
    <phoneticPr fontId="12"/>
  </si>
  <si>
    <t>代替サービス提供</t>
    <rPh sb="0" eb="2">
      <t>ダイタイ</t>
    </rPh>
    <rPh sb="6" eb="8">
      <t>テイキョウ</t>
    </rPh>
    <phoneticPr fontId="12"/>
  </si>
  <si>
    <t>居宅サービス切替</t>
    <rPh sb="0" eb="2">
      <t>キョタク</t>
    </rPh>
    <rPh sb="6" eb="8">
      <t>キリカエ</t>
    </rPh>
    <phoneticPr fontId="12"/>
  </si>
  <si>
    <t>金額（円）</t>
    <rPh sb="0" eb="2">
      <t>キンガク</t>
    </rPh>
    <rPh sb="3" eb="4">
      <t>エン</t>
    </rPh>
    <phoneticPr fontId="12"/>
  </si>
  <si>
    <t>〇支出内訳</t>
    <rPh sb="1" eb="3">
      <t>シシュツ</t>
    </rPh>
    <rPh sb="3" eb="5">
      <t>ウチワケ</t>
    </rPh>
    <phoneticPr fontId="12"/>
  </si>
  <si>
    <t>内容・積算</t>
    <rPh sb="0" eb="2">
      <t>ナイヨウ</t>
    </rPh>
    <rPh sb="3" eb="5">
      <t>セキサン</t>
    </rPh>
    <phoneticPr fontId="12"/>
  </si>
  <si>
    <t>理由書</t>
    <rPh sb="0" eb="3">
      <t>リユウショ</t>
    </rPh>
    <phoneticPr fontId="12"/>
  </si>
  <si>
    <t>記号</t>
    <rPh sb="0" eb="2">
      <t>キゴウ</t>
    </rPh>
    <phoneticPr fontId="12"/>
  </si>
  <si>
    <t>摘　要</t>
    <rPh sb="0" eb="1">
      <t>テキ</t>
    </rPh>
    <rPh sb="2" eb="3">
      <t>ヨウ</t>
    </rPh>
    <phoneticPr fontId="12"/>
  </si>
  <si>
    <t>計</t>
    <rPh sb="0" eb="1">
      <t>ケイ</t>
    </rPh>
    <phoneticPr fontId="12"/>
  </si>
  <si>
    <t>【記載例】内容・積算</t>
    <rPh sb="1" eb="4">
      <t>キサイレイ</t>
    </rPh>
    <rPh sb="5" eb="7">
      <t>ナイヨウ</t>
    </rPh>
    <rPh sb="8" eb="10">
      <t>セキサン</t>
    </rPh>
    <phoneticPr fontId="12"/>
  </si>
  <si>
    <t>代替場所でのサービス提供期間</t>
    <rPh sb="0" eb="2">
      <t>ダイタイ</t>
    </rPh>
    <rPh sb="2" eb="4">
      <t>バショ</t>
    </rPh>
    <rPh sb="10" eb="12">
      <t>テイキョウ</t>
    </rPh>
    <rPh sb="12" eb="14">
      <t>キカン</t>
    </rPh>
    <phoneticPr fontId="12"/>
  </si>
  <si>
    <t>代替サービスの提供場所（施設・建物名）</t>
    <rPh sb="0" eb="2">
      <t>ダイタイ</t>
    </rPh>
    <rPh sb="7" eb="9">
      <t>テイキョウ</t>
    </rPh>
    <rPh sb="9" eb="11">
      <t>バショ</t>
    </rPh>
    <rPh sb="12" eb="14">
      <t>シセツ</t>
    </rPh>
    <rPh sb="15" eb="18">
      <t>タテモノメイ</t>
    </rPh>
    <phoneticPr fontId="12"/>
  </si>
  <si>
    <t>代替サービスの提供場所（住所）</t>
    <rPh sb="0" eb="2">
      <t>ダイタイ</t>
    </rPh>
    <rPh sb="7" eb="9">
      <t>テイキョウ</t>
    </rPh>
    <rPh sb="9" eb="11">
      <t>バショ</t>
    </rPh>
    <rPh sb="12" eb="14">
      <t>ジュウショ</t>
    </rPh>
    <phoneticPr fontId="12"/>
  </si>
  <si>
    <t>～</t>
    <phoneticPr fontId="12"/>
  </si>
  <si>
    <t>(開始)</t>
    <rPh sb="1" eb="3">
      <t>カイシ</t>
    </rPh>
    <phoneticPr fontId="12"/>
  </si>
  <si>
    <t>(終了)</t>
    <rPh sb="1" eb="3">
      <t>シュウリョウ</t>
    </rPh>
    <phoneticPr fontId="12"/>
  </si>
  <si>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2"/>
  </si>
  <si>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2"/>
  </si>
  <si>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2"/>
  </si>
  <si>
    <t>居宅サービス切替でのサービス提供期間</t>
    <rPh sb="0" eb="2">
      <t>キョタク</t>
    </rPh>
    <rPh sb="6" eb="8">
      <t>キリカエ</t>
    </rPh>
    <rPh sb="14" eb="16">
      <t>テイキョウ</t>
    </rPh>
    <rPh sb="16" eb="18">
      <t>キカン</t>
    </rPh>
    <phoneticPr fontId="12"/>
  </si>
  <si>
    <t>居宅訪問先との調整。職員３名、計20時間分の時間外手当。</t>
    <rPh sb="0" eb="2">
      <t>キョタク</t>
    </rPh>
    <rPh sb="2" eb="4">
      <t>ホウモン</t>
    </rPh>
    <rPh sb="4" eb="5">
      <t>サキ</t>
    </rPh>
    <rPh sb="7" eb="9">
      <t>チョウセイ</t>
    </rPh>
    <phoneticPr fontId="12"/>
  </si>
  <si>
    <t>〇　補助対象事業所及び実施事業</t>
    <rPh sb="2" eb="6">
      <t>ホジョタイショウ</t>
    </rPh>
    <rPh sb="6" eb="9">
      <t>ジギョウショ</t>
    </rPh>
    <rPh sb="9" eb="10">
      <t>オヨ</t>
    </rPh>
    <rPh sb="11" eb="13">
      <t>ジッシ</t>
    </rPh>
    <rPh sb="13" eb="15">
      <t>ジギョウ</t>
    </rPh>
    <phoneticPr fontId="12"/>
  </si>
  <si>
    <t>対象経費</t>
    <rPh sb="0" eb="2">
      <t>タイショウ</t>
    </rPh>
    <rPh sb="2" eb="4">
      <t>ケイヒ</t>
    </rPh>
    <phoneticPr fontId="12"/>
  </si>
  <si>
    <t>基準単価</t>
    <rPh sb="0" eb="4">
      <t>キジュンタンカ</t>
    </rPh>
    <phoneticPr fontId="12"/>
  </si>
  <si>
    <t>事業実施区分</t>
    <rPh sb="0" eb="4">
      <t>ジギョウジッシ</t>
    </rPh>
    <rPh sb="4" eb="6">
      <t>クブン</t>
    </rPh>
    <phoneticPr fontId="12"/>
  </si>
  <si>
    <t>小計</t>
    <rPh sb="0" eb="2">
      <t>ショウケイ</t>
    </rPh>
    <phoneticPr fontId="12"/>
  </si>
  <si>
    <t>金融機関コード</t>
    <rPh sb="0" eb="2">
      <t>キンユウ</t>
    </rPh>
    <rPh sb="2" eb="4">
      <t>キカン</t>
    </rPh>
    <phoneticPr fontId="23"/>
  </si>
  <si>
    <t>支店番号</t>
    <rPh sb="0" eb="2">
      <t>シテン</t>
    </rPh>
    <rPh sb="2" eb="4">
      <t>バンゴウ</t>
    </rPh>
    <phoneticPr fontId="23"/>
  </si>
  <si>
    <t>金融機関名</t>
    <rPh sb="0" eb="2">
      <t>キンユウ</t>
    </rPh>
    <rPh sb="2" eb="4">
      <t>キカン</t>
    </rPh>
    <rPh sb="4" eb="5">
      <t>メイ</t>
    </rPh>
    <phoneticPr fontId="23"/>
  </si>
  <si>
    <t>店　名</t>
    <rPh sb="0" eb="1">
      <t>ミセ</t>
    </rPh>
    <rPh sb="2" eb="3">
      <t>ナ</t>
    </rPh>
    <phoneticPr fontId="23"/>
  </si>
  <si>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3"/>
  </si>
  <si>
    <t>預金種類</t>
    <rPh sb="0" eb="2">
      <t>ヨキン</t>
    </rPh>
    <rPh sb="2" eb="4">
      <t>シュルイ</t>
    </rPh>
    <phoneticPr fontId="23"/>
  </si>
  <si>
    <t>１．普通　２．当座　（数字を記入してください。）</t>
    <rPh sb="7" eb="9">
      <t>トウザ</t>
    </rPh>
    <rPh sb="11" eb="13">
      <t>スウジ</t>
    </rPh>
    <rPh sb="14" eb="16">
      <t>キニュウ</t>
    </rPh>
    <phoneticPr fontId="23"/>
  </si>
  <si>
    <t>口座番号</t>
    <rPh sb="0" eb="2">
      <t>コウザ</t>
    </rPh>
    <rPh sb="2" eb="4">
      <t>バンゴウ</t>
    </rPh>
    <phoneticPr fontId="23"/>
  </si>
  <si>
    <t>振込先情報</t>
    <rPh sb="0" eb="3">
      <t>フリコミサキ</t>
    </rPh>
    <rPh sb="3" eb="5">
      <t>ジョウホウ</t>
    </rPh>
    <phoneticPr fontId="12"/>
  </si>
  <si>
    <t>(ﾌﾘｶﾞﾅ)</t>
    <phoneticPr fontId="12"/>
  </si>
  <si>
    <t>口座名義人</t>
    <rPh sb="0" eb="2">
      <t>コウザ</t>
    </rPh>
    <rPh sb="2" eb="5">
      <t>メイギニン</t>
    </rPh>
    <phoneticPr fontId="12"/>
  </si>
  <si>
    <t>用途</t>
    <phoneticPr fontId="12"/>
  </si>
  <si>
    <t>月</t>
    <rPh sb="0" eb="1">
      <t>ツキ</t>
    </rPh>
    <phoneticPr fontId="12"/>
  </si>
  <si>
    <t>申請者</t>
    <rPh sb="0" eb="3">
      <t>シンセイシャ</t>
    </rPh>
    <phoneticPr fontId="12"/>
  </si>
  <si>
    <t>所在地</t>
    <rPh sb="0" eb="3">
      <t>ショザイチ</t>
    </rPh>
    <phoneticPr fontId="12"/>
  </si>
  <si>
    <t>代表職名</t>
    <rPh sb="0" eb="2">
      <t>ダイヒョウ</t>
    </rPh>
    <rPh sb="2" eb="4">
      <t>ショクメイ</t>
    </rPh>
    <phoneticPr fontId="12"/>
  </si>
  <si>
    <t>氏名</t>
    <rPh sb="0" eb="2">
      <t>シメイ</t>
    </rPh>
    <phoneticPr fontId="12"/>
  </si>
  <si>
    <t>担当氏名</t>
    <rPh sb="0" eb="4">
      <t>タントウシメイ</t>
    </rPh>
    <phoneticPr fontId="12"/>
  </si>
  <si>
    <t>電話番号</t>
    <rPh sb="0" eb="2">
      <t>デンワ</t>
    </rPh>
    <rPh sb="2" eb="4">
      <t>バンゴウ</t>
    </rPh>
    <phoneticPr fontId="12"/>
  </si>
  <si>
    <t>メルアド</t>
    <phoneticPr fontId="12"/>
  </si>
  <si>
    <t>金融機関コード</t>
    <rPh sb="0" eb="2">
      <t>キンユウ</t>
    </rPh>
    <rPh sb="2" eb="4">
      <t>キカン</t>
    </rPh>
    <phoneticPr fontId="12"/>
  </si>
  <si>
    <t>支店番号</t>
    <rPh sb="0" eb="4">
      <t>シテンバンゴウ</t>
    </rPh>
    <phoneticPr fontId="12"/>
  </si>
  <si>
    <t>金融機関名</t>
    <rPh sb="0" eb="2">
      <t>キンユウ</t>
    </rPh>
    <rPh sb="2" eb="5">
      <t>キカンメイ</t>
    </rPh>
    <phoneticPr fontId="12"/>
  </si>
  <si>
    <t>店名</t>
    <rPh sb="0" eb="2">
      <t>テンメイ</t>
    </rPh>
    <phoneticPr fontId="12"/>
  </si>
  <si>
    <t>預金種類</t>
    <rPh sb="0" eb="4">
      <t>ヨキンシュルイ</t>
    </rPh>
    <phoneticPr fontId="12"/>
  </si>
  <si>
    <t>口座番号</t>
    <rPh sb="0" eb="4">
      <t>コウザバンゴウ</t>
    </rPh>
    <phoneticPr fontId="12"/>
  </si>
  <si>
    <t>（フリガナ）</t>
    <phoneticPr fontId="12"/>
  </si>
  <si>
    <t>積算以外の項目記入の有無</t>
    <rPh sb="0" eb="2">
      <t>セキサン</t>
    </rPh>
    <rPh sb="2" eb="4">
      <t>イガイ</t>
    </rPh>
    <rPh sb="5" eb="7">
      <t>コウモク</t>
    </rPh>
    <rPh sb="7" eb="9">
      <t>キニュウ</t>
    </rPh>
    <rPh sb="10" eb="12">
      <t>ウム</t>
    </rPh>
    <phoneticPr fontId="12"/>
  </si>
  <si>
    <t>愛知県知事　殿</t>
    <rPh sb="0" eb="3">
      <t>アイチケン</t>
    </rPh>
    <rPh sb="3" eb="5">
      <t>チジ</t>
    </rPh>
    <rPh sb="6" eb="7">
      <t>ドノ</t>
    </rPh>
    <phoneticPr fontId="12"/>
  </si>
  <si>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2"/>
  </si>
  <si>
    <t>保健所名</t>
    <rPh sb="0" eb="4">
      <t>ホケンジョメイ</t>
    </rPh>
    <phoneticPr fontId="12"/>
  </si>
  <si>
    <t>担当課名</t>
    <rPh sb="0" eb="3">
      <t>タントウカ</t>
    </rPh>
    <rPh sb="3" eb="4">
      <t>メイ</t>
    </rPh>
    <phoneticPr fontId="12"/>
  </si>
  <si>
    <t>連絡先
（電話番号）</t>
    <rPh sb="0" eb="3">
      <t>レンラクサキ</t>
    </rPh>
    <rPh sb="5" eb="7">
      <t>デンワ</t>
    </rPh>
    <rPh sb="7" eb="9">
      <t>バンゴウ</t>
    </rPh>
    <phoneticPr fontId="12"/>
  </si>
  <si>
    <t>サービス種別</t>
    <rPh sb="4" eb="6">
      <t>シュベツ</t>
    </rPh>
    <phoneticPr fontId="12"/>
  </si>
  <si>
    <t>関係種別</t>
    <rPh sb="0" eb="2">
      <t>カンケイ</t>
    </rPh>
    <rPh sb="2" eb="4">
      <t>シュベツ</t>
    </rPh>
    <phoneticPr fontId="12"/>
  </si>
  <si>
    <t>職員</t>
    <rPh sb="0" eb="2">
      <t>ショクイン</t>
    </rPh>
    <phoneticPr fontId="12"/>
  </si>
  <si>
    <t>検査対象者氏名</t>
    <rPh sb="0" eb="2">
      <t>ケンサ</t>
    </rPh>
    <rPh sb="2" eb="5">
      <t>タイショウシャ</t>
    </rPh>
    <rPh sb="5" eb="7">
      <t>シメイ</t>
    </rPh>
    <phoneticPr fontId="12"/>
  </si>
  <si>
    <t>③</t>
  </si>
  <si>
    <t>担当者</t>
    <rPh sb="0" eb="3">
      <t>タントウシャ</t>
    </rPh>
    <phoneticPr fontId="12"/>
  </si>
  <si>
    <t>所要額</t>
    <rPh sb="0" eb="3">
      <t>ショヨウガク</t>
    </rPh>
    <phoneticPr fontId="12"/>
  </si>
  <si>
    <t>補助対象額</t>
    <rPh sb="0" eb="5">
      <t>ホジョタイショウガク</t>
    </rPh>
    <phoneticPr fontId="12"/>
  </si>
  <si>
    <t>〇　検査実施者一覧</t>
    <rPh sb="2" eb="4">
      <t>ケンサ</t>
    </rPh>
    <rPh sb="4" eb="6">
      <t>ジッシ</t>
    </rPh>
    <rPh sb="6" eb="7">
      <t>シャ</t>
    </rPh>
    <rPh sb="7" eb="9">
      <t>イチラン</t>
    </rPh>
    <phoneticPr fontId="12"/>
  </si>
  <si>
    <t>居宅サービスに切り替えた利用者氏名</t>
    <rPh sb="0" eb="2">
      <t>キョタク</t>
    </rPh>
    <rPh sb="7" eb="8">
      <t>キ</t>
    </rPh>
    <rPh sb="9" eb="10">
      <t>カ</t>
    </rPh>
    <rPh sb="12" eb="15">
      <t>リヨウシャ</t>
    </rPh>
    <rPh sb="15" eb="17">
      <t>シメイ</t>
    </rPh>
    <phoneticPr fontId="12"/>
  </si>
  <si>
    <t>訪問介護による同行指導への謝金</t>
    <rPh sb="0" eb="2">
      <t>ホウモン</t>
    </rPh>
    <rPh sb="2" eb="4">
      <t>カイゴ</t>
    </rPh>
    <rPh sb="7" eb="11">
      <t>ドウコウシドウ</t>
    </rPh>
    <rPh sb="13" eb="15">
      <t>シャキン</t>
    </rPh>
    <phoneticPr fontId="12"/>
  </si>
  <si>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2"/>
  </si>
  <si>
    <t>通所介護＿通常規模</t>
    <rPh sb="0" eb="2">
      <t>ツウショ</t>
    </rPh>
    <rPh sb="2" eb="4">
      <t>カイゴ</t>
    </rPh>
    <rPh sb="5" eb="7">
      <t>ツウジョウ</t>
    </rPh>
    <rPh sb="7" eb="9">
      <t>キボ</t>
    </rPh>
    <phoneticPr fontId="14"/>
  </si>
  <si>
    <t>通所介護＿大規模型＿Ⅰ</t>
    <rPh sb="0" eb="2">
      <t>ツウショ</t>
    </rPh>
    <rPh sb="2" eb="4">
      <t>カイゴ</t>
    </rPh>
    <rPh sb="5" eb="8">
      <t>ダイキボ</t>
    </rPh>
    <rPh sb="8" eb="9">
      <t>ガタ</t>
    </rPh>
    <phoneticPr fontId="14"/>
  </si>
  <si>
    <t>通所介護＿大規模型＿Ⅱ</t>
    <rPh sb="0" eb="2">
      <t>ツウショ</t>
    </rPh>
    <rPh sb="2" eb="4">
      <t>カイゴ</t>
    </rPh>
    <rPh sb="5" eb="8">
      <t>ダイキボ</t>
    </rPh>
    <rPh sb="8" eb="9">
      <t>ガタ</t>
    </rPh>
    <phoneticPr fontId="14"/>
  </si>
  <si>
    <t>地域密着型通所介護</t>
    <rPh sb="0" eb="2">
      <t>チイキ</t>
    </rPh>
    <rPh sb="2" eb="5">
      <t>ミッチャクガタ</t>
    </rPh>
    <rPh sb="5" eb="7">
      <t>ツウショ</t>
    </rPh>
    <rPh sb="7" eb="9">
      <t>カイゴ</t>
    </rPh>
    <phoneticPr fontId="14"/>
  </si>
  <si>
    <t>認知症対応型通所介護</t>
    <rPh sb="0" eb="3">
      <t>ニンチショウ</t>
    </rPh>
    <rPh sb="3" eb="6">
      <t>タイオウガタ</t>
    </rPh>
    <rPh sb="6" eb="8">
      <t>ツウショ</t>
    </rPh>
    <rPh sb="8" eb="10">
      <t>カイゴ</t>
    </rPh>
    <phoneticPr fontId="14"/>
  </si>
  <si>
    <t>通所リハビリテーション＿通常規模</t>
    <rPh sb="0" eb="2">
      <t>ツウショ</t>
    </rPh>
    <rPh sb="12" eb="14">
      <t>ツウジョウ</t>
    </rPh>
    <rPh sb="14" eb="16">
      <t>キボ</t>
    </rPh>
    <phoneticPr fontId="14"/>
  </si>
  <si>
    <t>通所リハビリテーション＿大規模型＿Ⅰ</t>
    <rPh sb="0" eb="2">
      <t>ツウショ</t>
    </rPh>
    <rPh sb="12" eb="15">
      <t>ダイキボ</t>
    </rPh>
    <rPh sb="15" eb="16">
      <t>ガタ</t>
    </rPh>
    <phoneticPr fontId="14"/>
  </si>
  <si>
    <t>通所リハビリテーション＿大規模型＿Ⅱ</t>
    <rPh sb="0" eb="2">
      <t>ツウショ</t>
    </rPh>
    <rPh sb="12" eb="15">
      <t>ダイキボ</t>
    </rPh>
    <rPh sb="15" eb="16">
      <t>ガタ</t>
    </rPh>
    <phoneticPr fontId="14"/>
  </si>
  <si>
    <t>短期入所生活介護</t>
    <rPh sb="4" eb="6">
      <t>セイカツ</t>
    </rPh>
    <rPh sb="6" eb="8">
      <t>カイゴ</t>
    </rPh>
    <phoneticPr fontId="14"/>
  </si>
  <si>
    <t>短期入所療養介護</t>
    <rPh sb="0" eb="2">
      <t>タンキ</t>
    </rPh>
    <rPh sb="2" eb="4">
      <t>ニュウショ</t>
    </rPh>
    <rPh sb="4" eb="6">
      <t>リョウヨウ</t>
    </rPh>
    <rPh sb="6" eb="8">
      <t>カイゴ</t>
    </rPh>
    <phoneticPr fontId="14"/>
  </si>
  <si>
    <t>訪問介護</t>
    <rPh sb="0" eb="2">
      <t>ホウモン</t>
    </rPh>
    <rPh sb="2" eb="4">
      <t>カイゴ</t>
    </rPh>
    <phoneticPr fontId="14"/>
  </si>
  <si>
    <t>訪問入浴介護</t>
    <rPh sb="0" eb="2">
      <t>ホウモン</t>
    </rPh>
    <rPh sb="2" eb="4">
      <t>ニュウヨク</t>
    </rPh>
    <rPh sb="4" eb="6">
      <t>カイゴ</t>
    </rPh>
    <phoneticPr fontId="14"/>
  </si>
  <si>
    <t>訪問看護</t>
    <rPh sb="0" eb="2">
      <t>ホウモン</t>
    </rPh>
    <rPh sb="2" eb="4">
      <t>カンゴ</t>
    </rPh>
    <phoneticPr fontId="14"/>
  </si>
  <si>
    <t>訪問リハビリテーション</t>
    <rPh sb="0" eb="2">
      <t>ホウモン</t>
    </rPh>
    <phoneticPr fontId="14"/>
  </si>
  <si>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4"/>
  </si>
  <si>
    <t>夜間対応型訪問介護</t>
    <rPh sb="0" eb="2">
      <t>ヤカン</t>
    </rPh>
    <rPh sb="2" eb="5">
      <t>タイオウガタ</t>
    </rPh>
    <rPh sb="5" eb="7">
      <t>ホウモン</t>
    </rPh>
    <rPh sb="7" eb="9">
      <t>カイゴ</t>
    </rPh>
    <phoneticPr fontId="14"/>
  </si>
  <si>
    <t>居宅介護支援</t>
    <rPh sb="0" eb="2">
      <t>キョタク</t>
    </rPh>
    <rPh sb="2" eb="4">
      <t>カイゴ</t>
    </rPh>
    <rPh sb="4" eb="6">
      <t>シエン</t>
    </rPh>
    <phoneticPr fontId="14"/>
  </si>
  <si>
    <t>居宅療養管理指導</t>
    <rPh sb="0" eb="2">
      <t>キョタク</t>
    </rPh>
    <rPh sb="2" eb="4">
      <t>リョウヨウ</t>
    </rPh>
    <rPh sb="4" eb="6">
      <t>カンリ</t>
    </rPh>
    <rPh sb="6" eb="8">
      <t>シドウ</t>
    </rPh>
    <phoneticPr fontId="14"/>
  </si>
  <si>
    <t>小規模多機能型居宅介護</t>
    <rPh sb="0" eb="3">
      <t>ショウキボ</t>
    </rPh>
    <rPh sb="3" eb="7">
      <t>タキノウガタ</t>
    </rPh>
    <rPh sb="7" eb="9">
      <t>キョタク</t>
    </rPh>
    <rPh sb="9" eb="11">
      <t>カイゴ</t>
    </rPh>
    <phoneticPr fontId="14"/>
  </si>
  <si>
    <t>看護小規模多機能型居宅介護</t>
    <rPh sb="0" eb="2">
      <t>カンゴ</t>
    </rPh>
    <rPh sb="2" eb="5">
      <t>ショウキボ</t>
    </rPh>
    <rPh sb="5" eb="9">
      <t>タキノウガタ</t>
    </rPh>
    <rPh sb="9" eb="11">
      <t>キョタク</t>
    </rPh>
    <rPh sb="11" eb="13">
      <t>カイゴ</t>
    </rPh>
    <phoneticPr fontId="14"/>
  </si>
  <si>
    <t>介護老人福祉施設</t>
    <rPh sb="0" eb="2">
      <t>カイゴ</t>
    </rPh>
    <rPh sb="2" eb="4">
      <t>ロウジン</t>
    </rPh>
    <rPh sb="4" eb="6">
      <t>フクシ</t>
    </rPh>
    <rPh sb="6" eb="8">
      <t>シセツ</t>
    </rPh>
    <phoneticPr fontId="14"/>
  </si>
  <si>
    <t>地域密着型介護老人福祉施設</t>
    <rPh sb="0" eb="2">
      <t>チイキ</t>
    </rPh>
    <rPh sb="2" eb="5">
      <t>ミッチャクガタ</t>
    </rPh>
    <rPh sb="5" eb="7">
      <t>カイゴ</t>
    </rPh>
    <rPh sb="7" eb="9">
      <t>ロウジン</t>
    </rPh>
    <rPh sb="9" eb="11">
      <t>フクシ</t>
    </rPh>
    <rPh sb="11" eb="13">
      <t>シセツ</t>
    </rPh>
    <phoneticPr fontId="14"/>
  </si>
  <si>
    <t>介護老人保健施設</t>
    <rPh sb="0" eb="2">
      <t>カイゴ</t>
    </rPh>
    <rPh sb="2" eb="4">
      <t>ロウジン</t>
    </rPh>
    <rPh sb="4" eb="6">
      <t>ホケン</t>
    </rPh>
    <rPh sb="6" eb="8">
      <t>シセツ</t>
    </rPh>
    <phoneticPr fontId="14"/>
  </si>
  <si>
    <t>介護療養型医療施設</t>
    <rPh sb="0" eb="2">
      <t>カイゴ</t>
    </rPh>
    <rPh sb="2" eb="4">
      <t>リョウヨウ</t>
    </rPh>
    <rPh sb="4" eb="5">
      <t>ガタ</t>
    </rPh>
    <rPh sb="5" eb="7">
      <t>イリョウ</t>
    </rPh>
    <rPh sb="7" eb="9">
      <t>シセツ</t>
    </rPh>
    <phoneticPr fontId="14"/>
  </si>
  <si>
    <t>介護医療院</t>
    <rPh sb="0" eb="2">
      <t>カイゴ</t>
    </rPh>
    <rPh sb="2" eb="4">
      <t>イリョウ</t>
    </rPh>
    <rPh sb="4" eb="5">
      <t>イン</t>
    </rPh>
    <phoneticPr fontId="14"/>
  </si>
  <si>
    <t>認知症対応型共同生活介護</t>
    <rPh sb="0" eb="3">
      <t>ニンチショウ</t>
    </rPh>
    <rPh sb="3" eb="6">
      <t>タイオウガタ</t>
    </rPh>
    <rPh sb="6" eb="8">
      <t>キョウドウ</t>
    </rPh>
    <rPh sb="8" eb="10">
      <t>セイカツ</t>
    </rPh>
    <rPh sb="10" eb="12">
      <t>カイゴ</t>
    </rPh>
    <phoneticPr fontId="14"/>
  </si>
  <si>
    <t>訪問型サービス</t>
    <rPh sb="0" eb="2">
      <t>ホウモン</t>
    </rPh>
    <rPh sb="2" eb="3">
      <t>ガタ</t>
    </rPh>
    <phoneticPr fontId="14"/>
  </si>
  <si>
    <t>通所型サービス</t>
    <rPh sb="0" eb="2">
      <t>ツウショ</t>
    </rPh>
    <rPh sb="2" eb="3">
      <t>ガタ</t>
    </rPh>
    <phoneticPr fontId="14"/>
  </si>
  <si>
    <t>介護予防ケアマネジメント</t>
    <rPh sb="0" eb="2">
      <t>カイゴ</t>
    </rPh>
    <rPh sb="2" eb="4">
      <t>ヨボウ</t>
    </rPh>
    <phoneticPr fontId="14"/>
  </si>
  <si>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</si>
  <si>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</si>
  <si>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</si>
  <si>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</si>
  <si>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</si>
  <si>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</si>
  <si>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</si>
  <si>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</si>
  <si>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</si>
  <si>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</si>
  <si>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</si>
  <si>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</si>
  <si>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</si>
  <si>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</si>
  <si>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</si>
  <si>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</si>
  <si>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</si>
  <si>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</si>
  <si>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</si>
  <si>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</si>
  <si>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</si>
  <si>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</si>
  <si>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</si>
  <si>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</si>
  <si>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</si>
  <si>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</si>
  <si>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</si>
  <si>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</si>
  <si>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</si>
  <si>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2"/>
  </si>
  <si>
    <t>養護老人ホーム＿定員29人以下</t>
    <phoneticPr fontId="12"/>
  </si>
  <si>
    <t>軽費老人ホーム＿定員30人以上</t>
    <phoneticPr fontId="12"/>
  </si>
  <si>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</si>
  <si>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</si>
  <si>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</si>
  <si>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</si>
  <si>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</si>
  <si>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2"/>
  </si>
  <si>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2"/>
  </si>
  <si>
    <t>【施設内療養者名簿】</t>
    <phoneticPr fontId="12"/>
  </si>
  <si>
    <t>No.</t>
    <phoneticPr fontId="12"/>
  </si>
  <si>
    <t>算定対象日数</t>
    <rPh sb="0" eb="2">
      <t>サンテイ</t>
    </rPh>
    <rPh sb="2" eb="4">
      <t>タイショウ</t>
    </rPh>
    <rPh sb="4" eb="6">
      <t>ニッスウ</t>
    </rPh>
    <phoneticPr fontId="12"/>
  </si>
  <si>
    <t>人</t>
    <rPh sb="0" eb="1">
      <t>ニン</t>
    </rPh>
    <phoneticPr fontId="12"/>
  </si>
  <si>
    <t>⑥</t>
    <phoneticPr fontId="12"/>
  </si>
  <si>
    <r>
      <t>【居宅サービス切替】</t>
    </r>
    <r>
      <rPr>
        <sz val="16"/>
        <color rgb="FFFF0000"/>
        <rFont val="ＭＳ ゴシック"/>
        <family val="3"/>
        <charset val="128"/>
      </rPr>
      <t>（⑥の場合）</t>
    </r>
    <rPh sb="1" eb="3">
      <t>キョタク</t>
    </rPh>
    <rPh sb="7" eb="9">
      <t>キリカエ</t>
    </rPh>
    <rPh sb="13" eb="15">
      <t>バアイ</t>
    </rPh>
    <phoneticPr fontId="12"/>
  </si>
  <si>
    <t>対象種別</t>
    <rPh sb="0" eb="2">
      <t>タイショウ</t>
    </rPh>
    <rPh sb="2" eb="4">
      <t>シュベツ</t>
    </rPh>
    <phoneticPr fontId="12"/>
  </si>
  <si>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2"/>
  </si>
  <si>
    <t>生年月日</t>
    <rPh sb="0" eb="2">
      <t>セイネン</t>
    </rPh>
    <rPh sb="2" eb="4">
      <t>ガッピ</t>
    </rPh>
    <phoneticPr fontId="12"/>
  </si>
  <si>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3"/>
  </si>
  <si>
    <t>２　チェックリスト</t>
    <phoneticPr fontId="23"/>
  </si>
  <si>
    <t>確認項目</t>
    <rPh sb="0" eb="2">
      <t>カクニン</t>
    </rPh>
    <rPh sb="2" eb="4">
      <t>コウモク</t>
    </rPh>
    <phoneticPr fontId="23"/>
  </si>
  <si>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3"/>
  </si>
  <si>
    <t>ゾーニング（区域をわける）を実施した。</t>
    <rPh sb="6" eb="8">
      <t>クイキ</t>
    </rPh>
    <rPh sb="14" eb="16">
      <t>ジッシ</t>
    </rPh>
    <phoneticPr fontId="23"/>
  </si>
  <si>
    <t>コホーティング（隔離）の実施や担当職員を分ける等のための勤務調整を実施した。</t>
    <rPh sb="33" eb="35">
      <t>ジッシ</t>
    </rPh>
    <phoneticPr fontId="23"/>
  </si>
  <si>
    <t>状態の急変に備えた・日常的な入所者の健康観察を実施した。</t>
    <rPh sb="23" eb="25">
      <t>ジッシ</t>
    </rPh>
    <phoneticPr fontId="23"/>
  </si>
  <si>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3"/>
  </si>
  <si>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3"/>
  </si>
  <si>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2"/>
  </si>
  <si>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3"/>
  </si>
  <si>
    <t>その他</t>
    <rPh sb="2" eb="3">
      <t>ホカ</t>
    </rPh>
    <phoneticPr fontId="23"/>
  </si>
  <si>
    <r>
      <t>※本</t>
    </r>
    <r>
      <rPr>
        <sz val="10"/>
        <rFont val="Yu Gothic"/>
        <family val="3"/>
        <charset val="128"/>
        <scheme val="minor"/>
      </rPr>
      <t>資料への虚偽記載があった場合は、基金からの補助の返還や指定取消となる場合がある。</t>
    </r>
    <rPh sb="2" eb="4">
      <t>シリョウ</t>
    </rPh>
    <phoneticPr fontId="32"/>
  </si>
  <si>
    <t>本資料の記載内容に虚偽がないことを証明するとともに、記載内容を証明する資料を適切に保管していることを誓約します。</t>
    <rPh sb="0" eb="1">
      <t>ホン</t>
    </rPh>
    <rPh sb="1" eb="3">
      <t>シリョウ</t>
    </rPh>
    <phoneticPr fontId="23"/>
  </si>
  <si>
    <t>令和</t>
    <rPh sb="0" eb="2">
      <t>レイワ</t>
    </rPh>
    <phoneticPr fontId="23"/>
  </si>
  <si>
    <t>年</t>
    <rPh sb="0" eb="1">
      <t>ネン</t>
    </rPh>
    <phoneticPr fontId="23"/>
  </si>
  <si>
    <t>月</t>
    <rPh sb="0" eb="1">
      <t>ゲツ</t>
    </rPh>
    <phoneticPr fontId="23"/>
  </si>
  <si>
    <t>日</t>
    <rPh sb="0" eb="1">
      <t>ニチ</t>
    </rPh>
    <phoneticPr fontId="23"/>
  </si>
  <si>
    <t>事業所名</t>
    <rPh sb="0" eb="3">
      <t>ジギョウショ</t>
    </rPh>
    <rPh sb="3" eb="4">
      <t>メイ</t>
    </rPh>
    <phoneticPr fontId="23"/>
  </si>
  <si>
    <t>代表者</t>
    <rPh sb="0" eb="3">
      <t>ダイヒョウシャ</t>
    </rPh>
    <phoneticPr fontId="23"/>
  </si>
  <si>
    <t>職名</t>
    <rPh sb="0" eb="2">
      <t>ショクメイ</t>
    </rPh>
    <phoneticPr fontId="23"/>
  </si>
  <si>
    <t>氏名</t>
    <rPh sb="0" eb="2">
      <t>シメイ</t>
    </rPh>
    <phoneticPr fontId="23"/>
  </si>
  <si>
    <t>代表者氏名</t>
    <rPh sb="0" eb="3">
      <t>ダイヒョウシャ</t>
    </rPh>
    <rPh sb="3" eb="5">
      <t>シメイ</t>
    </rPh>
    <phoneticPr fontId="12"/>
  </si>
  <si>
    <t>メールアドレス</t>
    <phoneticPr fontId="12"/>
  </si>
  <si>
    <t>協力支援</t>
    <rPh sb="0" eb="2">
      <t>キョウリョク</t>
    </rPh>
    <rPh sb="2" eb="4">
      <t>シエン</t>
    </rPh>
    <phoneticPr fontId="12"/>
  </si>
  <si>
    <t>※1</t>
    <phoneticPr fontId="12"/>
  </si>
  <si>
    <t>※2</t>
    <phoneticPr fontId="12"/>
  </si>
  <si>
    <t>担当者氏名</t>
    <rPh sb="0" eb="1">
      <t>タン</t>
    </rPh>
    <rPh sb="1" eb="2">
      <t>トウ</t>
    </rPh>
    <rPh sb="2" eb="3">
      <t>モノ</t>
    </rPh>
    <rPh sb="3" eb="5">
      <t>シメイ</t>
    </rPh>
    <phoneticPr fontId="12"/>
  </si>
  <si>
    <t>担当者連絡先</t>
    <rPh sb="0" eb="3">
      <t>タントウシャ</t>
    </rPh>
    <rPh sb="3" eb="6">
      <t>レンラクサキ</t>
    </rPh>
    <phoneticPr fontId="12"/>
  </si>
  <si>
    <t>協力支援内容</t>
    <rPh sb="0" eb="2">
      <t>キョウリョク</t>
    </rPh>
    <rPh sb="2" eb="4">
      <t>シエン</t>
    </rPh>
    <rPh sb="4" eb="6">
      <t>ナイヨウ</t>
    </rPh>
    <phoneticPr fontId="12"/>
  </si>
  <si>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2"/>
  </si>
  <si>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2"/>
  </si>
  <si>
    <t>協力支援対象である事業所への職員の応援派遣</t>
    <rPh sb="0" eb="6">
      <t>キョウリョクシエンタイショウ</t>
    </rPh>
    <rPh sb="9" eb="12">
      <t>ジギョウショ</t>
    </rPh>
    <rPh sb="14" eb="16">
      <t>ショクイン</t>
    </rPh>
    <rPh sb="17" eb="21">
      <t>オウエンハケン</t>
    </rPh>
    <phoneticPr fontId="12"/>
  </si>
  <si>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2"/>
  </si>
  <si>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2"/>
  </si>
  <si>
    <t>旅費</t>
    <rPh sb="0" eb="2">
      <t>リョヒ</t>
    </rPh>
    <phoneticPr fontId="12"/>
  </si>
  <si>
    <t>宿泊費</t>
    <rPh sb="0" eb="3">
      <t>シュクハクヒ</t>
    </rPh>
    <phoneticPr fontId="12"/>
  </si>
  <si>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2"/>
  </si>
  <si>
    <t>単価①</t>
    <rPh sb="0" eb="2">
      <t>タンカ</t>
    </rPh>
    <phoneticPr fontId="12"/>
  </si>
  <si>
    <t>単価②</t>
    <rPh sb="0" eb="2">
      <t>タンカ</t>
    </rPh>
    <phoneticPr fontId="12"/>
  </si>
  <si>
    <t>単価③</t>
    <rPh sb="0" eb="2">
      <t>タンカ</t>
    </rPh>
    <phoneticPr fontId="12"/>
  </si>
  <si>
    <t>サービス種別</t>
    <rPh sb="4" eb="6">
      <t>シュベツ</t>
    </rPh>
    <phoneticPr fontId="12"/>
  </si>
  <si>
    <t>選択肢</t>
    <rPh sb="0" eb="3">
      <t>センタクシ</t>
    </rPh>
    <phoneticPr fontId="12"/>
  </si>
  <si>
    <t>①</t>
  </si>
  <si>
    <t>②</t>
  </si>
  <si>
    <t>④</t>
  </si>
  <si>
    <t>⑦</t>
    <phoneticPr fontId="12"/>
  </si>
  <si>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2"/>
  </si>
  <si>
    <t>【協力支援】（⑦の場合）</t>
    <rPh sb="1" eb="3">
      <t>キョウリョク</t>
    </rPh>
    <rPh sb="3" eb="5">
      <t>シエン</t>
    </rPh>
    <rPh sb="9" eb="11">
      <t>バアイ</t>
    </rPh>
    <phoneticPr fontId="12"/>
  </si>
  <si>
    <t>⑥</t>
    <phoneticPr fontId="12"/>
  </si>
  <si>
    <t>⑤</t>
    <phoneticPr fontId="12"/>
  </si>
  <si>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</si>
  <si>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</si>
  <si>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</si>
  <si>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2"/>
  </si>
  <si>
    <t>⑤</t>
  </si>
  <si>
    <t>⑥</t>
  </si>
  <si>
    <t>⑦</t>
  </si>
  <si>
    <t>※選択できません</t>
    <rPh sb="1" eb="3">
      <t>センタク</t>
    </rPh>
    <phoneticPr fontId="12"/>
  </si>
  <si>
    <t>⑦</t>
    <phoneticPr fontId="12"/>
  </si>
  <si>
    <t>年</t>
    <rPh sb="0" eb="1">
      <t>ネン</t>
    </rPh>
    <phoneticPr fontId="12"/>
  </si>
  <si>
    <t>月</t>
    <rPh sb="0" eb="1">
      <t>ゲツ</t>
    </rPh>
    <phoneticPr fontId="12"/>
  </si>
  <si>
    <t>日</t>
    <rPh sb="0" eb="1">
      <t>ヒ</t>
    </rPh>
    <phoneticPr fontId="12"/>
  </si>
  <si>
    <t>対象種別</t>
    <rPh sb="0" eb="2">
      <t>タイショウ</t>
    </rPh>
    <rPh sb="2" eb="4">
      <t>シュベツ</t>
    </rPh>
    <phoneticPr fontId="12"/>
  </si>
  <si>
    <r>
      <t>【代替サービス提供】</t>
    </r>
    <r>
      <rPr>
        <sz val="16"/>
        <color rgb="FFFF0000"/>
        <rFont val="ＭＳ ゴシック"/>
        <family val="3"/>
        <charset val="128"/>
      </rPr>
      <t>（⑥又は⑦の場合は記入しないでください）</t>
    </r>
    <rPh sb="1" eb="3">
      <t>ダイタイ</t>
    </rPh>
    <rPh sb="7" eb="9">
      <t>テイキョウ</t>
    </rPh>
    <phoneticPr fontId="12"/>
  </si>
  <si>
    <t>定員数</t>
    <rPh sb="0" eb="3">
      <t>テイインスウ</t>
    </rPh>
    <phoneticPr fontId="12"/>
  </si>
  <si>
    <t>その他該当する事業</t>
    <rPh sb="2" eb="3">
      <t>ホカ</t>
    </rPh>
    <rPh sb="3" eb="5">
      <t>ガイトウ</t>
    </rPh>
    <rPh sb="7" eb="9">
      <t>ジギョウ</t>
    </rPh>
    <phoneticPr fontId="12"/>
  </si>
  <si>
    <t>⑤，⑦</t>
    <phoneticPr fontId="12"/>
  </si>
  <si>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</si>
  <si>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</si>
  <si>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</si>
  <si>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</si>
  <si>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</si>
  <si>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</si>
  <si>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</si>
  <si>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</si>
  <si>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</si>
  <si>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</si>
  <si>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</si>
  <si>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</si>
  <si>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</si>
  <si>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</si>
  <si>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</si>
  <si>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</si>
  <si>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</si>
  <si>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</si>
  <si>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</si>
  <si>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</si>
  <si>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</si>
  <si>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</si>
  <si>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</si>
  <si>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</si>
  <si>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</si>
  <si>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</si>
  <si>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</si>
  <si>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</si>
  <si>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</si>
  <si>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</si>
  <si>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</si>
  <si>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</si>
  <si>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</si>
  <si>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2"/>
  </si>
  <si>
    <t>-</t>
    <phoneticPr fontId="12"/>
  </si>
  <si>
    <t>代替サービス実施にあたっての、□□ヘルパーステーションから派遣指導（11/20）</t>
    <rPh sb="0" eb="2">
      <t>ダイタイ</t>
    </rPh>
    <rPh sb="6" eb="8">
      <t>ジッシ</t>
    </rPh>
    <rPh sb="29" eb="31">
      <t>ハケン</t>
    </rPh>
    <rPh sb="31" eb="33">
      <t>シドウ</t>
    </rPh>
    <phoneticPr fontId="12"/>
  </si>
  <si>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2"/>
  </si>
  <si>
    <t>【施設内療養】</t>
    <rPh sb="1" eb="4">
      <t>シセツナイ</t>
    </rPh>
    <rPh sb="4" eb="6">
      <t>リョウヨウ</t>
    </rPh>
    <phoneticPr fontId="12"/>
  </si>
  <si>
    <t>代替サービス実施にあたっての、□□介護サービスから派遣指導（11/20）</t>
    <rPh sb="0" eb="2">
      <t>ダイタイ</t>
    </rPh>
    <rPh sb="6" eb="8">
      <t>ジッシ</t>
    </rPh>
    <rPh sb="17" eb="19">
      <t>カイゴ</t>
    </rPh>
    <rPh sb="25" eb="27">
      <t>ハケン</t>
    </rPh>
    <rPh sb="27" eb="29">
      <t>シドウ</t>
    </rPh>
    <phoneticPr fontId="12"/>
  </si>
  <si>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2"/>
  </si>
  <si>
    <t>派遣職員○○の派遣中の宿泊費（3,000円＊10日）</t>
    <rPh sb="0" eb="4">
      <t>ハケンショクイン</t>
    </rPh>
    <rPh sb="7" eb="10">
      <t>ハケンチュウ</t>
    </rPh>
    <rPh sb="11" eb="14">
      <t>シュクハクヒ</t>
    </rPh>
    <rPh sb="20" eb="21">
      <t>エン</t>
    </rPh>
    <rPh sb="24" eb="25">
      <t>ニチ</t>
    </rPh>
    <phoneticPr fontId="12"/>
  </si>
  <si>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2"/>
  </si>
  <si>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2"/>
  </si>
  <si>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2"/>
  </si>
  <si>
    <t>機関①</t>
    <rPh sb="0" eb="2">
      <t>キカン</t>
    </rPh>
    <phoneticPr fontId="12"/>
  </si>
  <si>
    <t>機関②</t>
    <rPh sb="0" eb="2">
      <t>キカン</t>
    </rPh>
    <phoneticPr fontId="12"/>
  </si>
  <si>
    <t>機関③</t>
    <rPh sb="0" eb="2">
      <t>キカン</t>
    </rPh>
    <phoneticPr fontId="12"/>
  </si>
  <si>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2"/>
  </si>
  <si>
    <t>愛知　○○</t>
    <rPh sb="0" eb="2">
      <t>アイチ</t>
    </rPh>
    <phoneticPr fontId="12"/>
  </si>
  <si>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2"/>
  </si>
  <si>
    <t>【事業所個票】</t>
    <phoneticPr fontId="12"/>
  </si>
  <si>
    <t>（委任者）</t>
    <rPh sb="1" eb="4">
      <t>イニンシャ</t>
    </rPh>
    <phoneticPr fontId="23"/>
  </si>
  <si>
    <t>所在地</t>
    <rPh sb="0" eb="3">
      <t>ショザイチ</t>
    </rPh>
    <phoneticPr fontId="23"/>
  </si>
  <si>
    <t>法人名</t>
    <rPh sb="0" eb="2">
      <t>ホウジン</t>
    </rPh>
    <rPh sb="2" eb="3">
      <t>メイ</t>
    </rPh>
    <phoneticPr fontId="23"/>
  </si>
  <si>
    <t>（職名）</t>
    <rPh sb="1" eb="3">
      <t>ショクメイ</t>
    </rPh>
    <phoneticPr fontId="23"/>
  </si>
  <si>
    <t>（氏名）</t>
    <rPh sb="1" eb="3">
      <t>シメイ</t>
    </rPh>
    <phoneticPr fontId="23"/>
  </si>
  <si>
    <t>上記の権限を受けることを承諾します。</t>
    <rPh sb="0" eb="2">
      <t>ジョウキ</t>
    </rPh>
    <rPh sb="3" eb="5">
      <t>ケンゲン</t>
    </rPh>
    <rPh sb="6" eb="7">
      <t>ウ</t>
    </rPh>
    <rPh sb="12" eb="14">
      <t>ショウダク</t>
    </rPh>
    <phoneticPr fontId="23"/>
  </si>
  <si>
    <t>（受任者）</t>
    <rPh sb="1" eb="3">
      <t>ジュニン</t>
    </rPh>
    <rPh sb="3" eb="4">
      <t>シャ</t>
    </rPh>
    <phoneticPr fontId="23"/>
  </si>
  <si>
    <t>住所</t>
    <rPh sb="0" eb="2">
      <t>ジュウショ</t>
    </rPh>
    <phoneticPr fontId="23"/>
  </si>
  <si>
    <t>名称</t>
    <rPh sb="0" eb="2">
      <t>メイショウ</t>
    </rPh>
    <phoneticPr fontId="12"/>
  </si>
  <si>
    <t>様式</t>
    <rPh sb="0" eb="2">
      <t>ヨウシキ</t>
    </rPh>
    <phoneticPr fontId="12"/>
  </si>
  <si>
    <t>説明</t>
    <rPh sb="0" eb="2">
      <t>セツメイ</t>
    </rPh>
    <phoneticPr fontId="12"/>
  </si>
  <si>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2"/>
  </si>
  <si>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2"/>
  </si>
  <si>
    <t>〒</t>
    <phoneticPr fontId="12"/>
  </si>
  <si>
    <t>住所</t>
    <rPh sb="0" eb="2">
      <t>ジュウショ</t>
    </rPh>
    <phoneticPr fontId="12"/>
  </si>
  <si>
    <t>居宅療養管理指導＿その他</t>
    <phoneticPr fontId="12"/>
  </si>
  <si>
    <t>福祉用具貸与＿その他</t>
    <rPh sb="0" eb="2">
      <t>フクシ</t>
    </rPh>
    <rPh sb="2" eb="4">
      <t>ヨウグ</t>
    </rPh>
    <rPh sb="4" eb="6">
      <t>タイヨ</t>
    </rPh>
    <rPh sb="9" eb="10">
      <t>ホカ</t>
    </rPh>
    <phoneticPr fontId="12"/>
  </si>
  <si>
    <t>協力期間</t>
    <rPh sb="0" eb="2">
      <t>キョウリョク</t>
    </rPh>
    <rPh sb="2" eb="4">
      <t>キカン</t>
    </rPh>
    <phoneticPr fontId="12"/>
  </si>
  <si>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6" eb="68">
      <t>ジドウ</t>
    </rPh>
    <rPh sb="69" eb="71">
      <t>ハンエイ</t>
    </rPh>
    <phoneticPr fontId="12"/>
  </si>
  <si>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2"/>
  </si>
  <si>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2"/>
  </si>
  <si>
    <t>交付申請書</t>
    <rPh sb="0" eb="2">
      <t>コウフ</t>
    </rPh>
    <rPh sb="2" eb="5">
      <t>シンセイショ</t>
    </rPh>
    <phoneticPr fontId="12"/>
  </si>
  <si>
    <t>事業所個表</t>
    <rPh sb="0" eb="3">
      <t>ジギョウショ</t>
    </rPh>
    <rPh sb="3" eb="5">
      <t>コヒョウ</t>
    </rPh>
    <phoneticPr fontId="12"/>
  </si>
  <si>
    <t>療養者名簿</t>
    <rPh sb="0" eb="2">
      <t>リョウヨウ</t>
    </rPh>
    <rPh sb="2" eb="3">
      <t>シャ</t>
    </rPh>
    <rPh sb="3" eb="5">
      <t>メイボ</t>
    </rPh>
    <phoneticPr fontId="12"/>
  </si>
  <si>
    <t>委任状</t>
    <rPh sb="0" eb="3">
      <t>イニンジョウ</t>
    </rPh>
    <phoneticPr fontId="12"/>
  </si>
  <si>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2"/>
  </si>
  <si>
    <t>1日当たり療養者数</t>
    <rPh sb="1" eb="2">
      <t>ニチ</t>
    </rPh>
    <rPh sb="2" eb="3">
      <t>ア</t>
    </rPh>
    <rPh sb="5" eb="7">
      <t>リョウヨウ</t>
    </rPh>
    <rPh sb="7" eb="8">
      <t>シャ</t>
    </rPh>
    <rPh sb="8" eb="9">
      <t>スウ</t>
    </rPh>
    <phoneticPr fontId="12"/>
  </si>
  <si>
    <t>定員</t>
    <rPh sb="0" eb="2">
      <t>テイイン</t>
    </rPh>
    <phoneticPr fontId="12"/>
  </si>
  <si>
    <t>基準となる人数</t>
    <rPh sb="0" eb="2">
      <t>キジュン</t>
    </rPh>
    <rPh sb="5" eb="7">
      <t>ニンズウ</t>
    </rPh>
    <phoneticPr fontId="12"/>
  </si>
  <si>
    <t>追加補助対象日</t>
    <rPh sb="0" eb="2">
      <t>ツイカ</t>
    </rPh>
    <rPh sb="2" eb="4">
      <t>ホジョ</t>
    </rPh>
    <rPh sb="4" eb="6">
      <t>タイショウ</t>
    </rPh>
    <rPh sb="6" eb="7">
      <t>ビ</t>
    </rPh>
    <phoneticPr fontId="12"/>
  </si>
  <si>
    <t>追加補助額（日ごと）</t>
    <rPh sb="0" eb="2">
      <t>ツイカ</t>
    </rPh>
    <rPh sb="2" eb="4">
      <t>ホジョ</t>
    </rPh>
    <rPh sb="4" eb="5">
      <t>ガク</t>
    </rPh>
    <rPh sb="6" eb="7">
      <t>ヒ</t>
    </rPh>
    <phoneticPr fontId="12"/>
  </si>
  <si>
    <t>円</t>
    <rPh sb="0" eb="1">
      <t>エン</t>
    </rPh>
    <phoneticPr fontId="12"/>
  </si>
  <si>
    <t>人以下</t>
    <rPh sb="0" eb="1">
      <t>ニン</t>
    </rPh>
    <rPh sb="1" eb="3">
      <t>イカ</t>
    </rPh>
    <phoneticPr fontId="12"/>
  </si>
  <si>
    <t>人以上</t>
    <rPh sb="0" eb="3">
      <t>ニンイジョウ</t>
    </rPh>
    <phoneticPr fontId="12"/>
  </si>
  <si>
    <t>（積算内容）</t>
    <rPh sb="1" eb="3">
      <t>セキサン</t>
    </rPh>
    <rPh sb="3" eb="5">
      <t>ナイヨウ</t>
    </rPh>
    <phoneticPr fontId="12"/>
  </si>
  <si>
    <t>追加補助限度額</t>
    <rPh sb="0" eb="2">
      <t>ツイカ</t>
    </rPh>
    <rPh sb="2" eb="4">
      <t>ホジョ</t>
    </rPh>
    <rPh sb="4" eb="7">
      <t>ゲンドガク</t>
    </rPh>
    <phoneticPr fontId="12"/>
  </si>
  <si>
    <t>既交付決定済額</t>
    <rPh sb="0" eb="1">
      <t>キ</t>
    </rPh>
    <rPh sb="1" eb="3">
      <t>コウフ</t>
    </rPh>
    <rPh sb="3" eb="5">
      <t>ケッテイ</t>
    </rPh>
    <rPh sb="5" eb="6">
      <t>ズ</t>
    </rPh>
    <rPh sb="6" eb="7">
      <t>ガク</t>
    </rPh>
    <phoneticPr fontId="12"/>
  </si>
  <si>
    <t>事業所所在市町村</t>
    <rPh sb="0" eb="3">
      <t>ジギョウショ</t>
    </rPh>
    <rPh sb="3" eb="5">
      <t>ショザイ</t>
    </rPh>
    <rPh sb="5" eb="8">
      <t>シチョウソン</t>
    </rPh>
    <phoneticPr fontId="12"/>
  </si>
  <si>
    <t>令和４年度分</t>
    <rPh sb="0" eb="2">
      <t>レイワ</t>
    </rPh>
    <rPh sb="3" eb="5">
      <t>ネンド</t>
    </rPh>
    <rPh sb="5" eb="6">
      <t>ブン</t>
    </rPh>
    <phoneticPr fontId="12"/>
  </si>
  <si>
    <t>名</t>
    <rPh sb="0" eb="1">
      <t>メイ</t>
    </rPh>
    <phoneticPr fontId="12"/>
  </si>
  <si>
    <t>入所者</t>
    <rPh sb="0" eb="3">
      <t>ニュウショシャ</t>
    </rPh>
    <phoneticPr fontId="12"/>
  </si>
  <si>
    <t>合計</t>
    <rPh sb="0" eb="2">
      <t>ゴウケイ</t>
    </rPh>
    <phoneticPr fontId="12"/>
  </si>
  <si>
    <t>合計金額</t>
    <rPh sb="0" eb="2">
      <t>ゴウケイ</t>
    </rPh>
    <rPh sb="2" eb="4">
      <t>キンガク</t>
    </rPh>
    <phoneticPr fontId="12"/>
  </si>
  <si>
    <t>うち令和４年度分</t>
    <rPh sb="2" eb="4">
      <t>レイワ</t>
    </rPh>
    <rPh sb="5" eb="7">
      <t>ネンド</t>
    </rPh>
    <rPh sb="7" eb="8">
      <t>ブン</t>
    </rPh>
    <phoneticPr fontId="12"/>
  </si>
  <si>
    <t>検査実施日</t>
    <rPh sb="0" eb="2">
      <t>ケンサ</t>
    </rPh>
    <rPh sb="2" eb="5">
      <t>ジッシビ</t>
    </rPh>
    <phoneticPr fontId="12"/>
  </si>
  <si>
    <t>対象外とされた個別具体的な理由</t>
    <rPh sb="0" eb="3">
      <t>タイショウガイ</t>
    </rPh>
    <rPh sb="7" eb="9">
      <t>コベツ</t>
    </rPh>
    <rPh sb="9" eb="11">
      <t>グタイ</t>
    </rPh>
    <rPh sb="11" eb="12">
      <t>テキ</t>
    </rPh>
    <rPh sb="13" eb="15">
      <t>リユウ</t>
    </rPh>
    <phoneticPr fontId="12"/>
  </si>
  <si>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2"/>
  </si>
  <si>
    <t>R4年度分</t>
    <rPh sb="2" eb="4">
      <t>ネンド</t>
    </rPh>
    <rPh sb="4" eb="5">
      <t>ブン</t>
    </rPh>
    <phoneticPr fontId="12"/>
  </si>
  <si>
    <t>事業所名称</t>
    <rPh sb="0" eb="3">
      <t>ジギョウショ</t>
    </rPh>
    <rPh sb="3" eb="5">
      <t>メイショウ</t>
    </rPh>
    <phoneticPr fontId="12"/>
  </si>
  <si>
    <t>令和4年度分</t>
    <rPh sb="0" eb="2">
      <t>レイワ</t>
    </rPh>
    <rPh sb="3" eb="5">
      <t>ネンド</t>
    </rPh>
    <rPh sb="5" eb="6">
      <t>ブン</t>
    </rPh>
    <phoneticPr fontId="12"/>
  </si>
  <si>
    <t>算定追加補助額（②）</t>
    <rPh sb="0" eb="2">
      <t>サンテイ</t>
    </rPh>
    <rPh sb="2" eb="4">
      <t>ツイカ</t>
    </rPh>
    <rPh sb="4" eb="6">
      <t>ホジョ</t>
    </rPh>
    <rPh sb="6" eb="7">
      <t>ガク</t>
    </rPh>
    <phoneticPr fontId="12"/>
  </si>
  <si>
    <t>算定対象日数（Ａ）</t>
    <rPh sb="0" eb="2">
      <t>サンテイ</t>
    </rPh>
    <rPh sb="2" eb="4">
      <t>タイショウ</t>
    </rPh>
    <rPh sb="4" eb="6">
      <t>ニッスウ</t>
    </rPh>
    <phoneticPr fontId="12"/>
  </si>
  <si>
    <t>追加補助額（Ｂ）</t>
    <rPh sb="0" eb="2">
      <t>ツイカ</t>
    </rPh>
    <rPh sb="2" eb="4">
      <t>ホジョ</t>
    </rPh>
    <rPh sb="4" eb="5">
      <t>ガク</t>
    </rPh>
    <phoneticPr fontId="12"/>
  </si>
  <si>
    <t>その他該当する実施した事業種別</t>
    <rPh sb="2" eb="3">
      <t>ホカ</t>
    </rPh>
    <rPh sb="3" eb="5">
      <t>ガイトウ</t>
    </rPh>
    <rPh sb="7" eb="9">
      <t>ジッシ</t>
    </rPh>
    <rPh sb="11" eb="13">
      <t>ジギョウ</t>
    </rPh>
    <rPh sb="13" eb="15">
      <t>シュベツ</t>
    </rPh>
    <phoneticPr fontId="12"/>
  </si>
  <si>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</si>
  <si>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</si>
  <si>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</si>
  <si>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2"/>
  </si>
  <si>
    <t>所在市町村</t>
    <rPh sb="0" eb="2">
      <t>ショザイ</t>
    </rPh>
    <rPh sb="2" eb="5">
      <t>シチョウソン</t>
    </rPh>
    <phoneticPr fontId="12"/>
  </si>
  <si>
    <t>実施事業種別</t>
    <rPh sb="0" eb="2">
      <t>ジッシ</t>
    </rPh>
    <rPh sb="2" eb="4">
      <t>ジギョウ</t>
    </rPh>
    <rPh sb="4" eb="6">
      <t>シュベツ</t>
    </rPh>
    <phoneticPr fontId="12"/>
  </si>
  <si>
    <t>対象経費内訳詳細
（①から④の場合）</t>
    <rPh sb="0" eb="2">
      <t>タイショウ</t>
    </rPh>
    <rPh sb="2" eb="4">
      <t>ケイヒ</t>
    </rPh>
    <rPh sb="4" eb="6">
      <t>ウチワケ</t>
    </rPh>
    <rPh sb="6" eb="8">
      <t>ショウサイ</t>
    </rPh>
    <rPh sb="15" eb="17">
      <t>バアイ</t>
    </rPh>
    <phoneticPr fontId="12"/>
  </si>
  <si>
    <t>居宅サービス切替
（⑥の場合）</t>
    <rPh sb="0" eb="2">
      <t>キョタク</t>
    </rPh>
    <rPh sb="6" eb="7">
      <t>キ</t>
    </rPh>
    <rPh sb="7" eb="8">
      <t>カ</t>
    </rPh>
    <rPh sb="12" eb="14">
      <t>バアイ</t>
    </rPh>
    <phoneticPr fontId="12"/>
  </si>
  <si>
    <t>協力支援
（⑦の場合）</t>
    <rPh sb="0" eb="2">
      <t>キョウリョク</t>
    </rPh>
    <rPh sb="2" eb="4">
      <t>シエン</t>
    </rPh>
    <rPh sb="8" eb="10">
      <t>バアイ</t>
    </rPh>
    <phoneticPr fontId="12"/>
  </si>
  <si>
    <t>療養者名簿
（追加補助積算シート）</t>
    <rPh sb="0" eb="2">
      <t>リョウヨウ</t>
    </rPh>
    <rPh sb="2" eb="3">
      <t>シャ</t>
    </rPh>
    <rPh sb="3" eb="5">
      <t>メイボ</t>
    </rPh>
    <rPh sb="7" eb="9">
      <t>ツイカ</t>
    </rPh>
    <rPh sb="9" eb="11">
      <t>ホジョ</t>
    </rPh>
    <rPh sb="11" eb="13">
      <t>セキサン</t>
    </rPh>
    <phoneticPr fontId="12"/>
  </si>
  <si>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2"/>
  </si>
  <si>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2"/>
  </si>
  <si>
    <t>金額</t>
    <rPh sb="0" eb="2">
      <t>キンガク</t>
    </rPh>
    <phoneticPr fontId="12"/>
  </si>
  <si>
    <t>事業完了日</t>
    <rPh sb="0" eb="2">
      <t>ジギョウ</t>
    </rPh>
    <rPh sb="2" eb="5">
      <t>カンリョウビ</t>
    </rPh>
    <phoneticPr fontId="12"/>
  </si>
  <si>
    <t>年度</t>
    <rPh sb="0" eb="2">
      <t>ネンド</t>
    </rPh>
    <phoneticPr fontId="12"/>
  </si>
  <si>
    <t>令和4年度</t>
    <rPh sb="0" eb="2">
      <t>レイワ</t>
    </rPh>
    <rPh sb="3" eb="5">
      <t>ネンド</t>
    </rPh>
    <phoneticPr fontId="12"/>
  </si>
  <si>
    <t>交付申請（請求）額合計</t>
    <rPh sb="0" eb="2">
      <t>コウフ</t>
    </rPh>
    <rPh sb="2" eb="4">
      <t>シンセイ</t>
    </rPh>
    <rPh sb="5" eb="7">
      <t>セイキュウ</t>
    </rPh>
    <rPh sb="8" eb="9">
      <t>ガク</t>
    </rPh>
    <rPh sb="9" eb="11">
      <t>ゴウケイ</t>
    </rPh>
    <phoneticPr fontId="12"/>
  </si>
  <si>
    <t>金額</t>
    <rPh sb="0" eb="2">
      <t>キンガク</t>
    </rPh>
    <phoneticPr fontId="12"/>
  </si>
  <si>
    <t>円</t>
    <rPh sb="0" eb="1">
      <t>エン</t>
    </rPh>
    <phoneticPr fontId="12"/>
  </si>
  <si>
    <t>事業完了日</t>
    <rPh sb="0" eb="2">
      <t>ジギョウ</t>
    </rPh>
    <rPh sb="2" eb="5">
      <t>カンリョウビ</t>
    </rPh>
    <phoneticPr fontId="12"/>
  </si>
  <si>
    <t>感染対策徹底
（自費検査費用を除く）</t>
    <rPh sb="0" eb="4">
      <t>カンセンタイサク</t>
    </rPh>
    <rPh sb="4" eb="6">
      <t>テッテイ</t>
    </rPh>
    <rPh sb="8" eb="10">
      <t>ジヒ</t>
    </rPh>
    <rPh sb="10" eb="12">
      <t>ケンサ</t>
    </rPh>
    <rPh sb="12" eb="14">
      <t>ヒヨウ</t>
    </rPh>
    <rPh sb="15" eb="16">
      <t>ノゾ</t>
    </rPh>
    <phoneticPr fontId="12"/>
  </si>
  <si>
    <t>感染対策徹底
（自費検査費用）※１</t>
    <rPh sb="0" eb="4">
      <t>カンセンタイサク</t>
    </rPh>
    <rPh sb="4" eb="6">
      <t>テッテイ</t>
    </rPh>
    <rPh sb="8" eb="10">
      <t>ジヒ</t>
    </rPh>
    <rPh sb="10" eb="12">
      <t>ケンサ</t>
    </rPh>
    <rPh sb="12" eb="14">
      <t>ヒヨウ</t>
    </rPh>
    <phoneticPr fontId="12"/>
  </si>
  <si>
    <t>　また申請する補助対象事業については、</t>
    <rPh sb="3" eb="5">
      <t>シンセイ</t>
    </rPh>
    <rPh sb="7" eb="9">
      <t>ホジョ</t>
    </rPh>
    <rPh sb="9" eb="11">
      <t>タイショウ</t>
    </rPh>
    <rPh sb="11" eb="13">
      <t>ジギョウ</t>
    </rPh>
    <phoneticPr fontId="12"/>
  </si>
  <si>
    <t>までに完了していることを併せて報告します。</t>
    <phoneticPr fontId="12"/>
  </si>
  <si>
    <t>Ｒ4</t>
    <phoneticPr fontId="12"/>
  </si>
  <si>
    <t>R4</t>
    <phoneticPr fontId="12"/>
  </si>
  <si>
    <t>申請（請求）額</t>
    <rPh sb="0" eb="2">
      <t>シンセイ</t>
    </rPh>
    <rPh sb="3" eb="5">
      <t>セイキュウ</t>
    </rPh>
    <rPh sb="6" eb="7">
      <t>ガク</t>
    </rPh>
    <phoneticPr fontId="12"/>
  </si>
  <si>
    <t>施設内療養終了日</t>
    <rPh sb="0" eb="3">
      <t>シセツナイ</t>
    </rPh>
    <rPh sb="3" eb="5">
      <t>リョウヨウ</t>
    </rPh>
    <rPh sb="5" eb="8">
      <t>シュウリョウビ</t>
    </rPh>
    <phoneticPr fontId="12"/>
  </si>
  <si>
    <t>感染利用者発生への対応。職員３名、計60時間分の時間外手当。</t>
    <phoneticPr fontId="12"/>
  </si>
  <si>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2"/>
  </si>
  <si>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2"/>
  </si>
  <si>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2"/>
  </si>
  <si>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2"/>
  </si>
  <si>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2"/>
  </si>
  <si>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2"/>
  </si>
  <si>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2"/>
  </si>
  <si>
    <t>○○公民館２階研修室の会場使用料。1,000円＊10日間</t>
    <rPh sb="22" eb="23">
      <t>エン</t>
    </rPh>
    <rPh sb="26" eb="27">
      <t>ニチ</t>
    </rPh>
    <rPh sb="27" eb="28">
      <t>カン</t>
    </rPh>
    <phoneticPr fontId="12"/>
  </si>
  <si>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2"/>
  </si>
  <si>
    <t>新たに緊急雇用した職員（1名）について介護業務に携わる際の損害賠償保険（●●損害保険（株））に加入。</t>
    <phoneticPr fontId="12"/>
  </si>
  <si>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2"/>
  </si>
  <si>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2"/>
  </si>
  <si>
    <t>完了日</t>
    <rPh sb="0" eb="2">
      <t>カンリョウ</t>
    </rPh>
    <rPh sb="2" eb="3">
      <t>ビ</t>
    </rPh>
    <phoneticPr fontId="12"/>
  </si>
  <si>
    <t>※名称をクリックすると、各様式にジャンプします。</t>
    <phoneticPr fontId="12"/>
  </si>
  <si>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</si>
  <si>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</si>
  <si>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</si>
  <si>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</si>
  <si>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</si>
  <si>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</si>
  <si>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</si>
  <si>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</si>
  <si>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</si>
  <si>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</si>
  <si>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</si>
  <si>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</si>
  <si>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</si>
  <si>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</si>
  <si>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2"/>
  </si>
  <si>
    <t>・実際に掲載した広告等の写し
・委託業者との契約書の写し又は領収書、納品書等の写し</t>
    <phoneticPr fontId="12"/>
  </si>
  <si>
    <t>・平時の感染防止のために、購入する衛生用品は対象とならない。
・空気清浄機等、消耗品でないものは対象とならない。</t>
    <phoneticPr fontId="12"/>
  </si>
  <si>
    <t>・抗菌、コーティング等消毒の効果を超えるものについては対象とならない。
・エアコン等空調機器の消毒等に係る費用は対象とならない。</t>
    <phoneticPr fontId="12"/>
  </si>
  <si>
    <t>・一般ゴミの廃棄にかかる費用は対象とならない。
・ゴミ箱は対象とならない。</t>
    <phoneticPr fontId="12"/>
  </si>
  <si>
    <t>・雇用しようとする職員の雇用予定期間がわかるもの
・委託にかかる金額等がわかるもの
・派遣の場合は、派遣期間がわかるもの</t>
    <phoneticPr fontId="12"/>
  </si>
  <si>
    <t>・委託業者との契約書の写し又は領収書、納品書等の写し
・直接雇用の場合は、当該職員との雇用契約書・労働条件通知書の写し</t>
    <phoneticPr fontId="12"/>
  </si>
  <si>
    <t>○領収書等の写しの提出が必要な対象経費と必要な書類について</t>
    <phoneticPr fontId="12"/>
  </si>
  <si>
    <r>
      <t>提出必要書類</t>
    </r>
    <r>
      <rPr>
        <vertAlign val="superscript"/>
        <sz val="12"/>
        <color theme="1"/>
        <rFont val="游明朝"/>
        <family val="1"/>
        <charset val="128"/>
      </rPr>
      <t>※１</t>
    </r>
    <phoneticPr fontId="12"/>
  </si>
  <si>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2"/>
  </si>
  <si>
    <t>追加補助限度額(A）</t>
    <rPh sb="0" eb="2">
      <t>ツイカ</t>
    </rPh>
    <rPh sb="2" eb="4">
      <t>ホジョ</t>
    </rPh>
    <rPh sb="4" eb="7">
      <t>ゲンドガク</t>
    </rPh>
    <phoneticPr fontId="12"/>
  </si>
  <si>
    <t>円</t>
    <rPh sb="0" eb="1">
      <t>エン</t>
    </rPh>
    <phoneticPr fontId="12"/>
  </si>
  <si>
    <t>調整後追加補助限度額（①；A-B）</t>
    <rPh sb="0" eb="3">
      <t>チョウセイゴ</t>
    </rPh>
    <rPh sb="3" eb="5">
      <t>ツイカ</t>
    </rPh>
    <rPh sb="5" eb="7">
      <t>ホジョ</t>
    </rPh>
    <rPh sb="7" eb="9">
      <t>ゲンド</t>
    </rPh>
    <rPh sb="9" eb="10">
      <t>ガク</t>
    </rPh>
    <phoneticPr fontId="12"/>
  </si>
  <si>
    <t>既交付追加補助額計（B)</t>
    <rPh sb="0" eb="1">
      <t>スデ</t>
    </rPh>
    <rPh sb="1" eb="3">
      <t>コウフ</t>
    </rPh>
    <rPh sb="3" eb="5">
      <t>ツイカ</t>
    </rPh>
    <rPh sb="5" eb="7">
      <t>ホジョ</t>
    </rPh>
    <rPh sb="7" eb="8">
      <t>ガク</t>
    </rPh>
    <rPh sb="8" eb="9">
      <t>ケイ</t>
    </rPh>
    <phoneticPr fontId="12"/>
  </si>
  <si>
    <t>検体採取日</t>
    <rPh sb="0" eb="2">
      <t>ケンタイ</t>
    </rPh>
    <rPh sb="2" eb="4">
      <t>サイシュ</t>
    </rPh>
    <rPh sb="4" eb="5">
      <t>ビ</t>
    </rPh>
    <phoneticPr fontId="12"/>
  </si>
  <si>
    <t>症状有無</t>
    <rPh sb="0" eb="2">
      <t>ショウジョウ</t>
    </rPh>
    <rPh sb="2" eb="4">
      <t>ウム</t>
    </rPh>
    <phoneticPr fontId="12"/>
  </si>
  <si>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2"/>
  </si>
  <si>
    <t>有</t>
    <rPh sb="0" eb="1">
      <t>ア</t>
    </rPh>
    <phoneticPr fontId="12"/>
  </si>
  <si>
    <t>無</t>
    <rPh sb="0" eb="1">
      <t>ナ</t>
    </rPh>
    <phoneticPr fontId="12"/>
  </si>
  <si>
    <t>～</t>
    <phoneticPr fontId="12"/>
  </si>
  <si>
    <t>無→有</t>
    <rPh sb="0" eb="1">
      <t>ナ</t>
    </rPh>
    <rPh sb="2" eb="3">
      <t>ア</t>
    </rPh>
    <phoneticPr fontId="12"/>
  </si>
  <si>
    <t>対象年度</t>
    <rPh sb="0" eb="2">
      <t>タイショウ</t>
    </rPh>
    <rPh sb="2" eb="4">
      <t>ネンド</t>
    </rPh>
    <phoneticPr fontId="12"/>
  </si>
  <si>
    <t>暫定追加補助額（①）</t>
    <rPh sb="0" eb="2">
      <t>ザンテイ</t>
    </rPh>
    <rPh sb="2" eb="4">
      <t>ツイカ</t>
    </rPh>
    <rPh sb="4" eb="6">
      <t>ホジョ</t>
    </rPh>
    <rPh sb="6" eb="7">
      <t>ガク</t>
    </rPh>
    <phoneticPr fontId="12"/>
  </si>
  <si>
    <t>補助上限額(②）</t>
    <rPh sb="0" eb="2">
      <t>ホジョ</t>
    </rPh>
    <rPh sb="2" eb="5">
      <t>ジョウゲンガク</t>
    </rPh>
    <phoneticPr fontId="12"/>
  </si>
  <si>
    <t>既交付追加補助額（③）</t>
    <phoneticPr fontId="12"/>
  </si>
  <si>
    <t>追加補助額（①又は②－③）</t>
    <rPh sb="0" eb="2">
      <t>ツイカ</t>
    </rPh>
    <rPh sb="2" eb="4">
      <t>ホジョ</t>
    </rPh>
    <rPh sb="4" eb="5">
      <t>ガク</t>
    </rPh>
    <rPh sb="7" eb="8">
      <t>マタ</t>
    </rPh>
    <phoneticPr fontId="12"/>
  </si>
  <si>
    <t>検体採取日の判断</t>
    <rPh sb="0" eb="2">
      <t>ケンタイ</t>
    </rPh>
    <rPh sb="2" eb="4">
      <t>サイシュ</t>
    </rPh>
    <rPh sb="4" eb="5">
      <t>ビ</t>
    </rPh>
    <rPh sb="6" eb="8">
      <t>ハンダン</t>
    </rPh>
    <phoneticPr fontId="12"/>
  </si>
  <si>
    <t>症状有無の判断</t>
    <rPh sb="0" eb="2">
      <t>ショウジョウ</t>
    </rPh>
    <rPh sb="2" eb="4">
      <t>ウム</t>
    </rPh>
    <rPh sb="5" eb="7">
      <t>ハンダン</t>
    </rPh>
    <phoneticPr fontId="12"/>
  </si>
  <si>
    <t>施設内療養を行った期間</t>
    <rPh sb="0" eb="3">
      <t>シセツナイ</t>
    </rPh>
    <rPh sb="3" eb="5">
      <t>リョウヨウ</t>
    </rPh>
    <rPh sb="6" eb="7">
      <t>オコナ</t>
    </rPh>
    <rPh sb="9" eb="11">
      <t>キカン</t>
    </rPh>
    <phoneticPr fontId="12"/>
  </si>
  <si>
    <t>算定開始日</t>
    <rPh sb="0" eb="2">
      <t>サンテイ</t>
    </rPh>
    <rPh sb="2" eb="4">
      <t>カイシ</t>
    </rPh>
    <rPh sb="4" eb="5">
      <t>ヒ</t>
    </rPh>
    <phoneticPr fontId="12"/>
  </si>
  <si>
    <t>療養日数</t>
    <rPh sb="0" eb="2">
      <t>リョウヨウ</t>
    </rPh>
    <rPh sb="2" eb="4">
      <t>ニッスウ</t>
    </rPh>
    <phoneticPr fontId="12"/>
  </si>
  <si>
    <t>算定終了日</t>
    <rPh sb="0" eb="2">
      <t>サンテイ</t>
    </rPh>
    <rPh sb="2" eb="4">
      <t>シュウリョウ</t>
    </rPh>
    <rPh sb="4" eb="5">
      <t>ビ</t>
    </rPh>
    <phoneticPr fontId="12"/>
  </si>
  <si>
    <t>施設内療養者基本期間</t>
    <rPh sb="0" eb="3">
      <t>シセツナイ</t>
    </rPh>
    <rPh sb="3" eb="6">
      <t>リョウヨウシャ</t>
    </rPh>
    <rPh sb="6" eb="8">
      <t>キホン</t>
    </rPh>
    <rPh sb="8" eb="10">
      <t>キカン</t>
    </rPh>
    <phoneticPr fontId="12"/>
  </si>
  <si>
    <t>R4年度暫定算定日数</t>
    <rPh sb="2" eb="4">
      <t>ネンド</t>
    </rPh>
    <rPh sb="4" eb="6">
      <t>ザンテイ</t>
    </rPh>
    <rPh sb="6" eb="8">
      <t>サンテイ</t>
    </rPh>
    <rPh sb="8" eb="10">
      <t>ニッスウ</t>
    </rPh>
    <phoneticPr fontId="12"/>
  </si>
  <si>
    <r>
      <t xml:space="preserve">氏名
</t>
    </r>
    <r>
      <rPr>
        <sz val="11"/>
        <color theme="1"/>
        <rFont val="Yu Gothic"/>
        <family val="3"/>
        <charset val="128"/>
        <scheme val="minor"/>
      </rPr>
      <t>※カタカナで記載すること</t>
    </r>
    <rPh sb="0" eb="2">
      <t>シメイ</t>
    </rPh>
    <rPh sb="9" eb="11">
      <t>キサイ</t>
    </rPh>
    <phoneticPr fontId="12"/>
  </si>
  <si>
    <t>入力チェック</t>
    <rPh sb="0" eb="2">
      <t>ニュウリョク</t>
    </rPh>
    <phoneticPr fontId="12"/>
  </si>
  <si>
    <t>有症状の場合チェック</t>
    <rPh sb="0" eb="1">
      <t>ユウ</t>
    </rPh>
    <rPh sb="1" eb="3">
      <t>ショウジョウ</t>
    </rPh>
    <rPh sb="4" eb="6">
      <t>バアイ</t>
    </rPh>
    <phoneticPr fontId="12"/>
  </si>
  <si>
    <t>令和４年度補助対象分（①）</t>
    <rPh sb="0" eb="2">
      <t>レイワ</t>
    </rPh>
    <rPh sb="3" eb="5">
      <t>ネンド</t>
    </rPh>
    <rPh sb="5" eb="7">
      <t>ホジョ</t>
    </rPh>
    <rPh sb="7" eb="9">
      <t>タイショウ</t>
    </rPh>
    <rPh sb="9" eb="10">
      <t>ブン</t>
    </rPh>
    <phoneticPr fontId="12"/>
  </si>
  <si>
    <t>令和５年度補助対象分（②）</t>
    <rPh sb="0" eb="2">
      <t>レイワ</t>
    </rPh>
    <rPh sb="3" eb="5">
      <t>ネンド</t>
    </rPh>
    <rPh sb="5" eb="7">
      <t>ホジョ</t>
    </rPh>
    <rPh sb="7" eb="9">
      <t>タイショウ</t>
    </rPh>
    <rPh sb="9" eb="10">
      <t>ブン</t>
    </rPh>
    <phoneticPr fontId="12"/>
  </si>
  <si>
    <t>令和5年度</t>
    <rPh sb="0" eb="2">
      <t>レイワ</t>
    </rPh>
    <rPh sb="3" eb="5">
      <t>ネンド</t>
    </rPh>
    <phoneticPr fontId="12"/>
  </si>
  <si>
    <t>うち令和５年度分</t>
    <rPh sb="2" eb="4">
      <t>レイワ</t>
    </rPh>
    <rPh sb="5" eb="7">
      <t>ネンド</t>
    </rPh>
    <rPh sb="7" eb="8">
      <t>ブン</t>
    </rPh>
    <phoneticPr fontId="12"/>
  </si>
  <si>
    <t>令和５年度分</t>
    <rPh sb="0" eb="2">
      <t>レイワ</t>
    </rPh>
    <rPh sb="3" eb="5">
      <t>ネンド</t>
    </rPh>
    <rPh sb="5" eb="6">
      <t>ブン</t>
    </rPh>
    <phoneticPr fontId="12"/>
  </si>
  <si>
    <t>令和４年度　合計</t>
    <rPh sb="0" eb="2">
      <t>レイワ</t>
    </rPh>
    <rPh sb="3" eb="5">
      <t>ネンド</t>
    </rPh>
    <rPh sb="6" eb="8">
      <t>ゴウケイ</t>
    </rPh>
    <phoneticPr fontId="12"/>
  </si>
  <si>
    <t>令和５年度　合計</t>
    <rPh sb="0" eb="2">
      <t>レイワ</t>
    </rPh>
    <rPh sb="3" eb="5">
      <t>ネンド</t>
    </rPh>
    <rPh sb="6" eb="8">
      <t>ゴウケイ</t>
    </rPh>
    <phoneticPr fontId="12"/>
  </si>
  <si>
    <t>R5年度暫定算定日数</t>
    <rPh sb="2" eb="4">
      <t>ネンド</t>
    </rPh>
    <rPh sb="4" eb="6">
      <t>ザンテイ</t>
    </rPh>
    <rPh sb="6" eb="8">
      <t>サンテイ</t>
    </rPh>
    <rPh sb="8" eb="10">
      <t>ニッスウ</t>
    </rPh>
    <phoneticPr fontId="12"/>
  </si>
  <si>
    <t>R4年度15万円との比較</t>
    <rPh sb="2" eb="4">
      <t>ネンド</t>
    </rPh>
    <rPh sb="6" eb="8">
      <t>マンエン</t>
    </rPh>
    <rPh sb="10" eb="12">
      <t>ヒカク</t>
    </rPh>
    <phoneticPr fontId="12"/>
  </si>
  <si>
    <t>R5年度15日との比較</t>
    <rPh sb="2" eb="4">
      <t>ネンド</t>
    </rPh>
    <rPh sb="6" eb="7">
      <t>ニチ</t>
    </rPh>
    <rPh sb="9" eb="11">
      <t>ヒカク</t>
    </rPh>
    <phoneticPr fontId="12"/>
  </si>
  <si>
    <t>令和5年度分</t>
    <rPh sb="0" eb="2">
      <t>レイワ</t>
    </rPh>
    <rPh sb="3" eb="5">
      <t>ネンド</t>
    </rPh>
    <rPh sb="5" eb="6">
      <t>ブン</t>
    </rPh>
    <phoneticPr fontId="12"/>
  </si>
  <si>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2"/>
  </si>
  <si>
    <t>発注日</t>
    <rPh sb="0" eb="3">
      <t>ハチュウビ</t>
    </rPh>
    <phoneticPr fontId="12"/>
  </si>
  <si>
    <t>×</t>
    <phoneticPr fontId="12"/>
  </si>
  <si>
    <t>購入用品名</t>
    <rPh sb="0" eb="3">
      <t>コウニュウヨウ</t>
    </rPh>
    <rPh sb="3" eb="5">
      <t>ヒンメイ</t>
    </rPh>
    <phoneticPr fontId="12"/>
  </si>
  <si>
    <t>年度</t>
    <rPh sb="0" eb="2">
      <t>ネンド</t>
    </rPh>
    <phoneticPr fontId="12"/>
  </si>
  <si>
    <t>令和４年度</t>
    <rPh sb="0" eb="2">
      <t>レイワ</t>
    </rPh>
    <rPh sb="3" eb="5">
      <t>ネンド</t>
    </rPh>
    <phoneticPr fontId="12"/>
  </si>
  <si>
    <t>令和５年度</t>
    <rPh sb="0" eb="2">
      <t>レイワ</t>
    </rPh>
    <rPh sb="3" eb="5">
      <t>ネンド</t>
    </rPh>
    <phoneticPr fontId="12"/>
  </si>
  <si>
    <t>令和４年度</t>
    <rPh sb="0" eb="2">
      <t>レイワ</t>
    </rPh>
    <rPh sb="3" eb="4">
      <t>ネン</t>
    </rPh>
    <rPh sb="4" eb="5">
      <t>ド</t>
    </rPh>
    <phoneticPr fontId="12"/>
  </si>
  <si>
    <t>令和５年度</t>
    <rPh sb="0" eb="2">
      <t>レイワ</t>
    </rPh>
    <rPh sb="3" eb="5">
      <t>ネンド</t>
    </rPh>
    <phoneticPr fontId="12"/>
  </si>
  <si>
    <t>（法人名）</t>
    <rPh sb="1" eb="3">
      <t>ホウジン</t>
    </rPh>
    <rPh sb="3" eb="4">
      <t>メイ</t>
    </rPh>
    <phoneticPr fontId="32"/>
  </si>
  <si>
    <t>（代表者職名）</t>
    <rPh sb="1" eb="4">
      <t>ダイヒョウシャ</t>
    </rPh>
    <rPh sb="4" eb="6">
      <t>ショクメイ</t>
    </rPh>
    <phoneticPr fontId="32"/>
  </si>
  <si>
    <t>（代表者氏名）</t>
    <rPh sb="1" eb="4">
      <t>ダイヒョウシャ</t>
    </rPh>
    <rPh sb="4" eb="6">
      <t>シメイ</t>
    </rPh>
    <phoneticPr fontId="32"/>
  </si>
  <si>
    <t>記</t>
    <rPh sb="0" eb="1">
      <t>キ</t>
    </rPh>
    <phoneticPr fontId="32"/>
  </si>
  <si>
    <t>１　今回報告事業所・施設</t>
    <rPh sb="2" eb="4">
      <t>コンカイ</t>
    </rPh>
    <rPh sb="4" eb="6">
      <t>ホウコク</t>
    </rPh>
    <rPh sb="6" eb="9">
      <t>ジギョウショ</t>
    </rPh>
    <rPh sb="10" eb="12">
      <t>シセツ</t>
    </rPh>
    <phoneticPr fontId="32"/>
  </si>
  <si>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2"/>
  </si>
  <si>
    <t>　事業所番号　　　　　　：</t>
    <rPh sb="1" eb="4">
      <t>ジギョウショ</t>
    </rPh>
    <rPh sb="4" eb="6">
      <t>バンゴウ</t>
    </rPh>
    <phoneticPr fontId="32"/>
  </si>
  <si>
    <t>　サービス種別　　　　　：</t>
    <rPh sb="5" eb="7">
      <t>シュベツ</t>
    </rPh>
    <phoneticPr fontId="32"/>
  </si>
  <si>
    <t>　事業所名称　　　　　　：</t>
    <rPh sb="1" eb="4">
      <t>ジギョウショ</t>
    </rPh>
    <rPh sb="4" eb="6">
      <t>メイショウ</t>
    </rPh>
    <phoneticPr fontId="32"/>
  </si>
  <si>
    <t>　申請する事業所との関係：</t>
    <rPh sb="1" eb="3">
      <t>シンセイ</t>
    </rPh>
    <rPh sb="5" eb="8">
      <t>ジギョウショ</t>
    </rPh>
    <rPh sb="10" eb="12">
      <t>カンケイ</t>
    </rPh>
    <phoneticPr fontId="32"/>
  </si>
  <si>
    <t>２ 陽性者等発生状況</t>
    <rPh sb="2" eb="4">
      <t>ヨウセイ</t>
    </rPh>
    <rPh sb="4" eb="5">
      <t>シャ</t>
    </rPh>
    <rPh sb="5" eb="6">
      <t>トウ</t>
    </rPh>
    <rPh sb="6" eb="8">
      <t>ハッセイ</t>
    </rPh>
    <rPh sb="8" eb="10">
      <t>ジョウキョウ</t>
    </rPh>
    <phoneticPr fontId="32"/>
  </si>
  <si>
    <t>発症日※１</t>
    <rPh sb="0" eb="2">
      <t>ハッショウ</t>
    </rPh>
    <rPh sb="2" eb="3">
      <t>ビ</t>
    </rPh>
    <phoneticPr fontId="32"/>
  </si>
  <si>
    <t>陽性判明日</t>
    <rPh sb="0" eb="2">
      <t>ヨウセイ</t>
    </rPh>
    <rPh sb="2" eb="4">
      <t>ハンメイ</t>
    </rPh>
    <rPh sb="4" eb="5">
      <t>ビ</t>
    </rPh>
    <phoneticPr fontId="32"/>
  </si>
  <si>
    <t>備考※３</t>
    <rPh sb="0" eb="2">
      <t>ビコウ</t>
    </rPh>
    <phoneticPr fontId="32"/>
  </si>
  <si>
    <t>職員</t>
    <rPh sb="0" eb="2">
      <t>ショクイン</t>
    </rPh>
    <phoneticPr fontId="32"/>
  </si>
  <si>
    <t>合計</t>
    <rPh sb="0" eb="2">
      <t>ゴウケイ</t>
    </rPh>
    <phoneticPr fontId="32"/>
  </si>
  <si>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2"/>
  </si>
  <si>
    <t>※１</t>
    <phoneticPr fontId="32"/>
  </si>
  <si>
    <t>陽性判明日が同じでも、発症日が異なる場合は行を分けて記載すること。</t>
    <phoneticPr fontId="32"/>
  </si>
  <si>
    <t>※３</t>
    <phoneticPr fontId="32"/>
  </si>
  <si>
    <t>令和</t>
    <rPh sb="0" eb="2">
      <t>レイワ</t>
    </rPh>
    <phoneticPr fontId="12"/>
  </si>
  <si>
    <t>日</t>
    <rPh sb="0" eb="1">
      <t>ニチ</t>
    </rPh>
    <phoneticPr fontId="12"/>
  </si>
  <si>
    <t>月</t>
    <rPh sb="0" eb="1">
      <t>ガツ</t>
    </rPh>
    <phoneticPr fontId="12"/>
  </si>
  <si>
    <t>年</t>
    <rPh sb="0" eb="1">
      <t>ネン</t>
    </rPh>
    <phoneticPr fontId="12"/>
  </si>
  <si>
    <t>R5年度分</t>
    <rPh sb="2" eb="4">
      <t>ネンド</t>
    </rPh>
    <rPh sb="4" eb="5">
      <t>ブン</t>
    </rPh>
    <phoneticPr fontId="12"/>
  </si>
  <si>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2"/>
  </si>
  <si>
    <t>感染状況報告</t>
  </si>
  <si>
    <t>衛生・防護用品内訳表</t>
  </si>
  <si>
    <t>　衛生・防護用品内訳表</t>
    <rPh sb="1" eb="3">
      <t>エイセイ</t>
    </rPh>
    <rPh sb="4" eb="6">
      <t>ボウゴ</t>
    </rPh>
    <rPh sb="6" eb="8">
      <t>ヨウヒン</t>
    </rPh>
    <rPh sb="8" eb="11">
      <t>ウチワケヒョウ</t>
    </rPh>
    <phoneticPr fontId="12"/>
  </si>
  <si>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2"/>
  </si>
  <si>
    <t>※「水色セル」へのみ入力をして下さい。</t>
    <rPh sb="2" eb="4">
      <t>ミズイロ</t>
    </rPh>
    <rPh sb="10" eb="12">
      <t>ニュウリョク</t>
    </rPh>
    <rPh sb="15" eb="16">
      <t>クダ</t>
    </rPh>
    <phoneticPr fontId="12"/>
  </si>
  <si>
    <t>備考</t>
    <rPh sb="0" eb="2">
      <t>ビコウ</t>
    </rPh>
    <phoneticPr fontId="12"/>
  </si>
  <si>
    <t>衛生・防護用品
　購入額合計</t>
    <rPh sb="0" eb="2">
      <t>エイセイ</t>
    </rPh>
    <rPh sb="3" eb="7">
      <t>ボウゴヨウヒン</t>
    </rPh>
    <rPh sb="9" eb="12">
      <t>コウニュウガク</t>
    </rPh>
    <rPh sb="12" eb="14">
      <t>ゴウケイ</t>
    </rPh>
    <phoneticPr fontId="12"/>
  </si>
  <si>
    <t>=</t>
    <phoneticPr fontId="12"/>
  </si>
  <si>
    <t>（記載例）</t>
    <rPh sb="1" eb="4">
      <t>キサイレイ</t>
    </rPh>
    <phoneticPr fontId="12"/>
  </si>
  <si>
    <t>「対象経費内訳詳細（①から④の場合）」の【感染対策徹底（自費検査費用を除く）】に係る費用のうち、「ケ：衛生・防護用品」の内訳を入力するものです。</t>
    <rPh sb="15" eb="17">
      <t>バアイ</t>
    </rPh>
    <phoneticPr fontId="12"/>
  </si>
  <si>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2"/>
  </si>
  <si>
    <t>（様式１）</t>
    <rPh sb="1" eb="3">
      <t>ヨウシキ</t>
    </rPh>
    <phoneticPr fontId="12"/>
  </si>
  <si>
    <t>（様式１－２）</t>
    <rPh sb="1" eb="3">
      <t>ヨウシキ</t>
    </rPh>
    <phoneticPr fontId="12"/>
  </si>
  <si>
    <t>※3</t>
    <phoneticPr fontId="12"/>
  </si>
  <si>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2"/>
  </si>
  <si>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2"/>
  </si>
  <si>
    <t>その他該当する
実施事業種別</t>
    <rPh sb="2" eb="3">
      <t>ホカ</t>
    </rPh>
    <rPh sb="3" eb="5">
      <t>ガイトウ</t>
    </rPh>
    <rPh sb="8" eb="10">
      <t>ジッシ</t>
    </rPh>
    <rPh sb="10" eb="12">
      <t>ジギョウ</t>
    </rPh>
    <rPh sb="12" eb="14">
      <t>シュベツ</t>
    </rPh>
    <phoneticPr fontId="12"/>
  </si>
  <si>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2"/>
  </si>
  <si>
    <t>施設内療養※2</t>
    <rPh sb="0" eb="3">
      <t>シセツナイ</t>
    </rPh>
    <rPh sb="3" eb="5">
      <t>リョウヨウ</t>
    </rPh>
    <phoneticPr fontId="12"/>
  </si>
  <si>
    <t>【感染症対策徹底（自費検査費用）】（様式２を作成の上、本紙と併せて提出すること。）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2" eb="24">
      <t>サクセイ</t>
    </rPh>
    <rPh sb="25" eb="26">
      <t>ウエ</t>
    </rPh>
    <rPh sb="27" eb="29">
      <t>ホンシ</t>
    </rPh>
    <rPh sb="30" eb="31">
      <t>アワ</t>
    </rPh>
    <rPh sb="33" eb="35">
      <t>テイシュツ</t>
    </rPh>
    <phoneticPr fontId="12"/>
  </si>
  <si>
    <t>　令和５年度愛知県介護サービス確保対策事業費補助金交付申請書（介護サービス事業所等のサービス提供体制確保事業）（様式１）及び事業所個票(様式１－２）において計上しました自費検査費用の詳細については、本書のとおりです。</t>
    <rPh sb="56" eb="58">
      <t>ヨウシキ</t>
    </rPh>
    <rPh sb="60" eb="61">
      <t>オヨ</t>
    </rPh>
    <rPh sb="62" eb="65">
      <t>ジギョウショ</t>
    </rPh>
    <rPh sb="65" eb="67">
      <t>コヒョウ</t>
    </rPh>
    <rPh sb="68" eb="70">
      <t>ヨウシキ</t>
    </rPh>
    <rPh sb="78" eb="80">
      <t>ケイジョウ</t>
    </rPh>
    <rPh sb="88" eb="90">
      <t>ヒヨウ</t>
    </rPh>
    <rPh sb="91" eb="93">
      <t>ショウサイ</t>
    </rPh>
    <rPh sb="99" eb="101">
      <t>ホンショ</t>
    </rPh>
    <phoneticPr fontId="12"/>
  </si>
  <si>
    <t>（様式２）</t>
    <rPh sb="1" eb="3">
      <t>ヨウシキ</t>
    </rPh>
    <phoneticPr fontId="12"/>
  </si>
  <si>
    <t>（様式３）</t>
    <rPh sb="1" eb="3">
      <t>ヨウシキ</t>
    </rPh>
    <phoneticPr fontId="12"/>
  </si>
  <si>
    <t>　令和５年度愛知県介護サービス確保対策事業費補助金交付申請書（介護サービス事業所等のサービス提供体制確保事業）（様式１）において、計上しました施設内療養を行った方の詳細については、本書のとおりです。</t>
    <rPh sb="56" eb="58">
      <t>ヨウシキ</t>
    </rPh>
    <rPh sb="65" eb="67">
      <t>ケイジョウ</t>
    </rPh>
    <rPh sb="77" eb="78">
      <t>オコナ</t>
    </rPh>
    <rPh sb="80" eb="81">
      <t>カタ</t>
    </rPh>
    <rPh sb="82" eb="84">
      <t>ショウサイ</t>
    </rPh>
    <rPh sb="90" eb="92">
      <t>ホンショ</t>
    </rPh>
    <phoneticPr fontId="12"/>
  </si>
  <si>
    <t>１　チェックリスト</t>
    <phoneticPr fontId="23"/>
  </si>
  <si>
    <t>コホーティング（隔離）を実施した。</t>
    <phoneticPr fontId="23"/>
  </si>
  <si>
    <t>担当職員を分ける等のための勤務調整を実施した。</t>
    <rPh sb="18" eb="20">
      <t>ジッシ</t>
    </rPh>
    <phoneticPr fontId="23"/>
  </si>
  <si>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3"/>
  </si>
  <si>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2"/>
  </si>
  <si>
    <t>　標記について、様式１－２及び関係書類を添えて以下のとおり申請します。</t>
    <rPh sb="1" eb="3">
      <t>ヒョウキ</t>
    </rPh>
    <rPh sb="8" eb="10">
      <t>ヨウシキ</t>
    </rPh>
    <rPh sb="13" eb="14">
      <t>オヨ</t>
    </rPh>
    <rPh sb="15" eb="17">
      <t>カンケイ</t>
    </rPh>
    <rPh sb="17" eb="19">
      <t>ショルイ</t>
    </rPh>
    <rPh sb="20" eb="21">
      <t>ソ</t>
    </rPh>
    <rPh sb="23" eb="25">
      <t>イカ</t>
    </rPh>
    <rPh sb="29" eb="31">
      <t>シンセイ</t>
    </rPh>
    <phoneticPr fontId="12"/>
  </si>
  <si>
    <t>感染症対策等を行った上での施設内療養に要した費用に係る対象者名簿</t>
    <phoneticPr fontId="12"/>
  </si>
  <si>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2"/>
  </si>
  <si>
    <t>〇　様式1において申請する自費検査費用は次のア～エのいずれにも該当することを誓約します。</t>
    <rPh sb="2" eb="4">
      <t>ヨウシキ</t>
    </rPh>
    <rPh sb="9" eb="11">
      <t>シンセイ</t>
    </rPh>
    <rPh sb="13" eb="15">
      <t>ジヒ</t>
    </rPh>
    <rPh sb="15" eb="17">
      <t>ケンサ</t>
    </rPh>
    <rPh sb="17" eb="19">
      <t>ヒヨウ</t>
    </rPh>
    <rPh sb="20" eb="21">
      <t>ツギ</t>
    </rPh>
    <rPh sb="31" eb="33">
      <t>ガイトウ</t>
    </rPh>
    <rPh sb="38" eb="40">
      <t>セイヤク</t>
    </rPh>
    <phoneticPr fontId="12"/>
  </si>
  <si>
    <t>【R4.4.1～R5.5.7に生じた費用の場合】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2"/>
  </si>
  <si>
    <t>様式１</t>
    <rPh sb="0" eb="2">
      <t>ヨウシキ</t>
    </rPh>
    <phoneticPr fontId="12"/>
  </si>
  <si>
    <t>様式１－２</t>
    <rPh sb="0" eb="2">
      <t>ヨウシキ</t>
    </rPh>
    <phoneticPr fontId="12"/>
  </si>
  <si>
    <t>様式１のシートに様式があります。該当する事業区分に対応する欄に記載してください。</t>
    <rPh sb="0" eb="2">
      <t>ヨウシキ</t>
    </rPh>
    <rPh sb="8" eb="10">
      <t>ヨウシキ</t>
    </rPh>
    <rPh sb="16" eb="18">
      <t>ガイトウ</t>
    </rPh>
    <rPh sb="20" eb="22">
      <t>ジギョウ</t>
    </rPh>
    <rPh sb="22" eb="24">
      <t>クブン</t>
    </rPh>
    <rPh sb="25" eb="27">
      <t>タイオウ</t>
    </rPh>
    <rPh sb="29" eb="30">
      <t>ラン</t>
    </rPh>
    <rPh sb="31" eb="33">
      <t>キサイ</t>
    </rPh>
    <phoneticPr fontId="12"/>
  </si>
  <si>
    <t>様式１－２（事業所個表）において実施事業区分のうち①から④のいずれかを選択した場合に記載し、申請書等と併せて提出してください。</t>
    <rPh sb="0" eb="2">
      <t>ヨウシキ</t>
    </rPh>
    <rPh sb="6" eb="9">
      <t>ジギョウショ</t>
    </rPh>
    <rPh sb="9" eb="11">
      <t>コヒョウ</t>
    </rPh>
    <rPh sb="16" eb="18">
      <t>ジッシ</t>
    </rPh>
    <rPh sb="18" eb="20">
      <t>ジギョウ</t>
    </rPh>
    <rPh sb="20" eb="22">
      <t>クブン</t>
    </rPh>
    <rPh sb="35" eb="37">
      <t>センタク</t>
    </rPh>
    <rPh sb="39" eb="41">
      <t>バアイ</t>
    </rPh>
    <rPh sb="42" eb="44">
      <t>キサイ</t>
    </rPh>
    <rPh sb="46" eb="49">
      <t>シンセイショ</t>
    </rPh>
    <rPh sb="49" eb="50">
      <t>トウ</t>
    </rPh>
    <rPh sb="51" eb="52">
      <t>アワ</t>
    </rPh>
    <rPh sb="54" eb="56">
      <t>テイシュツ</t>
    </rPh>
    <phoneticPr fontId="12"/>
  </si>
  <si>
    <t>様式２</t>
    <rPh sb="0" eb="2">
      <t>ヨウシキ</t>
    </rPh>
    <phoneticPr fontId="12"/>
  </si>
  <si>
    <t>様式３</t>
    <rPh sb="0" eb="2">
      <t>ヨウシキ</t>
    </rPh>
    <phoneticPr fontId="12"/>
  </si>
  <si>
    <t>「施設内療養」を申請する場合で、追加補助の対象となる場合は、申請書等と併せて提出してください。なお、内容は様式３より自動で反映されます。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8" eb="60">
      <t>ジドウ</t>
    </rPh>
    <rPh sb="61" eb="63">
      <t>ハンエイ</t>
    </rPh>
    <phoneticPr fontId="12"/>
  </si>
  <si>
    <t>様式１－２（事業所個表）において実施事業区分のうち⑥を選択した場合に記載し、申請書等と併せて提出してください。</t>
    <phoneticPr fontId="12"/>
  </si>
  <si>
    <t>様式１－２（事業所個表）において実施事業区分のうち⑦を選択した場合に記載し、申請書等と併せて提出してください。</t>
    <phoneticPr fontId="12"/>
  </si>
  <si>
    <t>様式４－１</t>
    <rPh sb="0" eb="2">
      <t>ヨウシキ</t>
    </rPh>
    <phoneticPr fontId="12"/>
  </si>
  <si>
    <t>様式４－２</t>
    <rPh sb="0" eb="2">
      <t>ヨウシキ</t>
    </rPh>
    <phoneticPr fontId="12"/>
  </si>
  <si>
    <t>感染対策等を行った上での施設内療養に要する費用の補助に係るチェックリスト</t>
    <phoneticPr fontId="12"/>
  </si>
  <si>
    <t>感染対策等を行った上での施設内療養に要する費用の補助に係るチェックリスト</t>
    <phoneticPr fontId="12"/>
  </si>
  <si>
    <t xml:space="preserve">
※本様式は、R4.4.1～R5.5.7に施設内療養を行った場合に提出すること</t>
    <rPh sb="2" eb="5">
      <t>ホンヨウシキ</t>
    </rPh>
    <rPh sb="21" eb="26">
      <t>シセツナイリョウヨウ</t>
    </rPh>
    <rPh sb="33" eb="35">
      <t>テイシュツ</t>
    </rPh>
    <phoneticPr fontId="32"/>
  </si>
  <si>
    <t>→令和５年度</t>
    <rPh sb="1" eb="3">
      <t>レイワ</t>
    </rPh>
    <rPh sb="4" eb="6">
      <t>ネンド</t>
    </rPh>
    <phoneticPr fontId="12"/>
  </si>
  <si>
    <t>令和４年度←</t>
    <rPh sb="0" eb="2">
      <t>レイワ</t>
    </rPh>
    <rPh sb="3" eb="5">
      <t>ネンド</t>
    </rPh>
    <phoneticPr fontId="12"/>
  </si>
  <si>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2"/>
  </si>
  <si>
    <t>チェックリスト</t>
  </si>
  <si>
    <t>実施要綱3(1)イ「一定の要件に該当する自費検査費用」を計上している場合、併せて（様式２）を提出すること。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6" eb="48">
      <t>テイシュツ</t>
    </rPh>
    <phoneticPr fontId="12"/>
  </si>
  <si>
    <t>（様式４－１）</t>
    <rPh sb="1" eb="3">
      <t>ヨウシキ</t>
    </rPh>
    <phoneticPr fontId="12"/>
  </si>
  <si>
    <t>（様式４－２）</t>
    <phoneticPr fontId="12"/>
  </si>
  <si>
    <t>①（様式３）、②積算表、 ③（様式４-１）又は（様式４-２）　のとおり。</t>
    <rPh sb="2" eb="4">
      <t>ヨウシキ</t>
    </rPh>
    <rPh sb="8" eb="10">
      <t>セキサン</t>
    </rPh>
    <rPh sb="10" eb="11">
      <t>ヒョウ</t>
    </rPh>
    <rPh sb="15" eb="17">
      <t>ヨウシキ</t>
    </rPh>
    <rPh sb="21" eb="22">
      <t>マタ</t>
    </rPh>
    <rPh sb="24" eb="26">
      <t>ヨウシキ</t>
    </rPh>
    <phoneticPr fontId="12"/>
  </si>
  <si>
    <t>実施要綱3(1)イ「感染症対策を行った上での施設内療養に要する費用」を計上している場合、併せて ①（様式３）、②積算表、③（様式４-１）又は（様式４-２）</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phoneticPr fontId="12"/>
  </si>
  <si>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2"/>
  </si>
  <si>
    <t>の①～③を提出すること。</t>
    <phoneticPr fontId="12"/>
  </si>
  <si>
    <t xml:space="preserve">施設内療養を行った高齢者施設等（※令和４年度は、病床ひっ迫等により、やむを得ず行った場合） </t>
    <phoneticPr fontId="12"/>
  </si>
  <si>
    <t>2　調査票の提出</t>
    <rPh sb="2" eb="5">
      <t>チョウサヒョウ</t>
    </rPh>
    <rPh sb="6" eb="8">
      <t>テイシュツ</t>
    </rPh>
    <phoneticPr fontId="23"/>
  </si>
  <si>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3"/>
  </si>
  <si>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2"/>
  </si>
  <si>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2"/>
  </si>
  <si>
    <t>R4年度完了日</t>
    <rPh sb="2" eb="4">
      <t>ネンド</t>
    </rPh>
    <rPh sb="4" eb="7">
      <t>カンリョウビ</t>
    </rPh>
    <phoneticPr fontId="12"/>
  </si>
  <si>
    <t>Ｒ5年度完了日</t>
    <rPh sb="2" eb="4">
      <t>ネンド</t>
    </rPh>
    <rPh sb="4" eb="7">
      <t>カンリョウビ</t>
    </rPh>
    <phoneticPr fontId="12"/>
  </si>
  <si>
    <t>Ｒ5</t>
    <phoneticPr fontId="12"/>
  </si>
  <si>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2"/>
  </si>
  <si>
    <r>
      <t xml:space="preserve">県から休業要請を受けた通所系事業所、短期入所系事業所
</t>
    </r>
    <r>
      <rPr>
        <sz val="14"/>
        <color rgb="FFFF0000"/>
        <rFont val="Yu Gothic"/>
        <family val="3"/>
        <charset val="128"/>
        <scheme val="minor"/>
      </rPr>
      <t>（※令和５年５月８日以降は補助対象外）</t>
    </r>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2"/>
  </si>
  <si>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2"/>
  </si>
  <si>
    <t>R5</t>
    <phoneticPr fontId="12"/>
  </si>
  <si>
    <t>按分表</t>
  </si>
  <si>
    <t>「衛生用品等購入費について、併設する事業所間等で配分して使用」や「割増賃金等について、併設する事業所間で職員が兼務」している場合に、その経費を按分をするためのものです。</t>
    <phoneticPr fontId="12"/>
  </si>
  <si>
    <t>『按分表』</t>
    <phoneticPr fontId="32"/>
  </si>
  <si>
    <t>按分先事業所名→</t>
    <rPh sb="0" eb="3">
      <t>アンブンサキ</t>
    </rPh>
    <rPh sb="3" eb="7">
      <t>ジギョウショメイ</t>
    </rPh>
    <phoneticPr fontId="32"/>
  </si>
  <si>
    <t>按分先事業所サービス種別→</t>
    <rPh sb="0" eb="3">
      <t>アンブンサキ</t>
    </rPh>
    <rPh sb="3" eb="6">
      <t>ジギョウショ</t>
    </rPh>
    <rPh sb="10" eb="12">
      <t>シュベツ</t>
    </rPh>
    <phoneticPr fontId="32"/>
  </si>
  <si>
    <t>→</t>
    <phoneticPr fontId="32"/>
  </si>
  <si>
    <t>計</t>
    <rPh sb="0" eb="1">
      <t>ケイ</t>
    </rPh>
    <phoneticPr fontId="32"/>
  </si>
  <si>
    <t>感染者又は濃厚接触者※3が発生して在庫の不足が見込まれる衛生用品の購入費用</t>
    <phoneticPr fontId="12"/>
  </si>
  <si>
    <t>円</t>
    <rPh sb="0" eb="1">
      <t>エン</t>
    </rPh>
    <phoneticPr fontId="12"/>
  </si>
  <si>
    <t>単位</t>
    <rPh sb="0" eb="2">
      <t>タンイ</t>
    </rPh>
    <phoneticPr fontId="12"/>
  </si>
  <si>
    <t>箱</t>
    <rPh sb="0" eb="1">
      <t>ハコ</t>
    </rPh>
    <phoneticPr fontId="12"/>
  </si>
  <si>
    <t>N95マスク(100枚入)</t>
    <rPh sb="10" eb="11">
      <t>マイ</t>
    </rPh>
    <rPh sb="11" eb="12">
      <t>イ</t>
    </rPh>
    <phoneticPr fontId="12"/>
  </si>
  <si>
    <t>←「単位」を忘れずに記載してください。</t>
    <rPh sb="2" eb="4">
      <t>タンイ</t>
    </rPh>
    <rPh sb="6" eb="7">
      <t>ワス</t>
    </rPh>
    <rPh sb="10" eb="12">
      <t>キサイ</t>
    </rPh>
    <phoneticPr fontId="12"/>
  </si>
  <si>
    <t>(円)</t>
    <rPh sb="1" eb="2">
      <t>エン</t>
    </rPh>
    <phoneticPr fontId="12"/>
  </si>
  <si>
    <t>単価</t>
    <rPh sb="0" eb="2">
      <t>タンカ</t>
    </rPh>
    <phoneticPr fontId="12"/>
  </si>
  <si>
    <t>個数</t>
    <rPh sb="0" eb="2">
      <t>コスウ</t>
    </rPh>
    <phoneticPr fontId="12"/>
  </si>
  <si>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2"/>
  </si>
  <si>
    <t>【記載例】　N95マスク(100枚入)</t>
    <rPh sb="1" eb="4">
      <t>キサイレイ</t>
    </rPh>
    <rPh sb="16" eb="17">
      <t>マイ</t>
    </rPh>
    <rPh sb="17" eb="18">
      <t>イ</t>
    </rPh>
    <phoneticPr fontId="12"/>
  </si>
  <si>
    <t>株式会社○○○</t>
    <rPh sb="0" eb="4">
      <t>カブシキガイシャ</t>
    </rPh>
    <phoneticPr fontId="32"/>
  </si>
  <si>
    <t>株式会社△△△</t>
    <rPh sb="0" eb="2">
      <t>カブシキ</t>
    </rPh>
    <rPh sb="2" eb="4">
      <t>カイシャ</t>
    </rPh>
    <phoneticPr fontId="12"/>
  </si>
  <si>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2"/>
  </si>
  <si>
    <t>①発注日</t>
    <rPh sb="1" eb="4">
      <t>ハチュウビ</t>
    </rPh>
    <phoneticPr fontId="32"/>
  </si>
  <si>
    <t>①購入先名</t>
    <rPh sb="1" eb="4">
      <t>コウニュウサキ</t>
    </rPh>
    <rPh sb="4" eb="5">
      <t>メイ</t>
    </rPh>
    <phoneticPr fontId="32"/>
  </si>
  <si>
    <t>①購入単価
②単価</t>
    <rPh sb="1" eb="3">
      <t>コウニュウ</t>
    </rPh>
    <rPh sb="3" eb="5">
      <t>タンカ</t>
    </rPh>
    <rPh sb="7" eb="9">
      <t>タンカ</t>
    </rPh>
    <phoneticPr fontId="32"/>
  </si>
  <si>
    <t>①購入個数
②延べ日数(時間)</t>
    <rPh sb="1" eb="3">
      <t>コウニュウ</t>
    </rPh>
    <rPh sb="3" eb="5">
      <t>コスウ</t>
    </rPh>
    <rPh sb="7" eb="8">
      <t>ノ</t>
    </rPh>
    <rPh sb="9" eb="11">
      <t>ニッスウ</t>
    </rPh>
    <rPh sb="12" eb="14">
      <t>ジカン</t>
    </rPh>
    <phoneticPr fontId="32"/>
  </si>
  <si>
    <t>①購入用品名
②割増賃金又は手当名</t>
    <rPh sb="1" eb="4">
      <t>コウニュウヨウ</t>
    </rPh>
    <rPh sb="4" eb="6">
      <t>ヒンメイ</t>
    </rPh>
    <rPh sb="8" eb="12">
      <t>ワリマシチンギン</t>
    </rPh>
    <rPh sb="12" eb="13">
      <t>マタ</t>
    </rPh>
    <rPh sb="14" eb="17">
      <t>テアテメイ</t>
    </rPh>
    <phoneticPr fontId="32"/>
  </si>
  <si>
    <t>割増賃金等の場合は記載不要です。</t>
    <rPh sb="0" eb="4">
      <t>ワリマシチンギン</t>
    </rPh>
    <rPh sb="4" eb="5">
      <t>トウ</t>
    </rPh>
    <rPh sb="6" eb="8">
      <t>バアイ</t>
    </rPh>
    <rPh sb="9" eb="11">
      <t>キサイ</t>
    </rPh>
    <rPh sb="11" eb="13">
      <t>フヨウ</t>
    </rPh>
    <phoneticPr fontId="12"/>
  </si>
  <si>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2"/>
  </si>
  <si>
    <t>【記載例】　割増賃金（10人分、単価1,000円（１時間）、延べ50時間）</t>
    <rPh sb="1" eb="4">
      <t>キサイレイ</t>
    </rPh>
    <rPh sb="6" eb="10">
      <t>ワリマシチンギン</t>
    </rPh>
    <phoneticPr fontId="12"/>
  </si>
  <si>
    <t>【記載例】　○○手当（10人分、単価6,000円（１日）、延べ25日間）</t>
    <rPh sb="1" eb="4">
      <t>キサイレイ</t>
    </rPh>
    <rPh sb="8" eb="10">
      <t>テアテ</t>
    </rPh>
    <phoneticPr fontId="12"/>
  </si>
  <si>
    <t>①個数
②日数(時間)</t>
    <rPh sb="1" eb="3">
      <t>コスウ</t>
    </rPh>
    <rPh sb="5" eb="7">
      <t>ニッスウ</t>
    </rPh>
    <rPh sb="8" eb="10">
      <t>ジカン</t>
    </rPh>
    <phoneticPr fontId="32"/>
  </si>
  <si>
    <t>小計</t>
    <rPh sb="0" eb="2">
      <t>ショウケイ</t>
    </rPh>
    <phoneticPr fontId="32"/>
  </si>
  <si>
    <t>確認用
（A～C合計）</t>
    <rPh sb="0" eb="3">
      <t>カクニンヨウ</t>
    </rPh>
    <rPh sb="8" eb="10">
      <t>ゴウケイ</t>
    </rPh>
    <phoneticPr fontId="32"/>
  </si>
  <si>
    <t>A</t>
    <phoneticPr fontId="32"/>
  </si>
  <si>
    <t>B</t>
    <phoneticPr fontId="32"/>
  </si>
  <si>
    <t>C</t>
    <phoneticPr fontId="32"/>
  </si>
  <si>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2"/>
  </si>
  <si>
    <t>【記載例】　消毒液（２リットル入り）</t>
    <rPh sb="1" eb="4">
      <t>キサイレイ</t>
    </rPh>
    <phoneticPr fontId="12"/>
  </si>
  <si>
    <t>本</t>
    <rPh sb="0" eb="1">
      <t>ホン</t>
    </rPh>
    <phoneticPr fontId="12"/>
  </si>
  <si>
    <t>消毒液（２リットル入）</t>
    <rPh sb="0" eb="3">
      <t>ショウドクエキ</t>
    </rPh>
    <rPh sb="9" eb="10">
      <t>イ</t>
    </rPh>
    <phoneticPr fontId="12"/>
  </si>
  <si>
    <t>※③について、施設内療養を、R4.4.1～R5.5.7に行った場合は（様式４－１)、R5.5.8～に行った場合は（様式４－２）を提出すること。</t>
    <rPh sb="7" eb="12">
      <t>シセツナイリョウヨウ</t>
    </rPh>
    <rPh sb="28" eb="29">
      <t>オコナ</t>
    </rPh>
    <rPh sb="31" eb="33">
      <t>バアイ</t>
    </rPh>
    <rPh sb="35" eb="37">
      <t>ヨウシキ</t>
    </rPh>
    <rPh sb="50" eb="51">
      <t>オコナ</t>
    </rPh>
    <rPh sb="53" eb="55">
      <t>バアイ</t>
    </rPh>
    <rPh sb="57" eb="59">
      <t>ヨウシキ</t>
    </rPh>
    <rPh sb="64" eb="66">
      <t>テイシュツ</t>
    </rPh>
    <phoneticPr fontId="12"/>
  </si>
  <si>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2"/>
  </si>
  <si>
    <t>※本様式は、R5.5.8～に施設内療養を行った場合に提出すること</t>
    <phoneticPr fontId="12"/>
  </si>
  <si>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2"/>
  </si>
  <si>
    <t>-</t>
    <phoneticPr fontId="12"/>
  </si>
  <si>
    <t>ー</t>
  </si>
  <si>
    <t>ー</t>
    <phoneticPr fontId="12"/>
  </si>
  <si>
    <t>ー</t>
    <phoneticPr fontId="12"/>
  </si>
  <si>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2"/>
  </si>
  <si>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2"/>
  </si>
  <si>
    <t>交付申請（請求）額</t>
    <rPh sb="0" eb="2">
      <t>コウフ</t>
    </rPh>
    <rPh sb="2" eb="4">
      <t>シンセイ</t>
    </rPh>
    <rPh sb="5" eb="7">
      <t>セイキュウ</t>
    </rPh>
    <rPh sb="8" eb="9">
      <t>ガク</t>
    </rPh>
    <phoneticPr fontId="12"/>
  </si>
  <si>
    <t>ー</t>
    <phoneticPr fontId="12"/>
  </si>
  <si>
    <t>人（～R5.9.30）</t>
    <rPh sb="0" eb="1">
      <t>ニン</t>
    </rPh>
    <phoneticPr fontId="12"/>
  </si>
  <si>
    <t>人（～R5.10.1）</t>
    <rPh sb="0" eb="1">
      <t>ニン</t>
    </rPh>
    <phoneticPr fontId="12"/>
  </si>
  <si>
    <t>円</t>
    <rPh sb="0" eb="1">
      <t>エン</t>
    </rPh>
    <phoneticPr fontId="12"/>
  </si>
  <si>
    <t>円</t>
    <phoneticPr fontId="12"/>
  </si>
  <si>
    <t>危険手当等内訳表</t>
    <rPh sb="0" eb="4">
      <t>キケンテアテ</t>
    </rPh>
    <rPh sb="4" eb="5">
      <t>トウ</t>
    </rPh>
    <rPh sb="5" eb="8">
      <t>ウチワケヒョウ</t>
    </rPh>
    <phoneticPr fontId="32"/>
  </si>
  <si>
    <t>職員名</t>
    <rPh sb="0" eb="3">
      <t>ショクインメイ</t>
    </rPh>
    <phoneticPr fontId="12"/>
  </si>
  <si>
    <t>日額</t>
    <rPh sb="0" eb="2">
      <t>ニチガク</t>
    </rPh>
    <phoneticPr fontId="12"/>
  </si>
  <si>
    <t>月額</t>
    <rPh sb="0" eb="2">
      <t>ゲツガク</t>
    </rPh>
    <phoneticPr fontId="12"/>
  </si>
  <si>
    <t>時給</t>
    <rPh sb="0" eb="2">
      <t>ジキュウ</t>
    </rPh>
    <phoneticPr fontId="12"/>
  </si>
  <si>
    <t>：</t>
    <phoneticPr fontId="12"/>
  </si>
  <si>
    <r>
      <t>支給形態
(</t>
    </r>
    <r>
      <rPr>
        <sz val="9"/>
        <color theme="1"/>
        <rFont val="Yu Gothic"/>
        <family val="3"/>
        <charset val="128"/>
        <scheme val="minor"/>
      </rPr>
      <t>日額or月額or時給)</t>
    </r>
    <rPh sb="0" eb="2">
      <t>シキュウ</t>
    </rPh>
    <rPh sb="2" eb="4">
      <t>ケイタイ</t>
    </rPh>
    <phoneticPr fontId="12"/>
  </si>
  <si>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2"/>
  </si>
  <si>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2"/>
  </si>
  <si>
    <t>交付申請額</t>
    <rPh sb="0" eb="4">
      <t>コウフシンセイ</t>
    </rPh>
    <rPh sb="4" eb="5">
      <t>ガク</t>
    </rPh>
    <phoneticPr fontId="12"/>
  </si>
  <si>
    <t>支給額（円）</t>
    <rPh sb="0" eb="3">
      <t>シキュウガク</t>
    </rPh>
    <rPh sb="4" eb="5">
      <t>エン</t>
    </rPh>
    <phoneticPr fontId="12"/>
  </si>
  <si>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2"/>
  </si>
  <si>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2"/>
  </si>
  <si>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2"/>
  </si>
  <si>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2"/>
  </si>
  <si>
    <r>
      <t xml:space="preserve">限度額（円）
</t>
    </r>
    <r>
      <rPr>
        <sz val="9"/>
        <color theme="1"/>
        <rFont val="Yu Gothic"/>
        <family val="3"/>
        <charset val="128"/>
        <scheme val="minor"/>
      </rPr>
      <t>(１月あたり２万円)</t>
    </r>
    <rPh sb="0" eb="3">
      <t>ゲンドガク</t>
    </rPh>
    <rPh sb="4" eb="5">
      <t>エン</t>
    </rPh>
    <phoneticPr fontId="12"/>
  </si>
  <si>
    <t>単価（円）</t>
    <rPh sb="0" eb="2">
      <t>タンカ</t>
    </rPh>
    <rPh sb="3" eb="4">
      <t>エン</t>
    </rPh>
    <phoneticPr fontId="12"/>
  </si>
  <si>
    <t>円</t>
    <rPh sb="0" eb="1">
      <t>エン</t>
    </rPh>
    <phoneticPr fontId="12"/>
  </si>
  <si>
    <t xml:space="preserve">
</t>
    <phoneticPr fontId="12"/>
  </si>
  <si>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備考欄に記載する対象外経費は例示であるため、これ以外に県が対象外と判断し、申請書の補正等を求める場合がある。
※3「濃厚接触者」について、令和５年５月８日以降は「感染者と接触があった者（感染者と同居している場合に限る）」と読み替える。</t>
    <phoneticPr fontId="12"/>
  </si>
  <si>
    <t>危険手当等内訳表</t>
    <rPh sb="0" eb="4">
      <t>キケンテアテ</t>
    </rPh>
    <rPh sb="4" eb="5">
      <t>トウ</t>
    </rPh>
    <rPh sb="5" eb="8">
      <t>ウチワケヒョウ</t>
    </rPh>
    <phoneticPr fontId="12"/>
  </si>
  <si>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2"/>
  </si>
  <si>
    <t>対応（勤務）月</t>
    <rPh sb="0" eb="2">
      <t>タイオウ</t>
    </rPh>
    <rPh sb="3" eb="5">
      <t>キンム</t>
    </rPh>
    <rPh sb="6" eb="7">
      <t>ツキ</t>
    </rPh>
    <phoneticPr fontId="12"/>
  </si>
  <si>
    <t>１月</t>
  </si>
  <si>
    <t>２月</t>
  </si>
  <si>
    <t>３月</t>
  </si>
  <si>
    <t>６月</t>
  </si>
  <si>
    <t>７月</t>
  </si>
  <si>
    <t>８月</t>
  </si>
  <si>
    <t>９月</t>
  </si>
  <si>
    <t>１０月</t>
  </si>
  <si>
    <t>１１月</t>
  </si>
  <si>
    <t>１２月</t>
  </si>
  <si>
    <t>４月</t>
    <rPh sb="1" eb="2">
      <t>ガツ</t>
    </rPh>
    <phoneticPr fontId="12"/>
  </si>
  <si>
    <t>５月</t>
    <rPh sb="1" eb="2">
      <t>ガツ</t>
    </rPh>
    <phoneticPr fontId="12"/>
  </si>
  <si>
    <t>例</t>
    <rPh sb="0" eb="1">
      <t>レイ</t>
    </rPh>
    <phoneticPr fontId="12"/>
  </si>
  <si>
    <t>⇒</t>
    <phoneticPr fontId="12"/>
  </si>
  <si>
    <t>愛知　太郎</t>
    <rPh sb="0" eb="2">
      <t>アイチ</t>
    </rPh>
    <rPh sb="3" eb="5">
      <t>タロウ</t>
    </rPh>
    <phoneticPr fontId="12"/>
  </si>
  <si>
    <t>愛知　花子</t>
    <rPh sb="0" eb="2">
      <t>アイチ</t>
    </rPh>
    <rPh sb="3" eb="5">
      <t>ハナコ</t>
    </rPh>
    <phoneticPr fontId="12"/>
  </si>
  <si>
    <t>イ</t>
    <phoneticPr fontId="12"/>
  </si>
  <si>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2"/>
  </si>
  <si>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2"/>
  </si>
  <si>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2"/>
  </si>
  <si>
    <t>　この場合、本表の提出は不要ですが、９月以前の労務に対する支払いであることを示す書類の提出が必要です。</t>
    <phoneticPr fontId="12"/>
  </si>
  <si>
    <t>令和５年度豊田市介護サービス確保対策事業費補助金
交付申請書　兼　請求書
（令和５年度補助対象分）</t>
    <phoneticPr fontId="12"/>
  </si>
  <si>
    <t>　豊田市長　殿</t>
    <rPh sb="1" eb="5">
      <t>トヨタシチョウ</t>
    </rPh>
    <rPh sb="6" eb="7">
      <t>ドノ</t>
    </rPh>
    <phoneticPr fontId="12"/>
  </si>
  <si>
    <t>№</t>
    <phoneticPr fontId="12"/>
  </si>
  <si>
    <t>納品日</t>
    <rPh sb="0" eb="3">
      <t>ノウヒンビ</t>
    </rPh>
    <phoneticPr fontId="12"/>
  </si>
  <si>
    <t>支払日</t>
    <rPh sb="0" eb="3">
      <t>シハライビ</t>
    </rPh>
    <phoneticPr fontId="12"/>
  </si>
  <si>
    <t>豊田市長　太 田 稔 彦　　殿</t>
    <rPh sb="0" eb="2">
      <t>トヨタ</t>
    </rPh>
    <rPh sb="2" eb="4">
      <t>シチョウ</t>
    </rPh>
    <rPh sb="5" eb="6">
      <t>フトシ</t>
    </rPh>
    <rPh sb="7" eb="8">
      <t>タ</t>
    </rPh>
    <rPh sb="9" eb="10">
      <t>ミノル</t>
    </rPh>
    <rPh sb="11" eb="12">
      <t>ヒコ</t>
    </rPh>
    <rPh sb="14" eb="15">
      <t>ドノ</t>
    </rPh>
    <phoneticPr fontId="23"/>
  </si>
  <si>
    <t>　私は、豊田市介護サービス確保対策事業費補助金の受領に関する権限について、次のとおり委任します。　</t>
    <rPh sb="1" eb="2">
      <t>ワタシ</t>
    </rPh>
    <rPh sb="4" eb="7">
      <t>トヨタシ</t>
    </rPh>
    <rPh sb="7" eb="9">
      <t>カイゴ</t>
    </rPh>
    <rPh sb="13" eb="15">
      <t>カクホ</t>
    </rPh>
    <rPh sb="15" eb="17">
      <t>タイサク</t>
    </rPh>
    <rPh sb="17" eb="20">
      <t>ジギョウヒ</t>
    </rPh>
    <rPh sb="20" eb="22">
      <t>ホジョ</t>
    </rPh>
    <rPh sb="22" eb="23">
      <t>キン</t>
    </rPh>
    <rPh sb="24" eb="26">
      <t>ジュリョウ</t>
    </rPh>
    <rPh sb="27" eb="28">
      <t>カン</t>
    </rPh>
    <rPh sb="30" eb="32">
      <t>ケンゲン</t>
    </rPh>
    <rPh sb="37" eb="38">
      <t>ツギ</t>
    </rPh>
    <rPh sb="42" eb="44">
      <t>イニン</t>
    </rPh>
    <phoneticPr fontId="23"/>
  </si>
  <si>
    <t>令和５年度豊田市介護サービス確保対策事業費補助金に係る代理受領委任状</t>
    <rPh sb="0" eb="2">
      <t>レイワ</t>
    </rPh>
    <rPh sb="3" eb="4">
      <t>ネン</t>
    </rPh>
    <rPh sb="4" eb="5">
      <t>ド</t>
    </rPh>
    <rPh sb="5" eb="8">
      <t>トヨタシ</t>
    </rPh>
    <rPh sb="27" eb="29">
      <t>ダイリ</t>
    </rPh>
    <rPh sb="29" eb="31">
      <t>ジュリョウ</t>
    </rPh>
    <rPh sb="31" eb="34">
      <t>イニンジョウ</t>
    </rPh>
    <phoneticPr fontId="23"/>
  </si>
  <si>
    <t>※　この委任状は、申請にあたって必要となりますので、受任者の住所、氏名を入力のうえ、申請書等と併せて、豊田市福祉部介護保険課あて提出してください。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64" eb="66">
      <t>テイシュツ</t>
    </rPh>
    <phoneticPr fontId="23"/>
  </si>
  <si>
    <t>豊田市福祉部介護保険課長　様</t>
    <rPh sb="0" eb="3">
      <t>トヨタシ</t>
    </rPh>
    <rPh sb="3" eb="5">
      <t>フクシ</t>
    </rPh>
    <rPh sb="5" eb="6">
      <t>ブ</t>
    </rPh>
    <rPh sb="6" eb="8">
      <t>カイゴ</t>
    </rPh>
    <rPh sb="8" eb="10">
      <t>ホケン</t>
    </rPh>
    <rPh sb="10" eb="11">
      <t>カ</t>
    </rPh>
    <rPh sb="11" eb="12">
      <t>チョウ</t>
    </rPh>
    <rPh sb="13" eb="14">
      <t>サマ</t>
    </rPh>
    <phoneticPr fontId="32"/>
  </si>
  <si>
    <t>　令和５年度豊田市介護サービス確保対策事業費補助金の申請にあたり、下記のとおり新型コロナウイルス感染症の陽性者が発生したことを報告します。</t>
    <rPh sb="1" eb="3">
      <t>レイワ</t>
    </rPh>
    <rPh sb="4" eb="5">
      <t>ネン</t>
    </rPh>
    <rPh sb="5" eb="6">
      <t>ド</t>
    </rPh>
    <rPh sb="6" eb="9">
      <t>トヨタシ</t>
    </rPh>
    <rPh sb="9" eb="11">
      <t>カイゴ</t>
    </rPh>
    <rPh sb="15" eb="17">
      <t>カクホ</t>
    </rPh>
    <rPh sb="17" eb="19">
      <t>タイサク</t>
    </rPh>
    <rPh sb="19" eb="22">
      <t>ジギョウヒ</t>
    </rPh>
    <rPh sb="22" eb="25">
      <t>ホジョキン</t>
    </rPh>
    <rPh sb="26" eb="28">
      <t>シンセイ</t>
    </rPh>
    <rPh sb="33" eb="35">
      <t>カキ</t>
    </rPh>
    <rPh sb="39" eb="41">
      <t>シンガタ</t>
    </rPh>
    <rPh sb="48" eb="51">
      <t>カンセンショウ</t>
    </rPh>
    <rPh sb="52" eb="54">
      <t>ヨウセイ</t>
    </rPh>
    <rPh sb="54" eb="55">
      <t>シャ</t>
    </rPh>
    <rPh sb="56" eb="58">
      <t>ハッセイ</t>
    </rPh>
    <rPh sb="63" eb="65">
      <t>ホウコク</t>
    </rPh>
    <phoneticPr fontId="32"/>
  </si>
  <si>
    <t>同一の事業所</t>
  </si>
  <si>
    <t>併設の事業所</t>
    <phoneticPr fontId="12"/>
  </si>
  <si>
    <t>陽性者区分</t>
    <rPh sb="0" eb="2">
      <t>ヨウセイ</t>
    </rPh>
    <rPh sb="2" eb="3">
      <t>シャ</t>
    </rPh>
    <rPh sb="3" eb="5">
      <t>クブン</t>
    </rPh>
    <phoneticPr fontId="32"/>
  </si>
  <si>
    <t>カナ氏名</t>
    <rPh sb="2" eb="4">
      <t>シメイ</t>
    </rPh>
    <phoneticPr fontId="32"/>
  </si>
  <si>
    <t>事故報告書
提出日※２</t>
    <rPh sb="0" eb="5">
      <t>ジコホウコクショ</t>
    </rPh>
    <rPh sb="6" eb="9">
      <t>テイシュツビ</t>
    </rPh>
    <phoneticPr fontId="32"/>
  </si>
  <si>
    <t>利用・入所者</t>
    <phoneticPr fontId="12"/>
  </si>
  <si>
    <t>職員</t>
    <phoneticPr fontId="12"/>
  </si>
  <si>
    <t>※２</t>
    <phoneticPr fontId="12"/>
  </si>
  <si>
    <t>「介護保険事業者事故報告書」等の提出がない場合は申請が認められません。</t>
    <rPh sb="1" eb="5">
      <t>カイゴホケン</t>
    </rPh>
    <rPh sb="5" eb="7">
      <t>ジギョウ</t>
    </rPh>
    <rPh sb="7" eb="8">
      <t>シャ</t>
    </rPh>
    <rPh sb="8" eb="13">
      <t>ジコホウコクショ</t>
    </rPh>
    <rPh sb="14" eb="15">
      <t>トウ</t>
    </rPh>
    <rPh sb="16" eb="18">
      <t>テイシュツ</t>
    </rPh>
    <rPh sb="21" eb="23">
      <t>バアイ</t>
    </rPh>
    <rPh sb="24" eb="26">
      <t>シンセイ</t>
    </rPh>
    <rPh sb="27" eb="28">
      <t>ミト</t>
    </rPh>
    <phoneticPr fontId="12"/>
  </si>
  <si>
    <t>（様式５）</t>
    <rPh sb="1" eb="3">
      <t>ヨウシキ</t>
    </rPh>
    <phoneticPr fontId="12"/>
  </si>
  <si>
    <t>豊田市長　　太田　稔彦</t>
    <rPh sb="0" eb="4">
      <t>トヨタシチョウ</t>
    </rPh>
    <rPh sb="6" eb="8">
      <t>オオタ</t>
    </rPh>
    <rPh sb="9" eb="11">
      <t>トシヒコ</t>
    </rPh>
    <phoneticPr fontId="12"/>
  </si>
  <si>
    <t>令和５年度豊田市介護事業所等サービス確保対策事業費補助金
交付決定通知書　兼　確定通知書</t>
    <rPh sb="0" eb="2">
      <t>レイワ</t>
    </rPh>
    <rPh sb="3" eb="4">
      <t>ネン</t>
    </rPh>
    <rPh sb="4" eb="5">
      <t>ド</t>
    </rPh>
    <rPh sb="5" eb="8">
      <t>トヨタシ</t>
    </rPh>
    <rPh sb="10" eb="13">
      <t>ジギョウショ</t>
    </rPh>
    <rPh sb="13" eb="14">
      <t>トウ</t>
    </rPh>
    <rPh sb="29" eb="31">
      <t>コウフ</t>
    </rPh>
    <rPh sb="31" eb="33">
      <t>ケッテイ</t>
    </rPh>
    <rPh sb="33" eb="36">
      <t>ツウチショ</t>
    </rPh>
    <rPh sb="37" eb="38">
      <t>ケン</t>
    </rPh>
    <rPh sb="39" eb="41">
      <t>カクテイ</t>
    </rPh>
    <rPh sb="41" eb="44">
      <t>ツウチショ</t>
    </rPh>
    <phoneticPr fontId="23"/>
  </si>
  <si>
    <t>付で交付申請のありました令和５年度豊田市介護事業所等サービ</t>
    <rPh sb="0" eb="1">
      <t>ツ</t>
    </rPh>
    <rPh sb="2" eb="4">
      <t>コウフ</t>
    </rPh>
    <rPh sb="4" eb="6">
      <t>シンセイ</t>
    </rPh>
    <rPh sb="12" eb="14">
      <t>レイワ</t>
    </rPh>
    <rPh sb="15" eb="16">
      <t>ネン</t>
    </rPh>
    <rPh sb="16" eb="17">
      <t>ド</t>
    </rPh>
    <rPh sb="17" eb="20">
      <t>トヨタシ</t>
    </rPh>
    <rPh sb="20" eb="22">
      <t>カイゴ</t>
    </rPh>
    <rPh sb="22" eb="25">
      <t>ジギョウショ</t>
    </rPh>
    <rPh sb="25" eb="26">
      <t>トウ</t>
    </rPh>
    <phoneticPr fontId="12"/>
  </si>
  <si>
    <t>ス確保対策事業費補助金については、令和５年度豊田市介護事業所等サービス確保対策事業費補助金交付要綱第５条の規定により、下記のとおり交付を決定し、補助金額を確定したので、通知します。</t>
    <rPh sb="1" eb="3">
      <t>カクホ</t>
    </rPh>
    <rPh sb="3" eb="5">
      <t>タイサク</t>
    </rPh>
    <rPh sb="5" eb="8">
      <t>ジギョウヒ</t>
    </rPh>
    <rPh sb="8" eb="11">
      <t>ホジョキン</t>
    </rPh>
    <rPh sb="17" eb="19">
      <t>レイワ</t>
    </rPh>
    <rPh sb="20" eb="22">
      <t>ネンド</t>
    </rPh>
    <rPh sb="22" eb="25">
      <t>トヨタシ</t>
    </rPh>
    <rPh sb="25" eb="27">
      <t>カイゴ</t>
    </rPh>
    <rPh sb="27" eb="30">
      <t>ジギョウショ</t>
    </rPh>
    <rPh sb="30" eb="31">
      <t>トウ</t>
    </rPh>
    <rPh sb="35" eb="37">
      <t>カクホ</t>
    </rPh>
    <rPh sb="37" eb="39">
      <t>タイサク</t>
    </rPh>
    <rPh sb="39" eb="42">
      <t>ジギョウヒ</t>
    </rPh>
    <rPh sb="42" eb="45">
      <t>ホジョキン</t>
    </rPh>
    <rPh sb="45" eb="49">
      <t>コウフヨウコウ</t>
    </rPh>
    <rPh sb="49" eb="50">
      <t>ダイ</t>
    </rPh>
    <rPh sb="51" eb="52">
      <t>ジョウ</t>
    </rPh>
    <rPh sb="53" eb="55">
      <t>キテイ</t>
    </rPh>
    <rPh sb="59" eb="61">
      <t>カキ</t>
    </rPh>
    <rPh sb="65" eb="67">
      <t>コウフ</t>
    </rPh>
    <rPh sb="68" eb="70">
      <t>ケッテイ</t>
    </rPh>
    <rPh sb="72" eb="76">
      <t>ホジョキンガク</t>
    </rPh>
    <rPh sb="77" eb="79">
      <t>カクテイ</t>
    </rPh>
    <rPh sb="84" eb="86">
      <t>ツウチ</t>
    </rPh>
    <phoneticPr fontId="12"/>
  </si>
  <si>
    <t>記</t>
    <rPh sb="0" eb="1">
      <t>キ</t>
    </rPh>
    <phoneticPr fontId="12"/>
  </si>
  <si>
    <t>補助金等の額</t>
    <rPh sb="0" eb="3">
      <t>ホジョキン</t>
    </rPh>
    <rPh sb="3" eb="4">
      <t>トウ</t>
    </rPh>
    <rPh sb="5" eb="6">
      <t>ガク</t>
    </rPh>
    <phoneticPr fontId="12"/>
  </si>
  <si>
    <t>この補助金等の対象となる経費</t>
    <rPh sb="2" eb="6">
      <t>ホジョキントウ</t>
    </rPh>
    <rPh sb="7" eb="9">
      <t>タイショウ</t>
    </rPh>
    <rPh sb="12" eb="14">
      <t>ケイヒ</t>
    </rPh>
    <phoneticPr fontId="12"/>
  </si>
  <si>
    <t>令和５年度豊田市介護事業所等サービス確保対策事業費補助金交付要綱第３条に該当する経費</t>
    <rPh sb="0" eb="2">
      <t>レイワ</t>
    </rPh>
    <rPh sb="3" eb="5">
      <t>ネンド</t>
    </rPh>
    <rPh sb="5" eb="8">
      <t>トヨタシ</t>
    </rPh>
    <rPh sb="8" eb="10">
      <t>カイゴ</t>
    </rPh>
    <rPh sb="10" eb="13">
      <t>ジギョウショ</t>
    </rPh>
    <rPh sb="13" eb="14">
      <t>トウ</t>
    </rPh>
    <rPh sb="18" eb="20">
      <t>カクホ</t>
    </rPh>
    <rPh sb="20" eb="22">
      <t>タイサク</t>
    </rPh>
    <rPh sb="22" eb="25">
      <t>ジギョウヒ</t>
    </rPh>
    <rPh sb="25" eb="28">
      <t>ホジョキン</t>
    </rPh>
    <rPh sb="28" eb="30">
      <t>コウフ</t>
    </rPh>
    <rPh sb="30" eb="32">
      <t>ヨウコウ</t>
    </rPh>
    <rPh sb="32" eb="33">
      <t>ダイ</t>
    </rPh>
    <rPh sb="34" eb="35">
      <t>ジョウ</t>
    </rPh>
    <rPh sb="36" eb="38">
      <t>ガイトウ</t>
    </rPh>
    <rPh sb="40" eb="42">
      <t>ケイヒ</t>
    </rPh>
    <phoneticPr fontId="12"/>
  </si>
  <si>
    <t>補助金交付の条件</t>
    <rPh sb="0" eb="3">
      <t>ホジョキン</t>
    </rPh>
    <rPh sb="3" eb="5">
      <t>コウフ</t>
    </rPh>
    <rPh sb="6" eb="8">
      <t>ジョウケン</t>
    </rPh>
    <phoneticPr fontId="12"/>
  </si>
  <si>
    <t>この補助金の交付に係る補助対象経費を重複して、他の補助金の交付を受けてはならない。</t>
    <rPh sb="2" eb="5">
      <t>ホジョキン</t>
    </rPh>
    <rPh sb="6" eb="8">
      <t>コウフ</t>
    </rPh>
    <rPh sb="9" eb="10">
      <t>カカ</t>
    </rPh>
    <rPh sb="11" eb="15">
      <t>ホジョタイショウ</t>
    </rPh>
    <rPh sb="15" eb="17">
      <t>ケイヒ</t>
    </rPh>
    <rPh sb="18" eb="20">
      <t>チョウフク</t>
    </rPh>
    <rPh sb="23" eb="24">
      <t>ホカ</t>
    </rPh>
    <rPh sb="25" eb="28">
      <t>ホジョキン</t>
    </rPh>
    <rPh sb="29" eb="31">
      <t>コウフ</t>
    </rPh>
    <rPh sb="32" eb="33">
      <t>ウ</t>
    </rPh>
    <phoneticPr fontId="12"/>
  </si>
  <si>
    <t>（様式６）</t>
    <rPh sb="1" eb="3">
      <t>ヨウシキ</t>
    </rPh>
    <phoneticPr fontId="12"/>
  </si>
  <si>
    <t>豊田市長　殿</t>
    <rPh sb="0" eb="4">
      <t>トヨタシチョウ</t>
    </rPh>
    <rPh sb="5" eb="6">
      <t>トノ</t>
    </rPh>
    <phoneticPr fontId="12"/>
  </si>
  <si>
    <t>消費税及び地方消費税に係る仕入控除税額報告書</t>
    <rPh sb="0" eb="3">
      <t>ショウヒゼイ</t>
    </rPh>
    <rPh sb="3" eb="4">
      <t>オヨ</t>
    </rPh>
    <rPh sb="5" eb="7">
      <t>チホウ</t>
    </rPh>
    <rPh sb="7" eb="10">
      <t>ショウヒゼイ</t>
    </rPh>
    <rPh sb="11" eb="12">
      <t>カカ</t>
    </rPh>
    <rPh sb="13" eb="15">
      <t>シイレ</t>
    </rPh>
    <rPh sb="15" eb="17">
      <t>コウジョ</t>
    </rPh>
    <rPh sb="17" eb="19">
      <t>ゼイガク</t>
    </rPh>
    <rPh sb="19" eb="22">
      <t>ホウコクショ</t>
    </rPh>
    <phoneticPr fontId="23"/>
  </si>
  <si>
    <t>で交付決定を受けた令和５年度豊田市介</t>
    <phoneticPr fontId="12"/>
  </si>
  <si>
    <t>護事業所等サービス確保対策事業費補助金については、交付決定通知により付された条件に基づき、下記のとおり報告する。</t>
    <rPh sb="9" eb="11">
      <t>カクホ</t>
    </rPh>
    <rPh sb="11" eb="13">
      <t>タイサク</t>
    </rPh>
    <rPh sb="13" eb="16">
      <t>ジギョウヒ</t>
    </rPh>
    <rPh sb="16" eb="19">
      <t>ホジョキン</t>
    </rPh>
    <rPh sb="25" eb="29">
      <t>コウフケッテイ</t>
    </rPh>
    <rPh sb="29" eb="31">
      <t>ツウチ</t>
    </rPh>
    <rPh sb="34" eb="35">
      <t>フ</t>
    </rPh>
    <rPh sb="38" eb="40">
      <t>ジョウケン</t>
    </rPh>
    <rPh sb="41" eb="42">
      <t>モト</t>
    </rPh>
    <rPh sb="45" eb="47">
      <t>カキ</t>
    </rPh>
    <rPh sb="51" eb="53">
      <t>ホウコク</t>
    </rPh>
    <phoneticPr fontId="12"/>
  </si>
  <si>
    <t>事業区分及び施設の名称</t>
    <rPh sb="0" eb="2">
      <t>ジギョウ</t>
    </rPh>
    <rPh sb="2" eb="4">
      <t>クブン</t>
    </rPh>
    <rPh sb="4" eb="5">
      <t>オヨ</t>
    </rPh>
    <rPh sb="6" eb="8">
      <t>シセツ</t>
    </rPh>
    <rPh sb="9" eb="11">
      <t>メイショウ</t>
    </rPh>
    <phoneticPr fontId="12"/>
  </si>
  <si>
    <t>補助金等に係る予算の執行の適正化に関する法律（昭和３０年法律第１７９号）第１５号の規定</t>
    <rPh sb="0" eb="4">
      <t>ホジョキントウ</t>
    </rPh>
    <rPh sb="5" eb="6">
      <t>カカ</t>
    </rPh>
    <rPh sb="7" eb="9">
      <t>ヨサン</t>
    </rPh>
    <rPh sb="10" eb="12">
      <t>シッコウ</t>
    </rPh>
    <rPh sb="13" eb="16">
      <t>テキセイカ</t>
    </rPh>
    <rPh sb="17" eb="18">
      <t>カン</t>
    </rPh>
    <rPh sb="20" eb="22">
      <t>ホウリツ</t>
    </rPh>
    <rPh sb="23" eb="25">
      <t>ショウワ</t>
    </rPh>
    <rPh sb="27" eb="28">
      <t>ネン</t>
    </rPh>
    <rPh sb="28" eb="30">
      <t>ホウリツ</t>
    </rPh>
    <rPh sb="30" eb="31">
      <t>ダイ</t>
    </rPh>
    <rPh sb="34" eb="35">
      <t>ゴウ</t>
    </rPh>
    <rPh sb="36" eb="37">
      <t>ダイ</t>
    </rPh>
    <rPh sb="39" eb="40">
      <t>ゴウ</t>
    </rPh>
    <rPh sb="41" eb="43">
      <t>キテイ</t>
    </rPh>
    <phoneticPr fontId="12"/>
  </si>
  <si>
    <t>による確定額又は事業実績報告による精算額</t>
    <rPh sb="3" eb="6">
      <t>カクテイガク</t>
    </rPh>
    <rPh sb="6" eb="7">
      <t>マタ</t>
    </rPh>
    <rPh sb="8" eb="10">
      <t>ジギョウ</t>
    </rPh>
    <rPh sb="10" eb="12">
      <t>ジッセキ</t>
    </rPh>
    <rPh sb="12" eb="14">
      <t>ホウコク</t>
    </rPh>
    <rPh sb="17" eb="20">
      <t>セイサンガク</t>
    </rPh>
    <phoneticPr fontId="12"/>
  </si>
  <si>
    <t>金</t>
    <rPh sb="0" eb="1">
      <t>キン</t>
    </rPh>
    <phoneticPr fontId="12"/>
  </si>
  <si>
    <t>（別紙２）</t>
    <rPh sb="1" eb="3">
      <t>ベッシ</t>
    </rPh>
    <phoneticPr fontId="12"/>
  </si>
  <si>
    <t>消費税及び地方消費税の申告により確定した消費税及び地方消費税に係る仕入控除税額（要補助金</t>
    <rPh sb="0" eb="3">
      <t>ショウヒゼイ</t>
    </rPh>
    <rPh sb="3" eb="4">
      <t>オヨ</t>
    </rPh>
    <rPh sb="5" eb="7">
      <t>チホウ</t>
    </rPh>
    <rPh sb="7" eb="10">
      <t>ショウヒゼイ</t>
    </rPh>
    <rPh sb="11" eb="13">
      <t>シンコク</t>
    </rPh>
    <rPh sb="16" eb="18">
      <t>カクテイ</t>
    </rPh>
    <rPh sb="20" eb="24">
      <t>ショウヒゼイオヨ</t>
    </rPh>
    <rPh sb="25" eb="27">
      <t>チホウ</t>
    </rPh>
    <rPh sb="27" eb="30">
      <t>ショウヒゼイ</t>
    </rPh>
    <rPh sb="31" eb="32">
      <t>カカ</t>
    </rPh>
    <rPh sb="33" eb="35">
      <t>シイレ</t>
    </rPh>
    <rPh sb="35" eb="37">
      <t>コウジョ</t>
    </rPh>
    <rPh sb="37" eb="39">
      <t>ゼイガク</t>
    </rPh>
    <rPh sb="40" eb="41">
      <t>ヨウ</t>
    </rPh>
    <rPh sb="41" eb="44">
      <t>ホジョキン</t>
    </rPh>
    <phoneticPr fontId="12"/>
  </si>
  <si>
    <t>返還相当額）</t>
    <rPh sb="0" eb="2">
      <t>ヘンカン</t>
    </rPh>
    <rPh sb="2" eb="5">
      <t>ソウトウガク</t>
    </rPh>
    <phoneticPr fontId="12"/>
  </si>
  <si>
    <t>添付書類</t>
    <rPh sb="0" eb="2">
      <t>テンプ</t>
    </rPh>
    <rPh sb="2" eb="4">
      <t>ショルイ</t>
    </rPh>
    <phoneticPr fontId="12"/>
  </si>
  <si>
    <t>記載内容を確認するための書類（確定申告書の写し、課税売上割合等が把握できる資料、特定収入の割</t>
    <rPh sb="0" eb="2">
      <t>キサイ</t>
    </rPh>
    <rPh sb="2" eb="4">
      <t>ナイヨウ</t>
    </rPh>
    <rPh sb="5" eb="7">
      <t>カクニン</t>
    </rPh>
    <rPh sb="12" eb="14">
      <t>ショルイ</t>
    </rPh>
    <rPh sb="15" eb="17">
      <t>カクテイ</t>
    </rPh>
    <rPh sb="17" eb="19">
      <t>シンコク</t>
    </rPh>
    <rPh sb="19" eb="20">
      <t>ショ</t>
    </rPh>
    <rPh sb="21" eb="22">
      <t>ウツ</t>
    </rPh>
    <rPh sb="24" eb="26">
      <t>カゼイ</t>
    </rPh>
    <rPh sb="26" eb="28">
      <t>ウリアゲ</t>
    </rPh>
    <rPh sb="28" eb="30">
      <t>ワリアイ</t>
    </rPh>
    <rPh sb="30" eb="31">
      <t>トウ</t>
    </rPh>
    <rPh sb="32" eb="34">
      <t>ハアク</t>
    </rPh>
    <rPh sb="37" eb="39">
      <t>シリョウ</t>
    </rPh>
    <rPh sb="40" eb="42">
      <t>トクテイ</t>
    </rPh>
    <rPh sb="42" eb="44">
      <t>シュウニュウ</t>
    </rPh>
    <rPh sb="45" eb="46">
      <t>ワリ</t>
    </rPh>
    <phoneticPr fontId="12"/>
  </si>
  <si>
    <t>合を確認できる資料）を添付する。</t>
    <rPh sb="0" eb="1">
      <t>ア</t>
    </rPh>
    <rPh sb="2" eb="4">
      <t>カクニン</t>
    </rPh>
    <rPh sb="7" eb="9">
      <t>シリョウ</t>
    </rPh>
    <rPh sb="11" eb="13">
      <t>テンプ</t>
    </rPh>
    <phoneticPr fontId="12"/>
  </si>
  <si>
    <r>
      <t>別添１　令和５年度新型コロナウイルス感染症流行下における介護サービス事業所等のサービス提供体制確保事業（個別協議書）【（実施要綱）３（１）ア</t>
    </r>
    <r>
      <rPr>
        <b/>
        <sz val="18"/>
        <color rgb="FFFF0000"/>
        <rFont val="メイリオ"/>
        <family val="3"/>
        <charset val="128"/>
      </rPr>
      <t>（ア）分</t>
    </r>
    <r>
      <rPr>
        <b/>
        <sz val="18"/>
        <color theme="1"/>
        <rFont val="メイリオ"/>
        <family val="3"/>
        <charset val="128"/>
      </rPr>
      <t>】</t>
    </r>
    <rPh sb="0" eb="2">
      <t>ベッテン</t>
    </rPh>
    <rPh sb="4" eb="6">
      <t>レイワ</t>
    </rPh>
    <rPh sb="7" eb="9">
      <t>ネンド</t>
    </rPh>
    <rPh sb="9" eb="11">
      <t>シンガタ</t>
    </rPh>
    <rPh sb="18" eb="21">
      <t>カンセンショウ</t>
    </rPh>
    <rPh sb="21" eb="23">
      <t>リュウコウ</t>
    </rPh>
    <rPh sb="23" eb="24">
      <t>シタ</t>
    </rPh>
    <rPh sb="28" eb="30">
      <t>カイゴ</t>
    </rPh>
    <rPh sb="34" eb="37">
      <t>ジギョウショ</t>
    </rPh>
    <rPh sb="37" eb="38">
      <t>トウ</t>
    </rPh>
    <rPh sb="43" eb="45">
      <t>テイキョウ</t>
    </rPh>
    <rPh sb="45" eb="47">
      <t>タイセイ</t>
    </rPh>
    <rPh sb="47" eb="49">
      <t>カクホ</t>
    </rPh>
    <rPh sb="49" eb="51">
      <t>ジギョウ</t>
    </rPh>
    <rPh sb="52" eb="54">
      <t>コベツ</t>
    </rPh>
    <rPh sb="54" eb="57">
      <t>キョウギショ</t>
    </rPh>
    <phoneticPr fontId="32"/>
  </si>
  <si>
    <t>水色のセルに必要事項を記載してください。</t>
    <rPh sb="0" eb="1">
      <t>ミズ</t>
    </rPh>
    <phoneticPr fontId="32"/>
  </si>
  <si>
    <r>
      <t>令和</t>
    </r>
    <r>
      <rPr>
        <b/>
        <sz val="18"/>
        <rFont val="メイリオ"/>
        <family val="3"/>
        <charset val="128"/>
      </rPr>
      <t>４</t>
    </r>
    <r>
      <rPr>
        <sz val="14"/>
        <color theme="1"/>
        <rFont val="メイリオ"/>
        <family val="3"/>
        <charset val="128"/>
      </rPr>
      <t>年度（令和４年４月１日から令和５年３月３１日まで）に生じた費用分</t>
    </r>
    <rPh sb="0" eb="2">
      <t>レイワ</t>
    </rPh>
    <rPh sb="3" eb="5">
      <t>ネンド</t>
    </rPh>
    <rPh sb="6" eb="8">
      <t>レイワ</t>
    </rPh>
    <rPh sb="9" eb="10">
      <t>ネン</t>
    </rPh>
    <rPh sb="11" eb="12">
      <t>ガツ</t>
    </rPh>
    <rPh sb="13" eb="14">
      <t>ニチ</t>
    </rPh>
    <rPh sb="16" eb="18">
      <t>レイワ</t>
    </rPh>
    <rPh sb="19" eb="20">
      <t>ネン</t>
    </rPh>
    <rPh sb="21" eb="22">
      <t>ガツ</t>
    </rPh>
    <rPh sb="24" eb="25">
      <t>ニチ</t>
    </rPh>
    <rPh sb="29" eb="30">
      <t>ショウ</t>
    </rPh>
    <rPh sb="32" eb="34">
      <t>ヒヨウ</t>
    </rPh>
    <rPh sb="34" eb="35">
      <t>ブン</t>
    </rPh>
    <phoneticPr fontId="32"/>
  </si>
  <si>
    <t>都道府県名</t>
    <rPh sb="0" eb="4">
      <t>トドウフケン</t>
    </rPh>
    <rPh sb="4" eb="5">
      <t>メイ</t>
    </rPh>
    <phoneticPr fontId="32"/>
  </si>
  <si>
    <t>※事業実施主体が指定都市又は中核市の場合は当該市名</t>
    <rPh sb="1" eb="3">
      <t>ジギョウ</t>
    </rPh>
    <rPh sb="3" eb="5">
      <t>ジッシ</t>
    </rPh>
    <rPh sb="5" eb="7">
      <t>シュタイ</t>
    </rPh>
    <rPh sb="8" eb="10">
      <t>シテイ</t>
    </rPh>
    <rPh sb="10" eb="12">
      <t>トシ</t>
    </rPh>
    <rPh sb="12" eb="13">
      <t>マタ</t>
    </rPh>
    <rPh sb="14" eb="17">
      <t>チュウカクシ</t>
    </rPh>
    <rPh sb="18" eb="20">
      <t>バアイ</t>
    </rPh>
    <rPh sb="21" eb="23">
      <t>トウガイ</t>
    </rPh>
    <rPh sb="23" eb="24">
      <t>シ</t>
    </rPh>
    <rPh sb="24" eb="25">
      <t>メイ</t>
    </rPh>
    <phoneticPr fontId="32"/>
  </si>
  <si>
    <r>
      <t>令和</t>
    </r>
    <r>
      <rPr>
        <b/>
        <sz val="18"/>
        <color theme="1"/>
        <rFont val="メイリオ"/>
        <family val="3"/>
        <charset val="128"/>
      </rPr>
      <t>５</t>
    </r>
    <r>
      <rPr>
        <sz val="14"/>
        <color theme="1"/>
        <rFont val="メイリオ"/>
        <family val="3"/>
        <charset val="128"/>
      </rPr>
      <t>年度（令和５年４月１日から</t>
    </r>
    <r>
      <rPr>
        <sz val="14"/>
        <color rgb="FF00B050"/>
        <rFont val="メイリオ"/>
        <family val="3"/>
        <charset val="128"/>
      </rPr>
      <t>令和５年５月７日まで</t>
    </r>
    <r>
      <rPr>
        <sz val="14"/>
        <color theme="1"/>
        <rFont val="メイリオ"/>
        <family val="3"/>
        <charset val="128"/>
      </rPr>
      <t>）に生じた費用分</t>
    </r>
    <rPh sb="0" eb="2">
      <t>レイワ</t>
    </rPh>
    <rPh sb="3" eb="5">
      <t>ネンド</t>
    </rPh>
    <rPh sb="6" eb="8">
      <t>レイワ</t>
    </rPh>
    <rPh sb="9" eb="10">
      <t>ネン</t>
    </rPh>
    <rPh sb="11" eb="12">
      <t>ガツ</t>
    </rPh>
    <rPh sb="13" eb="14">
      <t>ニチ</t>
    </rPh>
    <rPh sb="16" eb="18">
      <t>レイワ</t>
    </rPh>
    <rPh sb="19" eb="20">
      <t>ネン</t>
    </rPh>
    <rPh sb="21" eb="22">
      <t>ガツ</t>
    </rPh>
    <rPh sb="23" eb="24">
      <t>ニチ</t>
    </rPh>
    <rPh sb="28" eb="29">
      <t>ショウ</t>
    </rPh>
    <rPh sb="31" eb="33">
      <t>ヒヨウ</t>
    </rPh>
    <rPh sb="33" eb="34">
      <t>ブン</t>
    </rPh>
    <phoneticPr fontId="32"/>
  </si>
  <si>
    <t>法人名</t>
    <rPh sb="0" eb="2">
      <t>ホウジン</t>
    </rPh>
    <rPh sb="2" eb="3">
      <t>メイ</t>
    </rPh>
    <phoneticPr fontId="32"/>
  </si>
  <si>
    <r>
      <t>令和</t>
    </r>
    <r>
      <rPr>
        <b/>
        <sz val="18"/>
        <color theme="1"/>
        <rFont val="メイリオ"/>
        <family val="3"/>
        <charset val="128"/>
      </rPr>
      <t>５</t>
    </r>
    <r>
      <rPr>
        <sz val="14"/>
        <color theme="1"/>
        <rFont val="メイリオ"/>
        <family val="3"/>
        <charset val="128"/>
      </rPr>
      <t>年度（</t>
    </r>
    <r>
      <rPr>
        <sz val="14"/>
        <color rgb="FF00B050"/>
        <rFont val="メイリオ"/>
        <family val="3"/>
        <charset val="128"/>
      </rPr>
      <t>令和５年５月８日から</t>
    </r>
    <r>
      <rPr>
        <sz val="14"/>
        <rFont val="メイリオ"/>
        <family val="3"/>
        <charset val="128"/>
      </rPr>
      <t>令和６年３月３１日まで</t>
    </r>
    <r>
      <rPr>
        <sz val="14"/>
        <color theme="1"/>
        <rFont val="メイリオ"/>
        <family val="3"/>
        <charset val="128"/>
      </rPr>
      <t>）に生じた費用分</t>
    </r>
    <rPh sb="0" eb="2">
      <t>レイワ</t>
    </rPh>
    <rPh sb="3" eb="5">
      <t>ネンド</t>
    </rPh>
    <rPh sb="6" eb="8">
      <t>レイワ</t>
    </rPh>
    <rPh sb="9" eb="10">
      <t>ネン</t>
    </rPh>
    <rPh sb="11" eb="12">
      <t>ガツ</t>
    </rPh>
    <rPh sb="13" eb="14">
      <t>ニチ</t>
    </rPh>
    <rPh sb="16" eb="18">
      <t>レイワ</t>
    </rPh>
    <rPh sb="19" eb="20">
      <t>ネン</t>
    </rPh>
    <rPh sb="21" eb="22">
      <t>ガツ</t>
    </rPh>
    <rPh sb="24" eb="25">
      <t>ニチ</t>
    </rPh>
    <rPh sb="29" eb="30">
      <t>ショウ</t>
    </rPh>
    <rPh sb="32" eb="34">
      <t>ヒヨウ</t>
    </rPh>
    <rPh sb="34" eb="35">
      <t>ブン</t>
    </rPh>
    <phoneticPr fontId="32"/>
  </si>
  <si>
    <t>（２）個別協議の対象となる事業所・施設等</t>
    <phoneticPr fontId="32"/>
  </si>
  <si>
    <t>基本情報</t>
    <rPh sb="0" eb="2">
      <t>キホン</t>
    </rPh>
    <rPh sb="2" eb="4">
      <t>ジョウホウ</t>
    </rPh>
    <phoneticPr fontId="32"/>
  </si>
  <si>
    <t>３（１）イ　対象経費の所要額　（左記「実際の所要額」又は「今回の協議額」の内訳の金額（円）を記載してください。）</t>
    <rPh sb="6" eb="8">
      <t>タイショウ</t>
    </rPh>
    <rPh sb="8" eb="10">
      <t>ケイヒ</t>
    </rPh>
    <rPh sb="11" eb="14">
      <t>ショヨウガク</t>
    </rPh>
    <rPh sb="16" eb="18">
      <t>サキ</t>
    </rPh>
    <rPh sb="19" eb="21">
      <t>ジッサイ</t>
    </rPh>
    <rPh sb="22" eb="25">
      <t>ショヨウガク</t>
    </rPh>
    <rPh sb="26" eb="27">
      <t>マタ</t>
    </rPh>
    <rPh sb="29" eb="31">
      <t>コンカイ</t>
    </rPh>
    <rPh sb="32" eb="35">
      <t>キョウギガク</t>
    </rPh>
    <rPh sb="37" eb="39">
      <t>ウチワケ</t>
    </rPh>
    <rPh sb="40" eb="42">
      <t>キンガク</t>
    </rPh>
    <rPh sb="43" eb="44">
      <t>エン</t>
    </rPh>
    <rPh sb="46" eb="48">
      <t>キサイ</t>
    </rPh>
    <phoneticPr fontId="32"/>
  </si>
  <si>
    <t>ア（ア）①～⑤</t>
    <phoneticPr fontId="32"/>
  </si>
  <si>
    <t>事業所・施設等の名称</t>
    <rPh sb="0" eb="3">
      <t>ジギョウショ</t>
    </rPh>
    <rPh sb="4" eb="6">
      <t>シセツ</t>
    </rPh>
    <rPh sb="6" eb="7">
      <t>トウ</t>
    </rPh>
    <rPh sb="8" eb="10">
      <t>メイショウ</t>
    </rPh>
    <phoneticPr fontId="32"/>
  </si>
  <si>
    <t>サービス種別</t>
    <rPh sb="4" eb="6">
      <t>シュベツ</t>
    </rPh>
    <phoneticPr fontId="32"/>
  </si>
  <si>
    <r>
      <rPr>
        <sz val="12"/>
        <rFont val="メイリオ"/>
        <family val="3"/>
        <charset val="128"/>
      </rPr>
      <t>定員数</t>
    </r>
    <r>
      <rPr>
        <sz val="12"/>
        <color rgb="FFFF0000"/>
        <rFont val="メイリオ"/>
        <family val="3"/>
        <charset val="128"/>
      </rPr>
      <t xml:space="preserve">
</t>
    </r>
    <r>
      <rPr>
        <sz val="12"/>
        <color theme="1"/>
        <rFont val="メイリオ"/>
        <family val="3"/>
        <charset val="128"/>
      </rPr>
      <t>※基準単価の単位が</t>
    </r>
    <r>
      <rPr>
        <sz val="12"/>
        <color rgb="FFFF0000"/>
        <rFont val="メイリオ"/>
        <family val="3"/>
        <charset val="128"/>
      </rPr>
      <t>「/</t>
    </r>
    <r>
      <rPr>
        <u/>
        <sz val="12"/>
        <color rgb="FFFF0000"/>
        <rFont val="メイリオ"/>
        <family val="3"/>
        <charset val="128"/>
      </rPr>
      <t>事業所」の場合は「１」</t>
    </r>
    <r>
      <rPr>
        <sz val="12"/>
        <color theme="1"/>
        <rFont val="メイリオ"/>
        <family val="3"/>
        <charset val="128"/>
      </rPr>
      <t>を入力</t>
    </r>
    <rPh sb="0" eb="2">
      <t>テイイン</t>
    </rPh>
    <rPh sb="2" eb="3">
      <t>スウ</t>
    </rPh>
    <rPh sb="5" eb="7">
      <t>キジュン</t>
    </rPh>
    <rPh sb="7" eb="9">
      <t>タンカ</t>
    </rPh>
    <rPh sb="10" eb="12">
      <t>タンイ</t>
    </rPh>
    <rPh sb="15" eb="18">
      <t>ジギョウショ</t>
    </rPh>
    <rPh sb="20" eb="22">
      <t>バアイ</t>
    </rPh>
    <rPh sb="27" eb="29">
      <t>ニュウリョク</t>
    </rPh>
    <phoneticPr fontId="32"/>
  </si>
  <si>
    <t>基準額（Ａ）
（円）</t>
    <rPh sb="0" eb="3">
      <t>キジュンガク</t>
    </rPh>
    <rPh sb="8" eb="9">
      <t>エン</t>
    </rPh>
    <phoneticPr fontId="32"/>
  </si>
  <si>
    <t>個別協議の承認を受けたことがある場合は、引き上げ後の基準額（Ａ’）</t>
    <rPh sb="0" eb="2">
      <t>コベツ</t>
    </rPh>
    <rPh sb="2" eb="4">
      <t>キョウギ</t>
    </rPh>
    <rPh sb="5" eb="7">
      <t>ショウニン</t>
    </rPh>
    <rPh sb="8" eb="9">
      <t>ウ</t>
    </rPh>
    <rPh sb="16" eb="18">
      <t>バアイ</t>
    </rPh>
    <rPh sb="20" eb="21">
      <t>ヒ</t>
    </rPh>
    <rPh sb="22" eb="23">
      <t>ア</t>
    </rPh>
    <rPh sb="24" eb="25">
      <t>ゴ</t>
    </rPh>
    <rPh sb="26" eb="29">
      <t>キジュンガク</t>
    </rPh>
    <phoneticPr fontId="32"/>
  </si>
  <si>
    <t>実際の所要額
（B）（円）</t>
    <rPh sb="0" eb="2">
      <t>ジッサイ</t>
    </rPh>
    <rPh sb="3" eb="6">
      <t>ショヨウガク</t>
    </rPh>
    <rPh sb="11" eb="12">
      <t>エン</t>
    </rPh>
    <phoneticPr fontId="32"/>
  </si>
  <si>
    <t>今回の協議額
（引き上げ額）
(B)－(A)or(A’)
（C）（円）</t>
    <rPh sb="0" eb="2">
      <t>コンカイ</t>
    </rPh>
    <rPh sb="3" eb="5">
      <t>キョウギ</t>
    </rPh>
    <rPh sb="5" eb="6">
      <t>ガク</t>
    </rPh>
    <rPh sb="8" eb="9">
      <t>ヒ</t>
    </rPh>
    <rPh sb="10" eb="11">
      <t>ア</t>
    </rPh>
    <rPh sb="12" eb="13">
      <t>ガク</t>
    </rPh>
    <rPh sb="33" eb="34">
      <t>エン</t>
    </rPh>
    <phoneticPr fontId="32"/>
  </si>
  <si>
    <t>緊急雇用</t>
    <rPh sb="0" eb="2">
      <t>キンキュウ</t>
    </rPh>
    <rPh sb="2" eb="4">
      <t>コヨウ</t>
    </rPh>
    <phoneticPr fontId="32"/>
  </si>
  <si>
    <t>割増賃金・手当</t>
    <rPh sb="0" eb="2">
      <t>ワリマシ</t>
    </rPh>
    <rPh sb="2" eb="4">
      <t>チンギン</t>
    </rPh>
    <rPh sb="5" eb="7">
      <t>テアテ</t>
    </rPh>
    <phoneticPr fontId="32"/>
  </si>
  <si>
    <t>職業紹介料</t>
    <rPh sb="0" eb="2">
      <t>ショクギョウ</t>
    </rPh>
    <rPh sb="2" eb="4">
      <t>ショウカイ</t>
    </rPh>
    <rPh sb="4" eb="5">
      <t>リョウ</t>
    </rPh>
    <phoneticPr fontId="32"/>
  </si>
  <si>
    <t>損害賠償
保険加入</t>
    <rPh sb="0" eb="2">
      <t>ソンガイ</t>
    </rPh>
    <rPh sb="2" eb="4">
      <t>バイショウ</t>
    </rPh>
    <rPh sb="5" eb="7">
      <t>ホケン</t>
    </rPh>
    <rPh sb="7" eb="9">
      <t>カニュウ</t>
    </rPh>
    <phoneticPr fontId="32"/>
  </si>
  <si>
    <t>宿泊費
（帰宅困難職員）</t>
    <rPh sb="0" eb="3">
      <t>シュクハクヒ</t>
    </rPh>
    <rPh sb="5" eb="7">
      <t>キタク</t>
    </rPh>
    <rPh sb="7" eb="9">
      <t>コンナン</t>
    </rPh>
    <rPh sb="9" eb="11">
      <t>ショクイン</t>
    </rPh>
    <phoneticPr fontId="32"/>
  </si>
  <si>
    <t>旅費
（連携）</t>
    <rPh sb="0" eb="2">
      <t>リョヒ</t>
    </rPh>
    <rPh sb="4" eb="6">
      <t>レンケイ</t>
    </rPh>
    <phoneticPr fontId="32"/>
  </si>
  <si>
    <r>
      <t xml:space="preserve">自費検査
</t>
    </r>
    <r>
      <rPr>
        <sz val="11"/>
        <color rgb="FFFF0000"/>
        <rFont val="メイリオ"/>
        <family val="3"/>
        <charset val="128"/>
      </rPr>
      <t>※介護施設等のみ</t>
    </r>
    <rPh sb="0" eb="2">
      <t>ジヒ</t>
    </rPh>
    <rPh sb="2" eb="4">
      <t>ケンサ</t>
    </rPh>
    <rPh sb="6" eb="8">
      <t>カイゴ</t>
    </rPh>
    <rPh sb="8" eb="11">
      <t>シセツトウ</t>
    </rPh>
    <phoneticPr fontId="32"/>
  </si>
  <si>
    <t>消毒・清掃</t>
    <rPh sb="0" eb="2">
      <t>ショウドク</t>
    </rPh>
    <rPh sb="3" eb="5">
      <t>セイソウ</t>
    </rPh>
    <phoneticPr fontId="32"/>
  </si>
  <si>
    <t>感染性廃棄物処理</t>
    <rPh sb="0" eb="3">
      <t>カンセンセイ</t>
    </rPh>
    <rPh sb="3" eb="6">
      <t>ハイキブツ</t>
    </rPh>
    <rPh sb="6" eb="8">
      <t>ショリ</t>
    </rPh>
    <phoneticPr fontId="32"/>
  </si>
  <si>
    <t>衛生用品
購入</t>
    <rPh sb="0" eb="2">
      <t>エイセイ</t>
    </rPh>
    <rPh sb="2" eb="4">
      <t>ヨウヒン</t>
    </rPh>
    <rPh sb="5" eb="7">
      <t>コウニュウ</t>
    </rPh>
    <phoneticPr fontId="32"/>
  </si>
  <si>
    <t>代替場所確保（使用料）</t>
    <rPh sb="0" eb="2">
      <t>ダイタイ</t>
    </rPh>
    <rPh sb="2" eb="4">
      <t>バショ</t>
    </rPh>
    <rPh sb="4" eb="6">
      <t>カクホ</t>
    </rPh>
    <rPh sb="7" eb="10">
      <t>シヨウリョウ</t>
    </rPh>
    <phoneticPr fontId="32"/>
  </si>
  <si>
    <t>謝金（同行指導）</t>
    <rPh sb="0" eb="2">
      <t>シャキン</t>
    </rPh>
    <rPh sb="3" eb="5">
      <t>ドウコウ</t>
    </rPh>
    <rPh sb="5" eb="7">
      <t>シドウ</t>
    </rPh>
    <phoneticPr fontId="32"/>
  </si>
  <si>
    <t>旅費
（代替場所等）</t>
    <rPh sb="0" eb="2">
      <t>リョヒ</t>
    </rPh>
    <rPh sb="4" eb="6">
      <t>ダイタイ</t>
    </rPh>
    <rPh sb="6" eb="8">
      <t>バショ</t>
    </rPh>
    <rPh sb="8" eb="9">
      <t>トウ</t>
    </rPh>
    <phoneticPr fontId="32"/>
  </si>
  <si>
    <t>リース費用（車、自転車）</t>
    <rPh sb="3" eb="5">
      <t>ヒヨウ</t>
    </rPh>
    <rPh sb="6" eb="7">
      <t>クルマ</t>
    </rPh>
    <rPh sb="8" eb="11">
      <t>ジテンシャ</t>
    </rPh>
    <phoneticPr fontId="32"/>
  </si>
  <si>
    <r>
      <t xml:space="preserve">施設内
療養
</t>
    </r>
    <r>
      <rPr>
        <sz val="11"/>
        <color rgb="FFFF0000"/>
        <rFont val="メイリオ"/>
        <family val="3"/>
        <charset val="128"/>
      </rPr>
      <t>※令和５年度分は不要</t>
    </r>
    <rPh sb="0" eb="3">
      <t>シセツナイ</t>
    </rPh>
    <rPh sb="4" eb="6">
      <t>リョウヨウ</t>
    </rPh>
    <rPh sb="8" eb="10">
      <t>レイワ</t>
    </rPh>
    <rPh sb="11" eb="13">
      <t>ネンド</t>
    </rPh>
    <rPh sb="13" eb="14">
      <t>ブン</t>
    </rPh>
    <rPh sb="15" eb="17">
      <t>フヨウ</t>
    </rPh>
    <phoneticPr fontId="32"/>
  </si>
  <si>
    <r>
      <t>当該年度分について</t>
    </r>
    <r>
      <rPr>
        <sz val="10"/>
        <color rgb="FFFF0000"/>
        <rFont val="メイリオ"/>
        <family val="3"/>
        <charset val="128"/>
      </rPr>
      <t>初めて</t>
    </r>
    <r>
      <rPr>
        <sz val="10"/>
        <color theme="1"/>
        <rFont val="メイリオ"/>
        <family val="3"/>
        <charset val="128"/>
      </rPr>
      <t>個別協議を行う
場合はこちらの行に記入して下さい→</t>
    </r>
    <rPh sb="0" eb="2">
      <t>トウガイ</t>
    </rPh>
    <rPh sb="2" eb="5">
      <t>ネンドブン</t>
    </rPh>
    <rPh sb="9" eb="10">
      <t>ハジ</t>
    </rPh>
    <rPh sb="12" eb="14">
      <t>コベツ</t>
    </rPh>
    <rPh sb="14" eb="16">
      <t>キョウギ</t>
    </rPh>
    <rPh sb="17" eb="18">
      <t>オコナ</t>
    </rPh>
    <rPh sb="20" eb="22">
      <t>バアイ</t>
    </rPh>
    <rPh sb="27" eb="28">
      <t>ギョウ</t>
    </rPh>
    <rPh sb="29" eb="31">
      <t>キニュウ</t>
    </rPh>
    <rPh sb="33" eb="34">
      <t>クダ</t>
    </rPh>
    <phoneticPr fontId="32"/>
  </si>
  <si>
    <r>
      <t>当該年度分について</t>
    </r>
    <r>
      <rPr>
        <sz val="10"/>
        <color rgb="FFFF0000"/>
        <rFont val="メイリオ"/>
        <family val="3"/>
        <charset val="128"/>
      </rPr>
      <t>２回目以降</t>
    </r>
    <r>
      <rPr>
        <sz val="10"/>
        <color theme="1"/>
        <rFont val="メイリオ"/>
        <family val="3"/>
        <charset val="128"/>
      </rPr>
      <t>の個別協議
の場合はこちらの行に記入して下さい→</t>
    </r>
    <rPh sb="0" eb="2">
      <t>トウガイ</t>
    </rPh>
    <rPh sb="2" eb="5">
      <t>ネンドブン</t>
    </rPh>
    <rPh sb="10" eb="12">
      <t>カイメ</t>
    </rPh>
    <rPh sb="12" eb="14">
      <t>イコウ</t>
    </rPh>
    <rPh sb="15" eb="17">
      <t>コベツ</t>
    </rPh>
    <rPh sb="17" eb="19">
      <t>キョウギ</t>
    </rPh>
    <rPh sb="21" eb="23">
      <t>バアイ</t>
    </rPh>
    <rPh sb="28" eb="29">
      <t>ギョウ</t>
    </rPh>
    <rPh sb="30" eb="32">
      <t>キニュウ</t>
    </rPh>
    <rPh sb="34" eb="35">
      <t>クダ</t>
    </rPh>
    <phoneticPr fontId="32"/>
  </si>
  <si>
    <t>↑</t>
    <phoneticPr fontId="32"/>
  </si>
  <si>
    <t>（３）今回の個別協議に係る事業所・施設等の感染等の状況</t>
    <rPh sb="3" eb="5">
      <t>コンカイ</t>
    </rPh>
    <rPh sb="6" eb="8">
      <t>コベツ</t>
    </rPh>
    <rPh sb="8" eb="10">
      <t>キョウギ</t>
    </rPh>
    <rPh sb="11" eb="12">
      <t>カカ</t>
    </rPh>
    <rPh sb="13" eb="16">
      <t>ジギョウショ</t>
    </rPh>
    <rPh sb="17" eb="20">
      <t>シセツトウ</t>
    </rPh>
    <rPh sb="21" eb="23">
      <t>カンセン</t>
    </rPh>
    <rPh sb="23" eb="24">
      <t>トウ</t>
    </rPh>
    <rPh sb="25" eb="27">
      <t>ジョウキョウ</t>
    </rPh>
    <phoneticPr fontId="32"/>
  </si>
  <si>
    <t>※黄色のセルは触らないで下さい。</t>
    <rPh sb="1" eb="3">
      <t>キイロ</t>
    </rPh>
    <rPh sb="7" eb="8">
      <t>サワ</t>
    </rPh>
    <rPh sb="12" eb="13">
      <t>クダ</t>
    </rPh>
    <phoneticPr fontId="32"/>
  </si>
  <si>
    <t>感染者数・濃厚接触者</t>
    <rPh sb="0" eb="3">
      <t>カンセンシャ</t>
    </rPh>
    <rPh sb="3" eb="4">
      <t>スウ</t>
    </rPh>
    <rPh sb="5" eb="7">
      <t>ノウコウ</t>
    </rPh>
    <rPh sb="7" eb="10">
      <t>セッショクシャ</t>
    </rPh>
    <phoneticPr fontId="32"/>
  </si>
  <si>
    <t>人数①</t>
    <rPh sb="0" eb="1">
      <t>ヒト</t>
    </rPh>
    <rPh sb="1" eb="2">
      <t>スウ</t>
    </rPh>
    <phoneticPr fontId="32"/>
  </si>
  <si>
    <t>発生日①</t>
    <rPh sb="0" eb="3">
      <t>ハッセイビ</t>
    </rPh>
    <phoneticPr fontId="32"/>
  </si>
  <si>
    <t>収束日①</t>
    <rPh sb="0" eb="2">
      <t>シュウソク</t>
    </rPh>
    <rPh sb="2" eb="3">
      <t>ビ</t>
    </rPh>
    <phoneticPr fontId="32"/>
  </si>
  <si>
    <t>人数②</t>
    <rPh sb="0" eb="1">
      <t>ヒト</t>
    </rPh>
    <rPh sb="1" eb="2">
      <t>スウ</t>
    </rPh>
    <phoneticPr fontId="32"/>
  </si>
  <si>
    <t>発生日②</t>
    <rPh sb="0" eb="3">
      <t>ハッセイビ</t>
    </rPh>
    <phoneticPr fontId="32"/>
  </si>
  <si>
    <t>収束日②</t>
    <rPh sb="0" eb="2">
      <t>シュウソク</t>
    </rPh>
    <rPh sb="2" eb="3">
      <t>ビ</t>
    </rPh>
    <phoneticPr fontId="32"/>
  </si>
  <si>
    <t>備　考（補足事項があれば記載してください。）</t>
    <rPh sb="0" eb="1">
      <t>ビ</t>
    </rPh>
    <rPh sb="2" eb="3">
      <t>コウ</t>
    </rPh>
    <phoneticPr fontId="32"/>
  </si>
  <si>
    <t>感染者数</t>
    <rPh sb="0" eb="3">
      <t>カンセンシャ</t>
    </rPh>
    <rPh sb="3" eb="4">
      <t>スウ</t>
    </rPh>
    <phoneticPr fontId="32"/>
  </si>
  <si>
    <t>人</t>
    <rPh sb="0" eb="1">
      <t>ニン</t>
    </rPh>
    <phoneticPr fontId="32"/>
  </si>
  <si>
    <t>利用者</t>
    <rPh sb="0" eb="3">
      <t>リヨウシャ</t>
    </rPh>
    <phoneticPr fontId="32"/>
  </si>
  <si>
    <t>※期間の異なる複数回の感染等の申請をする場合は、上記①②に分けて状況を記載してください。</t>
    <rPh sb="1" eb="3">
      <t>キカン</t>
    </rPh>
    <rPh sb="4" eb="5">
      <t>コト</t>
    </rPh>
    <rPh sb="7" eb="10">
      <t>フクスウカイ</t>
    </rPh>
    <rPh sb="11" eb="13">
      <t>カンセン</t>
    </rPh>
    <rPh sb="13" eb="14">
      <t>トウ</t>
    </rPh>
    <rPh sb="15" eb="17">
      <t>シンセイ</t>
    </rPh>
    <rPh sb="20" eb="22">
      <t>バアイ</t>
    </rPh>
    <rPh sb="24" eb="26">
      <t>ジョウキ</t>
    </rPh>
    <rPh sb="29" eb="30">
      <t>ワ</t>
    </rPh>
    <rPh sb="32" eb="34">
      <t>ジョウキョウ</t>
    </rPh>
    <rPh sb="35" eb="37">
      <t>キサイ</t>
    </rPh>
    <phoneticPr fontId="32"/>
  </si>
  <si>
    <r>
      <t>（４）各対象経費の概要、積算内訳（上記「緊急雇用」から「施設内療養」までのうち該当のある費目ごとに記載してください。</t>
    </r>
    <r>
      <rPr>
        <sz val="14"/>
        <color rgb="FFFF0000"/>
        <rFont val="メイリオ"/>
        <family val="3"/>
        <charset val="128"/>
      </rPr>
      <t>不要な行は削除</t>
    </r>
    <r>
      <rPr>
        <sz val="14"/>
        <color theme="1"/>
        <rFont val="メイリオ"/>
        <family val="3"/>
        <charset val="128"/>
      </rPr>
      <t>いただき、行が不足する場合は適宜新たな行を挿入してください。）</t>
    </r>
    <rPh sb="3" eb="4">
      <t>カク</t>
    </rPh>
    <rPh sb="4" eb="6">
      <t>タイショウ</t>
    </rPh>
    <rPh sb="6" eb="8">
      <t>ケイヒ</t>
    </rPh>
    <rPh sb="17" eb="19">
      <t>ジョウキ</t>
    </rPh>
    <rPh sb="20" eb="22">
      <t>キンキュウ</t>
    </rPh>
    <rPh sb="22" eb="24">
      <t>コヨウ</t>
    </rPh>
    <rPh sb="28" eb="31">
      <t>シセツナイ</t>
    </rPh>
    <rPh sb="31" eb="33">
      <t>リョウヨウ</t>
    </rPh>
    <rPh sb="39" eb="41">
      <t>ガイトウ</t>
    </rPh>
    <rPh sb="44" eb="46">
      <t>ヒモク</t>
    </rPh>
    <rPh sb="49" eb="51">
      <t>キサイ</t>
    </rPh>
    <rPh sb="58" eb="60">
      <t>フヨウ</t>
    </rPh>
    <rPh sb="61" eb="62">
      <t>ギョウ</t>
    </rPh>
    <rPh sb="63" eb="65">
      <t>サクジョ</t>
    </rPh>
    <rPh sb="70" eb="71">
      <t>ギョウ</t>
    </rPh>
    <rPh sb="72" eb="74">
      <t>フソク</t>
    </rPh>
    <rPh sb="76" eb="78">
      <t>バアイ</t>
    </rPh>
    <rPh sb="79" eb="81">
      <t>テキギ</t>
    </rPh>
    <rPh sb="81" eb="82">
      <t>アラ</t>
    </rPh>
    <rPh sb="84" eb="85">
      <t>ギョウ</t>
    </rPh>
    <rPh sb="86" eb="88">
      <t>ソウニュウ</t>
    </rPh>
    <phoneticPr fontId="32"/>
  </si>
  <si>
    <t>　　積算内訳の内容は、できる限り下表の欄内に全て記載し、やむを得ないものに限り別紙を添付するようにしてください。</t>
    <rPh sb="2" eb="4">
      <t>セキサン</t>
    </rPh>
    <rPh sb="4" eb="6">
      <t>ウチワケ</t>
    </rPh>
    <rPh sb="7" eb="9">
      <t>ナイヨウ</t>
    </rPh>
    <rPh sb="14" eb="15">
      <t>カギ</t>
    </rPh>
    <rPh sb="16" eb="17">
      <t>シタ</t>
    </rPh>
    <rPh sb="17" eb="18">
      <t>ヒョウ</t>
    </rPh>
    <rPh sb="19" eb="21">
      <t>ランナイ</t>
    </rPh>
    <rPh sb="22" eb="23">
      <t>スベ</t>
    </rPh>
    <rPh sb="24" eb="26">
      <t>キサイ</t>
    </rPh>
    <rPh sb="31" eb="32">
      <t>エ</t>
    </rPh>
    <rPh sb="37" eb="38">
      <t>カギ</t>
    </rPh>
    <rPh sb="39" eb="41">
      <t>ベッシ</t>
    </rPh>
    <rPh sb="42" eb="44">
      <t>テンプ</t>
    </rPh>
    <phoneticPr fontId="32"/>
  </si>
  <si>
    <t>対象経費の費目</t>
    <rPh sb="0" eb="2">
      <t>タイショウ</t>
    </rPh>
    <rPh sb="2" eb="4">
      <t>ケイヒ</t>
    </rPh>
    <rPh sb="5" eb="7">
      <t>ヒモク</t>
    </rPh>
    <phoneticPr fontId="32"/>
  </si>
  <si>
    <t>左記対象経費の概要</t>
    <rPh sb="0" eb="2">
      <t>サキ</t>
    </rPh>
    <rPh sb="2" eb="4">
      <t>タイショウ</t>
    </rPh>
    <rPh sb="4" eb="6">
      <t>ケイヒ</t>
    </rPh>
    <rPh sb="7" eb="9">
      <t>ガイヨウ</t>
    </rPh>
    <phoneticPr fontId="32"/>
  </si>
  <si>
    <t>左記対象経費の所要額の積算内訳</t>
    <rPh sb="0" eb="2">
      <t>サキ</t>
    </rPh>
    <rPh sb="2" eb="4">
      <t>タイショウ</t>
    </rPh>
    <rPh sb="4" eb="6">
      <t>ケイヒ</t>
    </rPh>
    <phoneticPr fontId="32"/>
  </si>
  <si>
    <r>
      <t>（５）事業所・施設等チェック項目　</t>
    </r>
    <r>
      <rPr>
        <sz val="14"/>
        <color rgb="FFFF0000"/>
        <rFont val="メイリオ"/>
        <family val="3"/>
        <charset val="128"/>
      </rPr>
      <t>※チェック漏れのないようご注意ください</t>
    </r>
    <rPh sb="3" eb="6">
      <t>ジギョウショ</t>
    </rPh>
    <rPh sb="7" eb="10">
      <t>シセツトウ</t>
    </rPh>
    <rPh sb="14" eb="16">
      <t>コウモク</t>
    </rPh>
    <rPh sb="22" eb="23">
      <t>モ</t>
    </rPh>
    <rPh sb="30" eb="32">
      <t>チュウイ</t>
    </rPh>
    <phoneticPr fontId="32"/>
  </si>
  <si>
    <t>チェック</t>
    <phoneticPr fontId="32"/>
  </si>
  <si>
    <t>　記載内容に誤りがないことを確認した。</t>
    <rPh sb="1" eb="3">
      <t>キサイ</t>
    </rPh>
    <rPh sb="3" eb="5">
      <t>ナイヨウ</t>
    </rPh>
    <rPh sb="6" eb="7">
      <t>アヤマ</t>
    </rPh>
    <rPh sb="14" eb="16">
      <t>カクニン</t>
    </rPh>
    <phoneticPr fontId="32"/>
  </si>
  <si>
    <t>　（２）表の「３（１）イ　対象経費の所要額」と（４）表の「積算内訳」の金額がそれぞれ一致していることを確認した。</t>
    <rPh sb="4" eb="5">
      <t>ヒョウ</t>
    </rPh>
    <rPh sb="13" eb="15">
      <t>タイショウ</t>
    </rPh>
    <rPh sb="15" eb="17">
      <t>ケイヒ</t>
    </rPh>
    <rPh sb="18" eb="21">
      <t>ショヨウガク</t>
    </rPh>
    <rPh sb="26" eb="27">
      <t>ヒョウ</t>
    </rPh>
    <rPh sb="29" eb="31">
      <t>セキサン</t>
    </rPh>
    <rPh sb="31" eb="33">
      <t>ウチワケ</t>
    </rPh>
    <rPh sb="35" eb="37">
      <t>キンガク</t>
    </rPh>
    <rPh sb="42" eb="44">
      <t>イッチ</t>
    </rPh>
    <rPh sb="51" eb="53">
      <t>カクニン</t>
    </rPh>
    <phoneticPr fontId="32"/>
  </si>
  <si>
    <t>　かかり増しではない費用や対象外の経費が含まれていないことを確認した。</t>
    <rPh sb="4" eb="5">
      <t>マ</t>
    </rPh>
    <rPh sb="10" eb="12">
      <t>ヒヨウ</t>
    </rPh>
    <rPh sb="13" eb="16">
      <t>タイショウガイ</t>
    </rPh>
    <rPh sb="17" eb="19">
      <t>ケイヒ</t>
    </rPh>
    <rPh sb="20" eb="21">
      <t>フク</t>
    </rPh>
    <rPh sb="30" eb="32">
      <t>カクニン</t>
    </rPh>
    <phoneticPr fontId="32"/>
  </si>
  <si>
    <t>緑色のセルはプルダウンより選択してください。</t>
    <rPh sb="0" eb="1">
      <t>ミドリ</t>
    </rPh>
    <rPh sb="1" eb="2">
      <t>イロ</t>
    </rPh>
    <phoneticPr fontId="32"/>
  </si>
  <si>
    <t>○</t>
  </si>
  <si>
    <t>愛知県</t>
    <rPh sb="0" eb="3">
      <t>アイチケン</t>
    </rPh>
    <phoneticPr fontId="32"/>
  </si>
  <si>
    <t>認知症対応型共同生活介護事業所</t>
    <rPh sb="0" eb="3">
      <t>ニンチショウ</t>
    </rPh>
    <rPh sb="3" eb="6">
      <t>タイオウガタ</t>
    </rPh>
    <rPh sb="6" eb="8">
      <t>キョウドウ</t>
    </rPh>
    <rPh sb="8" eb="10">
      <t>セイカツ</t>
    </rPh>
    <rPh sb="10" eb="12">
      <t>カイゴ</t>
    </rPh>
    <rPh sb="12" eb="15">
      <t>ジギョウショ</t>
    </rPh>
    <phoneticPr fontId="32"/>
  </si>
  <si>
    <t>感染者が発生し、マスク・グローブの在庫の不足が見込まれることから、これらを購入した。</t>
    <phoneticPr fontId="32"/>
  </si>
  <si>
    <t>施設内療養</t>
    <rPh sb="0" eb="3">
      <t>シセツナイ</t>
    </rPh>
    <rPh sb="3" eb="5">
      <t>リョウヨウ</t>
    </rPh>
    <phoneticPr fontId="32"/>
  </si>
  <si>
    <r>
      <t>【別添</t>
    </r>
    <r>
      <rPr>
        <sz val="28"/>
        <color theme="1"/>
        <rFont val="ＭＳ Ｐ明朝"/>
        <family val="1"/>
        <charset val="128"/>
      </rPr>
      <t>３</t>
    </r>
    <r>
      <rPr>
        <sz val="28"/>
        <rFont val="ＭＳ Ｐ明朝"/>
        <family val="1"/>
        <charset val="128"/>
      </rPr>
      <t>】新型コロナウイルス感染症流行下における介護サービス事業所等のサービス提供体制確保事業（基準単価）</t>
    </r>
    <rPh sb="1" eb="3">
      <t>ベッテン</t>
    </rPh>
    <phoneticPr fontId="32"/>
  </si>
  <si>
    <t>基準単価（単位：千円、１事業所又は１定員当たり）</t>
  </si>
  <si>
    <t>（１）　緊急時介護人材確保・職場環境復旧等支援事業</t>
    <rPh sb="4" eb="7">
      <t>キンキュウジ</t>
    </rPh>
    <rPh sb="7" eb="9">
      <t>カイゴ</t>
    </rPh>
    <rPh sb="9" eb="11">
      <t>ジンザイ</t>
    </rPh>
    <rPh sb="11" eb="13">
      <t>カクホ</t>
    </rPh>
    <rPh sb="14" eb="16">
      <t>ショクバ</t>
    </rPh>
    <rPh sb="16" eb="18">
      <t>カンキョウ</t>
    </rPh>
    <rPh sb="18" eb="21">
      <t>フッキュウナド</t>
    </rPh>
    <rPh sb="21" eb="23">
      <t>シエン</t>
    </rPh>
    <rPh sb="23" eb="25">
      <t>ジギョウ</t>
    </rPh>
    <phoneticPr fontId="32"/>
  </si>
  <si>
    <t xml:space="preserve">
助成対象
事業所・施設等の種別（※１）</t>
    <rPh sb="3" eb="5">
      <t>ジョセイ</t>
    </rPh>
    <rPh sb="5" eb="7">
      <t>タイショウ</t>
    </rPh>
    <rPh sb="17" eb="20">
      <t>ジギョウショ</t>
    </rPh>
    <rPh sb="21" eb="23">
      <t>シセツ</t>
    </rPh>
    <rPh sb="23" eb="24">
      <t>トウ</t>
    </rPh>
    <rPh sb="25" eb="27">
      <t>シュベツ</t>
    </rPh>
    <phoneticPr fontId="32"/>
  </si>
  <si>
    <t>各サービス共通</t>
    <rPh sb="0" eb="1">
      <t>カク</t>
    </rPh>
    <rPh sb="5" eb="7">
      <t>キョウツウ</t>
    </rPh>
    <phoneticPr fontId="32"/>
  </si>
  <si>
    <t>通所系</t>
    <rPh sb="0" eb="2">
      <t>ツウショ</t>
    </rPh>
    <rPh sb="2" eb="3">
      <t>ケイ</t>
    </rPh>
    <phoneticPr fontId="32"/>
  </si>
  <si>
    <t>通所介護事業所</t>
    <rPh sb="0" eb="2">
      <t>ツウショ</t>
    </rPh>
    <phoneticPr fontId="32"/>
  </si>
  <si>
    <t>通常規模型</t>
    <rPh sb="0" eb="2">
      <t>ツウジョウ</t>
    </rPh>
    <rPh sb="2" eb="4">
      <t>キボ</t>
    </rPh>
    <rPh sb="4" eb="5">
      <t>ガタ</t>
    </rPh>
    <phoneticPr fontId="32"/>
  </si>
  <si>
    <t>/事業所</t>
    <rPh sb="1" eb="4">
      <t>ジギョウショ</t>
    </rPh>
    <phoneticPr fontId="32"/>
  </si>
  <si>
    <t>大規模型（Ⅰ）</t>
    <rPh sb="0" eb="3">
      <t>ダイキボ</t>
    </rPh>
    <rPh sb="3" eb="4">
      <t>ガタ</t>
    </rPh>
    <phoneticPr fontId="32"/>
  </si>
  <si>
    <t>大規模型（Ⅱ）</t>
    <rPh sb="0" eb="3">
      <t>ダイキボ</t>
    </rPh>
    <rPh sb="3" eb="4">
      <t>ガタ</t>
    </rPh>
    <phoneticPr fontId="32"/>
  </si>
  <si>
    <t>地域密着型通所介護事業所（療養通所介護事業所を含む）</t>
    <rPh sb="13" eb="15">
      <t>リョウヨウ</t>
    </rPh>
    <rPh sb="15" eb="17">
      <t>ツウショ</t>
    </rPh>
    <rPh sb="17" eb="19">
      <t>カイゴ</t>
    </rPh>
    <rPh sb="19" eb="22">
      <t>ジギョウショ</t>
    </rPh>
    <rPh sb="23" eb="24">
      <t>フク</t>
    </rPh>
    <phoneticPr fontId="32"/>
  </si>
  <si>
    <t>認知症対応型通所介護事業所</t>
    <phoneticPr fontId="32"/>
  </si>
  <si>
    <t>通所リハビリテーション事業所</t>
    <phoneticPr fontId="32"/>
  </si>
  <si>
    <t>短期入所系</t>
    <rPh sb="0" eb="2">
      <t>タンキ</t>
    </rPh>
    <rPh sb="2" eb="4">
      <t>ニュウショ</t>
    </rPh>
    <rPh sb="4" eb="5">
      <t>ケイ</t>
    </rPh>
    <phoneticPr fontId="32"/>
  </si>
  <si>
    <t>短期入所生活介護事業所、短期入所療養介護事業所</t>
    <phoneticPr fontId="32"/>
  </si>
  <si>
    <t>/定員</t>
    <rPh sb="1" eb="3">
      <t>テイイン</t>
    </rPh>
    <phoneticPr fontId="32"/>
  </si>
  <si>
    <t>-</t>
    <phoneticPr fontId="32"/>
  </si>
  <si>
    <t>訪問系</t>
    <rPh sb="0" eb="2">
      <t>ホウモン</t>
    </rPh>
    <rPh sb="2" eb="3">
      <t>ケイ</t>
    </rPh>
    <phoneticPr fontId="32"/>
  </si>
  <si>
    <t>訪問介護事業所</t>
    <phoneticPr fontId="32"/>
  </si>
  <si>
    <t>訪問入浴介護事業所</t>
    <phoneticPr fontId="32"/>
  </si>
  <si>
    <t>訪問看護事業所</t>
    <phoneticPr fontId="32"/>
  </si>
  <si>
    <t>訪問リハビリテーション事業所</t>
    <phoneticPr fontId="32"/>
  </si>
  <si>
    <t>定期巡回・随時対応型訪問介護看護事業所</t>
    <phoneticPr fontId="32"/>
  </si>
  <si>
    <t>夜間対応型訪問介護事業所</t>
    <phoneticPr fontId="32"/>
  </si>
  <si>
    <t>居宅介護支援事業所</t>
    <phoneticPr fontId="32"/>
  </si>
  <si>
    <t>福祉用具貸与事業所</t>
    <phoneticPr fontId="32"/>
  </si>
  <si>
    <t>居宅療養管理指導事業所</t>
    <rPh sb="0" eb="2">
      <t>キョタク</t>
    </rPh>
    <rPh sb="2" eb="4">
      <t>リョウヨウ</t>
    </rPh>
    <rPh sb="4" eb="6">
      <t>カンリ</t>
    </rPh>
    <rPh sb="6" eb="8">
      <t>シドウ</t>
    </rPh>
    <rPh sb="8" eb="11">
      <t>ジギョウショ</t>
    </rPh>
    <phoneticPr fontId="32"/>
  </si>
  <si>
    <t>多機能型</t>
    <rPh sb="0" eb="3">
      <t>タキノウ</t>
    </rPh>
    <rPh sb="3" eb="4">
      <t>ガタ</t>
    </rPh>
    <phoneticPr fontId="32"/>
  </si>
  <si>
    <t>小規模多機能型居宅介護事業所</t>
    <phoneticPr fontId="32"/>
  </si>
  <si>
    <t>看護小規模多機能型居宅介護事業所</t>
    <phoneticPr fontId="32"/>
  </si>
  <si>
    <t>入所施設・
居住系</t>
    <rPh sb="0" eb="2">
      <t>ニュウショ</t>
    </rPh>
    <rPh sb="2" eb="4">
      <t>シセツ</t>
    </rPh>
    <rPh sb="6" eb="8">
      <t>キョジュウ</t>
    </rPh>
    <rPh sb="8" eb="9">
      <t>ケイ</t>
    </rPh>
    <phoneticPr fontId="32"/>
  </si>
  <si>
    <t>介護老人福祉施設</t>
    <rPh sb="0" eb="2">
      <t>カイゴ</t>
    </rPh>
    <rPh sb="2" eb="4">
      <t>ロウジン</t>
    </rPh>
    <rPh sb="4" eb="6">
      <t>フクシ</t>
    </rPh>
    <rPh sb="6" eb="8">
      <t>シセツ</t>
    </rPh>
    <phoneticPr fontId="32"/>
  </si>
  <si>
    <t>地域密着型介護老人福祉施設</t>
    <rPh sb="0" eb="2">
      <t>チイキ</t>
    </rPh>
    <rPh sb="2" eb="5">
      <t>ミッチャクガタ</t>
    </rPh>
    <phoneticPr fontId="32"/>
  </si>
  <si>
    <t>介護老人保健施設</t>
    <rPh sb="0" eb="8">
      <t>カイゴロウジンホケンシセツ</t>
    </rPh>
    <phoneticPr fontId="32"/>
  </si>
  <si>
    <t>介護医療院</t>
    <phoneticPr fontId="32"/>
  </si>
  <si>
    <t>介護療養型医療施設</t>
    <phoneticPr fontId="32"/>
  </si>
  <si>
    <t>養護老人ホーム、軽費老人ホーム、有料老人ホーム、サービス付き高齢者向け住宅（定員30人以上）</t>
    <rPh sb="0" eb="2">
      <t>ヨウゴ</t>
    </rPh>
    <rPh sb="2" eb="4">
      <t>ロウジン</t>
    </rPh>
    <rPh sb="8" eb="10">
      <t>ケイヒ</t>
    </rPh>
    <rPh sb="10" eb="12">
      <t>ロウジン</t>
    </rPh>
    <rPh sb="16" eb="18">
      <t>ユウリョウ</t>
    </rPh>
    <rPh sb="18" eb="20">
      <t>ロウジン</t>
    </rPh>
    <rPh sb="28" eb="29">
      <t>ツ</t>
    </rPh>
    <rPh sb="30" eb="34">
      <t>コウレイシャム</t>
    </rPh>
    <rPh sb="35" eb="37">
      <t>ジュウタク</t>
    </rPh>
    <rPh sb="38" eb="40">
      <t>テイイン</t>
    </rPh>
    <rPh sb="42" eb="43">
      <t>ニン</t>
    </rPh>
    <rPh sb="43" eb="45">
      <t>イジョウ</t>
    </rPh>
    <phoneticPr fontId="32"/>
  </si>
  <si>
    <t>養護老人ホーム、軽費老人ホーム、有料老人ホーム、サービス付き高齢者向け住宅（定員29人以下）</t>
    <rPh sb="0" eb="2">
      <t>ヨウゴ</t>
    </rPh>
    <rPh sb="2" eb="4">
      <t>ロウジン</t>
    </rPh>
    <rPh sb="10" eb="12">
      <t>ロウジン</t>
    </rPh>
    <rPh sb="16" eb="18">
      <t>ユウリョウ</t>
    </rPh>
    <rPh sb="18" eb="20">
      <t>ロウジン</t>
    </rPh>
    <rPh sb="28" eb="29">
      <t>ツ</t>
    </rPh>
    <rPh sb="30" eb="34">
      <t>コウレイシャム</t>
    </rPh>
    <rPh sb="35" eb="37">
      <t>ジュウタク</t>
    </rPh>
    <rPh sb="38" eb="40">
      <t>テイイン</t>
    </rPh>
    <rPh sb="42" eb="43">
      <t>ニン</t>
    </rPh>
    <rPh sb="43" eb="45">
      <t>イカ</t>
    </rPh>
    <phoneticPr fontId="32"/>
  </si>
  <si>
    <t>対象経費</t>
    <rPh sb="0" eb="2">
      <t>タイショウ</t>
    </rPh>
    <rPh sb="2" eb="4">
      <t>ケイヒ</t>
    </rPh>
    <phoneticPr fontId="32"/>
  </si>
  <si>
    <t>【連携により緊急時の人材確保支援を行うための費用】
・感染が発生した事業所・施設等からの利用者の受け入れに伴う 介護人材確保
・感染が発生した事業所・施設等への介護人材の応援派遣のための、緊急雇用にかかる費用、割増賃金・手当、職業紹介料、損害賠償保険の加入費用、職員派遣に係る旅費・宿泊費</t>
    <phoneticPr fontId="32"/>
  </si>
  <si>
    <t>助成額</t>
    <rPh sb="0" eb="3">
      <t>ジョセイガク</t>
    </rPh>
    <phoneticPr fontId="32"/>
  </si>
  <si>
    <t>※１　事業所・施設等について、助成の申請時点で指定等を受けているものであり、休業中のものを含む。また、</t>
    <rPh sb="9" eb="10">
      <t>トウ</t>
    </rPh>
    <rPh sb="25" eb="26">
      <t>トウ</t>
    </rPh>
    <phoneticPr fontId="32"/>
  </si>
  <si>
    <t>　　　・　各介護予防サービスを含むが、介護サービスと介護予防サービスの両方の指定を受けている場合は、介護サービスの種別（上記１～２８）により助成する。</t>
    <rPh sb="50" eb="52">
      <t>カイゴ</t>
    </rPh>
    <rPh sb="57" eb="59">
      <t>シュベツ</t>
    </rPh>
    <rPh sb="60" eb="62">
      <t>ジョウキ</t>
    </rPh>
    <rPh sb="70" eb="72">
      <t>ジョセイ</t>
    </rPh>
    <phoneticPr fontId="32"/>
  </si>
  <si>
    <t>　　　・　介護予防・日常生活支援総合事業（指定サービス・介護予防ケアマネジメント）を実施する事業所は、通所型は通所介護事業所（通常規模型）と、訪問型は訪問介護事業所と、介護予防ケアマネジメントは居宅介護支援事業所と同じとするが、介護サービスと総合事業の両方</t>
    <rPh sb="28" eb="30">
      <t>カイゴ</t>
    </rPh>
    <rPh sb="30" eb="32">
      <t>ヨボウ</t>
    </rPh>
    <rPh sb="42" eb="44">
      <t>ジッシ</t>
    </rPh>
    <rPh sb="46" eb="49">
      <t>ジギョウショ</t>
    </rPh>
    <rPh sb="51" eb="54">
      <t>ツウショガタ</t>
    </rPh>
    <rPh sb="55" eb="57">
      <t>ツウショ</t>
    </rPh>
    <rPh sb="57" eb="59">
      <t>カイゴ</t>
    </rPh>
    <rPh sb="59" eb="62">
      <t>ジギョウショ</t>
    </rPh>
    <rPh sb="63" eb="65">
      <t>ツウジョウ</t>
    </rPh>
    <rPh sb="65" eb="67">
      <t>キボ</t>
    </rPh>
    <rPh sb="67" eb="68">
      <t>ガタ</t>
    </rPh>
    <rPh sb="71" eb="74">
      <t>ホウモンガタ</t>
    </rPh>
    <rPh sb="75" eb="77">
      <t>ホウモン</t>
    </rPh>
    <rPh sb="77" eb="79">
      <t>カイゴ</t>
    </rPh>
    <rPh sb="79" eb="82">
      <t>ジギョウショ</t>
    </rPh>
    <rPh sb="84" eb="86">
      <t>カイゴ</t>
    </rPh>
    <rPh sb="86" eb="88">
      <t>ヨボウ</t>
    </rPh>
    <rPh sb="97" eb="99">
      <t>キョタク</t>
    </rPh>
    <rPh sb="99" eb="101">
      <t>カイゴ</t>
    </rPh>
    <rPh sb="101" eb="103">
      <t>シエン</t>
    </rPh>
    <rPh sb="103" eb="106">
      <t>ジギョウショ</t>
    </rPh>
    <rPh sb="107" eb="108">
      <t>オナ</t>
    </rPh>
    <phoneticPr fontId="32"/>
  </si>
  <si>
    <t>の指定を受けている場合は、介護サービスの種別（上記１～２８）により助成する。</t>
    <phoneticPr fontId="32"/>
  </si>
  <si>
    <t>　　　・　通所介護及び通所リハビリテーションの事業所規模は、介護報酬上の規模区分であり、助成の申請時点で判断すること。</t>
    <rPh sb="5" eb="7">
      <t>ツウショ</t>
    </rPh>
    <rPh sb="7" eb="9">
      <t>カイゴ</t>
    </rPh>
    <rPh sb="9" eb="10">
      <t>オヨ</t>
    </rPh>
    <rPh sb="11" eb="13">
      <t>ツウショ</t>
    </rPh>
    <rPh sb="23" eb="26">
      <t>ジギョウショ</t>
    </rPh>
    <rPh sb="26" eb="28">
      <t>キボ</t>
    </rPh>
    <rPh sb="30" eb="32">
      <t>カイゴ</t>
    </rPh>
    <rPh sb="32" eb="34">
      <t>ホウシュウ</t>
    </rPh>
    <rPh sb="34" eb="35">
      <t>ジョウ</t>
    </rPh>
    <rPh sb="36" eb="38">
      <t>キボ</t>
    </rPh>
    <rPh sb="38" eb="40">
      <t>クブン</t>
    </rPh>
    <rPh sb="44" eb="46">
      <t>ジョセイ</t>
    </rPh>
    <rPh sb="47" eb="49">
      <t>シンセイ</t>
    </rPh>
    <rPh sb="49" eb="51">
      <t>ジテン</t>
    </rPh>
    <rPh sb="52" eb="54">
      <t>ハンダン</t>
    </rPh>
    <phoneticPr fontId="32"/>
  </si>
  <si>
    <t>※２　「通所系サービス事業所の職員により利用者の居宅への訪問によるサービス提供を行った事業所」は、「新型コロナウイルス感染症に係る介護サービス事業所の人員基準等の臨時的な取扱いについて（第２報）」（令和２年２月24 日厚生労働省老健局総務課認知症施策推進室、</t>
    <rPh sb="4" eb="6">
      <t>ツウショ</t>
    </rPh>
    <rPh sb="6" eb="7">
      <t>ケイ</t>
    </rPh>
    <rPh sb="43" eb="46">
      <t>ジギョウショ</t>
    </rPh>
    <phoneticPr fontId="32"/>
  </si>
  <si>
    <t>振興課、老人保健課連名事務連絡）別紙１の２に基づきサービス提供している事業所を指す。</t>
    <rPh sb="35" eb="38">
      <t>ジギョウショ</t>
    </rPh>
    <phoneticPr fontId="32"/>
  </si>
  <si>
    <t>※３　「自主的に休業」とは、各事業者が定める運営規程の営業日において、営業しなかった日（通所系サービス事業所が※２の訪問によるサービスのみを提供する場合を含む）が連続３日以上の場合を指す。</t>
    <rPh sb="4" eb="7">
      <t>ジシュテキ</t>
    </rPh>
    <rPh sb="8" eb="10">
      <t>キュウギョウ</t>
    </rPh>
    <rPh sb="14" eb="15">
      <t>カク</t>
    </rPh>
    <rPh sb="15" eb="18">
      <t>ジギョウシャ</t>
    </rPh>
    <rPh sb="19" eb="20">
      <t>サダ</t>
    </rPh>
    <rPh sb="22" eb="24">
      <t>ウンエイ</t>
    </rPh>
    <rPh sb="24" eb="26">
      <t>キテイ</t>
    </rPh>
    <rPh sb="27" eb="29">
      <t>エイギョウ</t>
    </rPh>
    <rPh sb="29" eb="30">
      <t>ビ</t>
    </rPh>
    <rPh sb="35" eb="37">
      <t>エイギョウ</t>
    </rPh>
    <rPh sb="42" eb="43">
      <t>ヒ</t>
    </rPh>
    <rPh sb="44" eb="46">
      <t>ツウショ</t>
    </rPh>
    <rPh sb="46" eb="47">
      <t>ケイ</t>
    </rPh>
    <rPh sb="51" eb="54">
      <t>ジギョウショ</t>
    </rPh>
    <rPh sb="58" eb="60">
      <t>ホウモン</t>
    </rPh>
    <rPh sb="70" eb="72">
      <t>テイキョウ</t>
    </rPh>
    <rPh sb="74" eb="76">
      <t>バアイ</t>
    </rPh>
    <rPh sb="77" eb="78">
      <t>フク</t>
    </rPh>
    <rPh sb="81" eb="83">
      <t>レンゾク</t>
    </rPh>
    <rPh sb="84" eb="85">
      <t>ニチ</t>
    </rPh>
    <rPh sb="85" eb="87">
      <t>イジョウ</t>
    </rPh>
    <rPh sb="88" eb="90">
      <t>バアイ</t>
    </rPh>
    <rPh sb="91" eb="92">
      <t>サ</t>
    </rPh>
    <phoneticPr fontId="32"/>
  </si>
  <si>
    <r>
      <t>（参考）「（３）各対象経費の概要、積算内訳」の記載例（</t>
    </r>
    <r>
      <rPr>
        <u/>
        <sz val="12"/>
        <color rgb="FFFF0000"/>
        <rFont val="メイリオ"/>
        <family val="3"/>
        <charset val="128"/>
      </rPr>
      <t>あくまでも例であるため</t>
    </r>
    <r>
      <rPr>
        <sz val="12"/>
        <color theme="1"/>
        <rFont val="メイリオ"/>
        <family val="3"/>
        <charset val="128"/>
      </rPr>
      <t>、適宜、</t>
    </r>
    <r>
      <rPr>
        <u/>
        <sz val="12"/>
        <color rgb="FFFF0000"/>
        <rFont val="メイリオ"/>
        <family val="3"/>
        <charset val="128"/>
      </rPr>
      <t>かかり増しの対象経費の内容</t>
    </r>
    <r>
      <rPr>
        <sz val="12"/>
        <color theme="1"/>
        <rFont val="メイリオ"/>
        <family val="3"/>
        <charset val="128"/>
      </rPr>
      <t>や</t>
    </r>
    <r>
      <rPr>
        <u/>
        <sz val="12"/>
        <color rgb="FFFF0000"/>
        <rFont val="メイリオ"/>
        <family val="3"/>
        <charset val="128"/>
      </rPr>
      <t>所要額の具体的な積算</t>
    </r>
    <r>
      <rPr>
        <sz val="12"/>
        <color theme="1"/>
        <rFont val="メイリオ"/>
        <family val="3"/>
        <charset val="128"/>
      </rPr>
      <t>がわかるよう記載してください）</t>
    </r>
    <rPh sb="1" eb="3">
      <t>サンコウ</t>
    </rPh>
    <rPh sb="23" eb="25">
      <t>キサイ</t>
    </rPh>
    <rPh sb="25" eb="26">
      <t>レイ</t>
    </rPh>
    <rPh sb="32" eb="33">
      <t>レイ</t>
    </rPh>
    <rPh sb="39" eb="41">
      <t>テキギ</t>
    </rPh>
    <rPh sb="45" eb="46">
      <t>マ</t>
    </rPh>
    <rPh sb="48" eb="50">
      <t>タイショウ</t>
    </rPh>
    <rPh sb="50" eb="52">
      <t>ケイヒ</t>
    </rPh>
    <rPh sb="53" eb="55">
      <t>ナイヨウ</t>
    </rPh>
    <rPh sb="56" eb="59">
      <t>ショヨウガク</t>
    </rPh>
    <rPh sb="60" eb="63">
      <t>グタイテキ</t>
    </rPh>
    <rPh sb="64" eb="66">
      <t>セキサン</t>
    </rPh>
    <rPh sb="72" eb="74">
      <t>キサイ</t>
    </rPh>
    <phoneticPr fontId="32"/>
  </si>
  <si>
    <t>左記対象経費の概要</t>
    <phoneticPr fontId="32"/>
  </si>
  <si>
    <t>左記対象経費の所要額の積算内訳</t>
    <phoneticPr fontId="32"/>
  </si>
  <si>
    <t>感染した職員○名の代替職員や感染症対応を行うための追加的な職員の確保のため、職員○名を緊急雇用した。</t>
    <rPh sb="0" eb="2">
      <t>カンセン</t>
    </rPh>
    <rPh sb="4" eb="6">
      <t>ショクイン</t>
    </rPh>
    <rPh sb="7" eb="8">
      <t>メイ</t>
    </rPh>
    <rPh sb="9" eb="11">
      <t>ダイタイ</t>
    </rPh>
    <rPh sb="11" eb="13">
      <t>ショクイン</t>
    </rPh>
    <rPh sb="14" eb="17">
      <t>カンセンショウ</t>
    </rPh>
    <rPh sb="17" eb="19">
      <t>タイオウ</t>
    </rPh>
    <rPh sb="20" eb="21">
      <t>オコナ</t>
    </rPh>
    <rPh sb="25" eb="28">
      <t>ツイカテキ</t>
    </rPh>
    <rPh sb="29" eb="31">
      <t>ショクイン</t>
    </rPh>
    <rPh sb="32" eb="34">
      <t>カクホ</t>
    </rPh>
    <rPh sb="38" eb="40">
      <t>ショクイン</t>
    </rPh>
    <rPh sb="41" eb="42">
      <t>メイ</t>
    </rPh>
    <rPh sb="43" eb="45">
      <t>キンキュウ</t>
    </rPh>
    <rPh sb="45" eb="47">
      <t>コヨウ</t>
    </rPh>
    <phoneticPr fontId="32"/>
  </si>
  <si>
    <t>○名×○円×○日間＋○円（手数料、○○費用）
○円（職員○名分（○月○日～○月○日））</t>
    <rPh sb="19" eb="21">
      <t>ヒヨウ</t>
    </rPh>
    <rPh sb="20" eb="21">
      <t>ヨウ</t>
    </rPh>
    <rPh sb="24" eb="25">
      <t>エンカンセンタイオウヒツヨウマヒヨウブンテキセツケイジョウ</t>
    </rPh>
    <phoneticPr fontId="32"/>
  </si>
  <si>
    <r>
      <t>感染者の発生に係る対応により追加的業務の生じた職員に対して、かかり増し</t>
    </r>
    <r>
      <rPr>
        <sz val="13"/>
        <color rgb="FFFF0000"/>
        <rFont val="メイリオ"/>
        <family val="3"/>
        <charset val="128"/>
      </rPr>
      <t>分</t>
    </r>
    <r>
      <rPr>
        <sz val="13"/>
        <color theme="1"/>
        <rFont val="メイリオ"/>
        <family val="3"/>
        <charset val="128"/>
      </rPr>
      <t>の超過勤務手当及び○○手当を支給した。</t>
    </r>
    <rPh sb="0" eb="2">
      <t>カンセン</t>
    </rPh>
    <rPh sb="2" eb="3">
      <t>シャ</t>
    </rPh>
    <rPh sb="4" eb="6">
      <t>ハッセイ</t>
    </rPh>
    <rPh sb="7" eb="8">
      <t>カカ</t>
    </rPh>
    <rPh sb="9" eb="11">
      <t>タイオウ</t>
    </rPh>
    <rPh sb="14" eb="17">
      <t>ツイカテキ</t>
    </rPh>
    <rPh sb="17" eb="19">
      <t>ギョウム</t>
    </rPh>
    <rPh sb="20" eb="21">
      <t>ショウ</t>
    </rPh>
    <rPh sb="23" eb="25">
      <t>ショクイン</t>
    </rPh>
    <rPh sb="26" eb="27">
      <t>タイ</t>
    </rPh>
    <rPh sb="33" eb="34">
      <t>マ</t>
    </rPh>
    <rPh sb="35" eb="36">
      <t>ブン</t>
    </rPh>
    <rPh sb="37" eb="39">
      <t>チョウカ</t>
    </rPh>
    <rPh sb="39" eb="41">
      <t>キンム</t>
    </rPh>
    <rPh sb="41" eb="43">
      <t>テアテ</t>
    </rPh>
    <rPh sb="43" eb="44">
      <t>オヨ</t>
    </rPh>
    <rPh sb="47" eb="49">
      <t>テアテ</t>
    </rPh>
    <rPh sb="50" eb="52">
      <t>シキュウ</t>
    </rPh>
    <phoneticPr fontId="32"/>
  </si>
  <si>
    <r>
      <t xml:space="preserve">超過勤務手当：○円（○人分、延べ○時間）
○○手当：○円（○人分、単価○○円（１時間）、延べ○時間）
　　　　　○円（○人分、単価○○円（１日）、延べ○日間）
</t>
    </r>
    <r>
      <rPr>
        <u/>
        <sz val="13"/>
        <color rgb="FFFF0000"/>
        <rFont val="メイリオ"/>
        <family val="3"/>
        <charset val="128"/>
      </rPr>
      <t>※手当については、審査にあたり「１日あたり」または「１時間あたり」の単価を確認する必要があるため、必ず上記のとおり記載してください</t>
    </r>
    <rPh sb="0" eb="2">
      <t>チョウカ</t>
    </rPh>
    <rPh sb="2" eb="4">
      <t>キンム</t>
    </rPh>
    <rPh sb="4" eb="6">
      <t>テアテ</t>
    </rPh>
    <rPh sb="8" eb="9">
      <t>エン</t>
    </rPh>
    <rPh sb="11" eb="12">
      <t>ニン</t>
    </rPh>
    <rPh sb="12" eb="13">
      <t>ブン</t>
    </rPh>
    <rPh sb="14" eb="15">
      <t>ノ</t>
    </rPh>
    <rPh sb="17" eb="19">
      <t>ジカン</t>
    </rPh>
    <rPh sb="23" eb="25">
      <t>テアテ</t>
    </rPh>
    <rPh sb="27" eb="28">
      <t>エン</t>
    </rPh>
    <rPh sb="30" eb="31">
      <t>ニン</t>
    </rPh>
    <rPh sb="31" eb="32">
      <t>ブン</t>
    </rPh>
    <rPh sb="33" eb="35">
      <t>タンカ</t>
    </rPh>
    <rPh sb="37" eb="38">
      <t>エン</t>
    </rPh>
    <rPh sb="40" eb="42">
      <t>ジカン</t>
    </rPh>
    <rPh sb="44" eb="45">
      <t>ノ</t>
    </rPh>
    <rPh sb="47" eb="49">
      <t>ジカン</t>
    </rPh>
    <rPh sb="57" eb="58">
      <t>エン</t>
    </rPh>
    <rPh sb="60" eb="61">
      <t>ニン</t>
    </rPh>
    <rPh sb="61" eb="62">
      <t>ブン</t>
    </rPh>
    <rPh sb="63" eb="65">
      <t>タンカ</t>
    </rPh>
    <rPh sb="67" eb="68">
      <t>エン</t>
    </rPh>
    <rPh sb="70" eb="71">
      <t>ニチ</t>
    </rPh>
    <rPh sb="73" eb="74">
      <t>ノ</t>
    </rPh>
    <rPh sb="76" eb="77">
      <t>ニチ</t>
    </rPh>
    <rPh sb="77" eb="78">
      <t>カン</t>
    </rPh>
    <rPh sb="81" eb="83">
      <t>テアテ</t>
    </rPh>
    <rPh sb="89" eb="91">
      <t>シンサ</t>
    </rPh>
    <rPh sb="97" eb="98">
      <t>ニチ</t>
    </rPh>
    <rPh sb="107" eb="109">
      <t>ジカン</t>
    </rPh>
    <rPh sb="114" eb="116">
      <t>タンカ</t>
    </rPh>
    <rPh sb="117" eb="119">
      <t>カクニン</t>
    </rPh>
    <rPh sb="121" eb="123">
      <t>ヒツヨウ</t>
    </rPh>
    <rPh sb="129" eb="130">
      <t>カナラ</t>
    </rPh>
    <rPh sb="131" eb="133">
      <t>ジョウキ</t>
    </rPh>
    <rPh sb="137" eb="139">
      <t>キサイ</t>
    </rPh>
    <phoneticPr fontId="32"/>
  </si>
  <si>
    <t>感染した職員の代替職員を確保するため、有料職業紹介サイトに求人募集を依頼した。</t>
    <rPh sb="0" eb="2">
      <t>カンセン</t>
    </rPh>
    <rPh sb="4" eb="6">
      <t>ショクイン</t>
    </rPh>
    <rPh sb="7" eb="9">
      <t>ダイタイ</t>
    </rPh>
    <rPh sb="9" eb="11">
      <t>ショクイン</t>
    </rPh>
    <rPh sb="12" eb="14">
      <t>カクホ</t>
    </rPh>
    <rPh sb="19" eb="21">
      <t>ユウリョウ</t>
    </rPh>
    <rPh sb="21" eb="23">
      <t>ショクギョウ</t>
    </rPh>
    <rPh sb="23" eb="25">
      <t>ショウカイ</t>
    </rPh>
    <rPh sb="29" eb="31">
      <t>キュウジン</t>
    </rPh>
    <rPh sb="31" eb="33">
      <t>ボシュウ</t>
    </rPh>
    <rPh sb="34" eb="36">
      <t>イライ</t>
    </rPh>
    <phoneticPr fontId="32"/>
  </si>
  <si>
    <t>○円（○人分、○日間分））</t>
    <rPh sb="4" eb="5">
      <t>ニン</t>
    </rPh>
    <rPh sb="5" eb="6">
      <t>ブン</t>
    </rPh>
    <phoneticPr fontId="32"/>
  </si>
  <si>
    <t>感染した職員の代替として新たに緊急雇用した職員について、介護業務に携わる際の損害賠償保険に加入した。</t>
    <rPh sb="0" eb="2">
      <t>カンセン</t>
    </rPh>
    <rPh sb="4" eb="6">
      <t>ショクイン</t>
    </rPh>
    <rPh sb="7" eb="9">
      <t>ダイタイ</t>
    </rPh>
    <rPh sb="12" eb="13">
      <t>アラ</t>
    </rPh>
    <rPh sb="15" eb="17">
      <t>キンキュウ</t>
    </rPh>
    <rPh sb="17" eb="19">
      <t>コヨウ</t>
    </rPh>
    <rPh sb="21" eb="23">
      <t>ショクイン</t>
    </rPh>
    <rPh sb="28" eb="30">
      <t>カイゴ</t>
    </rPh>
    <rPh sb="30" eb="32">
      <t>ギョウム</t>
    </rPh>
    <rPh sb="33" eb="34">
      <t>タズサ</t>
    </rPh>
    <rPh sb="36" eb="37">
      <t>サイ</t>
    </rPh>
    <rPh sb="38" eb="40">
      <t>ソンガイ</t>
    </rPh>
    <rPh sb="40" eb="42">
      <t>バイショウ</t>
    </rPh>
    <rPh sb="42" eb="44">
      <t>ホケン</t>
    </rPh>
    <rPh sb="45" eb="47">
      <t>カニュウ</t>
    </rPh>
    <phoneticPr fontId="32"/>
  </si>
  <si>
    <t>○名×○円（○日間分）
○円（○名分、○日間分）</t>
    <rPh sb="7" eb="9">
      <t>ニチカン</t>
    </rPh>
    <rPh sb="13" eb="14">
      <t>エン</t>
    </rPh>
    <rPh sb="16" eb="17">
      <t>メイ</t>
    </rPh>
    <rPh sb="17" eb="18">
      <t>ブン</t>
    </rPh>
    <rPh sb="20" eb="22">
      <t>ニチカン</t>
    </rPh>
    <rPh sb="22" eb="23">
      <t>ブン</t>
    </rPh>
    <phoneticPr fontId="32"/>
  </si>
  <si>
    <t>感染者への対応を行った職員について、当該職員の自宅の家族への感染を予防するため、自宅に帰宅せずホテルに宿泊した。</t>
    <rPh sb="0" eb="3">
      <t>カンセンシャ</t>
    </rPh>
    <rPh sb="5" eb="7">
      <t>タイオウ</t>
    </rPh>
    <rPh sb="8" eb="9">
      <t>オコナ</t>
    </rPh>
    <rPh sb="11" eb="13">
      <t>ショクイン</t>
    </rPh>
    <rPh sb="18" eb="20">
      <t>トウガイ</t>
    </rPh>
    <rPh sb="20" eb="22">
      <t>ショクイン</t>
    </rPh>
    <rPh sb="23" eb="25">
      <t>ジタク</t>
    </rPh>
    <rPh sb="26" eb="28">
      <t>カゾク</t>
    </rPh>
    <rPh sb="30" eb="32">
      <t>カンセン</t>
    </rPh>
    <rPh sb="33" eb="35">
      <t>ヨボウ</t>
    </rPh>
    <rPh sb="40" eb="42">
      <t>ジタク</t>
    </rPh>
    <rPh sb="43" eb="45">
      <t>キタク</t>
    </rPh>
    <rPh sb="51" eb="53">
      <t>シュクハク</t>
    </rPh>
    <phoneticPr fontId="32"/>
  </si>
  <si>
    <t>〇円（素泊まり1泊〇円×〇泊×○名）</t>
    <rPh sb="1" eb="2">
      <t>エン</t>
    </rPh>
    <rPh sb="3" eb="5">
      <t>スド</t>
    </rPh>
    <rPh sb="8" eb="9">
      <t>ハク</t>
    </rPh>
    <rPh sb="10" eb="11">
      <t>エン</t>
    </rPh>
    <rPh sb="13" eb="14">
      <t>ハク</t>
    </rPh>
    <phoneticPr fontId="32"/>
  </si>
  <si>
    <t>連携する病院や保健所や○○との打ち合わせ等のため、事業所からこれらの連携先への交通費が発生した。</t>
    <rPh sb="0" eb="2">
      <t>レンケイ</t>
    </rPh>
    <rPh sb="4" eb="6">
      <t>ビョウイン</t>
    </rPh>
    <rPh sb="7" eb="10">
      <t>ホケンジョ</t>
    </rPh>
    <rPh sb="15" eb="16">
      <t>ウ</t>
    </rPh>
    <rPh sb="17" eb="18">
      <t>ア</t>
    </rPh>
    <rPh sb="20" eb="21">
      <t>トウ</t>
    </rPh>
    <rPh sb="25" eb="28">
      <t>ジギョウショ</t>
    </rPh>
    <rPh sb="34" eb="36">
      <t>レンケイ</t>
    </rPh>
    <rPh sb="36" eb="37">
      <t>サキ</t>
    </rPh>
    <rPh sb="39" eb="42">
      <t>コウツウヒ</t>
    </rPh>
    <rPh sb="43" eb="45">
      <t>ハッセイ</t>
    </rPh>
    <phoneticPr fontId="32"/>
  </si>
  <si>
    <t>○円（連携先○○、○名分、延べ○回分、交通手段○○）</t>
    <rPh sb="3" eb="5">
      <t>レンケイ</t>
    </rPh>
    <rPh sb="5" eb="6">
      <t>サキ</t>
    </rPh>
    <rPh sb="13" eb="14">
      <t>ノ</t>
    </rPh>
    <rPh sb="17" eb="18">
      <t>ブン</t>
    </rPh>
    <rPh sb="19" eb="21">
      <t>コウツウ</t>
    </rPh>
    <rPh sb="21" eb="23">
      <t>シュダン</t>
    </rPh>
    <phoneticPr fontId="32"/>
  </si>
  <si>
    <t>自費検査</t>
    <rPh sb="0" eb="2">
      <t>ジヒ</t>
    </rPh>
    <rPh sb="2" eb="4">
      <t>ケンサ</t>
    </rPh>
    <phoneticPr fontId="32"/>
  </si>
  <si>
    <t>○名×○円</t>
    <phoneticPr fontId="32"/>
  </si>
  <si>
    <t>事業所内で感染者が発生したため、事業所内の消毒を委託業者に依頼した。</t>
    <rPh sb="0" eb="3">
      <t>ジギョウショ</t>
    </rPh>
    <rPh sb="3" eb="4">
      <t>ナイ</t>
    </rPh>
    <rPh sb="5" eb="8">
      <t>カンセンシャ</t>
    </rPh>
    <rPh sb="9" eb="11">
      <t>ハッセイ</t>
    </rPh>
    <rPh sb="16" eb="19">
      <t>ジギョウショ</t>
    </rPh>
    <rPh sb="19" eb="20">
      <t>ナイ</t>
    </rPh>
    <rPh sb="21" eb="23">
      <t>ショウドク</t>
    </rPh>
    <rPh sb="24" eb="26">
      <t>イタク</t>
    </rPh>
    <rPh sb="26" eb="28">
      <t>ギョウシャ</t>
    </rPh>
    <rPh sb="29" eb="31">
      <t>イライ</t>
    </rPh>
    <phoneticPr fontId="32"/>
  </si>
  <si>
    <t>○円（○回分）</t>
    <rPh sb="4" eb="5">
      <t>カイ</t>
    </rPh>
    <phoneticPr fontId="32"/>
  </si>
  <si>
    <t>感染者が使用した○○を廃棄するため、廃棄業者に廃棄処理を依頼した。</t>
    <rPh sb="0" eb="3">
      <t>カンセンシャ</t>
    </rPh>
    <rPh sb="4" eb="6">
      <t>シヨウ</t>
    </rPh>
    <rPh sb="11" eb="13">
      <t>ハイキ</t>
    </rPh>
    <rPh sb="18" eb="20">
      <t>ハイキ</t>
    </rPh>
    <rPh sb="20" eb="22">
      <t>ギョウシャ</t>
    </rPh>
    <rPh sb="23" eb="25">
      <t>ハイキ</t>
    </rPh>
    <rPh sb="25" eb="27">
      <t>ショリ</t>
    </rPh>
    <rPh sb="28" eb="30">
      <t>イライ</t>
    </rPh>
    <phoneticPr fontId="32"/>
  </si>
  <si>
    <t>○円（○回分）</t>
    <rPh sb="5" eb="6">
      <t>ブン</t>
    </rPh>
    <phoneticPr fontId="32"/>
  </si>
  <si>
    <t>感染者が発生し、○○、○○、○○の在庫の不足が見込まれることから、これらを購入した。</t>
    <rPh sb="0" eb="3">
      <t>カンセンシャ</t>
    </rPh>
    <rPh sb="4" eb="6">
      <t>ハッセイ</t>
    </rPh>
    <rPh sb="17" eb="19">
      <t>ザイコ</t>
    </rPh>
    <rPh sb="20" eb="22">
      <t>フソク</t>
    </rPh>
    <rPh sb="23" eb="25">
      <t>ミコ</t>
    </rPh>
    <rPh sb="37" eb="39">
      <t>コウニュウ</t>
    </rPh>
    <phoneticPr fontId="32"/>
  </si>
  <si>
    <r>
      <t xml:space="preserve">品目①○○：○円（○個分）、品目②○○：○円（○個分）、品目③○○：○円（○個分）（当該感染等期間中の使用見込み量：品目①○個、品目②○個、品目③○個）
</t>
    </r>
    <r>
      <rPr>
        <u/>
        <sz val="13"/>
        <color rgb="FFFF0000"/>
        <rFont val="メイリオ"/>
        <family val="3"/>
        <charset val="128"/>
      </rPr>
      <t>※「衛生用品等」「衛生用品他」のように「等」や「他」で省略せず、すべての種類を記載してください</t>
    </r>
    <r>
      <rPr>
        <sz val="13"/>
        <color theme="1"/>
        <rFont val="メイリオ"/>
        <family val="3"/>
        <charset val="128"/>
      </rPr>
      <t xml:space="preserve">
</t>
    </r>
    <r>
      <rPr>
        <u/>
        <sz val="13"/>
        <color rgb="FFFF0000"/>
        <rFont val="メイリオ"/>
        <family val="3"/>
        <charset val="128"/>
      </rPr>
      <t>※商品名ではなく品目名を記載してください（例えば、○○キラーではなく手指用消毒液、など）。（商品名では内容が判断できない可能性があります）</t>
    </r>
    <rPh sb="42" eb="44">
      <t>トウガイ</t>
    </rPh>
    <rPh sb="44" eb="46">
      <t>カンセン</t>
    </rPh>
    <rPh sb="46" eb="47">
      <t>トウ</t>
    </rPh>
    <rPh sb="47" eb="50">
      <t>キカンチュウ</t>
    </rPh>
    <rPh sb="51" eb="53">
      <t>シヨウ</t>
    </rPh>
    <rPh sb="53" eb="55">
      <t>ミコ</t>
    </rPh>
    <rPh sb="56" eb="57">
      <t>リョウ</t>
    </rPh>
    <rPh sb="58" eb="60">
      <t>ヒンモク</t>
    </rPh>
    <rPh sb="62" eb="63">
      <t>コ</t>
    </rPh>
    <rPh sb="79" eb="81">
      <t>エイセイ</t>
    </rPh>
    <rPh sb="81" eb="83">
      <t>ヨウヒン</t>
    </rPh>
    <rPh sb="83" eb="84">
      <t>ナド</t>
    </rPh>
    <rPh sb="86" eb="90">
      <t>エイセイヨウヒン</t>
    </rPh>
    <rPh sb="90" eb="91">
      <t>ホカ</t>
    </rPh>
    <rPh sb="97" eb="98">
      <t>ナド</t>
    </rPh>
    <rPh sb="101" eb="102">
      <t>ホカ</t>
    </rPh>
    <rPh sb="104" eb="106">
      <t>ショウリャク</t>
    </rPh>
    <rPh sb="113" eb="115">
      <t>シュルイ</t>
    </rPh>
    <rPh sb="116" eb="118">
      <t>キサイ</t>
    </rPh>
    <rPh sb="126" eb="129">
      <t>ショウヒンメイ</t>
    </rPh>
    <rPh sb="133" eb="136">
      <t>ヒンモクメイ</t>
    </rPh>
    <rPh sb="137" eb="139">
      <t>キサイ</t>
    </rPh>
    <rPh sb="146" eb="147">
      <t>タト</t>
    </rPh>
    <rPh sb="159" eb="160">
      <t>テ</t>
    </rPh>
    <rPh sb="160" eb="161">
      <t>ユビ</t>
    </rPh>
    <rPh sb="161" eb="162">
      <t>ヨウ</t>
    </rPh>
    <rPh sb="162" eb="165">
      <t>ショウドクエキ</t>
    </rPh>
    <rPh sb="171" eb="174">
      <t>ショウヒンメイ</t>
    </rPh>
    <rPh sb="176" eb="178">
      <t>ナイヨウ</t>
    </rPh>
    <rPh sb="179" eb="181">
      <t>ハンダン</t>
    </rPh>
    <rPh sb="185" eb="188">
      <t>カノウセイ</t>
    </rPh>
    <phoneticPr fontId="32"/>
  </si>
  <si>
    <t>通所系サービスの代替サービスを提供するため、代替場所として○○を確保するための借り上げ費用が発生した。</t>
    <rPh sb="0" eb="3">
      <t>ツウショケイ</t>
    </rPh>
    <rPh sb="8" eb="10">
      <t>ダイタイ</t>
    </rPh>
    <rPh sb="15" eb="17">
      <t>テイキョウ</t>
    </rPh>
    <rPh sb="22" eb="24">
      <t>ダイタイ</t>
    </rPh>
    <rPh sb="24" eb="26">
      <t>バショ</t>
    </rPh>
    <rPh sb="32" eb="34">
      <t>カクホ</t>
    </rPh>
    <rPh sb="39" eb="40">
      <t>カ</t>
    </rPh>
    <rPh sb="41" eb="42">
      <t>ア</t>
    </rPh>
    <rPh sb="43" eb="45">
      <t>ヒヨウ</t>
    </rPh>
    <rPh sb="46" eb="48">
      <t>ハッセイ</t>
    </rPh>
    <phoneticPr fontId="32"/>
  </si>
  <si>
    <t>○円×○日間
○円（○日間分）</t>
    <rPh sb="8" eb="9">
      <t>エン</t>
    </rPh>
    <rPh sb="11" eb="13">
      <t>ニチカン</t>
    </rPh>
    <rPh sb="13" eb="14">
      <t>ブン</t>
    </rPh>
    <phoneticPr fontId="32"/>
  </si>
  <si>
    <t>謝金
（同行指導）</t>
    <rPh sb="0" eb="2">
      <t>シャキン</t>
    </rPh>
    <rPh sb="4" eb="6">
      <t>ドウコウ</t>
    </rPh>
    <rPh sb="6" eb="8">
      <t>シドウ</t>
    </rPh>
    <phoneticPr fontId="32"/>
  </si>
  <si>
    <t>通所系サービス事業所が利用者の居宅を訪問してサービスを提供するため、訪問介護事業所の介護職員に同行してもらい指導を受けた際に謝金を支払った。</t>
    <rPh sb="0" eb="3">
      <t>ツウショケイ</t>
    </rPh>
    <rPh sb="7" eb="10">
      <t>ジギョウショ</t>
    </rPh>
    <rPh sb="11" eb="14">
      <t>リヨウシャ</t>
    </rPh>
    <rPh sb="15" eb="17">
      <t>キョタク</t>
    </rPh>
    <rPh sb="18" eb="20">
      <t>ホウモン</t>
    </rPh>
    <rPh sb="27" eb="29">
      <t>テイキョウ</t>
    </rPh>
    <rPh sb="34" eb="36">
      <t>ホウモン</t>
    </rPh>
    <rPh sb="36" eb="38">
      <t>カイゴ</t>
    </rPh>
    <rPh sb="38" eb="41">
      <t>ジギョウショ</t>
    </rPh>
    <rPh sb="42" eb="44">
      <t>カイゴ</t>
    </rPh>
    <rPh sb="44" eb="46">
      <t>ショクイン</t>
    </rPh>
    <rPh sb="47" eb="49">
      <t>ドウコウ</t>
    </rPh>
    <rPh sb="54" eb="56">
      <t>シドウ</t>
    </rPh>
    <rPh sb="57" eb="58">
      <t>ウ</t>
    </rPh>
    <rPh sb="60" eb="61">
      <t>サイ</t>
    </rPh>
    <rPh sb="62" eb="64">
      <t>シャキン</t>
    </rPh>
    <rPh sb="65" eb="67">
      <t>シハラ</t>
    </rPh>
    <phoneticPr fontId="32"/>
  </si>
  <si>
    <t>同行者○名×○円×○回
○円（同行者○名分、○回分）</t>
    <rPh sb="13" eb="14">
      <t>エン</t>
    </rPh>
    <rPh sb="15" eb="18">
      <t>ドウコウシャ</t>
    </rPh>
    <rPh sb="19" eb="20">
      <t>メイ</t>
    </rPh>
    <rPh sb="20" eb="21">
      <t>ブン</t>
    </rPh>
    <rPh sb="23" eb="24">
      <t>カイ</t>
    </rPh>
    <rPh sb="24" eb="25">
      <t>ブン</t>
    </rPh>
    <phoneticPr fontId="32"/>
  </si>
  <si>
    <t>通所系サービス事業所が代替サービスを提供するため、代替場所や利用者宅への職員の交通費が発生した。</t>
    <rPh sb="0" eb="3">
      <t>ツウショケイ</t>
    </rPh>
    <rPh sb="7" eb="10">
      <t>ジギョウショ</t>
    </rPh>
    <rPh sb="11" eb="13">
      <t>ダイタイ</t>
    </rPh>
    <rPh sb="18" eb="20">
      <t>テイキョウ</t>
    </rPh>
    <rPh sb="25" eb="27">
      <t>ダイタイ</t>
    </rPh>
    <rPh sb="27" eb="29">
      <t>バショ</t>
    </rPh>
    <rPh sb="30" eb="33">
      <t>リヨウシャ</t>
    </rPh>
    <rPh sb="33" eb="34">
      <t>タク</t>
    </rPh>
    <rPh sb="36" eb="38">
      <t>ショクイン</t>
    </rPh>
    <rPh sb="39" eb="42">
      <t>コウツウヒ</t>
    </rPh>
    <rPh sb="43" eb="45">
      <t>ハッセイ</t>
    </rPh>
    <phoneticPr fontId="32"/>
  </si>
  <si>
    <t>○円（職員○名分、延べ○回分、交通手段○○）</t>
    <rPh sb="3" eb="5">
      <t>ショクイン</t>
    </rPh>
    <rPh sb="9" eb="10">
      <t>ノ</t>
    </rPh>
    <rPh sb="13" eb="14">
      <t>ブン</t>
    </rPh>
    <rPh sb="15" eb="17">
      <t>コウツウ</t>
    </rPh>
    <rPh sb="17" eb="19">
      <t>シュダン</t>
    </rPh>
    <phoneticPr fontId="32"/>
  </si>
  <si>
    <t>リース費用
（車、自転車）</t>
    <rPh sb="3" eb="5">
      <t>ヒヨウ</t>
    </rPh>
    <rPh sb="7" eb="8">
      <t>クルマ</t>
    </rPh>
    <rPh sb="9" eb="12">
      <t>ジテンシャ</t>
    </rPh>
    <phoneticPr fontId="32"/>
  </si>
  <si>
    <t>通所系サービスの代替サービスを提供するため、移動等に必要な車をリースした。</t>
    <rPh sb="0" eb="3">
      <t>ツウショケイ</t>
    </rPh>
    <rPh sb="8" eb="10">
      <t>ダイタイ</t>
    </rPh>
    <rPh sb="15" eb="17">
      <t>テイキョウ</t>
    </rPh>
    <rPh sb="22" eb="24">
      <t>イドウ</t>
    </rPh>
    <rPh sb="24" eb="25">
      <t>トウ</t>
    </rPh>
    <rPh sb="26" eb="28">
      <t>ヒツヨウ</t>
    </rPh>
    <rPh sb="29" eb="30">
      <t>クルマ</t>
    </rPh>
    <phoneticPr fontId="32"/>
  </si>
  <si>
    <t>○円×○日間
○円（○日間分）</t>
    <phoneticPr fontId="32"/>
  </si>
  <si>
    <t>リース費用
（タブレット）</t>
    <rPh sb="3" eb="5">
      <t>ヒヨウ</t>
    </rPh>
    <phoneticPr fontId="32"/>
  </si>
  <si>
    <t>通所できない利用者の安否確認等のためタブレットをリースした。</t>
    <rPh sb="0" eb="2">
      <t>ツウショ</t>
    </rPh>
    <rPh sb="6" eb="9">
      <t>リヨウシャ</t>
    </rPh>
    <rPh sb="10" eb="12">
      <t>アンピ</t>
    </rPh>
    <rPh sb="12" eb="14">
      <t>カクニン</t>
    </rPh>
    <rPh sb="14" eb="15">
      <t>トウ</t>
    </rPh>
    <phoneticPr fontId="32"/>
  </si>
  <si>
    <t>○円×○個×○日間
○円（○個分、○日間分）</t>
    <rPh sb="11" eb="12">
      <t>エン</t>
    </rPh>
    <rPh sb="14" eb="15">
      <t>コ</t>
    </rPh>
    <rPh sb="15" eb="16">
      <t>ブン</t>
    </rPh>
    <rPh sb="18" eb="20">
      <t>ニチカン</t>
    </rPh>
    <rPh sb="20" eb="21">
      <t>ブン</t>
    </rPh>
    <phoneticPr fontId="32"/>
  </si>
  <si>
    <t>補助要件を満たした上で施設内で感染者○名の療養を行った。</t>
    <rPh sb="0" eb="2">
      <t>ホジョ</t>
    </rPh>
    <rPh sb="2" eb="4">
      <t>ヨウケン</t>
    </rPh>
    <rPh sb="5" eb="6">
      <t>ミ</t>
    </rPh>
    <rPh sb="9" eb="10">
      <t>ウエ</t>
    </rPh>
    <rPh sb="11" eb="14">
      <t>シセツナイ</t>
    </rPh>
    <rPh sb="15" eb="18">
      <t>カンセンシャ</t>
    </rPh>
    <rPh sb="19" eb="20">
      <t>メイ</t>
    </rPh>
    <rPh sb="21" eb="23">
      <t>リョウヨウ</t>
    </rPh>
    <rPh sb="24" eb="25">
      <t>オコナ</t>
    </rPh>
    <phoneticPr fontId="32"/>
  </si>
  <si>
    <r>
      <rPr>
        <sz val="13"/>
        <color rgb="FFFF0000"/>
        <rFont val="メイリオ"/>
        <family val="3"/>
        <charset val="128"/>
      </rPr>
      <t>通常補助分１万円</t>
    </r>
    <r>
      <rPr>
        <sz val="13"/>
        <color theme="1"/>
        <rFont val="メイリオ"/>
        <family val="3"/>
        <charset val="128"/>
      </rPr>
      <t>×延べ○日間（施設内療養者○名分）、</t>
    </r>
    <r>
      <rPr>
        <sz val="13"/>
        <color rgb="FFFF0000"/>
        <rFont val="メイリオ"/>
        <family val="3"/>
        <charset val="128"/>
      </rPr>
      <t>追加補助分１万円</t>
    </r>
    <r>
      <rPr>
        <sz val="13"/>
        <color theme="1"/>
        <rFont val="メイリオ"/>
        <family val="3"/>
        <charset val="128"/>
      </rPr>
      <t xml:space="preserve">×延べ○日間（施設内療養者○名分）
</t>
    </r>
    <r>
      <rPr>
        <u/>
        <sz val="13"/>
        <color rgb="FFFF0000"/>
        <rFont val="メイリオ"/>
        <family val="3"/>
        <charset val="128"/>
      </rPr>
      <t>※追加補助の上限額を確認する必要があるため、通常補助分と追加補助分に必ず分けて記載してください</t>
    </r>
    <rPh sb="0" eb="2">
      <t>ツウジョウ</t>
    </rPh>
    <rPh sb="2" eb="4">
      <t>ホジョ</t>
    </rPh>
    <rPh sb="4" eb="5">
      <t>ブン</t>
    </rPh>
    <rPh sb="6" eb="8">
      <t>マンエン</t>
    </rPh>
    <rPh sb="9" eb="10">
      <t>ノ</t>
    </rPh>
    <rPh sb="15" eb="18">
      <t>シセツナイ</t>
    </rPh>
    <rPh sb="18" eb="21">
      <t>リョウヨウシャ</t>
    </rPh>
    <rPh sb="23" eb="24">
      <t>ブン</t>
    </rPh>
    <rPh sb="26" eb="28">
      <t>ツイカ</t>
    </rPh>
    <rPh sb="28" eb="31">
      <t>ホジョブン</t>
    </rPh>
    <rPh sb="32" eb="34">
      <t>マンエン</t>
    </rPh>
    <rPh sb="53" eb="55">
      <t>ツイカ</t>
    </rPh>
    <rPh sb="55" eb="57">
      <t>ホジョ</t>
    </rPh>
    <rPh sb="58" eb="60">
      <t>ジョウゲン</t>
    </rPh>
    <rPh sb="60" eb="61">
      <t>ガク</t>
    </rPh>
    <rPh sb="62" eb="64">
      <t>カクニン</t>
    </rPh>
    <rPh sb="66" eb="68">
      <t>ヒツヨウ</t>
    </rPh>
    <rPh sb="74" eb="79">
      <t>ツウジョウホジョブン</t>
    </rPh>
    <rPh sb="80" eb="84">
      <t>ツイカホジョ</t>
    </rPh>
    <rPh sb="84" eb="85">
      <t>ブン</t>
    </rPh>
    <rPh sb="86" eb="87">
      <t>カナラ</t>
    </rPh>
    <rPh sb="88" eb="89">
      <t>ワ</t>
    </rPh>
    <rPh sb="91" eb="93">
      <t>キサイ</t>
    </rPh>
    <phoneticPr fontId="32"/>
  </si>
  <si>
    <r>
      <t>【（実施要綱）３（１）ア（</t>
    </r>
    <r>
      <rPr>
        <sz val="20"/>
        <color rgb="FFFF0000"/>
        <rFont val="ＭＳ Ｐ明朝"/>
        <family val="1"/>
        <charset val="128"/>
      </rPr>
      <t>ア</t>
    </r>
    <r>
      <rPr>
        <sz val="20"/>
        <color theme="1"/>
        <rFont val="ＭＳ Ｐ明朝"/>
        <family val="1"/>
        <charset val="128"/>
      </rPr>
      <t>）分】</t>
    </r>
    <phoneticPr fontId="32"/>
  </si>
  <si>
    <r>
      <t>【（実施要綱）３（１）ア（</t>
    </r>
    <r>
      <rPr>
        <sz val="20"/>
        <color rgb="FFFF0000"/>
        <rFont val="ＭＳ Ｐ明朝"/>
        <family val="1"/>
        <charset val="128"/>
      </rPr>
      <t>ウ</t>
    </r>
    <r>
      <rPr>
        <sz val="20"/>
        <color theme="1"/>
        <rFont val="ＭＳ Ｐ明朝"/>
        <family val="1"/>
        <charset val="128"/>
      </rPr>
      <t>）分】</t>
    </r>
    <phoneticPr fontId="32"/>
  </si>
  <si>
    <r>
      <t>【別添</t>
    </r>
    <r>
      <rPr>
        <sz val="14"/>
        <color theme="1"/>
        <rFont val="ＭＳ Ｐ明朝"/>
        <family val="1"/>
        <charset val="128"/>
      </rPr>
      <t>３</t>
    </r>
    <r>
      <rPr>
        <sz val="14"/>
        <rFont val="ＭＳ Ｐ明朝"/>
        <family val="1"/>
        <charset val="128"/>
      </rPr>
      <t>】新型コロナウイルス感染症流行下における介護サービス事業所等のサービス提供体制確保事業（基準単価）</t>
    </r>
    <rPh sb="1" eb="3">
      <t>ベッテン</t>
    </rPh>
    <phoneticPr fontId="32"/>
  </si>
  <si>
    <t>令和５年度</t>
    <rPh sb="0" eb="2">
      <t>レイワ</t>
    </rPh>
    <rPh sb="3" eb="5">
      <t>ネンド</t>
    </rPh>
    <phoneticPr fontId="32"/>
  </si>
  <si>
    <t>令和４年度</t>
    <rPh sb="0" eb="2">
      <t>レイワ</t>
    </rPh>
    <rPh sb="3" eb="5">
      <t>ネンド</t>
    </rPh>
    <phoneticPr fontId="32"/>
  </si>
  <si>
    <t>単位：円</t>
    <rPh sb="0" eb="2">
      <t>タンイ</t>
    </rPh>
    <rPh sb="3" eb="4">
      <t>エン</t>
    </rPh>
    <phoneticPr fontId="32"/>
  </si>
  <si>
    <t>単位：千円</t>
    <rPh sb="0" eb="2">
      <t>タンイ</t>
    </rPh>
    <rPh sb="3" eb="5">
      <t>センエン</t>
    </rPh>
    <phoneticPr fontId="32"/>
  </si>
  <si>
    <t>通所介護事業所（通常規模型）</t>
    <rPh sb="0" eb="2">
      <t>ツウショ</t>
    </rPh>
    <phoneticPr fontId="32"/>
  </si>
  <si>
    <t>通所介護事業所（大規模型（Ⅰ））</t>
    <rPh sb="0" eb="2">
      <t>ツウショ</t>
    </rPh>
    <phoneticPr fontId="32"/>
  </si>
  <si>
    <t>通所介護事業所（大規模型（Ⅱ））</t>
    <rPh sb="0" eb="2">
      <t>ツウショ</t>
    </rPh>
    <phoneticPr fontId="32"/>
  </si>
  <si>
    <t>地域密着型通所介護事業所(療養通所介護事業所を含む)</t>
    <phoneticPr fontId="12"/>
  </si>
  <si>
    <t>通所リハビリテーション事業所（通常規模型）</t>
    <phoneticPr fontId="32"/>
  </si>
  <si>
    <t>通所リハビリテーション事業所（大規模型（Ⅰ））</t>
    <phoneticPr fontId="32"/>
  </si>
  <si>
    <t>通所リハビリテーション事業所（大規模型（Ⅱ））</t>
    <phoneticPr fontId="32"/>
  </si>
  <si>
    <t>短期入所生活介護事業所</t>
    <phoneticPr fontId="32"/>
  </si>
  <si>
    <t>短期入所療養介護事業所</t>
    <phoneticPr fontId="32"/>
  </si>
  <si>
    <t>養護老人ホーム（定員30人以上）</t>
    <rPh sb="0" eb="2">
      <t>ヨウゴ</t>
    </rPh>
    <rPh sb="2" eb="4">
      <t>ロウジン</t>
    </rPh>
    <rPh sb="8" eb="10">
      <t>テイイン</t>
    </rPh>
    <rPh sb="12" eb="13">
      <t>ニン</t>
    </rPh>
    <rPh sb="13" eb="15">
      <t>イジョウ</t>
    </rPh>
    <phoneticPr fontId="32"/>
  </si>
  <si>
    <t>養護老人ホーム（定員29人以下）</t>
    <rPh sb="0" eb="2">
      <t>ヨウゴ</t>
    </rPh>
    <rPh sb="2" eb="4">
      <t>ロウジン</t>
    </rPh>
    <rPh sb="8" eb="10">
      <t>テイイン</t>
    </rPh>
    <rPh sb="12" eb="13">
      <t>ニン</t>
    </rPh>
    <rPh sb="13" eb="15">
      <t>イカ</t>
    </rPh>
    <phoneticPr fontId="32"/>
  </si>
  <si>
    <t>軽費老人ホーム（定員30人以上）</t>
    <rPh sb="0" eb="2">
      <t>ケイヒ</t>
    </rPh>
    <rPh sb="2" eb="4">
      <t>ロウジン</t>
    </rPh>
    <rPh sb="8" eb="10">
      <t>テイイン</t>
    </rPh>
    <rPh sb="12" eb="13">
      <t>ニン</t>
    </rPh>
    <rPh sb="13" eb="15">
      <t>イジョウ</t>
    </rPh>
    <phoneticPr fontId="32"/>
  </si>
  <si>
    <t>軽費老人ホーム（定員29人以下）</t>
    <rPh sb="2" eb="4">
      <t>ロウジン</t>
    </rPh>
    <rPh sb="8" eb="10">
      <t>テイイン</t>
    </rPh>
    <rPh sb="12" eb="13">
      <t>ニン</t>
    </rPh>
    <rPh sb="13" eb="15">
      <t>イカ</t>
    </rPh>
    <phoneticPr fontId="32"/>
  </si>
  <si>
    <t>有料老人ホーム（定員30人以上）</t>
    <rPh sb="0" eb="2">
      <t>ユウリョウ</t>
    </rPh>
    <rPh sb="2" eb="4">
      <t>ロウジン</t>
    </rPh>
    <rPh sb="8" eb="10">
      <t>テイイン</t>
    </rPh>
    <rPh sb="12" eb="13">
      <t>ニン</t>
    </rPh>
    <rPh sb="13" eb="15">
      <t>イジョウ</t>
    </rPh>
    <phoneticPr fontId="32"/>
  </si>
  <si>
    <t>有料老人ホーム（定員29人以下）</t>
    <rPh sb="0" eb="2">
      <t>ユウリョウ</t>
    </rPh>
    <rPh sb="2" eb="4">
      <t>ロウジン</t>
    </rPh>
    <rPh sb="8" eb="10">
      <t>テイイン</t>
    </rPh>
    <rPh sb="12" eb="13">
      <t>ニン</t>
    </rPh>
    <rPh sb="13" eb="15">
      <t>イカ</t>
    </rPh>
    <phoneticPr fontId="32"/>
  </si>
  <si>
    <t>サービス付き高齢者向け住宅（定員30人以上）</t>
    <rPh sb="4" eb="5">
      <t>ツ</t>
    </rPh>
    <rPh sb="6" eb="10">
      <t>コウレイシャム</t>
    </rPh>
    <rPh sb="11" eb="13">
      <t>ジュウタク</t>
    </rPh>
    <rPh sb="14" eb="16">
      <t>テイイン</t>
    </rPh>
    <rPh sb="18" eb="19">
      <t>ニン</t>
    </rPh>
    <rPh sb="19" eb="21">
      <t>イジョウ</t>
    </rPh>
    <phoneticPr fontId="32"/>
  </si>
  <si>
    <t>サービス付き高齢者向け住宅（定員29人以下）</t>
    <rPh sb="4" eb="5">
      <t>ツ</t>
    </rPh>
    <rPh sb="6" eb="10">
      <t>コウレイシャム</t>
    </rPh>
    <rPh sb="11" eb="13">
      <t>ジュウタク</t>
    </rPh>
    <rPh sb="14" eb="16">
      <t>テイイン</t>
    </rPh>
    <rPh sb="18" eb="19">
      <t>ニン</t>
    </rPh>
    <rPh sb="19" eb="21">
      <t>イカ</t>
    </rPh>
    <phoneticPr fontId="32"/>
  </si>
  <si>
    <t>通所介護事業所（通常規模型）</t>
    <rPh sb="0" eb="2">
      <t>ツウショ</t>
    </rPh>
    <rPh sb="2" eb="4">
      <t>カイゴ</t>
    </rPh>
    <rPh sb="4" eb="7">
      <t>ジギョウショ</t>
    </rPh>
    <rPh sb="8" eb="10">
      <t>ツウジョウ</t>
    </rPh>
    <rPh sb="10" eb="12">
      <t>キボ</t>
    </rPh>
    <rPh sb="12" eb="13">
      <t>ガタ</t>
    </rPh>
    <phoneticPr fontId="32"/>
  </si>
  <si>
    <t>通所介護事業所（大規模型（Ⅰ））</t>
    <rPh sb="0" eb="2">
      <t>ツウショ</t>
    </rPh>
    <rPh sb="2" eb="4">
      <t>カイゴ</t>
    </rPh>
    <rPh sb="4" eb="7">
      <t>ジギョウショ</t>
    </rPh>
    <rPh sb="8" eb="11">
      <t>ダイキボ</t>
    </rPh>
    <rPh sb="11" eb="12">
      <t>ガタ</t>
    </rPh>
    <phoneticPr fontId="32"/>
  </si>
  <si>
    <t>通所介護事業所（大規模型（Ⅱ））</t>
    <rPh sb="0" eb="2">
      <t>ツウショ</t>
    </rPh>
    <rPh sb="2" eb="4">
      <t>カイゴ</t>
    </rPh>
    <rPh sb="4" eb="7">
      <t>ジギョウショ</t>
    </rPh>
    <rPh sb="8" eb="11">
      <t>ダイキボ</t>
    </rPh>
    <rPh sb="11" eb="12">
      <t>ガタ</t>
    </rPh>
    <phoneticPr fontId="32"/>
  </si>
  <si>
    <t>認知症対応型通所介護事業所</t>
  </si>
  <si>
    <t>通所リハビリテーション事業所（通常規模型）</t>
    <rPh sb="0" eb="2">
      <t>ツウショ</t>
    </rPh>
    <rPh sb="11" eb="14">
      <t>ジギョウショ</t>
    </rPh>
    <rPh sb="15" eb="17">
      <t>ツウジョウ</t>
    </rPh>
    <rPh sb="17" eb="19">
      <t>キボ</t>
    </rPh>
    <rPh sb="19" eb="20">
      <t>ガタ</t>
    </rPh>
    <phoneticPr fontId="32"/>
  </si>
  <si>
    <t>通所リハビリテーション事業所（大規模型（Ⅰ））</t>
    <rPh sb="0" eb="2">
      <t>ツウショ</t>
    </rPh>
    <rPh sb="11" eb="14">
      <t>ジギョウショ</t>
    </rPh>
    <rPh sb="15" eb="18">
      <t>ダイキボ</t>
    </rPh>
    <rPh sb="18" eb="19">
      <t>ガタ</t>
    </rPh>
    <phoneticPr fontId="32"/>
  </si>
  <si>
    <t>通所リハビリテーション事業所（大規模型（Ⅱ））</t>
    <rPh sb="0" eb="2">
      <t>ツウショ</t>
    </rPh>
    <rPh sb="11" eb="14">
      <t>ジギョウショ</t>
    </rPh>
    <rPh sb="15" eb="18">
      <t>ダイキボ</t>
    </rPh>
    <rPh sb="18" eb="19">
      <t>ガタ</t>
    </rPh>
    <phoneticPr fontId="32"/>
  </si>
  <si>
    <t>訪問介護事業所</t>
  </si>
  <si>
    <t>訪問入浴介護事業所</t>
  </si>
  <si>
    <t>訪問看護事業所</t>
  </si>
  <si>
    <t>訪問リハビリテーション事業所</t>
  </si>
  <si>
    <t>定期巡回・随時対応型訪問介護看護事業所</t>
  </si>
  <si>
    <t>夜間対応型訪問介護事業所</t>
  </si>
  <si>
    <t>居宅介護支援事業所</t>
  </si>
  <si>
    <t>福祉用具貸与事業所</t>
  </si>
  <si>
    <t>小規模多機能型居宅介護事業所</t>
  </si>
  <si>
    <t>看護小規模多機能型居宅介護事業所</t>
  </si>
  <si>
    <t>介護医療院</t>
  </si>
  <si>
    <t>介護療養型医療施設</t>
  </si>
  <si>
    <t>金</t>
    <phoneticPr fontId="12"/>
  </si>
  <si>
    <t>※「給与規定等の支給内容を定めたもの」及び「給与明細等の支給内容の分かるもの」の提出が必要です。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5">
      <t>ヒツヨウ</t>
    </rPh>
    <phoneticPr fontId="32"/>
  </si>
  <si>
    <t>（１）どの年度に生じたかかり増し費用に対する個別協議か、当てはまる方を○で選択してください。（両年度に該当がある場合は様式を分けて記載してください）</t>
    <rPh sb="5" eb="7">
      <t>ネンド</t>
    </rPh>
    <rPh sb="8" eb="9">
      <t>ショウ</t>
    </rPh>
    <rPh sb="14" eb="15">
      <t>マ</t>
    </rPh>
    <rPh sb="16" eb="18">
      <t>ヒヨウ</t>
    </rPh>
    <rPh sb="19" eb="20">
      <t>タイ</t>
    </rPh>
    <rPh sb="22" eb="24">
      <t>コベツ</t>
    </rPh>
    <rPh sb="24" eb="26">
      <t>キョウギ</t>
    </rPh>
    <rPh sb="28" eb="29">
      <t>ア</t>
    </rPh>
    <rPh sb="33" eb="34">
      <t>ホウ</t>
    </rPh>
    <rPh sb="37" eb="39">
      <t>センタク</t>
    </rPh>
    <rPh sb="47" eb="50">
      <t>リョウネンド</t>
    </rPh>
    <rPh sb="51" eb="53">
      <t>ガイトウ</t>
    </rPh>
    <rPh sb="56" eb="58">
      <t>バアイ</t>
    </rPh>
    <rPh sb="59" eb="61">
      <t>ヨウシキ</t>
    </rPh>
    <rPh sb="62" eb="63">
      <t>ワ</t>
    </rPh>
    <rPh sb="65" eb="67">
      <t>キサイ</t>
    </rPh>
    <phoneticPr fontId="32"/>
  </si>
  <si>
    <r>
      <t>※新型コロナウイルス感染症への対応に係る業務手当</t>
    </r>
    <r>
      <rPr>
        <b/>
        <sz val="10"/>
        <color rgb="FFFF0000"/>
        <rFont val="メイリオ"/>
        <family val="3"/>
        <charset val="128"/>
      </rPr>
      <t>（10月１日以降につきましては水色部分の記載をお願いいたします）</t>
    </r>
    <rPh sb="27" eb="28">
      <t>ガツ</t>
    </rPh>
    <rPh sb="29" eb="30">
      <t>ニチ</t>
    </rPh>
    <rPh sb="30" eb="32">
      <t>イコウ</t>
    </rPh>
    <rPh sb="44" eb="46">
      <t>キサイ</t>
    </rPh>
    <phoneticPr fontId="32"/>
  </si>
  <si>
    <r>
      <t>※新型コロナウイルス感染症への対応に係る業務手当</t>
    </r>
    <r>
      <rPr>
        <b/>
        <sz val="9"/>
        <color rgb="FFFF0000"/>
        <rFont val="メイリオ"/>
        <family val="3"/>
        <charset val="128"/>
      </rPr>
      <t>（10月１日以降につきましては水色部分の記載をお願いいたします）</t>
    </r>
    <rPh sb="27" eb="28">
      <t>ガツ</t>
    </rPh>
    <rPh sb="29" eb="30">
      <t>ニチ</t>
    </rPh>
    <rPh sb="30" eb="32">
      <t>イコウ</t>
    </rPh>
    <phoneticPr fontId="32"/>
  </si>
  <si>
    <t>○１日あたりの支給単価（日額支給の場合記載願います）</t>
    <phoneticPr fontId="32"/>
  </si>
  <si>
    <t>円</t>
    <rPh sb="0" eb="1">
      <t>エン</t>
    </rPh>
    <phoneticPr fontId="32"/>
  </si>
  <si>
    <t>（上限4,000円）</t>
    <rPh sb="1" eb="3">
      <t>ジョウゲン</t>
    </rPh>
    <rPh sb="8" eb="9">
      <t>エン</t>
    </rPh>
    <phoneticPr fontId="32"/>
  </si>
  <si>
    <t>感染者と接触のあった者</t>
    <rPh sb="0" eb="3">
      <t>カンセンシャ</t>
    </rPh>
    <rPh sb="4" eb="6">
      <t>セッショク</t>
    </rPh>
    <rPh sb="10" eb="11">
      <t>モノ</t>
    </rPh>
    <phoneticPr fontId="32"/>
  </si>
  <si>
    <t>○支給上限額</t>
    <rPh sb="1" eb="3">
      <t>シキュウ</t>
    </rPh>
    <rPh sb="3" eb="6">
      <t>ジョウゲンガク</t>
    </rPh>
    <phoneticPr fontId="32"/>
  </si>
  <si>
    <t>＝</t>
    <phoneticPr fontId="32"/>
  </si>
  <si>
    <t>万円</t>
    <rPh sb="0" eb="2">
      <t>マンエン</t>
    </rPh>
    <phoneticPr fontId="32"/>
  </si>
  <si>
    <t>支給人数</t>
    <rPh sb="0" eb="2">
      <t>シキュウ</t>
    </rPh>
    <rPh sb="2" eb="4">
      <t>ニンズウ</t>
    </rPh>
    <phoneticPr fontId="32"/>
  </si>
  <si>
    <t>感染対応期間</t>
    <rPh sb="0" eb="2">
      <t>カンセン</t>
    </rPh>
    <rPh sb="2" eb="4">
      <t>タイオウ</t>
    </rPh>
    <rPh sb="4" eb="6">
      <t>キカン</t>
    </rPh>
    <phoneticPr fontId="32"/>
  </si>
  <si>
    <t>２万円</t>
    <rPh sb="1" eb="3">
      <t>マンエン</t>
    </rPh>
    <phoneticPr fontId="32"/>
  </si>
  <si>
    <t>×</t>
    <phoneticPr fontId="32"/>
  </si>
  <si>
    <t>ヶ月</t>
    <rPh sb="1" eb="2">
      <t>ゲツ</t>
    </rPh>
    <phoneticPr fontId="32"/>
  </si>
  <si>
    <t>株式会社●●</t>
    <rPh sb="0" eb="4">
      <t>カブシキガイシャ</t>
    </rPh>
    <phoneticPr fontId="32"/>
  </si>
  <si>
    <t>グループホーム▲▲</t>
    <phoneticPr fontId="32"/>
  </si>
  <si>
    <t>感染者の発生に係る対応により追加的業務の生じた職員に対して、かかり増し分の超過勤務手当及び危険手当を支給した。</t>
    <phoneticPr fontId="32"/>
  </si>
  <si>
    <t>合計：600,400円
432,400円：超過勤務手当：2023/10/25～2023/11/8　10名分　延べ230時間
168,000円：危険手当：2023/10/25～2023/11/8　7名　延べ56日分　3,000円/日</t>
    <phoneticPr fontId="32"/>
  </si>
  <si>
    <t>合計：38,500円
11,000円：マスク50枚入り　550円/箱×20箱（税込み）
11,000円：マスク100枚入り　1,100円/箱×10箱（税込み）
5,500円：グローブ50枚入り　550円/箱×10箱（税込み）
11,000円：グローブ100枚入り　1,080円/箱×10箱（税込み）　</t>
    <phoneticPr fontId="32"/>
  </si>
  <si>
    <t>感染者が発生し、消毒液、防護服の在庫の不足が見込まれることから、これらを購入した。</t>
    <phoneticPr fontId="32"/>
  </si>
  <si>
    <t>合計：56,100円
33,000円：消毒液３本入り　3,300円/箱×10箱（税込み）
6,600円：消毒液１本入り　600円/箱×10箱（税込み）
5,500円：防護服50枚入り　550円/箱×10箱（税込み）
11,000円：防護服100枚入り　1,100円/箱×10箱（税込み）　</t>
    <phoneticPr fontId="32"/>
  </si>
  <si>
    <t>感染者が発生し、使い捨て食器類の在庫の不足が見込まれることから、これらを購入した。</t>
    <phoneticPr fontId="32"/>
  </si>
  <si>
    <t>合計：17,490円
5,500円：紙コップ100枚入り　550円/箱×10箱（税込み）
11,000円：紙皿　50枚入り　550円/箱×10箱、100枚入り　1,100円/箱×5箱（税込み）
990円：箸　100本入り　330円/袋×3袋（税込み）</t>
    <phoneticPr fontId="32"/>
  </si>
  <si>
    <t>１月あたり支出額・利用者数
（出典）令和元年度介護事業経営概況調査</t>
    <rPh sb="1" eb="2">
      <t>ツキ</t>
    </rPh>
    <rPh sb="5" eb="8">
      <t>シシュツガク</t>
    </rPh>
    <rPh sb="9" eb="12">
      <t>リヨウシャ</t>
    </rPh>
    <rPh sb="12" eb="13">
      <t>スウ</t>
    </rPh>
    <rPh sb="15" eb="17">
      <t>シュッテン</t>
    </rPh>
    <rPh sb="18" eb="20">
      <t>レイワ</t>
    </rPh>
    <rPh sb="20" eb="22">
      <t>ガンネン</t>
    </rPh>
    <rPh sb="22" eb="23">
      <t>ド</t>
    </rPh>
    <rPh sb="23" eb="25">
      <t>カイゴ</t>
    </rPh>
    <rPh sb="25" eb="27">
      <t>ジギョウ</t>
    </rPh>
    <rPh sb="27" eb="29">
      <t>ケイエイ</t>
    </rPh>
    <rPh sb="29" eb="31">
      <t>ガイキョウ</t>
    </rPh>
    <rPh sb="31" eb="33">
      <t>チョウサ</t>
    </rPh>
    <phoneticPr fontId="32"/>
  </si>
  <si>
    <t>（ア）新型コロナウイルス感染者が発生又は感染者と接触があった者（感染者と同居している場合に限る。以下同じ）に対応した介護サービス事業所・施設等（17を除く）
①　利用者又は職員に感染者が発生した介護サービス事業所・施設等（職員に感染者と接触があった者が複数発生し、職員が不足した場合を含む）
②　感染者と接触があった者に対応した訪問系サービス事業所（19及び20の訪問サービスを含む）、短期入所系サービス事業所（19及び20の宿泊サービスを含む）、介護施設等
③　感染等の疑いがある者に対して一定の要件のもと自費で検査を実施した介護施設等（①、②の場合を除く）
④　病床ひっ迫等により、やむを得ず施設内療養を行った高齢者施設等</t>
    <rPh sb="20" eb="23">
      <t>カンセンシャ</t>
    </rPh>
    <rPh sb="24" eb="26">
      <t>セッショク</t>
    </rPh>
    <rPh sb="30" eb="31">
      <t>モノ</t>
    </rPh>
    <rPh sb="32" eb="35">
      <t>カンセンシャ</t>
    </rPh>
    <rPh sb="36" eb="38">
      <t>ドウキョ</t>
    </rPh>
    <rPh sb="42" eb="44">
      <t>バアイ</t>
    </rPh>
    <rPh sb="45" eb="46">
      <t>カギ</t>
    </rPh>
    <rPh sb="48" eb="50">
      <t>イカ</t>
    </rPh>
    <rPh sb="50" eb="51">
      <t>オナ</t>
    </rPh>
    <rPh sb="115" eb="118">
      <t>カンセンシャ</t>
    </rPh>
    <rPh sb="119" eb="121">
      <t>セッショク</t>
    </rPh>
    <rPh sb="125" eb="126">
      <t>モノ</t>
    </rPh>
    <rPh sb="127" eb="129">
      <t>フクスウ</t>
    </rPh>
    <rPh sb="150" eb="153">
      <t>カンセンシャ</t>
    </rPh>
    <rPh sb="154" eb="156">
      <t>セッショク</t>
    </rPh>
    <rPh sb="160" eb="161">
      <t>モノ</t>
    </rPh>
    <rPh sb="287" eb="289">
      <t>ビョウショウ</t>
    </rPh>
    <rPh sb="291" eb="292">
      <t>パク</t>
    </rPh>
    <rPh sb="292" eb="293">
      <t>トウ</t>
    </rPh>
    <rPh sb="300" eb="301">
      <t>エ</t>
    </rPh>
    <phoneticPr fontId="32"/>
  </si>
  <si>
    <t>（イ）　新型コロナウイルス感染症の流行に伴い居宅でサービスを提供する通所系サービス事業所
⑤（ア）①以外の通所系サービス事業所（小規模多機能型居宅介護事業所及び看護小規模多機能型居宅介護事業所（通いサービスに限る）を除く）であって、当該事業所の職員により、居宅で生活している利用者に対して、利用者からの連絡を受ける体制を整えた上で、居宅を訪問し、個別サービス計画の内容を踏まえ、できる限りのサービスを提供した事業所（※２）
（通常形態での通所サービス提供が困難であり、休業を行った場合であって、感染を未然に防ぐために代替措置を取った場合に限る）</t>
    <rPh sb="214" eb="216">
      <t>ツウジョウ</t>
    </rPh>
    <rPh sb="216" eb="218">
      <t>ケイタイ</t>
    </rPh>
    <rPh sb="220" eb="222">
      <t>ツウショ</t>
    </rPh>
    <rPh sb="226" eb="228">
      <t>テイキョウ</t>
    </rPh>
    <rPh sb="229" eb="231">
      <t>コンナン</t>
    </rPh>
    <rPh sb="235" eb="237">
      <t>キュウギョウ</t>
    </rPh>
    <rPh sb="238" eb="239">
      <t>オコナ</t>
    </rPh>
    <rPh sb="241" eb="243">
      <t>バアイ</t>
    </rPh>
    <rPh sb="248" eb="250">
      <t>カンセン</t>
    </rPh>
    <rPh sb="251" eb="253">
      <t>ミゼン</t>
    </rPh>
    <rPh sb="254" eb="255">
      <t>フセ</t>
    </rPh>
    <rPh sb="259" eb="261">
      <t>ダイタイ</t>
    </rPh>
    <rPh sb="261" eb="263">
      <t>ソチ</t>
    </rPh>
    <rPh sb="264" eb="265">
      <t>ト</t>
    </rPh>
    <rPh sb="267" eb="269">
      <t>バアイ</t>
    </rPh>
    <rPh sb="270" eb="271">
      <t>カギ</t>
    </rPh>
    <phoneticPr fontId="32"/>
  </si>
  <si>
    <t>（ウ）　感染者が発生した介護サービス事業所・施設等（以下のいずれかに該当）の利用者の受け入れや当該事業所・施設等に応援職員の派遣を行う事業所・施設等
・　（ア）の①に該当する介護サービス事業所・施設等
・感染症の拡大防止の観点から必要があり、自主的に休業した介護サービス事業所（※３）</t>
    <phoneticPr fontId="32"/>
  </si>
  <si>
    <t>支出額
（単位：千円）</t>
    <rPh sb="0" eb="3">
      <t>シシュツガク</t>
    </rPh>
    <rPh sb="5" eb="7">
      <t>タンイ</t>
    </rPh>
    <rPh sb="8" eb="10">
      <t>センエン</t>
    </rPh>
    <phoneticPr fontId="32"/>
  </si>
  <si>
    <t>定員又は
実利用者数
（単位：人）</t>
    <rPh sb="0" eb="2">
      <t>テイイン</t>
    </rPh>
    <rPh sb="2" eb="3">
      <t>マタ</t>
    </rPh>
    <rPh sb="5" eb="6">
      <t>ジツ</t>
    </rPh>
    <rPh sb="6" eb="9">
      <t>リヨウシャ</t>
    </rPh>
    <rPh sb="9" eb="10">
      <t>スウ</t>
    </rPh>
    <rPh sb="12" eb="14">
      <t>タンイ</t>
    </rPh>
    <rPh sb="15" eb="16">
      <t>ニン</t>
    </rPh>
    <phoneticPr fontId="32"/>
  </si>
  <si>
    <r>
      <rPr>
        <u/>
        <sz val="14"/>
        <rFont val="ＭＳ Ｐ明朝"/>
        <family val="1"/>
        <charset val="128"/>
      </rPr>
      <t>○（ア）①及び②に該当する事業所・施設等の場合</t>
    </r>
    <r>
      <rPr>
        <sz val="14"/>
        <rFont val="ＭＳ Ｐ明朝"/>
        <family val="1"/>
        <charset val="128"/>
      </rPr>
      <t xml:space="preserve">
【緊急時の介護人材確保に係る費用】
①職員の感染等による人員不足に伴う介護人材の確保
　 緊急雇用にかかる費用、割増賃金・手当、職業紹介料、損害賠償保険の加入費用、帰宅困難職員の宿泊費、連携機関との連携に係る旅費、 一定の要件に該当する自費検査費用（別添１のとおり。介護施設等に限る）
②通所系サービスの代替サービス提供に伴う介護人材の確保
　緊急雇用にかかる費用、割増賃金・手当、職業紹介料、損害賠償保険の加入費用
【職場環境の復旧・環境整備に係る費用】
③介護サービス事業所・施設等の消毒、清掃費用
④感染性廃棄物の処理費用
⑤感染者又は感染者と接触があった者が発生して在庫の不足が見込まれる衛生用品の購入費用
⑥通所系サービスの代替サービス提供のための費用
　代替場所の確保（使用料）、ヘルパー同行指導への謝金、代替場所や利用者宅への旅費、訪問サービス提供に必要な車や自転車のリース費用、通所できない利用者の安否確認等のためのタブレットのリース費用（通信費用は除く） 
※なお、②、⑥については、代替サービス提供期間の分に限る
</t>
    </r>
    <r>
      <rPr>
        <u/>
        <sz val="14"/>
        <rFont val="ＭＳ Ｐ明朝"/>
        <family val="1"/>
        <charset val="128"/>
      </rPr>
      <t>○（ア）③に該当する施設等の場合</t>
    </r>
    <r>
      <rPr>
        <sz val="14"/>
        <rFont val="ＭＳ Ｐ明朝"/>
        <family val="1"/>
        <charset val="128"/>
      </rPr>
      <t xml:space="preserve">
　【緊急時の介護人材確保に係る費用】
　　○　職員の感染等による人員不足に伴う介護人材の確保
　　　 一定の要件に該当する自費検査費用（別添１のとおり。介護施設等に限る）
</t>
    </r>
    <r>
      <rPr>
        <u/>
        <sz val="14"/>
        <rFont val="ＭＳ Ｐ明朝"/>
        <family val="1"/>
        <charset val="128"/>
      </rPr>
      <t xml:space="preserve">○（ア）④に該当する高齢者施設等の場合
</t>
    </r>
    <r>
      <rPr>
        <sz val="14"/>
        <rFont val="ＭＳ Ｐ明朝"/>
        <family val="1"/>
        <charset val="128"/>
      </rPr>
      <t xml:space="preserve">【緊急時の介護人材確保に係る費用、職場環境の復旧・環境整備に係る費用】
　感染対策等を行った上での施設内療養に要する費用（別添２のとおり。高齢者施設等に限る）
</t>
    </r>
    <rPh sb="5" eb="6">
      <t>オヨ</t>
    </rPh>
    <rPh sb="9" eb="11">
      <t>ガイトウ</t>
    </rPh>
    <rPh sb="13" eb="16">
      <t>ジギョウショ</t>
    </rPh>
    <rPh sb="17" eb="19">
      <t>シセツ</t>
    </rPh>
    <rPh sb="19" eb="20">
      <t>トウ</t>
    </rPh>
    <rPh sb="21" eb="23">
      <t>バアイ</t>
    </rPh>
    <rPh sb="123" eb="125">
      <t>レンケイ</t>
    </rPh>
    <rPh sb="157" eb="159">
      <t>カイゴ</t>
    </rPh>
    <rPh sb="159" eb="161">
      <t>シセツ</t>
    </rPh>
    <rPh sb="161" eb="162">
      <t>トウ</t>
    </rPh>
    <rPh sb="163" eb="164">
      <t>カギ</t>
    </rPh>
    <rPh sb="295" eb="298">
      <t>カンセンシャ</t>
    </rPh>
    <rPh sb="299" eb="301">
      <t>セッショク</t>
    </rPh>
    <rPh sb="305" eb="306">
      <t>モノ</t>
    </rPh>
    <rPh sb="498" eb="500">
      <t>ガイトウ</t>
    </rPh>
    <rPh sb="502" eb="504">
      <t>シセツ</t>
    </rPh>
    <rPh sb="504" eb="505">
      <t>トウ</t>
    </rPh>
    <rPh sb="506" eb="508">
      <t>バアイ</t>
    </rPh>
    <rPh sb="613" eb="615">
      <t>バアイ</t>
    </rPh>
    <phoneticPr fontId="32"/>
  </si>
  <si>
    <t xml:space="preserve">【緊急時の介護人材確保に係る費用】
①　通所系サービスの代替サービス提供に伴う介護人材の確保
　緊急雇用にかかる費用、割増賃金・手当、職業紹介料、損害賠償保険の加入費用
【職場環境の復旧・環境整備に係る費用】
②　通所系サービスの代替サービス提供のための費用
　代替場所の確保（使用料）、ヘルパー同行指導への謝金、代替場所や利用者宅への旅費、訪問サービス提供に必要な車や自転車のリース費用、通所できない利用者の安否確認等のためのタブレットのリース費用（通信費用は除く）
※なお、①、②については、代替サービス提供期間の分に限る
</t>
    <phoneticPr fontId="32"/>
  </si>
  <si>
    <t>　・１事業所・施設等につき、（１）（ア）、（１）（イ）、（１）（ウ）それぞれを基準単価まで助成することができる。
　・事業所・施設等ごとに、基準単価と対象経費の実支出額とを比較して少ない方の額を助成額とする。なお、助成額に1,000円未満の端数が生じた場合には、これを切り捨てるものとする。　
　 なお、（１）（ア）（ただし、令和５年４月１日以降に生じた助成額については、（１）（ア）④を除く）及び（ウ）の事業所・施設等のうち特別な事情により基準単価を超える必要がある場合については、個別協議を実施し、厚生労働省が特に必要と認める場合に限り、基準単価を上乗せすることができる。</t>
    <rPh sb="9" eb="10">
      <t>トウ</t>
    </rPh>
    <rPh sb="59" eb="62">
      <t>ジギョウショ</t>
    </rPh>
    <rPh sb="63" eb="65">
      <t>シセツ</t>
    </rPh>
    <rPh sb="107" eb="110">
      <t>ジョセイガク</t>
    </rPh>
    <rPh sb="194" eb="195">
      <t>ノゾ</t>
    </rPh>
    <rPh sb="197" eb="198">
      <t>オヨ</t>
    </rPh>
    <rPh sb="213" eb="215">
      <t>トクベツ</t>
    </rPh>
    <rPh sb="216" eb="218">
      <t>ジジョウ</t>
    </rPh>
    <rPh sb="226" eb="227">
      <t>コ</t>
    </rPh>
    <rPh sb="229" eb="231">
      <t>ヒツヨウ</t>
    </rPh>
    <rPh sb="234" eb="236">
      <t>バアイ</t>
    </rPh>
    <rPh sb="242" eb="244">
      <t>コベツ</t>
    </rPh>
    <rPh sb="244" eb="246">
      <t>キョウギ</t>
    </rPh>
    <rPh sb="247" eb="249">
      <t>ジッシ</t>
    </rPh>
    <rPh sb="251" eb="253">
      <t>コウセイ</t>
    </rPh>
    <rPh sb="253" eb="256">
      <t>ロウドウショウ</t>
    </rPh>
    <rPh sb="257" eb="258">
      <t>トク</t>
    </rPh>
    <rPh sb="259" eb="261">
      <t>ヒツヨウ</t>
    </rPh>
    <rPh sb="262" eb="263">
      <t>ミト</t>
    </rPh>
    <rPh sb="265" eb="267">
      <t>バアイ</t>
    </rPh>
    <rPh sb="268" eb="269">
      <t>カギ</t>
    </rPh>
    <rPh sb="271" eb="273">
      <t>キジュン</t>
    </rPh>
    <rPh sb="273" eb="275">
      <t>タンカ</t>
    </rPh>
    <rPh sb="276" eb="278">
      <t>ウワノ</t>
    </rPh>
    <phoneticPr fontId="32"/>
  </si>
  <si>
    <t>感染者と同居する職員○名○○の職員○名に対して、補助要件を満たした上で、自費検査を実施した。</t>
    <rPh sb="0" eb="3">
      <t>カンセンシャ</t>
    </rPh>
    <rPh sb="4" eb="6">
      <t>ドウキョ</t>
    </rPh>
    <rPh sb="8" eb="10">
      <t>ショクイン</t>
    </rPh>
    <rPh sb="11" eb="12">
      <t>メイ</t>
    </rPh>
    <rPh sb="15" eb="17">
      <t>ショクイン</t>
    </rPh>
    <rPh sb="18" eb="19">
      <t>メイ</t>
    </rPh>
    <rPh sb="20" eb="21">
      <t>タイ</t>
    </rPh>
    <rPh sb="24" eb="26">
      <t>ホジョ</t>
    </rPh>
    <rPh sb="26" eb="28">
      <t>ヨウケン</t>
    </rPh>
    <rPh sb="29" eb="30">
      <t>ミ</t>
    </rPh>
    <rPh sb="33" eb="34">
      <t>ウエ</t>
    </rPh>
    <rPh sb="36" eb="38">
      <t>ジヒ</t>
    </rPh>
    <rPh sb="38" eb="40">
      <t>ケンサ</t>
    </rPh>
    <rPh sb="41" eb="43">
      <t>ジッシ</t>
    </rPh>
    <phoneticPr fontId="32"/>
  </si>
  <si>
    <t>ア（ウ）</t>
    <phoneticPr fontId="32"/>
  </si>
  <si>
    <t>緊急雇用（職員派遣）</t>
    <rPh sb="0" eb="2">
      <t>キンキュウ</t>
    </rPh>
    <rPh sb="2" eb="4">
      <t>コヨウ</t>
    </rPh>
    <phoneticPr fontId="32"/>
  </si>
  <si>
    <t>感染者の発生した事業所の利用者の受入のため、追加的に介護職員○名を緊急雇用した。</t>
    <rPh sb="0" eb="3">
      <t>カンセンシャ</t>
    </rPh>
    <rPh sb="4" eb="6">
      <t>ハッセイ</t>
    </rPh>
    <rPh sb="8" eb="11">
      <t>ジギョウショ</t>
    </rPh>
    <rPh sb="12" eb="15">
      <t>リヨウシャ</t>
    </rPh>
    <rPh sb="16" eb="18">
      <t>ウケイレ</t>
    </rPh>
    <rPh sb="22" eb="25">
      <t>ツイカテキ</t>
    </rPh>
    <rPh sb="26" eb="28">
      <t>カイゴ</t>
    </rPh>
    <rPh sb="28" eb="30">
      <t>ショクイン</t>
    </rPh>
    <rPh sb="31" eb="32">
      <t>メイ</t>
    </rPh>
    <rPh sb="33" eb="35">
      <t>キンキュウ</t>
    </rPh>
    <rPh sb="35" eb="37">
      <t>コヨウ</t>
    </rPh>
    <phoneticPr fontId="32"/>
  </si>
  <si>
    <t>○名×○円×○日間＋○円（手数料、○○費用）
○円（介護職員○名分（○月○日～○月○日））、○円（看護職員○名分（○月○日～○月○日））</t>
    <phoneticPr fontId="32"/>
  </si>
  <si>
    <t>割増賃金・手当（職員派遣）</t>
    <rPh sb="0" eb="2">
      <t>ワリマシ</t>
    </rPh>
    <rPh sb="2" eb="4">
      <t>チンギン</t>
    </rPh>
    <rPh sb="5" eb="7">
      <t>テアテ</t>
    </rPh>
    <phoneticPr fontId="32"/>
  </si>
  <si>
    <t>感染者の発生した事業所に派遣した職員○名に対して、かかり増しの超過勤務手当及び○○手当を支給した。</t>
    <rPh sb="0" eb="2">
      <t>カンセン</t>
    </rPh>
    <rPh sb="2" eb="3">
      <t>シャ</t>
    </rPh>
    <rPh sb="4" eb="6">
      <t>ハッセイ</t>
    </rPh>
    <rPh sb="8" eb="11">
      <t>ジギョウショ</t>
    </rPh>
    <rPh sb="12" eb="14">
      <t>ハケン</t>
    </rPh>
    <rPh sb="16" eb="18">
      <t>ショクイン</t>
    </rPh>
    <rPh sb="19" eb="20">
      <t>メイ</t>
    </rPh>
    <rPh sb="21" eb="22">
      <t>タイ</t>
    </rPh>
    <rPh sb="28" eb="29">
      <t>マ</t>
    </rPh>
    <rPh sb="31" eb="33">
      <t>チョウカ</t>
    </rPh>
    <rPh sb="33" eb="35">
      <t>キンム</t>
    </rPh>
    <rPh sb="35" eb="37">
      <t>テアテ</t>
    </rPh>
    <rPh sb="37" eb="38">
      <t>オヨ</t>
    </rPh>
    <rPh sb="41" eb="43">
      <t>テアテ</t>
    </rPh>
    <rPh sb="44" eb="46">
      <t>シキュウ</t>
    </rPh>
    <phoneticPr fontId="32"/>
  </si>
  <si>
    <t>超過勤務手当：○○円（職員○名分、延べ時間数○時間）
○○手当：○名×○円×○回（または○日間など）</t>
    <phoneticPr fontId="32"/>
  </si>
  <si>
    <t>職業紹介料（職員派遣）</t>
    <rPh sb="0" eb="2">
      <t>ショクギョウ</t>
    </rPh>
    <rPh sb="2" eb="4">
      <t>ショウカイ</t>
    </rPh>
    <rPh sb="4" eb="5">
      <t>リョウ</t>
    </rPh>
    <phoneticPr fontId="32"/>
  </si>
  <si>
    <t>感染者の発生した事業所の利用者の受入のために追加的に介護職員を緊急雇用するため、有料職業紹介サイトに求人募集を依頼した。</t>
    <rPh sb="55" eb="57">
      <t>イライ</t>
    </rPh>
    <phoneticPr fontId="32"/>
  </si>
  <si>
    <t>○円（○日間分）</t>
    <rPh sb="6" eb="7">
      <t>ブン</t>
    </rPh>
    <phoneticPr fontId="32"/>
  </si>
  <si>
    <t>損害賠償保険加入（職員派遣）</t>
    <rPh sb="0" eb="2">
      <t>ソンガイ</t>
    </rPh>
    <rPh sb="2" eb="4">
      <t>バイショウ</t>
    </rPh>
    <rPh sb="4" eb="6">
      <t>ホケン</t>
    </rPh>
    <rPh sb="6" eb="8">
      <t>カニュウ</t>
    </rPh>
    <phoneticPr fontId="32"/>
  </si>
  <si>
    <t>感染者の発生した事業所の利用者の受入のために新たに緊急雇用した職員について、介護業務に携わる際の損害賠償保険に加入した。</t>
    <rPh sb="22" eb="23">
      <t>アラ</t>
    </rPh>
    <rPh sb="25" eb="27">
      <t>キンキュウ</t>
    </rPh>
    <rPh sb="27" eb="29">
      <t>コヨウ</t>
    </rPh>
    <rPh sb="31" eb="33">
      <t>ショクイン</t>
    </rPh>
    <rPh sb="38" eb="40">
      <t>カイゴ</t>
    </rPh>
    <rPh sb="40" eb="42">
      <t>ギョウム</t>
    </rPh>
    <rPh sb="43" eb="44">
      <t>タズサ</t>
    </rPh>
    <rPh sb="46" eb="47">
      <t>サイ</t>
    </rPh>
    <rPh sb="48" eb="50">
      <t>ソンガイ</t>
    </rPh>
    <rPh sb="50" eb="52">
      <t>バイショウ</t>
    </rPh>
    <rPh sb="52" eb="54">
      <t>ホケン</t>
    </rPh>
    <rPh sb="55" eb="57">
      <t>カニュウ</t>
    </rPh>
    <phoneticPr fontId="32"/>
  </si>
  <si>
    <t>○名×○円（○日間分）
○円（○名分、○日間分）</t>
    <phoneticPr fontId="32"/>
  </si>
  <si>
    <t>旅費・宿泊費（職員派遣）</t>
    <rPh sb="0" eb="2">
      <t>リョヒ</t>
    </rPh>
    <rPh sb="3" eb="6">
      <t>シュクハクヒ</t>
    </rPh>
    <rPh sb="7" eb="9">
      <t>ショクイン</t>
    </rPh>
    <rPh sb="9" eb="11">
      <t>ハケン</t>
    </rPh>
    <phoneticPr fontId="32"/>
  </si>
  <si>
    <t>感染者の発生した事業所に職員を応援派遣するため、交通費や宿泊費が発生した。</t>
    <rPh sb="0" eb="3">
      <t>カンセンシャ</t>
    </rPh>
    <rPh sb="4" eb="6">
      <t>ハッセイ</t>
    </rPh>
    <rPh sb="8" eb="11">
      <t>ジギョウショ</t>
    </rPh>
    <rPh sb="12" eb="14">
      <t>ショクイン</t>
    </rPh>
    <rPh sb="15" eb="19">
      <t>オウエンハケン</t>
    </rPh>
    <rPh sb="24" eb="27">
      <t>コウツウヒ</t>
    </rPh>
    <rPh sb="28" eb="31">
      <t>シュクハクヒ</t>
    </rPh>
    <rPh sb="32" eb="34">
      <t>ハッセイ</t>
    </rPh>
    <phoneticPr fontId="32"/>
  </si>
  <si>
    <t>旅費：○円（職員○名分、延べ○回分、交通手段○○）
宿泊費：○名×○円×○泊、○円（○名分、○泊分）</t>
    <rPh sb="6" eb="8">
      <t>ショクイン</t>
    </rPh>
    <rPh sb="12" eb="13">
      <t>ノ</t>
    </rPh>
    <rPh sb="16" eb="17">
      <t>ブン</t>
    </rPh>
    <rPh sb="18" eb="20">
      <t>コウツウ</t>
    </rPh>
    <rPh sb="20" eb="22">
      <t>シュダン</t>
    </rPh>
    <rPh sb="40" eb="41">
      <t>エン</t>
    </rPh>
    <rPh sb="43" eb="45">
      <t>メイブン</t>
    </rPh>
    <rPh sb="47" eb="48">
      <t>ハク</t>
    </rPh>
    <rPh sb="48" eb="49">
      <t>ブン</t>
    </rPh>
    <phoneticPr fontId="32"/>
  </si>
  <si>
    <t>愛知県豊田市</t>
    <rPh sb="0" eb="3">
      <t>アイチケン</t>
    </rPh>
    <rPh sb="3" eb="6">
      <t>トヨタシ</t>
    </rPh>
    <phoneticPr fontId="12"/>
  </si>
  <si>
    <t>様式６</t>
    <rPh sb="0" eb="2">
      <t>ヨウシキ</t>
    </rPh>
    <phoneticPr fontId="7"/>
  </si>
  <si>
    <t>消費税仕入控除</t>
    <rPh sb="0" eb="3">
      <t>ショウヒゼイ</t>
    </rPh>
    <rPh sb="3" eb="5">
      <t>シイレ</t>
    </rPh>
    <rPh sb="5" eb="7">
      <t>コウジョ</t>
    </rPh>
    <phoneticPr fontId="7"/>
  </si>
  <si>
    <r>
      <t>補助対象事業の完了後、消費税及び地方消費税の申告により間接補助金にかかる消費税及び地方消費税に係る仕入控除税額が確定した場合に速やかに、遅くとも補助対象事業の完了日の属する年度の翌々年度６月３０日までに提出が必要。</t>
    </r>
    <r>
      <rPr>
        <sz val="11"/>
        <color theme="1"/>
        <rFont val="Yu Gothic"/>
        <family val="2"/>
        <charset val="128"/>
        <scheme val="minor"/>
      </rPr>
      <t/>
    </r>
    <rPh sb="0" eb="4">
      <t>ホジョタイショウ</t>
    </rPh>
    <rPh sb="4" eb="6">
      <t>ジギョウ</t>
    </rPh>
    <rPh sb="7" eb="10">
      <t>カンリョウゴ</t>
    </rPh>
    <rPh sb="11" eb="14">
      <t>ショウヒゼイ</t>
    </rPh>
    <rPh sb="14" eb="15">
      <t>オヨ</t>
    </rPh>
    <rPh sb="16" eb="18">
      <t>チホウ</t>
    </rPh>
    <rPh sb="18" eb="21">
      <t>ショウヒゼイ</t>
    </rPh>
    <rPh sb="22" eb="24">
      <t>シンコク</t>
    </rPh>
    <rPh sb="27" eb="32">
      <t>カンセツホジョキン</t>
    </rPh>
    <rPh sb="36" eb="39">
      <t>ショウヒゼイ</t>
    </rPh>
    <rPh sb="39" eb="40">
      <t>オヨ</t>
    </rPh>
    <rPh sb="41" eb="43">
      <t>チホウ</t>
    </rPh>
    <rPh sb="43" eb="46">
      <t>ショウヒゼイ</t>
    </rPh>
    <rPh sb="47" eb="48">
      <t>カカ</t>
    </rPh>
    <rPh sb="49" eb="51">
      <t>シイレ</t>
    </rPh>
    <rPh sb="51" eb="55">
      <t>コウジョゼイガク</t>
    </rPh>
    <rPh sb="56" eb="58">
      <t>カクテイ</t>
    </rPh>
    <rPh sb="60" eb="62">
      <t>バアイ</t>
    </rPh>
    <rPh sb="63" eb="64">
      <t>スミ</t>
    </rPh>
    <rPh sb="68" eb="69">
      <t>オソ</t>
    </rPh>
    <rPh sb="72" eb="76">
      <t>ホジョタイショウ</t>
    </rPh>
    <rPh sb="76" eb="78">
      <t>ジギョウ</t>
    </rPh>
    <rPh sb="79" eb="82">
      <t>カンリョウヒ</t>
    </rPh>
    <rPh sb="83" eb="84">
      <t>ゾク</t>
    </rPh>
    <rPh sb="86" eb="88">
      <t>ネンド</t>
    </rPh>
    <rPh sb="89" eb="91">
      <t>ヨクヨク</t>
    </rPh>
    <rPh sb="91" eb="93">
      <t>ネンド</t>
    </rPh>
    <rPh sb="94" eb="95">
      <t>ツキ</t>
    </rPh>
    <rPh sb="97" eb="98">
      <t>ヒ</t>
    </rPh>
    <rPh sb="101" eb="103">
      <t>テイシュツ</t>
    </rPh>
    <rPh sb="104" eb="106">
      <t>ヒツヨウ</t>
    </rPh>
    <phoneticPr fontId="7"/>
  </si>
  <si>
    <t>別添１</t>
    <rPh sb="0" eb="2">
      <t>ベッテン</t>
    </rPh>
    <phoneticPr fontId="7"/>
  </si>
  <si>
    <t>個別協議様式ア（ア）分</t>
    <rPh sb="0" eb="2">
      <t>コベツ</t>
    </rPh>
    <rPh sb="2" eb="4">
      <t>キョウギ</t>
    </rPh>
    <rPh sb="4" eb="6">
      <t>ヨウシキ</t>
    </rPh>
    <rPh sb="10" eb="11">
      <t>ブン</t>
    </rPh>
    <phoneticPr fontId="7"/>
  </si>
  <si>
    <t>「令和５年度新型コロナウイルス感染症流行下における介護サービス事業所等のサービス提供体制確保事業実施要綱」３（１）ア（ア）に係る対象経費が基準単価を上回り、協議を希望される場合のみ提出してください。</t>
    <rPh sb="1" eb="3">
      <t>レイワ</t>
    </rPh>
    <rPh sb="4" eb="6">
      <t>ネンド</t>
    </rPh>
    <rPh sb="6" eb="8">
      <t>シンガタ</t>
    </rPh>
    <rPh sb="15" eb="18">
      <t>カンセンショウ</t>
    </rPh>
    <rPh sb="18" eb="20">
      <t>リュウコウ</t>
    </rPh>
    <rPh sb="20" eb="21">
      <t>カ</t>
    </rPh>
    <rPh sb="25" eb="27">
      <t>カイゴ</t>
    </rPh>
    <rPh sb="31" eb="33">
      <t>ジギョウ</t>
    </rPh>
    <rPh sb="33" eb="34">
      <t>ショ</t>
    </rPh>
    <rPh sb="34" eb="35">
      <t>トウ</t>
    </rPh>
    <rPh sb="40" eb="42">
      <t>テイキョウ</t>
    </rPh>
    <rPh sb="42" eb="44">
      <t>タイセイ</t>
    </rPh>
    <rPh sb="44" eb="46">
      <t>カクホ</t>
    </rPh>
    <rPh sb="46" eb="48">
      <t>ジギョウ</t>
    </rPh>
    <rPh sb="48" eb="50">
      <t>ジッシ</t>
    </rPh>
    <rPh sb="50" eb="52">
      <t>ヨウコウ</t>
    </rPh>
    <rPh sb="62" eb="63">
      <t>カカ</t>
    </rPh>
    <rPh sb="64" eb="66">
      <t>タイショウ</t>
    </rPh>
    <rPh sb="66" eb="68">
      <t>ケイヒ</t>
    </rPh>
    <rPh sb="69" eb="71">
      <t>キジュン</t>
    </rPh>
    <rPh sb="71" eb="73">
      <t>タンカ</t>
    </rPh>
    <rPh sb="74" eb="76">
      <t>ウワマワ</t>
    </rPh>
    <rPh sb="78" eb="80">
      <t>キョウギ</t>
    </rPh>
    <rPh sb="81" eb="83">
      <t>キボウ</t>
    </rPh>
    <rPh sb="86" eb="88">
      <t>バアイ</t>
    </rPh>
    <rPh sb="90" eb="92">
      <t>テイシュツ</t>
    </rPh>
    <phoneticPr fontId="7"/>
  </si>
  <si>
    <t>豊介護発第号</t>
    <rPh sb="0" eb="1">
      <t>トヨ</t>
    </rPh>
    <rPh sb="1" eb="3">
      <t>カイゴ</t>
    </rPh>
    <rPh sb="3" eb="4">
      <t>ハツ</t>
    </rPh>
    <rPh sb="4" eb="5">
      <t>ダイ</t>
    </rPh>
    <rPh sb="5" eb="6">
      <t>ゴウ</t>
    </rPh>
    <phoneticPr fontId="12"/>
  </si>
  <si>
    <t>令和５年度豊田市介護サービス確保対策事業費補助金　様式集</t>
    <rPh sb="0" eb="2">
      <t>レイワ</t>
    </rPh>
    <rPh sb="3" eb="4">
      <t>ネン</t>
    </rPh>
    <rPh sb="4" eb="5">
      <t>ド</t>
    </rPh>
    <rPh sb="5" eb="8">
      <t>トヨタシ</t>
    </rPh>
    <rPh sb="8" eb="10">
      <t>カイゴ</t>
    </rPh>
    <rPh sb="14" eb="16">
      <t>カクホ</t>
    </rPh>
    <rPh sb="16" eb="18">
      <t>タイサク</t>
    </rPh>
    <rPh sb="18" eb="21">
      <t>ジギョウヒ</t>
    </rPh>
    <rPh sb="21" eb="24">
      <t>ホジョキン</t>
    </rPh>
    <rPh sb="25" eb="27">
      <t>ヨウシキ</t>
    </rPh>
    <rPh sb="27" eb="28">
      <t>シュウ</t>
    </rPh>
    <phoneticPr fontId="12"/>
  </si>
  <si>
    <t>利用・入所者</t>
    <rPh sb="0" eb="2">
      <t>リヨウ</t>
    </rPh>
    <rPh sb="3" eb="6">
      <t>ニュウショシャ</t>
    </rPh>
    <phoneticPr fontId="9"/>
  </si>
  <si>
    <t>職員</t>
    <rPh sb="0" eb="2">
      <t>ショクイン</t>
    </rPh>
    <phoneticPr fontId="9"/>
  </si>
  <si>
    <t>区分</t>
    <rPh sb="0" eb="2">
      <t>クブン</t>
    </rPh>
    <phoneticPr fontId="12"/>
  </si>
  <si>
    <t>④その他</t>
    <rPh sb="3" eb="4">
      <t>タ</t>
    </rPh>
    <phoneticPr fontId="12"/>
  </si>
  <si>
    <t>②医師の
指示</t>
    <rPh sb="1" eb="3">
      <t>イシ</t>
    </rPh>
    <rPh sb="5" eb="7">
      <t>シジ</t>
    </rPh>
    <phoneticPr fontId="12"/>
  </si>
  <si>
    <t>③保健所の
指示</t>
    <rPh sb="1" eb="4">
      <t>ホケンジョ</t>
    </rPh>
    <rPh sb="6" eb="8">
      <t>シジ</t>
    </rPh>
    <phoneticPr fontId="12"/>
  </si>
  <si>
    <t>①症状の
継続</t>
    <rPh sb="1" eb="3">
      <t>ショウジョウ</t>
    </rPh>
    <rPh sb="5" eb="7">
      <t>ケイゾク</t>
    </rPh>
    <phoneticPr fontId="12"/>
  </si>
  <si>
    <t>具体的な症状・指示等</t>
    <rPh sb="0" eb="3">
      <t>グタイテキ</t>
    </rPh>
    <rPh sb="4" eb="6">
      <t>ショウジョウ</t>
    </rPh>
    <rPh sb="7" eb="9">
      <t>シジ</t>
    </rPh>
    <rPh sb="9" eb="10">
      <t>トウ</t>
    </rPh>
    <phoneticPr fontId="12"/>
  </si>
  <si>
    <t>基本期間の超過理由</t>
    <rPh sb="0" eb="2">
      <t>キホン</t>
    </rPh>
    <rPh sb="2" eb="4">
      <t>キカン</t>
    </rPh>
    <rPh sb="5" eb="7">
      <t>チョウカ</t>
    </rPh>
    <rPh sb="7" eb="9">
      <t>リユウ</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</si>
</sst>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 numFmtId="191" formatCode="&quot;金&quot;#,##0"/>
    <numFmt numFmtId="192" formatCode="#,##0.0;[Red]\-#,##0.0"/>
  </numFmts>
  <fonts count="189">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sz val="14"/>
      <name val="ＭＳ ゴシック"/>
      <family val="3"/>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sz val="10"/>
      <color theme="1"/>
      <name val="ＭＳ 明朝"/>
      <family val="1"/>
      <charset val="128"/>
    </font>
    <font>
      <b/>
      <sz val="12"/>
      <color rgb="FFFF0000"/>
      <name val="ＭＳ 明朝"/>
      <family val="1"/>
      <charset val="128"/>
    </font>
    <font>
      <sz val="12"/>
      <name val="Meiryo UI"/>
      <family val="3"/>
      <charset val="128"/>
    </font>
    <font>
      <sz val="11"/>
      <name val="Meiryo UI"/>
      <family val="3"/>
      <charset val="128"/>
    </font>
    <font>
      <sz val="18"/>
      <name val="ＭＳ ゴシック"/>
      <family val="3"/>
      <charset val="128"/>
    </font>
    <font>
      <sz val="14"/>
      <name val="Meiryo UI"/>
      <family val="3"/>
      <charset val="128"/>
    </font>
    <font>
      <b/>
      <sz val="18"/>
      <color theme="1"/>
      <name val="メイリオ"/>
      <family val="3"/>
      <charset val="128"/>
    </font>
    <font>
      <b/>
      <sz val="18"/>
      <color rgb="FFFF0000"/>
      <name val="メイリオ"/>
      <family val="3"/>
      <charset val="128"/>
    </font>
    <font>
      <b/>
      <u/>
      <sz val="18"/>
      <color theme="1"/>
      <name val="メイリオ"/>
      <family val="3"/>
      <charset val="128"/>
    </font>
    <font>
      <sz val="14"/>
      <color theme="1"/>
      <name val="メイリオ"/>
      <family val="3"/>
      <charset val="128"/>
    </font>
    <font>
      <sz val="10"/>
      <color theme="1"/>
      <name val="メイリオ"/>
      <family val="3"/>
      <charset val="128"/>
    </font>
    <font>
      <b/>
      <sz val="18"/>
      <name val="メイリオ"/>
      <family val="3"/>
      <charset val="128"/>
    </font>
    <font>
      <sz val="16"/>
      <color theme="1"/>
      <name val="メイリオ"/>
      <family val="3"/>
      <charset val="128"/>
    </font>
    <font>
      <sz val="12"/>
      <name val="メイリオ"/>
      <family val="3"/>
      <charset val="128"/>
    </font>
    <font>
      <sz val="14"/>
      <color rgb="FF00B050"/>
      <name val="メイリオ"/>
      <family val="3"/>
      <charset val="128"/>
    </font>
    <font>
      <sz val="14"/>
      <name val="メイリオ"/>
      <family val="3"/>
      <charset val="128"/>
    </font>
    <font>
      <sz val="11"/>
      <color theme="1"/>
      <name val="メイリオ"/>
      <family val="3"/>
      <charset val="128"/>
    </font>
    <font>
      <sz val="12"/>
      <color theme="1"/>
      <name val="メイリオ"/>
      <family val="3"/>
      <charset val="128"/>
    </font>
    <font>
      <sz val="12"/>
      <color rgb="FFFF0000"/>
      <name val="メイリオ"/>
      <family val="3"/>
      <charset val="128"/>
    </font>
    <font>
      <u/>
      <sz val="12"/>
      <color rgb="FFFF0000"/>
      <name val="メイリオ"/>
      <family val="3"/>
      <charset val="128"/>
    </font>
    <font>
      <b/>
      <sz val="12"/>
      <color theme="1"/>
      <name val="メイリオ"/>
      <family val="3"/>
      <charset val="128"/>
    </font>
    <font>
      <sz val="11"/>
      <color rgb="FFFF0000"/>
      <name val="メイリオ"/>
      <family val="3"/>
      <charset val="128"/>
    </font>
    <font>
      <sz val="10"/>
      <color rgb="FFFF0000"/>
      <name val="メイリオ"/>
      <family val="3"/>
      <charset val="128"/>
    </font>
    <font>
      <sz val="10"/>
      <name val="メイリオ"/>
      <family val="3"/>
      <charset val="128"/>
    </font>
    <font>
      <sz val="24"/>
      <color rgb="FFFF0000"/>
      <name val="メイリオ"/>
      <family val="3"/>
      <charset val="128"/>
    </font>
    <font>
      <sz val="13"/>
      <color theme="1"/>
      <name val="メイリオ"/>
      <family val="3"/>
      <charset val="128"/>
    </font>
    <font>
      <sz val="14"/>
      <color rgb="FFFF0000"/>
      <name val="メイリオ"/>
      <family val="3"/>
      <charset val="128"/>
    </font>
    <font>
      <sz val="14"/>
      <color indexed="81"/>
      <name val="MS P ゴシック"/>
      <family val="3"/>
      <charset val="128"/>
    </font>
    <font>
      <sz val="14"/>
      <color indexed="10"/>
      <name val="MS P ゴシック"/>
      <family val="3"/>
      <charset val="128"/>
    </font>
    <font>
      <sz val="12"/>
      <color theme="1"/>
      <name val="ＭＳ Ｐゴシック"/>
      <family val="3"/>
      <charset val="128"/>
    </font>
    <font>
      <sz val="28"/>
      <name val="ＭＳ Ｐ明朝"/>
      <family val="1"/>
      <charset val="128"/>
    </font>
    <font>
      <sz val="28"/>
      <color theme="1"/>
      <name val="ＭＳ Ｐ明朝"/>
      <family val="1"/>
      <charset val="128"/>
    </font>
    <font>
      <sz val="18"/>
      <color rgb="FFFF0000"/>
      <name val="ＭＳ Ｐ明朝"/>
      <family val="1"/>
      <charset val="128"/>
    </font>
    <font>
      <sz val="12"/>
      <color rgb="FF00B0F0"/>
      <name val="ＭＳ Ｐ明朝"/>
      <family val="1"/>
      <charset val="128"/>
    </font>
    <font>
      <sz val="12"/>
      <color rgb="FFFF0000"/>
      <name val="ＭＳ Ｐ明朝"/>
      <family val="1"/>
      <charset val="128"/>
    </font>
    <font>
      <sz val="16"/>
      <color rgb="FFFF0000"/>
      <name val="ＭＳ Ｐ明朝"/>
      <family val="1"/>
      <charset val="128"/>
    </font>
    <font>
      <sz val="20"/>
      <color theme="1"/>
      <name val="ＭＳ Ｐ明朝"/>
      <family val="1"/>
      <charset val="128"/>
    </font>
    <font>
      <sz val="12"/>
      <name val="ＭＳ Ｐ明朝"/>
      <family val="1"/>
      <charset val="128"/>
    </font>
    <font>
      <sz val="16"/>
      <name val="ＭＳ Ｐ明朝"/>
      <family val="1"/>
      <charset val="128"/>
    </font>
    <font>
      <sz val="20"/>
      <name val="ＭＳ Ｐ明朝"/>
      <family val="1"/>
      <charset val="128"/>
    </font>
    <font>
      <sz val="16"/>
      <color theme="1"/>
      <name val="ＭＳ Ｐ明朝"/>
      <family val="1"/>
      <charset val="128"/>
    </font>
    <font>
      <sz val="14"/>
      <name val="ＭＳ Ｐ明朝"/>
      <family val="1"/>
      <charset val="128"/>
    </font>
    <font>
      <sz val="18"/>
      <name val="ＭＳ Ｐ明朝"/>
      <family val="1"/>
      <charset val="128"/>
    </font>
    <font>
      <sz val="13"/>
      <color rgb="FFFF0000"/>
      <name val="メイリオ"/>
      <family val="3"/>
      <charset val="128"/>
    </font>
    <font>
      <u/>
      <sz val="13"/>
      <color rgb="FFFF0000"/>
      <name val="メイリオ"/>
      <family val="3"/>
      <charset val="128"/>
    </font>
    <font>
      <sz val="20"/>
      <color rgb="FFFF0000"/>
      <name val="ＭＳ Ｐ明朝"/>
      <family val="1"/>
      <charset val="128"/>
    </font>
    <font>
      <sz val="14"/>
      <color rgb="FF00B0F0"/>
      <name val="ＭＳ Ｐ明朝"/>
      <family val="1"/>
      <charset val="128"/>
    </font>
    <font>
      <b/>
      <sz val="16"/>
      <color rgb="FFFF0000"/>
      <name val="メイリオ"/>
      <family val="3"/>
      <charset val="128"/>
    </font>
    <font>
      <b/>
      <sz val="16"/>
      <color rgb="FFFF0000"/>
      <name val="Yu Gothic"/>
      <family val="2"/>
      <charset val="128"/>
      <scheme val="minor"/>
    </font>
    <font>
      <b/>
      <sz val="11"/>
      <color theme="1"/>
      <name val="メイリオ"/>
      <family val="3"/>
      <charset val="128"/>
    </font>
    <font>
      <b/>
      <sz val="10"/>
      <color rgb="FFFF0000"/>
      <name val="メイリオ"/>
      <family val="3"/>
      <charset val="128"/>
    </font>
    <font>
      <sz val="9"/>
      <color theme="1"/>
      <name val="メイリオ"/>
      <family val="3"/>
      <charset val="128"/>
    </font>
    <font>
      <b/>
      <sz val="9"/>
      <color rgb="FFFF0000"/>
      <name val="メイリオ"/>
      <family val="3"/>
      <charset val="128"/>
    </font>
    <font>
      <sz val="14"/>
      <color indexed="8"/>
      <name val="MS P ゴシック"/>
      <family val="3"/>
      <charset val="128"/>
    </font>
    <font>
      <u/>
      <sz val="14"/>
      <name val="ＭＳ Ｐ明朝"/>
      <family val="1"/>
      <charset val="128"/>
    </font>
    <font>
      <b/>
      <sz val="9"/>
      <color indexed="81"/>
      <name val="MS P ゴシック"/>
      <family val="3"/>
      <charset val="128"/>
    </font>
  </fonts>
  <fills count="22">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CCFFFF"/>
        <bgColor indexed="64"/>
      </patternFill>
    </fill>
    <fill>
      <patternFill patternType="solid">
        <fgColor rgb="FF0066FF"/>
        <bgColor indexed="64"/>
      </patternFill>
    </fill>
    <fill>
      <patternFill patternType="solid">
        <fgColor rgb="FFFF33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rgb="FFFFFF99"/>
        <bgColor indexed="64"/>
      </patternFill>
    </fill>
  </fills>
  <borders count="120">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top style="medium">
        <color indexed="64"/>
      </top>
      <bottom style="thin">
        <color indexed="64"/>
      </bottom>
      <diagonal/>
    </border>
    <border diagonalDown="1">
      <left/>
      <right/>
      <top style="thin">
        <color auto="1"/>
      </top>
      <bottom/>
      <diagonal style="thin">
        <color auto="1"/>
      </diagonal>
    </border>
    <border diagonalDown="1">
      <left/>
      <right style="thin">
        <color auto="1"/>
      </right>
      <top style="thin">
        <color auto="1"/>
      </top>
      <bottom/>
      <diagonal style="thin">
        <color auto="1"/>
      </diagonal>
    </border>
    <border diagonalDown="1">
      <left/>
      <right/>
      <top/>
      <bottom style="thin">
        <color indexed="64"/>
      </bottom>
      <diagonal style="thin">
        <color auto="1"/>
      </diagonal>
    </border>
    <border diagonalDown="1">
      <left/>
      <right style="thin">
        <color auto="1"/>
      </right>
      <top/>
      <bottom style="thin">
        <color indexed="64"/>
      </bottom>
      <diagonal style="thin">
        <color auto="1"/>
      </diagonal>
    </border>
    <border>
      <left style="medium">
        <color indexed="64"/>
      </left>
      <right style="thin">
        <color auto="1"/>
      </right>
      <top/>
      <bottom/>
      <diagonal/>
    </border>
    <border>
      <left style="thin">
        <color indexed="64"/>
      </left>
      <right style="medium">
        <color indexed="64"/>
      </right>
      <top/>
      <bottom/>
      <diagonal/>
    </border>
  </borders>
  <cellStyleXfs count="13">
    <xf numFmtId="0" fontId="0" fillId="0" borderId="0"/>
    <xf numFmtId="0" fontId="11" fillId="0" borderId="0">
      <alignment vertical="center"/>
    </xf>
    <xf numFmtId="0" fontId="58" fillId="0" borderId="0">
      <alignment vertical="center"/>
    </xf>
    <xf numFmtId="0" fontId="64" fillId="0" borderId="0" applyNumberFormat="0" applyFill="0" applyBorder="0" applyAlignment="0" applyProtection="0"/>
    <xf numFmtId="38" fontId="71" fillId="0" borderId="0" applyFont="0" applyFill="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5"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cellStyleXfs>
  <cellXfs count="1773">
    <xf numFmtId="0" fontId="0" fillId="0" borderId="0" xfId="0"/>
    <xf numFmtId="0" fontId="26" fillId="2" borderId="16" xfId="0" applyFont="1" applyFill="1" applyBorder="1" applyAlignment="1" applyProtection="1">
      <alignment horizontal="center" vertical="center"/>
      <protection locked="0"/>
    </xf>
    <xf numFmtId="179" fontId="14" fillId="0" borderId="0" xfId="0" applyNumberFormat="1" applyFont="1" applyProtection="1">
      <protection hidden="1"/>
    </xf>
    <xf numFmtId="0" fontId="14" fillId="0" borderId="14" xfId="0" applyFont="1" applyBorder="1" applyProtection="1">
      <protection hidden="1"/>
    </xf>
    <xf numFmtId="0" fontId="26" fillId="2" borderId="15" xfId="0" applyFont="1" applyFill="1" applyBorder="1" applyAlignment="1" applyProtection="1">
      <alignment horizontal="center" vertical="center"/>
      <protection locked="0"/>
    </xf>
    <xf numFmtId="0" fontId="26" fillId="2" borderId="17" xfId="0" applyFont="1" applyFill="1" applyBorder="1" applyAlignment="1" applyProtection="1">
      <alignment horizontal="center" vertical="center"/>
      <protection locked="0"/>
    </xf>
    <xf numFmtId="0" fontId="25" fillId="2" borderId="38" xfId="0" applyFont="1" applyFill="1" applyBorder="1" applyAlignment="1" applyProtection="1">
      <alignment horizontal="center" vertical="center" shrinkToFit="1"/>
      <protection locked="0"/>
    </xf>
    <xf numFmtId="0" fontId="25" fillId="2" borderId="40" xfId="0" applyFont="1" applyFill="1" applyBorder="1" applyAlignment="1" applyProtection="1">
      <alignment horizontal="center" vertical="center" shrinkToFit="1"/>
      <protection locked="0"/>
    </xf>
    <xf numFmtId="0" fontId="25" fillId="2" borderId="41" xfId="0" applyFont="1" applyFill="1" applyBorder="1" applyAlignment="1" applyProtection="1">
      <alignment horizontal="center" vertical="center" shrinkToFit="1"/>
      <protection locked="0"/>
    </xf>
    <xf numFmtId="0" fontId="14" fillId="0" borderId="0" xfId="0" applyFont="1" applyProtection="1">
      <protection hidden="1"/>
    </xf>
    <xf numFmtId="0" fontId="0" fillId="0" borderId="0" xfId="0" applyAlignment="1" applyProtection="1">
      <alignment horizontal="center" vertical="center" shrinkToFit="1"/>
      <protection hidden="1"/>
    </xf>
    <xf numFmtId="179" fontId="68" fillId="0" borderId="0" xfId="0" applyNumberFormat="1" applyFont="1" applyProtection="1">
      <protection hidden="1"/>
    </xf>
    <xf numFmtId="0" fontId="16"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2" fillId="2" borderId="3" xfId="0" applyFont="1" applyFill="1" applyBorder="1" applyAlignment="1" applyProtection="1">
      <alignment horizontal="center" vertical="center"/>
      <protection locked="0"/>
    </xf>
    <xf numFmtId="184" fontId="52" fillId="2" borderId="9" xfId="0" applyNumberFormat="1" applyFont="1" applyFill="1" applyBorder="1" applyAlignment="1" applyProtection="1">
      <alignment horizontal="center" vertical="center"/>
      <protection locked="0"/>
    </xf>
    <xf numFmtId="0" fontId="52" fillId="2" borderId="9" xfId="0" applyFont="1" applyFill="1" applyBorder="1" applyAlignment="1" applyProtection="1">
      <alignment horizontal="center" vertical="center"/>
      <protection locked="0"/>
    </xf>
    <xf numFmtId="179" fontId="52" fillId="2" borderId="9" xfId="0" applyNumberFormat="1" applyFont="1" applyFill="1" applyBorder="1" applyAlignment="1" applyProtection="1">
      <alignment horizontal="center" vertical="center"/>
      <protection locked="0"/>
    </xf>
    <xf numFmtId="0" fontId="52" fillId="2" borderId="35" xfId="0" applyFont="1" applyFill="1" applyBorder="1" applyAlignment="1" applyProtection="1">
      <alignment horizontal="center" vertical="center"/>
      <protection locked="0"/>
    </xf>
    <xf numFmtId="179" fontId="52" fillId="2" borderId="87" xfId="0" applyNumberFormat="1" applyFont="1" applyFill="1" applyBorder="1" applyAlignment="1" applyProtection="1">
      <alignment horizontal="center" vertical="center"/>
      <protection locked="0"/>
    </xf>
    <xf numFmtId="0" fontId="13" fillId="0" borderId="2" xfId="0" applyFont="1" applyBorder="1" applyAlignment="1" applyProtection="1">
      <alignment vertical="center" shrinkToFit="1"/>
      <protection hidden="1"/>
    </xf>
    <xf numFmtId="0" fontId="13" fillId="0" borderId="5" xfId="0" applyFont="1" applyBorder="1" applyAlignment="1" applyProtection="1">
      <alignment vertical="center" shrinkToFit="1"/>
      <protection hidden="1"/>
    </xf>
    <xf numFmtId="0" fontId="13" fillId="0" borderId="2" xfId="0" applyFont="1" applyBorder="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0" fontId="13" fillId="2" borderId="2" xfId="0" applyFont="1" applyFill="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hidden="1"/>
    </xf>
    <xf numFmtId="0" fontId="14" fillId="0" borderId="0" xfId="0" applyFont="1" applyAlignment="1" applyProtection="1">
      <alignment horizontal="center"/>
      <protection hidden="1"/>
    </xf>
    <xf numFmtId="0" fontId="14" fillId="0" borderId="3" xfId="0" applyFont="1" applyBorder="1" applyAlignment="1" applyProtection="1">
      <alignment horizontal="center"/>
      <protection hidden="1"/>
    </xf>
    <xf numFmtId="0" fontId="21"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8"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81" fillId="0" borderId="57" xfId="0" applyFont="1" applyBorder="1" applyAlignment="1" applyProtection="1">
      <alignment horizontal="center" vertical="center"/>
      <protection hidden="1"/>
    </xf>
    <xf numFmtId="0" fontId="81" fillId="0" borderId="58" xfId="0" applyFont="1" applyBorder="1" applyAlignment="1" applyProtection="1">
      <alignment horizontal="center" vertical="center"/>
      <protection hidden="1"/>
    </xf>
    <xf numFmtId="0" fontId="81" fillId="0" borderId="59" xfId="0" applyFont="1" applyBorder="1" applyAlignment="1" applyProtection="1">
      <alignment horizontal="center" vertical="center" wrapText="1"/>
      <protection hidden="1"/>
    </xf>
    <xf numFmtId="0" fontId="66" fillId="0" borderId="60" xfId="0" applyFont="1" applyBorder="1" applyAlignment="1" applyProtection="1">
      <alignment horizontal="center" vertical="center"/>
      <protection hidden="1"/>
    </xf>
    <xf numFmtId="0" fontId="72"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81" fillId="0" borderId="60" xfId="0" applyFont="1" applyBorder="1" applyAlignment="1" applyProtection="1">
      <alignment vertical="center" wrapText="1"/>
      <protection hidden="1"/>
    </xf>
    <xf numFmtId="0" fontId="81" fillId="0" borderId="3" xfId="0" applyFont="1" applyBorder="1" applyAlignment="1" applyProtection="1">
      <alignment horizontal="justify" vertical="center"/>
      <protection hidden="1"/>
    </xf>
    <xf numFmtId="0" fontId="81" fillId="0" borderId="3" xfId="0" applyFont="1" applyBorder="1" applyAlignment="1" applyProtection="1">
      <alignment horizontal="justify" vertical="center" wrapText="1"/>
      <protection hidden="1"/>
    </xf>
    <xf numFmtId="0" fontId="81" fillId="0" borderId="32" xfId="0" applyFont="1" applyBorder="1" applyAlignment="1" applyProtection="1">
      <alignment vertical="center" wrapText="1"/>
      <protection hidden="1"/>
    </xf>
    <xf numFmtId="0" fontId="53" fillId="0" borderId="60" xfId="0" applyFont="1" applyBorder="1" applyAlignment="1" applyProtection="1">
      <alignment horizontal="center" vertical="center"/>
      <protection hidden="1"/>
    </xf>
    <xf numFmtId="0" fontId="81" fillId="0" borderId="60" xfId="0" applyFont="1" applyBorder="1" applyAlignment="1" applyProtection="1">
      <alignment vertical="center"/>
      <protection hidden="1"/>
    </xf>
    <xf numFmtId="0" fontId="40" fillId="0" borderId="60" xfId="0" applyFont="1" applyBorder="1" applyAlignment="1" applyProtection="1">
      <alignment horizontal="center" vertical="center"/>
      <protection hidden="1"/>
    </xf>
    <xf numFmtId="0" fontId="72" fillId="0" borderId="3" xfId="3" applyFont="1" applyBorder="1" applyAlignment="1" applyProtection="1">
      <alignment horizontal="center" vertical="center" wrapText="1"/>
      <protection hidden="1"/>
    </xf>
    <xf numFmtId="0" fontId="81" fillId="0" borderId="3" xfId="0" applyFont="1" applyBorder="1" applyAlignment="1" applyProtection="1">
      <alignment vertical="center"/>
      <protection hidden="1"/>
    </xf>
    <xf numFmtId="0" fontId="81"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70" fillId="0" borderId="3" xfId="3" applyFont="1" applyBorder="1" applyAlignment="1" applyProtection="1">
      <alignment horizontal="center" vertical="center"/>
      <protection hidden="1"/>
    </xf>
    <xf numFmtId="0" fontId="81" fillId="0" borderId="61" xfId="0" applyFont="1" applyBorder="1" applyAlignment="1" applyProtection="1">
      <alignment horizontal="justify" vertical="center"/>
      <protection hidden="1"/>
    </xf>
    <xf numFmtId="0" fontId="81" fillId="0" borderId="35" xfId="0" applyFont="1" applyBorder="1" applyAlignment="1" applyProtection="1">
      <alignment horizontal="justify" vertical="center"/>
      <protection hidden="1"/>
    </xf>
    <xf numFmtId="0" fontId="81" fillId="0" borderId="36" xfId="0" applyFont="1" applyBorder="1" applyAlignment="1" applyProtection="1">
      <alignment horizontal="justify" vertical="center" wrapText="1"/>
      <protection hidden="1"/>
    </xf>
    <xf numFmtId="0" fontId="70"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3" fillId="0" borderId="32" xfId="0" applyFont="1" applyBorder="1" applyAlignment="1" applyProtection="1">
      <alignment horizontal="left" vertical="center" wrapText="1"/>
      <protection hidden="1"/>
    </xf>
    <xf numFmtId="0" fontId="66" fillId="0" borderId="0" xfId="0" applyFont="1" applyAlignment="1" applyProtection="1">
      <alignment vertical="top"/>
      <protection hidden="1"/>
    </xf>
    <xf numFmtId="0" fontId="0" fillId="0" borderId="0" xfId="0" applyAlignment="1" applyProtection="1">
      <alignment horizontal="center"/>
      <protection hidden="1"/>
    </xf>
    <xf numFmtId="0" fontId="14" fillId="0" borderId="0" xfId="0" applyFont="1" applyAlignment="1" applyProtection="1">
      <alignment vertical="center"/>
      <protection hidden="1"/>
    </xf>
    <xf numFmtId="0" fontId="14" fillId="0" borderId="0" xfId="0" applyFont="1" applyAlignment="1" applyProtection="1">
      <alignment vertical="center" shrinkToFit="1"/>
      <protection hidden="1"/>
    </xf>
    <xf numFmtId="0" fontId="14" fillId="0" borderId="0" xfId="0" applyFont="1" applyAlignment="1" applyProtection="1">
      <alignment horizontal="right" vertical="center" shrinkToFit="1"/>
      <protection hidden="1"/>
    </xf>
    <xf numFmtId="0" fontId="14" fillId="0" borderId="12" xfId="0" applyFont="1" applyBorder="1" applyAlignment="1" applyProtection="1">
      <alignment vertical="center" shrinkToFit="1"/>
      <protection hidden="1"/>
    </xf>
    <xf numFmtId="0" fontId="14" fillId="0" borderId="3"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shrinkToFit="1"/>
      <protection hidden="1"/>
    </xf>
    <xf numFmtId="0" fontId="13" fillId="0" borderId="3" xfId="0" applyFont="1" applyBorder="1" applyAlignment="1" applyProtection="1">
      <alignment vertical="center" shrinkToFit="1"/>
      <protection hidden="1"/>
    </xf>
    <xf numFmtId="0" fontId="14" fillId="0" borderId="3" xfId="0" applyFont="1" applyBorder="1" applyAlignment="1" applyProtection="1">
      <alignment vertical="center" shrinkToFit="1"/>
      <protection hidden="1"/>
    </xf>
    <xf numFmtId="0" fontId="14" fillId="0" borderId="0" xfId="0" applyFont="1" applyAlignment="1" applyProtection="1">
      <alignment vertical="center" wrapText="1" shrinkToFit="1"/>
      <protection hidden="1"/>
    </xf>
    <xf numFmtId="0" fontId="14" fillId="0" borderId="14" xfId="0" applyFont="1" applyBorder="1" applyAlignment="1" applyProtection="1">
      <alignment vertical="center"/>
      <protection hidden="1"/>
    </xf>
    <xf numFmtId="0" fontId="13" fillId="0" borderId="0" xfId="0" applyFont="1" applyAlignment="1" applyProtection="1">
      <alignment vertical="center"/>
      <protection hidden="1"/>
    </xf>
    <xf numFmtId="0" fontId="13" fillId="0" borderId="0" xfId="0" applyFont="1" applyAlignment="1" applyProtection="1">
      <alignment vertical="center" shrinkToFit="1"/>
      <protection hidden="1"/>
    </xf>
    <xf numFmtId="0" fontId="13" fillId="0" borderId="14" xfId="0" applyFont="1" applyBorder="1" applyAlignment="1" applyProtection="1">
      <alignment horizontal="center" vertical="center" shrinkToFit="1"/>
      <protection hidden="1"/>
    </xf>
    <xf numFmtId="0" fontId="13" fillId="0" borderId="3" xfId="0" applyFont="1" applyBorder="1" applyAlignment="1" applyProtection="1">
      <alignment horizontal="center" vertical="center" shrinkToFit="1"/>
      <protection hidden="1"/>
    </xf>
    <xf numFmtId="0" fontId="13" fillId="0" borderId="0" xfId="0" applyFont="1" applyAlignment="1" applyProtection="1">
      <alignment vertical="center" wrapText="1" shrinkToFit="1"/>
      <protection hidden="1"/>
    </xf>
    <xf numFmtId="0" fontId="14" fillId="0" borderId="3" xfId="0" applyFont="1" applyBorder="1" applyAlignment="1" applyProtection="1">
      <alignment horizontal="left" vertical="center"/>
      <protection hidden="1"/>
    </xf>
    <xf numFmtId="0" fontId="52" fillId="0" borderId="0" xfId="0" applyFont="1" applyAlignment="1" applyProtection="1">
      <alignment vertical="center" shrinkToFit="1"/>
      <protection hidden="1"/>
    </xf>
    <xf numFmtId="182" fontId="52" fillId="0" borderId="0" xfId="0" applyNumberFormat="1" applyFont="1" applyAlignment="1" applyProtection="1">
      <alignment vertical="center" shrinkToFit="1"/>
      <protection hidden="1"/>
    </xf>
    <xf numFmtId="14" fontId="14" fillId="0" borderId="0" xfId="0" applyNumberFormat="1" applyFont="1" applyAlignment="1" applyProtection="1">
      <alignment vertical="center" shrinkToFit="1"/>
      <protection hidden="1"/>
    </xf>
    <xf numFmtId="182" fontId="51" fillId="0" borderId="0" xfId="0" applyNumberFormat="1" applyFont="1" applyAlignment="1" applyProtection="1">
      <alignment vertical="center" shrinkToFit="1"/>
      <protection hidden="1"/>
    </xf>
    <xf numFmtId="0" fontId="14" fillId="0" borderId="14" xfId="0" applyFont="1" applyBorder="1" applyAlignment="1" applyProtection="1">
      <alignment horizontal="left" vertical="center"/>
      <protection hidden="1"/>
    </xf>
    <xf numFmtId="0" fontId="13" fillId="0" borderId="11" xfId="0" applyFont="1" applyBorder="1" applyAlignment="1" applyProtection="1">
      <alignment vertical="center" shrinkToFit="1"/>
      <protection hidden="1"/>
    </xf>
    <xf numFmtId="176" fontId="14" fillId="0" borderId="3" xfId="0" applyNumberFormat="1" applyFont="1" applyBorder="1" applyAlignment="1" applyProtection="1">
      <alignment vertical="center" shrinkToFit="1"/>
      <protection hidden="1"/>
    </xf>
    <xf numFmtId="176" fontId="16" fillId="0" borderId="3" xfId="0" applyNumberFormat="1" applyFont="1" applyBorder="1" applyAlignment="1" applyProtection="1">
      <alignment horizontal="center" vertical="center" shrinkToFit="1"/>
      <protection hidden="1"/>
    </xf>
    <xf numFmtId="176" fontId="16" fillId="0" borderId="3" xfId="0" applyNumberFormat="1" applyFont="1" applyBorder="1" applyAlignment="1" applyProtection="1">
      <alignment vertical="center" shrinkToFit="1"/>
      <protection hidden="1"/>
    </xf>
    <xf numFmtId="0" fontId="21" fillId="0" borderId="0" xfId="0" applyFont="1" applyAlignment="1" applyProtection="1">
      <alignment vertical="center"/>
      <protection hidden="1"/>
    </xf>
    <xf numFmtId="0" fontId="14" fillId="0" borderId="0" xfId="0" applyFont="1" applyAlignment="1" applyProtection="1">
      <alignment horizontal="left" vertical="center"/>
      <protection hidden="1"/>
    </xf>
    <xf numFmtId="0" fontId="13" fillId="2" borderId="0" xfId="0" applyFont="1" applyFill="1" applyAlignment="1" applyProtection="1">
      <alignment horizontal="center" vertical="center" shrinkToFit="1"/>
      <protection hidden="1"/>
    </xf>
    <xf numFmtId="0" fontId="15" fillId="0" borderId="0" xfId="0" applyFont="1" applyAlignment="1" applyProtection="1">
      <alignment vertical="center"/>
      <protection hidden="1"/>
    </xf>
    <xf numFmtId="0" fontId="13" fillId="0" borderId="0" xfId="0" applyFont="1" applyAlignment="1" applyProtection="1">
      <alignment horizontal="center" vertical="center" shrinkToFit="1"/>
      <protection hidden="1"/>
    </xf>
    <xf numFmtId="0" fontId="14" fillId="2" borderId="0" xfId="0" applyFont="1" applyFill="1" applyAlignment="1" applyProtection="1">
      <alignment horizontal="center" vertical="center" shrinkToFit="1"/>
      <protection hidden="1"/>
    </xf>
    <xf numFmtId="0" fontId="14" fillId="5" borderId="0" xfId="0" applyFont="1" applyFill="1" applyAlignment="1" applyProtection="1">
      <alignment vertical="center" shrinkToFit="1"/>
      <protection hidden="1"/>
    </xf>
    <xf numFmtId="0" fontId="14" fillId="5" borderId="0" xfId="0" applyFont="1" applyFill="1" applyAlignment="1" applyProtection="1">
      <alignment horizontal="center" vertical="center" shrinkToFit="1"/>
      <protection hidden="1"/>
    </xf>
    <xf numFmtId="0" fontId="16" fillId="5" borderId="3" xfId="0" applyFont="1" applyFill="1" applyBorder="1" applyAlignment="1" applyProtection="1">
      <alignment horizontal="center" vertical="center" shrinkToFit="1"/>
      <protection hidden="1"/>
    </xf>
    <xf numFmtId="176" fontId="16" fillId="5" borderId="3" xfId="0" applyNumberFormat="1" applyFont="1" applyFill="1" applyBorder="1" applyAlignment="1" applyProtection="1">
      <alignment horizontal="center" vertical="center" shrinkToFit="1"/>
      <protection hidden="1"/>
    </xf>
    <xf numFmtId="0" fontId="14" fillId="5" borderId="3" xfId="0" applyFont="1" applyFill="1" applyBorder="1" applyAlignment="1" applyProtection="1">
      <alignment horizontal="center" vertical="center" shrinkToFit="1"/>
      <protection hidden="1"/>
    </xf>
    <xf numFmtId="0" fontId="14" fillId="5" borderId="3" xfId="0" applyFont="1" applyFill="1" applyBorder="1" applyAlignment="1" applyProtection="1">
      <alignment vertical="center" shrinkToFit="1"/>
      <protection hidden="1"/>
    </xf>
    <xf numFmtId="176" fontId="14" fillId="5" borderId="3" xfId="0" applyNumberFormat="1" applyFont="1" applyFill="1" applyBorder="1" applyAlignment="1" applyProtection="1">
      <alignment vertical="center" shrinkToFit="1"/>
      <protection hidden="1"/>
    </xf>
    <xf numFmtId="176" fontId="16" fillId="5" borderId="3" xfId="0" applyNumberFormat="1" applyFont="1" applyFill="1" applyBorder="1" applyAlignment="1" applyProtection="1">
      <alignment vertical="center" shrinkToFit="1"/>
      <protection hidden="1"/>
    </xf>
    <xf numFmtId="0" fontId="25" fillId="5" borderId="0" xfId="0" applyFont="1" applyFill="1" applyAlignment="1" applyProtection="1">
      <alignment horizontal="center" vertical="center" textRotation="255" shrinkToFit="1"/>
      <protection hidden="1"/>
    </xf>
    <xf numFmtId="0" fontId="25" fillId="5" borderId="0" xfId="0" applyFont="1" applyFill="1" applyAlignment="1" applyProtection="1">
      <alignment horizontal="center" vertical="center" shrinkToFit="1"/>
      <protection hidden="1"/>
    </xf>
    <xf numFmtId="0" fontId="25" fillId="5" borderId="0" xfId="0" applyFont="1" applyFill="1" applyAlignment="1" applyProtection="1">
      <alignment horizontal="left" vertical="center" shrinkToFit="1"/>
      <protection hidden="1"/>
    </xf>
    <xf numFmtId="0" fontId="14" fillId="5" borderId="0" xfId="0" applyFont="1" applyFill="1" applyAlignment="1" applyProtection="1">
      <alignment horizontal="left" vertical="center"/>
      <protection hidden="1"/>
    </xf>
    <xf numFmtId="0" fontId="14" fillId="5" borderId="0" xfId="0" applyFont="1" applyFill="1" applyAlignment="1" applyProtection="1">
      <alignment vertical="center"/>
      <protection hidden="1"/>
    </xf>
    <xf numFmtId="0" fontId="21" fillId="5" borderId="0" xfId="0" applyFont="1" applyFill="1" applyAlignment="1" applyProtection="1">
      <alignment vertical="center"/>
      <protection hidden="1"/>
    </xf>
    <xf numFmtId="0" fontId="16" fillId="5" borderId="0" xfId="0" applyFont="1" applyFill="1" applyAlignment="1" applyProtection="1">
      <alignment horizontal="center" vertical="center" shrinkToFit="1"/>
      <protection hidden="1"/>
    </xf>
    <xf numFmtId="176" fontId="16" fillId="5" borderId="0" xfId="0" applyNumberFormat="1" applyFont="1" applyFill="1" applyAlignment="1" applyProtection="1">
      <alignment horizontal="center" vertical="center" shrinkToFit="1"/>
      <protection hidden="1"/>
    </xf>
    <xf numFmtId="176" fontId="16" fillId="5" borderId="0" xfId="0" applyNumberFormat="1" applyFont="1" applyFill="1" applyAlignment="1" applyProtection="1">
      <alignment vertical="center" shrinkToFit="1"/>
      <protection hidden="1"/>
    </xf>
    <xf numFmtId="0" fontId="29" fillId="0" borderId="0" xfId="0" applyFont="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0" borderId="0" xfId="0" applyFont="1" applyAlignment="1" applyProtection="1">
      <alignment horizontal="left" vertical="center" wrapText="1"/>
      <protection hidden="1"/>
    </xf>
    <xf numFmtId="0" fontId="101" fillId="5" borderId="0" xfId="0" applyFont="1" applyFill="1" applyAlignment="1" applyProtection="1">
      <alignment horizontal="left" vertical="center"/>
      <protection hidden="1"/>
    </xf>
    <xf numFmtId="0" fontId="40" fillId="0" borderId="0" xfId="0" applyFont="1" applyAlignment="1" applyProtection="1">
      <alignment horizontal="left" vertical="center" shrinkToFit="1"/>
      <protection hidden="1"/>
    </xf>
    <xf numFmtId="0" fontId="53" fillId="0" borderId="0" xfId="0" applyFont="1" applyAlignment="1" applyProtection="1">
      <alignment vertical="center"/>
      <protection hidden="1"/>
    </xf>
    <xf numFmtId="0" fontId="53" fillId="0" borderId="0" xfId="0" applyFont="1" applyAlignment="1" applyProtection="1">
      <alignment vertical="center" shrinkToFit="1"/>
      <protection hidden="1"/>
    </xf>
    <xf numFmtId="182" fontId="13" fillId="0" borderId="0" xfId="0" applyNumberFormat="1" applyFont="1" applyAlignment="1" applyProtection="1">
      <alignment vertical="center" shrinkToFit="1"/>
      <protection hidden="1"/>
    </xf>
    <xf numFmtId="182" fontId="56"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8" fillId="0" borderId="0" xfId="0" applyFont="1" applyAlignment="1" applyProtection="1">
      <alignment vertical="center" shrinkToFit="1"/>
      <protection hidden="1"/>
    </xf>
    <xf numFmtId="0" fontId="13" fillId="0" borderId="46" xfId="0" applyFont="1" applyBorder="1" applyAlignment="1" applyProtection="1">
      <alignment vertical="center" shrinkToFit="1"/>
      <protection hidden="1"/>
    </xf>
    <xf numFmtId="0" fontId="18" fillId="0" borderId="0" xfId="0" applyFont="1" applyAlignment="1" applyProtection="1">
      <alignment vertical="center"/>
      <protection hidden="1"/>
    </xf>
    <xf numFmtId="0" fontId="13"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9" fillId="0" borderId="0" xfId="0" applyFont="1" applyAlignment="1" applyProtection="1">
      <alignment vertical="center"/>
      <protection hidden="1"/>
    </xf>
    <xf numFmtId="0" fontId="13" fillId="0" borderId="14" xfId="0" applyFont="1" applyBorder="1" applyAlignment="1" applyProtection="1">
      <alignment vertical="center" shrinkToFit="1"/>
      <protection hidden="1"/>
    </xf>
    <xf numFmtId="0" fontId="13"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3" fillId="0" borderId="0" xfId="0" applyFont="1" applyAlignment="1" applyProtection="1">
      <alignment horizontal="left" vertical="center" shrinkToFit="1"/>
      <protection hidden="1"/>
    </xf>
    <xf numFmtId="0" fontId="13" fillId="0" borderId="0" xfId="0" applyFont="1" applyAlignment="1" applyProtection="1">
      <alignment horizontal="left" vertical="center" wrapText="1"/>
      <protection hidden="1"/>
    </xf>
    <xf numFmtId="0" fontId="13" fillId="0" borderId="0" xfId="0" applyFont="1" applyAlignment="1" applyProtection="1">
      <alignment vertical="center" wrapText="1"/>
      <protection hidden="1"/>
    </xf>
    <xf numFmtId="185" fontId="0" fillId="0" borderId="0" xfId="0" applyNumberFormat="1" applyProtection="1">
      <protection hidden="1"/>
    </xf>
    <xf numFmtId="0" fontId="88" fillId="0" borderId="0" xfId="0" applyFont="1" applyProtection="1">
      <protection hidden="1"/>
    </xf>
    <xf numFmtId="0" fontId="84" fillId="0" borderId="0" xfId="0" applyFont="1" applyProtection="1">
      <protection hidden="1"/>
    </xf>
    <xf numFmtId="0" fontId="100" fillId="0" borderId="0" xfId="0" applyFont="1" applyProtection="1">
      <protection hidden="1"/>
    </xf>
    <xf numFmtId="177" fontId="0" fillId="0" borderId="0" xfId="0" applyNumberFormat="1" applyAlignment="1" applyProtection="1">
      <alignment horizontal="center"/>
      <protection hidden="1"/>
    </xf>
    <xf numFmtId="0" fontId="87" fillId="0" borderId="0" xfId="0" applyFont="1" applyProtection="1">
      <protection hidden="1"/>
    </xf>
    <xf numFmtId="177" fontId="0" fillId="0" borderId="36" xfId="0" applyNumberFormat="1" applyBorder="1" applyAlignment="1" applyProtection="1">
      <alignment horizontal="center"/>
      <protection hidden="1"/>
    </xf>
    <xf numFmtId="0" fontId="52" fillId="0" borderId="0" xfId="0" applyFont="1" applyProtection="1">
      <protection hidden="1"/>
    </xf>
    <xf numFmtId="0" fontId="0" fillId="0" borderId="0" xfId="0" applyAlignment="1" applyProtection="1">
      <alignment horizontal="center" vertical="center" wrapText="1"/>
      <protection hidden="1"/>
    </xf>
    <xf numFmtId="177" fontId="0" fillId="0" borderId="0" xfId="0" applyNumberFormat="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6" fillId="5" borderId="58" xfId="0" applyFont="1" applyFill="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185" fontId="35" fillId="0" borderId="58" xfId="0" applyNumberFormat="1" applyFont="1" applyBorder="1" applyAlignment="1" applyProtection="1">
      <alignment horizontal="center" vertical="center"/>
      <protection hidden="1"/>
    </xf>
    <xf numFmtId="0" fontId="35" fillId="0" borderId="58" xfId="0" applyFont="1" applyBorder="1" applyAlignment="1" applyProtection="1">
      <alignment horizontal="center"/>
      <protection hidden="1"/>
    </xf>
    <xf numFmtId="0" fontId="52" fillId="0" borderId="58" xfId="0" applyFont="1" applyBorder="1" applyAlignment="1" applyProtection="1">
      <alignment horizontal="center"/>
      <protection hidden="1"/>
    </xf>
    <xf numFmtId="0" fontId="52" fillId="0" borderId="53" xfId="0" applyFont="1" applyBorder="1" applyAlignment="1" applyProtection="1">
      <alignment horizontal="center"/>
      <protection hidden="1"/>
    </xf>
    <xf numFmtId="185" fontId="35" fillId="0" borderId="59" xfId="0" applyNumberFormat="1" applyFont="1" applyBorder="1" applyAlignment="1" applyProtection="1">
      <alignment horizontal="center"/>
      <protection hidden="1"/>
    </xf>
    <xf numFmtId="0" fontId="85" fillId="0" borderId="0" xfId="0" applyFont="1" applyAlignment="1" applyProtection="1">
      <alignment horizontal="center" vertical="center"/>
      <protection hidden="1"/>
    </xf>
    <xf numFmtId="0" fontId="83" fillId="0" borderId="0" xfId="0" applyFont="1" applyAlignment="1" applyProtection="1">
      <alignment horizontal="center"/>
      <protection hidden="1"/>
    </xf>
    <xf numFmtId="0" fontId="52" fillId="0" borderId="60" xfId="0" applyFont="1" applyBorder="1" applyAlignment="1" applyProtection="1">
      <alignment horizontal="center" vertical="center"/>
      <protection hidden="1"/>
    </xf>
    <xf numFmtId="0" fontId="52" fillId="0" borderId="3" xfId="0" applyFont="1" applyBorder="1" applyAlignment="1" applyProtection="1">
      <alignment horizontal="center" vertical="center"/>
      <protection hidden="1"/>
    </xf>
    <xf numFmtId="185" fontId="52" fillId="0" borderId="3" xfId="0" applyNumberFormat="1" applyFont="1" applyBorder="1" applyAlignment="1" applyProtection="1">
      <alignment horizontal="center" vertical="center"/>
      <protection hidden="1"/>
    </xf>
    <xf numFmtId="176" fontId="52" fillId="0" borderId="3" xfId="0" applyNumberFormat="1" applyFont="1" applyBorder="1" applyAlignment="1" applyProtection="1">
      <alignment horizontal="center" vertical="center"/>
      <protection hidden="1"/>
    </xf>
    <xf numFmtId="185" fontId="52" fillId="0" borderId="32" xfId="0" applyNumberFormat="1" applyFont="1" applyBorder="1" applyAlignment="1" applyProtection="1">
      <alignment horizontal="center" vertical="center"/>
      <protection hidden="1"/>
    </xf>
    <xf numFmtId="185" fontId="52" fillId="0" borderId="9" xfId="0" applyNumberFormat="1" applyFont="1" applyBorder="1" applyAlignment="1" applyProtection="1">
      <alignment horizontal="center" vertical="center"/>
      <protection hidden="1"/>
    </xf>
    <xf numFmtId="176" fontId="52" fillId="0" borderId="9" xfId="0" applyNumberFormat="1" applyFont="1" applyBorder="1" applyAlignment="1" applyProtection="1">
      <alignment horizontal="center" vertical="center"/>
      <protection hidden="1"/>
    </xf>
    <xf numFmtId="176" fontId="52" fillId="0" borderId="6" xfId="0" applyNumberFormat="1" applyFont="1" applyBorder="1" applyAlignment="1" applyProtection="1">
      <alignment horizontal="center" vertical="center"/>
      <protection hidden="1"/>
    </xf>
    <xf numFmtId="0" fontId="52" fillId="0" borderId="61" xfId="0" applyFont="1" applyBorder="1" applyAlignment="1" applyProtection="1">
      <alignment horizontal="center" vertical="center"/>
      <protection hidden="1"/>
    </xf>
    <xf numFmtId="185" fontId="52" fillId="0" borderId="87" xfId="0" applyNumberFormat="1" applyFont="1" applyBorder="1" applyAlignment="1" applyProtection="1">
      <alignment horizontal="center" vertical="center"/>
      <protection hidden="1"/>
    </xf>
    <xf numFmtId="0" fontId="52" fillId="0" borderId="35" xfId="0" applyFont="1" applyBorder="1" applyAlignment="1" applyProtection="1">
      <alignment horizontal="center" vertical="center"/>
      <protection hidden="1"/>
    </xf>
    <xf numFmtId="176" fontId="52" fillId="0" borderId="87" xfId="0" applyNumberFormat="1" applyFont="1" applyBorder="1" applyAlignment="1" applyProtection="1">
      <alignment horizontal="center" vertical="center"/>
      <protection hidden="1"/>
    </xf>
    <xf numFmtId="176" fontId="52" fillId="0" borderId="51" xfId="0" applyNumberFormat="1" applyFont="1" applyBorder="1" applyAlignment="1" applyProtection="1">
      <alignment horizontal="center" vertical="center"/>
      <protection hidden="1"/>
    </xf>
    <xf numFmtId="185" fontId="52" fillId="2" borderId="32" xfId="0" applyNumberFormat="1" applyFont="1" applyFill="1" applyBorder="1" applyAlignment="1" applyProtection="1">
      <alignment horizontal="center" vertical="center"/>
      <protection locked="0"/>
    </xf>
    <xf numFmtId="185" fontId="52" fillId="2" borderId="36" xfId="0" applyNumberFormat="1" applyFont="1" applyFill="1" applyBorder="1" applyAlignment="1" applyProtection="1">
      <alignment horizontal="center" vertical="center"/>
      <protection locked="0"/>
    </xf>
    <xf numFmtId="0" fontId="109" fillId="0" borderId="0" xfId="7" applyFont="1" applyProtection="1">
      <alignment vertical="center"/>
      <protection hidden="1"/>
    </xf>
    <xf numFmtId="0" fontId="8" fillId="0" borderId="0" xfId="7" applyProtection="1">
      <alignment vertical="center"/>
      <protection hidden="1"/>
    </xf>
    <xf numFmtId="0" fontId="110" fillId="0" borderId="0" xfId="7" applyFont="1" applyProtection="1">
      <alignment vertical="center"/>
      <protection hidden="1"/>
    </xf>
    <xf numFmtId="0" fontId="14" fillId="0" borderId="0" xfId="7" applyFont="1" applyProtection="1">
      <alignment vertical="center"/>
      <protection hidden="1"/>
    </xf>
    <xf numFmtId="0" fontId="88" fillId="0" borderId="0" xfId="7" applyFont="1" applyProtection="1">
      <alignment vertical="center"/>
      <protection hidden="1"/>
    </xf>
    <xf numFmtId="0" fontId="88" fillId="0" borderId="0" xfId="7" applyFont="1" applyAlignment="1" applyProtection="1">
      <alignment horizontal="left" vertical="center"/>
      <protection hidden="1"/>
    </xf>
    <xf numFmtId="0" fontId="8" fillId="0" borderId="0" xfId="7" applyAlignment="1" applyProtection="1">
      <alignment horizontal="center" vertical="center"/>
      <protection hidden="1"/>
    </xf>
    <xf numFmtId="0" fontId="67" fillId="0" borderId="0" xfId="7" applyFont="1" applyAlignment="1" applyProtection="1">
      <alignment horizontal="center" vertical="center"/>
      <protection hidden="1"/>
    </xf>
    <xf numFmtId="0" fontId="6" fillId="0" borderId="81" xfId="7" applyFont="1" applyBorder="1" applyAlignment="1" applyProtection="1">
      <alignment horizontal="center" vertical="center" wrapText="1"/>
      <protection hidden="1"/>
    </xf>
    <xf numFmtId="0" fontId="6" fillId="0" borderId="89" xfId="7" applyFont="1" applyBorder="1" applyAlignment="1" applyProtection="1">
      <alignment horizontal="center" vertical="center"/>
      <protection hidden="1"/>
    </xf>
    <xf numFmtId="0" fontId="6" fillId="0" borderId="82" xfId="7" applyFont="1" applyBorder="1" applyAlignment="1" applyProtection="1">
      <alignment horizontal="center" vertical="center"/>
      <protection hidden="1"/>
    </xf>
    <xf numFmtId="0" fontId="6" fillId="0" borderId="89" xfId="7" applyFont="1" applyBorder="1" applyAlignment="1" applyProtection="1">
      <alignment horizontal="center" vertical="center" wrapText="1"/>
      <protection hidden="1"/>
    </xf>
    <xf numFmtId="0" fontId="6" fillId="0" borderId="82" xfId="7" applyFont="1" applyBorder="1" applyAlignment="1" applyProtection="1">
      <alignment horizontal="center" vertical="center" wrapText="1"/>
      <protection hidden="1"/>
    </xf>
    <xf numFmtId="0" fontId="6" fillId="0" borderId="14" xfId="7" applyFont="1" applyBorder="1" applyAlignment="1" applyProtection="1">
      <alignment horizontal="center" vertical="center" wrapText="1"/>
      <protection hidden="1"/>
    </xf>
    <xf numFmtId="0" fontId="6" fillId="0" borderId="3" xfId="7" applyFont="1" applyBorder="1" applyAlignment="1" applyProtection="1">
      <alignment horizontal="center" vertical="center"/>
      <protection hidden="1"/>
    </xf>
    <xf numFmtId="0" fontId="113" fillId="0" borderId="70" xfId="0" applyFont="1" applyBorder="1" applyAlignment="1" applyProtection="1">
      <alignment horizontal="center" vertical="center"/>
      <protection hidden="1"/>
    </xf>
    <xf numFmtId="14" fontId="112" fillId="5" borderId="9" xfId="7" applyNumberFormat="1" applyFont="1" applyFill="1" applyBorder="1" applyAlignment="1" applyProtection="1">
      <alignment horizontal="center" vertical="center"/>
      <protection hidden="1"/>
    </xf>
    <xf numFmtId="0" fontId="112" fillId="5" borderId="88" xfId="7" applyFont="1" applyFill="1" applyBorder="1" applyAlignment="1" applyProtection="1">
      <alignment horizontal="center" vertical="center"/>
      <protection hidden="1"/>
    </xf>
    <xf numFmtId="179" fontId="57" fillId="5" borderId="9" xfId="7" applyNumberFormat="1" applyFont="1" applyFill="1" applyBorder="1" applyProtection="1">
      <alignment vertical="center"/>
      <protection hidden="1"/>
    </xf>
    <xf numFmtId="179" fontId="57" fillId="5" borderId="88" xfId="7" applyNumberFormat="1" applyFont="1" applyFill="1" applyBorder="1" applyProtection="1">
      <alignment vertical="center"/>
      <protection hidden="1"/>
    </xf>
    <xf numFmtId="3" fontId="111" fillId="0" borderId="0" xfId="7" applyNumberFormat="1" applyFont="1" applyAlignment="1" applyProtection="1">
      <alignment horizontal="center" vertical="center"/>
      <protection hidden="1"/>
    </xf>
    <xf numFmtId="179" fontId="8" fillId="5" borderId="70" xfId="7" applyNumberFormat="1" applyFill="1" applyBorder="1" applyAlignment="1" applyProtection="1">
      <alignment vertical="center" wrapText="1"/>
      <protection hidden="1"/>
    </xf>
    <xf numFmtId="179" fontId="8" fillId="0" borderId="14" xfId="7" applyNumberFormat="1" applyBorder="1" applyProtection="1">
      <alignment vertical="center"/>
      <protection hidden="1"/>
    </xf>
    <xf numFmtId="179" fontId="8" fillId="0" borderId="3" xfId="7" applyNumberFormat="1" applyBorder="1" applyProtection="1">
      <alignment vertical="center"/>
      <protection hidden="1"/>
    </xf>
    <xf numFmtId="0" fontId="35" fillId="5" borderId="60" xfId="7" applyFont="1" applyFill="1" applyBorder="1" applyAlignment="1" applyProtection="1">
      <alignment horizontal="center" vertical="center" wrapText="1"/>
      <protection hidden="1"/>
    </xf>
    <xf numFmtId="14" fontId="8" fillId="5" borderId="3" xfId="7" applyNumberFormat="1" applyFill="1" applyBorder="1" applyAlignment="1" applyProtection="1">
      <alignment horizontal="center" vertical="center"/>
      <protection hidden="1"/>
    </xf>
    <xf numFmtId="0" fontId="7" fillId="5" borderId="32" xfId="7" applyFont="1" applyFill="1" applyBorder="1" applyAlignment="1" applyProtection="1">
      <alignment horizontal="center" vertical="center"/>
      <protection hidden="1"/>
    </xf>
    <xf numFmtId="179" fontId="8" fillId="5" borderId="3" xfId="7" applyNumberFormat="1" applyFill="1" applyBorder="1" applyProtection="1">
      <alignment vertical="center"/>
      <protection hidden="1"/>
    </xf>
    <xf numFmtId="179" fontId="8" fillId="0" borderId="32" xfId="7" applyNumberFormat="1" applyBorder="1" applyProtection="1">
      <alignment vertical="center"/>
      <protection hidden="1"/>
    </xf>
    <xf numFmtId="179" fontId="8" fillId="0" borderId="60" xfId="7" applyNumberFormat="1" applyBorder="1" applyAlignment="1" applyProtection="1">
      <alignment vertical="center" wrapText="1"/>
      <protection hidden="1"/>
    </xf>
    <xf numFmtId="0" fontId="35" fillId="0" borderId="60" xfId="7" applyFont="1" applyBorder="1" applyAlignment="1" applyProtection="1">
      <alignment horizontal="center" vertical="center" wrapText="1"/>
      <protection hidden="1"/>
    </xf>
    <xf numFmtId="14" fontId="8" fillId="0" borderId="3" xfId="7" applyNumberFormat="1" applyBorder="1" applyAlignment="1" applyProtection="1">
      <alignment horizontal="center" vertical="center"/>
      <protection hidden="1"/>
    </xf>
    <xf numFmtId="0" fontId="8" fillId="0" borderId="32" xfId="7" applyBorder="1" applyAlignment="1" applyProtection="1">
      <alignment horizontal="center" vertical="center"/>
      <protection hidden="1"/>
    </xf>
    <xf numFmtId="179" fontId="8" fillId="0" borderId="36" xfId="7" applyNumberFormat="1" applyBorder="1" applyProtection="1">
      <alignment vertical="center"/>
      <protection hidden="1"/>
    </xf>
    <xf numFmtId="176" fontId="8" fillId="0" borderId="82" xfId="7" applyNumberFormat="1" applyBorder="1" applyProtection="1">
      <alignment vertical="center"/>
      <protection hidden="1"/>
    </xf>
    <xf numFmtId="3" fontId="8" fillId="0" borderId="0" xfId="7" applyNumberFormat="1" applyProtection="1">
      <alignment vertical="center"/>
      <protection hidden="1"/>
    </xf>
    <xf numFmtId="179" fontId="8" fillId="0" borderId="81" xfId="7" applyNumberFormat="1" applyBorder="1" applyAlignment="1" applyProtection="1">
      <alignment horizontal="right" vertical="center" wrapText="1"/>
      <protection hidden="1"/>
    </xf>
    <xf numFmtId="179" fontId="6" fillId="0" borderId="14" xfId="7" applyNumberFormat="1" applyFont="1" applyBorder="1" applyAlignment="1" applyProtection="1">
      <alignment horizontal="right" vertical="center"/>
      <protection hidden="1"/>
    </xf>
    <xf numFmtId="0" fontId="35" fillId="2" borderId="60" xfId="7" applyFont="1" applyFill="1" applyBorder="1" applyAlignment="1" applyProtection="1">
      <alignment horizontal="center" vertical="center" wrapText="1"/>
      <protection locked="0"/>
    </xf>
    <xf numFmtId="14" fontId="8" fillId="2" borderId="3" xfId="7" applyNumberFormat="1" applyFill="1" applyBorder="1" applyAlignment="1" applyProtection="1">
      <alignment horizontal="center" vertical="center"/>
      <protection locked="0"/>
    </xf>
    <xf numFmtId="0" fontId="8" fillId="2" borderId="32" xfId="7" applyFill="1" applyBorder="1" applyAlignment="1" applyProtection="1">
      <alignment horizontal="center" vertical="center"/>
      <protection locked="0"/>
    </xf>
    <xf numFmtId="179" fontId="8" fillId="2" borderId="3" xfId="7" applyNumberFormat="1" applyFill="1" applyBorder="1" applyProtection="1">
      <alignment vertical="center"/>
      <protection locked="0"/>
    </xf>
    <xf numFmtId="0" fontId="35" fillId="2" borderId="61" xfId="7" applyFont="1" applyFill="1" applyBorder="1" applyAlignment="1" applyProtection="1">
      <alignment horizontal="center" vertical="center" wrapText="1"/>
      <protection locked="0"/>
    </xf>
    <xf numFmtId="0" fontId="8" fillId="2" borderId="36" xfId="7" applyFill="1" applyBorder="1" applyAlignment="1" applyProtection="1">
      <alignment horizontal="center" vertical="center"/>
      <protection locked="0"/>
    </xf>
    <xf numFmtId="179" fontId="8" fillId="2" borderId="35" xfId="7" applyNumberFormat="1" applyFill="1" applyBorder="1" applyProtection="1">
      <alignment vertical="center"/>
      <protection locked="0"/>
    </xf>
    <xf numFmtId="179" fontId="8" fillId="2" borderId="60" xfId="7" applyNumberFormat="1" applyFill="1" applyBorder="1" applyAlignment="1" applyProtection="1">
      <alignment vertical="center" wrapText="1"/>
      <protection locked="0"/>
    </xf>
    <xf numFmtId="0" fontId="28" fillId="0" borderId="0" xfId="0" applyFont="1" applyProtection="1">
      <protection hidden="1"/>
    </xf>
    <xf numFmtId="0" fontId="68" fillId="0" borderId="0" xfId="0" applyFont="1" applyAlignment="1" applyProtection="1">
      <alignment horizontal="left" vertical="top" wrapText="1"/>
      <protection hidden="1"/>
    </xf>
    <xf numFmtId="14" fontId="14" fillId="0" borderId="0" xfId="0" applyNumberFormat="1" applyFont="1" applyProtection="1">
      <protection hidden="1"/>
    </xf>
    <xf numFmtId="178" fontId="51" fillId="0" borderId="0" xfId="0" applyNumberFormat="1" applyFont="1" applyProtection="1">
      <protection hidden="1"/>
    </xf>
    <xf numFmtId="0" fontId="27" fillId="0" borderId="0" xfId="0" applyFont="1" applyAlignment="1" applyProtection="1">
      <alignment vertical="center" wrapText="1"/>
      <protection hidden="1"/>
    </xf>
    <xf numFmtId="0" fontId="14" fillId="0" borderId="0" xfId="0" applyFont="1" applyAlignment="1" applyProtection="1">
      <alignment wrapText="1"/>
      <protection hidden="1"/>
    </xf>
    <xf numFmtId="38" fontId="14" fillId="0" borderId="0" xfId="4" applyFont="1" applyFill="1" applyAlignment="1" applyProtection="1">
      <protection hidden="1"/>
    </xf>
    <xf numFmtId="0" fontId="68" fillId="0" borderId="14" xfId="0" applyFont="1" applyBorder="1" applyProtection="1">
      <protection hidden="1"/>
    </xf>
    <xf numFmtId="0" fontId="15" fillId="0" borderId="0" xfId="0" applyFont="1" applyProtection="1">
      <protection hidden="1"/>
    </xf>
    <xf numFmtId="184" fontId="30" fillId="0" borderId="13" xfId="0" applyNumberFormat="1" applyFont="1" applyBorder="1" applyAlignment="1" applyProtection="1">
      <alignment wrapText="1"/>
      <protection hidden="1"/>
    </xf>
    <xf numFmtId="184" fontId="29" fillId="0" borderId="13" xfId="0" applyNumberFormat="1" applyFont="1" applyBorder="1" applyAlignment="1" applyProtection="1">
      <alignment shrinkToFit="1"/>
      <protection hidden="1"/>
    </xf>
    <xf numFmtId="184" fontId="14" fillId="0" borderId="0" xfId="0" applyNumberFormat="1" applyFont="1" applyProtection="1">
      <protection hidden="1"/>
    </xf>
    <xf numFmtId="184" fontId="14" fillId="0" borderId="0" xfId="0" applyNumberFormat="1" applyFont="1" applyAlignment="1" applyProtection="1">
      <alignment shrinkToFit="1"/>
      <protection hidden="1"/>
    </xf>
    <xf numFmtId="184" fontId="29" fillId="0" borderId="0" xfId="0" applyNumberFormat="1" applyFont="1" applyAlignment="1" applyProtection="1">
      <alignment shrinkToFit="1"/>
      <protection hidden="1"/>
    </xf>
    <xf numFmtId="0" fontId="14" fillId="0" borderId="0" xfId="0" applyFont="1" applyAlignment="1" applyProtection="1">
      <alignment shrinkToFit="1"/>
      <protection hidden="1"/>
    </xf>
    <xf numFmtId="0" fontId="29" fillId="0" borderId="0" xfId="0" applyFont="1" applyAlignment="1" applyProtection="1">
      <alignment shrinkToFit="1"/>
      <protection hidden="1"/>
    </xf>
    <xf numFmtId="184" fontId="29" fillId="0" borderId="0" xfId="0" applyNumberFormat="1" applyFont="1" applyProtection="1">
      <protection hidden="1"/>
    </xf>
    <xf numFmtId="0" fontId="73" fillId="0" borderId="0" xfId="0" applyFont="1" applyAlignment="1" applyProtection="1">
      <alignment vertical="center"/>
      <protection hidden="1"/>
    </xf>
    <xf numFmtId="0" fontId="14" fillId="0" borderId="3" xfId="0" applyFont="1" applyBorder="1" applyProtection="1">
      <protection hidden="1"/>
    </xf>
    <xf numFmtId="0" fontId="14" fillId="0" borderId="4" xfId="0" applyFont="1" applyBorder="1" applyAlignment="1" applyProtection="1">
      <alignment horizontal="left" vertical="center"/>
      <protection hidden="1"/>
    </xf>
    <xf numFmtId="0" fontId="14" fillId="0" borderId="2" xfId="0" applyFont="1" applyBorder="1" applyProtection="1">
      <protection hidden="1"/>
    </xf>
    <xf numFmtId="0" fontId="14" fillId="0" borderId="18" xfId="0" applyFont="1" applyBorder="1" applyProtection="1">
      <protection hidden="1"/>
    </xf>
    <xf numFmtId="0" fontId="14" fillId="0" borderId="19" xfId="0" applyFont="1" applyBorder="1" applyProtection="1">
      <protection hidden="1"/>
    </xf>
    <xf numFmtId="0" fontId="14" fillId="0" borderId="19" xfId="0" applyFont="1" applyBorder="1" applyAlignment="1" applyProtection="1">
      <alignment shrinkToFit="1"/>
      <protection hidden="1"/>
    </xf>
    <xf numFmtId="0" fontId="14" fillId="0" borderId="20" xfId="0" applyFont="1" applyBorder="1" applyProtection="1">
      <protection hidden="1"/>
    </xf>
    <xf numFmtId="0" fontId="14" fillId="0" borderId="13" xfId="0" applyFont="1" applyBorder="1" applyAlignment="1" applyProtection="1">
      <alignment vertical="center"/>
      <protection hidden="1"/>
    </xf>
    <xf numFmtId="0" fontId="14" fillId="0" borderId="13" xfId="0" applyFont="1" applyBorder="1" applyProtection="1">
      <protection hidden="1"/>
    </xf>
    <xf numFmtId="38" fontId="14" fillId="0" borderId="3" xfId="4" applyFont="1" applyBorder="1" applyAlignment="1" applyProtection="1">
      <alignment horizontal="center" vertical="center"/>
      <protection hidden="1"/>
    </xf>
    <xf numFmtId="0" fontId="14" fillId="0" borderId="46" xfId="0" applyFont="1" applyBorder="1" applyProtection="1">
      <protection hidden="1"/>
    </xf>
    <xf numFmtId="0" fontId="14" fillId="0" borderId="1" xfId="0" applyFont="1" applyBorder="1" applyProtection="1">
      <protection hidden="1"/>
    </xf>
    <xf numFmtId="0" fontId="14" fillId="0" borderId="7" xfId="0" applyFont="1" applyBorder="1" applyProtection="1">
      <protection hidden="1"/>
    </xf>
    <xf numFmtId="0" fontId="14" fillId="0" borderId="0" xfId="0" applyFont="1" applyAlignment="1" applyProtection="1">
      <alignment horizontal="right"/>
      <protection hidden="1"/>
    </xf>
    <xf numFmtId="0" fontId="29" fillId="0" borderId="0" xfId="0" applyFont="1" applyProtection="1">
      <protection hidden="1"/>
    </xf>
    <xf numFmtId="181" fontId="14" fillId="10" borderId="3" xfId="0" applyNumberFormat="1" applyFont="1" applyFill="1" applyBorder="1" applyAlignment="1" applyProtection="1">
      <alignment horizontal="center"/>
      <protection hidden="1"/>
    </xf>
    <xf numFmtId="181" fontId="14" fillId="9" borderId="3" xfId="0" applyNumberFormat="1" applyFont="1" applyFill="1" applyBorder="1" applyAlignment="1" applyProtection="1">
      <alignment horizontal="center"/>
      <protection hidden="1"/>
    </xf>
    <xf numFmtId="56" fontId="14" fillId="9" borderId="3" xfId="0" applyNumberFormat="1" applyFont="1" applyFill="1" applyBorder="1" applyAlignment="1" applyProtection="1">
      <alignment horizontal="center" textRotation="255"/>
      <protection hidden="1"/>
    </xf>
    <xf numFmtId="181" fontId="14" fillId="0" borderId="3" xfId="0" applyNumberFormat="1" applyFont="1" applyBorder="1" applyProtection="1">
      <protection hidden="1"/>
    </xf>
    <xf numFmtId="0" fontId="31" fillId="0" borderId="0" xfId="1" applyFont="1" applyProtection="1">
      <alignment vertical="center"/>
      <protection hidden="1"/>
    </xf>
    <xf numFmtId="0" fontId="11" fillId="0" borderId="0" xfId="1" applyProtection="1">
      <alignment vertical="center"/>
      <protection hidden="1"/>
    </xf>
    <xf numFmtId="0" fontId="34" fillId="0" borderId="0" xfId="1" applyFont="1" applyProtection="1">
      <alignment vertical="center"/>
      <protection hidden="1"/>
    </xf>
    <xf numFmtId="0" fontId="35" fillId="0" borderId="0" xfId="1" applyFont="1" applyProtection="1">
      <alignment vertical="center"/>
      <protection hidden="1"/>
    </xf>
    <xf numFmtId="0" fontId="37" fillId="0" borderId="0" xfId="1" applyFont="1" applyProtection="1">
      <alignment vertical="center"/>
      <protection hidden="1"/>
    </xf>
    <xf numFmtId="0" fontId="39" fillId="0" borderId="0" xfId="1" applyFont="1" applyAlignment="1" applyProtection="1">
      <alignment vertical="center" wrapText="1"/>
      <protection hidden="1"/>
    </xf>
    <xf numFmtId="0" fontId="42" fillId="0" borderId="0" xfId="1" applyFont="1" applyAlignment="1" applyProtection="1">
      <alignment vertical="center" wrapText="1"/>
      <protection hidden="1"/>
    </xf>
    <xf numFmtId="0" fontId="43" fillId="0" borderId="0" xfId="1" applyFont="1" applyAlignment="1" applyProtection="1">
      <alignment horizontal="left" vertical="center" wrapText="1"/>
      <protection hidden="1"/>
    </xf>
    <xf numFmtId="0" fontId="44" fillId="0" borderId="0" xfId="1" applyFont="1" applyAlignment="1" applyProtection="1">
      <alignment vertical="top"/>
      <protection hidden="1"/>
    </xf>
    <xf numFmtId="0" fontId="45" fillId="0" borderId="0" xfId="1" applyFont="1" applyAlignment="1" applyProtection="1">
      <alignment vertical="top"/>
      <protection hidden="1"/>
    </xf>
    <xf numFmtId="0" fontId="34" fillId="0" borderId="0" xfId="1" applyFont="1" applyAlignment="1" applyProtection="1">
      <alignment vertical="center" wrapText="1"/>
      <protection hidden="1"/>
    </xf>
    <xf numFmtId="0" fontId="33" fillId="5" borderId="0" xfId="1" applyFont="1" applyFill="1" applyProtection="1">
      <alignment vertical="center"/>
      <protection hidden="1"/>
    </xf>
    <xf numFmtId="0" fontId="34" fillId="5" borderId="0" xfId="1" applyFont="1" applyFill="1" applyProtection="1">
      <alignment vertical="center"/>
      <protection hidden="1"/>
    </xf>
    <xf numFmtId="0" fontId="47" fillId="0" borderId="0" xfId="1" applyFont="1" applyProtection="1">
      <alignment vertical="center"/>
      <protection hidden="1"/>
    </xf>
    <xf numFmtId="0" fontId="48" fillId="0" borderId="0" xfId="1" applyFont="1" applyProtection="1">
      <alignment vertical="center"/>
      <protection hidden="1"/>
    </xf>
    <xf numFmtId="0" fontId="48" fillId="0" borderId="0" xfId="1" applyFont="1" applyAlignment="1" applyProtection="1">
      <alignment horizontal="center" vertical="center"/>
      <protection hidden="1"/>
    </xf>
    <xf numFmtId="0" fontId="49" fillId="0" borderId="0" xfId="1" applyFont="1" applyAlignment="1" applyProtection="1">
      <alignment vertical="center" shrinkToFit="1"/>
      <protection hidden="1"/>
    </xf>
    <xf numFmtId="0" fontId="47" fillId="0" borderId="0" xfId="1" applyFont="1" applyAlignment="1" applyProtection="1">
      <alignment horizontal="center" vertical="center"/>
      <protection hidden="1"/>
    </xf>
    <xf numFmtId="0" fontId="50" fillId="5" borderId="0" xfId="1" applyFont="1" applyFill="1" applyAlignment="1" applyProtection="1">
      <alignment horizontal="right" vertical="top"/>
      <protection hidden="1"/>
    </xf>
    <xf numFmtId="0" fontId="51" fillId="5" borderId="0" xfId="1" applyFont="1" applyFill="1" applyAlignment="1" applyProtection="1">
      <alignment vertical="top"/>
      <protection hidden="1"/>
    </xf>
    <xf numFmtId="0" fontId="39" fillId="5" borderId="0" xfId="1" applyFont="1" applyFill="1" applyAlignment="1" applyProtection="1">
      <alignment vertical="center" wrapText="1"/>
      <protection hidden="1"/>
    </xf>
    <xf numFmtId="0" fontId="52" fillId="5" borderId="0" xfId="1" applyFont="1" applyFill="1" applyProtection="1">
      <alignment vertical="center"/>
      <protection hidden="1"/>
    </xf>
    <xf numFmtId="0" fontId="50" fillId="5" borderId="0" xfId="1" applyFont="1" applyFill="1" applyAlignment="1" applyProtection="1">
      <alignment horizontal="right" vertical="top" wrapText="1"/>
      <protection hidden="1"/>
    </xf>
    <xf numFmtId="0" fontId="39" fillId="4" borderId="29" xfId="1" applyFont="1" applyFill="1" applyBorder="1" applyAlignment="1" applyProtection="1">
      <alignment vertical="center" wrapText="1"/>
      <protection locked="0"/>
    </xf>
    <xf numFmtId="0" fontId="39" fillId="4" borderId="31" xfId="1" applyFont="1" applyFill="1" applyBorder="1" applyAlignment="1" applyProtection="1">
      <alignment vertical="center" wrapText="1"/>
      <protection locked="0"/>
    </xf>
    <xf numFmtId="0" fontId="39" fillId="4" borderId="33" xfId="1" applyFont="1" applyFill="1" applyBorder="1" applyAlignment="1" applyProtection="1">
      <alignment vertical="center" wrapText="1"/>
      <protection locked="0"/>
    </xf>
    <xf numFmtId="0" fontId="40" fillId="0" borderId="0" xfId="6" applyFont="1" applyProtection="1">
      <alignment vertical="center"/>
      <protection hidden="1"/>
    </xf>
    <xf numFmtId="0" fontId="31" fillId="0" borderId="0" xfId="6" applyFont="1" applyProtection="1">
      <alignment vertical="center"/>
      <protection hidden="1"/>
    </xf>
    <xf numFmtId="0" fontId="9" fillId="0" borderId="0" xfId="6" applyProtection="1">
      <alignment vertical="center"/>
      <protection hidden="1"/>
    </xf>
    <xf numFmtId="0" fontId="37" fillId="0" borderId="0" xfId="6" applyFont="1" applyProtection="1">
      <alignment vertical="center"/>
      <protection hidden="1"/>
    </xf>
    <xf numFmtId="0" fontId="39" fillId="0" borderId="0" xfId="6" applyFont="1" applyAlignment="1" applyProtection="1">
      <alignment vertical="center" wrapText="1"/>
      <protection hidden="1"/>
    </xf>
    <xf numFmtId="188" fontId="36"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42" fillId="0" borderId="0" xfId="6" applyFont="1" applyAlignment="1" applyProtection="1">
      <alignment vertical="center" wrapText="1"/>
      <protection hidden="1"/>
    </xf>
    <xf numFmtId="0" fontId="43" fillId="0" borderId="0" xfId="6" applyFont="1" applyAlignment="1" applyProtection="1">
      <alignment horizontal="left" vertical="center" wrapText="1"/>
      <protection hidden="1"/>
    </xf>
    <xf numFmtId="0" fontId="44" fillId="0" borderId="0" xfId="6" applyFont="1" applyAlignment="1" applyProtection="1">
      <alignment vertical="top"/>
      <protection hidden="1"/>
    </xf>
    <xf numFmtId="0" fontId="45" fillId="0" borderId="0" xfId="6" applyFont="1" applyAlignment="1" applyProtection="1">
      <alignment vertical="top"/>
      <protection hidden="1"/>
    </xf>
    <xf numFmtId="0" fontId="34" fillId="0" borderId="0" xfId="6" applyFont="1" applyProtection="1">
      <alignment vertical="center"/>
      <protection hidden="1"/>
    </xf>
    <xf numFmtId="0" fontId="34" fillId="5" borderId="0" xfId="6" applyFont="1" applyFill="1" applyProtection="1">
      <alignment vertical="center"/>
      <protection hidden="1"/>
    </xf>
    <xf numFmtId="0" fontId="34" fillId="5" borderId="0" xfId="6" applyFont="1" applyFill="1" applyAlignment="1" applyProtection="1">
      <alignment vertical="center" wrapText="1"/>
      <protection hidden="1"/>
    </xf>
    <xf numFmtId="0" fontId="33" fillId="5" borderId="0" xfId="6" applyFont="1" applyFill="1" applyProtection="1">
      <alignment vertical="center"/>
      <protection hidden="1"/>
    </xf>
    <xf numFmtId="0" fontId="47" fillId="0" borderId="0" xfId="6" applyFont="1" applyProtection="1">
      <alignment vertical="center"/>
      <protection hidden="1"/>
    </xf>
    <xf numFmtId="0" fontId="48" fillId="0" borderId="0" xfId="6" applyFont="1" applyProtection="1">
      <alignment vertical="center"/>
      <protection hidden="1"/>
    </xf>
    <xf numFmtId="0" fontId="48" fillId="0" borderId="0" xfId="6" applyFont="1" applyAlignment="1" applyProtection="1">
      <alignment horizontal="center" vertical="center"/>
      <protection hidden="1"/>
    </xf>
    <xf numFmtId="0" fontId="49" fillId="0" borderId="0" xfId="6" applyFont="1" applyAlignment="1" applyProtection="1">
      <alignment vertical="center" shrinkToFit="1"/>
      <protection hidden="1"/>
    </xf>
    <xf numFmtId="0" fontId="47" fillId="0" borderId="0" xfId="6" applyFont="1" applyAlignment="1" applyProtection="1">
      <alignment horizontal="center" vertical="center"/>
      <protection hidden="1"/>
    </xf>
    <xf numFmtId="0" fontId="50" fillId="5" borderId="0" xfId="6" applyFont="1" applyFill="1" applyAlignment="1" applyProtection="1">
      <alignment horizontal="right" vertical="top"/>
      <protection hidden="1"/>
    </xf>
    <xf numFmtId="0" fontId="51" fillId="5" borderId="0" xfId="6" applyFont="1" applyFill="1" applyAlignment="1" applyProtection="1">
      <alignment vertical="top"/>
      <protection hidden="1"/>
    </xf>
    <xf numFmtId="0" fontId="39" fillId="5" borderId="0" xfId="6" applyFont="1" applyFill="1" applyAlignment="1" applyProtection="1">
      <alignment vertical="center" wrapText="1"/>
      <protection hidden="1"/>
    </xf>
    <xf numFmtId="0" fontId="52" fillId="5" borderId="0" xfId="6" applyFont="1" applyFill="1" applyProtection="1">
      <alignment vertical="center"/>
      <protection hidden="1"/>
    </xf>
    <xf numFmtId="0" fontId="50" fillId="5" borderId="0" xfId="6" applyFont="1" applyFill="1" applyAlignment="1" applyProtection="1">
      <alignment horizontal="right" vertical="top" wrapText="1"/>
      <protection hidden="1"/>
    </xf>
    <xf numFmtId="0" fontId="39" fillId="4" borderId="29" xfId="6" applyFont="1" applyFill="1" applyBorder="1" applyAlignment="1" applyProtection="1">
      <alignment vertical="center" wrapText="1"/>
      <protection locked="0"/>
    </xf>
    <xf numFmtId="0" fontId="39" fillId="4" borderId="31" xfId="6" applyFont="1" applyFill="1" applyBorder="1" applyAlignment="1" applyProtection="1">
      <alignment vertical="center" wrapText="1"/>
      <protection locked="0"/>
    </xf>
    <xf numFmtId="0" fontId="39" fillId="4" borderId="79" xfId="6" applyFont="1" applyFill="1" applyBorder="1" applyAlignment="1" applyProtection="1">
      <alignment vertical="center" wrapText="1"/>
      <protection locked="0"/>
    </xf>
    <xf numFmtId="0" fontId="39" fillId="4" borderId="33" xfId="6" applyFont="1" applyFill="1" applyBorder="1" applyAlignment="1" applyProtection="1">
      <alignment vertical="center" wrapText="1"/>
      <protection locked="0"/>
    </xf>
    <xf numFmtId="0" fontId="39" fillId="4" borderId="80" xfId="6" applyFont="1" applyFill="1" applyBorder="1" applyAlignment="1" applyProtection="1">
      <alignment vertical="center" wrapText="1"/>
      <protection locked="0"/>
    </xf>
    <xf numFmtId="0" fontId="13"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6" fillId="0" borderId="0" xfId="0" applyFont="1" applyAlignment="1" applyProtection="1">
      <alignment vertical="center"/>
      <protection hidden="1"/>
    </xf>
    <xf numFmtId="0" fontId="14"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2" fillId="0" borderId="0" xfId="2" applyFont="1" applyProtection="1">
      <alignment vertical="center"/>
      <protection hidden="1"/>
    </xf>
    <xf numFmtId="0" fontId="22" fillId="0" borderId="0" xfId="2" applyFont="1" applyAlignment="1" applyProtection="1">
      <alignment horizontal="center" vertical="center"/>
      <protection hidden="1"/>
    </xf>
    <xf numFmtId="0" fontId="22" fillId="0" borderId="0" xfId="2" applyFont="1" applyAlignment="1" applyProtection="1">
      <alignment horizontal="right" vertical="center"/>
      <protection hidden="1"/>
    </xf>
    <xf numFmtId="0" fontId="58" fillId="0" borderId="0" xfId="2" applyProtection="1">
      <alignment vertical="center"/>
      <protection hidden="1"/>
    </xf>
    <xf numFmtId="0" fontId="41" fillId="0" borderId="0" xfId="2" applyFont="1" applyAlignment="1" applyProtection="1">
      <alignment horizontal="center" vertical="center"/>
      <protection hidden="1"/>
    </xf>
    <xf numFmtId="0" fontId="22" fillId="0" borderId="0" xfId="2" applyFont="1" applyAlignment="1" applyProtection="1">
      <alignment vertical="center" shrinkToFit="1"/>
      <protection hidden="1"/>
    </xf>
    <xf numFmtId="0" fontId="22" fillId="0" borderId="0" xfId="2" applyFont="1" applyAlignment="1" applyProtection="1">
      <alignment horizontal="center" vertical="center" shrinkToFit="1"/>
      <protection hidden="1"/>
    </xf>
    <xf numFmtId="0" fontId="58" fillId="0" borderId="0" xfId="2" applyAlignment="1" applyProtection="1">
      <alignment horizontal="center" vertical="center" textRotation="255"/>
      <protection hidden="1"/>
    </xf>
    <xf numFmtId="0" fontId="59" fillId="0" borderId="0" xfId="2" applyFont="1" applyAlignment="1" applyProtection="1">
      <alignment horizontal="center" vertical="center"/>
      <protection hidden="1"/>
    </xf>
    <xf numFmtId="0" fontId="21" fillId="0" borderId="0" xfId="2" applyFont="1" applyAlignment="1" applyProtection="1">
      <alignment horizontal="center" vertical="center"/>
      <protection hidden="1"/>
    </xf>
    <xf numFmtId="49" fontId="22" fillId="0" borderId="0" xfId="2" applyNumberFormat="1" applyFont="1" applyAlignment="1" applyProtection="1">
      <alignment horizontal="center" vertical="center"/>
      <protection hidden="1"/>
    </xf>
    <xf numFmtId="0" fontId="22" fillId="0" borderId="0" xfId="2" applyFont="1" applyAlignment="1" applyProtection="1">
      <alignment horizontal="left" vertical="center"/>
      <protection hidden="1"/>
    </xf>
    <xf numFmtId="0" fontId="58" fillId="0" borderId="0" xfId="2" applyAlignment="1" applyProtection="1">
      <alignment horizontal="left" vertical="center"/>
      <protection hidden="1"/>
    </xf>
    <xf numFmtId="0" fontId="59" fillId="0" borderId="0" xfId="2" applyFont="1" applyProtection="1">
      <alignment vertical="center"/>
      <protection hidden="1"/>
    </xf>
    <xf numFmtId="0" fontId="60" fillId="0" borderId="0" xfId="2" applyFont="1" applyAlignment="1" applyProtection="1">
      <alignment horizontal="left" vertical="center"/>
      <protection hidden="1"/>
    </xf>
    <xf numFmtId="0" fontId="58" fillId="0" borderId="0" xfId="2" applyAlignment="1" applyProtection="1">
      <alignment horizontal="center" vertical="center"/>
      <protection hidden="1"/>
    </xf>
    <xf numFmtId="0" fontId="60" fillId="0" borderId="0" xfId="2" applyFont="1" applyAlignment="1" applyProtection="1">
      <alignment horizontal="left" vertical="center" wrapText="1"/>
      <protection hidden="1"/>
    </xf>
    <xf numFmtId="0" fontId="61" fillId="0" borderId="0" xfId="2" applyFont="1" applyProtection="1">
      <alignment vertical="center"/>
      <protection hidden="1"/>
    </xf>
    <xf numFmtId="0" fontId="61" fillId="0" borderId="0" xfId="2" applyFont="1" applyAlignment="1" applyProtection="1">
      <alignment horizontal="center" vertical="center"/>
      <protection hidden="1"/>
    </xf>
    <xf numFmtId="0" fontId="62" fillId="0" borderId="0" xfId="2" applyFont="1" applyProtection="1">
      <alignment vertical="center"/>
      <protection hidden="1"/>
    </xf>
    <xf numFmtId="177" fontId="58" fillId="0" borderId="0" xfId="2" applyNumberFormat="1" applyAlignment="1" applyProtection="1">
      <alignment horizontal="center" vertical="center"/>
      <protection hidden="1"/>
    </xf>
    <xf numFmtId="0" fontId="89" fillId="0" borderId="0" xfId="0" applyFont="1" applyAlignment="1" applyProtection="1">
      <alignment vertical="center"/>
      <protection hidden="1"/>
    </xf>
    <xf numFmtId="0" fontId="89" fillId="0" borderId="0" xfId="0" applyFont="1" applyAlignment="1" applyProtection="1">
      <alignment horizontal="center" vertical="center"/>
      <protection hidden="1"/>
    </xf>
    <xf numFmtId="0" fontId="89" fillId="5" borderId="0" xfId="0" applyFont="1" applyFill="1" applyAlignment="1" applyProtection="1">
      <alignment horizontal="center" vertical="distributed"/>
      <protection hidden="1"/>
    </xf>
    <xf numFmtId="58" fontId="89" fillId="5" borderId="0" xfId="0" applyNumberFormat="1" applyFont="1" applyFill="1" applyAlignment="1" applyProtection="1">
      <alignment vertical="distributed"/>
      <protection hidden="1"/>
    </xf>
    <xf numFmtId="0" fontId="91" fillId="0" borderId="0" xfId="0" applyFont="1" applyAlignment="1" applyProtection="1">
      <alignment vertical="center"/>
      <protection hidden="1"/>
    </xf>
    <xf numFmtId="0" fontId="91" fillId="0" borderId="0" xfId="0" applyFont="1" applyAlignment="1" applyProtection="1">
      <alignment vertical="center" wrapText="1"/>
      <protection hidden="1"/>
    </xf>
    <xf numFmtId="0" fontId="92" fillId="0" borderId="0" xfId="0" applyFont="1" applyAlignment="1" applyProtection="1">
      <alignment vertical="center" wrapText="1"/>
      <protection hidden="1"/>
    </xf>
    <xf numFmtId="58" fontId="90" fillId="0" borderId="0" xfId="0" applyNumberFormat="1" applyFont="1" applyAlignment="1" applyProtection="1">
      <alignment horizontal="distributed" vertical="distributed"/>
      <protection hidden="1"/>
    </xf>
    <xf numFmtId="0" fontId="90" fillId="0" borderId="0" xfId="0" applyFont="1" applyAlignment="1" applyProtection="1">
      <alignment horizontal="distributed" vertical="distributed"/>
      <protection hidden="1"/>
    </xf>
    <xf numFmtId="0" fontId="89" fillId="0" borderId="0" xfId="0" applyFont="1" applyAlignment="1" applyProtection="1">
      <alignment horizontal="right" vertical="center"/>
      <protection hidden="1"/>
    </xf>
    <xf numFmtId="0" fontId="90" fillId="0" borderId="0" xfId="0" applyFont="1" applyAlignment="1" applyProtection="1">
      <alignment horizontal="left" vertical="center"/>
      <protection hidden="1"/>
    </xf>
    <xf numFmtId="0" fontId="91" fillId="0" borderId="0" xfId="0" applyFont="1" applyAlignment="1" applyProtection="1">
      <alignment horizontal="left" vertical="center" wrapText="1"/>
      <protection hidden="1"/>
    </xf>
    <xf numFmtId="0" fontId="89" fillId="0" borderId="0" xfId="0" applyFont="1" applyAlignment="1" applyProtection="1">
      <alignment horizontal="left" vertical="center" wrapText="1"/>
      <protection hidden="1"/>
    </xf>
    <xf numFmtId="0" fontId="94" fillId="0" borderId="0" xfId="0" applyFont="1" applyAlignment="1" applyProtection="1">
      <alignment vertical="center"/>
      <protection hidden="1"/>
    </xf>
    <xf numFmtId="186" fontId="89" fillId="0" borderId="0" xfId="0" applyNumberFormat="1" applyFont="1" applyAlignment="1" applyProtection="1">
      <alignment vertical="center"/>
      <protection hidden="1"/>
    </xf>
    <xf numFmtId="0" fontId="92" fillId="0" borderId="0" xfId="0" applyFont="1" applyAlignment="1" applyProtection="1">
      <alignment horizontal="left" vertical="center" wrapText="1"/>
      <protection hidden="1"/>
    </xf>
    <xf numFmtId="0" fontId="89" fillId="0" borderId="0" xfId="0" applyFont="1" applyAlignment="1" applyProtection="1">
      <alignment horizontal="left" vertical="center"/>
      <protection hidden="1"/>
    </xf>
    <xf numFmtId="0" fontId="91" fillId="0" borderId="0" xfId="0" applyFont="1" applyAlignment="1" applyProtection="1">
      <alignment horizontal="left" vertical="center"/>
      <protection hidden="1"/>
    </xf>
    <xf numFmtId="190" fontId="52" fillId="2" borderId="3" xfId="0" applyNumberFormat="1" applyFont="1" applyFill="1" applyBorder="1" applyAlignment="1" applyProtection="1">
      <alignment horizontal="center" vertical="center"/>
      <protection locked="0"/>
    </xf>
    <xf numFmtId="179" fontId="52" fillId="2" borderId="3" xfId="0" applyNumberFormat="1" applyFont="1" applyFill="1" applyBorder="1" applyAlignment="1" applyProtection="1">
      <alignment horizontal="center" vertical="center"/>
      <protection locked="0"/>
    </xf>
    <xf numFmtId="185" fontId="52" fillId="2" borderId="3" xfId="0" applyNumberFormat="1" applyFont="1" applyFill="1" applyBorder="1" applyAlignment="1" applyProtection="1">
      <alignment horizontal="center" vertical="center"/>
      <protection locked="0"/>
    </xf>
    <xf numFmtId="0" fontId="116" fillId="5" borderId="0" xfId="0" applyFont="1" applyFill="1" applyAlignment="1" applyProtection="1">
      <alignment horizontal="left" vertical="center"/>
      <protection hidden="1"/>
    </xf>
    <xf numFmtId="0" fontId="13" fillId="12" borderId="34" xfId="0" applyFont="1" applyFill="1" applyBorder="1" applyAlignment="1" applyProtection="1">
      <alignment vertical="center" shrinkToFit="1"/>
      <protection hidden="1"/>
    </xf>
    <xf numFmtId="0" fontId="13" fillId="12" borderId="14" xfId="0" applyFont="1" applyFill="1" applyBorder="1" applyAlignment="1" applyProtection="1">
      <alignment vertical="center" shrinkToFit="1"/>
      <protection hidden="1"/>
    </xf>
    <xf numFmtId="0" fontId="13"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3" fillId="12" borderId="5" xfId="0" applyFont="1" applyFill="1" applyBorder="1" applyAlignment="1" applyProtection="1">
      <alignment vertical="center" shrinkToFit="1"/>
      <protection hidden="1"/>
    </xf>
    <xf numFmtId="0" fontId="14" fillId="12" borderId="14" xfId="0" applyFont="1" applyFill="1" applyBorder="1" applyProtection="1">
      <protection hidden="1"/>
    </xf>
    <xf numFmtId="0" fontId="68"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4" fillId="12" borderId="3" xfId="0" applyNumberFormat="1" applyFont="1" applyFill="1" applyBorder="1" applyAlignment="1" applyProtection="1">
      <alignment horizontal="center"/>
      <protection hidden="1"/>
    </xf>
    <xf numFmtId="56" fontId="14" fillId="12" borderId="3" xfId="0" applyNumberFormat="1" applyFont="1" applyFill="1" applyBorder="1" applyAlignment="1" applyProtection="1">
      <alignment horizontal="center" textRotation="255"/>
      <protection hidden="1"/>
    </xf>
    <xf numFmtId="183" fontId="40" fillId="12" borderId="3" xfId="0" applyNumberFormat="1" applyFont="1" applyFill="1" applyBorder="1" applyAlignment="1" applyProtection="1">
      <alignment horizontal="center" textRotation="255"/>
      <protection hidden="1"/>
    </xf>
    <xf numFmtId="0" fontId="14" fillId="12" borderId="13" xfId="0" applyFont="1" applyFill="1" applyBorder="1" applyAlignment="1" applyProtection="1">
      <alignment vertical="center"/>
      <protection hidden="1"/>
    </xf>
    <xf numFmtId="0" fontId="14" fillId="12" borderId="43" xfId="0" applyFont="1" applyFill="1" applyBorder="1" applyProtection="1">
      <protection hidden="1"/>
    </xf>
    <xf numFmtId="0" fontId="14" fillId="12" borderId="13" xfId="0" applyFont="1" applyFill="1" applyBorder="1" applyProtection="1">
      <protection hidden="1"/>
    </xf>
    <xf numFmtId="0" fontId="114" fillId="12" borderId="3" xfId="0" applyFont="1" applyFill="1" applyBorder="1" applyAlignment="1" applyProtection="1">
      <alignment horizontal="center"/>
      <protection hidden="1"/>
    </xf>
    <xf numFmtId="181" fontId="14" fillId="13" borderId="3" xfId="0" applyNumberFormat="1" applyFont="1" applyFill="1" applyBorder="1" applyAlignment="1" applyProtection="1">
      <alignment horizontal="center"/>
      <protection hidden="1"/>
    </xf>
    <xf numFmtId="56" fontId="14" fillId="13" borderId="3" xfId="0" applyNumberFormat="1" applyFont="1" applyFill="1" applyBorder="1" applyAlignment="1" applyProtection="1">
      <alignment horizontal="center" textRotation="255"/>
      <protection hidden="1"/>
    </xf>
    <xf numFmtId="0" fontId="14" fillId="0" borderId="100" xfId="0" applyFont="1" applyBorder="1" applyProtection="1">
      <protection hidden="1"/>
    </xf>
    <xf numFmtId="0" fontId="14" fillId="0" borderId="101" xfId="0" applyFont="1" applyBorder="1" applyProtection="1">
      <protection hidden="1"/>
    </xf>
    <xf numFmtId="0" fontId="14" fillId="0" borderId="102" xfId="0" applyFont="1" applyBorder="1" applyProtection="1">
      <protection hidden="1"/>
    </xf>
    <xf numFmtId="0" fontId="14" fillId="0" borderId="98" xfId="0" applyFont="1" applyBorder="1" applyAlignment="1" applyProtection="1">
      <alignment vertical="center"/>
      <protection hidden="1"/>
    </xf>
    <xf numFmtId="38" fontId="14" fillId="0" borderId="103" xfId="4" applyFont="1" applyBorder="1" applyAlignment="1" applyProtection="1">
      <alignment horizontal="left" vertical="center"/>
      <protection hidden="1"/>
    </xf>
    <xf numFmtId="0" fontId="14" fillId="0" borderId="104" xfId="0" applyFont="1" applyBorder="1" applyAlignment="1" applyProtection="1">
      <alignment vertical="center"/>
      <protection hidden="1"/>
    </xf>
    <xf numFmtId="0" fontId="14" fillId="0" borderId="99" xfId="0" applyFont="1" applyBorder="1" applyAlignment="1" applyProtection="1">
      <alignment vertical="center"/>
      <protection hidden="1"/>
    </xf>
    <xf numFmtId="38" fontId="14" fillId="0" borderId="105" xfId="4" applyFont="1" applyBorder="1" applyAlignment="1" applyProtection="1">
      <alignment horizontal="left" vertical="center"/>
      <protection hidden="1"/>
    </xf>
    <xf numFmtId="0" fontId="68" fillId="12" borderId="5" xfId="0" applyFont="1" applyFill="1" applyBorder="1" applyProtection="1">
      <protection hidden="1"/>
    </xf>
    <xf numFmtId="0" fontId="68" fillId="0" borderId="7" xfId="0" applyFont="1" applyBorder="1" applyProtection="1">
      <protection hidden="1"/>
    </xf>
    <xf numFmtId="0" fontId="5" fillId="0" borderId="0" xfId="8">
      <alignment vertical="center"/>
    </xf>
    <xf numFmtId="0" fontId="40" fillId="0" borderId="0" xfId="8" applyFont="1">
      <alignment vertical="center"/>
    </xf>
    <xf numFmtId="0" fontId="53" fillId="0" borderId="0" xfId="8" applyFont="1">
      <alignment vertical="center"/>
    </xf>
    <xf numFmtId="0" fontId="35" fillId="0" borderId="0" xfId="8" applyFont="1">
      <alignment vertical="center"/>
    </xf>
    <xf numFmtId="0" fontId="51" fillId="0" borderId="0" xfId="8" applyFont="1">
      <alignment vertical="center"/>
    </xf>
    <xf numFmtId="0" fontId="53" fillId="0" borderId="3" xfId="8" applyFont="1" applyBorder="1" applyAlignment="1">
      <alignment horizontal="center" vertical="center"/>
    </xf>
    <xf numFmtId="0" fontId="53" fillId="0" borderId="0" xfId="8" applyFont="1" applyAlignment="1">
      <alignment horizontal="right" vertical="center"/>
    </xf>
    <xf numFmtId="0" fontId="35" fillId="2" borderId="3" xfId="8" applyFont="1" applyFill="1" applyBorder="1" applyAlignment="1">
      <alignment horizontal="center" vertical="center"/>
    </xf>
    <xf numFmtId="0" fontId="35" fillId="0" borderId="58" xfId="8" applyFont="1" applyBorder="1" applyAlignment="1">
      <alignment horizontal="center" vertical="center"/>
    </xf>
    <xf numFmtId="0" fontId="35" fillId="0" borderId="58" xfId="8" applyFont="1" applyBorder="1">
      <alignment vertical="center"/>
    </xf>
    <xf numFmtId="0" fontId="35" fillId="0" borderId="59" xfId="8" applyFont="1" applyBorder="1" applyAlignment="1">
      <alignment horizontal="center" vertical="center" wrapText="1"/>
    </xf>
    <xf numFmtId="0" fontId="35" fillId="2" borderId="35" xfId="8" applyFont="1" applyFill="1" applyBorder="1" applyAlignment="1">
      <alignment horizontal="center" vertical="center"/>
    </xf>
    <xf numFmtId="0" fontId="53" fillId="0" borderId="35" xfId="8" applyFont="1" applyBorder="1" applyAlignment="1">
      <alignment horizontal="center" vertical="center"/>
    </xf>
    <xf numFmtId="0" fontId="35" fillId="0" borderId="53" xfId="8" applyFont="1" applyBorder="1" applyAlignment="1">
      <alignment horizontal="center" vertical="center" wrapText="1"/>
    </xf>
    <xf numFmtId="0" fontId="35" fillId="0" borderId="29" xfId="8" applyFont="1" applyBorder="1" applyAlignment="1">
      <alignment horizontal="center" vertical="center" wrapText="1"/>
    </xf>
    <xf numFmtId="0" fontId="53" fillId="0" borderId="12" xfId="8" applyFont="1" applyBorder="1" applyAlignment="1">
      <alignment horizontal="center" vertical="center"/>
    </xf>
    <xf numFmtId="0" fontId="53" fillId="0" borderId="55" xfId="8" applyFont="1" applyBorder="1" applyAlignment="1">
      <alignment horizontal="center" vertical="center"/>
    </xf>
    <xf numFmtId="0" fontId="35" fillId="0" borderId="57" xfId="8" applyFont="1" applyBorder="1" applyAlignment="1">
      <alignment horizontal="center" vertical="center" wrapText="1"/>
    </xf>
    <xf numFmtId="38" fontId="35" fillId="2" borderId="60" xfId="4" applyFont="1" applyFill="1" applyBorder="1" applyAlignment="1">
      <alignment horizontal="center" vertical="center"/>
    </xf>
    <xf numFmtId="38" fontId="35" fillId="2" borderId="61" xfId="4" applyFont="1" applyFill="1" applyBorder="1" applyAlignment="1">
      <alignment horizontal="center" vertical="center"/>
    </xf>
    <xf numFmtId="38" fontId="35" fillId="0" borderId="3" xfId="4" applyFont="1" applyFill="1" applyBorder="1" applyAlignment="1">
      <alignment horizontal="center" vertical="center"/>
    </xf>
    <xf numFmtId="38" fontId="35" fillId="0" borderId="35" xfId="4" applyFont="1" applyFill="1" applyBorder="1" applyAlignment="1">
      <alignment horizontal="center" vertical="center"/>
    </xf>
    <xf numFmtId="0" fontId="35" fillId="0" borderId="29" xfId="8" applyFont="1" applyBorder="1" applyAlignment="1">
      <alignment horizontal="center" vertical="center"/>
    </xf>
    <xf numFmtId="0" fontId="53" fillId="0" borderId="31" xfId="8" applyFont="1" applyBorder="1" applyAlignment="1">
      <alignment horizontal="center" vertical="center"/>
    </xf>
    <xf numFmtId="0" fontId="53" fillId="0" borderId="33" xfId="8" applyFont="1" applyBorder="1" applyAlignment="1">
      <alignment horizontal="center" vertical="center"/>
    </xf>
    <xf numFmtId="38" fontId="35" fillId="0" borderId="32" xfId="4" applyFont="1" applyFill="1" applyBorder="1" applyAlignment="1">
      <alignment horizontal="center" vertical="center"/>
    </xf>
    <xf numFmtId="38" fontId="35" fillId="0" borderId="36" xfId="4" applyFont="1" applyFill="1" applyBorder="1" applyAlignment="1">
      <alignment horizontal="center" vertical="center"/>
    </xf>
    <xf numFmtId="0" fontId="129" fillId="0" borderId="0" xfId="8" applyFont="1">
      <alignment vertical="center"/>
    </xf>
    <xf numFmtId="0" fontId="53" fillId="0" borderId="109" xfId="8" applyFont="1" applyBorder="1">
      <alignment vertical="center"/>
    </xf>
    <xf numFmtId="0" fontId="40" fillId="0" borderId="109" xfId="8" applyFont="1" applyBorder="1" applyAlignment="1">
      <alignment horizontal="center" vertical="center"/>
    </xf>
    <xf numFmtId="0" fontId="40" fillId="9" borderId="60" xfId="0" applyFont="1" applyFill="1" applyBorder="1" applyAlignment="1" applyProtection="1">
      <alignment horizontal="center" vertical="center"/>
      <protection hidden="1"/>
    </xf>
    <xf numFmtId="0" fontId="70" fillId="9" borderId="3" xfId="3" applyFont="1" applyFill="1" applyBorder="1" applyAlignment="1" applyProtection="1">
      <alignment horizontal="center" vertical="center"/>
      <protection hidden="1"/>
    </xf>
    <xf numFmtId="0" fontId="66" fillId="0" borderId="32" xfId="0" applyFont="1" applyBorder="1" applyAlignment="1" applyProtection="1">
      <alignment vertical="center" wrapText="1"/>
      <protection hidden="1"/>
    </xf>
    <xf numFmtId="0" fontId="40" fillId="9" borderId="32" xfId="0" applyFont="1" applyFill="1" applyBorder="1" applyAlignment="1" applyProtection="1">
      <alignment vertical="center" wrapText="1"/>
      <protection hidden="1"/>
    </xf>
    <xf numFmtId="0" fontId="4" fillId="0" borderId="0" xfId="8" applyFont="1">
      <alignment vertical="center"/>
    </xf>
    <xf numFmtId="0" fontId="4" fillId="0" borderId="3" xfId="8" applyFont="1" applyBorder="1">
      <alignment vertical="center"/>
    </xf>
    <xf numFmtId="0" fontId="5" fillId="0" borderId="3" xfId="8" applyBorder="1">
      <alignment vertical="center"/>
    </xf>
    <xf numFmtId="0" fontId="35" fillId="0" borderId="54" xfId="8" applyFont="1" applyBorder="1" applyAlignment="1">
      <alignment horizontal="center" vertical="center" wrapText="1"/>
    </xf>
    <xf numFmtId="0" fontId="53" fillId="0" borderId="14" xfId="8" applyFont="1" applyBorder="1" applyAlignment="1">
      <alignment horizontal="center" vertical="center"/>
    </xf>
    <xf numFmtId="0" fontId="53" fillId="0" borderId="34" xfId="8" applyFont="1" applyBorder="1" applyAlignment="1">
      <alignment horizontal="center" vertical="center"/>
    </xf>
    <xf numFmtId="38" fontId="35" fillId="0" borderId="12" xfId="4" applyFont="1" applyFill="1" applyBorder="1" applyAlignment="1">
      <alignment horizontal="center" vertical="center"/>
    </xf>
    <xf numFmtId="38" fontId="35" fillId="0" borderId="55" xfId="4" applyFont="1" applyFill="1" applyBorder="1" applyAlignment="1">
      <alignment horizontal="center" vertical="center"/>
    </xf>
    <xf numFmtId="38" fontId="40" fillId="0" borderId="109" xfId="4" applyFont="1" applyBorder="1" applyAlignment="1">
      <alignment horizontal="center" vertical="center"/>
    </xf>
    <xf numFmtId="0" fontId="53" fillId="0" borderId="111" xfId="8" applyFont="1" applyBorder="1" applyAlignment="1">
      <alignment horizontal="center" vertical="center"/>
    </xf>
    <xf numFmtId="0" fontId="53" fillId="0" borderId="9" xfId="8" applyFont="1" applyBorder="1" applyAlignment="1">
      <alignment horizontal="center" vertical="center"/>
    </xf>
    <xf numFmtId="0" fontId="35" fillId="2" borderId="9" xfId="8" applyFont="1" applyFill="1" applyBorder="1" applyAlignment="1">
      <alignment horizontal="center" vertical="center"/>
    </xf>
    <xf numFmtId="0" fontId="53" fillId="0" borderId="6" xfId="8" applyFont="1" applyBorder="1" applyAlignment="1">
      <alignment horizontal="center" vertical="center"/>
    </xf>
    <xf numFmtId="38" fontId="35" fillId="2" borderId="70" xfId="4" applyFont="1" applyFill="1" applyBorder="1" applyAlignment="1">
      <alignment horizontal="center" vertical="center"/>
    </xf>
    <xf numFmtId="38" fontId="35" fillId="0" borderId="88" xfId="4" applyFont="1" applyFill="1" applyBorder="1" applyAlignment="1">
      <alignment horizontal="center" vertical="center"/>
    </xf>
    <xf numFmtId="0" fontId="53" fillId="0" borderId="7" xfId="8" applyFont="1" applyBorder="1" applyAlignment="1">
      <alignment horizontal="center" vertical="center"/>
    </xf>
    <xf numFmtId="38" fontId="35" fillId="0" borderId="9" xfId="4" applyFont="1" applyFill="1" applyBorder="1" applyAlignment="1">
      <alignment horizontal="center" vertical="center"/>
    </xf>
    <xf numFmtId="38" fontId="35" fillId="0" borderId="6" xfId="4" applyFont="1" applyFill="1" applyBorder="1" applyAlignment="1">
      <alignment horizontal="center" vertical="center"/>
    </xf>
    <xf numFmtId="0" fontId="52" fillId="0" borderId="31" xfId="8" applyFont="1" applyBorder="1" applyAlignment="1">
      <alignment horizontal="center" vertical="center"/>
    </xf>
    <xf numFmtId="0" fontId="52" fillId="0" borderId="3" xfId="8" applyFont="1" applyBorder="1" applyAlignment="1">
      <alignment horizontal="center" vertical="center"/>
    </xf>
    <xf numFmtId="0" fontId="52" fillId="0" borderId="12" xfId="8" applyFont="1" applyBorder="1" applyAlignment="1">
      <alignment horizontal="center" vertical="center"/>
    </xf>
    <xf numFmtId="38" fontId="52" fillId="0" borderId="60" xfId="4" applyFont="1" applyFill="1" applyBorder="1" applyAlignment="1">
      <alignment horizontal="center" vertical="center"/>
    </xf>
    <xf numFmtId="38" fontId="52" fillId="0" borderId="32" xfId="4" applyFont="1" applyFill="1" applyBorder="1" applyAlignment="1">
      <alignment horizontal="center" vertical="center"/>
    </xf>
    <xf numFmtId="0" fontId="52" fillId="0" borderId="14" xfId="8" applyFont="1" applyBorder="1" applyAlignment="1">
      <alignment horizontal="center" vertical="center"/>
    </xf>
    <xf numFmtId="38" fontId="52" fillId="0" borderId="12" xfId="4" applyFont="1" applyFill="1" applyBorder="1" applyAlignment="1">
      <alignment horizontal="center" vertical="center"/>
    </xf>
    <xf numFmtId="38" fontId="52" fillId="0" borderId="31" xfId="4" applyFont="1" applyFill="1" applyBorder="1" applyAlignment="1">
      <alignment horizontal="center" vertical="center"/>
    </xf>
    <xf numFmtId="0" fontId="52" fillId="0" borderId="110" xfId="8" applyFont="1" applyBorder="1" applyAlignment="1">
      <alignment horizontal="center" vertical="center"/>
    </xf>
    <xf numFmtId="0" fontId="52" fillId="0" borderId="62" xfId="8" applyFont="1" applyBorder="1" applyAlignment="1">
      <alignment horizontal="center" vertical="center"/>
    </xf>
    <xf numFmtId="0" fontId="52" fillId="0" borderId="63" xfId="8" applyFont="1" applyBorder="1" applyAlignment="1">
      <alignment horizontal="center" vertical="center"/>
    </xf>
    <xf numFmtId="38" fontId="52" fillId="0" borderId="68" xfId="4" applyFont="1" applyFill="1" applyBorder="1" applyAlignment="1">
      <alignment horizontal="center" vertical="center"/>
    </xf>
    <xf numFmtId="38" fontId="52" fillId="0" borderId="112" xfId="4" applyFont="1" applyFill="1" applyBorder="1" applyAlignment="1">
      <alignment horizontal="center" vertical="center"/>
    </xf>
    <xf numFmtId="0" fontId="52" fillId="0" borderId="91" xfId="8" applyFont="1" applyBorder="1" applyAlignment="1">
      <alignment horizontal="center" vertical="center"/>
    </xf>
    <xf numFmtId="38" fontId="52" fillId="0" borderId="63" xfId="4" applyFont="1" applyFill="1" applyBorder="1" applyAlignment="1">
      <alignment horizontal="center" vertical="center"/>
    </xf>
    <xf numFmtId="38" fontId="52" fillId="0" borderId="110" xfId="4" applyFont="1" applyFill="1" applyBorder="1" applyAlignment="1">
      <alignment horizontal="center" vertical="center"/>
    </xf>
    <xf numFmtId="0" fontId="130" fillId="0" borderId="0" xfId="8" applyFont="1" applyAlignment="1">
      <alignment vertical="top"/>
    </xf>
    <xf numFmtId="0" fontId="3" fillId="0" borderId="0" xfId="8" applyFont="1">
      <alignment vertical="center"/>
    </xf>
    <xf numFmtId="0" fontId="13" fillId="14" borderId="3" xfId="0" applyFont="1" applyFill="1" applyBorder="1" applyAlignment="1" applyProtection="1">
      <alignment horizontal="center" vertical="center" shrinkToFit="1"/>
      <protection hidden="1"/>
    </xf>
    <xf numFmtId="0" fontId="131" fillId="0" borderId="0" xfId="0" applyFont="1" applyAlignment="1" applyProtection="1">
      <alignment vertical="center"/>
      <protection hidden="1"/>
    </xf>
    <xf numFmtId="0" fontId="130" fillId="0" borderId="0" xfId="8" applyFont="1" applyAlignment="1"/>
    <xf numFmtId="0" fontId="35" fillId="0" borderId="0" xfId="8" applyFont="1" applyAlignment="1">
      <alignment vertical="top"/>
    </xf>
    <xf numFmtId="38" fontId="52" fillId="0" borderId="33" xfId="4" applyFont="1" applyFill="1" applyBorder="1" applyAlignment="1">
      <alignment horizontal="center" vertical="center"/>
    </xf>
    <xf numFmtId="38" fontId="52" fillId="0" borderId="111" xfId="4" applyFont="1" applyFill="1" applyBorder="1" applyAlignment="1">
      <alignment horizontal="center" vertical="center"/>
    </xf>
    <xf numFmtId="0" fontId="35" fillId="0" borderId="58" xfId="8" applyFont="1" applyBorder="1" applyAlignment="1">
      <alignment horizontal="center" vertical="center" wrapText="1"/>
    </xf>
    <xf numFmtId="38" fontId="52" fillId="0" borderId="3" xfId="4" applyFont="1" applyFill="1" applyBorder="1" applyAlignment="1">
      <alignment horizontal="center" vertical="center"/>
    </xf>
    <xf numFmtId="38" fontId="52" fillId="0" borderId="62" xfId="4" applyFont="1" applyFill="1" applyBorder="1" applyAlignment="1">
      <alignment horizontal="center" vertical="center"/>
    </xf>
    <xf numFmtId="0" fontId="35" fillId="0" borderId="57" xfId="8" applyFont="1" applyBorder="1" applyAlignment="1">
      <alignment horizontal="center" vertical="center"/>
    </xf>
    <xf numFmtId="0" fontId="52" fillId="0" borderId="60" xfId="8" applyFont="1" applyBorder="1" applyAlignment="1">
      <alignment horizontal="center" vertical="center"/>
    </xf>
    <xf numFmtId="0" fontId="52" fillId="0" borderId="68" xfId="8" applyFont="1" applyBorder="1" applyAlignment="1">
      <alignment horizontal="center" vertical="center"/>
    </xf>
    <xf numFmtId="0" fontId="35" fillId="2" borderId="70" xfId="8" applyFont="1" applyFill="1" applyBorder="1" applyAlignment="1">
      <alignment horizontal="center" vertical="center"/>
    </xf>
    <xf numFmtId="0" fontId="35" fillId="2" borderId="60" xfId="8" applyFont="1" applyFill="1" applyBorder="1" applyAlignment="1">
      <alignment horizontal="center" vertical="center"/>
    </xf>
    <xf numFmtId="0" fontId="35" fillId="2" borderId="61" xfId="8" applyFont="1" applyFill="1" applyBorder="1" applyAlignment="1">
      <alignment horizontal="center" vertical="center"/>
    </xf>
    <xf numFmtId="180" fontId="52" fillId="0" borderId="60" xfId="0" applyNumberFormat="1" applyFont="1" applyBorder="1" applyAlignment="1">
      <alignment horizontal="center" vertical="center"/>
    </xf>
    <xf numFmtId="180" fontId="52" fillId="0" borderId="61" xfId="0" applyNumberFormat="1" applyFont="1" applyBorder="1" applyAlignment="1">
      <alignment horizontal="center" vertical="center"/>
    </xf>
    <xf numFmtId="57" fontId="36" fillId="5" borderId="58" xfId="0" applyNumberFormat="1" applyFont="1" applyFill="1" applyBorder="1" applyAlignment="1">
      <alignment horizontal="center" vertical="center"/>
    </xf>
    <xf numFmtId="184" fontId="52" fillId="0" borderId="3" xfId="0" applyNumberFormat="1" applyFont="1" applyBorder="1" applyAlignment="1" applyProtection="1">
      <alignment horizontal="center" vertical="center"/>
      <protection locked="0"/>
    </xf>
    <xf numFmtId="0" fontId="22" fillId="0" borderId="0" xfId="2" applyFont="1">
      <alignment vertical="center"/>
    </xf>
    <xf numFmtId="0" fontId="89" fillId="0" borderId="0" xfId="0" applyFont="1" applyAlignment="1">
      <alignment vertical="center"/>
    </xf>
    <xf numFmtId="0" fontId="94" fillId="0" borderId="0" xfId="0" applyFont="1" applyAlignment="1">
      <alignment vertical="center"/>
    </xf>
    <xf numFmtId="0" fontId="133" fillId="0" borderId="0" xfId="0" applyFont="1" applyAlignment="1" applyProtection="1">
      <alignment vertical="center"/>
      <protection hidden="1"/>
    </xf>
    <xf numFmtId="0" fontId="133" fillId="0" borderId="0" xfId="0" applyFont="1" applyAlignment="1">
      <alignment vertical="center"/>
    </xf>
    <xf numFmtId="187" fontId="89" fillId="5" borderId="14" xfId="0" applyNumberFormat="1" applyFont="1" applyFill="1" applyBorder="1" applyAlignment="1" applyProtection="1">
      <alignment vertical="center"/>
      <protection locked="0"/>
    </xf>
    <xf numFmtId="0" fontId="89" fillId="5" borderId="0" xfId="0" applyFont="1" applyFill="1" applyAlignment="1">
      <alignment vertical="top" wrapText="1"/>
    </xf>
    <xf numFmtId="0" fontId="16" fillId="0" borderId="0" xfId="2" applyFont="1">
      <alignment vertical="center"/>
    </xf>
    <xf numFmtId="0" fontId="22" fillId="0" borderId="0" xfId="2" applyFont="1" applyAlignment="1">
      <alignment horizontal="center" vertical="center"/>
    </xf>
    <xf numFmtId="0" fontId="22" fillId="0" borderId="0" xfId="2" applyFont="1" applyAlignment="1">
      <alignment horizontal="right" vertical="center"/>
    </xf>
    <xf numFmtId="0" fontId="58" fillId="0" borderId="0" xfId="2">
      <alignment vertical="center"/>
    </xf>
    <xf numFmtId="0" fontId="135" fillId="0" borderId="0" xfId="2" applyFont="1">
      <alignment vertical="center"/>
    </xf>
    <xf numFmtId="0" fontId="135" fillId="0" borderId="0" xfId="2" applyFont="1" applyAlignment="1">
      <alignment horizontal="center" vertical="center"/>
    </xf>
    <xf numFmtId="0" fontId="135" fillId="0" borderId="0" xfId="2" applyFont="1" applyAlignment="1">
      <alignment horizontal="right" vertical="center"/>
    </xf>
    <xf numFmtId="0" fontId="136" fillId="0" borderId="0" xfId="2" applyFont="1">
      <alignment vertical="center"/>
    </xf>
    <xf numFmtId="0" fontId="135" fillId="0" borderId="0" xfId="2" applyFont="1" applyAlignment="1">
      <alignment vertical="center" shrinkToFit="1"/>
    </xf>
    <xf numFmtId="0" fontId="135" fillId="0" borderId="0" xfId="2" applyFont="1" applyAlignment="1">
      <alignment vertical="top" wrapText="1"/>
    </xf>
    <xf numFmtId="0" fontId="135" fillId="0" borderId="0" xfId="2" applyFont="1" applyAlignment="1">
      <alignment horizontal="center" vertical="center" shrinkToFit="1"/>
    </xf>
    <xf numFmtId="0" fontId="135" fillId="0" borderId="0" xfId="2" applyFont="1" applyAlignment="1">
      <alignment vertical="top"/>
    </xf>
    <xf numFmtId="177" fontId="135" fillId="0" borderId="0" xfId="2" applyNumberFormat="1" applyFont="1" applyAlignment="1">
      <alignment horizontal="center" vertical="center"/>
    </xf>
    <xf numFmtId="0" fontId="138" fillId="0" borderId="0" xfId="2" applyFont="1">
      <alignment vertical="center"/>
    </xf>
    <xf numFmtId="191" fontId="135" fillId="0" borderId="0" xfId="2" applyNumberFormat="1" applyFont="1">
      <alignment vertical="center"/>
    </xf>
    <xf numFmtId="0" fontId="135" fillId="0" borderId="1" xfId="2" applyFont="1" applyBorder="1">
      <alignment vertical="center"/>
    </xf>
    <xf numFmtId="38" fontId="143" fillId="0" borderId="0" xfId="10" applyFont="1" applyBorder="1">
      <alignment vertical="center"/>
    </xf>
    <xf numFmtId="38" fontId="156" fillId="15" borderId="12" xfId="10" applyFont="1" applyFill="1" applyBorder="1" applyAlignment="1">
      <alignment horizontal="right" vertical="center" shrinkToFit="1"/>
    </xf>
    <xf numFmtId="38" fontId="156" fillId="15" borderId="32" xfId="10" applyFont="1" applyFill="1" applyBorder="1" applyAlignment="1">
      <alignment horizontal="right" vertical="center" shrinkToFit="1"/>
    </xf>
    <xf numFmtId="38" fontId="156" fillId="15" borderId="51" xfId="10" applyFont="1" applyFill="1" applyBorder="1" applyAlignment="1">
      <alignment horizontal="right" vertical="center" shrinkToFit="1"/>
    </xf>
    <xf numFmtId="38" fontId="156" fillId="15" borderId="36" xfId="10" applyFont="1" applyFill="1" applyBorder="1" applyAlignment="1">
      <alignment horizontal="right" vertical="center" shrinkToFit="1"/>
    </xf>
    <xf numFmtId="38" fontId="149" fillId="0" borderId="0" xfId="10" applyFont="1">
      <alignment vertical="center"/>
    </xf>
    <xf numFmtId="0" fontId="163" fillId="0" borderId="0" xfId="11" applyFont="1">
      <alignment vertical="center"/>
    </xf>
    <xf numFmtId="0" fontId="162" fillId="0" borderId="0" xfId="11" applyFont="1">
      <alignment vertical="center"/>
    </xf>
    <xf numFmtId="0" fontId="165" fillId="0" borderId="0" xfId="11" applyFont="1">
      <alignment vertical="center"/>
    </xf>
    <xf numFmtId="0" fontId="33" fillId="0" borderId="0" xfId="11" applyFont="1">
      <alignment vertical="center"/>
    </xf>
    <xf numFmtId="0" fontId="166" fillId="0" borderId="0" xfId="11" applyFont="1">
      <alignment vertical="center"/>
    </xf>
    <xf numFmtId="0" fontId="167" fillId="0" borderId="0" xfId="11" applyFont="1">
      <alignment vertical="center"/>
    </xf>
    <xf numFmtId="0" fontId="168" fillId="0" borderId="0" xfId="11" applyFont="1">
      <alignment vertical="center"/>
    </xf>
    <xf numFmtId="0" fontId="169" fillId="9" borderId="4" xfId="11" applyFont="1" applyFill="1" applyBorder="1">
      <alignment vertical="center"/>
    </xf>
    <xf numFmtId="0" fontId="162" fillId="9" borderId="2" xfId="11" applyFont="1" applyFill="1" applyBorder="1">
      <alignment vertical="center"/>
    </xf>
    <xf numFmtId="0" fontId="170" fillId="9" borderId="2" xfId="11" applyFont="1" applyFill="1" applyBorder="1">
      <alignment vertical="center"/>
    </xf>
    <xf numFmtId="0" fontId="170" fillId="9" borderId="2" xfId="11" applyFont="1" applyFill="1" applyBorder="1" applyAlignment="1">
      <alignment horizontal="right" vertical="center"/>
    </xf>
    <xf numFmtId="0" fontId="170" fillId="9" borderId="14" xfId="11" applyFont="1" applyFill="1" applyBorder="1">
      <alignment vertical="center"/>
    </xf>
    <xf numFmtId="0" fontId="33" fillId="9" borderId="10" xfId="11" applyFont="1" applyFill="1" applyBorder="1">
      <alignment vertical="center"/>
    </xf>
    <xf numFmtId="0" fontId="33" fillId="2" borderId="4" xfId="11" applyFont="1" applyFill="1" applyBorder="1">
      <alignment vertical="center"/>
    </xf>
    <xf numFmtId="0" fontId="170" fillId="2" borderId="13" xfId="11" applyFont="1" applyFill="1" applyBorder="1">
      <alignment vertical="center"/>
    </xf>
    <xf numFmtId="0" fontId="33" fillId="9" borderId="37" xfId="11" applyFont="1" applyFill="1" applyBorder="1" applyAlignment="1">
      <alignment vertical="top"/>
    </xf>
    <xf numFmtId="0" fontId="33" fillId="2" borderId="37" xfId="11" applyFont="1" applyFill="1" applyBorder="1" applyAlignment="1">
      <alignment vertical="top"/>
    </xf>
    <xf numFmtId="0" fontId="33" fillId="9" borderId="37" xfId="11" applyFont="1" applyFill="1" applyBorder="1" applyAlignment="1">
      <alignment horizontal="center" vertical="center"/>
    </xf>
    <xf numFmtId="0" fontId="33" fillId="2" borderId="37" xfId="11" applyFont="1" applyFill="1" applyBorder="1" applyAlignment="1">
      <alignment horizontal="center" vertical="center"/>
    </xf>
    <xf numFmtId="0" fontId="33" fillId="9" borderId="37" xfId="11" applyFont="1" applyFill="1" applyBorder="1" applyAlignment="1">
      <alignment vertical="center" wrapText="1"/>
    </xf>
    <xf numFmtId="0" fontId="33" fillId="2" borderId="37" xfId="11" applyFont="1" applyFill="1" applyBorder="1" applyAlignment="1">
      <alignment horizontal="left" vertical="center" wrapText="1"/>
    </xf>
    <xf numFmtId="0" fontId="174" fillId="0" borderId="3" xfId="11" applyFont="1" applyBorder="1" applyAlignment="1">
      <alignment horizontal="center" vertical="center"/>
    </xf>
    <xf numFmtId="38" fontId="175" fillId="0" borderId="10" xfId="10" applyFont="1" applyFill="1" applyBorder="1" applyAlignment="1">
      <alignment horizontal="center" vertical="center"/>
    </xf>
    <xf numFmtId="38" fontId="175" fillId="0" borderId="5" xfId="10" applyFont="1" applyFill="1" applyBorder="1" applyAlignment="1">
      <alignment horizontal="center" vertical="center"/>
    </xf>
    <xf numFmtId="38" fontId="175" fillId="0" borderId="12" xfId="10" applyFont="1" applyFill="1" applyBorder="1" applyAlignment="1">
      <alignment horizontal="center" vertical="center"/>
    </xf>
    <xf numFmtId="38" fontId="175" fillId="0" borderId="5" xfId="10" applyFont="1" applyFill="1" applyBorder="1" applyAlignment="1">
      <alignment horizontal="center" vertical="center" shrinkToFit="1"/>
    </xf>
    <xf numFmtId="38" fontId="175" fillId="0" borderId="4" xfId="10" applyFont="1" applyFill="1" applyBorder="1" applyAlignment="1">
      <alignment horizontal="center" vertical="center"/>
    </xf>
    <xf numFmtId="0" fontId="174" fillId="0" borderId="3" xfId="11" applyFont="1" applyBorder="1" applyAlignment="1">
      <alignment horizontal="center" vertical="center" wrapText="1"/>
    </xf>
    <xf numFmtId="0" fontId="33" fillId="19" borderId="0" xfId="11" applyFont="1" applyFill="1">
      <alignment vertical="center"/>
    </xf>
    <xf numFmtId="0" fontId="170" fillId="9" borderId="37" xfId="11" applyFont="1" applyFill="1" applyBorder="1" applyAlignment="1">
      <alignment vertical="center" wrapText="1"/>
    </xf>
    <xf numFmtId="0" fontId="170" fillId="2" borderId="37" xfId="11" applyFont="1" applyFill="1" applyBorder="1" applyAlignment="1">
      <alignment horizontal="left" vertical="center" wrapText="1"/>
    </xf>
    <xf numFmtId="0" fontId="170" fillId="0" borderId="0" xfId="11" applyFont="1">
      <alignment vertical="center"/>
    </xf>
    <xf numFmtId="0" fontId="33" fillId="9" borderId="9" xfId="11" applyFont="1" applyFill="1" applyBorder="1" applyAlignment="1">
      <alignment vertical="center" wrapText="1"/>
    </xf>
    <xf numFmtId="0" fontId="33" fillId="2" borderId="9" xfId="11" applyFont="1" applyFill="1" applyBorder="1" applyAlignment="1">
      <alignment horizontal="left" vertical="center" wrapText="1"/>
    </xf>
    <xf numFmtId="0" fontId="173" fillId="0" borderId="0" xfId="11" applyFont="1" applyAlignment="1">
      <alignment horizontal="center" vertical="center"/>
    </xf>
    <xf numFmtId="38" fontId="174" fillId="0" borderId="0" xfId="10" applyFont="1" applyFill="1" applyBorder="1" applyAlignment="1">
      <alignment horizontal="left" vertical="top" wrapText="1"/>
    </xf>
    <xf numFmtId="0" fontId="174" fillId="0" borderId="0" xfId="11" applyFont="1" applyAlignment="1">
      <alignment horizontal="left" vertical="center"/>
    </xf>
    <xf numFmtId="0" fontId="174" fillId="0" borderId="0" xfId="11" applyFont="1" applyAlignment="1">
      <alignment horizontal="center" vertical="center"/>
    </xf>
    <xf numFmtId="38" fontId="174" fillId="0" borderId="0" xfId="10" applyFont="1" applyFill="1" applyBorder="1" applyAlignment="1">
      <alignment horizontal="right" vertical="center"/>
    </xf>
    <xf numFmtId="38" fontId="102" fillId="0" borderId="0" xfId="10" applyFont="1" applyFill="1" applyBorder="1" applyAlignment="1">
      <alignment horizontal="right" vertical="center"/>
    </xf>
    <xf numFmtId="0" fontId="102" fillId="0" borderId="0" xfId="11" applyFont="1">
      <alignment vertical="center"/>
    </xf>
    <xf numFmtId="0" fontId="174" fillId="0" borderId="0" xfId="11" applyFont="1">
      <alignment vertical="center"/>
    </xf>
    <xf numFmtId="0" fontId="102" fillId="0" borderId="0" xfId="11" applyFont="1" applyAlignment="1">
      <alignment horizontal="left" vertical="center" wrapText="1"/>
    </xf>
    <xf numFmtId="0" fontId="174" fillId="0" borderId="0" xfId="11" applyFont="1" applyAlignment="1">
      <alignment horizontal="center" vertical="center" wrapText="1"/>
    </xf>
    <xf numFmtId="0" fontId="149" fillId="0" borderId="0" xfId="11" applyFont="1">
      <alignment vertical="center"/>
    </xf>
    <xf numFmtId="0" fontId="150" fillId="0" borderId="0" xfId="11" applyFont="1">
      <alignment vertical="center"/>
    </xf>
    <xf numFmtId="0" fontId="149" fillId="0" borderId="81" xfId="11" applyFont="1" applyBorder="1">
      <alignment vertical="center"/>
    </xf>
    <xf numFmtId="0" fontId="150" fillId="4" borderId="84" xfId="11" applyFont="1" applyFill="1" applyBorder="1" applyAlignment="1">
      <alignment horizontal="center" vertical="center"/>
    </xf>
    <xf numFmtId="0" fontId="150" fillId="0" borderId="53" xfId="11" applyFont="1" applyBorder="1" applyAlignment="1">
      <alignment horizontal="left" vertical="center"/>
    </xf>
    <xf numFmtId="0" fontId="150" fillId="0" borderId="12" xfId="11" applyFont="1" applyBorder="1" applyAlignment="1">
      <alignment horizontal="left" vertical="center"/>
    </xf>
    <xf numFmtId="0" fontId="150" fillId="0" borderId="55" xfId="11" applyFont="1" applyBorder="1" applyAlignment="1">
      <alignment horizontal="left" vertical="center"/>
    </xf>
    <xf numFmtId="0" fontId="102" fillId="0" borderId="0" xfId="11" applyFont="1" applyAlignment="1">
      <alignment horizontal="right" vertical="center" shrinkToFit="1"/>
    </xf>
    <xf numFmtId="0" fontId="169" fillId="2" borderId="0" xfId="11" applyFont="1" applyFill="1" applyAlignment="1">
      <alignment horizontal="center" vertical="center"/>
    </xf>
    <xf numFmtId="0" fontId="179" fillId="0" borderId="0" xfId="11" applyFont="1">
      <alignment vertical="center"/>
    </xf>
    <xf numFmtId="0" fontId="169" fillId="10" borderId="0" xfId="11" applyFont="1" applyFill="1" applyAlignment="1">
      <alignment horizontal="center" vertical="center"/>
    </xf>
    <xf numFmtId="0" fontId="102" fillId="0" borderId="0" xfId="11" applyFont="1" applyAlignment="1">
      <alignment horizontal="center" vertical="center"/>
    </xf>
    <xf numFmtId="0" fontId="102" fillId="2" borderId="4" xfId="11" applyFont="1" applyFill="1" applyBorder="1">
      <alignment vertical="center"/>
    </xf>
    <xf numFmtId="0" fontId="170" fillId="2" borderId="2" xfId="11" applyFont="1" applyFill="1" applyBorder="1" applyAlignment="1">
      <alignment horizontal="right" vertical="center"/>
    </xf>
    <xf numFmtId="0" fontId="171" fillId="2" borderId="2" xfId="11" applyFont="1" applyFill="1" applyBorder="1" applyAlignment="1">
      <alignment horizontal="center" vertical="center"/>
    </xf>
    <xf numFmtId="0" fontId="170" fillId="2" borderId="13" xfId="11" applyFont="1" applyFill="1" applyBorder="1" applyAlignment="1">
      <alignment horizontal="center" vertical="center"/>
    </xf>
    <xf numFmtId="0" fontId="170" fillId="2" borderId="14" xfId="11" applyFont="1" applyFill="1" applyBorder="1">
      <alignment vertical="center"/>
    </xf>
    <xf numFmtId="0" fontId="33" fillId="0" borderId="0" xfId="11" applyFont="1" applyAlignment="1">
      <alignment horizontal="center" vertical="center"/>
    </xf>
    <xf numFmtId="0" fontId="102" fillId="10" borderId="4" xfId="11" applyFont="1" applyFill="1" applyBorder="1">
      <alignment vertical="center"/>
    </xf>
    <xf numFmtId="0" fontId="170" fillId="10" borderId="2" xfId="11" applyFont="1" applyFill="1" applyBorder="1" applyAlignment="1">
      <alignment horizontal="right" vertical="center"/>
    </xf>
    <xf numFmtId="0" fontId="171" fillId="10" borderId="2" xfId="11" applyFont="1" applyFill="1" applyBorder="1" applyAlignment="1">
      <alignment horizontal="center" vertical="center"/>
    </xf>
    <xf numFmtId="0" fontId="170" fillId="10" borderId="13" xfId="11" applyFont="1" applyFill="1" applyBorder="1" applyAlignment="1">
      <alignment horizontal="center" vertical="center"/>
    </xf>
    <xf numFmtId="0" fontId="170" fillId="10" borderId="14" xfId="11" applyFont="1" applyFill="1" applyBorder="1">
      <alignment vertical="center"/>
    </xf>
    <xf numFmtId="0" fontId="33" fillId="2" borderId="37" xfId="11" applyFont="1" applyFill="1" applyBorder="1" applyAlignment="1">
      <alignment vertical="center" wrapText="1"/>
    </xf>
    <xf numFmtId="0" fontId="174" fillId="0" borderId="3" xfId="11" applyFont="1" applyBorder="1" applyAlignment="1">
      <alignment horizontal="right" vertical="center"/>
    </xf>
    <xf numFmtId="0" fontId="171" fillId="0" borderId="3" xfId="11" applyFont="1" applyBorder="1" applyAlignment="1">
      <alignment horizontal="center" vertical="center"/>
    </xf>
    <xf numFmtId="38" fontId="175" fillId="0" borderId="10" xfId="12" applyFont="1" applyFill="1" applyBorder="1" applyAlignment="1">
      <alignment horizontal="right" vertical="center"/>
    </xf>
    <xf numFmtId="38" fontId="175" fillId="0" borderId="3" xfId="12" applyFont="1" applyFill="1" applyBorder="1" applyAlignment="1">
      <alignment horizontal="center" vertical="center"/>
    </xf>
    <xf numFmtId="0" fontId="33" fillId="10" borderId="37" xfId="11" applyFont="1" applyFill="1" applyBorder="1" applyAlignment="1">
      <alignment vertical="center" wrapText="1"/>
    </xf>
    <xf numFmtId="38" fontId="175" fillId="0" borderId="3" xfId="12" applyFont="1" applyFill="1" applyBorder="1" applyAlignment="1">
      <alignment horizontal="right" vertical="center"/>
    </xf>
    <xf numFmtId="38" fontId="175" fillId="0" borderId="5" xfId="12" applyFont="1" applyFill="1" applyBorder="1" applyAlignment="1">
      <alignment horizontal="center" vertical="center"/>
    </xf>
    <xf numFmtId="0" fontId="171" fillId="0" borderId="3" xfId="11" applyFont="1" applyBorder="1" applyAlignment="1">
      <alignment horizontal="center" vertical="center" shrinkToFit="1"/>
    </xf>
    <xf numFmtId="0" fontId="33" fillId="2" borderId="9" xfId="11" applyFont="1" applyFill="1" applyBorder="1" applyAlignment="1">
      <alignment vertical="center" wrapText="1"/>
    </xf>
    <xf numFmtId="0" fontId="33" fillId="10" borderId="9" xfId="11" applyFont="1" applyFill="1" applyBorder="1" applyAlignment="1">
      <alignment vertical="center" wrapText="1"/>
    </xf>
    <xf numFmtId="0" fontId="170" fillId="2" borderId="37" xfId="11" applyFont="1" applyFill="1" applyBorder="1" applyAlignment="1">
      <alignment vertical="center" wrapText="1"/>
    </xf>
    <xf numFmtId="0" fontId="170" fillId="10" borderId="37" xfId="11" applyFont="1" applyFill="1" applyBorder="1" applyAlignment="1">
      <alignment vertical="center" wrapText="1"/>
    </xf>
    <xf numFmtId="0" fontId="33" fillId="2" borderId="8" xfId="11" applyFont="1" applyFill="1" applyBorder="1" applyAlignment="1">
      <alignment vertical="center" wrapText="1"/>
    </xf>
    <xf numFmtId="0" fontId="33" fillId="10" borderId="8" xfId="11" applyFont="1" applyFill="1" applyBorder="1" applyAlignment="1">
      <alignment vertical="center" wrapText="1"/>
    </xf>
    <xf numFmtId="0" fontId="171" fillId="0" borderId="3" xfId="11" applyFont="1" applyBorder="1" applyAlignment="1">
      <alignment horizontal="center" vertical="center" wrapText="1" shrinkToFit="1"/>
    </xf>
    <xf numFmtId="0" fontId="33" fillId="0" borderId="0" xfId="11" applyFont="1" applyAlignment="1">
      <alignment horizontal="right" vertical="center"/>
    </xf>
    <xf numFmtId="0" fontId="2" fillId="11" borderId="0" xfId="11" applyFill="1">
      <alignment vertical="center"/>
    </xf>
    <xf numFmtId="0" fontId="2" fillId="0" borderId="0" xfId="11">
      <alignment vertical="center"/>
    </xf>
    <xf numFmtId="0" fontId="69" fillId="0" borderId="0" xfId="8" applyFont="1" applyAlignment="1"/>
    <xf numFmtId="0" fontId="139" fillId="0" borderId="0" xfId="11" applyFont="1">
      <alignment vertical="center"/>
    </xf>
    <xf numFmtId="0" fontId="141" fillId="15" borderId="0" xfId="11" applyFont="1" applyFill="1">
      <alignment vertical="center"/>
    </xf>
    <xf numFmtId="0" fontId="142" fillId="15" borderId="0" xfId="11" applyFont="1" applyFill="1">
      <alignment vertical="center"/>
    </xf>
    <xf numFmtId="0" fontId="142" fillId="0" borderId="0" xfId="11" applyFont="1">
      <alignment vertical="center"/>
    </xf>
    <xf numFmtId="0" fontId="141" fillId="18" borderId="0" xfId="11" applyFont="1" applyFill="1">
      <alignment vertical="center"/>
    </xf>
    <xf numFmtId="0" fontId="143" fillId="18" borderId="0" xfId="11" applyFont="1" applyFill="1">
      <alignment vertical="center"/>
    </xf>
    <xf numFmtId="0" fontId="143" fillId="0" borderId="0" xfId="11" applyFont="1">
      <alignment vertical="center"/>
    </xf>
    <xf numFmtId="0" fontId="145" fillId="18" borderId="3" xfId="11" applyFont="1" applyFill="1" applyBorder="1" applyAlignment="1">
      <alignment horizontal="center" vertical="center"/>
    </xf>
    <xf numFmtId="38" fontId="143" fillId="0" borderId="0" xfId="11" applyNumberFormat="1" applyFont="1">
      <alignment vertical="center"/>
    </xf>
    <xf numFmtId="0" fontId="143" fillId="0" borderId="0" xfId="11" applyFont="1" applyAlignment="1">
      <alignment horizontal="right" vertical="center"/>
    </xf>
    <xf numFmtId="38" fontId="149" fillId="4" borderId="57" xfId="10" applyFont="1" applyFill="1" applyBorder="1" applyAlignment="1">
      <alignment horizontal="center" vertical="center" wrapText="1"/>
    </xf>
    <xf numFmtId="38" fontId="149" fillId="4" borderId="58" xfId="10" applyFont="1" applyFill="1" applyBorder="1" applyAlignment="1">
      <alignment horizontal="center" vertical="center" wrapText="1"/>
    </xf>
    <xf numFmtId="38" fontId="149" fillId="4" borderId="53" xfId="10" applyFont="1" applyFill="1" applyBorder="1" applyAlignment="1">
      <alignment horizontal="center" vertical="center" wrapText="1"/>
    </xf>
    <xf numFmtId="38" fontId="149" fillId="20" borderId="59" xfId="10" applyFont="1" applyFill="1" applyBorder="1" applyAlignment="1">
      <alignment horizontal="center" vertical="center" wrapText="1"/>
    </xf>
    <xf numFmtId="38" fontId="156" fillId="15" borderId="42" xfId="10" applyFont="1" applyFill="1" applyBorder="1" applyAlignment="1">
      <alignment horizontal="right" vertical="center" shrinkToFit="1"/>
    </xf>
    <xf numFmtId="38" fontId="156" fillId="15" borderId="3" xfId="10" applyFont="1" applyFill="1" applyBorder="1" applyAlignment="1">
      <alignment horizontal="right" vertical="center" shrinkToFit="1"/>
    </xf>
    <xf numFmtId="38" fontId="156" fillId="15" borderId="23" xfId="10" applyFont="1" applyFill="1" applyBorder="1" applyAlignment="1">
      <alignment horizontal="right" vertical="center" shrinkToFit="1"/>
    </xf>
    <xf numFmtId="38" fontId="156" fillId="15" borderId="35" xfId="10" applyFont="1" applyFill="1" applyBorder="1" applyAlignment="1">
      <alignment horizontal="right" vertical="center" shrinkToFit="1"/>
    </xf>
    <xf numFmtId="0" fontId="182" fillId="0" borderId="0" xfId="11" applyFont="1">
      <alignment vertical="center"/>
    </xf>
    <xf numFmtId="0" fontId="150" fillId="0" borderId="58" xfId="11" applyFont="1" applyBorder="1" applyAlignment="1">
      <alignment horizontal="center" vertical="center"/>
    </xf>
    <xf numFmtId="0" fontId="150" fillId="0" borderId="59" xfId="11" applyFont="1" applyBorder="1" applyAlignment="1">
      <alignment horizontal="center" vertical="center"/>
    </xf>
    <xf numFmtId="0" fontId="143" fillId="0" borderId="18" xfId="11" applyFont="1" applyBorder="1">
      <alignment vertical="center"/>
    </xf>
    <xf numFmtId="0" fontId="143" fillId="0" borderId="19" xfId="11" applyFont="1" applyBorder="1">
      <alignment vertical="center"/>
    </xf>
    <xf numFmtId="0" fontId="150" fillId="0" borderId="19" xfId="11" applyFont="1" applyBorder="1">
      <alignment vertical="center"/>
    </xf>
    <xf numFmtId="0" fontId="150" fillId="0" borderId="20" xfId="11" applyFont="1" applyBorder="1">
      <alignment vertical="center"/>
    </xf>
    <xf numFmtId="0" fontId="150" fillId="0" borderId="0" xfId="11" applyFont="1" applyAlignment="1">
      <alignment horizontal="center" vertical="center"/>
    </xf>
    <xf numFmtId="0" fontId="184" fillId="0" borderId="18" xfId="11" applyFont="1" applyBorder="1">
      <alignment vertical="center"/>
    </xf>
    <xf numFmtId="0" fontId="148" fillId="15" borderId="60" xfId="11" applyFont="1" applyFill="1" applyBorder="1" applyAlignment="1">
      <alignment horizontal="right" vertical="center" shrinkToFit="1"/>
    </xf>
    <xf numFmtId="0" fontId="142" fillId="0" borderId="3" xfId="11" applyFont="1" applyBorder="1" applyAlignment="1">
      <alignment horizontal="center" vertical="center"/>
    </xf>
    <xf numFmtId="14" fontId="148" fillId="15" borderId="3" xfId="11" applyNumberFormat="1" applyFont="1" applyFill="1" applyBorder="1" applyAlignment="1">
      <alignment vertical="center" shrinkToFit="1"/>
    </xf>
    <xf numFmtId="14" fontId="148" fillId="15" borderId="32" xfId="11" applyNumberFormat="1" applyFont="1" applyFill="1" applyBorder="1" applyAlignment="1">
      <alignment vertical="center" shrinkToFit="1"/>
    </xf>
    <xf numFmtId="0" fontId="149" fillId="0" borderId="21" xfId="11" applyFont="1" applyBorder="1">
      <alignment vertical="center"/>
    </xf>
    <xf numFmtId="0" fontId="149" fillId="0" borderId="22" xfId="11" applyFont="1" applyBorder="1">
      <alignment vertical="center"/>
    </xf>
    <xf numFmtId="0" fontId="149" fillId="15" borderId="3" xfId="11" applyFont="1" applyFill="1" applyBorder="1">
      <alignment vertical="center"/>
    </xf>
    <xf numFmtId="0" fontId="148" fillId="15" borderId="61" xfId="11" applyFont="1" applyFill="1" applyBorder="1" applyAlignment="1">
      <alignment horizontal="right" vertical="center" shrinkToFit="1"/>
    </xf>
    <xf numFmtId="0" fontId="142" fillId="0" borderId="35" xfId="11" applyFont="1" applyBorder="1" applyAlignment="1">
      <alignment horizontal="center" vertical="center"/>
    </xf>
    <xf numFmtId="14" fontId="148" fillId="15" borderId="35" xfId="11" applyNumberFormat="1" applyFont="1" applyFill="1" applyBorder="1" applyAlignment="1">
      <alignment vertical="center" shrinkToFit="1"/>
    </xf>
    <xf numFmtId="14" fontId="148" fillId="15" borderId="36" xfId="11" applyNumberFormat="1" applyFont="1" applyFill="1" applyBorder="1" applyAlignment="1">
      <alignment vertical="center" shrinkToFit="1"/>
    </xf>
    <xf numFmtId="0" fontId="149" fillId="11" borderId="3" xfId="11" applyFont="1" applyFill="1" applyBorder="1">
      <alignment vertical="center"/>
    </xf>
    <xf numFmtId="0" fontId="149" fillId="0" borderId="23" xfId="11" applyFont="1" applyBorder="1">
      <alignment vertical="center"/>
    </xf>
    <xf numFmtId="0" fontId="149" fillId="0" borderId="24" xfId="11" applyFont="1" applyBorder="1">
      <alignment vertical="center"/>
    </xf>
    <xf numFmtId="0" fontId="149" fillId="0" borderId="25" xfId="11" applyFont="1" applyBorder="1">
      <alignment vertical="center"/>
    </xf>
    <xf numFmtId="0" fontId="142" fillId="0" borderId="12" xfId="11" applyFont="1" applyBorder="1">
      <alignment vertical="center"/>
    </xf>
    <xf numFmtId="0" fontId="142" fillId="15" borderId="3" xfId="11" applyFont="1" applyFill="1" applyBorder="1" applyAlignment="1">
      <alignment horizontal="center" vertical="center"/>
    </xf>
    <xf numFmtId="0" fontId="170" fillId="19" borderId="9" xfId="11" applyFont="1" applyFill="1" applyBorder="1" applyAlignment="1">
      <alignment horizontal="center" vertical="center" wrapText="1"/>
    </xf>
    <xf numFmtId="38" fontId="170" fillId="19" borderId="9" xfId="10" applyFont="1" applyFill="1" applyBorder="1" applyAlignment="1">
      <alignment horizontal="right" vertical="center"/>
    </xf>
    <xf numFmtId="38" fontId="170" fillId="19" borderId="37" xfId="10" applyFont="1" applyFill="1" applyBorder="1" applyAlignment="1">
      <alignment horizontal="right" vertical="center"/>
    </xf>
    <xf numFmtId="38" fontId="170" fillId="19" borderId="3" xfId="10" applyFont="1" applyFill="1" applyBorder="1" applyAlignment="1">
      <alignment horizontal="right" vertical="center"/>
    </xf>
    <xf numFmtId="38" fontId="170" fillId="19" borderId="8" xfId="10" applyFont="1" applyFill="1" applyBorder="1" applyAlignment="1">
      <alignment horizontal="right" vertical="center"/>
    </xf>
    <xf numFmtId="192" fontId="170" fillId="19" borderId="8" xfId="10" applyNumberFormat="1" applyFont="1" applyFill="1" applyBorder="1" applyAlignment="1">
      <alignment horizontal="right" vertical="center"/>
    </xf>
    <xf numFmtId="38" fontId="170" fillId="0" borderId="3" xfId="10" applyFont="1" applyFill="1" applyBorder="1" applyAlignment="1">
      <alignment horizontal="right" vertical="center"/>
    </xf>
    <xf numFmtId="38" fontId="170" fillId="0" borderId="8" xfId="10" applyFont="1" applyFill="1" applyBorder="1" applyAlignment="1">
      <alignment horizontal="right" vertical="center"/>
    </xf>
    <xf numFmtId="38" fontId="170" fillId="19" borderId="0" xfId="10" applyFont="1" applyFill="1" applyBorder="1" applyAlignment="1">
      <alignment horizontal="right" vertical="center"/>
    </xf>
    <xf numFmtId="192" fontId="170" fillId="19" borderId="0" xfId="10" applyNumberFormat="1" applyFont="1" applyFill="1" applyBorder="1" applyAlignment="1">
      <alignment horizontal="right" vertical="center"/>
    </xf>
    <xf numFmtId="38" fontId="33" fillId="19" borderId="0" xfId="10" applyFont="1" applyFill="1" applyBorder="1" applyAlignment="1">
      <alignment horizontal="right" vertical="center"/>
    </xf>
    <xf numFmtId="192" fontId="33" fillId="19" borderId="0" xfId="10" applyNumberFormat="1" applyFont="1" applyFill="1" applyBorder="1" applyAlignment="1">
      <alignment horizontal="right" vertical="center"/>
    </xf>
    <xf numFmtId="38" fontId="33" fillId="0" borderId="0" xfId="10" applyFont="1" applyFill="1" applyBorder="1" applyAlignment="1">
      <alignment horizontal="right" vertical="center"/>
    </xf>
    <xf numFmtId="192" fontId="33" fillId="0" borderId="0" xfId="10" applyNumberFormat="1" applyFont="1" applyFill="1" applyBorder="1" applyAlignment="1">
      <alignment horizontal="right" vertical="center"/>
    </xf>
    <xf numFmtId="0" fontId="150" fillId="0" borderId="12" xfId="11" applyFont="1" applyBorder="1" applyAlignment="1">
      <alignment horizontal="left" vertical="center" wrapText="1"/>
    </xf>
    <xf numFmtId="0" fontId="141" fillId="0" borderId="0" xfId="11" applyFont="1">
      <alignment vertical="center"/>
    </xf>
    <xf numFmtId="0" fontId="40" fillId="0" borderId="118" xfId="0" applyFont="1" applyBorder="1" applyAlignment="1" applyProtection="1">
      <alignment horizontal="center" vertical="center"/>
      <protection hidden="1"/>
    </xf>
    <xf numFmtId="0" fontId="53" fillId="0" borderId="119" xfId="0" applyFont="1" applyBorder="1" applyAlignment="1" applyProtection="1">
      <alignment horizontal="left" vertical="center" wrapText="1"/>
      <protection hidden="1"/>
    </xf>
    <xf numFmtId="0" fontId="40" fillId="11" borderId="60" xfId="0" applyFont="1" applyFill="1" applyBorder="1" applyAlignment="1" applyProtection="1">
      <alignment horizontal="center" vertical="center"/>
      <protection hidden="1"/>
    </xf>
    <xf numFmtId="0" fontId="72" fillId="11" borderId="3" xfId="3" applyFont="1" applyFill="1" applyBorder="1" applyAlignment="1" applyProtection="1">
      <alignment horizontal="center" vertical="center"/>
      <protection hidden="1"/>
    </xf>
    <xf numFmtId="0" fontId="0" fillId="11" borderId="32" xfId="0" applyFill="1" applyBorder="1" applyAlignment="1" applyProtection="1">
      <alignment horizontal="left" vertical="center" wrapText="1"/>
      <protection hidden="1"/>
    </xf>
    <xf numFmtId="0" fontId="40" fillId="0" borderId="61" xfId="0" applyFont="1" applyBorder="1" applyAlignment="1" applyProtection="1">
      <alignment horizontal="center" vertical="center"/>
      <protection hidden="1"/>
    </xf>
    <xf numFmtId="0" fontId="53" fillId="0" borderId="36" xfId="0" applyFont="1" applyBorder="1" applyAlignment="1" applyProtection="1">
      <alignment horizontal="left" vertical="center" wrapText="1"/>
      <protection hidden="1"/>
    </xf>
    <xf numFmtId="0" fontId="72" fillId="0" borderId="37" xfId="3" applyFont="1" applyBorder="1" applyAlignment="1" applyProtection="1">
      <alignment horizontal="center" vertical="center"/>
      <protection hidden="1"/>
    </xf>
    <xf numFmtId="0" fontId="72" fillId="0" borderId="35" xfId="3" applyFont="1" applyBorder="1" applyAlignment="1" applyProtection="1">
      <alignment horizontal="center" vertical="center"/>
      <protection hidden="1"/>
    </xf>
    <xf numFmtId="0" fontId="145" fillId="15" borderId="3" xfId="11" applyFont="1" applyFill="1" applyBorder="1" applyAlignment="1">
      <alignment horizontal="center" vertical="center"/>
    </xf>
    <xf numFmtId="0" fontId="27" fillId="0" borderId="0" xfId="0" applyFont="1" applyAlignment="1" applyProtection="1">
      <alignment horizontal="center" vertical="center" wrapText="1"/>
      <protection hidden="1"/>
    </xf>
    <xf numFmtId="0" fontId="105" fillId="0" borderId="0" xfId="0" applyFont="1" applyAlignment="1" applyProtection="1">
      <alignment horizontal="left" vertical="center" wrapText="1"/>
      <protection hidden="1"/>
    </xf>
    <xf numFmtId="0" fontId="104" fillId="0" borderId="0" xfId="0" applyFont="1" applyAlignment="1" applyProtection="1">
      <alignment horizontal="center" vertical="center" wrapText="1"/>
      <protection hidden="1"/>
    </xf>
    <xf numFmtId="0" fontId="28" fillId="0" borderId="0" xfId="0" applyFont="1" applyAlignment="1" applyProtection="1">
      <alignment horizontal="center"/>
      <protection hidden="1"/>
    </xf>
    <xf numFmtId="0" fontId="40" fillId="0" borderId="0" xfId="0" applyFont="1" applyAlignment="1" applyProtection="1">
      <alignment horizontal="center" vertical="center" wrapText="1"/>
      <protection hidden="1"/>
    </xf>
    <xf numFmtId="0" fontId="29" fillId="0" borderId="0" xfId="0" applyFont="1" applyAlignment="1" applyProtection="1">
      <alignment horizontal="center" wrapText="1"/>
      <protection hidden="1"/>
    </xf>
    <xf numFmtId="0" fontId="28" fillId="0" borderId="3" xfId="0" applyFont="1" applyBorder="1" applyAlignment="1" applyProtection="1">
      <alignment horizontal="center" vertical="center" wrapText="1"/>
      <protection hidden="1"/>
    </xf>
    <xf numFmtId="0" fontId="28" fillId="0" borderId="0" xfId="0" applyFont="1" applyAlignment="1" applyProtection="1">
      <alignment horizontal="center" wrapText="1"/>
      <protection hidden="1"/>
    </xf>
    <xf numFmtId="0" fontId="28" fillId="0" borderId="0" xfId="0" applyFont="1" applyAlignment="1" applyProtection="1">
      <alignment horizontal="center" vertical="center" wrapText="1"/>
      <protection hidden="1"/>
    </xf>
    <xf numFmtId="0" fontId="14" fillId="0" borderId="0" xfId="0" applyFont="1" applyAlignment="1" applyProtection="1">
      <alignment horizontal="left" vertical="top" wrapText="1"/>
      <protection hidden="1"/>
    </xf>
    <xf numFmtId="0" fontId="81" fillId="0" borderId="0" xfId="0" applyFont="1" applyAlignment="1" applyProtection="1">
      <alignment horizontal="left" vertical="center" wrapText="1"/>
      <protection hidden="1"/>
    </xf>
    <xf numFmtId="0" fontId="28" fillId="0" borderId="0" xfId="0" applyFont="1" applyAlignment="1" applyProtection="1">
      <alignment horizontal="center"/>
      <protection hidden="1"/>
    </xf>
    <xf numFmtId="0" fontId="0" fillId="0" borderId="0" xfId="0" applyAlignment="1" applyProtection="1">
      <alignment horizontal="left" wrapText="1"/>
      <protection hidden="1"/>
    </xf>
    <xf numFmtId="0" fontId="53" fillId="0" borderId="3" xfId="0" applyFont="1" applyBorder="1" applyAlignment="1" applyProtection="1">
      <alignment horizontal="left" vertical="center" wrapText="1" shrinkToFit="1"/>
      <protection hidden="1"/>
    </xf>
    <xf numFmtId="0" fontId="14" fillId="2" borderId="3" xfId="0" applyFont="1" applyFill="1" applyBorder="1" applyAlignment="1" applyProtection="1">
      <alignment horizontal="center" vertical="center" shrinkToFit="1"/>
      <protection locked="0"/>
    </xf>
    <xf numFmtId="0" fontId="13" fillId="2" borderId="3" xfId="0" applyFont="1" applyFill="1" applyBorder="1" applyAlignment="1" applyProtection="1">
      <alignment horizontal="center" vertical="center" shrinkToFit="1"/>
      <protection locked="0"/>
    </xf>
    <xf numFmtId="0" fontId="14" fillId="2" borderId="4" xfId="0" applyFont="1" applyFill="1" applyBorder="1" applyAlignment="1" applyProtection="1">
      <alignment horizontal="center" vertical="center" shrinkToFit="1"/>
      <protection locked="0"/>
    </xf>
    <xf numFmtId="0" fontId="14" fillId="2" borderId="2" xfId="0" applyFont="1" applyFill="1" applyBorder="1" applyAlignment="1" applyProtection="1">
      <alignment horizontal="center" vertical="center" shrinkToFit="1"/>
      <protection locked="0"/>
    </xf>
    <xf numFmtId="0" fontId="14" fillId="2" borderId="5" xfId="0" applyFont="1" applyFill="1" applyBorder="1" applyAlignment="1" applyProtection="1">
      <alignment horizontal="center" vertical="center" shrinkToFit="1"/>
      <protection locked="0"/>
    </xf>
    <xf numFmtId="0" fontId="14" fillId="2" borderId="6" xfId="0" applyFont="1" applyFill="1" applyBorder="1" applyAlignment="1" applyProtection="1">
      <alignment horizontal="center" vertical="center" shrinkToFit="1"/>
      <protection locked="0"/>
    </xf>
    <xf numFmtId="0" fontId="14" fillId="2" borderId="1" xfId="0" applyFont="1" applyFill="1" applyBorder="1" applyAlignment="1" applyProtection="1">
      <alignment horizontal="center" vertical="center" shrinkToFit="1"/>
      <protection locked="0"/>
    </xf>
    <xf numFmtId="0" fontId="14" fillId="2" borderId="7" xfId="0" applyFont="1" applyFill="1" applyBorder="1" applyAlignment="1" applyProtection="1">
      <alignment horizontal="center" vertical="center" shrinkToFit="1"/>
      <protection locked="0"/>
    </xf>
    <xf numFmtId="0" fontId="40" fillId="0" borderId="4" xfId="0" applyFont="1" applyBorder="1" applyAlignment="1" applyProtection="1">
      <alignment horizontal="center" vertical="center" wrapText="1" shrinkToFit="1"/>
      <protection hidden="1"/>
    </xf>
    <xf numFmtId="0" fontId="40" fillId="0" borderId="2" xfId="0" applyFont="1" applyBorder="1" applyAlignment="1" applyProtection="1">
      <alignment horizontal="center" vertical="center" wrapText="1" shrinkToFit="1"/>
      <protection hidden="1"/>
    </xf>
    <xf numFmtId="0" fontId="40" fillId="0" borderId="6" xfId="0" applyFont="1" applyBorder="1" applyAlignment="1" applyProtection="1">
      <alignment horizontal="center" vertical="center" wrapText="1" shrinkToFit="1"/>
      <protection hidden="1"/>
    </xf>
    <xf numFmtId="0" fontId="40" fillId="0" borderId="1" xfId="0" applyFont="1" applyBorder="1" applyAlignment="1" applyProtection="1">
      <alignment horizontal="center" vertical="center" wrapText="1" shrinkToFit="1"/>
      <protection hidden="1"/>
    </xf>
    <xf numFmtId="177" fontId="14" fillId="0" borderId="4" xfId="0" applyNumberFormat="1" applyFont="1" applyBorder="1" applyAlignment="1" applyProtection="1">
      <alignment horizontal="right" vertical="center" shrinkToFit="1"/>
      <protection hidden="1"/>
    </xf>
    <xf numFmtId="177" fontId="14" fillId="0" borderId="2" xfId="0" applyNumberFormat="1" applyFont="1" applyBorder="1" applyAlignment="1" applyProtection="1">
      <alignment horizontal="right" vertical="center" shrinkToFit="1"/>
      <protection hidden="1"/>
    </xf>
    <xf numFmtId="177" fontId="14" fillId="0" borderId="5" xfId="0" applyNumberFormat="1" applyFont="1" applyBorder="1" applyAlignment="1" applyProtection="1">
      <alignment horizontal="right" vertical="center" shrinkToFit="1"/>
      <protection hidden="1"/>
    </xf>
    <xf numFmtId="177" fontId="14" fillId="0" borderId="6" xfId="0" applyNumberFormat="1" applyFont="1" applyBorder="1" applyAlignment="1" applyProtection="1">
      <alignment horizontal="right" vertical="center" shrinkToFit="1"/>
      <protection hidden="1"/>
    </xf>
    <xf numFmtId="177" fontId="14" fillId="0" borderId="1" xfId="0" applyNumberFormat="1" applyFont="1" applyBorder="1" applyAlignment="1" applyProtection="1">
      <alignment horizontal="right" vertical="center" shrinkToFit="1"/>
      <protection hidden="1"/>
    </xf>
    <xf numFmtId="177" fontId="14" fillId="0" borderId="7" xfId="0" applyNumberFormat="1" applyFont="1" applyBorder="1" applyAlignment="1" applyProtection="1">
      <alignment horizontal="right" vertical="center" shrinkToFit="1"/>
      <protection hidden="1"/>
    </xf>
    <xf numFmtId="0" fontId="14" fillId="0" borderId="12" xfId="0" applyFont="1" applyBorder="1" applyAlignment="1" applyProtection="1">
      <alignment horizontal="center" vertical="center" shrinkToFit="1"/>
      <protection hidden="1"/>
    </xf>
    <xf numFmtId="0" fontId="13" fillId="0" borderId="14" xfId="0" applyFont="1" applyBorder="1" applyAlignment="1" applyProtection="1">
      <alignment vertical="center" shrinkToFit="1"/>
      <protection hidden="1"/>
    </xf>
    <xf numFmtId="0" fontId="14" fillId="0" borderId="4" xfId="0" applyFont="1" applyBorder="1" applyAlignment="1" applyProtection="1">
      <alignment horizontal="center" vertical="center" shrinkToFit="1"/>
      <protection hidden="1"/>
    </xf>
    <xf numFmtId="0" fontId="13" fillId="0" borderId="5" xfId="0" applyFont="1" applyBorder="1" applyAlignment="1" applyProtection="1">
      <alignment vertical="center" shrinkToFit="1"/>
      <protection hidden="1"/>
    </xf>
    <xf numFmtId="0" fontId="14" fillId="0" borderId="12" xfId="0" applyFont="1" applyBorder="1" applyAlignment="1" applyProtection="1">
      <alignment horizontal="left" vertical="center" wrapText="1"/>
      <protection hidden="1"/>
    </xf>
    <xf numFmtId="0" fontId="13" fillId="0" borderId="13" xfId="0" applyFont="1" applyBorder="1" applyAlignment="1" applyProtection="1">
      <alignment vertical="center"/>
      <protection hidden="1"/>
    </xf>
    <xf numFmtId="0" fontId="13" fillId="0" borderId="14" xfId="0" applyFont="1" applyBorder="1" applyAlignment="1" applyProtection="1">
      <alignment vertical="center"/>
      <protection hidden="1"/>
    </xf>
    <xf numFmtId="0" fontId="14" fillId="12" borderId="4" xfId="0" applyFont="1" applyFill="1" applyBorder="1" applyAlignment="1" applyProtection="1">
      <alignment horizontal="center" vertical="center" wrapText="1" shrinkToFit="1"/>
      <protection hidden="1"/>
    </xf>
    <xf numFmtId="0" fontId="14" fillId="12" borderId="2" xfId="0" applyFont="1" applyFill="1" applyBorder="1" applyAlignment="1" applyProtection="1">
      <alignment horizontal="center" vertical="center" shrinkToFit="1"/>
      <protection hidden="1"/>
    </xf>
    <xf numFmtId="0" fontId="14" fillId="12" borderId="6" xfId="0" applyFont="1" applyFill="1" applyBorder="1" applyAlignment="1" applyProtection="1">
      <alignment horizontal="center" vertical="center" shrinkToFit="1"/>
      <protection hidden="1"/>
    </xf>
    <xf numFmtId="0" fontId="14" fillId="12" borderId="1" xfId="0" applyFont="1" applyFill="1" applyBorder="1" applyAlignment="1" applyProtection="1">
      <alignment horizontal="center" vertical="center" shrinkToFit="1"/>
      <protection hidden="1"/>
    </xf>
    <xf numFmtId="177" fontId="14" fillId="12" borderId="4" xfId="0" applyNumberFormat="1" applyFont="1" applyFill="1" applyBorder="1" applyAlignment="1" applyProtection="1">
      <alignment horizontal="center" vertical="center" shrinkToFit="1"/>
      <protection hidden="1"/>
    </xf>
    <xf numFmtId="177" fontId="14" fillId="12" borderId="2" xfId="0" applyNumberFormat="1" applyFont="1" applyFill="1" applyBorder="1" applyAlignment="1" applyProtection="1">
      <alignment horizontal="center" vertical="center" shrinkToFit="1"/>
      <protection hidden="1"/>
    </xf>
    <xf numFmtId="177" fontId="14" fillId="12" borderId="5" xfId="0" applyNumberFormat="1" applyFont="1" applyFill="1" applyBorder="1" applyAlignment="1" applyProtection="1">
      <alignment horizontal="center" vertical="center" shrinkToFit="1"/>
      <protection hidden="1"/>
    </xf>
    <xf numFmtId="177" fontId="14" fillId="12" borderId="6" xfId="0" applyNumberFormat="1" applyFont="1" applyFill="1" applyBorder="1" applyAlignment="1" applyProtection="1">
      <alignment horizontal="center" vertical="center" shrinkToFit="1"/>
      <protection hidden="1"/>
    </xf>
    <xf numFmtId="177" fontId="14" fillId="12" borderId="1" xfId="0" applyNumberFormat="1" applyFont="1" applyFill="1" applyBorder="1" applyAlignment="1" applyProtection="1">
      <alignment horizontal="center" vertical="center" shrinkToFit="1"/>
      <protection hidden="1"/>
    </xf>
    <xf numFmtId="177" fontId="14" fillId="12" borderId="7" xfId="0" applyNumberFormat="1" applyFont="1" applyFill="1" applyBorder="1" applyAlignment="1" applyProtection="1">
      <alignment horizontal="center" vertical="center" shrinkToFit="1"/>
      <protection hidden="1"/>
    </xf>
    <xf numFmtId="0" fontId="14" fillId="12" borderId="12" xfId="0" applyFont="1" applyFill="1" applyBorder="1" applyAlignment="1" applyProtection="1">
      <alignment horizontal="center" vertical="center" shrinkToFit="1"/>
      <protection hidden="1"/>
    </xf>
    <xf numFmtId="0" fontId="14" fillId="12" borderId="13" xfId="0" applyFont="1" applyFill="1" applyBorder="1" applyAlignment="1" applyProtection="1">
      <alignment horizontal="center" vertical="center" shrinkToFit="1"/>
      <protection hidden="1"/>
    </xf>
    <xf numFmtId="0" fontId="14" fillId="12" borderId="14" xfId="0" applyFont="1" applyFill="1" applyBorder="1" applyAlignment="1" applyProtection="1">
      <alignment horizontal="center" vertical="center" shrinkToFit="1"/>
      <protection hidden="1"/>
    </xf>
    <xf numFmtId="0" fontId="40" fillId="12" borderId="4" xfId="0" applyFont="1" applyFill="1" applyBorder="1" applyAlignment="1" applyProtection="1">
      <alignment horizontal="center" vertical="center" wrapText="1" shrinkToFit="1"/>
      <protection hidden="1"/>
    </xf>
    <xf numFmtId="0" fontId="40" fillId="12" borderId="2" xfId="0" applyFont="1" applyFill="1" applyBorder="1" applyAlignment="1" applyProtection="1">
      <alignment horizontal="center" vertical="center" wrapText="1" shrinkToFit="1"/>
      <protection hidden="1"/>
    </xf>
    <xf numFmtId="0" fontId="40" fillId="12" borderId="6" xfId="0" applyFont="1" applyFill="1" applyBorder="1" applyAlignment="1" applyProtection="1">
      <alignment horizontal="center" vertical="center" wrapText="1" shrinkToFit="1"/>
      <protection hidden="1"/>
    </xf>
    <xf numFmtId="0" fontId="40" fillId="12" borderId="1" xfId="0" applyFont="1" applyFill="1" applyBorder="1" applyAlignment="1" applyProtection="1">
      <alignment horizontal="center" vertical="center" wrapText="1" shrinkToFit="1"/>
      <protection hidden="1"/>
    </xf>
    <xf numFmtId="0" fontId="14" fillId="0" borderId="3" xfId="0" applyFont="1" applyBorder="1" applyAlignment="1" applyProtection="1">
      <alignment horizontal="left" vertical="top" wrapText="1"/>
      <protection hidden="1"/>
    </xf>
    <xf numFmtId="0" fontId="14" fillId="0" borderId="3" xfId="0" applyFont="1" applyBorder="1" applyAlignment="1" applyProtection="1">
      <alignment horizontal="center" vertical="center" shrinkToFit="1"/>
      <protection hidden="1"/>
    </xf>
    <xf numFmtId="0" fontId="13" fillId="0" borderId="3" xfId="0" applyFont="1" applyBorder="1" applyAlignment="1" applyProtection="1">
      <alignment vertical="center" shrinkToFit="1"/>
      <protection hidden="1"/>
    </xf>
    <xf numFmtId="0" fontId="14" fillId="0" borderId="3" xfId="0" applyFont="1" applyBorder="1" applyAlignment="1" applyProtection="1">
      <alignment horizontal="left" vertical="center" wrapText="1"/>
      <protection hidden="1"/>
    </xf>
    <xf numFmtId="0" fontId="14" fillId="0" borderId="12" xfId="0" applyFont="1" applyBorder="1" applyAlignment="1" applyProtection="1">
      <alignment horizontal="left" vertical="center"/>
      <protection hidden="1"/>
    </xf>
    <xf numFmtId="0" fontId="14" fillId="0" borderId="8" xfId="0" applyFont="1" applyBorder="1" applyAlignment="1" applyProtection="1">
      <alignment horizontal="center" vertical="center" wrapText="1"/>
      <protection hidden="1"/>
    </xf>
    <xf numFmtId="0" fontId="13" fillId="0" borderId="8" xfId="0" applyFont="1" applyBorder="1" applyAlignment="1" applyProtection="1">
      <alignment vertical="center" wrapText="1"/>
      <protection hidden="1"/>
    </xf>
    <xf numFmtId="0" fontId="13" fillId="0" borderId="9" xfId="0" applyFont="1" applyBorder="1" applyAlignment="1" applyProtection="1">
      <alignment vertical="center" wrapText="1"/>
      <protection hidden="1"/>
    </xf>
    <xf numFmtId="0" fontId="14" fillId="12" borderId="4" xfId="0" applyFont="1" applyFill="1" applyBorder="1" applyAlignment="1" applyProtection="1">
      <alignment horizontal="center" vertical="center" shrinkToFit="1"/>
      <protection hidden="1"/>
    </xf>
    <xf numFmtId="0" fontId="40" fillId="0" borderId="5" xfId="0" applyFont="1" applyBorder="1" applyAlignment="1" applyProtection="1">
      <alignment horizontal="center" vertical="center" wrapText="1" shrinkToFit="1"/>
      <protection hidden="1"/>
    </xf>
    <xf numFmtId="0" fontId="40" fillId="0" borderId="7" xfId="0" applyFont="1" applyBorder="1" applyAlignment="1" applyProtection="1">
      <alignment horizontal="center" vertical="center" wrapText="1" shrinkToFit="1"/>
      <protection hidden="1"/>
    </xf>
    <xf numFmtId="0" fontId="40" fillId="0" borderId="0" xfId="0" applyFont="1" applyAlignment="1" applyProtection="1">
      <alignment vertical="center" shrinkToFit="1"/>
      <protection hidden="1"/>
    </xf>
    <xf numFmtId="0" fontId="14" fillId="0" borderId="2" xfId="0" applyFont="1" applyBorder="1" applyAlignment="1" applyProtection="1">
      <alignment horizontal="center" vertical="center" shrinkToFit="1"/>
      <protection hidden="1"/>
    </xf>
    <xf numFmtId="0" fontId="14" fillId="0" borderId="6" xfId="0" applyFont="1" applyBorder="1" applyAlignment="1" applyProtection="1">
      <alignment horizontal="center" vertical="center" shrinkToFit="1"/>
      <protection hidden="1"/>
    </xf>
    <xf numFmtId="0" fontId="14" fillId="0" borderId="1" xfId="0" applyFont="1" applyBorder="1" applyAlignment="1" applyProtection="1">
      <alignment horizontal="center" vertical="center" shrinkToFit="1"/>
      <protection hidden="1"/>
    </xf>
    <xf numFmtId="0" fontId="16" fillId="0" borderId="0" xfId="0" applyFont="1" applyAlignment="1" applyProtection="1">
      <alignment horizontal="left" vertical="center" shrinkToFit="1"/>
      <protection hidden="1"/>
    </xf>
    <xf numFmtId="0" fontId="13" fillId="0" borderId="0" xfId="0" applyFont="1" applyAlignment="1" applyProtection="1">
      <alignment vertical="center" shrinkToFit="1"/>
      <protection hidden="1"/>
    </xf>
    <xf numFmtId="0" fontId="25" fillId="0" borderId="12" xfId="0" applyFont="1" applyBorder="1" applyAlignment="1" applyProtection="1">
      <alignment horizontal="center" vertical="center" shrinkToFit="1"/>
      <protection hidden="1"/>
    </xf>
    <xf numFmtId="0" fontId="25" fillId="0" borderId="13" xfId="0" applyFont="1" applyBorder="1" applyAlignment="1" applyProtection="1">
      <alignment horizontal="center" vertical="center" shrinkToFit="1"/>
      <protection hidden="1"/>
    </xf>
    <xf numFmtId="0" fontId="25" fillId="0" borderId="14" xfId="0" applyFont="1" applyBorder="1" applyAlignment="1" applyProtection="1">
      <alignment horizontal="center" vertical="center" shrinkToFit="1"/>
      <protection hidden="1"/>
    </xf>
    <xf numFmtId="0" fontId="25" fillId="0" borderId="12" xfId="0" applyFont="1" applyBorder="1" applyAlignment="1" applyProtection="1">
      <alignment vertical="center" shrinkToFit="1"/>
      <protection hidden="1"/>
    </xf>
    <xf numFmtId="0" fontId="25" fillId="0" borderId="13" xfId="0" applyFont="1" applyBorder="1" applyAlignment="1" applyProtection="1">
      <alignment vertical="center" shrinkToFit="1"/>
      <protection hidden="1"/>
    </xf>
    <xf numFmtId="0" fontId="25" fillId="0" borderId="14" xfId="0" applyFont="1" applyBorder="1" applyAlignment="1" applyProtection="1">
      <alignment vertical="center" shrinkToFit="1"/>
      <protection hidden="1"/>
    </xf>
    <xf numFmtId="0" fontId="13" fillId="0" borderId="3" xfId="0" applyFont="1" applyBorder="1" applyAlignment="1" applyProtection="1">
      <alignment horizontal="center" vertical="center" shrinkToFit="1"/>
      <protection hidden="1"/>
    </xf>
    <xf numFmtId="0" fontId="13" fillId="0" borderId="12" xfId="0" applyFont="1" applyBorder="1" applyAlignment="1" applyProtection="1">
      <alignment horizontal="center" vertical="center" shrinkToFit="1"/>
      <protection hidden="1"/>
    </xf>
    <xf numFmtId="0" fontId="76" fillId="0" borderId="0" xfId="0" applyFont="1" applyAlignment="1" applyProtection="1">
      <alignment horizontal="center" vertical="center" wrapText="1" shrinkToFit="1"/>
      <protection hidden="1"/>
    </xf>
    <xf numFmtId="0" fontId="14" fillId="0" borderId="0" xfId="0" applyFont="1" applyAlignment="1" applyProtection="1">
      <alignment horizontal="left" vertical="center" shrinkToFit="1"/>
      <protection hidden="1"/>
    </xf>
    <xf numFmtId="0" fontId="26" fillId="0" borderId="12" xfId="0" applyFont="1" applyBorder="1" applyAlignment="1" applyProtection="1">
      <alignment vertical="center"/>
      <protection hidden="1"/>
    </xf>
    <xf numFmtId="0" fontId="26" fillId="0" borderId="13" xfId="0" applyFont="1" applyBorder="1" applyAlignment="1" applyProtection="1">
      <alignment vertical="center"/>
      <protection hidden="1"/>
    </xf>
    <xf numFmtId="0" fontId="26" fillId="0" borderId="14" xfId="0" applyFont="1" applyBorder="1" applyAlignment="1" applyProtection="1">
      <alignment vertical="center"/>
      <protection hidden="1"/>
    </xf>
    <xf numFmtId="0" fontId="14" fillId="0" borderId="0" xfId="0" applyFont="1" applyAlignment="1" applyProtection="1">
      <alignment vertical="center" shrinkToFit="1"/>
      <protection hidden="1"/>
    </xf>
    <xf numFmtId="49" fontId="14" fillId="2" borderId="4" xfId="0" applyNumberFormat="1" applyFont="1" applyFill="1" applyBorder="1" applyAlignment="1" applyProtection="1">
      <alignment horizontal="center" vertical="center" shrinkToFit="1"/>
      <protection locked="0"/>
    </xf>
    <xf numFmtId="49" fontId="14" fillId="2" borderId="2" xfId="0" applyNumberFormat="1" applyFont="1" applyFill="1" applyBorder="1" applyAlignment="1" applyProtection="1">
      <alignment horizontal="center" vertical="center" shrinkToFit="1"/>
      <protection locked="0"/>
    </xf>
    <xf numFmtId="49" fontId="14" fillId="2" borderId="6" xfId="0" applyNumberFormat="1" applyFont="1" applyFill="1" applyBorder="1" applyAlignment="1" applyProtection="1">
      <alignment horizontal="center" vertical="center" shrinkToFit="1"/>
      <protection locked="0"/>
    </xf>
    <xf numFmtId="49" fontId="14" fillId="2" borderId="1" xfId="0" applyNumberFormat="1" applyFont="1" applyFill="1" applyBorder="1" applyAlignment="1" applyProtection="1">
      <alignment horizontal="center" vertical="center" shrinkToFit="1"/>
      <protection locked="0"/>
    </xf>
    <xf numFmtId="0" fontId="29" fillId="2" borderId="3" xfId="0" applyFont="1" applyFill="1" applyBorder="1" applyAlignment="1" applyProtection="1">
      <alignment horizontal="center" vertical="center" shrinkToFit="1"/>
      <protection locked="0"/>
    </xf>
    <xf numFmtId="177" fontId="76" fillId="0" borderId="4" xfId="0" applyNumberFormat="1" applyFont="1" applyBorder="1" applyAlignment="1" applyProtection="1">
      <alignment horizontal="center" vertical="center" shrinkToFit="1"/>
      <protection hidden="1"/>
    </xf>
    <xf numFmtId="0" fontId="76" fillId="0" borderId="2" xfId="0" applyFont="1" applyBorder="1" applyAlignment="1" applyProtection="1">
      <alignment horizontal="center" vertical="center" shrinkToFit="1"/>
      <protection hidden="1"/>
    </xf>
    <xf numFmtId="0" fontId="76" fillId="0" borderId="5" xfId="0" applyFont="1" applyBorder="1" applyAlignment="1" applyProtection="1">
      <alignment horizontal="center" vertical="center" shrinkToFit="1"/>
      <protection hidden="1"/>
    </xf>
    <xf numFmtId="0" fontId="76" fillId="0" borderId="6" xfId="0" applyFont="1" applyBorder="1" applyAlignment="1" applyProtection="1">
      <alignment horizontal="center" vertical="center" shrinkToFit="1"/>
      <protection hidden="1"/>
    </xf>
    <xf numFmtId="0" fontId="76" fillId="0" borderId="1" xfId="0" applyFont="1" applyBorder="1" applyAlignment="1" applyProtection="1">
      <alignment horizontal="center" vertical="center" shrinkToFit="1"/>
      <protection hidden="1"/>
    </xf>
    <xf numFmtId="0" fontId="76" fillId="0" borderId="7" xfId="0" applyFont="1" applyBorder="1" applyAlignment="1" applyProtection="1">
      <alignment horizontal="center" vertical="center" shrinkToFit="1"/>
      <protection hidden="1"/>
    </xf>
    <xf numFmtId="0" fontId="26" fillId="0" borderId="12" xfId="0" applyFont="1" applyBorder="1" applyAlignment="1" applyProtection="1">
      <alignment horizontal="center" vertical="center"/>
      <protection hidden="1"/>
    </xf>
    <xf numFmtId="0" fontId="26" fillId="0" borderId="13" xfId="0" applyFont="1" applyBorder="1" applyAlignment="1" applyProtection="1">
      <alignment horizontal="center" vertical="center"/>
      <protection hidden="1"/>
    </xf>
    <xf numFmtId="0" fontId="26" fillId="0" borderId="14" xfId="0" applyFont="1" applyBorder="1" applyAlignment="1" applyProtection="1">
      <alignment horizontal="center" vertical="center"/>
      <protection hidden="1"/>
    </xf>
    <xf numFmtId="177" fontId="20" fillId="0" borderId="4" xfId="0" applyNumberFormat="1" applyFont="1" applyBorder="1" applyAlignment="1" applyProtection="1">
      <alignment horizontal="center" vertical="center" shrinkToFit="1"/>
      <protection hidden="1"/>
    </xf>
    <xf numFmtId="0" fontId="20" fillId="0" borderId="2" xfId="0" applyFont="1" applyBorder="1" applyAlignment="1" applyProtection="1">
      <alignment horizontal="center" vertical="center" shrinkToFit="1"/>
      <protection hidden="1"/>
    </xf>
    <xf numFmtId="0" fontId="20" fillId="0" borderId="5" xfId="0" applyFont="1" applyBorder="1" applyAlignment="1" applyProtection="1">
      <alignment horizontal="center" vertical="center" shrinkToFit="1"/>
      <protection hidden="1"/>
    </xf>
    <xf numFmtId="0" fontId="20" fillId="0" borderId="6" xfId="0" applyFont="1" applyBorder="1" applyAlignment="1" applyProtection="1">
      <alignment horizontal="center" vertical="center" shrinkToFit="1"/>
      <protection hidden="1"/>
    </xf>
    <xf numFmtId="0" fontId="20" fillId="0" borderId="1" xfId="0" applyFont="1" applyBorder="1" applyAlignment="1" applyProtection="1">
      <alignment horizontal="center" vertical="center" shrinkToFit="1"/>
      <protection hidden="1"/>
    </xf>
    <xf numFmtId="0" fontId="20" fillId="0" borderId="7" xfId="0" applyFont="1" applyBorder="1" applyAlignment="1" applyProtection="1">
      <alignment horizontal="center" vertical="center" shrinkToFit="1"/>
      <protection hidden="1"/>
    </xf>
    <xf numFmtId="177" fontId="115" fillId="12" borderId="4" xfId="0" applyNumberFormat="1" applyFont="1" applyFill="1" applyBorder="1" applyAlignment="1" applyProtection="1">
      <alignment horizontal="center" vertical="center" shrinkToFit="1"/>
      <protection hidden="1"/>
    </xf>
    <xf numFmtId="0" fontId="115" fillId="12" borderId="2" xfId="0" applyFont="1" applyFill="1" applyBorder="1" applyAlignment="1" applyProtection="1">
      <alignment horizontal="center" vertical="center" shrinkToFit="1"/>
      <protection hidden="1"/>
    </xf>
    <xf numFmtId="0" fontId="115" fillId="12" borderId="5" xfId="0" applyFont="1" applyFill="1" applyBorder="1" applyAlignment="1" applyProtection="1">
      <alignment horizontal="center" vertical="center" shrinkToFit="1"/>
      <protection hidden="1"/>
    </xf>
    <xf numFmtId="0" fontId="115" fillId="12" borderId="6" xfId="0" applyFont="1" applyFill="1" applyBorder="1" applyAlignment="1" applyProtection="1">
      <alignment horizontal="center" vertical="center" shrinkToFit="1"/>
      <protection hidden="1"/>
    </xf>
    <xf numFmtId="0" fontId="115" fillId="12" borderId="1" xfId="0" applyFont="1" applyFill="1" applyBorder="1" applyAlignment="1" applyProtection="1">
      <alignment horizontal="center" vertical="center" shrinkToFit="1"/>
      <protection hidden="1"/>
    </xf>
    <xf numFmtId="0" fontId="115" fillId="12" borderId="7" xfId="0" applyFont="1" applyFill="1" applyBorder="1" applyAlignment="1" applyProtection="1">
      <alignment horizontal="center" vertical="center" shrinkToFit="1"/>
      <protection hidden="1"/>
    </xf>
    <xf numFmtId="0" fontId="40" fillId="0" borderId="0" xfId="0" applyFont="1" applyAlignment="1" applyProtection="1">
      <alignment vertical="top"/>
      <protection hidden="1"/>
    </xf>
    <xf numFmtId="0" fontId="0" fillId="0" borderId="0" xfId="0" applyAlignment="1" applyProtection="1">
      <alignment vertical="top"/>
      <protection hidden="1"/>
    </xf>
    <xf numFmtId="0" fontId="16" fillId="0" borderId="12" xfId="0" applyFont="1" applyBorder="1" applyAlignment="1" applyProtection="1">
      <alignment horizontal="center" vertical="center" shrinkToFit="1"/>
      <protection hidden="1"/>
    </xf>
    <xf numFmtId="0" fontId="16" fillId="0" borderId="14" xfId="0" applyFont="1" applyBorder="1" applyAlignment="1" applyProtection="1">
      <alignment horizontal="center" vertical="center" shrinkToFit="1"/>
      <protection hidden="1"/>
    </xf>
    <xf numFmtId="0" fontId="40" fillId="0" borderId="1" xfId="0" applyFont="1" applyBorder="1" applyAlignment="1" applyProtection="1">
      <alignment horizontal="left" vertical="center" shrinkToFit="1"/>
      <protection hidden="1"/>
    </xf>
    <xf numFmtId="0" fontId="25" fillId="2" borderId="12" xfId="0" applyFont="1" applyFill="1" applyBorder="1" applyAlignment="1" applyProtection="1">
      <alignment horizontal="left" vertical="center" shrinkToFit="1"/>
      <protection locked="0"/>
    </xf>
    <xf numFmtId="0" fontId="25" fillId="2" borderId="13" xfId="0" applyFont="1" applyFill="1" applyBorder="1" applyAlignment="1" applyProtection="1">
      <alignment horizontal="left" vertical="center" shrinkToFit="1"/>
      <protection locked="0"/>
    </xf>
    <xf numFmtId="0" fontId="25" fillId="2" borderId="14" xfId="0" applyFont="1" applyFill="1" applyBorder="1" applyAlignment="1" applyProtection="1">
      <alignment horizontal="left" vertical="center" shrinkToFit="1"/>
      <protection locked="0"/>
    </xf>
    <xf numFmtId="0" fontId="26" fillId="0" borderId="12" xfId="0" applyFont="1" applyBorder="1" applyAlignment="1" applyProtection="1">
      <alignment horizontal="center" vertical="center" shrinkToFit="1"/>
      <protection hidden="1"/>
    </xf>
    <xf numFmtId="0" fontId="26" fillId="0" borderId="13" xfId="0" applyFont="1" applyBorder="1" applyAlignment="1" applyProtection="1">
      <alignment horizontal="center" vertical="center" shrinkToFit="1"/>
      <protection hidden="1"/>
    </xf>
    <xf numFmtId="0" fontId="26" fillId="0" borderId="14" xfId="0" applyFont="1" applyBorder="1" applyAlignment="1" applyProtection="1">
      <alignment horizontal="center" vertical="center" shrinkToFit="1"/>
      <protection hidden="1"/>
    </xf>
    <xf numFmtId="0" fontId="14" fillId="0" borderId="4" xfId="0" applyFont="1" applyBorder="1" applyAlignment="1" applyProtection="1">
      <alignment horizontal="center" vertical="center" wrapText="1" shrinkToFit="1"/>
      <protection hidden="1"/>
    </xf>
    <xf numFmtId="0" fontId="13" fillId="0" borderId="2" xfId="0" applyFont="1" applyBorder="1" applyAlignment="1" applyProtection="1">
      <alignment horizontal="center" vertical="center" shrinkToFit="1"/>
      <protection hidden="1"/>
    </xf>
    <xf numFmtId="0" fontId="13" fillId="0" borderId="5" xfId="0" applyFont="1" applyBorder="1" applyAlignment="1" applyProtection="1">
      <alignment horizontal="center" vertical="center" shrinkToFit="1"/>
      <protection hidden="1"/>
    </xf>
    <xf numFmtId="0" fontId="13" fillId="0" borderId="6" xfId="0" applyFont="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hidden="1"/>
    </xf>
    <xf numFmtId="0" fontId="13" fillId="0" borderId="7" xfId="0" applyFont="1" applyBorder="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0" fontId="14" fillId="2" borderId="0" xfId="0" applyFont="1" applyFill="1" applyAlignment="1" applyProtection="1">
      <alignment horizontal="center" vertical="center" shrinkToFit="1"/>
      <protection locked="0"/>
    </xf>
    <xf numFmtId="0" fontId="14" fillId="2" borderId="0" xfId="0" applyFont="1" applyFill="1" applyAlignment="1" applyProtection="1">
      <alignment vertical="center" shrinkToFit="1"/>
      <protection locked="0"/>
    </xf>
    <xf numFmtId="0" fontId="64" fillId="2" borderId="3" xfId="3" applyFill="1" applyBorder="1" applyAlignment="1" applyProtection="1">
      <alignment horizontal="center" vertical="center" shrinkToFit="1"/>
      <protection locked="0"/>
    </xf>
    <xf numFmtId="0" fontId="14" fillId="0" borderId="5" xfId="0" applyFont="1" applyBorder="1" applyAlignment="1" applyProtection="1">
      <alignment horizontal="center" vertical="center" shrinkToFit="1"/>
      <protection hidden="1"/>
    </xf>
    <xf numFmtId="0" fontId="14" fillId="0" borderId="7" xfId="0" applyFont="1" applyBorder="1" applyAlignment="1" applyProtection="1">
      <alignment horizontal="center" vertical="center" shrinkToFit="1"/>
      <protection hidden="1"/>
    </xf>
    <xf numFmtId="0" fontId="40" fillId="0" borderId="4" xfId="0" applyFont="1" applyBorder="1" applyAlignment="1" applyProtection="1">
      <alignment horizontal="center" vertical="center" wrapText="1"/>
      <protection hidden="1"/>
    </xf>
    <xf numFmtId="0" fontId="40" fillId="0" borderId="2" xfId="0" applyFont="1" applyBorder="1" applyAlignment="1" applyProtection="1">
      <alignment horizontal="center" vertical="center" wrapText="1"/>
      <protection hidden="1"/>
    </xf>
    <xf numFmtId="0" fontId="40" fillId="0" borderId="5" xfId="0" applyFont="1" applyBorder="1" applyAlignment="1" applyProtection="1">
      <alignment horizontal="center" vertical="center" wrapText="1"/>
      <protection hidden="1"/>
    </xf>
    <xf numFmtId="0" fontId="40" fillId="0" borderId="6" xfId="0" applyFont="1" applyBorder="1" applyAlignment="1" applyProtection="1">
      <alignment horizontal="center" vertical="center" wrapText="1"/>
      <protection hidden="1"/>
    </xf>
    <xf numFmtId="0" fontId="40" fillId="0" borderId="1" xfId="0" applyFont="1" applyBorder="1" applyAlignment="1" applyProtection="1">
      <alignment horizontal="center" vertical="center" wrapText="1"/>
      <protection hidden="1"/>
    </xf>
    <xf numFmtId="0" fontId="40" fillId="0" borderId="7" xfId="0" applyFont="1" applyBorder="1" applyAlignment="1" applyProtection="1">
      <alignment horizontal="center" vertical="center" wrapText="1"/>
      <protection hidden="1"/>
    </xf>
    <xf numFmtId="178" fontId="16" fillId="0" borderId="0" xfId="0" applyNumberFormat="1" applyFont="1" applyAlignment="1" applyProtection="1">
      <alignment horizontal="center" vertical="center" shrinkToFit="1"/>
      <protection hidden="1"/>
    </xf>
    <xf numFmtId="0" fontId="25" fillId="0" borderId="8" xfId="0" applyFont="1" applyBorder="1" applyAlignment="1" applyProtection="1">
      <alignment horizontal="center" vertical="center" textRotation="255" shrinkToFit="1"/>
      <protection hidden="1"/>
    </xf>
    <xf numFmtId="0" fontId="25" fillId="0" borderId="37" xfId="0" applyFont="1" applyBorder="1" applyAlignment="1" applyProtection="1">
      <alignment horizontal="center" vertical="center" textRotation="255" shrinkToFit="1"/>
      <protection hidden="1"/>
    </xf>
    <xf numFmtId="0" fontId="25" fillId="0" borderId="9" xfId="0" applyFont="1" applyBorder="1" applyAlignment="1" applyProtection="1">
      <alignment horizontal="center" vertical="center" textRotation="255" shrinkToFit="1"/>
      <protection hidden="1"/>
    </xf>
    <xf numFmtId="0" fontId="26" fillId="2" borderId="12" xfId="0" applyFont="1" applyFill="1" applyBorder="1" applyAlignment="1" applyProtection="1">
      <alignment horizontal="left" vertical="center" shrinkToFit="1"/>
      <protection locked="0"/>
    </xf>
    <xf numFmtId="0" fontId="26" fillId="2" borderId="13" xfId="0" applyFont="1" applyFill="1" applyBorder="1" applyAlignment="1" applyProtection="1">
      <alignment horizontal="left" vertical="center" shrinkToFit="1"/>
      <protection locked="0"/>
    </xf>
    <xf numFmtId="0" fontId="26" fillId="2" borderId="14" xfId="0" applyFont="1" applyFill="1" applyBorder="1" applyAlignment="1" applyProtection="1">
      <alignment horizontal="left" vertical="center" shrinkToFit="1"/>
      <protection locked="0"/>
    </xf>
    <xf numFmtId="0" fontId="65" fillId="0" borderId="0" xfId="0" applyFont="1" applyAlignment="1" applyProtection="1">
      <alignment horizontal="center" vertical="center" shrinkToFit="1"/>
      <protection hidden="1"/>
    </xf>
    <xf numFmtId="0" fontId="25" fillId="2" borderId="6" xfId="0" applyFont="1" applyFill="1" applyBorder="1" applyAlignment="1" applyProtection="1">
      <alignment horizontal="left" vertical="center" shrinkToFit="1"/>
      <protection locked="0"/>
    </xf>
    <xf numFmtId="0" fontId="25" fillId="2" borderId="1" xfId="0" applyFont="1" applyFill="1" applyBorder="1" applyAlignment="1" applyProtection="1">
      <alignment horizontal="left" vertical="center" shrinkToFit="1"/>
      <protection locked="0"/>
    </xf>
    <xf numFmtId="0" fontId="25" fillId="2" borderId="7" xfId="0" applyFont="1" applyFill="1" applyBorder="1" applyAlignment="1" applyProtection="1">
      <alignment horizontal="left" vertical="center" shrinkToFit="1"/>
      <protection locked="0"/>
    </xf>
    <xf numFmtId="0" fontId="14" fillId="0" borderId="8" xfId="0" applyFont="1" applyBorder="1" applyAlignment="1" applyProtection="1">
      <alignment horizontal="center" vertical="center" shrinkToFit="1"/>
      <protection hidden="1"/>
    </xf>
    <xf numFmtId="0" fontId="14" fillId="0" borderId="9" xfId="0" applyFont="1" applyBorder="1" applyAlignment="1" applyProtection="1">
      <alignment horizontal="center" vertical="center" shrinkToFit="1"/>
      <protection hidden="1"/>
    </xf>
    <xf numFmtId="0" fontId="14" fillId="2" borderId="10" xfId="0" applyFont="1" applyFill="1" applyBorder="1" applyAlignment="1" applyProtection="1">
      <alignment horizontal="center" vertical="center" shrinkToFit="1"/>
      <protection locked="0"/>
    </xf>
    <xf numFmtId="0" fontId="14" fillId="2" borderId="11" xfId="0" applyFont="1" applyFill="1" applyBorder="1" applyAlignment="1" applyProtection="1">
      <alignment horizontal="center" vertical="center" shrinkToFit="1"/>
      <protection locked="0"/>
    </xf>
    <xf numFmtId="0" fontId="13" fillId="2" borderId="4" xfId="0" applyFont="1" applyFill="1" applyBorder="1" applyAlignment="1" applyProtection="1">
      <alignment horizontal="center" vertical="center" shrinkToFit="1"/>
      <protection locked="0"/>
    </xf>
    <xf numFmtId="0" fontId="13" fillId="2" borderId="2" xfId="0" applyFont="1" applyFill="1" applyBorder="1" applyAlignment="1" applyProtection="1">
      <alignment horizontal="center" vertical="center" shrinkToFit="1"/>
      <protection locked="0"/>
    </xf>
    <xf numFmtId="0" fontId="13" fillId="2" borderId="5" xfId="0" applyFont="1" applyFill="1" applyBorder="1" applyAlignment="1" applyProtection="1">
      <alignment horizontal="center" vertical="center" shrinkToFit="1"/>
      <protection locked="0"/>
    </xf>
    <xf numFmtId="0" fontId="13" fillId="2" borderId="6" xfId="0" applyFont="1" applyFill="1" applyBorder="1" applyAlignment="1" applyProtection="1">
      <alignment horizontal="center" vertical="center" shrinkToFit="1"/>
      <protection locked="0"/>
    </xf>
    <xf numFmtId="0" fontId="13" fillId="2" borderId="1" xfId="0" applyFont="1" applyFill="1" applyBorder="1" applyAlignment="1" applyProtection="1">
      <alignment horizontal="center" vertical="center" shrinkToFit="1"/>
      <protection locked="0"/>
    </xf>
    <xf numFmtId="0" fontId="13" fillId="2" borderId="7" xfId="0" applyFont="1" applyFill="1" applyBorder="1" applyAlignment="1" applyProtection="1">
      <alignment horizontal="center" vertical="center" shrinkToFit="1"/>
      <protection locked="0"/>
    </xf>
    <xf numFmtId="177" fontId="20" fillId="12" borderId="4" xfId="0" applyNumberFormat="1" applyFont="1" applyFill="1" applyBorder="1" applyAlignment="1" applyProtection="1">
      <alignment horizontal="center" vertical="center" shrinkToFit="1"/>
      <protection hidden="1"/>
    </xf>
    <xf numFmtId="0" fontId="20" fillId="12" borderId="2" xfId="0" applyFont="1" applyFill="1" applyBorder="1" applyAlignment="1" applyProtection="1">
      <alignment horizontal="center" vertical="center" shrinkToFit="1"/>
      <protection hidden="1"/>
    </xf>
    <xf numFmtId="0" fontId="20" fillId="12" borderId="5" xfId="0" applyFont="1" applyFill="1" applyBorder="1" applyAlignment="1" applyProtection="1">
      <alignment horizontal="center" vertical="center" shrinkToFit="1"/>
      <protection hidden="1"/>
    </xf>
    <xf numFmtId="0" fontId="20" fillId="12" borderId="6" xfId="0" applyFont="1" applyFill="1" applyBorder="1" applyAlignment="1" applyProtection="1">
      <alignment horizontal="center" vertical="center" shrinkToFit="1"/>
      <protection hidden="1"/>
    </xf>
    <xf numFmtId="0" fontId="20" fillId="12" borderId="1" xfId="0" applyFont="1" applyFill="1" applyBorder="1" applyAlignment="1" applyProtection="1">
      <alignment horizontal="center" vertical="center" shrinkToFit="1"/>
      <protection hidden="1"/>
    </xf>
    <xf numFmtId="0" fontId="20" fillId="12" borderId="7" xfId="0" applyFont="1" applyFill="1" applyBorder="1" applyAlignment="1" applyProtection="1">
      <alignment horizontal="center" vertical="center" shrinkToFit="1"/>
      <protection hidden="1"/>
    </xf>
    <xf numFmtId="0" fontId="26" fillId="0" borderId="12" xfId="0" applyFont="1" applyBorder="1" applyAlignment="1" applyProtection="1">
      <alignment vertical="center" shrinkToFit="1"/>
      <protection hidden="1"/>
    </xf>
    <xf numFmtId="0" fontId="26" fillId="0" borderId="13" xfId="0" applyFont="1" applyBorder="1" applyAlignment="1" applyProtection="1">
      <alignment vertical="center" shrinkToFit="1"/>
      <protection hidden="1"/>
    </xf>
    <xf numFmtId="0" fontId="26" fillId="0" borderId="14" xfId="0" applyFont="1" applyBorder="1" applyAlignment="1" applyProtection="1">
      <alignment vertical="center" shrinkToFit="1"/>
      <protection hidden="1"/>
    </xf>
    <xf numFmtId="0" fontId="25" fillId="2" borderId="12" xfId="0" applyFont="1" applyFill="1" applyBorder="1" applyAlignment="1" applyProtection="1">
      <alignment horizontal="center" vertical="center"/>
      <protection locked="0"/>
    </xf>
    <xf numFmtId="0" fontId="25" fillId="2" borderId="14" xfId="0" applyFont="1" applyFill="1" applyBorder="1" applyAlignment="1" applyProtection="1">
      <alignment horizontal="center" vertical="center"/>
      <protection locked="0"/>
    </xf>
    <xf numFmtId="0" fontId="25" fillId="0" borderId="4" xfId="0" applyFont="1" applyBorder="1" applyAlignment="1" applyProtection="1">
      <alignment vertical="center" shrinkToFit="1"/>
      <protection hidden="1"/>
    </xf>
    <xf numFmtId="0" fontId="25" fillId="0" borderId="2" xfId="0" applyFont="1" applyBorder="1" applyAlignment="1" applyProtection="1">
      <alignment vertical="center" shrinkToFit="1"/>
      <protection hidden="1"/>
    </xf>
    <xf numFmtId="0" fontId="25" fillId="0" borderId="5" xfId="0" applyFont="1" applyBorder="1" applyAlignment="1" applyProtection="1">
      <alignment vertical="center" shrinkToFit="1"/>
      <protection hidden="1"/>
    </xf>
    <xf numFmtId="0" fontId="14" fillId="0" borderId="3" xfId="0" applyFont="1" applyBorder="1" applyAlignment="1" applyProtection="1">
      <alignment horizontal="center" vertical="center" wrapText="1" shrinkToFit="1"/>
      <protection hidden="1"/>
    </xf>
    <xf numFmtId="0" fontId="14" fillId="0" borderId="1" xfId="0" applyFont="1" applyBorder="1" applyAlignment="1" applyProtection="1">
      <alignment vertical="center"/>
      <protection hidden="1"/>
    </xf>
    <xf numFmtId="0" fontId="13" fillId="0" borderId="1" xfId="0" applyFont="1" applyBorder="1" applyAlignment="1" applyProtection="1">
      <alignment vertical="center"/>
      <protection hidden="1"/>
    </xf>
    <xf numFmtId="177" fontId="14" fillId="12" borderId="10" xfId="0" applyNumberFormat="1" applyFont="1" applyFill="1" applyBorder="1" applyAlignment="1" applyProtection="1">
      <alignment horizontal="center" vertical="center" shrinkToFit="1"/>
      <protection hidden="1"/>
    </xf>
    <xf numFmtId="177" fontId="14" fillId="12" borderId="0" xfId="0" applyNumberFormat="1" applyFont="1" applyFill="1" applyAlignment="1" applyProtection="1">
      <alignment horizontal="center" vertical="center" shrinkToFit="1"/>
      <protection hidden="1"/>
    </xf>
    <xf numFmtId="177" fontId="14" fillId="12" borderId="11" xfId="0" applyNumberFormat="1" applyFont="1" applyFill="1" applyBorder="1" applyAlignment="1" applyProtection="1">
      <alignment horizontal="center" vertical="center" shrinkToFit="1"/>
      <protection hidden="1"/>
    </xf>
    <xf numFmtId="177" fontId="14" fillId="2" borderId="4" xfId="0" applyNumberFormat="1" applyFont="1" applyFill="1" applyBorder="1" applyAlignment="1" applyProtection="1">
      <alignment horizontal="right" vertical="center" shrinkToFit="1"/>
      <protection locked="0"/>
    </xf>
    <xf numFmtId="177" fontId="14" fillId="2" borderId="2" xfId="0" applyNumberFormat="1" applyFont="1" applyFill="1" applyBorder="1" applyAlignment="1" applyProtection="1">
      <alignment horizontal="right" vertical="center" shrinkToFit="1"/>
      <protection locked="0"/>
    </xf>
    <xf numFmtId="177" fontId="14" fillId="2" borderId="5" xfId="0" applyNumberFormat="1" applyFont="1" applyFill="1" applyBorder="1" applyAlignment="1" applyProtection="1">
      <alignment horizontal="right" vertical="center" shrinkToFit="1"/>
      <protection locked="0"/>
    </xf>
    <xf numFmtId="177" fontId="14" fillId="2" borderId="6" xfId="0" applyNumberFormat="1" applyFont="1" applyFill="1" applyBorder="1" applyAlignment="1" applyProtection="1">
      <alignment horizontal="right" vertical="center" shrinkToFit="1"/>
      <protection locked="0"/>
    </xf>
    <xf numFmtId="177" fontId="14" fillId="2" borderId="1" xfId="0" applyNumberFormat="1" applyFont="1" applyFill="1" applyBorder="1" applyAlignment="1" applyProtection="1">
      <alignment horizontal="right" vertical="center" shrinkToFit="1"/>
      <protection locked="0"/>
    </xf>
    <xf numFmtId="177" fontId="14" fillId="2" borderId="7" xfId="0" applyNumberFormat="1" applyFont="1" applyFill="1" applyBorder="1" applyAlignment="1" applyProtection="1">
      <alignment horizontal="right" vertical="center" shrinkToFit="1"/>
      <protection locked="0"/>
    </xf>
    <xf numFmtId="0" fontId="14" fillId="0" borderId="8" xfId="0" applyFont="1" applyBorder="1" applyAlignment="1" applyProtection="1">
      <alignment horizontal="left" vertical="center" wrapText="1"/>
      <protection hidden="1"/>
    </xf>
    <xf numFmtId="0" fontId="16" fillId="12" borderId="12" xfId="0" applyFont="1" applyFill="1" applyBorder="1" applyAlignment="1" applyProtection="1">
      <alignment horizontal="center" vertical="center" shrinkToFit="1"/>
      <protection hidden="1"/>
    </xf>
    <xf numFmtId="0" fontId="16" fillId="12" borderId="13" xfId="0" applyFont="1" applyFill="1" applyBorder="1" applyAlignment="1" applyProtection="1">
      <alignment horizontal="center" vertical="center" shrinkToFit="1"/>
      <protection hidden="1"/>
    </xf>
    <xf numFmtId="0" fontId="16" fillId="12" borderId="14" xfId="0" applyFont="1" applyFill="1" applyBorder="1" applyAlignment="1" applyProtection="1">
      <alignment horizontal="center" vertical="center" shrinkToFit="1"/>
      <protection hidden="1"/>
    </xf>
    <xf numFmtId="0" fontId="16" fillId="0" borderId="13" xfId="0" applyFont="1" applyBorder="1" applyAlignment="1" applyProtection="1">
      <alignment horizontal="center" vertical="center" shrinkToFit="1"/>
      <protection hidden="1"/>
    </xf>
    <xf numFmtId="0" fontId="40" fillId="0" borderId="0" xfId="0" applyFont="1" applyAlignment="1" applyProtection="1">
      <alignment horizontal="left" vertical="center" shrinkToFit="1"/>
      <protection hidden="1"/>
    </xf>
    <xf numFmtId="0" fontId="40" fillId="0" borderId="0" xfId="0" applyFont="1" applyAlignment="1" applyProtection="1">
      <alignment vertical="center"/>
      <protection hidden="1"/>
    </xf>
    <xf numFmtId="0" fontId="13" fillId="0" borderId="8" xfId="0" applyFont="1" applyBorder="1" applyAlignment="1" applyProtection="1">
      <alignment horizontal="center" vertical="center" shrinkToFit="1"/>
      <protection hidden="1"/>
    </xf>
    <xf numFmtId="0" fontId="13" fillId="0" borderId="9" xfId="0" applyFont="1" applyBorder="1" applyAlignment="1" applyProtection="1">
      <alignment horizontal="center" vertical="center" shrinkToFit="1"/>
      <protection hidden="1"/>
    </xf>
    <xf numFmtId="0" fontId="13" fillId="0" borderId="4" xfId="0" applyFont="1" applyBorder="1" applyAlignment="1" applyProtection="1">
      <alignment horizontal="center" vertical="center" shrinkToFit="1"/>
      <protection hidden="1"/>
    </xf>
    <xf numFmtId="0" fontId="13" fillId="0" borderId="2" xfId="0" applyFont="1" applyBorder="1" applyAlignment="1" applyProtection="1">
      <alignment vertical="center" shrinkToFit="1"/>
      <protection hidden="1"/>
    </xf>
    <xf numFmtId="0" fontId="13" fillId="0" borderId="6" xfId="0" applyFont="1" applyBorder="1" applyAlignment="1" applyProtection="1">
      <alignment vertical="center" shrinkToFit="1"/>
      <protection hidden="1"/>
    </xf>
    <xf numFmtId="0" fontId="13" fillId="0" borderId="1" xfId="0" applyFont="1" applyBorder="1" applyAlignment="1" applyProtection="1">
      <alignment vertical="center" shrinkToFit="1"/>
      <protection hidden="1"/>
    </xf>
    <xf numFmtId="0" fontId="13" fillId="0" borderId="7" xfId="0" applyFont="1" applyBorder="1" applyAlignment="1" applyProtection="1">
      <alignment vertical="center" shrinkToFit="1"/>
      <protection hidden="1"/>
    </xf>
    <xf numFmtId="0" fontId="14" fillId="0" borderId="10" xfId="0" applyFont="1" applyBorder="1" applyAlignment="1" applyProtection="1">
      <alignment horizontal="center" vertical="center" shrinkToFit="1"/>
      <protection hidden="1"/>
    </xf>
    <xf numFmtId="0" fontId="14" fillId="0" borderId="11" xfId="0" applyFont="1" applyBorder="1" applyAlignment="1" applyProtection="1">
      <alignment horizontal="center" vertical="center" shrinkToFit="1"/>
      <protection hidden="1"/>
    </xf>
    <xf numFmtId="0" fontId="13" fillId="0" borderId="2" xfId="0" applyFont="1" applyBorder="1" applyAlignment="1" applyProtection="1">
      <alignment vertical="center" shrinkToFit="1"/>
      <protection locked="0"/>
    </xf>
    <xf numFmtId="0" fontId="13" fillId="0" borderId="5" xfId="0" applyFont="1" applyBorder="1" applyAlignment="1" applyProtection="1">
      <alignment vertical="center" shrinkToFit="1"/>
      <protection locked="0"/>
    </xf>
    <xf numFmtId="0" fontId="13" fillId="0" borderId="6" xfId="0" applyFont="1" applyBorder="1" applyAlignment="1" applyProtection="1">
      <alignment vertical="center" shrinkToFit="1"/>
      <protection locked="0"/>
    </xf>
    <xf numFmtId="0" fontId="13" fillId="0" borderId="1" xfId="0" applyFont="1" applyBorder="1" applyAlignment="1" applyProtection="1">
      <alignment vertical="center" shrinkToFit="1"/>
      <protection locked="0"/>
    </xf>
    <xf numFmtId="0" fontId="13" fillId="0" borderId="7" xfId="0" applyFont="1" applyBorder="1" applyAlignment="1" applyProtection="1">
      <alignment vertical="center" shrinkToFit="1"/>
      <protection locked="0"/>
    </xf>
    <xf numFmtId="0" fontId="13" fillId="12" borderId="12" xfId="0" applyFont="1" applyFill="1" applyBorder="1" applyAlignment="1" applyProtection="1">
      <alignment horizontal="center" vertical="center" shrinkToFit="1"/>
      <protection hidden="1"/>
    </xf>
    <xf numFmtId="0" fontId="13" fillId="12" borderId="13" xfId="0" applyFont="1" applyFill="1" applyBorder="1" applyAlignment="1" applyProtection="1">
      <alignment horizontal="center" vertical="center" shrinkToFit="1"/>
      <protection hidden="1"/>
    </xf>
    <xf numFmtId="0" fontId="13" fillId="12" borderId="14" xfId="0" applyFont="1" applyFill="1" applyBorder="1" applyAlignment="1" applyProtection="1">
      <alignment horizontal="center" vertical="center" shrinkToFit="1"/>
      <protection hidden="1"/>
    </xf>
    <xf numFmtId="0" fontId="14" fillId="0" borderId="13"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shrinkToFit="1"/>
      <protection hidden="1"/>
    </xf>
    <xf numFmtId="0" fontId="0" fillId="0" borderId="0" xfId="0" applyAlignment="1" applyProtection="1">
      <alignment horizontal="left" vertical="center" shrinkToFit="1"/>
      <protection hidden="1"/>
    </xf>
    <xf numFmtId="0" fontId="66" fillId="0" borderId="0" xfId="0" applyFont="1" applyAlignment="1" applyProtection="1">
      <alignment vertical="center" shrinkToFit="1"/>
      <protection hidden="1"/>
    </xf>
    <xf numFmtId="0" fontId="13" fillId="0" borderId="2" xfId="0" applyFont="1" applyBorder="1" applyAlignment="1" applyProtection="1">
      <alignment horizontal="left" vertical="top" shrinkToFit="1"/>
      <protection hidden="1"/>
    </xf>
    <xf numFmtId="0" fontId="13" fillId="0" borderId="13" xfId="0" applyFont="1" applyBorder="1" applyAlignment="1" applyProtection="1">
      <alignment horizontal="center" vertical="center" shrinkToFit="1"/>
      <protection hidden="1"/>
    </xf>
    <xf numFmtId="0" fontId="13" fillId="0" borderId="14" xfId="0" applyFont="1" applyBorder="1" applyAlignment="1" applyProtection="1">
      <alignment horizontal="center" vertical="center" shrinkToFit="1"/>
      <protection hidden="1"/>
    </xf>
    <xf numFmtId="177" fontId="13" fillId="12" borderId="12" xfId="0" applyNumberFormat="1" applyFont="1" applyFill="1" applyBorder="1" applyAlignment="1" applyProtection="1">
      <alignment horizontal="center" vertical="center" shrinkToFit="1"/>
      <protection hidden="1"/>
    </xf>
    <xf numFmtId="177" fontId="13" fillId="0" borderId="12" xfId="0" applyNumberFormat="1" applyFont="1" applyBorder="1" applyAlignment="1" applyProtection="1">
      <alignment horizontal="right" vertical="center" shrinkToFit="1"/>
      <protection hidden="1"/>
    </xf>
    <xf numFmtId="0" fontId="13" fillId="0" borderId="13" xfId="0" applyFont="1" applyBorder="1" applyAlignment="1" applyProtection="1">
      <alignment horizontal="right" vertical="center" shrinkToFit="1"/>
      <protection hidden="1"/>
    </xf>
    <xf numFmtId="0" fontId="13" fillId="0" borderId="14" xfId="0" applyFont="1" applyBorder="1" applyAlignment="1" applyProtection="1">
      <alignment horizontal="right" vertical="center" shrinkToFit="1"/>
      <protection hidden="1"/>
    </xf>
    <xf numFmtId="177" fontId="14" fillId="0" borderId="10" xfId="0" applyNumberFormat="1" applyFont="1" applyBorder="1" applyAlignment="1" applyProtection="1">
      <alignment horizontal="right" vertical="center" shrinkToFit="1"/>
      <protection hidden="1"/>
    </xf>
    <xf numFmtId="177" fontId="14" fillId="0" borderId="0" xfId="0" applyNumberFormat="1" applyFont="1" applyAlignment="1" applyProtection="1">
      <alignment horizontal="right" vertical="center" shrinkToFit="1"/>
      <protection hidden="1"/>
    </xf>
    <xf numFmtId="177" fontId="14" fillId="0" borderId="11" xfId="0" applyNumberFormat="1" applyFont="1" applyBorder="1" applyAlignment="1" applyProtection="1">
      <alignment horizontal="right" vertical="center" shrinkToFit="1"/>
      <protection hidden="1"/>
    </xf>
    <xf numFmtId="177" fontId="14" fillId="2" borderId="10" xfId="0" applyNumberFormat="1" applyFont="1" applyFill="1" applyBorder="1" applyAlignment="1" applyProtection="1">
      <alignment horizontal="right" vertical="center" shrinkToFit="1"/>
      <protection locked="0"/>
    </xf>
    <xf numFmtId="177" fontId="14" fillId="2" borderId="0" xfId="0" applyNumberFormat="1" applyFont="1" applyFill="1" applyAlignment="1" applyProtection="1">
      <alignment horizontal="right" vertical="center" shrinkToFit="1"/>
      <protection locked="0"/>
    </xf>
    <xf numFmtId="177" fontId="14" fillId="2" borderId="11" xfId="0" applyNumberFormat="1" applyFont="1" applyFill="1" applyBorder="1" applyAlignment="1" applyProtection="1">
      <alignment horizontal="right" vertical="center" shrinkToFit="1"/>
      <protection locked="0"/>
    </xf>
    <xf numFmtId="177" fontId="14" fillId="0" borderId="73" xfId="0" applyNumberFormat="1" applyFont="1" applyBorder="1" applyAlignment="1" applyProtection="1">
      <alignment horizontal="right" vertical="center" shrinkToFit="1"/>
      <protection hidden="1"/>
    </xf>
    <xf numFmtId="177" fontId="14" fillId="0" borderId="74" xfId="0" applyNumberFormat="1" applyFont="1" applyBorder="1" applyAlignment="1" applyProtection="1">
      <alignment horizontal="right" vertical="center" shrinkToFit="1"/>
      <protection hidden="1"/>
    </xf>
    <xf numFmtId="177" fontId="14" fillId="0" borderId="75" xfId="0" applyNumberFormat="1" applyFont="1" applyBorder="1" applyAlignment="1" applyProtection="1">
      <alignment horizontal="right" vertical="center" shrinkToFit="1"/>
      <protection hidden="1"/>
    </xf>
    <xf numFmtId="177" fontId="14" fillId="0" borderId="76" xfId="0" applyNumberFormat="1" applyFont="1" applyBorder="1" applyAlignment="1" applyProtection="1">
      <alignment horizontal="right" vertical="center" shrinkToFit="1"/>
      <protection hidden="1"/>
    </xf>
    <xf numFmtId="177" fontId="14" fillId="0" borderId="77" xfId="0" applyNumberFormat="1" applyFont="1" applyBorder="1" applyAlignment="1" applyProtection="1">
      <alignment horizontal="right" vertical="center" shrinkToFit="1"/>
      <protection hidden="1"/>
    </xf>
    <xf numFmtId="177" fontId="14" fillId="0" borderId="78" xfId="0" applyNumberFormat="1" applyFont="1" applyBorder="1" applyAlignment="1" applyProtection="1">
      <alignment horizontal="right" vertical="center" shrinkToFit="1"/>
      <protection hidden="1"/>
    </xf>
    <xf numFmtId="0" fontId="13" fillId="0" borderId="13" xfId="0" applyFont="1" applyBorder="1" applyAlignment="1" applyProtection="1">
      <alignment vertical="center" wrapText="1"/>
      <protection hidden="1"/>
    </xf>
    <xf numFmtId="0" fontId="13" fillId="0" borderId="14" xfId="0" applyFont="1" applyBorder="1" applyAlignment="1" applyProtection="1">
      <alignment vertical="center" wrapText="1"/>
      <protection hidden="1"/>
    </xf>
    <xf numFmtId="0" fontId="0" fillId="12" borderId="2" xfId="0" applyFill="1" applyBorder="1" applyAlignment="1">
      <alignment horizontal="center" vertical="center" shrinkToFit="1"/>
    </xf>
    <xf numFmtId="0" fontId="0" fillId="12" borderId="5"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0" xfId="0" applyFill="1" applyAlignment="1">
      <alignment horizontal="center" vertical="center" shrinkToFit="1"/>
    </xf>
    <xf numFmtId="0" fontId="0" fillId="12" borderId="11" xfId="0" applyFill="1" applyBorder="1" applyAlignment="1">
      <alignment horizontal="center" vertical="center" shrinkToFit="1"/>
    </xf>
    <xf numFmtId="0" fontId="0" fillId="12" borderId="6" xfId="0" applyFill="1" applyBorder="1" applyAlignment="1">
      <alignment horizontal="center" vertical="center" shrinkToFit="1"/>
    </xf>
    <xf numFmtId="0" fontId="0" fillId="12" borderId="1" xfId="0" applyFill="1" applyBorder="1" applyAlignment="1">
      <alignment horizontal="center" vertical="center" shrinkToFit="1"/>
    </xf>
    <xf numFmtId="0" fontId="0" fillId="12" borderId="7" xfId="0" applyFill="1" applyBorder="1" applyAlignment="1">
      <alignment horizontal="center" vertical="center" shrinkToFit="1"/>
    </xf>
    <xf numFmtId="0" fontId="0" fillId="0" borderId="0" xfId="0" applyAlignment="1" applyProtection="1">
      <alignment vertical="center" shrinkToFit="1"/>
      <protection hidden="1"/>
    </xf>
    <xf numFmtId="0" fontId="13"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3"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3"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14" fillId="2" borderId="12" xfId="0" applyFont="1" applyFill="1" applyBorder="1" applyAlignment="1" applyProtection="1">
      <alignment horizontal="center" vertical="center" shrinkToFit="1"/>
      <protection locked="0"/>
    </xf>
    <xf numFmtId="0" fontId="13" fillId="0" borderId="3" xfId="0" applyFont="1" applyBorder="1" applyAlignment="1" applyProtection="1">
      <alignment horizontal="left" vertical="center" wrapText="1"/>
      <protection hidden="1"/>
    </xf>
    <xf numFmtId="0" fontId="13" fillId="0" borderId="57" xfId="0" applyFont="1" applyBorder="1" applyAlignment="1" applyProtection="1">
      <alignment horizontal="center" vertical="center" shrinkToFit="1"/>
      <protection hidden="1"/>
    </xf>
    <xf numFmtId="0" fontId="0" fillId="0" borderId="58" xfId="0" applyBorder="1" applyAlignment="1" applyProtection="1">
      <alignment horizontal="center" vertical="center" shrinkToFit="1"/>
      <protection hidden="1"/>
    </xf>
    <xf numFmtId="0" fontId="13" fillId="0" borderId="58" xfId="0" applyFont="1" applyBorder="1" applyAlignment="1" applyProtection="1">
      <alignment horizontal="center" vertical="center" shrinkToFit="1"/>
      <protection hidden="1"/>
    </xf>
    <xf numFmtId="0" fontId="13"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3"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3" fillId="0" borderId="97" xfId="0" applyFont="1" applyBorder="1" applyAlignment="1" applyProtection="1">
      <alignment horizontal="center" vertical="center" shrinkToFit="1"/>
      <protection hidden="1"/>
    </xf>
    <xf numFmtId="0" fontId="0" fillId="0" borderId="8" xfId="0" applyBorder="1" applyAlignment="1" applyProtection="1">
      <alignment horizontal="center" vertical="center" shrinkToFit="1"/>
      <protection hidden="1"/>
    </xf>
    <xf numFmtId="177" fontId="13" fillId="0" borderId="8" xfId="0" applyNumberFormat="1" applyFont="1" applyBorder="1" applyAlignment="1" applyProtection="1">
      <alignment vertical="center" shrinkToFit="1"/>
      <protection hidden="1"/>
    </xf>
    <xf numFmtId="177" fontId="0" fillId="0" borderId="8" xfId="0" applyNumberFormat="1" applyBorder="1" applyAlignment="1" applyProtection="1">
      <alignment vertical="center" shrinkToFit="1"/>
      <protection hidden="1"/>
    </xf>
    <xf numFmtId="0" fontId="13" fillId="0" borderId="3" xfId="0" applyFont="1"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locked="0"/>
    </xf>
    <xf numFmtId="177" fontId="13" fillId="0" borderId="3" xfId="0" applyNumberFormat="1" applyFont="1" applyBorder="1" applyAlignment="1" applyProtection="1">
      <alignment vertical="center" shrinkToFit="1"/>
      <protection locked="0"/>
    </xf>
    <xf numFmtId="177" fontId="0" fillId="0" borderId="3" xfId="0" applyNumberFormat="1" applyBorder="1" applyAlignment="1" applyProtection="1">
      <alignment vertical="center" shrinkToFit="1"/>
      <protection locked="0"/>
    </xf>
    <xf numFmtId="179" fontId="14" fillId="12" borderId="72" xfId="0" applyNumberFormat="1" applyFont="1" applyFill="1" applyBorder="1" applyAlignment="1" applyProtection="1">
      <alignment horizontal="center" vertical="center" shrinkToFit="1"/>
      <protection hidden="1"/>
    </xf>
    <xf numFmtId="179" fontId="14" fillId="12" borderId="35" xfId="0" applyNumberFormat="1" applyFont="1" applyFill="1" applyBorder="1" applyAlignment="1" applyProtection="1">
      <alignment horizontal="center" vertical="center" shrinkToFit="1"/>
      <protection hidden="1"/>
    </xf>
    <xf numFmtId="179" fontId="13" fillId="12" borderId="35" xfId="0" applyNumberFormat="1" applyFont="1" applyFill="1" applyBorder="1" applyAlignment="1" applyProtection="1">
      <alignment horizontal="center" vertical="center" shrinkToFit="1"/>
      <protection hidden="1"/>
    </xf>
    <xf numFmtId="179" fontId="13" fillId="12" borderId="55" xfId="0" applyNumberFormat="1" applyFont="1" applyFill="1" applyBorder="1" applyAlignment="1" applyProtection="1">
      <alignment horizontal="center" vertical="center" shrinkToFit="1"/>
      <protection hidden="1"/>
    </xf>
    <xf numFmtId="177" fontId="68" fillId="0" borderId="9" xfId="0" applyNumberFormat="1" applyFont="1" applyBorder="1" applyAlignment="1" applyProtection="1">
      <alignment horizontal="center" vertical="center" shrinkToFit="1"/>
      <protection hidden="1"/>
    </xf>
    <xf numFmtId="177" fontId="68" fillId="0" borderId="35" xfId="0" applyNumberFormat="1" applyFont="1" applyBorder="1" applyAlignment="1" applyProtection="1">
      <alignment horizontal="center" vertical="center" shrinkToFit="1"/>
      <protection hidden="1"/>
    </xf>
    <xf numFmtId="0" fontId="13"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4" fillId="0" borderId="95" xfId="0" applyNumberFormat="1" applyFont="1" applyBorder="1" applyAlignment="1" applyProtection="1">
      <alignment horizontal="center" vertical="center" shrinkToFit="1"/>
      <protection hidden="1"/>
    </xf>
    <xf numFmtId="179" fontId="14" fillId="0" borderId="1" xfId="0" applyNumberFormat="1" applyFont="1" applyBorder="1" applyAlignment="1" applyProtection="1">
      <alignment horizontal="center" vertical="center" shrinkToFit="1"/>
      <protection hidden="1"/>
    </xf>
    <xf numFmtId="179" fontId="14" fillId="0" borderId="7" xfId="0" applyNumberFormat="1" applyFont="1" applyBorder="1" applyAlignment="1" applyProtection="1">
      <alignment horizontal="center" vertical="center" shrinkToFit="1"/>
      <protection hidden="1"/>
    </xf>
    <xf numFmtId="178" fontId="13" fillId="2" borderId="1" xfId="0" applyNumberFormat="1" applyFont="1" applyFill="1" applyBorder="1" applyAlignment="1" applyProtection="1">
      <alignment horizontal="center" vertical="center" shrinkToFit="1"/>
      <protection locked="0"/>
    </xf>
    <xf numFmtId="178" fontId="13" fillId="2" borderId="30" xfId="0" applyNumberFormat="1" applyFont="1" applyFill="1" applyBorder="1" applyAlignment="1" applyProtection="1">
      <alignment horizontal="center" vertical="center" shrinkToFit="1"/>
      <protection locked="0"/>
    </xf>
    <xf numFmtId="179" fontId="14" fillId="0" borderId="67" xfId="0" applyNumberFormat="1" applyFont="1" applyBorder="1" applyAlignment="1" applyProtection="1">
      <alignment horizontal="center" vertical="center" shrinkToFit="1"/>
      <protection hidden="1"/>
    </xf>
    <xf numFmtId="179" fontId="14" fillId="0" borderId="24" xfId="0" applyNumberFormat="1" applyFont="1" applyBorder="1" applyAlignment="1" applyProtection="1">
      <alignment horizontal="center" vertical="center" shrinkToFit="1"/>
      <protection hidden="1"/>
    </xf>
    <xf numFmtId="179" fontId="14" fillId="0" borderId="52" xfId="0" applyNumberFormat="1" applyFont="1" applyBorder="1" applyAlignment="1" applyProtection="1">
      <alignment horizontal="center" vertical="center" shrinkToFit="1"/>
      <protection hidden="1"/>
    </xf>
    <xf numFmtId="179" fontId="13" fillId="0" borderId="45" xfId="0" applyNumberFormat="1" applyFont="1" applyBorder="1" applyAlignment="1" applyProtection="1">
      <alignment horizontal="center" vertical="center" shrinkToFit="1"/>
      <protection hidden="1"/>
    </xf>
    <xf numFmtId="0" fontId="119" fillId="12" borderId="10" xfId="0" applyFont="1" applyFill="1" applyBorder="1" applyAlignment="1" applyProtection="1">
      <alignment horizontal="center" vertical="center"/>
      <protection hidden="1"/>
    </xf>
    <xf numFmtId="0" fontId="120" fillId="12" borderId="0" xfId="0" applyFont="1" applyFill="1" applyAlignment="1" applyProtection="1">
      <alignment horizontal="center" vertical="center"/>
      <protection hidden="1"/>
    </xf>
    <xf numFmtId="0" fontId="120" fillId="12" borderId="93" xfId="0" applyFont="1" applyFill="1" applyBorder="1" applyAlignment="1" applyProtection="1">
      <alignment horizontal="center" vertical="center"/>
      <protection hidden="1"/>
    </xf>
    <xf numFmtId="0" fontId="120" fillId="12" borderId="51" xfId="0" applyFont="1" applyFill="1" applyBorder="1" applyAlignment="1" applyProtection="1">
      <alignment horizontal="center" vertical="center"/>
      <protection hidden="1"/>
    </xf>
    <xf numFmtId="0" fontId="120" fillId="12" borderId="24" xfId="0" applyFont="1" applyFill="1" applyBorder="1" applyAlignment="1" applyProtection="1">
      <alignment horizontal="center" vertical="center"/>
      <protection hidden="1"/>
    </xf>
    <xf numFmtId="0" fontId="120" fillId="12" borderId="71" xfId="0" applyFont="1" applyFill="1" applyBorder="1" applyAlignment="1" applyProtection="1">
      <alignment horizontal="center" vertical="center"/>
      <protection hidden="1"/>
    </xf>
    <xf numFmtId="179" fontId="14" fillId="12" borderId="94" xfId="0" applyNumberFormat="1" applyFont="1" applyFill="1" applyBorder="1" applyAlignment="1" applyProtection="1">
      <alignment horizontal="center" vertical="center" shrinkToFit="1"/>
      <protection hidden="1"/>
    </xf>
    <xf numFmtId="179" fontId="14" fillId="12" borderId="9" xfId="0" applyNumberFormat="1" applyFont="1" applyFill="1" applyBorder="1" applyAlignment="1" applyProtection="1">
      <alignment horizontal="center" vertical="center" shrinkToFit="1"/>
      <protection hidden="1"/>
    </xf>
    <xf numFmtId="178" fontId="13" fillId="12" borderId="9" xfId="0" applyNumberFormat="1" applyFont="1" applyFill="1" applyBorder="1" applyAlignment="1" applyProtection="1">
      <alignment horizontal="center" vertical="center" shrinkToFit="1"/>
      <protection locked="0"/>
    </xf>
    <xf numFmtId="0" fontId="14" fillId="2" borderId="62" xfId="0" applyFont="1" applyFill="1" applyBorder="1" applyAlignment="1" applyProtection="1">
      <alignment horizontal="center"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177" fontId="13"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13"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3"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14" fillId="12" borderId="3" xfId="0" applyFont="1" applyFill="1" applyBorder="1" applyAlignment="1" applyProtection="1">
      <alignment horizontal="center" vertical="center"/>
      <protection hidden="1"/>
    </xf>
    <xf numFmtId="0" fontId="13"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13" fillId="0" borderId="12" xfId="0" applyFont="1" applyBorder="1" applyAlignment="1" applyProtection="1">
      <alignment horizontal="left" vertical="center" shrinkToFit="1"/>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3" fillId="0" borderId="12" xfId="0" applyFont="1" applyBorder="1" applyAlignment="1" applyProtection="1">
      <alignment horizontal="left" vertical="center"/>
      <protection hidden="1"/>
    </xf>
    <xf numFmtId="0" fontId="13" fillId="0" borderId="13" xfId="0" applyFont="1" applyBorder="1" applyAlignment="1" applyProtection="1">
      <alignment horizontal="left" vertical="center"/>
      <protection hidden="1"/>
    </xf>
    <xf numFmtId="0" fontId="13" fillId="0" borderId="14" xfId="0" applyFont="1" applyBorder="1" applyAlignment="1" applyProtection="1">
      <alignment horizontal="left" vertical="center"/>
      <protection hidden="1"/>
    </xf>
    <xf numFmtId="0" fontId="13" fillId="0" borderId="13" xfId="0" applyFont="1" applyBorder="1" applyAlignment="1" applyProtection="1">
      <alignment horizontal="left" vertical="center" shrinkToFit="1"/>
      <protection hidden="1"/>
    </xf>
    <xf numFmtId="0" fontId="13" fillId="0" borderId="14" xfId="0" applyFont="1" applyBorder="1" applyAlignment="1" applyProtection="1">
      <alignment horizontal="lef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3" fillId="0" borderId="0" xfId="0" applyFont="1" applyAlignment="1" applyProtection="1">
      <alignment horizontal="left" vertical="center" shrinkToFit="1"/>
      <protection hidden="1"/>
    </xf>
    <xf numFmtId="0" fontId="14" fillId="0" borderId="4" xfId="0" applyFont="1" applyBorder="1" applyAlignment="1" applyProtection="1">
      <alignment horizontal="left" vertical="center" wrapText="1"/>
      <protection hidden="1"/>
    </xf>
    <xf numFmtId="0" fontId="14" fillId="0" borderId="2" xfId="0" applyFont="1" applyBorder="1" applyAlignment="1" applyProtection="1">
      <alignment horizontal="left" vertical="center" wrapText="1"/>
      <protection hidden="1"/>
    </xf>
    <xf numFmtId="0" fontId="14" fillId="0" borderId="5" xfId="0" applyFont="1" applyBorder="1" applyAlignment="1" applyProtection="1">
      <alignment horizontal="left" vertical="center" wrapText="1"/>
      <protection hidden="1"/>
    </xf>
    <xf numFmtId="0" fontId="14" fillId="0" borderId="6" xfId="0" applyFont="1" applyBorder="1" applyAlignment="1" applyProtection="1">
      <alignment horizontal="left" vertical="center" wrapText="1"/>
      <protection hidden="1"/>
    </xf>
    <xf numFmtId="0" fontId="14" fillId="0" borderId="1" xfId="0" applyFont="1" applyBorder="1" applyAlignment="1" applyProtection="1">
      <alignment horizontal="left" vertical="center" wrapText="1"/>
      <protection hidden="1"/>
    </xf>
    <xf numFmtId="0" fontId="14" fillId="0" borderId="7" xfId="0" applyFont="1" applyBorder="1" applyAlignment="1" applyProtection="1">
      <alignment horizontal="left" vertical="center" wrapText="1"/>
      <protection hidden="1"/>
    </xf>
    <xf numFmtId="0" fontId="13" fillId="0" borderId="4" xfId="0" applyFont="1" applyBorder="1" applyAlignment="1" applyProtection="1">
      <alignment horizontal="left" vertical="center" wrapText="1"/>
      <protection hidden="1"/>
    </xf>
    <xf numFmtId="0" fontId="13" fillId="0" borderId="2" xfId="0" applyFont="1" applyBorder="1" applyAlignment="1" applyProtection="1">
      <alignment horizontal="left" vertical="center" wrapText="1"/>
      <protection hidden="1"/>
    </xf>
    <xf numFmtId="0" fontId="13" fillId="0" borderId="5" xfId="0" applyFont="1" applyBorder="1" applyAlignment="1" applyProtection="1">
      <alignment horizontal="left" vertical="center" wrapText="1"/>
      <protection hidden="1"/>
    </xf>
    <xf numFmtId="0" fontId="13" fillId="0" borderId="6" xfId="0" applyFont="1" applyBorder="1" applyAlignment="1" applyProtection="1">
      <alignment horizontal="left" vertical="center" wrapText="1"/>
      <protection hidden="1"/>
    </xf>
    <xf numFmtId="0" fontId="13" fillId="0" borderId="1" xfId="0" applyFont="1" applyBorder="1" applyAlignment="1" applyProtection="1">
      <alignment horizontal="left" vertical="center" wrapText="1"/>
      <protection hidden="1"/>
    </xf>
    <xf numFmtId="0" fontId="13" fillId="0" borderId="7" xfId="0" applyFont="1" applyBorder="1" applyAlignment="1" applyProtection="1">
      <alignment horizontal="left" vertical="center" wrapText="1"/>
      <protection hidden="1"/>
    </xf>
    <xf numFmtId="0" fontId="13" fillId="2" borderId="96" xfId="0" applyFont="1" applyFill="1" applyBorder="1" applyAlignment="1" applyProtection="1">
      <alignment horizontal="center" vertical="center" shrinkToFit="1"/>
      <protection locked="0"/>
    </xf>
    <xf numFmtId="0" fontId="13" fillId="2" borderId="91" xfId="0" applyFont="1" applyFill="1" applyBorder="1" applyAlignment="1" applyProtection="1">
      <alignment horizontal="center" vertical="center" shrinkToFit="1"/>
      <protection locked="0"/>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3" fillId="0" borderId="70" xfId="0" applyFont="1" applyBorder="1" applyAlignment="1" applyProtection="1">
      <alignment horizontal="center" vertical="center" shrinkToFit="1"/>
      <protection hidden="1"/>
    </xf>
    <xf numFmtId="0" fontId="13" fillId="0" borderId="61" xfId="0" applyFont="1" applyBorder="1" applyAlignment="1" applyProtection="1">
      <alignment horizontal="center" vertical="center" shrinkToFit="1"/>
      <protection hidden="1"/>
    </xf>
    <xf numFmtId="0" fontId="13" fillId="0" borderId="35" xfId="0" applyFont="1" applyBorder="1" applyAlignment="1" applyProtection="1">
      <alignment horizontal="center" vertical="center" shrinkToFit="1"/>
      <protection hidden="1"/>
    </xf>
    <xf numFmtId="0" fontId="41" fillId="0" borderId="0" xfId="0" applyFont="1" applyAlignment="1" applyProtection="1">
      <alignment horizontal="center" vertical="center" shrinkToFit="1"/>
      <protection hidden="1"/>
    </xf>
    <xf numFmtId="0" fontId="41" fillId="0" borderId="24" xfId="0" applyFont="1" applyBorder="1" applyAlignment="1" applyProtection="1">
      <alignment horizontal="center" vertical="center" shrinkToFit="1"/>
      <protection hidden="1"/>
    </xf>
    <xf numFmtId="0" fontId="123" fillId="12" borderId="6" xfId="0" applyFont="1" applyFill="1" applyBorder="1" applyAlignment="1" applyProtection="1">
      <alignment horizontal="left" vertical="center" shrinkToFit="1"/>
      <protection hidden="1"/>
    </xf>
    <xf numFmtId="0" fontId="123" fillId="12" borderId="1" xfId="0" applyFont="1" applyFill="1" applyBorder="1" applyAlignment="1" applyProtection="1">
      <alignment horizontal="left" vertical="center" shrinkToFit="1"/>
      <protection hidden="1"/>
    </xf>
    <xf numFmtId="0" fontId="123" fillId="12" borderId="30" xfId="0" applyFont="1" applyFill="1" applyBorder="1" applyAlignment="1" applyProtection="1">
      <alignment horizontal="left" vertical="center" shrinkToFit="1"/>
      <protection hidden="1"/>
    </xf>
    <xf numFmtId="0" fontId="114" fillId="12" borderId="9" xfId="0" applyFont="1" applyFill="1" applyBorder="1" applyAlignment="1" applyProtection="1">
      <alignment horizontal="center" vertical="center" shrinkToFit="1"/>
      <protection hidden="1"/>
    </xf>
    <xf numFmtId="0" fontId="114" fillId="12" borderId="6" xfId="0" applyFont="1" applyFill="1" applyBorder="1" applyAlignment="1" applyProtection="1">
      <alignment horizontal="center" vertical="center" shrinkToFit="1"/>
      <protection hidden="1"/>
    </xf>
    <xf numFmtId="0" fontId="57" fillId="0" borderId="6" xfId="0" applyFont="1" applyBorder="1" applyAlignment="1" applyProtection="1">
      <alignment horizontal="left" vertical="center" shrinkToFit="1"/>
      <protection hidden="1"/>
    </xf>
    <xf numFmtId="0" fontId="57" fillId="0" borderId="1" xfId="0" applyFont="1" applyBorder="1" applyAlignment="1" applyProtection="1">
      <alignment horizontal="left" vertical="center" shrinkToFit="1"/>
      <protection hidden="1"/>
    </xf>
    <xf numFmtId="0" fontId="57" fillId="0" borderId="30" xfId="0" applyFont="1" applyBorder="1" applyAlignment="1" applyProtection="1">
      <alignment horizontal="left" vertical="center" shrinkToFit="1"/>
      <protection hidden="1"/>
    </xf>
    <xf numFmtId="0" fontId="13" fillId="2" borderId="12" xfId="0" applyFont="1"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0" fontId="0" fillId="2" borderId="14" xfId="0" applyFill="1" applyBorder="1" applyAlignment="1" applyProtection="1">
      <alignment vertical="center" shrinkToFit="1"/>
      <protection locked="0"/>
    </xf>
    <xf numFmtId="0" fontId="13" fillId="2" borderId="13" xfId="0" applyFont="1" applyFill="1" applyBorder="1" applyAlignment="1" applyProtection="1">
      <alignment horizontal="center" vertical="center" shrinkToFit="1"/>
      <protection locked="0"/>
    </xf>
    <xf numFmtId="0" fontId="13"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2" xfId="0" applyBorder="1" applyAlignment="1" applyProtection="1">
      <alignment horizontal="center" vertical="center" shrinkToFit="1"/>
      <protection hidden="1"/>
    </xf>
    <xf numFmtId="0" fontId="13"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3"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13" fillId="0" borderId="53" xfId="0" applyFont="1" applyBorder="1" applyAlignment="1" applyProtection="1">
      <alignment horizontal="center" vertical="center" shrinkToFit="1"/>
      <protection hidden="1"/>
    </xf>
    <xf numFmtId="0" fontId="13" fillId="0" borderId="56" xfId="0" applyFont="1" applyBorder="1" applyAlignment="1" applyProtection="1">
      <alignment horizontal="center" vertical="center" shrinkToFit="1"/>
      <protection hidden="1"/>
    </xf>
    <xf numFmtId="0" fontId="13" fillId="0" borderId="66" xfId="0" applyFont="1" applyBorder="1" applyAlignment="1" applyProtection="1">
      <alignment horizontal="center" vertical="center" shrinkToFit="1"/>
      <protection hidden="1"/>
    </xf>
    <xf numFmtId="178" fontId="13" fillId="12" borderId="58" xfId="0" applyNumberFormat="1" applyFont="1" applyFill="1" applyBorder="1" applyAlignment="1" applyProtection="1">
      <alignment horizontal="center" vertical="center" shrinkToFit="1"/>
      <protection locked="0"/>
    </xf>
    <xf numFmtId="0" fontId="41" fillId="0" borderId="19" xfId="0" applyFont="1" applyBorder="1" applyAlignment="1" applyProtection="1">
      <alignment horizontal="center" vertical="center" shrinkToFit="1"/>
      <protection hidden="1"/>
    </xf>
    <xf numFmtId="179" fontId="14" fillId="0" borderId="65" xfId="0" applyNumberFormat="1" applyFont="1" applyBorder="1" applyAlignment="1" applyProtection="1">
      <alignment horizontal="center" vertical="center" shrinkToFit="1"/>
      <protection hidden="1"/>
    </xf>
    <xf numFmtId="179" fontId="14" fillId="0" borderId="56" xfId="0" applyNumberFormat="1" applyFont="1" applyBorder="1" applyAlignment="1" applyProtection="1">
      <alignment horizontal="center" vertical="center" shrinkToFit="1"/>
      <protection hidden="1"/>
    </xf>
    <xf numFmtId="179" fontId="14" fillId="0" borderId="54" xfId="0" applyNumberFormat="1" applyFont="1" applyBorder="1" applyAlignment="1" applyProtection="1">
      <alignment horizontal="center" vertical="center" shrinkToFit="1"/>
      <protection hidden="1"/>
    </xf>
    <xf numFmtId="178" fontId="13" fillId="2" borderId="56" xfId="0" applyNumberFormat="1" applyFont="1" applyFill="1" applyBorder="1" applyAlignment="1" applyProtection="1">
      <alignment horizontal="center" vertical="center" shrinkToFit="1"/>
      <protection locked="0"/>
    </xf>
    <xf numFmtId="178" fontId="13" fillId="2" borderId="66"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vertical="center" shrinkToFit="1"/>
      <protection locked="0"/>
    </xf>
    <xf numFmtId="0" fontId="0" fillId="0" borderId="13" xfId="0" applyBorder="1" applyAlignment="1" applyProtection="1">
      <alignment horizontal="left" vertical="center" shrinkToFit="1"/>
      <protection locked="0"/>
    </xf>
    <xf numFmtId="0" fontId="0" fillId="0" borderId="43" xfId="0" applyBorder="1" applyAlignment="1" applyProtection="1">
      <alignment horizontal="left" vertical="center" shrinkToFit="1"/>
      <protection locked="0"/>
    </xf>
    <xf numFmtId="177" fontId="13"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3"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3" fillId="2" borderId="42" xfId="0" applyFont="1" applyFill="1" applyBorder="1" applyAlignment="1" applyProtection="1">
      <alignment horizontal="center" vertical="center" shrinkToFit="1"/>
      <protection locked="0"/>
    </xf>
    <xf numFmtId="0" fontId="13"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0" fontId="96" fillId="0" borderId="0" xfId="0" applyFont="1" applyAlignment="1" applyProtection="1">
      <alignment horizontal="left" vertical="center" wrapText="1"/>
      <protection hidden="1"/>
    </xf>
    <xf numFmtId="0" fontId="16" fillId="0" borderId="12" xfId="0" applyFont="1" applyBorder="1" applyAlignment="1" applyProtection="1">
      <alignment vertical="center" shrinkToFit="1"/>
      <protection hidden="1"/>
    </xf>
    <xf numFmtId="0" fontId="57" fillId="0" borderId="13" xfId="0" applyFont="1" applyBorder="1" applyAlignment="1" applyProtection="1">
      <alignment vertical="center" shrinkToFit="1"/>
      <protection hidden="1"/>
    </xf>
    <xf numFmtId="0" fontId="57" fillId="0" borderId="14" xfId="0" applyFont="1" applyBorder="1" applyAlignment="1" applyProtection="1">
      <alignment vertical="center" shrinkToFit="1"/>
      <protection hidden="1"/>
    </xf>
    <xf numFmtId="0" fontId="13"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3"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3"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0" fontId="118" fillId="12" borderId="9" xfId="0" applyFont="1" applyFill="1" applyBorder="1" applyAlignment="1" applyProtection="1">
      <alignment horizontal="center" vertical="center"/>
      <protection hidden="1"/>
    </xf>
    <xf numFmtId="0" fontId="118" fillId="12" borderId="6" xfId="0" applyFont="1" applyFill="1" applyBorder="1" applyAlignment="1" applyProtection="1">
      <alignment horizontal="center" vertical="center"/>
      <protection hidden="1"/>
    </xf>
    <xf numFmtId="0" fontId="118" fillId="12" borderId="35" xfId="0" applyFont="1" applyFill="1" applyBorder="1" applyAlignment="1" applyProtection="1">
      <alignment horizontal="center" vertical="center"/>
      <protection hidden="1"/>
    </xf>
    <xf numFmtId="0" fontId="118" fillId="12" borderId="55" xfId="0" applyFont="1" applyFill="1" applyBorder="1" applyAlignment="1" applyProtection="1">
      <alignment horizontal="center" vertical="center"/>
      <protection hidden="1"/>
    </xf>
    <xf numFmtId="179" fontId="14" fillId="12" borderId="58" xfId="0" applyNumberFormat="1" applyFont="1" applyFill="1" applyBorder="1" applyAlignment="1" applyProtection="1">
      <alignment horizontal="center" vertical="center" shrinkToFit="1"/>
      <protection hidden="1"/>
    </xf>
    <xf numFmtId="177" fontId="68" fillId="0" borderId="58" xfId="0" applyNumberFormat="1" applyFont="1" applyBorder="1" applyAlignment="1" applyProtection="1">
      <alignment horizontal="center" vertical="center" shrinkToFit="1"/>
      <protection hidden="1"/>
    </xf>
    <xf numFmtId="0" fontId="13"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38" fontId="35" fillId="2" borderId="9" xfId="4" applyFont="1" applyFill="1" applyBorder="1" applyAlignment="1">
      <alignment horizontal="center" vertical="center"/>
    </xf>
    <xf numFmtId="0" fontId="35" fillId="0" borderId="58" xfId="8" applyFont="1" applyBorder="1" applyAlignment="1">
      <alignment horizontal="center" vertical="center" wrapText="1"/>
    </xf>
    <xf numFmtId="0" fontId="35" fillId="0" borderId="58" xfId="0" applyFont="1" applyBorder="1" applyAlignment="1">
      <alignment horizontal="center" vertical="center"/>
    </xf>
    <xf numFmtId="38" fontId="35" fillId="2" borderId="87" xfId="4" applyFont="1" applyFill="1" applyBorder="1" applyAlignment="1">
      <alignment horizontal="center" vertical="center"/>
    </xf>
    <xf numFmtId="38" fontId="52" fillId="0" borderId="3" xfId="4" applyFont="1" applyFill="1" applyBorder="1" applyAlignment="1">
      <alignment horizontal="center" vertical="center"/>
    </xf>
    <xf numFmtId="38" fontId="52" fillId="0" borderId="62" xfId="4" applyFont="1" applyFill="1" applyBorder="1" applyAlignment="1">
      <alignment horizontal="center" vertical="center"/>
    </xf>
    <xf numFmtId="0" fontId="0" fillId="0" borderId="58" xfId="0" applyBorder="1" applyAlignment="1">
      <alignment horizontal="center" vertical="center" wrapText="1"/>
    </xf>
    <xf numFmtId="14" fontId="52" fillId="0" borderId="3" xfId="8" applyNumberFormat="1" applyFont="1" applyBorder="1" applyAlignment="1">
      <alignment horizontal="center" vertical="center"/>
    </xf>
    <xf numFmtId="0" fontId="52" fillId="0" borderId="3" xfId="0" applyFont="1" applyBorder="1" applyAlignment="1">
      <alignment horizontal="center" vertical="center"/>
    </xf>
    <xf numFmtId="14" fontId="52" fillId="0" borderId="62" xfId="8" applyNumberFormat="1" applyFont="1" applyBorder="1" applyAlignment="1">
      <alignment horizontal="center" vertical="center"/>
    </xf>
    <xf numFmtId="0" fontId="52" fillId="0" borderId="62" xfId="0" applyFont="1" applyBorder="1" applyAlignment="1">
      <alignment horizontal="center" vertical="center"/>
    </xf>
    <xf numFmtId="14" fontId="35" fillId="2" borderId="9" xfId="8" applyNumberFormat="1" applyFont="1" applyFill="1" applyBorder="1" applyAlignment="1">
      <alignment horizontal="center" vertical="center"/>
    </xf>
    <xf numFmtId="0" fontId="0" fillId="2" borderId="9" xfId="0" applyFill="1" applyBorder="1" applyAlignment="1">
      <alignment horizontal="center" vertical="center"/>
    </xf>
    <xf numFmtId="14" fontId="35" fillId="2" borderId="3" xfId="8" applyNumberFormat="1" applyFont="1" applyFill="1" applyBorder="1" applyAlignment="1">
      <alignment horizontal="center" vertical="center"/>
    </xf>
    <xf numFmtId="0" fontId="0" fillId="2" borderId="3" xfId="0" applyFill="1" applyBorder="1" applyAlignment="1">
      <alignment horizontal="center" vertical="center"/>
    </xf>
    <xf numFmtId="14" fontId="35" fillId="2" borderId="35" xfId="8" applyNumberFormat="1" applyFont="1" applyFill="1" applyBorder="1" applyAlignment="1">
      <alignment horizontal="center" vertical="center"/>
    </xf>
    <xf numFmtId="0" fontId="0" fillId="2" borderId="35" xfId="0" applyFill="1" applyBorder="1" applyAlignment="1">
      <alignment horizontal="center" vertical="center"/>
    </xf>
    <xf numFmtId="0" fontId="0" fillId="0" borderId="0" xfId="0" applyProtection="1">
      <protection hidden="1"/>
    </xf>
    <xf numFmtId="177" fontId="0" fillId="0" borderId="0" xfId="0" applyNumberFormat="1" applyAlignment="1" applyProtection="1">
      <alignment horizontal="center"/>
      <protection hidden="1"/>
    </xf>
    <xf numFmtId="0" fontId="0" fillId="0" borderId="0" xfId="0"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35"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21" fillId="12" borderId="56" xfId="0" applyFont="1" applyFill="1" applyBorder="1" applyAlignment="1" applyProtection="1">
      <alignment horizontal="center"/>
      <protection hidden="1"/>
    </xf>
    <xf numFmtId="0" fontId="120" fillId="12" borderId="54" xfId="0" applyFont="1" applyFill="1" applyBorder="1" applyAlignment="1" applyProtection="1">
      <alignment horizontal="center"/>
      <protection hidden="1"/>
    </xf>
    <xf numFmtId="0" fontId="87"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2"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7" fontId="86" fillId="0" borderId="0" xfId="0" applyNumberFormat="1" applyFont="1" applyAlignment="1" applyProtection="1">
      <alignment horizontal="center" vertical="center"/>
      <protection hidden="1"/>
    </xf>
    <xf numFmtId="0" fontId="67" fillId="0" borderId="0" xfId="7" applyFont="1" applyAlignment="1" applyProtection="1">
      <alignment horizontal="center"/>
      <protection hidden="1"/>
    </xf>
    <xf numFmtId="0" fontId="0" fillId="0" borderId="0" xfId="0" applyAlignment="1" applyProtection="1">
      <alignment horizontal="center"/>
      <protection hidden="1"/>
    </xf>
    <xf numFmtId="0" fontId="67" fillId="0" borderId="0" xfId="7" applyFont="1" applyAlignment="1" applyProtection="1">
      <alignment horizontal="right" vertical="center"/>
      <protection hidden="1"/>
    </xf>
    <xf numFmtId="0" fontId="8" fillId="0" borderId="22" xfId="7" applyBorder="1" applyAlignment="1" applyProtection="1">
      <alignment horizontal="right" vertical="center"/>
      <protection hidden="1"/>
    </xf>
    <xf numFmtId="0" fontId="8" fillId="2" borderId="81" xfId="7" applyFill="1" applyBorder="1" applyAlignment="1" applyProtection="1">
      <alignment horizontal="center" vertical="center" wrapText="1"/>
      <protection locked="0"/>
    </xf>
    <xf numFmtId="0" fontId="8" fillId="2" borderId="27" xfId="7" applyFill="1" applyBorder="1" applyAlignment="1" applyProtection="1">
      <alignment horizontal="center" vertical="center" wrapText="1"/>
      <protection locked="0"/>
    </xf>
    <xf numFmtId="0" fontId="8" fillId="2" borderId="82" xfId="7" applyFill="1" applyBorder="1" applyAlignment="1" applyProtection="1">
      <alignment horizontal="center" vertical="center" wrapText="1"/>
      <protection locked="0"/>
    </xf>
    <xf numFmtId="0" fontId="88" fillId="0" borderId="0" xfId="7" applyFont="1" applyAlignment="1" applyProtection="1">
      <alignment horizontal="left" vertical="center"/>
      <protection hidden="1"/>
    </xf>
    <xf numFmtId="0" fontId="111" fillId="0" borderId="24" xfId="7" applyFont="1" applyBorder="1" applyAlignment="1" applyProtection="1">
      <alignment horizontal="center" wrapText="1"/>
      <protection hidden="1"/>
    </xf>
    <xf numFmtId="0" fontId="14" fillId="0" borderId="24" xfId="7" applyFont="1" applyBorder="1" applyAlignment="1" applyProtection="1">
      <alignment horizontal="center" wrapText="1"/>
      <protection hidden="1"/>
    </xf>
    <xf numFmtId="0" fontId="67" fillId="0" borderId="0" xfId="7" applyFont="1" applyProtection="1">
      <alignment vertical="center"/>
      <protection hidden="1"/>
    </xf>
    <xf numFmtId="0" fontId="67" fillId="0" borderId="22" xfId="7" applyFont="1" applyBorder="1" applyProtection="1">
      <alignment vertical="center"/>
      <protection hidden="1"/>
    </xf>
    <xf numFmtId="179" fontId="8" fillId="5" borderId="6" xfId="7" applyNumberFormat="1" applyFill="1" applyBorder="1" applyAlignment="1" applyProtection="1">
      <alignment vertical="center" wrapText="1"/>
      <protection hidden="1"/>
    </xf>
    <xf numFmtId="179" fontId="8" fillId="5" borderId="30" xfId="7" applyNumberFormat="1" applyFill="1" applyBorder="1" applyAlignment="1" applyProtection="1">
      <alignment vertical="center" wrapText="1"/>
      <protection hidden="1"/>
    </xf>
    <xf numFmtId="179" fontId="8" fillId="0" borderId="12" xfId="7" applyNumberFormat="1" applyBorder="1" applyAlignment="1" applyProtection="1">
      <alignment vertical="center" wrapText="1"/>
      <protection hidden="1"/>
    </xf>
    <xf numFmtId="179" fontId="8" fillId="0" borderId="43" xfId="7" applyNumberFormat="1" applyBorder="1" applyAlignment="1" applyProtection="1">
      <alignment vertical="center" wrapText="1"/>
      <protection hidden="1"/>
    </xf>
    <xf numFmtId="0" fontId="6" fillId="0" borderId="14" xfId="7" applyFont="1" applyBorder="1" applyAlignment="1" applyProtection="1">
      <alignment horizontal="center" vertical="center" wrapText="1"/>
      <protection hidden="1"/>
    </xf>
    <xf numFmtId="0" fontId="8" fillId="0" borderId="3" xfId="7" applyBorder="1" applyAlignment="1" applyProtection="1">
      <alignment horizontal="center" vertical="center"/>
      <protection hidden="1"/>
    </xf>
    <xf numFmtId="0" fontId="6" fillId="0" borderId="84" xfId="7" applyFont="1" applyBorder="1" applyAlignment="1" applyProtection="1">
      <alignment horizontal="center" vertical="center" wrapText="1"/>
      <protection hidden="1"/>
    </xf>
    <xf numFmtId="0" fontId="8" fillId="0" borderId="28" xfId="7" applyBorder="1" applyAlignment="1" applyProtection="1">
      <alignment horizontal="center" vertical="center" wrapText="1"/>
      <protection hidden="1"/>
    </xf>
    <xf numFmtId="0" fontId="8" fillId="0" borderId="26" xfId="7" applyBorder="1" applyAlignment="1" applyProtection="1">
      <alignment horizontal="right" vertical="center" wrapText="1"/>
      <protection hidden="1"/>
    </xf>
    <xf numFmtId="0" fontId="8" fillId="0" borderId="27" xfId="7" applyBorder="1" applyProtection="1">
      <alignment vertical="center"/>
      <protection hidden="1"/>
    </xf>
    <xf numFmtId="0" fontId="8" fillId="0" borderId="83" xfId="7" applyBorder="1" applyProtection="1">
      <alignment vertical="center"/>
      <protection hidden="1"/>
    </xf>
    <xf numFmtId="179" fontId="8" fillId="0" borderId="84" xfId="7" applyNumberFormat="1" applyBorder="1" applyAlignment="1" applyProtection="1">
      <alignment vertical="center" wrapText="1"/>
      <protection hidden="1"/>
    </xf>
    <xf numFmtId="179" fontId="8" fillId="0" borderId="28" xfId="7" applyNumberFormat="1" applyBorder="1" applyAlignment="1" applyProtection="1">
      <alignment vertical="center" wrapText="1"/>
      <protection hidden="1"/>
    </xf>
    <xf numFmtId="0" fontId="14" fillId="0" borderId="0" xfId="0" applyFont="1" applyProtection="1">
      <protection hidden="1"/>
    </xf>
    <xf numFmtId="0" fontId="114" fillId="12" borderId="4" xfId="0" applyFont="1" applyFill="1" applyBorder="1" applyAlignment="1" applyProtection="1">
      <alignment horizontal="center" vertical="center"/>
      <protection hidden="1"/>
    </xf>
    <xf numFmtId="0" fontId="114" fillId="12" borderId="2" xfId="0" applyFont="1" applyFill="1" applyBorder="1" applyAlignment="1" applyProtection="1">
      <alignment horizontal="center" vertical="center"/>
      <protection hidden="1"/>
    </xf>
    <xf numFmtId="0" fontId="114" fillId="12" borderId="5" xfId="0" applyFont="1" applyFill="1" applyBorder="1" applyAlignment="1" applyProtection="1">
      <alignment horizontal="center" vertical="center"/>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40" fillId="2" borderId="2" xfId="0" applyFont="1" applyFill="1" applyBorder="1" applyAlignment="1" applyProtection="1">
      <alignment horizontal="left" vertical="center" wrapText="1" shrinkToFit="1"/>
      <protection locked="0"/>
    </xf>
    <xf numFmtId="0" fontId="40" fillId="2" borderId="5" xfId="0" applyFont="1" applyFill="1" applyBorder="1" applyAlignment="1" applyProtection="1">
      <alignment horizontal="left" vertical="center" wrapText="1" shrinkToFit="1"/>
      <protection locked="0"/>
    </xf>
    <xf numFmtId="0" fontId="40" fillId="2" borderId="1" xfId="0" applyFont="1" applyFill="1" applyBorder="1" applyAlignment="1" applyProtection="1">
      <alignment horizontal="left" vertical="center" wrapText="1" shrinkToFit="1"/>
      <protection locked="0"/>
    </xf>
    <xf numFmtId="0" fontId="40" fillId="2" borderId="7" xfId="0" applyFont="1" applyFill="1" applyBorder="1" applyAlignment="1" applyProtection="1">
      <alignment horizontal="left" vertical="center" wrapText="1" shrinkToFit="1"/>
      <protection locked="0"/>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38" fontId="13" fillId="12" borderId="13" xfId="4" applyFont="1" applyFill="1" applyBorder="1" applyAlignment="1" applyProtection="1">
      <alignment horizontal="center" vertical="center" shrinkToFit="1"/>
      <protection hidden="1"/>
    </xf>
    <xf numFmtId="38" fontId="13" fillId="0" borderId="13" xfId="4" applyFont="1" applyBorder="1" applyAlignment="1" applyProtection="1">
      <alignment horizontal="center" vertical="center" shrinkToFit="1"/>
      <protection hidden="1"/>
    </xf>
    <xf numFmtId="0" fontId="74" fillId="0" borderId="4" xfId="0" applyFont="1" applyBorder="1" applyAlignment="1" applyProtection="1">
      <alignment horizontal="center" vertical="center" shrinkToFit="1"/>
      <protection hidden="1"/>
    </xf>
    <xf numFmtId="0" fontId="67" fillId="0" borderId="2" xfId="0" applyFont="1" applyBorder="1" applyAlignment="1" applyProtection="1">
      <alignment horizontal="center" vertical="center" shrinkToFit="1"/>
      <protection hidden="1"/>
    </xf>
    <xf numFmtId="0" fontId="67" fillId="0" borderId="5" xfId="0" applyFont="1" applyBorder="1" applyAlignment="1" applyProtection="1">
      <alignment horizontal="center" vertical="center" shrinkToFit="1"/>
      <protection hidden="1"/>
    </xf>
    <xf numFmtId="0" fontId="67" fillId="0" borderId="6" xfId="0" applyFont="1" applyBorder="1" applyAlignment="1" applyProtection="1">
      <alignment horizontal="center" vertical="center" shrinkToFit="1"/>
      <protection hidden="1"/>
    </xf>
    <xf numFmtId="0" fontId="67" fillId="0" borderId="1" xfId="0" applyFont="1" applyBorder="1" applyAlignment="1" applyProtection="1">
      <alignment horizontal="center" vertical="center" shrinkToFit="1"/>
      <protection hidden="1"/>
    </xf>
    <xf numFmtId="0" fontId="67" fillId="0" borderId="7" xfId="0" applyFont="1"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77" fillId="0" borderId="4" xfId="0" applyFont="1" applyBorder="1" applyAlignment="1" applyProtection="1">
      <alignment horizontal="center" vertical="center" wrapText="1" shrinkToFit="1"/>
      <protection hidden="1"/>
    </xf>
    <xf numFmtId="0" fontId="77" fillId="0" borderId="2" xfId="0" applyFont="1" applyBorder="1" applyAlignment="1" applyProtection="1">
      <alignment horizontal="center" vertical="center" shrinkToFit="1"/>
      <protection hidden="1"/>
    </xf>
    <xf numFmtId="0" fontId="77" fillId="0" borderId="5" xfId="0" applyFont="1" applyBorder="1" applyAlignment="1" applyProtection="1">
      <alignment horizontal="center" vertical="center" shrinkToFit="1"/>
      <protection hidden="1"/>
    </xf>
    <xf numFmtId="0" fontId="77" fillId="0" borderId="6" xfId="0" applyFont="1" applyBorder="1" applyAlignment="1" applyProtection="1">
      <alignment horizontal="center" vertical="center" shrinkToFit="1"/>
      <protection hidden="1"/>
    </xf>
    <xf numFmtId="0" fontId="77" fillId="0" borderId="1" xfId="0" applyFont="1" applyBorder="1" applyAlignment="1" applyProtection="1">
      <alignment horizontal="center" vertical="center" shrinkToFit="1"/>
      <protection hidden="1"/>
    </xf>
    <xf numFmtId="0" fontId="77" fillId="0" borderId="7" xfId="0" applyFont="1" applyBorder="1" applyAlignment="1" applyProtection="1">
      <alignment horizontal="center" vertical="center" shrinkToFit="1"/>
      <protection hidden="1"/>
    </xf>
    <xf numFmtId="0" fontId="27" fillId="0" borderId="0" xfId="0" applyFont="1" applyAlignment="1" applyProtection="1">
      <alignment horizontal="center" vertical="center" wrapText="1"/>
      <protection hidden="1"/>
    </xf>
    <xf numFmtId="0" fontId="27" fillId="0" borderId="0" xfId="0" applyFont="1" applyAlignment="1" applyProtection="1">
      <alignment horizontal="center" vertical="center"/>
      <protection hidden="1"/>
    </xf>
    <xf numFmtId="0" fontId="16" fillId="0" borderId="3" xfId="0" applyFont="1" applyBorder="1" applyAlignment="1" applyProtection="1">
      <alignment horizontal="center" vertical="center" shrinkToFit="1"/>
      <protection hidden="1"/>
    </xf>
    <xf numFmtId="0" fontId="16" fillId="0" borderId="3" xfId="0" applyFont="1" applyBorder="1" applyAlignment="1" applyProtection="1">
      <alignment horizontal="left" vertical="center" shrinkToFit="1"/>
      <protection hidden="1"/>
    </xf>
    <xf numFmtId="0" fontId="14" fillId="0" borderId="0" xfId="0" applyFont="1" applyAlignment="1" applyProtection="1">
      <alignment wrapText="1"/>
      <protection hidden="1"/>
    </xf>
    <xf numFmtId="0" fontId="0" fillId="0" borderId="0" xfId="0" applyAlignment="1" applyProtection="1">
      <alignment wrapText="1"/>
      <protection hidden="1"/>
    </xf>
    <xf numFmtId="0" fontId="0" fillId="2" borderId="0" xfId="0" applyFill="1" applyAlignment="1" applyProtection="1">
      <alignment vertical="center" wrapText="1"/>
      <protection hidden="1"/>
    </xf>
    <xf numFmtId="0" fontId="14" fillId="0" borderId="0" xfId="0" applyFont="1" applyAlignment="1" applyProtection="1">
      <alignment shrinkToFit="1"/>
      <protection hidden="1"/>
    </xf>
    <xf numFmtId="0" fontId="0" fillId="0" borderId="0" xfId="0" applyAlignment="1" applyProtection="1">
      <alignment shrinkToFit="1"/>
      <protection hidden="1"/>
    </xf>
    <xf numFmtId="0" fontId="14" fillId="0" borderId="12" xfId="0" applyFont="1" applyBorder="1" applyAlignment="1" applyProtection="1">
      <alignment horizontal="center" shrinkToFit="1"/>
      <protection hidden="1"/>
    </xf>
    <xf numFmtId="0" fontId="14" fillId="0" borderId="13" xfId="0" applyFont="1" applyBorder="1" applyAlignment="1" applyProtection="1">
      <alignment horizontal="center" shrinkToFit="1"/>
      <protection hidden="1"/>
    </xf>
    <xf numFmtId="0" fontId="14" fillId="0" borderId="14" xfId="0" applyFont="1" applyBorder="1" applyAlignment="1" applyProtection="1">
      <alignment horizontal="center" shrinkToFit="1"/>
      <protection hidden="1"/>
    </xf>
    <xf numFmtId="0" fontId="14"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4" fillId="0" borderId="12" xfId="0" applyFont="1" applyBorder="1" applyAlignment="1" applyProtection="1">
      <alignment horizontal="center" wrapText="1"/>
      <protection hidden="1"/>
    </xf>
    <xf numFmtId="0" fontId="14" fillId="0" borderId="13" xfId="0" applyFont="1" applyBorder="1" applyAlignment="1" applyProtection="1">
      <alignment horizontal="center" wrapText="1"/>
      <protection hidden="1"/>
    </xf>
    <xf numFmtId="0" fontId="14" fillId="0" borderId="14" xfId="0" applyFont="1" applyBorder="1" applyAlignment="1" applyProtection="1">
      <alignment horizontal="center" wrapText="1"/>
      <protection hidden="1"/>
    </xf>
    <xf numFmtId="56" fontId="14" fillId="2" borderId="4" xfId="0" applyNumberFormat="1" applyFont="1" applyFill="1" applyBorder="1" applyAlignment="1" applyProtection="1">
      <alignment horizontal="left" vertical="top" wrapText="1"/>
      <protection locked="0"/>
    </xf>
    <xf numFmtId="56" fontId="14" fillId="2" borderId="2" xfId="0" applyNumberFormat="1" applyFont="1" applyFill="1" applyBorder="1" applyAlignment="1" applyProtection="1">
      <alignment horizontal="left" vertical="top" wrapText="1"/>
      <protection locked="0"/>
    </xf>
    <xf numFmtId="56" fontId="14" fillId="2" borderId="5" xfId="0" applyNumberFormat="1" applyFont="1" applyFill="1" applyBorder="1" applyAlignment="1" applyProtection="1">
      <alignment horizontal="left" vertical="top" wrapText="1"/>
      <protection locked="0"/>
    </xf>
    <xf numFmtId="56" fontId="14" fillId="2" borderId="10" xfId="0" applyNumberFormat="1" applyFont="1" applyFill="1" applyBorder="1" applyAlignment="1" applyProtection="1">
      <alignment horizontal="left" vertical="top" wrapText="1"/>
      <protection locked="0"/>
    </xf>
    <xf numFmtId="56" fontId="14" fillId="2" borderId="0" xfId="0" applyNumberFormat="1" applyFont="1" applyFill="1" applyAlignment="1" applyProtection="1">
      <alignment horizontal="left" vertical="top" wrapText="1"/>
      <protection locked="0"/>
    </xf>
    <xf numFmtId="56" fontId="14" fillId="2" borderId="11" xfId="0" applyNumberFormat="1" applyFont="1" applyFill="1" applyBorder="1" applyAlignment="1" applyProtection="1">
      <alignment horizontal="left" vertical="top" wrapText="1"/>
      <protection locked="0"/>
    </xf>
    <xf numFmtId="56" fontId="14" fillId="2" borderId="6" xfId="0" applyNumberFormat="1" applyFont="1" applyFill="1" applyBorder="1" applyAlignment="1" applyProtection="1">
      <alignment horizontal="left" vertical="top" wrapText="1"/>
      <protection locked="0"/>
    </xf>
    <xf numFmtId="56" fontId="14" fillId="2" borderId="1" xfId="0" applyNumberFormat="1" applyFont="1" applyFill="1" applyBorder="1" applyAlignment="1" applyProtection="1">
      <alignment horizontal="left" vertical="top" wrapText="1"/>
      <protection locked="0"/>
    </xf>
    <xf numFmtId="56" fontId="14" fillId="2" borderId="7" xfId="0" applyNumberFormat="1" applyFont="1" applyFill="1" applyBorder="1" applyAlignment="1" applyProtection="1">
      <alignment horizontal="left" vertical="top" wrapText="1"/>
      <protection locked="0"/>
    </xf>
    <xf numFmtId="0" fontId="40" fillId="0" borderId="2" xfId="0" applyFont="1" applyBorder="1" applyAlignment="1" applyProtection="1">
      <alignment horizontal="left" vertical="center" wrapText="1" shrinkToFit="1"/>
      <protection hidden="1"/>
    </xf>
    <xf numFmtId="0" fontId="40" fillId="0" borderId="5" xfId="0" applyFont="1" applyBorder="1" applyAlignment="1" applyProtection="1">
      <alignment horizontal="left" vertical="center" wrapText="1" shrinkToFit="1"/>
      <protection hidden="1"/>
    </xf>
    <xf numFmtId="0" fontId="40" fillId="0" borderId="1" xfId="0" applyFont="1" applyBorder="1" applyAlignment="1" applyProtection="1">
      <alignment horizontal="left" vertical="center" wrapText="1" shrinkToFit="1"/>
      <protection hidden="1"/>
    </xf>
    <xf numFmtId="0" fontId="40" fillId="0" borderId="7" xfId="0" applyFont="1" applyBorder="1" applyAlignment="1" applyProtection="1">
      <alignment horizontal="left" vertical="center" wrapText="1" shrinkToFit="1"/>
      <protection hidden="1"/>
    </xf>
    <xf numFmtId="0" fontId="14" fillId="0" borderId="4" xfId="0" applyFont="1" applyBorder="1" applyAlignment="1" applyProtection="1">
      <alignment horizontal="center" shrinkToFit="1"/>
      <protection hidden="1"/>
    </xf>
    <xf numFmtId="0" fontId="14" fillId="0" borderId="2" xfId="0" applyFont="1" applyBorder="1" applyAlignment="1" applyProtection="1">
      <alignment horizontal="center" shrinkToFit="1"/>
      <protection hidden="1"/>
    </xf>
    <xf numFmtId="0" fontId="14"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4"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53" fillId="2" borderId="2" xfId="0" applyFont="1" applyFill="1" applyBorder="1" applyAlignment="1" applyProtection="1">
      <alignment horizontal="left" vertical="center" wrapText="1" shrinkToFit="1"/>
      <protection locked="0"/>
    </xf>
    <xf numFmtId="0" fontId="53" fillId="2" borderId="5" xfId="0" applyFont="1" applyFill="1" applyBorder="1" applyAlignment="1" applyProtection="1">
      <alignment horizontal="left" vertical="center" wrapText="1" shrinkToFit="1"/>
      <protection locked="0"/>
    </xf>
    <xf numFmtId="0" fontId="53" fillId="2" borderId="1" xfId="0" applyFont="1" applyFill="1" applyBorder="1" applyAlignment="1" applyProtection="1">
      <alignment horizontal="left" vertical="center" wrapText="1" shrinkToFit="1"/>
      <protection locked="0"/>
    </xf>
    <xf numFmtId="0" fontId="53" fillId="2" borderId="7" xfId="0" applyFont="1" applyFill="1" applyBorder="1" applyAlignment="1" applyProtection="1">
      <alignment horizontal="left" vertical="center" wrapText="1" shrinkToFit="1"/>
      <protection locked="0"/>
    </xf>
    <xf numFmtId="0" fontId="14" fillId="0" borderId="0" xfId="0" applyFont="1" applyAlignment="1" applyProtection="1">
      <alignment horizontal="left"/>
      <protection hidden="1"/>
    </xf>
    <xf numFmtId="0" fontId="28" fillId="0" borderId="4" xfId="0" applyFont="1" applyBorder="1" applyAlignment="1" applyProtection="1">
      <alignment horizontal="center" wrapText="1"/>
      <protection hidden="1"/>
    </xf>
    <xf numFmtId="0" fontId="28" fillId="0" borderId="5" xfId="0" applyFont="1" applyBorder="1" applyAlignment="1" applyProtection="1">
      <alignment horizontal="center" wrapText="1"/>
      <protection hidden="1"/>
    </xf>
    <xf numFmtId="0" fontId="24" fillId="0" borderId="0" xfId="0" applyFont="1" applyAlignment="1" applyProtection="1">
      <alignment horizontal="left" vertical="center" wrapText="1"/>
      <protection hidden="1"/>
    </xf>
    <xf numFmtId="0" fontId="105" fillId="0" borderId="0" xfId="0" applyFont="1" applyAlignment="1" applyProtection="1">
      <alignment horizontal="left" vertical="center" wrapText="1"/>
      <protection hidden="1"/>
    </xf>
    <xf numFmtId="0" fontId="103" fillId="0" borderId="0" xfId="0" applyFont="1" applyAlignment="1" applyProtection="1">
      <alignment horizontal="center" vertical="center" wrapText="1"/>
      <protection hidden="1"/>
    </xf>
    <xf numFmtId="0" fontId="104" fillId="0" borderId="0" xfId="0" applyFont="1" applyAlignment="1" applyProtection="1">
      <alignment horizontal="center" vertical="center" wrapText="1"/>
      <protection hidden="1"/>
    </xf>
    <xf numFmtId="0" fontId="29" fillId="0" borderId="12" xfId="0" applyFont="1" applyBorder="1" applyAlignment="1" applyProtection="1">
      <alignment horizontal="center" shrinkToFit="1"/>
      <protection hidden="1"/>
    </xf>
    <xf numFmtId="0" fontId="29" fillId="0" borderId="14" xfId="0" applyFont="1" applyBorder="1" applyAlignment="1" applyProtection="1">
      <alignment horizontal="center" shrinkToFit="1"/>
      <protection hidden="1"/>
    </xf>
    <xf numFmtId="0" fontId="14" fillId="0" borderId="0" xfId="0" applyFont="1" applyAlignment="1" applyProtection="1">
      <alignment horizontal="left" wrapText="1"/>
      <protection hidden="1"/>
    </xf>
    <xf numFmtId="0" fontId="29" fillId="0" borderId="4" xfId="0" applyFont="1" applyBorder="1" applyAlignment="1" applyProtection="1">
      <alignment horizontal="center" wrapText="1"/>
      <protection hidden="1"/>
    </xf>
    <xf numFmtId="0" fontId="29" fillId="0" borderId="5" xfId="0" applyFont="1" applyBorder="1" applyAlignment="1" applyProtection="1">
      <alignment horizontal="center" wrapText="1"/>
      <protection hidden="1"/>
    </xf>
    <xf numFmtId="0" fontId="29" fillId="0" borderId="6" xfId="0" applyFont="1" applyBorder="1" applyAlignment="1" applyProtection="1">
      <alignment horizontal="center" wrapText="1"/>
      <protection hidden="1"/>
    </xf>
    <xf numFmtId="0" fontId="29" fillId="0" borderId="7" xfId="0" applyFont="1" applyBorder="1" applyAlignment="1" applyProtection="1">
      <alignment horizontal="center" wrapText="1"/>
      <protection hidden="1"/>
    </xf>
    <xf numFmtId="184" fontId="29" fillId="0" borderId="12" xfId="0" applyNumberFormat="1" applyFont="1" applyBorder="1" applyAlignment="1" applyProtection="1">
      <alignment horizontal="center" shrinkToFit="1"/>
      <protection hidden="1"/>
    </xf>
    <xf numFmtId="184" fontId="29" fillId="0" borderId="13" xfId="0" applyNumberFormat="1" applyFont="1" applyBorder="1" applyAlignment="1" applyProtection="1">
      <alignment horizontal="center" shrinkToFit="1"/>
      <protection hidden="1"/>
    </xf>
    <xf numFmtId="184" fontId="29" fillId="0" borderId="14" xfId="0" applyNumberFormat="1" applyFont="1" applyBorder="1" applyAlignment="1" applyProtection="1">
      <alignment horizontal="center" shrinkToFit="1"/>
      <protection hidden="1"/>
    </xf>
    <xf numFmtId="184" fontId="29" fillId="2" borderId="12" xfId="0" applyNumberFormat="1" applyFont="1" applyFill="1" applyBorder="1" applyAlignment="1" applyProtection="1">
      <alignment horizontal="center" shrinkToFit="1"/>
      <protection locked="0"/>
    </xf>
    <xf numFmtId="184" fontId="29" fillId="2" borderId="13" xfId="0" applyNumberFormat="1" applyFont="1" applyFill="1" applyBorder="1" applyAlignment="1" applyProtection="1">
      <alignment horizontal="center" shrinkToFit="1"/>
      <protection locked="0"/>
    </xf>
    <xf numFmtId="0" fontId="14" fillId="0" borderId="47" xfId="0" applyFont="1" applyBorder="1" applyAlignment="1" applyProtection="1">
      <alignment horizontal="right"/>
      <protection hidden="1"/>
    </xf>
    <xf numFmtId="0" fontId="14" fillId="0" borderId="48" xfId="0" applyFont="1" applyBorder="1" applyAlignment="1" applyProtection="1">
      <alignment horizontal="right"/>
      <protection hidden="1"/>
    </xf>
    <xf numFmtId="0" fontId="14" fillId="0" borderId="49" xfId="0" applyFont="1" applyBorder="1" applyAlignment="1" applyProtection="1">
      <alignment horizontal="right"/>
      <protection hidden="1"/>
    </xf>
    <xf numFmtId="177" fontId="14" fillId="0" borderId="12" xfId="0" applyNumberFormat="1" applyFont="1" applyBorder="1" applyAlignment="1" applyProtection="1">
      <alignment horizontal="right"/>
      <protection hidden="1"/>
    </xf>
    <xf numFmtId="177" fontId="14" fillId="0" borderId="13" xfId="0" applyNumberFormat="1" applyFont="1" applyBorder="1" applyAlignment="1" applyProtection="1">
      <alignment horizontal="right"/>
      <protection hidden="1"/>
    </xf>
    <xf numFmtId="177" fontId="14" fillId="0" borderId="14" xfId="0" applyNumberFormat="1" applyFont="1" applyBorder="1" applyAlignment="1" applyProtection="1">
      <alignment horizontal="right"/>
      <protection hidden="1"/>
    </xf>
    <xf numFmtId="177" fontId="14" fillId="12" borderId="12" xfId="0" applyNumberFormat="1" applyFont="1" applyFill="1" applyBorder="1" applyAlignment="1" applyProtection="1">
      <alignment horizontal="center"/>
      <protection hidden="1"/>
    </xf>
    <xf numFmtId="177" fontId="14" fillId="12" borderId="13" xfId="0" applyNumberFormat="1" applyFont="1" applyFill="1" applyBorder="1" applyAlignment="1" applyProtection="1">
      <alignment horizontal="center"/>
      <protection hidden="1"/>
    </xf>
    <xf numFmtId="177" fontId="14" fillId="12" borderId="14" xfId="0" applyNumberFormat="1" applyFont="1" applyFill="1" applyBorder="1" applyAlignment="1" applyProtection="1">
      <alignment horizontal="center"/>
      <protection hidden="1"/>
    </xf>
    <xf numFmtId="0" fontId="29" fillId="0" borderId="3" xfId="0" applyFont="1" applyBorder="1" applyAlignment="1" applyProtection="1">
      <alignment horizontal="center" shrinkToFit="1"/>
      <protection hidden="1"/>
    </xf>
    <xf numFmtId="0" fontId="29" fillId="0" borderId="3" xfId="0" applyFont="1" applyBorder="1" applyAlignment="1" applyProtection="1">
      <alignment horizontal="center" wrapText="1"/>
      <protection hidden="1"/>
    </xf>
    <xf numFmtId="184" fontId="29" fillId="2" borderId="14" xfId="0" applyNumberFormat="1" applyFont="1" applyFill="1" applyBorder="1" applyAlignment="1" applyProtection="1">
      <alignment horizontal="center" shrinkToFit="1"/>
      <protection locked="0"/>
    </xf>
    <xf numFmtId="0" fontId="28" fillId="2" borderId="3" xfId="0" applyFont="1" applyFill="1" applyBorder="1" applyAlignment="1" applyProtection="1">
      <alignment horizontal="center" shrinkToFit="1"/>
      <protection locked="0"/>
    </xf>
    <xf numFmtId="0" fontId="14" fillId="0" borderId="3" xfId="0" applyFont="1" applyBorder="1" applyAlignment="1" applyProtection="1">
      <alignment horizontal="center"/>
      <protection hidden="1"/>
    </xf>
    <xf numFmtId="0" fontId="14" fillId="12" borderId="12" xfId="0" applyFont="1" applyFill="1" applyBorder="1" applyAlignment="1" applyProtection="1">
      <alignment horizontal="right"/>
      <protection hidden="1"/>
    </xf>
    <xf numFmtId="0" fontId="14" fillId="12" borderId="13" xfId="0" applyFont="1" applyFill="1" applyBorder="1" applyAlignment="1" applyProtection="1">
      <alignment horizontal="right"/>
      <protection hidden="1"/>
    </xf>
    <xf numFmtId="0" fontId="14" fillId="0" borderId="12" xfId="0" applyFont="1" applyBorder="1" applyAlignment="1" applyProtection="1">
      <alignment horizontal="right"/>
      <protection hidden="1"/>
    </xf>
    <xf numFmtId="0" fontId="14" fillId="0" borderId="13" xfId="0" applyFont="1" applyBorder="1" applyAlignment="1" applyProtection="1">
      <alignment horizontal="right"/>
      <protection hidden="1"/>
    </xf>
    <xf numFmtId="0" fontId="114" fillId="12" borderId="12" xfId="0" applyFont="1" applyFill="1" applyBorder="1" applyAlignment="1" applyProtection="1">
      <alignment horizontal="center" vertical="center"/>
      <protection hidden="1"/>
    </xf>
    <xf numFmtId="0" fontId="114" fillId="12" borderId="13" xfId="0" applyFont="1" applyFill="1" applyBorder="1" applyAlignment="1" applyProtection="1">
      <alignment horizontal="center" vertical="center"/>
      <protection hidden="1"/>
    </xf>
    <xf numFmtId="0" fontId="114" fillId="12" borderId="14" xfId="0" applyFont="1" applyFill="1" applyBorder="1" applyAlignment="1" applyProtection="1">
      <alignment horizontal="center" vertical="center"/>
      <protection hidden="1"/>
    </xf>
    <xf numFmtId="179" fontId="68" fillId="12" borderId="12" xfId="0" applyNumberFormat="1" applyFont="1" applyFill="1" applyBorder="1" applyAlignment="1" applyProtection="1">
      <alignment horizontal="center"/>
      <protection hidden="1"/>
    </xf>
    <xf numFmtId="179" fontId="68" fillId="12" borderId="13" xfId="0" applyNumberFormat="1" applyFont="1" applyFill="1" applyBorder="1" applyAlignment="1" applyProtection="1">
      <alignment horizontal="center"/>
      <protection hidden="1"/>
    </xf>
    <xf numFmtId="0" fontId="14" fillId="0" borderId="12" xfId="0" applyFont="1" applyBorder="1" applyAlignment="1" applyProtection="1">
      <alignment horizontal="center" vertical="center"/>
      <protection hidden="1"/>
    </xf>
    <xf numFmtId="0" fontId="14" fillId="0" borderId="13"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179" fontId="68" fillId="0" borderId="12" xfId="0" applyNumberFormat="1" applyFont="1" applyBorder="1" applyAlignment="1" applyProtection="1">
      <alignment horizontal="right"/>
      <protection hidden="1"/>
    </xf>
    <xf numFmtId="179" fontId="68" fillId="0" borderId="13" xfId="0" applyNumberFormat="1" applyFont="1" applyBorder="1" applyAlignment="1" applyProtection="1">
      <alignment horizontal="right"/>
      <protection hidden="1"/>
    </xf>
    <xf numFmtId="0" fontId="114" fillId="12" borderId="3" xfId="0" applyFont="1" applyFill="1" applyBorder="1" applyAlignment="1" applyProtection="1">
      <alignment horizontal="center"/>
      <protection hidden="1"/>
    </xf>
    <xf numFmtId="0" fontId="14" fillId="0" borderId="3" xfId="0" applyFont="1" applyBorder="1" applyAlignment="1" applyProtection="1">
      <alignment horizontal="center" shrinkToFit="1"/>
      <protection hidden="1"/>
    </xf>
    <xf numFmtId="179" fontId="14" fillId="0" borderId="3" xfId="0" applyNumberFormat="1" applyFont="1" applyBorder="1" applyAlignment="1" applyProtection="1">
      <alignment horizontal="center" shrinkToFit="1"/>
      <protection hidden="1"/>
    </xf>
    <xf numFmtId="177" fontId="14" fillId="12" borderId="3" xfId="0" applyNumberFormat="1" applyFont="1" applyFill="1" applyBorder="1" applyAlignment="1" applyProtection="1">
      <alignment horizontal="center"/>
      <protection hidden="1"/>
    </xf>
    <xf numFmtId="177" fontId="14" fillId="0" borderId="3" xfId="0" applyNumberFormat="1" applyFont="1" applyBorder="1" applyAlignment="1" applyProtection="1">
      <alignment horizontal="right"/>
      <protection hidden="1"/>
    </xf>
    <xf numFmtId="0" fontId="29" fillId="12" borderId="3" xfId="0" applyFont="1" applyFill="1" applyBorder="1" applyAlignment="1" applyProtection="1">
      <alignment horizontal="center" vertical="center" wrapText="1"/>
      <protection hidden="1"/>
    </xf>
    <xf numFmtId="0" fontId="28" fillId="0" borderId="3" xfId="0" applyFont="1" applyBorder="1" applyAlignment="1" applyProtection="1">
      <alignment horizontal="center"/>
      <protection hidden="1"/>
    </xf>
    <xf numFmtId="0" fontId="28" fillId="2" borderId="3" xfId="0" applyFont="1" applyFill="1" applyBorder="1" applyAlignment="1" applyProtection="1">
      <alignment horizontal="center" wrapText="1"/>
      <protection locked="0"/>
    </xf>
    <xf numFmtId="184" fontId="28" fillId="2" borderId="13" xfId="0" applyNumberFormat="1" applyFont="1" applyFill="1" applyBorder="1" applyAlignment="1" applyProtection="1">
      <alignment horizontal="center" shrinkToFit="1"/>
      <protection locked="0"/>
    </xf>
    <xf numFmtId="184" fontId="28" fillId="2" borderId="14" xfId="0" applyNumberFormat="1" applyFont="1" applyFill="1" applyBorder="1" applyAlignment="1" applyProtection="1">
      <alignment horizontal="center" shrinkToFit="1"/>
      <protection locked="0"/>
    </xf>
    <xf numFmtId="0" fontId="28" fillId="2" borderId="12" xfId="0" applyFont="1" applyFill="1" applyBorder="1" applyAlignment="1" applyProtection="1">
      <alignment horizontal="center" shrinkToFit="1"/>
      <protection locked="0"/>
    </xf>
    <xf numFmtId="0" fontId="28" fillId="2" borderId="14" xfId="0" applyFont="1" applyFill="1" applyBorder="1" applyAlignment="1" applyProtection="1">
      <alignment horizontal="center" shrinkToFit="1"/>
      <protection locked="0"/>
    </xf>
    <xf numFmtId="0" fontId="28" fillId="2" borderId="12" xfId="0" applyFont="1" applyFill="1" applyBorder="1" applyAlignment="1" applyProtection="1">
      <alignment horizontal="center" wrapText="1"/>
      <protection locked="0"/>
    </xf>
    <xf numFmtId="0" fontId="28" fillId="2" borderId="13" xfId="0" applyFont="1" applyFill="1" applyBorder="1" applyAlignment="1" applyProtection="1">
      <alignment horizontal="center" wrapText="1"/>
      <protection locked="0"/>
    </xf>
    <xf numFmtId="0" fontId="28" fillId="2" borderId="14" xfId="0" applyFont="1" applyFill="1" applyBorder="1" applyAlignment="1" applyProtection="1">
      <alignment horizontal="center" wrapText="1"/>
      <protection locked="0"/>
    </xf>
    <xf numFmtId="184" fontId="28" fillId="2" borderId="12" xfId="0" applyNumberFormat="1" applyFont="1" applyFill="1" applyBorder="1" applyAlignment="1" applyProtection="1">
      <alignment horizontal="center" shrinkToFit="1"/>
      <protection locked="0"/>
    </xf>
    <xf numFmtId="0" fontId="29" fillId="0" borderId="2" xfId="0" applyFont="1" applyBorder="1" applyAlignment="1" applyProtection="1">
      <alignment horizontal="center" wrapText="1"/>
      <protection hidden="1"/>
    </xf>
    <xf numFmtId="0" fontId="29" fillId="0" borderId="1" xfId="0" applyFont="1" applyBorder="1" applyAlignment="1" applyProtection="1">
      <alignment horizontal="center" wrapText="1"/>
      <protection hidden="1"/>
    </xf>
    <xf numFmtId="0" fontId="29" fillId="0" borderId="12" xfId="0" applyFont="1" applyBorder="1" applyAlignment="1" applyProtection="1">
      <alignment horizontal="center" wrapText="1"/>
      <protection hidden="1"/>
    </xf>
    <xf numFmtId="0" fontId="29" fillId="0" borderId="14" xfId="0" applyFont="1" applyBorder="1" applyAlignment="1" applyProtection="1">
      <alignment horizontal="center" wrapText="1"/>
      <protection hidden="1"/>
    </xf>
    <xf numFmtId="0" fontId="14" fillId="0" borderId="0" xfId="0" applyFont="1" applyAlignment="1" applyProtection="1">
      <alignment horizontal="center"/>
      <protection hidden="1"/>
    </xf>
    <xf numFmtId="0" fontId="28" fillId="0" borderId="0" xfId="0" applyFont="1" applyAlignment="1" applyProtection="1">
      <alignment horizontal="left"/>
      <protection hidden="1"/>
    </xf>
    <xf numFmtId="0" fontId="122" fillId="12" borderId="3" xfId="0" applyFont="1" applyFill="1" applyBorder="1" applyAlignment="1" applyProtection="1">
      <alignment horizontal="center" vertical="center" wrapText="1"/>
      <protection hidden="1"/>
    </xf>
    <xf numFmtId="0" fontId="35" fillId="0" borderId="3" xfId="0" applyFont="1" applyBorder="1" applyAlignment="1" applyProtection="1">
      <alignment horizontal="center" vertical="center" wrapText="1"/>
      <protection hidden="1"/>
    </xf>
    <xf numFmtId="0" fontId="40" fillId="0" borderId="3" xfId="0" applyFont="1" applyBorder="1" applyAlignment="1" applyProtection="1">
      <alignment horizontal="center" vertical="center" wrapText="1"/>
      <protection hidden="1"/>
    </xf>
    <xf numFmtId="0" fontId="29" fillId="0" borderId="4" xfId="0" applyFont="1" applyBorder="1" applyAlignment="1" applyProtection="1">
      <alignment horizontal="center"/>
      <protection hidden="1"/>
    </xf>
    <xf numFmtId="0" fontId="29" fillId="0" borderId="5" xfId="0" applyFont="1" applyBorder="1" applyAlignment="1" applyProtection="1">
      <alignment horizontal="center"/>
      <protection hidden="1"/>
    </xf>
    <xf numFmtId="0" fontId="29" fillId="0" borderId="6" xfId="0" applyFont="1" applyBorder="1" applyAlignment="1" applyProtection="1">
      <alignment horizontal="center"/>
      <protection hidden="1"/>
    </xf>
    <xf numFmtId="0" fontId="29" fillId="0" borderId="7" xfId="0" applyFont="1" applyBorder="1" applyAlignment="1" applyProtection="1">
      <alignment horizontal="center"/>
      <protection hidden="1"/>
    </xf>
    <xf numFmtId="177" fontId="77" fillId="0" borderId="99" xfId="4" applyNumberFormat="1" applyFont="1" applyBorder="1" applyAlignment="1" applyProtection="1">
      <alignment horizontal="center" vertical="center"/>
      <protection hidden="1"/>
    </xf>
    <xf numFmtId="177" fontId="77" fillId="0" borderId="0" xfId="4" applyNumberFormat="1" applyFont="1" applyBorder="1" applyAlignment="1" applyProtection="1">
      <alignment horizontal="center" vertical="center"/>
      <protection hidden="1"/>
    </xf>
    <xf numFmtId="38" fontId="14" fillId="12" borderId="13" xfId="4" applyFont="1" applyFill="1" applyBorder="1" applyAlignment="1" applyProtection="1">
      <alignment horizontal="center"/>
      <protection hidden="1"/>
    </xf>
    <xf numFmtId="0" fontId="53" fillId="0" borderId="3" xfId="0" applyFont="1" applyBorder="1" applyAlignment="1" applyProtection="1">
      <alignment horizontal="center" wrapText="1"/>
      <protection hidden="1"/>
    </xf>
    <xf numFmtId="38" fontId="68" fillId="12" borderId="4" xfId="4" applyFont="1" applyFill="1" applyBorder="1" applyAlignment="1" applyProtection="1">
      <alignment horizontal="center"/>
      <protection hidden="1"/>
    </xf>
    <xf numFmtId="38" fontId="68" fillId="12" borderId="2" xfId="4" applyFont="1" applyFill="1" applyBorder="1" applyAlignment="1" applyProtection="1">
      <alignment horizontal="center"/>
      <protection hidden="1"/>
    </xf>
    <xf numFmtId="0" fontId="14" fillId="0" borderId="0" xfId="0" applyFont="1" applyAlignment="1" applyProtection="1">
      <alignment horizontal="right" vertical="center"/>
      <protection hidden="1"/>
    </xf>
    <xf numFmtId="0" fontId="0" fillId="0" borderId="1" xfId="0" applyBorder="1" applyAlignment="1">
      <alignment horizontal="right" vertical="center"/>
    </xf>
    <xf numFmtId="0" fontId="14" fillId="0" borderId="0" xfId="0" applyFont="1" applyAlignment="1" applyProtection="1">
      <alignment horizontal="center" vertical="center"/>
      <protection hidden="1"/>
    </xf>
    <xf numFmtId="0" fontId="0" fillId="0" borderId="1" xfId="0" applyBorder="1" applyAlignment="1">
      <alignment horizontal="center" vertical="center"/>
    </xf>
    <xf numFmtId="38" fontId="14" fillId="0" borderId="13" xfId="4" applyFont="1" applyBorder="1" applyAlignment="1" applyProtection="1">
      <alignment horizontal="right"/>
      <protection hidden="1"/>
    </xf>
    <xf numFmtId="38" fontId="14" fillId="0" borderId="1" xfId="4" applyFont="1" applyBorder="1" applyAlignment="1" applyProtection="1">
      <alignment horizontal="right"/>
      <protection hidden="1"/>
    </xf>
    <xf numFmtId="38" fontId="14" fillId="12" borderId="13" xfId="4" applyFont="1" applyFill="1" applyBorder="1" applyAlignment="1" applyProtection="1">
      <alignment horizontal="center" vertical="center"/>
      <protection hidden="1"/>
    </xf>
    <xf numFmtId="179" fontId="14" fillId="12" borderId="42" xfId="0" applyNumberFormat="1" applyFont="1" applyFill="1" applyBorder="1" applyAlignment="1" applyProtection="1">
      <alignment horizontal="center"/>
      <protection locked="0"/>
    </xf>
    <xf numFmtId="179" fontId="14" fillId="12" borderId="13" xfId="0" applyNumberFormat="1" applyFont="1" applyFill="1" applyBorder="1" applyAlignment="1" applyProtection="1">
      <alignment horizontal="center"/>
      <protection locked="0"/>
    </xf>
    <xf numFmtId="179" fontId="14" fillId="12" borderId="12" xfId="4" applyNumberFormat="1" applyFont="1" applyFill="1" applyBorder="1" applyAlignment="1" applyProtection="1">
      <alignment horizontal="center" vertical="center"/>
      <protection hidden="1"/>
    </xf>
    <xf numFmtId="179" fontId="14" fillId="12" borderId="13" xfId="4" applyNumberFormat="1" applyFont="1" applyFill="1" applyBorder="1" applyAlignment="1" applyProtection="1">
      <alignment horizontal="center" vertical="center"/>
      <protection hidden="1"/>
    </xf>
    <xf numFmtId="38" fontId="68" fillId="0" borderId="6" xfId="4" applyFont="1" applyBorder="1" applyAlignment="1" applyProtection="1">
      <alignment horizontal="right"/>
      <protection hidden="1"/>
    </xf>
    <xf numFmtId="38" fontId="68" fillId="0" borderId="1" xfId="4" applyFont="1" applyBorder="1" applyAlignment="1" applyProtection="1">
      <alignment horizontal="right"/>
      <protection hidden="1"/>
    </xf>
    <xf numFmtId="38" fontId="68" fillId="0" borderId="106" xfId="4" applyFont="1" applyBorder="1" applyAlignment="1" applyProtection="1">
      <alignment horizontal="right"/>
      <protection hidden="1"/>
    </xf>
    <xf numFmtId="38" fontId="68" fillId="0" borderId="107" xfId="4" applyFont="1" applyBorder="1" applyAlignment="1" applyProtection="1">
      <alignment horizontal="right"/>
      <protection hidden="1"/>
    </xf>
    <xf numFmtId="38" fontId="68" fillId="0" borderId="108" xfId="4" applyFont="1" applyBorder="1" applyAlignment="1" applyProtection="1">
      <alignment horizontal="right"/>
      <protection hidden="1"/>
    </xf>
    <xf numFmtId="38" fontId="14" fillId="0" borderId="13" xfId="4" applyFont="1" applyBorder="1" applyAlignment="1" applyProtection="1">
      <alignment horizontal="right" vertical="center"/>
      <protection hidden="1"/>
    </xf>
    <xf numFmtId="179" fontId="14" fillId="2" borderId="44" xfId="0" applyNumberFormat="1" applyFont="1" applyFill="1" applyBorder="1" applyProtection="1">
      <protection locked="0"/>
    </xf>
    <xf numFmtId="179" fontId="14" fillId="2" borderId="45" xfId="0" applyNumberFormat="1" applyFont="1" applyFill="1" applyBorder="1" applyProtection="1">
      <protection locked="0"/>
    </xf>
    <xf numFmtId="179" fontId="14" fillId="0" borderId="12" xfId="0" applyNumberFormat="1" applyFont="1" applyBorder="1" applyAlignment="1" applyProtection="1">
      <alignment horizontal="right"/>
      <protection hidden="1"/>
    </xf>
    <xf numFmtId="179" fontId="14" fillId="0" borderId="13" xfId="0" applyNumberFormat="1" applyFont="1" applyBorder="1" applyAlignment="1" applyProtection="1">
      <alignment horizontal="right"/>
      <protection hidden="1"/>
    </xf>
    <xf numFmtId="0" fontId="107" fillId="0" borderId="0" xfId="6" applyFont="1" applyAlignment="1" applyProtection="1">
      <alignment horizontal="left" wrapText="1"/>
      <protection hidden="1"/>
    </xf>
    <xf numFmtId="0" fontId="108" fillId="0" borderId="0" xfId="0" applyFont="1" applyAlignment="1" applyProtection="1">
      <alignment horizontal="left"/>
      <protection hidden="1"/>
    </xf>
    <xf numFmtId="0" fontId="102"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41" fillId="5" borderId="34" xfId="1" applyFont="1" applyFill="1" applyBorder="1" applyAlignment="1" applyProtection="1">
      <alignment horizontal="left" vertical="top" wrapText="1"/>
      <protection hidden="1"/>
    </xf>
    <xf numFmtId="0" fontId="41" fillId="5" borderId="35" xfId="1" applyFont="1" applyFill="1" applyBorder="1" applyAlignment="1" applyProtection="1">
      <alignment horizontal="left" vertical="top" wrapText="1"/>
      <protection hidden="1"/>
    </xf>
    <xf numFmtId="0" fontId="41" fillId="5" borderId="36" xfId="1" applyFont="1" applyFill="1" applyBorder="1" applyAlignment="1" applyProtection="1">
      <alignment horizontal="left" vertical="top" wrapText="1"/>
      <protection hidden="1"/>
    </xf>
    <xf numFmtId="0" fontId="36" fillId="5" borderId="19" xfId="1" applyFont="1" applyFill="1" applyBorder="1" applyAlignment="1" applyProtection="1">
      <alignment horizontal="left" vertical="top" wrapText="1"/>
      <protection hidden="1"/>
    </xf>
    <xf numFmtId="0" fontId="36" fillId="5" borderId="0" xfId="1" applyFont="1" applyFill="1" applyAlignment="1" applyProtection="1">
      <alignment horizontal="left" vertical="top" wrapText="1"/>
      <protection hidden="1"/>
    </xf>
    <xf numFmtId="0" fontId="11" fillId="0" borderId="18" xfId="1" applyBorder="1" applyAlignment="1" applyProtection="1">
      <alignment horizontal="center" vertical="center"/>
      <protection locked="0"/>
    </xf>
    <xf numFmtId="0" fontId="11" fillId="0" borderId="19" xfId="1" applyBorder="1" applyAlignment="1" applyProtection="1">
      <alignment horizontal="center" vertical="center"/>
      <protection locked="0"/>
    </xf>
    <xf numFmtId="0" fontId="11" fillId="0" borderId="20" xfId="1" applyBorder="1" applyAlignment="1" applyProtection="1">
      <alignment horizontal="center" vertical="center"/>
      <protection locked="0"/>
    </xf>
    <xf numFmtId="0" fontId="11" fillId="0" borderId="21" xfId="1" applyBorder="1" applyAlignment="1" applyProtection="1">
      <alignment horizontal="center" vertical="center"/>
      <protection locked="0"/>
    </xf>
    <xf numFmtId="0" fontId="11" fillId="0" borderId="0" xfId="1" applyAlignment="1" applyProtection="1">
      <alignment horizontal="center" vertical="center"/>
      <protection locked="0"/>
    </xf>
    <xf numFmtId="0" fontId="11" fillId="0" borderId="22" xfId="1" applyBorder="1" applyAlignment="1" applyProtection="1">
      <alignment horizontal="center" vertical="center"/>
      <protection locked="0"/>
    </xf>
    <xf numFmtId="0" fontId="11" fillId="0" borderId="23" xfId="1" applyBorder="1" applyAlignment="1" applyProtection="1">
      <alignment horizontal="center" vertical="center"/>
      <protection locked="0"/>
    </xf>
    <xf numFmtId="0" fontId="11" fillId="0" borderId="24" xfId="1" applyBorder="1" applyAlignment="1" applyProtection="1">
      <alignment horizontal="center" vertical="center"/>
      <protection locked="0"/>
    </xf>
    <xf numFmtId="0" fontId="11" fillId="0" borderId="25" xfId="1" applyBorder="1" applyAlignment="1" applyProtection="1">
      <alignment horizontal="center" vertical="center"/>
      <protection locked="0"/>
    </xf>
    <xf numFmtId="0" fontId="17" fillId="0" borderId="0" xfId="1" applyFont="1" applyAlignment="1" applyProtection="1">
      <alignment horizontal="center" vertical="center" wrapText="1"/>
      <protection hidden="1"/>
    </xf>
    <xf numFmtId="0" fontId="17" fillId="0" borderId="0" xfId="1" applyFont="1" applyAlignment="1" applyProtection="1">
      <alignment horizontal="center" vertical="center"/>
      <protection hidden="1"/>
    </xf>
    <xf numFmtId="0" fontId="57" fillId="2" borderId="18" xfId="1" applyFont="1" applyFill="1" applyBorder="1" applyAlignment="1" applyProtection="1">
      <alignment horizontal="left" vertical="top" wrapText="1"/>
      <protection locked="0"/>
    </xf>
    <xf numFmtId="0" fontId="36" fillId="2" borderId="19" xfId="1" applyFont="1" applyFill="1" applyBorder="1" applyAlignment="1" applyProtection="1">
      <alignment horizontal="left" vertical="top"/>
      <protection locked="0"/>
    </xf>
    <xf numFmtId="0" fontId="36" fillId="2" borderId="20" xfId="1" applyFont="1" applyFill="1" applyBorder="1" applyAlignment="1" applyProtection="1">
      <alignment horizontal="left" vertical="top"/>
      <protection locked="0"/>
    </xf>
    <xf numFmtId="0" fontId="36" fillId="2" borderId="21" xfId="1" applyFont="1" applyFill="1" applyBorder="1" applyAlignment="1" applyProtection="1">
      <alignment horizontal="left" vertical="top"/>
      <protection locked="0"/>
    </xf>
    <xf numFmtId="0" fontId="36" fillId="2" borderId="0" xfId="1" applyFont="1" applyFill="1" applyAlignment="1" applyProtection="1">
      <alignment horizontal="left" vertical="top"/>
      <protection locked="0"/>
    </xf>
    <xf numFmtId="0" fontId="36" fillId="2" borderId="22" xfId="1" applyFont="1" applyFill="1" applyBorder="1" applyAlignment="1" applyProtection="1">
      <alignment horizontal="left" vertical="top"/>
      <protection locked="0"/>
    </xf>
    <xf numFmtId="0" fontId="36" fillId="2" borderId="23" xfId="1" applyFont="1" applyFill="1" applyBorder="1" applyAlignment="1" applyProtection="1">
      <alignment horizontal="left" vertical="top"/>
      <protection locked="0"/>
    </xf>
    <xf numFmtId="0" fontId="36" fillId="2" borderId="24" xfId="1" applyFont="1" applyFill="1" applyBorder="1" applyAlignment="1" applyProtection="1">
      <alignment horizontal="left" vertical="top"/>
      <protection locked="0"/>
    </xf>
    <xf numFmtId="0" fontId="36" fillId="2" borderId="25" xfId="1" applyFont="1" applyFill="1" applyBorder="1" applyAlignment="1" applyProtection="1">
      <alignment horizontal="left" vertical="top"/>
      <protection locked="0"/>
    </xf>
    <xf numFmtId="0" fontId="38" fillId="3" borderId="26" xfId="1" applyFont="1" applyFill="1" applyBorder="1" applyAlignment="1" applyProtection="1">
      <alignment horizontal="center" vertical="center" wrapText="1"/>
      <protection hidden="1"/>
    </xf>
    <xf numFmtId="0" fontId="38" fillId="3" borderId="27" xfId="1" applyFont="1" applyFill="1" applyBorder="1" applyAlignment="1" applyProtection="1">
      <alignment horizontal="center" vertical="center" wrapText="1"/>
      <protection hidden="1"/>
    </xf>
    <xf numFmtId="0" fontId="38" fillId="3" borderId="28" xfId="1" applyFont="1" applyFill="1" applyBorder="1" applyAlignment="1" applyProtection="1">
      <alignment horizontal="center" vertical="center" wrapText="1"/>
      <protection hidden="1"/>
    </xf>
    <xf numFmtId="0" fontId="40" fillId="5" borderId="1" xfId="1" applyFont="1" applyFill="1" applyBorder="1" applyAlignment="1" applyProtection="1">
      <alignment horizontal="left" vertical="top"/>
      <protection hidden="1"/>
    </xf>
    <xf numFmtId="0" fontId="40" fillId="5" borderId="30" xfId="1" applyFont="1" applyFill="1" applyBorder="1" applyAlignment="1" applyProtection="1">
      <alignment horizontal="left" vertical="top"/>
      <protection hidden="1"/>
    </xf>
    <xf numFmtId="0" fontId="40" fillId="5" borderId="14" xfId="1" applyFont="1" applyFill="1" applyBorder="1" applyAlignment="1" applyProtection="1">
      <alignment horizontal="left" vertical="top"/>
      <protection hidden="1"/>
    </xf>
    <xf numFmtId="0" fontId="40" fillId="5" borderId="3" xfId="1" applyFont="1" applyFill="1" applyBorder="1" applyAlignment="1" applyProtection="1">
      <alignment horizontal="left" vertical="top"/>
      <protection hidden="1"/>
    </xf>
    <xf numFmtId="0" fontId="40" fillId="5" borderId="32" xfId="1" applyFont="1" applyFill="1" applyBorder="1" applyAlignment="1" applyProtection="1">
      <alignment horizontal="left" vertical="top"/>
      <protection hidden="1"/>
    </xf>
    <xf numFmtId="0" fontId="41" fillId="5" borderId="14" xfId="1" applyFont="1" applyFill="1" applyBorder="1" applyAlignment="1" applyProtection="1">
      <alignment horizontal="left" vertical="top"/>
      <protection hidden="1"/>
    </xf>
    <xf numFmtId="0" fontId="41" fillId="5" borderId="3" xfId="1" applyFont="1" applyFill="1" applyBorder="1" applyAlignment="1" applyProtection="1">
      <alignment horizontal="left" vertical="top"/>
      <protection hidden="1"/>
    </xf>
    <xf numFmtId="0" fontId="41" fillId="5" borderId="32" xfId="1" applyFont="1" applyFill="1" applyBorder="1" applyAlignment="1" applyProtection="1">
      <alignment horizontal="left" vertical="top"/>
      <protection hidden="1"/>
    </xf>
    <xf numFmtId="0" fontId="51" fillId="5" borderId="0" xfId="1" applyFont="1" applyFill="1" applyAlignment="1" applyProtection="1">
      <alignment horizontal="left" vertical="center" wrapText="1"/>
      <protection hidden="1"/>
    </xf>
    <xf numFmtId="0" fontId="40" fillId="0" borderId="0" xfId="1" applyFont="1" applyAlignment="1" applyProtection="1">
      <alignment horizontal="left" vertical="center"/>
      <protection hidden="1"/>
    </xf>
    <xf numFmtId="0" fontId="34" fillId="0" borderId="0" xfId="1" applyFont="1" applyAlignment="1" applyProtection="1">
      <alignment horizontal="center" vertical="center" wrapText="1"/>
      <protection hidden="1"/>
    </xf>
    <xf numFmtId="0" fontId="34" fillId="0" borderId="0" xfId="1" applyFont="1" applyAlignment="1" applyProtection="1">
      <alignment horizontal="center" vertical="center"/>
      <protection hidden="1"/>
    </xf>
    <xf numFmtId="0" fontId="34" fillId="0" borderId="0" xfId="1" applyFont="1" applyAlignment="1" applyProtection="1">
      <alignment vertical="center" shrinkToFit="1"/>
      <protection hidden="1"/>
    </xf>
    <xf numFmtId="0" fontId="34" fillId="0" borderId="0" xfId="1" applyFont="1" applyAlignment="1" applyProtection="1">
      <alignment horizontal="center" vertical="center" shrinkToFit="1"/>
      <protection hidden="1"/>
    </xf>
    <xf numFmtId="0" fontId="33" fillId="0" borderId="0" xfId="1" applyFont="1" applyAlignment="1" applyProtection="1">
      <alignment horizontal="center" vertical="center"/>
      <protection hidden="1"/>
    </xf>
    <xf numFmtId="0" fontId="46" fillId="5" borderId="0" xfId="1" applyFont="1" applyFill="1" applyAlignment="1" applyProtection="1">
      <alignment horizontal="left" vertical="top" wrapText="1"/>
      <protection hidden="1"/>
    </xf>
    <xf numFmtId="0" fontId="40" fillId="5" borderId="14" xfId="1" applyFont="1" applyFill="1" applyBorder="1" applyAlignment="1" applyProtection="1">
      <alignment horizontal="left" vertical="top" wrapText="1"/>
      <protection hidden="1"/>
    </xf>
    <xf numFmtId="0" fontId="40" fillId="5" borderId="3" xfId="1" applyFont="1" applyFill="1" applyBorder="1" applyAlignment="1" applyProtection="1">
      <alignment horizontal="left" vertical="top" wrapText="1"/>
      <protection hidden="1"/>
    </xf>
    <xf numFmtId="0" fontId="40" fillId="5" borderId="32" xfId="1" applyFont="1" applyFill="1" applyBorder="1" applyAlignment="1" applyProtection="1">
      <alignment horizontal="left" vertical="top" wrapText="1"/>
      <protection hidden="1"/>
    </xf>
    <xf numFmtId="0" fontId="51" fillId="5" borderId="0" xfId="6" applyFont="1" applyFill="1" applyAlignment="1" applyProtection="1">
      <alignment horizontal="left" vertical="center" wrapText="1"/>
      <protection hidden="1"/>
    </xf>
    <xf numFmtId="0" fontId="107" fillId="0" borderId="0" xfId="6" applyFont="1" applyAlignment="1" applyProtection="1">
      <alignment horizontal="left" vertical="center" wrapText="1"/>
      <protection hidden="1"/>
    </xf>
    <xf numFmtId="0" fontId="108" fillId="0" borderId="0" xfId="0" applyFont="1" applyAlignment="1" applyProtection="1">
      <alignment horizontal="left" vertical="center"/>
      <protection hidden="1"/>
    </xf>
    <xf numFmtId="0" fontId="34" fillId="5" borderId="0" xfId="6" applyFont="1" applyFill="1" applyAlignment="1" applyProtection="1">
      <alignment horizontal="center" vertical="center" wrapText="1"/>
      <protection hidden="1"/>
    </xf>
    <xf numFmtId="0" fontId="34" fillId="5" borderId="0" xfId="6" applyFont="1" applyFill="1" applyAlignment="1" applyProtection="1">
      <alignment horizontal="center" vertical="center"/>
      <protection hidden="1"/>
    </xf>
    <xf numFmtId="0" fontId="34" fillId="5" borderId="0" xfId="6" applyFont="1" applyFill="1" applyAlignment="1" applyProtection="1">
      <alignment vertical="center" shrinkToFit="1"/>
      <protection hidden="1"/>
    </xf>
    <xf numFmtId="0" fontId="34" fillId="5" borderId="0" xfId="6" applyFont="1" applyFill="1" applyAlignment="1" applyProtection="1">
      <alignment horizontal="center" vertical="center" shrinkToFit="1"/>
      <protection hidden="1"/>
    </xf>
    <xf numFmtId="0" fontId="33" fillId="5" borderId="0" xfId="6" applyFont="1" applyFill="1" applyAlignment="1" applyProtection="1">
      <alignment horizontal="center" vertical="center"/>
      <protection hidden="1"/>
    </xf>
    <xf numFmtId="0" fontId="46" fillId="5" borderId="0" xfId="6" applyFont="1" applyFill="1" applyAlignment="1" applyProtection="1">
      <alignment horizontal="left" vertical="top" wrapText="1"/>
      <protection hidden="1"/>
    </xf>
    <xf numFmtId="0" fontId="40" fillId="5" borderId="14" xfId="6" applyFont="1" applyFill="1" applyBorder="1" applyAlignment="1" applyProtection="1">
      <alignment horizontal="left" vertical="top"/>
      <protection hidden="1"/>
    </xf>
    <xf numFmtId="0" fontId="40" fillId="5" borderId="3" xfId="6" applyFont="1" applyFill="1" applyBorder="1" applyAlignment="1" applyProtection="1">
      <alignment horizontal="left" vertical="top"/>
      <protection hidden="1"/>
    </xf>
    <xf numFmtId="0" fontId="40" fillId="5" borderId="32" xfId="6" applyFont="1" applyFill="1" applyBorder="1" applyAlignment="1" applyProtection="1">
      <alignment horizontal="left" vertical="top"/>
      <protection hidden="1"/>
    </xf>
    <xf numFmtId="0" fontId="40" fillId="5" borderId="14" xfId="6" applyFont="1" applyFill="1" applyBorder="1" applyAlignment="1" applyProtection="1">
      <alignment horizontal="left" vertical="top" wrapText="1"/>
      <protection hidden="1"/>
    </xf>
    <xf numFmtId="0" fontId="40" fillId="5" borderId="3" xfId="6" applyFont="1" applyFill="1" applyBorder="1" applyAlignment="1" applyProtection="1">
      <alignment horizontal="left" vertical="top" wrapText="1"/>
      <protection hidden="1"/>
    </xf>
    <xf numFmtId="0" fontId="40" fillId="5" borderId="32" xfId="6" applyFont="1" applyFill="1" applyBorder="1" applyAlignment="1" applyProtection="1">
      <alignment horizontal="left" vertical="top" wrapText="1"/>
      <protection hidden="1"/>
    </xf>
    <xf numFmtId="0" fontId="41" fillId="5" borderId="34" xfId="6" applyFont="1" applyFill="1" applyBorder="1" applyAlignment="1" applyProtection="1">
      <alignment horizontal="left" vertical="top" wrapText="1"/>
      <protection hidden="1"/>
    </xf>
    <xf numFmtId="0" fontId="41" fillId="5" borderId="35" xfId="6" applyFont="1" applyFill="1" applyBorder="1" applyAlignment="1" applyProtection="1">
      <alignment horizontal="left" vertical="top" wrapText="1"/>
      <protection hidden="1"/>
    </xf>
    <xf numFmtId="0" fontId="41" fillId="5" borderId="36" xfId="6" applyFont="1" applyFill="1" applyBorder="1" applyAlignment="1" applyProtection="1">
      <alignment horizontal="left" vertical="top" wrapText="1"/>
      <protection hidden="1"/>
    </xf>
    <xf numFmtId="0" fontId="36" fillId="5" borderId="19" xfId="6" applyFont="1" applyFill="1" applyBorder="1" applyAlignment="1" applyProtection="1">
      <alignment horizontal="left" vertical="top" wrapText="1"/>
      <protection hidden="1"/>
    </xf>
    <xf numFmtId="0" fontId="9" fillId="0" borderId="18" xfId="6" applyBorder="1" applyAlignment="1" applyProtection="1">
      <alignment horizontal="center" vertical="center"/>
      <protection locked="0"/>
    </xf>
    <xf numFmtId="0" fontId="9" fillId="0" borderId="19" xfId="6" applyBorder="1" applyAlignment="1" applyProtection="1">
      <alignment horizontal="center" vertical="center"/>
      <protection locked="0"/>
    </xf>
    <xf numFmtId="0" fontId="9" fillId="0" borderId="20" xfId="6" applyBorder="1" applyAlignment="1" applyProtection="1">
      <alignment horizontal="center" vertical="center"/>
      <protection locked="0"/>
    </xf>
    <xf numFmtId="0" fontId="9" fillId="0" borderId="21" xfId="6" applyBorder="1" applyAlignment="1" applyProtection="1">
      <alignment horizontal="center" vertical="center"/>
      <protection locked="0"/>
    </xf>
    <xf numFmtId="0" fontId="9" fillId="0" borderId="0" xfId="6" applyAlignment="1" applyProtection="1">
      <alignment horizontal="center" vertical="center"/>
      <protection locked="0"/>
    </xf>
    <xf numFmtId="0" fontId="9" fillId="0" borderId="22" xfId="6" applyBorder="1" applyAlignment="1" applyProtection="1">
      <alignment horizontal="center" vertical="center"/>
      <protection locked="0"/>
    </xf>
    <xf numFmtId="0" fontId="9" fillId="0" borderId="23" xfId="6" applyBorder="1" applyAlignment="1" applyProtection="1">
      <alignment horizontal="center" vertical="center"/>
      <protection locked="0"/>
    </xf>
    <xf numFmtId="0" fontId="9" fillId="0" borderId="24" xfId="6" applyBorder="1" applyAlignment="1" applyProtection="1">
      <alignment horizontal="center" vertical="center"/>
      <protection locked="0"/>
    </xf>
    <xf numFmtId="0" fontId="9" fillId="0" borderId="25" xfId="6" applyBorder="1" applyAlignment="1" applyProtection="1">
      <alignment horizontal="center" vertical="center"/>
      <protection locked="0"/>
    </xf>
    <xf numFmtId="188" fontId="36"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5"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40" fillId="5" borderId="26" xfId="6" applyFont="1" applyFill="1" applyBorder="1" applyAlignment="1" applyProtection="1">
      <alignment horizontal="left" vertical="top" wrapText="1"/>
      <protection hidden="1"/>
    </xf>
    <xf numFmtId="0" fontId="40" fillId="5" borderId="27" xfId="6" applyFont="1" applyFill="1" applyBorder="1" applyAlignment="1" applyProtection="1">
      <alignment horizontal="left" vertical="top" wrapText="1"/>
      <protection hidden="1"/>
    </xf>
    <xf numFmtId="0" fontId="40" fillId="5" borderId="28" xfId="6" applyFont="1" applyFill="1" applyBorder="1" applyAlignment="1" applyProtection="1">
      <alignment horizontal="left" vertical="top" wrapText="1"/>
      <protection hidden="1"/>
    </xf>
    <xf numFmtId="0" fontId="38" fillId="3" borderId="26" xfId="6" applyFont="1" applyFill="1" applyBorder="1" applyAlignment="1" applyProtection="1">
      <alignment horizontal="center" vertical="center" wrapText="1"/>
      <protection hidden="1"/>
    </xf>
    <xf numFmtId="0" fontId="38" fillId="3" borderId="27" xfId="6" applyFont="1" applyFill="1" applyBorder="1" applyAlignment="1" applyProtection="1">
      <alignment horizontal="center" vertical="center" wrapText="1"/>
      <protection hidden="1"/>
    </xf>
    <xf numFmtId="0" fontId="38" fillId="3" borderId="28" xfId="6" applyFont="1" applyFill="1" applyBorder="1" applyAlignment="1" applyProtection="1">
      <alignment horizontal="center" vertical="center" wrapText="1"/>
      <protection hidden="1"/>
    </xf>
    <xf numFmtId="0" fontId="40" fillId="5" borderId="1" xfId="6" applyFont="1" applyFill="1" applyBorder="1" applyAlignment="1" applyProtection="1">
      <alignment horizontal="left" vertical="top"/>
      <protection hidden="1"/>
    </xf>
    <xf numFmtId="0" fontId="40" fillId="5" borderId="30" xfId="6" applyFont="1" applyFill="1" applyBorder="1" applyAlignment="1" applyProtection="1">
      <alignment horizontal="left" vertical="top"/>
      <protection hidden="1"/>
    </xf>
    <xf numFmtId="0" fontId="41" fillId="5" borderId="14" xfId="6" applyFont="1" applyFill="1" applyBorder="1" applyAlignment="1" applyProtection="1">
      <alignment horizontal="left" vertical="top"/>
      <protection hidden="1"/>
    </xf>
    <xf numFmtId="0" fontId="41" fillId="5" borderId="3" xfId="6" applyFont="1" applyFill="1" applyBorder="1" applyAlignment="1" applyProtection="1">
      <alignment horizontal="left" vertical="top"/>
      <protection hidden="1"/>
    </xf>
    <xf numFmtId="0" fontId="41" fillId="5" borderId="32" xfId="6" applyFont="1" applyFill="1" applyBorder="1" applyAlignment="1" applyProtection="1">
      <alignment horizontal="left" vertical="top"/>
      <protection hidden="1"/>
    </xf>
    <xf numFmtId="0" fontId="13" fillId="2" borderId="12" xfId="0" applyFont="1" applyFill="1"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hidden="1"/>
    </xf>
    <xf numFmtId="0" fontId="13"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13" fillId="2" borderId="63" xfId="0" applyFont="1" applyFill="1" applyBorder="1" applyAlignment="1" applyProtection="1">
      <alignment horizontal="center" vertical="center" shrinkToFit="1"/>
      <protection locked="0"/>
    </xf>
    <xf numFmtId="177" fontId="68" fillId="0" borderId="3" xfId="0" applyNumberFormat="1" applyFont="1" applyBorder="1" applyAlignment="1" applyProtection="1">
      <alignment horizontal="center" vertical="center" shrinkToFit="1"/>
      <protection hidden="1"/>
    </xf>
    <xf numFmtId="0" fontId="119" fillId="12" borderId="9" xfId="0" applyFont="1" applyFill="1" applyBorder="1" applyAlignment="1" applyProtection="1">
      <alignment horizontal="center" vertical="center"/>
      <protection hidden="1"/>
    </xf>
    <xf numFmtId="0" fontId="120" fillId="12" borderId="9" xfId="0" applyFont="1" applyFill="1" applyBorder="1" applyAlignment="1" applyProtection="1">
      <alignment horizontal="center" vertical="center"/>
      <protection hidden="1"/>
    </xf>
    <xf numFmtId="0" fontId="120"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3" fillId="12" borderId="3" xfId="0" applyFont="1" applyFill="1" applyBorder="1" applyAlignment="1" applyProtection="1">
      <alignment horizontal="center" vertical="center" shrinkToFit="1"/>
      <protection hidden="1"/>
    </xf>
    <xf numFmtId="0" fontId="13"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3" fillId="12" borderId="6" xfId="0" applyFont="1" applyFill="1" applyBorder="1" applyAlignment="1" applyProtection="1">
      <alignment horizontal="center" vertical="center" shrinkToFit="1"/>
      <protection hidden="1"/>
    </xf>
    <xf numFmtId="0" fontId="13" fillId="12" borderId="1" xfId="0" applyFont="1" applyFill="1" applyBorder="1" applyAlignment="1" applyProtection="1">
      <alignment horizontal="center" vertical="center" shrinkToFit="1"/>
      <protection hidden="1"/>
    </xf>
    <xf numFmtId="0" fontId="13" fillId="12" borderId="92" xfId="0" applyFont="1" applyFill="1" applyBorder="1" applyAlignment="1" applyProtection="1">
      <alignment horizontal="center" vertical="center" shrinkToFit="1"/>
      <protection hidden="1"/>
    </xf>
    <xf numFmtId="178" fontId="13" fillId="12" borderId="1" xfId="0" applyNumberFormat="1" applyFont="1" applyFill="1" applyBorder="1" applyAlignment="1" applyProtection="1">
      <alignment horizontal="center" vertical="center" shrinkToFit="1"/>
      <protection locked="0"/>
    </xf>
    <xf numFmtId="178" fontId="13" fillId="12" borderId="7" xfId="0" applyNumberFormat="1" applyFont="1" applyFill="1" applyBorder="1" applyAlignment="1" applyProtection="1">
      <alignment horizontal="center" vertical="center" shrinkToFit="1"/>
      <protection locked="0"/>
    </xf>
    <xf numFmtId="0" fontId="13" fillId="0" borderId="92" xfId="0" applyFont="1" applyBorder="1" applyAlignment="1" applyProtection="1">
      <alignment horizontal="center" vertical="center" shrinkToFit="1"/>
      <protection hidden="1"/>
    </xf>
    <xf numFmtId="0" fontId="13"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3" fillId="2" borderId="7" xfId="0" applyNumberFormat="1" applyFont="1" applyFill="1" applyBorder="1" applyAlignment="1" applyProtection="1">
      <alignment horizontal="center" vertical="center" shrinkToFit="1"/>
      <protection locked="0"/>
    </xf>
    <xf numFmtId="0" fontId="13" fillId="0" borderId="2" xfId="0" applyFont="1" applyBorder="1" applyAlignment="1" applyProtection="1">
      <alignment vertical="center" wrapText="1"/>
      <protection hidden="1"/>
    </xf>
    <xf numFmtId="0" fontId="13" fillId="0" borderId="5" xfId="0" applyFont="1" applyBorder="1" applyAlignment="1" applyProtection="1">
      <alignment vertical="center" wrapText="1"/>
      <protection hidden="1"/>
    </xf>
    <xf numFmtId="0" fontId="13" fillId="0" borderId="6" xfId="0" applyFont="1" applyBorder="1" applyAlignment="1" applyProtection="1">
      <alignment vertical="center" wrapText="1"/>
      <protection hidden="1"/>
    </xf>
    <xf numFmtId="0" fontId="13" fillId="0" borderId="1" xfId="0" applyFont="1" applyBorder="1" applyAlignment="1" applyProtection="1">
      <alignment vertical="center" wrapText="1"/>
      <protection hidden="1"/>
    </xf>
    <xf numFmtId="0" fontId="13" fillId="0" borderId="7" xfId="0" applyFont="1" applyBorder="1" applyAlignment="1" applyProtection="1">
      <alignment vertical="center" wrapText="1"/>
      <protection hidden="1"/>
    </xf>
    <xf numFmtId="0" fontId="13"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58" fontId="13" fillId="2" borderId="4" xfId="0" applyNumberFormat="1" applyFont="1" applyFill="1" applyBorder="1" applyAlignment="1" applyProtection="1">
      <alignment horizontal="center" vertical="center" shrinkToFit="1"/>
      <protection locked="0"/>
    </xf>
    <xf numFmtId="0" fontId="29" fillId="0" borderId="3" xfId="0" applyFont="1" applyBorder="1" applyAlignment="1" applyProtection="1">
      <alignment horizontal="center" vertical="center" shrinkToFit="1"/>
      <protection hidden="1"/>
    </xf>
    <xf numFmtId="0" fontId="13"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3" xfId="0" applyBorder="1" applyAlignment="1" applyProtection="1">
      <alignment vertical="center" shrinkToFit="1"/>
      <protection hidden="1"/>
    </xf>
    <xf numFmtId="0" fontId="0" fillId="2" borderId="14" xfId="0" applyFill="1" applyBorder="1" applyAlignment="1" applyProtection="1">
      <alignment horizontal="left" vertical="center" shrinkToFit="1"/>
      <protection locked="0"/>
    </xf>
    <xf numFmtId="0" fontId="0" fillId="2" borderId="91" xfId="0" applyFill="1" applyBorder="1" applyAlignment="1" applyProtection="1">
      <alignment horizontal="left" vertical="center" shrinkToFit="1"/>
      <protection locked="0"/>
    </xf>
    <xf numFmtId="0" fontId="13" fillId="2" borderId="62" xfId="0" applyFont="1" applyFill="1" applyBorder="1" applyAlignment="1" applyProtection="1">
      <alignment horizontal="center" vertical="center" shrinkToFit="1"/>
      <protection locked="0"/>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12" borderId="7" xfId="0" applyNumberFormat="1" applyFill="1" applyBorder="1" applyAlignment="1" applyProtection="1">
      <alignment horizontal="center" vertical="center" shrinkToFit="1"/>
      <protection locked="0"/>
    </xf>
    <xf numFmtId="178" fontId="0" fillId="12" borderId="9" xfId="0" applyNumberFormat="1" applyFill="1" applyBorder="1" applyAlignment="1" applyProtection="1">
      <alignment horizontal="center" vertical="center" shrinkToFit="1"/>
      <protection locked="0"/>
    </xf>
    <xf numFmtId="179" fontId="0" fillId="12" borderId="14" xfId="0" applyNumberFormat="1" applyFill="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3" fillId="0" borderId="37" xfId="0" applyFont="1" applyBorder="1" applyAlignment="1" applyProtection="1">
      <alignment horizontal="center" vertical="center" shrinkToFit="1"/>
      <protection hidden="1"/>
    </xf>
    <xf numFmtId="0" fontId="13" fillId="0" borderId="90" xfId="0" applyFont="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177" fontId="75" fillId="0" borderId="9" xfId="0" applyNumberFormat="1" applyFont="1" applyBorder="1" applyAlignment="1" applyProtection="1">
      <alignment horizontal="center" vertical="center" shrinkToFit="1"/>
      <protection hidden="1"/>
    </xf>
    <xf numFmtId="177" fontId="75" fillId="0" borderId="3" xfId="0" applyNumberFormat="1" applyFont="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3" fillId="12" borderId="37" xfId="0" applyFont="1" applyFill="1" applyBorder="1" applyAlignment="1" applyProtection="1">
      <alignment horizontal="center" vertical="center" shrinkToFit="1"/>
      <protection hidden="1"/>
    </xf>
    <xf numFmtId="0" fontId="13" fillId="12" borderId="90" xfId="0" applyFont="1" applyFill="1" applyBorder="1" applyAlignment="1" applyProtection="1">
      <alignment horizontal="center" vertical="center" shrinkToFit="1"/>
      <protection hidden="1"/>
    </xf>
    <xf numFmtId="0" fontId="21" fillId="0" borderId="0" xfId="2" applyFont="1" applyAlignment="1" applyProtection="1">
      <alignment horizontal="left" vertical="center" shrinkToFit="1"/>
      <protection hidden="1"/>
    </xf>
    <xf numFmtId="180" fontId="22" fillId="2" borderId="0" xfId="2" applyNumberFormat="1" applyFont="1" applyFill="1" applyAlignment="1" applyProtection="1">
      <alignment horizontal="center" vertical="center"/>
      <protection locked="0"/>
    </xf>
    <xf numFmtId="180" fontId="58" fillId="2" borderId="0" xfId="2" applyNumberFormat="1" applyFill="1" applyAlignment="1" applyProtection="1">
      <alignment horizontal="center" vertical="center"/>
      <protection locked="0"/>
    </xf>
    <xf numFmtId="0" fontId="22" fillId="0" borderId="0" xfId="2" applyFont="1" applyAlignment="1" applyProtection="1">
      <alignment horizontal="left" vertical="center" wrapText="1"/>
      <protection hidden="1"/>
    </xf>
    <xf numFmtId="0" fontId="58" fillId="0" borderId="0" xfId="2" applyAlignment="1" applyProtection="1">
      <alignment horizontal="left" vertical="center" wrapText="1"/>
      <protection hidden="1"/>
    </xf>
    <xf numFmtId="0" fontId="58" fillId="0" borderId="0" xfId="2" applyProtection="1">
      <alignment vertical="center"/>
      <protection hidden="1"/>
    </xf>
    <xf numFmtId="0" fontId="63" fillId="0" borderId="0" xfId="2" applyFont="1" applyAlignment="1" applyProtection="1">
      <alignment horizontal="center" vertical="center"/>
      <protection hidden="1"/>
    </xf>
    <xf numFmtId="0" fontId="21" fillId="0" borderId="0" xfId="2" applyFont="1" applyProtection="1">
      <alignment vertical="center"/>
      <protection hidden="1"/>
    </xf>
    <xf numFmtId="0" fontId="21" fillId="0" borderId="0" xfId="2" applyFont="1" applyAlignment="1" applyProtection="1">
      <alignment horizontal="left" vertical="center"/>
      <protection hidden="1"/>
    </xf>
    <xf numFmtId="0" fontId="79" fillId="8" borderId="0" xfId="2" applyFont="1" applyFill="1" applyAlignment="1" applyProtection="1">
      <alignment horizontal="left" vertical="center" wrapText="1" shrinkToFit="1"/>
      <protection locked="0"/>
    </xf>
    <xf numFmtId="0" fontId="21" fillId="0" borderId="0" xfId="2" applyFont="1" applyAlignment="1" applyProtection="1">
      <alignment horizontal="center" vertical="center"/>
      <protection hidden="1"/>
    </xf>
    <xf numFmtId="0" fontId="21" fillId="0" borderId="0" xfId="2" applyFont="1" applyAlignment="1" applyProtection="1">
      <alignment horizontal="left" vertical="center" wrapText="1" shrinkToFit="1"/>
      <protection hidden="1"/>
    </xf>
    <xf numFmtId="0" fontId="21" fillId="6" borderId="0" xfId="2" applyFont="1" applyFill="1" applyAlignment="1" applyProtection="1">
      <alignment horizontal="left" vertical="center" shrinkToFit="1"/>
      <protection locked="0"/>
    </xf>
    <xf numFmtId="188" fontId="89" fillId="2" borderId="12" xfId="0" applyNumberFormat="1" applyFont="1" applyFill="1" applyBorder="1" applyAlignment="1" applyProtection="1">
      <alignment horizontal="left" vertical="center" wrapText="1" indent="1" shrinkToFit="1"/>
      <protection locked="0"/>
    </xf>
    <xf numFmtId="188" fontId="89" fillId="2" borderId="13" xfId="0" applyNumberFormat="1" applyFont="1" applyFill="1" applyBorder="1" applyAlignment="1" applyProtection="1">
      <alignment horizontal="left" vertical="center" wrapText="1" indent="1" shrinkToFit="1"/>
      <protection locked="0"/>
    </xf>
    <xf numFmtId="188" fontId="89" fillId="2" borderId="14" xfId="0" applyNumberFormat="1" applyFont="1" applyFill="1" applyBorder="1" applyAlignment="1" applyProtection="1">
      <alignment horizontal="left" vertical="center" wrapText="1" indent="1" shrinkToFit="1"/>
      <protection locked="0"/>
    </xf>
    <xf numFmtId="184" fontId="89" fillId="2" borderId="12" xfId="0" applyNumberFormat="1" applyFont="1" applyFill="1" applyBorder="1" applyAlignment="1" applyProtection="1">
      <alignment horizontal="center" vertical="center"/>
      <protection locked="0"/>
    </xf>
    <xf numFmtId="184" fontId="89" fillId="2" borderId="13" xfId="0" applyNumberFormat="1" applyFont="1" applyFill="1" applyBorder="1" applyAlignment="1" applyProtection="1">
      <alignment horizontal="center" vertical="center"/>
      <protection locked="0"/>
    </xf>
    <xf numFmtId="184" fontId="89" fillId="2" borderId="14" xfId="0" applyNumberFormat="1" applyFont="1" applyFill="1" applyBorder="1" applyAlignment="1" applyProtection="1">
      <alignment horizontal="center" vertical="center"/>
      <protection locked="0"/>
    </xf>
    <xf numFmtId="188" fontId="89" fillId="2" borderId="12" xfId="0" applyNumberFormat="1" applyFont="1" applyFill="1" applyBorder="1" applyAlignment="1" applyProtection="1">
      <alignment horizontal="left" vertical="top" wrapText="1" shrinkToFit="1"/>
      <protection locked="0"/>
    </xf>
    <xf numFmtId="188" fontId="89" fillId="2" borderId="13" xfId="0" applyNumberFormat="1" applyFont="1" applyFill="1" applyBorder="1" applyAlignment="1" applyProtection="1">
      <alignment horizontal="left" vertical="top" wrapText="1" shrinkToFit="1"/>
      <protection locked="0"/>
    </xf>
    <xf numFmtId="188" fontId="89" fillId="2" borderId="14" xfId="0" applyNumberFormat="1" applyFont="1" applyFill="1" applyBorder="1" applyAlignment="1" applyProtection="1">
      <alignment horizontal="left" vertical="top" wrapText="1" shrinkToFit="1"/>
      <protection locked="0"/>
    </xf>
    <xf numFmtId="187" fontId="89" fillId="2" borderId="12" xfId="0" applyNumberFormat="1" applyFont="1" applyFill="1" applyBorder="1" applyAlignment="1" applyProtection="1">
      <alignment horizontal="center" vertical="center"/>
      <protection locked="0"/>
    </xf>
    <xf numFmtId="187" fontId="89" fillId="2" borderId="13" xfId="0" applyNumberFormat="1" applyFont="1" applyFill="1" applyBorder="1" applyAlignment="1" applyProtection="1">
      <alignment horizontal="center" vertical="center"/>
      <protection locked="0"/>
    </xf>
    <xf numFmtId="187" fontId="89" fillId="2" borderId="14" xfId="0" applyNumberFormat="1" applyFont="1" applyFill="1" applyBorder="1" applyAlignment="1" applyProtection="1">
      <alignment horizontal="center" vertical="center"/>
      <protection locked="0"/>
    </xf>
    <xf numFmtId="0" fontId="92" fillId="0" borderId="0" xfId="0" applyFont="1" applyAlignment="1" applyProtection="1">
      <alignment horizontal="left" vertical="center" wrapText="1"/>
      <protection hidden="1"/>
    </xf>
    <xf numFmtId="0" fontId="91" fillId="0" borderId="10" xfId="0" applyFont="1" applyBorder="1" applyAlignment="1" applyProtection="1">
      <alignment horizontal="left" vertical="center"/>
      <protection hidden="1"/>
    </xf>
    <xf numFmtId="0" fontId="91" fillId="0" borderId="0" xfId="0" applyFont="1" applyAlignment="1" applyProtection="1">
      <alignment horizontal="left" vertical="center"/>
      <protection hidden="1"/>
    </xf>
    <xf numFmtId="0" fontId="89" fillId="0" borderId="0" xfId="0" applyFont="1" applyAlignment="1" applyProtection="1">
      <alignment horizontal="right" vertical="center"/>
      <protection hidden="1"/>
    </xf>
    <xf numFmtId="0" fontId="90" fillId="5" borderId="12" xfId="0" applyFont="1" applyFill="1" applyBorder="1" applyAlignment="1" applyProtection="1">
      <alignment horizontal="left" vertical="center"/>
      <protection hidden="1"/>
    </xf>
    <xf numFmtId="0" fontId="90" fillId="5" borderId="13" xfId="0" applyFont="1" applyFill="1" applyBorder="1" applyAlignment="1" applyProtection="1">
      <alignment horizontal="left" vertical="center"/>
      <protection hidden="1"/>
    </xf>
    <xf numFmtId="0" fontId="90" fillId="5" borderId="14" xfId="0" applyFont="1" applyFill="1" applyBorder="1" applyAlignment="1" applyProtection="1">
      <alignment horizontal="left" vertical="center"/>
      <protection hidden="1"/>
    </xf>
    <xf numFmtId="0" fontId="91" fillId="0" borderId="0" xfId="0" applyFont="1" applyAlignment="1" applyProtection="1">
      <alignment horizontal="left" vertical="center" wrapText="1"/>
      <protection hidden="1"/>
    </xf>
    <xf numFmtId="0" fontId="95" fillId="2" borderId="12" xfId="0" applyFont="1" applyFill="1" applyBorder="1" applyAlignment="1">
      <alignment horizontal="left" vertical="center"/>
    </xf>
    <xf numFmtId="0" fontId="95" fillId="2" borderId="13" xfId="0" applyFont="1" applyFill="1" applyBorder="1" applyAlignment="1">
      <alignment horizontal="left" vertical="center"/>
    </xf>
    <xf numFmtId="0" fontId="95" fillId="2" borderId="14" xfId="0" applyFont="1" applyFill="1" applyBorder="1" applyAlignment="1">
      <alignment horizontal="left" vertical="center"/>
    </xf>
    <xf numFmtId="0" fontId="89" fillId="0" borderId="8" xfId="0" applyFont="1" applyBorder="1" applyAlignment="1">
      <alignment horizontal="center" vertical="center"/>
    </xf>
    <xf numFmtId="0" fontId="89" fillId="0" borderId="9" xfId="0" applyFont="1" applyBorder="1" applyAlignment="1">
      <alignment horizontal="center" vertical="center"/>
    </xf>
    <xf numFmtId="0" fontId="89" fillId="0" borderId="3" xfId="0" applyFont="1" applyBorder="1" applyAlignment="1">
      <alignment horizontal="center" vertical="center"/>
    </xf>
    <xf numFmtId="0" fontId="89" fillId="0" borderId="4" xfId="0" applyFont="1" applyBorder="1" applyAlignment="1">
      <alignment horizontal="center" vertical="center"/>
    </xf>
    <xf numFmtId="0" fontId="89" fillId="0" borderId="2" xfId="0" applyFont="1" applyBorder="1" applyAlignment="1">
      <alignment horizontal="center" vertical="center"/>
    </xf>
    <xf numFmtId="0" fontId="89" fillId="0" borderId="5" xfId="0" applyFont="1" applyBorder="1" applyAlignment="1">
      <alignment horizontal="center" vertical="center"/>
    </xf>
    <xf numFmtId="0" fontId="89" fillId="0" borderId="6" xfId="0" applyFont="1" applyBorder="1" applyAlignment="1">
      <alignment horizontal="center" vertical="center"/>
    </xf>
    <xf numFmtId="0" fontId="89" fillId="0" borderId="1" xfId="0" applyFont="1" applyBorder="1" applyAlignment="1">
      <alignment horizontal="center" vertical="center"/>
    </xf>
    <xf numFmtId="0" fontId="89" fillId="0" borderId="7" xfId="0" applyFont="1" applyBorder="1" applyAlignment="1">
      <alignment horizontal="center" vertical="center"/>
    </xf>
    <xf numFmtId="0" fontId="89" fillId="0" borderId="4" xfId="0" applyFont="1" applyBorder="1" applyAlignment="1">
      <alignment horizontal="center" vertical="center" wrapText="1"/>
    </xf>
    <xf numFmtId="0" fontId="89" fillId="0" borderId="2" xfId="0" applyFont="1" applyBorder="1" applyAlignment="1">
      <alignment horizontal="center" vertical="center" wrapText="1"/>
    </xf>
    <xf numFmtId="0" fontId="89" fillId="0" borderId="5"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1"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3" xfId="0" applyFont="1" applyBorder="1" applyAlignment="1">
      <alignment horizontal="center" vertical="center" wrapText="1"/>
    </xf>
    <xf numFmtId="0" fontId="93" fillId="0" borderId="0" xfId="0" applyFont="1" applyAlignment="1" applyProtection="1">
      <alignment horizontal="left" vertical="center" wrapText="1"/>
      <protection hidden="1"/>
    </xf>
    <xf numFmtId="0" fontId="95" fillId="5" borderId="12" xfId="0" applyFont="1" applyFill="1" applyBorder="1" applyAlignment="1" applyProtection="1">
      <alignment horizontal="left" vertical="center"/>
      <protection hidden="1"/>
    </xf>
    <xf numFmtId="0" fontId="95" fillId="5" borderId="13" xfId="0" applyFont="1" applyFill="1" applyBorder="1" applyAlignment="1" applyProtection="1">
      <alignment horizontal="left" vertical="center"/>
      <protection hidden="1"/>
    </xf>
    <xf numFmtId="0" fontId="95" fillId="5" borderId="14" xfId="0" applyFont="1" applyFill="1" applyBorder="1" applyAlignment="1" applyProtection="1">
      <alignment horizontal="left" vertical="center"/>
      <protection hidden="1"/>
    </xf>
    <xf numFmtId="0" fontId="89" fillId="5" borderId="0" xfId="0" applyFont="1" applyFill="1" applyAlignment="1">
      <alignment horizontal="left" vertical="top" wrapText="1"/>
    </xf>
    <xf numFmtId="0" fontId="134" fillId="5" borderId="0" xfId="0" applyFont="1" applyFill="1" applyAlignment="1">
      <alignment horizontal="left" vertical="top" wrapText="1"/>
    </xf>
    <xf numFmtId="0" fontId="94" fillId="5" borderId="0" xfId="0" applyFont="1" applyFill="1" applyAlignment="1">
      <alignment horizontal="center" vertical="center"/>
    </xf>
    <xf numFmtId="0" fontId="0" fillId="0" borderId="0" xfId="0" applyAlignment="1">
      <alignment horizontal="center" vertical="center"/>
    </xf>
    <xf numFmtId="189" fontId="89" fillId="0" borderId="8" xfId="0" applyNumberFormat="1" applyFont="1" applyBorder="1" applyAlignment="1">
      <alignment horizontal="center" vertical="center"/>
    </xf>
    <xf numFmtId="189" fontId="89" fillId="0" borderId="9" xfId="0" applyNumberFormat="1" applyFont="1" applyBorder="1" applyAlignment="1">
      <alignment horizontal="center" vertical="center"/>
    </xf>
    <xf numFmtId="189" fontId="89" fillId="0" borderId="12" xfId="0" applyNumberFormat="1" applyFont="1" applyBorder="1" applyAlignment="1">
      <alignment horizontal="center" vertical="center"/>
    </xf>
    <xf numFmtId="189" fontId="89" fillId="0" borderId="13" xfId="0" applyNumberFormat="1" applyFont="1" applyBorder="1" applyAlignment="1">
      <alignment horizontal="center" vertical="center"/>
    </xf>
    <xf numFmtId="189" fontId="89" fillId="0" borderId="12" xfId="0" applyNumberFormat="1" applyFont="1" applyBorder="1" applyAlignment="1">
      <alignment horizontal="center" vertical="center" shrinkToFit="1"/>
    </xf>
    <xf numFmtId="189" fontId="89" fillId="0" borderId="13" xfId="0" applyNumberFormat="1" applyFont="1" applyBorder="1" applyAlignment="1">
      <alignment horizontal="center" vertical="center" shrinkToFit="1"/>
    </xf>
    <xf numFmtId="189" fontId="89" fillId="0" borderId="14" xfId="0" applyNumberFormat="1" applyFont="1" applyBorder="1" applyAlignment="1">
      <alignment horizontal="center" vertical="center" shrinkToFit="1"/>
    </xf>
    <xf numFmtId="189" fontId="89" fillId="0" borderId="4" xfId="0" applyNumberFormat="1" applyFont="1" applyBorder="1" applyAlignment="1">
      <alignment horizontal="center" vertical="center"/>
    </xf>
    <xf numFmtId="189" fontId="89" fillId="0" borderId="2" xfId="0" applyNumberFormat="1" applyFont="1" applyBorder="1" applyAlignment="1">
      <alignment horizontal="center" vertical="center"/>
    </xf>
    <xf numFmtId="189" fontId="89" fillId="0" borderId="5" xfId="0" applyNumberFormat="1" applyFont="1" applyBorder="1" applyAlignment="1">
      <alignment horizontal="center" vertical="center"/>
    </xf>
    <xf numFmtId="189" fontId="89" fillId="0" borderId="6" xfId="0" applyNumberFormat="1" applyFont="1" applyBorder="1" applyAlignment="1">
      <alignment horizontal="center" vertical="center"/>
    </xf>
    <xf numFmtId="189" fontId="89" fillId="0" borderId="1" xfId="0" applyNumberFormat="1" applyFont="1" applyBorder="1" applyAlignment="1">
      <alignment horizontal="center" vertical="center"/>
    </xf>
    <xf numFmtId="189" fontId="89" fillId="0" borderId="7" xfId="0" applyNumberFormat="1" applyFont="1" applyBorder="1" applyAlignment="1">
      <alignment horizontal="center" vertical="center"/>
    </xf>
    <xf numFmtId="188" fontId="89" fillId="0" borderId="4" xfId="0" applyNumberFormat="1" applyFont="1" applyBorder="1" applyAlignment="1">
      <alignment horizontal="center" vertical="center" shrinkToFit="1"/>
    </xf>
    <xf numFmtId="188" fontId="89" fillId="0" borderId="2" xfId="0" applyNumberFormat="1" applyFont="1" applyBorder="1" applyAlignment="1">
      <alignment horizontal="center" vertical="center" shrinkToFit="1"/>
    </xf>
    <xf numFmtId="188" fontId="89" fillId="0" borderId="5" xfId="0" applyNumberFormat="1" applyFont="1" applyBorder="1" applyAlignment="1">
      <alignment horizontal="center" vertical="center" shrinkToFit="1"/>
    </xf>
    <xf numFmtId="188" fontId="89" fillId="0" borderId="6" xfId="0" applyNumberFormat="1" applyFont="1" applyBorder="1" applyAlignment="1">
      <alignment horizontal="center" vertical="center" shrinkToFit="1"/>
    </xf>
    <xf numFmtId="188" fontId="89" fillId="0" borderId="1" xfId="0" applyNumberFormat="1" applyFont="1" applyBorder="1" applyAlignment="1">
      <alignment horizontal="center" vertical="center" shrinkToFit="1"/>
    </xf>
    <xf numFmtId="188" fontId="89" fillId="0" borderId="7" xfId="0" applyNumberFormat="1" applyFont="1" applyBorder="1" applyAlignment="1">
      <alignment horizontal="center" vertical="center" shrinkToFit="1"/>
    </xf>
    <xf numFmtId="0" fontId="135" fillId="0" borderId="0" xfId="2" applyFont="1" applyAlignment="1">
      <alignment horizontal="distributed" vertical="center"/>
    </xf>
    <xf numFmtId="0" fontId="135" fillId="0" borderId="0" xfId="2" applyFont="1" applyAlignment="1">
      <alignment horizontal="center" vertical="center"/>
    </xf>
    <xf numFmtId="0" fontId="135" fillId="0" borderId="0" xfId="2" applyFont="1">
      <alignment vertical="center"/>
    </xf>
    <xf numFmtId="0" fontId="137" fillId="0" borderId="0" xfId="2" applyFont="1" applyAlignment="1">
      <alignment horizontal="center" vertical="center" wrapText="1"/>
    </xf>
    <xf numFmtId="0" fontId="137" fillId="0" borderId="0" xfId="2" applyFont="1" applyAlignment="1">
      <alignment horizontal="center" vertical="center"/>
    </xf>
    <xf numFmtId="0" fontId="135" fillId="0" borderId="0" xfId="2" applyFont="1" applyAlignment="1">
      <alignment vertical="top" wrapText="1"/>
    </xf>
    <xf numFmtId="0" fontId="135" fillId="0" borderId="0" xfId="2" applyFont="1" applyAlignment="1">
      <alignment horizontal="center" vertical="center" shrinkToFit="1"/>
    </xf>
    <xf numFmtId="191" fontId="135" fillId="0" borderId="0" xfId="2" applyNumberFormat="1" applyFont="1" applyAlignment="1">
      <alignment horizontal="right" vertical="center"/>
    </xf>
    <xf numFmtId="0" fontId="135" fillId="2" borderId="0" xfId="2" applyFont="1" applyFill="1" applyAlignment="1">
      <alignment horizontal="center" vertical="center"/>
    </xf>
    <xf numFmtId="38" fontId="135" fillId="2" borderId="1" xfId="4" applyFont="1" applyFill="1" applyBorder="1" applyAlignment="1">
      <alignment horizontal="right" vertical="center"/>
    </xf>
    <xf numFmtId="38" fontId="135" fillId="0" borderId="1" xfId="4" applyFont="1" applyBorder="1" applyAlignment="1">
      <alignment horizontal="right" vertical="center"/>
    </xf>
    <xf numFmtId="191" fontId="135" fillId="0" borderId="0" xfId="2" applyNumberFormat="1" applyFont="1">
      <alignment vertical="center"/>
    </xf>
    <xf numFmtId="0" fontId="135" fillId="0" borderId="2" xfId="2" applyFont="1" applyBorder="1">
      <alignment vertical="center"/>
    </xf>
    <xf numFmtId="0" fontId="142" fillId="16" borderId="12" xfId="11" applyFont="1" applyFill="1" applyBorder="1" applyAlignment="1">
      <alignment horizontal="left" vertical="center"/>
    </xf>
    <xf numFmtId="0" fontId="142" fillId="16" borderId="13" xfId="11" applyFont="1" applyFill="1" applyBorder="1" applyAlignment="1">
      <alignment horizontal="left" vertical="center"/>
    </xf>
    <xf numFmtId="0" fontId="142" fillId="16" borderId="14" xfId="11" applyFont="1" applyFill="1" applyBorder="1" applyAlignment="1">
      <alignment horizontal="left" vertical="center"/>
    </xf>
    <xf numFmtId="0" fontId="142" fillId="0" borderId="12" xfId="11" applyFont="1" applyBorder="1" applyAlignment="1">
      <alignment horizontal="center" vertical="center"/>
    </xf>
    <xf numFmtId="0" fontId="142" fillId="0" borderId="14" xfId="11" applyFont="1" applyBorder="1" applyAlignment="1">
      <alignment horizontal="center" vertical="center"/>
    </xf>
    <xf numFmtId="38" fontId="146" fillId="0" borderId="12" xfId="10" applyFont="1" applyFill="1" applyBorder="1" applyAlignment="1">
      <alignment horizontal="center" vertical="center"/>
    </xf>
    <xf numFmtId="0" fontId="2" fillId="0" borderId="13" xfId="11" applyBorder="1" applyAlignment="1">
      <alignment horizontal="center" vertical="center"/>
    </xf>
    <xf numFmtId="0" fontId="2" fillId="0" borderId="14" xfId="11" applyBorder="1" applyAlignment="1">
      <alignment horizontal="center" vertical="center"/>
    </xf>
    <xf numFmtId="0" fontId="142" fillId="17" borderId="12" xfId="11" applyFont="1" applyFill="1" applyBorder="1" applyAlignment="1">
      <alignment horizontal="left" vertical="center"/>
    </xf>
    <xf numFmtId="0" fontId="142" fillId="17" borderId="13" xfId="11" applyFont="1" applyFill="1" applyBorder="1" applyAlignment="1">
      <alignment horizontal="left" vertical="center"/>
    </xf>
    <xf numFmtId="0" fontId="142" fillId="17" borderId="14" xfId="11" applyFont="1" applyFill="1" applyBorder="1" applyAlignment="1">
      <alignment horizontal="left" vertical="center"/>
    </xf>
    <xf numFmtId="0" fontId="150" fillId="0" borderId="26" xfId="11" applyFont="1" applyBorder="1" applyAlignment="1">
      <alignment horizontal="center" vertical="center"/>
    </xf>
    <xf numFmtId="0" fontId="150" fillId="0" borderId="27" xfId="11" applyFont="1" applyBorder="1" applyAlignment="1">
      <alignment horizontal="center" vertical="center"/>
    </xf>
    <xf numFmtId="0" fontId="2" fillId="0" borderId="28" xfId="11" applyBorder="1">
      <alignment vertical="center"/>
    </xf>
    <xf numFmtId="0" fontId="150" fillId="0" borderId="18" xfId="11" applyFont="1" applyBorder="1" applyAlignment="1">
      <alignment horizontal="center" vertical="center"/>
    </xf>
    <xf numFmtId="0" fontId="150" fillId="0" borderId="19" xfId="11" applyFont="1" applyBorder="1" applyAlignment="1">
      <alignment horizontal="center" vertical="center"/>
    </xf>
    <xf numFmtId="0" fontId="2" fillId="0" borderId="20" xfId="11" applyBorder="1">
      <alignment vertical="center"/>
    </xf>
    <xf numFmtId="0" fontId="150" fillId="4" borderId="57" xfId="11" applyFont="1" applyFill="1" applyBorder="1" applyAlignment="1">
      <alignment horizontal="center" vertical="center" wrapText="1"/>
    </xf>
    <xf numFmtId="0" fontId="150" fillId="4" borderId="58" xfId="11" applyFont="1" applyFill="1" applyBorder="1" applyAlignment="1">
      <alignment horizontal="center" vertical="center" wrapText="1"/>
    </xf>
    <xf numFmtId="0" fontId="150" fillId="4" borderId="58" xfId="11" applyFont="1" applyFill="1" applyBorder="1" applyAlignment="1">
      <alignment horizontal="center" vertical="center"/>
    </xf>
    <xf numFmtId="0" fontId="150" fillId="4" borderId="53" xfId="11" applyFont="1" applyFill="1" applyBorder="1" applyAlignment="1">
      <alignment horizontal="center" vertical="center" wrapText="1"/>
    </xf>
    <xf numFmtId="0" fontId="150" fillId="4" borderId="54" xfId="11" applyFont="1" applyFill="1" applyBorder="1" applyAlignment="1">
      <alignment horizontal="center" vertical="center" wrapText="1"/>
    </xf>
    <xf numFmtId="38" fontId="150" fillId="4" borderId="53" xfId="10" applyFont="1" applyFill="1" applyBorder="1" applyAlignment="1">
      <alignment horizontal="center" vertical="center" wrapText="1"/>
    </xf>
    <xf numFmtId="38" fontId="150" fillId="4" borderId="54" xfId="10" applyFont="1" applyFill="1" applyBorder="1" applyAlignment="1">
      <alignment horizontal="center" vertical="center" wrapText="1"/>
    </xf>
    <xf numFmtId="38" fontId="153" fillId="4" borderId="53" xfId="10" applyFont="1" applyFill="1" applyBorder="1" applyAlignment="1">
      <alignment horizontal="center" vertical="center" wrapText="1"/>
    </xf>
    <xf numFmtId="38" fontId="153" fillId="4" borderId="66" xfId="10" applyFont="1" applyFill="1" applyBorder="1" applyAlignment="1">
      <alignment horizontal="center" vertical="center" wrapText="1"/>
    </xf>
    <xf numFmtId="38" fontId="146" fillId="0" borderId="60" xfId="10" applyFont="1" applyFill="1" applyBorder="1" applyAlignment="1">
      <alignment horizontal="left" vertical="center" wrapText="1" shrinkToFit="1"/>
    </xf>
    <xf numFmtId="38" fontId="146" fillId="0" borderId="3" xfId="10" applyFont="1" applyFill="1" applyBorder="1" applyAlignment="1">
      <alignment horizontal="left" vertical="center" wrapText="1" shrinkToFit="1"/>
    </xf>
    <xf numFmtId="38" fontId="146" fillId="15" borderId="3" xfId="10" applyFont="1" applyFill="1" applyBorder="1" applyAlignment="1">
      <alignment horizontal="center" vertical="center" wrapText="1" shrinkToFit="1"/>
    </xf>
    <xf numFmtId="38" fontId="146" fillId="15" borderId="12" xfId="10" applyFont="1" applyFill="1" applyBorder="1" applyAlignment="1">
      <alignment horizontal="right" vertical="center" wrapText="1" shrinkToFit="1"/>
    </xf>
    <xf numFmtId="38" fontId="146" fillId="15" borderId="14" xfId="10" applyFont="1" applyFill="1" applyBorder="1" applyAlignment="1">
      <alignment horizontal="right" vertical="center" wrapText="1" shrinkToFit="1"/>
    </xf>
    <xf numFmtId="38" fontId="146" fillId="11" borderId="12" xfId="10" applyFont="1" applyFill="1" applyBorder="1" applyAlignment="1" applyProtection="1">
      <alignment horizontal="right" vertical="center" shrinkToFit="1"/>
    </xf>
    <xf numFmtId="38" fontId="146" fillId="11" borderId="14" xfId="10" applyFont="1" applyFill="1" applyBorder="1" applyAlignment="1" applyProtection="1">
      <alignment horizontal="right" vertical="center" shrinkToFit="1"/>
    </xf>
    <xf numFmtId="0" fontId="142" fillId="0" borderId="18" xfId="11" applyFont="1" applyBorder="1" applyAlignment="1">
      <alignment horizontal="center" vertical="center"/>
    </xf>
    <xf numFmtId="0" fontId="142" fillId="0" borderId="19" xfId="11" applyFont="1" applyBorder="1" applyAlignment="1">
      <alignment horizontal="center" vertical="center"/>
    </xf>
    <xf numFmtId="0" fontId="142" fillId="0" borderId="20" xfId="11" applyFont="1" applyBorder="1" applyAlignment="1">
      <alignment horizontal="center" vertical="center"/>
    </xf>
    <xf numFmtId="0" fontId="142" fillId="0" borderId="23" xfId="11" applyFont="1" applyBorder="1" applyAlignment="1">
      <alignment horizontal="center" vertical="center"/>
    </xf>
    <xf numFmtId="0" fontId="142" fillId="0" borderId="24" xfId="11" applyFont="1" applyBorder="1" applyAlignment="1">
      <alignment horizontal="center" vertical="center"/>
    </xf>
    <xf numFmtId="0" fontId="142" fillId="0" borderId="25" xfId="11" applyFont="1" applyBorder="1" applyAlignment="1">
      <alignment horizontal="center" vertical="center"/>
    </xf>
    <xf numFmtId="38" fontId="146" fillId="15" borderId="47" xfId="10" applyFont="1" applyFill="1" applyBorder="1" applyAlignment="1">
      <alignment horizontal="center" vertical="center" shrinkToFit="1"/>
    </xf>
    <xf numFmtId="38" fontId="146" fillId="15" borderId="49" xfId="10" applyFont="1" applyFill="1" applyBorder="1" applyAlignment="1">
      <alignment horizontal="center" vertical="center" shrinkToFit="1"/>
    </xf>
    <xf numFmtId="38" fontId="150" fillId="11" borderId="12" xfId="10" applyFont="1" applyFill="1" applyBorder="1" applyAlignment="1">
      <alignment horizontal="right" vertical="center" shrinkToFit="1"/>
    </xf>
    <xf numFmtId="38" fontId="150" fillId="11" borderId="14" xfId="10" applyFont="1" applyFill="1" applyBorder="1" applyAlignment="1">
      <alignment horizontal="right" vertical="center" shrinkToFit="1"/>
    </xf>
    <xf numFmtId="38" fontId="153" fillId="11" borderId="12" xfId="10" applyFont="1" applyFill="1" applyBorder="1" applyAlignment="1">
      <alignment horizontal="right" vertical="center" shrinkToFit="1"/>
    </xf>
    <xf numFmtId="38" fontId="153" fillId="11" borderId="43" xfId="10" applyFont="1" applyFill="1" applyBorder="1" applyAlignment="1">
      <alignment horizontal="right" vertical="center" shrinkToFit="1"/>
    </xf>
    <xf numFmtId="0" fontId="143" fillId="0" borderId="0" xfId="11" applyFont="1" applyAlignment="1">
      <alignment horizontal="right" vertical="center" wrapText="1"/>
    </xf>
    <xf numFmtId="0" fontId="143" fillId="0" borderId="22" xfId="11" applyFont="1" applyBorder="1" applyAlignment="1">
      <alignment horizontal="right" vertical="center" wrapText="1"/>
    </xf>
    <xf numFmtId="0" fontId="157" fillId="11" borderId="0" xfId="11" applyFont="1" applyFill="1" applyAlignment="1">
      <alignment horizontal="center" vertical="center"/>
    </xf>
    <xf numFmtId="38" fontId="146" fillId="0" borderId="61" xfId="10" applyFont="1" applyFill="1" applyBorder="1" applyAlignment="1">
      <alignment horizontal="left" vertical="center" wrapText="1" shrinkToFit="1"/>
    </xf>
    <xf numFmtId="38" fontId="146" fillId="0" borderId="35" xfId="10" applyFont="1" applyFill="1" applyBorder="1" applyAlignment="1">
      <alignment horizontal="left" vertical="center" wrapText="1" shrinkToFit="1"/>
    </xf>
    <xf numFmtId="38" fontId="146" fillId="15" borderId="35" xfId="10" applyFont="1" applyFill="1" applyBorder="1" applyAlignment="1">
      <alignment horizontal="center" vertical="center" wrapText="1" shrinkToFit="1"/>
    </xf>
    <xf numFmtId="38" fontId="146" fillId="15" borderId="51" xfId="10" applyFont="1" applyFill="1" applyBorder="1" applyAlignment="1">
      <alignment horizontal="right" vertical="center" wrapText="1" shrinkToFit="1"/>
    </xf>
    <xf numFmtId="38" fontId="146" fillId="15" borderId="52" xfId="10" applyFont="1" applyFill="1" applyBorder="1" applyAlignment="1">
      <alignment horizontal="right" vertical="center" wrapText="1" shrinkToFit="1"/>
    </xf>
    <xf numFmtId="38" fontId="146" fillId="11" borderId="55" xfId="10" applyFont="1" applyFill="1" applyBorder="1" applyAlignment="1" applyProtection="1">
      <alignment horizontal="right" vertical="center" shrinkToFit="1"/>
    </xf>
    <xf numFmtId="38" fontId="146" fillId="11" borderId="34" xfId="10" applyFont="1" applyFill="1" applyBorder="1" applyAlignment="1" applyProtection="1">
      <alignment horizontal="right" vertical="center" shrinkToFit="1"/>
    </xf>
    <xf numFmtId="38" fontId="146" fillId="15" borderId="55" xfId="10" applyFont="1" applyFill="1" applyBorder="1" applyAlignment="1">
      <alignment horizontal="right" vertical="center" shrinkToFit="1"/>
    </xf>
    <xf numFmtId="38" fontId="146" fillId="15" borderId="34" xfId="10" applyFont="1" applyFill="1" applyBorder="1" applyAlignment="1">
      <alignment horizontal="right" vertical="center" shrinkToFit="1"/>
    </xf>
    <xf numFmtId="38" fontId="150" fillId="11" borderId="55" xfId="10" applyFont="1" applyFill="1" applyBorder="1" applyAlignment="1">
      <alignment horizontal="right" vertical="center" shrinkToFit="1"/>
    </xf>
    <xf numFmtId="38" fontId="150" fillId="11" borderId="34" xfId="10" applyFont="1" applyFill="1" applyBorder="1" applyAlignment="1">
      <alignment horizontal="right" vertical="center" shrinkToFit="1"/>
    </xf>
    <xf numFmtId="38" fontId="153" fillId="11" borderId="55" xfId="10" applyFont="1" applyFill="1" applyBorder="1" applyAlignment="1">
      <alignment horizontal="right" vertical="center" shrinkToFit="1"/>
    </xf>
    <xf numFmtId="38" fontId="153" fillId="11" borderId="46" xfId="10" applyFont="1" applyFill="1" applyBorder="1" applyAlignment="1">
      <alignment horizontal="right" vertical="center" shrinkToFit="1"/>
    </xf>
    <xf numFmtId="0" fontId="180" fillId="11" borderId="19" xfId="11" applyFont="1" applyFill="1" applyBorder="1" applyAlignment="1">
      <alignment horizontal="center" vertical="center"/>
    </xf>
    <xf numFmtId="0" fontId="181" fillId="11" borderId="19" xfId="11" applyFont="1" applyFill="1" applyBorder="1" applyAlignment="1">
      <alignment horizontal="center" vertical="center"/>
    </xf>
    <xf numFmtId="0" fontId="149" fillId="0" borderId="3" xfId="11" applyFont="1" applyBorder="1" applyAlignment="1">
      <alignment horizontal="center" vertical="center"/>
    </xf>
    <xf numFmtId="0" fontId="149" fillId="0" borderId="12" xfId="11" applyFont="1" applyBorder="1" applyAlignment="1">
      <alignment horizontal="center" vertical="center"/>
    </xf>
    <xf numFmtId="0" fontId="150" fillId="0" borderId="57" xfId="11" applyFont="1" applyBorder="1" applyAlignment="1">
      <alignment horizontal="center" vertical="center"/>
    </xf>
    <xf numFmtId="0" fontId="150" fillId="0" borderId="58" xfId="11" applyFont="1" applyBorder="1" applyAlignment="1">
      <alignment horizontal="center" vertical="center"/>
    </xf>
    <xf numFmtId="0" fontId="150" fillId="0" borderId="113" xfId="11" applyFont="1" applyBorder="1" applyAlignment="1">
      <alignment horizontal="center" vertical="center"/>
    </xf>
    <xf numFmtId="0" fontId="150" fillId="0" borderId="54" xfId="11" applyFont="1" applyBorder="1" applyAlignment="1">
      <alignment horizontal="center" vertical="center"/>
    </xf>
    <xf numFmtId="0" fontId="150" fillId="0" borderId="56" xfId="11" applyFont="1" applyBorder="1" applyAlignment="1">
      <alignment horizontal="center" vertical="center"/>
    </xf>
    <xf numFmtId="0" fontId="150" fillId="0" borderId="66" xfId="11" applyFont="1" applyBorder="1" applyAlignment="1">
      <alignment horizontal="center" vertical="center"/>
    </xf>
    <xf numFmtId="0" fontId="158" fillId="5" borderId="9" xfId="11" applyFont="1" applyFill="1" applyBorder="1" applyAlignment="1">
      <alignment horizontal="center" vertical="center" wrapText="1"/>
    </xf>
    <xf numFmtId="0" fontId="158" fillId="5" borderId="9" xfId="11" applyFont="1" applyFill="1" applyBorder="1" applyAlignment="1">
      <alignment horizontal="center" vertical="center"/>
    </xf>
    <xf numFmtId="0" fontId="158" fillId="5" borderId="3" xfId="11" applyFont="1" applyFill="1" applyBorder="1" applyAlignment="1">
      <alignment horizontal="center" vertical="center"/>
    </xf>
    <xf numFmtId="0" fontId="158" fillId="5" borderId="6" xfId="11" applyFont="1" applyFill="1" applyBorder="1" applyAlignment="1">
      <alignment horizontal="center" vertical="center"/>
    </xf>
    <xf numFmtId="0" fontId="158" fillId="5" borderId="1" xfId="11" applyFont="1" applyFill="1" applyBorder="1" applyAlignment="1">
      <alignment horizontal="center" vertical="center"/>
    </xf>
    <xf numFmtId="58" fontId="148" fillId="15" borderId="42" xfId="11" applyNumberFormat="1" applyFont="1" applyFill="1" applyBorder="1" applyAlignment="1">
      <alignment horizontal="center" vertical="center" shrinkToFit="1"/>
    </xf>
    <xf numFmtId="58" fontId="148" fillId="15" borderId="13" xfId="11" applyNumberFormat="1" applyFont="1" applyFill="1" applyBorder="1" applyAlignment="1">
      <alignment horizontal="center" vertical="center" shrinkToFit="1"/>
    </xf>
    <xf numFmtId="58" fontId="148" fillId="15" borderId="43" xfId="11" applyNumberFormat="1" applyFont="1" applyFill="1" applyBorder="1" applyAlignment="1">
      <alignment horizontal="center" vertical="center" shrinkToFit="1"/>
    </xf>
    <xf numFmtId="0" fontId="158" fillId="5" borderId="12" xfId="11" applyFont="1" applyFill="1" applyBorder="1" applyAlignment="1">
      <alignment horizontal="center" vertical="center"/>
    </xf>
    <xf numFmtId="0" fontId="158" fillId="5" borderId="13" xfId="11" applyFont="1" applyFill="1" applyBorder="1" applyAlignment="1">
      <alignment horizontal="center" vertical="center"/>
    </xf>
    <xf numFmtId="58" fontId="148" fillId="15" borderId="44" xfId="11" applyNumberFormat="1" applyFont="1" applyFill="1" applyBorder="1" applyAlignment="1">
      <alignment horizontal="center" vertical="center" shrinkToFit="1"/>
    </xf>
    <xf numFmtId="58" fontId="148" fillId="15" borderId="45" xfId="11" applyNumberFormat="1" applyFont="1" applyFill="1" applyBorder="1" applyAlignment="1">
      <alignment horizontal="center" vertical="center" shrinkToFit="1"/>
    </xf>
    <xf numFmtId="58" fontId="148" fillId="15" borderId="46" xfId="11" applyNumberFormat="1" applyFont="1" applyFill="1" applyBorder="1" applyAlignment="1">
      <alignment horizontal="center" vertical="center" shrinkToFit="1"/>
    </xf>
    <xf numFmtId="0" fontId="148" fillId="15" borderId="70" xfId="11" applyFont="1" applyFill="1" applyBorder="1" applyAlignment="1">
      <alignment horizontal="center" vertical="center"/>
    </xf>
    <xf numFmtId="0" fontId="148" fillId="15" borderId="9" xfId="11" applyFont="1" applyFill="1" applyBorder="1" applyAlignment="1">
      <alignment horizontal="center" vertical="center"/>
    </xf>
    <xf numFmtId="0" fontId="148" fillId="15" borderId="6" xfId="11" applyFont="1" applyFill="1" applyBorder="1" applyAlignment="1">
      <alignment horizontal="center" vertical="center"/>
    </xf>
    <xf numFmtId="0" fontId="148" fillId="15" borderId="18" xfId="11" applyFont="1" applyFill="1" applyBorder="1" applyAlignment="1">
      <alignment horizontal="left" vertical="center" wrapText="1"/>
    </xf>
    <xf numFmtId="0" fontId="148" fillId="15" borderId="19" xfId="11" applyFont="1" applyFill="1" applyBorder="1" applyAlignment="1">
      <alignment horizontal="left" vertical="center" wrapText="1"/>
    </xf>
    <xf numFmtId="0" fontId="148" fillId="15" borderId="50" xfId="11" applyFont="1" applyFill="1" applyBorder="1" applyAlignment="1">
      <alignment horizontal="left" vertical="center" wrapText="1"/>
    </xf>
    <xf numFmtId="0" fontId="148" fillId="15" borderId="20" xfId="11" applyFont="1" applyFill="1" applyBorder="1" applyAlignment="1">
      <alignment horizontal="left" vertical="center" wrapText="1"/>
    </xf>
    <xf numFmtId="0" fontId="148" fillId="15" borderId="42" xfId="11" applyFont="1" applyFill="1" applyBorder="1" applyAlignment="1">
      <alignment horizontal="center" vertical="center"/>
    </xf>
    <xf numFmtId="0" fontId="148" fillId="15" borderId="13" xfId="11" applyFont="1" applyFill="1" applyBorder="1" applyAlignment="1">
      <alignment horizontal="center" vertical="center"/>
    </xf>
    <xf numFmtId="0" fontId="148" fillId="15" borderId="42" xfId="11" applyFont="1" applyFill="1" applyBorder="1" applyAlignment="1">
      <alignment horizontal="left" vertical="center" wrapText="1"/>
    </xf>
    <xf numFmtId="0" fontId="148" fillId="15" borderId="13" xfId="11" applyFont="1" applyFill="1" applyBorder="1" applyAlignment="1">
      <alignment horizontal="left" vertical="center" wrapText="1"/>
    </xf>
    <xf numFmtId="0" fontId="148" fillId="15" borderId="12" xfId="11" applyFont="1" applyFill="1" applyBorder="1" applyAlignment="1">
      <alignment horizontal="left" vertical="center" wrapText="1"/>
    </xf>
    <xf numFmtId="0" fontId="148" fillId="15" borderId="43" xfId="11" applyFont="1" applyFill="1" applyBorder="1" applyAlignment="1">
      <alignment horizontal="left" vertical="center" wrapText="1"/>
    </xf>
    <xf numFmtId="0" fontId="142" fillId="4" borderId="26" xfId="11" applyFont="1" applyFill="1" applyBorder="1" applyAlignment="1">
      <alignment horizontal="center" vertical="center"/>
    </xf>
    <xf numFmtId="0" fontId="142" fillId="4" borderId="27" xfId="11" applyFont="1" applyFill="1" applyBorder="1" applyAlignment="1">
      <alignment horizontal="center" vertical="center"/>
    </xf>
    <xf numFmtId="0" fontId="142" fillId="4" borderId="28" xfId="11" applyFont="1" applyFill="1" applyBorder="1" applyAlignment="1">
      <alignment horizontal="center" vertical="center"/>
    </xf>
    <xf numFmtId="0" fontId="158" fillId="5" borderId="3" xfId="11" applyFont="1" applyFill="1" applyBorder="1" applyAlignment="1">
      <alignment horizontal="center" vertical="center" wrapText="1"/>
    </xf>
    <xf numFmtId="0" fontId="142" fillId="0" borderId="13" xfId="11" applyFont="1" applyBorder="1" applyAlignment="1">
      <alignment horizontal="left" vertical="center"/>
    </xf>
    <xf numFmtId="0" fontId="142" fillId="0" borderId="14" xfId="11" applyFont="1" applyBorder="1" applyAlignment="1">
      <alignment horizontal="left" vertical="center"/>
    </xf>
    <xf numFmtId="0" fontId="148" fillId="15" borderId="44" xfId="11" applyFont="1" applyFill="1" applyBorder="1" applyAlignment="1">
      <alignment horizontal="center" vertical="center"/>
    </xf>
    <xf numFmtId="0" fontId="148" fillId="15" borderId="45" xfId="11" applyFont="1" applyFill="1" applyBorder="1" applyAlignment="1">
      <alignment horizontal="center" vertical="center"/>
    </xf>
    <xf numFmtId="0" fontId="148" fillId="15" borderId="44" xfId="11" applyFont="1" applyFill="1" applyBorder="1" applyAlignment="1">
      <alignment horizontal="left" vertical="center" wrapText="1"/>
    </xf>
    <xf numFmtId="0" fontId="148" fillId="15" borderId="45" xfId="11" applyFont="1" applyFill="1" applyBorder="1" applyAlignment="1">
      <alignment horizontal="left" vertical="center" wrapText="1"/>
    </xf>
    <xf numFmtId="0" fontId="148" fillId="15" borderId="55" xfId="11" applyFont="1" applyFill="1" applyBorder="1" applyAlignment="1">
      <alignment horizontal="left" vertical="center" wrapText="1"/>
    </xf>
    <xf numFmtId="0" fontId="148" fillId="15" borderId="46" xfId="11" applyFont="1" applyFill="1" applyBorder="1" applyAlignment="1">
      <alignment horizontal="left" vertical="center" wrapText="1"/>
    </xf>
    <xf numFmtId="38" fontId="146" fillId="15" borderId="12" xfId="10" applyFont="1" applyFill="1" applyBorder="1" applyAlignment="1">
      <alignment horizontal="center" vertical="center"/>
    </xf>
    <xf numFmtId="38" fontId="146" fillId="15" borderId="60" xfId="10" applyFont="1" applyFill="1" applyBorder="1" applyAlignment="1">
      <alignment horizontal="left" vertical="center" wrapText="1" shrinkToFit="1"/>
    </xf>
    <xf numFmtId="38" fontId="146" fillId="15" borderId="3" xfId="10" applyFont="1" applyFill="1" applyBorder="1" applyAlignment="1">
      <alignment horizontal="left" vertical="center" wrapText="1" shrinkToFit="1"/>
    </xf>
    <xf numFmtId="38" fontId="146" fillId="18" borderId="3" xfId="10" applyFont="1" applyFill="1" applyBorder="1" applyAlignment="1">
      <alignment horizontal="center" vertical="center" wrapText="1" shrinkToFit="1"/>
    </xf>
    <xf numFmtId="38" fontId="146" fillId="15" borderId="61" xfId="10" applyFont="1" applyFill="1" applyBorder="1" applyAlignment="1">
      <alignment horizontal="left" vertical="center" wrapText="1" shrinkToFit="1"/>
    </xf>
    <xf numFmtId="38" fontId="146" fillId="15" borderId="35" xfId="10" applyFont="1" applyFill="1" applyBorder="1" applyAlignment="1">
      <alignment horizontal="left" vertical="center" wrapText="1" shrinkToFit="1"/>
    </xf>
    <xf numFmtId="38" fontId="146" fillId="18" borderId="35" xfId="10" applyFont="1" applyFill="1" applyBorder="1" applyAlignment="1">
      <alignment horizontal="center" vertical="center" wrapText="1" shrinkToFit="1"/>
    </xf>
    <xf numFmtId="0" fontId="148" fillId="18" borderId="70" xfId="11" applyFont="1" applyFill="1" applyBorder="1" applyAlignment="1">
      <alignment horizontal="center" vertical="center"/>
    </xf>
    <xf numFmtId="0" fontId="148" fillId="18" borderId="9" xfId="11" applyFont="1" applyFill="1" applyBorder="1" applyAlignment="1">
      <alignment horizontal="center" vertical="center"/>
    </xf>
    <xf numFmtId="0" fontId="148" fillId="18" borderId="6" xfId="11" applyFont="1" applyFill="1" applyBorder="1" applyAlignment="1">
      <alignment horizontal="center" vertical="center"/>
    </xf>
    <xf numFmtId="0" fontId="148" fillId="15" borderId="113" xfId="11" applyFont="1" applyFill="1" applyBorder="1" applyAlignment="1">
      <alignment horizontal="left" vertical="center" wrapText="1"/>
    </xf>
    <xf numFmtId="0" fontId="148" fillId="15" borderId="56" xfId="11" applyFont="1" applyFill="1" applyBorder="1" applyAlignment="1">
      <alignment horizontal="left" vertical="center" wrapText="1"/>
    </xf>
    <xf numFmtId="0" fontId="148" fillId="15" borderId="54" xfId="11" applyFont="1" applyFill="1" applyBorder="1" applyAlignment="1">
      <alignment horizontal="left" vertical="center" wrapText="1"/>
    </xf>
    <xf numFmtId="0" fontId="148" fillId="15" borderId="53" xfId="11" applyFont="1" applyFill="1" applyBorder="1" applyAlignment="1">
      <alignment horizontal="left" vertical="center" wrapText="1"/>
    </xf>
    <xf numFmtId="0" fontId="148" fillId="15" borderId="66" xfId="11" applyFont="1" applyFill="1" applyBorder="1" applyAlignment="1">
      <alignment horizontal="left" vertical="center" wrapText="1"/>
    </xf>
    <xf numFmtId="0" fontId="148" fillId="18" borderId="42" xfId="11" applyFont="1" applyFill="1" applyBorder="1" applyAlignment="1">
      <alignment horizontal="center" vertical="center"/>
    </xf>
    <xf numFmtId="0" fontId="148" fillId="18" borderId="13" xfId="11" applyFont="1" applyFill="1" applyBorder="1" applyAlignment="1">
      <alignment horizontal="center" vertical="center"/>
    </xf>
    <xf numFmtId="0" fontId="148" fillId="15" borderId="14" xfId="11" applyFont="1" applyFill="1" applyBorder="1" applyAlignment="1">
      <alignment horizontal="left" vertical="center" wrapText="1"/>
    </xf>
    <xf numFmtId="0" fontId="148" fillId="18" borderId="44" xfId="11" applyFont="1" applyFill="1" applyBorder="1" applyAlignment="1">
      <alignment horizontal="center" vertical="center"/>
    </xf>
    <xf numFmtId="0" fontId="148" fillId="18" borderId="45" xfId="11" applyFont="1" applyFill="1" applyBorder="1" applyAlignment="1">
      <alignment horizontal="center" vertical="center"/>
    </xf>
    <xf numFmtId="0" fontId="174" fillId="0" borderId="3" xfId="11" applyFont="1" applyBorder="1" applyAlignment="1">
      <alignment horizontal="left" vertical="center"/>
    </xf>
    <xf numFmtId="0" fontId="171" fillId="2" borderId="12" xfId="11" applyFont="1" applyFill="1" applyBorder="1" applyAlignment="1">
      <alignment horizontal="left" vertical="center"/>
    </xf>
    <xf numFmtId="0" fontId="171" fillId="2" borderId="13" xfId="11" applyFont="1" applyFill="1" applyBorder="1" applyAlignment="1">
      <alignment horizontal="left" vertical="center"/>
    </xf>
    <xf numFmtId="0" fontId="171" fillId="2" borderId="14" xfId="11" applyFont="1" applyFill="1" applyBorder="1" applyAlignment="1">
      <alignment horizontal="left" vertical="center"/>
    </xf>
    <xf numFmtId="0" fontId="172" fillId="0" borderId="114" xfId="11" applyFont="1" applyBorder="1" applyAlignment="1">
      <alignment horizontal="center" vertical="top" wrapText="1"/>
    </xf>
    <xf numFmtId="0" fontId="172" fillId="0" borderId="114" xfId="11" applyFont="1" applyBorder="1" applyAlignment="1">
      <alignment horizontal="center" vertical="top"/>
    </xf>
    <xf numFmtId="0" fontId="172" fillId="0" borderId="115" xfId="11" applyFont="1" applyBorder="1" applyAlignment="1">
      <alignment horizontal="center" vertical="top"/>
    </xf>
    <xf numFmtId="0" fontId="172" fillId="0" borderId="116" xfId="11" applyFont="1" applyBorder="1" applyAlignment="1">
      <alignment horizontal="center" vertical="top"/>
    </xf>
    <xf numFmtId="0" fontId="172" fillId="0" borderId="117" xfId="11" applyFont="1" applyBorder="1" applyAlignment="1">
      <alignment horizontal="center" vertical="top"/>
    </xf>
    <xf numFmtId="0" fontId="170" fillId="19" borderId="3" xfId="11" applyFont="1" applyFill="1" applyBorder="1" applyAlignment="1">
      <alignment horizontal="center" vertical="top" wrapText="1"/>
    </xf>
    <xf numFmtId="0" fontId="171" fillId="21" borderId="12" xfId="11" applyFont="1" applyFill="1" applyBorder="1" applyAlignment="1">
      <alignment horizontal="left" vertical="top" wrapText="1"/>
    </xf>
    <xf numFmtId="0" fontId="171" fillId="21" borderId="13" xfId="11" applyFont="1" applyFill="1" applyBorder="1" applyAlignment="1">
      <alignment horizontal="left" vertical="top" wrapText="1"/>
    </xf>
    <xf numFmtId="0" fontId="171" fillId="21" borderId="4" xfId="11" applyFont="1" applyFill="1" applyBorder="1" applyAlignment="1">
      <alignment horizontal="left" vertical="top" wrapText="1"/>
    </xf>
    <xf numFmtId="0" fontId="171" fillId="21" borderId="5" xfId="11" applyFont="1" applyFill="1" applyBorder="1" applyAlignment="1">
      <alignment horizontal="left" vertical="top" wrapText="1"/>
    </xf>
    <xf numFmtId="0" fontId="171" fillId="21" borderId="6" xfId="11" applyFont="1" applyFill="1" applyBorder="1" applyAlignment="1">
      <alignment horizontal="left" vertical="top" wrapText="1"/>
    </xf>
    <xf numFmtId="0" fontId="171" fillId="21" borderId="7" xfId="11" applyFont="1" applyFill="1" applyBorder="1" applyAlignment="1">
      <alignment horizontal="left" vertical="top" wrapText="1"/>
    </xf>
    <xf numFmtId="0" fontId="171" fillId="21" borderId="3" xfId="11" applyFont="1" applyFill="1" applyBorder="1" applyAlignment="1">
      <alignment horizontal="left" vertical="top" wrapText="1"/>
    </xf>
    <xf numFmtId="0" fontId="172" fillId="0" borderId="12" xfId="11" applyFont="1" applyBorder="1" applyAlignment="1">
      <alignment horizontal="center" vertical="center" wrapText="1"/>
    </xf>
    <xf numFmtId="0" fontId="172" fillId="0" borderId="14" xfId="11" applyFont="1" applyBorder="1" applyAlignment="1">
      <alignment horizontal="center" vertical="center" wrapText="1"/>
    </xf>
    <xf numFmtId="0" fontId="172" fillId="0" borderId="3" xfId="11" applyFont="1" applyBorder="1" applyAlignment="1">
      <alignment horizontal="center" vertical="center" wrapText="1"/>
    </xf>
    <xf numFmtId="0" fontId="174" fillId="0" borderId="3" xfId="11" applyFont="1" applyBorder="1" applyAlignment="1">
      <alignment horizontal="center" vertical="center"/>
    </xf>
    <xf numFmtId="0" fontId="174" fillId="0" borderId="3" xfId="11" applyFont="1" applyBorder="1" applyAlignment="1">
      <alignment horizontal="left" vertical="center" shrinkToFit="1"/>
    </xf>
    <xf numFmtId="0" fontId="174" fillId="0" borderId="3" xfId="11" applyFont="1" applyBorder="1">
      <alignment vertical="center"/>
    </xf>
    <xf numFmtId="0" fontId="174" fillId="0" borderId="3" xfId="11" applyFont="1" applyBorder="1" applyAlignment="1">
      <alignment horizontal="center" vertical="center" wrapText="1"/>
    </xf>
    <xf numFmtId="0" fontId="173" fillId="9" borderId="12" xfId="11" applyFont="1" applyFill="1" applyBorder="1" applyAlignment="1">
      <alignment horizontal="center" vertical="center"/>
    </xf>
    <xf numFmtId="0" fontId="173" fillId="9" borderId="13" xfId="11" applyFont="1" applyFill="1" applyBorder="1" applyAlignment="1">
      <alignment horizontal="center" vertical="center"/>
    </xf>
    <xf numFmtId="0" fontId="173" fillId="9" borderId="14" xfId="11" applyFont="1" applyFill="1" applyBorder="1" applyAlignment="1">
      <alignment horizontal="center" vertical="center"/>
    </xf>
    <xf numFmtId="38" fontId="174" fillId="0" borderId="3" xfId="10" applyFont="1" applyFill="1" applyBorder="1" applyAlignment="1">
      <alignment horizontal="left" vertical="top" wrapText="1"/>
    </xf>
    <xf numFmtId="0" fontId="174" fillId="0" borderId="3" xfId="11" applyFont="1" applyBorder="1" applyAlignment="1">
      <alignment horizontal="left" vertical="center" wrapText="1" shrinkToFit="1"/>
    </xf>
    <xf numFmtId="0" fontId="173" fillId="9" borderId="4" xfId="11" applyFont="1" applyFill="1" applyBorder="1" applyAlignment="1">
      <alignment horizontal="center" vertical="center"/>
    </xf>
    <xf numFmtId="0" fontId="173" fillId="9" borderId="2" xfId="11" applyFont="1" applyFill="1" applyBorder="1" applyAlignment="1">
      <alignment horizontal="center" vertical="center"/>
    </xf>
    <xf numFmtId="0" fontId="173" fillId="9" borderId="5" xfId="11" applyFont="1" applyFill="1" applyBorder="1" applyAlignment="1">
      <alignment horizontal="center" vertical="center"/>
    </xf>
    <xf numFmtId="0" fontId="173" fillId="9" borderId="6" xfId="11" applyFont="1" applyFill="1" applyBorder="1" applyAlignment="1">
      <alignment horizontal="center" vertical="center"/>
    </xf>
    <xf numFmtId="0" fontId="173" fillId="9" borderId="1" xfId="11" applyFont="1" applyFill="1" applyBorder="1" applyAlignment="1">
      <alignment horizontal="center" vertical="center"/>
    </xf>
    <xf numFmtId="0" fontId="173" fillId="9" borderId="7" xfId="11" applyFont="1" applyFill="1" applyBorder="1" applyAlignment="1">
      <alignment horizontal="center" vertical="center"/>
    </xf>
    <xf numFmtId="38" fontId="174" fillId="21" borderId="4" xfId="10" applyFont="1" applyFill="1" applyBorder="1" applyAlignment="1">
      <alignment horizontal="left" vertical="top" wrapText="1"/>
    </xf>
    <xf numFmtId="38" fontId="174" fillId="21" borderId="5" xfId="10" applyFont="1" applyFill="1" applyBorder="1" applyAlignment="1">
      <alignment horizontal="left" vertical="top" wrapText="1"/>
    </xf>
    <xf numFmtId="38" fontId="174" fillId="21" borderId="6" xfId="10" applyFont="1" applyFill="1" applyBorder="1" applyAlignment="1">
      <alignment horizontal="left" vertical="top" wrapText="1"/>
    </xf>
    <xf numFmtId="38" fontId="174" fillId="21" borderId="7" xfId="10" applyFont="1" applyFill="1" applyBorder="1" applyAlignment="1">
      <alignment horizontal="left" vertical="top" wrapText="1"/>
    </xf>
    <xf numFmtId="38" fontId="174" fillId="0" borderId="4" xfId="10" applyFont="1" applyFill="1" applyBorder="1" applyAlignment="1">
      <alignment horizontal="left" vertical="top" wrapText="1"/>
    </xf>
    <xf numFmtId="38" fontId="174" fillId="0" borderId="5" xfId="10" applyFont="1" applyFill="1" applyBorder="1" applyAlignment="1">
      <alignment horizontal="left" vertical="top" wrapText="1"/>
    </xf>
    <xf numFmtId="38" fontId="174" fillId="0" borderId="6" xfId="10" applyFont="1" applyFill="1" applyBorder="1" applyAlignment="1">
      <alignment horizontal="left" vertical="top" wrapText="1"/>
    </xf>
    <xf numFmtId="38" fontId="174" fillId="0" borderId="7" xfId="10" applyFont="1" applyFill="1" applyBorder="1" applyAlignment="1">
      <alignment horizontal="left" vertical="top" wrapText="1"/>
    </xf>
    <xf numFmtId="0" fontId="150" fillId="4" borderId="26" xfId="11" applyFont="1" applyFill="1" applyBorder="1" applyAlignment="1">
      <alignment horizontal="center" vertical="center"/>
    </xf>
    <xf numFmtId="0" fontId="150" fillId="4" borderId="27" xfId="11" applyFont="1" applyFill="1" applyBorder="1" applyAlignment="1">
      <alignment horizontal="center" vertical="center"/>
    </xf>
    <xf numFmtId="0" fontId="150" fillId="4" borderId="28" xfId="11" applyFont="1" applyFill="1" applyBorder="1" applyAlignment="1">
      <alignment horizontal="center" vertical="center"/>
    </xf>
    <xf numFmtId="0" fontId="149" fillId="0" borderId="57" xfId="11" applyFont="1" applyBorder="1" applyAlignment="1">
      <alignment horizontal="center" vertical="center" textRotation="255"/>
    </xf>
    <xf numFmtId="0" fontId="149" fillId="0" borderId="60" xfId="11" applyFont="1" applyBorder="1" applyAlignment="1">
      <alignment horizontal="center" vertical="center" textRotation="255"/>
    </xf>
    <xf numFmtId="0" fontId="149" fillId="0" borderId="61" xfId="11" applyFont="1" applyBorder="1" applyAlignment="1">
      <alignment horizontal="center" vertical="center" textRotation="255"/>
    </xf>
    <xf numFmtId="0" fontId="158" fillId="0" borderId="113" xfId="11" applyFont="1" applyBorder="1" applyAlignment="1">
      <alignment vertical="center" wrapText="1"/>
    </xf>
    <xf numFmtId="0" fontId="158" fillId="0" borderId="56" xfId="11" applyFont="1" applyBorder="1" applyAlignment="1">
      <alignment vertical="center" wrapText="1"/>
    </xf>
    <xf numFmtId="0" fontId="158" fillId="0" borderId="66" xfId="11" applyFont="1" applyBorder="1" applyAlignment="1">
      <alignment vertical="center" wrapText="1"/>
    </xf>
    <xf numFmtId="0" fontId="158" fillId="0" borderId="56" xfId="11" applyFont="1" applyBorder="1" applyAlignment="1">
      <alignment horizontal="left" vertical="center" wrapText="1"/>
    </xf>
    <xf numFmtId="0" fontId="158" fillId="0" borderId="66" xfId="11" applyFont="1" applyBorder="1" applyAlignment="1">
      <alignment horizontal="left" vertical="center" wrapText="1"/>
    </xf>
    <xf numFmtId="0" fontId="158" fillId="0" borderId="42" xfId="11" applyFont="1" applyBorder="1" applyAlignment="1">
      <alignment vertical="center" wrapText="1"/>
    </xf>
    <xf numFmtId="0" fontId="158" fillId="0" borderId="13" xfId="11" applyFont="1" applyBorder="1" applyAlignment="1">
      <alignment vertical="center" wrapText="1"/>
    </xf>
    <xf numFmtId="0" fontId="158" fillId="0" borderId="43" xfId="11" applyFont="1" applyBorder="1" applyAlignment="1">
      <alignment vertical="center" wrapText="1"/>
    </xf>
    <xf numFmtId="0" fontId="158" fillId="0" borderId="13" xfId="11" applyFont="1" applyBorder="1" applyAlignment="1">
      <alignment horizontal="left" vertical="center" wrapText="1"/>
    </xf>
    <xf numFmtId="0" fontId="158" fillId="0" borderId="43" xfId="11" applyFont="1" applyBorder="1" applyAlignment="1">
      <alignment horizontal="left" vertical="center" wrapText="1"/>
    </xf>
    <xf numFmtId="0" fontId="158" fillId="0" borderId="44" xfId="11" applyFont="1" applyBorder="1" applyAlignment="1">
      <alignment vertical="center" wrapText="1"/>
    </xf>
    <xf numFmtId="0" fontId="158" fillId="0" borderId="45" xfId="11" applyFont="1" applyBorder="1" applyAlignment="1">
      <alignment vertical="center" wrapText="1"/>
    </xf>
    <xf numFmtId="0" fontId="158" fillId="0" borderId="46" xfId="11" applyFont="1" applyBorder="1" applyAlignment="1">
      <alignment vertical="center" wrapText="1"/>
    </xf>
    <xf numFmtId="0" fontId="158" fillId="0" borderId="45" xfId="11" applyFont="1" applyBorder="1" applyAlignment="1">
      <alignment horizontal="left" vertical="center" wrapText="1"/>
    </xf>
    <xf numFmtId="0" fontId="158" fillId="0" borderId="46" xfId="11" applyFont="1" applyBorder="1" applyAlignment="1">
      <alignment horizontal="left" vertical="center" wrapText="1"/>
    </xf>
    <xf numFmtId="0" fontId="28" fillId="2" borderId="3" xfId="0" applyFont="1" applyFill="1" applyBorder="1" applyAlignment="1" applyProtection="1">
      <alignment horizontal="center" vertical="center" wrapText="1"/>
      <protection hidden="1"/>
    </xf>
    <xf numFmtId="0" fontId="14" fillId="2" borderId="3" xfId="0" applyFont="1" applyFill="1" applyBorder="1" applyAlignment="1" applyProtection="1">
      <alignment horizontal="left" vertical="top" wrapText="1"/>
      <protection hidden="1"/>
    </xf>
  </cellXfs>
  <cellStyles count="13">
    <cellStyle name="ハイパーリンク" xfId="3" builtinId="8"/>
    <cellStyle name="桁区切り" xfId="4" builtinId="6"/>
    <cellStyle name="桁区切り 2" xfId="10" xr:uid="{6E94FE0F-1EED-4D4B-AA52-390FFED3BD36}"/>
    <cellStyle name="桁区切り 3" xfId="12" xr:uid="{3C8683AA-AD57-481A-B6AF-EBE65D8F3C3D}"/>
    <cellStyle name="標準" xfId="0" builtinId="0"/>
    <cellStyle name="標準 2" xfId="1" xr:uid="{00000000-0005-0000-0000-000003000000}"/>
    <cellStyle name="標準 2 2" xfId="5" xr:uid="{A77CFE95-B560-4F3F-AC74-4B818DD4C0DD}"/>
    <cellStyle name="標準 3" xfId="6" xr:uid="{F5413908-574E-48A1-98B8-64DAA44FEC06}"/>
    <cellStyle name="標準 3 2" xfId="11" xr:uid="{6C377B79-D93F-49B4-BCA5-1ABA225C9D36}"/>
    <cellStyle name="標準 4" xfId="7" xr:uid="{8B8A6A72-7806-43CE-955E-BAF084960C82}"/>
    <cellStyle name="標準 5" xfId="2" xr:uid="{00000000-0005-0000-0000-000004000000}"/>
    <cellStyle name="標準 6" xfId="8" xr:uid="{B99674A7-51C6-4D24-ADF2-1844350ECC5F}"/>
    <cellStyle name="標準 6 2" xfId="9" xr:uid="{0539018C-1BED-457B-8559-6562734B5C91}"/>
  </cellStyles>
  <dxfs count="33">
    <dxf>
      <fill>
        <patternFill>
          <bgColor theme="0"/>
        </patternFill>
      </fill>
    </dxf>
    <dxf>
      <fill>
        <patternFill>
          <bgColor theme="0"/>
        </patternFill>
      </fill>
    </dxf>
    <dxf>
      <font>
        <color theme="1"/>
      </font>
      <fill>
        <patternFill>
          <bgColor theme="0"/>
        </patternFill>
      </fill>
    </dxf>
    <dxf>
      <border>
        <left style="thin">
          <color rgb="FF9C0006"/>
        </left>
        <right style="thin">
          <color rgb="FF9C0006"/>
        </right>
        <top style="thin">
          <color rgb="FF9C0006"/>
        </top>
        <bottom style="thin">
          <color rgb="FF9C0006"/>
        </bottom>
      </border>
    </dxf>
    <dxf>
      <fill>
        <patternFill>
          <bgColor rgb="FFFFC7CE"/>
        </patternFill>
      </fill>
    </dxf>
    <dxf>
      <fill>
        <patternFill>
          <bgColor rgb="FFFF0000"/>
        </patternFill>
      </fill>
    </dxf>
    <dxf>
      <fill>
        <patternFill>
          <bgColor rgb="FFFF0000"/>
        </patternFill>
      </fill>
    </dxf>
    <dxf>
      <fill>
        <patternFill>
          <bgColor rgb="FFFF00FF"/>
        </patternFill>
      </fill>
    </dxf>
    <dxf>
      <fill>
        <patternFill>
          <bgColor rgb="FFFF3300"/>
        </patternFill>
      </fill>
    </dxf>
    <dxf>
      <font>
        <color theme="1"/>
      </font>
      <fill>
        <patternFill>
          <bgColor theme="5"/>
        </patternFill>
      </fill>
    </dxf>
    <dxf>
      <fill>
        <patternFill>
          <bgColor theme="8"/>
        </patternFill>
      </fill>
    </dxf>
    <dxf>
      <fill>
        <patternFill>
          <bgColor rgb="FF3366FF"/>
        </patternFill>
      </fill>
    </dxf>
    <dxf>
      <fill>
        <patternFill>
          <bgColor rgb="FF0066FF"/>
        </patternFill>
      </fill>
    </dxf>
    <dxf>
      <fill>
        <patternFill>
          <bgColor theme="0" tint="-0.499984740745262"/>
        </patternFill>
      </fill>
    </dxf>
    <dxf>
      <fill>
        <patternFill>
          <bgColor theme="0"/>
        </patternFill>
      </fill>
    </dxf>
    <dxf>
      <fill>
        <patternFill>
          <bgColor theme="0"/>
        </patternFill>
      </fill>
    </dxf>
    <dxf>
      <font>
        <color theme="1"/>
      </font>
      <fill>
        <patternFill>
          <bgColor theme="0"/>
        </patternFill>
      </fill>
    </dxf>
    <dxf>
      <border>
        <left style="thin">
          <color rgb="FF9C0006"/>
        </left>
        <right style="thin">
          <color rgb="FF9C0006"/>
        </right>
        <top style="thin">
          <color rgb="FF9C0006"/>
        </top>
        <bottom style="thin">
          <color rgb="FF9C0006"/>
        </bottom>
      </border>
    </dxf>
    <dxf>
      <fill>
        <patternFill>
          <bgColor rgb="FFFFC7CE"/>
        </patternFill>
      </fill>
    </dxf>
    <dxf>
      <fill>
        <patternFill>
          <bgColor rgb="FFFF0000"/>
        </patternFill>
      </fill>
    </dxf>
    <dxf>
      <fill>
        <patternFill>
          <bgColor rgb="FFFF0000"/>
        </patternFill>
      </fill>
    </dxf>
    <dxf>
      <fill>
        <patternFill>
          <bgColor rgb="FFFF00FF"/>
        </patternFill>
      </fill>
    </dxf>
    <dxf>
      <fill>
        <patternFill>
          <bgColor rgb="FFFF3300"/>
        </patternFill>
      </fill>
    </dxf>
    <dxf>
      <font>
        <color theme="1"/>
      </font>
      <fill>
        <patternFill>
          <bgColor theme="5"/>
        </patternFill>
      </fill>
    </dxf>
    <dxf>
      <fill>
        <patternFill>
          <bgColor theme="8"/>
        </patternFill>
      </fill>
    </dxf>
    <dxf>
      <fill>
        <patternFill>
          <bgColor rgb="FF3366FF"/>
        </patternFill>
      </fill>
    </dxf>
    <dxf>
      <fill>
        <patternFill>
          <bgColor rgb="FF0066FF"/>
        </patternFill>
      </fill>
    </dxf>
    <dxf>
      <fill>
        <patternFill>
          <bgColor theme="0" tint="-0.499984740745262"/>
        </patternFill>
      </fill>
    </dxf>
    <dxf>
      <fill>
        <patternFill>
          <bgColor theme="4" tint="0.79998168889431442"/>
        </patternFill>
      </fill>
    </dxf>
    <dxf>
      <fill>
        <patternFill>
          <bgColor theme="1" tint="0.499984740745262"/>
        </patternFill>
      </fill>
    </dxf>
    <dxf>
      <fill>
        <patternFill>
          <bgColor theme="4" tint="0.79998168889431442"/>
        </patternFill>
      </fill>
    </dxf>
    <dxf>
      <fill>
        <patternFill>
          <bgColor theme="1" tint="0.499984740745262"/>
        </patternFill>
      </fill>
    </dxf>
    <dxf>
      <numFmt numFmtId="176" formatCode="#,##0_ "/>
    </dxf>
  </dxfs>
  <tableStyles count="0" defaultTableStyle="TableStyleMedium2" defaultPivotStyle="PivotStyleLight16"/>
  <colors>
    <mruColors>
      <color rgb="FFCCFFFF"/>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水色セル（既交付追加補助額計）のみ入力をして下さい。その他のセルは様式３から自動転記されます。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38100</xdr:colOff>
          <xdr:row>18</xdr:row>
          <xdr:rowOff>228600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38100</xdr:colOff>
          <xdr:row>19</xdr:row>
          <xdr:rowOff>228600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238125</xdr:rowOff>
        </xdr:from>
        <xdr:to>
          <xdr:col>3</xdr:col>
          <xdr:colOff>38100</xdr:colOff>
          <xdr:row>22</xdr:row>
          <xdr:rowOff>219075</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38100</xdr:colOff>
          <xdr:row>20</xdr:row>
          <xdr:rowOff>228600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38100</xdr:colOff>
          <xdr:row>21</xdr:row>
          <xdr:rowOff>228600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238125</xdr:rowOff>
        </xdr:from>
        <xdr:to>
          <xdr:col>3</xdr:col>
          <xdr:colOff>38100</xdr:colOff>
          <xdr:row>23</xdr:row>
          <xdr:rowOff>228600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38100</xdr:colOff>
          <xdr:row>6</xdr:row>
          <xdr:rowOff>228600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38100</xdr:colOff>
          <xdr:row>7</xdr:row>
          <xdr:rowOff>228600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238125</xdr:rowOff>
        </xdr:from>
        <xdr:to>
          <xdr:col>3</xdr:col>
          <xdr:colOff>38100</xdr:colOff>
          <xdr:row>11</xdr:row>
          <xdr:rowOff>219075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38100</xdr:colOff>
          <xdr:row>8</xdr:row>
          <xdr:rowOff>228600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38100</xdr:colOff>
          <xdr:row>10</xdr:row>
          <xdr:rowOff>228600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238125</xdr:rowOff>
        </xdr:from>
        <xdr:to>
          <xdr:col>3</xdr:col>
          <xdr:colOff>38100</xdr:colOff>
          <xdr:row>12</xdr:row>
          <xdr:rowOff>228600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38100</xdr:colOff>
          <xdr:row>9</xdr:row>
          <xdr:rowOff>228600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38100</xdr:colOff>
          <xdr:row>16</xdr:row>
          <xdr:rowOff>228600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304800</xdr:colOff>
          <xdr:row>37</xdr:row>
          <xdr:rowOff>390525</xdr:rowOff>
        </xdr:from>
        <xdr:to>
          <xdr:col>17</xdr:col>
          <xdr:colOff>685800</xdr:colOff>
          <xdr:row>39</xdr:row>
          <xdr:rowOff>76200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2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38</xdr:row>
          <xdr:rowOff>428625</xdr:rowOff>
        </xdr:from>
        <xdr:to>
          <xdr:col>17</xdr:col>
          <xdr:colOff>685800</xdr:colOff>
          <xdr:row>40</xdr:row>
          <xdr:rowOff>76200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2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38</xdr:row>
          <xdr:rowOff>428625</xdr:rowOff>
        </xdr:from>
        <xdr:to>
          <xdr:col>17</xdr:col>
          <xdr:colOff>685800</xdr:colOff>
          <xdr:row>40</xdr:row>
          <xdr:rowOff>76200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2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39</xdr:row>
          <xdr:rowOff>428625</xdr:rowOff>
        </xdr:from>
        <xdr:to>
          <xdr:col>17</xdr:col>
          <xdr:colOff>685800</xdr:colOff>
          <xdr:row>41</xdr:row>
          <xdr:rowOff>76200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2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39</xdr:row>
          <xdr:rowOff>428625</xdr:rowOff>
        </xdr:from>
        <xdr:to>
          <xdr:col>17</xdr:col>
          <xdr:colOff>685800</xdr:colOff>
          <xdr:row>41</xdr:row>
          <xdr:rowOff>76200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2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304800</xdr:colOff>
          <xdr:row>37</xdr:row>
          <xdr:rowOff>390525</xdr:rowOff>
        </xdr:from>
        <xdr:to>
          <xdr:col>17</xdr:col>
          <xdr:colOff>685800</xdr:colOff>
          <xdr:row>39</xdr:row>
          <xdr:rowOff>76200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3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38</xdr:row>
          <xdr:rowOff>428625</xdr:rowOff>
        </xdr:from>
        <xdr:to>
          <xdr:col>17</xdr:col>
          <xdr:colOff>685800</xdr:colOff>
          <xdr:row>40</xdr:row>
          <xdr:rowOff>76200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3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38</xdr:row>
          <xdr:rowOff>428625</xdr:rowOff>
        </xdr:from>
        <xdr:to>
          <xdr:col>17</xdr:col>
          <xdr:colOff>685800</xdr:colOff>
          <xdr:row>40</xdr:row>
          <xdr:rowOff>76200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3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39</xdr:row>
          <xdr:rowOff>428625</xdr:rowOff>
        </xdr:from>
        <xdr:to>
          <xdr:col>17</xdr:col>
          <xdr:colOff>685800</xdr:colOff>
          <xdr:row>41</xdr:row>
          <xdr:rowOff>76200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3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295275</xdr:colOff>
          <xdr:row>39</xdr:row>
          <xdr:rowOff>428625</xdr:rowOff>
        </xdr:from>
        <xdr:to>
          <xdr:col>17</xdr:col>
          <xdr:colOff>685800</xdr:colOff>
          <xdr:row>41</xdr:row>
          <xdr:rowOff>76200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3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UJH\AppData\Local\Microsoft\Windows\INetCache\Content.Outlook\IFG38DIW\0313&#26045;&#35373;&#12408;&#12398;&#35519;&#26619;&#27096;&#24335;&#65288;&#26696;&#65289;_%20(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96;&#65298;&#26045;&#35373;G/&#9633;&#9312;&#25351;&#23566;/&#9675;&#24863;&#26579;&#30151;&#12539;&#39135;&#20013;&#27602;/R&#20803;/&#26032;&#22411;&#32954;&#28814;/(07)%20&#12467;&#12525;&#12490;&#38306;&#36899;&#35036;&#21161;&#37329;/07%20&#12469;&#12540;&#12499;&#12473;&#25552;&#20379;&#20307;&#21046;&#30906;&#20445;&#20107;&#26989;&#36027;&#35036;&#21161;&#37329;/02%20&#27096;&#24335;/(&#20107;&#26989;&#25152;&#8596;&#24066;)&#30003;&#35531;&#27096;&#24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96;&#65298;&#26045;&#35373;G/&#9633;&#9312;&#25351;&#23566;/&#9675;&#24863;&#26579;&#30151;&#12539;&#39135;&#20013;&#27602;/R&#20803;/&#26032;&#22411;&#32954;&#28814;/(07)%20&#12467;&#12525;&#12490;&#38306;&#36899;&#35036;&#21161;&#37329;/10%20R4&#12469;&#12540;&#12499;&#12473;&#25552;&#20379;&#20307;&#21046;&#30906;&#20445;&#20107;&#26989;&#36027;&#35036;&#21161;&#37329;/02&#27096;&#24335;(&#20491;&#21029;&#21332;&#35696;&#21547;&#12416;)/&#30003;&#3553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１及び個票"/>
      <sheetName val="請求書"/>
      <sheetName val="様式２（理由書）"/>
      <sheetName val="様式３（療養者名簿） "/>
      <sheetName val="様式４（チェックリスト）"/>
      <sheetName val="委任状"/>
      <sheetName val="様式５（決定通知）"/>
      <sheetName val="様式６（消費税仕入控除）"/>
    </sheetNames>
    <sheetDataSet>
      <sheetData sheetId="0"/>
      <sheetData sheetId="1"/>
      <sheetData sheetId="2"/>
      <sheetData sheetId="3"/>
      <sheetData sheetId="4">
        <row r="2">
          <cell r="AT2" t="str">
            <v>短期入所生活介護</v>
          </cell>
        </row>
        <row r="3">
          <cell r="AT3" t="str">
            <v>短期入所療養介護</v>
          </cell>
        </row>
        <row r="4">
          <cell r="AT4" t="str">
            <v>介護老人福祉施設</v>
          </cell>
        </row>
        <row r="5">
          <cell r="AT5" t="str">
            <v>地域密着型介護老人福祉施設</v>
          </cell>
        </row>
        <row r="6">
          <cell r="AT6" t="str">
            <v>介護老人保健施設</v>
          </cell>
        </row>
        <row r="7">
          <cell r="AT7" t="str">
            <v>介護医療院</v>
          </cell>
        </row>
        <row r="8">
          <cell r="AT8" t="str">
            <v>介護療養型医療施設</v>
          </cell>
        </row>
        <row r="9">
          <cell r="AT9" t="str">
            <v>認知症対応型共同生活介護</v>
          </cell>
        </row>
        <row r="10">
          <cell r="AT10" t="str">
            <v>養護老人ホーム＿定員30人以上</v>
          </cell>
        </row>
        <row r="11">
          <cell r="AT11" t="str">
            <v>養護老人ホーム＿定員29人以下</v>
          </cell>
        </row>
        <row r="12">
          <cell r="AT12" t="str">
            <v>軽費老人ホーム＿定員30人以上</v>
          </cell>
        </row>
        <row r="13">
          <cell r="AT13" t="str">
            <v>軽費老人ホーム＿定員29人以下</v>
          </cell>
        </row>
        <row r="14">
          <cell r="AT14" t="str">
            <v>有料老人ホーム＿定員30人以上</v>
          </cell>
        </row>
        <row r="15">
          <cell r="AT15" t="str">
            <v>有料老人ホーム＿定員29人以下</v>
          </cell>
        </row>
        <row r="16">
          <cell r="AT16" t="str">
            <v>サービス付き高齢者住宅＿定員30人以上</v>
          </cell>
        </row>
        <row r="17">
          <cell r="AT17" t="str">
            <v>サービス付き高齢者住宅＿定員29人以下</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１及び様式１－２"/>
      <sheetName val="対象経費内訳詳細（①から④の場合）"/>
      <sheetName val="様式２（理由書）（④の場合）"/>
      <sheetName val="様式３（療養者名簿）（⑤の場合）"/>
      <sheetName val="療養者名簿  (追加補助積算シート)"/>
      <sheetName val="様式４（チェックリスト）"/>
      <sheetName val="居宅サービス切替（⑥の場合）"/>
      <sheetName val="協力支援（⑦の場合）"/>
      <sheetName val="委任状"/>
      <sheetName val="様式５（決定通知）"/>
      <sheetName val="様式６（消費税仕入控除）"/>
      <sheetName val="個別協議様式ア（ア）分"/>
      <sheetName val="個別協議様式ア（ウ）分"/>
      <sheetName val="基準単価"/>
      <sheetName val="「（４）各対象経費の概要、積算内訳」記入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5.xml"/><Relationship Id="rId16" Type="http://schemas.openxmlformats.org/officeDocument/2006/relationships/ctrlProp" Target="../ctrlProps/ctrlProp22.xml"/><Relationship Id="rId1" Type="http://schemas.openxmlformats.org/officeDocument/2006/relationships/printerSettings" Target="../printerSettings/printerSettings11.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4.vml"/><Relationship Id="rId7" Type="http://schemas.openxmlformats.org/officeDocument/2006/relationships/ctrlProp" Target="../ctrlProps/ctrlProp26.xml"/><Relationship Id="rId2" Type="http://schemas.openxmlformats.org/officeDocument/2006/relationships/drawing" Target="../drawings/drawing7.xml"/><Relationship Id="rId1" Type="http://schemas.openxmlformats.org/officeDocument/2006/relationships/printerSettings" Target="../printerSettings/printerSettings19.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 Id="rId9"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5.vml"/><Relationship Id="rId7" Type="http://schemas.openxmlformats.org/officeDocument/2006/relationships/ctrlProp" Target="../ctrlProps/ctrlProp31.xml"/><Relationship Id="rId2" Type="http://schemas.openxmlformats.org/officeDocument/2006/relationships/drawing" Target="../drawings/drawing8.xml"/><Relationship Id="rId1" Type="http://schemas.openxmlformats.org/officeDocument/2006/relationships/printerSettings" Target="../printerSettings/printerSettings20.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 Id="rId9" Type="http://schemas.openxmlformats.org/officeDocument/2006/relationships/comments" Target="../comments3.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
  <sheetViews>
    <sheetView showGridLines="0" view="pageBreakPreview" zoomScale="59" zoomScaleNormal="100" zoomScaleSheetLayoutView="59" workbookViewId="0">
      <selection activeCell="B3" sqref="B3"/>
    </sheetView>
  </sheetViews>
  <sheetFormatPr defaultRowHeight="18.75"/>
  <cols>
    <col min="1" max="1" width="13.75" style="29" customWidth="1"/>
    <col min="2" max="2" width="27.625" style="29" customWidth="1"/>
    <col min="3" max="3" width="63" style="30" customWidth="1"/>
    <col min="4" max="4" width="3.625" style="29" customWidth="1"/>
    <col min="5" max="5" width="35.25" style="29" customWidth="1"/>
    <col min="6" max="6" width="54.125" style="29" bestFit="1" customWidth="1"/>
    <col min="7" max="7" width="36.375" style="29" bestFit="1" customWidth="1"/>
    <col min="8" max="8" width="49.625" style="30" bestFit="1" customWidth="1"/>
    <col min="9" max="16384" width="9" style="29"/>
  </cols>
  <sheetData>
    <row r="1" spans="1:8" ht="30" customHeight="1">
      <c r="A1" s="670" t="s">
        <v>993</v>
      </c>
      <c r="B1" s="670"/>
      <c r="C1" s="670"/>
    </row>
    <row r="2" spans="1:8" ht="78" customHeight="1">
      <c r="A2" s="671" t="s">
        <v>517</v>
      </c>
      <c r="B2" s="671"/>
      <c r="C2" s="671"/>
    </row>
    <row r="3" spans="1:8" ht="21" customHeight="1" thickBot="1">
      <c r="A3" s="29" t="s">
        <v>420</v>
      </c>
      <c r="E3" s="31" t="s">
        <v>442</v>
      </c>
    </row>
    <row r="4" spans="1:8" ht="21.75">
      <c r="A4" s="32" t="s">
        <v>333</v>
      </c>
      <c r="B4" s="33" t="s">
        <v>332</v>
      </c>
      <c r="C4" s="34" t="s">
        <v>334</v>
      </c>
      <c r="E4" s="35" t="s">
        <v>421</v>
      </c>
      <c r="F4" s="36" t="s">
        <v>443</v>
      </c>
      <c r="G4" s="36" t="s">
        <v>422</v>
      </c>
      <c r="H4" s="37" t="s">
        <v>423</v>
      </c>
    </row>
    <row r="5" spans="1:8" ht="58.5">
      <c r="A5" s="38" t="s">
        <v>552</v>
      </c>
      <c r="B5" s="39" t="s">
        <v>345</v>
      </c>
      <c r="C5" s="40" t="s">
        <v>343</v>
      </c>
      <c r="E5" s="41" t="s">
        <v>424</v>
      </c>
      <c r="F5" s="42" t="s">
        <v>435</v>
      </c>
      <c r="G5" s="43" t="s">
        <v>436</v>
      </c>
      <c r="H5" s="44" t="s">
        <v>425</v>
      </c>
    </row>
    <row r="6" spans="1:8" ht="78">
      <c r="A6" s="45" t="s">
        <v>553</v>
      </c>
      <c r="B6" s="39" t="s">
        <v>346</v>
      </c>
      <c r="C6" s="40" t="s">
        <v>554</v>
      </c>
      <c r="E6" s="46" t="s">
        <v>426</v>
      </c>
      <c r="F6" s="43" t="s">
        <v>440</v>
      </c>
      <c r="G6" s="43" t="s">
        <v>441</v>
      </c>
      <c r="H6" s="44" t="s">
        <v>425</v>
      </c>
    </row>
    <row r="7" spans="1:8" ht="78">
      <c r="A7" s="47" t="s">
        <v>307</v>
      </c>
      <c r="B7" s="48" t="s">
        <v>384</v>
      </c>
      <c r="C7" s="40" t="s">
        <v>555</v>
      </c>
      <c r="E7" s="41" t="s">
        <v>427</v>
      </c>
      <c r="F7" s="49" t="s">
        <v>428</v>
      </c>
      <c r="G7" s="49" t="s">
        <v>429</v>
      </c>
      <c r="H7" s="50" t="s">
        <v>438</v>
      </c>
    </row>
    <row r="8" spans="1:8" ht="56.25">
      <c r="A8" s="47" t="s">
        <v>307</v>
      </c>
      <c r="B8" s="39" t="s">
        <v>519</v>
      </c>
      <c r="C8" s="51" t="s">
        <v>527</v>
      </c>
      <c r="E8" s="41" t="s">
        <v>430</v>
      </c>
      <c r="F8" s="49" t="s">
        <v>431</v>
      </c>
      <c r="G8" s="49" t="s">
        <v>429</v>
      </c>
      <c r="H8" s="50" t="s">
        <v>439</v>
      </c>
    </row>
    <row r="9" spans="1:8" ht="78">
      <c r="A9" s="414" t="s">
        <v>307</v>
      </c>
      <c r="B9" s="415" t="s">
        <v>665</v>
      </c>
      <c r="C9" s="417" t="s">
        <v>666</v>
      </c>
      <c r="E9" s="41" t="s">
        <v>596</v>
      </c>
      <c r="F9" s="49" t="s">
        <v>432</v>
      </c>
      <c r="G9" s="49" t="s">
        <v>429</v>
      </c>
      <c r="H9" s="50" t="s">
        <v>437</v>
      </c>
    </row>
    <row r="10" spans="1:8" ht="59.25" thickBot="1">
      <c r="A10" s="47" t="s">
        <v>307</v>
      </c>
      <c r="B10" s="39" t="s">
        <v>589</v>
      </c>
      <c r="C10" s="416" t="s">
        <v>590</v>
      </c>
      <c r="E10" s="53" t="s">
        <v>433</v>
      </c>
      <c r="F10" s="54" t="s">
        <v>434</v>
      </c>
      <c r="G10" s="54" t="s">
        <v>434</v>
      </c>
      <c r="H10" s="55" t="s">
        <v>444</v>
      </c>
    </row>
    <row r="11" spans="1:8" ht="75" customHeight="1">
      <c r="A11" s="47" t="s">
        <v>556</v>
      </c>
      <c r="B11" s="52" t="s">
        <v>62</v>
      </c>
      <c r="C11" s="40" t="s">
        <v>335</v>
      </c>
      <c r="E11" s="669" t="s">
        <v>664</v>
      </c>
      <c r="F11" s="669"/>
      <c r="G11" s="669"/>
      <c r="H11" s="669"/>
    </row>
    <row r="12" spans="1:8" ht="54.75" customHeight="1">
      <c r="A12" s="47" t="s">
        <v>557</v>
      </c>
      <c r="B12" s="52" t="s">
        <v>347</v>
      </c>
      <c r="C12" s="40" t="s">
        <v>336</v>
      </c>
      <c r="E12" s="124" t="s">
        <v>663</v>
      </c>
    </row>
    <row r="13" spans="1:8" ht="56.25">
      <c r="A13" s="47" t="s">
        <v>307</v>
      </c>
      <c r="B13" s="56" t="s">
        <v>387</v>
      </c>
      <c r="C13" s="40" t="s">
        <v>558</v>
      </c>
      <c r="E13" s="57"/>
      <c r="H13" s="29"/>
    </row>
    <row r="14" spans="1:8" ht="37.5">
      <c r="A14" s="47" t="s">
        <v>561</v>
      </c>
      <c r="B14" s="39" t="s">
        <v>569</v>
      </c>
      <c r="C14" s="40" t="s">
        <v>568</v>
      </c>
    </row>
    <row r="15" spans="1:8" ht="34.5" customHeight="1">
      <c r="A15" s="47" t="s">
        <v>562</v>
      </c>
      <c r="B15" s="39" t="s">
        <v>569</v>
      </c>
      <c r="C15" s="40" t="s">
        <v>632</v>
      </c>
    </row>
    <row r="16" spans="1:8" ht="48">
      <c r="A16" s="47" t="s">
        <v>307</v>
      </c>
      <c r="B16" s="56" t="s">
        <v>385</v>
      </c>
      <c r="C16" s="40" t="s">
        <v>559</v>
      </c>
      <c r="E16" s="57"/>
    </row>
    <row r="17" spans="1:3" ht="53.25" customHeight="1">
      <c r="A17" s="47" t="s">
        <v>307</v>
      </c>
      <c r="B17" s="56" t="s">
        <v>386</v>
      </c>
      <c r="C17" s="40" t="s">
        <v>560</v>
      </c>
    </row>
    <row r="18" spans="1:3" ht="63.75" customHeight="1">
      <c r="A18" s="47" t="s">
        <v>307</v>
      </c>
      <c r="B18" s="52" t="s">
        <v>348</v>
      </c>
      <c r="C18" s="58" t="s">
        <v>342</v>
      </c>
    </row>
    <row r="19" spans="1:3" ht="63.75" customHeight="1">
      <c r="A19" s="651" t="s">
        <v>307</v>
      </c>
      <c r="B19" s="652" t="s">
        <v>518</v>
      </c>
      <c r="C19" s="653" t="s">
        <v>343</v>
      </c>
    </row>
    <row r="20" spans="1:3" ht="75">
      <c r="A20" s="649" t="s">
        <v>986</v>
      </c>
      <c r="B20" s="656" t="s">
        <v>987</v>
      </c>
      <c r="C20" s="650" t="s">
        <v>988</v>
      </c>
    </row>
    <row r="21" spans="1:3" ht="79.5" customHeight="1" thickBot="1">
      <c r="A21" s="654" t="s">
        <v>989</v>
      </c>
      <c r="B21" s="657" t="s">
        <v>990</v>
      </c>
      <c r="C21" s="655" t="s">
        <v>991</v>
      </c>
    </row>
    <row r="22" spans="1:3" ht="56.45" customHeight="1">
      <c r="A22" s="59" t="s">
        <v>344</v>
      </c>
    </row>
    <row r="24" spans="1:3">
      <c r="A24" s="60"/>
    </row>
  </sheetData>
  <mergeCells count="3">
    <mergeCell ref="E11:H11"/>
    <mergeCell ref="A1:C1"/>
    <mergeCell ref="A2:C2"/>
  </mergeCells>
  <phoneticPr fontId="12"/>
  <hyperlinks>
    <hyperlink ref="B5" location="'様式１及び様式１－２'!A1" display="交付申請書" xr:uid="{00000000-0004-0000-0000-000000000000}"/>
    <hyperlink ref="B11" location="'様式２（理由書）（④の場合）'!A1" display="理由書" xr:uid="{00000000-0004-0000-0000-000002000000}"/>
    <hyperlink ref="B12" location="'様式３（療養者名簿）（⑤の場合）'!A1" display="療養者名簿" xr:uid="{00000000-0004-0000-0000-000003000000}"/>
    <hyperlink ref="B18" location="委任状!A1" display="委任状" xr:uid="{00000000-0004-0000-0000-000004000000}"/>
    <hyperlink ref="B6" location="'様式１及び様式１－２'!A61" display="事業所個表" xr:uid="{00000000-0004-0000-0000-000006000000}"/>
    <hyperlink ref="B13" location="'療養者名簿  (追加補助積算シート)'!A1" display="'療養者名簿  (追加補助積算シート)'!A1" xr:uid="{00000000-0004-0000-0000-000007000000}"/>
    <hyperlink ref="B16" location="'居宅サービス切替（⑥の場合）'!A1" display="'居宅サービス切替（⑥の場合）'!A1" xr:uid="{00000000-0004-0000-0000-000008000000}"/>
    <hyperlink ref="B17" location="'協力支援（⑦の場合）'!A1" display="'協力支援（⑦の場合）'!A1" xr:uid="{00000000-0004-0000-0000-000009000000}"/>
    <hyperlink ref="B7" location="'対象経費内訳詳細（①から④の場合）'!A1" display="'対象経費内訳詳細（①から④の場合）'!A1" xr:uid="{00000000-0004-0000-0000-00000A000000}"/>
    <hyperlink ref="B8" location="衛生・防護用品内訳表!A1" display="衛生・防護用品内訳表" xr:uid="{303E36EE-33CB-4DF1-8D01-8E7A4007AAEF}"/>
    <hyperlink ref="B10" location="按分表!A1" display="按分表" xr:uid="{1BB72430-2C58-41C8-A40B-F1E82DA47D54}"/>
    <hyperlink ref="B14" location="'様式４－１（チェックリスト）'!A1" display="チェックリスト" xr:uid="{179ADFCE-44B1-4008-8BD7-35E2C3150DB9}"/>
    <hyperlink ref="B15" location="'様式４ー２（チェックリスト）'!A1" display="チェックリスト" xr:uid="{76FD08FF-36C1-4BB5-8A23-AD82F394EA95}"/>
    <hyperlink ref="B9" location="危険手当等内訳表!A1" display="危険手当等内訳表" xr:uid="{61EE1A18-31DB-4378-A047-D9707574DEDE}"/>
    <hyperlink ref="B19" location="感染状況報告書!A1" display="感染状況報告" xr:uid="{86555BD2-4B5C-4151-BEAE-2A5E9DEC106D}"/>
    <hyperlink ref="B20" location="'様式６（消費税仕入控除）'!A1" display="消費税仕入控除" xr:uid="{B66C30DA-B41E-4427-8C97-07675BFCFB4A}"/>
    <hyperlink ref="B21" location="'個別協議様式ア（ア）分'!A1" display="個別協議様式ア（ア）分" xr:uid="{B54EAC5B-F038-4FA4-B24A-07E9A73A29E6}"/>
  </hyperlinks>
  <pageMargins left="0.7" right="0.7" top="0.75" bottom="0.75" header="0.3" footer="0.3"/>
  <pageSetup paperSize="9" scale="39"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K42"/>
  <sheetViews>
    <sheetView showGridLines="0" view="pageBreakPreview" zoomScale="70" zoomScaleNormal="100" zoomScaleSheetLayoutView="70" workbookViewId="0">
      <selection activeCell="B9" sqref="B9:AI15"/>
    </sheetView>
  </sheetViews>
  <sheetFormatPr defaultColWidth="9" defaultRowHeight="18.75"/>
  <cols>
    <col min="1" max="14" width="2.5" style="252" customWidth="1"/>
    <col min="15" max="15" width="4.125" style="252" customWidth="1"/>
    <col min="16" max="36" width="2.5" style="252" customWidth="1"/>
    <col min="37" max="16384" width="9" style="252"/>
  </cols>
  <sheetData>
    <row r="1" spans="1:36" ht="19.5">
      <c r="A1" s="1378" t="s">
        <v>571</v>
      </c>
      <c r="B1" s="1378"/>
      <c r="C1" s="1378"/>
      <c r="D1" s="1378"/>
      <c r="E1" s="1378"/>
      <c r="F1" s="1378"/>
      <c r="G1" s="1378"/>
      <c r="H1" s="1378"/>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row>
    <row r="2" spans="1:36" ht="21" customHeight="1">
      <c r="A2" s="1337" t="s">
        <v>565</v>
      </c>
      <c r="B2" s="1338"/>
      <c r="C2" s="1338"/>
      <c r="D2" s="1338"/>
      <c r="E2" s="1338"/>
      <c r="F2" s="1338"/>
      <c r="G2" s="1338"/>
      <c r="H2" s="1338"/>
      <c r="I2" s="1338"/>
      <c r="J2" s="1338"/>
      <c r="K2" s="1338"/>
      <c r="L2" s="1338"/>
      <c r="M2" s="1338"/>
      <c r="N2" s="1338"/>
      <c r="O2" s="1338"/>
      <c r="P2" s="1338"/>
      <c r="Q2" s="1338"/>
      <c r="R2" s="1338"/>
      <c r="S2" s="1338"/>
      <c r="T2" s="1338"/>
      <c r="U2" s="1338"/>
      <c r="V2" s="1338"/>
      <c r="W2" s="1338"/>
      <c r="X2" s="1338"/>
      <c r="Y2" s="1338"/>
      <c r="Z2" s="1338"/>
      <c r="AA2" s="1338"/>
      <c r="AB2" s="1338"/>
      <c r="AC2" s="1338"/>
      <c r="AD2" s="1338"/>
      <c r="AE2" s="1338"/>
      <c r="AF2" s="1338"/>
      <c r="AG2" s="1338"/>
      <c r="AH2" s="1338"/>
      <c r="AI2" s="1338"/>
      <c r="AJ2" s="1338"/>
    </row>
    <row r="3" spans="1:36" ht="40.5" customHeight="1">
      <c r="A3" s="1339" t="s">
        <v>563</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row>
    <row r="4" spans="1:36" hidden="1">
      <c r="A4" s="1355"/>
      <c r="B4" s="1356"/>
      <c r="C4" s="1356"/>
      <c r="D4" s="1356"/>
      <c r="E4" s="1356"/>
      <c r="F4" s="1356"/>
      <c r="G4" s="1356"/>
      <c r="H4" s="1356"/>
      <c r="I4" s="1356"/>
      <c r="J4" s="1356"/>
      <c r="K4" s="1356"/>
      <c r="L4" s="1356"/>
      <c r="M4" s="1356"/>
      <c r="N4" s="1356"/>
      <c r="O4" s="1356"/>
      <c r="P4" s="1356"/>
      <c r="Q4" s="1356"/>
      <c r="R4" s="1356"/>
      <c r="S4" s="1356"/>
      <c r="T4" s="1356"/>
      <c r="U4" s="1356"/>
      <c r="V4" s="1356"/>
      <c r="W4" s="1356"/>
      <c r="X4" s="1356"/>
      <c r="Y4" s="1356"/>
      <c r="Z4" s="1356"/>
      <c r="AA4" s="1356"/>
      <c r="AB4" s="1356"/>
      <c r="AC4" s="1356"/>
      <c r="AD4" s="1356"/>
      <c r="AE4" s="1356"/>
      <c r="AF4" s="1356"/>
      <c r="AG4" s="1356"/>
      <c r="AH4" s="1356"/>
      <c r="AI4" s="1356"/>
      <c r="AJ4" s="1356"/>
    </row>
    <row r="5" spans="1:36" hidden="1">
      <c r="A5" s="1355"/>
      <c r="B5" s="1356"/>
      <c r="C5" s="1356"/>
      <c r="D5" s="1356"/>
      <c r="E5" s="1356"/>
      <c r="F5" s="1356"/>
      <c r="G5" s="1356"/>
      <c r="H5" s="1356"/>
      <c r="I5" s="1356"/>
      <c r="J5" s="1356"/>
      <c r="K5" s="1356"/>
      <c r="L5" s="1356"/>
      <c r="M5" s="1356"/>
      <c r="N5" s="1356"/>
      <c r="O5" s="1356"/>
      <c r="P5" s="1356"/>
      <c r="Q5" s="1356"/>
      <c r="R5" s="1356"/>
      <c r="S5" s="1356"/>
      <c r="T5" s="1356"/>
      <c r="U5" s="1356"/>
      <c r="V5" s="1356"/>
      <c r="W5" s="1356"/>
      <c r="X5" s="1356"/>
      <c r="Y5" s="1356"/>
      <c r="Z5" s="1356"/>
      <c r="AA5" s="1356"/>
      <c r="AB5" s="1356"/>
      <c r="AC5" s="1356"/>
      <c r="AD5" s="1356"/>
      <c r="AE5" s="1356"/>
      <c r="AF5" s="1356"/>
      <c r="AG5" s="1356"/>
      <c r="AH5" s="1356"/>
      <c r="AI5" s="1356"/>
      <c r="AJ5" s="1356"/>
    </row>
    <row r="6" spans="1:36" hidden="1">
      <c r="A6" s="1356"/>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c r="AD6" s="1356"/>
      <c r="AE6" s="1356"/>
      <c r="AF6" s="1356"/>
      <c r="AG6" s="1356"/>
      <c r="AH6" s="1356"/>
      <c r="AI6" s="1356"/>
      <c r="AJ6" s="1356"/>
    </row>
    <row r="7" spans="1:36" ht="24" customHeight="1">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c r="AG7" s="251"/>
      <c r="AH7" s="251"/>
      <c r="AI7" s="251"/>
      <c r="AJ7" s="251"/>
    </row>
    <row r="8" spans="1:36" ht="19.5" thickBot="1">
      <c r="A8" s="253" t="s">
        <v>205</v>
      </c>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c r="AH8" s="251"/>
      <c r="AI8" s="251"/>
      <c r="AJ8" s="251"/>
    </row>
    <row r="9" spans="1:36">
      <c r="A9" s="254"/>
      <c r="B9" s="1357"/>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9"/>
      <c r="AJ9" s="254"/>
    </row>
    <row r="10" spans="1:36">
      <c r="A10" s="254"/>
      <c r="B10" s="1360"/>
      <c r="C10" s="1361"/>
      <c r="D10" s="1361"/>
      <c r="E10" s="1361"/>
      <c r="F10" s="1361"/>
      <c r="G10" s="1361"/>
      <c r="H10" s="1361"/>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2"/>
      <c r="AJ10" s="254"/>
    </row>
    <row r="11" spans="1:36">
      <c r="A11" s="254"/>
      <c r="B11" s="1360"/>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1"/>
      <c r="AB11" s="1361"/>
      <c r="AC11" s="1361"/>
      <c r="AD11" s="1361"/>
      <c r="AE11" s="1361"/>
      <c r="AF11" s="1361"/>
      <c r="AG11" s="1361"/>
      <c r="AH11" s="1361"/>
      <c r="AI11" s="1362"/>
      <c r="AJ11" s="254"/>
    </row>
    <row r="12" spans="1:36">
      <c r="A12" s="254"/>
      <c r="B12" s="1360"/>
      <c r="C12" s="1361"/>
      <c r="D12" s="1361"/>
      <c r="E12" s="1361"/>
      <c r="F12" s="1361"/>
      <c r="G12" s="1361"/>
      <c r="H12" s="1361"/>
      <c r="I12" s="1361"/>
      <c r="J12" s="1361"/>
      <c r="K12" s="1361"/>
      <c r="L12" s="1361"/>
      <c r="M12" s="1361"/>
      <c r="N12" s="1361"/>
      <c r="O12" s="1361"/>
      <c r="P12" s="1361"/>
      <c r="Q12" s="1361"/>
      <c r="R12" s="1361"/>
      <c r="S12" s="1361"/>
      <c r="T12" s="1361"/>
      <c r="U12" s="1361"/>
      <c r="V12" s="1361"/>
      <c r="W12" s="1361"/>
      <c r="X12" s="1361"/>
      <c r="Y12" s="1361"/>
      <c r="Z12" s="1361"/>
      <c r="AA12" s="1361"/>
      <c r="AB12" s="1361"/>
      <c r="AC12" s="1361"/>
      <c r="AD12" s="1361"/>
      <c r="AE12" s="1361"/>
      <c r="AF12" s="1361"/>
      <c r="AG12" s="1361"/>
      <c r="AH12" s="1361"/>
      <c r="AI12" s="1362"/>
      <c r="AJ12" s="254"/>
    </row>
    <row r="13" spans="1:36">
      <c r="A13" s="254"/>
      <c r="B13" s="1360"/>
      <c r="C13" s="1361"/>
      <c r="D13" s="1361"/>
      <c r="E13" s="1361"/>
      <c r="F13" s="1361"/>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2"/>
      <c r="AJ13" s="254"/>
    </row>
    <row r="14" spans="1:36">
      <c r="A14" s="254"/>
      <c r="B14" s="1360"/>
      <c r="C14" s="1361"/>
      <c r="D14" s="1361"/>
      <c r="E14" s="1361"/>
      <c r="F14" s="1361"/>
      <c r="G14" s="1361"/>
      <c r="H14" s="1361"/>
      <c r="I14" s="1361"/>
      <c r="J14" s="1361"/>
      <c r="K14" s="1361"/>
      <c r="L14" s="1361"/>
      <c r="M14" s="1361"/>
      <c r="N14" s="1361"/>
      <c r="O14" s="1361"/>
      <c r="P14" s="1361"/>
      <c r="Q14" s="1361"/>
      <c r="R14" s="1361"/>
      <c r="S14" s="1361"/>
      <c r="T14" s="1361"/>
      <c r="U14" s="1361"/>
      <c r="V14" s="1361"/>
      <c r="W14" s="1361"/>
      <c r="X14" s="1361"/>
      <c r="Y14" s="1361"/>
      <c r="Z14" s="1361"/>
      <c r="AA14" s="1361"/>
      <c r="AB14" s="1361"/>
      <c r="AC14" s="1361"/>
      <c r="AD14" s="1361"/>
      <c r="AE14" s="1361"/>
      <c r="AF14" s="1361"/>
      <c r="AG14" s="1361"/>
      <c r="AH14" s="1361"/>
      <c r="AI14" s="1362"/>
      <c r="AJ14" s="254"/>
    </row>
    <row r="15" spans="1:36" ht="19.5" thickBot="1">
      <c r="A15" s="254"/>
      <c r="B15" s="1363"/>
      <c r="C15" s="1364"/>
      <c r="D15" s="1364"/>
      <c r="E15" s="1364"/>
      <c r="F15" s="1364"/>
      <c r="G15" s="1364"/>
      <c r="H15" s="1364"/>
      <c r="I15" s="1364"/>
      <c r="J15" s="1364"/>
      <c r="K15" s="1364"/>
      <c r="L15" s="1364"/>
      <c r="M15" s="1364"/>
      <c r="N15" s="1364"/>
      <c r="O15" s="1364"/>
      <c r="P15" s="1364"/>
      <c r="Q15" s="1364"/>
      <c r="R15" s="1364"/>
      <c r="S15" s="1364"/>
      <c r="T15" s="1364"/>
      <c r="U15" s="1364"/>
      <c r="V15" s="1364"/>
      <c r="W15" s="1364"/>
      <c r="X15" s="1364"/>
      <c r="Y15" s="1364"/>
      <c r="Z15" s="1364"/>
      <c r="AA15" s="1364"/>
      <c r="AB15" s="1364"/>
      <c r="AC15" s="1364"/>
      <c r="AD15" s="1364"/>
      <c r="AE15" s="1364"/>
      <c r="AF15" s="1364"/>
      <c r="AG15" s="1364"/>
      <c r="AH15" s="1364"/>
      <c r="AI15" s="1365"/>
      <c r="AJ15" s="254"/>
    </row>
    <row r="17" spans="1:35" ht="19.5" thickBot="1">
      <c r="A17" s="255" t="s">
        <v>206</v>
      </c>
    </row>
    <row r="18" spans="1:35" ht="19.5" customHeight="1" thickBot="1">
      <c r="C18" s="1366" t="s">
        <v>207</v>
      </c>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8"/>
    </row>
    <row r="19" spans="1:35" ht="19.5">
      <c r="C19" s="274"/>
      <c r="D19" s="1369" t="s">
        <v>208</v>
      </c>
      <c r="E19" s="1369"/>
      <c r="F19" s="1369"/>
      <c r="G19" s="1369"/>
      <c r="H19" s="1369"/>
      <c r="I19" s="1369"/>
      <c r="J19" s="1369"/>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70"/>
    </row>
    <row r="20" spans="1:35" ht="19.5">
      <c r="C20" s="275"/>
      <c r="D20" s="1371" t="s">
        <v>209</v>
      </c>
      <c r="E20" s="1372"/>
      <c r="F20" s="1372"/>
      <c r="G20" s="1372"/>
      <c r="H20" s="1372"/>
      <c r="I20" s="1372"/>
      <c r="J20" s="1372"/>
      <c r="K20" s="1372"/>
      <c r="L20" s="1372"/>
      <c r="M20" s="1372"/>
      <c r="N20" s="1372"/>
      <c r="O20" s="1372"/>
      <c r="P20" s="1372"/>
      <c r="Q20" s="1372"/>
      <c r="R20" s="1372"/>
      <c r="S20" s="1372"/>
      <c r="T20" s="1372"/>
      <c r="U20" s="1372"/>
      <c r="V20" s="1372"/>
      <c r="W20" s="1372"/>
      <c r="X20" s="1372"/>
      <c r="Y20" s="1372"/>
      <c r="Z20" s="1372"/>
      <c r="AA20" s="1372"/>
      <c r="AB20" s="1372"/>
      <c r="AC20" s="1372"/>
      <c r="AD20" s="1372"/>
      <c r="AE20" s="1372"/>
      <c r="AF20" s="1372"/>
      <c r="AG20" s="1372"/>
      <c r="AH20" s="1372"/>
      <c r="AI20" s="1373"/>
    </row>
    <row r="21" spans="1:35" ht="19.5">
      <c r="C21" s="275"/>
      <c r="D21" s="1374" t="s">
        <v>210</v>
      </c>
      <c r="E21" s="1375"/>
      <c r="F21" s="1375"/>
      <c r="G21" s="1375"/>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6"/>
    </row>
    <row r="22" spans="1:35" ht="19.5">
      <c r="C22" s="275"/>
      <c r="D22" s="1371" t="s">
        <v>211</v>
      </c>
      <c r="E22" s="1372"/>
      <c r="F22" s="1372"/>
      <c r="G22" s="1372"/>
      <c r="H22" s="1372"/>
      <c r="I22" s="1372"/>
      <c r="J22" s="1372"/>
      <c r="K22" s="1372"/>
      <c r="L22" s="1372"/>
      <c r="M22" s="1372"/>
      <c r="N22" s="1372"/>
      <c r="O22" s="1372"/>
      <c r="P22" s="1372"/>
      <c r="Q22" s="1372"/>
      <c r="R22" s="1372"/>
      <c r="S22" s="1372"/>
      <c r="T22" s="1372"/>
      <c r="U22" s="1372"/>
      <c r="V22" s="1372"/>
      <c r="W22" s="1372"/>
      <c r="X22" s="1372"/>
      <c r="Y22" s="1372"/>
      <c r="Z22" s="1372"/>
      <c r="AA22" s="1372"/>
      <c r="AB22" s="1372"/>
      <c r="AC22" s="1372"/>
      <c r="AD22" s="1372"/>
      <c r="AE22" s="1372"/>
      <c r="AF22" s="1372"/>
      <c r="AG22" s="1372"/>
      <c r="AH22" s="1372"/>
      <c r="AI22" s="1373"/>
    </row>
    <row r="23" spans="1:35" ht="18.75" customHeight="1" thickBot="1">
      <c r="C23" s="276"/>
      <c r="D23" s="1385" t="s">
        <v>212</v>
      </c>
      <c r="E23" s="1386"/>
      <c r="F23" s="1386"/>
      <c r="G23" s="1386"/>
      <c r="H23" s="1386"/>
      <c r="I23" s="1386"/>
      <c r="J23" s="1386"/>
      <c r="K23" s="1386"/>
      <c r="L23" s="1386"/>
      <c r="M23" s="1386"/>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7"/>
    </row>
    <row r="24" spans="1:35" ht="62.25" customHeight="1" thickBot="1">
      <c r="C24" s="276"/>
      <c r="D24" s="1341" t="s">
        <v>213</v>
      </c>
      <c r="E24" s="1342"/>
      <c r="F24" s="1342"/>
      <c r="G24" s="1342"/>
      <c r="H24" s="1342"/>
      <c r="I24" s="1342"/>
      <c r="J24" s="1342"/>
      <c r="K24" s="1342"/>
      <c r="L24" s="1342"/>
      <c r="M24" s="1342"/>
      <c r="N24" s="1342"/>
      <c r="O24" s="1342"/>
      <c r="P24" s="1342"/>
      <c r="Q24" s="1342"/>
      <c r="R24" s="1342"/>
      <c r="S24" s="1342"/>
      <c r="T24" s="1342"/>
      <c r="U24" s="1342"/>
      <c r="V24" s="1342"/>
      <c r="W24" s="1342"/>
      <c r="X24" s="1342"/>
      <c r="Y24" s="1342"/>
      <c r="Z24" s="1342"/>
      <c r="AA24" s="1342"/>
      <c r="AB24" s="1342"/>
      <c r="AC24" s="1342"/>
      <c r="AD24" s="1342"/>
      <c r="AE24" s="1342"/>
      <c r="AF24" s="1342"/>
      <c r="AG24" s="1342"/>
      <c r="AH24" s="1342"/>
      <c r="AI24" s="1343"/>
    </row>
    <row r="25" spans="1:35" ht="18.75" customHeight="1">
      <c r="C25" s="256"/>
      <c r="D25" s="1344" t="s">
        <v>214</v>
      </c>
      <c r="E25" s="1344"/>
      <c r="F25" s="1344"/>
      <c r="G25" s="1344"/>
      <c r="H25" s="1344"/>
      <c r="I25" s="1344"/>
      <c r="J25" s="1344"/>
      <c r="K25" s="1344"/>
      <c r="L25" s="1344"/>
      <c r="M25" s="1344"/>
      <c r="N25" s="1344"/>
      <c r="O25" s="1344"/>
      <c r="P25" s="1344"/>
      <c r="Q25" s="1344"/>
      <c r="R25" s="1344"/>
      <c r="S25" s="1344"/>
      <c r="T25" s="1344"/>
      <c r="U25" s="1344"/>
      <c r="V25" s="1344"/>
      <c r="W25" s="1344"/>
      <c r="X25" s="1344"/>
      <c r="Y25" s="1344"/>
      <c r="Z25" s="1344"/>
      <c r="AA25" s="1344"/>
      <c r="AB25" s="1344"/>
      <c r="AC25" s="1344"/>
      <c r="AD25" s="1344"/>
      <c r="AE25" s="1344"/>
      <c r="AF25" s="1344"/>
      <c r="AG25" s="1344"/>
      <c r="AH25" s="1344"/>
      <c r="AI25" s="1344"/>
    </row>
    <row r="26" spans="1:35" ht="18.75" customHeight="1">
      <c r="C26" s="256"/>
      <c r="D26" s="1345" t="s">
        <v>215</v>
      </c>
      <c r="E26" s="1345"/>
      <c r="F26" s="1345"/>
      <c r="G26" s="1345"/>
      <c r="H26" s="1345"/>
      <c r="I26" s="1345"/>
      <c r="J26" s="1345"/>
      <c r="K26" s="1345"/>
      <c r="L26" s="1345"/>
      <c r="M26" s="1345"/>
      <c r="N26" s="1345"/>
      <c r="O26" s="1345"/>
      <c r="P26" s="1345"/>
      <c r="Q26" s="1345"/>
      <c r="R26" s="1345"/>
      <c r="S26" s="1345"/>
      <c r="T26" s="1345"/>
      <c r="U26" s="1345"/>
      <c r="V26" s="1345"/>
      <c r="W26" s="1345"/>
      <c r="X26" s="1345"/>
      <c r="Y26" s="1345"/>
      <c r="Z26" s="1345"/>
      <c r="AA26" s="1345"/>
      <c r="AB26" s="1345"/>
      <c r="AC26" s="1345"/>
      <c r="AD26" s="1345"/>
      <c r="AE26" s="1345"/>
      <c r="AF26" s="1345"/>
      <c r="AG26" s="1345"/>
      <c r="AH26" s="1345"/>
      <c r="AI26" s="1345"/>
    </row>
    <row r="27" spans="1:35" ht="6.75" customHeight="1">
      <c r="C27" s="257"/>
      <c r="D27" s="1345"/>
      <c r="E27" s="1345"/>
      <c r="F27" s="1345"/>
      <c r="G27" s="1345"/>
      <c r="H27" s="1345"/>
      <c r="I27" s="1345"/>
      <c r="J27" s="1345"/>
      <c r="K27" s="1345"/>
      <c r="L27" s="1345"/>
      <c r="M27" s="1345"/>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row>
    <row r="28" spans="1:35" ht="18.75" customHeight="1" thickBot="1">
      <c r="A28" s="255" t="s">
        <v>216</v>
      </c>
      <c r="C28" s="257"/>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row>
    <row r="29" spans="1:35" ht="18.75" customHeight="1">
      <c r="B29" s="1346"/>
      <c r="C29" s="1347"/>
      <c r="D29" s="1347"/>
      <c r="E29" s="1347"/>
      <c r="F29" s="1347"/>
      <c r="G29" s="1347"/>
      <c r="H29" s="1347"/>
      <c r="I29" s="1347"/>
      <c r="J29" s="1347"/>
      <c r="K29" s="1347"/>
      <c r="L29" s="1347"/>
      <c r="M29" s="1347"/>
      <c r="N29" s="1347"/>
      <c r="O29" s="1347"/>
      <c r="P29" s="1347"/>
      <c r="Q29" s="1347"/>
      <c r="R29" s="1347"/>
      <c r="S29" s="1347"/>
      <c r="T29" s="1347"/>
      <c r="U29" s="1347"/>
      <c r="V29" s="1347"/>
      <c r="W29" s="1347"/>
      <c r="X29" s="1347"/>
      <c r="Y29" s="1347"/>
      <c r="Z29" s="1347"/>
      <c r="AA29" s="1347"/>
      <c r="AB29" s="1347"/>
      <c r="AC29" s="1347"/>
      <c r="AD29" s="1347"/>
      <c r="AE29" s="1347"/>
      <c r="AF29" s="1347"/>
      <c r="AG29" s="1347"/>
      <c r="AH29" s="1347"/>
      <c r="AI29" s="1348"/>
    </row>
    <row r="30" spans="1:35" ht="18.75" customHeight="1">
      <c r="B30" s="1349"/>
      <c r="C30" s="1350"/>
      <c r="D30" s="1350"/>
      <c r="E30" s="1350"/>
      <c r="F30" s="1350"/>
      <c r="G30" s="1350"/>
      <c r="H30" s="1350"/>
      <c r="I30" s="1350"/>
      <c r="J30" s="1350"/>
      <c r="K30" s="1350"/>
      <c r="L30" s="1350"/>
      <c r="M30" s="1350"/>
      <c r="N30" s="1350"/>
      <c r="O30" s="1350"/>
      <c r="P30" s="1350"/>
      <c r="Q30" s="1350"/>
      <c r="R30" s="1350"/>
      <c r="S30" s="1350"/>
      <c r="T30" s="1350"/>
      <c r="U30" s="1350"/>
      <c r="V30" s="1350"/>
      <c r="W30" s="1350"/>
      <c r="X30" s="1350"/>
      <c r="Y30" s="1350"/>
      <c r="Z30" s="1350"/>
      <c r="AA30" s="1350"/>
      <c r="AB30" s="1350"/>
      <c r="AC30" s="1350"/>
      <c r="AD30" s="1350"/>
      <c r="AE30" s="1350"/>
      <c r="AF30" s="1350"/>
      <c r="AG30" s="1350"/>
      <c r="AH30" s="1350"/>
      <c r="AI30" s="1351"/>
    </row>
    <row r="31" spans="1:35" ht="18.75" customHeight="1">
      <c r="B31" s="1349"/>
      <c r="C31" s="1350"/>
      <c r="D31" s="1350"/>
      <c r="E31" s="1350"/>
      <c r="F31" s="1350"/>
      <c r="G31" s="1350"/>
      <c r="H31" s="1350"/>
      <c r="I31" s="1350"/>
      <c r="J31" s="1350"/>
      <c r="K31" s="1350"/>
      <c r="L31" s="1350"/>
      <c r="M31" s="1350"/>
      <c r="N31" s="1350"/>
      <c r="O31" s="1350"/>
      <c r="P31" s="1350"/>
      <c r="Q31" s="1350"/>
      <c r="R31" s="1350"/>
      <c r="S31" s="1350"/>
      <c r="T31" s="1350"/>
      <c r="U31" s="1350"/>
      <c r="V31" s="1350"/>
      <c r="W31" s="1350"/>
      <c r="X31" s="1350"/>
      <c r="Y31" s="1350"/>
      <c r="Z31" s="1350"/>
      <c r="AA31" s="1350"/>
      <c r="AB31" s="1350"/>
      <c r="AC31" s="1350"/>
      <c r="AD31" s="1350"/>
      <c r="AE31" s="1350"/>
      <c r="AF31" s="1350"/>
      <c r="AG31" s="1350"/>
      <c r="AH31" s="1350"/>
      <c r="AI31" s="1351"/>
    </row>
    <row r="32" spans="1:35" ht="18.75" customHeight="1" thickBot="1">
      <c r="B32" s="1352"/>
      <c r="C32" s="1353"/>
      <c r="D32" s="1353"/>
      <c r="E32" s="1353"/>
      <c r="F32" s="1353"/>
      <c r="G32" s="1353"/>
      <c r="H32" s="1353"/>
      <c r="I32" s="1353"/>
      <c r="J32" s="1353"/>
      <c r="K32" s="1353"/>
      <c r="L32" s="1353"/>
      <c r="M32" s="1353"/>
      <c r="N32" s="1353"/>
      <c r="O32" s="1353"/>
      <c r="P32" s="1353"/>
      <c r="Q32" s="1353"/>
      <c r="R32" s="1353"/>
      <c r="S32" s="1353"/>
      <c r="T32" s="1353"/>
      <c r="U32" s="1353"/>
      <c r="V32" s="1353"/>
      <c r="W32" s="1353"/>
      <c r="X32" s="1353"/>
      <c r="Y32" s="1353"/>
      <c r="Z32" s="1353"/>
      <c r="AA32" s="1353"/>
      <c r="AB32" s="1353"/>
      <c r="AC32" s="1353"/>
      <c r="AD32" s="1353"/>
      <c r="AE32" s="1353"/>
      <c r="AF32" s="1353"/>
      <c r="AG32" s="1353"/>
      <c r="AH32" s="1353"/>
      <c r="AI32" s="1354"/>
    </row>
    <row r="33" spans="1:37" ht="18.75" customHeight="1">
      <c r="A33" s="259"/>
      <c r="B33" s="259"/>
      <c r="C33" s="259"/>
      <c r="D33" s="259"/>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row>
    <row r="34" spans="1:37" ht="18.75" customHeight="1">
      <c r="A34" s="259"/>
      <c r="B34" s="259"/>
      <c r="C34" s="260" t="s">
        <v>217</v>
      </c>
      <c r="D34" s="259"/>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row>
    <row r="35" spans="1:37" ht="18.75" customHeight="1"/>
    <row r="36" spans="1:37" ht="31.5" customHeight="1">
      <c r="A36" s="1384" t="s">
        <v>218</v>
      </c>
      <c r="B36" s="1384"/>
      <c r="C36" s="1384"/>
      <c r="D36" s="1384"/>
      <c r="E36" s="1384"/>
      <c r="F36" s="1384"/>
      <c r="G36" s="1384"/>
      <c r="H36" s="1384"/>
      <c r="I36" s="1384"/>
      <c r="J36" s="1384"/>
      <c r="K36" s="1384"/>
      <c r="L36" s="1384"/>
      <c r="M36" s="1384"/>
      <c r="N36" s="1384"/>
      <c r="O36" s="1384"/>
      <c r="P36" s="1384"/>
      <c r="Q36" s="1384"/>
      <c r="R36" s="1384"/>
      <c r="S36" s="1384"/>
      <c r="T36" s="1384"/>
      <c r="U36" s="1384"/>
      <c r="V36" s="1384"/>
      <c r="W36" s="1384"/>
      <c r="X36" s="1384"/>
      <c r="Y36" s="1384"/>
      <c r="Z36" s="1384"/>
      <c r="AA36" s="1384"/>
      <c r="AB36" s="1384"/>
      <c r="AC36" s="1384"/>
      <c r="AD36" s="1384"/>
      <c r="AE36" s="1384"/>
      <c r="AF36" s="1384"/>
      <c r="AG36" s="1384"/>
      <c r="AH36" s="1384"/>
      <c r="AI36" s="1384"/>
    </row>
    <row r="37" spans="1:37" ht="18.75" hidden="1" customHeight="1">
      <c r="A37" s="1384"/>
      <c r="B37" s="1384"/>
      <c r="C37" s="1384"/>
      <c r="D37" s="1384"/>
      <c r="E37" s="1384"/>
      <c r="F37" s="1384"/>
      <c r="G37" s="1384"/>
      <c r="H37" s="1384"/>
      <c r="I37" s="1384"/>
      <c r="J37" s="1384"/>
      <c r="K37" s="1384"/>
      <c r="L37" s="1384"/>
      <c r="M37" s="1384"/>
      <c r="N37" s="1384"/>
      <c r="O37" s="1384"/>
      <c r="P37" s="1384"/>
      <c r="Q37" s="1384"/>
      <c r="R37" s="1384"/>
      <c r="S37" s="1384"/>
      <c r="T37" s="1384"/>
      <c r="U37" s="1384"/>
      <c r="V37" s="1384"/>
      <c r="W37" s="1384"/>
      <c r="X37" s="1384"/>
      <c r="Y37" s="1384"/>
      <c r="Z37" s="1384"/>
      <c r="AA37" s="1384"/>
      <c r="AB37" s="1384"/>
      <c r="AC37" s="1384"/>
      <c r="AD37" s="1384"/>
      <c r="AE37" s="1384"/>
      <c r="AF37" s="1384"/>
      <c r="AG37" s="1384"/>
      <c r="AH37" s="1384"/>
      <c r="AI37" s="1384"/>
    </row>
    <row r="38" spans="1:37" ht="18.75" customHeight="1">
      <c r="A38" s="253" t="s">
        <v>219</v>
      </c>
      <c r="B38" s="253"/>
      <c r="C38" s="1380">
        <f>'様式１及び様式１－２'!AB6</f>
        <v>0</v>
      </c>
      <c r="D38" s="1383"/>
      <c r="E38" s="253" t="s">
        <v>220</v>
      </c>
      <c r="F38" s="1380">
        <f>'様式１及び様式１－２'!AE6</f>
        <v>0</v>
      </c>
      <c r="G38" s="1383"/>
      <c r="H38" s="253" t="s">
        <v>221</v>
      </c>
      <c r="I38" s="1380">
        <f>'様式１及び様式１－２'!AH6</f>
        <v>0</v>
      </c>
      <c r="J38" s="1383"/>
      <c r="K38" s="253" t="s">
        <v>222</v>
      </c>
      <c r="L38" s="261"/>
      <c r="M38" s="1380" t="s">
        <v>223</v>
      </c>
      <c r="N38" s="1380"/>
      <c r="O38" s="1380"/>
      <c r="P38" s="1381" t="str">
        <f>IF('様式１及び様式１－２'!E66="","",'様式１及び様式１－２'!E66)</f>
        <v/>
      </c>
      <c r="Q38" s="1381"/>
      <c r="R38" s="1381"/>
      <c r="S38" s="1381"/>
      <c r="T38" s="1381"/>
      <c r="U38" s="1381"/>
      <c r="V38" s="1381"/>
      <c r="W38" s="1381"/>
      <c r="X38" s="1381"/>
      <c r="Y38" s="1381"/>
      <c r="Z38" s="1381"/>
      <c r="AA38" s="1381"/>
      <c r="AB38" s="1381"/>
      <c r="AC38" s="1381"/>
      <c r="AD38" s="1381"/>
      <c r="AE38" s="1381"/>
      <c r="AF38" s="1381"/>
      <c r="AG38" s="1381"/>
      <c r="AH38" s="1381"/>
      <c r="AI38" s="1381"/>
    </row>
    <row r="39" spans="1:37" ht="18.75" customHeight="1">
      <c r="A39" s="262"/>
      <c r="B39" s="263"/>
      <c r="C39" s="263"/>
      <c r="D39" s="263"/>
      <c r="E39" s="263"/>
      <c r="F39" s="263"/>
      <c r="G39" s="263"/>
      <c r="H39" s="263"/>
      <c r="I39" s="263"/>
      <c r="J39" s="263"/>
      <c r="K39" s="263"/>
      <c r="L39" s="263"/>
      <c r="M39" s="1379" t="s">
        <v>224</v>
      </c>
      <c r="N39" s="1379"/>
      <c r="O39" s="1379"/>
      <c r="P39" s="1380" t="s">
        <v>225</v>
      </c>
      <c r="Q39" s="1380"/>
      <c r="R39" s="1381" t="str">
        <f>IF('様式１及び様式１－２'!F17&lt;&gt;0,'様式１及び様式１－２'!F17,"")</f>
        <v/>
      </c>
      <c r="S39" s="1381"/>
      <c r="T39" s="1381"/>
      <c r="U39" s="1381"/>
      <c r="V39" s="1381"/>
      <c r="W39" s="1382" t="s">
        <v>226</v>
      </c>
      <c r="X39" s="1382"/>
      <c r="Y39" s="1381" t="str">
        <f>IF('様式１及び様式１－２'!W17&lt;&gt;0,'様式１及び様式１－２'!W17,"")</f>
        <v/>
      </c>
      <c r="Z39" s="1381"/>
      <c r="AA39" s="1381"/>
      <c r="AB39" s="1381"/>
      <c r="AC39" s="1381"/>
      <c r="AD39" s="1381"/>
      <c r="AE39" s="1381"/>
      <c r="AF39" s="1381"/>
      <c r="AG39" s="1381"/>
      <c r="AH39" s="1383"/>
      <c r="AI39" s="1383"/>
    </row>
    <row r="40" spans="1:37">
      <c r="A40" s="264"/>
      <c r="B40" s="265"/>
      <c r="C40" s="265"/>
      <c r="D40" s="265"/>
      <c r="E40" s="265"/>
      <c r="F40" s="265"/>
      <c r="G40" s="265"/>
      <c r="H40" s="265"/>
      <c r="I40" s="265"/>
      <c r="J40" s="265"/>
      <c r="K40" s="265"/>
      <c r="L40" s="265"/>
      <c r="M40" s="265"/>
      <c r="N40" s="265"/>
      <c r="O40" s="264"/>
      <c r="P40" s="265"/>
      <c r="Q40" s="266"/>
      <c r="R40" s="266"/>
      <c r="S40" s="266"/>
      <c r="T40" s="266"/>
      <c r="U40" s="266"/>
      <c r="V40" s="267"/>
      <c r="W40" s="267"/>
      <c r="X40" s="267"/>
      <c r="Y40" s="267"/>
      <c r="Z40" s="267"/>
      <c r="AA40" s="267"/>
      <c r="AB40" s="267"/>
      <c r="AC40" s="267"/>
      <c r="AD40" s="267"/>
      <c r="AE40" s="267"/>
      <c r="AF40" s="267"/>
      <c r="AG40" s="267"/>
      <c r="AH40" s="268"/>
      <c r="AI40" s="264"/>
    </row>
    <row r="41" spans="1:37">
      <c r="B41" s="269"/>
      <c r="C41" s="270"/>
      <c r="D41" s="271"/>
      <c r="E41" s="271"/>
      <c r="F41" s="271"/>
      <c r="G41" s="271"/>
      <c r="H41" s="271"/>
      <c r="I41" s="271"/>
      <c r="J41" s="271"/>
      <c r="K41" s="271"/>
      <c r="L41" s="271"/>
      <c r="M41" s="271"/>
      <c r="N41" s="271"/>
      <c r="O41" s="271"/>
      <c r="P41" s="271"/>
      <c r="Q41" s="271"/>
      <c r="R41" s="271"/>
      <c r="S41" s="271"/>
      <c r="T41" s="271"/>
      <c r="U41" s="271"/>
      <c r="V41" s="271"/>
      <c r="W41" s="271"/>
      <c r="X41" s="271"/>
      <c r="Y41" s="271"/>
      <c r="Z41" s="272"/>
      <c r="AA41" s="272"/>
      <c r="AB41" s="272"/>
      <c r="AC41" s="272"/>
      <c r="AD41" s="272"/>
      <c r="AE41" s="272"/>
      <c r="AF41" s="272"/>
      <c r="AG41" s="272"/>
      <c r="AH41" s="272"/>
      <c r="AI41" s="271"/>
      <c r="AJ41" s="271"/>
    </row>
    <row r="42" spans="1:37">
      <c r="B42" s="273"/>
      <c r="C42" s="1377"/>
      <c r="D42" s="1377"/>
      <c r="E42" s="1377"/>
      <c r="F42" s="1377"/>
      <c r="G42" s="1377"/>
      <c r="H42" s="1377"/>
      <c r="I42" s="1377"/>
      <c r="J42" s="1377"/>
      <c r="K42" s="1377"/>
      <c r="L42" s="1377"/>
      <c r="M42" s="1377"/>
      <c r="N42" s="1377"/>
      <c r="O42" s="1377"/>
      <c r="P42" s="1377"/>
      <c r="Q42" s="1377"/>
      <c r="R42" s="1377"/>
      <c r="S42" s="1377"/>
      <c r="T42" s="1377"/>
      <c r="U42" s="1377"/>
      <c r="V42" s="1377"/>
      <c r="W42" s="1377"/>
      <c r="X42" s="1377"/>
      <c r="Y42" s="1377"/>
      <c r="Z42" s="1377"/>
      <c r="AA42" s="1377"/>
      <c r="AB42" s="1377"/>
      <c r="AC42" s="1377"/>
      <c r="AD42" s="1377"/>
      <c r="AE42" s="1377"/>
      <c r="AF42" s="1377"/>
      <c r="AG42" s="1377"/>
      <c r="AH42" s="1377"/>
      <c r="AI42" s="1377"/>
      <c r="AJ42" s="1377"/>
    </row>
  </sheetData>
  <sheetProtection formatColumns="0" formatRows="0"/>
  <mergeCells count="28">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 ref="B29:AI32"/>
    <mergeCell ref="A4:AJ6"/>
    <mergeCell ref="B9:AI15"/>
    <mergeCell ref="C18:AI18"/>
    <mergeCell ref="D19:AI19"/>
    <mergeCell ref="D20:AI20"/>
    <mergeCell ref="D21:AI21"/>
    <mergeCell ref="A2:AJ2"/>
    <mergeCell ref="A3:AJ3"/>
    <mergeCell ref="D24:AI24"/>
    <mergeCell ref="D25:AI25"/>
    <mergeCell ref="D26:AI27"/>
  </mergeCells>
  <phoneticPr fontId="12"/>
  <dataValidations count="2">
    <dataValidation imeMode="halfAlpha" allowBlank="1" showInputMessage="1" showErrorMessage="1" sqref="I38:J38 C38:D38 F38:G38" xr:uid="{00000000-0002-0000-0600-000000000000}"/>
    <dataValidation imeMode="hiragana" allowBlank="1" showInputMessage="1" showErrorMessage="1" sqref="V40 R39" xr:uid="{00000000-0002-0000-0600-000001000000}"/>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38100</xdr:colOff>
                    <xdr:row>18</xdr:row>
                    <xdr:rowOff>228600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38100</xdr:colOff>
                    <xdr:row>19</xdr:row>
                    <xdr:rowOff>228600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238125</xdr:rowOff>
                  </from>
                  <to>
                    <xdr:col>3</xdr:col>
                    <xdr:colOff>38100</xdr:colOff>
                    <xdr:row>22</xdr:row>
                    <xdr:rowOff>219075</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38100</xdr:colOff>
                    <xdr:row>20</xdr:row>
                    <xdr:rowOff>228600</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38100</xdr:colOff>
                    <xdr:row>21</xdr:row>
                    <xdr:rowOff>228600</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238125</xdr:rowOff>
                  </from>
                  <to>
                    <xdr:col>3</xdr:col>
                    <xdr:colOff>38100</xdr:colOff>
                    <xdr:row>23</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78F3-6FF6-480D-9425-9CECF9E0F22C}">
  <sheetPr>
    <pageSetUpPr fitToPage="1"/>
  </sheetPr>
  <dimension ref="A1:AK33"/>
  <sheetViews>
    <sheetView showGridLines="0" view="pageBreakPreview" zoomScale="70" zoomScaleNormal="100" zoomScaleSheetLayoutView="70" workbookViewId="0">
      <selection activeCell="C7" sqref="C7"/>
    </sheetView>
  </sheetViews>
  <sheetFormatPr defaultRowHeight="18.75"/>
  <cols>
    <col min="1" max="14" width="2.5" style="279" customWidth="1"/>
    <col min="15" max="15" width="4.375" style="279" customWidth="1"/>
    <col min="16" max="36" width="2.5" style="279" customWidth="1"/>
    <col min="37" max="16384" width="9" style="279"/>
  </cols>
  <sheetData>
    <row r="1" spans="1:36" ht="22.5" customHeight="1">
      <c r="A1" s="277" t="s">
        <v>572</v>
      </c>
      <c r="B1" s="278"/>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row>
    <row r="2" spans="1:36" ht="18" customHeight="1">
      <c r="A2" s="1389" t="s">
        <v>631</v>
      </c>
      <c r="B2" s="1390"/>
      <c r="C2" s="1390"/>
      <c r="D2" s="1390"/>
      <c r="E2" s="1390"/>
      <c r="F2" s="1390"/>
      <c r="G2" s="1390"/>
      <c r="H2" s="1390"/>
      <c r="I2" s="1390"/>
      <c r="J2" s="1390"/>
      <c r="K2" s="1390"/>
      <c r="L2" s="1390"/>
      <c r="M2" s="1390"/>
      <c r="N2" s="1390"/>
      <c r="O2" s="1390"/>
      <c r="P2" s="1390"/>
      <c r="Q2" s="1390"/>
      <c r="R2" s="1390"/>
      <c r="S2" s="1390"/>
      <c r="T2" s="1390"/>
      <c r="U2" s="1390"/>
      <c r="V2" s="1390"/>
      <c r="W2" s="1390"/>
      <c r="X2" s="1390"/>
      <c r="Y2" s="1390"/>
      <c r="Z2" s="1390"/>
      <c r="AA2" s="1390"/>
      <c r="AB2" s="1390"/>
      <c r="AC2" s="1390"/>
      <c r="AD2" s="1390"/>
      <c r="AE2" s="1390"/>
      <c r="AF2" s="1390"/>
      <c r="AG2" s="1390"/>
      <c r="AH2" s="1390"/>
      <c r="AI2" s="1390"/>
      <c r="AJ2" s="1390"/>
    </row>
    <row r="3" spans="1:36" ht="36" customHeight="1">
      <c r="A3" s="1339" t="s">
        <v>564</v>
      </c>
      <c r="B3" s="1340"/>
      <c r="C3" s="1340"/>
      <c r="D3" s="1340"/>
      <c r="E3" s="1340"/>
      <c r="F3" s="1340"/>
      <c r="G3" s="1340"/>
      <c r="H3" s="1340"/>
      <c r="I3" s="1340"/>
      <c r="J3" s="1340"/>
      <c r="K3" s="1340"/>
      <c r="L3" s="1340"/>
      <c r="M3" s="1340"/>
      <c r="N3" s="1340"/>
      <c r="O3" s="1340"/>
      <c r="P3" s="1340"/>
      <c r="Q3" s="1340"/>
      <c r="R3" s="1340"/>
      <c r="S3" s="1340"/>
      <c r="T3" s="1340"/>
      <c r="U3" s="1340"/>
      <c r="V3" s="1340"/>
      <c r="W3" s="1340"/>
      <c r="X3" s="1340"/>
      <c r="Y3" s="1340"/>
      <c r="Z3" s="1340"/>
      <c r="AA3" s="1340"/>
      <c r="AB3" s="1340"/>
      <c r="AC3" s="1340"/>
      <c r="AD3" s="1340"/>
      <c r="AE3" s="1340"/>
      <c r="AF3" s="1340"/>
      <c r="AG3" s="1340"/>
      <c r="AH3" s="1340"/>
      <c r="AI3" s="1340"/>
      <c r="AJ3" s="1340"/>
    </row>
    <row r="4" spans="1:36">
      <c r="A4" s="278"/>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row>
    <row r="5" spans="1:36" ht="19.5" thickBot="1">
      <c r="A5" s="280" t="s">
        <v>542</v>
      </c>
    </row>
    <row r="6" spans="1:36" ht="19.5" customHeight="1" thickBot="1">
      <c r="C6" s="1423" t="s">
        <v>207</v>
      </c>
      <c r="D6" s="1424"/>
      <c r="E6" s="1424"/>
      <c r="F6" s="1424"/>
      <c r="G6" s="1424"/>
      <c r="H6" s="1424"/>
      <c r="I6" s="1424"/>
      <c r="J6" s="1424"/>
      <c r="K6" s="1424"/>
      <c r="L6" s="1424"/>
      <c r="M6" s="1424"/>
      <c r="N6" s="1424"/>
      <c r="O6" s="1424"/>
      <c r="P6" s="1424"/>
      <c r="Q6" s="1424"/>
      <c r="R6" s="1424"/>
      <c r="S6" s="1424"/>
      <c r="T6" s="1424"/>
      <c r="U6" s="1424"/>
      <c r="V6" s="1424"/>
      <c r="W6" s="1424"/>
      <c r="X6" s="1424"/>
      <c r="Y6" s="1424"/>
      <c r="Z6" s="1424"/>
      <c r="AA6" s="1424"/>
      <c r="AB6" s="1424"/>
      <c r="AC6" s="1424"/>
      <c r="AD6" s="1424"/>
      <c r="AE6" s="1424"/>
      <c r="AF6" s="1424"/>
      <c r="AG6" s="1424"/>
      <c r="AH6" s="1424"/>
      <c r="AI6" s="1425"/>
    </row>
    <row r="7" spans="1:36" ht="19.5">
      <c r="C7" s="302"/>
      <c r="D7" s="1426" t="s">
        <v>208</v>
      </c>
      <c r="E7" s="1426"/>
      <c r="F7" s="1426"/>
      <c r="G7" s="1426"/>
      <c r="H7" s="1426"/>
      <c r="I7" s="1426"/>
      <c r="J7" s="1426"/>
      <c r="K7" s="1426"/>
      <c r="L7" s="1426"/>
      <c r="M7" s="1426"/>
      <c r="N7" s="1426"/>
      <c r="O7" s="1426"/>
      <c r="P7" s="1426"/>
      <c r="Q7" s="1426"/>
      <c r="R7" s="1426"/>
      <c r="S7" s="1426"/>
      <c r="T7" s="1426"/>
      <c r="U7" s="1426"/>
      <c r="V7" s="1426"/>
      <c r="W7" s="1426"/>
      <c r="X7" s="1426"/>
      <c r="Y7" s="1426"/>
      <c r="Z7" s="1426"/>
      <c r="AA7" s="1426"/>
      <c r="AB7" s="1426"/>
      <c r="AC7" s="1426"/>
      <c r="AD7" s="1426"/>
      <c r="AE7" s="1426"/>
      <c r="AF7" s="1426"/>
      <c r="AG7" s="1426"/>
      <c r="AH7" s="1426"/>
      <c r="AI7" s="1427"/>
    </row>
    <row r="8" spans="1:36" ht="19.5">
      <c r="C8" s="303"/>
      <c r="D8" s="1397" t="s">
        <v>209</v>
      </c>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9"/>
    </row>
    <row r="9" spans="1:36" ht="19.5">
      <c r="C9" s="303"/>
      <c r="D9" s="1428" t="s">
        <v>543</v>
      </c>
      <c r="E9" s="1429"/>
      <c r="F9" s="1429"/>
      <c r="G9" s="1429"/>
      <c r="H9" s="1429"/>
      <c r="I9" s="1429"/>
      <c r="J9" s="1429"/>
      <c r="K9" s="1429"/>
      <c r="L9" s="1429"/>
      <c r="M9" s="1429"/>
      <c r="N9" s="1429"/>
      <c r="O9" s="1429"/>
      <c r="P9" s="1429"/>
      <c r="Q9" s="1429"/>
      <c r="R9" s="1429"/>
      <c r="S9" s="1429"/>
      <c r="T9" s="1429"/>
      <c r="U9" s="1429"/>
      <c r="V9" s="1429"/>
      <c r="W9" s="1429"/>
      <c r="X9" s="1429"/>
      <c r="Y9" s="1429"/>
      <c r="Z9" s="1429"/>
      <c r="AA9" s="1429"/>
      <c r="AB9" s="1429"/>
      <c r="AC9" s="1429"/>
      <c r="AD9" s="1429"/>
      <c r="AE9" s="1429"/>
      <c r="AF9" s="1429"/>
      <c r="AG9" s="1429"/>
      <c r="AH9" s="1429"/>
      <c r="AI9" s="1430"/>
    </row>
    <row r="10" spans="1:36" ht="19.5">
      <c r="C10" s="303"/>
      <c r="D10" s="1428" t="s">
        <v>544</v>
      </c>
      <c r="E10" s="1429"/>
      <c r="F10" s="1429"/>
      <c r="G10" s="1429"/>
      <c r="H10" s="1429"/>
      <c r="I10" s="1429"/>
      <c r="J10" s="1429"/>
      <c r="K10" s="1429"/>
      <c r="L10" s="1429"/>
      <c r="M10" s="1429"/>
      <c r="N10" s="1429"/>
      <c r="O10" s="1429"/>
      <c r="P10" s="1429"/>
      <c r="Q10" s="1429"/>
      <c r="R10" s="1429"/>
      <c r="S10" s="1429"/>
      <c r="T10" s="1429"/>
      <c r="U10" s="1429"/>
      <c r="V10" s="1429"/>
      <c r="W10" s="1429"/>
      <c r="X10" s="1429"/>
      <c r="Y10" s="1429"/>
      <c r="Z10" s="1429"/>
      <c r="AA10" s="1429"/>
      <c r="AB10" s="1429"/>
      <c r="AC10" s="1429"/>
      <c r="AD10" s="1429"/>
      <c r="AE10" s="1429"/>
      <c r="AF10" s="1429"/>
      <c r="AG10" s="1429"/>
      <c r="AH10" s="1429"/>
      <c r="AI10" s="1430"/>
    </row>
    <row r="11" spans="1:36" ht="19.5">
      <c r="C11" s="303"/>
      <c r="D11" s="1397" t="s">
        <v>211</v>
      </c>
      <c r="E11" s="1398"/>
      <c r="F11" s="1398"/>
      <c r="G11" s="1398"/>
      <c r="H11" s="1398"/>
      <c r="I11" s="1398"/>
      <c r="J11" s="1398"/>
      <c r="K11" s="1398"/>
      <c r="L11" s="1398"/>
      <c r="M11" s="1398"/>
      <c r="N11" s="1398"/>
      <c r="O11" s="1398"/>
      <c r="P11" s="1398"/>
      <c r="Q11" s="1398"/>
      <c r="R11" s="1398"/>
      <c r="S11" s="1398"/>
      <c r="T11" s="1398"/>
      <c r="U11" s="1398"/>
      <c r="V11" s="1398"/>
      <c r="W11" s="1398"/>
      <c r="X11" s="1398"/>
      <c r="Y11" s="1398"/>
      <c r="Z11" s="1398"/>
      <c r="AA11" s="1398"/>
      <c r="AB11" s="1398"/>
      <c r="AC11" s="1398"/>
      <c r="AD11" s="1398"/>
      <c r="AE11" s="1398"/>
      <c r="AF11" s="1398"/>
      <c r="AG11" s="1398"/>
      <c r="AH11" s="1398"/>
      <c r="AI11" s="1399"/>
    </row>
    <row r="12" spans="1:36" ht="18.75" customHeight="1">
      <c r="C12" s="304"/>
      <c r="D12" s="1400" t="s">
        <v>545</v>
      </c>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2"/>
    </row>
    <row r="13" spans="1:36" ht="62.25" customHeight="1" thickBot="1">
      <c r="C13" s="305"/>
      <c r="D13" s="1403" t="s">
        <v>213</v>
      </c>
      <c r="E13" s="1404"/>
      <c r="F13" s="1404"/>
      <c r="G13" s="1404"/>
      <c r="H13" s="1404"/>
      <c r="I13" s="1404"/>
      <c r="J13" s="1404"/>
      <c r="K13" s="1404"/>
      <c r="L13" s="1404"/>
      <c r="M13" s="1404"/>
      <c r="N13" s="1404"/>
      <c r="O13" s="1404"/>
      <c r="P13" s="1404"/>
      <c r="Q13" s="1404"/>
      <c r="R13" s="1404"/>
      <c r="S13" s="1404"/>
      <c r="T13" s="1404"/>
      <c r="U13" s="1404"/>
      <c r="V13" s="1404"/>
      <c r="W13" s="1404"/>
      <c r="X13" s="1404"/>
      <c r="Y13" s="1404"/>
      <c r="Z13" s="1404"/>
      <c r="AA13" s="1404"/>
      <c r="AB13" s="1404"/>
      <c r="AC13" s="1404"/>
      <c r="AD13" s="1404"/>
      <c r="AE13" s="1404"/>
      <c r="AF13" s="1404"/>
      <c r="AG13" s="1404"/>
      <c r="AH13" s="1404"/>
      <c r="AI13" s="1405"/>
    </row>
    <row r="14" spans="1:36" ht="18.75" customHeight="1">
      <c r="C14" s="281"/>
      <c r="D14" s="1406" t="s">
        <v>214</v>
      </c>
      <c r="E14" s="1406"/>
      <c r="F14" s="1406"/>
      <c r="G14" s="1406"/>
      <c r="H14" s="1406"/>
      <c r="I14" s="1406"/>
      <c r="J14" s="1406"/>
      <c r="K14" s="1406"/>
      <c r="L14" s="1406"/>
      <c r="M14" s="1406"/>
      <c r="N14" s="1406"/>
      <c r="O14" s="1406"/>
      <c r="P14" s="1406"/>
      <c r="Q14" s="1406"/>
      <c r="R14" s="1406"/>
      <c r="S14" s="1406"/>
      <c r="T14" s="1406"/>
      <c r="U14" s="1406"/>
      <c r="V14" s="1406"/>
      <c r="W14" s="1406"/>
      <c r="X14" s="1406"/>
      <c r="Y14" s="1406"/>
      <c r="Z14" s="1406"/>
      <c r="AA14" s="1406"/>
      <c r="AB14" s="1406"/>
      <c r="AC14" s="1406"/>
      <c r="AD14" s="1406"/>
      <c r="AE14" s="1406"/>
      <c r="AF14" s="1406"/>
      <c r="AG14" s="1406"/>
      <c r="AH14" s="1406"/>
      <c r="AI14" s="1406"/>
    </row>
    <row r="15" spans="1:36" ht="18.75" customHeight="1">
      <c r="C15" s="281"/>
      <c r="D15" s="1416" t="s">
        <v>215</v>
      </c>
      <c r="E15" s="1417"/>
      <c r="F15" s="1417"/>
      <c r="G15" s="1417"/>
      <c r="H15" s="1417"/>
      <c r="I15" s="1417"/>
      <c r="J15" s="1417"/>
      <c r="K15" s="1417"/>
      <c r="L15" s="1417"/>
      <c r="M15" s="1417"/>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row>
    <row r="16" spans="1:36" ht="18.75" customHeight="1" thickBot="1">
      <c r="A16" s="280" t="s">
        <v>578</v>
      </c>
      <c r="C16" s="281"/>
      <c r="D16" s="282"/>
      <c r="E16" s="283"/>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row>
    <row r="17" spans="1:37" ht="60" customHeight="1" thickBot="1">
      <c r="C17" s="306"/>
      <c r="D17" s="1420" t="s">
        <v>579</v>
      </c>
      <c r="E17" s="1421"/>
      <c r="F17" s="1421"/>
      <c r="G17" s="1421"/>
      <c r="H17" s="1421"/>
      <c r="I17" s="1421"/>
      <c r="J17" s="1421"/>
      <c r="K17" s="1421"/>
      <c r="L17" s="1421"/>
      <c r="M17" s="1421"/>
      <c r="N17" s="1421"/>
      <c r="O17" s="1421"/>
      <c r="P17" s="1421"/>
      <c r="Q17" s="1421"/>
      <c r="R17" s="1421"/>
      <c r="S17" s="1421"/>
      <c r="T17" s="1421"/>
      <c r="U17" s="1421"/>
      <c r="V17" s="1421"/>
      <c r="W17" s="1421"/>
      <c r="X17" s="1421"/>
      <c r="Y17" s="1421"/>
      <c r="Z17" s="1421"/>
      <c r="AA17" s="1421"/>
      <c r="AB17" s="1421"/>
      <c r="AC17" s="1421"/>
      <c r="AD17" s="1421"/>
      <c r="AE17" s="1421"/>
      <c r="AF17" s="1421"/>
      <c r="AG17" s="1421"/>
      <c r="AH17" s="1421"/>
      <c r="AI17" s="1422"/>
    </row>
    <row r="18" spans="1:37" ht="39" customHeight="1">
      <c r="C18" s="281"/>
      <c r="D18" s="1418" t="s">
        <v>580</v>
      </c>
      <c r="E18" s="1419"/>
      <c r="F18" s="1419"/>
      <c r="G18" s="1419"/>
      <c r="H18" s="1419"/>
      <c r="I18" s="1419"/>
      <c r="J18" s="1419"/>
      <c r="K18" s="1419"/>
      <c r="L18" s="1419"/>
      <c r="M18" s="1419"/>
      <c r="N18" s="1419"/>
      <c r="O18" s="1419"/>
      <c r="P18" s="1419"/>
      <c r="Q18" s="1419"/>
      <c r="R18" s="1419"/>
      <c r="S18" s="1419"/>
      <c r="T18" s="1419"/>
      <c r="U18" s="1419"/>
      <c r="V18" s="1419"/>
      <c r="W18" s="1419"/>
      <c r="X18" s="1419"/>
      <c r="Y18" s="1419"/>
      <c r="Z18" s="1419"/>
      <c r="AA18" s="1419"/>
      <c r="AB18" s="1419"/>
      <c r="AC18" s="1419"/>
      <c r="AD18" s="1419"/>
      <c r="AE18" s="1419"/>
      <c r="AF18" s="1419"/>
      <c r="AG18" s="1419"/>
      <c r="AH18" s="1419"/>
      <c r="AI18" s="1419"/>
    </row>
    <row r="19" spans="1:37" ht="18.75" customHeight="1" thickBot="1">
      <c r="A19" s="280" t="s">
        <v>216</v>
      </c>
      <c r="C19" s="284"/>
      <c r="D19" s="285"/>
      <c r="E19" s="285"/>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row>
    <row r="20" spans="1:37" ht="18.75" customHeight="1">
      <c r="B20" s="1407"/>
      <c r="C20" s="1408"/>
      <c r="D20" s="1408"/>
      <c r="E20" s="1408"/>
      <c r="F20" s="1408"/>
      <c r="G20" s="1408"/>
      <c r="H20" s="1408"/>
      <c r="I20" s="1408"/>
      <c r="J20" s="1408"/>
      <c r="K20" s="1408"/>
      <c r="L20" s="1408"/>
      <c r="M20" s="1408"/>
      <c r="N20" s="1408"/>
      <c r="O20" s="1408"/>
      <c r="P20" s="1408"/>
      <c r="Q20" s="1408"/>
      <c r="R20" s="1408"/>
      <c r="S20" s="1408"/>
      <c r="T20" s="1408"/>
      <c r="U20" s="1408"/>
      <c r="V20" s="1408"/>
      <c r="W20" s="1408"/>
      <c r="X20" s="1408"/>
      <c r="Y20" s="1408"/>
      <c r="Z20" s="1408"/>
      <c r="AA20" s="1408"/>
      <c r="AB20" s="1408"/>
      <c r="AC20" s="1408"/>
      <c r="AD20" s="1408"/>
      <c r="AE20" s="1408"/>
      <c r="AF20" s="1408"/>
      <c r="AG20" s="1408"/>
      <c r="AH20" s="1408"/>
      <c r="AI20" s="1409"/>
    </row>
    <row r="21" spans="1:37" ht="18.75" customHeight="1">
      <c r="B21" s="1410"/>
      <c r="C21" s="1411"/>
      <c r="D21" s="1411"/>
      <c r="E21" s="1411"/>
      <c r="F21" s="1411"/>
      <c r="G21" s="1411"/>
      <c r="H21" s="1411"/>
      <c r="I21" s="1411"/>
      <c r="J21" s="1411"/>
      <c r="K21" s="1411"/>
      <c r="L21" s="1411"/>
      <c r="M21" s="1411"/>
      <c r="N21" s="1411"/>
      <c r="O21" s="1411"/>
      <c r="P21" s="1411"/>
      <c r="Q21" s="1411"/>
      <c r="R21" s="1411"/>
      <c r="S21" s="1411"/>
      <c r="T21" s="1411"/>
      <c r="U21" s="1411"/>
      <c r="V21" s="1411"/>
      <c r="W21" s="1411"/>
      <c r="X21" s="1411"/>
      <c r="Y21" s="1411"/>
      <c r="Z21" s="1411"/>
      <c r="AA21" s="1411"/>
      <c r="AB21" s="1411"/>
      <c r="AC21" s="1411"/>
      <c r="AD21" s="1411"/>
      <c r="AE21" s="1411"/>
      <c r="AF21" s="1411"/>
      <c r="AG21" s="1411"/>
      <c r="AH21" s="1411"/>
      <c r="AI21" s="1412"/>
    </row>
    <row r="22" spans="1:37" ht="18.75" customHeight="1">
      <c r="B22" s="1410"/>
      <c r="C22" s="1411"/>
      <c r="D22" s="1411"/>
      <c r="E22" s="1411"/>
      <c r="F22" s="1411"/>
      <c r="G22" s="1411"/>
      <c r="H22" s="1411"/>
      <c r="I22" s="1411"/>
      <c r="J22" s="1411"/>
      <c r="K22" s="1411"/>
      <c r="L22" s="1411"/>
      <c r="M22" s="1411"/>
      <c r="N22" s="1411"/>
      <c r="O22" s="1411"/>
      <c r="P22" s="1411"/>
      <c r="Q22" s="1411"/>
      <c r="R22" s="1411"/>
      <c r="S22" s="1411"/>
      <c r="T22" s="1411"/>
      <c r="U22" s="1411"/>
      <c r="V22" s="1411"/>
      <c r="W22" s="1411"/>
      <c r="X22" s="1411"/>
      <c r="Y22" s="1411"/>
      <c r="Z22" s="1411"/>
      <c r="AA22" s="1411"/>
      <c r="AB22" s="1411"/>
      <c r="AC22" s="1411"/>
      <c r="AD22" s="1411"/>
      <c r="AE22" s="1411"/>
      <c r="AF22" s="1411"/>
      <c r="AG22" s="1411"/>
      <c r="AH22" s="1411"/>
      <c r="AI22" s="1412"/>
    </row>
    <row r="23" spans="1:37" ht="18.75" customHeight="1" thickBot="1">
      <c r="B23" s="1413"/>
      <c r="C23" s="1414"/>
      <c r="D23" s="1414"/>
      <c r="E23" s="1414"/>
      <c r="F23" s="1414"/>
      <c r="G23" s="1414"/>
      <c r="H23" s="1414"/>
      <c r="I23" s="1414"/>
      <c r="J23" s="1414"/>
      <c r="K23" s="1414"/>
      <c r="L23" s="1414"/>
      <c r="M23" s="1414"/>
      <c r="N23" s="1414"/>
      <c r="O23" s="1414"/>
      <c r="P23" s="1414"/>
      <c r="Q23" s="1414"/>
      <c r="R23" s="1414"/>
      <c r="S23" s="1414"/>
      <c r="T23" s="1414"/>
      <c r="U23" s="1414"/>
      <c r="V23" s="1414"/>
      <c r="W23" s="1414"/>
      <c r="X23" s="1414"/>
      <c r="Y23" s="1414"/>
      <c r="Z23" s="1414"/>
      <c r="AA23" s="1414"/>
      <c r="AB23" s="1414"/>
      <c r="AC23" s="1414"/>
      <c r="AD23" s="1414"/>
      <c r="AE23" s="1414"/>
      <c r="AF23" s="1414"/>
      <c r="AG23" s="1414"/>
      <c r="AH23" s="1414"/>
      <c r="AI23" s="1415"/>
    </row>
    <row r="24" spans="1:37" ht="18.75" customHeight="1">
      <c r="A24" s="286"/>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row>
    <row r="25" spans="1:37" ht="18.75" customHeight="1">
      <c r="A25" s="286"/>
      <c r="B25" s="286"/>
      <c r="C25" s="287" t="s">
        <v>217</v>
      </c>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c r="AJ25" s="286"/>
      <c r="AK25" s="286"/>
    </row>
    <row r="26" spans="1:37" ht="18.75" customHeight="1"/>
    <row r="27" spans="1:37" ht="31.5" customHeight="1">
      <c r="A27" s="1396" t="s">
        <v>218</v>
      </c>
      <c r="B27" s="1396"/>
      <c r="C27" s="1396"/>
      <c r="D27" s="1396"/>
      <c r="E27" s="1396"/>
      <c r="F27" s="1396"/>
      <c r="G27" s="1396"/>
      <c r="H27" s="1396"/>
      <c r="I27" s="1396"/>
      <c r="J27" s="1396"/>
      <c r="K27" s="1396"/>
      <c r="L27" s="1396"/>
      <c r="M27" s="1396"/>
      <c r="N27" s="1396"/>
      <c r="O27" s="1396"/>
      <c r="P27" s="1396"/>
      <c r="Q27" s="1396"/>
      <c r="R27" s="1396"/>
      <c r="S27" s="1396"/>
      <c r="T27" s="1396"/>
      <c r="U27" s="1396"/>
      <c r="V27" s="1396"/>
      <c r="W27" s="1396"/>
      <c r="X27" s="1396"/>
      <c r="Y27" s="1396"/>
      <c r="Z27" s="1396"/>
      <c r="AA27" s="1396"/>
      <c r="AB27" s="1396"/>
      <c r="AC27" s="1396"/>
      <c r="AD27" s="1396"/>
      <c r="AE27" s="1396"/>
      <c r="AF27" s="1396"/>
      <c r="AG27" s="1396"/>
      <c r="AH27" s="1396"/>
      <c r="AI27" s="1396"/>
    </row>
    <row r="28" spans="1:37" ht="18.75" hidden="1" customHeight="1">
      <c r="A28" s="1396"/>
      <c r="B28" s="1396"/>
      <c r="C28" s="1396"/>
      <c r="D28" s="1396"/>
      <c r="E28" s="1396"/>
      <c r="F28" s="1396"/>
      <c r="G28" s="1396"/>
      <c r="H28" s="1396"/>
      <c r="I28" s="1396"/>
      <c r="J28" s="1396"/>
      <c r="K28" s="1396"/>
      <c r="L28" s="1396"/>
      <c r="M28" s="1396"/>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row>
    <row r="29" spans="1:37" ht="18.75" customHeight="1">
      <c r="A29" s="288" t="s">
        <v>219</v>
      </c>
      <c r="B29" s="288"/>
      <c r="C29" s="1380">
        <f>'様式１及び様式１－２'!AB6</f>
        <v>0</v>
      </c>
      <c r="D29" s="1383"/>
      <c r="E29" s="288" t="s">
        <v>220</v>
      </c>
      <c r="F29" s="1380">
        <f>'様式１及び様式１－２'!AE6</f>
        <v>0</v>
      </c>
      <c r="G29" s="1383"/>
      <c r="H29" s="289" t="s">
        <v>221</v>
      </c>
      <c r="I29" s="1380">
        <f>'様式１及び様式１－２'!AH6</f>
        <v>0</v>
      </c>
      <c r="J29" s="1383"/>
      <c r="K29" s="289" t="s">
        <v>222</v>
      </c>
      <c r="L29" s="290"/>
      <c r="M29" s="1392" t="s">
        <v>223</v>
      </c>
      <c r="N29" s="1392"/>
      <c r="O29" s="1392"/>
      <c r="P29" s="1393" t="str">
        <f>IF('様式１及び様式１－２'!E66="","",'様式１及び様式１－２'!E66)</f>
        <v/>
      </c>
      <c r="Q29" s="1393"/>
      <c r="R29" s="1393"/>
      <c r="S29" s="1393"/>
      <c r="T29" s="1393"/>
      <c r="U29" s="1393"/>
      <c r="V29" s="1393"/>
      <c r="W29" s="1393"/>
      <c r="X29" s="1393"/>
      <c r="Y29" s="1393"/>
      <c r="Z29" s="1393"/>
      <c r="AA29" s="1393"/>
      <c r="AB29" s="1393"/>
      <c r="AC29" s="1393"/>
      <c r="AD29" s="1393"/>
      <c r="AE29" s="1393"/>
      <c r="AF29" s="1393"/>
      <c r="AG29" s="1393"/>
      <c r="AH29" s="1393"/>
      <c r="AI29" s="1393"/>
    </row>
    <row r="30" spans="1:37" ht="18.75" customHeight="1">
      <c r="A30" s="291"/>
      <c r="B30" s="289"/>
      <c r="C30" s="289"/>
      <c r="D30" s="289"/>
      <c r="E30" s="289"/>
      <c r="F30" s="289"/>
      <c r="G30" s="289"/>
      <c r="H30" s="289"/>
      <c r="I30" s="289"/>
      <c r="J30" s="289"/>
      <c r="K30" s="289"/>
      <c r="L30" s="289"/>
      <c r="M30" s="1391" t="s">
        <v>224</v>
      </c>
      <c r="N30" s="1391"/>
      <c r="O30" s="1391"/>
      <c r="P30" s="1392" t="s">
        <v>225</v>
      </c>
      <c r="Q30" s="1392"/>
      <c r="R30" s="1393" t="str">
        <f>IF('様式１及び様式１－２'!F17&lt;&gt;0,'様式１及び様式１－２'!F17,"")</f>
        <v/>
      </c>
      <c r="S30" s="1393"/>
      <c r="T30" s="1393"/>
      <c r="U30" s="1393"/>
      <c r="V30" s="1393"/>
      <c r="W30" s="1394" t="s">
        <v>226</v>
      </c>
      <c r="X30" s="1394"/>
      <c r="Y30" s="1393" t="str">
        <f>IF('様式１及び様式１－２'!W17&lt;&gt;0,'様式１及び様式１－２'!W17,"")</f>
        <v/>
      </c>
      <c r="Z30" s="1393"/>
      <c r="AA30" s="1393"/>
      <c r="AB30" s="1393"/>
      <c r="AC30" s="1393"/>
      <c r="AD30" s="1393"/>
      <c r="AE30" s="1393"/>
      <c r="AF30" s="1393"/>
      <c r="AG30" s="1393"/>
      <c r="AH30" s="1395"/>
      <c r="AI30" s="1395"/>
    </row>
    <row r="31" spans="1:37">
      <c r="A31" s="292"/>
      <c r="B31" s="293"/>
      <c r="C31" s="293"/>
      <c r="D31" s="293"/>
      <c r="E31" s="293"/>
      <c r="F31" s="293"/>
      <c r="G31" s="293"/>
      <c r="H31" s="293"/>
      <c r="I31" s="293"/>
      <c r="J31" s="293"/>
      <c r="K31" s="293"/>
      <c r="L31" s="293"/>
      <c r="M31" s="293"/>
      <c r="N31" s="293"/>
      <c r="O31" s="292"/>
      <c r="P31" s="293"/>
      <c r="Q31" s="294"/>
      <c r="R31" s="294"/>
      <c r="S31" s="294"/>
      <c r="T31" s="294"/>
      <c r="U31" s="294"/>
      <c r="V31" s="295"/>
      <c r="W31" s="295"/>
      <c r="X31" s="295"/>
      <c r="Y31" s="295"/>
      <c r="Z31" s="295"/>
      <c r="AA31" s="295"/>
      <c r="AB31" s="295"/>
      <c r="AC31" s="295"/>
      <c r="AD31" s="295"/>
      <c r="AE31" s="295"/>
      <c r="AF31" s="295"/>
      <c r="AG31" s="295"/>
      <c r="AH31" s="296"/>
      <c r="AI31" s="292"/>
    </row>
    <row r="32" spans="1:37">
      <c r="B32" s="297"/>
      <c r="C32" s="298"/>
      <c r="D32" s="299"/>
      <c r="E32" s="299"/>
      <c r="F32" s="299"/>
      <c r="G32" s="299"/>
      <c r="H32" s="299"/>
      <c r="I32" s="299"/>
      <c r="J32" s="299"/>
      <c r="K32" s="299"/>
      <c r="L32" s="299"/>
      <c r="M32" s="299"/>
      <c r="N32" s="299"/>
      <c r="O32" s="299"/>
      <c r="P32" s="299"/>
      <c r="Q32" s="299"/>
      <c r="R32" s="299"/>
      <c r="S32" s="299"/>
      <c r="T32" s="299"/>
      <c r="U32" s="299"/>
      <c r="V32" s="299"/>
      <c r="W32" s="299"/>
      <c r="X32" s="299"/>
      <c r="Y32" s="299"/>
      <c r="Z32" s="300"/>
      <c r="AA32" s="300"/>
      <c r="AB32" s="300"/>
      <c r="AC32" s="300"/>
      <c r="AD32" s="300"/>
      <c r="AE32" s="300"/>
      <c r="AF32" s="300"/>
      <c r="AG32" s="300"/>
      <c r="AH32" s="300"/>
      <c r="AI32" s="299"/>
      <c r="AJ32" s="299"/>
    </row>
    <row r="33" spans="2:36">
      <c r="B33" s="301"/>
      <c r="C33" s="1388"/>
      <c r="D33" s="1388"/>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c r="AA33" s="1388"/>
      <c r="AB33" s="1388"/>
      <c r="AC33" s="1388"/>
      <c r="AD33" s="1388"/>
      <c r="AE33" s="1388"/>
      <c r="AF33" s="1388"/>
      <c r="AG33" s="1388"/>
      <c r="AH33" s="1388"/>
      <c r="AI33" s="1388"/>
      <c r="AJ33" s="1388"/>
    </row>
  </sheetData>
  <sheetProtection formatColumns="0" formatRows="0"/>
  <mergeCells count="28">
    <mergeCell ref="C6:AI6"/>
    <mergeCell ref="D7:AI7"/>
    <mergeCell ref="D8:AI8"/>
    <mergeCell ref="D9:AI9"/>
    <mergeCell ref="D10:AI10"/>
    <mergeCell ref="D12:AI12"/>
    <mergeCell ref="D13:AI13"/>
    <mergeCell ref="D14:AI14"/>
    <mergeCell ref="B20:AI23"/>
    <mergeCell ref="D15:AI15"/>
    <mergeCell ref="D18:AI18"/>
    <mergeCell ref="D17:AI17"/>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s>
  <phoneticPr fontId="12"/>
  <dataValidations count="2">
    <dataValidation imeMode="hiragana" allowBlank="1" showInputMessage="1" showErrorMessage="1" sqref="V31 R30" xr:uid="{705C636D-3A07-489D-A834-91EEE4B5C648}"/>
    <dataValidation imeMode="halfAlpha" allowBlank="1" showInputMessage="1" showErrorMessage="1" sqref="F29:G29 C29:D29 I29:J29" xr:uid="{2DFE1406-FFA8-4FCF-95ED-486022282616}"/>
  </dataValidations>
  <pageMargins left="0.7" right="0.7" top="0.75" bottom="0.75" header="0.3" footer="0.3"/>
  <pageSetup paperSize="9" scale="8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38100</xdr:colOff>
                    <xdr:row>6</xdr:row>
                    <xdr:rowOff>228600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38100</xdr:colOff>
                    <xdr:row>7</xdr:row>
                    <xdr:rowOff>228600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238125</xdr:rowOff>
                  </from>
                  <to>
                    <xdr:col>3</xdr:col>
                    <xdr:colOff>38100</xdr:colOff>
                    <xdr:row>11</xdr:row>
                    <xdr:rowOff>219075</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38100</xdr:colOff>
                    <xdr:row>8</xdr:row>
                    <xdr:rowOff>228600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38100</xdr:colOff>
                    <xdr:row>10</xdr:row>
                    <xdr:rowOff>228600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238125</xdr:rowOff>
                  </from>
                  <to>
                    <xdr:col>3</xdr:col>
                    <xdr:colOff>38100</xdr:colOff>
                    <xdr:row>12</xdr:row>
                    <xdr:rowOff>228600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38100</xdr:colOff>
                    <xdr:row>9</xdr:row>
                    <xdr:rowOff>228600</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38100</xdr:colOff>
                    <xdr:row>16</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J78"/>
  <sheetViews>
    <sheetView showGridLines="0" view="pageBreakPreview" zoomScale="70" zoomScaleNormal="90" zoomScaleSheetLayoutView="70" workbookViewId="0">
      <selection activeCell="N2" sqref="N2:O2"/>
    </sheetView>
  </sheetViews>
  <sheetFormatPr defaultColWidth="1.25" defaultRowHeight="24"/>
  <cols>
    <col min="1" max="20" width="4.125" style="72" customWidth="1"/>
    <col min="21" max="21" width="4.125" style="90" customWidth="1"/>
    <col min="22" max="36" width="4.125" style="72" customWidth="1"/>
    <col min="37" max="37" width="3.875" style="71" customWidth="1"/>
    <col min="38" max="38" width="20" style="72" bestFit="1" customWidth="1"/>
    <col min="39" max="40" width="3.875" style="72" customWidth="1"/>
    <col min="41" max="50" width="3.75" style="72" customWidth="1"/>
    <col min="51" max="52" width="15.375" style="72" customWidth="1"/>
    <col min="53" max="53" width="14.75" style="72" customWidth="1"/>
    <col min="54" max="56" width="15.375" style="72" customWidth="1"/>
    <col min="57" max="57" width="38.75" style="72" customWidth="1"/>
    <col min="58" max="58" width="15.375" style="90" customWidth="1"/>
    <col min="59" max="59" width="15.375" style="72" customWidth="1"/>
    <col min="60" max="61" width="15.375" style="90" customWidth="1"/>
    <col min="62" max="62" width="15.375" style="72" customWidth="1"/>
    <col min="63" max="63" width="32.5" style="72" customWidth="1"/>
    <col min="64" max="64" width="8.75" style="72" customWidth="1"/>
    <col min="65" max="74" width="11.25" style="72" customWidth="1"/>
    <col min="75" max="75" width="13.375" style="90" customWidth="1"/>
    <col min="76" max="83" width="12.75" style="90" customWidth="1"/>
    <col min="84" max="85" width="14.875" style="90" customWidth="1"/>
    <col min="86" max="87" width="14.875" style="72" customWidth="1"/>
    <col min="88" max="89" width="1.25" style="72"/>
    <col min="90" max="90" width="35.75" style="72" customWidth="1"/>
    <col min="91" max="16384" width="1.25" style="72"/>
  </cols>
  <sheetData>
    <row r="1" spans="1:88">
      <c r="A1" s="125" t="s">
        <v>201</v>
      </c>
      <c r="AK1" s="57"/>
      <c r="CH1" s="74"/>
      <c r="CI1" s="68" t="s">
        <v>177</v>
      </c>
      <c r="CJ1" s="83" t="e">
        <f>#REF!</f>
        <v>#REF!</v>
      </c>
    </row>
    <row r="2" spans="1:88">
      <c r="A2" s="974" t="s">
        <v>76</v>
      </c>
      <c r="B2" s="1433"/>
      <c r="C2" s="1433"/>
      <c r="D2" s="1433"/>
      <c r="E2" s="1433"/>
      <c r="F2" s="1433"/>
      <c r="G2" s="1433"/>
      <c r="H2" s="1433"/>
      <c r="I2" s="1433"/>
      <c r="J2" s="1433"/>
      <c r="K2" s="1433"/>
      <c r="L2" s="1433"/>
      <c r="M2" s="692"/>
      <c r="N2" s="784" t="s">
        <v>71</v>
      </c>
      <c r="O2" s="1031"/>
      <c r="P2" s="784" t="s">
        <v>0</v>
      </c>
      <c r="Q2" s="1031"/>
      <c r="R2" s="24"/>
      <c r="S2" s="20" t="s">
        <v>3</v>
      </c>
      <c r="T2" s="24"/>
      <c r="U2" s="22" t="s">
        <v>2</v>
      </c>
      <c r="V2" s="1027"/>
      <c r="W2" s="1027"/>
      <c r="X2" s="20" t="s">
        <v>1</v>
      </c>
      <c r="Y2" s="20" t="s">
        <v>70</v>
      </c>
      <c r="Z2" s="784" t="s">
        <v>72</v>
      </c>
      <c r="AA2" s="1031"/>
      <c r="AB2" s="784" t="s">
        <v>0</v>
      </c>
      <c r="AC2" s="1031"/>
      <c r="AD2" s="24"/>
      <c r="AE2" s="20" t="s">
        <v>3</v>
      </c>
      <c r="AF2" s="24"/>
      <c r="AG2" s="22" t="s">
        <v>2</v>
      </c>
      <c r="AH2" s="1027"/>
      <c r="AI2" s="1027"/>
      <c r="AJ2" s="21" t="s">
        <v>1</v>
      </c>
      <c r="AP2" s="307"/>
      <c r="AQ2" s="307"/>
      <c r="CH2" s="74"/>
      <c r="CI2" s="68" t="s">
        <v>178</v>
      </c>
      <c r="CJ2" s="83" t="e">
        <f>#REF!</f>
        <v>#REF!</v>
      </c>
    </row>
    <row r="3" spans="1:88">
      <c r="A3" s="910" t="s">
        <v>125</v>
      </c>
      <c r="B3" s="858"/>
      <c r="C3" s="858"/>
      <c r="D3" s="858"/>
      <c r="E3" s="858"/>
      <c r="F3" s="858"/>
      <c r="G3" s="858"/>
      <c r="H3" s="858"/>
      <c r="I3" s="858"/>
      <c r="J3" s="858"/>
      <c r="K3" s="858"/>
      <c r="L3" s="858"/>
      <c r="M3" s="694"/>
      <c r="N3" s="1028"/>
      <c r="O3" s="1029"/>
      <c r="P3" s="1029"/>
      <c r="Q3" s="1029"/>
      <c r="R3" s="1029"/>
      <c r="S3" s="1029"/>
      <c r="T3" s="1029"/>
      <c r="U3" s="1029"/>
      <c r="V3" s="1029"/>
      <c r="W3" s="1029"/>
      <c r="X3" s="1029"/>
      <c r="Y3" s="1029"/>
      <c r="Z3" s="1029"/>
      <c r="AA3" s="1029"/>
      <c r="AB3" s="1029"/>
      <c r="AC3" s="1029"/>
      <c r="AD3" s="1029"/>
      <c r="AE3" s="1029"/>
      <c r="AF3" s="1029"/>
      <c r="AG3" s="1029"/>
      <c r="AH3" s="1029"/>
      <c r="AI3" s="1029"/>
      <c r="AJ3" s="1030"/>
      <c r="CH3" s="74"/>
      <c r="CI3" s="68" t="s">
        <v>179</v>
      </c>
      <c r="CJ3" s="83" t="e">
        <f>#REF!</f>
        <v>#REF!</v>
      </c>
    </row>
    <row r="4" spans="1:88">
      <c r="A4" s="859"/>
      <c r="B4" s="860"/>
      <c r="C4" s="860"/>
      <c r="D4" s="860"/>
      <c r="E4" s="860"/>
      <c r="F4" s="860"/>
      <c r="G4" s="860"/>
      <c r="H4" s="860"/>
      <c r="I4" s="860"/>
      <c r="J4" s="860"/>
      <c r="K4" s="860"/>
      <c r="L4" s="860"/>
      <c r="M4" s="861"/>
      <c r="N4" s="1158"/>
      <c r="O4" s="1159"/>
      <c r="P4" s="1159"/>
      <c r="Q4" s="1159"/>
      <c r="R4" s="1159"/>
      <c r="S4" s="1159"/>
      <c r="T4" s="1159"/>
      <c r="U4" s="1159"/>
      <c r="V4" s="1159"/>
      <c r="W4" s="1159"/>
      <c r="X4" s="1159"/>
      <c r="Y4" s="1159"/>
      <c r="Z4" s="1159"/>
      <c r="AA4" s="1159"/>
      <c r="AB4" s="1159"/>
      <c r="AC4" s="1159"/>
      <c r="AD4" s="1159"/>
      <c r="AE4" s="1159"/>
      <c r="AF4" s="1159"/>
      <c r="AG4" s="1159"/>
      <c r="AH4" s="1159"/>
      <c r="AI4" s="1159"/>
      <c r="AJ4" s="1160"/>
      <c r="CH4" s="74"/>
      <c r="CI4" s="68" t="s">
        <v>180</v>
      </c>
      <c r="CJ4" s="83" t="e">
        <f>#REF!</f>
        <v>#REF!</v>
      </c>
    </row>
    <row r="5" spans="1:88">
      <c r="CH5" s="74"/>
      <c r="CI5" s="68" t="s">
        <v>181</v>
      </c>
      <c r="CJ5" s="83" t="e">
        <f>#REF!</f>
        <v>#REF!</v>
      </c>
    </row>
    <row r="6" spans="1:88">
      <c r="A6" s="739" t="s">
        <v>56</v>
      </c>
      <c r="B6" s="878"/>
      <c r="C6" s="738" t="s">
        <v>59</v>
      </c>
      <c r="D6" s="1432"/>
      <c r="E6" s="1432"/>
      <c r="F6" s="1432"/>
      <c r="G6" s="1434" t="s">
        <v>392</v>
      </c>
      <c r="H6" s="988"/>
      <c r="I6" s="988"/>
      <c r="J6" s="988"/>
      <c r="K6" s="989"/>
      <c r="L6" s="739" t="s">
        <v>61</v>
      </c>
      <c r="M6" s="877"/>
      <c r="N6" s="877"/>
      <c r="O6" s="877"/>
      <c r="P6" s="877"/>
      <c r="Q6" s="877"/>
      <c r="R6" s="877"/>
      <c r="S6" s="877"/>
      <c r="T6" s="877"/>
      <c r="U6" s="877"/>
      <c r="V6" s="877"/>
      <c r="W6" s="877"/>
      <c r="X6" s="877"/>
      <c r="Y6" s="877"/>
      <c r="Z6" s="877"/>
      <c r="AA6" s="877"/>
      <c r="AB6" s="877"/>
      <c r="AC6" s="877"/>
      <c r="AD6" s="877"/>
      <c r="AE6" s="877"/>
      <c r="AF6" s="877"/>
      <c r="AG6" s="877"/>
      <c r="AH6" s="877"/>
      <c r="AI6" s="877"/>
      <c r="AJ6" s="878"/>
      <c r="CH6" s="74"/>
      <c r="CI6" s="68" t="s">
        <v>182</v>
      </c>
      <c r="CJ6" s="83" t="e">
        <f>#REF!</f>
        <v>#REF!</v>
      </c>
    </row>
    <row r="7" spans="1:88">
      <c r="A7" s="674"/>
      <c r="B7" s="907"/>
      <c r="C7" s="908"/>
      <c r="D7" s="909"/>
      <c r="E7" s="909"/>
      <c r="F7" s="909"/>
      <c r="G7" s="1431"/>
      <c r="H7" s="1027"/>
      <c r="I7" s="1027"/>
      <c r="J7" s="1027"/>
      <c r="K7" s="1027"/>
      <c r="L7" s="1005"/>
      <c r="M7" s="1006"/>
      <c r="N7" s="1006"/>
      <c r="O7" s="1006"/>
      <c r="P7" s="1006"/>
      <c r="Q7" s="1006"/>
      <c r="R7" s="1006"/>
      <c r="S7" s="1006"/>
      <c r="T7" s="1006"/>
      <c r="U7" s="1006"/>
      <c r="V7" s="1006"/>
      <c r="W7" s="1006"/>
      <c r="X7" s="1006"/>
      <c r="Y7" s="1006"/>
      <c r="Z7" s="1006"/>
      <c r="AA7" s="1006"/>
      <c r="AB7" s="1006"/>
      <c r="AC7" s="1006"/>
      <c r="AD7" s="1006"/>
      <c r="AE7" s="1006"/>
      <c r="AF7" s="1006"/>
      <c r="AG7" s="1006"/>
      <c r="AH7" s="1006"/>
      <c r="AI7" s="1006"/>
      <c r="AJ7" s="1460"/>
      <c r="AX7" s="72" t="s">
        <v>393</v>
      </c>
      <c r="CH7" s="74"/>
      <c r="CI7" s="68"/>
      <c r="CJ7" s="83"/>
    </row>
    <row r="8" spans="1:88">
      <c r="A8" s="674"/>
      <c r="B8" s="907"/>
      <c r="C8" s="908"/>
      <c r="D8" s="909"/>
      <c r="E8" s="909"/>
      <c r="F8" s="909"/>
      <c r="G8" s="1431"/>
      <c r="H8" s="1027"/>
      <c r="I8" s="1027"/>
      <c r="J8" s="1027"/>
      <c r="K8" s="1027"/>
      <c r="L8" s="1005"/>
      <c r="M8" s="1006"/>
      <c r="N8" s="1006"/>
      <c r="O8" s="1006"/>
      <c r="P8" s="1006"/>
      <c r="Q8" s="1006"/>
      <c r="R8" s="1006"/>
      <c r="S8" s="1006"/>
      <c r="T8" s="1006"/>
      <c r="U8" s="1006"/>
      <c r="V8" s="1006"/>
      <c r="W8" s="1006"/>
      <c r="X8" s="1006"/>
      <c r="Y8" s="1006"/>
      <c r="Z8" s="1006"/>
      <c r="AA8" s="1006"/>
      <c r="AB8" s="1006"/>
      <c r="AC8" s="1006"/>
      <c r="AD8" s="1006"/>
      <c r="AE8" s="1006"/>
      <c r="AF8" s="1006"/>
      <c r="AG8" s="1006"/>
      <c r="AH8" s="1006"/>
      <c r="AI8" s="1006"/>
      <c r="AJ8" s="1460"/>
      <c r="AX8" s="72" t="s">
        <v>474</v>
      </c>
      <c r="CH8" s="74"/>
      <c r="CI8" s="68"/>
      <c r="CJ8" s="83"/>
    </row>
    <row r="9" spans="1:88">
      <c r="A9" s="674"/>
      <c r="B9" s="907"/>
      <c r="C9" s="908"/>
      <c r="D9" s="909"/>
      <c r="E9" s="909"/>
      <c r="F9" s="909"/>
      <c r="G9" s="1431"/>
      <c r="H9" s="1027"/>
      <c r="I9" s="1027"/>
      <c r="J9" s="1027"/>
      <c r="K9" s="1027"/>
      <c r="L9" s="1005"/>
      <c r="M9" s="1006"/>
      <c r="N9" s="1006"/>
      <c r="O9" s="1006"/>
      <c r="P9" s="1006"/>
      <c r="Q9" s="1006"/>
      <c r="R9" s="1006"/>
      <c r="S9" s="1006"/>
      <c r="T9" s="1006"/>
      <c r="U9" s="1006"/>
      <c r="V9" s="1006"/>
      <c r="W9" s="1006"/>
      <c r="X9" s="1006"/>
      <c r="Y9" s="1006"/>
      <c r="Z9" s="1006"/>
      <c r="AA9" s="1006"/>
      <c r="AB9" s="1006"/>
      <c r="AC9" s="1006"/>
      <c r="AD9" s="1006"/>
      <c r="AE9" s="1006"/>
      <c r="AF9" s="1006"/>
      <c r="AG9" s="1006"/>
      <c r="AH9" s="1006"/>
      <c r="AI9" s="1006"/>
      <c r="AJ9" s="1460"/>
      <c r="AX9" s="77" t="s">
        <v>403</v>
      </c>
      <c r="AY9" s="78" t="str">
        <f>IF('居宅サービス切替（⑥の場合）'!O17&gt;='協力支援（⑦の場合）'!O28,'居宅サービス切替（⑥の場合）'!O17,'協力支援（⑦の場合）'!O28)</f>
        <v>ー</v>
      </c>
      <c r="CH9" s="74"/>
      <c r="CI9" s="68"/>
      <c r="CJ9" s="83"/>
    </row>
    <row r="10" spans="1:88">
      <c r="A10" s="1431"/>
      <c r="B10" s="1061"/>
      <c r="C10" s="908"/>
      <c r="D10" s="909"/>
      <c r="E10" s="909"/>
      <c r="F10" s="909"/>
      <c r="G10" s="1431"/>
      <c r="H10" s="1027"/>
      <c r="I10" s="1027"/>
      <c r="J10" s="1027"/>
      <c r="K10" s="1027"/>
      <c r="L10" s="1005"/>
      <c r="M10" s="1006"/>
      <c r="N10" s="1006"/>
      <c r="O10" s="1006"/>
      <c r="P10" s="1006"/>
      <c r="Q10" s="1006"/>
      <c r="R10" s="1006"/>
      <c r="S10" s="1006"/>
      <c r="T10" s="1006"/>
      <c r="U10" s="1006"/>
      <c r="V10" s="1006"/>
      <c r="W10" s="1006"/>
      <c r="X10" s="1006"/>
      <c r="Y10" s="1006"/>
      <c r="Z10" s="1006"/>
      <c r="AA10" s="1006"/>
      <c r="AB10" s="1006"/>
      <c r="AC10" s="1006"/>
      <c r="AD10" s="1006"/>
      <c r="AE10" s="1006"/>
      <c r="AF10" s="1006"/>
      <c r="AG10" s="1006"/>
      <c r="AH10" s="1006"/>
      <c r="AI10" s="1006"/>
      <c r="AJ10" s="1460"/>
      <c r="AX10" s="77" t="s">
        <v>588</v>
      </c>
      <c r="AY10" s="78">
        <f>IF('居宅サービス切替（⑥の場合）'!AD17&gt;='協力支援（⑦の場合）'!AD28,'居宅サービス切替（⑥の場合）'!AD17,'協力支援（⑦の場合）'!AD28)</f>
        <v>0</v>
      </c>
      <c r="CH10" s="74"/>
      <c r="CI10" s="68"/>
      <c r="CJ10" s="83"/>
    </row>
    <row r="11" spans="1:88">
      <c r="A11" s="1431"/>
      <c r="B11" s="1061"/>
      <c r="C11" s="908"/>
      <c r="D11" s="909"/>
      <c r="E11" s="909"/>
      <c r="F11" s="909"/>
      <c r="G11" s="1431"/>
      <c r="H11" s="1027"/>
      <c r="I11" s="1027"/>
      <c r="J11" s="1027"/>
      <c r="K11" s="1027"/>
      <c r="L11" s="1005"/>
      <c r="M11" s="1006"/>
      <c r="N11" s="1006"/>
      <c r="O11" s="1006"/>
      <c r="P11" s="1006"/>
      <c r="Q11" s="1006"/>
      <c r="R11" s="1006"/>
      <c r="S11" s="1006"/>
      <c r="T11" s="1006"/>
      <c r="U11" s="1006"/>
      <c r="V11" s="1006"/>
      <c r="W11" s="1006"/>
      <c r="X11" s="1006"/>
      <c r="Y11" s="1006"/>
      <c r="Z11" s="1006"/>
      <c r="AA11" s="1006"/>
      <c r="AB11" s="1006"/>
      <c r="AC11" s="1006"/>
      <c r="AD11" s="1006"/>
      <c r="AE11" s="1006"/>
      <c r="AF11" s="1006"/>
      <c r="AG11" s="1006"/>
      <c r="AH11" s="1006"/>
      <c r="AI11" s="1006"/>
      <c r="AJ11" s="1460"/>
      <c r="CH11" s="74"/>
      <c r="CI11" s="68"/>
      <c r="CJ11" s="83"/>
    </row>
    <row r="12" spans="1:88">
      <c r="A12" s="674"/>
      <c r="B12" s="907"/>
      <c r="C12" s="908"/>
      <c r="D12" s="909"/>
      <c r="E12" s="909"/>
      <c r="F12" s="909"/>
      <c r="G12" s="1431"/>
      <c r="H12" s="1027"/>
      <c r="I12" s="1027"/>
      <c r="J12" s="1027"/>
      <c r="K12" s="1027"/>
      <c r="L12" s="1005"/>
      <c r="M12" s="1006"/>
      <c r="N12" s="1006"/>
      <c r="O12" s="1006"/>
      <c r="P12" s="1006"/>
      <c r="Q12" s="1006"/>
      <c r="R12" s="1006"/>
      <c r="S12" s="1006"/>
      <c r="T12" s="1006"/>
      <c r="U12" s="1006"/>
      <c r="V12" s="1006"/>
      <c r="W12" s="1006"/>
      <c r="X12" s="1006"/>
      <c r="Y12" s="1006"/>
      <c r="Z12" s="1006"/>
      <c r="AA12" s="1006"/>
      <c r="AB12" s="1006"/>
      <c r="AC12" s="1006"/>
      <c r="AD12" s="1006"/>
      <c r="AE12" s="1006"/>
      <c r="AF12" s="1006"/>
      <c r="AG12" s="1006"/>
      <c r="AH12" s="1006"/>
      <c r="AI12" s="1006"/>
      <c r="AJ12" s="1460"/>
      <c r="CH12" s="74"/>
      <c r="CI12" s="68" t="s">
        <v>183</v>
      </c>
      <c r="CJ12" s="83" t="e">
        <f>#REF!</f>
        <v>#REF!</v>
      </c>
    </row>
    <row r="13" spans="1:88">
      <c r="A13" s="674"/>
      <c r="B13" s="907"/>
      <c r="C13" s="908"/>
      <c r="D13" s="909"/>
      <c r="E13" s="909"/>
      <c r="F13" s="909"/>
      <c r="G13" s="1431"/>
      <c r="H13" s="1027"/>
      <c r="I13" s="1027"/>
      <c r="J13" s="1027"/>
      <c r="K13" s="1027"/>
      <c r="L13" s="1005"/>
      <c r="M13" s="1006"/>
      <c r="N13" s="1006"/>
      <c r="O13" s="1006"/>
      <c r="P13" s="1006"/>
      <c r="Q13" s="1006"/>
      <c r="R13" s="1006"/>
      <c r="S13" s="1006"/>
      <c r="T13" s="1006"/>
      <c r="U13" s="1006"/>
      <c r="V13" s="1006"/>
      <c r="W13" s="1006"/>
      <c r="X13" s="1006"/>
      <c r="Y13" s="1006"/>
      <c r="Z13" s="1006"/>
      <c r="AA13" s="1006"/>
      <c r="AB13" s="1006"/>
      <c r="AC13" s="1006"/>
      <c r="AD13" s="1006"/>
      <c r="AE13" s="1006"/>
      <c r="AF13" s="1006"/>
      <c r="AG13" s="1006"/>
      <c r="AH13" s="1006"/>
      <c r="AI13" s="1006"/>
      <c r="AJ13" s="1460"/>
      <c r="CH13" s="74"/>
      <c r="CI13" s="68" t="s">
        <v>184</v>
      </c>
      <c r="CJ13" s="83" t="e">
        <f>#REF!</f>
        <v>#REF!</v>
      </c>
    </row>
    <row r="14" spans="1:88">
      <c r="A14" s="674"/>
      <c r="B14" s="907"/>
      <c r="C14" s="908"/>
      <c r="D14" s="909"/>
      <c r="E14" s="909"/>
      <c r="F14" s="909"/>
      <c r="G14" s="1431"/>
      <c r="H14" s="1027"/>
      <c r="I14" s="1027"/>
      <c r="J14" s="1027"/>
      <c r="K14" s="1027"/>
      <c r="L14" s="1005"/>
      <c r="M14" s="1006"/>
      <c r="N14" s="1006"/>
      <c r="O14" s="1006"/>
      <c r="P14" s="1006"/>
      <c r="Q14" s="1006"/>
      <c r="R14" s="1006"/>
      <c r="S14" s="1006"/>
      <c r="T14" s="1006"/>
      <c r="U14" s="1006"/>
      <c r="V14" s="1006"/>
      <c r="W14" s="1006"/>
      <c r="X14" s="1006"/>
      <c r="Y14" s="1006"/>
      <c r="Z14" s="1006"/>
      <c r="AA14" s="1006"/>
      <c r="AB14" s="1006"/>
      <c r="AC14" s="1006"/>
      <c r="AD14" s="1006"/>
      <c r="AE14" s="1006"/>
      <c r="AF14" s="1006"/>
      <c r="AG14" s="1006"/>
      <c r="AH14" s="1006"/>
      <c r="AI14" s="1006"/>
      <c r="AJ14" s="1460"/>
      <c r="CH14" s="74"/>
      <c r="CI14" s="68" t="s">
        <v>185</v>
      </c>
      <c r="CJ14" s="83" t="e">
        <f>#REF!</f>
        <v>#REF!</v>
      </c>
    </row>
    <row r="15" spans="1:88">
      <c r="A15" s="1431"/>
      <c r="B15" s="1061"/>
      <c r="C15" s="908"/>
      <c r="D15" s="909"/>
      <c r="E15" s="909"/>
      <c r="F15" s="909"/>
      <c r="G15" s="1431"/>
      <c r="H15" s="1027"/>
      <c r="I15" s="1027"/>
      <c r="J15" s="1027"/>
      <c r="K15" s="1027"/>
      <c r="L15" s="1005"/>
      <c r="M15" s="1006"/>
      <c r="N15" s="1006"/>
      <c r="O15" s="1006"/>
      <c r="P15" s="1006"/>
      <c r="Q15" s="1006"/>
      <c r="R15" s="1006"/>
      <c r="S15" s="1006"/>
      <c r="T15" s="1006"/>
      <c r="U15" s="1006"/>
      <c r="V15" s="1006"/>
      <c r="W15" s="1006"/>
      <c r="X15" s="1006"/>
      <c r="Y15" s="1006"/>
      <c r="Z15" s="1006"/>
      <c r="AA15" s="1006"/>
      <c r="AB15" s="1006"/>
      <c r="AC15" s="1006"/>
      <c r="AD15" s="1006"/>
      <c r="AE15" s="1006"/>
      <c r="AF15" s="1006"/>
      <c r="AG15" s="1006"/>
      <c r="AH15" s="1006"/>
      <c r="AI15" s="1006"/>
      <c r="AJ15" s="1460"/>
      <c r="CH15" s="74"/>
      <c r="CI15" s="68"/>
      <c r="CJ15" s="83"/>
    </row>
    <row r="16" spans="1:88" ht="24.75" thickBot="1">
      <c r="A16" s="1435"/>
      <c r="B16" s="1004"/>
      <c r="C16" s="1055"/>
      <c r="D16" s="1056"/>
      <c r="E16" s="1056"/>
      <c r="F16" s="1056"/>
      <c r="G16" s="1435"/>
      <c r="H16" s="1458"/>
      <c r="I16" s="1458"/>
      <c r="J16" s="1458"/>
      <c r="K16" s="1458"/>
      <c r="L16" s="1008"/>
      <c r="M16" s="1009"/>
      <c r="N16" s="1009"/>
      <c r="O16" s="1009"/>
      <c r="P16" s="1009"/>
      <c r="Q16" s="1009"/>
      <c r="R16" s="1009"/>
      <c r="S16" s="1009"/>
      <c r="T16" s="1009"/>
      <c r="U16" s="1009"/>
      <c r="V16" s="1009"/>
      <c r="W16" s="1009"/>
      <c r="X16" s="1009"/>
      <c r="Y16" s="1009"/>
      <c r="Z16" s="1009"/>
      <c r="AA16" s="1009"/>
      <c r="AB16" s="1009"/>
      <c r="AC16" s="1009"/>
      <c r="AD16" s="1009"/>
      <c r="AE16" s="1009"/>
      <c r="AF16" s="1009"/>
      <c r="AG16" s="1009"/>
      <c r="AH16" s="1009"/>
      <c r="AI16" s="1009"/>
      <c r="AJ16" s="1459"/>
      <c r="CH16" s="74"/>
      <c r="CI16" s="68"/>
      <c r="CJ16" s="83"/>
    </row>
    <row r="17" spans="1:88" ht="24.75" thickTop="1">
      <c r="A17" s="856" t="s">
        <v>65</v>
      </c>
      <c r="B17" s="856"/>
      <c r="C17" s="937" t="str">
        <f>IF('様式１及び様式１－２'!E70='様式１及び様式１－２'!A83,SUM('居宅サービス切替（⑥の場合）'!C7:F16),"対象外")</f>
        <v>対象外</v>
      </c>
      <c r="D17" s="937"/>
      <c r="E17" s="937"/>
      <c r="F17" s="937"/>
      <c r="G17" s="1437" t="s">
        <v>367</v>
      </c>
      <c r="H17" s="1438"/>
      <c r="I17" s="1438"/>
      <c r="J17" s="1438"/>
      <c r="K17" s="1438"/>
      <c r="L17" s="1444" t="s">
        <v>397</v>
      </c>
      <c r="M17" s="1445"/>
      <c r="N17" s="1446"/>
      <c r="O17" s="1447" t="s">
        <v>640</v>
      </c>
      <c r="P17" s="1447"/>
      <c r="Q17" s="1447"/>
      <c r="R17" s="1447"/>
      <c r="S17" s="1447"/>
      <c r="T17" s="1447"/>
      <c r="U17" s="1448"/>
      <c r="V17" s="1440" t="s">
        <v>475</v>
      </c>
      <c r="W17" s="1440"/>
      <c r="X17" s="1440"/>
      <c r="Y17" s="1440"/>
      <c r="Z17" s="1440"/>
      <c r="AA17" s="786" t="s">
        <v>397</v>
      </c>
      <c r="AB17" s="787"/>
      <c r="AC17" s="1449"/>
      <c r="AD17" s="944"/>
      <c r="AE17" s="944"/>
      <c r="AF17" s="944"/>
      <c r="AG17" s="944"/>
      <c r="AH17" s="944"/>
      <c r="AI17" s="944"/>
      <c r="AJ17" s="1452"/>
      <c r="AL17" s="71" t="str">
        <f>IF(AND(O18&lt;&gt;"対象外",O18&lt;&gt;0,O17=""),"R4完了日記載漏れ","R4完了日記載済")</f>
        <v>R4完了日記載済</v>
      </c>
      <c r="AM17" s="71" t="str">
        <f>IF(AND(AD18&lt;&gt;"対象外",AD18&lt;&gt;0,AD17=""),"R5完了日記載漏れ","R5完了日記載済")</f>
        <v>R5完了日記載済</v>
      </c>
      <c r="CH17" s="74"/>
      <c r="CI17" s="68"/>
      <c r="CJ17" s="83"/>
    </row>
    <row r="18" spans="1:88">
      <c r="A18" s="738"/>
      <c r="B18" s="738"/>
      <c r="C18" s="1436"/>
      <c r="D18" s="1436"/>
      <c r="E18" s="1436"/>
      <c r="F18" s="1436"/>
      <c r="G18" s="1439"/>
      <c r="H18" s="1439"/>
      <c r="I18" s="1439"/>
      <c r="J18" s="1439"/>
      <c r="K18" s="1439"/>
      <c r="L18" s="1441" t="s">
        <v>395</v>
      </c>
      <c r="M18" s="1441"/>
      <c r="N18" s="1442"/>
      <c r="O18" s="1443" t="s">
        <v>640</v>
      </c>
      <c r="P18" s="1443"/>
      <c r="Q18" s="1443"/>
      <c r="R18" s="1443"/>
      <c r="S18" s="1443"/>
      <c r="T18" s="1443"/>
      <c r="U18" s="364" t="s">
        <v>396</v>
      </c>
      <c r="V18" s="1432"/>
      <c r="W18" s="1432"/>
      <c r="X18" s="1432"/>
      <c r="Y18" s="1432"/>
      <c r="Z18" s="1432"/>
      <c r="AA18" s="738" t="s">
        <v>395</v>
      </c>
      <c r="AB18" s="738"/>
      <c r="AC18" s="1450"/>
      <c r="AD18" s="1451" t="str">
        <f>IF(C17="対象外","対象外",SUMIF(G7:G16,"令和5年度",C7:C16))</f>
        <v>対象外</v>
      </c>
      <c r="AE18" s="1451"/>
      <c r="AF18" s="1451"/>
      <c r="AG18" s="1451"/>
      <c r="AH18" s="1451"/>
      <c r="AI18" s="1451"/>
      <c r="AJ18" s="308" t="s">
        <v>396</v>
      </c>
      <c r="CH18" s="74"/>
      <c r="CI18" s="68"/>
      <c r="CJ18" s="83"/>
    </row>
    <row r="19" spans="1:88">
      <c r="CH19" s="74"/>
      <c r="CI19" s="68"/>
      <c r="CJ19" s="83"/>
    </row>
    <row r="20" spans="1:88">
      <c r="A20" s="74" t="s">
        <v>63</v>
      </c>
      <c r="B20" s="738" t="s">
        <v>64</v>
      </c>
      <c r="C20" s="1432"/>
      <c r="D20" s="1432"/>
      <c r="E20" s="1432"/>
      <c r="F20" s="1432"/>
      <c r="G20" s="1432"/>
      <c r="H20" s="1432"/>
      <c r="I20" s="1432"/>
      <c r="J20" s="1432"/>
      <c r="K20" s="1432"/>
      <c r="L20" s="1432"/>
      <c r="M20" s="1432"/>
      <c r="N20" s="1432"/>
      <c r="O20" s="738" t="s">
        <v>66</v>
      </c>
      <c r="P20" s="1432"/>
      <c r="Q20" s="1432"/>
      <c r="R20" s="1432"/>
      <c r="S20" s="1432"/>
      <c r="T20" s="1432"/>
      <c r="U20" s="1432"/>
      <c r="V20" s="1432"/>
      <c r="W20" s="1432"/>
      <c r="X20" s="1432"/>
      <c r="Y20" s="1432"/>
      <c r="Z20" s="1432"/>
      <c r="AA20" s="1432"/>
      <c r="AB20" s="1432"/>
      <c r="AC20" s="1432"/>
      <c r="AD20" s="1432"/>
      <c r="AE20" s="1432"/>
      <c r="AF20" s="1432"/>
      <c r="AG20" s="1432"/>
      <c r="AH20" s="1432"/>
      <c r="AI20" s="1432"/>
      <c r="AJ20" s="1432"/>
      <c r="CH20" s="74"/>
      <c r="CI20" s="68"/>
      <c r="CJ20" s="83"/>
    </row>
    <row r="21" spans="1:88">
      <c r="A21" s="67" t="s">
        <v>43</v>
      </c>
      <c r="B21" s="978" t="s">
        <v>34</v>
      </c>
      <c r="C21" s="979"/>
      <c r="D21" s="979"/>
      <c r="E21" s="979"/>
      <c r="F21" s="979"/>
      <c r="G21" s="979"/>
      <c r="H21" s="979"/>
      <c r="I21" s="979"/>
      <c r="J21" s="979"/>
      <c r="K21" s="979"/>
      <c r="L21" s="979"/>
      <c r="M21" s="979"/>
      <c r="N21" s="979"/>
      <c r="O21" s="974" t="s">
        <v>315</v>
      </c>
      <c r="P21" s="975"/>
      <c r="Q21" s="975"/>
      <c r="R21" s="975"/>
      <c r="S21" s="975"/>
      <c r="T21" s="975"/>
      <c r="U21" s="975"/>
      <c r="V21" s="975"/>
      <c r="W21" s="975"/>
      <c r="X21" s="975"/>
      <c r="Y21" s="975"/>
      <c r="Z21" s="975"/>
      <c r="AA21" s="975"/>
      <c r="AB21" s="975"/>
      <c r="AC21" s="975"/>
      <c r="AD21" s="975"/>
      <c r="AE21" s="975"/>
      <c r="AF21" s="975"/>
      <c r="AG21" s="975"/>
      <c r="AH21" s="975"/>
      <c r="AI21" s="975"/>
      <c r="AJ21" s="976"/>
      <c r="CH21" s="74"/>
      <c r="CI21" s="68"/>
      <c r="CJ21" s="83"/>
    </row>
    <row r="22" spans="1:88">
      <c r="A22" s="67" t="s">
        <v>44</v>
      </c>
      <c r="B22" s="978" t="s">
        <v>35</v>
      </c>
      <c r="C22" s="979"/>
      <c r="D22" s="979"/>
      <c r="E22" s="979"/>
      <c r="F22" s="979"/>
      <c r="G22" s="979"/>
      <c r="H22" s="979"/>
      <c r="I22" s="979"/>
      <c r="J22" s="979"/>
      <c r="K22" s="979"/>
      <c r="L22" s="979"/>
      <c r="M22" s="979"/>
      <c r="N22" s="979"/>
      <c r="O22" s="980" t="s">
        <v>77</v>
      </c>
      <c r="P22" s="981"/>
      <c r="Q22" s="981"/>
      <c r="R22" s="981"/>
      <c r="S22" s="981"/>
      <c r="T22" s="981"/>
      <c r="U22" s="981"/>
      <c r="V22" s="981"/>
      <c r="W22" s="981"/>
      <c r="X22" s="981"/>
      <c r="Y22" s="981"/>
      <c r="Z22" s="981"/>
      <c r="AA22" s="981"/>
      <c r="AB22" s="981"/>
      <c r="AC22" s="981"/>
      <c r="AD22" s="981"/>
      <c r="AE22" s="981"/>
      <c r="AF22" s="981"/>
      <c r="AG22" s="981"/>
      <c r="AH22" s="981"/>
      <c r="AI22" s="981"/>
      <c r="AJ22" s="982"/>
      <c r="CH22" s="74"/>
      <c r="CI22" s="68"/>
      <c r="CJ22" s="83"/>
    </row>
    <row r="23" spans="1:88" ht="24" customHeight="1">
      <c r="A23" s="67" t="s">
        <v>45</v>
      </c>
      <c r="B23" s="978" t="s">
        <v>52</v>
      </c>
      <c r="C23" s="979"/>
      <c r="D23" s="979"/>
      <c r="E23" s="979"/>
      <c r="F23" s="979"/>
      <c r="G23" s="979"/>
      <c r="H23" s="979"/>
      <c r="I23" s="979"/>
      <c r="J23" s="979"/>
      <c r="K23" s="979"/>
      <c r="L23" s="979"/>
      <c r="M23" s="979"/>
      <c r="N23" s="979"/>
      <c r="O23" s="980" t="s">
        <v>415</v>
      </c>
      <c r="P23" s="981"/>
      <c r="Q23" s="981"/>
      <c r="R23" s="981"/>
      <c r="S23" s="981"/>
      <c r="T23" s="981"/>
      <c r="U23" s="981"/>
      <c r="V23" s="981"/>
      <c r="W23" s="981"/>
      <c r="X23" s="981"/>
      <c r="Y23" s="981"/>
      <c r="Z23" s="981"/>
      <c r="AA23" s="981"/>
      <c r="AB23" s="981"/>
      <c r="AC23" s="981"/>
      <c r="AD23" s="981"/>
      <c r="AE23" s="981"/>
      <c r="AF23" s="981"/>
      <c r="AG23" s="981"/>
      <c r="AH23" s="981"/>
      <c r="AI23" s="981"/>
      <c r="AJ23" s="982"/>
      <c r="CH23" s="74"/>
      <c r="CI23" s="68"/>
      <c r="CJ23" s="83"/>
    </row>
    <row r="24" spans="1:88" ht="24" customHeight="1">
      <c r="A24" s="67" t="s">
        <v>46</v>
      </c>
      <c r="B24" s="983" t="s">
        <v>37</v>
      </c>
      <c r="C24" s="984"/>
      <c r="D24" s="984"/>
      <c r="E24" s="984"/>
      <c r="F24" s="984"/>
      <c r="G24" s="984"/>
      <c r="H24" s="984"/>
      <c r="I24" s="984"/>
      <c r="J24" s="984"/>
      <c r="K24" s="984"/>
      <c r="L24" s="984"/>
      <c r="M24" s="984"/>
      <c r="N24" s="985"/>
      <c r="O24" s="980" t="s">
        <v>416</v>
      </c>
      <c r="P24" s="986"/>
      <c r="Q24" s="986"/>
      <c r="R24" s="986"/>
      <c r="S24" s="986"/>
      <c r="T24" s="986"/>
      <c r="U24" s="986"/>
      <c r="V24" s="986"/>
      <c r="W24" s="986"/>
      <c r="X24" s="986"/>
      <c r="Y24" s="986"/>
      <c r="Z24" s="986"/>
      <c r="AA24" s="986"/>
      <c r="AB24" s="986"/>
      <c r="AC24" s="986"/>
      <c r="AD24" s="986"/>
      <c r="AE24" s="986"/>
      <c r="AF24" s="986"/>
      <c r="AG24" s="986"/>
      <c r="AH24" s="986"/>
      <c r="AI24" s="986"/>
      <c r="AJ24" s="987"/>
      <c r="CH24" s="74"/>
      <c r="CI24" s="68"/>
      <c r="CJ24" s="83"/>
    </row>
    <row r="25" spans="1:88" ht="24" customHeight="1">
      <c r="A25" s="67" t="s">
        <v>47</v>
      </c>
      <c r="B25" s="983" t="s">
        <v>53</v>
      </c>
      <c r="C25" s="984"/>
      <c r="D25" s="984"/>
      <c r="E25" s="984"/>
      <c r="F25" s="984"/>
      <c r="G25" s="984"/>
      <c r="H25" s="984"/>
      <c r="I25" s="984"/>
      <c r="J25" s="984"/>
      <c r="K25" s="984"/>
      <c r="L25" s="984"/>
      <c r="M25" s="984"/>
      <c r="N25" s="985"/>
      <c r="O25" s="980" t="s">
        <v>414</v>
      </c>
      <c r="P25" s="986"/>
      <c r="Q25" s="986"/>
      <c r="R25" s="986"/>
      <c r="S25" s="986"/>
      <c r="T25" s="986"/>
      <c r="U25" s="986"/>
      <c r="V25" s="986"/>
      <c r="W25" s="986"/>
      <c r="X25" s="986"/>
      <c r="Y25" s="986"/>
      <c r="Z25" s="986"/>
      <c r="AA25" s="986"/>
      <c r="AB25" s="986"/>
      <c r="AC25" s="986"/>
      <c r="AD25" s="986"/>
      <c r="AE25" s="986"/>
      <c r="AF25" s="986"/>
      <c r="AG25" s="986"/>
      <c r="AH25" s="986"/>
      <c r="AI25" s="986"/>
      <c r="AJ25" s="987"/>
      <c r="CH25" s="74"/>
      <c r="CI25" s="68"/>
      <c r="CJ25" s="83"/>
    </row>
    <row r="26" spans="1:88">
      <c r="A26" s="67" t="s">
        <v>48</v>
      </c>
      <c r="B26" s="983" t="s">
        <v>126</v>
      </c>
      <c r="C26" s="984"/>
      <c r="D26" s="984"/>
      <c r="E26" s="984"/>
      <c r="F26" s="984"/>
      <c r="G26" s="984"/>
      <c r="H26" s="984"/>
      <c r="I26" s="984"/>
      <c r="J26" s="984"/>
      <c r="K26" s="984"/>
      <c r="L26" s="984"/>
      <c r="M26" s="984"/>
      <c r="N26" s="985"/>
      <c r="O26" s="980" t="s">
        <v>311</v>
      </c>
      <c r="P26" s="986"/>
      <c r="Q26" s="986"/>
      <c r="R26" s="986"/>
      <c r="S26" s="986"/>
      <c r="T26" s="986"/>
      <c r="U26" s="986"/>
      <c r="V26" s="986"/>
      <c r="W26" s="986"/>
      <c r="X26" s="986"/>
      <c r="Y26" s="986"/>
      <c r="Z26" s="986"/>
      <c r="AA26" s="986"/>
      <c r="AB26" s="986"/>
      <c r="AC26" s="986"/>
      <c r="AD26" s="986"/>
      <c r="AE26" s="986"/>
      <c r="AF26" s="986"/>
      <c r="AG26" s="986"/>
      <c r="AH26" s="986"/>
      <c r="AI26" s="986"/>
      <c r="AJ26" s="987"/>
      <c r="CH26" s="74"/>
      <c r="CI26" s="68"/>
      <c r="CJ26" s="83"/>
    </row>
    <row r="27" spans="1:88">
      <c r="A27" s="67" t="s">
        <v>49</v>
      </c>
      <c r="B27" s="978" t="s">
        <v>54</v>
      </c>
      <c r="C27" s="979"/>
      <c r="D27" s="979"/>
      <c r="E27" s="979"/>
      <c r="F27" s="979"/>
      <c r="G27" s="979"/>
      <c r="H27" s="979"/>
      <c r="I27" s="979"/>
      <c r="J27" s="979"/>
      <c r="K27" s="979"/>
      <c r="L27" s="979"/>
      <c r="M27" s="979"/>
      <c r="N27" s="979"/>
      <c r="O27" s="980" t="s">
        <v>75</v>
      </c>
      <c r="P27" s="981"/>
      <c r="Q27" s="981"/>
      <c r="R27" s="981"/>
      <c r="S27" s="981"/>
      <c r="T27" s="981"/>
      <c r="U27" s="981"/>
      <c r="V27" s="981"/>
      <c r="W27" s="981"/>
      <c r="X27" s="981"/>
      <c r="Y27" s="981"/>
      <c r="Z27" s="981"/>
      <c r="AA27" s="981"/>
      <c r="AB27" s="981"/>
      <c r="AC27" s="981"/>
      <c r="AD27" s="981"/>
      <c r="AE27" s="981"/>
      <c r="AF27" s="981"/>
      <c r="AG27" s="981"/>
      <c r="AH27" s="981"/>
      <c r="AI27" s="981"/>
      <c r="AJ27" s="982"/>
      <c r="CH27" s="74"/>
      <c r="CI27" s="68"/>
      <c r="CJ27" s="83"/>
    </row>
    <row r="28" spans="1:88">
      <c r="A28" s="855" t="s">
        <v>50</v>
      </c>
      <c r="B28" s="991" t="s">
        <v>127</v>
      </c>
      <c r="C28" s="992"/>
      <c r="D28" s="992"/>
      <c r="E28" s="992"/>
      <c r="F28" s="992"/>
      <c r="G28" s="992"/>
      <c r="H28" s="992"/>
      <c r="I28" s="992"/>
      <c r="J28" s="992"/>
      <c r="K28" s="992"/>
      <c r="L28" s="992"/>
      <c r="M28" s="992"/>
      <c r="N28" s="993"/>
      <c r="O28" s="997" t="s">
        <v>314</v>
      </c>
      <c r="P28" s="998"/>
      <c r="Q28" s="998"/>
      <c r="R28" s="998"/>
      <c r="S28" s="998"/>
      <c r="T28" s="998"/>
      <c r="U28" s="998"/>
      <c r="V28" s="998"/>
      <c r="W28" s="998"/>
      <c r="X28" s="998"/>
      <c r="Y28" s="998"/>
      <c r="Z28" s="998"/>
      <c r="AA28" s="998"/>
      <c r="AB28" s="998"/>
      <c r="AC28" s="998"/>
      <c r="AD28" s="998"/>
      <c r="AE28" s="998"/>
      <c r="AF28" s="998"/>
      <c r="AG28" s="998"/>
      <c r="AH28" s="998"/>
      <c r="AI28" s="998"/>
      <c r="AJ28" s="999"/>
      <c r="CH28" s="74"/>
      <c r="CI28" s="68"/>
      <c r="CJ28" s="83"/>
    </row>
    <row r="29" spans="1:88">
      <c r="A29" s="856"/>
      <c r="B29" s="994"/>
      <c r="C29" s="995"/>
      <c r="D29" s="995"/>
      <c r="E29" s="995"/>
      <c r="F29" s="995"/>
      <c r="G29" s="995"/>
      <c r="H29" s="995"/>
      <c r="I29" s="995"/>
      <c r="J29" s="995"/>
      <c r="K29" s="995"/>
      <c r="L29" s="995"/>
      <c r="M29" s="995"/>
      <c r="N29" s="996"/>
      <c r="O29" s="1000"/>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2"/>
      <c r="CH29" s="74"/>
      <c r="CI29" s="68"/>
      <c r="CJ29" s="83"/>
    </row>
    <row r="30" spans="1:88">
      <c r="A30" s="717" t="s">
        <v>51</v>
      </c>
      <c r="B30" s="1034" t="s">
        <v>55</v>
      </c>
      <c r="C30" s="1453"/>
      <c r="D30" s="1453"/>
      <c r="E30" s="1453"/>
      <c r="F30" s="1453"/>
      <c r="G30" s="1453"/>
      <c r="H30" s="1453"/>
      <c r="I30" s="1453"/>
      <c r="J30" s="1453"/>
      <c r="K30" s="1453"/>
      <c r="L30" s="1453"/>
      <c r="M30" s="1453"/>
      <c r="N30" s="1454"/>
      <c r="O30" s="997" t="s">
        <v>309</v>
      </c>
      <c r="P30" s="998"/>
      <c r="Q30" s="998"/>
      <c r="R30" s="998"/>
      <c r="S30" s="998"/>
      <c r="T30" s="998"/>
      <c r="U30" s="998"/>
      <c r="V30" s="998"/>
      <c r="W30" s="998"/>
      <c r="X30" s="998"/>
      <c r="Y30" s="998"/>
      <c r="Z30" s="998"/>
      <c r="AA30" s="998"/>
      <c r="AB30" s="998"/>
      <c r="AC30" s="998"/>
      <c r="AD30" s="998"/>
      <c r="AE30" s="998"/>
      <c r="AF30" s="998"/>
      <c r="AG30" s="998"/>
      <c r="AH30" s="998"/>
      <c r="AI30" s="998"/>
      <c r="AJ30" s="999"/>
      <c r="CH30" s="74"/>
      <c r="CI30" s="68"/>
      <c r="CJ30" s="83"/>
    </row>
    <row r="31" spans="1:88">
      <c r="A31" s="979"/>
      <c r="B31" s="1455"/>
      <c r="C31" s="1456"/>
      <c r="D31" s="1456"/>
      <c r="E31" s="1456"/>
      <c r="F31" s="1456"/>
      <c r="G31" s="1456"/>
      <c r="H31" s="1456"/>
      <c r="I31" s="1456"/>
      <c r="J31" s="1456"/>
      <c r="K31" s="1456"/>
      <c r="L31" s="1456"/>
      <c r="M31" s="1456"/>
      <c r="N31" s="1457"/>
      <c r="O31" s="1000"/>
      <c r="P31" s="1001"/>
      <c r="Q31" s="1001"/>
      <c r="R31" s="1001"/>
      <c r="S31" s="1001"/>
      <c r="T31" s="1001"/>
      <c r="U31" s="1001"/>
      <c r="V31" s="1001"/>
      <c r="W31" s="1001"/>
      <c r="X31" s="1001"/>
      <c r="Y31" s="1001"/>
      <c r="Z31" s="1001"/>
      <c r="AA31" s="1001"/>
      <c r="AB31" s="1001"/>
      <c r="AC31" s="1001"/>
      <c r="AD31" s="1001"/>
      <c r="AE31" s="1001"/>
      <c r="AF31" s="1001"/>
      <c r="AG31" s="1001"/>
      <c r="AH31" s="1001"/>
      <c r="AI31" s="1001"/>
      <c r="AJ31" s="1002"/>
      <c r="CH31" s="74"/>
      <c r="CI31" s="68"/>
      <c r="CJ31" s="83"/>
    </row>
    <row r="32" spans="1:88">
      <c r="CH32" s="74"/>
      <c r="CI32" s="68"/>
      <c r="CJ32" s="83"/>
    </row>
    <row r="33" spans="15:88">
      <c r="CH33" s="74"/>
      <c r="CI33" s="68"/>
      <c r="CJ33" s="83"/>
    </row>
    <row r="34" spans="15:88">
      <c r="CH34" s="74"/>
      <c r="CI34" s="68"/>
      <c r="CJ34" s="83"/>
    </row>
    <row r="35" spans="15:88">
      <c r="AC35" s="13"/>
      <c r="AD35" s="90"/>
      <c r="AF35" s="90"/>
      <c r="AG35" s="90"/>
      <c r="AI35" s="13"/>
      <c r="CH35" s="74"/>
      <c r="CI35" s="68"/>
      <c r="CJ35" s="83"/>
    </row>
    <row r="36" spans="15:88">
      <c r="U36" s="72"/>
      <c r="AC36" s="13"/>
      <c r="AD36" s="13"/>
      <c r="AE36" s="13"/>
      <c r="AF36" s="13"/>
      <c r="AG36" s="13"/>
      <c r="AH36" s="13"/>
      <c r="AI36" s="13"/>
      <c r="AJ36" s="13"/>
      <c r="CH36" s="74"/>
      <c r="CI36" s="68"/>
      <c r="CJ36" s="83"/>
    </row>
    <row r="37" spans="15:88">
      <c r="O37" s="13"/>
      <c r="P37" s="13"/>
      <c r="Q37" s="13"/>
      <c r="R37" s="13"/>
      <c r="S37" s="13"/>
      <c r="T37" s="13"/>
      <c r="U37" s="13"/>
      <c r="V37" s="13"/>
      <c r="W37" s="13"/>
      <c r="X37" s="13"/>
      <c r="Y37" s="13"/>
      <c r="Z37" s="13"/>
      <c r="AA37" s="13"/>
      <c r="AB37" s="13"/>
      <c r="AC37" s="13"/>
      <c r="AD37" s="13"/>
      <c r="AE37" s="13"/>
      <c r="AF37" s="13"/>
      <c r="AG37" s="13"/>
      <c r="AH37" s="13"/>
      <c r="AI37" s="13"/>
      <c r="AJ37" s="13"/>
      <c r="CH37" s="74"/>
      <c r="CI37" s="68"/>
      <c r="CJ37" s="83"/>
    </row>
    <row r="38" spans="15:88">
      <c r="CH38" s="74"/>
      <c r="CI38" s="68"/>
      <c r="CJ38" s="68"/>
    </row>
    <row r="39" spans="15:88">
      <c r="CH39" s="74"/>
      <c r="CI39" s="68"/>
      <c r="CJ39" s="68"/>
    </row>
    <row r="40" spans="15:88">
      <c r="CH40" s="74"/>
      <c r="CI40" s="68"/>
      <c r="CJ40" s="68"/>
    </row>
    <row r="41" spans="15:88">
      <c r="CH41" s="74"/>
      <c r="CI41" s="68"/>
      <c r="CJ41" s="68"/>
    </row>
    <row r="42" spans="15:88">
      <c r="CH42" s="74"/>
      <c r="CI42" s="68"/>
      <c r="CJ42" s="68"/>
    </row>
    <row r="43" spans="15:88">
      <c r="CH43" s="74"/>
      <c r="CI43" s="68"/>
      <c r="CJ43" s="68"/>
    </row>
    <row r="44" spans="15:88">
      <c r="CH44" s="74"/>
      <c r="CI44" s="68"/>
      <c r="CJ44" s="68"/>
    </row>
    <row r="45" spans="15:88">
      <c r="CH45" s="74"/>
      <c r="CI45" s="68"/>
      <c r="CJ45" s="68"/>
    </row>
    <row r="46" spans="15:88">
      <c r="CH46" s="74"/>
      <c r="CI46" s="68"/>
      <c r="CJ46" s="68"/>
    </row>
    <row r="47" spans="15:88">
      <c r="CH47" s="74"/>
      <c r="CI47" s="68"/>
      <c r="CJ47" s="68"/>
    </row>
    <row r="48" spans="15:88">
      <c r="CH48" s="74"/>
      <c r="CI48" s="68"/>
      <c r="CJ48" s="68"/>
    </row>
    <row r="49" spans="86:88">
      <c r="CH49" s="74"/>
      <c r="CI49" s="68"/>
      <c r="CJ49" s="68"/>
    </row>
    <row r="50" spans="86:88">
      <c r="CH50" s="74"/>
      <c r="CI50" s="68"/>
      <c r="CJ50" s="83"/>
    </row>
    <row r="51" spans="86:88">
      <c r="CH51" s="74"/>
      <c r="CI51" s="68"/>
      <c r="CJ51" s="83"/>
    </row>
    <row r="52" spans="86:88">
      <c r="CH52" s="74"/>
      <c r="CI52" s="68"/>
      <c r="CJ52" s="83"/>
    </row>
    <row r="53" spans="86:88">
      <c r="CH53" s="74"/>
      <c r="CI53" s="68"/>
      <c r="CJ53" s="83"/>
    </row>
    <row r="54" spans="86:88">
      <c r="CH54" s="74"/>
      <c r="CI54" s="68"/>
      <c r="CJ54" s="83"/>
    </row>
    <row r="55" spans="86:88">
      <c r="CH55" s="74"/>
      <c r="CI55" s="68"/>
      <c r="CJ55" s="83"/>
    </row>
    <row r="56" spans="86:88">
      <c r="CH56" s="74"/>
      <c r="CI56" s="68"/>
      <c r="CJ56" s="83"/>
    </row>
    <row r="57" spans="86:88">
      <c r="CH57" s="74"/>
      <c r="CI57" s="68"/>
      <c r="CJ57" s="83"/>
    </row>
    <row r="58" spans="86:88">
      <c r="CH58" s="74"/>
      <c r="CI58" s="68"/>
      <c r="CJ58" s="83"/>
    </row>
    <row r="59" spans="86:88">
      <c r="CH59" s="74"/>
      <c r="CI59" s="68"/>
      <c r="CJ59" s="83"/>
    </row>
    <row r="60" spans="86:88">
      <c r="CH60" s="74"/>
      <c r="CI60" s="68"/>
      <c r="CJ60" s="83"/>
    </row>
    <row r="61" spans="86:88">
      <c r="CH61" s="74"/>
      <c r="CI61" s="68"/>
      <c r="CJ61" s="83"/>
    </row>
    <row r="62" spans="86:88">
      <c r="CH62" s="74"/>
      <c r="CI62" s="68"/>
      <c r="CJ62" s="83"/>
    </row>
    <row r="63" spans="86:88">
      <c r="CH63" s="74"/>
      <c r="CI63" s="68"/>
      <c r="CJ63" s="83"/>
    </row>
    <row r="64" spans="86:88">
      <c r="CH64" s="74"/>
      <c r="CI64" s="68"/>
      <c r="CJ64" s="83"/>
    </row>
    <row r="65" spans="86:88">
      <c r="CH65" s="74"/>
      <c r="CI65" s="68"/>
      <c r="CJ65" s="83"/>
    </row>
    <row r="66" spans="86:88">
      <c r="CH66" s="74"/>
      <c r="CI66" s="68"/>
      <c r="CJ66" s="83"/>
    </row>
    <row r="67" spans="86:88">
      <c r="CH67" s="74"/>
      <c r="CI67" s="68"/>
      <c r="CJ67" s="83"/>
    </row>
    <row r="68" spans="86:88">
      <c r="CH68" s="74"/>
      <c r="CI68" s="68"/>
      <c r="CJ68" s="83"/>
    </row>
    <row r="69" spans="86:88">
      <c r="CH69" s="74"/>
      <c r="CI69" s="68"/>
      <c r="CJ69" s="83"/>
    </row>
    <row r="70" spans="86:88">
      <c r="CH70" s="74"/>
      <c r="CI70" s="68"/>
      <c r="CJ70" s="83"/>
    </row>
    <row r="71" spans="86:88">
      <c r="CH71" s="74"/>
      <c r="CI71" s="68"/>
      <c r="CJ71" s="83"/>
    </row>
    <row r="72" spans="86:88">
      <c r="CH72" s="74"/>
      <c r="CI72" s="68"/>
      <c r="CJ72" s="83"/>
    </row>
    <row r="73" spans="86:88">
      <c r="CH73" s="74"/>
      <c r="CI73" s="68"/>
      <c r="CJ73" s="83"/>
    </row>
    <row r="74" spans="86:88">
      <c r="CH74" s="74"/>
      <c r="CI74" s="68"/>
      <c r="CJ74" s="83"/>
    </row>
    <row r="75" spans="86:88">
      <c r="CH75" s="74"/>
      <c r="CI75" s="68"/>
      <c r="CJ75" s="83"/>
    </row>
    <row r="76" spans="86:88">
      <c r="CH76" s="74"/>
      <c r="CI76" s="68"/>
      <c r="CJ76" s="83"/>
    </row>
    <row r="77" spans="86:88">
      <c r="CH77" s="74"/>
      <c r="CI77" s="68"/>
      <c r="CJ77" s="83"/>
    </row>
    <row r="78" spans="86:88">
      <c r="CH78" s="74"/>
      <c r="CI78" s="68"/>
      <c r="CJ78" s="83"/>
    </row>
  </sheetData>
  <sheetProtection formatColumns="0" formatRows="0"/>
  <mergeCells count="87">
    <mergeCell ref="G11:K11"/>
    <mergeCell ref="G12:K12"/>
    <mergeCell ref="G7:K7"/>
    <mergeCell ref="L7:AJ7"/>
    <mergeCell ref="L8:AJ8"/>
    <mergeCell ref="L9:AJ9"/>
    <mergeCell ref="L10:AJ10"/>
    <mergeCell ref="G8:K8"/>
    <mergeCell ref="G9:K9"/>
    <mergeCell ref="G10:K10"/>
    <mergeCell ref="L11:AJ11"/>
    <mergeCell ref="L12:AJ12"/>
    <mergeCell ref="G13:K13"/>
    <mergeCell ref="G14:K14"/>
    <mergeCell ref="G15:K15"/>
    <mergeCell ref="G16:K16"/>
    <mergeCell ref="L16:AJ16"/>
    <mergeCell ref="L13:AJ13"/>
    <mergeCell ref="L14:AJ14"/>
    <mergeCell ref="L15:AJ15"/>
    <mergeCell ref="B25:N25"/>
    <mergeCell ref="O25:AJ25"/>
    <mergeCell ref="A30:A31"/>
    <mergeCell ref="B30:N31"/>
    <mergeCell ref="O30:AJ31"/>
    <mergeCell ref="B26:N26"/>
    <mergeCell ref="O26:AJ26"/>
    <mergeCell ref="B27:N27"/>
    <mergeCell ref="O27:AJ27"/>
    <mergeCell ref="A28:A29"/>
    <mergeCell ref="B28:N29"/>
    <mergeCell ref="O28:AJ29"/>
    <mergeCell ref="B22:N22"/>
    <mergeCell ref="O22:AJ22"/>
    <mergeCell ref="B23:N23"/>
    <mergeCell ref="O23:AJ23"/>
    <mergeCell ref="B24:N24"/>
    <mergeCell ref="O24:AJ24"/>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A16:B16"/>
    <mergeCell ref="C16:F16"/>
    <mergeCell ref="A14:B14"/>
    <mergeCell ref="C14:F14"/>
    <mergeCell ref="A15:B15"/>
    <mergeCell ref="C15:F15"/>
    <mergeCell ref="AH2:AI2"/>
    <mergeCell ref="A3:M4"/>
    <mergeCell ref="N3:AJ4"/>
    <mergeCell ref="A6:B6"/>
    <mergeCell ref="C6:F6"/>
    <mergeCell ref="A2:M2"/>
    <mergeCell ref="N2:O2"/>
    <mergeCell ref="P2:Q2"/>
    <mergeCell ref="V2:W2"/>
    <mergeCell ref="Z2:AA2"/>
    <mergeCell ref="AB2:AC2"/>
    <mergeCell ref="G6:K6"/>
    <mergeCell ref="L6:AJ6"/>
    <mergeCell ref="A12:B12"/>
    <mergeCell ref="C12:F12"/>
    <mergeCell ref="A13:B13"/>
    <mergeCell ref="C13:F13"/>
    <mergeCell ref="A10:B10"/>
    <mergeCell ref="C10:F10"/>
    <mergeCell ref="A11:B11"/>
    <mergeCell ref="C11:F11"/>
    <mergeCell ref="A7:B7"/>
    <mergeCell ref="C7:F7"/>
    <mergeCell ref="A8:B8"/>
    <mergeCell ref="C8:F8"/>
    <mergeCell ref="A9:B9"/>
    <mergeCell ref="C9:F9"/>
  </mergeCells>
  <phoneticPr fontId="12"/>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xr:uid="{00000000-0002-0000-0700-000000000000}">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xr:uid="{00000000-0002-0000-0700-000001000000}">
      <formula1>1</formula1>
      <formula2>12</formula2>
    </dataValidation>
    <dataValidation type="whole" operator="greaterThan" allowBlank="1" showInputMessage="1" showErrorMessage="1" sqref="AP2:AQ2" xr:uid="{00000000-0002-0000-0700-000002000000}">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xr:uid="{00000000-0002-0000-0700-000003000000}">
      <formula1>$A$21:$A$31</formula1>
    </dataValidation>
    <dataValidation allowBlank="1" showInputMessage="1" showErrorMessage="1" promptTitle="金額の記載" prompt="左記用途に要した費用を、記載してください。" sqref="C7:F16" xr:uid="{00000000-0002-0000-0700-000004000000}"/>
    <dataValidation allowBlank="1" showInputMessage="1" showErrorMessage="1" promptTitle="内容・積算の記入" prompt="下記、記載例を参考に内訳と積算を具体的に記載してください。" sqref="L7:L16" xr:uid="{00000000-0002-0000-0700-000006000000}"/>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xr:uid="{6CD26C3A-5659-4D8A-87E0-08C32381F1B0}">
      <formula1>45017</formula1>
      <formula2>45382</formula2>
    </dataValidation>
    <dataValidation type="whole" allowBlank="1" showInputMessage="1" showErrorMessage="1" errorTitle="無効な日付け" error="令和5年4月1日以降の日付けを入力してください。" promptTitle="居宅でのサービス提供期間の記載" prompt="提供場所を居宅に切り替えてサービスの提供を開始した日と、終了した日を記載してください。" sqref="AD2 R2" xr:uid="{EA3C0BA8-6F03-4499-B636-70444985399C}">
      <formula1>5</formula1>
      <formula2>6</formula2>
    </dataValidation>
    <dataValidation type="list" allowBlank="1" showInputMessage="1" showErrorMessage="1" sqref="G7:K16" xr:uid="{4105AAE1-5505-4482-B547-EFB2DE9744EC}">
      <formula1>$AX$8</formula1>
    </dataValidation>
  </dataValidation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J78"/>
  <sheetViews>
    <sheetView showGridLines="0" view="pageBreakPreview" zoomScale="70" zoomScaleNormal="90" zoomScaleSheetLayoutView="70" workbookViewId="0">
      <selection activeCell="A3" sqref="A3:D4"/>
    </sheetView>
  </sheetViews>
  <sheetFormatPr defaultColWidth="1.25" defaultRowHeight="24"/>
  <cols>
    <col min="1" max="20" width="4.125" style="72" customWidth="1"/>
    <col min="21" max="21" width="4.125" style="90" customWidth="1"/>
    <col min="22" max="36" width="4.125" style="72" customWidth="1"/>
    <col min="37" max="37" width="3.875" style="71" customWidth="1"/>
    <col min="38" max="39" width="19.25" style="72" bestFit="1" customWidth="1"/>
    <col min="40" max="40" width="3.875" style="72" customWidth="1"/>
    <col min="41" max="50" width="3.75" style="72" customWidth="1"/>
    <col min="51" max="52" width="15.375" style="72" customWidth="1"/>
    <col min="53" max="53" width="14.75" style="72" customWidth="1"/>
    <col min="54" max="56" width="15.375" style="72" customWidth="1"/>
    <col min="57" max="57" width="38.75" style="72" customWidth="1"/>
    <col min="58" max="58" width="15.375" style="90" customWidth="1"/>
    <col min="59" max="59" width="15.375" style="72" customWidth="1"/>
    <col min="60" max="61" width="15.375" style="90" customWidth="1"/>
    <col min="62" max="62" width="15.375" style="72" customWidth="1"/>
    <col min="63" max="63" width="32.5" style="72" customWidth="1"/>
    <col min="64" max="64" width="8.75" style="72" customWidth="1"/>
    <col min="65" max="74" width="11.25" style="72" customWidth="1"/>
    <col min="75" max="75" width="13.375" style="90" customWidth="1"/>
    <col min="76" max="83" width="12.75" style="90" customWidth="1"/>
    <col min="84" max="85" width="14.875" style="90" customWidth="1"/>
    <col min="86" max="87" width="14.875" style="72" customWidth="1"/>
    <col min="88" max="89" width="1.25" style="72"/>
    <col min="90" max="90" width="35.75" style="72" customWidth="1"/>
    <col min="91" max="16384" width="1.25" style="72"/>
  </cols>
  <sheetData>
    <row r="1" spans="1:88" ht="25.5">
      <c r="A1" s="309" t="s">
        <v>253</v>
      </c>
      <c r="CH1" s="74"/>
      <c r="CI1" s="68"/>
      <c r="CJ1" s="83"/>
    </row>
    <row r="2" spans="1:88">
      <c r="A2" s="71" t="s">
        <v>242</v>
      </c>
      <c r="CH2" s="74"/>
      <c r="CI2" s="68"/>
      <c r="CJ2" s="83"/>
    </row>
    <row r="3" spans="1:88">
      <c r="A3" s="812" t="s">
        <v>15</v>
      </c>
      <c r="B3" s="855"/>
      <c r="C3" s="855"/>
      <c r="D3" s="855"/>
      <c r="E3" s="816"/>
      <c r="F3" s="864"/>
      <c r="G3" s="864"/>
      <c r="H3" s="864"/>
      <c r="I3" s="864"/>
      <c r="J3" s="864"/>
      <c r="K3" s="864"/>
      <c r="L3" s="864"/>
      <c r="M3" s="865"/>
      <c r="N3" s="812" t="s">
        <v>22</v>
      </c>
      <c r="O3" s="812"/>
      <c r="P3" s="812"/>
      <c r="Q3" s="812"/>
      <c r="R3" s="675"/>
      <c r="S3" s="817"/>
      <c r="T3" s="817"/>
      <c r="U3" s="817"/>
      <c r="V3" s="817"/>
      <c r="W3" s="817"/>
      <c r="X3" s="817"/>
      <c r="Y3" s="817"/>
      <c r="Z3" s="817"/>
      <c r="AA3" s="817"/>
      <c r="AB3" s="817"/>
      <c r="AC3" s="817"/>
      <c r="AD3" s="817"/>
      <c r="AE3" s="817"/>
      <c r="AF3" s="817"/>
      <c r="AG3" s="817"/>
      <c r="AH3" s="817"/>
      <c r="AI3" s="817"/>
      <c r="AJ3" s="818"/>
      <c r="CH3" s="74"/>
      <c r="CI3" s="68"/>
      <c r="CJ3" s="83"/>
    </row>
    <row r="4" spans="1:88">
      <c r="A4" s="856"/>
      <c r="B4" s="856"/>
      <c r="C4" s="856"/>
      <c r="D4" s="856"/>
      <c r="E4" s="866"/>
      <c r="F4" s="867"/>
      <c r="G4" s="867"/>
      <c r="H4" s="867"/>
      <c r="I4" s="867"/>
      <c r="J4" s="867"/>
      <c r="K4" s="867"/>
      <c r="L4" s="867"/>
      <c r="M4" s="868"/>
      <c r="N4" s="813"/>
      <c r="O4" s="813"/>
      <c r="P4" s="813"/>
      <c r="Q4" s="813"/>
      <c r="R4" s="819"/>
      <c r="S4" s="820"/>
      <c r="T4" s="820"/>
      <c r="U4" s="820"/>
      <c r="V4" s="820"/>
      <c r="W4" s="820"/>
      <c r="X4" s="820"/>
      <c r="Y4" s="820"/>
      <c r="Z4" s="820"/>
      <c r="AA4" s="820"/>
      <c r="AB4" s="820"/>
      <c r="AC4" s="820"/>
      <c r="AD4" s="820"/>
      <c r="AE4" s="820"/>
      <c r="AF4" s="820"/>
      <c r="AG4" s="820"/>
      <c r="AH4" s="820"/>
      <c r="AI4" s="820"/>
      <c r="AJ4" s="821"/>
      <c r="CH4" s="74"/>
      <c r="CI4" s="68"/>
      <c r="CJ4" s="83"/>
    </row>
    <row r="5" spans="1:88">
      <c r="A5" s="812" t="s">
        <v>234</v>
      </c>
      <c r="B5" s="855"/>
      <c r="C5" s="855"/>
      <c r="D5" s="855"/>
      <c r="E5" s="1463"/>
      <c r="F5" s="1464"/>
      <c r="G5" s="855" t="str">
        <f>IFERROR(VLOOKUP(E5,A11:AJ13,2,FALSE),"")</f>
        <v/>
      </c>
      <c r="H5" s="926"/>
      <c r="I5" s="926"/>
      <c r="J5" s="926"/>
      <c r="K5" s="926"/>
      <c r="L5" s="926"/>
      <c r="M5" s="926"/>
      <c r="N5" s="926"/>
      <c r="O5" s="926"/>
      <c r="P5" s="926"/>
      <c r="Q5" s="926"/>
      <c r="R5" s="926"/>
      <c r="S5" s="926"/>
      <c r="T5" s="926"/>
      <c r="U5" s="926"/>
      <c r="V5" s="926"/>
      <c r="W5" s="926"/>
      <c r="X5" s="926"/>
      <c r="Y5" s="926"/>
      <c r="Z5" s="926"/>
      <c r="AA5" s="926"/>
      <c r="AB5" s="926"/>
      <c r="AC5" s="926"/>
      <c r="AD5" s="926"/>
      <c r="AE5" s="926"/>
      <c r="AF5" s="926"/>
      <c r="AG5" s="926"/>
      <c r="AH5" s="926"/>
      <c r="AI5" s="926"/>
      <c r="AJ5" s="926"/>
      <c r="CH5" s="74"/>
      <c r="CI5" s="68"/>
      <c r="CJ5" s="83"/>
    </row>
    <row r="6" spans="1:88">
      <c r="A6" s="856"/>
      <c r="B6" s="856"/>
      <c r="C6" s="856"/>
      <c r="D6" s="856"/>
      <c r="E6" s="1465"/>
      <c r="F6" s="1465"/>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c r="AI6" s="1440"/>
      <c r="AJ6" s="1440"/>
      <c r="CH6" s="74"/>
      <c r="CI6" s="68"/>
      <c r="CJ6" s="83"/>
    </row>
    <row r="7" spans="1:88">
      <c r="A7" s="812" t="s">
        <v>341</v>
      </c>
      <c r="B7" s="855"/>
      <c r="C7" s="855"/>
      <c r="D7" s="855"/>
      <c r="E7" s="1461"/>
      <c r="F7" s="817"/>
      <c r="G7" s="817"/>
      <c r="H7" s="817"/>
      <c r="I7" s="817"/>
      <c r="J7" s="817"/>
      <c r="K7" s="817"/>
      <c r="L7" s="817"/>
      <c r="M7" s="817"/>
      <c r="N7" s="817"/>
      <c r="O7" s="817"/>
      <c r="P7" s="817"/>
      <c r="Q7" s="817"/>
      <c r="R7" s="818"/>
      <c r="S7" s="1462" t="s">
        <v>70</v>
      </c>
      <c r="T7" s="1462"/>
      <c r="U7" s="1462"/>
      <c r="V7" s="1462"/>
      <c r="W7" s="1461"/>
      <c r="X7" s="817"/>
      <c r="Y7" s="817"/>
      <c r="Z7" s="817"/>
      <c r="AA7" s="817"/>
      <c r="AB7" s="817"/>
      <c r="AC7" s="817"/>
      <c r="AD7" s="817"/>
      <c r="AE7" s="817"/>
      <c r="AF7" s="817"/>
      <c r="AG7" s="817"/>
      <c r="AH7" s="817"/>
      <c r="AI7" s="817"/>
      <c r="AJ7" s="818"/>
      <c r="CH7" s="74"/>
      <c r="CI7" s="68"/>
      <c r="CJ7" s="83"/>
    </row>
    <row r="8" spans="1:88">
      <c r="A8" s="856"/>
      <c r="B8" s="856"/>
      <c r="C8" s="856"/>
      <c r="D8" s="856"/>
      <c r="E8" s="819"/>
      <c r="F8" s="820"/>
      <c r="G8" s="820"/>
      <c r="H8" s="820"/>
      <c r="I8" s="820"/>
      <c r="J8" s="820"/>
      <c r="K8" s="820"/>
      <c r="L8" s="820"/>
      <c r="M8" s="820"/>
      <c r="N8" s="820"/>
      <c r="O8" s="820"/>
      <c r="P8" s="820"/>
      <c r="Q8" s="820"/>
      <c r="R8" s="821"/>
      <c r="S8" s="1462"/>
      <c r="T8" s="1462"/>
      <c r="U8" s="1462"/>
      <c r="V8" s="1462"/>
      <c r="W8" s="819"/>
      <c r="X8" s="820"/>
      <c r="Y8" s="820"/>
      <c r="Z8" s="820"/>
      <c r="AA8" s="820"/>
      <c r="AB8" s="820"/>
      <c r="AC8" s="820"/>
      <c r="AD8" s="820"/>
      <c r="AE8" s="820"/>
      <c r="AF8" s="820"/>
      <c r="AG8" s="820"/>
      <c r="AH8" s="820"/>
      <c r="AI8" s="820"/>
      <c r="AJ8" s="821"/>
      <c r="CH8" s="74"/>
      <c r="CI8" s="68"/>
      <c r="CJ8" s="83"/>
    </row>
    <row r="9" spans="1:88">
      <c r="A9" s="90"/>
      <c r="B9" s="90"/>
      <c r="C9" s="90"/>
      <c r="D9" s="90"/>
      <c r="CH9" s="74"/>
      <c r="CI9" s="68"/>
      <c r="CJ9" s="83"/>
    </row>
    <row r="10" spans="1:88">
      <c r="A10" s="837" t="s">
        <v>235</v>
      </c>
      <c r="B10" s="838"/>
      <c r="C10" s="838"/>
      <c r="D10" s="838"/>
      <c r="E10" s="838"/>
      <c r="F10" s="838"/>
      <c r="G10" s="838"/>
      <c r="H10" s="838"/>
      <c r="I10" s="838"/>
      <c r="J10" s="838"/>
      <c r="K10" s="838"/>
      <c r="L10" s="838"/>
      <c r="M10" s="838"/>
      <c r="N10" s="838"/>
      <c r="O10" s="838"/>
      <c r="P10" s="838"/>
      <c r="Q10" s="838"/>
      <c r="R10" s="838"/>
      <c r="S10" s="838"/>
      <c r="T10" s="838"/>
      <c r="U10" s="838"/>
      <c r="V10" s="838"/>
      <c r="W10" s="838"/>
      <c r="X10" s="838"/>
      <c r="Y10" s="838"/>
      <c r="Z10" s="838"/>
      <c r="AA10" s="838"/>
      <c r="AB10" s="838"/>
      <c r="AC10" s="838"/>
      <c r="AD10" s="838"/>
      <c r="AE10" s="838"/>
      <c r="AF10" s="838"/>
      <c r="AG10" s="838"/>
      <c r="AH10" s="838"/>
      <c r="AI10" s="838"/>
      <c r="AJ10" s="838"/>
      <c r="CH10" s="74"/>
      <c r="CI10" s="68"/>
      <c r="CJ10" s="83"/>
    </row>
    <row r="11" spans="1:88">
      <c r="A11" s="310" t="s">
        <v>23</v>
      </c>
      <c r="B11" s="717" t="s">
        <v>236</v>
      </c>
      <c r="C11" s="146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CH11" s="74"/>
      <c r="CI11" s="68"/>
      <c r="CJ11" s="83"/>
    </row>
    <row r="12" spans="1:88">
      <c r="A12" s="310" t="s">
        <v>24</v>
      </c>
      <c r="B12" s="717" t="s">
        <v>237</v>
      </c>
      <c r="C12" s="1466"/>
      <c r="D12" s="1466"/>
      <c r="E12" s="1466"/>
      <c r="F12" s="1466"/>
      <c r="G12" s="1466"/>
      <c r="H12" s="1466"/>
      <c r="I12" s="1466"/>
      <c r="J12" s="1466"/>
      <c r="K12" s="1466"/>
      <c r="L12" s="1466"/>
      <c r="M12" s="1466"/>
      <c r="N12" s="1466"/>
      <c r="O12" s="1466"/>
      <c r="P12" s="1466"/>
      <c r="Q12" s="1466"/>
      <c r="R12" s="1466"/>
      <c r="S12" s="1466"/>
      <c r="T12" s="1466"/>
      <c r="U12" s="1466"/>
      <c r="V12" s="1466"/>
      <c r="W12" s="1466"/>
      <c r="X12" s="1466"/>
      <c r="Y12" s="1466"/>
      <c r="Z12" s="1466"/>
      <c r="AA12" s="1466"/>
      <c r="AB12" s="1466"/>
      <c r="AC12" s="1466"/>
      <c r="AD12" s="1466"/>
      <c r="AE12" s="1466"/>
      <c r="AF12" s="1466"/>
      <c r="AG12" s="1466"/>
      <c r="AH12" s="1466"/>
      <c r="AI12" s="1466"/>
      <c r="AJ12" s="1466"/>
      <c r="CH12" s="74"/>
      <c r="CI12" s="68"/>
      <c r="CJ12" s="83"/>
    </row>
    <row r="13" spans="1:88">
      <c r="A13" s="74" t="s">
        <v>25</v>
      </c>
      <c r="B13" s="717" t="s">
        <v>238</v>
      </c>
      <c r="C13" s="1466"/>
      <c r="D13" s="1466"/>
      <c r="E13" s="1466"/>
      <c r="F13" s="1466"/>
      <c r="G13" s="1466"/>
      <c r="H13" s="1466"/>
      <c r="I13" s="1466"/>
      <c r="J13" s="1466"/>
      <c r="K13" s="1466"/>
      <c r="L13" s="1466"/>
      <c r="M13" s="1466"/>
      <c r="N13" s="1466"/>
      <c r="O13" s="1466"/>
      <c r="P13" s="1466"/>
      <c r="Q13" s="1466"/>
      <c r="R13" s="1466"/>
      <c r="S13" s="1466"/>
      <c r="T13" s="1466"/>
      <c r="U13" s="1466"/>
      <c r="V13" s="1466"/>
      <c r="W13" s="1466"/>
      <c r="X13" s="1466"/>
      <c r="Y13" s="1466"/>
      <c r="Z13" s="1466"/>
      <c r="AA13" s="1466"/>
      <c r="AB13" s="1466"/>
      <c r="AC13" s="1466"/>
      <c r="AD13" s="1466"/>
      <c r="AE13" s="1466"/>
      <c r="AF13" s="1466"/>
      <c r="AG13" s="1466"/>
      <c r="AH13" s="1466"/>
      <c r="AI13" s="1466"/>
      <c r="AJ13" s="1466"/>
      <c r="CH13" s="74"/>
      <c r="CI13" s="68"/>
      <c r="CJ13" s="83"/>
    </row>
    <row r="14" spans="1:88">
      <c r="A14" s="7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CH14" s="74"/>
      <c r="CI14" s="68"/>
      <c r="CJ14" s="83"/>
    </row>
    <row r="15" spans="1:88">
      <c r="A15" s="71" t="s">
        <v>60</v>
      </c>
      <c r="CH15" s="74"/>
      <c r="CI15" s="68"/>
      <c r="CJ15" s="83"/>
    </row>
    <row r="16" spans="1:88">
      <c r="A16" s="738" t="s">
        <v>94</v>
      </c>
      <c r="B16" s="1432"/>
      <c r="C16" s="738" t="s">
        <v>59</v>
      </c>
      <c r="D16" s="1432"/>
      <c r="E16" s="1432"/>
      <c r="F16" s="1432"/>
      <c r="G16" s="1434" t="s">
        <v>392</v>
      </c>
      <c r="H16" s="988"/>
      <c r="I16" s="988"/>
      <c r="J16" s="988"/>
      <c r="K16" s="989"/>
      <c r="L16" s="739" t="s">
        <v>61</v>
      </c>
      <c r="M16" s="877"/>
      <c r="N16" s="877"/>
      <c r="O16" s="877"/>
      <c r="P16" s="877"/>
      <c r="Q16" s="877"/>
      <c r="R16" s="877"/>
      <c r="S16" s="877"/>
      <c r="T16" s="877"/>
      <c r="U16" s="877"/>
      <c r="V16" s="877"/>
      <c r="W16" s="877"/>
      <c r="X16" s="877"/>
      <c r="Y16" s="877"/>
      <c r="Z16" s="877"/>
      <c r="AA16" s="877"/>
      <c r="AB16" s="877"/>
      <c r="AC16" s="877"/>
      <c r="AD16" s="877"/>
      <c r="AE16" s="877"/>
      <c r="AF16" s="877"/>
      <c r="AG16" s="877"/>
      <c r="AH16" s="877"/>
      <c r="AI16" s="877"/>
      <c r="AJ16" s="878"/>
      <c r="CH16" s="74"/>
      <c r="CI16" s="68"/>
      <c r="CJ16" s="83"/>
    </row>
    <row r="17" spans="1:88">
      <c r="A17" s="674"/>
      <c r="B17" s="907"/>
      <c r="C17" s="908"/>
      <c r="D17" s="909"/>
      <c r="E17" s="909"/>
      <c r="F17" s="909"/>
      <c r="G17" s="816"/>
      <c r="H17" s="817"/>
      <c r="I17" s="817"/>
      <c r="J17" s="817"/>
      <c r="K17" s="817"/>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c r="AI17" s="674"/>
      <c r="AJ17" s="674"/>
      <c r="AK17" s="311"/>
      <c r="AL17" s="312"/>
      <c r="AM17" s="13"/>
      <c r="AN17" s="13"/>
      <c r="AO17" s="13"/>
      <c r="AS17" s="72" t="s">
        <v>393</v>
      </c>
      <c r="CH17" s="74"/>
      <c r="CI17" s="68"/>
      <c r="CJ17" s="83"/>
    </row>
    <row r="18" spans="1:88">
      <c r="A18" s="674"/>
      <c r="B18" s="907"/>
      <c r="C18" s="908"/>
      <c r="D18" s="909"/>
      <c r="E18" s="909"/>
      <c r="F18" s="909"/>
      <c r="G18" s="816"/>
      <c r="H18" s="817"/>
      <c r="I18" s="817"/>
      <c r="J18" s="817"/>
      <c r="K18" s="817"/>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c r="AI18" s="674"/>
      <c r="AJ18" s="674"/>
      <c r="AK18" s="311"/>
      <c r="AL18" s="312"/>
      <c r="AM18" s="13"/>
      <c r="AN18" s="13"/>
      <c r="AO18" s="13"/>
      <c r="AS18" s="72" t="s">
        <v>474</v>
      </c>
      <c r="CH18" s="74"/>
      <c r="CI18" s="68"/>
      <c r="CJ18" s="83"/>
    </row>
    <row r="19" spans="1:88">
      <c r="A19" s="674"/>
      <c r="B19" s="907"/>
      <c r="C19" s="908"/>
      <c r="D19" s="909"/>
      <c r="E19" s="909"/>
      <c r="F19" s="909"/>
      <c r="G19" s="816"/>
      <c r="H19" s="817"/>
      <c r="I19" s="817"/>
      <c r="J19" s="817"/>
      <c r="K19" s="817"/>
      <c r="L19" s="960"/>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1467"/>
      <c r="CH19" s="74"/>
      <c r="CI19" s="68"/>
      <c r="CJ19" s="83"/>
    </row>
    <row r="20" spans="1:88">
      <c r="A20" s="674"/>
      <c r="B20" s="907"/>
      <c r="C20" s="908"/>
      <c r="D20" s="909"/>
      <c r="E20" s="909"/>
      <c r="F20" s="909"/>
      <c r="G20" s="816"/>
      <c r="H20" s="817"/>
      <c r="I20" s="817"/>
      <c r="J20" s="817"/>
      <c r="K20" s="817"/>
      <c r="L20" s="960"/>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1467"/>
      <c r="CH20" s="74"/>
      <c r="CI20" s="68"/>
      <c r="CJ20" s="68"/>
    </row>
    <row r="21" spans="1:88">
      <c r="A21" s="674"/>
      <c r="B21" s="907"/>
      <c r="C21" s="908"/>
      <c r="D21" s="909"/>
      <c r="E21" s="909"/>
      <c r="F21" s="909"/>
      <c r="G21" s="816"/>
      <c r="H21" s="817"/>
      <c r="I21" s="817"/>
      <c r="J21" s="817"/>
      <c r="K21" s="817"/>
      <c r="L21" s="960"/>
      <c r="M21" s="961"/>
      <c r="N21" s="961"/>
      <c r="O21" s="961"/>
      <c r="P21" s="961"/>
      <c r="Q21" s="961"/>
      <c r="R21" s="961"/>
      <c r="S21" s="961"/>
      <c r="T21" s="961"/>
      <c r="U21" s="961"/>
      <c r="V21" s="961"/>
      <c r="W21" s="961"/>
      <c r="X21" s="961"/>
      <c r="Y21" s="961"/>
      <c r="Z21" s="961"/>
      <c r="AA21" s="961"/>
      <c r="AB21" s="961"/>
      <c r="AC21" s="961"/>
      <c r="AD21" s="961"/>
      <c r="AE21" s="961"/>
      <c r="AF21" s="961"/>
      <c r="AG21" s="961"/>
      <c r="AH21" s="961"/>
      <c r="AI21" s="961"/>
      <c r="AJ21" s="1467"/>
      <c r="CH21" s="74"/>
      <c r="CI21" s="68"/>
      <c r="CJ21" s="68"/>
    </row>
    <row r="22" spans="1:88">
      <c r="A22" s="674"/>
      <c r="B22" s="907"/>
      <c r="C22" s="908"/>
      <c r="D22" s="909"/>
      <c r="E22" s="909"/>
      <c r="F22" s="909"/>
      <c r="G22" s="816"/>
      <c r="H22" s="817"/>
      <c r="I22" s="817"/>
      <c r="J22" s="817"/>
      <c r="K22" s="817"/>
      <c r="L22" s="960"/>
      <c r="M22" s="961"/>
      <c r="N22" s="961"/>
      <c r="O22" s="961"/>
      <c r="P22" s="961"/>
      <c r="Q22" s="961"/>
      <c r="R22" s="961"/>
      <c r="S22" s="961"/>
      <c r="T22" s="961"/>
      <c r="U22" s="961"/>
      <c r="V22" s="961"/>
      <c r="W22" s="961"/>
      <c r="X22" s="961"/>
      <c r="Y22" s="961"/>
      <c r="Z22" s="961"/>
      <c r="AA22" s="961"/>
      <c r="AB22" s="961"/>
      <c r="AC22" s="961"/>
      <c r="AD22" s="961"/>
      <c r="AE22" s="961"/>
      <c r="AF22" s="961"/>
      <c r="AG22" s="961"/>
      <c r="AH22" s="961"/>
      <c r="AI22" s="961"/>
      <c r="AJ22" s="1467"/>
      <c r="CH22" s="74"/>
      <c r="CI22" s="68"/>
      <c r="CJ22" s="68"/>
    </row>
    <row r="23" spans="1:88">
      <c r="A23" s="674"/>
      <c r="B23" s="907"/>
      <c r="C23" s="908"/>
      <c r="D23" s="909"/>
      <c r="E23" s="909"/>
      <c r="F23" s="909"/>
      <c r="G23" s="816"/>
      <c r="H23" s="817"/>
      <c r="I23" s="817"/>
      <c r="J23" s="817"/>
      <c r="K23" s="817"/>
      <c r="L23" s="960"/>
      <c r="M23" s="961"/>
      <c r="N23" s="961"/>
      <c r="O23" s="961"/>
      <c r="P23" s="961"/>
      <c r="Q23" s="961"/>
      <c r="R23" s="961"/>
      <c r="S23" s="961"/>
      <c r="T23" s="961"/>
      <c r="U23" s="961"/>
      <c r="V23" s="961"/>
      <c r="W23" s="961"/>
      <c r="X23" s="961"/>
      <c r="Y23" s="961"/>
      <c r="Z23" s="961"/>
      <c r="AA23" s="961"/>
      <c r="AB23" s="961"/>
      <c r="AC23" s="961"/>
      <c r="AD23" s="961"/>
      <c r="AE23" s="961"/>
      <c r="AF23" s="961"/>
      <c r="AG23" s="961"/>
      <c r="AH23" s="961"/>
      <c r="AI23" s="961"/>
      <c r="AJ23" s="1467"/>
      <c r="CH23" s="74"/>
      <c r="CI23" s="68"/>
      <c r="CJ23" s="68"/>
    </row>
    <row r="24" spans="1:88">
      <c r="A24" s="674"/>
      <c r="B24" s="907"/>
      <c r="C24" s="908"/>
      <c r="D24" s="909"/>
      <c r="E24" s="909"/>
      <c r="F24" s="909"/>
      <c r="G24" s="816"/>
      <c r="H24" s="817"/>
      <c r="I24" s="817"/>
      <c r="J24" s="817"/>
      <c r="K24" s="817"/>
      <c r="L24" s="960"/>
      <c r="M24" s="961"/>
      <c r="N24" s="961"/>
      <c r="O24" s="961"/>
      <c r="P24" s="961"/>
      <c r="Q24" s="961"/>
      <c r="R24" s="961"/>
      <c r="S24" s="961"/>
      <c r="T24" s="961"/>
      <c r="U24" s="961"/>
      <c r="V24" s="961"/>
      <c r="W24" s="961"/>
      <c r="X24" s="961"/>
      <c r="Y24" s="961"/>
      <c r="Z24" s="961"/>
      <c r="AA24" s="961"/>
      <c r="AB24" s="961"/>
      <c r="AC24" s="961"/>
      <c r="AD24" s="961"/>
      <c r="AE24" s="961"/>
      <c r="AF24" s="961"/>
      <c r="AG24" s="961"/>
      <c r="AH24" s="961"/>
      <c r="AI24" s="961"/>
      <c r="AJ24" s="1467"/>
      <c r="CH24" s="74"/>
      <c r="CI24" s="68"/>
      <c r="CJ24" s="83"/>
    </row>
    <row r="25" spans="1:88">
      <c r="A25" s="674"/>
      <c r="B25" s="907"/>
      <c r="C25" s="908"/>
      <c r="D25" s="909"/>
      <c r="E25" s="909"/>
      <c r="F25" s="909"/>
      <c r="G25" s="816"/>
      <c r="H25" s="817"/>
      <c r="I25" s="817"/>
      <c r="J25" s="817"/>
      <c r="K25" s="817"/>
      <c r="L25" s="960"/>
      <c r="M25" s="961"/>
      <c r="N25" s="961"/>
      <c r="O25" s="961"/>
      <c r="P25" s="961"/>
      <c r="Q25" s="961"/>
      <c r="R25" s="961"/>
      <c r="S25" s="961"/>
      <c r="T25" s="961"/>
      <c r="U25" s="961"/>
      <c r="V25" s="961"/>
      <c r="W25" s="961"/>
      <c r="X25" s="961"/>
      <c r="Y25" s="961"/>
      <c r="Z25" s="961"/>
      <c r="AA25" s="961"/>
      <c r="AB25" s="961"/>
      <c r="AC25" s="961"/>
      <c r="AD25" s="961"/>
      <c r="AE25" s="961"/>
      <c r="AF25" s="961"/>
      <c r="AG25" s="961"/>
      <c r="AH25" s="961"/>
      <c r="AI25" s="961"/>
      <c r="AJ25" s="1467"/>
      <c r="CH25" s="74"/>
      <c r="CI25" s="68"/>
      <c r="CJ25" s="68"/>
    </row>
    <row r="26" spans="1:88">
      <c r="A26" s="674"/>
      <c r="B26" s="907"/>
      <c r="C26" s="908"/>
      <c r="D26" s="909"/>
      <c r="E26" s="909"/>
      <c r="F26" s="909"/>
      <c r="G26" s="816"/>
      <c r="H26" s="817"/>
      <c r="I26" s="817"/>
      <c r="J26" s="817"/>
      <c r="K26" s="817"/>
      <c r="L26" s="960"/>
      <c r="M26" s="961"/>
      <c r="N26" s="961"/>
      <c r="O26" s="961"/>
      <c r="P26" s="961"/>
      <c r="Q26" s="961"/>
      <c r="R26" s="961"/>
      <c r="S26" s="961"/>
      <c r="T26" s="961"/>
      <c r="U26" s="961"/>
      <c r="V26" s="961"/>
      <c r="W26" s="961"/>
      <c r="X26" s="961"/>
      <c r="Y26" s="961"/>
      <c r="Z26" s="961"/>
      <c r="AA26" s="961"/>
      <c r="AB26" s="961"/>
      <c r="AC26" s="961"/>
      <c r="AD26" s="961"/>
      <c r="AE26" s="961"/>
      <c r="AF26" s="961"/>
      <c r="AG26" s="961"/>
      <c r="AH26" s="961"/>
      <c r="AI26" s="961"/>
      <c r="AJ26" s="1467"/>
      <c r="CH26" s="74"/>
      <c r="CI26" s="68"/>
      <c r="CJ26" s="68"/>
    </row>
    <row r="27" spans="1:88" ht="24.75" thickBot="1">
      <c r="A27" s="1469"/>
      <c r="B27" s="1072"/>
      <c r="C27" s="1055"/>
      <c r="D27" s="1056"/>
      <c r="E27" s="1056"/>
      <c r="F27" s="1056"/>
      <c r="G27" s="816"/>
      <c r="H27" s="817"/>
      <c r="I27" s="817"/>
      <c r="J27" s="817"/>
      <c r="K27" s="817"/>
      <c r="L27" s="966"/>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1468"/>
      <c r="CH27" s="74"/>
      <c r="CI27" s="68"/>
      <c r="CJ27" s="68"/>
    </row>
    <row r="28" spans="1:88" ht="24.75" thickTop="1">
      <c r="A28" s="856" t="s">
        <v>65</v>
      </c>
      <c r="B28" s="856"/>
      <c r="C28" s="1481" t="str">
        <f>IF(OR('様式１及び様式１－２'!E70='様式１及び様式１－２'!A85,'様式１及び様式１－２'!E72='様式１及び様式１－２'!A85,'様式１及び様式１－２'!E72="⑤，⑦"),SUM('協力支援（⑦の場合）'!C17:F27),"対象外")</f>
        <v>対象外</v>
      </c>
      <c r="D28" s="1481"/>
      <c r="E28" s="1481"/>
      <c r="F28" s="1481"/>
      <c r="G28" s="1437" t="s">
        <v>367</v>
      </c>
      <c r="H28" s="1438"/>
      <c r="I28" s="1438"/>
      <c r="J28" s="1438"/>
      <c r="K28" s="1438"/>
      <c r="L28" s="1484" t="s">
        <v>397</v>
      </c>
      <c r="M28" s="1484"/>
      <c r="N28" s="1485"/>
      <c r="O28" s="1472" t="s">
        <v>640</v>
      </c>
      <c r="P28" s="1473"/>
      <c r="Q28" s="1473"/>
      <c r="R28" s="1473"/>
      <c r="S28" s="1473"/>
      <c r="T28" s="1473"/>
      <c r="U28" s="1473"/>
      <c r="V28" s="1440" t="s">
        <v>475</v>
      </c>
      <c r="W28" s="1440"/>
      <c r="X28" s="1440"/>
      <c r="Y28" s="1440"/>
      <c r="Z28" s="1440"/>
      <c r="AA28" s="1477" t="s">
        <v>397</v>
      </c>
      <c r="AB28" s="1477"/>
      <c r="AC28" s="1478"/>
      <c r="AD28" s="1151"/>
      <c r="AE28" s="1471"/>
      <c r="AF28" s="1471"/>
      <c r="AG28" s="1471"/>
      <c r="AH28" s="1471"/>
      <c r="AI28" s="1471"/>
      <c r="AJ28" s="1471"/>
      <c r="AL28" s="71" t="str">
        <f>IF(AND(O29&lt;&gt;"対象外",O29&lt;&gt;0,O28=""),"R4完了日記載漏れ","R4完了日記載済")</f>
        <v>R4完了日記載済</v>
      </c>
      <c r="AM28" s="71" t="str">
        <f>IF(AND(AD29&lt;&gt;"対象外",AD29&lt;&gt;0,AD28=""),"R5完了日記載漏れ","R5完了日記載済")</f>
        <v>R5完了日記載済</v>
      </c>
      <c r="CH28" s="74"/>
      <c r="CI28" s="68"/>
      <c r="CJ28" s="68"/>
    </row>
    <row r="29" spans="1:88">
      <c r="A29" s="738"/>
      <c r="B29" s="738"/>
      <c r="C29" s="1482"/>
      <c r="D29" s="1482"/>
      <c r="E29" s="1482"/>
      <c r="F29" s="1482"/>
      <c r="G29" s="1439"/>
      <c r="H29" s="1439"/>
      <c r="I29" s="1439"/>
      <c r="J29" s="1439"/>
      <c r="K29" s="1439"/>
      <c r="L29" s="1475" t="s">
        <v>395</v>
      </c>
      <c r="M29" s="1475"/>
      <c r="N29" s="1483"/>
      <c r="O29" s="1474" t="s">
        <v>640</v>
      </c>
      <c r="P29" s="1475"/>
      <c r="Q29" s="1475"/>
      <c r="R29" s="1475"/>
      <c r="S29" s="1475"/>
      <c r="T29" s="1476"/>
      <c r="U29" s="364" t="s">
        <v>355</v>
      </c>
      <c r="V29" s="1432"/>
      <c r="W29" s="1432"/>
      <c r="X29" s="1432"/>
      <c r="Y29" s="1432"/>
      <c r="Z29" s="1432"/>
      <c r="AA29" s="1479" t="s">
        <v>395</v>
      </c>
      <c r="AB29" s="1479"/>
      <c r="AC29" s="1480"/>
      <c r="AD29" s="1470" t="str">
        <f>IF(C28="対象外","対象外",SUMIF(G17:G27,"令和5年度",C17:C27))</f>
        <v>対象外</v>
      </c>
      <c r="AE29" s="1451"/>
      <c r="AF29" s="1451"/>
      <c r="AG29" s="1451"/>
      <c r="AH29" s="1451"/>
      <c r="AI29" s="1451"/>
      <c r="AJ29" s="313" t="s">
        <v>355</v>
      </c>
      <c r="CH29" s="74"/>
      <c r="CI29" s="68"/>
      <c r="CJ29" s="68"/>
    </row>
    <row r="30" spans="1:88">
      <c r="CH30" s="74"/>
      <c r="CI30" s="68"/>
      <c r="CJ30" s="68"/>
    </row>
    <row r="31" spans="1:88">
      <c r="A31" s="74" t="s">
        <v>63</v>
      </c>
      <c r="B31" s="739" t="s">
        <v>64</v>
      </c>
      <c r="C31" s="988"/>
      <c r="D31" s="988"/>
      <c r="E31" s="988"/>
      <c r="F31" s="988"/>
      <c r="G31" s="988"/>
      <c r="H31" s="988"/>
      <c r="I31" s="988"/>
      <c r="J31" s="988"/>
      <c r="K31" s="988"/>
      <c r="L31" s="988"/>
      <c r="M31" s="988"/>
      <c r="N31" s="989"/>
      <c r="O31" s="739" t="s">
        <v>66</v>
      </c>
      <c r="P31" s="988"/>
      <c r="Q31" s="988"/>
      <c r="R31" s="988"/>
      <c r="S31" s="988"/>
      <c r="T31" s="988"/>
      <c r="U31" s="988"/>
      <c r="V31" s="988"/>
      <c r="W31" s="988"/>
      <c r="X31" s="988"/>
      <c r="Y31" s="988"/>
      <c r="Z31" s="988"/>
      <c r="AA31" s="988"/>
      <c r="AB31" s="988"/>
      <c r="AC31" s="988"/>
      <c r="AD31" s="988"/>
      <c r="AE31" s="988"/>
      <c r="AF31" s="988"/>
      <c r="AG31" s="988"/>
      <c r="AH31" s="988"/>
      <c r="AI31" s="988"/>
      <c r="AJ31" s="989"/>
      <c r="CH31" s="74"/>
      <c r="CI31" s="68"/>
      <c r="CJ31" s="68"/>
    </row>
    <row r="32" spans="1:88">
      <c r="A32" s="74" t="s">
        <v>43</v>
      </c>
      <c r="B32" s="971" t="s">
        <v>34</v>
      </c>
      <c r="C32" s="972"/>
      <c r="D32" s="972"/>
      <c r="E32" s="972"/>
      <c r="F32" s="972"/>
      <c r="G32" s="972"/>
      <c r="H32" s="972"/>
      <c r="I32" s="972"/>
      <c r="J32" s="972"/>
      <c r="K32" s="972"/>
      <c r="L32" s="972"/>
      <c r="M32" s="972"/>
      <c r="N32" s="973"/>
      <c r="O32" s="974" t="s">
        <v>417</v>
      </c>
      <c r="P32" s="975"/>
      <c r="Q32" s="975"/>
      <c r="R32" s="975"/>
      <c r="S32" s="975"/>
      <c r="T32" s="975"/>
      <c r="U32" s="975"/>
      <c r="V32" s="975"/>
      <c r="W32" s="975"/>
      <c r="X32" s="975"/>
      <c r="Y32" s="975"/>
      <c r="Z32" s="975"/>
      <c r="AA32" s="975"/>
      <c r="AB32" s="975"/>
      <c r="AC32" s="975"/>
      <c r="AD32" s="975"/>
      <c r="AE32" s="975"/>
      <c r="AF32" s="975"/>
      <c r="AG32" s="975"/>
      <c r="AH32" s="975"/>
      <c r="AI32" s="975"/>
      <c r="AJ32" s="976"/>
      <c r="CH32" s="74"/>
      <c r="CI32" s="68"/>
      <c r="CJ32" s="68"/>
    </row>
    <row r="33" spans="1:88">
      <c r="A33" s="74" t="s">
        <v>44</v>
      </c>
      <c r="B33" s="971" t="s">
        <v>35</v>
      </c>
      <c r="C33" s="972"/>
      <c r="D33" s="972"/>
      <c r="E33" s="972"/>
      <c r="F33" s="972"/>
      <c r="G33" s="972"/>
      <c r="H33" s="972"/>
      <c r="I33" s="972"/>
      <c r="J33" s="972"/>
      <c r="K33" s="972"/>
      <c r="L33" s="972"/>
      <c r="M33" s="972"/>
      <c r="N33" s="973"/>
      <c r="O33" s="974" t="s">
        <v>239</v>
      </c>
      <c r="P33" s="975"/>
      <c r="Q33" s="975"/>
      <c r="R33" s="975"/>
      <c r="S33" s="975"/>
      <c r="T33" s="975"/>
      <c r="U33" s="975"/>
      <c r="V33" s="975"/>
      <c r="W33" s="975"/>
      <c r="X33" s="975"/>
      <c r="Y33" s="975"/>
      <c r="Z33" s="975"/>
      <c r="AA33" s="975"/>
      <c r="AB33" s="975"/>
      <c r="AC33" s="975"/>
      <c r="AD33" s="975"/>
      <c r="AE33" s="975"/>
      <c r="AF33" s="975"/>
      <c r="AG33" s="975"/>
      <c r="AH33" s="975"/>
      <c r="AI33" s="975"/>
      <c r="AJ33" s="976"/>
      <c r="CH33" s="74"/>
      <c r="CI33" s="68"/>
      <c r="CJ33" s="68"/>
    </row>
    <row r="34" spans="1:88">
      <c r="A34" s="74" t="s">
        <v>45</v>
      </c>
      <c r="B34" s="971" t="s">
        <v>36</v>
      </c>
      <c r="C34" s="972"/>
      <c r="D34" s="972"/>
      <c r="E34" s="972"/>
      <c r="F34" s="972"/>
      <c r="G34" s="972"/>
      <c r="H34" s="972"/>
      <c r="I34" s="972"/>
      <c r="J34" s="972"/>
      <c r="K34" s="972"/>
      <c r="L34" s="972"/>
      <c r="M34" s="972"/>
      <c r="N34" s="973"/>
      <c r="O34" s="974" t="s">
        <v>418</v>
      </c>
      <c r="P34" s="975"/>
      <c r="Q34" s="975"/>
      <c r="R34" s="975"/>
      <c r="S34" s="975"/>
      <c r="T34" s="975"/>
      <c r="U34" s="975"/>
      <c r="V34" s="975"/>
      <c r="W34" s="975"/>
      <c r="X34" s="975"/>
      <c r="Y34" s="975"/>
      <c r="Z34" s="975"/>
      <c r="AA34" s="975"/>
      <c r="AB34" s="975"/>
      <c r="AC34" s="975"/>
      <c r="AD34" s="975"/>
      <c r="AE34" s="975"/>
      <c r="AF34" s="975"/>
      <c r="AG34" s="975"/>
      <c r="AH34" s="975"/>
      <c r="AI34" s="975"/>
      <c r="AJ34" s="976"/>
      <c r="CH34" s="74"/>
      <c r="CI34" s="68"/>
      <c r="CJ34" s="68"/>
    </row>
    <row r="35" spans="1:88">
      <c r="A35" s="74" t="s">
        <v>46</v>
      </c>
      <c r="B35" s="971" t="s">
        <v>240</v>
      </c>
      <c r="C35" s="972"/>
      <c r="D35" s="972"/>
      <c r="E35" s="972"/>
      <c r="F35" s="972"/>
      <c r="G35" s="972"/>
      <c r="H35" s="972"/>
      <c r="I35" s="972"/>
      <c r="J35" s="972"/>
      <c r="K35" s="972"/>
      <c r="L35" s="972"/>
      <c r="M35" s="972"/>
      <c r="N35" s="973"/>
      <c r="O35" s="974" t="s">
        <v>312</v>
      </c>
      <c r="P35" s="975"/>
      <c r="Q35" s="975"/>
      <c r="R35" s="975"/>
      <c r="S35" s="975"/>
      <c r="T35" s="975"/>
      <c r="U35" s="975"/>
      <c r="V35" s="975"/>
      <c r="W35" s="975"/>
      <c r="X35" s="975"/>
      <c r="Y35" s="975"/>
      <c r="Z35" s="975"/>
      <c r="AA35" s="975"/>
      <c r="AB35" s="975"/>
      <c r="AC35" s="975"/>
      <c r="AD35" s="975"/>
      <c r="AE35" s="975"/>
      <c r="AF35" s="975"/>
      <c r="AG35" s="975"/>
      <c r="AH35" s="975"/>
      <c r="AI35" s="975"/>
      <c r="AJ35" s="976"/>
      <c r="CH35" s="74"/>
      <c r="CI35" s="68"/>
      <c r="CJ35" s="68"/>
    </row>
    <row r="36" spans="1:88">
      <c r="A36" s="74" t="s">
        <v>47</v>
      </c>
      <c r="B36" s="971" t="s">
        <v>241</v>
      </c>
      <c r="C36" s="972"/>
      <c r="D36" s="972"/>
      <c r="E36" s="972"/>
      <c r="F36" s="972"/>
      <c r="G36" s="972"/>
      <c r="H36" s="972"/>
      <c r="I36" s="972"/>
      <c r="J36" s="972"/>
      <c r="K36" s="972"/>
      <c r="L36" s="972"/>
      <c r="M36" s="972"/>
      <c r="N36" s="973"/>
      <c r="O36" s="974" t="s">
        <v>313</v>
      </c>
      <c r="P36" s="975"/>
      <c r="Q36" s="975"/>
      <c r="R36" s="975"/>
      <c r="S36" s="975"/>
      <c r="T36" s="975"/>
      <c r="U36" s="975"/>
      <c r="V36" s="975"/>
      <c r="W36" s="975"/>
      <c r="X36" s="975"/>
      <c r="Y36" s="975"/>
      <c r="Z36" s="975"/>
      <c r="AA36" s="975"/>
      <c r="AB36" s="975"/>
      <c r="AC36" s="975"/>
      <c r="AD36" s="975"/>
      <c r="AE36" s="975"/>
      <c r="AF36" s="975"/>
      <c r="AG36" s="975"/>
      <c r="AH36" s="975"/>
      <c r="AI36" s="975"/>
      <c r="AJ36" s="976"/>
      <c r="CH36" s="74"/>
      <c r="CI36" s="68"/>
      <c r="CJ36" s="68"/>
    </row>
    <row r="37" spans="1:88">
      <c r="A37" s="74" t="s">
        <v>48</v>
      </c>
      <c r="B37" s="971" t="s">
        <v>37</v>
      </c>
      <c r="C37" s="972"/>
      <c r="D37" s="972"/>
      <c r="E37" s="972"/>
      <c r="F37" s="972"/>
      <c r="G37" s="972"/>
      <c r="H37" s="972"/>
      <c r="I37" s="972"/>
      <c r="J37" s="972"/>
      <c r="K37" s="972"/>
      <c r="L37" s="972"/>
      <c r="M37" s="972"/>
      <c r="N37" s="973"/>
      <c r="O37" s="974" t="s">
        <v>416</v>
      </c>
      <c r="P37" s="975"/>
      <c r="Q37" s="975"/>
      <c r="R37" s="975"/>
      <c r="S37" s="975"/>
      <c r="T37" s="975"/>
      <c r="U37" s="975"/>
      <c r="V37" s="975"/>
      <c r="W37" s="975"/>
      <c r="X37" s="975"/>
      <c r="Y37" s="975"/>
      <c r="Z37" s="975"/>
      <c r="AA37" s="975"/>
      <c r="AB37" s="975"/>
      <c r="AC37" s="975"/>
      <c r="AD37" s="975"/>
      <c r="AE37" s="975"/>
      <c r="AF37" s="975"/>
      <c r="AG37" s="975"/>
      <c r="AH37" s="975"/>
      <c r="AI37" s="975"/>
      <c r="AJ37" s="976"/>
      <c r="CH37" s="74"/>
      <c r="CI37" s="68"/>
      <c r="CJ37" s="68"/>
    </row>
    <row r="38" spans="1:88">
      <c r="CH38" s="74"/>
      <c r="CI38" s="68"/>
      <c r="CJ38" s="68"/>
    </row>
    <row r="39" spans="1:88">
      <c r="CH39" s="74"/>
      <c r="CI39" s="68"/>
      <c r="CJ39" s="68"/>
    </row>
    <row r="40" spans="1:88">
      <c r="CH40" s="74"/>
      <c r="CI40" s="68"/>
      <c r="CJ40" s="68"/>
    </row>
    <row r="41" spans="1:88">
      <c r="CH41" s="74"/>
      <c r="CI41" s="68"/>
      <c r="CJ41" s="68"/>
    </row>
    <row r="42" spans="1:88">
      <c r="CH42" s="74"/>
      <c r="CI42" s="68"/>
      <c r="CJ42" s="68"/>
    </row>
    <row r="43" spans="1:88">
      <c r="CH43" s="74"/>
      <c r="CI43" s="68"/>
      <c r="CJ43" s="68"/>
    </row>
    <row r="44" spans="1:88">
      <c r="CH44" s="74"/>
      <c r="CI44" s="68"/>
      <c r="CJ44" s="68"/>
    </row>
    <row r="45" spans="1:88">
      <c r="CH45" s="74"/>
      <c r="CI45" s="68"/>
      <c r="CJ45" s="68"/>
    </row>
    <row r="46" spans="1:88">
      <c r="CH46" s="74"/>
      <c r="CI46" s="68"/>
      <c r="CJ46" s="68"/>
    </row>
    <row r="47" spans="1:88">
      <c r="CH47" s="74"/>
      <c r="CI47" s="68"/>
      <c r="CJ47" s="68"/>
    </row>
    <row r="48" spans="1:88">
      <c r="CH48" s="74"/>
      <c r="CI48" s="68"/>
      <c r="CJ48" s="68"/>
    </row>
    <row r="49" spans="86:88">
      <c r="CH49" s="74"/>
      <c r="CI49" s="68"/>
      <c r="CJ49" s="68"/>
    </row>
    <row r="50" spans="86:88">
      <c r="CH50" s="74"/>
      <c r="CI50" s="68"/>
      <c r="CJ50" s="83"/>
    </row>
    <row r="51" spans="86:88">
      <c r="CH51" s="74"/>
      <c r="CI51" s="68"/>
      <c r="CJ51" s="83"/>
    </row>
    <row r="52" spans="86:88">
      <c r="CH52" s="74"/>
      <c r="CI52" s="68"/>
      <c r="CJ52" s="83"/>
    </row>
    <row r="53" spans="86:88">
      <c r="CH53" s="74"/>
      <c r="CI53" s="68"/>
      <c r="CJ53" s="83"/>
    </row>
    <row r="54" spans="86:88">
      <c r="CH54" s="74"/>
      <c r="CI54" s="68"/>
      <c r="CJ54" s="83"/>
    </row>
    <row r="55" spans="86:88">
      <c r="CH55" s="74"/>
      <c r="CI55" s="68"/>
      <c r="CJ55" s="83"/>
    </row>
    <row r="56" spans="86:88">
      <c r="CH56" s="74"/>
      <c r="CI56" s="68"/>
      <c r="CJ56" s="83"/>
    </row>
    <row r="57" spans="86:88">
      <c r="CH57" s="74"/>
      <c r="CI57" s="68"/>
      <c r="CJ57" s="83"/>
    </row>
    <row r="58" spans="86:88">
      <c r="CH58" s="74"/>
      <c r="CI58" s="68"/>
      <c r="CJ58" s="83"/>
    </row>
    <row r="59" spans="86:88">
      <c r="CH59" s="74"/>
      <c r="CI59" s="68"/>
      <c r="CJ59" s="83"/>
    </row>
    <row r="60" spans="86:88">
      <c r="CH60" s="74"/>
      <c r="CI60" s="68"/>
      <c r="CJ60" s="83"/>
    </row>
    <row r="61" spans="86:88">
      <c r="CH61" s="74"/>
      <c r="CI61" s="68"/>
      <c r="CJ61" s="83"/>
    </row>
    <row r="62" spans="86:88">
      <c r="CH62" s="74"/>
      <c r="CI62" s="68"/>
      <c r="CJ62" s="83"/>
    </row>
    <row r="63" spans="86:88">
      <c r="CH63" s="74"/>
      <c r="CI63" s="68"/>
      <c r="CJ63" s="83"/>
    </row>
    <row r="64" spans="86:88">
      <c r="CH64" s="74"/>
      <c r="CI64" s="68"/>
      <c r="CJ64" s="83"/>
    </row>
    <row r="65" spans="86:88">
      <c r="CH65" s="74"/>
      <c r="CI65" s="68"/>
      <c r="CJ65" s="83"/>
    </row>
    <row r="66" spans="86:88">
      <c r="CH66" s="74"/>
      <c r="CI66" s="68"/>
      <c r="CJ66" s="83"/>
    </row>
    <row r="67" spans="86:88">
      <c r="CH67" s="74"/>
      <c r="CI67" s="68"/>
      <c r="CJ67" s="83"/>
    </row>
    <row r="68" spans="86:88">
      <c r="CH68" s="74"/>
      <c r="CI68" s="68"/>
      <c r="CJ68" s="83"/>
    </row>
    <row r="69" spans="86:88">
      <c r="CH69" s="74"/>
      <c r="CI69" s="68"/>
      <c r="CJ69" s="83"/>
    </row>
    <row r="70" spans="86:88">
      <c r="CH70" s="74"/>
      <c r="CI70" s="68"/>
      <c r="CJ70" s="83"/>
    </row>
    <row r="71" spans="86:88">
      <c r="CH71" s="74"/>
      <c r="CI71" s="68"/>
      <c r="CJ71" s="83"/>
    </row>
    <row r="72" spans="86:88">
      <c r="CH72" s="74"/>
      <c r="CI72" s="68"/>
      <c r="CJ72" s="83"/>
    </row>
    <row r="73" spans="86:88">
      <c r="CH73" s="74"/>
      <c r="CI73" s="68"/>
      <c r="CJ73" s="83"/>
    </row>
    <row r="74" spans="86:88">
      <c r="CH74" s="74"/>
      <c r="CI74" s="68"/>
      <c r="CJ74" s="83"/>
    </row>
    <row r="75" spans="86:88">
      <c r="CH75" s="74"/>
      <c r="CI75" s="68"/>
      <c r="CJ75" s="83"/>
    </row>
    <row r="76" spans="86:88">
      <c r="CH76" s="74"/>
      <c r="CI76" s="68"/>
      <c r="CJ76" s="83"/>
    </row>
    <row r="77" spans="86:88">
      <c r="CH77" s="74"/>
      <c r="CI77" s="68"/>
      <c r="CJ77" s="83"/>
    </row>
    <row r="78" spans="86:88">
      <c r="CH78" s="74"/>
      <c r="CI78" s="68"/>
      <c r="CJ78" s="83"/>
    </row>
  </sheetData>
  <sheetProtection formatColumns="0" formatRows="0"/>
  <mergeCells count="89">
    <mergeCell ref="L22:AJ22"/>
    <mergeCell ref="L23:AJ23"/>
    <mergeCell ref="L24:AJ24"/>
    <mergeCell ref="L19:AJ19"/>
    <mergeCell ref="L20:AJ20"/>
    <mergeCell ref="L21:AJ21"/>
    <mergeCell ref="A28:B29"/>
    <mergeCell ref="C28:F29"/>
    <mergeCell ref="G28:K29"/>
    <mergeCell ref="L29:N29"/>
    <mergeCell ref="L28:N28"/>
    <mergeCell ref="G27:K27"/>
    <mergeCell ref="AD29:AI29"/>
    <mergeCell ref="AD28:AJ28"/>
    <mergeCell ref="O28:U28"/>
    <mergeCell ref="O29:T29"/>
    <mergeCell ref="V28:Z29"/>
    <mergeCell ref="AA28:AC28"/>
    <mergeCell ref="AA29:AC29"/>
    <mergeCell ref="G19:K19"/>
    <mergeCell ref="G20:K20"/>
    <mergeCell ref="G21:K21"/>
    <mergeCell ref="G22:K22"/>
    <mergeCell ref="G23:K23"/>
    <mergeCell ref="B37:N37"/>
    <mergeCell ref="O37:AJ37"/>
    <mergeCell ref="B34:N34"/>
    <mergeCell ref="O34:AJ34"/>
    <mergeCell ref="B35:N35"/>
    <mergeCell ref="O35:AJ35"/>
    <mergeCell ref="B36:N36"/>
    <mergeCell ref="O36:AJ36"/>
    <mergeCell ref="B31:N31"/>
    <mergeCell ref="O31:AJ31"/>
    <mergeCell ref="B32:N32"/>
    <mergeCell ref="O32:AJ32"/>
    <mergeCell ref="B33:N33"/>
    <mergeCell ref="O33:AJ33"/>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A21:B21"/>
    <mergeCell ref="C21:F21"/>
    <mergeCell ref="A22:B22"/>
    <mergeCell ref="C22:F22"/>
    <mergeCell ref="A19:B19"/>
    <mergeCell ref="C19:F19"/>
    <mergeCell ref="A20:B20"/>
    <mergeCell ref="C20:F20"/>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3:D4"/>
    <mergeCell ref="E3:M4"/>
    <mergeCell ref="N3:Q4"/>
    <mergeCell ref="R3:AJ4"/>
    <mergeCell ref="A5:D6"/>
    <mergeCell ref="E5:F6"/>
    <mergeCell ref="G5:AJ6"/>
    <mergeCell ref="A7:D8"/>
    <mergeCell ref="E7:R8"/>
    <mergeCell ref="S7:V8"/>
    <mergeCell ref="W7:AJ8"/>
    <mergeCell ref="A17:B17"/>
    <mergeCell ref="C17:F17"/>
  </mergeCells>
  <phoneticPr fontId="12"/>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xr:uid="{00000000-0002-0000-0800-000000000000}">
      <formula1>$A$32:$A$37</formula1>
    </dataValidation>
    <dataValidation allowBlank="1" showInputMessage="1" showErrorMessage="1" promptTitle="金額の記載" prompt="左記用途に要した費用を、記載してください。" sqref="C17:F27" xr:uid="{00000000-0002-0000-0800-000001000000}"/>
    <dataValidation type="list" allowBlank="1" showInputMessage="1" showErrorMessage="1" sqref="E5:F6" xr:uid="{00000000-0002-0000-0800-000002000000}">
      <formula1>$A$11:$A$13</formula1>
    </dataValidation>
    <dataValidation allowBlank="1" showInputMessage="1" showErrorMessage="1" promptTitle="事業所の名称" prompt="事業所の届出の正式名称を記入してください。" sqref="R3:AJ4" xr:uid="{00000000-0002-0000-0800-000003000000}"/>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xr:uid="{00000000-0002-0000-0800-000004000000}">
      <formula1>2300000000</formula1>
      <formula2>2399999999</formula2>
    </dataValidation>
    <dataValidation allowBlank="1" showInputMessage="1" showErrorMessage="1" promptTitle="内容・積算の記入" prompt="下記、記載例を参考に内訳と積算を具体的に記載してください。" sqref="L19:L27" xr:uid="{00000000-0002-0000-0800-000005000000}"/>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xr:uid="{00000000-0002-0000-0800-000008000000}">
      <formula1>45017</formula1>
      <formula2>45382</formula2>
    </dataValidation>
    <dataValidation type="date" allowBlank="1" showInputMessage="1" showErrorMessage="1" errorTitle="無効な日付" error="2023/4/1～の日付を入力してください。" sqref="W7:AJ8 E7:R8" xr:uid="{9AAA03C2-918F-47F0-BD87-8BF4B7989744}">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xr:uid="{2CF3A9EC-E86C-4ADC-B7AE-5197F3DBD7E3}">
      <formula1>$AS$18</formula1>
    </dataValidation>
  </dataValidation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P42"/>
  <sheetViews>
    <sheetView showGridLines="0" view="pageBreakPreview" zoomScale="70" zoomScaleNormal="100" zoomScaleSheetLayoutView="70" workbookViewId="0"/>
  </sheetViews>
  <sheetFormatPr defaultColWidth="2.25" defaultRowHeight="14.25"/>
  <cols>
    <col min="1" max="1" width="2.625" style="314" customWidth="1"/>
    <col min="2" max="20" width="2.25" style="314"/>
    <col min="21" max="21" width="2.625" style="314" bestFit="1" customWidth="1"/>
    <col min="22" max="43" width="2.25" style="314"/>
    <col min="44" max="44" width="2.5" style="314" bestFit="1" customWidth="1"/>
    <col min="45" max="51" width="2.25" style="314"/>
    <col min="52" max="52" width="2.625" style="314" bestFit="1" customWidth="1"/>
    <col min="53" max="16384" width="2.25" style="314"/>
  </cols>
  <sheetData>
    <row r="1" spans="1:42" ht="20.100000000000001" customHeight="1">
      <c r="C1" s="315"/>
      <c r="D1" s="315"/>
      <c r="U1" s="316"/>
      <c r="AJ1" s="315"/>
      <c r="AK1" s="315"/>
      <c r="AL1" s="315"/>
      <c r="AM1" s="315"/>
      <c r="AO1" s="317"/>
      <c r="AP1" s="315"/>
    </row>
    <row r="2" spans="1:42" ht="20.100000000000001" customHeight="1">
      <c r="C2" s="315"/>
      <c r="D2" s="315"/>
      <c r="U2" s="316"/>
      <c r="AJ2" s="315"/>
      <c r="AK2" s="315"/>
      <c r="AL2" s="315"/>
      <c r="AM2" s="315"/>
      <c r="AO2" s="317"/>
      <c r="AP2" s="315"/>
    </row>
    <row r="3" spans="1:42" ht="20.100000000000001" customHeight="1">
      <c r="C3" s="315"/>
      <c r="D3" s="315"/>
      <c r="U3" s="316"/>
      <c r="AF3" s="314" t="s">
        <v>219</v>
      </c>
      <c r="AH3" s="1487"/>
      <c r="AI3" s="1488"/>
      <c r="AJ3" s="315" t="s">
        <v>220</v>
      </c>
      <c r="AK3" s="1487"/>
      <c r="AL3" s="1488"/>
      <c r="AM3" s="315" t="s">
        <v>221</v>
      </c>
      <c r="AN3" s="1487"/>
      <c r="AO3" s="1488"/>
      <c r="AP3" s="315" t="s">
        <v>222</v>
      </c>
    </row>
    <row r="4" spans="1:42" ht="20.100000000000001" customHeight="1">
      <c r="C4" s="315"/>
      <c r="D4" s="315"/>
      <c r="U4" s="316"/>
      <c r="AJ4" s="315"/>
      <c r="AK4" s="315"/>
      <c r="AL4" s="315"/>
      <c r="AM4" s="315"/>
      <c r="AO4" s="317"/>
      <c r="AP4" s="315"/>
    </row>
    <row r="5" spans="1:42" ht="20.100000000000001" customHeight="1">
      <c r="C5" s="315"/>
      <c r="D5" s="315"/>
      <c r="U5" s="316"/>
      <c r="AJ5" s="315"/>
      <c r="AK5" s="315"/>
      <c r="AL5" s="315"/>
      <c r="AM5" s="315"/>
      <c r="AO5" s="317"/>
      <c r="AP5" s="315"/>
    </row>
    <row r="6" spans="1:42" ht="20.100000000000001" customHeight="1">
      <c r="A6" s="1492" t="s">
        <v>696</v>
      </c>
      <c r="B6" s="1492"/>
      <c r="C6" s="1492"/>
      <c r="D6" s="1492"/>
      <c r="E6" s="1492"/>
      <c r="F6" s="1492"/>
      <c r="G6" s="1492"/>
      <c r="H6" s="1492"/>
      <c r="I6" s="1492"/>
      <c r="J6" s="1492"/>
      <c r="K6" s="1492"/>
      <c r="L6" s="1492"/>
      <c r="M6" s="1492"/>
      <c r="N6" s="1492"/>
      <c r="O6" s="1492"/>
      <c r="P6" s="1492"/>
      <c r="Q6" s="1492"/>
      <c r="R6" s="1492"/>
      <c r="S6" s="1492"/>
      <c r="T6" s="1492"/>
      <c r="U6" s="1492"/>
      <c r="V6" s="1492"/>
      <c r="W6" s="1492"/>
      <c r="X6" s="1492"/>
      <c r="Y6" s="1492"/>
      <c r="Z6" s="1492"/>
      <c r="AA6" s="1492"/>
      <c r="AB6" s="1492"/>
      <c r="AC6" s="1492"/>
      <c r="AD6" s="1492"/>
      <c r="AE6" s="1492"/>
      <c r="AF6" s="1492"/>
      <c r="AG6" s="1492"/>
      <c r="AH6" s="1492"/>
      <c r="AI6" s="1492"/>
      <c r="AJ6" s="1492"/>
      <c r="AK6" s="1492"/>
      <c r="AL6" s="1492"/>
      <c r="AM6" s="1492"/>
      <c r="AN6" s="1492"/>
      <c r="AO6" s="1492"/>
      <c r="AP6" s="1492"/>
    </row>
    <row r="7" spans="1:42" ht="30" customHeight="1">
      <c r="A7" s="1492"/>
      <c r="B7" s="1492"/>
      <c r="C7" s="1492"/>
      <c r="D7" s="1492"/>
      <c r="E7" s="1492"/>
      <c r="F7" s="1492"/>
      <c r="G7" s="1492"/>
      <c r="H7" s="1492"/>
      <c r="I7" s="1492"/>
      <c r="J7" s="1492"/>
      <c r="K7" s="1492"/>
      <c r="L7" s="1492"/>
      <c r="M7" s="1492"/>
      <c r="N7" s="1492"/>
      <c r="O7" s="1492"/>
      <c r="P7" s="1492"/>
      <c r="Q7" s="1492"/>
      <c r="R7" s="1492"/>
      <c r="S7" s="1492"/>
      <c r="T7" s="1492"/>
      <c r="U7" s="1492"/>
      <c r="V7" s="1492"/>
      <c r="W7" s="1492"/>
      <c r="X7" s="1492"/>
      <c r="Y7" s="1492"/>
      <c r="Z7" s="1492"/>
      <c r="AA7" s="1492"/>
      <c r="AB7" s="1492"/>
      <c r="AC7" s="1492"/>
      <c r="AD7" s="1492"/>
      <c r="AE7" s="1492"/>
      <c r="AF7" s="1492"/>
      <c r="AG7" s="1492"/>
      <c r="AH7" s="1492"/>
      <c r="AI7" s="1492"/>
      <c r="AJ7" s="1492"/>
      <c r="AK7" s="1492"/>
      <c r="AL7" s="1492"/>
      <c r="AM7" s="1492"/>
      <c r="AN7" s="1492"/>
      <c r="AO7" s="1492"/>
      <c r="AP7" s="1492"/>
    </row>
    <row r="8" spans="1:42" ht="20.100000000000001" customHeight="1">
      <c r="A8" s="318"/>
      <c r="B8" s="318"/>
      <c r="C8" s="318"/>
      <c r="D8" s="318"/>
      <c r="E8" s="318"/>
      <c r="F8" s="318"/>
      <c r="G8" s="318"/>
      <c r="H8" s="318"/>
      <c r="I8" s="318"/>
      <c r="J8" s="318"/>
      <c r="K8" s="318"/>
      <c r="L8" s="318"/>
      <c r="M8" s="318"/>
      <c r="N8" s="318"/>
      <c r="O8" s="318"/>
      <c r="P8" s="318"/>
      <c r="Q8" s="318"/>
      <c r="R8" s="318"/>
      <c r="S8" s="318"/>
      <c r="T8" s="318"/>
      <c r="U8" s="318"/>
      <c r="V8" s="318"/>
      <c r="W8" s="318"/>
      <c r="X8" s="318"/>
      <c r="Y8" s="318"/>
      <c r="Z8" s="318"/>
      <c r="AA8" s="318"/>
      <c r="AB8" s="318"/>
      <c r="AC8" s="318"/>
      <c r="AD8" s="318"/>
      <c r="AE8" s="318"/>
      <c r="AF8" s="318"/>
      <c r="AG8" s="318"/>
      <c r="AH8" s="318"/>
      <c r="AI8" s="318"/>
      <c r="AJ8" s="318"/>
      <c r="AK8" s="318"/>
      <c r="AL8" s="318"/>
      <c r="AM8" s="318"/>
      <c r="AN8" s="318"/>
      <c r="AO8" s="318"/>
      <c r="AP8" s="318"/>
    </row>
    <row r="9" spans="1:42" ht="20.100000000000001" customHeight="1">
      <c r="A9" s="318"/>
      <c r="B9" s="318"/>
      <c r="C9" s="318"/>
      <c r="D9" s="318"/>
      <c r="E9" s="318"/>
      <c r="F9" s="318"/>
      <c r="G9" s="318"/>
      <c r="H9" s="318"/>
      <c r="I9" s="318"/>
      <c r="J9" s="318"/>
      <c r="K9" s="318"/>
      <c r="L9" s="318"/>
      <c r="M9" s="318"/>
      <c r="N9" s="318"/>
      <c r="O9" s="318"/>
      <c r="P9" s="318"/>
      <c r="Q9" s="318"/>
      <c r="R9" s="318"/>
      <c r="S9" s="318"/>
      <c r="T9" s="318"/>
      <c r="U9" s="318"/>
      <c r="V9" s="318"/>
      <c r="W9" s="318"/>
      <c r="X9" s="318"/>
      <c r="Y9" s="318"/>
      <c r="Z9" s="318"/>
      <c r="AA9" s="318"/>
      <c r="AB9" s="318"/>
      <c r="AC9" s="318"/>
      <c r="AD9" s="318"/>
      <c r="AE9" s="318"/>
      <c r="AF9" s="318"/>
      <c r="AG9" s="318"/>
      <c r="AH9" s="318"/>
      <c r="AI9" s="318"/>
      <c r="AJ9" s="318"/>
      <c r="AK9" s="318"/>
      <c r="AL9" s="318"/>
      <c r="AM9" s="318"/>
      <c r="AN9" s="318"/>
      <c r="AO9" s="318"/>
      <c r="AP9" s="318"/>
    </row>
    <row r="10" spans="1:42" ht="20.100000000000001" customHeight="1">
      <c r="A10" s="319"/>
      <c r="B10" s="473" t="s">
        <v>694</v>
      </c>
      <c r="C10" s="319"/>
      <c r="D10" s="319"/>
      <c r="E10" s="319"/>
      <c r="F10" s="319"/>
      <c r="G10" s="319"/>
    </row>
    <row r="11" spans="1:42" ht="20.100000000000001" customHeight="1">
      <c r="A11" s="318"/>
      <c r="B11" s="318"/>
      <c r="C11" s="318"/>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row>
    <row r="12" spans="1:42" ht="20.100000000000001" customHeight="1">
      <c r="A12" s="320"/>
      <c r="B12" s="320"/>
      <c r="C12" s="320"/>
      <c r="D12" s="1489" t="s">
        <v>695</v>
      </c>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1490"/>
    </row>
    <row r="13" spans="1:42" ht="19.5" customHeight="1">
      <c r="A13" s="320"/>
      <c r="B13" s="320"/>
      <c r="C13" s="320"/>
      <c r="D13" s="1490"/>
      <c r="E13" s="1490"/>
      <c r="F13" s="1490"/>
      <c r="G13" s="1490"/>
      <c r="H13" s="1490"/>
      <c r="I13" s="1490"/>
      <c r="J13" s="1490"/>
      <c r="K13" s="1490"/>
      <c r="L13" s="1490"/>
      <c r="M13" s="1490"/>
      <c r="N13" s="1490"/>
      <c r="O13" s="1490"/>
      <c r="P13" s="1490"/>
      <c r="Q13" s="1490"/>
      <c r="R13" s="1490"/>
      <c r="S13" s="1490"/>
      <c r="T13" s="1490"/>
      <c r="U13" s="1490"/>
      <c r="V13" s="1490"/>
      <c r="W13" s="1490"/>
      <c r="X13" s="1490"/>
      <c r="Y13" s="1490"/>
      <c r="Z13" s="1490"/>
      <c r="AA13" s="1490"/>
      <c r="AB13" s="1490"/>
      <c r="AC13" s="1490"/>
      <c r="AD13" s="1490"/>
      <c r="AE13" s="1490"/>
      <c r="AF13" s="1490"/>
      <c r="AG13" s="1490"/>
      <c r="AH13" s="1490"/>
      <c r="AI13" s="1490"/>
      <c r="AJ13" s="1490"/>
      <c r="AK13" s="1490"/>
      <c r="AL13" s="1490"/>
      <c r="AM13" s="1490"/>
    </row>
    <row r="14" spans="1:42" ht="20.100000000000001" customHeight="1">
      <c r="A14" s="320"/>
      <c r="B14" s="320"/>
      <c r="C14" s="320"/>
      <c r="D14" s="320"/>
      <c r="E14" s="320"/>
      <c r="F14" s="320"/>
      <c r="G14" s="320"/>
    </row>
    <row r="15" spans="1:42" ht="20.100000000000001" customHeight="1">
      <c r="A15" s="320"/>
      <c r="B15" s="320"/>
      <c r="C15" s="320"/>
      <c r="D15" s="320"/>
      <c r="E15" s="320"/>
      <c r="F15" s="320"/>
      <c r="G15" s="320"/>
    </row>
    <row r="16" spans="1:42" ht="20.100000000000001" customHeight="1">
      <c r="A16" s="320"/>
      <c r="B16" s="320"/>
      <c r="C16" s="320"/>
      <c r="D16" s="320"/>
      <c r="E16" s="320"/>
      <c r="F16" s="320"/>
      <c r="G16" s="320"/>
    </row>
    <row r="17" spans="1:42" ht="20.100000000000001" customHeight="1">
      <c r="A17" s="320"/>
      <c r="B17" s="320"/>
      <c r="C17" s="320"/>
      <c r="D17" s="320"/>
      <c r="E17" s="320"/>
      <c r="F17" s="320"/>
      <c r="G17" s="320"/>
      <c r="N17" s="1493" t="s">
        <v>324</v>
      </c>
      <c r="O17" s="1493"/>
      <c r="P17" s="1493"/>
      <c r="Q17" s="1493"/>
      <c r="R17" s="1493"/>
      <c r="S17" s="28"/>
      <c r="T17" s="28"/>
      <c r="U17" s="28"/>
      <c r="V17" s="28"/>
      <c r="W17" s="28"/>
      <c r="X17" s="28"/>
      <c r="Y17" s="28"/>
      <c r="Z17" s="28"/>
      <c r="AA17" s="28"/>
      <c r="AB17" s="28"/>
      <c r="AC17" s="28"/>
      <c r="AD17" s="28"/>
      <c r="AE17" s="28"/>
      <c r="AF17" s="28"/>
      <c r="AG17" s="28"/>
      <c r="AH17" s="28"/>
      <c r="AI17" s="28"/>
      <c r="AJ17" s="28"/>
      <c r="AK17" s="28"/>
      <c r="AL17" s="28"/>
      <c r="AM17" s="28"/>
    </row>
    <row r="18" spans="1:42" ht="20.100000000000001" customHeight="1">
      <c r="C18" s="315"/>
      <c r="D18" s="315"/>
      <c r="N18" s="1496" t="s">
        <v>325</v>
      </c>
      <c r="O18" s="1496"/>
      <c r="P18" s="1496"/>
      <c r="Q18" s="1497" t="str">
        <f>IF('様式１及び様式１－２'!L15&lt;&gt;0,'様式１及び様式１－２'!L15,"")</f>
        <v/>
      </c>
      <c r="R18" s="1497"/>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row>
    <row r="19" spans="1:42" ht="20.100000000000001" customHeight="1">
      <c r="C19" s="315"/>
      <c r="D19" s="315"/>
      <c r="N19" s="1496"/>
      <c r="O19" s="1496"/>
      <c r="P19" s="1496"/>
      <c r="Q19" s="1497"/>
      <c r="R19" s="1497"/>
      <c r="S19" s="1497"/>
      <c r="T19" s="1497"/>
      <c r="U19" s="1497"/>
      <c r="V19" s="1497"/>
      <c r="W19" s="1497"/>
      <c r="X19" s="1497"/>
      <c r="Y19" s="1497"/>
      <c r="Z19" s="1497"/>
      <c r="AA19" s="1497"/>
      <c r="AB19" s="1497"/>
      <c r="AC19" s="1497"/>
      <c r="AD19" s="1497"/>
      <c r="AE19" s="1497"/>
      <c r="AF19" s="1497"/>
      <c r="AG19" s="1497"/>
      <c r="AH19" s="1497"/>
      <c r="AI19" s="1497"/>
      <c r="AJ19" s="1497"/>
      <c r="AK19" s="1497"/>
      <c r="AL19" s="1497"/>
      <c r="AM19" s="1497"/>
    </row>
    <row r="20" spans="1:42" ht="20.100000000000001" customHeight="1">
      <c r="C20" s="315"/>
      <c r="D20" s="315"/>
      <c r="N20" s="1496" t="s">
        <v>326</v>
      </c>
      <c r="O20" s="1496"/>
      <c r="P20" s="1496"/>
      <c r="Q20" s="1497" t="str">
        <f>IF('様式１及び様式１－２'!F13&lt;&gt;0,'様式１及び様式１－２'!F13,"")</f>
        <v/>
      </c>
      <c r="R20" s="1497"/>
      <c r="S20" s="1497"/>
      <c r="T20" s="1497"/>
      <c r="U20" s="1497"/>
      <c r="V20" s="1497"/>
      <c r="W20" s="1497"/>
      <c r="X20" s="1497"/>
      <c r="Y20" s="1497"/>
      <c r="Z20" s="1497"/>
      <c r="AA20" s="1497"/>
      <c r="AB20" s="1497"/>
      <c r="AC20" s="1497"/>
      <c r="AD20" s="1497"/>
      <c r="AE20" s="1497"/>
      <c r="AF20" s="1497"/>
      <c r="AG20" s="1497"/>
      <c r="AH20" s="1497"/>
      <c r="AI20" s="1497"/>
      <c r="AJ20" s="1497"/>
      <c r="AK20" s="1497"/>
      <c r="AL20" s="1497"/>
      <c r="AM20" s="1497"/>
    </row>
    <row r="21" spans="1:42" ht="20.100000000000001" customHeight="1">
      <c r="C21" s="315"/>
      <c r="D21" s="315"/>
      <c r="N21" s="1496"/>
      <c r="O21" s="1496"/>
      <c r="P21" s="1496"/>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c r="AL21" s="1497"/>
      <c r="AM21" s="1497"/>
    </row>
    <row r="22" spans="1:42" ht="20.100000000000001" customHeight="1">
      <c r="C22" s="315"/>
      <c r="D22" s="315"/>
      <c r="N22" s="1493" t="s">
        <v>224</v>
      </c>
      <c r="O22" s="1493"/>
      <c r="P22" s="1493"/>
      <c r="Q22" s="28"/>
      <c r="R22" s="1486" t="s">
        <v>327</v>
      </c>
      <c r="S22" s="1486"/>
      <c r="T22" s="1486"/>
      <c r="U22" s="1486"/>
      <c r="V22" s="1486" t="str">
        <f>IF('様式１及び様式１－２'!F17&lt;&gt;0,'様式１及び様式１－２'!F17,"")</f>
        <v/>
      </c>
      <c r="W22" s="1486"/>
      <c r="X22" s="1486"/>
      <c r="Y22" s="1486"/>
      <c r="Z22" s="1486"/>
      <c r="AA22" s="1486"/>
      <c r="AB22" s="1486"/>
      <c r="AC22" s="1486"/>
      <c r="AD22" s="1486"/>
      <c r="AE22" s="1486"/>
      <c r="AF22" s="1486"/>
      <c r="AG22" s="1486"/>
      <c r="AH22" s="1486"/>
      <c r="AI22" s="1486"/>
      <c r="AJ22" s="1486"/>
      <c r="AK22" s="1486"/>
      <c r="AL22" s="1486"/>
      <c r="AM22" s="1486"/>
    </row>
    <row r="23" spans="1:42" ht="20.100000000000001" customHeight="1">
      <c r="N23" s="28"/>
      <c r="O23" s="28"/>
      <c r="P23" s="28"/>
      <c r="Q23" s="28"/>
      <c r="R23" s="1486" t="s">
        <v>328</v>
      </c>
      <c r="S23" s="1486"/>
      <c r="T23" s="1486"/>
      <c r="U23" s="1486"/>
      <c r="V23" s="1486" t="str">
        <f>IF('様式１及び様式１－２'!W17&lt;&gt;0,'様式１及び様式１－２'!W17,"")</f>
        <v/>
      </c>
      <c r="W23" s="1493"/>
      <c r="X23" s="1493"/>
      <c r="Y23" s="1493"/>
      <c r="Z23" s="1493"/>
      <c r="AA23" s="1493"/>
      <c r="AB23" s="1493"/>
      <c r="AC23" s="1493"/>
      <c r="AD23" s="1493"/>
      <c r="AE23" s="1493"/>
      <c r="AF23" s="1493"/>
      <c r="AG23" s="1493"/>
      <c r="AH23" s="1493"/>
      <c r="AI23" s="1493"/>
      <c r="AJ23" s="1493"/>
      <c r="AK23" s="1493"/>
      <c r="AL23" s="1493"/>
      <c r="AM23" s="28"/>
    </row>
    <row r="24" spans="1:42" ht="20.100000000000001" customHeight="1">
      <c r="C24" s="315"/>
      <c r="D24" s="315"/>
    </row>
    <row r="25" spans="1:42" ht="19.5" customHeight="1">
      <c r="A25" s="321"/>
      <c r="B25" s="315"/>
      <c r="C25" s="322"/>
      <c r="D25" s="322"/>
      <c r="E25" s="322"/>
      <c r="F25" s="322"/>
      <c r="G25" s="322"/>
      <c r="H25" s="322"/>
      <c r="I25" s="322"/>
      <c r="J25" s="322"/>
      <c r="K25" s="322"/>
      <c r="L25" s="315"/>
      <c r="M25" s="323"/>
      <c r="N25" s="323"/>
      <c r="O25" s="323"/>
      <c r="P25" s="323"/>
      <c r="Q25" s="323"/>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row>
    <row r="26" spans="1:42" ht="19.5" customHeight="1">
      <c r="A26" s="321"/>
      <c r="B26" s="315"/>
      <c r="C26" s="315"/>
      <c r="D26" s="315"/>
      <c r="E26" s="315"/>
      <c r="F26" s="315"/>
      <c r="G26" s="315"/>
      <c r="H26" s="315"/>
      <c r="I26" s="315"/>
      <c r="J26" s="315"/>
      <c r="K26" s="315"/>
      <c r="N26" s="314" t="s">
        <v>329</v>
      </c>
      <c r="Q26" s="324"/>
      <c r="R26" s="323"/>
      <c r="S26" s="315"/>
      <c r="T26" s="324"/>
      <c r="U26" s="323"/>
      <c r="V26" s="323"/>
      <c r="W26" s="323"/>
    </row>
    <row r="27" spans="1:42" ht="19.5" customHeight="1">
      <c r="A27" s="321"/>
      <c r="B27" s="315"/>
      <c r="C27" s="315"/>
      <c r="D27" s="315"/>
      <c r="E27" s="315"/>
      <c r="F27" s="315"/>
      <c r="G27" s="315"/>
      <c r="H27" s="315"/>
      <c r="I27" s="315"/>
      <c r="J27" s="315"/>
      <c r="K27" s="315"/>
      <c r="L27" s="325"/>
      <c r="M27" s="325"/>
      <c r="N27" s="1493" t="s">
        <v>330</v>
      </c>
      <c r="O27" s="1493"/>
      <c r="P27" s="1493"/>
      <c r="Q27" s="1493"/>
      <c r="R27" s="1493"/>
      <c r="S27" s="28"/>
      <c r="T27" s="28"/>
      <c r="U27" s="28"/>
      <c r="V27" s="28"/>
      <c r="W27" s="28"/>
      <c r="X27" s="28"/>
      <c r="Y27" s="28"/>
      <c r="Z27" s="28"/>
      <c r="AA27" s="28"/>
      <c r="AB27" s="28"/>
      <c r="AC27" s="28"/>
      <c r="AD27" s="28"/>
      <c r="AE27" s="28"/>
      <c r="AF27" s="28"/>
      <c r="AG27" s="28"/>
      <c r="AH27" s="28"/>
      <c r="AI27" s="28"/>
      <c r="AJ27" s="28"/>
      <c r="AK27" s="28"/>
      <c r="AL27" s="28"/>
      <c r="AM27" s="28"/>
      <c r="AN27" s="325"/>
      <c r="AO27" s="325"/>
      <c r="AP27" s="325"/>
    </row>
    <row r="28" spans="1:42" ht="19.5" customHeight="1">
      <c r="A28" s="321"/>
      <c r="B28" s="315"/>
      <c r="C28" s="315"/>
      <c r="D28" s="315"/>
      <c r="E28" s="315"/>
      <c r="F28" s="315"/>
      <c r="G28" s="315"/>
      <c r="H28" s="315"/>
      <c r="I28" s="315"/>
      <c r="J28" s="315"/>
      <c r="K28" s="315"/>
      <c r="L28" s="326"/>
      <c r="M28" s="326"/>
      <c r="N28" s="1494" t="s">
        <v>331</v>
      </c>
      <c r="O28" s="1494"/>
      <c r="P28" s="1494"/>
      <c r="Q28" s="1495"/>
      <c r="R28" s="1495"/>
      <c r="S28" s="1495"/>
      <c r="T28" s="1495"/>
      <c r="U28" s="1495"/>
      <c r="V28" s="1495"/>
      <c r="W28" s="1495"/>
      <c r="X28" s="1495"/>
      <c r="Y28" s="1495"/>
      <c r="Z28" s="1495"/>
      <c r="AA28" s="1495"/>
      <c r="AB28" s="1495"/>
      <c r="AC28" s="1495"/>
      <c r="AD28" s="1495"/>
      <c r="AE28" s="1495"/>
      <c r="AF28" s="1495"/>
      <c r="AG28" s="1495"/>
      <c r="AH28" s="1495"/>
      <c r="AI28" s="1495"/>
      <c r="AJ28" s="1495"/>
      <c r="AK28" s="1495"/>
      <c r="AL28" s="1495"/>
      <c r="AM28" s="1495"/>
      <c r="AN28" s="326"/>
      <c r="AO28" s="326"/>
      <c r="AP28" s="326"/>
    </row>
    <row r="29" spans="1:42" ht="19.5" customHeight="1">
      <c r="A29" s="321"/>
      <c r="B29" s="315"/>
      <c r="C29" s="315"/>
      <c r="D29" s="315"/>
      <c r="E29" s="315"/>
      <c r="F29" s="315"/>
      <c r="G29" s="315"/>
      <c r="H29" s="315"/>
      <c r="I29" s="315"/>
      <c r="J29" s="315"/>
      <c r="K29" s="315"/>
      <c r="L29" s="326"/>
      <c r="M29" s="326"/>
      <c r="N29" s="1494"/>
      <c r="O29" s="1494"/>
      <c r="P29" s="1494"/>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326"/>
      <c r="AO29" s="326"/>
      <c r="AP29" s="326"/>
    </row>
    <row r="30" spans="1:42" ht="19.5" customHeight="1">
      <c r="A30" s="321"/>
      <c r="B30" s="315"/>
      <c r="C30" s="322"/>
      <c r="D30" s="322"/>
      <c r="E30" s="322"/>
      <c r="F30" s="322"/>
      <c r="G30" s="322"/>
      <c r="H30" s="322"/>
      <c r="I30" s="322"/>
      <c r="J30" s="322"/>
      <c r="K30" s="322"/>
      <c r="L30" s="315"/>
      <c r="M30" s="322"/>
      <c r="N30" s="1493" t="s">
        <v>226</v>
      </c>
      <c r="O30" s="1493"/>
      <c r="P30" s="1493"/>
      <c r="Q30" s="1498"/>
      <c r="R30" s="1498"/>
      <c r="S30" s="1498"/>
      <c r="T30" s="1498"/>
      <c r="U30" s="1498"/>
      <c r="V30" s="1498"/>
      <c r="W30" s="1498"/>
      <c r="X30" s="1498"/>
      <c r="Y30" s="1498"/>
      <c r="Z30" s="1498"/>
      <c r="AA30" s="1498"/>
      <c r="AB30" s="1498"/>
      <c r="AC30" s="1498"/>
      <c r="AD30" s="1498"/>
      <c r="AE30" s="1498"/>
      <c r="AF30" s="1498"/>
      <c r="AG30" s="1498"/>
      <c r="AH30" s="1498"/>
      <c r="AI30" s="1498"/>
      <c r="AJ30" s="1498"/>
      <c r="AK30" s="1498"/>
      <c r="AL30" s="1498"/>
      <c r="AM30" s="1498"/>
      <c r="AN30" s="323"/>
      <c r="AO30" s="323"/>
      <c r="AP30" s="323"/>
    </row>
    <row r="31" spans="1:42" ht="19.5" customHeight="1">
      <c r="A31" s="327"/>
      <c r="N31" s="28"/>
      <c r="O31" s="28"/>
      <c r="P31" s="28"/>
      <c r="Q31" s="1498"/>
      <c r="R31" s="1498"/>
      <c r="S31" s="1498"/>
      <c r="T31" s="1498"/>
      <c r="U31" s="1498"/>
      <c r="V31" s="1498"/>
      <c r="W31" s="1498"/>
      <c r="X31" s="1498"/>
      <c r="Y31" s="1498"/>
      <c r="Z31" s="1498"/>
      <c r="AA31" s="1498"/>
      <c r="AB31" s="1498"/>
      <c r="AC31" s="1498"/>
      <c r="AD31" s="1498"/>
      <c r="AE31" s="1498"/>
      <c r="AF31" s="1498"/>
      <c r="AG31" s="1498"/>
      <c r="AH31" s="1498"/>
      <c r="AI31" s="1498"/>
      <c r="AJ31" s="1498"/>
      <c r="AK31" s="1498"/>
      <c r="AL31" s="1498"/>
      <c r="AM31" s="1498"/>
      <c r="AN31" s="328"/>
    </row>
    <row r="32" spans="1:42" ht="19.5" customHeight="1">
      <c r="E32" s="315"/>
      <c r="F32" s="329"/>
      <c r="G32" s="329"/>
      <c r="H32" s="329"/>
      <c r="I32" s="329"/>
      <c r="J32" s="329"/>
      <c r="K32" s="329"/>
      <c r="L32" s="329"/>
      <c r="M32" s="329"/>
      <c r="N32" s="329"/>
      <c r="O32" s="315"/>
      <c r="P32" s="315"/>
      <c r="Q32" s="315"/>
      <c r="R32" s="317"/>
      <c r="S32" s="317"/>
      <c r="T32" s="317"/>
      <c r="U32" s="317"/>
      <c r="V32" s="317"/>
      <c r="W32" s="317"/>
      <c r="X32" s="317"/>
      <c r="Y32" s="317"/>
      <c r="Z32" s="317"/>
      <c r="AA32" s="317"/>
      <c r="AB32" s="317"/>
      <c r="AC32" s="317"/>
      <c r="AD32" s="317"/>
      <c r="AE32" s="317"/>
      <c r="AF32" s="317"/>
      <c r="AG32" s="317"/>
      <c r="AH32" s="317"/>
      <c r="AI32" s="317"/>
      <c r="AJ32" s="317"/>
      <c r="AK32" s="317"/>
      <c r="AL32" s="317"/>
      <c r="AO32" s="315"/>
    </row>
    <row r="33" spans="1:42" ht="19.5" customHeight="1">
      <c r="E33" s="315"/>
      <c r="F33" s="329"/>
      <c r="G33" s="329"/>
      <c r="H33" s="329"/>
      <c r="I33" s="329"/>
      <c r="J33" s="329"/>
      <c r="K33" s="329"/>
      <c r="L33" s="329"/>
      <c r="M33" s="329"/>
      <c r="N33" s="329"/>
      <c r="O33" s="315"/>
      <c r="P33" s="317"/>
      <c r="Q33" s="317"/>
      <c r="R33" s="317"/>
      <c r="S33" s="317"/>
      <c r="T33" s="317"/>
      <c r="U33" s="317"/>
      <c r="V33" s="317"/>
      <c r="W33" s="317"/>
      <c r="X33" s="317"/>
      <c r="Y33" s="317"/>
      <c r="Z33" s="317"/>
      <c r="AA33" s="317"/>
      <c r="AB33" s="317"/>
      <c r="AC33" s="317"/>
      <c r="AD33" s="317"/>
      <c r="AE33" s="317"/>
      <c r="AF33" s="317"/>
      <c r="AG33" s="317"/>
      <c r="AH33" s="317"/>
      <c r="AI33" s="317"/>
      <c r="AJ33" s="317"/>
      <c r="AK33" s="317"/>
      <c r="AL33" s="317"/>
    </row>
    <row r="34" spans="1:42" ht="19.5" customHeight="1">
      <c r="A34" s="327"/>
      <c r="D34" s="1489" t="s">
        <v>697</v>
      </c>
      <c r="E34" s="1490"/>
      <c r="F34" s="1490"/>
      <c r="G34" s="1490"/>
      <c r="H34" s="1490"/>
      <c r="I34" s="1490"/>
      <c r="J34" s="1490"/>
      <c r="K34" s="1490"/>
      <c r="L34" s="1490"/>
      <c r="M34" s="1490"/>
      <c r="N34" s="1490"/>
      <c r="O34" s="1490"/>
      <c r="P34" s="1490"/>
      <c r="Q34" s="1490"/>
      <c r="R34" s="1490"/>
      <c r="S34" s="1490"/>
      <c r="T34" s="1490"/>
      <c r="U34" s="1490"/>
      <c r="V34" s="1490"/>
      <c r="W34" s="1490"/>
      <c r="X34" s="1490"/>
      <c r="Y34" s="1490"/>
      <c r="Z34" s="1490"/>
      <c r="AA34" s="1490"/>
      <c r="AB34" s="1490"/>
      <c r="AC34" s="1490"/>
      <c r="AD34" s="1490"/>
      <c r="AE34" s="1490"/>
      <c r="AF34" s="1490"/>
      <c r="AG34" s="1490"/>
      <c r="AH34" s="1490"/>
      <c r="AI34" s="1490"/>
      <c r="AJ34" s="1490"/>
      <c r="AK34" s="1490"/>
      <c r="AL34" s="1490"/>
      <c r="AM34" s="1490"/>
      <c r="AN34" s="328"/>
    </row>
    <row r="35" spans="1:42" ht="19.5" customHeight="1">
      <c r="A35" s="327"/>
      <c r="D35" s="1490"/>
      <c r="E35" s="1490"/>
      <c r="F35" s="1490"/>
      <c r="G35" s="1490"/>
      <c r="H35" s="1490"/>
      <c r="I35" s="1490"/>
      <c r="J35" s="1490"/>
      <c r="K35" s="1490"/>
      <c r="L35" s="1490"/>
      <c r="M35" s="1490"/>
      <c r="N35" s="1490"/>
      <c r="O35" s="1490"/>
      <c r="P35" s="1490"/>
      <c r="Q35" s="1490"/>
      <c r="R35" s="1490"/>
      <c r="S35" s="1490"/>
      <c r="T35" s="1490"/>
      <c r="U35" s="1490"/>
      <c r="V35" s="1490"/>
      <c r="W35" s="1490"/>
      <c r="X35" s="1490"/>
      <c r="Y35" s="1490"/>
      <c r="Z35" s="1490"/>
      <c r="AA35" s="1490"/>
      <c r="AB35" s="1490"/>
      <c r="AC35" s="1490"/>
      <c r="AD35" s="1490"/>
      <c r="AE35" s="1490"/>
      <c r="AF35" s="1490"/>
      <c r="AG35" s="1490"/>
      <c r="AH35" s="1490"/>
      <c r="AI35" s="1490"/>
      <c r="AJ35" s="1490"/>
      <c r="AK35" s="1490"/>
      <c r="AL35" s="1490"/>
      <c r="AM35" s="1490"/>
      <c r="AN35" s="330"/>
    </row>
    <row r="36" spans="1:42" ht="19.5" customHeight="1">
      <c r="D36" s="1491"/>
      <c r="E36" s="1491"/>
      <c r="F36" s="1491"/>
      <c r="G36" s="1491"/>
      <c r="H36" s="1491"/>
      <c r="I36" s="1491"/>
      <c r="J36" s="1491"/>
      <c r="K36" s="1491"/>
      <c r="L36" s="1491"/>
      <c r="M36" s="1491"/>
      <c r="N36" s="1491"/>
      <c r="O36" s="1491"/>
      <c r="P36" s="1491"/>
      <c r="Q36" s="1491"/>
      <c r="R36" s="1491"/>
      <c r="S36" s="1491"/>
      <c r="T36" s="1491"/>
      <c r="U36" s="1491"/>
      <c r="V36" s="1491"/>
      <c r="W36" s="1491"/>
      <c r="X36" s="1491"/>
      <c r="Y36" s="1491"/>
      <c r="Z36" s="1491"/>
      <c r="AA36" s="1491"/>
      <c r="AB36" s="1491"/>
      <c r="AC36" s="1491"/>
      <c r="AD36" s="1491"/>
      <c r="AE36" s="1491"/>
      <c r="AF36" s="1491"/>
      <c r="AG36" s="1491"/>
      <c r="AH36" s="1491"/>
      <c r="AI36" s="1491"/>
      <c r="AJ36" s="1491"/>
      <c r="AK36" s="1491"/>
      <c r="AL36" s="1491"/>
      <c r="AM36" s="1491"/>
    </row>
    <row r="37" spans="1:42" ht="19.5" customHeight="1">
      <c r="A37" s="331"/>
      <c r="B37" s="331"/>
      <c r="C37" s="331"/>
      <c r="D37" s="331"/>
      <c r="E37" s="331"/>
      <c r="AN37" s="332"/>
      <c r="AO37" s="332"/>
      <c r="AP37" s="332"/>
    </row>
    <row r="38" spans="1:42" ht="19.5" customHeight="1">
      <c r="A38" s="331"/>
      <c r="B38" s="331"/>
      <c r="C38" s="331"/>
      <c r="D38" s="331"/>
      <c r="E38" s="331"/>
      <c r="F38" s="333"/>
      <c r="G38" s="333"/>
      <c r="H38" s="333"/>
      <c r="I38" s="333"/>
      <c r="J38" s="333"/>
      <c r="K38" s="333"/>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4"/>
      <c r="AN38" s="332"/>
      <c r="AO38" s="332"/>
      <c r="AP38" s="332"/>
    </row>
    <row r="39" spans="1:42" ht="19.5" customHeight="1"/>
    <row r="40" spans="1:42" ht="20.100000000000001" customHeight="1"/>
    <row r="41" spans="1:42" ht="20.100000000000001" customHeight="1"/>
    <row r="42" spans="1:42" ht="20.100000000000001" customHeight="1"/>
  </sheetData>
  <sheetProtection formatColumns="0" formatRows="0"/>
  <mergeCells count="21">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 ref="V22:AM22"/>
    <mergeCell ref="AH3:AI3"/>
    <mergeCell ref="AK3:AL3"/>
    <mergeCell ref="AN3:AO3"/>
    <mergeCell ref="D12:AM13"/>
  </mergeCells>
  <phoneticPr fontId="12"/>
  <dataValidations xWindow="401" yWindow="447" count="6">
    <dataValidation allowBlank="1" showInputMessage="1" showErrorMessage="1" promptTitle="入力にあたって" prompt="振込先情報の口座名義人の住所を記載してください。_x000a_" sqref="Q28" xr:uid="{5181AD4D-2F2F-4CD7-9A6F-88DCFFBD9681}"/>
    <dataValidation allowBlank="1" showInputMessage="1" showErrorMessage="1" promptTitle="入力不要" prompt="申請書鏡に入力すると自動的に表示されますので、押印のうえ申請書とともに御提出ください。" sqref="R22:R23" xr:uid="{00000000-0002-0000-0900-000002000000}"/>
    <dataValidation imeMode="halfAlpha" allowBlank="1" showInputMessage="1" showErrorMessage="1" sqref="AJ1:AJ2 AJ4:AJ5 AL1:AL2 AL4:AL5" xr:uid="{00000000-0002-0000-0900-000003000000}"/>
    <dataValidation allowBlank="1" showInputMessage="1" showErrorMessage="1" promptTitle="入力不要" prompt="鏡に入力した情報が自動的に表示されますので、入力不要です。" sqref="L25:AL25 Q26:R26 T26:W26 O32:AL33 L27:M29 AO27:AP30 AN27:AN29" xr:uid="{00000000-0002-0000-0900-000004000000}"/>
    <dataValidation imeMode="halfAlpha" allowBlank="1" showInputMessage="1" showErrorMessage="1" promptTitle="委任日の入力" prompt="委任日を記載してください。_x000a_※遅くとも申請時点までには委任している必要があります。" sqref="AK3:AL3 AH3:AI3 AN3:AO3" xr:uid="{00000000-0002-0000-0900-000005000000}"/>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xr:uid="{2A3EDA80-37FF-4138-982C-FF23C8739626}"/>
  </dataValidations>
  <pageMargins left="0.70866141732283472" right="0.70866141732283472" top="0.74803149606299213" bottom="0.74803149606299213" header="0.31496062992125984" footer="0.31496062992125984"/>
  <pageSetup paperSize="9"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8A3E0-D0F1-494F-95BF-0960A18E4CE7}">
  <sheetPr>
    <pageSetUpPr fitToPage="1"/>
  </sheetPr>
  <dimension ref="A1:AK80"/>
  <sheetViews>
    <sheetView view="pageBreakPreview" zoomScale="70" zoomScaleNormal="100" zoomScaleSheetLayoutView="70" workbookViewId="0"/>
  </sheetViews>
  <sheetFormatPr defaultRowHeight="18.75"/>
  <cols>
    <col min="1" max="18" width="4.75" style="29" customWidth="1"/>
    <col min="19" max="19" width="5.375" style="29" customWidth="1"/>
    <col min="20" max="20" width="4.75" style="29" customWidth="1"/>
    <col min="21" max="21" width="3.375" style="29" customWidth="1"/>
    <col min="22" max="24" width="4.75" style="29" customWidth="1"/>
    <col min="25" max="16384" width="9" style="29"/>
  </cols>
  <sheetData>
    <row r="1" spans="1:37" ht="18.75" customHeight="1">
      <c r="A1" s="335"/>
      <c r="B1" s="335"/>
      <c r="C1" s="335"/>
      <c r="D1" s="335"/>
      <c r="E1" s="335"/>
      <c r="F1" s="335"/>
      <c r="G1" s="335"/>
      <c r="H1" s="335"/>
      <c r="I1" s="335"/>
      <c r="J1" s="335"/>
      <c r="K1" s="335"/>
      <c r="L1" s="335"/>
      <c r="M1" s="335"/>
      <c r="N1" s="335"/>
      <c r="O1" s="335"/>
      <c r="P1" s="335"/>
      <c r="Q1" s="335"/>
      <c r="R1" s="335" t="s">
        <v>512</v>
      </c>
      <c r="S1" s="336">
        <f>'様式１及び様式１－２'!AB6</f>
        <v>0</v>
      </c>
      <c r="T1" s="335" t="s">
        <v>515</v>
      </c>
      <c r="U1" s="337">
        <f>'様式１及び様式１－２'!AE6</f>
        <v>0</v>
      </c>
      <c r="V1" s="338" t="s">
        <v>514</v>
      </c>
      <c r="W1" s="337">
        <f>'様式１及び様式１－２'!AH6</f>
        <v>0</v>
      </c>
      <c r="X1" s="338" t="s">
        <v>513</v>
      </c>
      <c r="Y1" s="339"/>
      <c r="Z1" s="340"/>
      <c r="AA1" s="340"/>
      <c r="AB1" s="340"/>
      <c r="AC1" s="340"/>
      <c r="AD1" s="340"/>
      <c r="AE1" s="340"/>
      <c r="AF1" s="340"/>
      <c r="AG1" s="341"/>
      <c r="AH1" s="341"/>
      <c r="AI1" s="341"/>
      <c r="AJ1" s="341"/>
      <c r="AK1" s="341"/>
    </row>
    <row r="2" spans="1:37">
      <c r="A2" s="335"/>
      <c r="B2" s="335"/>
      <c r="C2" s="335"/>
      <c r="D2" s="335"/>
      <c r="E2" s="335"/>
      <c r="F2" s="335"/>
      <c r="G2" s="335"/>
      <c r="H2" s="335"/>
      <c r="I2" s="335"/>
      <c r="J2" s="335"/>
      <c r="K2" s="335"/>
      <c r="L2" s="335"/>
      <c r="M2" s="335"/>
      <c r="N2" s="335"/>
      <c r="O2" s="335"/>
      <c r="P2" s="335"/>
      <c r="Q2" s="335"/>
      <c r="R2" s="335"/>
      <c r="S2" s="335"/>
      <c r="T2" s="342"/>
      <c r="U2" s="343"/>
      <c r="V2" s="343"/>
      <c r="W2" s="343"/>
      <c r="X2" s="343"/>
      <c r="Y2" s="339"/>
      <c r="Z2" s="340"/>
      <c r="AA2" s="340"/>
      <c r="AB2" s="340"/>
      <c r="AC2" s="340"/>
      <c r="AD2" s="340"/>
      <c r="AE2" s="340"/>
      <c r="AF2" s="340"/>
      <c r="AG2" s="341"/>
      <c r="AH2" s="341"/>
      <c r="AI2" s="341"/>
      <c r="AJ2" s="341"/>
      <c r="AK2" s="341"/>
    </row>
    <row r="3" spans="1:37">
      <c r="A3" s="474" t="s">
        <v>698</v>
      </c>
      <c r="B3" s="335"/>
      <c r="C3" s="335"/>
      <c r="D3" s="335"/>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5"/>
      <c r="AG3" s="335"/>
      <c r="AH3" s="335"/>
      <c r="AI3" s="335"/>
      <c r="AJ3" s="335"/>
      <c r="AK3" s="335"/>
    </row>
    <row r="4" spans="1:37">
      <c r="A4" s="335"/>
      <c r="B4" s="335"/>
      <c r="C4" s="335"/>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5"/>
      <c r="AG4" s="335"/>
      <c r="AH4" s="335"/>
      <c r="AI4" s="335"/>
      <c r="AJ4" s="335"/>
      <c r="AK4" s="335"/>
    </row>
    <row r="5" spans="1:37">
      <c r="A5" s="335"/>
      <c r="B5" s="335"/>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row>
    <row r="6" spans="1:37">
      <c r="A6" s="335"/>
      <c r="B6" s="335"/>
      <c r="C6" s="335"/>
      <c r="D6" s="335"/>
      <c r="E6" s="335"/>
      <c r="F6" s="335"/>
      <c r="G6" s="335"/>
      <c r="H6" s="335"/>
      <c r="I6" s="335"/>
      <c r="J6" s="335"/>
      <c r="K6" s="335"/>
      <c r="L6" s="335"/>
      <c r="M6" s="1514" t="s">
        <v>492</v>
      </c>
      <c r="N6" s="1514"/>
      <c r="O6" s="1514"/>
      <c r="P6" s="1515" t="str">
        <f>IF('様式１及び様式１－２'!F13&lt;&gt;0,'様式１及び様式１－２'!F13,"")</f>
        <v/>
      </c>
      <c r="Q6" s="1516"/>
      <c r="R6" s="1516"/>
      <c r="S6" s="1516"/>
      <c r="T6" s="1516"/>
      <c r="U6" s="1516"/>
      <c r="V6" s="1516"/>
      <c r="W6" s="1516"/>
      <c r="X6" s="1517"/>
      <c r="Y6" s="1518"/>
      <c r="Z6" s="1518"/>
      <c r="AA6" s="1518"/>
      <c r="AB6" s="1518"/>
      <c r="AC6" s="1518"/>
      <c r="AD6" s="1518"/>
      <c r="AE6" s="1518"/>
      <c r="AF6" s="1518"/>
      <c r="AG6" s="335"/>
      <c r="AH6" s="335"/>
      <c r="AI6" s="335"/>
      <c r="AJ6" s="335"/>
      <c r="AK6" s="335"/>
    </row>
    <row r="7" spans="1:37">
      <c r="A7" s="335"/>
      <c r="B7" s="335"/>
      <c r="C7" s="335"/>
      <c r="D7" s="335"/>
      <c r="E7" s="335"/>
      <c r="F7" s="335"/>
      <c r="G7" s="335"/>
      <c r="H7" s="335"/>
      <c r="I7" s="335"/>
      <c r="J7" s="335"/>
      <c r="K7" s="335"/>
      <c r="L7" s="335"/>
      <c r="M7" s="1514" t="s">
        <v>493</v>
      </c>
      <c r="N7" s="1514"/>
      <c r="O7" s="1514"/>
      <c r="P7" s="1515" t="str">
        <f>IF('様式１及び様式１－２'!F17&lt;&gt;0,'様式１及び様式１－２'!F17,"")</f>
        <v/>
      </c>
      <c r="Q7" s="1516"/>
      <c r="R7" s="1516"/>
      <c r="S7" s="1516"/>
      <c r="T7" s="1516"/>
      <c r="U7" s="1516"/>
      <c r="V7" s="1516"/>
      <c r="W7" s="1516"/>
      <c r="X7" s="1517"/>
      <c r="Y7" s="1518"/>
      <c r="Z7" s="1518"/>
      <c r="AA7" s="1518"/>
      <c r="AB7" s="1518"/>
      <c r="AC7" s="1518"/>
      <c r="AD7" s="1518"/>
      <c r="AE7" s="1518"/>
      <c r="AF7" s="1518"/>
      <c r="AG7" s="335"/>
      <c r="AH7" s="335"/>
      <c r="AI7" s="335"/>
      <c r="AJ7" s="335"/>
      <c r="AK7" s="335"/>
    </row>
    <row r="8" spans="1:37">
      <c r="A8" s="335"/>
      <c r="B8" s="335"/>
      <c r="C8" s="335"/>
      <c r="D8" s="335"/>
      <c r="E8" s="335"/>
      <c r="F8" s="335"/>
      <c r="G8" s="335"/>
      <c r="H8" s="335"/>
      <c r="I8" s="335"/>
      <c r="J8" s="335"/>
      <c r="K8" s="335"/>
      <c r="L8" s="335"/>
      <c r="M8" s="1514" t="s">
        <v>494</v>
      </c>
      <c r="N8" s="1514"/>
      <c r="O8" s="1514"/>
      <c r="P8" s="1515" t="str">
        <f>IF('様式１及び様式１－２'!W17&lt;&gt;0,'様式１及び様式１－２'!W17,"")</f>
        <v/>
      </c>
      <c r="Q8" s="1516"/>
      <c r="R8" s="1516"/>
      <c r="S8" s="1516"/>
      <c r="T8" s="1516"/>
      <c r="U8" s="1516"/>
      <c r="V8" s="1516"/>
      <c r="W8" s="1516"/>
      <c r="X8" s="1517"/>
      <c r="Y8" s="1518"/>
      <c r="Z8" s="1518"/>
      <c r="AA8" s="1518"/>
      <c r="AB8" s="1518"/>
      <c r="AC8" s="1518"/>
      <c r="AD8" s="1518"/>
      <c r="AE8" s="1518"/>
      <c r="AF8" s="1518"/>
      <c r="AG8" s="335"/>
      <c r="AH8" s="335"/>
      <c r="AI8" s="335"/>
      <c r="AJ8" s="335"/>
      <c r="AK8" s="335"/>
    </row>
    <row r="9" spans="1:37">
      <c r="A9" s="335"/>
      <c r="B9" s="335"/>
      <c r="C9" s="335"/>
      <c r="D9" s="335"/>
      <c r="E9" s="335"/>
      <c r="F9" s="335"/>
      <c r="G9" s="335"/>
      <c r="H9" s="335"/>
      <c r="I9" s="335"/>
      <c r="J9" s="335"/>
      <c r="K9" s="335"/>
      <c r="L9" s="335"/>
      <c r="M9" s="344"/>
      <c r="N9" s="344"/>
      <c r="O9" s="344"/>
      <c r="P9" s="345"/>
      <c r="Q9" s="345"/>
      <c r="R9" s="345"/>
      <c r="S9" s="345"/>
      <c r="T9" s="345"/>
      <c r="U9" s="345"/>
      <c r="V9" s="345"/>
      <c r="W9" s="345"/>
      <c r="X9" s="345"/>
      <c r="Y9" s="346"/>
      <c r="Z9" s="346"/>
      <c r="AA9" s="346"/>
      <c r="AB9" s="346"/>
      <c r="AC9" s="346"/>
      <c r="AD9" s="346"/>
      <c r="AE9" s="346"/>
      <c r="AF9" s="346"/>
      <c r="AG9" s="335"/>
      <c r="AH9" s="335"/>
      <c r="AI9" s="335"/>
      <c r="AJ9" s="335"/>
      <c r="AK9" s="335"/>
    </row>
    <row r="10" spans="1:37">
      <c r="A10" s="1538" t="s">
        <v>699</v>
      </c>
      <c r="B10" s="1538"/>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335"/>
      <c r="Z10" s="335"/>
      <c r="AA10" s="335"/>
      <c r="AB10" s="335"/>
      <c r="AC10" s="335"/>
      <c r="AD10" s="335"/>
      <c r="AE10" s="335"/>
      <c r="AF10" s="335"/>
      <c r="AG10" s="335"/>
      <c r="AH10" s="335"/>
      <c r="AI10" s="335"/>
      <c r="AJ10" s="335"/>
      <c r="AK10" s="335"/>
    </row>
    <row r="11" spans="1:37">
      <c r="A11" s="1538"/>
      <c r="B11" s="1538"/>
      <c r="C11" s="1538"/>
      <c r="D11" s="1538"/>
      <c r="E11" s="1538"/>
      <c r="F11" s="1538"/>
      <c r="G11" s="1538"/>
      <c r="H11" s="1538"/>
      <c r="I11" s="1538"/>
      <c r="J11" s="1538"/>
      <c r="K11" s="1538"/>
      <c r="L11" s="1538"/>
      <c r="M11" s="1538"/>
      <c r="N11" s="1538"/>
      <c r="O11" s="1538"/>
      <c r="P11" s="1538"/>
      <c r="Q11" s="1538"/>
      <c r="R11" s="1538"/>
      <c r="S11" s="1538"/>
      <c r="T11" s="1538"/>
      <c r="U11" s="1538"/>
      <c r="V11" s="1538"/>
      <c r="W11" s="1538"/>
      <c r="X11" s="1538"/>
      <c r="Y11" s="335"/>
      <c r="Z11" s="335"/>
      <c r="AA11" s="335"/>
      <c r="AB11" s="335"/>
      <c r="AC11" s="335"/>
      <c r="AD11" s="335"/>
      <c r="AE11" s="335"/>
      <c r="AF11" s="335"/>
      <c r="AG11" s="335"/>
      <c r="AH11" s="335"/>
      <c r="AI11" s="335"/>
      <c r="AJ11" s="335"/>
      <c r="AK11" s="335"/>
    </row>
    <row r="12" spans="1:37">
      <c r="A12" s="1538"/>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335"/>
      <c r="Z12" s="335"/>
      <c r="AA12" s="335"/>
      <c r="AB12" s="335"/>
      <c r="AC12" s="335"/>
      <c r="AD12" s="335"/>
      <c r="AE12" s="335"/>
      <c r="AF12" s="335"/>
      <c r="AG12" s="335"/>
      <c r="AH12" s="335"/>
      <c r="AI12" s="335"/>
      <c r="AJ12" s="335"/>
      <c r="AK12" s="335"/>
    </row>
    <row r="13" spans="1:37">
      <c r="A13" s="347"/>
      <c r="B13" s="347"/>
      <c r="C13" s="347"/>
      <c r="D13" s="347"/>
      <c r="E13" s="347"/>
      <c r="F13" s="347"/>
      <c r="G13" s="347"/>
      <c r="H13" s="347"/>
      <c r="I13" s="347"/>
      <c r="J13" s="347"/>
      <c r="K13" s="347"/>
      <c r="L13" s="347"/>
      <c r="M13" s="347"/>
      <c r="N13" s="347"/>
      <c r="O13" s="347"/>
      <c r="P13" s="347"/>
      <c r="Q13" s="347"/>
      <c r="R13" s="347"/>
      <c r="S13" s="347"/>
      <c r="T13" s="347"/>
      <c r="U13" s="347"/>
      <c r="V13" s="347"/>
      <c r="W13" s="347"/>
      <c r="X13" s="347"/>
      <c r="Y13" s="335"/>
      <c r="Z13" s="335"/>
      <c r="AA13" s="335"/>
      <c r="AB13" s="335"/>
      <c r="AC13" s="335"/>
      <c r="AD13" s="335"/>
      <c r="AE13" s="335"/>
      <c r="AF13" s="335"/>
      <c r="AG13" s="335"/>
      <c r="AH13" s="335"/>
      <c r="AI13" s="335"/>
      <c r="AJ13" s="335"/>
      <c r="AK13" s="335"/>
    </row>
    <row r="14" spans="1:37">
      <c r="A14" s="335"/>
      <c r="B14" s="335"/>
      <c r="C14" s="335"/>
      <c r="D14" s="335"/>
      <c r="E14" s="335"/>
      <c r="F14" s="335"/>
      <c r="G14" s="335"/>
      <c r="H14" s="335"/>
      <c r="I14" s="335"/>
      <c r="J14" s="335"/>
      <c r="K14" s="335"/>
      <c r="L14" s="335"/>
      <c r="M14" s="335"/>
      <c r="N14" s="336" t="s">
        <v>495</v>
      </c>
      <c r="O14" s="335"/>
      <c r="P14" s="335"/>
      <c r="Q14" s="335"/>
      <c r="R14" s="335"/>
      <c r="S14" s="335"/>
      <c r="T14" s="335"/>
      <c r="U14" s="335"/>
      <c r="V14" s="335"/>
      <c r="W14" s="335"/>
      <c r="X14" s="335"/>
      <c r="Y14" s="335"/>
      <c r="Z14" s="335"/>
      <c r="AA14" s="335"/>
      <c r="AB14" s="335"/>
      <c r="AC14" s="335"/>
      <c r="AD14" s="335"/>
      <c r="AE14" s="335"/>
      <c r="AF14" s="335"/>
      <c r="AG14" s="335"/>
      <c r="AH14" s="335"/>
      <c r="AI14" s="335"/>
      <c r="AJ14" s="335"/>
      <c r="AK14" s="335"/>
    </row>
    <row r="15" spans="1:37">
      <c r="A15" s="335" t="s">
        <v>496</v>
      </c>
      <c r="B15" s="335"/>
      <c r="C15" s="335"/>
      <c r="D15" s="335"/>
      <c r="E15" s="335"/>
      <c r="F15" s="335"/>
      <c r="G15" s="335"/>
      <c r="H15" s="335"/>
      <c r="I15" s="335"/>
      <c r="J15" s="335"/>
      <c r="K15" s="336"/>
      <c r="L15" s="335"/>
      <c r="M15" s="335"/>
      <c r="N15" s="335"/>
      <c r="O15" s="335"/>
      <c r="P15" s="335"/>
      <c r="Q15" s="335"/>
      <c r="R15" s="335"/>
      <c r="S15" s="335"/>
      <c r="T15" s="335"/>
      <c r="U15" s="335"/>
      <c r="V15" s="335"/>
      <c r="W15" s="335"/>
      <c r="X15" s="335"/>
      <c r="Y15" s="335"/>
      <c r="Z15" s="335"/>
      <c r="AA15" s="1518" t="s">
        <v>497</v>
      </c>
      <c r="AB15" s="1518"/>
      <c r="AC15" s="1518"/>
      <c r="AD15" s="1518"/>
      <c r="AE15" s="1518"/>
      <c r="AF15" s="1518"/>
      <c r="AG15" s="1518"/>
      <c r="AH15" s="1518"/>
      <c r="AI15" s="1518"/>
      <c r="AJ15" s="1518"/>
      <c r="AK15" s="1518"/>
    </row>
    <row r="16" spans="1:37">
      <c r="A16" s="476" t="s">
        <v>498</v>
      </c>
      <c r="B16" s="348"/>
      <c r="C16" s="348"/>
      <c r="D16" s="348"/>
      <c r="E16" s="348"/>
      <c r="F16" s="1539" t="str">
        <f>IF('様式１及び様式１－２'!E64&lt;&gt;0,'様式１及び様式１－２'!E64,"")</f>
        <v/>
      </c>
      <c r="G16" s="1540"/>
      <c r="H16" s="1540"/>
      <c r="I16" s="1540"/>
      <c r="J16" s="1540"/>
      <c r="K16" s="1540"/>
      <c r="L16" s="1540"/>
      <c r="M16" s="1540"/>
      <c r="N16" s="1540"/>
      <c r="O16" s="1540"/>
      <c r="P16" s="1540"/>
      <c r="Q16" s="1540"/>
      <c r="R16" s="1540"/>
      <c r="S16" s="1540"/>
      <c r="T16" s="1540"/>
      <c r="U16" s="1540"/>
      <c r="V16" s="1540"/>
      <c r="W16" s="1541"/>
      <c r="X16" s="349"/>
      <c r="Y16" s="335"/>
      <c r="Z16" s="341"/>
      <c r="AA16" s="1518"/>
      <c r="AB16" s="1518"/>
      <c r="AC16" s="1518"/>
      <c r="AD16" s="1518"/>
      <c r="AE16" s="1518"/>
      <c r="AF16" s="1518"/>
      <c r="AG16" s="1518"/>
      <c r="AH16" s="1518"/>
      <c r="AI16" s="1518"/>
      <c r="AJ16" s="1518"/>
      <c r="AK16" s="1518"/>
    </row>
    <row r="17" spans="1:37">
      <c r="A17" s="476" t="s">
        <v>499</v>
      </c>
      <c r="B17" s="348"/>
      <c r="C17" s="348"/>
      <c r="D17" s="348"/>
      <c r="E17" s="348"/>
      <c r="F17" s="1539" t="str">
        <f>IF('様式１及び様式１－２'!E66&lt;&gt;0,'様式１及び様式１－２'!E66,"")</f>
        <v/>
      </c>
      <c r="G17" s="1540"/>
      <c r="H17" s="1540"/>
      <c r="I17" s="1540"/>
      <c r="J17" s="1540"/>
      <c r="K17" s="1540"/>
      <c r="L17" s="1540"/>
      <c r="M17" s="1540"/>
      <c r="N17" s="1540"/>
      <c r="O17" s="1540"/>
      <c r="P17" s="1540"/>
      <c r="Q17" s="1540"/>
      <c r="R17" s="1540"/>
      <c r="S17" s="1540"/>
      <c r="T17" s="1540"/>
      <c r="U17" s="1540"/>
      <c r="V17" s="1540"/>
      <c r="W17" s="1541"/>
      <c r="X17" s="335"/>
      <c r="Y17" s="341"/>
      <c r="Z17" s="335"/>
      <c r="AA17" s="1518"/>
      <c r="AB17" s="1518"/>
      <c r="AC17" s="1518"/>
      <c r="AD17" s="1518"/>
      <c r="AE17" s="1518"/>
      <c r="AF17" s="1518"/>
      <c r="AG17" s="1518"/>
      <c r="AH17" s="1518"/>
      <c r="AI17" s="1518"/>
      <c r="AJ17" s="1518"/>
      <c r="AK17" s="1518"/>
    </row>
    <row r="18" spans="1:37">
      <c r="A18" s="476" t="s">
        <v>500</v>
      </c>
      <c r="B18" s="348"/>
      <c r="C18" s="348"/>
      <c r="D18" s="348"/>
      <c r="E18" s="348"/>
      <c r="F18" s="1539" t="str">
        <f>IF('様式１及び様式１－２'!G68&lt;&gt;0,'様式１及び様式１－２'!G68,"")</f>
        <v/>
      </c>
      <c r="G18" s="1540"/>
      <c r="H18" s="1540"/>
      <c r="I18" s="1540"/>
      <c r="J18" s="1540"/>
      <c r="K18" s="1540"/>
      <c r="L18" s="1540"/>
      <c r="M18" s="1540"/>
      <c r="N18" s="1540"/>
      <c r="O18" s="1540"/>
      <c r="P18" s="1540"/>
      <c r="Q18" s="1540"/>
      <c r="R18" s="1540"/>
      <c r="S18" s="1540"/>
      <c r="T18" s="1540"/>
      <c r="U18" s="1540"/>
      <c r="V18" s="1540"/>
      <c r="W18" s="1541"/>
      <c r="X18" s="335"/>
      <c r="Y18" s="341"/>
      <c r="Z18" s="341"/>
      <c r="AA18" s="1518"/>
      <c r="AB18" s="1518"/>
      <c r="AC18" s="1518"/>
      <c r="AD18" s="1518"/>
      <c r="AE18" s="1518"/>
      <c r="AF18" s="1518"/>
      <c r="AG18" s="1518"/>
      <c r="AH18" s="1518"/>
      <c r="AI18" s="1518"/>
      <c r="AJ18" s="1518"/>
      <c r="AK18" s="1518"/>
    </row>
    <row r="19" spans="1:37" ht="24.75" customHeight="1">
      <c r="A19" s="477" t="s">
        <v>501</v>
      </c>
      <c r="B19" s="475"/>
      <c r="C19" s="475"/>
      <c r="D19" s="475"/>
      <c r="E19" s="475"/>
      <c r="F19" s="1519"/>
      <c r="G19" s="1520"/>
      <c r="H19" s="1520"/>
      <c r="I19" s="1520"/>
      <c r="J19" s="1520"/>
      <c r="K19" s="1520"/>
      <c r="L19" s="1520"/>
      <c r="M19" s="1520"/>
      <c r="N19" s="1520"/>
      <c r="O19" s="1520"/>
      <c r="P19" s="1520"/>
      <c r="Q19" s="1520"/>
      <c r="R19" s="1520"/>
      <c r="S19" s="1520"/>
      <c r="T19" s="1520"/>
      <c r="U19" s="1520"/>
      <c r="V19" s="1520"/>
      <c r="W19" s="1521"/>
      <c r="X19" s="335"/>
      <c r="Y19" s="350"/>
      <c r="Z19" s="350"/>
      <c r="AA19" s="341"/>
      <c r="AB19" s="341"/>
      <c r="AC19" s="341"/>
      <c r="AD19" s="341"/>
      <c r="AE19" s="341"/>
      <c r="AF19" s="341"/>
      <c r="AG19" s="341"/>
      <c r="AH19" s="341"/>
      <c r="AI19" s="335"/>
      <c r="AJ19" s="335"/>
      <c r="AK19" s="335"/>
    </row>
    <row r="20" spans="1:37">
      <c r="A20" s="335"/>
      <c r="B20" s="335"/>
      <c r="C20" s="335"/>
      <c r="D20" s="335"/>
      <c r="E20" s="335"/>
      <c r="F20" s="335"/>
      <c r="G20" s="335"/>
      <c r="H20" s="335"/>
      <c r="I20" s="335"/>
      <c r="J20" s="335"/>
      <c r="K20" s="336"/>
      <c r="L20" s="335"/>
      <c r="M20" s="335"/>
      <c r="N20" s="335"/>
      <c r="O20" s="335"/>
      <c r="P20" s="335"/>
      <c r="Q20" s="335"/>
      <c r="R20" s="335"/>
      <c r="S20" s="335"/>
      <c r="T20" s="335"/>
      <c r="U20" s="335"/>
      <c r="V20" s="335"/>
      <c r="W20" s="335"/>
      <c r="X20" s="335"/>
      <c r="Y20" s="335"/>
      <c r="Z20" s="474" t="s">
        <v>700</v>
      </c>
      <c r="AA20" s="335"/>
      <c r="AB20" s="335"/>
      <c r="AC20" s="335"/>
      <c r="AD20" s="335"/>
      <c r="AE20" s="335"/>
      <c r="AF20" s="335"/>
      <c r="AG20" s="335"/>
      <c r="AH20" s="335"/>
      <c r="AI20" s="335"/>
      <c r="AJ20" s="335"/>
      <c r="AK20" s="335"/>
    </row>
    <row r="21" spans="1:37">
      <c r="A21" s="335" t="s">
        <v>502</v>
      </c>
      <c r="B21" s="335"/>
      <c r="C21" s="335"/>
      <c r="D21" s="335"/>
      <c r="E21" s="335"/>
      <c r="F21" s="335"/>
      <c r="G21" s="335"/>
      <c r="H21" s="335"/>
      <c r="I21" s="335"/>
      <c r="J21" s="335"/>
      <c r="K21" s="336"/>
      <c r="L21" s="335"/>
      <c r="M21" s="335"/>
      <c r="N21" s="335"/>
      <c r="O21" s="335"/>
      <c r="P21" s="335"/>
      <c r="Q21" s="335"/>
      <c r="R21" s="335"/>
      <c r="S21" s="335"/>
      <c r="T21" s="335"/>
      <c r="U21" s="335"/>
      <c r="V21" s="335"/>
      <c r="W21" s="335"/>
      <c r="X21" s="335"/>
      <c r="Y21" s="335"/>
      <c r="Z21" s="474" t="s">
        <v>701</v>
      </c>
      <c r="AA21" s="335"/>
      <c r="AB21" s="335"/>
      <c r="AC21" s="335"/>
      <c r="AD21" s="335"/>
      <c r="AE21" s="335"/>
      <c r="AF21" s="335"/>
      <c r="AG21" s="335"/>
      <c r="AH21" s="335"/>
      <c r="AI21" s="335"/>
      <c r="AJ21" s="335"/>
      <c r="AK21" s="335"/>
    </row>
    <row r="22" spans="1:37" ht="18.75" customHeight="1">
      <c r="A22" s="1522" t="s">
        <v>691</v>
      </c>
      <c r="B22" s="1524" t="s">
        <v>503</v>
      </c>
      <c r="C22" s="1524"/>
      <c r="D22" s="1524"/>
      <c r="E22" s="1524" t="s">
        <v>504</v>
      </c>
      <c r="F22" s="1524"/>
      <c r="G22" s="1524"/>
      <c r="H22" s="1525" t="s">
        <v>702</v>
      </c>
      <c r="I22" s="1526"/>
      <c r="J22" s="1526"/>
      <c r="K22" s="1527"/>
      <c r="L22" s="1531" t="s">
        <v>703</v>
      </c>
      <c r="M22" s="1532"/>
      <c r="N22" s="1532"/>
      <c r="O22" s="1532"/>
      <c r="P22" s="1533"/>
      <c r="Q22" s="1537" t="s">
        <v>704</v>
      </c>
      <c r="R22" s="1524"/>
      <c r="S22" s="1524"/>
      <c r="T22" s="1525" t="s">
        <v>505</v>
      </c>
      <c r="U22" s="1526"/>
      <c r="V22" s="1526"/>
      <c r="W22" s="1526"/>
      <c r="X22" s="1527"/>
      <c r="Y22" s="335"/>
      <c r="Z22" s="335"/>
      <c r="AA22" s="335"/>
      <c r="AB22" s="335"/>
      <c r="AC22" s="335"/>
      <c r="AD22" s="335"/>
      <c r="AE22" s="335"/>
      <c r="AF22" s="335"/>
      <c r="AG22" s="335"/>
      <c r="AH22" s="335"/>
      <c r="AI22" s="335"/>
      <c r="AJ22" s="335"/>
      <c r="AK22" s="335"/>
    </row>
    <row r="23" spans="1:37" ht="41.25" customHeight="1">
      <c r="A23" s="1523"/>
      <c r="B23" s="1524"/>
      <c r="C23" s="1524"/>
      <c r="D23" s="1524"/>
      <c r="E23" s="1524"/>
      <c r="F23" s="1524"/>
      <c r="G23" s="1524"/>
      <c r="H23" s="1528"/>
      <c r="I23" s="1529"/>
      <c r="J23" s="1529"/>
      <c r="K23" s="1530"/>
      <c r="L23" s="1534"/>
      <c r="M23" s="1535"/>
      <c r="N23" s="1535"/>
      <c r="O23" s="1535"/>
      <c r="P23" s="1536"/>
      <c r="Q23" s="1524"/>
      <c r="R23" s="1524"/>
      <c r="S23" s="1524"/>
      <c r="T23" s="1528"/>
      <c r="U23" s="1529"/>
      <c r="V23" s="1529"/>
      <c r="W23" s="1529"/>
      <c r="X23" s="1530"/>
      <c r="Y23" s="335"/>
      <c r="Z23" s="335"/>
      <c r="AA23" s="335"/>
      <c r="AB23" s="335"/>
      <c r="AC23" s="335"/>
      <c r="AD23" s="335"/>
      <c r="AE23" s="335"/>
      <c r="AF23" s="335"/>
      <c r="AG23" s="335"/>
      <c r="AH23" s="335"/>
      <c r="AI23" s="335"/>
      <c r="AJ23" s="335"/>
      <c r="AK23" s="335"/>
    </row>
    <row r="24" spans="1:37">
      <c r="A24" s="478">
        <v>1</v>
      </c>
      <c r="B24" s="1502"/>
      <c r="C24" s="1503"/>
      <c r="D24" s="1504"/>
      <c r="E24" s="1502"/>
      <c r="F24" s="1503"/>
      <c r="G24" s="1504"/>
      <c r="H24" s="1508"/>
      <c r="I24" s="1509"/>
      <c r="J24" s="1509"/>
      <c r="K24" s="1510"/>
      <c r="L24" s="1499"/>
      <c r="M24" s="1500"/>
      <c r="N24" s="1500"/>
      <c r="O24" s="1500"/>
      <c r="P24" s="1501"/>
      <c r="Q24" s="1502"/>
      <c r="R24" s="1503"/>
      <c r="S24" s="1504"/>
      <c r="T24" s="1505"/>
      <c r="U24" s="1506"/>
      <c r="V24" s="1506"/>
      <c r="W24" s="1506"/>
      <c r="X24" s="1507"/>
      <c r="Y24" s="335"/>
      <c r="Z24" s="335"/>
      <c r="AA24" s="335"/>
      <c r="AB24" s="335"/>
      <c r="AC24" s="335"/>
      <c r="AD24" s="335"/>
      <c r="AE24" s="335"/>
      <c r="AF24" s="335"/>
      <c r="AG24" s="335"/>
      <c r="AH24" s="335"/>
      <c r="AI24" s="335"/>
      <c r="AJ24" s="335"/>
      <c r="AK24" s="335"/>
    </row>
    <row r="25" spans="1:37">
      <c r="A25" s="478">
        <v>2</v>
      </c>
      <c r="B25" s="1502"/>
      <c r="C25" s="1503"/>
      <c r="D25" s="1504"/>
      <c r="E25" s="1502"/>
      <c r="F25" s="1503"/>
      <c r="G25" s="1504"/>
      <c r="H25" s="1508"/>
      <c r="I25" s="1509"/>
      <c r="J25" s="1509"/>
      <c r="K25" s="1510"/>
      <c r="L25" s="1499"/>
      <c r="M25" s="1500"/>
      <c r="N25" s="1500"/>
      <c r="O25" s="1500"/>
      <c r="P25" s="1501"/>
      <c r="Q25" s="1502"/>
      <c r="R25" s="1503"/>
      <c r="S25" s="1504"/>
      <c r="T25" s="1505"/>
      <c r="U25" s="1506"/>
      <c r="V25" s="1506"/>
      <c r="W25" s="1506"/>
      <c r="X25" s="1507"/>
      <c r="Y25" s="335"/>
      <c r="Z25" s="335"/>
      <c r="AA25" s="335"/>
      <c r="AB25" s="335"/>
      <c r="AC25" s="335"/>
      <c r="AD25" s="335"/>
      <c r="AE25" s="335"/>
      <c r="AF25" s="335"/>
      <c r="AG25" s="335"/>
      <c r="AH25" s="335"/>
      <c r="AI25" s="335"/>
      <c r="AJ25" s="335"/>
      <c r="AK25" s="335"/>
    </row>
    <row r="26" spans="1:37">
      <c r="A26" s="478">
        <v>3</v>
      </c>
      <c r="B26" s="1502"/>
      <c r="C26" s="1503"/>
      <c r="D26" s="1504"/>
      <c r="E26" s="1502"/>
      <c r="F26" s="1503"/>
      <c r="G26" s="1504"/>
      <c r="H26" s="1508"/>
      <c r="I26" s="1509"/>
      <c r="J26" s="1509"/>
      <c r="K26" s="1510"/>
      <c r="L26" s="1499"/>
      <c r="M26" s="1500"/>
      <c r="N26" s="1500"/>
      <c r="O26" s="1500"/>
      <c r="P26" s="1501"/>
      <c r="Q26" s="1502"/>
      <c r="R26" s="1503"/>
      <c r="S26" s="1504"/>
      <c r="T26" s="1505"/>
      <c r="U26" s="1506"/>
      <c r="V26" s="1506"/>
      <c r="W26" s="1506"/>
      <c r="X26" s="1507"/>
      <c r="Y26" s="335"/>
      <c r="Z26" s="335"/>
      <c r="AA26" s="335"/>
      <c r="AB26" s="335"/>
      <c r="AC26" s="335"/>
      <c r="AD26" s="335"/>
      <c r="AE26" s="335"/>
      <c r="AF26" s="335"/>
      <c r="AG26" s="335"/>
      <c r="AH26" s="335"/>
      <c r="AI26" s="335"/>
      <c r="AJ26" s="335"/>
      <c r="AK26" s="335"/>
    </row>
    <row r="27" spans="1:37">
      <c r="A27" s="478">
        <v>4</v>
      </c>
      <c r="B27" s="1502"/>
      <c r="C27" s="1503"/>
      <c r="D27" s="1504"/>
      <c r="E27" s="1502"/>
      <c r="F27" s="1503"/>
      <c r="G27" s="1504"/>
      <c r="H27" s="1508"/>
      <c r="I27" s="1509"/>
      <c r="J27" s="1509"/>
      <c r="K27" s="1510"/>
      <c r="L27" s="1499"/>
      <c r="M27" s="1500"/>
      <c r="N27" s="1500"/>
      <c r="O27" s="1500"/>
      <c r="P27" s="1501"/>
      <c r="Q27" s="1502"/>
      <c r="R27" s="1503"/>
      <c r="S27" s="1504"/>
      <c r="T27" s="1505"/>
      <c r="U27" s="1506"/>
      <c r="V27" s="1506"/>
      <c r="W27" s="1506"/>
      <c r="X27" s="1507"/>
      <c r="Y27" s="335"/>
      <c r="Z27" s="335"/>
      <c r="AA27" s="335"/>
      <c r="AB27" s="335"/>
      <c r="AC27" s="335"/>
      <c r="AD27" s="335"/>
      <c r="AE27" s="335"/>
      <c r="AF27" s="335"/>
      <c r="AG27" s="335"/>
      <c r="AH27" s="335"/>
      <c r="AI27" s="335"/>
      <c r="AJ27" s="335"/>
      <c r="AK27" s="335"/>
    </row>
    <row r="28" spans="1:37">
      <c r="A28" s="478">
        <v>5</v>
      </c>
      <c r="B28" s="1502"/>
      <c r="C28" s="1503"/>
      <c r="D28" s="1504"/>
      <c r="E28" s="1502"/>
      <c r="F28" s="1503"/>
      <c r="G28" s="1504"/>
      <c r="H28" s="1508"/>
      <c r="I28" s="1509"/>
      <c r="J28" s="1509"/>
      <c r="K28" s="1510"/>
      <c r="L28" s="1499"/>
      <c r="M28" s="1500"/>
      <c r="N28" s="1500"/>
      <c r="O28" s="1500"/>
      <c r="P28" s="1501"/>
      <c r="Q28" s="1502"/>
      <c r="R28" s="1503"/>
      <c r="S28" s="1504"/>
      <c r="T28" s="1505"/>
      <c r="U28" s="1506"/>
      <c r="V28" s="1506"/>
      <c r="W28" s="1506"/>
      <c r="X28" s="1507"/>
      <c r="Y28" s="335"/>
      <c r="Z28" s="335"/>
      <c r="AA28" s="335"/>
      <c r="AB28" s="335"/>
      <c r="AC28" s="335"/>
      <c r="AD28" s="335"/>
      <c r="AE28" s="335"/>
      <c r="AF28" s="335"/>
      <c r="AG28" s="335"/>
      <c r="AH28" s="335"/>
      <c r="AI28" s="335"/>
      <c r="AJ28" s="335"/>
      <c r="AK28" s="335"/>
    </row>
    <row r="29" spans="1:37">
      <c r="A29" s="478">
        <v>6</v>
      </c>
      <c r="B29" s="1502"/>
      <c r="C29" s="1503"/>
      <c r="D29" s="1504"/>
      <c r="E29" s="1502"/>
      <c r="F29" s="1503"/>
      <c r="G29" s="1504"/>
      <c r="H29" s="1508"/>
      <c r="I29" s="1509"/>
      <c r="J29" s="1509"/>
      <c r="K29" s="1510"/>
      <c r="L29" s="1499"/>
      <c r="M29" s="1500"/>
      <c r="N29" s="1500"/>
      <c r="O29" s="1500"/>
      <c r="P29" s="1501"/>
      <c r="Q29" s="1502"/>
      <c r="R29" s="1503"/>
      <c r="S29" s="1504"/>
      <c r="T29" s="1505"/>
      <c r="U29" s="1506"/>
      <c r="V29" s="1506"/>
      <c r="W29" s="1506"/>
      <c r="X29" s="1507"/>
      <c r="Y29" s="335"/>
      <c r="Z29" s="335"/>
      <c r="AA29" s="335" t="s">
        <v>994</v>
      </c>
      <c r="AB29" s="335"/>
      <c r="AC29" s="335"/>
      <c r="AD29" s="335"/>
      <c r="AE29" s="335"/>
      <c r="AF29" s="335"/>
      <c r="AG29" s="335"/>
      <c r="AH29" s="335"/>
      <c r="AI29" s="335"/>
      <c r="AJ29" s="335"/>
      <c r="AK29" s="335"/>
    </row>
    <row r="30" spans="1:37">
      <c r="A30" s="478">
        <v>7</v>
      </c>
      <c r="B30" s="1502"/>
      <c r="C30" s="1503"/>
      <c r="D30" s="1504"/>
      <c r="E30" s="1502"/>
      <c r="F30" s="1503"/>
      <c r="G30" s="1504"/>
      <c r="H30" s="1508"/>
      <c r="I30" s="1509"/>
      <c r="J30" s="1509"/>
      <c r="K30" s="1510"/>
      <c r="L30" s="1499"/>
      <c r="M30" s="1500"/>
      <c r="N30" s="1500"/>
      <c r="O30" s="1500"/>
      <c r="P30" s="1501"/>
      <c r="Q30" s="1502"/>
      <c r="R30" s="1503"/>
      <c r="S30" s="1504"/>
      <c r="T30" s="1505"/>
      <c r="U30" s="1506"/>
      <c r="V30" s="1506"/>
      <c r="W30" s="1506"/>
      <c r="X30" s="1507"/>
      <c r="Y30" s="335"/>
      <c r="Z30" s="335"/>
      <c r="AA30" s="335" t="s">
        <v>995</v>
      </c>
      <c r="AB30" s="335"/>
      <c r="AC30" s="335"/>
      <c r="AD30" s="335"/>
      <c r="AE30" s="335"/>
      <c r="AF30" s="335"/>
      <c r="AG30" s="335"/>
      <c r="AH30" s="335"/>
      <c r="AI30" s="335"/>
      <c r="AJ30" s="335"/>
      <c r="AK30" s="335"/>
    </row>
    <row r="31" spans="1:37">
      <c r="A31" s="478">
        <v>8</v>
      </c>
      <c r="B31" s="1502"/>
      <c r="C31" s="1503"/>
      <c r="D31" s="1504"/>
      <c r="E31" s="1502"/>
      <c r="F31" s="1503"/>
      <c r="G31" s="1504"/>
      <c r="H31" s="1508"/>
      <c r="I31" s="1509"/>
      <c r="J31" s="1509"/>
      <c r="K31" s="1510"/>
      <c r="L31" s="1499"/>
      <c r="M31" s="1500"/>
      <c r="N31" s="1500"/>
      <c r="O31" s="1500"/>
      <c r="P31" s="1501"/>
      <c r="Q31" s="1502"/>
      <c r="R31" s="1503"/>
      <c r="S31" s="1504"/>
      <c r="T31" s="1505"/>
      <c r="U31" s="1506"/>
      <c r="V31" s="1506"/>
      <c r="W31" s="1506"/>
      <c r="X31" s="1507"/>
      <c r="Y31" s="335"/>
      <c r="Z31" s="335"/>
      <c r="AA31" s="335"/>
      <c r="AB31" s="335"/>
      <c r="AC31" s="335"/>
      <c r="AD31" s="335"/>
      <c r="AE31" s="335"/>
      <c r="AF31" s="335"/>
      <c r="AG31" s="335"/>
      <c r="AH31" s="335"/>
      <c r="AI31" s="335"/>
      <c r="AJ31" s="335"/>
      <c r="AK31" s="335"/>
    </row>
    <row r="32" spans="1:37">
      <c r="A32" s="478">
        <v>9</v>
      </c>
      <c r="B32" s="1502"/>
      <c r="C32" s="1503"/>
      <c r="D32" s="1504"/>
      <c r="E32" s="1502"/>
      <c r="F32" s="1503"/>
      <c r="G32" s="1504"/>
      <c r="H32" s="1508"/>
      <c r="I32" s="1509"/>
      <c r="J32" s="1509"/>
      <c r="K32" s="1510"/>
      <c r="L32" s="1499"/>
      <c r="M32" s="1500"/>
      <c r="N32" s="1500"/>
      <c r="O32" s="1500"/>
      <c r="P32" s="1501"/>
      <c r="Q32" s="1502"/>
      <c r="R32" s="1503"/>
      <c r="S32" s="1504"/>
      <c r="T32" s="1505"/>
      <c r="U32" s="1506"/>
      <c r="V32" s="1506"/>
      <c r="W32" s="1506"/>
      <c r="X32" s="1507"/>
      <c r="Y32" s="335"/>
      <c r="Z32" s="335"/>
      <c r="AA32" s="335"/>
      <c r="AB32" s="335"/>
      <c r="AC32" s="335"/>
      <c r="AD32" s="335"/>
      <c r="AE32" s="335"/>
      <c r="AF32" s="335"/>
      <c r="AG32" s="335"/>
      <c r="AH32" s="335"/>
      <c r="AI32" s="335"/>
      <c r="AJ32" s="335"/>
      <c r="AK32" s="335"/>
    </row>
    <row r="33" spans="1:37">
      <c r="A33" s="478">
        <v>10</v>
      </c>
      <c r="B33" s="1502"/>
      <c r="C33" s="1503"/>
      <c r="D33" s="1504"/>
      <c r="E33" s="1502"/>
      <c r="F33" s="1503"/>
      <c r="G33" s="1504"/>
      <c r="H33" s="1508"/>
      <c r="I33" s="1509"/>
      <c r="J33" s="1509"/>
      <c r="K33" s="1510"/>
      <c r="L33" s="1499"/>
      <c r="M33" s="1500"/>
      <c r="N33" s="1500"/>
      <c r="O33" s="1500"/>
      <c r="P33" s="1501"/>
      <c r="Q33" s="1502"/>
      <c r="R33" s="1503"/>
      <c r="S33" s="1504"/>
      <c r="T33" s="1505"/>
      <c r="U33" s="1506"/>
      <c r="V33" s="1506"/>
      <c r="W33" s="1506"/>
      <c r="X33" s="1507"/>
      <c r="Y33" s="335"/>
      <c r="Z33" s="335"/>
      <c r="AA33" s="335"/>
      <c r="AB33" s="335"/>
      <c r="AC33" s="335"/>
      <c r="AD33" s="335"/>
      <c r="AE33" s="335"/>
      <c r="AF33" s="335"/>
      <c r="AG33" s="335"/>
      <c r="AH33" s="335"/>
      <c r="AI33" s="335"/>
      <c r="AJ33" s="335"/>
      <c r="AK33" s="335"/>
    </row>
    <row r="34" spans="1:37">
      <c r="A34" s="478">
        <v>11</v>
      </c>
      <c r="B34" s="1502"/>
      <c r="C34" s="1503"/>
      <c r="D34" s="1504"/>
      <c r="E34" s="1502"/>
      <c r="F34" s="1503"/>
      <c r="G34" s="1504"/>
      <c r="H34" s="1508"/>
      <c r="I34" s="1509"/>
      <c r="J34" s="1509"/>
      <c r="K34" s="1510"/>
      <c r="L34" s="1499"/>
      <c r="M34" s="1500"/>
      <c r="N34" s="1500"/>
      <c r="O34" s="1500"/>
      <c r="P34" s="1501"/>
      <c r="Q34" s="1502"/>
      <c r="R34" s="1503"/>
      <c r="S34" s="1504"/>
      <c r="T34" s="1505"/>
      <c r="U34" s="1506"/>
      <c r="V34" s="1506"/>
      <c r="W34" s="1506"/>
      <c r="X34" s="1507"/>
      <c r="Y34" s="335"/>
      <c r="Z34" s="335"/>
      <c r="AA34" s="335"/>
      <c r="AB34" s="335"/>
      <c r="AC34" s="335"/>
      <c r="AD34" s="335"/>
      <c r="AE34" s="335"/>
      <c r="AF34" s="335"/>
      <c r="AG34" s="335"/>
      <c r="AH34" s="335"/>
      <c r="AI34" s="335"/>
      <c r="AJ34" s="335"/>
      <c r="AK34" s="335"/>
    </row>
    <row r="35" spans="1:37">
      <c r="A35" s="478">
        <v>12</v>
      </c>
      <c r="B35" s="1502"/>
      <c r="C35" s="1503"/>
      <c r="D35" s="1504"/>
      <c r="E35" s="1502"/>
      <c r="F35" s="1503"/>
      <c r="G35" s="1504"/>
      <c r="H35" s="1508"/>
      <c r="I35" s="1509"/>
      <c r="J35" s="1509"/>
      <c r="K35" s="1510"/>
      <c r="L35" s="1499"/>
      <c r="M35" s="1500"/>
      <c r="N35" s="1500"/>
      <c r="O35" s="1500"/>
      <c r="P35" s="1501"/>
      <c r="Q35" s="1502"/>
      <c r="R35" s="1503"/>
      <c r="S35" s="1504"/>
      <c r="T35" s="1505"/>
      <c r="U35" s="1506"/>
      <c r="V35" s="1506"/>
      <c r="W35" s="1506"/>
      <c r="X35" s="1507"/>
      <c r="Y35" s="335"/>
      <c r="Z35" s="335"/>
      <c r="AA35" s="335"/>
      <c r="AB35" s="335"/>
      <c r="AC35" s="335"/>
      <c r="AD35" s="335"/>
      <c r="AE35" s="335"/>
      <c r="AF35" s="335"/>
      <c r="AG35" s="335"/>
      <c r="AH35" s="335"/>
      <c r="AI35" s="335"/>
      <c r="AJ35" s="335"/>
      <c r="AK35" s="335"/>
    </row>
    <row r="36" spans="1:37">
      <c r="A36" s="478">
        <v>13</v>
      </c>
      <c r="B36" s="1502"/>
      <c r="C36" s="1503"/>
      <c r="D36" s="1504"/>
      <c r="E36" s="1502"/>
      <c r="F36" s="1503"/>
      <c r="G36" s="1504"/>
      <c r="H36" s="1508"/>
      <c r="I36" s="1509"/>
      <c r="J36" s="1509"/>
      <c r="K36" s="1510"/>
      <c r="L36" s="1499"/>
      <c r="M36" s="1500"/>
      <c r="N36" s="1500"/>
      <c r="O36" s="1500"/>
      <c r="P36" s="1501"/>
      <c r="Q36" s="1502"/>
      <c r="R36" s="1503"/>
      <c r="S36" s="1504"/>
      <c r="T36" s="1505"/>
      <c r="U36" s="1506"/>
      <c r="V36" s="1506"/>
      <c r="W36" s="1506"/>
      <c r="X36" s="1507"/>
      <c r="Y36" s="335"/>
      <c r="Z36" s="335"/>
      <c r="AA36" s="335"/>
      <c r="AB36" s="335"/>
      <c r="AC36" s="335"/>
      <c r="AD36" s="335"/>
      <c r="AE36" s="335"/>
      <c r="AF36" s="335"/>
      <c r="AG36" s="335"/>
      <c r="AH36" s="335"/>
      <c r="AI36" s="335"/>
      <c r="AJ36" s="335"/>
      <c r="AK36" s="335"/>
    </row>
    <row r="37" spans="1:37">
      <c r="A37" s="478">
        <v>14</v>
      </c>
      <c r="B37" s="1502"/>
      <c r="C37" s="1503"/>
      <c r="D37" s="1504"/>
      <c r="E37" s="1502"/>
      <c r="F37" s="1503"/>
      <c r="G37" s="1504"/>
      <c r="H37" s="1508"/>
      <c r="I37" s="1509"/>
      <c r="J37" s="1509"/>
      <c r="K37" s="1510"/>
      <c r="L37" s="1499"/>
      <c r="M37" s="1500"/>
      <c r="N37" s="1500"/>
      <c r="O37" s="1500"/>
      <c r="P37" s="1501"/>
      <c r="Q37" s="1502"/>
      <c r="R37" s="1503"/>
      <c r="S37" s="1504"/>
      <c r="T37" s="1505"/>
      <c r="U37" s="1506"/>
      <c r="V37" s="1506"/>
      <c r="W37" s="1506"/>
      <c r="X37" s="1507"/>
      <c r="Y37" s="335"/>
      <c r="Z37" s="335"/>
      <c r="AA37" s="335"/>
      <c r="AB37" s="335"/>
      <c r="AC37" s="335"/>
      <c r="AD37" s="335"/>
      <c r="AE37" s="335"/>
      <c r="AF37" s="335"/>
      <c r="AG37" s="335"/>
      <c r="AH37" s="335"/>
      <c r="AI37" s="335"/>
      <c r="AJ37" s="335"/>
      <c r="AK37" s="335"/>
    </row>
    <row r="38" spans="1:37">
      <c r="A38" s="478">
        <v>15</v>
      </c>
      <c r="B38" s="1502"/>
      <c r="C38" s="1503"/>
      <c r="D38" s="1504"/>
      <c r="E38" s="1502"/>
      <c r="F38" s="1503"/>
      <c r="G38" s="1504"/>
      <c r="H38" s="1508"/>
      <c r="I38" s="1509"/>
      <c r="J38" s="1509"/>
      <c r="K38" s="1510"/>
      <c r="L38" s="1499"/>
      <c r="M38" s="1500"/>
      <c r="N38" s="1500"/>
      <c r="O38" s="1500"/>
      <c r="P38" s="1501"/>
      <c r="Q38" s="1502"/>
      <c r="R38" s="1503"/>
      <c r="S38" s="1504"/>
      <c r="T38" s="1505"/>
      <c r="U38" s="1506"/>
      <c r="V38" s="1506"/>
      <c r="W38" s="1506"/>
      <c r="X38" s="1507"/>
      <c r="Y38" s="335"/>
      <c r="Z38" s="335"/>
      <c r="AA38" s="335"/>
      <c r="AB38" s="335"/>
      <c r="AC38" s="335"/>
      <c r="AD38" s="335"/>
      <c r="AE38" s="335"/>
      <c r="AF38" s="335"/>
      <c r="AG38" s="335"/>
      <c r="AH38" s="335"/>
      <c r="AI38" s="335"/>
      <c r="AJ38" s="335"/>
      <c r="AK38" s="335"/>
    </row>
    <row r="39" spans="1:37">
      <c r="A39" s="478">
        <v>16</v>
      </c>
      <c r="B39" s="1502"/>
      <c r="C39" s="1503"/>
      <c r="D39" s="1504"/>
      <c r="E39" s="1502"/>
      <c r="F39" s="1503"/>
      <c r="G39" s="1504"/>
      <c r="H39" s="1508"/>
      <c r="I39" s="1509"/>
      <c r="J39" s="1509"/>
      <c r="K39" s="1510"/>
      <c r="L39" s="1499"/>
      <c r="M39" s="1500"/>
      <c r="N39" s="1500"/>
      <c r="O39" s="1500"/>
      <c r="P39" s="1501"/>
      <c r="Q39" s="1502"/>
      <c r="R39" s="1503"/>
      <c r="S39" s="1504"/>
      <c r="T39" s="1505"/>
      <c r="U39" s="1506"/>
      <c r="V39" s="1506"/>
      <c r="W39" s="1506"/>
      <c r="X39" s="1507"/>
      <c r="Y39" s="335"/>
      <c r="Z39" s="335"/>
      <c r="AA39" s="335"/>
      <c r="AB39" s="335"/>
      <c r="AC39" s="335"/>
      <c r="AD39" s="335"/>
      <c r="AE39" s="335"/>
      <c r="AF39" s="335"/>
      <c r="AG39" s="335"/>
      <c r="AH39" s="335"/>
      <c r="AI39" s="335"/>
      <c r="AJ39" s="335"/>
      <c r="AK39" s="335"/>
    </row>
    <row r="40" spans="1:37">
      <c r="A40" s="478">
        <v>17</v>
      </c>
      <c r="B40" s="1502"/>
      <c r="C40" s="1503"/>
      <c r="D40" s="1504"/>
      <c r="E40" s="1502"/>
      <c r="F40" s="1503"/>
      <c r="G40" s="1504"/>
      <c r="H40" s="1508"/>
      <c r="I40" s="1509"/>
      <c r="J40" s="1509"/>
      <c r="K40" s="1510"/>
      <c r="L40" s="1499"/>
      <c r="M40" s="1500"/>
      <c r="N40" s="1500"/>
      <c r="O40" s="1500"/>
      <c r="P40" s="1501"/>
      <c r="Q40" s="1502"/>
      <c r="R40" s="1503"/>
      <c r="S40" s="1504"/>
      <c r="T40" s="1505"/>
      <c r="U40" s="1506"/>
      <c r="V40" s="1506"/>
      <c r="W40" s="1506"/>
      <c r="X40" s="1507"/>
      <c r="Y40" s="335"/>
      <c r="Z40" s="335"/>
      <c r="AA40" s="335"/>
      <c r="AB40" s="335"/>
      <c r="AC40" s="335"/>
      <c r="AD40" s="335"/>
      <c r="AE40" s="335"/>
      <c r="AF40" s="335"/>
      <c r="AG40" s="335"/>
      <c r="AH40" s="335"/>
      <c r="AI40" s="335"/>
      <c r="AJ40" s="335"/>
      <c r="AK40" s="335"/>
    </row>
    <row r="41" spans="1:37">
      <c r="A41" s="478">
        <v>18</v>
      </c>
      <c r="B41" s="1502"/>
      <c r="C41" s="1503"/>
      <c r="D41" s="1504"/>
      <c r="E41" s="1502"/>
      <c r="F41" s="1503"/>
      <c r="G41" s="1504"/>
      <c r="H41" s="1508"/>
      <c r="I41" s="1509"/>
      <c r="J41" s="1509"/>
      <c r="K41" s="1510"/>
      <c r="L41" s="1499"/>
      <c r="M41" s="1500"/>
      <c r="N41" s="1500"/>
      <c r="O41" s="1500"/>
      <c r="P41" s="1501"/>
      <c r="Q41" s="1502"/>
      <c r="R41" s="1503"/>
      <c r="S41" s="1504"/>
      <c r="T41" s="1505"/>
      <c r="U41" s="1506"/>
      <c r="V41" s="1506"/>
      <c r="W41" s="1506"/>
      <c r="X41" s="1507"/>
      <c r="Y41" s="335"/>
      <c r="Z41" s="335"/>
      <c r="AA41" s="335"/>
      <c r="AB41" s="335"/>
      <c r="AC41" s="335"/>
      <c r="AD41" s="335"/>
      <c r="AE41" s="335"/>
      <c r="AF41" s="335"/>
      <c r="AG41" s="335"/>
      <c r="AH41" s="335"/>
      <c r="AI41" s="335"/>
      <c r="AJ41" s="335"/>
      <c r="AK41" s="335"/>
    </row>
    <row r="42" spans="1:37">
      <c r="A42" s="478">
        <v>19</v>
      </c>
      <c r="B42" s="1502"/>
      <c r="C42" s="1503"/>
      <c r="D42" s="1504"/>
      <c r="E42" s="1502"/>
      <c r="F42" s="1503"/>
      <c r="G42" s="1504"/>
      <c r="H42" s="1508"/>
      <c r="I42" s="1509"/>
      <c r="J42" s="1509"/>
      <c r="K42" s="1510"/>
      <c r="L42" s="1499"/>
      <c r="M42" s="1500"/>
      <c r="N42" s="1500"/>
      <c r="O42" s="1500"/>
      <c r="P42" s="1501"/>
      <c r="Q42" s="1502"/>
      <c r="R42" s="1503"/>
      <c r="S42" s="1504"/>
      <c r="T42" s="1505"/>
      <c r="U42" s="1506"/>
      <c r="V42" s="1506"/>
      <c r="W42" s="1506"/>
      <c r="X42" s="1507"/>
      <c r="Y42" s="335"/>
      <c r="Z42" s="335"/>
      <c r="AA42" s="335"/>
      <c r="AB42" s="335"/>
      <c r="AC42" s="335"/>
      <c r="AD42" s="335"/>
      <c r="AE42" s="335"/>
      <c r="AF42" s="335"/>
      <c r="AG42" s="335"/>
      <c r="AH42" s="335"/>
      <c r="AI42" s="335"/>
      <c r="AJ42" s="335"/>
      <c r="AK42" s="335"/>
    </row>
    <row r="43" spans="1:37">
      <c r="A43" s="478">
        <v>20</v>
      </c>
      <c r="B43" s="1502"/>
      <c r="C43" s="1503"/>
      <c r="D43" s="1504"/>
      <c r="E43" s="1502"/>
      <c r="F43" s="1503"/>
      <c r="G43" s="1504"/>
      <c r="H43" s="1508"/>
      <c r="I43" s="1509"/>
      <c r="J43" s="1509"/>
      <c r="K43" s="1510"/>
      <c r="L43" s="1499"/>
      <c r="M43" s="1500"/>
      <c r="N43" s="1500"/>
      <c r="O43" s="1500"/>
      <c r="P43" s="1501"/>
      <c r="Q43" s="1502"/>
      <c r="R43" s="1503"/>
      <c r="S43" s="1504"/>
      <c r="T43" s="1505"/>
      <c r="U43" s="1506"/>
      <c r="V43" s="1506"/>
      <c r="W43" s="1506"/>
      <c r="X43" s="1507"/>
      <c r="Y43" s="335"/>
      <c r="Z43" s="335"/>
      <c r="AA43" s="335"/>
      <c r="AB43" s="335"/>
      <c r="AC43" s="335"/>
      <c r="AD43" s="335"/>
      <c r="AE43" s="335"/>
      <c r="AF43" s="335"/>
      <c r="AG43" s="335"/>
      <c r="AH43" s="335"/>
      <c r="AI43" s="335"/>
      <c r="AJ43" s="335"/>
      <c r="AK43" s="335"/>
    </row>
    <row r="44" spans="1:37">
      <c r="A44" s="478">
        <v>21</v>
      </c>
      <c r="B44" s="1502"/>
      <c r="C44" s="1503"/>
      <c r="D44" s="1504"/>
      <c r="E44" s="1502"/>
      <c r="F44" s="1503"/>
      <c r="G44" s="1504"/>
      <c r="H44" s="1508"/>
      <c r="I44" s="1509"/>
      <c r="J44" s="1509"/>
      <c r="K44" s="1510"/>
      <c r="L44" s="1499"/>
      <c r="M44" s="1500"/>
      <c r="N44" s="1500"/>
      <c r="O44" s="1500"/>
      <c r="P44" s="1501"/>
      <c r="Q44" s="1502"/>
      <c r="R44" s="1503"/>
      <c r="S44" s="1504"/>
      <c r="T44" s="1505"/>
      <c r="U44" s="1506"/>
      <c r="V44" s="1506"/>
      <c r="W44" s="1506"/>
      <c r="X44" s="1507"/>
      <c r="Y44" s="335"/>
      <c r="Z44" s="335"/>
      <c r="AA44" s="335"/>
      <c r="AB44" s="335"/>
      <c r="AC44" s="335"/>
      <c r="AD44" s="335"/>
      <c r="AE44" s="335"/>
      <c r="AF44" s="335"/>
      <c r="AG44" s="335"/>
      <c r="AH44" s="335"/>
      <c r="AI44" s="335"/>
      <c r="AJ44" s="335"/>
      <c r="AK44" s="335"/>
    </row>
    <row r="45" spans="1:37">
      <c r="A45" s="478">
        <v>22</v>
      </c>
      <c r="B45" s="1502"/>
      <c r="C45" s="1503"/>
      <c r="D45" s="1504"/>
      <c r="E45" s="1502"/>
      <c r="F45" s="1503"/>
      <c r="G45" s="1504"/>
      <c r="H45" s="1508"/>
      <c r="I45" s="1509"/>
      <c r="J45" s="1509"/>
      <c r="K45" s="1510"/>
      <c r="L45" s="1499"/>
      <c r="M45" s="1500"/>
      <c r="N45" s="1500"/>
      <c r="O45" s="1500"/>
      <c r="P45" s="1501"/>
      <c r="Q45" s="1502"/>
      <c r="R45" s="1503"/>
      <c r="S45" s="1504"/>
      <c r="T45" s="1505"/>
      <c r="U45" s="1506"/>
      <c r="V45" s="1506"/>
      <c r="W45" s="1506"/>
      <c r="X45" s="1507"/>
      <c r="Y45" s="335"/>
      <c r="Z45" s="335"/>
      <c r="AA45" s="335"/>
      <c r="AB45" s="335"/>
      <c r="AC45" s="335"/>
      <c r="AD45" s="335"/>
      <c r="AE45" s="335"/>
      <c r="AF45" s="335"/>
      <c r="AG45" s="335"/>
      <c r="AH45" s="335"/>
      <c r="AI45" s="335"/>
      <c r="AJ45" s="335"/>
      <c r="AK45" s="335"/>
    </row>
    <row r="46" spans="1:37">
      <c r="A46" s="478">
        <v>23</v>
      </c>
      <c r="B46" s="1502"/>
      <c r="C46" s="1503"/>
      <c r="D46" s="1504"/>
      <c r="E46" s="1502"/>
      <c r="F46" s="1503"/>
      <c r="G46" s="1504"/>
      <c r="H46" s="1508"/>
      <c r="I46" s="1509"/>
      <c r="J46" s="1509"/>
      <c r="K46" s="1510"/>
      <c r="L46" s="1499"/>
      <c r="M46" s="1500"/>
      <c r="N46" s="1500"/>
      <c r="O46" s="1500"/>
      <c r="P46" s="1501"/>
      <c r="Q46" s="1502"/>
      <c r="R46" s="1503"/>
      <c r="S46" s="1504"/>
      <c r="T46" s="1505"/>
      <c r="U46" s="1506"/>
      <c r="V46" s="1506"/>
      <c r="W46" s="1506"/>
      <c r="X46" s="1507"/>
      <c r="Y46" s="335"/>
      <c r="Z46" s="335"/>
      <c r="AA46" s="335"/>
      <c r="AB46" s="341"/>
      <c r="AC46" s="341"/>
      <c r="AD46" s="341"/>
      <c r="AE46" s="341"/>
      <c r="AF46" s="341"/>
      <c r="AG46" s="341"/>
      <c r="AH46" s="341"/>
      <c r="AI46" s="341"/>
      <c r="AJ46" s="351"/>
      <c r="AK46" s="335"/>
    </row>
    <row r="47" spans="1:37">
      <c r="A47" s="478">
        <v>24</v>
      </c>
      <c r="B47" s="1502"/>
      <c r="C47" s="1503"/>
      <c r="D47" s="1504"/>
      <c r="E47" s="1502"/>
      <c r="F47" s="1503"/>
      <c r="G47" s="1504"/>
      <c r="H47" s="1508"/>
      <c r="I47" s="1509"/>
      <c r="J47" s="1509"/>
      <c r="K47" s="1510"/>
      <c r="L47" s="1499"/>
      <c r="M47" s="1500"/>
      <c r="N47" s="1500"/>
      <c r="O47" s="1500"/>
      <c r="P47" s="1501"/>
      <c r="Q47" s="1502"/>
      <c r="R47" s="1503"/>
      <c r="S47" s="1504"/>
      <c r="T47" s="1505"/>
      <c r="U47" s="1506"/>
      <c r="V47" s="1506"/>
      <c r="W47" s="1506"/>
      <c r="X47" s="1507"/>
      <c r="Y47" s="335"/>
      <c r="Z47" s="335"/>
      <c r="AA47" s="1511"/>
      <c r="AB47" s="1511"/>
      <c r="AC47" s="1511"/>
      <c r="AD47" s="1511"/>
      <c r="AE47" s="1511"/>
      <c r="AF47" s="1511"/>
      <c r="AG47" s="1511"/>
      <c r="AH47" s="1511"/>
      <c r="AI47" s="1511"/>
      <c r="AJ47" s="1511"/>
      <c r="AK47" s="1511"/>
    </row>
    <row r="48" spans="1:37">
      <c r="A48" s="478">
        <v>25</v>
      </c>
      <c r="B48" s="1502"/>
      <c r="C48" s="1503"/>
      <c r="D48" s="1504"/>
      <c r="E48" s="1502"/>
      <c r="F48" s="1503"/>
      <c r="G48" s="1504"/>
      <c r="H48" s="1508"/>
      <c r="I48" s="1509"/>
      <c r="J48" s="1509"/>
      <c r="K48" s="1510"/>
      <c r="L48" s="1499"/>
      <c r="M48" s="1500"/>
      <c r="N48" s="1500"/>
      <c r="O48" s="1500"/>
      <c r="P48" s="1501"/>
      <c r="Q48" s="1502"/>
      <c r="R48" s="1503"/>
      <c r="S48" s="1504"/>
      <c r="T48" s="1505"/>
      <c r="U48" s="1506"/>
      <c r="V48" s="1506"/>
      <c r="W48" s="1506"/>
      <c r="X48" s="1507"/>
      <c r="AJ48" s="335"/>
      <c r="AK48" s="335"/>
    </row>
    <row r="49" spans="1:37">
      <c r="A49" s="478">
        <v>26</v>
      </c>
      <c r="B49" s="1502"/>
      <c r="C49" s="1503"/>
      <c r="D49" s="1504"/>
      <c r="E49" s="1502"/>
      <c r="F49" s="1503"/>
      <c r="G49" s="1504"/>
      <c r="H49" s="1508"/>
      <c r="I49" s="1509"/>
      <c r="J49" s="1509"/>
      <c r="K49" s="1510"/>
      <c r="L49" s="1499"/>
      <c r="M49" s="1500"/>
      <c r="N49" s="1500"/>
      <c r="O49" s="1500"/>
      <c r="P49" s="1501"/>
      <c r="Q49" s="1502"/>
      <c r="R49" s="1503"/>
      <c r="S49" s="1504"/>
      <c r="T49" s="1505"/>
      <c r="U49" s="1506"/>
      <c r="V49" s="1506"/>
      <c r="W49" s="1506"/>
      <c r="X49" s="1507"/>
      <c r="AJ49" s="335"/>
      <c r="AK49" s="335"/>
    </row>
    <row r="50" spans="1:37" ht="18.75" customHeight="1">
      <c r="A50" s="478">
        <v>27</v>
      </c>
      <c r="B50" s="1502"/>
      <c r="C50" s="1503"/>
      <c r="D50" s="1504"/>
      <c r="E50" s="1502"/>
      <c r="F50" s="1503"/>
      <c r="G50" s="1504"/>
      <c r="H50" s="1508"/>
      <c r="I50" s="1509"/>
      <c r="J50" s="1509"/>
      <c r="K50" s="1510"/>
      <c r="L50" s="1499"/>
      <c r="M50" s="1500"/>
      <c r="N50" s="1500"/>
      <c r="O50" s="1500"/>
      <c r="P50" s="1501"/>
      <c r="Q50" s="1502"/>
      <c r="R50" s="1503"/>
      <c r="S50" s="1504"/>
      <c r="T50" s="1505"/>
      <c r="U50" s="1506"/>
      <c r="V50" s="1506"/>
      <c r="W50" s="1506"/>
      <c r="X50" s="1507"/>
      <c r="Y50" s="352"/>
      <c r="Z50" s="352"/>
      <c r="AA50" s="352"/>
      <c r="AB50" s="352"/>
      <c r="AC50" s="352"/>
      <c r="AD50" s="352"/>
      <c r="AE50" s="352"/>
      <c r="AF50" s="352"/>
      <c r="AG50" s="352"/>
      <c r="AH50" s="352"/>
      <c r="AI50" s="352"/>
      <c r="AJ50" s="335"/>
      <c r="AK50" s="335"/>
    </row>
    <row r="51" spans="1:37" ht="18.75" customHeight="1">
      <c r="A51" s="478">
        <v>28</v>
      </c>
      <c r="B51" s="1502"/>
      <c r="C51" s="1503"/>
      <c r="D51" s="1504"/>
      <c r="E51" s="1502"/>
      <c r="F51" s="1503"/>
      <c r="G51" s="1504"/>
      <c r="H51" s="1508"/>
      <c r="I51" s="1509"/>
      <c r="J51" s="1509"/>
      <c r="K51" s="1510"/>
      <c r="L51" s="1499"/>
      <c r="M51" s="1500"/>
      <c r="N51" s="1500"/>
      <c r="O51" s="1500"/>
      <c r="P51" s="1501"/>
      <c r="Q51" s="1502"/>
      <c r="R51" s="1503"/>
      <c r="S51" s="1504"/>
      <c r="T51" s="1505"/>
      <c r="U51" s="1506"/>
      <c r="V51" s="1506"/>
      <c r="W51" s="1506"/>
      <c r="X51" s="1507"/>
      <c r="Y51" s="352"/>
      <c r="Z51" s="352"/>
      <c r="AA51" s="352"/>
      <c r="AB51" s="352"/>
      <c r="AC51" s="352"/>
      <c r="AD51" s="352"/>
      <c r="AE51" s="352"/>
      <c r="AF51" s="352"/>
      <c r="AG51" s="352"/>
      <c r="AH51" s="352"/>
      <c r="AI51" s="352"/>
      <c r="AJ51" s="335"/>
      <c r="AK51" s="335"/>
    </row>
    <row r="52" spans="1:37">
      <c r="A52" s="478">
        <v>29</v>
      </c>
      <c r="B52" s="1502"/>
      <c r="C52" s="1503"/>
      <c r="D52" s="1504"/>
      <c r="E52" s="1502"/>
      <c r="F52" s="1503"/>
      <c r="G52" s="1504"/>
      <c r="H52" s="1508"/>
      <c r="I52" s="1509"/>
      <c r="J52" s="1509"/>
      <c r="K52" s="1510"/>
      <c r="L52" s="1499"/>
      <c r="M52" s="1500"/>
      <c r="N52" s="1500"/>
      <c r="O52" s="1500"/>
      <c r="P52" s="1501"/>
      <c r="Q52" s="1502"/>
      <c r="R52" s="1503"/>
      <c r="S52" s="1504"/>
      <c r="T52" s="1505"/>
      <c r="U52" s="1506"/>
      <c r="V52" s="1506"/>
      <c r="W52" s="1506"/>
      <c r="X52" s="1507"/>
      <c r="Y52" s="352"/>
      <c r="Z52" s="352"/>
      <c r="AA52" s="352"/>
      <c r="AB52" s="352"/>
      <c r="AC52" s="352"/>
      <c r="AD52" s="352"/>
      <c r="AE52" s="352"/>
      <c r="AF52" s="352"/>
      <c r="AG52" s="352"/>
      <c r="AH52" s="352"/>
      <c r="AI52" s="352"/>
      <c r="AJ52" s="335"/>
      <c r="AK52" s="335"/>
    </row>
    <row r="53" spans="1:37" ht="16.5" customHeight="1">
      <c r="A53" s="478">
        <v>30</v>
      </c>
      <c r="B53" s="1502"/>
      <c r="C53" s="1503"/>
      <c r="D53" s="1504"/>
      <c r="E53" s="1502"/>
      <c r="F53" s="1503"/>
      <c r="G53" s="1504"/>
      <c r="H53" s="1508"/>
      <c r="I53" s="1509"/>
      <c r="J53" s="1509"/>
      <c r="K53" s="1510"/>
      <c r="L53" s="1499"/>
      <c r="M53" s="1500"/>
      <c r="N53" s="1500"/>
      <c r="O53" s="1500"/>
      <c r="P53" s="1501"/>
      <c r="Q53" s="1502"/>
      <c r="R53" s="1503"/>
      <c r="S53" s="1504"/>
      <c r="T53" s="1505"/>
      <c r="U53" s="1506"/>
      <c r="V53" s="1506"/>
      <c r="W53" s="1506"/>
      <c r="X53" s="1507"/>
      <c r="Y53" s="352"/>
      <c r="Z53" s="352"/>
      <c r="AA53" s="352"/>
      <c r="AB53" s="352"/>
      <c r="AC53" s="352"/>
      <c r="AD53" s="352"/>
      <c r="AE53" s="352"/>
      <c r="AF53" s="352"/>
      <c r="AG53" s="352"/>
      <c r="AH53" s="352"/>
      <c r="AI53" s="352"/>
      <c r="AJ53" s="335"/>
      <c r="AK53" s="335"/>
    </row>
    <row r="54" spans="1:37">
      <c r="A54" s="478">
        <v>31</v>
      </c>
      <c r="B54" s="1502"/>
      <c r="C54" s="1503"/>
      <c r="D54" s="1504"/>
      <c r="E54" s="1502"/>
      <c r="F54" s="1503"/>
      <c r="G54" s="1504"/>
      <c r="H54" s="1508"/>
      <c r="I54" s="1509"/>
      <c r="J54" s="1509"/>
      <c r="K54" s="1510"/>
      <c r="L54" s="1499"/>
      <c r="M54" s="1500"/>
      <c r="N54" s="1500"/>
      <c r="O54" s="1500"/>
      <c r="P54" s="1501"/>
      <c r="Q54" s="1502"/>
      <c r="R54" s="1503"/>
      <c r="S54" s="1504"/>
      <c r="T54" s="1505"/>
      <c r="U54" s="1506"/>
      <c r="V54" s="1506"/>
      <c r="W54" s="1506"/>
      <c r="X54" s="1507"/>
    </row>
    <row r="55" spans="1:37">
      <c r="A55" s="478">
        <v>32</v>
      </c>
      <c r="B55" s="1502"/>
      <c r="C55" s="1503"/>
      <c r="D55" s="1504"/>
      <c r="E55" s="1502"/>
      <c r="F55" s="1503"/>
      <c r="G55" s="1504"/>
      <c r="H55" s="1508"/>
      <c r="I55" s="1509"/>
      <c r="J55" s="1509"/>
      <c r="K55" s="1510"/>
      <c r="L55" s="1499"/>
      <c r="M55" s="1500"/>
      <c r="N55" s="1500"/>
      <c r="O55" s="1500"/>
      <c r="P55" s="1501"/>
      <c r="Q55" s="1502"/>
      <c r="R55" s="1503"/>
      <c r="S55" s="1504"/>
      <c r="T55" s="1505"/>
      <c r="U55" s="1506"/>
      <c r="V55" s="1506"/>
      <c r="W55" s="1506"/>
      <c r="X55" s="1507"/>
    </row>
    <row r="56" spans="1:37">
      <c r="A56" s="478">
        <v>33</v>
      </c>
      <c r="B56" s="1502"/>
      <c r="C56" s="1503"/>
      <c r="D56" s="1504"/>
      <c r="E56" s="1502"/>
      <c r="F56" s="1503"/>
      <c r="G56" s="1504"/>
      <c r="H56" s="1508"/>
      <c r="I56" s="1509"/>
      <c r="J56" s="1509"/>
      <c r="K56" s="1510"/>
      <c r="L56" s="1499"/>
      <c r="M56" s="1500"/>
      <c r="N56" s="1500"/>
      <c r="O56" s="1500"/>
      <c r="P56" s="1501"/>
      <c r="Q56" s="1502"/>
      <c r="R56" s="1503"/>
      <c r="S56" s="1504"/>
      <c r="T56" s="1505"/>
      <c r="U56" s="1506"/>
      <c r="V56" s="1506"/>
      <c r="W56" s="1506"/>
      <c r="X56" s="1507"/>
    </row>
    <row r="57" spans="1:37">
      <c r="A57" s="478">
        <v>34</v>
      </c>
      <c r="B57" s="1502"/>
      <c r="C57" s="1503"/>
      <c r="D57" s="1504"/>
      <c r="E57" s="1502"/>
      <c r="F57" s="1503"/>
      <c r="G57" s="1504"/>
      <c r="H57" s="1508"/>
      <c r="I57" s="1509"/>
      <c r="J57" s="1509"/>
      <c r="K57" s="1510"/>
      <c r="L57" s="1499"/>
      <c r="M57" s="1500"/>
      <c r="N57" s="1500"/>
      <c r="O57" s="1500"/>
      <c r="P57" s="1501"/>
      <c r="Q57" s="1502"/>
      <c r="R57" s="1503"/>
      <c r="S57" s="1504"/>
      <c r="T57" s="1505"/>
      <c r="U57" s="1506"/>
      <c r="V57" s="1506"/>
      <c r="W57" s="1506"/>
      <c r="X57" s="1507"/>
    </row>
    <row r="58" spans="1:37">
      <c r="A58" s="478">
        <v>35</v>
      </c>
      <c r="B58" s="1502"/>
      <c r="C58" s="1503"/>
      <c r="D58" s="1504"/>
      <c r="E58" s="1502"/>
      <c r="F58" s="1503"/>
      <c r="G58" s="1504"/>
      <c r="H58" s="1508"/>
      <c r="I58" s="1509"/>
      <c r="J58" s="1509"/>
      <c r="K58" s="1510"/>
      <c r="L58" s="1499"/>
      <c r="M58" s="1500"/>
      <c r="N58" s="1500"/>
      <c r="O58" s="1500"/>
      <c r="P58" s="1501"/>
      <c r="Q58" s="1502"/>
      <c r="R58" s="1503"/>
      <c r="S58" s="1504"/>
      <c r="T58" s="1505"/>
      <c r="U58" s="1506"/>
      <c r="V58" s="1506"/>
      <c r="W58" s="1506"/>
      <c r="X58" s="1507"/>
    </row>
    <row r="59" spans="1:37">
      <c r="A59" s="478">
        <v>36</v>
      </c>
      <c r="B59" s="1502"/>
      <c r="C59" s="1503"/>
      <c r="D59" s="1504"/>
      <c r="E59" s="1502"/>
      <c r="F59" s="1503"/>
      <c r="G59" s="1504"/>
      <c r="H59" s="1508"/>
      <c r="I59" s="1509"/>
      <c r="J59" s="1509"/>
      <c r="K59" s="1510"/>
      <c r="L59" s="1499"/>
      <c r="M59" s="1500"/>
      <c r="N59" s="1500"/>
      <c r="O59" s="1500"/>
      <c r="P59" s="1501"/>
      <c r="Q59" s="1502"/>
      <c r="R59" s="1503"/>
      <c r="S59" s="1504"/>
      <c r="T59" s="1505"/>
      <c r="U59" s="1506"/>
      <c r="V59" s="1506"/>
      <c r="W59" s="1506"/>
      <c r="X59" s="1507"/>
    </row>
    <row r="60" spans="1:37">
      <c r="A60" s="478">
        <v>37</v>
      </c>
      <c r="B60" s="1502"/>
      <c r="C60" s="1503"/>
      <c r="D60" s="1504"/>
      <c r="E60" s="1502"/>
      <c r="F60" s="1503"/>
      <c r="G60" s="1504"/>
      <c r="H60" s="1508"/>
      <c r="I60" s="1509"/>
      <c r="J60" s="1509"/>
      <c r="K60" s="1510"/>
      <c r="L60" s="1499"/>
      <c r="M60" s="1500"/>
      <c r="N60" s="1500"/>
      <c r="O60" s="1500"/>
      <c r="P60" s="1501"/>
      <c r="Q60" s="1502"/>
      <c r="R60" s="1503"/>
      <c r="S60" s="1504"/>
      <c r="T60" s="1505"/>
      <c r="U60" s="1506"/>
      <c r="V60" s="1506"/>
      <c r="W60" s="1506"/>
      <c r="X60" s="1507"/>
    </row>
    <row r="61" spans="1:37">
      <c r="A61" s="478">
        <v>38</v>
      </c>
      <c r="B61" s="1502"/>
      <c r="C61" s="1503"/>
      <c r="D61" s="1504"/>
      <c r="E61" s="1502"/>
      <c r="F61" s="1503"/>
      <c r="G61" s="1504"/>
      <c r="H61" s="1508"/>
      <c r="I61" s="1509"/>
      <c r="J61" s="1509"/>
      <c r="K61" s="1510"/>
      <c r="L61" s="1499"/>
      <c r="M61" s="1500"/>
      <c r="N61" s="1500"/>
      <c r="O61" s="1500"/>
      <c r="P61" s="1501"/>
      <c r="Q61" s="1502"/>
      <c r="R61" s="1503"/>
      <c r="S61" s="1504"/>
      <c r="T61" s="1505"/>
      <c r="U61" s="1506"/>
      <c r="V61" s="1506"/>
      <c r="W61" s="1506"/>
      <c r="X61" s="1507"/>
    </row>
    <row r="62" spans="1:37">
      <c r="A62" s="478">
        <v>39</v>
      </c>
      <c r="B62" s="1502"/>
      <c r="C62" s="1503"/>
      <c r="D62" s="1504"/>
      <c r="E62" s="1502"/>
      <c r="F62" s="1503"/>
      <c r="G62" s="1504"/>
      <c r="H62" s="1508"/>
      <c r="I62" s="1509"/>
      <c r="J62" s="1509"/>
      <c r="K62" s="1510"/>
      <c r="L62" s="1499"/>
      <c r="M62" s="1500"/>
      <c r="N62" s="1500"/>
      <c r="O62" s="1500"/>
      <c r="P62" s="1501"/>
      <c r="Q62" s="1502"/>
      <c r="R62" s="1503"/>
      <c r="S62" s="1504"/>
      <c r="T62" s="1505"/>
      <c r="U62" s="1506"/>
      <c r="V62" s="1506"/>
      <c r="W62" s="1506"/>
      <c r="X62" s="1507"/>
    </row>
    <row r="63" spans="1:37">
      <c r="A63" s="478">
        <v>40</v>
      </c>
      <c r="B63" s="1502"/>
      <c r="C63" s="1503"/>
      <c r="D63" s="1504"/>
      <c r="E63" s="1502"/>
      <c r="F63" s="1503"/>
      <c r="G63" s="1504"/>
      <c r="H63" s="1508"/>
      <c r="I63" s="1509"/>
      <c r="J63" s="1509"/>
      <c r="K63" s="1510"/>
      <c r="L63" s="1499"/>
      <c r="M63" s="1500"/>
      <c r="N63" s="1500"/>
      <c r="O63" s="1500"/>
      <c r="P63" s="1501"/>
      <c r="Q63" s="1502"/>
      <c r="R63" s="1503"/>
      <c r="S63" s="1504"/>
      <c r="T63" s="1505"/>
      <c r="U63" s="1506"/>
      <c r="V63" s="1506"/>
      <c r="W63" s="1506"/>
      <c r="X63" s="1507"/>
    </row>
    <row r="64" spans="1:37">
      <c r="A64" s="478">
        <v>41</v>
      </c>
      <c r="B64" s="1502"/>
      <c r="C64" s="1503"/>
      <c r="D64" s="1504"/>
      <c r="E64" s="1502"/>
      <c r="F64" s="1503"/>
      <c r="G64" s="1504"/>
      <c r="H64" s="1508"/>
      <c r="I64" s="1509"/>
      <c r="J64" s="1509"/>
      <c r="K64" s="1510"/>
      <c r="L64" s="1499"/>
      <c r="M64" s="1500"/>
      <c r="N64" s="1500"/>
      <c r="O64" s="1500"/>
      <c r="P64" s="1501"/>
      <c r="Q64" s="1502"/>
      <c r="R64" s="1503"/>
      <c r="S64" s="1504"/>
      <c r="T64" s="1505"/>
      <c r="U64" s="1506"/>
      <c r="V64" s="1506"/>
      <c r="W64" s="1506"/>
      <c r="X64" s="1507"/>
    </row>
    <row r="65" spans="1:35">
      <c r="A65" s="478">
        <v>42</v>
      </c>
      <c r="B65" s="1502"/>
      <c r="C65" s="1503"/>
      <c r="D65" s="1504"/>
      <c r="E65" s="1502"/>
      <c r="F65" s="1503"/>
      <c r="G65" s="1504"/>
      <c r="H65" s="1508"/>
      <c r="I65" s="1509"/>
      <c r="J65" s="1509"/>
      <c r="K65" s="1510"/>
      <c r="L65" s="1499"/>
      <c r="M65" s="1500"/>
      <c r="N65" s="1500"/>
      <c r="O65" s="1500"/>
      <c r="P65" s="1501"/>
      <c r="Q65" s="1502"/>
      <c r="R65" s="1503"/>
      <c r="S65" s="1504"/>
      <c r="T65" s="1505"/>
      <c r="U65" s="1506"/>
      <c r="V65" s="1506"/>
      <c r="W65" s="1506"/>
      <c r="X65" s="1507"/>
    </row>
    <row r="66" spans="1:35">
      <c r="A66" s="478">
        <v>43</v>
      </c>
      <c r="B66" s="1502"/>
      <c r="C66" s="1503"/>
      <c r="D66" s="1504"/>
      <c r="E66" s="1502"/>
      <c r="F66" s="1503"/>
      <c r="G66" s="1504"/>
      <c r="H66" s="1508"/>
      <c r="I66" s="1509"/>
      <c r="J66" s="1509"/>
      <c r="K66" s="1510"/>
      <c r="L66" s="1499"/>
      <c r="M66" s="1500"/>
      <c r="N66" s="1500"/>
      <c r="O66" s="1500"/>
      <c r="P66" s="1501"/>
      <c r="Q66" s="1502"/>
      <c r="R66" s="1503"/>
      <c r="S66" s="1504"/>
      <c r="T66" s="1505"/>
      <c r="U66" s="1506"/>
      <c r="V66" s="1506"/>
      <c r="W66" s="1506"/>
      <c r="X66" s="1507"/>
    </row>
    <row r="67" spans="1:35">
      <c r="A67" s="478">
        <v>44</v>
      </c>
      <c r="B67" s="1502"/>
      <c r="C67" s="1503"/>
      <c r="D67" s="1504"/>
      <c r="E67" s="1502"/>
      <c r="F67" s="1503"/>
      <c r="G67" s="1504"/>
      <c r="H67" s="1508"/>
      <c r="I67" s="1509"/>
      <c r="J67" s="1509"/>
      <c r="K67" s="1510"/>
      <c r="L67" s="1499"/>
      <c r="M67" s="1500"/>
      <c r="N67" s="1500"/>
      <c r="O67" s="1500"/>
      <c r="P67" s="1501"/>
      <c r="Q67" s="1502"/>
      <c r="R67" s="1503"/>
      <c r="S67" s="1504"/>
      <c r="T67" s="1505"/>
      <c r="U67" s="1506"/>
      <c r="V67" s="1506"/>
      <c r="W67" s="1506"/>
      <c r="X67" s="1507"/>
    </row>
    <row r="68" spans="1:35">
      <c r="A68" s="478">
        <v>45</v>
      </c>
      <c r="B68" s="1502"/>
      <c r="C68" s="1503"/>
      <c r="D68" s="1504"/>
      <c r="E68" s="1502"/>
      <c r="F68" s="1503"/>
      <c r="G68" s="1504"/>
      <c r="H68" s="1508"/>
      <c r="I68" s="1509"/>
      <c r="J68" s="1509"/>
      <c r="K68" s="1510"/>
      <c r="L68" s="1499"/>
      <c r="M68" s="1500"/>
      <c r="N68" s="1500"/>
      <c r="O68" s="1500"/>
      <c r="P68" s="1501"/>
      <c r="Q68" s="1502"/>
      <c r="R68" s="1503"/>
      <c r="S68" s="1504"/>
      <c r="T68" s="1505"/>
      <c r="U68" s="1506"/>
      <c r="V68" s="1506"/>
      <c r="W68" s="1506"/>
      <c r="X68" s="1507"/>
    </row>
    <row r="69" spans="1:35">
      <c r="A69" s="478">
        <v>46</v>
      </c>
      <c r="B69" s="1502"/>
      <c r="C69" s="1503"/>
      <c r="D69" s="1504"/>
      <c r="E69" s="1502"/>
      <c r="F69" s="1503"/>
      <c r="G69" s="1504"/>
      <c r="H69" s="1508"/>
      <c r="I69" s="1509"/>
      <c r="J69" s="1509"/>
      <c r="K69" s="1510"/>
      <c r="L69" s="1499"/>
      <c r="M69" s="1500"/>
      <c r="N69" s="1500"/>
      <c r="O69" s="1500"/>
      <c r="P69" s="1501"/>
      <c r="Q69" s="1502"/>
      <c r="R69" s="1503"/>
      <c r="S69" s="1504"/>
      <c r="T69" s="1505"/>
      <c r="U69" s="1506"/>
      <c r="V69" s="1506"/>
      <c r="W69" s="1506"/>
      <c r="X69" s="1507"/>
    </row>
    <row r="70" spans="1:35">
      <c r="A70" s="478">
        <v>47</v>
      </c>
      <c r="B70" s="1502"/>
      <c r="C70" s="1503"/>
      <c r="D70" s="1504"/>
      <c r="E70" s="1502"/>
      <c r="F70" s="1503"/>
      <c r="G70" s="1504"/>
      <c r="H70" s="1508"/>
      <c r="I70" s="1509"/>
      <c r="J70" s="1509"/>
      <c r="K70" s="1510"/>
      <c r="L70" s="1499"/>
      <c r="M70" s="1500"/>
      <c r="N70" s="1500"/>
      <c r="O70" s="1500"/>
      <c r="P70" s="1501"/>
      <c r="Q70" s="1502"/>
      <c r="R70" s="1503"/>
      <c r="S70" s="1504"/>
      <c r="T70" s="1505"/>
      <c r="U70" s="1506"/>
      <c r="V70" s="1506"/>
      <c r="W70" s="1506"/>
      <c r="X70" s="1507"/>
    </row>
    <row r="71" spans="1:35">
      <c r="A71" s="478">
        <v>48</v>
      </c>
      <c r="B71" s="1502"/>
      <c r="C71" s="1503"/>
      <c r="D71" s="1504"/>
      <c r="E71" s="1502"/>
      <c r="F71" s="1503"/>
      <c r="G71" s="1504"/>
      <c r="H71" s="1508"/>
      <c r="I71" s="1509"/>
      <c r="J71" s="1509"/>
      <c r="K71" s="1510"/>
      <c r="L71" s="1499"/>
      <c r="M71" s="1500"/>
      <c r="N71" s="1500"/>
      <c r="O71" s="1500"/>
      <c r="P71" s="1501"/>
      <c r="Q71" s="1502"/>
      <c r="R71" s="1503"/>
      <c r="S71" s="1504"/>
      <c r="T71" s="1505"/>
      <c r="U71" s="1506"/>
      <c r="V71" s="1506"/>
      <c r="W71" s="1506"/>
      <c r="X71" s="1507"/>
    </row>
    <row r="72" spans="1:35">
      <c r="A72" s="478">
        <v>49</v>
      </c>
      <c r="B72" s="1502"/>
      <c r="C72" s="1503"/>
      <c r="D72" s="1504"/>
      <c r="E72" s="1502"/>
      <c r="F72" s="1503"/>
      <c r="G72" s="1504"/>
      <c r="H72" s="1508"/>
      <c r="I72" s="1509"/>
      <c r="J72" s="1509"/>
      <c r="K72" s="1510"/>
      <c r="L72" s="1499"/>
      <c r="M72" s="1500"/>
      <c r="N72" s="1500"/>
      <c r="O72" s="1500"/>
      <c r="P72" s="1501"/>
      <c r="Q72" s="1502"/>
      <c r="R72" s="1503"/>
      <c r="S72" s="1504"/>
      <c r="T72" s="1505"/>
      <c r="U72" s="1506"/>
      <c r="V72" s="1506"/>
      <c r="W72" s="1506"/>
      <c r="X72" s="1507"/>
    </row>
    <row r="73" spans="1:35">
      <c r="A73" s="478">
        <v>50</v>
      </c>
      <c r="B73" s="1502"/>
      <c r="C73" s="1503"/>
      <c r="D73" s="1504"/>
      <c r="E73" s="1502"/>
      <c r="F73" s="1503"/>
      <c r="G73" s="1504"/>
      <c r="H73" s="1508"/>
      <c r="I73" s="1509"/>
      <c r="J73" s="1509"/>
      <c r="K73" s="1510"/>
      <c r="L73" s="1499"/>
      <c r="M73" s="1500"/>
      <c r="N73" s="1500"/>
      <c r="O73" s="1500"/>
      <c r="P73" s="1501"/>
      <c r="Q73" s="1502"/>
      <c r="R73" s="1503"/>
      <c r="S73" s="1504"/>
      <c r="T73" s="1505"/>
      <c r="U73" s="1506"/>
      <c r="V73" s="1506"/>
      <c r="W73" s="1506"/>
      <c r="X73" s="1507"/>
    </row>
    <row r="74" spans="1:35">
      <c r="A74" s="1546"/>
      <c r="B74" s="1525" t="s">
        <v>507</v>
      </c>
      <c r="C74" s="1526"/>
      <c r="D74" s="1527"/>
      <c r="E74" s="1548" t="s">
        <v>705</v>
      </c>
      <c r="F74" s="1549"/>
      <c r="G74" s="1549"/>
      <c r="H74" s="1550">
        <f>COUNTIF($H$24:$K$73,E74)</f>
        <v>0</v>
      </c>
      <c r="I74" s="1551"/>
      <c r="J74" s="1551"/>
      <c r="K74" s="1552"/>
      <c r="L74" s="1553"/>
      <c r="M74" s="1554"/>
      <c r="N74" s="1554"/>
      <c r="O74" s="1554"/>
      <c r="P74" s="1555"/>
      <c r="Q74" s="1559"/>
      <c r="R74" s="1560"/>
      <c r="S74" s="1561"/>
      <c r="T74" s="1559"/>
      <c r="U74" s="1560"/>
      <c r="V74" s="1560"/>
      <c r="W74" s="1560"/>
      <c r="X74" s="1561"/>
      <c r="Y74" s="1512" t="s">
        <v>508</v>
      </c>
      <c r="Z74" s="1513"/>
      <c r="AA74" s="1513"/>
      <c r="AB74" s="1513"/>
      <c r="AC74" s="1513"/>
      <c r="AD74" s="1513"/>
      <c r="AE74" s="1513"/>
      <c r="AF74" s="1513"/>
      <c r="AG74" s="1513"/>
      <c r="AH74" s="1513"/>
      <c r="AI74" s="1513"/>
    </row>
    <row r="75" spans="1:35">
      <c r="A75" s="1547"/>
      <c r="B75" s="1528"/>
      <c r="C75" s="1529"/>
      <c r="D75" s="1530"/>
      <c r="E75" s="1548" t="s">
        <v>706</v>
      </c>
      <c r="F75" s="1549"/>
      <c r="G75" s="1549"/>
      <c r="H75" s="1550">
        <f>COUNTIF($H$24:$K$73,E75)</f>
        <v>0</v>
      </c>
      <c r="I75" s="1551"/>
      <c r="J75" s="1551"/>
      <c r="K75" s="1552"/>
      <c r="L75" s="1556"/>
      <c r="M75" s="1557"/>
      <c r="N75" s="1557"/>
      <c r="O75" s="1557"/>
      <c r="P75" s="1558"/>
      <c r="Q75" s="1562"/>
      <c r="R75" s="1563"/>
      <c r="S75" s="1564"/>
      <c r="T75" s="1562"/>
      <c r="U75" s="1563"/>
      <c r="V75" s="1563"/>
      <c r="W75" s="1563"/>
      <c r="X75" s="1564"/>
      <c r="Y75" s="1512"/>
      <c r="Z75" s="1513"/>
      <c r="AA75" s="1513"/>
      <c r="AB75" s="1513"/>
      <c r="AC75" s="1513"/>
      <c r="AD75" s="1513"/>
      <c r="AE75" s="1513"/>
      <c r="AF75" s="1513"/>
      <c r="AG75" s="1513"/>
      <c r="AH75" s="1513"/>
      <c r="AI75" s="1513"/>
    </row>
    <row r="76" spans="1:35">
      <c r="A76" s="479" t="s">
        <v>509</v>
      </c>
      <c r="B76" s="1542" t="s">
        <v>510</v>
      </c>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row>
    <row r="77" spans="1:35">
      <c r="A77" s="479" t="s">
        <v>707</v>
      </c>
      <c r="B77" s="1543" t="s">
        <v>708</v>
      </c>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row>
    <row r="78" spans="1:35" ht="58.5" customHeight="1">
      <c r="A78" s="479" t="s">
        <v>511</v>
      </c>
      <c r="B78" s="1542" t="s">
        <v>581</v>
      </c>
      <c r="C78" s="1542"/>
      <c r="D78" s="1542"/>
      <c r="E78" s="1542"/>
      <c r="F78" s="1542"/>
      <c r="G78" s="1542"/>
      <c r="H78" s="1542"/>
      <c r="I78" s="1542"/>
      <c r="J78" s="1542"/>
      <c r="K78" s="1542"/>
      <c r="L78" s="1542"/>
      <c r="M78" s="1542"/>
      <c r="N78" s="1542"/>
      <c r="O78" s="1542"/>
      <c r="P78" s="1542"/>
      <c r="Q78" s="1542"/>
      <c r="R78" s="1542"/>
      <c r="S78" s="1542"/>
      <c r="T78" s="1542"/>
      <c r="U78" s="1542"/>
      <c r="V78" s="1542"/>
      <c r="W78" s="1542"/>
      <c r="X78" s="1542"/>
    </row>
    <row r="79" spans="1:35">
      <c r="A79" s="479"/>
      <c r="B79" s="1544"/>
      <c r="C79" s="1545"/>
      <c r="D79" s="1545"/>
      <c r="E79" s="1545"/>
      <c r="F79" s="1545"/>
      <c r="G79" s="1545"/>
      <c r="H79" s="1545"/>
      <c r="I79" s="1545"/>
      <c r="J79" s="1545"/>
      <c r="K79" s="1545"/>
      <c r="L79" s="1545"/>
      <c r="M79" s="1545"/>
      <c r="N79" s="1545"/>
      <c r="O79" s="1545"/>
      <c r="P79" s="1545"/>
      <c r="Q79" s="1545"/>
      <c r="R79" s="1545"/>
      <c r="S79" s="1545"/>
      <c r="T79" s="1545"/>
      <c r="U79" s="1545"/>
      <c r="V79" s="1545"/>
      <c r="W79" s="1545"/>
      <c r="X79" s="1545"/>
    </row>
    <row r="80" spans="1:35">
      <c r="A80"/>
      <c r="B80"/>
      <c r="C80"/>
      <c r="D80"/>
      <c r="E80"/>
      <c r="F80"/>
      <c r="G80"/>
      <c r="H80"/>
      <c r="I80"/>
      <c r="J80"/>
      <c r="K80"/>
      <c r="L80"/>
      <c r="M80"/>
      <c r="N80"/>
      <c r="O80"/>
      <c r="P80"/>
      <c r="Q80"/>
      <c r="R80"/>
      <c r="S80"/>
      <c r="T80"/>
      <c r="U80"/>
      <c r="V80"/>
      <c r="W80"/>
      <c r="X80"/>
    </row>
  </sheetData>
  <sheetProtection formatColumns="0" formatRows="0" insertRows="0"/>
  <mergeCells count="335">
    <mergeCell ref="B76:X76"/>
    <mergeCell ref="B77:X77"/>
    <mergeCell ref="B78:X78"/>
    <mergeCell ref="B79:X79"/>
    <mergeCell ref="A74:A75"/>
    <mergeCell ref="B74:D75"/>
    <mergeCell ref="E74:G74"/>
    <mergeCell ref="H74:K74"/>
    <mergeCell ref="L74:P75"/>
    <mergeCell ref="Q74:S75"/>
    <mergeCell ref="T74:X75"/>
    <mergeCell ref="E75:G75"/>
    <mergeCell ref="H75:K75"/>
    <mergeCell ref="B72:D72"/>
    <mergeCell ref="E72:G72"/>
    <mergeCell ref="H72:K72"/>
    <mergeCell ref="L72:P72"/>
    <mergeCell ref="Q72:S72"/>
    <mergeCell ref="T72:X72"/>
    <mergeCell ref="B73:D73"/>
    <mergeCell ref="E73:G73"/>
    <mergeCell ref="H73:K73"/>
    <mergeCell ref="L73:P73"/>
    <mergeCell ref="Q73:S73"/>
    <mergeCell ref="T73:X73"/>
    <mergeCell ref="B70:D70"/>
    <mergeCell ref="E70:G70"/>
    <mergeCell ref="H70:K70"/>
    <mergeCell ref="L70:P70"/>
    <mergeCell ref="Q70:S70"/>
    <mergeCell ref="T70:X70"/>
    <mergeCell ref="B71:D71"/>
    <mergeCell ref="E71:G71"/>
    <mergeCell ref="H71:K71"/>
    <mergeCell ref="L71:P71"/>
    <mergeCell ref="Q71:S71"/>
    <mergeCell ref="T71:X71"/>
    <mergeCell ref="B68:D68"/>
    <mergeCell ref="E68:G68"/>
    <mergeCell ref="H68:K68"/>
    <mergeCell ref="L68:P68"/>
    <mergeCell ref="Q68:S68"/>
    <mergeCell ref="T68:X68"/>
    <mergeCell ref="B69:D69"/>
    <mergeCell ref="E69:G69"/>
    <mergeCell ref="H69:K69"/>
    <mergeCell ref="L69:P69"/>
    <mergeCell ref="Q69:S69"/>
    <mergeCell ref="T69:X69"/>
    <mergeCell ref="B66:D66"/>
    <mergeCell ref="E66:G66"/>
    <mergeCell ref="H66:K66"/>
    <mergeCell ref="L66:P66"/>
    <mergeCell ref="Q66:S66"/>
    <mergeCell ref="T66:X66"/>
    <mergeCell ref="B67:D67"/>
    <mergeCell ref="E67:G67"/>
    <mergeCell ref="H67:K67"/>
    <mergeCell ref="L67:P67"/>
    <mergeCell ref="Q67:S67"/>
    <mergeCell ref="T67:X67"/>
    <mergeCell ref="B64:D64"/>
    <mergeCell ref="E64:G64"/>
    <mergeCell ref="H64:K64"/>
    <mergeCell ref="L64:P64"/>
    <mergeCell ref="Q64:S64"/>
    <mergeCell ref="T64:X64"/>
    <mergeCell ref="B65:D65"/>
    <mergeCell ref="E65:G65"/>
    <mergeCell ref="H65:K65"/>
    <mergeCell ref="L65:P65"/>
    <mergeCell ref="Q65:S65"/>
    <mergeCell ref="T65:X65"/>
    <mergeCell ref="B62:D62"/>
    <mergeCell ref="E62:G62"/>
    <mergeCell ref="H62:K62"/>
    <mergeCell ref="L62:P62"/>
    <mergeCell ref="Q62:S62"/>
    <mergeCell ref="T62:X62"/>
    <mergeCell ref="B63:D63"/>
    <mergeCell ref="E63:G63"/>
    <mergeCell ref="H63:K63"/>
    <mergeCell ref="L63:P63"/>
    <mergeCell ref="Q63:S63"/>
    <mergeCell ref="T63:X63"/>
    <mergeCell ref="B60:D60"/>
    <mergeCell ref="E60:G60"/>
    <mergeCell ref="H60:K60"/>
    <mergeCell ref="L60:P60"/>
    <mergeCell ref="Q60:S60"/>
    <mergeCell ref="T60:X60"/>
    <mergeCell ref="B61:D61"/>
    <mergeCell ref="E61:G61"/>
    <mergeCell ref="H61:K61"/>
    <mergeCell ref="L61:P61"/>
    <mergeCell ref="Q61:S61"/>
    <mergeCell ref="T61:X61"/>
    <mergeCell ref="B58:D58"/>
    <mergeCell ref="E58:G58"/>
    <mergeCell ref="H58:K58"/>
    <mergeCell ref="L58:P58"/>
    <mergeCell ref="Q58:S58"/>
    <mergeCell ref="T58:X58"/>
    <mergeCell ref="B59:D59"/>
    <mergeCell ref="E59:G59"/>
    <mergeCell ref="H59:K59"/>
    <mergeCell ref="L59:P59"/>
    <mergeCell ref="Q59:S59"/>
    <mergeCell ref="T59:X59"/>
    <mergeCell ref="B56:D56"/>
    <mergeCell ref="E56:G56"/>
    <mergeCell ref="H56:K56"/>
    <mergeCell ref="L56:P56"/>
    <mergeCell ref="Q56:S56"/>
    <mergeCell ref="T56:X56"/>
    <mergeCell ref="B57:D57"/>
    <mergeCell ref="E57:G57"/>
    <mergeCell ref="H57:K57"/>
    <mergeCell ref="L57:P57"/>
    <mergeCell ref="Q57:S57"/>
    <mergeCell ref="T57:X57"/>
    <mergeCell ref="B54:D54"/>
    <mergeCell ref="E54:G54"/>
    <mergeCell ref="H54:K54"/>
    <mergeCell ref="L54:P54"/>
    <mergeCell ref="Q54:S54"/>
    <mergeCell ref="T54:X54"/>
    <mergeCell ref="B55:D55"/>
    <mergeCell ref="E55:G55"/>
    <mergeCell ref="H55:K55"/>
    <mergeCell ref="L55:P55"/>
    <mergeCell ref="Q55:S55"/>
    <mergeCell ref="T55:X55"/>
    <mergeCell ref="B52:D52"/>
    <mergeCell ref="E52:G52"/>
    <mergeCell ref="H52:K52"/>
    <mergeCell ref="L52:P52"/>
    <mergeCell ref="Q52:S52"/>
    <mergeCell ref="T52:X52"/>
    <mergeCell ref="B53:D53"/>
    <mergeCell ref="E53:G53"/>
    <mergeCell ref="H53:K53"/>
    <mergeCell ref="L53:P53"/>
    <mergeCell ref="Q53:S53"/>
    <mergeCell ref="T53:X53"/>
    <mergeCell ref="B44:D44"/>
    <mergeCell ref="E44:G44"/>
    <mergeCell ref="H44:K44"/>
    <mergeCell ref="L44:P44"/>
    <mergeCell ref="Q44:S44"/>
    <mergeCell ref="T44:X44"/>
    <mergeCell ref="B41:D41"/>
    <mergeCell ref="E41:G41"/>
    <mergeCell ref="H41:K41"/>
    <mergeCell ref="L41:P41"/>
    <mergeCell ref="Q41:S41"/>
    <mergeCell ref="T41:X41"/>
    <mergeCell ref="B42:D42"/>
    <mergeCell ref="B39:D39"/>
    <mergeCell ref="E39:G39"/>
    <mergeCell ref="H39:K39"/>
    <mergeCell ref="L39:P39"/>
    <mergeCell ref="Q39:S39"/>
    <mergeCell ref="T39:X39"/>
    <mergeCell ref="B38:D38"/>
    <mergeCell ref="E38:G38"/>
    <mergeCell ref="H38:K38"/>
    <mergeCell ref="L38:P38"/>
    <mergeCell ref="Q38:S38"/>
    <mergeCell ref="T38:X38"/>
    <mergeCell ref="E35:G35"/>
    <mergeCell ref="H35:K35"/>
    <mergeCell ref="L35:P35"/>
    <mergeCell ref="Q35:S35"/>
    <mergeCell ref="T35:X35"/>
    <mergeCell ref="B36:D36"/>
    <mergeCell ref="E36:G36"/>
    <mergeCell ref="H36:K36"/>
    <mergeCell ref="L36:P36"/>
    <mergeCell ref="Q36:S36"/>
    <mergeCell ref="T36:X36"/>
    <mergeCell ref="B33:D33"/>
    <mergeCell ref="E33:G33"/>
    <mergeCell ref="H33:K33"/>
    <mergeCell ref="L33:P33"/>
    <mergeCell ref="Q33:S33"/>
    <mergeCell ref="T33:X33"/>
    <mergeCell ref="E43:G43"/>
    <mergeCell ref="H43:K43"/>
    <mergeCell ref="L43:P43"/>
    <mergeCell ref="Q43:S43"/>
    <mergeCell ref="T43:X43"/>
    <mergeCell ref="B40:D40"/>
    <mergeCell ref="E40:G40"/>
    <mergeCell ref="H40:K40"/>
    <mergeCell ref="L40:P40"/>
    <mergeCell ref="Q40:S40"/>
    <mergeCell ref="T40:X40"/>
    <mergeCell ref="B34:D34"/>
    <mergeCell ref="E34:G34"/>
    <mergeCell ref="H34:K34"/>
    <mergeCell ref="L34:P34"/>
    <mergeCell ref="Q34:S34"/>
    <mergeCell ref="T34:X34"/>
    <mergeCell ref="B35:D35"/>
    <mergeCell ref="B24:D24"/>
    <mergeCell ref="E24:G24"/>
    <mergeCell ref="H24:K24"/>
    <mergeCell ref="L24:P24"/>
    <mergeCell ref="Q24:S24"/>
    <mergeCell ref="T24:X24"/>
    <mergeCell ref="B27:D27"/>
    <mergeCell ref="E27:G27"/>
    <mergeCell ref="H27:K27"/>
    <mergeCell ref="L27:P27"/>
    <mergeCell ref="Q27:S27"/>
    <mergeCell ref="T27:X27"/>
    <mergeCell ref="B25:D25"/>
    <mergeCell ref="E25:G25"/>
    <mergeCell ref="H25:K25"/>
    <mergeCell ref="L25:P25"/>
    <mergeCell ref="Q25:S25"/>
    <mergeCell ref="T25:X25"/>
    <mergeCell ref="B26:D26"/>
    <mergeCell ref="E26:G26"/>
    <mergeCell ref="H26:K26"/>
    <mergeCell ref="L26:P26"/>
    <mergeCell ref="Q26:S26"/>
    <mergeCell ref="T26:X26"/>
    <mergeCell ref="M6:O6"/>
    <mergeCell ref="P6:X6"/>
    <mergeCell ref="Y6:AF8"/>
    <mergeCell ref="M7:O7"/>
    <mergeCell ref="P7:X7"/>
    <mergeCell ref="M8:O8"/>
    <mergeCell ref="P8:X8"/>
    <mergeCell ref="F19:W19"/>
    <mergeCell ref="A22:A23"/>
    <mergeCell ref="B22:D23"/>
    <mergeCell ref="E22:G23"/>
    <mergeCell ref="H22:K23"/>
    <mergeCell ref="L22:P23"/>
    <mergeCell ref="Q22:S23"/>
    <mergeCell ref="T22:X23"/>
    <mergeCell ref="A10:X12"/>
    <mergeCell ref="AA15:AK18"/>
    <mergeCell ref="F16:W16"/>
    <mergeCell ref="F17:W17"/>
    <mergeCell ref="F18:W18"/>
    <mergeCell ref="H28:K28"/>
    <mergeCell ref="L28:P28"/>
    <mergeCell ref="Q28:S28"/>
    <mergeCell ref="T28:X28"/>
    <mergeCell ref="B29:D29"/>
    <mergeCell ref="E29:G29"/>
    <mergeCell ref="H29:K29"/>
    <mergeCell ref="L29:P29"/>
    <mergeCell ref="Q29:S29"/>
    <mergeCell ref="T29:X29"/>
    <mergeCell ref="B28:D28"/>
    <mergeCell ref="E28:G28"/>
    <mergeCell ref="B30:D30"/>
    <mergeCell ref="E30:G30"/>
    <mergeCell ref="H30:K30"/>
    <mergeCell ref="L30:P30"/>
    <mergeCell ref="Q30:S30"/>
    <mergeCell ref="T30:X30"/>
    <mergeCell ref="B31:D31"/>
    <mergeCell ref="E31:G31"/>
    <mergeCell ref="H31:K31"/>
    <mergeCell ref="L31:P31"/>
    <mergeCell ref="Q31:S31"/>
    <mergeCell ref="T31:X31"/>
    <mergeCell ref="B32:D32"/>
    <mergeCell ref="E32:G32"/>
    <mergeCell ref="H32:K32"/>
    <mergeCell ref="L32:P32"/>
    <mergeCell ref="Q32:S32"/>
    <mergeCell ref="T32:X32"/>
    <mergeCell ref="B45:D45"/>
    <mergeCell ref="E45:G45"/>
    <mergeCell ref="H45:K45"/>
    <mergeCell ref="L45:P45"/>
    <mergeCell ref="Q45:S45"/>
    <mergeCell ref="T45:X45"/>
    <mergeCell ref="E42:G42"/>
    <mergeCell ref="H42:K42"/>
    <mergeCell ref="L42:P42"/>
    <mergeCell ref="Q42:S42"/>
    <mergeCell ref="T42:X42"/>
    <mergeCell ref="B37:D37"/>
    <mergeCell ref="E37:G37"/>
    <mergeCell ref="H37:K37"/>
    <mergeCell ref="L37:P37"/>
    <mergeCell ref="Q37:S37"/>
    <mergeCell ref="T37:X37"/>
    <mergeCell ref="B43:D43"/>
    <mergeCell ref="AA47:AK47"/>
    <mergeCell ref="Y74:AI75"/>
    <mergeCell ref="B47:D47"/>
    <mergeCell ref="E47:G47"/>
    <mergeCell ref="H47:K47"/>
    <mergeCell ref="L47:P47"/>
    <mergeCell ref="Q47:S47"/>
    <mergeCell ref="T47:X47"/>
    <mergeCell ref="B48:D48"/>
    <mergeCell ref="B49:D49"/>
    <mergeCell ref="E49:G49"/>
    <mergeCell ref="H49:K49"/>
    <mergeCell ref="L49:P49"/>
    <mergeCell ref="Q49:S49"/>
    <mergeCell ref="T49:X49"/>
    <mergeCell ref="B50:D50"/>
    <mergeCell ref="E50:G50"/>
    <mergeCell ref="H50:K50"/>
    <mergeCell ref="E48:G48"/>
    <mergeCell ref="H48:K48"/>
    <mergeCell ref="L48:P48"/>
    <mergeCell ref="Q48:S48"/>
    <mergeCell ref="T48:X48"/>
    <mergeCell ref="L51:P51"/>
    <mergeCell ref="L50:P50"/>
    <mergeCell ref="Q50:S50"/>
    <mergeCell ref="T50:X50"/>
    <mergeCell ref="B51:D51"/>
    <mergeCell ref="E51:G51"/>
    <mergeCell ref="H51:K51"/>
    <mergeCell ref="B46:D46"/>
    <mergeCell ref="E46:G46"/>
    <mergeCell ref="H46:K46"/>
    <mergeCell ref="L46:P46"/>
    <mergeCell ref="Q46:S46"/>
    <mergeCell ref="T46:X46"/>
    <mergeCell ref="Q51:S51"/>
    <mergeCell ref="T51:X51"/>
  </mergeCells>
  <phoneticPr fontId="12"/>
  <dataValidations count="4">
    <dataValidation type="textLength" operator="equal" allowBlank="1" showInputMessage="1" showErrorMessage="1" sqref="X16" xr:uid="{0BB9C8E2-878F-45F5-AE79-F9FEECD18FF1}">
      <formula1>10</formula1>
    </dataValidation>
    <dataValidation type="list" allowBlank="1" showInputMessage="1" showErrorMessage="1" sqref="F19:W19" xr:uid="{218C0ED1-A689-44CB-8D8B-987C182A4633}">
      <formula1>$Z$20:$Z$21</formula1>
    </dataValidation>
    <dataValidation imeMode="fullKatakana" allowBlank="1" showInputMessage="1" showErrorMessage="1" errorTitle="カナ氏名" error="カナ氏名は全角カナで入力してください。" sqref="L24:P73" xr:uid="{ACC11CB6-36D1-4FF5-BAEB-D853D656CC02}"/>
    <dataValidation type="list" allowBlank="1" showInputMessage="1" showErrorMessage="1" sqref="H24:K73" xr:uid="{37C0BD7F-2C2A-4A44-94A4-161F1895AB08}">
      <formula1>陽性者区分</formula1>
    </dataValidation>
  </dataValidations>
  <pageMargins left="0.7" right="0.7" top="0.75" bottom="0.75" header="0.3" footer="0.3"/>
  <pageSetup paperSize="9" scale="71" fitToHeight="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F724E-1B89-44E4-9F2D-2E8B95AF7F95}">
  <sheetPr>
    <pageSetUpPr fitToPage="1"/>
  </sheetPr>
  <dimension ref="A1:AP39"/>
  <sheetViews>
    <sheetView view="pageBreakPreview" zoomScale="70" zoomScaleNormal="100" zoomScaleSheetLayoutView="70" workbookViewId="0">
      <selection activeCell="AC3" sqref="AC3:AD3"/>
    </sheetView>
  </sheetViews>
  <sheetFormatPr defaultColWidth="2.25" defaultRowHeight="14.25"/>
  <cols>
    <col min="1" max="1" width="2.625" style="473" customWidth="1"/>
    <col min="2" max="2" width="2.25" style="473"/>
    <col min="3" max="3" width="3" style="473" bestFit="1" customWidth="1"/>
    <col min="4" max="4" width="2.25" style="473" customWidth="1"/>
    <col min="5" max="20" width="2.25" style="473"/>
    <col min="21" max="21" width="2.625" style="473" bestFit="1" customWidth="1"/>
    <col min="22" max="43" width="2.25" style="473"/>
    <col min="44" max="44" width="2.5" style="473" bestFit="1" customWidth="1"/>
    <col min="45" max="51" width="2.25" style="473"/>
    <col min="52" max="52" width="2.625" style="473" bestFit="1" customWidth="1"/>
    <col min="53" max="16384" width="2.25" style="473"/>
  </cols>
  <sheetData>
    <row r="1" spans="1:42" ht="20.100000000000001" customHeight="1">
      <c r="A1" s="480" t="s">
        <v>709</v>
      </c>
      <c r="C1" s="481"/>
      <c r="D1" s="481"/>
      <c r="U1" s="482"/>
      <c r="AJ1" s="481"/>
      <c r="AK1" s="481"/>
      <c r="AL1" s="481"/>
      <c r="AM1" s="481"/>
      <c r="AO1" s="483"/>
      <c r="AP1" s="481"/>
    </row>
    <row r="2" spans="1:42" ht="20.100000000000001" customHeight="1">
      <c r="A2" s="480"/>
      <c r="C2" s="481"/>
      <c r="D2" s="481"/>
      <c r="U2" s="482"/>
      <c r="Z2" s="1565" t="s">
        <v>992</v>
      </c>
      <c r="AA2" s="1565"/>
      <c r="AB2" s="1565"/>
      <c r="AC2" s="1565"/>
      <c r="AD2" s="1565"/>
      <c r="AE2" s="1565"/>
      <c r="AF2" s="1565"/>
      <c r="AG2" s="1565"/>
      <c r="AH2" s="1565"/>
      <c r="AI2" s="1565"/>
      <c r="AJ2" s="1565"/>
      <c r="AK2" s="1565"/>
      <c r="AL2" s="1565"/>
      <c r="AM2" s="1565"/>
      <c r="AN2" s="1565"/>
      <c r="AO2" s="483"/>
      <c r="AP2" s="481"/>
    </row>
    <row r="3" spans="1:42" ht="20.100000000000001" customHeight="1">
      <c r="A3" s="484"/>
      <c r="B3" s="484"/>
      <c r="C3" s="485"/>
      <c r="D3" s="485"/>
      <c r="E3" s="484"/>
      <c r="F3" s="484"/>
      <c r="G3" s="484"/>
      <c r="H3" s="484"/>
      <c r="I3" s="484"/>
      <c r="J3" s="484"/>
      <c r="K3" s="484"/>
      <c r="L3" s="484"/>
      <c r="M3" s="484"/>
      <c r="N3" s="484"/>
      <c r="O3" s="484"/>
      <c r="P3" s="484"/>
      <c r="Q3" s="484"/>
      <c r="R3" s="484"/>
      <c r="S3" s="484"/>
      <c r="T3" s="484"/>
      <c r="U3" s="486"/>
      <c r="V3" s="484"/>
      <c r="W3" s="484"/>
      <c r="X3" s="484"/>
      <c r="Y3" s="484"/>
      <c r="Z3" s="1566" t="s">
        <v>0</v>
      </c>
      <c r="AA3" s="1566"/>
      <c r="AB3" s="1566"/>
      <c r="AC3" s="1566"/>
      <c r="AD3" s="1566"/>
      <c r="AE3" s="1566" t="s">
        <v>3</v>
      </c>
      <c r="AF3" s="1566"/>
      <c r="AG3" s="1566"/>
      <c r="AH3" s="1566"/>
      <c r="AI3" s="1566" t="s">
        <v>95</v>
      </c>
      <c r="AJ3" s="1566"/>
      <c r="AK3" s="1566"/>
      <c r="AL3" s="1566"/>
      <c r="AM3" s="1566" t="s">
        <v>267</v>
      </c>
      <c r="AN3" s="1566"/>
      <c r="AO3" s="487"/>
      <c r="AP3" s="485"/>
    </row>
    <row r="4" spans="1:42" ht="20.100000000000001" customHeight="1">
      <c r="B4" s="484"/>
      <c r="C4" s="484"/>
      <c r="D4" s="485"/>
      <c r="E4" s="484"/>
      <c r="F4" s="484"/>
      <c r="G4" s="484"/>
      <c r="H4" s="484"/>
      <c r="I4" s="484"/>
      <c r="J4" s="484"/>
      <c r="K4" s="484"/>
      <c r="L4" s="484"/>
      <c r="M4" s="484"/>
      <c r="N4" s="484"/>
      <c r="O4" s="484"/>
      <c r="P4" s="484"/>
      <c r="Q4" s="484"/>
      <c r="R4" s="484"/>
      <c r="S4" s="484"/>
      <c r="T4" s="484"/>
      <c r="U4" s="486"/>
      <c r="V4" s="484"/>
      <c r="W4" s="484"/>
      <c r="X4" s="484"/>
      <c r="Y4" s="484"/>
      <c r="Z4" s="484"/>
      <c r="AA4" s="484"/>
      <c r="AB4" s="484"/>
      <c r="AC4" s="484"/>
      <c r="AD4" s="484"/>
      <c r="AE4" s="484"/>
      <c r="AF4" s="484"/>
      <c r="AG4" s="484"/>
      <c r="AH4" s="484"/>
      <c r="AI4" s="484"/>
      <c r="AJ4" s="485"/>
      <c r="AK4" s="485"/>
      <c r="AL4" s="485"/>
      <c r="AM4" s="485"/>
      <c r="AN4" s="484"/>
      <c r="AO4" s="487"/>
      <c r="AP4" s="485"/>
    </row>
    <row r="5" spans="1:42" ht="20.100000000000001" customHeight="1">
      <c r="A5" s="484"/>
      <c r="B5" s="484"/>
      <c r="C5" s="484"/>
      <c r="D5" s="485"/>
      <c r="E5" s="484"/>
      <c r="F5" s="484"/>
      <c r="G5" s="484"/>
      <c r="H5" s="484"/>
      <c r="I5" s="484"/>
      <c r="J5" s="484"/>
      <c r="K5" s="484"/>
      <c r="L5" s="484"/>
      <c r="M5" s="484"/>
      <c r="N5" s="484"/>
      <c r="O5" s="484"/>
      <c r="P5" s="484"/>
      <c r="Q5" s="484"/>
      <c r="R5" s="484"/>
      <c r="S5" s="484"/>
      <c r="T5" s="484"/>
      <c r="U5" s="486"/>
      <c r="V5" s="484"/>
      <c r="W5" s="484"/>
      <c r="X5" s="484"/>
      <c r="Y5" s="484"/>
      <c r="Z5" s="484"/>
      <c r="AA5" s="484"/>
      <c r="AB5" s="484"/>
      <c r="AC5" s="484"/>
      <c r="AD5" s="484"/>
      <c r="AE5" s="484"/>
      <c r="AF5" s="484"/>
      <c r="AG5" s="484"/>
      <c r="AH5" s="484"/>
      <c r="AI5" s="484"/>
      <c r="AJ5" s="485"/>
      <c r="AK5" s="485"/>
      <c r="AL5" s="485"/>
      <c r="AM5" s="485"/>
      <c r="AN5" s="484"/>
      <c r="AO5" s="487"/>
      <c r="AP5" s="485"/>
    </row>
    <row r="6" spans="1:42" ht="16.5">
      <c r="A6" s="484"/>
      <c r="B6" s="484"/>
      <c r="C6" s="1567">
        <f>申請者</f>
        <v>0</v>
      </c>
      <c r="D6" s="1567"/>
      <c r="E6" s="1567"/>
      <c r="F6" s="1567"/>
      <c r="G6" s="1567"/>
      <c r="H6" s="1567"/>
      <c r="I6" s="1567"/>
      <c r="J6" s="1567"/>
      <c r="K6" s="1567"/>
      <c r="L6" s="1567"/>
      <c r="M6" s="1567"/>
      <c r="N6" s="1567"/>
      <c r="O6" s="1567"/>
      <c r="P6" s="1567"/>
      <c r="Q6" s="1567"/>
      <c r="R6" s="1567"/>
      <c r="S6" s="1567"/>
      <c r="T6" s="484"/>
      <c r="U6" s="486"/>
      <c r="V6" s="484"/>
      <c r="W6" s="484"/>
      <c r="X6" s="484"/>
      <c r="Y6" s="484"/>
      <c r="Z6" s="484"/>
      <c r="AA6" s="484"/>
      <c r="AB6" s="484"/>
      <c r="AC6" s="484"/>
      <c r="AD6" s="484"/>
      <c r="AE6" s="484"/>
      <c r="AF6" s="484"/>
      <c r="AG6" s="484"/>
      <c r="AH6" s="484"/>
      <c r="AI6" s="484"/>
      <c r="AJ6" s="485"/>
      <c r="AK6" s="485"/>
      <c r="AL6" s="485"/>
      <c r="AM6" s="485"/>
      <c r="AN6" s="484"/>
      <c r="AO6" s="487"/>
      <c r="AP6" s="485"/>
    </row>
    <row r="7" spans="1:42" ht="20.100000000000001" customHeight="1">
      <c r="A7" s="484"/>
      <c r="B7" s="484"/>
      <c r="C7" s="1567" t="str">
        <f>"（"&amp;事業所の名称&amp;"）"</f>
        <v>（）</v>
      </c>
      <c r="D7" s="1567"/>
      <c r="E7" s="1567"/>
      <c r="F7" s="1567"/>
      <c r="G7" s="1567"/>
      <c r="H7" s="1567"/>
      <c r="I7" s="1567"/>
      <c r="J7" s="1567"/>
      <c r="K7" s="1567"/>
      <c r="L7" s="1567"/>
      <c r="M7" s="1567"/>
      <c r="N7" s="1567"/>
      <c r="O7" s="1567"/>
      <c r="P7" s="1567"/>
      <c r="Q7" s="1567"/>
      <c r="R7" s="1567"/>
      <c r="S7" s="1567"/>
      <c r="T7" s="484"/>
      <c r="U7" s="486"/>
      <c r="V7" s="484"/>
      <c r="W7" s="484"/>
      <c r="X7" s="484"/>
      <c r="Y7" s="484"/>
      <c r="Z7" s="484"/>
      <c r="AA7" s="484"/>
      <c r="AB7" s="484"/>
      <c r="AC7" s="484"/>
      <c r="AD7" s="484"/>
      <c r="AE7" s="484"/>
      <c r="AF7" s="484"/>
      <c r="AG7" s="484"/>
      <c r="AH7" s="484"/>
      <c r="AI7" s="484"/>
      <c r="AJ7" s="485"/>
      <c r="AK7" s="485"/>
      <c r="AL7" s="485"/>
      <c r="AM7" s="485"/>
      <c r="AN7" s="484"/>
      <c r="AO7" s="487"/>
      <c r="AP7" s="485"/>
    </row>
    <row r="8" spans="1:42" ht="20.100000000000001" customHeight="1">
      <c r="A8" s="484"/>
      <c r="B8" s="484"/>
      <c r="C8" s="1567" t="str">
        <f>代表者職名&amp;"　"&amp;代表者氏名&amp;"　様"</f>
        <v>　　様</v>
      </c>
      <c r="D8" s="1567"/>
      <c r="E8" s="1567"/>
      <c r="F8" s="1567"/>
      <c r="G8" s="1567"/>
      <c r="H8" s="1567"/>
      <c r="I8" s="1567"/>
      <c r="J8" s="1567"/>
      <c r="K8" s="1567"/>
      <c r="L8" s="1567"/>
      <c r="M8" s="1567"/>
      <c r="N8" s="1567"/>
      <c r="O8" s="1567"/>
      <c r="P8" s="1567"/>
      <c r="Q8" s="1567"/>
      <c r="R8" s="1567"/>
      <c r="S8" s="1567"/>
      <c r="T8" s="484"/>
      <c r="U8" s="486"/>
      <c r="V8" s="484"/>
      <c r="W8" s="484"/>
      <c r="X8" s="484"/>
      <c r="Y8" s="484"/>
      <c r="Z8" s="484"/>
      <c r="AA8" s="484"/>
      <c r="AB8" s="484"/>
      <c r="AC8" s="484"/>
      <c r="AD8" s="484"/>
      <c r="AE8" s="484"/>
      <c r="AF8" s="484"/>
      <c r="AG8" s="484"/>
      <c r="AH8" s="484"/>
      <c r="AI8" s="484"/>
      <c r="AJ8" s="485"/>
      <c r="AK8" s="485"/>
      <c r="AL8" s="485"/>
      <c r="AM8" s="485"/>
      <c r="AN8" s="484"/>
      <c r="AO8" s="487"/>
      <c r="AP8" s="485"/>
    </row>
    <row r="9" spans="1:42" ht="20.100000000000001" customHeight="1">
      <c r="A9" s="484"/>
      <c r="B9" s="484"/>
      <c r="C9" s="485"/>
      <c r="D9" s="485"/>
      <c r="E9" s="484"/>
      <c r="F9" s="484"/>
      <c r="G9" s="484"/>
      <c r="H9" s="484"/>
      <c r="I9" s="484"/>
      <c r="J9" s="484"/>
      <c r="K9" s="484"/>
      <c r="L9" s="484"/>
      <c r="M9" s="484"/>
      <c r="N9" s="484"/>
      <c r="O9" s="484"/>
      <c r="P9" s="484"/>
      <c r="Q9" s="484"/>
      <c r="R9" s="484"/>
      <c r="S9" s="484"/>
      <c r="T9" s="484"/>
      <c r="U9" s="486"/>
      <c r="V9" s="484"/>
      <c r="W9" s="484"/>
      <c r="X9" s="484"/>
      <c r="Y9" s="484"/>
      <c r="Z9" s="484"/>
      <c r="AA9" s="484"/>
      <c r="AB9" s="484"/>
      <c r="AC9" s="484"/>
      <c r="AD9" s="484"/>
      <c r="AE9" s="484"/>
      <c r="AF9" s="484"/>
      <c r="AG9" s="484"/>
      <c r="AH9" s="484"/>
      <c r="AI9" s="484"/>
      <c r="AJ9" s="485"/>
      <c r="AK9" s="485"/>
      <c r="AL9" s="485"/>
      <c r="AM9" s="485"/>
      <c r="AN9" s="484"/>
      <c r="AO9" s="487"/>
      <c r="AP9" s="485"/>
    </row>
    <row r="10" spans="1:42" ht="20.100000000000001" customHeight="1">
      <c r="A10" s="484"/>
      <c r="B10" s="484"/>
      <c r="C10" s="485"/>
      <c r="D10" s="485"/>
      <c r="E10" s="484"/>
      <c r="F10" s="484"/>
      <c r="G10" s="484"/>
      <c r="H10" s="484"/>
      <c r="I10" s="484"/>
      <c r="J10" s="484"/>
      <c r="K10" s="484"/>
      <c r="L10" s="484"/>
      <c r="M10" s="484"/>
      <c r="N10" s="484"/>
      <c r="O10" s="484"/>
      <c r="P10" s="484"/>
      <c r="Q10" s="484"/>
      <c r="R10" s="484"/>
      <c r="S10" s="484"/>
      <c r="T10" s="484"/>
      <c r="U10" s="486"/>
      <c r="V10" s="484"/>
      <c r="W10" s="484"/>
      <c r="X10" s="484"/>
      <c r="Y10" s="484"/>
      <c r="Z10" s="484"/>
      <c r="AA10" s="484"/>
      <c r="AB10" s="484"/>
      <c r="AC10" s="484"/>
      <c r="AD10" s="484"/>
      <c r="AE10" s="484"/>
      <c r="AF10" s="484"/>
      <c r="AG10" s="484"/>
      <c r="AH10" s="484"/>
      <c r="AI10" s="484"/>
      <c r="AJ10" s="485"/>
      <c r="AK10" s="485"/>
      <c r="AL10" s="485"/>
      <c r="AM10" s="485"/>
      <c r="AN10" s="484"/>
      <c r="AO10" s="487"/>
      <c r="AP10" s="485"/>
    </row>
    <row r="11" spans="1:42" ht="20.100000000000001" customHeight="1">
      <c r="A11" s="484"/>
      <c r="B11" s="484"/>
      <c r="C11" s="485"/>
      <c r="D11" s="485"/>
      <c r="E11" s="484"/>
      <c r="F11" s="484"/>
      <c r="G11" s="484"/>
      <c r="H11" s="484"/>
      <c r="I11" s="484"/>
      <c r="J11" s="484"/>
      <c r="K11" s="484"/>
      <c r="L11" s="484"/>
      <c r="M11" s="484"/>
      <c r="N11" s="484"/>
      <c r="O11" s="484"/>
      <c r="P11" s="484"/>
      <c r="Q11" s="484"/>
      <c r="R11" s="484"/>
      <c r="S11" s="484"/>
      <c r="T11" s="484"/>
      <c r="U11" s="486"/>
      <c r="V11" s="484"/>
      <c r="W11" s="484"/>
      <c r="Y11" s="484"/>
      <c r="Z11" s="484"/>
      <c r="AA11" s="484" t="s">
        <v>710</v>
      </c>
      <c r="AB11" s="484"/>
      <c r="AC11" s="484"/>
      <c r="AD11" s="484"/>
      <c r="AE11" s="484"/>
      <c r="AF11" s="484"/>
      <c r="AG11" s="484"/>
      <c r="AH11" s="484"/>
      <c r="AI11" s="484"/>
      <c r="AJ11" s="485"/>
      <c r="AK11" s="485"/>
      <c r="AL11" s="485"/>
      <c r="AM11" s="485"/>
      <c r="AN11" s="484"/>
      <c r="AO11" s="487"/>
      <c r="AP11" s="485"/>
    </row>
    <row r="12" spans="1:42" ht="20.100000000000001" customHeight="1">
      <c r="A12" s="484"/>
      <c r="B12" s="484"/>
      <c r="C12" s="485"/>
      <c r="D12" s="485"/>
      <c r="E12" s="484"/>
      <c r="F12" s="484"/>
      <c r="G12" s="484"/>
      <c r="H12" s="484"/>
      <c r="I12" s="484"/>
      <c r="J12" s="484"/>
      <c r="K12" s="484"/>
      <c r="L12" s="484"/>
      <c r="M12" s="484"/>
      <c r="N12" s="484"/>
      <c r="O12" s="484"/>
      <c r="P12" s="484"/>
      <c r="Q12" s="484"/>
      <c r="R12" s="484"/>
      <c r="S12" s="484"/>
      <c r="T12" s="484"/>
      <c r="U12" s="486"/>
      <c r="V12" s="484"/>
      <c r="W12" s="484"/>
      <c r="X12" s="484"/>
      <c r="Y12" s="484"/>
      <c r="Z12" s="484"/>
      <c r="AA12" s="484"/>
      <c r="AB12" s="484"/>
      <c r="AC12" s="484"/>
      <c r="AD12" s="484"/>
      <c r="AE12" s="484"/>
      <c r="AF12" s="484"/>
      <c r="AG12" s="484"/>
      <c r="AH12" s="484"/>
      <c r="AI12" s="484"/>
      <c r="AJ12" s="485"/>
      <c r="AK12" s="485"/>
      <c r="AL12" s="485"/>
      <c r="AM12" s="485"/>
      <c r="AN12" s="484"/>
      <c r="AO12" s="487"/>
      <c r="AP12" s="485"/>
    </row>
    <row r="13" spans="1:42" ht="20.100000000000001" customHeight="1">
      <c r="A13" s="484"/>
      <c r="B13" s="484"/>
      <c r="C13" s="485"/>
      <c r="D13" s="485"/>
      <c r="E13" s="484"/>
      <c r="F13" s="484"/>
      <c r="G13" s="484"/>
      <c r="H13" s="484"/>
      <c r="I13" s="484"/>
      <c r="J13" s="484"/>
      <c r="K13" s="484"/>
      <c r="L13" s="484"/>
      <c r="M13" s="484"/>
      <c r="N13" s="484"/>
      <c r="O13" s="484"/>
      <c r="P13" s="484"/>
      <c r="Q13" s="484"/>
      <c r="R13" s="484"/>
      <c r="S13" s="484"/>
      <c r="T13" s="484"/>
      <c r="U13" s="486"/>
      <c r="V13" s="484"/>
      <c r="W13" s="484"/>
      <c r="X13" s="484"/>
      <c r="Y13" s="484"/>
      <c r="Z13" s="484"/>
      <c r="AA13" s="484"/>
      <c r="AB13" s="484"/>
      <c r="AC13" s="484"/>
      <c r="AD13" s="484"/>
      <c r="AE13" s="484"/>
      <c r="AF13" s="484"/>
      <c r="AG13" s="484"/>
      <c r="AH13" s="484"/>
      <c r="AI13" s="484"/>
      <c r="AJ13" s="485"/>
      <c r="AK13" s="485"/>
      <c r="AL13" s="485"/>
      <c r="AM13" s="485"/>
      <c r="AN13" s="484"/>
      <c r="AO13" s="487"/>
      <c r="AP13" s="485"/>
    </row>
    <row r="14" spans="1:42" ht="20.100000000000001" customHeight="1">
      <c r="A14" s="1568" t="s">
        <v>711</v>
      </c>
      <c r="B14" s="1569"/>
      <c r="C14" s="1569"/>
      <c r="D14" s="1569"/>
      <c r="E14" s="1569"/>
      <c r="F14" s="1569"/>
      <c r="G14" s="1569"/>
      <c r="H14" s="1569"/>
      <c r="I14" s="1569"/>
      <c r="J14" s="1569"/>
      <c r="K14" s="1569"/>
      <c r="L14" s="1569"/>
      <c r="M14" s="1569"/>
      <c r="N14" s="1569"/>
      <c r="O14" s="1569"/>
      <c r="P14" s="1569"/>
      <c r="Q14" s="1569"/>
      <c r="R14" s="1569"/>
      <c r="S14" s="1569"/>
      <c r="T14" s="1569"/>
      <c r="U14" s="1569"/>
      <c r="V14" s="1569"/>
      <c r="W14" s="1569"/>
      <c r="X14" s="1569"/>
      <c r="Y14" s="1569"/>
      <c r="Z14" s="1569"/>
      <c r="AA14" s="1569"/>
      <c r="AB14" s="1569"/>
      <c r="AC14" s="1569"/>
      <c r="AD14" s="1569"/>
      <c r="AE14" s="1569"/>
      <c r="AF14" s="1569"/>
      <c r="AG14" s="1569"/>
      <c r="AH14" s="1569"/>
      <c r="AI14" s="1569"/>
      <c r="AJ14" s="1569"/>
      <c r="AK14" s="1569"/>
      <c r="AL14" s="1569"/>
      <c r="AM14" s="1569"/>
      <c r="AN14" s="1569"/>
      <c r="AO14" s="1569"/>
      <c r="AP14" s="1569"/>
    </row>
    <row r="15" spans="1:42" ht="30" customHeight="1">
      <c r="A15" s="1569"/>
      <c r="B15" s="1569"/>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c r="AL15" s="1569"/>
      <c r="AM15" s="1569"/>
      <c r="AN15" s="1569"/>
      <c r="AO15" s="1569"/>
      <c r="AP15" s="1569"/>
    </row>
    <row r="16" spans="1:42" ht="41.25" customHeight="1">
      <c r="A16" s="485"/>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row>
    <row r="17" spans="1:42" ht="20.100000000000001" customHeight="1">
      <c r="A17" s="485"/>
      <c r="B17" s="485"/>
      <c r="C17" s="485"/>
      <c r="D17" s="1566" t="s">
        <v>0</v>
      </c>
      <c r="E17" s="1566"/>
      <c r="F17" s="1566">
        <f>'様式１及び様式１－２'!AB6</f>
        <v>0</v>
      </c>
      <c r="G17" s="1566"/>
      <c r="H17" s="1566" t="s">
        <v>3</v>
      </c>
      <c r="I17" s="1566"/>
      <c r="J17" s="1566">
        <f>'様式１及び様式１－２'!AE6</f>
        <v>0</v>
      </c>
      <c r="K17" s="1566"/>
      <c r="L17" s="1566" t="s">
        <v>95</v>
      </c>
      <c r="M17" s="1566"/>
      <c r="N17" s="1566">
        <f>'様式１及び様式１－２'!AH6</f>
        <v>0</v>
      </c>
      <c r="O17" s="1566"/>
      <c r="P17" s="1566" t="s">
        <v>267</v>
      </c>
      <c r="Q17" s="1566"/>
      <c r="R17" s="484" t="s">
        <v>712</v>
      </c>
      <c r="S17" s="485"/>
      <c r="T17" s="485"/>
      <c r="U17" s="485"/>
      <c r="V17" s="485"/>
      <c r="W17" s="485"/>
      <c r="X17" s="485"/>
      <c r="Y17" s="485"/>
      <c r="Z17" s="485"/>
      <c r="AA17" s="485"/>
      <c r="AB17" s="485"/>
      <c r="AC17" s="485"/>
      <c r="AD17" s="485"/>
      <c r="AE17" s="485"/>
      <c r="AF17" s="485"/>
      <c r="AG17" s="485"/>
      <c r="AH17" s="485"/>
      <c r="AI17" s="485"/>
      <c r="AJ17" s="485"/>
      <c r="AK17" s="485"/>
      <c r="AL17" s="485"/>
      <c r="AM17" s="485"/>
      <c r="AN17" s="485"/>
      <c r="AO17" s="485"/>
      <c r="AP17" s="485"/>
    </row>
    <row r="18" spans="1:42" ht="20.100000000000001" customHeight="1">
      <c r="A18" s="488"/>
      <c r="B18" s="1570" t="s">
        <v>713</v>
      </c>
      <c r="C18" s="1570"/>
      <c r="D18" s="1570"/>
      <c r="E18" s="1570"/>
      <c r="F18" s="1570"/>
      <c r="G18" s="1570"/>
      <c r="H18" s="1570"/>
      <c r="I18" s="1570"/>
      <c r="J18" s="1570"/>
      <c r="K18" s="1570"/>
      <c r="L18" s="1570"/>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c r="AN18" s="1570"/>
      <c r="AO18" s="1570"/>
      <c r="AP18" s="484"/>
    </row>
    <row r="19" spans="1:42" ht="20.100000000000001" customHeight="1">
      <c r="A19" s="485"/>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c r="AN19" s="1570"/>
      <c r="AO19" s="1570"/>
      <c r="AP19" s="485"/>
    </row>
    <row r="20" spans="1:42" ht="20.100000000000001" customHeight="1">
      <c r="A20" s="490"/>
      <c r="B20" s="1570"/>
      <c r="C20" s="1570"/>
      <c r="D20" s="1570"/>
      <c r="E20" s="1570"/>
      <c r="F20" s="1570"/>
      <c r="G20" s="1570"/>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484"/>
    </row>
    <row r="21" spans="1:42" ht="20.100000000000001" customHeight="1">
      <c r="A21" s="490"/>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4"/>
    </row>
    <row r="22" spans="1:42" ht="20.100000000000001" customHeight="1">
      <c r="A22" s="1571" t="s">
        <v>714</v>
      </c>
      <c r="B22" s="1571"/>
      <c r="C22" s="1571"/>
      <c r="D22" s="1571"/>
      <c r="E22" s="1571"/>
      <c r="F22" s="1571"/>
      <c r="G22" s="1571"/>
      <c r="H22" s="1571"/>
      <c r="I22" s="1571"/>
      <c r="J22" s="1571"/>
      <c r="K22" s="1571"/>
      <c r="L22" s="1571"/>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c r="AN22" s="1571"/>
      <c r="AO22" s="1571"/>
      <c r="AP22" s="1571"/>
    </row>
    <row r="23" spans="1:42" ht="20.100000000000001" customHeight="1">
      <c r="A23" s="490"/>
      <c r="B23" s="491"/>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84"/>
    </row>
    <row r="24" spans="1:42" ht="20.100000000000001" customHeight="1">
      <c r="A24" s="490"/>
      <c r="B24" s="491"/>
      <c r="C24" s="1566">
        <v>1</v>
      </c>
      <c r="D24" s="1566"/>
      <c r="E24" s="484" t="s">
        <v>715</v>
      </c>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84"/>
    </row>
    <row r="25" spans="1:42" ht="20.100000000000001" customHeight="1">
      <c r="A25" s="490"/>
      <c r="B25" s="491"/>
      <c r="C25" s="491"/>
      <c r="D25" s="491"/>
      <c r="E25" s="1572" t="str">
        <f>"金　"&amp;IF(交付申請額="記入漏れあり","",交付申請額)</f>
        <v>金　</v>
      </c>
      <c r="F25" s="1572"/>
      <c r="G25" s="1572"/>
      <c r="H25" s="1572"/>
      <c r="I25" s="1572"/>
      <c r="J25" s="1572"/>
      <c r="K25" s="1572"/>
      <c r="L25" s="1572"/>
      <c r="M25" s="484" t="s">
        <v>355</v>
      </c>
      <c r="O25" s="491"/>
      <c r="P25" s="491"/>
      <c r="Q25" s="491"/>
      <c r="R25" s="491"/>
      <c r="S25" s="491"/>
      <c r="T25" s="491"/>
      <c r="U25" s="491"/>
      <c r="V25" s="491"/>
      <c r="W25" s="491"/>
      <c r="X25" s="491"/>
      <c r="Y25" s="491"/>
      <c r="Z25" s="491"/>
      <c r="AA25" s="491"/>
      <c r="AB25" s="491"/>
      <c r="AC25" s="491"/>
      <c r="AD25" s="491"/>
      <c r="AE25" s="491"/>
      <c r="AF25" s="491"/>
      <c r="AG25" s="491"/>
      <c r="AH25" s="491"/>
      <c r="AI25" s="491"/>
      <c r="AJ25" s="491"/>
      <c r="AK25" s="491"/>
      <c r="AL25" s="491"/>
      <c r="AM25" s="491"/>
      <c r="AN25" s="491"/>
      <c r="AO25" s="491"/>
      <c r="AP25" s="484"/>
    </row>
    <row r="26" spans="1:42" ht="20.100000000000001" customHeight="1">
      <c r="A26" s="490"/>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1"/>
      <c r="AC26" s="491"/>
      <c r="AD26" s="491"/>
      <c r="AE26" s="491"/>
      <c r="AF26" s="491"/>
      <c r="AG26" s="491"/>
      <c r="AH26" s="491"/>
      <c r="AI26" s="491"/>
      <c r="AJ26" s="491"/>
      <c r="AK26" s="491"/>
      <c r="AL26" s="491"/>
      <c r="AM26" s="491"/>
      <c r="AN26" s="491"/>
      <c r="AO26" s="491"/>
      <c r="AP26" s="484"/>
    </row>
    <row r="27" spans="1:42" ht="20.100000000000001" customHeight="1">
      <c r="A27" s="490"/>
      <c r="B27" s="491"/>
      <c r="C27" s="1566">
        <v>2</v>
      </c>
      <c r="D27" s="1566"/>
      <c r="E27" s="484" t="s">
        <v>716</v>
      </c>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84"/>
    </row>
    <row r="28" spans="1:42" ht="20.100000000000001" customHeight="1">
      <c r="A28" s="490"/>
      <c r="B28" s="491"/>
      <c r="C28" s="491"/>
      <c r="D28" s="491"/>
      <c r="E28" s="484" t="s">
        <v>717</v>
      </c>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84"/>
    </row>
    <row r="29" spans="1:42" ht="20.100000000000001" customHeight="1">
      <c r="A29" s="490"/>
      <c r="B29" s="491"/>
      <c r="C29" s="491"/>
      <c r="D29" s="491"/>
      <c r="E29" s="491"/>
      <c r="F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1"/>
      <c r="AF29" s="491"/>
      <c r="AG29" s="491"/>
      <c r="AH29" s="491"/>
      <c r="AI29" s="491"/>
      <c r="AJ29" s="491"/>
      <c r="AK29" s="491"/>
      <c r="AL29" s="491"/>
      <c r="AM29" s="491"/>
      <c r="AN29" s="491"/>
      <c r="AO29" s="491"/>
      <c r="AP29" s="484"/>
    </row>
    <row r="30" spans="1:42" ht="20.100000000000001" customHeight="1">
      <c r="A30" s="490"/>
      <c r="B30" s="491"/>
      <c r="C30" s="1566">
        <v>3</v>
      </c>
      <c r="D30" s="1566"/>
      <c r="E30" s="484" t="s">
        <v>718</v>
      </c>
      <c r="F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491"/>
      <c r="AM30" s="491"/>
      <c r="AN30" s="491"/>
      <c r="AO30" s="491"/>
      <c r="AP30" s="484"/>
    </row>
    <row r="31" spans="1:42" ht="20.100000000000001" customHeight="1">
      <c r="A31" s="490"/>
      <c r="B31" s="491"/>
      <c r="C31" s="491"/>
      <c r="D31" s="491"/>
      <c r="E31" s="491" t="s">
        <v>719</v>
      </c>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84"/>
    </row>
    <row r="32" spans="1:42" ht="20.100000000000001" customHeight="1">
      <c r="A32" s="490"/>
      <c r="B32" s="490"/>
      <c r="C32" s="490"/>
      <c r="D32" s="490"/>
      <c r="E32" s="490"/>
      <c r="F32" s="490"/>
      <c r="G32" s="490"/>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row>
    <row r="33" spans="1:42" ht="20.100000000000001" customHeight="1">
      <c r="A33" s="490"/>
      <c r="B33" s="490"/>
      <c r="C33" s="490"/>
      <c r="D33" s="490"/>
      <c r="E33" s="490"/>
      <c r="F33" s="490"/>
      <c r="G33" s="490"/>
      <c r="H33" s="484"/>
      <c r="I33" s="484"/>
      <c r="J33" s="484"/>
      <c r="K33" s="484"/>
      <c r="L33" s="484"/>
      <c r="M33" s="484"/>
      <c r="N33" s="484"/>
      <c r="O33" s="484"/>
      <c r="P33" s="484"/>
      <c r="Q33" s="484"/>
      <c r="R33" s="484"/>
      <c r="S33" s="484"/>
      <c r="T33" s="484"/>
      <c r="U33" s="484"/>
      <c r="V33" s="484"/>
      <c r="W33" s="484"/>
      <c r="X33" s="484"/>
      <c r="Y33" s="484"/>
      <c r="Z33" s="484"/>
      <c r="AA33" s="484"/>
      <c r="AB33" s="484"/>
      <c r="AC33" s="484"/>
      <c r="AD33" s="484"/>
      <c r="AE33" s="484"/>
      <c r="AF33" s="484"/>
      <c r="AG33" s="484"/>
      <c r="AH33" s="484"/>
      <c r="AI33" s="484"/>
      <c r="AJ33" s="484"/>
      <c r="AK33" s="484"/>
      <c r="AL33" s="484"/>
      <c r="AM33" s="484"/>
      <c r="AN33" s="484"/>
      <c r="AO33" s="484"/>
      <c r="AP33" s="484"/>
    </row>
    <row r="34" spans="1:42" ht="19.5" customHeight="1">
      <c r="A34" s="484"/>
      <c r="B34" s="484"/>
      <c r="C34" s="484"/>
      <c r="D34" s="484"/>
      <c r="E34" s="484"/>
      <c r="F34" s="484"/>
      <c r="G34" s="484"/>
      <c r="H34" s="484"/>
      <c r="I34" s="484"/>
      <c r="J34" s="484"/>
      <c r="K34" s="484"/>
      <c r="L34" s="484"/>
      <c r="M34" s="484"/>
      <c r="N34" s="484"/>
      <c r="O34" s="484"/>
      <c r="P34" s="484"/>
      <c r="Q34" s="484"/>
      <c r="R34" s="484"/>
      <c r="S34" s="484"/>
      <c r="T34" s="484"/>
      <c r="U34" s="484"/>
      <c r="V34" s="484"/>
      <c r="W34" s="484"/>
      <c r="X34" s="484"/>
      <c r="Y34" s="484"/>
      <c r="Z34" s="484"/>
      <c r="AA34" s="484"/>
      <c r="AB34" s="484"/>
      <c r="AC34" s="484"/>
      <c r="AD34" s="484"/>
      <c r="AE34" s="484"/>
      <c r="AF34" s="484"/>
      <c r="AG34" s="484"/>
      <c r="AH34" s="484"/>
      <c r="AI34" s="484"/>
      <c r="AJ34" s="484"/>
      <c r="AK34" s="484"/>
      <c r="AL34" s="484"/>
      <c r="AM34" s="484"/>
      <c r="AN34" s="485"/>
      <c r="AO34" s="485"/>
      <c r="AP34" s="485"/>
    </row>
    <row r="35" spans="1:42" ht="19.5" customHeight="1">
      <c r="A35" s="484"/>
      <c r="B35" s="484"/>
      <c r="C35" s="484"/>
      <c r="D35" s="484"/>
      <c r="E35" s="484"/>
      <c r="F35" s="484"/>
      <c r="G35" s="484"/>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c r="AL35" s="484"/>
      <c r="AM35" s="492"/>
      <c r="AN35" s="485"/>
      <c r="AO35" s="485"/>
      <c r="AP35" s="485"/>
    </row>
    <row r="36" spans="1:42" ht="19.5" customHeight="1">
      <c r="A36" s="484"/>
      <c r="B36" s="484"/>
      <c r="C36" s="484"/>
      <c r="D36" s="484"/>
      <c r="E36" s="484"/>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484"/>
      <c r="AD36" s="484"/>
      <c r="AE36" s="484"/>
      <c r="AF36" s="484"/>
      <c r="AG36" s="484"/>
      <c r="AH36" s="484"/>
      <c r="AI36" s="484"/>
      <c r="AJ36" s="484"/>
      <c r="AK36" s="484"/>
      <c r="AL36" s="484"/>
      <c r="AM36" s="484"/>
      <c r="AN36" s="484"/>
      <c r="AO36" s="484"/>
      <c r="AP36" s="484"/>
    </row>
    <row r="37" spans="1:42" ht="20.100000000000001" customHeight="1"/>
    <row r="38" spans="1:42" ht="20.100000000000001" customHeight="1"/>
    <row r="39" spans="1:42" ht="20.100000000000001" customHeight="1"/>
  </sheetData>
  <mergeCells count="25">
    <mergeCell ref="C30:D30"/>
    <mergeCell ref="P17:Q17"/>
    <mergeCell ref="B18:AO20"/>
    <mergeCell ref="A22:AP22"/>
    <mergeCell ref="C24:D24"/>
    <mergeCell ref="E25:L25"/>
    <mergeCell ref="C27:D27"/>
    <mergeCell ref="C6:S6"/>
    <mergeCell ref="C7:S7"/>
    <mergeCell ref="C8:S8"/>
    <mergeCell ref="A14:AP15"/>
    <mergeCell ref="D17:E17"/>
    <mergeCell ref="F17:G17"/>
    <mergeCell ref="H17:I17"/>
    <mergeCell ref="J17:K17"/>
    <mergeCell ref="L17:M17"/>
    <mergeCell ref="N17:O17"/>
    <mergeCell ref="Z2:AN2"/>
    <mergeCell ref="Z3:AB3"/>
    <mergeCell ref="AC3:AD3"/>
    <mergeCell ref="AE3:AF3"/>
    <mergeCell ref="AG3:AH3"/>
    <mergeCell ref="AI3:AJ3"/>
    <mergeCell ref="AK3:AL3"/>
    <mergeCell ref="AM3:AN3"/>
  </mergeCells>
  <phoneticPr fontId="12"/>
  <dataValidations disablePrompts="1" count="1">
    <dataValidation imeMode="halfAlpha" allowBlank="1" showInputMessage="1" showErrorMessage="1" sqref="AL4:AL13 AJ1 AJ4:AJ13 AL1" xr:uid="{4D6F5FDD-6F19-481D-A854-56715E072241}"/>
  </dataValidations>
  <pageMargins left="0.7" right="0.7" top="0.75" bottom="0.75" header="0.3" footer="0.3"/>
  <pageSetup paperSize="9"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6AFB1-73C1-41E8-9FC4-6C52FF8DFF14}">
  <sheetPr>
    <pageSetUpPr fitToPage="1"/>
  </sheetPr>
  <dimension ref="A1:AP41"/>
  <sheetViews>
    <sheetView view="pageBreakPreview" zoomScale="70" zoomScaleNormal="100" zoomScaleSheetLayoutView="70" workbookViewId="0">
      <selection activeCell="AI33" sqref="AI33"/>
    </sheetView>
  </sheetViews>
  <sheetFormatPr defaultColWidth="2.25" defaultRowHeight="14.25"/>
  <cols>
    <col min="1" max="1" width="2.625" style="473" customWidth="1"/>
    <col min="2" max="2" width="2.25" style="473"/>
    <col min="3" max="3" width="3" style="473" bestFit="1" customWidth="1"/>
    <col min="4" max="4" width="2.25" style="473" customWidth="1"/>
    <col min="5" max="20" width="2.25" style="473"/>
    <col min="21" max="21" width="2.625" style="473" bestFit="1" customWidth="1"/>
    <col min="22" max="43" width="2.25" style="473"/>
    <col min="44" max="44" width="2.5" style="473" bestFit="1" customWidth="1"/>
    <col min="45" max="51" width="2.25" style="473"/>
    <col min="52" max="52" width="2.625" style="473" bestFit="1" customWidth="1"/>
    <col min="53" max="16384" width="2.25" style="473"/>
  </cols>
  <sheetData>
    <row r="1" spans="1:42" ht="20.100000000000001" customHeight="1">
      <c r="A1" s="480" t="s">
        <v>720</v>
      </c>
      <c r="C1" s="481"/>
      <c r="D1" s="481"/>
      <c r="U1" s="482"/>
      <c r="AJ1" s="481"/>
      <c r="AK1" s="481"/>
      <c r="AL1" s="481"/>
      <c r="AM1" s="481"/>
      <c r="AO1" s="483"/>
      <c r="AP1" s="481"/>
    </row>
    <row r="2" spans="1:42" ht="20.100000000000001" customHeight="1">
      <c r="A2" s="480"/>
      <c r="C2" s="481"/>
      <c r="D2" s="481"/>
      <c r="U2" s="482"/>
      <c r="AJ2" s="481"/>
      <c r="AK2" s="481"/>
      <c r="AL2" s="481"/>
      <c r="AM2" s="481"/>
      <c r="AO2" s="483"/>
      <c r="AP2" s="481"/>
    </row>
    <row r="3" spans="1:42" ht="20.100000000000001" customHeight="1">
      <c r="A3" s="484"/>
      <c r="B3" s="484"/>
      <c r="C3" s="485"/>
      <c r="D3" s="485"/>
      <c r="E3" s="484"/>
      <c r="F3" s="484"/>
      <c r="G3" s="484"/>
      <c r="H3" s="484"/>
      <c r="I3" s="484"/>
      <c r="J3" s="484"/>
      <c r="K3" s="484"/>
      <c r="L3" s="484"/>
      <c r="M3" s="484"/>
      <c r="N3" s="484"/>
      <c r="O3" s="484"/>
      <c r="P3" s="484"/>
      <c r="Q3" s="484"/>
      <c r="R3" s="484"/>
      <c r="S3" s="484"/>
      <c r="T3" s="484"/>
      <c r="U3" s="486"/>
      <c r="V3" s="484"/>
      <c r="W3" s="484"/>
      <c r="X3" s="484"/>
      <c r="Y3" s="484"/>
      <c r="Z3" s="1566" t="s">
        <v>0</v>
      </c>
      <c r="AA3" s="1566"/>
      <c r="AB3" s="1566"/>
      <c r="AC3" s="1573"/>
      <c r="AD3" s="1573"/>
      <c r="AE3" s="1566" t="s">
        <v>3</v>
      </c>
      <c r="AF3" s="1566"/>
      <c r="AG3" s="1573"/>
      <c r="AH3" s="1573"/>
      <c r="AI3" s="1566" t="s">
        <v>95</v>
      </c>
      <c r="AJ3" s="1566"/>
      <c r="AK3" s="1573"/>
      <c r="AL3" s="1573"/>
      <c r="AM3" s="1566" t="s">
        <v>267</v>
      </c>
      <c r="AN3" s="1566"/>
      <c r="AO3" s="487"/>
      <c r="AP3" s="485"/>
    </row>
    <row r="4" spans="1:42" ht="20.100000000000001" customHeight="1">
      <c r="B4" s="484"/>
      <c r="C4" s="484"/>
      <c r="D4" s="485"/>
      <c r="E4" s="484"/>
      <c r="F4" s="484"/>
      <c r="G4" s="484"/>
      <c r="H4" s="484"/>
      <c r="I4" s="484"/>
      <c r="J4" s="484"/>
      <c r="K4" s="484"/>
      <c r="L4" s="484"/>
      <c r="M4" s="484"/>
      <c r="N4" s="484"/>
      <c r="O4" s="484"/>
      <c r="P4" s="484"/>
      <c r="Q4" s="484"/>
      <c r="R4" s="484"/>
      <c r="S4" s="484"/>
      <c r="T4" s="484"/>
      <c r="U4" s="486"/>
      <c r="V4" s="484"/>
      <c r="W4" s="484"/>
      <c r="X4" s="484"/>
      <c r="Y4" s="484"/>
      <c r="Z4" s="484"/>
      <c r="AA4" s="484"/>
      <c r="AB4" s="484"/>
      <c r="AC4" s="484"/>
      <c r="AD4" s="484"/>
      <c r="AE4" s="484"/>
      <c r="AF4" s="484"/>
      <c r="AG4" s="484"/>
      <c r="AH4" s="484"/>
      <c r="AI4" s="484"/>
      <c r="AJ4" s="485"/>
      <c r="AK4" s="485"/>
      <c r="AL4" s="485"/>
      <c r="AM4" s="485"/>
      <c r="AN4" s="484"/>
      <c r="AO4" s="487"/>
      <c r="AP4" s="485"/>
    </row>
    <row r="5" spans="1:42" ht="20.100000000000001" customHeight="1">
      <c r="A5" s="484"/>
      <c r="B5" s="484"/>
      <c r="C5" s="484"/>
      <c r="D5" s="485"/>
      <c r="E5" s="484"/>
      <c r="F5" s="484"/>
      <c r="G5" s="484"/>
      <c r="H5" s="484"/>
      <c r="I5" s="484"/>
      <c r="J5" s="484"/>
      <c r="K5" s="484"/>
      <c r="L5" s="484"/>
      <c r="M5" s="484"/>
      <c r="N5" s="484"/>
      <c r="O5" s="484"/>
      <c r="P5" s="484"/>
      <c r="Q5" s="484"/>
      <c r="R5" s="484"/>
      <c r="S5" s="484"/>
      <c r="T5" s="484"/>
      <c r="U5" s="486"/>
      <c r="V5" s="484"/>
      <c r="W5" s="484"/>
      <c r="X5" s="484"/>
      <c r="Y5" s="484"/>
      <c r="Z5" s="484"/>
      <c r="AA5" s="484"/>
      <c r="AB5" s="484"/>
      <c r="AC5" s="484"/>
      <c r="AD5" s="484"/>
      <c r="AE5" s="484"/>
      <c r="AF5" s="484"/>
      <c r="AG5" s="484"/>
      <c r="AH5" s="484"/>
      <c r="AI5" s="484"/>
      <c r="AJ5" s="485"/>
      <c r="AK5" s="485"/>
      <c r="AL5" s="485"/>
      <c r="AM5" s="485"/>
      <c r="AN5" s="484"/>
      <c r="AO5" s="487"/>
      <c r="AP5" s="485"/>
    </row>
    <row r="6" spans="1:42" ht="10.5" customHeight="1">
      <c r="A6" s="484"/>
      <c r="B6" s="484"/>
      <c r="C6" s="485"/>
      <c r="D6" s="485"/>
      <c r="E6" s="484"/>
      <c r="F6" s="484"/>
      <c r="G6" s="484"/>
      <c r="H6" s="484"/>
      <c r="I6" s="484"/>
      <c r="J6" s="484"/>
      <c r="K6" s="484"/>
      <c r="L6" s="484"/>
      <c r="M6" s="484"/>
      <c r="N6" s="484"/>
      <c r="O6" s="484"/>
      <c r="P6" s="484"/>
      <c r="Q6" s="484"/>
      <c r="R6" s="484"/>
      <c r="S6" s="484"/>
      <c r="T6" s="484"/>
      <c r="U6" s="486"/>
      <c r="V6" s="484"/>
      <c r="W6" s="484"/>
      <c r="X6" s="484"/>
      <c r="Y6" s="484"/>
      <c r="Z6" s="484"/>
      <c r="AA6" s="484"/>
      <c r="AB6" s="484"/>
      <c r="AC6" s="484"/>
      <c r="AD6" s="484"/>
      <c r="AE6" s="484"/>
      <c r="AF6" s="484"/>
      <c r="AG6" s="484"/>
      <c r="AH6" s="484"/>
      <c r="AI6" s="484"/>
      <c r="AJ6" s="485"/>
      <c r="AK6" s="485"/>
      <c r="AL6" s="485"/>
      <c r="AM6" s="485"/>
      <c r="AN6" s="484"/>
      <c r="AO6" s="487"/>
      <c r="AP6" s="485"/>
    </row>
    <row r="7" spans="1:42" ht="20.100000000000001" customHeight="1">
      <c r="A7" s="484"/>
      <c r="B7" s="484"/>
      <c r="C7" s="484"/>
      <c r="D7" s="485"/>
      <c r="E7" s="484"/>
      <c r="F7" s="484"/>
      <c r="G7" s="484"/>
      <c r="H7" s="484"/>
      <c r="I7" s="484"/>
      <c r="J7" s="484"/>
      <c r="K7" s="484"/>
      <c r="L7" s="484"/>
      <c r="M7" s="484"/>
      <c r="N7" s="484"/>
      <c r="O7" s="484"/>
      <c r="P7" s="484"/>
      <c r="Q7" s="484"/>
      <c r="R7" s="484"/>
      <c r="S7" s="484"/>
      <c r="T7" s="484"/>
      <c r="U7" s="486"/>
      <c r="V7" s="484"/>
      <c r="W7" s="484"/>
      <c r="X7" s="484"/>
      <c r="Y7" s="484"/>
      <c r="Z7" s="484"/>
      <c r="AA7" s="484"/>
      <c r="AB7" s="484"/>
      <c r="AC7" s="484"/>
      <c r="AD7" s="484"/>
      <c r="AE7" s="484"/>
      <c r="AF7" s="484"/>
      <c r="AG7" s="484"/>
      <c r="AH7" s="484"/>
      <c r="AI7" s="484"/>
      <c r="AJ7" s="485"/>
      <c r="AK7" s="485"/>
      <c r="AL7" s="485"/>
      <c r="AM7" s="485"/>
      <c r="AN7" s="484"/>
      <c r="AO7" s="487"/>
      <c r="AP7" s="485"/>
    </row>
    <row r="8" spans="1:42" ht="20.100000000000001" customHeight="1">
      <c r="A8" s="484"/>
      <c r="B8" s="484"/>
      <c r="C8" s="493" t="s">
        <v>721</v>
      </c>
      <c r="D8" s="485"/>
      <c r="E8" s="484"/>
      <c r="F8" s="484"/>
      <c r="G8" s="484"/>
      <c r="H8" s="484"/>
      <c r="I8" s="484"/>
      <c r="J8" s="484"/>
      <c r="K8" s="484"/>
      <c r="L8" s="484"/>
      <c r="M8" s="484"/>
      <c r="N8" s="484"/>
      <c r="O8" s="484"/>
      <c r="P8" s="484"/>
      <c r="R8" s="484"/>
      <c r="S8" s="484"/>
      <c r="T8" s="484"/>
      <c r="U8" s="486"/>
      <c r="V8" s="484"/>
      <c r="W8" s="484"/>
      <c r="X8" s="484"/>
      <c r="Y8" s="484"/>
      <c r="Z8" s="484"/>
      <c r="AA8" s="484"/>
      <c r="AB8" s="484"/>
      <c r="AC8" s="484"/>
      <c r="AD8" s="484"/>
      <c r="AE8" s="484"/>
      <c r="AF8" s="484"/>
      <c r="AG8" s="484"/>
      <c r="AH8" s="484"/>
      <c r="AI8" s="484"/>
      <c r="AJ8" s="485"/>
      <c r="AK8" s="485"/>
      <c r="AL8" s="485"/>
      <c r="AM8" s="485"/>
      <c r="AN8" s="484"/>
      <c r="AO8" s="487"/>
      <c r="AP8" s="485"/>
    </row>
    <row r="9" spans="1:42" ht="20.100000000000001" customHeight="1">
      <c r="A9" s="484"/>
      <c r="B9" s="484"/>
      <c r="C9" s="485"/>
      <c r="D9" s="485"/>
      <c r="E9" s="484"/>
      <c r="F9" s="484"/>
      <c r="G9" s="484"/>
      <c r="H9" s="484"/>
      <c r="I9" s="484"/>
      <c r="J9" s="484"/>
      <c r="K9" s="484"/>
      <c r="L9" s="484"/>
      <c r="M9" s="484"/>
      <c r="N9" s="484"/>
      <c r="O9" s="484"/>
      <c r="P9" s="484"/>
      <c r="Q9" s="484"/>
      <c r="R9" s="484"/>
      <c r="S9" s="484"/>
      <c r="T9" s="484"/>
      <c r="U9" s="486"/>
      <c r="V9" s="484"/>
      <c r="W9" s="484"/>
      <c r="X9" s="484"/>
      <c r="Y9" s="484"/>
      <c r="Z9" s="484"/>
      <c r="AA9" s="1567">
        <f>申請者</f>
        <v>0</v>
      </c>
      <c r="AB9" s="1567"/>
      <c r="AC9" s="1567"/>
      <c r="AD9" s="1567"/>
      <c r="AE9" s="1567"/>
      <c r="AF9" s="1567"/>
      <c r="AG9" s="1567"/>
      <c r="AH9" s="1567"/>
      <c r="AI9" s="1567"/>
      <c r="AJ9" s="1567"/>
      <c r="AK9" s="1567"/>
      <c r="AL9" s="1567"/>
      <c r="AM9" s="1567"/>
      <c r="AN9" s="1567"/>
      <c r="AO9" s="487"/>
      <c r="AP9" s="485"/>
    </row>
    <row r="10" spans="1:42" ht="20.100000000000001" customHeight="1">
      <c r="A10" s="484"/>
      <c r="B10" s="484"/>
      <c r="C10" s="485"/>
      <c r="D10" s="485"/>
      <c r="E10" s="484"/>
      <c r="F10" s="484"/>
      <c r="G10" s="484"/>
      <c r="H10" s="484"/>
      <c r="I10" s="484"/>
      <c r="J10" s="484"/>
      <c r="K10" s="484"/>
      <c r="L10" s="484"/>
      <c r="M10" s="484"/>
      <c r="N10" s="484"/>
      <c r="O10" s="484"/>
      <c r="P10" s="484"/>
      <c r="Q10" s="484"/>
      <c r="R10" s="484"/>
      <c r="S10" s="484"/>
      <c r="T10" s="484"/>
      <c r="U10" s="486"/>
      <c r="V10" s="484"/>
      <c r="W10" s="484"/>
      <c r="X10" s="484"/>
      <c r="Y10" s="484"/>
      <c r="Z10" s="484"/>
      <c r="AA10" s="1567" t="str">
        <f>"（"&amp;事業所の名称&amp;"）"</f>
        <v>（）</v>
      </c>
      <c r="AB10" s="1567"/>
      <c r="AC10" s="1567"/>
      <c r="AD10" s="1567"/>
      <c r="AE10" s="1567"/>
      <c r="AF10" s="1567"/>
      <c r="AG10" s="1567"/>
      <c r="AH10" s="1567"/>
      <c r="AI10" s="1567"/>
      <c r="AJ10" s="1567"/>
      <c r="AK10" s="1567"/>
      <c r="AL10" s="1567"/>
      <c r="AM10" s="1567"/>
      <c r="AN10" s="1567"/>
      <c r="AO10" s="487"/>
      <c r="AP10" s="485"/>
    </row>
    <row r="11" spans="1:42" ht="20.100000000000001" customHeight="1">
      <c r="A11" s="484"/>
      <c r="B11" s="484"/>
      <c r="C11" s="485"/>
      <c r="D11" s="485"/>
      <c r="E11" s="484"/>
      <c r="F11" s="484"/>
      <c r="G11" s="484"/>
      <c r="H11" s="484"/>
      <c r="I11" s="484"/>
      <c r="J11" s="484"/>
      <c r="K11" s="484"/>
      <c r="L11" s="484"/>
      <c r="M11" s="484"/>
      <c r="N11" s="484"/>
      <c r="O11" s="484"/>
      <c r="P11" s="484"/>
      <c r="Q11" s="484"/>
      <c r="R11" s="484"/>
      <c r="S11" s="484"/>
      <c r="T11" s="484"/>
      <c r="U11" s="486"/>
      <c r="V11" s="484"/>
      <c r="W11" s="484"/>
      <c r="Y11" s="484"/>
      <c r="Z11" s="484"/>
      <c r="AA11" s="1567" t="str">
        <f>代表者職名&amp;"　"&amp;代表者氏名&amp;"　様"</f>
        <v>　　様</v>
      </c>
      <c r="AB11" s="1567"/>
      <c r="AC11" s="1567"/>
      <c r="AD11" s="1567"/>
      <c r="AE11" s="1567"/>
      <c r="AF11" s="1567"/>
      <c r="AG11" s="1567"/>
      <c r="AH11" s="1567"/>
      <c r="AI11" s="1567"/>
      <c r="AJ11" s="1567"/>
      <c r="AK11" s="1567"/>
      <c r="AL11" s="1567"/>
      <c r="AM11" s="1567"/>
      <c r="AN11" s="1567"/>
      <c r="AO11" s="487"/>
      <c r="AP11" s="485"/>
    </row>
    <row r="12" spans="1:42" ht="20.100000000000001" customHeight="1">
      <c r="A12" s="484"/>
      <c r="B12" s="484"/>
      <c r="C12" s="485"/>
      <c r="D12" s="485"/>
      <c r="E12" s="484"/>
      <c r="F12" s="484"/>
      <c r="G12" s="484"/>
      <c r="H12" s="484"/>
      <c r="I12" s="484"/>
      <c r="J12" s="484"/>
      <c r="K12" s="484"/>
      <c r="L12" s="484"/>
      <c r="M12" s="484"/>
      <c r="N12" s="484"/>
      <c r="O12" s="484"/>
      <c r="P12" s="484"/>
      <c r="Q12" s="484"/>
      <c r="R12" s="484"/>
      <c r="S12" s="484"/>
      <c r="T12" s="484"/>
      <c r="U12" s="486"/>
      <c r="V12" s="484"/>
      <c r="W12" s="484"/>
      <c r="X12" s="484"/>
      <c r="Y12" s="484"/>
      <c r="Z12" s="484"/>
      <c r="AA12" s="484"/>
      <c r="AB12" s="484"/>
      <c r="AC12" s="484"/>
      <c r="AD12" s="484"/>
      <c r="AE12" s="484"/>
      <c r="AF12" s="484"/>
      <c r="AG12" s="484"/>
      <c r="AH12" s="484"/>
      <c r="AI12" s="484"/>
      <c r="AJ12" s="485"/>
      <c r="AK12" s="485"/>
      <c r="AL12" s="485"/>
      <c r="AM12" s="485"/>
      <c r="AN12" s="484"/>
      <c r="AO12" s="487"/>
      <c r="AP12" s="485"/>
    </row>
    <row r="13" spans="1:42" ht="20.100000000000001" customHeight="1">
      <c r="A13" s="484"/>
      <c r="B13" s="484"/>
      <c r="C13" s="485"/>
      <c r="D13" s="485"/>
      <c r="E13" s="484"/>
      <c r="F13" s="484"/>
      <c r="G13" s="484"/>
      <c r="H13" s="484"/>
      <c r="I13" s="484"/>
      <c r="J13" s="484"/>
      <c r="K13" s="484"/>
      <c r="L13" s="484"/>
      <c r="M13" s="484"/>
      <c r="N13" s="484"/>
      <c r="O13" s="484"/>
      <c r="P13" s="484"/>
      <c r="Q13" s="484"/>
      <c r="R13" s="484"/>
      <c r="S13" s="484"/>
      <c r="T13" s="484"/>
      <c r="U13" s="486"/>
      <c r="V13" s="484"/>
      <c r="W13" s="484"/>
      <c r="X13" s="484"/>
      <c r="Y13" s="484"/>
      <c r="Z13" s="484"/>
      <c r="AA13" s="484"/>
      <c r="AB13" s="484"/>
      <c r="AC13" s="484"/>
      <c r="AD13" s="484"/>
      <c r="AE13" s="484"/>
      <c r="AF13" s="484"/>
      <c r="AG13" s="484"/>
      <c r="AH13" s="484"/>
      <c r="AI13" s="484"/>
      <c r="AJ13" s="485"/>
      <c r="AK13" s="485"/>
      <c r="AL13" s="485"/>
      <c r="AM13" s="485"/>
      <c r="AN13" s="484"/>
      <c r="AO13" s="487"/>
      <c r="AP13" s="485"/>
    </row>
    <row r="14" spans="1:42" ht="20.100000000000001" customHeight="1">
      <c r="A14" s="1568" t="s">
        <v>722</v>
      </c>
      <c r="B14" s="1569"/>
      <c r="C14" s="1569"/>
      <c r="D14" s="1569"/>
      <c r="E14" s="1569"/>
      <c r="F14" s="1569"/>
      <c r="G14" s="1569"/>
      <c r="H14" s="1569"/>
      <c r="I14" s="1569"/>
      <c r="J14" s="1569"/>
      <c r="K14" s="1569"/>
      <c r="L14" s="1569"/>
      <c r="M14" s="1569"/>
      <c r="N14" s="1569"/>
      <c r="O14" s="1569"/>
      <c r="P14" s="1569"/>
      <c r="Q14" s="1569"/>
      <c r="R14" s="1569"/>
      <c r="S14" s="1569"/>
      <c r="T14" s="1569"/>
      <c r="U14" s="1569"/>
      <c r="V14" s="1569"/>
      <c r="W14" s="1569"/>
      <c r="X14" s="1569"/>
      <c r="Y14" s="1569"/>
      <c r="Z14" s="1569"/>
      <c r="AA14" s="1569"/>
      <c r="AB14" s="1569"/>
      <c r="AC14" s="1569"/>
      <c r="AD14" s="1569"/>
      <c r="AE14" s="1569"/>
      <c r="AF14" s="1569"/>
      <c r="AG14" s="1569"/>
      <c r="AH14" s="1569"/>
      <c r="AI14" s="1569"/>
      <c r="AJ14" s="1569"/>
      <c r="AK14" s="1569"/>
      <c r="AL14" s="1569"/>
      <c r="AM14" s="1569"/>
      <c r="AN14" s="1569"/>
      <c r="AO14" s="1569"/>
      <c r="AP14" s="1569"/>
    </row>
    <row r="15" spans="1:42" ht="30" customHeight="1">
      <c r="A15" s="1569"/>
      <c r="B15" s="1569"/>
      <c r="C15" s="1569"/>
      <c r="D15" s="1569"/>
      <c r="E15" s="1569"/>
      <c r="F15" s="1569"/>
      <c r="G15" s="1569"/>
      <c r="H15" s="1569"/>
      <c r="I15" s="1569"/>
      <c r="J15" s="1569"/>
      <c r="K15" s="1569"/>
      <c r="L15" s="1569"/>
      <c r="M15" s="1569"/>
      <c r="N15" s="1569"/>
      <c r="O15" s="1569"/>
      <c r="P15" s="1569"/>
      <c r="Q15" s="1569"/>
      <c r="R15" s="1569"/>
      <c r="S15" s="1569"/>
      <c r="T15" s="1569"/>
      <c r="U15" s="1569"/>
      <c r="V15" s="1569"/>
      <c r="W15" s="1569"/>
      <c r="X15" s="1569"/>
      <c r="Y15" s="1569"/>
      <c r="Z15" s="1569"/>
      <c r="AA15" s="1569"/>
      <c r="AB15" s="1569"/>
      <c r="AC15" s="1569"/>
      <c r="AD15" s="1569"/>
      <c r="AE15" s="1569"/>
      <c r="AF15" s="1569"/>
      <c r="AG15" s="1569"/>
      <c r="AH15" s="1569"/>
      <c r="AI15" s="1569"/>
      <c r="AJ15" s="1569"/>
      <c r="AK15" s="1569"/>
      <c r="AL15" s="1569"/>
      <c r="AM15" s="1569"/>
      <c r="AN15" s="1569"/>
      <c r="AO15" s="1569"/>
      <c r="AP15" s="1569"/>
    </row>
    <row r="16" spans="1:42" ht="41.25" customHeight="1">
      <c r="A16" s="485"/>
      <c r="B16" s="485"/>
      <c r="C16" s="485"/>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c r="AB16" s="485"/>
      <c r="AC16" s="485"/>
      <c r="AD16" s="485"/>
      <c r="AE16" s="485"/>
      <c r="AF16" s="485"/>
      <c r="AG16" s="485"/>
      <c r="AH16" s="485"/>
      <c r="AI16" s="485"/>
      <c r="AJ16" s="485"/>
      <c r="AK16" s="485"/>
      <c r="AL16" s="485"/>
      <c r="AM16" s="485"/>
      <c r="AN16" s="485"/>
      <c r="AO16" s="485"/>
      <c r="AP16" s="485"/>
    </row>
    <row r="17" spans="1:42" ht="20.100000000000001" customHeight="1">
      <c r="A17" s="485"/>
      <c r="B17" s="485"/>
      <c r="C17" s="485"/>
      <c r="D17" s="1566" t="s">
        <v>0</v>
      </c>
      <c r="E17" s="1566"/>
      <c r="F17" s="1566">
        <f>'様式５（決定通知）'!$AC$3</f>
        <v>0</v>
      </c>
      <c r="G17" s="1566"/>
      <c r="H17" s="1566" t="s">
        <v>3</v>
      </c>
      <c r="I17" s="1566"/>
      <c r="J17" s="1566">
        <f>'様式５（決定通知）'!$AG$3</f>
        <v>0</v>
      </c>
      <c r="K17" s="1566"/>
      <c r="L17" s="1566" t="s">
        <v>95</v>
      </c>
      <c r="M17" s="1566"/>
      <c r="N17" s="1566">
        <f>'様式５（決定通知）'!$AK$3</f>
        <v>0</v>
      </c>
      <c r="O17" s="1566"/>
      <c r="P17" s="1566" t="s">
        <v>267</v>
      </c>
      <c r="Q17" s="1566"/>
      <c r="R17" s="1566" t="str">
        <f>'様式５（決定通知）'!$Z$2</f>
        <v>豊介護発第号</v>
      </c>
      <c r="S17" s="1566"/>
      <c r="T17" s="1566"/>
      <c r="U17" s="1566"/>
      <c r="V17" s="1566"/>
      <c r="W17" s="1566"/>
      <c r="X17" s="1566"/>
      <c r="Y17" s="1566"/>
      <c r="Z17" s="484" t="s">
        <v>723</v>
      </c>
      <c r="AA17" s="484"/>
      <c r="AB17" s="485"/>
      <c r="AC17" s="485"/>
      <c r="AD17" s="485"/>
      <c r="AE17" s="485"/>
      <c r="AF17" s="485"/>
      <c r="AG17" s="485"/>
      <c r="AH17" s="485"/>
      <c r="AI17" s="485"/>
      <c r="AJ17" s="485"/>
      <c r="AK17" s="485"/>
      <c r="AL17" s="485"/>
      <c r="AM17" s="485"/>
      <c r="AN17" s="485"/>
      <c r="AO17" s="485"/>
      <c r="AP17" s="485"/>
    </row>
    <row r="18" spans="1:42" ht="15" customHeight="1">
      <c r="A18" s="488"/>
      <c r="B18" s="1570" t="s">
        <v>724</v>
      </c>
      <c r="C18" s="1570"/>
      <c r="D18" s="1570"/>
      <c r="E18" s="1570"/>
      <c r="F18" s="1570"/>
      <c r="G18" s="1570"/>
      <c r="H18" s="1570"/>
      <c r="I18" s="1570"/>
      <c r="J18" s="1570"/>
      <c r="K18" s="1570"/>
      <c r="L18" s="1570"/>
      <c r="M18" s="1570"/>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c r="AL18" s="1570"/>
      <c r="AM18" s="1570"/>
      <c r="AN18" s="1570"/>
      <c r="AO18" s="1570"/>
      <c r="AP18" s="484"/>
    </row>
    <row r="19" spans="1:42" ht="15" customHeight="1">
      <c r="A19" s="485"/>
      <c r="B19" s="1570"/>
      <c r="C19" s="1570"/>
      <c r="D19" s="1570"/>
      <c r="E19" s="1570"/>
      <c r="F19" s="1570"/>
      <c r="G19" s="1570"/>
      <c r="H19" s="1570"/>
      <c r="I19" s="1570"/>
      <c r="J19" s="1570"/>
      <c r="K19" s="1570"/>
      <c r="L19" s="1570"/>
      <c r="M19" s="1570"/>
      <c r="N19" s="1570"/>
      <c r="O19" s="1570"/>
      <c r="P19" s="1570"/>
      <c r="Q19" s="1570"/>
      <c r="R19" s="1570"/>
      <c r="S19" s="1570"/>
      <c r="T19" s="1570"/>
      <c r="U19" s="1570"/>
      <c r="V19" s="1570"/>
      <c r="W19" s="1570"/>
      <c r="X19" s="1570"/>
      <c r="Y19" s="1570"/>
      <c r="Z19" s="1570"/>
      <c r="AA19" s="1570"/>
      <c r="AB19" s="1570"/>
      <c r="AC19" s="1570"/>
      <c r="AD19" s="1570"/>
      <c r="AE19" s="1570"/>
      <c r="AF19" s="1570"/>
      <c r="AG19" s="1570"/>
      <c r="AH19" s="1570"/>
      <c r="AI19" s="1570"/>
      <c r="AJ19" s="1570"/>
      <c r="AK19" s="1570"/>
      <c r="AL19" s="1570"/>
      <c r="AM19" s="1570"/>
      <c r="AN19" s="1570"/>
      <c r="AO19" s="1570"/>
      <c r="AP19" s="485"/>
    </row>
    <row r="20" spans="1:42" ht="15" customHeight="1">
      <c r="A20" s="490"/>
      <c r="B20" s="1570"/>
      <c r="C20" s="1570"/>
      <c r="D20" s="1570"/>
      <c r="E20" s="1570"/>
      <c r="F20" s="1570"/>
      <c r="G20" s="1570"/>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c r="AM20" s="1570"/>
      <c r="AN20" s="1570"/>
      <c r="AO20" s="1570"/>
      <c r="AP20" s="484"/>
    </row>
    <row r="21" spans="1:42" ht="20.100000000000001" customHeight="1">
      <c r="A21" s="490"/>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4"/>
    </row>
    <row r="22" spans="1:42" ht="20.100000000000001" customHeight="1">
      <c r="A22" s="1571" t="s">
        <v>714</v>
      </c>
      <c r="B22" s="1571"/>
      <c r="C22" s="1571"/>
      <c r="D22" s="1571"/>
      <c r="E22" s="1571"/>
      <c r="F22" s="1571"/>
      <c r="G22" s="1571"/>
      <c r="H22" s="1571"/>
      <c r="I22" s="1571"/>
      <c r="J22" s="1571"/>
      <c r="K22" s="1571"/>
      <c r="L22" s="1571"/>
      <c r="M22" s="1571"/>
      <c r="N22" s="1571"/>
      <c r="O22" s="1571"/>
      <c r="P22" s="1571"/>
      <c r="Q22" s="1571"/>
      <c r="R22" s="1571"/>
      <c r="S22" s="1571"/>
      <c r="T22" s="1571"/>
      <c r="U22" s="1571"/>
      <c r="V22" s="1571"/>
      <c r="W22" s="1571"/>
      <c r="X22" s="1571"/>
      <c r="Y22" s="1571"/>
      <c r="Z22" s="1571"/>
      <c r="AA22" s="1571"/>
      <c r="AB22" s="1571"/>
      <c r="AC22" s="1571"/>
      <c r="AD22" s="1571"/>
      <c r="AE22" s="1571"/>
      <c r="AF22" s="1571"/>
      <c r="AG22" s="1571"/>
      <c r="AH22" s="1571"/>
      <c r="AI22" s="1571"/>
      <c r="AJ22" s="1571"/>
      <c r="AK22" s="1571"/>
      <c r="AL22" s="1571"/>
      <c r="AM22" s="1571"/>
      <c r="AN22" s="1571"/>
      <c r="AO22" s="1571"/>
      <c r="AP22" s="1571"/>
    </row>
    <row r="23" spans="1:42" ht="20.100000000000001" customHeight="1">
      <c r="A23" s="490"/>
      <c r="B23" s="491"/>
      <c r="C23" s="491"/>
      <c r="D23" s="491"/>
      <c r="E23" s="491"/>
      <c r="F23" s="491"/>
      <c r="G23" s="491"/>
      <c r="H23" s="491"/>
      <c r="I23" s="491"/>
      <c r="J23" s="491"/>
      <c r="K23" s="491"/>
      <c r="L23" s="491"/>
      <c r="M23" s="491"/>
      <c r="N23" s="491"/>
      <c r="O23" s="491"/>
      <c r="P23" s="491"/>
      <c r="Q23" s="491"/>
      <c r="R23" s="491"/>
      <c r="S23" s="491"/>
      <c r="T23" s="491"/>
      <c r="U23" s="491"/>
      <c r="V23" s="491"/>
      <c r="W23" s="491"/>
      <c r="X23" s="491"/>
      <c r="Y23" s="491"/>
      <c r="Z23" s="491"/>
      <c r="AA23" s="491"/>
      <c r="AB23" s="491"/>
      <c r="AC23" s="491"/>
      <c r="AD23" s="491"/>
      <c r="AE23" s="491"/>
      <c r="AF23" s="491"/>
      <c r="AG23" s="491"/>
      <c r="AH23" s="491"/>
      <c r="AI23" s="491"/>
      <c r="AJ23" s="491"/>
      <c r="AK23" s="491"/>
      <c r="AL23" s="491"/>
      <c r="AM23" s="491"/>
      <c r="AN23" s="491"/>
      <c r="AO23" s="491"/>
      <c r="AP23" s="484"/>
    </row>
    <row r="24" spans="1:42" ht="20.100000000000001" customHeight="1">
      <c r="A24" s="490"/>
      <c r="B24" s="491"/>
      <c r="C24" s="1566">
        <v>1</v>
      </c>
      <c r="D24" s="1566"/>
      <c r="E24" s="484" t="s">
        <v>725</v>
      </c>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84"/>
    </row>
    <row r="25" spans="1:42" ht="20.100000000000001" customHeight="1">
      <c r="A25" s="490"/>
      <c r="B25" s="491"/>
      <c r="C25" s="491"/>
      <c r="D25" s="491"/>
      <c r="E25" s="1576" t="str">
        <f>事業所の名称&amp;"（"&amp;サービス種別&amp;"）"</f>
        <v>（）</v>
      </c>
      <c r="F25" s="1576"/>
      <c r="G25" s="1576"/>
      <c r="H25" s="1576"/>
      <c r="I25" s="1576"/>
      <c r="J25" s="1576"/>
      <c r="K25" s="1576"/>
      <c r="L25" s="157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c r="AN25" s="1576"/>
      <c r="AO25" s="1576"/>
      <c r="AP25" s="484"/>
    </row>
    <row r="26" spans="1:42" ht="20.100000000000001" customHeight="1">
      <c r="A26" s="490"/>
      <c r="B26" s="491"/>
      <c r="C26" s="491"/>
      <c r="D26" s="491"/>
      <c r="E26" s="494"/>
      <c r="F26" s="494"/>
      <c r="G26" s="494"/>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c r="AG26" s="494"/>
      <c r="AH26" s="494"/>
      <c r="AI26" s="494"/>
      <c r="AJ26" s="494"/>
      <c r="AK26" s="494"/>
      <c r="AL26" s="494"/>
      <c r="AM26" s="494"/>
      <c r="AN26" s="494"/>
      <c r="AO26" s="494"/>
      <c r="AP26" s="484"/>
    </row>
    <row r="27" spans="1:42" ht="20.100000000000001" customHeight="1">
      <c r="A27" s="490"/>
      <c r="B27" s="491"/>
      <c r="C27" s="1566">
        <v>2</v>
      </c>
      <c r="D27" s="1566"/>
      <c r="E27" s="484" t="s">
        <v>726</v>
      </c>
      <c r="G27" s="491"/>
      <c r="H27" s="491"/>
      <c r="I27" s="491"/>
      <c r="J27" s="491"/>
      <c r="K27" s="491"/>
      <c r="L27" s="491"/>
      <c r="M27" s="491"/>
      <c r="N27" s="491"/>
      <c r="O27" s="491"/>
      <c r="P27" s="491"/>
      <c r="Q27" s="491"/>
      <c r="R27" s="491"/>
      <c r="S27" s="491"/>
      <c r="T27" s="491"/>
      <c r="U27" s="491"/>
      <c r="V27" s="491"/>
      <c r="W27" s="491"/>
      <c r="X27" s="491"/>
      <c r="Y27" s="491"/>
      <c r="Z27" s="491"/>
      <c r="AA27" s="491"/>
      <c r="AB27" s="491"/>
      <c r="AC27" s="491"/>
      <c r="AD27" s="491"/>
      <c r="AE27" s="491"/>
      <c r="AF27" s="491"/>
      <c r="AG27" s="491"/>
      <c r="AH27" s="491"/>
      <c r="AI27" s="491"/>
      <c r="AJ27" s="491"/>
      <c r="AK27" s="491"/>
      <c r="AL27" s="491"/>
      <c r="AM27" s="491"/>
      <c r="AN27" s="491"/>
      <c r="AO27" s="491"/>
      <c r="AP27" s="484"/>
    </row>
    <row r="28" spans="1:42" ht="20.100000000000001" customHeight="1">
      <c r="A28" s="490"/>
      <c r="B28" s="491"/>
      <c r="C28" s="491"/>
      <c r="D28" s="484" t="s">
        <v>727</v>
      </c>
      <c r="E28" s="491"/>
      <c r="G28" s="491"/>
      <c r="H28" s="491"/>
      <c r="I28" s="491"/>
      <c r="J28" s="491"/>
      <c r="K28" s="491"/>
      <c r="L28" s="491"/>
      <c r="M28" s="491"/>
      <c r="N28" s="491"/>
      <c r="O28" s="491"/>
      <c r="P28" s="491"/>
      <c r="Q28" s="491"/>
      <c r="R28" s="491"/>
      <c r="S28" s="491"/>
      <c r="T28" s="491"/>
      <c r="U28" s="491"/>
      <c r="V28" s="491"/>
      <c r="W28" s="491"/>
      <c r="X28" s="491"/>
      <c r="Y28" s="491"/>
      <c r="Z28" s="491"/>
      <c r="AA28" s="491"/>
      <c r="AB28" s="491"/>
      <c r="AC28" s="491"/>
      <c r="AD28" s="491"/>
      <c r="AE28" s="491"/>
      <c r="AF28" s="491"/>
      <c r="AG28" s="491"/>
      <c r="AH28" s="491"/>
      <c r="AI28" s="491"/>
      <c r="AJ28" s="491"/>
      <c r="AK28" s="491"/>
      <c r="AL28" s="491"/>
      <c r="AM28" s="491"/>
      <c r="AN28" s="491"/>
      <c r="AO28" s="491"/>
      <c r="AP28" s="484"/>
    </row>
    <row r="29" spans="1:42" ht="20.100000000000001" customHeight="1">
      <c r="A29" s="490"/>
      <c r="B29" s="491"/>
      <c r="C29" s="491"/>
      <c r="D29" s="491"/>
      <c r="E29" s="491"/>
      <c r="G29" s="491"/>
      <c r="H29" s="491"/>
      <c r="I29" s="491"/>
      <c r="J29" s="491"/>
      <c r="K29" s="491"/>
      <c r="L29" s="491"/>
      <c r="M29" s="491"/>
      <c r="N29" s="491"/>
      <c r="O29" s="491"/>
      <c r="P29" s="491"/>
      <c r="Q29" s="491"/>
      <c r="R29" s="491"/>
      <c r="S29" s="491"/>
      <c r="T29" s="491"/>
      <c r="U29" s="491"/>
      <c r="V29" s="491"/>
      <c r="W29" s="491"/>
      <c r="X29" s="491"/>
      <c r="Y29" s="491"/>
      <c r="Z29" s="491"/>
      <c r="AA29" s="491"/>
      <c r="AB29" s="491"/>
      <c r="AC29" s="491"/>
      <c r="AD29" s="491"/>
      <c r="AE29" s="495" t="s">
        <v>933</v>
      </c>
      <c r="AF29" s="495"/>
      <c r="AG29" s="1575" t="str">
        <f>IF(交付申請額="記入漏れあり","",交付申請額)</f>
        <v/>
      </c>
      <c r="AH29" s="1575"/>
      <c r="AI29" s="1575"/>
      <c r="AJ29" s="1575"/>
      <c r="AK29" s="1575"/>
      <c r="AL29" s="1575"/>
      <c r="AM29" s="1575"/>
      <c r="AN29" s="1575"/>
      <c r="AO29" s="495" t="s">
        <v>355</v>
      </c>
      <c r="AP29" s="484"/>
    </row>
    <row r="30" spans="1:42" ht="20.100000000000001" customHeight="1">
      <c r="A30" s="490"/>
      <c r="B30" s="491"/>
      <c r="C30" s="491"/>
      <c r="D30" s="491"/>
      <c r="E30" s="491"/>
      <c r="G30" s="491"/>
      <c r="H30" s="491"/>
      <c r="I30" s="491"/>
      <c r="J30" s="491"/>
      <c r="K30" s="491"/>
      <c r="L30" s="491"/>
      <c r="M30" s="491"/>
      <c r="N30" s="491"/>
      <c r="O30" s="491"/>
      <c r="P30" s="491"/>
      <c r="Q30" s="491"/>
      <c r="R30" s="491"/>
      <c r="S30" s="491"/>
      <c r="T30" s="491"/>
      <c r="U30" s="491"/>
      <c r="V30" s="491"/>
      <c r="W30" s="491"/>
      <c r="X30" s="491"/>
      <c r="Y30" s="491"/>
      <c r="Z30" s="491"/>
      <c r="AA30" s="491"/>
      <c r="AB30" s="491"/>
      <c r="AC30" s="491"/>
      <c r="AD30" s="491"/>
      <c r="AE30" s="491"/>
      <c r="AF30" s="491"/>
      <c r="AG30" s="491"/>
      <c r="AH30" s="491"/>
      <c r="AI30" s="491"/>
      <c r="AJ30" s="491"/>
      <c r="AK30" s="491"/>
      <c r="AL30" s="1577" t="s">
        <v>729</v>
      </c>
      <c r="AM30" s="1577"/>
      <c r="AN30" s="1577"/>
      <c r="AO30" s="1577"/>
      <c r="AP30" s="484"/>
    </row>
    <row r="31" spans="1:42" ht="12" customHeight="1">
      <c r="A31" s="490"/>
      <c r="B31" s="491"/>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c r="AA31" s="491"/>
      <c r="AB31" s="491"/>
      <c r="AC31" s="491"/>
      <c r="AD31" s="491"/>
      <c r="AE31" s="491"/>
      <c r="AF31" s="491"/>
      <c r="AG31" s="491"/>
      <c r="AH31" s="491"/>
      <c r="AI31" s="491"/>
      <c r="AJ31" s="491"/>
      <c r="AK31" s="491"/>
      <c r="AL31" s="491"/>
      <c r="AM31" s="491"/>
      <c r="AN31" s="491"/>
      <c r="AO31" s="491"/>
      <c r="AP31" s="484"/>
    </row>
    <row r="32" spans="1:42" ht="20.100000000000001" customHeight="1">
      <c r="A32" s="490"/>
      <c r="B32" s="491"/>
      <c r="C32" s="1566">
        <v>3</v>
      </c>
      <c r="D32" s="1566"/>
      <c r="E32" s="491" t="s">
        <v>730</v>
      </c>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84"/>
    </row>
    <row r="33" spans="1:42" ht="20.100000000000001" customHeight="1">
      <c r="A33" s="490"/>
      <c r="B33" s="491"/>
      <c r="C33" s="491"/>
      <c r="D33" s="484" t="s">
        <v>731</v>
      </c>
      <c r="E33" s="491"/>
      <c r="F33" s="491"/>
      <c r="G33" s="491"/>
      <c r="H33" s="491"/>
      <c r="I33" s="491"/>
      <c r="J33" s="491"/>
      <c r="K33" s="491"/>
      <c r="L33" s="491"/>
      <c r="M33" s="491"/>
      <c r="N33" s="491"/>
      <c r="O33" s="491"/>
      <c r="P33" s="491"/>
      <c r="Q33" s="491"/>
      <c r="R33" s="491"/>
      <c r="S33" s="491"/>
      <c r="T33" s="491"/>
      <c r="U33" s="491"/>
      <c r="V33" s="491"/>
      <c r="W33" s="491"/>
      <c r="X33" s="491"/>
      <c r="Y33" s="491"/>
      <c r="Z33" s="491"/>
      <c r="AA33" s="491"/>
      <c r="AB33" s="491"/>
      <c r="AC33" s="491"/>
      <c r="AD33" s="491"/>
      <c r="AE33" s="491"/>
      <c r="AF33" s="491"/>
      <c r="AG33" s="491"/>
      <c r="AH33" s="491"/>
      <c r="AI33" s="491"/>
      <c r="AJ33" s="491"/>
      <c r="AK33" s="491"/>
      <c r="AL33" s="491"/>
      <c r="AM33" s="491"/>
      <c r="AN33" s="491"/>
      <c r="AO33" s="491"/>
      <c r="AP33" s="484"/>
    </row>
    <row r="34" spans="1:42" ht="20.100000000000001" customHeight="1">
      <c r="A34" s="490"/>
      <c r="B34" s="490"/>
      <c r="C34" s="490"/>
      <c r="D34" s="490"/>
      <c r="E34" s="490"/>
      <c r="F34" s="490"/>
      <c r="G34" s="490"/>
      <c r="H34" s="484"/>
      <c r="I34" s="484"/>
      <c r="J34" s="484"/>
      <c r="K34" s="484"/>
      <c r="L34" s="484"/>
      <c r="M34" s="484"/>
      <c r="N34" s="484"/>
      <c r="O34" s="484"/>
      <c r="P34" s="484"/>
      <c r="Q34" s="484"/>
      <c r="R34" s="484"/>
      <c r="S34" s="484"/>
      <c r="T34" s="484"/>
      <c r="U34" s="484"/>
      <c r="V34" s="484"/>
      <c r="W34" s="484"/>
      <c r="X34" s="484"/>
      <c r="Y34" s="484"/>
      <c r="Z34" s="484"/>
      <c r="AA34" s="484"/>
      <c r="AB34" s="484"/>
      <c r="AC34" s="484"/>
      <c r="AD34" s="484"/>
      <c r="AE34" s="495" t="s">
        <v>728</v>
      </c>
      <c r="AF34" s="495"/>
      <c r="AG34" s="1574"/>
      <c r="AH34" s="1574"/>
      <c r="AI34" s="1574"/>
      <c r="AJ34" s="1574"/>
      <c r="AK34" s="1574"/>
      <c r="AL34" s="1574"/>
      <c r="AM34" s="1574"/>
      <c r="AN34" s="1574"/>
      <c r="AO34" s="495" t="s">
        <v>355</v>
      </c>
      <c r="AP34" s="484"/>
    </row>
    <row r="35" spans="1:42" ht="12" customHeight="1">
      <c r="A35" s="490"/>
      <c r="B35" s="490"/>
      <c r="C35" s="490"/>
      <c r="D35" s="490"/>
      <c r="E35" s="490"/>
      <c r="F35" s="490"/>
      <c r="G35" s="490"/>
      <c r="H35" s="484"/>
      <c r="I35" s="484"/>
      <c r="J35" s="484"/>
      <c r="K35" s="484"/>
      <c r="L35" s="484"/>
      <c r="M35" s="484"/>
      <c r="N35" s="484"/>
      <c r="O35" s="484"/>
      <c r="P35" s="484"/>
      <c r="Q35" s="484"/>
      <c r="R35" s="484"/>
      <c r="S35" s="484"/>
      <c r="T35" s="484"/>
      <c r="U35" s="484"/>
      <c r="V35" s="484"/>
      <c r="W35" s="484"/>
      <c r="X35" s="484"/>
      <c r="Y35" s="484"/>
      <c r="Z35" s="484"/>
      <c r="AA35" s="484"/>
      <c r="AB35" s="484"/>
      <c r="AC35" s="484"/>
      <c r="AD35" s="484"/>
      <c r="AE35" s="484"/>
      <c r="AF35" s="484"/>
      <c r="AG35" s="484"/>
      <c r="AH35" s="484"/>
      <c r="AI35" s="484"/>
      <c r="AJ35" s="484"/>
      <c r="AK35" s="484"/>
      <c r="AL35" s="484"/>
      <c r="AM35" s="484"/>
      <c r="AN35" s="484"/>
      <c r="AO35" s="484"/>
      <c r="AP35" s="484"/>
    </row>
    <row r="36" spans="1:42" ht="19.5" customHeight="1">
      <c r="A36" s="484"/>
      <c r="B36" s="484"/>
      <c r="C36" s="1566">
        <v>4</v>
      </c>
      <c r="D36" s="1566"/>
      <c r="E36" s="484" t="s">
        <v>732</v>
      </c>
      <c r="F36" s="484"/>
      <c r="G36" s="484"/>
      <c r="H36" s="484"/>
      <c r="I36" s="484"/>
      <c r="J36" s="484"/>
      <c r="K36" s="484"/>
      <c r="L36" s="484"/>
      <c r="M36" s="484"/>
      <c r="N36" s="484"/>
      <c r="O36" s="484"/>
      <c r="P36" s="484"/>
      <c r="Q36" s="484"/>
      <c r="R36" s="484"/>
      <c r="S36" s="484"/>
      <c r="T36" s="484"/>
      <c r="U36" s="484"/>
      <c r="V36" s="484"/>
      <c r="W36" s="484"/>
      <c r="X36" s="484"/>
      <c r="Y36" s="484"/>
      <c r="Z36" s="484"/>
      <c r="AA36" s="484"/>
      <c r="AB36" s="484"/>
      <c r="AC36" s="484"/>
      <c r="AD36" s="484"/>
      <c r="AE36" s="484"/>
      <c r="AF36" s="484"/>
      <c r="AG36" s="484"/>
      <c r="AH36" s="484"/>
      <c r="AI36" s="484"/>
      <c r="AJ36" s="484"/>
      <c r="AK36" s="484"/>
      <c r="AL36" s="484"/>
      <c r="AM36" s="484"/>
      <c r="AN36" s="485"/>
      <c r="AO36" s="485"/>
      <c r="AP36" s="485"/>
    </row>
    <row r="37" spans="1:42" ht="19.5" customHeight="1">
      <c r="A37" s="484"/>
      <c r="B37" s="484"/>
      <c r="C37" s="484"/>
      <c r="D37" s="484" t="s">
        <v>733</v>
      </c>
      <c r="E37" s="484"/>
      <c r="F37" s="484"/>
      <c r="G37" s="484"/>
      <c r="H37" s="484"/>
      <c r="I37" s="484"/>
      <c r="J37" s="484"/>
      <c r="K37" s="484"/>
      <c r="L37" s="484"/>
      <c r="M37" s="484"/>
      <c r="N37" s="484"/>
      <c r="O37" s="484"/>
      <c r="P37" s="484"/>
      <c r="Q37" s="484"/>
      <c r="R37" s="484"/>
      <c r="S37" s="484"/>
      <c r="T37" s="484"/>
      <c r="U37" s="484"/>
      <c r="V37" s="484"/>
      <c r="W37" s="484"/>
      <c r="X37" s="484"/>
      <c r="Y37" s="484"/>
      <c r="Z37" s="484"/>
      <c r="AA37" s="484"/>
      <c r="AB37" s="484"/>
      <c r="AC37" s="484"/>
      <c r="AD37" s="484"/>
      <c r="AE37" s="484"/>
      <c r="AF37" s="484"/>
      <c r="AG37" s="484"/>
      <c r="AH37" s="484"/>
      <c r="AI37" s="484"/>
      <c r="AJ37" s="484"/>
      <c r="AK37" s="484"/>
      <c r="AL37" s="484"/>
      <c r="AM37" s="492"/>
      <c r="AN37" s="485"/>
      <c r="AO37" s="485"/>
      <c r="AP37" s="485"/>
    </row>
    <row r="38" spans="1:42" ht="19.5" customHeight="1">
      <c r="A38" s="484"/>
      <c r="B38" s="484"/>
      <c r="C38" s="484"/>
      <c r="D38" s="484" t="s">
        <v>734</v>
      </c>
      <c r="E38" s="484"/>
      <c r="F38" s="484"/>
      <c r="G38" s="484"/>
      <c r="H38" s="484"/>
      <c r="I38" s="484"/>
      <c r="J38" s="484"/>
      <c r="K38" s="484"/>
      <c r="L38" s="484"/>
      <c r="M38" s="484"/>
      <c r="N38" s="484"/>
      <c r="O38" s="484"/>
      <c r="P38" s="484"/>
      <c r="Q38" s="484"/>
      <c r="R38" s="484"/>
      <c r="S38" s="484"/>
      <c r="T38" s="484"/>
      <c r="U38" s="484"/>
      <c r="V38" s="484"/>
      <c r="W38" s="484"/>
      <c r="X38" s="484"/>
      <c r="Y38" s="484"/>
      <c r="Z38" s="484"/>
      <c r="AA38" s="484"/>
      <c r="AB38" s="484"/>
      <c r="AC38" s="484"/>
      <c r="AD38" s="484"/>
      <c r="AE38" s="484"/>
      <c r="AF38" s="484"/>
      <c r="AG38" s="484"/>
      <c r="AH38" s="484"/>
      <c r="AI38" s="484"/>
      <c r="AJ38" s="484"/>
      <c r="AK38" s="484"/>
      <c r="AL38" s="484"/>
      <c r="AM38" s="484"/>
      <c r="AN38" s="484"/>
      <c r="AO38" s="484"/>
      <c r="AP38" s="484"/>
    </row>
    <row r="39" spans="1:42" ht="20.100000000000001" customHeight="1"/>
    <row r="40" spans="1:42" ht="20.100000000000001" customHeight="1"/>
    <row r="41" spans="1:42" ht="20.100000000000001" customHeight="1"/>
  </sheetData>
  <mergeCells count="29">
    <mergeCell ref="C36:D36"/>
    <mergeCell ref="AG34:AN34"/>
    <mergeCell ref="AG29:AN29"/>
    <mergeCell ref="A22:AP22"/>
    <mergeCell ref="E25:AO25"/>
    <mergeCell ref="C27:D27"/>
    <mergeCell ref="AL30:AO30"/>
    <mergeCell ref="C32:D32"/>
    <mergeCell ref="C24:D24"/>
    <mergeCell ref="B18:AO20"/>
    <mergeCell ref="AK3:AL3"/>
    <mergeCell ref="AM3:AN3"/>
    <mergeCell ref="AA9:AN9"/>
    <mergeCell ref="AA10:AN10"/>
    <mergeCell ref="AA11:AN11"/>
    <mergeCell ref="A14:AP15"/>
    <mergeCell ref="D17:E17"/>
    <mergeCell ref="F17:G17"/>
    <mergeCell ref="H17:I17"/>
    <mergeCell ref="J17:K17"/>
    <mergeCell ref="L17:M17"/>
    <mergeCell ref="Z3:AB3"/>
    <mergeCell ref="AC3:AD3"/>
    <mergeCell ref="AE3:AF3"/>
    <mergeCell ref="AG3:AH3"/>
    <mergeCell ref="AI3:AJ3"/>
    <mergeCell ref="N17:O17"/>
    <mergeCell ref="P17:Q17"/>
    <mergeCell ref="R17:Y17"/>
  </mergeCells>
  <phoneticPr fontId="12"/>
  <dataValidations count="1">
    <dataValidation imeMode="halfAlpha" allowBlank="1" showInputMessage="1" showErrorMessage="1" sqref="AJ12:AJ13 AL1:AL2 AJ1:AJ2 AJ4:AJ8 AL4:AL8 AL12:AL13" xr:uid="{6F1060F9-F0B2-4705-B2BB-ABE88E1839B1}"/>
  </dataValidations>
  <pageMargins left="0.70866141732283472" right="0.70866141732283472" top="0.74803149606299213" bottom="0.74803149606299213" header="0.31496062992125984" footer="0.31496062992125984"/>
  <pageSetup paperSize="9" scale="83"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86A1F-066F-4DCD-9715-044517D11361}">
  <sheetPr>
    <tabColor rgb="FFFFFF00"/>
    <pageSetUpPr fitToPage="1"/>
  </sheetPr>
  <dimension ref="A1:Q38"/>
  <sheetViews>
    <sheetView view="pageBreakPreview" zoomScale="70" zoomScaleNormal="70" zoomScaleSheetLayoutView="70" zoomScalePageLayoutView="70" workbookViewId="0">
      <selection activeCell="L13" sqref="L13"/>
    </sheetView>
  </sheetViews>
  <sheetFormatPr defaultRowHeight="18.75" outlineLevelRow="1"/>
  <cols>
    <col min="1" max="1" width="4.625" style="505" customWidth="1"/>
    <col min="2" max="2" width="3.875" style="585" customWidth="1"/>
    <col min="3" max="3" width="72.75" style="536" customWidth="1"/>
    <col min="4" max="4" width="17" style="505" customWidth="1"/>
    <col min="5" max="5" width="18.875" style="505" customWidth="1"/>
    <col min="6" max="6" width="2.25" style="505" customWidth="1"/>
    <col min="7" max="7" width="12.75" style="505" hidden="1" customWidth="1"/>
    <col min="8" max="8" width="12" style="505" hidden="1" customWidth="1"/>
    <col min="9" max="9" width="0" style="505" hidden="1" customWidth="1"/>
    <col min="10" max="10" width="4.625" style="505" customWidth="1"/>
    <col min="11" max="11" width="3.875" style="585" customWidth="1"/>
    <col min="12" max="12" width="72.75" style="536" customWidth="1"/>
    <col min="13" max="13" width="17" style="505" customWidth="1"/>
    <col min="14" max="14" width="18.875" style="505" customWidth="1"/>
    <col min="15" max="15" width="2.25" style="505" customWidth="1"/>
    <col min="16" max="16" width="12.75" style="505" hidden="1" customWidth="1"/>
    <col min="17" max="17" width="12" style="505" hidden="1" customWidth="1"/>
    <col min="18" max="18" width="9" style="505" customWidth="1"/>
    <col min="19" max="16384" width="9" style="505"/>
  </cols>
  <sheetData>
    <row r="1" spans="1:17" ht="35.25" customHeight="1">
      <c r="A1" s="543"/>
      <c r="B1" s="553"/>
      <c r="C1" s="554" t="s">
        <v>890</v>
      </c>
      <c r="D1" s="555"/>
      <c r="E1" s="542"/>
      <c r="J1" s="543"/>
      <c r="K1" s="553"/>
      <c r="L1" s="556" t="s">
        <v>891</v>
      </c>
      <c r="M1" s="555"/>
      <c r="N1" s="542"/>
    </row>
    <row r="2" spans="1:17" ht="35.25" customHeight="1">
      <c r="A2" s="543" t="s">
        <v>892</v>
      </c>
      <c r="B2" s="553"/>
      <c r="C2" s="557"/>
      <c r="D2" s="555"/>
      <c r="E2" s="542"/>
      <c r="G2" s="505" t="s">
        <v>893</v>
      </c>
      <c r="H2" s="505" t="s">
        <v>894</v>
      </c>
      <c r="J2" s="543" t="s">
        <v>892</v>
      </c>
      <c r="K2" s="553"/>
      <c r="L2" s="557"/>
      <c r="M2" s="555"/>
      <c r="N2" s="542"/>
      <c r="P2" s="505" t="s">
        <v>893</v>
      </c>
      <c r="Q2" s="505" t="s">
        <v>894</v>
      </c>
    </row>
    <row r="3" spans="1:17" ht="21.75" customHeight="1">
      <c r="A3" s="558" t="s">
        <v>803</v>
      </c>
      <c r="B3" s="559"/>
      <c r="C3" s="560"/>
      <c r="D3" s="561" t="s">
        <v>895</v>
      </c>
      <c r="E3" s="562"/>
      <c r="G3" s="563" t="s">
        <v>896</v>
      </c>
      <c r="H3" s="563" t="s">
        <v>896</v>
      </c>
      <c r="J3" s="564" t="s">
        <v>803</v>
      </c>
      <c r="K3" s="565"/>
      <c r="L3" s="566"/>
      <c r="M3" s="567" t="s">
        <v>895</v>
      </c>
      <c r="N3" s="568"/>
      <c r="P3" s="563" t="s">
        <v>896</v>
      </c>
      <c r="Q3" s="563" t="s">
        <v>896</v>
      </c>
    </row>
    <row r="4" spans="1:17" ht="23.25" customHeight="1">
      <c r="A4" s="569"/>
      <c r="B4" s="570">
        <v>1</v>
      </c>
      <c r="C4" s="571" t="s">
        <v>897</v>
      </c>
      <c r="D4" s="572">
        <f>ROUND(G4*1000,0)</f>
        <v>537000</v>
      </c>
      <c r="E4" s="573" t="s">
        <v>810</v>
      </c>
      <c r="G4" s="505">
        <v>537</v>
      </c>
      <c r="H4" s="505">
        <v>537</v>
      </c>
      <c r="J4" s="574"/>
      <c r="K4" s="570">
        <v>1</v>
      </c>
      <c r="L4" s="571" t="s">
        <v>897</v>
      </c>
      <c r="M4" s="572">
        <f t="shared" ref="M4:M38" si="0">ROUND(P4*1000,0)</f>
        <v>268000</v>
      </c>
      <c r="N4" s="573" t="s">
        <v>810</v>
      </c>
      <c r="P4" s="505">
        <v>268</v>
      </c>
      <c r="Q4" s="505">
        <v>268</v>
      </c>
    </row>
    <row r="5" spans="1:17" ht="23.25" customHeight="1">
      <c r="A5" s="569"/>
      <c r="B5" s="570">
        <v>2</v>
      </c>
      <c r="C5" s="571" t="s">
        <v>898</v>
      </c>
      <c r="D5" s="575">
        <f t="shared" ref="D5:D20" si="1">ROUND(G5*1000,0)</f>
        <v>684000</v>
      </c>
      <c r="E5" s="576" t="s">
        <v>810</v>
      </c>
      <c r="G5" s="505">
        <v>684</v>
      </c>
      <c r="H5" s="505">
        <v>684</v>
      </c>
      <c r="J5" s="574"/>
      <c r="K5" s="570">
        <v>2</v>
      </c>
      <c r="L5" s="571" t="s">
        <v>898</v>
      </c>
      <c r="M5" s="575">
        <f t="shared" si="0"/>
        <v>342000</v>
      </c>
      <c r="N5" s="576" t="s">
        <v>810</v>
      </c>
      <c r="P5" s="505">
        <v>342</v>
      </c>
      <c r="Q5" s="505">
        <v>342</v>
      </c>
    </row>
    <row r="6" spans="1:17" ht="23.25" customHeight="1">
      <c r="A6" s="569"/>
      <c r="B6" s="570">
        <v>3</v>
      </c>
      <c r="C6" s="571" t="s">
        <v>899</v>
      </c>
      <c r="D6" s="575">
        <f t="shared" si="1"/>
        <v>889000</v>
      </c>
      <c r="E6" s="576" t="s">
        <v>810</v>
      </c>
      <c r="G6" s="505">
        <v>889</v>
      </c>
      <c r="H6" s="505">
        <v>889</v>
      </c>
      <c r="J6" s="574"/>
      <c r="K6" s="570">
        <v>3</v>
      </c>
      <c r="L6" s="571" t="s">
        <v>899</v>
      </c>
      <c r="M6" s="575">
        <f t="shared" si="0"/>
        <v>445000</v>
      </c>
      <c r="N6" s="576" t="s">
        <v>810</v>
      </c>
      <c r="P6" s="505">
        <v>445</v>
      </c>
      <c r="Q6" s="505">
        <v>445</v>
      </c>
    </row>
    <row r="7" spans="1:17" ht="23.25" customHeight="1">
      <c r="A7" s="569"/>
      <c r="B7" s="570">
        <v>4</v>
      </c>
      <c r="C7" s="577" t="s">
        <v>900</v>
      </c>
      <c r="D7" s="575">
        <f t="shared" si="1"/>
        <v>231000</v>
      </c>
      <c r="E7" s="576" t="s">
        <v>810</v>
      </c>
      <c r="G7" s="505">
        <v>231</v>
      </c>
      <c r="H7" s="505">
        <v>231</v>
      </c>
      <c r="J7" s="574"/>
      <c r="K7" s="570">
        <v>4</v>
      </c>
      <c r="L7" s="577" t="s">
        <v>900</v>
      </c>
      <c r="M7" s="575">
        <f t="shared" si="0"/>
        <v>115000</v>
      </c>
      <c r="N7" s="576" t="s">
        <v>810</v>
      </c>
      <c r="P7" s="505">
        <v>115</v>
      </c>
      <c r="Q7" s="505">
        <v>115</v>
      </c>
    </row>
    <row r="8" spans="1:17" ht="23.25" customHeight="1">
      <c r="A8" s="569"/>
      <c r="B8" s="570">
        <v>5</v>
      </c>
      <c r="C8" s="571" t="s">
        <v>814</v>
      </c>
      <c r="D8" s="575">
        <f t="shared" si="1"/>
        <v>226000</v>
      </c>
      <c r="E8" s="576" t="s">
        <v>810</v>
      </c>
      <c r="G8" s="505">
        <v>226</v>
      </c>
      <c r="H8" s="505">
        <v>226</v>
      </c>
      <c r="J8" s="574"/>
      <c r="K8" s="570">
        <v>5</v>
      </c>
      <c r="L8" s="571" t="s">
        <v>814</v>
      </c>
      <c r="M8" s="575">
        <f t="shared" si="0"/>
        <v>113000</v>
      </c>
      <c r="N8" s="576" t="s">
        <v>810</v>
      </c>
      <c r="P8" s="505">
        <v>113</v>
      </c>
      <c r="Q8" s="505">
        <v>113</v>
      </c>
    </row>
    <row r="9" spans="1:17" ht="23.25" customHeight="1">
      <c r="A9" s="569"/>
      <c r="B9" s="570">
        <v>6</v>
      </c>
      <c r="C9" s="571" t="s">
        <v>901</v>
      </c>
      <c r="D9" s="575">
        <f t="shared" si="1"/>
        <v>564000</v>
      </c>
      <c r="E9" s="576" t="s">
        <v>810</v>
      </c>
      <c r="G9" s="505">
        <v>564</v>
      </c>
      <c r="H9" s="505">
        <v>564</v>
      </c>
      <c r="J9" s="574"/>
      <c r="K9" s="570">
        <v>6</v>
      </c>
      <c r="L9" s="571" t="s">
        <v>901</v>
      </c>
      <c r="M9" s="575">
        <f t="shared" si="0"/>
        <v>282000</v>
      </c>
      <c r="N9" s="576" t="s">
        <v>810</v>
      </c>
      <c r="P9" s="505">
        <v>282</v>
      </c>
      <c r="Q9" s="505">
        <v>282</v>
      </c>
    </row>
    <row r="10" spans="1:17" ht="23.25" customHeight="1">
      <c r="A10" s="569"/>
      <c r="B10" s="570">
        <v>7</v>
      </c>
      <c r="C10" s="571" t="s">
        <v>902</v>
      </c>
      <c r="D10" s="575">
        <f t="shared" si="1"/>
        <v>710000</v>
      </c>
      <c r="E10" s="576" t="s">
        <v>810</v>
      </c>
      <c r="G10" s="505">
        <v>710</v>
      </c>
      <c r="H10" s="505">
        <v>710</v>
      </c>
      <c r="J10" s="574"/>
      <c r="K10" s="570">
        <v>7</v>
      </c>
      <c r="L10" s="571" t="s">
        <v>902</v>
      </c>
      <c r="M10" s="575">
        <f t="shared" si="0"/>
        <v>355000</v>
      </c>
      <c r="N10" s="576" t="s">
        <v>810</v>
      </c>
      <c r="P10" s="505">
        <v>355</v>
      </c>
      <c r="Q10" s="505">
        <v>355</v>
      </c>
    </row>
    <row r="11" spans="1:17" ht="23.25" customHeight="1">
      <c r="A11" s="578"/>
      <c r="B11" s="570">
        <v>8</v>
      </c>
      <c r="C11" s="571" t="s">
        <v>903</v>
      </c>
      <c r="D11" s="575">
        <f t="shared" si="1"/>
        <v>1133000</v>
      </c>
      <c r="E11" s="576" t="s">
        <v>810</v>
      </c>
      <c r="G11" s="505">
        <v>1133</v>
      </c>
      <c r="H11" s="505">
        <v>1133</v>
      </c>
      <c r="J11" s="579"/>
      <c r="K11" s="570">
        <v>8</v>
      </c>
      <c r="L11" s="571" t="s">
        <v>903</v>
      </c>
      <c r="M11" s="575">
        <f t="shared" si="0"/>
        <v>567000</v>
      </c>
      <c r="N11" s="576" t="s">
        <v>810</v>
      </c>
      <c r="P11" s="505">
        <v>567</v>
      </c>
      <c r="Q11" s="505">
        <v>567</v>
      </c>
    </row>
    <row r="12" spans="1:17" ht="23.25" customHeight="1">
      <c r="A12" s="569"/>
      <c r="B12" s="570">
        <v>9</v>
      </c>
      <c r="C12" s="571" t="s">
        <v>904</v>
      </c>
      <c r="D12" s="575">
        <f t="shared" si="1"/>
        <v>27000</v>
      </c>
      <c r="E12" s="576" t="s">
        <v>818</v>
      </c>
      <c r="G12" s="505">
        <v>27</v>
      </c>
      <c r="H12" s="505">
        <v>27</v>
      </c>
      <c r="J12" s="574"/>
      <c r="K12" s="570">
        <v>9</v>
      </c>
      <c r="L12" s="571" t="s">
        <v>904</v>
      </c>
      <c r="M12" s="575">
        <f t="shared" si="0"/>
        <v>13000</v>
      </c>
      <c r="N12" s="576" t="s">
        <v>818</v>
      </c>
      <c r="P12" s="505">
        <v>13</v>
      </c>
      <c r="Q12" s="505">
        <v>13</v>
      </c>
    </row>
    <row r="13" spans="1:17" ht="23.25" customHeight="1">
      <c r="A13" s="578"/>
      <c r="B13" s="570">
        <v>9</v>
      </c>
      <c r="C13" s="571" t="s">
        <v>905</v>
      </c>
      <c r="D13" s="575">
        <f t="shared" si="1"/>
        <v>27000</v>
      </c>
      <c r="E13" s="576" t="s">
        <v>818</v>
      </c>
      <c r="G13" s="505">
        <v>27</v>
      </c>
      <c r="H13" s="505">
        <v>27</v>
      </c>
      <c r="J13" s="579"/>
      <c r="K13" s="570">
        <v>9</v>
      </c>
      <c r="L13" s="571" t="s">
        <v>905</v>
      </c>
      <c r="M13" s="575">
        <f t="shared" si="0"/>
        <v>13000</v>
      </c>
      <c r="N13" s="576" t="s">
        <v>818</v>
      </c>
      <c r="P13" s="505">
        <v>13</v>
      </c>
      <c r="Q13" s="505">
        <v>13</v>
      </c>
    </row>
    <row r="14" spans="1:17" ht="23.25" customHeight="1">
      <c r="A14" s="569"/>
      <c r="B14" s="570">
        <v>10</v>
      </c>
      <c r="C14" s="571" t="s">
        <v>821</v>
      </c>
      <c r="D14" s="575">
        <f t="shared" si="1"/>
        <v>320000</v>
      </c>
      <c r="E14" s="576" t="s">
        <v>810</v>
      </c>
      <c r="G14" s="505">
        <v>320</v>
      </c>
      <c r="H14" s="505">
        <v>320</v>
      </c>
      <c r="J14" s="574"/>
      <c r="K14" s="570">
        <v>10</v>
      </c>
      <c r="L14" s="571" t="s">
        <v>821</v>
      </c>
      <c r="M14" s="575">
        <f t="shared" si="0"/>
        <v>160000</v>
      </c>
      <c r="N14" s="576" t="s">
        <v>810</v>
      </c>
      <c r="P14" s="505">
        <v>160</v>
      </c>
      <c r="Q14" s="505">
        <v>160</v>
      </c>
    </row>
    <row r="15" spans="1:17" ht="23.25" customHeight="1">
      <c r="A15" s="569"/>
      <c r="B15" s="570">
        <v>11</v>
      </c>
      <c r="C15" s="571" t="s">
        <v>822</v>
      </c>
      <c r="D15" s="575">
        <f t="shared" si="1"/>
        <v>339000</v>
      </c>
      <c r="E15" s="576" t="s">
        <v>810</v>
      </c>
      <c r="G15" s="505">
        <v>339</v>
      </c>
      <c r="H15" s="505">
        <v>339</v>
      </c>
      <c r="J15" s="574"/>
      <c r="K15" s="570">
        <v>11</v>
      </c>
      <c r="L15" s="571" t="s">
        <v>822</v>
      </c>
      <c r="M15" s="575">
        <f t="shared" si="0"/>
        <v>169000</v>
      </c>
      <c r="N15" s="576" t="s">
        <v>810</v>
      </c>
      <c r="P15" s="505">
        <v>169</v>
      </c>
      <c r="Q15" s="505">
        <v>169</v>
      </c>
    </row>
    <row r="16" spans="1:17" ht="23.25" customHeight="1">
      <c r="A16" s="569"/>
      <c r="B16" s="570">
        <v>12</v>
      </c>
      <c r="C16" s="571" t="s">
        <v>823</v>
      </c>
      <c r="D16" s="575">
        <f t="shared" si="1"/>
        <v>311000</v>
      </c>
      <c r="E16" s="576" t="s">
        <v>810</v>
      </c>
      <c r="G16" s="505">
        <v>311</v>
      </c>
      <c r="H16" s="505">
        <v>311</v>
      </c>
      <c r="J16" s="574"/>
      <c r="K16" s="570">
        <v>12</v>
      </c>
      <c r="L16" s="571" t="s">
        <v>823</v>
      </c>
      <c r="M16" s="575">
        <f t="shared" si="0"/>
        <v>156000</v>
      </c>
      <c r="N16" s="576" t="s">
        <v>810</v>
      </c>
      <c r="P16" s="505">
        <v>156</v>
      </c>
      <c r="Q16" s="505">
        <v>156</v>
      </c>
    </row>
    <row r="17" spans="1:17" ht="23.25" customHeight="1">
      <c r="A17" s="569"/>
      <c r="B17" s="570">
        <v>13</v>
      </c>
      <c r="C17" s="571" t="s">
        <v>824</v>
      </c>
      <c r="D17" s="575">
        <f t="shared" si="1"/>
        <v>137000</v>
      </c>
      <c r="E17" s="576" t="s">
        <v>810</v>
      </c>
      <c r="G17" s="505">
        <v>137</v>
      </c>
      <c r="H17" s="505">
        <v>137</v>
      </c>
      <c r="J17" s="574"/>
      <c r="K17" s="570">
        <v>13</v>
      </c>
      <c r="L17" s="571" t="s">
        <v>824</v>
      </c>
      <c r="M17" s="575">
        <f t="shared" si="0"/>
        <v>68000</v>
      </c>
      <c r="N17" s="576" t="s">
        <v>810</v>
      </c>
      <c r="P17" s="505">
        <v>68</v>
      </c>
      <c r="Q17" s="505">
        <v>68</v>
      </c>
    </row>
    <row r="18" spans="1:17" ht="23.25" customHeight="1">
      <c r="A18" s="569"/>
      <c r="B18" s="570">
        <v>14</v>
      </c>
      <c r="C18" s="571" t="s">
        <v>825</v>
      </c>
      <c r="D18" s="575">
        <f t="shared" si="1"/>
        <v>508000</v>
      </c>
      <c r="E18" s="576" t="s">
        <v>810</v>
      </c>
      <c r="G18" s="505">
        <v>508</v>
      </c>
      <c r="H18" s="505">
        <v>508</v>
      </c>
      <c r="J18" s="574"/>
      <c r="K18" s="570">
        <v>14</v>
      </c>
      <c r="L18" s="571" t="s">
        <v>825</v>
      </c>
      <c r="M18" s="575">
        <f t="shared" si="0"/>
        <v>254000</v>
      </c>
      <c r="N18" s="576" t="s">
        <v>810</v>
      </c>
      <c r="P18" s="505">
        <v>254</v>
      </c>
      <c r="Q18" s="505">
        <v>254</v>
      </c>
    </row>
    <row r="19" spans="1:17" ht="23.25" customHeight="1">
      <c r="A19" s="569"/>
      <c r="B19" s="570">
        <v>15</v>
      </c>
      <c r="C19" s="571" t="s">
        <v>826</v>
      </c>
      <c r="D19" s="575">
        <f t="shared" si="1"/>
        <v>204000</v>
      </c>
      <c r="E19" s="576" t="s">
        <v>810</v>
      </c>
      <c r="G19" s="505">
        <v>204</v>
      </c>
      <c r="H19" s="505">
        <v>204</v>
      </c>
      <c r="J19" s="574"/>
      <c r="K19" s="570">
        <v>15</v>
      </c>
      <c r="L19" s="571" t="s">
        <v>826</v>
      </c>
      <c r="M19" s="575">
        <f t="shared" si="0"/>
        <v>102000</v>
      </c>
      <c r="N19" s="576" t="s">
        <v>810</v>
      </c>
      <c r="P19" s="505">
        <v>102</v>
      </c>
      <c r="Q19" s="505">
        <v>102</v>
      </c>
    </row>
    <row r="20" spans="1:17" ht="23.25" customHeight="1">
      <c r="A20" s="569"/>
      <c r="B20" s="570">
        <v>16</v>
      </c>
      <c r="C20" s="571" t="s">
        <v>827</v>
      </c>
      <c r="D20" s="575">
        <f t="shared" si="1"/>
        <v>148000</v>
      </c>
      <c r="E20" s="576" t="s">
        <v>810</v>
      </c>
      <c r="G20" s="505">
        <v>148</v>
      </c>
      <c r="H20" s="505">
        <v>148</v>
      </c>
      <c r="J20" s="574"/>
      <c r="K20" s="570">
        <v>16</v>
      </c>
      <c r="L20" s="571" t="s">
        <v>827</v>
      </c>
      <c r="M20" s="575">
        <f t="shared" si="0"/>
        <v>74000</v>
      </c>
      <c r="N20" s="576" t="s">
        <v>810</v>
      </c>
      <c r="P20" s="505">
        <v>74</v>
      </c>
      <c r="Q20" s="505">
        <v>74</v>
      </c>
    </row>
    <row r="21" spans="1:17" s="530" customFormat="1" ht="23.25" customHeight="1" outlineLevel="1">
      <c r="A21" s="569"/>
      <c r="B21" s="570">
        <v>17</v>
      </c>
      <c r="C21" s="571"/>
      <c r="D21" s="575" t="s">
        <v>434</v>
      </c>
      <c r="E21" s="576"/>
      <c r="F21" s="505"/>
      <c r="G21" s="505" t="s">
        <v>434</v>
      </c>
      <c r="H21" s="505" t="s">
        <v>434</v>
      </c>
      <c r="I21" s="505"/>
      <c r="J21" s="574"/>
      <c r="K21" s="570">
        <v>17</v>
      </c>
      <c r="L21" s="571" t="s">
        <v>828</v>
      </c>
      <c r="M21" s="575">
        <f t="shared" si="0"/>
        <v>282000</v>
      </c>
      <c r="N21" s="525" t="s">
        <v>810</v>
      </c>
      <c r="O21" s="505"/>
      <c r="P21" s="505">
        <v>282</v>
      </c>
      <c r="Q21" s="505">
        <v>282</v>
      </c>
    </row>
    <row r="22" spans="1:17" s="533" customFormat="1" ht="23.25" customHeight="1" outlineLevel="1">
      <c r="A22" s="580"/>
      <c r="B22" s="570">
        <v>18</v>
      </c>
      <c r="C22" s="571" t="s">
        <v>829</v>
      </c>
      <c r="D22" s="575">
        <f t="shared" ref="D22:D38" si="2">ROUND(G22*1000,0)</f>
        <v>33000</v>
      </c>
      <c r="E22" s="576" t="s">
        <v>810</v>
      </c>
      <c r="G22" s="505">
        <v>33</v>
      </c>
      <c r="H22" s="533">
        <v>33</v>
      </c>
      <c r="J22" s="581"/>
      <c r="K22" s="570">
        <v>18</v>
      </c>
      <c r="L22" s="571" t="s">
        <v>829</v>
      </c>
      <c r="M22" s="575">
        <f t="shared" si="0"/>
        <v>16000</v>
      </c>
      <c r="N22" s="576" t="s">
        <v>810</v>
      </c>
      <c r="P22" s="505">
        <v>16</v>
      </c>
      <c r="Q22" s="505">
        <v>16</v>
      </c>
    </row>
    <row r="23" spans="1:17" ht="23.25" customHeight="1">
      <c r="A23" s="582"/>
      <c r="B23" s="570">
        <v>19</v>
      </c>
      <c r="C23" s="571" t="s">
        <v>831</v>
      </c>
      <c r="D23" s="575">
        <f t="shared" si="2"/>
        <v>475000</v>
      </c>
      <c r="E23" s="576" t="s">
        <v>810</v>
      </c>
      <c r="G23" s="505">
        <v>475</v>
      </c>
      <c r="H23" s="505">
        <v>475</v>
      </c>
      <c r="J23" s="583"/>
      <c r="K23" s="570">
        <v>19</v>
      </c>
      <c r="L23" s="571" t="s">
        <v>831</v>
      </c>
      <c r="M23" s="575">
        <f t="shared" si="0"/>
        <v>237000</v>
      </c>
      <c r="N23" s="576" t="s">
        <v>810</v>
      </c>
      <c r="P23" s="533">
        <v>237</v>
      </c>
      <c r="Q23" s="533">
        <v>237</v>
      </c>
    </row>
    <row r="24" spans="1:17" ht="23.25" customHeight="1">
      <c r="A24" s="578"/>
      <c r="B24" s="570">
        <v>20</v>
      </c>
      <c r="C24" s="571" t="s">
        <v>832</v>
      </c>
      <c r="D24" s="575">
        <f t="shared" si="2"/>
        <v>638000</v>
      </c>
      <c r="E24" s="576" t="s">
        <v>810</v>
      </c>
      <c r="G24" s="505">
        <v>638</v>
      </c>
      <c r="H24" s="505">
        <v>638</v>
      </c>
      <c r="J24" s="579"/>
      <c r="K24" s="570">
        <v>20</v>
      </c>
      <c r="L24" s="571" t="s">
        <v>832</v>
      </c>
      <c r="M24" s="575">
        <f t="shared" si="0"/>
        <v>319000</v>
      </c>
      <c r="N24" s="576" t="s">
        <v>810</v>
      </c>
      <c r="P24" s="505">
        <v>319</v>
      </c>
      <c r="Q24" s="505">
        <v>319</v>
      </c>
    </row>
    <row r="25" spans="1:17" ht="23.25" customHeight="1">
      <c r="A25" s="569"/>
      <c r="B25" s="570">
        <v>21</v>
      </c>
      <c r="C25" s="571" t="s">
        <v>834</v>
      </c>
      <c r="D25" s="575">
        <f t="shared" si="2"/>
        <v>38000</v>
      </c>
      <c r="E25" s="576" t="s">
        <v>818</v>
      </c>
      <c r="G25" s="505">
        <v>38</v>
      </c>
      <c r="H25" s="505">
        <v>38</v>
      </c>
      <c r="J25" s="574"/>
      <c r="K25" s="570">
        <v>21</v>
      </c>
      <c r="L25" s="571" t="s">
        <v>834</v>
      </c>
      <c r="M25" s="575">
        <f t="shared" si="0"/>
        <v>19000</v>
      </c>
      <c r="N25" s="576" t="s">
        <v>818</v>
      </c>
      <c r="P25" s="505">
        <v>19</v>
      </c>
      <c r="Q25" s="505">
        <v>19</v>
      </c>
    </row>
    <row r="26" spans="1:17" ht="23.25" customHeight="1">
      <c r="A26" s="569"/>
      <c r="B26" s="570">
        <v>22</v>
      </c>
      <c r="C26" s="571" t="s">
        <v>835</v>
      </c>
      <c r="D26" s="575">
        <f t="shared" si="2"/>
        <v>40000</v>
      </c>
      <c r="E26" s="576" t="s">
        <v>818</v>
      </c>
      <c r="G26" s="505">
        <v>40</v>
      </c>
      <c r="H26" s="505">
        <v>40</v>
      </c>
      <c r="J26" s="574"/>
      <c r="K26" s="570">
        <v>22</v>
      </c>
      <c r="L26" s="571" t="s">
        <v>835</v>
      </c>
      <c r="M26" s="575">
        <f t="shared" si="0"/>
        <v>20000</v>
      </c>
      <c r="N26" s="576" t="s">
        <v>818</v>
      </c>
      <c r="P26" s="505">
        <v>20</v>
      </c>
      <c r="Q26" s="505">
        <v>20</v>
      </c>
    </row>
    <row r="27" spans="1:17" ht="23.25" customHeight="1">
      <c r="A27" s="569"/>
      <c r="B27" s="570">
        <v>23</v>
      </c>
      <c r="C27" s="571" t="s">
        <v>836</v>
      </c>
      <c r="D27" s="575">
        <f t="shared" si="2"/>
        <v>38000</v>
      </c>
      <c r="E27" s="576" t="s">
        <v>818</v>
      </c>
      <c r="G27" s="505">
        <v>38</v>
      </c>
      <c r="H27" s="505">
        <v>38</v>
      </c>
      <c r="J27" s="574"/>
      <c r="K27" s="570">
        <v>23</v>
      </c>
      <c r="L27" s="571" t="s">
        <v>836</v>
      </c>
      <c r="M27" s="575">
        <f t="shared" si="0"/>
        <v>19000</v>
      </c>
      <c r="N27" s="576" t="s">
        <v>818</v>
      </c>
      <c r="P27" s="505">
        <v>19</v>
      </c>
      <c r="Q27" s="505">
        <v>19</v>
      </c>
    </row>
    <row r="28" spans="1:17" ht="23.25" customHeight="1">
      <c r="A28" s="569"/>
      <c r="B28" s="570">
        <v>24</v>
      </c>
      <c r="C28" s="571" t="s">
        <v>837</v>
      </c>
      <c r="D28" s="575">
        <f t="shared" si="2"/>
        <v>48000</v>
      </c>
      <c r="E28" s="576" t="s">
        <v>818</v>
      </c>
      <c r="G28" s="505">
        <v>48</v>
      </c>
      <c r="H28" s="505">
        <v>48</v>
      </c>
      <c r="J28" s="574"/>
      <c r="K28" s="570">
        <v>24</v>
      </c>
      <c r="L28" s="571" t="s">
        <v>837</v>
      </c>
      <c r="M28" s="575">
        <f t="shared" si="0"/>
        <v>24000</v>
      </c>
      <c r="N28" s="576" t="s">
        <v>818</v>
      </c>
      <c r="P28" s="505">
        <v>24</v>
      </c>
      <c r="Q28" s="505">
        <v>24</v>
      </c>
    </row>
    <row r="29" spans="1:17" ht="23.25" customHeight="1">
      <c r="A29" s="569"/>
      <c r="B29" s="570">
        <v>25</v>
      </c>
      <c r="C29" s="571" t="s">
        <v>838</v>
      </c>
      <c r="D29" s="575">
        <f t="shared" si="2"/>
        <v>43000</v>
      </c>
      <c r="E29" s="576" t="s">
        <v>818</v>
      </c>
      <c r="G29" s="505">
        <v>43</v>
      </c>
      <c r="H29" s="505">
        <v>43</v>
      </c>
      <c r="J29" s="574"/>
      <c r="K29" s="570">
        <v>25</v>
      </c>
      <c r="L29" s="571" t="s">
        <v>838</v>
      </c>
      <c r="M29" s="575">
        <f t="shared" si="0"/>
        <v>21000</v>
      </c>
      <c r="N29" s="576" t="s">
        <v>818</v>
      </c>
      <c r="P29" s="505">
        <v>21</v>
      </c>
      <c r="Q29" s="505">
        <v>21</v>
      </c>
    </row>
    <row r="30" spans="1:17" ht="23.25" customHeight="1">
      <c r="A30" s="569"/>
      <c r="B30" s="570">
        <v>26</v>
      </c>
      <c r="C30" s="571" t="s">
        <v>799</v>
      </c>
      <c r="D30" s="575">
        <f t="shared" si="2"/>
        <v>36000</v>
      </c>
      <c r="E30" s="576" t="s">
        <v>818</v>
      </c>
      <c r="G30" s="505">
        <v>36</v>
      </c>
      <c r="H30" s="505">
        <v>36</v>
      </c>
      <c r="J30" s="574"/>
      <c r="K30" s="570">
        <v>26</v>
      </c>
      <c r="L30" s="571" t="s">
        <v>799</v>
      </c>
      <c r="M30" s="575">
        <f t="shared" si="0"/>
        <v>18000</v>
      </c>
      <c r="N30" s="576" t="s">
        <v>818</v>
      </c>
      <c r="P30" s="505">
        <v>18</v>
      </c>
      <c r="Q30" s="505">
        <v>18</v>
      </c>
    </row>
    <row r="31" spans="1:17" ht="23.25" customHeight="1">
      <c r="A31" s="569"/>
      <c r="B31" s="570">
        <v>27</v>
      </c>
      <c r="C31" s="584" t="s">
        <v>906</v>
      </c>
      <c r="D31" s="575">
        <f t="shared" si="2"/>
        <v>37000</v>
      </c>
      <c r="E31" s="576" t="s">
        <v>818</v>
      </c>
      <c r="G31" s="505">
        <v>37</v>
      </c>
      <c r="H31" s="505">
        <v>37</v>
      </c>
      <c r="J31" s="574"/>
      <c r="K31" s="570">
        <v>27</v>
      </c>
      <c r="L31" s="584" t="s">
        <v>906</v>
      </c>
      <c r="M31" s="575">
        <f t="shared" si="0"/>
        <v>19000</v>
      </c>
      <c r="N31" s="576" t="s">
        <v>818</v>
      </c>
      <c r="P31" s="505">
        <v>19</v>
      </c>
      <c r="Q31" s="505">
        <v>19</v>
      </c>
    </row>
    <row r="32" spans="1:17" ht="23.25" customHeight="1">
      <c r="A32" s="569"/>
      <c r="B32" s="570">
        <v>28</v>
      </c>
      <c r="C32" s="584" t="s">
        <v>907</v>
      </c>
      <c r="D32" s="575">
        <f t="shared" si="2"/>
        <v>35000</v>
      </c>
      <c r="E32" s="576" t="s">
        <v>818</v>
      </c>
      <c r="G32" s="505">
        <v>35</v>
      </c>
      <c r="H32" s="505">
        <v>35</v>
      </c>
      <c r="J32" s="574"/>
      <c r="K32" s="570">
        <v>28</v>
      </c>
      <c r="L32" s="584" t="s">
        <v>907</v>
      </c>
      <c r="M32" s="575">
        <f t="shared" si="0"/>
        <v>18000</v>
      </c>
      <c r="N32" s="576" t="s">
        <v>818</v>
      </c>
      <c r="P32" s="505">
        <v>18</v>
      </c>
      <c r="Q32" s="505">
        <v>18</v>
      </c>
    </row>
    <row r="33" spans="1:17" ht="23.25" customHeight="1">
      <c r="A33" s="569"/>
      <c r="B33" s="570">
        <v>27</v>
      </c>
      <c r="C33" s="584" t="s">
        <v>908</v>
      </c>
      <c r="D33" s="575">
        <f t="shared" si="2"/>
        <v>37000</v>
      </c>
      <c r="E33" s="576" t="s">
        <v>818</v>
      </c>
      <c r="G33" s="505">
        <v>37</v>
      </c>
      <c r="H33" s="505">
        <v>37</v>
      </c>
      <c r="J33" s="574"/>
      <c r="K33" s="570">
        <v>27</v>
      </c>
      <c r="L33" s="584" t="s">
        <v>908</v>
      </c>
      <c r="M33" s="575">
        <f t="shared" si="0"/>
        <v>19000</v>
      </c>
      <c r="N33" s="576" t="s">
        <v>818</v>
      </c>
      <c r="P33" s="505">
        <v>19</v>
      </c>
      <c r="Q33" s="505">
        <v>19</v>
      </c>
    </row>
    <row r="34" spans="1:17" ht="23.25" customHeight="1">
      <c r="A34" s="569"/>
      <c r="B34" s="570">
        <v>28</v>
      </c>
      <c r="C34" s="584" t="s">
        <v>909</v>
      </c>
      <c r="D34" s="575">
        <f t="shared" si="2"/>
        <v>35000</v>
      </c>
      <c r="E34" s="576" t="s">
        <v>818</v>
      </c>
      <c r="G34" s="505">
        <v>35</v>
      </c>
      <c r="H34" s="505">
        <v>35</v>
      </c>
      <c r="J34" s="574"/>
      <c r="K34" s="570">
        <v>28</v>
      </c>
      <c r="L34" s="584" t="s">
        <v>909</v>
      </c>
      <c r="M34" s="575">
        <f t="shared" si="0"/>
        <v>18000</v>
      </c>
      <c r="N34" s="576" t="s">
        <v>818</v>
      </c>
      <c r="P34" s="505">
        <v>18</v>
      </c>
      <c r="Q34" s="505">
        <v>18</v>
      </c>
    </row>
    <row r="35" spans="1:17" ht="23.25" customHeight="1">
      <c r="A35" s="569"/>
      <c r="B35" s="570">
        <v>27</v>
      </c>
      <c r="C35" s="584" t="s">
        <v>910</v>
      </c>
      <c r="D35" s="575">
        <f t="shared" si="2"/>
        <v>37000</v>
      </c>
      <c r="E35" s="576" t="s">
        <v>818</v>
      </c>
      <c r="G35" s="505">
        <v>37</v>
      </c>
      <c r="H35" s="505">
        <v>37</v>
      </c>
      <c r="J35" s="574"/>
      <c r="K35" s="570">
        <v>27</v>
      </c>
      <c r="L35" s="584" t="s">
        <v>910</v>
      </c>
      <c r="M35" s="575">
        <f t="shared" si="0"/>
        <v>19000</v>
      </c>
      <c r="N35" s="576" t="s">
        <v>818</v>
      </c>
      <c r="P35" s="505">
        <v>19</v>
      </c>
      <c r="Q35" s="505">
        <v>19</v>
      </c>
    </row>
    <row r="36" spans="1:17" ht="23.25" customHeight="1">
      <c r="A36" s="569"/>
      <c r="B36" s="570">
        <v>28</v>
      </c>
      <c r="C36" s="584" t="s">
        <v>911</v>
      </c>
      <c r="D36" s="575">
        <f t="shared" si="2"/>
        <v>35000</v>
      </c>
      <c r="E36" s="576" t="s">
        <v>818</v>
      </c>
      <c r="G36" s="505">
        <v>35</v>
      </c>
      <c r="H36" s="505">
        <v>35</v>
      </c>
      <c r="J36" s="574"/>
      <c r="K36" s="570">
        <v>28</v>
      </c>
      <c r="L36" s="584" t="s">
        <v>911</v>
      </c>
      <c r="M36" s="575">
        <f t="shared" si="0"/>
        <v>18000</v>
      </c>
      <c r="N36" s="576" t="s">
        <v>818</v>
      </c>
      <c r="P36" s="505">
        <v>18</v>
      </c>
      <c r="Q36" s="505">
        <v>18</v>
      </c>
    </row>
    <row r="37" spans="1:17" ht="23.25" customHeight="1">
      <c r="A37" s="569"/>
      <c r="B37" s="570">
        <v>27</v>
      </c>
      <c r="C37" s="584" t="s">
        <v>912</v>
      </c>
      <c r="D37" s="575">
        <f t="shared" si="2"/>
        <v>37000</v>
      </c>
      <c r="E37" s="576" t="s">
        <v>818</v>
      </c>
      <c r="G37" s="505">
        <v>37</v>
      </c>
      <c r="H37" s="505">
        <v>37</v>
      </c>
      <c r="J37" s="574"/>
      <c r="K37" s="570">
        <v>27</v>
      </c>
      <c r="L37" s="584" t="s">
        <v>912</v>
      </c>
      <c r="M37" s="575">
        <f t="shared" si="0"/>
        <v>19000</v>
      </c>
      <c r="N37" s="576" t="s">
        <v>818</v>
      </c>
      <c r="P37" s="505">
        <v>19</v>
      </c>
      <c r="Q37" s="505">
        <v>19</v>
      </c>
    </row>
    <row r="38" spans="1:17" ht="23.25" customHeight="1">
      <c r="A38" s="578"/>
      <c r="B38" s="570">
        <v>28</v>
      </c>
      <c r="C38" s="584" t="s">
        <v>913</v>
      </c>
      <c r="D38" s="575">
        <f t="shared" si="2"/>
        <v>35000</v>
      </c>
      <c r="E38" s="576" t="s">
        <v>818</v>
      </c>
      <c r="G38" s="505">
        <v>35</v>
      </c>
      <c r="H38" s="505">
        <v>35</v>
      </c>
      <c r="J38" s="579"/>
      <c r="K38" s="570">
        <v>28</v>
      </c>
      <c r="L38" s="584" t="s">
        <v>913</v>
      </c>
      <c r="M38" s="575">
        <f t="shared" si="0"/>
        <v>18000</v>
      </c>
      <c r="N38" s="573" t="s">
        <v>818</v>
      </c>
      <c r="P38" s="505">
        <v>18</v>
      </c>
      <c r="Q38" s="505">
        <v>18</v>
      </c>
    </row>
  </sheetData>
  <sheetProtection algorithmName="SHA-512" hashValue="mgcvfF90EH6jbIrPFP/Re5N5Si1aAD9Vy/FHkqIl98Zom20GLbj6nlvE3ZAKzdlizO8qE8YHBimbHEdnm9FoRw==" saltValue="c6+wgjekRWUdMXRhGH18kA==" spinCount="100000" sheet="1" objects="1" scenarios="1"/>
  <phoneticPr fontId="12"/>
  <printOptions horizontalCentered="1"/>
  <pageMargins left="0.23622047244094491" right="0.23622047244094491" top="0.78740157480314965" bottom="0.19685039370078741" header="0.31496062992125984" footer="0.31496062992125984"/>
  <pageSetup paperSize="9" scale="3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0B4C2-2A31-470C-B642-ED1656DBFD4D}">
  <sheetPr>
    <tabColor rgb="FFFFFF00"/>
    <pageSetUpPr fitToPage="1"/>
  </sheetPr>
  <dimension ref="A1:AQ56"/>
  <sheetViews>
    <sheetView view="pageBreakPreview" zoomScale="50" zoomScaleNormal="85" zoomScaleSheetLayoutView="50" workbookViewId="0">
      <selection activeCell="E13" sqref="E13:G13"/>
    </sheetView>
  </sheetViews>
  <sheetFormatPr defaultRowHeight="18.75"/>
  <cols>
    <col min="1" max="1" width="4.125" style="546" customWidth="1"/>
    <col min="2" max="4" width="11.875" style="546" customWidth="1"/>
    <col min="5" max="6" width="10.625" style="546" customWidth="1"/>
    <col min="7" max="7" width="5.625" style="546" customWidth="1"/>
    <col min="8" max="8" width="10.625" style="546" customWidth="1"/>
    <col min="9" max="9" width="11.75" style="546" customWidth="1"/>
    <col min="10" max="10" width="7.125" style="546" customWidth="1"/>
    <col min="11" max="11" width="17" style="546" customWidth="1"/>
    <col min="12" max="12" width="13.875" style="546" customWidth="1"/>
    <col min="13" max="14" width="10.625" style="546" customWidth="1"/>
    <col min="15" max="15" width="7.125" style="546" customWidth="1"/>
    <col min="16" max="16" width="14.125" style="546" customWidth="1"/>
    <col min="17" max="19" width="10.625" style="546" customWidth="1"/>
    <col min="20" max="20" width="10.625" style="501" customWidth="1"/>
    <col min="21" max="31" width="9.625" style="546" customWidth="1"/>
    <col min="32" max="32" width="12.125" style="546" customWidth="1"/>
    <col min="33" max="36" width="9.625" style="546" customWidth="1"/>
    <col min="37" max="40" width="8.25" style="546" customWidth="1"/>
    <col min="41" max="41" width="6.625" style="546" customWidth="1"/>
    <col min="42" max="44" width="6.375" style="546" customWidth="1"/>
    <col min="45" max="53" width="9" style="546"/>
    <col min="54" max="54" width="9" style="546" customWidth="1"/>
    <col min="55" max="16384" width="9" style="546"/>
  </cols>
  <sheetData>
    <row r="1" spans="1:42" s="589" customFormat="1" ht="42" customHeight="1">
      <c r="A1" s="589" t="s">
        <v>735</v>
      </c>
    </row>
    <row r="2" spans="1:42" s="589" customFormat="1" ht="18" customHeight="1"/>
    <row r="3" spans="1:42" s="595" customFormat="1" ht="27.75" customHeight="1">
      <c r="A3" s="590" t="s">
        <v>736</v>
      </c>
      <c r="B3" s="591"/>
      <c r="C3" s="591"/>
      <c r="D3" s="591"/>
      <c r="E3" s="591"/>
      <c r="F3" s="591"/>
      <c r="G3" s="591"/>
      <c r="H3" s="592"/>
      <c r="I3" s="648"/>
      <c r="T3" s="589"/>
      <c r="U3" s="589"/>
      <c r="V3" s="589"/>
      <c r="W3" s="589"/>
      <c r="X3" s="589"/>
      <c r="Y3" s="589"/>
      <c r="Z3" s="589"/>
      <c r="AA3" s="589"/>
      <c r="AB3" s="589"/>
      <c r="AC3" s="589"/>
      <c r="AD3" s="589"/>
      <c r="AE3" s="589"/>
      <c r="AF3" s="589"/>
      <c r="AG3" s="589"/>
      <c r="AH3" s="589"/>
      <c r="AI3" s="589"/>
    </row>
    <row r="4" spans="1:42" s="595" customFormat="1" ht="27.75" customHeight="1">
      <c r="A4" s="592" t="s">
        <v>935</v>
      </c>
      <c r="B4" s="592"/>
      <c r="C4" s="592"/>
      <c r="D4" s="592"/>
      <c r="E4" s="592"/>
      <c r="F4" s="592"/>
      <c r="G4" s="592"/>
      <c r="H4" s="592"/>
      <c r="I4" s="592"/>
      <c r="T4" s="589"/>
      <c r="U4" s="589"/>
      <c r="V4" s="589"/>
      <c r="W4" s="589"/>
      <c r="X4" s="589"/>
      <c r="Y4" s="589"/>
      <c r="Z4" s="589"/>
      <c r="AA4" s="589"/>
      <c r="AB4" s="589"/>
      <c r="AC4" s="589"/>
      <c r="AD4" s="589"/>
      <c r="AE4" s="589"/>
      <c r="AF4" s="589"/>
      <c r="AG4" s="589"/>
      <c r="AH4" s="589"/>
      <c r="AI4" s="589"/>
    </row>
    <row r="5" spans="1:42" s="595" customFormat="1" ht="29.25" customHeight="1">
      <c r="A5" s="592"/>
      <c r="B5" s="1578" t="s">
        <v>737</v>
      </c>
      <c r="C5" s="1579"/>
      <c r="D5" s="1579"/>
      <c r="E5" s="1579"/>
      <c r="F5" s="1579"/>
      <c r="G5" s="1579"/>
      <c r="H5" s="1579"/>
      <c r="I5" s="1580"/>
      <c r="J5" s="658"/>
      <c r="L5" s="1581" t="s">
        <v>738</v>
      </c>
      <c r="M5" s="1582"/>
      <c r="N5" s="1583" t="s">
        <v>985</v>
      </c>
      <c r="O5" s="1584"/>
      <c r="P5" s="1584"/>
      <c r="Q5" s="1585"/>
      <c r="R5" s="595" t="s">
        <v>739</v>
      </c>
      <c r="T5" s="589"/>
      <c r="U5" s="589"/>
      <c r="V5" s="589"/>
      <c r="W5" s="589"/>
      <c r="X5" s="589"/>
      <c r="Y5" s="589"/>
      <c r="Z5" s="589"/>
      <c r="AA5" s="589"/>
      <c r="AB5" s="589"/>
      <c r="AC5" s="589"/>
      <c r="AD5" s="589"/>
      <c r="AE5" s="589"/>
      <c r="AF5" s="589"/>
      <c r="AG5" s="589"/>
      <c r="AH5" s="589"/>
      <c r="AI5" s="589"/>
    </row>
    <row r="6" spans="1:42" s="595" customFormat="1" ht="29.25" customHeight="1">
      <c r="A6" s="592"/>
      <c r="B6" s="1586" t="s">
        <v>740</v>
      </c>
      <c r="C6" s="1587"/>
      <c r="D6" s="1587"/>
      <c r="E6" s="1587"/>
      <c r="F6" s="1587"/>
      <c r="G6" s="1587"/>
      <c r="H6" s="1587"/>
      <c r="I6" s="1588"/>
      <c r="J6" s="658"/>
      <c r="L6" s="1581" t="s">
        <v>741</v>
      </c>
      <c r="M6" s="1582"/>
      <c r="N6" s="1583" t="str">
        <f>申請者&amp;""</f>
        <v/>
      </c>
      <c r="O6" s="1584"/>
      <c r="P6" s="1584"/>
      <c r="Q6" s="1585"/>
      <c r="T6" s="589"/>
      <c r="U6" s="589"/>
      <c r="V6" s="589"/>
      <c r="W6" s="589"/>
      <c r="X6" s="589"/>
      <c r="Y6" s="589"/>
      <c r="Z6" s="589"/>
      <c r="AA6" s="589"/>
      <c r="AB6" s="589"/>
      <c r="AC6" s="589"/>
      <c r="AD6" s="589"/>
      <c r="AE6" s="589"/>
      <c r="AF6" s="589"/>
      <c r="AG6" s="589"/>
      <c r="AH6" s="589"/>
      <c r="AI6" s="589"/>
    </row>
    <row r="7" spans="1:42" s="595" customFormat="1" ht="29.25" customHeight="1">
      <c r="B7" s="1586" t="s">
        <v>742</v>
      </c>
      <c r="C7" s="1587"/>
      <c r="D7" s="1587"/>
      <c r="E7" s="1587"/>
      <c r="F7" s="1587"/>
      <c r="G7" s="1587"/>
      <c r="H7" s="1587"/>
      <c r="I7" s="1588"/>
      <c r="J7" s="658"/>
    </row>
    <row r="8" spans="1:42" s="595" customFormat="1" ht="18" customHeight="1"/>
    <row r="9" spans="1:42" s="595" customFormat="1" ht="32.25" customHeight="1" thickBot="1">
      <c r="A9" s="592" t="s">
        <v>743</v>
      </c>
      <c r="Q9" s="597"/>
      <c r="S9" s="598"/>
      <c r="T9" s="496"/>
      <c r="AI9" s="546"/>
      <c r="AJ9" s="546"/>
    </row>
    <row r="10" spans="1:42" s="595" customFormat="1" ht="20.25" customHeight="1" thickBot="1">
      <c r="E10" s="1611" t="s">
        <v>744</v>
      </c>
      <c r="F10" s="1612"/>
      <c r="G10" s="1612"/>
      <c r="H10" s="1612"/>
      <c r="I10" s="1612"/>
      <c r="J10" s="1612"/>
      <c r="K10" s="1612"/>
      <c r="L10" s="1612"/>
      <c r="M10" s="1612"/>
      <c r="N10" s="1612"/>
      <c r="O10" s="1612"/>
      <c r="P10" s="1612"/>
      <c r="Q10" s="1612"/>
      <c r="R10" s="1612"/>
      <c r="S10" s="1612"/>
      <c r="T10" s="1613"/>
      <c r="U10" s="1589" t="s">
        <v>745</v>
      </c>
      <c r="V10" s="1590"/>
      <c r="W10" s="1590"/>
      <c r="X10" s="1590"/>
      <c r="Y10" s="1590"/>
      <c r="Z10" s="1590"/>
      <c r="AA10" s="1590"/>
      <c r="AB10" s="1590"/>
      <c r="AC10" s="1590"/>
      <c r="AD10" s="1590"/>
      <c r="AE10" s="1590"/>
      <c r="AF10" s="1590"/>
      <c r="AG10" s="1590"/>
      <c r="AH10" s="1590"/>
      <c r="AI10" s="1590"/>
      <c r="AJ10" s="1591"/>
      <c r="AK10" s="546"/>
      <c r="AL10" s="547"/>
      <c r="AM10" s="547"/>
      <c r="AN10" s="547"/>
      <c r="AO10" s="547"/>
      <c r="AP10" s="547"/>
    </row>
    <row r="11" spans="1:42" s="595" customFormat="1" ht="24" customHeight="1" thickBot="1">
      <c r="D11" s="547"/>
      <c r="E11" s="1614"/>
      <c r="F11" s="1615"/>
      <c r="G11" s="1615"/>
      <c r="H11" s="1615"/>
      <c r="I11" s="1615"/>
      <c r="J11" s="1615"/>
      <c r="K11" s="1615"/>
      <c r="L11" s="1615"/>
      <c r="M11" s="1615"/>
      <c r="N11" s="1615"/>
      <c r="O11" s="1615"/>
      <c r="P11" s="1615"/>
      <c r="Q11" s="1615"/>
      <c r="R11" s="1615"/>
      <c r="S11" s="1615"/>
      <c r="T11" s="1616"/>
      <c r="U11" s="1592" t="s">
        <v>746</v>
      </c>
      <c r="V11" s="1593"/>
      <c r="W11" s="1593"/>
      <c r="X11" s="1593"/>
      <c r="Y11" s="1593"/>
      <c r="Z11" s="1593"/>
      <c r="AA11" s="1593"/>
      <c r="AB11" s="1593"/>
      <c r="AC11" s="1593"/>
      <c r="AD11" s="1593"/>
      <c r="AE11" s="1593"/>
      <c r="AF11" s="1593"/>
      <c r="AG11" s="1593"/>
      <c r="AH11" s="1593"/>
      <c r="AI11" s="1593"/>
      <c r="AJ11" s="1594"/>
      <c r="AK11" s="546"/>
    </row>
    <row r="12" spans="1:42" s="595" customFormat="1" ht="105.75" customHeight="1">
      <c r="E12" s="1595" t="s">
        <v>747</v>
      </c>
      <c r="F12" s="1596"/>
      <c r="G12" s="1596"/>
      <c r="H12" s="1597" t="s">
        <v>748</v>
      </c>
      <c r="I12" s="1597"/>
      <c r="J12" s="1597"/>
      <c r="K12" s="1598" t="s">
        <v>749</v>
      </c>
      <c r="L12" s="1599"/>
      <c r="M12" s="1598" t="s">
        <v>750</v>
      </c>
      <c r="N12" s="1599"/>
      <c r="O12" s="1598" t="s">
        <v>751</v>
      </c>
      <c r="P12" s="1599"/>
      <c r="Q12" s="1600" t="s">
        <v>752</v>
      </c>
      <c r="R12" s="1601"/>
      <c r="S12" s="1602" t="s">
        <v>753</v>
      </c>
      <c r="T12" s="1603"/>
      <c r="U12" s="599" t="s">
        <v>754</v>
      </c>
      <c r="V12" s="600" t="s">
        <v>755</v>
      </c>
      <c r="W12" s="600" t="s">
        <v>756</v>
      </c>
      <c r="X12" s="600" t="s">
        <v>757</v>
      </c>
      <c r="Y12" s="600" t="s">
        <v>758</v>
      </c>
      <c r="Z12" s="600" t="s">
        <v>759</v>
      </c>
      <c r="AA12" s="600" t="s">
        <v>760</v>
      </c>
      <c r="AB12" s="600" t="s">
        <v>761</v>
      </c>
      <c r="AC12" s="600" t="s">
        <v>762</v>
      </c>
      <c r="AD12" s="601" t="s">
        <v>763</v>
      </c>
      <c r="AE12" s="601" t="s">
        <v>764</v>
      </c>
      <c r="AF12" s="601" t="s">
        <v>765</v>
      </c>
      <c r="AG12" s="601" t="s">
        <v>766</v>
      </c>
      <c r="AH12" s="601" t="s">
        <v>767</v>
      </c>
      <c r="AI12" s="600" t="s">
        <v>767</v>
      </c>
      <c r="AJ12" s="602" t="s">
        <v>768</v>
      </c>
      <c r="AK12" s="546"/>
    </row>
    <row r="13" spans="1:42" s="595" customFormat="1" ht="37.5" customHeight="1">
      <c r="B13" s="1623" t="s">
        <v>769</v>
      </c>
      <c r="C13" s="1623"/>
      <c r="D13" s="1624"/>
      <c r="E13" s="1604">
        <f>事業所の名称</f>
        <v>0</v>
      </c>
      <c r="F13" s="1605"/>
      <c r="G13" s="1605"/>
      <c r="H13" s="1606"/>
      <c r="I13" s="1606"/>
      <c r="J13" s="1606"/>
      <c r="K13" s="1607"/>
      <c r="L13" s="1608"/>
      <c r="M13" s="1609" t="e">
        <f>VLOOKUP(H13,【非表示】基準額!C4:D38,2,FALSE)*K13</f>
        <v>#N/A</v>
      </c>
      <c r="N13" s="1610"/>
      <c r="O13" s="1617"/>
      <c r="P13" s="1618"/>
      <c r="Q13" s="1619">
        <f>SUM(U13:AJ13)</f>
        <v>0</v>
      </c>
      <c r="R13" s="1620"/>
      <c r="S13" s="1621" t="e">
        <f>Q13-MAX(M13:P13)</f>
        <v>#N/A</v>
      </c>
      <c r="T13" s="1622"/>
      <c r="U13" s="603"/>
      <c r="V13" s="497"/>
      <c r="W13" s="497"/>
      <c r="X13" s="497"/>
      <c r="Y13" s="497"/>
      <c r="Z13" s="497"/>
      <c r="AA13" s="497"/>
      <c r="AB13" s="497"/>
      <c r="AC13" s="497"/>
      <c r="AD13" s="497"/>
      <c r="AE13" s="497"/>
      <c r="AF13" s="497"/>
      <c r="AG13" s="497"/>
      <c r="AH13" s="497"/>
      <c r="AI13" s="604"/>
      <c r="AJ13" s="498"/>
      <c r="AK13" s="546"/>
    </row>
    <row r="14" spans="1:42" s="595" customFormat="1" ht="37.5" customHeight="1" thickBot="1">
      <c r="B14" s="1623" t="s">
        <v>770</v>
      </c>
      <c r="C14" s="1623"/>
      <c r="D14" s="1624"/>
      <c r="E14" s="1626">
        <f>事業所の名称</f>
        <v>0</v>
      </c>
      <c r="F14" s="1627"/>
      <c r="G14" s="1627"/>
      <c r="H14" s="1628"/>
      <c r="I14" s="1628"/>
      <c r="J14" s="1628"/>
      <c r="K14" s="1629"/>
      <c r="L14" s="1630"/>
      <c r="M14" s="1631" t="e">
        <f>VLOOKUP(H14,【非表示】基準額!C5:D39,2,FALSE)*K14</f>
        <v>#N/A</v>
      </c>
      <c r="N14" s="1632"/>
      <c r="O14" s="1633"/>
      <c r="P14" s="1634"/>
      <c r="Q14" s="1635">
        <f>O14+S14</f>
        <v>0</v>
      </c>
      <c r="R14" s="1636"/>
      <c r="S14" s="1637">
        <f>SUM(U14:AJ14)</f>
        <v>0</v>
      </c>
      <c r="T14" s="1638"/>
      <c r="U14" s="605"/>
      <c r="V14" s="499"/>
      <c r="W14" s="499"/>
      <c r="X14" s="499"/>
      <c r="Y14" s="499"/>
      <c r="Z14" s="499"/>
      <c r="AA14" s="499"/>
      <c r="AB14" s="499"/>
      <c r="AC14" s="499"/>
      <c r="AD14" s="499"/>
      <c r="AE14" s="499"/>
      <c r="AF14" s="499"/>
      <c r="AG14" s="499"/>
      <c r="AH14" s="499"/>
      <c r="AI14" s="606"/>
      <c r="AJ14" s="500"/>
      <c r="AK14" s="546"/>
    </row>
    <row r="15" spans="1:42" ht="21" customHeight="1">
      <c r="A15" s="595"/>
      <c r="B15" s="598"/>
      <c r="C15" s="598"/>
      <c r="D15" s="598"/>
      <c r="E15" s="595"/>
      <c r="F15" s="595"/>
      <c r="G15" s="595"/>
      <c r="H15" s="595"/>
      <c r="I15" s="595"/>
      <c r="M15" s="1639" t="s">
        <v>771</v>
      </c>
      <c r="N15" s="1640"/>
      <c r="O15" s="607"/>
      <c r="P15" s="607"/>
      <c r="Q15" s="1639" t="s">
        <v>771</v>
      </c>
      <c r="R15" s="1640"/>
      <c r="S15" s="1639" t="s">
        <v>771</v>
      </c>
      <c r="T15" s="1640"/>
    </row>
    <row r="16" spans="1:42" ht="32.25" customHeight="1" thickBot="1">
      <c r="A16" s="592" t="s">
        <v>772</v>
      </c>
      <c r="M16" s="1625" t="s">
        <v>773</v>
      </c>
      <c r="N16" s="1625"/>
      <c r="O16" s="1625"/>
      <c r="P16" s="1625"/>
      <c r="Q16" s="1625"/>
      <c r="R16" s="1625"/>
      <c r="S16" s="1625"/>
      <c r="T16" s="1625"/>
    </row>
    <row r="17" spans="1:43" ht="24" customHeight="1">
      <c r="A17" s="592"/>
      <c r="B17" s="1641" t="s">
        <v>774</v>
      </c>
      <c r="C17" s="1641"/>
      <c r="D17" s="1641"/>
      <c r="E17" s="1642"/>
      <c r="F17" s="1643" t="s">
        <v>775</v>
      </c>
      <c r="G17" s="1644"/>
      <c r="H17" s="608" t="s">
        <v>776</v>
      </c>
      <c r="I17" s="609" t="s">
        <v>777</v>
      </c>
      <c r="J17" s="547"/>
      <c r="K17" s="610" t="s">
        <v>936</v>
      </c>
      <c r="L17" s="611"/>
      <c r="M17" s="611"/>
      <c r="N17" s="611"/>
      <c r="O17" s="611"/>
      <c r="P17" s="611"/>
      <c r="Q17" s="612"/>
      <c r="R17" s="613"/>
      <c r="S17" s="547"/>
      <c r="T17" s="1645" t="s">
        <v>778</v>
      </c>
      <c r="U17" s="1646"/>
      <c r="V17" s="608" t="s">
        <v>779</v>
      </c>
      <c r="W17" s="609" t="s">
        <v>780</v>
      </c>
      <c r="X17" s="614"/>
      <c r="Y17" s="615" t="s">
        <v>937</v>
      </c>
      <c r="Z17" s="611"/>
      <c r="AA17" s="611"/>
      <c r="AB17" s="611"/>
      <c r="AC17" s="611"/>
      <c r="AD17" s="611"/>
      <c r="AE17" s="612"/>
      <c r="AF17" s="613"/>
      <c r="AG17" s="547"/>
      <c r="AI17" s="1645" t="s">
        <v>781</v>
      </c>
      <c r="AJ17" s="1647"/>
      <c r="AK17" s="1647"/>
      <c r="AL17" s="1647"/>
      <c r="AM17" s="1647"/>
      <c r="AN17" s="1647"/>
      <c r="AO17" s="1647"/>
      <c r="AP17" s="1647"/>
      <c r="AQ17" s="1648"/>
    </row>
    <row r="18" spans="1:43" ht="24" customHeight="1">
      <c r="B18" s="1649" t="s">
        <v>782</v>
      </c>
      <c r="C18" s="1650"/>
      <c r="D18" s="1652" t="s">
        <v>506</v>
      </c>
      <c r="E18" s="1653"/>
      <c r="F18" s="616"/>
      <c r="G18" s="617" t="s">
        <v>783</v>
      </c>
      <c r="H18" s="618"/>
      <c r="I18" s="619"/>
      <c r="K18" s="620" t="s">
        <v>938</v>
      </c>
      <c r="R18" s="621"/>
      <c r="T18" s="616"/>
      <c r="U18" s="617" t="s">
        <v>783</v>
      </c>
      <c r="V18" s="618"/>
      <c r="W18" s="619"/>
      <c r="X18" s="614"/>
      <c r="Y18" s="620" t="s">
        <v>938</v>
      </c>
      <c r="AF18" s="621"/>
      <c r="AI18" s="1654"/>
      <c r="AJ18" s="1655"/>
      <c r="AK18" s="1655"/>
      <c r="AL18" s="1655"/>
      <c r="AM18" s="1655"/>
      <c r="AN18" s="1655"/>
      <c r="AO18" s="1655"/>
      <c r="AP18" s="1655"/>
      <c r="AQ18" s="1656"/>
    </row>
    <row r="19" spans="1:43" ht="24" customHeight="1">
      <c r="B19" s="1651"/>
      <c r="C19" s="1651"/>
      <c r="D19" s="1657" t="s">
        <v>784</v>
      </c>
      <c r="E19" s="1658"/>
      <c r="F19" s="616"/>
      <c r="G19" s="617" t="s">
        <v>783</v>
      </c>
      <c r="H19" s="618"/>
      <c r="I19" s="619"/>
      <c r="K19" s="620"/>
      <c r="L19" s="622"/>
      <c r="M19" s="546" t="s">
        <v>939</v>
      </c>
      <c r="N19" s="546" t="s">
        <v>940</v>
      </c>
      <c r="R19" s="621"/>
      <c r="T19" s="616"/>
      <c r="U19" s="617" t="s">
        <v>783</v>
      </c>
      <c r="V19" s="618"/>
      <c r="W19" s="619"/>
      <c r="X19" s="614"/>
      <c r="Y19" s="620"/>
      <c r="Z19" s="622"/>
      <c r="AA19" s="546" t="s">
        <v>939</v>
      </c>
      <c r="AB19" s="546" t="s">
        <v>940</v>
      </c>
      <c r="AF19" s="621"/>
      <c r="AI19" s="1654"/>
      <c r="AJ19" s="1655"/>
      <c r="AK19" s="1655"/>
      <c r="AL19" s="1655"/>
      <c r="AM19" s="1655"/>
      <c r="AN19" s="1655"/>
      <c r="AO19" s="1655"/>
      <c r="AP19" s="1655"/>
      <c r="AQ19" s="1656"/>
    </row>
    <row r="20" spans="1:43" ht="24" customHeight="1">
      <c r="B20" s="1678" t="s">
        <v>941</v>
      </c>
      <c r="C20" s="1651"/>
      <c r="D20" s="1657" t="s">
        <v>506</v>
      </c>
      <c r="E20" s="1658"/>
      <c r="F20" s="616"/>
      <c r="G20" s="617" t="s">
        <v>783</v>
      </c>
      <c r="H20" s="618"/>
      <c r="I20" s="619"/>
      <c r="K20" s="620"/>
      <c r="R20" s="621"/>
      <c r="T20" s="616"/>
      <c r="U20" s="617" t="s">
        <v>783</v>
      </c>
      <c r="V20" s="618"/>
      <c r="W20" s="619"/>
      <c r="X20" s="614"/>
      <c r="Y20" s="620"/>
      <c r="AF20" s="621"/>
      <c r="AI20" s="1654"/>
      <c r="AJ20" s="1655"/>
      <c r="AK20" s="1655"/>
      <c r="AL20" s="1655"/>
      <c r="AM20" s="1655"/>
      <c r="AN20" s="1655"/>
      <c r="AO20" s="1655"/>
      <c r="AP20" s="1655"/>
      <c r="AQ20" s="1656"/>
    </row>
    <row r="21" spans="1:43" ht="37.5" customHeight="1" thickBot="1">
      <c r="B21" s="1651"/>
      <c r="C21" s="1651"/>
      <c r="D21" s="1657" t="s">
        <v>784</v>
      </c>
      <c r="E21" s="1658"/>
      <c r="F21" s="623"/>
      <c r="G21" s="624" t="s">
        <v>783</v>
      </c>
      <c r="H21" s="625"/>
      <c r="I21" s="626"/>
      <c r="K21" s="620" t="s">
        <v>942</v>
      </c>
      <c r="L21" s="546" t="s">
        <v>943</v>
      </c>
      <c r="M21" s="627">
        <f>2*N23*Q23</f>
        <v>0</v>
      </c>
      <c r="N21" s="546" t="s">
        <v>944</v>
      </c>
      <c r="R21" s="621"/>
      <c r="T21" s="623"/>
      <c r="U21" s="624" t="s">
        <v>783</v>
      </c>
      <c r="V21" s="625"/>
      <c r="W21" s="626"/>
      <c r="X21" s="614"/>
      <c r="Y21" s="620" t="s">
        <v>942</v>
      </c>
      <c r="AA21" s="546" t="s">
        <v>943</v>
      </c>
      <c r="AB21" s="627">
        <f>2*AB23*AE23</f>
        <v>0</v>
      </c>
      <c r="AC21" s="546" t="s">
        <v>944</v>
      </c>
      <c r="AF21" s="621"/>
      <c r="AI21" s="1659"/>
      <c r="AJ21" s="1660"/>
      <c r="AK21" s="1660"/>
      <c r="AL21" s="1660"/>
      <c r="AM21" s="1660"/>
      <c r="AN21" s="1660"/>
      <c r="AO21" s="1660"/>
      <c r="AP21" s="1660"/>
      <c r="AQ21" s="1661"/>
    </row>
    <row r="22" spans="1:43" ht="21" customHeight="1">
      <c r="B22" s="546" t="s">
        <v>785</v>
      </c>
      <c r="K22" s="620"/>
      <c r="N22" s="546" t="s">
        <v>945</v>
      </c>
      <c r="Q22" s="546" t="s">
        <v>946</v>
      </c>
      <c r="R22" s="621"/>
      <c r="T22" s="546"/>
      <c r="Y22" s="620"/>
      <c r="AB22" s="546" t="s">
        <v>945</v>
      </c>
      <c r="AE22" s="546" t="s">
        <v>946</v>
      </c>
      <c r="AF22" s="621"/>
    </row>
    <row r="23" spans="1:43" ht="21" customHeight="1">
      <c r="B23" s="547"/>
      <c r="K23" s="620"/>
      <c r="L23" s="546" t="s">
        <v>947</v>
      </c>
      <c r="M23" s="546" t="s">
        <v>948</v>
      </c>
      <c r="N23" s="622"/>
      <c r="O23" s="546" t="s">
        <v>783</v>
      </c>
      <c r="P23" s="546" t="s">
        <v>948</v>
      </c>
      <c r="Q23" s="622"/>
      <c r="R23" s="621" t="s">
        <v>949</v>
      </c>
      <c r="T23" s="546"/>
      <c r="Y23" s="620"/>
      <c r="Z23" s="546" t="s">
        <v>947</v>
      </c>
      <c r="AA23" s="546" t="s">
        <v>948</v>
      </c>
      <c r="AB23" s="622"/>
      <c r="AC23" s="546" t="s">
        <v>783</v>
      </c>
      <c r="AD23" s="546" t="s">
        <v>948</v>
      </c>
      <c r="AE23" s="622"/>
      <c r="AF23" s="621" t="s">
        <v>949</v>
      </c>
    </row>
    <row r="24" spans="1:43" ht="21" customHeight="1" thickBot="1">
      <c r="B24" s="547"/>
      <c r="K24" s="620"/>
      <c r="R24" s="621"/>
      <c r="T24" s="546"/>
      <c r="Y24" s="628"/>
      <c r="Z24" s="629"/>
      <c r="AA24" s="629"/>
      <c r="AB24" s="629"/>
      <c r="AC24" s="629"/>
      <c r="AD24" s="629"/>
      <c r="AE24" s="629"/>
      <c r="AF24" s="630"/>
    </row>
    <row r="25" spans="1:43" ht="21" customHeight="1" thickBot="1">
      <c r="B25" s="547"/>
      <c r="K25" s="628"/>
      <c r="L25" s="629"/>
      <c r="M25" s="629"/>
      <c r="N25" s="629"/>
      <c r="O25" s="629"/>
      <c r="P25" s="629"/>
      <c r="Q25" s="629"/>
      <c r="R25" s="630"/>
      <c r="T25" s="546"/>
    </row>
    <row r="26" spans="1:43" ht="21" customHeight="1">
      <c r="B26" s="547"/>
      <c r="T26" s="546"/>
    </row>
    <row r="27" spans="1:43" ht="9.75" customHeight="1">
      <c r="B27" s="547"/>
      <c r="T27" s="546"/>
    </row>
    <row r="28" spans="1:43" ht="9.75" customHeight="1">
      <c r="B28" s="547"/>
      <c r="T28" s="546"/>
    </row>
    <row r="29" spans="1:43" ht="32.25" customHeight="1">
      <c r="A29" s="592" t="s">
        <v>786</v>
      </c>
    </row>
    <row r="30" spans="1:43" ht="32.25" customHeight="1" thickBot="1">
      <c r="A30" s="592" t="s">
        <v>787</v>
      </c>
    </row>
    <row r="31" spans="1:43" ht="35.25" customHeight="1" thickBot="1">
      <c r="B31" s="1675" t="s">
        <v>788</v>
      </c>
      <c r="C31" s="1676"/>
      <c r="D31" s="1676"/>
      <c r="E31" s="1675" t="s">
        <v>789</v>
      </c>
      <c r="F31" s="1676"/>
      <c r="G31" s="1676"/>
      <c r="H31" s="1676"/>
      <c r="I31" s="1676"/>
      <c r="J31" s="1676"/>
      <c r="K31" s="1676"/>
      <c r="L31" s="1676"/>
      <c r="M31" s="1676"/>
      <c r="N31" s="1676"/>
      <c r="O31" s="1676"/>
      <c r="P31" s="1676"/>
      <c r="Q31" s="1676"/>
      <c r="R31" s="1676"/>
      <c r="S31" s="1675" t="s">
        <v>790</v>
      </c>
      <c r="T31" s="1676"/>
      <c r="U31" s="1676"/>
      <c r="V31" s="1676"/>
      <c r="W31" s="1676"/>
      <c r="X31" s="1676"/>
      <c r="Y31" s="1676"/>
      <c r="Z31" s="1676"/>
      <c r="AA31" s="1676"/>
      <c r="AB31" s="1676"/>
      <c r="AC31" s="1676"/>
      <c r="AD31" s="1676"/>
      <c r="AE31" s="1676"/>
      <c r="AF31" s="1676"/>
      <c r="AG31" s="1676"/>
      <c r="AH31" s="1676"/>
      <c r="AI31" s="1677"/>
    </row>
    <row r="32" spans="1:43" ht="60" customHeight="1">
      <c r="A32" s="546">
        <v>1</v>
      </c>
      <c r="B32" s="1662"/>
      <c r="C32" s="1663"/>
      <c r="D32" s="1664"/>
      <c r="E32" s="1665"/>
      <c r="F32" s="1666"/>
      <c r="G32" s="1666"/>
      <c r="H32" s="1666"/>
      <c r="I32" s="1666"/>
      <c r="J32" s="1666"/>
      <c r="K32" s="1666"/>
      <c r="L32" s="1666"/>
      <c r="M32" s="1666"/>
      <c r="N32" s="1666"/>
      <c r="O32" s="1666"/>
      <c r="P32" s="1666"/>
      <c r="Q32" s="1666"/>
      <c r="R32" s="1666"/>
      <c r="S32" s="1667"/>
      <c r="T32" s="1666"/>
      <c r="U32" s="1666"/>
      <c r="V32" s="1666"/>
      <c r="W32" s="1666"/>
      <c r="X32" s="1666"/>
      <c r="Y32" s="1666"/>
      <c r="Z32" s="1666"/>
      <c r="AA32" s="1666"/>
      <c r="AB32" s="1666"/>
      <c r="AC32" s="1666"/>
      <c r="AD32" s="1666"/>
      <c r="AE32" s="1666"/>
      <c r="AF32" s="1666"/>
      <c r="AG32" s="1666"/>
      <c r="AH32" s="1666"/>
      <c r="AI32" s="1668"/>
    </row>
    <row r="33" spans="1:35" ht="60" customHeight="1">
      <c r="A33" s="546">
        <v>2</v>
      </c>
      <c r="B33" s="1669"/>
      <c r="C33" s="1670"/>
      <c r="D33" s="1670"/>
      <c r="E33" s="1671"/>
      <c r="F33" s="1672"/>
      <c r="G33" s="1672"/>
      <c r="H33" s="1672"/>
      <c r="I33" s="1672"/>
      <c r="J33" s="1672"/>
      <c r="K33" s="1672"/>
      <c r="L33" s="1672"/>
      <c r="M33" s="1672"/>
      <c r="N33" s="1672"/>
      <c r="O33" s="1672"/>
      <c r="P33" s="1672"/>
      <c r="Q33" s="1672"/>
      <c r="R33" s="1672"/>
      <c r="S33" s="1673"/>
      <c r="T33" s="1672"/>
      <c r="U33" s="1672"/>
      <c r="V33" s="1672"/>
      <c r="W33" s="1672"/>
      <c r="X33" s="1672"/>
      <c r="Y33" s="1672"/>
      <c r="Z33" s="1672"/>
      <c r="AA33" s="1672"/>
      <c r="AB33" s="1672"/>
      <c r="AC33" s="1672"/>
      <c r="AD33" s="1672"/>
      <c r="AE33" s="1672"/>
      <c r="AF33" s="1672"/>
      <c r="AG33" s="1672"/>
      <c r="AH33" s="1672"/>
      <c r="AI33" s="1674"/>
    </row>
    <row r="34" spans="1:35" ht="60" customHeight="1">
      <c r="A34" s="546">
        <v>3</v>
      </c>
      <c r="B34" s="1669"/>
      <c r="C34" s="1670"/>
      <c r="D34" s="1670"/>
      <c r="E34" s="1671"/>
      <c r="F34" s="1672"/>
      <c r="G34" s="1672"/>
      <c r="H34" s="1672"/>
      <c r="I34" s="1672"/>
      <c r="J34" s="1672"/>
      <c r="K34" s="1672"/>
      <c r="L34" s="1672"/>
      <c r="M34" s="1672"/>
      <c r="N34" s="1672"/>
      <c r="O34" s="1672"/>
      <c r="P34" s="1672"/>
      <c r="Q34" s="1672"/>
      <c r="R34" s="1672"/>
      <c r="S34" s="1673"/>
      <c r="T34" s="1672"/>
      <c r="U34" s="1672"/>
      <c r="V34" s="1672"/>
      <c r="W34" s="1672"/>
      <c r="X34" s="1672"/>
      <c r="Y34" s="1672"/>
      <c r="Z34" s="1672"/>
      <c r="AA34" s="1672"/>
      <c r="AB34" s="1672"/>
      <c r="AC34" s="1672"/>
      <c r="AD34" s="1672"/>
      <c r="AE34" s="1672"/>
      <c r="AF34" s="1672"/>
      <c r="AG34" s="1672"/>
      <c r="AH34" s="1672"/>
      <c r="AI34" s="1674"/>
    </row>
    <row r="35" spans="1:35" ht="60" customHeight="1">
      <c r="A35" s="546">
        <v>4</v>
      </c>
      <c r="B35" s="1669"/>
      <c r="C35" s="1670"/>
      <c r="D35" s="1670"/>
      <c r="E35" s="1671"/>
      <c r="F35" s="1672"/>
      <c r="G35" s="1672"/>
      <c r="H35" s="1672"/>
      <c r="I35" s="1672"/>
      <c r="J35" s="1672"/>
      <c r="K35" s="1672"/>
      <c r="L35" s="1672"/>
      <c r="M35" s="1672"/>
      <c r="N35" s="1672"/>
      <c r="O35" s="1672"/>
      <c r="P35" s="1672"/>
      <c r="Q35" s="1672"/>
      <c r="R35" s="1672"/>
      <c r="S35" s="1673"/>
      <c r="T35" s="1672"/>
      <c r="U35" s="1672"/>
      <c r="V35" s="1672"/>
      <c r="W35" s="1672"/>
      <c r="X35" s="1672"/>
      <c r="Y35" s="1672"/>
      <c r="Z35" s="1672"/>
      <c r="AA35" s="1672"/>
      <c r="AB35" s="1672"/>
      <c r="AC35" s="1672"/>
      <c r="AD35" s="1672"/>
      <c r="AE35" s="1672"/>
      <c r="AF35" s="1672"/>
      <c r="AG35" s="1672"/>
      <c r="AH35" s="1672"/>
      <c r="AI35" s="1674"/>
    </row>
    <row r="36" spans="1:35" ht="60" customHeight="1" thickBot="1">
      <c r="A36" s="546">
        <v>5</v>
      </c>
      <c r="B36" s="1681"/>
      <c r="C36" s="1682"/>
      <c r="D36" s="1682"/>
      <c r="E36" s="1683"/>
      <c r="F36" s="1684"/>
      <c r="G36" s="1684"/>
      <c r="H36" s="1684"/>
      <c r="I36" s="1684"/>
      <c r="J36" s="1684"/>
      <c r="K36" s="1684"/>
      <c r="L36" s="1684"/>
      <c r="M36" s="1684"/>
      <c r="N36" s="1684"/>
      <c r="O36" s="1684"/>
      <c r="P36" s="1684"/>
      <c r="Q36" s="1684"/>
      <c r="R36" s="1684"/>
      <c r="S36" s="1685"/>
      <c r="T36" s="1684"/>
      <c r="U36" s="1684"/>
      <c r="V36" s="1684"/>
      <c r="W36" s="1684"/>
      <c r="X36" s="1684"/>
      <c r="Y36" s="1684"/>
      <c r="Z36" s="1684"/>
      <c r="AA36" s="1684"/>
      <c r="AB36" s="1684"/>
      <c r="AC36" s="1684"/>
      <c r="AD36" s="1684"/>
      <c r="AE36" s="1684"/>
      <c r="AF36" s="1684"/>
      <c r="AG36" s="1684"/>
      <c r="AH36" s="1684"/>
      <c r="AI36" s="1686"/>
    </row>
    <row r="37" spans="1:35" ht="24.75" customHeight="1"/>
    <row r="38" spans="1:35" ht="28.5" customHeight="1">
      <c r="A38" s="592" t="s">
        <v>791</v>
      </c>
      <c r="R38" s="614" t="s">
        <v>792</v>
      </c>
      <c r="T38" s="546"/>
    </row>
    <row r="39" spans="1:35" ht="28.5" customHeight="1">
      <c r="A39" s="631">
        <v>1</v>
      </c>
      <c r="B39" s="1679" t="s">
        <v>793</v>
      </c>
      <c r="C39" s="1679"/>
      <c r="D39" s="1679"/>
      <c r="E39" s="1679"/>
      <c r="F39" s="1679"/>
      <c r="G39" s="1679"/>
      <c r="H39" s="1679"/>
      <c r="I39" s="1679"/>
      <c r="J39" s="1679"/>
      <c r="K39" s="1679"/>
      <c r="L39" s="1679"/>
      <c r="M39" s="1679"/>
      <c r="N39" s="1679"/>
      <c r="O39" s="1679"/>
      <c r="P39" s="1679"/>
      <c r="Q39" s="1680"/>
      <c r="R39" s="632"/>
      <c r="T39" s="546"/>
    </row>
    <row r="40" spans="1:35" ht="28.5" customHeight="1">
      <c r="A40" s="631">
        <v>2</v>
      </c>
      <c r="B40" s="1679" t="s">
        <v>794</v>
      </c>
      <c r="C40" s="1679"/>
      <c r="D40" s="1679"/>
      <c r="E40" s="1679"/>
      <c r="F40" s="1679"/>
      <c r="G40" s="1679"/>
      <c r="H40" s="1679"/>
      <c r="I40" s="1679"/>
      <c r="J40" s="1679"/>
      <c r="K40" s="1679"/>
      <c r="L40" s="1679"/>
      <c r="M40" s="1679"/>
      <c r="N40" s="1679"/>
      <c r="O40" s="1679"/>
      <c r="P40" s="1679"/>
      <c r="Q40" s="1680"/>
      <c r="R40" s="632"/>
      <c r="T40" s="546"/>
    </row>
    <row r="41" spans="1:35" ht="28.5" customHeight="1">
      <c r="A41" s="631">
        <v>3</v>
      </c>
      <c r="B41" s="1679" t="s">
        <v>795</v>
      </c>
      <c r="C41" s="1679"/>
      <c r="D41" s="1679"/>
      <c r="E41" s="1679"/>
      <c r="F41" s="1679"/>
      <c r="G41" s="1679"/>
      <c r="H41" s="1679"/>
      <c r="I41" s="1679"/>
      <c r="J41" s="1679"/>
      <c r="K41" s="1679"/>
      <c r="L41" s="1679"/>
      <c r="M41" s="1679"/>
      <c r="N41" s="1679"/>
      <c r="O41" s="1679"/>
      <c r="P41" s="1679"/>
      <c r="Q41" s="1680"/>
      <c r="R41" s="632"/>
      <c r="T41" s="546"/>
    </row>
    <row r="42" spans="1:35" ht="24.75" customHeight="1"/>
    <row r="43" spans="1:35" ht="24.75" customHeight="1"/>
    <row r="44" spans="1:35" ht="24.75" customHeight="1"/>
    <row r="45" spans="1:35" ht="24.75" customHeight="1"/>
    <row r="46" spans="1:35" ht="24.75" customHeight="1"/>
    <row r="47" spans="1:35" ht="24.75" customHeight="1"/>
    <row r="48" spans="1:35" ht="24.75" customHeight="1"/>
    <row r="49" ht="24.75" customHeight="1"/>
    <row r="50" ht="24.75" customHeight="1"/>
    <row r="51" ht="24.75" customHeight="1"/>
    <row r="52" ht="24.75" customHeight="1"/>
    <row r="53" ht="24.75" customHeight="1"/>
    <row r="54" ht="24.75" customHeight="1"/>
    <row r="55" ht="24.75" customHeight="1"/>
    <row r="56" ht="24.75" customHeight="1"/>
  </sheetData>
  <sheetProtection formatCells="0" formatRows="0" insertRows="0" insertHyperlinks="0" deleteRows="0" sort="0"/>
  <protectedRanges>
    <protectedRange sqref="L5:Q6 L7:R14 R5 A1:R4 S1:AJ11 A28:W340 X29:AJ340 X28:AK28 S12:AI14 L15:AJ15 A8:K15 A5:A7 K5:K7" name="範囲1"/>
    <protectedRange sqref="A17:E21 A16:L16 A22:J27 K20:M20 K25:P27 Q24:Y27 Z26:AL27 Y20:AA20 Z25:AE25 AI22:AR24 AF24:AH25 AI25:AT25 AG22:AG23 S22:X23 AR17:BD21 U16:AK16" name="範囲1_2"/>
    <protectedRange sqref="F17:J21 N24:P24 K21:M24 Y17:AA19 S17:X21 Z24:AE24 AI17:AQ21 AB17:AG20 Y21:Y23 Z22:AF23 Z21:AG21 N17:R23 K17:M19" name="範囲1_1_1"/>
    <protectedRange sqref="AJ12:AJ14" name="範囲1_1"/>
    <protectedRange sqref="M16:T16" name="範囲1_2_1"/>
    <protectedRange sqref="B5:J7" name="範囲1_3"/>
  </protectedRanges>
  <mergeCells count="72">
    <mergeCell ref="B41:Q41"/>
    <mergeCell ref="B34:D34"/>
    <mergeCell ref="E34:R34"/>
    <mergeCell ref="S34:AI34"/>
    <mergeCell ref="B35:D35"/>
    <mergeCell ref="E35:R35"/>
    <mergeCell ref="S35:AI35"/>
    <mergeCell ref="B36:D36"/>
    <mergeCell ref="E36:R36"/>
    <mergeCell ref="S36:AI36"/>
    <mergeCell ref="B39:Q39"/>
    <mergeCell ref="B40:Q40"/>
    <mergeCell ref="AI21:AQ21"/>
    <mergeCell ref="B32:D32"/>
    <mergeCell ref="E32:R32"/>
    <mergeCell ref="S32:AI32"/>
    <mergeCell ref="B33:D33"/>
    <mergeCell ref="E33:R33"/>
    <mergeCell ref="S33:AI33"/>
    <mergeCell ref="B31:D31"/>
    <mergeCell ref="E31:R31"/>
    <mergeCell ref="S31:AI31"/>
    <mergeCell ref="B20:C21"/>
    <mergeCell ref="D20:E20"/>
    <mergeCell ref="AI20:AQ20"/>
    <mergeCell ref="D21:E21"/>
    <mergeCell ref="B17:E17"/>
    <mergeCell ref="F17:G17"/>
    <mergeCell ref="T17:U17"/>
    <mergeCell ref="AI17:AQ17"/>
    <mergeCell ref="B18:C19"/>
    <mergeCell ref="D18:E18"/>
    <mergeCell ref="AI18:AQ18"/>
    <mergeCell ref="D19:E19"/>
    <mergeCell ref="AI19:AQ19"/>
    <mergeCell ref="M16:T16"/>
    <mergeCell ref="B14:D14"/>
    <mergeCell ref="E14:G14"/>
    <mergeCell ref="H14:J14"/>
    <mergeCell ref="K14:L14"/>
    <mergeCell ref="M14:N14"/>
    <mergeCell ref="O14:P14"/>
    <mergeCell ref="Q14:R14"/>
    <mergeCell ref="S14:T14"/>
    <mergeCell ref="M15:N15"/>
    <mergeCell ref="Q15:R15"/>
    <mergeCell ref="S15:T15"/>
    <mergeCell ref="E13:G13"/>
    <mergeCell ref="H13:J13"/>
    <mergeCell ref="K13:L13"/>
    <mergeCell ref="M13:N13"/>
    <mergeCell ref="B7:I7"/>
    <mergeCell ref="E10:T11"/>
    <mergeCell ref="O13:P13"/>
    <mergeCell ref="Q13:R13"/>
    <mergeCell ref="S13:T13"/>
    <mergeCell ref="B13:D13"/>
    <mergeCell ref="U10:AJ10"/>
    <mergeCell ref="U11:AJ11"/>
    <mergeCell ref="E12:G12"/>
    <mergeCell ref="H12:J12"/>
    <mergeCell ref="K12:L12"/>
    <mergeCell ref="M12:N12"/>
    <mergeCell ref="O12:P12"/>
    <mergeCell ref="Q12:R12"/>
    <mergeCell ref="S12:T12"/>
    <mergeCell ref="B5:I5"/>
    <mergeCell ref="L5:M5"/>
    <mergeCell ref="N5:Q5"/>
    <mergeCell ref="B6:I6"/>
    <mergeCell ref="L6:M6"/>
    <mergeCell ref="N6:Q6"/>
  </mergeCells>
  <phoneticPr fontId="12"/>
  <conditionalFormatting sqref="AJ13:AJ14">
    <cfRule type="expression" dxfId="27" priority="11">
      <formula>OR($J$6="○",$J$7="○")</formula>
    </cfRule>
  </conditionalFormatting>
  <conditionalFormatting sqref="J5">
    <cfRule type="containsText" dxfId="26" priority="4" operator="containsText" text="○">
      <formula>NOT(ISERROR(SEARCH("○",J5)))</formula>
    </cfRule>
    <cfRule type="containsText" dxfId="25" priority="5" operator="containsText" text="○">
      <formula>NOT(ISERROR(SEARCH("○",J5)))</formula>
    </cfRule>
    <cfRule type="containsText" dxfId="24" priority="8" operator="containsText" text="○">
      <formula>NOT(ISERROR(SEARCH("○",J5)))</formula>
    </cfRule>
    <cfRule type="containsText" dxfId="23" priority="9" operator="containsText" text="○">
      <formula>NOT(ISERROR(SEARCH("○",J5)))</formula>
    </cfRule>
  </conditionalFormatting>
  <conditionalFormatting sqref="J6">
    <cfRule type="containsText" dxfId="22" priority="3" operator="containsText" text="○">
      <formula>NOT(ISERROR(SEARCH("○",J6)))</formula>
    </cfRule>
    <cfRule type="containsText" dxfId="21" priority="6" operator="containsText" text="○">
      <formula>NOT(ISERROR(SEARCH("○",J6)))</formula>
    </cfRule>
  </conditionalFormatting>
  <conditionalFormatting sqref="J7">
    <cfRule type="containsText" dxfId="20" priority="1" operator="containsText" text="○">
      <formula>NOT(ISERROR(SEARCH("○",J7)))</formula>
    </cfRule>
  </conditionalFormatting>
  <dataValidations count="2">
    <dataValidation imeMode="halfAlpha" allowBlank="1" showInputMessage="1" showErrorMessage="1" sqref="M13:M14 O13:O14 U13:AJ14" xr:uid="{7936B60C-DC31-4F4C-BB00-CB3BA679DAB2}"/>
    <dataValidation type="list" allowBlank="1" showInputMessage="1" showErrorMessage="1" sqref="J5:J7" xr:uid="{A905D065-EC10-4A31-813D-1FDDA04307AD}">
      <formula1>"○"</formula1>
    </dataValidation>
  </dataValidations>
  <printOptions horizontalCentered="1" verticalCentered="1"/>
  <pageMargins left="0.25" right="0.25" top="0.75" bottom="0.75" header="0.3" footer="0.3"/>
  <pageSetup paperSize="9" scale="29" fitToHeight="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17</xdr:col>
                    <xdr:colOff>304800</xdr:colOff>
                    <xdr:row>37</xdr:row>
                    <xdr:rowOff>390525</xdr:rowOff>
                  </from>
                  <to>
                    <xdr:col>17</xdr:col>
                    <xdr:colOff>685800</xdr:colOff>
                    <xdr:row>39</xdr:row>
                    <xdr:rowOff>76200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17</xdr:col>
                    <xdr:colOff>295275</xdr:colOff>
                    <xdr:row>38</xdr:row>
                    <xdr:rowOff>428625</xdr:rowOff>
                  </from>
                  <to>
                    <xdr:col>17</xdr:col>
                    <xdr:colOff>685800</xdr:colOff>
                    <xdr:row>40</xdr:row>
                    <xdr:rowOff>76200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17</xdr:col>
                    <xdr:colOff>295275</xdr:colOff>
                    <xdr:row>38</xdr:row>
                    <xdr:rowOff>428625</xdr:rowOff>
                  </from>
                  <to>
                    <xdr:col>17</xdr:col>
                    <xdr:colOff>685800</xdr:colOff>
                    <xdr:row>40</xdr:row>
                    <xdr:rowOff>76200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17</xdr:col>
                    <xdr:colOff>295275</xdr:colOff>
                    <xdr:row>39</xdr:row>
                    <xdr:rowOff>428625</xdr:rowOff>
                  </from>
                  <to>
                    <xdr:col>17</xdr:col>
                    <xdr:colOff>685800</xdr:colOff>
                    <xdr:row>41</xdr:row>
                    <xdr:rowOff>76200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17</xdr:col>
                    <xdr:colOff>295275</xdr:colOff>
                    <xdr:row>39</xdr:row>
                    <xdr:rowOff>428625</xdr:rowOff>
                  </from>
                  <to>
                    <xdr:col>17</xdr:col>
                    <xdr:colOff>685800</xdr:colOff>
                    <xdr:row>41</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2" operator="containsText" id="{172041AE-C289-4F3E-9979-554A3076D722}">
            <xm:f>NOT(ISERROR(SEARCH($J$6="○",AJ13)))</xm:f>
            <xm:f>$J$6="○"</xm:f>
            <x14:dxf>
              <fill>
                <patternFill>
                  <bgColor rgb="FFFF0000"/>
                </patternFill>
              </fill>
            </x14:dxf>
          </x14:cfRule>
          <x14:cfRule type="containsText" priority="13" operator="containsText" id="{8F433B0A-144A-48F6-9F99-4F2B6E2361AB}">
            <xm:f>NOT(ISERROR(SEARCH($J$6="○",AJ13)))</xm:f>
            <xm:f>$J$6="○"</xm:f>
            <x14:dxf>
              <fill>
                <patternFill>
                  <bgColor rgb="FFFFC7CE"/>
                </patternFill>
              </fill>
            </x14:dxf>
          </x14:cfRule>
          <x14:cfRule type="containsText" priority="14" operator="containsText" id="{FE8228DF-E745-4250-A73F-BDE14A33B06E}">
            <xm:f>NOT(ISERROR(SEARCH($J$6="〇",AJ13)))</xm:f>
            <xm:f>$J$6="〇"</xm:f>
            <x14:dxf>
              <border>
                <left style="thin">
                  <color rgb="FF9C0006"/>
                </left>
                <right style="thin">
                  <color rgb="FF9C0006"/>
                </right>
                <top style="thin">
                  <color rgb="FF9C0006"/>
                </top>
                <bottom style="thin">
                  <color rgb="FF9C0006"/>
                </bottom>
              </border>
            </x14:dxf>
          </x14:cfRule>
          <xm:sqref>AJ13:AJ14</xm:sqref>
        </x14:conditionalFormatting>
        <x14:conditionalFormatting xmlns:xm="http://schemas.microsoft.com/office/excel/2006/main">
          <x14:cfRule type="containsText" priority="10" operator="containsText" id="{60B27BA8-45C0-4804-8505-D266059428A5}">
            <xm:f>NOT(ISERROR(SEARCH($J$5,B5)))</xm:f>
            <xm:f>$J$5</xm:f>
            <x14:dxf>
              <font>
                <color theme="1"/>
              </font>
              <fill>
                <patternFill>
                  <bgColor theme="0"/>
                </patternFill>
              </fill>
            </x14:dxf>
          </x14:cfRule>
          <xm:sqref>B5:I5</xm:sqref>
        </x14:conditionalFormatting>
        <x14:conditionalFormatting xmlns:xm="http://schemas.microsoft.com/office/excel/2006/main">
          <x14:cfRule type="containsText" priority="7" operator="containsText" id="{AE633AD9-A42B-4EBF-B1C7-8A63E3D3F35B}">
            <xm:f>NOT(ISERROR(SEARCH($J$6,B6)))</xm:f>
            <xm:f>$J$6</xm:f>
            <x14:dxf>
              <fill>
                <patternFill>
                  <bgColor theme="0"/>
                </patternFill>
              </fill>
            </x14:dxf>
          </x14:cfRule>
          <xm:sqref>B6:I6</xm:sqref>
        </x14:conditionalFormatting>
        <x14:conditionalFormatting xmlns:xm="http://schemas.microsoft.com/office/excel/2006/main">
          <x14:cfRule type="containsText" priority="2" operator="containsText" id="{0C4415F2-DD07-4313-8079-03016F9F1D2D}">
            <xm:f>NOT(ISERROR(SEARCH($J$7,B7)))</xm:f>
            <xm:f>$J$7</xm:f>
            <x14:dxf>
              <fill>
                <patternFill>
                  <bgColor theme="0"/>
                </patternFill>
              </fill>
            </x14:dxf>
          </x14:cfRule>
          <xm:sqref>B7:I7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CD9D8E8-6008-4627-AD0A-11EE9BC6030F}">
          <x14:formula1>
            <xm:f>'「費用の概要、積算内訳」記載例'!$C$4:$C$19</xm:f>
          </x14:formula1>
          <xm:sqref>B32:D36</xm:sqref>
        </x14:dataValidation>
        <x14:dataValidation type="list" allowBlank="1" showInputMessage="1" showErrorMessage="1" xr:uid="{D5A09208-52FA-48CD-B3B1-F3F275C417C3}">
          <x14:formula1>
            <xm:f>【非表示】基準額!$C$4:$C$38</xm:f>
          </x14:formula1>
          <xm:sqref>H13:J14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124"/>
  <sheetViews>
    <sheetView showGridLines="0" tabSelected="1" view="pageBreakPreview" zoomScale="70" zoomScaleNormal="90" zoomScaleSheetLayoutView="70" workbookViewId="0">
      <selection activeCell="AB6" sqref="AB6:AC7"/>
    </sheetView>
  </sheetViews>
  <sheetFormatPr defaultColWidth="1.25" defaultRowHeight="24"/>
  <cols>
    <col min="1" max="20" width="4.125" style="72" customWidth="1"/>
    <col min="21" max="21" width="4.125" style="90" customWidth="1"/>
    <col min="22" max="36" width="4.125" style="72" customWidth="1"/>
    <col min="37" max="37" width="3.875" style="71" customWidth="1"/>
    <col min="38" max="38" width="3.875" style="72" customWidth="1"/>
    <col min="39" max="39" width="20.625" style="72" customWidth="1"/>
    <col min="40" max="40" width="3.875" style="72" customWidth="1"/>
    <col min="41" max="50" width="3.75" style="72" customWidth="1"/>
    <col min="51" max="52" width="15.375" style="72" customWidth="1"/>
    <col min="53" max="53" width="14.75" style="72" customWidth="1"/>
    <col min="54" max="56" width="15.375" style="72" customWidth="1"/>
    <col min="57" max="57" width="38.75" style="72" customWidth="1"/>
    <col min="58" max="58" width="15.375" style="90" customWidth="1"/>
    <col min="59" max="59" width="15.375" style="72" customWidth="1"/>
    <col min="60" max="61" width="15.375" style="90" customWidth="1"/>
    <col min="62" max="62" width="15.375" style="72" customWidth="1"/>
    <col min="63" max="63" width="32.5" style="72" customWidth="1"/>
    <col min="64" max="64" width="8.75" style="72" customWidth="1"/>
    <col min="65" max="74" width="11.25" style="72" customWidth="1"/>
    <col min="75" max="75" width="13.375" style="90" customWidth="1"/>
    <col min="76" max="83" width="12.75" style="90" customWidth="1"/>
    <col min="84" max="85" width="14.875" style="90" customWidth="1"/>
    <col min="86" max="87" width="14.875" style="72" customWidth="1"/>
    <col min="88" max="89" width="1.25" style="72"/>
    <col min="90" max="90" width="35.75" style="72" customWidth="1"/>
    <col min="91" max="16384" width="1.25" style="72"/>
  </cols>
  <sheetData>
    <row r="1" spans="1:85" s="62" customFormat="1" ht="22.15" customHeight="1">
      <c r="A1" s="730" t="s">
        <v>529</v>
      </c>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61"/>
      <c r="AZ1" s="63" t="s">
        <v>265</v>
      </c>
      <c r="BA1" s="63" t="s">
        <v>266</v>
      </c>
      <c r="BB1" s="63" t="s">
        <v>267</v>
      </c>
      <c r="BE1" s="64" t="s">
        <v>27</v>
      </c>
      <c r="BF1" s="65" t="s">
        <v>28</v>
      </c>
      <c r="BG1" s="66" t="s">
        <v>243</v>
      </c>
      <c r="BH1" s="65" t="s">
        <v>244</v>
      </c>
      <c r="BI1" s="65" t="s">
        <v>245</v>
      </c>
      <c r="BK1" s="67" t="s">
        <v>246</v>
      </c>
      <c r="BL1" s="68" t="s">
        <v>247</v>
      </c>
      <c r="BM1" s="68"/>
      <c r="BN1" s="68"/>
      <c r="BO1" s="68"/>
      <c r="BP1" s="68"/>
      <c r="BR1" s="62" t="s">
        <v>271</v>
      </c>
      <c r="BS1" s="62" t="str">
        <f>G68&amp;"＿その他"</f>
        <v>＿その他</v>
      </c>
      <c r="BW1" s="68" t="s">
        <v>32</v>
      </c>
      <c r="BX1" s="69" t="s">
        <v>577</v>
      </c>
    </row>
    <row r="2" spans="1:85" s="62" customFormat="1" ht="35.25">
      <c r="A2" s="808" t="str">
        <f>IF(AK2="〇","","記入漏れがあります!!")</f>
        <v>記入漏れがあります!!</v>
      </c>
      <c r="B2" s="808"/>
      <c r="C2" s="808"/>
      <c r="D2" s="808"/>
      <c r="E2" s="808"/>
      <c r="F2" s="808"/>
      <c r="G2" s="808"/>
      <c r="H2" s="808"/>
      <c r="I2" s="808"/>
      <c r="J2" s="808"/>
      <c r="K2" s="808"/>
      <c r="L2" s="808"/>
      <c r="M2" s="808"/>
      <c r="N2" s="808"/>
      <c r="O2" s="808"/>
      <c r="P2" s="808"/>
      <c r="Q2" s="808"/>
      <c r="R2" s="808"/>
      <c r="S2" s="808"/>
      <c r="T2" s="808"/>
      <c r="U2" s="808"/>
      <c r="V2" s="808"/>
      <c r="W2" s="808"/>
      <c r="X2" s="808"/>
      <c r="Y2" s="808"/>
      <c r="Z2" s="808"/>
      <c r="AA2" s="808"/>
      <c r="AB2" s="808"/>
      <c r="AC2" s="808"/>
      <c r="AD2" s="808"/>
      <c r="AE2" s="808"/>
      <c r="AF2" s="808"/>
      <c r="AG2" s="808"/>
      <c r="AH2" s="808"/>
      <c r="AI2" s="808"/>
      <c r="AJ2" s="808"/>
      <c r="AK2" s="70" t="str">
        <f>IF(COUNTIF(AK6:AK116,"〇")=30,"〇","×")</f>
        <v>×</v>
      </c>
      <c r="AL2" s="61" t="s">
        <v>110</v>
      </c>
      <c r="AU2" s="62">
        <f>COUNTIF(AK6:AK60,"〇")</f>
        <v>0</v>
      </c>
      <c r="AZ2" s="62">
        <v>4</v>
      </c>
      <c r="BA2" s="62">
        <v>1</v>
      </c>
      <c r="BB2" s="62">
        <v>1</v>
      </c>
      <c r="BC2" s="61"/>
      <c r="BE2" s="64" t="s">
        <v>128</v>
      </c>
      <c r="BF2" s="65">
        <v>1</v>
      </c>
      <c r="BG2" s="66">
        <v>537</v>
      </c>
      <c r="BH2" s="65">
        <v>537</v>
      </c>
      <c r="BI2" s="65">
        <v>268</v>
      </c>
      <c r="BK2" s="64" t="s">
        <v>128</v>
      </c>
      <c r="BL2" s="68" t="s">
        <v>248</v>
      </c>
      <c r="BM2" s="68" t="s">
        <v>120</v>
      </c>
      <c r="BN2" s="68" t="s">
        <v>254</v>
      </c>
      <c r="BO2" s="68" t="s">
        <v>264</v>
      </c>
      <c r="BP2" s="68"/>
      <c r="BR2" s="64" t="s">
        <v>273</v>
      </c>
      <c r="BS2" s="68" t="s">
        <v>264</v>
      </c>
      <c r="BW2" s="68" t="s">
        <v>251</v>
      </c>
      <c r="BX2" s="62" t="s">
        <v>252</v>
      </c>
    </row>
    <row r="3" spans="1:85" ht="27.75" customHeight="1">
      <c r="A3" s="740" t="s">
        <v>689</v>
      </c>
      <c r="B3" s="740"/>
      <c r="C3" s="740"/>
      <c r="D3" s="740"/>
      <c r="E3" s="740"/>
      <c r="F3" s="740"/>
      <c r="G3" s="740"/>
      <c r="H3" s="740"/>
      <c r="I3" s="740"/>
      <c r="J3" s="740"/>
      <c r="K3" s="740"/>
      <c r="L3" s="740"/>
      <c r="M3" s="740"/>
      <c r="N3" s="740"/>
      <c r="O3" s="740"/>
      <c r="P3" s="740"/>
      <c r="Q3" s="740"/>
      <c r="R3" s="740"/>
      <c r="S3" s="740"/>
      <c r="T3" s="740"/>
      <c r="U3" s="740"/>
      <c r="V3" s="740"/>
      <c r="W3" s="740"/>
      <c r="X3" s="740"/>
      <c r="Y3" s="740"/>
      <c r="Z3" s="740"/>
      <c r="AA3" s="740"/>
      <c r="AB3" s="740"/>
      <c r="AC3" s="740"/>
      <c r="AD3" s="740"/>
      <c r="AE3" s="740"/>
      <c r="AF3" s="740"/>
      <c r="AG3" s="740"/>
      <c r="AH3" s="740"/>
      <c r="AI3" s="740"/>
      <c r="AJ3" s="740"/>
      <c r="AZ3" s="72">
        <v>5</v>
      </c>
      <c r="BA3" s="62">
        <v>2</v>
      </c>
      <c r="BB3" s="72">
        <v>2</v>
      </c>
      <c r="BC3" s="61"/>
      <c r="BD3" s="62"/>
      <c r="BE3" s="64" t="s">
        <v>129</v>
      </c>
      <c r="BF3" s="65">
        <v>2</v>
      </c>
      <c r="BG3" s="73">
        <v>684</v>
      </c>
      <c r="BH3" s="74">
        <v>684</v>
      </c>
      <c r="BI3" s="74">
        <v>342</v>
      </c>
      <c r="BK3" s="64" t="s">
        <v>129</v>
      </c>
      <c r="BL3" s="67" t="s">
        <v>248</v>
      </c>
      <c r="BM3" s="67" t="s">
        <v>120</v>
      </c>
      <c r="BN3" s="68" t="s">
        <v>254</v>
      </c>
      <c r="BO3" s="68" t="s">
        <v>264</v>
      </c>
      <c r="BP3" s="67"/>
      <c r="BR3" s="64" t="s">
        <v>274</v>
      </c>
      <c r="BS3" s="68" t="s">
        <v>264</v>
      </c>
      <c r="BV3" s="62"/>
      <c r="BW3" s="68" t="s">
        <v>272</v>
      </c>
      <c r="BX3" s="75"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2"/>
      <c r="BZ3" s="72"/>
      <c r="CA3" s="72"/>
      <c r="CB3" s="72"/>
      <c r="CC3" s="72"/>
      <c r="CD3" s="72"/>
      <c r="CE3" s="72"/>
      <c r="CF3" s="72"/>
      <c r="CG3" s="72"/>
    </row>
    <row r="4" spans="1:85" ht="27.75" customHeight="1">
      <c r="A4" s="740"/>
      <c r="B4" s="740"/>
      <c r="C4" s="740"/>
      <c r="D4" s="740"/>
      <c r="E4" s="740"/>
      <c r="F4" s="740"/>
      <c r="G4" s="740"/>
      <c r="H4" s="740"/>
      <c r="I4" s="740"/>
      <c r="J4" s="740"/>
      <c r="K4" s="740"/>
      <c r="L4" s="740"/>
      <c r="M4" s="740"/>
      <c r="N4" s="740"/>
      <c r="O4" s="740"/>
      <c r="P4" s="740"/>
      <c r="Q4" s="740"/>
      <c r="R4" s="740"/>
      <c r="S4" s="740"/>
      <c r="T4" s="740"/>
      <c r="U4" s="740"/>
      <c r="V4" s="740"/>
      <c r="W4" s="740"/>
      <c r="X4" s="740"/>
      <c r="Y4" s="740"/>
      <c r="Z4" s="740"/>
      <c r="AA4" s="740"/>
      <c r="AB4" s="740"/>
      <c r="AC4" s="740"/>
      <c r="AD4" s="740"/>
      <c r="AE4" s="740"/>
      <c r="AF4" s="740"/>
      <c r="AG4" s="740"/>
      <c r="AH4" s="740"/>
      <c r="AI4" s="740"/>
      <c r="AJ4" s="740"/>
      <c r="AZ4" s="72">
        <v>6</v>
      </c>
      <c r="BA4" s="62">
        <v>3</v>
      </c>
      <c r="BB4" s="62">
        <v>3</v>
      </c>
      <c r="BC4" s="62"/>
      <c r="BD4" s="62"/>
      <c r="BE4" s="64" t="s">
        <v>130</v>
      </c>
      <c r="BF4" s="65">
        <v>3</v>
      </c>
      <c r="BG4" s="73">
        <v>889</v>
      </c>
      <c r="BH4" s="74">
        <v>889</v>
      </c>
      <c r="BI4" s="74">
        <v>445</v>
      </c>
      <c r="BK4" s="64" t="s">
        <v>130</v>
      </c>
      <c r="BL4" s="67" t="s">
        <v>248</v>
      </c>
      <c r="BM4" s="67" t="s">
        <v>120</v>
      </c>
      <c r="BN4" s="68" t="s">
        <v>254</v>
      </c>
      <c r="BO4" s="68" t="s">
        <v>264</v>
      </c>
      <c r="BP4" s="67"/>
      <c r="BR4" s="64" t="s">
        <v>275</v>
      </c>
      <c r="BS4" s="68" t="s">
        <v>264</v>
      </c>
      <c r="BV4" s="62"/>
      <c r="BW4" s="72"/>
      <c r="BX4" s="72"/>
      <c r="BY4" s="72"/>
      <c r="BZ4" s="72"/>
      <c r="CA4" s="72"/>
      <c r="CB4" s="72"/>
      <c r="CC4" s="72"/>
      <c r="CD4" s="72"/>
      <c r="CE4" s="72"/>
      <c r="CF4" s="72"/>
      <c r="CG4" s="72"/>
    </row>
    <row r="5" spans="1:85" ht="27.75" customHeight="1">
      <c r="A5" s="740"/>
      <c r="B5" s="740"/>
      <c r="C5" s="740"/>
      <c r="D5" s="740"/>
      <c r="E5" s="740"/>
      <c r="F5" s="740"/>
      <c r="G5" s="740"/>
      <c r="H5" s="740"/>
      <c r="I5" s="740"/>
      <c r="J5" s="740"/>
      <c r="K5" s="740"/>
      <c r="L5" s="740"/>
      <c r="M5" s="740"/>
      <c r="N5" s="740"/>
      <c r="O5" s="740"/>
      <c r="P5" s="740"/>
      <c r="Q5" s="740"/>
      <c r="R5" s="740"/>
      <c r="S5" s="740"/>
      <c r="T5" s="740"/>
      <c r="U5" s="740"/>
      <c r="V5" s="740"/>
      <c r="W5" s="740"/>
      <c r="X5" s="740"/>
      <c r="Y5" s="740"/>
      <c r="Z5" s="740"/>
      <c r="AA5" s="740"/>
      <c r="AB5" s="740"/>
      <c r="AC5" s="740"/>
      <c r="AD5" s="740"/>
      <c r="AE5" s="740"/>
      <c r="AF5" s="740"/>
      <c r="AG5" s="740"/>
      <c r="AH5" s="740"/>
      <c r="AI5" s="740"/>
      <c r="AJ5" s="740"/>
      <c r="BA5" s="62">
        <v>4</v>
      </c>
      <c r="BB5" s="72">
        <v>4</v>
      </c>
      <c r="BC5" s="62"/>
      <c r="BD5" s="62"/>
      <c r="BE5" s="64" t="s">
        <v>131</v>
      </c>
      <c r="BF5" s="65">
        <v>4</v>
      </c>
      <c r="BG5" s="73">
        <v>231</v>
      </c>
      <c r="BH5" s="74">
        <v>231</v>
      </c>
      <c r="BI5" s="74">
        <v>115</v>
      </c>
      <c r="BK5" s="64" t="s">
        <v>131</v>
      </c>
      <c r="BL5" s="67" t="s">
        <v>248</v>
      </c>
      <c r="BM5" s="67" t="s">
        <v>120</v>
      </c>
      <c r="BN5" s="68" t="s">
        <v>254</v>
      </c>
      <c r="BO5" s="68" t="s">
        <v>264</v>
      </c>
      <c r="BP5" s="67"/>
      <c r="BR5" s="64" t="s">
        <v>276</v>
      </c>
      <c r="BS5" s="68" t="s">
        <v>264</v>
      </c>
      <c r="BV5" s="62"/>
      <c r="BW5" s="72"/>
      <c r="BX5" s="72"/>
      <c r="BY5" s="72"/>
      <c r="BZ5" s="72"/>
      <c r="CA5" s="72"/>
      <c r="CB5" s="72"/>
      <c r="CC5" s="72"/>
      <c r="CD5" s="72"/>
      <c r="CE5" s="72"/>
      <c r="CF5" s="72"/>
      <c r="CG5" s="72"/>
    </row>
    <row r="6" spans="1:85" s="62" customFormat="1">
      <c r="U6" s="23"/>
      <c r="Z6" s="789" t="s">
        <v>0</v>
      </c>
      <c r="AA6" s="789"/>
      <c r="AB6" s="790"/>
      <c r="AC6" s="790"/>
      <c r="AD6" s="789" t="s">
        <v>3</v>
      </c>
      <c r="AE6" s="790"/>
      <c r="AF6" s="790"/>
      <c r="AG6" s="789" t="s">
        <v>2</v>
      </c>
      <c r="AH6" s="790"/>
      <c r="AI6" s="790"/>
      <c r="AJ6" s="789" t="s">
        <v>1</v>
      </c>
      <c r="AK6" s="76" t="str">
        <f>IF(COUNTA(AB6)=1,"〇","×")</f>
        <v>×</v>
      </c>
      <c r="AL6" s="62" t="s">
        <v>3</v>
      </c>
      <c r="BA6" s="62">
        <v>5</v>
      </c>
      <c r="BB6" s="62">
        <v>5</v>
      </c>
      <c r="BE6" s="64" t="s">
        <v>132</v>
      </c>
      <c r="BF6" s="65">
        <v>5</v>
      </c>
      <c r="BG6" s="66">
        <v>226</v>
      </c>
      <c r="BH6" s="65">
        <v>226</v>
      </c>
      <c r="BI6" s="65">
        <v>113</v>
      </c>
      <c r="BK6" s="64" t="s">
        <v>132</v>
      </c>
      <c r="BL6" s="68" t="s">
        <v>248</v>
      </c>
      <c r="BM6" s="68" t="s">
        <v>120</v>
      </c>
      <c r="BN6" s="68" t="s">
        <v>254</v>
      </c>
      <c r="BO6" s="68" t="s">
        <v>264</v>
      </c>
      <c r="BP6" s="68"/>
      <c r="BR6" s="64" t="s">
        <v>277</v>
      </c>
      <c r="BS6" s="68" t="s">
        <v>264</v>
      </c>
    </row>
    <row r="7" spans="1:85" s="62" customFormat="1">
      <c r="U7" s="23"/>
      <c r="Z7" s="745"/>
      <c r="AA7" s="745"/>
      <c r="AB7" s="790"/>
      <c r="AC7" s="790"/>
      <c r="AD7" s="745"/>
      <c r="AE7" s="791"/>
      <c r="AF7" s="791"/>
      <c r="AG7" s="745"/>
      <c r="AH7" s="791"/>
      <c r="AI7" s="791"/>
      <c r="AJ7" s="745"/>
      <c r="AK7" s="76" t="str">
        <f>IF(COUNTA(AE6)=1,"〇","×")</f>
        <v>×</v>
      </c>
      <c r="AL7" s="62" t="s">
        <v>95</v>
      </c>
      <c r="AY7" s="77" t="s">
        <v>582</v>
      </c>
      <c r="BA7" s="62">
        <v>6</v>
      </c>
      <c r="BB7" s="72">
        <v>6</v>
      </c>
      <c r="BE7" s="64" t="s">
        <v>133</v>
      </c>
      <c r="BF7" s="65">
        <v>6</v>
      </c>
      <c r="BG7" s="66">
        <v>564</v>
      </c>
      <c r="BH7" s="65">
        <v>564</v>
      </c>
      <c r="BI7" s="65">
        <v>282</v>
      </c>
      <c r="BK7" s="64" t="s">
        <v>133</v>
      </c>
      <c r="BL7" s="68" t="s">
        <v>248</v>
      </c>
      <c r="BM7" s="68" t="s">
        <v>120</v>
      </c>
      <c r="BN7" s="68" t="s">
        <v>200</v>
      </c>
      <c r="BO7" s="68" t="s">
        <v>264</v>
      </c>
      <c r="BP7" s="68"/>
      <c r="BR7" s="64" t="s">
        <v>278</v>
      </c>
      <c r="BS7" s="68" t="s">
        <v>264</v>
      </c>
    </row>
    <row r="8" spans="1:85" s="62" customFormat="1">
      <c r="A8" s="61" t="s">
        <v>690</v>
      </c>
      <c r="F8" s="72"/>
      <c r="G8" s="72"/>
      <c r="H8" s="72"/>
      <c r="U8" s="23"/>
      <c r="AK8" s="76" t="str">
        <f>IF(COUNTA(AH6)=1,"〇","×")</f>
        <v>×</v>
      </c>
      <c r="AL8" s="62" t="s">
        <v>1</v>
      </c>
      <c r="AY8" s="78" t="str">
        <f>IF('対象経費内訳詳細（①から④の場合）'!BH16&gt;='居宅サービス切替（⑥の場合）'!AY9,'対象経費内訳詳細（①から④の場合）'!BH16,'居宅サービス切替（⑥の場合）'!AY9)</f>
        <v>ー</v>
      </c>
      <c r="AZ8" s="79"/>
      <c r="BA8" s="62">
        <v>7</v>
      </c>
      <c r="BB8" s="62">
        <v>7</v>
      </c>
      <c r="BE8" s="64" t="s">
        <v>134</v>
      </c>
      <c r="BF8" s="65">
        <v>7</v>
      </c>
      <c r="BG8" s="66">
        <v>710</v>
      </c>
      <c r="BH8" s="65">
        <v>710</v>
      </c>
      <c r="BI8" s="65">
        <v>355</v>
      </c>
      <c r="BK8" s="64" t="s">
        <v>134</v>
      </c>
      <c r="BL8" s="68" t="s">
        <v>248</v>
      </c>
      <c r="BM8" s="68" t="s">
        <v>120</v>
      </c>
      <c r="BN8" s="68" t="s">
        <v>254</v>
      </c>
      <c r="BO8" s="68" t="s">
        <v>264</v>
      </c>
      <c r="BP8" s="68"/>
      <c r="BR8" s="64" t="s">
        <v>279</v>
      </c>
      <c r="BS8" s="68" t="s">
        <v>264</v>
      </c>
    </row>
    <row r="9" spans="1:85" s="62" customFormat="1">
      <c r="F9" s="72"/>
      <c r="G9" s="72"/>
      <c r="H9" s="72"/>
      <c r="U9" s="23"/>
      <c r="AK9" s="61"/>
      <c r="AY9" s="77" t="s">
        <v>583</v>
      </c>
      <c r="BA9" s="62">
        <v>8</v>
      </c>
      <c r="BB9" s="72">
        <v>8</v>
      </c>
      <c r="BE9" s="64" t="s">
        <v>135</v>
      </c>
      <c r="BF9" s="65">
        <v>8</v>
      </c>
      <c r="BG9" s="66">
        <v>1133</v>
      </c>
      <c r="BH9" s="65">
        <v>1133</v>
      </c>
      <c r="BI9" s="65">
        <v>567</v>
      </c>
      <c r="BK9" s="64" t="s">
        <v>135</v>
      </c>
      <c r="BL9" s="68" t="s">
        <v>248</v>
      </c>
      <c r="BM9" s="68" t="s">
        <v>120</v>
      </c>
      <c r="BN9" s="68" t="s">
        <v>254</v>
      </c>
      <c r="BO9" s="68" t="s">
        <v>264</v>
      </c>
      <c r="BP9" s="68"/>
      <c r="BR9" s="64" t="s">
        <v>280</v>
      </c>
      <c r="BS9" s="68" t="s">
        <v>264</v>
      </c>
    </row>
    <row r="10" spans="1:85" s="62" customFormat="1">
      <c r="A10" s="745" t="s">
        <v>547</v>
      </c>
      <c r="B10" s="731"/>
      <c r="C10" s="731"/>
      <c r="D10" s="731"/>
      <c r="E10" s="731"/>
      <c r="F10" s="731"/>
      <c r="G10" s="731"/>
      <c r="H10" s="731"/>
      <c r="I10" s="731"/>
      <c r="J10" s="731"/>
      <c r="K10" s="731"/>
      <c r="L10" s="731"/>
      <c r="M10" s="731"/>
      <c r="N10" s="731"/>
      <c r="O10" s="731"/>
      <c r="P10" s="731"/>
      <c r="Q10" s="731"/>
      <c r="R10" s="731"/>
      <c r="S10" s="731"/>
      <c r="T10" s="731"/>
      <c r="U10" s="731"/>
      <c r="V10" s="731"/>
      <c r="W10" s="731"/>
      <c r="X10" s="731"/>
      <c r="Y10" s="731"/>
      <c r="Z10" s="731"/>
      <c r="AA10" s="731"/>
      <c r="AB10" s="731"/>
      <c r="AC10" s="731"/>
      <c r="AD10" s="731"/>
      <c r="AE10" s="731"/>
      <c r="AF10" s="731"/>
      <c r="AG10" s="731"/>
      <c r="AH10" s="731"/>
      <c r="AI10" s="731"/>
      <c r="AJ10" s="731"/>
      <c r="AK10" s="61"/>
      <c r="AY10" s="78">
        <f>IF('対象経費内訳詳細（①から④の場合）'!BH17&gt;='居宅サービス切替（⑥の場合）'!AY10,'対象経費内訳詳細（①から④の場合）'!BH17,'居宅サービス切替（⑥の場合）'!AY10)</f>
        <v>0</v>
      </c>
      <c r="AZ10" s="79" t="str">
        <f>IF(AY10=0,"",AY10)</f>
        <v/>
      </c>
      <c r="BA10" s="62">
        <v>9</v>
      </c>
      <c r="BB10" s="62">
        <v>9</v>
      </c>
      <c r="BE10" s="64" t="s">
        <v>155</v>
      </c>
      <c r="BF10" s="65">
        <v>9</v>
      </c>
      <c r="BG10" s="66">
        <v>537</v>
      </c>
      <c r="BH10" s="65">
        <v>537</v>
      </c>
      <c r="BI10" s="65">
        <v>268</v>
      </c>
      <c r="BK10" s="64" t="s">
        <v>155</v>
      </c>
      <c r="BL10" s="68" t="s">
        <v>248</v>
      </c>
      <c r="BM10" s="68" t="s">
        <v>120</v>
      </c>
      <c r="BN10" s="68" t="s">
        <v>254</v>
      </c>
      <c r="BO10" s="68" t="s">
        <v>264</v>
      </c>
      <c r="BP10" s="68"/>
      <c r="BR10" s="64" t="s">
        <v>281</v>
      </c>
      <c r="BS10" s="68" t="s">
        <v>264</v>
      </c>
    </row>
    <row r="11" spans="1:85" s="62" customFormat="1">
      <c r="A11" s="745" t="s">
        <v>400</v>
      </c>
      <c r="B11" s="745"/>
      <c r="C11" s="745"/>
      <c r="D11" s="745"/>
      <c r="E11" s="745"/>
      <c r="F11" s="745"/>
      <c r="G11" s="745"/>
      <c r="H11" s="745"/>
      <c r="I11" s="745"/>
      <c r="J11" s="745"/>
      <c r="K11" s="745"/>
      <c r="L11" s="801">
        <f>MAX(AY8,AY10,AY12)</f>
        <v>0</v>
      </c>
      <c r="M11" s="801"/>
      <c r="N11" s="801"/>
      <c r="O11" s="801"/>
      <c r="P11" s="801"/>
      <c r="Q11" s="801"/>
      <c r="R11" s="741" t="s">
        <v>401</v>
      </c>
      <c r="S11" s="741"/>
      <c r="T11" s="741"/>
      <c r="U11" s="741"/>
      <c r="V11" s="741"/>
      <c r="W11" s="741"/>
      <c r="X11" s="741"/>
      <c r="Y11" s="741"/>
      <c r="Z11" s="741"/>
      <c r="AA11" s="741"/>
      <c r="AB11" s="741"/>
      <c r="AC11" s="741"/>
      <c r="AD11" s="741"/>
      <c r="AE11" s="741"/>
      <c r="AF11" s="741"/>
      <c r="AG11" s="741"/>
      <c r="AH11" s="741"/>
      <c r="AI11" s="741"/>
      <c r="AJ11" s="741"/>
      <c r="AK11" s="61"/>
      <c r="AY11" s="77" t="s">
        <v>405</v>
      </c>
      <c r="BA11" s="62">
        <v>10</v>
      </c>
      <c r="BB11" s="72">
        <v>10</v>
      </c>
      <c r="BE11" s="64" t="s">
        <v>136</v>
      </c>
      <c r="BF11" s="65">
        <v>10</v>
      </c>
      <c r="BG11" s="66">
        <f>IF(AE64&lt;&gt;0,27*AE64,27)</f>
        <v>27</v>
      </c>
      <c r="BH11" s="65">
        <v>0</v>
      </c>
      <c r="BI11" s="65">
        <f>IF(AE64&lt;&gt;0,13*AE64,13)</f>
        <v>13</v>
      </c>
      <c r="BK11" s="64" t="s">
        <v>136</v>
      </c>
      <c r="BL11" s="68" t="s">
        <v>248</v>
      </c>
      <c r="BM11" s="68" t="s">
        <v>249</v>
      </c>
      <c r="BN11" s="68" t="s">
        <v>120</v>
      </c>
      <c r="BO11" s="68" t="s">
        <v>255</v>
      </c>
      <c r="BP11" s="68" t="s">
        <v>264</v>
      </c>
      <c r="BR11" s="64" t="s">
        <v>282</v>
      </c>
      <c r="BS11" s="68" t="s">
        <v>32</v>
      </c>
      <c r="BT11" s="68" t="s">
        <v>264</v>
      </c>
      <c r="BU11" s="68" t="s">
        <v>272</v>
      </c>
      <c r="BW11" s="23" t="s">
        <v>262</v>
      </c>
      <c r="BX11" s="23" t="s">
        <v>263</v>
      </c>
      <c r="BY11" s="23"/>
      <c r="BZ11" s="23"/>
      <c r="CA11" s="23"/>
      <c r="CB11" s="23"/>
      <c r="CC11" s="23"/>
      <c r="CD11" s="23"/>
      <c r="CE11" s="23"/>
      <c r="CF11" s="23"/>
      <c r="CG11" s="23"/>
    </row>
    <row r="12" spans="1:85" s="62" customFormat="1">
      <c r="A12" s="741" t="s">
        <v>322</v>
      </c>
      <c r="B12" s="741"/>
      <c r="C12" s="741"/>
      <c r="D12" s="741"/>
      <c r="E12" s="741"/>
      <c r="F12" s="741"/>
      <c r="G12" s="741"/>
      <c r="H12" s="741"/>
      <c r="I12" s="741"/>
      <c r="J12" s="741"/>
      <c r="K12" s="741"/>
      <c r="L12" s="741"/>
      <c r="M12" s="741"/>
      <c r="N12" s="741"/>
      <c r="O12" s="741"/>
      <c r="P12" s="741"/>
      <c r="Q12" s="741"/>
      <c r="R12" s="741"/>
      <c r="S12" s="741"/>
      <c r="T12" s="741"/>
      <c r="U12" s="741"/>
      <c r="V12" s="741"/>
      <c r="W12" s="741"/>
      <c r="X12" s="741"/>
      <c r="Y12" s="741"/>
      <c r="Z12" s="741"/>
      <c r="AA12" s="741"/>
      <c r="AB12" s="741"/>
      <c r="AC12" s="741"/>
      <c r="AD12" s="741"/>
      <c r="AE12" s="741"/>
      <c r="AF12" s="741"/>
      <c r="AG12" s="741"/>
      <c r="AH12" s="741"/>
      <c r="AI12" s="741"/>
      <c r="AJ12" s="741"/>
      <c r="AK12" s="61"/>
      <c r="AY12" s="80">
        <f>'様式３（療養者名簿）（⑤の場合）'!BX1</f>
        <v>0</v>
      </c>
      <c r="BA12" s="62">
        <v>11</v>
      </c>
      <c r="BB12" s="62">
        <v>11</v>
      </c>
      <c r="BE12" s="64" t="s">
        <v>137</v>
      </c>
      <c r="BF12" s="65">
        <v>11</v>
      </c>
      <c r="BG12" s="66">
        <f>IF(AE64&lt;&gt;0,27*AE64,27)</f>
        <v>27</v>
      </c>
      <c r="BH12" s="65">
        <v>0</v>
      </c>
      <c r="BI12" s="65">
        <f>IF(AE64&lt;&gt;0,13*AE64,13)</f>
        <v>13</v>
      </c>
      <c r="BK12" s="64" t="s">
        <v>137</v>
      </c>
      <c r="BL12" s="68" t="s">
        <v>248</v>
      </c>
      <c r="BM12" s="68" t="s">
        <v>249</v>
      </c>
      <c r="BN12" s="68" t="s">
        <v>120</v>
      </c>
      <c r="BO12" s="68" t="s">
        <v>255</v>
      </c>
      <c r="BP12" s="68" t="s">
        <v>264</v>
      </c>
      <c r="BR12" s="64" t="s">
        <v>283</v>
      </c>
      <c r="BS12" s="68" t="s">
        <v>32</v>
      </c>
      <c r="BT12" s="68" t="s">
        <v>264</v>
      </c>
      <c r="BU12" s="68" t="s">
        <v>272</v>
      </c>
      <c r="BW12" s="23"/>
      <c r="BX12" s="23"/>
      <c r="BY12" s="23"/>
      <c r="BZ12" s="23"/>
      <c r="CA12" s="23"/>
      <c r="CB12" s="23"/>
      <c r="CC12" s="23"/>
      <c r="CD12" s="23"/>
      <c r="CE12" s="23"/>
      <c r="CF12" s="23"/>
      <c r="CG12" s="23"/>
    </row>
    <row r="13" spans="1:85" s="62" customFormat="1" ht="24" customHeight="1">
      <c r="A13" s="716" t="s">
        <v>11</v>
      </c>
      <c r="B13" s="738"/>
      <c r="C13" s="738"/>
      <c r="D13" s="738"/>
      <c r="E13" s="739"/>
      <c r="F13" s="750"/>
      <c r="G13" s="750"/>
      <c r="H13" s="750"/>
      <c r="I13" s="750"/>
      <c r="J13" s="750"/>
      <c r="K13" s="750"/>
      <c r="L13" s="750"/>
      <c r="M13" s="750"/>
      <c r="N13" s="750"/>
      <c r="O13" s="750"/>
      <c r="P13" s="750"/>
      <c r="Q13" s="750"/>
      <c r="R13" s="750"/>
      <c r="S13" s="750"/>
      <c r="T13" s="750"/>
      <c r="U13" s="750"/>
      <c r="V13" s="750"/>
      <c r="W13" s="750"/>
      <c r="X13" s="750"/>
      <c r="Y13" s="750"/>
      <c r="Z13" s="750"/>
      <c r="AA13" s="750"/>
      <c r="AB13" s="750"/>
      <c r="AC13" s="750"/>
      <c r="AD13" s="750"/>
      <c r="AE13" s="750"/>
      <c r="AF13" s="750"/>
      <c r="AG13" s="750"/>
      <c r="AH13" s="750"/>
      <c r="AI13" s="750"/>
      <c r="AJ13" s="750"/>
      <c r="AK13" s="81" t="str">
        <f>IF(COUNTA(F13)=1,"〇","×")</f>
        <v>×</v>
      </c>
      <c r="AL13" s="61" t="s">
        <v>96</v>
      </c>
      <c r="AO13" s="61" t="s">
        <v>9</v>
      </c>
      <c r="BA13" s="62">
        <v>12</v>
      </c>
      <c r="BB13" s="72">
        <v>12</v>
      </c>
      <c r="BE13" s="64" t="s">
        <v>138</v>
      </c>
      <c r="BF13" s="65">
        <v>12</v>
      </c>
      <c r="BG13" s="66">
        <v>320</v>
      </c>
      <c r="BH13" s="65">
        <v>0</v>
      </c>
      <c r="BI13" s="65">
        <v>160</v>
      </c>
      <c r="BK13" s="64" t="s">
        <v>138</v>
      </c>
      <c r="BL13" s="68" t="s">
        <v>248</v>
      </c>
      <c r="BM13" s="68" t="s">
        <v>249</v>
      </c>
      <c r="BN13" s="68" t="s">
        <v>264</v>
      </c>
      <c r="BO13" s="68"/>
      <c r="BP13" s="68"/>
      <c r="BR13" s="64" t="s">
        <v>284</v>
      </c>
      <c r="BS13" s="68" t="s">
        <v>264</v>
      </c>
      <c r="BW13" s="23"/>
      <c r="BX13" s="23"/>
      <c r="BY13" s="23"/>
      <c r="BZ13" s="23"/>
      <c r="CA13" s="23"/>
      <c r="CB13" s="23"/>
      <c r="CC13" s="23"/>
      <c r="CD13" s="23"/>
      <c r="CE13" s="23"/>
      <c r="CF13" s="23"/>
      <c r="CG13" s="23"/>
    </row>
    <row r="14" spans="1:85" s="62" customFormat="1" ht="24" customHeight="1">
      <c r="A14" s="738"/>
      <c r="B14" s="738"/>
      <c r="C14" s="738"/>
      <c r="D14" s="738"/>
      <c r="E14" s="739"/>
      <c r="F14" s="750"/>
      <c r="G14" s="750"/>
      <c r="H14" s="750"/>
      <c r="I14" s="750"/>
      <c r="J14" s="750"/>
      <c r="K14" s="750"/>
      <c r="L14" s="750"/>
      <c r="M14" s="750"/>
      <c r="N14" s="750"/>
      <c r="O14" s="750"/>
      <c r="P14" s="750"/>
      <c r="Q14" s="750"/>
      <c r="R14" s="750"/>
      <c r="S14" s="750"/>
      <c r="T14" s="750"/>
      <c r="U14" s="750"/>
      <c r="V14" s="750"/>
      <c r="W14" s="750"/>
      <c r="X14" s="750"/>
      <c r="Y14" s="750"/>
      <c r="Z14" s="750"/>
      <c r="AA14" s="750"/>
      <c r="AB14" s="750"/>
      <c r="AC14" s="750"/>
      <c r="AD14" s="750"/>
      <c r="AE14" s="750"/>
      <c r="AF14" s="750"/>
      <c r="AG14" s="750"/>
      <c r="AH14" s="750"/>
      <c r="AI14" s="750"/>
      <c r="AJ14" s="750"/>
      <c r="AL14" s="61"/>
      <c r="AO14" s="61" t="s">
        <v>4</v>
      </c>
      <c r="BB14" s="62">
        <v>13</v>
      </c>
      <c r="BE14" s="64" t="s">
        <v>139</v>
      </c>
      <c r="BF14" s="65">
        <v>13</v>
      </c>
      <c r="BG14" s="66">
        <v>339</v>
      </c>
      <c r="BH14" s="65">
        <v>0</v>
      </c>
      <c r="BI14" s="65">
        <v>169</v>
      </c>
      <c r="BK14" s="64" t="s">
        <v>139</v>
      </c>
      <c r="BL14" s="68" t="s">
        <v>248</v>
      </c>
      <c r="BM14" s="68" t="s">
        <v>249</v>
      </c>
      <c r="BN14" s="68" t="s">
        <v>264</v>
      </c>
      <c r="BO14" s="68"/>
      <c r="BP14" s="68"/>
      <c r="BR14" s="64" t="s">
        <v>285</v>
      </c>
      <c r="BS14" s="68" t="s">
        <v>264</v>
      </c>
      <c r="BW14" s="23"/>
      <c r="BX14" s="23"/>
      <c r="BY14" s="23"/>
      <c r="BZ14" s="23"/>
      <c r="CA14" s="23"/>
      <c r="CB14" s="23"/>
      <c r="CC14" s="23"/>
      <c r="CD14" s="23"/>
      <c r="CE14" s="23"/>
      <c r="CF14" s="23"/>
      <c r="CG14" s="23"/>
    </row>
    <row r="15" spans="1:85" s="62" customFormat="1" ht="22.15" customHeight="1">
      <c r="A15" s="716" t="s">
        <v>5</v>
      </c>
      <c r="B15" s="738"/>
      <c r="C15" s="738"/>
      <c r="D15" s="738"/>
      <c r="E15" s="739"/>
      <c r="F15" s="836" t="s">
        <v>337</v>
      </c>
      <c r="G15" s="746"/>
      <c r="H15" s="747"/>
      <c r="I15" s="747"/>
      <c r="J15" s="716" t="s">
        <v>338</v>
      </c>
      <c r="K15" s="716"/>
      <c r="L15" s="675"/>
      <c r="M15" s="676"/>
      <c r="N15" s="676"/>
      <c r="O15" s="676"/>
      <c r="P15" s="676"/>
      <c r="Q15" s="676"/>
      <c r="R15" s="676"/>
      <c r="S15" s="676"/>
      <c r="T15" s="676"/>
      <c r="U15" s="676"/>
      <c r="V15" s="676"/>
      <c r="W15" s="676"/>
      <c r="X15" s="676"/>
      <c r="Y15" s="676"/>
      <c r="Z15" s="676"/>
      <c r="AA15" s="676"/>
      <c r="AB15" s="676"/>
      <c r="AC15" s="676"/>
      <c r="AD15" s="676"/>
      <c r="AE15" s="676"/>
      <c r="AF15" s="676"/>
      <c r="AG15" s="676"/>
      <c r="AH15" s="676"/>
      <c r="AI15" s="676"/>
      <c r="AJ15" s="677"/>
      <c r="AK15" s="81" t="str">
        <f>IF(COUNTA(L15)=1,"〇","×")</f>
        <v>×</v>
      </c>
      <c r="AL15" s="61" t="s">
        <v>97</v>
      </c>
      <c r="AO15" s="61" t="s">
        <v>6</v>
      </c>
      <c r="BB15" s="72">
        <v>14</v>
      </c>
      <c r="BE15" s="64" t="s">
        <v>140</v>
      </c>
      <c r="BF15" s="65">
        <v>14</v>
      </c>
      <c r="BG15" s="66">
        <v>311</v>
      </c>
      <c r="BH15" s="65">
        <v>0</v>
      </c>
      <c r="BI15" s="65">
        <v>156</v>
      </c>
      <c r="BK15" s="64" t="s">
        <v>140</v>
      </c>
      <c r="BL15" s="68" t="s">
        <v>248</v>
      </c>
      <c r="BM15" s="68" t="s">
        <v>249</v>
      </c>
      <c r="BN15" s="68" t="s">
        <v>264</v>
      </c>
      <c r="BO15" s="68"/>
      <c r="BP15" s="68"/>
      <c r="BR15" s="64" t="s">
        <v>286</v>
      </c>
      <c r="BS15" s="68" t="s">
        <v>264</v>
      </c>
      <c r="BW15" s="23"/>
      <c r="BX15" s="23"/>
      <c r="BY15" s="23"/>
      <c r="BZ15" s="23"/>
      <c r="CA15" s="23"/>
      <c r="CB15" s="23"/>
      <c r="CC15" s="23"/>
      <c r="CD15" s="23"/>
      <c r="CE15" s="23"/>
      <c r="CF15" s="23"/>
      <c r="CG15" s="23"/>
    </row>
    <row r="16" spans="1:85" s="62" customFormat="1">
      <c r="A16" s="738"/>
      <c r="B16" s="738"/>
      <c r="C16" s="738"/>
      <c r="D16" s="738"/>
      <c r="E16" s="739"/>
      <c r="F16" s="836"/>
      <c r="G16" s="748"/>
      <c r="H16" s="749"/>
      <c r="I16" s="749"/>
      <c r="J16" s="716"/>
      <c r="K16" s="716"/>
      <c r="L16" s="678"/>
      <c r="M16" s="679"/>
      <c r="N16" s="679"/>
      <c r="O16" s="679"/>
      <c r="P16" s="679"/>
      <c r="Q16" s="679"/>
      <c r="R16" s="679"/>
      <c r="S16" s="679"/>
      <c r="T16" s="679"/>
      <c r="U16" s="679"/>
      <c r="V16" s="679"/>
      <c r="W16" s="679"/>
      <c r="X16" s="679"/>
      <c r="Y16" s="679"/>
      <c r="Z16" s="679"/>
      <c r="AA16" s="679"/>
      <c r="AB16" s="679"/>
      <c r="AC16" s="679"/>
      <c r="AD16" s="679"/>
      <c r="AE16" s="679"/>
      <c r="AF16" s="679"/>
      <c r="AG16" s="679"/>
      <c r="AH16" s="679"/>
      <c r="AI16" s="679"/>
      <c r="AJ16" s="680"/>
      <c r="AL16" s="61"/>
      <c r="AO16" s="61" t="s">
        <v>7</v>
      </c>
      <c r="BB16" s="62">
        <v>15</v>
      </c>
      <c r="BE16" s="64" t="s">
        <v>141</v>
      </c>
      <c r="BF16" s="65">
        <v>15</v>
      </c>
      <c r="BG16" s="66">
        <v>137</v>
      </c>
      <c r="BH16" s="65">
        <v>0</v>
      </c>
      <c r="BI16" s="65">
        <v>68</v>
      </c>
      <c r="BK16" s="64" t="s">
        <v>141</v>
      </c>
      <c r="BL16" s="68" t="s">
        <v>248</v>
      </c>
      <c r="BM16" s="68" t="s">
        <v>249</v>
      </c>
      <c r="BN16" s="68" t="s">
        <v>264</v>
      </c>
      <c r="BO16" s="68"/>
      <c r="BP16" s="68"/>
      <c r="BR16" s="64" t="s">
        <v>287</v>
      </c>
      <c r="BS16" s="68" t="s">
        <v>264</v>
      </c>
      <c r="BW16" s="23"/>
      <c r="BX16" s="23"/>
      <c r="BY16" s="23"/>
      <c r="BZ16" s="23"/>
      <c r="CA16" s="23"/>
      <c r="CB16" s="23"/>
      <c r="CC16" s="23"/>
      <c r="CD16" s="23"/>
      <c r="CE16" s="23"/>
      <c r="CF16" s="23"/>
      <c r="CG16" s="23"/>
    </row>
    <row r="17" spans="1:85" s="62" customFormat="1">
      <c r="A17" s="716" t="s">
        <v>8</v>
      </c>
      <c r="B17" s="738"/>
      <c r="C17" s="738"/>
      <c r="D17" s="738"/>
      <c r="E17" s="739"/>
      <c r="F17" s="673"/>
      <c r="G17" s="673"/>
      <c r="H17" s="673"/>
      <c r="I17" s="673"/>
      <c r="J17" s="673"/>
      <c r="K17" s="673"/>
      <c r="L17" s="673"/>
      <c r="M17" s="673"/>
      <c r="N17" s="673"/>
      <c r="O17" s="673"/>
      <c r="P17" s="673"/>
      <c r="Q17" s="673"/>
      <c r="R17" s="716" t="s">
        <v>227</v>
      </c>
      <c r="S17" s="716"/>
      <c r="T17" s="716"/>
      <c r="U17" s="716"/>
      <c r="V17" s="716"/>
      <c r="W17" s="673"/>
      <c r="X17" s="673"/>
      <c r="Y17" s="673"/>
      <c r="Z17" s="673"/>
      <c r="AA17" s="673"/>
      <c r="AB17" s="673"/>
      <c r="AC17" s="673"/>
      <c r="AD17" s="673"/>
      <c r="AE17" s="673"/>
      <c r="AF17" s="673"/>
      <c r="AG17" s="673"/>
      <c r="AH17" s="673"/>
      <c r="AI17" s="673"/>
      <c r="AJ17" s="673"/>
      <c r="AK17" s="81" t="str">
        <f>IF(COUNTA(F17)=1,"〇","×")</f>
        <v>×</v>
      </c>
      <c r="AL17" s="61" t="s">
        <v>98</v>
      </c>
      <c r="AO17" s="61" t="s">
        <v>21</v>
      </c>
      <c r="BB17" s="72">
        <v>16</v>
      </c>
      <c r="BE17" s="64" t="s">
        <v>142</v>
      </c>
      <c r="BF17" s="65">
        <v>16</v>
      </c>
      <c r="BG17" s="66">
        <v>508</v>
      </c>
      <c r="BH17" s="65">
        <v>0</v>
      </c>
      <c r="BI17" s="65">
        <v>254</v>
      </c>
      <c r="BK17" s="64" t="s">
        <v>142</v>
      </c>
      <c r="BL17" s="68" t="s">
        <v>248</v>
      </c>
      <c r="BM17" s="68" t="s">
        <v>249</v>
      </c>
      <c r="BN17" s="68" t="s">
        <v>264</v>
      </c>
      <c r="BO17" s="68"/>
      <c r="BP17" s="68"/>
      <c r="BR17" s="64" t="s">
        <v>288</v>
      </c>
      <c r="BS17" s="68" t="s">
        <v>264</v>
      </c>
      <c r="BW17" s="23"/>
      <c r="BX17" s="23"/>
      <c r="BY17" s="23"/>
      <c r="BZ17" s="23"/>
      <c r="CA17" s="23"/>
      <c r="CB17" s="23"/>
      <c r="CC17" s="23"/>
      <c r="CD17" s="23"/>
      <c r="CE17" s="23"/>
      <c r="CF17" s="23"/>
      <c r="CG17" s="23"/>
    </row>
    <row r="18" spans="1:85" s="62" customFormat="1">
      <c r="A18" s="738"/>
      <c r="B18" s="738"/>
      <c r="C18" s="738"/>
      <c r="D18" s="738"/>
      <c r="E18" s="739"/>
      <c r="F18" s="673"/>
      <c r="G18" s="673"/>
      <c r="H18" s="673"/>
      <c r="I18" s="673"/>
      <c r="J18" s="673"/>
      <c r="K18" s="673"/>
      <c r="L18" s="673"/>
      <c r="M18" s="673"/>
      <c r="N18" s="673"/>
      <c r="O18" s="673"/>
      <c r="P18" s="673"/>
      <c r="Q18" s="673"/>
      <c r="R18" s="716"/>
      <c r="S18" s="716"/>
      <c r="T18" s="716"/>
      <c r="U18" s="716"/>
      <c r="V18" s="716"/>
      <c r="W18" s="673"/>
      <c r="X18" s="673"/>
      <c r="Y18" s="673"/>
      <c r="Z18" s="673"/>
      <c r="AA18" s="673"/>
      <c r="AB18" s="673"/>
      <c r="AC18" s="673"/>
      <c r="AD18" s="673"/>
      <c r="AE18" s="673"/>
      <c r="AF18" s="673"/>
      <c r="AG18" s="673"/>
      <c r="AH18" s="673"/>
      <c r="AI18" s="673"/>
      <c r="AJ18" s="673"/>
      <c r="AK18" s="81" t="str">
        <f>IF(COUNTA(W17)=1,"〇","×")</f>
        <v>×</v>
      </c>
      <c r="AL18" s="61" t="s">
        <v>99</v>
      </c>
      <c r="AO18" s="61" t="s">
        <v>20</v>
      </c>
      <c r="BB18" s="62">
        <v>17</v>
      </c>
      <c r="BE18" s="64" t="s">
        <v>143</v>
      </c>
      <c r="BF18" s="65">
        <v>17</v>
      </c>
      <c r="BG18" s="66">
        <v>204</v>
      </c>
      <c r="BH18" s="65">
        <v>0</v>
      </c>
      <c r="BI18" s="65">
        <v>102</v>
      </c>
      <c r="BK18" s="64" t="s">
        <v>143</v>
      </c>
      <c r="BL18" s="68" t="s">
        <v>248</v>
      </c>
      <c r="BM18" s="68" t="s">
        <v>249</v>
      </c>
      <c r="BN18" s="68" t="s">
        <v>264</v>
      </c>
      <c r="BO18" s="68"/>
      <c r="BP18" s="68"/>
      <c r="BR18" s="64" t="s">
        <v>289</v>
      </c>
      <c r="BS18" s="68" t="s">
        <v>264</v>
      </c>
      <c r="BW18" s="23"/>
      <c r="BX18" s="23"/>
      <c r="BY18" s="23"/>
      <c r="BZ18" s="23"/>
      <c r="CA18" s="23"/>
      <c r="CB18" s="23"/>
      <c r="CC18" s="23"/>
      <c r="CD18" s="23"/>
      <c r="CE18" s="23"/>
      <c r="CF18" s="23"/>
      <c r="CG18" s="23"/>
    </row>
    <row r="19" spans="1:85" s="62" customFormat="1">
      <c r="A19" s="716" t="s">
        <v>232</v>
      </c>
      <c r="B19" s="716"/>
      <c r="C19" s="716"/>
      <c r="D19" s="716"/>
      <c r="E19" s="716"/>
      <c r="F19" s="675"/>
      <c r="G19" s="676"/>
      <c r="H19" s="676"/>
      <c r="I19" s="676"/>
      <c r="J19" s="676"/>
      <c r="K19" s="676"/>
      <c r="L19" s="676"/>
      <c r="M19" s="676"/>
      <c r="N19" s="676"/>
      <c r="O19" s="676"/>
      <c r="P19" s="676"/>
      <c r="Q19" s="676"/>
      <c r="R19" s="676"/>
      <c r="S19" s="676"/>
      <c r="T19" s="676"/>
      <c r="U19" s="676"/>
      <c r="V19" s="677"/>
      <c r="X19" s="72"/>
      <c r="Y19" s="72"/>
      <c r="Z19" s="72"/>
      <c r="AA19" s="72"/>
      <c r="AB19" s="72"/>
      <c r="AC19" s="72"/>
      <c r="AD19" s="72"/>
      <c r="AE19" s="72"/>
      <c r="AF19" s="72"/>
      <c r="AG19" s="72"/>
      <c r="AH19" s="72"/>
      <c r="AI19" s="72"/>
      <c r="AJ19" s="82"/>
      <c r="AK19" s="81" t="str">
        <f>IF(COUNTA(F19)=1,"〇","×")</f>
        <v>×</v>
      </c>
      <c r="AL19" s="61" t="s">
        <v>100</v>
      </c>
      <c r="AO19" s="61" t="s">
        <v>19</v>
      </c>
      <c r="BB19" s="72">
        <v>18</v>
      </c>
      <c r="BE19" s="64" t="s">
        <v>144</v>
      </c>
      <c r="BF19" s="65">
        <v>18</v>
      </c>
      <c r="BG19" s="66">
        <v>148</v>
      </c>
      <c r="BH19" s="65">
        <v>0</v>
      </c>
      <c r="BI19" s="65">
        <v>74</v>
      </c>
      <c r="BK19" s="64" t="s">
        <v>144</v>
      </c>
      <c r="BL19" s="68" t="s">
        <v>248</v>
      </c>
      <c r="BM19" s="68" t="s">
        <v>249</v>
      </c>
      <c r="BN19" s="68" t="s">
        <v>264</v>
      </c>
      <c r="BO19" s="68"/>
      <c r="BP19" s="68"/>
      <c r="BR19" s="64" t="s">
        <v>290</v>
      </c>
      <c r="BS19" s="68" t="s">
        <v>264</v>
      </c>
      <c r="BW19" s="23"/>
      <c r="BX19" s="23"/>
      <c r="BY19" s="23"/>
      <c r="BZ19" s="23"/>
      <c r="CA19" s="23"/>
      <c r="CB19" s="23"/>
      <c r="CC19" s="23"/>
      <c r="CD19" s="23"/>
      <c r="CE19" s="23"/>
      <c r="CF19" s="23"/>
      <c r="CG19" s="23"/>
    </row>
    <row r="20" spans="1:85" s="62" customFormat="1">
      <c r="A20" s="716"/>
      <c r="B20" s="716"/>
      <c r="C20" s="716"/>
      <c r="D20" s="716"/>
      <c r="E20" s="716"/>
      <c r="F20" s="678"/>
      <c r="G20" s="679"/>
      <c r="H20" s="679"/>
      <c r="I20" s="679"/>
      <c r="J20" s="679"/>
      <c r="K20" s="679"/>
      <c r="L20" s="679"/>
      <c r="M20" s="679"/>
      <c r="N20" s="679"/>
      <c r="O20" s="679"/>
      <c r="P20" s="679"/>
      <c r="Q20" s="679"/>
      <c r="R20" s="679"/>
      <c r="S20" s="679"/>
      <c r="T20" s="679"/>
      <c r="U20" s="679"/>
      <c r="V20" s="680"/>
      <c r="W20" s="72"/>
      <c r="X20" s="72"/>
      <c r="Y20" s="72"/>
      <c r="Z20" s="72"/>
      <c r="AA20" s="72"/>
      <c r="AB20" s="72"/>
      <c r="AC20" s="72"/>
      <c r="AD20" s="72"/>
      <c r="AE20" s="72"/>
      <c r="AF20" s="72"/>
      <c r="AG20" s="72"/>
      <c r="AH20" s="72"/>
      <c r="AI20" s="72"/>
      <c r="AJ20" s="82"/>
      <c r="AL20" s="61"/>
      <c r="AO20" s="61" t="s">
        <v>12</v>
      </c>
      <c r="BB20" s="62">
        <v>19</v>
      </c>
      <c r="BE20" s="64" t="s">
        <v>306</v>
      </c>
      <c r="BF20" s="65">
        <v>19</v>
      </c>
      <c r="BG20" s="66">
        <v>0</v>
      </c>
      <c r="BH20" s="65">
        <v>0</v>
      </c>
      <c r="BI20" s="65">
        <v>282</v>
      </c>
      <c r="BK20" s="64" t="s">
        <v>306</v>
      </c>
      <c r="BL20" s="68" t="s">
        <v>264</v>
      </c>
      <c r="BM20" s="68"/>
      <c r="BN20" s="68"/>
      <c r="BO20" s="68"/>
      <c r="BP20" s="68"/>
      <c r="BR20" s="64" t="s">
        <v>340</v>
      </c>
      <c r="BS20" s="68" t="s">
        <v>307</v>
      </c>
      <c r="BW20" s="23"/>
      <c r="BX20" s="23"/>
      <c r="BY20" s="23"/>
      <c r="BZ20" s="23"/>
      <c r="CA20" s="23"/>
      <c r="CB20" s="23"/>
      <c r="CC20" s="23"/>
      <c r="CD20" s="23"/>
      <c r="CE20" s="23"/>
      <c r="CF20" s="23"/>
      <c r="CG20" s="23"/>
    </row>
    <row r="21" spans="1:85" s="62" customFormat="1">
      <c r="A21" s="716" t="s">
        <v>233</v>
      </c>
      <c r="B21" s="716"/>
      <c r="C21" s="716"/>
      <c r="D21" s="716"/>
      <c r="E21" s="716"/>
      <c r="F21" s="716" t="s">
        <v>18</v>
      </c>
      <c r="G21" s="738"/>
      <c r="H21" s="738"/>
      <c r="I21" s="738"/>
      <c r="J21" s="673"/>
      <c r="K21" s="673"/>
      <c r="L21" s="673"/>
      <c r="M21" s="673"/>
      <c r="N21" s="673"/>
      <c r="O21" s="673"/>
      <c r="P21" s="673"/>
      <c r="Q21" s="673"/>
      <c r="R21" s="716" t="s">
        <v>228</v>
      </c>
      <c r="S21" s="716"/>
      <c r="T21" s="716"/>
      <c r="U21" s="716"/>
      <c r="V21" s="716"/>
      <c r="W21" s="792"/>
      <c r="X21" s="673"/>
      <c r="Y21" s="673"/>
      <c r="Z21" s="673"/>
      <c r="AA21" s="673"/>
      <c r="AB21" s="673"/>
      <c r="AC21" s="673"/>
      <c r="AD21" s="673"/>
      <c r="AE21" s="673"/>
      <c r="AF21" s="673"/>
      <c r="AG21" s="673"/>
      <c r="AH21" s="673"/>
      <c r="AI21" s="673"/>
      <c r="AJ21" s="673"/>
      <c r="AK21" s="81" t="str">
        <f>IF(COUNTA(J21)=1,"〇","×")</f>
        <v>×</v>
      </c>
      <c r="AL21" s="61" t="s">
        <v>101</v>
      </c>
      <c r="AO21" s="61" t="s">
        <v>17</v>
      </c>
      <c r="BB21" s="72">
        <v>20</v>
      </c>
      <c r="BE21" s="64" t="s">
        <v>145</v>
      </c>
      <c r="BF21" s="65">
        <v>20</v>
      </c>
      <c r="BG21" s="66">
        <v>33</v>
      </c>
      <c r="BH21" s="65">
        <v>0</v>
      </c>
      <c r="BI21" s="65">
        <v>16</v>
      </c>
      <c r="BK21" s="64" t="s">
        <v>145</v>
      </c>
      <c r="BL21" s="68" t="s">
        <v>248</v>
      </c>
      <c r="BM21" s="68" t="s">
        <v>249</v>
      </c>
      <c r="BN21" s="68" t="s">
        <v>264</v>
      </c>
      <c r="BO21" s="68"/>
      <c r="BP21" s="68"/>
      <c r="BR21" s="64" t="s">
        <v>339</v>
      </c>
      <c r="BS21" s="68" t="s">
        <v>264</v>
      </c>
      <c r="BW21" s="23"/>
      <c r="BX21" s="23"/>
      <c r="BY21" s="23"/>
      <c r="BZ21" s="23"/>
      <c r="CA21" s="23"/>
      <c r="CB21" s="23"/>
      <c r="CC21" s="23"/>
      <c r="CD21" s="23"/>
      <c r="CE21" s="23"/>
      <c r="CF21" s="23"/>
      <c r="CG21" s="23"/>
    </row>
    <row r="22" spans="1:85" s="62" customFormat="1">
      <c r="A22" s="716"/>
      <c r="B22" s="716"/>
      <c r="C22" s="716"/>
      <c r="D22" s="716"/>
      <c r="E22" s="716"/>
      <c r="F22" s="738"/>
      <c r="G22" s="738"/>
      <c r="H22" s="738"/>
      <c r="I22" s="738"/>
      <c r="J22" s="673"/>
      <c r="K22" s="673"/>
      <c r="L22" s="673"/>
      <c r="M22" s="673"/>
      <c r="N22" s="673"/>
      <c r="O22" s="673"/>
      <c r="P22" s="673"/>
      <c r="Q22" s="673"/>
      <c r="R22" s="716"/>
      <c r="S22" s="716"/>
      <c r="T22" s="716"/>
      <c r="U22" s="716"/>
      <c r="V22" s="716"/>
      <c r="W22" s="673"/>
      <c r="X22" s="673"/>
      <c r="Y22" s="673"/>
      <c r="Z22" s="673"/>
      <c r="AA22" s="673"/>
      <c r="AB22" s="673"/>
      <c r="AC22" s="673"/>
      <c r="AD22" s="673"/>
      <c r="AE22" s="673"/>
      <c r="AF22" s="673"/>
      <c r="AG22" s="673"/>
      <c r="AH22" s="673"/>
      <c r="AI22" s="673"/>
      <c r="AJ22" s="673"/>
      <c r="AL22" s="61"/>
      <c r="AO22" s="61" t="s">
        <v>13</v>
      </c>
      <c r="BB22" s="62">
        <v>21</v>
      </c>
      <c r="BE22" s="64" t="s">
        <v>154</v>
      </c>
      <c r="BF22" s="65">
        <v>21</v>
      </c>
      <c r="BG22" s="66">
        <v>320</v>
      </c>
      <c r="BH22" s="65">
        <v>0</v>
      </c>
      <c r="BI22" s="65">
        <v>160</v>
      </c>
      <c r="BK22" s="64" t="s">
        <v>154</v>
      </c>
      <c r="BL22" s="68" t="s">
        <v>248</v>
      </c>
      <c r="BM22" s="68" t="s">
        <v>249</v>
      </c>
      <c r="BN22" s="68" t="s">
        <v>264</v>
      </c>
      <c r="BO22" s="68"/>
      <c r="BP22" s="68"/>
      <c r="BR22" s="64" t="s">
        <v>291</v>
      </c>
      <c r="BS22" s="68" t="s">
        <v>264</v>
      </c>
      <c r="BW22" s="23"/>
      <c r="BX22" s="23"/>
      <c r="BY22" s="23"/>
      <c r="BZ22" s="23"/>
      <c r="CA22" s="23"/>
      <c r="CB22" s="23"/>
      <c r="CC22" s="23"/>
      <c r="CD22" s="23"/>
      <c r="CE22" s="23"/>
      <c r="CF22" s="23"/>
      <c r="CG22" s="23"/>
    </row>
    <row r="23" spans="1:85" s="62" customFormat="1">
      <c r="A23" s="72"/>
      <c r="B23" s="72"/>
      <c r="C23" s="72"/>
      <c r="D23" s="72"/>
      <c r="E23" s="72"/>
      <c r="AK23" s="81" t="str">
        <f>IF(COUNTA(W21)=1,"〇","×")</f>
        <v>×</v>
      </c>
      <c r="AL23" s="61" t="s">
        <v>102</v>
      </c>
      <c r="AO23" s="61" t="s">
        <v>16</v>
      </c>
      <c r="BB23" s="72">
        <v>22</v>
      </c>
      <c r="BE23" s="64" t="s">
        <v>156</v>
      </c>
      <c r="BF23" s="65">
        <v>22</v>
      </c>
      <c r="BG23" s="66">
        <v>148</v>
      </c>
      <c r="BH23" s="65">
        <v>0</v>
      </c>
      <c r="BI23" s="65">
        <v>74</v>
      </c>
      <c r="BK23" s="64" t="s">
        <v>156</v>
      </c>
      <c r="BL23" s="68" t="s">
        <v>248</v>
      </c>
      <c r="BM23" s="68" t="s">
        <v>249</v>
      </c>
      <c r="BN23" s="68" t="s">
        <v>264</v>
      </c>
      <c r="BO23" s="68"/>
      <c r="BP23" s="68"/>
      <c r="BR23" s="64" t="s">
        <v>292</v>
      </c>
      <c r="BS23" s="68" t="s">
        <v>264</v>
      </c>
      <c r="BW23" s="23"/>
      <c r="BX23" s="23"/>
      <c r="BY23" s="23"/>
      <c r="BZ23" s="23"/>
      <c r="CA23" s="23"/>
      <c r="CB23" s="23"/>
      <c r="CC23" s="23"/>
      <c r="CD23" s="23"/>
      <c r="CE23" s="23"/>
      <c r="CF23" s="23"/>
      <c r="CG23" s="23"/>
    </row>
    <row r="24" spans="1:85" s="62" customFormat="1">
      <c r="A24" s="61" t="s">
        <v>78</v>
      </c>
      <c r="AO24" s="61" t="s">
        <v>14</v>
      </c>
      <c r="BB24" s="62">
        <v>23</v>
      </c>
      <c r="BE24" s="64" t="s">
        <v>146</v>
      </c>
      <c r="BF24" s="65">
        <v>23</v>
      </c>
      <c r="BG24" s="66">
        <v>475</v>
      </c>
      <c r="BH24" s="65">
        <v>0</v>
      </c>
      <c r="BI24" s="65">
        <v>237</v>
      </c>
      <c r="BK24" s="64" t="s">
        <v>146</v>
      </c>
      <c r="BL24" s="68" t="s">
        <v>248</v>
      </c>
      <c r="BM24" s="68" t="s">
        <v>249</v>
      </c>
      <c r="BN24" s="68" t="s">
        <v>120</v>
      </c>
      <c r="BO24" s="68" t="s">
        <v>264</v>
      </c>
      <c r="BP24" s="68"/>
      <c r="BR24" s="64" t="s">
        <v>293</v>
      </c>
      <c r="BS24" s="68" t="s">
        <v>264</v>
      </c>
      <c r="BW24" s="23"/>
      <c r="BX24" s="23"/>
      <c r="BY24" s="23"/>
      <c r="BZ24" s="23"/>
      <c r="CA24" s="23"/>
      <c r="CB24" s="23"/>
      <c r="CC24" s="23"/>
      <c r="CD24" s="23"/>
      <c r="CE24" s="23"/>
      <c r="CF24" s="23"/>
      <c r="CG24" s="23"/>
    </row>
    <row r="25" spans="1:85" s="62" customFormat="1">
      <c r="A25" s="812" t="s">
        <v>15</v>
      </c>
      <c r="B25" s="855"/>
      <c r="C25" s="855"/>
      <c r="D25" s="855"/>
      <c r="E25" s="857" t="str">
        <f>IF(E64="","",E64)</f>
        <v/>
      </c>
      <c r="F25" s="858"/>
      <c r="G25" s="858"/>
      <c r="H25" s="858"/>
      <c r="I25" s="858"/>
      <c r="J25" s="858"/>
      <c r="K25" s="858"/>
      <c r="L25" s="858"/>
      <c r="M25" s="694"/>
      <c r="N25" s="812" t="s">
        <v>361</v>
      </c>
      <c r="O25" s="812"/>
      <c r="P25" s="812"/>
      <c r="Q25" s="812"/>
      <c r="R25" s="857" t="str">
        <f>IF(R64="","",R64)</f>
        <v/>
      </c>
      <c r="S25" s="784"/>
      <c r="T25" s="784"/>
      <c r="U25" s="784"/>
      <c r="V25" s="784"/>
      <c r="W25" s="784"/>
      <c r="X25" s="784"/>
      <c r="Y25" s="784"/>
      <c r="Z25" s="785"/>
      <c r="AA25" s="738" t="s">
        <v>270</v>
      </c>
      <c r="AB25" s="738"/>
      <c r="AC25" s="738"/>
      <c r="AD25" s="738"/>
      <c r="AE25" s="857" t="str">
        <f>IF(AE64="","",AE64)</f>
        <v/>
      </c>
      <c r="AF25" s="784"/>
      <c r="AG25" s="784"/>
      <c r="AH25" s="784"/>
      <c r="AI25" s="784"/>
      <c r="AJ25" s="785"/>
      <c r="AK25" s="61"/>
      <c r="BB25" s="72">
        <v>24</v>
      </c>
      <c r="BE25" s="64" t="s">
        <v>147</v>
      </c>
      <c r="BF25" s="65">
        <v>24</v>
      </c>
      <c r="BG25" s="66">
        <v>638</v>
      </c>
      <c r="BH25" s="65">
        <v>0</v>
      </c>
      <c r="BI25" s="65">
        <v>319</v>
      </c>
      <c r="BK25" s="64" t="s">
        <v>147</v>
      </c>
      <c r="BL25" s="68" t="s">
        <v>248</v>
      </c>
      <c r="BM25" s="68" t="s">
        <v>249</v>
      </c>
      <c r="BN25" s="68" t="s">
        <v>120</v>
      </c>
      <c r="BO25" s="68" t="s">
        <v>264</v>
      </c>
      <c r="BP25" s="68"/>
      <c r="BR25" s="64" t="s">
        <v>294</v>
      </c>
      <c r="BS25" s="68" t="s">
        <v>264</v>
      </c>
      <c r="BU25" s="68"/>
      <c r="BW25" s="23"/>
      <c r="BX25" s="23"/>
      <c r="BY25" s="23"/>
      <c r="BZ25" s="23"/>
      <c r="CA25" s="23"/>
      <c r="CB25" s="23"/>
      <c r="CC25" s="23"/>
      <c r="CD25" s="23"/>
      <c r="CE25" s="23"/>
      <c r="CF25" s="23"/>
      <c r="CG25" s="23"/>
    </row>
    <row r="26" spans="1:85" s="62" customFormat="1">
      <c r="A26" s="856"/>
      <c r="B26" s="856"/>
      <c r="C26" s="856"/>
      <c r="D26" s="856"/>
      <c r="E26" s="859"/>
      <c r="F26" s="860"/>
      <c r="G26" s="860"/>
      <c r="H26" s="860"/>
      <c r="I26" s="860"/>
      <c r="J26" s="860"/>
      <c r="K26" s="860"/>
      <c r="L26" s="860"/>
      <c r="M26" s="861"/>
      <c r="N26" s="813"/>
      <c r="O26" s="813"/>
      <c r="P26" s="813"/>
      <c r="Q26" s="813"/>
      <c r="R26" s="786"/>
      <c r="S26" s="787"/>
      <c r="T26" s="787"/>
      <c r="U26" s="787"/>
      <c r="V26" s="787"/>
      <c r="W26" s="787"/>
      <c r="X26" s="787"/>
      <c r="Y26" s="787"/>
      <c r="Z26" s="788"/>
      <c r="AA26" s="738"/>
      <c r="AB26" s="738"/>
      <c r="AC26" s="738"/>
      <c r="AD26" s="738"/>
      <c r="AE26" s="786"/>
      <c r="AF26" s="787"/>
      <c r="AG26" s="787"/>
      <c r="AH26" s="787"/>
      <c r="AI26" s="787"/>
      <c r="AJ26" s="788"/>
      <c r="BB26" s="62">
        <v>25</v>
      </c>
      <c r="BE26" s="64" t="s">
        <v>148</v>
      </c>
      <c r="BF26" s="65">
        <v>25</v>
      </c>
      <c r="BG26" s="66">
        <f>IF(AE64&lt;&gt;0,AE64*38,38)</f>
        <v>38</v>
      </c>
      <c r="BH26" s="65">
        <v>0</v>
      </c>
      <c r="BI26" s="65">
        <f>IF(AE64&lt;&gt;0,19*AE64,19)</f>
        <v>19</v>
      </c>
      <c r="BK26" s="64" t="s">
        <v>148</v>
      </c>
      <c r="BL26" s="68" t="s">
        <v>248</v>
      </c>
      <c r="BM26" s="68" t="s">
        <v>249</v>
      </c>
      <c r="BN26" s="68" t="s">
        <v>250</v>
      </c>
      <c r="BO26" s="68" t="s">
        <v>255</v>
      </c>
      <c r="BP26" s="68" t="s">
        <v>264</v>
      </c>
      <c r="BR26" s="64" t="s">
        <v>295</v>
      </c>
      <c r="BS26" s="68" t="s">
        <v>32</v>
      </c>
      <c r="BT26" s="68" t="s">
        <v>264</v>
      </c>
      <c r="BU26" s="68" t="s">
        <v>272</v>
      </c>
      <c r="BW26" s="23"/>
      <c r="BX26" s="23"/>
      <c r="BY26" s="23"/>
      <c r="BZ26" s="23"/>
      <c r="CA26" s="23"/>
      <c r="CB26" s="23"/>
      <c r="CC26" s="23"/>
      <c r="CD26" s="23"/>
      <c r="CE26" s="23"/>
      <c r="CF26" s="23"/>
      <c r="CG26" s="23"/>
    </row>
    <row r="27" spans="1:85" s="62" customFormat="1">
      <c r="A27" s="812" t="s">
        <v>22</v>
      </c>
      <c r="B27" s="812"/>
      <c r="C27" s="812"/>
      <c r="D27" s="812"/>
      <c r="E27" s="862" t="str">
        <f>IF(E66="","",E66)</f>
        <v/>
      </c>
      <c r="F27" s="789"/>
      <c r="G27" s="789"/>
      <c r="H27" s="789"/>
      <c r="I27" s="789"/>
      <c r="J27" s="789"/>
      <c r="K27" s="789"/>
      <c r="L27" s="789"/>
      <c r="M27" s="789"/>
      <c r="N27" s="789"/>
      <c r="O27" s="789"/>
      <c r="P27" s="789"/>
      <c r="Q27" s="789"/>
      <c r="R27" s="789"/>
      <c r="S27" s="789"/>
      <c r="T27" s="789"/>
      <c r="U27" s="789"/>
      <c r="V27" s="789"/>
      <c r="W27" s="789"/>
      <c r="X27" s="789"/>
      <c r="Y27" s="789"/>
      <c r="Z27" s="789"/>
      <c r="AA27" s="789"/>
      <c r="AB27" s="789"/>
      <c r="AC27" s="789"/>
      <c r="AD27" s="789"/>
      <c r="AE27" s="789"/>
      <c r="AF27" s="789"/>
      <c r="AG27" s="789"/>
      <c r="AH27" s="789"/>
      <c r="AI27" s="789"/>
      <c r="AJ27" s="863"/>
      <c r="BB27" s="72">
        <v>26</v>
      </c>
      <c r="BE27" s="64" t="s">
        <v>149</v>
      </c>
      <c r="BF27" s="65">
        <v>26</v>
      </c>
      <c r="BG27" s="66">
        <f>IF(AE64&lt;&gt;0,AE64*40,40)</f>
        <v>40</v>
      </c>
      <c r="BH27" s="65">
        <v>0</v>
      </c>
      <c r="BI27" s="65">
        <f>IF(AE64&lt;&gt;0,20*AE64,20)</f>
        <v>20</v>
      </c>
      <c r="BK27" s="64" t="s">
        <v>149</v>
      </c>
      <c r="BL27" s="68" t="s">
        <v>248</v>
      </c>
      <c r="BM27" s="68" t="s">
        <v>249</v>
      </c>
      <c r="BN27" s="68" t="s">
        <v>250</v>
      </c>
      <c r="BO27" s="68" t="s">
        <v>255</v>
      </c>
      <c r="BP27" s="68" t="s">
        <v>264</v>
      </c>
      <c r="BR27" s="64" t="s">
        <v>296</v>
      </c>
      <c r="BS27" s="68" t="s">
        <v>32</v>
      </c>
      <c r="BT27" s="68" t="s">
        <v>264</v>
      </c>
      <c r="BU27" s="68" t="s">
        <v>272</v>
      </c>
      <c r="BW27" s="23"/>
      <c r="BX27" s="23"/>
      <c r="BY27" s="23"/>
      <c r="BZ27" s="23"/>
      <c r="CA27" s="23"/>
      <c r="CB27" s="23"/>
      <c r="CC27" s="23"/>
      <c r="CD27" s="23"/>
      <c r="CE27" s="23"/>
      <c r="CF27" s="23"/>
      <c r="CG27" s="23"/>
    </row>
    <row r="28" spans="1:85" s="62" customFormat="1">
      <c r="A28" s="813"/>
      <c r="B28" s="813"/>
      <c r="C28" s="813"/>
      <c r="D28" s="813"/>
      <c r="E28" s="728"/>
      <c r="F28" s="729"/>
      <c r="G28" s="729"/>
      <c r="H28" s="729"/>
      <c r="I28" s="729"/>
      <c r="J28" s="729"/>
      <c r="K28" s="729"/>
      <c r="L28" s="729"/>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94"/>
      <c r="BB28" s="62">
        <v>27</v>
      </c>
      <c r="BE28" s="64" t="s">
        <v>150</v>
      </c>
      <c r="BF28" s="65">
        <v>27</v>
      </c>
      <c r="BG28" s="66">
        <f>IF(AE64&lt;&gt;0,AE64*38,38)</f>
        <v>38</v>
      </c>
      <c r="BH28" s="65">
        <v>0</v>
      </c>
      <c r="BI28" s="65">
        <f>IF(AE64&lt;&gt;0,19*AE64,19)</f>
        <v>19</v>
      </c>
      <c r="BK28" s="64" t="s">
        <v>150</v>
      </c>
      <c r="BL28" s="68" t="s">
        <v>248</v>
      </c>
      <c r="BM28" s="68" t="s">
        <v>249</v>
      </c>
      <c r="BN28" s="68" t="s">
        <v>250</v>
      </c>
      <c r="BO28" s="68" t="s">
        <v>255</v>
      </c>
      <c r="BP28" s="68" t="s">
        <v>264</v>
      </c>
      <c r="BR28" s="64" t="s">
        <v>297</v>
      </c>
      <c r="BS28" s="68" t="s">
        <v>32</v>
      </c>
      <c r="BT28" s="68" t="s">
        <v>264</v>
      </c>
      <c r="BU28" s="68" t="s">
        <v>272</v>
      </c>
      <c r="BW28" s="23"/>
      <c r="BX28" s="23"/>
      <c r="BY28" s="23"/>
      <c r="BZ28" s="23"/>
      <c r="CA28" s="23"/>
      <c r="CB28" s="23"/>
      <c r="CC28" s="23"/>
      <c r="CD28" s="23"/>
      <c r="CE28" s="23"/>
      <c r="CF28" s="23"/>
      <c r="CG28" s="23"/>
    </row>
    <row r="29" spans="1:85" s="62" customFormat="1">
      <c r="A29" s="783" t="s">
        <v>116</v>
      </c>
      <c r="B29" s="784"/>
      <c r="C29" s="784"/>
      <c r="D29" s="785"/>
      <c r="E29" s="716" t="str">
        <f>IF(E68="","",E68)</f>
        <v/>
      </c>
      <c r="F29" s="738"/>
      <c r="G29" s="693" t="str">
        <f>IF(G68="","",G68)</f>
        <v/>
      </c>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93"/>
      <c r="BB29" s="72">
        <v>28</v>
      </c>
      <c r="BE29" s="64" t="s">
        <v>152</v>
      </c>
      <c r="BF29" s="65">
        <v>28</v>
      </c>
      <c r="BG29" s="66">
        <f>IF(AE64&lt;&gt;0,AE64*48,48)</f>
        <v>48</v>
      </c>
      <c r="BH29" s="65">
        <v>0</v>
      </c>
      <c r="BI29" s="65">
        <f>IF(AE64&lt;&gt;0,24*AE64,24)</f>
        <v>24</v>
      </c>
      <c r="BK29" s="64" t="s">
        <v>152</v>
      </c>
      <c r="BL29" s="68" t="s">
        <v>248</v>
      </c>
      <c r="BM29" s="68" t="s">
        <v>249</v>
      </c>
      <c r="BN29" s="68" t="s">
        <v>250</v>
      </c>
      <c r="BO29" s="68" t="s">
        <v>255</v>
      </c>
      <c r="BP29" s="68" t="s">
        <v>264</v>
      </c>
      <c r="BR29" s="64" t="s">
        <v>298</v>
      </c>
      <c r="BS29" s="68" t="s">
        <v>32</v>
      </c>
      <c r="BT29" s="68" t="s">
        <v>264</v>
      </c>
      <c r="BU29" s="68" t="s">
        <v>272</v>
      </c>
      <c r="BW29" s="23"/>
      <c r="BX29" s="23"/>
      <c r="BY29" s="23"/>
      <c r="BZ29" s="23"/>
      <c r="CA29" s="23"/>
      <c r="CB29" s="23"/>
      <c r="CC29" s="23"/>
      <c r="CD29" s="23"/>
      <c r="CE29" s="23"/>
      <c r="CF29" s="23"/>
      <c r="CG29" s="23"/>
    </row>
    <row r="30" spans="1:85" s="62" customFormat="1" ht="22.15" customHeight="1">
      <c r="A30" s="786"/>
      <c r="B30" s="787"/>
      <c r="C30" s="787"/>
      <c r="D30" s="788"/>
      <c r="E30" s="738"/>
      <c r="F30" s="738"/>
      <c r="G30" s="728"/>
      <c r="H30" s="729"/>
      <c r="I30" s="729"/>
      <c r="J30" s="729"/>
      <c r="K30" s="729"/>
      <c r="L30" s="729"/>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94"/>
      <c r="AK30" s="61"/>
      <c r="BB30" s="62">
        <v>29</v>
      </c>
      <c r="BE30" s="64" t="s">
        <v>151</v>
      </c>
      <c r="BF30" s="65">
        <v>29</v>
      </c>
      <c r="BG30" s="66">
        <f>IF(AE64&lt;&gt;0,AE64*43,43)</f>
        <v>43</v>
      </c>
      <c r="BH30" s="65">
        <v>0</v>
      </c>
      <c r="BI30" s="65">
        <f>IF(AE64&lt;&gt;0,21*AE64,21)</f>
        <v>21</v>
      </c>
      <c r="BK30" s="64" t="s">
        <v>151</v>
      </c>
      <c r="BL30" s="68" t="s">
        <v>248</v>
      </c>
      <c r="BM30" s="68" t="s">
        <v>249</v>
      </c>
      <c r="BN30" s="68" t="s">
        <v>250</v>
      </c>
      <c r="BO30" s="68" t="s">
        <v>255</v>
      </c>
      <c r="BP30" s="68" t="s">
        <v>264</v>
      </c>
      <c r="BR30" s="64" t="s">
        <v>299</v>
      </c>
      <c r="BS30" s="68" t="s">
        <v>32</v>
      </c>
      <c r="BT30" s="68" t="s">
        <v>264</v>
      </c>
      <c r="BU30" s="68" t="s">
        <v>272</v>
      </c>
      <c r="BW30" s="23"/>
      <c r="BX30" s="23"/>
      <c r="BY30" s="23"/>
      <c r="BZ30" s="23"/>
      <c r="CA30" s="23"/>
      <c r="CB30" s="23"/>
      <c r="CC30" s="23"/>
      <c r="CD30" s="23"/>
      <c r="CE30" s="23"/>
      <c r="CF30" s="23"/>
      <c r="CG30" s="23"/>
    </row>
    <row r="31" spans="1:85" s="62" customFormat="1" ht="22.15" customHeight="1">
      <c r="A31" s="783" t="s">
        <v>29</v>
      </c>
      <c r="B31" s="784"/>
      <c r="C31" s="784"/>
      <c r="D31" s="785"/>
      <c r="E31" s="716" t="str">
        <f t="shared" ref="E31" si="0">IF(E70="","",E70)</f>
        <v/>
      </c>
      <c r="F31" s="738"/>
      <c r="G31" s="693" t="str">
        <f t="shared" ref="G31" si="1">IF(G70="","",G70)</f>
        <v/>
      </c>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7"/>
      <c r="AG31" s="727"/>
      <c r="AH31" s="727"/>
      <c r="AI31" s="727"/>
      <c r="AJ31" s="793"/>
      <c r="AK31" s="61"/>
      <c r="BB31" s="72">
        <v>30</v>
      </c>
      <c r="BE31" s="64" t="s">
        <v>153</v>
      </c>
      <c r="BF31" s="65">
        <v>30</v>
      </c>
      <c r="BG31" s="66">
        <f>IF(AE64&lt;&gt;0,AE64*36,36)</f>
        <v>36</v>
      </c>
      <c r="BH31" s="65">
        <v>0</v>
      </c>
      <c r="BI31" s="65">
        <f>IF(AE64&lt;&gt;0,18*AE64,18)</f>
        <v>18</v>
      </c>
      <c r="BK31" s="64" t="s">
        <v>153</v>
      </c>
      <c r="BL31" s="68" t="s">
        <v>248</v>
      </c>
      <c r="BM31" s="68" t="s">
        <v>249</v>
      </c>
      <c r="BN31" s="68" t="s">
        <v>250</v>
      </c>
      <c r="BO31" s="68" t="s">
        <v>32</v>
      </c>
      <c r="BP31" s="68" t="s">
        <v>264</v>
      </c>
      <c r="BR31" s="64" t="s">
        <v>300</v>
      </c>
      <c r="BS31" s="68" t="s">
        <v>32</v>
      </c>
      <c r="BT31" s="68" t="s">
        <v>264</v>
      </c>
      <c r="BU31" s="68" t="s">
        <v>272</v>
      </c>
      <c r="BW31" s="23"/>
      <c r="BX31" s="23"/>
      <c r="BY31" s="23"/>
      <c r="BZ31" s="23"/>
      <c r="CA31" s="23"/>
      <c r="CB31" s="23"/>
      <c r="CC31" s="23"/>
      <c r="CD31" s="23"/>
      <c r="CE31" s="23"/>
      <c r="CF31" s="23"/>
      <c r="CG31" s="23"/>
    </row>
    <row r="32" spans="1:85" s="62" customFormat="1">
      <c r="A32" s="786"/>
      <c r="B32" s="787"/>
      <c r="C32" s="787"/>
      <c r="D32" s="788"/>
      <c r="E32" s="738"/>
      <c r="F32" s="738"/>
      <c r="G32" s="728"/>
      <c r="H32" s="729"/>
      <c r="I32" s="729"/>
      <c r="J32" s="729"/>
      <c r="K32" s="729"/>
      <c r="L32" s="729"/>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94"/>
      <c r="AK32" s="61"/>
      <c r="BB32" s="72">
        <v>31</v>
      </c>
      <c r="BE32" s="64" t="s">
        <v>256</v>
      </c>
      <c r="BF32" s="65">
        <v>31</v>
      </c>
      <c r="BG32" s="66">
        <f>IF(AE64&lt;&gt;0,AE64*37,37)</f>
        <v>37</v>
      </c>
      <c r="BH32" s="65">
        <v>0</v>
      </c>
      <c r="BI32" s="65">
        <f>IF(AE64&lt;&gt;0,19*AE64,19)</f>
        <v>19</v>
      </c>
      <c r="BK32" s="64" t="s">
        <v>256</v>
      </c>
      <c r="BL32" s="68" t="s">
        <v>248</v>
      </c>
      <c r="BM32" s="68" t="s">
        <v>249</v>
      </c>
      <c r="BN32" s="68" t="s">
        <v>250</v>
      </c>
      <c r="BO32" s="68" t="s">
        <v>32</v>
      </c>
      <c r="BP32" s="68" t="s">
        <v>251</v>
      </c>
      <c r="BR32" s="64" t="s">
        <v>378</v>
      </c>
      <c r="BS32" s="68" t="s">
        <v>32</v>
      </c>
      <c r="BT32" s="68" t="s">
        <v>251</v>
      </c>
      <c r="BU32" s="68" t="s">
        <v>272</v>
      </c>
      <c r="BW32" s="23"/>
      <c r="BX32" s="23"/>
      <c r="BY32" s="23"/>
      <c r="BZ32" s="23"/>
      <c r="CA32" s="23"/>
      <c r="CB32" s="23"/>
      <c r="CC32" s="23"/>
      <c r="CD32" s="23"/>
      <c r="CE32" s="23"/>
      <c r="CF32" s="23"/>
      <c r="CG32" s="23"/>
    </row>
    <row r="33" spans="1:93" s="62" customFormat="1" ht="36" customHeight="1">
      <c r="A33" s="672" t="s">
        <v>377</v>
      </c>
      <c r="B33" s="672"/>
      <c r="C33" s="672"/>
      <c r="D33" s="672"/>
      <c r="E33" s="716" t="str">
        <f t="shared" ref="E33" si="2">IF(E72="","",E72)</f>
        <v/>
      </c>
      <c r="F33" s="738"/>
      <c r="G33" s="795" t="str">
        <f t="shared" ref="G33" si="3">IF(G72="","",G72)</f>
        <v/>
      </c>
      <c r="H33" s="796"/>
      <c r="I33" s="796"/>
      <c r="J33" s="796"/>
      <c r="K33" s="796"/>
      <c r="L33" s="796"/>
      <c r="M33" s="796"/>
      <c r="N33" s="796"/>
      <c r="O33" s="796"/>
      <c r="P33" s="796"/>
      <c r="Q33" s="796"/>
      <c r="R33" s="796"/>
      <c r="S33" s="796"/>
      <c r="T33" s="796"/>
      <c r="U33" s="796"/>
      <c r="V33" s="796"/>
      <c r="W33" s="796"/>
      <c r="X33" s="796"/>
      <c r="Y33" s="796"/>
      <c r="Z33" s="796"/>
      <c r="AA33" s="796"/>
      <c r="AB33" s="796"/>
      <c r="AC33" s="796"/>
      <c r="AD33" s="796"/>
      <c r="AE33" s="796"/>
      <c r="AF33" s="796"/>
      <c r="AG33" s="796"/>
      <c r="AH33" s="796"/>
      <c r="AI33" s="796"/>
      <c r="AJ33" s="797"/>
      <c r="AK33" s="61"/>
      <c r="BB33" s="72"/>
      <c r="BE33" s="64" t="s">
        <v>257</v>
      </c>
      <c r="BF33" s="65">
        <v>32</v>
      </c>
      <c r="BG33" s="66">
        <f>IF(AE64&lt;&gt;0,AE64*35,35)</f>
        <v>35</v>
      </c>
      <c r="BH33" s="65">
        <v>0</v>
      </c>
      <c r="BI33" s="65">
        <f>IF(AE64&lt;&gt;0,18*AE64,18)</f>
        <v>18</v>
      </c>
      <c r="BK33" s="64" t="s">
        <v>257</v>
      </c>
      <c r="BL33" s="68" t="s">
        <v>248</v>
      </c>
      <c r="BM33" s="68" t="s">
        <v>249</v>
      </c>
      <c r="BN33" s="68" t="s">
        <v>250</v>
      </c>
      <c r="BO33" s="68" t="s">
        <v>32</v>
      </c>
      <c r="BP33" s="68" t="s">
        <v>251</v>
      </c>
      <c r="BR33" s="64" t="s">
        <v>379</v>
      </c>
      <c r="BS33" s="68" t="s">
        <v>32</v>
      </c>
      <c r="BT33" s="68" t="s">
        <v>251</v>
      </c>
      <c r="BU33" s="68" t="s">
        <v>272</v>
      </c>
      <c r="BW33" s="23"/>
      <c r="BX33" s="23"/>
      <c r="BY33" s="23"/>
      <c r="BZ33" s="23"/>
      <c r="CA33" s="23"/>
      <c r="CB33" s="23"/>
      <c r="CC33" s="23"/>
      <c r="CD33" s="23"/>
      <c r="CE33" s="23"/>
      <c r="CF33" s="23"/>
      <c r="CG33" s="23"/>
    </row>
    <row r="34" spans="1:93" s="62" customFormat="1" ht="24" customHeight="1">
      <c r="A34" s="672"/>
      <c r="B34" s="672"/>
      <c r="C34" s="672"/>
      <c r="D34" s="672"/>
      <c r="E34" s="738"/>
      <c r="F34" s="738"/>
      <c r="G34" s="798"/>
      <c r="H34" s="799"/>
      <c r="I34" s="799"/>
      <c r="J34" s="799"/>
      <c r="K34" s="799"/>
      <c r="L34" s="799"/>
      <c r="M34" s="799"/>
      <c r="N34" s="799"/>
      <c r="O34" s="799"/>
      <c r="P34" s="799"/>
      <c r="Q34" s="799"/>
      <c r="R34" s="799"/>
      <c r="S34" s="799"/>
      <c r="T34" s="799"/>
      <c r="U34" s="799"/>
      <c r="V34" s="799"/>
      <c r="W34" s="799"/>
      <c r="X34" s="799"/>
      <c r="Y34" s="799"/>
      <c r="Z34" s="799"/>
      <c r="AA34" s="799"/>
      <c r="AB34" s="799"/>
      <c r="AC34" s="799"/>
      <c r="AD34" s="799"/>
      <c r="AE34" s="799"/>
      <c r="AF34" s="799"/>
      <c r="AG34" s="799"/>
      <c r="AH34" s="799"/>
      <c r="AI34" s="799"/>
      <c r="AJ34" s="800"/>
      <c r="AK34" s="61"/>
      <c r="BB34" s="72"/>
      <c r="BE34" s="64" t="s">
        <v>258</v>
      </c>
      <c r="BF34" s="65">
        <v>33</v>
      </c>
      <c r="BG34" s="66">
        <f>IF(AE64&lt;&gt;0,AE64*37,37)</f>
        <v>37</v>
      </c>
      <c r="BH34" s="65">
        <v>0</v>
      </c>
      <c r="BI34" s="65">
        <f>IF(AE64&lt;&gt;0,19*AE64,19)</f>
        <v>19</v>
      </c>
      <c r="BK34" s="64" t="s">
        <v>258</v>
      </c>
      <c r="BL34" s="68" t="s">
        <v>248</v>
      </c>
      <c r="BM34" s="68" t="s">
        <v>249</v>
      </c>
      <c r="BN34" s="68" t="s">
        <v>250</v>
      </c>
      <c r="BO34" s="68" t="s">
        <v>32</v>
      </c>
      <c r="BP34" s="68" t="s">
        <v>251</v>
      </c>
      <c r="BR34" s="64" t="s">
        <v>380</v>
      </c>
      <c r="BS34" s="68" t="s">
        <v>32</v>
      </c>
      <c r="BT34" s="68" t="s">
        <v>251</v>
      </c>
      <c r="BU34" s="68" t="s">
        <v>272</v>
      </c>
      <c r="BW34" s="23"/>
      <c r="BX34" s="23"/>
      <c r="BY34" s="23"/>
      <c r="BZ34" s="23"/>
      <c r="CA34" s="23"/>
      <c r="CB34" s="23"/>
      <c r="CC34" s="23"/>
      <c r="CD34" s="23"/>
      <c r="CE34" s="23"/>
      <c r="CF34" s="23"/>
      <c r="CG34" s="23"/>
    </row>
    <row r="35" spans="1:93" s="62" customFormat="1">
      <c r="AK35" s="61"/>
      <c r="BB35" s="72"/>
      <c r="BE35" s="64" t="s">
        <v>189</v>
      </c>
      <c r="BF35" s="65">
        <v>34</v>
      </c>
      <c r="BG35" s="66">
        <f>IF(AE64&lt;&gt;0,AE64*35,35)</f>
        <v>35</v>
      </c>
      <c r="BH35" s="65">
        <v>0</v>
      </c>
      <c r="BI35" s="65">
        <f>IF(AE64&lt;&gt;0,18*AE64,18)</f>
        <v>18</v>
      </c>
      <c r="BK35" s="64" t="s">
        <v>189</v>
      </c>
      <c r="BL35" s="68" t="s">
        <v>248</v>
      </c>
      <c r="BM35" s="68" t="s">
        <v>249</v>
      </c>
      <c r="BN35" s="68" t="s">
        <v>250</v>
      </c>
      <c r="BO35" s="68" t="s">
        <v>255</v>
      </c>
      <c r="BP35" s="68" t="s">
        <v>264</v>
      </c>
      <c r="BR35" s="64" t="s">
        <v>301</v>
      </c>
      <c r="BS35" s="68" t="s">
        <v>32</v>
      </c>
      <c r="BT35" s="68" t="s">
        <v>264</v>
      </c>
      <c r="BU35" s="68" t="s">
        <v>272</v>
      </c>
      <c r="BW35" s="23"/>
      <c r="BX35" s="23"/>
      <c r="BY35" s="23"/>
      <c r="BZ35" s="23"/>
      <c r="CA35" s="23"/>
      <c r="CB35" s="23"/>
      <c r="CC35" s="23"/>
      <c r="CD35" s="23"/>
      <c r="CE35" s="23"/>
      <c r="CF35" s="23"/>
      <c r="CG35" s="23"/>
    </row>
    <row r="36" spans="1:93" s="62" customFormat="1" ht="27.75" customHeight="1">
      <c r="G36" s="766" t="s">
        <v>472</v>
      </c>
      <c r="H36" s="767"/>
      <c r="I36" s="767"/>
      <c r="J36" s="767"/>
      <c r="K36" s="767"/>
      <c r="L36" s="767"/>
      <c r="M36" s="767"/>
      <c r="N36" s="767"/>
      <c r="O36" s="767"/>
      <c r="P36" s="767"/>
      <c r="Q36" s="767"/>
      <c r="R36" s="768"/>
      <c r="S36" s="822" t="s">
        <v>633</v>
      </c>
      <c r="T36" s="823"/>
      <c r="U36" s="823"/>
      <c r="V36" s="823"/>
      <c r="W36" s="823"/>
      <c r="X36" s="823"/>
      <c r="Y36" s="823"/>
      <c r="Z36" s="823"/>
      <c r="AA36" s="823"/>
      <c r="AB36" s="823"/>
      <c r="AC36" s="823"/>
      <c r="AD36" s="824"/>
      <c r="AK36" s="61"/>
      <c r="BE36" s="64" t="s">
        <v>190</v>
      </c>
      <c r="BF36" s="65">
        <v>35</v>
      </c>
      <c r="BG36" s="66">
        <f>IF(AE64&lt;&gt;0,AE64*37,37)</f>
        <v>37</v>
      </c>
      <c r="BH36" s="65">
        <v>0</v>
      </c>
      <c r="BI36" s="65">
        <f>IF(AE64&lt;&gt;0,19*AE64,19)</f>
        <v>19</v>
      </c>
      <c r="BK36" s="64" t="s">
        <v>190</v>
      </c>
      <c r="BL36" s="68" t="s">
        <v>248</v>
      </c>
      <c r="BM36" s="68" t="s">
        <v>249</v>
      </c>
      <c r="BN36" s="68" t="s">
        <v>250</v>
      </c>
      <c r="BO36" s="68" t="s">
        <v>255</v>
      </c>
      <c r="BP36" s="68" t="s">
        <v>264</v>
      </c>
      <c r="BR36" s="64" t="s">
        <v>302</v>
      </c>
      <c r="BS36" s="68" t="s">
        <v>32</v>
      </c>
      <c r="BT36" s="68" t="s">
        <v>264</v>
      </c>
      <c r="BU36" s="68" t="s">
        <v>272</v>
      </c>
      <c r="BW36" s="23"/>
      <c r="BX36" s="23"/>
      <c r="BY36" s="23"/>
      <c r="BZ36" s="23"/>
      <c r="CA36" s="23"/>
      <c r="CB36" s="23"/>
      <c r="CC36" s="23"/>
      <c r="CD36" s="23"/>
      <c r="CE36" s="23"/>
      <c r="CF36" s="23"/>
      <c r="CG36" s="23"/>
    </row>
    <row r="37" spans="1:93" s="62" customFormat="1" ht="22.15" customHeight="1">
      <c r="G37" s="769"/>
      <c r="H37" s="770"/>
      <c r="I37" s="770"/>
      <c r="J37" s="770"/>
      <c r="K37" s="770"/>
      <c r="L37" s="770"/>
      <c r="M37" s="770"/>
      <c r="N37" s="770"/>
      <c r="O37" s="770"/>
      <c r="P37" s="770"/>
      <c r="Q37" s="770"/>
      <c r="R37" s="771"/>
      <c r="S37" s="825"/>
      <c r="T37" s="826"/>
      <c r="U37" s="826"/>
      <c r="V37" s="826"/>
      <c r="W37" s="826"/>
      <c r="X37" s="826"/>
      <c r="Y37" s="826"/>
      <c r="Z37" s="826"/>
      <c r="AA37" s="826"/>
      <c r="AB37" s="826"/>
      <c r="AC37" s="826"/>
      <c r="AD37" s="827"/>
      <c r="AK37" s="61"/>
      <c r="BE37" s="64" t="s">
        <v>191</v>
      </c>
      <c r="BF37" s="65">
        <v>36</v>
      </c>
      <c r="BG37" s="66">
        <f>IF(AE64&lt;&gt;0,AE64*35,35)</f>
        <v>35</v>
      </c>
      <c r="BH37" s="65">
        <v>0</v>
      </c>
      <c r="BI37" s="65">
        <f>IF(AE64&lt;&gt;0,18*AE64,18)</f>
        <v>18</v>
      </c>
      <c r="BK37" s="64" t="s">
        <v>191</v>
      </c>
      <c r="BL37" s="68" t="s">
        <v>248</v>
      </c>
      <c r="BM37" s="68" t="s">
        <v>249</v>
      </c>
      <c r="BN37" s="68" t="s">
        <v>250</v>
      </c>
      <c r="BO37" s="68" t="s">
        <v>255</v>
      </c>
      <c r="BP37" s="68" t="s">
        <v>264</v>
      </c>
      <c r="BR37" s="64" t="s">
        <v>303</v>
      </c>
      <c r="BS37" s="68" t="s">
        <v>32</v>
      </c>
      <c r="BT37" s="68" t="s">
        <v>264</v>
      </c>
      <c r="BU37" s="68" t="s">
        <v>272</v>
      </c>
      <c r="BW37" s="23"/>
      <c r="BX37" s="23"/>
      <c r="BY37" s="23"/>
      <c r="BZ37" s="23"/>
      <c r="CA37" s="23"/>
      <c r="CB37" s="23"/>
      <c r="CC37" s="23"/>
      <c r="CD37" s="23"/>
      <c r="CE37" s="23"/>
      <c r="CF37" s="23"/>
      <c r="CG37" s="23"/>
    </row>
    <row r="38" spans="1:93" s="62" customFormat="1" ht="22.15" customHeight="1">
      <c r="A38" s="61"/>
      <c r="G38" s="760" t="s">
        <v>473</v>
      </c>
      <c r="H38" s="761"/>
      <c r="I38" s="761"/>
      <c r="J38" s="761"/>
      <c r="K38" s="761"/>
      <c r="L38" s="761"/>
      <c r="M38" s="761"/>
      <c r="N38" s="761"/>
      <c r="O38" s="761"/>
      <c r="P38" s="761"/>
      <c r="Q38" s="761"/>
      <c r="R38" s="762"/>
      <c r="S38" s="760">
        <f>SUM(AE105:AJ116)</f>
        <v>0</v>
      </c>
      <c r="T38" s="761"/>
      <c r="U38" s="761"/>
      <c r="V38" s="761"/>
      <c r="W38" s="761"/>
      <c r="X38" s="761"/>
      <c r="Y38" s="761"/>
      <c r="Z38" s="761"/>
      <c r="AA38" s="761"/>
      <c r="AB38" s="761"/>
      <c r="AC38" s="761"/>
      <c r="AD38" s="762"/>
      <c r="AK38" s="61"/>
      <c r="BE38" s="64" t="s">
        <v>192</v>
      </c>
      <c r="BF38" s="65">
        <v>37</v>
      </c>
      <c r="BG38" s="66">
        <f>IF(AE64&lt;&gt;0,AE64*37,37)</f>
        <v>37</v>
      </c>
      <c r="BH38" s="65">
        <v>0</v>
      </c>
      <c r="BI38" s="65">
        <f>IF(AE64&lt;&gt;0,19*AE64,19)</f>
        <v>19</v>
      </c>
      <c r="BK38" s="64" t="s">
        <v>192</v>
      </c>
      <c r="BL38" s="68" t="s">
        <v>248</v>
      </c>
      <c r="BM38" s="68" t="s">
        <v>249</v>
      </c>
      <c r="BN38" s="68" t="s">
        <v>250</v>
      </c>
      <c r="BO38" s="68" t="s">
        <v>255</v>
      </c>
      <c r="BP38" s="68" t="s">
        <v>264</v>
      </c>
      <c r="BR38" s="64" t="s">
        <v>304</v>
      </c>
      <c r="BS38" s="68" t="s">
        <v>32</v>
      </c>
      <c r="BT38" s="68" t="s">
        <v>264</v>
      </c>
      <c r="BU38" s="68" t="s">
        <v>272</v>
      </c>
      <c r="BW38" s="23"/>
      <c r="BX38" s="23"/>
      <c r="BY38" s="23"/>
      <c r="BZ38" s="23"/>
      <c r="CA38" s="23"/>
      <c r="CB38" s="23"/>
      <c r="CC38" s="23"/>
      <c r="CD38" s="23"/>
      <c r="CE38" s="23"/>
      <c r="CF38" s="23"/>
      <c r="CG38" s="23"/>
    </row>
    <row r="39" spans="1:93" s="62" customFormat="1" ht="32.1" customHeight="1">
      <c r="G39" s="763"/>
      <c r="H39" s="764"/>
      <c r="I39" s="764"/>
      <c r="J39" s="764"/>
      <c r="K39" s="764"/>
      <c r="L39" s="764"/>
      <c r="M39" s="764"/>
      <c r="N39" s="764"/>
      <c r="O39" s="764"/>
      <c r="P39" s="764"/>
      <c r="Q39" s="764"/>
      <c r="R39" s="765"/>
      <c r="S39" s="763"/>
      <c r="T39" s="764"/>
      <c r="U39" s="764"/>
      <c r="V39" s="764"/>
      <c r="W39" s="764"/>
      <c r="X39" s="764"/>
      <c r="Y39" s="764"/>
      <c r="Z39" s="764"/>
      <c r="AA39" s="764"/>
      <c r="AB39" s="764"/>
      <c r="AC39" s="764"/>
      <c r="AD39" s="765"/>
      <c r="AK39" s="61"/>
      <c r="BE39" s="64" t="s">
        <v>193</v>
      </c>
      <c r="BF39" s="65">
        <v>38</v>
      </c>
      <c r="BG39" s="66">
        <f>IF(AE64&lt;&gt;0,AE64*35,35)</f>
        <v>35</v>
      </c>
      <c r="BH39" s="65">
        <v>0</v>
      </c>
      <c r="BI39" s="65">
        <f>IF(AE64&lt;&gt;0,18*AE64,18)</f>
        <v>18</v>
      </c>
      <c r="BK39" s="64" t="s">
        <v>193</v>
      </c>
      <c r="BL39" s="68" t="s">
        <v>248</v>
      </c>
      <c r="BM39" s="68" t="s">
        <v>249</v>
      </c>
      <c r="BN39" s="68" t="s">
        <v>250</v>
      </c>
      <c r="BO39" s="68" t="s">
        <v>255</v>
      </c>
      <c r="BP39" s="68" t="s">
        <v>264</v>
      </c>
      <c r="BR39" s="64" t="s">
        <v>305</v>
      </c>
      <c r="BS39" s="68" t="s">
        <v>32</v>
      </c>
      <c r="BW39" s="23"/>
      <c r="BX39" s="23"/>
      <c r="BY39" s="23"/>
      <c r="BZ39" s="23"/>
      <c r="CA39" s="23"/>
      <c r="CB39" s="23"/>
      <c r="CC39" s="23"/>
      <c r="CD39" s="23"/>
      <c r="CE39" s="23"/>
      <c r="CF39" s="23"/>
      <c r="CG39" s="23"/>
    </row>
    <row r="40" spans="1:93" s="62" customFormat="1" ht="32.1" customHeight="1">
      <c r="G40" s="751" t="s">
        <v>639</v>
      </c>
      <c r="H40" s="752"/>
      <c r="I40" s="752"/>
      <c r="J40" s="752"/>
      <c r="K40" s="752"/>
      <c r="L40" s="752"/>
      <c r="M40" s="752"/>
      <c r="N40" s="752"/>
      <c r="O40" s="752"/>
      <c r="P40" s="752"/>
      <c r="Q40" s="752"/>
      <c r="R40" s="753"/>
      <c r="S40" s="760" t="str">
        <f>IF(AK2="〇",AD39,"記入漏れあり")</f>
        <v>記入漏れあり</v>
      </c>
      <c r="T40" s="761"/>
      <c r="U40" s="761"/>
      <c r="V40" s="761"/>
      <c r="W40" s="761"/>
      <c r="X40" s="761"/>
      <c r="Y40" s="761"/>
      <c r="Z40" s="761"/>
      <c r="AA40" s="761"/>
      <c r="AB40" s="761"/>
      <c r="AC40" s="761"/>
      <c r="AD40" s="762"/>
      <c r="BF40" s="23"/>
      <c r="BH40" s="23"/>
      <c r="BI40" s="23"/>
      <c r="BW40" s="23"/>
      <c r="BX40" s="23"/>
      <c r="BY40" s="23"/>
      <c r="BZ40" s="23"/>
      <c r="CA40" s="23"/>
      <c r="CB40" s="23"/>
      <c r="CC40" s="23"/>
      <c r="CD40" s="23"/>
      <c r="CE40" s="23"/>
      <c r="CF40" s="23"/>
      <c r="CG40" s="23"/>
    </row>
    <row r="41" spans="1:93" s="62" customFormat="1" ht="32.1" customHeight="1">
      <c r="G41" s="754"/>
      <c r="H41" s="755"/>
      <c r="I41" s="755"/>
      <c r="J41" s="755"/>
      <c r="K41" s="755"/>
      <c r="L41" s="755"/>
      <c r="M41" s="755"/>
      <c r="N41" s="755"/>
      <c r="O41" s="755"/>
      <c r="P41" s="755"/>
      <c r="Q41" s="755"/>
      <c r="R41" s="756"/>
      <c r="S41" s="763"/>
      <c r="T41" s="764"/>
      <c r="U41" s="764"/>
      <c r="V41" s="764"/>
      <c r="W41" s="764"/>
      <c r="X41" s="764"/>
      <c r="Y41" s="764"/>
      <c r="Z41" s="764"/>
      <c r="AA41" s="764"/>
      <c r="AB41" s="764"/>
      <c r="AC41" s="764"/>
      <c r="AD41" s="765"/>
      <c r="BF41" s="23"/>
      <c r="BH41" s="23"/>
      <c r="BI41" s="23"/>
      <c r="BW41" s="23"/>
      <c r="BX41" s="23"/>
      <c r="BY41" s="23"/>
      <c r="BZ41" s="23"/>
      <c r="CA41" s="23"/>
      <c r="CB41" s="23"/>
      <c r="CC41" s="23"/>
      <c r="CD41" s="23"/>
      <c r="CE41" s="23"/>
      <c r="CF41" s="23"/>
      <c r="CG41" s="23"/>
    </row>
    <row r="42" spans="1:93" s="62" customFormat="1">
      <c r="BF42" s="23"/>
      <c r="BH42" s="23"/>
      <c r="BI42" s="23"/>
      <c r="BW42" s="774" t="s">
        <v>23</v>
      </c>
      <c r="BX42" s="775"/>
      <c r="BY42" s="774" t="s">
        <v>24</v>
      </c>
      <c r="BZ42" s="775"/>
      <c r="CA42" s="774" t="s">
        <v>25</v>
      </c>
      <c r="CB42" s="775"/>
      <c r="CC42" s="774" t="s">
        <v>26</v>
      </c>
      <c r="CD42" s="775"/>
      <c r="CE42" s="774" t="s">
        <v>32</v>
      </c>
      <c r="CF42" s="775"/>
      <c r="CG42" s="23"/>
      <c r="CH42" s="65"/>
      <c r="CI42" s="68" t="s">
        <v>157</v>
      </c>
      <c r="CJ42" s="83">
        <f>BX43</f>
        <v>537</v>
      </c>
      <c r="CL42" s="68" t="s">
        <v>27</v>
      </c>
      <c r="CM42" s="68" t="s">
        <v>28</v>
      </c>
      <c r="CO42" s="68">
        <v>27</v>
      </c>
    </row>
    <row r="43" spans="1:93" s="62" customFormat="1" ht="22.15" customHeight="1">
      <c r="BF43" s="23"/>
      <c r="BH43" s="23"/>
      <c r="BI43" s="23"/>
      <c r="BW43" s="25" t="s">
        <v>157</v>
      </c>
      <c r="BX43" s="84">
        <v>537</v>
      </c>
      <c r="BY43" s="25" t="s">
        <v>167</v>
      </c>
      <c r="BZ43" s="84" t="str">
        <f>IF(BY43="","",BX43)</f>
        <v/>
      </c>
      <c r="CA43" s="25" t="s">
        <v>168</v>
      </c>
      <c r="CB43" s="84">
        <f>IF(CA43="","",BX43)</f>
        <v>537</v>
      </c>
      <c r="CC43" s="25" t="s">
        <v>167</v>
      </c>
      <c r="CD43" s="84" t="str">
        <f>IF(CC43="","",$BX43)</f>
        <v/>
      </c>
      <c r="CE43" s="25" t="s">
        <v>177</v>
      </c>
      <c r="CF43" s="84">
        <f>IF(CE43="","",$BX43)</f>
        <v>537</v>
      </c>
      <c r="CG43" s="23"/>
      <c r="CH43" s="65"/>
      <c r="CI43" s="68" t="s">
        <v>158</v>
      </c>
      <c r="CJ43" s="83">
        <f t="shared" ref="CJ43:CJ50" si="4">BX44</f>
        <v>684</v>
      </c>
      <c r="CL43" s="68" t="s">
        <v>128</v>
      </c>
      <c r="CM43" s="68">
        <v>1</v>
      </c>
      <c r="CO43" s="85">
        <v>38</v>
      </c>
    </row>
    <row r="44" spans="1:93" s="62" customFormat="1">
      <c r="B44" s="776"/>
      <c r="C44" s="776"/>
      <c r="D44" s="776"/>
      <c r="E44" s="776"/>
      <c r="F44" s="776"/>
      <c r="G44" s="776"/>
      <c r="H44" s="776"/>
      <c r="I44" s="776"/>
      <c r="J44" s="776"/>
      <c r="K44" s="776"/>
      <c r="L44" s="776"/>
      <c r="M44" s="776"/>
      <c r="N44" s="776"/>
      <c r="O44" s="776"/>
      <c r="P44" s="776"/>
      <c r="Q44" s="776"/>
      <c r="R44" s="776"/>
      <c r="S44" s="776"/>
      <c r="T44" s="776"/>
      <c r="U44" s="776"/>
      <c r="V44" s="776"/>
      <c r="W44" s="776"/>
      <c r="X44" s="776"/>
      <c r="Y44" s="776"/>
      <c r="Z44" s="776"/>
      <c r="AA44" s="776"/>
      <c r="AB44" s="776"/>
      <c r="AC44" s="776"/>
      <c r="AD44" s="776"/>
      <c r="AE44" s="776"/>
      <c r="AF44" s="776"/>
      <c r="AG44" s="776"/>
      <c r="AH44" s="776"/>
      <c r="AI44" s="776"/>
      <c r="AJ44" s="776"/>
      <c r="BF44" s="23"/>
      <c r="BH44" s="23"/>
      <c r="BI44" s="23"/>
      <c r="BW44" s="25" t="s">
        <v>158</v>
      </c>
      <c r="BX44" s="84">
        <v>684</v>
      </c>
      <c r="BY44" s="25" t="s">
        <v>167</v>
      </c>
      <c r="BZ44" s="84" t="str">
        <f t="shared" ref="BZ44:BZ51" si="5">IF(BY44="","",BX44)</f>
        <v/>
      </c>
      <c r="CA44" s="25" t="s">
        <v>169</v>
      </c>
      <c r="CB44" s="84">
        <f t="shared" ref="CB44:CB51" si="6">IF(CA44="","",BX44)</f>
        <v>684</v>
      </c>
      <c r="CC44" s="25" t="s">
        <v>167</v>
      </c>
      <c r="CD44" s="84" t="str">
        <f t="shared" ref="CD44:CD51" si="7">IF(CC44="","",BX44)</f>
        <v/>
      </c>
      <c r="CE44" s="25" t="s">
        <v>178</v>
      </c>
      <c r="CF44" s="84">
        <f t="shared" ref="CF44:CF51" si="8">IF(CE44="","",$BX44)</f>
        <v>684</v>
      </c>
      <c r="CG44" s="23"/>
      <c r="CH44" s="65"/>
      <c r="CI44" s="68" t="s">
        <v>159</v>
      </c>
      <c r="CJ44" s="83">
        <f t="shared" si="4"/>
        <v>889</v>
      </c>
      <c r="CL44" s="68" t="s">
        <v>129</v>
      </c>
      <c r="CM44" s="68">
        <v>2</v>
      </c>
      <c r="CO44" s="85">
        <v>40</v>
      </c>
    </row>
    <row r="45" spans="1:93" s="62" customFormat="1">
      <c r="A45" s="802" t="s">
        <v>91</v>
      </c>
      <c r="B45" s="780" t="s">
        <v>83</v>
      </c>
      <c r="C45" s="781"/>
      <c r="D45" s="781"/>
      <c r="E45" s="781"/>
      <c r="F45" s="782"/>
      <c r="G45" s="4"/>
      <c r="H45" s="1"/>
      <c r="I45" s="1"/>
      <c r="J45" s="5"/>
      <c r="K45" s="735"/>
      <c r="L45" s="736"/>
      <c r="M45" s="736"/>
      <c r="N45" s="736"/>
      <c r="O45" s="736"/>
      <c r="P45" s="736"/>
      <c r="Q45" s="736"/>
      <c r="R45" s="736"/>
      <c r="S45" s="736"/>
      <c r="T45" s="736"/>
      <c r="U45" s="736"/>
      <c r="V45" s="736"/>
      <c r="W45" s="736"/>
      <c r="X45" s="736"/>
      <c r="Y45" s="736"/>
      <c r="Z45" s="736"/>
      <c r="AA45" s="736"/>
      <c r="AB45" s="736"/>
      <c r="AC45" s="736"/>
      <c r="AD45" s="736"/>
      <c r="AE45" s="736"/>
      <c r="AF45" s="736"/>
      <c r="AG45" s="736"/>
      <c r="AH45" s="736"/>
      <c r="AI45" s="736"/>
      <c r="AJ45" s="737"/>
      <c r="AK45" s="81" t="str">
        <f>IF(COUNTA(G45:J45)=4,"〇","×")</f>
        <v>×</v>
      </c>
      <c r="AL45" s="61" t="s">
        <v>103</v>
      </c>
      <c r="BF45" s="23"/>
      <c r="BH45" s="23"/>
      <c r="BI45" s="23"/>
      <c r="BW45" s="25" t="s">
        <v>159</v>
      </c>
      <c r="BX45" s="84">
        <v>889</v>
      </c>
      <c r="BY45" s="25" t="s">
        <v>167</v>
      </c>
      <c r="BZ45" s="84" t="str">
        <f t="shared" si="5"/>
        <v/>
      </c>
      <c r="CA45" s="25" t="s">
        <v>170</v>
      </c>
      <c r="CB45" s="84">
        <f t="shared" si="6"/>
        <v>889</v>
      </c>
      <c r="CC45" s="25" t="s">
        <v>167</v>
      </c>
      <c r="CD45" s="84" t="str">
        <f t="shared" si="7"/>
        <v/>
      </c>
      <c r="CE45" s="25" t="s">
        <v>179</v>
      </c>
      <c r="CF45" s="84">
        <f t="shared" si="8"/>
        <v>889</v>
      </c>
      <c r="CG45" s="23"/>
      <c r="CH45" s="65"/>
      <c r="CI45" s="68" t="s">
        <v>160</v>
      </c>
      <c r="CJ45" s="83">
        <f t="shared" si="4"/>
        <v>231</v>
      </c>
      <c r="CL45" s="68" t="s">
        <v>130</v>
      </c>
      <c r="CM45" s="68">
        <v>3</v>
      </c>
      <c r="CO45" s="85">
        <v>38</v>
      </c>
    </row>
    <row r="46" spans="1:93" s="62" customFormat="1">
      <c r="A46" s="803"/>
      <c r="B46" s="780" t="s">
        <v>84</v>
      </c>
      <c r="C46" s="781"/>
      <c r="D46" s="781"/>
      <c r="E46" s="781"/>
      <c r="F46" s="782"/>
      <c r="G46" s="4"/>
      <c r="H46" s="1"/>
      <c r="I46" s="5"/>
      <c r="J46" s="735"/>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7"/>
      <c r="AK46" s="81" t="str">
        <f>IF(COUNTA(G46:I46)=3,"〇","×")</f>
        <v>×</v>
      </c>
      <c r="AL46" s="61" t="s">
        <v>104</v>
      </c>
      <c r="BF46" s="23"/>
      <c r="BH46" s="23"/>
      <c r="BI46" s="23"/>
      <c r="BW46" s="25" t="s">
        <v>160</v>
      </c>
      <c r="BX46" s="84">
        <v>231</v>
      </c>
      <c r="BY46" s="25" t="s">
        <v>167</v>
      </c>
      <c r="BZ46" s="84" t="str">
        <f t="shared" si="5"/>
        <v/>
      </c>
      <c r="CA46" s="25" t="s">
        <v>171</v>
      </c>
      <c r="CB46" s="84">
        <f t="shared" si="6"/>
        <v>231</v>
      </c>
      <c r="CC46" s="25" t="s">
        <v>167</v>
      </c>
      <c r="CD46" s="84" t="str">
        <f t="shared" si="7"/>
        <v/>
      </c>
      <c r="CE46" s="25" t="s">
        <v>180</v>
      </c>
      <c r="CF46" s="84">
        <f t="shared" si="8"/>
        <v>231</v>
      </c>
      <c r="CG46" s="23"/>
      <c r="CH46" s="65"/>
      <c r="CI46" s="68" t="s">
        <v>161</v>
      </c>
      <c r="CJ46" s="83">
        <f t="shared" si="4"/>
        <v>226</v>
      </c>
      <c r="CL46" s="68" t="s">
        <v>131</v>
      </c>
      <c r="CM46" s="68">
        <v>4</v>
      </c>
      <c r="CO46" s="85">
        <v>48</v>
      </c>
    </row>
    <row r="47" spans="1:93" s="62" customFormat="1">
      <c r="A47" s="803"/>
      <c r="B47" s="757" t="s">
        <v>85</v>
      </c>
      <c r="C47" s="758"/>
      <c r="D47" s="758"/>
      <c r="E47" s="758"/>
      <c r="F47" s="759"/>
      <c r="G47" s="805"/>
      <c r="H47" s="806"/>
      <c r="I47" s="806"/>
      <c r="J47" s="806"/>
      <c r="K47" s="806"/>
      <c r="L47" s="806"/>
      <c r="M47" s="806"/>
      <c r="N47" s="806"/>
      <c r="O47" s="806"/>
      <c r="P47" s="806"/>
      <c r="Q47" s="806"/>
      <c r="R47" s="806"/>
      <c r="S47" s="806"/>
      <c r="T47" s="806"/>
      <c r="U47" s="806"/>
      <c r="V47" s="806"/>
      <c r="W47" s="807"/>
      <c r="X47" s="735"/>
      <c r="Y47" s="736"/>
      <c r="Z47" s="736"/>
      <c r="AA47" s="736"/>
      <c r="AB47" s="736"/>
      <c r="AC47" s="736"/>
      <c r="AD47" s="736"/>
      <c r="AE47" s="736"/>
      <c r="AF47" s="736"/>
      <c r="AG47" s="736"/>
      <c r="AH47" s="736"/>
      <c r="AI47" s="736"/>
      <c r="AJ47" s="737"/>
      <c r="AK47" s="81" t="str">
        <f>IF(COUNTA(G47)=1,"〇","×")</f>
        <v>×</v>
      </c>
      <c r="AL47" s="61" t="s">
        <v>105</v>
      </c>
      <c r="AV47" s="86"/>
      <c r="BF47" s="23"/>
      <c r="BH47" s="23"/>
      <c r="BI47" s="23"/>
      <c r="BW47" s="25" t="s">
        <v>161</v>
      </c>
      <c r="BX47" s="84">
        <v>226</v>
      </c>
      <c r="BY47" s="25" t="s">
        <v>167</v>
      </c>
      <c r="BZ47" s="84" t="str">
        <f t="shared" si="5"/>
        <v/>
      </c>
      <c r="CA47" s="25" t="s">
        <v>172</v>
      </c>
      <c r="CB47" s="84">
        <f t="shared" si="6"/>
        <v>226</v>
      </c>
      <c r="CC47" s="25" t="s">
        <v>167</v>
      </c>
      <c r="CD47" s="84" t="str">
        <f t="shared" si="7"/>
        <v/>
      </c>
      <c r="CE47" s="25" t="s">
        <v>181</v>
      </c>
      <c r="CF47" s="84">
        <f t="shared" si="8"/>
        <v>226</v>
      </c>
      <c r="CG47" s="23"/>
      <c r="CH47" s="65"/>
      <c r="CI47" s="68" t="s">
        <v>162</v>
      </c>
      <c r="CJ47" s="83">
        <f t="shared" si="4"/>
        <v>564</v>
      </c>
      <c r="CL47" s="68" t="s">
        <v>132</v>
      </c>
      <c r="CM47" s="68">
        <v>5</v>
      </c>
      <c r="CO47" s="85">
        <v>43</v>
      </c>
    </row>
    <row r="48" spans="1:93" s="62" customFormat="1">
      <c r="A48" s="803"/>
      <c r="B48" s="757" t="s">
        <v>86</v>
      </c>
      <c r="C48" s="758"/>
      <c r="D48" s="758"/>
      <c r="E48" s="758"/>
      <c r="F48" s="759"/>
      <c r="G48" s="777"/>
      <c r="H48" s="778"/>
      <c r="I48" s="778"/>
      <c r="J48" s="778"/>
      <c r="K48" s="778"/>
      <c r="L48" s="778"/>
      <c r="M48" s="779"/>
      <c r="N48" s="735"/>
      <c r="O48" s="736"/>
      <c r="P48" s="736"/>
      <c r="Q48" s="736"/>
      <c r="R48" s="736"/>
      <c r="S48" s="736"/>
      <c r="T48" s="736"/>
      <c r="U48" s="736"/>
      <c r="V48" s="736"/>
      <c r="W48" s="736"/>
      <c r="X48" s="736"/>
      <c r="Y48" s="736"/>
      <c r="Z48" s="736"/>
      <c r="AA48" s="736"/>
      <c r="AB48" s="736"/>
      <c r="AC48" s="736"/>
      <c r="AD48" s="736"/>
      <c r="AE48" s="736"/>
      <c r="AF48" s="736"/>
      <c r="AG48" s="736"/>
      <c r="AH48" s="736"/>
      <c r="AI48" s="736"/>
      <c r="AJ48" s="737"/>
      <c r="AK48" s="81" t="str">
        <f>IF(COUNTA(G48)=1,"〇","×")</f>
        <v>×</v>
      </c>
      <c r="AL48" s="61" t="s">
        <v>106</v>
      </c>
      <c r="AP48" s="62">
        <v>1</v>
      </c>
      <c r="BF48" s="23"/>
      <c r="BH48" s="23"/>
      <c r="BI48" s="23"/>
      <c r="BW48" s="25" t="s">
        <v>162</v>
      </c>
      <c r="BX48" s="84">
        <v>564</v>
      </c>
      <c r="BY48" s="25" t="s">
        <v>167</v>
      </c>
      <c r="BZ48" s="84" t="str">
        <f t="shared" si="5"/>
        <v/>
      </c>
      <c r="CA48" s="25" t="s">
        <v>173</v>
      </c>
      <c r="CB48" s="84">
        <f t="shared" si="6"/>
        <v>564</v>
      </c>
      <c r="CC48" s="25" t="s">
        <v>167</v>
      </c>
      <c r="CD48" s="84" t="str">
        <f t="shared" si="7"/>
        <v/>
      </c>
      <c r="CE48" s="25" t="s">
        <v>182</v>
      </c>
      <c r="CF48" s="84">
        <f t="shared" si="8"/>
        <v>564</v>
      </c>
      <c r="CG48" s="23"/>
      <c r="CH48" s="65"/>
      <c r="CI48" s="68" t="s">
        <v>163</v>
      </c>
      <c r="CJ48" s="83">
        <f t="shared" si="4"/>
        <v>710</v>
      </c>
      <c r="CL48" s="68" t="s">
        <v>133</v>
      </c>
      <c r="CM48" s="68">
        <v>6</v>
      </c>
      <c r="CO48" s="85">
        <v>36</v>
      </c>
    </row>
    <row r="49" spans="1:93" s="62" customFormat="1">
      <c r="A49" s="803"/>
      <c r="B49" s="828" t="s">
        <v>87</v>
      </c>
      <c r="C49" s="829"/>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30"/>
      <c r="AK49" s="87"/>
      <c r="AP49" s="62">
        <v>2</v>
      </c>
      <c r="AR49" s="88"/>
      <c r="AS49" s="88"/>
      <c r="AT49" s="88"/>
      <c r="AU49" s="88"/>
      <c r="AV49" s="88"/>
      <c r="BF49" s="23"/>
      <c r="BH49" s="23"/>
      <c r="BI49" s="23"/>
      <c r="BW49" s="25" t="s">
        <v>163</v>
      </c>
      <c r="BX49" s="84">
        <v>710</v>
      </c>
      <c r="BY49" s="25" t="s">
        <v>167</v>
      </c>
      <c r="BZ49" s="84" t="str">
        <f t="shared" si="5"/>
        <v/>
      </c>
      <c r="CA49" s="25" t="s">
        <v>174</v>
      </c>
      <c r="CB49" s="84">
        <f t="shared" si="6"/>
        <v>710</v>
      </c>
      <c r="CC49" s="25" t="s">
        <v>167</v>
      </c>
      <c r="CD49" s="84" t="str">
        <f t="shared" si="7"/>
        <v/>
      </c>
      <c r="CE49" s="25" t="s">
        <v>183</v>
      </c>
      <c r="CF49" s="84">
        <f t="shared" si="8"/>
        <v>710</v>
      </c>
      <c r="CG49" s="23"/>
      <c r="CH49" s="65"/>
      <c r="CI49" s="68" t="s">
        <v>164</v>
      </c>
      <c r="CJ49" s="83">
        <f t="shared" si="4"/>
        <v>1133</v>
      </c>
      <c r="CL49" s="68" t="s">
        <v>134</v>
      </c>
      <c r="CM49" s="68">
        <v>7</v>
      </c>
      <c r="CO49" s="85">
        <v>37</v>
      </c>
    </row>
    <row r="50" spans="1:93" s="62" customFormat="1" ht="26.25" customHeight="1">
      <c r="A50" s="803"/>
      <c r="B50" s="757" t="s">
        <v>88</v>
      </c>
      <c r="C50" s="758"/>
      <c r="D50" s="758"/>
      <c r="E50" s="758"/>
      <c r="F50" s="759"/>
      <c r="G50" s="831"/>
      <c r="H50" s="832"/>
      <c r="I50" s="742" t="s">
        <v>89</v>
      </c>
      <c r="J50" s="743"/>
      <c r="K50" s="743"/>
      <c r="L50" s="743"/>
      <c r="M50" s="743"/>
      <c r="N50" s="743"/>
      <c r="O50" s="743"/>
      <c r="P50" s="743"/>
      <c r="Q50" s="743"/>
      <c r="R50" s="743"/>
      <c r="S50" s="743"/>
      <c r="T50" s="743"/>
      <c r="U50" s="743"/>
      <c r="V50" s="743"/>
      <c r="W50" s="743"/>
      <c r="X50" s="743"/>
      <c r="Y50" s="743"/>
      <c r="Z50" s="743"/>
      <c r="AA50" s="743"/>
      <c r="AB50" s="743"/>
      <c r="AC50" s="743"/>
      <c r="AD50" s="743"/>
      <c r="AE50" s="743"/>
      <c r="AF50" s="743"/>
      <c r="AG50" s="743"/>
      <c r="AH50" s="743"/>
      <c r="AI50" s="743"/>
      <c r="AJ50" s="744"/>
      <c r="AK50" s="81" t="str">
        <f>IF(COUNTA(G50)=1,"〇","×")</f>
        <v>×</v>
      </c>
      <c r="AL50" s="61" t="s">
        <v>107</v>
      </c>
      <c r="AP50" s="89"/>
      <c r="AR50" s="88"/>
      <c r="AS50" s="88"/>
      <c r="AT50" s="88"/>
      <c r="AU50" s="88"/>
      <c r="AV50" s="88"/>
      <c r="BF50" s="23"/>
      <c r="BH50" s="23"/>
      <c r="BI50" s="23"/>
      <c r="BW50" s="25" t="s">
        <v>164</v>
      </c>
      <c r="BX50" s="84">
        <v>1133</v>
      </c>
      <c r="BY50" s="25" t="s">
        <v>167</v>
      </c>
      <c r="BZ50" s="84" t="str">
        <f t="shared" si="5"/>
        <v/>
      </c>
      <c r="CA50" s="25" t="s">
        <v>175</v>
      </c>
      <c r="CB50" s="84">
        <f t="shared" si="6"/>
        <v>1133</v>
      </c>
      <c r="CC50" s="25" t="s">
        <v>167</v>
      </c>
      <c r="CD50" s="84" t="str">
        <f t="shared" si="7"/>
        <v/>
      </c>
      <c r="CE50" s="25" t="s">
        <v>184</v>
      </c>
      <c r="CF50" s="84">
        <f t="shared" si="8"/>
        <v>1133</v>
      </c>
      <c r="CG50" s="23"/>
      <c r="CH50" s="65"/>
      <c r="CI50" s="68" t="s">
        <v>165</v>
      </c>
      <c r="CJ50" s="83">
        <f t="shared" si="4"/>
        <v>537</v>
      </c>
      <c r="CL50" s="68" t="s">
        <v>135</v>
      </c>
      <c r="CM50" s="68">
        <v>8</v>
      </c>
      <c r="CO50" s="85">
        <v>35</v>
      </c>
    </row>
    <row r="51" spans="1:93" s="62" customFormat="1">
      <c r="A51" s="803"/>
      <c r="B51" s="757" t="s">
        <v>90</v>
      </c>
      <c r="C51" s="758"/>
      <c r="D51" s="758"/>
      <c r="E51" s="758"/>
      <c r="F51" s="759"/>
      <c r="G51" s="6"/>
      <c r="H51" s="7"/>
      <c r="I51" s="7"/>
      <c r="J51" s="7"/>
      <c r="K51" s="7"/>
      <c r="L51" s="7"/>
      <c r="M51" s="8"/>
      <c r="N51" s="833"/>
      <c r="O51" s="834"/>
      <c r="P51" s="834"/>
      <c r="Q51" s="834"/>
      <c r="R51" s="834"/>
      <c r="S51" s="834"/>
      <c r="T51" s="834"/>
      <c r="U51" s="834"/>
      <c r="V51" s="834"/>
      <c r="W51" s="834"/>
      <c r="X51" s="834"/>
      <c r="Y51" s="834"/>
      <c r="Z51" s="834"/>
      <c r="AA51" s="834"/>
      <c r="AB51" s="834"/>
      <c r="AC51" s="834"/>
      <c r="AD51" s="834"/>
      <c r="AE51" s="834"/>
      <c r="AF51" s="834"/>
      <c r="AG51" s="834"/>
      <c r="AH51" s="834"/>
      <c r="AI51" s="834"/>
      <c r="AJ51" s="835"/>
      <c r="AK51" s="81" t="str">
        <f>IF(COUNTA(G51:M51)=7,"〇","×")</f>
        <v>×</v>
      </c>
      <c r="AL51" s="61" t="s">
        <v>108</v>
      </c>
      <c r="AN51" s="86"/>
      <c r="AO51" s="23"/>
      <c r="AP51" s="90"/>
      <c r="AQ51" s="91"/>
      <c r="BE51" s="92"/>
      <c r="BF51" s="93"/>
      <c r="BG51" s="92"/>
      <c r="BH51" s="93"/>
      <c r="BI51" s="93"/>
      <c r="BK51" s="92"/>
      <c r="BL51" s="92"/>
      <c r="BM51" s="92"/>
      <c r="BN51" s="92"/>
      <c r="BO51" s="92"/>
      <c r="BP51" s="92"/>
      <c r="BQ51" s="92"/>
      <c r="BR51" s="92"/>
      <c r="BS51" s="92"/>
      <c r="BT51" s="92"/>
      <c r="BU51" s="92"/>
      <c r="BW51" s="25" t="s">
        <v>165</v>
      </c>
      <c r="BX51" s="84">
        <v>537</v>
      </c>
      <c r="BY51" s="25" t="s">
        <v>167</v>
      </c>
      <c r="BZ51" s="84" t="str">
        <f t="shared" si="5"/>
        <v/>
      </c>
      <c r="CA51" s="25" t="s">
        <v>176</v>
      </c>
      <c r="CB51" s="84">
        <f t="shared" si="6"/>
        <v>537</v>
      </c>
      <c r="CC51" s="25" t="s">
        <v>167</v>
      </c>
      <c r="CD51" s="84" t="str">
        <f t="shared" si="7"/>
        <v/>
      </c>
      <c r="CE51" s="25" t="s">
        <v>185</v>
      </c>
      <c r="CF51" s="84">
        <f t="shared" si="8"/>
        <v>537</v>
      </c>
      <c r="CG51" s="23"/>
      <c r="CH51" s="65"/>
      <c r="CI51" s="68" t="s">
        <v>166</v>
      </c>
      <c r="CJ51" s="83" t="e">
        <f>#REF!</f>
        <v>#REF!</v>
      </c>
      <c r="CL51" s="68" t="s">
        <v>155</v>
      </c>
      <c r="CM51" s="68">
        <v>9</v>
      </c>
      <c r="CO51" s="85">
        <v>37</v>
      </c>
    </row>
    <row r="52" spans="1:93" s="92" customFormat="1">
      <c r="A52" s="803"/>
      <c r="B52" s="732" t="s">
        <v>92</v>
      </c>
      <c r="C52" s="733"/>
      <c r="D52" s="733"/>
      <c r="E52" s="733"/>
      <c r="F52" s="733"/>
      <c r="G52" s="777"/>
      <c r="H52" s="778"/>
      <c r="I52" s="778"/>
      <c r="J52" s="778"/>
      <c r="K52" s="778"/>
      <c r="L52" s="778"/>
      <c r="M52" s="778"/>
      <c r="N52" s="778"/>
      <c r="O52" s="778"/>
      <c r="P52" s="778"/>
      <c r="Q52" s="778"/>
      <c r="R52" s="778"/>
      <c r="S52" s="778"/>
      <c r="T52" s="778"/>
      <c r="U52" s="778"/>
      <c r="V52" s="778"/>
      <c r="W52" s="778"/>
      <c r="X52" s="778"/>
      <c r="Y52" s="778"/>
      <c r="Z52" s="778"/>
      <c r="AA52" s="778"/>
      <c r="AB52" s="778"/>
      <c r="AC52" s="778"/>
      <c r="AD52" s="778"/>
      <c r="AE52" s="778"/>
      <c r="AF52" s="778"/>
      <c r="AG52" s="778"/>
      <c r="AH52" s="778"/>
      <c r="AI52" s="778"/>
      <c r="AJ52" s="779"/>
      <c r="AK52" s="81" t="str">
        <f>IF(COUNTA(G52:AJ52)&gt;=1,"〇","×")</f>
        <v>×</v>
      </c>
      <c r="AL52" s="61" t="s">
        <v>109</v>
      </c>
      <c r="AM52" s="62"/>
      <c r="AN52" s="62"/>
      <c r="AO52" s="90"/>
      <c r="AP52" s="90"/>
      <c r="AQ52" s="88"/>
      <c r="BF52" s="93"/>
      <c r="BH52" s="93"/>
      <c r="BI52" s="93"/>
      <c r="BW52" s="94"/>
      <c r="BX52" s="95"/>
      <c r="BY52" s="94"/>
      <c r="BZ52" s="95"/>
      <c r="CA52" s="94"/>
      <c r="CB52" s="95"/>
      <c r="CC52" s="94"/>
      <c r="CD52" s="95"/>
      <c r="CE52" s="94"/>
      <c r="CF52" s="95"/>
      <c r="CG52" s="93"/>
      <c r="CH52" s="96"/>
      <c r="CI52" s="97"/>
      <c r="CJ52" s="98"/>
      <c r="CL52" s="97"/>
      <c r="CM52" s="97"/>
      <c r="CO52" s="99"/>
    </row>
    <row r="53" spans="1:93" s="92" customFormat="1">
      <c r="A53" s="804"/>
      <c r="B53" s="732" t="s">
        <v>93</v>
      </c>
      <c r="C53" s="733"/>
      <c r="D53" s="733"/>
      <c r="E53" s="733"/>
      <c r="F53" s="734"/>
      <c r="G53" s="809"/>
      <c r="H53" s="810"/>
      <c r="I53" s="810"/>
      <c r="J53" s="810"/>
      <c r="K53" s="810"/>
      <c r="L53" s="810"/>
      <c r="M53" s="810"/>
      <c r="N53" s="810"/>
      <c r="O53" s="810"/>
      <c r="P53" s="810"/>
      <c r="Q53" s="810"/>
      <c r="R53" s="810"/>
      <c r="S53" s="810"/>
      <c r="T53" s="810"/>
      <c r="U53" s="810"/>
      <c r="V53" s="810"/>
      <c r="W53" s="810"/>
      <c r="X53" s="810"/>
      <c r="Y53" s="810"/>
      <c r="Z53" s="810"/>
      <c r="AA53" s="810"/>
      <c r="AB53" s="810"/>
      <c r="AC53" s="810"/>
      <c r="AD53" s="810"/>
      <c r="AE53" s="810"/>
      <c r="AF53" s="810"/>
      <c r="AG53" s="810"/>
      <c r="AH53" s="810"/>
      <c r="AI53" s="810"/>
      <c r="AJ53" s="811"/>
      <c r="AK53" s="81" t="str">
        <f>IF(COUNTA(G53:AJ53)&gt;=1,"〇","×")</f>
        <v>×</v>
      </c>
      <c r="AL53" s="61" t="s">
        <v>93</v>
      </c>
      <c r="AM53" s="86"/>
      <c r="AN53" s="62"/>
      <c r="AO53" s="62"/>
      <c r="AP53" s="62"/>
      <c r="AQ53" s="62"/>
      <c r="BF53" s="93"/>
      <c r="BH53" s="93"/>
      <c r="BI53" s="93"/>
      <c r="BW53" s="94"/>
      <c r="BX53" s="95"/>
      <c r="BY53" s="94"/>
      <c r="BZ53" s="95"/>
      <c r="CA53" s="94"/>
      <c r="CB53" s="95"/>
      <c r="CC53" s="94"/>
      <c r="CD53" s="95"/>
      <c r="CE53" s="94"/>
      <c r="CF53" s="95"/>
      <c r="CG53" s="93"/>
      <c r="CH53" s="96"/>
      <c r="CI53" s="97"/>
      <c r="CJ53" s="98"/>
      <c r="CL53" s="97"/>
      <c r="CM53" s="97"/>
      <c r="CO53" s="99"/>
    </row>
    <row r="54" spans="1:93" s="92" customFormat="1">
      <c r="A54" s="100"/>
      <c r="B54" s="101"/>
      <c r="C54" s="101"/>
      <c r="D54" s="101"/>
      <c r="E54" s="101"/>
      <c r="F54" s="101"/>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3"/>
      <c r="AL54" s="104"/>
      <c r="AM54" s="105"/>
      <c r="BF54" s="93"/>
      <c r="BH54" s="93"/>
      <c r="BI54" s="93"/>
      <c r="BW54" s="94"/>
      <c r="BX54" s="95"/>
      <c r="BY54" s="94"/>
      <c r="BZ54" s="95"/>
      <c r="CA54" s="94"/>
      <c r="CB54" s="95"/>
      <c r="CC54" s="94"/>
      <c r="CD54" s="95"/>
      <c r="CE54" s="94"/>
      <c r="CF54" s="95"/>
      <c r="CG54" s="93"/>
      <c r="CH54" s="96"/>
      <c r="CI54" s="97"/>
      <c r="CJ54" s="98"/>
      <c r="CL54" s="97"/>
      <c r="CM54" s="97"/>
      <c r="CO54" s="99"/>
    </row>
    <row r="55" spans="1:93" s="92" customFormat="1">
      <c r="A55" s="100"/>
      <c r="B55" s="101"/>
      <c r="C55" s="101"/>
      <c r="D55" s="101"/>
      <c r="E55" s="101"/>
      <c r="F55" s="101"/>
      <c r="G55" s="102"/>
      <c r="H55" s="102"/>
      <c r="I55" s="102"/>
      <c r="J55" s="102"/>
      <c r="K55" s="102"/>
      <c r="L55" s="102"/>
      <c r="M55" s="102"/>
      <c r="N55" s="102"/>
      <c r="O55" s="102"/>
      <c r="P55" s="102"/>
      <c r="Q55" s="102"/>
      <c r="R55" s="102"/>
      <c r="S55" s="102"/>
      <c r="T55" s="102"/>
      <c r="U55" s="102"/>
      <c r="V55" s="102"/>
      <c r="W55" s="102"/>
      <c r="X55" s="102"/>
      <c r="Y55" s="102"/>
      <c r="Z55" s="102"/>
      <c r="AA55" s="102"/>
      <c r="AB55" s="102"/>
      <c r="AC55" s="102"/>
      <c r="AD55" s="102"/>
      <c r="AE55" s="102"/>
      <c r="AF55" s="102"/>
      <c r="AG55" s="102"/>
      <c r="AH55" s="102"/>
      <c r="AI55" s="102"/>
      <c r="AJ55" s="102"/>
      <c r="AK55" s="103"/>
      <c r="AL55" s="104"/>
      <c r="AM55" s="105"/>
      <c r="BF55" s="93"/>
      <c r="BH55" s="93"/>
      <c r="BI55" s="93"/>
      <c r="BW55" s="94"/>
      <c r="BX55" s="95"/>
      <c r="BY55" s="94"/>
      <c r="BZ55" s="95"/>
      <c r="CA55" s="94"/>
      <c r="CB55" s="95"/>
      <c r="CC55" s="94"/>
      <c r="CD55" s="95"/>
      <c r="CE55" s="94"/>
      <c r="CF55" s="95"/>
      <c r="CG55" s="93"/>
      <c r="CH55" s="96"/>
      <c r="CI55" s="97"/>
      <c r="CJ55" s="98"/>
      <c r="CL55" s="97"/>
      <c r="CM55" s="97"/>
      <c r="CO55" s="99"/>
    </row>
    <row r="56" spans="1:93" s="92" customFormat="1">
      <c r="A56" s="100"/>
      <c r="B56" s="101"/>
      <c r="C56" s="101"/>
      <c r="D56" s="101"/>
      <c r="E56" s="101"/>
      <c r="F56" s="101"/>
      <c r="G56" s="102"/>
      <c r="H56" s="102"/>
      <c r="I56" s="102"/>
      <c r="J56" s="102"/>
      <c r="K56" s="102"/>
      <c r="L56" s="102"/>
      <c r="M56" s="102"/>
      <c r="N56" s="102"/>
      <c r="O56" s="102"/>
      <c r="P56" s="102"/>
      <c r="Q56" s="102"/>
      <c r="R56" s="102"/>
      <c r="S56" s="102"/>
      <c r="T56" s="102"/>
      <c r="U56" s="102"/>
      <c r="V56" s="102"/>
      <c r="W56" s="102"/>
      <c r="X56" s="102"/>
      <c r="Y56" s="102"/>
      <c r="Z56" s="102"/>
      <c r="AA56" s="102"/>
      <c r="AB56" s="102"/>
      <c r="AC56" s="102"/>
      <c r="AD56" s="102"/>
      <c r="AE56" s="102"/>
      <c r="AF56" s="102"/>
      <c r="AG56" s="102"/>
      <c r="AH56" s="102"/>
      <c r="AI56" s="102"/>
      <c r="AJ56" s="102"/>
      <c r="AK56" s="103"/>
      <c r="AL56" s="104"/>
      <c r="AM56" s="105"/>
      <c r="BF56" s="93"/>
      <c r="BH56" s="93"/>
      <c r="BI56" s="93"/>
      <c r="BW56" s="94"/>
      <c r="BX56" s="95"/>
      <c r="BY56" s="94"/>
      <c r="BZ56" s="95"/>
      <c r="CA56" s="94"/>
      <c r="CB56" s="95"/>
      <c r="CC56" s="94"/>
      <c r="CD56" s="95"/>
      <c r="CE56" s="94"/>
      <c r="CF56" s="95"/>
      <c r="CG56" s="93"/>
      <c r="CH56" s="96"/>
      <c r="CI56" s="97"/>
      <c r="CJ56" s="98"/>
      <c r="CL56" s="97"/>
      <c r="CM56" s="97"/>
      <c r="CO56" s="99"/>
    </row>
    <row r="57" spans="1:93" s="92" customFormat="1">
      <c r="A57" s="100"/>
      <c r="B57" s="101"/>
      <c r="C57" s="101"/>
      <c r="D57" s="101"/>
      <c r="E57" s="101"/>
      <c r="F57" s="101"/>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3"/>
      <c r="AL57" s="104"/>
      <c r="AM57" s="105"/>
      <c r="BF57" s="93"/>
      <c r="BH57" s="93"/>
      <c r="BI57" s="93"/>
      <c r="BW57" s="94"/>
      <c r="BX57" s="95"/>
      <c r="BY57" s="94"/>
      <c r="BZ57" s="95"/>
      <c r="CA57" s="94"/>
      <c r="CB57" s="95"/>
      <c r="CC57" s="94"/>
      <c r="CD57" s="95"/>
      <c r="CE57" s="94"/>
      <c r="CF57" s="95"/>
      <c r="CG57" s="93"/>
      <c r="CH57" s="96"/>
      <c r="CI57" s="97"/>
      <c r="CJ57" s="98"/>
      <c r="CL57" s="97"/>
      <c r="CM57" s="97"/>
      <c r="CO57" s="99"/>
    </row>
    <row r="58" spans="1:93" s="92" customFormat="1">
      <c r="A58" s="100"/>
      <c r="B58" s="101"/>
      <c r="C58" s="101"/>
      <c r="D58" s="101"/>
      <c r="E58" s="101"/>
      <c r="F58" s="101"/>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3"/>
      <c r="AL58" s="104"/>
      <c r="AM58" s="105"/>
      <c r="BF58" s="93"/>
      <c r="BH58" s="93"/>
      <c r="BI58" s="93"/>
      <c r="BW58" s="94"/>
      <c r="BX58" s="95"/>
      <c r="BY58" s="94"/>
      <c r="BZ58" s="95"/>
      <c r="CA58" s="94"/>
      <c r="CB58" s="95"/>
      <c r="CC58" s="94"/>
      <c r="CD58" s="95"/>
      <c r="CE58" s="94"/>
      <c r="CF58" s="95"/>
      <c r="CG58" s="93"/>
      <c r="CH58" s="96"/>
      <c r="CI58" s="97"/>
      <c r="CJ58" s="98"/>
      <c r="CL58" s="97"/>
      <c r="CM58" s="97"/>
      <c r="CO58" s="99"/>
    </row>
    <row r="59" spans="1:93" s="92" customFormat="1">
      <c r="A59" s="100"/>
      <c r="B59" s="101"/>
      <c r="C59" s="101"/>
      <c r="D59" s="101"/>
      <c r="E59" s="101"/>
      <c r="F59" s="101"/>
      <c r="G59" s="102"/>
      <c r="H59" s="102"/>
      <c r="I59" s="102"/>
      <c r="J59" s="102"/>
      <c r="K59" s="102"/>
      <c r="L59" s="102"/>
      <c r="M59" s="102"/>
      <c r="N59" s="102"/>
      <c r="O59" s="102"/>
      <c r="P59" s="102"/>
      <c r="Q59" s="102"/>
      <c r="R59" s="102"/>
      <c r="S59" s="102"/>
      <c r="T59" s="102"/>
      <c r="U59" s="102"/>
      <c r="V59" s="102"/>
      <c r="W59" s="102"/>
      <c r="X59" s="102"/>
      <c r="Y59" s="102"/>
      <c r="Z59" s="102"/>
      <c r="AA59" s="102"/>
      <c r="AB59" s="102"/>
      <c r="AC59" s="102"/>
      <c r="AD59" s="102"/>
      <c r="AE59" s="102"/>
      <c r="AF59" s="102"/>
      <c r="AG59" s="102"/>
      <c r="AH59" s="102"/>
      <c r="AI59" s="102"/>
      <c r="AJ59" s="102"/>
      <c r="AK59" s="103"/>
      <c r="AL59" s="104"/>
      <c r="AM59" s="105"/>
      <c r="BF59" s="93"/>
      <c r="BH59" s="93"/>
      <c r="BI59" s="93"/>
      <c r="BW59" s="94"/>
      <c r="BX59" s="95"/>
      <c r="BY59" s="94"/>
      <c r="BZ59" s="95"/>
      <c r="CA59" s="94"/>
      <c r="CB59" s="95"/>
      <c r="CC59" s="94"/>
      <c r="CD59" s="95"/>
      <c r="CE59" s="94"/>
      <c r="CF59" s="95"/>
      <c r="CG59" s="93"/>
      <c r="CH59" s="96"/>
      <c r="CI59" s="97"/>
      <c r="CJ59" s="98"/>
      <c r="CL59" s="97"/>
      <c r="CM59" s="97"/>
      <c r="CO59" s="99"/>
    </row>
    <row r="60" spans="1:93" s="92" customFormat="1">
      <c r="A60" s="100"/>
      <c r="B60" s="101"/>
      <c r="C60" s="101"/>
      <c r="D60" s="101"/>
      <c r="E60" s="101"/>
      <c r="F60" s="101"/>
      <c r="G60" s="102"/>
      <c r="H60" s="102"/>
      <c r="I60" s="102"/>
      <c r="J60" s="102"/>
      <c r="K60" s="102"/>
      <c r="L60" s="102"/>
      <c r="M60" s="102"/>
      <c r="N60" s="102"/>
      <c r="O60" s="102"/>
      <c r="P60" s="102"/>
      <c r="Q60" s="102"/>
      <c r="R60" s="102"/>
      <c r="S60" s="102"/>
      <c r="T60" s="102"/>
      <c r="U60" s="102"/>
      <c r="V60" s="102"/>
      <c r="W60" s="102"/>
      <c r="X60" s="102"/>
      <c r="Y60" s="102"/>
      <c r="Z60" s="102"/>
      <c r="AA60" s="102"/>
      <c r="AB60" s="102"/>
      <c r="AC60" s="102"/>
      <c r="AD60" s="102"/>
      <c r="AE60" s="102"/>
      <c r="AF60" s="102"/>
      <c r="AG60" s="102"/>
      <c r="AH60" s="102"/>
      <c r="AI60" s="102"/>
      <c r="AJ60" s="102"/>
      <c r="AK60" s="103"/>
      <c r="AL60" s="104"/>
      <c r="AM60" s="105"/>
      <c r="BF60" s="93"/>
      <c r="BH60" s="93"/>
      <c r="BI60" s="93"/>
      <c r="BW60" s="94"/>
      <c r="BX60" s="95"/>
      <c r="BY60" s="94"/>
      <c r="BZ60" s="95"/>
      <c r="CA60" s="94"/>
      <c r="CB60" s="95"/>
      <c r="CC60" s="94"/>
      <c r="CD60" s="95"/>
      <c r="CE60" s="94"/>
      <c r="CF60" s="95"/>
      <c r="CG60" s="93"/>
      <c r="CH60" s="96"/>
      <c r="CI60" s="97"/>
      <c r="CJ60" s="98"/>
      <c r="CL60" s="97"/>
      <c r="CM60" s="97"/>
      <c r="CO60" s="99"/>
    </row>
    <row r="61" spans="1:93" s="92" customFormat="1">
      <c r="A61" s="103" t="s">
        <v>530</v>
      </c>
      <c r="B61" s="101"/>
      <c r="C61" s="101"/>
      <c r="D61" s="101"/>
      <c r="E61" s="101"/>
      <c r="F61" s="101"/>
      <c r="G61" s="102"/>
      <c r="H61" s="102"/>
      <c r="I61" s="102"/>
      <c r="J61" s="102"/>
      <c r="K61" s="102"/>
      <c r="L61" s="102"/>
      <c r="M61" s="102"/>
      <c r="N61" s="102"/>
      <c r="O61" s="102"/>
      <c r="P61" s="102"/>
      <c r="Q61" s="102"/>
      <c r="R61" s="102"/>
      <c r="S61" s="102"/>
      <c r="T61" s="102"/>
      <c r="U61" s="102"/>
      <c r="V61" s="102"/>
      <c r="W61" s="102"/>
      <c r="X61" s="102"/>
      <c r="Y61" s="102"/>
      <c r="Z61" s="102"/>
      <c r="AA61" s="102"/>
      <c r="AB61" s="102"/>
      <c r="AC61" s="102"/>
      <c r="AD61" s="102"/>
      <c r="AE61" s="102"/>
      <c r="AF61" s="102"/>
      <c r="AG61" s="102"/>
      <c r="AH61" s="102"/>
      <c r="AI61" s="102"/>
      <c r="AJ61" s="102"/>
      <c r="AK61" s="103"/>
      <c r="AL61" s="104"/>
      <c r="AM61" s="105"/>
      <c r="BF61" s="93"/>
      <c r="BH61" s="93"/>
      <c r="BI61" s="93"/>
      <c r="BW61" s="106"/>
      <c r="BX61" s="107"/>
      <c r="BY61" s="106"/>
      <c r="BZ61" s="107"/>
      <c r="CA61" s="106"/>
      <c r="CB61" s="107"/>
      <c r="CC61" s="106"/>
      <c r="CD61" s="107"/>
      <c r="CE61" s="106"/>
      <c r="CF61" s="107"/>
      <c r="CG61" s="93"/>
      <c r="CH61" s="96"/>
      <c r="CI61" s="97"/>
      <c r="CJ61" s="98"/>
      <c r="CO61" s="108"/>
    </row>
    <row r="62" spans="1:93" s="92" customFormat="1" ht="9.75" customHeight="1">
      <c r="A62" s="100"/>
      <c r="B62" s="101"/>
      <c r="C62" s="101"/>
      <c r="D62" s="101"/>
      <c r="E62" s="101"/>
      <c r="F62" s="101"/>
      <c r="G62" s="102"/>
      <c r="H62" s="102"/>
      <c r="I62" s="102"/>
      <c r="J62" s="102"/>
      <c r="K62" s="102"/>
      <c r="L62" s="102"/>
      <c r="M62" s="102"/>
      <c r="N62" s="102"/>
      <c r="O62" s="102"/>
      <c r="P62" s="102"/>
      <c r="Q62" s="102"/>
      <c r="R62" s="102"/>
      <c r="S62" s="102"/>
      <c r="T62" s="102"/>
      <c r="U62" s="102"/>
      <c r="V62" s="102"/>
      <c r="W62" s="102"/>
      <c r="X62" s="102"/>
      <c r="Y62" s="102"/>
      <c r="Z62" s="102"/>
      <c r="AA62" s="102"/>
      <c r="AB62" s="102"/>
      <c r="AC62" s="102"/>
      <c r="AD62" s="102"/>
      <c r="AE62" s="102"/>
      <c r="AF62" s="102"/>
      <c r="AG62" s="102"/>
      <c r="AH62" s="102"/>
      <c r="AI62" s="102"/>
      <c r="AJ62" s="102"/>
      <c r="AK62" s="103"/>
      <c r="AL62" s="104"/>
      <c r="AM62" s="105"/>
      <c r="BF62" s="93"/>
      <c r="BH62" s="93"/>
      <c r="BI62" s="93"/>
      <c r="BW62" s="106"/>
      <c r="BX62" s="107"/>
      <c r="BY62" s="106"/>
      <c r="BZ62" s="107"/>
      <c r="CA62" s="106"/>
      <c r="CB62" s="107"/>
      <c r="CC62" s="106"/>
      <c r="CD62" s="107"/>
      <c r="CE62" s="106"/>
      <c r="CF62" s="107"/>
      <c r="CG62" s="93"/>
      <c r="CH62" s="96"/>
      <c r="CI62" s="97"/>
      <c r="CJ62" s="98"/>
      <c r="CO62" s="108"/>
    </row>
    <row r="63" spans="1:93" s="92" customFormat="1" ht="22.9" customHeight="1">
      <c r="A63" s="109" t="s">
        <v>323</v>
      </c>
      <c r="B63" s="101"/>
      <c r="C63" s="101"/>
      <c r="D63" s="101"/>
      <c r="E63" s="101"/>
      <c r="F63" s="101"/>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3"/>
      <c r="AL63" s="104"/>
      <c r="AM63" s="105"/>
      <c r="BF63" s="93"/>
      <c r="BH63" s="93"/>
      <c r="BI63" s="93"/>
      <c r="BW63" s="106"/>
      <c r="BX63" s="107"/>
      <c r="BY63" s="106"/>
      <c r="BZ63" s="107"/>
      <c r="CA63" s="106"/>
      <c r="CB63" s="107"/>
      <c r="CC63" s="106"/>
      <c r="CD63" s="107"/>
      <c r="CE63" s="106"/>
      <c r="CF63" s="107"/>
      <c r="CG63" s="93"/>
      <c r="CH63" s="96"/>
      <c r="CI63" s="97"/>
      <c r="CJ63" s="98"/>
      <c r="CO63" s="108"/>
    </row>
    <row r="64" spans="1:93" s="92" customFormat="1" ht="22.9" customHeight="1">
      <c r="A64" s="812" t="s">
        <v>15</v>
      </c>
      <c r="B64" s="855"/>
      <c r="C64" s="855"/>
      <c r="D64" s="855"/>
      <c r="E64" s="816"/>
      <c r="F64" s="864"/>
      <c r="G64" s="864"/>
      <c r="H64" s="864"/>
      <c r="I64" s="864"/>
      <c r="J64" s="864"/>
      <c r="K64" s="864"/>
      <c r="L64" s="864"/>
      <c r="M64" s="865"/>
      <c r="N64" s="812" t="s">
        <v>361</v>
      </c>
      <c r="O64" s="812"/>
      <c r="P64" s="812"/>
      <c r="Q64" s="812"/>
      <c r="R64" s="816"/>
      <c r="S64" s="817"/>
      <c r="T64" s="817"/>
      <c r="U64" s="817"/>
      <c r="V64" s="817"/>
      <c r="W64" s="817"/>
      <c r="X64" s="817"/>
      <c r="Y64" s="817"/>
      <c r="Z64" s="818"/>
      <c r="AA64" s="738" t="s">
        <v>270</v>
      </c>
      <c r="AB64" s="738"/>
      <c r="AC64" s="738"/>
      <c r="AD64" s="738"/>
      <c r="AE64" s="674"/>
      <c r="AF64" s="674"/>
      <c r="AG64" s="674"/>
      <c r="AH64" s="674"/>
      <c r="AI64" s="674"/>
      <c r="AJ64" s="674"/>
      <c r="AK64" s="103"/>
      <c r="AL64" s="104"/>
      <c r="AM64" s="105"/>
      <c r="BF64" s="93"/>
      <c r="BH64" s="93"/>
      <c r="BI64" s="93"/>
      <c r="BW64" s="106"/>
      <c r="BX64" s="107"/>
      <c r="BY64" s="106"/>
      <c r="BZ64" s="107"/>
      <c r="CA64" s="106"/>
      <c r="CB64" s="107"/>
      <c r="CC64" s="106"/>
      <c r="CD64" s="107"/>
      <c r="CE64" s="106"/>
      <c r="CF64" s="107"/>
      <c r="CG64" s="93"/>
      <c r="CH64" s="96"/>
      <c r="CI64" s="97"/>
      <c r="CJ64" s="98"/>
      <c r="CO64" s="108"/>
    </row>
    <row r="65" spans="1:93" s="92" customFormat="1" ht="17.25" customHeight="1">
      <c r="A65" s="856"/>
      <c r="B65" s="856"/>
      <c r="C65" s="856"/>
      <c r="D65" s="856"/>
      <c r="E65" s="866"/>
      <c r="F65" s="867"/>
      <c r="G65" s="867"/>
      <c r="H65" s="867"/>
      <c r="I65" s="867"/>
      <c r="J65" s="867"/>
      <c r="K65" s="867"/>
      <c r="L65" s="867"/>
      <c r="M65" s="868"/>
      <c r="N65" s="813"/>
      <c r="O65" s="813"/>
      <c r="P65" s="813"/>
      <c r="Q65" s="813"/>
      <c r="R65" s="819"/>
      <c r="S65" s="820"/>
      <c r="T65" s="820"/>
      <c r="U65" s="820"/>
      <c r="V65" s="820"/>
      <c r="W65" s="820"/>
      <c r="X65" s="820"/>
      <c r="Y65" s="820"/>
      <c r="Z65" s="821"/>
      <c r="AA65" s="738"/>
      <c r="AB65" s="738"/>
      <c r="AC65" s="738"/>
      <c r="AD65" s="738"/>
      <c r="AE65" s="674"/>
      <c r="AF65" s="674"/>
      <c r="AG65" s="674"/>
      <c r="AH65" s="674"/>
      <c r="AI65" s="674"/>
      <c r="AJ65" s="674"/>
      <c r="AK65" s="110" t="str">
        <f>IF(COUNTA(R64)=1,"〇","×")</f>
        <v>×</v>
      </c>
      <c r="AL65" s="104" t="s">
        <v>382</v>
      </c>
      <c r="AM65" s="105"/>
      <c r="BE65" s="72"/>
      <c r="BF65" s="90"/>
      <c r="BG65" s="72"/>
      <c r="BH65" s="90"/>
      <c r="BI65" s="90"/>
      <c r="BK65" s="72"/>
      <c r="BL65" s="72"/>
      <c r="BM65" s="72"/>
      <c r="BN65" s="72"/>
      <c r="BO65" s="72"/>
      <c r="BP65" s="72"/>
      <c r="BQ65" s="72"/>
      <c r="BR65" s="72"/>
      <c r="BS65" s="72"/>
      <c r="BT65" s="72"/>
      <c r="BU65" s="72"/>
      <c r="BW65" s="106"/>
      <c r="BX65" s="107"/>
      <c r="BY65" s="106"/>
      <c r="BZ65" s="107"/>
      <c r="CA65" s="106"/>
      <c r="CB65" s="107"/>
      <c r="CC65" s="106"/>
      <c r="CD65" s="107"/>
      <c r="CE65" s="106"/>
      <c r="CF65" s="107"/>
      <c r="CG65" s="93"/>
      <c r="CH65" s="96"/>
      <c r="CI65" s="97"/>
      <c r="CJ65" s="98"/>
      <c r="CO65" s="108"/>
    </row>
    <row r="66" spans="1:93">
      <c r="A66" s="812" t="s">
        <v>22</v>
      </c>
      <c r="B66" s="812"/>
      <c r="C66" s="812"/>
      <c r="D66" s="812"/>
      <c r="E66" s="814"/>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c r="AE66" s="790"/>
      <c r="AF66" s="790"/>
      <c r="AG66" s="790"/>
      <c r="AH66" s="790"/>
      <c r="AI66" s="790"/>
      <c r="AJ66" s="815"/>
      <c r="AK66" s="110" t="str">
        <f>IF(COUNTA(E66)=1,"〇","×")</f>
        <v>×</v>
      </c>
      <c r="AL66" s="104" t="s">
        <v>372</v>
      </c>
      <c r="CH66" s="74"/>
      <c r="CI66" s="68"/>
      <c r="CJ66" s="68"/>
    </row>
    <row r="67" spans="1:93" ht="17.25" customHeight="1">
      <c r="A67" s="813"/>
      <c r="B67" s="813"/>
      <c r="C67" s="813"/>
      <c r="D67" s="813"/>
      <c r="E67" s="678"/>
      <c r="F67" s="679"/>
      <c r="G67" s="679"/>
      <c r="H67" s="679"/>
      <c r="I67" s="679"/>
      <c r="J67" s="679"/>
      <c r="K67" s="679"/>
      <c r="L67" s="679"/>
      <c r="M67" s="679"/>
      <c r="N67" s="679"/>
      <c r="O67" s="679"/>
      <c r="P67" s="679"/>
      <c r="Q67" s="679"/>
      <c r="R67" s="679"/>
      <c r="S67" s="679"/>
      <c r="T67" s="679"/>
      <c r="U67" s="679"/>
      <c r="V67" s="679"/>
      <c r="W67" s="679"/>
      <c r="X67" s="679"/>
      <c r="Y67" s="679"/>
      <c r="Z67" s="679"/>
      <c r="AA67" s="679"/>
      <c r="AB67" s="679"/>
      <c r="AC67" s="679"/>
      <c r="AD67" s="679"/>
      <c r="AE67" s="679"/>
      <c r="AF67" s="679"/>
      <c r="AG67" s="679"/>
      <c r="AH67" s="679"/>
      <c r="AI67" s="679"/>
      <c r="AJ67" s="680"/>
      <c r="AL67" s="104"/>
      <c r="CH67" s="74"/>
      <c r="CI67" s="68"/>
      <c r="CJ67" s="68"/>
    </row>
    <row r="68" spans="1:93">
      <c r="A68" s="783" t="s">
        <v>116</v>
      </c>
      <c r="B68" s="784"/>
      <c r="C68" s="784"/>
      <c r="D68" s="785"/>
      <c r="E68" s="716" t="str">
        <f>IFERROR(TEXT(VLOOKUP(G68,BE:BF,2,FALSE),"00"),"")</f>
        <v/>
      </c>
      <c r="F68" s="738"/>
      <c r="G68" s="675"/>
      <c r="H68" s="676"/>
      <c r="I68" s="676"/>
      <c r="J68" s="676"/>
      <c r="K68" s="676"/>
      <c r="L68" s="676"/>
      <c r="M68" s="676"/>
      <c r="N68" s="676"/>
      <c r="O68" s="676"/>
      <c r="P68" s="676"/>
      <c r="Q68" s="676"/>
      <c r="R68" s="676"/>
      <c r="S68" s="676"/>
      <c r="T68" s="676"/>
      <c r="U68" s="676"/>
      <c r="V68" s="676"/>
      <c r="W68" s="676"/>
      <c r="X68" s="676"/>
      <c r="Y68" s="676"/>
      <c r="Z68" s="676"/>
      <c r="AA68" s="676"/>
      <c r="AB68" s="676"/>
      <c r="AC68" s="676"/>
      <c r="AD68" s="676"/>
      <c r="AE68" s="676"/>
      <c r="AF68" s="676"/>
      <c r="AG68" s="676"/>
      <c r="AH68" s="676"/>
      <c r="AI68" s="676"/>
      <c r="AJ68" s="677"/>
      <c r="AK68" s="110" t="str">
        <f>IF(COUNTA(G68)=1,"〇","×")</f>
        <v>×</v>
      </c>
      <c r="AL68" s="104" t="s">
        <v>116</v>
      </c>
      <c r="CH68" s="74"/>
      <c r="CI68" s="68"/>
      <c r="CJ68" s="68"/>
    </row>
    <row r="69" spans="1:93" ht="19.5" customHeight="1">
      <c r="A69" s="786"/>
      <c r="B69" s="787"/>
      <c r="C69" s="787"/>
      <c r="D69" s="788"/>
      <c r="E69" s="738"/>
      <c r="F69" s="738"/>
      <c r="G69" s="678"/>
      <c r="H69" s="679"/>
      <c r="I69" s="679"/>
      <c r="J69" s="679"/>
      <c r="K69" s="679"/>
      <c r="L69" s="679"/>
      <c r="M69" s="679"/>
      <c r="N69" s="679"/>
      <c r="O69" s="679"/>
      <c r="P69" s="679"/>
      <c r="Q69" s="679"/>
      <c r="R69" s="679"/>
      <c r="S69" s="679"/>
      <c r="T69" s="679"/>
      <c r="U69" s="679"/>
      <c r="V69" s="679"/>
      <c r="W69" s="679"/>
      <c r="X69" s="679"/>
      <c r="Y69" s="679"/>
      <c r="Z69" s="679"/>
      <c r="AA69" s="679"/>
      <c r="AB69" s="679"/>
      <c r="AC69" s="679"/>
      <c r="AD69" s="679"/>
      <c r="AE69" s="679"/>
      <c r="AF69" s="679"/>
      <c r="AG69" s="679"/>
      <c r="AH69" s="679"/>
      <c r="AI69" s="679"/>
      <c r="AJ69" s="680"/>
      <c r="AL69" s="104"/>
      <c r="CH69" s="74"/>
      <c r="CI69" s="68"/>
      <c r="CJ69" s="68"/>
    </row>
    <row r="70" spans="1:93" ht="22.15" customHeight="1">
      <c r="A70" s="783" t="s">
        <v>29</v>
      </c>
      <c r="B70" s="784"/>
      <c r="C70" s="784"/>
      <c r="D70" s="785"/>
      <c r="E70" s="673"/>
      <c r="F70" s="674"/>
      <c r="G70" s="681" t="str">
        <f>IF(E70="","",IF(E70=A76,C76,IF(E70=A77,C77,IF(E70=A78,C78,IF(E70=A79,C79,IF(E70=A83,C83,IF(E70=A81,C81,IF(E70=A85,C85,))))))))</f>
        <v/>
      </c>
      <c r="H70" s="682"/>
      <c r="I70" s="682"/>
      <c r="J70" s="682"/>
      <c r="K70" s="682"/>
      <c r="L70" s="682"/>
      <c r="M70" s="682"/>
      <c r="N70" s="682"/>
      <c r="O70" s="682"/>
      <c r="P70" s="682"/>
      <c r="Q70" s="682"/>
      <c r="R70" s="682"/>
      <c r="S70" s="682"/>
      <c r="T70" s="682"/>
      <c r="U70" s="682"/>
      <c r="V70" s="682"/>
      <c r="W70" s="682"/>
      <c r="X70" s="682"/>
      <c r="Y70" s="682"/>
      <c r="Z70" s="682"/>
      <c r="AA70" s="682"/>
      <c r="AB70" s="682"/>
      <c r="AC70" s="682"/>
      <c r="AD70" s="682"/>
      <c r="AE70" s="682"/>
      <c r="AF70" s="682"/>
      <c r="AG70" s="682"/>
      <c r="AH70" s="682"/>
      <c r="AI70" s="682"/>
      <c r="AJ70" s="724"/>
      <c r="AK70" s="110" t="str">
        <f>IF(COUNTA(E70)=1,"〇","×")</f>
        <v>×</v>
      </c>
      <c r="AL70" s="104" t="s">
        <v>383</v>
      </c>
      <c r="CH70" s="74"/>
      <c r="CI70" s="68"/>
      <c r="CJ70" s="68"/>
    </row>
    <row r="71" spans="1:93" ht="29.25" customHeight="1">
      <c r="A71" s="786"/>
      <c r="B71" s="787"/>
      <c r="C71" s="787"/>
      <c r="D71" s="788"/>
      <c r="E71" s="674"/>
      <c r="F71" s="674"/>
      <c r="G71" s="683"/>
      <c r="H71" s="684"/>
      <c r="I71" s="684"/>
      <c r="J71" s="684"/>
      <c r="K71" s="684"/>
      <c r="L71" s="684"/>
      <c r="M71" s="684"/>
      <c r="N71" s="684"/>
      <c r="O71" s="684"/>
      <c r="P71" s="684"/>
      <c r="Q71" s="684"/>
      <c r="R71" s="684"/>
      <c r="S71" s="684"/>
      <c r="T71" s="684"/>
      <c r="U71" s="684"/>
      <c r="V71" s="684"/>
      <c r="W71" s="684"/>
      <c r="X71" s="684"/>
      <c r="Y71" s="684"/>
      <c r="Z71" s="684"/>
      <c r="AA71" s="684"/>
      <c r="AB71" s="684"/>
      <c r="AC71" s="684"/>
      <c r="AD71" s="684"/>
      <c r="AE71" s="684"/>
      <c r="AF71" s="684"/>
      <c r="AG71" s="684"/>
      <c r="AH71" s="684"/>
      <c r="AI71" s="684"/>
      <c r="AJ71" s="725"/>
      <c r="AL71" s="104"/>
      <c r="CH71" s="74"/>
      <c r="CI71" s="68"/>
      <c r="CJ71" s="68"/>
    </row>
    <row r="72" spans="1:93">
      <c r="A72" s="672" t="s">
        <v>534</v>
      </c>
      <c r="B72" s="672"/>
      <c r="C72" s="672"/>
      <c r="D72" s="672"/>
      <c r="E72" s="673"/>
      <c r="F72" s="674"/>
      <c r="G72" s="681" t="str">
        <f>IFERROR(IF(E72="","",VLOOKUP(E72,BW1:BX3,2,FALSE)),"")</f>
        <v/>
      </c>
      <c r="H72" s="682"/>
      <c r="I72" s="682"/>
      <c r="J72" s="682"/>
      <c r="K72" s="682"/>
      <c r="L72" s="682"/>
      <c r="M72" s="682"/>
      <c r="N72" s="682"/>
      <c r="O72" s="682"/>
      <c r="P72" s="682"/>
      <c r="Q72" s="682"/>
      <c r="R72" s="682"/>
      <c r="S72" s="682"/>
      <c r="T72" s="682"/>
      <c r="U72" s="682"/>
      <c r="V72" s="682"/>
      <c r="W72" s="682"/>
      <c r="X72" s="682"/>
      <c r="Y72" s="682"/>
      <c r="Z72" s="682"/>
      <c r="AA72" s="682"/>
      <c r="AB72" s="682"/>
      <c r="AC72" s="682"/>
      <c r="AD72" s="682"/>
      <c r="AE72" s="682"/>
      <c r="AF72" s="682"/>
      <c r="AG72" s="682"/>
      <c r="AH72" s="682"/>
      <c r="AI72" s="682"/>
      <c r="AJ72" s="724"/>
      <c r="AL72" s="104"/>
      <c r="CH72" s="74"/>
      <c r="CI72" s="68"/>
      <c r="CJ72" s="68"/>
    </row>
    <row r="73" spans="1:93" ht="38.25" customHeight="1">
      <c r="A73" s="672"/>
      <c r="B73" s="672"/>
      <c r="C73" s="672"/>
      <c r="D73" s="672"/>
      <c r="E73" s="674"/>
      <c r="F73" s="674"/>
      <c r="G73" s="683"/>
      <c r="H73" s="684"/>
      <c r="I73" s="684"/>
      <c r="J73" s="684"/>
      <c r="K73" s="684"/>
      <c r="L73" s="684"/>
      <c r="M73" s="684"/>
      <c r="N73" s="684"/>
      <c r="O73" s="684"/>
      <c r="P73" s="684"/>
      <c r="Q73" s="684"/>
      <c r="R73" s="684"/>
      <c r="S73" s="684"/>
      <c r="T73" s="684"/>
      <c r="U73" s="684"/>
      <c r="V73" s="684"/>
      <c r="W73" s="684"/>
      <c r="X73" s="684"/>
      <c r="Y73" s="684"/>
      <c r="Z73" s="684"/>
      <c r="AA73" s="684"/>
      <c r="AB73" s="684"/>
      <c r="AC73" s="684"/>
      <c r="AD73" s="684"/>
      <c r="AE73" s="684"/>
      <c r="AF73" s="684"/>
      <c r="AG73" s="684"/>
      <c r="AH73" s="684"/>
      <c r="AI73" s="684"/>
      <c r="AJ73" s="725"/>
      <c r="CH73" s="74"/>
      <c r="CI73" s="68"/>
      <c r="CJ73" s="68"/>
    </row>
    <row r="74" spans="1:93" ht="29.25" customHeight="1">
      <c r="A74" s="876"/>
      <c r="B74" s="876"/>
      <c r="C74" s="876"/>
      <c r="D74" s="876"/>
      <c r="E74" s="876"/>
      <c r="F74" s="876"/>
      <c r="G74" s="876"/>
      <c r="H74" s="876"/>
      <c r="I74" s="876"/>
      <c r="J74" s="876"/>
      <c r="K74" s="876"/>
      <c r="L74" s="876"/>
      <c r="M74" s="876"/>
      <c r="N74" s="876"/>
      <c r="O74" s="876"/>
      <c r="P74" s="876"/>
      <c r="Q74" s="876"/>
      <c r="R74" s="876"/>
      <c r="S74" s="876"/>
      <c r="T74" s="876"/>
      <c r="U74" s="876"/>
      <c r="V74" s="876"/>
      <c r="W74" s="876"/>
      <c r="X74" s="876"/>
      <c r="Y74" s="876"/>
      <c r="Z74" s="876"/>
      <c r="AA74" s="876"/>
      <c r="AB74" s="876"/>
      <c r="AC74" s="876"/>
      <c r="AD74" s="876"/>
      <c r="AE74" s="876"/>
      <c r="AF74" s="876"/>
      <c r="AG74" s="876"/>
      <c r="AH74" s="876"/>
      <c r="AI74" s="876"/>
      <c r="AJ74" s="876"/>
      <c r="CH74" s="74"/>
      <c r="CI74" s="68"/>
      <c r="CJ74" s="68"/>
    </row>
    <row r="75" spans="1:93">
      <c r="A75" s="837" t="s">
        <v>33</v>
      </c>
      <c r="B75" s="838"/>
      <c r="C75" s="838"/>
      <c r="D75" s="838"/>
      <c r="E75" s="838"/>
      <c r="F75" s="838"/>
      <c r="G75" s="838"/>
      <c r="H75" s="838"/>
      <c r="I75" s="838"/>
      <c r="J75" s="838"/>
      <c r="K75" s="838"/>
      <c r="L75" s="838"/>
      <c r="M75" s="838"/>
      <c r="N75" s="838"/>
      <c r="O75" s="838"/>
      <c r="P75" s="838"/>
      <c r="Q75" s="838"/>
      <c r="R75" s="838"/>
      <c r="S75" s="838"/>
      <c r="T75" s="838"/>
      <c r="U75" s="838"/>
      <c r="V75" s="838"/>
      <c r="W75" s="838"/>
      <c r="X75" s="838"/>
      <c r="Y75" s="838"/>
      <c r="Z75" s="838"/>
      <c r="AA75" s="838"/>
      <c r="AB75" s="838"/>
      <c r="AC75" s="838"/>
      <c r="AD75" s="838"/>
      <c r="AE75" s="838"/>
      <c r="AF75" s="838"/>
      <c r="AG75" s="838"/>
      <c r="AH75" s="838"/>
      <c r="AI75" s="838"/>
      <c r="AJ75" s="838"/>
      <c r="CH75" s="74"/>
      <c r="CI75" s="68"/>
      <c r="CJ75" s="68"/>
    </row>
    <row r="76" spans="1:93" ht="46.5" customHeight="1">
      <c r="A76" s="691" t="s">
        <v>23</v>
      </c>
      <c r="B76" s="692"/>
      <c r="C76" s="695" t="s">
        <v>533</v>
      </c>
      <c r="D76" s="895"/>
      <c r="E76" s="895"/>
      <c r="F76" s="895"/>
      <c r="G76" s="895"/>
      <c r="H76" s="895"/>
      <c r="I76" s="895"/>
      <c r="J76" s="895"/>
      <c r="K76" s="895"/>
      <c r="L76" s="895"/>
      <c r="M76" s="895"/>
      <c r="N76" s="895"/>
      <c r="O76" s="895"/>
      <c r="P76" s="895"/>
      <c r="Q76" s="895"/>
      <c r="R76" s="895"/>
      <c r="S76" s="895"/>
      <c r="T76" s="895"/>
      <c r="U76" s="895"/>
      <c r="V76" s="895"/>
      <c r="W76" s="895"/>
      <c r="X76" s="895"/>
      <c r="Y76" s="895"/>
      <c r="Z76" s="895"/>
      <c r="AA76" s="895"/>
      <c r="AB76" s="895"/>
      <c r="AC76" s="895"/>
      <c r="AD76" s="895"/>
      <c r="AE76" s="895"/>
      <c r="AF76" s="895"/>
      <c r="AG76" s="895"/>
      <c r="AH76" s="895"/>
      <c r="AI76" s="895"/>
      <c r="AJ76" s="896"/>
      <c r="CH76" s="74"/>
      <c r="CI76" s="68"/>
      <c r="CJ76" s="68"/>
    </row>
    <row r="77" spans="1:93">
      <c r="A77" s="691" t="s">
        <v>24</v>
      </c>
      <c r="B77" s="692"/>
      <c r="C77" s="719" t="s">
        <v>532</v>
      </c>
      <c r="D77" s="696"/>
      <c r="E77" s="696"/>
      <c r="F77" s="696"/>
      <c r="G77" s="696"/>
      <c r="H77" s="696"/>
      <c r="I77" s="696"/>
      <c r="J77" s="696"/>
      <c r="K77" s="696"/>
      <c r="L77" s="696"/>
      <c r="M77" s="696"/>
      <c r="N77" s="696"/>
      <c r="O77" s="696"/>
      <c r="P77" s="696"/>
      <c r="Q77" s="696"/>
      <c r="R77" s="696"/>
      <c r="S77" s="696"/>
      <c r="T77" s="696"/>
      <c r="U77" s="696"/>
      <c r="V77" s="696"/>
      <c r="W77" s="696"/>
      <c r="X77" s="696"/>
      <c r="Y77" s="696"/>
      <c r="Z77" s="696"/>
      <c r="AA77" s="696"/>
      <c r="AB77" s="696"/>
      <c r="AC77" s="696"/>
      <c r="AD77" s="696"/>
      <c r="AE77" s="696"/>
      <c r="AF77" s="696"/>
      <c r="AG77" s="696"/>
      <c r="AH77" s="696"/>
      <c r="AI77" s="696"/>
      <c r="AJ77" s="697"/>
      <c r="CH77" s="74"/>
      <c r="CI77" s="68"/>
      <c r="CJ77" s="68"/>
    </row>
    <row r="78" spans="1:93" ht="48" customHeight="1">
      <c r="A78" s="693" t="s">
        <v>25</v>
      </c>
      <c r="B78" s="694"/>
      <c r="C78" s="695" t="s">
        <v>586</v>
      </c>
      <c r="D78" s="696"/>
      <c r="E78" s="696"/>
      <c r="F78" s="696"/>
      <c r="G78" s="696"/>
      <c r="H78" s="696"/>
      <c r="I78" s="696"/>
      <c r="J78" s="696"/>
      <c r="K78" s="696"/>
      <c r="L78" s="696"/>
      <c r="M78" s="696"/>
      <c r="N78" s="696"/>
      <c r="O78" s="696"/>
      <c r="P78" s="696"/>
      <c r="Q78" s="696"/>
      <c r="R78" s="696"/>
      <c r="S78" s="696"/>
      <c r="T78" s="696"/>
      <c r="U78" s="696"/>
      <c r="V78" s="696"/>
      <c r="W78" s="696"/>
      <c r="X78" s="696"/>
      <c r="Y78" s="696"/>
      <c r="Z78" s="696"/>
      <c r="AA78" s="696"/>
      <c r="AB78" s="696"/>
      <c r="AC78" s="696"/>
      <c r="AD78" s="696"/>
      <c r="AE78" s="696"/>
      <c r="AF78" s="696"/>
      <c r="AG78" s="696"/>
      <c r="AH78" s="696"/>
      <c r="AI78" s="696"/>
      <c r="AJ78" s="697"/>
      <c r="CH78" s="74"/>
      <c r="CI78" s="68"/>
      <c r="CJ78" s="68"/>
    </row>
    <row r="79" spans="1:93">
      <c r="A79" s="720" t="s">
        <v>26</v>
      </c>
      <c r="B79" s="721"/>
      <c r="C79" s="848" t="s">
        <v>195</v>
      </c>
      <c r="D79" s="721"/>
      <c r="E79" s="721"/>
      <c r="F79" s="721"/>
      <c r="G79" s="721"/>
      <c r="H79" s="721"/>
      <c r="I79" s="721"/>
      <c r="J79" s="721"/>
      <c r="K79" s="721"/>
      <c r="L79" s="721"/>
      <c r="M79" s="721"/>
      <c r="N79" s="721"/>
      <c r="O79" s="721"/>
      <c r="P79" s="721"/>
      <c r="Q79" s="721"/>
      <c r="R79" s="721"/>
      <c r="S79" s="721"/>
      <c r="T79" s="721"/>
      <c r="U79" s="721"/>
      <c r="V79" s="721"/>
      <c r="W79" s="721"/>
      <c r="X79" s="721"/>
      <c r="Y79" s="721"/>
      <c r="Z79" s="721"/>
      <c r="AA79" s="721"/>
      <c r="AB79" s="721"/>
      <c r="AC79" s="721"/>
      <c r="AD79" s="721"/>
      <c r="AE79" s="721"/>
      <c r="AF79" s="721"/>
      <c r="AG79" s="721"/>
      <c r="AH79" s="721"/>
      <c r="AI79" s="721"/>
      <c r="AJ79" s="721"/>
      <c r="CH79" s="74"/>
      <c r="CI79" s="68"/>
      <c r="CJ79" s="68"/>
    </row>
    <row r="80" spans="1:93" ht="15.75" customHeight="1">
      <c r="A80" s="722"/>
      <c r="B80" s="722"/>
      <c r="C80" s="722"/>
      <c r="D80" s="722"/>
      <c r="E80" s="722"/>
      <c r="F80" s="722"/>
      <c r="G80" s="722"/>
      <c r="H80" s="722"/>
      <c r="I80" s="722"/>
      <c r="J80" s="722"/>
      <c r="K80" s="722"/>
      <c r="L80" s="722"/>
      <c r="M80" s="722"/>
      <c r="N80" s="722"/>
      <c r="O80" s="722"/>
      <c r="P80" s="722"/>
      <c r="Q80" s="722"/>
      <c r="R80" s="722"/>
      <c r="S80" s="722"/>
      <c r="T80" s="722"/>
      <c r="U80" s="722"/>
      <c r="V80" s="722"/>
      <c r="W80" s="722"/>
      <c r="X80" s="722"/>
      <c r="Y80" s="722"/>
      <c r="Z80" s="722"/>
      <c r="AA80" s="722"/>
      <c r="AB80" s="722"/>
      <c r="AC80" s="722"/>
      <c r="AD80" s="722"/>
      <c r="AE80" s="722"/>
      <c r="AF80" s="722"/>
      <c r="AG80" s="722"/>
      <c r="AH80" s="722"/>
      <c r="AI80" s="722"/>
      <c r="AJ80" s="722"/>
      <c r="CH80" s="74"/>
      <c r="CI80" s="68"/>
      <c r="CJ80" s="83"/>
    </row>
    <row r="81" spans="1:88" ht="21" customHeight="1">
      <c r="A81" s="716" t="s">
        <v>32</v>
      </c>
      <c r="B81" s="717"/>
      <c r="C81" s="715" t="s">
        <v>605</v>
      </c>
      <c r="D81" s="715"/>
      <c r="E81" s="715"/>
      <c r="F81" s="715"/>
      <c r="G81" s="715"/>
      <c r="H81" s="715"/>
      <c r="I81" s="715"/>
      <c r="J81" s="715"/>
      <c r="K81" s="715"/>
      <c r="L81" s="715"/>
      <c r="M81" s="715"/>
      <c r="N81" s="715"/>
      <c r="O81" s="715"/>
      <c r="P81" s="715"/>
      <c r="Q81" s="715"/>
      <c r="R81" s="715"/>
      <c r="S81" s="715"/>
      <c r="T81" s="715"/>
      <c r="U81" s="715"/>
      <c r="V81" s="715"/>
      <c r="W81" s="715"/>
      <c r="X81" s="715"/>
      <c r="Y81" s="715"/>
      <c r="Z81" s="715"/>
      <c r="AA81" s="715"/>
      <c r="AB81" s="715"/>
      <c r="AC81" s="715"/>
      <c r="AD81" s="715"/>
      <c r="AE81" s="715"/>
      <c r="AF81" s="715"/>
      <c r="AG81" s="715"/>
      <c r="AH81" s="715"/>
      <c r="AI81" s="715"/>
      <c r="AJ81" s="715"/>
      <c r="CH81" s="74"/>
      <c r="CI81" s="68"/>
      <c r="CJ81" s="83"/>
    </row>
    <row r="82" spans="1:88" ht="6.75" customHeight="1">
      <c r="A82" s="717"/>
      <c r="B82" s="717"/>
      <c r="C82" s="715"/>
      <c r="D82" s="715"/>
      <c r="E82" s="715"/>
      <c r="F82" s="715"/>
      <c r="G82" s="715"/>
      <c r="H82" s="715"/>
      <c r="I82" s="715"/>
      <c r="J82" s="715"/>
      <c r="K82" s="715"/>
      <c r="L82" s="715"/>
      <c r="M82" s="715"/>
      <c r="N82" s="715"/>
      <c r="O82" s="715"/>
      <c r="P82" s="715"/>
      <c r="Q82" s="715"/>
      <c r="R82" s="715"/>
      <c r="S82" s="715"/>
      <c r="T82" s="715"/>
      <c r="U82" s="715"/>
      <c r="V82" s="715"/>
      <c r="W82" s="715"/>
      <c r="X82" s="715"/>
      <c r="Y82" s="715"/>
      <c r="Z82" s="715"/>
      <c r="AA82" s="715"/>
      <c r="AB82" s="715"/>
      <c r="AC82" s="715"/>
      <c r="AD82" s="715"/>
      <c r="AE82" s="715"/>
      <c r="AF82" s="715"/>
      <c r="AG82" s="715"/>
      <c r="AH82" s="715"/>
      <c r="AI82" s="715"/>
      <c r="AJ82" s="715"/>
      <c r="CH82" s="74"/>
      <c r="CI82" s="68"/>
      <c r="CJ82" s="83"/>
    </row>
    <row r="83" spans="1:88">
      <c r="A83" s="716" t="s">
        <v>200</v>
      </c>
      <c r="B83" s="717"/>
      <c r="C83" s="718" t="s">
        <v>585</v>
      </c>
      <c r="D83" s="718"/>
      <c r="E83" s="718"/>
      <c r="F83" s="718"/>
      <c r="G83" s="718"/>
      <c r="H83" s="718"/>
      <c r="I83" s="718"/>
      <c r="J83" s="718"/>
      <c r="K83" s="718"/>
      <c r="L83" s="718"/>
      <c r="M83" s="718"/>
      <c r="N83" s="718"/>
      <c r="O83" s="718"/>
      <c r="P83" s="718"/>
      <c r="Q83" s="718"/>
      <c r="R83" s="718"/>
      <c r="S83" s="718"/>
      <c r="T83" s="718"/>
      <c r="U83" s="718"/>
      <c r="V83" s="718"/>
      <c r="W83" s="718"/>
      <c r="X83" s="718"/>
      <c r="Y83" s="718"/>
      <c r="Z83" s="718"/>
      <c r="AA83" s="718"/>
      <c r="AB83" s="718"/>
      <c r="AC83" s="718"/>
      <c r="AD83" s="718"/>
      <c r="AE83" s="718"/>
      <c r="AF83" s="718"/>
      <c r="AG83" s="718"/>
      <c r="AH83" s="718"/>
      <c r="AI83" s="718"/>
      <c r="AJ83" s="718"/>
      <c r="CH83" s="74"/>
      <c r="CI83" s="68"/>
      <c r="CJ83" s="83"/>
    </row>
    <row r="84" spans="1:88" ht="50.25" customHeight="1">
      <c r="A84" s="717"/>
      <c r="B84" s="717"/>
      <c r="C84" s="718"/>
      <c r="D84" s="718"/>
      <c r="E84" s="718"/>
      <c r="F84" s="718"/>
      <c r="G84" s="718"/>
      <c r="H84" s="718"/>
      <c r="I84" s="718"/>
      <c r="J84" s="718"/>
      <c r="K84" s="718"/>
      <c r="L84" s="718"/>
      <c r="M84" s="718"/>
      <c r="N84" s="718"/>
      <c r="O84" s="718"/>
      <c r="P84" s="718"/>
      <c r="Q84" s="718"/>
      <c r="R84" s="718"/>
      <c r="S84" s="718"/>
      <c r="T84" s="718"/>
      <c r="U84" s="718"/>
      <c r="V84" s="718"/>
      <c r="W84" s="718"/>
      <c r="X84" s="718"/>
      <c r="Y84" s="718"/>
      <c r="Z84" s="718"/>
      <c r="AA84" s="718"/>
      <c r="AB84" s="718"/>
      <c r="AC84" s="718"/>
      <c r="AD84" s="718"/>
      <c r="AE84" s="718"/>
      <c r="AF84" s="718"/>
      <c r="AG84" s="718"/>
      <c r="AH84" s="718"/>
      <c r="AI84" s="718"/>
      <c r="AJ84" s="718"/>
      <c r="CH84" s="74"/>
      <c r="CI84" s="68"/>
      <c r="CJ84" s="83"/>
    </row>
    <row r="85" spans="1:88">
      <c r="A85" s="716" t="s">
        <v>251</v>
      </c>
      <c r="B85" s="717"/>
      <c r="C85" s="718" t="s">
        <v>252</v>
      </c>
      <c r="D85" s="718"/>
      <c r="E85" s="718"/>
      <c r="F85" s="718"/>
      <c r="G85" s="718"/>
      <c r="H85" s="718"/>
      <c r="I85" s="718"/>
      <c r="J85" s="718"/>
      <c r="K85" s="718"/>
      <c r="L85" s="718"/>
      <c r="M85" s="718"/>
      <c r="N85" s="718"/>
      <c r="O85" s="718"/>
      <c r="P85" s="718"/>
      <c r="Q85" s="718"/>
      <c r="R85" s="718"/>
      <c r="S85" s="718"/>
      <c r="T85" s="718"/>
      <c r="U85" s="718"/>
      <c r="V85" s="718"/>
      <c r="W85" s="718"/>
      <c r="X85" s="718"/>
      <c r="Y85" s="718"/>
      <c r="Z85" s="718"/>
      <c r="AA85" s="718"/>
      <c r="AB85" s="718"/>
      <c r="AC85" s="718"/>
      <c r="AD85" s="718"/>
      <c r="AE85" s="718"/>
      <c r="AF85" s="718"/>
      <c r="AG85" s="718"/>
      <c r="AH85" s="718"/>
      <c r="AI85" s="718"/>
      <c r="AJ85" s="718"/>
      <c r="CH85" s="74"/>
      <c r="CI85" s="68"/>
      <c r="CJ85" s="83"/>
    </row>
    <row r="86" spans="1:88" ht="20.25" customHeight="1">
      <c r="A86" s="717"/>
      <c r="B86" s="717"/>
      <c r="C86" s="718"/>
      <c r="D86" s="718"/>
      <c r="E86" s="718"/>
      <c r="F86" s="718"/>
      <c r="G86" s="718"/>
      <c r="H86" s="718"/>
      <c r="I86" s="718"/>
      <c r="J86" s="718"/>
      <c r="K86" s="718"/>
      <c r="L86" s="718"/>
      <c r="M86" s="718"/>
      <c r="N86" s="718"/>
      <c r="O86" s="718"/>
      <c r="P86" s="718"/>
      <c r="Q86" s="718"/>
      <c r="R86" s="718"/>
      <c r="S86" s="718"/>
      <c r="T86" s="718"/>
      <c r="U86" s="718"/>
      <c r="V86" s="718"/>
      <c r="W86" s="718"/>
      <c r="X86" s="718"/>
      <c r="Y86" s="718"/>
      <c r="Z86" s="718"/>
      <c r="AA86" s="718"/>
      <c r="AB86" s="718"/>
      <c r="AC86" s="718"/>
      <c r="AD86" s="718"/>
      <c r="AE86" s="718"/>
      <c r="AF86" s="718"/>
      <c r="AG86" s="718"/>
      <c r="AH86" s="718"/>
      <c r="AI86" s="718"/>
      <c r="AJ86" s="718"/>
      <c r="CH86" s="74"/>
      <c r="CI86" s="68"/>
      <c r="CJ86" s="83"/>
    </row>
    <row r="87" spans="1:88" ht="21" customHeight="1">
      <c r="C87" s="111"/>
      <c r="D87" s="111"/>
      <c r="E87" s="111"/>
      <c r="F87" s="111"/>
      <c r="G87" s="111"/>
      <c r="H87" s="111"/>
      <c r="I87" s="111"/>
      <c r="J87" s="111"/>
      <c r="K87" s="111"/>
      <c r="L87" s="111"/>
      <c r="M87" s="111"/>
      <c r="N87" s="111"/>
      <c r="O87" s="111"/>
      <c r="P87" s="111"/>
      <c r="Q87" s="111"/>
      <c r="R87" s="111"/>
      <c r="S87" s="111"/>
      <c r="T87" s="111"/>
      <c r="U87" s="111"/>
      <c r="V87" s="111"/>
      <c r="W87" s="111"/>
      <c r="X87" s="111"/>
      <c r="Y87" s="111"/>
      <c r="Z87" s="111"/>
      <c r="AA87" s="111"/>
      <c r="AB87" s="111"/>
      <c r="AC87" s="111"/>
      <c r="AD87" s="111"/>
      <c r="AE87" s="111"/>
      <c r="AF87" s="111"/>
      <c r="AG87" s="111"/>
      <c r="AH87" s="111"/>
      <c r="AI87" s="111"/>
      <c r="AJ87" s="111"/>
      <c r="CH87" s="74"/>
      <c r="CI87" s="68"/>
      <c r="CJ87" s="83"/>
    </row>
    <row r="88" spans="1:88" ht="25.5">
      <c r="A88" s="356" t="s">
        <v>638</v>
      </c>
      <c r="B88" s="101"/>
      <c r="C88" s="101"/>
      <c r="D88" s="101"/>
      <c r="E88" s="101"/>
      <c r="F88" s="101"/>
      <c r="G88" s="102"/>
      <c r="H88" s="102"/>
      <c r="I88" s="102"/>
      <c r="J88" s="102"/>
      <c r="K88" s="102"/>
      <c r="L88" s="102"/>
      <c r="M88" s="102"/>
      <c r="N88" s="102"/>
      <c r="O88" s="102"/>
      <c r="P88" s="102"/>
      <c r="Q88" s="102"/>
      <c r="R88" s="102"/>
      <c r="S88" s="102"/>
      <c r="T88" s="102"/>
      <c r="U88" s="102"/>
      <c r="V88" s="102"/>
      <c r="W88" s="102"/>
      <c r="X88" s="102"/>
      <c r="Y88" s="102"/>
      <c r="Z88" s="102"/>
      <c r="AA88" s="102"/>
      <c r="AB88" s="102"/>
      <c r="AC88" s="102"/>
      <c r="AD88" s="102"/>
      <c r="AE88" s="102"/>
      <c r="AF88" s="102"/>
      <c r="AG88" s="102"/>
      <c r="AH88" s="102"/>
      <c r="AI88" s="102"/>
      <c r="AJ88" s="102"/>
      <c r="CH88" s="74"/>
      <c r="CI88" s="68"/>
      <c r="CJ88" s="83"/>
    </row>
    <row r="89" spans="1:88">
      <c r="A89" s="708" t="s">
        <v>81</v>
      </c>
      <c r="B89" s="709"/>
      <c r="C89" s="709"/>
      <c r="D89" s="709"/>
      <c r="E89" s="709"/>
      <c r="F89" s="710"/>
      <c r="G89" s="708" t="s">
        <v>79</v>
      </c>
      <c r="H89" s="709"/>
      <c r="I89" s="709"/>
      <c r="J89" s="709"/>
      <c r="K89" s="709"/>
      <c r="L89" s="710"/>
      <c r="M89" s="708" t="s">
        <v>82</v>
      </c>
      <c r="N89" s="709"/>
      <c r="O89" s="709"/>
      <c r="P89" s="709"/>
      <c r="Q89" s="709"/>
      <c r="R89" s="710"/>
      <c r="S89" s="708" t="s">
        <v>80</v>
      </c>
      <c r="T89" s="709"/>
      <c r="U89" s="709"/>
      <c r="V89" s="709"/>
      <c r="W89" s="709"/>
      <c r="X89" s="710"/>
      <c r="Y89" s="708" t="s">
        <v>360</v>
      </c>
      <c r="Z89" s="709"/>
      <c r="AA89" s="709"/>
      <c r="AB89" s="709"/>
      <c r="AC89" s="709"/>
      <c r="AD89" s="710"/>
      <c r="AE89" s="849" t="s">
        <v>404</v>
      </c>
      <c r="AF89" s="850"/>
      <c r="AG89" s="850"/>
      <c r="AH89" s="850"/>
      <c r="AI89" s="850"/>
      <c r="AJ89" s="851"/>
      <c r="AK89" s="71" t="s">
        <v>419</v>
      </c>
      <c r="CH89" s="74"/>
      <c r="CI89" s="68"/>
      <c r="CJ89" s="83"/>
    </row>
    <row r="90" spans="1:88">
      <c r="A90" s="711" t="s">
        <v>398</v>
      </c>
      <c r="B90" s="712"/>
      <c r="C90" s="712"/>
      <c r="D90" s="712"/>
      <c r="E90" s="712"/>
      <c r="F90" s="712"/>
      <c r="G90" s="702" t="s">
        <v>635</v>
      </c>
      <c r="H90" s="703"/>
      <c r="I90" s="703"/>
      <c r="J90" s="703"/>
      <c r="K90" s="703"/>
      <c r="L90" s="704"/>
      <c r="M90" s="702" t="s">
        <v>634</v>
      </c>
      <c r="N90" s="703"/>
      <c r="O90" s="703"/>
      <c r="P90" s="703"/>
      <c r="Q90" s="703"/>
      <c r="R90" s="704"/>
      <c r="S90" s="702" t="s">
        <v>634</v>
      </c>
      <c r="T90" s="703"/>
      <c r="U90" s="703"/>
      <c r="V90" s="703"/>
      <c r="W90" s="703">
        <f>IF(G119&lt;&gt;0,VLOOKUP(G$91,BE:BG,3,FALSE)*1000,0)</f>
        <v>0</v>
      </c>
      <c r="X90" s="704"/>
      <c r="Y90" s="702" t="s">
        <v>634</v>
      </c>
      <c r="Z90" s="897"/>
      <c r="AA90" s="897"/>
      <c r="AB90" s="897"/>
      <c r="AC90" s="897"/>
      <c r="AD90" s="898"/>
      <c r="AE90" s="702" t="s">
        <v>634</v>
      </c>
      <c r="AF90" s="703"/>
      <c r="AG90" s="703"/>
      <c r="AH90" s="703"/>
      <c r="AI90" s="703"/>
      <c r="AJ90" s="704"/>
      <c r="AK90" s="71" t="str">
        <f>IF(COUNTIF('対象経費内訳詳細（①から④の場合）'!AK24,"R3完了日記載漏れ")=1,"×","〇")</f>
        <v>〇</v>
      </c>
      <c r="AL90" s="71" t="str">
        <f>IF(AK90="×","完了日に記載漏れがあります","")</f>
        <v/>
      </c>
      <c r="CH90" s="74"/>
      <c r="CI90" s="68"/>
      <c r="CJ90" s="83"/>
    </row>
    <row r="91" spans="1:88" ht="19.5" customHeight="1">
      <c r="A91" s="713"/>
      <c r="B91" s="714"/>
      <c r="C91" s="714"/>
      <c r="D91" s="714"/>
      <c r="E91" s="714"/>
      <c r="F91" s="714"/>
      <c r="G91" s="705"/>
      <c r="H91" s="706"/>
      <c r="I91" s="706"/>
      <c r="J91" s="706"/>
      <c r="K91" s="706"/>
      <c r="L91" s="707"/>
      <c r="M91" s="839"/>
      <c r="N91" s="840"/>
      <c r="O91" s="840"/>
      <c r="P91" s="840"/>
      <c r="Q91" s="840"/>
      <c r="R91" s="841"/>
      <c r="S91" s="839"/>
      <c r="T91" s="840"/>
      <c r="U91" s="840"/>
      <c r="V91" s="840"/>
      <c r="W91" s="840"/>
      <c r="X91" s="841"/>
      <c r="Y91" s="899"/>
      <c r="Z91" s="900"/>
      <c r="AA91" s="900"/>
      <c r="AB91" s="900"/>
      <c r="AC91" s="900"/>
      <c r="AD91" s="901"/>
      <c r="AE91" s="839"/>
      <c r="AF91" s="840"/>
      <c r="AG91" s="840"/>
      <c r="AH91" s="840"/>
      <c r="AI91" s="840"/>
      <c r="AJ91" s="841"/>
      <c r="AL91" s="71" t="str">
        <f t="shared" ref="AL91:AL115" si="9">IF(AK91="×","完了日に記載漏れがあります","")</f>
        <v/>
      </c>
      <c r="CH91" s="74"/>
      <c r="CI91" s="68"/>
      <c r="CJ91" s="83"/>
    </row>
    <row r="92" spans="1:88">
      <c r="A92" s="698" t="s">
        <v>399</v>
      </c>
      <c r="B92" s="699"/>
      <c r="C92" s="699"/>
      <c r="D92" s="699"/>
      <c r="E92" s="699"/>
      <c r="F92" s="699"/>
      <c r="G92" s="702" t="s">
        <v>635</v>
      </c>
      <c r="H92" s="703"/>
      <c r="I92" s="703"/>
      <c r="J92" s="703"/>
      <c r="K92" s="703"/>
      <c r="L92" s="704"/>
      <c r="M92" s="839"/>
      <c r="N92" s="840"/>
      <c r="O92" s="840"/>
      <c r="P92" s="840"/>
      <c r="Q92" s="840"/>
      <c r="R92" s="841"/>
      <c r="S92" s="839"/>
      <c r="T92" s="840"/>
      <c r="U92" s="840"/>
      <c r="V92" s="840"/>
      <c r="W92" s="840"/>
      <c r="X92" s="841"/>
      <c r="Y92" s="899"/>
      <c r="Z92" s="900"/>
      <c r="AA92" s="900"/>
      <c r="AB92" s="900"/>
      <c r="AC92" s="900"/>
      <c r="AD92" s="901"/>
      <c r="AE92" s="839"/>
      <c r="AF92" s="840"/>
      <c r="AG92" s="840"/>
      <c r="AH92" s="840"/>
      <c r="AI92" s="840"/>
      <c r="AJ92" s="841"/>
      <c r="AL92" s="71" t="str">
        <f t="shared" si="9"/>
        <v/>
      </c>
      <c r="CH92" s="74"/>
      <c r="CI92" s="68"/>
      <c r="CJ92" s="83"/>
    </row>
    <row r="93" spans="1:88">
      <c r="A93" s="700"/>
      <c r="B93" s="701"/>
      <c r="C93" s="701"/>
      <c r="D93" s="701"/>
      <c r="E93" s="701"/>
      <c r="F93" s="701"/>
      <c r="G93" s="705"/>
      <c r="H93" s="706"/>
      <c r="I93" s="706"/>
      <c r="J93" s="706"/>
      <c r="K93" s="706"/>
      <c r="L93" s="707"/>
      <c r="M93" s="839"/>
      <c r="N93" s="840"/>
      <c r="O93" s="840"/>
      <c r="P93" s="840"/>
      <c r="Q93" s="840"/>
      <c r="R93" s="841"/>
      <c r="S93" s="839"/>
      <c r="T93" s="840"/>
      <c r="U93" s="840"/>
      <c r="V93" s="840"/>
      <c r="W93" s="840"/>
      <c r="X93" s="841"/>
      <c r="Y93" s="899"/>
      <c r="Z93" s="900"/>
      <c r="AA93" s="900"/>
      <c r="AB93" s="900"/>
      <c r="AC93" s="900"/>
      <c r="AD93" s="901"/>
      <c r="AE93" s="839"/>
      <c r="AF93" s="840"/>
      <c r="AG93" s="840"/>
      <c r="AH93" s="840"/>
      <c r="AI93" s="840"/>
      <c r="AJ93" s="841"/>
      <c r="AL93" s="71" t="str">
        <f t="shared" si="9"/>
        <v/>
      </c>
      <c r="CH93" s="74"/>
      <c r="CI93" s="68"/>
      <c r="CJ93" s="83"/>
    </row>
    <row r="94" spans="1:88">
      <c r="A94" s="723" t="s">
        <v>57</v>
      </c>
      <c r="B94" s="699"/>
      <c r="C94" s="699"/>
      <c r="D94" s="699"/>
      <c r="E94" s="699"/>
      <c r="F94" s="699"/>
      <c r="G94" s="702" t="s">
        <v>635</v>
      </c>
      <c r="H94" s="703"/>
      <c r="I94" s="703"/>
      <c r="J94" s="703"/>
      <c r="K94" s="703"/>
      <c r="L94" s="704"/>
      <c r="M94" s="839"/>
      <c r="N94" s="840"/>
      <c r="O94" s="840"/>
      <c r="P94" s="840"/>
      <c r="Q94" s="840"/>
      <c r="R94" s="841"/>
      <c r="S94" s="839"/>
      <c r="T94" s="840"/>
      <c r="U94" s="840"/>
      <c r="V94" s="840"/>
      <c r="W94" s="840"/>
      <c r="X94" s="841"/>
      <c r="Y94" s="899"/>
      <c r="Z94" s="900"/>
      <c r="AA94" s="900"/>
      <c r="AB94" s="900"/>
      <c r="AC94" s="900"/>
      <c r="AD94" s="901"/>
      <c r="AE94" s="839"/>
      <c r="AF94" s="840"/>
      <c r="AG94" s="840"/>
      <c r="AH94" s="840"/>
      <c r="AI94" s="840"/>
      <c r="AJ94" s="841"/>
      <c r="AK94" s="71" t="str">
        <f>IF(COUNTIF('対象経費内訳詳細（①から④の場合）'!AK59,"R3完了日記載漏れ")=1,"×","〇")</f>
        <v>〇</v>
      </c>
      <c r="AL94" s="71" t="str">
        <f t="shared" si="9"/>
        <v/>
      </c>
      <c r="CH94" s="74"/>
      <c r="CI94" s="68"/>
      <c r="CJ94" s="83"/>
    </row>
    <row r="95" spans="1:88" ht="18.75" customHeight="1">
      <c r="A95" s="700"/>
      <c r="B95" s="701"/>
      <c r="C95" s="701"/>
      <c r="D95" s="701"/>
      <c r="E95" s="701"/>
      <c r="F95" s="701"/>
      <c r="G95" s="705"/>
      <c r="H95" s="706"/>
      <c r="I95" s="706"/>
      <c r="J95" s="706"/>
      <c r="K95" s="706"/>
      <c r="L95" s="707"/>
      <c r="M95" s="839"/>
      <c r="N95" s="840"/>
      <c r="O95" s="840"/>
      <c r="P95" s="840"/>
      <c r="Q95" s="840"/>
      <c r="R95" s="841"/>
      <c r="S95" s="839"/>
      <c r="T95" s="840"/>
      <c r="U95" s="840"/>
      <c r="V95" s="840"/>
      <c r="W95" s="840"/>
      <c r="X95" s="841"/>
      <c r="Y95" s="899"/>
      <c r="Z95" s="900"/>
      <c r="AA95" s="900"/>
      <c r="AB95" s="900"/>
      <c r="AC95" s="900"/>
      <c r="AD95" s="901"/>
      <c r="AE95" s="839"/>
      <c r="AF95" s="840"/>
      <c r="AG95" s="840"/>
      <c r="AH95" s="840"/>
      <c r="AI95" s="840"/>
      <c r="AJ95" s="841"/>
      <c r="AL95" s="71" t="str">
        <f t="shared" si="9"/>
        <v/>
      </c>
      <c r="CH95" s="74"/>
      <c r="CI95" s="68"/>
      <c r="CJ95" s="83"/>
    </row>
    <row r="96" spans="1:88">
      <c r="A96" s="723" t="s">
        <v>536</v>
      </c>
      <c r="B96" s="699"/>
      <c r="C96" s="699"/>
      <c r="D96" s="699"/>
      <c r="E96" s="699"/>
      <c r="F96" s="699"/>
      <c r="G96" s="702" t="s">
        <v>635</v>
      </c>
      <c r="H96" s="703"/>
      <c r="I96" s="703"/>
      <c r="J96" s="703"/>
      <c r="K96" s="703"/>
      <c r="L96" s="704"/>
      <c r="M96" s="839"/>
      <c r="N96" s="840"/>
      <c r="O96" s="840"/>
      <c r="P96" s="840"/>
      <c r="Q96" s="840"/>
      <c r="R96" s="841"/>
      <c r="S96" s="839"/>
      <c r="T96" s="840"/>
      <c r="U96" s="840"/>
      <c r="V96" s="840"/>
      <c r="W96" s="840"/>
      <c r="X96" s="841"/>
      <c r="Y96" s="899"/>
      <c r="Z96" s="900"/>
      <c r="AA96" s="900"/>
      <c r="AB96" s="900"/>
      <c r="AC96" s="900"/>
      <c r="AD96" s="901"/>
      <c r="AE96" s="839"/>
      <c r="AF96" s="840"/>
      <c r="AG96" s="840"/>
      <c r="AH96" s="840"/>
      <c r="AI96" s="840"/>
      <c r="AJ96" s="841"/>
      <c r="AL96" s="71" t="str">
        <f t="shared" si="9"/>
        <v/>
      </c>
      <c r="CH96" s="74"/>
      <c r="CI96" s="68"/>
      <c r="CJ96" s="83"/>
    </row>
    <row r="97" spans="1:88" ht="17.25" customHeight="1">
      <c r="A97" s="700"/>
      <c r="B97" s="701"/>
      <c r="C97" s="701"/>
      <c r="D97" s="701"/>
      <c r="E97" s="701"/>
      <c r="F97" s="701"/>
      <c r="G97" s="705"/>
      <c r="H97" s="706"/>
      <c r="I97" s="706"/>
      <c r="J97" s="706"/>
      <c r="K97" s="706"/>
      <c r="L97" s="707"/>
      <c r="M97" s="705"/>
      <c r="N97" s="706"/>
      <c r="O97" s="706"/>
      <c r="P97" s="706"/>
      <c r="Q97" s="706"/>
      <c r="R97" s="707"/>
      <c r="S97" s="705"/>
      <c r="T97" s="706"/>
      <c r="U97" s="706"/>
      <c r="V97" s="706"/>
      <c r="W97" s="706"/>
      <c r="X97" s="707"/>
      <c r="Y97" s="902"/>
      <c r="Z97" s="903"/>
      <c r="AA97" s="903"/>
      <c r="AB97" s="903"/>
      <c r="AC97" s="903"/>
      <c r="AD97" s="904"/>
      <c r="AE97" s="705"/>
      <c r="AF97" s="706"/>
      <c r="AG97" s="706"/>
      <c r="AH97" s="706"/>
      <c r="AI97" s="706"/>
      <c r="AJ97" s="707"/>
      <c r="AL97" s="71" t="str">
        <f t="shared" si="9"/>
        <v/>
      </c>
      <c r="CH97" s="74"/>
      <c r="CI97" s="68"/>
      <c r="CJ97" s="83"/>
    </row>
    <row r="98" spans="1:88">
      <c r="A98" s="723" t="s">
        <v>58</v>
      </c>
      <c r="B98" s="699"/>
      <c r="C98" s="699"/>
      <c r="D98" s="699"/>
      <c r="E98" s="699"/>
      <c r="F98" s="699"/>
      <c r="G98" s="702" t="s">
        <v>635</v>
      </c>
      <c r="H98" s="703"/>
      <c r="I98" s="703"/>
      <c r="J98" s="703"/>
      <c r="K98" s="703"/>
      <c r="L98" s="704"/>
      <c r="M98" s="702" t="s">
        <v>635</v>
      </c>
      <c r="N98" s="703"/>
      <c r="O98" s="703"/>
      <c r="P98" s="703"/>
      <c r="Q98" s="703"/>
      <c r="R98" s="704"/>
      <c r="S98" s="702" t="s">
        <v>635</v>
      </c>
      <c r="T98" s="703"/>
      <c r="U98" s="703"/>
      <c r="V98" s="703"/>
      <c r="W98" s="703"/>
      <c r="X98" s="704"/>
      <c r="Y98" s="702" t="s">
        <v>635</v>
      </c>
      <c r="Z98" s="703"/>
      <c r="AA98" s="703"/>
      <c r="AB98" s="703"/>
      <c r="AC98" s="703"/>
      <c r="AD98" s="704"/>
      <c r="AE98" s="702" t="s">
        <v>635</v>
      </c>
      <c r="AF98" s="703"/>
      <c r="AG98" s="703"/>
      <c r="AH98" s="703"/>
      <c r="AI98" s="703"/>
      <c r="AJ98" s="704"/>
      <c r="AK98" s="72" t="str">
        <f>IF(COUNTIF('居宅サービス切替（⑥の場合）'!AL17,"R3完了日記載漏れ")=1,"×","〇")</f>
        <v>〇</v>
      </c>
      <c r="AL98" s="71" t="str">
        <f t="shared" si="9"/>
        <v/>
      </c>
      <c r="CH98" s="74"/>
      <c r="CI98" s="68"/>
      <c r="CJ98" s="83"/>
    </row>
    <row r="99" spans="1:88" ht="21" customHeight="1">
      <c r="A99" s="700"/>
      <c r="B99" s="701"/>
      <c r="C99" s="701"/>
      <c r="D99" s="701"/>
      <c r="E99" s="701"/>
      <c r="F99" s="701"/>
      <c r="G99" s="705"/>
      <c r="H99" s="706"/>
      <c r="I99" s="706"/>
      <c r="J99" s="706"/>
      <c r="K99" s="706"/>
      <c r="L99" s="707"/>
      <c r="M99" s="705"/>
      <c r="N99" s="706"/>
      <c r="O99" s="706"/>
      <c r="P99" s="706"/>
      <c r="Q99" s="706"/>
      <c r="R99" s="707"/>
      <c r="S99" s="705"/>
      <c r="T99" s="706"/>
      <c r="U99" s="706"/>
      <c r="V99" s="706"/>
      <c r="W99" s="706"/>
      <c r="X99" s="707"/>
      <c r="Y99" s="705"/>
      <c r="Z99" s="706"/>
      <c r="AA99" s="706"/>
      <c r="AB99" s="706"/>
      <c r="AC99" s="706"/>
      <c r="AD99" s="707"/>
      <c r="AE99" s="705"/>
      <c r="AF99" s="706"/>
      <c r="AG99" s="706"/>
      <c r="AH99" s="706"/>
      <c r="AI99" s="706"/>
      <c r="AJ99" s="707"/>
      <c r="AK99" s="72"/>
      <c r="AL99" s="71" t="str">
        <f t="shared" si="9"/>
        <v/>
      </c>
      <c r="CH99" s="74"/>
      <c r="CI99" s="68"/>
      <c r="CJ99" s="83"/>
    </row>
    <row r="100" spans="1:88">
      <c r="A100" s="723" t="s">
        <v>229</v>
      </c>
      <c r="B100" s="699"/>
      <c r="C100" s="699"/>
      <c r="D100" s="699"/>
      <c r="E100" s="699"/>
      <c r="F100" s="699"/>
      <c r="G100" s="702" t="s">
        <v>635</v>
      </c>
      <c r="H100" s="703"/>
      <c r="I100" s="703"/>
      <c r="J100" s="703"/>
      <c r="K100" s="703"/>
      <c r="L100" s="704"/>
      <c r="M100" s="702" t="s">
        <v>635</v>
      </c>
      <c r="N100" s="703"/>
      <c r="O100" s="703"/>
      <c r="P100" s="703"/>
      <c r="Q100" s="703"/>
      <c r="R100" s="704"/>
      <c r="S100" s="702" t="s">
        <v>635</v>
      </c>
      <c r="T100" s="703"/>
      <c r="U100" s="703"/>
      <c r="V100" s="703"/>
      <c r="W100" s="703"/>
      <c r="X100" s="704"/>
      <c r="Y100" s="702" t="s">
        <v>635</v>
      </c>
      <c r="Z100" s="703"/>
      <c r="AA100" s="703"/>
      <c r="AB100" s="703"/>
      <c r="AC100" s="703"/>
      <c r="AD100" s="704"/>
      <c r="AE100" s="702" t="s">
        <v>635</v>
      </c>
      <c r="AF100" s="703"/>
      <c r="AG100" s="703"/>
      <c r="AH100" s="703"/>
      <c r="AI100" s="703"/>
      <c r="AJ100" s="704"/>
      <c r="AK100" s="72" t="str">
        <f>IF(COUNTIF('協力支援（⑦の場合）'!AL28,"R3完了日記載漏れ")=1,"×","〇")</f>
        <v>〇</v>
      </c>
      <c r="AL100" s="71" t="str">
        <f t="shared" si="9"/>
        <v/>
      </c>
      <c r="CH100" s="74"/>
      <c r="CI100" s="68"/>
      <c r="CJ100" s="83"/>
    </row>
    <row r="101" spans="1:88" ht="15.75" customHeight="1">
      <c r="A101" s="700"/>
      <c r="B101" s="701"/>
      <c r="C101" s="701"/>
      <c r="D101" s="701"/>
      <c r="E101" s="701"/>
      <c r="F101" s="701"/>
      <c r="G101" s="705"/>
      <c r="H101" s="706"/>
      <c r="I101" s="706"/>
      <c r="J101" s="706"/>
      <c r="K101" s="706"/>
      <c r="L101" s="707"/>
      <c r="M101" s="705"/>
      <c r="N101" s="706"/>
      <c r="O101" s="706"/>
      <c r="P101" s="706"/>
      <c r="Q101" s="706"/>
      <c r="R101" s="707"/>
      <c r="S101" s="705"/>
      <c r="T101" s="706"/>
      <c r="U101" s="706"/>
      <c r="V101" s="706"/>
      <c r="W101" s="706"/>
      <c r="X101" s="707"/>
      <c r="Y101" s="705"/>
      <c r="Z101" s="706"/>
      <c r="AA101" s="706"/>
      <c r="AB101" s="706"/>
      <c r="AC101" s="706"/>
      <c r="AD101" s="707"/>
      <c r="AE101" s="705"/>
      <c r="AF101" s="706"/>
      <c r="AG101" s="706"/>
      <c r="AH101" s="706"/>
      <c r="AI101" s="706"/>
      <c r="AJ101" s="707"/>
      <c r="AK101" s="72"/>
      <c r="AL101" s="71" t="str">
        <f t="shared" si="9"/>
        <v/>
      </c>
      <c r="CH101" s="74"/>
      <c r="CI101" s="68"/>
      <c r="CJ101" s="83"/>
    </row>
    <row r="102" spans="1:88">
      <c r="Y102" s="869" t="s">
        <v>477</v>
      </c>
      <c r="Z102" s="870"/>
      <c r="AA102" s="870"/>
      <c r="AB102" s="870"/>
      <c r="AC102" s="870"/>
      <c r="AD102" s="871"/>
      <c r="AE102" s="879" t="s">
        <v>634</v>
      </c>
      <c r="AF102" s="870"/>
      <c r="AG102" s="870"/>
      <c r="AH102" s="870"/>
      <c r="AI102" s="870"/>
      <c r="AJ102" s="871"/>
      <c r="AK102" s="72"/>
      <c r="AL102" s="71" t="str">
        <f t="shared" si="9"/>
        <v/>
      </c>
      <c r="CH102" s="74"/>
      <c r="CI102" s="68"/>
      <c r="CJ102" s="83"/>
    </row>
    <row r="103" spans="1:88" ht="25.5">
      <c r="A103" s="112" t="s">
        <v>535</v>
      </c>
      <c r="B103" s="101"/>
      <c r="C103" s="101"/>
      <c r="D103" s="101"/>
      <c r="E103" s="101"/>
      <c r="F103" s="101"/>
      <c r="G103" s="102"/>
      <c r="H103" s="102"/>
      <c r="I103" s="102"/>
      <c r="J103" s="102"/>
      <c r="K103" s="102"/>
      <c r="L103" s="102"/>
      <c r="M103" s="102"/>
      <c r="N103" s="102"/>
      <c r="O103" s="102"/>
      <c r="P103" s="102"/>
      <c r="Q103" s="102"/>
      <c r="R103" s="102"/>
      <c r="S103" s="102"/>
      <c r="T103" s="102"/>
      <c r="U103" s="102"/>
      <c r="V103" s="102"/>
      <c r="W103" s="102"/>
      <c r="X103" s="102"/>
      <c r="Y103" s="102"/>
      <c r="Z103" s="102"/>
      <c r="AA103" s="102"/>
      <c r="AB103" s="102"/>
      <c r="AC103" s="102"/>
      <c r="AD103" s="102"/>
      <c r="AE103" s="102"/>
      <c r="AF103" s="102"/>
      <c r="AG103" s="102"/>
      <c r="AH103" s="102"/>
      <c r="AI103" s="102"/>
      <c r="AJ103" s="102"/>
      <c r="AK103" s="72"/>
      <c r="AL103" s="71" t="str">
        <f t="shared" si="9"/>
        <v/>
      </c>
      <c r="CH103" s="74"/>
      <c r="CI103" s="68"/>
      <c r="CJ103" s="83"/>
    </row>
    <row r="104" spans="1:88">
      <c r="A104" s="691" t="s">
        <v>81</v>
      </c>
      <c r="B104" s="872"/>
      <c r="C104" s="872"/>
      <c r="D104" s="872"/>
      <c r="E104" s="872"/>
      <c r="F104" s="873"/>
      <c r="G104" s="691" t="s">
        <v>79</v>
      </c>
      <c r="H104" s="872"/>
      <c r="I104" s="872"/>
      <c r="J104" s="872"/>
      <c r="K104" s="872"/>
      <c r="L104" s="873"/>
      <c r="M104" s="691" t="s">
        <v>82</v>
      </c>
      <c r="N104" s="872"/>
      <c r="O104" s="872"/>
      <c r="P104" s="872"/>
      <c r="Q104" s="872"/>
      <c r="R104" s="873"/>
      <c r="S104" s="691" t="s">
        <v>80</v>
      </c>
      <c r="T104" s="872"/>
      <c r="U104" s="872"/>
      <c r="V104" s="872"/>
      <c r="W104" s="872"/>
      <c r="X104" s="873"/>
      <c r="Y104" s="691" t="s">
        <v>360</v>
      </c>
      <c r="Z104" s="872"/>
      <c r="AA104" s="872"/>
      <c r="AB104" s="872"/>
      <c r="AC104" s="872"/>
      <c r="AD104" s="873"/>
      <c r="AE104" s="774" t="s">
        <v>404</v>
      </c>
      <c r="AF104" s="852"/>
      <c r="AG104" s="852"/>
      <c r="AH104" s="852"/>
      <c r="AI104" s="852"/>
      <c r="AJ104" s="775"/>
      <c r="AK104" s="72"/>
      <c r="AL104" s="71" t="str">
        <f t="shared" si="9"/>
        <v/>
      </c>
      <c r="CH104" s="74"/>
      <c r="CI104" s="68"/>
      <c r="CJ104" s="83"/>
    </row>
    <row r="105" spans="1:88" ht="24" customHeight="1">
      <c r="A105" s="681" t="s">
        <v>398</v>
      </c>
      <c r="B105" s="682"/>
      <c r="C105" s="682"/>
      <c r="D105" s="682"/>
      <c r="E105" s="682"/>
      <c r="F105" s="682"/>
      <c r="G105" s="685">
        <f>'対象経費内訳詳細（①から④の場合）'!AD25</f>
        <v>0</v>
      </c>
      <c r="H105" s="686"/>
      <c r="I105" s="686"/>
      <c r="J105" s="686"/>
      <c r="K105" s="686"/>
      <c r="L105" s="687"/>
      <c r="M105" s="685">
        <f>SUM(G105:L110)</f>
        <v>0</v>
      </c>
      <c r="N105" s="686"/>
      <c r="O105" s="686"/>
      <c r="P105" s="686"/>
      <c r="Q105" s="686"/>
      <c r="R105" s="687"/>
      <c r="S105" s="685" t="str">
        <f>IF(G68&lt;&gt;0,VLOOKUP(G68,BE:BG,3,FALSE)*1000,"")</f>
        <v/>
      </c>
      <c r="T105" s="686"/>
      <c r="U105" s="686"/>
      <c r="V105" s="686"/>
      <c r="W105" s="686"/>
      <c r="X105" s="687"/>
      <c r="Y105" s="842"/>
      <c r="Z105" s="843"/>
      <c r="AA105" s="843"/>
      <c r="AB105" s="843"/>
      <c r="AC105" s="843"/>
      <c r="AD105" s="844"/>
      <c r="AE105" s="685">
        <f>IFERROR(ROUNDDOWN(MIN(M105,S105-Y105),-3),0)</f>
        <v>0</v>
      </c>
      <c r="AF105" s="686"/>
      <c r="AG105" s="686"/>
      <c r="AH105" s="686"/>
      <c r="AI105" s="686"/>
      <c r="AJ105" s="687"/>
      <c r="AK105" s="72" t="str">
        <f>IF(COUNTIF('対象経費内訳詳細（①から④の場合）'!AL24,"R4完了日記載漏れ")=1,"×","〇")</f>
        <v>〇</v>
      </c>
      <c r="AL105" s="71" t="str">
        <f t="shared" si="9"/>
        <v/>
      </c>
      <c r="CH105" s="74"/>
      <c r="CI105" s="68"/>
      <c r="CJ105" s="83"/>
    </row>
    <row r="106" spans="1:88" ht="21.75" customHeight="1">
      <c r="A106" s="683"/>
      <c r="B106" s="684"/>
      <c r="C106" s="684"/>
      <c r="D106" s="684"/>
      <c r="E106" s="684"/>
      <c r="F106" s="684"/>
      <c r="G106" s="688"/>
      <c r="H106" s="689"/>
      <c r="I106" s="689"/>
      <c r="J106" s="689"/>
      <c r="K106" s="689"/>
      <c r="L106" s="690"/>
      <c r="M106" s="883"/>
      <c r="N106" s="884"/>
      <c r="O106" s="884"/>
      <c r="P106" s="884"/>
      <c r="Q106" s="884"/>
      <c r="R106" s="885"/>
      <c r="S106" s="883"/>
      <c r="T106" s="884"/>
      <c r="U106" s="884"/>
      <c r="V106" s="884"/>
      <c r="W106" s="884"/>
      <c r="X106" s="885"/>
      <c r="Y106" s="886"/>
      <c r="Z106" s="887"/>
      <c r="AA106" s="887"/>
      <c r="AB106" s="887"/>
      <c r="AC106" s="887"/>
      <c r="AD106" s="888"/>
      <c r="AE106" s="883"/>
      <c r="AF106" s="884"/>
      <c r="AG106" s="884"/>
      <c r="AH106" s="884"/>
      <c r="AI106" s="884"/>
      <c r="AJ106" s="885"/>
      <c r="AK106" s="72"/>
      <c r="AL106" s="71" t="str">
        <f t="shared" si="9"/>
        <v/>
      </c>
      <c r="CH106" s="74"/>
      <c r="CI106" s="68"/>
      <c r="CJ106" s="83"/>
    </row>
    <row r="107" spans="1:88" ht="24" customHeight="1">
      <c r="A107" s="783" t="s">
        <v>399</v>
      </c>
      <c r="B107" s="727"/>
      <c r="C107" s="727"/>
      <c r="D107" s="727"/>
      <c r="E107" s="727"/>
      <c r="F107" s="727"/>
      <c r="G107" s="685" t="str">
        <f>'対象経費内訳詳細（①から④の場合）'!AE41</f>
        <v>対象外</v>
      </c>
      <c r="H107" s="686"/>
      <c r="I107" s="686"/>
      <c r="J107" s="686"/>
      <c r="K107" s="686"/>
      <c r="L107" s="687"/>
      <c r="M107" s="883"/>
      <c r="N107" s="884"/>
      <c r="O107" s="884"/>
      <c r="P107" s="884"/>
      <c r="Q107" s="884"/>
      <c r="R107" s="885"/>
      <c r="S107" s="883"/>
      <c r="T107" s="884"/>
      <c r="U107" s="884"/>
      <c r="V107" s="884"/>
      <c r="W107" s="884"/>
      <c r="X107" s="885"/>
      <c r="Y107" s="886"/>
      <c r="Z107" s="887"/>
      <c r="AA107" s="887"/>
      <c r="AB107" s="887"/>
      <c r="AC107" s="887"/>
      <c r="AD107" s="888"/>
      <c r="AE107" s="883"/>
      <c r="AF107" s="884"/>
      <c r="AG107" s="884"/>
      <c r="AH107" s="884"/>
      <c r="AI107" s="884"/>
      <c r="AJ107" s="885"/>
      <c r="AK107" s="72"/>
      <c r="AL107" s="71" t="str">
        <f t="shared" si="9"/>
        <v/>
      </c>
      <c r="CH107" s="74"/>
      <c r="CI107" s="68"/>
      <c r="CJ107" s="83"/>
    </row>
    <row r="108" spans="1:88">
      <c r="A108" s="728"/>
      <c r="B108" s="729"/>
      <c r="C108" s="729"/>
      <c r="D108" s="729"/>
      <c r="E108" s="729"/>
      <c r="F108" s="729"/>
      <c r="G108" s="688"/>
      <c r="H108" s="689"/>
      <c r="I108" s="689"/>
      <c r="J108" s="689"/>
      <c r="K108" s="689"/>
      <c r="L108" s="690"/>
      <c r="M108" s="883"/>
      <c r="N108" s="884"/>
      <c r="O108" s="884"/>
      <c r="P108" s="884"/>
      <c r="Q108" s="884"/>
      <c r="R108" s="885"/>
      <c r="S108" s="883"/>
      <c r="T108" s="884"/>
      <c r="U108" s="884"/>
      <c r="V108" s="884"/>
      <c r="W108" s="884"/>
      <c r="X108" s="885"/>
      <c r="Y108" s="886"/>
      <c r="Z108" s="887"/>
      <c r="AA108" s="887"/>
      <c r="AB108" s="887"/>
      <c r="AC108" s="887"/>
      <c r="AD108" s="888"/>
      <c r="AE108" s="883"/>
      <c r="AF108" s="884"/>
      <c r="AG108" s="884"/>
      <c r="AH108" s="884"/>
      <c r="AI108" s="884"/>
      <c r="AJ108" s="885"/>
      <c r="AK108" s="72"/>
      <c r="AL108" s="71" t="str">
        <f t="shared" si="9"/>
        <v/>
      </c>
      <c r="CH108" s="74"/>
      <c r="CI108" s="68"/>
      <c r="CJ108" s="83"/>
    </row>
    <row r="109" spans="1:88">
      <c r="A109" s="693" t="s">
        <v>57</v>
      </c>
      <c r="B109" s="727"/>
      <c r="C109" s="727"/>
      <c r="D109" s="727"/>
      <c r="E109" s="727"/>
      <c r="F109" s="727"/>
      <c r="G109" s="685" t="str">
        <f>'対象経費内訳詳細（①から④の場合）'!AD60</f>
        <v>対象外</v>
      </c>
      <c r="H109" s="686"/>
      <c r="I109" s="686"/>
      <c r="J109" s="686"/>
      <c r="K109" s="686"/>
      <c r="L109" s="687"/>
      <c r="M109" s="883"/>
      <c r="N109" s="884"/>
      <c r="O109" s="884"/>
      <c r="P109" s="884"/>
      <c r="Q109" s="884"/>
      <c r="R109" s="885"/>
      <c r="S109" s="883"/>
      <c r="T109" s="884"/>
      <c r="U109" s="884"/>
      <c r="V109" s="884"/>
      <c r="W109" s="884"/>
      <c r="X109" s="885"/>
      <c r="Y109" s="886"/>
      <c r="Z109" s="887"/>
      <c r="AA109" s="887"/>
      <c r="AB109" s="887"/>
      <c r="AC109" s="887"/>
      <c r="AD109" s="888"/>
      <c r="AE109" s="883"/>
      <c r="AF109" s="884"/>
      <c r="AG109" s="884"/>
      <c r="AH109" s="884"/>
      <c r="AI109" s="884"/>
      <c r="AJ109" s="885"/>
      <c r="AK109" s="71" t="str">
        <f>IF(COUNTIF('対象経費内訳詳細（①から④の場合）'!AL59,"R4完了日記載漏れ")=1,"×","〇")</f>
        <v>〇</v>
      </c>
      <c r="AL109" s="71" t="str">
        <f t="shared" si="9"/>
        <v/>
      </c>
      <c r="CH109" s="74"/>
      <c r="CI109" s="68"/>
      <c r="CJ109" s="83"/>
    </row>
    <row r="110" spans="1:88" ht="18.75" customHeight="1">
      <c r="A110" s="728"/>
      <c r="B110" s="729"/>
      <c r="C110" s="729"/>
      <c r="D110" s="729"/>
      <c r="E110" s="729"/>
      <c r="F110" s="729"/>
      <c r="G110" s="688"/>
      <c r="H110" s="689"/>
      <c r="I110" s="689"/>
      <c r="J110" s="689"/>
      <c r="K110" s="689"/>
      <c r="L110" s="690"/>
      <c r="M110" s="688"/>
      <c r="N110" s="689"/>
      <c r="O110" s="689"/>
      <c r="P110" s="689"/>
      <c r="Q110" s="689"/>
      <c r="R110" s="690"/>
      <c r="S110" s="688"/>
      <c r="T110" s="689"/>
      <c r="U110" s="689"/>
      <c r="V110" s="689"/>
      <c r="W110" s="689"/>
      <c r="X110" s="690"/>
      <c r="Y110" s="845"/>
      <c r="Z110" s="846"/>
      <c r="AA110" s="846"/>
      <c r="AB110" s="846"/>
      <c r="AC110" s="846"/>
      <c r="AD110" s="847"/>
      <c r="AE110" s="688"/>
      <c r="AF110" s="689"/>
      <c r="AG110" s="689"/>
      <c r="AH110" s="689"/>
      <c r="AI110" s="689"/>
      <c r="AJ110" s="690"/>
      <c r="AK110" s="72"/>
      <c r="AL110" s="71" t="str">
        <f t="shared" si="9"/>
        <v/>
      </c>
      <c r="CH110" s="74"/>
      <c r="CI110" s="68"/>
      <c r="CJ110" s="83"/>
    </row>
    <row r="111" spans="1:88">
      <c r="A111" s="693" t="s">
        <v>536</v>
      </c>
      <c r="B111" s="727"/>
      <c r="C111" s="727"/>
      <c r="D111" s="727"/>
      <c r="E111" s="727"/>
      <c r="F111" s="727"/>
      <c r="G111" s="685" t="str">
        <f>'様式３（療養者名簿）（⑤の場合）'!AE21</f>
        <v>対象外</v>
      </c>
      <c r="H111" s="686"/>
      <c r="I111" s="686"/>
      <c r="J111" s="686"/>
      <c r="K111" s="686"/>
      <c r="L111" s="687"/>
      <c r="M111" s="685" t="str">
        <f>G111</f>
        <v>対象外</v>
      </c>
      <c r="N111" s="686"/>
      <c r="O111" s="686"/>
      <c r="P111" s="686"/>
      <c r="Q111" s="686"/>
      <c r="R111" s="687"/>
      <c r="S111" s="889"/>
      <c r="T111" s="890"/>
      <c r="U111" s="890"/>
      <c r="V111" s="890"/>
      <c r="W111" s="890"/>
      <c r="X111" s="891"/>
      <c r="Y111" s="842"/>
      <c r="Z111" s="843"/>
      <c r="AA111" s="843"/>
      <c r="AB111" s="843"/>
      <c r="AC111" s="843"/>
      <c r="AD111" s="844"/>
      <c r="AE111" s="685" t="str">
        <f>M111</f>
        <v>対象外</v>
      </c>
      <c r="AF111" s="686"/>
      <c r="AG111" s="686"/>
      <c r="AH111" s="686"/>
      <c r="AI111" s="686"/>
      <c r="AJ111" s="687"/>
      <c r="AK111" s="72"/>
      <c r="AL111" s="71" t="str">
        <f t="shared" si="9"/>
        <v/>
      </c>
      <c r="CH111" s="74"/>
      <c r="CI111" s="68"/>
      <c r="CJ111" s="83"/>
    </row>
    <row r="112" spans="1:88" ht="21" customHeight="1">
      <c r="A112" s="728"/>
      <c r="B112" s="729"/>
      <c r="C112" s="729"/>
      <c r="D112" s="729"/>
      <c r="E112" s="729"/>
      <c r="F112" s="729"/>
      <c r="G112" s="688"/>
      <c r="H112" s="689"/>
      <c r="I112" s="689"/>
      <c r="J112" s="689"/>
      <c r="K112" s="689"/>
      <c r="L112" s="690"/>
      <c r="M112" s="688"/>
      <c r="N112" s="689"/>
      <c r="O112" s="689"/>
      <c r="P112" s="689"/>
      <c r="Q112" s="689"/>
      <c r="R112" s="690"/>
      <c r="S112" s="892"/>
      <c r="T112" s="893"/>
      <c r="U112" s="893"/>
      <c r="V112" s="893"/>
      <c r="W112" s="893"/>
      <c r="X112" s="894"/>
      <c r="Y112" s="845"/>
      <c r="Z112" s="846"/>
      <c r="AA112" s="846"/>
      <c r="AB112" s="846"/>
      <c r="AC112" s="846"/>
      <c r="AD112" s="847"/>
      <c r="AE112" s="688"/>
      <c r="AF112" s="689"/>
      <c r="AG112" s="689"/>
      <c r="AH112" s="689"/>
      <c r="AI112" s="689"/>
      <c r="AJ112" s="690"/>
      <c r="AK112" s="72"/>
      <c r="AL112" s="71" t="str">
        <f t="shared" si="9"/>
        <v/>
      </c>
      <c r="CH112" s="74"/>
      <c r="CI112" s="68"/>
      <c r="CJ112" s="83"/>
    </row>
    <row r="113" spans="1:88">
      <c r="A113" s="693" t="s">
        <v>58</v>
      </c>
      <c r="B113" s="727"/>
      <c r="C113" s="727"/>
      <c r="D113" s="727"/>
      <c r="E113" s="727"/>
      <c r="F113" s="727"/>
      <c r="G113" s="685" t="str">
        <f>'居宅サービス切替（⑥の場合）'!AD18</f>
        <v>対象外</v>
      </c>
      <c r="H113" s="686"/>
      <c r="I113" s="686"/>
      <c r="J113" s="686"/>
      <c r="K113" s="686"/>
      <c r="L113" s="687"/>
      <c r="M113" s="685">
        <f>IF(G113="対象外",0,G113)</f>
        <v>0</v>
      </c>
      <c r="N113" s="686"/>
      <c r="O113" s="686"/>
      <c r="P113" s="686">
        <f>IF(I113="対象外",0,I113)</f>
        <v>0</v>
      </c>
      <c r="Q113" s="686"/>
      <c r="R113" s="687"/>
      <c r="S113" s="685" t="str">
        <f>IF(G68&lt;&gt;0,VLOOKUP(G68,BE:BH,4,FALSE)*1000,"")</f>
        <v/>
      </c>
      <c r="T113" s="686"/>
      <c r="U113" s="686"/>
      <c r="V113" s="686"/>
      <c r="W113" s="686">
        <f>IF(G135&lt;&gt;0,VLOOKUP(G$91,BE:BH,4,FALSE)*1000,0)</f>
        <v>0</v>
      </c>
      <c r="X113" s="687"/>
      <c r="Y113" s="842">
        <v>0</v>
      </c>
      <c r="Z113" s="843"/>
      <c r="AA113" s="843"/>
      <c r="AB113" s="843"/>
      <c r="AC113" s="843"/>
      <c r="AD113" s="844">
        <f>ROUNDDOWN(MIN(P113,W113),-3)</f>
        <v>0</v>
      </c>
      <c r="AE113" s="685">
        <f>IFERROR(ROUNDDOWN(MIN(M113,S113-Y113),-3),0)</f>
        <v>0</v>
      </c>
      <c r="AF113" s="686"/>
      <c r="AG113" s="686"/>
      <c r="AH113" s="686"/>
      <c r="AI113" s="686"/>
      <c r="AJ113" s="687"/>
      <c r="AK113" s="72" t="str">
        <f>IF(COUNTIF('居宅サービス切替（⑥の場合）'!AM17,"R4完了日記載漏れ")=1,"×","〇")</f>
        <v>〇</v>
      </c>
      <c r="AL113" s="71" t="str">
        <f t="shared" si="9"/>
        <v/>
      </c>
      <c r="CH113" s="74"/>
      <c r="CI113" s="68"/>
      <c r="CJ113" s="83"/>
    </row>
    <row r="114" spans="1:88" ht="19.5" customHeight="1">
      <c r="A114" s="728"/>
      <c r="B114" s="729"/>
      <c r="C114" s="729"/>
      <c r="D114" s="729"/>
      <c r="E114" s="729"/>
      <c r="F114" s="729"/>
      <c r="G114" s="688"/>
      <c r="H114" s="689"/>
      <c r="I114" s="689"/>
      <c r="J114" s="689"/>
      <c r="K114" s="689"/>
      <c r="L114" s="690"/>
      <c r="M114" s="688"/>
      <c r="N114" s="689"/>
      <c r="O114" s="689"/>
      <c r="P114" s="689"/>
      <c r="Q114" s="689"/>
      <c r="R114" s="690"/>
      <c r="S114" s="688"/>
      <c r="T114" s="689"/>
      <c r="U114" s="689"/>
      <c r="V114" s="689"/>
      <c r="W114" s="689"/>
      <c r="X114" s="690"/>
      <c r="Y114" s="845"/>
      <c r="Z114" s="846"/>
      <c r="AA114" s="846"/>
      <c r="AB114" s="846"/>
      <c r="AC114" s="846"/>
      <c r="AD114" s="847"/>
      <c r="AE114" s="688"/>
      <c r="AF114" s="689"/>
      <c r="AG114" s="689"/>
      <c r="AH114" s="689"/>
      <c r="AI114" s="689"/>
      <c r="AJ114" s="690"/>
      <c r="AK114" s="72"/>
      <c r="AL114" s="71" t="str">
        <f t="shared" si="9"/>
        <v/>
      </c>
    </row>
    <row r="115" spans="1:88">
      <c r="A115" s="693" t="s">
        <v>229</v>
      </c>
      <c r="B115" s="727"/>
      <c r="C115" s="727"/>
      <c r="D115" s="727"/>
      <c r="E115" s="727"/>
      <c r="F115" s="727"/>
      <c r="G115" s="685" t="str">
        <f>'協力支援（⑦の場合）'!AD29</f>
        <v>対象外</v>
      </c>
      <c r="H115" s="686"/>
      <c r="I115" s="686"/>
      <c r="J115" s="686"/>
      <c r="K115" s="686"/>
      <c r="L115" s="687"/>
      <c r="M115" s="685">
        <f>IF(G115="対象外",0,G115)</f>
        <v>0</v>
      </c>
      <c r="N115" s="686"/>
      <c r="O115" s="686"/>
      <c r="P115" s="686">
        <f>IF(I115="対象外",0,I115)</f>
        <v>0</v>
      </c>
      <c r="Q115" s="686"/>
      <c r="R115" s="687"/>
      <c r="S115" s="685" t="str">
        <f>IF(G68&lt;&gt;0,VLOOKUP(G68,BE:BI,5,FALSE)*1000,"")</f>
        <v/>
      </c>
      <c r="T115" s="686"/>
      <c r="U115" s="686"/>
      <c r="V115" s="686"/>
      <c r="W115" s="686">
        <f>IF(G135&lt;&gt;0,VLOOKUP(G$91,BE:BI,5,FALSE)*1000,0)</f>
        <v>0</v>
      </c>
      <c r="X115" s="687"/>
      <c r="Y115" s="842">
        <v>0</v>
      </c>
      <c r="Z115" s="843"/>
      <c r="AA115" s="843"/>
      <c r="AB115" s="843"/>
      <c r="AC115" s="843"/>
      <c r="AD115" s="844"/>
      <c r="AE115" s="685">
        <f>IFERROR(ROUNDDOWN(MIN(M115,S115-Y115),-3),0)</f>
        <v>0</v>
      </c>
      <c r="AF115" s="686"/>
      <c r="AG115" s="686"/>
      <c r="AH115" s="686"/>
      <c r="AI115" s="686"/>
      <c r="AJ115" s="687"/>
      <c r="AK115" s="72" t="str">
        <f>IF(COUNTIF('協力支援（⑦の場合）'!AM28,"R4完了日記載漏れ")=1,"×","〇")</f>
        <v>〇</v>
      </c>
      <c r="AL115" s="71" t="str">
        <f t="shared" si="9"/>
        <v/>
      </c>
    </row>
    <row r="116" spans="1:88" ht="15.75" customHeight="1">
      <c r="A116" s="728"/>
      <c r="B116" s="729"/>
      <c r="C116" s="729"/>
      <c r="D116" s="729"/>
      <c r="E116" s="729"/>
      <c r="F116" s="729"/>
      <c r="G116" s="688"/>
      <c r="H116" s="689"/>
      <c r="I116" s="689"/>
      <c r="J116" s="689"/>
      <c r="K116" s="689"/>
      <c r="L116" s="690"/>
      <c r="M116" s="688"/>
      <c r="N116" s="689"/>
      <c r="O116" s="689"/>
      <c r="P116" s="689"/>
      <c r="Q116" s="689"/>
      <c r="R116" s="690"/>
      <c r="S116" s="688"/>
      <c r="T116" s="689"/>
      <c r="U116" s="689"/>
      <c r="V116" s="689"/>
      <c r="W116" s="689"/>
      <c r="X116" s="690"/>
      <c r="Y116" s="845"/>
      <c r="Z116" s="846"/>
      <c r="AA116" s="846"/>
      <c r="AB116" s="846"/>
      <c r="AC116" s="846"/>
      <c r="AD116" s="847"/>
      <c r="AE116" s="688"/>
      <c r="AF116" s="689"/>
      <c r="AG116" s="689"/>
      <c r="AH116" s="689"/>
      <c r="AI116" s="689"/>
      <c r="AJ116" s="690"/>
    </row>
    <row r="117" spans="1:88">
      <c r="Y117" s="739" t="s">
        <v>478</v>
      </c>
      <c r="Z117" s="877"/>
      <c r="AA117" s="877"/>
      <c r="AB117" s="877"/>
      <c r="AC117" s="877"/>
      <c r="AD117" s="878"/>
      <c r="AE117" s="880">
        <f>SUM(AE105:AJ116)</f>
        <v>0</v>
      </c>
      <c r="AF117" s="881"/>
      <c r="AG117" s="881"/>
      <c r="AH117" s="881"/>
      <c r="AI117" s="881"/>
      <c r="AJ117" s="882"/>
    </row>
    <row r="118" spans="1:88" ht="28.5" customHeight="1">
      <c r="A118" s="113" t="s">
        <v>230</v>
      </c>
      <c r="B118" s="853" t="s">
        <v>570</v>
      </c>
      <c r="C118" s="853"/>
      <c r="D118" s="853"/>
      <c r="E118" s="853"/>
      <c r="F118" s="853"/>
      <c r="G118" s="853"/>
      <c r="H118" s="853"/>
      <c r="I118" s="853"/>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row>
    <row r="119" spans="1:88" ht="25.5" customHeight="1">
      <c r="A119" s="62" t="s">
        <v>231</v>
      </c>
      <c r="B119" s="854" t="s">
        <v>574</v>
      </c>
      <c r="C119" s="854"/>
      <c r="D119" s="854"/>
      <c r="E119" s="854"/>
      <c r="F119" s="854"/>
      <c r="G119" s="854"/>
      <c r="H119" s="854"/>
      <c r="I119" s="854"/>
      <c r="J119" s="854"/>
      <c r="K119" s="854"/>
      <c r="L119" s="854"/>
      <c r="M119" s="854"/>
      <c r="N119" s="854"/>
      <c r="O119" s="854"/>
      <c r="P119" s="854"/>
      <c r="Q119" s="854"/>
      <c r="R119" s="854"/>
      <c r="S119" s="854"/>
      <c r="T119" s="854"/>
      <c r="U119" s="854"/>
      <c r="V119" s="854"/>
      <c r="W119" s="854"/>
      <c r="X119" s="854"/>
      <c r="Y119" s="854"/>
      <c r="Z119" s="854"/>
      <c r="AA119" s="854"/>
      <c r="AB119" s="854"/>
      <c r="AC119" s="854"/>
      <c r="AD119" s="854"/>
      <c r="AE119" s="854"/>
      <c r="AF119" s="854"/>
      <c r="AG119" s="854"/>
      <c r="AH119" s="854"/>
      <c r="AI119" s="854"/>
      <c r="AJ119" s="854"/>
    </row>
    <row r="120" spans="1:88" ht="21" customHeight="1">
      <c r="A120" s="62"/>
      <c r="B120" s="772" t="s">
        <v>576</v>
      </c>
      <c r="C120" s="773"/>
      <c r="D120" s="773"/>
      <c r="E120" s="773"/>
      <c r="F120" s="773"/>
      <c r="G120" s="773"/>
      <c r="H120" s="773"/>
      <c r="I120" s="773"/>
      <c r="J120" s="773"/>
      <c r="K120" s="773"/>
      <c r="L120" s="773"/>
      <c r="M120" s="773"/>
      <c r="N120" s="773"/>
      <c r="O120" s="773"/>
      <c r="P120" s="773"/>
      <c r="Q120" s="773"/>
      <c r="R120" s="773"/>
      <c r="S120" s="773"/>
      <c r="T120" s="773"/>
      <c r="U120" s="773"/>
      <c r="V120" s="773"/>
      <c r="W120" s="773"/>
      <c r="X120" s="773"/>
      <c r="Y120" s="773"/>
      <c r="Z120" s="773"/>
      <c r="AA120" s="773"/>
      <c r="AB120" s="773"/>
      <c r="AC120" s="773"/>
      <c r="AD120" s="773"/>
      <c r="AE120" s="773"/>
      <c r="AF120" s="773"/>
      <c r="AG120" s="773"/>
      <c r="AH120" s="773"/>
      <c r="AI120" s="773"/>
      <c r="AJ120" s="773"/>
    </row>
    <row r="121" spans="1:88" ht="26.25" customHeight="1">
      <c r="A121" s="72" t="s">
        <v>531</v>
      </c>
      <c r="B121" s="875" t="s">
        <v>546</v>
      </c>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c r="AA121" s="726"/>
      <c r="AB121" s="726"/>
      <c r="AC121" s="726"/>
      <c r="AD121" s="726"/>
      <c r="AE121" s="726"/>
      <c r="AF121" s="726"/>
      <c r="AG121" s="726"/>
      <c r="AH121" s="726"/>
      <c r="AI121" s="726"/>
      <c r="AJ121" s="726"/>
    </row>
    <row r="122" spans="1:88">
      <c r="A122" s="62"/>
      <c r="B122" s="853"/>
      <c r="C122" s="874"/>
      <c r="D122" s="874"/>
      <c r="E122" s="874"/>
      <c r="F122" s="874"/>
      <c r="G122" s="874"/>
      <c r="H122" s="874"/>
      <c r="I122" s="874"/>
      <c r="J122" s="874"/>
      <c r="K122" s="874"/>
      <c r="L122" s="874"/>
      <c r="M122" s="874"/>
      <c r="N122" s="874"/>
      <c r="O122" s="874"/>
      <c r="P122" s="874"/>
      <c r="Q122" s="874"/>
      <c r="R122" s="874"/>
      <c r="S122" s="874"/>
      <c r="T122" s="874"/>
      <c r="U122" s="874"/>
      <c r="V122" s="874"/>
      <c r="W122" s="874"/>
      <c r="X122" s="874"/>
      <c r="Y122" s="874"/>
      <c r="Z122" s="874"/>
      <c r="AA122" s="874"/>
      <c r="AB122" s="874"/>
      <c r="AC122" s="874"/>
      <c r="AD122" s="874"/>
      <c r="AE122" s="874"/>
      <c r="AF122" s="874"/>
      <c r="AG122" s="874"/>
      <c r="AH122" s="874"/>
      <c r="AI122" s="874"/>
      <c r="AJ122" s="874"/>
    </row>
    <row r="123" spans="1:88">
      <c r="B123" s="726"/>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row>
    <row r="124" spans="1:88">
      <c r="B124" s="875"/>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row>
  </sheetData>
  <mergeCells count="191">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 ref="S89:X89"/>
    <mergeCell ref="M89:R89"/>
    <mergeCell ref="G109:L110"/>
    <mergeCell ref="A111:F112"/>
    <mergeCell ref="Y102:AD102"/>
    <mergeCell ref="A104:F104"/>
    <mergeCell ref="G104:L104"/>
    <mergeCell ref="M104:R104"/>
    <mergeCell ref="S104:X104"/>
    <mergeCell ref="Y104:AD104"/>
    <mergeCell ref="G89:L89"/>
    <mergeCell ref="G98:L99"/>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CE42:CF42"/>
    <mergeCell ref="BW42:BX42"/>
    <mergeCell ref="BY42:BZ42"/>
    <mergeCell ref="CA42:CB42"/>
    <mergeCell ref="B47:F47"/>
    <mergeCell ref="J46:AJ46"/>
    <mergeCell ref="K45:AJ45"/>
    <mergeCell ref="B44:AJ44"/>
    <mergeCell ref="G52:AJ52"/>
    <mergeCell ref="B45:F45"/>
    <mergeCell ref="X47:AJ47"/>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s>
  <phoneticPr fontId="12"/>
  <dataValidations xWindow="138" yWindow="869" count="32">
    <dataValidation type="list" allowBlank="1" showInputMessage="1" showErrorMessage="1" promptTitle="申請日" prompt="申請日の属する月を選択してください。" sqref="AE6:AF7" xr:uid="{00000000-0002-0000-0100-000000000000}">
      <formula1>$BA$2:$BA$13</formula1>
    </dataValidation>
    <dataValidation type="list" allowBlank="1" showInputMessage="1" showErrorMessage="1" promptTitle="年号の入力" prompt="申請日の属する年を選択してください。。" sqref="AB6:AC7" xr:uid="{00000000-0002-0000-0100-000001000000}">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xr:uid="{00000000-0002-0000-0100-000002000000}"/>
    <dataValidation allowBlank="1" showInputMessage="1" showErrorMessage="1" promptTitle="金融機関名の入力" prompt="略称等は用いず、正式な名称を誤りのないように入力してください。" sqref="G47:W47" xr:uid="{00000000-0002-0000-0100-000003000000}"/>
    <dataValidation allowBlank="1" showInputMessage="1" showErrorMessage="1" promptTitle="連絡先メールアドレス" prompt="担当の方とやりとりが可能なメールアドレスを記入してください。_x000a_例）aichi-fukushijigyou-kai@yahoo.co.jp" sqref="W23:AJ23" xr:uid="{00000000-0002-0000-0100-000007000000}"/>
    <dataValidation allowBlank="1" showInputMessage="1" showErrorMessage="1" promptTitle="法人名の入力" prompt="法人の名称を入力してください。_x000a_法人格を有していない場合には、屋号（事業所名称等）を記載してください。" sqref="F13:AJ14" xr:uid="{00000000-0002-0000-0100-000008000000}"/>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xr:uid="{00000000-0002-0000-0100-000009000000}">
      <formula1>7</formula1>
    </dataValidation>
    <dataValidation allowBlank="1" showInputMessage="1" showErrorMessage="1" promptTitle="法人住所の入力" prompt="法人の所在住所を記載してください。_x000a_" sqref="L15:AJ16" xr:uid="{00000000-0002-0000-0100-00000A000000}"/>
    <dataValidation allowBlank="1" showInputMessage="1" showErrorMessage="1" promptTitle="代表者職名" prompt="法人代表者の職名を記載してください。_x000a_（例）代表取締役、理事長、代表社員　等" sqref="F17:Q18" xr:uid="{00000000-0002-0000-0100-00000B000000}"/>
    <dataValidation allowBlank="1" showInputMessage="1" showErrorMessage="1" promptTitle="担当者の連絡先の記入" prompt="この申請書の作成を担当した方の日中通じる番号を記載してください。_x000a_" sqref="J21:Q22" xr:uid="{00000000-0002-0000-0100-00000C000000}"/>
    <dataValidation allowBlank="1" showInputMessage="1" showErrorMessage="1" promptTitle="担当者のメールアドレスの入力" prompt="この申請書の作成を担当した方のメールアドレスを入力してください。" sqref="W21:AJ22" xr:uid="{00000000-0002-0000-0100-00000D000000}"/>
    <dataValidation allowBlank="1" showInputMessage="1" showErrorMessage="1" promptTitle="担当者氏名の入力" prompt="この申請書の担当者の名前を記入してください。_x000a_例）山田　次郎" sqref="F19:V20" xr:uid="{00000000-0002-0000-0100-00000E000000}"/>
    <dataValidation allowBlank="1" showInputMessage="1" showErrorMessage="1" promptTitle="支店名の入力" prompt="略称等は用いず、正式な名称を誤りのないように入力してください。" sqref="G48:M48" xr:uid="{00000000-0002-0000-0100-00000F000000}"/>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xr:uid="{00000000-0002-0000-0100-000011000000}">
      <formula1>10</formula1>
    </dataValidation>
    <dataValidation type="list" allowBlank="1" showInputMessage="1" showErrorMessage="1" promptTitle="申請日" prompt="申請日の日付のいずれかを選択してください。" sqref="AH6:AI7" xr:uid="{00000000-0002-0000-0100-000012000000}">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xr:uid="{00000000-0002-0000-0100-000013000000}">
      <formula1>$BE$2:$BE$39</formula1>
    </dataValidation>
    <dataValidation type="list" allowBlank="1" showInputMessage="1" showErrorMessage="1" promptTitle="実施事業種別の選択" prompt="該当する区分を下表より選択してください。" sqref="E70:F71" xr:uid="{00000000-0002-0000-0100-000014000000}">
      <formula1>INDIRECT($G$68)</formula1>
    </dataValidation>
    <dataValidation type="list" allowBlank="1" showInputMessage="1" showErrorMessage="1" promptTitle="その他該当する実施事業種別" prompt="上記以外に、該当する区分がある場合に選択してください。" sqref="E72:F73" xr:uid="{00000000-0002-0000-0100-000015000000}">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xr:uid="{00000000-0002-0000-0100-00001600000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xr:uid="{00000000-0002-0000-0100-00001700000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xr:uid="{00000000-0002-0000-0100-000018000000}"/>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xr:uid="{00000000-0002-0000-0100-000019000000}"/>
    <dataValidation allowBlank="1" showInputMessage="1" showErrorMessage="1" promptTitle="所在市町村の入力" prompt="事業所・施設が所在する市町村名を記載してください。_x000a_" sqref="R64:Z65" xr:uid="{00000000-0002-0000-0100-00001A000000}"/>
    <dataValidation allowBlank="1" showInputMessage="1" showErrorMessage="1" promptTitle="事業所・施設の名称" prompt="申請する事業所・施設の名称を入力してください。" sqref="E66:AJ67" xr:uid="{00000000-0002-0000-0100-00001B000000}"/>
    <dataValidation allowBlank="1" showInputMessage="1" showErrorMessage="1" promptTitle="フリガナの入力" prompt="必ず通帳を確認いただき、通帳に記載のとおり正確に記載してください。_x000a_" sqref="G52:AJ52" xr:uid="{00000000-0002-0000-0100-00001E000000}"/>
    <dataValidation allowBlank="1" showInputMessage="1" showErrorMessage="1" prompt="事業完了年月日または施設内療養期間終了日のうち、最終日が転記されます。" sqref="L11:Q11" xr:uid="{CAF295DD-5EFD-4937-90EE-758182DEEF1D}"/>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xr:uid="{93761EDF-1818-4E1A-8B0E-2F2043776058}">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xr:uid="{DCDBC388-B1F7-4242-976A-F5977C3A14A5}">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xr:uid="{A730EF44-82EA-461B-B38A-D36B1C52C49E}"/>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xr:uid="{43F5CDBF-7E89-460F-9DEC-B6151D58B248}"/>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xr:uid="{3806CE42-0756-4A49-8ACD-67DABA1BD848}"/>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xr:uid="{394CB106-221C-44C2-87A8-4B117FE5714D}">
      <formula1>0</formula1>
    </dataValidation>
  </dataValidations>
  <pageMargins left="0.7" right="0.7" top="0.75" bottom="0.75" header="0.3" footer="0.3"/>
  <pageSetup paperSize="9" scale="51"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D41AB-9FF3-4F51-9D81-2BE1B8D122BD}">
  <sheetPr>
    <tabColor rgb="FFFFFF00"/>
    <pageSetUpPr fitToPage="1"/>
  </sheetPr>
  <dimension ref="A1:AQ56"/>
  <sheetViews>
    <sheetView view="pageBreakPreview" zoomScale="50" zoomScaleNormal="85" zoomScaleSheetLayoutView="50" workbookViewId="0">
      <selection activeCell="N6" sqref="N6:Q6"/>
    </sheetView>
  </sheetViews>
  <sheetFormatPr defaultRowHeight="18.75"/>
  <cols>
    <col min="1" max="1" width="4.125" style="546" customWidth="1"/>
    <col min="2" max="4" width="11.875" style="546" customWidth="1"/>
    <col min="5" max="6" width="10.625" style="546" customWidth="1"/>
    <col min="7" max="7" width="5.625" style="546" customWidth="1"/>
    <col min="8" max="8" width="10.625" style="546" customWidth="1"/>
    <col min="9" max="9" width="11.75" style="546" customWidth="1"/>
    <col min="10" max="10" width="7.125" style="546" customWidth="1"/>
    <col min="11" max="11" width="17" style="546" customWidth="1"/>
    <col min="12" max="12" width="13.875" style="546" customWidth="1"/>
    <col min="13" max="14" width="10.625" style="546" customWidth="1"/>
    <col min="15" max="15" width="7.125" style="546" customWidth="1"/>
    <col min="16" max="16" width="14.125" style="546" customWidth="1"/>
    <col min="17" max="19" width="10.625" style="546" customWidth="1"/>
    <col min="20" max="20" width="10.625" style="501" customWidth="1"/>
    <col min="21" max="31" width="9.625" style="546" customWidth="1"/>
    <col min="32" max="32" width="12.125" style="546" customWidth="1"/>
    <col min="33" max="36" width="9.625" style="546" customWidth="1"/>
    <col min="37" max="40" width="8.25" style="546" customWidth="1"/>
    <col min="41" max="41" width="6.625" style="546" customWidth="1"/>
    <col min="42" max="44" width="6.375" style="546" customWidth="1"/>
    <col min="45" max="53" width="9" style="546"/>
    <col min="54" max="54" width="9" style="546" customWidth="1"/>
    <col min="55" max="16384" width="9" style="546"/>
  </cols>
  <sheetData>
    <row r="1" spans="1:42" s="589" customFormat="1" ht="42" customHeight="1">
      <c r="A1" s="589" t="s">
        <v>735</v>
      </c>
    </row>
    <row r="2" spans="1:42" s="589" customFormat="1" ht="18" customHeight="1"/>
    <row r="3" spans="1:42" s="595" customFormat="1" ht="27.75" customHeight="1">
      <c r="A3" s="590" t="s">
        <v>736</v>
      </c>
      <c r="B3" s="591"/>
      <c r="C3" s="591"/>
      <c r="D3" s="591"/>
      <c r="E3" s="591"/>
      <c r="F3" s="591"/>
      <c r="G3" s="591"/>
      <c r="H3" s="592"/>
      <c r="I3" s="593" t="s">
        <v>796</v>
      </c>
      <c r="J3" s="594"/>
      <c r="K3" s="594"/>
      <c r="L3" s="594"/>
      <c r="M3" s="594"/>
      <c r="N3" s="594"/>
      <c r="O3" s="594"/>
      <c r="P3" s="594"/>
      <c r="T3" s="589"/>
      <c r="U3" s="589"/>
      <c r="V3" s="589"/>
      <c r="W3" s="589"/>
      <c r="X3" s="589"/>
      <c r="Y3" s="589"/>
      <c r="Z3" s="589"/>
      <c r="AA3" s="589"/>
      <c r="AB3" s="589"/>
      <c r="AC3" s="589"/>
      <c r="AD3" s="589"/>
      <c r="AE3" s="589"/>
      <c r="AF3" s="589"/>
      <c r="AG3" s="589"/>
      <c r="AH3" s="589"/>
      <c r="AI3" s="589"/>
    </row>
    <row r="4" spans="1:42" s="595" customFormat="1" ht="27.75" customHeight="1">
      <c r="A4" s="592" t="s">
        <v>935</v>
      </c>
      <c r="B4" s="592"/>
      <c r="C4" s="592"/>
      <c r="D4" s="592"/>
      <c r="E4" s="592"/>
      <c r="F4" s="592"/>
      <c r="G4" s="592"/>
      <c r="H4" s="592"/>
      <c r="I4" s="592"/>
      <c r="T4" s="589"/>
      <c r="U4" s="589"/>
      <c r="V4" s="589"/>
      <c r="W4" s="589"/>
      <c r="X4" s="589"/>
      <c r="Y4" s="589"/>
      <c r="Z4" s="589"/>
      <c r="AA4" s="589"/>
      <c r="AB4" s="589"/>
      <c r="AC4" s="589"/>
      <c r="AD4" s="589"/>
      <c r="AE4" s="589"/>
      <c r="AF4" s="589"/>
      <c r="AG4" s="589"/>
      <c r="AH4" s="589"/>
      <c r="AI4" s="589"/>
    </row>
    <row r="5" spans="1:42" s="595" customFormat="1" ht="29.25" customHeight="1">
      <c r="A5" s="592"/>
      <c r="B5" s="1578" t="s">
        <v>737</v>
      </c>
      <c r="C5" s="1579"/>
      <c r="D5" s="1579"/>
      <c r="E5" s="1579"/>
      <c r="F5" s="1579"/>
      <c r="G5" s="1579"/>
      <c r="H5" s="1579"/>
      <c r="I5" s="1580"/>
      <c r="J5" s="596"/>
      <c r="L5" s="1581" t="s">
        <v>738</v>
      </c>
      <c r="M5" s="1582"/>
      <c r="N5" s="1687" t="s">
        <v>798</v>
      </c>
      <c r="O5" s="1584"/>
      <c r="P5" s="1584"/>
      <c r="Q5" s="1585"/>
      <c r="R5" s="595" t="s">
        <v>739</v>
      </c>
      <c r="T5" s="589"/>
      <c r="U5" s="589"/>
      <c r="V5" s="589"/>
      <c r="W5" s="589"/>
      <c r="X5" s="589"/>
      <c r="Y5" s="589"/>
      <c r="Z5" s="589"/>
      <c r="AA5" s="589"/>
      <c r="AB5" s="589"/>
      <c r="AC5" s="589"/>
      <c r="AD5" s="589"/>
      <c r="AE5" s="589"/>
      <c r="AF5" s="589"/>
      <c r="AG5" s="589"/>
      <c r="AH5" s="589"/>
      <c r="AI5" s="589"/>
    </row>
    <row r="6" spans="1:42" s="595" customFormat="1" ht="29.25" customHeight="1">
      <c r="A6" s="592"/>
      <c r="B6" s="1586" t="s">
        <v>740</v>
      </c>
      <c r="C6" s="1587"/>
      <c r="D6" s="1587"/>
      <c r="E6" s="1587"/>
      <c r="F6" s="1587"/>
      <c r="G6" s="1587"/>
      <c r="H6" s="1587"/>
      <c r="I6" s="1588"/>
      <c r="J6" s="596"/>
      <c r="L6" s="1581" t="s">
        <v>741</v>
      </c>
      <c r="M6" s="1582"/>
      <c r="N6" s="1687" t="s">
        <v>950</v>
      </c>
      <c r="O6" s="1584"/>
      <c r="P6" s="1584"/>
      <c r="Q6" s="1585"/>
      <c r="T6" s="589"/>
      <c r="U6" s="589"/>
      <c r="V6" s="589"/>
      <c r="W6" s="589"/>
      <c r="X6" s="589"/>
      <c r="Y6" s="589"/>
      <c r="Z6" s="589"/>
      <c r="AA6" s="589"/>
      <c r="AB6" s="589"/>
      <c r="AC6" s="589"/>
      <c r="AD6" s="589"/>
      <c r="AE6" s="589"/>
      <c r="AF6" s="589"/>
      <c r="AG6" s="589"/>
      <c r="AH6" s="589"/>
      <c r="AI6" s="589"/>
    </row>
    <row r="7" spans="1:42" s="595" customFormat="1" ht="29.25" customHeight="1">
      <c r="B7" s="1586" t="s">
        <v>742</v>
      </c>
      <c r="C7" s="1587"/>
      <c r="D7" s="1587"/>
      <c r="E7" s="1587"/>
      <c r="F7" s="1587"/>
      <c r="G7" s="1587"/>
      <c r="H7" s="1587"/>
      <c r="I7" s="1588"/>
      <c r="J7" s="596" t="s">
        <v>797</v>
      </c>
    </row>
    <row r="8" spans="1:42" s="595" customFormat="1" ht="18" customHeight="1"/>
    <row r="9" spans="1:42" s="595" customFormat="1" ht="32.25" customHeight="1" thickBot="1">
      <c r="A9" s="592" t="s">
        <v>743</v>
      </c>
      <c r="Q9" s="597"/>
      <c r="S9" s="598"/>
      <c r="T9" s="496"/>
      <c r="AI9" s="546"/>
      <c r="AJ9" s="546"/>
    </row>
    <row r="10" spans="1:42" s="595" customFormat="1" ht="20.25" customHeight="1" thickBot="1">
      <c r="E10" s="1611" t="s">
        <v>744</v>
      </c>
      <c r="F10" s="1612"/>
      <c r="G10" s="1612"/>
      <c r="H10" s="1612"/>
      <c r="I10" s="1612"/>
      <c r="J10" s="1612"/>
      <c r="K10" s="1612"/>
      <c r="L10" s="1612"/>
      <c r="M10" s="1612"/>
      <c r="N10" s="1612"/>
      <c r="O10" s="1612"/>
      <c r="P10" s="1612"/>
      <c r="Q10" s="1612"/>
      <c r="R10" s="1612"/>
      <c r="S10" s="1612"/>
      <c r="T10" s="1613"/>
      <c r="U10" s="1589" t="s">
        <v>745</v>
      </c>
      <c r="V10" s="1590"/>
      <c r="W10" s="1590"/>
      <c r="X10" s="1590"/>
      <c r="Y10" s="1590"/>
      <c r="Z10" s="1590"/>
      <c r="AA10" s="1590"/>
      <c r="AB10" s="1590"/>
      <c r="AC10" s="1590"/>
      <c r="AD10" s="1590"/>
      <c r="AE10" s="1590"/>
      <c r="AF10" s="1590"/>
      <c r="AG10" s="1590"/>
      <c r="AH10" s="1590"/>
      <c r="AI10" s="1590"/>
      <c r="AJ10" s="1591"/>
      <c r="AK10" s="546"/>
      <c r="AL10" s="547"/>
      <c r="AM10" s="547"/>
      <c r="AN10" s="547"/>
      <c r="AO10" s="547"/>
      <c r="AP10" s="547"/>
    </row>
    <row r="11" spans="1:42" s="595" customFormat="1" ht="24" customHeight="1" thickBot="1">
      <c r="D11" s="547"/>
      <c r="E11" s="1614"/>
      <c r="F11" s="1615"/>
      <c r="G11" s="1615"/>
      <c r="H11" s="1615"/>
      <c r="I11" s="1615"/>
      <c r="J11" s="1615"/>
      <c r="K11" s="1615"/>
      <c r="L11" s="1615"/>
      <c r="M11" s="1615"/>
      <c r="N11" s="1615"/>
      <c r="O11" s="1615"/>
      <c r="P11" s="1615"/>
      <c r="Q11" s="1615"/>
      <c r="R11" s="1615"/>
      <c r="S11" s="1615"/>
      <c r="T11" s="1616"/>
      <c r="U11" s="1592" t="s">
        <v>746</v>
      </c>
      <c r="V11" s="1593"/>
      <c r="W11" s="1593"/>
      <c r="X11" s="1593"/>
      <c r="Y11" s="1593"/>
      <c r="Z11" s="1593"/>
      <c r="AA11" s="1593"/>
      <c r="AB11" s="1593"/>
      <c r="AC11" s="1593"/>
      <c r="AD11" s="1593"/>
      <c r="AE11" s="1593"/>
      <c r="AF11" s="1593"/>
      <c r="AG11" s="1593"/>
      <c r="AH11" s="1593"/>
      <c r="AI11" s="1593"/>
      <c r="AJ11" s="1594"/>
      <c r="AK11" s="546"/>
    </row>
    <row r="12" spans="1:42" s="595" customFormat="1" ht="105.75" customHeight="1">
      <c r="E12" s="1595" t="s">
        <v>747</v>
      </c>
      <c r="F12" s="1596"/>
      <c r="G12" s="1596"/>
      <c r="H12" s="1597" t="s">
        <v>748</v>
      </c>
      <c r="I12" s="1597"/>
      <c r="J12" s="1597"/>
      <c r="K12" s="1598" t="s">
        <v>749</v>
      </c>
      <c r="L12" s="1599"/>
      <c r="M12" s="1598" t="s">
        <v>750</v>
      </c>
      <c r="N12" s="1599"/>
      <c r="O12" s="1598" t="s">
        <v>751</v>
      </c>
      <c r="P12" s="1599"/>
      <c r="Q12" s="1600" t="s">
        <v>752</v>
      </c>
      <c r="R12" s="1601"/>
      <c r="S12" s="1602" t="s">
        <v>753</v>
      </c>
      <c r="T12" s="1603"/>
      <c r="U12" s="599" t="s">
        <v>754</v>
      </c>
      <c r="V12" s="600" t="s">
        <v>755</v>
      </c>
      <c r="W12" s="600" t="s">
        <v>756</v>
      </c>
      <c r="X12" s="600" t="s">
        <v>757</v>
      </c>
      <c r="Y12" s="600" t="s">
        <v>758</v>
      </c>
      <c r="Z12" s="600" t="s">
        <v>759</v>
      </c>
      <c r="AA12" s="600" t="s">
        <v>760</v>
      </c>
      <c r="AB12" s="600" t="s">
        <v>761</v>
      </c>
      <c r="AC12" s="600" t="s">
        <v>762</v>
      </c>
      <c r="AD12" s="601" t="s">
        <v>763</v>
      </c>
      <c r="AE12" s="601" t="s">
        <v>764</v>
      </c>
      <c r="AF12" s="601" t="s">
        <v>765</v>
      </c>
      <c r="AG12" s="601" t="s">
        <v>766</v>
      </c>
      <c r="AH12" s="601" t="s">
        <v>767</v>
      </c>
      <c r="AI12" s="600" t="s">
        <v>767</v>
      </c>
      <c r="AJ12" s="602" t="s">
        <v>768</v>
      </c>
      <c r="AK12" s="546"/>
    </row>
    <row r="13" spans="1:42" s="595" customFormat="1" ht="37.5" customHeight="1">
      <c r="B13" s="1623" t="s">
        <v>769</v>
      </c>
      <c r="C13" s="1623"/>
      <c r="D13" s="1624"/>
      <c r="E13" s="1688" t="s">
        <v>951</v>
      </c>
      <c r="F13" s="1689"/>
      <c r="G13" s="1689"/>
      <c r="H13" s="1690" t="s">
        <v>799</v>
      </c>
      <c r="I13" s="1690"/>
      <c r="J13" s="1690"/>
      <c r="K13" s="1607">
        <v>18</v>
      </c>
      <c r="L13" s="1608"/>
      <c r="M13" s="1609">
        <f>VLOOKUP(H13,【非表示】基準額!C4:D38,2,FALSE)*K13</f>
        <v>648000</v>
      </c>
      <c r="N13" s="1610"/>
      <c r="O13" s="1617"/>
      <c r="P13" s="1618"/>
      <c r="Q13" s="1619">
        <f>SUM(U13:AJ13)</f>
        <v>712490</v>
      </c>
      <c r="R13" s="1620"/>
      <c r="S13" s="1621">
        <f>Q13-MAX(M13:P13)</f>
        <v>64490</v>
      </c>
      <c r="T13" s="1622"/>
      <c r="U13" s="603"/>
      <c r="V13" s="497">
        <v>600400</v>
      </c>
      <c r="W13" s="497"/>
      <c r="X13" s="497"/>
      <c r="Y13" s="497"/>
      <c r="Z13" s="497"/>
      <c r="AA13" s="497"/>
      <c r="AB13" s="497"/>
      <c r="AC13" s="497"/>
      <c r="AD13" s="497">
        <v>112090</v>
      </c>
      <c r="AE13" s="497"/>
      <c r="AF13" s="497"/>
      <c r="AG13" s="497"/>
      <c r="AH13" s="497"/>
      <c r="AI13" s="604"/>
      <c r="AJ13" s="498"/>
      <c r="AK13" s="546"/>
    </row>
    <row r="14" spans="1:42" s="595" customFormat="1" ht="37.5" customHeight="1" thickBot="1">
      <c r="B14" s="1623" t="s">
        <v>770</v>
      </c>
      <c r="C14" s="1623"/>
      <c r="D14" s="1624"/>
      <c r="E14" s="1691"/>
      <c r="F14" s="1692"/>
      <c r="G14" s="1692"/>
      <c r="H14" s="1693"/>
      <c r="I14" s="1693"/>
      <c r="J14" s="1693"/>
      <c r="K14" s="1629"/>
      <c r="L14" s="1630"/>
      <c r="M14" s="1631" t="e">
        <f>VLOOKUP(H14,【非表示】基準額!C5:D39,2,FALSE)*K14</f>
        <v>#N/A</v>
      </c>
      <c r="N14" s="1632"/>
      <c r="O14" s="1633"/>
      <c r="P14" s="1634"/>
      <c r="Q14" s="1635">
        <f>O14+S14</f>
        <v>0</v>
      </c>
      <c r="R14" s="1636"/>
      <c r="S14" s="1637">
        <f>SUM(U14:AJ14)</f>
        <v>0</v>
      </c>
      <c r="T14" s="1638"/>
      <c r="U14" s="605"/>
      <c r="V14" s="499"/>
      <c r="W14" s="499"/>
      <c r="X14" s="499"/>
      <c r="Y14" s="499"/>
      <c r="Z14" s="499"/>
      <c r="AA14" s="499"/>
      <c r="AB14" s="499"/>
      <c r="AC14" s="499"/>
      <c r="AD14" s="499"/>
      <c r="AE14" s="499"/>
      <c r="AF14" s="499"/>
      <c r="AG14" s="499"/>
      <c r="AH14" s="499"/>
      <c r="AI14" s="606"/>
      <c r="AJ14" s="500"/>
      <c r="AK14" s="546"/>
    </row>
    <row r="15" spans="1:42" ht="21" customHeight="1">
      <c r="A15" s="595"/>
      <c r="B15" s="598"/>
      <c r="C15" s="598"/>
      <c r="D15" s="598"/>
      <c r="E15" s="595"/>
      <c r="F15" s="595"/>
      <c r="G15" s="595"/>
      <c r="H15" s="595"/>
      <c r="I15" s="595"/>
      <c r="M15" s="1639" t="s">
        <v>771</v>
      </c>
      <c r="N15" s="1640"/>
      <c r="O15" s="607"/>
      <c r="P15" s="607"/>
      <c r="Q15" s="1639" t="s">
        <v>771</v>
      </c>
      <c r="R15" s="1640"/>
      <c r="S15" s="1639" t="s">
        <v>771</v>
      </c>
      <c r="T15" s="1640"/>
    </row>
    <row r="16" spans="1:42" ht="32.25" customHeight="1" thickBot="1">
      <c r="A16" s="592" t="s">
        <v>772</v>
      </c>
      <c r="M16" s="1625" t="s">
        <v>773</v>
      </c>
      <c r="N16" s="1625"/>
      <c r="O16" s="1625"/>
      <c r="P16" s="1625"/>
      <c r="Q16" s="1625"/>
      <c r="R16" s="1625"/>
      <c r="S16" s="1625"/>
      <c r="T16" s="1625"/>
    </row>
    <row r="17" spans="1:43" ht="24" customHeight="1">
      <c r="A17" s="592"/>
      <c r="B17" s="1641" t="s">
        <v>774</v>
      </c>
      <c r="C17" s="1641"/>
      <c r="D17" s="1641"/>
      <c r="E17" s="1642"/>
      <c r="F17" s="1643" t="s">
        <v>775</v>
      </c>
      <c r="G17" s="1644"/>
      <c r="H17" s="608" t="s">
        <v>776</v>
      </c>
      <c r="I17" s="609" t="s">
        <v>777</v>
      </c>
      <c r="J17" s="547"/>
      <c r="K17" s="610" t="s">
        <v>936</v>
      </c>
      <c r="L17" s="611"/>
      <c r="M17" s="611"/>
      <c r="N17" s="611"/>
      <c r="O17" s="611"/>
      <c r="P17" s="611"/>
      <c r="Q17" s="612"/>
      <c r="R17" s="613"/>
      <c r="S17" s="547"/>
      <c r="T17" s="1645" t="s">
        <v>778</v>
      </c>
      <c r="U17" s="1646"/>
      <c r="V17" s="608" t="s">
        <v>779</v>
      </c>
      <c r="W17" s="609" t="s">
        <v>780</v>
      </c>
      <c r="X17" s="614"/>
      <c r="Y17" s="615" t="s">
        <v>937</v>
      </c>
      <c r="Z17" s="611"/>
      <c r="AA17" s="611"/>
      <c r="AB17" s="611"/>
      <c r="AC17" s="611"/>
      <c r="AD17" s="611"/>
      <c r="AE17" s="612"/>
      <c r="AF17" s="613"/>
      <c r="AG17" s="547"/>
      <c r="AI17" s="1645" t="s">
        <v>781</v>
      </c>
      <c r="AJ17" s="1647"/>
      <c r="AK17" s="1647"/>
      <c r="AL17" s="1647"/>
      <c r="AM17" s="1647"/>
      <c r="AN17" s="1647"/>
      <c r="AO17" s="1647"/>
      <c r="AP17" s="1647"/>
      <c r="AQ17" s="1648"/>
    </row>
    <row r="18" spans="1:43" ht="24" customHeight="1">
      <c r="B18" s="1649" t="s">
        <v>782</v>
      </c>
      <c r="C18" s="1650"/>
      <c r="D18" s="1652" t="s">
        <v>506</v>
      </c>
      <c r="E18" s="1653"/>
      <c r="F18" s="616"/>
      <c r="G18" s="617" t="s">
        <v>783</v>
      </c>
      <c r="H18" s="618"/>
      <c r="I18" s="619"/>
      <c r="K18" s="620" t="s">
        <v>938</v>
      </c>
      <c r="R18" s="621"/>
      <c r="T18" s="616"/>
      <c r="U18" s="617" t="s">
        <v>783</v>
      </c>
      <c r="V18" s="618"/>
      <c r="W18" s="619"/>
      <c r="X18" s="614"/>
      <c r="Y18" s="620" t="s">
        <v>938</v>
      </c>
      <c r="AF18" s="621"/>
      <c r="AI18" s="1654"/>
      <c r="AJ18" s="1655"/>
      <c r="AK18" s="1655"/>
      <c r="AL18" s="1655"/>
      <c r="AM18" s="1655"/>
      <c r="AN18" s="1655"/>
      <c r="AO18" s="1655"/>
      <c r="AP18" s="1655"/>
      <c r="AQ18" s="1656"/>
    </row>
    <row r="19" spans="1:43" ht="24" customHeight="1">
      <c r="B19" s="1651"/>
      <c r="C19" s="1651"/>
      <c r="D19" s="1657" t="s">
        <v>784</v>
      </c>
      <c r="E19" s="1658"/>
      <c r="F19" s="616">
        <v>5</v>
      </c>
      <c r="G19" s="617" t="s">
        <v>783</v>
      </c>
      <c r="H19" s="618">
        <v>45224</v>
      </c>
      <c r="I19" s="619">
        <v>45238</v>
      </c>
      <c r="K19" s="620"/>
      <c r="L19" s="622">
        <v>3000</v>
      </c>
      <c r="M19" s="546" t="s">
        <v>939</v>
      </c>
      <c r="N19" s="546" t="s">
        <v>940</v>
      </c>
      <c r="R19" s="621"/>
      <c r="T19" s="616"/>
      <c r="U19" s="617" t="s">
        <v>783</v>
      </c>
      <c r="V19" s="618"/>
      <c r="W19" s="619"/>
      <c r="X19" s="614"/>
      <c r="Y19" s="620"/>
      <c r="Z19" s="622"/>
      <c r="AA19" s="546" t="s">
        <v>939</v>
      </c>
      <c r="AB19" s="546" t="s">
        <v>940</v>
      </c>
      <c r="AF19" s="621"/>
      <c r="AI19" s="1654"/>
      <c r="AJ19" s="1655"/>
      <c r="AK19" s="1655"/>
      <c r="AL19" s="1655"/>
      <c r="AM19" s="1655"/>
      <c r="AN19" s="1655"/>
      <c r="AO19" s="1655"/>
      <c r="AP19" s="1655"/>
      <c r="AQ19" s="1656"/>
    </row>
    <row r="20" spans="1:43" ht="24" customHeight="1">
      <c r="B20" s="1678" t="s">
        <v>941</v>
      </c>
      <c r="C20" s="1651"/>
      <c r="D20" s="1657" t="s">
        <v>506</v>
      </c>
      <c r="E20" s="1658"/>
      <c r="F20" s="616"/>
      <c r="G20" s="617" t="s">
        <v>783</v>
      </c>
      <c r="H20" s="618"/>
      <c r="I20" s="619"/>
      <c r="K20" s="620"/>
      <c r="R20" s="621"/>
      <c r="T20" s="616"/>
      <c r="U20" s="617" t="s">
        <v>783</v>
      </c>
      <c r="V20" s="618"/>
      <c r="W20" s="619"/>
      <c r="X20" s="614"/>
      <c r="Y20" s="620"/>
      <c r="AF20" s="621"/>
      <c r="AI20" s="1654"/>
      <c r="AJ20" s="1655"/>
      <c r="AK20" s="1655"/>
      <c r="AL20" s="1655"/>
      <c r="AM20" s="1655"/>
      <c r="AN20" s="1655"/>
      <c r="AO20" s="1655"/>
      <c r="AP20" s="1655"/>
      <c r="AQ20" s="1656"/>
    </row>
    <row r="21" spans="1:43" ht="37.5" customHeight="1" thickBot="1">
      <c r="B21" s="1651"/>
      <c r="C21" s="1651"/>
      <c r="D21" s="1657" t="s">
        <v>784</v>
      </c>
      <c r="E21" s="1658"/>
      <c r="F21" s="623"/>
      <c r="G21" s="624" t="s">
        <v>783</v>
      </c>
      <c r="H21" s="625"/>
      <c r="I21" s="626"/>
      <c r="K21" s="620" t="s">
        <v>942</v>
      </c>
      <c r="L21" s="546" t="s">
        <v>943</v>
      </c>
      <c r="M21" s="627">
        <f>2*N23*Q23</f>
        <v>28</v>
      </c>
      <c r="N21" s="546" t="s">
        <v>944</v>
      </c>
      <c r="R21" s="621"/>
      <c r="T21" s="623"/>
      <c r="U21" s="624" t="s">
        <v>783</v>
      </c>
      <c r="V21" s="625"/>
      <c r="W21" s="626"/>
      <c r="X21" s="614"/>
      <c r="Y21" s="620" t="s">
        <v>942</v>
      </c>
      <c r="AA21" s="546" t="s">
        <v>943</v>
      </c>
      <c r="AB21" s="627">
        <f>2*AB23*AE23</f>
        <v>0</v>
      </c>
      <c r="AC21" s="546" t="s">
        <v>944</v>
      </c>
      <c r="AF21" s="621"/>
      <c r="AI21" s="1659"/>
      <c r="AJ21" s="1660"/>
      <c r="AK21" s="1660"/>
      <c r="AL21" s="1660"/>
      <c r="AM21" s="1660"/>
      <c r="AN21" s="1660"/>
      <c r="AO21" s="1660"/>
      <c r="AP21" s="1660"/>
      <c r="AQ21" s="1661"/>
    </row>
    <row r="22" spans="1:43" ht="21" customHeight="1">
      <c r="B22" s="546" t="s">
        <v>785</v>
      </c>
      <c r="K22" s="620"/>
      <c r="N22" s="546" t="s">
        <v>945</v>
      </c>
      <c r="Q22" s="546" t="s">
        <v>946</v>
      </c>
      <c r="R22" s="621"/>
      <c r="T22" s="546"/>
      <c r="Y22" s="620"/>
      <c r="AB22" s="546" t="s">
        <v>945</v>
      </c>
      <c r="AE22" s="546" t="s">
        <v>946</v>
      </c>
      <c r="AF22" s="621"/>
    </row>
    <row r="23" spans="1:43" ht="21" customHeight="1">
      <c r="B23" s="547"/>
      <c r="K23" s="620"/>
      <c r="L23" s="546" t="s">
        <v>947</v>
      </c>
      <c r="M23" s="546" t="s">
        <v>948</v>
      </c>
      <c r="N23" s="622">
        <v>7</v>
      </c>
      <c r="O23" s="546" t="s">
        <v>783</v>
      </c>
      <c r="P23" s="546" t="s">
        <v>948</v>
      </c>
      <c r="Q23" s="622">
        <v>2</v>
      </c>
      <c r="R23" s="621" t="s">
        <v>949</v>
      </c>
      <c r="T23" s="546"/>
      <c r="Y23" s="620"/>
      <c r="Z23" s="546" t="s">
        <v>947</v>
      </c>
      <c r="AA23" s="546" t="s">
        <v>948</v>
      </c>
      <c r="AB23" s="622"/>
      <c r="AC23" s="546" t="s">
        <v>783</v>
      </c>
      <c r="AD23" s="546" t="s">
        <v>948</v>
      </c>
      <c r="AE23" s="622"/>
      <c r="AF23" s="621" t="s">
        <v>949</v>
      </c>
    </row>
    <row r="24" spans="1:43" ht="21" customHeight="1" thickBot="1">
      <c r="B24" s="547"/>
      <c r="K24" s="620"/>
      <c r="R24" s="621"/>
      <c r="T24" s="546"/>
      <c r="Y24" s="628"/>
      <c r="Z24" s="629"/>
      <c r="AA24" s="629"/>
      <c r="AB24" s="629"/>
      <c r="AC24" s="629"/>
      <c r="AD24" s="629"/>
      <c r="AE24" s="629"/>
      <c r="AF24" s="630"/>
    </row>
    <row r="25" spans="1:43" ht="21" customHeight="1" thickBot="1">
      <c r="B25" s="547"/>
      <c r="K25" s="628"/>
      <c r="L25" s="629"/>
      <c r="M25" s="629"/>
      <c r="N25" s="629"/>
      <c r="O25" s="629"/>
      <c r="P25" s="629"/>
      <c r="Q25" s="629"/>
      <c r="R25" s="630"/>
      <c r="T25" s="546"/>
    </row>
    <row r="26" spans="1:43" ht="21" customHeight="1">
      <c r="B26" s="547"/>
      <c r="T26" s="546"/>
    </row>
    <row r="27" spans="1:43" ht="9.75" customHeight="1">
      <c r="B27" s="547"/>
      <c r="T27" s="546"/>
    </row>
    <row r="28" spans="1:43" ht="9.75" customHeight="1">
      <c r="B28" s="547"/>
      <c r="T28" s="546"/>
    </row>
    <row r="29" spans="1:43" ht="32.25" customHeight="1">
      <c r="A29" s="592" t="s">
        <v>786</v>
      </c>
    </row>
    <row r="30" spans="1:43" ht="32.25" customHeight="1" thickBot="1">
      <c r="A30" s="592" t="s">
        <v>787</v>
      </c>
    </row>
    <row r="31" spans="1:43" ht="35.25" customHeight="1" thickBot="1">
      <c r="B31" s="1675" t="s">
        <v>788</v>
      </c>
      <c r="C31" s="1676"/>
      <c r="D31" s="1676"/>
      <c r="E31" s="1675" t="s">
        <v>789</v>
      </c>
      <c r="F31" s="1676"/>
      <c r="G31" s="1676"/>
      <c r="H31" s="1676"/>
      <c r="I31" s="1676"/>
      <c r="J31" s="1676"/>
      <c r="K31" s="1676"/>
      <c r="L31" s="1676"/>
      <c r="M31" s="1676"/>
      <c r="N31" s="1676"/>
      <c r="O31" s="1676"/>
      <c r="P31" s="1676"/>
      <c r="Q31" s="1676"/>
      <c r="R31" s="1676"/>
      <c r="S31" s="1675" t="s">
        <v>790</v>
      </c>
      <c r="T31" s="1676"/>
      <c r="U31" s="1676"/>
      <c r="V31" s="1676"/>
      <c r="W31" s="1676"/>
      <c r="X31" s="1676"/>
      <c r="Y31" s="1676"/>
      <c r="Z31" s="1676"/>
      <c r="AA31" s="1676"/>
      <c r="AB31" s="1676"/>
      <c r="AC31" s="1676"/>
      <c r="AD31" s="1676"/>
      <c r="AE31" s="1676"/>
      <c r="AF31" s="1676"/>
      <c r="AG31" s="1676"/>
      <c r="AH31" s="1676"/>
      <c r="AI31" s="1677"/>
    </row>
    <row r="32" spans="1:43" ht="82.5" customHeight="1">
      <c r="A32" s="546">
        <v>1</v>
      </c>
      <c r="B32" s="1694" t="s">
        <v>755</v>
      </c>
      <c r="C32" s="1695"/>
      <c r="D32" s="1696"/>
      <c r="E32" s="1697" t="s">
        <v>952</v>
      </c>
      <c r="F32" s="1698"/>
      <c r="G32" s="1698"/>
      <c r="H32" s="1698"/>
      <c r="I32" s="1698"/>
      <c r="J32" s="1698"/>
      <c r="K32" s="1698"/>
      <c r="L32" s="1698"/>
      <c r="M32" s="1698"/>
      <c r="N32" s="1698"/>
      <c r="O32" s="1698"/>
      <c r="P32" s="1698"/>
      <c r="Q32" s="1698"/>
      <c r="R32" s="1699"/>
      <c r="S32" s="1700" t="s">
        <v>953</v>
      </c>
      <c r="T32" s="1698"/>
      <c r="U32" s="1698"/>
      <c r="V32" s="1698"/>
      <c r="W32" s="1698"/>
      <c r="X32" s="1698"/>
      <c r="Y32" s="1698"/>
      <c r="Z32" s="1698"/>
      <c r="AA32" s="1698"/>
      <c r="AB32" s="1698"/>
      <c r="AC32" s="1698"/>
      <c r="AD32" s="1698"/>
      <c r="AE32" s="1698"/>
      <c r="AF32" s="1698"/>
      <c r="AG32" s="1698"/>
      <c r="AH32" s="1698"/>
      <c r="AI32" s="1701"/>
    </row>
    <row r="33" spans="1:35" ht="123.75" customHeight="1">
      <c r="A33" s="546">
        <v>2</v>
      </c>
      <c r="B33" s="1702" t="s">
        <v>763</v>
      </c>
      <c r="C33" s="1703"/>
      <c r="D33" s="1703"/>
      <c r="E33" s="1671" t="s">
        <v>800</v>
      </c>
      <c r="F33" s="1672"/>
      <c r="G33" s="1672"/>
      <c r="H33" s="1672"/>
      <c r="I33" s="1672"/>
      <c r="J33" s="1672"/>
      <c r="K33" s="1672"/>
      <c r="L33" s="1672"/>
      <c r="M33" s="1672"/>
      <c r="N33" s="1672"/>
      <c r="O33" s="1672"/>
      <c r="P33" s="1672"/>
      <c r="Q33" s="1672"/>
      <c r="R33" s="1704"/>
      <c r="S33" s="1673" t="s">
        <v>954</v>
      </c>
      <c r="T33" s="1672"/>
      <c r="U33" s="1672"/>
      <c r="V33" s="1672"/>
      <c r="W33" s="1672"/>
      <c r="X33" s="1672"/>
      <c r="Y33" s="1672"/>
      <c r="Z33" s="1672"/>
      <c r="AA33" s="1672"/>
      <c r="AB33" s="1672"/>
      <c r="AC33" s="1672"/>
      <c r="AD33" s="1672"/>
      <c r="AE33" s="1672"/>
      <c r="AF33" s="1672"/>
      <c r="AG33" s="1672"/>
      <c r="AH33" s="1672"/>
      <c r="AI33" s="1674"/>
    </row>
    <row r="34" spans="1:35" ht="126" customHeight="1">
      <c r="A34" s="546">
        <v>3</v>
      </c>
      <c r="B34" s="1702" t="s">
        <v>763</v>
      </c>
      <c r="C34" s="1703"/>
      <c r="D34" s="1703"/>
      <c r="E34" s="1671" t="s">
        <v>955</v>
      </c>
      <c r="F34" s="1672"/>
      <c r="G34" s="1672"/>
      <c r="H34" s="1672"/>
      <c r="I34" s="1672"/>
      <c r="J34" s="1672"/>
      <c r="K34" s="1672"/>
      <c r="L34" s="1672"/>
      <c r="M34" s="1672"/>
      <c r="N34" s="1672"/>
      <c r="O34" s="1672"/>
      <c r="P34" s="1672"/>
      <c r="Q34" s="1672"/>
      <c r="R34" s="1704"/>
      <c r="S34" s="1673" t="s">
        <v>956</v>
      </c>
      <c r="T34" s="1672"/>
      <c r="U34" s="1672"/>
      <c r="V34" s="1672"/>
      <c r="W34" s="1672"/>
      <c r="X34" s="1672"/>
      <c r="Y34" s="1672"/>
      <c r="Z34" s="1672"/>
      <c r="AA34" s="1672"/>
      <c r="AB34" s="1672"/>
      <c r="AC34" s="1672"/>
      <c r="AD34" s="1672"/>
      <c r="AE34" s="1672"/>
      <c r="AF34" s="1672"/>
      <c r="AG34" s="1672"/>
      <c r="AH34" s="1672"/>
      <c r="AI34" s="1674"/>
    </row>
    <row r="35" spans="1:35" ht="111" customHeight="1">
      <c r="A35" s="546">
        <v>4</v>
      </c>
      <c r="B35" s="1702" t="s">
        <v>763</v>
      </c>
      <c r="C35" s="1703"/>
      <c r="D35" s="1703"/>
      <c r="E35" s="1671" t="s">
        <v>957</v>
      </c>
      <c r="F35" s="1672"/>
      <c r="G35" s="1672"/>
      <c r="H35" s="1672"/>
      <c r="I35" s="1672"/>
      <c r="J35" s="1672"/>
      <c r="K35" s="1672"/>
      <c r="L35" s="1672"/>
      <c r="M35" s="1672"/>
      <c r="N35" s="1672"/>
      <c r="O35" s="1672"/>
      <c r="P35" s="1672"/>
      <c r="Q35" s="1672"/>
      <c r="R35" s="1704"/>
      <c r="S35" s="1673" t="s">
        <v>958</v>
      </c>
      <c r="T35" s="1672"/>
      <c r="U35" s="1672"/>
      <c r="V35" s="1672"/>
      <c r="W35" s="1672"/>
      <c r="X35" s="1672"/>
      <c r="Y35" s="1672"/>
      <c r="Z35" s="1672"/>
      <c r="AA35" s="1672"/>
      <c r="AB35" s="1672"/>
      <c r="AC35" s="1672"/>
      <c r="AD35" s="1672"/>
      <c r="AE35" s="1672"/>
      <c r="AF35" s="1672"/>
      <c r="AG35" s="1672"/>
      <c r="AH35" s="1672"/>
      <c r="AI35" s="1674"/>
    </row>
    <row r="36" spans="1:35" ht="60" customHeight="1" thickBot="1">
      <c r="A36" s="546">
        <v>5</v>
      </c>
      <c r="B36" s="1705"/>
      <c r="C36" s="1706"/>
      <c r="D36" s="1706"/>
      <c r="E36" s="1683"/>
      <c r="F36" s="1684"/>
      <c r="G36" s="1684"/>
      <c r="H36" s="1684"/>
      <c r="I36" s="1684"/>
      <c r="J36" s="1684"/>
      <c r="K36" s="1684"/>
      <c r="L36" s="1684"/>
      <c r="M36" s="1684"/>
      <c r="N36" s="1684"/>
      <c r="O36" s="1684"/>
      <c r="P36" s="1684"/>
      <c r="Q36" s="1684"/>
      <c r="R36" s="1684"/>
      <c r="S36" s="1685"/>
      <c r="T36" s="1684"/>
      <c r="U36" s="1684"/>
      <c r="V36" s="1684"/>
      <c r="W36" s="1684"/>
      <c r="X36" s="1684"/>
      <c r="Y36" s="1684"/>
      <c r="Z36" s="1684"/>
      <c r="AA36" s="1684"/>
      <c r="AB36" s="1684"/>
      <c r="AC36" s="1684"/>
      <c r="AD36" s="1684"/>
      <c r="AE36" s="1684"/>
      <c r="AF36" s="1684"/>
      <c r="AG36" s="1684"/>
      <c r="AH36" s="1684"/>
      <c r="AI36" s="1686"/>
    </row>
    <row r="37" spans="1:35" ht="24.75" customHeight="1"/>
    <row r="38" spans="1:35" ht="28.5" customHeight="1">
      <c r="A38" s="592" t="s">
        <v>791</v>
      </c>
      <c r="R38" s="614" t="s">
        <v>792</v>
      </c>
      <c r="T38" s="546"/>
    </row>
    <row r="39" spans="1:35" ht="28.5" customHeight="1">
      <c r="A39" s="631">
        <v>1</v>
      </c>
      <c r="B39" s="1679" t="s">
        <v>793</v>
      </c>
      <c r="C39" s="1679"/>
      <c r="D39" s="1679"/>
      <c r="E39" s="1679"/>
      <c r="F39" s="1679"/>
      <c r="G39" s="1679"/>
      <c r="H39" s="1679"/>
      <c r="I39" s="1679"/>
      <c r="J39" s="1679"/>
      <c r="K39" s="1679"/>
      <c r="L39" s="1679"/>
      <c r="M39" s="1679"/>
      <c r="N39" s="1679"/>
      <c r="O39" s="1679"/>
      <c r="P39" s="1679"/>
      <c r="Q39" s="1680"/>
      <c r="R39" s="632"/>
      <c r="T39" s="546"/>
    </row>
    <row r="40" spans="1:35" ht="28.5" customHeight="1">
      <c r="A40" s="631">
        <v>2</v>
      </c>
      <c r="B40" s="1679" t="s">
        <v>794</v>
      </c>
      <c r="C40" s="1679"/>
      <c r="D40" s="1679"/>
      <c r="E40" s="1679"/>
      <c r="F40" s="1679"/>
      <c r="G40" s="1679"/>
      <c r="H40" s="1679"/>
      <c r="I40" s="1679"/>
      <c r="J40" s="1679"/>
      <c r="K40" s="1679"/>
      <c r="L40" s="1679"/>
      <c r="M40" s="1679"/>
      <c r="N40" s="1679"/>
      <c r="O40" s="1679"/>
      <c r="P40" s="1679"/>
      <c r="Q40" s="1680"/>
      <c r="R40" s="632"/>
      <c r="T40" s="546"/>
    </row>
    <row r="41" spans="1:35" ht="28.5" customHeight="1">
      <c r="A41" s="631">
        <v>3</v>
      </c>
      <c r="B41" s="1679" t="s">
        <v>795</v>
      </c>
      <c r="C41" s="1679"/>
      <c r="D41" s="1679"/>
      <c r="E41" s="1679"/>
      <c r="F41" s="1679"/>
      <c r="G41" s="1679"/>
      <c r="H41" s="1679"/>
      <c r="I41" s="1679"/>
      <c r="J41" s="1679"/>
      <c r="K41" s="1679"/>
      <c r="L41" s="1679"/>
      <c r="M41" s="1679"/>
      <c r="N41" s="1679"/>
      <c r="O41" s="1679"/>
      <c r="P41" s="1679"/>
      <c r="Q41" s="1680"/>
      <c r="R41" s="632"/>
      <c r="T41" s="546"/>
    </row>
    <row r="42" spans="1:35" ht="24.75" customHeight="1"/>
    <row r="43" spans="1:35" ht="24.75" customHeight="1"/>
    <row r="44" spans="1:35" ht="24.75" customHeight="1"/>
    <row r="45" spans="1:35" ht="24.75" customHeight="1"/>
    <row r="46" spans="1:35" ht="24.75" customHeight="1"/>
    <row r="47" spans="1:35" ht="24.75" customHeight="1"/>
    <row r="48" spans="1:35" ht="24.75" customHeight="1"/>
    <row r="49" ht="24.75" customHeight="1"/>
    <row r="50" ht="24.75" customHeight="1"/>
    <row r="51" ht="24.75" customHeight="1"/>
    <row r="52" ht="24.75" customHeight="1"/>
    <row r="53" ht="24.75" customHeight="1"/>
    <row r="54" ht="24.75" customHeight="1"/>
    <row r="55" ht="24.75" customHeight="1"/>
    <row r="56" ht="24.75" customHeight="1"/>
  </sheetData>
  <sheetProtection formatCells="0" formatRows="0" insertRows="0" insertHyperlinks="0" deleteRows="0" sort="0"/>
  <protectedRanges>
    <protectedRange sqref="L5:Q6 L7:R14 R5 A1:R4 S1:AJ11 X29:AJ340 X28:AK28 S12:AI14 L15:AJ15 A8:K15 A5:A7 K5:K7 A28:W340" name="範囲1"/>
    <protectedRange sqref="A17:E21 A16:L16 A22:J27 K20:M20 K25:P27 Q24:Y27 Z26:AL27 Y20:AA20 Z25:AE25 AI22:AR24 AF24:AH25 AI25:AT25 AG22:AG23 S22:X23 AR17:BD21 U16:AK16" name="範囲1_2"/>
    <protectedRange sqref="F17:J21 N24:P24 K21:M24 Y17:AA19 S17:X21 Z24:AE24 AI17:AQ21 AB17:AG20 Y21:Y23 Z22:AF23 Z21:AG21 N17:R23 K17:M19" name="範囲1_1_1"/>
    <protectedRange sqref="AJ12:AJ14" name="範囲1_1"/>
    <protectedRange sqref="M16:T16" name="範囲1_2_1"/>
    <protectedRange sqref="B5:J7" name="範囲1_3"/>
  </protectedRanges>
  <mergeCells count="72">
    <mergeCell ref="B41:Q41"/>
    <mergeCell ref="B34:D34"/>
    <mergeCell ref="E34:R34"/>
    <mergeCell ref="S34:AI34"/>
    <mergeCell ref="B35:D35"/>
    <mergeCell ref="E35:R35"/>
    <mergeCell ref="S35:AI35"/>
    <mergeCell ref="B36:D36"/>
    <mergeCell ref="E36:R36"/>
    <mergeCell ref="S36:AI36"/>
    <mergeCell ref="B39:Q39"/>
    <mergeCell ref="B40:Q40"/>
    <mergeCell ref="AI21:AQ21"/>
    <mergeCell ref="B32:D32"/>
    <mergeCell ref="E32:R32"/>
    <mergeCell ref="S32:AI32"/>
    <mergeCell ref="B33:D33"/>
    <mergeCell ref="E33:R33"/>
    <mergeCell ref="S33:AI33"/>
    <mergeCell ref="B31:D31"/>
    <mergeCell ref="E31:R31"/>
    <mergeCell ref="S31:AI31"/>
    <mergeCell ref="B20:C21"/>
    <mergeCell ref="D20:E20"/>
    <mergeCell ref="AI20:AQ20"/>
    <mergeCell ref="D21:E21"/>
    <mergeCell ref="B17:E17"/>
    <mergeCell ref="F17:G17"/>
    <mergeCell ref="T17:U17"/>
    <mergeCell ref="AI17:AQ17"/>
    <mergeCell ref="B18:C19"/>
    <mergeCell ref="D18:E18"/>
    <mergeCell ref="AI18:AQ18"/>
    <mergeCell ref="D19:E19"/>
    <mergeCell ref="AI19:AQ19"/>
    <mergeCell ref="M16:T16"/>
    <mergeCell ref="B14:D14"/>
    <mergeCell ref="E14:G14"/>
    <mergeCell ref="H14:J14"/>
    <mergeCell ref="K14:L14"/>
    <mergeCell ref="M14:N14"/>
    <mergeCell ref="O14:P14"/>
    <mergeCell ref="Q14:R14"/>
    <mergeCell ref="S14:T14"/>
    <mergeCell ref="M15:N15"/>
    <mergeCell ref="Q15:R15"/>
    <mergeCell ref="S15:T15"/>
    <mergeCell ref="E13:G13"/>
    <mergeCell ref="H13:J13"/>
    <mergeCell ref="K13:L13"/>
    <mergeCell ref="M13:N13"/>
    <mergeCell ref="B7:I7"/>
    <mergeCell ref="E10:T11"/>
    <mergeCell ref="O13:P13"/>
    <mergeCell ref="Q13:R13"/>
    <mergeCell ref="S13:T13"/>
    <mergeCell ref="B13:D13"/>
    <mergeCell ref="U10:AJ10"/>
    <mergeCell ref="U11:AJ11"/>
    <mergeCell ref="E12:G12"/>
    <mergeCell ref="H12:J12"/>
    <mergeCell ref="K12:L12"/>
    <mergeCell ref="M12:N12"/>
    <mergeCell ref="O12:P12"/>
    <mergeCell ref="Q12:R12"/>
    <mergeCell ref="S12:T12"/>
    <mergeCell ref="B5:I5"/>
    <mergeCell ref="L5:M5"/>
    <mergeCell ref="N5:Q5"/>
    <mergeCell ref="B6:I6"/>
    <mergeCell ref="L6:M6"/>
    <mergeCell ref="N6:Q6"/>
  </mergeCells>
  <phoneticPr fontId="12"/>
  <conditionalFormatting sqref="AJ13:AJ14">
    <cfRule type="expression" dxfId="13" priority="11">
      <formula>OR($J$6="○",$J$7="○")</formula>
    </cfRule>
  </conditionalFormatting>
  <conditionalFormatting sqref="J5">
    <cfRule type="containsText" dxfId="12" priority="4" operator="containsText" text="○">
      <formula>NOT(ISERROR(SEARCH("○",J5)))</formula>
    </cfRule>
    <cfRule type="containsText" dxfId="11" priority="5" operator="containsText" text="○">
      <formula>NOT(ISERROR(SEARCH("○",J5)))</formula>
    </cfRule>
    <cfRule type="containsText" dxfId="10" priority="8" operator="containsText" text="○">
      <formula>NOT(ISERROR(SEARCH("○",J5)))</formula>
    </cfRule>
    <cfRule type="containsText" dxfId="9" priority="9" operator="containsText" text="○">
      <formula>NOT(ISERROR(SEARCH("○",J5)))</formula>
    </cfRule>
  </conditionalFormatting>
  <conditionalFormatting sqref="J6">
    <cfRule type="containsText" dxfId="8" priority="3" operator="containsText" text="○">
      <formula>NOT(ISERROR(SEARCH("○",J6)))</formula>
    </cfRule>
    <cfRule type="containsText" dxfId="7" priority="6" operator="containsText" text="○">
      <formula>NOT(ISERROR(SEARCH("○",J6)))</formula>
    </cfRule>
  </conditionalFormatting>
  <conditionalFormatting sqref="J7">
    <cfRule type="containsText" dxfId="6" priority="1" operator="containsText" text="○">
      <formula>NOT(ISERROR(SEARCH("○",J7)))</formula>
    </cfRule>
  </conditionalFormatting>
  <dataValidations count="2">
    <dataValidation type="list" allowBlank="1" showInputMessage="1" showErrorMessage="1" sqref="J5:J7" xr:uid="{7931F87E-EB1F-439B-A13C-D0E8221584BF}">
      <formula1>"○"</formula1>
    </dataValidation>
    <dataValidation imeMode="halfAlpha" allowBlank="1" showInputMessage="1" showErrorMessage="1" sqref="M13:M14 O13:O14 U13:AJ14" xr:uid="{B05ECF2B-A74B-49B1-B654-AEF763F4A513}"/>
  </dataValidations>
  <printOptions horizontalCentered="1" verticalCentered="1"/>
  <pageMargins left="0.25" right="0.25" top="0.75" bottom="0.75" header="0.3" footer="0.3"/>
  <pageSetup paperSize="8" scale="44" fitToHeight="0" orientation="landscape"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17</xdr:col>
                    <xdr:colOff>304800</xdr:colOff>
                    <xdr:row>37</xdr:row>
                    <xdr:rowOff>390525</xdr:rowOff>
                  </from>
                  <to>
                    <xdr:col>17</xdr:col>
                    <xdr:colOff>685800</xdr:colOff>
                    <xdr:row>39</xdr:row>
                    <xdr:rowOff>76200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17</xdr:col>
                    <xdr:colOff>295275</xdr:colOff>
                    <xdr:row>38</xdr:row>
                    <xdr:rowOff>428625</xdr:rowOff>
                  </from>
                  <to>
                    <xdr:col>17</xdr:col>
                    <xdr:colOff>685800</xdr:colOff>
                    <xdr:row>40</xdr:row>
                    <xdr:rowOff>76200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17</xdr:col>
                    <xdr:colOff>295275</xdr:colOff>
                    <xdr:row>38</xdr:row>
                    <xdr:rowOff>428625</xdr:rowOff>
                  </from>
                  <to>
                    <xdr:col>17</xdr:col>
                    <xdr:colOff>685800</xdr:colOff>
                    <xdr:row>40</xdr:row>
                    <xdr:rowOff>76200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17</xdr:col>
                    <xdr:colOff>295275</xdr:colOff>
                    <xdr:row>39</xdr:row>
                    <xdr:rowOff>428625</xdr:rowOff>
                  </from>
                  <to>
                    <xdr:col>17</xdr:col>
                    <xdr:colOff>685800</xdr:colOff>
                    <xdr:row>41</xdr:row>
                    <xdr:rowOff>76200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17</xdr:col>
                    <xdr:colOff>295275</xdr:colOff>
                    <xdr:row>39</xdr:row>
                    <xdr:rowOff>428625</xdr:rowOff>
                  </from>
                  <to>
                    <xdr:col>17</xdr:col>
                    <xdr:colOff>685800</xdr:colOff>
                    <xdr:row>41</xdr:row>
                    <xdr:rowOff>76200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2" operator="containsText" id="{B1615C31-F957-4D5E-B10E-94310228602D}">
            <xm:f>NOT(ISERROR(SEARCH($J$6="○",AJ13)))</xm:f>
            <xm:f>$J$6="○"</xm:f>
            <x14:dxf>
              <fill>
                <patternFill>
                  <bgColor rgb="FFFF0000"/>
                </patternFill>
              </fill>
            </x14:dxf>
          </x14:cfRule>
          <x14:cfRule type="containsText" priority="13" operator="containsText" id="{A8CCBC35-5E2F-4959-AC76-B73E78037F6E}">
            <xm:f>NOT(ISERROR(SEARCH($J$6="○",AJ13)))</xm:f>
            <xm:f>$J$6="○"</xm:f>
            <x14:dxf>
              <fill>
                <patternFill>
                  <bgColor rgb="FFFFC7CE"/>
                </patternFill>
              </fill>
            </x14:dxf>
          </x14:cfRule>
          <x14:cfRule type="containsText" priority="14" operator="containsText" id="{B36852A5-58C2-4C16-9FD3-08E42F16CA64}">
            <xm:f>NOT(ISERROR(SEARCH($J$6="〇",AJ13)))</xm:f>
            <xm:f>$J$6="〇"</xm:f>
            <x14:dxf>
              <border>
                <left style="thin">
                  <color rgb="FF9C0006"/>
                </left>
                <right style="thin">
                  <color rgb="FF9C0006"/>
                </right>
                <top style="thin">
                  <color rgb="FF9C0006"/>
                </top>
                <bottom style="thin">
                  <color rgb="FF9C0006"/>
                </bottom>
              </border>
            </x14:dxf>
          </x14:cfRule>
          <xm:sqref>AJ13:AJ14</xm:sqref>
        </x14:conditionalFormatting>
        <x14:conditionalFormatting xmlns:xm="http://schemas.microsoft.com/office/excel/2006/main">
          <x14:cfRule type="containsText" priority="10" operator="containsText" id="{EE0C276F-6EDC-4E49-A62E-B179917DE36D}">
            <xm:f>NOT(ISERROR(SEARCH($J$5,B5)))</xm:f>
            <xm:f>$J$5</xm:f>
            <x14:dxf>
              <font>
                <color theme="1"/>
              </font>
              <fill>
                <patternFill>
                  <bgColor theme="0"/>
                </patternFill>
              </fill>
            </x14:dxf>
          </x14:cfRule>
          <xm:sqref>B5:I5</xm:sqref>
        </x14:conditionalFormatting>
        <x14:conditionalFormatting xmlns:xm="http://schemas.microsoft.com/office/excel/2006/main">
          <x14:cfRule type="containsText" priority="7" operator="containsText" id="{08CCAE0F-CFAF-4E13-A1C3-CEF1EEA8661F}">
            <xm:f>NOT(ISERROR(SEARCH($J$6,B6)))</xm:f>
            <xm:f>$J$6</xm:f>
            <x14:dxf>
              <fill>
                <patternFill>
                  <bgColor theme="0"/>
                </patternFill>
              </fill>
            </x14:dxf>
          </x14:cfRule>
          <xm:sqref>B6:I6</xm:sqref>
        </x14:conditionalFormatting>
        <x14:conditionalFormatting xmlns:xm="http://schemas.microsoft.com/office/excel/2006/main">
          <x14:cfRule type="containsText" priority="2" operator="containsText" id="{9160DCF3-A4E8-4089-A22E-CDBDBF17B978}">
            <xm:f>NOT(ISERROR(SEARCH($J$7,B7)))</xm:f>
            <xm:f>$J$7</xm:f>
            <x14:dxf>
              <fill>
                <patternFill>
                  <bgColor theme="0"/>
                </patternFill>
              </fill>
            </x14:dxf>
          </x14:cfRule>
          <xm:sqref>B7:I7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A77B48-01B7-4B5C-A9D1-1CFE95409FAE}">
          <x14:formula1>
            <xm:f>【非表示】基準額!$C$4:$C$38</xm:f>
          </x14:formula1>
          <xm:sqref>H13:J14</xm:sqref>
        </x14:dataValidation>
        <x14:dataValidation type="list" allowBlank="1" showInputMessage="1" showErrorMessage="1" xr:uid="{3C6038FB-57ED-4B64-93E9-4D331A1CCE6A}">
          <x14:formula1>
            <xm:f>'「費用の概要、積算内訳」記載例'!$C$4:$C$19</xm:f>
          </x14:formula1>
          <xm:sqref>B32:D36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17477-FF15-4FB0-9930-18BC15A857D4}">
  <sheetPr>
    <tabColor theme="7"/>
    <pageSetUpPr fitToPage="1"/>
  </sheetPr>
  <dimension ref="A1:N45"/>
  <sheetViews>
    <sheetView showGridLines="0" view="pageBreakPreview" zoomScale="40" zoomScaleNormal="70" zoomScaleSheetLayoutView="40" zoomScalePageLayoutView="70" workbookViewId="0"/>
  </sheetViews>
  <sheetFormatPr defaultRowHeight="14.25" outlineLevelRow="1" outlineLevelCol="1"/>
  <cols>
    <col min="1" max="2" width="4.625" style="505" customWidth="1"/>
    <col min="3" max="3" width="13.875" style="505" customWidth="1"/>
    <col min="4" max="4" width="3.875" style="505" customWidth="1"/>
    <col min="5" max="5" width="35.625" style="505" customWidth="1"/>
    <col min="6" max="6" width="23.25" style="505" customWidth="1"/>
    <col min="7" max="8" width="16.375" style="505" hidden="1" customWidth="1" outlineLevel="1"/>
    <col min="9" max="9" width="60.875" style="505" customWidth="1" collapsed="1"/>
    <col min="10" max="10" width="27.5" style="505" customWidth="1"/>
    <col min="11" max="11" width="26.125" style="505" customWidth="1"/>
    <col min="12" max="12" width="15.5" style="505" customWidth="1"/>
    <col min="13" max="13" width="49.125" style="505" customWidth="1"/>
    <col min="14" max="14" width="15.75" style="505" customWidth="1"/>
    <col min="15" max="15" width="2.25" style="505" customWidth="1"/>
    <col min="16" max="16384" width="9" style="505"/>
  </cols>
  <sheetData>
    <row r="1" spans="1:14" ht="62.25" customHeight="1">
      <c r="A1" s="502" t="s">
        <v>802</v>
      </c>
      <c r="B1" s="503"/>
      <c r="C1" s="504"/>
      <c r="I1" s="506"/>
      <c r="K1" s="507"/>
      <c r="L1" s="508"/>
      <c r="M1" s="507"/>
    </row>
    <row r="2" spans="1:14" ht="55.5" customHeight="1">
      <c r="A2" s="509" t="s">
        <v>803</v>
      </c>
      <c r="B2" s="510"/>
      <c r="C2" s="511"/>
      <c r="D2" s="511"/>
      <c r="E2" s="511"/>
      <c r="F2" s="511"/>
      <c r="G2" s="511"/>
      <c r="H2" s="511"/>
      <c r="I2" s="511"/>
      <c r="J2" s="511"/>
      <c r="K2" s="512"/>
      <c r="L2" s="512"/>
      <c r="M2" s="512"/>
      <c r="N2" s="513"/>
    </row>
    <row r="3" spans="1:14" ht="30" customHeight="1">
      <c r="A3" s="514"/>
      <c r="B3" s="515"/>
      <c r="C3" s="516"/>
      <c r="D3" s="516"/>
      <c r="E3" s="516"/>
      <c r="F3" s="516"/>
      <c r="G3" s="516"/>
      <c r="H3" s="516"/>
      <c r="I3" s="1708" t="s">
        <v>804</v>
      </c>
      <c r="J3" s="1709"/>
      <c r="K3" s="1709"/>
      <c r="L3" s="1709"/>
      <c r="M3" s="1709"/>
      <c r="N3" s="1710"/>
    </row>
    <row r="4" spans="1:14" ht="387" customHeight="1">
      <c r="A4" s="517"/>
      <c r="B4" s="518"/>
      <c r="C4" s="1711" t="s">
        <v>805</v>
      </c>
      <c r="D4" s="1712"/>
      <c r="E4" s="1712"/>
      <c r="F4" s="1713"/>
      <c r="G4" s="1716" t="s">
        <v>959</v>
      </c>
      <c r="H4" s="1716"/>
      <c r="I4" s="1717" t="s">
        <v>960</v>
      </c>
      <c r="J4" s="1718"/>
      <c r="K4" s="1719" t="s">
        <v>961</v>
      </c>
      <c r="L4" s="1720"/>
      <c r="M4" s="1723" t="s">
        <v>962</v>
      </c>
      <c r="N4" s="1723"/>
    </row>
    <row r="5" spans="1:14" ht="42.75" customHeight="1">
      <c r="A5" s="519"/>
      <c r="B5" s="520"/>
      <c r="C5" s="1714"/>
      <c r="D5" s="1714"/>
      <c r="E5" s="1714"/>
      <c r="F5" s="1715"/>
      <c r="G5" s="633" t="s">
        <v>963</v>
      </c>
      <c r="H5" s="633" t="s">
        <v>964</v>
      </c>
      <c r="I5" s="1724" t="s">
        <v>806</v>
      </c>
      <c r="J5" s="1725"/>
      <c r="K5" s="1721"/>
      <c r="L5" s="1722"/>
      <c r="M5" s="1726" t="s">
        <v>806</v>
      </c>
      <c r="N5" s="1726"/>
    </row>
    <row r="6" spans="1:14" ht="36" customHeight="1">
      <c r="A6" s="521"/>
      <c r="B6" s="522"/>
      <c r="C6" s="1727" t="s">
        <v>807</v>
      </c>
      <c r="D6" s="523">
        <v>1</v>
      </c>
      <c r="E6" s="1707" t="s">
        <v>808</v>
      </c>
      <c r="F6" s="523" t="s">
        <v>809</v>
      </c>
      <c r="G6" s="634">
        <v>5365</v>
      </c>
      <c r="H6" s="635"/>
      <c r="I6" s="524">
        <f>ROUND(G6*10%,0)</f>
        <v>537</v>
      </c>
      <c r="J6" s="525" t="s">
        <v>810</v>
      </c>
      <c r="K6" s="526">
        <v>537</v>
      </c>
      <c r="L6" s="527" t="s">
        <v>810</v>
      </c>
      <c r="M6" s="526">
        <f>ROUND(G6*5%,0)</f>
        <v>268</v>
      </c>
      <c r="N6" s="525" t="s">
        <v>810</v>
      </c>
    </row>
    <row r="7" spans="1:14" ht="36" customHeight="1">
      <c r="A7" s="521"/>
      <c r="B7" s="522"/>
      <c r="C7" s="1727"/>
      <c r="D7" s="523">
        <v>2</v>
      </c>
      <c r="E7" s="1707"/>
      <c r="F7" s="523" t="s">
        <v>811</v>
      </c>
      <c r="G7" s="636">
        <v>6836</v>
      </c>
      <c r="H7" s="637"/>
      <c r="I7" s="528">
        <f t="shared" ref="I7:I13" si="0">ROUND(G7*10%,0)</f>
        <v>684</v>
      </c>
      <c r="J7" s="525" t="s">
        <v>810</v>
      </c>
      <c r="K7" s="526">
        <v>684</v>
      </c>
      <c r="L7" s="527" t="s">
        <v>810</v>
      </c>
      <c r="M7" s="526">
        <f t="shared" ref="M7:M13" si="1">ROUND(G7*5%,0)</f>
        <v>342</v>
      </c>
      <c r="N7" s="525" t="s">
        <v>810</v>
      </c>
    </row>
    <row r="8" spans="1:14" ht="36" customHeight="1">
      <c r="A8" s="521"/>
      <c r="B8" s="522"/>
      <c r="C8" s="1727"/>
      <c r="D8" s="523">
        <v>3</v>
      </c>
      <c r="E8" s="1707"/>
      <c r="F8" s="523" t="s">
        <v>812</v>
      </c>
      <c r="G8" s="636">
        <v>8894</v>
      </c>
      <c r="H8" s="637"/>
      <c r="I8" s="528">
        <f t="shared" si="0"/>
        <v>889</v>
      </c>
      <c r="J8" s="525" t="s">
        <v>810</v>
      </c>
      <c r="K8" s="526">
        <v>889</v>
      </c>
      <c r="L8" s="527" t="s">
        <v>810</v>
      </c>
      <c r="M8" s="526">
        <f t="shared" si="1"/>
        <v>445</v>
      </c>
      <c r="N8" s="525" t="s">
        <v>810</v>
      </c>
    </row>
    <row r="9" spans="1:14" ht="36" customHeight="1">
      <c r="A9" s="521"/>
      <c r="B9" s="522"/>
      <c r="C9" s="1727"/>
      <c r="D9" s="523">
        <v>4</v>
      </c>
      <c r="E9" s="1728" t="s">
        <v>813</v>
      </c>
      <c r="F9" s="1728"/>
      <c r="G9" s="636">
        <v>2306</v>
      </c>
      <c r="H9" s="637"/>
      <c r="I9" s="528">
        <f t="shared" si="0"/>
        <v>231</v>
      </c>
      <c r="J9" s="525" t="s">
        <v>810</v>
      </c>
      <c r="K9" s="526">
        <v>231</v>
      </c>
      <c r="L9" s="527" t="s">
        <v>810</v>
      </c>
      <c r="M9" s="526">
        <f t="shared" si="1"/>
        <v>115</v>
      </c>
      <c r="N9" s="525" t="s">
        <v>810</v>
      </c>
    </row>
    <row r="10" spans="1:14" ht="36" customHeight="1">
      <c r="A10" s="521"/>
      <c r="B10" s="522"/>
      <c r="C10" s="1727"/>
      <c r="D10" s="523">
        <v>5</v>
      </c>
      <c r="E10" s="1707" t="s">
        <v>814</v>
      </c>
      <c r="F10" s="1707"/>
      <c r="G10" s="636">
        <v>2259</v>
      </c>
      <c r="H10" s="637"/>
      <c r="I10" s="528">
        <f t="shared" si="0"/>
        <v>226</v>
      </c>
      <c r="J10" s="525" t="s">
        <v>810</v>
      </c>
      <c r="K10" s="526">
        <v>226</v>
      </c>
      <c r="L10" s="527" t="s">
        <v>810</v>
      </c>
      <c r="M10" s="526">
        <f t="shared" si="1"/>
        <v>113</v>
      </c>
      <c r="N10" s="525" t="s">
        <v>810</v>
      </c>
    </row>
    <row r="11" spans="1:14" ht="36" customHeight="1">
      <c r="A11" s="521"/>
      <c r="B11" s="522"/>
      <c r="C11" s="1727"/>
      <c r="D11" s="523">
        <v>6</v>
      </c>
      <c r="E11" s="1707" t="s">
        <v>815</v>
      </c>
      <c r="F11" s="523" t="s">
        <v>809</v>
      </c>
      <c r="G11" s="636">
        <v>5644</v>
      </c>
      <c r="H11" s="637"/>
      <c r="I11" s="528">
        <f t="shared" si="0"/>
        <v>564</v>
      </c>
      <c r="J11" s="525" t="s">
        <v>810</v>
      </c>
      <c r="K11" s="526">
        <v>564</v>
      </c>
      <c r="L11" s="527" t="s">
        <v>810</v>
      </c>
      <c r="M11" s="526">
        <f t="shared" si="1"/>
        <v>282</v>
      </c>
      <c r="N11" s="525" t="s">
        <v>810</v>
      </c>
    </row>
    <row r="12" spans="1:14" ht="36" customHeight="1">
      <c r="A12" s="521"/>
      <c r="B12" s="522"/>
      <c r="C12" s="1727"/>
      <c r="D12" s="523">
        <v>7</v>
      </c>
      <c r="E12" s="1707"/>
      <c r="F12" s="523" t="s">
        <v>811</v>
      </c>
      <c r="G12" s="637">
        <v>7095</v>
      </c>
      <c r="H12" s="637"/>
      <c r="I12" s="528">
        <f t="shared" si="0"/>
        <v>710</v>
      </c>
      <c r="J12" s="525" t="s">
        <v>810</v>
      </c>
      <c r="K12" s="526">
        <v>710</v>
      </c>
      <c r="L12" s="527" t="s">
        <v>810</v>
      </c>
      <c r="M12" s="526">
        <f t="shared" si="1"/>
        <v>355</v>
      </c>
      <c r="N12" s="525" t="s">
        <v>810</v>
      </c>
    </row>
    <row r="13" spans="1:14" ht="36" customHeight="1">
      <c r="A13" s="521"/>
      <c r="B13" s="522"/>
      <c r="C13" s="1727"/>
      <c r="D13" s="523">
        <v>8</v>
      </c>
      <c r="E13" s="1707"/>
      <c r="F13" s="523" t="s">
        <v>812</v>
      </c>
      <c r="G13" s="637">
        <v>11334</v>
      </c>
      <c r="H13" s="637"/>
      <c r="I13" s="528">
        <f t="shared" si="0"/>
        <v>1133</v>
      </c>
      <c r="J13" s="525" t="s">
        <v>810</v>
      </c>
      <c r="K13" s="526">
        <v>1133</v>
      </c>
      <c r="L13" s="527" t="s">
        <v>810</v>
      </c>
      <c r="M13" s="526">
        <f t="shared" si="1"/>
        <v>567</v>
      </c>
      <c r="N13" s="525" t="s">
        <v>810</v>
      </c>
    </row>
    <row r="14" spans="1:14" ht="36" customHeight="1">
      <c r="A14" s="521"/>
      <c r="B14" s="522"/>
      <c r="C14" s="529" t="s">
        <v>816</v>
      </c>
      <c r="D14" s="523">
        <v>9</v>
      </c>
      <c r="E14" s="1707" t="s">
        <v>817</v>
      </c>
      <c r="F14" s="1707"/>
      <c r="G14" s="637">
        <v>4440</v>
      </c>
      <c r="H14" s="638">
        <v>16.600000000000001</v>
      </c>
      <c r="I14" s="528">
        <f>ROUND(G14/H14*10%,0)</f>
        <v>27</v>
      </c>
      <c r="J14" s="525" t="s">
        <v>818</v>
      </c>
      <c r="K14" s="526" t="s">
        <v>819</v>
      </c>
      <c r="L14" s="525"/>
      <c r="M14" s="526">
        <f>ROUND(G14/H14*5%,0)</f>
        <v>13</v>
      </c>
      <c r="N14" s="525" t="s">
        <v>818</v>
      </c>
    </row>
    <row r="15" spans="1:14" ht="36" customHeight="1">
      <c r="A15" s="521"/>
      <c r="B15" s="522"/>
      <c r="C15" s="1727" t="s">
        <v>820</v>
      </c>
      <c r="D15" s="523">
        <v>10</v>
      </c>
      <c r="E15" s="1707" t="s">
        <v>821</v>
      </c>
      <c r="F15" s="1707"/>
      <c r="G15" s="636">
        <v>2464</v>
      </c>
      <c r="H15" s="637"/>
      <c r="I15" s="528">
        <f>ROUND(G15*10%*1.3,0)</f>
        <v>320</v>
      </c>
      <c r="J15" s="525" t="s">
        <v>810</v>
      </c>
      <c r="K15" s="526" t="s">
        <v>819</v>
      </c>
      <c r="L15" s="525"/>
      <c r="M15" s="526">
        <f>ROUND(G15*5%*1.3,0)</f>
        <v>160</v>
      </c>
      <c r="N15" s="525" t="s">
        <v>810</v>
      </c>
    </row>
    <row r="16" spans="1:14" ht="36" customHeight="1">
      <c r="A16" s="521"/>
      <c r="B16" s="522"/>
      <c r="C16" s="1727"/>
      <c r="D16" s="523">
        <v>11</v>
      </c>
      <c r="E16" s="1707" t="s">
        <v>822</v>
      </c>
      <c r="F16" s="1707"/>
      <c r="G16" s="636">
        <v>2604</v>
      </c>
      <c r="H16" s="637"/>
      <c r="I16" s="528">
        <f t="shared" ref="I16:I21" si="2">ROUND(G16*10%*1.3,0)</f>
        <v>339</v>
      </c>
      <c r="J16" s="525" t="s">
        <v>810</v>
      </c>
      <c r="K16" s="526" t="s">
        <v>819</v>
      </c>
      <c r="L16" s="525"/>
      <c r="M16" s="526">
        <f t="shared" ref="M16:M23" si="3">ROUND(G16*5%*1.3,0)</f>
        <v>169</v>
      </c>
      <c r="N16" s="525" t="s">
        <v>810</v>
      </c>
    </row>
    <row r="17" spans="1:14" ht="36" customHeight="1">
      <c r="A17" s="521"/>
      <c r="B17" s="522"/>
      <c r="C17" s="1727"/>
      <c r="D17" s="523">
        <v>12</v>
      </c>
      <c r="E17" s="1707" t="s">
        <v>823</v>
      </c>
      <c r="F17" s="1707"/>
      <c r="G17" s="636">
        <v>2395</v>
      </c>
      <c r="H17" s="637"/>
      <c r="I17" s="528">
        <f t="shared" si="2"/>
        <v>311</v>
      </c>
      <c r="J17" s="525" t="s">
        <v>810</v>
      </c>
      <c r="K17" s="526" t="s">
        <v>819</v>
      </c>
      <c r="L17" s="525"/>
      <c r="M17" s="526">
        <f t="shared" si="3"/>
        <v>156</v>
      </c>
      <c r="N17" s="525" t="s">
        <v>810</v>
      </c>
    </row>
    <row r="18" spans="1:14" ht="36" customHeight="1">
      <c r="A18" s="521"/>
      <c r="B18" s="522"/>
      <c r="C18" s="1727"/>
      <c r="D18" s="523">
        <v>13</v>
      </c>
      <c r="E18" s="1707" t="s">
        <v>824</v>
      </c>
      <c r="F18" s="1707"/>
      <c r="G18" s="636">
        <v>1050</v>
      </c>
      <c r="H18" s="637"/>
      <c r="I18" s="528">
        <f t="shared" si="2"/>
        <v>137</v>
      </c>
      <c r="J18" s="525" t="s">
        <v>810</v>
      </c>
      <c r="K18" s="526" t="s">
        <v>819</v>
      </c>
      <c r="L18" s="525"/>
      <c r="M18" s="526">
        <f t="shared" si="3"/>
        <v>68</v>
      </c>
      <c r="N18" s="525" t="s">
        <v>810</v>
      </c>
    </row>
    <row r="19" spans="1:14" ht="36" customHeight="1">
      <c r="A19" s="521"/>
      <c r="B19" s="522"/>
      <c r="C19" s="1727"/>
      <c r="D19" s="523">
        <v>14</v>
      </c>
      <c r="E19" s="1707" t="s">
        <v>825</v>
      </c>
      <c r="F19" s="1707"/>
      <c r="G19" s="636">
        <v>3904</v>
      </c>
      <c r="H19" s="637"/>
      <c r="I19" s="528">
        <f t="shared" si="2"/>
        <v>508</v>
      </c>
      <c r="J19" s="525" t="s">
        <v>810</v>
      </c>
      <c r="K19" s="526" t="s">
        <v>819</v>
      </c>
      <c r="L19" s="525"/>
      <c r="M19" s="526">
        <f t="shared" si="3"/>
        <v>254</v>
      </c>
      <c r="N19" s="525" t="s">
        <v>810</v>
      </c>
    </row>
    <row r="20" spans="1:14" ht="36" customHeight="1">
      <c r="A20" s="521"/>
      <c r="B20" s="522"/>
      <c r="C20" s="1727"/>
      <c r="D20" s="523">
        <v>15</v>
      </c>
      <c r="E20" s="1707" t="s">
        <v>826</v>
      </c>
      <c r="F20" s="1707"/>
      <c r="G20" s="636">
        <v>1566</v>
      </c>
      <c r="H20" s="637"/>
      <c r="I20" s="528">
        <f t="shared" si="2"/>
        <v>204</v>
      </c>
      <c r="J20" s="525" t="s">
        <v>810</v>
      </c>
      <c r="K20" s="526" t="s">
        <v>819</v>
      </c>
      <c r="L20" s="525"/>
      <c r="M20" s="526">
        <f t="shared" si="3"/>
        <v>102</v>
      </c>
      <c r="N20" s="525" t="s">
        <v>810</v>
      </c>
    </row>
    <row r="21" spans="1:14" ht="36" customHeight="1">
      <c r="A21" s="521"/>
      <c r="B21" s="522"/>
      <c r="C21" s="1727"/>
      <c r="D21" s="523">
        <v>16</v>
      </c>
      <c r="E21" s="1707" t="s">
        <v>827</v>
      </c>
      <c r="F21" s="1707"/>
      <c r="G21" s="636">
        <v>1141</v>
      </c>
      <c r="H21" s="637"/>
      <c r="I21" s="528">
        <f t="shared" si="2"/>
        <v>148</v>
      </c>
      <c r="J21" s="525" t="s">
        <v>810</v>
      </c>
      <c r="K21" s="526" t="s">
        <v>819</v>
      </c>
      <c r="L21" s="525"/>
      <c r="M21" s="526">
        <f t="shared" si="3"/>
        <v>74</v>
      </c>
      <c r="N21" s="525" t="s">
        <v>810</v>
      </c>
    </row>
    <row r="22" spans="1:14" s="530" customFormat="1" ht="36" customHeight="1" outlineLevel="1">
      <c r="A22" s="521"/>
      <c r="B22" s="522"/>
      <c r="C22" s="1727"/>
      <c r="D22" s="523">
        <v>17</v>
      </c>
      <c r="E22" s="1707" t="s">
        <v>828</v>
      </c>
      <c r="F22" s="1707"/>
      <c r="G22" s="636">
        <v>4335</v>
      </c>
      <c r="H22" s="637"/>
      <c r="I22" s="526" t="s">
        <v>819</v>
      </c>
      <c r="J22" s="525"/>
      <c r="K22" s="526" t="s">
        <v>819</v>
      </c>
      <c r="L22" s="525"/>
      <c r="M22" s="526">
        <f t="shared" si="3"/>
        <v>282</v>
      </c>
      <c r="N22" s="525" t="s">
        <v>810</v>
      </c>
    </row>
    <row r="23" spans="1:14" s="533" customFormat="1" ht="36" customHeight="1" outlineLevel="1">
      <c r="A23" s="531"/>
      <c r="B23" s="532"/>
      <c r="C23" s="1727"/>
      <c r="D23" s="523">
        <v>18</v>
      </c>
      <c r="E23" s="1729" t="s">
        <v>829</v>
      </c>
      <c r="F23" s="1729"/>
      <c r="G23" s="639">
        <v>252.12364423314503</v>
      </c>
      <c r="H23" s="640"/>
      <c r="I23" s="528">
        <f t="shared" ref="I23" si="4">G23*10%*1.3</f>
        <v>32.776073750308854</v>
      </c>
      <c r="J23" s="525" t="s">
        <v>810</v>
      </c>
      <c r="K23" s="526" t="s">
        <v>819</v>
      </c>
      <c r="L23" s="525"/>
      <c r="M23" s="526">
        <f t="shared" si="3"/>
        <v>16</v>
      </c>
      <c r="N23" s="525" t="s">
        <v>810</v>
      </c>
    </row>
    <row r="24" spans="1:14" ht="36" customHeight="1">
      <c r="A24" s="521"/>
      <c r="B24" s="522"/>
      <c r="C24" s="1730" t="s">
        <v>830</v>
      </c>
      <c r="D24" s="523">
        <v>19</v>
      </c>
      <c r="E24" s="1707" t="s">
        <v>831</v>
      </c>
      <c r="F24" s="1707"/>
      <c r="G24" s="636">
        <v>4746</v>
      </c>
      <c r="H24" s="637"/>
      <c r="I24" s="528">
        <f>ROUND(G24*10%,0)</f>
        <v>475</v>
      </c>
      <c r="J24" s="525" t="s">
        <v>810</v>
      </c>
      <c r="K24" s="526" t="s">
        <v>819</v>
      </c>
      <c r="L24" s="525"/>
      <c r="M24" s="526">
        <f>ROUND(G24*5%,0)</f>
        <v>237</v>
      </c>
      <c r="N24" s="525" t="s">
        <v>810</v>
      </c>
    </row>
    <row r="25" spans="1:14" ht="36" customHeight="1">
      <c r="A25" s="521"/>
      <c r="B25" s="522"/>
      <c r="C25" s="1730"/>
      <c r="D25" s="523">
        <v>20</v>
      </c>
      <c r="E25" s="1707" t="s">
        <v>832</v>
      </c>
      <c r="F25" s="1707"/>
      <c r="G25" s="636">
        <v>6383</v>
      </c>
      <c r="H25" s="637"/>
      <c r="I25" s="528">
        <f>ROUND(G25*10%,0)</f>
        <v>638</v>
      </c>
      <c r="J25" s="525" t="s">
        <v>810</v>
      </c>
      <c r="K25" s="526" t="s">
        <v>819</v>
      </c>
      <c r="L25" s="525"/>
      <c r="M25" s="526">
        <f>ROUND(G25*5%,0)</f>
        <v>319</v>
      </c>
      <c r="N25" s="525" t="s">
        <v>810</v>
      </c>
    </row>
    <row r="26" spans="1:14" ht="36" customHeight="1">
      <c r="A26" s="521"/>
      <c r="B26" s="522"/>
      <c r="C26" s="1730" t="s">
        <v>833</v>
      </c>
      <c r="D26" s="523">
        <v>21</v>
      </c>
      <c r="E26" s="1707" t="s">
        <v>834</v>
      </c>
      <c r="F26" s="1707"/>
      <c r="G26" s="636">
        <v>26260</v>
      </c>
      <c r="H26" s="638">
        <v>69.8</v>
      </c>
      <c r="I26" s="528">
        <f>ROUND(G26/H26*10%,0)</f>
        <v>38</v>
      </c>
      <c r="J26" s="525" t="s">
        <v>818</v>
      </c>
      <c r="K26" s="526" t="s">
        <v>819</v>
      </c>
      <c r="L26" s="525"/>
      <c r="M26" s="526">
        <f>ROUND(G26/H26*5%,0)</f>
        <v>19</v>
      </c>
      <c r="N26" s="525" t="s">
        <v>818</v>
      </c>
    </row>
    <row r="27" spans="1:14" ht="36" customHeight="1">
      <c r="A27" s="521"/>
      <c r="B27" s="522"/>
      <c r="C27" s="1730"/>
      <c r="D27" s="523">
        <v>22</v>
      </c>
      <c r="E27" s="1707" t="s">
        <v>835</v>
      </c>
      <c r="F27" s="1707"/>
      <c r="G27" s="636">
        <v>10182</v>
      </c>
      <c r="H27" s="638">
        <v>25.5</v>
      </c>
      <c r="I27" s="528">
        <f t="shared" ref="I27:I33" si="5">ROUND(G27/H27*10%,0)</f>
        <v>40</v>
      </c>
      <c r="J27" s="525" t="s">
        <v>818</v>
      </c>
      <c r="K27" s="526" t="s">
        <v>819</v>
      </c>
      <c r="L27" s="525"/>
      <c r="M27" s="526">
        <f t="shared" ref="M27:M33" si="6">ROUND(G27/H27*5%,0)</f>
        <v>20</v>
      </c>
      <c r="N27" s="525" t="s">
        <v>818</v>
      </c>
    </row>
    <row r="28" spans="1:14" ht="36" customHeight="1">
      <c r="A28" s="521"/>
      <c r="B28" s="522"/>
      <c r="C28" s="1730"/>
      <c r="D28" s="523">
        <v>23</v>
      </c>
      <c r="E28" s="1707" t="s">
        <v>836</v>
      </c>
      <c r="F28" s="1707"/>
      <c r="G28" s="636">
        <v>33213</v>
      </c>
      <c r="H28" s="638">
        <v>88.3</v>
      </c>
      <c r="I28" s="528">
        <f t="shared" si="5"/>
        <v>38</v>
      </c>
      <c r="J28" s="525" t="s">
        <v>818</v>
      </c>
      <c r="K28" s="526" t="s">
        <v>819</v>
      </c>
      <c r="L28" s="525"/>
      <c r="M28" s="526">
        <f t="shared" si="6"/>
        <v>19</v>
      </c>
      <c r="N28" s="525" t="s">
        <v>818</v>
      </c>
    </row>
    <row r="29" spans="1:14" ht="36" customHeight="1">
      <c r="A29" s="521"/>
      <c r="B29" s="522"/>
      <c r="C29" s="1730"/>
      <c r="D29" s="523">
        <v>24</v>
      </c>
      <c r="E29" s="1707" t="s">
        <v>837</v>
      </c>
      <c r="F29" s="1707"/>
      <c r="G29" s="636">
        <v>32943</v>
      </c>
      <c r="H29" s="638">
        <v>68.900000000000006</v>
      </c>
      <c r="I29" s="528">
        <f t="shared" si="5"/>
        <v>48</v>
      </c>
      <c r="J29" s="525" t="s">
        <v>818</v>
      </c>
      <c r="K29" s="526" t="s">
        <v>819</v>
      </c>
      <c r="L29" s="525"/>
      <c r="M29" s="526">
        <f t="shared" si="6"/>
        <v>24</v>
      </c>
      <c r="N29" s="525" t="s">
        <v>818</v>
      </c>
    </row>
    <row r="30" spans="1:14" ht="36" customHeight="1">
      <c r="A30" s="521"/>
      <c r="B30" s="522"/>
      <c r="C30" s="1730"/>
      <c r="D30" s="523">
        <v>25</v>
      </c>
      <c r="E30" s="1707" t="s">
        <v>838</v>
      </c>
      <c r="F30" s="1707"/>
      <c r="G30" s="636">
        <v>29098</v>
      </c>
      <c r="H30" s="638">
        <v>68.2</v>
      </c>
      <c r="I30" s="528">
        <f t="shared" si="5"/>
        <v>43</v>
      </c>
      <c r="J30" s="525" t="s">
        <v>818</v>
      </c>
      <c r="K30" s="526" t="s">
        <v>819</v>
      </c>
      <c r="L30" s="525"/>
      <c r="M30" s="526">
        <f t="shared" si="6"/>
        <v>21</v>
      </c>
      <c r="N30" s="525" t="s">
        <v>818</v>
      </c>
    </row>
    <row r="31" spans="1:14" ht="36" customHeight="1">
      <c r="A31" s="521"/>
      <c r="B31" s="522"/>
      <c r="C31" s="1730"/>
      <c r="D31" s="523">
        <v>26</v>
      </c>
      <c r="E31" s="1707" t="s">
        <v>799</v>
      </c>
      <c r="F31" s="1707"/>
      <c r="G31" s="636">
        <v>5499</v>
      </c>
      <c r="H31" s="638">
        <v>15.1</v>
      </c>
      <c r="I31" s="528">
        <f t="shared" si="5"/>
        <v>36</v>
      </c>
      <c r="J31" s="525" t="s">
        <v>818</v>
      </c>
      <c r="K31" s="526" t="s">
        <v>819</v>
      </c>
      <c r="L31" s="525"/>
      <c r="M31" s="526">
        <f t="shared" si="6"/>
        <v>18</v>
      </c>
      <c r="N31" s="525" t="s">
        <v>818</v>
      </c>
    </row>
    <row r="32" spans="1:14" ht="36" customHeight="1">
      <c r="A32" s="521"/>
      <c r="B32" s="522"/>
      <c r="C32" s="1730"/>
      <c r="D32" s="523">
        <v>27</v>
      </c>
      <c r="E32" s="1735" t="s">
        <v>839</v>
      </c>
      <c r="F32" s="1735"/>
      <c r="G32" s="637">
        <v>21621</v>
      </c>
      <c r="H32" s="638">
        <v>57.8</v>
      </c>
      <c r="I32" s="528">
        <f t="shared" si="5"/>
        <v>37</v>
      </c>
      <c r="J32" s="525" t="s">
        <v>818</v>
      </c>
      <c r="K32" s="526" t="s">
        <v>819</v>
      </c>
      <c r="L32" s="525"/>
      <c r="M32" s="526">
        <f t="shared" si="6"/>
        <v>19</v>
      </c>
      <c r="N32" s="525" t="s">
        <v>818</v>
      </c>
    </row>
    <row r="33" spans="1:14" ht="36" customHeight="1">
      <c r="A33" s="534"/>
      <c r="B33" s="535"/>
      <c r="C33" s="1730"/>
      <c r="D33" s="523">
        <v>28</v>
      </c>
      <c r="E33" s="1735" t="s">
        <v>840</v>
      </c>
      <c r="F33" s="1735"/>
      <c r="G33" s="637">
        <v>8293</v>
      </c>
      <c r="H33" s="638">
        <v>23.4</v>
      </c>
      <c r="I33" s="528">
        <f t="shared" si="5"/>
        <v>35</v>
      </c>
      <c r="J33" s="525" t="s">
        <v>818</v>
      </c>
      <c r="K33" s="526" t="s">
        <v>819</v>
      </c>
      <c r="L33" s="525"/>
      <c r="M33" s="526">
        <f t="shared" si="6"/>
        <v>18</v>
      </c>
      <c r="N33" s="525" t="s">
        <v>818</v>
      </c>
    </row>
    <row r="34" spans="1:14" ht="409.5" customHeight="1">
      <c r="A34" s="1736" t="s">
        <v>841</v>
      </c>
      <c r="B34" s="1737"/>
      <c r="C34" s="1737"/>
      <c r="D34" s="1737"/>
      <c r="E34" s="1737"/>
      <c r="F34" s="1738"/>
      <c r="G34" s="641"/>
      <c r="H34" s="642"/>
      <c r="I34" s="1742" t="s">
        <v>965</v>
      </c>
      <c r="J34" s="1743"/>
      <c r="K34" s="1746" t="s">
        <v>966</v>
      </c>
      <c r="L34" s="1747"/>
      <c r="M34" s="1746" t="s">
        <v>842</v>
      </c>
      <c r="N34" s="1747"/>
    </row>
    <row r="35" spans="1:14" ht="95.25" customHeight="1">
      <c r="A35" s="1739"/>
      <c r="B35" s="1740"/>
      <c r="C35" s="1740"/>
      <c r="D35" s="1740"/>
      <c r="E35" s="1740"/>
      <c r="F35" s="1741"/>
      <c r="G35" s="641"/>
      <c r="H35" s="642"/>
      <c r="I35" s="1744"/>
      <c r="J35" s="1745"/>
      <c r="K35" s="1748"/>
      <c r="L35" s="1749"/>
      <c r="M35" s="1748"/>
      <c r="N35" s="1749"/>
    </row>
    <row r="36" spans="1:14" ht="83.25" customHeight="1">
      <c r="A36" s="1731" t="s">
        <v>843</v>
      </c>
      <c r="B36" s="1732"/>
      <c r="C36" s="1732"/>
      <c r="D36" s="1732"/>
      <c r="E36" s="1732"/>
      <c r="F36" s="1733"/>
      <c r="G36" s="643"/>
      <c r="H36" s="644"/>
      <c r="I36" s="1734" t="s">
        <v>967</v>
      </c>
      <c r="J36" s="1734"/>
      <c r="K36" s="1734"/>
      <c r="L36" s="1734"/>
      <c r="M36" s="1734"/>
      <c r="N36" s="1734"/>
    </row>
    <row r="37" spans="1:14" ht="22.5" customHeight="1">
      <c r="A37" s="536"/>
      <c r="B37" s="536"/>
      <c r="C37" s="536"/>
      <c r="D37" s="536"/>
      <c r="E37" s="536"/>
      <c r="F37" s="536"/>
      <c r="G37" s="645"/>
      <c r="H37" s="646"/>
      <c r="I37" s="537"/>
      <c r="J37" s="537"/>
      <c r="K37" s="537"/>
      <c r="L37" s="537"/>
      <c r="M37" s="537"/>
      <c r="N37" s="537"/>
    </row>
    <row r="38" spans="1:14" s="542" customFormat="1" ht="34.5" customHeight="1">
      <c r="A38" s="538" t="s">
        <v>844</v>
      </c>
      <c r="B38" s="538"/>
      <c r="C38" s="539"/>
      <c r="D38" s="539"/>
      <c r="E38" s="538"/>
      <c r="F38" s="539"/>
      <c r="G38" s="540"/>
      <c r="H38" s="540"/>
      <c r="I38" s="540"/>
      <c r="J38" s="540"/>
      <c r="K38" s="541"/>
      <c r="L38" s="541"/>
      <c r="M38" s="541"/>
    </row>
    <row r="39" spans="1:14" s="542" customFormat="1" ht="34.5" customHeight="1">
      <c r="A39" s="543" t="s">
        <v>845</v>
      </c>
      <c r="B39" s="543"/>
      <c r="C39" s="543"/>
      <c r="D39" s="543"/>
      <c r="E39" s="543"/>
      <c r="F39" s="543"/>
      <c r="G39" s="543"/>
      <c r="H39" s="543"/>
      <c r="I39" s="543"/>
      <c r="J39" s="543"/>
      <c r="K39" s="544"/>
      <c r="L39" s="544"/>
      <c r="M39" s="544"/>
    </row>
    <row r="40" spans="1:14" s="542" customFormat="1" ht="34.5" customHeight="1">
      <c r="A40" s="543" t="s">
        <v>846</v>
      </c>
      <c r="B40" s="543"/>
      <c r="C40" s="543"/>
      <c r="D40" s="543"/>
      <c r="E40" s="543"/>
      <c r="F40" s="543"/>
      <c r="G40" s="543"/>
      <c r="H40" s="543"/>
      <c r="I40" s="543"/>
      <c r="J40" s="543"/>
      <c r="K40" s="544"/>
      <c r="L40" s="544"/>
      <c r="M40" s="544"/>
    </row>
    <row r="41" spans="1:14" s="542" customFormat="1" ht="34.5" customHeight="1">
      <c r="A41" s="543"/>
      <c r="B41" s="543"/>
      <c r="C41" s="538" t="s">
        <v>847</v>
      </c>
      <c r="D41" s="543"/>
      <c r="E41" s="543"/>
      <c r="F41" s="543"/>
      <c r="G41" s="543"/>
      <c r="H41" s="543"/>
      <c r="I41" s="543"/>
      <c r="J41" s="543"/>
      <c r="K41" s="544"/>
      <c r="L41" s="544"/>
      <c r="M41" s="544"/>
    </row>
    <row r="42" spans="1:14" s="542" customFormat="1" ht="34.5" customHeight="1">
      <c r="A42" s="543" t="s">
        <v>848</v>
      </c>
      <c r="B42" s="543"/>
      <c r="C42" s="543"/>
      <c r="D42" s="543"/>
      <c r="E42" s="543"/>
      <c r="F42" s="543"/>
      <c r="G42" s="543"/>
      <c r="H42" s="543"/>
      <c r="I42" s="543"/>
      <c r="J42" s="543"/>
      <c r="K42" s="544"/>
      <c r="L42" s="544"/>
      <c r="M42" s="544"/>
    </row>
    <row r="43" spans="1:14" s="542" customFormat="1" ht="34.5" customHeight="1">
      <c r="A43" s="538" t="s">
        <v>849</v>
      </c>
      <c r="B43" s="538"/>
      <c r="C43" s="545"/>
      <c r="D43" s="545"/>
      <c r="E43" s="545"/>
      <c r="F43" s="545"/>
      <c r="G43" s="545"/>
      <c r="H43" s="545"/>
      <c r="I43" s="545"/>
      <c r="J43" s="545"/>
      <c r="K43" s="545"/>
      <c r="L43" s="545"/>
      <c r="M43" s="545"/>
      <c r="N43" s="543"/>
    </row>
    <row r="44" spans="1:14" s="542" customFormat="1" ht="34.5" customHeight="1">
      <c r="A44" s="538"/>
      <c r="B44" s="538" t="s">
        <v>850</v>
      </c>
      <c r="C44" s="545"/>
      <c r="D44" s="545"/>
      <c r="E44" s="545"/>
      <c r="F44" s="545"/>
      <c r="G44" s="545"/>
      <c r="H44" s="545"/>
      <c r="I44" s="545"/>
      <c r="J44" s="545"/>
      <c r="K44" s="545"/>
      <c r="L44" s="545"/>
      <c r="M44" s="545"/>
      <c r="N44" s="543"/>
    </row>
    <row r="45" spans="1:14" s="542" customFormat="1" ht="34.5" customHeight="1">
      <c r="A45" s="543" t="s">
        <v>851</v>
      </c>
      <c r="K45" s="544"/>
      <c r="L45" s="544"/>
      <c r="M45" s="544"/>
    </row>
  </sheetData>
  <mergeCells count="42">
    <mergeCell ref="A36:F36"/>
    <mergeCell ref="I36:N36"/>
    <mergeCell ref="E32:F32"/>
    <mergeCell ref="E33:F33"/>
    <mergeCell ref="A34:F35"/>
    <mergeCell ref="I34:J35"/>
    <mergeCell ref="K34:L35"/>
    <mergeCell ref="M34:N35"/>
    <mergeCell ref="C24:C25"/>
    <mergeCell ref="E24:F24"/>
    <mergeCell ref="E25:F25"/>
    <mergeCell ref="C26:C33"/>
    <mergeCell ref="E26:F26"/>
    <mergeCell ref="E27:F27"/>
    <mergeCell ref="E28:F28"/>
    <mergeCell ref="E29:F29"/>
    <mergeCell ref="E30:F30"/>
    <mergeCell ref="E31:F31"/>
    <mergeCell ref="C15:C23"/>
    <mergeCell ref="E15:F15"/>
    <mergeCell ref="E16:F16"/>
    <mergeCell ref="E17:F17"/>
    <mergeCell ref="E18:F18"/>
    <mergeCell ref="E19:F19"/>
    <mergeCell ref="E20:F20"/>
    <mergeCell ref="E21:F21"/>
    <mergeCell ref="E22:F22"/>
    <mergeCell ref="E23:F23"/>
    <mergeCell ref="E14:F14"/>
    <mergeCell ref="I3:N3"/>
    <mergeCell ref="C4:F5"/>
    <mergeCell ref="G4:H4"/>
    <mergeCell ref="I4:J4"/>
    <mergeCell ref="K4:L5"/>
    <mergeCell ref="M4:N4"/>
    <mergeCell ref="I5:J5"/>
    <mergeCell ref="M5:N5"/>
    <mergeCell ref="C6:C13"/>
    <mergeCell ref="E6:E8"/>
    <mergeCell ref="E9:F9"/>
    <mergeCell ref="E10:F10"/>
    <mergeCell ref="E11:E13"/>
  </mergeCells>
  <phoneticPr fontId="12"/>
  <printOptions horizontalCentered="1"/>
  <pageMargins left="0.23622047244094491" right="0.23622047244094491" top="0.59" bottom="0.19685039370078741" header="0.31496062992125984" footer="0.31496062992125984"/>
  <pageSetup paperSize="9" scale="3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ABD0D-2EEB-41B7-AB58-AF9D0CB5F9DA}">
  <sheetPr>
    <tabColor rgb="FFFFFF00"/>
  </sheetPr>
  <dimension ref="A1:AK24"/>
  <sheetViews>
    <sheetView view="pageBreakPreview" zoomScale="50" zoomScaleNormal="85" zoomScaleSheetLayoutView="50" workbookViewId="0">
      <pane ySplit="3" topLeftCell="A4" activePane="bottomLeft" state="frozen"/>
      <selection activeCell="C19" sqref="C19"/>
      <selection pane="bottomLeft"/>
    </sheetView>
  </sheetViews>
  <sheetFormatPr defaultRowHeight="18.75"/>
  <cols>
    <col min="1" max="1" width="2.125" style="546" customWidth="1"/>
    <col min="2" max="2" width="4.375" style="546" customWidth="1"/>
    <col min="3" max="3" width="29.875" style="546" bestFit="1" customWidth="1"/>
    <col min="4" max="11" width="8.5" style="546" customWidth="1"/>
    <col min="12" max="12" width="8.5" style="501" customWidth="1"/>
    <col min="13" max="37" width="8.5" style="546" customWidth="1"/>
    <col min="38" max="40" width="8.25" style="546" customWidth="1"/>
    <col min="41" max="41" width="6.625" style="546" customWidth="1"/>
    <col min="42" max="44" width="6.375" style="546" customWidth="1"/>
    <col min="45" max="16384" width="9" style="546"/>
  </cols>
  <sheetData>
    <row r="1" spans="1:37" ht="24.75" customHeight="1"/>
    <row r="2" spans="1:37" ht="24.75" customHeight="1" thickBot="1">
      <c r="A2" s="547" t="s">
        <v>852</v>
      </c>
      <c r="L2" s="546"/>
    </row>
    <row r="3" spans="1:37" ht="24.75" customHeight="1" thickBot="1">
      <c r="B3" s="548"/>
      <c r="C3" s="549" t="s">
        <v>788</v>
      </c>
      <c r="D3" s="1750" t="s">
        <v>853</v>
      </c>
      <c r="E3" s="1751"/>
      <c r="F3" s="1751"/>
      <c r="G3" s="1751"/>
      <c r="H3" s="1751"/>
      <c r="I3" s="1751"/>
      <c r="J3" s="1751"/>
      <c r="K3" s="1751"/>
      <c r="L3" s="1751"/>
      <c r="M3" s="1751"/>
      <c r="N3" s="1751"/>
      <c r="O3" s="1751"/>
      <c r="P3" s="1751"/>
      <c r="Q3" s="1751"/>
      <c r="R3" s="1751"/>
      <c r="S3" s="1751"/>
      <c r="T3" s="1752"/>
      <c r="U3" s="1751" t="s">
        <v>854</v>
      </c>
      <c r="V3" s="1751"/>
      <c r="W3" s="1751"/>
      <c r="X3" s="1751"/>
      <c r="Y3" s="1751"/>
      <c r="Z3" s="1751"/>
      <c r="AA3" s="1751"/>
      <c r="AB3" s="1751"/>
      <c r="AC3" s="1751"/>
      <c r="AD3" s="1751"/>
      <c r="AE3" s="1751"/>
      <c r="AF3" s="1751"/>
      <c r="AG3" s="1751"/>
      <c r="AH3" s="1751"/>
      <c r="AI3" s="1751"/>
      <c r="AJ3" s="1751"/>
      <c r="AK3" s="1752"/>
    </row>
    <row r="4" spans="1:37" ht="57.75" customHeight="1">
      <c r="B4" s="1753" t="s">
        <v>746</v>
      </c>
      <c r="C4" s="550" t="s">
        <v>754</v>
      </c>
      <c r="D4" s="1756" t="s">
        <v>855</v>
      </c>
      <c r="E4" s="1757"/>
      <c r="F4" s="1757"/>
      <c r="G4" s="1757"/>
      <c r="H4" s="1757"/>
      <c r="I4" s="1757"/>
      <c r="J4" s="1757"/>
      <c r="K4" s="1757"/>
      <c r="L4" s="1757"/>
      <c r="M4" s="1757"/>
      <c r="N4" s="1757"/>
      <c r="O4" s="1757"/>
      <c r="P4" s="1757"/>
      <c r="Q4" s="1757"/>
      <c r="R4" s="1757"/>
      <c r="S4" s="1757"/>
      <c r="T4" s="1758"/>
      <c r="U4" s="1759" t="s">
        <v>856</v>
      </c>
      <c r="V4" s="1759"/>
      <c r="W4" s="1759"/>
      <c r="X4" s="1759"/>
      <c r="Y4" s="1759"/>
      <c r="Z4" s="1759"/>
      <c r="AA4" s="1759"/>
      <c r="AB4" s="1759"/>
      <c r="AC4" s="1759"/>
      <c r="AD4" s="1759"/>
      <c r="AE4" s="1759"/>
      <c r="AF4" s="1759"/>
      <c r="AG4" s="1759"/>
      <c r="AH4" s="1759"/>
      <c r="AI4" s="1759"/>
      <c r="AJ4" s="1759"/>
      <c r="AK4" s="1760"/>
    </row>
    <row r="5" spans="1:37" ht="126.75" customHeight="1">
      <c r="B5" s="1754"/>
      <c r="C5" s="551" t="s">
        <v>755</v>
      </c>
      <c r="D5" s="1761" t="s">
        <v>857</v>
      </c>
      <c r="E5" s="1762"/>
      <c r="F5" s="1762"/>
      <c r="G5" s="1762"/>
      <c r="H5" s="1762"/>
      <c r="I5" s="1762"/>
      <c r="J5" s="1762"/>
      <c r="K5" s="1762"/>
      <c r="L5" s="1762"/>
      <c r="M5" s="1762"/>
      <c r="N5" s="1762"/>
      <c r="O5" s="1762"/>
      <c r="P5" s="1762"/>
      <c r="Q5" s="1762"/>
      <c r="R5" s="1762"/>
      <c r="S5" s="1762"/>
      <c r="T5" s="1763"/>
      <c r="U5" s="1764" t="s">
        <v>858</v>
      </c>
      <c r="V5" s="1764"/>
      <c r="W5" s="1764"/>
      <c r="X5" s="1764"/>
      <c r="Y5" s="1764"/>
      <c r="Z5" s="1764"/>
      <c r="AA5" s="1764"/>
      <c r="AB5" s="1764"/>
      <c r="AC5" s="1764"/>
      <c r="AD5" s="1764"/>
      <c r="AE5" s="1764"/>
      <c r="AF5" s="1764"/>
      <c r="AG5" s="1764"/>
      <c r="AH5" s="1764"/>
      <c r="AI5" s="1764"/>
      <c r="AJ5" s="1764"/>
      <c r="AK5" s="1765"/>
    </row>
    <row r="6" spans="1:37" ht="57.75" customHeight="1">
      <c r="B6" s="1754"/>
      <c r="C6" s="551" t="s">
        <v>756</v>
      </c>
      <c r="D6" s="1761" t="s">
        <v>859</v>
      </c>
      <c r="E6" s="1762"/>
      <c r="F6" s="1762"/>
      <c r="G6" s="1762"/>
      <c r="H6" s="1762"/>
      <c r="I6" s="1762"/>
      <c r="J6" s="1762"/>
      <c r="K6" s="1762"/>
      <c r="L6" s="1762"/>
      <c r="M6" s="1762"/>
      <c r="N6" s="1762"/>
      <c r="O6" s="1762"/>
      <c r="P6" s="1762"/>
      <c r="Q6" s="1762"/>
      <c r="R6" s="1762"/>
      <c r="S6" s="1762"/>
      <c r="T6" s="1763"/>
      <c r="U6" s="1764" t="s">
        <v>860</v>
      </c>
      <c r="V6" s="1764"/>
      <c r="W6" s="1764"/>
      <c r="X6" s="1764"/>
      <c r="Y6" s="1764"/>
      <c r="Z6" s="1764"/>
      <c r="AA6" s="1764"/>
      <c r="AB6" s="1764"/>
      <c r="AC6" s="1764"/>
      <c r="AD6" s="1764"/>
      <c r="AE6" s="1764"/>
      <c r="AF6" s="1764"/>
      <c r="AG6" s="1764"/>
      <c r="AH6" s="1764"/>
      <c r="AI6" s="1764"/>
      <c r="AJ6" s="1764"/>
      <c r="AK6" s="1765"/>
    </row>
    <row r="7" spans="1:37" ht="57.75" customHeight="1">
      <c r="B7" s="1754"/>
      <c r="C7" s="551" t="s">
        <v>757</v>
      </c>
      <c r="D7" s="1761" t="s">
        <v>861</v>
      </c>
      <c r="E7" s="1762"/>
      <c r="F7" s="1762"/>
      <c r="G7" s="1762"/>
      <c r="H7" s="1762"/>
      <c r="I7" s="1762"/>
      <c r="J7" s="1762"/>
      <c r="K7" s="1762"/>
      <c r="L7" s="1762"/>
      <c r="M7" s="1762"/>
      <c r="N7" s="1762"/>
      <c r="O7" s="1762"/>
      <c r="P7" s="1762"/>
      <c r="Q7" s="1762"/>
      <c r="R7" s="1762"/>
      <c r="S7" s="1762"/>
      <c r="T7" s="1763"/>
      <c r="U7" s="1764" t="s">
        <v>862</v>
      </c>
      <c r="V7" s="1764"/>
      <c r="W7" s="1764"/>
      <c r="X7" s="1764"/>
      <c r="Y7" s="1764"/>
      <c r="Z7" s="1764"/>
      <c r="AA7" s="1764"/>
      <c r="AB7" s="1764"/>
      <c r="AC7" s="1764"/>
      <c r="AD7" s="1764"/>
      <c r="AE7" s="1764"/>
      <c r="AF7" s="1764"/>
      <c r="AG7" s="1764"/>
      <c r="AH7" s="1764"/>
      <c r="AI7" s="1764"/>
      <c r="AJ7" s="1764"/>
      <c r="AK7" s="1765"/>
    </row>
    <row r="8" spans="1:37" ht="57.75" customHeight="1">
      <c r="B8" s="1754"/>
      <c r="C8" s="551" t="s">
        <v>758</v>
      </c>
      <c r="D8" s="1761" t="s">
        <v>863</v>
      </c>
      <c r="E8" s="1762"/>
      <c r="F8" s="1762"/>
      <c r="G8" s="1762"/>
      <c r="H8" s="1762"/>
      <c r="I8" s="1762"/>
      <c r="J8" s="1762"/>
      <c r="K8" s="1762"/>
      <c r="L8" s="1762"/>
      <c r="M8" s="1762"/>
      <c r="N8" s="1762"/>
      <c r="O8" s="1762"/>
      <c r="P8" s="1762"/>
      <c r="Q8" s="1762"/>
      <c r="R8" s="1762"/>
      <c r="S8" s="1762"/>
      <c r="T8" s="1763"/>
      <c r="U8" s="1764" t="s">
        <v>864</v>
      </c>
      <c r="V8" s="1764"/>
      <c r="W8" s="1764"/>
      <c r="X8" s="1764"/>
      <c r="Y8" s="1764"/>
      <c r="Z8" s="1764"/>
      <c r="AA8" s="1764"/>
      <c r="AB8" s="1764"/>
      <c r="AC8" s="1764"/>
      <c r="AD8" s="1764"/>
      <c r="AE8" s="1764"/>
      <c r="AF8" s="1764"/>
      <c r="AG8" s="1764"/>
      <c r="AH8" s="1764"/>
      <c r="AI8" s="1764"/>
      <c r="AJ8" s="1764"/>
      <c r="AK8" s="1765"/>
    </row>
    <row r="9" spans="1:37" ht="57.75" customHeight="1">
      <c r="B9" s="1754"/>
      <c r="C9" s="551" t="s">
        <v>759</v>
      </c>
      <c r="D9" s="1761" t="s">
        <v>865</v>
      </c>
      <c r="E9" s="1762"/>
      <c r="F9" s="1762"/>
      <c r="G9" s="1762"/>
      <c r="H9" s="1762"/>
      <c r="I9" s="1762"/>
      <c r="J9" s="1762"/>
      <c r="K9" s="1762"/>
      <c r="L9" s="1762"/>
      <c r="M9" s="1762"/>
      <c r="N9" s="1762"/>
      <c r="O9" s="1762"/>
      <c r="P9" s="1762"/>
      <c r="Q9" s="1762"/>
      <c r="R9" s="1762"/>
      <c r="S9" s="1762"/>
      <c r="T9" s="1763"/>
      <c r="U9" s="1764" t="s">
        <v>866</v>
      </c>
      <c r="V9" s="1764"/>
      <c r="W9" s="1764"/>
      <c r="X9" s="1764"/>
      <c r="Y9" s="1764"/>
      <c r="Z9" s="1764"/>
      <c r="AA9" s="1764"/>
      <c r="AB9" s="1764"/>
      <c r="AC9" s="1764"/>
      <c r="AD9" s="1764"/>
      <c r="AE9" s="1764"/>
      <c r="AF9" s="1764"/>
      <c r="AG9" s="1764"/>
      <c r="AH9" s="1764"/>
      <c r="AI9" s="1764"/>
      <c r="AJ9" s="1764"/>
      <c r="AK9" s="1765"/>
    </row>
    <row r="10" spans="1:37" ht="57.75" customHeight="1">
      <c r="B10" s="1754"/>
      <c r="C10" s="551" t="s">
        <v>867</v>
      </c>
      <c r="D10" s="1761" t="s">
        <v>968</v>
      </c>
      <c r="E10" s="1762"/>
      <c r="F10" s="1762"/>
      <c r="G10" s="1762"/>
      <c r="H10" s="1762"/>
      <c r="I10" s="1762"/>
      <c r="J10" s="1762"/>
      <c r="K10" s="1762"/>
      <c r="L10" s="1762"/>
      <c r="M10" s="1762"/>
      <c r="N10" s="1762"/>
      <c r="O10" s="1762"/>
      <c r="P10" s="1762"/>
      <c r="Q10" s="1762"/>
      <c r="R10" s="1762"/>
      <c r="S10" s="1762"/>
      <c r="T10" s="1763"/>
      <c r="U10" s="1764" t="s">
        <v>868</v>
      </c>
      <c r="V10" s="1764"/>
      <c r="W10" s="1764"/>
      <c r="X10" s="1764"/>
      <c r="Y10" s="1764"/>
      <c r="Z10" s="1764"/>
      <c r="AA10" s="1764"/>
      <c r="AB10" s="1764"/>
      <c r="AC10" s="1764"/>
      <c r="AD10" s="1764"/>
      <c r="AE10" s="1764"/>
      <c r="AF10" s="1764"/>
      <c r="AG10" s="1764"/>
      <c r="AH10" s="1764"/>
      <c r="AI10" s="1764"/>
      <c r="AJ10" s="1764"/>
      <c r="AK10" s="1765"/>
    </row>
    <row r="11" spans="1:37" ht="57.75" customHeight="1">
      <c r="B11" s="1754"/>
      <c r="C11" s="551" t="s">
        <v>761</v>
      </c>
      <c r="D11" s="1761" t="s">
        <v>869</v>
      </c>
      <c r="E11" s="1762"/>
      <c r="F11" s="1762"/>
      <c r="G11" s="1762"/>
      <c r="H11" s="1762"/>
      <c r="I11" s="1762"/>
      <c r="J11" s="1762"/>
      <c r="K11" s="1762"/>
      <c r="L11" s="1762"/>
      <c r="M11" s="1762"/>
      <c r="N11" s="1762"/>
      <c r="O11" s="1762"/>
      <c r="P11" s="1762"/>
      <c r="Q11" s="1762"/>
      <c r="R11" s="1762"/>
      <c r="S11" s="1762"/>
      <c r="T11" s="1763"/>
      <c r="U11" s="1764" t="s">
        <v>870</v>
      </c>
      <c r="V11" s="1764"/>
      <c r="W11" s="1764"/>
      <c r="X11" s="1764"/>
      <c r="Y11" s="1764"/>
      <c r="Z11" s="1764"/>
      <c r="AA11" s="1764"/>
      <c r="AB11" s="1764"/>
      <c r="AC11" s="1764"/>
      <c r="AD11" s="1764"/>
      <c r="AE11" s="1764"/>
      <c r="AF11" s="1764"/>
      <c r="AG11" s="1764"/>
      <c r="AH11" s="1764"/>
      <c r="AI11" s="1764"/>
      <c r="AJ11" s="1764"/>
      <c r="AK11" s="1765"/>
    </row>
    <row r="12" spans="1:37" ht="57.75" customHeight="1">
      <c r="B12" s="1754"/>
      <c r="C12" s="551" t="s">
        <v>762</v>
      </c>
      <c r="D12" s="1761" t="s">
        <v>871</v>
      </c>
      <c r="E12" s="1762"/>
      <c r="F12" s="1762"/>
      <c r="G12" s="1762"/>
      <c r="H12" s="1762"/>
      <c r="I12" s="1762"/>
      <c r="J12" s="1762"/>
      <c r="K12" s="1762"/>
      <c r="L12" s="1762"/>
      <c r="M12" s="1762"/>
      <c r="N12" s="1762"/>
      <c r="O12" s="1762"/>
      <c r="P12" s="1762"/>
      <c r="Q12" s="1762"/>
      <c r="R12" s="1762"/>
      <c r="S12" s="1762"/>
      <c r="T12" s="1763"/>
      <c r="U12" s="1764" t="s">
        <v>872</v>
      </c>
      <c r="V12" s="1764"/>
      <c r="W12" s="1764"/>
      <c r="X12" s="1764"/>
      <c r="Y12" s="1764"/>
      <c r="Z12" s="1764"/>
      <c r="AA12" s="1764"/>
      <c r="AB12" s="1764"/>
      <c r="AC12" s="1764"/>
      <c r="AD12" s="1764"/>
      <c r="AE12" s="1764"/>
      <c r="AF12" s="1764"/>
      <c r="AG12" s="1764"/>
      <c r="AH12" s="1764"/>
      <c r="AI12" s="1764"/>
      <c r="AJ12" s="1764"/>
      <c r="AK12" s="1765"/>
    </row>
    <row r="13" spans="1:37" ht="134.25" customHeight="1">
      <c r="B13" s="1754"/>
      <c r="C13" s="551" t="s">
        <v>763</v>
      </c>
      <c r="D13" s="1761" t="s">
        <v>873</v>
      </c>
      <c r="E13" s="1762"/>
      <c r="F13" s="1762"/>
      <c r="G13" s="1762"/>
      <c r="H13" s="1762"/>
      <c r="I13" s="1762"/>
      <c r="J13" s="1762"/>
      <c r="K13" s="1762"/>
      <c r="L13" s="1762"/>
      <c r="M13" s="1762"/>
      <c r="N13" s="1762"/>
      <c r="O13" s="1762"/>
      <c r="P13" s="1762"/>
      <c r="Q13" s="1762"/>
      <c r="R13" s="1762"/>
      <c r="S13" s="1762"/>
      <c r="T13" s="1763"/>
      <c r="U13" s="1764" t="s">
        <v>874</v>
      </c>
      <c r="V13" s="1764"/>
      <c r="W13" s="1764"/>
      <c r="X13" s="1764"/>
      <c r="Y13" s="1764"/>
      <c r="Z13" s="1764"/>
      <c r="AA13" s="1764"/>
      <c r="AB13" s="1764"/>
      <c r="AC13" s="1764"/>
      <c r="AD13" s="1764"/>
      <c r="AE13" s="1764"/>
      <c r="AF13" s="1764"/>
      <c r="AG13" s="1764"/>
      <c r="AH13" s="1764"/>
      <c r="AI13" s="1764"/>
      <c r="AJ13" s="1764"/>
      <c r="AK13" s="1765"/>
    </row>
    <row r="14" spans="1:37" ht="57.75" customHeight="1">
      <c r="B14" s="1754"/>
      <c r="C14" s="551" t="s">
        <v>764</v>
      </c>
      <c r="D14" s="1761" t="s">
        <v>875</v>
      </c>
      <c r="E14" s="1762"/>
      <c r="F14" s="1762"/>
      <c r="G14" s="1762"/>
      <c r="H14" s="1762"/>
      <c r="I14" s="1762"/>
      <c r="J14" s="1762"/>
      <c r="K14" s="1762"/>
      <c r="L14" s="1762"/>
      <c r="M14" s="1762"/>
      <c r="N14" s="1762"/>
      <c r="O14" s="1762"/>
      <c r="P14" s="1762"/>
      <c r="Q14" s="1762"/>
      <c r="R14" s="1762"/>
      <c r="S14" s="1762"/>
      <c r="T14" s="1763"/>
      <c r="U14" s="1764" t="s">
        <v>876</v>
      </c>
      <c r="V14" s="1764"/>
      <c r="W14" s="1764"/>
      <c r="X14" s="1764"/>
      <c r="Y14" s="1764"/>
      <c r="Z14" s="1764"/>
      <c r="AA14" s="1764"/>
      <c r="AB14" s="1764"/>
      <c r="AC14" s="1764"/>
      <c r="AD14" s="1764"/>
      <c r="AE14" s="1764"/>
      <c r="AF14" s="1764"/>
      <c r="AG14" s="1764"/>
      <c r="AH14" s="1764"/>
      <c r="AI14" s="1764"/>
      <c r="AJ14" s="1764"/>
      <c r="AK14" s="1765"/>
    </row>
    <row r="15" spans="1:37" ht="57.75" customHeight="1">
      <c r="B15" s="1754"/>
      <c r="C15" s="551" t="s">
        <v>877</v>
      </c>
      <c r="D15" s="1761" t="s">
        <v>878</v>
      </c>
      <c r="E15" s="1762"/>
      <c r="F15" s="1762"/>
      <c r="G15" s="1762"/>
      <c r="H15" s="1762"/>
      <c r="I15" s="1762"/>
      <c r="J15" s="1762"/>
      <c r="K15" s="1762"/>
      <c r="L15" s="1762"/>
      <c r="M15" s="1762"/>
      <c r="N15" s="1762"/>
      <c r="O15" s="1762"/>
      <c r="P15" s="1762"/>
      <c r="Q15" s="1762"/>
      <c r="R15" s="1762"/>
      <c r="S15" s="1762"/>
      <c r="T15" s="1763"/>
      <c r="U15" s="1764" t="s">
        <v>879</v>
      </c>
      <c r="V15" s="1764"/>
      <c r="W15" s="1764"/>
      <c r="X15" s="1764"/>
      <c r="Y15" s="1764"/>
      <c r="Z15" s="1764"/>
      <c r="AA15" s="1764"/>
      <c r="AB15" s="1764"/>
      <c r="AC15" s="1764"/>
      <c r="AD15" s="1764"/>
      <c r="AE15" s="1764"/>
      <c r="AF15" s="1764"/>
      <c r="AG15" s="1764"/>
      <c r="AH15" s="1764"/>
      <c r="AI15" s="1764"/>
      <c r="AJ15" s="1764"/>
      <c r="AK15" s="1765"/>
    </row>
    <row r="16" spans="1:37" ht="57.75" customHeight="1">
      <c r="B16" s="1754"/>
      <c r="C16" s="551" t="s">
        <v>766</v>
      </c>
      <c r="D16" s="1761" t="s">
        <v>880</v>
      </c>
      <c r="E16" s="1762"/>
      <c r="F16" s="1762"/>
      <c r="G16" s="1762"/>
      <c r="H16" s="1762"/>
      <c r="I16" s="1762"/>
      <c r="J16" s="1762"/>
      <c r="K16" s="1762"/>
      <c r="L16" s="1762"/>
      <c r="M16" s="1762"/>
      <c r="N16" s="1762"/>
      <c r="O16" s="1762"/>
      <c r="P16" s="1762"/>
      <c r="Q16" s="1762"/>
      <c r="R16" s="1762"/>
      <c r="S16" s="1762"/>
      <c r="T16" s="1763"/>
      <c r="U16" s="1764" t="s">
        <v>881</v>
      </c>
      <c r="V16" s="1764"/>
      <c r="W16" s="1764"/>
      <c r="X16" s="1764"/>
      <c r="Y16" s="1764"/>
      <c r="Z16" s="1764"/>
      <c r="AA16" s="1764"/>
      <c r="AB16" s="1764"/>
      <c r="AC16" s="1764"/>
      <c r="AD16" s="1764"/>
      <c r="AE16" s="1764"/>
      <c r="AF16" s="1764"/>
      <c r="AG16" s="1764"/>
      <c r="AH16" s="1764"/>
      <c r="AI16" s="1764"/>
      <c r="AJ16" s="1764"/>
      <c r="AK16" s="1765"/>
    </row>
    <row r="17" spans="2:37" ht="57.75" customHeight="1">
      <c r="B17" s="1754"/>
      <c r="C17" s="551" t="s">
        <v>882</v>
      </c>
      <c r="D17" s="1761" t="s">
        <v>883</v>
      </c>
      <c r="E17" s="1762"/>
      <c r="F17" s="1762"/>
      <c r="G17" s="1762"/>
      <c r="H17" s="1762"/>
      <c r="I17" s="1762"/>
      <c r="J17" s="1762"/>
      <c r="K17" s="1762"/>
      <c r="L17" s="1762"/>
      <c r="M17" s="1762"/>
      <c r="N17" s="1762"/>
      <c r="O17" s="1762"/>
      <c r="P17" s="1762"/>
      <c r="Q17" s="1762"/>
      <c r="R17" s="1762"/>
      <c r="S17" s="1762"/>
      <c r="T17" s="1763"/>
      <c r="U17" s="1764" t="s">
        <v>884</v>
      </c>
      <c r="V17" s="1764"/>
      <c r="W17" s="1764"/>
      <c r="X17" s="1764"/>
      <c r="Y17" s="1764"/>
      <c r="Z17" s="1764"/>
      <c r="AA17" s="1764"/>
      <c r="AB17" s="1764"/>
      <c r="AC17" s="1764"/>
      <c r="AD17" s="1764"/>
      <c r="AE17" s="1764"/>
      <c r="AF17" s="1764"/>
      <c r="AG17" s="1764"/>
      <c r="AH17" s="1764"/>
      <c r="AI17" s="1764"/>
      <c r="AJ17" s="1764"/>
      <c r="AK17" s="1765"/>
    </row>
    <row r="18" spans="2:37" ht="57.75" customHeight="1">
      <c r="B18" s="1754"/>
      <c r="C18" s="551" t="s">
        <v>885</v>
      </c>
      <c r="D18" s="1761" t="s">
        <v>886</v>
      </c>
      <c r="E18" s="1762"/>
      <c r="F18" s="1762"/>
      <c r="G18" s="1762"/>
      <c r="H18" s="1762"/>
      <c r="I18" s="1762"/>
      <c r="J18" s="1762"/>
      <c r="K18" s="1762"/>
      <c r="L18" s="1762"/>
      <c r="M18" s="1762"/>
      <c r="N18" s="1762"/>
      <c r="O18" s="1762"/>
      <c r="P18" s="1762"/>
      <c r="Q18" s="1762"/>
      <c r="R18" s="1762"/>
      <c r="S18" s="1762"/>
      <c r="T18" s="1763"/>
      <c r="U18" s="1764" t="s">
        <v>887</v>
      </c>
      <c r="V18" s="1764"/>
      <c r="W18" s="1764"/>
      <c r="X18" s="1764"/>
      <c r="Y18" s="1764"/>
      <c r="Z18" s="1764"/>
      <c r="AA18" s="1764"/>
      <c r="AB18" s="1764"/>
      <c r="AC18" s="1764"/>
      <c r="AD18" s="1764"/>
      <c r="AE18" s="1764"/>
      <c r="AF18" s="1764"/>
      <c r="AG18" s="1764"/>
      <c r="AH18" s="1764"/>
      <c r="AI18" s="1764"/>
      <c r="AJ18" s="1764"/>
      <c r="AK18" s="1765"/>
    </row>
    <row r="19" spans="2:37" ht="57.75" customHeight="1" thickBot="1">
      <c r="B19" s="1755"/>
      <c r="C19" s="552" t="s">
        <v>801</v>
      </c>
      <c r="D19" s="1766" t="s">
        <v>888</v>
      </c>
      <c r="E19" s="1767"/>
      <c r="F19" s="1767"/>
      <c r="G19" s="1767"/>
      <c r="H19" s="1767"/>
      <c r="I19" s="1767"/>
      <c r="J19" s="1767"/>
      <c r="K19" s="1767"/>
      <c r="L19" s="1767"/>
      <c r="M19" s="1767"/>
      <c r="N19" s="1767"/>
      <c r="O19" s="1767"/>
      <c r="P19" s="1767"/>
      <c r="Q19" s="1767"/>
      <c r="R19" s="1767"/>
      <c r="S19" s="1767"/>
      <c r="T19" s="1768"/>
      <c r="U19" s="1769" t="s">
        <v>889</v>
      </c>
      <c r="V19" s="1769"/>
      <c r="W19" s="1769"/>
      <c r="X19" s="1769"/>
      <c r="Y19" s="1769"/>
      <c r="Z19" s="1769"/>
      <c r="AA19" s="1769"/>
      <c r="AB19" s="1769"/>
      <c r="AC19" s="1769"/>
      <c r="AD19" s="1769"/>
      <c r="AE19" s="1769"/>
      <c r="AF19" s="1769"/>
      <c r="AG19" s="1769"/>
      <c r="AH19" s="1769"/>
      <c r="AI19" s="1769"/>
      <c r="AJ19" s="1769"/>
      <c r="AK19" s="1770"/>
    </row>
    <row r="20" spans="2:37" ht="57.75" customHeight="1">
      <c r="B20" s="1753" t="s">
        <v>969</v>
      </c>
      <c r="C20" s="550" t="s">
        <v>970</v>
      </c>
      <c r="D20" s="1756" t="s">
        <v>971</v>
      </c>
      <c r="E20" s="1757"/>
      <c r="F20" s="1757"/>
      <c r="G20" s="1757"/>
      <c r="H20" s="1757"/>
      <c r="I20" s="1757"/>
      <c r="J20" s="1757"/>
      <c r="K20" s="1757"/>
      <c r="L20" s="1757"/>
      <c r="M20" s="1757"/>
      <c r="N20" s="1757"/>
      <c r="O20" s="1757"/>
      <c r="P20" s="1757"/>
      <c r="Q20" s="1757"/>
      <c r="R20" s="1757"/>
      <c r="S20" s="1757"/>
      <c r="T20" s="1758"/>
      <c r="U20" s="1759" t="s">
        <v>972</v>
      </c>
      <c r="V20" s="1759"/>
      <c r="W20" s="1759"/>
      <c r="X20" s="1759"/>
      <c r="Y20" s="1759"/>
      <c r="Z20" s="1759"/>
      <c r="AA20" s="1759"/>
      <c r="AB20" s="1759"/>
      <c r="AC20" s="1759"/>
      <c r="AD20" s="1759"/>
      <c r="AE20" s="1759"/>
      <c r="AF20" s="1759"/>
      <c r="AG20" s="1759"/>
      <c r="AH20" s="1759"/>
      <c r="AI20" s="1759"/>
      <c r="AJ20" s="1759"/>
      <c r="AK20" s="1760"/>
    </row>
    <row r="21" spans="2:37" ht="57.75" customHeight="1">
      <c r="B21" s="1754"/>
      <c r="C21" s="551" t="s">
        <v>973</v>
      </c>
      <c r="D21" s="1761" t="s">
        <v>974</v>
      </c>
      <c r="E21" s="1762"/>
      <c r="F21" s="1762"/>
      <c r="G21" s="1762"/>
      <c r="H21" s="1762"/>
      <c r="I21" s="1762"/>
      <c r="J21" s="1762"/>
      <c r="K21" s="1762"/>
      <c r="L21" s="1762"/>
      <c r="M21" s="1762"/>
      <c r="N21" s="1762"/>
      <c r="O21" s="1762"/>
      <c r="P21" s="1762"/>
      <c r="Q21" s="1762"/>
      <c r="R21" s="1762"/>
      <c r="S21" s="1762"/>
      <c r="T21" s="1763"/>
      <c r="U21" s="1764" t="s">
        <v>975</v>
      </c>
      <c r="V21" s="1764"/>
      <c r="W21" s="1764"/>
      <c r="X21" s="1764"/>
      <c r="Y21" s="1764"/>
      <c r="Z21" s="1764"/>
      <c r="AA21" s="1764"/>
      <c r="AB21" s="1764"/>
      <c r="AC21" s="1764"/>
      <c r="AD21" s="1764"/>
      <c r="AE21" s="1764"/>
      <c r="AF21" s="1764"/>
      <c r="AG21" s="1764"/>
      <c r="AH21" s="1764"/>
      <c r="AI21" s="1764"/>
      <c r="AJ21" s="1764"/>
      <c r="AK21" s="1765"/>
    </row>
    <row r="22" spans="2:37" ht="57.75" customHeight="1">
      <c r="B22" s="1754"/>
      <c r="C22" s="551" t="s">
        <v>976</v>
      </c>
      <c r="D22" s="1761" t="s">
        <v>977</v>
      </c>
      <c r="E22" s="1762"/>
      <c r="F22" s="1762"/>
      <c r="G22" s="1762"/>
      <c r="H22" s="1762"/>
      <c r="I22" s="1762"/>
      <c r="J22" s="1762"/>
      <c r="K22" s="1762"/>
      <c r="L22" s="1762"/>
      <c r="M22" s="1762"/>
      <c r="N22" s="1762"/>
      <c r="O22" s="1762"/>
      <c r="P22" s="1762"/>
      <c r="Q22" s="1762"/>
      <c r="R22" s="1762"/>
      <c r="S22" s="1762"/>
      <c r="T22" s="1763"/>
      <c r="U22" s="1764" t="s">
        <v>978</v>
      </c>
      <c r="V22" s="1764"/>
      <c r="W22" s="1764"/>
      <c r="X22" s="1764"/>
      <c r="Y22" s="1764"/>
      <c r="Z22" s="1764"/>
      <c r="AA22" s="1764"/>
      <c r="AB22" s="1764"/>
      <c r="AC22" s="1764"/>
      <c r="AD22" s="1764"/>
      <c r="AE22" s="1764"/>
      <c r="AF22" s="1764"/>
      <c r="AG22" s="1764"/>
      <c r="AH22" s="1764"/>
      <c r="AI22" s="1764"/>
      <c r="AJ22" s="1764"/>
      <c r="AK22" s="1765"/>
    </row>
    <row r="23" spans="2:37" ht="57.75" customHeight="1">
      <c r="B23" s="1754"/>
      <c r="C23" s="647" t="s">
        <v>979</v>
      </c>
      <c r="D23" s="1761" t="s">
        <v>980</v>
      </c>
      <c r="E23" s="1762"/>
      <c r="F23" s="1762"/>
      <c r="G23" s="1762"/>
      <c r="H23" s="1762"/>
      <c r="I23" s="1762"/>
      <c r="J23" s="1762"/>
      <c r="K23" s="1762"/>
      <c r="L23" s="1762"/>
      <c r="M23" s="1762"/>
      <c r="N23" s="1762"/>
      <c r="O23" s="1762"/>
      <c r="P23" s="1762"/>
      <c r="Q23" s="1762"/>
      <c r="R23" s="1762"/>
      <c r="S23" s="1762"/>
      <c r="T23" s="1763"/>
      <c r="U23" s="1764" t="s">
        <v>981</v>
      </c>
      <c r="V23" s="1764"/>
      <c r="W23" s="1764"/>
      <c r="X23" s="1764"/>
      <c r="Y23" s="1764"/>
      <c r="Z23" s="1764"/>
      <c r="AA23" s="1764"/>
      <c r="AB23" s="1764"/>
      <c r="AC23" s="1764"/>
      <c r="AD23" s="1764"/>
      <c r="AE23" s="1764"/>
      <c r="AF23" s="1764"/>
      <c r="AG23" s="1764"/>
      <c r="AH23" s="1764"/>
      <c r="AI23" s="1764"/>
      <c r="AJ23" s="1764"/>
      <c r="AK23" s="1765"/>
    </row>
    <row r="24" spans="2:37" ht="57.75" customHeight="1" thickBot="1">
      <c r="B24" s="1755"/>
      <c r="C24" s="552" t="s">
        <v>982</v>
      </c>
      <c r="D24" s="1766" t="s">
        <v>983</v>
      </c>
      <c r="E24" s="1767"/>
      <c r="F24" s="1767"/>
      <c r="G24" s="1767"/>
      <c r="H24" s="1767"/>
      <c r="I24" s="1767"/>
      <c r="J24" s="1767"/>
      <c r="K24" s="1767"/>
      <c r="L24" s="1767"/>
      <c r="M24" s="1767"/>
      <c r="N24" s="1767"/>
      <c r="O24" s="1767"/>
      <c r="P24" s="1767"/>
      <c r="Q24" s="1767"/>
      <c r="R24" s="1767"/>
      <c r="S24" s="1767"/>
      <c r="T24" s="1768"/>
      <c r="U24" s="1769" t="s">
        <v>984</v>
      </c>
      <c r="V24" s="1769"/>
      <c r="W24" s="1769"/>
      <c r="X24" s="1769"/>
      <c r="Y24" s="1769"/>
      <c r="Z24" s="1769"/>
      <c r="AA24" s="1769"/>
      <c r="AB24" s="1769"/>
      <c r="AC24" s="1769"/>
      <c r="AD24" s="1769"/>
      <c r="AE24" s="1769"/>
      <c r="AF24" s="1769"/>
      <c r="AG24" s="1769"/>
      <c r="AH24" s="1769"/>
      <c r="AI24" s="1769"/>
      <c r="AJ24" s="1769"/>
      <c r="AK24" s="1770"/>
    </row>
  </sheetData>
  <mergeCells count="46">
    <mergeCell ref="D19:T19"/>
    <mergeCell ref="U19:AK19"/>
    <mergeCell ref="U24:AK24"/>
    <mergeCell ref="B20:B24"/>
    <mergeCell ref="D20:T20"/>
    <mergeCell ref="U20:AK20"/>
    <mergeCell ref="D21:T21"/>
    <mergeCell ref="U21:AK21"/>
    <mergeCell ref="D22:T22"/>
    <mergeCell ref="U22:AK22"/>
    <mergeCell ref="D23:T23"/>
    <mergeCell ref="U23:AK23"/>
    <mergeCell ref="D24:T24"/>
    <mergeCell ref="D16:T16"/>
    <mergeCell ref="U16:AK16"/>
    <mergeCell ref="D17:T17"/>
    <mergeCell ref="U17:AK17"/>
    <mergeCell ref="D18:T18"/>
    <mergeCell ref="U18:AK18"/>
    <mergeCell ref="D13:T13"/>
    <mergeCell ref="U13:AK13"/>
    <mergeCell ref="D14:T14"/>
    <mergeCell ref="U14:AK14"/>
    <mergeCell ref="D15:T15"/>
    <mergeCell ref="U15:AK15"/>
    <mergeCell ref="U11:AK11"/>
    <mergeCell ref="D12:T12"/>
    <mergeCell ref="U12:AK12"/>
    <mergeCell ref="D10:T10"/>
    <mergeCell ref="U10:AK10"/>
    <mergeCell ref="D3:T3"/>
    <mergeCell ref="U3:AK3"/>
    <mergeCell ref="B4:B19"/>
    <mergeCell ref="D4:T4"/>
    <mergeCell ref="U4:AK4"/>
    <mergeCell ref="D5:T5"/>
    <mergeCell ref="U5:AK5"/>
    <mergeCell ref="D6:T6"/>
    <mergeCell ref="U6:AK6"/>
    <mergeCell ref="D7:T7"/>
    <mergeCell ref="U7:AK7"/>
    <mergeCell ref="D8:T8"/>
    <mergeCell ref="U8:AK8"/>
    <mergeCell ref="D9:T9"/>
    <mergeCell ref="U9:AK9"/>
    <mergeCell ref="D11:T11"/>
  </mergeCells>
  <phoneticPr fontId="12"/>
  <printOptions horizontalCentered="1"/>
  <pageMargins left="0.11811023622047245" right="0.11811023622047245" top="0.74803149606299213" bottom="0.35433070866141736" header="0.31496062992125984" footer="0.31496062992125984"/>
  <pageSetup paperSize="9" scale="3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339E0-7809-460D-9446-669CAEE2F15E}">
  <sheetPr>
    <tabColor rgb="FFFFFF00"/>
  </sheetPr>
  <dimension ref="C3:D38"/>
  <sheetViews>
    <sheetView workbookViewId="0">
      <selection activeCell="C19" sqref="C19"/>
    </sheetView>
  </sheetViews>
  <sheetFormatPr defaultRowHeight="18.75"/>
  <cols>
    <col min="1" max="2" width="9" style="587"/>
    <col min="3" max="3" width="54.625" style="587" bestFit="1" customWidth="1"/>
    <col min="4" max="16384" width="9" style="587"/>
  </cols>
  <sheetData>
    <row r="3" spans="3:4">
      <c r="C3" s="586" t="s">
        <v>748</v>
      </c>
      <c r="D3" s="587">
        <v>1</v>
      </c>
    </row>
    <row r="4" spans="3:4">
      <c r="C4" s="587" t="s">
        <v>914</v>
      </c>
      <c r="D4" s="587">
        <v>2</v>
      </c>
    </row>
    <row r="5" spans="3:4">
      <c r="C5" s="587" t="s">
        <v>915</v>
      </c>
      <c r="D5" s="587">
        <v>3</v>
      </c>
    </row>
    <row r="6" spans="3:4">
      <c r="C6" s="587" t="s">
        <v>916</v>
      </c>
      <c r="D6" s="587">
        <v>4</v>
      </c>
    </row>
    <row r="7" spans="3:4">
      <c r="C7" s="587" t="s">
        <v>813</v>
      </c>
      <c r="D7" s="587">
        <v>5</v>
      </c>
    </row>
    <row r="8" spans="3:4">
      <c r="C8" s="587" t="s">
        <v>917</v>
      </c>
      <c r="D8" s="587">
        <v>6</v>
      </c>
    </row>
    <row r="9" spans="3:4">
      <c r="C9" s="587" t="s">
        <v>918</v>
      </c>
      <c r="D9" s="587">
        <v>7</v>
      </c>
    </row>
    <row r="10" spans="3:4">
      <c r="C10" s="587" t="s">
        <v>919</v>
      </c>
      <c r="D10" s="587">
        <v>8</v>
      </c>
    </row>
    <row r="11" spans="3:4">
      <c r="C11" s="587" t="s">
        <v>920</v>
      </c>
      <c r="D11" s="587">
        <v>9</v>
      </c>
    </row>
    <row r="12" spans="3:4">
      <c r="C12" s="587" t="s">
        <v>904</v>
      </c>
      <c r="D12" s="587">
        <v>10</v>
      </c>
    </row>
    <row r="13" spans="3:4">
      <c r="C13" s="587" t="s">
        <v>905</v>
      </c>
      <c r="D13" s="587">
        <v>11</v>
      </c>
    </row>
    <row r="14" spans="3:4">
      <c r="C14" s="587" t="s">
        <v>921</v>
      </c>
      <c r="D14" s="587">
        <v>12</v>
      </c>
    </row>
    <row r="15" spans="3:4">
      <c r="C15" s="587" t="s">
        <v>922</v>
      </c>
      <c r="D15" s="587">
        <v>13</v>
      </c>
    </row>
    <row r="16" spans="3:4">
      <c r="C16" s="587" t="s">
        <v>923</v>
      </c>
      <c r="D16" s="587">
        <v>14</v>
      </c>
    </row>
    <row r="17" spans="3:4">
      <c r="C17" s="587" t="s">
        <v>924</v>
      </c>
      <c r="D17" s="587">
        <v>15</v>
      </c>
    </row>
    <row r="18" spans="3:4">
      <c r="C18" s="587" t="s">
        <v>925</v>
      </c>
      <c r="D18" s="587">
        <v>16</v>
      </c>
    </row>
    <row r="19" spans="3:4">
      <c r="C19" s="587" t="s">
        <v>926</v>
      </c>
      <c r="D19" s="587">
        <v>17</v>
      </c>
    </row>
    <row r="20" spans="3:4">
      <c r="C20" s="587" t="s">
        <v>927</v>
      </c>
      <c r="D20" s="587">
        <v>18</v>
      </c>
    </row>
    <row r="21" spans="3:4">
      <c r="C21" s="587" t="s">
        <v>928</v>
      </c>
      <c r="D21" s="587">
        <v>19</v>
      </c>
    </row>
    <row r="22" spans="3:4">
      <c r="C22" s="587" t="s">
        <v>829</v>
      </c>
      <c r="D22" s="587">
        <v>20</v>
      </c>
    </row>
    <row r="23" spans="3:4">
      <c r="C23" s="587" t="s">
        <v>929</v>
      </c>
      <c r="D23" s="587">
        <v>21</v>
      </c>
    </row>
    <row r="24" spans="3:4">
      <c r="C24" s="587" t="s">
        <v>930</v>
      </c>
      <c r="D24" s="587">
        <v>22</v>
      </c>
    </row>
    <row r="25" spans="3:4">
      <c r="C25" s="587" t="s">
        <v>834</v>
      </c>
      <c r="D25" s="587">
        <v>23</v>
      </c>
    </row>
    <row r="26" spans="3:4">
      <c r="C26" s="587" t="s">
        <v>835</v>
      </c>
      <c r="D26" s="587">
        <v>24</v>
      </c>
    </row>
    <row r="27" spans="3:4">
      <c r="C27" s="587" t="s">
        <v>836</v>
      </c>
      <c r="D27" s="587">
        <v>25</v>
      </c>
    </row>
    <row r="28" spans="3:4">
      <c r="C28" s="587" t="s">
        <v>931</v>
      </c>
      <c r="D28" s="587">
        <v>26</v>
      </c>
    </row>
    <row r="29" spans="3:4">
      <c r="C29" s="587" t="s">
        <v>932</v>
      </c>
      <c r="D29" s="587">
        <v>27</v>
      </c>
    </row>
    <row r="30" spans="3:4">
      <c r="C30" s="587" t="s">
        <v>799</v>
      </c>
      <c r="D30" s="587">
        <v>28</v>
      </c>
    </row>
    <row r="31" spans="3:4">
      <c r="C31" s="587" t="s">
        <v>906</v>
      </c>
      <c r="D31" s="587">
        <v>29</v>
      </c>
    </row>
    <row r="32" spans="3:4">
      <c r="C32" s="587" t="s">
        <v>908</v>
      </c>
      <c r="D32" s="587">
        <v>30</v>
      </c>
    </row>
    <row r="33" spans="3:4">
      <c r="C33" s="587" t="s">
        <v>910</v>
      </c>
      <c r="D33" s="587">
        <v>31</v>
      </c>
    </row>
    <row r="34" spans="3:4">
      <c r="C34" s="587" t="s">
        <v>912</v>
      </c>
    </row>
    <row r="35" spans="3:4">
      <c r="C35" s="587" t="s">
        <v>907</v>
      </c>
    </row>
    <row r="36" spans="3:4">
      <c r="C36" s="587" t="s">
        <v>909</v>
      </c>
    </row>
    <row r="37" spans="3:4">
      <c r="C37" s="587" t="s">
        <v>911</v>
      </c>
    </row>
    <row r="38" spans="3:4">
      <c r="C38" s="587" t="s">
        <v>913</v>
      </c>
    </row>
  </sheetData>
  <phoneticPr fontId="1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Q77"/>
  <sheetViews>
    <sheetView showGridLines="0" view="pageBreakPreview" zoomScale="70" zoomScaleNormal="90" zoomScaleSheetLayoutView="70" zoomScalePageLayoutView="55" workbookViewId="0">
      <selection activeCell="A5" sqref="A5:B5"/>
    </sheetView>
  </sheetViews>
  <sheetFormatPr defaultColWidth="1.25" defaultRowHeight="24"/>
  <cols>
    <col min="1" max="20" width="4.375" style="72" customWidth="1"/>
    <col min="21" max="21" width="4.375" style="90" customWidth="1"/>
    <col min="22" max="36" width="4.375" style="72" customWidth="1"/>
    <col min="37" max="37" width="20.75" style="71" customWidth="1"/>
    <col min="38" max="38" width="21.5" style="72" customWidth="1"/>
    <col min="39" max="40" width="3.875" style="72" customWidth="1"/>
    <col min="41" max="50" width="3.75" style="72" customWidth="1"/>
    <col min="51" max="57" width="5.375" style="72" customWidth="1"/>
    <col min="58" max="58" width="5.375" style="90" customWidth="1"/>
    <col min="59" max="59" width="5.375" style="72" customWidth="1"/>
    <col min="60" max="61" width="15.375" style="90" customWidth="1"/>
    <col min="62" max="62" width="15.375" style="72" customWidth="1"/>
    <col min="63" max="16384" width="1.25" style="72"/>
  </cols>
  <sheetData>
    <row r="1" spans="1:69" ht="54.75" customHeight="1" thickBot="1">
      <c r="A1" s="1063" t="s">
        <v>528</v>
      </c>
      <c r="B1" s="1063"/>
      <c r="C1" s="1063"/>
      <c r="D1" s="1063"/>
      <c r="E1" s="1063"/>
      <c r="F1" s="1063"/>
      <c r="G1" s="1063"/>
      <c r="H1" s="1063"/>
      <c r="I1" s="1063"/>
      <c r="J1" s="1063"/>
      <c r="K1" s="1063"/>
      <c r="L1" s="1063"/>
      <c r="M1" s="1063"/>
      <c r="N1" s="1063"/>
      <c r="O1" s="1063"/>
      <c r="P1" s="1063"/>
      <c r="Q1" s="1063"/>
      <c r="R1" s="1063"/>
      <c r="S1" s="1063"/>
      <c r="T1" s="1063"/>
      <c r="U1" s="1063"/>
      <c r="V1" s="1063"/>
      <c r="W1" s="1063"/>
      <c r="X1" s="1063"/>
      <c r="Y1" s="1063"/>
      <c r="Z1" s="1063"/>
      <c r="AA1" s="1063"/>
      <c r="AB1" s="1063"/>
      <c r="AC1" s="1063"/>
      <c r="AD1" s="1063"/>
      <c r="AE1" s="1063"/>
      <c r="AF1" s="1063"/>
      <c r="AG1" s="1063"/>
      <c r="AH1" s="1063"/>
      <c r="AI1" s="1063"/>
      <c r="AJ1" s="1063"/>
      <c r="AY1" s="23" t="s">
        <v>259</v>
      </c>
      <c r="AZ1" s="23"/>
      <c r="BA1" s="23"/>
      <c r="BB1" s="23"/>
      <c r="BC1" s="23"/>
      <c r="BD1" s="23"/>
      <c r="BE1" s="23"/>
      <c r="BF1" s="23"/>
      <c r="BG1" s="23"/>
      <c r="BH1" s="23"/>
      <c r="BI1" s="23" t="s">
        <v>381</v>
      </c>
      <c r="BJ1" s="62"/>
      <c r="BK1" s="62"/>
      <c r="BL1" s="62"/>
      <c r="BM1" s="62"/>
      <c r="BN1" s="62"/>
      <c r="BO1" s="62"/>
      <c r="BP1" s="62"/>
      <c r="BQ1" s="62"/>
    </row>
    <row r="2" spans="1:69">
      <c r="A2" s="918" t="s">
        <v>94</v>
      </c>
      <c r="B2" s="919"/>
      <c r="C2" s="920" t="s">
        <v>59</v>
      </c>
      <c r="D2" s="919"/>
      <c r="E2" s="919"/>
      <c r="F2" s="919"/>
      <c r="G2" s="920" t="s">
        <v>392</v>
      </c>
      <c r="H2" s="920"/>
      <c r="I2" s="920"/>
      <c r="J2" s="920"/>
      <c r="K2" s="1042"/>
      <c r="L2" s="1042" t="s">
        <v>61</v>
      </c>
      <c r="M2" s="1043"/>
      <c r="N2" s="1043"/>
      <c r="O2" s="1043"/>
      <c r="P2" s="1043"/>
      <c r="Q2" s="1043"/>
      <c r="R2" s="1043"/>
      <c r="S2" s="1043"/>
      <c r="T2" s="1043"/>
      <c r="U2" s="1043"/>
      <c r="V2" s="1043"/>
      <c r="W2" s="1043"/>
      <c r="X2" s="1043"/>
      <c r="Y2" s="1043"/>
      <c r="Z2" s="1043"/>
      <c r="AA2" s="1043"/>
      <c r="AB2" s="1043"/>
      <c r="AC2" s="1043"/>
      <c r="AD2" s="1043"/>
      <c r="AE2" s="1043"/>
      <c r="AF2" s="1043"/>
      <c r="AG2" s="1043"/>
      <c r="AH2" s="1043"/>
      <c r="AI2" s="1043"/>
      <c r="AJ2" s="1044"/>
      <c r="AK2" s="57"/>
      <c r="AY2" s="23" t="s">
        <v>248</v>
      </c>
      <c r="AZ2" s="23" t="s">
        <v>43</v>
      </c>
      <c r="BA2" s="23" t="s">
        <v>44</v>
      </c>
      <c r="BB2" s="23" t="s">
        <v>45</v>
      </c>
      <c r="BC2" s="23" t="s">
        <v>46</v>
      </c>
      <c r="BD2" s="23" t="s">
        <v>47</v>
      </c>
      <c r="BE2" s="23" t="s">
        <v>48</v>
      </c>
      <c r="BF2" s="23" t="s">
        <v>49</v>
      </c>
      <c r="BG2" s="23" t="s">
        <v>50</v>
      </c>
      <c r="BH2" s="23"/>
      <c r="BI2" s="23" t="s">
        <v>26</v>
      </c>
      <c r="BJ2" s="62"/>
      <c r="BK2" s="62"/>
      <c r="BL2" s="62"/>
      <c r="BM2" s="62"/>
      <c r="BN2" s="62"/>
      <c r="BO2" s="62"/>
      <c r="BP2" s="62"/>
      <c r="BQ2" s="62"/>
    </row>
    <row r="3" spans="1:69">
      <c r="A3" s="921" t="s">
        <v>51</v>
      </c>
      <c r="B3" s="922"/>
      <c r="C3" s="923" t="s">
        <v>635</v>
      </c>
      <c r="D3" s="924"/>
      <c r="E3" s="924"/>
      <c r="F3" s="924"/>
      <c r="G3" s="1019" t="s">
        <v>393</v>
      </c>
      <c r="H3" s="1019"/>
      <c r="I3" s="1019"/>
      <c r="J3" s="1019"/>
      <c r="K3" s="1020"/>
      <c r="L3" s="1016" t="s">
        <v>587</v>
      </c>
      <c r="M3" s="1017"/>
      <c r="N3" s="1017"/>
      <c r="O3" s="1017"/>
      <c r="P3" s="1017"/>
      <c r="Q3" s="1017"/>
      <c r="R3" s="1017"/>
      <c r="S3" s="1017"/>
      <c r="T3" s="1017"/>
      <c r="U3" s="1017"/>
      <c r="V3" s="1017"/>
      <c r="W3" s="1017"/>
      <c r="X3" s="1017"/>
      <c r="Y3" s="1017"/>
      <c r="Z3" s="1017"/>
      <c r="AA3" s="1017"/>
      <c r="AB3" s="1017"/>
      <c r="AC3" s="1017"/>
      <c r="AD3" s="1017"/>
      <c r="AE3" s="1017"/>
      <c r="AF3" s="1017"/>
      <c r="AG3" s="1017"/>
      <c r="AH3" s="1017"/>
      <c r="AI3" s="1017"/>
      <c r="AJ3" s="1018"/>
      <c r="AK3" s="114"/>
      <c r="AY3" s="90" t="s">
        <v>249</v>
      </c>
      <c r="AZ3" s="23" t="s">
        <v>43</v>
      </c>
      <c r="BA3" s="23" t="s">
        <v>44</v>
      </c>
      <c r="BB3" s="23" t="s">
        <v>45</v>
      </c>
      <c r="BC3" s="23" t="s">
        <v>46</v>
      </c>
      <c r="BD3" s="23" t="s">
        <v>47</v>
      </c>
      <c r="BE3" s="23" t="s">
        <v>48</v>
      </c>
      <c r="BF3" s="23" t="s">
        <v>49</v>
      </c>
      <c r="BG3" s="23" t="s">
        <v>50</v>
      </c>
      <c r="BH3" s="23"/>
      <c r="BI3" s="23" t="s">
        <v>200</v>
      </c>
      <c r="BK3" s="62"/>
      <c r="BL3" s="62"/>
      <c r="BM3" s="62"/>
      <c r="BN3" s="62"/>
      <c r="BO3" s="62"/>
      <c r="BP3" s="62"/>
      <c r="BQ3" s="62"/>
    </row>
    <row r="4" spans="1:69">
      <c r="A4" s="925" t="s">
        <v>51</v>
      </c>
      <c r="B4" s="926"/>
      <c r="C4" s="927">
        <f>衛生・防護用品内訳表!P5</f>
        <v>0</v>
      </c>
      <c r="D4" s="928"/>
      <c r="E4" s="928"/>
      <c r="F4" s="928"/>
      <c r="G4" s="812" t="s">
        <v>474</v>
      </c>
      <c r="H4" s="812"/>
      <c r="I4" s="812"/>
      <c r="J4" s="812"/>
      <c r="K4" s="693"/>
      <c r="L4" s="1021" t="s">
        <v>587</v>
      </c>
      <c r="M4" s="1022"/>
      <c r="N4" s="1022"/>
      <c r="O4" s="1022"/>
      <c r="P4" s="1022"/>
      <c r="Q4" s="1022"/>
      <c r="R4" s="1022"/>
      <c r="S4" s="1022"/>
      <c r="T4" s="1022"/>
      <c r="U4" s="1022"/>
      <c r="V4" s="1022"/>
      <c r="W4" s="1022"/>
      <c r="X4" s="1022"/>
      <c r="Y4" s="1022"/>
      <c r="Z4" s="1022"/>
      <c r="AA4" s="1022"/>
      <c r="AB4" s="1022"/>
      <c r="AC4" s="1022"/>
      <c r="AD4" s="1022"/>
      <c r="AE4" s="1022"/>
      <c r="AF4" s="1022"/>
      <c r="AG4" s="1022"/>
      <c r="AH4" s="1022"/>
      <c r="AI4" s="1022"/>
      <c r="AJ4" s="1023"/>
      <c r="AK4" s="114"/>
      <c r="AY4" s="90" t="s">
        <v>120</v>
      </c>
      <c r="AZ4" s="23" t="s">
        <v>43</v>
      </c>
      <c r="BA4" s="23" t="s">
        <v>44</v>
      </c>
      <c r="BB4" s="23" t="s">
        <v>45</v>
      </c>
      <c r="BC4" s="23" t="s">
        <v>46</v>
      </c>
      <c r="BD4" s="23" t="s">
        <v>47</v>
      </c>
      <c r="BE4" s="23" t="s">
        <v>48</v>
      </c>
      <c r="BF4" s="23" t="s">
        <v>49</v>
      </c>
      <c r="BG4" s="23" t="s">
        <v>50</v>
      </c>
      <c r="BH4" s="23"/>
      <c r="BI4" s="23" t="s">
        <v>251</v>
      </c>
      <c r="BK4" s="62"/>
      <c r="BL4" s="62"/>
      <c r="BM4" s="62"/>
      <c r="BN4" s="62"/>
      <c r="BO4" s="62"/>
      <c r="BP4" s="62"/>
      <c r="BQ4" s="62"/>
    </row>
    <row r="5" spans="1:69">
      <c r="A5" s="929" t="s">
        <v>684</v>
      </c>
      <c r="B5" s="930"/>
      <c r="C5" s="931">
        <f>危険手当等内訳表!T65</f>
        <v>0</v>
      </c>
      <c r="D5" s="932"/>
      <c r="E5" s="932"/>
      <c r="F5" s="932"/>
      <c r="G5" s="812" t="s">
        <v>474</v>
      </c>
      <c r="H5" s="812"/>
      <c r="I5" s="812"/>
      <c r="J5" s="812"/>
      <c r="K5" s="693"/>
      <c r="L5" s="1052" t="s">
        <v>685</v>
      </c>
      <c r="M5" s="1053"/>
      <c r="N5" s="1053"/>
      <c r="O5" s="1053"/>
      <c r="P5" s="1053"/>
      <c r="Q5" s="1053"/>
      <c r="R5" s="1053"/>
      <c r="S5" s="1053"/>
      <c r="T5" s="1053"/>
      <c r="U5" s="1053"/>
      <c r="V5" s="1053"/>
      <c r="W5" s="1053"/>
      <c r="X5" s="1053"/>
      <c r="Y5" s="1053"/>
      <c r="Z5" s="1053"/>
      <c r="AA5" s="1053"/>
      <c r="AB5" s="1053"/>
      <c r="AC5" s="1053"/>
      <c r="AD5" s="1053"/>
      <c r="AE5" s="1053"/>
      <c r="AF5" s="1053"/>
      <c r="AG5" s="1053"/>
      <c r="AH5" s="1053"/>
      <c r="AI5" s="1053"/>
      <c r="AJ5" s="1054"/>
      <c r="AY5" s="90" t="s">
        <v>250</v>
      </c>
      <c r="AZ5" s="90" t="s">
        <v>263</v>
      </c>
      <c r="BA5" s="90"/>
      <c r="BB5" s="90"/>
      <c r="BC5" s="90"/>
      <c r="BD5" s="90"/>
      <c r="BE5" s="90"/>
      <c r="BG5" s="90"/>
      <c r="BK5" s="62"/>
      <c r="BL5" s="62"/>
      <c r="BM5" s="62"/>
      <c r="BN5" s="62"/>
      <c r="BO5" s="62"/>
      <c r="BP5" s="62"/>
      <c r="BQ5" s="62"/>
    </row>
    <row r="6" spans="1:69">
      <c r="A6" s="906"/>
      <c r="B6" s="907"/>
      <c r="C6" s="908"/>
      <c r="D6" s="909"/>
      <c r="E6" s="909"/>
      <c r="F6" s="909"/>
      <c r="G6" s="673"/>
      <c r="H6" s="673"/>
      <c r="I6" s="673"/>
      <c r="J6" s="673"/>
      <c r="K6" s="916"/>
      <c r="L6" s="960"/>
      <c r="M6" s="961"/>
      <c r="N6" s="961"/>
      <c r="O6" s="961"/>
      <c r="P6" s="961"/>
      <c r="Q6" s="961"/>
      <c r="R6" s="961"/>
      <c r="S6" s="961"/>
      <c r="T6" s="961"/>
      <c r="U6" s="961"/>
      <c r="V6" s="961"/>
      <c r="W6" s="961"/>
      <c r="X6" s="961"/>
      <c r="Y6" s="961"/>
      <c r="Z6" s="961"/>
      <c r="AA6" s="961"/>
      <c r="AB6" s="961"/>
      <c r="AC6" s="961"/>
      <c r="AD6" s="961"/>
      <c r="AE6" s="961"/>
      <c r="AF6" s="961"/>
      <c r="AG6" s="961"/>
      <c r="AH6" s="961"/>
      <c r="AI6" s="961"/>
      <c r="AJ6" s="962"/>
      <c r="AY6" s="23"/>
      <c r="AZ6" s="23"/>
      <c r="BA6" s="23"/>
      <c r="BB6" s="23"/>
      <c r="BC6" s="23"/>
      <c r="BD6" s="23"/>
      <c r="BE6" s="23"/>
      <c r="BF6" s="23"/>
      <c r="BG6" s="23"/>
      <c r="BH6" s="23"/>
      <c r="BI6" s="23"/>
      <c r="BJ6" s="62"/>
      <c r="BK6" s="62"/>
      <c r="BL6" s="62"/>
      <c r="BM6" s="62"/>
      <c r="BN6" s="62"/>
      <c r="BO6" s="62"/>
      <c r="BP6" s="62"/>
      <c r="BQ6" s="62"/>
    </row>
    <row r="7" spans="1:69">
      <c r="A7" s="906"/>
      <c r="B7" s="907"/>
      <c r="C7" s="908"/>
      <c r="D7" s="909"/>
      <c r="E7" s="909"/>
      <c r="F7" s="909"/>
      <c r="G7" s="673"/>
      <c r="H7" s="673"/>
      <c r="I7" s="673"/>
      <c r="J7" s="673"/>
      <c r="K7" s="916"/>
      <c r="L7" s="960"/>
      <c r="M7" s="961"/>
      <c r="N7" s="961"/>
      <c r="O7" s="961"/>
      <c r="P7" s="961"/>
      <c r="Q7" s="961"/>
      <c r="R7" s="961"/>
      <c r="S7" s="961"/>
      <c r="T7" s="961"/>
      <c r="U7" s="961"/>
      <c r="V7" s="961"/>
      <c r="W7" s="961"/>
      <c r="X7" s="961"/>
      <c r="Y7" s="961"/>
      <c r="Z7" s="961"/>
      <c r="AA7" s="961"/>
      <c r="AB7" s="961"/>
      <c r="AC7" s="961"/>
      <c r="AD7" s="961"/>
      <c r="AE7" s="961"/>
      <c r="AF7" s="961"/>
      <c r="AG7" s="961"/>
      <c r="AH7" s="961"/>
      <c r="AI7" s="961"/>
      <c r="AJ7" s="962"/>
      <c r="AY7" s="23" t="s">
        <v>260</v>
      </c>
      <c r="AZ7" s="23" t="s">
        <v>43</v>
      </c>
      <c r="BA7" s="23" t="s">
        <v>44</v>
      </c>
      <c r="BB7" s="23" t="s">
        <v>45</v>
      </c>
      <c r="BC7" s="23" t="s">
        <v>46</v>
      </c>
      <c r="BD7" s="23" t="s">
        <v>47</v>
      </c>
      <c r="BE7" s="23" t="s">
        <v>48</v>
      </c>
      <c r="BF7" s="23" t="s">
        <v>49</v>
      </c>
      <c r="BG7" s="23" t="s">
        <v>50</v>
      </c>
      <c r="BH7" s="23"/>
      <c r="BI7" s="23"/>
      <c r="BJ7" s="62"/>
      <c r="BK7" s="62"/>
      <c r="BL7" s="62"/>
      <c r="BM7" s="62"/>
      <c r="BN7" s="62"/>
      <c r="BO7" s="62"/>
      <c r="BP7" s="62"/>
      <c r="BQ7" s="62"/>
    </row>
    <row r="8" spans="1:69">
      <c r="A8" s="906"/>
      <c r="B8" s="907"/>
      <c r="C8" s="908"/>
      <c r="D8" s="909"/>
      <c r="E8" s="909"/>
      <c r="F8" s="909"/>
      <c r="G8" s="673"/>
      <c r="H8" s="673"/>
      <c r="I8" s="673"/>
      <c r="J8" s="673"/>
      <c r="K8" s="916"/>
      <c r="L8" s="960"/>
      <c r="M8" s="961"/>
      <c r="N8" s="961"/>
      <c r="O8" s="961"/>
      <c r="P8" s="961"/>
      <c r="Q8" s="961"/>
      <c r="R8" s="961"/>
      <c r="S8" s="961"/>
      <c r="T8" s="961"/>
      <c r="U8" s="961"/>
      <c r="V8" s="961"/>
      <c r="W8" s="961"/>
      <c r="X8" s="961"/>
      <c r="Y8" s="961"/>
      <c r="Z8" s="961"/>
      <c r="AA8" s="961"/>
      <c r="AB8" s="961"/>
      <c r="AC8" s="961"/>
      <c r="AD8" s="961"/>
      <c r="AE8" s="961"/>
      <c r="AF8" s="961"/>
      <c r="AG8" s="961"/>
      <c r="AH8" s="961"/>
      <c r="AI8" s="961"/>
      <c r="AJ8" s="962"/>
      <c r="AY8" s="23"/>
      <c r="AZ8" s="23"/>
      <c r="BA8" s="23"/>
      <c r="BB8" s="23"/>
      <c r="BC8" s="23"/>
      <c r="BD8" s="23"/>
      <c r="BE8" s="23"/>
      <c r="BF8" s="23"/>
      <c r="BG8" s="23"/>
      <c r="BH8" s="23"/>
      <c r="BI8" s="23"/>
      <c r="BJ8" s="62"/>
      <c r="BK8" s="62"/>
      <c r="BL8" s="62"/>
      <c r="BM8" s="62"/>
      <c r="BN8" s="62"/>
      <c r="BO8" s="62"/>
      <c r="BP8" s="62"/>
      <c r="BQ8" s="62"/>
    </row>
    <row r="9" spans="1:69">
      <c r="A9" s="906"/>
      <c r="B9" s="907"/>
      <c r="C9" s="908"/>
      <c r="D9" s="909"/>
      <c r="E9" s="909"/>
      <c r="F9" s="909"/>
      <c r="G9" s="673"/>
      <c r="H9" s="673"/>
      <c r="I9" s="673"/>
      <c r="J9" s="673"/>
      <c r="K9" s="916"/>
      <c r="L9" s="960"/>
      <c r="M9" s="961"/>
      <c r="N9" s="961"/>
      <c r="O9" s="961"/>
      <c r="P9" s="961"/>
      <c r="Q9" s="961"/>
      <c r="R9" s="961"/>
      <c r="S9" s="961"/>
      <c r="T9" s="961"/>
      <c r="U9" s="961"/>
      <c r="V9" s="961"/>
      <c r="W9" s="961"/>
      <c r="X9" s="961"/>
      <c r="Y9" s="961"/>
      <c r="Z9" s="961"/>
      <c r="AA9" s="961"/>
      <c r="AB9" s="961"/>
      <c r="AC9" s="961"/>
      <c r="AD9" s="961"/>
      <c r="AE9" s="961"/>
      <c r="AF9" s="961"/>
      <c r="AG9" s="961"/>
      <c r="AH9" s="961"/>
      <c r="AI9" s="961"/>
      <c r="AJ9" s="962"/>
      <c r="AY9" s="23" t="s">
        <v>261</v>
      </c>
      <c r="AZ9" s="23" t="s">
        <v>263</v>
      </c>
      <c r="BA9" s="23"/>
      <c r="BB9" s="23"/>
      <c r="BC9" s="23"/>
      <c r="BD9" s="23"/>
      <c r="BE9" s="23"/>
      <c r="BF9" s="23"/>
      <c r="BG9" s="23"/>
      <c r="BH9" s="23"/>
      <c r="BI9" s="23"/>
      <c r="BJ9" s="62"/>
      <c r="BK9" s="62"/>
      <c r="BL9" s="62"/>
      <c r="BM9" s="62"/>
      <c r="BN9" s="62"/>
      <c r="BO9" s="62"/>
      <c r="BP9" s="62"/>
      <c r="BQ9" s="62"/>
    </row>
    <row r="10" spans="1:69">
      <c r="A10" s="906"/>
      <c r="B10" s="907"/>
      <c r="C10" s="908"/>
      <c r="D10" s="909"/>
      <c r="E10" s="909"/>
      <c r="F10" s="909"/>
      <c r="G10" s="673"/>
      <c r="H10" s="673"/>
      <c r="I10" s="673"/>
      <c r="J10" s="673"/>
      <c r="K10" s="916"/>
      <c r="L10" s="960"/>
      <c r="M10" s="961"/>
      <c r="N10" s="961"/>
      <c r="O10" s="961"/>
      <c r="P10" s="961"/>
      <c r="Q10" s="961"/>
      <c r="R10" s="961"/>
      <c r="S10" s="961"/>
      <c r="T10" s="961"/>
      <c r="U10" s="961"/>
      <c r="V10" s="961"/>
      <c r="W10" s="961"/>
      <c r="X10" s="961"/>
      <c r="Y10" s="961"/>
      <c r="Z10" s="961"/>
      <c r="AA10" s="961"/>
      <c r="AB10" s="961"/>
      <c r="AC10" s="961"/>
      <c r="AD10" s="961"/>
      <c r="AE10" s="961"/>
      <c r="AF10" s="961"/>
      <c r="AG10" s="961"/>
      <c r="AH10" s="961"/>
      <c r="AI10" s="961"/>
      <c r="AJ10" s="962"/>
      <c r="AY10" s="23"/>
      <c r="AZ10" s="23"/>
      <c r="BA10" s="23"/>
      <c r="BB10" s="23"/>
      <c r="BC10" s="23"/>
      <c r="BD10" s="23"/>
      <c r="BE10" s="23"/>
      <c r="BF10" s="23"/>
      <c r="BG10" s="23"/>
      <c r="BH10" s="23"/>
      <c r="BI10" s="23"/>
      <c r="BJ10" s="62"/>
      <c r="BK10" s="62"/>
      <c r="BL10" s="62"/>
      <c r="BM10" s="62"/>
      <c r="BN10" s="62"/>
      <c r="BO10" s="62"/>
      <c r="BP10" s="62"/>
      <c r="BQ10" s="62"/>
    </row>
    <row r="11" spans="1:69">
      <c r="A11" s="906"/>
      <c r="B11" s="907"/>
      <c r="C11" s="908"/>
      <c r="D11" s="909"/>
      <c r="E11" s="909"/>
      <c r="F11" s="909"/>
      <c r="G11" s="673"/>
      <c r="H11" s="673"/>
      <c r="I11" s="673"/>
      <c r="J11" s="673"/>
      <c r="K11" s="916"/>
      <c r="L11" s="960"/>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2"/>
      <c r="AY11" s="23" t="s">
        <v>262</v>
      </c>
      <c r="AZ11" s="23" t="s">
        <v>263</v>
      </c>
      <c r="BA11" s="23"/>
      <c r="BB11" s="23"/>
      <c r="BC11" s="23"/>
      <c r="BD11" s="23"/>
      <c r="BE11" s="23"/>
      <c r="BF11" s="23"/>
      <c r="BG11" s="23"/>
      <c r="BH11" s="23"/>
      <c r="BI11" s="23"/>
      <c r="BJ11" s="62"/>
      <c r="BK11" s="62"/>
      <c r="BL11" s="62"/>
      <c r="BM11" s="62"/>
      <c r="BN11" s="62"/>
      <c r="BO11" s="62"/>
      <c r="BP11" s="62"/>
      <c r="BQ11" s="62"/>
    </row>
    <row r="12" spans="1:69">
      <c r="A12" s="906"/>
      <c r="B12" s="907"/>
      <c r="C12" s="908"/>
      <c r="D12" s="909"/>
      <c r="E12" s="909"/>
      <c r="F12" s="909"/>
      <c r="G12" s="673"/>
      <c r="H12" s="673"/>
      <c r="I12" s="673"/>
      <c r="J12" s="673"/>
      <c r="K12" s="916"/>
      <c r="L12" s="960"/>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2"/>
      <c r="AY12" s="23"/>
      <c r="AZ12" s="23"/>
      <c r="BA12" s="23"/>
      <c r="BB12" s="23"/>
      <c r="BC12" s="23"/>
      <c r="BD12" s="23"/>
      <c r="BE12" s="23"/>
      <c r="BF12" s="23"/>
      <c r="BG12" s="23"/>
      <c r="BH12" s="23"/>
      <c r="BI12" s="23"/>
      <c r="BJ12" s="62"/>
      <c r="BK12" s="62"/>
      <c r="BL12" s="62"/>
      <c r="BM12" s="62"/>
      <c r="BN12" s="62"/>
      <c r="BO12" s="62"/>
      <c r="BP12" s="62"/>
      <c r="BQ12" s="62"/>
    </row>
    <row r="13" spans="1:69">
      <c r="A13" s="906"/>
      <c r="B13" s="907"/>
      <c r="C13" s="908"/>
      <c r="D13" s="909"/>
      <c r="E13" s="909"/>
      <c r="F13" s="909"/>
      <c r="G13" s="673"/>
      <c r="H13" s="673"/>
      <c r="I13" s="673"/>
      <c r="J13" s="673"/>
      <c r="K13" s="916"/>
      <c r="L13" s="960"/>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2"/>
      <c r="BF13" s="72"/>
      <c r="BH13" s="72"/>
      <c r="BI13" s="72"/>
      <c r="BK13" s="62"/>
      <c r="BL13" s="62"/>
      <c r="BM13" s="62"/>
      <c r="BN13" s="62"/>
      <c r="BO13" s="62"/>
      <c r="BP13" s="62"/>
      <c r="BQ13" s="62"/>
    </row>
    <row r="14" spans="1:69">
      <c r="A14" s="906"/>
      <c r="B14" s="907"/>
      <c r="C14" s="908"/>
      <c r="D14" s="909"/>
      <c r="E14" s="909"/>
      <c r="F14" s="909"/>
      <c r="G14" s="673"/>
      <c r="H14" s="673"/>
      <c r="I14" s="673"/>
      <c r="J14" s="673"/>
      <c r="K14" s="916"/>
      <c r="L14" s="960"/>
      <c r="M14" s="961"/>
      <c r="N14" s="961"/>
      <c r="O14" s="961"/>
      <c r="P14" s="961"/>
      <c r="Q14" s="961"/>
      <c r="R14" s="961"/>
      <c r="S14" s="961"/>
      <c r="T14" s="961"/>
      <c r="U14" s="961"/>
      <c r="V14" s="961"/>
      <c r="W14" s="961"/>
      <c r="X14" s="961"/>
      <c r="Y14" s="961"/>
      <c r="Z14" s="961"/>
      <c r="AA14" s="961"/>
      <c r="AB14" s="961"/>
      <c r="AC14" s="961"/>
      <c r="AD14" s="961"/>
      <c r="AE14" s="961"/>
      <c r="AF14" s="961"/>
      <c r="AG14" s="961"/>
      <c r="AH14" s="961"/>
      <c r="AI14" s="961"/>
      <c r="AJ14" s="962"/>
      <c r="AY14" s="72" t="s">
        <v>393</v>
      </c>
      <c r="BF14" s="72"/>
      <c r="BH14" s="72"/>
      <c r="BI14" s="72"/>
      <c r="BK14" s="62"/>
      <c r="BL14" s="62"/>
      <c r="BM14" s="62"/>
      <c r="BN14" s="62"/>
      <c r="BO14" s="62"/>
      <c r="BP14" s="62"/>
      <c r="BQ14" s="62"/>
    </row>
    <row r="15" spans="1:69">
      <c r="A15" s="906"/>
      <c r="B15" s="907"/>
      <c r="C15" s="908"/>
      <c r="D15" s="909"/>
      <c r="E15" s="909"/>
      <c r="F15" s="909"/>
      <c r="G15" s="673"/>
      <c r="H15" s="673"/>
      <c r="I15" s="673"/>
      <c r="J15" s="673"/>
      <c r="K15" s="916"/>
      <c r="L15" s="960"/>
      <c r="M15" s="961"/>
      <c r="N15" s="961"/>
      <c r="O15" s="961"/>
      <c r="P15" s="961"/>
      <c r="Q15" s="961"/>
      <c r="R15" s="961"/>
      <c r="S15" s="961"/>
      <c r="T15" s="961"/>
      <c r="U15" s="961"/>
      <c r="V15" s="961"/>
      <c r="W15" s="961"/>
      <c r="X15" s="961"/>
      <c r="Y15" s="961"/>
      <c r="Z15" s="961"/>
      <c r="AA15" s="961"/>
      <c r="AB15" s="961"/>
      <c r="AC15" s="961"/>
      <c r="AD15" s="961"/>
      <c r="AE15" s="961"/>
      <c r="AF15" s="961"/>
      <c r="AG15" s="961"/>
      <c r="AH15" s="961"/>
      <c r="AI15" s="961"/>
      <c r="AJ15" s="962"/>
      <c r="AY15" s="72" t="s">
        <v>474</v>
      </c>
      <c r="BF15" s="72"/>
      <c r="BH15" s="72"/>
      <c r="BI15" s="72"/>
      <c r="BK15" s="62"/>
      <c r="BL15" s="62"/>
      <c r="BM15" s="62"/>
      <c r="BN15" s="62"/>
      <c r="BO15" s="62"/>
      <c r="BP15" s="62"/>
      <c r="BQ15" s="62"/>
    </row>
    <row r="16" spans="1:69">
      <c r="A16" s="906"/>
      <c r="B16" s="907"/>
      <c r="C16" s="908"/>
      <c r="D16" s="909"/>
      <c r="E16" s="909"/>
      <c r="F16" s="909"/>
      <c r="G16" s="673"/>
      <c r="H16" s="673"/>
      <c r="I16" s="673"/>
      <c r="J16" s="673"/>
      <c r="K16" s="916"/>
      <c r="L16" s="960"/>
      <c r="M16" s="961"/>
      <c r="N16" s="961"/>
      <c r="O16" s="961"/>
      <c r="P16" s="961"/>
      <c r="Q16" s="961"/>
      <c r="R16" s="961"/>
      <c r="S16" s="961"/>
      <c r="T16" s="961"/>
      <c r="U16" s="961"/>
      <c r="V16" s="961"/>
      <c r="W16" s="961"/>
      <c r="X16" s="961"/>
      <c r="Y16" s="961"/>
      <c r="Z16" s="961"/>
      <c r="AA16" s="961"/>
      <c r="AB16" s="961"/>
      <c r="AC16" s="961"/>
      <c r="AD16" s="961"/>
      <c r="AE16" s="961"/>
      <c r="AF16" s="961"/>
      <c r="AG16" s="961"/>
      <c r="AH16" s="961"/>
      <c r="AI16" s="961"/>
      <c r="AJ16" s="962"/>
      <c r="AP16" s="63"/>
      <c r="AQ16" s="13"/>
      <c r="AR16" s="13"/>
      <c r="AS16" s="13"/>
      <c r="BF16" s="72"/>
      <c r="BG16" s="115" t="s">
        <v>402</v>
      </c>
      <c r="BH16" s="116" t="str">
        <f>IF(O24&gt;=O59,O24,O59)</f>
        <v>ー</v>
      </c>
      <c r="BI16" s="72"/>
      <c r="BK16" s="62"/>
      <c r="BL16" s="62"/>
      <c r="BM16" s="62"/>
      <c r="BN16" s="62"/>
      <c r="BO16" s="62"/>
      <c r="BP16" s="62"/>
      <c r="BQ16" s="62"/>
    </row>
    <row r="17" spans="1:69" ht="25.5">
      <c r="A17" s="906"/>
      <c r="B17" s="907"/>
      <c r="C17" s="908"/>
      <c r="D17" s="909"/>
      <c r="E17" s="909"/>
      <c r="F17" s="909"/>
      <c r="G17" s="673"/>
      <c r="H17" s="673"/>
      <c r="I17" s="673"/>
      <c r="J17" s="673"/>
      <c r="K17" s="916"/>
      <c r="L17" s="960"/>
      <c r="M17" s="961"/>
      <c r="N17" s="961"/>
      <c r="O17" s="961"/>
      <c r="P17" s="961"/>
      <c r="Q17" s="961"/>
      <c r="R17" s="961"/>
      <c r="S17" s="961"/>
      <c r="T17" s="961"/>
      <c r="U17" s="961"/>
      <c r="V17" s="961"/>
      <c r="W17" s="961"/>
      <c r="X17" s="961"/>
      <c r="Y17" s="961"/>
      <c r="Z17" s="961"/>
      <c r="AA17" s="961"/>
      <c r="AB17" s="961"/>
      <c r="AC17" s="961"/>
      <c r="AD17" s="961"/>
      <c r="AE17" s="961"/>
      <c r="AF17" s="961"/>
      <c r="AG17" s="961"/>
      <c r="AH17" s="961"/>
      <c r="AI17" s="961"/>
      <c r="AJ17" s="962"/>
      <c r="AP17" s="63"/>
      <c r="AQ17" s="13"/>
      <c r="AR17" s="13"/>
      <c r="AS17" s="13"/>
      <c r="AY17" s="117"/>
      <c r="BF17" s="72"/>
      <c r="BG17" s="115" t="s">
        <v>584</v>
      </c>
      <c r="BH17" s="116">
        <f>IF(AD24&gt;=AD59,AD24,AD59)</f>
        <v>0</v>
      </c>
      <c r="BI17" s="72"/>
      <c r="BQ17" s="62"/>
    </row>
    <row r="18" spans="1:69" ht="25.5">
      <c r="A18" s="906"/>
      <c r="B18" s="907"/>
      <c r="C18" s="908"/>
      <c r="D18" s="909"/>
      <c r="E18" s="909"/>
      <c r="F18" s="909"/>
      <c r="G18" s="673"/>
      <c r="H18" s="673"/>
      <c r="I18" s="673"/>
      <c r="J18" s="673"/>
      <c r="K18" s="916"/>
      <c r="L18" s="960"/>
      <c r="M18" s="961"/>
      <c r="N18" s="961"/>
      <c r="O18" s="961"/>
      <c r="P18" s="961"/>
      <c r="Q18" s="961"/>
      <c r="R18" s="961"/>
      <c r="S18" s="961"/>
      <c r="T18" s="961"/>
      <c r="U18" s="961"/>
      <c r="V18" s="961"/>
      <c r="W18" s="961"/>
      <c r="X18" s="961"/>
      <c r="Y18" s="961"/>
      <c r="Z18" s="961"/>
      <c r="AA18" s="961"/>
      <c r="AB18" s="961"/>
      <c r="AC18" s="961"/>
      <c r="AD18" s="961"/>
      <c r="AE18" s="961"/>
      <c r="AF18" s="961"/>
      <c r="AG18" s="961"/>
      <c r="AH18" s="961"/>
      <c r="AI18" s="961"/>
      <c r="AJ18" s="962"/>
      <c r="AP18" s="118"/>
      <c r="AQ18" s="13"/>
      <c r="AR18" s="13"/>
      <c r="AS18" s="13"/>
      <c r="AY18" s="117"/>
      <c r="BF18" s="72"/>
      <c r="BH18" s="72"/>
      <c r="BI18" s="72"/>
      <c r="BQ18" s="62"/>
    </row>
    <row r="19" spans="1:69">
      <c r="A19" s="906"/>
      <c r="B19" s="907"/>
      <c r="C19" s="908"/>
      <c r="D19" s="909"/>
      <c r="E19" s="909"/>
      <c r="F19" s="909"/>
      <c r="G19" s="673"/>
      <c r="H19" s="673"/>
      <c r="I19" s="673"/>
      <c r="J19" s="673"/>
      <c r="K19" s="916"/>
      <c r="L19" s="960"/>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2"/>
      <c r="AP19" s="118"/>
      <c r="AQ19" s="13"/>
      <c r="AR19" s="13"/>
      <c r="AS19" s="13"/>
      <c r="BF19" s="72"/>
      <c r="BH19" s="72"/>
      <c r="BI19" s="72"/>
    </row>
    <row r="20" spans="1:69">
      <c r="A20" s="906"/>
      <c r="B20" s="907"/>
      <c r="C20" s="908"/>
      <c r="D20" s="909"/>
      <c r="E20" s="909"/>
      <c r="F20" s="909"/>
      <c r="G20" s="673"/>
      <c r="H20" s="673"/>
      <c r="I20" s="673"/>
      <c r="J20" s="673"/>
      <c r="K20" s="916"/>
      <c r="L20" s="960"/>
      <c r="M20" s="961"/>
      <c r="N20" s="961"/>
      <c r="O20" s="961"/>
      <c r="P20" s="961"/>
      <c r="Q20" s="961"/>
      <c r="R20" s="961"/>
      <c r="S20" s="961"/>
      <c r="T20" s="961"/>
      <c r="U20" s="961"/>
      <c r="V20" s="961"/>
      <c r="W20" s="961"/>
      <c r="X20" s="961"/>
      <c r="Y20" s="961"/>
      <c r="Z20" s="961"/>
      <c r="AA20" s="961"/>
      <c r="AB20" s="961"/>
      <c r="AC20" s="961"/>
      <c r="AD20" s="961"/>
      <c r="AE20" s="961"/>
      <c r="AF20" s="961"/>
      <c r="AG20" s="961"/>
      <c r="AH20" s="961"/>
      <c r="AI20" s="961"/>
      <c r="AJ20" s="962"/>
      <c r="AP20" s="118"/>
      <c r="AQ20" s="13"/>
      <c r="AR20" s="13"/>
      <c r="AS20" s="13"/>
      <c r="BF20" s="72"/>
      <c r="BH20" s="72"/>
      <c r="BI20" s="72"/>
    </row>
    <row r="21" spans="1:69">
      <c r="A21" s="674"/>
      <c r="B21" s="907"/>
      <c r="C21" s="908"/>
      <c r="D21" s="909"/>
      <c r="E21" s="909"/>
      <c r="F21" s="909"/>
      <c r="G21" s="673"/>
      <c r="H21" s="673"/>
      <c r="I21" s="673"/>
      <c r="J21" s="673"/>
      <c r="K21" s="916"/>
      <c r="L21" s="1062"/>
      <c r="M21" s="1062"/>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P21" s="13"/>
      <c r="AQ21" s="13"/>
      <c r="AR21" s="13"/>
      <c r="AS21" s="13"/>
      <c r="BF21" s="72"/>
      <c r="BH21" s="72"/>
      <c r="BI21" s="72"/>
    </row>
    <row r="22" spans="1:69">
      <c r="A22" s="1067"/>
      <c r="B22" s="1068"/>
      <c r="C22" s="1069"/>
      <c r="D22" s="1070"/>
      <c r="E22" s="1070"/>
      <c r="F22" s="1070"/>
      <c r="G22" s="673"/>
      <c r="H22" s="673"/>
      <c r="I22" s="673"/>
      <c r="J22" s="673"/>
      <c r="K22" s="916"/>
      <c r="L22" s="963"/>
      <c r="M22" s="964"/>
      <c r="N22" s="964"/>
      <c r="O22" s="964"/>
      <c r="P22" s="964"/>
      <c r="Q22" s="964"/>
      <c r="R22" s="964"/>
      <c r="S22" s="964"/>
      <c r="T22" s="964"/>
      <c r="U22" s="964"/>
      <c r="V22" s="964"/>
      <c r="W22" s="964"/>
      <c r="X22" s="964"/>
      <c r="Y22" s="964"/>
      <c r="Z22" s="964"/>
      <c r="AA22" s="964"/>
      <c r="AB22" s="964"/>
      <c r="AC22" s="964"/>
      <c r="AD22" s="964"/>
      <c r="AE22" s="964"/>
      <c r="AF22" s="964"/>
      <c r="AG22" s="964"/>
      <c r="AH22" s="964"/>
      <c r="AI22" s="964"/>
      <c r="AJ22" s="965"/>
      <c r="AP22" s="13"/>
      <c r="AQ22" s="13"/>
      <c r="AR22" s="13"/>
      <c r="AS22" s="13"/>
      <c r="BF22" s="72"/>
      <c r="BH22" s="72"/>
      <c r="BI22" s="72"/>
    </row>
    <row r="23" spans="1:69" ht="24.75" thickBot="1">
      <c r="A23" s="1071"/>
      <c r="B23" s="1072"/>
      <c r="C23" s="1055"/>
      <c r="D23" s="1056"/>
      <c r="E23" s="1056"/>
      <c r="F23" s="1056"/>
      <c r="G23" s="959"/>
      <c r="H23" s="959"/>
      <c r="I23" s="959"/>
      <c r="J23" s="959"/>
      <c r="K23" s="959"/>
      <c r="L23" s="966"/>
      <c r="M23" s="967"/>
      <c r="N23" s="967"/>
      <c r="O23" s="967"/>
      <c r="P23" s="967"/>
      <c r="Q23" s="967"/>
      <c r="R23" s="967"/>
      <c r="S23" s="967"/>
      <c r="T23" s="967"/>
      <c r="U23" s="967"/>
      <c r="V23" s="967"/>
      <c r="W23" s="967"/>
      <c r="X23" s="967"/>
      <c r="Y23" s="967"/>
      <c r="Z23" s="967"/>
      <c r="AA23" s="967"/>
      <c r="AB23" s="967"/>
      <c r="AC23" s="967"/>
      <c r="AD23" s="967"/>
      <c r="AE23" s="967"/>
      <c r="AF23" s="967"/>
      <c r="AG23" s="967"/>
      <c r="AH23" s="967"/>
      <c r="AI23" s="967"/>
      <c r="AJ23" s="968"/>
      <c r="BF23" s="72"/>
      <c r="BH23" s="72"/>
      <c r="BI23" s="72"/>
    </row>
    <row r="24" spans="1:69" ht="24.75" thickTop="1">
      <c r="A24" s="918" t="s">
        <v>65</v>
      </c>
      <c r="B24" s="920"/>
      <c r="C24" s="1078">
        <f>IF(COUNTIF(BI2:BI4,'様式１及び様式１－２'!E31)=1,"対象外",SUM(C3:F23))</f>
        <v>0</v>
      </c>
      <c r="D24" s="1078"/>
      <c r="E24" s="1078"/>
      <c r="F24" s="1078"/>
      <c r="G24" s="1073" t="s">
        <v>367</v>
      </c>
      <c r="H24" s="1073"/>
      <c r="I24" s="1073"/>
      <c r="J24" s="1073"/>
      <c r="K24" s="1074"/>
      <c r="L24" s="1077" t="s">
        <v>391</v>
      </c>
      <c r="M24" s="1077"/>
      <c r="N24" s="1077"/>
      <c r="O24" s="1045" t="s">
        <v>635</v>
      </c>
      <c r="P24" s="1045"/>
      <c r="Q24" s="1045"/>
      <c r="R24" s="1045"/>
      <c r="S24" s="1045"/>
      <c r="T24" s="1045"/>
      <c r="U24" s="1045"/>
      <c r="V24" s="1046" t="s">
        <v>475</v>
      </c>
      <c r="W24" s="1046"/>
      <c r="X24" s="1046"/>
      <c r="Y24" s="1046"/>
      <c r="Z24" s="1046"/>
      <c r="AA24" s="1047" t="s">
        <v>391</v>
      </c>
      <c r="AB24" s="1048"/>
      <c r="AC24" s="1049"/>
      <c r="AD24" s="1050"/>
      <c r="AE24" s="1050"/>
      <c r="AF24" s="1050"/>
      <c r="AG24" s="1050"/>
      <c r="AH24" s="1050"/>
      <c r="AI24" s="1050"/>
      <c r="AJ24" s="1051"/>
      <c r="AK24" s="455"/>
      <c r="AL24" s="119" t="str">
        <f>IF(AND(AD25&lt;&gt;"対象外",AD25&lt;&gt;0,AD24=""),"R5完了日記載漏れ","R5完了日記載済")</f>
        <v>R5完了日記載済</v>
      </c>
      <c r="AN24" s="71"/>
      <c r="BF24" s="72"/>
      <c r="BH24" s="72"/>
      <c r="BI24" s="72"/>
    </row>
    <row r="25" spans="1:69" ht="24.75" thickBot="1">
      <c r="A25" s="1012"/>
      <c r="B25" s="1013"/>
      <c r="C25" s="938"/>
      <c r="D25" s="938"/>
      <c r="E25" s="938"/>
      <c r="F25" s="938"/>
      <c r="G25" s="1075"/>
      <c r="H25" s="1075"/>
      <c r="I25" s="1075"/>
      <c r="J25" s="1075"/>
      <c r="K25" s="1076"/>
      <c r="L25" s="934" t="s">
        <v>390</v>
      </c>
      <c r="M25" s="934"/>
      <c r="N25" s="934"/>
      <c r="O25" s="935" t="s">
        <v>635</v>
      </c>
      <c r="P25" s="935"/>
      <c r="Q25" s="935"/>
      <c r="R25" s="935"/>
      <c r="S25" s="935"/>
      <c r="T25" s="936"/>
      <c r="U25" s="357" t="str">
        <f>IF(L25="対象外","","円")</f>
        <v>円</v>
      </c>
      <c r="V25" s="1015"/>
      <c r="W25" s="1015"/>
      <c r="X25" s="1015"/>
      <c r="Y25" s="1015"/>
      <c r="Z25" s="1015"/>
      <c r="AA25" s="946" t="s">
        <v>390</v>
      </c>
      <c r="AB25" s="947"/>
      <c r="AC25" s="948"/>
      <c r="AD25" s="949">
        <f>IF(C24="対象外","対象外",SUMIF(G3:G23,"令和5年度",C3:C23))</f>
        <v>0</v>
      </c>
      <c r="AE25" s="949"/>
      <c r="AF25" s="949"/>
      <c r="AG25" s="949"/>
      <c r="AH25" s="949"/>
      <c r="AI25" s="949"/>
      <c r="AJ25" s="120" t="str">
        <f>IF(AA25="対象外","","円")</f>
        <v>円</v>
      </c>
      <c r="AN25" s="71"/>
      <c r="BF25" s="72"/>
      <c r="BH25" s="72"/>
      <c r="BI25" s="72"/>
    </row>
    <row r="26" spans="1:69">
      <c r="U26" s="72"/>
      <c r="BF26" s="72"/>
      <c r="BH26" s="72"/>
      <c r="BI26" s="72"/>
    </row>
    <row r="27" spans="1:69">
      <c r="A27" s="74" t="s">
        <v>63</v>
      </c>
      <c r="B27" s="739" t="s">
        <v>64</v>
      </c>
      <c r="C27" s="988"/>
      <c r="D27" s="988"/>
      <c r="E27" s="988"/>
      <c r="F27" s="988"/>
      <c r="G27" s="988"/>
      <c r="H27" s="988"/>
      <c r="I27" s="988"/>
      <c r="J27" s="988"/>
      <c r="K27" s="988"/>
      <c r="L27" s="988"/>
      <c r="M27" s="988"/>
      <c r="N27" s="989"/>
      <c r="O27" s="739" t="s">
        <v>66</v>
      </c>
      <c r="P27" s="988"/>
      <c r="Q27" s="988"/>
      <c r="R27" s="988"/>
      <c r="S27" s="988"/>
      <c r="T27" s="988"/>
      <c r="U27" s="988"/>
      <c r="V27" s="988"/>
      <c r="W27" s="988"/>
      <c r="X27" s="988"/>
      <c r="Y27" s="988"/>
      <c r="Z27" s="988"/>
      <c r="AA27" s="988"/>
      <c r="AB27" s="988"/>
      <c r="AC27" s="988"/>
      <c r="AD27" s="988"/>
      <c r="AE27" s="988"/>
      <c r="AF27" s="988"/>
      <c r="AG27" s="988"/>
      <c r="AH27" s="988"/>
      <c r="AI27" s="988"/>
      <c r="AJ27" s="989"/>
      <c r="BF27" s="72"/>
      <c r="BH27" s="72"/>
      <c r="BI27" s="72"/>
    </row>
    <row r="28" spans="1:69">
      <c r="A28" s="74" t="s">
        <v>43</v>
      </c>
      <c r="B28" s="971" t="s">
        <v>34</v>
      </c>
      <c r="C28" s="972"/>
      <c r="D28" s="972"/>
      <c r="E28" s="972"/>
      <c r="F28" s="972"/>
      <c r="G28" s="972"/>
      <c r="H28" s="972"/>
      <c r="I28" s="972"/>
      <c r="J28" s="972"/>
      <c r="K28" s="972"/>
      <c r="L28" s="972"/>
      <c r="M28" s="972"/>
      <c r="N28" s="973"/>
      <c r="O28" s="1064" t="s">
        <v>407</v>
      </c>
      <c r="P28" s="1065"/>
      <c r="Q28" s="1065"/>
      <c r="R28" s="1065"/>
      <c r="S28" s="1065"/>
      <c r="T28" s="1065"/>
      <c r="U28" s="1065"/>
      <c r="V28" s="1065"/>
      <c r="W28" s="1065"/>
      <c r="X28" s="1065"/>
      <c r="Y28" s="1065"/>
      <c r="Z28" s="1065"/>
      <c r="AA28" s="1065"/>
      <c r="AB28" s="1065"/>
      <c r="AC28" s="1065"/>
      <c r="AD28" s="1065"/>
      <c r="AE28" s="1065"/>
      <c r="AF28" s="1065"/>
      <c r="AG28" s="1065"/>
      <c r="AH28" s="1065"/>
      <c r="AI28" s="1065"/>
      <c r="AJ28" s="1066"/>
      <c r="BF28" s="72"/>
      <c r="BH28" s="72"/>
      <c r="BI28" s="72"/>
    </row>
    <row r="29" spans="1:69">
      <c r="A29" s="454" t="s">
        <v>44</v>
      </c>
      <c r="B29" s="1057" t="s">
        <v>35</v>
      </c>
      <c r="C29" s="1058"/>
      <c r="D29" s="1058"/>
      <c r="E29" s="1058"/>
      <c r="F29" s="1058"/>
      <c r="G29" s="1058"/>
      <c r="H29" s="1058"/>
      <c r="I29" s="1058"/>
      <c r="J29" s="1058"/>
      <c r="K29" s="1058"/>
      <c r="L29" s="1058"/>
      <c r="M29" s="1058"/>
      <c r="N29" s="1059"/>
      <c r="O29" s="1079" t="s">
        <v>406</v>
      </c>
      <c r="P29" s="1080"/>
      <c r="Q29" s="1080"/>
      <c r="R29" s="1080"/>
      <c r="S29" s="1080"/>
      <c r="T29" s="1080"/>
      <c r="U29" s="1080"/>
      <c r="V29" s="1080"/>
      <c r="W29" s="1080"/>
      <c r="X29" s="1080"/>
      <c r="Y29" s="1080"/>
      <c r="Z29" s="1080"/>
      <c r="AA29" s="1080"/>
      <c r="AB29" s="1080"/>
      <c r="AC29" s="1080"/>
      <c r="AD29" s="1080"/>
      <c r="AE29" s="1080"/>
      <c r="AF29" s="1080"/>
      <c r="AG29" s="1080"/>
      <c r="AH29" s="1080"/>
      <c r="AI29" s="1080"/>
      <c r="AJ29" s="1081"/>
      <c r="BF29" s="72"/>
      <c r="BH29" s="72"/>
      <c r="BI29" s="72"/>
    </row>
    <row r="30" spans="1:69">
      <c r="A30" s="74" t="s">
        <v>45</v>
      </c>
      <c r="B30" s="971" t="s">
        <v>36</v>
      </c>
      <c r="C30" s="972"/>
      <c r="D30" s="972"/>
      <c r="E30" s="972"/>
      <c r="F30" s="972"/>
      <c r="G30" s="972"/>
      <c r="H30" s="972"/>
      <c r="I30" s="972"/>
      <c r="J30" s="972"/>
      <c r="K30" s="972"/>
      <c r="L30" s="972"/>
      <c r="M30" s="972"/>
      <c r="N30" s="973"/>
      <c r="O30" s="974" t="s">
        <v>408</v>
      </c>
      <c r="P30" s="975"/>
      <c r="Q30" s="975"/>
      <c r="R30" s="975"/>
      <c r="S30" s="975"/>
      <c r="T30" s="975"/>
      <c r="U30" s="975"/>
      <c r="V30" s="975"/>
      <c r="W30" s="975"/>
      <c r="X30" s="975"/>
      <c r="Y30" s="975"/>
      <c r="Z30" s="975"/>
      <c r="AA30" s="975"/>
      <c r="AB30" s="975"/>
      <c r="AC30" s="975"/>
      <c r="AD30" s="975"/>
      <c r="AE30" s="975"/>
      <c r="AF30" s="975"/>
      <c r="AG30" s="975"/>
      <c r="AH30" s="975"/>
      <c r="AI30" s="975"/>
      <c r="AJ30" s="976"/>
      <c r="BF30" s="72"/>
      <c r="BH30" s="72"/>
      <c r="BI30" s="72"/>
    </row>
    <row r="31" spans="1:69">
      <c r="A31" s="74" t="s">
        <v>46</v>
      </c>
      <c r="B31" s="971" t="s">
        <v>37</v>
      </c>
      <c r="C31" s="972"/>
      <c r="D31" s="972"/>
      <c r="E31" s="972"/>
      <c r="F31" s="972"/>
      <c r="G31" s="972"/>
      <c r="H31" s="972"/>
      <c r="I31" s="972"/>
      <c r="J31" s="972"/>
      <c r="K31" s="972"/>
      <c r="L31" s="972"/>
      <c r="M31" s="972"/>
      <c r="N31" s="973"/>
      <c r="O31" s="974" t="s">
        <v>409</v>
      </c>
      <c r="P31" s="975"/>
      <c r="Q31" s="975"/>
      <c r="R31" s="975"/>
      <c r="S31" s="975"/>
      <c r="T31" s="975"/>
      <c r="U31" s="975"/>
      <c r="V31" s="975"/>
      <c r="W31" s="975"/>
      <c r="X31" s="975"/>
      <c r="Y31" s="975"/>
      <c r="Z31" s="975"/>
      <c r="AA31" s="975"/>
      <c r="AB31" s="975"/>
      <c r="AC31" s="975"/>
      <c r="AD31" s="975"/>
      <c r="AE31" s="975"/>
      <c r="AF31" s="975"/>
      <c r="AG31" s="975"/>
      <c r="AH31" s="975"/>
      <c r="AI31" s="975"/>
      <c r="AJ31" s="976"/>
      <c r="BF31" s="72"/>
      <c r="BH31" s="72"/>
      <c r="BI31" s="72"/>
    </row>
    <row r="32" spans="1:69">
      <c r="A32" s="74" t="s">
        <v>47</v>
      </c>
      <c r="B32" s="971" t="s">
        <v>38</v>
      </c>
      <c r="C32" s="972"/>
      <c r="D32" s="972"/>
      <c r="E32" s="972"/>
      <c r="F32" s="972"/>
      <c r="G32" s="972"/>
      <c r="H32" s="972"/>
      <c r="I32" s="972"/>
      <c r="J32" s="972"/>
      <c r="K32" s="972"/>
      <c r="L32" s="972"/>
      <c r="M32" s="972"/>
      <c r="N32" s="973"/>
      <c r="O32" s="974" t="s">
        <v>410</v>
      </c>
      <c r="P32" s="975"/>
      <c r="Q32" s="975"/>
      <c r="R32" s="975"/>
      <c r="S32" s="975"/>
      <c r="T32" s="975"/>
      <c r="U32" s="975"/>
      <c r="V32" s="975"/>
      <c r="W32" s="975"/>
      <c r="X32" s="975"/>
      <c r="Y32" s="975"/>
      <c r="Z32" s="975"/>
      <c r="AA32" s="975"/>
      <c r="AB32" s="975"/>
      <c r="AC32" s="975"/>
      <c r="AD32" s="975"/>
      <c r="AE32" s="975"/>
      <c r="AF32" s="975"/>
      <c r="AG32" s="975"/>
      <c r="AH32" s="975"/>
      <c r="AI32" s="975"/>
      <c r="AJ32" s="976"/>
      <c r="BF32" s="72"/>
      <c r="BH32" s="72"/>
      <c r="BI32" s="72"/>
    </row>
    <row r="33" spans="1:62">
      <c r="A33" s="74" t="s">
        <v>48</v>
      </c>
      <c r="B33" s="971" t="s">
        <v>39</v>
      </c>
      <c r="C33" s="972"/>
      <c r="D33" s="972"/>
      <c r="E33" s="972"/>
      <c r="F33" s="972"/>
      <c r="G33" s="972"/>
      <c r="H33" s="972"/>
      <c r="I33" s="972"/>
      <c r="J33" s="972"/>
      <c r="K33" s="972"/>
      <c r="L33" s="972"/>
      <c r="M33" s="972"/>
      <c r="N33" s="973"/>
      <c r="O33" s="974" t="s">
        <v>349</v>
      </c>
      <c r="P33" s="975"/>
      <c r="Q33" s="975"/>
      <c r="R33" s="975"/>
      <c r="S33" s="975"/>
      <c r="T33" s="975"/>
      <c r="U33" s="975"/>
      <c r="V33" s="975"/>
      <c r="W33" s="975"/>
      <c r="X33" s="975"/>
      <c r="Y33" s="975"/>
      <c r="Z33" s="975"/>
      <c r="AA33" s="975"/>
      <c r="AB33" s="975"/>
      <c r="AC33" s="975"/>
      <c r="AD33" s="975"/>
      <c r="AE33" s="975"/>
      <c r="AF33" s="975"/>
      <c r="AG33" s="975"/>
      <c r="AH33" s="975"/>
      <c r="AI33" s="975"/>
      <c r="AJ33" s="976"/>
      <c r="BF33" s="72"/>
      <c r="BH33" s="72"/>
      <c r="BI33" s="72"/>
    </row>
    <row r="34" spans="1:62">
      <c r="A34" s="74" t="s">
        <v>49</v>
      </c>
      <c r="B34" s="971" t="s">
        <v>40</v>
      </c>
      <c r="C34" s="972"/>
      <c r="D34" s="972"/>
      <c r="E34" s="972"/>
      <c r="F34" s="972"/>
      <c r="G34" s="972"/>
      <c r="H34" s="972"/>
      <c r="I34" s="972"/>
      <c r="J34" s="972"/>
      <c r="K34" s="972"/>
      <c r="L34" s="972"/>
      <c r="M34" s="972"/>
      <c r="N34" s="973"/>
      <c r="O34" s="974" t="s">
        <v>411</v>
      </c>
      <c r="P34" s="975"/>
      <c r="Q34" s="975"/>
      <c r="R34" s="975"/>
      <c r="S34" s="975"/>
      <c r="T34" s="975"/>
      <c r="U34" s="975"/>
      <c r="V34" s="975"/>
      <c r="W34" s="975"/>
      <c r="X34" s="975"/>
      <c r="Y34" s="975"/>
      <c r="Z34" s="975"/>
      <c r="AA34" s="975"/>
      <c r="AB34" s="975"/>
      <c r="AC34" s="975"/>
      <c r="AD34" s="975"/>
      <c r="AE34" s="975"/>
      <c r="AF34" s="975"/>
      <c r="AG34" s="975"/>
      <c r="AH34" s="975"/>
      <c r="AI34" s="975"/>
      <c r="AJ34" s="976"/>
      <c r="AM34" s="121"/>
      <c r="BH34" s="122"/>
      <c r="BI34" s="122"/>
      <c r="BJ34" s="71"/>
    </row>
    <row r="35" spans="1:62">
      <c r="A35" s="74" t="s">
        <v>50</v>
      </c>
      <c r="B35" s="971" t="s">
        <v>41</v>
      </c>
      <c r="C35" s="972"/>
      <c r="D35" s="972"/>
      <c r="E35" s="972"/>
      <c r="F35" s="972"/>
      <c r="G35" s="972"/>
      <c r="H35" s="972"/>
      <c r="I35" s="972"/>
      <c r="J35" s="972"/>
      <c r="K35" s="972"/>
      <c r="L35" s="972"/>
      <c r="M35" s="972"/>
      <c r="N35" s="973"/>
      <c r="O35" s="974" t="s">
        <v>412</v>
      </c>
      <c r="P35" s="975"/>
      <c r="Q35" s="975"/>
      <c r="R35" s="975"/>
      <c r="S35" s="975"/>
      <c r="T35" s="975"/>
      <c r="U35" s="975"/>
      <c r="V35" s="975"/>
      <c r="W35" s="975"/>
      <c r="X35" s="975"/>
      <c r="Y35" s="975"/>
      <c r="Z35" s="975"/>
      <c r="AA35" s="975"/>
      <c r="AB35" s="975"/>
      <c r="AC35" s="975"/>
      <c r="AD35" s="975"/>
      <c r="AE35" s="975"/>
      <c r="AF35" s="975"/>
      <c r="AG35" s="975"/>
      <c r="AH35" s="975"/>
      <c r="AI35" s="975"/>
      <c r="AJ35" s="976"/>
      <c r="BH35" s="122"/>
      <c r="BI35" s="122"/>
      <c r="BJ35" s="71"/>
    </row>
    <row r="36" spans="1:62">
      <c r="A36" s="1032" t="s">
        <v>51</v>
      </c>
      <c r="B36" s="1034" t="s">
        <v>42</v>
      </c>
      <c r="C36" s="1035"/>
      <c r="D36" s="1035"/>
      <c r="E36" s="1035"/>
      <c r="F36" s="1035"/>
      <c r="G36" s="1035"/>
      <c r="H36" s="1035"/>
      <c r="I36" s="1035"/>
      <c r="J36" s="1035"/>
      <c r="K36" s="1035"/>
      <c r="L36" s="1035"/>
      <c r="M36" s="1036"/>
      <c r="N36" s="1037"/>
      <c r="O36" s="910" t="s">
        <v>389</v>
      </c>
      <c r="P36" s="911"/>
      <c r="Q36" s="911"/>
      <c r="R36" s="911"/>
      <c r="S36" s="911"/>
      <c r="T36" s="911"/>
      <c r="U36" s="911"/>
      <c r="V36" s="911"/>
      <c r="W36" s="911"/>
      <c r="X36" s="911"/>
      <c r="Y36" s="911"/>
      <c r="Z36" s="911"/>
      <c r="AA36" s="911"/>
      <c r="AB36" s="911"/>
      <c r="AC36" s="911"/>
      <c r="AD36" s="911"/>
      <c r="AE36" s="911"/>
      <c r="AF36" s="911"/>
      <c r="AG36" s="911"/>
      <c r="AH36" s="911"/>
      <c r="AI36" s="911"/>
      <c r="AJ36" s="912"/>
      <c r="AO36" s="71"/>
      <c r="BF36" s="90" t="s">
        <v>23</v>
      </c>
      <c r="BG36" s="90" t="s">
        <v>24</v>
      </c>
      <c r="BH36" s="90" t="s">
        <v>25</v>
      </c>
      <c r="BI36" s="90" t="s">
        <v>30</v>
      </c>
      <c r="BJ36" s="90" t="s">
        <v>31</v>
      </c>
    </row>
    <row r="37" spans="1:62">
      <c r="A37" s="1033"/>
      <c r="B37" s="1038"/>
      <c r="C37" s="1039"/>
      <c r="D37" s="1039"/>
      <c r="E37" s="1039"/>
      <c r="F37" s="1039"/>
      <c r="G37" s="1039"/>
      <c r="H37" s="1039"/>
      <c r="I37" s="1039"/>
      <c r="J37" s="1039"/>
      <c r="K37" s="1039"/>
      <c r="L37" s="1039"/>
      <c r="M37" s="1040"/>
      <c r="N37" s="1041"/>
      <c r="O37" s="913"/>
      <c r="P37" s="914"/>
      <c r="Q37" s="914"/>
      <c r="R37" s="914"/>
      <c r="S37" s="914"/>
      <c r="T37" s="914"/>
      <c r="U37" s="914"/>
      <c r="V37" s="914"/>
      <c r="W37" s="914"/>
      <c r="X37" s="914"/>
      <c r="Y37" s="914"/>
      <c r="Z37" s="914"/>
      <c r="AA37" s="914"/>
      <c r="AB37" s="914"/>
      <c r="AC37" s="914"/>
      <c r="AD37" s="914"/>
      <c r="AE37" s="914"/>
      <c r="AF37" s="914"/>
      <c r="AG37" s="914"/>
      <c r="AH37" s="914"/>
      <c r="AI37" s="914"/>
      <c r="AJ37" s="915"/>
      <c r="AL37" s="71"/>
      <c r="BH37" s="122"/>
      <c r="BI37" s="122"/>
      <c r="BJ37" s="71"/>
    </row>
    <row r="38" spans="1:62" ht="26.25" customHeight="1">
      <c r="A38" s="123"/>
      <c r="B38" s="124"/>
      <c r="C38" s="124"/>
      <c r="D38" s="124"/>
      <c r="E38" s="124"/>
      <c r="F38" s="124"/>
      <c r="G38" s="124"/>
      <c r="H38" s="124"/>
      <c r="I38" s="124"/>
      <c r="J38" s="124"/>
      <c r="K38" s="124"/>
      <c r="L38" s="124"/>
      <c r="M38" s="57"/>
      <c r="N38" s="57"/>
      <c r="O38" s="13"/>
      <c r="P38" s="13"/>
      <c r="Q38" s="13"/>
      <c r="R38" s="13"/>
      <c r="S38" s="13"/>
      <c r="T38" s="13"/>
      <c r="U38" s="13"/>
      <c r="V38" s="13"/>
      <c r="W38" s="13"/>
      <c r="X38" s="13"/>
      <c r="Y38" s="13"/>
      <c r="Z38" s="13"/>
      <c r="AA38" s="13"/>
      <c r="AB38" s="13"/>
      <c r="AC38" s="13"/>
      <c r="AD38" s="13"/>
      <c r="AE38" s="13"/>
      <c r="AF38" s="13"/>
      <c r="AG38" s="13"/>
      <c r="AH38" s="13"/>
      <c r="AI38" s="13"/>
      <c r="AJ38" s="13"/>
      <c r="AL38" s="71"/>
      <c r="BH38" s="122"/>
      <c r="BI38" s="122"/>
      <c r="BJ38" s="71"/>
    </row>
    <row r="39" spans="1:62">
      <c r="A39" s="125" t="s">
        <v>537</v>
      </c>
      <c r="B39" s="124"/>
      <c r="C39" s="124"/>
      <c r="D39" s="124"/>
      <c r="E39" s="124"/>
      <c r="F39" s="124"/>
      <c r="G39" s="124"/>
      <c r="H39" s="124"/>
      <c r="I39" s="124"/>
      <c r="J39" s="124"/>
      <c r="K39" s="124"/>
      <c r="L39" s="124"/>
      <c r="M39" s="57"/>
      <c r="N39" s="57"/>
      <c r="O39" s="13"/>
      <c r="P39" s="13"/>
      <c r="Q39" s="13"/>
      <c r="R39" s="13"/>
      <c r="S39" s="13"/>
      <c r="T39" s="13"/>
      <c r="U39" s="13"/>
      <c r="V39" s="13"/>
      <c r="W39" s="13"/>
      <c r="X39" s="13"/>
      <c r="Y39" s="13"/>
      <c r="Z39" s="13"/>
      <c r="AA39" s="13"/>
      <c r="AB39" s="13"/>
      <c r="AC39" s="13"/>
      <c r="AD39" s="13"/>
      <c r="AE39" s="13"/>
      <c r="AF39" s="13"/>
      <c r="AG39" s="13"/>
      <c r="AH39" s="13"/>
      <c r="AI39" s="13"/>
      <c r="AJ39" s="13"/>
      <c r="AL39" s="71"/>
      <c r="BH39" s="122"/>
      <c r="BI39" s="122"/>
      <c r="BJ39" s="71"/>
    </row>
    <row r="40" spans="1:62">
      <c r="A40" s="977" t="s">
        <v>362</v>
      </c>
      <c r="B40" s="977"/>
      <c r="C40" s="977"/>
      <c r="D40" s="977"/>
      <c r="E40" s="977"/>
      <c r="F40" s="977"/>
      <c r="G40" s="977"/>
      <c r="H40" s="977"/>
      <c r="I40" s="869" t="s">
        <v>118</v>
      </c>
      <c r="J40" s="870"/>
      <c r="K40" s="870"/>
      <c r="L40" s="870" t="s">
        <v>635</v>
      </c>
      <c r="M40" s="870"/>
      <c r="N40" s="358" t="s">
        <v>363</v>
      </c>
      <c r="O40" s="359"/>
      <c r="P40" s="870" t="s">
        <v>364</v>
      </c>
      <c r="Q40" s="870"/>
      <c r="R40" s="870" t="s">
        <v>635</v>
      </c>
      <c r="S40" s="870"/>
      <c r="T40" s="358" t="s">
        <v>363</v>
      </c>
      <c r="U40" s="359"/>
      <c r="V40" s="870" t="s">
        <v>365</v>
      </c>
      <c r="W40" s="870"/>
      <c r="X40" s="870" t="s">
        <v>635</v>
      </c>
      <c r="Y40" s="870"/>
      <c r="Z40" s="358" t="s">
        <v>363</v>
      </c>
      <c r="AA40" s="359"/>
      <c r="AB40" s="870" t="s">
        <v>366</v>
      </c>
      <c r="AC40" s="870"/>
      <c r="AD40" s="870"/>
      <c r="AE40" s="870" t="s">
        <v>635</v>
      </c>
      <c r="AF40" s="870"/>
      <c r="AG40" s="870"/>
      <c r="AH40" s="870"/>
      <c r="AI40" s="870"/>
      <c r="AJ40" s="358" t="s">
        <v>355</v>
      </c>
      <c r="AL40" s="71"/>
      <c r="AU40" s="72" t="s">
        <v>363</v>
      </c>
      <c r="BH40" s="122"/>
      <c r="BI40" s="122"/>
      <c r="BJ40" s="71"/>
    </row>
    <row r="41" spans="1:62" ht="22.15" customHeight="1">
      <c r="A41" s="738" t="s">
        <v>476</v>
      </c>
      <c r="B41" s="738"/>
      <c r="C41" s="738"/>
      <c r="D41" s="738"/>
      <c r="E41" s="738"/>
      <c r="F41" s="738"/>
      <c r="G41" s="738"/>
      <c r="H41" s="738"/>
      <c r="I41" s="739" t="s">
        <v>118</v>
      </c>
      <c r="J41" s="877"/>
      <c r="K41" s="877"/>
      <c r="L41" s="877">
        <f>'様式２（理由書）（④の場合）'!P105</f>
        <v>0</v>
      </c>
      <c r="M41" s="877"/>
      <c r="N41" s="126" t="s">
        <v>363</v>
      </c>
      <c r="O41" s="127"/>
      <c r="P41" s="877" t="s">
        <v>364</v>
      </c>
      <c r="Q41" s="877"/>
      <c r="R41" s="877">
        <f>'様式２（理由書）（④の場合）'!U105</f>
        <v>0</v>
      </c>
      <c r="S41" s="877"/>
      <c r="T41" s="126" t="s">
        <v>363</v>
      </c>
      <c r="U41" s="127"/>
      <c r="V41" s="877" t="s">
        <v>365</v>
      </c>
      <c r="W41" s="877"/>
      <c r="X41" s="877">
        <f>SUM(L41,R41)</f>
        <v>0</v>
      </c>
      <c r="Y41" s="877"/>
      <c r="Z41" s="126" t="s">
        <v>363</v>
      </c>
      <c r="AA41" s="127"/>
      <c r="AB41" s="877" t="s">
        <v>366</v>
      </c>
      <c r="AC41" s="877"/>
      <c r="AD41" s="877"/>
      <c r="AE41" s="881" t="str">
        <f>'様式２（理由書）（④の場合）'!AG105</f>
        <v>対象外</v>
      </c>
      <c r="AF41" s="881"/>
      <c r="AG41" s="881"/>
      <c r="AH41" s="881"/>
      <c r="AI41" s="881"/>
      <c r="AJ41" s="126" t="s">
        <v>355</v>
      </c>
      <c r="AL41" s="71"/>
      <c r="AU41" s="72" t="s">
        <v>355</v>
      </c>
      <c r="BH41" s="122"/>
      <c r="BI41" s="122"/>
      <c r="BJ41" s="71"/>
    </row>
    <row r="42" spans="1:62">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L42" s="71"/>
      <c r="BH42" s="122"/>
      <c r="BI42" s="122"/>
      <c r="BJ42" s="71"/>
    </row>
    <row r="43" spans="1:62">
      <c r="A43" s="129"/>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L43" s="71"/>
      <c r="BH43" s="122"/>
      <c r="BI43" s="122"/>
      <c r="BJ43" s="71"/>
    </row>
    <row r="44" spans="1:62">
      <c r="A44" s="125" t="s">
        <v>269</v>
      </c>
      <c r="AL44" s="71"/>
      <c r="BH44" s="122"/>
      <c r="BI44" s="122"/>
      <c r="BJ44" s="71"/>
    </row>
    <row r="45" spans="1:62">
      <c r="A45" s="974" t="s">
        <v>67</v>
      </c>
      <c r="B45" s="975"/>
      <c r="C45" s="975"/>
      <c r="D45" s="975"/>
      <c r="E45" s="975"/>
      <c r="F45" s="975"/>
      <c r="G45" s="975"/>
      <c r="H45" s="975"/>
      <c r="I45" s="975"/>
      <c r="J45" s="975"/>
      <c r="K45" s="975"/>
      <c r="L45" s="975"/>
      <c r="M45" s="976"/>
      <c r="N45" s="784" t="s">
        <v>71</v>
      </c>
      <c r="O45" s="1031"/>
      <c r="P45" s="784" t="s">
        <v>0</v>
      </c>
      <c r="Q45" s="1031"/>
      <c r="R45" s="24"/>
      <c r="S45" s="20" t="s">
        <v>3</v>
      </c>
      <c r="T45" s="24"/>
      <c r="U45" s="22" t="s">
        <v>2</v>
      </c>
      <c r="V45" s="1027"/>
      <c r="W45" s="1027"/>
      <c r="X45" s="20" t="s">
        <v>1</v>
      </c>
      <c r="Y45" s="20" t="s">
        <v>70</v>
      </c>
      <c r="Z45" s="784" t="s">
        <v>72</v>
      </c>
      <c r="AA45" s="1031"/>
      <c r="AB45" s="784" t="s">
        <v>0</v>
      </c>
      <c r="AC45" s="1031"/>
      <c r="AD45" s="24"/>
      <c r="AE45" s="20" t="s">
        <v>3</v>
      </c>
      <c r="AF45" s="24"/>
      <c r="AG45" s="22" t="s">
        <v>2</v>
      </c>
      <c r="AH45" s="1027"/>
      <c r="AI45" s="1027"/>
      <c r="AJ45" s="21" t="s">
        <v>1</v>
      </c>
      <c r="AL45" s="71"/>
      <c r="AM45" s="121"/>
    </row>
    <row r="46" spans="1:62">
      <c r="A46" s="974" t="s">
        <v>68</v>
      </c>
      <c r="B46" s="975"/>
      <c r="C46" s="975"/>
      <c r="D46" s="975"/>
      <c r="E46" s="975"/>
      <c r="F46" s="975"/>
      <c r="G46" s="975"/>
      <c r="H46" s="975"/>
      <c r="I46" s="975"/>
      <c r="J46" s="975"/>
      <c r="K46" s="975"/>
      <c r="L46" s="975"/>
      <c r="M46" s="976"/>
      <c r="N46" s="1028"/>
      <c r="O46" s="1029"/>
      <c r="P46" s="1029"/>
      <c r="Q46" s="1029"/>
      <c r="R46" s="1029"/>
      <c r="S46" s="1029"/>
      <c r="T46" s="1029"/>
      <c r="U46" s="1029"/>
      <c r="V46" s="1029"/>
      <c r="W46" s="1029"/>
      <c r="X46" s="1029"/>
      <c r="Y46" s="1029"/>
      <c r="Z46" s="1029"/>
      <c r="AA46" s="1029"/>
      <c r="AB46" s="1029"/>
      <c r="AC46" s="1029"/>
      <c r="AD46" s="1029"/>
      <c r="AE46" s="1029"/>
      <c r="AF46" s="1029"/>
      <c r="AG46" s="1029"/>
      <c r="AH46" s="1029"/>
      <c r="AI46" s="1029"/>
      <c r="AJ46" s="1030"/>
    </row>
    <row r="47" spans="1:62">
      <c r="A47" s="974" t="s">
        <v>69</v>
      </c>
      <c r="B47" s="975"/>
      <c r="C47" s="975"/>
      <c r="D47" s="975"/>
      <c r="E47" s="975"/>
      <c r="F47" s="975"/>
      <c r="G47" s="975"/>
      <c r="H47" s="975"/>
      <c r="I47" s="975"/>
      <c r="J47" s="975"/>
      <c r="K47" s="975"/>
      <c r="L47" s="975"/>
      <c r="M47" s="976"/>
      <c r="N47" s="1024"/>
      <c r="O47" s="1025"/>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6"/>
    </row>
    <row r="48" spans="1:62" ht="24.75" thickBot="1"/>
    <row r="49" spans="1:62">
      <c r="A49" s="918" t="s">
        <v>56</v>
      </c>
      <c r="B49" s="919"/>
      <c r="C49" s="920" t="s">
        <v>59</v>
      </c>
      <c r="D49" s="919"/>
      <c r="E49" s="919"/>
      <c r="F49" s="919"/>
      <c r="G49" s="920" t="s">
        <v>392</v>
      </c>
      <c r="H49" s="920"/>
      <c r="I49" s="920"/>
      <c r="J49" s="920"/>
      <c r="K49" s="920"/>
      <c r="L49" s="1042" t="s">
        <v>61</v>
      </c>
      <c r="M49" s="1043"/>
      <c r="N49" s="1043"/>
      <c r="O49" s="1043"/>
      <c r="P49" s="1043"/>
      <c r="Q49" s="1043"/>
      <c r="R49" s="1043"/>
      <c r="S49" s="1043"/>
      <c r="T49" s="1043"/>
      <c r="U49" s="1043"/>
      <c r="V49" s="1043"/>
      <c r="W49" s="1043"/>
      <c r="X49" s="1043"/>
      <c r="Y49" s="1043"/>
      <c r="Z49" s="1043"/>
      <c r="AA49" s="1043"/>
      <c r="AB49" s="1043"/>
      <c r="AC49" s="1043"/>
      <c r="AD49" s="1043"/>
      <c r="AE49" s="1043"/>
      <c r="AF49" s="1043"/>
      <c r="AG49" s="1043"/>
      <c r="AH49" s="1043"/>
      <c r="AI49" s="1043"/>
      <c r="AJ49" s="1044"/>
    </row>
    <row r="50" spans="1:62">
      <c r="A50" s="906"/>
      <c r="B50" s="907"/>
      <c r="C50" s="908"/>
      <c r="D50" s="909"/>
      <c r="E50" s="909"/>
      <c r="F50" s="909"/>
      <c r="G50" s="673"/>
      <c r="H50" s="673"/>
      <c r="I50" s="673"/>
      <c r="J50" s="673"/>
      <c r="K50" s="673"/>
      <c r="L50" s="1005"/>
      <c r="M50" s="1006"/>
      <c r="N50" s="1006"/>
      <c r="O50" s="1006"/>
      <c r="P50" s="1006"/>
      <c r="Q50" s="1006"/>
      <c r="R50" s="1006"/>
      <c r="S50" s="1006"/>
      <c r="T50" s="1006"/>
      <c r="U50" s="1006"/>
      <c r="V50" s="1006"/>
      <c r="W50" s="1006"/>
      <c r="X50" s="1006"/>
      <c r="Y50" s="1006"/>
      <c r="Z50" s="1006"/>
      <c r="AA50" s="1006"/>
      <c r="AB50" s="1006"/>
      <c r="AC50" s="1006"/>
      <c r="AD50" s="1006"/>
      <c r="AE50" s="1006"/>
      <c r="AF50" s="1006"/>
      <c r="AG50" s="1006"/>
      <c r="AH50" s="1006"/>
      <c r="AI50" s="1006"/>
      <c r="AJ50" s="1007"/>
      <c r="AN50" s="939"/>
      <c r="AO50" s="940"/>
      <c r="AP50" s="969"/>
      <c r="AQ50" s="970"/>
      <c r="AR50" s="970"/>
      <c r="AS50" s="970"/>
      <c r="AT50" s="130"/>
      <c r="AU50" s="130"/>
      <c r="AV50" s="130"/>
      <c r="AW50" s="130"/>
      <c r="AX50" s="130"/>
      <c r="AY50" s="130"/>
      <c r="AZ50" s="130"/>
      <c r="BA50" s="130"/>
      <c r="BB50" s="130"/>
      <c r="BC50" s="130"/>
      <c r="BD50" s="130"/>
    </row>
    <row r="51" spans="1:62">
      <c r="A51" s="906"/>
      <c r="B51" s="907"/>
      <c r="C51" s="908"/>
      <c r="D51" s="909"/>
      <c r="E51" s="909"/>
      <c r="F51" s="909"/>
      <c r="G51" s="673"/>
      <c r="H51" s="673"/>
      <c r="I51" s="673"/>
      <c r="J51" s="673"/>
      <c r="K51" s="673"/>
      <c r="L51" s="1005"/>
      <c r="M51" s="1006"/>
      <c r="N51" s="1006"/>
      <c r="O51" s="1006"/>
      <c r="P51" s="1006"/>
      <c r="Q51" s="1006"/>
      <c r="R51" s="1006"/>
      <c r="S51" s="1006"/>
      <c r="T51" s="1006"/>
      <c r="U51" s="1006"/>
      <c r="V51" s="1006"/>
      <c r="W51" s="1006"/>
      <c r="X51" s="1006"/>
      <c r="Y51" s="1006"/>
      <c r="Z51" s="1006"/>
      <c r="AA51" s="1006"/>
      <c r="AB51" s="1006"/>
      <c r="AC51" s="1006"/>
      <c r="AD51" s="1006"/>
      <c r="AE51" s="1006"/>
      <c r="AF51" s="1006"/>
      <c r="AG51" s="1006"/>
      <c r="AH51" s="1006"/>
      <c r="AI51" s="1006"/>
      <c r="AJ51" s="1007"/>
      <c r="BE51" s="130"/>
      <c r="BG51" s="130"/>
      <c r="BJ51" s="130"/>
    </row>
    <row r="52" spans="1:62">
      <c r="A52" s="906"/>
      <c r="B52" s="907"/>
      <c r="C52" s="908"/>
      <c r="D52" s="909"/>
      <c r="E52" s="909"/>
      <c r="F52" s="909"/>
      <c r="G52" s="673"/>
      <c r="H52" s="673"/>
      <c r="I52" s="673"/>
      <c r="J52" s="673"/>
      <c r="K52" s="673"/>
      <c r="L52" s="1005"/>
      <c r="M52" s="1006"/>
      <c r="N52" s="1006"/>
      <c r="O52" s="1006"/>
      <c r="P52" s="1006"/>
      <c r="Q52" s="1006"/>
      <c r="R52" s="1006"/>
      <c r="S52" s="1006"/>
      <c r="T52" s="1006"/>
      <c r="U52" s="1006"/>
      <c r="V52" s="1006"/>
      <c r="W52" s="1006"/>
      <c r="X52" s="1006"/>
      <c r="Y52" s="1006"/>
      <c r="Z52" s="1006"/>
      <c r="AA52" s="1006"/>
      <c r="AB52" s="1006"/>
      <c r="AC52" s="1006"/>
      <c r="AD52" s="1006"/>
      <c r="AE52" s="1006"/>
      <c r="AF52" s="1006"/>
      <c r="AG52" s="1006"/>
      <c r="AH52" s="1006"/>
      <c r="AI52" s="1006"/>
      <c r="AJ52" s="1007"/>
      <c r="BE52" s="130"/>
      <c r="BG52" s="130"/>
      <c r="BJ52" s="130"/>
    </row>
    <row r="53" spans="1:62">
      <c r="A53" s="906"/>
      <c r="B53" s="907"/>
      <c r="C53" s="908"/>
      <c r="D53" s="909"/>
      <c r="E53" s="909"/>
      <c r="F53" s="909"/>
      <c r="G53" s="673"/>
      <c r="H53" s="673"/>
      <c r="I53" s="673"/>
      <c r="J53" s="673"/>
      <c r="K53" s="673"/>
      <c r="L53" s="1005"/>
      <c r="M53" s="1006"/>
      <c r="N53" s="1006"/>
      <c r="O53" s="1006"/>
      <c r="P53" s="1006"/>
      <c r="Q53" s="1006"/>
      <c r="R53" s="1006"/>
      <c r="S53" s="1006"/>
      <c r="T53" s="1006"/>
      <c r="U53" s="1006"/>
      <c r="V53" s="1006"/>
      <c r="W53" s="1006"/>
      <c r="X53" s="1006"/>
      <c r="Y53" s="1006"/>
      <c r="Z53" s="1006"/>
      <c r="AA53" s="1006"/>
      <c r="AB53" s="1006"/>
      <c r="AC53" s="1006"/>
      <c r="AD53" s="1006"/>
      <c r="AE53" s="1006"/>
      <c r="AF53" s="1006"/>
      <c r="AG53" s="1006"/>
      <c r="AH53" s="1006"/>
      <c r="AI53" s="1006"/>
      <c r="AJ53" s="1007"/>
      <c r="BE53" s="130"/>
      <c r="BG53" s="130"/>
      <c r="BJ53" s="130"/>
    </row>
    <row r="54" spans="1:62">
      <c r="A54" s="906"/>
      <c r="B54" s="907"/>
      <c r="C54" s="908"/>
      <c r="D54" s="909"/>
      <c r="E54" s="909"/>
      <c r="F54" s="909"/>
      <c r="G54" s="673"/>
      <c r="H54" s="673"/>
      <c r="I54" s="673"/>
      <c r="J54" s="673"/>
      <c r="K54" s="673"/>
      <c r="L54" s="1005"/>
      <c r="M54" s="1006"/>
      <c r="N54" s="1006"/>
      <c r="O54" s="1006"/>
      <c r="P54" s="1006"/>
      <c r="Q54" s="1006"/>
      <c r="R54" s="1006"/>
      <c r="S54" s="1006"/>
      <c r="T54" s="1006"/>
      <c r="U54" s="1006"/>
      <c r="V54" s="1006"/>
      <c r="W54" s="1006"/>
      <c r="X54" s="1006"/>
      <c r="Y54" s="1006"/>
      <c r="Z54" s="1006"/>
      <c r="AA54" s="1006"/>
      <c r="AB54" s="1006"/>
      <c r="AC54" s="1006"/>
      <c r="AD54" s="1006"/>
      <c r="AE54" s="1006"/>
      <c r="AF54" s="1006"/>
      <c r="AG54" s="1006"/>
      <c r="AH54" s="1006"/>
      <c r="AI54" s="1006"/>
      <c r="AJ54" s="1007"/>
      <c r="BE54" s="130"/>
      <c r="BG54" s="130"/>
      <c r="BJ54" s="130"/>
    </row>
    <row r="55" spans="1:62">
      <c r="A55" s="906"/>
      <c r="B55" s="907"/>
      <c r="C55" s="908"/>
      <c r="D55" s="909"/>
      <c r="E55" s="909"/>
      <c r="F55" s="909"/>
      <c r="G55" s="673"/>
      <c r="H55" s="673"/>
      <c r="I55" s="673"/>
      <c r="J55" s="673"/>
      <c r="K55" s="673"/>
      <c r="L55" s="1005"/>
      <c r="M55" s="1006"/>
      <c r="N55" s="1006"/>
      <c r="O55" s="1006"/>
      <c r="P55" s="1006"/>
      <c r="Q55" s="1006"/>
      <c r="R55" s="1006"/>
      <c r="S55" s="1006"/>
      <c r="T55" s="1006"/>
      <c r="U55" s="1006"/>
      <c r="V55" s="1006"/>
      <c r="W55" s="1006"/>
      <c r="X55" s="1006"/>
      <c r="Y55" s="1006"/>
      <c r="Z55" s="1006"/>
      <c r="AA55" s="1006"/>
      <c r="AB55" s="1006"/>
      <c r="AC55" s="1006"/>
      <c r="AD55" s="1006"/>
      <c r="AE55" s="1006"/>
      <c r="AF55" s="1006"/>
      <c r="AG55" s="1006"/>
      <c r="AH55" s="1006"/>
      <c r="AI55" s="1006"/>
      <c r="AJ55" s="1007"/>
      <c r="BE55" s="130"/>
      <c r="BG55" s="130"/>
      <c r="BJ55" s="130"/>
    </row>
    <row r="56" spans="1:62">
      <c r="A56" s="906"/>
      <c r="B56" s="907"/>
      <c r="C56" s="908"/>
      <c r="D56" s="909"/>
      <c r="E56" s="909"/>
      <c r="F56" s="909"/>
      <c r="G56" s="673"/>
      <c r="H56" s="673"/>
      <c r="I56" s="673"/>
      <c r="J56" s="673"/>
      <c r="K56" s="673"/>
      <c r="L56" s="1005"/>
      <c r="M56" s="1006"/>
      <c r="N56" s="1006"/>
      <c r="O56" s="1006"/>
      <c r="P56" s="1006"/>
      <c r="Q56" s="1006"/>
      <c r="R56" s="1006"/>
      <c r="S56" s="1006"/>
      <c r="T56" s="1006"/>
      <c r="U56" s="1006"/>
      <c r="V56" s="1006"/>
      <c r="W56" s="1006"/>
      <c r="X56" s="1006"/>
      <c r="Y56" s="1006"/>
      <c r="Z56" s="1006"/>
      <c r="AA56" s="1006"/>
      <c r="AB56" s="1006"/>
      <c r="AC56" s="1006"/>
      <c r="AD56" s="1006"/>
      <c r="AE56" s="1006"/>
      <c r="AF56" s="1006"/>
      <c r="AG56" s="1006"/>
      <c r="AH56" s="1006"/>
      <c r="AI56" s="1006"/>
      <c r="AJ56" s="1007"/>
    </row>
    <row r="57" spans="1:62">
      <c r="A57" s="1060"/>
      <c r="B57" s="1061"/>
      <c r="C57" s="908"/>
      <c r="D57" s="909"/>
      <c r="E57" s="909"/>
      <c r="F57" s="909"/>
      <c r="G57" s="673"/>
      <c r="H57" s="673"/>
      <c r="I57" s="673"/>
      <c r="J57" s="673"/>
      <c r="K57" s="673"/>
      <c r="L57" s="1005"/>
      <c r="M57" s="1006"/>
      <c r="N57" s="1006"/>
      <c r="O57" s="1006"/>
      <c r="P57" s="1006"/>
      <c r="Q57" s="1006"/>
      <c r="R57" s="1006"/>
      <c r="S57" s="1006"/>
      <c r="T57" s="1006"/>
      <c r="U57" s="1006"/>
      <c r="V57" s="1006"/>
      <c r="W57" s="1006"/>
      <c r="X57" s="1006"/>
      <c r="Y57" s="1006"/>
      <c r="Z57" s="1006"/>
      <c r="AA57" s="1006"/>
      <c r="AB57" s="1006"/>
      <c r="AC57" s="1006"/>
      <c r="AD57" s="1006"/>
      <c r="AE57" s="1006"/>
      <c r="AF57" s="1006"/>
      <c r="AG57" s="1006"/>
      <c r="AH57" s="1006"/>
      <c r="AI57" s="1006"/>
      <c r="AJ57" s="1007"/>
    </row>
    <row r="58" spans="1:62" ht="24.75" thickBot="1">
      <c r="A58" s="1003"/>
      <c r="B58" s="1004"/>
      <c r="C58" s="1055"/>
      <c r="D58" s="1056"/>
      <c r="E58" s="1056"/>
      <c r="F58" s="1056"/>
      <c r="G58" s="673"/>
      <c r="H58" s="673"/>
      <c r="I58" s="673"/>
      <c r="J58" s="673"/>
      <c r="K58" s="673"/>
      <c r="L58" s="1008"/>
      <c r="M58" s="1009"/>
      <c r="N58" s="1009"/>
      <c r="O58" s="1009"/>
      <c r="P58" s="1009"/>
      <c r="Q58" s="1009"/>
      <c r="R58" s="1009"/>
      <c r="S58" s="1009"/>
      <c r="T58" s="1009"/>
      <c r="U58" s="1009"/>
      <c r="V58" s="1009"/>
      <c r="W58" s="1009"/>
      <c r="X58" s="1009"/>
      <c r="Y58" s="1009"/>
      <c r="Z58" s="1009"/>
      <c r="AA58" s="1009"/>
      <c r="AB58" s="1009"/>
      <c r="AC58" s="1009"/>
      <c r="AD58" s="1009"/>
      <c r="AE58" s="1009"/>
      <c r="AF58" s="1009"/>
      <c r="AG58" s="1009"/>
      <c r="AH58" s="1009"/>
      <c r="AI58" s="1009"/>
      <c r="AJ58" s="1010"/>
    </row>
    <row r="59" spans="1:62" ht="24.75" thickTop="1">
      <c r="A59" s="1011" t="s">
        <v>65</v>
      </c>
      <c r="B59" s="856"/>
      <c r="C59" s="937" t="str">
        <f>IF(COUNTIF('様式１及び様式１－２'!BE2:BE10,'様式１及び様式１－２'!G68)=1,IF(AND('様式１及び様式１－２'!E70&lt;&gt;'様式１及び様式１－２'!A76,'様式１及び様式１－２'!E70&lt;&gt;'様式１及び様式１－２'!A78),"対象外",SUM(C50:F58)),"対象外")</f>
        <v>対象外</v>
      </c>
      <c r="D59" s="937"/>
      <c r="E59" s="937"/>
      <c r="F59" s="937"/>
      <c r="G59" s="950" t="s">
        <v>367</v>
      </c>
      <c r="H59" s="951"/>
      <c r="I59" s="951"/>
      <c r="J59" s="951"/>
      <c r="K59" s="952"/>
      <c r="L59" s="956" t="s">
        <v>391</v>
      </c>
      <c r="M59" s="957"/>
      <c r="N59" s="957"/>
      <c r="O59" s="958" t="s">
        <v>635</v>
      </c>
      <c r="P59" s="958"/>
      <c r="Q59" s="958"/>
      <c r="R59" s="958"/>
      <c r="S59" s="958"/>
      <c r="T59" s="958"/>
      <c r="U59" s="958"/>
      <c r="V59" s="1014" t="s">
        <v>475</v>
      </c>
      <c r="W59" s="1014"/>
      <c r="X59" s="1014"/>
      <c r="Y59" s="1014"/>
      <c r="Z59" s="1014"/>
      <c r="AA59" s="941" t="s">
        <v>391</v>
      </c>
      <c r="AB59" s="942"/>
      <c r="AC59" s="943"/>
      <c r="AD59" s="944"/>
      <c r="AE59" s="944"/>
      <c r="AF59" s="944"/>
      <c r="AG59" s="944"/>
      <c r="AH59" s="944"/>
      <c r="AI59" s="944"/>
      <c r="AJ59" s="945"/>
      <c r="AK59" s="71" t="str">
        <f>IF(AND(O60&lt;&gt;"対象外",O60&lt;&gt;0,O59=""),"R4完了日記載漏れ","R4完了日記載済")</f>
        <v>R4完了日記載済</v>
      </c>
      <c r="AL59" s="71" t="str">
        <f>IF(AND(AD60&lt;&gt;"対象外",AD60&lt;&gt;0,AD59=""),"R5完了日記載漏れ","R5完了日記載済")</f>
        <v>R5完了日記載済</v>
      </c>
    </row>
    <row r="60" spans="1:62" ht="24.75" thickBot="1">
      <c r="A60" s="1012"/>
      <c r="B60" s="1013"/>
      <c r="C60" s="938"/>
      <c r="D60" s="938"/>
      <c r="E60" s="938"/>
      <c r="F60" s="938"/>
      <c r="G60" s="953"/>
      <c r="H60" s="954"/>
      <c r="I60" s="954"/>
      <c r="J60" s="954"/>
      <c r="K60" s="955"/>
      <c r="L60" s="933" t="s">
        <v>390</v>
      </c>
      <c r="M60" s="934"/>
      <c r="N60" s="934"/>
      <c r="O60" s="935" t="s">
        <v>635</v>
      </c>
      <c r="P60" s="935"/>
      <c r="Q60" s="935"/>
      <c r="R60" s="935"/>
      <c r="S60" s="935"/>
      <c r="T60" s="936"/>
      <c r="U60" s="357" t="str">
        <f>IF(L60="対象外","","円")</f>
        <v>円</v>
      </c>
      <c r="V60" s="1015"/>
      <c r="W60" s="1015"/>
      <c r="X60" s="1015"/>
      <c r="Y60" s="1015"/>
      <c r="Z60" s="1015"/>
      <c r="AA60" s="946" t="s">
        <v>390</v>
      </c>
      <c r="AB60" s="947"/>
      <c r="AC60" s="948"/>
      <c r="AD60" s="949" t="str">
        <f>IF(C59="対象外","対象外",SUMIF(G50:G58,"令和5年度",C50:C58))</f>
        <v>対象外</v>
      </c>
      <c r="AE60" s="949"/>
      <c r="AF60" s="949"/>
      <c r="AG60" s="949"/>
      <c r="AH60" s="949"/>
      <c r="AI60" s="949"/>
      <c r="AJ60" s="120" t="str">
        <f>IF(AA60="対象外","","円")</f>
        <v>円</v>
      </c>
    </row>
    <row r="62" spans="1:62">
      <c r="A62" s="74" t="s">
        <v>63</v>
      </c>
      <c r="B62" s="739" t="s">
        <v>64</v>
      </c>
      <c r="C62" s="988"/>
      <c r="D62" s="988"/>
      <c r="E62" s="988"/>
      <c r="F62" s="988"/>
      <c r="G62" s="988"/>
      <c r="H62" s="988"/>
      <c r="I62" s="988"/>
      <c r="J62" s="988"/>
      <c r="K62" s="988"/>
      <c r="L62" s="988"/>
      <c r="M62" s="988"/>
      <c r="N62" s="989"/>
      <c r="O62" s="739" t="s">
        <v>66</v>
      </c>
      <c r="P62" s="988"/>
      <c r="Q62" s="988"/>
      <c r="R62" s="988"/>
      <c r="S62" s="988"/>
      <c r="T62" s="988"/>
      <c r="U62" s="988"/>
      <c r="V62" s="988"/>
      <c r="W62" s="988"/>
      <c r="X62" s="988"/>
      <c r="Y62" s="988"/>
      <c r="Z62" s="988"/>
      <c r="AA62" s="988"/>
      <c r="AB62" s="988"/>
      <c r="AC62" s="988"/>
      <c r="AD62" s="988"/>
      <c r="AE62" s="988"/>
      <c r="AF62" s="988"/>
      <c r="AG62" s="988"/>
      <c r="AH62" s="988"/>
      <c r="AI62" s="988"/>
      <c r="AJ62" s="989"/>
      <c r="AM62" s="67" t="str" cm="1">
        <f t="array" ref="AM62">IF(OR('様式１及び様式１－２'!$E$31='様式１及び様式１－２'!$A$76:$B$76,'様式１及び様式１－２'!$E$31='様式１及び様式１－２'!$A$77:$B$77,'様式１及び様式１－２'!$E$31='様式１及び様式１－２'!$A$78:$B$78),"ア","")</f>
        <v>ア</v>
      </c>
      <c r="AN62" s="67" t="str" cm="1">
        <f t="array" ref="AN62">IF(OR('様式１及び様式１－２'!$E$31='様式１及び様式１－２'!$A$76:$B$76,'様式１及び様式１－２'!$E$31='様式１及び様式１－２'!$A$77:$B$77,'様式１及び様式１－２'!$E$31='様式１及び様式１－２'!$A$78:$B$78),"イ","")</f>
        <v>イ</v>
      </c>
      <c r="AO62" s="67" t="str" cm="1">
        <f t="array" ref="AO62">IF(OR('様式１及び様式１－２'!$E$31='様式１及び様式１－２'!$A$76:$B$76,'様式１及び様式１－２'!$E$31='様式１及び様式１－２'!$A$77:$B$77,'様式１及び様式１－２'!$E$31='様式１及び様式１－２'!$A$78:$B$78),"ウ","")</f>
        <v>ウ</v>
      </c>
      <c r="AP62" s="67" t="str" cm="1">
        <f t="array" ref="AP62">IF(OR('様式１及び様式１－２'!$E$31='様式１及び様式１－２'!$A$76:$B$76,'様式１及び様式１－２'!$E$31='様式１及び様式１－２'!$A$77:$B$77,'様式１及び様式１－２'!$E$31='様式１及び様式１－２'!$A$78:$B$78),"エ","")</f>
        <v>エ</v>
      </c>
      <c r="AQ62" s="67" t="str" cm="1">
        <f t="array" ref="AQ62">IF(OR('様式１及び様式１－２'!$E$31='様式１及び様式１－２'!$A$76:$B$76,'様式１及び様式１－２'!$E$31='様式１及び様式１－２'!$A$77:$B$77,'様式１及び様式１－２'!$E$31='様式１及び様式１－２'!$A$78:$B$78),"オ","")</f>
        <v>オ</v>
      </c>
      <c r="AR62" s="67" t="str" cm="1">
        <f t="array" ref="AR62">IF(OR('様式１及び様式１－２'!$E$31='様式１及び様式１－２'!$A$76:$B$76,'様式１及び様式１－２'!$E$31='様式１及び様式１－２'!$A$77:$B$77,'様式１及び様式１－２'!$E$31='様式１及び様式１－２'!$A$78:$B$78),"カ","")</f>
        <v>カ</v>
      </c>
      <c r="AS62" s="67" t="str" cm="1">
        <f t="array" ref="AS62">IF(OR('様式１及び様式１－２'!$E$31='様式１及び様式１－２'!$A$76:$B$76,'様式１及び様式１－２'!$E$31='様式１及び様式１－２'!$A$77:$B$77,'様式１及び様式１－２'!$E$31='様式１及び様式１－２'!$A$78:$B$78),"キ","")</f>
        <v>キ</v>
      </c>
      <c r="AT62" s="67" t="str" cm="1">
        <f t="array" ref="AT62">IF(OR('様式１及び様式１－２'!$E$31='様式１及び様式１－２'!$A$76:$B$76,'様式１及び様式１－２'!$E$31='様式１及び様式１－２'!$A$77:$B$77,'様式１及び様式１－２'!$E$31='様式１及び様式１－２'!$A$78:$B$78),"ク","")</f>
        <v>ク</v>
      </c>
      <c r="AU62" s="67" t="str" cm="1">
        <f t="array" ref="AU62">IF(OR('様式１及び様式１－２'!$E$31='様式１及び様式１－２'!$A$76:$B$76,'様式１及び様式１－２'!$E$31='様式１及び様式１－２'!$A$77:$B$77,'様式１及び様式１－２'!$E$31='様式１及び様式１－２'!$A$78:$B$78),"ケ","")</f>
        <v>ケ</v>
      </c>
    </row>
    <row r="63" spans="1:62">
      <c r="A63" s="67" t="s">
        <v>43</v>
      </c>
      <c r="B63" s="978" t="s">
        <v>34</v>
      </c>
      <c r="C63" s="979"/>
      <c r="D63" s="979"/>
      <c r="E63" s="979"/>
      <c r="F63" s="979"/>
      <c r="G63" s="979"/>
      <c r="H63" s="979"/>
      <c r="I63" s="979"/>
      <c r="J63" s="979"/>
      <c r="K63" s="979"/>
      <c r="L63" s="979"/>
      <c r="M63" s="979"/>
      <c r="N63" s="979"/>
      <c r="O63" s="974" t="s">
        <v>73</v>
      </c>
      <c r="P63" s="975"/>
      <c r="Q63" s="975"/>
      <c r="R63" s="975"/>
      <c r="S63" s="975"/>
      <c r="T63" s="975"/>
      <c r="U63" s="975"/>
      <c r="V63" s="975"/>
      <c r="W63" s="975"/>
      <c r="X63" s="975"/>
      <c r="Y63" s="975"/>
      <c r="Z63" s="975"/>
      <c r="AA63" s="975"/>
      <c r="AB63" s="975"/>
      <c r="AC63" s="975"/>
      <c r="AD63" s="975"/>
      <c r="AE63" s="975"/>
      <c r="AF63" s="975"/>
      <c r="AG63" s="975"/>
      <c r="AH63" s="975"/>
      <c r="AI63" s="975"/>
      <c r="AJ63" s="976"/>
    </row>
    <row r="64" spans="1:62">
      <c r="A64" s="67" t="s">
        <v>44</v>
      </c>
      <c r="B64" s="978" t="s">
        <v>35</v>
      </c>
      <c r="C64" s="979"/>
      <c r="D64" s="979"/>
      <c r="E64" s="979"/>
      <c r="F64" s="979"/>
      <c r="G64" s="979"/>
      <c r="H64" s="979"/>
      <c r="I64" s="979"/>
      <c r="J64" s="979"/>
      <c r="K64" s="979"/>
      <c r="L64" s="979"/>
      <c r="M64" s="979"/>
      <c r="N64" s="979"/>
      <c r="O64" s="980" t="s">
        <v>74</v>
      </c>
      <c r="P64" s="981"/>
      <c r="Q64" s="981"/>
      <c r="R64" s="981"/>
      <c r="S64" s="981"/>
      <c r="T64" s="981"/>
      <c r="U64" s="981"/>
      <c r="V64" s="981"/>
      <c r="W64" s="981"/>
      <c r="X64" s="981"/>
      <c r="Y64" s="981"/>
      <c r="Z64" s="981"/>
      <c r="AA64" s="981"/>
      <c r="AB64" s="981"/>
      <c r="AC64" s="981"/>
      <c r="AD64" s="981"/>
      <c r="AE64" s="981"/>
      <c r="AF64" s="981"/>
      <c r="AG64" s="981"/>
      <c r="AH64" s="981"/>
      <c r="AI64" s="981"/>
      <c r="AJ64" s="982"/>
    </row>
    <row r="65" spans="1:38">
      <c r="A65" s="67" t="s">
        <v>45</v>
      </c>
      <c r="B65" s="978" t="s">
        <v>36</v>
      </c>
      <c r="C65" s="979"/>
      <c r="D65" s="979"/>
      <c r="E65" s="979"/>
      <c r="F65" s="979"/>
      <c r="G65" s="979"/>
      <c r="H65" s="979"/>
      <c r="I65" s="979"/>
      <c r="J65" s="979"/>
      <c r="K65" s="979"/>
      <c r="L65" s="979"/>
      <c r="M65" s="979"/>
      <c r="N65" s="979"/>
      <c r="O65" s="980" t="s">
        <v>413</v>
      </c>
      <c r="P65" s="981"/>
      <c r="Q65" s="981"/>
      <c r="R65" s="981"/>
      <c r="S65" s="981"/>
      <c r="T65" s="981"/>
      <c r="U65" s="981"/>
      <c r="V65" s="981"/>
      <c r="W65" s="981"/>
      <c r="X65" s="981"/>
      <c r="Y65" s="981"/>
      <c r="Z65" s="981"/>
      <c r="AA65" s="981"/>
      <c r="AB65" s="981"/>
      <c r="AC65" s="981"/>
      <c r="AD65" s="981"/>
      <c r="AE65" s="981"/>
      <c r="AF65" s="981"/>
      <c r="AG65" s="981"/>
      <c r="AH65" s="981"/>
      <c r="AI65" s="981"/>
      <c r="AJ65" s="982"/>
    </row>
    <row r="66" spans="1:38">
      <c r="A66" s="67" t="s">
        <v>46</v>
      </c>
      <c r="B66" s="983" t="s">
        <v>37</v>
      </c>
      <c r="C66" s="984"/>
      <c r="D66" s="984"/>
      <c r="E66" s="984"/>
      <c r="F66" s="984"/>
      <c r="G66" s="984"/>
      <c r="H66" s="984"/>
      <c r="I66" s="984"/>
      <c r="J66" s="984"/>
      <c r="K66" s="984"/>
      <c r="L66" s="984"/>
      <c r="M66" s="984"/>
      <c r="N66" s="985"/>
      <c r="O66" s="974" t="s">
        <v>409</v>
      </c>
      <c r="P66" s="975"/>
      <c r="Q66" s="975"/>
      <c r="R66" s="975"/>
      <c r="S66" s="975"/>
      <c r="T66" s="975"/>
      <c r="U66" s="975"/>
      <c r="V66" s="975"/>
      <c r="W66" s="975"/>
      <c r="X66" s="975"/>
      <c r="Y66" s="975"/>
      <c r="Z66" s="975"/>
      <c r="AA66" s="975"/>
      <c r="AB66" s="975"/>
      <c r="AC66" s="975"/>
      <c r="AD66" s="975"/>
      <c r="AE66" s="975"/>
      <c r="AF66" s="975"/>
      <c r="AG66" s="975"/>
      <c r="AH66" s="975"/>
      <c r="AI66" s="975"/>
      <c r="AJ66" s="976"/>
    </row>
    <row r="67" spans="1:38">
      <c r="A67" s="67" t="s">
        <v>47</v>
      </c>
      <c r="B67" s="983" t="s">
        <v>53</v>
      </c>
      <c r="C67" s="984"/>
      <c r="D67" s="984"/>
      <c r="E67" s="984"/>
      <c r="F67" s="984"/>
      <c r="G67" s="984"/>
      <c r="H67" s="984"/>
      <c r="I67" s="984"/>
      <c r="J67" s="984"/>
      <c r="K67" s="984"/>
      <c r="L67" s="984"/>
      <c r="M67" s="984"/>
      <c r="N67" s="985"/>
      <c r="O67" s="980" t="s">
        <v>414</v>
      </c>
      <c r="P67" s="986"/>
      <c r="Q67" s="986"/>
      <c r="R67" s="986"/>
      <c r="S67" s="986"/>
      <c r="T67" s="986"/>
      <c r="U67" s="986"/>
      <c r="V67" s="986"/>
      <c r="W67" s="986"/>
      <c r="X67" s="986"/>
      <c r="Y67" s="986"/>
      <c r="Z67" s="986"/>
      <c r="AA67" s="986"/>
      <c r="AB67" s="986"/>
      <c r="AC67" s="986"/>
      <c r="AD67" s="986"/>
      <c r="AE67" s="986"/>
      <c r="AF67" s="986"/>
      <c r="AG67" s="986"/>
      <c r="AH67" s="986"/>
      <c r="AI67" s="986"/>
      <c r="AJ67" s="987"/>
    </row>
    <row r="68" spans="1:38" ht="24" customHeight="1">
      <c r="A68" s="67" t="s">
        <v>48</v>
      </c>
      <c r="B68" s="983" t="s">
        <v>126</v>
      </c>
      <c r="C68" s="984"/>
      <c r="D68" s="984"/>
      <c r="E68" s="984"/>
      <c r="F68" s="984"/>
      <c r="G68" s="984"/>
      <c r="H68" s="984"/>
      <c r="I68" s="984"/>
      <c r="J68" s="984"/>
      <c r="K68" s="984"/>
      <c r="L68" s="984"/>
      <c r="M68" s="984"/>
      <c r="N68" s="985"/>
      <c r="O68" s="980" t="s">
        <v>308</v>
      </c>
      <c r="P68" s="986"/>
      <c r="Q68" s="986"/>
      <c r="R68" s="986"/>
      <c r="S68" s="986"/>
      <c r="T68" s="986"/>
      <c r="U68" s="986"/>
      <c r="V68" s="986"/>
      <c r="W68" s="986"/>
      <c r="X68" s="986"/>
      <c r="Y68" s="986"/>
      <c r="Z68" s="986"/>
      <c r="AA68" s="986"/>
      <c r="AB68" s="986"/>
      <c r="AC68" s="986"/>
      <c r="AD68" s="986"/>
      <c r="AE68" s="986"/>
      <c r="AF68" s="986"/>
      <c r="AG68" s="986"/>
      <c r="AH68" s="986"/>
      <c r="AI68" s="986"/>
      <c r="AJ68" s="987"/>
    </row>
    <row r="69" spans="1:38" ht="24" customHeight="1">
      <c r="A69" s="67" t="s">
        <v>49</v>
      </c>
      <c r="B69" s="978" t="s">
        <v>54</v>
      </c>
      <c r="C69" s="979"/>
      <c r="D69" s="979"/>
      <c r="E69" s="979"/>
      <c r="F69" s="979"/>
      <c r="G69" s="979"/>
      <c r="H69" s="979"/>
      <c r="I69" s="979"/>
      <c r="J69" s="979"/>
      <c r="K69" s="979"/>
      <c r="L69" s="979"/>
      <c r="M69" s="979"/>
      <c r="N69" s="979"/>
      <c r="O69" s="980" t="s">
        <v>75</v>
      </c>
      <c r="P69" s="981"/>
      <c r="Q69" s="981"/>
      <c r="R69" s="981"/>
      <c r="S69" s="981"/>
      <c r="T69" s="981"/>
      <c r="U69" s="981"/>
      <c r="V69" s="981"/>
      <c r="W69" s="981"/>
      <c r="X69" s="981"/>
      <c r="Y69" s="981"/>
      <c r="Z69" s="981"/>
      <c r="AA69" s="981"/>
      <c r="AB69" s="981"/>
      <c r="AC69" s="981"/>
      <c r="AD69" s="981"/>
      <c r="AE69" s="981"/>
      <c r="AF69" s="981"/>
      <c r="AG69" s="981"/>
      <c r="AH69" s="981"/>
      <c r="AI69" s="981"/>
      <c r="AJ69" s="982"/>
    </row>
    <row r="70" spans="1:38" ht="24" customHeight="1">
      <c r="A70" s="855" t="s">
        <v>50</v>
      </c>
      <c r="B70" s="991" t="s">
        <v>127</v>
      </c>
      <c r="C70" s="992"/>
      <c r="D70" s="992"/>
      <c r="E70" s="992"/>
      <c r="F70" s="992"/>
      <c r="G70" s="992"/>
      <c r="H70" s="992"/>
      <c r="I70" s="992"/>
      <c r="J70" s="992"/>
      <c r="K70" s="992"/>
      <c r="L70" s="992"/>
      <c r="M70" s="992"/>
      <c r="N70" s="993"/>
      <c r="O70" s="997" t="s">
        <v>314</v>
      </c>
      <c r="P70" s="998"/>
      <c r="Q70" s="998"/>
      <c r="R70" s="998"/>
      <c r="S70" s="998"/>
      <c r="T70" s="998"/>
      <c r="U70" s="998"/>
      <c r="V70" s="998"/>
      <c r="W70" s="998"/>
      <c r="X70" s="998"/>
      <c r="Y70" s="998"/>
      <c r="Z70" s="998"/>
      <c r="AA70" s="998"/>
      <c r="AB70" s="998"/>
      <c r="AC70" s="998"/>
      <c r="AD70" s="998"/>
      <c r="AE70" s="998"/>
      <c r="AF70" s="998"/>
      <c r="AG70" s="998"/>
      <c r="AH70" s="998"/>
      <c r="AI70" s="998"/>
      <c r="AJ70" s="999"/>
    </row>
    <row r="71" spans="1:38">
      <c r="A71" s="856"/>
      <c r="B71" s="994"/>
      <c r="C71" s="995"/>
      <c r="D71" s="995"/>
      <c r="E71" s="995"/>
      <c r="F71" s="995"/>
      <c r="G71" s="995"/>
      <c r="H71" s="995"/>
      <c r="I71" s="995"/>
      <c r="J71" s="995"/>
      <c r="K71" s="995"/>
      <c r="L71" s="995"/>
      <c r="M71" s="995"/>
      <c r="N71" s="996"/>
      <c r="O71" s="1000"/>
      <c r="P71" s="1001"/>
      <c r="Q71" s="1001"/>
      <c r="R71" s="1001"/>
      <c r="S71" s="1001"/>
      <c r="T71" s="1001"/>
      <c r="U71" s="1001"/>
      <c r="V71" s="1001"/>
      <c r="W71" s="1001"/>
      <c r="X71" s="1001"/>
      <c r="Y71" s="1001"/>
      <c r="Z71" s="1001"/>
      <c r="AA71" s="1001"/>
      <c r="AB71" s="1001"/>
      <c r="AC71" s="1001"/>
      <c r="AD71" s="1001"/>
      <c r="AE71" s="1001"/>
      <c r="AF71" s="1001"/>
      <c r="AG71" s="1001"/>
      <c r="AH71" s="1001"/>
      <c r="AI71" s="1001"/>
      <c r="AJ71" s="1002"/>
    </row>
    <row r="72" spans="1:38" ht="24" customHeight="1">
      <c r="A72" s="738" t="s">
        <v>51</v>
      </c>
      <c r="B72" s="917" t="s">
        <v>55</v>
      </c>
      <c r="C72" s="917"/>
      <c r="D72" s="917"/>
      <c r="E72" s="917"/>
      <c r="F72" s="917"/>
      <c r="G72" s="917"/>
      <c r="H72" s="917"/>
      <c r="I72" s="917"/>
      <c r="J72" s="917"/>
      <c r="K72" s="917"/>
      <c r="L72" s="917"/>
      <c r="M72" s="917"/>
      <c r="N72" s="917"/>
      <c r="O72" s="917" t="s">
        <v>309</v>
      </c>
      <c r="P72" s="917"/>
      <c r="Q72" s="917"/>
      <c r="R72" s="917"/>
      <c r="S72" s="917"/>
      <c r="T72" s="917"/>
      <c r="U72" s="917"/>
      <c r="V72" s="917"/>
      <c r="W72" s="917"/>
      <c r="X72" s="917"/>
      <c r="Y72" s="917"/>
      <c r="Z72" s="917"/>
      <c r="AA72" s="917"/>
      <c r="AB72" s="917"/>
      <c r="AC72" s="917"/>
      <c r="AD72" s="917"/>
      <c r="AE72" s="917"/>
      <c r="AF72" s="917"/>
      <c r="AG72" s="917"/>
      <c r="AH72" s="917"/>
      <c r="AI72" s="917"/>
      <c r="AJ72" s="917"/>
    </row>
    <row r="73" spans="1:38">
      <c r="A73" s="738"/>
      <c r="B73" s="917"/>
      <c r="C73" s="917"/>
      <c r="D73" s="917"/>
      <c r="E73" s="917"/>
      <c r="F73" s="917"/>
      <c r="G73" s="917"/>
      <c r="H73" s="917"/>
      <c r="I73" s="917"/>
      <c r="J73" s="917"/>
      <c r="K73" s="917"/>
      <c r="L73" s="917"/>
      <c r="M73" s="917"/>
      <c r="N73" s="917"/>
      <c r="O73" s="917"/>
      <c r="P73" s="917"/>
      <c r="Q73" s="917"/>
      <c r="R73" s="917"/>
      <c r="S73" s="917"/>
      <c r="T73" s="917"/>
      <c r="U73" s="917"/>
      <c r="V73" s="917"/>
      <c r="W73" s="917"/>
      <c r="X73" s="917"/>
      <c r="Y73" s="917"/>
      <c r="Z73" s="917"/>
      <c r="AA73" s="917"/>
      <c r="AB73" s="917"/>
      <c r="AC73" s="917"/>
      <c r="AD73" s="917"/>
      <c r="AE73" s="917"/>
      <c r="AF73" s="917"/>
      <c r="AG73" s="917"/>
      <c r="AH73" s="917"/>
      <c r="AI73" s="917"/>
      <c r="AJ73" s="917"/>
    </row>
    <row r="74" spans="1:38">
      <c r="A74" s="90"/>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c r="AA74" s="131"/>
      <c r="AB74" s="131"/>
      <c r="AC74" s="131"/>
      <c r="AD74" s="131"/>
      <c r="AE74" s="131"/>
      <c r="AF74" s="131"/>
      <c r="AG74" s="131"/>
      <c r="AH74" s="131"/>
      <c r="AI74" s="131"/>
      <c r="AJ74" s="131"/>
    </row>
    <row r="75" spans="1:38">
      <c r="A75" s="125" t="s">
        <v>310</v>
      </c>
      <c r="Y75" s="131"/>
      <c r="Z75" s="131"/>
      <c r="AA75" s="131"/>
      <c r="AB75" s="131"/>
      <c r="AC75" s="131"/>
      <c r="AD75" s="131"/>
      <c r="AE75" s="131"/>
      <c r="AF75" s="131"/>
      <c r="AG75" s="131"/>
      <c r="AH75" s="131"/>
      <c r="AI75" s="131"/>
      <c r="AJ75" s="131"/>
      <c r="AL75" s="71"/>
    </row>
    <row r="76" spans="1:38" ht="24.75" customHeight="1">
      <c r="B76" s="990" t="s">
        <v>573</v>
      </c>
      <c r="C76" s="990"/>
      <c r="D76" s="990"/>
      <c r="E76" s="990"/>
      <c r="F76" s="990"/>
      <c r="G76" s="990"/>
      <c r="H76" s="990"/>
      <c r="I76" s="990"/>
      <c r="J76" s="990"/>
      <c r="K76" s="990"/>
      <c r="L76" s="990"/>
      <c r="M76" s="990"/>
      <c r="N76" s="990"/>
      <c r="O76" s="990"/>
      <c r="P76" s="990"/>
      <c r="Q76" s="990"/>
      <c r="R76" s="990"/>
      <c r="S76" s="990"/>
      <c r="T76" s="990"/>
      <c r="U76" s="990"/>
      <c r="V76" s="990"/>
      <c r="W76" s="990"/>
      <c r="X76" s="990"/>
      <c r="Y76" s="132"/>
      <c r="Z76" s="132"/>
      <c r="AA76" s="132"/>
      <c r="AB76" s="132"/>
      <c r="AC76" s="132"/>
      <c r="AD76" s="132"/>
      <c r="AE76" s="132"/>
      <c r="AF76" s="132"/>
      <c r="AG76" s="132"/>
      <c r="AH76" s="132"/>
      <c r="AI76" s="132"/>
      <c r="AJ76" s="132"/>
      <c r="AL76" s="71"/>
    </row>
    <row r="77" spans="1:38">
      <c r="A77" s="731" t="s">
        <v>629</v>
      </c>
      <c r="B77" s="905"/>
      <c r="C77" s="905"/>
      <c r="D77" s="905"/>
      <c r="E77" s="905"/>
      <c r="F77" s="905"/>
      <c r="G77" s="905"/>
      <c r="H77" s="905"/>
      <c r="I77" s="905"/>
      <c r="J77" s="905"/>
      <c r="K77" s="905"/>
      <c r="L77" s="905"/>
      <c r="M77" s="905"/>
      <c r="N77" s="905"/>
      <c r="O77" s="905"/>
      <c r="P77" s="905"/>
      <c r="Q77" s="905"/>
      <c r="R77" s="905"/>
      <c r="S77" s="905"/>
      <c r="T77" s="905"/>
      <c r="U77" s="905"/>
      <c r="V77" s="905"/>
      <c r="W77" s="905"/>
      <c r="X77" s="905"/>
      <c r="Y77" s="905"/>
      <c r="Z77" s="905"/>
      <c r="AA77" s="905"/>
      <c r="AB77" s="905"/>
      <c r="AC77" s="905"/>
      <c r="AD77" s="905"/>
      <c r="AE77" s="905"/>
      <c r="AF77" s="905"/>
      <c r="AG77" s="905"/>
      <c r="AH77" s="905"/>
      <c r="AI77" s="905"/>
      <c r="AJ77" s="905"/>
      <c r="AL77" s="71"/>
    </row>
  </sheetData>
  <sheetProtection formatRows="0" insertRows="0"/>
  <mergeCells count="229">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O72:AJ73"/>
    <mergeCell ref="B65:N65"/>
    <mergeCell ref="O65:AJ65"/>
    <mergeCell ref="B66:N66"/>
    <mergeCell ref="O66:AJ66"/>
    <mergeCell ref="B67:N67"/>
    <mergeCell ref="O67:AJ67"/>
    <mergeCell ref="B62:N62"/>
    <mergeCell ref="O62:AJ62"/>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2:B2"/>
    <mergeCell ref="C2:F2"/>
    <mergeCell ref="A8:B8"/>
    <mergeCell ref="C8:F8"/>
    <mergeCell ref="A3:B3"/>
    <mergeCell ref="C3:F3"/>
    <mergeCell ref="A4:B4"/>
    <mergeCell ref="C4:F4"/>
    <mergeCell ref="A5:B5"/>
    <mergeCell ref="C5:F5"/>
    <mergeCell ref="A6:B6"/>
    <mergeCell ref="C6:F6"/>
    <mergeCell ref="A7:B7"/>
    <mergeCell ref="C7:F7"/>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s>
  <phoneticPr fontId="12"/>
  <dataValidations xWindow="49" yWindow="341" count="12">
    <dataValidation allowBlank="1" showInputMessage="1" showErrorMessage="1" promptTitle="金額の記載" prompt="左記用途に要した費用を、記載してください。" sqref="C50:F58 C6:F23" xr:uid="{00000000-0002-0000-0200-000000000000}"/>
    <dataValidation allowBlank="1" showInputMessage="1" showErrorMessage="1" promptTitle="合計金額" prompt="対象経費の合計が表示されます。_x000a_対象外の場合には、対象外と表示されます。" sqref="C24" xr:uid="{00000000-0002-0000-0200-000001000000}"/>
    <dataValidation allowBlank="1" showInputMessage="1" showErrorMessage="1" promptTitle="代替場所でのサービス提供期間の入力" prompt="代替場所でサービスの提供を開始した日と終了した日を記載してください。" sqref="AD45 R45 T45 AF45 V45:W45 AH45:AI45" xr:uid="{00000000-0002-0000-0200-000002000000}"/>
    <dataValidation allowBlank="1" showInputMessage="1" showErrorMessage="1" promptTitle="代替サービスの提供場所の名称" prompt="代替サービスを提供した施設、建物の名称を具体的に記載してください。" sqref="N46:AJ46" xr:uid="{8826F6AC-4365-4660-A738-D6D5DF9717F0}"/>
    <dataValidation allowBlank="1" showInputMessage="1" showErrorMessage="1" promptTitle="代替サービスの提供場所の住所" prompt="代替サービスを提供した施設、建物の住所を具体的に記載してください。" sqref="N47:AJ47" xr:uid="{D9B81739-81BC-4814-BDBA-9DCAC9360229}"/>
    <dataValidation type="list" allowBlank="1" showInputMessage="1" showErrorMessage="1" sqref="AN50:AO50" xr:uid="{00000000-0002-0000-0200-000006000000}">
      <formula1>$A$28:$A$37</formula1>
    </dataValidation>
    <dataValidation allowBlank="1" showInputMessage="1" showErrorMessage="1" promptTitle="内容・積算の記入" prompt="下記、記載例を参考に内訳と積算を具体的に記載してください。" sqref="L50:L58 L6:L23" xr:uid="{00000000-0002-0000-0200-000007000000}"/>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xr:uid="{00000000-0002-0000-0200-00000A000000}">
      <formula1>45017</formula1>
      <formula2>45382</formula2>
    </dataValidation>
    <dataValidation allowBlank="1" showInputMessage="1" showErrorMessage="1" promptTitle="用途の選択" prompt="ケ「衛生・防護用品」については、別シート「衛生・防護用品内訳表」へ記載してください。" sqref="A3:B4" xr:uid="{00000000-0002-0000-0200-00000F000000}"/>
    <dataValidation type="list" allowBlank="1" showInputMessage="1" showErrorMessage="1" promptTitle="用途の選択" prompt="下記の記号から該当する対象経費の記号を選択してください。_x000a_なお、対象外の場合には選択いただくことができません。" sqref="A50:B58" xr:uid="{43434D69-4C37-499B-9EDA-7A5BC06463F8}">
      <formula1>$AM$62:$AU$62</formula1>
    </dataValidation>
    <dataValidation type="list" allowBlank="1" showInputMessage="1" showErrorMessage="1" promptTitle="年度の選択" prompt="対象経費について、「事業完了日（納品日等）」の属する年度を選択してください。" sqref="G6:K23" xr:uid="{F76B5D90-0F0C-4580-B1C3-D744B0BC25D3}">
      <formula1>$AY$15</formula1>
    </dataValidation>
    <dataValidation type="list" allowBlank="1" showInputMessage="1" showErrorMessage="1" promptTitle="年度の選択" prompt="事業完了日の属する年度を選択してください。" sqref="G50:K58" xr:uid="{DD3AD28D-A1B8-4857-9D2A-667A6809CB10}">
      <formula1>$AY$15</formula1>
    </dataValidation>
  </dataValidations>
  <pageMargins left="0.7" right="0.7" top="0.75" bottom="0.75" header="0.3" footer="0.3"/>
  <pageSetup paperSize="9" scale="51" fitToHeight="0" orientation="portrait" r:id="rId1"/>
  <rowBreaks count="1" manualBreakCount="1">
    <brk id="42" max="35" man="1"/>
  </rowBreaks>
  <legacyDrawing r:id="rId2"/>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r:uid="{A08D6107-7683-4ED6-94DF-252A4979D406}">
          <x14:formula1>
            <xm:f>INDIRECT('様式１及び様式１－２'!$E$31)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D1418-CDC5-419C-9674-0831D2CA2F23}">
  <sheetPr>
    <pageSetUpPr fitToPage="1"/>
  </sheetPr>
  <dimension ref="A1:Y66"/>
  <sheetViews>
    <sheetView showGridLines="0" view="pageBreakPreview" zoomScale="70" zoomScaleNormal="100" zoomScaleSheetLayoutView="70" workbookViewId="0">
      <selection activeCell="R4" sqref="R4"/>
    </sheetView>
  </sheetViews>
  <sheetFormatPr defaultRowHeight="18.75"/>
  <cols>
    <col min="1" max="1" width="3.625" style="384" customWidth="1"/>
    <col min="2" max="2" width="14.625" style="384" customWidth="1"/>
    <col min="3" max="3" width="3.25" style="384" customWidth="1"/>
    <col min="4" max="4" width="5.5" style="384" customWidth="1"/>
    <col min="5" max="5" width="2.25" style="384" customWidth="1"/>
    <col min="6" max="6" width="4.75" style="384" customWidth="1"/>
    <col min="7" max="7" width="3.125" style="384" customWidth="1"/>
    <col min="8" max="8" width="14.75" style="384" customWidth="1"/>
    <col min="9" max="9" width="3.375" style="384" customWidth="1"/>
    <col min="10" max="10" width="19.625" style="384" customWidth="1"/>
    <col min="11" max="11" width="2.625" style="384" customWidth="1"/>
    <col min="12" max="12" width="4.5" style="384" customWidth="1"/>
    <col min="13" max="13" width="5.625" style="384" customWidth="1"/>
    <col min="14" max="14" width="6.75" style="384" customWidth="1"/>
    <col min="15" max="15" width="2.875" style="384" customWidth="1"/>
    <col min="16" max="16" width="15" style="384" customWidth="1"/>
    <col min="17" max="17" width="2.625" style="384" customWidth="1"/>
    <col min="18" max="18" width="15.125" style="384" customWidth="1"/>
    <col min="19" max="19" width="3.625" style="384" customWidth="1"/>
    <col min="20" max="20" width="17.625" style="384" customWidth="1"/>
    <col min="21" max="21" width="3.875" style="384" customWidth="1"/>
    <col min="22" max="16384" width="9" style="384"/>
  </cols>
  <sheetData>
    <row r="1" spans="1:25" ht="19.5">
      <c r="A1" s="385" t="s">
        <v>645</v>
      </c>
      <c r="B1" s="386"/>
      <c r="C1" s="386"/>
      <c r="D1" s="386"/>
      <c r="E1" s="386"/>
      <c r="F1" s="386"/>
      <c r="G1" s="386"/>
      <c r="H1" s="386"/>
      <c r="I1" s="386"/>
      <c r="J1" s="386"/>
      <c r="K1" s="386"/>
      <c r="L1" s="386"/>
      <c r="M1" s="386"/>
      <c r="N1" s="386"/>
      <c r="O1" s="386"/>
      <c r="P1" s="386"/>
      <c r="Q1" s="386"/>
      <c r="R1" s="386"/>
      <c r="S1" s="386"/>
      <c r="T1" s="386"/>
      <c r="U1" s="386"/>
    </row>
    <row r="2" spans="1:25">
      <c r="A2" s="452" t="s">
        <v>686</v>
      </c>
      <c r="B2" s="386"/>
      <c r="C2" s="386"/>
      <c r="D2" s="386"/>
      <c r="E2" s="386"/>
      <c r="F2" s="386"/>
      <c r="G2" s="386"/>
      <c r="H2" s="386"/>
      <c r="I2" s="386"/>
      <c r="J2" s="386"/>
      <c r="K2" s="386"/>
      <c r="L2" s="386"/>
      <c r="M2" s="386"/>
      <c r="N2" s="386"/>
      <c r="O2" s="386"/>
      <c r="P2" s="386"/>
      <c r="Q2" s="386"/>
      <c r="R2" s="386"/>
      <c r="S2" s="386"/>
      <c r="T2" s="386"/>
      <c r="U2" s="386"/>
    </row>
    <row r="3" spans="1:25" ht="18.75" customHeight="1">
      <c r="A3" s="456" t="s">
        <v>687</v>
      </c>
      <c r="B3" s="386"/>
      <c r="C3" s="386"/>
      <c r="D3" s="386"/>
      <c r="E3" s="386"/>
      <c r="F3" s="386"/>
      <c r="G3" s="386"/>
      <c r="H3" s="386"/>
      <c r="I3" s="386"/>
      <c r="J3" s="386"/>
      <c r="K3" s="386"/>
      <c r="L3" s="386"/>
      <c r="M3" s="386"/>
      <c r="N3" s="386"/>
      <c r="O3" s="386"/>
      <c r="P3" s="386"/>
      <c r="Q3" s="386"/>
      <c r="R3" s="386"/>
      <c r="S3" s="386"/>
      <c r="T3" s="386"/>
      <c r="U3" s="386"/>
      <c r="X3" s="420" t="s">
        <v>647</v>
      </c>
      <c r="Y3" s="419" t="s">
        <v>678</v>
      </c>
    </row>
    <row r="4" spans="1:25" ht="18.75" customHeight="1">
      <c r="A4" s="452" t="s">
        <v>688</v>
      </c>
      <c r="B4" s="386"/>
      <c r="C4" s="386"/>
      <c r="D4" s="386"/>
      <c r="E4" s="386"/>
      <c r="F4" s="386"/>
      <c r="G4" s="386"/>
      <c r="H4" s="386"/>
      <c r="I4" s="386"/>
      <c r="J4" s="386"/>
      <c r="K4" s="386"/>
      <c r="L4" s="386"/>
      <c r="M4" s="386"/>
      <c r="N4" s="386"/>
      <c r="O4" s="386"/>
      <c r="P4" s="386"/>
      <c r="Q4" s="386"/>
      <c r="R4" s="386"/>
      <c r="S4" s="386"/>
      <c r="T4" s="386"/>
      <c r="U4" s="386"/>
      <c r="X4" s="420" t="s">
        <v>648</v>
      </c>
      <c r="Y4" s="419" t="s">
        <v>679</v>
      </c>
    </row>
    <row r="5" spans="1:25" ht="21.75" customHeight="1">
      <c r="A5" s="387" t="s">
        <v>657</v>
      </c>
      <c r="B5" s="386"/>
      <c r="C5" s="386"/>
      <c r="D5" s="386"/>
      <c r="E5" s="386"/>
      <c r="F5" s="386"/>
      <c r="G5" s="386"/>
      <c r="H5" s="386"/>
      <c r="I5" s="386"/>
      <c r="J5" s="386"/>
      <c r="K5" s="386"/>
      <c r="L5" s="386"/>
      <c r="M5" s="386"/>
      <c r="N5" s="386"/>
      <c r="O5" s="386"/>
      <c r="P5" s="386"/>
      <c r="Q5" s="386"/>
      <c r="R5" s="386"/>
      <c r="S5" s="386"/>
      <c r="T5" s="386"/>
      <c r="U5" s="386"/>
      <c r="X5" s="420" t="s">
        <v>649</v>
      </c>
      <c r="Y5" s="419" t="s">
        <v>671</v>
      </c>
    </row>
    <row r="6" spans="1:25">
      <c r="A6" s="387" t="s">
        <v>658</v>
      </c>
      <c r="B6" s="386"/>
      <c r="C6" s="386"/>
      <c r="D6" s="386"/>
      <c r="E6" s="386"/>
      <c r="F6" s="386"/>
      <c r="G6" s="386"/>
      <c r="H6" s="386"/>
      <c r="I6" s="386"/>
      <c r="J6" s="386"/>
      <c r="K6" s="386"/>
      <c r="L6" s="386"/>
      <c r="M6" s="386"/>
      <c r="N6" s="386"/>
      <c r="O6" s="386"/>
      <c r="P6" s="386"/>
      <c r="Q6" s="386"/>
      <c r="R6" s="386"/>
      <c r="S6" s="386"/>
      <c r="T6" s="386"/>
      <c r="U6" s="386"/>
      <c r="Y6" s="419" t="s">
        <v>672</v>
      </c>
    </row>
    <row r="7" spans="1:25">
      <c r="A7" s="387" t="s">
        <v>659</v>
      </c>
      <c r="B7" s="386"/>
      <c r="C7" s="386"/>
      <c r="D7" s="386"/>
      <c r="E7" s="386"/>
      <c r="F7" s="386"/>
      <c r="G7" s="386"/>
      <c r="H7" s="386"/>
      <c r="I7" s="386"/>
      <c r="J7" s="386"/>
      <c r="K7" s="386"/>
      <c r="L7" s="386"/>
      <c r="M7" s="386"/>
      <c r="N7" s="386"/>
      <c r="O7" s="386"/>
      <c r="P7" s="386"/>
      <c r="Q7" s="386"/>
      <c r="R7" s="386"/>
      <c r="S7" s="386"/>
      <c r="T7" s="386"/>
      <c r="U7" s="386"/>
      <c r="Y7" s="419" t="s">
        <v>673</v>
      </c>
    </row>
    <row r="8" spans="1:25" ht="50.25" customHeight="1">
      <c r="B8" s="386"/>
      <c r="C8" s="386"/>
      <c r="D8" s="386"/>
      <c r="E8" s="386"/>
      <c r="F8" s="386"/>
      <c r="G8" s="386"/>
      <c r="H8" s="386"/>
      <c r="I8" s="386"/>
      <c r="J8" s="386"/>
      <c r="K8" s="386"/>
      <c r="L8" s="386"/>
      <c r="M8" s="386"/>
      <c r="N8" s="386"/>
      <c r="O8" s="386"/>
      <c r="P8" s="386"/>
      <c r="Q8" s="386"/>
      <c r="R8" s="386"/>
      <c r="S8" s="386"/>
      <c r="T8" s="386"/>
      <c r="U8" s="386"/>
      <c r="Y8" s="419" t="s">
        <v>674</v>
      </c>
    </row>
    <row r="9" spans="1:25" ht="19.5" customHeight="1" thickBot="1">
      <c r="A9" s="386" t="s">
        <v>656</v>
      </c>
      <c r="B9" s="386"/>
      <c r="C9" s="386"/>
      <c r="D9" s="386"/>
      <c r="E9" s="386"/>
      <c r="F9" s="386"/>
      <c r="G9" s="386"/>
      <c r="H9" s="386"/>
      <c r="I9" s="386"/>
      <c r="J9" s="386"/>
      <c r="K9" s="386"/>
      <c r="L9" s="386"/>
      <c r="M9" s="386"/>
      <c r="N9" s="386"/>
      <c r="O9" s="386"/>
      <c r="P9" s="388"/>
      <c r="Q9" s="388"/>
      <c r="R9" s="411"/>
      <c r="S9" s="411"/>
      <c r="T9" s="386"/>
      <c r="U9" s="386"/>
      <c r="Y9" s="419" t="s">
        <v>675</v>
      </c>
    </row>
    <row r="10" spans="1:25" ht="33" customHeight="1">
      <c r="A10" s="406" t="s">
        <v>197</v>
      </c>
      <c r="B10" s="463" t="s">
        <v>646</v>
      </c>
      <c r="C10" s="392"/>
      <c r="D10" s="1083" t="s">
        <v>667</v>
      </c>
      <c r="E10" s="1088"/>
      <c r="F10" s="1088"/>
      <c r="G10" s="460"/>
      <c r="H10" s="460" t="s">
        <v>651</v>
      </c>
      <c r="I10" s="397"/>
      <c r="J10" s="401" t="s">
        <v>661</v>
      </c>
      <c r="K10" s="393"/>
      <c r="L10" s="1083" t="s">
        <v>652</v>
      </c>
      <c r="M10" s="1084"/>
      <c r="N10" s="1084"/>
      <c r="O10" s="393"/>
      <c r="P10" s="394" t="s">
        <v>655</v>
      </c>
      <c r="Q10" s="421"/>
      <c r="R10" s="460" t="s">
        <v>660</v>
      </c>
      <c r="S10" s="397"/>
      <c r="T10" s="398" t="s">
        <v>653</v>
      </c>
      <c r="U10" s="386"/>
      <c r="Y10" s="419" t="s">
        <v>676</v>
      </c>
    </row>
    <row r="11" spans="1:25" ht="18" customHeight="1">
      <c r="A11" s="436" t="s">
        <v>680</v>
      </c>
      <c r="B11" s="464" t="s">
        <v>682</v>
      </c>
      <c r="C11" s="437" t="s">
        <v>650</v>
      </c>
      <c r="D11" s="1089" t="s">
        <v>675</v>
      </c>
      <c r="E11" s="1090"/>
      <c r="F11" s="1090"/>
      <c r="G11" s="437" t="s">
        <v>650</v>
      </c>
      <c r="H11" s="437" t="s">
        <v>647</v>
      </c>
      <c r="I11" s="438" t="s">
        <v>650</v>
      </c>
      <c r="J11" s="439">
        <v>2000</v>
      </c>
      <c r="K11" s="437" t="s">
        <v>485</v>
      </c>
      <c r="L11" s="1086">
        <v>4</v>
      </c>
      <c r="M11" s="1086"/>
      <c r="N11" s="1086"/>
      <c r="O11" s="437" t="s">
        <v>525</v>
      </c>
      <c r="P11" s="440">
        <f>IF(OR(J11="",L11=""),"",J11*L11)</f>
        <v>8000</v>
      </c>
      <c r="Q11" s="441" t="s">
        <v>650</v>
      </c>
      <c r="R11" s="461">
        <f t="shared" ref="R11:R16" si="0">IF(D11="","",20000)</f>
        <v>20000</v>
      </c>
      <c r="S11" s="442" t="s">
        <v>681</v>
      </c>
      <c r="T11" s="443">
        <f>IF(P11="","",IF(H11=$X$3,IF(J11&gt;4000,MIN(4000*L11,R11),MIN(P11,R11)),MIN(P11,R11)))</f>
        <v>8000</v>
      </c>
      <c r="U11" s="386"/>
      <c r="Y11" s="419" t="s">
        <v>677</v>
      </c>
    </row>
    <row r="12" spans="1:25" ht="18" customHeight="1">
      <c r="A12" s="436" t="s">
        <v>680</v>
      </c>
      <c r="B12" s="464" t="s">
        <v>682</v>
      </c>
      <c r="C12" s="437" t="s">
        <v>650</v>
      </c>
      <c r="D12" s="1089" t="s">
        <v>676</v>
      </c>
      <c r="E12" s="1090"/>
      <c r="F12" s="1090"/>
      <c r="G12" s="437" t="s">
        <v>650</v>
      </c>
      <c r="H12" s="437" t="s">
        <v>647</v>
      </c>
      <c r="I12" s="438" t="s">
        <v>650</v>
      </c>
      <c r="J12" s="439">
        <v>2000</v>
      </c>
      <c r="K12" s="437" t="s">
        <v>485</v>
      </c>
      <c r="L12" s="1086">
        <v>11</v>
      </c>
      <c r="M12" s="1086"/>
      <c r="N12" s="1086"/>
      <c r="O12" s="437" t="s">
        <v>525</v>
      </c>
      <c r="P12" s="440">
        <f t="shared" ref="P12:P63" si="1">IF(OR(J12="",L12=""),"",J12*L12)</f>
        <v>22000</v>
      </c>
      <c r="Q12" s="441" t="s">
        <v>650</v>
      </c>
      <c r="R12" s="461">
        <f t="shared" si="0"/>
        <v>20000</v>
      </c>
      <c r="S12" s="442" t="s">
        <v>681</v>
      </c>
      <c r="T12" s="443">
        <f t="shared" ref="T12:T63" si="2">IF(P12="","",IF(H12=$X$3,IF(J12&gt;4000,MIN(4000*L12,R12),MIN(P12,R12)),MIN(P12,R12)))</f>
        <v>20000</v>
      </c>
      <c r="U12" s="386"/>
      <c r="Y12" s="419" t="s">
        <v>668</v>
      </c>
    </row>
    <row r="13" spans="1:25" ht="18" customHeight="1" thickBot="1">
      <c r="A13" s="444" t="s">
        <v>680</v>
      </c>
      <c r="B13" s="465" t="s">
        <v>683</v>
      </c>
      <c r="C13" s="445" t="s">
        <v>650</v>
      </c>
      <c r="D13" s="1091" t="s">
        <v>676</v>
      </c>
      <c r="E13" s="1092"/>
      <c r="F13" s="1092"/>
      <c r="G13" s="445" t="s">
        <v>650</v>
      </c>
      <c r="H13" s="445" t="s">
        <v>647</v>
      </c>
      <c r="I13" s="446" t="s">
        <v>650</v>
      </c>
      <c r="J13" s="447">
        <v>1000</v>
      </c>
      <c r="K13" s="445" t="s">
        <v>485</v>
      </c>
      <c r="L13" s="1087">
        <v>9</v>
      </c>
      <c r="M13" s="1087"/>
      <c r="N13" s="1087"/>
      <c r="O13" s="445" t="s">
        <v>525</v>
      </c>
      <c r="P13" s="448">
        <f>IF(OR(J13="",L13=""),"",J13*L13)</f>
        <v>9000</v>
      </c>
      <c r="Q13" s="449" t="s">
        <v>650</v>
      </c>
      <c r="R13" s="462">
        <f t="shared" si="0"/>
        <v>20000</v>
      </c>
      <c r="S13" s="450" t="s">
        <v>681</v>
      </c>
      <c r="T13" s="451">
        <f t="shared" si="2"/>
        <v>9000</v>
      </c>
      <c r="U13" s="386"/>
      <c r="Y13" s="419" t="s">
        <v>669</v>
      </c>
    </row>
    <row r="14" spans="1:25" ht="18" customHeight="1" thickTop="1">
      <c r="A14" s="427">
        <v>1</v>
      </c>
      <c r="B14" s="466"/>
      <c r="C14" s="428" t="s">
        <v>650</v>
      </c>
      <c r="D14" s="1093"/>
      <c r="E14" s="1094"/>
      <c r="F14" s="1094"/>
      <c r="G14" s="428" t="s">
        <v>650</v>
      </c>
      <c r="H14" s="429"/>
      <c r="I14" s="430" t="s">
        <v>650</v>
      </c>
      <c r="J14" s="431"/>
      <c r="K14" s="428" t="s">
        <v>485</v>
      </c>
      <c r="L14" s="1082"/>
      <c r="M14" s="1082"/>
      <c r="N14" s="1082"/>
      <c r="O14" s="428" t="s">
        <v>525</v>
      </c>
      <c r="P14" s="432" t="str">
        <f>IF(OR(J14="",L14=""),"",J14*L14)</f>
        <v/>
      </c>
      <c r="Q14" s="433" t="s">
        <v>650</v>
      </c>
      <c r="R14" s="434" t="str">
        <f t="shared" si="0"/>
        <v/>
      </c>
      <c r="S14" s="435" t="s">
        <v>681</v>
      </c>
      <c r="T14" s="459" t="str">
        <f>IF(P14="","",IF(H14=$X$3,IF(J14&gt;4000,MIN(4000*L14,R14),MIN(P14,R14)),MIN(P14,R14)))</f>
        <v/>
      </c>
      <c r="U14" s="386"/>
      <c r="Y14" s="419" t="s">
        <v>670</v>
      </c>
    </row>
    <row r="15" spans="1:25" ht="18" customHeight="1">
      <c r="A15" s="407">
        <v>2</v>
      </c>
      <c r="B15" s="467"/>
      <c r="C15" s="389" t="s">
        <v>650</v>
      </c>
      <c r="D15" s="1095"/>
      <c r="E15" s="1096"/>
      <c r="F15" s="1096"/>
      <c r="G15" s="389" t="s">
        <v>650</v>
      </c>
      <c r="H15" s="391"/>
      <c r="I15" s="399" t="s">
        <v>650</v>
      </c>
      <c r="J15" s="402"/>
      <c r="K15" s="389" t="s">
        <v>485</v>
      </c>
      <c r="L15" s="1082"/>
      <c r="M15" s="1082"/>
      <c r="N15" s="1082"/>
      <c r="O15" s="389" t="s">
        <v>525</v>
      </c>
      <c r="P15" s="409" t="str">
        <f>IF(OR(J15="",L15=""),"",J15*L15)</f>
        <v/>
      </c>
      <c r="Q15" s="422" t="s">
        <v>650</v>
      </c>
      <c r="R15" s="404" t="str">
        <f t="shared" si="0"/>
        <v/>
      </c>
      <c r="S15" s="424" t="s">
        <v>681</v>
      </c>
      <c r="T15" s="443" t="str">
        <f>IF(P15="","",IF(H15=$X$3,IF(J15&gt;4000,MIN(4000*L15,R15),MIN(P15,R15)),MIN(P15,R15)))</f>
        <v/>
      </c>
      <c r="U15" s="386"/>
      <c r="Y15" s="418"/>
    </row>
    <row r="16" spans="1:25" ht="18" customHeight="1">
      <c r="A16" s="407">
        <v>3</v>
      </c>
      <c r="B16" s="467"/>
      <c r="C16" s="389" t="s">
        <v>650</v>
      </c>
      <c r="D16" s="1095"/>
      <c r="E16" s="1096"/>
      <c r="F16" s="1096"/>
      <c r="G16" s="389" t="s">
        <v>650</v>
      </c>
      <c r="H16" s="391"/>
      <c r="I16" s="399" t="s">
        <v>650</v>
      </c>
      <c r="J16" s="402"/>
      <c r="K16" s="389" t="s">
        <v>485</v>
      </c>
      <c r="L16" s="1082"/>
      <c r="M16" s="1082"/>
      <c r="N16" s="1082"/>
      <c r="O16" s="389" t="s">
        <v>525</v>
      </c>
      <c r="P16" s="409" t="str">
        <f t="shared" si="1"/>
        <v/>
      </c>
      <c r="Q16" s="422" t="s">
        <v>650</v>
      </c>
      <c r="R16" s="404" t="str">
        <f t="shared" si="0"/>
        <v/>
      </c>
      <c r="S16" s="424" t="s">
        <v>681</v>
      </c>
      <c r="T16" s="443" t="str">
        <f>IF(P16="","",IF(H16=$X$3,IF(J16&gt;4000,MIN(4000*L16,R16),MIN(P16,R16)),MIN(P16,R16)))</f>
        <v/>
      </c>
      <c r="U16" s="386"/>
    </row>
    <row r="17" spans="1:21" ht="18" customHeight="1">
      <c r="A17" s="407">
        <v>4</v>
      </c>
      <c r="B17" s="467"/>
      <c r="C17" s="389" t="s">
        <v>650</v>
      </c>
      <c r="D17" s="1095"/>
      <c r="E17" s="1096"/>
      <c r="F17" s="1096"/>
      <c r="G17" s="389" t="s">
        <v>650</v>
      </c>
      <c r="H17" s="391"/>
      <c r="I17" s="399" t="s">
        <v>650</v>
      </c>
      <c r="J17" s="402"/>
      <c r="K17" s="389" t="s">
        <v>485</v>
      </c>
      <c r="L17" s="1082"/>
      <c r="M17" s="1082"/>
      <c r="N17" s="1082"/>
      <c r="O17" s="389" t="s">
        <v>525</v>
      </c>
      <c r="P17" s="409" t="str">
        <f t="shared" si="1"/>
        <v/>
      </c>
      <c r="Q17" s="422" t="s">
        <v>650</v>
      </c>
      <c r="R17" s="404" t="str">
        <f t="shared" ref="R17:R63" si="3">IF(D17="","",20000)</f>
        <v/>
      </c>
      <c r="S17" s="424" t="s">
        <v>681</v>
      </c>
      <c r="T17" s="443" t="str">
        <f t="shared" si="2"/>
        <v/>
      </c>
      <c r="U17" s="386"/>
    </row>
    <row r="18" spans="1:21" ht="18" customHeight="1">
      <c r="A18" s="407">
        <v>5</v>
      </c>
      <c r="B18" s="467"/>
      <c r="C18" s="389" t="s">
        <v>650</v>
      </c>
      <c r="D18" s="1095"/>
      <c r="E18" s="1096"/>
      <c r="F18" s="1096"/>
      <c r="G18" s="389" t="s">
        <v>650</v>
      </c>
      <c r="H18" s="391"/>
      <c r="I18" s="399" t="s">
        <v>650</v>
      </c>
      <c r="J18" s="402"/>
      <c r="K18" s="389" t="s">
        <v>485</v>
      </c>
      <c r="L18" s="1082"/>
      <c r="M18" s="1082"/>
      <c r="N18" s="1082"/>
      <c r="O18" s="389" t="s">
        <v>525</v>
      </c>
      <c r="P18" s="409" t="str">
        <f t="shared" si="1"/>
        <v/>
      </c>
      <c r="Q18" s="422" t="s">
        <v>650</v>
      </c>
      <c r="R18" s="404" t="str">
        <f t="shared" si="3"/>
        <v/>
      </c>
      <c r="S18" s="424" t="s">
        <v>681</v>
      </c>
      <c r="T18" s="443" t="str">
        <f t="shared" si="2"/>
        <v/>
      </c>
      <c r="U18" s="386"/>
    </row>
    <row r="19" spans="1:21" ht="18" customHeight="1">
      <c r="A19" s="407">
        <v>6</v>
      </c>
      <c r="B19" s="467"/>
      <c r="C19" s="389" t="s">
        <v>650</v>
      </c>
      <c r="D19" s="1095"/>
      <c r="E19" s="1096"/>
      <c r="F19" s="1096"/>
      <c r="G19" s="389" t="s">
        <v>650</v>
      </c>
      <c r="H19" s="391"/>
      <c r="I19" s="399" t="s">
        <v>650</v>
      </c>
      <c r="J19" s="402"/>
      <c r="K19" s="389" t="s">
        <v>485</v>
      </c>
      <c r="L19" s="1082"/>
      <c r="M19" s="1082"/>
      <c r="N19" s="1082"/>
      <c r="O19" s="389" t="s">
        <v>525</v>
      </c>
      <c r="P19" s="409" t="str">
        <f t="shared" si="1"/>
        <v/>
      </c>
      <c r="Q19" s="422" t="s">
        <v>650</v>
      </c>
      <c r="R19" s="404" t="str">
        <f t="shared" si="3"/>
        <v/>
      </c>
      <c r="S19" s="424" t="s">
        <v>681</v>
      </c>
      <c r="T19" s="443" t="str">
        <f t="shared" si="2"/>
        <v/>
      </c>
      <c r="U19" s="386"/>
    </row>
    <row r="20" spans="1:21" ht="18" customHeight="1">
      <c r="A20" s="407">
        <v>7</v>
      </c>
      <c r="B20" s="467"/>
      <c r="C20" s="389" t="s">
        <v>650</v>
      </c>
      <c r="D20" s="1095"/>
      <c r="E20" s="1096"/>
      <c r="F20" s="1096"/>
      <c r="G20" s="389" t="s">
        <v>650</v>
      </c>
      <c r="H20" s="391"/>
      <c r="I20" s="399" t="s">
        <v>650</v>
      </c>
      <c r="J20" s="402"/>
      <c r="K20" s="389" t="s">
        <v>485</v>
      </c>
      <c r="L20" s="1082"/>
      <c r="M20" s="1082"/>
      <c r="N20" s="1082"/>
      <c r="O20" s="389" t="s">
        <v>525</v>
      </c>
      <c r="P20" s="409" t="str">
        <f t="shared" si="1"/>
        <v/>
      </c>
      <c r="Q20" s="422" t="s">
        <v>650</v>
      </c>
      <c r="R20" s="404" t="str">
        <f t="shared" si="3"/>
        <v/>
      </c>
      <c r="S20" s="424" t="s">
        <v>681</v>
      </c>
      <c r="T20" s="443" t="str">
        <f t="shared" si="2"/>
        <v/>
      </c>
      <c r="U20" s="386"/>
    </row>
    <row r="21" spans="1:21" ht="18" customHeight="1">
      <c r="A21" s="407">
        <v>8</v>
      </c>
      <c r="B21" s="467"/>
      <c r="C21" s="389" t="s">
        <v>650</v>
      </c>
      <c r="D21" s="1095"/>
      <c r="E21" s="1096"/>
      <c r="F21" s="1096"/>
      <c r="G21" s="389" t="s">
        <v>650</v>
      </c>
      <c r="H21" s="391"/>
      <c r="I21" s="399" t="s">
        <v>650</v>
      </c>
      <c r="J21" s="402"/>
      <c r="K21" s="389" t="s">
        <v>485</v>
      </c>
      <c r="L21" s="1082"/>
      <c r="M21" s="1082"/>
      <c r="N21" s="1082"/>
      <c r="O21" s="389" t="s">
        <v>525</v>
      </c>
      <c r="P21" s="409" t="str">
        <f t="shared" si="1"/>
        <v/>
      </c>
      <c r="Q21" s="422" t="s">
        <v>650</v>
      </c>
      <c r="R21" s="404" t="str">
        <f t="shared" si="3"/>
        <v/>
      </c>
      <c r="S21" s="424" t="s">
        <v>681</v>
      </c>
      <c r="T21" s="443" t="str">
        <f t="shared" si="2"/>
        <v/>
      </c>
      <c r="U21" s="386"/>
    </row>
    <row r="22" spans="1:21" ht="18" customHeight="1">
      <c r="A22" s="407">
        <v>9</v>
      </c>
      <c r="B22" s="467"/>
      <c r="C22" s="389" t="s">
        <v>650</v>
      </c>
      <c r="D22" s="1095"/>
      <c r="E22" s="1096"/>
      <c r="F22" s="1096"/>
      <c r="G22" s="389" t="s">
        <v>650</v>
      </c>
      <c r="H22" s="391"/>
      <c r="I22" s="399" t="s">
        <v>650</v>
      </c>
      <c r="J22" s="402"/>
      <c r="K22" s="389" t="s">
        <v>485</v>
      </c>
      <c r="L22" s="1082"/>
      <c r="M22" s="1082"/>
      <c r="N22" s="1082"/>
      <c r="O22" s="389" t="s">
        <v>525</v>
      </c>
      <c r="P22" s="409" t="str">
        <f t="shared" si="1"/>
        <v/>
      </c>
      <c r="Q22" s="422" t="s">
        <v>650</v>
      </c>
      <c r="R22" s="404" t="str">
        <f t="shared" si="3"/>
        <v/>
      </c>
      <c r="S22" s="424" t="s">
        <v>681</v>
      </c>
      <c r="T22" s="443" t="str">
        <f t="shared" si="2"/>
        <v/>
      </c>
      <c r="U22" s="386"/>
    </row>
    <row r="23" spans="1:21" ht="18" customHeight="1">
      <c r="A23" s="407">
        <v>10</v>
      </c>
      <c r="B23" s="467"/>
      <c r="C23" s="389" t="s">
        <v>650</v>
      </c>
      <c r="D23" s="1095"/>
      <c r="E23" s="1096"/>
      <c r="F23" s="1096"/>
      <c r="G23" s="389" t="s">
        <v>650</v>
      </c>
      <c r="H23" s="391"/>
      <c r="I23" s="399" t="s">
        <v>650</v>
      </c>
      <c r="J23" s="402"/>
      <c r="K23" s="389" t="s">
        <v>485</v>
      </c>
      <c r="L23" s="1082"/>
      <c r="M23" s="1082"/>
      <c r="N23" s="1082"/>
      <c r="O23" s="389" t="s">
        <v>525</v>
      </c>
      <c r="P23" s="409" t="str">
        <f t="shared" si="1"/>
        <v/>
      </c>
      <c r="Q23" s="422" t="s">
        <v>650</v>
      </c>
      <c r="R23" s="404" t="str">
        <f t="shared" si="3"/>
        <v/>
      </c>
      <c r="S23" s="424" t="s">
        <v>681</v>
      </c>
      <c r="T23" s="443" t="str">
        <f t="shared" si="2"/>
        <v/>
      </c>
      <c r="U23" s="386"/>
    </row>
    <row r="24" spans="1:21" ht="18" customHeight="1">
      <c r="A24" s="407">
        <v>11</v>
      </c>
      <c r="B24" s="467"/>
      <c r="C24" s="389" t="s">
        <v>650</v>
      </c>
      <c r="D24" s="1095"/>
      <c r="E24" s="1096"/>
      <c r="F24" s="1096"/>
      <c r="G24" s="389" t="s">
        <v>650</v>
      </c>
      <c r="H24" s="391"/>
      <c r="I24" s="399" t="s">
        <v>650</v>
      </c>
      <c r="J24" s="402"/>
      <c r="K24" s="389" t="s">
        <v>485</v>
      </c>
      <c r="L24" s="1082"/>
      <c r="M24" s="1082"/>
      <c r="N24" s="1082"/>
      <c r="O24" s="389" t="s">
        <v>525</v>
      </c>
      <c r="P24" s="409" t="str">
        <f t="shared" si="1"/>
        <v/>
      </c>
      <c r="Q24" s="422" t="s">
        <v>650</v>
      </c>
      <c r="R24" s="404" t="str">
        <f t="shared" si="3"/>
        <v/>
      </c>
      <c r="S24" s="424" t="s">
        <v>681</v>
      </c>
      <c r="T24" s="443" t="str">
        <f t="shared" si="2"/>
        <v/>
      </c>
      <c r="U24" s="386"/>
    </row>
    <row r="25" spans="1:21" ht="18" customHeight="1">
      <c r="A25" s="407">
        <v>12</v>
      </c>
      <c r="B25" s="467"/>
      <c r="C25" s="389" t="s">
        <v>650</v>
      </c>
      <c r="D25" s="1095"/>
      <c r="E25" s="1096"/>
      <c r="F25" s="1096"/>
      <c r="G25" s="389" t="s">
        <v>650</v>
      </c>
      <c r="H25" s="391"/>
      <c r="I25" s="399" t="s">
        <v>650</v>
      </c>
      <c r="J25" s="402"/>
      <c r="K25" s="389" t="s">
        <v>485</v>
      </c>
      <c r="L25" s="1082"/>
      <c r="M25" s="1082"/>
      <c r="N25" s="1082"/>
      <c r="O25" s="389" t="s">
        <v>525</v>
      </c>
      <c r="P25" s="409" t="str">
        <f t="shared" si="1"/>
        <v/>
      </c>
      <c r="Q25" s="422" t="s">
        <v>650</v>
      </c>
      <c r="R25" s="404" t="str">
        <f t="shared" si="3"/>
        <v/>
      </c>
      <c r="S25" s="424" t="s">
        <v>681</v>
      </c>
      <c r="T25" s="443" t="str">
        <f t="shared" si="2"/>
        <v/>
      </c>
      <c r="U25" s="386"/>
    </row>
    <row r="26" spans="1:21" ht="18" customHeight="1">
      <c r="A26" s="407">
        <v>13</v>
      </c>
      <c r="B26" s="467"/>
      <c r="C26" s="389" t="s">
        <v>650</v>
      </c>
      <c r="D26" s="1095"/>
      <c r="E26" s="1096"/>
      <c r="F26" s="1096"/>
      <c r="G26" s="389" t="s">
        <v>650</v>
      </c>
      <c r="H26" s="391"/>
      <c r="I26" s="399" t="s">
        <v>650</v>
      </c>
      <c r="J26" s="402"/>
      <c r="K26" s="389" t="s">
        <v>485</v>
      </c>
      <c r="L26" s="1082"/>
      <c r="M26" s="1082"/>
      <c r="N26" s="1082"/>
      <c r="O26" s="389" t="s">
        <v>525</v>
      </c>
      <c r="P26" s="409" t="str">
        <f t="shared" si="1"/>
        <v/>
      </c>
      <c r="Q26" s="422" t="s">
        <v>650</v>
      </c>
      <c r="R26" s="404" t="str">
        <f t="shared" si="3"/>
        <v/>
      </c>
      <c r="S26" s="424" t="s">
        <v>681</v>
      </c>
      <c r="T26" s="443" t="str">
        <f t="shared" si="2"/>
        <v/>
      </c>
      <c r="U26" s="386"/>
    </row>
    <row r="27" spans="1:21" ht="18" customHeight="1">
      <c r="A27" s="407">
        <v>14</v>
      </c>
      <c r="B27" s="467"/>
      <c r="C27" s="389" t="s">
        <v>650</v>
      </c>
      <c r="D27" s="1095"/>
      <c r="E27" s="1096"/>
      <c r="F27" s="1096"/>
      <c r="G27" s="389" t="s">
        <v>650</v>
      </c>
      <c r="H27" s="391"/>
      <c r="I27" s="399" t="s">
        <v>650</v>
      </c>
      <c r="J27" s="402"/>
      <c r="K27" s="389" t="s">
        <v>485</v>
      </c>
      <c r="L27" s="1082"/>
      <c r="M27" s="1082"/>
      <c r="N27" s="1082"/>
      <c r="O27" s="389" t="s">
        <v>525</v>
      </c>
      <c r="P27" s="409" t="str">
        <f t="shared" si="1"/>
        <v/>
      </c>
      <c r="Q27" s="422" t="s">
        <v>650</v>
      </c>
      <c r="R27" s="404" t="str">
        <f t="shared" si="3"/>
        <v/>
      </c>
      <c r="S27" s="424" t="s">
        <v>681</v>
      </c>
      <c r="T27" s="443" t="str">
        <f t="shared" si="2"/>
        <v/>
      </c>
      <c r="U27" s="386"/>
    </row>
    <row r="28" spans="1:21" ht="18" customHeight="1">
      <c r="A28" s="407">
        <v>15</v>
      </c>
      <c r="B28" s="467"/>
      <c r="C28" s="389" t="s">
        <v>650</v>
      </c>
      <c r="D28" s="1095"/>
      <c r="E28" s="1096"/>
      <c r="F28" s="1096"/>
      <c r="G28" s="389" t="s">
        <v>650</v>
      </c>
      <c r="H28" s="391"/>
      <c r="I28" s="399" t="s">
        <v>650</v>
      </c>
      <c r="J28" s="402"/>
      <c r="K28" s="389" t="s">
        <v>485</v>
      </c>
      <c r="L28" s="1082"/>
      <c r="M28" s="1082"/>
      <c r="N28" s="1082"/>
      <c r="O28" s="389" t="s">
        <v>525</v>
      </c>
      <c r="P28" s="409" t="str">
        <f t="shared" si="1"/>
        <v/>
      </c>
      <c r="Q28" s="422" t="s">
        <v>650</v>
      </c>
      <c r="R28" s="404" t="str">
        <f t="shared" si="3"/>
        <v/>
      </c>
      <c r="S28" s="424" t="s">
        <v>681</v>
      </c>
      <c r="T28" s="443" t="str">
        <f t="shared" si="2"/>
        <v/>
      </c>
      <c r="U28" s="386"/>
    </row>
    <row r="29" spans="1:21" ht="18" customHeight="1">
      <c r="A29" s="407">
        <v>16</v>
      </c>
      <c r="B29" s="467"/>
      <c r="C29" s="389" t="s">
        <v>650</v>
      </c>
      <c r="D29" s="1095"/>
      <c r="E29" s="1096"/>
      <c r="F29" s="1096"/>
      <c r="G29" s="389" t="s">
        <v>650</v>
      </c>
      <c r="H29" s="391"/>
      <c r="I29" s="399" t="s">
        <v>650</v>
      </c>
      <c r="J29" s="402"/>
      <c r="K29" s="389" t="s">
        <v>485</v>
      </c>
      <c r="L29" s="1082"/>
      <c r="M29" s="1082"/>
      <c r="N29" s="1082"/>
      <c r="O29" s="389" t="s">
        <v>525</v>
      </c>
      <c r="P29" s="409" t="str">
        <f t="shared" si="1"/>
        <v/>
      </c>
      <c r="Q29" s="422" t="s">
        <v>650</v>
      </c>
      <c r="R29" s="404" t="str">
        <f t="shared" si="3"/>
        <v/>
      </c>
      <c r="S29" s="424" t="s">
        <v>681</v>
      </c>
      <c r="T29" s="443" t="str">
        <f t="shared" si="2"/>
        <v/>
      </c>
      <c r="U29" s="386"/>
    </row>
    <row r="30" spans="1:21" ht="18" customHeight="1">
      <c r="A30" s="407">
        <v>17</v>
      </c>
      <c r="B30" s="467"/>
      <c r="C30" s="389" t="s">
        <v>650</v>
      </c>
      <c r="D30" s="1095"/>
      <c r="E30" s="1096"/>
      <c r="F30" s="1096"/>
      <c r="G30" s="389" t="s">
        <v>650</v>
      </c>
      <c r="H30" s="391"/>
      <c r="I30" s="399" t="s">
        <v>650</v>
      </c>
      <c r="J30" s="402"/>
      <c r="K30" s="389" t="s">
        <v>485</v>
      </c>
      <c r="L30" s="1082"/>
      <c r="M30" s="1082"/>
      <c r="N30" s="1082"/>
      <c r="O30" s="389" t="s">
        <v>525</v>
      </c>
      <c r="P30" s="409" t="str">
        <f t="shared" si="1"/>
        <v/>
      </c>
      <c r="Q30" s="422" t="s">
        <v>650</v>
      </c>
      <c r="R30" s="404" t="str">
        <f t="shared" si="3"/>
        <v/>
      </c>
      <c r="S30" s="424" t="s">
        <v>681</v>
      </c>
      <c r="T30" s="443" t="str">
        <f t="shared" si="2"/>
        <v/>
      </c>
      <c r="U30" s="386"/>
    </row>
    <row r="31" spans="1:21" ht="18" customHeight="1">
      <c r="A31" s="407">
        <v>18</v>
      </c>
      <c r="B31" s="467"/>
      <c r="C31" s="389" t="s">
        <v>650</v>
      </c>
      <c r="D31" s="1095"/>
      <c r="E31" s="1096"/>
      <c r="F31" s="1096"/>
      <c r="G31" s="389" t="s">
        <v>650</v>
      </c>
      <c r="H31" s="391"/>
      <c r="I31" s="399" t="s">
        <v>650</v>
      </c>
      <c r="J31" s="402"/>
      <c r="K31" s="389" t="s">
        <v>485</v>
      </c>
      <c r="L31" s="1082"/>
      <c r="M31" s="1082"/>
      <c r="N31" s="1082"/>
      <c r="O31" s="389" t="s">
        <v>525</v>
      </c>
      <c r="P31" s="409" t="str">
        <f t="shared" si="1"/>
        <v/>
      </c>
      <c r="Q31" s="422" t="s">
        <v>650</v>
      </c>
      <c r="R31" s="404" t="str">
        <f t="shared" si="3"/>
        <v/>
      </c>
      <c r="S31" s="424" t="s">
        <v>681</v>
      </c>
      <c r="T31" s="443" t="str">
        <f t="shared" si="2"/>
        <v/>
      </c>
      <c r="U31" s="386"/>
    </row>
    <row r="32" spans="1:21" ht="18" customHeight="1">
      <c r="A32" s="407">
        <v>19</v>
      </c>
      <c r="B32" s="467"/>
      <c r="C32" s="389" t="s">
        <v>650</v>
      </c>
      <c r="D32" s="1095"/>
      <c r="E32" s="1096"/>
      <c r="F32" s="1096"/>
      <c r="G32" s="389" t="s">
        <v>650</v>
      </c>
      <c r="H32" s="391"/>
      <c r="I32" s="399" t="s">
        <v>650</v>
      </c>
      <c r="J32" s="402"/>
      <c r="K32" s="389" t="s">
        <v>485</v>
      </c>
      <c r="L32" s="1082"/>
      <c r="M32" s="1082"/>
      <c r="N32" s="1082"/>
      <c r="O32" s="389" t="s">
        <v>525</v>
      </c>
      <c r="P32" s="409" t="str">
        <f t="shared" si="1"/>
        <v/>
      </c>
      <c r="Q32" s="422" t="s">
        <v>650</v>
      </c>
      <c r="R32" s="404" t="str">
        <f t="shared" si="3"/>
        <v/>
      </c>
      <c r="S32" s="424" t="s">
        <v>681</v>
      </c>
      <c r="T32" s="443" t="str">
        <f t="shared" si="2"/>
        <v/>
      </c>
      <c r="U32" s="386"/>
    </row>
    <row r="33" spans="1:21" ht="18" customHeight="1">
      <c r="A33" s="407">
        <v>20</v>
      </c>
      <c r="B33" s="467"/>
      <c r="C33" s="389" t="s">
        <v>650</v>
      </c>
      <c r="D33" s="1095"/>
      <c r="E33" s="1096"/>
      <c r="F33" s="1096"/>
      <c r="G33" s="389" t="s">
        <v>650</v>
      </c>
      <c r="H33" s="391"/>
      <c r="I33" s="399" t="s">
        <v>650</v>
      </c>
      <c r="J33" s="402"/>
      <c r="K33" s="389" t="s">
        <v>485</v>
      </c>
      <c r="L33" s="1082"/>
      <c r="M33" s="1082"/>
      <c r="N33" s="1082"/>
      <c r="O33" s="389" t="s">
        <v>525</v>
      </c>
      <c r="P33" s="409" t="str">
        <f t="shared" si="1"/>
        <v/>
      </c>
      <c r="Q33" s="422" t="s">
        <v>650</v>
      </c>
      <c r="R33" s="404" t="str">
        <f t="shared" si="3"/>
        <v/>
      </c>
      <c r="S33" s="424" t="s">
        <v>681</v>
      </c>
      <c r="T33" s="443" t="str">
        <f t="shared" si="2"/>
        <v/>
      </c>
      <c r="U33" s="386"/>
    </row>
    <row r="34" spans="1:21" ht="18" customHeight="1">
      <c r="A34" s="407">
        <v>21</v>
      </c>
      <c r="B34" s="467"/>
      <c r="C34" s="389" t="s">
        <v>650</v>
      </c>
      <c r="D34" s="1095"/>
      <c r="E34" s="1096"/>
      <c r="F34" s="1096"/>
      <c r="G34" s="389" t="s">
        <v>650</v>
      </c>
      <c r="H34" s="391"/>
      <c r="I34" s="399" t="s">
        <v>650</v>
      </c>
      <c r="J34" s="402"/>
      <c r="K34" s="389" t="s">
        <v>485</v>
      </c>
      <c r="L34" s="1082"/>
      <c r="M34" s="1082"/>
      <c r="N34" s="1082"/>
      <c r="O34" s="389" t="s">
        <v>525</v>
      </c>
      <c r="P34" s="409" t="str">
        <f t="shared" si="1"/>
        <v/>
      </c>
      <c r="Q34" s="422" t="s">
        <v>650</v>
      </c>
      <c r="R34" s="404" t="str">
        <f t="shared" si="3"/>
        <v/>
      </c>
      <c r="S34" s="424" t="s">
        <v>681</v>
      </c>
      <c r="T34" s="443" t="str">
        <f t="shared" si="2"/>
        <v/>
      </c>
      <c r="U34" s="386"/>
    </row>
    <row r="35" spans="1:21" ht="18" customHeight="1">
      <c r="A35" s="407">
        <v>22</v>
      </c>
      <c r="B35" s="467"/>
      <c r="C35" s="389" t="s">
        <v>650</v>
      </c>
      <c r="D35" s="1095"/>
      <c r="E35" s="1096"/>
      <c r="F35" s="1096"/>
      <c r="G35" s="389" t="s">
        <v>650</v>
      </c>
      <c r="H35" s="391"/>
      <c r="I35" s="399" t="s">
        <v>650</v>
      </c>
      <c r="J35" s="402"/>
      <c r="K35" s="389" t="s">
        <v>485</v>
      </c>
      <c r="L35" s="1082"/>
      <c r="M35" s="1082"/>
      <c r="N35" s="1082"/>
      <c r="O35" s="389" t="s">
        <v>525</v>
      </c>
      <c r="P35" s="409" t="str">
        <f t="shared" si="1"/>
        <v/>
      </c>
      <c r="Q35" s="422" t="s">
        <v>650</v>
      </c>
      <c r="R35" s="404" t="str">
        <f t="shared" si="3"/>
        <v/>
      </c>
      <c r="S35" s="424" t="s">
        <v>681</v>
      </c>
      <c r="T35" s="443" t="str">
        <f t="shared" si="2"/>
        <v/>
      </c>
      <c r="U35" s="386"/>
    </row>
    <row r="36" spans="1:21" ht="18" customHeight="1">
      <c r="A36" s="407">
        <v>23</v>
      </c>
      <c r="B36" s="467"/>
      <c r="C36" s="389" t="s">
        <v>650</v>
      </c>
      <c r="D36" s="1095"/>
      <c r="E36" s="1096"/>
      <c r="F36" s="1096"/>
      <c r="G36" s="389" t="s">
        <v>650</v>
      </c>
      <c r="H36" s="391"/>
      <c r="I36" s="399" t="s">
        <v>650</v>
      </c>
      <c r="J36" s="402"/>
      <c r="K36" s="389" t="s">
        <v>485</v>
      </c>
      <c r="L36" s="1082"/>
      <c r="M36" s="1082"/>
      <c r="N36" s="1082"/>
      <c r="O36" s="389" t="s">
        <v>525</v>
      </c>
      <c r="P36" s="409" t="str">
        <f t="shared" si="1"/>
        <v/>
      </c>
      <c r="Q36" s="422" t="s">
        <v>650</v>
      </c>
      <c r="R36" s="404" t="str">
        <f t="shared" si="3"/>
        <v/>
      </c>
      <c r="S36" s="424" t="s">
        <v>681</v>
      </c>
      <c r="T36" s="443" t="str">
        <f t="shared" si="2"/>
        <v/>
      </c>
      <c r="U36" s="386"/>
    </row>
    <row r="37" spans="1:21" ht="18" customHeight="1">
      <c r="A37" s="407">
        <v>24</v>
      </c>
      <c r="B37" s="467"/>
      <c r="C37" s="389" t="s">
        <v>650</v>
      </c>
      <c r="D37" s="1095"/>
      <c r="E37" s="1096"/>
      <c r="F37" s="1096"/>
      <c r="G37" s="389" t="s">
        <v>650</v>
      </c>
      <c r="H37" s="391"/>
      <c r="I37" s="399" t="s">
        <v>650</v>
      </c>
      <c r="J37" s="402"/>
      <c r="K37" s="389" t="s">
        <v>485</v>
      </c>
      <c r="L37" s="1082"/>
      <c r="M37" s="1082"/>
      <c r="N37" s="1082"/>
      <c r="O37" s="389" t="s">
        <v>525</v>
      </c>
      <c r="P37" s="409" t="str">
        <f t="shared" si="1"/>
        <v/>
      </c>
      <c r="Q37" s="422" t="s">
        <v>650</v>
      </c>
      <c r="R37" s="404" t="str">
        <f t="shared" si="3"/>
        <v/>
      </c>
      <c r="S37" s="424" t="s">
        <v>681</v>
      </c>
      <c r="T37" s="443" t="str">
        <f t="shared" si="2"/>
        <v/>
      </c>
      <c r="U37" s="386"/>
    </row>
    <row r="38" spans="1:21" ht="18" customHeight="1">
      <c r="A38" s="407">
        <v>25</v>
      </c>
      <c r="B38" s="467"/>
      <c r="C38" s="389" t="s">
        <v>650</v>
      </c>
      <c r="D38" s="1095"/>
      <c r="E38" s="1096"/>
      <c r="F38" s="1096"/>
      <c r="G38" s="389" t="s">
        <v>650</v>
      </c>
      <c r="H38" s="391"/>
      <c r="I38" s="399" t="s">
        <v>650</v>
      </c>
      <c r="J38" s="402"/>
      <c r="K38" s="389" t="s">
        <v>485</v>
      </c>
      <c r="L38" s="1082"/>
      <c r="M38" s="1082"/>
      <c r="N38" s="1082"/>
      <c r="O38" s="389" t="s">
        <v>525</v>
      </c>
      <c r="P38" s="409" t="str">
        <f t="shared" ref="P38:P48" si="4">IF(OR(J38="",L38=""),"",J38*L38)</f>
        <v/>
      </c>
      <c r="Q38" s="422" t="s">
        <v>650</v>
      </c>
      <c r="R38" s="404" t="str">
        <f t="shared" si="3"/>
        <v/>
      </c>
      <c r="S38" s="424" t="s">
        <v>681</v>
      </c>
      <c r="T38" s="443" t="str">
        <f t="shared" si="2"/>
        <v/>
      </c>
      <c r="U38" s="386"/>
    </row>
    <row r="39" spans="1:21" ht="18" customHeight="1">
      <c r="A39" s="407">
        <v>26</v>
      </c>
      <c r="B39" s="467"/>
      <c r="C39" s="389" t="s">
        <v>650</v>
      </c>
      <c r="D39" s="1095"/>
      <c r="E39" s="1096"/>
      <c r="F39" s="1096"/>
      <c r="G39" s="389" t="s">
        <v>650</v>
      </c>
      <c r="H39" s="391"/>
      <c r="I39" s="399" t="s">
        <v>650</v>
      </c>
      <c r="J39" s="402"/>
      <c r="K39" s="389" t="s">
        <v>485</v>
      </c>
      <c r="L39" s="1082"/>
      <c r="M39" s="1082"/>
      <c r="N39" s="1082"/>
      <c r="O39" s="389" t="s">
        <v>525</v>
      </c>
      <c r="P39" s="409" t="str">
        <f t="shared" si="4"/>
        <v/>
      </c>
      <c r="Q39" s="422" t="s">
        <v>650</v>
      </c>
      <c r="R39" s="404" t="str">
        <f t="shared" si="3"/>
        <v/>
      </c>
      <c r="S39" s="424" t="s">
        <v>681</v>
      </c>
      <c r="T39" s="443" t="str">
        <f t="shared" si="2"/>
        <v/>
      </c>
      <c r="U39" s="386"/>
    </row>
    <row r="40" spans="1:21" ht="18" customHeight="1">
      <c r="A40" s="407">
        <v>27</v>
      </c>
      <c r="B40" s="467"/>
      <c r="C40" s="389" t="s">
        <v>650</v>
      </c>
      <c r="D40" s="1095"/>
      <c r="E40" s="1096"/>
      <c r="F40" s="1096"/>
      <c r="G40" s="389" t="s">
        <v>650</v>
      </c>
      <c r="H40" s="391"/>
      <c r="I40" s="399" t="s">
        <v>650</v>
      </c>
      <c r="J40" s="402"/>
      <c r="K40" s="389" t="s">
        <v>485</v>
      </c>
      <c r="L40" s="1082"/>
      <c r="M40" s="1082"/>
      <c r="N40" s="1082"/>
      <c r="O40" s="389" t="s">
        <v>525</v>
      </c>
      <c r="P40" s="409" t="str">
        <f t="shared" si="4"/>
        <v/>
      </c>
      <c r="Q40" s="422" t="s">
        <v>650</v>
      </c>
      <c r="R40" s="404" t="str">
        <f t="shared" si="3"/>
        <v/>
      </c>
      <c r="S40" s="424" t="s">
        <v>681</v>
      </c>
      <c r="T40" s="443" t="str">
        <f t="shared" si="2"/>
        <v/>
      </c>
      <c r="U40" s="386"/>
    </row>
    <row r="41" spans="1:21" ht="18" customHeight="1">
      <c r="A41" s="407">
        <v>28</v>
      </c>
      <c r="B41" s="467"/>
      <c r="C41" s="389" t="s">
        <v>650</v>
      </c>
      <c r="D41" s="1095"/>
      <c r="E41" s="1096"/>
      <c r="F41" s="1096"/>
      <c r="G41" s="389" t="s">
        <v>650</v>
      </c>
      <c r="H41" s="391"/>
      <c r="I41" s="399" t="s">
        <v>650</v>
      </c>
      <c r="J41" s="402"/>
      <c r="K41" s="389" t="s">
        <v>485</v>
      </c>
      <c r="L41" s="1082"/>
      <c r="M41" s="1082"/>
      <c r="N41" s="1082"/>
      <c r="O41" s="389" t="s">
        <v>525</v>
      </c>
      <c r="P41" s="409" t="str">
        <f t="shared" si="4"/>
        <v/>
      </c>
      <c r="Q41" s="422" t="s">
        <v>650</v>
      </c>
      <c r="R41" s="404" t="str">
        <f t="shared" si="3"/>
        <v/>
      </c>
      <c r="S41" s="424" t="s">
        <v>681</v>
      </c>
      <c r="T41" s="443" t="str">
        <f t="shared" si="2"/>
        <v/>
      </c>
      <c r="U41" s="386"/>
    </row>
    <row r="42" spans="1:21" ht="18" customHeight="1">
      <c r="A42" s="407">
        <v>29</v>
      </c>
      <c r="B42" s="467"/>
      <c r="C42" s="389" t="s">
        <v>650</v>
      </c>
      <c r="D42" s="1095"/>
      <c r="E42" s="1096"/>
      <c r="F42" s="1096"/>
      <c r="G42" s="389" t="s">
        <v>650</v>
      </c>
      <c r="H42" s="391"/>
      <c r="I42" s="399" t="s">
        <v>650</v>
      </c>
      <c r="J42" s="402"/>
      <c r="K42" s="389" t="s">
        <v>485</v>
      </c>
      <c r="L42" s="1082"/>
      <c r="M42" s="1082"/>
      <c r="N42" s="1082"/>
      <c r="O42" s="389" t="s">
        <v>525</v>
      </c>
      <c r="P42" s="409" t="str">
        <f t="shared" si="4"/>
        <v/>
      </c>
      <c r="Q42" s="422" t="s">
        <v>650</v>
      </c>
      <c r="R42" s="404" t="str">
        <f t="shared" si="3"/>
        <v/>
      </c>
      <c r="S42" s="424" t="s">
        <v>681</v>
      </c>
      <c r="T42" s="443" t="str">
        <f t="shared" si="2"/>
        <v/>
      </c>
      <c r="U42" s="386"/>
    </row>
    <row r="43" spans="1:21" ht="18" customHeight="1">
      <c r="A43" s="407">
        <v>30</v>
      </c>
      <c r="B43" s="467"/>
      <c r="C43" s="389" t="s">
        <v>650</v>
      </c>
      <c r="D43" s="1095"/>
      <c r="E43" s="1096"/>
      <c r="F43" s="1096"/>
      <c r="G43" s="389" t="s">
        <v>650</v>
      </c>
      <c r="H43" s="391"/>
      <c r="I43" s="399" t="s">
        <v>650</v>
      </c>
      <c r="J43" s="402"/>
      <c r="K43" s="389" t="s">
        <v>485</v>
      </c>
      <c r="L43" s="1082"/>
      <c r="M43" s="1082"/>
      <c r="N43" s="1082"/>
      <c r="O43" s="389" t="s">
        <v>525</v>
      </c>
      <c r="P43" s="409" t="str">
        <f t="shared" si="4"/>
        <v/>
      </c>
      <c r="Q43" s="422" t="s">
        <v>650</v>
      </c>
      <c r="R43" s="404" t="str">
        <f t="shared" si="3"/>
        <v/>
      </c>
      <c r="S43" s="424" t="s">
        <v>681</v>
      </c>
      <c r="T43" s="443" t="str">
        <f t="shared" si="2"/>
        <v/>
      </c>
      <c r="U43" s="386"/>
    </row>
    <row r="44" spans="1:21" ht="18" customHeight="1">
      <c r="A44" s="407">
        <v>31</v>
      </c>
      <c r="B44" s="467"/>
      <c r="C44" s="389" t="s">
        <v>650</v>
      </c>
      <c r="D44" s="1095"/>
      <c r="E44" s="1096"/>
      <c r="F44" s="1096"/>
      <c r="G44" s="389" t="s">
        <v>650</v>
      </c>
      <c r="H44" s="391"/>
      <c r="I44" s="399" t="s">
        <v>650</v>
      </c>
      <c r="J44" s="402"/>
      <c r="K44" s="389" t="s">
        <v>485</v>
      </c>
      <c r="L44" s="1082"/>
      <c r="M44" s="1082"/>
      <c r="N44" s="1082"/>
      <c r="O44" s="389" t="s">
        <v>525</v>
      </c>
      <c r="P44" s="409" t="str">
        <f t="shared" si="4"/>
        <v/>
      </c>
      <c r="Q44" s="422" t="s">
        <v>650</v>
      </c>
      <c r="R44" s="404" t="str">
        <f t="shared" si="3"/>
        <v/>
      </c>
      <c r="S44" s="424" t="s">
        <v>681</v>
      </c>
      <c r="T44" s="443" t="str">
        <f t="shared" si="2"/>
        <v/>
      </c>
      <c r="U44" s="386"/>
    </row>
    <row r="45" spans="1:21" ht="18" customHeight="1">
      <c r="A45" s="407">
        <v>32</v>
      </c>
      <c r="B45" s="467"/>
      <c r="C45" s="389" t="s">
        <v>650</v>
      </c>
      <c r="D45" s="1095"/>
      <c r="E45" s="1096"/>
      <c r="F45" s="1096"/>
      <c r="G45" s="389" t="s">
        <v>650</v>
      </c>
      <c r="H45" s="391"/>
      <c r="I45" s="399" t="s">
        <v>650</v>
      </c>
      <c r="J45" s="402"/>
      <c r="K45" s="389" t="s">
        <v>485</v>
      </c>
      <c r="L45" s="1082"/>
      <c r="M45" s="1082"/>
      <c r="N45" s="1082"/>
      <c r="O45" s="389" t="s">
        <v>525</v>
      </c>
      <c r="P45" s="409" t="str">
        <f t="shared" si="4"/>
        <v/>
      </c>
      <c r="Q45" s="422" t="s">
        <v>650</v>
      </c>
      <c r="R45" s="404" t="str">
        <f t="shared" si="3"/>
        <v/>
      </c>
      <c r="S45" s="424" t="s">
        <v>681</v>
      </c>
      <c r="T45" s="443" t="str">
        <f t="shared" si="2"/>
        <v/>
      </c>
      <c r="U45" s="386"/>
    </row>
    <row r="46" spans="1:21" ht="18" customHeight="1">
      <c r="A46" s="407">
        <v>33</v>
      </c>
      <c r="B46" s="467"/>
      <c r="C46" s="389" t="s">
        <v>650</v>
      </c>
      <c r="D46" s="1095"/>
      <c r="E46" s="1096"/>
      <c r="F46" s="1096"/>
      <c r="G46" s="389" t="s">
        <v>650</v>
      </c>
      <c r="H46" s="391"/>
      <c r="I46" s="399" t="s">
        <v>650</v>
      </c>
      <c r="J46" s="402"/>
      <c r="K46" s="389" t="s">
        <v>485</v>
      </c>
      <c r="L46" s="1082"/>
      <c r="M46" s="1082"/>
      <c r="N46" s="1082"/>
      <c r="O46" s="389" t="s">
        <v>525</v>
      </c>
      <c r="P46" s="409" t="str">
        <f t="shared" si="4"/>
        <v/>
      </c>
      <c r="Q46" s="422" t="s">
        <v>650</v>
      </c>
      <c r="R46" s="404" t="str">
        <f t="shared" si="3"/>
        <v/>
      </c>
      <c r="S46" s="424" t="s">
        <v>681</v>
      </c>
      <c r="T46" s="443" t="str">
        <f t="shared" si="2"/>
        <v/>
      </c>
      <c r="U46" s="386"/>
    </row>
    <row r="47" spans="1:21" ht="18" customHeight="1">
      <c r="A47" s="407">
        <v>34</v>
      </c>
      <c r="B47" s="467"/>
      <c r="C47" s="389" t="s">
        <v>650</v>
      </c>
      <c r="D47" s="1095"/>
      <c r="E47" s="1096"/>
      <c r="F47" s="1096"/>
      <c r="G47" s="389" t="s">
        <v>650</v>
      </c>
      <c r="H47" s="391"/>
      <c r="I47" s="399" t="s">
        <v>650</v>
      </c>
      <c r="J47" s="402"/>
      <c r="K47" s="389" t="s">
        <v>485</v>
      </c>
      <c r="L47" s="1082"/>
      <c r="M47" s="1082"/>
      <c r="N47" s="1082"/>
      <c r="O47" s="389" t="s">
        <v>525</v>
      </c>
      <c r="P47" s="409" t="str">
        <f t="shared" si="4"/>
        <v/>
      </c>
      <c r="Q47" s="422" t="s">
        <v>650</v>
      </c>
      <c r="R47" s="404" t="str">
        <f t="shared" si="3"/>
        <v/>
      </c>
      <c r="S47" s="424" t="s">
        <v>681</v>
      </c>
      <c r="T47" s="443" t="str">
        <f t="shared" si="2"/>
        <v/>
      </c>
      <c r="U47" s="386"/>
    </row>
    <row r="48" spans="1:21" ht="18" customHeight="1">
      <c r="A48" s="407">
        <v>35</v>
      </c>
      <c r="B48" s="467"/>
      <c r="C48" s="389" t="s">
        <v>650</v>
      </c>
      <c r="D48" s="1095"/>
      <c r="E48" s="1096"/>
      <c r="F48" s="1096"/>
      <c r="G48" s="389" t="s">
        <v>650</v>
      </c>
      <c r="H48" s="391"/>
      <c r="I48" s="399" t="s">
        <v>650</v>
      </c>
      <c r="J48" s="402"/>
      <c r="K48" s="389" t="s">
        <v>485</v>
      </c>
      <c r="L48" s="1082"/>
      <c r="M48" s="1082"/>
      <c r="N48" s="1082"/>
      <c r="O48" s="389" t="s">
        <v>525</v>
      </c>
      <c r="P48" s="409" t="str">
        <f t="shared" si="4"/>
        <v/>
      </c>
      <c r="Q48" s="422" t="s">
        <v>650</v>
      </c>
      <c r="R48" s="404" t="str">
        <f t="shared" si="3"/>
        <v/>
      </c>
      <c r="S48" s="424" t="s">
        <v>681</v>
      </c>
      <c r="T48" s="443" t="str">
        <f t="shared" si="2"/>
        <v/>
      </c>
      <c r="U48" s="386"/>
    </row>
    <row r="49" spans="1:21" ht="18" customHeight="1">
      <c r="A49" s="407">
        <v>36</v>
      </c>
      <c r="B49" s="467"/>
      <c r="C49" s="389" t="s">
        <v>650</v>
      </c>
      <c r="D49" s="1095"/>
      <c r="E49" s="1096"/>
      <c r="F49" s="1096"/>
      <c r="G49" s="389" t="s">
        <v>650</v>
      </c>
      <c r="H49" s="391"/>
      <c r="I49" s="399" t="s">
        <v>650</v>
      </c>
      <c r="J49" s="402"/>
      <c r="K49" s="389" t="s">
        <v>485</v>
      </c>
      <c r="L49" s="1082"/>
      <c r="M49" s="1082"/>
      <c r="N49" s="1082"/>
      <c r="O49" s="389" t="s">
        <v>525</v>
      </c>
      <c r="P49" s="409" t="str">
        <f t="shared" si="1"/>
        <v/>
      </c>
      <c r="Q49" s="422" t="s">
        <v>650</v>
      </c>
      <c r="R49" s="404" t="str">
        <f t="shared" si="3"/>
        <v/>
      </c>
      <c r="S49" s="424" t="s">
        <v>681</v>
      </c>
      <c r="T49" s="443" t="str">
        <f t="shared" si="2"/>
        <v/>
      </c>
      <c r="U49" s="386"/>
    </row>
    <row r="50" spans="1:21" ht="18" customHeight="1">
      <c r="A50" s="407">
        <v>37</v>
      </c>
      <c r="B50" s="467"/>
      <c r="C50" s="389" t="s">
        <v>650</v>
      </c>
      <c r="D50" s="1095"/>
      <c r="E50" s="1096"/>
      <c r="F50" s="1096"/>
      <c r="G50" s="389" t="s">
        <v>650</v>
      </c>
      <c r="H50" s="391"/>
      <c r="I50" s="399" t="s">
        <v>650</v>
      </c>
      <c r="J50" s="402"/>
      <c r="K50" s="389" t="s">
        <v>485</v>
      </c>
      <c r="L50" s="1082"/>
      <c r="M50" s="1082"/>
      <c r="N50" s="1082"/>
      <c r="O50" s="389" t="s">
        <v>525</v>
      </c>
      <c r="P50" s="409" t="str">
        <f t="shared" si="1"/>
        <v/>
      </c>
      <c r="Q50" s="422" t="s">
        <v>650</v>
      </c>
      <c r="R50" s="404" t="str">
        <f t="shared" si="3"/>
        <v/>
      </c>
      <c r="S50" s="424" t="s">
        <v>681</v>
      </c>
      <c r="T50" s="443" t="str">
        <f t="shared" si="2"/>
        <v/>
      </c>
      <c r="U50" s="386"/>
    </row>
    <row r="51" spans="1:21" ht="18" customHeight="1">
      <c r="A51" s="407">
        <v>38</v>
      </c>
      <c r="B51" s="467"/>
      <c r="C51" s="389" t="s">
        <v>650</v>
      </c>
      <c r="D51" s="1095"/>
      <c r="E51" s="1096"/>
      <c r="F51" s="1096"/>
      <c r="G51" s="389" t="s">
        <v>650</v>
      </c>
      <c r="H51" s="391"/>
      <c r="I51" s="399" t="s">
        <v>650</v>
      </c>
      <c r="J51" s="402"/>
      <c r="K51" s="389" t="s">
        <v>485</v>
      </c>
      <c r="L51" s="1082"/>
      <c r="M51" s="1082"/>
      <c r="N51" s="1082"/>
      <c r="O51" s="389" t="s">
        <v>525</v>
      </c>
      <c r="P51" s="409" t="str">
        <f t="shared" si="1"/>
        <v/>
      </c>
      <c r="Q51" s="422" t="s">
        <v>650</v>
      </c>
      <c r="R51" s="404" t="str">
        <f t="shared" si="3"/>
        <v/>
      </c>
      <c r="S51" s="424" t="s">
        <v>681</v>
      </c>
      <c r="T51" s="443" t="str">
        <f t="shared" si="2"/>
        <v/>
      </c>
      <c r="U51" s="386"/>
    </row>
    <row r="52" spans="1:21" ht="18" customHeight="1">
      <c r="A52" s="407">
        <v>39</v>
      </c>
      <c r="B52" s="467"/>
      <c r="C52" s="389" t="s">
        <v>650</v>
      </c>
      <c r="D52" s="1095"/>
      <c r="E52" s="1096"/>
      <c r="F52" s="1096"/>
      <c r="G52" s="389" t="s">
        <v>650</v>
      </c>
      <c r="H52" s="391"/>
      <c r="I52" s="399" t="s">
        <v>650</v>
      </c>
      <c r="J52" s="402"/>
      <c r="K52" s="389" t="s">
        <v>485</v>
      </c>
      <c r="L52" s="1082"/>
      <c r="M52" s="1082"/>
      <c r="N52" s="1082"/>
      <c r="O52" s="389" t="s">
        <v>525</v>
      </c>
      <c r="P52" s="409" t="str">
        <f t="shared" si="1"/>
        <v/>
      </c>
      <c r="Q52" s="422" t="s">
        <v>650</v>
      </c>
      <c r="R52" s="404" t="str">
        <f t="shared" si="3"/>
        <v/>
      </c>
      <c r="S52" s="424" t="s">
        <v>681</v>
      </c>
      <c r="T52" s="443" t="str">
        <f t="shared" si="2"/>
        <v/>
      </c>
      <c r="U52" s="386"/>
    </row>
    <row r="53" spans="1:21" ht="18" customHeight="1">
      <c r="A53" s="407">
        <v>40</v>
      </c>
      <c r="B53" s="467"/>
      <c r="C53" s="389" t="s">
        <v>650</v>
      </c>
      <c r="D53" s="1095"/>
      <c r="E53" s="1096"/>
      <c r="F53" s="1096"/>
      <c r="G53" s="389" t="s">
        <v>650</v>
      </c>
      <c r="H53" s="391"/>
      <c r="I53" s="399" t="s">
        <v>650</v>
      </c>
      <c r="J53" s="402"/>
      <c r="K53" s="389" t="s">
        <v>485</v>
      </c>
      <c r="L53" s="1082"/>
      <c r="M53" s="1082"/>
      <c r="N53" s="1082"/>
      <c r="O53" s="389" t="s">
        <v>525</v>
      </c>
      <c r="P53" s="409" t="str">
        <f t="shared" si="1"/>
        <v/>
      </c>
      <c r="Q53" s="422" t="s">
        <v>650</v>
      </c>
      <c r="R53" s="404" t="str">
        <f t="shared" si="3"/>
        <v/>
      </c>
      <c r="S53" s="424" t="s">
        <v>681</v>
      </c>
      <c r="T53" s="443" t="str">
        <f t="shared" si="2"/>
        <v/>
      </c>
      <c r="U53" s="386"/>
    </row>
    <row r="54" spans="1:21" ht="18" customHeight="1">
      <c r="A54" s="407">
        <v>41</v>
      </c>
      <c r="B54" s="467"/>
      <c r="C54" s="389" t="s">
        <v>650</v>
      </c>
      <c r="D54" s="1095"/>
      <c r="E54" s="1096"/>
      <c r="F54" s="1096"/>
      <c r="G54" s="389" t="s">
        <v>650</v>
      </c>
      <c r="H54" s="391"/>
      <c r="I54" s="399" t="s">
        <v>650</v>
      </c>
      <c r="J54" s="402"/>
      <c r="K54" s="389" t="s">
        <v>485</v>
      </c>
      <c r="L54" s="1082"/>
      <c r="M54" s="1082"/>
      <c r="N54" s="1082"/>
      <c r="O54" s="389" t="s">
        <v>525</v>
      </c>
      <c r="P54" s="409" t="str">
        <f t="shared" ref="P54:P59" si="5">IF(OR(J54="",L54=""),"",J54*L54)</f>
        <v/>
      </c>
      <c r="Q54" s="422" t="s">
        <v>650</v>
      </c>
      <c r="R54" s="404" t="str">
        <f t="shared" si="3"/>
        <v/>
      </c>
      <c r="S54" s="424" t="s">
        <v>681</v>
      </c>
      <c r="T54" s="443" t="str">
        <f t="shared" si="2"/>
        <v/>
      </c>
      <c r="U54" s="386"/>
    </row>
    <row r="55" spans="1:21" ht="18" customHeight="1">
      <c r="A55" s="407">
        <v>42</v>
      </c>
      <c r="B55" s="467"/>
      <c r="C55" s="389" t="s">
        <v>650</v>
      </c>
      <c r="D55" s="1095"/>
      <c r="E55" s="1096"/>
      <c r="F55" s="1096"/>
      <c r="G55" s="389" t="s">
        <v>650</v>
      </c>
      <c r="H55" s="391"/>
      <c r="I55" s="399" t="s">
        <v>650</v>
      </c>
      <c r="J55" s="402"/>
      <c r="K55" s="389" t="s">
        <v>485</v>
      </c>
      <c r="L55" s="1082"/>
      <c r="M55" s="1082"/>
      <c r="N55" s="1082"/>
      <c r="O55" s="389" t="s">
        <v>525</v>
      </c>
      <c r="P55" s="409" t="str">
        <f t="shared" si="5"/>
        <v/>
      </c>
      <c r="Q55" s="422" t="s">
        <v>650</v>
      </c>
      <c r="R55" s="404" t="str">
        <f t="shared" si="3"/>
        <v/>
      </c>
      <c r="S55" s="424" t="s">
        <v>681</v>
      </c>
      <c r="T55" s="443" t="str">
        <f t="shared" si="2"/>
        <v/>
      </c>
      <c r="U55" s="386"/>
    </row>
    <row r="56" spans="1:21" ht="18" customHeight="1">
      <c r="A56" s="407">
        <v>43</v>
      </c>
      <c r="B56" s="467"/>
      <c r="C56" s="389" t="s">
        <v>650</v>
      </c>
      <c r="D56" s="1095"/>
      <c r="E56" s="1096"/>
      <c r="F56" s="1096"/>
      <c r="G56" s="389" t="s">
        <v>650</v>
      </c>
      <c r="H56" s="391"/>
      <c r="I56" s="399" t="s">
        <v>650</v>
      </c>
      <c r="J56" s="402"/>
      <c r="K56" s="389" t="s">
        <v>485</v>
      </c>
      <c r="L56" s="1082"/>
      <c r="M56" s="1082"/>
      <c r="N56" s="1082"/>
      <c r="O56" s="389" t="s">
        <v>525</v>
      </c>
      <c r="P56" s="409" t="str">
        <f t="shared" si="5"/>
        <v/>
      </c>
      <c r="Q56" s="422" t="s">
        <v>650</v>
      </c>
      <c r="R56" s="404" t="str">
        <f t="shared" si="3"/>
        <v/>
      </c>
      <c r="S56" s="424" t="s">
        <v>681</v>
      </c>
      <c r="T56" s="443" t="str">
        <f t="shared" si="2"/>
        <v/>
      </c>
      <c r="U56" s="386"/>
    </row>
    <row r="57" spans="1:21" ht="18" customHeight="1">
      <c r="A57" s="407">
        <v>44</v>
      </c>
      <c r="B57" s="467"/>
      <c r="C57" s="389" t="s">
        <v>650</v>
      </c>
      <c r="D57" s="1095"/>
      <c r="E57" s="1096"/>
      <c r="F57" s="1096"/>
      <c r="G57" s="389" t="s">
        <v>650</v>
      </c>
      <c r="H57" s="391"/>
      <c r="I57" s="399" t="s">
        <v>650</v>
      </c>
      <c r="J57" s="402"/>
      <c r="K57" s="389" t="s">
        <v>485</v>
      </c>
      <c r="L57" s="1082"/>
      <c r="M57" s="1082"/>
      <c r="N57" s="1082"/>
      <c r="O57" s="389" t="s">
        <v>525</v>
      </c>
      <c r="P57" s="409" t="str">
        <f t="shared" si="5"/>
        <v/>
      </c>
      <c r="Q57" s="422" t="s">
        <v>650</v>
      </c>
      <c r="R57" s="404" t="str">
        <f t="shared" si="3"/>
        <v/>
      </c>
      <c r="S57" s="424" t="s">
        <v>681</v>
      </c>
      <c r="T57" s="443" t="str">
        <f t="shared" si="2"/>
        <v/>
      </c>
      <c r="U57" s="386"/>
    </row>
    <row r="58" spans="1:21" ht="18" customHeight="1">
      <c r="A58" s="407">
        <v>45</v>
      </c>
      <c r="B58" s="467"/>
      <c r="C58" s="389" t="s">
        <v>650</v>
      </c>
      <c r="D58" s="1095"/>
      <c r="E58" s="1096"/>
      <c r="F58" s="1096"/>
      <c r="G58" s="389" t="s">
        <v>650</v>
      </c>
      <c r="H58" s="391"/>
      <c r="I58" s="399" t="s">
        <v>650</v>
      </c>
      <c r="J58" s="402"/>
      <c r="K58" s="389" t="s">
        <v>485</v>
      </c>
      <c r="L58" s="1082"/>
      <c r="M58" s="1082"/>
      <c r="N58" s="1082"/>
      <c r="O58" s="389" t="s">
        <v>525</v>
      </c>
      <c r="P58" s="409" t="str">
        <f t="shared" si="5"/>
        <v/>
      </c>
      <c r="Q58" s="422" t="s">
        <v>650</v>
      </c>
      <c r="R58" s="404" t="str">
        <f t="shared" si="3"/>
        <v/>
      </c>
      <c r="S58" s="424" t="s">
        <v>681</v>
      </c>
      <c r="T58" s="443" t="str">
        <f t="shared" si="2"/>
        <v/>
      </c>
      <c r="U58" s="386"/>
    </row>
    <row r="59" spans="1:21" ht="18" customHeight="1">
      <c r="A59" s="407">
        <v>46</v>
      </c>
      <c r="B59" s="467"/>
      <c r="C59" s="389" t="s">
        <v>650</v>
      </c>
      <c r="D59" s="1095"/>
      <c r="E59" s="1096"/>
      <c r="F59" s="1096"/>
      <c r="G59" s="389" t="s">
        <v>650</v>
      </c>
      <c r="H59" s="391"/>
      <c r="I59" s="399" t="s">
        <v>650</v>
      </c>
      <c r="J59" s="402"/>
      <c r="K59" s="389" t="s">
        <v>485</v>
      </c>
      <c r="L59" s="1082"/>
      <c r="M59" s="1082"/>
      <c r="N59" s="1082"/>
      <c r="O59" s="389" t="s">
        <v>525</v>
      </c>
      <c r="P59" s="409" t="str">
        <f t="shared" si="5"/>
        <v/>
      </c>
      <c r="Q59" s="422" t="s">
        <v>650</v>
      </c>
      <c r="R59" s="404" t="str">
        <f t="shared" si="3"/>
        <v/>
      </c>
      <c r="S59" s="424" t="s">
        <v>681</v>
      </c>
      <c r="T59" s="443" t="str">
        <f t="shared" si="2"/>
        <v/>
      </c>
      <c r="U59" s="386"/>
    </row>
    <row r="60" spans="1:21" ht="18" customHeight="1">
      <c r="A60" s="407">
        <v>47</v>
      </c>
      <c r="B60" s="467"/>
      <c r="C60" s="389" t="s">
        <v>650</v>
      </c>
      <c r="D60" s="1095"/>
      <c r="E60" s="1096"/>
      <c r="F60" s="1096"/>
      <c r="G60" s="389" t="s">
        <v>650</v>
      </c>
      <c r="H60" s="391"/>
      <c r="I60" s="399" t="s">
        <v>650</v>
      </c>
      <c r="J60" s="402"/>
      <c r="K60" s="389" t="s">
        <v>485</v>
      </c>
      <c r="L60" s="1082"/>
      <c r="M60" s="1082"/>
      <c r="N60" s="1082"/>
      <c r="O60" s="389" t="s">
        <v>525</v>
      </c>
      <c r="P60" s="409" t="str">
        <f t="shared" si="1"/>
        <v/>
      </c>
      <c r="Q60" s="422" t="s">
        <v>650</v>
      </c>
      <c r="R60" s="404" t="str">
        <f t="shared" si="3"/>
        <v/>
      </c>
      <c r="S60" s="424" t="s">
        <v>681</v>
      </c>
      <c r="T60" s="443" t="str">
        <f t="shared" si="2"/>
        <v/>
      </c>
      <c r="U60" s="386"/>
    </row>
    <row r="61" spans="1:21" ht="18" customHeight="1">
      <c r="A61" s="407">
        <v>48</v>
      </c>
      <c r="B61" s="467"/>
      <c r="C61" s="389" t="s">
        <v>650</v>
      </c>
      <c r="D61" s="1095"/>
      <c r="E61" s="1096"/>
      <c r="F61" s="1096"/>
      <c r="G61" s="389" t="s">
        <v>650</v>
      </c>
      <c r="H61" s="391"/>
      <c r="I61" s="399" t="s">
        <v>650</v>
      </c>
      <c r="J61" s="402"/>
      <c r="K61" s="389" t="s">
        <v>485</v>
      </c>
      <c r="L61" s="1082"/>
      <c r="M61" s="1082"/>
      <c r="N61" s="1082"/>
      <c r="O61" s="389" t="s">
        <v>525</v>
      </c>
      <c r="P61" s="409" t="str">
        <f t="shared" si="1"/>
        <v/>
      </c>
      <c r="Q61" s="422" t="s">
        <v>650</v>
      </c>
      <c r="R61" s="404" t="str">
        <f t="shared" si="3"/>
        <v/>
      </c>
      <c r="S61" s="424" t="s">
        <v>681</v>
      </c>
      <c r="T61" s="443" t="str">
        <f t="shared" si="2"/>
        <v/>
      </c>
      <c r="U61" s="386"/>
    </row>
    <row r="62" spans="1:21" ht="18" customHeight="1">
      <c r="A62" s="407">
        <v>49</v>
      </c>
      <c r="B62" s="467"/>
      <c r="C62" s="389" t="s">
        <v>650</v>
      </c>
      <c r="D62" s="1095"/>
      <c r="E62" s="1096"/>
      <c r="F62" s="1096"/>
      <c r="G62" s="389" t="s">
        <v>650</v>
      </c>
      <c r="H62" s="391"/>
      <c r="I62" s="399" t="s">
        <v>650</v>
      </c>
      <c r="J62" s="402"/>
      <c r="K62" s="389" t="s">
        <v>485</v>
      </c>
      <c r="L62" s="1082"/>
      <c r="M62" s="1082"/>
      <c r="N62" s="1082"/>
      <c r="O62" s="389" t="s">
        <v>525</v>
      </c>
      <c r="P62" s="409" t="str">
        <f t="shared" si="1"/>
        <v/>
      </c>
      <c r="Q62" s="422" t="s">
        <v>650</v>
      </c>
      <c r="R62" s="404" t="str">
        <f t="shared" si="3"/>
        <v/>
      </c>
      <c r="S62" s="424" t="s">
        <v>681</v>
      </c>
      <c r="T62" s="443" t="str">
        <f t="shared" si="2"/>
        <v/>
      </c>
      <c r="U62" s="386"/>
    </row>
    <row r="63" spans="1:21" ht="18" customHeight="1" thickBot="1">
      <c r="A63" s="408">
        <v>50</v>
      </c>
      <c r="B63" s="468"/>
      <c r="C63" s="396" t="s">
        <v>650</v>
      </c>
      <c r="D63" s="1097"/>
      <c r="E63" s="1098"/>
      <c r="F63" s="1098"/>
      <c r="G63" s="396" t="s">
        <v>650</v>
      </c>
      <c r="H63" s="395"/>
      <c r="I63" s="400" t="s">
        <v>650</v>
      </c>
      <c r="J63" s="403"/>
      <c r="K63" s="396" t="s">
        <v>485</v>
      </c>
      <c r="L63" s="1085"/>
      <c r="M63" s="1085"/>
      <c r="N63" s="1085"/>
      <c r="O63" s="396" t="s">
        <v>525</v>
      </c>
      <c r="P63" s="410" t="str">
        <f t="shared" si="1"/>
        <v/>
      </c>
      <c r="Q63" s="423" t="s">
        <v>650</v>
      </c>
      <c r="R63" s="405" t="str">
        <f t="shared" si="3"/>
        <v/>
      </c>
      <c r="S63" s="425" t="s">
        <v>681</v>
      </c>
      <c r="T63" s="458" t="str">
        <f t="shared" si="2"/>
        <v/>
      </c>
      <c r="U63" s="386"/>
    </row>
    <row r="64" spans="1:21" ht="13.5" customHeight="1">
      <c r="A64" s="386"/>
      <c r="B64" s="386"/>
      <c r="C64" s="386"/>
      <c r="D64" s="386"/>
      <c r="E64" s="386"/>
      <c r="F64" s="386"/>
      <c r="G64" s="386"/>
      <c r="H64" s="386"/>
      <c r="I64" s="386"/>
      <c r="J64" s="386"/>
      <c r="K64" s="386"/>
      <c r="L64" s="386"/>
      <c r="M64" s="386"/>
      <c r="N64" s="386"/>
      <c r="O64" s="386"/>
      <c r="P64" s="386"/>
      <c r="Q64" s="386"/>
      <c r="R64" s="386"/>
      <c r="S64" s="386"/>
      <c r="T64" s="386"/>
      <c r="U64" s="386"/>
    </row>
    <row r="65" spans="1:22" ht="16.5" customHeight="1" thickBot="1">
      <c r="A65" s="588" t="s">
        <v>934</v>
      </c>
      <c r="B65" s="386"/>
      <c r="C65" s="386"/>
      <c r="D65" s="386"/>
      <c r="E65" s="386"/>
      <c r="F65" s="386"/>
      <c r="G65" s="386"/>
      <c r="H65" s="386"/>
      <c r="I65" s="386"/>
      <c r="J65" s="386"/>
      <c r="K65" s="386"/>
      <c r="L65" s="386"/>
      <c r="M65" s="386"/>
      <c r="N65" s="386"/>
      <c r="O65" s="386"/>
      <c r="Q65" s="390"/>
      <c r="R65" s="413" t="s">
        <v>654</v>
      </c>
      <c r="S65" s="413"/>
      <c r="T65" s="426">
        <f>SUM(T14:T63)</f>
        <v>0</v>
      </c>
      <c r="U65" s="412" t="s">
        <v>662</v>
      </c>
      <c r="V65" s="453"/>
    </row>
    <row r="66" spans="1:22" ht="15.75" customHeight="1" thickTop="1">
      <c r="A66" s="457"/>
      <c r="B66" s="386"/>
      <c r="C66" s="386"/>
      <c r="D66" s="386"/>
      <c r="E66" s="386"/>
      <c r="F66" s="386"/>
      <c r="G66" s="386"/>
      <c r="H66" s="386"/>
      <c r="I66" s="386"/>
      <c r="J66" s="386"/>
      <c r="K66" s="386"/>
      <c r="L66" s="386"/>
      <c r="M66" s="386"/>
      <c r="N66" s="386"/>
      <c r="O66" s="386"/>
      <c r="P66" s="386"/>
      <c r="Q66" s="386"/>
      <c r="R66" s="386"/>
      <c r="S66" s="386"/>
      <c r="T66" s="386"/>
      <c r="U66" s="386"/>
      <c r="V66" s="453"/>
    </row>
  </sheetData>
  <protectedRanges>
    <protectedRange sqref="A1" name="範囲1_1_1_1"/>
    <protectedRange sqref="A2" name="範囲1_1_1_3"/>
  </protectedRanges>
  <mergeCells count="108">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D30:F30"/>
    <mergeCell ref="D31:F31"/>
    <mergeCell ref="D32:F32"/>
    <mergeCell ref="D33:F33"/>
    <mergeCell ref="D34:F34"/>
    <mergeCell ref="D25:F25"/>
    <mergeCell ref="D26:F26"/>
    <mergeCell ref="D27:F27"/>
    <mergeCell ref="D28:F28"/>
    <mergeCell ref="D29:F29"/>
    <mergeCell ref="L20:N20"/>
    <mergeCell ref="L21:N21"/>
    <mergeCell ref="D20:F20"/>
    <mergeCell ref="D21:F21"/>
    <mergeCell ref="D22:F22"/>
    <mergeCell ref="D23:F23"/>
    <mergeCell ref="D24:F24"/>
    <mergeCell ref="D15:F15"/>
    <mergeCell ref="D16:F16"/>
    <mergeCell ref="D17:F17"/>
    <mergeCell ref="D18:F18"/>
    <mergeCell ref="D19:F19"/>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s>
  <phoneticPr fontId="12"/>
  <dataValidations count="3">
    <dataValidation type="list" allowBlank="1" showInputMessage="1" showErrorMessage="1" sqref="H11:H63" xr:uid="{620D10E1-8CBC-4C7D-B31A-7DA973AD4F7D}">
      <formula1>$X$3:$X$5</formula1>
    </dataValidation>
    <dataValidation type="list" allowBlank="1" showInputMessage="1" showErrorMessage="1" sqref="D11:F63" xr:uid="{F5F2A77B-6DEE-419F-A264-8D9D7061A173}">
      <formula1>$Y$3:$Y$14</formula1>
    </dataValidation>
    <dataValidation allowBlank="1" showInputMessage="1" showErrorMessage="1" promptTitle="勤務数" prompt="左欄の「対応（勤務）月」で選択した月における勤務日数（時間数）を記載してください。（月額の支給の場合は、１としてください。）" sqref="L14:N63" xr:uid="{215B84D1-D290-45FE-91D6-F8AB5B0BC717}"/>
  </dataValidations>
  <pageMargins left="0.7" right="0.7" top="0.75" bottom="0.75" header="0.3" footer="0.3"/>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35A83-B39A-4CE4-B5D0-E1BF803985B6}">
  <sheetPr>
    <pageSetUpPr fitToPage="1"/>
  </sheetPr>
  <dimension ref="A1:AA81"/>
  <sheetViews>
    <sheetView view="pageBreakPreview" zoomScale="85" zoomScaleNormal="89" zoomScaleSheetLayoutView="85" workbookViewId="0">
      <selection activeCell="C10" sqref="C10"/>
    </sheetView>
  </sheetViews>
  <sheetFormatPr defaultRowHeight="18.75"/>
  <cols>
    <col min="1" max="2" width="8" style="29" customWidth="1"/>
    <col min="3" max="5" width="7.75" style="29" customWidth="1"/>
    <col min="6" max="6" width="8" style="29" customWidth="1"/>
    <col min="7" max="7" width="29.625" style="29" customWidth="1"/>
    <col min="8" max="8" width="8.25" style="29" customWidth="1"/>
    <col min="9" max="9" width="3.75" style="29" customWidth="1"/>
    <col min="10" max="10" width="2.75" style="29" customWidth="1"/>
    <col min="11" max="11" width="6.625" style="29" customWidth="1"/>
    <col min="12" max="12" width="4.125" style="29" customWidth="1"/>
    <col min="13" max="13" width="2.25" style="29" customWidth="1"/>
    <col min="14" max="14" width="9.5" style="29" customWidth="1"/>
    <col min="15" max="15" width="3.875" style="29" customWidth="1"/>
    <col min="16" max="16" width="27.375" style="133" customWidth="1"/>
    <col min="17" max="18" width="3" style="29" customWidth="1"/>
    <col min="19" max="19" width="7.375" style="29" customWidth="1"/>
    <col min="20" max="20" width="3" style="29" customWidth="1"/>
    <col min="21" max="21" width="23" style="29" customWidth="1"/>
    <col min="22" max="31" width="9" style="29"/>
    <col min="32" max="32" width="13.5" style="29" customWidth="1"/>
    <col min="33" max="16384" width="9" style="29"/>
  </cols>
  <sheetData>
    <row r="1" spans="1:27" ht="31.5" customHeight="1">
      <c r="A1" s="71" t="s">
        <v>520</v>
      </c>
      <c r="B1" s="71"/>
    </row>
    <row r="2" spans="1:27">
      <c r="A2" s="134" t="s">
        <v>521</v>
      </c>
      <c r="B2" s="134"/>
      <c r="C2" s="135"/>
      <c r="D2" s="135"/>
      <c r="E2" s="135"/>
      <c r="F2" s="135"/>
      <c r="G2" s="135"/>
      <c r="H2" s="135"/>
      <c r="I2" s="135"/>
      <c r="J2" s="135"/>
      <c r="K2" s="135"/>
      <c r="L2" s="135"/>
      <c r="M2" s="135"/>
    </row>
    <row r="3" spans="1:27" ht="19.5" thickBot="1">
      <c r="A3" s="136" t="s">
        <v>522</v>
      </c>
      <c r="B3" s="136"/>
      <c r="C3" s="135"/>
      <c r="D3" s="135"/>
      <c r="E3" s="135"/>
      <c r="F3" s="135"/>
      <c r="G3" s="135"/>
      <c r="H3" s="135"/>
      <c r="I3" s="135"/>
      <c r="J3" s="135"/>
      <c r="K3" s="135"/>
      <c r="L3" s="135"/>
      <c r="M3" s="135"/>
    </row>
    <row r="4" spans="1:27">
      <c r="C4" s="135"/>
      <c r="D4" s="135"/>
      <c r="E4" s="135"/>
      <c r="F4" s="135"/>
      <c r="G4" s="1101"/>
      <c r="H4" s="1112" t="s">
        <v>524</v>
      </c>
      <c r="I4" s="1113"/>
      <c r="J4" s="1102">
        <f>P5</f>
        <v>0</v>
      </c>
      <c r="K4" s="1103"/>
      <c r="L4" s="1103"/>
      <c r="M4" s="1104"/>
      <c r="N4" s="1110" t="s">
        <v>488</v>
      </c>
      <c r="O4" s="1111"/>
      <c r="P4" s="360" t="s">
        <v>635</v>
      </c>
      <c r="Q4" s="137"/>
      <c r="R4" s="60"/>
      <c r="S4" s="60"/>
      <c r="AA4" s="138" t="s">
        <v>490</v>
      </c>
    </row>
    <row r="5" spans="1:27" ht="19.5" customHeight="1" thickBot="1">
      <c r="A5" s="135"/>
      <c r="B5" s="135"/>
      <c r="C5" s="135"/>
      <c r="D5" s="135"/>
      <c r="E5" s="135"/>
      <c r="F5" s="135"/>
      <c r="G5" s="1101"/>
      <c r="H5" s="1114"/>
      <c r="I5" s="1115"/>
      <c r="J5" s="1105"/>
      <c r="K5" s="1106"/>
      <c r="L5" s="1106"/>
      <c r="M5" s="1107"/>
      <c r="N5" s="1108" t="s">
        <v>489</v>
      </c>
      <c r="O5" s="1109"/>
      <c r="P5" s="139">
        <f>SUMIF(F10:F175,N5,N10:N175)</f>
        <v>0</v>
      </c>
      <c r="Q5" s="137"/>
      <c r="R5" s="60"/>
      <c r="S5" s="60"/>
      <c r="AA5" s="140" t="s">
        <v>491</v>
      </c>
    </row>
    <row r="6" spans="1:27" ht="19.5" customHeight="1" thickBot="1">
      <c r="A6" s="135"/>
      <c r="B6" s="135"/>
      <c r="C6" s="135"/>
      <c r="D6" s="135"/>
      <c r="E6" s="135"/>
      <c r="F6" s="135"/>
      <c r="G6" s="135"/>
      <c r="H6" s="135"/>
      <c r="I6" s="135"/>
      <c r="J6" s="135"/>
      <c r="K6" s="135"/>
      <c r="L6" s="135"/>
      <c r="M6" s="135"/>
      <c r="N6" s="141"/>
      <c r="O6" s="141"/>
      <c r="P6" s="142"/>
      <c r="Q6" s="60"/>
      <c r="R6" s="60"/>
      <c r="S6" s="60"/>
      <c r="T6" s="137"/>
      <c r="U6" s="137"/>
      <c r="AA6" s="140"/>
    </row>
    <row r="7" spans="1:27" ht="16.5" customHeight="1">
      <c r="A7" s="143" t="s">
        <v>691</v>
      </c>
      <c r="B7" s="143" t="s">
        <v>56</v>
      </c>
      <c r="C7" s="471" t="s">
        <v>484</v>
      </c>
      <c r="D7" s="471" t="s">
        <v>692</v>
      </c>
      <c r="E7" s="471" t="s">
        <v>693</v>
      </c>
      <c r="F7" s="144" t="s">
        <v>487</v>
      </c>
      <c r="G7" s="145" t="s">
        <v>486</v>
      </c>
      <c r="H7" s="146" t="s">
        <v>603</v>
      </c>
      <c r="I7" s="146" t="s">
        <v>602</v>
      </c>
      <c r="J7" s="147"/>
      <c r="K7" s="145" t="s">
        <v>604</v>
      </c>
      <c r="L7" s="145" t="s">
        <v>598</v>
      </c>
      <c r="M7" s="145"/>
      <c r="N7" s="148" t="s">
        <v>82</v>
      </c>
      <c r="O7" s="149" t="s">
        <v>602</v>
      </c>
      <c r="P7" s="150" t="s">
        <v>523</v>
      </c>
      <c r="T7" s="60"/>
      <c r="U7" s="151"/>
      <c r="V7" s="1116"/>
      <c r="W7" s="1116"/>
      <c r="X7" s="152"/>
      <c r="Y7" s="152"/>
    </row>
    <row r="8" spans="1:27" ht="27.75" customHeight="1">
      <c r="A8" s="469">
        <v>0</v>
      </c>
      <c r="B8" s="153" t="s">
        <v>526</v>
      </c>
      <c r="C8" s="472">
        <v>44986</v>
      </c>
      <c r="D8" s="472">
        <v>44995</v>
      </c>
      <c r="E8" s="472">
        <v>45005</v>
      </c>
      <c r="F8" s="154" t="s">
        <v>490</v>
      </c>
      <c r="G8" s="154" t="s">
        <v>600</v>
      </c>
      <c r="H8" s="155">
        <v>4500</v>
      </c>
      <c r="I8" s="155" t="s">
        <v>597</v>
      </c>
      <c r="J8" s="154" t="s">
        <v>485</v>
      </c>
      <c r="K8" s="154">
        <v>10</v>
      </c>
      <c r="L8" s="154" t="s">
        <v>599</v>
      </c>
      <c r="M8" s="154" t="s">
        <v>525</v>
      </c>
      <c r="N8" s="156">
        <f>H8*K8</f>
        <v>45000</v>
      </c>
      <c r="O8" s="154" t="s">
        <v>597</v>
      </c>
      <c r="P8" s="157"/>
      <c r="T8" s="1099"/>
      <c r="U8" s="1099"/>
      <c r="V8" s="1100"/>
      <c r="W8" s="1100"/>
    </row>
    <row r="9" spans="1:27" ht="27.75" customHeight="1">
      <c r="A9" s="469">
        <v>0</v>
      </c>
      <c r="B9" s="153" t="s">
        <v>526</v>
      </c>
      <c r="C9" s="472">
        <v>45078</v>
      </c>
      <c r="D9" s="472">
        <v>45087</v>
      </c>
      <c r="E9" s="472">
        <v>45097</v>
      </c>
      <c r="F9" s="154" t="s">
        <v>489</v>
      </c>
      <c r="G9" s="154" t="s">
        <v>628</v>
      </c>
      <c r="H9" s="155">
        <v>2250</v>
      </c>
      <c r="I9" s="155" t="s">
        <v>355</v>
      </c>
      <c r="J9" s="154" t="s">
        <v>485</v>
      </c>
      <c r="K9" s="154">
        <v>2</v>
      </c>
      <c r="L9" s="154" t="s">
        <v>627</v>
      </c>
      <c r="M9" s="154" t="s">
        <v>525</v>
      </c>
      <c r="N9" s="156">
        <f>H9*K9</f>
        <v>4500</v>
      </c>
      <c r="O9" s="154" t="s">
        <v>355</v>
      </c>
      <c r="P9" s="157"/>
      <c r="Q9" s="1099"/>
      <c r="R9" s="1099"/>
      <c r="S9" s="1099"/>
      <c r="T9" s="1099"/>
      <c r="U9" s="1099"/>
      <c r="V9" s="1100"/>
      <c r="W9" s="1100"/>
    </row>
    <row r="10" spans="1:27" ht="27.75" customHeight="1">
      <c r="A10" s="469">
        <v>1</v>
      </c>
      <c r="B10" s="153" t="s">
        <v>51</v>
      </c>
      <c r="C10" s="15"/>
      <c r="D10" s="15"/>
      <c r="E10" s="15"/>
      <c r="F10" s="16"/>
      <c r="G10" s="14"/>
      <c r="H10" s="353"/>
      <c r="I10" s="158" t="s">
        <v>597</v>
      </c>
      <c r="J10" s="154" t="s">
        <v>485</v>
      </c>
      <c r="K10" s="17"/>
      <c r="L10" s="17"/>
      <c r="M10" s="154" t="s">
        <v>525</v>
      </c>
      <c r="N10" s="159">
        <f t="shared" ref="N10:N81" si="0">H10*K10</f>
        <v>0</v>
      </c>
      <c r="O10" s="160" t="s">
        <v>597</v>
      </c>
      <c r="P10" s="166"/>
      <c r="Q10" s="1099" t="s">
        <v>601</v>
      </c>
      <c r="R10" s="1099"/>
      <c r="S10" s="1099"/>
      <c r="T10" s="1099"/>
      <c r="U10" s="1099"/>
      <c r="V10" s="1100"/>
      <c r="W10" s="1100"/>
    </row>
    <row r="11" spans="1:27" ht="27.75" customHeight="1">
      <c r="A11" s="469">
        <v>2</v>
      </c>
      <c r="B11" s="153" t="s">
        <v>51</v>
      </c>
      <c r="C11" s="15"/>
      <c r="D11" s="15"/>
      <c r="E11" s="15"/>
      <c r="F11" s="16"/>
      <c r="G11" s="14"/>
      <c r="H11" s="353"/>
      <c r="I11" s="158" t="s">
        <v>597</v>
      </c>
      <c r="J11" s="154" t="s">
        <v>485</v>
      </c>
      <c r="K11" s="17"/>
      <c r="L11" s="17"/>
      <c r="M11" s="154" t="s">
        <v>525</v>
      </c>
      <c r="N11" s="159">
        <f t="shared" si="0"/>
        <v>0</v>
      </c>
      <c r="O11" s="160" t="s">
        <v>597</v>
      </c>
      <c r="P11" s="166"/>
      <c r="T11" s="1099"/>
      <c r="U11" s="1099"/>
      <c r="V11" s="1100"/>
      <c r="W11" s="1100"/>
    </row>
    <row r="12" spans="1:27" ht="27.75" customHeight="1">
      <c r="A12" s="469">
        <v>3</v>
      </c>
      <c r="B12" s="153" t="s">
        <v>51</v>
      </c>
      <c r="C12" s="15"/>
      <c r="D12" s="15"/>
      <c r="E12" s="15"/>
      <c r="F12" s="16"/>
      <c r="G12" s="14"/>
      <c r="H12" s="353"/>
      <c r="I12" s="158" t="s">
        <v>597</v>
      </c>
      <c r="J12" s="154" t="s">
        <v>485</v>
      </c>
      <c r="K12" s="17"/>
      <c r="L12" s="17"/>
      <c r="M12" s="154" t="s">
        <v>525</v>
      </c>
      <c r="N12" s="159">
        <f t="shared" si="0"/>
        <v>0</v>
      </c>
      <c r="O12" s="160" t="s">
        <v>597</v>
      </c>
      <c r="P12" s="166"/>
      <c r="T12" s="1099"/>
      <c r="U12" s="1099"/>
      <c r="V12" s="1100"/>
      <c r="W12" s="1100"/>
    </row>
    <row r="13" spans="1:27" ht="27.75" customHeight="1">
      <c r="A13" s="469">
        <v>4</v>
      </c>
      <c r="B13" s="153" t="s">
        <v>51</v>
      </c>
      <c r="C13" s="15"/>
      <c r="D13" s="15"/>
      <c r="E13" s="15"/>
      <c r="F13" s="16"/>
      <c r="G13" s="14"/>
      <c r="H13" s="353"/>
      <c r="I13" s="158" t="s">
        <v>597</v>
      </c>
      <c r="J13" s="154" t="s">
        <v>485</v>
      </c>
      <c r="K13" s="17"/>
      <c r="L13" s="17"/>
      <c r="M13" s="154" t="s">
        <v>525</v>
      </c>
      <c r="N13" s="159">
        <f t="shared" si="0"/>
        <v>0</v>
      </c>
      <c r="O13" s="160" t="s">
        <v>597</v>
      </c>
      <c r="P13" s="166"/>
      <c r="T13" s="1099"/>
      <c r="U13" s="1099"/>
      <c r="V13" s="1100"/>
      <c r="W13" s="1100"/>
    </row>
    <row r="14" spans="1:27" ht="27.75" customHeight="1">
      <c r="A14" s="469">
        <v>5</v>
      </c>
      <c r="B14" s="153" t="s">
        <v>51</v>
      </c>
      <c r="C14" s="15"/>
      <c r="D14" s="15"/>
      <c r="E14" s="15"/>
      <c r="F14" s="16"/>
      <c r="G14" s="14"/>
      <c r="H14" s="353"/>
      <c r="I14" s="158" t="s">
        <v>597</v>
      </c>
      <c r="J14" s="154" t="s">
        <v>485</v>
      </c>
      <c r="K14" s="17"/>
      <c r="L14" s="17"/>
      <c r="M14" s="154" t="s">
        <v>525</v>
      </c>
      <c r="N14" s="159">
        <f t="shared" si="0"/>
        <v>0</v>
      </c>
      <c r="O14" s="160" t="s">
        <v>597</v>
      </c>
      <c r="P14" s="166"/>
      <c r="T14" s="1099"/>
      <c r="U14" s="1099"/>
      <c r="V14" s="1100"/>
      <c r="W14" s="1100"/>
    </row>
    <row r="15" spans="1:27" ht="27.75" customHeight="1">
      <c r="A15" s="469">
        <v>6</v>
      </c>
      <c r="B15" s="153" t="s">
        <v>51</v>
      </c>
      <c r="C15" s="15"/>
      <c r="D15" s="15"/>
      <c r="E15" s="15"/>
      <c r="F15" s="16"/>
      <c r="G15" s="14"/>
      <c r="H15" s="353"/>
      <c r="I15" s="158" t="s">
        <v>597</v>
      </c>
      <c r="J15" s="154" t="s">
        <v>485</v>
      </c>
      <c r="K15" s="17"/>
      <c r="L15" s="17"/>
      <c r="M15" s="154" t="s">
        <v>525</v>
      </c>
      <c r="N15" s="159">
        <f t="shared" si="0"/>
        <v>0</v>
      </c>
      <c r="O15" s="160" t="s">
        <v>597</v>
      </c>
      <c r="P15" s="166"/>
      <c r="T15" s="1099"/>
      <c r="U15" s="1099"/>
      <c r="V15" s="1100"/>
      <c r="W15" s="1100"/>
    </row>
    <row r="16" spans="1:27" ht="27.75" customHeight="1">
      <c r="A16" s="469">
        <v>7</v>
      </c>
      <c r="B16" s="153" t="s">
        <v>51</v>
      </c>
      <c r="C16" s="15"/>
      <c r="D16" s="15"/>
      <c r="E16" s="15"/>
      <c r="F16" s="16"/>
      <c r="G16" s="14"/>
      <c r="H16" s="353"/>
      <c r="I16" s="158" t="s">
        <v>597</v>
      </c>
      <c r="J16" s="154" t="s">
        <v>485</v>
      </c>
      <c r="K16" s="17"/>
      <c r="L16" s="17"/>
      <c r="M16" s="154" t="s">
        <v>525</v>
      </c>
      <c r="N16" s="159">
        <f t="shared" si="0"/>
        <v>0</v>
      </c>
      <c r="O16" s="160" t="s">
        <v>597</v>
      </c>
      <c r="P16" s="166"/>
      <c r="T16" s="1099"/>
      <c r="U16" s="1099"/>
      <c r="V16" s="1100"/>
      <c r="W16" s="1100"/>
    </row>
    <row r="17" spans="1:23" ht="27.75" customHeight="1">
      <c r="A17" s="469">
        <v>8</v>
      </c>
      <c r="B17" s="153" t="s">
        <v>51</v>
      </c>
      <c r="C17" s="15"/>
      <c r="D17" s="15"/>
      <c r="E17" s="15"/>
      <c r="F17" s="16"/>
      <c r="G17" s="14"/>
      <c r="H17" s="353"/>
      <c r="I17" s="158" t="s">
        <v>597</v>
      </c>
      <c r="J17" s="154" t="s">
        <v>485</v>
      </c>
      <c r="K17" s="17"/>
      <c r="L17" s="17"/>
      <c r="M17" s="154" t="s">
        <v>525</v>
      </c>
      <c r="N17" s="159">
        <f t="shared" si="0"/>
        <v>0</v>
      </c>
      <c r="O17" s="160" t="s">
        <v>597</v>
      </c>
      <c r="P17" s="166"/>
      <c r="T17" s="1099"/>
      <c r="U17" s="1099"/>
      <c r="V17" s="1100"/>
      <c r="W17" s="1100"/>
    </row>
    <row r="18" spans="1:23" ht="27.75" customHeight="1">
      <c r="A18" s="469">
        <v>9</v>
      </c>
      <c r="B18" s="153" t="s">
        <v>51</v>
      </c>
      <c r="C18" s="15"/>
      <c r="D18" s="15"/>
      <c r="E18" s="15"/>
      <c r="F18" s="16"/>
      <c r="G18" s="14"/>
      <c r="H18" s="353"/>
      <c r="I18" s="158" t="s">
        <v>597</v>
      </c>
      <c r="J18" s="154" t="s">
        <v>485</v>
      </c>
      <c r="K18" s="17"/>
      <c r="L18" s="17"/>
      <c r="M18" s="154" t="s">
        <v>525</v>
      </c>
      <c r="N18" s="159">
        <f t="shared" si="0"/>
        <v>0</v>
      </c>
      <c r="O18" s="160" t="s">
        <v>597</v>
      </c>
      <c r="P18" s="166"/>
      <c r="T18" s="1099"/>
      <c r="U18" s="1099"/>
      <c r="V18" s="1100"/>
      <c r="W18" s="1100"/>
    </row>
    <row r="19" spans="1:23" ht="27.75" customHeight="1">
      <c r="A19" s="469">
        <v>10</v>
      </c>
      <c r="B19" s="153" t="s">
        <v>51</v>
      </c>
      <c r="C19" s="15"/>
      <c r="D19" s="15"/>
      <c r="E19" s="15"/>
      <c r="F19" s="16"/>
      <c r="G19" s="14"/>
      <c r="H19" s="353"/>
      <c r="I19" s="158" t="s">
        <v>597</v>
      </c>
      <c r="J19" s="154" t="s">
        <v>485</v>
      </c>
      <c r="K19" s="17"/>
      <c r="L19" s="17"/>
      <c r="M19" s="154" t="s">
        <v>525</v>
      </c>
      <c r="N19" s="159">
        <f t="shared" si="0"/>
        <v>0</v>
      </c>
      <c r="O19" s="160" t="s">
        <v>597</v>
      </c>
      <c r="P19" s="166"/>
      <c r="T19" s="1099"/>
      <c r="U19" s="1099"/>
      <c r="V19" s="1100"/>
      <c r="W19" s="1100"/>
    </row>
    <row r="20" spans="1:23" ht="27.75" customHeight="1">
      <c r="A20" s="469">
        <v>11</v>
      </c>
      <c r="B20" s="153" t="s">
        <v>51</v>
      </c>
      <c r="C20" s="15"/>
      <c r="D20" s="15"/>
      <c r="E20" s="15"/>
      <c r="F20" s="16"/>
      <c r="G20" s="14"/>
      <c r="H20" s="353"/>
      <c r="I20" s="158" t="s">
        <v>597</v>
      </c>
      <c r="J20" s="154" t="s">
        <v>485</v>
      </c>
      <c r="K20" s="17"/>
      <c r="L20" s="17"/>
      <c r="M20" s="154" t="s">
        <v>525</v>
      </c>
      <c r="N20" s="159">
        <f t="shared" si="0"/>
        <v>0</v>
      </c>
      <c r="O20" s="160" t="s">
        <v>597</v>
      </c>
      <c r="P20" s="166"/>
      <c r="T20" s="1099"/>
      <c r="U20" s="1099"/>
      <c r="V20" s="1100"/>
      <c r="W20" s="1100"/>
    </row>
    <row r="21" spans="1:23" ht="27.75" customHeight="1">
      <c r="A21" s="469">
        <v>12</v>
      </c>
      <c r="B21" s="153" t="s">
        <v>51</v>
      </c>
      <c r="C21" s="15"/>
      <c r="D21" s="15"/>
      <c r="E21" s="15"/>
      <c r="F21" s="16"/>
      <c r="G21" s="14"/>
      <c r="H21" s="353"/>
      <c r="I21" s="158" t="s">
        <v>597</v>
      </c>
      <c r="J21" s="154" t="s">
        <v>485</v>
      </c>
      <c r="K21" s="17"/>
      <c r="L21" s="17"/>
      <c r="M21" s="154" t="s">
        <v>525</v>
      </c>
      <c r="N21" s="159">
        <f t="shared" si="0"/>
        <v>0</v>
      </c>
      <c r="O21" s="160" t="s">
        <v>597</v>
      </c>
      <c r="P21" s="166"/>
      <c r="T21" s="1099"/>
      <c r="U21" s="1099"/>
      <c r="V21" s="1100"/>
      <c r="W21" s="1100"/>
    </row>
    <row r="22" spans="1:23" ht="27.75" customHeight="1">
      <c r="A22" s="469">
        <v>13</v>
      </c>
      <c r="B22" s="153" t="s">
        <v>51</v>
      </c>
      <c r="C22" s="15"/>
      <c r="D22" s="15"/>
      <c r="E22" s="15"/>
      <c r="F22" s="16"/>
      <c r="G22" s="14"/>
      <c r="H22" s="353"/>
      <c r="I22" s="158" t="s">
        <v>597</v>
      </c>
      <c r="J22" s="154" t="s">
        <v>485</v>
      </c>
      <c r="K22" s="17"/>
      <c r="L22" s="17"/>
      <c r="M22" s="154" t="s">
        <v>525</v>
      </c>
      <c r="N22" s="159">
        <f t="shared" si="0"/>
        <v>0</v>
      </c>
      <c r="O22" s="160" t="s">
        <v>597</v>
      </c>
      <c r="P22" s="166"/>
      <c r="T22" s="1099"/>
      <c r="U22" s="1099"/>
      <c r="V22" s="1100"/>
      <c r="W22" s="1100"/>
    </row>
    <row r="23" spans="1:23" ht="27.75" customHeight="1">
      <c r="A23" s="469">
        <v>14</v>
      </c>
      <c r="B23" s="153" t="s">
        <v>51</v>
      </c>
      <c r="C23" s="15"/>
      <c r="D23" s="15"/>
      <c r="E23" s="15"/>
      <c r="F23" s="16"/>
      <c r="G23" s="14"/>
      <c r="H23" s="353"/>
      <c r="I23" s="158" t="s">
        <v>597</v>
      </c>
      <c r="J23" s="154" t="s">
        <v>485</v>
      </c>
      <c r="K23" s="17"/>
      <c r="L23" s="17"/>
      <c r="M23" s="154" t="s">
        <v>525</v>
      </c>
      <c r="N23" s="159">
        <f t="shared" si="0"/>
        <v>0</v>
      </c>
      <c r="O23" s="160" t="s">
        <v>597</v>
      </c>
      <c r="P23" s="166"/>
      <c r="T23" s="1099"/>
      <c r="U23" s="1099"/>
      <c r="V23" s="1100"/>
      <c r="W23" s="1100"/>
    </row>
    <row r="24" spans="1:23" ht="27.75" customHeight="1">
      <c r="A24" s="469">
        <v>15</v>
      </c>
      <c r="B24" s="153" t="s">
        <v>51</v>
      </c>
      <c r="C24" s="15"/>
      <c r="D24" s="15"/>
      <c r="E24" s="15"/>
      <c r="F24" s="16"/>
      <c r="G24" s="14"/>
      <c r="H24" s="353"/>
      <c r="I24" s="158" t="s">
        <v>597</v>
      </c>
      <c r="J24" s="154" t="s">
        <v>485</v>
      </c>
      <c r="K24" s="17"/>
      <c r="L24" s="17"/>
      <c r="M24" s="154" t="s">
        <v>525</v>
      </c>
      <c r="N24" s="159">
        <f t="shared" si="0"/>
        <v>0</v>
      </c>
      <c r="O24" s="160" t="s">
        <v>597</v>
      </c>
      <c r="P24" s="166"/>
      <c r="T24" s="1099"/>
      <c r="U24" s="1099"/>
      <c r="V24" s="1100"/>
      <c r="W24" s="1100"/>
    </row>
    <row r="25" spans="1:23" ht="27.75" customHeight="1">
      <c r="A25" s="469">
        <v>16</v>
      </c>
      <c r="B25" s="153" t="s">
        <v>51</v>
      </c>
      <c r="C25" s="15"/>
      <c r="D25" s="15"/>
      <c r="E25" s="15"/>
      <c r="F25" s="16"/>
      <c r="G25" s="14"/>
      <c r="H25" s="353"/>
      <c r="I25" s="158" t="s">
        <v>597</v>
      </c>
      <c r="J25" s="154" t="s">
        <v>485</v>
      </c>
      <c r="K25" s="17"/>
      <c r="L25" s="17"/>
      <c r="M25" s="154" t="s">
        <v>525</v>
      </c>
      <c r="N25" s="159">
        <f t="shared" si="0"/>
        <v>0</v>
      </c>
      <c r="O25" s="160" t="s">
        <v>597</v>
      </c>
      <c r="P25" s="166"/>
      <c r="T25" s="1099"/>
      <c r="U25" s="1099"/>
      <c r="V25" s="1100"/>
      <c r="W25" s="1100"/>
    </row>
    <row r="26" spans="1:23" ht="27.75" customHeight="1">
      <c r="A26" s="469">
        <v>17</v>
      </c>
      <c r="B26" s="153" t="s">
        <v>51</v>
      </c>
      <c r="C26" s="15"/>
      <c r="D26" s="15"/>
      <c r="E26" s="15"/>
      <c r="F26" s="16"/>
      <c r="G26" s="14"/>
      <c r="H26" s="353"/>
      <c r="I26" s="158" t="s">
        <v>597</v>
      </c>
      <c r="J26" s="154" t="s">
        <v>485</v>
      </c>
      <c r="K26" s="17"/>
      <c r="L26" s="17"/>
      <c r="M26" s="154" t="s">
        <v>525</v>
      </c>
      <c r="N26" s="159">
        <f t="shared" si="0"/>
        <v>0</v>
      </c>
      <c r="O26" s="160" t="s">
        <v>597</v>
      </c>
      <c r="P26" s="166"/>
      <c r="T26" s="1099"/>
      <c r="U26" s="1099"/>
      <c r="V26" s="1100"/>
      <c r="W26" s="1100"/>
    </row>
    <row r="27" spans="1:23" ht="27.75" customHeight="1">
      <c r="A27" s="469">
        <v>18</v>
      </c>
      <c r="B27" s="153" t="s">
        <v>51</v>
      </c>
      <c r="C27" s="15"/>
      <c r="D27" s="15"/>
      <c r="E27" s="15"/>
      <c r="F27" s="16"/>
      <c r="G27" s="14"/>
      <c r="H27" s="353"/>
      <c r="I27" s="158" t="s">
        <v>597</v>
      </c>
      <c r="J27" s="154" t="s">
        <v>485</v>
      </c>
      <c r="K27" s="17"/>
      <c r="L27" s="17"/>
      <c r="M27" s="154" t="s">
        <v>525</v>
      </c>
      <c r="N27" s="159">
        <f t="shared" si="0"/>
        <v>0</v>
      </c>
      <c r="O27" s="160" t="s">
        <v>597</v>
      </c>
      <c r="P27" s="166"/>
      <c r="T27" s="1099"/>
      <c r="U27" s="1099"/>
      <c r="V27" s="1100"/>
      <c r="W27" s="1100"/>
    </row>
    <row r="28" spans="1:23" ht="27.75" customHeight="1">
      <c r="A28" s="469">
        <v>19</v>
      </c>
      <c r="B28" s="153" t="s">
        <v>51</v>
      </c>
      <c r="C28" s="15"/>
      <c r="D28" s="15"/>
      <c r="E28" s="15"/>
      <c r="F28" s="16"/>
      <c r="G28" s="14"/>
      <c r="H28" s="353"/>
      <c r="I28" s="158" t="s">
        <v>597</v>
      </c>
      <c r="J28" s="154" t="s">
        <v>485</v>
      </c>
      <c r="K28" s="17"/>
      <c r="L28" s="17"/>
      <c r="M28" s="154" t="s">
        <v>525</v>
      </c>
      <c r="N28" s="159">
        <f t="shared" si="0"/>
        <v>0</v>
      </c>
      <c r="O28" s="160" t="s">
        <v>597</v>
      </c>
      <c r="P28" s="166"/>
      <c r="T28" s="1099"/>
      <c r="U28" s="1099"/>
      <c r="V28" s="1100"/>
      <c r="W28" s="1100"/>
    </row>
    <row r="29" spans="1:23" ht="27.75" customHeight="1">
      <c r="A29" s="469">
        <v>20</v>
      </c>
      <c r="B29" s="153" t="s">
        <v>51</v>
      </c>
      <c r="C29" s="15"/>
      <c r="D29" s="15"/>
      <c r="E29" s="15"/>
      <c r="F29" s="16"/>
      <c r="G29" s="14"/>
      <c r="H29" s="353"/>
      <c r="I29" s="158" t="s">
        <v>597</v>
      </c>
      <c r="J29" s="154" t="s">
        <v>485</v>
      </c>
      <c r="K29" s="17"/>
      <c r="L29" s="17"/>
      <c r="M29" s="154" t="s">
        <v>525</v>
      </c>
      <c r="N29" s="159">
        <f t="shared" si="0"/>
        <v>0</v>
      </c>
      <c r="O29" s="160" t="s">
        <v>597</v>
      </c>
      <c r="P29" s="166"/>
      <c r="T29" s="1099"/>
      <c r="U29" s="1099"/>
      <c r="V29" s="1100"/>
      <c r="W29" s="1100"/>
    </row>
    <row r="30" spans="1:23" ht="27.75" customHeight="1">
      <c r="A30" s="469">
        <v>21</v>
      </c>
      <c r="B30" s="153" t="s">
        <v>51</v>
      </c>
      <c r="C30" s="15"/>
      <c r="D30" s="15"/>
      <c r="E30" s="15"/>
      <c r="F30" s="16"/>
      <c r="G30" s="14"/>
      <c r="H30" s="353"/>
      <c r="I30" s="158" t="s">
        <v>597</v>
      </c>
      <c r="J30" s="154" t="s">
        <v>485</v>
      </c>
      <c r="K30" s="17"/>
      <c r="L30" s="17"/>
      <c r="M30" s="154" t="s">
        <v>525</v>
      </c>
      <c r="N30" s="159">
        <f t="shared" si="0"/>
        <v>0</v>
      </c>
      <c r="O30" s="160" t="s">
        <v>597</v>
      </c>
      <c r="P30" s="166"/>
      <c r="T30" s="1099"/>
      <c r="U30" s="1099"/>
      <c r="V30" s="1100"/>
      <c r="W30" s="1100"/>
    </row>
    <row r="31" spans="1:23" ht="27.75" customHeight="1">
      <c r="A31" s="469">
        <v>22</v>
      </c>
      <c r="B31" s="153" t="s">
        <v>51</v>
      </c>
      <c r="C31" s="15"/>
      <c r="D31" s="15"/>
      <c r="E31" s="15"/>
      <c r="F31" s="16"/>
      <c r="G31" s="14"/>
      <c r="H31" s="353"/>
      <c r="I31" s="158" t="s">
        <v>597</v>
      </c>
      <c r="J31" s="154" t="s">
        <v>485</v>
      </c>
      <c r="K31" s="17"/>
      <c r="L31" s="17"/>
      <c r="M31" s="154" t="s">
        <v>525</v>
      </c>
      <c r="N31" s="159">
        <f t="shared" si="0"/>
        <v>0</v>
      </c>
      <c r="O31" s="160" t="s">
        <v>597</v>
      </c>
      <c r="P31" s="166"/>
      <c r="T31" s="1099"/>
      <c r="U31" s="1099"/>
      <c r="V31" s="1100"/>
      <c r="W31" s="1100"/>
    </row>
    <row r="32" spans="1:23" ht="27.75" customHeight="1">
      <c r="A32" s="469">
        <v>23</v>
      </c>
      <c r="B32" s="153" t="s">
        <v>51</v>
      </c>
      <c r="C32" s="15"/>
      <c r="D32" s="15"/>
      <c r="E32" s="15"/>
      <c r="F32" s="16"/>
      <c r="G32" s="14"/>
      <c r="H32" s="353"/>
      <c r="I32" s="158" t="s">
        <v>597</v>
      </c>
      <c r="J32" s="154" t="s">
        <v>485</v>
      </c>
      <c r="K32" s="17"/>
      <c r="L32" s="17"/>
      <c r="M32" s="154" t="s">
        <v>525</v>
      </c>
      <c r="N32" s="159">
        <f t="shared" si="0"/>
        <v>0</v>
      </c>
      <c r="O32" s="160" t="s">
        <v>597</v>
      </c>
      <c r="P32" s="166"/>
      <c r="T32" s="1099"/>
      <c r="U32" s="1099"/>
      <c r="V32" s="1100"/>
      <c r="W32" s="1100"/>
    </row>
    <row r="33" spans="1:23" ht="27.75" customHeight="1">
      <c r="A33" s="469">
        <v>24</v>
      </c>
      <c r="B33" s="153" t="s">
        <v>51</v>
      </c>
      <c r="C33" s="15"/>
      <c r="D33" s="15"/>
      <c r="E33" s="15"/>
      <c r="F33" s="16"/>
      <c r="G33" s="14"/>
      <c r="H33" s="353"/>
      <c r="I33" s="158" t="s">
        <v>597</v>
      </c>
      <c r="J33" s="154" t="s">
        <v>485</v>
      </c>
      <c r="K33" s="17"/>
      <c r="L33" s="17"/>
      <c r="M33" s="154" t="s">
        <v>525</v>
      </c>
      <c r="N33" s="159">
        <f t="shared" si="0"/>
        <v>0</v>
      </c>
      <c r="O33" s="160" t="s">
        <v>597</v>
      </c>
      <c r="P33" s="166"/>
      <c r="T33" s="1099"/>
      <c r="U33" s="1099"/>
      <c r="V33" s="1100"/>
      <c r="W33" s="1100"/>
    </row>
    <row r="34" spans="1:23" ht="27.75" customHeight="1">
      <c r="A34" s="469">
        <v>25</v>
      </c>
      <c r="B34" s="153" t="s">
        <v>51</v>
      </c>
      <c r="C34" s="15"/>
      <c r="D34" s="15"/>
      <c r="E34" s="15"/>
      <c r="F34" s="16"/>
      <c r="G34" s="14"/>
      <c r="H34" s="353"/>
      <c r="I34" s="158" t="s">
        <v>597</v>
      </c>
      <c r="J34" s="154" t="s">
        <v>485</v>
      </c>
      <c r="K34" s="17"/>
      <c r="L34" s="17"/>
      <c r="M34" s="154" t="s">
        <v>525</v>
      </c>
      <c r="N34" s="159">
        <f t="shared" si="0"/>
        <v>0</v>
      </c>
      <c r="O34" s="160" t="s">
        <v>597</v>
      </c>
      <c r="P34" s="166"/>
      <c r="T34" s="1099"/>
      <c r="U34" s="1099"/>
      <c r="V34" s="1100"/>
      <c r="W34" s="1100"/>
    </row>
    <row r="35" spans="1:23" ht="27.75" customHeight="1">
      <c r="A35" s="469">
        <v>26</v>
      </c>
      <c r="B35" s="153" t="s">
        <v>51</v>
      </c>
      <c r="C35" s="15"/>
      <c r="D35" s="15"/>
      <c r="E35" s="15"/>
      <c r="F35" s="16"/>
      <c r="G35" s="14"/>
      <c r="H35" s="353"/>
      <c r="I35" s="158" t="s">
        <v>597</v>
      </c>
      <c r="J35" s="154" t="s">
        <v>485</v>
      </c>
      <c r="K35" s="17"/>
      <c r="L35" s="17"/>
      <c r="M35" s="154" t="s">
        <v>525</v>
      </c>
      <c r="N35" s="159">
        <f t="shared" si="0"/>
        <v>0</v>
      </c>
      <c r="O35" s="160" t="s">
        <v>597</v>
      </c>
      <c r="P35" s="166"/>
      <c r="T35" s="1099"/>
      <c r="U35" s="1099"/>
      <c r="V35" s="1100"/>
      <c r="W35" s="1100"/>
    </row>
    <row r="36" spans="1:23" ht="27.75" customHeight="1">
      <c r="A36" s="469">
        <v>27</v>
      </c>
      <c r="B36" s="153" t="s">
        <v>51</v>
      </c>
      <c r="C36" s="15"/>
      <c r="D36" s="15"/>
      <c r="E36" s="15"/>
      <c r="F36" s="16"/>
      <c r="G36" s="14"/>
      <c r="H36" s="353"/>
      <c r="I36" s="158" t="s">
        <v>597</v>
      </c>
      <c r="J36" s="154" t="s">
        <v>485</v>
      </c>
      <c r="K36" s="17"/>
      <c r="L36" s="17"/>
      <c r="M36" s="154" t="s">
        <v>525</v>
      </c>
      <c r="N36" s="159">
        <f t="shared" si="0"/>
        <v>0</v>
      </c>
      <c r="O36" s="160" t="s">
        <v>597</v>
      </c>
      <c r="P36" s="166"/>
      <c r="T36" s="1099"/>
      <c r="U36" s="1099"/>
      <c r="V36" s="1100"/>
      <c r="W36" s="1100"/>
    </row>
    <row r="37" spans="1:23" ht="27.75" customHeight="1">
      <c r="A37" s="469">
        <v>28</v>
      </c>
      <c r="B37" s="153" t="s">
        <v>51</v>
      </c>
      <c r="C37" s="15"/>
      <c r="D37" s="15"/>
      <c r="E37" s="15"/>
      <c r="F37" s="16"/>
      <c r="G37" s="14"/>
      <c r="H37" s="353"/>
      <c r="I37" s="158" t="s">
        <v>597</v>
      </c>
      <c r="J37" s="154" t="s">
        <v>485</v>
      </c>
      <c r="K37" s="17"/>
      <c r="L37" s="17"/>
      <c r="M37" s="154" t="s">
        <v>525</v>
      </c>
      <c r="N37" s="159">
        <f t="shared" si="0"/>
        <v>0</v>
      </c>
      <c r="O37" s="160" t="s">
        <v>597</v>
      </c>
      <c r="P37" s="166"/>
      <c r="T37" s="1099"/>
      <c r="U37" s="1099"/>
      <c r="V37" s="1100"/>
      <c r="W37" s="1100"/>
    </row>
    <row r="38" spans="1:23" ht="27.75" customHeight="1">
      <c r="A38" s="469">
        <v>29</v>
      </c>
      <c r="B38" s="153" t="s">
        <v>51</v>
      </c>
      <c r="C38" s="15"/>
      <c r="D38" s="15"/>
      <c r="E38" s="15"/>
      <c r="F38" s="16"/>
      <c r="G38" s="14"/>
      <c r="H38" s="353"/>
      <c r="I38" s="158" t="s">
        <v>597</v>
      </c>
      <c r="J38" s="154" t="s">
        <v>485</v>
      </c>
      <c r="K38" s="17"/>
      <c r="L38" s="17"/>
      <c r="M38" s="154" t="s">
        <v>525</v>
      </c>
      <c r="N38" s="159">
        <f t="shared" si="0"/>
        <v>0</v>
      </c>
      <c r="O38" s="160" t="s">
        <v>597</v>
      </c>
      <c r="P38" s="166"/>
      <c r="T38" s="1099"/>
      <c r="U38" s="1099"/>
      <c r="V38" s="1100"/>
      <c r="W38" s="1100"/>
    </row>
    <row r="39" spans="1:23" ht="27.75" customHeight="1">
      <c r="A39" s="469">
        <v>30</v>
      </c>
      <c r="B39" s="153" t="s">
        <v>51</v>
      </c>
      <c r="C39" s="15"/>
      <c r="D39" s="15"/>
      <c r="E39" s="15"/>
      <c r="F39" s="16"/>
      <c r="G39" s="14"/>
      <c r="H39" s="353"/>
      <c r="I39" s="158" t="s">
        <v>597</v>
      </c>
      <c r="J39" s="154" t="s">
        <v>485</v>
      </c>
      <c r="K39" s="17"/>
      <c r="L39" s="17"/>
      <c r="M39" s="154" t="s">
        <v>525</v>
      </c>
      <c r="N39" s="159">
        <f t="shared" si="0"/>
        <v>0</v>
      </c>
      <c r="O39" s="160" t="s">
        <v>597</v>
      </c>
      <c r="P39" s="166"/>
      <c r="T39" s="1099"/>
      <c r="U39" s="1099"/>
      <c r="V39" s="1100"/>
      <c r="W39" s="1100"/>
    </row>
    <row r="40" spans="1:23" ht="27.75" customHeight="1">
      <c r="A40" s="469">
        <v>31</v>
      </c>
      <c r="B40" s="153" t="s">
        <v>51</v>
      </c>
      <c r="C40" s="15"/>
      <c r="D40" s="15"/>
      <c r="E40" s="15"/>
      <c r="F40" s="16"/>
      <c r="G40" s="14"/>
      <c r="H40" s="353"/>
      <c r="I40" s="158" t="s">
        <v>597</v>
      </c>
      <c r="J40" s="154" t="s">
        <v>485</v>
      </c>
      <c r="K40" s="17"/>
      <c r="L40" s="17"/>
      <c r="M40" s="154" t="s">
        <v>525</v>
      </c>
      <c r="N40" s="159">
        <f t="shared" si="0"/>
        <v>0</v>
      </c>
      <c r="O40" s="160" t="s">
        <v>597</v>
      </c>
      <c r="P40" s="166"/>
      <c r="T40" s="1099"/>
      <c r="U40" s="1099"/>
      <c r="V40" s="1100"/>
      <c r="W40" s="1100"/>
    </row>
    <row r="41" spans="1:23" ht="27.75" customHeight="1">
      <c r="A41" s="469">
        <v>32</v>
      </c>
      <c r="B41" s="153" t="s">
        <v>51</v>
      </c>
      <c r="C41" s="15"/>
      <c r="D41" s="15"/>
      <c r="E41" s="15"/>
      <c r="F41" s="16"/>
      <c r="G41" s="14"/>
      <c r="H41" s="353"/>
      <c r="I41" s="158" t="s">
        <v>597</v>
      </c>
      <c r="J41" s="154" t="s">
        <v>485</v>
      </c>
      <c r="K41" s="17"/>
      <c r="L41" s="17"/>
      <c r="M41" s="154" t="s">
        <v>525</v>
      </c>
      <c r="N41" s="159">
        <f t="shared" si="0"/>
        <v>0</v>
      </c>
      <c r="O41" s="160" t="s">
        <v>597</v>
      </c>
      <c r="P41" s="166"/>
      <c r="T41" s="1099"/>
      <c r="U41" s="1099"/>
      <c r="V41" s="1100"/>
      <c r="W41" s="1100"/>
    </row>
    <row r="42" spans="1:23" ht="27.75" customHeight="1">
      <c r="A42" s="469">
        <v>33</v>
      </c>
      <c r="B42" s="153" t="s">
        <v>51</v>
      </c>
      <c r="C42" s="15"/>
      <c r="D42" s="15"/>
      <c r="E42" s="15"/>
      <c r="F42" s="16"/>
      <c r="G42" s="14"/>
      <c r="H42" s="353"/>
      <c r="I42" s="158" t="s">
        <v>597</v>
      </c>
      <c r="J42" s="154" t="s">
        <v>485</v>
      </c>
      <c r="K42" s="17"/>
      <c r="L42" s="17"/>
      <c r="M42" s="154" t="s">
        <v>525</v>
      </c>
      <c r="N42" s="159">
        <f t="shared" si="0"/>
        <v>0</v>
      </c>
      <c r="O42" s="160" t="s">
        <v>597</v>
      </c>
      <c r="P42" s="166"/>
      <c r="T42" s="1099"/>
      <c r="U42" s="1099"/>
      <c r="V42" s="1100"/>
      <c r="W42" s="1100"/>
    </row>
    <row r="43" spans="1:23" ht="27.75" customHeight="1">
      <c r="A43" s="469">
        <v>34</v>
      </c>
      <c r="B43" s="153" t="s">
        <v>51</v>
      </c>
      <c r="C43" s="15"/>
      <c r="D43" s="15"/>
      <c r="E43" s="15"/>
      <c r="F43" s="16"/>
      <c r="G43" s="14"/>
      <c r="H43" s="353"/>
      <c r="I43" s="158" t="s">
        <v>597</v>
      </c>
      <c r="J43" s="154" t="s">
        <v>485</v>
      </c>
      <c r="K43" s="17"/>
      <c r="L43" s="17"/>
      <c r="M43" s="154" t="s">
        <v>525</v>
      </c>
      <c r="N43" s="159">
        <f t="shared" si="0"/>
        <v>0</v>
      </c>
      <c r="O43" s="160" t="s">
        <v>597</v>
      </c>
      <c r="P43" s="166"/>
      <c r="T43" s="1099"/>
      <c r="U43" s="1099"/>
      <c r="V43" s="1100"/>
      <c r="W43" s="1100"/>
    </row>
    <row r="44" spans="1:23" ht="27.75" customHeight="1">
      <c r="A44" s="469">
        <v>35</v>
      </c>
      <c r="B44" s="153" t="s">
        <v>51</v>
      </c>
      <c r="C44" s="15"/>
      <c r="D44" s="15"/>
      <c r="E44" s="15"/>
      <c r="F44" s="16"/>
      <c r="G44" s="14"/>
      <c r="H44" s="353"/>
      <c r="I44" s="158" t="s">
        <v>597</v>
      </c>
      <c r="J44" s="154" t="s">
        <v>485</v>
      </c>
      <c r="K44" s="17"/>
      <c r="L44" s="17"/>
      <c r="M44" s="154" t="s">
        <v>525</v>
      </c>
      <c r="N44" s="159">
        <f t="shared" si="0"/>
        <v>0</v>
      </c>
      <c r="O44" s="160" t="s">
        <v>597</v>
      </c>
      <c r="P44" s="166"/>
      <c r="T44" s="1099"/>
      <c r="U44" s="1099"/>
      <c r="V44" s="1100"/>
      <c r="W44" s="1100"/>
    </row>
    <row r="45" spans="1:23" ht="27.75" customHeight="1">
      <c r="A45" s="469">
        <v>36</v>
      </c>
      <c r="B45" s="154" t="s">
        <v>51</v>
      </c>
      <c r="C45" s="15"/>
      <c r="D45" s="15"/>
      <c r="E45" s="15"/>
      <c r="F45" s="14"/>
      <c r="G45" s="14"/>
      <c r="H45" s="353"/>
      <c r="I45" s="155" t="s">
        <v>597</v>
      </c>
      <c r="J45" s="154" t="s">
        <v>485</v>
      </c>
      <c r="K45" s="354"/>
      <c r="L45" s="354"/>
      <c r="M45" s="154" t="s">
        <v>525</v>
      </c>
      <c r="N45" s="156">
        <f t="shared" si="0"/>
        <v>0</v>
      </c>
      <c r="O45" s="156" t="s">
        <v>597</v>
      </c>
      <c r="P45" s="355"/>
      <c r="T45" s="1099"/>
      <c r="U45" s="1099"/>
      <c r="V45" s="1100"/>
      <c r="W45" s="1100"/>
    </row>
    <row r="46" spans="1:23" ht="27.75" customHeight="1">
      <c r="A46" s="469">
        <v>37</v>
      </c>
      <c r="B46" s="154" t="s">
        <v>51</v>
      </c>
      <c r="C46" s="15"/>
      <c r="D46" s="15"/>
      <c r="E46" s="15"/>
      <c r="F46" s="14"/>
      <c r="G46" s="14"/>
      <c r="H46" s="353"/>
      <c r="I46" s="155" t="s">
        <v>597</v>
      </c>
      <c r="J46" s="154" t="s">
        <v>485</v>
      </c>
      <c r="K46" s="354"/>
      <c r="L46" s="354"/>
      <c r="M46" s="154" t="s">
        <v>525</v>
      </c>
      <c r="N46" s="156">
        <f t="shared" si="0"/>
        <v>0</v>
      </c>
      <c r="O46" s="156" t="s">
        <v>597</v>
      </c>
      <c r="P46" s="355"/>
      <c r="T46" s="1099"/>
      <c r="U46" s="1099"/>
      <c r="V46" s="1100"/>
      <c r="W46" s="1100"/>
    </row>
    <row r="47" spans="1:23" ht="27.75" customHeight="1">
      <c r="A47" s="469">
        <v>38</v>
      </c>
      <c r="B47" s="154" t="s">
        <v>51</v>
      </c>
      <c r="C47" s="15"/>
      <c r="D47" s="15"/>
      <c r="E47" s="15"/>
      <c r="F47" s="14"/>
      <c r="G47" s="14"/>
      <c r="H47" s="353"/>
      <c r="I47" s="155" t="s">
        <v>597</v>
      </c>
      <c r="J47" s="154" t="s">
        <v>485</v>
      </c>
      <c r="K47" s="354"/>
      <c r="L47" s="354"/>
      <c r="M47" s="154" t="s">
        <v>525</v>
      </c>
      <c r="N47" s="156">
        <f t="shared" si="0"/>
        <v>0</v>
      </c>
      <c r="O47" s="156" t="s">
        <v>597</v>
      </c>
      <c r="P47" s="355"/>
      <c r="T47" s="1099"/>
      <c r="U47" s="1099"/>
      <c r="V47" s="1100"/>
      <c r="W47" s="1100"/>
    </row>
    <row r="48" spans="1:23" ht="27.75" customHeight="1">
      <c r="A48" s="469">
        <v>39</v>
      </c>
      <c r="B48" s="154" t="s">
        <v>51</v>
      </c>
      <c r="C48" s="15"/>
      <c r="D48" s="15"/>
      <c r="E48" s="15"/>
      <c r="F48" s="14"/>
      <c r="G48" s="14"/>
      <c r="H48" s="353"/>
      <c r="I48" s="155" t="s">
        <v>597</v>
      </c>
      <c r="J48" s="154" t="s">
        <v>485</v>
      </c>
      <c r="K48" s="354"/>
      <c r="L48" s="354"/>
      <c r="M48" s="154" t="s">
        <v>525</v>
      </c>
      <c r="N48" s="156">
        <f t="shared" si="0"/>
        <v>0</v>
      </c>
      <c r="O48" s="156" t="s">
        <v>597</v>
      </c>
      <c r="P48" s="355"/>
      <c r="T48" s="1099"/>
      <c r="U48" s="1099"/>
      <c r="V48" s="1100"/>
      <c r="W48" s="1100"/>
    </row>
    <row r="49" spans="1:23" ht="27.75" customHeight="1">
      <c r="A49" s="469">
        <v>40</v>
      </c>
      <c r="B49" s="154" t="s">
        <v>51</v>
      </c>
      <c r="C49" s="15"/>
      <c r="D49" s="15"/>
      <c r="E49" s="15"/>
      <c r="F49" s="14"/>
      <c r="G49" s="14"/>
      <c r="H49" s="353"/>
      <c r="I49" s="155" t="s">
        <v>597</v>
      </c>
      <c r="J49" s="154" t="s">
        <v>485</v>
      </c>
      <c r="K49" s="354"/>
      <c r="L49" s="354"/>
      <c r="M49" s="154" t="s">
        <v>525</v>
      </c>
      <c r="N49" s="156">
        <f t="shared" si="0"/>
        <v>0</v>
      </c>
      <c r="O49" s="156" t="s">
        <v>597</v>
      </c>
      <c r="P49" s="355"/>
      <c r="T49" s="1099"/>
      <c r="U49" s="1099"/>
      <c r="V49" s="1100"/>
      <c r="W49" s="1100"/>
    </row>
    <row r="50" spans="1:23" ht="27.75" customHeight="1">
      <c r="A50" s="469">
        <v>41</v>
      </c>
      <c r="B50" s="154" t="s">
        <v>51</v>
      </c>
      <c r="C50" s="15"/>
      <c r="D50" s="15"/>
      <c r="E50" s="15"/>
      <c r="F50" s="14"/>
      <c r="G50" s="14"/>
      <c r="H50" s="353"/>
      <c r="I50" s="155" t="s">
        <v>597</v>
      </c>
      <c r="J50" s="154" t="s">
        <v>485</v>
      </c>
      <c r="K50" s="354"/>
      <c r="L50" s="354"/>
      <c r="M50" s="154" t="s">
        <v>525</v>
      </c>
      <c r="N50" s="156">
        <f t="shared" si="0"/>
        <v>0</v>
      </c>
      <c r="O50" s="156" t="s">
        <v>597</v>
      </c>
      <c r="P50" s="355"/>
      <c r="T50" s="1099"/>
      <c r="U50" s="1099"/>
      <c r="V50" s="1100"/>
      <c r="W50" s="1100"/>
    </row>
    <row r="51" spans="1:23" ht="27.75" customHeight="1">
      <c r="A51" s="469">
        <v>42</v>
      </c>
      <c r="B51" s="154" t="s">
        <v>51</v>
      </c>
      <c r="C51" s="15"/>
      <c r="D51" s="15"/>
      <c r="E51" s="15"/>
      <c r="F51" s="14"/>
      <c r="G51" s="14"/>
      <c r="H51" s="353"/>
      <c r="I51" s="155" t="s">
        <v>597</v>
      </c>
      <c r="J51" s="154" t="s">
        <v>485</v>
      </c>
      <c r="K51" s="354"/>
      <c r="L51" s="354"/>
      <c r="M51" s="154" t="s">
        <v>525</v>
      </c>
      <c r="N51" s="156">
        <f t="shared" si="0"/>
        <v>0</v>
      </c>
      <c r="O51" s="156" t="s">
        <v>597</v>
      </c>
      <c r="P51" s="355"/>
      <c r="T51" s="1099"/>
      <c r="U51" s="1099"/>
      <c r="V51" s="1100"/>
      <c r="W51" s="1100"/>
    </row>
    <row r="52" spans="1:23" ht="27.75" customHeight="1">
      <c r="A52" s="469">
        <v>43</v>
      </c>
      <c r="B52" s="154" t="s">
        <v>51</v>
      </c>
      <c r="C52" s="15"/>
      <c r="D52" s="15"/>
      <c r="E52" s="15"/>
      <c r="F52" s="14"/>
      <c r="G52" s="14"/>
      <c r="H52" s="353"/>
      <c r="I52" s="155" t="s">
        <v>597</v>
      </c>
      <c r="J52" s="154" t="s">
        <v>485</v>
      </c>
      <c r="K52" s="354"/>
      <c r="L52" s="354"/>
      <c r="M52" s="154" t="s">
        <v>525</v>
      </c>
      <c r="N52" s="156">
        <f t="shared" si="0"/>
        <v>0</v>
      </c>
      <c r="O52" s="156" t="s">
        <v>597</v>
      </c>
      <c r="P52" s="355"/>
      <c r="T52" s="1099"/>
      <c r="U52" s="1099"/>
      <c r="V52" s="1100"/>
      <c r="W52" s="1100"/>
    </row>
    <row r="53" spans="1:23" ht="27.75" customHeight="1">
      <c r="A53" s="469">
        <v>44</v>
      </c>
      <c r="B53" s="154" t="s">
        <v>51</v>
      </c>
      <c r="C53" s="15"/>
      <c r="D53" s="15"/>
      <c r="E53" s="15"/>
      <c r="F53" s="14"/>
      <c r="G53" s="14"/>
      <c r="H53" s="353"/>
      <c r="I53" s="155" t="s">
        <v>597</v>
      </c>
      <c r="J53" s="154" t="s">
        <v>485</v>
      </c>
      <c r="K53" s="354"/>
      <c r="L53" s="354"/>
      <c r="M53" s="154" t="s">
        <v>525</v>
      </c>
      <c r="N53" s="156">
        <f t="shared" si="0"/>
        <v>0</v>
      </c>
      <c r="O53" s="156" t="s">
        <v>597</v>
      </c>
      <c r="P53" s="355"/>
      <c r="T53" s="1099"/>
      <c r="U53" s="1099"/>
      <c r="V53" s="1100"/>
      <c r="W53" s="1100"/>
    </row>
    <row r="54" spans="1:23" ht="27.75" customHeight="1">
      <c r="A54" s="469">
        <v>45</v>
      </c>
      <c r="B54" s="154" t="s">
        <v>51</v>
      </c>
      <c r="C54" s="15"/>
      <c r="D54" s="15"/>
      <c r="E54" s="15"/>
      <c r="F54" s="14"/>
      <c r="G54" s="14"/>
      <c r="H54" s="353"/>
      <c r="I54" s="155" t="s">
        <v>597</v>
      </c>
      <c r="J54" s="154" t="s">
        <v>485</v>
      </c>
      <c r="K54" s="354"/>
      <c r="L54" s="354"/>
      <c r="M54" s="154" t="s">
        <v>525</v>
      </c>
      <c r="N54" s="156">
        <f t="shared" si="0"/>
        <v>0</v>
      </c>
      <c r="O54" s="156" t="s">
        <v>597</v>
      </c>
      <c r="P54" s="355"/>
      <c r="T54" s="1099"/>
      <c r="U54" s="1099"/>
      <c r="V54" s="1100"/>
      <c r="W54" s="1100"/>
    </row>
    <row r="55" spans="1:23" ht="27.75" customHeight="1">
      <c r="A55" s="469">
        <v>46</v>
      </c>
      <c r="B55" s="154" t="s">
        <v>51</v>
      </c>
      <c r="C55" s="15"/>
      <c r="D55" s="15"/>
      <c r="E55" s="15"/>
      <c r="F55" s="14"/>
      <c r="G55" s="14"/>
      <c r="H55" s="353"/>
      <c r="I55" s="155" t="s">
        <v>597</v>
      </c>
      <c r="J55" s="154" t="s">
        <v>485</v>
      </c>
      <c r="K55" s="354"/>
      <c r="L55" s="354"/>
      <c r="M55" s="154" t="s">
        <v>525</v>
      </c>
      <c r="N55" s="156">
        <f t="shared" si="0"/>
        <v>0</v>
      </c>
      <c r="O55" s="156" t="s">
        <v>597</v>
      </c>
      <c r="P55" s="355"/>
      <c r="T55" s="1099"/>
      <c r="U55" s="1099"/>
      <c r="V55" s="1100"/>
      <c r="W55" s="1100"/>
    </row>
    <row r="56" spans="1:23" ht="27.75" customHeight="1">
      <c r="A56" s="469">
        <v>47</v>
      </c>
      <c r="B56" s="154" t="s">
        <v>51</v>
      </c>
      <c r="C56" s="15"/>
      <c r="D56" s="15"/>
      <c r="E56" s="15"/>
      <c r="F56" s="14"/>
      <c r="G56" s="14"/>
      <c r="H56" s="353"/>
      <c r="I56" s="155" t="s">
        <v>355</v>
      </c>
      <c r="J56" s="154" t="s">
        <v>485</v>
      </c>
      <c r="K56" s="354"/>
      <c r="L56" s="354"/>
      <c r="M56" s="154" t="s">
        <v>525</v>
      </c>
      <c r="N56" s="156">
        <f t="shared" ref="N56" si="1">H56*K56</f>
        <v>0</v>
      </c>
      <c r="O56" s="156" t="s">
        <v>355</v>
      </c>
      <c r="P56" s="355"/>
      <c r="T56" s="1099"/>
      <c r="U56" s="1099"/>
      <c r="V56" s="1100"/>
      <c r="W56" s="1100"/>
    </row>
    <row r="57" spans="1:23" ht="27.75" customHeight="1">
      <c r="A57" s="469">
        <v>48</v>
      </c>
      <c r="B57" s="154" t="s">
        <v>51</v>
      </c>
      <c r="C57" s="15"/>
      <c r="D57" s="15"/>
      <c r="E57" s="15"/>
      <c r="F57" s="14"/>
      <c r="G57" s="14"/>
      <c r="H57" s="353"/>
      <c r="I57" s="155" t="s">
        <v>597</v>
      </c>
      <c r="J57" s="154" t="s">
        <v>485</v>
      </c>
      <c r="K57" s="354"/>
      <c r="L57" s="354"/>
      <c r="M57" s="154" t="s">
        <v>525</v>
      </c>
      <c r="N57" s="156">
        <f t="shared" si="0"/>
        <v>0</v>
      </c>
      <c r="O57" s="156" t="s">
        <v>597</v>
      </c>
      <c r="P57" s="355"/>
      <c r="T57" s="1099"/>
      <c r="U57" s="1099"/>
      <c r="V57" s="1100"/>
      <c r="W57" s="1100"/>
    </row>
    <row r="58" spans="1:23" ht="27.75" customHeight="1">
      <c r="A58" s="469">
        <v>49</v>
      </c>
      <c r="B58" s="154" t="s">
        <v>51</v>
      </c>
      <c r="C58" s="15"/>
      <c r="D58" s="15"/>
      <c r="E58" s="15"/>
      <c r="F58" s="14"/>
      <c r="G58" s="14"/>
      <c r="H58" s="353"/>
      <c r="I58" s="155" t="s">
        <v>597</v>
      </c>
      <c r="J58" s="154" t="s">
        <v>485</v>
      </c>
      <c r="K58" s="354"/>
      <c r="L58" s="354"/>
      <c r="M58" s="154" t="s">
        <v>525</v>
      </c>
      <c r="N58" s="156">
        <f t="shared" si="0"/>
        <v>0</v>
      </c>
      <c r="O58" s="156" t="s">
        <v>597</v>
      </c>
      <c r="P58" s="355"/>
      <c r="T58" s="1099"/>
      <c r="U58" s="1099"/>
      <c r="V58" s="1100"/>
      <c r="W58" s="1100"/>
    </row>
    <row r="59" spans="1:23" ht="27.75" customHeight="1">
      <c r="A59" s="469">
        <v>50</v>
      </c>
      <c r="B59" s="154" t="s">
        <v>51</v>
      </c>
      <c r="C59" s="15"/>
      <c r="D59" s="15"/>
      <c r="E59" s="15"/>
      <c r="F59" s="14"/>
      <c r="G59" s="14"/>
      <c r="H59" s="353"/>
      <c r="I59" s="155" t="s">
        <v>597</v>
      </c>
      <c r="J59" s="154" t="s">
        <v>485</v>
      </c>
      <c r="K59" s="354"/>
      <c r="L59" s="354"/>
      <c r="M59" s="154" t="s">
        <v>525</v>
      </c>
      <c r="N59" s="156">
        <f t="shared" si="0"/>
        <v>0</v>
      </c>
      <c r="O59" s="156" t="s">
        <v>597</v>
      </c>
      <c r="P59" s="355"/>
      <c r="T59" s="1099"/>
      <c r="U59" s="1099"/>
      <c r="V59" s="1100"/>
      <c r="W59" s="1100"/>
    </row>
    <row r="60" spans="1:23" ht="27.75" customHeight="1">
      <c r="A60" s="469">
        <v>51</v>
      </c>
      <c r="B60" s="154" t="s">
        <v>51</v>
      </c>
      <c r="C60" s="15"/>
      <c r="D60" s="15"/>
      <c r="E60" s="15"/>
      <c r="F60" s="14"/>
      <c r="G60" s="14"/>
      <c r="H60" s="353"/>
      <c r="I60" s="155" t="s">
        <v>597</v>
      </c>
      <c r="J60" s="154" t="s">
        <v>485</v>
      </c>
      <c r="K60" s="354"/>
      <c r="L60" s="354"/>
      <c r="M60" s="154" t="s">
        <v>525</v>
      </c>
      <c r="N60" s="156">
        <f t="shared" si="0"/>
        <v>0</v>
      </c>
      <c r="O60" s="156" t="s">
        <v>597</v>
      </c>
      <c r="P60" s="355"/>
      <c r="T60" s="1099"/>
      <c r="U60" s="1099"/>
      <c r="V60" s="1100"/>
      <c r="W60" s="1100"/>
    </row>
    <row r="61" spans="1:23" ht="27.75" customHeight="1">
      <c r="A61" s="469">
        <v>52</v>
      </c>
      <c r="B61" s="154" t="s">
        <v>51</v>
      </c>
      <c r="C61" s="15"/>
      <c r="D61" s="15"/>
      <c r="E61" s="15"/>
      <c r="F61" s="14"/>
      <c r="G61" s="14"/>
      <c r="H61" s="353"/>
      <c r="I61" s="155" t="s">
        <v>597</v>
      </c>
      <c r="J61" s="154" t="s">
        <v>485</v>
      </c>
      <c r="K61" s="354"/>
      <c r="L61" s="354"/>
      <c r="M61" s="154" t="s">
        <v>525</v>
      </c>
      <c r="N61" s="156">
        <f t="shared" si="0"/>
        <v>0</v>
      </c>
      <c r="O61" s="156" t="s">
        <v>597</v>
      </c>
      <c r="P61" s="355"/>
      <c r="T61" s="1099"/>
      <c r="U61" s="1099"/>
      <c r="V61" s="1100"/>
      <c r="W61" s="1100"/>
    </row>
    <row r="62" spans="1:23" ht="27.75" customHeight="1">
      <c r="A62" s="469">
        <v>53</v>
      </c>
      <c r="B62" s="154" t="s">
        <v>51</v>
      </c>
      <c r="C62" s="15"/>
      <c r="D62" s="15"/>
      <c r="E62" s="15"/>
      <c r="F62" s="14"/>
      <c r="G62" s="14"/>
      <c r="H62" s="353"/>
      <c r="I62" s="155" t="s">
        <v>355</v>
      </c>
      <c r="J62" s="154" t="s">
        <v>485</v>
      </c>
      <c r="K62" s="354"/>
      <c r="L62" s="354"/>
      <c r="M62" s="154" t="s">
        <v>525</v>
      </c>
      <c r="N62" s="156">
        <f t="shared" si="0"/>
        <v>0</v>
      </c>
      <c r="O62" s="156" t="s">
        <v>355</v>
      </c>
      <c r="P62" s="355"/>
      <c r="T62" s="1099"/>
      <c r="U62" s="1099"/>
      <c r="V62" s="1100"/>
      <c r="W62" s="1100"/>
    </row>
    <row r="63" spans="1:23" ht="27.75" customHeight="1">
      <c r="A63" s="469">
        <v>54</v>
      </c>
      <c r="B63" s="154" t="s">
        <v>51</v>
      </c>
      <c r="C63" s="15"/>
      <c r="D63" s="15"/>
      <c r="E63" s="15"/>
      <c r="F63" s="14"/>
      <c r="G63" s="14"/>
      <c r="H63" s="353"/>
      <c r="I63" s="155" t="s">
        <v>355</v>
      </c>
      <c r="J63" s="154" t="s">
        <v>485</v>
      </c>
      <c r="K63" s="354"/>
      <c r="L63" s="354"/>
      <c r="M63" s="154" t="s">
        <v>525</v>
      </c>
      <c r="N63" s="156">
        <f t="shared" si="0"/>
        <v>0</v>
      </c>
      <c r="O63" s="156" t="s">
        <v>355</v>
      </c>
      <c r="P63" s="355"/>
      <c r="T63" s="1099"/>
      <c r="U63" s="1099"/>
      <c r="V63" s="1100"/>
      <c r="W63" s="1100"/>
    </row>
    <row r="64" spans="1:23" ht="27.75" customHeight="1">
      <c r="A64" s="469">
        <v>55</v>
      </c>
      <c r="B64" s="154" t="s">
        <v>51</v>
      </c>
      <c r="C64" s="15"/>
      <c r="D64" s="15"/>
      <c r="E64" s="15"/>
      <c r="F64" s="14"/>
      <c r="G64" s="14"/>
      <c r="H64" s="353"/>
      <c r="I64" s="155" t="s">
        <v>355</v>
      </c>
      <c r="J64" s="154" t="s">
        <v>485</v>
      </c>
      <c r="K64" s="354"/>
      <c r="L64" s="354"/>
      <c r="M64" s="154" t="s">
        <v>525</v>
      </c>
      <c r="N64" s="156">
        <f t="shared" si="0"/>
        <v>0</v>
      </c>
      <c r="O64" s="156" t="s">
        <v>355</v>
      </c>
      <c r="P64" s="355"/>
      <c r="T64" s="1099"/>
      <c r="U64" s="1099"/>
      <c r="V64" s="1100"/>
      <c r="W64" s="1100"/>
    </row>
    <row r="65" spans="1:23" ht="27.75" customHeight="1">
      <c r="A65" s="469">
        <v>56</v>
      </c>
      <c r="B65" s="154" t="s">
        <v>51</v>
      </c>
      <c r="C65" s="15"/>
      <c r="D65" s="15"/>
      <c r="E65" s="15"/>
      <c r="F65" s="14"/>
      <c r="G65" s="14"/>
      <c r="H65" s="353"/>
      <c r="I65" s="155" t="s">
        <v>355</v>
      </c>
      <c r="J65" s="154" t="s">
        <v>485</v>
      </c>
      <c r="K65" s="354"/>
      <c r="L65" s="354"/>
      <c r="M65" s="154" t="s">
        <v>525</v>
      </c>
      <c r="N65" s="156">
        <f t="shared" si="0"/>
        <v>0</v>
      </c>
      <c r="O65" s="156" t="s">
        <v>355</v>
      </c>
      <c r="P65" s="355"/>
      <c r="T65" s="1099"/>
      <c r="U65" s="1099"/>
      <c r="V65" s="1100"/>
      <c r="W65" s="1100"/>
    </row>
    <row r="66" spans="1:23" ht="27.75" customHeight="1">
      <c r="A66" s="469">
        <v>57</v>
      </c>
      <c r="B66" s="154" t="s">
        <v>51</v>
      </c>
      <c r="C66" s="15"/>
      <c r="D66" s="15"/>
      <c r="E66" s="15"/>
      <c r="F66" s="14"/>
      <c r="G66" s="14"/>
      <c r="H66" s="353"/>
      <c r="I66" s="155" t="s">
        <v>355</v>
      </c>
      <c r="J66" s="154" t="s">
        <v>485</v>
      </c>
      <c r="K66" s="354"/>
      <c r="L66" s="354"/>
      <c r="M66" s="154" t="s">
        <v>525</v>
      </c>
      <c r="N66" s="156">
        <f t="shared" si="0"/>
        <v>0</v>
      </c>
      <c r="O66" s="156" t="s">
        <v>355</v>
      </c>
      <c r="P66" s="355"/>
      <c r="T66" s="1099"/>
      <c r="U66" s="1099"/>
      <c r="V66" s="1100"/>
      <c r="W66" s="1100"/>
    </row>
    <row r="67" spans="1:23" ht="27.75" customHeight="1">
      <c r="A67" s="469">
        <v>58</v>
      </c>
      <c r="B67" s="154" t="s">
        <v>51</v>
      </c>
      <c r="C67" s="15"/>
      <c r="D67" s="15"/>
      <c r="E67" s="15"/>
      <c r="F67" s="14"/>
      <c r="G67" s="14"/>
      <c r="H67" s="353"/>
      <c r="I67" s="155" t="s">
        <v>355</v>
      </c>
      <c r="J67" s="154" t="s">
        <v>485</v>
      </c>
      <c r="K67" s="354"/>
      <c r="L67" s="354"/>
      <c r="M67" s="154" t="s">
        <v>525</v>
      </c>
      <c r="N67" s="156">
        <f t="shared" ref="N67:N71" si="2">H67*K67</f>
        <v>0</v>
      </c>
      <c r="O67" s="156" t="s">
        <v>355</v>
      </c>
      <c r="P67" s="355"/>
      <c r="T67" s="1099"/>
      <c r="U67" s="1099"/>
      <c r="V67" s="1100"/>
      <c r="W67" s="1100"/>
    </row>
    <row r="68" spans="1:23" ht="27.75" customHeight="1">
      <c r="A68" s="469">
        <v>59</v>
      </c>
      <c r="B68" s="154" t="s">
        <v>51</v>
      </c>
      <c r="C68" s="15"/>
      <c r="D68" s="15"/>
      <c r="E68" s="15"/>
      <c r="F68" s="14"/>
      <c r="G68" s="14"/>
      <c r="H68" s="353"/>
      <c r="I68" s="155" t="s">
        <v>355</v>
      </c>
      <c r="J68" s="154" t="s">
        <v>485</v>
      </c>
      <c r="K68" s="354"/>
      <c r="L68" s="354"/>
      <c r="M68" s="154" t="s">
        <v>525</v>
      </c>
      <c r="N68" s="156">
        <f t="shared" si="2"/>
        <v>0</v>
      </c>
      <c r="O68" s="156" t="s">
        <v>355</v>
      </c>
      <c r="P68" s="355"/>
      <c r="T68" s="1099"/>
      <c r="U68" s="1099"/>
      <c r="V68" s="1100"/>
      <c r="W68" s="1100"/>
    </row>
    <row r="69" spans="1:23" ht="27.75" customHeight="1">
      <c r="A69" s="469">
        <v>60</v>
      </c>
      <c r="B69" s="154" t="s">
        <v>51</v>
      </c>
      <c r="C69" s="15"/>
      <c r="D69" s="15"/>
      <c r="E69" s="15"/>
      <c r="F69" s="14"/>
      <c r="G69" s="14"/>
      <c r="H69" s="353"/>
      <c r="I69" s="155" t="s">
        <v>355</v>
      </c>
      <c r="J69" s="154" t="s">
        <v>485</v>
      </c>
      <c r="K69" s="354"/>
      <c r="L69" s="354"/>
      <c r="M69" s="154" t="s">
        <v>525</v>
      </c>
      <c r="N69" s="156">
        <f t="shared" si="2"/>
        <v>0</v>
      </c>
      <c r="O69" s="156" t="s">
        <v>355</v>
      </c>
      <c r="P69" s="355"/>
      <c r="T69" s="1099"/>
      <c r="U69" s="1099"/>
      <c r="V69" s="1100"/>
      <c r="W69" s="1100"/>
    </row>
    <row r="70" spans="1:23" ht="27.75" customHeight="1">
      <c r="A70" s="469">
        <v>61</v>
      </c>
      <c r="B70" s="154" t="s">
        <v>51</v>
      </c>
      <c r="C70" s="15"/>
      <c r="D70" s="15"/>
      <c r="E70" s="15"/>
      <c r="F70" s="14"/>
      <c r="G70" s="14"/>
      <c r="H70" s="353"/>
      <c r="I70" s="155" t="s">
        <v>355</v>
      </c>
      <c r="J70" s="154" t="s">
        <v>485</v>
      </c>
      <c r="K70" s="354"/>
      <c r="L70" s="354"/>
      <c r="M70" s="154" t="s">
        <v>525</v>
      </c>
      <c r="N70" s="156">
        <f t="shared" si="2"/>
        <v>0</v>
      </c>
      <c r="O70" s="156" t="s">
        <v>355</v>
      </c>
      <c r="P70" s="355"/>
      <c r="T70" s="1099"/>
      <c r="U70" s="1099"/>
      <c r="V70" s="1100"/>
      <c r="W70" s="1100"/>
    </row>
    <row r="71" spans="1:23" ht="27.75" customHeight="1">
      <c r="A71" s="469">
        <v>62</v>
      </c>
      <c r="B71" s="154" t="s">
        <v>51</v>
      </c>
      <c r="C71" s="15"/>
      <c r="D71" s="15"/>
      <c r="E71" s="15"/>
      <c r="F71" s="14"/>
      <c r="G71" s="14"/>
      <c r="H71" s="353"/>
      <c r="I71" s="155" t="s">
        <v>355</v>
      </c>
      <c r="J71" s="154" t="s">
        <v>485</v>
      </c>
      <c r="K71" s="354"/>
      <c r="L71" s="354"/>
      <c r="M71" s="154" t="s">
        <v>525</v>
      </c>
      <c r="N71" s="156">
        <f t="shared" si="2"/>
        <v>0</v>
      </c>
      <c r="O71" s="156" t="s">
        <v>355</v>
      </c>
      <c r="P71" s="355"/>
      <c r="T71" s="1099"/>
      <c r="U71" s="1099"/>
      <c r="V71" s="1100"/>
      <c r="W71" s="1100"/>
    </row>
    <row r="72" spans="1:23" ht="27.75" customHeight="1">
      <c r="A72" s="469">
        <v>63</v>
      </c>
      <c r="B72" s="154" t="s">
        <v>51</v>
      </c>
      <c r="C72" s="15"/>
      <c r="D72" s="15"/>
      <c r="E72" s="15"/>
      <c r="F72" s="14"/>
      <c r="G72" s="14"/>
      <c r="H72" s="353"/>
      <c r="I72" s="155" t="s">
        <v>355</v>
      </c>
      <c r="J72" s="154" t="s">
        <v>485</v>
      </c>
      <c r="K72" s="354"/>
      <c r="L72" s="354"/>
      <c r="M72" s="154" t="s">
        <v>525</v>
      </c>
      <c r="N72" s="156">
        <f t="shared" ref="N72:N76" si="3">H72*K72</f>
        <v>0</v>
      </c>
      <c r="O72" s="156" t="s">
        <v>355</v>
      </c>
      <c r="P72" s="355"/>
      <c r="T72" s="1099"/>
      <c r="U72" s="1099"/>
      <c r="V72" s="1100"/>
      <c r="W72" s="1100"/>
    </row>
    <row r="73" spans="1:23" ht="27.75" customHeight="1">
      <c r="A73" s="469">
        <v>64</v>
      </c>
      <c r="B73" s="154" t="s">
        <v>51</v>
      </c>
      <c r="C73" s="15"/>
      <c r="D73" s="15"/>
      <c r="E73" s="15"/>
      <c r="F73" s="14"/>
      <c r="G73" s="14"/>
      <c r="H73" s="353"/>
      <c r="I73" s="155" t="s">
        <v>355</v>
      </c>
      <c r="J73" s="154" t="s">
        <v>485</v>
      </c>
      <c r="K73" s="354"/>
      <c r="L73" s="354"/>
      <c r="M73" s="154" t="s">
        <v>525</v>
      </c>
      <c r="N73" s="156">
        <f t="shared" si="3"/>
        <v>0</v>
      </c>
      <c r="O73" s="156" t="s">
        <v>355</v>
      </c>
      <c r="P73" s="355"/>
      <c r="T73" s="1099"/>
      <c r="U73" s="1099"/>
      <c r="V73" s="1100"/>
      <c r="W73" s="1100"/>
    </row>
    <row r="74" spans="1:23" ht="27.75" customHeight="1">
      <c r="A74" s="469">
        <v>65</v>
      </c>
      <c r="B74" s="154" t="s">
        <v>51</v>
      </c>
      <c r="C74" s="15"/>
      <c r="D74" s="15"/>
      <c r="E74" s="15"/>
      <c r="F74" s="14"/>
      <c r="G74" s="14"/>
      <c r="H74" s="353"/>
      <c r="I74" s="155" t="s">
        <v>355</v>
      </c>
      <c r="J74" s="154" t="s">
        <v>485</v>
      </c>
      <c r="K74" s="354"/>
      <c r="L74" s="354"/>
      <c r="M74" s="154" t="s">
        <v>525</v>
      </c>
      <c r="N74" s="156">
        <f t="shared" si="3"/>
        <v>0</v>
      </c>
      <c r="O74" s="156" t="s">
        <v>355</v>
      </c>
      <c r="P74" s="355"/>
      <c r="T74" s="1099"/>
      <c r="U74" s="1099"/>
      <c r="V74" s="1100"/>
      <c r="W74" s="1100"/>
    </row>
    <row r="75" spans="1:23" ht="27.75" customHeight="1">
      <c r="A75" s="469">
        <v>66</v>
      </c>
      <c r="B75" s="154" t="s">
        <v>51</v>
      </c>
      <c r="C75" s="15"/>
      <c r="D75" s="15"/>
      <c r="E75" s="15"/>
      <c r="F75" s="14"/>
      <c r="G75" s="14"/>
      <c r="H75" s="353"/>
      <c r="I75" s="155" t="s">
        <v>355</v>
      </c>
      <c r="J75" s="154" t="s">
        <v>485</v>
      </c>
      <c r="K75" s="354"/>
      <c r="L75" s="354"/>
      <c r="M75" s="154" t="s">
        <v>525</v>
      </c>
      <c r="N75" s="156">
        <f t="shared" si="3"/>
        <v>0</v>
      </c>
      <c r="O75" s="156" t="s">
        <v>355</v>
      </c>
      <c r="P75" s="355"/>
      <c r="T75" s="1099"/>
      <c r="U75" s="1099"/>
      <c r="V75" s="1100"/>
      <c r="W75" s="1100"/>
    </row>
    <row r="76" spans="1:23" ht="27.75" customHeight="1">
      <c r="A76" s="469">
        <v>67</v>
      </c>
      <c r="B76" s="154" t="s">
        <v>51</v>
      </c>
      <c r="C76" s="15"/>
      <c r="D76" s="15"/>
      <c r="E76" s="15"/>
      <c r="F76" s="14"/>
      <c r="G76" s="14"/>
      <c r="H76" s="353"/>
      <c r="I76" s="155" t="s">
        <v>355</v>
      </c>
      <c r="J76" s="154" t="s">
        <v>485</v>
      </c>
      <c r="K76" s="354"/>
      <c r="L76" s="354"/>
      <c r="M76" s="154" t="s">
        <v>525</v>
      </c>
      <c r="N76" s="156">
        <f t="shared" si="3"/>
        <v>0</v>
      </c>
      <c r="O76" s="156" t="s">
        <v>355</v>
      </c>
      <c r="P76" s="355"/>
      <c r="T76" s="1099"/>
      <c r="U76" s="1099"/>
      <c r="V76" s="1100"/>
      <c r="W76" s="1100"/>
    </row>
    <row r="77" spans="1:23" ht="27.75" customHeight="1">
      <c r="A77" s="469">
        <v>68</v>
      </c>
      <c r="B77" s="154" t="s">
        <v>51</v>
      </c>
      <c r="C77" s="15"/>
      <c r="D77" s="15"/>
      <c r="E77" s="15"/>
      <c r="F77" s="14"/>
      <c r="G77" s="14"/>
      <c r="H77" s="353"/>
      <c r="I77" s="155" t="s">
        <v>597</v>
      </c>
      <c r="J77" s="154" t="s">
        <v>485</v>
      </c>
      <c r="K77" s="354"/>
      <c r="L77" s="354"/>
      <c r="M77" s="154" t="s">
        <v>525</v>
      </c>
      <c r="N77" s="156">
        <f t="shared" si="0"/>
        <v>0</v>
      </c>
      <c r="O77" s="156" t="s">
        <v>597</v>
      </c>
      <c r="P77" s="355"/>
      <c r="T77" s="1099"/>
      <c r="U77" s="1099"/>
      <c r="V77" s="1100"/>
      <c r="W77" s="1100"/>
    </row>
    <row r="78" spans="1:23" ht="27.75" customHeight="1">
      <c r="A78" s="469">
        <v>69</v>
      </c>
      <c r="B78" s="154" t="s">
        <v>51</v>
      </c>
      <c r="C78" s="15"/>
      <c r="D78" s="15"/>
      <c r="E78" s="15"/>
      <c r="F78" s="14"/>
      <c r="G78" s="14"/>
      <c r="H78" s="353"/>
      <c r="I78" s="155" t="s">
        <v>597</v>
      </c>
      <c r="J78" s="154" t="s">
        <v>485</v>
      </c>
      <c r="K78" s="354"/>
      <c r="L78" s="354"/>
      <c r="M78" s="154" t="s">
        <v>525</v>
      </c>
      <c r="N78" s="156">
        <f t="shared" si="0"/>
        <v>0</v>
      </c>
      <c r="O78" s="156" t="s">
        <v>597</v>
      </c>
      <c r="P78" s="355"/>
      <c r="T78" s="1099"/>
      <c r="U78" s="1099"/>
      <c r="V78" s="1100"/>
      <c r="W78" s="1100"/>
    </row>
    <row r="79" spans="1:23" ht="27.75" customHeight="1">
      <c r="A79" s="469">
        <v>70</v>
      </c>
      <c r="B79" s="153" t="s">
        <v>51</v>
      </c>
      <c r="C79" s="15"/>
      <c r="D79" s="15"/>
      <c r="E79" s="15"/>
      <c r="F79" s="16"/>
      <c r="G79" s="14"/>
      <c r="H79" s="353"/>
      <c r="I79" s="158" t="s">
        <v>597</v>
      </c>
      <c r="J79" s="154" t="s">
        <v>485</v>
      </c>
      <c r="K79" s="17"/>
      <c r="L79" s="17"/>
      <c r="M79" s="154" t="s">
        <v>525</v>
      </c>
      <c r="N79" s="159">
        <f t="shared" si="0"/>
        <v>0</v>
      </c>
      <c r="O79" s="160" t="s">
        <v>597</v>
      </c>
      <c r="P79" s="166"/>
      <c r="T79" s="1099"/>
      <c r="U79" s="1099"/>
      <c r="V79" s="1100"/>
      <c r="W79" s="1100"/>
    </row>
    <row r="80" spans="1:23" ht="27.75" customHeight="1">
      <c r="A80" s="469">
        <v>71</v>
      </c>
      <c r="B80" s="153" t="s">
        <v>51</v>
      </c>
      <c r="C80" s="15"/>
      <c r="D80" s="15"/>
      <c r="E80" s="15"/>
      <c r="F80" s="16"/>
      <c r="G80" s="14"/>
      <c r="H80" s="353"/>
      <c r="I80" s="158" t="s">
        <v>597</v>
      </c>
      <c r="J80" s="154" t="s">
        <v>485</v>
      </c>
      <c r="K80" s="17"/>
      <c r="L80" s="17"/>
      <c r="M80" s="154" t="s">
        <v>525</v>
      </c>
      <c r="N80" s="159">
        <f t="shared" si="0"/>
        <v>0</v>
      </c>
      <c r="O80" s="160" t="s">
        <v>597</v>
      </c>
      <c r="P80" s="166"/>
      <c r="T80" s="1099"/>
      <c r="U80" s="1099"/>
      <c r="V80" s="1100"/>
      <c r="W80" s="1100"/>
    </row>
    <row r="81" spans="1:23" ht="27.75" customHeight="1" thickBot="1">
      <c r="A81" s="470">
        <v>72</v>
      </c>
      <c r="B81" s="161" t="s">
        <v>51</v>
      </c>
      <c r="C81" s="15"/>
      <c r="D81" s="15"/>
      <c r="E81" s="15"/>
      <c r="F81" s="16"/>
      <c r="G81" s="18"/>
      <c r="H81" s="353"/>
      <c r="I81" s="162" t="s">
        <v>597</v>
      </c>
      <c r="J81" s="163" t="s">
        <v>485</v>
      </c>
      <c r="K81" s="19"/>
      <c r="L81" s="19"/>
      <c r="M81" s="163" t="s">
        <v>525</v>
      </c>
      <c r="N81" s="164">
        <f t="shared" si="0"/>
        <v>0</v>
      </c>
      <c r="O81" s="165" t="s">
        <v>597</v>
      </c>
      <c r="P81" s="167"/>
      <c r="T81" s="1099"/>
      <c r="U81" s="1099"/>
      <c r="V81" s="1100"/>
      <c r="W81" s="1100"/>
    </row>
  </sheetData>
  <sheetProtection formatColumns="0" formatRows="0"/>
  <mergeCells count="154">
    <mergeCell ref="V54:W54"/>
    <mergeCell ref="T54:U54"/>
    <mergeCell ref="V55:W55"/>
    <mergeCell ref="T55:U55"/>
    <mergeCell ref="V57:W57"/>
    <mergeCell ref="T57:U57"/>
    <mergeCell ref="V58:W58"/>
    <mergeCell ref="T58:U58"/>
    <mergeCell ref="V59:W59"/>
    <mergeCell ref="T59:U59"/>
    <mergeCell ref="T56:U56"/>
    <mergeCell ref="V56:W56"/>
    <mergeCell ref="V60:W60"/>
    <mergeCell ref="T60:U60"/>
    <mergeCell ref="V61:W61"/>
    <mergeCell ref="T61:U61"/>
    <mergeCell ref="V35:W35"/>
    <mergeCell ref="T35:U35"/>
    <mergeCell ref="V21:W21"/>
    <mergeCell ref="T21:U21"/>
    <mergeCell ref="V22:W22"/>
    <mergeCell ref="T22:U22"/>
    <mergeCell ref="V23:W23"/>
    <mergeCell ref="T23:U23"/>
    <mergeCell ref="V24:W24"/>
    <mergeCell ref="T24:U24"/>
    <mergeCell ref="V25:W25"/>
    <mergeCell ref="T25:U25"/>
    <mergeCell ref="V26:W26"/>
    <mergeCell ref="T26:U26"/>
    <mergeCell ref="V27:W27"/>
    <mergeCell ref="V52:W52"/>
    <mergeCell ref="V53:W53"/>
    <mergeCell ref="T53:U53"/>
    <mergeCell ref="V36:W36"/>
    <mergeCell ref="V47:W47"/>
    <mergeCell ref="V77:W77"/>
    <mergeCell ref="T77:U77"/>
    <mergeCell ref="V78:W78"/>
    <mergeCell ref="T78:U78"/>
    <mergeCell ref="V79:W79"/>
    <mergeCell ref="T79:U79"/>
    <mergeCell ref="V80:W80"/>
    <mergeCell ref="T80:U80"/>
    <mergeCell ref="V81:W81"/>
    <mergeCell ref="T81:U81"/>
    <mergeCell ref="V7:W7"/>
    <mergeCell ref="V48:W48"/>
    <mergeCell ref="V49:W49"/>
    <mergeCell ref="V50:W50"/>
    <mergeCell ref="V51:W51"/>
    <mergeCell ref="V42:W42"/>
    <mergeCell ref="V43:W43"/>
    <mergeCell ref="V44:W44"/>
    <mergeCell ref="V45:W45"/>
    <mergeCell ref="V46:W46"/>
    <mergeCell ref="V41:W41"/>
    <mergeCell ref="V8:W8"/>
    <mergeCell ref="V10:W10"/>
    <mergeCell ref="V20:W20"/>
    <mergeCell ref="V28:W28"/>
    <mergeCell ref="V29:W29"/>
    <mergeCell ref="V30:W30"/>
    <mergeCell ref="V31:W31"/>
    <mergeCell ref="V32:W32"/>
    <mergeCell ref="V33:W33"/>
    <mergeCell ref="V34:W34"/>
    <mergeCell ref="V15:W15"/>
    <mergeCell ref="V16:W16"/>
    <mergeCell ref="V17:W17"/>
    <mergeCell ref="V40:W40"/>
    <mergeCell ref="V37:W37"/>
    <mergeCell ref="V38:W38"/>
    <mergeCell ref="V39:W39"/>
    <mergeCell ref="V18:W18"/>
    <mergeCell ref="V19:W19"/>
    <mergeCell ref="V9:W9"/>
    <mergeCell ref="T11:U11"/>
    <mergeCell ref="T12:U12"/>
    <mergeCell ref="V11:W11"/>
    <mergeCell ref="V12:W12"/>
    <mergeCell ref="V13:W13"/>
    <mergeCell ref="V14:W14"/>
    <mergeCell ref="T30:U30"/>
    <mergeCell ref="T31:U31"/>
    <mergeCell ref="T32:U32"/>
    <mergeCell ref="T33:U33"/>
    <mergeCell ref="T36:U36"/>
    <mergeCell ref="T37:U37"/>
    <mergeCell ref="T38:U38"/>
    <mergeCell ref="T39:U39"/>
    <mergeCell ref="T40:U40"/>
    <mergeCell ref="T34:U34"/>
    <mergeCell ref="G4:G5"/>
    <mergeCell ref="J4:M5"/>
    <mergeCell ref="T8:U8"/>
    <mergeCell ref="Q9:U9"/>
    <mergeCell ref="Q10:U10"/>
    <mergeCell ref="T19:U19"/>
    <mergeCell ref="T20:U20"/>
    <mergeCell ref="T28:U28"/>
    <mergeCell ref="T29:U29"/>
    <mergeCell ref="T16:U16"/>
    <mergeCell ref="T17:U17"/>
    <mergeCell ref="T18:U18"/>
    <mergeCell ref="T13:U13"/>
    <mergeCell ref="T14:U14"/>
    <mergeCell ref="T27:U27"/>
    <mergeCell ref="N5:O5"/>
    <mergeCell ref="N4:O4"/>
    <mergeCell ref="H4:I5"/>
    <mergeCell ref="T15:U15"/>
    <mergeCell ref="T51:U51"/>
    <mergeCell ref="T52:U52"/>
    <mergeCell ref="T46:U46"/>
    <mergeCell ref="T47:U47"/>
    <mergeCell ref="T48:U48"/>
    <mergeCell ref="T49:U49"/>
    <mergeCell ref="T50:U50"/>
    <mergeCell ref="T41:U41"/>
    <mergeCell ref="T42:U42"/>
    <mergeCell ref="T43:U43"/>
    <mergeCell ref="T44:U44"/>
    <mergeCell ref="T45:U45"/>
    <mergeCell ref="T72:U72"/>
    <mergeCell ref="V72:W72"/>
    <mergeCell ref="T73:U73"/>
    <mergeCell ref="V73:W73"/>
    <mergeCell ref="T74:U74"/>
    <mergeCell ref="V74:W74"/>
    <mergeCell ref="T75:U75"/>
    <mergeCell ref="V75:W75"/>
    <mergeCell ref="T76:U76"/>
    <mergeCell ref="V76:W76"/>
    <mergeCell ref="T62:U62"/>
    <mergeCell ref="V62:W62"/>
    <mergeCell ref="T63:U63"/>
    <mergeCell ref="V63:W63"/>
    <mergeCell ref="T64:U64"/>
    <mergeCell ref="V64:W64"/>
    <mergeCell ref="T65:U65"/>
    <mergeCell ref="V65:W65"/>
    <mergeCell ref="T66:U66"/>
    <mergeCell ref="V66:W66"/>
    <mergeCell ref="T67:U67"/>
    <mergeCell ref="V67:W67"/>
    <mergeCell ref="T68:U68"/>
    <mergeCell ref="V68:W68"/>
    <mergeCell ref="T69:U69"/>
    <mergeCell ref="V69:W69"/>
    <mergeCell ref="T70:U70"/>
    <mergeCell ref="V70:W70"/>
    <mergeCell ref="T71:U71"/>
    <mergeCell ref="V71:W71"/>
  </mergeCells>
  <phoneticPr fontId="12"/>
  <conditionalFormatting sqref="H10:H81">
    <cfRule type="expression" dxfId="32" priority="1">
      <formula>MOD($H10,1)=0</formula>
    </cfRule>
  </conditionalFormatting>
  <dataValidations count="3">
    <dataValidation type="list" allowBlank="1" showInputMessage="1" showErrorMessage="1" sqref="F8:F9" xr:uid="{00A6DBCF-2F2B-44B1-A6DC-747FF7E94208}">
      <formula1>$AA$4:$AA$5</formula1>
    </dataValidation>
    <dataValidation type="list" allowBlank="1" showInputMessage="1" showErrorMessage="1" promptTitle="事業完了年度" prompt="事業完了日（納品日等）の属する年度を選択してください。_x000a_※発注日の属する年度とは異なる場合があります。" sqref="F10:F81" xr:uid="{BA7A7813-2923-4E8F-A21E-6EDEB8663C07}">
      <formula1>$AA$5</formula1>
    </dataValidation>
    <dataValidation type="date" allowBlank="1" showInputMessage="1" showErrorMessage="1" errorTitle="無効な日付" error="2023/4/1～2024/3/31を入力してください。" promptTitle="発注日の入力" sqref="C10:E81" xr:uid="{7071CD54-C842-41AB-AE09-3D488C6CABD9}">
      <formula1>45017</formula1>
      <formula2>45382</formula2>
    </dataValidation>
  </dataValidations>
  <pageMargins left="0.25" right="0.25" top="0.75" bottom="0.75" header="0.3" footer="0.3"/>
  <pageSetup paperSize="9" scale="63"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80A59-7B4A-4C70-A142-EB49C5723FFD}">
  <sheetPr>
    <pageSetUpPr fitToPage="1"/>
  </sheetPr>
  <dimension ref="A1:R50"/>
  <sheetViews>
    <sheetView view="pageBreakPreview" zoomScale="62" zoomScaleNormal="68" zoomScaleSheetLayoutView="62" workbookViewId="0"/>
  </sheetViews>
  <sheetFormatPr defaultRowHeight="18.75"/>
  <cols>
    <col min="1" max="1" width="63.875" style="169" customWidth="1"/>
    <col min="2" max="2" width="12.5" style="169" customWidth="1"/>
    <col min="3" max="3" width="19.75" style="169" customWidth="1"/>
    <col min="4" max="4" width="17.5" style="169" customWidth="1"/>
    <col min="5" max="5" width="12.375" style="169" customWidth="1"/>
    <col min="6" max="6" width="12.125" style="169" customWidth="1"/>
    <col min="7" max="7" width="10.5" style="169" customWidth="1"/>
    <col min="8" max="8" width="18.875" style="169" customWidth="1"/>
    <col min="9" max="9" width="4.125" style="169" customWidth="1"/>
    <col min="10" max="10" width="17.375" style="169" customWidth="1"/>
    <col min="11" max="11" width="19" style="169" customWidth="1"/>
    <col min="12" max="12" width="4.75" style="169" customWidth="1"/>
    <col min="13" max="13" width="18.125" style="169" customWidth="1"/>
    <col min="14" max="14" width="19" style="169" customWidth="1"/>
    <col min="15" max="15" width="4" style="169" customWidth="1"/>
    <col min="16" max="16" width="19.375" style="169" customWidth="1"/>
    <col min="17" max="17" width="12.625" style="169" customWidth="1"/>
    <col min="18" max="18" width="10" style="169" customWidth="1"/>
    <col min="19" max="16384" width="9" style="169"/>
  </cols>
  <sheetData>
    <row r="1" spans="1:18" ht="30.75" customHeight="1">
      <c r="A1" s="168" t="s">
        <v>591</v>
      </c>
    </row>
    <row r="2" spans="1:18" ht="25.5">
      <c r="A2" s="170" t="s">
        <v>625</v>
      </c>
    </row>
    <row r="3" spans="1:18" ht="24">
      <c r="A3" s="171" t="s">
        <v>609</v>
      </c>
    </row>
    <row r="4" spans="1:18" ht="24">
      <c r="A4" s="171" t="s">
        <v>616</v>
      </c>
      <c r="F4" s="172"/>
      <c r="G4" s="172"/>
      <c r="H4" s="172"/>
      <c r="I4" s="172"/>
      <c r="J4" s="172"/>
    </row>
    <row r="5" spans="1:18" hidden="1">
      <c r="F5" s="1124"/>
      <c r="G5" s="1124"/>
      <c r="H5" s="1124"/>
      <c r="I5" s="1124"/>
      <c r="J5" s="1124"/>
    </row>
    <row r="6" spans="1:18" hidden="1">
      <c r="F6" s="173"/>
      <c r="G6" s="173"/>
      <c r="H6" s="173"/>
      <c r="I6" s="173"/>
      <c r="J6" s="173"/>
    </row>
    <row r="7" spans="1:18" ht="27" customHeight="1" thickBot="1">
      <c r="A7" s="174"/>
      <c r="B7" s="174"/>
      <c r="C7" s="174"/>
      <c r="D7" s="174"/>
      <c r="E7" s="174"/>
      <c r="F7" s="174"/>
      <c r="G7" s="174"/>
      <c r="H7" s="1125" t="s">
        <v>622</v>
      </c>
      <c r="I7" s="1125"/>
      <c r="J7" s="1126"/>
      <c r="K7" s="1125" t="s">
        <v>623</v>
      </c>
      <c r="L7" s="1125"/>
      <c r="M7" s="1126"/>
      <c r="N7" s="1125" t="s">
        <v>624</v>
      </c>
      <c r="O7" s="1125"/>
      <c r="P7" s="1126"/>
    </row>
    <row r="8" spans="1:18" ht="27" customHeight="1" thickBot="1">
      <c r="A8" s="174"/>
      <c r="B8" s="1117" t="s">
        <v>615</v>
      </c>
      <c r="C8" s="1118"/>
      <c r="D8" s="174"/>
      <c r="E8" s="174"/>
      <c r="F8" s="1119" t="s">
        <v>592</v>
      </c>
      <c r="G8" s="1120"/>
      <c r="H8" s="1121"/>
      <c r="I8" s="1122"/>
      <c r="J8" s="1123"/>
      <c r="K8" s="1121"/>
      <c r="L8" s="1122"/>
      <c r="M8" s="1123"/>
      <c r="N8" s="1121"/>
      <c r="O8" s="1122"/>
      <c r="P8" s="1123"/>
    </row>
    <row r="9" spans="1:18" ht="36" customHeight="1" thickBot="1">
      <c r="A9" s="175"/>
      <c r="B9" s="1117"/>
      <c r="C9" s="1118"/>
      <c r="D9" s="175"/>
      <c r="E9" s="175"/>
      <c r="F9" s="1127" t="s">
        <v>593</v>
      </c>
      <c r="G9" s="1128"/>
      <c r="H9" s="1121"/>
      <c r="I9" s="1122"/>
      <c r="J9" s="1123"/>
      <c r="K9" s="1121"/>
      <c r="L9" s="1122"/>
      <c r="M9" s="1123"/>
      <c r="N9" s="1121"/>
      <c r="O9" s="1122"/>
      <c r="P9" s="1123"/>
      <c r="Q9" s="1133" t="s">
        <v>621</v>
      </c>
      <c r="R9" s="1134"/>
    </row>
    <row r="10" spans="1:18" ht="38.25" customHeight="1" thickBot="1">
      <c r="A10" s="176" t="s">
        <v>614</v>
      </c>
      <c r="B10" s="177" t="s">
        <v>610</v>
      </c>
      <c r="C10" s="178" t="s">
        <v>611</v>
      </c>
      <c r="D10" s="179" t="s">
        <v>613</v>
      </c>
      <c r="E10" s="179" t="s">
        <v>612</v>
      </c>
      <c r="F10" s="180" t="s">
        <v>595</v>
      </c>
      <c r="H10" s="176" t="s">
        <v>619</v>
      </c>
      <c r="I10" s="1135" t="s">
        <v>620</v>
      </c>
      <c r="J10" s="1136"/>
      <c r="K10" s="176" t="s">
        <v>619</v>
      </c>
      <c r="L10" s="1135" t="s">
        <v>620</v>
      </c>
      <c r="M10" s="1136"/>
      <c r="N10" s="176" t="s">
        <v>619</v>
      </c>
      <c r="O10" s="1135" t="s">
        <v>620</v>
      </c>
      <c r="P10" s="1136"/>
      <c r="Q10" s="181" t="s">
        <v>619</v>
      </c>
      <c r="R10" s="182" t="s">
        <v>507</v>
      </c>
    </row>
    <row r="11" spans="1:18" ht="22.5" customHeight="1">
      <c r="A11" s="183" t="s">
        <v>606</v>
      </c>
      <c r="B11" s="184">
        <v>45078</v>
      </c>
      <c r="C11" s="185" t="s">
        <v>607</v>
      </c>
      <c r="D11" s="186">
        <v>20</v>
      </c>
      <c r="E11" s="186">
        <v>4500</v>
      </c>
      <c r="F11" s="187">
        <f>D11*E11</f>
        <v>90000</v>
      </c>
      <c r="G11" s="188" t="s">
        <v>594</v>
      </c>
      <c r="H11" s="189">
        <v>10</v>
      </c>
      <c r="I11" s="1129">
        <f>H11*E11</f>
        <v>45000</v>
      </c>
      <c r="J11" s="1130"/>
      <c r="K11" s="189">
        <v>5</v>
      </c>
      <c r="L11" s="1129">
        <f>K11*E11</f>
        <v>22500</v>
      </c>
      <c r="M11" s="1130"/>
      <c r="N11" s="189">
        <v>5</v>
      </c>
      <c r="O11" s="1129">
        <f>N11*E11</f>
        <v>22500</v>
      </c>
      <c r="P11" s="1130"/>
      <c r="Q11" s="190">
        <f>SUM(H11,K11,N11)</f>
        <v>20</v>
      </c>
      <c r="R11" s="191">
        <f>SUM(I11,L11,O11)</f>
        <v>90000</v>
      </c>
    </row>
    <row r="12" spans="1:18" ht="22.5" customHeight="1">
      <c r="A12" s="192" t="s">
        <v>626</v>
      </c>
      <c r="B12" s="193">
        <v>45136</v>
      </c>
      <c r="C12" s="194" t="s">
        <v>608</v>
      </c>
      <c r="D12" s="195">
        <v>4</v>
      </c>
      <c r="E12" s="195">
        <v>2250</v>
      </c>
      <c r="F12" s="196">
        <f>D12*E12</f>
        <v>9000</v>
      </c>
      <c r="G12" s="188" t="s">
        <v>594</v>
      </c>
      <c r="H12" s="197">
        <v>2</v>
      </c>
      <c r="I12" s="1131">
        <f>H12*E12</f>
        <v>4500</v>
      </c>
      <c r="J12" s="1132"/>
      <c r="K12" s="197">
        <v>1</v>
      </c>
      <c r="L12" s="1131">
        <f t="shared" ref="L12:L49" si="0">K12*E12</f>
        <v>2250</v>
      </c>
      <c r="M12" s="1132"/>
      <c r="N12" s="197">
        <v>1</v>
      </c>
      <c r="O12" s="1131">
        <f t="shared" ref="O12:O49" si="1">N12*E12</f>
        <v>2250</v>
      </c>
      <c r="P12" s="1132"/>
      <c r="Q12" s="190">
        <f t="shared" ref="Q12:Q49" si="2">SUM(H12,K12,N12)</f>
        <v>4</v>
      </c>
      <c r="R12" s="191">
        <f t="shared" ref="R12:R49" si="3">SUM(I12,L12,O12)</f>
        <v>9000</v>
      </c>
    </row>
    <row r="13" spans="1:18" ht="22.5" customHeight="1">
      <c r="A13" s="198" t="s">
        <v>617</v>
      </c>
      <c r="B13" s="199"/>
      <c r="C13" s="200"/>
      <c r="D13" s="191">
        <v>50</v>
      </c>
      <c r="E13" s="191">
        <v>1000</v>
      </c>
      <c r="F13" s="196">
        <f t="shared" ref="F13:F49" si="4">D13*E13</f>
        <v>50000</v>
      </c>
      <c r="G13" s="188" t="s">
        <v>594</v>
      </c>
      <c r="H13" s="197">
        <v>30</v>
      </c>
      <c r="I13" s="1131">
        <f t="shared" ref="I13:I49" si="5">H13*E13</f>
        <v>30000</v>
      </c>
      <c r="J13" s="1132"/>
      <c r="K13" s="197">
        <v>10</v>
      </c>
      <c r="L13" s="1131">
        <f t="shared" si="0"/>
        <v>10000</v>
      </c>
      <c r="M13" s="1132"/>
      <c r="N13" s="197">
        <v>10</v>
      </c>
      <c r="O13" s="1131">
        <f t="shared" si="1"/>
        <v>10000</v>
      </c>
      <c r="P13" s="1132"/>
      <c r="Q13" s="190">
        <f t="shared" si="2"/>
        <v>50</v>
      </c>
      <c r="R13" s="191">
        <f t="shared" si="3"/>
        <v>50000</v>
      </c>
    </row>
    <row r="14" spans="1:18" ht="22.5" customHeight="1">
      <c r="A14" s="198" t="s">
        <v>618</v>
      </c>
      <c r="B14" s="199"/>
      <c r="C14" s="200"/>
      <c r="D14" s="191">
        <v>25</v>
      </c>
      <c r="E14" s="191">
        <v>6000</v>
      </c>
      <c r="F14" s="196">
        <f t="shared" si="4"/>
        <v>150000</v>
      </c>
      <c r="G14" s="188" t="s">
        <v>594</v>
      </c>
      <c r="H14" s="197">
        <v>15</v>
      </c>
      <c r="I14" s="1131">
        <f t="shared" si="5"/>
        <v>90000</v>
      </c>
      <c r="J14" s="1132"/>
      <c r="K14" s="197">
        <v>5</v>
      </c>
      <c r="L14" s="1131">
        <f t="shared" si="0"/>
        <v>30000</v>
      </c>
      <c r="M14" s="1132"/>
      <c r="N14" s="197">
        <v>5</v>
      </c>
      <c r="O14" s="1131">
        <f t="shared" si="1"/>
        <v>30000</v>
      </c>
      <c r="P14" s="1132"/>
      <c r="Q14" s="190">
        <f t="shared" si="2"/>
        <v>25</v>
      </c>
      <c r="R14" s="191">
        <f t="shared" si="3"/>
        <v>150000</v>
      </c>
    </row>
    <row r="15" spans="1:18" ht="22.5" customHeight="1">
      <c r="A15" s="206"/>
      <c r="B15" s="207"/>
      <c r="C15" s="208"/>
      <c r="D15" s="209"/>
      <c r="E15" s="209"/>
      <c r="F15" s="196">
        <f t="shared" si="4"/>
        <v>0</v>
      </c>
      <c r="G15" s="188" t="s">
        <v>594</v>
      </c>
      <c r="H15" s="213"/>
      <c r="I15" s="1131">
        <f t="shared" si="5"/>
        <v>0</v>
      </c>
      <c r="J15" s="1132"/>
      <c r="K15" s="213"/>
      <c r="L15" s="1131">
        <f t="shared" si="0"/>
        <v>0</v>
      </c>
      <c r="M15" s="1132"/>
      <c r="N15" s="213"/>
      <c r="O15" s="1131">
        <f t="shared" si="1"/>
        <v>0</v>
      </c>
      <c r="P15" s="1132"/>
      <c r="Q15" s="190">
        <f t="shared" si="2"/>
        <v>0</v>
      </c>
      <c r="R15" s="191">
        <f t="shared" si="3"/>
        <v>0</v>
      </c>
    </row>
    <row r="16" spans="1:18" ht="22.5" customHeight="1">
      <c r="A16" s="206"/>
      <c r="B16" s="207"/>
      <c r="C16" s="208"/>
      <c r="D16" s="209"/>
      <c r="E16" s="209"/>
      <c r="F16" s="196">
        <f t="shared" si="4"/>
        <v>0</v>
      </c>
      <c r="G16" s="188" t="s">
        <v>594</v>
      </c>
      <c r="H16" s="213"/>
      <c r="I16" s="1131">
        <f t="shared" si="5"/>
        <v>0</v>
      </c>
      <c r="J16" s="1132"/>
      <c r="K16" s="213"/>
      <c r="L16" s="1131">
        <f t="shared" si="0"/>
        <v>0</v>
      </c>
      <c r="M16" s="1132"/>
      <c r="N16" s="213"/>
      <c r="O16" s="1131">
        <f t="shared" si="1"/>
        <v>0</v>
      </c>
      <c r="P16" s="1132"/>
      <c r="Q16" s="190">
        <f t="shared" si="2"/>
        <v>0</v>
      </c>
      <c r="R16" s="191">
        <f t="shared" si="3"/>
        <v>0</v>
      </c>
    </row>
    <row r="17" spans="1:18" ht="22.5" customHeight="1">
      <c r="A17" s="206"/>
      <c r="B17" s="207"/>
      <c r="C17" s="208"/>
      <c r="D17" s="209"/>
      <c r="E17" s="209"/>
      <c r="F17" s="196">
        <f t="shared" si="4"/>
        <v>0</v>
      </c>
      <c r="G17" s="188" t="s">
        <v>594</v>
      </c>
      <c r="H17" s="213"/>
      <c r="I17" s="1131">
        <f t="shared" si="5"/>
        <v>0</v>
      </c>
      <c r="J17" s="1132"/>
      <c r="K17" s="213"/>
      <c r="L17" s="1131">
        <f t="shared" si="0"/>
        <v>0</v>
      </c>
      <c r="M17" s="1132"/>
      <c r="N17" s="213"/>
      <c r="O17" s="1131">
        <f t="shared" si="1"/>
        <v>0</v>
      </c>
      <c r="P17" s="1132"/>
      <c r="Q17" s="190">
        <f t="shared" si="2"/>
        <v>0</v>
      </c>
      <c r="R17" s="191">
        <f t="shared" si="3"/>
        <v>0</v>
      </c>
    </row>
    <row r="18" spans="1:18" ht="22.5" customHeight="1">
      <c r="A18" s="206"/>
      <c r="B18" s="207"/>
      <c r="C18" s="208"/>
      <c r="D18" s="209"/>
      <c r="E18" s="209"/>
      <c r="F18" s="196">
        <f t="shared" si="4"/>
        <v>0</v>
      </c>
      <c r="G18" s="188" t="s">
        <v>594</v>
      </c>
      <c r="H18" s="213"/>
      <c r="I18" s="1131">
        <f t="shared" si="5"/>
        <v>0</v>
      </c>
      <c r="J18" s="1132"/>
      <c r="K18" s="213"/>
      <c r="L18" s="1131">
        <f t="shared" si="0"/>
        <v>0</v>
      </c>
      <c r="M18" s="1132"/>
      <c r="N18" s="213"/>
      <c r="O18" s="1131">
        <f t="shared" si="1"/>
        <v>0</v>
      </c>
      <c r="P18" s="1132"/>
      <c r="Q18" s="190">
        <f t="shared" si="2"/>
        <v>0</v>
      </c>
      <c r="R18" s="191">
        <f t="shared" si="3"/>
        <v>0</v>
      </c>
    </row>
    <row r="19" spans="1:18" ht="22.5" customHeight="1">
      <c r="A19" s="206"/>
      <c r="B19" s="207"/>
      <c r="C19" s="208"/>
      <c r="D19" s="209"/>
      <c r="E19" s="209"/>
      <c r="F19" s="196">
        <f t="shared" si="4"/>
        <v>0</v>
      </c>
      <c r="G19" s="188" t="s">
        <v>594</v>
      </c>
      <c r="H19" s="213"/>
      <c r="I19" s="1131">
        <f t="shared" si="5"/>
        <v>0</v>
      </c>
      <c r="J19" s="1132"/>
      <c r="K19" s="213"/>
      <c r="L19" s="1131">
        <f t="shared" si="0"/>
        <v>0</v>
      </c>
      <c r="M19" s="1132"/>
      <c r="N19" s="213"/>
      <c r="O19" s="1131">
        <f t="shared" si="1"/>
        <v>0</v>
      </c>
      <c r="P19" s="1132"/>
      <c r="Q19" s="190">
        <f t="shared" si="2"/>
        <v>0</v>
      </c>
      <c r="R19" s="191">
        <f t="shared" si="3"/>
        <v>0</v>
      </c>
    </row>
    <row r="20" spans="1:18" ht="22.5" customHeight="1">
      <c r="A20" s="206"/>
      <c r="B20" s="207"/>
      <c r="C20" s="208"/>
      <c r="D20" s="209"/>
      <c r="E20" s="209"/>
      <c r="F20" s="196">
        <f t="shared" ref="F20" si="6">D20*E20</f>
        <v>0</v>
      </c>
      <c r="G20" s="188" t="s">
        <v>594</v>
      </c>
      <c r="H20" s="213"/>
      <c r="I20" s="1131">
        <f t="shared" ref="I20" si="7">H20*E20</f>
        <v>0</v>
      </c>
      <c r="J20" s="1132"/>
      <c r="K20" s="213"/>
      <c r="L20" s="1131">
        <f t="shared" ref="L20" si="8">K20*E20</f>
        <v>0</v>
      </c>
      <c r="M20" s="1132"/>
      <c r="N20" s="213"/>
      <c r="O20" s="1131">
        <f t="shared" ref="O20" si="9">N20*E20</f>
        <v>0</v>
      </c>
      <c r="P20" s="1132"/>
      <c r="Q20" s="190">
        <f t="shared" ref="Q20" si="10">SUM(H20,K20,N20)</f>
        <v>0</v>
      </c>
      <c r="R20" s="191">
        <f t="shared" ref="R20" si="11">SUM(I20,L20,O20)</f>
        <v>0</v>
      </c>
    </row>
    <row r="21" spans="1:18" ht="22.5" customHeight="1">
      <c r="A21" s="206"/>
      <c r="B21" s="207"/>
      <c r="C21" s="208"/>
      <c r="D21" s="209"/>
      <c r="E21" s="209"/>
      <c r="F21" s="196">
        <f t="shared" si="4"/>
        <v>0</v>
      </c>
      <c r="G21" s="188" t="s">
        <v>594</v>
      </c>
      <c r="H21" s="213"/>
      <c r="I21" s="1131">
        <f t="shared" si="5"/>
        <v>0</v>
      </c>
      <c r="J21" s="1132"/>
      <c r="K21" s="213"/>
      <c r="L21" s="1131">
        <f t="shared" si="0"/>
        <v>0</v>
      </c>
      <c r="M21" s="1132"/>
      <c r="N21" s="213"/>
      <c r="O21" s="1131">
        <f t="shared" si="1"/>
        <v>0</v>
      </c>
      <c r="P21" s="1132"/>
      <c r="Q21" s="190">
        <f t="shared" si="2"/>
        <v>0</v>
      </c>
      <c r="R21" s="191">
        <f t="shared" si="3"/>
        <v>0</v>
      </c>
    </row>
    <row r="22" spans="1:18" ht="22.5" customHeight="1">
      <c r="A22" s="206"/>
      <c r="B22" s="207"/>
      <c r="C22" s="208"/>
      <c r="D22" s="209"/>
      <c r="E22" s="209"/>
      <c r="F22" s="196">
        <f t="shared" si="4"/>
        <v>0</v>
      </c>
      <c r="G22" s="188" t="s">
        <v>594</v>
      </c>
      <c r="H22" s="213"/>
      <c r="I22" s="1131">
        <f t="shared" si="5"/>
        <v>0</v>
      </c>
      <c r="J22" s="1132"/>
      <c r="K22" s="213"/>
      <c r="L22" s="1131">
        <f t="shared" si="0"/>
        <v>0</v>
      </c>
      <c r="M22" s="1132"/>
      <c r="N22" s="213"/>
      <c r="O22" s="1131">
        <f t="shared" si="1"/>
        <v>0</v>
      </c>
      <c r="P22" s="1132"/>
      <c r="Q22" s="190">
        <f t="shared" si="2"/>
        <v>0</v>
      </c>
      <c r="R22" s="191">
        <f t="shared" si="3"/>
        <v>0</v>
      </c>
    </row>
    <row r="23" spans="1:18" ht="22.5" customHeight="1">
      <c r="A23" s="206"/>
      <c r="B23" s="207"/>
      <c r="C23" s="208"/>
      <c r="D23" s="209"/>
      <c r="E23" s="209"/>
      <c r="F23" s="196">
        <f t="shared" si="4"/>
        <v>0</v>
      </c>
      <c r="G23" s="188" t="s">
        <v>594</v>
      </c>
      <c r="H23" s="213"/>
      <c r="I23" s="1131">
        <f t="shared" si="5"/>
        <v>0</v>
      </c>
      <c r="J23" s="1132"/>
      <c r="K23" s="213"/>
      <c r="L23" s="1131">
        <f t="shared" si="0"/>
        <v>0</v>
      </c>
      <c r="M23" s="1132"/>
      <c r="N23" s="213"/>
      <c r="O23" s="1131">
        <f t="shared" si="1"/>
        <v>0</v>
      </c>
      <c r="P23" s="1132"/>
      <c r="Q23" s="190">
        <f t="shared" si="2"/>
        <v>0</v>
      </c>
      <c r="R23" s="191">
        <f t="shared" si="3"/>
        <v>0</v>
      </c>
    </row>
    <row r="24" spans="1:18" ht="22.5" customHeight="1">
      <c r="A24" s="206"/>
      <c r="B24" s="207"/>
      <c r="C24" s="208"/>
      <c r="D24" s="209"/>
      <c r="E24" s="209"/>
      <c r="F24" s="196">
        <f t="shared" si="4"/>
        <v>0</v>
      </c>
      <c r="G24" s="188" t="s">
        <v>594</v>
      </c>
      <c r="H24" s="213"/>
      <c r="I24" s="1131">
        <f t="shared" si="5"/>
        <v>0</v>
      </c>
      <c r="J24" s="1132"/>
      <c r="K24" s="213"/>
      <c r="L24" s="1131">
        <f t="shared" si="0"/>
        <v>0</v>
      </c>
      <c r="M24" s="1132"/>
      <c r="N24" s="213"/>
      <c r="O24" s="1131">
        <f t="shared" si="1"/>
        <v>0</v>
      </c>
      <c r="P24" s="1132"/>
      <c r="Q24" s="190">
        <f t="shared" si="2"/>
        <v>0</v>
      </c>
      <c r="R24" s="191">
        <f t="shared" si="3"/>
        <v>0</v>
      </c>
    </row>
    <row r="25" spans="1:18" ht="22.5" customHeight="1">
      <c r="A25" s="206"/>
      <c r="B25" s="207"/>
      <c r="C25" s="208"/>
      <c r="D25" s="209"/>
      <c r="E25" s="209"/>
      <c r="F25" s="196">
        <f t="shared" ref="F25:F26" si="12">D25*E25</f>
        <v>0</v>
      </c>
      <c r="G25" s="188" t="s">
        <v>594</v>
      </c>
      <c r="H25" s="213"/>
      <c r="I25" s="1131">
        <f t="shared" ref="I25:I26" si="13">H25*E25</f>
        <v>0</v>
      </c>
      <c r="J25" s="1132"/>
      <c r="K25" s="213"/>
      <c r="L25" s="1131">
        <f t="shared" ref="L25:L26" si="14">K25*E25</f>
        <v>0</v>
      </c>
      <c r="M25" s="1132"/>
      <c r="N25" s="213"/>
      <c r="O25" s="1131">
        <f t="shared" ref="O25:O26" si="15">N25*E25</f>
        <v>0</v>
      </c>
      <c r="P25" s="1132"/>
      <c r="Q25" s="190">
        <f t="shared" ref="Q25:Q26" si="16">SUM(H25,K25,N25)</f>
        <v>0</v>
      </c>
      <c r="R25" s="191">
        <f t="shared" ref="R25:R26" si="17">SUM(I25,L25,O25)</f>
        <v>0</v>
      </c>
    </row>
    <row r="26" spans="1:18" ht="22.5" customHeight="1">
      <c r="A26" s="206"/>
      <c r="B26" s="207"/>
      <c r="C26" s="208"/>
      <c r="D26" s="209"/>
      <c r="E26" s="209"/>
      <c r="F26" s="196">
        <f t="shared" si="12"/>
        <v>0</v>
      </c>
      <c r="G26" s="188" t="s">
        <v>594</v>
      </c>
      <c r="H26" s="213"/>
      <c r="I26" s="1131">
        <f t="shared" si="13"/>
        <v>0</v>
      </c>
      <c r="J26" s="1132"/>
      <c r="K26" s="213"/>
      <c r="L26" s="1131">
        <f t="shared" si="14"/>
        <v>0</v>
      </c>
      <c r="M26" s="1132"/>
      <c r="N26" s="213"/>
      <c r="O26" s="1131">
        <f t="shared" si="15"/>
        <v>0</v>
      </c>
      <c r="P26" s="1132"/>
      <c r="Q26" s="190">
        <f t="shared" si="16"/>
        <v>0</v>
      </c>
      <c r="R26" s="191">
        <f t="shared" si="17"/>
        <v>0</v>
      </c>
    </row>
    <row r="27" spans="1:18" ht="22.5" customHeight="1">
      <c r="A27" s="206"/>
      <c r="B27" s="207"/>
      <c r="C27" s="208"/>
      <c r="D27" s="209"/>
      <c r="E27" s="209"/>
      <c r="F27" s="196">
        <f t="shared" si="4"/>
        <v>0</v>
      </c>
      <c r="G27" s="188" t="s">
        <v>594</v>
      </c>
      <c r="H27" s="213"/>
      <c r="I27" s="1131">
        <f t="shared" si="5"/>
        <v>0</v>
      </c>
      <c r="J27" s="1132"/>
      <c r="K27" s="213"/>
      <c r="L27" s="1131">
        <f t="shared" si="0"/>
        <v>0</v>
      </c>
      <c r="M27" s="1132"/>
      <c r="N27" s="213"/>
      <c r="O27" s="1131">
        <f t="shared" si="1"/>
        <v>0</v>
      </c>
      <c r="P27" s="1132"/>
      <c r="Q27" s="190">
        <f t="shared" si="2"/>
        <v>0</v>
      </c>
      <c r="R27" s="191">
        <f t="shared" si="3"/>
        <v>0</v>
      </c>
    </row>
    <row r="28" spans="1:18" ht="22.5" customHeight="1">
      <c r="A28" s="206"/>
      <c r="B28" s="207"/>
      <c r="C28" s="208"/>
      <c r="D28" s="209"/>
      <c r="E28" s="209"/>
      <c r="F28" s="196">
        <f t="shared" si="4"/>
        <v>0</v>
      </c>
      <c r="G28" s="188" t="s">
        <v>594</v>
      </c>
      <c r="H28" s="213"/>
      <c r="I28" s="1131">
        <f t="shared" si="5"/>
        <v>0</v>
      </c>
      <c r="J28" s="1132"/>
      <c r="K28" s="213"/>
      <c r="L28" s="1131">
        <f t="shared" si="0"/>
        <v>0</v>
      </c>
      <c r="M28" s="1132"/>
      <c r="N28" s="213"/>
      <c r="O28" s="1131">
        <f t="shared" si="1"/>
        <v>0</v>
      </c>
      <c r="P28" s="1132"/>
      <c r="Q28" s="190">
        <f t="shared" si="2"/>
        <v>0</v>
      </c>
      <c r="R28" s="191">
        <f t="shared" si="3"/>
        <v>0</v>
      </c>
    </row>
    <row r="29" spans="1:18" ht="22.5" customHeight="1">
      <c r="A29" s="206"/>
      <c r="B29" s="207"/>
      <c r="C29" s="208"/>
      <c r="D29" s="209"/>
      <c r="E29" s="209"/>
      <c r="F29" s="196">
        <f t="shared" si="4"/>
        <v>0</v>
      </c>
      <c r="G29" s="188" t="s">
        <v>594</v>
      </c>
      <c r="H29" s="213"/>
      <c r="I29" s="1131">
        <f t="shared" si="5"/>
        <v>0</v>
      </c>
      <c r="J29" s="1132"/>
      <c r="K29" s="213"/>
      <c r="L29" s="1131">
        <f t="shared" si="0"/>
        <v>0</v>
      </c>
      <c r="M29" s="1132"/>
      <c r="N29" s="213"/>
      <c r="O29" s="1131">
        <f t="shared" si="1"/>
        <v>0</v>
      </c>
      <c r="P29" s="1132"/>
      <c r="Q29" s="190">
        <f t="shared" si="2"/>
        <v>0</v>
      </c>
      <c r="R29" s="191">
        <f t="shared" si="3"/>
        <v>0</v>
      </c>
    </row>
    <row r="30" spans="1:18" ht="22.5" customHeight="1">
      <c r="A30" s="206"/>
      <c r="B30" s="207"/>
      <c r="C30" s="208"/>
      <c r="D30" s="209"/>
      <c r="E30" s="209"/>
      <c r="F30" s="196">
        <f t="shared" si="4"/>
        <v>0</v>
      </c>
      <c r="G30" s="188" t="s">
        <v>594</v>
      </c>
      <c r="H30" s="213"/>
      <c r="I30" s="1131">
        <f t="shared" si="5"/>
        <v>0</v>
      </c>
      <c r="J30" s="1132"/>
      <c r="K30" s="213"/>
      <c r="L30" s="1131">
        <f t="shared" si="0"/>
        <v>0</v>
      </c>
      <c r="M30" s="1132"/>
      <c r="N30" s="213"/>
      <c r="O30" s="1131">
        <f t="shared" si="1"/>
        <v>0</v>
      </c>
      <c r="P30" s="1132"/>
      <c r="Q30" s="190">
        <f t="shared" si="2"/>
        <v>0</v>
      </c>
      <c r="R30" s="191">
        <f t="shared" si="3"/>
        <v>0</v>
      </c>
    </row>
    <row r="31" spans="1:18" ht="22.5" customHeight="1">
      <c r="A31" s="206"/>
      <c r="B31" s="207"/>
      <c r="C31" s="208"/>
      <c r="D31" s="209"/>
      <c r="E31" s="209"/>
      <c r="F31" s="196">
        <f t="shared" ref="F31" si="18">D31*E31</f>
        <v>0</v>
      </c>
      <c r="G31" s="188" t="s">
        <v>594</v>
      </c>
      <c r="H31" s="213"/>
      <c r="I31" s="1131">
        <f t="shared" ref="I31" si="19">H31*E31</f>
        <v>0</v>
      </c>
      <c r="J31" s="1132"/>
      <c r="K31" s="213"/>
      <c r="L31" s="1131">
        <f t="shared" ref="L31" si="20">K31*E31</f>
        <v>0</v>
      </c>
      <c r="M31" s="1132"/>
      <c r="N31" s="213"/>
      <c r="O31" s="1131">
        <f t="shared" ref="O31" si="21">N31*E31</f>
        <v>0</v>
      </c>
      <c r="P31" s="1132"/>
      <c r="Q31" s="190">
        <f t="shared" ref="Q31" si="22">SUM(H31,K31,N31)</f>
        <v>0</v>
      </c>
      <c r="R31" s="191">
        <f t="shared" ref="R31" si="23">SUM(I31,L31,O31)</f>
        <v>0</v>
      </c>
    </row>
    <row r="32" spans="1:18" ht="22.5" customHeight="1">
      <c r="A32" s="206"/>
      <c r="B32" s="207"/>
      <c r="C32" s="208"/>
      <c r="D32" s="209"/>
      <c r="E32" s="209"/>
      <c r="F32" s="196">
        <f t="shared" si="4"/>
        <v>0</v>
      </c>
      <c r="G32" s="188" t="s">
        <v>594</v>
      </c>
      <c r="H32" s="213"/>
      <c r="I32" s="1131">
        <f t="shared" si="5"/>
        <v>0</v>
      </c>
      <c r="J32" s="1132"/>
      <c r="K32" s="213"/>
      <c r="L32" s="1131">
        <f t="shared" si="0"/>
        <v>0</v>
      </c>
      <c r="M32" s="1132"/>
      <c r="N32" s="213"/>
      <c r="O32" s="1131">
        <f t="shared" si="1"/>
        <v>0</v>
      </c>
      <c r="P32" s="1132"/>
      <c r="Q32" s="190">
        <f t="shared" si="2"/>
        <v>0</v>
      </c>
      <c r="R32" s="191">
        <f t="shared" si="3"/>
        <v>0</v>
      </c>
    </row>
    <row r="33" spans="1:18" ht="22.5" customHeight="1">
      <c r="A33" s="206"/>
      <c r="B33" s="207"/>
      <c r="C33" s="208"/>
      <c r="D33" s="209"/>
      <c r="E33" s="209"/>
      <c r="F33" s="196">
        <f t="shared" si="4"/>
        <v>0</v>
      </c>
      <c r="G33" s="188" t="s">
        <v>594</v>
      </c>
      <c r="H33" s="213"/>
      <c r="I33" s="1131">
        <f t="shared" si="5"/>
        <v>0</v>
      </c>
      <c r="J33" s="1132"/>
      <c r="K33" s="213"/>
      <c r="L33" s="1131">
        <f t="shared" si="0"/>
        <v>0</v>
      </c>
      <c r="M33" s="1132"/>
      <c r="N33" s="213"/>
      <c r="O33" s="1131">
        <f t="shared" si="1"/>
        <v>0</v>
      </c>
      <c r="P33" s="1132"/>
      <c r="Q33" s="190">
        <f t="shared" si="2"/>
        <v>0</v>
      </c>
      <c r="R33" s="191">
        <f t="shared" si="3"/>
        <v>0</v>
      </c>
    </row>
    <row r="34" spans="1:18" ht="22.5" customHeight="1">
      <c r="A34" s="206"/>
      <c r="B34" s="207"/>
      <c r="C34" s="208"/>
      <c r="D34" s="209"/>
      <c r="E34" s="209"/>
      <c r="F34" s="196">
        <f t="shared" ref="F34:F35" si="24">D34*E34</f>
        <v>0</v>
      </c>
      <c r="G34" s="188" t="s">
        <v>594</v>
      </c>
      <c r="H34" s="213"/>
      <c r="I34" s="1131">
        <f t="shared" ref="I34:I35" si="25">H34*E34</f>
        <v>0</v>
      </c>
      <c r="J34" s="1132"/>
      <c r="K34" s="213"/>
      <c r="L34" s="1131">
        <f t="shared" ref="L34:L35" si="26">K34*E34</f>
        <v>0</v>
      </c>
      <c r="M34" s="1132"/>
      <c r="N34" s="213"/>
      <c r="O34" s="1131">
        <f t="shared" ref="O34:O35" si="27">N34*E34</f>
        <v>0</v>
      </c>
      <c r="P34" s="1132"/>
      <c r="Q34" s="190">
        <f t="shared" ref="Q34:Q35" si="28">SUM(H34,K34,N34)</f>
        <v>0</v>
      </c>
      <c r="R34" s="191">
        <f t="shared" ref="R34:R35" si="29">SUM(I34,L34,O34)</f>
        <v>0</v>
      </c>
    </row>
    <row r="35" spans="1:18" ht="24" customHeight="1">
      <c r="A35" s="206"/>
      <c r="B35" s="207"/>
      <c r="C35" s="208"/>
      <c r="D35" s="209"/>
      <c r="E35" s="209"/>
      <c r="F35" s="196">
        <f t="shared" si="24"/>
        <v>0</v>
      </c>
      <c r="G35" s="188" t="s">
        <v>594</v>
      </c>
      <c r="H35" s="213"/>
      <c r="I35" s="1131">
        <f t="shared" si="25"/>
        <v>0</v>
      </c>
      <c r="J35" s="1132"/>
      <c r="K35" s="213"/>
      <c r="L35" s="1131">
        <f t="shared" si="26"/>
        <v>0</v>
      </c>
      <c r="M35" s="1132"/>
      <c r="N35" s="213"/>
      <c r="O35" s="1131">
        <f t="shared" si="27"/>
        <v>0</v>
      </c>
      <c r="P35" s="1132"/>
      <c r="Q35" s="190">
        <f t="shared" si="28"/>
        <v>0</v>
      </c>
      <c r="R35" s="191">
        <f t="shared" si="29"/>
        <v>0</v>
      </c>
    </row>
    <row r="36" spans="1:18" ht="24" customHeight="1">
      <c r="A36" s="206"/>
      <c r="B36" s="207"/>
      <c r="C36" s="208"/>
      <c r="D36" s="209"/>
      <c r="E36" s="209"/>
      <c r="F36" s="196">
        <f t="shared" si="4"/>
        <v>0</v>
      </c>
      <c r="G36" s="188" t="s">
        <v>594</v>
      </c>
      <c r="H36" s="213"/>
      <c r="I36" s="1131">
        <f t="shared" si="5"/>
        <v>0</v>
      </c>
      <c r="J36" s="1132"/>
      <c r="K36" s="213"/>
      <c r="L36" s="1131">
        <f t="shared" si="0"/>
        <v>0</v>
      </c>
      <c r="M36" s="1132"/>
      <c r="N36" s="213"/>
      <c r="O36" s="1131">
        <f t="shared" si="1"/>
        <v>0</v>
      </c>
      <c r="P36" s="1132"/>
      <c r="Q36" s="190">
        <f t="shared" si="2"/>
        <v>0</v>
      </c>
      <c r="R36" s="191">
        <f t="shared" si="3"/>
        <v>0</v>
      </c>
    </row>
    <row r="37" spans="1:18" ht="22.5" customHeight="1">
      <c r="A37" s="206"/>
      <c r="B37" s="207"/>
      <c r="C37" s="208"/>
      <c r="D37" s="209"/>
      <c r="E37" s="209"/>
      <c r="F37" s="196">
        <f t="shared" si="4"/>
        <v>0</v>
      </c>
      <c r="G37" s="188" t="s">
        <v>594</v>
      </c>
      <c r="H37" s="213"/>
      <c r="I37" s="1131">
        <f t="shared" si="5"/>
        <v>0</v>
      </c>
      <c r="J37" s="1132"/>
      <c r="K37" s="213"/>
      <c r="L37" s="1131">
        <f t="shared" si="0"/>
        <v>0</v>
      </c>
      <c r="M37" s="1132"/>
      <c r="N37" s="213"/>
      <c r="O37" s="1131">
        <f t="shared" si="1"/>
        <v>0</v>
      </c>
      <c r="P37" s="1132"/>
      <c r="Q37" s="190">
        <f t="shared" si="2"/>
        <v>0</v>
      </c>
      <c r="R37" s="191">
        <f t="shared" si="3"/>
        <v>0</v>
      </c>
    </row>
    <row r="38" spans="1:18" ht="22.5" customHeight="1">
      <c r="A38" s="206"/>
      <c r="B38" s="207"/>
      <c r="C38" s="208"/>
      <c r="D38" s="209"/>
      <c r="E38" s="209"/>
      <c r="F38" s="196">
        <f t="shared" si="4"/>
        <v>0</v>
      </c>
      <c r="G38" s="188" t="s">
        <v>594</v>
      </c>
      <c r="H38" s="213"/>
      <c r="I38" s="1131">
        <f t="shared" si="5"/>
        <v>0</v>
      </c>
      <c r="J38" s="1132"/>
      <c r="K38" s="213"/>
      <c r="L38" s="1131">
        <f t="shared" si="0"/>
        <v>0</v>
      </c>
      <c r="M38" s="1132"/>
      <c r="N38" s="213"/>
      <c r="O38" s="1131">
        <f t="shared" si="1"/>
        <v>0</v>
      </c>
      <c r="P38" s="1132"/>
      <c r="Q38" s="190">
        <f t="shared" si="2"/>
        <v>0</v>
      </c>
      <c r="R38" s="191">
        <f t="shared" si="3"/>
        <v>0</v>
      </c>
    </row>
    <row r="39" spans="1:18" ht="22.5" customHeight="1">
      <c r="A39" s="206"/>
      <c r="B39" s="207"/>
      <c r="C39" s="208"/>
      <c r="D39" s="209"/>
      <c r="E39" s="209"/>
      <c r="F39" s="196">
        <f t="shared" si="4"/>
        <v>0</v>
      </c>
      <c r="G39" s="188" t="s">
        <v>594</v>
      </c>
      <c r="H39" s="213"/>
      <c r="I39" s="1131">
        <f t="shared" si="5"/>
        <v>0</v>
      </c>
      <c r="J39" s="1132"/>
      <c r="K39" s="213"/>
      <c r="L39" s="1131">
        <f t="shared" si="0"/>
        <v>0</v>
      </c>
      <c r="M39" s="1132"/>
      <c r="N39" s="213"/>
      <c r="O39" s="1131">
        <f t="shared" si="1"/>
        <v>0</v>
      </c>
      <c r="P39" s="1132"/>
      <c r="Q39" s="190">
        <f t="shared" si="2"/>
        <v>0</v>
      </c>
      <c r="R39" s="191">
        <f t="shared" si="3"/>
        <v>0</v>
      </c>
    </row>
    <row r="40" spans="1:18" ht="22.5" customHeight="1">
      <c r="A40" s="206"/>
      <c r="B40" s="207"/>
      <c r="C40" s="208"/>
      <c r="D40" s="209"/>
      <c r="E40" s="209"/>
      <c r="F40" s="196">
        <f t="shared" si="4"/>
        <v>0</v>
      </c>
      <c r="G40" s="188" t="s">
        <v>594</v>
      </c>
      <c r="H40" s="213"/>
      <c r="I40" s="1131">
        <f t="shared" si="5"/>
        <v>0</v>
      </c>
      <c r="J40" s="1132"/>
      <c r="K40" s="213"/>
      <c r="L40" s="1131">
        <f t="shared" si="0"/>
        <v>0</v>
      </c>
      <c r="M40" s="1132"/>
      <c r="N40" s="213"/>
      <c r="O40" s="1131">
        <f t="shared" si="1"/>
        <v>0</v>
      </c>
      <c r="P40" s="1132"/>
      <c r="Q40" s="190">
        <f t="shared" si="2"/>
        <v>0</v>
      </c>
      <c r="R40" s="191">
        <f t="shared" si="3"/>
        <v>0</v>
      </c>
    </row>
    <row r="41" spans="1:18" ht="22.5" customHeight="1">
      <c r="A41" s="206"/>
      <c r="B41" s="207"/>
      <c r="C41" s="208"/>
      <c r="D41" s="209"/>
      <c r="E41" s="209"/>
      <c r="F41" s="196">
        <f t="shared" si="4"/>
        <v>0</v>
      </c>
      <c r="G41" s="188" t="s">
        <v>594</v>
      </c>
      <c r="H41" s="213"/>
      <c r="I41" s="1131">
        <f t="shared" si="5"/>
        <v>0</v>
      </c>
      <c r="J41" s="1132"/>
      <c r="K41" s="213"/>
      <c r="L41" s="1131">
        <f t="shared" si="0"/>
        <v>0</v>
      </c>
      <c r="M41" s="1132"/>
      <c r="N41" s="213"/>
      <c r="O41" s="1131">
        <f t="shared" si="1"/>
        <v>0</v>
      </c>
      <c r="P41" s="1132"/>
      <c r="Q41" s="190">
        <f t="shared" si="2"/>
        <v>0</v>
      </c>
      <c r="R41" s="191">
        <f t="shared" si="3"/>
        <v>0</v>
      </c>
    </row>
    <row r="42" spans="1:18" ht="22.5" customHeight="1">
      <c r="A42" s="206"/>
      <c r="B42" s="207"/>
      <c r="C42" s="208"/>
      <c r="D42" s="209"/>
      <c r="E42" s="209"/>
      <c r="F42" s="196">
        <f t="shared" si="4"/>
        <v>0</v>
      </c>
      <c r="G42" s="188" t="s">
        <v>594</v>
      </c>
      <c r="H42" s="213"/>
      <c r="I42" s="1131">
        <f t="shared" si="5"/>
        <v>0</v>
      </c>
      <c r="J42" s="1132"/>
      <c r="K42" s="213"/>
      <c r="L42" s="1131">
        <f t="shared" si="0"/>
        <v>0</v>
      </c>
      <c r="M42" s="1132"/>
      <c r="N42" s="213"/>
      <c r="O42" s="1131">
        <f t="shared" si="1"/>
        <v>0</v>
      </c>
      <c r="P42" s="1132"/>
      <c r="Q42" s="190">
        <f t="shared" si="2"/>
        <v>0</v>
      </c>
      <c r="R42" s="191">
        <f t="shared" si="3"/>
        <v>0</v>
      </c>
    </row>
    <row r="43" spans="1:18" ht="22.5" customHeight="1">
      <c r="A43" s="206"/>
      <c r="B43" s="207"/>
      <c r="C43" s="208"/>
      <c r="D43" s="209"/>
      <c r="E43" s="209"/>
      <c r="F43" s="196">
        <f t="shared" si="4"/>
        <v>0</v>
      </c>
      <c r="G43" s="188" t="s">
        <v>594</v>
      </c>
      <c r="H43" s="213"/>
      <c r="I43" s="1131">
        <f t="shared" si="5"/>
        <v>0</v>
      </c>
      <c r="J43" s="1132"/>
      <c r="K43" s="213"/>
      <c r="L43" s="1131">
        <f t="shared" si="0"/>
        <v>0</v>
      </c>
      <c r="M43" s="1132"/>
      <c r="N43" s="213"/>
      <c r="O43" s="1131">
        <f t="shared" si="1"/>
        <v>0</v>
      </c>
      <c r="P43" s="1132"/>
      <c r="Q43" s="190">
        <f t="shared" si="2"/>
        <v>0</v>
      </c>
      <c r="R43" s="191">
        <f t="shared" si="3"/>
        <v>0</v>
      </c>
    </row>
    <row r="44" spans="1:18" ht="22.5" customHeight="1">
      <c r="A44" s="206"/>
      <c r="B44" s="207"/>
      <c r="C44" s="208"/>
      <c r="D44" s="209"/>
      <c r="E44" s="209"/>
      <c r="F44" s="196">
        <f t="shared" si="4"/>
        <v>0</v>
      </c>
      <c r="G44" s="188" t="s">
        <v>594</v>
      </c>
      <c r="H44" s="213"/>
      <c r="I44" s="1131">
        <f t="shared" si="5"/>
        <v>0</v>
      </c>
      <c r="J44" s="1132"/>
      <c r="K44" s="213"/>
      <c r="L44" s="1131">
        <f t="shared" si="0"/>
        <v>0</v>
      </c>
      <c r="M44" s="1132"/>
      <c r="N44" s="213"/>
      <c r="O44" s="1131">
        <f t="shared" si="1"/>
        <v>0</v>
      </c>
      <c r="P44" s="1132"/>
      <c r="Q44" s="190">
        <f t="shared" si="2"/>
        <v>0</v>
      </c>
      <c r="R44" s="191">
        <f t="shared" si="3"/>
        <v>0</v>
      </c>
    </row>
    <row r="45" spans="1:18" ht="22.5" customHeight="1">
      <c r="A45" s="206"/>
      <c r="B45" s="207"/>
      <c r="C45" s="208"/>
      <c r="D45" s="209"/>
      <c r="E45" s="209"/>
      <c r="F45" s="196">
        <f t="shared" si="4"/>
        <v>0</v>
      </c>
      <c r="G45" s="188" t="s">
        <v>594</v>
      </c>
      <c r="H45" s="213"/>
      <c r="I45" s="1131">
        <f t="shared" si="5"/>
        <v>0</v>
      </c>
      <c r="J45" s="1132"/>
      <c r="K45" s="213"/>
      <c r="L45" s="1131">
        <f t="shared" si="0"/>
        <v>0</v>
      </c>
      <c r="M45" s="1132"/>
      <c r="N45" s="213"/>
      <c r="O45" s="1131">
        <f t="shared" si="1"/>
        <v>0</v>
      </c>
      <c r="P45" s="1132"/>
      <c r="Q45" s="190">
        <f t="shared" si="2"/>
        <v>0</v>
      </c>
      <c r="R45" s="191">
        <f t="shared" si="3"/>
        <v>0</v>
      </c>
    </row>
    <row r="46" spans="1:18" ht="22.5" customHeight="1">
      <c r="A46" s="206"/>
      <c r="B46" s="207"/>
      <c r="C46" s="208"/>
      <c r="D46" s="209"/>
      <c r="E46" s="209"/>
      <c r="F46" s="196">
        <f t="shared" si="4"/>
        <v>0</v>
      </c>
      <c r="G46" s="188" t="s">
        <v>594</v>
      </c>
      <c r="H46" s="213"/>
      <c r="I46" s="1131">
        <f t="shared" si="5"/>
        <v>0</v>
      </c>
      <c r="J46" s="1132"/>
      <c r="K46" s="213"/>
      <c r="L46" s="1131">
        <f t="shared" si="0"/>
        <v>0</v>
      </c>
      <c r="M46" s="1132"/>
      <c r="N46" s="213"/>
      <c r="O46" s="1131">
        <f t="shared" si="1"/>
        <v>0</v>
      </c>
      <c r="P46" s="1132"/>
      <c r="Q46" s="190">
        <f t="shared" si="2"/>
        <v>0</v>
      </c>
      <c r="R46" s="191">
        <f t="shared" si="3"/>
        <v>0</v>
      </c>
    </row>
    <row r="47" spans="1:18" ht="22.5" customHeight="1">
      <c r="A47" s="206"/>
      <c r="B47" s="207"/>
      <c r="C47" s="208"/>
      <c r="D47" s="209"/>
      <c r="E47" s="209"/>
      <c r="F47" s="196">
        <f t="shared" si="4"/>
        <v>0</v>
      </c>
      <c r="G47" s="188" t="s">
        <v>594</v>
      </c>
      <c r="H47" s="213"/>
      <c r="I47" s="1131">
        <f t="shared" ref="I47" si="30">H47*E47</f>
        <v>0</v>
      </c>
      <c r="J47" s="1132"/>
      <c r="K47" s="213"/>
      <c r="L47" s="1131">
        <f t="shared" ref="L47" si="31">K47*E47</f>
        <v>0</v>
      </c>
      <c r="M47" s="1132"/>
      <c r="N47" s="213"/>
      <c r="O47" s="1131">
        <f t="shared" ref="O47" si="32">N47*E47</f>
        <v>0</v>
      </c>
      <c r="P47" s="1132"/>
      <c r="Q47" s="190">
        <f t="shared" si="2"/>
        <v>0</v>
      </c>
      <c r="R47" s="191">
        <f t="shared" si="3"/>
        <v>0</v>
      </c>
    </row>
    <row r="48" spans="1:18" ht="22.5" customHeight="1">
      <c r="A48" s="206"/>
      <c r="B48" s="207"/>
      <c r="C48" s="208"/>
      <c r="D48" s="209"/>
      <c r="E48" s="209"/>
      <c r="F48" s="196">
        <f t="shared" si="4"/>
        <v>0</v>
      </c>
      <c r="G48" s="188" t="s">
        <v>594</v>
      </c>
      <c r="H48" s="213"/>
      <c r="I48" s="1131">
        <f t="shared" ref="I48" si="33">H48*E48</f>
        <v>0</v>
      </c>
      <c r="J48" s="1132"/>
      <c r="K48" s="213"/>
      <c r="L48" s="1131">
        <f t="shared" ref="L48" si="34">K48*E48</f>
        <v>0</v>
      </c>
      <c r="M48" s="1132"/>
      <c r="N48" s="213"/>
      <c r="O48" s="1131">
        <f t="shared" ref="O48" si="35">N48*E48</f>
        <v>0</v>
      </c>
      <c r="P48" s="1132"/>
      <c r="Q48" s="190">
        <f t="shared" si="2"/>
        <v>0</v>
      </c>
      <c r="R48" s="191">
        <f t="shared" si="3"/>
        <v>0</v>
      </c>
    </row>
    <row r="49" spans="1:18" ht="22.5" customHeight="1" thickBot="1">
      <c r="A49" s="210"/>
      <c r="B49" s="207"/>
      <c r="C49" s="211"/>
      <c r="D49" s="212"/>
      <c r="E49" s="212"/>
      <c r="F49" s="201">
        <f t="shared" si="4"/>
        <v>0</v>
      </c>
      <c r="G49" s="188" t="s">
        <v>594</v>
      </c>
      <c r="H49" s="213"/>
      <c r="I49" s="1131">
        <f t="shared" si="5"/>
        <v>0</v>
      </c>
      <c r="J49" s="1132"/>
      <c r="K49" s="213"/>
      <c r="L49" s="1131">
        <f t="shared" si="0"/>
        <v>0</v>
      </c>
      <c r="M49" s="1132"/>
      <c r="N49" s="213"/>
      <c r="O49" s="1131">
        <f t="shared" si="1"/>
        <v>0</v>
      </c>
      <c r="P49" s="1132"/>
      <c r="Q49" s="190">
        <f t="shared" si="2"/>
        <v>0</v>
      </c>
      <c r="R49" s="191">
        <f t="shared" si="3"/>
        <v>0</v>
      </c>
    </row>
    <row r="50" spans="1:18" ht="22.5" customHeight="1" thickBot="1">
      <c r="A50" s="1137" t="s">
        <v>595</v>
      </c>
      <c r="B50" s="1138"/>
      <c r="C50" s="1138"/>
      <c r="D50" s="1138"/>
      <c r="E50" s="1139"/>
      <c r="F50" s="202">
        <f>SUM(F15:F49)</f>
        <v>0</v>
      </c>
      <c r="G50" s="203"/>
      <c r="H50" s="204" t="s">
        <v>595</v>
      </c>
      <c r="I50" s="1140">
        <f>SUM(I15:J49)</f>
        <v>0</v>
      </c>
      <c r="J50" s="1141"/>
      <c r="K50" s="204" t="s">
        <v>595</v>
      </c>
      <c r="L50" s="1140">
        <f>SUM(L15:M49)</f>
        <v>0</v>
      </c>
      <c r="M50" s="1141"/>
      <c r="N50" s="204" t="s">
        <v>595</v>
      </c>
      <c r="O50" s="1140">
        <f>SUM(O15:P49)</f>
        <v>0</v>
      </c>
      <c r="P50" s="1141"/>
      <c r="Q50" s="205" t="s">
        <v>595</v>
      </c>
      <c r="R50" s="191">
        <f>SUM(R15:R49)</f>
        <v>0</v>
      </c>
    </row>
  </sheetData>
  <sheetProtection formatColumns="0" formatRows="0"/>
  <mergeCells count="139">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I37:J37"/>
    <mergeCell ref="L37:M37"/>
    <mergeCell ref="O37:P37"/>
    <mergeCell ref="I38:J38"/>
    <mergeCell ref="L38:M38"/>
    <mergeCell ref="O38:P38"/>
    <mergeCell ref="I39:J39"/>
    <mergeCell ref="L39:M39"/>
    <mergeCell ref="O39:P39"/>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13:J13"/>
    <mergeCell ref="L13:M13"/>
    <mergeCell ref="O13:P13"/>
    <mergeCell ref="I14:J14"/>
    <mergeCell ref="L14:M14"/>
    <mergeCell ref="O14:P14"/>
    <mergeCell ref="I15:J15"/>
    <mergeCell ref="L15:M15"/>
    <mergeCell ref="O15:P15"/>
    <mergeCell ref="I11:J11"/>
    <mergeCell ref="L11:M11"/>
    <mergeCell ref="O11:P11"/>
    <mergeCell ref="I12:J12"/>
    <mergeCell ref="L12:M12"/>
    <mergeCell ref="O12:P12"/>
    <mergeCell ref="Q9:R9"/>
    <mergeCell ref="I10:J10"/>
    <mergeCell ref="L10:M10"/>
    <mergeCell ref="O10:P10"/>
    <mergeCell ref="H9:J9"/>
    <mergeCell ref="K9:M9"/>
    <mergeCell ref="N9:P9"/>
    <mergeCell ref="B9:C9"/>
    <mergeCell ref="F8:G8"/>
    <mergeCell ref="H8:J8"/>
    <mergeCell ref="K8:M8"/>
    <mergeCell ref="N8:P8"/>
    <mergeCell ref="F5:J5"/>
    <mergeCell ref="H7:J7"/>
    <mergeCell ref="K7:M7"/>
    <mergeCell ref="N7:P7"/>
    <mergeCell ref="B8:C8"/>
    <mergeCell ref="F9:G9"/>
  </mergeCells>
  <phoneticPr fontId="12"/>
  <dataValidations count="2">
    <dataValidation type="date" allowBlank="1" showInputMessage="1" showErrorMessage="1" errorTitle="無効な日付" error="2022/4/1～2024/3/31を入力してください。" sqref="B13:B14" xr:uid="{1BC1EB30-45EF-4D06-922C-8AD46684EF39}">
      <formula1>44652</formula1>
      <formula2>45382</formula2>
    </dataValidation>
    <dataValidation type="date" allowBlank="1" showInputMessage="1" showErrorMessage="1" errorTitle="無効な日付" error="2023/4/1以降の日付けをを入力してください。" sqref="B15:B49" xr:uid="{360DD295-3D1E-47A9-9112-138BF90AADF4}">
      <formula1>45017</formula1>
      <formula2>45382</formula2>
    </dataValidation>
  </dataValidations>
  <pageMargins left="0.7" right="0.7" top="0.75" bottom="0.75" header="0.3" footer="0.3"/>
  <pageSetup paperSize="8" scale="59" orientation="landscape" r:id="rId1"/>
  <drawing r:id="rId2"/>
  <extLst>
    <ext xmlns:x14="http://schemas.microsoft.com/office/spreadsheetml/2009/9/main" uri="{CCE6A557-97BC-4b89-ADB6-D9C93CAAB3DF}">
      <x14:dataValidations xmlns:xm="http://schemas.microsoft.com/office/excel/2006/main" count="2">
        <x14:dataValidation type="list" showInputMessage="1" showErrorMessage="1" xr:uid="{DB975A6A-BD68-4A23-AA18-D9C8F5913ED4}">
          <x14:formula1>
            <xm:f>'様式１及び様式１－２'!$BE$2:$BE$39</xm:f>
          </x14:formula1>
          <xm:sqref>K9:M9</xm:sqref>
        </x14:dataValidation>
        <x14:dataValidation type="list" showInputMessage="1" showErrorMessage="1" xr:uid="{E09DBBD9-0E7D-4374-87EF-5AB9E6D12532}">
          <x14:formula1>
            <xm:f>'様式１及び様式１－２'!BE2:BE39</xm:f>
          </x14:formula1>
          <xm:sqref>H9:J9 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BW106"/>
  <sheetViews>
    <sheetView showGridLines="0" view="pageBreakPreview" zoomScale="70" zoomScaleNormal="100" zoomScaleSheetLayoutView="70" workbookViewId="0">
      <selection activeCell="E22" sqref="E22:L23"/>
    </sheetView>
  </sheetViews>
  <sheetFormatPr defaultColWidth="8.75" defaultRowHeight="24"/>
  <cols>
    <col min="1" max="35" width="3.75" style="9" customWidth="1"/>
    <col min="36" max="36" width="5.5" style="9" customWidth="1"/>
    <col min="37" max="65" width="3.75" style="9" customWidth="1"/>
    <col min="66" max="16384" width="8.75" style="9"/>
  </cols>
  <sheetData>
    <row r="1" spans="1:41">
      <c r="A1" s="1234" t="s">
        <v>539</v>
      </c>
      <c r="B1" s="1234"/>
      <c r="C1" s="1234"/>
      <c r="D1" s="1234"/>
      <c r="E1" s="1234"/>
      <c r="F1" s="1234"/>
      <c r="G1" s="1234"/>
      <c r="H1" s="1234"/>
      <c r="I1" s="1234"/>
      <c r="J1" s="1234"/>
      <c r="K1" s="1234"/>
      <c r="AO1" s="9" t="s">
        <v>268</v>
      </c>
    </row>
    <row r="2" spans="1:41" ht="22.15" customHeight="1">
      <c r="A2" s="1189" t="s">
        <v>194</v>
      </c>
      <c r="B2" s="1190"/>
      <c r="C2" s="1190"/>
      <c r="D2" s="1190"/>
      <c r="E2" s="1190"/>
      <c r="F2" s="119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O2" s="68" t="s">
        <v>148</v>
      </c>
    </row>
    <row r="3" spans="1:41" ht="22.15" customHeight="1">
      <c r="A3" s="1190"/>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O3" s="68" t="s">
        <v>149</v>
      </c>
    </row>
    <row r="4" spans="1:41" ht="22.15" customHeight="1">
      <c r="A4" s="1190"/>
      <c r="B4" s="1190"/>
      <c r="C4" s="1190"/>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O4" s="68" t="s">
        <v>150</v>
      </c>
    </row>
    <row r="5" spans="1:41" ht="21.75" hidden="1" customHeight="1">
      <c r="A5" s="1190"/>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190"/>
      <c r="AG5" s="1190"/>
      <c r="AH5" s="1190"/>
      <c r="AI5" s="1190"/>
      <c r="AJ5" s="1190"/>
      <c r="AO5" s="68" t="s">
        <v>152</v>
      </c>
    </row>
    <row r="6" spans="1:41" ht="7.5" customHeight="1">
      <c r="AO6" s="68" t="s">
        <v>151</v>
      </c>
    </row>
    <row r="7" spans="1:41" ht="22.15" customHeight="1">
      <c r="B7" s="9" t="s">
        <v>111</v>
      </c>
      <c r="AO7" s="68" t="s">
        <v>153</v>
      </c>
    </row>
    <row r="8" spans="1:41" ht="13.5" customHeight="1">
      <c r="AO8" s="68" t="s">
        <v>186</v>
      </c>
    </row>
    <row r="9" spans="1:41" ht="22.15" customHeight="1">
      <c r="A9" s="1193" t="s">
        <v>538</v>
      </c>
      <c r="B9" s="1194"/>
      <c r="C9" s="1194"/>
      <c r="D9" s="1194"/>
      <c r="E9" s="1194"/>
      <c r="F9" s="1194"/>
      <c r="G9" s="1194"/>
      <c r="H9" s="1194"/>
      <c r="I9" s="1194"/>
      <c r="J9" s="1194"/>
      <c r="K9" s="1194"/>
      <c r="L9" s="1194"/>
      <c r="M9" s="1194"/>
      <c r="N9" s="1194"/>
      <c r="O9" s="1194"/>
      <c r="P9" s="1194"/>
      <c r="Q9" s="1194"/>
      <c r="R9" s="1194"/>
      <c r="S9" s="1194"/>
      <c r="T9" s="1194"/>
      <c r="U9" s="1194"/>
      <c r="V9" s="1194"/>
      <c r="W9" s="1194"/>
      <c r="X9" s="1194"/>
      <c r="Y9" s="1194"/>
      <c r="Z9" s="1194"/>
      <c r="AA9" s="1194"/>
      <c r="AB9" s="1194"/>
      <c r="AC9" s="1194"/>
      <c r="AD9" s="1194"/>
      <c r="AE9" s="1194"/>
      <c r="AF9" s="1194"/>
      <c r="AG9" s="1194"/>
      <c r="AH9" s="1194"/>
      <c r="AI9" s="1194"/>
      <c r="AJ9" s="1194"/>
      <c r="AO9" s="68" t="s">
        <v>187</v>
      </c>
    </row>
    <row r="10" spans="1:41" ht="25.5" customHeight="1">
      <c r="A10" s="1194"/>
      <c r="B10" s="1194"/>
      <c r="C10" s="1194"/>
      <c r="D10" s="1194"/>
      <c r="E10" s="1194"/>
      <c r="F10" s="1194"/>
      <c r="G10" s="1194"/>
      <c r="H10" s="1194"/>
      <c r="I10" s="1194"/>
      <c r="J10" s="1194"/>
      <c r="K10" s="1194"/>
      <c r="L10" s="1194"/>
      <c r="M10" s="1194"/>
      <c r="N10" s="1194"/>
      <c r="O10" s="1194"/>
      <c r="P10" s="1194"/>
      <c r="Q10" s="1194"/>
      <c r="R10" s="1194"/>
      <c r="S10" s="1194"/>
      <c r="T10" s="1194"/>
      <c r="U10" s="1194"/>
      <c r="V10" s="1194"/>
      <c r="W10" s="1194"/>
      <c r="X10" s="1194"/>
      <c r="Y10" s="1194"/>
      <c r="Z10" s="1194"/>
      <c r="AA10" s="1194"/>
      <c r="AB10" s="1194"/>
      <c r="AC10" s="1194"/>
      <c r="AD10" s="1194"/>
      <c r="AE10" s="1194"/>
      <c r="AF10" s="1194"/>
      <c r="AG10" s="1194"/>
      <c r="AH10" s="1194"/>
      <c r="AI10" s="1194"/>
      <c r="AJ10" s="1194"/>
      <c r="AO10" s="68" t="s">
        <v>188</v>
      </c>
    </row>
    <row r="11" spans="1:41" ht="19.5" customHeight="1">
      <c r="AO11" s="68" t="s">
        <v>189</v>
      </c>
    </row>
    <row r="12" spans="1:41" ht="22.15" customHeight="1">
      <c r="N12" s="716" t="s">
        <v>11</v>
      </c>
      <c r="O12" s="716"/>
      <c r="P12" s="716"/>
      <c r="Q12" s="716"/>
      <c r="R12" s="716"/>
      <c r="S12" s="1191" t="str">
        <f>IF('様式１及び様式１－２'!F13&lt;&gt;0,'様式１及び様式１－２'!F13,"")</f>
        <v/>
      </c>
      <c r="T12" s="1191"/>
      <c r="U12" s="1191"/>
      <c r="V12" s="1191"/>
      <c r="W12" s="1191"/>
      <c r="X12" s="1191"/>
      <c r="Y12" s="1191"/>
      <c r="Z12" s="1191"/>
      <c r="AA12" s="1191"/>
      <c r="AB12" s="1191"/>
      <c r="AC12" s="1191"/>
      <c r="AD12" s="1191"/>
      <c r="AE12" s="1191"/>
      <c r="AF12" s="1191"/>
      <c r="AG12" s="1191"/>
      <c r="AH12" s="1191"/>
      <c r="AI12" s="1191"/>
      <c r="AJ12" s="1191"/>
      <c r="AO12" s="68" t="s">
        <v>190</v>
      </c>
    </row>
    <row r="13" spans="1:41" ht="10.5" customHeight="1">
      <c r="N13" s="716"/>
      <c r="O13" s="716"/>
      <c r="P13" s="716"/>
      <c r="Q13" s="716"/>
      <c r="R13" s="716"/>
      <c r="S13" s="1191"/>
      <c r="T13" s="1191"/>
      <c r="U13" s="1191"/>
      <c r="V13" s="1191"/>
      <c r="W13" s="1191"/>
      <c r="X13" s="1191"/>
      <c r="Y13" s="1191"/>
      <c r="Z13" s="1191"/>
      <c r="AA13" s="1191"/>
      <c r="AB13" s="1191"/>
      <c r="AC13" s="1191"/>
      <c r="AD13" s="1191"/>
      <c r="AE13" s="1191"/>
      <c r="AF13" s="1191"/>
      <c r="AG13" s="1191"/>
      <c r="AH13" s="1191"/>
      <c r="AI13" s="1191"/>
      <c r="AJ13" s="1191"/>
      <c r="AO13" s="68" t="s">
        <v>191</v>
      </c>
    </row>
    <row r="14" spans="1:41" ht="22.15" customHeight="1">
      <c r="N14" s="716" t="s">
        <v>5</v>
      </c>
      <c r="O14" s="716"/>
      <c r="P14" s="716"/>
      <c r="Q14" s="716"/>
      <c r="R14" s="716"/>
      <c r="S14" s="1192" t="str">
        <f>IF('様式１及び様式１－２'!L15&lt;&gt;0,'様式１及び様式１－２'!L15,"")</f>
        <v/>
      </c>
      <c r="T14" s="1192"/>
      <c r="U14" s="1192"/>
      <c r="V14" s="1192"/>
      <c r="W14" s="1192"/>
      <c r="X14" s="1192"/>
      <c r="Y14" s="1192"/>
      <c r="Z14" s="1192"/>
      <c r="AA14" s="1192"/>
      <c r="AB14" s="1192"/>
      <c r="AC14" s="1192"/>
      <c r="AD14" s="1192"/>
      <c r="AE14" s="1192"/>
      <c r="AF14" s="1192"/>
      <c r="AG14" s="1192"/>
      <c r="AH14" s="1192"/>
      <c r="AI14" s="1192"/>
      <c r="AJ14" s="1192"/>
      <c r="AO14" s="68" t="s">
        <v>192</v>
      </c>
    </row>
    <row r="15" spans="1:41" ht="15" customHeight="1">
      <c r="N15" s="716"/>
      <c r="O15" s="716"/>
      <c r="P15" s="716"/>
      <c r="Q15" s="716"/>
      <c r="R15" s="716"/>
      <c r="S15" s="1192"/>
      <c r="T15" s="1192"/>
      <c r="U15" s="1192"/>
      <c r="V15" s="1192"/>
      <c r="W15" s="1192"/>
      <c r="X15" s="1192"/>
      <c r="Y15" s="1192"/>
      <c r="Z15" s="1192"/>
      <c r="AA15" s="1192"/>
      <c r="AB15" s="1192"/>
      <c r="AC15" s="1192"/>
      <c r="AD15" s="1192"/>
      <c r="AE15" s="1192"/>
      <c r="AF15" s="1192"/>
      <c r="AG15" s="1192"/>
      <c r="AH15" s="1192"/>
      <c r="AI15" s="1192"/>
      <c r="AJ15" s="1192"/>
      <c r="AO15" s="68" t="s">
        <v>193</v>
      </c>
    </row>
    <row r="16" spans="1:41" ht="22.15" customHeight="1">
      <c r="N16" s="716" t="s">
        <v>8</v>
      </c>
      <c r="O16" s="716"/>
      <c r="P16" s="716"/>
      <c r="Q16" s="716"/>
      <c r="R16" s="716"/>
      <c r="S16" s="1191" t="str">
        <f>IF('様式１及び様式１－２'!F17&lt;&gt;0,'様式１及び様式１－２'!F17,"")</f>
        <v/>
      </c>
      <c r="T16" s="1191"/>
      <c r="U16" s="1191"/>
      <c r="V16" s="1191"/>
      <c r="W16" s="1191"/>
      <c r="X16" s="716" t="s">
        <v>10</v>
      </c>
      <c r="Y16" s="716"/>
      <c r="Z16" s="716"/>
      <c r="AA16" s="716"/>
      <c r="AB16" s="716"/>
      <c r="AC16" s="1191" t="str">
        <f>IF('様式１及び様式１－２'!W17&lt;&gt;0,'様式１及び様式１－２'!W17,"")</f>
        <v/>
      </c>
      <c r="AD16" s="1191"/>
      <c r="AE16" s="1191"/>
      <c r="AF16" s="1191"/>
      <c r="AG16" s="1191"/>
      <c r="AH16" s="1191"/>
      <c r="AI16" s="1191"/>
      <c r="AJ16" s="1191"/>
    </row>
    <row r="17" spans="1:36" ht="13.5" customHeight="1">
      <c r="N17" s="716"/>
      <c r="O17" s="716"/>
      <c r="P17" s="716"/>
      <c r="Q17" s="716"/>
      <c r="R17" s="716"/>
      <c r="S17" s="1191"/>
      <c r="T17" s="1191"/>
      <c r="U17" s="1191"/>
      <c r="V17" s="1191"/>
      <c r="W17" s="1191"/>
      <c r="X17" s="716"/>
      <c r="Y17" s="716"/>
      <c r="Z17" s="716"/>
      <c r="AA17" s="716"/>
      <c r="AB17" s="716"/>
      <c r="AC17" s="1191"/>
      <c r="AD17" s="1191"/>
      <c r="AE17" s="1191"/>
      <c r="AF17" s="1191"/>
      <c r="AG17" s="1191"/>
      <c r="AH17" s="1191"/>
      <c r="AI17" s="1191"/>
      <c r="AJ17" s="1191"/>
    </row>
    <row r="18" spans="1:36" ht="22.15" customHeight="1">
      <c r="N18" s="716" t="s">
        <v>116</v>
      </c>
      <c r="O18" s="716"/>
      <c r="P18" s="716"/>
      <c r="Q18" s="716"/>
      <c r="R18" s="716"/>
      <c r="S18" s="1170" t="str">
        <f>IF('様式１及び様式１－２'!E70&lt;&gt;'様式１及び様式１－２'!A76,IF(COUNTIF(対象種別,'様式１及び様式１－２'!G68)=1,'様式１及び様式１－２'!G68,"対象外"),"対象外")</f>
        <v>対象外</v>
      </c>
      <c r="T18" s="1171"/>
      <c r="U18" s="1171"/>
      <c r="V18" s="1171"/>
      <c r="W18" s="1171"/>
      <c r="X18" s="1171"/>
      <c r="Y18" s="1171"/>
      <c r="Z18" s="1171"/>
      <c r="AA18" s="1171"/>
      <c r="AB18" s="1171"/>
      <c r="AC18" s="1171"/>
      <c r="AD18" s="1171"/>
      <c r="AE18" s="1171"/>
      <c r="AF18" s="1171"/>
      <c r="AG18" s="1171"/>
      <c r="AH18" s="1171"/>
      <c r="AI18" s="1171"/>
      <c r="AJ18" s="1172"/>
    </row>
    <row r="19" spans="1:36" ht="17.25" customHeight="1">
      <c r="N19" s="716"/>
      <c r="O19" s="716"/>
      <c r="P19" s="716"/>
      <c r="Q19" s="716"/>
      <c r="R19" s="716"/>
      <c r="S19" s="1173"/>
      <c r="T19" s="1174"/>
      <c r="U19" s="1174"/>
      <c r="V19" s="1174"/>
      <c r="W19" s="1174"/>
      <c r="X19" s="1174"/>
      <c r="Y19" s="1174"/>
      <c r="Z19" s="1174"/>
      <c r="AA19" s="1174"/>
      <c r="AB19" s="1174"/>
      <c r="AC19" s="1174"/>
      <c r="AD19" s="1174"/>
      <c r="AE19" s="1174"/>
      <c r="AF19" s="1174"/>
      <c r="AG19" s="1174"/>
      <c r="AH19" s="1174"/>
      <c r="AI19" s="1174"/>
      <c r="AJ19" s="1175"/>
    </row>
    <row r="20" spans="1:36" ht="22.15" customHeight="1"/>
    <row r="21" spans="1:36" ht="22.15" customHeight="1">
      <c r="A21" s="9" t="s">
        <v>112</v>
      </c>
    </row>
    <row r="22" spans="1:36" ht="22.15" customHeight="1">
      <c r="A22" s="693" t="s">
        <v>113</v>
      </c>
      <c r="B22" s="1031"/>
      <c r="C22" s="1031"/>
      <c r="D22" s="1176"/>
      <c r="E22" s="675"/>
      <c r="F22" s="1156"/>
      <c r="G22" s="1156"/>
      <c r="H22" s="1156"/>
      <c r="I22" s="1156"/>
      <c r="J22" s="1156"/>
      <c r="K22" s="1156"/>
      <c r="L22" s="1157"/>
      <c r="M22" s="693" t="s">
        <v>114</v>
      </c>
      <c r="N22" s="1031"/>
      <c r="O22" s="1031"/>
      <c r="P22" s="1176"/>
      <c r="Q22" s="675"/>
      <c r="R22" s="1156"/>
      <c r="S22" s="1156"/>
      <c r="T22" s="1156"/>
      <c r="U22" s="1156"/>
      <c r="V22" s="1156"/>
      <c r="W22" s="1156"/>
      <c r="X22" s="1157"/>
      <c r="Y22" s="1183" t="s">
        <v>115</v>
      </c>
      <c r="Z22" s="1184"/>
      <c r="AA22" s="1184"/>
      <c r="AB22" s="1185"/>
      <c r="AC22" s="675"/>
      <c r="AD22" s="1156"/>
      <c r="AE22" s="1156"/>
      <c r="AF22" s="1156"/>
      <c r="AG22" s="1156"/>
      <c r="AH22" s="1156"/>
      <c r="AI22" s="1156"/>
      <c r="AJ22" s="1157"/>
    </row>
    <row r="23" spans="1:36" ht="18" customHeight="1">
      <c r="A23" s="1177"/>
      <c r="B23" s="1178"/>
      <c r="C23" s="1178"/>
      <c r="D23" s="1179"/>
      <c r="E23" s="1180"/>
      <c r="F23" s="1181"/>
      <c r="G23" s="1181"/>
      <c r="H23" s="1181"/>
      <c r="I23" s="1181"/>
      <c r="J23" s="1181"/>
      <c r="K23" s="1181"/>
      <c r="L23" s="1182"/>
      <c r="M23" s="1177"/>
      <c r="N23" s="1178"/>
      <c r="O23" s="1178"/>
      <c r="P23" s="1179"/>
      <c r="Q23" s="1180"/>
      <c r="R23" s="1181"/>
      <c r="S23" s="1181"/>
      <c r="T23" s="1181"/>
      <c r="U23" s="1181"/>
      <c r="V23" s="1181"/>
      <c r="W23" s="1181"/>
      <c r="X23" s="1182"/>
      <c r="Y23" s="1186"/>
      <c r="Z23" s="1187"/>
      <c r="AA23" s="1187"/>
      <c r="AB23" s="1188"/>
      <c r="AC23" s="1180"/>
      <c r="AD23" s="1181"/>
      <c r="AE23" s="1181"/>
      <c r="AF23" s="1181"/>
      <c r="AG23" s="1181"/>
      <c r="AH23" s="1181"/>
      <c r="AI23" s="1181"/>
      <c r="AJ23" s="1182"/>
    </row>
    <row r="24" spans="1:36" ht="22.15" customHeight="1"/>
    <row r="25" spans="1:36" ht="22.15" customHeight="1">
      <c r="A25" s="9" t="s">
        <v>316</v>
      </c>
    </row>
    <row r="26" spans="1:36" ht="22.15" customHeight="1">
      <c r="A26" s="693" t="s">
        <v>317</v>
      </c>
      <c r="B26" s="1031"/>
      <c r="C26" s="1031"/>
      <c r="D26" s="1176"/>
      <c r="E26" s="675"/>
      <c r="F26" s="1156"/>
      <c r="G26" s="1156"/>
      <c r="H26" s="1156"/>
      <c r="I26" s="1156"/>
      <c r="J26" s="1156"/>
      <c r="K26" s="1156"/>
      <c r="L26" s="1157"/>
      <c r="M26" s="693" t="s">
        <v>121</v>
      </c>
      <c r="N26" s="1031"/>
      <c r="O26" s="1031"/>
      <c r="P26" s="1176"/>
      <c r="Q26" s="675"/>
      <c r="R26" s="1156"/>
      <c r="S26" s="1156"/>
      <c r="T26" s="1156"/>
      <c r="U26" s="1156"/>
      <c r="V26" s="1156"/>
      <c r="W26" s="1156"/>
      <c r="X26" s="1157"/>
      <c r="Y26" s="1183" t="s">
        <v>115</v>
      </c>
      <c r="Z26" s="1184"/>
      <c r="AA26" s="1184"/>
      <c r="AB26" s="1185"/>
      <c r="AC26" s="675"/>
      <c r="AD26" s="1156"/>
      <c r="AE26" s="1156"/>
      <c r="AF26" s="1156"/>
      <c r="AG26" s="1156"/>
      <c r="AH26" s="1156"/>
      <c r="AI26" s="1156"/>
      <c r="AJ26" s="1157"/>
    </row>
    <row r="27" spans="1:36" ht="18" customHeight="1">
      <c r="A27" s="1177"/>
      <c r="B27" s="1178"/>
      <c r="C27" s="1178"/>
      <c r="D27" s="1179"/>
      <c r="E27" s="1180"/>
      <c r="F27" s="1181"/>
      <c r="G27" s="1181"/>
      <c r="H27" s="1181"/>
      <c r="I27" s="1181"/>
      <c r="J27" s="1181"/>
      <c r="K27" s="1181"/>
      <c r="L27" s="1182"/>
      <c r="M27" s="1177"/>
      <c r="N27" s="1178"/>
      <c r="O27" s="1178"/>
      <c r="P27" s="1179"/>
      <c r="Q27" s="1180"/>
      <c r="R27" s="1181"/>
      <c r="S27" s="1181"/>
      <c r="T27" s="1181"/>
      <c r="U27" s="1181"/>
      <c r="V27" s="1181"/>
      <c r="W27" s="1181"/>
      <c r="X27" s="1182"/>
      <c r="Y27" s="1186"/>
      <c r="Z27" s="1187"/>
      <c r="AA27" s="1187"/>
      <c r="AB27" s="1188"/>
      <c r="AC27" s="1180"/>
      <c r="AD27" s="1181"/>
      <c r="AE27" s="1181"/>
      <c r="AF27" s="1181"/>
      <c r="AG27" s="1181"/>
      <c r="AH27" s="1181"/>
      <c r="AI27" s="1181"/>
      <c r="AJ27" s="1182"/>
    </row>
    <row r="28" spans="1:36" ht="22.15" customHeight="1">
      <c r="A28" s="693" t="s">
        <v>318</v>
      </c>
      <c r="B28" s="1031"/>
      <c r="C28" s="1031"/>
      <c r="D28" s="1176"/>
      <c r="E28" s="675"/>
      <c r="F28" s="1156"/>
      <c r="G28" s="1156"/>
      <c r="H28" s="1156"/>
      <c r="I28" s="1156"/>
      <c r="J28" s="1156"/>
      <c r="K28" s="1156"/>
      <c r="L28" s="1157"/>
      <c r="M28" s="693" t="s">
        <v>121</v>
      </c>
      <c r="N28" s="1031"/>
      <c r="O28" s="1031"/>
      <c r="P28" s="1176"/>
      <c r="Q28" s="675"/>
      <c r="R28" s="1156"/>
      <c r="S28" s="1156"/>
      <c r="T28" s="1156"/>
      <c r="U28" s="1156"/>
      <c r="V28" s="1156"/>
      <c r="W28" s="1156"/>
      <c r="X28" s="1157"/>
      <c r="Y28" s="1183" t="s">
        <v>115</v>
      </c>
      <c r="Z28" s="1184"/>
      <c r="AA28" s="1184"/>
      <c r="AB28" s="1185"/>
      <c r="AC28" s="675"/>
      <c r="AD28" s="1156"/>
      <c r="AE28" s="1156"/>
      <c r="AF28" s="1156"/>
      <c r="AG28" s="1156"/>
      <c r="AH28" s="1156"/>
      <c r="AI28" s="1156"/>
      <c r="AJ28" s="1157"/>
    </row>
    <row r="29" spans="1:36" ht="18" customHeight="1">
      <c r="A29" s="1177"/>
      <c r="B29" s="1178"/>
      <c r="C29" s="1178"/>
      <c r="D29" s="1179"/>
      <c r="E29" s="1180"/>
      <c r="F29" s="1181"/>
      <c r="G29" s="1181"/>
      <c r="H29" s="1181"/>
      <c r="I29" s="1181"/>
      <c r="J29" s="1181"/>
      <c r="K29" s="1181"/>
      <c r="L29" s="1182"/>
      <c r="M29" s="1177"/>
      <c r="N29" s="1178"/>
      <c r="O29" s="1178"/>
      <c r="P29" s="1179"/>
      <c r="Q29" s="1180"/>
      <c r="R29" s="1181"/>
      <c r="S29" s="1181"/>
      <c r="T29" s="1181"/>
      <c r="U29" s="1181"/>
      <c r="V29" s="1181"/>
      <c r="W29" s="1181"/>
      <c r="X29" s="1182"/>
      <c r="Y29" s="1186"/>
      <c r="Z29" s="1187"/>
      <c r="AA29" s="1187"/>
      <c r="AB29" s="1188"/>
      <c r="AC29" s="1180"/>
      <c r="AD29" s="1181"/>
      <c r="AE29" s="1181"/>
      <c r="AF29" s="1181"/>
      <c r="AG29" s="1181"/>
      <c r="AH29" s="1181"/>
      <c r="AI29" s="1181"/>
      <c r="AJ29" s="1182"/>
    </row>
    <row r="30" spans="1:36" ht="22.15" customHeight="1">
      <c r="A30" s="693" t="s">
        <v>319</v>
      </c>
      <c r="B30" s="1031"/>
      <c r="C30" s="1031"/>
      <c r="D30" s="1176"/>
      <c r="E30" s="675"/>
      <c r="F30" s="1156"/>
      <c r="G30" s="1156"/>
      <c r="H30" s="1156"/>
      <c r="I30" s="1156"/>
      <c r="J30" s="1156"/>
      <c r="K30" s="1156"/>
      <c r="L30" s="1157"/>
      <c r="M30" s="693" t="s">
        <v>121</v>
      </c>
      <c r="N30" s="1031"/>
      <c r="O30" s="1031"/>
      <c r="P30" s="1176"/>
      <c r="Q30" s="675"/>
      <c r="R30" s="1156"/>
      <c r="S30" s="1156"/>
      <c r="T30" s="1156"/>
      <c r="U30" s="1156"/>
      <c r="V30" s="1156"/>
      <c r="W30" s="1156"/>
      <c r="X30" s="1157"/>
      <c r="Y30" s="1183" t="s">
        <v>115</v>
      </c>
      <c r="Z30" s="1184"/>
      <c r="AA30" s="1184"/>
      <c r="AB30" s="1185"/>
      <c r="AC30" s="675"/>
      <c r="AD30" s="1156"/>
      <c r="AE30" s="1156"/>
      <c r="AF30" s="1156"/>
      <c r="AG30" s="1156"/>
      <c r="AH30" s="1156"/>
      <c r="AI30" s="1156"/>
      <c r="AJ30" s="1157"/>
    </row>
    <row r="31" spans="1:36" ht="14.25" customHeight="1">
      <c r="A31" s="1177"/>
      <c r="B31" s="1178"/>
      <c r="C31" s="1178"/>
      <c r="D31" s="1179"/>
      <c r="E31" s="1180"/>
      <c r="F31" s="1181"/>
      <c r="G31" s="1181"/>
      <c r="H31" s="1181"/>
      <c r="I31" s="1181"/>
      <c r="J31" s="1181"/>
      <c r="K31" s="1181"/>
      <c r="L31" s="1182"/>
      <c r="M31" s="1177"/>
      <c r="N31" s="1178"/>
      <c r="O31" s="1178"/>
      <c r="P31" s="1179"/>
      <c r="Q31" s="1180"/>
      <c r="R31" s="1181"/>
      <c r="S31" s="1181"/>
      <c r="T31" s="1181"/>
      <c r="U31" s="1181"/>
      <c r="V31" s="1181"/>
      <c r="W31" s="1181"/>
      <c r="X31" s="1182"/>
      <c r="Y31" s="1186"/>
      <c r="Z31" s="1187"/>
      <c r="AA31" s="1187"/>
      <c r="AB31" s="1188"/>
      <c r="AC31" s="1180"/>
      <c r="AD31" s="1181"/>
      <c r="AE31" s="1181"/>
      <c r="AF31" s="1181"/>
      <c r="AG31" s="1181"/>
      <c r="AH31" s="1181"/>
      <c r="AI31" s="1181"/>
      <c r="AJ31" s="1182"/>
    </row>
    <row r="32" spans="1:36" ht="13.5"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75" ht="24.75" customHeight="1">
      <c r="A33" s="214" t="s">
        <v>550</v>
      </c>
      <c r="AO33" s="1228"/>
      <c r="AP33" s="1229"/>
      <c r="AQ33" s="1229"/>
      <c r="AR33" s="1229"/>
      <c r="AS33" s="1229"/>
      <c r="AT33" s="1229"/>
      <c r="AU33" s="1229"/>
      <c r="AV33" s="1229"/>
      <c r="AW33" s="1229"/>
      <c r="AX33" s="1229"/>
      <c r="AY33" s="1229"/>
      <c r="AZ33" s="1195"/>
      <c r="BA33" s="1195"/>
      <c r="BB33" s="1195"/>
      <c r="BC33" s="1195"/>
      <c r="BD33" s="1195"/>
      <c r="BE33" s="1195"/>
      <c r="BF33" s="1195"/>
      <c r="BG33" s="1195"/>
      <c r="BH33" s="1195"/>
      <c r="BI33" s="1195"/>
      <c r="BJ33" s="1195"/>
      <c r="BK33" s="1195"/>
      <c r="BL33" s="1195"/>
      <c r="BM33" s="1195"/>
      <c r="BN33" s="1195"/>
      <c r="BO33" s="1195"/>
      <c r="BP33" s="1195"/>
      <c r="BQ33" s="1195"/>
      <c r="BR33" s="1195"/>
      <c r="BS33" s="1195"/>
      <c r="BT33" s="1195"/>
      <c r="BU33" s="1195"/>
      <c r="BV33" s="1195"/>
      <c r="BW33" s="1195"/>
    </row>
    <row r="34" spans="1:75" ht="195.75" customHeight="1">
      <c r="A34" s="1193" t="s">
        <v>551</v>
      </c>
      <c r="B34" s="1099"/>
      <c r="C34" s="1099"/>
      <c r="D34" s="1099"/>
      <c r="E34" s="1099"/>
      <c r="F34" s="1099"/>
      <c r="G34" s="1099"/>
      <c r="H34" s="1099"/>
      <c r="I34" s="1099"/>
      <c r="J34" s="1099"/>
      <c r="K34" s="1099"/>
      <c r="L34" s="1099"/>
      <c r="M34" s="1099"/>
      <c r="N34" s="1099"/>
      <c r="O34" s="1099"/>
      <c r="P34" s="1099"/>
      <c r="Q34" s="1099"/>
      <c r="R34" s="1099"/>
      <c r="S34" s="1099"/>
      <c r="T34" s="1099"/>
      <c r="U34" s="1099"/>
      <c r="V34" s="1099"/>
      <c r="W34" s="1099"/>
      <c r="X34" s="1099"/>
      <c r="Y34" s="1099"/>
      <c r="Z34" s="1099"/>
      <c r="AA34" s="1099"/>
      <c r="AB34" s="1099"/>
      <c r="AC34" s="1099"/>
      <c r="AD34" s="1099"/>
      <c r="AE34" s="1099"/>
      <c r="AF34" s="1099"/>
      <c r="AG34" s="1099"/>
      <c r="AH34" s="1099"/>
      <c r="AI34" s="1099"/>
      <c r="AJ34" s="1099"/>
      <c r="AO34" s="1229"/>
      <c r="AP34" s="1229"/>
      <c r="AQ34" s="1229"/>
      <c r="AR34" s="1229"/>
      <c r="AS34" s="1229"/>
      <c r="AT34" s="1229"/>
      <c r="AU34" s="1229"/>
      <c r="AV34" s="1229"/>
      <c r="AW34" s="1229"/>
      <c r="AX34" s="1229"/>
      <c r="AY34" s="1229"/>
      <c r="AZ34" s="1195"/>
      <c r="BA34" s="1195"/>
      <c r="BB34" s="1195"/>
      <c r="BC34" s="1195"/>
      <c r="BD34" s="1195"/>
      <c r="BE34" s="1195"/>
      <c r="BF34" s="1195"/>
      <c r="BG34" s="1195"/>
      <c r="BH34" s="1195"/>
      <c r="BI34" s="1195"/>
      <c r="BJ34" s="1195"/>
      <c r="BK34" s="1195"/>
      <c r="BL34" s="1195"/>
      <c r="BM34" s="1195"/>
      <c r="BN34" s="1195"/>
      <c r="BO34" s="1195"/>
      <c r="BP34" s="1195"/>
      <c r="BQ34" s="1195"/>
      <c r="BR34" s="1195"/>
      <c r="BS34" s="1195"/>
      <c r="BT34" s="1195"/>
      <c r="BU34" s="1195"/>
      <c r="BV34" s="1195"/>
      <c r="BW34" s="1195"/>
    </row>
    <row r="35" spans="1:75" ht="196.5" customHeight="1">
      <c r="A35" s="1193" t="s">
        <v>630</v>
      </c>
      <c r="B35" s="1099"/>
      <c r="C35" s="1099"/>
      <c r="D35" s="1099"/>
      <c r="E35" s="1099"/>
      <c r="F35" s="1099"/>
      <c r="G35" s="1099"/>
      <c r="H35" s="1099"/>
      <c r="I35" s="1099"/>
      <c r="J35" s="1099"/>
      <c r="K35" s="1099"/>
      <c r="L35" s="1099"/>
      <c r="M35" s="1099"/>
      <c r="N35" s="1099"/>
      <c r="O35" s="1099"/>
      <c r="P35" s="1099"/>
      <c r="Q35" s="1099"/>
      <c r="R35" s="1099"/>
      <c r="S35" s="1099"/>
      <c r="T35" s="1099"/>
      <c r="U35" s="1099"/>
      <c r="V35" s="1099"/>
      <c r="W35" s="1099"/>
      <c r="X35" s="1099"/>
      <c r="Y35" s="1099"/>
      <c r="Z35" s="1099"/>
      <c r="AA35" s="1099"/>
      <c r="AB35" s="1099"/>
      <c r="AC35" s="1099"/>
      <c r="AD35" s="1099"/>
      <c r="AE35" s="1099"/>
      <c r="AF35" s="1099"/>
      <c r="AG35" s="1099"/>
      <c r="AH35" s="1099"/>
      <c r="AI35" s="1099"/>
      <c r="AJ35" s="1099"/>
      <c r="AO35" s="1228"/>
      <c r="AP35" s="1229"/>
      <c r="AQ35" s="1229"/>
      <c r="AR35" s="1229"/>
      <c r="AS35" s="1229"/>
      <c r="AT35" s="1229"/>
      <c r="AU35" s="1229"/>
      <c r="AV35" s="1229"/>
      <c r="AW35" s="1229"/>
      <c r="AX35" s="1229"/>
      <c r="AY35" s="1229"/>
      <c r="AZ35" s="1195"/>
      <c r="BA35" s="1195"/>
      <c r="BB35" s="1195"/>
      <c r="BC35" s="1195"/>
      <c r="BD35" s="1195"/>
      <c r="BE35" s="1195"/>
      <c r="BF35" s="1195"/>
      <c r="BG35" s="1195"/>
      <c r="BH35" s="1195"/>
      <c r="BI35" s="1195"/>
      <c r="BJ35" s="1195"/>
      <c r="BK35" s="1195"/>
      <c r="BL35" s="1195"/>
      <c r="BM35" s="1195"/>
      <c r="BN35" s="1195"/>
      <c r="BO35" s="1195"/>
      <c r="BP35" s="1195"/>
      <c r="BQ35" s="1195"/>
      <c r="BR35" s="1195"/>
      <c r="BS35" s="1195"/>
      <c r="BT35" s="1195"/>
      <c r="BU35" s="1195"/>
      <c r="BV35" s="1195"/>
      <c r="BW35" s="1195"/>
    </row>
    <row r="36" spans="1:75" ht="24.75" hidden="1" customHeight="1">
      <c r="A36" s="1142"/>
      <c r="B36" s="1099"/>
      <c r="C36" s="1099"/>
      <c r="D36" s="1099"/>
      <c r="E36" s="1099"/>
      <c r="F36" s="1099"/>
      <c r="G36" s="1099"/>
      <c r="H36" s="1099"/>
      <c r="I36" s="1099"/>
      <c r="J36" s="1099"/>
      <c r="K36" s="1099"/>
      <c r="L36" s="1099"/>
      <c r="M36" s="1099"/>
      <c r="N36" s="1099"/>
      <c r="O36" s="1099"/>
      <c r="P36" s="1099"/>
      <c r="Q36" s="1099"/>
      <c r="R36" s="1099"/>
      <c r="S36" s="1099"/>
      <c r="T36" s="1099"/>
      <c r="U36" s="1099"/>
      <c r="V36" s="1099"/>
      <c r="W36" s="1099"/>
      <c r="X36" s="1099"/>
      <c r="Y36" s="1099"/>
      <c r="Z36" s="1099"/>
      <c r="AA36" s="1099"/>
      <c r="AB36" s="1099"/>
      <c r="AC36" s="1099"/>
      <c r="AD36" s="1099"/>
      <c r="AE36" s="1099"/>
      <c r="AF36" s="1099"/>
      <c r="AG36" s="1099"/>
      <c r="AH36" s="1099"/>
      <c r="AI36" s="1099"/>
      <c r="AJ36" s="1099"/>
      <c r="AO36" s="1229"/>
      <c r="AP36" s="1229"/>
      <c r="AQ36" s="1229"/>
      <c r="AR36" s="1229"/>
      <c r="AS36" s="1229"/>
      <c r="AT36" s="1229"/>
      <c r="AU36" s="1229"/>
      <c r="AV36" s="1229"/>
      <c r="AW36" s="1229"/>
      <c r="AX36" s="1229"/>
      <c r="AY36" s="1229"/>
      <c r="AZ36" s="1195"/>
      <c r="BA36" s="1195"/>
      <c r="BB36" s="1195"/>
      <c r="BC36" s="1195"/>
      <c r="BD36" s="1195"/>
      <c r="BE36" s="1195"/>
      <c r="BF36" s="1195"/>
      <c r="BG36" s="1195"/>
      <c r="BH36" s="1195"/>
      <c r="BI36" s="1195"/>
      <c r="BJ36" s="1195"/>
      <c r="BK36" s="1195"/>
      <c r="BL36" s="1195"/>
      <c r="BM36" s="1195"/>
      <c r="BN36" s="1195"/>
      <c r="BO36" s="1195"/>
      <c r="BP36" s="1195"/>
      <c r="BQ36" s="1195"/>
      <c r="BR36" s="1195"/>
      <c r="BS36" s="1195"/>
      <c r="BT36" s="1195"/>
      <c r="BU36" s="1195"/>
      <c r="BV36" s="1195"/>
      <c r="BW36" s="1195"/>
    </row>
    <row r="37" spans="1:75" ht="24.75" hidden="1" customHeight="1">
      <c r="A37" s="1142"/>
      <c r="B37" s="1099"/>
      <c r="C37" s="1099"/>
      <c r="D37" s="1099"/>
      <c r="E37" s="1099"/>
      <c r="F37" s="1099"/>
      <c r="G37" s="1099"/>
      <c r="H37" s="1099"/>
      <c r="I37" s="1099"/>
      <c r="J37" s="1099"/>
      <c r="K37" s="1099"/>
      <c r="L37" s="1099"/>
      <c r="M37" s="1099"/>
      <c r="N37" s="1099"/>
      <c r="O37" s="1099"/>
      <c r="P37" s="1099"/>
      <c r="Q37" s="1099"/>
      <c r="R37" s="1099"/>
      <c r="S37" s="1099"/>
      <c r="T37" s="1099"/>
      <c r="U37" s="1099"/>
      <c r="V37" s="1099"/>
      <c r="W37" s="1099"/>
      <c r="X37" s="1099"/>
      <c r="Y37" s="1099"/>
      <c r="Z37" s="1099"/>
      <c r="AA37" s="1099"/>
      <c r="AB37" s="1099"/>
      <c r="AC37" s="1099"/>
      <c r="AD37" s="1099"/>
      <c r="AE37" s="1099"/>
      <c r="AF37" s="1099"/>
      <c r="AG37" s="1099"/>
      <c r="AH37" s="1099"/>
      <c r="AI37" s="1099"/>
      <c r="AJ37" s="1099"/>
      <c r="AO37" s="1228"/>
      <c r="AP37" s="1229"/>
      <c r="AQ37" s="1229"/>
      <c r="AR37" s="1229"/>
      <c r="AS37" s="1229"/>
      <c r="AT37" s="1229"/>
      <c r="AU37" s="1229"/>
      <c r="AV37" s="1229"/>
      <c r="AW37" s="1229"/>
      <c r="AX37" s="1229"/>
      <c r="AY37" s="1229"/>
      <c r="AZ37" s="1195"/>
      <c r="BA37" s="1195"/>
      <c r="BB37" s="1195"/>
      <c r="BC37" s="1195"/>
      <c r="BD37" s="1195"/>
      <c r="BE37" s="1195"/>
      <c r="BF37" s="1195"/>
      <c r="BG37" s="1195"/>
      <c r="BH37" s="1195"/>
      <c r="BI37" s="1195"/>
      <c r="BJ37" s="1195"/>
      <c r="BK37" s="1195"/>
      <c r="BL37" s="1195"/>
      <c r="BM37" s="1195"/>
      <c r="BN37" s="1195"/>
      <c r="BO37" s="1195"/>
      <c r="BP37" s="1195"/>
      <c r="BQ37" s="1195"/>
      <c r="BR37" s="1195"/>
      <c r="BS37" s="1195"/>
      <c r="BT37" s="1195"/>
      <c r="BU37" s="1195"/>
      <c r="BV37" s="1195"/>
      <c r="BW37" s="1195"/>
    </row>
    <row r="38" spans="1:75" ht="24.75" hidden="1" customHeight="1">
      <c r="A38" s="1142"/>
      <c r="B38" s="1099"/>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099"/>
      <c r="Y38" s="1099"/>
      <c r="Z38" s="1099"/>
      <c r="AA38" s="1099"/>
      <c r="AB38" s="1099"/>
      <c r="AC38" s="1099"/>
      <c r="AD38" s="1099"/>
      <c r="AE38" s="1099"/>
      <c r="AF38" s="1099"/>
      <c r="AG38" s="1099"/>
      <c r="AH38" s="1099"/>
      <c r="AI38" s="1099"/>
      <c r="AJ38" s="1099"/>
      <c r="AO38" s="1229"/>
      <c r="AP38" s="1229"/>
      <c r="AQ38" s="1229"/>
      <c r="AR38" s="1229"/>
      <c r="AS38" s="1229"/>
      <c r="AT38" s="1229"/>
      <c r="AU38" s="1229"/>
      <c r="AV38" s="1229"/>
      <c r="AW38" s="1229"/>
      <c r="AX38" s="1229"/>
      <c r="AY38" s="1229"/>
      <c r="AZ38" s="1195"/>
      <c r="BA38" s="1195"/>
      <c r="BB38" s="1195"/>
      <c r="BC38" s="1195"/>
      <c r="BD38" s="1195"/>
      <c r="BE38" s="1195"/>
      <c r="BF38" s="1195"/>
      <c r="BG38" s="1195"/>
      <c r="BH38" s="1195"/>
      <c r="BI38" s="1195"/>
      <c r="BJ38" s="1195"/>
      <c r="BK38" s="1195"/>
      <c r="BL38" s="1195"/>
      <c r="BM38" s="1195"/>
      <c r="BN38" s="1195"/>
      <c r="BO38" s="1195"/>
      <c r="BP38" s="1195"/>
      <c r="BQ38" s="1195"/>
      <c r="BR38" s="1195"/>
      <c r="BS38" s="1195"/>
      <c r="BT38" s="1195"/>
      <c r="BU38" s="1195"/>
      <c r="BV38" s="1195"/>
      <c r="BW38" s="1195"/>
    </row>
    <row r="39" spans="1:75" ht="24.75" hidden="1" customHeight="1">
      <c r="A39" s="1142"/>
      <c r="B39" s="1099"/>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099"/>
      <c r="Y39" s="1099"/>
      <c r="Z39" s="1099"/>
      <c r="AA39" s="1099"/>
      <c r="AB39" s="1099"/>
      <c r="AC39" s="1099"/>
      <c r="AD39" s="1099"/>
      <c r="AE39" s="1099"/>
      <c r="AF39" s="1099"/>
      <c r="AG39" s="1099"/>
      <c r="AH39" s="1099"/>
      <c r="AI39" s="1099"/>
      <c r="AJ39" s="1099"/>
    </row>
    <row r="40" spans="1:75" ht="24.75" hidden="1" customHeight="1">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row>
    <row r="41" spans="1:75" ht="36" customHeight="1">
      <c r="A41" s="1196" t="s">
        <v>203</v>
      </c>
      <c r="B41" s="1197"/>
      <c r="C41" s="1197"/>
      <c r="D41" s="1197"/>
      <c r="E41" s="1197"/>
      <c r="F41" s="1197"/>
      <c r="G41" s="1197"/>
      <c r="H41" s="1197"/>
      <c r="I41" s="1197"/>
      <c r="J41" s="1197"/>
      <c r="K41" s="1197"/>
      <c r="L41" s="1197"/>
      <c r="M41" s="1197"/>
      <c r="N41" s="1197"/>
      <c r="O41" s="1197"/>
      <c r="P41" s="1197"/>
      <c r="Q41" s="1197"/>
      <c r="R41" s="1197"/>
      <c r="S41" s="1197"/>
      <c r="T41" s="1197"/>
      <c r="U41" s="1197"/>
      <c r="V41" s="1197"/>
      <c r="W41" s="1197"/>
      <c r="X41" s="1197"/>
      <c r="Y41" s="1197"/>
      <c r="Z41" s="1197"/>
      <c r="AA41" s="1197"/>
      <c r="AB41" s="1197"/>
      <c r="AC41" s="1197"/>
      <c r="AD41" s="1197"/>
      <c r="AE41" s="1197"/>
      <c r="AF41" s="1197"/>
      <c r="AG41" s="1197"/>
      <c r="AH41" s="1197"/>
      <c r="AI41" s="1197"/>
      <c r="AJ41" s="1197"/>
    </row>
    <row r="42" spans="1:75" ht="22.15" customHeight="1">
      <c r="A42" s="1203" t="s">
        <v>370</v>
      </c>
      <c r="B42" s="1204"/>
      <c r="C42" s="1204"/>
      <c r="D42" s="1204"/>
      <c r="E42" s="1204"/>
      <c r="F42" s="1204"/>
      <c r="G42" s="1204"/>
      <c r="H42" s="1204"/>
      <c r="I42" s="1204"/>
      <c r="J42" s="1204"/>
      <c r="K42" s="1204"/>
      <c r="L42" s="1204"/>
      <c r="M42" s="1204"/>
      <c r="N42" s="1204"/>
      <c r="O42" s="1204"/>
      <c r="P42" s="1204"/>
      <c r="Q42" s="1204"/>
      <c r="R42" s="1204"/>
      <c r="S42" s="1204"/>
      <c r="T42" s="1204"/>
      <c r="U42" s="1204"/>
      <c r="V42" s="1204"/>
      <c r="W42" s="1204"/>
      <c r="X42" s="1204"/>
      <c r="Y42" s="1204"/>
      <c r="Z42" s="1204"/>
      <c r="AA42" s="1204"/>
      <c r="AB42" s="1204"/>
      <c r="AC42" s="1204"/>
      <c r="AD42" s="1204"/>
      <c r="AE42" s="1204"/>
      <c r="AF42" s="1204"/>
      <c r="AG42" s="1204"/>
      <c r="AH42" s="1204"/>
      <c r="AI42" s="1204"/>
      <c r="AJ42" s="1205"/>
    </row>
    <row r="43" spans="1:75" ht="22.15" customHeight="1">
      <c r="A43" s="1206"/>
      <c r="B43" s="1207"/>
      <c r="C43" s="1207"/>
      <c r="D43" s="1207"/>
      <c r="E43" s="1207"/>
      <c r="F43" s="1207"/>
      <c r="G43" s="1207"/>
      <c r="H43" s="1207"/>
      <c r="I43" s="1207"/>
      <c r="J43" s="1207"/>
      <c r="K43" s="1207"/>
      <c r="L43" s="1207"/>
      <c r="M43" s="1207"/>
      <c r="N43" s="1207"/>
      <c r="O43" s="1207"/>
      <c r="P43" s="1207"/>
      <c r="Q43" s="1207"/>
      <c r="R43" s="1207"/>
      <c r="S43" s="1207"/>
      <c r="T43" s="1207"/>
      <c r="U43" s="1207"/>
      <c r="V43" s="1207"/>
      <c r="W43" s="1207"/>
      <c r="X43" s="1207"/>
      <c r="Y43" s="1207"/>
      <c r="Z43" s="1207"/>
      <c r="AA43" s="1207"/>
      <c r="AB43" s="1207"/>
      <c r="AC43" s="1207"/>
      <c r="AD43" s="1207"/>
      <c r="AE43" s="1207"/>
      <c r="AF43" s="1207"/>
      <c r="AG43" s="1207"/>
      <c r="AH43" s="1207"/>
      <c r="AI43" s="1207"/>
      <c r="AJ43" s="1208"/>
    </row>
    <row r="44" spans="1:75" ht="25.15" customHeight="1">
      <c r="A44" s="1209"/>
      <c r="B44" s="1210"/>
      <c r="C44" s="1210"/>
      <c r="D44" s="1210"/>
      <c r="E44" s="1210"/>
      <c r="F44" s="1210"/>
      <c r="G44" s="1210"/>
      <c r="H44" s="1210"/>
      <c r="I44" s="1210"/>
      <c r="J44" s="1210"/>
      <c r="K44" s="1210"/>
      <c r="L44" s="1210"/>
      <c r="M44" s="1210"/>
      <c r="N44" s="1210"/>
      <c r="O44" s="1210"/>
      <c r="P44" s="1210"/>
      <c r="Q44" s="1210"/>
      <c r="R44" s="1210"/>
      <c r="S44" s="1210"/>
      <c r="T44" s="1210"/>
      <c r="U44" s="1210"/>
      <c r="V44" s="1210"/>
      <c r="W44" s="1210"/>
      <c r="X44" s="1210"/>
      <c r="Y44" s="1210"/>
      <c r="Z44" s="1210"/>
      <c r="AA44" s="1210"/>
      <c r="AB44" s="1210"/>
      <c r="AC44" s="1210"/>
      <c r="AD44" s="1210"/>
      <c r="AE44" s="1210"/>
      <c r="AF44" s="1210"/>
      <c r="AG44" s="1210"/>
      <c r="AH44" s="1210"/>
      <c r="AI44" s="1210"/>
      <c r="AJ44" s="1211"/>
    </row>
    <row r="45" spans="1:75" ht="24.75" customHeight="1">
      <c r="A45" s="1209"/>
      <c r="B45" s="1210"/>
      <c r="C45" s="1210"/>
      <c r="D45" s="1210"/>
      <c r="E45" s="1210"/>
      <c r="F45" s="1210"/>
      <c r="G45" s="1210"/>
      <c r="H45" s="1210"/>
      <c r="I45" s="1210"/>
      <c r="J45" s="1210"/>
      <c r="K45" s="1210"/>
      <c r="L45" s="1210"/>
      <c r="M45" s="1210"/>
      <c r="N45" s="1210"/>
      <c r="O45" s="1210"/>
      <c r="P45" s="1210"/>
      <c r="Q45" s="1210"/>
      <c r="R45" s="1210"/>
      <c r="S45" s="1210"/>
      <c r="T45" s="1210"/>
      <c r="U45" s="1210"/>
      <c r="V45" s="1210"/>
      <c r="W45" s="1210"/>
      <c r="X45" s="1210"/>
      <c r="Y45" s="1210"/>
      <c r="Z45" s="1210"/>
      <c r="AA45" s="1210"/>
      <c r="AB45" s="1210"/>
      <c r="AC45" s="1210"/>
      <c r="AD45" s="1210"/>
      <c r="AE45" s="1210"/>
      <c r="AF45" s="1210"/>
      <c r="AG45" s="1210"/>
      <c r="AH45" s="1210"/>
      <c r="AI45" s="1210"/>
      <c r="AJ45" s="1211"/>
    </row>
    <row r="46" spans="1:75" ht="25.15" customHeight="1">
      <c r="A46" s="1209"/>
      <c r="B46" s="1210"/>
      <c r="C46" s="1210"/>
      <c r="D46" s="1210"/>
      <c r="E46" s="1210"/>
      <c r="F46" s="1210"/>
      <c r="G46" s="1210"/>
      <c r="H46" s="1210"/>
      <c r="I46" s="1210"/>
      <c r="J46" s="1210"/>
      <c r="K46" s="1210"/>
      <c r="L46" s="1210"/>
      <c r="M46" s="1210"/>
      <c r="N46" s="1210"/>
      <c r="O46" s="1210"/>
      <c r="P46" s="1210"/>
      <c r="Q46" s="1210"/>
      <c r="R46" s="1210"/>
      <c r="S46" s="1210"/>
      <c r="T46" s="1210"/>
      <c r="U46" s="1210"/>
      <c r="V46" s="1210"/>
      <c r="W46" s="1210"/>
      <c r="X46" s="1210"/>
      <c r="Y46" s="1210"/>
      <c r="Z46" s="1210"/>
      <c r="AA46" s="1210"/>
      <c r="AB46" s="1210"/>
      <c r="AC46" s="1210"/>
      <c r="AD46" s="1210"/>
      <c r="AE46" s="1210"/>
      <c r="AF46" s="1210"/>
      <c r="AG46" s="1210"/>
      <c r="AH46" s="1210"/>
      <c r="AI46" s="1210"/>
      <c r="AJ46" s="1211"/>
      <c r="AK46" s="9" t="str">
        <f>IF(COUNTA(A45:AJ46)=3,"〇","")</f>
        <v/>
      </c>
      <c r="AM46" s="9" t="str">
        <f>IF(AK46="〇",A45,"")</f>
        <v/>
      </c>
    </row>
    <row r="47" spans="1:75" ht="25.15" customHeight="1">
      <c r="A47" s="1209"/>
      <c r="B47" s="1210"/>
      <c r="C47" s="1210"/>
      <c r="D47" s="1210"/>
      <c r="E47" s="1210"/>
      <c r="F47" s="1210"/>
      <c r="G47" s="1210"/>
      <c r="H47" s="1210"/>
      <c r="I47" s="1210"/>
      <c r="J47" s="1210"/>
      <c r="K47" s="1210"/>
      <c r="L47" s="1210"/>
      <c r="M47" s="1210"/>
      <c r="N47" s="1210"/>
      <c r="O47" s="1210"/>
      <c r="P47" s="1210"/>
      <c r="Q47" s="1210"/>
      <c r="R47" s="1210"/>
      <c r="S47" s="1210"/>
      <c r="T47" s="1210"/>
      <c r="U47" s="1210"/>
      <c r="V47" s="1210"/>
      <c r="W47" s="1210"/>
      <c r="X47" s="1210"/>
      <c r="Y47" s="1210"/>
      <c r="Z47" s="1210"/>
      <c r="AA47" s="1210"/>
      <c r="AB47" s="1210"/>
      <c r="AC47" s="1210"/>
      <c r="AD47" s="1210"/>
      <c r="AE47" s="1210"/>
      <c r="AF47" s="1210"/>
      <c r="AG47" s="1210"/>
      <c r="AH47" s="1210"/>
      <c r="AI47" s="1210"/>
      <c r="AJ47" s="1211"/>
      <c r="AM47" s="9" t="str">
        <f>IF(AK48="〇",A47,"")</f>
        <v/>
      </c>
    </row>
    <row r="48" spans="1:75" ht="25.15" customHeight="1">
      <c r="A48" s="1209"/>
      <c r="B48" s="1210"/>
      <c r="C48" s="1210"/>
      <c r="D48" s="1210"/>
      <c r="E48" s="1210"/>
      <c r="F48" s="1210"/>
      <c r="G48" s="1210"/>
      <c r="H48" s="1210"/>
      <c r="I48" s="1210"/>
      <c r="J48" s="1210"/>
      <c r="K48" s="1210"/>
      <c r="L48" s="1210"/>
      <c r="M48" s="1210"/>
      <c r="N48" s="1210"/>
      <c r="O48" s="1210"/>
      <c r="P48" s="1210"/>
      <c r="Q48" s="1210"/>
      <c r="R48" s="1210"/>
      <c r="S48" s="1210"/>
      <c r="T48" s="1210"/>
      <c r="U48" s="1210"/>
      <c r="V48" s="1210"/>
      <c r="W48" s="1210"/>
      <c r="X48" s="1210"/>
      <c r="Y48" s="1210"/>
      <c r="Z48" s="1210"/>
      <c r="AA48" s="1210"/>
      <c r="AB48" s="1210"/>
      <c r="AC48" s="1210"/>
      <c r="AD48" s="1210"/>
      <c r="AE48" s="1210"/>
      <c r="AF48" s="1210"/>
      <c r="AG48" s="1210"/>
      <c r="AH48" s="1210"/>
      <c r="AI48" s="1210"/>
      <c r="AJ48" s="1211"/>
      <c r="AK48" s="9" t="str">
        <f>IF(COUNTA(A47:AJ48)=3,"〇","")</f>
        <v/>
      </c>
      <c r="AM48" s="9" t="str">
        <f>IF(AK50="〇",A49,"")</f>
        <v/>
      </c>
    </row>
    <row r="49" spans="1:49" ht="25.15" customHeight="1">
      <c r="A49" s="1209"/>
      <c r="B49" s="1210"/>
      <c r="C49" s="1210"/>
      <c r="D49" s="1210"/>
      <c r="E49" s="1210"/>
      <c r="F49" s="1210"/>
      <c r="G49" s="1210"/>
      <c r="H49" s="1210"/>
      <c r="I49" s="1210"/>
      <c r="J49" s="1210"/>
      <c r="K49" s="1210"/>
      <c r="L49" s="1210"/>
      <c r="M49" s="1210"/>
      <c r="N49" s="1210"/>
      <c r="O49" s="1210"/>
      <c r="P49" s="1210"/>
      <c r="Q49" s="1210"/>
      <c r="R49" s="1210"/>
      <c r="S49" s="1210"/>
      <c r="T49" s="1210"/>
      <c r="U49" s="1210"/>
      <c r="V49" s="1210"/>
      <c r="W49" s="1210"/>
      <c r="X49" s="1210"/>
      <c r="Y49" s="1210"/>
      <c r="Z49" s="1210"/>
      <c r="AA49" s="1210"/>
      <c r="AB49" s="1210"/>
      <c r="AC49" s="1210"/>
      <c r="AD49" s="1210"/>
      <c r="AE49" s="1210"/>
      <c r="AF49" s="1210"/>
      <c r="AG49" s="1210"/>
      <c r="AH49" s="1210"/>
      <c r="AI49" s="1210"/>
      <c r="AJ49" s="1211"/>
      <c r="AM49" s="9" t="str">
        <f>IF(AK52="〇",A51,"")</f>
        <v/>
      </c>
    </row>
    <row r="50" spans="1:49" ht="25.15" customHeight="1">
      <c r="A50" s="1209"/>
      <c r="B50" s="1210"/>
      <c r="C50" s="1210"/>
      <c r="D50" s="1210"/>
      <c r="E50" s="1210"/>
      <c r="F50" s="1210"/>
      <c r="G50" s="1210"/>
      <c r="H50" s="1210"/>
      <c r="I50" s="1210"/>
      <c r="J50" s="1210"/>
      <c r="K50" s="1210"/>
      <c r="L50" s="1210"/>
      <c r="M50" s="1210"/>
      <c r="N50" s="1210"/>
      <c r="O50" s="1210"/>
      <c r="P50" s="1210"/>
      <c r="Q50" s="1210"/>
      <c r="R50" s="1210"/>
      <c r="S50" s="1210"/>
      <c r="T50" s="1210"/>
      <c r="U50" s="1210"/>
      <c r="V50" s="1210"/>
      <c r="W50" s="1210"/>
      <c r="X50" s="1210"/>
      <c r="Y50" s="1210"/>
      <c r="Z50" s="1210"/>
      <c r="AA50" s="1210"/>
      <c r="AB50" s="1210"/>
      <c r="AC50" s="1210"/>
      <c r="AD50" s="1210"/>
      <c r="AE50" s="1210"/>
      <c r="AF50" s="1210"/>
      <c r="AG50" s="1210"/>
      <c r="AH50" s="1210"/>
      <c r="AI50" s="1210"/>
      <c r="AJ50" s="1211"/>
      <c r="AK50" s="9" t="str">
        <f>IF(COUNTA(A49:AJ50)=3,"〇","")</f>
        <v/>
      </c>
    </row>
    <row r="51" spans="1:49" ht="21" customHeight="1">
      <c r="A51" s="1209"/>
      <c r="B51" s="1210"/>
      <c r="C51" s="1210"/>
      <c r="D51" s="1210"/>
      <c r="E51" s="1210"/>
      <c r="F51" s="1210"/>
      <c r="G51" s="1210"/>
      <c r="H51" s="1210"/>
      <c r="I51" s="1210"/>
      <c r="J51" s="1210"/>
      <c r="K51" s="1210"/>
      <c r="L51" s="1210"/>
      <c r="M51" s="1210"/>
      <c r="N51" s="1210"/>
      <c r="O51" s="1210"/>
      <c r="P51" s="1210"/>
      <c r="Q51" s="1210"/>
      <c r="R51" s="1210"/>
      <c r="S51" s="1210"/>
      <c r="T51" s="1210"/>
      <c r="U51" s="1210"/>
      <c r="V51" s="1210"/>
      <c r="W51" s="1210"/>
      <c r="X51" s="1210"/>
      <c r="Y51" s="1210"/>
      <c r="Z51" s="1210"/>
      <c r="AA51" s="1210"/>
      <c r="AB51" s="1210"/>
      <c r="AC51" s="1210"/>
      <c r="AD51" s="1210"/>
      <c r="AE51" s="1210"/>
      <c r="AF51" s="1210"/>
      <c r="AG51" s="1210"/>
      <c r="AH51" s="1210"/>
      <c r="AI51" s="1210"/>
      <c r="AJ51" s="1211"/>
    </row>
    <row r="52" spans="1:49" ht="23.25" customHeight="1">
      <c r="A52" s="1212"/>
      <c r="B52" s="1213"/>
      <c r="C52" s="1213"/>
      <c r="D52" s="1213"/>
      <c r="E52" s="1213"/>
      <c r="F52" s="1213"/>
      <c r="G52" s="1213"/>
      <c r="H52" s="1213"/>
      <c r="I52" s="1213"/>
      <c r="J52" s="1213"/>
      <c r="K52" s="1213"/>
      <c r="L52" s="1213"/>
      <c r="M52" s="1213"/>
      <c r="N52" s="1213"/>
      <c r="O52" s="1213"/>
      <c r="P52" s="1213"/>
      <c r="Q52" s="1213"/>
      <c r="R52" s="1213"/>
      <c r="S52" s="1213"/>
      <c r="T52" s="1213"/>
      <c r="U52" s="1213"/>
      <c r="V52" s="1213"/>
      <c r="W52" s="1213"/>
      <c r="X52" s="1213"/>
      <c r="Y52" s="1213"/>
      <c r="Z52" s="1213"/>
      <c r="AA52" s="1213"/>
      <c r="AB52" s="1213"/>
      <c r="AC52" s="1213"/>
      <c r="AD52" s="1213"/>
      <c r="AE52" s="1213"/>
      <c r="AF52" s="1213"/>
      <c r="AG52" s="1213"/>
      <c r="AH52" s="1213"/>
      <c r="AI52" s="1213"/>
      <c r="AJ52" s="1214"/>
      <c r="AK52" s="9" t="str">
        <f>IF(COUNTA(A51:AJ52)=3,"〇","")</f>
        <v/>
      </c>
    </row>
    <row r="53" spans="1:49" ht="25.15" hidden="1" customHeight="1"/>
    <row r="54" spans="1:49" ht="22.15" customHeight="1">
      <c r="A54" s="9" t="s">
        <v>124</v>
      </c>
      <c r="AW54" s="9" t="s">
        <v>118</v>
      </c>
    </row>
    <row r="55" spans="1:49" ht="22.15" customHeight="1">
      <c r="A55" s="1198" t="s">
        <v>117</v>
      </c>
      <c r="B55" s="1199"/>
      <c r="C55" s="1200"/>
      <c r="D55" s="1219" t="s">
        <v>119</v>
      </c>
      <c r="E55" s="1220"/>
      <c r="F55" s="1220"/>
      <c r="G55" s="1220"/>
      <c r="H55" s="1221"/>
      <c r="I55" s="1198" t="s">
        <v>368</v>
      </c>
      <c r="J55" s="1199"/>
      <c r="K55" s="1199"/>
      <c r="L55" s="1199"/>
      <c r="M55" s="1200"/>
      <c r="N55" s="1198" t="s">
        <v>369</v>
      </c>
      <c r="O55" s="1199"/>
      <c r="P55" s="1199"/>
      <c r="Q55" s="1199"/>
      <c r="R55" s="1199"/>
      <c r="S55" s="1199"/>
      <c r="T55" s="1199"/>
      <c r="U55" s="1199"/>
      <c r="V55" s="1199"/>
      <c r="W55" s="1199"/>
      <c r="X55" s="1199"/>
      <c r="Y55" s="1199"/>
      <c r="Z55" s="1199"/>
      <c r="AA55" s="1199"/>
      <c r="AB55" s="1200"/>
      <c r="AC55" s="1201" t="s">
        <v>122</v>
      </c>
      <c r="AD55" s="1202"/>
      <c r="AE55" s="1202"/>
      <c r="AF55" s="1202"/>
      <c r="AG55" s="1201" t="s">
        <v>123</v>
      </c>
      <c r="AH55" s="1202"/>
      <c r="AI55" s="1202"/>
      <c r="AJ55" s="1202"/>
      <c r="AW55" s="9" t="s">
        <v>364</v>
      </c>
    </row>
    <row r="56" spans="1:49" ht="22.15" customHeight="1">
      <c r="A56" s="693" t="s">
        <v>118</v>
      </c>
      <c r="B56" s="1031"/>
      <c r="C56" s="1176"/>
      <c r="D56" s="693" t="s">
        <v>321</v>
      </c>
      <c r="E56" s="727"/>
      <c r="F56" s="727"/>
      <c r="G56" s="727"/>
      <c r="H56" s="793"/>
      <c r="I56" s="1222">
        <v>45077</v>
      </c>
      <c r="J56" s="1223"/>
      <c r="K56" s="1223"/>
      <c r="L56" s="1223"/>
      <c r="M56" s="1224"/>
      <c r="N56" s="1215" t="s">
        <v>320</v>
      </c>
      <c r="O56" s="1215"/>
      <c r="P56" s="1215"/>
      <c r="Q56" s="1215"/>
      <c r="R56" s="1215"/>
      <c r="S56" s="1215"/>
      <c r="T56" s="1215"/>
      <c r="U56" s="1215"/>
      <c r="V56" s="1215"/>
      <c r="W56" s="1215"/>
      <c r="X56" s="1215"/>
      <c r="Y56" s="1215"/>
      <c r="Z56" s="1215"/>
      <c r="AA56" s="1215"/>
      <c r="AB56" s="1216"/>
      <c r="AC56" s="685">
        <v>21000</v>
      </c>
      <c r="AD56" s="1163"/>
      <c r="AE56" s="1163"/>
      <c r="AF56" s="1164"/>
      <c r="AG56" s="685">
        <f>IF(AC56&lt;20000,AC56,20000)</f>
        <v>20000</v>
      </c>
      <c r="AH56" s="1163"/>
      <c r="AI56" s="1163"/>
      <c r="AJ56" s="1164"/>
    </row>
    <row r="57" spans="1:49" ht="22.15" customHeight="1">
      <c r="A57" s="913"/>
      <c r="B57" s="914"/>
      <c r="C57" s="915"/>
      <c r="D57" s="728"/>
      <c r="E57" s="729"/>
      <c r="F57" s="729"/>
      <c r="G57" s="729"/>
      <c r="H57" s="794"/>
      <c r="I57" s="1225"/>
      <c r="J57" s="1226"/>
      <c r="K57" s="1226"/>
      <c r="L57" s="1226"/>
      <c r="M57" s="1227"/>
      <c r="N57" s="1217"/>
      <c r="O57" s="1217"/>
      <c r="P57" s="1217"/>
      <c r="Q57" s="1217"/>
      <c r="R57" s="1217"/>
      <c r="S57" s="1217"/>
      <c r="T57" s="1217"/>
      <c r="U57" s="1217"/>
      <c r="V57" s="1217"/>
      <c r="W57" s="1217"/>
      <c r="X57" s="1217"/>
      <c r="Y57" s="1217"/>
      <c r="Z57" s="1217"/>
      <c r="AA57" s="1217"/>
      <c r="AB57" s="1218"/>
      <c r="AC57" s="913"/>
      <c r="AD57" s="914"/>
      <c r="AE57" s="914"/>
      <c r="AF57" s="915"/>
      <c r="AG57" s="913"/>
      <c r="AH57" s="914"/>
      <c r="AI57" s="914"/>
      <c r="AJ57" s="915"/>
    </row>
    <row r="58" spans="1:49" ht="22.15" customHeight="1">
      <c r="A58" s="675"/>
      <c r="B58" s="1156"/>
      <c r="C58" s="1157"/>
      <c r="D58" s="675"/>
      <c r="E58" s="1156"/>
      <c r="F58" s="1156"/>
      <c r="G58" s="1156"/>
      <c r="H58" s="1157"/>
      <c r="I58" s="1146"/>
      <c r="J58" s="1147"/>
      <c r="K58" s="1147"/>
      <c r="L58" s="1147"/>
      <c r="M58" s="1148"/>
      <c r="N58" s="1230"/>
      <c r="O58" s="1230"/>
      <c r="P58" s="1230"/>
      <c r="Q58" s="1230"/>
      <c r="R58" s="1230"/>
      <c r="S58" s="1230"/>
      <c r="T58" s="1230"/>
      <c r="U58" s="1230"/>
      <c r="V58" s="1230"/>
      <c r="W58" s="1230"/>
      <c r="X58" s="1230"/>
      <c r="Y58" s="1230"/>
      <c r="Z58" s="1230"/>
      <c r="AA58" s="1230"/>
      <c r="AB58" s="1231"/>
      <c r="AC58" s="842"/>
      <c r="AD58" s="1161"/>
      <c r="AE58" s="1161"/>
      <c r="AF58" s="1162"/>
      <c r="AG58" s="685">
        <f>IF(AC58&lt;20000,AC58,20000)</f>
        <v>0</v>
      </c>
      <c r="AH58" s="1163"/>
      <c r="AI58" s="1163"/>
      <c r="AJ58" s="1164"/>
    </row>
    <row r="59" spans="1:49" ht="22.15" customHeight="1">
      <c r="A59" s="1158"/>
      <c r="B59" s="1159"/>
      <c r="C59" s="1160"/>
      <c r="D59" s="1158"/>
      <c r="E59" s="1159"/>
      <c r="F59" s="1159"/>
      <c r="G59" s="1159"/>
      <c r="H59" s="1160"/>
      <c r="I59" s="1149"/>
      <c r="J59" s="1150"/>
      <c r="K59" s="1150"/>
      <c r="L59" s="1150"/>
      <c r="M59" s="1151"/>
      <c r="N59" s="1232"/>
      <c r="O59" s="1232"/>
      <c r="P59" s="1232"/>
      <c r="Q59" s="1232"/>
      <c r="R59" s="1232"/>
      <c r="S59" s="1232"/>
      <c r="T59" s="1232"/>
      <c r="U59" s="1232"/>
      <c r="V59" s="1232"/>
      <c r="W59" s="1232"/>
      <c r="X59" s="1232"/>
      <c r="Y59" s="1232"/>
      <c r="Z59" s="1232"/>
      <c r="AA59" s="1232"/>
      <c r="AB59" s="1233"/>
      <c r="AC59" s="1158"/>
      <c r="AD59" s="1159"/>
      <c r="AE59" s="1159"/>
      <c r="AF59" s="1160"/>
      <c r="AG59" s="913"/>
      <c r="AH59" s="914"/>
      <c r="AI59" s="914"/>
      <c r="AJ59" s="915"/>
    </row>
    <row r="60" spans="1:49" ht="22.15" customHeight="1">
      <c r="A60" s="675"/>
      <c r="B60" s="1156"/>
      <c r="C60" s="1157"/>
      <c r="D60" s="675"/>
      <c r="E60" s="1156"/>
      <c r="F60" s="1156"/>
      <c r="G60" s="1156"/>
      <c r="H60" s="1157"/>
      <c r="I60" s="1146"/>
      <c r="J60" s="1147"/>
      <c r="K60" s="1147"/>
      <c r="L60" s="1147"/>
      <c r="M60" s="1148"/>
      <c r="N60" s="1152"/>
      <c r="O60" s="1152"/>
      <c r="P60" s="1152"/>
      <c r="Q60" s="1152"/>
      <c r="R60" s="1152"/>
      <c r="S60" s="1152"/>
      <c r="T60" s="1152"/>
      <c r="U60" s="1152"/>
      <c r="V60" s="1152"/>
      <c r="W60" s="1152"/>
      <c r="X60" s="1152"/>
      <c r="Y60" s="1152"/>
      <c r="Z60" s="1152"/>
      <c r="AA60" s="1152"/>
      <c r="AB60" s="1153"/>
      <c r="AC60" s="842"/>
      <c r="AD60" s="1161"/>
      <c r="AE60" s="1161"/>
      <c r="AF60" s="1162"/>
      <c r="AG60" s="685">
        <f t="shared" ref="AG60" si="0">IF(AC60&lt;20000,AC60,20000)</f>
        <v>0</v>
      </c>
      <c r="AH60" s="1163"/>
      <c r="AI60" s="1163"/>
      <c r="AJ60" s="1164"/>
    </row>
    <row r="61" spans="1:49" ht="22.15" customHeight="1">
      <c r="A61" s="1158"/>
      <c r="B61" s="1159"/>
      <c r="C61" s="1160"/>
      <c r="D61" s="1158"/>
      <c r="E61" s="1159"/>
      <c r="F61" s="1159"/>
      <c r="G61" s="1159"/>
      <c r="H61" s="1160"/>
      <c r="I61" s="1149"/>
      <c r="J61" s="1150"/>
      <c r="K61" s="1150"/>
      <c r="L61" s="1150"/>
      <c r="M61" s="1151"/>
      <c r="N61" s="1154"/>
      <c r="O61" s="1154"/>
      <c r="P61" s="1154"/>
      <c r="Q61" s="1154"/>
      <c r="R61" s="1154"/>
      <c r="S61" s="1154"/>
      <c r="T61" s="1154"/>
      <c r="U61" s="1154"/>
      <c r="V61" s="1154"/>
      <c r="W61" s="1154"/>
      <c r="X61" s="1154"/>
      <c r="Y61" s="1154"/>
      <c r="Z61" s="1154"/>
      <c r="AA61" s="1154"/>
      <c r="AB61" s="1155"/>
      <c r="AC61" s="1158"/>
      <c r="AD61" s="1159"/>
      <c r="AE61" s="1159"/>
      <c r="AF61" s="1160"/>
      <c r="AG61" s="913"/>
      <c r="AH61" s="914"/>
      <c r="AI61" s="914"/>
      <c r="AJ61" s="915"/>
    </row>
    <row r="62" spans="1:49" ht="22.15" customHeight="1">
      <c r="A62" s="675"/>
      <c r="B62" s="1156"/>
      <c r="C62" s="1157"/>
      <c r="D62" s="675"/>
      <c r="E62" s="676"/>
      <c r="F62" s="676"/>
      <c r="G62" s="676"/>
      <c r="H62" s="677"/>
      <c r="I62" s="1146"/>
      <c r="J62" s="1147"/>
      <c r="K62" s="1147"/>
      <c r="L62" s="1147"/>
      <c r="M62" s="1148"/>
      <c r="N62" s="1152"/>
      <c r="O62" s="1152"/>
      <c r="P62" s="1152"/>
      <c r="Q62" s="1152"/>
      <c r="R62" s="1152"/>
      <c r="S62" s="1152"/>
      <c r="T62" s="1152"/>
      <c r="U62" s="1152"/>
      <c r="V62" s="1152"/>
      <c r="W62" s="1152"/>
      <c r="X62" s="1152"/>
      <c r="Y62" s="1152"/>
      <c r="Z62" s="1152"/>
      <c r="AA62" s="1152"/>
      <c r="AB62" s="1153"/>
      <c r="AC62" s="842"/>
      <c r="AD62" s="1161"/>
      <c r="AE62" s="1161"/>
      <c r="AF62" s="1162"/>
      <c r="AG62" s="685">
        <f t="shared" ref="AG62" si="1">IF(AC62&lt;20000,AC62,20000)</f>
        <v>0</v>
      </c>
      <c r="AH62" s="1163"/>
      <c r="AI62" s="1163"/>
      <c r="AJ62" s="1164"/>
    </row>
    <row r="63" spans="1:49" ht="22.15" customHeight="1">
      <c r="A63" s="1165"/>
      <c r="B63" s="1166"/>
      <c r="C63" s="1167"/>
      <c r="D63" s="678"/>
      <c r="E63" s="679"/>
      <c r="F63" s="679"/>
      <c r="G63" s="679"/>
      <c r="H63" s="680"/>
      <c r="I63" s="1149"/>
      <c r="J63" s="1150"/>
      <c r="K63" s="1150"/>
      <c r="L63" s="1150"/>
      <c r="M63" s="1151"/>
      <c r="N63" s="1154"/>
      <c r="O63" s="1154"/>
      <c r="P63" s="1154"/>
      <c r="Q63" s="1154"/>
      <c r="R63" s="1154"/>
      <c r="S63" s="1154"/>
      <c r="T63" s="1154"/>
      <c r="U63" s="1154"/>
      <c r="V63" s="1154"/>
      <c r="W63" s="1154"/>
      <c r="X63" s="1154"/>
      <c r="Y63" s="1154"/>
      <c r="Z63" s="1154"/>
      <c r="AA63" s="1154"/>
      <c r="AB63" s="1155"/>
      <c r="AC63" s="1158"/>
      <c r="AD63" s="1159"/>
      <c r="AE63" s="1159"/>
      <c r="AF63" s="1160"/>
      <c r="AG63" s="913"/>
      <c r="AH63" s="914"/>
      <c r="AI63" s="914"/>
      <c r="AJ63" s="915"/>
    </row>
    <row r="64" spans="1:49" ht="22.15" customHeight="1">
      <c r="A64" s="675"/>
      <c r="B64" s="1156"/>
      <c r="C64" s="1157"/>
      <c r="D64" s="675"/>
      <c r="E64" s="676"/>
      <c r="F64" s="676"/>
      <c r="G64" s="676"/>
      <c r="H64" s="677"/>
      <c r="I64" s="1146"/>
      <c r="J64" s="1147"/>
      <c r="K64" s="1147"/>
      <c r="L64" s="1147"/>
      <c r="M64" s="1148"/>
      <c r="N64" s="1152"/>
      <c r="O64" s="1152"/>
      <c r="P64" s="1152"/>
      <c r="Q64" s="1152"/>
      <c r="R64" s="1152"/>
      <c r="S64" s="1152"/>
      <c r="T64" s="1152"/>
      <c r="U64" s="1152"/>
      <c r="V64" s="1152"/>
      <c r="W64" s="1152"/>
      <c r="X64" s="1152"/>
      <c r="Y64" s="1152"/>
      <c r="Z64" s="1152"/>
      <c r="AA64" s="1152"/>
      <c r="AB64" s="1153"/>
      <c r="AC64" s="842"/>
      <c r="AD64" s="1161"/>
      <c r="AE64" s="1161"/>
      <c r="AF64" s="1162"/>
      <c r="AG64" s="685">
        <f t="shared" ref="AG64" si="2">IF(AC64&lt;20000,AC64,20000)</f>
        <v>0</v>
      </c>
      <c r="AH64" s="1163"/>
      <c r="AI64" s="1163"/>
      <c r="AJ64" s="1164"/>
    </row>
    <row r="65" spans="1:39" ht="22.15" customHeight="1">
      <c r="A65" s="1165"/>
      <c r="B65" s="1166"/>
      <c r="C65" s="1167"/>
      <c r="D65" s="678"/>
      <c r="E65" s="679"/>
      <c r="F65" s="679"/>
      <c r="G65" s="679"/>
      <c r="H65" s="680"/>
      <c r="I65" s="1149"/>
      <c r="J65" s="1150"/>
      <c r="K65" s="1150"/>
      <c r="L65" s="1150"/>
      <c r="M65" s="1151"/>
      <c r="N65" s="1154"/>
      <c r="O65" s="1154"/>
      <c r="P65" s="1154"/>
      <c r="Q65" s="1154"/>
      <c r="R65" s="1154"/>
      <c r="S65" s="1154"/>
      <c r="T65" s="1154"/>
      <c r="U65" s="1154"/>
      <c r="V65" s="1154"/>
      <c r="W65" s="1154"/>
      <c r="X65" s="1154"/>
      <c r="Y65" s="1154"/>
      <c r="Z65" s="1154"/>
      <c r="AA65" s="1154"/>
      <c r="AB65" s="1155"/>
      <c r="AC65" s="1158"/>
      <c r="AD65" s="1159"/>
      <c r="AE65" s="1159"/>
      <c r="AF65" s="1160"/>
      <c r="AG65" s="913"/>
      <c r="AH65" s="914"/>
      <c r="AI65" s="914"/>
      <c r="AJ65" s="915"/>
    </row>
    <row r="66" spans="1:39" ht="22.15" customHeight="1">
      <c r="A66" s="675"/>
      <c r="B66" s="1156"/>
      <c r="C66" s="1157"/>
      <c r="D66" s="675"/>
      <c r="E66" s="676"/>
      <c r="F66" s="676"/>
      <c r="G66" s="676"/>
      <c r="H66" s="677"/>
      <c r="I66" s="1146"/>
      <c r="J66" s="1147"/>
      <c r="K66" s="1147"/>
      <c r="L66" s="1147"/>
      <c r="M66" s="1148"/>
      <c r="N66" s="1152"/>
      <c r="O66" s="1152"/>
      <c r="P66" s="1152"/>
      <c r="Q66" s="1152"/>
      <c r="R66" s="1152"/>
      <c r="S66" s="1152"/>
      <c r="T66" s="1152"/>
      <c r="U66" s="1152"/>
      <c r="V66" s="1152"/>
      <c r="W66" s="1152"/>
      <c r="X66" s="1152"/>
      <c r="Y66" s="1152"/>
      <c r="Z66" s="1152"/>
      <c r="AA66" s="1152"/>
      <c r="AB66" s="1153"/>
      <c r="AC66" s="842"/>
      <c r="AD66" s="1161"/>
      <c r="AE66" s="1161"/>
      <c r="AF66" s="1162"/>
      <c r="AG66" s="685">
        <f t="shared" ref="AG66" si="3">IF(AC66&lt;20000,AC66,20000)</f>
        <v>0</v>
      </c>
      <c r="AH66" s="1163"/>
      <c r="AI66" s="1163"/>
      <c r="AJ66" s="1164"/>
    </row>
    <row r="67" spans="1:39" ht="22.15" customHeight="1">
      <c r="A67" s="1165"/>
      <c r="B67" s="1166"/>
      <c r="C67" s="1167"/>
      <c r="D67" s="678"/>
      <c r="E67" s="679"/>
      <c r="F67" s="679"/>
      <c r="G67" s="679"/>
      <c r="H67" s="680"/>
      <c r="I67" s="1149"/>
      <c r="J67" s="1150"/>
      <c r="K67" s="1150"/>
      <c r="L67" s="1150"/>
      <c r="M67" s="1151"/>
      <c r="N67" s="1154"/>
      <c r="O67" s="1154"/>
      <c r="P67" s="1154"/>
      <c r="Q67" s="1154"/>
      <c r="R67" s="1154"/>
      <c r="S67" s="1154"/>
      <c r="T67" s="1154"/>
      <c r="U67" s="1154"/>
      <c r="V67" s="1154"/>
      <c r="W67" s="1154"/>
      <c r="X67" s="1154"/>
      <c r="Y67" s="1154"/>
      <c r="Z67" s="1154"/>
      <c r="AA67" s="1154"/>
      <c r="AB67" s="1155"/>
      <c r="AC67" s="1158"/>
      <c r="AD67" s="1159"/>
      <c r="AE67" s="1159"/>
      <c r="AF67" s="1160"/>
      <c r="AG67" s="913"/>
      <c r="AH67" s="914"/>
      <c r="AI67" s="914"/>
      <c r="AJ67" s="915"/>
    </row>
    <row r="68" spans="1:39" ht="22.15" customHeight="1">
      <c r="A68" s="675"/>
      <c r="B68" s="1156"/>
      <c r="C68" s="1157"/>
      <c r="D68" s="675"/>
      <c r="E68" s="676"/>
      <c r="F68" s="676"/>
      <c r="G68" s="676"/>
      <c r="H68" s="677"/>
      <c r="I68" s="1146"/>
      <c r="J68" s="1147"/>
      <c r="K68" s="1147"/>
      <c r="L68" s="1147"/>
      <c r="M68" s="1148"/>
      <c r="N68" s="1152"/>
      <c r="O68" s="1152"/>
      <c r="P68" s="1152"/>
      <c r="Q68" s="1152"/>
      <c r="R68" s="1152"/>
      <c r="S68" s="1152"/>
      <c r="T68" s="1152"/>
      <c r="U68" s="1152"/>
      <c r="V68" s="1152"/>
      <c r="W68" s="1152"/>
      <c r="X68" s="1152"/>
      <c r="Y68" s="1152"/>
      <c r="Z68" s="1152"/>
      <c r="AA68" s="1152"/>
      <c r="AB68" s="1153"/>
      <c r="AC68" s="842"/>
      <c r="AD68" s="1161"/>
      <c r="AE68" s="1161"/>
      <c r="AF68" s="1162"/>
      <c r="AG68" s="685">
        <f t="shared" ref="AG68" si="4">IF(AC68&lt;20000,AC68,20000)</f>
        <v>0</v>
      </c>
      <c r="AH68" s="1163"/>
      <c r="AI68" s="1163"/>
      <c r="AJ68" s="1164"/>
      <c r="AM68" s="9" t="b">
        <v>1</v>
      </c>
    </row>
    <row r="69" spans="1:39" ht="22.15" customHeight="1">
      <c r="A69" s="1165"/>
      <c r="B69" s="1166"/>
      <c r="C69" s="1167"/>
      <c r="D69" s="678"/>
      <c r="E69" s="679"/>
      <c r="F69" s="679"/>
      <c r="G69" s="679"/>
      <c r="H69" s="680"/>
      <c r="I69" s="1149"/>
      <c r="J69" s="1150"/>
      <c r="K69" s="1150"/>
      <c r="L69" s="1150"/>
      <c r="M69" s="1151"/>
      <c r="N69" s="1154"/>
      <c r="O69" s="1154"/>
      <c r="P69" s="1154"/>
      <c r="Q69" s="1154"/>
      <c r="R69" s="1154"/>
      <c r="S69" s="1154"/>
      <c r="T69" s="1154"/>
      <c r="U69" s="1154"/>
      <c r="V69" s="1154"/>
      <c r="W69" s="1154"/>
      <c r="X69" s="1154"/>
      <c r="Y69" s="1154"/>
      <c r="Z69" s="1154"/>
      <c r="AA69" s="1154"/>
      <c r="AB69" s="1155"/>
      <c r="AC69" s="1158"/>
      <c r="AD69" s="1159"/>
      <c r="AE69" s="1159"/>
      <c r="AF69" s="1160"/>
      <c r="AG69" s="913"/>
      <c r="AH69" s="914"/>
      <c r="AI69" s="914"/>
      <c r="AJ69" s="915"/>
    </row>
    <row r="70" spans="1:39" ht="22.15" customHeight="1">
      <c r="A70" s="675"/>
      <c r="B70" s="1156"/>
      <c r="C70" s="1157"/>
      <c r="D70" s="675"/>
      <c r="E70" s="676"/>
      <c r="F70" s="676"/>
      <c r="G70" s="676"/>
      <c r="H70" s="677"/>
      <c r="I70" s="1146"/>
      <c r="J70" s="1147"/>
      <c r="K70" s="1147"/>
      <c r="L70" s="1147"/>
      <c r="M70" s="1148"/>
      <c r="N70" s="1152"/>
      <c r="O70" s="1152"/>
      <c r="P70" s="1152"/>
      <c r="Q70" s="1152"/>
      <c r="R70" s="1152"/>
      <c r="S70" s="1152"/>
      <c r="T70" s="1152"/>
      <c r="U70" s="1152"/>
      <c r="V70" s="1152"/>
      <c r="W70" s="1152"/>
      <c r="X70" s="1152"/>
      <c r="Y70" s="1152"/>
      <c r="Z70" s="1152"/>
      <c r="AA70" s="1152"/>
      <c r="AB70" s="1153"/>
      <c r="AC70" s="842"/>
      <c r="AD70" s="1161"/>
      <c r="AE70" s="1161"/>
      <c r="AF70" s="1162"/>
      <c r="AG70" s="685">
        <f t="shared" ref="AG70" si="5">IF(AC70&lt;20000,AC70,20000)</f>
        <v>0</v>
      </c>
      <c r="AH70" s="1163"/>
      <c r="AI70" s="1163"/>
      <c r="AJ70" s="1164"/>
    </row>
    <row r="71" spans="1:39" ht="22.15" customHeight="1">
      <c r="A71" s="1165"/>
      <c r="B71" s="1166"/>
      <c r="C71" s="1167"/>
      <c r="D71" s="678"/>
      <c r="E71" s="679"/>
      <c r="F71" s="679"/>
      <c r="G71" s="679"/>
      <c r="H71" s="680"/>
      <c r="I71" s="1149"/>
      <c r="J71" s="1150"/>
      <c r="K71" s="1150"/>
      <c r="L71" s="1150"/>
      <c r="M71" s="1151"/>
      <c r="N71" s="1154"/>
      <c r="O71" s="1154"/>
      <c r="P71" s="1154"/>
      <c r="Q71" s="1154"/>
      <c r="R71" s="1154"/>
      <c r="S71" s="1154"/>
      <c r="T71" s="1154"/>
      <c r="U71" s="1154"/>
      <c r="V71" s="1154"/>
      <c r="W71" s="1154"/>
      <c r="X71" s="1154"/>
      <c r="Y71" s="1154"/>
      <c r="Z71" s="1154"/>
      <c r="AA71" s="1154"/>
      <c r="AB71" s="1155"/>
      <c r="AC71" s="1158"/>
      <c r="AD71" s="1159"/>
      <c r="AE71" s="1159"/>
      <c r="AF71" s="1160"/>
      <c r="AG71" s="913"/>
      <c r="AH71" s="914"/>
      <c r="AI71" s="914"/>
      <c r="AJ71" s="915"/>
    </row>
    <row r="72" spans="1:39" ht="22.15" customHeight="1">
      <c r="A72" s="675"/>
      <c r="B72" s="1156"/>
      <c r="C72" s="1157"/>
      <c r="D72" s="675"/>
      <c r="E72" s="676"/>
      <c r="F72" s="676"/>
      <c r="G72" s="676"/>
      <c r="H72" s="677"/>
      <c r="I72" s="1146"/>
      <c r="J72" s="1147"/>
      <c r="K72" s="1147"/>
      <c r="L72" s="1147"/>
      <c r="M72" s="1148"/>
      <c r="N72" s="1152"/>
      <c r="O72" s="1152"/>
      <c r="P72" s="1152"/>
      <c r="Q72" s="1152"/>
      <c r="R72" s="1152"/>
      <c r="S72" s="1152"/>
      <c r="T72" s="1152"/>
      <c r="U72" s="1152"/>
      <c r="V72" s="1152"/>
      <c r="W72" s="1152"/>
      <c r="X72" s="1152"/>
      <c r="Y72" s="1152"/>
      <c r="Z72" s="1152"/>
      <c r="AA72" s="1152"/>
      <c r="AB72" s="1153"/>
      <c r="AC72" s="842"/>
      <c r="AD72" s="1161"/>
      <c r="AE72" s="1161"/>
      <c r="AF72" s="1162"/>
      <c r="AG72" s="685">
        <f t="shared" ref="AG72" si="6">IF(AC72&lt;20000,AC72,20000)</f>
        <v>0</v>
      </c>
      <c r="AH72" s="1163"/>
      <c r="AI72" s="1163"/>
      <c r="AJ72" s="1164"/>
    </row>
    <row r="73" spans="1:39" ht="22.15" customHeight="1">
      <c r="A73" s="1165"/>
      <c r="B73" s="1166"/>
      <c r="C73" s="1167"/>
      <c r="D73" s="678"/>
      <c r="E73" s="679"/>
      <c r="F73" s="679"/>
      <c r="G73" s="679"/>
      <c r="H73" s="680"/>
      <c r="I73" s="1149"/>
      <c r="J73" s="1150"/>
      <c r="K73" s="1150"/>
      <c r="L73" s="1150"/>
      <c r="M73" s="1151"/>
      <c r="N73" s="1154"/>
      <c r="O73" s="1154"/>
      <c r="P73" s="1154"/>
      <c r="Q73" s="1154"/>
      <c r="R73" s="1154"/>
      <c r="S73" s="1154"/>
      <c r="T73" s="1154"/>
      <c r="U73" s="1154"/>
      <c r="V73" s="1154"/>
      <c r="W73" s="1154"/>
      <c r="X73" s="1154"/>
      <c r="Y73" s="1154"/>
      <c r="Z73" s="1154"/>
      <c r="AA73" s="1154"/>
      <c r="AB73" s="1155"/>
      <c r="AC73" s="1158"/>
      <c r="AD73" s="1159"/>
      <c r="AE73" s="1159"/>
      <c r="AF73" s="1160"/>
      <c r="AG73" s="913"/>
      <c r="AH73" s="914"/>
      <c r="AI73" s="914"/>
      <c r="AJ73" s="915"/>
    </row>
    <row r="74" spans="1:39" ht="22.15" customHeight="1">
      <c r="A74" s="675"/>
      <c r="B74" s="1156"/>
      <c r="C74" s="1157"/>
      <c r="D74" s="675"/>
      <c r="E74" s="676"/>
      <c r="F74" s="676"/>
      <c r="G74" s="676"/>
      <c r="H74" s="677"/>
      <c r="I74" s="1146"/>
      <c r="J74" s="1147"/>
      <c r="K74" s="1147"/>
      <c r="L74" s="1147"/>
      <c r="M74" s="1148"/>
      <c r="N74" s="1152"/>
      <c r="O74" s="1152"/>
      <c r="P74" s="1152"/>
      <c r="Q74" s="1152"/>
      <c r="R74" s="1152"/>
      <c r="S74" s="1152"/>
      <c r="T74" s="1152"/>
      <c r="U74" s="1152"/>
      <c r="V74" s="1152"/>
      <c r="W74" s="1152"/>
      <c r="X74" s="1152"/>
      <c r="Y74" s="1152"/>
      <c r="Z74" s="1152"/>
      <c r="AA74" s="1152"/>
      <c r="AB74" s="1153"/>
      <c r="AC74" s="842"/>
      <c r="AD74" s="1161"/>
      <c r="AE74" s="1161"/>
      <c r="AF74" s="1162"/>
      <c r="AG74" s="685">
        <f t="shared" ref="AG74" si="7">IF(AC74&lt;20000,AC74,20000)</f>
        <v>0</v>
      </c>
      <c r="AH74" s="1163"/>
      <c r="AI74" s="1163"/>
      <c r="AJ74" s="1164"/>
    </row>
    <row r="75" spans="1:39">
      <c r="A75" s="1165"/>
      <c r="B75" s="1166"/>
      <c r="C75" s="1167"/>
      <c r="D75" s="678"/>
      <c r="E75" s="679"/>
      <c r="F75" s="679"/>
      <c r="G75" s="679"/>
      <c r="H75" s="680"/>
      <c r="I75" s="1149"/>
      <c r="J75" s="1150"/>
      <c r="K75" s="1150"/>
      <c r="L75" s="1150"/>
      <c r="M75" s="1151"/>
      <c r="N75" s="1154"/>
      <c r="O75" s="1154"/>
      <c r="P75" s="1154"/>
      <c r="Q75" s="1154"/>
      <c r="R75" s="1154"/>
      <c r="S75" s="1154"/>
      <c r="T75" s="1154"/>
      <c r="U75" s="1154"/>
      <c r="V75" s="1154"/>
      <c r="W75" s="1154"/>
      <c r="X75" s="1154"/>
      <c r="Y75" s="1154"/>
      <c r="Z75" s="1154"/>
      <c r="AA75" s="1154"/>
      <c r="AB75" s="1155"/>
      <c r="AC75" s="1158"/>
      <c r="AD75" s="1159"/>
      <c r="AE75" s="1159"/>
      <c r="AF75" s="1160"/>
      <c r="AG75" s="913"/>
      <c r="AH75" s="914"/>
      <c r="AI75" s="914"/>
      <c r="AJ75" s="915"/>
    </row>
    <row r="76" spans="1:39" ht="22.15" customHeight="1">
      <c r="A76" s="675"/>
      <c r="B76" s="1156"/>
      <c r="C76" s="1157"/>
      <c r="D76" s="675"/>
      <c r="E76" s="676"/>
      <c r="F76" s="676"/>
      <c r="G76" s="676"/>
      <c r="H76" s="677"/>
      <c r="I76" s="1146"/>
      <c r="J76" s="1147"/>
      <c r="K76" s="1147"/>
      <c r="L76" s="1147"/>
      <c r="M76" s="1148"/>
      <c r="N76" s="1152"/>
      <c r="O76" s="1152"/>
      <c r="P76" s="1152"/>
      <c r="Q76" s="1152"/>
      <c r="R76" s="1152"/>
      <c r="S76" s="1152"/>
      <c r="T76" s="1152"/>
      <c r="U76" s="1152"/>
      <c r="V76" s="1152"/>
      <c r="W76" s="1152"/>
      <c r="X76" s="1152"/>
      <c r="Y76" s="1152"/>
      <c r="Z76" s="1152"/>
      <c r="AA76" s="1152"/>
      <c r="AB76" s="1153"/>
      <c r="AC76" s="842"/>
      <c r="AD76" s="1161"/>
      <c r="AE76" s="1161"/>
      <c r="AF76" s="1162"/>
      <c r="AG76" s="685">
        <f t="shared" ref="AG76" si="8">IF(AC76&lt;20000,AC76,20000)</f>
        <v>0</v>
      </c>
      <c r="AH76" s="1163"/>
      <c r="AI76" s="1163"/>
      <c r="AJ76" s="1164"/>
    </row>
    <row r="77" spans="1:39">
      <c r="A77" s="1165"/>
      <c r="B77" s="1166"/>
      <c r="C77" s="1167"/>
      <c r="D77" s="678"/>
      <c r="E77" s="679"/>
      <c r="F77" s="679"/>
      <c r="G77" s="679"/>
      <c r="H77" s="680"/>
      <c r="I77" s="1149"/>
      <c r="J77" s="1150"/>
      <c r="K77" s="1150"/>
      <c r="L77" s="1150"/>
      <c r="M77" s="1151"/>
      <c r="N77" s="1154"/>
      <c r="O77" s="1154"/>
      <c r="P77" s="1154"/>
      <c r="Q77" s="1154"/>
      <c r="R77" s="1154"/>
      <c r="S77" s="1154"/>
      <c r="T77" s="1154"/>
      <c r="U77" s="1154"/>
      <c r="V77" s="1154"/>
      <c r="W77" s="1154"/>
      <c r="X77" s="1154"/>
      <c r="Y77" s="1154"/>
      <c r="Z77" s="1154"/>
      <c r="AA77" s="1154"/>
      <c r="AB77" s="1155"/>
      <c r="AC77" s="1158"/>
      <c r="AD77" s="1159"/>
      <c r="AE77" s="1159"/>
      <c r="AF77" s="1160"/>
      <c r="AG77" s="913"/>
      <c r="AH77" s="914"/>
      <c r="AI77" s="914"/>
      <c r="AJ77" s="915"/>
    </row>
    <row r="78" spans="1:39" ht="22.15" customHeight="1">
      <c r="A78" s="675"/>
      <c r="B78" s="1156"/>
      <c r="C78" s="1157"/>
      <c r="D78" s="675"/>
      <c r="E78" s="676"/>
      <c r="F78" s="676"/>
      <c r="G78" s="676"/>
      <c r="H78" s="677"/>
      <c r="I78" s="1146"/>
      <c r="J78" s="1147"/>
      <c r="K78" s="1147"/>
      <c r="L78" s="1147"/>
      <c r="M78" s="1148"/>
      <c r="N78" s="1152"/>
      <c r="O78" s="1152"/>
      <c r="P78" s="1152"/>
      <c r="Q78" s="1152"/>
      <c r="R78" s="1152"/>
      <c r="S78" s="1152"/>
      <c r="T78" s="1152"/>
      <c r="U78" s="1152"/>
      <c r="V78" s="1152"/>
      <c r="W78" s="1152"/>
      <c r="X78" s="1152"/>
      <c r="Y78" s="1152"/>
      <c r="Z78" s="1152"/>
      <c r="AA78" s="1152"/>
      <c r="AB78" s="1153"/>
      <c r="AC78" s="842"/>
      <c r="AD78" s="1161"/>
      <c r="AE78" s="1161"/>
      <c r="AF78" s="1162"/>
      <c r="AG78" s="685">
        <f t="shared" ref="AG78" si="9">IF(AC78&lt;20000,AC78,20000)</f>
        <v>0</v>
      </c>
      <c r="AH78" s="1163"/>
      <c r="AI78" s="1163"/>
      <c r="AJ78" s="1164"/>
    </row>
    <row r="79" spans="1:39">
      <c r="A79" s="1165"/>
      <c r="B79" s="1166"/>
      <c r="C79" s="1167"/>
      <c r="D79" s="678"/>
      <c r="E79" s="679"/>
      <c r="F79" s="679"/>
      <c r="G79" s="679"/>
      <c r="H79" s="680"/>
      <c r="I79" s="1149"/>
      <c r="J79" s="1150"/>
      <c r="K79" s="1150"/>
      <c r="L79" s="1150"/>
      <c r="M79" s="1151"/>
      <c r="N79" s="1154"/>
      <c r="O79" s="1154"/>
      <c r="P79" s="1154"/>
      <c r="Q79" s="1154"/>
      <c r="R79" s="1154"/>
      <c r="S79" s="1154"/>
      <c r="T79" s="1154"/>
      <c r="U79" s="1154"/>
      <c r="V79" s="1154"/>
      <c r="W79" s="1154"/>
      <c r="X79" s="1154"/>
      <c r="Y79" s="1154"/>
      <c r="Z79" s="1154"/>
      <c r="AA79" s="1154"/>
      <c r="AB79" s="1155"/>
      <c r="AC79" s="1158"/>
      <c r="AD79" s="1159"/>
      <c r="AE79" s="1159"/>
      <c r="AF79" s="1160"/>
      <c r="AG79" s="913"/>
      <c r="AH79" s="914"/>
      <c r="AI79" s="914"/>
      <c r="AJ79" s="915"/>
    </row>
    <row r="80" spans="1:39" ht="22.15" customHeight="1">
      <c r="A80" s="675"/>
      <c r="B80" s="1156"/>
      <c r="C80" s="1157"/>
      <c r="D80" s="675"/>
      <c r="E80" s="676"/>
      <c r="F80" s="676"/>
      <c r="G80" s="676"/>
      <c r="H80" s="677"/>
      <c r="I80" s="1146"/>
      <c r="J80" s="1147"/>
      <c r="K80" s="1147"/>
      <c r="L80" s="1147"/>
      <c r="M80" s="1148"/>
      <c r="N80" s="1152"/>
      <c r="O80" s="1152"/>
      <c r="P80" s="1152"/>
      <c r="Q80" s="1152"/>
      <c r="R80" s="1152"/>
      <c r="S80" s="1152"/>
      <c r="T80" s="1152"/>
      <c r="U80" s="1152"/>
      <c r="V80" s="1152"/>
      <c r="W80" s="1152"/>
      <c r="X80" s="1152"/>
      <c r="Y80" s="1152"/>
      <c r="Z80" s="1152"/>
      <c r="AA80" s="1152"/>
      <c r="AB80" s="1153"/>
      <c r="AC80" s="842"/>
      <c r="AD80" s="1161"/>
      <c r="AE80" s="1161"/>
      <c r="AF80" s="1162"/>
      <c r="AG80" s="685">
        <f t="shared" ref="AG80" si="10">IF(AC80&lt;20000,AC80,20000)</f>
        <v>0</v>
      </c>
      <c r="AH80" s="1163"/>
      <c r="AI80" s="1163"/>
      <c r="AJ80" s="1164"/>
    </row>
    <row r="81" spans="1:36">
      <c r="A81" s="1165"/>
      <c r="B81" s="1166"/>
      <c r="C81" s="1167"/>
      <c r="D81" s="678"/>
      <c r="E81" s="679"/>
      <c r="F81" s="679"/>
      <c r="G81" s="679"/>
      <c r="H81" s="680"/>
      <c r="I81" s="1149"/>
      <c r="J81" s="1150"/>
      <c r="K81" s="1150"/>
      <c r="L81" s="1150"/>
      <c r="M81" s="1151"/>
      <c r="N81" s="1154"/>
      <c r="O81" s="1154"/>
      <c r="P81" s="1154"/>
      <c r="Q81" s="1154"/>
      <c r="R81" s="1154"/>
      <c r="S81" s="1154"/>
      <c r="T81" s="1154"/>
      <c r="U81" s="1154"/>
      <c r="V81" s="1154"/>
      <c r="W81" s="1154"/>
      <c r="X81" s="1154"/>
      <c r="Y81" s="1154"/>
      <c r="Z81" s="1154"/>
      <c r="AA81" s="1154"/>
      <c r="AB81" s="1155"/>
      <c r="AC81" s="1158"/>
      <c r="AD81" s="1159"/>
      <c r="AE81" s="1159"/>
      <c r="AF81" s="1160"/>
      <c r="AG81" s="913"/>
      <c r="AH81" s="914"/>
      <c r="AI81" s="914"/>
      <c r="AJ81" s="915"/>
    </row>
    <row r="82" spans="1:36" ht="22.15" customHeight="1">
      <c r="A82" s="675"/>
      <c r="B82" s="1156"/>
      <c r="C82" s="1157"/>
      <c r="D82" s="675"/>
      <c r="E82" s="676"/>
      <c r="F82" s="676"/>
      <c r="G82" s="676"/>
      <c r="H82" s="677"/>
      <c r="I82" s="1146"/>
      <c r="J82" s="1147"/>
      <c r="K82" s="1147"/>
      <c r="L82" s="1147"/>
      <c r="M82" s="1148"/>
      <c r="N82" s="1152"/>
      <c r="O82" s="1152"/>
      <c r="P82" s="1152"/>
      <c r="Q82" s="1152"/>
      <c r="R82" s="1152"/>
      <c r="S82" s="1152"/>
      <c r="T82" s="1152"/>
      <c r="U82" s="1152"/>
      <c r="V82" s="1152"/>
      <c r="W82" s="1152"/>
      <c r="X82" s="1152"/>
      <c r="Y82" s="1152"/>
      <c r="Z82" s="1152"/>
      <c r="AA82" s="1152"/>
      <c r="AB82" s="1153"/>
      <c r="AC82" s="842"/>
      <c r="AD82" s="1161"/>
      <c r="AE82" s="1161"/>
      <c r="AF82" s="1162"/>
      <c r="AG82" s="685">
        <f t="shared" ref="AG82" si="11">IF(AC82&lt;20000,AC82,20000)</f>
        <v>0</v>
      </c>
      <c r="AH82" s="1163"/>
      <c r="AI82" s="1163"/>
      <c r="AJ82" s="1164"/>
    </row>
    <row r="83" spans="1:36">
      <c r="A83" s="1165"/>
      <c r="B83" s="1166"/>
      <c r="C83" s="1167"/>
      <c r="D83" s="678"/>
      <c r="E83" s="679"/>
      <c r="F83" s="679"/>
      <c r="G83" s="679"/>
      <c r="H83" s="680"/>
      <c r="I83" s="1149"/>
      <c r="J83" s="1150"/>
      <c r="K83" s="1150"/>
      <c r="L83" s="1150"/>
      <c r="M83" s="1151"/>
      <c r="N83" s="1154"/>
      <c r="O83" s="1154"/>
      <c r="P83" s="1154"/>
      <c r="Q83" s="1154"/>
      <c r="R83" s="1154"/>
      <c r="S83" s="1154"/>
      <c r="T83" s="1154"/>
      <c r="U83" s="1154"/>
      <c r="V83" s="1154"/>
      <c r="W83" s="1154"/>
      <c r="X83" s="1154"/>
      <c r="Y83" s="1154"/>
      <c r="Z83" s="1154"/>
      <c r="AA83" s="1154"/>
      <c r="AB83" s="1155"/>
      <c r="AC83" s="1158"/>
      <c r="AD83" s="1159"/>
      <c r="AE83" s="1159"/>
      <c r="AF83" s="1160"/>
      <c r="AG83" s="913"/>
      <c r="AH83" s="914"/>
      <c r="AI83" s="914"/>
      <c r="AJ83" s="915"/>
    </row>
    <row r="84" spans="1:36" ht="22.15" customHeight="1">
      <c r="A84" s="675"/>
      <c r="B84" s="1156"/>
      <c r="C84" s="1157"/>
      <c r="D84" s="675"/>
      <c r="E84" s="676"/>
      <c r="F84" s="676"/>
      <c r="G84" s="676"/>
      <c r="H84" s="677"/>
      <c r="I84" s="1146"/>
      <c r="J84" s="1147"/>
      <c r="K84" s="1147"/>
      <c r="L84" s="1147"/>
      <c r="M84" s="1148"/>
      <c r="N84" s="1152"/>
      <c r="O84" s="1152"/>
      <c r="P84" s="1152"/>
      <c r="Q84" s="1152"/>
      <c r="R84" s="1152"/>
      <c r="S84" s="1152"/>
      <c r="T84" s="1152"/>
      <c r="U84" s="1152"/>
      <c r="V84" s="1152"/>
      <c r="W84" s="1152"/>
      <c r="X84" s="1152"/>
      <c r="Y84" s="1152"/>
      <c r="Z84" s="1152"/>
      <c r="AA84" s="1152"/>
      <c r="AB84" s="1153"/>
      <c r="AC84" s="842"/>
      <c r="AD84" s="1161"/>
      <c r="AE84" s="1161"/>
      <c r="AF84" s="1162"/>
      <c r="AG84" s="685">
        <f t="shared" ref="AG84" si="12">IF(AC84&lt;20000,AC84,20000)</f>
        <v>0</v>
      </c>
      <c r="AH84" s="1163"/>
      <c r="AI84" s="1163"/>
      <c r="AJ84" s="1164"/>
    </row>
    <row r="85" spans="1:36">
      <c r="A85" s="1165"/>
      <c r="B85" s="1166"/>
      <c r="C85" s="1167"/>
      <c r="D85" s="678"/>
      <c r="E85" s="679"/>
      <c r="F85" s="679"/>
      <c r="G85" s="679"/>
      <c r="H85" s="680"/>
      <c r="I85" s="1149"/>
      <c r="J85" s="1150"/>
      <c r="K85" s="1150"/>
      <c r="L85" s="1150"/>
      <c r="M85" s="1151"/>
      <c r="N85" s="1154"/>
      <c r="O85" s="1154"/>
      <c r="P85" s="1154"/>
      <c r="Q85" s="1154"/>
      <c r="R85" s="1154"/>
      <c r="S85" s="1154"/>
      <c r="T85" s="1154"/>
      <c r="U85" s="1154"/>
      <c r="V85" s="1154"/>
      <c r="W85" s="1154"/>
      <c r="X85" s="1154"/>
      <c r="Y85" s="1154"/>
      <c r="Z85" s="1154"/>
      <c r="AA85" s="1154"/>
      <c r="AB85" s="1155"/>
      <c r="AC85" s="1158"/>
      <c r="AD85" s="1159"/>
      <c r="AE85" s="1159"/>
      <c r="AF85" s="1160"/>
      <c r="AG85" s="913"/>
      <c r="AH85" s="914"/>
      <c r="AI85" s="914"/>
      <c r="AJ85" s="915"/>
    </row>
    <row r="86" spans="1:36" ht="22.15" customHeight="1">
      <c r="A86" s="675"/>
      <c r="B86" s="1156"/>
      <c r="C86" s="1157"/>
      <c r="D86" s="675"/>
      <c r="E86" s="676"/>
      <c r="F86" s="676"/>
      <c r="G86" s="676"/>
      <c r="H86" s="677"/>
      <c r="I86" s="1146"/>
      <c r="J86" s="1147"/>
      <c r="K86" s="1147"/>
      <c r="L86" s="1147"/>
      <c r="M86" s="1148"/>
      <c r="N86" s="1152"/>
      <c r="O86" s="1152"/>
      <c r="P86" s="1152"/>
      <c r="Q86" s="1152"/>
      <c r="R86" s="1152"/>
      <c r="S86" s="1152"/>
      <c r="T86" s="1152"/>
      <c r="U86" s="1152"/>
      <c r="V86" s="1152"/>
      <c r="W86" s="1152"/>
      <c r="X86" s="1152"/>
      <c r="Y86" s="1152"/>
      <c r="Z86" s="1152"/>
      <c r="AA86" s="1152"/>
      <c r="AB86" s="1153"/>
      <c r="AC86" s="842"/>
      <c r="AD86" s="1161"/>
      <c r="AE86" s="1161"/>
      <c r="AF86" s="1162"/>
      <c r="AG86" s="685">
        <f t="shared" ref="AG86" si="13">IF(AC86&lt;20000,AC86,20000)</f>
        <v>0</v>
      </c>
      <c r="AH86" s="1163"/>
      <c r="AI86" s="1163"/>
      <c r="AJ86" s="1164"/>
    </row>
    <row r="87" spans="1:36">
      <c r="A87" s="1165"/>
      <c r="B87" s="1166"/>
      <c r="C87" s="1167"/>
      <c r="D87" s="678"/>
      <c r="E87" s="679"/>
      <c r="F87" s="679"/>
      <c r="G87" s="679"/>
      <c r="H87" s="680"/>
      <c r="I87" s="1149"/>
      <c r="J87" s="1150"/>
      <c r="K87" s="1150"/>
      <c r="L87" s="1150"/>
      <c r="M87" s="1151"/>
      <c r="N87" s="1154"/>
      <c r="O87" s="1154"/>
      <c r="P87" s="1154"/>
      <c r="Q87" s="1154"/>
      <c r="R87" s="1154"/>
      <c r="S87" s="1154"/>
      <c r="T87" s="1154"/>
      <c r="U87" s="1154"/>
      <c r="V87" s="1154"/>
      <c r="W87" s="1154"/>
      <c r="X87" s="1154"/>
      <c r="Y87" s="1154"/>
      <c r="Z87" s="1154"/>
      <c r="AA87" s="1154"/>
      <c r="AB87" s="1155"/>
      <c r="AC87" s="1158"/>
      <c r="AD87" s="1159"/>
      <c r="AE87" s="1159"/>
      <c r="AF87" s="1160"/>
      <c r="AG87" s="913"/>
      <c r="AH87" s="914"/>
      <c r="AI87" s="914"/>
      <c r="AJ87" s="915"/>
    </row>
    <row r="88" spans="1:36" ht="22.15" customHeight="1">
      <c r="A88" s="675"/>
      <c r="B88" s="1156"/>
      <c r="C88" s="1157"/>
      <c r="D88" s="675"/>
      <c r="E88" s="676"/>
      <c r="F88" s="676"/>
      <c r="G88" s="676"/>
      <c r="H88" s="677"/>
      <c r="I88" s="1146"/>
      <c r="J88" s="1147"/>
      <c r="K88" s="1147"/>
      <c r="L88" s="1147"/>
      <c r="M88" s="1148"/>
      <c r="N88" s="1152"/>
      <c r="O88" s="1152"/>
      <c r="P88" s="1152"/>
      <c r="Q88" s="1152"/>
      <c r="R88" s="1152"/>
      <c r="S88" s="1152"/>
      <c r="T88" s="1152"/>
      <c r="U88" s="1152"/>
      <c r="V88" s="1152"/>
      <c r="W88" s="1152"/>
      <c r="X88" s="1152"/>
      <c r="Y88" s="1152"/>
      <c r="Z88" s="1152"/>
      <c r="AA88" s="1152"/>
      <c r="AB88" s="1153"/>
      <c r="AC88" s="842"/>
      <c r="AD88" s="1161"/>
      <c r="AE88" s="1161"/>
      <c r="AF88" s="1162"/>
      <c r="AG88" s="685">
        <f t="shared" ref="AG88" si="14">IF(AC88&lt;20000,AC88,20000)</f>
        <v>0</v>
      </c>
      <c r="AH88" s="1163"/>
      <c r="AI88" s="1163"/>
      <c r="AJ88" s="1164"/>
    </row>
    <row r="89" spans="1:36">
      <c r="A89" s="1165"/>
      <c r="B89" s="1166"/>
      <c r="C89" s="1167"/>
      <c r="D89" s="678"/>
      <c r="E89" s="679"/>
      <c r="F89" s="679"/>
      <c r="G89" s="679"/>
      <c r="H89" s="680"/>
      <c r="I89" s="1149"/>
      <c r="J89" s="1150"/>
      <c r="K89" s="1150"/>
      <c r="L89" s="1150"/>
      <c r="M89" s="1151"/>
      <c r="N89" s="1154"/>
      <c r="O89" s="1154"/>
      <c r="P89" s="1154"/>
      <c r="Q89" s="1154"/>
      <c r="R89" s="1154"/>
      <c r="S89" s="1154"/>
      <c r="T89" s="1154"/>
      <c r="U89" s="1154"/>
      <c r="V89" s="1154"/>
      <c r="W89" s="1154"/>
      <c r="X89" s="1154"/>
      <c r="Y89" s="1154"/>
      <c r="Z89" s="1154"/>
      <c r="AA89" s="1154"/>
      <c r="AB89" s="1155"/>
      <c r="AC89" s="1158"/>
      <c r="AD89" s="1159"/>
      <c r="AE89" s="1159"/>
      <c r="AF89" s="1160"/>
      <c r="AG89" s="913"/>
      <c r="AH89" s="914"/>
      <c r="AI89" s="914"/>
      <c r="AJ89" s="915"/>
    </row>
    <row r="90" spans="1:36" ht="22.15" customHeight="1">
      <c r="A90" s="675"/>
      <c r="B90" s="1156"/>
      <c r="C90" s="1157"/>
      <c r="D90" s="675"/>
      <c r="E90" s="676"/>
      <c r="F90" s="676"/>
      <c r="G90" s="676"/>
      <c r="H90" s="677"/>
      <c r="I90" s="1146"/>
      <c r="J90" s="1147"/>
      <c r="K90" s="1147"/>
      <c r="L90" s="1147"/>
      <c r="M90" s="1148"/>
      <c r="N90" s="1152"/>
      <c r="O90" s="1152"/>
      <c r="P90" s="1152"/>
      <c r="Q90" s="1152"/>
      <c r="R90" s="1152"/>
      <c r="S90" s="1152"/>
      <c r="T90" s="1152"/>
      <c r="U90" s="1152"/>
      <c r="V90" s="1152"/>
      <c r="W90" s="1152"/>
      <c r="X90" s="1152"/>
      <c r="Y90" s="1152"/>
      <c r="Z90" s="1152"/>
      <c r="AA90" s="1152"/>
      <c r="AB90" s="1153"/>
      <c r="AC90" s="842"/>
      <c r="AD90" s="1161"/>
      <c r="AE90" s="1161"/>
      <c r="AF90" s="1162"/>
      <c r="AG90" s="685">
        <f t="shared" ref="AG90" si="15">IF(AC90&lt;20000,AC90,20000)</f>
        <v>0</v>
      </c>
      <c r="AH90" s="1163"/>
      <c r="AI90" s="1163"/>
      <c r="AJ90" s="1164"/>
    </row>
    <row r="91" spans="1:36">
      <c r="A91" s="1165"/>
      <c r="B91" s="1166"/>
      <c r="C91" s="1167"/>
      <c r="D91" s="678"/>
      <c r="E91" s="679"/>
      <c r="F91" s="679"/>
      <c r="G91" s="679"/>
      <c r="H91" s="680"/>
      <c r="I91" s="1149"/>
      <c r="J91" s="1150"/>
      <c r="K91" s="1150"/>
      <c r="L91" s="1150"/>
      <c r="M91" s="1151"/>
      <c r="N91" s="1154"/>
      <c r="O91" s="1154"/>
      <c r="P91" s="1154"/>
      <c r="Q91" s="1154"/>
      <c r="R91" s="1154"/>
      <c r="S91" s="1154"/>
      <c r="T91" s="1154"/>
      <c r="U91" s="1154"/>
      <c r="V91" s="1154"/>
      <c r="W91" s="1154"/>
      <c r="X91" s="1154"/>
      <c r="Y91" s="1154"/>
      <c r="Z91" s="1154"/>
      <c r="AA91" s="1154"/>
      <c r="AB91" s="1155"/>
      <c r="AC91" s="1158"/>
      <c r="AD91" s="1159"/>
      <c r="AE91" s="1159"/>
      <c r="AF91" s="1160"/>
      <c r="AG91" s="913"/>
      <c r="AH91" s="914"/>
      <c r="AI91" s="914"/>
      <c r="AJ91" s="915"/>
    </row>
    <row r="92" spans="1:36" ht="22.15" customHeight="1">
      <c r="A92" s="675"/>
      <c r="B92" s="1156"/>
      <c r="C92" s="1157"/>
      <c r="D92" s="675"/>
      <c r="E92" s="676"/>
      <c r="F92" s="676"/>
      <c r="G92" s="676"/>
      <c r="H92" s="677"/>
      <c r="I92" s="1146"/>
      <c r="J92" s="1147"/>
      <c r="K92" s="1147"/>
      <c r="L92" s="1147"/>
      <c r="M92" s="1148"/>
      <c r="N92" s="1152"/>
      <c r="O92" s="1152"/>
      <c r="P92" s="1152"/>
      <c r="Q92" s="1152"/>
      <c r="R92" s="1152"/>
      <c r="S92" s="1152"/>
      <c r="T92" s="1152"/>
      <c r="U92" s="1152"/>
      <c r="V92" s="1152"/>
      <c r="W92" s="1152"/>
      <c r="X92" s="1152"/>
      <c r="Y92" s="1152"/>
      <c r="Z92" s="1152"/>
      <c r="AA92" s="1152"/>
      <c r="AB92" s="1153"/>
      <c r="AC92" s="842"/>
      <c r="AD92" s="1161"/>
      <c r="AE92" s="1161"/>
      <c r="AF92" s="1162"/>
      <c r="AG92" s="685">
        <f t="shared" ref="AG92" si="16">IF(AC92&lt;20000,AC92,20000)</f>
        <v>0</v>
      </c>
      <c r="AH92" s="1163"/>
      <c r="AI92" s="1163"/>
      <c r="AJ92" s="1164"/>
    </row>
    <row r="93" spans="1:36">
      <c r="A93" s="1165"/>
      <c r="B93" s="1166"/>
      <c r="C93" s="1167"/>
      <c r="D93" s="678"/>
      <c r="E93" s="679"/>
      <c r="F93" s="679"/>
      <c r="G93" s="679"/>
      <c r="H93" s="680"/>
      <c r="I93" s="1149"/>
      <c r="J93" s="1150"/>
      <c r="K93" s="1150"/>
      <c r="L93" s="1150"/>
      <c r="M93" s="1151"/>
      <c r="N93" s="1154"/>
      <c r="O93" s="1154"/>
      <c r="P93" s="1154"/>
      <c r="Q93" s="1154"/>
      <c r="R93" s="1154"/>
      <c r="S93" s="1154"/>
      <c r="T93" s="1154"/>
      <c r="U93" s="1154"/>
      <c r="V93" s="1154"/>
      <c r="W93" s="1154"/>
      <c r="X93" s="1154"/>
      <c r="Y93" s="1154"/>
      <c r="Z93" s="1154"/>
      <c r="AA93" s="1154"/>
      <c r="AB93" s="1155"/>
      <c r="AC93" s="1158"/>
      <c r="AD93" s="1159"/>
      <c r="AE93" s="1159"/>
      <c r="AF93" s="1160"/>
      <c r="AG93" s="913"/>
      <c r="AH93" s="914"/>
      <c r="AI93" s="914"/>
      <c r="AJ93" s="915"/>
    </row>
    <row r="94" spans="1:36" ht="22.15" customHeight="1">
      <c r="A94" s="675"/>
      <c r="B94" s="1156"/>
      <c r="C94" s="1157"/>
      <c r="D94" s="675"/>
      <c r="E94" s="676"/>
      <c r="F94" s="676"/>
      <c r="G94" s="676"/>
      <c r="H94" s="677"/>
      <c r="I94" s="1146"/>
      <c r="J94" s="1147"/>
      <c r="K94" s="1147"/>
      <c r="L94" s="1147"/>
      <c r="M94" s="1148"/>
      <c r="N94" s="1152"/>
      <c r="O94" s="1152"/>
      <c r="P94" s="1152"/>
      <c r="Q94" s="1152"/>
      <c r="R94" s="1152"/>
      <c r="S94" s="1152"/>
      <c r="T94" s="1152"/>
      <c r="U94" s="1152"/>
      <c r="V94" s="1152"/>
      <c r="W94" s="1152"/>
      <c r="X94" s="1152"/>
      <c r="Y94" s="1152"/>
      <c r="Z94" s="1152"/>
      <c r="AA94" s="1152"/>
      <c r="AB94" s="1153"/>
      <c r="AC94" s="842"/>
      <c r="AD94" s="1161"/>
      <c r="AE94" s="1161"/>
      <c r="AF94" s="1162"/>
      <c r="AG94" s="685">
        <f t="shared" ref="AG94" si="17">IF(AC94&lt;20000,AC94,20000)</f>
        <v>0</v>
      </c>
      <c r="AH94" s="1163"/>
      <c r="AI94" s="1163"/>
      <c r="AJ94" s="1164"/>
    </row>
    <row r="95" spans="1:36">
      <c r="A95" s="1165"/>
      <c r="B95" s="1166"/>
      <c r="C95" s="1167"/>
      <c r="D95" s="678"/>
      <c r="E95" s="679"/>
      <c r="F95" s="679"/>
      <c r="G95" s="679"/>
      <c r="H95" s="680"/>
      <c r="I95" s="1149"/>
      <c r="J95" s="1150"/>
      <c r="K95" s="1150"/>
      <c r="L95" s="1150"/>
      <c r="M95" s="1151"/>
      <c r="N95" s="1154"/>
      <c r="O95" s="1154"/>
      <c r="P95" s="1154"/>
      <c r="Q95" s="1154"/>
      <c r="R95" s="1154"/>
      <c r="S95" s="1154"/>
      <c r="T95" s="1154"/>
      <c r="U95" s="1154"/>
      <c r="V95" s="1154"/>
      <c r="W95" s="1154"/>
      <c r="X95" s="1154"/>
      <c r="Y95" s="1154"/>
      <c r="Z95" s="1154"/>
      <c r="AA95" s="1154"/>
      <c r="AB95" s="1155"/>
      <c r="AC95" s="1158"/>
      <c r="AD95" s="1159"/>
      <c r="AE95" s="1159"/>
      <c r="AF95" s="1160"/>
      <c r="AG95" s="913"/>
      <c r="AH95" s="914"/>
      <c r="AI95" s="914"/>
      <c r="AJ95" s="915"/>
    </row>
    <row r="96" spans="1:36" ht="22.15" customHeight="1">
      <c r="A96" s="675"/>
      <c r="B96" s="1156"/>
      <c r="C96" s="1157"/>
      <c r="D96" s="675"/>
      <c r="E96" s="676"/>
      <c r="F96" s="676"/>
      <c r="G96" s="676"/>
      <c r="H96" s="677"/>
      <c r="I96" s="1146"/>
      <c r="J96" s="1147"/>
      <c r="K96" s="1147"/>
      <c r="L96" s="1147"/>
      <c r="M96" s="1148"/>
      <c r="N96" s="1152"/>
      <c r="O96" s="1152"/>
      <c r="P96" s="1152"/>
      <c r="Q96" s="1152"/>
      <c r="R96" s="1152"/>
      <c r="S96" s="1152"/>
      <c r="T96" s="1152"/>
      <c r="U96" s="1152"/>
      <c r="V96" s="1152"/>
      <c r="W96" s="1152"/>
      <c r="X96" s="1152"/>
      <c r="Y96" s="1152"/>
      <c r="Z96" s="1152"/>
      <c r="AA96" s="1152"/>
      <c r="AB96" s="1153"/>
      <c r="AC96" s="842"/>
      <c r="AD96" s="1161"/>
      <c r="AE96" s="1161"/>
      <c r="AF96" s="1162"/>
      <c r="AG96" s="685">
        <f t="shared" ref="AG96" si="18">IF(AC96&lt;20000,AC96,20000)</f>
        <v>0</v>
      </c>
      <c r="AH96" s="1163"/>
      <c r="AI96" s="1163"/>
      <c r="AJ96" s="1164"/>
    </row>
    <row r="97" spans="1:36">
      <c r="A97" s="1165"/>
      <c r="B97" s="1166"/>
      <c r="C97" s="1167"/>
      <c r="D97" s="678"/>
      <c r="E97" s="679"/>
      <c r="F97" s="679"/>
      <c r="G97" s="679"/>
      <c r="H97" s="680"/>
      <c r="I97" s="1149"/>
      <c r="J97" s="1150"/>
      <c r="K97" s="1150"/>
      <c r="L97" s="1150"/>
      <c r="M97" s="1151"/>
      <c r="N97" s="1154"/>
      <c r="O97" s="1154"/>
      <c r="P97" s="1154"/>
      <c r="Q97" s="1154"/>
      <c r="R97" s="1154"/>
      <c r="S97" s="1154"/>
      <c r="T97" s="1154"/>
      <c r="U97" s="1154"/>
      <c r="V97" s="1154"/>
      <c r="W97" s="1154"/>
      <c r="X97" s="1154"/>
      <c r="Y97" s="1154"/>
      <c r="Z97" s="1154"/>
      <c r="AA97" s="1154"/>
      <c r="AB97" s="1155"/>
      <c r="AC97" s="1158"/>
      <c r="AD97" s="1159"/>
      <c r="AE97" s="1159"/>
      <c r="AF97" s="1160"/>
      <c r="AG97" s="913"/>
      <c r="AH97" s="914"/>
      <c r="AI97" s="914"/>
      <c r="AJ97" s="915"/>
    </row>
    <row r="98" spans="1:36" ht="22.15" customHeight="1">
      <c r="A98" s="675"/>
      <c r="B98" s="1156"/>
      <c r="C98" s="1157"/>
      <c r="D98" s="675"/>
      <c r="E98" s="676"/>
      <c r="F98" s="676"/>
      <c r="G98" s="676"/>
      <c r="H98" s="677"/>
      <c r="I98" s="1146"/>
      <c r="J98" s="1147"/>
      <c r="K98" s="1147"/>
      <c r="L98" s="1147"/>
      <c r="M98" s="1148"/>
      <c r="N98" s="1152"/>
      <c r="O98" s="1152"/>
      <c r="P98" s="1152"/>
      <c r="Q98" s="1152"/>
      <c r="R98" s="1152"/>
      <c r="S98" s="1152"/>
      <c r="T98" s="1152"/>
      <c r="U98" s="1152"/>
      <c r="V98" s="1152"/>
      <c r="W98" s="1152"/>
      <c r="X98" s="1152"/>
      <c r="Y98" s="1152"/>
      <c r="Z98" s="1152"/>
      <c r="AA98" s="1152"/>
      <c r="AB98" s="1153"/>
      <c r="AC98" s="842"/>
      <c r="AD98" s="1161"/>
      <c r="AE98" s="1161"/>
      <c r="AF98" s="1162"/>
      <c r="AG98" s="685">
        <f t="shared" ref="AG98" si="19">IF(AC98&lt;20000,AC98,20000)</f>
        <v>0</v>
      </c>
      <c r="AH98" s="1163"/>
      <c r="AI98" s="1163"/>
      <c r="AJ98" s="1164"/>
    </row>
    <row r="99" spans="1:36">
      <c r="A99" s="1165"/>
      <c r="B99" s="1166"/>
      <c r="C99" s="1167"/>
      <c r="D99" s="678"/>
      <c r="E99" s="679"/>
      <c r="F99" s="679"/>
      <c r="G99" s="679"/>
      <c r="H99" s="680"/>
      <c r="I99" s="1149"/>
      <c r="J99" s="1150"/>
      <c r="K99" s="1150"/>
      <c r="L99" s="1150"/>
      <c r="M99" s="1151"/>
      <c r="N99" s="1154"/>
      <c r="O99" s="1154"/>
      <c r="P99" s="1154"/>
      <c r="Q99" s="1154"/>
      <c r="R99" s="1154"/>
      <c r="S99" s="1154"/>
      <c r="T99" s="1154"/>
      <c r="U99" s="1154"/>
      <c r="V99" s="1154"/>
      <c r="W99" s="1154"/>
      <c r="X99" s="1154"/>
      <c r="Y99" s="1154"/>
      <c r="Z99" s="1154"/>
      <c r="AA99" s="1154"/>
      <c r="AB99" s="1155"/>
      <c r="AC99" s="1158"/>
      <c r="AD99" s="1159"/>
      <c r="AE99" s="1159"/>
      <c r="AF99" s="1160"/>
      <c r="AG99" s="913"/>
      <c r="AH99" s="914"/>
      <c r="AI99" s="914"/>
      <c r="AJ99" s="915"/>
    </row>
    <row r="100" spans="1:36" ht="22.15" customHeight="1">
      <c r="A100" s="675"/>
      <c r="B100" s="1156"/>
      <c r="C100" s="1157"/>
      <c r="D100" s="675"/>
      <c r="E100" s="676"/>
      <c r="F100" s="676"/>
      <c r="G100" s="676"/>
      <c r="H100" s="677"/>
      <c r="I100" s="1146"/>
      <c r="J100" s="1147"/>
      <c r="K100" s="1147"/>
      <c r="L100" s="1147"/>
      <c r="M100" s="1148"/>
      <c r="N100" s="1152"/>
      <c r="O100" s="1152"/>
      <c r="P100" s="1152"/>
      <c r="Q100" s="1152"/>
      <c r="R100" s="1152"/>
      <c r="S100" s="1152"/>
      <c r="T100" s="1152"/>
      <c r="U100" s="1152"/>
      <c r="V100" s="1152"/>
      <c r="W100" s="1152"/>
      <c r="X100" s="1152"/>
      <c r="Y100" s="1152"/>
      <c r="Z100" s="1152"/>
      <c r="AA100" s="1152"/>
      <c r="AB100" s="1153"/>
      <c r="AC100" s="842"/>
      <c r="AD100" s="1161"/>
      <c r="AE100" s="1161"/>
      <c r="AF100" s="1162"/>
      <c r="AG100" s="685">
        <f t="shared" ref="AG100" si="20">IF(AC100&lt;20000,AC100,20000)</f>
        <v>0</v>
      </c>
      <c r="AH100" s="1163"/>
      <c r="AI100" s="1163"/>
      <c r="AJ100" s="1164"/>
    </row>
    <row r="101" spans="1:36">
      <c r="A101" s="1165"/>
      <c r="B101" s="1166"/>
      <c r="C101" s="1167"/>
      <c r="D101" s="678"/>
      <c r="E101" s="679"/>
      <c r="F101" s="679"/>
      <c r="G101" s="679"/>
      <c r="H101" s="680"/>
      <c r="I101" s="1149"/>
      <c r="J101" s="1150"/>
      <c r="K101" s="1150"/>
      <c r="L101" s="1150"/>
      <c r="M101" s="1151"/>
      <c r="N101" s="1154"/>
      <c r="O101" s="1154"/>
      <c r="P101" s="1154"/>
      <c r="Q101" s="1154"/>
      <c r="R101" s="1154"/>
      <c r="S101" s="1154"/>
      <c r="T101" s="1154"/>
      <c r="U101" s="1154"/>
      <c r="V101" s="1154"/>
      <c r="W101" s="1154"/>
      <c r="X101" s="1154"/>
      <c r="Y101" s="1154"/>
      <c r="Z101" s="1154"/>
      <c r="AA101" s="1154"/>
      <c r="AB101" s="1155"/>
      <c r="AC101" s="1158"/>
      <c r="AD101" s="1159"/>
      <c r="AE101" s="1159"/>
      <c r="AF101" s="1160"/>
      <c r="AG101" s="913"/>
      <c r="AH101" s="914"/>
      <c r="AI101" s="914"/>
      <c r="AJ101" s="915"/>
    </row>
    <row r="102" spans="1:36" ht="22.15" customHeight="1">
      <c r="A102" s="675"/>
      <c r="B102" s="1156"/>
      <c r="C102" s="1157"/>
      <c r="D102" s="675"/>
      <c r="E102" s="676"/>
      <c r="F102" s="676"/>
      <c r="G102" s="676"/>
      <c r="H102" s="677"/>
      <c r="I102" s="1146"/>
      <c r="J102" s="1147"/>
      <c r="K102" s="1147"/>
      <c r="L102" s="1147"/>
      <c r="M102" s="1148"/>
      <c r="N102" s="1152"/>
      <c r="O102" s="1152"/>
      <c r="P102" s="1152"/>
      <c r="Q102" s="1152"/>
      <c r="R102" s="1152"/>
      <c r="S102" s="1152"/>
      <c r="T102" s="1152"/>
      <c r="U102" s="1152"/>
      <c r="V102" s="1152"/>
      <c r="W102" s="1152"/>
      <c r="X102" s="1152"/>
      <c r="Y102" s="1152"/>
      <c r="Z102" s="1152"/>
      <c r="AA102" s="1152"/>
      <c r="AB102" s="1153"/>
      <c r="AC102" s="842"/>
      <c r="AD102" s="1161"/>
      <c r="AE102" s="1161"/>
      <c r="AF102" s="1162"/>
      <c r="AG102" s="685">
        <f t="shared" ref="AG102" si="21">IF(AC102&lt;20000,AC102,20000)</f>
        <v>0</v>
      </c>
      <c r="AH102" s="1163"/>
      <c r="AI102" s="1163"/>
      <c r="AJ102" s="1164"/>
    </row>
    <row r="103" spans="1:36">
      <c r="A103" s="1165"/>
      <c r="B103" s="1166"/>
      <c r="C103" s="1167"/>
      <c r="D103" s="678"/>
      <c r="E103" s="679"/>
      <c r="F103" s="679"/>
      <c r="G103" s="679"/>
      <c r="H103" s="680"/>
      <c r="I103" s="1149"/>
      <c r="J103" s="1150"/>
      <c r="K103" s="1150"/>
      <c r="L103" s="1150"/>
      <c r="M103" s="1151"/>
      <c r="N103" s="1154"/>
      <c r="O103" s="1154"/>
      <c r="P103" s="1154"/>
      <c r="Q103" s="1154"/>
      <c r="R103" s="1154"/>
      <c r="S103" s="1154"/>
      <c r="T103" s="1154"/>
      <c r="U103" s="1154"/>
      <c r="V103" s="1154"/>
      <c r="W103" s="1154"/>
      <c r="X103" s="1154"/>
      <c r="Y103" s="1154"/>
      <c r="Z103" s="1154"/>
      <c r="AA103" s="1154"/>
      <c r="AB103" s="1155"/>
      <c r="AC103" s="1158"/>
      <c r="AD103" s="1159"/>
      <c r="AE103" s="1159"/>
      <c r="AF103" s="1160"/>
      <c r="AG103" s="913"/>
      <c r="AH103" s="914"/>
      <c r="AI103" s="914"/>
      <c r="AJ103" s="915"/>
    </row>
    <row r="104" spans="1:36">
      <c r="A104" s="1143" t="s">
        <v>362</v>
      </c>
      <c r="B104" s="1144"/>
      <c r="C104" s="1144"/>
      <c r="D104" s="1144"/>
      <c r="E104" s="1144"/>
      <c r="F104" s="1144"/>
      <c r="G104" s="1144"/>
      <c r="H104" s="1144"/>
      <c r="I104" s="1144"/>
      <c r="J104" s="1144"/>
      <c r="K104" s="1144"/>
      <c r="L104" s="1144"/>
      <c r="M104" s="1145"/>
      <c r="N104" s="869" t="s">
        <v>118</v>
      </c>
      <c r="O104" s="870"/>
      <c r="P104" s="870" t="s">
        <v>636</v>
      </c>
      <c r="Q104" s="870"/>
      <c r="R104" s="358" t="s">
        <v>363</v>
      </c>
      <c r="S104" s="869" t="s">
        <v>364</v>
      </c>
      <c r="T104" s="870"/>
      <c r="U104" s="870" t="s">
        <v>636</v>
      </c>
      <c r="V104" s="870"/>
      <c r="W104" s="358" t="s">
        <v>363</v>
      </c>
      <c r="X104" s="869" t="s">
        <v>365</v>
      </c>
      <c r="Y104" s="870"/>
      <c r="Z104" s="870" t="s">
        <v>636</v>
      </c>
      <c r="AA104" s="870"/>
      <c r="AB104" s="361" t="s">
        <v>363</v>
      </c>
      <c r="AC104" s="870" t="s">
        <v>366</v>
      </c>
      <c r="AD104" s="870"/>
      <c r="AE104" s="870"/>
      <c r="AF104" s="870"/>
      <c r="AG104" s="1168" t="s">
        <v>636</v>
      </c>
      <c r="AH104" s="1168"/>
      <c r="AI104" s="1168"/>
      <c r="AJ104" s="358" t="str">
        <f>IF(AG104="対象外","","円")</f>
        <v>円</v>
      </c>
    </row>
    <row r="105" spans="1:36">
      <c r="A105" s="739" t="s">
        <v>476</v>
      </c>
      <c r="B105" s="877"/>
      <c r="C105" s="877"/>
      <c r="D105" s="877"/>
      <c r="E105" s="877"/>
      <c r="F105" s="877"/>
      <c r="G105" s="877"/>
      <c r="H105" s="877"/>
      <c r="I105" s="877"/>
      <c r="J105" s="877"/>
      <c r="K105" s="877"/>
      <c r="L105" s="877"/>
      <c r="M105" s="878"/>
      <c r="N105" s="739" t="s">
        <v>118</v>
      </c>
      <c r="O105" s="877"/>
      <c r="P105" s="877">
        <f>COUNTIFS($I$58:$I103,"&gt;=2023/4/1",$I$58:I$103,"&lt;=2024/3/31",$A$58:$A103,"職員")</f>
        <v>0</v>
      </c>
      <c r="Q105" s="877"/>
      <c r="R105" s="126" t="s">
        <v>363</v>
      </c>
      <c r="S105" s="739" t="s">
        <v>364</v>
      </c>
      <c r="T105" s="877"/>
      <c r="U105" s="877">
        <f>COUNTIFS($I$58:$I103,"&gt;=2023/4/1",$I$58:I$103,"&lt;=2024/3/31",$A$58:$A103,"入所者")</f>
        <v>0</v>
      </c>
      <c r="V105" s="877"/>
      <c r="W105" s="126" t="s">
        <v>363</v>
      </c>
      <c r="X105" s="739" t="s">
        <v>365</v>
      </c>
      <c r="Y105" s="877"/>
      <c r="Z105" s="877">
        <f>SUM(P105,U105)</f>
        <v>0</v>
      </c>
      <c r="AA105" s="877"/>
      <c r="AB105" s="126" t="s">
        <v>363</v>
      </c>
      <c r="AC105" s="877" t="s">
        <v>366</v>
      </c>
      <c r="AD105" s="877"/>
      <c r="AE105" s="877"/>
      <c r="AF105" s="877"/>
      <c r="AG105" s="877" t="str">
        <f>IF(S18="対象外","対象外",SUMIFS($AG$58:$AG103,$I$58:$I103,"&gt;=2023/4/1",$I$58:$I103,"&lt;=2024/3/31"))</f>
        <v>対象外</v>
      </c>
      <c r="AH105" s="877"/>
      <c r="AI105" s="877"/>
      <c r="AJ105" s="126" t="str">
        <f t="shared" ref="AJ105:AJ106" si="22">IF(AG105="対象外","","円")</f>
        <v/>
      </c>
    </row>
    <row r="106" spans="1:36">
      <c r="X106" s="691" t="s">
        <v>637</v>
      </c>
      <c r="Y106" s="877"/>
      <c r="Z106" s="877"/>
      <c r="AA106" s="877"/>
      <c r="AB106" s="877"/>
      <c r="AC106" s="877"/>
      <c r="AD106" s="877"/>
      <c r="AE106" s="877"/>
      <c r="AF106" s="877"/>
      <c r="AG106" s="1169" t="str">
        <f>IF(S18="対象外","対象外",SUM(AG104:AI105))</f>
        <v>対象外</v>
      </c>
      <c r="AH106" s="1169"/>
      <c r="AI106" s="1169"/>
      <c r="AJ106" s="126" t="str">
        <f t="shared" si="22"/>
        <v/>
      </c>
    </row>
  </sheetData>
  <sheetProtection formatColumns="0" formatRows="0"/>
  <mergeCells count="222">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 ref="AG92:AJ93"/>
    <mergeCell ref="A90:C91"/>
    <mergeCell ref="AC90:AF91"/>
    <mergeCell ref="AG90:AJ91"/>
    <mergeCell ref="D90:H91"/>
    <mergeCell ref="I90:M91"/>
    <mergeCell ref="N90:AB91"/>
    <mergeCell ref="D92:H93"/>
    <mergeCell ref="I92:M93"/>
    <mergeCell ref="N92:AB93"/>
    <mergeCell ref="A88:C89"/>
    <mergeCell ref="AC88:AF89"/>
    <mergeCell ref="AG88:AJ89"/>
    <mergeCell ref="A86:C87"/>
    <mergeCell ref="AC86:AF87"/>
    <mergeCell ref="AG86:AJ87"/>
    <mergeCell ref="D86:H87"/>
    <mergeCell ref="I86:M87"/>
    <mergeCell ref="N86:AB87"/>
    <mergeCell ref="D88:H89"/>
    <mergeCell ref="I88:M89"/>
    <mergeCell ref="N88:AB89"/>
    <mergeCell ref="A84:C85"/>
    <mergeCell ref="AC84:AF85"/>
    <mergeCell ref="AG84:AJ85"/>
    <mergeCell ref="A82:C83"/>
    <mergeCell ref="AC82:AF83"/>
    <mergeCell ref="AG82:AJ83"/>
    <mergeCell ref="D82:H83"/>
    <mergeCell ref="I82:M83"/>
    <mergeCell ref="N82:AB83"/>
    <mergeCell ref="D84:H85"/>
    <mergeCell ref="I84:M85"/>
    <mergeCell ref="N84:AB85"/>
    <mergeCell ref="A80:C81"/>
    <mergeCell ref="AC80:AF81"/>
    <mergeCell ref="AG80:AJ81"/>
    <mergeCell ref="A78:C79"/>
    <mergeCell ref="AC78:AF79"/>
    <mergeCell ref="AG78:AJ79"/>
    <mergeCell ref="D78:H79"/>
    <mergeCell ref="I78:M79"/>
    <mergeCell ref="N78:AB79"/>
    <mergeCell ref="D80:H81"/>
    <mergeCell ref="I80:M81"/>
    <mergeCell ref="N80:AB81"/>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M30:P31"/>
    <mergeCell ref="Q30:X31"/>
    <mergeCell ref="Y30:AB31"/>
    <mergeCell ref="AC30:AJ31"/>
    <mergeCell ref="A30:D31"/>
    <mergeCell ref="E30:L31"/>
    <mergeCell ref="AO33:AY34"/>
    <mergeCell ref="AC28:AJ29"/>
    <mergeCell ref="A26:D27"/>
    <mergeCell ref="E26:L27"/>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A2:AJ5"/>
    <mergeCell ref="N12:R13"/>
    <mergeCell ref="S12:AJ13"/>
    <mergeCell ref="N14:R15"/>
    <mergeCell ref="S14:AJ15"/>
    <mergeCell ref="N16:R17"/>
    <mergeCell ref="S16:W17"/>
    <mergeCell ref="X16:AB17"/>
    <mergeCell ref="AC16:AJ17"/>
    <mergeCell ref="A9:AJ10"/>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s>
  <phoneticPr fontId="12"/>
  <dataValidations count="2">
    <dataValidation type="list" allowBlank="1" showInputMessage="1" showErrorMessage="1" sqref="D55:D56 A55:A57 B56:C57 A58:C103" xr:uid="{00000000-0002-0000-0300-000000000000}">
      <formula1>$AW$54:$AW$55</formula1>
    </dataValidation>
    <dataValidation type="date" allowBlank="1" showInputMessage="1" showErrorMessage="1" errorTitle="検査実施日" error="2023/4/1～の日付を入力してください。" sqref="I58:M103" xr:uid="{DE0F2514-C159-496C-B564-70F77461E43A}">
      <formula1>45017</formula1>
      <formula2>45382</formula2>
    </dataValidation>
  </dataValidations>
  <pageMargins left="0.7" right="0.7" top="0.75" bottom="0.75" header="0.3" footer="0.3"/>
  <pageSetup paperSize="9" scale="58" orientation="portrait" r:id="rId1"/>
  <rowBreaks count="1" manualBreakCount="1">
    <brk id="53"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W120"/>
  <sheetViews>
    <sheetView showGridLines="0" view="pageBreakPreview" zoomScale="55" zoomScaleNormal="70" zoomScaleSheetLayoutView="55" workbookViewId="0">
      <selection activeCell="C25" sqref="C25:J25"/>
    </sheetView>
  </sheetViews>
  <sheetFormatPr defaultColWidth="8.75" defaultRowHeight="30"/>
  <cols>
    <col min="1" max="2" width="4.125" style="9" customWidth="1"/>
    <col min="3" max="10" width="3.375" style="9" customWidth="1"/>
    <col min="11" max="14" width="3.625" style="226" customWidth="1"/>
    <col min="15" max="18" width="4.125" style="227" customWidth="1"/>
    <col min="19" max="20" width="4.125" style="228" customWidth="1"/>
    <col min="21" max="24" width="4.125" style="229" customWidth="1"/>
    <col min="25" max="33" width="4.125" style="225" customWidth="1"/>
    <col min="34" max="37" width="4.125" style="230" customWidth="1"/>
    <col min="38" max="42" width="4.125" style="225" customWidth="1"/>
    <col min="43" max="50" width="4.125" style="9" customWidth="1"/>
    <col min="51" max="51" width="15" style="9" bestFit="1" customWidth="1"/>
    <col min="52" max="52" width="60" style="9" customWidth="1"/>
    <col min="53" max="53" width="19.75" style="9" customWidth="1"/>
    <col min="54" max="54" width="9.875" style="9" customWidth="1"/>
    <col min="55" max="55" width="34.625" style="9" customWidth="1"/>
    <col min="56" max="58" width="4.125" style="9" customWidth="1"/>
    <col min="59" max="59" width="10.75" style="9" customWidth="1"/>
    <col min="60" max="60" width="21" style="9" customWidth="1"/>
    <col min="61" max="61" width="18.375" style="9" customWidth="1"/>
    <col min="62" max="62" width="14" style="9" bestFit="1" customWidth="1"/>
    <col min="63" max="63" width="12.125" style="9" customWidth="1"/>
    <col min="64" max="64" width="23.5" style="9" customWidth="1"/>
    <col min="65" max="65" width="26.25" style="9" customWidth="1"/>
    <col min="66" max="66" width="15.5" style="9" customWidth="1"/>
    <col min="67" max="67" width="18.875" style="9" customWidth="1"/>
    <col min="68" max="70" width="3.875" style="9" customWidth="1"/>
    <col min="71" max="71" width="3.75" style="9" customWidth="1"/>
    <col min="72" max="73" width="3.875" style="9" customWidth="1"/>
    <col min="74" max="74" width="14.375" style="9" customWidth="1"/>
    <col min="75" max="75" width="3.875" style="9" customWidth="1"/>
    <col min="76" max="76" width="13.625" style="9" customWidth="1"/>
    <col min="77" max="126" width="3.875" style="9" customWidth="1"/>
    <col min="127" max="136" width="3.75" style="9" customWidth="1"/>
    <col min="137" max="16384" width="8.75" style="9"/>
  </cols>
  <sheetData>
    <row r="1" spans="1:127" ht="30" customHeight="1">
      <c r="A1" s="1302" t="s">
        <v>540</v>
      </c>
      <c r="B1" s="1302"/>
      <c r="C1" s="1302"/>
      <c r="D1" s="1302"/>
      <c r="E1" s="1302"/>
      <c r="F1" s="1302"/>
      <c r="G1" s="1302"/>
      <c r="H1" s="1302"/>
      <c r="I1" s="1302"/>
      <c r="J1" s="1302"/>
      <c r="K1" s="1302"/>
      <c r="L1" s="1302"/>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1302"/>
      <c r="AO1" s="1302"/>
      <c r="AP1" s="1302"/>
      <c r="AQ1" s="1302"/>
      <c r="AR1" s="1302"/>
      <c r="AS1" s="1302"/>
      <c r="AT1" s="1302"/>
      <c r="AU1" s="1302"/>
      <c r="AV1" s="1302"/>
      <c r="AW1" s="1302"/>
      <c r="AX1" s="1302"/>
      <c r="AY1" s="1302"/>
      <c r="AZ1" s="1302"/>
      <c r="BA1" s="1302"/>
      <c r="BB1" s="1302"/>
      <c r="BC1" s="1302"/>
      <c r="BD1" s="1302"/>
      <c r="BE1" s="1302"/>
      <c r="BF1" s="1302"/>
      <c r="BG1" s="1302"/>
      <c r="BH1" s="1302"/>
      <c r="BI1" s="1302"/>
      <c r="BJ1" s="1302"/>
      <c r="BK1" s="1302"/>
      <c r="BV1" s="216">
        <v>45016</v>
      </c>
      <c r="BW1" s="9" t="s">
        <v>452</v>
      </c>
      <c r="BX1" s="217">
        <f>MAX(AM25:AP119)</f>
        <v>0</v>
      </c>
      <c r="DW1" s="9" t="s">
        <v>202</v>
      </c>
    </row>
    <row r="2" spans="1:127" ht="18" customHeight="1">
      <c r="A2" s="1189"/>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659"/>
      <c r="AZ2" s="659"/>
      <c r="BA2" s="659"/>
      <c r="BB2" s="659"/>
      <c r="BC2" s="659"/>
      <c r="BD2" s="659"/>
      <c r="BE2" s="218"/>
      <c r="BF2" s="218"/>
      <c r="BG2" s="218"/>
      <c r="BH2" s="218"/>
      <c r="BI2" s="218"/>
      <c r="BJ2" s="218"/>
      <c r="BK2" s="218"/>
      <c r="BL2" s="218"/>
      <c r="BM2" s="218"/>
      <c r="BN2" s="218"/>
      <c r="BO2" s="218"/>
      <c r="BP2" s="218"/>
      <c r="BV2" s="216">
        <v>45017</v>
      </c>
      <c r="BW2" s="9" t="s">
        <v>453</v>
      </c>
      <c r="DW2" s="68" t="s">
        <v>136</v>
      </c>
    </row>
    <row r="3" spans="1:127" ht="82.5" customHeight="1">
      <c r="A3" s="1237" t="s">
        <v>549</v>
      </c>
      <c r="B3" s="1238"/>
      <c r="C3" s="1238"/>
      <c r="D3" s="1238"/>
      <c r="E3" s="1238"/>
      <c r="F3" s="1238"/>
      <c r="G3" s="1238"/>
      <c r="H3" s="1238"/>
      <c r="I3" s="1238"/>
      <c r="J3" s="1238"/>
      <c r="K3" s="1238"/>
      <c r="L3" s="1238"/>
      <c r="M3" s="1238"/>
      <c r="N3" s="1238"/>
      <c r="O3" s="1238"/>
      <c r="P3" s="1238"/>
      <c r="Q3" s="1238"/>
      <c r="R3" s="1238"/>
      <c r="S3" s="1238"/>
      <c r="T3" s="1238"/>
      <c r="U3" s="1238"/>
      <c r="V3" s="1238"/>
      <c r="W3" s="1238"/>
      <c r="X3" s="1238"/>
      <c r="Y3" s="1238"/>
      <c r="Z3" s="1238"/>
      <c r="AA3" s="1238"/>
      <c r="AB3" s="1238"/>
      <c r="AC3" s="1238"/>
      <c r="AD3" s="1238"/>
      <c r="AE3" s="1238"/>
      <c r="AF3" s="1238"/>
      <c r="AG3" s="1238"/>
      <c r="AH3" s="1238"/>
      <c r="AI3" s="1238"/>
      <c r="AJ3" s="1238"/>
      <c r="AK3" s="1238"/>
      <c r="AL3" s="1238"/>
      <c r="AM3" s="1238"/>
      <c r="AN3" s="1238"/>
      <c r="AO3" s="1238"/>
      <c r="AP3" s="1238"/>
      <c r="AQ3" s="1238"/>
      <c r="AR3" s="1238"/>
      <c r="AS3" s="1238"/>
      <c r="AT3" s="1238"/>
      <c r="AU3" s="1238"/>
      <c r="AV3" s="1238"/>
      <c r="AW3" s="1238"/>
      <c r="AX3" s="1238"/>
      <c r="AY3" s="660"/>
      <c r="AZ3" s="660"/>
      <c r="BA3" s="660"/>
      <c r="BB3" s="660"/>
      <c r="BC3" s="660"/>
      <c r="BD3" s="660"/>
      <c r="BE3" s="218"/>
      <c r="BF3" s="218"/>
      <c r="BG3" s="218"/>
      <c r="BH3" s="218"/>
      <c r="BI3" s="218"/>
      <c r="BJ3" s="218"/>
      <c r="BK3" s="218"/>
      <c r="BL3" s="218"/>
      <c r="BM3" s="218"/>
      <c r="BN3" s="218"/>
      <c r="BO3" s="218"/>
      <c r="BP3" s="218"/>
      <c r="BV3" s="216">
        <v>44926</v>
      </c>
      <c r="BW3" s="9" t="s">
        <v>455</v>
      </c>
      <c r="DW3" s="68" t="s">
        <v>137</v>
      </c>
    </row>
    <row r="4" spans="1:127" ht="56.25" customHeight="1">
      <c r="A4" s="1239" t="s">
        <v>548</v>
      </c>
      <c r="B4" s="1240"/>
      <c r="C4" s="1240"/>
      <c r="D4" s="1240"/>
      <c r="E4" s="1240"/>
      <c r="F4" s="1240"/>
      <c r="G4" s="1240"/>
      <c r="H4" s="1240"/>
      <c r="I4" s="1240"/>
      <c r="J4" s="1240"/>
      <c r="K4" s="1240"/>
      <c r="L4" s="1240"/>
      <c r="M4" s="1240"/>
      <c r="N4" s="1240"/>
      <c r="O4" s="1240"/>
      <c r="P4" s="1240"/>
      <c r="Q4" s="1240"/>
      <c r="R4" s="1240"/>
      <c r="S4" s="1240"/>
      <c r="T4" s="1240"/>
      <c r="U4" s="1240"/>
      <c r="V4" s="1240"/>
      <c r="W4" s="1240"/>
      <c r="X4" s="1240"/>
      <c r="Y4" s="1240"/>
      <c r="Z4" s="1240"/>
      <c r="AA4" s="1240"/>
      <c r="AB4" s="1240"/>
      <c r="AC4" s="1240"/>
      <c r="AD4" s="1240"/>
      <c r="AE4" s="1240"/>
      <c r="AF4" s="1240"/>
      <c r="AG4" s="1240"/>
      <c r="AH4" s="1240"/>
      <c r="AI4" s="1240"/>
      <c r="AJ4" s="1240"/>
      <c r="AK4" s="1240"/>
      <c r="AL4" s="1240"/>
      <c r="AM4" s="1240"/>
      <c r="AN4" s="1240"/>
      <c r="AO4" s="1240"/>
      <c r="AP4" s="1240"/>
      <c r="AQ4" s="1240"/>
      <c r="AR4" s="1240"/>
      <c r="AS4" s="1240"/>
      <c r="AT4" s="1240"/>
      <c r="AU4" s="1240"/>
      <c r="AV4" s="1240"/>
      <c r="AW4" s="1240"/>
      <c r="AX4" s="1240"/>
      <c r="AY4" s="661"/>
      <c r="AZ4" s="661"/>
      <c r="BA4" s="661"/>
      <c r="BB4" s="661"/>
      <c r="BC4" s="661"/>
      <c r="BD4" s="661"/>
      <c r="BE4" s="218"/>
      <c r="BF4" s="218"/>
      <c r="BG4" s="218"/>
      <c r="BH4" s="218"/>
      <c r="BI4" s="218"/>
      <c r="BJ4" s="218"/>
      <c r="BK4" s="218"/>
      <c r="BL4" s="218"/>
      <c r="BM4" s="218"/>
      <c r="BN4" s="218"/>
      <c r="BO4" s="218"/>
      <c r="BP4" s="218"/>
      <c r="DW4" s="68" t="s">
        <v>148</v>
      </c>
    </row>
    <row r="5" spans="1:127" ht="22.15" customHeight="1">
      <c r="B5" s="9" t="s">
        <v>111</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BE5" s="218"/>
      <c r="BF5" s="218"/>
      <c r="BG5" s="218"/>
      <c r="BH5" s="218"/>
      <c r="BI5" s="218"/>
      <c r="BJ5" s="218"/>
      <c r="BK5" s="218"/>
      <c r="BL5" s="218"/>
      <c r="BM5" s="218"/>
      <c r="BN5" s="218"/>
      <c r="BO5" s="218"/>
      <c r="BP5" s="218"/>
      <c r="DW5" s="68" t="s">
        <v>149</v>
      </c>
    </row>
    <row r="6" spans="1:127" ht="22.15" customHeight="1">
      <c r="B6" s="1243" t="s">
        <v>541</v>
      </c>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3"/>
      <c r="AD6" s="1243"/>
      <c r="AE6" s="1243"/>
      <c r="AF6" s="1243"/>
      <c r="AG6" s="1243"/>
      <c r="AH6" s="1243"/>
      <c r="AI6" s="1243"/>
      <c r="AJ6" s="1243"/>
      <c r="AK6" s="1243"/>
      <c r="AL6" s="1243"/>
      <c r="AM6" s="1243"/>
      <c r="AN6" s="1243"/>
      <c r="AO6" s="1243"/>
      <c r="AP6" s="1243"/>
      <c r="AQ6" s="1243"/>
      <c r="AR6" s="1243"/>
      <c r="AS6" s="1243"/>
      <c r="AT6" s="1243"/>
      <c r="AU6" s="1243"/>
      <c r="AV6" s="1243"/>
      <c r="AW6" s="1243"/>
      <c r="AX6" s="219"/>
      <c r="AY6" s="219"/>
      <c r="AZ6" s="219"/>
      <c r="BA6" s="219"/>
      <c r="BB6" s="219"/>
      <c r="BC6" s="219"/>
      <c r="BD6" s="219"/>
      <c r="DW6" s="68" t="s">
        <v>150</v>
      </c>
    </row>
    <row r="7" spans="1:127" ht="22.15" customHeight="1">
      <c r="A7" s="219"/>
      <c r="B7" s="1243"/>
      <c r="C7" s="1243"/>
      <c r="D7" s="1243"/>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1243"/>
      <c r="AM7" s="1243"/>
      <c r="AN7" s="1243"/>
      <c r="AO7" s="1243"/>
      <c r="AP7" s="1243"/>
      <c r="AQ7" s="1243"/>
      <c r="AR7" s="1243"/>
      <c r="AS7" s="1243"/>
      <c r="AT7" s="1243"/>
      <c r="AU7" s="1243"/>
      <c r="AV7" s="1243"/>
      <c r="AW7" s="1243"/>
      <c r="AX7" s="219"/>
      <c r="AY7" s="219"/>
      <c r="AZ7" s="219"/>
      <c r="BA7" s="219"/>
      <c r="BB7" s="219"/>
      <c r="BC7" s="219"/>
      <c r="BD7" s="219"/>
      <c r="DW7" s="68" t="s">
        <v>152</v>
      </c>
    </row>
    <row r="8" spans="1:127" ht="22.15" customHeight="1">
      <c r="B8" s="1243"/>
      <c r="C8" s="1243"/>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1243"/>
      <c r="AM8" s="1243"/>
      <c r="AN8" s="1243"/>
      <c r="AO8" s="1243"/>
      <c r="AP8" s="1243"/>
      <c r="AQ8" s="1243"/>
      <c r="AR8" s="1243"/>
      <c r="AS8" s="1243"/>
      <c r="AT8" s="1243"/>
      <c r="AU8" s="1243"/>
      <c r="AV8" s="1243"/>
      <c r="AW8" s="1243"/>
      <c r="DW8" s="68" t="s">
        <v>151</v>
      </c>
    </row>
    <row r="9" spans="1:127" ht="22.15" customHeight="1">
      <c r="A9" s="716" t="s">
        <v>11</v>
      </c>
      <c r="B9" s="716"/>
      <c r="C9" s="716"/>
      <c r="D9" s="716"/>
      <c r="E9" s="691"/>
      <c r="F9" s="1191" t="str">
        <f>IF('様式１及び様式１－２'!F13&lt;&gt;0,'様式１及び様式１－２'!F13,"")</f>
        <v/>
      </c>
      <c r="G9" s="1191"/>
      <c r="H9" s="1191"/>
      <c r="I9" s="1191"/>
      <c r="J9" s="1191"/>
      <c r="K9" s="1191"/>
      <c r="L9" s="1191"/>
      <c r="M9" s="1191"/>
      <c r="N9" s="1191"/>
      <c r="O9" s="1191"/>
      <c r="P9" s="1191"/>
      <c r="Q9" s="1191"/>
      <c r="R9" s="1191"/>
      <c r="S9" s="1191"/>
      <c r="T9" s="1191"/>
      <c r="U9" s="1191"/>
      <c r="V9" s="1191"/>
      <c r="W9" s="1191"/>
      <c r="X9" s="1191"/>
      <c r="Y9" s="12"/>
      <c r="Z9" s="9" t="s">
        <v>375</v>
      </c>
      <c r="AA9" s="9"/>
      <c r="AB9" s="9"/>
      <c r="AC9" s="9"/>
      <c r="AD9" s="9"/>
      <c r="AE9" s="9"/>
      <c r="AF9" s="9"/>
      <c r="AG9" s="9"/>
      <c r="AH9" s="9"/>
      <c r="AI9" s="9"/>
      <c r="AJ9" s="9"/>
      <c r="AK9" s="9"/>
      <c r="AL9" s="9"/>
      <c r="AM9" s="9"/>
      <c r="AN9" s="9"/>
      <c r="AO9" s="9"/>
      <c r="AP9" s="9"/>
      <c r="BE9" s="219"/>
      <c r="BF9" s="219"/>
      <c r="BG9" s="219"/>
      <c r="BH9" s="219"/>
      <c r="BI9" s="219"/>
      <c r="BJ9" s="219"/>
      <c r="BK9" s="219"/>
      <c r="BL9" s="219"/>
      <c r="BM9" s="219"/>
      <c r="BN9" s="219"/>
      <c r="BO9" s="219"/>
      <c r="BP9" s="219"/>
      <c r="DW9" s="68" t="s">
        <v>153</v>
      </c>
    </row>
    <row r="10" spans="1:127" ht="22.15" customHeight="1">
      <c r="A10" s="716"/>
      <c r="B10" s="716"/>
      <c r="C10" s="716"/>
      <c r="D10" s="716"/>
      <c r="E10" s="691"/>
      <c r="F10" s="1191"/>
      <c r="G10" s="1191"/>
      <c r="H10" s="1191"/>
      <c r="I10" s="1191"/>
      <c r="J10" s="1191"/>
      <c r="K10" s="1191"/>
      <c r="L10" s="1191"/>
      <c r="M10" s="1191"/>
      <c r="N10" s="1191"/>
      <c r="O10" s="1191"/>
      <c r="P10" s="1191"/>
      <c r="Q10" s="1191"/>
      <c r="R10" s="1191"/>
      <c r="S10" s="1191"/>
      <c r="T10" s="1191"/>
      <c r="U10" s="1191"/>
      <c r="V10" s="1191"/>
      <c r="W10" s="1191"/>
      <c r="X10" s="1191"/>
      <c r="Y10" s="12"/>
      <c r="Z10" s="1281" t="s">
        <v>362</v>
      </c>
      <c r="AA10" s="1281"/>
      <c r="AB10" s="1281"/>
      <c r="AC10" s="1281"/>
      <c r="AD10" s="1266" t="s">
        <v>476</v>
      </c>
      <c r="AE10" s="1266"/>
      <c r="AF10" s="1266"/>
      <c r="AG10" s="1266"/>
      <c r="AH10" s="1266" t="s">
        <v>365</v>
      </c>
      <c r="AI10" s="1266"/>
      <c r="AJ10" s="1266"/>
      <c r="AK10" s="1266"/>
      <c r="AL10" s="26"/>
      <c r="AM10" s="9"/>
      <c r="AN10" s="9"/>
      <c r="AO10" s="9"/>
      <c r="AP10" s="9"/>
      <c r="AS10" s="1301"/>
      <c r="AT10" s="1301"/>
      <c r="AU10" s="1301"/>
      <c r="AV10" s="1301"/>
      <c r="BE10" s="219"/>
      <c r="BF10" s="219"/>
      <c r="BG10" s="219"/>
      <c r="BH10" s="219"/>
      <c r="BI10" s="219"/>
      <c r="BJ10" s="219"/>
      <c r="BK10" s="219"/>
      <c r="BL10" s="219"/>
      <c r="BM10" s="219"/>
      <c r="BN10" s="219"/>
      <c r="BO10" s="219"/>
      <c r="BP10" s="219"/>
      <c r="DW10" s="68" t="s">
        <v>256</v>
      </c>
    </row>
    <row r="11" spans="1:127" ht="22.15" customHeight="1">
      <c r="A11" s="716" t="s">
        <v>5</v>
      </c>
      <c r="B11" s="716"/>
      <c r="C11" s="716"/>
      <c r="D11" s="716"/>
      <c r="E11" s="691"/>
      <c r="F11" s="1191" t="str">
        <f>IF('様式１及び様式１－２'!L15&lt;&gt;0,'様式１及び様式１－２'!L15,"")</f>
        <v/>
      </c>
      <c r="G11" s="1191"/>
      <c r="H11" s="1191"/>
      <c r="I11" s="1191"/>
      <c r="J11" s="1191"/>
      <c r="K11" s="1191"/>
      <c r="L11" s="1191"/>
      <c r="M11" s="1191"/>
      <c r="N11" s="1191"/>
      <c r="O11" s="1191"/>
      <c r="P11" s="1191"/>
      <c r="Q11" s="1191"/>
      <c r="R11" s="1191"/>
      <c r="S11" s="1191"/>
      <c r="T11" s="1191"/>
      <c r="U11" s="1191"/>
      <c r="V11" s="1191"/>
      <c r="W11" s="1191"/>
      <c r="X11" s="1191"/>
      <c r="Y11" s="12"/>
      <c r="Z11" s="1267" t="s">
        <v>636</v>
      </c>
      <c r="AA11" s="1268"/>
      <c r="AB11" s="1268"/>
      <c r="AC11" s="362" t="s">
        <v>1</v>
      </c>
      <c r="AD11" s="1269">
        <f>SUM(AU25:AV119)</f>
        <v>0</v>
      </c>
      <c r="AE11" s="1270"/>
      <c r="AF11" s="1270"/>
      <c r="AG11" s="3" t="s">
        <v>1</v>
      </c>
      <c r="AH11" s="1269">
        <f>SUM(Z11,AD11)</f>
        <v>0</v>
      </c>
      <c r="AI11" s="1270"/>
      <c r="AJ11" s="1270"/>
      <c r="AK11" s="3" t="s">
        <v>1</v>
      </c>
      <c r="AL11" s="26"/>
      <c r="AM11" s="9"/>
      <c r="AN11" s="9"/>
      <c r="AO11" s="9"/>
      <c r="AP11" s="9"/>
      <c r="BN11" s="214"/>
      <c r="DW11" s="68" t="s">
        <v>257</v>
      </c>
    </row>
    <row r="12" spans="1:127" ht="22.15" customHeight="1">
      <c r="A12" s="716"/>
      <c r="B12" s="716"/>
      <c r="C12" s="716"/>
      <c r="D12" s="716"/>
      <c r="E12" s="691"/>
      <c r="F12" s="1191"/>
      <c r="G12" s="1191"/>
      <c r="H12" s="1191"/>
      <c r="I12" s="1191"/>
      <c r="J12" s="1191"/>
      <c r="K12" s="1191"/>
      <c r="L12" s="1191"/>
      <c r="M12" s="1191"/>
      <c r="N12" s="1191"/>
      <c r="O12" s="1191"/>
      <c r="P12" s="1191"/>
      <c r="Q12" s="1191"/>
      <c r="R12" s="1191"/>
      <c r="S12" s="1191"/>
      <c r="T12" s="1191"/>
      <c r="U12" s="1191"/>
      <c r="V12" s="1191"/>
      <c r="W12" s="1191"/>
      <c r="X12" s="1191"/>
      <c r="Y12" s="12"/>
      <c r="Z12" s="9"/>
      <c r="AA12" s="9"/>
      <c r="AB12" s="9"/>
      <c r="AC12" s="9"/>
      <c r="AD12" s="26"/>
      <c r="AE12" s="26"/>
      <c r="AF12" s="26"/>
      <c r="AG12" s="26"/>
      <c r="AH12" s="26"/>
      <c r="AI12" s="26"/>
      <c r="AJ12" s="26"/>
      <c r="AK12" s="26"/>
      <c r="AL12" s="26"/>
      <c r="AM12" s="9"/>
      <c r="AN12" s="9"/>
      <c r="AO12" s="9"/>
      <c r="AP12" s="9"/>
      <c r="DW12" s="68" t="s">
        <v>258</v>
      </c>
    </row>
    <row r="13" spans="1:127" ht="22.15" customHeight="1">
      <c r="A13" s="716" t="s">
        <v>8</v>
      </c>
      <c r="B13" s="716"/>
      <c r="C13" s="716"/>
      <c r="D13" s="716"/>
      <c r="E13" s="691"/>
      <c r="F13" s="1191" t="str">
        <f>IF('様式１及び様式１－２'!W17&lt;&gt;0,'様式１及び様式１－２'!F17,"")</f>
        <v/>
      </c>
      <c r="G13" s="1191"/>
      <c r="H13" s="1191"/>
      <c r="I13" s="1191"/>
      <c r="J13" s="1191"/>
      <c r="K13" s="716" t="s">
        <v>10</v>
      </c>
      <c r="L13" s="716"/>
      <c r="M13" s="716"/>
      <c r="N13" s="1191" t="str">
        <f>IF('様式１及び様式１－２'!W17&lt;&gt;0,'様式１及び様式１－２'!W17,"")</f>
        <v/>
      </c>
      <c r="O13" s="1191"/>
      <c r="P13" s="1191"/>
      <c r="Q13" s="1191"/>
      <c r="R13" s="1191"/>
      <c r="S13" s="1191"/>
      <c r="T13" s="1191"/>
      <c r="U13" s="1191"/>
      <c r="V13" s="1191"/>
      <c r="W13" s="1191"/>
      <c r="X13" s="1191"/>
      <c r="Y13" s="62"/>
      <c r="Z13" s="9" t="s">
        <v>376</v>
      </c>
      <c r="AA13" s="9"/>
      <c r="AB13" s="9"/>
      <c r="AC13" s="9"/>
      <c r="AD13" s="9"/>
      <c r="AE13" s="9"/>
      <c r="AF13" s="9"/>
      <c r="AG13" s="9"/>
      <c r="AH13" s="9"/>
      <c r="AI13" s="9"/>
      <c r="AJ13" s="9"/>
      <c r="AK13" s="9"/>
      <c r="AL13" s="9"/>
      <c r="AM13" s="9"/>
      <c r="AN13" s="9"/>
      <c r="AO13" s="9"/>
      <c r="AP13" s="9"/>
      <c r="DW13" s="68" t="s">
        <v>189</v>
      </c>
    </row>
    <row r="14" spans="1:127" ht="22.15" customHeight="1">
      <c r="A14" s="716"/>
      <c r="B14" s="716"/>
      <c r="C14" s="716"/>
      <c r="D14" s="716"/>
      <c r="E14" s="691"/>
      <c r="F14" s="1191"/>
      <c r="G14" s="1191"/>
      <c r="H14" s="1191"/>
      <c r="I14" s="1191"/>
      <c r="J14" s="1191"/>
      <c r="K14" s="716"/>
      <c r="L14" s="716"/>
      <c r="M14" s="716"/>
      <c r="N14" s="1191"/>
      <c r="O14" s="1191"/>
      <c r="P14" s="1191"/>
      <c r="Q14" s="1191"/>
      <c r="R14" s="1191"/>
      <c r="S14" s="1191"/>
      <c r="T14" s="1191"/>
      <c r="U14" s="1191"/>
      <c r="V14" s="1191"/>
      <c r="W14" s="1191"/>
      <c r="X14" s="1191"/>
      <c r="Y14" s="62"/>
      <c r="Z14" s="1266" t="s">
        <v>456</v>
      </c>
      <c r="AA14" s="1266"/>
      <c r="AB14" s="1266"/>
      <c r="AC14" s="1266"/>
      <c r="AD14" s="1282" t="s">
        <v>457</v>
      </c>
      <c r="AE14" s="1282"/>
      <c r="AF14" s="1282"/>
      <c r="AG14" s="1282"/>
      <c r="AH14" s="1282" t="s">
        <v>458</v>
      </c>
      <c r="AI14" s="1282"/>
      <c r="AJ14" s="1282"/>
      <c r="AK14" s="1282"/>
      <c r="AL14" s="1283" t="s">
        <v>459</v>
      </c>
      <c r="AM14" s="1283"/>
      <c r="AN14" s="1283"/>
      <c r="AO14" s="1283"/>
      <c r="AP14" s="1283" t="s">
        <v>460</v>
      </c>
      <c r="AQ14" s="1283"/>
      <c r="AR14" s="1283"/>
      <c r="AS14" s="1283"/>
      <c r="AT14" s="1283"/>
      <c r="AU14" s="1283"/>
      <c r="DW14" s="68" t="s">
        <v>190</v>
      </c>
    </row>
    <row r="15" spans="1:127" ht="22.15" customHeight="1">
      <c r="A15" s="716" t="s">
        <v>372</v>
      </c>
      <c r="B15" s="716"/>
      <c r="C15" s="716"/>
      <c r="D15" s="716"/>
      <c r="E15" s="691"/>
      <c r="F15" s="1191" t="str">
        <f>IF('様式１及び様式１－２'!E66="","",'様式１及び様式１－２'!E66)</f>
        <v/>
      </c>
      <c r="G15" s="1191"/>
      <c r="H15" s="1191"/>
      <c r="I15" s="1191"/>
      <c r="J15" s="1191"/>
      <c r="K15" s="1191"/>
      <c r="L15" s="1191"/>
      <c r="M15" s="1191"/>
      <c r="N15" s="1191"/>
      <c r="O15" s="1191"/>
      <c r="P15" s="1191"/>
      <c r="Q15" s="1191"/>
      <c r="R15" s="1191"/>
      <c r="S15" s="1191"/>
      <c r="T15" s="1191"/>
      <c r="U15" s="1191"/>
      <c r="V15" s="1191"/>
      <c r="W15" s="1191"/>
      <c r="X15" s="1191"/>
      <c r="Y15" s="13"/>
      <c r="Z15" s="1281" t="s">
        <v>362</v>
      </c>
      <c r="AA15" s="1281"/>
      <c r="AB15" s="1281"/>
      <c r="AC15" s="1281"/>
      <c r="AD15" s="1259" t="s">
        <v>636</v>
      </c>
      <c r="AE15" s="1260"/>
      <c r="AF15" s="1260"/>
      <c r="AG15" s="1261"/>
      <c r="AH15" s="1284" t="s">
        <v>636</v>
      </c>
      <c r="AI15" s="1284"/>
      <c r="AJ15" s="1284"/>
      <c r="AK15" s="1284"/>
      <c r="AL15" s="1284" t="s">
        <v>636</v>
      </c>
      <c r="AM15" s="1284"/>
      <c r="AN15" s="1284"/>
      <c r="AO15" s="1284"/>
      <c r="AP15" s="1284" t="s">
        <v>636</v>
      </c>
      <c r="AQ15" s="1284"/>
      <c r="AR15" s="1284"/>
      <c r="AS15" s="1284"/>
      <c r="AT15" s="1284"/>
      <c r="AU15" s="1284"/>
      <c r="DW15" s="68" t="s">
        <v>191</v>
      </c>
    </row>
    <row r="16" spans="1:127" ht="22.15" customHeight="1">
      <c r="A16" s="716"/>
      <c r="B16" s="716"/>
      <c r="C16" s="716"/>
      <c r="D16" s="716"/>
      <c r="E16" s="691"/>
      <c r="F16" s="1191"/>
      <c r="G16" s="1191"/>
      <c r="H16" s="1191"/>
      <c r="I16" s="1191"/>
      <c r="J16" s="1191"/>
      <c r="K16" s="1191"/>
      <c r="L16" s="1191"/>
      <c r="M16" s="1191"/>
      <c r="N16" s="1191"/>
      <c r="O16" s="1191"/>
      <c r="P16" s="1191"/>
      <c r="Q16" s="1191"/>
      <c r="R16" s="1191"/>
      <c r="S16" s="1191"/>
      <c r="T16" s="1191"/>
      <c r="U16" s="1191"/>
      <c r="V16" s="1191"/>
      <c r="W16" s="1191"/>
      <c r="X16" s="1191"/>
      <c r="Y16" s="13"/>
      <c r="Z16" s="1266" t="s">
        <v>476</v>
      </c>
      <c r="AA16" s="1266"/>
      <c r="AB16" s="1266"/>
      <c r="AC16" s="1266"/>
      <c r="AD16" s="1256">
        <f>'療養者名簿  (追加補助積算シート)'!B13</f>
        <v>0</v>
      </c>
      <c r="AE16" s="1257"/>
      <c r="AF16" s="1257"/>
      <c r="AG16" s="1258"/>
      <c r="AH16" s="1285">
        <f>'療養者名簿  (追加補助積算シート)'!B9</f>
        <v>0</v>
      </c>
      <c r="AI16" s="1285"/>
      <c r="AJ16" s="1285"/>
      <c r="AK16" s="1285"/>
      <c r="AL16" s="1285">
        <f>'療養者名簿  (追加補助積算シート)'!I9</f>
        <v>0</v>
      </c>
      <c r="AM16" s="1285"/>
      <c r="AN16" s="1285"/>
      <c r="AO16" s="1285"/>
      <c r="AP16" s="1285">
        <f>MIN(AD16,AH16-AL16)</f>
        <v>0</v>
      </c>
      <c r="AQ16" s="1285"/>
      <c r="AR16" s="1285"/>
      <c r="AS16" s="1285"/>
      <c r="AT16" s="1285"/>
      <c r="AU16" s="1285"/>
      <c r="AV16" s="11"/>
      <c r="DW16" s="68" t="s">
        <v>192</v>
      </c>
    </row>
    <row r="17" spans="1:127" ht="22.15" customHeight="1">
      <c r="A17" s="716" t="s">
        <v>116</v>
      </c>
      <c r="B17" s="716"/>
      <c r="C17" s="716"/>
      <c r="D17" s="716"/>
      <c r="E17" s="691"/>
      <c r="F17" s="1191" t="str">
        <f>IF('様式１及び様式１－２'!G68="","",'様式１及び様式１－２'!G68)</f>
        <v/>
      </c>
      <c r="G17" s="1191"/>
      <c r="H17" s="1191"/>
      <c r="I17" s="1191"/>
      <c r="J17" s="1191"/>
      <c r="K17" s="1191"/>
      <c r="L17" s="1191"/>
      <c r="M17" s="1191"/>
      <c r="N17" s="1191"/>
      <c r="O17" s="1191"/>
      <c r="P17" s="1191"/>
      <c r="Q17" s="1191"/>
      <c r="R17" s="1191"/>
      <c r="S17" s="1191"/>
      <c r="T17" s="1191"/>
      <c r="U17" s="1191"/>
      <c r="V17" s="1191"/>
      <c r="W17" s="1191"/>
      <c r="X17" s="1191"/>
      <c r="Y17" s="13"/>
      <c r="Z17" s="1266" t="s">
        <v>365</v>
      </c>
      <c r="AA17" s="1266"/>
      <c r="AB17" s="1266"/>
      <c r="AC17" s="1266"/>
      <c r="AD17" s="1253"/>
      <c r="AE17" s="1254"/>
      <c r="AF17" s="1254"/>
      <c r="AG17" s="1255"/>
      <c r="AH17" s="1253"/>
      <c r="AI17" s="1254"/>
      <c r="AJ17" s="1254"/>
      <c r="AK17" s="1255"/>
      <c r="AL17" s="1253"/>
      <c r="AM17" s="1254"/>
      <c r="AN17" s="1254"/>
      <c r="AO17" s="1255"/>
      <c r="AP17" s="1285">
        <f>AP16</f>
        <v>0</v>
      </c>
      <c r="AQ17" s="1285"/>
      <c r="AR17" s="1285"/>
      <c r="AS17" s="1285"/>
      <c r="AT17" s="1285"/>
      <c r="AU17" s="1285"/>
      <c r="AV17" s="11"/>
      <c r="BN17" s="220"/>
      <c r="DW17" s="68" t="s">
        <v>193</v>
      </c>
    </row>
    <row r="18" spans="1:127" ht="22.15" customHeight="1">
      <c r="A18" s="716"/>
      <c r="B18" s="716"/>
      <c r="C18" s="716"/>
      <c r="D18" s="716"/>
      <c r="E18" s="691"/>
      <c r="F18" s="1191"/>
      <c r="G18" s="1191"/>
      <c r="H18" s="1191"/>
      <c r="I18" s="1191"/>
      <c r="J18" s="1191"/>
      <c r="K18" s="1191"/>
      <c r="L18" s="1191"/>
      <c r="M18" s="1191"/>
      <c r="N18" s="1191"/>
      <c r="O18" s="1191"/>
      <c r="P18" s="1191"/>
      <c r="Q18" s="1191"/>
      <c r="R18" s="1191"/>
      <c r="S18" s="1191"/>
      <c r="T18" s="1191"/>
      <c r="U18" s="1191"/>
      <c r="V18" s="1191"/>
      <c r="W18" s="1191"/>
      <c r="X18" s="1191"/>
      <c r="Y18" s="13"/>
      <c r="Z18" s="9"/>
      <c r="AA18" s="9"/>
      <c r="AB18" s="9"/>
      <c r="AC18" s="9"/>
      <c r="AD18" s="9"/>
      <c r="AE18" s="9"/>
      <c r="AF18" s="9"/>
      <c r="AG18" s="9"/>
      <c r="AH18" s="9"/>
      <c r="AI18" s="9"/>
      <c r="AJ18" s="9"/>
      <c r="AK18" s="9"/>
      <c r="AL18" s="9"/>
      <c r="AM18" s="9"/>
      <c r="AN18" s="9"/>
      <c r="AO18" s="9"/>
      <c r="AP18" s="9"/>
      <c r="AU18" s="11"/>
      <c r="AV18" s="11"/>
    </row>
    <row r="19" spans="1:127" ht="22.15" customHeight="1">
      <c r="A19" s="23"/>
      <c r="B19" s="23"/>
      <c r="C19" s="23"/>
      <c r="D19" s="23"/>
      <c r="E19" s="23"/>
      <c r="F19" s="10"/>
      <c r="G19" s="10"/>
      <c r="H19" s="10"/>
      <c r="I19" s="10"/>
      <c r="J19" s="10"/>
      <c r="K19" s="10"/>
      <c r="L19" s="10"/>
      <c r="M19" s="10"/>
      <c r="N19" s="10"/>
      <c r="O19" s="10"/>
      <c r="P19" s="10"/>
      <c r="Q19" s="10"/>
      <c r="R19" s="10"/>
      <c r="S19" s="10"/>
      <c r="T19" s="10"/>
      <c r="U19" s="10"/>
      <c r="V19" s="10"/>
      <c r="W19" s="10"/>
      <c r="X19" s="10"/>
      <c r="Y19" s="10"/>
      <c r="Z19" s="2" t="s">
        <v>639</v>
      </c>
      <c r="AA19" s="2"/>
      <c r="AB19" s="2"/>
      <c r="AC19" s="2"/>
      <c r="AD19" s="2"/>
      <c r="AE19" s="2"/>
      <c r="AF19" s="2"/>
      <c r="AG19" s="2"/>
      <c r="AH19" s="2"/>
      <c r="AI19" s="2"/>
      <c r="AJ19" s="2"/>
      <c r="AK19" s="2"/>
      <c r="AL19" s="9"/>
      <c r="AM19" s="9"/>
      <c r="AN19" s="9"/>
      <c r="AO19" s="9"/>
      <c r="AP19" s="9"/>
      <c r="AU19" s="11"/>
      <c r="AV19" s="11"/>
      <c r="BM19" s="11"/>
      <c r="BN19" s="11"/>
      <c r="BO19" s="11"/>
      <c r="BP19" s="31"/>
    </row>
    <row r="20" spans="1:127" ht="41.25" customHeight="1">
      <c r="A20" s="23"/>
      <c r="B20" s="23"/>
      <c r="C20" s="23"/>
      <c r="D20" s="23"/>
      <c r="E20" s="23"/>
      <c r="F20" s="10"/>
      <c r="G20" s="10"/>
      <c r="H20" s="10"/>
      <c r="I20" s="10"/>
      <c r="J20" s="10"/>
      <c r="K20" s="10"/>
      <c r="L20" s="10"/>
      <c r="M20" s="10"/>
      <c r="N20" s="10"/>
      <c r="O20" s="10"/>
      <c r="P20" s="10"/>
      <c r="Q20" s="10"/>
      <c r="R20" s="10"/>
      <c r="S20" s="10"/>
      <c r="T20" s="10"/>
      <c r="U20" s="10"/>
      <c r="V20" s="10"/>
      <c r="W20" s="10"/>
      <c r="X20" s="10"/>
      <c r="Y20" s="10"/>
      <c r="Z20" s="1271" t="s">
        <v>362</v>
      </c>
      <c r="AA20" s="1272"/>
      <c r="AB20" s="1272"/>
      <c r="AC20" s="1272"/>
      <c r="AD20" s="1273"/>
      <c r="AE20" s="1276" t="s">
        <v>476</v>
      </c>
      <c r="AF20" s="1277"/>
      <c r="AG20" s="1277"/>
      <c r="AH20" s="1277"/>
      <c r="AI20" s="1278"/>
      <c r="AJ20" s="1276" t="s">
        <v>365</v>
      </c>
      <c r="AK20" s="1277"/>
      <c r="AL20" s="1277"/>
      <c r="AM20" s="1277"/>
      <c r="AN20" s="1278"/>
      <c r="AO20" s="9"/>
      <c r="AP20" s="9"/>
      <c r="AU20" s="11"/>
      <c r="AV20" s="11"/>
      <c r="BM20" s="11"/>
      <c r="BN20" s="11"/>
      <c r="BO20" s="11"/>
      <c r="BP20" s="31"/>
    </row>
    <row r="21" spans="1:127" ht="22.15" customHeight="1">
      <c r="K21" s="9"/>
      <c r="L21" s="9"/>
      <c r="M21" s="9"/>
      <c r="N21" s="9"/>
      <c r="O21" s="9"/>
      <c r="P21" s="9"/>
      <c r="Q21" s="9"/>
      <c r="R21" s="9"/>
      <c r="S21" s="9"/>
      <c r="T21" s="9"/>
      <c r="U21" s="9"/>
      <c r="V21" s="9"/>
      <c r="W21" s="9"/>
      <c r="X21" s="9"/>
      <c r="Y21" s="9"/>
      <c r="Z21" s="1274" t="s">
        <v>636</v>
      </c>
      <c r="AA21" s="1275"/>
      <c r="AB21" s="1275"/>
      <c r="AC21" s="1275"/>
      <c r="AD21" s="363" t="str">
        <f>IF(T21="対象外","","円")</f>
        <v>円</v>
      </c>
      <c r="AE21" s="1279" t="str" cm="1">
        <f t="array" ref="AE21">IF(COUNTIF(対象種別,'様式１及び様式１－２'!G$29)=1,IF(OR('様式１及び様式１－２'!E70='様式１及び様式１－２'!A81,'様式１及び様式１－２'!E72='様式１及び様式１－２'!A81,'様式１及び様式１－２'!E72='様式１及び様式１－２'!BW3),SUM('療養者名簿  (追加補助積算シート)'!NC18:UC18*10000,'療養者名簿  (追加補助積算シート)'!UD18:ABD18*5000)+AP16,"対象外"),"対象外")</f>
        <v>対象外</v>
      </c>
      <c r="AF21" s="1280"/>
      <c r="AG21" s="1280"/>
      <c r="AH21" s="1280"/>
      <c r="AI21" s="221" t="str">
        <f>IF(X21="対象外","","円")</f>
        <v>円</v>
      </c>
      <c r="AJ21" s="1279" t="str">
        <f>AE21</f>
        <v>対象外</v>
      </c>
      <c r="AK21" s="1280"/>
      <c r="AL21" s="1280"/>
      <c r="AM21" s="1280"/>
      <c r="AN21" s="221" t="s">
        <v>643</v>
      </c>
      <c r="AO21" s="9"/>
      <c r="AP21" s="9"/>
      <c r="BM21" s="11"/>
      <c r="BN21" s="11"/>
      <c r="BO21" s="11"/>
    </row>
    <row r="22" spans="1:127" ht="21.75" customHeight="1">
      <c r="A22" s="9" t="s">
        <v>196</v>
      </c>
      <c r="H22" s="222" t="s">
        <v>483</v>
      </c>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BM22" s="11"/>
      <c r="BN22" s="11"/>
      <c r="BO22" s="11"/>
    </row>
    <row r="23" spans="1:127" ht="22.15" customHeight="1">
      <c r="A23" s="1306" t="s">
        <v>197</v>
      </c>
      <c r="B23" s="1307"/>
      <c r="C23" s="1244" t="s">
        <v>469</v>
      </c>
      <c r="D23" s="1297"/>
      <c r="E23" s="1297"/>
      <c r="F23" s="1297"/>
      <c r="G23" s="1297"/>
      <c r="H23" s="1297"/>
      <c r="I23" s="1297"/>
      <c r="J23" s="1245"/>
      <c r="K23" s="1244" t="s">
        <v>204</v>
      </c>
      <c r="L23" s="1297"/>
      <c r="M23" s="1297"/>
      <c r="N23" s="1245"/>
      <c r="O23" s="1244" t="s">
        <v>449</v>
      </c>
      <c r="P23" s="1297"/>
      <c r="Q23" s="1297"/>
      <c r="R23" s="1245"/>
      <c r="S23" s="1244" t="s">
        <v>450</v>
      </c>
      <c r="T23" s="1245"/>
      <c r="U23" s="1244" t="s">
        <v>451</v>
      </c>
      <c r="V23" s="1297"/>
      <c r="W23" s="1297"/>
      <c r="X23" s="1245"/>
      <c r="Y23" s="1262" t="s">
        <v>467</v>
      </c>
      <c r="Z23" s="1262"/>
      <c r="AA23" s="1262"/>
      <c r="AB23" s="1262"/>
      <c r="AC23" s="1262"/>
      <c r="AD23" s="1262"/>
      <c r="AE23" s="1262"/>
      <c r="AF23" s="1262"/>
      <c r="AG23" s="1262"/>
      <c r="AH23" s="1263" t="s">
        <v>463</v>
      </c>
      <c r="AI23" s="1263"/>
      <c r="AJ23" s="1263"/>
      <c r="AK23" s="1263"/>
      <c r="AL23" s="1263"/>
      <c r="AM23" s="1263"/>
      <c r="AN23" s="1263"/>
      <c r="AO23" s="1263"/>
      <c r="AP23" s="1263"/>
      <c r="AQ23" s="1244" t="s">
        <v>465</v>
      </c>
      <c r="AR23" s="1245"/>
      <c r="AS23" s="1287" t="s">
        <v>198</v>
      </c>
      <c r="AT23" s="1287"/>
      <c r="AU23" s="1287"/>
      <c r="AV23" s="1287"/>
      <c r="AW23" s="1287"/>
      <c r="AX23" s="1287"/>
      <c r="AY23" s="1235" t="s">
        <v>1002</v>
      </c>
      <c r="AZ23" s="1236"/>
      <c r="BA23" s="666"/>
      <c r="BB23" s="666"/>
      <c r="BC23" s="666"/>
      <c r="BD23" s="662"/>
      <c r="BM23" s="11"/>
      <c r="BN23" s="11"/>
      <c r="BO23" s="11"/>
    </row>
    <row r="24" spans="1:127" ht="49.5" customHeight="1">
      <c r="A24" s="1308"/>
      <c r="B24" s="1309"/>
      <c r="C24" s="1246"/>
      <c r="D24" s="1298"/>
      <c r="E24" s="1298"/>
      <c r="F24" s="1298"/>
      <c r="G24" s="1298"/>
      <c r="H24" s="1298"/>
      <c r="I24" s="1298"/>
      <c r="J24" s="1247"/>
      <c r="K24" s="1246"/>
      <c r="L24" s="1298"/>
      <c r="M24" s="1298"/>
      <c r="N24" s="1247"/>
      <c r="O24" s="1246"/>
      <c r="P24" s="1298"/>
      <c r="Q24" s="1298"/>
      <c r="R24" s="1247"/>
      <c r="S24" s="1246"/>
      <c r="T24" s="1247"/>
      <c r="U24" s="1246"/>
      <c r="V24" s="1298"/>
      <c r="W24" s="1298"/>
      <c r="X24" s="1247"/>
      <c r="Y24" s="1262"/>
      <c r="Z24" s="1262"/>
      <c r="AA24" s="1262"/>
      <c r="AB24" s="1262"/>
      <c r="AC24" s="1262"/>
      <c r="AD24" s="1262"/>
      <c r="AE24" s="1262"/>
      <c r="AF24" s="1262"/>
      <c r="AG24" s="1262"/>
      <c r="AH24" s="1263"/>
      <c r="AI24" s="1263"/>
      <c r="AJ24" s="1263"/>
      <c r="AK24" s="1263"/>
      <c r="AL24" s="1263"/>
      <c r="AM24" s="1263"/>
      <c r="AN24" s="1263"/>
      <c r="AO24" s="1263"/>
      <c r="AP24" s="1263"/>
      <c r="AQ24" s="1246"/>
      <c r="AR24" s="1247"/>
      <c r="AS24" s="1303" t="s">
        <v>371</v>
      </c>
      <c r="AT24" s="1303"/>
      <c r="AU24" s="1304" t="s">
        <v>516</v>
      </c>
      <c r="AV24" s="1304"/>
      <c r="AW24" s="1305" t="s">
        <v>65</v>
      </c>
      <c r="AX24" s="1305"/>
      <c r="AY24" s="665" t="s">
        <v>996</v>
      </c>
      <c r="AZ24" s="665" t="s">
        <v>1001</v>
      </c>
      <c r="BA24" s="667"/>
      <c r="BB24" s="667"/>
      <c r="BC24" s="667" t="s">
        <v>1000</v>
      </c>
      <c r="BD24" s="663"/>
      <c r="BF24" s="9" t="s">
        <v>470</v>
      </c>
      <c r="BG24" s="9" t="s">
        <v>471</v>
      </c>
      <c r="BH24" s="9" t="s">
        <v>461</v>
      </c>
      <c r="BI24" s="9" t="s">
        <v>462</v>
      </c>
      <c r="BJ24" s="9" t="s">
        <v>464</v>
      </c>
      <c r="BK24" s="9" t="s">
        <v>466</v>
      </c>
      <c r="BL24" s="9" t="s">
        <v>468</v>
      </c>
      <c r="BM24" s="9" t="s">
        <v>479</v>
      </c>
      <c r="BN24" s="9" t="s">
        <v>480</v>
      </c>
      <c r="BO24" s="9" t="s">
        <v>481</v>
      </c>
    </row>
    <row r="25" spans="1:127" ht="53.25" customHeight="1">
      <c r="A25" s="1287">
        <v>1</v>
      </c>
      <c r="B25" s="1287"/>
      <c r="C25" s="1288"/>
      <c r="D25" s="1288"/>
      <c r="E25" s="1288"/>
      <c r="F25" s="1288"/>
      <c r="G25" s="1288"/>
      <c r="H25" s="1288"/>
      <c r="I25" s="1288"/>
      <c r="J25" s="1288"/>
      <c r="K25" s="1289"/>
      <c r="L25" s="1289"/>
      <c r="M25" s="1289"/>
      <c r="N25" s="1290"/>
      <c r="O25" s="1251"/>
      <c r="P25" s="1252"/>
      <c r="Q25" s="1252"/>
      <c r="R25" s="1264"/>
      <c r="S25" s="1265"/>
      <c r="T25" s="1265"/>
      <c r="U25" s="1251"/>
      <c r="V25" s="1252"/>
      <c r="W25" s="1252"/>
      <c r="X25" s="1264"/>
      <c r="Y25" s="1248" t="str">
        <f>IF(BG25&lt;&gt;"",IF(BF25=1,IF(AND(S25&lt;&gt;"",OR(O25&lt;&gt;"",U25&lt;&gt;"")),IF(S25=BW$1,U25,O25)),""),"")</f>
        <v/>
      </c>
      <c r="Z25" s="1249"/>
      <c r="AA25" s="1249"/>
      <c r="AB25" s="1249"/>
      <c r="AC25" s="223" t="s">
        <v>70</v>
      </c>
      <c r="AD25" s="1249" t="str">
        <f t="shared" ref="AD25:AD28" si="0">IF(AND(C25&lt;&gt;"",K25&lt;&gt;""),IF(AND(S25&lt;&gt;"",OR(O25&lt;&gt;"",U25&lt;&gt;"")),IF(BH25=1,IF(S25=BW$2,O25+6,U25+9),IF(S25=BW$1,U25+9,O25+9)),""),"")</f>
        <v/>
      </c>
      <c r="AE25" s="1249"/>
      <c r="AF25" s="1249"/>
      <c r="AG25" s="1250"/>
      <c r="AH25" s="1251"/>
      <c r="AI25" s="1252"/>
      <c r="AJ25" s="1252"/>
      <c r="AK25" s="1252"/>
      <c r="AL25" s="224" t="s">
        <v>454</v>
      </c>
      <c r="AM25" s="1252"/>
      <c r="AN25" s="1252"/>
      <c r="AO25" s="1252"/>
      <c r="AP25" s="1264"/>
      <c r="AQ25" s="1241" t="str">
        <f>IF(AND(BF25=1,BG25&lt;&gt;""),IF((AM25-AH25)&gt;=0,AM25-AH25+1,""),"")</f>
        <v/>
      </c>
      <c r="AR25" s="1242"/>
      <c r="AS25" s="1286" t="s">
        <v>636</v>
      </c>
      <c r="AT25" s="1286"/>
      <c r="AU25" s="1299" t="str">
        <f>IF(AND(BF25=1,BG25&lt;&gt;""),BO25,"")</f>
        <v/>
      </c>
      <c r="AV25" s="1300"/>
      <c r="AW25" s="1263" t="str">
        <f>AU25</f>
        <v/>
      </c>
      <c r="AX25" s="1263"/>
      <c r="AY25" s="1771"/>
      <c r="AZ25" s="1772"/>
      <c r="BA25" s="668">
        <f>COUNTA(Y25,AD25,AH25,AM25)</f>
        <v>2</v>
      </c>
      <c r="BB25" s="668" t="str">
        <f>IF(BA25=4,IF(OR(AH25&lt;Y25,AM25&gt;AD25),"×","〇"),"")</f>
        <v/>
      </c>
      <c r="BC25" s="667" t="s">
        <v>998</v>
      </c>
      <c r="BD25" s="664"/>
      <c r="BF25" s="9" t="str">
        <f>IF(COUNTA(C25,K25,O25,S25,AH25,AM25)&gt;=6,1,"")</f>
        <v/>
      </c>
      <c r="BG25" s="9" t="str">
        <f>IF(OR(BI25=0,BI25=2),IF(U25&lt;&gt;"",1,""),IF(BI25=1,"2",""))</f>
        <v/>
      </c>
      <c r="BH25" s="9">
        <f>IF(O25&gt;$BV$3,1,0)</f>
        <v>0</v>
      </c>
      <c r="BI25" s="9" t="str">
        <f>IF(S25=BW$1,0,IF(S25=BW$2,1,IF(S25=BW$3,2,"")))</f>
        <v/>
      </c>
      <c r="BJ25" s="225">
        <f>IF(BI25=0,MAX(AH25,U25),MAX(O25,AH25))</f>
        <v>0</v>
      </c>
      <c r="BK25" s="225" t="str">
        <f>IF(AM25&lt;=AD25,IF(S25&lt;&gt;"",AM25,""),IF(O25&gt;BV$3,IF(BI25=1,MIN(AD25,AM25),MIN(U25+14,AM25)),IF(OR(BI25=1,BI25=2),MIN(O25+14,AM25),MIN(U25+14,AM25))))</f>
        <v/>
      </c>
      <c r="BL25" s="9">
        <f>IF(BJ25&gt;BV$1,0,IF(BK25&lt;BV$1,BK25-BJ25+1,BV$1-BJ25+1))</f>
        <v>45017</v>
      </c>
      <c r="BM25" s="9" t="e">
        <f>IF(BK25&lt;BV$2,0,IF(BJ25&gt;=BV$2,BK25-BJ25+1,BK25-BV$2+1))</f>
        <v>#VALUE!</v>
      </c>
      <c r="BN25" s="9">
        <f>MIN(BL25,15)</f>
        <v>15</v>
      </c>
      <c r="BO25" s="9" t="e">
        <f t="shared" ref="BO25" si="1">MIN(BM25,15)</f>
        <v>#VALUE!</v>
      </c>
    </row>
    <row r="26" spans="1:127" ht="53.25" customHeight="1">
      <c r="A26" s="1287">
        <v>2</v>
      </c>
      <c r="B26" s="1287"/>
      <c r="C26" s="1288"/>
      <c r="D26" s="1288"/>
      <c r="E26" s="1288"/>
      <c r="F26" s="1288"/>
      <c r="G26" s="1288"/>
      <c r="H26" s="1288"/>
      <c r="I26" s="1288"/>
      <c r="J26" s="1288"/>
      <c r="K26" s="1289"/>
      <c r="L26" s="1289"/>
      <c r="M26" s="1289"/>
      <c r="N26" s="1290"/>
      <c r="O26" s="1251"/>
      <c r="P26" s="1252"/>
      <c r="Q26" s="1252"/>
      <c r="R26" s="1264"/>
      <c r="S26" s="1265"/>
      <c r="T26" s="1265"/>
      <c r="U26" s="1251"/>
      <c r="V26" s="1252"/>
      <c r="W26" s="1252"/>
      <c r="X26" s="1264"/>
      <c r="Y26" s="1248" t="str">
        <f t="shared" ref="Y26:Y89" si="2">IF(BG26&lt;&gt;"",IF(BF26=1,IF(AND(S26&lt;&gt;"",OR(O26&lt;&gt;"",U26&lt;&gt;"")),IF(S26=BW$1,U26,O26)),""),"")</f>
        <v/>
      </c>
      <c r="Z26" s="1249"/>
      <c r="AA26" s="1249"/>
      <c r="AB26" s="1249"/>
      <c r="AC26" s="223" t="s">
        <v>70</v>
      </c>
      <c r="AD26" s="1249" t="str">
        <f t="shared" si="0"/>
        <v/>
      </c>
      <c r="AE26" s="1249"/>
      <c r="AF26" s="1249"/>
      <c r="AG26" s="1250"/>
      <c r="AH26" s="1251"/>
      <c r="AI26" s="1252"/>
      <c r="AJ26" s="1252"/>
      <c r="AK26" s="1252"/>
      <c r="AL26" s="224" t="s">
        <v>70</v>
      </c>
      <c r="AM26" s="1252"/>
      <c r="AN26" s="1252"/>
      <c r="AO26" s="1252"/>
      <c r="AP26" s="1264"/>
      <c r="AQ26" s="1241" t="str">
        <f t="shared" ref="AQ26:AQ27" si="3">IF(AND(BF26=1,BG26&lt;&gt;""),IF((AM26-AH26)&gt;=0,AM26-AH26+1,""),"")</f>
        <v/>
      </c>
      <c r="AR26" s="1242"/>
      <c r="AS26" s="1286" t="s">
        <v>636</v>
      </c>
      <c r="AT26" s="1286"/>
      <c r="AU26" s="1299" t="str">
        <f t="shared" ref="AU26:AU27" si="4">IF(AND(BF26=1,BG26&lt;&gt;""),BO26,"")</f>
        <v/>
      </c>
      <c r="AV26" s="1300"/>
      <c r="AW26" s="1263" t="str">
        <f t="shared" ref="AW26:AW89" si="5">AU26</f>
        <v/>
      </c>
      <c r="AX26" s="1263"/>
      <c r="AY26" s="1771"/>
      <c r="AZ26" s="1772"/>
      <c r="BA26" s="668">
        <f>COUNTA(Y26,AD26,AH26,AM26)</f>
        <v>2</v>
      </c>
      <c r="BB26" s="668" t="str">
        <f t="shared" ref="BB26:BB89" si="6">IF(BA26=4,IF(OR(AH26&lt;Y26,AM26&gt;AD26),"×","〇"),"")</f>
        <v/>
      </c>
      <c r="BC26" s="667" t="s">
        <v>999</v>
      </c>
      <c r="BD26" s="664"/>
      <c r="BF26" s="9" t="str">
        <f t="shared" ref="BF26:BF27" si="7">IF(COUNTA(C26,K26,O26,S26,AH26,AM26)&gt;=6,1,"")</f>
        <v/>
      </c>
      <c r="BG26" s="9" t="str">
        <f t="shared" ref="BG26:BG27" si="8">IF(OR(BI26=0,BI26=2),IF(U26&lt;&gt;"",1,""),IF(BI26=1,"2",""))</f>
        <v/>
      </c>
      <c r="BH26" s="9">
        <f t="shared" ref="BH26:BH89" si="9">IF(O26&gt;$BV$3,1,0)</f>
        <v>0</v>
      </c>
      <c r="BI26" s="9" t="str">
        <f t="shared" ref="BI26:BI27" si="10">IF(S26=BW$1,0,IF(S26=BW$2,1,IF(S26=BW$3,2,"")))</f>
        <v/>
      </c>
      <c r="BJ26" s="225">
        <f t="shared" ref="BJ26:BJ89" si="11">IF(BI26=0,MAX(AH26,U26),MAX(O26,AH26))</f>
        <v>0</v>
      </c>
      <c r="BK26" s="225" t="str">
        <f t="shared" ref="BK26:BK89" si="12">IF(AM26&lt;=AD26,IF(S26&lt;&gt;"",AM26,""),IF(O26&gt;BV$3,IF(BI26=1,MIN(AD26,AM26),MIN(U26+14,AM26)),IF(OR(BI26=1,BI26=2),MIN(O26+14,AM26),MIN(U26+14,AM26))))</f>
        <v/>
      </c>
      <c r="BL26" s="9">
        <f t="shared" ref="BL26" si="13">IF(BJ26&gt;BV$1,0,IF(BK26&lt;BV$1,BK26-BJ26+1,BV$1-BJ26+1))</f>
        <v>45017</v>
      </c>
      <c r="BM26" s="9" t="e">
        <f t="shared" ref="BM26:BM27" si="14">IF(BK26&lt;BV$2,0,IF(BJ26&gt;=BV$2,BK26-BJ26+1,BK26-BV$2+1))</f>
        <v>#VALUE!</v>
      </c>
      <c r="BN26" s="9">
        <f t="shared" ref="BN26:BN27" si="15">MIN(BL26,15)</f>
        <v>15</v>
      </c>
      <c r="BO26" s="9" t="e">
        <f t="shared" ref="BO26:BO27" si="16">MIN(BM26,15)</f>
        <v>#VALUE!</v>
      </c>
    </row>
    <row r="27" spans="1:127" ht="53.25" customHeight="1">
      <c r="A27" s="1287">
        <v>3</v>
      </c>
      <c r="B27" s="1287"/>
      <c r="C27" s="1288"/>
      <c r="D27" s="1288"/>
      <c r="E27" s="1288"/>
      <c r="F27" s="1288"/>
      <c r="G27" s="1288"/>
      <c r="H27" s="1288"/>
      <c r="I27" s="1288"/>
      <c r="J27" s="1288"/>
      <c r="K27" s="1289"/>
      <c r="L27" s="1289"/>
      <c r="M27" s="1289"/>
      <c r="N27" s="1290"/>
      <c r="O27" s="1251"/>
      <c r="P27" s="1252"/>
      <c r="Q27" s="1252"/>
      <c r="R27" s="1264"/>
      <c r="S27" s="1265"/>
      <c r="T27" s="1265"/>
      <c r="U27" s="1251"/>
      <c r="V27" s="1252"/>
      <c r="W27" s="1252"/>
      <c r="X27" s="1264"/>
      <c r="Y27" s="1248" t="str">
        <f t="shared" si="2"/>
        <v/>
      </c>
      <c r="Z27" s="1249"/>
      <c r="AA27" s="1249"/>
      <c r="AB27" s="1249"/>
      <c r="AC27" s="223" t="s">
        <v>70</v>
      </c>
      <c r="AD27" s="1249" t="str">
        <f t="shared" si="0"/>
        <v/>
      </c>
      <c r="AE27" s="1249"/>
      <c r="AF27" s="1249"/>
      <c r="AG27" s="1250"/>
      <c r="AH27" s="1251"/>
      <c r="AI27" s="1252"/>
      <c r="AJ27" s="1252"/>
      <c r="AK27" s="1252"/>
      <c r="AL27" s="224" t="s">
        <v>70</v>
      </c>
      <c r="AM27" s="1252"/>
      <c r="AN27" s="1252"/>
      <c r="AO27" s="1252"/>
      <c r="AP27" s="1264"/>
      <c r="AQ27" s="1241" t="str">
        <f t="shared" si="3"/>
        <v/>
      </c>
      <c r="AR27" s="1242"/>
      <c r="AS27" s="1286" t="s">
        <v>636</v>
      </c>
      <c r="AT27" s="1286"/>
      <c r="AU27" s="1299" t="str">
        <f t="shared" si="4"/>
        <v/>
      </c>
      <c r="AV27" s="1300"/>
      <c r="AW27" s="1263" t="str">
        <f t="shared" si="5"/>
        <v/>
      </c>
      <c r="AX27" s="1263"/>
      <c r="AY27" s="1771"/>
      <c r="AZ27" s="1772"/>
      <c r="BA27" s="668">
        <f t="shared" ref="BA27:BA89" si="17">COUNTA(Y27,AD27,AH27,AM27)</f>
        <v>2</v>
      </c>
      <c r="BB27" s="668" t="str">
        <f t="shared" si="6"/>
        <v/>
      </c>
      <c r="BC27" s="664" t="s">
        <v>997</v>
      </c>
      <c r="BD27" s="664"/>
      <c r="BF27" s="9" t="str">
        <f t="shared" si="7"/>
        <v/>
      </c>
      <c r="BG27" s="9" t="str">
        <f t="shared" si="8"/>
        <v/>
      </c>
      <c r="BH27" s="9">
        <f t="shared" si="9"/>
        <v>0</v>
      </c>
      <c r="BI27" s="9" t="str">
        <f t="shared" si="10"/>
        <v/>
      </c>
      <c r="BJ27" s="225">
        <f t="shared" si="11"/>
        <v>0</v>
      </c>
      <c r="BK27" s="225" t="str">
        <f t="shared" si="12"/>
        <v/>
      </c>
      <c r="BL27" s="9">
        <f>IF(BJ27&gt;BV$1,0,IF(BK27&lt;BV$1,BK27-BJ27+1,BV$1-BJ27+1))</f>
        <v>45017</v>
      </c>
      <c r="BM27" s="9" t="e">
        <f t="shared" si="14"/>
        <v>#VALUE!</v>
      </c>
      <c r="BN27" s="9">
        <f t="shared" si="15"/>
        <v>15</v>
      </c>
      <c r="BO27" s="9" t="e">
        <f t="shared" si="16"/>
        <v>#VALUE!</v>
      </c>
    </row>
    <row r="28" spans="1:127" ht="53.25" customHeight="1">
      <c r="A28" s="1287">
        <v>4</v>
      </c>
      <c r="B28" s="1287"/>
      <c r="C28" s="1288"/>
      <c r="D28" s="1288"/>
      <c r="E28" s="1288"/>
      <c r="F28" s="1288"/>
      <c r="G28" s="1288"/>
      <c r="H28" s="1288"/>
      <c r="I28" s="1288"/>
      <c r="J28" s="1288"/>
      <c r="K28" s="1289"/>
      <c r="L28" s="1289"/>
      <c r="M28" s="1289"/>
      <c r="N28" s="1290"/>
      <c r="O28" s="1251"/>
      <c r="P28" s="1252"/>
      <c r="Q28" s="1252"/>
      <c r="R28" s="1264"/>
      <c r="S28" s="1265"/>
      <c r="T28" s="1265"/>
      <c r="U28" s="1251"/>
      <c r="V28" s="1252"/>
      <c r="W28" s="1252"/>
      <c r="X28" s="1264"/>
      <c r="Y28" s="1248" t="str">
        <f t="shared" si="2"/>
        <v/>
      </c>
      <c r="Z28" s="1249"/>
      <c r="AA28" s="1249"/>
      <c r="AB28" s="1249"/>
      <c r="AC28" s="223" t="s">
        <v>70</v>
      </c>
      <c r="AD28" s="1249" t="str">
        <f t="shared" si="0"/>
        <v/>
      </c>
      <c r="AE28" s="1249"/>
      <c r="AF28" s="1249"/>
      <c r="AG28" s="1250"/>
      <c r="AH28" s="1251"/>
      <c r="AI28" s="1252"/>
      <c r="AJ28" s="1252"/>
      <c r="AK28" s="1252"/>
      <c r="AL28" s="224" t="s">
        <v>70</v>
      </c>
      <c r="AM28" s="1252"/>
      <c r="AN28" s="1252"/>
      <c r="AO28" s="1252"/>
      <c r="AP28" s="1264"/>
      <c r="AQ28" s="1241" t="str">
        <f t="shared" ref="AQ28:AQ66" si="18">IF(AND(BF28=1,BG28&lt;&gt;""),IF((AM28-AH28)&gt;=0,AM28-AH28+1,""),"")</f>
        <v/>
      </c>
      <c r="AR28" s="1242"/>
      <c r="AS28" s="1286" t="s">
        <v>636</v>
      </c>
      <c r="AT28" s="1286"/>
      <c r="AU28" s="1299" t="str">
        <f t="shared" ref="AU28:AU66" si="19">IF(AND(BF28=1,BG28&lt;&gt;""),BO28,"")</f>
        <v/>
      </c>
      <c r="AV28" s="1300"/>
      <c r="AW28" s="1263" t="str">
        <f t="shared" si="5"/>
        <v/>
      </c>
      <c r="AX28" s="1263"/>
      <c r="AY28" s="1771"/>
      <c r="AZ28" s="1772"/>
      <c r="BA28" s="668">
        <f t="shared" si="17"/>
        <v>2</v>
      </c>
      <c r="BB28" s="668" t="str">
        <f t="shared" si="6"/>
        <v/>
      </c>
      <c r="BC28" s="664"/>
      <c r="BD28" s="664"/>
      <c r="BF28" s="9" t="str">
        <f t="shared" ref="BF28:BF66" si="20">IF(COUNTA(C28,K28,O28,S28,AH28,AM28)&gt;=6,1,"")</f>
        <v/>
      </c>
      <c r="BG28" s="9" t="str">
        <f t="shared" ref="BG28:BG66" si="21">IF(OR(BI28=0,BI28=2),IF(U28&lt;&gt;"",1,""),IF(BI28=1,"2",""))</f>
        <v/>
      </c>
      <c r="BH28" s="9">
        <f t="shared" si="9"/>
        <v>0</v>
      </c>
      <c r="BI28" s="9" t="str">
        <f t="shared" ref="BI28:BI66" si="22">IF(S28=BW$1,0,IF(S28=BW$2,1,IF(S28=BW$3,2,"")))</f>
        <v/>
      </c>
      <c r="BJ28" s="225">
        <f t="shared" si="11"/>
        <v>0</v>
      </c>
      <c r="BK28" s="225" t="str">
        <f t="shared" si="12"/>
        <v/>
      </c>
      <c r="BL28" s="9">
        <f t="shared" ref="BL28:BL66" si="23">IF(BJ28&gt;BV$1,0,IF(BK28&lt;BV$1,BK28-BJ28+1,BV$1-BJ28+1))</f>
        <v>45017</v>
      </c>
      <c r="BM28" s="9" t="e">
        <f t="shared" ref="BM28:BM66" si="24">IF(BK28&lt;BV$2,0,IF(BJ28&gt;=BV$2,BK28-BJ28+1,BK28-BV$2+1))</f>
        <v>#VALUE!</v>
      </c>
      <c r="BN28" s="9">
        <f t="shared" ref="BN28:BN66" si="25">MIN(BL28,15)</f>
        <v>15</v>
      </c>
      <c r="BO28" s="9" t="e">
        <f t="shared" ref="BO28:BO66" si="26">MIN(BM28,15)</f>
        <v>#VALUE!</v>
      </c>
    </row>
    <row r="29" spans="1:127" ht="53.25" customHeight="1">
      <c r="A29" s="1287">
        <v>5</v>
      </c>
      <c r="B29" s="1287"/>
      <c r="C29" s="1288"/>
      <c r="D29" s="1288"/>
      <c r="E29" s="1288"/>
      <c r="F29" s="1288"/>
      <c r="G29" s="1288"/>
      <c r="H29" s="1288"/>
      <c r="I29" s="1288"/>
      <c r="J29" s="1288"/>
      <c r="K29" s="1289"/>
      <c r="L29" s="1289"/>
      <c r="M29" s="1289"/>
      <c r="N29" s="1290"/>
      <c r="O29" s="1251"/>
      <c r="P29" s="1252"/>
      <c r="Q29" s="1252"/>
      <c r="R29" s="1264"/>
      <c r="S29" s="1265"/>
      <c r="T29" s="1265"/>
      <c r="U29" s="1251"/>
      <c r="V29" s="1252"/>
      <c r="W29" s="1252"/>
      <c r="X29" s="1264"/>
      <c r="Y29" s="1248" t="str">
        <f t="shared" si="2"/>
        <v/>
      </c>
      <c r="Z29" s="1249"/>
      <c r="AA29" s="1249"/>
      <c r="AB29" s="1249"/>
      <c r="AC29" s="223" t="s">
        <v>70</v>
      </c>
      <c r="AD29" s="1249" t="str">
        <f>IF(AND(C29&lt;&gt;"",K29&lt;&gt;""),IF(AND(S29&lt;&gt;"",OR(O29&lt;&gt;"",U29&lt;&gt;"")),IF(BH29=1,IF(S29=BW$2,O29+6,U29+9),IF(S29=BW$1,U29+9,O29+9)),""),"")</f>
        <v/>
      </c>
      <c r="AE29" s="1249"/>
      <c r="AF29" s="1249"/>
      <c r="AG29" s="1250"/>
      <c r="AH29" s="1251"/>
      <c r="AI29" s="1252"/>
      <c r="AJ29" s="1252"/>
      <c r="AK29" s="1252"/>
      <c r="AL29" s="224" t="s">
        <v>70</v>
      </c>
      <c r="AM29" s="1252"/>
      <c r="AN29" s="1252"/>
      <c r="AO29" s="1252"/>
      <c r="AP29" s="1264"/>
      <c r="AQ29" s="1241" t="str">
        <f t="shared" si="18"/>
        <v/>
      </c>
      <c r="AR29" s="1242"/>
      <c r="AS29" s="1286" t="s">
        <v>636</v>
      </c>
      <c r="AT29" s="1286"/>
      <c r="AU29" s="1299" t="str">
        <f t="shared" si="19"/>
        <v/>
      </c>
      <c r="AV29" s="1300"/>
      <c r="AW29" s="1263" t="str">
        <f t="shared" si="5"/>
        <v/>
      </c>
      <c r="AX29" s="1263"/>
      <c r="AY29" s="1771"/>
      <c r="AZ29" s="1772"/>
      <c r="BA29" s="668">
        <f t="shared" si="17"/>
        <v>2</v>
      </c>
      <c r="BB29" s="668" t="str">
        <f t="shared" si="6"/>
        <v/>
      </c>
      <c r="BC29" s="664"/>
      <c r="BD29" s="664"/>
      <c r="BF29" s="9" t="str">
        <f t="shared" si="20"/>
        <v/>
      </c>
      <c r="BG29" s="9" t="str">
        <f t="shared" si="21"/>
        <v/>
      </c>
      <c r="BH29" s="9">
        <f t="shared" si="9"/>
        <v>0</v>
      </c>
      <c r="BI29" s="9" t="str">
        <f t="shared" si="22"/>
        <v/>
      </c>
      <c r="BJ29" s="225">
        <f t="shared" si="11"/>
        <v>0</v>
      </c>
      <c r="BK29" s="225" t="str">
        <f t="shared" si="12"/>
        <v/>
      </c>
      <c r="BL29" s="9">
        <f t="shared" si="23"/>
        <v>45017</v>
      </c>
      <c r="BM29" s="9" t="e">
        <f t="shared" si="24"/>
        <v>#VALUE!</v>
      </c>
      <c r="BN29" s="9">
        <f t="shared" si="25"/>
        <v>15</v>
      </c>
      <c r="BO29" s="9" t="e">
        <f t="shared" si="26"/>
        <v>#VALUE!</v>
      </c>
    </row>
    <row r="30" spans="1:127" ht="53.25" customHeight="1">
      <c r="A30" s="1287">
        <v>6</v>
      </c>
      <c r="B30" s="1287"/>
      <c r="C30" s="1288"/>
      <c r="D30" s="1288"/>
      <c r="E30" s="1288"/>
      <c r="F30" s="1288"/>
      <c r="G30" s="1288"/>
      <c r="H30" s="1288"/>
      <c r="I30" s="1288"/>
      <c r="J30" s="1288"/>
      <c r="K30" s="1289"/>
      <c r="L30" s="1289"/>
      <c r="M30" s="1289"/>
      <c r="N30" s="1290"/>
      <c r="O30" s="1251"/>
      <c r="P30" s="1252"/>
      <c r="Q30" s="1252"/>
      <c r="R30" s="1264"/>
      <c r="S30" s="1265"/>
      <c r="T30" s="1265"/>
      <c r="U30" s="1251"/>
      <c r="V30" s="1252"/>
      <c r="W30" s="1252"/>
      <c r="X30" s="1264"/>
      <c r="Y30" s="1248" t="str">
        <f t="shared" si="2"/>
        <v/>
      </c>
      <c r="Z30" s="1249"/>
      <c r="AA30" s="1249"/>
      <c r="AB30" s="1249"/>
      <c r="AC30" s="223" t="s">
        <v>70</v>
      </c>
      <c r="AD30" s="1249" t="str">
        <f t="shared" ref="AD30:AD93" si="27">IF(AND(C30&lt;&gt;"",K30&lt;&gt;""),IF(AND(S30&lt;&gt;"",OR(O30&lt;&gt;"",U30&lt;&gt;"")),IF(BH30=1,IF(S30=BW$2,O30+6,U30+9),IF(S30=BW$1,U30+9,O30+9)),""),"")</f>
        <v/>
      </c>
      <c r="AE30" s="1249"/>
      <c r="AF30" s="1249"/>
      <c r="AG30" s="1250"/>
      <c r="AH30" s="1251"/>
      <c r="AI30" s="1252"/>
      <c r="AJ30" s="1252"/>
      <c r="AK30" s="1252"/>
      <c r="AL30" s="224" t="s">
        <v>70</v>
      </c>
      <c r="AM30" s="1252"/>
      <c r="AN30" s="1252"/>
      <c r="AO30" s="1252"/>
      <c r="AP30" s="1264"/>
      <c r="AQ30" s="1241" t="str">
        <f t="shared" si="18"/>
        <v/>
      </c>
      <c r="AR30" s="1242"/>
      <c r="AS30" s="1286" t="s">
        <v>636</v>
      </c>
      <c r="AT30" s="1286"/>
      <c r="AU30" s="1299" t="str">
        <f t="shared" si="19"/>
        <v/>
      </c>
      <c r="AV30" s="1300"/>
      <c r="AW30" s="1263" t="str">
        <f t="shared" si="5"/>
        <v/>
      </c>
      <c r="AX30" s="1263"/>
      <c r="AY30" s="1771"/>
      <c r="AZ30" s="1772"/>
      <c r="BA30" s="668">
        <f t="shared" si="17"/>
        <v>2</v>
      </c>
      <c r="BB30" s="668" t="str">
        <f t="shared" si="6"/>
        <v/>
      </c>
      <c r="BC30" s="664"/>
      <c r="BD30" s="664"/>
      <c r="BF30" s="9" t="str">
        <f t="shared" si="20"/>
        <v/>
      </c>
      <c r="BG30" s="9" t="str">
        <f t="shared" si="21"/>
        <v/>
      </c>
      <c r="BH30" s="9">
        <f t="shared" si="9"/>
        <v>0</v>
      </c>
      <c r="BI30" s="9" t="str">
        <f t="shared" si="22"/>
        <v/>
      </c>
      <c r="BJ30" s="225">
        <f t="shared" si="11"/>
        <v>0</v>
      </c>
      <c r="BK30" s="225" t="str">
        <f t="shared" si="12"/>
        <v/>
      </c>
      <c r="BL30" s="9">
        <f t="shared" si="23"/>
        <v>45017</v>
      </c>
      <c r="BM30" s="9" t="e">
        <f t="shared" si="24"/>
        <v>#VALUE!</v>
      </c>
      <c r="BN30" s="9">
        <f t="shared" si="25"/>
        <v>15</v>
      </c>
      <c r="BO30" s="9" t="e">
        <f t="shared" si="26"/>
        <v>#VALUE!</v>
      </c>
    </row>
    <row r="31" spans="1:127" ht="53.25" customHeight="1">
      <c r="A31" s="1287">
        <v>7</v>
      </c>
      <c r="B31" s="1287"/>
      <c r="C31" s="1288"/>
      <c r="D31" s="1288"/>
      <c r="E31" s="1288"/>
      <c r="F31" s="1288"/>
      <c r="G31" s="1288"/>
      <c r="H31" s="1288"/>
      <c r="I31" s="1288"/>
      <c r="J31" s="1288"/>
      <c r="K31" s="1289"/>
      <c r="L31" s="1289"/>
      <c r="M31" s="1289"/>
      <c r="N31" s="1290"/>
      <c r="O31" s="1251"/>
      <c r="P31" s="1252"/>
      <c r="Q31" s="1252"/>
      <c r="R31" s="1264"/>
      <c r="S31" s="1265"/>
      <c r="T31" s="1265"/>
      <c r="U31" s="1251"/>
      <c r="V31" s="1252"/>
      <c r="W31" s="1252"/>
      <c r="X31" s="1264"/>
      <c r="Y31" s="1248" t="str">
        <f t="shared" si="2"/>
        <v/>
      </c>
      <c r="Z31" s="1249"/>
      <c r="AA31" s="1249"/>
      <c r="AB31" s="1249"/>
      <c r="AC31" s="223" t="s">
        <v>70</v>
      </c>
      <c r="AD31" s="1249" t="str">
        <f t="shared" si="27"/>
        <v/>
      </c>
      <c r="AE31" s="1249"/>
      <c r="AF31" s="1249"/>
      <c r="AG31" s="1250"/>
      <c r="AH31" s="1251"/>
      <c r="AI31" s="1252"/>
      <c r="AJ31" s="1252"/>
      <c r="AK31" s="1252"/>
      <c r="AL31" s="224" t="s">
        <v>70</v>
      </c>
      <c r="AM31" s="1252"/>
      <c r="AN31" s="1252"/>
      <c r="AO31" s="1252"/>
      <c r="AP31" s="1264"/>
      <c r="AQ31" s="1241" t="str">
        <f t="shared" si="18"/>
        <v/>
      </c>
      <c r="AR31" s="1242"/>
      <c r="AS31" s="1286" t="s">
        <v>636</v>
      </c>
      <c r="AT31" s="1286"/>
      <c r="AU31" s="1299" t="str">
        <f t="shared" si="19"/>
        <v/>
      </c>
      <c r="AV31" s="1300"/>
      <c r="AW31" s="1263" t="str">
        <f t="shared" si="5"/>
        <v/>
      </c>
      <c r="AX31" s="1263"/>
      <c r="AY31" s="1771"/>
      <c r="AZ31" s="1772"/>
      <c r="BA31" s="668">
        <f t="shared" si="17"/>
        <v>2</v>
      </c>
      <c r="BB31" s="668" t="str">
        <f t="shared" si="6"/>
        <v/>
      </c>
      <c r="BC31" s="664"/>
      <c r="BD31" s="664"/>
      <c r="BF31" s="9" t="str">
        <f t="shared" si="20"/>
        <v/>
      </c>
      <c r="BG31" s="9" t="str">
        <f t="shared" si="21"/>
        <v/>
      </c>
      <c r="BH31" s="9">
        <f t="shared" si="9"/>
        <v>0</v>
      </c>
      <c r="BI31" s="9" t="str">
        <f t="shared" si="22"/>
        <v/>
      </c>
      <c r="BJ31" s="225">
        <f t="shared" si="11"/>
        <v>0</v>
      </c>
      <c r="BK31" s="225" t="str">
        <f t="shared" si="12"/>
        <v/>
      </c>
      <c r="BL31" s="9">
        <f t="shared" si="23"/>
        <v>45017</v>
      </c>
      <c r="BM31" s="9" t="e">
        <f t="shared" si="24"/>
        <v>#VALUE!</v>
      </c>
      <c r="BN31" s="9">
        <f t="shared" si="25"/>
        <v>15</v>
      </c>
      <c r="BO31" s="9" t="e">
        <f t="shared" si="26"/>
        <v>#VALUE!</v>
      </c>
    </row>
    <row r="32" spans="1:127" ht="53.25" customHeight="1">
      <c r="A32" s="1287">
        <v>8</v>
      </c>
      <c r="B32" s="1287"/>
      <c r="C32" s="1288"/>
      <c r="D32" s="1288"/>
      <c r="E32" s="1288"/>
      <c r="F32" s="1288"/>
      <c r="G32" s="1288"/>
      <c r="H32" s="1288"/>
      <c r="I32" s="1288"/>
      <c r="J32" s="1288"/>
      <c r="K32" s="1289"/>
      <c r="L32" s="1289"/>
      <c r="M32" s="1289"/>
      <c r="N32" s="1290"/>
      <c r="O32" s="1251"/>
      <c r="P32" s="1252"/>
      <c r="Q32" s="1252"/>
      <c r="R32" s="1264"/>
      <c r="S32" s="1265"/>
      <c r="T32" s="1265"/>
      <c r="U32" s="1251"/>
      <c r="V32" s="1252"/>
      <c r="W32" s="1252"/>
      <c r="X32" s="1264"/>
      <c r="Y32" s="1248" t="str">
        <f t="shared" si="2"/>
        <v/>
      </c>
      <c r="Z32" s="1249"/>
      <c r="AA32" s="1249"/>
      <c r="AB32" s="1249"/>
      <c r="AC32" s="223" t="s">
        <v>70</v>
      </c>
      <c r="AD32" s="1249" t="str">
        <f t="shared" si="27"/>
        <v/>
      </c>
      <c r="AE32" s="1249"/>
      <c r="AF32" s="1249"/>
      <c r="AG32" s="1250"/>
      <c r="AH32" s="1251"/>
      <c r="AI32" s="1252"/>
      <c r="AJ32" s="1252"/>
      <c r="AK32" s="1252"/>
      <c r="AL32" s="224" t="s">
        <v>70</v>
      </c>
      <c r="AM32" s="1252"/>
      <c r="AN32" s="1252"/>
      <c r="AO32" s="1252"/>
      <c r="AP32" s="1264"/>
      <c r="AQ32" s="1241" t="str">
        <f t="shared" si="18"/>
        <v/>
      </c>
      <c r="AR32" s="1242"/>
      <c r="AS32" s="1286" t="s">
        <v>636</v>
      </c>
      <c r="AT32" s="1286"/>
      <c r="AU32" s="1299" t="str">
        <f t="shared" si="19"/>
        <v/>
      </c>
      <c r="AV32" s="1300"/>
      <c r="AW32" s="1263" t="str">
        <f t="shared" si="5"/>
        <v/>
      </c>
      <c r="AX32" s="1263"/>
      <c r="AY32" s="1771"/>
      <c r="AZ32" s="1772"/>
      <c r="BA32" s="668">
        <f t="shared" si="17"/>
        <v>2</v>
      </c>
      <c r="BB32" s="668" t="str">
        <f t="shared" si="6"/>
        <v/>
      </c>
      <c r="BC32" s="664"/>
      <c r="BD32" s="664"/>
      <c r="BF32" s="9" t="str">
        <f t="shared" si="20"/>
        <v/>
      </c>
      <c r="BG32" s="9" t="str">
        <f t="shared" si="21"/>
        <v/>
      </c>
      <c r="BH32" s="9">
        <f t="shared" si="9"/>
        <v>0</v>
      </c>
      <c r="BI32" s="9" t="str">
        <f t="shared" si="22"/>
        <v/>
      </c>
      <c r="BJ32" s="225">
        <f t="shared" si="11"/>
        <v>0</v>
      </c>
      <c r="BK32" s="225" t="str">
        <f t="shared" si="12"/>
        <v/>
      </c>
      <c r="BL32" s="9">
        <f t="shared" si="23"/>
        <v>45017</v>
      </c>
      <c r="BM32" s="9" t="e">
        <f t="shared" si="24"/>
        <v>#VALUE!</v>
      </c>
      <c r="BN32" s="9">
        <f t="shared" si="25"/>
        <v>15</v>
      </c>
      <c r="BO32" s="9" t="e">
        <f t="shared" si="26"/>
        <v>#VALUE!</v>
      </c>
    </row>
    <row r="33" spans="1:67" ht="53.25" customHeight="1">
      <c r="A33" s="1287">
        <v>9</v>
      </c>
      <c r="B33" s="1287"/>
      <c r="C33" s="1288"/>
      <c r="D33" s="1288"/>
      <c r="E33" s="1288"/>
      <c r="F33" s="1288"/>
      <c r="G33" s="1288"/>
      <c r="H33" s="1288"/>
      <c r="I33" s="1288"/>
      <c r="J33" s="1288"/>
      <c r="K33" s="1289"/>
      <c r="L33" s="1289"/>
      <c r="M33" s="1289"/>
      <c r="N33" s="1290"/>
      <c r="O33" s="1251"/>
      <c r="P33" s="1252"/>
      <c r="Q33" s="1252"/>
      <c r="R33" s="1264"/>
      <c r="S33" s="1265"/>
      <c r="T33" s="1265"/>
      <c r="U33" s="1251"/>
      <c r="V33" s="1252"/>
      <c r="W33" s="1252"/>
      <c r="X33" s="1264"/>
      <c r="Y33" s="1248" t="str">
        <f t="shared" si="2"/>
        <v/>
      </c>
      <c r="Z33" s="1249"/>
      <c r="AA33" s="1249"/>
      <c r="AB33" s="1249"/>
      <c r="AC33" s="223" t="s">
        <v>70</v>
      </c>
      <c r="AD33" s="1249" t="str">
        <f t="shared" si="27"/>
        <v/>
      </c>
      <c r="AE33" s="1249"/>
      <c r="AF33" s="1249"/>
      <c r="AG33" s="1250"/>
      <c r="AH33" s="1251"/>
      <c r="AI33" s="1252"/>
      <c r="AJ33" s="1252"/>
      <c r="AK33" s="1252"/>
      <c r="AL33" s="224" t="s">
        <v>70</v>
      </c>
      <c r="AM33" s="1252"/>
      <c r="AN33" s="1252"/>
      <c r="AO33" s="1252"/>
      <c r="AP33" s="1264"/>
      <c r="AQ33" s="1241" t="str">
        <f t="shared" si="18"/>
        <v/>
      </c>
      <c r="AR33" s="1242"/>
      <c r="AS33" s="1286" t="s">
        <v>636</v>
      </c>
      <c r="AT33" s="1286"/>
      <c r="AU33" s="1299" t="str">
        <f t="shared" si="19"/>
        <v/>
      </c>
      <c r="AV33" s="1300"/>
      <c r="AW33" s="1263" t="str">
        <f t="shared" si="5"/>
        <v/>
      </c>
      <c r="AX33" s="1263"/>
      <c r="AY33" s="1771"/>
      <c r="AZ33" s="1772"/>
      <c r="BA33" s="668">
        <f t="shared" si="17"/>
        <v>2</v>
      </c>
      <c r="BB33" s="668" t="str">
        <f t="shared" si="6"/>
        <v/>
      </c>
      <c r="BC33" s="664"/>
      <c r="BD33" s="664"/>
      <c r="BF33" s="9" t="str">
        <f t="shared" si="20"/>
        <v/>
      </c>
      <c r="BG33" s="9" t="str">
        <f t="shared" si="21"/>
        <v/>
      </c>
      <c r="BH33" s="9">
        <f t="shared" si="9"/>
        <v>0</v>
      </c>
      <c r="BI33" s="9" t="str">
        <f t="shared" si="22"/>
        <v/>
      </c>
      <c r="BJ33" s="225">
        <f t="shared" si="11"/>
        <v>0</v>
      </c>
      <c r="BK33" s="225" t="str">
        <f t="shared" si="12"/>
        <v/>
      </c>
      <c r="BL33" s="9">
        <f t="shared" si="23"/>
        <v>45017</v>
      </c>
      <c r="BM33" s="9" t="e">
        <f t="shared" si="24"/>
        <v>#VALUE!</v>
      </c>
      <c r="BN33" s="9">
        <f t="shared" si="25"/>
        <v>15</v>
      </c>
      <c r="BO33" s="9" t="e">
        <f t="shared" si="26"/>
        <v>#VALUE!</v>
      </c>
    </row>
    <row r="34" spans="1:67" ht="53.25" customHeight="1">
      <c r="A34" s="1287">
        <v>10</v>
      </c>
      <c r="B34" s="1287"/>
      <c r="C34" s="1288"/>
      <c r="D34" s="1288"/>
      <c r="E34" s="1288"/>
      <c r="F34" s="1288"/>
      <c r="G34" s="1288"/>
      <c r="H34" s="1288"/>
      <c r="I34" s="1288"/>
      <c r="J34" s="1288"/>
      <c r="K34" s="1289"/>
      <c r="L34" s="1289"/>
      <c r="M34" s="1289"/>
      <c r="N34" s="1290"/>
      <c r="O34" s="1251"/>
      <c r="P34" s="1252"/>
      <c r="Q34" s="1252"/>
      <c r="R34" s="1264"/>
      <c r="S34" s="1265"/>
      <c r="T34" s="1265"/>
      <c r="U34" s="1251"/>
      <c r="V34" s="1252"/>
      <c r="W34" s="1252"/>
      <c r="X34" s="1264"/>
      <c r="Y34" s="1248" t="str">
        <f t="shared" si="2"/>
        <v/>
      </c>
      <c r="Z34" s="1249"/>
      <c r="AA34" s="1249"/>
      <c r="AB34" s="1249"/>
      <c r="AC34" s="223" t="s">
        <v>70</v>
      </c>
      <c r="AD34" s="1249" t="str">
        <f t="shared" si="27"/>
        <v/>
      </c>
      <c r="AE34" s="1249"/>
      <c r="AF34" s="1249"/>
      <c r="AG34" s="1250"/>
      <c r="AH34" s="1251"/>
      <c r="AI34" s="1252"/>
      <c r="AJ34" s="1252"/>
      <c r="AK34" s="1252"/>
      <c r="AL34" s="224" t="s">
        <v>70</v>
      </c>
      <c r="AM34" s="1252"/>
      <c r="AN34" s="1252"/>
      <c r="AO34" s="1252"/>
      <c r="AP34" s="1264"/>
      <c r="AQ34" s="1241" t="str">
        <f t="shared" si="18"/>
        <v/>
      </c>
      <c r="AR34" s="1242"/>
      <c r="AS34" s="1286" t="s">
        <v>636</v>
      </c>
      <c r="AT34" s="1286"/>
      <c r="AU34" s="1299" t="str">
        <f t="shared" si="19"/>
        <v/>
      </c>
      <c r="AV34" s="1300"/>
      <c r="AW34" s="1263" t="str">
        <f t="shared" si="5"/>
        <v/>
      </c>
      <c r="AX34" s="1263"/>
      <c r="AY34" s="1771"/>
      <c r="AZ34" s="1772"/>
      <c r="BA34" s="668">
        <f t="shared" si="17"/>
        <v>2</v>
      </c>
      <c r="BB34" s="668" t="str">
        <f t="shared" si="6"/>
        <v/>
      </c>
      <c r="BC34" s="664"/>
      <c r="BD34" s="664"/>
      <c r="BF34" s="9" t="str">
        <f t="shared" si="20"/>
        <v/>
      </c>
      <c r="BG34" s="9" t="str">
        <f t="shared" si="21"/>
        <v/>
      </c>
      <c r="BH34" s="9">
        <f t="shared" si="9"/>
        <v>0</v>
      </c>
      <c r="BI34" s="9" t="str">
        <f t="shared" si="22"/>
        <v/>
      </c>
      <c r="BJ34" s="225">
        <f t="shared" si="11"/>
        <v>0</v>
      </c>
      <c r="BK34" s="225" t="str">
        <f t="shared" si="12"/>
        <v/>
      </c>
      <c r="BL34" s="9">
        <f t="shared" si="23"/>
        <v>45017</v>
      </c>
      <c r="BM34" s="9" t="e">
        <f t="shared" si="24"/>
        <v>#VALUE!</v>
      </c>
      <c r="BN34" s="9">
        <f t="shared" si="25"/>
        <v>15</v>
      </c>
      <c r="BO34" s="9" t="e">
        <f t="shared" si="26"/>
        <v>#VALUE!</v>
      </c>
    </row>
    <row r="35" spans="1:67" ht="53.25" customHeight="1">
      <c r="A35" s="1287">
        <v>11</v>
      </c>
      <c r="B35" s="1287"/>
      <c r="C35" s="1288"/>
      <c r="D35" s="1288"/>
      <c r="E35" s="1288"/>
      <c r="F35" s="1288"/>
      <c r="G35" s="1288"/>
      <c r="H35" s="1288"/>
      <c r="I35" s="1288"/>
      <c r="J35" s="1288"/>
      <c r="K35" s="1289"/>
      <c r="L35" s="1289"/>
      <c r="M35" s="1289"/>
      <c r="N35" s="1290"/>
      <c r="O35" s="1251"/>
      <c r="P35" s="1252"/>
      <c r="Q35" s="1252"/>
      <c r="R35" s="1264"/>
      <c r="S35" s="1265"/>
      <c r="T35" s="1265"/>
      <c r="U35" s="1251"/>
      <c r="V35" s="1252"/>
      <c r="W35" s="1252"/>
      <c r="X35" s="1264"/>
      <c r="Y35" s="1248" t="str">
        <f t="shared" si="2"/>
        <v/>
      </c>
      <c r="Z35" s="1249"/>
      <c r="AA35" s="1249"/>
      <c r="AB35" s="1249"/>
      <c r="AC35" s="223" t="s">
        <v>70</v>
      </c>
      <c r="AD35" s="1249" t="str">
        <f t="shared" si="27"/>
        <v/>
      </c>
      <c r="AE35" s="1249"/>
      <c r="AF35" s="1249"/>
      <c r="AG35" s="1250"/>
      <c r="AH35" s="1251"/>
      <c r="AI35" s="1252"/>
      <c r="AJ35" s="1252"/>
      <c r="AK35" s="1252"/>
      <c r="AL35" s="224" t="s">
        <v>70</v>
      </c>
      <c r="AM35" s="1252"/>
      <c r="AN35" s="1252"/>
      <c r="AO35" s="1252"/>
      <c r="AP35" s="1264"/>
      <c r="AQ35" s="1241" t="str">
        <f t="shared" si="18"/>
        <v/>
      </c>
      <c r="AR35" s="1242"/>
      <c r="AS35" s="1286" t="s">
        <v>636</v>
      </c>
      <c r="AT35" s="1286"/>
      <c r="AU35" s="1299" t="str">
        <f t="shared" si="19"/>
        <v/>
      </c>
      <c r="AV35" s="1300"/>
      <c r="AW35" s="1263" t="str">
        <f t="shared" si="5"/>
        <v/>
      </c>
      <c r="AX35" s="1263"/>
      <c r="AY35" s="1771"/>
      <c r="AZ35" s="1772"/>
      <c r="BA35" s="668">
        <f t="shared" si="17"/>
        <v>2</v>
      </c>
      <c r="BB35" s="668" t="str">
        <f t="shared" si="6"/>
        <v/>
      </c>
      <c r="BC35" s="664"/>
      <c r="BD35" s="664"/>
      <c r="BF35" s="9" t="str">
        <f t="shared" si="20"/>
        <v/>
      </c>
      <c r="BG35" s="9" t="str">
        <f t="shared" si="21"/>
        <v/>
      </c>
      <c r="BH35" s="9">
        <f t="shared" si="9"/>
        <v>0</v>
      </c>
      <c r="BI35" s="9" t="str">
        <f t="shared" si="22"/>
        <v/>
      </c>
      <c r="BJ35" s="225">
        <f t="shared" si="11"/>
        <v>0</v>
      </c>
      <c r="BK35" s="225" t="str">
        <f t="shared" si="12"/>
        <v/>
      </c>
      <c r="BL35" s="9">
        <f t="shared" si="23"/>
        <v>45017</v>
      </c>
      <c r="BM35" s="9" t="e">
        <f t="shared" si="24"/>
        <v>#VALUE!</v>
      </c>
      <c r="BN35" s="9">
        <f t="shared" si="25"/>
        <v>15</v>
      </c>
      <c r="BO35" s="9" t="e">
        <f t="shared" si="26"/>
        <v>#VALUE!</v>
      </c>
    </row>
    <row r="36" spans="1:67" ht="53.25" customHeight="1">
      <c r="A36" s="1287">
        <v>12</v>
      </c>
      <c r="B36" s="1287"/>
      <c r="C36" s="1288"/>
      <c r="D36" s="1288"/>
      <c r="E36" s="1288"/>
      <c r="F36" s="1288"/>
      <c r="G36" s="1288"/>
      <c r="H36" s="1288"/>
      <c r="I36" s="1288"/>
      <c r="J36" s="1288"/>
      <c r="K36" s="1289"/>
      <c r="L36" s="1289"/>
      <c r="M36" s="1289"/>
      <c r="N36" s="1290"/>
      <c r="O36" s="1251"/>
      <c r="P36" s="1252"/>
      <c r="Q36" s="1252"/>
      <c r="R36" s="1264"/>
      <c r="S36" s="1265"/>
      <c r="T36" s="1265"/>
      <c r="U36" s="1251"/>
      <c r="V36" s="1252"/>
      <c r="W36" s="1252"/>
      <c r="X36" s="1264"/>
      <c r="Y36" s="1248" t="str">
        <f t="shared" si="2"/>
        <v/>
      </c>
      <c r="Z36" s="1249"/>
      <c r="AA36" s="1249"/>
      <c r="AB36" s="1249"/>
      <c r="AC36" s="223" t="s">
        <v>70</v>
      </c>
      <c r="AD36" s="1249" t="str">
        <f t="shared" si="27"/>
        <v/>
      </c>
      <c r="AE36" s="1249"/>
      <c r="AF36" s="1249"/>
      <c r="AG36" s="1250"/>
      <c r="AH36" s="1251"/>
      <c r="AI36" s="1252"/>
      <c r="AJ36" s="1252"/>
      <c r="AK36" s="1252"/>
      <c r="AL36" s="224" t="s">
        <v>70</v>
      </c>
      <c r="AM36" s="1252"/>
      <c r="AN36" s="1252"/>
      <c r="AO36" s="1252"/>
      <c r="AP36" s="1264"/>
      <c r="AQ36" s="1241" t="str">
        <f t="shared" si="18"/>
        <v/>
      </c>
      <c r="AR36" s="1242"/>
      <c r="AS36" s="1286" t="s">
        <v>636</v>
      </c>
      <c r="AT36" s="1286"/>
      <c r="AU36" s="1299" t="str">
        <f t="shared" si="19"/>
        <v/>
      </c>
      <c r="AV36" s="1300"/>
      <c r="AW36" s="1263" t="str">
        <f t="shared" si="5"/>
        <v/>
      </c>
      <c r="AX36" s="1263"/>
      <c r="AY36" s="1771"/>
      <c r="AZ36" s="1772"/>
      <c r="BA36" s="668">
        <f t="shared" si="17"/>
        <v>2</v>
      </c>
      <c r="BB36" s="668" t="str">
        <f t="shared" si="6"/>
        <v/>
      </c>
      <c r="BC36" s="664"/>
      <c r="BD36" s="664"/>
      <c r="BF36" s="9" t="str">
        <f t="shared" si="20"/>
        <v/>
      </c>
      <c r="BG36" s="9" t="str">
        <f t="shared" si="21"/>
        <v/>
      </c>
      <c r="BH36" s="9">
        <f t="shared" si="9"/>
        <v>0</v>
      </c>
      <c r="BI36" s="9" t="str">
        <f t="shared" si="22"/>
        <v/>
      </c>
      <c r="BJ36" s="225">
        <f t="shared" si="11"/>
        <v>0</v>
      </c>
      <c r="BK36" s="225" t="str">
        <f t="shared" si="12"/>
        <v/>
      </c>
      <c r="BL36" s="9">
        <f t="shared" si="23"/>
        <v>45017</v>
      </c>
      <c r="BM36" s="9" t="e">
        <f t="shared" si="24"/>
        <v>#VALUE!</v>
      </c>
      <c r="BN36" s="9">
        <f t="shared" si="25"/>
        <v>15</v>
      </c>
      <c r="BO36" s="9" t="e">
        <f t="shared" si="26"/>
        <v>#VALUE!</v>
      </c>
    </row>
    <row r="37" spans="1:67" ht="53.25" customHeight="1">
      <c r="A37" s="1287">
        <v>13</v>
      </c>
      <c r="B37" s="1287"/>
      <c r="C37" s="1288"/>
      <c r="D37" s="1288"/>
      <c r="E37" s="1288"/>
      <c r="F37" s="1288"/>
      <c r="G37" s="1288"/>
      <c r="H37" s="1288"/>
      <c r="I37" s="1288"/>
      <c r="J37" s="1288"/>
      <c r="K37" s="1289"/>
      <c r="L37" s="1289"/>
      <c r="M37" s="1289"/>
      <c r="N37" s="1290"/>
      <c r="O37" s="1251"/>
      <c r="P37" s="1252"/>
      <c r="Q37" s="1252"/>
      <c r="R37" s="1264"/>
      <c r="S37" s="1265"/>
      <c r="T37" s="1265"/>
      <c r="U37" s="1251"/>
      <c r="V37" s="1252"/>
      <c r="W37" s="1252"/>
      <c r="X37" s="1264"/>
      <c r="Y37" s="1248" t="str">
        <f t="shared" si="2"/>
        <v/>
      </c>
      <c r="Z37" s="1249"/>
      <c r="AA37" s="1249"/>
      <c r="AB37" s="1249"/>
      <c r="AC37" s="223" t="s">
        <v>70</v>
      </c>
      <c r="AD37" s="1249" t="str">
        <f t="shared" si="27"/>
        <v/>
      </c>
      <c r="AE37" s="1249"/>
      <c r="AF37" s="1249"/>
      <c r="AG37" s="1250"/>
      <c r="AH37" s="1251"/>
      <c r="AI37" s="1252"/>
      <c r="AJ37" s="1252"/>
      <c r="AK37" s="1252"/>
      <c r="AL37" s="224" t="s">
        <v>70</v>
      </c>
      <c r="AM37" s="1252"/>
      <c r="AN37" s="1252"/>
      <c r="AO37" s="1252"/>
      <c r="AP37" s="1264"/>
      <c r="AQ37" s="1241" t="str">
        <f t="shared" si="18"/>
        <v/>
      </c>
      <c r="AR37" s="1242"/>
      <c r="AS37" s="1286" t="s">
        <v>636</v>
      </c>
      <c r="AT37" s="1286"/>
      <c r="AU37" s="1299" t="str">
        <f t="shared" si="19"/>
        <v/>
      </c>
      <c r="AV37" s="1300"/>
      <c r="AW37" s="1263" t="str">
        <f t="shared" si="5"/>
        <v/>
      </c>
      <c r="AX37" s="1263"/>
      <c r="AY37" s="1771"/>
      <c r="AZ37" s="1772"/>
      <c r="BA37" s="668">
        <f t="shared" si="17"/>
        <v>2</v>
      </c>
      <c r="BB37" s="668" t="str">
        <f t="shared" si="6"/>
        <v/>
      </c>
      <c r="BC37" s="664"/>
      <c r="BD37" s="664"/>
      <c r="BF37" s="9" t="str">
        <f t="shared" si="20"/>
        <v/>
      </c>
      <c r="BG37" s="9" t="str">
        <f t="shared" si="21"/>
        <v/>
      </c>
      <c r="BH37" s="9">
        <f t="shared" si="9"/>
        <v>0</v>
      </c>
      <c r="BI37" s="9" t="str">
        <f t="shared" si="22"/>
        <v/>
      </c>
      <c r="BJ37" s="225">
        <f t="shared" si="11"/>
        <v>0</v>
      </c>
      <c r="BK37" s="225" t="str">
        <f t="shared" si="12"/>
        <v/>
      </c>
      <c r="BL37" s="9">
        <f t="shared" si="23"/>
        <v>45017</v>
      </c>
      <c r="BM37" s="9" t="e">
        <f t="shared" si="24"/>
        <v>#VALUE!</v>
      </c>
      <c r="BN37" s="9">
        <f t="shared" si="25"/>
        <v>15</v>
      </c>
      <c r="BO37" s="9" t="e">
        <f t="shared" si="26"/>
        <v>#VALUE!</v>
      </c>
    </row>
    <row r="38" spans="1:67" ht="53.25" customHeight="1">
      <c r="A38" s="1287">
        <v>14</v>
      </c>
      <c r="B38" s="1287"/>
      <c r="C38" s="1288"/>
      <c r="D38" s="1288"/>
      <c r="E38" s="1288"/>
      <c r="F38" s="1288"/>
      <c r="G38" s="1288"/>
      <c r="H38" s="1288"/>
      <c r="I38" s="1288"/>
      <c r="J38" s="1288"/>
      <c r="K38" s="1289"/>
      <c r="L38" s="1289"/>
      <c r="M38" s="1289"/>
      <c r="N38" s="1290"/>
      <c r="O38" s="1251"/>
      <c r="P38" s="1252"/>
      <c r="Q38" s="1252"/>
      <c r="R38" s="1264"/>
      <c r="S38" s="1265"/>
      <c r="T38" s="1265"/>
      <c r="U38" s="1251"/>
      <c r="V38" s="1252"/>
      <c r="W38" s="1252"/>
      <c r="X38" s="1264"/>
      <c r="Y38" s="1248" t="str">
        <f t="shared" si="2"/>
        <v/>
      </c>
      <c r="Z38" s="1249"/>
      <c r="AA38" s="1249"/>
      <c r="AB38" s="1249"/>
      <c r="AC38" s="223" t="s">
        <v>70</v>
      </c>
      <c r="AD38" s="1249" t="str">
        <f t="shared" si="27"/>
        <v/>
      </c>
      <c r="AE38" s="1249"/>
      <c r="AF38" s="1249"/>
      <c r="AG38" s="1250"/>
      <c r="AH38" s="1251"/>
      <c r="AI38" s="1252"/>
      <c r="AJ38" s="1252"/>
      <c r="AK38" s="1252"/>
      <c r="AL38" s="224" t="s">
        <v>70</v>
      </c>
      <c r="AM38" s="1252"/>
      <c r="AN38" s="1252"/>
      <c r="AO38" s="1252"/>
      <c r="AP38" s="1264"/>
      <c r="AQ38" s="1241" t="str">
        <f t="shared" si="18"/>
        <v/>
      </c>
      <c r="AR38" s="1242"/>
      <c r="AS38" s="1286" t="s">
        <v>636</v>
      </c>
      <c r="AT38" s="1286"/>
      <c r="AU38" s="1299" t="str">
        <f t="shared" si="19"/>
        <v/>
      </c>
      <c r="AV38" s="1300"/>
      <c r="AW38" s="1263" t="str">
        <f t="shared" si="5"/>
        <v/>
      </c>
      <c r="AX38" s="1263"/>
      <c r="AY38" s="1771"/>
      <c r="AZ38" s="1772"/>
      <c r="BA38" s="668">
        <f t="shared" si="17"/>
        <v>2</v>
      </c>
      <c r="BB38" s="668" t="str">
        <f t="shared" si="6"/>
        <v/>
      </c>
      <c r="BC38" s="664"/>
      <c r="BD38" s="664"/>
      <c r="BF38" s="9" t="str">
        <f t="shared" si="20"/>
        <v/>
      </c>
      <c r="BG38" s="9" t="str">
        <f t="shared" si="21"/>
        <v/>
      </c>
      <c r="BH38" s="9">
        <f t="shared" si="9"/>
        <v>0</v>
      </c>
      <c r="BI38" s="9" t="str">
        <f t="shared" si="22"/>
        <v/>
      </c>
      <c r="BJ38" s="225">
        <f t="shared" si="11"/>
        <v>0</v>
      </c>
      <c r="BK38" s="225" t="str">
        <f t="shared" si="12"/>
        <v/>
      </c>
      <c r="BL38" s="9">
        <f t="shared" si="23"/>
        <v>45017</v>
      </c>
      <c r="BM38" s="9" t="e">
        <f t="shared" si="24"/>
        <v>#VALUE!</v>
      </c>
      <c r="BN38" s="9">
        <f t="shared" si="25"/>
        <v>15</v>
      </c>
      <c r="BO38" s="9" t="e">
        <f t="shared" si="26"/>
        <v>#VALUE!</v>
      </c>
    </row>
    <row r="39" spans="1:67" ht="53.25" customHeight="1">
      <c r="A39" s="1287">
        <v>15</v>
      </c>
      <c r="B39" s="1287"/>
      <c r="C39" s="1288"/>
      <c r="D39" s="1288"/>
      <c r="E39" s="1288"/>
      <c r="F39" s="1288"/>
      <c r="G39" s="1288"/>
      <c r="H39" s="1288"/>
      <c r="I39" s="1288"/>
      <c r="J39" s="1288"/>
      <c r="K39" s="1289"/>
      <c r="L39" s="1289"/>
      <c r="M39" s="1289"/>
      <c r="N39" s="1290"/>
      <c r="O39" s="1251"/>
      <c r="P39" s="1252"/>
      <c r="Q39" s="1252"/>
      <c r="R39" s="1264"/>
      <c r="S39" s="1265"/>
      <c r="T39" s="1265"/>
      <c r="U39" s="1251"/>
      <c r="V39" s="1252"/>
      <c r="W39" s="1252"/>
      <c r="X39" s="1264"/>
      <c r="Y39" s="1248" t="str">
        <f t="shared" si="2"/>
        <v/>
      </c>
      <c r="Z39" s="1249"/>
      <c r="AA39" s="1249"/>
      <c r="AB39" s="1249"/>
      <c r="AC39" s="223" t="s">
        <v>70</v>
      </c>
      <c r="AD39" s="1249" t="str">
        <f t="shared" si="27"/>
        <v/>
      </c>
      <c r="AE39" s="1249"/>
      <c r="AF39" s="1249"/>
      <c r="AG39" s="1250"/>
      <c r="AH39" s="1251"/>
      <c r="AI39" s="1252"/>
      <c r="AJ39" s="1252"/>
      <c r="AK39" s="1252"/>
      <c r="AL39" s="224" t="s">
        <v>70</v>
      </c>
      <c r="AM39" s="1252"/>
      <c r="AN39" s="1252"/>
      <c r="AO39" s="1252"/>
      <c r="AP39" s="1264"/>
      <c r="AQ39" s="1241" t="str">
        <f t="shared" si="18"/>
        <v/>
      </c>
      <c r="AR39" s="1242"/>
      <c r="AS39" s="1286" t="s">
        <v>636</v>
      </c>
      <c r="AT39" s="1286"/>
      <c r="AU39" s="1299" t="str">
        <f t="shared" si="19"/>
        <v/>
      </c>
      <c r="AV39" s="1300"/>
      <c r="AW39" s="1263" t="str">
        <f t="shared" si="5"/>
        <v/>
      </c>
      <c r="AX39" s="1263"/>
      <c r="AY39" s="1771"/>
      <c r="AZ39" s="1772"/>
      <c r="BA39" s="668">
        <f t="shared" si="17"/>
        <v>2</v>
      </c>
      <c r="BB39" s="668" t="str">
        <f t="shared" si="6"/>
        <v/>
      </c>
      <c r="BC39" s="664"/>
      <c r="BD39" s="664"/>
      <c r="BF39" s="9" t="str">
        <f t="shared" si="20"/>
        <v/>
      </c>
      <c r="BG39" s="9" t="str">
        <f t="shared" si="21"/>
        <v/>
      </c>
      <c r="BH39" s="9">
        <f t="shared" si="9"/>
        <v>0</v>
      </c>
      <c r="BI39" s="9" t="str">
        <f t="shared" si="22"/>
        <v/>
      </c>
      <c r="BJ39" s="225">
        <f t="shared" si="11"/>
        <v>0</v>
      </c>
      <c r="BK39" s="225" t="str">
        <f t="shared" si="12"/>
        <v/>
      </c>
      <c r="BL39" s="9">
        <f t="shared" si="23"/>
        <v>45017</v>
      </c>
      <c r="BM39" s="9" t="e">
        <f t="shared" si="24"/>
        <v>#VALUE!</v>
      </c>
      <c r="BN39" s="9">
        <f t="shared" si="25"/>
        <v>15</v>
      </c>
      <c r="BO39" s="9" t="e">
        <f t="shared" si="26"/>
        <v>#VALUE!</v>
      </c>
    </row>
    <row r="40" spans="1:67" ht="53.25" customHeight="1">
      <c r="A40" s="1287">
        <v>16</v>
      </c>
      <c r="B40" s="1287"/>
      <c r="C40" s="1288"/>
      <c r="D40" s="1288"/>
      <c r="E40" s="1288"/>
      <c r="F40" s="1288"/>
      <c r="G40" s="1288"/>
      <c r="H40" s="1288"/>
      <c r="I40" s="1288"/>
      <c r="J40" s="1288"/>
      <c r="K40" s="1289"/>
      <c r="L40" s="1289"/>
      <c r="M40" s="1289"/>
      <c r="N40" s="1290"/>
      <c r="O40" s="1251"/>
      <c r="P40" s="1252"/>
      <c r="Q40" s="1252"/>
      <c r="R40" s="1264"/>
      <c r="S40" s="1265"/>
      <c r="T40" s="1265"/>
      <c r="U40" s="1251"/>
      <c r="V40" s="1252"/>
      <c r="W40" s="1252"/>
      <c r="X40" s="1264"/>
      <c r="Y40" s="1248" t="str">
        <f t="shared" si="2"/>
        <v/>
      </c>
      <c r="Z40" s="1249"/>
      <c r="AA40" s="1249"/>
      <c r="AB40" s="1249"/>
      <c r="AC40" s="223" t="s">
        <v>70</v>
      </c>
      <c r="AD40" s="1249" t="str">
        <f t="shared" si="27"/>
        <v/>
      </c>
      <c r="AE40" s="1249"/>
      <c r="AF40" s="1249"/>
      <c r="AG40" s="1250"/>
      <c r="AH40" s="1251"/>
      <c r="AI40" s="1252"/>
      <c r="AJ40" s="1252"/>
      <c r="AK40" s="1252"/>
      <c r="AL40" s="224" t="s">
        <v>70</v>
      </c>
      <c r="AM40" s="1252"/>
      <c r="AN40" s="1252"/>
      <c r="AO40" s="1252"/>
      <c r="AP40" s="1264"/>
      <c r="AQ40" s="1241" t="str">
        <f t="shared" si="18"/>
        <v/>
      </c>
      <c r="AR40" s="1242"/>
      <c r="AS40" s="1286" t="s">
        <v>636</v>
      </c>
      <c r="AT40" s="1286"/>
      <c r="AU40" s="1299" t="str">
        <f t="shared" si="19"/>
        <v/>
      </c>
      <c r="AV40" s="1300"/>
      <c r="AW40" s="1263" t="str">
        <f t="shared" si="5"/>
        <v/>
      </c>
      <c r="AX40" s="1263"/>
      <c r="AY40" s="1771"/>
      <c r="AZ40" s="1772"/>
      <c r="BA40" s="668">
        <f t="shared" si="17"/>
        <v>2</v>
      </c>
      <c r="BB40" s="668" t="str">
        <f t="shared" si="6"/>
        <v/>
      </c>
      <c r="BC40" s="664"/>
      <c r="BD40" s="664"/>
      <c r="BF40" s="9" t="str">
        <f t="shared" si="20"/>
        <v/>
      </c>
      <c r="BG40" s="9" t="str">
        <f t="shared" si="21"/>
        <v/>
      </c>
      <c r="BH40" s="9">
        <f t="shared" si="9"/>
        <v>0</v>
      </c>
      <c r="BI40" s="9" t="str">
        <f t="shared" si="22"/>
        <v/>
      </c>
      <c r="BJ40" s="225">
        <f t="shared" si="11"/>
        <v>0</v>
      </c>
      <c r="BK40" s="225" t="str">
        <f t="shared" si="12"/>
        <v/>
      </c>
      <c r="BL40" s="9">
        <f t="shared" si="23"/>
        <v>45017</v>
      </c>
      <c r="BM40" s="9" t="e">
        <f t="shared" si="24"/>
        <v>#VALUE!</v>
      </c>
      <c r="BN40" s="9">
        <f t="shared" si="25"/>
        <v>15</v>
      </c>
      <c r="BO40" s="9" t="e">
        <f t="shared" si="26"/>
        <v>#VALUE!</v>
      </c>
    </row>
    <row r="41" spans="1:67" ht="53.25" customHeight="1">
      <c r="A41" s="1287">
        <v>17</v>
      </c>
      <c r="B41" s="1287"/>
      <c r="C41" s="1288"/>
      <c r="D41" s="1288"/>
      <c r="E41" s="1288"/>
      <c r="F41" s="1288"/>
      <c r="G41" s="1288"/>
      <c r="H41" s="1288"/>
      <c r="I41" s="1288"/>
      <c r="J41" s="1288"/>
      <c r="K41" s="1289"/>
      <c r="L41" s="1289"/>
      <c r="M41" s="1289"/>
      <c r="N41" s="1290"/>
      <c r="O41" s="1251"/>
      <c r="P41" s="1252"/>
      <c r="Q41" s="1252"/>
      <c r="R41" s="1264"/>
      <c r="S41" s="1265"/>
      <c r="T41" s="1265"/>
      <c r="U41" s="1251"/>
      <c r="V41" s="1252"/>
      <c r="W41" s="1252"/>
      <c r="X41" s="1264"/>
      <c r="Y41" s="1248" t="str">
        <f t="shared" si="2"/>
        <v/>
      </c>
      <c r="Z41" s="1249"/>
      <c r="AA41" s="1249"/>
      <c r="AB41" s="1249"/>
      <c r="AC41" s="223" t="s">
        <v>70</v>
      </c>
      <c r="AD41" s="1249" t="str">
        <f t="shared" si="27"/>
        <v/>
      </c>
      <c r="AE41" s="1249"/>
      <c r="AF41" s="1249"/>
      <c r="AG41" s="1250"/>
      <c r="AH41" s="1251"/>
      <c r="AI41" s="1252"/>
      <c r="AJ41" s="1252"/>
      <c r="AK41" s="1252"/>
      <c r="AL41" s="224" t="s">
        <v>70</v>
      </c>
      <c r="AM41" s="1252"/>
      <c r="AN41" s="1252"/>
      <c r="AO41" s="1252"/>
      <c r="AP41" s="1264"/>
      <c r="AQ41" s="1241" t="str">
        <f t="shared" si="18"/>
        <v/>
      </c>
      <c r="AR41" s="1242"/>
      <c r="AS41" s="1286" t="s">
        <v>636</v>
      </c>
      <c r="AT41" s="1286"/>
      <c r="AU41" s="1299" t="str">
        <f t="shared" si="19"/>
        <v/>
      </c>
      <c r="AV41" s="1300"/>
      <c r="AW41" s="1263" t="str">
        <f t="shared" si="5"/>
        <v/>
      </c>
      <c r="AX41" s="1263"/>
      <c r="AY41" s="1771"/>
      <c r="AZ41" s="1772"/>
      <c r="BA41" s="668">
        <f t="shared" si="17"/>
        <v>2</v>
      </c>
      <c r="BB41" s="668" t="str">
        <f t="shared" si="6"/>
        <v/>
      </c>
      <c r="BC41" s="664"/>
      <c r="BD41" s="664"/>
      <c r="BF41" s="9" t="str">
        <f t="shared" si="20"/>
        <v/>
      </c>
      <c r="BG41" s="9" t="str">
        <f t="shared" si="21"/>
        <v/>
      </c>
      <c r="BH41" s="9">
        <f t="shared" si="9"/>
        <v>0</v>
      </c>
      <c r="BI41" s="9" t="str">
        <f t="shared" si="22"/>
        <v/>
      </c>
      <c r="BJ41" s="225">
        <f t="shared" si="11"/>
        <v>0</v>
      </c>
      <c r="BK41" s="225" t="str">
        <f t="shared" si="12"/>
        <v/>
      </c>
      <c r="BL41" s="9">
        <f t="shared" si="23"/>
        <v>45017</v>
      </c>
      <c r="BM41" s="9" t="e">
        <f t="shared" si="24"/>
        <v>#VALUE!</v>
      </c>
      <c r="BN41" s="9">
        <f t="shared" si="25"/>
        <v>15</v>
      </c>
      <c r="BO41" s="9" t="e">
        <f t="shared" si="26"/>
        <v>#VALUE!</v>
      </c>
    </row>
    <row r="42" spans="1:67" ht="53.25" customHeight="1">
      <c r="A42" s="1287">
        <v>18</v>
      </c>
      <c r="B42" s="1287"/>
      <c r="C42" s="1288"/>
      <c r="D42" s="1288"/>
      <c r="E42" s="1288"/>
      <c r="F42" s="1288"/>
      <c r="G42" s="1288"/>
      <c r="H42" s="1288"/>
      <c r="I42" s="1288"/>
      <c r="J42" s="1288"/>
      <c r="K42" s="1289"/>
      <c r="L42" s="1289"/>
      <c r="M42" s="1289"/>
      <c r="N42" s="1290"/>
      <c r="O42" s="1251"/>
      <c r="P42" s="1252"/>
      <c r="Q42" s="1252"/>
      <c r="R42" s="1264"/>
      <c r="S42" s="1265"/>
      <c r="T42" s="1265"/>
      <c r="U42" s="1251"/>
      <c r="V42" s="1252"/>
      <c r="W42" s="1252"/>
      <c r="X42" s="1264"/>
      <c r="Y42" s="1248" t="str">
        <f t="shared" si="2"/>
        <v/>
      </c>
      <c r="Z42" s="1249"/>
      <c r="AA42" s="1249"/>
      <c r="AB42" s="1249"/>
      <c r="AC42" s="223" t="s">
        <v>70</v>
      </c>
      <c r="AD42" s="1249" t="str">
        <f t="shared" si="27"/>
        <v/>
      </c>
      <c r="AE42" s="1249"/>
      <c r="AF42" s="1249"/>
      <c r="AG42" s="1250"/>
      <c r="AH42" s="1251"/>
      <c r="AI42" s="1252"/>
      <c r="AJ42" s="1252"/>
      <c r="AK42" s="1252"/>
      <c r="AL42" s="224" t="s">
        <v>70</v>
      </c>
      <c r="AM42" s="1252"/>
      <c r="AN42" s="1252"/>
      <c r="AO42" s="1252"/>
      <c r="AP42" s="1264"/>
      <c r="AQ42" s="1241" t="str">
        <f t="shared" si="18"/>
        <v/>
      </c>
      <c r="AR42" s="1242"/>
      <c r="AS42" s="1286" t="s">
        <v>636</v>
      </c>
      <c r="AT42" s="1286"/>
      <c r="AU42" s="1299" t="str">
        <f t="shared" si="19"/>
        <v/>
      </c>
      <c r="AV42" s="1300"/>
      <c r="AW42" s="1263" t="str">
        <f t="shared" si="5"/>
        <v/>
      </c>
      <c r="AX42" s="1263"/>
      <c r="AY42" s="1771"/>
      <c r="AZ42" s="1772"/>
      <c r="BA42" s="668">
        <f t="shared" si="17"/>
        <v>2</v>
      </c>
      <c r="BB42" s="668" t="str">
        <f t="shared" si="6"/>
        <v/>
      </c>
      <c r="BC42" s="664"/>
      <c r="BD42" s="664"/>
      <c r="BF42" s="9" t="str">
        <f t="shared" si="20"/>
        <v/>
      </c>
      <c r="BG42" s="9" t="str">
        <f t="shared" si="21"/>
        <v/>
      </c>
      <c r="BH42" s="9">
        <f t="shared" si="9"/>
        <v>0</v>
      </c>
      <c r="BI42" s="9" t="str">
        <f t="shared" si="22"/>
        <v/>
      </c>
      <c r="BJ42" s="225">
        <f t="shared" si="11"/>
        <v>0</v>
      </c>
      <c r="BK42" s="225" t="str">
        <f t="shared" si="12"/>
        <v/>
      </c>
      <c r="BL42" s="9">
        <f t="shared" si="23"/>
        <v>45017</v>
      </c>
      <c r="BM42" s="9" t="e">
        <f t="shared" si="24"/>
        <v>#VALUE!</v>
      </c>
      <c r="BN42" s="9">
        <f t="shared" si="25"/>
        <v>15</v>
      </c>
      <c r="BO42" s="9" t="e">
        <f t="shared" si="26"/>
        <v>#VALUE!</v>
      </c>
    </row>
    <row r="43" spans="1:67" ht="53.25" customHeight="1">
      <c r="A43" s="1287">
        <v>19</v>
      </c>
      <c r="B43" s="1287"/>
      <c r="C43" s="1288"/>
      <c r="D43" s="1288"/>
      <c r="E43" s="1288"/>
      <c r="F43" s="1288"/>
      <c r="G43" s="1288"/>
      <c r="H43" s="1288"/>
      <c r="I43" s="1288"/>
      <c r="J43" s="1288"/>
      <c r="K43" s="1289"/>
      <c r="L43" s="1289"/>
      <c r="M43" s="1289"/>
      <c r="N43" s="1290"/>
      <c r="O43" s="1251"/>
      <c r="P43" s="1252"/>
      <c r="Q43" s="1252"/>
      <c r="R43" s="1264"/>
      <c r="S43" s="1265"/>
      <c r="T43" s="1265"/>
      <c r="U43" s="1251"/>
      <c r="V43" s="1252"/>
      <c r="W43" s="1252"/>
      <c r="X43" s="1264"/>
      <c r="Y43" s="1248" t="str">
        <f t="shared" si="2"/>
        <v/>
      </c>
      <c r="Z43" s="1249"/>
      <c r="AA43" s="1249"/>
      <c r="AB43" s="1249"/>
      <c r="AC43" s="223" t="s">
        <v>70</v>
      </c>
      <c r="AD43" s="1249" t="str">
        <f t="shared" si="27"/>
        <v/>
      </c>
      <c r="AE43" s="1249"/>
      <c r="AF43" s="1249"/>
      <c r="AG43" s="1250"/>
      <c r="AH43" s="1251"/>
      <c r="AI43" s="1252"/>
      <c r="AJ43" s="1252"/>
      <c r="AK43" s="1252"/>
      <c r="AL43" s="224" t="s">
        <v>70</v>
      </c>
      <c r="AM43" s="1252"/>
      <c r="AN43" s="1252"/>
      <c r="AO43" s="1252"/>
      <c r="AP43" s="1264"/>
      <c r="AQ43" s="1241" t="str">
        <f t="shared" si="18"/>
        <v/>
      </c>
      <c r="AR43" s="1242"/>
      <c r="AS43" s="1286" t="s">
        <v>636</v>
      </c>
      <c r="AT43" s="1286"/>
      <c r="AU43" s="1299" t="str">
        <f t="shared" si="19"/>
        <v/>
      </c>
      <c r="AV43" s="1300"/>
      <c r="AW43" s="1263" t="str">
        <f t="shared" si="5"/>
        <v/>
      </c>
      <c r="AX43" s="1263"/>
      <c r="AY43" s="1771"/>
      <c r="AZ43" s="1772"/>
      <c r="BA43" s="668">
        <f t="shared" si="17"/>
        <v>2</v>
      </c>
      <c r="BB43" s="668" t="str">
        <f t="shared" si="6"/>
        <v/>
      </c>
      <c r="BC43" s="664"/>
      <c r="BD43" s="664"/>
      <c r="BF43" s="9" t="str">
        <f t="shared" si="20"/>
        <v/>
      </c>
      <c r="BG43" s="9" t="str">
        <f t="shared" si="21"/>
        <v/>
      </c>
      <c r="BH43" s="9">
        <f t="shared" si="9"/>
        <v>0</v>
      </c>
      <c r="BI43" s="9" t="str">
        <f t="shared" si="22"/>
        <v/>
      </c>
      <c r="BJ43" s="225">
        <f t="shared" si="11"/>
        <v>0</v>
      </c>
      <c r="BK43" s="225" t="str">
        <f t="shared" si="12"/>
        <v/>
      </c>
      <c r="BL43" s="9">
        <f t="shared" si="23"/>
        <v>45017</v>
      </c>
      <c r="BM43" s="9" t="e">
        <f t="shared" si="24"/>
        <v>#VALUE!</v>
      </c>
      <c r="BN43" s="9">
        <f t="shared" si="25"/>
        <v>15</v>
      </c>
      <c r="BO43" s="9" t="e">
        <f t="shared" si="26"/>
        <v>#VALUE!</v>
      </c>
    </row>
    <row r="44" spans="1:67" ht="53.25" customHeight="1">
      <c r="A44" s="1287">
        <v>20</v>
      </c>
      <c r="B44" s="1287"/>
      <c r="C44" s="1288"/>
      <c r="D44" s="1288"/>
      <c r="E44" s="1288"/>
      <c r="F44" s="1288"/>
      <c r="G44" s="1288"/>
      <c r="H44" s="1288"/>
      <c r="I44" s="1288"/>
      <c r="J44" s="1288"/>
      <c r="K44" s="1289"/>
      <c r="L44" s="1289"/>
      <c r="M44" s="1289"/>
      <c r="N44" s="1290"/>
      <c r="O44" s="1251"/>
      <c r="P44" s="1252"/>
      <c r="Q44" s="1252"/>
      <c r="R44" s="1264"/>
      <c r="S44" s="1265"/>
      <c r="T44" s="1265"/>
      <c r="U44" s="1251"/>
      <c r="V44" s="1252"/>
      <c r="W44" s="1252"/>
      <c r="X44" s="1264"/>
      <c r="Y44" s="1248" t="str">
        <f t="shared" si="2"/>
        <v/>
      </c>
      <c r="Z44" s="1249"/>
      <c r="AA44" s="1249"/>
      <c r="AB44" s="1249"/>
      <c r="AC44" s="223" t="s">
        <v>70</v>
      </c>
      <c r="AD44" s="1249" t="str">
        <f t="shared" si="27"/>
        <v/>
      </c>
      <c r="AE44" s="1249"/>
      <c r="AF44" s="1249"/>
      <c r="AG44" s="1250"/>
      <c r="AH44" s="1251"/>
      <c r="AI44" s="1252"/>
      <c r="AJ44" s="1252"/>
      <c r="AK44" s="1252"/>
      <c r="AL44" s="224" t="s">
        <v>70</v>
      </c>
      <c r="AM44" s="1252"/>
      <c r="AN44" s="1252"/>
      <c r="AO44" s="1252"/>
      <c r="AP44" s="1264"/>
      <c r="AQ44" s="1241" t="str">
        <f t="shared" si="18"/>
        <v/>
      </c>
      <c r="AR44" s="1242"/>
      <c r="AS44" s="1286" t="s">
        <v>636</v>
      </c>
      <c r="AT44" s="1286"/>
      <c r="AU44" s="1299" t="str">
        <f t="shared" si="19"/>
        <v/>
      </c>
      <c r="AV44" s="1300"/>
      <c r="AW44" s="1263" t="str">
        <f t="shared" si="5"/>
        <v/>
      </c>
      <c r="AX44" s="1263"/>
      <c r="AY44" s="1771"/>
      <c r="AZ44" s="1772"/>
      <c r="BA44" s="668">
        <f t="shared" si="17"/>
        <v>2</v>
      </c>
      <c r="BB44" s="668" t="str">
        <f t="shared" si="6"/>
        <v/>
      </c>
      <c r="BC44" s="664"/>
      <c r="BD44" s="664"/>
      <c r="BF44" s="9" t="str">
        <f t="shared" si="20"/>
        <v/>
      </c>
      <c r="BG44" s="9" t="str">
        <f t="shared" si="21"/>
        <v/>
      </c>
      <c r="BH44" s="9">
        <f t="shared" si="9"/>
        <v>0</v>
      </c>
      <c r="BI44" s="9" t="str">
        <f t="shared" si="22"/>
        <v/>
      </c>
      <c r="BJ44" s="225">
        <f t="shared" si="11"/>
        <v>0</v>
      </c>
      <c r="BK44" s="225" t="str">
        <f t="shared" si="12"/>
        <v/>
      </c>
      <c r="BL44" s="9">
        <f t="shared" si="23"/>
        <v>45017</v>
      </c>
      <c r="BM44" s="9" t="e">
        <f t="shared" si="24"/>
        <v>#VALUE!</v>
      </c>
      <c r="BN44" s="9">
        <f t="shared" si="25"/>
        <v>15</v>
      </c>
      <c r="BO44" s="9" t="e">
        <f t="shared" si="26"/>
        <v>#VALUE!</v>
      </c>
    </row>
    <row r="45" spans="1:67" ht="53.25" customHeight="1">
      <c r="A45" s="1287">
        <v>21</v>
      </c>
      <c r="B45" s="1287"/>
      <c r="C45" s="1288"/>
      <c r="D45" s="1288"/>
      <c r="E45" s="1288"/>
      <c r="F45" s="1288"/>
      <c r="G45" s="1288"/>
      <c r="H45" s="1288"/>
      <c r="I45" s="1288"/>
      <c r="J45" s="1288"/>
      <c r="K45" s="1289"/>
      <c r="L45" s="1289"/>
      <c r="M45" s="1289"/>
      <c r="N45" s="1290"/>
      <c r="O45" s="1251"/>
      <c r="P45" s="1252"/>
      <c r="Q45" s="1252"/>
      <c r="R45" s="1264"/>
      <c r="S45" s="1265"/>
      <c r="T45" s="1265"/>
      <c r="U45" s="1251"/>
      <c r="V45" s="1252"/>
      <c r="W45" s="1252"/>
      <c r="X45" s="1264"/>
      <c r="Y45" s="1248" t="str">
        <f t="shared" si="2"/>
        <v/>
      </c>
      <c r="Z45" s="1249"/>
      <c r="AA45" s="1249"/>
      <c r="AB45" s="1249"/>
      <c r="AC45" s="223" t="s">
        <v>70</v>
      </c>
      <c r="AD45" s="1249" t="str">
        <f t="shared" si="27"/>
        <v/>
      </c>
      <c r="AE45" s="1249"/>
      <c r="AF45" s="1249"/>
      <c r="AG45" s="1250"/>
      <c r="AH45" s="1251"/>
      <c r="AI45" s="1252"/>
      <c r="AJ45" s="1252"/>
      <c r="AK45" s="1252"/>
      <c r="AL45" s="224" t="s">
        <v>70</v>
      </c>
      <c r="AM45" s="1252"/>
      <c r="AN45" s="1252"/>
      <c r="AO45" s="1252"/>
      <c r="AP45" s="1264"/>
      <c r="AQ45" s="1241" t="str">
        <f t="shared" si="18"/>
        <v/>
      </c>
      <c r="AR45" s="1242"/>
      <c r="AS45" s="1286" t="s">
        <v>636</v>
      </c>
      <c r="AT45" s="1286"/>
      <c r="AU45" s="1299" t="str">
        <f t="shared" si="19"/>
        <v/>
      </c>
      <c r="AV45" s="1300"/>
      <c r="AW45" s="1263" t="str">
        <f t="shared" si="5"/>
        <v/>
      </c>
      <c r="AX45" s="1263"/>
      <c r="AY45" s="1771"/>
      <c r="AZ45" s="1772"/>
      <c r="BA45" s="668">
        <f t="shared" si="17"/>
        <v>2</v>
      </c>
      <c r="BB45" s="668" t="str">
        <f t="shared" si="6"/>
        <v/>
      </c>
      <c r="BC45" s="664"/>
      <c r="BD45" s="664"/>
      <c r="BF45" s="9" t="str">
        <f t="shared" si="20"/>
        <v/>
      </c>
      <c r="BG45" s="9" t="str">
        <f t="shared" si="21"/>
        <v/>
      </c>
      <c r="BH45" s="9">
        <f t="shared" si="9"/>
        <v>0</v>
      </c>
      <c r="BI45" s="9" t="str">
        <f t="shared" si="22"/>
        <v/>
      </c>
      <c r="BJ45" s="225">
        <f t="shared" si="11"/>
        <v>0</v>
      </c>
      <c r="BK45" s="225" t="str">
        <f t="shared" si="12"/>
        <v/>
      </c>
      <c r="BL45" s="9">
        <f t="shared" si="23"/>
        <v>45017</v>
      </c>
      <c r="BM45" s="9" t="e">
        <f t="shared" si="24"/>
        <v>#VALUE!</v>
      </c>
      <c r="BN45" s="9">
        <f t="shared" si="25"/>
        <v>15</v>
      </c>
      <c r="BO45" s="9" t="e">
        <f t="shared" si="26"/>
        <v>#VALUE!</v>
      </c>
    </row>
    <row r="46" spans="1:67" ht="53.25" customHeight="1">
      <c r="A46" s="1287">
        <v>22</v>
      </c>
      <c r="B46" s="1287"/>
      <c r="C46" s="1288"/>
      <c r="D46" s="1288"/>
      <c r="E46" s="1288"/>
      <c r="F46" s="1288"/>
      <c r="G46" s="1288"/>
      <c r="H46" s="1288"/>
      <c r="I46" s="1288"/>
      <c r="J46" s="1288"/>
      <c r="K46" s="1289"/>
      <c r="L46" s="1289"/>
      <c r="M46" s="1289"/>
      <c r="N46" s="1290"/>
      <c r="O46" s="1251"/>
      <c r="P46" s="1252"/>
      <c r="Q46" s="1252"/>
      <c r="R46" s="1264"/>
      <c r="S46" s="1265"/>
      <c r="T46" s="1265"/>
      <c r="U46" s="1251"/>
      <c r="V46" s="1252"/>
      <c r="W46" s="1252"/>
      <c r="X46" s="1264"/>
      <c r="Y46" s="1248" t="str">
        <f t="shared" si="2"/>
        <v/>
      </c>
      <c r="Z46" s="1249"/>
      <c r="AA46" s="1249"/>
      <c r="AB46" s="1249"/>
      <c r="AC46" s="223" t="s">
        <v>70</v>
      </c>
      <c r="AD46" s="1249" t="str">
        <f t="shared" si="27"/>
        <v/>
      </c>
      <c r="AE46" s="1249"/>
      <c r="AF46" s="1249"/>
      <c r="AG46" s="1250"/>
      <c r="AH46" s="1251"/>
      <c r="AI46" s="1252"/>
      <c r="AJ46" s="1252"/>
      <c r="AK46" s="1252"/>
      <c r="AL46" s="224" t="s">
        <v>70</v>
      </c>
      <c r="AM46" s="1252"/>
      <c r="AN46" s="1252"/>
      <c r="AO46" s="1252"/>
      <c r="AP46" s="1264"/>
      <c r="AQ46" s="1241" t="str">
        <f t="shared" si="18"/>
        <v/>
      </c>
      <c r="AR46" s="1242"/>
      <c r="AS46" s="1286" t="s">
        <v>636</v>
      </c>
      <c r="AT46" s="1286"/>
      <c r="AU46" s="1299" t="str">
        <f t="shared" si="19"/>
        <v/>
      </c>
      <c r="AV46" s="1300"/>
      <c r="AW46" s="1263" t="str">
        <f t="shared" si="5"/>
        <v/>
      </c>
      <c r="AX46" s="1263"/>
      <c r="AY46" s="1771"/>
      <c r="AZ46" s="1772"/>
      <c r="BA46" s="668">
        <f t="shared" si="17"/>
        <v>2</v>
      </c>
      <c r="BB46" s="668" t="str">
        <f t="shared" si="6"/>
        <v/>
      </c>
      <c r="BC46" s="664"/>
      <c r="BD46" s="664"/>
      <c r="BF46" s="9" t="str">
        <f t="shared" si="20"/>
        <v/>
      </c>
      <c r="BG46" s="9" t="str">
        <f t="shared" si="21"/>
        <v/>
      </c>
      <c r="BH46" s="9">
        <f t="shared" si="9"/>
        <v>0</v>
      </c>
      <c r="BI46" s="9" t="str">
        <f t="shared" si="22"/>
        <v/>
      </c>
      <c r="BJ46" s="225">
        <f t="shared" si="11"/>
        <v>0</v>
      </c>
      <c r="BK46" s="225" t="str">
        <f t="shared" si="12"/>
        <v/>
      </c>
      <c r="BL46" s="9">
        <f t="shared" si="23"/>
        <v>45017</v>
      </c>
      <c r="BM46" s="9" t="e">
        <f t="shared" si="24"/>
        <v>#VALUE!</v>
      </c>
      <c r="BN46" s="9">
        <f t="shared" si="25"/>
        <v>15</v>
      </c>
      <c r="BO46" s="9" t="e">
        <f t="shared" si="26"/>
        <v>#VALUE!</v>
      </c>
    </row>
    <row r="47" spans="1:67" ht="53.25" customHeight="1">
      <c r="A47" s="1287">
        <v>23</v>
      </c>
      <c r="B47" s="1287"/>
      <c r="C47" s="1288"/>
      <c r="D47" s="1288"/>
      <c r="E47" s="1288"/>
      <c r="F47" s="1288"/>
      <c r="G47" s="1288"/>
      <c r="H47" s="1288"/>
      <c r="I47" s="1288"/>
      <c r="J47" s="1288"/>
      <c r="K47" s="1289"/>
      <c r="L47" s="1289"/>
      <c r="M47" s="1289"/>
      <c r="N47" s="1290"/>
      <c r="O47" s="1251"/>
      <c r="P47" s="1252"/>
      <c r="Q47" s="1252"/>
      <c r="R47" s="1264"/>
      <c r="S47" s="1265"/>
      <c r="T47" s="1265"/>
      <c r="U47" s="1251"/>
      <c r="V47" s="1252"/>
      <c r="W47" s="1252"/>
      <c r="X47" s="1264"/>
      <c r="Y47" s="1248" t="str">
        <f t="shared" si="2"/>
        <v/>
      </c>
      <c r="Z47" s="1249"/>
      <c r="AA47" s="1249"/>
      <c r="AB47" s="1249"/>
      <c r="AC47" s="223" t="s">
        <v>70</v>
      </c>
      <c r="AD47" s="1249" t="str">
        <f t="shared" si="27"/>
        <v/>
      </c>
      <c r="AE47" s="1249"/>
      <c r="AF47" s="1249"/>
      <c r="AG47" s="1250"/>
      <c r="AH47" s="1251"/>
      <c r="AI47" s="1252"/>
      <c r="AJ47" s="1252"/>
      <c r="AK47" s="1252"/>
      <c r="AL47" s="224" t="s">
        <v>70</v>
      </c>
      <c r="AM47" s="1252"/>
      <c r="AN47" s="1252"/>
      <c r="AO47" s="1252"/>
      <c r="AP47" s="1264"/>
      <c r="AQ47" s="1241" t="str">
        <f t="shared" si="18"/>
        <v/>
      </c>
      <c r="AR47" s="1242"/>
      <c r="AS47" s="1286" t="s">
        <v>636</v>
      </c>
      <c r="AT47" s="1286"/>
      <c r="AU47" s="1299" t="str">
        <f t="shared" si="19"/>
        <v/>
      </c>
      <c r="AV47" s="1300"/>
      <c r="AW47" s="1263" t="str">
        <f t="shared" si="5"/>
        <v/>
      </c>
      <c r="AX47" s="1263"/>
      <c r="AY47" s="1771"/>
      <c r="AZ47" s="1772"/>
      <c r="BA47" s="668">
        <f t="shared" si="17"/>
        <v>2</v>
      </c>
      <c r="BB47" s="668" t="str">
        <f t="shared" si="6"/>
        <v/>
      </c>
      <c r="BC47" s="664"/>
      <c r="BD47" s="664"/>
      <c r="BF47" s="9" t="str">
        <f t="shared" si="20"/>
        <v/>
      </c>
      <c r="BG47" s="9" t="str">
        <f t="shared" si="21"/>
        <v/>
      </c>
      <c r="BH47" s="9">
        <f t="shared" si="9"/>
        <v>0</v>
      </c>
      <c r="BI47" s="9" t="str">
        <f t="shared" si="22"/>
        <v/>
      </c>
      <c r="BJ47" s="225">
        <f t="shared" si="11"/>
        <v>0</v>
      </c>
      <c r="BK47" s="225" t="str">
        <f t="shared" si="12"/>
        <v/>
      </c>
      <c r="BL47" s="9">
        <f t="shared" si="23"/>
        <v>45017</v>
      </c>
      <c r="BM47" s="9" t="e">
        <f t="shared" si="24"/>
        <v>#VALUE!</v>
      </c>
      <c r="BN47" s="9">
        <f t="shared" si="25"/>
        <v>15</v>
      </c>
      <c r="BO47" s="9" t="e">
        <f t="shared" si="26"/>
        <v>#VALUE!</v>
      </c>
    </row>
    <row r="48" spans="1:67" ht="53.25" customHeight="1">
      <c r="A48" s="1287">
        <v>24</v>
      </c>
      <c r="B48" s="1287"/>
      <c r="C48" s="1288"/>
      <c r="D48" s="1288"/>
      <c r="E48" s="1288"/>
      <c r="F48" s="1288"/>
      <c r="G48" s="1288"/>
      <c r="H48" s="1288"/>
      <c r="I48" s="1288"/>
      <c r="J48" s="1288"/>
      <c r="K48" s="1289"/>
      <c r="L48" s="1289"/>
      <c r="M48" s="1289"/>
      <c r="N48" s="1290"/>
      <c r="O48" s="1251"/>
      <c r="P48" s="1252"/>
      <c r="Q48" s="1252"/>
      <c r="R48" s="1264"/>
      <c r="S48" s="1265"/>
      <c r="T48" s="1265"/>
      <c r="U48" s="1251"/>
      <c r="V48" s="1252"/>
      <c r="W48" s="1252"/>
      <c r="X48" s="1264"/>
      <c r="Y48" s="1248" t="str">
        <f t="shared" si="2"/>
        <v/>
      </c>
      <c r="Z48" s="1249"/>
      <c r="AA48" s="1249"/>
      <c r="AB48" s="1249"/>
      <c r="AC48" s="223" t="s">
        <v>70</v>
      </c>
      <c r="AD48" s="1249" t="str">
        <f t="shared" si="27"/>
        <v/>
      </c>
      <c r="AE48" s="1249"/>
      <c r="AF48" s="1249"/>
      <c r="AG48" s="1250"/>
      <c r="AH48" s="1251"/>
      <c r="AI48" s="1252"/>
      <c r="AJ48" s="1252"/>
      <c r="AK48" s="1252"/>
      <c r="AL48" s="224" t="s">
        <v>70</v>
      </c>
      <c r="AM48" s="1252"/>
      <c r="AN48" s="1252"/>
      <c r="AO48" s="1252"/>
      <c r="AP48" s="1264"/>
      <c r="AQ48" s="1241" t="str">
        <f t="shared" si="18"/>
        <v/>
      </c>
      <c r="AR48" s="1242"/>
      <c r="AS48" s="1286" t="s">
        <v>636</v>
      </c>
      <c r="AT48" s="1286"/>
      <c r="AU48" s="1299" t="str">
        <f t="shared" si="19"/>
        <v/>
      </c>
      <c r="AV48" s="1300"/>
      <c r="AW48" s="1263" t="str">
        <f t="shared" si="5"/>
        <v/>
      </c>
      <c r="AX48" s="1263"/>
      <c r="AY48" s="1771"/>
      <c r="AZ48" s="1772"/>
      <c r="BA48" s="668">
        <f t="shared" si="17"/>
        <v>2</v>
      </c>
      <c r="BB48" s="668" t="str">
        <f t="shared" si="6"/>
        <v/>
      </c>
      <c r="BC48" s="664"/>
      <c r="BD48" s="664"/>
      <c r="BF48" s="9" t="str">
        <f t="shared" si="20"/>
        <v/>
      </c>
      <c r="BG48" s="9" t="str">
        <f t="shared" si="21"/>
        <v/>
      </c>
      <c r="BH48" s="9">
        <f t="shared" si="9"/>
        <v>0</v>
      </c>
      <c r="BI48" s="9" t="str">
        <f t="shared" si="22"/>
        <v/>
      </c>
      <c r="BJ48" s="225">
        <f t="shared" si="11"/>
        <v>0</v>
      </c>
      <c r="BK48" s="225" t="str">
        <f t="shared" si="12"/>
        <v/>
      </c>
      <c r="BL48" s="9">
        <f t="shared" si="23"/>
        <v>45017</v>
      </c>
      <c r="BM48" s="9" t="e">
        <f t="shared" si="24"/>
        <v>#VALUE!</v>
      </c>
      <c r="BN48" s="9">
        <f t="shared" si="25"/>
        <v>15</v>
      </c>
      <c r="BO48" s="9" t="e">
        <f t="shared" si="26"/>
        <v>#VALUE!</v>
      </c>
    </row>
    <row r="49" spans="1:67" ht="53.25" customHeight="1">
      <c r="A49" s="1287">
        <v>25</v>
      </c>
      <c r="B49" s="1287"/>
      <c r="C49" s="1288"/>
      <c r="D49" s="1288"/>
      <c r="E49" s="1288"/>
      <c r="F49" s="1288"/>
      <c r="G49" s="1288"/>
      <c r="H49" s="1288"/>
      <c r="I49" s="1288"/>
      <c r="J49" s="1288"/>
      <c r="K49" s="1289"/>
      <c r="L49" s="1289"/>
      <c r="M49" s="1289"/>
      <c r="N49" s="1290"/>
      <c r="O49" s="1251"/>
      <c r="P49" s="1252"/>
      <c r="Q49" s="1252"/>
      <c r="R49" s="1264"/>
      <c r="S49" s="1265"/>
      <c r="T49" s="1265"/>
      <c r="U49" s="1251"/>
      <c r="V49" s="1252"/>
      <c r="W49" s="1252"/>
      <c r="X49" s="1264"/>
      <c r="Y49" s="1248" t="str">
        <f t="shared" si="2"/>
        <v/>
      </c>
      <c r="Z49" s="1249"/>
      <c r="AA49" s="1249"/>
      <c r="AB49" s="1249"/>
      <c r="AC49" s="223" t="s">
        <v>70</v>
      </c>
      <c r="AD49" s="1249" t="str">
        <f t="shared" si="27"/>
        <v/>
      </c>
      <c r="AE49" s="1249"/>
      <c r="AF49" s="1249"/>
      <c r="AG49" s="1250"/>
      <c r="AH49" s="1251"/>
      <c r="AI49" s="1252"/>
      <c r="AJ49" s="1252"/>
      <c r="AK49" s="1252"/>
      <c r="AL49" s="224" t="s">
        <v>70</v>
      </c>
      <c r="AM49" s="1252"/>
      <c r="AN49" s="1252"/>
      <c r="AO49" s="1252"/>
      <c r="AP49" s="1264"/>
      <c r="AQ49" s="1241" t="str">
        <f t="shared" si="18"/>
        <v/>
      </c>
      <c r="AR49" s="1242"/>
      <c r="AS49" s="1286" t="s">
        <v>636</v>
      </c>
      <c r="AT49" s="1286"/>
      <c r="AU49" s="1299" t="str">
        <f t="shared" si="19"/>
        <v/>
      </c>
      <c r="AV49" s="1300"/>
      <c r="AW49" s="1263" t="str">
        <f t="shared" si="5"/>
        <v/>
      </c>
      <c r="AX49" s="1263"/>
      <c r="AY49" s="1771"/>
      <c r="AZ49" s="1772"/>
      <c r="BA49" s="668">
        <f t="shared" si="17"/>
        <v>2</v>
      </c>
      <c r="BB49" s="668" t="str">
        <f t="shared" si="6"/>
        <v/>
      </c>
      <c r="BC49" s="664"/>
      <c r="BD49" s="664"/>
      <c r="BF49" s="9" t="str">
        <f t="shared" si="20"/>
        <v/>
      </c>
      <c r="BG49" s="9" t="str">
        <f t="shared" si="21"/>
        <v/>
      </c>
      <c r="BH49" s="9">
        <f t="shared" si="9"/>
        <v>0</v>
      </c>
      <c r="BI49" s="9" t="str">
        <f t="shared" si="22"/>
        <v/>
      </c>
      <c r="BJ49" s="225">
        <f t="shared" si="11"/>
        <v>0</v>
      </c>
      <c r="BK49" s="225" t="str">
        <f t="shared" si="12"/>
        <v/>
      </c>
      <c r="BL49" s="9">
        <f t="shared" si="23"/>
        <v>45017</v>
      </c>
      <c r="BM49" s="9" t="e">
        <f t="shared" si="24"/>
        <v>#VALUE!</v>
      </c>
      <c r="BN49" s="9">
        <f t="shared" si="25"/>
        <v>15</v>
      </c>
      <c r="BO49" s="9" t="e">
        <f t="shared" si="26"/>
        <v>#VALUE!</v>
      </c>
    </row>
    <row r="50" spans="1:67" ht="53.25" customHeight="1">
      <c r="A50" s="1287">
        <v>26</v>
      </c>
      <c r="B50" s="1287"/>
      <c r="C50" s="1288"/>
      <c r="D50" s="1288"/>
      <c r="E50" s="1288"/>
      <c r="F50" s="1288"/>
      <c r="G50" s="1288"/>
      <c r="H50" s="1288"/>
      <c r="I50" s="1288"/>
      <c r="J50" s="1288"/>
      <c r="K50" s="1289"/>
      <c r="L50" s="1289"/>
      <c r="M50" s="1289"/>
      <c r="N50" s="1290"/>
      <c r="O50" s="1251"/>
      <c r="P50" s="1252"/>
      <c r="Q50" s="1252"/>
      <c r="R50" s="1264"/>
      <c r="S50" s="1265"/>
      <c r="T50" s="1265"/>
      <c r="U50" s="1251"/>
      <c r="V50" s="1252"/>
      <c r="W50" s="1252"/>
      <c r="X50" s="1264"/>
      <c r="Y50" s="1248" t="str">
        <f t="shared" si="2"/>
        <v/>
      </c>
      <c r="Z50" s="1249"/>
      <c r="AA50" s="1249"/>
      <c r="AB50" s="1249"/>
      <c r="AC50" s="223" t="s">
        <v>70</v>
      </c>
      <c r="AD50" s="1249" t="str">
        <f t="shared" si="27"/>
        <v/>
      </c>
      <c r="AE50" s="1249"/>
      <c r="AF50" s="1249"/>
      <c r="AG50" s="1250"/>
      <c r="AH50" s="1251"/>
      <c r="AI50" s="1252"/>
      <c r="AJ50" s="1252"/>
      <c r="AK50" s="1252"/>
      <c r="AL50" s="224" t="s">
        <v>70</v>
      </c>
      <c r="AM50" s="1252"/>
      <c r="AN50" s="1252"/>
      <c r="AO50" s="1252"/>
      <c r="AP50" s="1264"/>
      <c r="AQ50" s="1241" t="str">
        <f t="shared" si="18"/>
        <v/>
      </c>
      <c r="AR50" s="1242"/>
      <c r="AS50" s="1286" t="s">
        <v>636</v>
      </c>
      <c r="AT50" s="1286"/>
      <c r="AU50" s="1299" t="str">
        <f t="shared" si="19"/>
        <v/>
      </c>
      <c r="AV50" s="1300"/>
      <c r="AW50" s="1263" t="str">
        <f t="shared" si="5"/>
        <v/>
      </c>
      <c r="AX50" s="1263"/>
      <c r="AY50" s="1771"/>
      <c r="AZ50" s="1772"/>
      <c r="BA50" s="668">
        <f t="shared" si="17"/>
        <v>2</v>
      </c>
      <c r="BB50" s="668" t="str">
        <f t="shared" si="6"/>
        <v/>
      </c>
      <c r="BC50" s="664"/>
      <c r="BD50" s="664"/>
      <c r="BF50" s="9" t="str">
        <f t="shared" si="20"/>
        <v/>
      </c>
      <c r="BG50" s="9" t="str">
        <f t="shared" si="21"/>
        <v/>
      </c>
      <c r="BH50" s="9">
        <f t="shared" si="9"/>
        <v>0</v>
      </c>
      <c r="BI50" s="9" t="str">
        <f t="shared" si="22"/>
        <v/>
      </c>
      <c r="BJ50" s="225">
        <f t="shared" si="11"/>
        <v>0</v>
      </c>
      <c r="BK50" s="225" t="str">
        <f t="shared" si="12"/>
        <v/>
      </c>
      <c r="BL50" s="9">
        <f t="shared" si="23"/>
        <v>45017</v>
      </c>
      <c r="BM50" s="9" t="e">
        <f t="shared" si="24"/>
        <v>#VALUE!</v>
      </c>
      <c r="BN50" s="9">
        <f t="shared" si="25"/>
        <v>15</v>
      </c>
      <c r="BO50" s="9" t="e">
        <f t="shared" si="26"/>
        <v>#VALUE!</v>
      </c>
    </row>
    <row r="51" spans="1:67" ht="53.25" customHeight="1">
      <c r="A51" s="1287">
        <v>27</v>
      </c>
      <c r="B51" s="1287"/>
      <c r="C51" s="1293"/>
      <c r="D51" s="1294"/>
      <c r="E51" s="1294"/>
      <c r="F51" s="1294"/>
      <c r="G51" s="1294"/>
      <c r="H51" s="1294"/>
      <c r="I51" s="1294"/>
      <c r="J51" s="1295"/>
      <c r="K51" s="1296"/>
      <c r="L51" s="1289"/>
      <c r="M51" s="1289"/>
      <c r="N51" s="1290"/>
      <c r="O51" s="1251"/>
      <c r="P51" s="1252"/>
      <c r="Q51" s="1252"/>
      <c r="R51" s="1264"/>
      <c r="S51" s="1291"/>
      <c r="T51" s="1292"/>
      <c r="U51" s="1251"/>
      <c r="V51" s="1252"/>
      <c r="W51" s="1252"/>
      <c r="X51" s="1264"/>
      <c r="Y51" s="1248" t="str">
        <f t="shared" si="2"/>
        <v/>
      </c>
      <c r="Z51" s="1249"/>
      <c r="AA51" s="1249"/>
      <c r="AB51" s="1249"/>
      <c r="AC51" s="223" t="s">
        <v>70</v>
      </c>
      <c r="AD51" s="1249" t="str">
        <f t="shared" si="27"/>
        <v/>
      </c>
      <c r="AE51" s="1249"/>
      <c r="AF51" s="1249"/>
      <c r="AG51" s="1250"/>
      <c r="AH51" s="1251"/>
      <c r="AI51" s="1252"/>
      <c r="AJ51" s="1252"/>
      <c r="AK51" s="1252"/>
      <c r="AL51" s="224" t="s">
        <v>70</v>
      </c>
      <c r="AM51" s="1252"/>
      <c r="AN51" s="1252"/>
      <c r="AO51" s="1252"/>
      <c r="AP51" s="1264"/>
      <c r="AQ51" s="1241" t="str">
        <f t="shared" si="18"/>
        <v/>
      </c>
      <c r="AR51" s="1242"/>
      <c r="AS51" s="1286" t="s">
        <v>636</v>
      </c>
      <c r="AT51" s="1286"/>
      <c r="AU51" s="1299" t="str">
        <f t="shared" si="19"/>
        <v/>
      </c>
      <c r="AV51" s="1300"/>
      <c r="AW51" s="1263" t="str">
        <f t="shared" si="5"/>
        <v/>
      </c>
      <c r="AX51" s="1263"/>
      <c r="AY51" s="1771"/>
      <c r="AZ51" s="1772"/>
      <c r="BA51" s="668">
        <f t="shared" si="17"/>
        <v>2</v>
      </c>
      <c r="BB51" s="668" t="str">
        <f t="shared" si="6"/>
        <v/>
      </c>
      <c r="BC51" s="664"/>
      <c r="BD51" s="664"/>
      <c r="BF51" s="9" t="str">
        <f t="shared" si="20"/>
        <v/>
      </c>
      <c r="BG51" s="9" t="str">
        <f t="shared" si="21"/>
        <v/>
      </c>
      <c r="BH51" s="9">
        <f t="shared" si="9"/>
        <v>0</v>
      </c>
      <c r="BI51" s="9" t="str">
        <f t="shared" si="22"/>
        <v/>
      </c>
      <c r="BJ51" s="225">
        <f t="shared" si="11"/>
        <v>0</v>
      </c>
      <c r="BK51" s="225" t="str">
        <f t="shared" si="12"/>
        <v/>
      </c>
      <c r="BL51" s="9">
        <f t="shared" si="23"/>
        <v>45017</v>
      </c>
      <c r="BM51" s="9" t="e">
        <f t="shared" si="24"/>
        <v>#VALUE!</v>
      </c>
      <c r="BN51" s="9">
        <f t="shared" si="25"/>
        <v>15</v>
      </c>
      <c r="BO51" s="9" t="e">
        <f t="shared" si="26"/>
        <v>#VALUE!</v>
      </c>
    </row>
    <row r="52" spans="1:67" ht="53.25" customHeight="1">
      <c r="A52" s="1287">
        <v>28</v>
      </c>
      <c r="B52" s="1287"/>
      <c r="C52" s="1288"/>
      <c r="D52" s="1288"/>
      <c r="E52" s="1288"/>
      <c r="F52" s="1288"/>
      <c r="G52" s="1288"/>
      <c r="H52" s="1288"/>
      <c r="I52" s="1288"/>
      <c r="J52" s="1288"/>
      <c r="K52" s="1289"/>
      <c r="L52" s="1289"/>
      <c r="M52" s="1289"/>
      <c r="N52" s="1290"/>
      <c r="O52" s="1251"/>
      <c r="P52" s="1252"/>
      <c r="Q52" s="1252"/>
      <c r="R52" s="1264"/>
      <c r="S52" s="1265"/>
      <c r="T52" s="1265"/>
      <c r="U52" s="1251"/>
      <c r="V52" s="1252"/>
      <c r="W52" s="1252"/>
      <c r="X52" s="1264"/>
      <c r="Y52" s="1248" t="str">
        <f t="shared" si="2"/>
        <v/>
      </c>
      <c r="Z52" s="1249"/>
      <c r="AA52" s="1249"/>
      <c r="AB52" s="1249"/>
      <c r="AC52" s="223" t="s">
        <v>70</v>
      </c>
      <c r="AD52" s="1249" t="str">
        <f t="shared" si="27"/>
        <v/>
      </c>
      <c r="AE52" s="1249"/>
      <c r="AF52" s="1249"/>
      <c r="AG52" s="1250"/>
      <c r="AH52" s="1251"/>
      <c r="AI52" s="1252"/>
      <c r="AJ52" s="1252"/>
      <c r="AK52" s="1252"/>
      <c r="AL52" s="224" t="s">
        <v>70</v>
      </c>
      <c r="AM52" s="1252"/>
      <c r="AN52" s="1252"/>
      <c r="AO52" s="1252"/>
      <c r="AP52" s="1264"/>
      <c r="AQ52" s="1241" t="str">
        <f t="shared" si="18"/>
        <v/>
      </c>
      <c r="AR52" s="1242"/>
      <c r="AS52" s="1286" t="s">
        <v>636</v>
      </c>
      <c r="AT52" s="1286"/>
      <c r="AU52" s="1299" t="str">
        <f t="shared" si="19"/>
        <v/>
      </c>
      <c r="AV52" s="1300"/>
      <c r="AW52" s="1263" t="str">
        <f t="shared" si="5"/>
        <v/>
      </c>
      <c r="AX52" s="1263"/>
      <c r="AY52" s="1771"/>
      <c r="AZ52" s="1772"/>
      <c r="BA52" s="668">
        <f t="shared" si="17"/>
        <v>2</v>
      </c>
      <c r="BB52" s="668" t="str">
        <f t="shared" si="6"/>
        <v/>
      </c>
      <c r="BC52" s="664"/>
      <c r="BD52" s="664"/>
      <c r="BF52" s="9" t="str">
        <f t="shared" si="20"/>
        <v/>
      </c>
      <c r="BG52" s="9" t="str">
        <f t="shared" si="21"/>
        <v/>
      </c>
      <c r="BH52" s="9">
        <f t="shared" si="9"/>
        <v>0</v>
      </c>
      <c r="BI52" s="9" t="str">
        <f t="shared" si="22"/>
        <v/>
      </c>
      <c r="BJ52" s="225">
        <f t="shared" si="11"/>
        <v>0</v>
      </c>
      <c r="BK52" s="225" t="str">
        <f t="shared" si="12"/>
        <v/>
      </c>
      <c r="BL52" s="9">
        <f t="shared" si="23"/>
        <v>45017</v>
      </c>
      <c r="BM52" s="9" t="e">
        <f t="shared" si="24"/>
        <v>#VALUE!</v>
      </c>
      <c r="BN52" s="9">
        <f t="shared" si="25"/>
        <v>15</v>
      </c>
      <c r="BO52" s="9" t="e">
        <f t="shared" si="26"/>
        <v>#VALUE!</v>
      </c>
    </row>
    <row r="53" spans="1:67" ht="53.25" customHeight="1">
      <c r="A53" s="1287">
        <v>29</v>
      </c>
      <c r="B53" s="1287"/>
      <c r="C53" s="1288"/>
      <c r="D53" s="1288"/>
      <c r="E53" s="1288"/>
      <c r="F53" s="1288"/>
      <c r="G53" s="1288"/>
      <c r="H53" s="1288"/>
      <c r="I53" s="1288"/>
      <c r="J53" s="1288"/>
      <c r="K53" s="1289"/>
      <c r="L53" s="1289"/>
      <c r="M53" s="1289"/>
      <c r="N53" s="1290"/>
      <c r="O53" s="1251"/>
      <c r="P53" s="1252"/>
      <c r="Q53" s="1252"/>
      <c r="R53" s="1264"/>
      <c r="S53" s="1265"/>
      <c r="T53" s="1265"/>
      <c r="U53" s="1251"/>
      <c r="V53" s="1252"/>
      <c r="W53" s="1252"/>
      <c r="X53" s="1264"/>
      <c r="Y53" s="1248" t="str">
        <f t="shared" si="2"/>
        <v/>
      </c>
      <c r="Z53" s="1249"/>
      <c r="AA53" s="1249"/>
      <c r="AB53" s="1249"/>
      <c r="AC53" s="223" t="s">
        <v>70</v>
      </c>
      <c r="AD53" s="1249" t="str">
        <f t="shared" si="27"/>
        <v/>
      </c>
      <c r="AE53" s="1249"/>
      <c r="AF53" s="1249"/>
      <c r="AG53" s="1250"/>
      <c r="AH53" s="1251"/>
      <c r="AI53" s="1252"/>
      <c r="AJ53" s="1252"/>
      <c r="AK53" s="1252"/>
      <c r="AL53" s="224" t="s">
        <v>70</v>
      </c>
      <c r="AM53" s="1252"/>
      <c r="AN53" s="1252"/>
      <c r="AO53" s="1252"/>
      <c r="AP53" s="1264"/>
      <c r="AQ53" s="1241" t="str">
        <f t="shared" si="18"/>
        <v/>
      </c>
      <c r="AR53" s="1242"/>
      <c r="AS53" s="1286" t="s">
        <v>636</v>
      </c>
      <c r="AT53" s="1286"/>
      <c r="AU53" s="1299" t="str">
        <f t="shared" si="19"/>
        <v/>
      </c>
      <c r="AV53" s="1300"/>
      <c r="AW53" s="1263" t="str">
        <f t="shared" si="5"/>
        <v/>
      </c>
      <c r="AX53" s="1263"/>
      <c r="AY53" s="1771"/>
      <c r="AZ53" s="1772"/>
      <c r="BA53" s="668">
        <f t="shared" si="17"/>
        <v>2</v>
      </c>
      <c r="BB53" s="668" t="str">
        <f t="shared" si="6"/>
        <v/>
      </c>
      <c r="BC53" s="664"/>
      <c r="BD53" s="664"/>
      <c r="BF53" s="9" t="str">
        <f t="shared" si="20"/>
        <v/>
      </c>
      <c r="BG53" s="9" t="str">
        <f t="shared" si="21"/>
        <v/>
      </c>
      <c r="BH53" s="9">
        <f t="shared" si="9"/>
        <v>0</v>
      </c>
      <c r="BI53" s="9" t="str">
        <f t="shared" si="22"/>
        <v/>
      </c>
      <c r="BJ53" s="225">
        <f t="shared" si="11"/>
        <v>0</v>
      </c>
      <c r="BK53" s="225" t="str">
        <f t="shared" si="12"/>
        <v/>
      </c>
      <c r="BL53" s="9">
        <f t="shared" si="23"/>
        <v>45017</v>
      </c>
      <c r="BM53" s="9" t="e">
        <f t="shared" si="24"/>
        <v>#VALUE!</v>
      </c>
      <c r="BN53" s="9">
        <f t="shared" si="25"/>
        <v>15</v>
      </c>
      <c r="BO53" s="9" t="e">
        <f t="shared" si="26"/>
        <v>#VALUE!</v>
      </c>
    </row>
    <row r="54" spans="1:67" ht="53.25" customHeight="1">
      <c r="A54" s="1287">
        <v>30</v>
      </c>
      <c r="B54" s="1287"/>
      <c r="C54" s="1288"/>
      <c r="D54" s="1288"/>
      <c r="E54" s="1288"/>
      <c r="F54" s="1288"/>
      <c r="G54" s="1288"/>
      <c r="H54" s="1288"/>
      <c r="I54" s="1288"/>
      <c r="J54" s="1288"/>
      <c r="K54" s="1289"/>
      <c r="L54" s="1289"/>
      <c r="M54" s="1289"/>
      <c r="N54" s="1290"/>
      <c r="O54" s="1251"/>
      <c r="P54" s="1252"/>
      <c r="Q54" s="1252"/>
      <c r="R54" s="1264"/>
      <c r="S54" s="1265"/>
      <c r="T54" s="1265"/>
      <c r="U54" s="1251"/>
      <c r="V54" s="1252"/>
      <c r="W54" s="1252"/>
      <c r="X54" s="1264"/>
      <c r="Y54" s="1248" t="str">
        <f t="shared" si="2"/>
        <v/>
      </c>
      <c r="Z54" s="1249"/>
      <c r="AA54" s="1249"/>
      <c r="AB54" s="1249"/>
      <c r="AC54" s="223" t="s">
        <v>70</v>
      </c>
      <c r="AD54" s="1249" t="str">
        <f t="shared" si="27"/>
        <v/>
      </c>
      <c r="AE54" s="1249"/>
      <c r="AF54" s="1249"/>
      <c r="AG54" s="1250"/>
      <c r="AH54" s="1251"/>
      <c r="AI54" s="1252"/>
      <c r="AJ54" s="1252"/>
      <c r="AK54" s="1252"/>
      <c r="AL54" s="224" t="s">
        <v>70</v>
      </c>
      <c r="AM54" s="1252"/>
      <c r="AN54" s="1252"/>
      <c r="AO54" s="1252"/>
      <c r="AP54" s="1264"/>
      <c r="AQ54" s="1241" t="str">
        <f t="shared" si="18"/>
        <v/>
      </c>
      <c r="AR54" s="1242"/>
      <c r="AS54" s="1286" t="s">
        <v>636</v>
      </c>
      <c r="AT54" s="1286"/>
      <c r="AU54" s="1299" t="str">
        <f t="shared" si="19"/>
        <v/>
      </c>
      <c r="AV54" s="1300"/>
      <c r="AW54" s="1263" t="str">
        <f t="shared" si="5"/>
        <v/>
      </c>
      <c r="AX54" s="1263"/>
      <c r="AY54" s="1771"/>
      <c r="AZ54" s="1772"/>
      <c r="BA54" s="668">
        <f t="shared" si="17"/>
        <v>2</v>
      </c>
      <c r="BB54" s="668" t="str">
        <f t="shared" si="6"/>
        <v/>
      </c>
      <c r="BC54" s="664"/>
      <c r="BD54" s="664"/>
      <c r="BF54" s="9" t="str">
        <f t="shared" si="20"/>
        <v/>
      </c>
      <c r="BG54" s="9" t="str">
        <f t="shared" si="21"/>
        <v/>
      </c>
      <c r="BH54" s="9">
        <f t="shared" si="9"/>
        <v>0</v>
      </c>
      <c r="BI54" s="9" t="str">
        <f t="shared" si="22"/>
        <v/>
      </c>
      <c r="BJ54" s="225">
        <f t="shared" si="11"/>
        <v>0</v>
      </c>
      <c r="BK54" s="225" t="str">
        <f t="shared" si="12"/>
        <v/>
      </c>
      <c r="BL54" s="9">
        <f t="shared" si="23"/>
        <v>45017</v>
      </c>
      <c r="BM54" s="9" t="e">
        <f t="shared" si="24"/>
        <v>#VALUE!</v>
      </c>
      <c r="BN54" s="9">
        <f t="shared" si="25"/>
        <v>15</v>
      </c>
      <c r="BO54" s="9" t="e">
        <f t="shared" si="26"/>
        <v>#VALUE!</v>
      </c>
    </row>
    <row r="55" spans="1:67" ht="53.25" customHeight="1">
      <c r="A55" s="1287">
        <v>31</v>
      </c>
      <c r="B55" s="1287"/>
      <c r="C55" s="1288"/>
      <c r="D55" s="1288"/>
      <c r="E55" s="1288"/>
      <c r="F55" s="1288"/>
      <c r="G55" s="1288"/>
      <c r="H55" s="1288"/>
      <c r="I55" s="1288"/>
      <c r="J55" s="1288"/>
      <c r="K55" s="1289"/>
      <c r="L55" s="1289"/>
      <c r="M55" s="1289"/>
      <c r="N55" s="1290"/>
      <c r="O55" s="1251"/>
      <c r="P55" s="1252"/>
      <c r="Q55" s="1252"/>
      <c r="R55" s="1264"/>
      <c r="S55" s="1265"/>
      <c r="T55" s="1265"/>
      <c r="U55" s="1251"/>
      <c r="V55" s="1252"/>
      <c r="W55" s="1252"/>
      <c r="X55" s="1264"/>
      <c r="Y55" s="1248" t="str">
        <f t="shared" si="2"/>
        <v/>
      </c>
      <c r="Z55" s="1249"/>
      <c r="AA55" s="1249"/>
      <c r="AB55" s="1249"/>
      <c r="AC55" s="223" t="s">
        <v>70</v>
      </c>
      <c r="AD55" s="1249" t="str">
        <f t="shared" si="27"/>
        <v/>
      </c>
      <c r="AE55" s="1249"/>
      <c r="AF55" s="1249"/>
      <c r="AG55" s="1250"/>
      <c r="AH55" s="1251"/>
      <c r="AI55" s="1252"/>
      <c r="AJ55" s="1252"/>
      <c r="AK55" s="1252"/>
      <c r="AL55" s="224" t="s">
        <v>70</v>
      </c>
      <c r="AM55" s="1252"/>
      <c r="AN55" s="1252"/>
      <c r="AO55" s="1252"/>
      <c r="AP55" s="1264"/>
      <c r="AQ55" s="1241" t="str">
        <f t="shared" si="18"/>
        <v/>
      </c>
      <c r="AR55" s="1242"/>
      <c r="AS55" s="1286" t="s">
        <v>636</v>
      </c>
      <c r="AT55" s="1286"/>
      <c r="AU55" s="1299" t="str">
        <f t="shared" si="19"/>
        <v/>
      </c>
      <c r="AV55" s="1300"/>
      <c r="AW55" s="1263" t="str">
        <f t="shared" si="5"/>
        <v/>
      </c>
      <c r="AX55" s="1263"/>
      <c r="AY55" s="1771"/>
      <c r="AZ55" s="1772"/>
      <c r="BA55" s="668">
        <f t="shared" si="17"/>
        <v>2</v>
      </c>
      <c r="BB55" s="668" t="str">
        <f t="shared" si="6"/>
        <v/>
      </c>
      <c r="BC55" s="664"/>
      <c r="BD55" s="664"/>
      <c r="BF55" s="9" t="str">
        <f t="shared" si="20"/>
        <v/>
      </c>
      <c r="BG55" s="9" t="str">
        <f t="shared" si="21"/>
        <v/>
      </c>
      <c r="BH55" s="9">
        <f t="shared" si="9"/>
        <v>0</v>
      </c>
      <c r="BI55" s="9" t="str">
        <f t="shared" si="22"/>
        <v/>
      </c>
      <c r="BJ55" s="225">
        <f t="shared" si="11"/>
        <v>0</v>
      </c>
      <c r="BK55" s="225" t="str">
        <f t="shared" si="12"/>
        <v/>
      </c>
      <c r="BL55" s="9">
        <f t="shared" si="23"/>
        <v>45017</v>
      </c>
      <c r="BM55" s="9" t="e">
        <f t="shared" si="24"/>
        <v>#VALUE!</v>
      </c>
      <c r="BN55" s="9">
        <f t="shared" si="25"/>
        <v>15</v>
      </c>
      <c r="BO55" s="9" t="e">
        <f t="shared" si="26"/>
        <v>#VALUE!</v>
      </c>
    </row>
    <row r="56" spans="1:67" ht="53.25" customHeight="1">
      <c r="A56" s="1287">
        <v>32</v>
      </c>
      <c r="B56" s="1287"/>
      <c r="C56" s="1288"/>
      <c r="D56" s="1288"/>
      <c r="E56" s="1288"/>
      <c r="F56" s="1288"/>
      <c r="G56" s="1288"/>
      <c r="H56" s="1288"/>
      <c r="I56" s="1288"/>
      <c r="J56" s="1288"/>
      <c r="K56" s="1289"/>
      <c r="L56" s="1289"/>
      <c r="M56" s="1289"/>
      <c r="N56" s="1290"/>
      <c r="O56" s="1251"/>
      <c r="P56" s="1252"/>
      <c r="Q56" s="1252"/>
      <c r="R56" s="1264"/>
      <c r="S56" s="1265"/>
      <c r="T56" s="1265"/>
      <c r="U56" s="1251"/>
      <c r="V56" s="1252"/>
      <c r="W56" s="1252"/>
      <c r="X56" s="1264"/>
      <c r="Y56" s="1248" t="str">
        <f t="shared" si="2"/>
        <v/>
      </c>
      <c r="Z56" s="1249"/>
      <c r="AA56" s="1249"/>
      <c r="AB56" s="1249"/>
      <c r="AC56" s="223" t="s">
        <v>70</v>
      </c>
      <c r="AD56" s="1249" t="str">
        <f t="shared" si="27"/>
        <v/>
      </c>
      <c r="AE56" s="1249"/>
      <c r="AF56" s="1249"/>
      <c r="AG56" s="1250"/>
      <c r="AH56" s="1251"/>
      <c r="AI56" s="1252"/>
      <c r="AJ56" s="1252"/>
      <c r="AK56" s="1252"/>
      <c r="AL56" s="224" t="s">
        <v>70</v>
      </c>
      <c r="AM56" s="1252"/>
      <c r="AN56" s="1252"/>
      <c r="AO56" s="1252"/>
      <c r="AP56" s="1264"/>
      <c r="AQ56" s="1241" t="str">
        <f t="shared" si="18"/>
        <v/>
      </c>
      <c r="AR56" s="1242"/>
      <c r="AS56" s="1286" t="s">
        <v>636</v>
      </c>
      <c r="AT56" s="1286"/>
      <c r="AU56" s="1299" t="str">
        <f t="shared" si="19"/>
        <v/>
      </c>
      <c r="AV56" s="1300"/>
      <c r="AW56" s="1263" t="str">
        <f t="shared" si="5"/>
        <v/>
      </c>
      <c r="AX56" s="1263"/>
      <c r="AY56" s="1771"/>
      <c r="AZ56" s="1772"/>
      <c r="BA56" s="668">
        <f t="shared" si="17"/>
        <v>2</v>
      </c>
      <c r="BB56" s="668" t="str">
        <f t="shared" si="6"/>
        <v/>
      </c>
      <c r="BC56" s="664"/>
      <c r="BD56" s="664"/>
      <c r="BF56" s="9" t="str">
        <f t="shared" si="20"/>
        <v/>
      </c>
      <c r="BG56" s="9" t="str">
        <f t="shared" si="21"/>
        <v/>
      </c>
      <c r="BH56" s="9">
        <f t="shared" si="9"/>
        <v>0</v>
      </c>
      <c r="BI56" s="9" t="str">
        <f t="shared" si="22"/>
        <v/>
      </c>
      <c r="BJ56" s="225">
        <f t="shared" si="11"/>
        <v>0</v>
      </c>
      <c r="BK56" s="225" t="str">
        <f t="shared" si="12"/>
        <v/>
      </c>
      <c r="BL56" s="9">
        <f t="shared" si="23"/>
        <v>45017</v>
      </c>
      <c r="BM56" s="9" t="e">
        <f t="shared" si="24"/>
        <v>#VALUE!</v>
      </c>
      <c r="BN56" s="9">
        <f t="shared" si="25"/>
        <v>15</v>
      </c>
      <c r="BO56" s="9" t="e">
        <f t="shared" si="26"/>
        <v>#VALUE!</v>
      </c>
    </row>
    <row r="57" spans="1:67" ht="53.25" customHeight="1">
      <c r="A57" s="1287">
        <v>33</v>
      </c>
      <c r="B57" s="1287"/>
      <c r="C57" s="1288"/>
      <c r="D57" s="1288"/>
      <c r="E57" s="1288"/>
      <c r="F57" s="1288"/>
      <c r="G57" s="1288"/>
      <c r="H57" s="1288"/>
      <c r="I57" s="1288"/>
      <c r="J57" s="1288"/>
      <c r="K57" s="1289"/>
      <c r="L57" s="1289"/>
      <c r="M57" s="1289"/>
      <c r="N57" s="1290"/>
      <c r="O57" s="1251"/>
      <c r="P57" s="1252"/>
      <c r="Q57" s="1252"/>
      <c r="R57" s="1264"/>
      <c r="S57" s="1265"/>
      <c r="T57" s="1265"/>
      <c r="U57" s="1251"/>
      <c r="V57" s="1252"/>
      <c r="W57" s="1252"/>
      <c r="X57" s="1264"/>
      <c r="Y57" s="1248" t="str">
        <f t="shared" si="2"/>
        <v/>
      </c>
      <c r="Z57" s="1249"/>
      <c r="AA57" s="1249"/>
      <c r="AB57" s="1249"/>
      <c r="AC57" s="223" t="s">
        <v>70</v>
      </c>
      <c r="AD57" s="1249" t="str">
        <f t="shared" si="27"/>
        <v/>
      </c>
      <c r="AE57" s="1249"/>
      <c r="AF57" s="1249"/>
      <c r="AG57" s="1250"/>
      <c r="AH57" s="1251"/>
      <c r="AI57" s="1252"/>
      <c r="AJ57" s="1252"/>
      <c r="AK57" s="1252"/>
      <c r="AL57" s="224" t="s">
        <v>70</v>
      </c>
      <c r="AM57" s="1252"/>
      <c r="AN57" s="1252"/>
      <c r="AO57" s="1252"/>
      <c r="AP57" s="1264"/>
      <c r="AQ57" s="1241" t="str">
        <f t="shared" si="18"/>
        <v/>
      </c>
      <c r="AR57" s="1242"/>
      <c r="AS57" s="1286" t="s">
        <v>636</v>
      </c>
      <c r="AT57" s="1286"/>
      <c r="AU57" s="1299" t="str">
        <f t="shared" si="19"/>
        <v/>
      </c>
      <c r="AV57" s="1300"/>
      <c r="AW57" s="1263" t="str">
        <f t="shared" si="5"/>
        <v/>
      </c>
      <c r="AX57" s="1263"/>
      <c r="AY57" s="1771"/>
      <c r="AZ57" s="1772"/>
      <c r="BA57" s="668">
        <f t="shared" si="17"/>
        <v>2</v>
      </c>
      <c r="BB57" s="668" t="str">
        <f t="shared" si="6"/>
        <v/>
      </c>
      <c r="BC57" s="664"/>
      <c r="BD57" s="664"/>
      <c r="BF57" s="9" t="str">
        <f t="shared" si="20"/>
        <v/>
      </c>
      <c r="BG57" s="9" t="str">
        <f t="shared" si="21"/>
        <v/>
      </c>
      <c r="BH57" s="9">
        <f t="shared" si="9"/>
        <v>0</v>
      </c>
      <c r="BI57" s="9" t="str">
        <f t="shared" si="22"/>
        <v/>
      </c>
      <c r="BJ57" s="225">
        <f t="shared" si="11"/>
        <v>0</v>
      </c>
      <c r="BK57" s="225" t="str">
        <f t="shared" si="12"/>
        <v/>
      </c>
      <c r="BL57" s="9">
        <f t="shared" si="23"/>
        <v>45017</v>
      </c>
      <c r="BM57" s="9" t="e">
        <f t="shared" si="24"/>
        <v>#VALUE!</v>
      </c>
      <c r="BN57" s="9">
        <f t="shared" si="25"/>
        <v>15</v>
      </c>
      <c r="BO57" s="9" t="e">
        <f t="shared" si="26"/>
        <v>#VALUE!</v>
      </c>
    </row>
    <row r="58" spans="1:67" ht="53.25" customHeight="1">
      <c r="A58" s="1287">
        <v>34</v>
      </c>
      <c r="B58" s="1287"/>
      <c r="C58" s="1288"/>
      <c r="D58" s="1288"/>
      <c r="E58" s="1288"/>
      <c r="F58" s="1288"/>
      <c r="G58" s="1288"/>
      <c r="H58" s="1288"/>
      <c r="I58" s="1288"/>
      <c r="J58" s="1288"/>
      <c r="K58" s="1289"/>
      <c r="L58" s="1289"/>
      <c r="M58" s="1289"/>
      <c r="N58" s="1290"/>
      <c r="O58" s="1251"/>
      <c r="P58" s="1252"/>
      <c r="Q58" s="1252"/>
      <c r="R58" s="1264"/>
      <c r="S58" s="1265"/>
      <c r="T58" s="1265"/>
      <c r="U58" s="1251"/>
      <c r="V58" s="1252"/>
      <c r="W58" s="1252"/>
      <c r="X58" s="1264"/>
      <c r="Y58" s="1248" t="str">
        <f t="shared" si="2"/>
        <v/>
      </c>
      <c r="Z58" s="1249"/>
      <c r="AA58" s="1249"/>
      <c r="AB58" s="1249"/>
      <c r="AC58" s="223" t="s">
        <v>70</v>
      </c>
      <c r="AD58" s="1249" t="str">
        <f t="shared" si="27"/>
        <v/>
      </c>
      <c r="AE58" s="1249"/>
      <c r="AF58" s="1249"/>
      <c r="AG58" s="1250"/>
      <c r="AH58" s="1251"/>
      <c r="AI58" s="1252"/>
      <c r="AJ58" s="1252"/>
      <c r="AK58" s="1252"/>
      <c r="AL58" s="224" t="s">
        <v>70</v>
      </c>
      <c r="AM58" s="1252"/>
      <c r="AN58" s="1252"/>
      <c r="AO58" s="1252"/>
      <c r="AP58" s="1264"/>
      <c r="AQ58" s="1241" t="str">
        <f t="shared" si="18"/>
        <v/>
      </c>
      <c r="AR58" s="1242"/>
      <c r="AS58" s="1286" t="s">
        <v>636</v>
      </c>
      <c r="AT58" s="1286"/>
      <c r="AU58" s="1299" t="str">
        <f t="shared" si="19"/>
        <v/>
      </c>
      <c r="AV58" s="1300"/>
      <c r="AW58" s="1263" t="str">
        <f t="shared" si="5"/>
        <v/>
      </c>
      <c r="AX58" s="1263"/>
      <c r="AY58" s="1771"/>
      <c r="AZ58" s="1772"/>
      <c r="BA58" s="668">
        <f t="shared" si="17"/>
        <v>2</v>
      </c>
      <c r="BB58" s="668" t="str">
        <f t="shared" si="6"/>
        <v/>
      </c>
      <c r="BC58" s="664"/>
      <c r="BD58" s="664"/>
      <c r="BF58" s="9" t="str">
        <f t="shared" si="20"/>
        <v/>
      </c>
      <c r="BG58" s="9" t="str">
        <f t="shared" si="21"/>
        <v/>
      </c>
      <c r="BH58" s="9">
        <f t="shared" si="9"/>
        <v>0</v>
      </c>
      <c r="BI58" s="9" t="str">
        <f t="shared" si="22"/>
        <v/>
      </c>
      <c r="BJ58" s="225">
        <f t="shared" si="11"/>
        <v>0</v>
      </c>
      <c r="BK58" s="225" t="str">
        <f t="shared" si="12"/>
        <v/>
      </c>
      <c r="BL58" s="9">
        <f t="shared" si="23"/>
        <v>45017</v>
      </c>
      <c r="BM58" s="9" t="e">
        <f t="shared" si="24"/>
        <v>#VALUE!</v>
      </c>
      <c r="BN58" s="9">
        <f t="shared" si="25"/>
        <v>15</v>
      </c>
      <c r="BO58" s="9" t="e">
        <f t="shared" si="26"/>
        <v>#VALUE!</v>
      </c>
    </row>
    <row r="59" spans="1:67" ht="53.25" customHeight="1">
      <c r="A59" s="1287">
        <v>35</v>
      </c>
      <c r="B59" s="1287"/>
      <c r="C59" s="1288"/>
      <c r="D59" s="1288"/>
      <c r="E59" s="1288"/>
      <c r="F59" s="1288"/>
      <c r="G59" s="1288"/>
      <c r="H59" s="1288"/>
      <c r="I59" s="1288"/>
      <c r="J59" s="1288"/>
      <c r="K59" s="1289"/>
      <c r="L59" s="1289"/>
      <c r="M59" s="1289"/>
      <c r="N59" s="1290"/>
      <c r="O59" s="1251"/>
      <c r="P59" s="1252"/>
      <c r="Q59" s="1252"/>
      <c r="R59" s="1264"/>
      <c r="S59" s="1265"/>
      <c r="T59" s="1265"/>
      <c r="U59" s="1251"/>
      <c r="V59" s="1252"/>
      <c r="W59" s="1252"/>
      <c r="X59" s="1264"/>
      <c r="Y59" s="1248" t="str">
        <f t="shared" si="2"/>
        <v/>
      </c>
      <c r="Z59" s="1249"/>
      <c r="AA59" s="1249"/>
      <c r="AB59" s="1249"/>
      <c r="AC59" s="223" t="s">
        <v>70</v>
      </c>
      <c r="AD59" s="1249" t="str">
        <f t="shared" si="27"/>
        <v/>
      </c>
      <c r="AE59" s="1249"/>
      <c r="AF59" s="1249"/>
      <c r="AG59" s="1250"/>
      <c r="AH59" s="1251"/>
      <c r="AI59" s="1252"/>
      <c r="AJ59" s="1252"/>
      <c r="AK59" s="1252"/>
      <c r="AL59" s="224" t="s">
        <v>70</v>
      </c>
      <c r="AM59" s="1252"/>
      <c r="AN59" s="1252"/>
      <c r="AO59" s="1252"/>
      <c r="AP59" s="1264"/>
      <c r="AQ59" s="1241" t="str">
        <f t="shared" si="18"/>
        <v/>
      </c>
      <c r="AR59" s="1242"/>
      <c r="AS59" s="1286" t="s">
        <v>636</v>
      </c>
      <c r="AT59" s="1286"/>
      <c r="AU59" s="1299" t="str">
        <f t="shared" si="19"/>
        <v/>
      </c>
      <c r="AV59" s="1300"/>
      <c r="AW59" s="1263" t="str">
        <f t="shared" si="5"/>
        <v/>
      </c>
      <c r="AX59" s="1263"/>
      <c r="AY59" s="1771"/>
      <c r="AZ59" s="1772"/>
      <c r="BA59" s="668">
        <f t="shared" si="17"/>
        <v>2</v>
      </c>
      <c r="BB59" s="668" t="str">
        <f t="shared" si="6"/>
        <v/>
      </c>
      <c r="BC59" s="664"/>
      <c r="BD59" s="664"/>
      <c r="BF59" s="9" t="str">
        <f t="shared" si="20"/>
        <v/>
      </c>
      <c r="BG59" s="9" t="str">
        <f t="shared" si="21"/>
        <v/>
      </c>
      <c r="BH59" s="9">
        <f t="shared" si="9"/>
        <v>0</v>
      </c>
      <c r="BI59" s="9" t="str">
        <f t="shared" si="22"/>
        <v/>
      </c>
      <c r="BJ59" s="225">
        <f t="shared" si="11"/>
        <v>0</v>
      </c>
      <c r="BK59" s="225" t="str">
        <f t="shared" si="12"/>
        <v/>
      </c>
      <c r="BL59" s="9">
        <f t="shared" si="23"/>
        <v>45017</v>
      </c>
      <c r="BM59" s="9" t="e">
        <f t="shared" si="24"/>
        <v>#VALUE!</v>
      </c>
      <c r="BN59" s="9">
        <f t="shared" si="25"/>
        <v>15</v>
      </c>
      <c r="BO59" s="9" t="e">
        <f t="shared" si="26"/>
        <v>#VALUE!</v>
      </c>
    </row>
    <row r="60" spans="1:67" ht="53.25" customHeight="1">
      <c r="A60" s="1287">
        <v>36</v>
      </c>
      <c r="B60" s="1287"/>
      <c r="C60" s="1288"/>
      <c r="D60" s="1288"/>
      <c r="E60" s="1288"/>
      <c r="F60" s="1288"/>
      <c r="G60" s="1288"/>
      <c r="H60" s="1288"/>
      <c r="I60" s="1288"/>
      <c r="J60" s="1288"/>
      <c r="K60" s="1289"/>
      <c r="L60" s="1289"/>
      <c r="M60" s="1289"/>
      <c r="N60" s="1290"/>
      <c r="O60" s="1251"/>
      <c r="P60" s="1252"/>
      <c r="Q60" s="1252"/>
      <c r="R60" s="1264"/>
      <c r="S60" s="1265"/>
      <c r="T60" s="1265"/>
      <c r="U60" s="1251"/>
      <c r="V60" s="1252"/>
      <c r="W60" s="1252"/>
      <c r="X60" s="1264"/>
      <c r="Y60" s="1248" t="str">
        <f t="shared" si="2"/>
        <v/>
      </c>
      <c r="Z60" s="1249"/>
      <c r="AA60" s="1249"/>
      <c r="AB60" s="1249"/>
      <c r="AC60" s="223" t="s">
        <v>70</v>
      </c>
      <c r="AD60" s="1249" t="str">
        <f t="shared" si="27"/>
        <v/>
      </c>
      <c r="AE60" s="1249"/>
      <c r="AF60" s="1249"/>
      <c r="AG60" s="1250"/>
      <c r="AH60" s="1251"/>
      <c r="AI60" s="1252"/>
      <c r="AJ60" s="1252"/>
      <c r="AK60" s="1252"/>
      <c r="AL60" s="224" t="s">
        <v>70</v>
      </c>
      <c r="AM60" s="1252"/>
      <c r="AN60" s="1252"/>
      <c r="AO60" s="1252"/>
      <c r="AP60" s="1264"/>
      <c r="AQ60" s="1241" t="str">
        <f t="shared" si="18"/>
        <v/>
      </c>
      <c r="AR60" s="1242"/>
      <c r="AS60" s="1286" t="s">
        <v>636</v>
      </c>
      <c r="AT60" s="1286"/>
      <c r="AU60" s="1299" t="str">
        <f t="shared" si="19"/>
        <v/>
      </c>
      <c r="AV60" s="1300"/>
      <c r="AW60" s="1263" t="str">
        <f t="shared" si="5"/>
        <v/>
      </c>
      <c r="AX60" s="1263"/>
      <c r="AY60" s="1771"/>
      <c r="AZ60" s="1772"/>
      <c r="BA60" s="668">
        <f t="shared" si="17"/>
        <v>2</v>
      </c>
      <c r="BB60" s="668" t="str">
        <f t="shared" si="6"/>
        <v/>
      </c>
      <c r="BC60" s="664"/>
      <c r="BD60" s="664"/>
      <c r="BF60" s="9" t="str">
        <f t="shared" si="20"/>
        <v/>
      </c>
      <c r="BG60" s="9" t="str">
        <f t="shared" si="21"/>
        <v/>
      </c>
      <c r="BH60" s="9">
        <f t="shared" si="9"/>
        <v>0</v>
      </c>
      <c r="BI60" s="9" t="str">
        <f t="shared" si="22"/>
        <v/>
      </c>
      <c r="BJ60" s="225">
        <f t="shared" si="11"/>
        <v>0</v>
      </c>
      <c r="BK60" s="225" t="str">
        <f t="shared" si="12"/>
        <v/>
      </c>
      <c r="BL60" s="9">
        <f t="shared" si="23"/>
        <v>45017</v>
      </c>
      <c r="BM60" s="9" t="e">
        <f t="shared" si="24"/>
        <v>#VALUE!</v>
      </c>
      <c r="BN60" s="9">
        <f t="shared" si="25"/>
        <v>15</v>
      </c>
      <c r="BO60" s="9" t="e">
        <f t="shared" si="26"/>
        <v>#VALUE!</v>
      </c>
    </row>
    <row r="61" spans="1:67" ht="53.25" customHeight="1">
      <c r="A61" s="1287">
        <v>37</v>
      </c>
      <c r="B61" s="1287"/>
      <c r="C61" s="1288"/>
      <c r="D61" s="1288"/>
      <c r="E61" s="1288"/>
      <c r="F61" s="1288"/>
      <c r="G61" s="1288"/>
      <c r="H61" s="1288"/>
      <c r="I61" s="1288"/>
      <c r="J61" s="1288"/>
      <c r="K61" s="1289"/>
      <c r="L61" s="1289"/>
      <c r="M61" s="1289"/>
      <c r="N61" s="1290"/>
      <c r="O61" s="1251"/>
      <c r="P61" s="1252"/>
      <c r="Q61" s="1252"/>
      <c r="R61" s="1264"/>
      <c r="S61" s="1265"/>
      <c r="T61" s="1265"/>
      <c r="U61" s="1251"/>
      <c r="V61" s="1252"/>
      <c r="W61" s="1252"/>
      <c r="X61" s="1264"/>
      <c r="Y61" s="1248" t="str">
        <f t="shared" si="2"/>
        <v/>
      </c>
      <c r="Z61" s="1249"/>
      <c r="AA61" s="1249"/>
      <c r="AB61" s="1249"/>
      <c r="AC61" s="223" t="s">
        <v>70</v>
      </c>
      <c r="AD61" s="1249" t="str">
        <f t="shared" si="27"/>
        <v/>
      </c>
      <c r="AE61" s="1249"/>
      <c r="AF61" s="1249"/>
      <c r="AG61" s="1250"/>
      <c r="AH61" s="1251"/>
      <c r="AI61" s="1252"/>
      <c r="AJ61" s="1252"/>
      <c r="AK61" s="1252"/>
      <c r="AL61" s="224" t="s">
        <v>70</v>
      </c>
      <c r="AM61" s="1252"/>
      <c r="AN61" s="1252"/>
      <c r="AO61" s="1252"/>
      <c r="AP61" s="1264"/>
      <c r="AQ61" s="1241" t="str">
        <f t="shared" si="18"/>
        <v/>
      </c>
      <c r="AR61" s="1242"/>
      <c r="AS61" s="1286" t="s">
        <v>636</v>
      </c>
      <c r="AT61" s="1286"/>
      <c r="AU61" s="1299" t="str">
        <f t="shared" si="19"/>
        <v/>
      </c>
      <c r="AV61" s="1300"/>
      <c r="AW61" s="1263" t="str">
        <f t="shared" si="5"/>
        <v/>
      </c>
      <c r="AX61" s="1263"/>
      <c r="AY61" s="1771"/>
      <c r="AZ61" s="1772"/>
      <c r="BA61" s="668">
        <f t="shared" si="17"/>
        <v>2</v>
      </c>
      <c r="BB61" s="668" t="str">
        <f t="shared" si="6"/>
        <v/>
      </c>
      <c r="BC61" s="664"/>
      <c r="BD61" s="664"/>
      <c r="BF61" s="9" t="str">
        <f t="shared" si="20"/>
        <v/>
      </c>
      <c r="BG61" s="9" t="str">
        <f t="shared" si="21"/>
        <v/>
      </c>
      <c r="BH61" s="9">
        <f t="shared" si="9"/>
        <v>0</v>
      </c>
      <c r="BI61" s="9" t="str">
        <f t="shared" si="22"/>
        <v/>
      </c>
      <c r="BJ61" s="225">
        <f t="shared" si="11"/>
        <v>0</v>
      </c>
      <c r="BK61" s="225" t="str">
        <f t="shared" si="12"/>
        <v/>
      </c>
      <c r="BL61" s="9">
        <f t="shared" si="23"/>
        <v>45017</v>
      </c>
      <c r="BM61" s="9" t="e">
        <f t="shared" si="24"/>
        <v>#VALUE!</v>
      </c>
      <c r="BN61" s="9">
        <f t="shared" si="25"/>
        <v>15</v>
      </c>
      <c r="BO61" s="9" t="e">
        <f t="shared" si="26"/>
        <v>#VALUE!</v>
      </c>
    </row>
    <row r="62" spans="1:67" ht="53.25" customHeight="1">
      <c r="A62" s="1287">
        <v>38</v>
      </c>
      <c r="B62" s="1287"/>
      <c r="C62" s="1288"/>
      <c r="D62" s="1288"/>
      <c r="E62" s="1288"/>
      <c r="F62" s="1288"/>
      <c r="G62" s="1288"/>
      <c r="H62" s="1288"/>
      <c r="I62" s="1288"/>
      <c r="J62" s="1288"/>
      <c r="K62" s="1289"/>
      <c r="L62" s="1289"/>
      <c r="M62" s="1289"/>
      <c r="N62" s="1290"/>
      <c r="O62" s="1251"/>
      <c r="P62" s="1252"/>
      <c r="Q62" s="1252"/>
      <c r="R62" s="1264"/>
      <c r="S62" s="1265"/>
      <c r="T62" s="1265"/>
      <c r="U62" s="1251"/>
      <c r="V62" s="1252"/>
      <c r="W62" s="1252"/>
      <c r="X62" s="1264"/>
      <c r="Y62" s="1248" t="str">
        <f t="shared" si="2"/>
        <v/>
      </c>
      <c r="Z62" s="1249"/>
      <c r="AA62" s="1249"/>
      <c r="AB62" s="1249"/>
      <c r="AC62" s="223" t="s">
        <v>70</v>
      </c>
      <c r="AD62" s="1249" t="str">
        <f t="shared" si="27"/>
        <v/>
      </c>
      <c r="AE62" s="1249"/>
      <c r="AF62" s="1249"/>
      <c r="AG62" s="1250"/>
      <c r="AH62" s="1251"/>
      <c r="AI62" s="1252"/>
      <c r="AJ62" s="1252"/>
      <c r="AK62" s="1252"/>
      <c r="AL62" s="224" t="s">
        <v>70</v>
      </c>
      <c r="AM62" s="1252"/>
      <c r="AN62" s="1252"/>
      <c r="AO62" s="1252"/>
      <c r="AP62" s="1264"/>
      <c r="AQ62" s="1241" t="str">
        <f t="shared" si="18"/>
        <v/>
      </c>
      <c r="AR62" s="1242"/>
      <c r="AS62" s="1286" t="s">
        <v>636</v>
      </c>
      <c r="AT62" s="1286"/>
      <c r="AU62" s="1299" t="str">
        <f t="shared" si="19"/>
        <v/>
      </c>
      <c r="AV62" s="1300"/>
      <c r="AW62" s="1263" t="str">
        <f t="shared" si="5"/>
        <v/>
      </c>
      <c r="AX62" s="1263"/>
      <c r="AY62" s="1771"/>
      <c r="AZ62" s="1772"/>
      <c r="BA62" s="668">
        <f t="shared" si="17"/>
        <v>2</v>
      </c>
      <c r="BB62" s="668" t="str">
        <f t="shared" si="6"/>
        <v/>
      </c>
      <c r="BC62" s="664"/>
      <c r="BD62" s="664"/>
      <c r="BF62" s="9" t="str">
        <f t="shared" si="20"/>
        <v/>
      </c>
      <c r="BG62" s="9" t="str">
        <f t="shared" si="21"/>
        <v/>
      </c>
      <c r="BH62" s="9">
        <f t="shared" si="9"/>
        <v>0</v>
      </c>
      <c r="BI62" s="9" t="str">
        <f t="shared" si="22"/>
        <v/>
      </c>
      <c r="BJ62" s="225">
        <f t="shared" si="11"/>
        <v>0</v>
      </c>
      <c r="BK62" s="225" t="str">
        <f t="shared" si="12"/>
        <v/>
      </c>
      <c r="BL62" s="9">
        <f t="shared" si="23"/>
        <v>45017</v>
      </c>
      <c r="BM62" s="9" t="e">
        <f t="shared" si="24"/>
        <v>#VALUE!</v>
      </c>
      <c r="BN62" s="9">
        <f t="shared" si="25"/>
        <v>15</v>
      </c>
      <c r="BO62" s="9" t="e">
        <f t="shared" si="26"/>
        <v>#VALUE!</v>
      </c>
    </row>
    <row r="63" spans="1:67" ht="53.25" customHeight="1">
      <c r="A63" s="1287">
        <v>39</v>
      </c>
      <c r="B63" s="1287"/>
      <c r="C63" s="1288"/>
      <c r="D63" s="1288"/>
      <c r="E63" s="1288"/>
      <c r="F63" s="1288"/>
      <c r="G63" s="1288"/>
      <c r="H63" s="1288"/>
      <c r="I63" s="1288"/>
      <c r="J63" s="1288"/>
      <c r="K63" s="1289"/>
      <c r="L63" s="1289"/>
      <c r="M63" s="1289"/>
      <c r="N63" s="1290"/>
      <c r="O63" s="1251"/>
      <c r="P63" s="1252"/>
      <c r="Q63" s="1252"/>
      <c r="R63" s="1264"/>
      <c r="S63" s="1265"/>
      <c r="T63" s="1265"/>
      <c r="U63" s="1251"/>
      <c r="V63" s="1252"/>
      <c r="W63" s="1252"/>
      <c r="X63" s="1264"/>
      <c r="Y63" s="1248" t="str">
        <f t="shared" si="2"/>
        <v/>
      </c>
      <c r="Z63" s="1249"/>
      <c r="AA63" s="1249"/>
      <c r="AB63" s="1249"/>
      <c r="AC63" s="223" t="s">
        <v>70</v>
      </c>
      <c r="AD63" s="1249" t="str">
        <f t="shared" si="27"/>
        <v/>
      </c>
      <c r="AE63" s="1249"/>
      <c r="AF63" s="1249"/>
      <c r="AG63" s="1250"/>
      <c r="AH63" s="1251"/>
      <c r="AI63" s="1252"/>
      <c r="AJ63" s="1252"/>
      <c r="AK63" s="1252"/>
      <c r="AL63" s="224" t="s">
        <v>70</v>
      </c>
      <c r="AM63" s="1252"/>
      <c r="AN63" s="1252"/>
      <c r="AO63" s="1252"/>
      <c r="AP63" s="1264"/>
      <c r="AQ63" s="1241" t="str">
        <f t="shared" si="18"/>
        <v/>
      </c>
      <c r="AR63" s="1242"/>
      <c r="AS63" s="1286" t="s">
        <v>636</v>
      </c>
      <c r="AT63" s="1286"/>
      <c r="AU63" s="1299" t="str">
        <f t="shared" si="19"/>
        <v/>
      </c>
      <c r="AV63" s="1300"/>
      <c r="AW63" s="1263" t="str">
        <f t="shared" si="5"/>
        <v/>
      </c>
      <c r="AX63" s="1263"/>
      <c r="AY63" s="1771"/>
      <c r="AZ63" s="1772"/>
      <c r="BA63" s="668">
        <f t="shared" si="17"/>
        <v>2</v>
      </c>
      <c r="BB63" s="668" t="str">
        <f t="shared" si="6"/>
        <v/>
      </c>
      <c r="BC63" s="664"/>
      <c r="BD63" s="664"/>
      <c r="BF63" s="9" t="str">
        <f t="shared" si="20"/>
        <v/>
      </c>
      <c r="BG63" s="9" t="str">
        <f t="shared" si="21"/>
        <v/>
      </c>
      <c r="BH63" s="9">
        <f t="shared" si="9"/>
        <v>0</v>
      </c>
      <c r="BI63" s="9" t="str">
        <f t="shared" si="22"/>
        <v/>
      </c>
      <c r="BJ63" s="225">
        <f t="shared" si="11"/>
        <v>0</v>
      </c>
      <c r="BK63" s="225" t="str">
        <f t="shared" si="12"/>
        <v/>
      </c>
      <c r="BL63" s="9">
        <f t="shared" si="23"/>
        <v>45017</v>
      </c>
      <c r="BM63" s="9" t="e">
        <f t="shared" si="24"/>
        <v>#VALUE!</v>
      </c>
      <c r="BN63" s="9">
        <f t="shared" si="25"/>
        <v>15</v>
      </c>
      <c r="BO63" s="9" t="e">
        <f t="shared" si="26"/>
        <v>#VALUE!</v>
      </c>
    </row>
    <row r="64" spans="1:67" ht="53.25" customHeight="1">
      <c r="A64" s="1287">
        <v>40</v>
      </c>
      <c r="B64" s="1287"/>
      <c r="C64" s="1288"/>
      <c r="D64" s="1288"/>
      <c r="E64" s="1288"/>
      <c r="F64" s="1288"/>
      <c r="G64" s="1288"/>
      <c r="H64" s="1288"/>
      <c r="I64" s="1288"/>
      <c r="J64" s="1288"/>
      <c r="K64" s="1289"/>
      <c r="L64" s="1289"/>
      <c r="M64" s="1289"/>
      <c r="N64" s="1290"/>
      <c r="O64" s="1251"/>
      <c r="P64" s="1252"/>
      <c r="Q64" s="1252"/>
      <c r="R64" s="1264"/>
      <c r="S64" s="1265"/>
      <c r="T64" s="1265"/>
      <c r="U64" s="1251"/>
      <c r="V64" s="1252"/>
      <c r="W64" s="1252"/>
      <c r="X64" s="1264"/>
      <c r="Y64" s="1248" t="str">
        <f t="shared" si="2"/>
        <v/>
      </c>
      <c r="Z64" s="1249"/>
      <c r="AA64" s="1249"/>
      <c r="AB64" s="1249"/>
      <c r="AC64" s="223" t="s">
        <v>70</v>
      </c>
      <c r="AD64" s="1249" t="str">
        <f t="shared" si="27"/>
        <v/>
      </c>
      <c r="AE64" s="1249"/>
      <c r="AF64" s="1249"/>
      <c r="AG64" s="1250"/>
      <c r="AH64" s="1251"/>
      <c r="AI64" s="1252"/>
      <c r="AJ64" s="1252"/>
      <c r="AK64" s="1252"/>
      <c r="AL64" s="224" t="s">
        <v>70</v>
      </c>
      <c r="AM64" s="1252"/>
      <c r="AN64" s="1252"/>
      <c r="AO64" s="1252"/>
      <c r="AP64" s="1264"/>
      <c r="AQ64" s="1241" t="str">
        <f t="shared" si="18"/>
        <v/>
      </c>
      <c r="AR64" s="1242"/>
      <c r="AS64" s="1286" t="s">
        <v>636</v>
      </c>
      <c r="AT64" s="1286"/>
      <c r="AU64" s="1299" t="str">
        <f t="shared" si="19"/>
        <v/>
      </c>
      <c r="AV64" s="1300"/>
      <c r="AW64" s="1263" t="str">
        <f t="shared" si="5"/>
        <v/>
      </c>
      <c r="AX64" s="1263"/>
      <c r="AY64" s="1771"/>
      <c r="AZ64" s="1772"/>
      <c r="BA64" s="668">
        <f t="shared" si="17"/>
        <v>2</v>
      </c>
      <c r="BB64" s="668" t="str">
        <f t="shared" si="6"/>
        <v/>
      </c>
      <c r="BC64" s="664"/>
      <c r="BD64" s="664"/>
      <c r="BF64" s="9" t="str">
        <f t="shared" si="20"/>
        <v/>
      </c>
      <c r="BG64" s="9" t="str">
        <f t="shared" si="21"/>
        <v/>
      </c>
      <c r="BH64" s="9">
        <f t="shared" si="9"/>
        <v>0</v>
      </c>
      <c r="BI64" s="9" t="str">
        <f t="shared" si="22"/>
        <v/>
      </c>
      <c r="BJ64" s="225">
        <f t="shared" si="11"/>
        <v>0</v>
      </c>
      <c r="BK64" s="225" t="str">
        <f t="shared" si="12"/>
        <v/>
      </c>
      <c r="BL64" s="9">
        <f t="shared" si="23"/>
        <v>45017</v>
      </c>
      <c r="BM64" s="9" t="e">
        <f t="shared" si="24"/>
        <v>#VALUE!</v>
      </c>
      <c r="BN64" s="9">
        <f t="shared" si="25"/>
        <v>15</v>
      </c>
      <c r="BO64" s="9" t="e">
        <f t="shared" si="26"/>
        <v>#VALUE!</v>
      </c>
    </row>
    <row r="65" spans="1:67" ht="53.25" customHeight="1">
      <c r="A65" s="1287">
        <v>41</v>
      </c>
      <c r="B65" s="1287"/>
      <c r="C65" s="1288"/>
      <c r="D65" s="1288"/>
      <c r="E65" s="1288"/>
      <c r="F65" s="1288"/>
      <c r="G65" s="1288"/>
      <c r="H65" s="1288"/>
      <c r="I65" s="1288"/>
      <c r="J65" s="1288"/>
      <c r="K65" s="1289"/>
      <c r="L65" s="1289"/>
      <c r="M65" s="1289"/>
      <c r="N65" s="1290"/>
      <c r="O65" s="1251"/>
      <c r="P65" s="1252"/>
      <c r="Q65" s="1252"/>
      <c r="R65" s="1264"/>
      <c r="S65" s="1265"/>
      <c r="T65" s="1265"/>
      <c r="U65" s="1251"/>
      <c r="V65" s="1252"/>
      <c r="W65" s="1252"/>
      <c r="X65" s="1264"/>
      <c r="Y65" s="1248" t="str">
        <f t="shared" si="2"/>
        <v/>
      </c>
      <c r="Z65" s="1249"/>
      <c r="AA65" s="1249"/>
      <c r="AB65" s="1249"/>
      <c r="AC65" s="223" t="s">
        <v>70</v>
      </c>
      <c r="AD65" s="1249" t="str">
        <f t="shared" si="27"/>
        <v/>
      </c>
      <c r="AE65" s="1249"/>
      <c r="AF65" s="1249"/>
      <c r="AG65" s="1250"/>
      <c r="AH65" s="1251"/>
      <c r="AI65" s="1252"/>
      <c r="AJ65" s="1252"/>
      <c r="AK65" s="1252"/>
      <c r="AL65" s="224" t="s">
        <v>70</v>
      </c>
      <c r="AM65" s="1252"/>
      <c r="AN65" s="1252"/>
      <c r="AO65" s="1252"/>
      <c r="AP65" s="1264"/>
      <c r="AQ65" s="1241" t="str">
        <f t="shared" si="18"/>
        <v/>
      </c>
      <c r="AR65" s="1242"/>
      <c r="AS65" s="1286" t="s">
        <v>636</v>
      </c>
      <c r="AT65" s="1286"/>
      <c r="AU65" s="1299" t="str">
        <f t="shared" si="19"/>
        <v/>
      </c>
      <c r="AV65" s="1300"/>
      <c r="AW65" s="1263" t="str">
        <f t="shared" si="5"/>
        <v/>
      </c>
      <c r="AX65" s="1263"/>
      <c r="AY65" s="1771"/>
      <c r="AZ65" s="1772"/>
      <c r="BA65" s="668">
        <f t="shared" si="17"/>
        <v>2</v>
      </c>
      <c r="BB65" s="668" t="str">
        <f t="shared" si="6"/>
        <v/>
      </c>
      <c r="BC65" s="664"/>
      <c r="BD65" s="664"/>
      <c r="BF65" s="9" t="str">
        <f t="shared" si="20"/>
        <v/>
      </c>
      <c r="BG65" s="9" t="str">
        <f t="shared" si="21"/>
        <v/>
      </c>
      <c r="BH65" s="9">
        <f t="shared" si="9"/>
        <v>0</v>
      </c>
      <c r="BI65" s="9" t="str">
        <f t="shared" si="22"/>
        <v/>
      </c>
      <c r="BJ65" s="225">
        <f t="shared" si="11"/>
        <v>0</v>
      </c>
      <c r="BK65" s="225" t="str">
        <f t="shared" si="12"/>
        <v/>
      </c>
      <c r="BL65" s="9">
        <f t="shared" si="23"/>
        <v>45017</v>
      </c>
      <c r="BM65" s="9" t="e">
        <f t="shared" si="24"/>
        <v>#VALUE!</v>
      </c>
      <c r="BN65" s="9">
        <f t="shared" si="25"/>
        <v>15</v>
      </c>
      <c r="BO65" s="9" t="e">
        <f t="shared" si="26"/>
        <v>#VALUE!</v>
      </c>
    </row>
    <row r="66" spans="1:67" ht="53.25" customHeight="1">
      <c r="A66" s="1287">
        <v>42</v>
      </c>
      <c r="B66" s="1287"/>
      <c r="C66" s="1288"/>
      <c r="D66" s="1288"/>
      <c r="E66" s="1288"/>
      <c r="F66" s="1288"/>
      <c r="G66" s="1288"/>
      <c r="H66" s="1288"/>
      <c r="I66" s="1288"/>
      <c r="J66" s="1288"/>
      <c r="K66" s="1289"/>
      <c r="L66" s="1289"/>
      <c r="M66" s="1289"/>
      <c r="N66" s="1290"/>
      <c r="O66" s="1251"/>
      <c r="P66" s="1252"/>
      <c r="Q66" s="1252"/>
      <c r="R66" s="1264"/>
      <c r="S66" s="1265"/>
      <c r="T66" s="1265"/>
      <c r="U66" s="1251"/>
      <c r="V66" s="1252"/>
      <c r="W66" s="1252"/>
      <c r="X66" s="1264"/>
      <c r="Y66" s="1248" t="str">
        <f t="shared" si="2"/>
        <v/>
      </c>
      <c r="Z66" s="1249"/>
      <c r="AA66" s="1249"/>
      <c r="AB66" s="1249"/>
      <c r="AC66" s="223" t="s">
        <v>70</v>
      </c>
      <c r="AD66" s="1249" t="str">
        <f t="shared" si="27"/>
        <v/>
      </c>
      <c r="AE66" s="1249"/>
      <c r="AF66" s="1249"/>
      <c r="AG66" s="1250"/>
      <c r="AH66" s="1251"/>
      <c r="AI66" s="1252"/>
      <c r="AJ66" s="1252"/>
      <c r="AK66" s="1252"/>
      <c r="AL66" s="224" t="s">
        <v>70</v>
      </c>
      <c r="AM66" s="1252"/>
      <c r="AN66" s="1252"/>
      <c r="AO66" s="1252"/>
      <c r="AP66" s="1264"/>
      <c r="AQ66" s="1241" t="str">
        <f t="shared" si="18"/>
        <v/>
      </c>
      <c r="AR66" s="1242"/>
      <c r="AS66" s="1286" t="s">
        <v>636</v>
      </c>
      <c r="AT66" s="1286"/>
      <c r="AU66" s="1299" t="str">
        <f t="shared" si="19"/>
        <v/>
      </c>
      <c r="AV66" s="1300"/>
      <c r="AW66" s="1263" t="str">
        <f t="shared" si="5"/>
        <v/>
      </c>
      <c r="AX66" s="1263"/>
      <c r="AY66" s="1771"/>
      <c r="AZ66" s="1772"/>
      <c r="BA66" s="668">
        <f t="shared" si="17"/>
        <v>2</v>
      </c>
      <c r="BB66" s="668" t="str">
        <f t="shared" si="6"/>
        <v/>
      </c>
      <c r="BC66" s="664"/>
      <c r="BD66" s="664"/>
      <c r="BF66" s="9" t="str">
        <f t="shared" si="20"/>
        <v/>
      </c>
      <c r="BG66" s="9" t="str">
        <f t="shared" si="21"/>
        <v/>
      </c>
      <c r="BH66" s="9">
        <f t="shared" si="9"/>
        <v>0</v>
      </c>
      <c r="BI66" s="9" t="str">
        <f t="shared" si="22"/>
        <v/>
      </c>
      <c r="BJ66" s="225">
        <f t="shared" si="11"/>
        <v>0</v>
      </c>
      <c r="BK66" s="225" t="str">
        <f t="shared" si="12"/>
        <v/>
      </c>
      <c r="BL66" s="9">
        <f t="shared" si="23"/>
        <v>45017</v>
      </c>
      <c r="BM66" s="9" t="e">
        <f t="shared" si="24"/>
        <v>#VALUE!</v>
      </c>
      <c r="BN66" s="9">
        <f t="shared" si="25"/>
        <v>15</v>
      </c>
      <c r="BO66" s="9" t="e">
        <f t="shared" si="26"/>
        <v>#VALUE!</v>
      </c>
    </row>
    <row r="67" spans="1:67" ht="53.25" customHeight="1">
      <c r="A67" s="1287">
        <v>43</v>
      </c>
      <c r="B67" s="1287"/>
      <c r="C67" s="1288"/>
      <c r="D67" s="1288"/>
      <c r="E67" s="1288"/>
      <c r="F67" s="1288"/>
      <c r="G67" s="1288"/>
      <c r="H67" s="1288"/>
      <c r="I67" s="1288"/>
      <c r="J67" s="1288"/>
      <c r="K67" s="1289"/>
      <c r="L67" s="1289"/>
      <c r="M67" s="1289"/>
      <c r="N67" s="1290"/>
      <c r="O67" s="1251"/>
      <c r="P67" s="1252"/>
      <c r="Q67" s="1252"/>
      <c r="R67" s="1264"/>
      <c r="S67" s="1265"/>
      <c r="T67" s="1265"/>
      <c r="U67" s="1251"/>
      <c r="V67" s="1252"/>
      <c r="W67" s="1252"/>
      <c r="X67" s="1264"/>
      <c r="Y67" s="1248" t="str">
        <f t="shared" si="2"/>
        <v/>
      </c>
      <c r="Z67" s="1249"/>
      <c r="AA67" s="1249"/>
      <c r="AB67" s="1249"/>
      <c r="AC67" s="223" t="s">
        <v>70</v>
      </c>
      <c r="AD67" s="1249" t="str">
        <f t="shared" si="27"/>
        <v/>
      </c>
      <c r="AE67" s="1249"/>
      <c r="AF67" s="1249"/>
      <c r="AG67" s="1250"/>
      <c r="AH67" s="1251"/>
      <c r="AI67" s="1252"/>
      <c r="AJ67" s="1252"/>
      <c r="AK67" s="1252"/>
      <c r="AL67" s="224" t="s">
        <v>70</v>
      </c>
      <c r="AM67" s="1252"/>
      <c r="AN67" s="1252"/>
      <c r="AO67" s="1252"/>
      <c r="AP67" s="1264"/>
      <c r="AQ67" s="1241" t="str">
        <f t="shared" ref="AQ67:AQ74" si="28">IF(AND(BF67=1,BG67&lt;&gt;""),IF((AM67-AH67)&gt;=0,AM67-AH67+1,""),"")</f>
        <v/>
      </c>
      <c r="AR67" s="1242"/>
      <c r="AS67" s="1286" t="s">
        <v>636</v>
      </c>
      <c r="AT67" s="1286"/>
      <c r="AU67" s="1299" t="str">
        <f t="shared" ref="AU67:AU74" si="29">IF(AND(BF67=1,BG67&lt;&gt;""),BO67,"")</f>
        <v/>
      </c>
      <c r="AV67" s="1300"/>
      <c r="AW67" s="1263" t="str">
        <f t="shared" si="5"/>
        <v/>
      </c>
      <c r="AX67" s="1263"/>
      <c r="AY67" s="1771"/>
      <c r="AZ67" s="1772"/>
      <c r="BA67" s="668">
        <f t="shared" si="17"/>
        <v>2</v>
      </c>
      <c r="BB67" s="668" t="str">
        <f t="shared" si="6"/>
        <v/>
      </c>
      <c r="BC67" s="664"/>
      <c r="BD67" s="664"/>
      <c r="BF67" s="9" t="str">
        <f t="shared" ref="BF67:BF74" si="30">IF(COUNTA(C67,K67,O67,S67,AH67,AM67)&gt;=6,1,"")</f>
        <v/>
      </c>
      <c r="BG67" s="9" t="str">
        <f t="shared" ref="BG67:BG74" si="31">IF(OR(BI67=0,BI67=2),IF(U67&lt;&gt;"",1,""),IF(BI67=1,"2",""))</f>
        <v/>
      </c>
      <c r="BH67" s="9">
        <f t="shared" si="9"/>
        <v>0</v>
      </c>
      <c r="BI67" s="9" t="str">
        <f t="shared" ref="BI67:BI74" si="32">IF(S67=BW$1,0,IF(S67=BW$2,1,IF(S67=BW$3,2,"")))</f>
        <v/>
      </c>
      <c r="BJ67" s="225">
        <f t="shared" si="11"/>
        <v>0</v>
      </c>
      <c r="BK67" s="225" t="str">
        <f t="shared" si="12"/>
        <v/>
      </c>
      <c r="BL67" s="9">
        <f t="shared" ref="BL67:BL74" si="33">IF(BJ67&gt;BV$1,0,IF(BK67&lt;BV$1,BK67-BJ67+1,BV$1-BJ67+1))</f>
        <v>45017</v>
      </c>
      <c r="BM67" s="9" t="e">
        <f t="shared" ref="BM67:BM74" si="34">IF(BK67&lt;BV$2,0,IF(BJ67&gt;=BV$2,BK67-BJ67+1,BK67-BV$2+1))</f>
        <v>#VALUE!</v>
      </c>
      <c r="BN67" s="9">
        <f t="shared" ref="BN67:BN74" si="35">MIN(BL67,15)</f>
        <v>15</v>
      </c>
      <c r="BO67" s="9" t="e">
        <f t="shared" ref="BO67:BO74" si="36">MIN(BM67,15)</f>
        <v>#VALUE!</v>
      </c>
    </row>
    <row r="68" spans="1:67" ht="53.25" customHeight="1">
      <c r="A68" s="1287">
        <v>44</v>
      </c>
      <c r="B68" s="1287"/>
      <c r="C68" s="1288"/>
      <c r="D68" s="1288"/>
      <c r="E68" s="1288"/>
      <c r="F68" s="1288"/>
      <c r="G68" s="1288"/>
      <c r="H68" s="1288"/>
      <c r="I68" s="1288"/>
      <c r="J68" s="1288"/>
      <c r="K68" s="1289"/>
      <c r="L68" s="1289"/>
      <c r="M68" s="1289"/>
      <c r="N68" s="1290"/>
      <c r="O68" s="1251"/>
      <c r="P68" s="1252"/>
      <c r="Q68" s="1252"/>
      <c r="R68" s="1264"/>
      <c r="S68" s="1265"/>
      <c r="T68" s="1265"/>
      <c r="U68" s="1251"/>
      <c r="V68" s="1252"/>
      <c r="W68" s="1252"/>
      <c r="X68" s="1264"/>
      <c r="Y68" s="1248" t="str">
        <f t="shared" si="2"/>
        <v/>
      </c>
      <c r="Z68" s="1249"/>
      <c r="AA68" s="1249"/>
      <c r="AB68" s="1249"/>
      <c r="AC68" s="223" t="s">
        <v>70</v>
      </c>
      <c r="AD68" s="1249" t="str">
        <f t="shared" si="27"/>
        <v/>
      </c>
      <c r="AE68" s="1249"/>
      <c r="AF68" s="1249"/>
      <c r="AG68" s="1250"/>
      <c r="AH68" s="1251"/>
      <c r="AI68" s="1252"/>
      <c r="AJ68" s="1252"/>
      <c r="AK68" s="1252"/>
      <c r="AL68" s="224" t="s">
        <v>70</v>
      </c>
      <c r="AM68" s="1252"/>
      <c r="AN68" s="1252"/>
      <c r="AO68" s="1252"/>
      <c r="AP68" s="1264"/>
      <c r="AQ68" s="1241" t="str">
        <f t="shared" si="28"/>
        <v/>
      </c>
      <c r="AR68" s="1242"/>
      <c r="AS68" s="1286" t="s">
        <v>636</v>
      </c>
      <c r="AT68" s="1286"/>
      <c r="AU68" s="1299" t="str">
        <f t="shared" si="29"/>
        <v/>
      </c>
      <c r="AV68" s="1300"/>
      <c r="AW68" s="1263" t="str">
        <f t="shared" si="5"/>
        <v/>
      </c>
      <c r="AX68" s="1263"/>
      <c r="AY68" s="1771"/>
      <c r="AZ68" s="1772"/>
      <c r="BA68" s="668">
        <f t="shared" si="17"/>
        <v>2</v>
      </c>
      <c r="BB68" s="668" t="str">
        <f t="shared" si="6"/>
        <v/>
      </c>
      <c r="BC68" s="664"/>
      <c r="BD68" s="664"/>
      <c r="BF68" s="9" t="str">
        <f t="shared" si="30"/>
        <v/>
      </c>
      <c r="BG68" s="9" t="str">
        <f t="shared" si="31"/>
        <v/>
      </c>
      <c r="BH68" s="9">
        <f t="shared" si="9"/>
        <v>0</v>
      </c>
      <c r="BI68" s="9" t="str">
        <f t="shared" si="32"/>
        <v/>
      </c>
      <c r="BJ68" s="225">
        <f t="shared" si="11"/>
        <v>0</v>
      </c>
      <c r="BK68" s="225" t="str">
        <f t="shared" si="12"/>
        <v/>
      </c>
      <c r="BL68" s="9">
        <f t="shared" si="33"/>
        <v>45017</v>
      </c>
      <c r="BM68" s="9" t="e">
        <f t="shared" si="34"/>
        <v>#VALUE!</v>
      </c>
      <c r="BN68" s="9">
        <f t="shared" si="35"/>
        <v>15</v>
      </c>
      <c r="BO68" s="9" t="e">
        <f t="shared" si="36"/>
        <v>#VALUE!</v>
      </c>
    </row>
    <row r="69" spans="1:67" ht="53.25" customHeight="1">
      <c r="A69" s="1287">
        <v>45</v>
      </c>
      <c r="B69" s="1287"/>
      <c r="C69" s="1288"/>
      <c r="D69" s="1288"/>
      <c r="E69" s="1288"/>
      <c r="F69" s="1288"/>
      <c r="G69" s="1288"/>
      <c r="H69" s="1288"/>
      <c r="I69" s="1288"/>
      <c r="J69" s="1288"/>
      <c r="K69" s="1289"/>
      <c r="L69" s="1289"/>
      <c r="M69" s="1289"/>
      <c r="N69" s="1290"/>
      <c r="O69" s="1251"/>
      <c r="P69" s="1252"/>
      <c r="Q69" s="1252"/>
      <c r="R69" s="1264"/>
      <c r="S69" s="1265"/>
      <c r="T69" s="1265"/>
      <c r="U69" s="1251"/>
      <c r="V69" s="1252"/>
      <c r="W69" s="1252"/>
      <c r="X69" s="1264"/>
      <c r="Y69" s="1248" t="str">
        <f t="shared" si="2"/>
        <v/>
      </c>
      <c r="Z69" s="1249"/>
      <c r="AA69" s="1249"/>
      <c r="AB69" s="1249"/>
      <c r="AC69" s="223" t="s">
        <v>70</v>
      </c>
      <c r="AD69" s="1249" t="str">
        <f t="shared" si="27"/>
        <v/>
      </c>
      <c r="AE69" s="1249"/>
      <c r="AF69" s="1249"/>
      <c r="AG69" s="1250"/>
      <c r="AH69" s="1251"/>
      <c r="AI69" s="1252"/>
      <c r="AJ69" s="1252"/>
      <c r="AK69" s="1252"/>
      <c r="AL69" s="224" t="s">
        <v>70</v>
      </c>
      <c r="AM69" s="1252"/>
      <c r="AN69" s="1252"/>
      <c r="AO69" s="1252"/>
      <c r="AP69" s="1264"/>
      <c r="AQ69" s="1241" t="str">
        <f t="shared" si="28"/>
        <v/>
      </c>
      <c r="AR69" s="1242"/>
      <c r="AS69" s="1286" t="s">
        <v>636</v>
      </c>
      <c r="AT69" s="1286"/>
      <c r="AU69" s="1299" t="str">
        <f t="shared" si="29"/>
        <v/>
      </c>
      <c r="AV69" s="1300"/>
      <c r="AW69" s="1263" t="str">
        <f t="shared" si="5"/>
        <v/>
      </c>
      <c r="AX69" s="1263"/>
      <c r="AY69" s="1771"/>
      <c r="AZ69" s="1772"/>
      <c r="BA69" s="668">
        <f t="shared" si="17"/>
        <v>2</v>
      </c>
      <c r="BB69" s="668" t="str">
        <f t="shared" si="6"/>
        <v/>
      </c>
      <c r="BC69" s="664"/>
      <c r="BD69" s="664"/>
      <c r="BF69" s="9" t="str">
        <f t="shared" si="30"/>
        <v/>
      </c>
      <c r="BG69" s="9" t="str">
        <f t="shared" si="31"/>
        <v/>
      </c>
      <c r="BH69" s="9">
        <f t="shared" si="9"/>
        <v>0</v>
      </c>
      <c r="BI69" s="9" t="str">
        <f t="shared" si="32"/>
        <v/>
      </c>
      <c r="BJ69" s="225">
        <f t="shared" si="11"/>
        <v>0</v>
      </c>
      <c r="BK69" s="225" t="str">
        <f t="shared" si="12"/>
        <v/>
      </c>
      <c r="BL69" s="9">
        <f t="shared" si="33"/>
        <v>45017</v>
      </c>
      <c r="BM69" s="9" t="e">
        <f t="shared" si="34"/>
        <v>#VALUE!</v>
      </c>
      <c r="BN69" s="9">
        <f t="shared" si="35"/>
        <v>15</v>
      </c>
      <c r="BO69" s="9" t="e">
        <f t="shared" si="36"/>
        <v>#VALUE!</v>
      </c>
    </row>
    <row r="70" spans="1:67" ht="53.25" customHeight="1">
      <c r="A70" s="1287">
        <v>46</v>
      </c>
      <c r="B70" s="1287"/>
      <c r="C70" s="1288"/>
      <c r="D70" s="1288"/>
      <c r="E70" s="1288"/>
      <c r="F70" s="1288"/>
      <c r="G70" s="1288"/>
      <c r="H70" s="1288"/>
      <c r="I70" s="1288"/>
      <c r="J70" s="1288"/>
      <c r="K70" s="1289"/>
      <c r="L70" s="1289"/>
      <c r="M70" s="1289"/>
      <c r="N70" s="1290"/>
      <c r="O70" s="1251"/>
      <c r="P70" s="1252"/>
      <c r="Q70" s="1252"/>
      <c r="R70" s="1264"/>
      <c r="S70" s="1265"/>
      <c r="T70" s="1265"/>
      <c r="U70" s="1251"/>
      <c r="V70" s="1252"/>
      <c r="W70" s="1252"/>
      <c r="X70" s="1264"/>
      <c r="Y70" s="1248" t="str">
        <f t="shared" si="2"/>
        <v/>
      </c>
      <c r="Z70" s="1249"/>
      <c r="AA70" s="1249"/>
      <c r="AB70" s="1249"/>
      <c r="AC70" s="223" t="s">
        <v>70</v>
      </c>
      <c r="AD70" s="1249" t="str">
        <f t="shared" si="27"/>
        <v/>
      </c>
      <c r="AE70" s="1249"/>
      <c r="AF70" s="1249"/>
      <c r="AG70" s="1250"/>
      <c r="AH70" s="1251"/>
      <c r="AI70" s="1252"/>
      <c r="AJ70" s="1252"/>
      <c r="AK70" s="1252"/>
      <c r="AL70" s="224" t="s">
        <v>70</v>
      </c>
      <c r="AM70" s="1252"/>
      <c r="AN70" s="1252"/>
      <c r="AO70" s="1252"/>
      <c r="AP70" s="1264"/>
      <c r="AQ70" s="1241" t="str">
        <f t="shared" si="28"/>
        <v/>
      </c>
      <c r="AR70" s="1242"/>
      <c r="AS70" s="1286" t="s">
        <v>636</v>
      </c>
      <c r="AT70" s="1286"/>
      <c r="AU70" s="1299" t="str">
        <f t="shared" si="29"/>
        <v/>
      </c>
      <c r="AV70" s="1300"/>
      <c r="AW70" s="1263" t="str">
        <f t="shared" si="5"/>
        <v/>
      </c>
      <c r="AX70" s="1263"/>
      <c r="AY70" s="1771"/>
      <c r="AZ70" s="1772"/>
      <c r="BA70" s="668">
        <f t="shared" si="17"/>
        <v>2</v>
      </c>
      <c r="BB70" s="668" t="str">
        <f t="shared" si="6"/>
        <v/>
      </c>
      <c r="BC70" s="664"/>
      <c r="BD70" s="664"/>
      <c r="BF70" s="9" t="str">
        <f t="shared" si="30"/>
        <v/>
      </c>
      <c r="BG70" s="9" t="str">
        <f t="shared" si="31"/>
        <v/>
      </c>
      <c r="BH70" s="9">
        <f t="shared" si="9"/>
        <v>0</v>
      </c>
      <c r="BI70" s="9" t="str">
        <f t="shared" si="32"/>
        <v/>
      </c>
      <c r="BJ70" s="225">
        <f t="shared" si="11"/>
        <v>0</v>
      </c>
      <c r="BK70" s="225" t="str">
        <f t="shared" si="12"/>
        <v/>
      </c>
      <c r="BL70" s="9">
        <f t="shared" si="33"/>
        <v>45017</v>
      </c>
      <c r="BM70" s="9" t="e">
        <f t="shared" si="34"/>
        <v>#VALUE!</v>
      </c>
      <c r="BN70" s="9">
        <f t="shared" si="35"/>
        <v>15</v>
      </c>
      <c r="BO70" s="9" t="e">
        <f t="shared" si="36"/>
        <v>#VALUE!</v>
      </c>
    </row>
    <row r="71" spans="1:67" ht="53.25" customHeight="1">
      <c r="A71" s="1287">
        <v>47</v>
      </c>
      <c r="B71" s="1287"/>
      <c r="C71" s="1288"/>
      <c r="D71" s="1288"/>
      <c r="E71" s="1288"/>
      <c r="F71" s="1288"/>
      <c r="G71" s="1288"/>
      <c r="H71" s="1288"/>
      <c r="I71" s="1288"/>
      <c r="J71" s="1288"/>
      <c r="K71" s="1289"/>
      <c r="L71" s="1289"/>
      <c r="M71" s="1289"/>
      <c r="N71" s="1290"/>
      <c r="O71" s="1251"/>
      <c r="P71" s="1252"/>
      <c r="Q71" s="1252"/>
      <c r="R71" s="1264"/>
      <c r="S71" s="1265"/>
      <c r="T71" s="1265"/>
      <c r="U71" s="1251"/>
      <c r="V71" s="1252"/>
      <c r="W71" s="1252"/>
      <c r="X71" s="1264"/>
      <c r="Y71" s="1248" t="str">
        <f t="shared" si="2"/>
        <v/>
      </c>
      <c r="Z71" s="1249"/>
      <c r="AA71" s="1249"/>
      <c r="AB71" s="1249"/>
      <c r="AC71" s="223" t="s">
        <v>70</v>
      </c>
      <c r="AD71" s="1249" t="str">
        <f t="shared" si="27"/>
        <v/>
      </c>
      <c r="AE71" s="1249"/>
      <c r="AF71" s="1249"/>
      <c r="AG71" s="1250"/>
      <c r="AH71" s="1251"/>
      <c r="AI71" s="1252"/>
      <c r="AJ71" s="1252"/>
      <c r="AK71" s="1252"/>
      <c r="AL71" s="224" t="s">
        <v>70</v>
      </c>
      <c r="AM71" s="1252"/>
      <c r="AN71" s="1252"/>
      <c r="AO71" s="1252"/>
      <c r="AP71" s="1264"/>
      <c r="AQ71" s="1241" t="str">
        <f t="shared" si="28"/>
        <v/>
      </c>
      <c r="AR71" s="1242"/>
      <c r="AS71" s="1286" t="s">
        <v>636</v>
      </c>
      <c r="AT71" s="1286"/>
      <c r="AU71" s="1299" t="str">
        <f t="shared" si="29"/>
        <v/>
      </c>
      <c r="AV71" s="1300"/>
      <c r="AW71" s="1263" t="str">
        <f t="shared" si="5"/>
        <v/>
      </c>
      <c r="AX71" s="1263"/>
      <c r="AY71" s="1771"/>
      <c r="AZ71" s="1772"/>
      <c r="BA71" s="668">
        <f t="shared" si="17"/>
        <v>2</v>
      </c>
      <c r="BB71" s="668" t="str">
        <f t="shared" si="6"/>
        <v/>
      </c>
      <c r="BC71" s="664"/>
      <c r="BD71" s="664"/>
      <c r="BF71" s="9" t="str">
        <f t="shared" si="30"/>
        <v/>
      </c>
      <c r="BG71" s="9" t="str">
        <f t="shared" si="31"/>
        <v/>
      </c>
      <c r="BH71" s="9">
        <f t="shared" si="9"/>
        <v>0</v>
      </c>
      <c r="BI71" s="9" t="str">
        <f t="shared" si="32"/>
        <v/>
      </c>
      <c r="BJ71" s="225">
        <f t="shared" si="11"/>
        <v>0</v>
      </c>
      <c r="BK71" s="225" t="str">
        <f t="shared" si="12"/>
        <v/>
      </c>
      <c r="BL71" s="9">
        <f t="shared" si="33"/>
        <v>45017</v>
      </c>
      <c r="BM71" s="9" t="e">
        <f t="shared" si="34"/>
        <v>#VALUE!</v>
      </c>
      <c r="BN71" s="9">
        <f t="shared" si="35"/>
        <v>15</v>
      </c>
      <c r="BO71" s="9" t="e">
        <f t="shared" si="36"/>
        <v>#VALUE!</v>
      </c>
    </row>
    <row r="72" spans="1:67" ht="53.25" customHeight="1">
      <c r="A72" s="1287">
        <v>48</v>
      </c>
      <c r="B72" s="1287"/>
      <c r="C72" s="1288"/>
      <c r="D72" s="1288"/>
      <c r="E72" s="1288"/>
      <c r="F72" s="1288"/>
      <c r="G72" s="1288"/>
      <c r="H72" s="1288"/>
      <c r="I72" s="1288"/>
      <c r="J72" s="1288"/>
      <c r="K72" s="1289"/>
      <c r="L72" s="1289"/>
      <c r="M72" s="1289"/>
      <c r="N72" s="1290"/>
      <c r="O72" s="1251"/>
      <c r="P72" s="1252"/>
      <c r="Q72" s="1252"/>
      <c r="R72" s="1264"/>
      <c r="S72" s="1265"/>
      <c r="T72" s="1265"/>
      <c r="U72" s="1251"/>
      <c r="V72" s="1252"/>
      <c r="W72" s="1252"/>
      <c r="X72" s="1264"/>
      <c r="Y72" s="1248" t="str">
        <f t="shared" si="2"/>
        <v/>
      </c>
      <c r="Z72" s="1249"/>
      <c r="AA72" s="1249"/>
      <c r="AB72" s="1249"/>
      <c r="AC72" s="223" t="s">
        <v>70</v>
      </c>
      <c r="AD72" s="1249" t="str">
        <f t="shared" si="27"/>
        <v/>
      </c>
      <c r="AE72" s="1249"/>
      <c r="AF72" s="1249"/>
      <c r="AG72" s="1250"/>
      <c r="AH72" s="1251"/>
      <c r="AI72" s="1252"/>
      <c r="AJ72" s="1252"/>
      <c r="AK72" s="1252"/>
      <c r="AL72" s="224" t="s">
        <v>70</v>
      </c>
      <c r="AM72" s="1252"/>
      <c r="AN72" s="1252"/>
      <c r="AO72" s="1252"/>
      <c r="AP72" s="1264"/>
      <c r="AQ72" s="1241" t="str">
        <f t="shared" si="28"/>
        <v/>
      </c>
      <c r="AR72" s="1242"/>
      <c r="AS72" s="1286" t="s">
        <v>636</v>
      </c>
      <c r="AT72" s="1286"/>
      <c r="AU72" s="1299" t="str">
        <f t="shared" si="29"/>
        <v/>
      </c>
      <c r="AV72" s="1300"/>
      <c r="AW72" s="1263" t="str">
        <f t="shared" si="5"/>
        <v/>
      </c>
      <c r="AX72" s="1263"/>
      <c r="AY72" s="1771"/>
      <c r="AZ72" s="1772"/>
      <c r="BA72" s="668">
        <f t="shared" si="17"/>
        <v>2</v>
      </c>
      <c r="BB72" s="668" t="str">
        <f t="shared" si="6"/>
        <v/>
      </c>
      <c r="BC72" s="664"/>
      <c r="BD72" s="664"/>
      <c r="BF72" s="9" t="str">
        <f t="shared" si="30"/>
        <v/>
      </c>
      <c r="BG72" s="9" t="str">
        <f t="shared" si="31"/>
        <v/>
      </c>
      <c r="BH72" s="9">
        <f t="shared" si="9"/>
        <v>0</v>
      </c>
      <c r="BI72" s="9" t="str">
        <f t="shared" si="32"/>
        <v/>
      </c>
      <c r="BJ72" s="225">
        <f t="shared" si="11"/>
        <v>0</v>
      </c>
      <c r="BK72" s="225" t="str">
        <f t="shared" si="12"/>
        <v/>
      </c>
      <c r="BL72" s="9">
        <f t="shared" si="33"/>
        <v>45017</v>
      </c>
      <c r="BM72" s="9" t="e">
        <f t="shared" si="34"/>
        <v>#VALUE!</v>
      </c>
      <c r="BN72" s="9">
        <f t="shared" si="35"/>
        <v>15</v>
      </c>
      <c r="BO72" s="9" t="e">
        <f t="shared" si="36"/>
        <v>#VALUE!</v>
      </c>
    </row>
    <row r="73" spans="1:67" ht="53.25" customHeight="1">
      <c r="A73" s="1287">
        <v>49</v>
      </c>
      <c r="B73" s="1287"/>
      <c r="C73" s="1288"/>
      <c r="D73" s="1288"/>
      <c r="E73" s="1288"/>
      <c r="F73" s="1288"/>
      <c r="G73" s="1288"/>
      <c r="H73" s="1288"/>
      <c r="I73" s="1288"/>
      <c r="J73" s="1288"/>
      <c r="K73" s="1289"/>
      <c r="L73" s="1289"/>
      <c r="M73" s="1289"/>
      <c r="N73" s="1290"/>
      <c r="O73" s="1251"/>
      <c r="P73" s="1252"/>
      <c r="Q73" s="1252"/>
      <c r="R73" s="1264"/>
      <c r="S73" s="1265"/>
      <c r="T73" s="1265"/>
      <c r="U73" s="1251"/>
      <c r="V73" s="1252"/>
      <c r="W73" s="1252"/>
      <c r="X73" s="1264"/>
      <c r="Y73" s="1248" t="str">
        <f t="shared" si="2"/>
        <v/>
      </c>
      <c r="Z73" s="1249"/>
      <c r="AA73" s="1249"/>
      <c r="AB73" s="1249"/>
      <c r="AC73" s="223" t="s">
        <v>70</v>
      </c>
      <c r="AD73" s="1249" t="str">
        <f t="shared" si="27"/>
        <v/>
      </c>
      <c r="AE73" s="1249"/>
      <c r="AF73" s="1249"/>
      <c r="AG73" s="1250"/>
      <c r="AH73" s="1251"/>
      <c r="AI73" s="1252"/>
      <c r="AJ73" s="1252"/>
      <c r="AK73" s="1252"/>
      <c r="AL73" s="224" t="s">
        <v>70</v>
      </c>
      <c r="AM73" s="1252"/>
      <c r="AN73" s="1252"/>
      <c r="AO73" s="1252"/>
      <c r="AP73" s="1264"/>
      <c r="AQ73" s="1241" t="str">
        <f t="shared" si="28"/>
        <v/>
      </c>
      <c r="AR73" s="1242"/>
      <c r="AS73" s="1286" t="s">
        <v>636</v>
      </c>
      <c r="AT73" s="1286"/>
      <c r="AU73" s="1299" t="str">
        <f t="shared" si="29"/>
        <v/>
      </c>
      <c r="AV73" s="1300"/>
      <c r="AW73" s="1263" t="str">
        <f t="shared" si="5"/>
        <v/>
      </c>
      <c r="AX73" s="1263"/>
      <c r="AY73" s="1771"/>
      <c r="AZ73" s="1772"/>
      <c r="BA73" s="668">
        <f t="shared" si="17"/>
        <v>2</v>
      </c>
      <c r="BB73" s="668" t="str">
        <f t="shared" si="6"/>
        <v/>
      </c>
      <c r="BC73" s="664"/>
      <c r="BD73" s="664"/>
      <c r="BF73" s="9" t="str">
        <f t="shared" si="30"/>
        <v/>
      </c>
      <c r="BG73" s="9" t="str">
        <f t="shared" si="31"/>
        <v/>
      </c>
      <c r="BH73" s="9">
        <f t="shared" si="9"/>
        <v>0</v>
      </c>
      <c r="BI73" s="9" t="str">
        <f t="shared" si="32"/>
        <v/>
      </c>
      <c r="BJ73" s="225">
        <f t="shared" si="11"/>
        <v>0</v>
      </c>
      <c r="BK73" s="225" t="str">
        <f t="shared" si="12"/>
        <v/>
      </c>
      <c r="BL73" s="9">
        <f t="shared" si="33"/>
        <v>45017</v>
      </c>
      <c r="BM73" s="9" t="e">
        <f t="shared" si="34"/>
        <v>#VALUE!</v>
      </c>
      <c r="BN73" s="9">
        <f t="shared" si="35"/>
        <v>15</v>
      </c>
      <c r="BO73" s="9" t="e">
        <f t="shared" si="36"/>
        <v>#VALUE!</v>
      </c>
    </row>
    <row r="74" spans="1:67" ht="53.25" customHeight="1">
      <c r="A74" s="1287">
        <v>50</v>
      </c>
      <c r="B74" s="1287"/>
      <c r="C74" s="1288"/>
      <c r="D74" s="1288"/>
      <c r="E74" s="1288"/>
      <c r="F74" s="1288"/>
      <c r="G74" s="1288"/>
      <c r="H74" s="1288"/>
      <c r="I74" s="1288"/>
      <c r="J74" s="1288"/>
      <c r="K74" s="1289"/>
      <c r="L74" s="1289"/>
      <c r="M74" s="1289"/>
      <c r="N74" s="1290"/>
      <c r="O74" s="1251"/>
      <c r="P74" s="1252"/>
      <c r="Q74" s="1252"/>
      <c r="R74" s="1264"/>
      <c r="S74" s="1265"/>
      <c r="T74" s="1265"/>
      <c r="U74" s="1251"/>
      <c r="V74" s="1252"/>
      <c r="W74" s="1252"/>
      <c r="X74" s="1264"/>
      <c r="Y74" s="1248" t="str">
        <f t="shared" si="2"/>
        <v/>
      </c>
      <c r="Z74" s="1249"/>
      <c r="AA74" s="1249"/>
      <c r="AB74" s="1249"/>
      <c r="AC74" s="223" t="s">
        <v>70</v>
      </c>
      <c r="AD74" s="1249" t="str">
        <f t="shared" si="27"/>
        <v/>
      </c>
      <c r="AE74" s="1249"/>
      <c r="AF74" s="1249"/>
      <c r="AG74" s="1250"/>
      <c r="AH74" s="1251"/>
      <c r="AI74" s="1252"/>
      <c r="AJ74" s="1252"/>
      <c r="AK74" s="1252"/>
      <c r="AL74" s="224" t="s">
        <v>70</v>
      </c>
      <c r="AM74" s="1252"/>
      <c r="AN74" s="1252"/>
      <c r="AO74" s="1252"/>
      <c r="AP74" s="1264"/>
      <c r="AQ74" s="1241" t="str">
        <f t="shared" si="28"/>
        <v/>
      </c>
      <c r="AR74" s="1242"/>
      <c r="AS74" s="1286" t="s">
        <v>636</v>
      </c>
      <c r="AT74" s="1286"/>
      <c r="AU74" s="1299" t="str">
        <f t="shared" si="29"/>
        <v/>
      </c>
      <c r="AV74" s="1300"/>
      <c r="AW74" s="1263" t="str">
        <f t="shared" si="5"/>
        <v/>
      </c>
      <c r="AX74" s="1263"/>
      <c r="AY74" s="1771"/>
      <c r="AZ74" s="1772"/>
      <c r="BA74" s="668">
        <f t="shared" si="17"/>
        <v>2</v>
      </c>
      <c r="BB74" s="668" t="str">
        <f t="shared" si="6"/>
        <v/>
      </c>
      <c r="BC74" s="664"/>
      <c r="BD74" s="664"/>
      <c r="BF74" s="9" t="str">
        <f t="shared" si="30"/>
        <v/>
      </c>
      <c r="BG74" s="9" t="str">
        <f t="shared" si="31"/>
        <v/>
      </c>
      <c r="BH74" s="9">
        <f t="shared" si="9"/>
        <v>0</v>
      </c>
      <c r="BI74" s="9" t="str">
        <f t="shared" si="32"/>
        <v/>
      </c>
      <c r="BJ74" s="225">
        <f t="shared" si="11"/>
        <v>0</v>
      </c>
      <c r="BK74" s="225" t="str">
        <f t="shared" si="12"/>
        <v/>
      </c>
      <c r="BL74" s="9">
        <f t="shared" si="33"/>
        <v>45017</v>
      </c>
      <c r="BM74" s="9" t="e">
        <f t="shared" si="34"/>
        <v>#VALUE!</v>
      </c>
      <c r="BN74" s="9">
        <f t="shared" si="35"/>
        <v>15</v>
      </c>
      <c r="BO74" s="9" t="e">
        <f t="shared" si="36"/>
        <v>#VALUE!</v>
      </c>
    </row>
    <row r="75" spans="1:67" ht="53.25" customHeight="1">
      <c r="A75" s="1287">
        <v>51</v>
      </c>
      <c r="B75" s="1287"/>
      <c r="C75" s="1288"/>
      <c r="D75" s="1288"/>
      <c r="E75" s="1288"/>
      <c r="F75" s="1288"/>
      <c r="G75" s="1288"/>
      <c r="H75" s="1288"/>
      <c r="I75" s="1288"/>
      <c r="J75" s="1288"/>
      <c r="K75" s="1289"/>
      <c r="L75" s="1289"/>
      <c r="M75" s="1289"/>
      <c r="N75" s="1290"/>
      <c r="O75" s="1251"/>
      <c r="P75" s="1252"/>
      <c r="Q75" s="1252"/>
      <c r="R75" s="1264"/>
      <c r="S75" s="1265"/>
      <c r="T75" s="1265"/>
      <c r="U75" s="1251"/>
      <c r="V75" s="1252"/>
      <c r="W75" s="1252"/>
      <c r="X75" s="1264"/>
      <c r="Y75" s="1248" t="str">
        <f t="shared" si="2"/>
        <v/>
      </c>
      <c r="Z75" s="1249"/>
      <c r="AA75" s="1249"/>
      <c r="AB75" s="1249"/>
      <c r="AC75" s="223" t="s">
        <v>70</v>
      </c>
      <c r="AD75" s="1249" t="str">
        <f t="shared" si="27"/>
        <v/>
      </c>
      <c r="AE75" s="1249"/>
      <c r="AF75" s="1249"/>
      <c r="AG75" s="1250"/>
      <c r="AH75" s="1251"/>
      <c r="AI75" s="1252"/>
      <c r="AJ75" s="1252"/>
      <c r="AK75" s="1252"/>
      <c r="AL75" s="224" t="s">
        <v>70</v>
      </c>
      <c r="AM75" s="1252"/>
      <c r="AN75" s="1252"/>
      <c r="AO75" s="1252"/>
      <c r="AP75" s="1264"/>
      <c r="AQ75" s="1241" t="str">
        <f t="shared" ref="AQ75" si="37">IF(AND(BF75=1,BG75&lt;&gt;""),IF((AM75-AH75)&gt;=0,AM75-AH75+1,""),"")</f>
        <v/>
      </c>
      <c r="AR75" s="1242"/>
      <c r="AS75" s="1286" t="s">
        <v>636</v>
      </c>
      <c r="AT75" s="1286"/>
      <c r="AU75" s="1299" t="str">
        <f t="shared" ref="AU75" si="38">IF(AND(BF75=1,BG75&lt;&gt;""),BO75,"")</f>
        <v/>
      </c>
      <c r="AV75" s="1300"/>
      <c r="AW75" s="1263" t="str">
        <f t="shared" si="5"/>
        <v/>
      </c>
      <c r="AX75" s="1263"/>
      <c r="AY75" s="1771"/>
      <c r="AZ75" s="1772"/>
      <c r="BA75" s="668">
        <f t="shared" si="17"/>
        <v>2</v>
      </c>
      <c r="BB75" s="668" t="str">
        <f t="shared" si="6"/>
        <v/>
      </c>
      <c r="BC75" s="664"/>
      <c r="BD75" s="664"/>
      <c r="BF75" s="9" t="str">
        <f t="shared" ref="BF75" si="39">IF(COUNTA(C75,K75,O75,S75,AH75,AM75)&gt;=6,1,"")</f>
        <v/>
      </c>
      <c r="BG75" s="9" t="str">
        <f t="shared" ref="BG75" si="40">IF(OR(BI75=0,BI75=2),IF(U75&lt;&gt;"",1,""),IF(BI75=1,"2",""))</f>
        <v/>
      </c>
      <c r="BH75" s="9">
        <f t="shared" si="9"/>
        <v>0</v>
      </c>
      <c r="BI75" s="9" t="str">
        <f t="shared" ref="BI75" si="41">IF(S75=BW$1,0,IF(S75=BW$2,1,IF(S75=BW$3,2,"")))</f>
        <v/>
      </c>
      <c r="BJ75" s="225">
        <f t="shared" si="11"/>
        <v>0</v>
      </c>
      <c r="BK75" s="225" t="str">
        <f t="shared" si="12"/>
        <v/>
      </c>
      <c r="BL75" s="9">
        <f t="shared" ref="BL75" si="42">IF(BJ75&gt;BV$1,0,IF(BK75&lt;BV$1,BK75-BJ75+1,BV$1-BJ75+1))</f>
        <v>45017</v>
      </c>
      <c r="BM75" s="9" t="e">
        <f t="shared" ref="BM75" si="43">IF(BK75&lt;BV$2,0,IF(BJ75&gt;=BV$2,BK75-BJ75+1,BK75-BV$2+1))</f>
        <v>#VALUE!</v>
      </c>
      <c r="BN75" s="9">
        <f t="shared" ref="BN75" si="44">MIN(BL75,15)</f>
        <v>15</v>
      </c>
      <c r="BO75" s="9" t="e">
        <f t="shared" ref="BO75" si="45">MIN(BM75,15)</f>
        <v>#VALUE!</v>
      </c>
    </row>
    <row r="76" spans="1:67" ht="53.25" customHeight="1">
      <c r="A76" s="1287">
        <v>52</v>
      </c>
      <c r="B76" s="1287"/>
      <c r="C76" s="1288"/>
      <c r="D76" s="1288"/>
      <c r="E76" s="1288"/>
      <c r="F76" s="1288"/>
      <c r="G76" s="1288"/>
      <c r="H76" s="1288"/>
      <c r="I76" s="1288"/>
      <c r="J76" s="1288"/>
      <c r="K76" s="1289"/>
      <c r="L76" s="1289"/>
      <c r="M76" s="1289"/>
      <c r="N76" s="1290"/>
      <c r="O76" s="1251"/>
      <c r="P76" s="1252"/>
      <c r="Q76" s="1252"/>
      <c r="R76" s="1264"/>
      <c r="S76" s="1265"/>
      <c r="T76" s="1265"/>
      <c r="U76" s="1251"/>
      <c r="V76" s="1252"/>
      <c r="W76" s="1252"/>
      <c r="X76" s="1264"/>
      <c r="Y76" s="1248" t="str">
        <f t="shared" si="2"/>
        <v/>
      </c>
      <c r="Z76" s="1249"/>
      <c r="AA76" s="1249"/>
      <c r="AB76" s="1249"/>
      <c r="AC76" s="223" t="s">
        <v>70</v>
      </c>
      <c r="AD76" s="1249" t="str">
        <f t="shared" si="27"/>
        <v/>
      </c>
      <c r="AE76" s="1249"/>
      <c r="AF76" s="1249"/>
      <c r="AG76" s="1250"/>
      <c r="AH76" s="1251"/>
      <c r="AI76" s="1252"/>
      <c r="AJ76" s="1252"/>
      <c r="AK76" s="1252"/>
      <c r="AL76" s="224" t="s">
        <v>70</v>
      </c>
      <c r="AM76" s="1252"/>
      <c r="AN76" s="1252"/>
      <c r="AO76" s="1252"/>
      <c r="AP76" s="1264"/>
      <c r="AQ76" s="1241" t="str">
        <f t="shared" ref="AQ76:AQ113" si="46">IF(AND(BF76=1,BG76&lt;&gt;""),IF((AM76-AH76)&gt;=0,AM76-AH76+1,""),"")</f>
        <v/>
      </c>
      <c r="AR76" s="1242"/>
      <c r="AS76" s="1286" t="s">
        <v>636</v>
      </c>
      <c r="AT76" s="1286"/>
      <c r="AU76" s="1299" t="str">
        <f t="shared" ref="AU76:AU113" si="47">IF(AND(BF76=1,BG76&lt;&gt;""),BO76,"")</f>
        <v/>
      </c>
      <c r="AV76" s="1300"/>
      <c r="AW76" s="1263" t="str">
        <f t="shared" si="5"/>
        <v/>
      </c>
      <c r="AX76" s="1263"/>
      <c r="AY76" s="1771"/>
      <c r="AZ76" s="1772"/>
      <c r="BA76" s="668">
        <f t="shared" si="17"/>
        <v>2</v>
      </c>
      <c r="BB76" s="668" t="str">
        <f t="shared" si="6"/>
        <v/>
      </c>
      <c r="BC76" s="664"/>
      <c r="BD76" s="664"/>
      <c r="BF76" s="9" t="str">
        <f t="shared" ref="BF76:BF113" si="48">IF(COUNTA(C76,K76,O76,S76,AH76,AM76)&gt;=6,1,"")</f>
        <v/>
      </c>
      <c r="BG76" s="9" t="str">
        <f t="shared" ref="BG76:BG113" si="49">IF(OR(BI76=0,BI76=2),IF(U76&lt;&gt;"",1,""),IF(BI76=1,"2",""))</f>
        <v/>
      </c>
      <c r="BH76" s="9">
        <f t="shared" si="9"/>
        <v>0</v>
      </c>
      <c r="BI76" s="9" t="str">
        <f t="shared" ref="BI76:BI113" si="50">IF(S76=BW$1,0,IF(S76=BW$2,1,IF(S76=BW$3,2,"")))</f>
        <v/>
      </c>
      <c r="BJ76" s="225">
        <f t="shared" si="11"/>
        <v>0</v>
      </c>
      <c r="BK76" s="225" t="str">
        <f t="shared" si="12"/>
        <v/>
      </c>
      <c r="BL76" s="9">
        <f t="shared" ref="BL76:BL113" si="51">IF(BJ76&gt;BV$1,0,IF(BK76&lt;BV$1,BK76-BJ76+1,BV$1-BJ76+1))</f>
        <v>45017</v>
      </c>
      <c r="BM76" s="9" t="e">
        <f t="shared" ref="BM76:BM113" si="52">IF(BK76&lt;BV$2,0,IF(BJ76&gt;=BV$2,BK76-BJ76+1,BK76-BV$2+1))</f>
        <v>#VALUE!</v>
      </c>
      <c r="BN76" s="9">
        <f t="shared" ref="BN76:BN113" si="53">MIN(BL76,15)</f>
        <v>15</v>
      </c>
      <c r="BO76" s="9" t="e">
        <f t="shared" ref="BO76:BO113" si="54">MIN(BM76,15)</f>
        <v>#VALUE!</v>
      </c>
    </row>
    <row r="77" spans="1:67" ht="53.25" customHeight="1">
      <c r="A77" s="1287">
        <v>53</v>
      </c>
      <c r="B77" s="1287"/>
      <c r="C77" s="1288"/>
      <c r="D77" s="1288"/>
      <c r="E77" s="1288"/>
      <c r="F77" s="1288"/>
      <c r="G77" s="1288"/>
      <c r="H77" s="1288"/>
      <c r="I77" s="1288"/>
      <c r="J77" s="1288"/>
      <c r="K77" s="1289"/>
      <c r="L77" s="1289"/>
      <c r="M77" s="1289"/>
      <c r="N77" s="1290"/>
      <c r="O77" s="1251"/>
      <c r="P77" s="1252"/>
      <c r="Q77" s="1252"/>
      <c r="R77" s="1264"/>
      <c r="S77" s="1265"/>
      <c r="T77" s="1265"/>
      <c r="U77" s="1251"/>
      <c r="V77" s="1252"/>
      <c r="W77" s="1252"/>
      <c r="X77" s="1264"/>
      <c r="Y77" s="1248" t="str">
        <f t="shared" si="2"/>
        <v/>
      </c>
      <c r="Z77" s="1249"/>
      <c r="AA77" s="1249"/>
      <c r="AB77" s="1249"/>
      <c r="AC77" s="223" t="s">
        <v>70</v>
      </c>
      <c r="AD77" s="1249" t="str">
        <f t="shared" si="27"/>
        <v/>
      </c>
      <c r="AE77" s="1249"/>
      <c r="AF77" s="1249"/>
      <c r="AG77" s="1250"/>
      <c r="AH77" s="1251"/>
      <c r="AI77" s="1252"/>
      <c r="AJ77" s="1252"/>
      <c r="AK77" s="1252"/>
      <c r="AL77" s="224" t="s">
        <v>70</v>
      </c>
      <c r="AM77" s="1252"/>
      <c r="AN77" s="1252"/>
      <c r="AO77" s="1252"/>
      <c r="AP77" s="1264"/>
      <c r="AQ77" s="1241" t="str">
        <f t="shared" si="46"/>
        <v/>
      </c>
      <c r="AR77" s="1242"/>
      <c r="AS77" s="1286" t="s">
        <v>636</v>
      </c>
      <c r="AT77" s="1286"/>
      <c r="AU77" s="1299" t="str">
        <f t="shared" si="47"/>
        <v/>
      </c>
      <c r="AV77" s="1300"/>
      <c r="AW77" s="1263" t="str">
        <f t="shared" si="5"/>
        <v/>
      </c>
      <c r="AX77" s="1263"/>
      <c r="AY77" s="1771"/>
      <c r="AZ77" s="1772"/>
      <c r="BA77" s="668">
        <f t="shared" si="17"/>
        <v>2</v>
      </c>
      <c r="BB77" s="668" t="str">
        <f t="shared" si="6"/>
        <v/>
      </c>
      <c r="BC77" s="664"/>
      <c r="BD77" s="664"/>
      <c r="BF77" s="9" t="str">
        <f t="shared" si="48"/>
        <v/>
      </c>
      <c r="BG77" s="9" t="str">
        <f t="shared" si="49"/>
        <v/>
      </c>
      <c r="BH77" s="9">
        <f t="shared" si="9"/>
        <v>0</v>
      </c>
      <c r="BI77" s="9" t="str">
        <f t="shared" si="50"/>
        <v/>
      </c>
      <c r="BJ77" s="225">
        <f t="shared" si="11"/>
        <v>0</v>
      </c>
      <c r="BK77" s="225" t="str">
        <f t="shared" si="12"/>
        <v/>
      </c>
      <c r="BL77" s="9">
        <f t="shared" si="51"/>
        <v>45017</v>
      </c>
      <c r="BM77" s="9" t="e">
        <f t="shared" si="52"/>
        <v>#VALUE!</v>
      </c>
      <c r="BN77" s="9">
        <f t="shared" si="53"/>
        <v>15</v>
      </c>
      <c r="BO77" s="9" t="e">
        <f t="shared" si="54"/>
        <v>#VALUE!</v>
      </c>
    </row>
    <row r="78" spans="1:67" ht="53.25" customHeight="1">
      <c r="A78" s="1287">
        <v>54</v>
      </c>
      <c r="B78" s="1287"/>
      <c r="C78" s="1288"/>
      <c r="D78" s="1288"/>
      <c r="E78" s="1288"/>
      <c r="F78" s="1288"/>
      <c r="G78" s="1288"/>
      <c r="H78" s="1288"/>
      <c r="I78" s="1288"/>
      <c r="J78" s="1288"/>
      <c r="K78" s="1289"/>
      <c r="L78" s="1289"/>
      <c r="M78" s="1289"/>
      <c r="N78" s="1290"/>
      <c r="O78" s="1251"/>
      <c r="P78" s="1252"/>
      <c r="Q78" s="1252"/>
      <c r="R78" s="1264"/>
      <c r="S78" s="1265"/>
      <c r="T78" s="1265"/>
      <c r="U78" s="1251"/>
      <c r="V78" s="1252"/>
      <c r="W78" s="1252"/>
      <c r="X78" s="1264"/>
      <c r="Y78" s="1248" t="str">
        <f t="shared" si="2"/>
        <v/>
      </c>
      <c r="Z78" s="1249"/>
      <c r="AA78" s="1249"/>
      <c r="AB78" s="1249"/>
      <c r="AC78" s="223" t="s">
        <v>70</v>
      </c>
      <c r="AD78" s="1249" t="str">
        <f t="shared" si="27"/>
        <v/>
      </c>
      <c r="AE78" s="1249"/>
      <c r="AF78" s="1249"/>
      <c r="AG78" s="1250"/>
      <c r="AH78" s="1251"/>
      <c r="AI78" s="1252"/>
      <c r="AJ78" s="1252"/>
      <c r="AK78" s="1252"/>
      <c r="AL78" s="224" t="s">
        <v>70</v>
      </c>
      <c r="AM78" s="1252"/>
      <c r="AN78" s="1252"/>
      <c r="AO78" s="1252"/>
      <c r="AP78" s="1264"/>
      <c r="AQ78" s="1241" t="str">
        <f t="shared" si="46"/>
        <v/>
      </c>
      <c r="AR78" s="1242"/>
      <c r="AS78" s="1286" t="s">
        <v>636</v>
      </c>
      <c r="AT78" s="1286"/>
      <c r="AU78" s="1299" t="str">
        <f t="shared" si="47"/>
        <v/>
      </c>
      <c r="AV78" s="1300"/>
      <c r="AW78" s="1263" t="str">
        <f t="shared" si="5"/>
        <v/>
      </c>
      <c r="AX78" s="1263"/>
      <c r="AY78" s="1771"/>
      <c r="AZ78" s="1772"/>
      <c r="BA78" s="668">
        <f t="shared" si="17"/>
        <v>2</v>
      </c>
      <c r="BB78" s="668" t="str">
        <f t="shared" si="6"/>
        <v/>
      </c>
      <c r="BC78" s="664"/>
      <c r="BD78" s="664"/>
      <c r="BF78" s="9" t="str">
        <f t="shared" si="48"/>
        <v/>
      </c>
      <c r="BG78" s="9" t="str">
        <f t="shared" si="49"/>
        <v/>
      </c>
      <c r="BH78" s="9">
        <f t="shared" si="9"/>
        <v>0</v>
      </c>
      <c r="BI78" s="9" t="str">
        <f t="shared" si="50"/>
        <v/>
      </c>
      <c r="BJ78" s="225">
        <f t="shared" si="11"/>
        <v>0</v>
      </c>
      <c r="BK78" s="225" t="str">
        <f t="shared" si="12"/>
        <v/>
      </c>
      <c r="BL78" s="9">
        <f t="shared" si="51"/>
        <v>45017</v>
      </c>
      <c r="BM78" s="9" t="e">
        <f t="shared" si="52"/>
        <v>#VALUE!</v>
      </c>
      <c r="BN78" s="9">
        <f t="shared" si="53"/>
        <v>15</v>
      </c>
      <c r="BO78" s="9" t="e">
        <f t="shared" si="54"/>
        <v>#VALUE!</v>
      </c>
    </row>
    <row r="79" spans="1:67" ht="53.25" customHeight="1">
      <c r="A79" s="1287">
        <v>55</v>
      </c>
      <c r="B79" s="1287"/>
      <c r="C79" s="1288"/>
      <c r="D79" s="1288"/>
      <c r="E79" s="1288"/>
      <c r="F79" s="1288"/>
      <c r="G79" s="1288"/>
      <c r="H79" s="1288"/>
      <c r="I79" s="1288"/>
      <c r="J79" s="1288"/>
      <c r="K79" s="1289"/>
      <c r="L79" s="1289"/>
      <c r="M79" s="1289"/>
      <c r="N79" s="1290"/>
      <c r="O79" s="1251"/>
      <c r="P79" s="1252"/>
      <c r="Q79" s="1252"/>
      <c r="R79" s="1264"/>
      <c r="S79" s="1265"/>
      <c r="T79" s="1265"/>
      <c r="U79" s="1251"/>
      <c r="V79" s="1252"/>
      <c r="W79" s="1252"/>
      <c r="X79" s="1264"/>
      <c r="Y79" s="1248" t="str">
        <f t="shared" si="2"/>
        <v/>
      </c>
      <c r="Z79" s="1249"/>
      <c r="AA79" s="1249"/>
      <c r="AB79" s="1249"/>
      <c r="AC79" s="223" t="s">
        <v>70</v>
      </c>
      <c r="AD79" s="1249" t="str">
        <f t="shared" si="27"/>
        <v/>
      </c>
      <c r="AE79" s="1249"/>
      <c r="AF79" s="1249"/>
      <c r="AG79" s="1250"/>
      <c r="AH79" s="1251"/>
      <c r="AI79" s="1252"/>
      <c r="AJ79" s="1252"/>
      <c r="AK79" s="1252"/>
      <c r="AL79" s="224" t="s">
        <v>70</v>
      </c>
      <c r="AM79" s="1252"/>
      <c r="AN79" s="1252"/>
      <c r="AO79" s="1252"/>
      <c r="AP79" s="1264"/>
      <c r="AQ79" s="1241" t="str">
        <f t="shared" si="46"/>
        <v/>
      </c>
      <c r="AR79" s="1242"/>
      <c r="AS79" s="1286" t="s">
        <v>636</v>
      </c>
      <c r="AT79" s="1286"/>
      <c r="AU79" s="1299" t="str">
        <f t="shared" si="47"/>
        <v/>
      </c>
      <c r="AV79" s="1300"/>
      <c r="AW79" s="1263" t="str">
        <f t="shared" si="5"/>
        <v/>
      </c>
      <c r="AX79" s="1263"/>
      <c r="AY79" s="1771"/>
      <c r="AZ79" s="1772"/>
      <c r="BA79" s="668">
        <f t="shared" si="17"/>
        <v>2</v>
      </c>
      <c r="BB79" s="668" t="str">
        <f t="shared" si="6"/>
        <v/>
      </c>
      <c r="BC79" s="664"/>
      <c r="BD79" s="664"/>
      <c r="BF79" s="9" t="str">
        <f t="shared" si="48"/>
        <v/>
      </c>
      <c r="BG79" s="9" t="str">
        <f t="shared" si="49"/>
        <v/>
      </c>
      <c r="BH79" s="9">
        <f t="shared" si="9"/>
        <v>0</v>
      </c>
      <c r="BI79" s="9" t="str">
        <f t="shared" si="50"/>
        <v/>
      </c>
      <c r="BJ79" s="225">
        <f t="shared" si="11"/>
        <v>0</v>
      </c>
      <c r="BK79" s="225" t="str">
        <f t="shared" si="12"/>
        <v/>
      </c>
      <c r="BL79" s="9">
        <f t="shared" si="51"/>
        <v>45017</v>
      </c>
      <c r="BM79" s="9" t="e">
        <f t="shared" si="52"/>
        <v>#VALUE!</v>
      </c>
      <c r="BN79" s="9">
        <f t="shared" si="53"/>
        <v>15</v>
      </c>
      <c r="BO79" s="9" t="e">
        <f t="shared" si="54"/>
        <v>#VALUE!</v>
      </c>
    </row>
    <row r="80" spans="1:67" ht="53.25" customHeight="1">
      <c r="A80" s="1287">
        <v>56</v>
      </c>
      <c r="B80" s="1287"/>
      <c r="C80" s="1288"/>
      <c r="D80" s="1288"/>
      <c r="E80" s="1288"/>
      <c r="F80" s="1288"/>
      <c r="G80" s="1288"/>
      <c r="H80" s="1288"/>
      <c r="I80" s="1288"/>
      <c r="J80" s="1288"/>
      <c r="K80" s="1289"/>
      <c r="L80" s="1289"/>
      <c r="M80" s="1289"/>
      <c r="N80" s="1290"/>
      <c r="O80" s="1251"/>
      <c r="P80" s="1252"/>
      <c r="Q80" s="1252"/>
      <c r="R80" s="1264"/>
      <c r="S80" s="1265"/>
      <c r="T80" s="1265"/>
      <c r="U80" s="1251"/>
      <c r="V80" s="1252"/>
      <c r="W80" s="1252"/>
      <c r="X80" s="1264"/>
      <c r="Y80" s="1248" t="str">
        <f t="shared" si="2"/>
        <v/>
      </c>
      <c r="Z80" s="1249"/>
      <c r="AA80" s="1249"/>
      <c r="AB80" s="1249"/>
      <c r="AC80" s="223" t="s">
        <v>70</v>
      </c>
      <c r="AD80" s="1249" t="str">
        <f t="shared" si="27"/>
        <v/>
      </c>
      <c r="AE80" s="1249"/>
      <c r="AF80" s="1249"/>
      <c r="AG80" s="1250"/>
      <c r="AH80" s="1251"/>
      <c r="AI80" s="1252"/>
      <c r="AJ80" s="1252"/>
      <c r="AK80" s="1252"/>
      <c r="AL80" s="224" t="s">
        <v>70</v>
      </c>
      <c r="AM80" s="1252"/>
      <c r="AN80" s="1252"/>
      <c r="AO80" s="1252"/>
      <c r="AP80" s="1264"/>
      <c r="AQ80" s="1241" t="str">
        <f t="shared" si="46"/>
        <v/>
      </c>
      <c r="AR80" s="1242"/>
      <c r="AS80" s="1286" t="s">
        <v>636</v>
      </c>
      <c r="AT80" s="1286"/>
      <c r="AU80" s="1299" t="str">
        <f t="shared" si="47"/>
        <v/>
      </c>
      <c r="AV80" s="1300"/>
      <c r="AW80" s="1263" t="str">
        <f t="shared" si="5"/>
        <v/>
      </c>
      <c r="AX80" s="1263"/>
      <c r="AY80" s="1771"/>
      <c r="AZ80" s="1772"/>
      <c r="BA80" s="668">
        <f t="shared" si="17"/>
        <v>2</v>
      </c>
      <c r="BB80" s="668" t="str">
        <f t="shared" si="6"/>
        <v/>
      </c>
      <c r="BC80" s="664"/>
      <c r="BD80" s="664"/>
      <c r="BF80" s="9" t="str">
        <f t="shared" si="48"/>
        <v/>
      </c>
      <c r="BG80" s="9" t="str">
        <f t="shared" si="49"/>
        <v/>
      </c>
      <c r="BH80" s="9">
        <f t="shared" si="9"/>
        <v>0</v>
      </c>
      <c r="BI80" s="9" t="str">
        <f t="shared" si="50"/>
        <v/>
      </c>
      <c r="BJ80" s="225">
        <f t="shared" si="11"/>
        <v>0</v>
      </c>
      <c r="BK80" s="225" t="str">
        <f t="shared" si="12"/>
        <v/>
      </c>
      <c r="BL80" s="9">
        <f t="shared" si="51"/>
        <v>45017</v>
      </c>
      <c r="BM80" s="9" t="e">
        <f t="shared" si="52"/>
        <v>#VALUE!</v>
      </c>
      <c r="BN80" s="9">
        <f t="shared" si="53"/>
        <v>15</v>
      </c>
      <c r="BO80" s="9" t="e">
        <f t="shared" si="54"/>
        <v>#VALUE!</v>
      </c>
    </row>
    <row r="81" spans="1:67" ht="53.25" customHeight="1">
      <c r="A81" s="1287">
        <v>57</v>
      </c>
      <c r="B81" s="1287"/>
      <c r="C81" s="1288"/>
      <c r="D81" s="1288"/>
      <c r="E81" s="1288"/>
      <c r="F81" s="1288"/>
      <c r="G81" s="1288"/>
      <c r="H81" s="1288"/>
      <c r="I81" s="1288"/>
      <c r="J81" s="1288"/>
      <c r="K81" s="1289"/>
      <c r="L81" s="1289"/>
      <c r="M81" s="1289"/>
      <c r="N81" s="1290"/>
      <c r="O81" s="1251"/>
      <c r="P81" s="1252"/>
      <c r="Q81" s="1252"/>
      <c r="R81" s="1264"/>
      <c r="S81" s="1265"/>
      <c r="T81" s="1265"/>
      <c r="U81" s="1251"/>
      <c r="V81" s="1252"/>
      <c r="W81" s="1252"/>
      <c r="X81" s="1264"/>
      <c r="Y81" s="1248" t="str">
        <f t="shared" si="2"/>
        <v/>
      </c>
      <c r="Z81" s="1249"/>
      <c r="AA81" s="1249"/>
      <c r="AB81" s="1249"/>
      <c r="AC81" s="223" t="s">
        <v>70</v>
      </c>
      <c r="AD81" s="1249" t="str">
        <f t="shared" si="27"/>
        <v/>
      </c>
      <c r="AE81" s="1249"/>
      <c r="AF81" s="1249"/>
      <c r="AG81" s="1250"/>
      <c r="AH81" s="1251"/>
      <c r="AI81" s="1252"/>
      <c r="AJ81" s="1252"/>
      <c r="AK81" s="1252"/>
      <c r="AL81" s="224" t="s">
        <v>70</v>
      </c>
      <c r="AM81" s="1252"/>
      <c r="AN81" s="1252"/>
      <c r="AO81" s="1252"/>
      <c r="AP81" s="1264"/>
      <c r="AQ81" s="1241" t="str">
        <f t="shared" si="46"/>
        <v/>
      </c>
      <c r="AR81" s="1242"/>
      <c r="AS81" s="1286" t="s">
        <v>636</v>
      </c>
      <c r="AT81" s="1286"/>
      <c r="AU81" s="1299" t="str">
        <f t="shared" si="47"/>
        <v/>
      </c>
      <c r="AV81" s="1300"/>
      <c r="AW81" s="1263" t="str">
        <f t="shared" si="5"/>
        <v/>
      </c>
      <c r="AX81" s="1263"/>
      <c r="AY81" s="1771"/>
      <c r="AZ81" s="1772"/>
      <c r="BA81" s="668">
        <f t="shared" si="17"/>
        <v>2</v>
      </c>
      <c r="BB81" s="668" t="str">
        <f t="shared" si="6"/>
        <v/>
      </c>
      <c r="BC81" s="664"/>
      <c r="BD81" s="664"/>
      <c r="BF81" s="9" t="str">
        <f t="shared" si="48"/>
        <v/>
      </c>
      <c r="BG81" s="9" t="str">
        <f t="shared" si="49"/>
        <v/>
      </c>
      <c r="BH81" s="9">
        <f t="shared" si="9"/>
        <v>0</v>
      </c>
      <c r="BI81" s="9" t="str">
        <f t="shared" si="50"/>
        <v/>
      </c>
      <c r="BJ81" s="225">
        <f t="shared" si="11"/>
        <v>0</v>
      </c>
      <c r="BK81" s="225" t="str">
        <f t="shared" si="12"/>
        <v/>
      </c>
      <c r="BL81" s="9">
        <f t="shared" si="51"/>
        <v>45017</v>
      </c>
      <c r="BM81" s="9" t="e">
        <f t="shared" si="52"/>
        <v>#VALUE!</v>
      </c>
      <c r="BN81" s="9">
        <f t="shared" si="53"/>
        <v>15</v>
      </c>
      <c r="BO81" s="9" t="e">
        <f t="shared" si="54"/>
        <v>#VALUE!</v>
      </c>
    </row>
    <row r="82" spans="1:67" ht="53.25" customHeight="1">
      <c r="A82" s="1287">
        <v>58</v>
      </c>
      <c r="B82" s="1287"/>
      <c r="C82" s="1288"/>
      <c r="D82" s="1288"/>
      <c r="E82" s="1288"/>
      <c r="F82" s="1288"/>
      <c r="G82" s="1288"/>
      <c r="H82" s="1288"/>
      <c r="I82" s="1288"/>
      <c r="J82" s="1288"/>
      <c r="K82" s="1289"/>
      <c r="L82" s="1289"/>
      <c r="M82" s="1289"/>
      <c r="N82" s="1290"/>
      <c r="O82" s="1251"/>
      <c r="P82" s="1252"/>
      <c r="Q82" s="1252"/>
      <c r="R82" s="1264"/>
      <c r="S82" s="1265"/>
      <c r="T82" s="1265"/>
      <c r="U82" s="1251"/>
      <c r="V82" s="1252"/>
      <c r="W82" s="1252"/>
      <c r="X82" s="1264"/>
      <c r="Y82" s="1248" t="str">
        <f t="shared" si="2"/>
        <v/>
      </c>
      <c r="Z82" s="1249"/>
      <c r="AA82" s="1249"/>
      <c r="AB82" s="1249"/>
      <c r="AC82" s="223" t="s">
        <v>70</v>
      </c>
      <c r="AD82" s="1249" t="str">
        <f t="shared" si="27"/>
        <v/>
      </c>
      <c r="AE82" s="1249"/>
      <c r="AF82" s="1249"/>
      <c r="AG82" s="1250"/>
      <c r="AH82" s="1251"/>
      <c r="AI82" s="1252"/>
      <c r="AJ82" s="1252"/>
      <c r="AK82" s="1252"/>
      <c r="AL82" s="224" t="s">
        <v>70</v>
      </c>
      <c r="AM82" s="1252"/>
      <c r="AN82" s="1252"/>
      <c r="AO82" s="1252"/>
      <c r="AP82" s="1264"/>
      <c r="AQ82" s="1241" t="str">
        <f t="shared" si="46"/>
        <v/>
      </c>
      <c r="AR82" s="1242"/>
      <c r="AS82" s="1286" t="s">
        <v>636</v>
      </c>
      <c r="AT82" s="1286"/>
      <c r="AU82" s="1299" t="str">
        <f t="shared" si="47"/>
        <v/>
      </c>
      <c r="AV82" s="1300"/>
      <c r="AW82" s="1263" t="str">
        <f t="shared" si="5"/>
        <v/>
      </c>
      <c r="AX82" s="1263"/>
      <c r="AY82" s="1771"/>
      <c r="AZ82" s="1772"/>
      <c r="BA82" s="668">
        <f t="shared" si="17"/>
        <v>2</v>
      </c>
      <c r="BB82" s="668" t="str">
        <f t="shared" si="6"/>
        <v/>
      </c>
      <c r="BC82" s="664"/>
      <c r="BD82" s="664"/>
      <c r="BF82" s="9" t="str">
        <f t="shared" si="48"/>
        <v/>
      </c>
      <c r="BG82" s="9" t="str">
        <f t="shared" si="49"/>
        <v/>
      </c>
      <c r="BH82" s="9">
        <f t="shared" si="9"/>
        <v>0</v>
      </c>
      <c r="BI82" s="9" t="str">
        <f t="shared" si="50"/>
        <v/>
      </c>
      <c r="BJ82" s="225">
        <f t="shared" si="11"/>
        <v>0</v>
      </c>
      <c r="BK82" s="225" t="str">
        <f t="shared" si="12"/>
        <v/>
      </c>
      <c r="BL82" s="9">
        <f t="shared" si="51"/>
        <v>45017</v>
      </c>
      <c r="BM82" s="9" t="e">
        <f t="shared" si="52"/>
        <v>#VALUE!</v>
      </c>
      <c r="BN82" s="9">
        <f t="shared" si="53"/>
        <v>15</v>
      </c>
      <c r="BO82" s="9" t="e">
        <f t="shared" si="54"/>
        <v>#VALUE!</v>
      </c>
    </row>
    <row r="83" spans="1:67" ht="53.25" customHeight="1">
      <c r="A83" s="1287">
        <v>59</v>
      </c>
      <c r="B83" s="1287"/>
      <c r="C83" s="1288"/>
      <c r="D83" s="1288"/>
      <c r="E83" s="1288"/>
      <c r="F83" s="1288"/>
      <c r="G83" s="1288"/>
      <c r="H83" s="1288"/>
      <c r="I83" s="1288"/>
      <c r="J83" s="1288"/>
      <c r="K83" s="1289"/>
      <c r="L83" s="1289"/>
      <c r="M83" s="1289"/>
      <c r="N83" s="1290"/>
      <c r="O83" s="1251"/>
      <c r="P83" s="1252"/>
      <c r="Q83" s="1252"/>
      <c r="R83" s="1264"/>
      <c r="S83" s="1265"/>
      <c r="T83" s="1265"/>
      <c r="U83" s="1251"/>
      <c r="V83" s="1252"/>
      <c r="W83" s="1252"/>
      <c r="X83" s="1264"/>
      <c r="Y83" s="1248" t="str">
        <f t="shared" si="2"/>
        <v/>
      </c>
      <c r="Z83" s="1249"/>
      <c r="AA83" s="1249"/>
      <c r="AB83" s="1249"/>
      <c r="AC83" s="223" t="s">
        <v>70</v>
      </c>
      <c r="AD83" s="1249" t="str">
        <f t="shared" si="27"/>
        <v/>
      </c>
      <c r="AE83" s="1249"/>
      <c r="AF83" s="1249"/>
      <c r="AG83" s="1250"/>
      <c r="AH83" s="1251"/>
      <c r="AI83" s="1252"/>
      <c r="AJ83" s="1252"/>
      <c r="AK83" s="1252"/>
      <c r="AL83" s="224" t="s">
        <v>70</v>
      </c>
      <c r="AM83" s="1252"/>
      <c r="AN83" s="1252"/>
      <c r="AO83" s="1252"/>
      <c r="AP83" s="1264"/>
      <c r="AQ83" s="1241" t="str">
        <f t="shared" si="46"/>
        <v/>
      </c>
      <c r="AR83" s="1242"/>
      <c r="AS83" s="1286" t="s">
        <v>636</v>
      </c>
      <c r="AT83" s="1286"/>
      <c r="AU83" s="1299" t="str">
        <f t="shared" si="47"/>
        <v/>
      </c>
      <c r="AV83" s="1300"/>
      <c r="AW83" s="1263" t="str">
        <f t="shared" si="5"/>
        <v/>
      </c>
      <c r="AX83" s="1263"/>
      <c r="AY83" s="1771"/>
      <c r="AZ83" s="1772"/>
      <c r="BA83" s="668">
        <f t="shared" si="17"/>
        <v>2</v>
      </c>
      <c r="BB83" s="668" t="str">
        <f t="shared" si="6"/>
        <v/>
      </c>
      <c r="BC83" s="664"/>
      <c r="BD83" s="664"/>
      <c r="BF83" s="9" t="str">
        <f t="shared" si="48"/>
        <v/>
      </c>
      <c r="BG83" s="9" t="str">
        <f t="shared" si="49"/>
        <v/>
      </c>
      <c r="BH83" s="9">
        <f t="shared" si="9"/>
        <v>0</v>
      </c>
      <c r="BI83" s="9" t="str">
        <f t="shared" si="50"/>
        <v/>
      </c>
      <c r="BJ83" s="225">
        <f t="shared" si="11"/>
        <v>0</v>
      </c>
      <c r="BK83" s="225" t="str">
        <f t="shared" si="12"/>
        <v/>
      </c>
      <c r="BL83" s="9">
        <f t="shared" si="51"/>
        <v>45017</v>
      </c>
      <c r="BM83" s="9" t="e">
        <f t="shared" si="52"/>
        <v>#VALUE!</v>
      </c>
      <c r="BN83" s="9">
        <f t="shared" si="53"/>
        <v>15</v>
      </c>
      <c r="BO83" s="9" t="e">
        <f t="shared" si="54"/>
        <v>#VALUE!</v>
      </c>
    </row>
    <row r="84" spans="1:67" ht="53.25" customHeight="1">
      <c r="A84" s="1287">
        <v>60</v>
      </c>
      <c r="B84" s="1287"/>
      <c r="C84" s="1288"/>
      <c r="D84" s="1288"/>
      <c r="E84" s="1288"/>
      <c r="F84" s="1288"/>
      <c r="G84" s="1288"/>
      <c r="H84" s="1288"/>
      <c r="I84" s="1288"/>
      <c r="J84" s="1288"/>
      <c r="K84" s="1289"/>
      <c r="L84" s="1289"/>
      <c r="M84" s="1289"/>
      <c r="N84" s="1290"/>
      <c r="O84" s="1251"/>
      <c r="P84" s="1252"/>
      <c r="Q84" s="1252"/>
      <c r="R84" s="1264"/>
      <c r="S84" s="1265"/>
      <c r="T84" s="1265"/>
      <c r="U84" s="1251"/>
      <c r="V84" s="1252"/>
      <c r="W84" s="1252"/>
      <c r="X84" s="1264"/>
      <c r="Y84" s="1248" t="str">
        <f t="shared" si="2"/>
        <v/>
      </c>
      <c r="Z84" s="1249"/>
      <c r="AA84" s="1249"/>
      <c r="AB84" s="1249"/>
      <c r="AC84" s="223" t="s">
        <v>70</v>
      </c>
      <c r="AD84" s="1249" t="str">
        <f t="shared" si="27"/>
        <v/>
      </c>
      <c r="AE84" s="1249"/>
      <c r="AF84" s="1249"/>
      <c r="AG84" s="1250"/>
      <c r="AH84" s="1251"/>
      <c r="AI84" s="1252"/>
      <c r="AJ84" s="1252"/>
      <c r="AK84" s="1252"/>
      <c r="AL84" s="224" t="s">
        <v>70</v>
      </c>
      <c r="AM84" s="1252"/>
      <c r="AN84" s="1252"/>
      <c r="AO84" s="1252"/>
      <c r="AP84" s="1264"/>
      <c r="AQ84" s="1241" t="str">
        <f t="shared" si="46"/>
        <v/>
      </c>
      <c r="AR84" s="1242"/>
      <c r="AS84" s="1286" t="s">
        <v>636</v>
      </c>
      <c r="AT84" s="1286"/>
      <c r="AU84" s="1299" t="str">
        <f t="shared" si="47"/>
        <v/>
      </c>
      <c r="AV84" s="1300"/>
      <c r="AW84" s="1263" t="str">
        <f t="shared" si="5"/>
        <v/>
      </c>
      <c r="AX84" s="1263"/>
      <c r="AY84" s="1771"/>
      <c r="AZ84" s="1772"/>
      <c r="BA84" s="668">
        <f t="shared" si="17"/>
        <v>2</v>
      </c>
      <c r="BB84" s="668" t="str">
        <f t="shared" si="6"/>
        <v/>
      </c>
      <c r="BC84" s="664"/>
      <c r="BD84" s="664"/>
      <c r="BF84" s="9" t="str">
        <f t="shared" si="48"/>
        <v/>
      </c>
      <c r="BG84" s="9" t="str">
        <f t="shared" si="49"/>
        <v/>
      </c>
      <c r="BH84" s="9">
        <f t="shared" si="9"/>
        <v>0</v>
      </c>
      <c r="BI84" s="9" t="str">
        <f t="shared" si="50"/>
        <v/>
      </c>
      <c r="BJ84" s="225">
        <f t="shared" si="11"/>
        <v>0</v>
      </c>
      <c r="BK84" s="225" t="str">
        <f t="shared" si="12"/>
        <v/>
      </c>
      <c r="BL84" s="9">
        <f t="shared" si="51"/>
        <v>45017</v>
      </c>
      <c r="BM84" s="9" t="e">
        <f t="shared" si="52"/>
        <v>#VALUE!</v>
      </c>
      <c r="BN84" s="9">
        <f t="shared" si="53"/>
        <v>15</v>
      </c>
      <c r="BO84" s="9" t="e">
        <f t="shared" si="54"/>
        <v>#VALUE!</v>
      </c>
    </row>
    <row r="85" spans="1:67" ht="53.25" customHeight="1">
      <c r="A85" s="1287">
        <v>61</v>
      </c>
      <c r="B85" s="1287"/>
      <c r="C85" s="1288"/>
      <c r="D85" s="1288"/>
      <c r="E85" s="1288"/>
      <c r="F85" s="1288"/>
      <c r="G85" s="1288"/>
      <c r="H85" s="1288"/>
      <c r="I85" s="1288"/>
      <c r="J85" s="1288"/>
      <c r="K85" s="1289"/>
      <c r="L85" s="1289"/>
      <c r="M85" s="1289"/>
      <c r="N85" s="1290"/>
      <c r="O85" s="1251"/>
      <c r="P85" s="1252"/>
      <c r="Q85" s="1252"/>
      <c r="R85" s="1264"/>
      <c r="S85" s="1265"/>
      <c r="T85" s="1265"/>
      <c r="U85" s="1251"/>
      <c r="V85" s="1252"/>
      <c r="W85" s="1252"/>
      <c r="X85" s="1264"/>
      <c r="Y85" s="1248" t="str">
        <f t="shared" si="2"/>
        <v/>
      </c>
      <c r="Z85" s="1249"/>
      <c r="AA85" s="1249"/>
      <c r="AB85" s="1249"/>
      <c r="AC85" s="223" t="s">
        <v>70</v>
      </c>
      <c r="AD85" s="1249" t="str">
        <f t="shared" si="27"/>
        <v/>
      </c>
      <c r="AE85" s="1249"/>
      <c r="AF85" s="1249"/>
      <c r="AG85" s="1250"/>
      <c r="AH85" s="1251"/>
      <c r="AI85" s="1252"/>
      <c r="AJ85" s="1252"/>
      <c r="AK85" s="1252"/>
      <c r="AL85" s="224" t="s">
        <v>70</v>
      </c>
      <c r="AM85" s="1252"/>
      <c r="AN85" s="1252"/>
      <c r="AO85" s="1252"/>
      <c r="AP85" s="1264"/>
      <c r="AQ85" s="1241" t="str">
        <f t="shared" si="46"/>
        <v/>
      </c>
      <c r="AR85" s="1242"/>
      <c r="AS85" s="1286" t="s">
        <v>636</v>
      </c>
      <c r="AT85" s="1286"/>
      <c r="AU85" s="1299" t="str">
        <f t="shared" si="47"/>
        <v/>
      </c>
      <c r="AV85" s="1300"/>
      <c r="AW85" s="1263" t="str">
        <f t="shared" si="5"/>
        <v/>
      </c>
      <c r="AX85" s="1263"/>
      <c r="AY85" s="1771"/>
      <c r="AZ85" s="1772"/>
      <c r="BA85" s="668">
        <f t="shared" si="17"/>
        <v>2</v>
      </c>
      <c r="BB85" s="668" t="str">
        <f t="shared" si="6"/>
        <v/>
      </c>
      <c r="BC85" s="664"/>
      <c r="BD85" s="664"/>
      <c r="BF85" s="9" t="str">
        <f t="shared" si="48"/>
        <v/>
      </c>
      <c r="BG85" s="9" t="str">
        <f t="shared" si="49"/>
        <v/>
      </c>
      <c r="BH85" s="9">
        <f t="shared" si="9"/>
        <v>0</v>
      </c>
      <c r="BI85" s="9" t="str">
        <f t="shared" si="50"/>
        <v/>
      </c>
      <c r="BJ85" s="225">
        <f t="shared" si="11"/>
        <v>0</v>
      </c>
      <c r="BK85" s="225" t="str">
        <f t="shared" si="12"/>
        <v/>
      </c>
      <c r="BL85" s="9">
        <f t="shared" si="51"/>
        <v>45017</v>
      </c>
      <c r="BM85" s="9" t="e">
        <f t="shared" si="52"/>
        <v>#VALUE!</v>
      </c>
      <c r="BN85" s="9">
        <f t="shared" si="53"/>
        <v>15</v>
      </c>
      <c r="BO85" s="9" t="e">
        <f t="shared" si="54"/>
        <v>#VALUE!</v>
      </c>
    </row>
    <row r="86" spans="1:67" ht="53.25" customHeight="1">
      <c r="A86" s="1287">
        <v>62</v>
      </c>
      <c r="B86" s="1287"/>
      <c r="C86" s="1288"/>
      <c r="D86" s="1288"/>
      <c r="E86" s="1288"/>
      <c r="F86" s="1288"/>
      <c r="G86" s="1288"/>
      <c r="H86" s="1288"/>
      <c r="I86" s="1288"/>
      <c r="J86" s="1288"/>
      <c r="K86" s="1289"/>
      <c r="L86" s="1289"/>
      <c r="M86" s="1289"/>
      <c r="N86" s="1290"/>
      <c r="O86" s="1251"/>
      <c r="P86" s="1252"/>
      <c r="Q86" s="1252"/>
      <c r="R86" s="1264"/>
      <c r="S86" s="1265"/>
      <c r="T86" s="1265"/>
      <c r="U86" s="1251"/>
      <c r="V86" s="1252"/>
      <c r="W86" s="1252"/>
      <c r="X86" s="1264"/>
      <c r="Y86" s="1248" t="str">
        <f t="shared" si="2"/>
        <v/>
      </c>
      <c r="Z86" s="1249"/>
      <c r="AA86" s="1249"/>
      <c r="AB86" s="1249"/>
      <c r="AC86" s="223" t="s">
        <v>70</v>
      </c>
      <c r="AD86" s="1249" t="str">
        <f t="shared" si="27"/>
        <v/>
      </c>
      <c r="AE86" s="1249"/>
      <c r="AF86" s="1249"/>
      <c r="AG86" s="1250"/>
      <c r="AH86" s="1251"/>
      <c r="AI86" s="1252"/>
      <c r="AJ86" s="1252"/>
      <c r="AK86" s="1252"/>
      <c r="AL86" s="224" t="s">
        <v>70</v>
      </c>
      <c r="AM86" s="1252"/>
      <c r="AN86" s="1252"/>
      <c r="AO86" s="1252"/>
      <c r="AP86" s="1264"/>
      <c r="AQ86" s="1241" t="str">
        <f t="shared" si="46"/>
        <v/>
      </c>
      <c r="AR86" s="1242"/>
      <c r="AS86" s="1286" t="s">
        <v>636</v>
      </c>
      <c r="AT86" s="1286"/>
      <c r="AU86" s="1299" t="str">
        <f t="shared" si="47"/>
        <v/>
      </c>
      <c r="AV86" s="1300"/>
      <c r="AW86" s="1263" t="str">
        <f t="shared" si="5"/>
        <v/>
      </c>
      <c r="AX86" s="1263"/>
      <c r="AY86" s="1771"/>
      <c r="AZ86" s="1772"/>
      <c r="BA86" s="668">
        <f t="shared" si="17"/>
        <v>2</v>
      </c>
      <c r="BB86" s="668" t="str">
        <f t="shared" si="6"/>
        <v/>
      </c>
      <c r="BC86" s="664"/>
      <c r="BD86" s="664"/>
      <c r="BF86" s="9" t="str">
        <f t="shared" si="48"/>
        <v/>
      </c>
      <c r="BG86" s="9" t="str">
        <f t="shared" si="49"/>
        <v/>
      </c>
      <c r="BH86" s="9">
        <f t="shared" si="9"/>
        <v>0</v>
      </c>
      <c r="BI86" s="9" t="str">
        <f t="shared" si="50"/>
        <v/>
      </c>
      <c r="BJ86" s="225">
        <f t="shared" si="11"/>
        <v>0</v>
      </c>
      <c r="BK86" s="225" t="str">
        <f t="shared" si="12"/>
        <v/>
      </c>
      <c r="BL86" s="9">
        <f t="shared" si="51"/>
        <v>45017</v>
      </c>
      <c r="BM86" s="9" t="e">
        <f t="shared" si="52"/>
        <v>#VALUE!</v>
      </c>
      <c r="BN86" s="9">
        <f t="shared" si="53"/>
        <v>15</v>
      </c>
      <c r="BO86" s="9" t="e">
        <f t="shared" si="54"/>
        <v>#VALUE!</v>
      </c>
    </row>
    <row r="87" spans="1:67" ht="53.25" customHeight="1">
      <c r="A87" s="1287">
        <v>63</v>
      </c>
      <c r="B87" s="1287"/>
      <c r="C87" s="1288"/>
      <c r="D87" s="1288"/>
      <c r="E87" s="1288"/>
      <c r="F87" s="1288"/>
      <c r="G87" s="1288"/>
      <c r="H87" s="1288"/>
      <c r="I87" s="1288"/>
      <c r="J87" s="1288"/>
      <c r="K87" s="1289"/>
      <c r="L87" s="1289"/>
      <c r="M87" s="1289"/>
      <c r="N87" s="1290"/>
      <c r="O87" s="1251"/>
      <c r="P87" s="1252"/>
      <c r="Q87" s="1252"/>
      <c r="R87" s="1264"/>
      <c r="S87" s="1265"/>
      <c r="T87" s="1265"/>
      <c r="U87" s="1251"/>
      <c r="V87" s="1252"/>
      <c r="W87" s="1252"/>
      <c r="X87" s="1264"/>
      <c r="Y87" s="1248" t="str">
        <f t="shared" si="2"/>
        <v/>
      </c>
      <c r="Z87" s="1249"/>
      <c r="AA87" s="1249"/>
      <c r="AB87" s="1249"/>
      <c r="AC87" s="223" t="s">
        <v>70</v>
      </c>
      <c r="AD87" s="1249" t="str">
        <f t="shared" si="27"/>
        <v/>
      </c>
      <c r="AE87" s="1249"/>
      <c r="AF87" s="1249"/>
      <c r="AG87" s="1250"/>
      <c r="AH87" s="1251"/>
      <c r="AI87" s="1252"/>
      <c r="AJ87" s="1252"/>
      <c r="AK87" s="1252"/>
      <c r="AL87" s="224" t="s">
        <v>70</v>
      </c>
      <c r="AM87" s="1252"/>
      <c r="AN87" s="1252"/>
      <c r="AO87" s="1252"/>
      <c r="AP87" s="1264"/>
      <c r="AQ87" s="1241" t="str">
        <f t="shared" si="46"/>
        <v/>
      </c>
      <c r="AR87" s="1242"/>
      <c r="AS87" s="1286" t="s">
        <v>636</v>
      </c>
      <c r="AT87" s="1286"/>
      <c r="AU87" s="1299" t="str">
        <f t="shared" si="47"/>
        <v/>
      </c>
      <c r="AV87" s="1300"/>
      <c r="AW87" s="1263" t="str">
        <f t="shared" si="5"/>
        <v/>
      </c>
      <c r="AX87" s="1263"/>
      <c r="AY87" s="1771"/>
      <c r="AZ87" s="1772"/>
      <c r="BA87" s="668">
        <f t="shared" si="17"/>
        <v>2</v>
      </c>
      <c r="BB87" s="668" t="str">
        <f t="shared" si="6"/>
        <v/>
      </c>
      <c r="BC87" s="664"/>
      <c r="BD87" s="664"/>
      <c r="BF87" s="9" t="str">
        <f t="shared" si="48"/>
        <v/>
      </c>
      <c r="BG87" s="9" t="str">
        <f t="shared" si="49"/>
        <v/>
      </c>
      <c r="BH87" s="9">
        <f t="shared" si="9"/>
        <v>0</v>
      </c>
      <c r="BI87" s="9" t="str">
        <f t="shared" si="50"/>
        <v/>
      </c>
      <c r="BJ87" s="225">
        <f t="shared" si="11"/>
        <v>0</v>
      </c>
      <c r="BK87" s="225" t="str">
        <f t="shared" si="12"/>
        <v/>
      </c>
      <c r="BL87" s="9">
        <f t="shared" si="51"/>
        <v>45017</v>
      </c>
      <c r="BM87" s="9" t="e">
        <f t="shared" si="52"/>
        <v>#VALUE!</v>
      </c>
      <c r="BN87" s="9">
        <f t="shared" si="53"/>
        <v>15</v>
      </c>
      <c r="BO87" s="9" t="e">
        <f t="shared" si="54"/>
        <v>#VALUE!</v>
      </c>
    </row>
    <row r="88" spans="1:67" ht="53.25" customHeight="1">
      <c r="A88" s="1287">
        <v>64</v>
      </c>
      <c r="B88" s="1287"/>
      <c r="C88" s="1288"/>
      <c r="D88" s="1288"/>
      <c r="E88" s="1288"/>
      <c r="F88" s="1288"/>
      <c r="G88" s="1288"/>
      <c r="H88" s="1288"/>
      <c r="I88" s="1288"/>
      <c r="J88" s="1288"/>
      <c r="K88" s="1289"/>
      <c r="L88" s="1289"/>
      <c r="M88" s="1289"/>
      <c r="N88" s="1290"/>
      <c r="O88" s="1251"/>
      <c r="P88" s="1252"/>
      <c r="Q88" s="1252"/>
      <c r="R88" s="1264"/>
      <c r="S88" s="1265"/>
      <c r="T88" s="1265"/>
      <c r="U88" s="1251"/>
      <c r="V88" s="1252"/>
      <c r="W88" s="1252"/>
      <c r="X88" s="1264"/>
      <c r="Y88" s="1248" t="str">
        <f t="shared" si="2"/>
        <v/>
      </c>
      <c r="Z88" s="1249"/>
      <c r="AA88" s="1249"/>
      <c r="AB88" s="1249"/>
      <c r="AC88" s="223" t="s">
        <v>70</v>
      </c>
      <c r="AD88" s="1249" t="str">
        <f t="shared" si="27"/>
        <v/>
      </c>
      <c r="AE88" s="1249"/>
      <c r="AF88" s="1249"/>
      <c r="AG88" s="1250"/>
      <c r="AH88" s="1251"/>
      <c r="AI88" s="1252"/>
      <c r="AJ88" s="1252"/>
      <c r="AK88" s="1252"/>
      <c r="AL88" s="224" t="s">
        <v>70</v>
      </c>
      <c r="AM88" s="1252"/>
      <c r="AN88" s="1252"/>
      <c r="AO88" s="1252"/>
      <c r="AP88" s="1264"/>
      <c r="AQ88" s="1241" t="str">
        <f t="shared" si="46"/>
        <v/>
      </c>
      <c r="AR88" s="1242"/>
      <c r="AS88" s="1286" t="s">
        <v>636</v>
      </c>
      <c r="AT88" s="1286"/>
      <c r="AU88" s="1299" t="str">
        <f t="shared" si="47"/>
        <v/>
      </c>
      <c r="AV88" s="1300"/>
      <c r="AW88" s="1263" t="str">
        <f t="shared" si="5"/>
        <v/>
      </c>
      <c r="AX88" s="1263"/>
      <c r="AY88" s="1771"/>
      <c r="AZ88" s="1772"/>
      <c r="BA88" s="668">
        <f t="shared" si="17"/>
        <v>2</v>
      </c>
      <c r="BB88" s="668" t="str">
        <f t="shared" si="6"/>
        <v/>
      </c>
      <c r="BC88" s="664"/>
      <c r="BD88" s="664"/>
      <c r="BF88" s="9" t="str">
        <f t="shared" si="48"/>
        <v/>
      </c>
      <c r="BG88" s="9" t="str">
        <f t="shared" si="49"/>
        <v/>
      </c>
      <c r="BH88" s="9">
        <f t="shared" si="9"/>
        <v>0</v>
      </c>
      <c r="BI88" s="9" t="str">
        <f t="shared" si="50"/>
        <v/>
      </c>
      <c r="BJ88" s="225">
        <f t="shared" si="11"/>
        <v>0</v>
      </c>
      <c r="BK88" s="225" t="str">
        <f t="shared" si="12"/>
        <v/>
      </c>
      <c r="BL88" s="9">
        <f t="shared" si="51"/>
        <v>45017</v>
      </c>
      <c r="BM88" s="9" t="e">
        <f t="shared" si="52"/>
        <v>#VALUE!</v>
      </c>
      <c r="BN88" s="9">
        <f t="shared" si="53"/>
        <v>15</v>
      </c>
      <c r="BO88" s="9" t="e">
        <f t="shared" si="54"/>
        <v>#VALUE!</v>
      </c>
    </row>
    <row r="89" spans="1:67" ht="53.25" customHeight="1">
      <c r="A89" s="1287">
        <v>65</v>
      </c>
      <c r="B89" s="1287"/>
      <c r="C89" s="1288"/>
      <c r="D89" s="1288"/>
      <c r="E89" s="1288"/>
      <c r="F89" s="1288"/>
      <c r="G89" s="1288"/>
      <c r="H89" s="1288"/>
      <c r="I89" s="1288"/>
      <c r="J89" s="1288"/>
      <c r="K89" s="1289"/>
      <c r="L89" s="1289"/>
      <c r="M89" s="1289"/>
      <c r="N89" s="1290"/>
      <c r="O89" s="1251"/>
      <c r="P89" s="1252"/>
      <c r="Q89" s="1252"/>
      <c r="R89" s="1264"/>
      <c r="S89" s="1265"/>
      <c r="T89" s="1265"/>
      <c r="U89" s="1251"/>
      <c r="V89" s="1252"/>
      <c r="W89" s="1252"/>
      <c r="X89" s="1264"/>
      <c r="Y89" s="1248" t="str">
        <f t="shared" si="2"/>
        <v/>
      </c>
      <c r="Z89" s="1249"/>
      <c r="AA89" s="1249"/>
      <c r="AB89" s="1249"/>
      <c r="AC89" s="223" t="s">
        <v>70</v>
      </c>
      <c r="AD89" s="1249" t="str">
        <f t="shared" si="27"/>
        <v/>
      </c>
      <c r="AE89" s="1249"/>
      <c r="AF89" s="1249"/>
      <c r="AG89" s="1250"/>
      <c r="AH89" s="1251"/>
      <c r="AI89" s="1252"/>
      <c r="AJ89" s="1252"/>
      <c r="AK89" s="1252"/>
      <c r="AL89" s="224" t="s">
        <v>70</v>
      </c>
      <c r="AM89" s="1252"/>
      <c r="AN89" s="1252"/>
      <c r="AO89" s="1252"/>
      <c r="AP89" s="1264"/>
      <c r="AQ89" s="1241" t="str">
        <f t="shared" si="46"/>
        <v/>
      </c>
      <c r="AR89" s="1242"/>
      <c r="AS89" s="1286" t="s">
        <v>636</v>
      </c>
      <c r="AT89" s="1286"/>
      <c r="AU89" s="1299" t="str">
        <f t="shared" si="47"/>
        <v/>
      </c>
      <c r="AV89" s="1300"/>
      <c r="AW89" s="1263" t="str">
        <f t="shared" si="5"/>
        <v/>
      </c>
      <c r="AX89" s="1263"/>
      <c r="AY89" s="1771"/>
      <c r="AZ89" s="1772"/>
      <c r="BA89" s="668">
        <f t="shared" si="17"/>
        <v>2</v>
      </c>
      <c r="BB89" s="668" t="str">
        <f t="shared" si="6"/>
        <v/>
      </c>
      <c r="BC89" s="664"/>
      <c r="BD89" s="664"/>
      <c r="BF89" s="9" t="str">
        <f t="shared" si="48"/>
        <v/>
      </c>
      <c r="BG89" s="9" t="str">
        <f t="shared" si="49"/>
        <v/>
      </c>
      <c r="BH89" s="9">
        <f t="shared" si="9"/>
        <v>0</v>
      </c>
      <c r="BI89" s="9" t="str">
        <f t="shared" si="50"/>
        <v/>
      </c>
      <c r="BJ89" s="225">
        <f t="shared" si="11"/>
        <v>0</v>
      </c>
      <c r="BK89" s="225" t="str">
        <f t="shared" si="12"/>
        <v/>
      </c>
      <c r="BL89" s="9">
        <f t="shared" si="51"/>
        <v>45017</v>
      </c>
      <c r="BM89" s="9" t="e">
        <f t="shared" si="52"/>
        <v>#VALUE!</v>
      </c>
      <c r="BN89" s="9">
        <f t="shared" si="53"/>
        <v>15</v>
      </c>
      <c r="BO89" s="9" t="e">
        <f t="shared" si="54"/>
        <v>#VALUE!</v>
      </c>
    </row>
    <row r="90" spans="1:67" ht="53.25" customHeight="1">
      <c r="A90" s="1287">
        <v>66</v>
      </c>
      <c r="B90" s="1287"/>
      <c r="C90" s="1288"/>
      <c r="D90" s="1288"/>
      <c r="E90" s="1288"/>
      <c r="F90" s="1288"/>
      <c r="G90" s="1288"/>
      <c r="H90" s="1288"/>
      <c r="I90" s="1288"/>
      <c r="J90" s="1288"/>
      <c r="K90" s="1289"/>
      <c r="L90" s="1289"/>
      <c r="M90" s="1289"/>
      <c r="N90" s="1290"/>
      <c r="O90" s="1251"/>
      <c r="P90" s="1252"/>
      <c r="Q90" s="1252"/>
      <c r="R90" s="1264"/>
      <c r="S90" s="1265"/>
      <c r="T90" s="1265"/>
      <c r="U90" s="1251"/>
      <c r="V90" s="1252"/>
      <c r="W90" s="1252"/>
      <c r="X90" s="1264"/>
      <c r="Y90" s="1248" t="str">
        <f t="shared" ref="Y90:Y119" si="55">IF(BG90&lt;&gt;"",IF(BF90=1,IF(AND(S90&lt;&gt;"",OR(O90&lt;&gt;"",U90&lt;&gt;"")),IF(S90=BW$1,U90,O90)),""),"")</f>
        <v/>
      </c>
      <c r="Z90" s="1249"/>
      <c r="AA90" s="1249"/>
      <c r="AB90" s="1249"/>
      <c r="AC90" s="223" t="s">
        <v>70</v>
      </c>
      <c r="AD90" s="1249" t="str">
        <f t="shared" si="27"/>
        <v/>
      </c>
      <c r="AE90" s="1249"/>
      <c r="AF90" s="1249"/>
      <c r="AG90" s="1250"/>
      <c r="AH90" s="1251"/>
      <c r="AI90" s="1252"/>
      <c r="AJ90" s="1252"/>
      <c r="AK90" s="1252"/>
      <c r="AL90" s="224" t="s">
        <v>70</v>
      </c>
      <c r="AM90" s="1252"/>
      <c r="AN90" s="1252"/>
      <c r="AO90" s="1252"/>
      <c r="AP90" s="1264"/>
      <c r="AQ90" s="1241" t="str">
        <f t="shared" si="46"/>
        <v/>
      </c>
      <c r="AR90" s="1242"/>
      <c r="AS90" s="1286" t="s">
        <v>636</v>
      </c>
      <c r="AT90" s="1286"/>
      <c r="AU90" s="1299" t="str">
        <f t="shared" si="47"/>
        <v/>
      </c>
      <c r="AV90" s="1300"/>
      <c r="AW90" s="1263" t="str">
        <f t="shared" ref="AW90:AW119" si="56">AU90</f>
        <v/>
      </c>
      <c r="AX90" s="1263"/>
      <c r="AY90" s="1771"/>
      <c r="AZ90" s="1772"/>
      <c r="BA90" s="668">
        <f t="shared" ref="BA90:BA119" si="57">COUNTA(Y90,AD90,AH90,AM90)</f>
        <v>2</v>
      </c>
      <c r="BB90" s="668" t="str">
        <f t="shared" ref="BB90:BB119" si="58">IF(BA90=4,IF(OR(AH90&lt;Y90,AM90&gt;AD90),"×","〇"),"")</f>
        <v/>
      </c>
      <c r="BC90" s="664"/>
      <c r="BD90" s="664"/>
      <c r="BF90" s="9" t="str">
        <f t="shared" si="48"/>
        <v/>
      </c>
      <c r="BG90" s="9" t="str">
        <f t="shared" si="49"/>
        <v/>
      </c>
      <c r="BH90" s="9">
        <f t="shared" ref="BH90:BH119" si="59">IF(O90&gt;$BV$3,1,0)</f>
        <v>0</v>
      </c>
      <c r="BI90" s="9" t="str">
        <f t="shared" si="50"/>
        <v/>
      </c>
      <c r="BJ90" s="225">
        <f t="shared" ref="BJ90:BJ119" si="60">IF(BI90=0,MAX(AH90,U90),MAX(O90,AH90))</f>
        <v>0</v>
      </c>
      <c r="BK90" s="225" t="str">
        <f t="shared" ref="BK90:BK119" si="61">IF(AM90&lt;=AD90,IF(S90&lt;&gt;"",AM90,""),IF(O90&gt;BV$3,IF(BI90=1,MIN(AD90,AM90),MIN(U90+14,AM90)),IF(OR(BI90=1,BI90=2),MIN(O90+14,AM90),MIN(U90+14,AM90))))</f>
        <v/>
      </c>
      <c r="BL90" s="9">
        <f t="shared" si="51"/>
        <v>45017</v>
      </c>
      <c r="BM90" s="9" t="e">
        <f t="shared" si="52"/>
        <v>#VALUE!</v>
      </c>
      <c r="BN90" s="9">
        <f t="shared" si="53"/>
        <v>15</v>
      </c>
      <c r="BO90" s="9" t="e">
        <f t="shared" si="54"/>
        <v>#VALUE!</v>
      </c>
    </row>
    <row r="91" spans="1:67" ht="53.25" customHeight="1">
      <c r="A91" s="1287">
        <v>67</v>
      </c>
      <c r="B91" s="1287"/>
      <c r="C91" s="1288"/>
      <c r="D91" s="1288"/>
      <c r="E91" s="1288"/>
      <c r="F91" s="1288"/>
      <c r="G91" s="1288"/>
      <c r="H91" s="1288"/>
      <c r="I91" s="1288"/>
      <c r="J91" s="1288"/>
      <c r="K91" s="1289"/>
      <c r="L91" s="1289"/>
      <c r="M91" s="1289"/>
      <c r="N91" s="1290"/>
      <c r="O91" s="1251"/>
      <c r="P91" s="1252"/>
      <c r="Q91" s="1252"/>
      <c r="R91" s="1264"/>
      <c r="S91" s="1265"/>
      <c r="T91" s="1265"/>
      <c r="U91" s="1251"/>
      <c r="V91" s="1252"/>
      <c r="W91" s="1252"/>
      <c r="X91" s="1264"/>
      <c r="Y91" s="1248" t="str">
        <f t="shared" si="55"/>
        <v/>
      </c>
      <c r="Z91" s="1249"/>
      <c r="AA91" s="1249"/>
      <c r="AB91" s="1249"/>
      <c r="AC91" s="223" t="s">
        <v>70</v>
      </c>
      <c r="AD91" s="1249" t="str">
        <f t="shared" si="27"/>
        <v/>
      </c>
      <c r="AE91" s="1249"/>
      <c r="AF91" s="1249"/>
      <c r="AG91" s="1250"/>
      <c r="AH91" s="1251"/>
      <c r="AI91" s="1252"/>
      <c r="AJ91" s="1252"/>
      <c r="AK91" s="1252"/>
      <c r="AL91" s="224" t="s">
        <v>70</v>
      </c>
      <c r="AM91" s="1252"/>
      <c r="AN91" s="1252"/>
      <c r="AO91" s="1252"/>
      <c r="AP91" s="1264"/>
      <c r="AQ91" s="1241" t="str">
        <f t="shared" si="46"/>
        <v/>
      </c>
      <c r="AR91" s="1242"/>
      <c r="AS91" s="1286" t="s">
        <v>636</v>
      </c>
      <c r="AT91" s="1286"/>
      <c r="AU91" s="1299" t="str">
        <f t="shared" si="47"/>
        <v/>
      </c>
      <c r="AV91" s="1300"/>
      <c r="AW91" s="1263" t="str">
        <f t="shared" si="56"/>
        <v/>
      </c>
      <c r="AX91" s="1263"/>
      <c r="AY91" s="1771"/>
      <c r="AZ91" s="1772"/>
      <c r="BA91" s="668">
        <f t="shared" si="57"/>
        <v>2</v>
      </c>
      <c r="BB91" s="668" t="str">
        <f t="shared" si="58"/>
        <v/>
      </c>
      <c r="BC91" s="664"/>
      <c r="BD91" s="664"/>
      <c r="BF91" s="9" t="str">
        <f t="shared" si="48"/>
        <v/>
      </c>
      <c r="BG91" s="9" t="str">
        <f t="shared" si="49"/>
        <v/>
      </c>
      <c r="BH91" s="9">
        <f t="shared" si="59"/>
        <v>0</v>
      </c>
      <c r="BI91" s="9" t="str">
        <f t="shared" si="50"/>
        <v/>
      </c>
      <c r="BJ91" s="225">
        <f t="shared" si="60"/>
        <v>0</v>
      </c>
      <c r="BK91" s="225" t="str">
        <f t="shared" si="61"/>
        <v/>
      </c>
      <c r="BL91" s="9">
        <f t="shared" si="51"/>
        <v>45017</v>
      </c>
      <c r="BM91" s="9" t="e">
        <f t="shared" si="52"/>
        <v>#VALUE!</v>
      </c>
      <c r="BN91" s="9">
        <f t="shared" si="53"/>
        <v>15</v>
      </c>
      <c r="BO91" s="9" t="e">
        <f t="shared" si="54"/>
        <v>#VALUE!</v>
      </c>
    </row>
    <row r="92" spans="1:67" ht="53.25" customHeight="1">
      <c r="A92" s="1287">
        <v>68</v>
      </c>
      <c r="B92" s="1287"/>
      <c r="C92" s="1288"/>
      <c r="D92" s="1288"/>
      <c r="E92" s="1288"/>
      <c r="F92" s="1288"/>
      <c r="G92" s="1288"/>
      <c r="H92" s="1288"/>
      <c r="I92" s="1288"/>
      <c r="J92" s="1288"/>
      <c r="K92" s="1289"/>
      <c r="L92" s="1289"/>
      <c r="M92" s="1289"/>
      <c r="N92" s="1290"/>
      <c r="O92" s="1251"/>
      <c r="P92" s="1252"/>
      <c r="Q92" s="1252"/>
      <c r="R92" s="1264"/>
      <c r="S92" s="1265"/>
      <c r="T92" s="1265"/>
      <c r="U92" s="1251"/>
      <c r="V92" s="1252"/>
      <c r="W92" s="1252"/>
      <c r="X92" s="1264"/>
      <c r="Y92" s="1248" t="str">
        <f t="shared" si="55"/>
        <v/>
      </c>
      <c r="Z92" s="1249"/>
      <c r="AA92" s="1249"/>
      <c r="AB92" s="1249"/>
      <c r="AC92" s="223" t="s">
        <v>70</v>
      </c>
      <c r="AD92" s="1249" t="str">
        <f t="shared" si="27"/>
        <v/>
      </c>
      <c r="AE92" s="1249"/>
      <c r="AF92" s="1249"/>
      <c r="AG92" s="1250"/>
      <c r="AH92" s="1251"/>
      <c r="AI92" s="1252"/>
      <c r="AJ92" s="1252"/>
      <c r="AK92" s="1252"/>
      <c r="AL92" s="224" t="s">
        <v>70</v>
      </c>
      <c r="AM92" s="1252"/>
      <c r="AN92" s="1252"/>
      <c r="AO92" s="1252"/>
      <c r="AP92" s="1264"/>
      <c r="AQ92" s="1241" t="str">
        <f t="shared" si="46"/>
        <v/>
      </c>
      <c r="AR92" s="1242"/>
      <c r="AS92" s="1286" t="s">
        <v>636</v>
      </c>
      <c r="AT92" s="1286"/>
      <c r="AU92" s="1299" t="str">
        <f t="shared" si="47"/>
        <v/>
      </c>
      <c r="AV92" s="1300"/>
      <c r="AW92" s="1263" t="str">
        <f t="shared" si="56"/>
        <v/>
      </c>
      <c r="AX92" s="1263"/>
      <c r="AY92" s="1771"/>
      <c r="AZ92" s="1772"/>
      <c r="BA92" s="668">
        <f t="shared" si="57"/>
        <v>2</v>
      </c>
      <c r="BB92" s="668" t="str">
        <f t="shared" si="58"/>
        <v/>
      </c>
      <c r="BC92" s="664"/>
      <c r="BD92" s="664"/>
      <c r="BF92" s="9" t="str">
        <f t="shared" si="48"/>
        <v/>
      </c>
      <c r="BG92" s="9" t="str">
        <f t="shared" si="49"/>
        <v/>
      </c>
      <c r="BH92" s="9">
        <f t="shared" si="59"/>
        <v>0</v>
      </c>
      <c r="BI92" s="9" t="str">
        <f t="shared" si="50"/>
        <v/>
      </c>
      <c r="BJ92" s="225">
        <f t="shared" si="60"/>
        <v>0</v>
      </c>
      <c r="BK92" s="225" t="str">
        <f t="shared" si="61"/>
        <v/>
      </c>
      <c r="BL92" s="9">
        <f t="shared" si="51"/>
        <v>45017</v>
      </c>
      <c r="BM92" s="9" t="e">
        <f t="shared" si="52"/>
        <v>#VALUE!</v>
      </c>
      <c r="BN92" s="9">
        <f t="shared" si="53"/>
        <v>15</v>
      </c>
      <c r="BO92" s="9" t="e">
        <f t="shared" si="54"/>
        <v>#VALUE!</v>
      </c>
    </row>
    <row r="93" spans="1:67" ht="53.25" customHeight="1">
      <c r="A93" s="1287">
        <v>69</v>
      </c>
      <c r="B93" s="1287"/>
      <c r="C93" s="1288"/>
      <c r="D93" s="1288"/>
      <c r="E93" s="1288"/>
      <c r="F93" s="1288"/>
      <c r="G93" s="1288"/>
      <c r="H93" s="1288"/>
      <c r="I93" s="1288"/>
      <c r="J93" s="1288"/>
      <c r="K93" s="1289"/>
      <c r="L93" s="1289"/>
      <c r="M93" s="1289"/>
      <c r="N93" s="1290"/>
      <c r="O93" s="1251"/>
      <c r="P93" s="1252"/>
      <c r="Q93" s="1252"/>
      <c r="R93" s="1264"/>
      <c r="S93" s="1265"/>
      <c r="T93" s="1265"/>
      <c r="U93" s="1251"/>
      <c r="V93" s="1252"/>
      <c r="W93" s="1252"/>
      <c r="X93" s="1264"/>
      <c r="Y93" s="1248" t="str">
        <f t="shared" si="55"/>
        <v/>
      </c>
      <c r="Z93" s="1249"/>
      <c r="AA93" s="1249"/>
      <c r="AB93" s="1249"/>
      <c r="AC93" s="223" t="s">
        <v>70</v>
      </c>
      <c r="AD93" s="1249" t="str">
        <f t="shared" si="27"/>
        <v/>
      </c>
      <c r="AE93" s="1249"/>
      <c r="AF93" s="1249"/>
      <c r="AG93" s="1250"/>
      <c r="AH93" s="1251"/>
      <c r="AI93" s="1252"/>
      <c r="AJ93" s="1252"/>
      <c r="AK93" s="1252"/>
      <c r="AL93" s="224" t="s">
        <v>70</v>
      </c>
      <c r="AM93" s="1252"/>
      <c r="AN93" s="1252"/>
      <c r="AO93" s="1252"/>
      <c r="AP93" s="1264"/>
      <c r="AQ93" s="1241" t="str">
        <f t="shared" si="46"/>
        <v/>
      </c>
      <c r="AR93" s="1242"/>
      <c r="AS93" s="1286" t="s">
        <v>636</v>
      </c>
      <c r="AT93" s="1286"/>
      <c r="AU93" s="1299" t="str">
        <f t="shared" si="47"/>
        <v/>
      </c>
      <c r="AV93" s="1300"/>
      <c r="AW93" s="1263" t="str">
        <f t="shared" si="56"/>
        <v/>
      </c>
      <c r="AX93" s="1263"/>
      <c r="AY93" s="1771"/>
      <c r="AZ93" s="1772"/>
      <c r="BA93" s="668">
        <f t="shared" si="57"/>
        <v>2</v>
      </c>
      <c r="BB93" s="668" t="str">
        <f t="shared" si="58"/>
        <v/>
      </c>
      <c r="BC93" s="664"/>
      <c r="BD93" s="664"/>
      <c r="BF93" s="9" t="str">
        <f t="shared" si="48"/>
        <v/>
      </c>
      <c r="BG93" s="9" t="str">
        <f t="shared" si="49"/>
        <v/>
      </c>
      <c r="BH93" s="9">
        <f t="shared" si="59"/>
        <v>0</v>
      </c>
      <c r="BI93" s="9" t="str">
        <f t="shared" si="50"/>
        <v/>
      </c>
      <c r="BJ93" s="225">
        <f t="shared" si="60"/>
        <v>0</v>
      </c>
      <c r="BK93" s="225" t="str">
        <f t="shared" si="61"/>
        <v/>
      </c>
      <c r="BL93" s="9">
        <f t="shared" si="51"/>
        <v>45017</v>
      </c>
      <c r="BM93" s="9" t="e">
        <f t="shared" si="52"/>
        <v>#VALUE!</v>
      </c>
      <c r="BN93" s="9">
        <f t="shared" si="53"/>
        <v>15</v>
      </c>
      <c r="BO93" s="9" t="e">
        <f t="shared" si="54"/>
        <v>#VALUE!</v>
      </c>
    </row>
    <row r="94" spans="1:67" ht="53.25" customHeight="1">
      <c r="A94" s="1287">
        <v>70</v>
      </c>
      <c r="B94" s="1287"/>
      <c r="C94" s="1288"/>
      <c r="D94" s="1288"/>
      <c r="E94" s="1288"/>
      <c r="F94" s="1288"/>
      <c r="G94" s="1288"/>
      <c r="H94" s="1288"/>
      <c r="I94" s="1288"/>
      <c r="J94" s="1288"/>
      <c r="K94" s="1289"/>
      <c r="L94" s="1289"/>
      <c r="M94" s="1289"/>
      <c r="N94" s="1290"/>
      <c r="O94" s="1251"/>
      <c r="P94" s="1252"/>
      <c r="Q94" s="1252"/>
      <c r="R94" s="1264"/>
      <c r="S94" s="1265"/>
      <c r="T94" s="1265"/>
      <c r="U94" s="1251"/>
      <c r="V94" s="1252"/>
      <c r="W94" s="1252"/>
      <c r="X94" s="1264"/>
      <c r="Y94" s="1248" t="str">
        <f t="shared" si="55"/>
        <v/>
      </c>
      <c r="Z94" s="1249"/>
      <c r="AA94" s="1249"/>
      <c r="AB94" s="1249"/>
      <c r="AC94" s="223" t="s">
        <v>70</v>
      </c>
      <c r="AD94" s="1249" t="str">
        <f t="shared" ref="AD94:AD119" si="62">IF(AND(C94&lt;&gt;"",K94&lt;&gt;""),IF(AND(S94&lt;&gt;"",OR(O94&lt;&gt;"",U94&lt;&gt;"")),IF(BH94=1,IF(S94=BW$2,O94+6,U94+9),IF(S94=BW$1,U94+9,O94+9)),""),"")</f>
        <v/>
      </c>
      <c r="AE94" s="1249"/>
      <c r="AF94" s="1249"/>
      <c r="AG94" s="1250"/>
      <c r="AH94" s="1251"/>
      <c r="AI94" s="1252"/>
      <c r="AJ94" s="1252"/>
      <c r="AK94" s="1252"/>
      <c r="AL94" s="224" t="s">
        <v>70</v>
      </c>
      <c r="AM94" s="1252"/>
      <c r="AN94" s="1252"/>
      <c r="AO94" s="1252"/>
      <c r="AP94" s="1264"/>
      <c r="AQ94" s="1241" t="str">
        <f t="shared" si="46"/>
        <v/>
      </c>
      <c r="AR94" s="1242"/>
      <c r="AS94" s="1286" t="s">
        <v>636</v>
      </c>
      <c r="AT94" s="1286"/>
      <c r="AU94" s="1299" t="str">
        <f t="shared" si="47"/>
        <v/>
      </c>
      <c r="AV94" s="1300"/>
      <c r="AW94" s="1263" t="str">
        <f t="shared" si="56"/>
        <v/>
      </c>
      <c r="AX94" s="1263"/>
      <c r="AY94" s="1771"/>
      <c r="AZ94" s="1772"/>
      <c r="BA94" s="668">
        <f t="shared" si="57"/>
        <v>2</v>
      </c>
      <c r="BB94" s="668" t="str">
        <f t="shared" si="58"/>
        <v/>
      </c>
      <c r="BC94" s="664"/>
      <c r="BD94" s="664"/>
      <c r="BF94" s="9" t="str">
        <f t="shared" si="48"/>
        <v/>
      </c>
      <c r="BG94" s="9" t="str">
        <f t="shared" si="49"/>
        <v/>
      </c>
      <c r="BH94" s="9">
        <f t="shared" si="59"/>
        <v>0</v>
      </c>
      <c r="BI94" s="9" t="str">
        <f t="shared" si="50"/>
        <v/>
      </c>
      <c r="BJ94" s="225">
        <f t="shared" si="60"/>
        <v>0</v>
      </c>
      <c r="BK94" s="225" t="str">
        <f t="shared" si="61"/>
        <v/>
      </c>
      <c r="BL94" s="9">
        <f t="shared" si="51"/>
        <v>45017</v>
      </c>
      <c r="BM94" s="9" t="e">
        <f t="shared" si="52"/>
        <v>#VALUE!</v>
      </c>
      <c r="BN94" s="9">
        <f t="shared" si="53"/>
        <v>15</v>
      </c>
      <c r="BO94" s="9" t="e">
        <f t="shared" si="54"/>
        <v>#VALUE!</v>
      </c>
    </row>
    <row r="95" spans="1:67" ht="53.25" customHeight="1">
      <c r="A95" s="1287">
        <v>71</v>
      </c>
      <c r="B95" s="1287"/>
      <c r="C95" s="1288"/>
      <c r="D95" s="1288"/>
      <c r="E95" s="1288"/>
      <c r="F95" s="1288"/>
      <c r="G95" s="1288"/>
      <c r="H95" s="1288"/>
      <c r="I95" s="1288"/>
      <c r="J95" s="1288"/>
      <c r="K95" s="1289"/>
      <c r="L95" s="1289"/>
      <c r="M95" s="1289"/>
      <c r="N95" s="1290"/>
      <c r="O95" s="1251"/>
      <c r="P95" s="1252"/>
      <c r="Q95" s="1252"/>
      <c r="R95" s="1264"/>
      <c r="S95" s="1265"/>
      <c r="T95" s="1265"/>
      <c r="U95" s="1251"/>
      <c r="V95" s="1252"/>
      <c r="W95" s="1252"/>
      <c r="X95" s="1264"/>
      <c r="Y95" s="1248" t="str">
        <f t="shared" si="55"/>
        <v/>
      </c>
      <c r="Z95" s="1249"/>
      <c r="AA95" s="1249"/>
      <c r="AB95" s="1249"/>
      <c r="AC95" s="223" t="s">
        <v>70</v>
      </c>
      <c r="AD95" s="1249" t="str">
        <f t="shared" si="62"/>
        <v/>
      </c>
      <c r="AE95" s="1249"/>
      <c r="AF95" s="1249"/>
      <c r="AG95" s="1250"/>
      <c r="AH95" s="1251"/>
      <c r="AI95" s="1252"/>
      <c r="AJ95" s="1252"/>
      <c r="AK95" s="1252"/>
      <c r="AL95" s="224" t="s">
        <v>70</v>
      </c>
      <c r="AM95" s="1252"/>
      <c r="AN95" s="1252"/>
      <c r="AO95" s="1252"/>
      <c r="AP95" s="1264"/>
      <c r="AQ95" s="1241" t="str">
        <f t="shared" si="46"/>
        <v/>
      </c>
      <c r="AR95" s="1242"/>
      <c r="AS95" s="1286" t="s">
        <v>636</v>
      </c>
      <c r="AT95" s="1286"/>
      <c r="AU95" s="1299" t="str">
        <f t="shared" si="47"/>
        <v/>
      </c>
      <c r="AV95" s="1300"/>
      <c r="AW95" s="1263" t="str">
        <f t="shared" si="56"/>
        <v/>
      </c>
      <c r="AX95" s="1263"/>
      <c r="AY95" s="1771"/>
      <c r="AZ95" s="1772"/>
      <c r="BA95" s="668">
        <f t="shared" si="57"/>
        <v>2</v>
      </c>
      <c r="BB95" s="668" t="str">
        <f t="shared" si="58"/>
        <v/>
      </c>
      <c r="BC95" s="664"/>
      <c r="BD95" s="664"/>
      <c r="BF95" s="9" t="str">
        <f t="shared" si="48"/>
        <v/>
      </c>
      <c r="BG95" s="9" t="str">
        <f t="shared" si="49"/>
        <v/>
      </c>
      <c r="BH95" s="9">
        <f t="shared" si="59"/>
        <v>0</v>
      </c>
      <c r="BI95" s="9" t="str">
        <f t="shared" si="50"/>
        <v/>
      </c>
      <c r="BJ95" s="225">
        <f t="shared" si="60"/>
        <v>0</v>
      </c>
      <c r="BK95" s="225" t="str">
        <f t="shared" si="61"/>
        <v/>
      </c>
      <c r="BL95" s="9">
        <f t="shared" si="51"/>
        <v>45017</v>
      </c>
      <c r="BM95" s="9" t="e">
        <f t="shared" si="52"/>
        <v>#VALUE!</v>
      </c>
      <c r="BN95" s="9">
        <f t="shared" si="53"/>
        <v>15</v>
      </c>
      <c r="BO95" s="9" t="e">
        <f t="shared" si="54"/>
        <v>#VALUE!</v>
      </c>
    </row>
    <row r="96" spans="1:67" ht="53.25" customHeight="1">
      <c r="A96" s="1287">
        <v>72</v>
      </c>
      <c r="B96" s="1287"/>
      <c r="C96" s="1288"/>
      <c r="D96" s="1288"/>
      <c r="E96" s="1288"/>
      <c r="F96" s="1288"/>
      <c r="G96" s="1288"/>
      <c r="H96" s="1288"/>
      <c r="I96" s="1288"/>
      <c r="J96" s="1288"/>
      <c r="K96" s="1289"/>
      <c r="L96" s="1289"/>
      <c r="M96" s="1289"/>
      <c r="N96" s="1290"/>
      <c r="O96" s="1251"/>
      <c r="P96" s="1252"/>
      <c r="Q96" s="1252"/>
      <c r="R96" s="1264"/>
      <c r="S96" s="1265"/>
      <c r="T96" s="1265"/>
      <c r="U96" s="1251"/>
      <c r="V96" s="1252"/>
      <c r="W96" s="1252"/>
      <c r="X96" s="1264"/>
      <c r="Y96" s="1248" t="str">
        <f t="shared" si="55"/>
        <v/>
      </c>
      <c r="Z96" s="1249"/>
      <c r="AA96" s="1249"/>
      <c r="AB96" s="1249"/>
      <c r="AC96" s="223" t="s">
        <v>70</v>
      </c>
      <c r="AD96" s="1249" t="str">
        <f t="shared" si="62"/>
        <v/>
      </c>
      <c r="AE96" s="1249"/>
      <c r="AF96" s="1249"/>
      <c r="AG96" s="1250"/>
      <c r="AH96" s="1251"/>
      <c r="AI96" s="1252"/>
      <c r="AJ96" s="1252"/>
      <c r="AK96" s="1252"/>
      <c r="AL96" s="224" t="s">
        <v>70</v>
      </c>
      <c r="AM96" s="1252"/>
      <c r="AN96" s="1252"/>
      <c r="AO96" s="1252"/>
      <c r="AP96" s="1264"/>
      <c r="AQ96" s="1241" t="str">
        <f t="shared" si="46"/>
        <v/>
      </c>
      <c r="AR96" s="1242"/>
      <c r="AS96" s="1286" t="s">
        <v>636</v>
      </c>
      <c r="AT96" s="1286"/>
      <c r="AU96" s="1299" t="str">
        <f t="shared" si="47"/>
        <v/>
      </c>
      <c r="AV96" s="1300"/>
      <c r="AW96" s="1263" t="str">
        <f t="shared" si="56"/>
        <v/>
      </c>
      <c r="AX96" s="1263"/>
      <c r="AY96" s="1771"/>
      <c r="AZ96" s="1772"/>
      <c r="BA96" s="668">
        <f t="shared" si="57"/>
        <v>2</v>
      </c>
      <c r="BB96" s="668" t="str">
        <f t="shared" si="58"/>
        <v/>
      </c>
      <c r="BC96" s="664"/>
      <c r="BD96" s="664"/>
      <c r="BF96" s="9" t="str">
        <f t="shared" si="48"/>
        <v/>
      </c>
      <c r="BG96" s="9" t="str">
        <f t="shared" si="49"/>
        <v/>
      </c>
      <c r="BH96" s="9">
        <f t="shared" si="59"/>
        <v>0</v>
      </c>
      <c r="BI96" s="9" t="str">
        <f t="shared" si="50"/>
        <v/>
      </c>
      <c r="BJ96" s="225">
        <f t="shared" si="60"/>
        <v>0</v>
      </c>
      <c r="BK96" s="225" t="str">
        <f t="shared" si="61"/>
        <v/>
      </c>
      <c r="BL96" s="9">
        <f t="shared" si="51"/>
        <v>45017</v>
      </c>
      <c r="BM96" s="9" t="e">
        <f t="shared" si="52"/>
        <v>#VALUE!</v>
      </c>
      <c r="BN96" s="9">
        <f t="shared" si="53"/>
        <v>15</v>
      </c>
      <c r="BO96" s="9" t="e">
        <f t="shared" si="54"/>
        <v>#VALUE!</v>
      </c>
    </row>
    <row r="97" spans="1:67" ht="53.25" customHeight="1">
      <c r="A97" s="1287">
        <v>73</v>
      </c>
      <c r="B97" s="1287"/>
      <c r="C97" s="1288"/>
      <c r="D97" s="1288"/>
      <c r="E97" s="1288"/>
      <c r="F97" s="1288"/>
      <c r="G97" s="1288"/>
      <c r="H97" s="1288"/>
      <c r="I97" s="1288"/>
      <c r="J97" s="1288"/>
      <c r="K97" s="1289"/>
      <c r="L97" s="1289"/>
      <c r="M97" s="1289"/>
      <c r="N97" s="1290"/>
      <c r="O97" s="1251"/>
      <c r="P97" s="1252"/>
      <c r="Q97" s="1252"/>
      <c r="R97" s="1264"/>
      <c r="S97" s="1265"/>
      <c r="T97" s="1265"/>
      <c r="U97" s="1251"/>
      <c r="V97" s="1252"/>
      <c r="W97" s="1252"/>
      <c r="X97" s="1264"/>
      <c r="Y97" s="1248" t="str">
        <f t="shared" si="55"/>
        <v/>
      </c>
      <c r="Z97" s="1249"/>
      <c r="AA97" s="1249"/>
      <c r="AB97" s="1249"/>
      <c r="AC97" s="223" t="s">
        <v>70</v>
      </c>
      <c r="AD97" s="1249" t="str">
        <f t="shared" si="62"/>
        <v/>
      </c>
      <c r="AE97" s="1249"/>
      <c r="AF97" s="1249"/>
      <c r="AG97" s="1250"/>
      <c r="AH97" s="1251"/>
      <c r="AI97" s="1252"/>
      <c r="AJ97" s="1252"/>
      <c r="AK97" s="1252"/>
      <c r="AL97" s="224" t="s">
        <v>70</v>
      </c>
      <c r="AM97" s="1252"/>
      <c r="AN97" s="1252"/>
      <c r="AO97" s="1252"/>
      <c r="AP97" s="1264"/>
      <c r="AQ97" s="1241" t="str">
        <f t="shared" si="46"/>
        <v/>
      </c>
      <c r="AR97" s="1242"/>
      <c r="AS97" s="1286" t="s">
        <v>636</v>
      </c>
      <c r="AT97" s="1286"/>
      <c r="AU97" s="1299" t="str">
        <f t="shared" si="47"/>
        <v/>
      </c>
      <c r="AV97" s="1300"/>
      <c r="AW97" s="1263" t="str">
        <f t="shared" si="56"/>
        <v/>
      </c>
      <c r="AX97" s="1263"/>
      <c r="AY97" s="1771"/>
      <c r="AZ97" s="1772"/>
      <c r="BA97" s="668">
        <f t="shared" si="57"/>
        <v>2</v>
      </c>
      <c r="BB97" s="668" t="str">
        <f t="shared" si="58"/>
        <v/>
      </c>
      <c r="BC97" s="664"/>
      <c r="BD97" s="664"/>
      <c r="BF97" s="9" t="str">
        <f t="shared" si="48"/>
        <v/>
      </c>
      <c r="BG97" s="9" t="str">
        <f t="shared" si="49"/>
        <v/>
      </c>
      <c r="BH97" s="9">
        <f t="shared" si="59"/>
        <v>0</v>
      </c>
      <c r="BI97" s="9" t="str">
        <f t="shared" si="50"/>
        <v/>
      </c>
      <c r="BJ97" s="225">
        <f t="shared" si="60"/>
        <v>0</v>
      </c>
      <c r="BK97" s="225" t="str">
        <f t="shared" si="61"/>
        <v/>
      </c>
      <c r="BL97" s="9">
        <f t="shared" si="51"/>
        <v>45017</v>
      </c>
      <c r="BM97" s="9" t="e">
        <f t="shared" si="52"/>
        <v>#VALUE!</v>
      </c>
      <c r="BN97" s="9">
        <f t="shared" si="53"/>
        <v>15</v>
      </c>
      <c r="BO97" s="9" t="e">
        <f t="shared" si="54"/>
        <v>#VALUE!</v>
      </c>
    </row>
    <row r="98" spans="1:67" ht="53.25" customHeight="1">
      <c r="A98" s="1287">
        <v>74</v>
      </c>
      <c r="B98" s="1287"/>
      <c r="C98" s="1288"/>
      <c r="D98" s="1288"/>
      <c r="E98" s="1288"/>
      <c r="F98" s="1288"/>
      <c r="G98" s="1288"/>
      <c r="H98" s="1288"/>
      <c r="I98" s="1288"/>
      <c r="J98" s="1288"/>
      <c r="K98" s="1289"/>
      <c r="L98" s="1289"/>
      <c r="M98" s="1289"/>
      <c r="N98" s="1290"/>
      <c r="O98" s="1251"/>
      <c r="P98" s="1252"/>
      <c r="Q98" s="1252"/>
      <c r="R98" s="1264"/>
      <c r="S98" s="1265"/>
      <c r="T98" s="1265"/>
      <c r="U98" s="1251"/>
      <c r="V98" s="1252"/>
      <c r="W98" s="1252"/>
      <c r="X98" s="1264"/>
      <c r="Y98" s="1248" t="str">
        <f t="shared" si="55"/>
        <v/>
      </c>
      <c r="Z98" s="1249"/>
      <c r="AA98" s="1249"/>
      <c r="AB98" s="1249"/>
      <c r="AC98" s="223" t="s">
        <v>70</v>
      </c>
      <c r="AD98" s="1249" t="str">
        <f t="shared" si="62"/>
        <v/>
      </c>
      <c r="AE98" s="1249"/>
      <c r="AF98" s="1249"/>
      <c r="AG98" s="1250"/>
      <c r="AH98" s="1251"/>
      <c r="AI98" s="1252"/>
      <c r="AJ98" s="1252"/>
      <c r="AK98" s="1252"/>
      <c r="AL98" s="224" t="s">
        <v>70</v>
      </c>
      <c r="AM98" s="1252"/>
      <c r="AN98" s="1252"/>
      <c r="AO98" s="1252"/>
      <c r="AP98" s="1264"/>
      <c r="AQ98" s="1241" t="str">
        <f t="shared" si="46"/>
        <v/>
      </c>
      <c r="AR98" s="1242"/>
      <c r="AS98" s="1286" t="s">
        <v>636</v>
      </c>
      <c r="AT98" s="1286"/>
      <c r="AU98" s="1299" t="str">
        <f t="shared" si="47"/>
        <v/>
      </c>
      <c r="AV98" s="1300"/>
      <c r="AW98" s="1263" t="str">
        <f t="shared" si="56"/>
        <v/>
      </c>
      <c r="AX98" s="1263"/>
      <c r="AY98" s="1771"/>
      <c r="AZ98" s="1772"/>
      <c r="BA98" s="668">
        <f t="shared" si="57"/>
        <v>2</v>
      </c>
      <c r="BB98" s="668" t="str">
        <f t="shared" si="58"/>
        <v/>
      </c>
      <c r="BC98" s="664"/>
      <c r="BD98" s="664"/>
      <c r="BF98" s="9" t="str">
        <f t="shared" si="48"/>
        <v/>
      </c>
      <c r="BG98" s="9" t="str">
        <f t="shared" si="49"/>
        <v/>
      </c>
      <c r="BH98" s="9">
        <f t="shared" si="59"/>
        <v>0</v>
      </c>
      <c r="BI98" s="9" t="str">
        <f t="shared" si="50"/>
        <v/>
      </c>
      <c r="BJ98" s="225">
        <f t="shared" si="60"/>
        <v>0</v>
      </c>
      <c r="BK98" s="225" t="str">
        <f t="shared" si="61"/>
        <v/>
      </c>
      <c r="BL98" s="9">
        <f t="shared" si="51"/>
        <v>45017</v>
      </c>
      <c r="BM98" s="9" t="e">
        <f t="shared" si="52"/>
        <v>#VALUE!</v>
      </c>
      <c r="BN98" s="9">
        <f t="shared" si="53"/>
        <v>15</v>
      </c>
      <c r="BO98" s="9" t="e">
        <f t="shared" si="54"/>
        <v>#VALUE!</v>
      </c>
    </row>
    <row r="99" spans="1:67" ht="53.25" customHeight="1">
      <c r="A99" s="1287">
        <v>75</v>
      </c>
      <c r="B99" s="1287"/>
      <c r="C99" s="1288"/>
      <c r="D99" s="1288"/>
      <c r="E99" s="1288"/>
      <c r="F99" s="1288"/>
      <c r="G99" s="1288"/>
      <c r="H99" s="1288"/>
      <c r="I99" s="1288"/>
      <c r="J99" s="1288"/>
      <c r="K99" s="1289"/>
      <c r="L99" s="1289"/>
      <c r="M99" s="1289"/>
      <c r="N99" s="1290"/>
      <c r="O99" s="1251"/>
      <c r="P99" s="1252"/>
      <c r="Q99" s="1252"/>
      <c r="R99" s="1264"/>
      <c r="S99" s="1265"/>
      <c r="T99" s="1265"/>
      <c r="U99" s="1251"/>
      <c r="V99" s="1252"/>
      <c r="W99" s="1252"/>
      <c r="X99" s="1264"/>
      <c r="Y99" s="1248" t="str">
        <f t="shared" si="55"/>
        <v/>
      </c>
      <c r="Z99" s="1249"/>
      <c r="AA99" s="1249"/>
      <c r="AB99" s="1249"/>
      <c r="AC99" s="223" t="s">
        <v>70</v>
      </c>
      <c r="AD99" s="1249" t="str">
        <f t="shared" si="62"/>
        <v/>
      </c>
      <c r="AE99" s="1249"/>
      <c r="AF99" s="1249"/>
      <c r="AG99" s="1250"/>
      <c r="AH99" s="1251"/>
      <c r="AI99" s="1252"/>
      <c r="AJ99" s="1252"/>
      <c r="AK99" s="1252"/>
      <c r="AL99" s="224" t="s">
        <v>70</v>
      </c>
      <c r="AM99" s="1252"/>
      <c r="AN99" s="1252"/>
      <c r="AO99" s="1252"/>
      <c r="AP99" s="1264"/>
      <c r="AQ99" s="1241" t="str">
        <f t="shared" si="46"/>
        <v/>
      </c>
      <c r="AR99" s="1242"/>
      <c r="AS99" s="1286" t="s">
        <v>636</v>
      </c>
      <c r="AT99" s="1286"/>
      <c r="AU99" s="1299" t="str">
        <f t="shared" si="47"/>
        <v/>
      </c>
      <c r="AV99" s="1300"/>
      <c r="AW99" s="1263" t="str">
        <f t="shared" si="56"/>
        <v/>
      </c>
      <c r="AX99" s="1263"/>
      <c r="AY99" s="1771"/>
      <c r="AZ99" s="1772"/>
      <c r="BA99" s="668">
        <f t="shared" si="57"/>
        <v>2</v>
      </c>
      <c r="BB99" s="668" t="str">
        <f t="shared" si="58"/>
        <v/>
      </c>
      <c r="BC99" s="664"/>
      <c r="BD99" s="664"/>
      <c r="BF99" s="9" t="str">
        <f t="shared" si="48"/>
        <v/>
      </c>
      <c r="BG99" s="9" t="str">
        <f t="shared" si="49"/>
        <v/>
      </c>
      <c r="BH99" s="9">
        <f t="shared" si="59"/>
        <v>0</v>
      </c>
      <c r="BI99" s="9" t="str">
        <f t="shared" si="50"/>
        <v/>
      </c>
      <c r="BJ99" s="225">
        <f t="shared" si="60"/>
        <v>0</v>
      </c>
      <c r="BK99" s="225" t="str">
        <f t="shared" si="61"/>
        <v/>
      </c>
      <c r="BL99" s="9">
        <f t="shared" si="51"/>
        <v>45017</v>
      </c>
      <c r="BM99" s="9" t="e">
        <f t="shared" si="52"/>
        <v>#VALUE!</v>
      </c>
      <c r="BN99" s="9">
        <f t="shared" si="53"/>
        <v>15</v>
      </c>
      <c r="BO99" s="9" t="e">
        <f t="shared" si="54"/>
        <v>#VALUE!</v>
      </c>
    </row>
    <row r="100" spans="1:67" ht="53.25" customHeight="1">
      <c r="A100" s="1287">
        <v>76</v>
      </c>
      <c r="B100" s="1287"/>
      <c r="C100" s="1288"/>
      <c r="D100" s="1288"/>
      <c r="E100" s="1288"/>
      <c r="F100" s="1288"/>
      <c r="G100" s="1288"/>
      <c r="H100" s="1288"/>
      <c r="I100" s="1288"/>
      <c r="J100" s="1288"/>
      <c r="K100" s="1289"/>
      <c r="L100" s="1289"/>
      <c r="M100" s="1289"/>
      <c r="N100" s="1290"/>
      <c r="O100" s="1251"/>
      <c r="P100" s="1252"/>
      <c r="Q100" s="1252"/>
      <c r="R100" s="1264"/>
      <c r="S100" s="1265"/>
      <c r="T100" s="1265"/>
      <c r="U100" s="1251"/>
      <c r="V100" s="1252"/>
      <c r="W100" s="1252"/>
      <c r="X100" s="1264"/>
      <c r="Y100" s="1248" t="str">
        <f t="shared" si="55"/>
        <v/>
      </c>
      <c r="Z100" s="1249"/>
      <c r="AA100" s="1249"/>
      <c r="AB100" s="1249"/>
      <c r="AC100" s="223" t="s">
        <v>70</v>
      </c>
      <c r="AD100" s="1249" t="str">
        <f t="shared" si="62"/>
        <v/>
      </c>
      <c r="AE100" s="1249"/>
      <c r="AF100" s="1249"/>
      <c r="AG100" s="1250"/>
      <c r="AH100" s="1251"/>
      <c r="AI100" s="1252"/>
      <c r="AJ100" s="1252"/>
      <c r="AK100" s="1252"/>
      <c r="AL100" s="224" t="s">
        <v>70</v>
      </c>
      <c r="AM100" s="1252"/>
      <c r="AN100" s="1252"/>
      <c r="AO100" s="1252"/>
      <c r="AP100" s="1264"/>
      <c r="AQ100" s="1241" t="str">
        <f t="shared" si="46"/>
        <v/>
      </c>
      <c r="AR100" s="1242"/>
      <c r="AS100" s="1286" t="s">
        <v>636</v>
      </c>
      <c r="AT100" s="1286"/>
      <c r="AU100" s="1299" t="str">
        <f t="shared" si="47"/>
        <v/>
      </c>
      <c r="AV100" s="1300"/>
      <c r="AW100" s="1263" t="str">
        <f t="shared" si="56"/>
        <v/>
      </c>
      <c r="AX100" s="1263"/>
      <c r="AY100" s="1771"/>
      <c r="AZ100" s="1772"/>
      <c r="BA100" s="668">
        <f t="shared" si="57"/>
        <v>2</v>
      </c>
      <c r="BB100" s="668" t="str">
        <f t="shared" si="58"/>
        <v/>
      </c>
      <c r="BC100" s="664"/>
      <c r="BD100" s="664"/>
      <c r="BF100" s="9" t="str">
        <f t="shared" si="48"/>
        <v/>
      </c>
      <c r="BG100" s="9" t="str">
        <f t="shared" si="49"/>
        <v/>
      </c>
      <c r="BH100" s="9">
        <f t="shared" si="59"/>
        <v>0</v>
      </c>
      <c r="BI100" s="9" t="str">
        <f t="shared" si="50"/>
        <v/>
      </c>
      <c r="BJ100" s="225">
        <f t="shared" si="60"/>
        <v>0</v>
      </c>
      <c r="BK100" s="225" t="str">
        <f t="shared" si="61"/>
        <v/>
      </c>
      <c r="BL100" s="9">
        <f t="shared" si="51"/>
        <v>45017</v>
      </c>
      <c r="BM100" s="9" t="e">
        <f t="shared" si="52"/>
        <v>#VALUE!</v>
      </c>
      <c r="BN100" s="9">
        <f t="shared" si="53"/>
        <v>15</v>
      </c>
      <c r="BO100" s="9" t="e">
        <f t="shared" si="54"/>
        <v>#VALUE!</v>
      </c>
    </row>
    <row r="101" spans="1:67" ht="53.25" customHeight="1">
      <c r="A101" s="1287">
        <v>77</v>
      </c>
      <c r="B101" s="1287"/>
      <c r="C101" s="1288"/>
      <c r="D101" s="1288"/>
      <c r="E101" s="1288"/>
      <c r="F101" s="1288"/>
      <c r="G101" s="1288"/>
      <c r="H101" s="1288"/>
      <c r="I101" s="1288"/>
      <c r="J101" s="1288"/>
      <c r="K101" s="1289"/>
      <c r="L101" s="1289"/>
      <c r="M101" s="1289"/>
      <c r="N101" s="1290"/>
      <c r="O101" s="1251"/>
      <c r="P101" s="1252"/>
      <c r="Q101" s="1252"/>
      <c r="R101" s="1264"/>
      <c r="S101" s="1265"/>
      <c r="T101" s="1265"/>
      <c r="U101" s="1251"/>
      <c r="V101" s="1252"/>
      <c r="W101" s="1252"/>
      <c r="X101" s="1264"/>
      <c r="Y101" s="1248" t="str">
        <f t="shared" si="55"/>
        <v/>
      </c>
      <c r="Z101" s="1249"/>
      <c r="AA101" s="1249"/>
      <c r="AB101" s="1249"/>
      <c r="AC101" s="223" t="s">
        <v>70</v>
      </c>
      <c r="AD101" s="1249" t="str">
        <f t="shared" si="62"/>
        <v/>
      </c>
      <c r="AE101" s="1249"/>
      <c r="AF101" s="1249"/>
      <c r="AG101" s="1250"/>
      <c r="AH101" s="1251"/>
      <c r="AI101" s="1252"/>
      <c r="AJ101" s="1252"/>
      <c r="AK101" s="1252"/>
      <c r="AL101" s="224" t="s">
        <v>70</v>
      </c>
      <c r="AM101" s="1252"/>
      <c r="AN101" s="1252"/>
      <c r="AO101" s="1252"/>
      <c r="AP101" s="1264"/>
      <c r="AQ101" s="1241" t="str">
        <f t="shared" si="46"/>
        <v/>
      </c>
      <c r="AR101" s="1242"/>
      <c r="AS101" s="1286" t="s">
        <v>636</v>
      </c>
      <c r="AT101" s="1286"/>
      <c r="AU101" s="1299" t="str">
        <f t="shared" si="47"/>
        <v/>
      </c>
      <c r="AV101" s="1300"/>
      <c r="AW101" s="1263" t="str">
        <f t="shared" si="56"/>
        <v/>
      </c>
      <c r="AX101" s="1263"/>
      <c r="AY101" s="1771"/>
      <c r="AZ101" s="1772"/>
      <c r="BA101" s="668">
        <f t="shared" si="57"/>
        <v>2</v>
      </c>
      <c r="BB101" s="668" t="str">
        <f t="shared" si="58"/>
        <v/>
      </c>
      <c r="BC101" s="664"/>
      <c r="BD101" s="664"/>
      <c r="BF101" s="9" t="str">
        <f t="shared" si="48"/>
        <v/>
      </c>
      <c r="BG101" s="9" t="str">
        <f t="shared" si="49"/>
        <v/>
      </c>
      <c r="BH101" s="9">
        <f t="shared" si="59"/>
        <v>0</v>
      </c>
      <c r="BI101" s="9" t="str">
        <f t="shared" si="50"/>
        <v/>
      </c>
      <c r="BJ101" s="225">
        <f t="shared" si="60"/>
        <v>0</v>
      </c>
      <c r="BK101" s="225" t="str">
        <f t="shared" si="61"/>
        <v/>
      </c>
      <c r="BL101" s="9">
        <f t="shared" si="51"/>
        <v>45017</v>
      </c>
      <c r="BM101" s="9" t="e">
        <f t="shared" si="52"/>
        <v>#VALUE!</v>
      </c>
      <c r="BN101" s="9">
        <f t="shared" si="53"/>
        <v>15</v>
      </c>
      <c r="BO101" s="9" t="e">
        <f t="shared" si="54"/>
        <v>#VALUE!</v>
      </c>
    </row>
    <row r="102" spans="1:67" ht="53.25" customHeight="1">
      <c r="A102" s="1287">
        <v>78</v>
      </c>
      <c r="B102" s="1287"/>
      <c r="C102" s="1288"/>
      <c r="D102" s="1288"/>
      <c r="E102" s="1288"/>
      <c r="F102" s="1288"/>
      <c r="G102" s="1288"/>
      <c r="H102" s="1288"/>
      <c r="I102" s="1288"/>
      <c r="J102" s="1288"/>
      <c r="K102" s="1289"/>
      <c r="L102" s="1289"/>
      <c r="M102" s="1289"/>
      <c r="N102" s="1290"/>
      <c r="O102" s="1251"/>
      <c r="P102" s="1252"/>
      <c r="Q102" s="1252"/>
      <c r="R102" s="1264"/>
      <c r="S102" s="1265"/>
      <c r="T102" s="1265"/>
      <c r="U102" s="1251"/>
      <c r="V102" s="1252"/>
      <c r="W102" s="1252"/>
      <c r="X102" s="1264"/>
      <c r="Y102" s="1248" t="str">
        <f t="shared" si="55"/>
        <v/>
      </c>
      <c r="Z102" s="1249"/>
      <c r="AA102" s="1249"/>
      <c r="AB102" s="1249"/>
      <c r="AC102" s="223" t="s">
        <v>70</v>
      </c>
      <c r="AD102" s="1249" t="str">
        <f t="shared" si="62"/>
        <v/>
      </c>
      <c r="AE102" s="1249"/>
      <c r="AF102" s="1249"/>
      <c r="AG102" s="1250"/>
      <c r="AH102" s="1251"/>
      <c r="AI102" s="1252"/>
      <c r="AJ102" s="1252"/>
      <c r="AK102" s="1252"/>
      <c r="AL102" s="224" t="s">
        <v>70</v>
      </c>
      <c r="AM102" s="1252"/>
      <c r="AN102" s="1252"/>
      <c r="AO102" s="1252"/>
      <c r="AP102" s="1264"/>
      <c r="AQ102" s="1241" t="str">
        <f t="shared" si="46"/>
        <v/>
      </c>
      <c r="AR102" s="1242"/>
      <c r="AS102" s="1286" t="s">
        <v>636</v>
      </c>
      <c r="AT102" s="1286"/>
      <c r="AU102" s="1299" t="str">
        <f t="shared" si="47"/>
        <v/>
      </c>
      <c r="AV102" s="1300"/>
      <c r="AW102" s="1263" t="str">
        <f t="shared" si="56"/>
        <v/>
      </c>
      <c r="AX102" s="1263"/>
      <c r="AY102" s="1771"/>
      <c r="AZ102" s="1772"/>
      <c r="BA102" s="668">
        <f t="shared" si="57"/>
        <v>2</v>
      </c>
      <c r="BB102" s="668" t="str">
        <f t="shared" si="58"/>
        <v/>
      </c>
      <c r="BC102" s="664"/>
      <c r="BD102" s="664"/>
      <c r="BF102" s="9" t="str">
        <f t="shared" si="48"/>
        <v/>
      </c>
      <c r="BG102" s="9" t="str">
        <f t="shared" si="49"/>
        <v/>
      </c>
      <c r="BH102" s="9">
        <f t="shared" si="59"/>
        <v>0</v>
      </c>
      <c r="BI102" s="9" t="str">
        <f t="shared" si="50"/>
        <v/>
      </c>
      <c r="BJ102" s="225">
        <f t="shared" si="60"/>
        <v>0</v>
      </c>
      <c r="BK102" s="225" t="str">
        <f t="shared" si="61"/>
        <v/>
      </c>
      <c r="BL102" s="9">
        <f t="shared" si="51"/>
        <v>45017</v>
      </c>
      <c r="BM102" s="9" t="e">
        <f t="shared" si="52"/>
        <v>#VALUE!</v>
      </c>
      <c r="BN102" s="9">
        <f t="shared" si="53"/>
        <v>15</v>
      </c>
      <c r="BO102" s="9" t="e">
        <f t="shared" si="54"/>
        <v>#VALUE!</v>
      </c>
    </row>
    <row r="103" spans="1:67" ht="53.25" customHeight="1">
      <c r="A103" s="1287">
        <v>79</v>
      </c>
      <c r="B103" s="1287"/>
      <c r="C103" s="1288"/>
      <c r="D103" s="1288"/>
      <c r="E103" s="1288"/>
      <c r="F103" s="1288"/>
      <c r="G103" s="1288"/>
      <c r="H103" s="1288"/>
      <c r="I103" s="1288"/>
      <c r="J103" s="1288"/>
      <c r="K103" s="1289"/>
      <c r="L103" s="1289"/>
      <c r="M103" s="1289"/>
      <c r="N103" s="1290"/>
      <c r="O103" s="1251"/>
      <c r="P103" s="1252"/>
      <c r="Q103" s="1252"/>
      <c r="R103" s="1264"/>
      <c r="S103" s="1265"/>
      <c r="T103" s="1265"/>
      <c r="U103" s="1251"/>
      <c r="V103" s="1252"/>
      <c r="W103" s="1252"/>
      <c r="X103" s="1264"/>
      <c r="Y103" s="1248" t="str">
        <f t="shared" si="55"/>
        <v/>
      </c>
      <c r="Z103" s="1249"/>
      <c r="AA103" s="1249"/>
      <c r="AB103" s="1249"/>
      <c r="AC103" s="223" t="s">
        <v>70</v>
      </c>
      <c r="AD103" s="1249" t="str">
        <f t="shared" si="62"/>
        <v/>
      </c>
      <c r="AE103" s="1249"/>
      <c r="AF103" s="1249"/>
      <c r="AG103" s="1250"/>
      <c r="AH103" s="1251"/>
      <c r="AI103" s="1252"/>
      <c r="AJ103" s="1252"/>
      <c r="AK103" s="1252"/>
      <c r="AL103" s="224" t="s">
        <v>70</v>
      </c>
      <c r="AM103" s="1252"/>
      <c r="AN103" s="1252"/>
      <c r="AO103" s="1252"/>
      <c r="AP103" s="1264"/>
      <c r="AQ103" s="1241" t="str">
        <f t="shared" si="46"/>
        <v/>
      </c>
      <c r="AR103" s="1242"/>
      <c r="AS103" s="1286" t="s">
        <v>636</v>
      </c>
      <c r="AT103" s="1286"/>
      <c r="AU103" s="1299" t="str">
        <f t="shared" si="47"/>
        <v/>
      </c>
      <c r="AV103" s="1300"/>
      <c r="AW103" s="1263" t="str">
        <f t="shared" si="56"/>
        <v/>
      </c>
      <c r="AX103" s="1263"/>
      <c r="AY103" s="1771"/>
      <c r="AZ103" s="1772"/>
      <c r="BA103" s="668">
        <f t="shared" si="57"/>
        <v>2</v>
      </c>
      <c r="BB103" s="668" t="str">
        <f t="shared" si="58"/>
        <v/>
      </c>
      <c r="BC103" s="664"/>
      <c r="BD103" s="664"/>
      <c r="BF103" s="9" t="str">
        <f t="shared" si="48"/>
        <v/>
      </c>
      <c r="BG103" s="9" t="str">
        <f t="shared" si="49"/>
        <v/>
      </c>
      <c r="BH103" s="9">
        <f t="shared" si="59"/>
        <v>0</v>
      </c>
      <c r="BI103" s="9" t="str">
        <f t="shared" si="50"/>
        <v/>
      </c>
      <c r="BJ103" s="225">
        <f t="shared" si="60"/>
        <v>0</v>
      </c>
      <c r="BK103" s="225" t="str">
        <f t="shared" si="61"/>
        <v/>
      </c>
      <c r="BL103" s="9">
        <f t="shared" si="51"/>
        <v>45017</v>
      </c>
      <c r="BM103" s="9" t="e">
        <f t="shared" si="52"/>
        <v>#VALUE!</v>
      </c>
      <c r="BN103" s="9">
        <f t="shared" si="53"/>
        <v>15</v>
      </c>
      <c r="BO103" s="9" t="e">
        <f t="shared" si="54"/>
        <v>#VALUE!</v>
      </c>
    </row>
    <row r="104" spans="1:67" ht="53.25" customHeight="1">
      <c r="A104" s="1287">
        <v>80</v>
      </c>
      <c r="B104" s="1287"/>
      <c r="C104" s="1288"/>
      <c r="D104" s="1288"/>
      <c r="E104" s="1288"/>
      <c r="F104" s="1288"/>
      <c r="G104" s="1288"/>
      <c r="H104" s="1288"/>
      <c r="I104" s="1288"/>
      <c r="J104" s="1288"/>
      <c r="K104" s="1289"/>
      <c r="L104" s="1289"/>
      <c r="M104" s="1289"/>
      <c r="N104" s="1290"/>
      <c r="O104" s="1251"/>
      <c r="P104" s="1252"/>
      <c r="Q104" s="1252"/>
      <c r="R104" s="1264"/>
      <c r="S104" s="1265"/>
      <c r="T104" s="1265"/>
      <c r="U104" s="1251"/>
      <c r="V104" s="1252"/>
      <c r="W104" s="1252"/>
      <c r="X104" s="1264"/>
      <c r="Y104" s="1248" t="str">
        <f t="shared" si="55"/>
        <v/>
      </c>
      <c r="Z104" s="1249"/>
      <c r="AA104" s="1249"/>
      <c r="AB104" s="1249"/>
      <c r="AC104" s="223" t="s">
        <v>70</v>
      </c>
      <c r="AD104" s="1249" t="str">
        <f t="shared" si="62"/>
        <v/>
      </c>
      <c r="AE104" s="1249"/>
      <c r="AF104" s="1249"/>
      <c r="AG104" s="1250"/>
      <c r="AH104" s="1251"/>
      <c r="AI104" s="1252"/>
      <c r="AJ104" s="1252"/>
      <c r="AK104" s="1252"/>
      <c r="AL104" s="224" t="s">
        <v>70</v>
      </c>
      <c r="AM104" s="1252"/>
      <c r="AN104" s="1252"/>
      <c r="AO104" s="1252"/>
      <c r="AP104" s="1264"/>
      <c r="AQ104" s="1241" t="str">
        <f t="shared" si="46"/>
        <v/>
      </c>
      <c r="AR104" s="1242"/>
      <c r="AS104" s="1286" t="s">
        <v>636</v>
      </c>
      <c r="AT104" s="1286"/>
      <c r="AU104" s="1299" t="str">
        <f t="shared" si="47"/>
        <v/>
      </c>
      <c r="AV104" s="1300"/>
      <c r="AW104" s="1263" t="str">
        <f t="shared" si="56"/>
        <v/>
      </c>
      <c r="AX104" s="1263"/>
      <c r="AY104" s="1771"/>
      <c r="AZ104" s="1772"/>
      <c r="BA104" s="668">
        <f t="shared" si="57"/>
        <v>2</v>
      </c>
      <c r="BB104" s="668" t="str">
        <f t="shared" si="58"/>
        <v/>
      </c>
      <c r="BC104" s="664"/>
      <c r="BD104" s="664"/>
      <c r="BF104" s="9" t="str">
        <f t="shared" si="48"/>
        <v/>
      </c>
      <c r="BG104" s="9" t="str">
        <f t="shared" si="49"/>
        <v/>
      </c>
      <c r="BH104" s="9">
        <f t="shared" si="59"/>
        <v>0</v>
      </c>
      <c r="BI104" s="9" t="str">
        <f t="shared" si="50"/>
        <v/>
      </c>
      <c r="BJ104" s="225">
        <f t="shared" si="60"/>
        <v>0</v>
      </c>
      <c r="BK104" s="225" t="str">
        <f t="shared" si="61"/>
        <v/>
      </c>
      <c r="BL104" s="9">
        <f t="shared" si="51"/>
        <v>45017</v>
      </c>
      <c r="BM104" s="9" t="e">
        <f t="shared" si="52"/>
        <v>#VALUE!</v>
      </c>
      <c r="BN104" s="9">
        <f t="shared" si="53"/>
        <v>15</v>
      </c>
      <c r="BO104" s="9" t="e">
        <f t="shared" si="54"/>
        <v>#VALUE!</v>
      </c>
    </row>
    <row r="105" spans="1:67" ht="53.25" customHeight="1">
      <c r="A105" s="1287">
        <v>81</v>
      </c>
      <c r="B105" s="1287"/>
      <c r="C105" s="1288"/>
      <c r="D105" s="1288"/>
      <c r="E105" s="1288"/>
      <c r="F105" s="1288"/>
      <c r="G105" s="1288"/>
      <c r="H105" s="1288"/>
      <c r="I105" s="1288"/>
      <c r="J105" s="1288"/>
      <c r="K105" s="1289"/>
      <c r="L105" s="1289"/>
      <c r="M105" s="1289"/>
      <c r="N105" s="1290"/>
      <c r="O105" s="1251"/>
      <c r="P105" s="1252"/>
      <c r="Q105" s="1252"/>
      <c r="R105" s="1264"/>
      <c r="S105" s="1265"/>
      <c r="T105" s="1265"/>
      <c r="U105" s="1251"/>
      <c r="V105" s="1252"/>
      <c r="W105" s="1252"/>
      <c r="X105" s="1264"/>
      <c r="Y105" s="1248" t="str">
        <f t="shared" si="55"/>
        <v/>
      </c>
      <c r="Z105" s="1249"/>
      <c r="AA105" s="1249"/>
      <c r="AB105" s="1249"/>
      <c r="AC105" s="223" t="s">
        <v>70</v>
      </c>
      <c r="AD105" s="1249" t="str">
        <f t="shared" si="62"/>
        <v/>
      </c>
      <c r="AE105" s="1249"/>
      <c r="AF105" s="1249"/>
      <c r="AG105" s="1250"/>
      <c r="AH105" s="1251"/>
      <c r="AI105" s="1252"/>
      <c r="AJ105" s="1252"/>
      <c r="AK105" s="1252"/>
      <c r="AL105" s="224" t="s">
        <v>70</v>
      </c>
      <c r="AM105" s="1252"/>
      <c r="AN105" s="1252"/>
      <c r="AO105" s="1252"/>
      <c r="AP105" s="1264"/>
      <c r="AQ105" s="1241" t="str">
        <f t="shared" si="46"/>
        <v/>
      </c>
      <c r="AR105" s="1242"/>
      <c r="AS105" s="1286" t="s">
        <v>636</v>
      </c>
      <c r="AT105" s="1286"/>
      <c r="AU105" s="1299" t="str">
        <f t="shared" si="47"/>
        <v/>
      </c>
      <c r="AV105" s="1300"/>
      <c r="AW105" s="1263" t="str">
        <f t="shared" si="56"/>
        <v/>
      </c>
      <c r="AX105" s="1263"/>
      <c r="AY105" s="1771"/>
      <c r="AZ105" s="1772"/>
      <c r="BA105" s="668">
        <f t="shared" si="57"/>
        <v>2</v>
      </c>
      <c r="BB105" s="668" t="str">
        <f t="shared" si="58"/>
        <v/>
      </c>
      <c r="BC105" s="664"/>
      <c r="BD105" s="664"/>
      <c r="BF105" s="9" t="str">
        <f t="shared" si="48"/>
        <v/>
      </c>
      <c r="BG105" s="9" t="str">
        <f t="shared" si="49"/>
        <v/>
      </c>
      <c r="BH105" s="9">
        <f t="shared" si="59"/>
        <v>0</v>
      </c>
      <c r="BI105" s="9" t="str">
        <f t="shared" si="50"/>
        <v/>
      </c>
      <c r="BJ105" s="225">
        <f t="shared" si="60"/>
        <v>0</v>
      </c>
      <c r="BK105" s="225" t="str">
        <f t="shared" si="61"/>
        <v/>
      </c>
      <c r="BL105" s="9">
        <f t="shared" si="51"/>
        <v>45017</v>
      </c>
      <c r="BM105" s="9" t="e">
        <f t="shared" si="52"/>
        <v>#VALUE!</v>
      </c>
      <c r="BN105" s="9">
        <f t="shared" si="53"/>
        <v>15</v>
      </c>
      <c r="BO105" s="9" t="e">
        <f t="shared" si="54"/>
        <v>#VALUE!</v>
      </c>
    </row>
    <row r="106" spans="1:67" ht="53.25" customHeight="1">
      <c r="A106" s="1287">
        <v>82</v>
      </c>
      <c r="B106" s="1287"/>
      <c r="C106" s="1288"/>
      <c r="D106" s="1288"/>
      <c r="E106" s="1288"/>
      <c r="F106" s="1288"/>
      <c r="G106" s="1288"/>
      <c r="H106" s="1288"/>
      <c r="I106" s="1288"/>
      <c r="J106" s="1288"/>
      <c r="K106" s="1289"/>
      <c r="L106" s="1289"/>
      <c r="M106" s="1289"/>
      <c r="N106" s="1290"/>
      <c r="O106" s="1251"/>
      <c r="P106" s="1252"/>
      <c r="Q106" s="1252"/>
      <c r="R106" s="1264"/>
      <c r="S106" s="1265"/>
      <c r="T106" s="1265"/>
      <c r="U106" s="1251"/>
      <c r="V106" s="1252"/>
      <c r="W106" s="1252"/>
      <c r="X106" s="1264"/>
      <c r="Y106" s="1248" t="str">
        <f t="shared" si="55"/>
        <v/>
      </c>
      <c r="Z106" s="1249"/>
      <c r="AA106" s="1249"/>
      <c r="AB106" s="1249"/>
      <c r="AC106" s="223" t="s">
        <v>70</v>
      </c>
      <c r="AD106" s="1249" t="str">
        <f t="shared" si="62"/>
        <v/>
      </c>
      <c r="AE106" s="1249"/>
      <c r="AF106" s="1249"/>
      <c r="AG106" s="1250"/>
      <c r="AH106" s="1251"/>
      <c r="AI106" s="1252"/>
      <c r="AJ106" s="1252"/>
      <c r="AK106" s="1252"/>
      <c r="AL106" s="224" t="s">
        <v>70</v>
      </c>
      <c r="AM106" s="1252"/>
      <c r="AN106" s="1252"/>
      <c r="AO106" s="1252"/>
      <c r="AP106" s="1264"/>
      <c r="AQ106" s="1241" t="str">
        <f t="shared" si="46"/>
        <v/>
      </c>
      <c r="AR106" s="1242"/>
      <c r="AS106" s="1286" t="s">
        <v>636</v>
      </c>
      <c r="AT106" s="1286"/>
      <c r="AU106" s="1299" t="str">
        <f t="shared" si="47"/>
        <v/>
      </c>
      <c r="AV106" s="1300"/>
      <c r="AW106" s="1263" t="str">
        <f t="shared" si="56"/>
        <v/>
      </c>
      <c r="AX106" s="1263"/>
      <c r="AY106" s="1771"/>
      <c r="AZ106" s="1772"/>
      <c r="BA106" s="668">
        <f t="shared" si="57"/>
        <v>2</v>
      </c>
      <c r="BB106" s="668" t="str">
        <f t="shared" si="58"/>
        <v/>
      </c>
      <c r="BC106" s="664"/>
      <c r="BD106" s="664"/>
      <c r="BF106" s="9" t="str">
        <f t="shared" si="48"/>
        <v/>
      </c>
      <c r="BG106" s="9" t="str">
        <f t="shared" si="49"/>
        <v/>
      </c>
      <c r="BH106" s="9">
        <f t="shared" si="59"/>
        <v>0</v>
      </c>
      <c r="BI106" s="9" t="str">
        <f t="shared" si="50"/>
        <v/>
      </c>
      <c r="BJ106" s="225">
        <f t="shared" si="60"/>
        <v>0</v>
      </c>
      <c r="BK106" s="225" t="str">
        <f t="shared" si="61"/>
        <v/>
      </c>
      <c r="BL106" s="9">
        <f t="shared" si="51"/>
        <v>45017</v>
      </c>
      <c r="BM106" s="9" t="e">
        <f t="shared" si="52"/>
        <v>#VALUE!</v>
      </c>
      <c r="BN106" s="9">
        <f t="shared" si="53"/>
        <v>15</v>
      </c>
      <c r="BO106" s="9" t="e">
        <f t="shared" si="54"/>
        <v>#VALUE!</v>
      </c>
    </row>
    <row r="107" spans="1:67" ht="53.25" customHeight="1">
      <c r="A107" s="1287">
        <v>83</v>
      </c>
      <c r="B107" s="1287"/>
      <c r="C107" s="1288"/>
      <c r="D107" s="1288"/>
      <c r="E107" s="1288"/>
      <c r="F107" s="1288"/>
      <c r="G107" s="1288"/>
      <c r="H107" s="1288"/>
      <c r="I107" s="1288"/>
      <c r="J107" s="1288"/>
      <c r="K107" s="1289"/>
      <c r="L107" s="1289"/>
      <c r="M107" s="1289"/>
      <c r="N107" s="1290"/>
      <c r="O107" s="1251"/>
      <c r="P107" s="1252"/>
      <c r="Q107" s="1252"/>
      <c r="R107" s="1264"/>
      <c r="S107" s="1265"/>
      <c r="T107" s="1265"/>
      <c r="U107" s="1251"/>
      <c r="V107" s="1252"/>
      <c r="W107" s="1252"/>
      <c r="X107" s="1264"/>
      <c r="Y107" s="1248" t="str">
        <f t="shared" si="55"/>
        <v/>
      </c>
      <c r="Z107" s="1249"/>
      <c r="AA107" s="1249"/>
      <c r="AB107" s="1249"/>
      <c r="AC107" s="223" t="s">
        <v>70</v>
      </c>
      <c r="AD107" s="1249" t="str">
        <f t="shared" si="62"/>
        <v/>
      </c>
      <c r="AE107" s="1249"/>
      <c r="AF107" s="1249"/>
      <c r="AG107" s="1250"/>
      <c r="AH107" s="1251"/>
      <c r="AI107" s="1252"/>
      <c r="AJ107" s="1252"/>
      <c r="AK107" s="1252"/>
      <c r="AL107" s="224" t="s">
        <v>70</v>
      </c>
      <c r="AM107" s="1252"/>
      <c r="AN107" s="1252"/>
      <c r="AO107" s="1252"/>
      <c r="AP107" s="1264"/>
      <c r="AQ107" s="1241" t="str">
        <f t="shared" si="46"/>
        <v/>
      </c>
      <c r="AR107" s="1242"/>
      <c r="AS107" s="1286" t="s">
        <v>636</v>
      </c>
      <c r="AT107" s="1286"/>
      <c r="AU107" s="1299" t="str">
        <f t="shared" si="47"/>
        <v/>
      </c>
      <c r="AV107" s="1300"/>
      <c r="AW107" s="1263" t="str">
        <f t="shared" si="56"/>
        <v/>
      </c>
      <c r="AX107" s="1263"/>
      <c r="AY107" s="1771"/>
      <c r="AZ107" s="1772"/>
      <c r="BA107" s="668">
        <f t="shared" si="57"/>
        <v>2</v>
      </c>
      <c r="BB107" s="668" t="str">
        <f t="shared" si="58"/>
        <v/>
      </c>
      <c r="BC107" s="664"/>
      <c r="BD107" s="664"/>
      <c r="BF107" s="9" t="str">
        <f t="shared" si="48"/>
        <v/>
      </c>
      <c r="BG107" s="9" t="str">
        <f t="shared" si="49"/>
        <v/>
      </c>
      <c r="BH107" s="9">
        <f t="shared" si="59"/>
        <v>0</v>
      </c>
      <c r="BI107" s="9" t="str">
        <f t="shared" si="50"/>
        <v/>
      </c>
      <c r="BJ107" s="225">
        <f t="shared" si="60"/>
        <v>0</v>
      </c>
      <c r="BK107" s="225" t="str">
        <f t="shared" si="61"/>
        <v/>
      </c>
      <c r="BL107" s="9">
        <f t="shared" si="51"/>
        <v>45017</v>
      </c>
      <c r="BM107" s="9" t="e">
        <f t="shared" si="52"/>
        <v>#VALUE!</v>
      </c>
      <c r="BN107" s="9">
        <f t="shared" si="53"/>
        <v>15</v>
      </c>
      <c r="BO107" s="9" t="e">
        <f t="shared" si="54"/>
        <v>#VALUE!</v>
      </c>
    </row>
    <row r="108" spans="1:67" ht="53.25" customHeight="1">
      <c r="A108" s="1287">
        <v>84</v>
      </c>
      <c r="B108" s="1287"/>
      <c r="C108" s="1288"/>
      <c r="D108" s="1288"/>
      <c r="E108" s="1288"/>
      <c r="F108" s="1288"/>
      <c r="G108" s="1288"/>
      <c r="H108" s="1288"/>
      <c r="I108" s="1288"/>
      <c r="J108" s="1288"/>
      <c r="K108" s="1289"/>
      <c r="L108" s="1289"/>
      <c r="M108" s="1289"/>
      <c r="N108" s="1290"/>
      <c r="O108" s="1251"/>
      <c r="P108" s="1252"/>
      <c r="Q108" s="1252"/>
      <c r="R108" s="1264"/>
      <c r="S108" s="1265"/>
      <c r="T108" s="1265"/>
      <c r="U108" s="1251"/>
      <c r="V108" s="1252"/>
      <c r="W108" s="1252"/>
      <c r="X108" s="1264"/>
      <c r="Y108" s="1248" t="str">
        <f t="shared" si="55"/>
        <v/>
      </c>
      <c r="Z108" s="1249"/>
      <c r="AA108" s="1249"/>
      <c r="AB108" s="1249"/>
      <c r="AC108" s="223" t="s">
        <v>70</v>
      </c>
      <c r="AD108" s="1249" t="str">
        <f t="shared" si="62"/>
        <v/>
      </c>
      <c r="AE108" s="1249"/>
      <c r="AF108" s="1249"/>
      <c r="AG108" s="1250"/>
      <c r="AH108" s="1251"/>
      <c r="AI108" s="1252"/>
      <c r="AJ108" s="1252"/>
      <c r="AK108" s="1252"/>
      <c r="AL108" s="224" t="s">
        <v>70</v>
      </c>
      <c r="AM108" s="1252"/>
      <c r="AN108" s="1252"/>
      <c r="AO108" s="1252"/>
      <c r="AP108" s="1264"/>
      <c r="AQ108" s="1241" t="str">
        <f t="shared" si="46"/>
        <v/>
      </c>
      <c r="AR108" s="1242"/>
      <c r="AS108" s="1286" t="s">
        <v>636</v>
      </c>
      <c r="AT108" s="1286"/>
      <c r="AU108" s="1299" t="str">
        <f t="shared" si="47"/>
        <v/>
      </c>
      <c r="AV108" s="1300"/>
      <c r="AW108" s="1263" t="str">
        <f t="shared" si="56"/>
        <v/>
      </c>
      <c r="AX108" s="1263"/>
      <c r="AY108" s="1771"/>
      <c r="AZ108" s="1772"/>
      <c r="BA108" s="668">
        <f t="shared" si="57"/>
        <v>2</v>
      </c>
      <c r="BB108" s="668" t="str">
        <f t="shared" si="58"/>
        <v/>
      </c>
      <c r="BC108" s="664"/>
      <c r="BD108" s="664"/>
      <c r="BF108" s="9" t="str">
        <f t="shared" si="48"/>
        <v/>
      </c>
      <c r="BG108" s="9" t="str">
        <f t="shared" si="49"/>
        <v/>
      </c>
      <c r="BH108" s="9">
        <f t="shared" si="59"/>
        <v>0</v>
      </c>
      <c r="BI108" s="9" t="str">
        <f t="shared" si="50"/>
        <v/>
      </c>
      <c r="BJ108" s="225">
        <f t="shared" si="60"/>
        <v>0</v>
      </c>
      <c r="BK108" s="225" t="str">
        <f t="shared" si="61"/>
        <v/>
      </c>
      <c r="BL108" s="9">
        <f t="shared" si="51"/>
        <v>45017</v>
      </c>
      <c r="BM108" s="9" t="e">
        <f t="shared" si="52"/>
        <v>#VALUE!</v>
      </c>
      <c r="BN108" s="9">
        <f t="shared" si="53"/>
        <v>15</v>
      </c>
      <c r="BO108" s="9" t="e">
        <f t="shared" si="54"/>
        <v>#VALUE!</v>
      </c>
    </row>
    <row r="109" spans="1:67" ht="53.25" customHeight="1">
      <c r="A109" s="1287">
        <v>85</v>
      </c>
      <c r="B109" s="1287"/>
      <c r="C109" s="1288"/>
      <c r="D109" s="1288"/>
      <c r="E109" s="1288"/>
      <c r="F109" s="1288"/>
      <c r="G109" s="1288"/>
      <c r="H109" s="1288"/>
      <c r="I109" s="1288"/>
      <c r="J109" s="1288"/>
      <c r="K109" s="1289"/>
      <c r="L109" s="1289"/>
      <c r="M109" s="1289"/>
      <c r="N109" s="1290"/>
      <c r="O109" s="1251"/>
      <c r="P109" s="1252"/>
      <c r="Q109" s="1252"/>
      <c r="R109" s="1264"/>
      <c r="S109" s="1265"/>
      <c r="T109" s="1265"/>
      <c r="U109" s="1251"/>
      <c r="V109" s="1252"/>
      <c r="W109" s="1252"/>
      <c r="X109" s="1264"/>
      <c r="Y109" s="1248" t="str">
        <f t="shared" si="55"/>
        <v/>
      </c>
      <c r="Z109" s="1249"/>
      <c r="AA109" s="1249"/>
      <c r="AB109" s="1249"/>
      <c r="AC109" s="223" t="s">
        <v>70</v>
      </c>
      <c r="AD109" s="1249" t="str">
        <f t="shared" si="62"/>
        <v/>
      </c>
      <c r="AE109" s="1249"/>
      <c r="AF109" s="1249"/>
      <c r="AG109" s="1250"/>
      <c r="AH109" s="1251"/>
      <c r="AI109" s="1252"/>
      <c r="AJ109" s="1252"/>
      <c r="AK109" s="1252"/>
      <c r="AL109" s="224" t="s">
        <v>70</v>
      </c>
      <c r="AM109" s="1252"/>
      <c r="AN109" s="1252"/>
      <c r="AO109" s="1252"/>
      <c r="AP109" s="1264"/>
      <c r="AQ109" s="1241" t="str">
        <f t="shared" si="46"/>
        <v/>
      </c>
      <c r="AR109" s="1242"/>
      <c r="AS109" s="1286" t="s">
        <v>636</v>
      </c>
      <c r="AT109" s="1286"/>
      <c r="AU109" s="1299" t="str">
        <f t="shared" si="47"/>
        <v/>
      </c>
      <c r="AV109" s="1300"/>
      <c r="AW109" s="1263" t="str">
        <f t="shared" si="56"/>
        <v/>
      </c>
      <c r="AX109" s="1263"/>
      <c r="AY109" s="1771"/>
      <c r="AZ109" s="1772"/>
      <c r="BA109" s="668">
        <f t="shared" si="57"/>
        <v>2</v>
      </c>
      <c r="BB109" s="668" t="str">
        <f t="shared" si="58"/>
        <v/>
      </c>
      <c r="BC109" s="664"/>
      <c r="BD109" s="664"/>
      <c r="BF109" s="9" t="str">
        <f t="shared" si="48"/>
        <v/>
      </c>
      <c r="BG109" s="9" t="str">
        <f t="shared" si="49"/>
        <v/>
      </c>
      <c r="BH109" s="9">
        <f t="shared" si="59"/>
        <v>0</v>
      </c>
      <c r="BI109" s="9" t="str">
        <f t="shared" si="50"/>
        <v/>
      </c>
      <c r="BJ109" s="225">
        <f t="shared" si="60"/>
        <v>0</v>
      </c>
      <c r="BK109" s="225" t="str">
        <f t="shared" si="61"/>
        <v/>
      </c>
      <c r="BL109" s="9">
        <f t="shared" si="51"/>
        <v>45017</v>
      </c>
      <c r="BM109" s="9" t="e">
        <f t="shared" si="52"/>
        <v>#VALUE!</v>
      </c>
      <c r="BN109" s="9">
        <f t="shared" si="53"/>
        <v>15</v>
      </c>
      <c r="BO109" s="9" t="e">
        <f t="shared" si="54"/>
        <v>#VALUE!</v>
      </c>
    </row>
    <row r="110" spans="1:67" ht="53.25" customHeight="1">
      <c r="A110" s="1287">
        <v>86</v>
      </c>
      <c r="B110" s="1287"/>
      <c r="C110" s="1288"/>
      <c r="D110" s="1288"/>
      <c r="E110" s="1288"/>
      <c r="F110" s="1288"/>
      <c r="G110" s="1288"/>
      <c r="H110" s="1288"/>
      <c r="I110" s="1288"/>
      <c r="J110" s="1288"/>
      <c r="K110" s="1289"/>
      <c r="L110" s="1289"/>
      <c r="M110" s="1289"/>
      <c r="N110" s="1290"/>
      <c r="O110" s="1251"/>
      <c r="P110" s="1252"/>
      <c r="Q110" s="1252"/>
      <c r="R110" s="1264"/>
      <c r="S110" s="1265"/>
      <c r="T110" s="1265"/>
      <c r="U110" s="1251"/>
      <c r="V110" s="1252"/>
      <c r="W110" s="1252"/>
      <c r="X110" s="1264"/>
      <c r="Y110" s="1248" t="str">
        <f t="shared" si="55"/>
        <v/>
      </c>
      <c r="Z110" s="1249"/>
      <c r="AA110" s="1249"/>
      <c r="AB110" s="1249"/>
      <c r="AC110" s="223" t="s">
        <v>70</v>
      </c>
      <c r="AD110" s="1249" t="str">
        <f t="shared" si="62"/>
        <v/>
      </c>
      <c r="AE110" s="1249"/>
      <c r="AF110" s="1249"/>
      <c r="AG110" s="1250"/>
      <c r="AH110" s="1251"/>
      <c r="AI110" s="1252"/>
      <c r="AJ110" s="1252"/>
      <c r="AK110" s="1252"/>
      <c r="AL110" s="224" t="s">
        <v>70</v>
      </c>
      <c r="AM110" s="1252"/>
      <c r="AN110" s="1252"/>
      <c r="AO110" s="1252"/>
      <c r="AP110" s="1264"/>
      <c r="AQ110" s="1241" t="str">
        <f t="shared" si="46"/>
        <v/>
      </c>
      <c r="AR110" s="1242"/>
      <c r="AS110" s="1286" t="s">
        <v>636</v>
      </c>
      <c r="AT110" s="1286"/>
      <c r="AU110" s="1299" t="str">
        <f t="shared" si="47"/>
        <v/>
      </c>
      <c r="AV110" s="1300"/>
      <c r="AW110" s="1263" t="str">
        <f t="shared" si="56"/>
        <v/>
      </c>
      <c r="AX110" s="1263"/>
      <c r="AY110" s="1771"/>
      <c r="AZ110" s="1772"/>
      <c r="BA110" s="668">
        <f t="shared" si="57"/>
        <v>2</v>
      </c>
      <c r="BB110" s="668" t="str">
        <f t="shared" si="58"/>
        <v/>
      </c>
      <c r="BC110" s="664"/>
      <c r="BD110" s="664"/>
      <c r="BF110" s="9" t="str">
        <f t="shared" si="48"/>
        <v/>
      </c>
      <c r="BG110" s="9" t="str">
        <f t="shared" si="49"/>
        <v/>
      </c>
      <c r="BH110" s="9">
        <f t="shared" si="59"/>
        <v>0</v>
      </c>
      <c r="BI110" s="9" t="str">
        <f t="shared" si="50"/>
        <v/>
      </c>
      <c r="BJ110" s="225">
        <f t="shared" si="60"/>
        <v>0</v>
      </c>
      <c r="BK110" s="225" t="str">
        <f t="shared" si="61"/>
        <v/>
      </c>
      <c r="BL110" s="9">
        <f t="shared" si="51"/>
        <v>45017</v>
      </c>
      <c r="BM110" s="9" t="e">
        <f t="shared" si="52"/>
        <v>#VALUE!</v>
      </c>
      <c r="BN110" s="9">
        <f t="shared" si="53"/>
        <v>15</v>
      </c>
      <c r="BO110" s="9" t="e">
        <f t="shared" si="54"/>
        <v>#VALUE!</v>
      </c>
    </row>
    <row r="111" spans="1:67" ht="53.25" customHeight="1">
      <c r="A111" s="1287">
        <v>87</v>
      </c>
      <c r="B111" s="1287"/>
      <c r="C111" s="1288"/>
      <c r="D111" s="1288"/>
      <c r="E111" s="1288"/>
      <c r="F111" s="1288"/>
      <c r="G111" s="1288"/>
      <c r="H111" s="1288"/>
      <c r="I111" s="1288"/>
      <c r="J111" s="1288"/>
      <c r="K111" s="1289"/>
      <c r="L111" s="1289"/>
      <c r="M111" s="1289"/>
      <c r="N111" s="1290"/>
      <c r="O111" s="1251"/>
      <c r="P111" s="1252"/>
      <c r="Q111" s="1252"/>
      <c r="R111" s="1264"/>
      <c r="S111" s="1265"/>
      <c r="T111" s="1265"/>
      <c r="U111" s="1251"/>
      <c r="V111" s="1252"/>
      <c r="W111" s="1252"/>
      <c r="X111" s="1264"/>
      <c r="Y111" s="1248" t="str">
        <f t="shared" si="55"/>
        <v/>
      </c>
      <c r="Z111" s="1249"/>
      <c r="AA111" s="1249"/>
      <c r="AB111" s="1249"/>
      <c r="AC111" s="223" t="s">
        <v>70</v>
      </c>
      <c r="AD111" s="1249" t="str">
        <f t="shared" si="62"/>
        <v/>
      </c>
      <c r="AE111" s="1249"/>
      <c r="AF111" s="1249"/>
      <c r="AG111" s="1250"/>
      <c r="AH111" s="1251"/>
      <c r="AI111" s="1252"/>
      <c r="AJ111" s="1252"/>
      <c r="AK111" s="1252"/>
      <c r="AL111" s="224" t="s">
        <v>70</v>
      </c>
      <c r="AM111" s="1252"/>
      <c r="AN111" s="1252"/>
      <c r="AO111" s="1252"/>
      <c r="AP111" s="1264"/>
      <c r="AQ111" s="1241" t="str">
        <f t="shared" si="46"/>
        <v/>
      </c>
      <c r="AR111" s="1242"/>
      <c r="AS111" s="1286" t="s">
        <v>636</v>
      </c>
      <c r="AT111" s="1286"/>
      <c r="AU111" s="1299" t="str">
        <f t="shared" si="47"/>
        <v/>
      </c>
      <c r="AV111" s="1300"/>
      <c r="AW111" s="1263" t="str">
        <f t="shared" si="56"/>
        <v/>
      </c>
      <c r="AX111" s="1263"/>
      <c r="AY111" s="1771"/>
      <c r="AZ111" s="1772"/>
      <c r="BA111" s="668">
        <f t="shared" si="57"/>
        <v>2</v>
      </c>
      <c r="BB111" s="668" t="str">
        <f t="shared" si="58"/>
        <v/>
      </c>
      <c r="BC111" s="664"/>
      <c r="BD111" s="664"/>
      <c r="BF111" s="9" t="str">
        <f t="shared" si="48"/>
        <v/>
      </c>
      <c r="BG111" s="9" t="str">
        <f t="shared" si="49"/>
        <v/>
      </c>
      <c r="BH111" s="9">
        <f t="shared" si="59"/>
        <v>0</v>
      </c>
      <c r="BI111" s="9" t="str">
        <f t="shared" si="50"/>
        <v/>
      </c>
      <c r="BJ111" s="225">
        <f t="shared" si="60"/>
        <v>0</v>
      </c>
      <c r="BK111" s="225" t="str">
        <f t="shared" si="61"/>
        <v/>
      </c>
      <c r="BL111" s="9">
        <f t="shared" si="51"/>
        <v>45017</v>
      </c>
      <c r="BM111" s="9" t="e">
        <f t="shared" si="52"/>
        <v>#VALUE!</v>
      </c>
      <c r="BN111" s="9">
        <f t="shared" si="53"/>
        <v>15</v>
      </c>
      <c r="BO111" s="9" t="e">
        <f t="shared" si="54"/>
        <v>#VALUE!</v>
      </c>
    </row>
    <row r="112" spans="1:67" ht="53.25" customHeight="1">
      <c r="A112" s="1287">
        <v>88</v>
      </c>
      <c r="B112" s="1287"/>
      <c r="C112" s="1288"/>
      <c r="D112" s="1288"/>
      <c r="E112" s="1288"/>
      <c r="F112" s="1288"/>
      <c r="G112" s="1288"/>
      <c r="H112" s="1288"/>
      <c r="I112" s="1288"/>
      <c r="J112" s="1288"/>
      <c r="K112" s="1289"/>
      <c r="L112" s="1289"/>
      <c r="M112" s="1289"/>
      <c r="N112" s="1290"/>
      <c r="O112" s="1251"/>
      <c r="P112" s="1252"/>
      <c r="Q112" s="1252"/>
      <c r="R112" s="1264"/>
      <c r="S112" s="1265"/>
      <c r="T112" s="1265"/>
      <c r="U112" s="1251"/>
      <c r="V112" s="1252"/>
      <c r="W112" s="1252"/>
      <c r="X112" s="1264"/>
      <c r="Y112" s="1248" t="str">
        <f t="shared" si="55"/>
        <v/>
      </c>
      <c r="Z112" s="1249"/>
      <c r="AA112" s="1249"/>
      <c r="AB112" s="1249"/>
      <c r="AC112" s="223" t="s">
        <v>70</v>
      </c>
      <c r="AD112" s="1249" t="str">
        <f t="shared" si="62"/>
        <v/>
      </c>
      <c r="AE112" s="1249"/>
      <c r="AF112" s="1249"/>
      <c r="AG112" s="1250"/>
      <c r="AH112" s="1251"/>
      <c r="AI112" s="1252"/>
      <c r="AJ112" s="1252"/>
      <c r="AK112" s="1252"/>
      <c r="AL112" s="224" t="s">
        <v>70</v>
      </c>
      <c r="AM112" s="1252"/>
      <c r="AN112" s="1252"/>
      <c r="AO112" s="1252"/>
      <c r="AP112" s="1264"/>
      <c r="AQ112" s="1241" t="str">
        <f t="shared" si="46"/>
        <v/>
      </c>
      <c r="AR112" s="1242"/>
      <c r="AS112" s="1286" t="s">
        <v>636</v>
      </c>
      <c r="AT112" s="1286"/>
      <c r="AU112" s="1299" t="str">
        <f t="shared" si="47"/>
        <v/>
      </c>
      <c r="AV112" s="1300"/>
      <c r="AW112" s="1263" t="str">
        <f t="shared" si="56"/>
        <v/>
      </c>
      <c r="AX112" s="1263"/>
      <c r="AY112" s="1771"/>
      <c r="AZ112" s="1772"/>
      <c r="BA112" s="668">
        <f t="shared" si="57"/>
        <v>2</v>
      </c>
      <c r="BB112" s="668" t="str">
        <f t="shared" si="58"/>
        <v/>
      </c>
      <c r="BC112" s="664"/>
      <c r="BD112" s="664"/>
      <c r="BF112" s="9" t="str">
        <f t="shared" si="48"/>
        <v/>
      </c>
      <c r="BG112" s="9" t="str">
        <f t="shared" si="49"/>
        <v/>
      </c>
      <c r="BH112" s="9">
        <f t="shared" si="59"/>
        <v>0</v>
      </c>
      <c r="BI112" s="9" t="str">
        <f t="shared" si="50"/>
        <v/>
      </c>
      <c r="BJ112" s="225">
        <f t="shared" si="60"/>
        <v>0</v>
      </c>
      <c r="BK112" s="225" t="str">
        <f t="shared" si="61"/>
        <v/>
      </c>
      <c r="BL112" s="9">
        <f t="shared" si="51"/>
        <v>45017</v>
      </c>
      <c r="BM112" s="9" t="e">
        <f t="shared" si="52"/>
        <v>#VALUE!</v>
      </c>
      <c r="BN112" s="9">
        <f t="shared" si="53"/>
        <v>15</v>
      </c>
      <c r="BO112" s="9" t="e">
        <f t="shared" si="54"/>
        <v>#VALUE!</v>
      </c>
    </row>
    <row r="113" spans="1:67" ht="53.25" customHeight="1">
      <c r="A113" s="1287">
        <v>89</v>
      </c>
      <c r="B113" s="1287"/>
      <c r="C113" s="1288"/>
      <c r="D113" s="1288"/>
      <c r="E113" s="1288"/>
      <c r="F113" s="1288"/>
      <c r="G113" s="1288"/>
      <c r="H113" s="1288"/>
      <c r="I113" s="1288"/>
      <c r="J113" s="1288"/>
      <c r="K113" s="1289"/>
      <c r="L113" s="1289"/>
      <c r="M113" s="1289"/>
      <c r="N113" s="1290"/>
      <c r="O113" s="1251"/>
      <c r="P113" s="1252"/>
      <c r="Q113" s="1252"/>
      <c r="R113" s="1264"/>
      <c r="S113" s="1265"/>
      <c r="T113" s="1265"/>
      <c r="U113" s="1251"/>
      <c r="V113" s="1252"/>
      <c r="W113" s="1252"/>
      <c r="X113" s="1264"/>
      <c r="Y113" s="1248" t="str">
        <f t="shared" si="55"/>
        <v/>
      </c>
      <c r="Z113" s="1249"/>
      <c r="AA113" s="1249"/>
      <c r="AB113" s="1249"/>
      <c r="AC113" s="223" t="s">
        <v>70</v>
      </c>
      <c r="AD113" s="1249" t="str">
        <f t="shared" si="62"/>
        <v/>
      </c>
      <c r="AE113" s="1249"/>
      <c r="AF113" s="1249"/>
      <c r="AG113" s="1250"/>
      <c r="AH113" s="1251"/>
      <c r="AI113" s="1252"/>
      <c r="AJ113" s="1252"/>
      <c r="AK113" s="1252"/>
      <c r="AL113" s="224" t="s">
        <v>70</v>
      </c>
      <c r="AM113" s="1252"/>
      <c r="AN113" s="1252"/>
      <c r="AO113" s="1252"/>
      <c r="AP113" s="1264"/>
      <c r="AQ113" s="1241" t="str">
        <f t="shared" si="46"/>
        <v/>
      </c>
      <c r="AR113" s="1242"/>
      <c r="AS113" s="1286" t="s">
        <v>636</v>
      </c>
      <c r="AT113" s="1286"/>
      <c r="AU113" s="1299" t="str">
        <f t="shared" si="47"/>
        <v/>
      </c>
      <c r="AV113" s="1300"/>
      <c r="AW113" s="1263" t="str">
        <f t="shared" si="56"/>
        <v/>
      </c>
      <c r="AX113" s="1263"/>
      <c r="AY113" s="1771"/>
      <c r="AZ113" s="1772"/>
      <c r="BA113" s="668">
        <f t="shared" si="57"/>
        <v>2</v>
      </c>
      <c r="BB113" s="668" t="str">
        <f t="shared" si="58"/>
        <v/>
      </c>
      <c r="BC113" s="664"/>
      <c r="BD113" s="664"/>
      <c r="BF113" s="9" t="str">
        <f t="shared" si="48"/>
        <v/>
      </c>
      <c r="BG113" s="9" t="str">
        <f t="shared" si="49"/>
        <v/>
      </c>
      <c r="BH113" s="9">
        <f t="shared" si="59"/>
        <v>0</v>
      </c>
      <c r="BI113" s="9" t="str">
        <f t="shared" si="50"/>
        <v/>
      </c>
      <c r="BJ113" s="225">
        <f t="shared" si="60"/>
        <v>0</v>
      </c>
      <c r="BK113" s="225" t="str">
        <f t="shared" si="61"/>
        <v/>
      </c>
      <c r="BL113" s="9">
        <f t="shared" si="51"/>
        <v>45017</v>
      </c>
      <c r="BM113" s="9" t="e">
        <f t="shared" si="52"/>
        <v>#VALUE!</v>
      </c>
      <c r="BN113" s="9">
        <f t="shared" si="53"/>
        <v>15</v>
      </c>
      <c r="BO113" s="9" t="e">
        <f t="shared" si="54"/>
        <v>#VALUE!</v>
      </c>
    </row>
    <row r="114" spans="1:67" ht="53.25" customHeight="1">
      <c r="A114" s="1287">
        <v>90</v>
      </c>
      <c r="B114" s="1287"/>
      <c r="C114" s="1288"/>
      <c r="D114" s="1288"/>
      <c r="E114" s="1288"/>
      <c r="F114" s="1288"/>
      <c r="G114" s="1288"/>
      <c r="H114" s="1288"/>
      <c r="I114" s="1288"/>
      <c r="J114" s="1288"/>
      <c r="K114" s="1289"/>
      <c r="L114" s="1289"/>
      <c r="M114" s="1289"/>
      <c r="N114" s="1290"/>
      <c r="O114" s="1251"/>
      <c r="P114" s="1252"/>
      <c r="Q114" s="1252"/>
      <c r="R114" s="1264"/>
      <c r="S114" s="1265"/>
      <c r="T114" s="1265"/>
      <c r="U114" s="1251"/>
      <c r="V114" s="1252"/>
      <c r="W114" s="1252"/>
      <c r="X114" s="1264"/>
      <c r="Y114" s="1248" t="str">
        <f t="shared" si="55"/>
        <v/>
      </c>
      <c r="Z114" s="1249"/>
      <c r="AA114" s="1249"/>
      <c r="AB114" s="1249"/>
      <c r="AC114" s="223" t="s">
        <v>70</v>
      </c>
      <c r="AD114" s="1249" t="str">
        <f t="shared" si="62"/>
        <v/>
      </c>
      <c r="AE114" s="1249"/>
      <c r="AF114" s="1249"/>
      <c r="AG114" s="1250"/>
      <c r="AH114" s="1251"/>
      <c r="AI114" s="1252"/>
      <c r="AJ114" s="1252"/>
      <c r="AK114" s="1252"/>
      <c r="AL114" s="224" t="s">
        <v>70</v>
      </c>
      <c r="AM114" s="1252"/>
      <c r="AN114" s="1252"/>
      <c r="AO114" s="1252"/>
      <c r="AP114" s="1264"/>
      <c r="AQ114" s="1241" t="str">
        <f t="shared" ref="AQ114:AQ119" si="63">IF(AND(BF114=1,BG114&lt;&gt;""),IF((AM114-AH114)&gt;=0,AM114-AH114+1,""),"")</f>
        <v/>
      </c>
      <c r="AR114" s="1242"/>
      <c r="AS114" s="1286" t="s">
        <v>636</v>
      </c>
      <c r="AT114" s="1286"/>
      <c r="AU114" s="1299" t="str">
        <f t="shared" ref="AU114:AU119" si="64">IF(AND(BF114=1,BG114&lt;&gt;""),BO114,"")</f>
        <v/>
      </c>
      <c r="AV114" s="1300"/>
      <c r="AW114" s="1263" t="str">
        <f t="shared" si="56"/>
        <v/>
      </c>
      <c r="AX114" s="1263"/>
      <c r="AY114" s="1771"/>
      <c r="AZ114" s="1772"/>
      <c r="BA114" s="668">
        <f t="shared" si="57"/>
        <v>2</v>
      </c>
      <c r="BB114" s="668" t="str">
        <f t="shared" si="58"/>
        <v/>
      </c>
      <c r="BC114" s="664"/>
      <c r="BD114" s="664"/>
      <c r="BF114" s="9" t="str">
        <f t="shared" ref="BF114:BF119" si="65">IF(COUNTA(C114,K114,O114,S114,AH114,AM114)&gt;=6,1,"")</f>
        <v/>
      </c>
      <c r="BG114" s="9" t="str">
        <f t="shared" ref="BG114:BG119" si="66">IF(OR(BI114=0,BI114=2),IF(U114&lt;&gt;"",1,""),IF(BI114=1,"2",""))</f>
        <v/>
      </c>
      <c r="BH114" s="9">
        <f t="shared" si="59"/>
        <v>0</v>
      </c>
      <c r="BI114" s="9" t="str">
        <f t="shared" ref="BI114:BI119" si="67">IF(S114=BW$1,0,IF(S114=BW$2,1,IF(S114=BW$3,2,"")))</f>
        <v/>
      </c>
      <c r="BJ114" s="225">
        <f t="shared" si="60"/>
        <v>0</v>
      </c>
      <c r="BK114" s="225" t="str">
        <f t="shared" si="61"/>
        <v/>
      </c>
      <c r="BL114" s="9">
        <f t="shared" ref="BL114:BL119" si="68">IF(BJ114&gt;BV$1,0,IF(BK114&lt;BV$1,BK114-BJ114+1,BV$1-BJ114+1))</f>
        <v>45017</v>
      </c>
      <c r="BM114" s="9" t="e">
        <f t="shared" ref="BM114:BM119" si="69">IF(BK114&lt;BV$2,0,IF(BJ114&gt;=BV$2,BK114-BJ114+1,BK114-BV$2+1))</f>
        <v>#VALUE!</v>
      </c>
      <c r="BN114" s="9">
        <f t="shared" ref="BN114:BN119" si="70">MIN(BL114,15)</f>
        <v>15</v>
      </c>
      <c r="BO114" s="9" t="e">
        <f t="shared" ref="BO114:BO119" si="71">MIN(BM114,15)</f>
        <v>#VALUE!</v>
      </c>
    </row>
    <row r="115" spans="1:67" ht="53.25" customHeight="1">
      <c r="A115" s="1287">
        <v>91</v>
      </c>
      <c r="B115" s="1287"/>
      <c r="C115" s="1288"/>
      <c r="D115" s="1288"/>
      <c r="E115" s="1288"/>
      <c r="F115" s="1288"/>
      <c r="G115" s="1288"/>
      <c r="H115" s="1288"/>
      <c r="I115" s="1288"/>
      <c r="J115" s="1288"/>
      <c r="K115" s="1289"/>
      <c r="L115" s="1289"/>
      <c r="M115" s="1289"/>
      <c r="N115" s="1290"/>
      <c r="O115" s="1251"/>
      <c r="P115" s="1252"/>
      <c r="Q115" s="1252"/>
      <c r="R115" s="1264"/>
      <c r="S115" s="1265"/>
      <c r="T115" s="1265"/>
      <c r="U115" s="1251"/>
      <c r="V115" s="1252"/>
      <c r="W115" s="1252"/>
      <c r="X115" s="1264"/>
      <c r="Y115" s="1248" t="str">
        <f t="shared" si="55"/>
        <v/>
      </c>
      <c r="Z115" s="1249"/>
      <c r="AA115" s="1249"/>
      <c r="AB115" s="1249"/>
      <c r="AC115" s="223" t="s">
        <v>70</v>
      </c>
      <c r="AD115" s="1249" t="str">
        <f t="shared" si="62"/>
        <v/>
      </c>
      <c r="AE115" s="1249"/>
      <c r="AF115" s="1249"/>
      <c r="AG115" s="1250"/>
      <c r="AH115" s="1251"/>
      <c r="AI115" s="1252"/>
      <c r="AJ115" s="1252"/>
      <c r="AK115" s="1252"/>
      <c r="AL115" s="224" t="s">
        <v>70</v>
      </c>
      <c r="AM115" s="1252"/>
      <c r="AN115" s="1252"/>
      <c r="AO115" s="1252"/>
      <c r="AP115" s="1264"/>
      <c r="AQ115" s="1241" t="str">
        <f t="shared" si="63"/>
        <v/>
      </c>
      <c r="AR115" s="1242"/>
      <c r="AS115" s="1286" t="s">
        <v>636</v>
      </c>
      <c r="AT115" s="1286"/>
      <c r="AU115" s="1299" t="str">
        <f t="shared" si="64"/>
        <v/>
      </c>
      <c r="AV115" s="1300"/>
      <c r="AW115" s="1263" t="str">
        <f t="shared" si="56"/>
        <v/>
      </c>
      <c r="AX115" s="1263"/>
      <c r="AY115" s="1771"/>
      <c r="AZ115" s="1772"/>
      <c r="BA115" s="668">
        <f t="shared" si="57"/>
        <v>2</v>
      </c>
      <c r="BB115" s="668" t="str">
        <f t="shared" si="58"/>
        <v/>
      </c>
      <c r="BC115" s="664"/>
      <c r="BD115" s="664"/>
      <c r="BF115" s="9" t="str">
        <f t="shared" si="65"/>
        <v/>
      </c>
      <c r="BG115" s="9" t="str">
        <f t="shared" si="66"/>
        <v/>
      </c>
      <c r="BH115" s="9">
        <f t="shared" si="59"/>
        <v>0</v>
      </c>
      <c r="BI115" s="9" t="str">
        <f t="shared" si="67"/>
        <v/>
      </c>
      <c r="BJ115" s="225">
        <f t="shared" si="60"/>
        <v>0</v>
      </c>
      <c r="BK115" s="225" t="str">
        <f t="shared" si="61"/>
        <v/>
      </c>
      <c r="BL115" s="9">
        <f t="shared" si="68"/>
        <v>45017</v>
      </c>
      <c r="BM115" s="9" t="e">
        <f t="shared" si="69"/>
        <v>#VALUE!</v>
      </c>
      <c r="BN115" s="9">
        <f t="shared" si="70"/>
        <v>15</v>
      </c>
      <c r="BO115" s="9" t="e">
        <f t="shared" si="71"/>
        <v>#VALUE!</v>
      </c>
    </row>
    <row r="116" spans="1:67" ht="53.25" customHeight="1">
      <c r="A116" s="1287">
        <v>92</v>
      </c>
      <c r="B116" s="1287"/>
      <c r="C116" s="1288"/>
      <c r="D116" s="1288"/>
      <c r="E116" s="1288"/>
      <c r="F116" s="1288"/>
      <c r="G116" s="1288"/>
      <c r="H116" s="1288"/>
      <c r="I116" s="1288"/>
      <c r="J116" s="1288"/>
      <c r="K116" s="1289"/>
      <c r="L116" s="1289"/>
      <c r="M116" s="1289"/>
      <c r="N116" s="1290"/>
      <c r="O116" s="1251"/>
      <c r="P116" s="1252"/>
      <c r="Q116" s="1252"/>
      <c r="R116" s="1264"/>
      <c r="S116" s="1265"/>
      <c r="T116" s="1265"/>
      <c r="U116" s="1251"/>
      <c r="V116" s="1252"/>
      <c r="W116" s="1252"/>
      <c r="X116" s="1264"/>
      <c r="Y116" s="1248" t="str">
        <f t="shared" si="55"/>
        <v/>
      </c>
      <c r="Z116" s="1249"/>
      <c r="AA116" s="1249"/>
      <c r="AB116" s="1249"/>
      <c r="AC116" s="223" t="s">
        <v>70</v>
      </c>
      <c r="AD116" s="1249" t="str">
        <f t="shared" si="62"/>
        <v/>
      </c>
      <c r="AE116" s="1249"/>
      <c r="AF116" s="1249"/>
      <c r="AG116" s="1250"/>
      <c r="AH116" s="1251"/>
      <c r="AI116" s="1252"/>
      <c r="AJ116" s="1252"/>
      <c r="AK116" s="1252"/>
      <c r="AL116" s="224" t="s">
        <v>70</v>
      </c>
      <c r="AM116" s="1252"/>
      <c r="AN116" s="1252"/>
      <c r="AO116" s="1252"/>
      <c r="AP116" s="1264"/>
      <c r="AQ116" s="1241" t="str">
        <f t="shared" si="63"/>
        <v/>
      </c>
      <c r="AR116" s="1242"/>
      <c r="AS116" s="1286" t="s">
        <v>636</v>
      </c>
      <c r="AT116" s="1286"/>
      <c r="AU116" s="1299" t="str">
        <f t="shared" si="64"/>
        <v/>
      </c>
      <c r="AV116" s="1300"/>
      <c r="AW116" s="1263" t="str">
        <f t="shared" si="56"/>
        <v/>
      </c>
      <c r="AX116" s="1263"/>
      <c r="AY116" s="1771"/>
      <c r="AZ116" s="1772"/>
      <c r="BA116" s="668">
        <f t="shared" si="57"/>
        <v>2</v>
      </c>
      <c r="BB116" s="668" t="str">
        <f t="shared" si="58"/>
        <v/>
      </c>
      <c r="BC116" s="664"/>
      <c r="BD116" s="664"/>
      <c r="BF116" s="9" t="str">
        <f t="shared" si="65"/>
        <v/>
      </c>
      <c r="BG116" s="9" t="str">
        <f t="shared" si="66"/>
        <v/>
      </c>
      <c r="BH116" s="9">
        <f t="shared" si="59"/>
        <v>0</v>
      </c>
      <c r="BI116" s="9" t="str">
        <f t="shared" si="67"/>
        <v/>
      </c>
      <c r="BJ116" s="225">
        <f t="shared" si="60"/>
        <v>0</v>
      </c>
      <c r="BK116" s="225" t="str">
        <f t="shared" si="61"/>
        <v/>
      </c>
      <c r="BL116" s="9">
        <f t="shared" si="68"/>
        <v>45017</v>
      </c>
      <c r="BM116" s="9" t="e">
        <f t="shared" si="69"/>
        <v>#VALUE!</v>
      </c>
      <c r="BN116" s="9">
        <f t="shared" si="70"/>
        <v>15</v>
      </c>
      <c r="BO116" s="9" t="e">
        <f t="shared" si="71"/>
        <v>#VALUE!</v>
      </c>
    </row>
    <row r="117" spans="1:67" ht="53.25" customHeight="1">
      <c r="A117" s="1287">
        <v>93</v>
      </c>
      <c r="B117" s="1287"/>
      <c r="C117" s="1288"/>
      <c r="D117" s="1288"/>
      <c r="E117" s="1288"/>
      <c r="F117" s="1288"/>
      <c r="G117" s="1288"/>
      <c r="H117" s="1288"/>
      <c r="I117" s="1288"/>
      <c r="J117" s="1288"/>
      <c r="K117" s="1289"/>
      <c r="L117" s="1289"/>
      <c r="M117" s="1289"/>
      <c r="N117" s="1290"/>
      <c r="O117" s="1251"/>
      <c r="P117" s="1252"/>
      <c r="Q117" s="1252"/>
      <c r="R117" s="1264"/>
      <c r="S117" s="1265"/>
      <c r="T117" s="1265"/>
      <c r="U117" s="1251"/>
      <c r="V117" s="1252"/>
      <c r="W117" s="1252"/>
      <c r="X117" s="1264"/>
      <c r="Y117" s="1248" t="str">
        <f t="shared" si="55"/>
        <v/>
      </c>
      <c r="Z117" s="1249"/>
      <c r="AA117" s="1249"/>
      <c r="AB117" s="1249"/>
      <c r="AC117" s="223" t="s">
        <v>70</v>
      </c>
      <c r="AD117" s="1249" t="str">
        <f t="shared" si="62"/>
        <v/>
      </c>
      <c r="AE117" s="1249"/>
      <c r="AF117" s="1249"/>
      <c r="AG117" s="1250"/>
      <c r="AH117" s="1251"/>
      <c r="AI117" s="1252"/>
      <c r="AJ117" s="1252"/>
      <c r="AK117" s="1252"/>
      <c r="AL117" s="224" t="s">
        <v>70</v>
      </c>
      <c r="AM117" s="1252"/>
      <c r="AN117" s="1252"/>
      <c r="AO117" s="1252"/>
      <c r="AP117" s="1264"/>
      <c r="AQ117" s="1241" t="str">
        <f t="shared" si="63"/>
        <v/>
      </c>
      <c r="AR117" s="1242"/>
      <c r="AS117" s="1286" t="s">
        <v>636</v>
      </c>
      <c r="AT117" s="1286"/>
      <c r="AU117" s="1299" t="str">
        <f t="shared" si="64"/>
        <v/>
      </c>
      <c r="AV117" s="1300"/>
      <c r="AW117" s="1263" t="str">
        <f t="shared" si="56"/>
        <v/>
      </c>
      <c r="AX117" s="1263"/>
      <c r="AY117" s="1771"/>
      <c r="AZ117" s="1772"/>
      <c r="BA117" s="668">
        <f t="shared" si="57"/>
        <v>2</v>
      </c>
      <c r="BB117" s="668" t="str">
        <f t="shared" si="58"/>
        <v/>
      </c>
      <c r="BC117" s="664"/>
      <c r="BD117" s="664"/>
      <c r="BF117" s="9" t="str">
        <f t="shared" si="65"/>
        <v/>
      </c>
      <c r="BG117" s="9" t="str">
        <f t="shared" si="66"/>
        <v/>
      </c>
      <c r="BH117" s="9">
        <f t="shared" si="59"/>
        <v>0</v>
      </c>
      <c r="BI117" s="9" t="str">
        <f t="shared" si="67"/>
        <v/>
      </c>
      <c r="BJ117" s="225">
        <f t="shared" si="60"/>
        <v>0</v>
      </c>
      <c r="BK117" s="225" t="str">
        <f t="shared" si="61"/>
        <v/>
      </c>
      <c r="BL117" s="9">
        <f t="shared" si="68"/>
        <v>45017</v>
      </c>
      <c r="BM117" s="9" t="e">
        <f t="shared" si="69"/>
        <v>#VALUE!</v>
      </c>
      <c r="BN117" s="9">
        <f t="shared" si="70"/>
        <v>15</v>
      </c>
      <c r="BO117" s="9" t="e">
        <f t="shared" si="71"/>
        <v>#VALUE!</v>
      </c>
    </row>
    <row r="118" spans="1:67" ht="53.25" customHeight="1">
      <c r="A118" s="1287">
        <v>94</v>
      </c>
      <c r="B118" s="1287"/>
      <c r="C118" s="1288"/>
      <c r="D118" s="1288"/>
      <c r="E118" s="1288"/>
      <c r="F118" s="1288"/>
      <c r="G118" s="1288"/>
      <c r="H118" s="1288"/>
      <c r="I118" s="1288"/>
      <c r="J118" s="1288"/>
      <c r="K118" s="1289"/>
      <c r="L118" s="1289"/>
      <c r="M118" s="1289"/>
      <c r="N118" s="1290"/>
      <c r="O118" s="1251"/>
      <c r="P118" s="1252"/>
      <c r="Q118" s="1252"/>
      <c r="R118" s="1264"/>
      <c r="S118" s="1265"/>
      <c r="T118" s="1265"/>
      <c r="U118" s="1251"/>
      <c r="V118" s="1252"/>
      <c r="W118" s="1252"/>
      <c r="X118" s="1264"/>
      <c r="Y118" s="1248" t="str">
        <f t="shared" si="55"/>
        <v/>
      </c>
      <c r="Z118" s="1249"/>
      <c r="AA118" s="1249"/>
      <c r="AB118" s="1249"/>
      <c r="AC118" s="223" t="s">
        <v>70</v>
      </c>
      <c r="AD118" s="1249" t="str">
        <f t="shared" si="62"/>
        <v/>
      </c>
      <c r="AE118" s="1249"/>
      <c r="AF118" s="1249"/>
      <c r="AG118" s="1250"/>
      <c r="AH118" s="1251"/>
      <c r="AI118" s="1252"/>
      <c r="AJ118" s="1252"/>
      <c r="AK118" s="1252"/>
      <c r="AL118" s="224" t="s">
        <v>70</v>
      </c>
      <c r="AM118" s="1252"/>
      <c r="AN118" s="1252"/>
      <c r="AO118" s="1252"/>
      <c r="AP118" s="1264"/>
      <c r="AQ118" s="1241" t="str">
        <f t="shared" si="63"/>
        <v/>
      </c>
      <c r="AR118" s="1242"/>
      <c r="AS118" s="1286" t="s">
        <v>636</v>
      </c>
      <c r="AT118" s="1286"/>
      <c r="AU118" s="1299" t="str">
        <f t="shared" si="64"/>
        <v/>
      </c>
      <c r="AV118" s="1300"/>
      <c r="AW118" s="1263" t="str">
        <f t="shared" si="56"/>
        <v/>
      </c>
      <c r="AX118" s="1263"/>
      <c r="AY118" s="1771"/>
      <c r="AZ118" s="1772"/>
      <c r="BA118" s="668">
        <f t="shared" si="57"/>
        <v>2</v>
      </c>
      <c r="BB118" s="668" t="str">
        <f t="shared" si="58"/>
        <v/>
      </c>
      <c r="BC118" s="664"/>
      <c r="BD118" s="664"/>
      <c r="BF118" s="9" t="str">
        <f t="shared" si="65"/>
        <v/>
      </c>
      <c r="BG118" s="9" t="str">
        <f t="shared" si="66"/>
        <v/>
      </c>
      <c r="BH118" s="9">
        <f t="shared" si="59"/>
        <v>0</v>
      </c>
      <c r="BI118" s="9" t="str">
        <f t="shared" si="67"/>
        <v/>
      </c>
      <c r="BJ118" s="225">
        <f t="shared" si="60"/>
        <v>0</v>
      </c>
      <c r="BK118" s="225" t="str">
        <f t="shared" si="61"/>
        <v/>
      </c>
      <c r="BL118" s="9">
        <f t="shared" si="68"/>
        <v>45017</v>
      </c>
      <c r="BM118" s="9" t="e">
        <f t="shared" si="69"/>
        <v>#VALUE!</v>
      </c>
      <c r="BN118" s="9">
        <f t="shared" si="70"/>
        <v>15</v>
      </c>
      <c r="BO118" s="9" t="e">
        <f t="shared" si="71"/>
        <v>#VALUE!</v>
      </c>
    </row>
    <row r="119" spans="1:67" ht="53.25" customHeight="1">
      <c r="A119" s="1287">
        <v>95</v>
      </c>
      <c r="B119" s="1287"/>
      <c r="C119" s="1288"/>
      <c r="D119" s="1288"/>
      <c r="E119" s="1288"/>
      <c r="F119" s="1288"/>
      <c r="G119" s="1288"/>
      <c r="H119" s="1288"/>
      <c r="I119" s="1288"/>
      <c r="J119" s="1288"/>
      <c r="K119" s="1289"/>
      <c r="L119" s="1289"/>
      <c r="M119" s="1289"/>
      <c r="N119" s="1290"/>
      <c r="O119" s="1251"/>
      <c r="P119" s="1252"/>
      <c r="Q119" s="1252"/>
      <c r="R119" s="1264"/>
      <c r="S119" s="1265"/>
      <c r="T119" s="1265"/>
      <c r="U119" s="1251"/>
      <c r="V119" s="1252"/>
      <c r="W119" s="1252"/>
      <c r="X119" s="1264"/>
      <c r="Y119" s="1248" t="str">
        <f t="shared" si="55"/>
        <v/>
      </c>
      <c r="Z119" s="1249"/>
      <c r="AA119" s="1249"/>
      <c r="AB119" s="1249"/>
      <c r="AC119" s="223" t="s">
        <v>70</v>
      </c>
      <c r="AD119" s="1249" t="str">
        <f t="shared" si="62"/>
        <v/>
      </c>
      <c r="AE119" s="1249"/>
      <c r="AF119" s="1249"/>
      <c r="AG119" s="1250"/>
      <c r="AH119" s="1251"/>
      <c r="AI119" s="1252"/>
      <c r="AJ119" s="1252"/>
      <c r="AK119" s="1252"/>
      <c r="AL119" s="224" t="s">
        <v>70</v>
      </c>
      <c r="AM119" s="1252"/>
      <c r="AN119" s="1252"/>
      <c r="AO119" s="1252"/>
      <c r="AP119" s="1264"/>
      <c r="AQ119" s="1241" t="str">
        <f t="shared" si="63"/>
        <v/>
      </c>
      <c r="AR119" s="1242"/>
      <c r="AS119" s="1286" t="s">
        <v>636</v>
      </c>
      <c r="AT119" s="1286"/>
      <c r="AU119" s="1299" t="str">
        <f t="shared" si="64"/>
        <v/>
      </c>
      <c r="AV119" s="1300"/>
      <c r="AW119" s="1263" t="str">
        <f t="shared" si="56"/>
        <v/>
      </c>
      <c r="AX119" s="1263"/>
      <c r="AY119" s="1771"/>
      <c r="AZ119" s="1772"/>
      <c r="BA119" s="668">
        <f t="shared" si="57"/>
        <v>2</v>
      </c>
      <c r="BB119" s="668" t="str">
        <f t="shared" si="58"/>
        <v/>
      </c>
      <c r="BC119" s="664"/>
      <c r="BD119" s="664"/>
      <c r="BF119" s="9" t="str">
        <f t="shared" si="65"/>
        <v/>
      </c>
      <c r="BG119" s="9" t="str">
        <f t="shared" si="66"/>
        <v/>
      </c>
      <c r="BH119" s="9">
        <f t="shared" si="59"/>
        <v>0</v>
      </c>
      <c r="BI119" s="9" t="str">
        <f t="shared" si="67"/>
        <v/>
      </c>
      <c r="BJ119" s="225">
        <f t="shared" si="60"/>
        <v>0</v>
      </c>
      <c r="BK119" s="225" t="str">
        <f t="shared" si="61"/>
        <v/>
      </c>
      <c r="BL119" s="9">
        <f t="shared" si="68"/>
        <v>45017</v>
      </c>
      <c r="BM119" s="9" t="e">
        <f t="shared" si="69"/>
        <v>#VALUE!</v>
      </c>
      <c r="BN119" s="9">
        <f t="shared" si="70"/>
        <v>15</v>
      </c>
      <c r="BO119" s="9" t="e">
        <f t="shared" si="71"/>
        <v>#VALUE!</v>
      </c>
    </row>
    <row r="120" spans="1:67" ht="42" customHeight="1">
      <c r="BK120" s="217"/>
    </row>
  </sheetData>
  <sheetProtection formatColumns="0" formatRows="0"/>
  <mergeCells count="1394">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K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AQ83:AR83"/>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Y23:AZ23"/>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s>
  <phoneticPr fontId="12"/>
  <conditionalFormatting sqref="AY26:AZ119">
    <cfRule type="expression" dxfId="31" priority="1">
      <formula>$BB26="〇"</formula>
    </cfRule>
    <cfRule type="expression" dxfId="30" priority="2">
      <formula>$BB26="×"</formula>
    </cfRule>
  </conditionalFormatting>
  <conditionalFormatting sqref="AY25:AZ119">
    <cfRule type="expression" dxfId="29" priority="3">
      <formula>$BB25="〇"</formula>
    </cfRule>
    <cfRule type="expression" dxfId="28" priority="4">
      <formula>$BB25="×"</formula>
    </cfRule>
  </conditionalFormatting>
  <dataValidations xWindow="556" yWindow="492" count="7">
    <dataValidation type="date" allowBlank="1" showInputMessage="1" showErrorMessage="1" errorTitle="施設内療養期間" error="2021/4/1から2023/3/31までの期間を入力してください。" sqref="AL25:AL119" xr:uid="{A7A11223-019F-4874-996C-A61ED0CFE17E}">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xr:uid="{F6833A64-372D-4FC3-B4B1-B71B3808847B}">
      <formula1>$BW$1:$BW$3</formula1>
    </dataValidation>
    <dataValidation type="date" allowBlank="1" showInputMessage="1" showErrorMessage="1" promptTitle="発症日" prompt="発症日を記載してください。_x000a_無症状の場合は記載不要です。" sqref="U25:X119" xr:uid="{809CC8DA-7CE0-4F2A-BC8A-840B64D54EC4}">
      <formula1>44652</formula1>
      <formula2>45382</formula2>
    </dataValidation>
    <dataValidation type="date" allowBlank="1" showInputMessage="1" showErrorMessage="1" promptTitle="検体採取日" prompt="陽性確定に係る検体採取日を記載してください。" sqref="O25:R119" xr:uid="{7E636877-0C69-40B9-8C47-5D4668BA29F1}">
      <formula1>44652</formula1>
      <formula2>45382</formula2>
    </dataValidation>
    <dataValidation type="date" allowBlank="1" showInputMessage="1" showErrorMessage="1" errorTitle="施設内療養期間" error="2022/4/1以降の日付けをを入力してください。" sqref="AM25:AP119" xr:uid="{01ADD947-A292-4D17-AD53-209FAA07397A}">
      <formula1>44652</formula1>
      <formula2>45382</formula2>
    </dataValidation>
    <dataValidation type="date" allowBlank="1" showInputMessage="1" showErrorMessage="1" errorTitle="無効な日付け" error="2022/4/1以降の日付けを入力してください。" sqref="AH25:AK119" xr:uid="{7CCF6583-1C0F-440F-AEC1-C1B8B1AA9924}">
      <formula1>44652</formula1>
      <formula2>45382</formula2>
    </dataValidation>
    <dataValidation type="list" allowBlank="1" showInputMessage="1" showErrorMessage="1" sqref="AY25:AY119" xr:uid="{F8A0EB9A-05E2-475C-AE3E-2A0A3B96A765}">
      <formula1>$BC$24:$BC$27</formula1>
    </dataValidation>
  </dataValidations>
  <printOptions horizontalCentered="1"/>
  <pageMargins left="0.51181102362204722" right="0.51181102362204722" top="0.55118110236220474" bottom="0.35433070866141736" header="0.31496062992125984" footer="0.31496062992125984"/>
  <pageSetup paperSize="9" scale="2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BD134"/>
  <sheetViews>
    <sheetView showGridLines="0" view="pageBreakPreview" zoomScale="55" zoomScaleNormal="70" zoomScaleSheetLayoutView="55" workbookViewId="0"/>
  </sheetViews>
  <sheetFormatPr defaultColWidth="8.75" defaultRowHeight="24"/>
  <cols>
    <col min="1" max="1" width="26.375" style="9" customWidth="1"/>
    <col min="2" max="2" width="3.75" style="9" customWidth="1"/>
    <col min="3" max="28" width="3.875" style="9" customWidth="1"/>
    <col min="29" max="29" width="4.875" style="9" customWidth="1"/>
    <col min="30" max="30" width="4.25" style="9" customWidth="1"/>
    <col min="31" max="31" width="5.375" style="9" customWidth="1"/>
    <col min="32" max="45" width="3.875" style="9" customWidth="1"/>
    <col min="46" max="61" width="3.875" style="9" hidden="1" customWidth="1"/>
    <col min="62" max="365" width="3.75" style="9" hidden="1" customWidth="1"/>
    <col min="366" max="366" width="4.375" style="9" hidden="1" customWidth="1"/>
    <col min="367" max="473" width="3.75" style="9" customWidth="1"/>
    <col min="474" max="802" width="3.875" style="9" customWidth="1"/>
    <col min="803" max="16384" width="8.75" style="9"/>
  </cols>
  <sheetData>
    <row r="1" spans="1:732" ht="22.15" customHeight="1"/>
    <row r="2" spans="1:732" ht="22.15" customHeight="1">
      <c r="A2" s="231" t="s">
        <v>575</v>
      </c>
    </row>
    <row r="3" spans="1:732" ht="22.15" customHeight="1"/>
    <row r="4" spans="1:732" ht="22.15" customHeight="1">
      <c r="A4" s="214" t="s">
        <v>358</v>
      </c>
    </row>
    <row r="5" spans="1:732" ht="22.15" customHeight="1">
      <c r="A5" s="1316" t="s">
        <v>351</v>
      </c>
      <c r="B5" s="1318">
        <f>'様式１及び様式１－２'!AE64</f>
        <v>0</v>
      </c>
      <c r="C5" s="1318"/>
      <c r="D5" s="1318" t="s">
        <v>199</v>
      </c>
      <c r="F5" s="9" t="s">
        <v>352</v>
      </c>
      <c r="K5" s="9">
        <f>IF(B5&lt;&gt;0,IF(B5&lt;=29,2,5),0)</f>
        <v>0</v>
      </c>
      <c r="M5" s="9" t="s">
        <v>641</v>
      </c>
    </row>
    <row r="6" spans="1:732" ht="22.15" customHeight="1" thickBot="1">
      <c r="A6" s="1317"/>
      <c r="B6" s="1319"/>
      <c r="C6" s="1319"/>
      <c r="D6" s="1319"/>
      <c r="F6" s="9" t="s">
        <v>352</v>
      </c>
      <c r="K6" s="9">
        <f>IF(B5&lt;&gt;0,IF(B5&lt;=29,4,10),0)</f>
        <v>0</v>
      </c>
      <c r="M6" s="9" t="s">
        <v>642</v>
      </c>
    </row>
    <row r="7" spans="1:732" ht="22.15" customHeight="1">
      <c r="A7" s="232"/>
      <c r="B7" s="233" t="s">
        <v>445</v>
      </c>
      <c r="C7" s="234"/>
      <c r="D7" s="234"/>
      <c r="E7" s="234"/>
      <c r="F7" s="234"/>
      <c r="G7" s="234"/>
      <c r="H7" s="234"/>
      <c r="I7" s="235" t="s">
        <v>448</v>
      </c>
      <c r="J7" s="236"/>
      <c r="K7" s="236"/>
      <c r="L7" s="237"/>
      <c r="M7" s="236"/>
      <c r="N7" s="236"/>
      <c r="O7" s="238"/>
      <c r="P7" s="1220" t="s">
        <v>447</v>
      </c>
      <c r="Q7" s="1220"/>
      <c r="R7" s="1220"/>
      <c r="S7" s="1220"/>
      <c r="T7" s="1220"/>
      <c r="U7" s="1220"/>
      <c r="V7" s="1220"/>
      <c r="W7" s="1220"/>
      <c r="X7" s="1221"/>
      <c r="Z7" s="374" t="s">
        <v>359</v>
      </c>
      <c r="AA7" s="375"/>
      <c r="AB7" s="375"/>
      <c r="AC7" s="375"/>
      <c r="AD7" s="375"/>
      <c r="AE7" s="375"/>
      <c r="AF7" s="376"/>
    </row>
    <row r="8" spans="1:732" ht="22.15" customHeight="1">
      <c r="A8" s="371" t="s">
        <v>488</v>
      </c>
      <c r="B8" s="1325" t="s">
        <v>635</v>
      </c>
      <c r="C8" s="1326"/>
      <c r="D8" s="1326"/>
      <c r="E8" s="1326"/>
      <c r="F8" s="1326"/>
      <c r="G8" s="1326"/>
      <c r="H8" s="368" t="s">
        <v>355</v>
      </c>
      <c r="I8" s="1323" t="s">
        <v>635</v>
      </c>
      <c r="J8" s="1324"/>
      <c r="K8" s="1324"/>
      <c r="L8" s="1324"/>
      <c r="M8" s="1324"/>
      <c r="N8" s="1324"/>
      <c r="O8" s="369" t="s">
        <v>446</v>
      </c>
      <c r="P8" s="370"/>
      <c r="Q8" s="1322" t="s">
        <v>635</v>
      </c>
      <c r="R8" s="1322"/>
      <c r="S8" s="1322"/>
      <c r="T8" s="1322"/>
      <c r="U8" s="1322"/>
      <c r="V8" s="1322"/>
      <c r="W8" s="370" t="s">
        <v>446</v>
      </c>
      <c r="X8" s="362"/>
      <c r="Z8" s="377">
        <v>29</v>
      </c>
      <c r="AA8" s="61" t="s">
        <v>356</v>
      </c>
      <c r="AB8" s="61"/>
      <c r="AC8" s="1311">
        <v>2000000</v>
      </c>
      <c r="AD8" s="1311"/>
      <c r="AE8" s="1311"/>
      <c r="AF8" s="378"/>
    </row>
    <row r="9" spans="1:732" ht="22.15" customHeight="1" thickBot="1">
      <c r="A9" s="241" t="s">
        <v>474</v>
      </c>
      <c r="B9" s="1335">
        <f>IF(B5&lt;&gt;0,IF(B5&gt;Z8,5000000,2000000),0)</f>
        <v>0</v>
      </c>
      <c r="C9" s="1336"/>
      <c r="D9" s="1336"/>
      <c r="E9" s="1336"/>
      <c r="F9" s="1336"/>
      <c r="G9" s="1336"/>
      <c r="H9" s="239" t="s">
        <v>355</v>
      </c>
      <c r="I9" s="1333"/>
      <c r="J9" s="1334"/>
      <c r="K9" s="1334"/>
      <c r="L9" s="1334"/>
      <c r="M9" s="1334"/>
      <c r="N9" s="1334"/>
      <c r="O9" s="242" t="s">
        <v>446</v>
      </c>
      <c r="P9" s="243"/>
      <c r="Q9" s="1332">
        <f>B9-I9</f>
        <v>0</v>
      </c>
      <c r="R9" s="1332"/>
      <c r="S9" s="1332"/>
      <c r="T9" s="1332"/>
      <c r="U9" s="1332"/>
      <c r="V9" s="1332"/>
      <c r="W9" s="240" t="s">
        <v>446</v>
      </c>
      <c r="X9" s="244"/>
      <c r="Z9" s="379">
        <v>30</v>
      </c>
      <c r="AA9" s="380" t="s">
        <v>357</v>
      </c>
      <c r="AB9" s="380"/>
      <c r="AC9" s="1310">
        <v>5000000</v>
      </c>
      <c r="AD9" s="1310"/>
      <c r="AE9" s="1310"/>
      <c r="AF9" s="381"/>
    </row>
    <row r="10" spans="1:732" ht="22.15" customHeight="1"/>
    <row r="11" spans="1:732" ht="57.75" customHeight="1">
      <c r="A11" s="232"/>
      <c r="B11" s="1266" t="s">
        <v>374</v>
      </c>
      <c r="C11" s="1266"/>
      <c r="D11" s="1266"/>
      <c r="E11" s="1266"/>
      <c r="F11" s="1266"/>
      <c r="G11" s="1266"/>
      <c r="H11" s="1266"/>
      <c r="I11" s="1266"/>
      <c r="J11" s="1313" t="s">
        <v>388</v>
      </c>
      <c r="K11" s="1313"/>
      <c r="L11" s="1313"/>
      <c r="M11" s="1313"/>
      <c r="N11" s="1313"/>
      <c r="O11" s="1313"/>
      <c r="P11" s="1313"/>
      <c r="Q11" s="1313"/>
      <c r="R11" s="1266" t="s">
        <v>394</v>
      </c>
      <c r="S11" s="1266"/>
      <c r="T11" s="1266"/>
      <c r="U11" s="1266"/>
      <c r="V11" s="1266"/>
      <c r="W11" s="1266"/>
      <c r="X11" s="1266"/>
      <c r="BS11" s="245"/>
      <c r="BT11" s="214"/>
      <c r="PU11" s="214"/>
    </row>
    <row r="12" spans="1:732" ht="28.5" customHeight="1">
      <c r="A12" s="371" t="s">
        <v>373</v>
      </c>
      <c r="B12" s="1312" t="s">
        <v>635</v>
      </c>
      <c r="C12" s="1312"/>
      <c r="D12" s="1312"/>
      <c r="E12" s="1312"/>
      <c r="F12" s="1312"/>
      <c r="G12" s="1312"/>
      <c r="H12" s="1312"/>
      <c r="I12" s="362" t="s">
        <v>355</v>
      </c>
      <c r="J12" s="1312" t="s">
        <v>635</v>
      </c>
      <c r="K12" s="1312"/>
      <c r="L12" s="1312"/>
      <c r="M12" s="1312"/>
      <c r="N12" s="1312"/>
      <c r="O12" s="1312"/>
      <c r="P12" s="1312"/>
      <c r="Q12" s="362" t="s">
        <v>355</v>
      </c>
      <c r="R12" s="1314" t="s">
        <v>635</v>
      </c>
      <c r="S12" s="1315"/>
      <c r="T12" s="1315"/>
      <c r="U12" s="1315"/>
      <c r="V12" s="1315"/>
      <c r="W12" s="1315"/>
      <c r="X12" s="382" t="str">
        <f>IF(R12="対象外","","円")</f>
        <v>円</v>
      </c>
      <c r="MX12" s="246" t="s">
        <v>567</v>
      </c>
      <c r="NC12" s="246" t="s">
        <v>566</v>
      </c>
    </row>
    <row r="13" spans="1:732" ht="22.15" customHeight="1">
      <c r="A13" s="27" t="s">
        <v>482</v>
      </c>
      <c r="B13" s="1320">
        <f>IFERROR(SUM(SUM(NC16:UC16)*10000,SUM(UD16:ABD16)*5000),"")</f>
        <v>0</v>
      </c>
      <c r="C13" s="1320"/>
      <c r="D13" s="1320"/>
      <c r="E13" s="1320"/>
      <c r="F13" s="1320"/>
      <c r="G13" s="1320"/>
      <c r="H13" s="1320"/>
      <c r="I13" s="3" t="s">
        <v>355</v>
      </c>
      <c r="J13" s="1320">
        <f>IFERROR(MIN(B13,Q9),"")</f>
        <v>0</v>
      </c>
      <c r="K13" s="1320"/>
      <c r="L13" s="1320"/>
      <c r="M13" s="1320"/>
      <c r="N13" s="1320"/>
      <c r="O13" s="1320"/>
      <c r="P13" s="1320"/>
      <c r="Q13" s="240" t="s">
        <v>355</v>
      </c>
      <c r="R13" s="1329" t="str">
        <f>IFERROR('様式３（療養者名簿）（⑤の場合）'!AE21:AH21,"0")</f>
        <v>0</v>
      </c>
      <c r="S13" s="1330"/>
      <c r="T13" s="1330"/>
      <c r="U13" s="1330"/>
      <c r="V13" s="1330"/>
      <c r="W13" s="1331"/>
      <c r="X13" s="221" t="s">
        <v>644</v>
      </c>
    </row>
    <row r="14" spans="1:732" ht="22.15" customHeight="1">
      <c r="A14" s="27" t="s">
        <v>365</v>
      </c>
      <c r="B14" s="1321">
        <f>B13</f>
        <v>0</v>
      </c>
      <c r="C14" s="1321"/>
      <c r="D14" s="1321"/>
      <c r="E14" s="1321"/>
      <c r="F14" s="1321"/>
      <c r="G14" s="1321"/>
      <c r="H14" s="1321"/>
      <c r="I14" s="244" t="s">
        <v>355</v>
      </c>
      <c r="J14" s="1321">
        <f>J13</f>
        <v>0</v>
      </c>
      <c r="K14" s="1321"/>
      <c r="L14" s="1321"/>
      <c r="M14" s="1321"/>
      <c r="N14" s="1321"/>
      <c r="O14" s="1321"/>
      <c r="P14" s="1321"/>
      <c r="Q14" s="244" t="s">
        <v>355</v>
      </c>
      <c r="R14" s="1327" t="str">
        <f>R13</f>
        <v>0</v>
      </c>
      <c r="S14" s="1328"/>
      <c r="T14" s="1328"/>
      <c r="U14" s="1328"/>
      <c r="V14" s="1328"/>
      <c r="W14" s="1328"/>
      <c r="X14" s="383" t="s">
        <v>644</v>
      </c>
    </row>
    <row r="15" spans="1:732" ht="22.15" customHeight="1"/>
    <row r="16" spans="1:732" ht="22.15" customHeight="1">
      <c r="A16" s="9" t="s">
        <v>354</v>
      </c>
      <c r="B16" s="26">
        <f>IF(B17="〇",B18*1,0)</f>
        <v>0</v>
      </c>
      <c r="C16" s="26">
        <f t="shared" ref="C16:AE16" si="0">IF(C17="〇",C18*1,0)</f>
        <v>0</v>
      </c>
      <c r="D16" s="26">
        <f>IF(D17="〇",D18*1,0)</f>
        <v>0</v>
      </c>
      <c r="E16" s="26">
        <f t="shared" si="0"/>
        <v>0</v>
      </c>
      <c r="F16" s="26">
        <f t="shared" si="0"/>
        <v>0</v>
      </c>
      <c r="G16" s="26">
        <f t="shared" si="0"/>
        <v>0</v>
      </c>
      <c r="H16" s="26">
        <f t="shared" si="0"/>
        <v>0</v>
      </c>
      <c r="I16" s="26">
        <f t="shared" si="0"/>
        <v>0</v>
      </c>
      <c r="J16" s="26">
        <f t="shared" si="0"/>
        <v>0</v>
      </c>
      <c r="K16" s="26">
        <f t="shared" si="0"/>
        <v>0</v>
      </c>
      <c r="L16" s="26">
        <f t="shared" si="0"/>
        <v>0</v>
      </c>
      <c r="M16" s="26">
        <f t="shared" si="0"/>
        <v>0</v>
      </c>
      <c r="N16" s="26">
        <f t="shared" si="0"/>
        <v>0</v>
      </c>
      <c r="O16" s="26">
        <f t="shared" si="0"/>
        <v>0</v>
      </c>
      <c r="P16" s="26">
        <f t="shared" si="0"/>
        <v>0</v>
      </c>
      <c r="Q16" s="26">
        <f t="shared" si="0"/>
        <v>0</v>
      </c>
      <c r="R16" s="26">
        <f t="shared" si="0"/>
        <v>0</v>
      </c>
      <c r="S16" s="26">
        <f t="shared" si="0"/>
        <v>0</v>
      </c>
      <c r="T16" s="26">
        <f t="shared" si="0"/>
        <v>0</v>
      </c>
      <c r="U16" s="26">
        <f t="shared" si="0"/>
        <v>0</v>
      </c>
      <c r="V16" s="26">
        <f t="shared" si="0"/>
        <v>0</v>
      </c>
      <c r="W16" s="26">
        <f t="shared" si="0"/>
        <v>0</v>
      </c>
      <c r="X16" s="26">
        <f t="shared" si="0"/>
        <v>0</v>
      </c>
      <c r="Y16" s="26">
        <f t="shared" si="0"/>
        <v>0</v>
      </c>
      <c r="Z16" s="26">
        <f t="shared" si="0"/>
        <v>0</v>
      </c>
      <c r="AA16" s="26">
        <f t="shared" si="0"/>
        <v>0</v>
      </c>
      <c r="AB16" s="26">
        <f t="shared" si="0"/>
        <v>0</v>
      </c>
      <c r="AC16" s="26">
        <f t="shared" si="0"/>
        <v>0</v>
      </c>
      <c r="AD16" s="26">
        <f t="shared" si="0"/>
        <v>0</v>
      </c>
      <c r="AE16" s="26">
        <f t="shared" si="0"/>
        <v>0</v>
      </c>
      <c r="AF16" s="26">
        <f t="shared" ref="AF16:CO16" si="1">IF(AF17="〇",AF18*1,0)</f>
        <v>0</v>
      </c>
      <c r="AG16" s="26">
        <f t="shared" si="1"/>
        <v>0</v>
      </c>
      <c r="AH16" s="26">
        <f t="shared" si="1"/>
        <v>0</v>
      </c>
      <c r="AI16" s="26">
        <f t="shared" si="1"/>
        <v>0</v>
      </c>
      <c r="AJ16" s="26">
        <f t="shared" si="1"/>
        <v>0</v>
      </c>
      <c r="AK16" s="26">
        <f t="shared" si="1"/>
        <v>0</v>
      </c>
      <c r="AL16" s="26">
        <f t="shared" si="1"/>
        <v>0</v>
      </c>
      <c r="AM16" s="26">
        <f t="shared" si="1"/>
        <v>0</v>
      </c>
      <c r="AN16" s="26">
        <f t="shared" si="1"/>
        <v>0</v>
      </c>
      <c r="AO16" s="26">
        <f t="shared" si="1"/>
        <v>0</v>
      </c>
      <c r="AP16" s="26">
        <f t="shared" si="1"/>
        <v>0</v>
      </c>
      <c r="AQ16" s="26">
        <f t="shared" si="1"/>
        <v>0</v>
      </c>
      <c r="AR16" s="26">
        <f t="shared" si="1"/>
        <v>0</v>
      </c>
      <c r="AS16" s="26">
        <f t="shared" si="1"/>
        <v>0</v>
      </c>
      <c r="AT16" s="26">
        <f t="shared" si="1"/>
        <v>0</v>
      </c>
      <c r="AU16" s="26">
        <f t="shared" si="1"/>
        <v>0</v>
      </c>
      <c r="AV16" s="26">
        <f t="shared" si="1"/>
        <v>0</v>
      </c>
      <c r="AW16" s="26">
        <f t="shared" si="1"/>
        <v>0</v>
      </c>
      <c r="AX16" s="26">
        <f t="shared" si="1"/>
        <v>0</v>
      </c>
      <c r="AY16" s="26">
        <f t="shared" si="1"/>
        <v>0</v>
      </c>
      <c r="AZ16" s="26">
        <f t="shared" si="1"/>
        <v>0</v>
      </c>
      <c r="BA16" s="26">
        <f t="shared" si="1"/>
        <v>0</v>
      </c>
      <c r="BB16" s="26">
        <f t="shared" si="1"/>
        <v>0</v>
      </c>
      <c r="BC16" s="26">
        <f t="shared" si="1"/>
        <v>0</v>
      </c>
      <c r="BD16" s="26">
        <f t="shared" si="1"/>
        <v>0</v>
      </c>
      <c r="BE16" s="26">
        <f t="shared" si="1"/>
        <v>0</v>
      </c>
      <c r="BF16" s="26">
        <f t="shared" si="1"/>
        <v>0</v>
      </c>
      <c r="BG16" s="26">
        <f t="shared" si="1"/>
        <v>0</v>
      </c>
      <c r="BH16" s="26">
        <f t="shared" si="1"/>
        <v>0</v>
      </c>
      <c r="BI16" s="26">
        <f t="shared" si="1"/>
        <v>0</v>
      </c>
      <c r="BJ16" s="26">
        <f t="shared" si="1"/>
        <v>0</v>
      </c>
      <c r="BK16" s="26">
        <f t="shared" si="1"/>
        <v>0</v>
      </c>
      <c r="BL16" s="26">
        <f t="shared" si="1"/>
        <v>0</v>
      </c>
      <c r="BM16" s="26">
        <f t="shared" si="1"/>
        <v>0</v>
      </c>
      <c r="BN16" s="26">
        <f t="shared" si="1"/>
        <v>0</v>
      </c>
      <c r="BO16" s="26">
        <f t="shared" si="1"/>
        <v>0</v>
      </c>
      <c r="BP16" s="26">
        <f t="shared" si="1"/>
        <v>0</v>
      </c>
      <c r="BQ16" s="26">
        <f t="shared" si="1"/>
        <v>0</v>
      </c>
      <c r="BR16" s="26">
        <f t="shared" si="1"/>
        <v>0</v>
      </c>
      <c r="BS16" s="26">
        <f t="shared" si="1"/>
        <v>0</v>
      </c>
      <c r="BT16" s="26">
        <f t="shared" si="1"/>
        <v>0</v>
      </c>
      <c r="BU16" s="26">
        <f t="shared" si="1"/>
        <v>0</v>
      </c>
      <c r="BV16" s="26">
        <f t="shared" si="1"/>
        <v>0</v>
      </c>
      <c r="BW16" s="26">
        <f t="shared" si="1"/>
        <v>0</v>
      </c>
      <c r="BX16" s="26">
        <f t="shared" si="1"/>
        <v>0</v>
      </c>
      <c r="BY16" s="26">
        <f t="shared" si="1"/>
        <v>0</v>
      </c>
      <c r="BZ16" s="26">
        <f t="shared" si="1"/>
        <v>0</v>
      </c>
      <c r="CA16" s="26">
        <f t="shared" si="1"/>
        <v>0</v>
      </c>
      <c r="CB16" s="26">
        <f t="shared" si="1"/>
        <v>0</v>
      </c>
      <c r="CC16" s="26">
        <f t="shared" si="1"/>
        <v>0</v>
      </c>
      <c r="CD16" s="26">
        <f t="shared" si="1"/>
        <v>0</v>
      </c>
      <c r="CE16" s="26">
        <f t="shared" si="1"/>
        <v>0</v>
      </c>
      <c r="CF16" s="26">
        <f t="shared" si="1"/>
        <v>0</v>
      </c>
      <c r="CG16" s="26">
        <f t="shared" si="1"/>
        <v>0</v>
      </c>
      <c r="CH16" s="26">
        <f t="shared" si="1"/>
        <v>0</v>
      </c>
      <c r="CI16" s="26">
        <f t="shared" si="1"/>
        <v>0</v>
      </c>
      <c r="CJ16" s="26">
        <f t="shared" si="1"/>
        <v>0</v>
      </c>
      <c r="CK16" s="26">
        <f t="shared" si="1"/>
        <v>0</v>
      </c>
      <c r="CL16" s="26">
        <f t="shared" si="1"/>
        <v>0</v>
      </c>
      <c r="CM16" s="26">
        <f t="shared" si="1"/>
        <v>0</v>
      </c>
      <c r="CN16" s="26">
        <f t="shared" si="1"/>
        <v>0</v>
      </c>
      <c r="CO16" s="26">
        <f t="shared" si="1"/>
        <v>0</v>
      </c>
      <c r="CP16" s="26">
        <f t="shared" ref="CP16:EX16" si="2">IF(CP17="〇",CP18*1,0)</f>
        <v>0</v>
      </c>
      <c r="CQ16" s="26">
        <f t="shared" si="2"/>
        <v>0</v>
      </c>
      <c r="CR16" s="26">
        <f t="shared" si="2"/>
        <v>0</v>
      </c>
      <c r="CS16" s="26">
        <f t="shared" si="2"/>
        <v>0</v>
      </c>
      <c r="CT16" s="26">
        <f t="shared" si="2"/>
        <v>0</v>
      </c>
      <c r="CU16" s="26">
        <f t="shared" si="2"/>
        <v>0</v>
      </c>
      <c r="CV16" s="26">
        <f t="shared" si="2"/>
        <v>0</v>
      </c>
      <c r="CW16" s="26">
        <f t="shared" si="2"/>
        <v>0</v>
      </c>
      <c r="CX16" s="26">
        <f t="shared" si="2"/>
        <v>0</v>
      </c>
      <c r="CY16" s="26">
        <f t="shared" si="2"/>
        <v>0</v>
      </c>
      <c r="CZ16" s="26">
        <f t="shared" si="2"/>
        <v>0</v>
      </c>
      <c r="DA16" s="26">
        <f t="shared" si="2"/>
        <v>0</v>
      </c>
      <c r="DB16" s="26">
        <f t="shared" si="2"/>
        <v>0</v>
      </c>
      <c r="DC16" s="26">
        <f t="shared" si="2"/>
        <v>0</v>
      </c>
      <c r="DD16" s="26">
        <f t="shared" si="2"/>
        <v>0</v>
      </c>
      <c r="DE16" s="26">
        <f t="shared" si="2"/>
        <v>0</v>
      </c>
      <c r="DF16" s="26">
        <f t="shared" si="2"/>
        <v>0</v>
      </c>
      <c r="DG16" s="26">
        <f t="shared" si="2"/>
        <v>0</v>
      </c>
      <c r="DH16" s="26">
        <f t="shared" si="2"/>
        <v>0</v>
      </c>
      <c r="DI16" s="26">
        <f t="shared" si="2"/>
        <v>0</v>
      </c>
      <c r="DJ16" s="26">
        <f t="shared" si="2"/>
        <v>0</v>
      </c>
      <c r="DK16" s="26">
        <f t="shared" si="2"/>
        <v>0</v>
      </c>
      <c r="DL16" s="26">
        <f t="shared" si="2"/>
        <v>0</v>
      </c>
      <c r="DM16" s="26">
        <f t="shared" si="2"/>
        <v>0</v>
      </c>
      <c r="DN16" s="26">
        <f t="shared" si="2"/>
        <v>0</v>
      </c>
      <c r="DO16" s="26">
        <f t="shared" si="2"/>
        <v>0</v>
      </c>
      <c r="DP16" s="26">
        <f t="shared" si="2"/>
        <v>0</v>
      </c>
      <c r="DQ16" s="26">
        <f t="shared" si="2"/>
        <v>0</v>
      </c>
      <c r="DR16" s="26">
        <f t="shared" si="2"/>
        <v>0</v>
      </c>
      <c r="DS16" s="26">
        <f t="shared" si="2"/>
        <v>0</v>
      </c>
      <c r="DT16" s="26">
        <f t="shared" si="2"/>
        <v>0</v>
      </c>
      <c r="DU16" s="26">
        <f t="shared" si="2"/>
        <v>0</v>
      </c>
      <c r="DV16" s="26">
        <f t="shared" si="2"/>
        <v>0</v>
      </c>
      <c r="DW16" s="26">
        <f t="shared" si="2"/>
        <v>0</v>
      </c>
      <c r="DX16" s="26">
        <f t="shared" si="2"/>
        <v>0</v>
      </c>
      <c r="DY16" s="26">
        <f t="shared" si="2"/>
        <v>0</v>
      </c>
      <c r="DZ16" s="26">
        <f t="shared" si="2"/>
        <v>0</v>
      </c>
      <c r="EA16" s="26">
        <f t="shared" si="2"/>
        <v>0</v>
      </c>
      <c r="EB16" s="26">
        <f t="shared" si="2"/>
        <v>0</v>
      </c>
      <c r="EC16" s="26">
        <f t="shared" si="2"/>
        <v>0</v>
      </c>
      <c r="ED16" s="26">
        <f t="shared" si="2"/>
        <v>0</v>
      </c>
      <c r="EE16" s="26">
        <f t="shared" si="2"/>
        <v>0</v>
      </c>
      <c r="EF16" s="26">
        <f t="shared" si="2"/>
        <v>0</v>
      </c>
      <c r="EG16" s="26">
        <f t="shared" si="2"/>
        <v>0</v>
      </c>
      <c r="EH16" s="26">
        <f t="shared" si="2"/>
        <v>0</v>
      </c>
      <c r="EI16" s="26">
        <f t="shared" si="2"/>
        <v>0</v>
      </c>
      <c r="EJ16" s="26">
        <f t="shared" si="2"/>
        <v>0</v>
      </c>
      <c r="EK16" s="26">
        <f t="shared" si="2"/>
        <v>0</v>
      </c>
      <c r="EL16" s="26">
        <f t="shared" si="2"/>
        <v>0</v>
      </c>
      <c r="EM16" s="26">
        <f t="shared" si="2"/>
        <v>0</v>
      </c>
      <c r="EN16" s="26">
        <f t="shared" si="2"/>
        <v>0</v>
      </c>
      <c r="EO16" s="26">
        <f t="shared" si="2"/>
        <v>0</v>
      </c>
      <c r="EP16" s="26">
        <f t="shared" si="2"/>
        <v>0</v>
      </c>
      <c r="EQ16" s="26">
        <f t="shared" si="2"/>
        <v>0</v>
      </c>
      <c r="ER16" s="26">
        <f t="shared" si="2"/>
        <v>0</v>
      </c>
      <c r="ES16" s="26">
        <f t="shared" si="2"/>
        <v>0</v>
      </c>
      <c r="ET16" s="26">
        <f t="shared" si="2"/>
        <v>0</v>
      </c>
      <c r="EU16" s="26">
        <f t="shared" si="2"/>
        <v>0</v>
      </c>
      <c r="EV16" s="26">
        <f t="shared" si="2"/>
        <v>0</v>
      </c>
      <c r="EW16" s="26">
        <f t="shared" si="2"/>
        <v>0</v>
      </c>
      <c r="EX16" s="26">
        <f t="shared" si="2"/>
        <v>0</v>
      </c>
      <c r="EY16" s="26">
        <f t="shared" ref="EY16:HG16" si="3">IF(EY17="〇",EY18*1,0)</f>
        <v>0</v>
      </c>
      <c r="EZ16" s="26">
        <f t="shared" si="3"/>
        <v>0</v>
      </c>
      <c r="FA16" s="26">
        <f t="shared" si="3"/>
        <v>0</v>
      </c>
      <c r="FB16" s="26">
        <f t="shared" si="3"/>
        <v>0</v>
      </c>
      <c r="FC16" s="26">
        <f t="shared" si="3"/>
        <v>0</v>
      </c>
      <c r="FD16" s="26">
        <f t="shared" si="3"/>
        <v>0</v>
      </c>
      <c r="FE16" s="26">
        <f t="shared" si="3"/>
        <v>0</v>
      </c>
      <c r="FF16" s="26">
        <f t="shared" si="3"/>
        <v>0</v>
      </c>
      <c r="FG16" s="26">
        <f t="shared" si="3"/>
        <v>0</v>
      </c>
      <c r="FH16" s="26">
        <f t="shared" si="3"/>
        <v>0</v>
      </c>
      <c r="FI16" s="26">
        <f t="shared" si="3"/>
        <v>0</v>
      </c>
      <c r="FJ16" s="26">
        <f t="shared" si="3"/>
        <v>0</v>
      </c>
      <c r="FK16" s="26">
        <f t="shared" si="3"/>
        <v>0</v>
      </c>
      <c r="FL16" s="26">
        <f t="shared" si="3"/>
        <v>0</v>
      </c>
      <c r="FM16" s="26">
        <f t="shared" si="3"/>
        <v>0</v>
      </c>
      <c r="FN16" s="26">
        <f t="shared" si="3"/>
        <v>0</v>
      </c>
      <c r="FO16" s="26">
        <f t="shared" si="3"/>
        <v>0</v>
      </c>
      <c r="FP16" s="26">
        <f t="shared" si="3"/>
        <v>0</v>
      </c>
      <c r="FQ16" s="26">
        <f t="shared" si="3"/>
        <v>0</v>
      </c>
      <c r="FR16" s="26">
        <f t="shared" si="3"/>
        <v>0</v>
      </c>
      <c r="FS16" s="26">
        <f t="shared" si="3"/>
        <v>0</v>
      </c>
      <c r="FT16" s="26">
        <f t="shared" si="3"/>
        <v>0</v>
      </c>
      <c r="FU16" s="26">
        <f t="shared" si="3"/>
        <v>0</v>
      </c>
      <c r="FV16" s="26">
        <f t="shared" si="3"/>
        <v>0</v>
      </c>
      <c r="FW16" s="26">
        <f t="shared" si="3"/>
        <v>0</v>
      </c>
      <c r="FX16" s="26">
        <f t="shared" si="3"/>
        <v>0</v>
      </c>
      <c r="FY16" s="26">
        <f t="shared" si="3"/>
        <v>0</v>
      </c>
      <c r="FZ16" s="26">
        <f t="shared" si="3"/>
        <v>0</v>
      </c>
      <c r="GA16" s="26">
        <f t="shared" si="3"/>
        <v>0</v>
      </c>
      <c r="GB16" s="26">
        <f t="shared" si="3"/>
        <v>0</v>
      </c>
      <c r="GC16" s="26">
        <f t="shared" si="3"/>
        <v>0</v>
      </c>
      <c r="GD16" s="26">
        <f t="shared" si="3"/>
        <v>0</v>
      </c>
      <c r="GE16" s="26">
        <f t="shared" si="3"/>
        <v>0</v>
      </c>
      <c r="GF16" s="26">
        <f t="shared" si="3"/>
        <v>0</v>
      </c>
      <c r="GG16" s="26">
        <f t="shared" si="3"/>
        <v>0</v>
      </c>
      <c r="GH16" s="26">
        <f t="shared" si="3"/>
        <v>0</v>
      </c>
      <c r="GI16" s="26">
        <f t="shared" si="3"/>
        <v>0</v>
      </c>
      <c r="GJ16" s="26">
        <f t="shared" si="3"/>
        <v>0</v>
      </c>
      <c r="GK16" s="26">
        <f t="shared" si="3"/>
        <v>0</v>
      </c>
      <c r="GL16" s="26">
        <f t="shared" si="3"/>
        <v>0</v>
      </c>
      <c r="GM16" s="26">
        <f t="shared" si="3"/>
        <v>0</v>
      </c>
      <c r="GN16" s="26">
        <f t="shared" si="3"/>
        <v>0</v>
      </c>
      <c r="GO16" s="26">
        <f t="shared" si="3"/>
        <v>0</v>
      </c>
      <c r="GP16" s="26">
        <f t="shared" si="3"/>
        <v>0</v>
      </c>
      <c r="GQ16" s="26">
        <f t="shared" si="3"/>
        <v>0</v>
      </c>
      <c r="GR16" s="26">
        <f t="shared" si="3"/>
        <v>0</v>
      </c>
      <c r="GS16" s="26">
        <f t="shared" si="3"/>
        <v>0</v>
      </c>
      <c r="GT16" s="26">
        <f t="shared" si="3"/>
        <v>0</v>
      </c>
      <c r="GU16" s="26">
        <f t="shared" si="3"/>
        <v>0</v>
      </c>
      <c r="GV16" s="26">
        <f t="shared" si="3"/>
        <v>0</v>
      </c>
      <c r="GW16" s="26">
        <f t="shared" si="3"/>
        <v>0</v>
      </c>
      <c r="GX16" s="26">
        <f t="shared" si="3"/>
        <v>0</v>
      </c>
      <c r="GY16" s="26">
        <f t="shared" si="3"/>
        <v>0</v>
      </c>
      <c r="GZ16" s="26">
        <f t="shared" si="3"/>
        <v>0</v>
      </c>
      <c r="HA16" s="26">
        <f t="shared" si="3"/>
        <v>0</v>
      </c>
      <c r="HB16" s="26">
        <f t="shared" si="3"/>
        <v>0</v>
      </c>
      <c r="HC16" s="26">
        <f t="shared" si="3"/>
        <v>0</v>
      </c>
      <c r="HD16" s="26">
        <f t="shared" si="3"/>
        <v>0</v>
      </c>
      <c r="HE16" s="26">
        <f t="shared" si="3"/>
        <v>0</v>
      </c>
      <c r="HF16" s="26">
        <f t="shared" si="3"/>
        <v>0</v>
      </c>
      <c r="HG16" s="26">
        <f t="shared" si="3"/>
        <v>0</v>
      </c>
      <c r="HH16" s="26">
        <f t="shared" ref="HH16:JP16" si="4">IF(HH17="〇",HH18*1,0)</f>
        <v>0</v>
      </c>
      <c r="HI16" s="26">
        <f t="shared" si="4"/>
        <v>0</v>
      </c>
      <c r="HJ16" s="26">
        <f t="shared" si="4"/>
        <v>0</v>
      </c>
      <c r="HK16" s="26">
        <f t="shared" si="4"/>
        <v>0</v>
      </c>
      <c r="HL16" s="26">
        <f t="shared" si="4"/>
        <v>0</v>
      </c>
      <c r="HM16" s="26">
        <f t="shared" si="4"/>
        <v>0</v>
      </c>
      <c r="HN16" s="26">
        <f t="shared" si="4"/>
        <v>0</v>
      </c>
      <c r="HO16" s="26">
        <f t="shared" si="4"/>
        <v>0</v>
      </c>
      <c r="HP16" s="26">
        <f t="shared" si="4"/>
        <v>0</v>
      </c>
      <c r="HQ16" s="26">
        <f t="shared" si="4"/>
        <v>0</v>
      </c>
      <c r="HR16" s="26">
        <f t="shared" si="4"/>
        <v>0</v>
      </c>
      <c r="HS16" s="26">
        <f t="shared" si="4"/>
        <v>0</v>
      </c>
      <c r="HT16" s="26">
        <f t="shared" si="4"/>
        <v>0</v>
      </c>
      <c r="HU16" s="26">
        <f t="shared" si="4"/>
        <v>0</v>
      </c>
      <c r="HV16" s="26">
        <f t="shared" si="4"/>
        <v>0</v>
      </c>
      <c r="HW16" s="26">
        <f t="shared" si="4"/>
        <v>0</v>
      </c>
      <c r="HX16" s="26">
        <f t="shared" si="4"/>
        <v>0</v>
      </c>
      <c r="HY16" s="26">
        <f t="shared" si="4"/>
        <v>0</v>
      </c>
      <c r="HZ16" s="26">
        <f t="shared" si="4"/>
        <v>0</v>
      </c>
      <c r="IA16" s="26">
        <f t="shared" si="4"/>
        <v>0</v>
      </c>
      <c r="IB16" s="26">
        <f t="shared" si="4"/>
        <v>0</v>
      </c>
      <c r="IC16" s="26">
        <f t="shared" si="4"/>
        <v>0</v>
      </c>
      <c r="ID16" s="26">
        <f t="shared" si="4"/>
        <v>0</v>
      </c>
      <c r="IE16" s="26">
        <f t="shared" si="4"/>
        <v>0</v>
      </c>
      <c r="IF16" s="26">
        <f t="shared" si="4"/>
        <v>0</v>
      </c>
      <c r="IG16" s="26">
        <f t="shared" si="4"/>
        <v>0</v>
      </c>
      <c r="IH16" s="26">
        <f t="shared" si="4"/>
        <v>0</v>
      </c>
      <c r="II16" s="26">
        <f t="shared" si="4"/>
        <v>0</v>
      </c>
      <c r="IJ16" s="26">
        <f t="shared" si="4"/>
        <v>0</v>
      </c>
      <c r="IK16" s="26">
        <f t="shared" si="4"/>
        <v>0</v>
      </c>
      <c r="IL16" s="26">
        <f t="shared" si="4"/>
        <v>0</v>
      </c>
      <c r="IM16" s="26">
        <f t="shared" si="4"/>
        <v>0</v>
      </c>
      <c r="IN16" s="26">
        <f t="shared" si="4"/>
        <v>0</v>
      </c>
      <c r="IO16" s="26">
        <f t="shared" si="4"/>
        <v>0</v>
      </c>
      <c r="IP16" s="26">
        <f t="shared" si="4"/>
        <v>0</v>
      </c>
      <c r="IQ16" s="26">
        <f t="shared" si="4"/>
        <v>0</v>
      </c>
      <c r="IR16" s="26">
        <f t="shared" si="4"/>
        <v>0</v>
      </c>
      <c r="IS16" s="26">
        <f t="shared" si="4"/>
        <v>0</v>
      </c>
      <c r="IT16" s="26">
        <f t="shared" si="4"/>
        <v>0</v>
      </c>
      <c r="IU16" s="26">
        <f t="shared" si="4"/>
        <v>0</v>
      </c>
      <c r="IV16" s="26">
        <f t="shared" si="4"/>
        <v>0</v>
      </c>
      <c r="IW16" s="26">
        <f t="shared" si="4"/>
        <v>0</v>
      </c>
      <c r="IX16" s="26">
        <f t="shared" si="4"/>
        <v>0</v>
      </c>
      <c r="IY16" s="26">
        <f t="shared" si="4"/>
        <v>0</v>
      </c>
      <c r="IZ16" s="26">
        <f t="shared" si="4"/>
        <v>0</v>
      </c>
      <c r="JA16" s="26">
        <f t="shared" si="4"/>
        <v>0</v>
      </c>
      <c r="JB16" s="26">
        <f t="shared" si="4"/>
        <v>0</v>
      </c>
      <c r="JC16" s="26">
        <f t="shared" si="4"/>
        <v>0</v>
      </c>
      <c r="JD16" s="26">
        <f t="shared" si="4"/>
        <v>0</v>
      </c>
      <c r="JE16" s="26">
        <f t="shared" si="4"/>
        <v>0</v>
      </c>
      <c r="JF16" s="26">
        <f t="shared" si="4"/>
        <v>0</v>
      </c>
      <c r="JG16" s="26">
        <f t="shared" si="4"/>
        <v>0</v>
      </c>
      <c r="JH16" s="26">
        <f t="shared" si="4"/>
        <v>0</v>
      </c>
      <c r="JI16" s="26">
        <f t="shared" si="4"/>
        <v>0</v>
      </c>
      <c r="JJ16" s="26">
        <f t="shared" si="4"/>
        <v>0</v>
      </c>
      <c r="JK16" s="26">
        <f t="shared" si="4"/>
        <v>0</v>
      </c>
      <c r="JL16" s="26">
        <f t="shared" si="4"/>
        <v>0</v>
      </c>
      <c r="JM16" s="26">
        <f t="shared" si="4"/>
        <v>0</v>
      </c>
      <c r="JN16" s="26">
        <f t="shared" si="4"/>
        <v>0</v>
      </c>
      <c r="JO16" s="26">
        <f t="shared" si="4"/>
        <v>0</v>
      </c>
      <c r="JP16" s="26">
        <f t="shared" si="4"/>
        <v>0</v>
      </c>
      <c r="JQ16" s="26">
        <f t="shared" ref="JQ16:KS16" si="5">IF(JQ17="〇",JQ18*1,0)</f>
        <v>0</v>
      </c>
      <c r="JR16" s="26">
        <f t="shared" si="5"/>
        <v>0</v>
      </c>
      <c r="JS16" s="26">
        <f t="shared" si="5"/>
        <v>0</v>
      </c>
      <c r="JT16" s="26">
        <f t="shared" si="5"/>
        <v>0</v>
      </c>
      <c r="JU16" s="26">
        <f t="shared" si="5"/>
        <v>0</v>
      </c>
      <c r="JV16" s="26">
        <f t="shared" si="5"/>
        <v>0</v>
      </c>
      <c r="JW16" s="26">
        <f t="shared" si="5"/>
        <v>0</v>
      </c>
      <c r="JX16" s="26">
        <f t="shared" si="5"/>
        <v>0</v>
      </c>
      <c r="JY16" s="26">
        <f t="shared" si="5"/>
        <v>0</v>
      </c>
      <c r="JZ16" s="26">
        <f t="shared" si="5"/>
        <v>0</v>
      </c>
      <c r="KA16" s="26">
        <f t="shared" si="5"/>
        <v>0</v>
      </c>
      <c r="KB16" s="26">
        <f t="shared" si="5"/>
        <v>0</v>
      </c>
      <c r="KC16" s="26">
        <f t="shared" si="5"/>
        <v>0</v>
      </c>
      <c r="KD16" s="26">
        <f t="shared" si="5"/>
        <v>0</v>
      </c>
      <c r="KE16" s="26">
        <f t="shared" si="5"/>
        <v>0</v>
      </c>
      <c r="KF16" s="26">
        <f t="shared" si="5"/>
        <v>0</v>
      </c>
      <c r="KG16" s="26">
        <f t="shared" si="5"/>
        <v>0</v>
      </c>
      <c r="KH16" s="26">
        <f t="shared" si="5"/>
        <v>0</v>
      </c>
      <c r="KI16" s="26">
        <f t="shared" si="5"/>
        <v>0</v>
      </c>
      <c r="KJ16" s="26">
        <f t="shared" si="5"/>
        <v>0</v>
      </c>
      <c r="KK16" s="26">
        <f t="shared" si="5"/>
        <v>0</v>
      </c>
      <c r="KL16" s="26">
        <f t="shared" si="5"/>
        <v>0</v>
      </c>
      <c r="KM16" s="26">
        <f t="shared" si="5"/>
        <v>0</v>
      </c>
      <c r="KN16" s="26">
        <f t="shared" si="5"/>
        <v>0</v>
      </c>
      <c r="KO16" s="26">
        <f t="shared" si="5"/>
        <v>0</v>
      </c>
      <c r="KP16" s="26">
        <f t="shared" si="5"/>
        <v>0</v>
      </c>
      <c r="KQ16" s="26">
        <f t="shared" si="5"/>
        <v>0</v>
      </c>
      <c r="KR16" s="26">
        <f t="shared" si="5"/>
        <v>0</v>
      </c>
      <c r="KS16" s="26">
        <f t="shared" si="5"/>
        <v>0</v>
      </c>
      <c r="KT16" s="26">
        <f t="shared" ref="KT16:NE16" si="6">IF(KT17="〇",KT18*1,0)</f>
        <v>0</v>
      </c>
      <c r="KU16" s="26">
        <f t="shared" si="6"/>
        <v>0</v>
      </c>
      <c r="KV16" s="26">
        <f t="shared" si="6"/>
        <v>0</v>
      </c>
      <c r="KW16" s="26">
        <f t="shared" si="6"/>
        <v>0</v>
      </c>
      <c r="KX16" s="26">
        <f t="shared" si="6"/>
        <v>0</v>
      </c>
      <c r="KY16" s="26">
        <f t="shared" si="6"/>
        <v>0</v>
      </c>
      <c r="KZ16" s="26">
        <f t="shared" si="6"/>
        <v>0</v>
      </c>
      <c r="LA16" s="26">
        <f t="shared" si="6"/>
        <v>0</v>
      </c>
      <c r="LB16" s="26">
        <f t="shared" si="6"/>
        <v>0</v>
      </c>
      <c r="LC16" s="26">
        <f t="shared" si="6"/>
        <v>0</v>
      </c>
      <c r="LD16" s="26">
        <f t="shared" si="6"/>
        <v>0</v>
      </c>
      <c r="LE16" s="26">
        <f t="shared" si="6"/>
        <v>0</v>
      </c>
      <c r="LF16" s="26">
        <f t="shared" si="6"/>
        <v>0</v>
      </c>
      <c r="LG16" s="26">
        <f t="shared" si="6"/>
        <v>0</v>
      </c>
      <c r="LH16" s="26">
        <f t="shared" si="6"/>
        <v>0</v>
      </c>
      <c r="LI16" s="26">
        <f t="shared" si="6"/>
        <v>0</v>
      </c>
      <c r="LJ16" s="26">
        <f t="shared" si="6"/>
        <v>0</v>
      </c>
      <c r="LK16" s="26">
        <f t="shared" si="6"/>
        <v>0</v>
      </c>
      <c r="LL16" s="26">
        <f t="shared" si="6"/>
        <v>0</v>
      </c>
      <c r="LM16" s="26">
        <f t="shared" si="6"/>
        <v>0</v>
      </c>
      <c r="LN16" s="26">
        <f t="shared" si="6"/>
        <v>0</v>
      </c>
      <c r="LO16" s="26">
        <f t="shared" si="6"/>
        <v>0</v>
      </c>
      <c r="LP16" s="26">
        <f t="shared" si="6"/>
        <v>0</v>
      </c>
      <c r="LQ16" s="26">
        <f t="shared" si="6"/>
        <v>0</v>
      </c>
      <c r="LR16" s="26">
        <f t="shared" si="6"/>
        <v>0</v>
      </c>
      <c r="LS16" s="26">
        <f t="shared" si="6"/>
        <v>0</v>
      </c>
      <c r="LT16" s="26">
        <f t="shared" si="6"/>
        <v>0</v>
      </c>
      <c r="LU16" s="26">
        <f t="shared" si="6"/>
        <v>0</v>
      </c>
      <c r="LV16" s="26">
        <f t="shared" si="6"/>
        <v>0</v>
      </c>
      <c r="LW16" s="26">
        <f t="shared" si="6"/>
        <v>0</v>
      </c>
      <c r="LX16" s="26">
        <f t="shared" si="6"/>
        <v>0</v>
      </c>
      <c r="LY16" s="26">
        <f t="shared" si="6"/>
        <v>0</v>
      </c>
      <c r="LZ16" s="26">
        <f t="shared" si="6"/>
        <v>0</v>
      </c>
      <c r="MA16" s="26">
        <f t="shared" si="6"/>
        <v>0</v>
      </c>
      <c r="MB16" s="26">
        <f t="shared" si="6"/>
        <v>0</v>
      </c>
      <c r="MC16" s="26">
        <f t="shared" si="6"/>
        <v>0</v>
      </c>
      <c r="MD16" s="26">
        <f t="shared" si="6"/>
        <v>0</v>
      </c>
      <c r="ME16" s="26">
        <f t="shared" si="6"/>
        <v>0</v>
      </c>
      <c r="MF16" s="26">
        <f t="shared" si="6"/>
        <v>0</v>
      </c>
      <c r="MG16" s="26">
        <f t="shared" si="6"/>
        <v>0</v>
      </c>
      <c r="MH16" s="26">
        <f t="shared" si="6"/>
        <v>0</v>
      </c>
      <c r="MI16" s="26">
        <f t="shared" si="6"/>
        <v>0</v>
      </c>
      <c r="MJ16" s="26">
        <f t="shared" si="6"/>
        <v>0</v>
      </c>
      <c r="MK16" s="26">
        <f t="shared" si="6"/>
        <v>0</v>
      </c>
      <c r="ML16" s="26">
        <f t="shared" si="6"/>
        <v>0</v>
      </c>
      <c r="MM16" s="26">
        <f t="shared" si="6"/>
        <v>0</v>
      </c>
      <c r="MN16" s="26">
        <f t="shared" si="6"/>
        <v>0</v>
      </c>
      <c r="MO16" s="26">
        <f t="shared" si="6"/>
        <v>0</v>
      </c>
      <c r="MP16" s="26">
        <f t="shared" si="6"/>
        <v>0</v>
      </c>
      <c r="MQ16" s="26">
        <f t="shared" si="6"/>
        <v>0</v>
      </c>
      <c r="MR16" s="26">
        <f t="shared" si="6"/>
        <v>0</v>
      </c>
      <c r="MS16" s="26">
        <f t="shared" si="6"/>
        <v>0</v>
      </c>
      <c r="MT16" s="26">
        <f t="shared" si="6"/>
        <v>0</v>
      </c>
      <c r="MU16" s="26">
        <f t="shared" si="6"/>
        <v>0</v>
      </c>
      <c r="MV16" s="26">
        <f t="shared" si="6"/>
        <v>0</v>
      </c>
      <c r="MW16" s="26">
        <f t="shared" si="6"/>
        <v>0</v>
      </c>
      <c r="MX16" s="26">
        <f t="shared" si="6"/>
        <v>0</v>
      </c>
      <c r="MY16" s="26">
        <f t="shared" si="6"/>
        <v>0</v>
      </c>
      <c r="MZ16" s="26">
        <f t="shared" si="6"/>
        <v>0</v>
      </c>
      <c r="NA16" s="26">
        <f t="shared" si="6"/>
        <v>0</v>
      </c>
      <c r="NB16" s="26">
        <f t="shared" si="6"/>
        <v>0</v>
      </c>
      <c r="NC16" s="26">
        <f t="shared" si="6"/>
        <v>0</v>
      </c>
      <c r="ND16" s="26">
        <f t="shared" si="6"/>
        <v>0</v>
      </c>
      <c r="NE16" s="26">
        <f t="shared" si="6"/>
        <v>0</v>
      </c>
      <c r="NF16" s="26">
        <f t="shared" ref="NF16:OM16" si="7">IF(NF17="〇",NF18*1,0)</f>
        <v>0</v>
      </c>
      <c r="NG16" s="26">
        <f t="shared" si="7"/>
        <v>0</v>
      </c>
      <c r="NH16" s="26">
        <f t="shared" si="7"/>
        <v>0</v>
      </c>
      <c r="NI16" s="26">
        <f t="shared" si="7"/>
        <v>0</v>
      </c>
      <c r="NJ16" s="26">
        <f t="shared" si="7"/>
        <v>0</v>
      </c>
      <c r="NK16" s="26">
        <f t="shared" si="7"/>
        <v>0</v>
      </c>
      <c r="NL16" s="26">
        <f t="shared" si="7"/>
        <v>0</v>
      </c>
      <c r="NM16" s="26">
        <f t="shared" si="7"/>
        <v>0</v>
      </c>
      <c r="NN16" s="26">
        <f t="shared" si="7"/>
        <v>0</v>
      </c>
      <c r="NO16" s="26">
        <f t="shared" si="7"/>
        <v>0</v>
      </c>
      <c r="NP16" s="26">
        <f t="shared" si="7"/>
        <v>0</v>
      </c>
      <c r="NQ16" s="26">
        <f t="shared" si="7"/>
        <v>0</v>
      </c>
      <c r="NR16" s="26">
        <f t="shared" si="7"/>
        <v>0</v>
      </c>
      <c r="NS16" s="26">
        <f t="shared" si="7"/>
        <v>0</v>
      </c>
      <c r="NT16" s="26">
        <f t="shared" si="7"/>
        <v>0</v>
      </c>
      <c r="NU16" s="26">
        <f t="shared" si="7"/>
        <v>0</v>
      </c>
      <c r="NV16" s="26">
        <f t="shared" si="7"/>
        <v>0</v>
      </c>
      <c r="NW16" s="26">
        <f t="shared" si="7"/>
        <v>0</v>
      </c>
      <c r="NX16" s="26">
        <f t="shared" si="7"/>
        <v>0</v>
      </c>
      <c r="NY16" s="26">
        <f t="shared" si="7"/>
        <v>0</v>
      </c>
      <c r="NZ16" s="26">
        <f t="shared" si="7"/>
        <v>0</v>
      </c>
      <c r="OA16" s="26">
        <f t="shared" si="7"/>
        <v>0</v>
      </c>
      <c r="OB16" s="26">
        <f t="shared" si="7"/>
        <v>0</v>
      </c>
      <c r="OC16" s="26">
        <f t="shared" si="7"/>
        <v>0</v>
      </c>
      <c r="OD16" s="26">
        <f t="shared" si="7"/>
        <v>0</v>
      </c>
      <c r="OE16" s="26">
        <f t="shared" si="7"/>
        <v>0</v>
      </c>
      <c r="OF16" s="26">
        <f t="shared" si="7"/>
        <v>0</v>
      </c>
      <c r="OG16" s="26">
        <f t="shared" si="7"/>
        <v>0</v>
      </c>
      <c r="OH16" s="26">
        <f t="shared" si="7"/>
        <v>0</v>
      </c>
      <c r="OI16" s="26">
        <f t="shared" si="7"/>
        <v>0</v>
      </c>
      <c r="OJ16" s="26">
        <f t="shared" si="7"/>
        <v>0</v>
      </c>
      <c r="OK16" s="26">
        <f t="shared" si="7"/>
        <v>0</v>
      </c>
      <c r="OL16" s="26">
        <f t="shared" si="7"/>
        <v>0</v>
      </c>
      <c r="OM16" s="26">
        <f t="shared" si="7"/>
        <v>0</v>
      </c>
      <c r="ON16" s="26">
        <f t="shared" ref="ON16:QY16" si="8">IF(ON17="〇",ON18*1,0)</f>
        <v>0</v>
      </c>
      <c r="OO16" s="26">
        <f t="shared" si="8"/>
        <v>0</v>
      </c>
      <c r="OP16" s="26">
        <f t="shared" si="8"/>
        <v>0</v>
      </c>
      <c r="OQ16" s="26">
        <f t="shared" si="8"/>
        <v>0</v>
      </c>
      <c r="OR16" s="26">
        <f t="shared" si="8"/>
        <v>0</v>
      </c>
      <c r="OS16" s="26">
        <f t="shared" si="8"/>
        <v>0</v>
      </c>
      <c r="OT16" s="26">
        <f t="shared" si="8"/>
        <v>0</v>
      </c>
      <c r="OU16" s="26">
        <f t="shared" si="8"/>
        <v>0</v>
      </c>
      <c r="OV16" s="26">
        <f t="shared" si="8"/>
        <v>0</v>
      </c>
      <c r="OW16" s="26">
        <f t="shared" si="8"/>
        <v>0</v>
      </c>
      <c r="OX16" s="26">
        <f t="shared" si="8"/>
        <v>0</v>
      </c>
      <c r="OY16" s="26">
        <f t="shared" si="8"/>
        <v>0</v>
      </c>
      <c r="OZ16" s="26">
        <f t="shared" si="8"/>
        <v>0</v>
      </c>
      <c r="PA16" s="26">
        <f t="shared" si="8"/>
        <v>0</v>
      </c>
      <c r="PB16" s="26">
        <f t="shared" si="8"/>
        <v>0</v>
      </c>
      <c r="PC16" s="26">
        <f t="shared" si="8"/>
        <v>0</v>
      </c>
      <c r="PD16" s="26">
        <f t="shared" si="8"/>
        <v>0</v>
      </c>
      <c r="PE16" s="26">
        <f t="shared" si="8"/>
        <v>0</v>
      </c>
      <c r="PF16" s="26">
        <f t="shared" si="8"/>
        <v>0</v>
      </c>
      <c r="PG16" s="26">
        <f t="shared" si="8"/>
        <v>0</v>
      </c>
      <c r="PH16" s="26">
        <f t="shared" si="8"/>
        <v>0</v>
      </c>
      <c r="PI16" s="26">
        <f t="shared" si="8"/>
        <v>0</v>
      </c>
      <c r="PJ16" s="26">
        <f t="shared" si="8"/>
        <v>0</v>
      </c>
      <c r="PK16" s="26">
        <f t="shared" si="8"/>
        <v>0</v>
      </c>
      <c r="PL16" s="26">
        <f t="shared" si="8"/>
        <v>0</v>
      </c>
      <c r="PM16" s="26">
        <f t="shared" si="8"/>
        <v>0</v>
      </c>
      <c r="PN16" s="26">
        <f t="shared" si="8"/>
        <v>0</v>
      </c>
      <c r="PO16" s="26">
        <f t="shared" si="8"/>
        <v>0</v>
      </c>
      <c r="PP16" s="26">
        <f t="shared" si="8"/>
        <v>0</v>
      </c>
      <c r="PQ16" s="26">
        <f t="shared" si="8"/>
        <v>0</v>
      </c>
      <c r="PR16" s="26">
        <f t="shared" si="8"/>
        <v>0</v>
      </c>
      <c r="PS16" s="26">
        <f t="shared" si="8"/>
        <v>0</v>
      </c>
      <c r="PT16" s="26">
        <f t="shared" si="8"/>
        <v>0</v>
      </c>
      <c r="PU16" s="26">
        <f t="shared" si="8"/>
        <v>0</v>
      </c>
      <c r="PV16" s="26">
        <f t="shared" si="8"/>
        <v>0</v>
      </c>
      <c r="PW16" s="26">
        <f t="shared" si="8"/>
        <v>0</v>
      </c>
      <c r="PX16" s="26">
        <f t="shared" si="8"/>
        <v>0</v>
      </c>
      <c r="PY16" s="26">
        <f t="shared" si="8"/>
        <v>0</v>
      </c>
      <c r="PZ16" s="26">
        <f t="shared" si="8"/>
        <v>0</v>
      </c>
      <c r="QA16" s="26">
        <f t="shared" si="8"/>
        <v>0</v>
      </c>
      <c r="QB16" s="26">
        <f t="shared" si="8"/>
        <v>0</v>
      </c>
      <c r="QC16" s="26">
        <f t="shared" si="8"/>
        <v>0</v>
      </c>
      <c r="QD16" s="26">
        <f t="shared" si="8"/>
        <v>0</v>
      </c>
      <c r="QE16" s="26">
        <f t="shared" si="8"/>
        <v>0</v>
      </c>
      <c r="QF16" s="26">
        <f t="shared" si="8"/>
        <v>0</v>
      </c>
      <c r="QG16" s="26">
        <f t="shared" si="8"/>
        <v>0</v>
      </c>
      <c r="QH16" s="26">
        <f t="shared" si="8"/>
        <v>0</v>
      </c>
      <c r="QI16" s="26">
        <f t="shared" si="8"/>
        <v>0</v>
      </c>
      <c r="QJ16" s="26">
        <f t="shared" si="8"/>
        <v>0</v>
      </c>
      <c r="QK16" s="26">
        <f t="shared" si="8"/>
        <v>0</v>
      </c>
      <c r="QL16" s="26">
        <f t="shared" si="8"/>
        <v>0</v>
      </c>
      <c r="QM16" s="26">
        <f t="shared" si="8"/>
        <v>0</v>
      </c>
      <c r="QN16" s="26">
        <f t="shared" si="8"/>
        <v>0</v>
      </c>
      <c r="QO16" s="26">
        <f t="shared" si="8"/>
        <v>0</v>
      </c>
      <c r="QP16" s="26">
        <f t="shared" si="8"/>
        <v>0</v>
      </c>
      <c r="QQ16" s="26">
        <f t="shared" si="8"/>
        <v>0</v>
      </c>
      <c r="QR16" s="26">
        <f t="shared" si="8"/>
        <v>0</v>
      </c>
      <c r="QS16" s="26">
        <f t="shared" si="8"/>
        <v>0</v>
      </c>
      <c r="QT16" s="26">
        <f t="shared" si="8"/>
        <v>0</v>
      </c>
      <c r="QU16" s="26">
        <f t="shared" si="8"/>
        <v>0</v>
      </c>
      <c r="QV16" s="26">
        <f t="shared" si="8"/>
        <v>0</v>
      </c>
      <c r="QW16" s="26">
        <f t="shared" si="8"/>
        <v>0</v>
      </c>
      <c r="QX16" s="26">
        <f t="shared" si="8"/>
        <v>0</v>
      </c>
      <c r="QY16" s="26">
        <f t="shared" si="8"/>
        <v>0</v>
      </c>
      <c r="QZ16" s="26">
        <f t="shared" ref="QZ16:TK16" si="9">IF(QZ17="〇",QZ18*1,0)</f>
        <v>0</v>
      </c>
      <c r="RA16" s="26">
        <f t="shared" si="9"/>
        <v>0</v>
      </c>
      <c r="RB16" s="26">
        <f t="shared" si="9"/>
        <v>0</v>
      </c>
      <c r="RC16" s="26">
        <f t="shared" si="9"/>
        <v>0</v>
      </c>
      <c r="RD16" s="26">
        <f t="shared" si="9"/>
        <v>0</v>
      </c>
      <c r="RE16" s="26">
        <f t="shared" si="9"/>
        <v>0</v>
      </c>
      <c r="RF16" s="26">
        <f t="shared" si="9"/>
        <v>0</v>
      </c>
      <c r="RG16" s="26">
        <f t="shared" si="9"/>
        <v>0</v>
      </c>
      <c r="RH16" s="26">
        <f t="shared" si="9"/>
        <v>0</v>
      </c>
      <c r="RI16" s="26">
        <f t="shared" si="9"/>
        <v>0</v>
      </c>
      <c r="RJ16" s="26">
        <f t="shared" si="9"/>
        <v>0</v>
      </c>
      <c r="RK16" s="26">
        <f t="shared" si="9"/>
        <v>0</v>
      </c>
      <c r="RL16" s="26">
        <f t="shared" si="9"/>
        <v>0</v>
      </c>
      <c r="RM16" s="26">
        <f t="shared" si="9"/>
        <v>0</v>
      </c>
      <c r="RN16" s="26">
        <f t="shared" si="9"/>
        <v>0</v>
      </c>
      <c r="RO16" s="26">
        <f t="shared" si="9"/>
        <v>0</v>
      </c>
      <c r="RP16" s="26">
        <f t="shared" si="9"/>
        <v>0</v>
      </c>
      <c r="RQ16" s="26">
        <f t="shared" si="9"/>
        <v>0</v>
      </c>
      <c r="RR16" s="26">
        <f t="shared" si="9"/>
        <v>0</v>
      </c>
      <c r="RS16" s="26">
        <f t="shared" si="9"/>
        <v>0</v>
      </c>
      <c r="RT16" s="26">
        <f t="shared" si="9"/>
        <v>0</v>
      </c>
      <c r="RU16" s="26">
        <f t="shared" si="9"/>
        <v>0</v>
      </c>
      <c r="RV16" s="26">
        <f t="shared" si="9"/>
        <v>0</v>
      </c>
      <c r="RW16" s="26">
        <f t="shared" si="9"/>
        <v>0</v>
      </c>
      <c r="RX16" s="26">
        <f t="shared" si="9"/>
        <v>0</v>
      </c>
      <c r="RY16" s="26">
        <f t="shared" si="9"/>
        <v>0</v>
      </c>
      <c r="RZ16" s="26">
        <f t="shared" si="9"/>
        <v>0</v>
      </c>
      <c r="SA16" s="26">
        <f t="shared" si="9"/>
        <v>0</v>
      </c>
      <c r="SB16" s="26">
        <f t="shared" si="9"/>
        <v>0</v>
      </c>
      <c r="SC16" s="26">
        <f t="shared" si="9"/>
        <v>0</v>
      </c>
      <c r="SD16" s="26">
        <f t="shared" si="9"/>
        <v>0</v>
      </c>
      <c r="SE16" s="26">
        <f t="shared" si="9"/>
        <v>0</v>
      </c>
      <c r="SF16" s="26">
        <f t="shared" si="9"/>
        <v>0</v>
      </c>
      <c r="SG16" s="26">
        <f t="shared" si="9"/>
        <v>0</v>
      </c>
      <c r="SH16" s="26">
        <f t="shared" si="9"/>
        <v>0</v>
      </c>
      <c r="SI16" s="26">
        <f t="shared" si="9"/>
        <v>0</v>
      </c>
      <c r="SJ16" s="26">
        <f t="shared" si="9"/>
        <v>0</v>
      </c>
      <c r="SK16" s="26">
        <f t="shared" si="9"/>
        <v>0</v>
      </c>
      <c r="SL16" s="26">
        <f t="shared" si="9"/>
        <v>0</v>
      </c>
      <c r="SM16" s="26">
        <f t="shared" si="9"/>
        <v>0</v>
      </c>
      <c r="SN16" s="26">
        <f t="shared" si="9"/>
        <v>0</v>
      </c>
      <c r="SO16" s="26">
        <f t="shared" si="9"/>
        <v>0</v>
      </c>
      <c r="SP16" s="26">
        <f t="shared" si="9"/>
        <v>0</v>
      </c>
      <c r="SQ16" s="26">
        <f t="shared" si="9"/>
        <v>0</v>
      </c>
      <c r="SR16" s="26">
        <f t="shared" si="9"/>
        <v>0</v>
      </c>
      <c r="SS16" s="26">
        <f t="shared" si="9"/>
        <v>0</v>
      </c>
      <c r="ST16" s="26">
        <f t="shared" si="9"/>
        <v>0</v>
      </c>
      <c r="SU16" s="26">
        <f t="shared" si="9"/>
        <v>0</v>
      </c>
      <c r="SV16" s="26">
        <f t="shared" si="9"/>
        <v>0</v>
      </c>
      <c r="SW16" s="26">
        <f t="shared" si="9"/>
        <v>0</v>
      </c>
      <c r="SX16" s="26">
        <f t="shared" si="9"/>
        <v>0</v>
      </c>
      <c r="SY16" s="26">
        <f t="shared" si="9"/>
        <v>0</v>
      </c>
      <c r="SZ16" s="26">
        <f t="shared" si="9"/>
        <v>0</v>
      </c>
      <c r="TA16" s="26">
        <f t="shared" si="9"/>
        <v>0</v>
      </c>
      <c r="TB16" s="26">
        <f t="shared" si="9"/>
        <v>0</v>
      </c>
      <c r="TC16" s="26">
        <f t="shared" si="9"/>
        <v>0</v>
      </c>
      <c r="TD16" s="26">
        <f t="shared" si="9"/>
        <v>0</v>
      </c>
      <c r="TE16" s="26">
        <f t="shared" si="9"/>
        <v>0</v>
      </c>
      <c r="TF16" s="26">
        <f t="shared" si="9"/>
        <v>0</v>
      </c>
      <c r="TG16" s="26">
        <f t="shared" si="9"/>
        <v>0</v>
      </c>
      <c r="TH16" s="26">
        <f t="shared" si="9"/>
        <v>0</v>
      </c>
      <c r="TI16" s="26">
        <f t="shared" si="9"/>
        <v>0</v>
      </c>
      <c r="TJ16" s="26">
        <f t="shared" si="9"/>
        <v>0</v>
      </c>
      <c r="TK16" s="26">
        <f t="shared" si="9"/>
        <v>0</v>
      </c>
      <c r="TL16" s="26">
        <f t="shared" ref="TL16:VW16" si="10">IF(TL17="〇",TL18*1,0)</f>
        <v>0</v>
      </c>
      <c r="TM16" s="26">
        <f t="shared" si="10"/>
        <v>0</v>
      </c>
      <c r="TN16" s="26">
        <f t="shared" si="10"/>
        <v>0</v>
      </c>
      <c r="TO16" s="26">
        <f t="shared" si="10"/>
        <v>0</v>
      </c>
      <c r="TP16" s="26">
        <f t="shared" si="10"/>
        <v>0</v>
      </c>
      <c r="TQ16" s="26">
        <f t="shared" si="10"/>
        <v>0</v>
      </c>
      <c r="TR16" s="26">
        <f t="shared" si="10"/>
        <v>0</v>
      </c>
      <c r="TS16" s="26">
        <f t="shared" si="10"/>
        <v>0</v>
      </c>
      <c r="TT16" s="26">
        <f t="shared" si="10"/>
        <v>0</v>
      </c>
      <c r="TU16" s="26">
        <f t="shared" si="10"/>
        <v>0</v>
      </c>
      <c r="TV16" s="26">
        <f t="shared" si="10"/>
        <v>0</v>
      </c>
      <c r="TW16" s="26">
        <f t="shared" si="10"/>
        <v>0</v>
      </c>
      <c r="TX16" s="26">
        <f t="shared" si="10"/>
        <v>0</v>
      </c>
      <c r="TY16" s="26">
        <f t="shared" si="10"/>
        <v>0</v>
      </c>
      <c r="TZ16" s="26">
        <f t="shared" si="10"/>
        <v>0</v>
      </c>
      <c r="UA16" s="26">
        <f t="shared" si="10"/>
        <v>0</v>
      </c>
      <c r="UB16" s="26">
        <f t="shared" si="10"/>
        <v>0</v>
      </c>
      <c r="UC16" s="26">
        <f t="shared" si="10"/>
        <v>0</v>
      </c>
      <c r="UD16" s="26">
        <f t="shared" si="10"/>
        <v>0</v>
      </c>
      <c r="UE16" s="26">
        <f t="shared" si="10"/>
        <v>0</v>
      </c>
      <c r="UF16" s="26">
        <f t="shared" si="10"/>
        <v>0</v>
      </c>
      <c r="UG16" s="26">
        <f t="shared" si="10"/>
        <v>0</v>
      </c>
      <c r="UH16" s="26">
        <f t="shared" si="10"/>
        <v>0</v>
      </c>
      <c r="UI16" s="26">
        <f t="shared" si="10"/>
        <v>0</v>
      </c>
      <c r="UJ16" s="26">
        <f t="shared" si="10"/>
        <v>0</v>
      </c>
      <c r="UK16" s="26">
        <f t="shared" si="10"/>
        <v>0</v>
      </c>
      <c r="UL16" s="26">
        <f t="shared" si="10"/>
        <v>0</v>
      </c>
      <c r="UM16" s="26">
        <f t="shared" si="10"/>
        <v>0</v>
      </c>
      <c r="UN16" s="26">
        <f t="shared" si="10"/>
        <v>0</v>
      </c>
      <c r="UO16" s="26">
        <f t="shared" si="10"/>
        <v>0</v>
      </c>
      <c r="UP16" s="26">
        <f t="shared" si="10"/>
        <v>0</v>
      </c>
      <c r="UQ16" s="26">
        <f t="shared" si="10"/>
        <v>0</v>
      </c>
      <c r="UR16" s="26">
        <f t="shared" si="10"/>
        <v>0</v>
      </c>
      <c r="US16" s="26">
        <f t="shared" si="10"/>
        <v>0</v>
      </c>
      <c r="UT16" s="26">
        <f t="shared" si="10"/>
        <v>0</v>
      </c>
      <c r="UU16" s="26">
        <f t="shared" si="10"/>
        <v>0</v>
      </c>
      <c r="UV16" s="26">
        <f t="shared" si="10"/>
        <v>0</v>
      </c>
      <c r="UW16" s="26">
        <f t="shared" si="10"/>
        <v>0</v>
      </c>
      <c r="UX16" s="26">
        <f t="shared" si="10"/>
        <v>0</v>
      </c>
      <c r="UY16" s="26">
        <f t="shared" si="10"/>
        <v>0</v>
      </c>
      <c r="UZ16" s="26">
        <f t="shared" si="10"/>
        <v>0</v>
      </c>
      <c r="VA16" s="26">
        <f t="shared" si="10"/>
        <v>0</v>
      </c>
      <c r="VB16" s="26">
        <f t="shared" si="10"/>
        <v>0</v>
      </c>
      <c r="VC16" s="26">
        <f t="shared" si="10"/>
        <v>0</v>
      </c>
      <c r="VD16" s="26">
        <f t="shared" si="10"/>
        <v>0</v>
      </c>
      <c r="VE16" s="26">
        <f t="shared" si="10"/>
        <v>0</v>
      </c>
      <c r="VF16" s="26">
        <f t="shared" si="10"/>
        <v>0</v>
      </c>
      <c r="VG16" s="26">
        <f t="shared" si="10"/>
        <v>0</v>
      </c>
      <c r="VH16" s="26">
        <f t="shared" si="10"/>
        <v>0</v>
      </c>
      <c r="VI16" s="26">
        <f t="shared" si="10"/>
        <v>0</v>
      </c>
      <c r="VJ16" s="26">
        <f t="shared" si="10"/>
        <v>0</v>
      </c>
      <c r="VK16" s="26">
        <f t="shared" si="10"/>
        <v>0</v>
      </c>
      <c r="VL16" s="26">
        <f t="shared" si="10"/>
        <v>0</v>
      </c>
      <c r="VM16" s="26">
        <f t="shared" si="10"/>
        <v>0</v>
      </c>
      <c r="VN16" s="26">
        <f t="shared" si="10"/>
        <v>0</v>
      </c>
      <c r="VO16" s="26">
        <f t="shared" si="10"/>
        <v>0</v>
      </c>
      <c r="VP16" s="26">
        <f t="shared" si="10"/>
        <v>0</v>
      </c>
      <c r="VQ16" s="26">
        <f t="shared" si="10"/>
        <v>0</v>
      </c>
      <c r="VR16" s="26">
        <f t="shared" si="10"/>
        <v>0</v>
      </c>
      <c r="VS16" s="26">
        <f t="shared" si="10"/>
        <v>0</v>
      </c>
      <c r="VT16" s="26">
        <f t="shared" si="10"/>
        <v>0</v>
      </c>
      <c r="VU16" s="26">
        <f t="shared" si="10"/>
        <v>0</v>
      </c>
      <c r="VV16" s="26">
        <f t="shared" si="10"/>
        <v>0</v>
      </c>
      <c r="VW16" s="26">
        <f t="shared" si="10"/>
        <v>0</v>
      </c>
      <c r="VX16" s="26">
        <f t="shared" ref="VX16:YI16" si="11">IF(VX17="〇",VX18*1,0)</f>
        <v>0</v>
      </c>
      <c r="VY16" s="26">
        <f t="shared" si="11"/>
        <v>0</v>
      </c>
      <c r="VZ16" s="26">
        <f t="shared" si="11"/>
        <v>0</v>
      </c>
      <c r="WA16" s="26">
        <f t="shared" si="11"/>
        <v>0</v>
      </c>
      <c r="WB16" s="26">
        <f t="shared" si="11"/>
        <v>0</v>
      </c>
      <c r="WC16" s="26">
        <f t="shared" si="11"/>
        <v>0</v>
      </c>
      <c r="WD16" s="26">
        <f t="shared" si="11"/>
        <v>0</v>
      </c>
      <c r="WE16" s="26">
        <f t="shared" si="11"/>
        <v>0</v>
      </c>
      <c r="WF16" s="26">
        <f t="shared" si="11"/>
        <v>0</v>
      </c>
      <c r="WG16" s="26">
        <f t="shared" si="11"/>
        <v>0</v>
      </c>
      <c r="WH16" s="26">
        <f t="shared" si="11"/>
        <v>0</v>
      </c>
      <c r="WI16" s="26">
        <f t="shared" si="11"/>
        <v>0</v>
      </c>
      <c r="WJ16" s="26">
        <f t="shared" si="11"/>
        <v>0</v>
      </c>
      <c r="WK16" s="26">
        <f t="shared" si="11"/>
        <v>0</v>
      </c>
      <c r="WL16" s="26">
        <f t="shared" si="11"/>
        <v>0</v>
      </c>
      <c r="WM16" s="26">
        <f t="shared" si="11"/>
        <v>0</v>
      </c>
      <c r="WN16" s="26">
        <f t="shared" si="11"/>
        <v>0</v>
      </c>
      <c r="WO16" s="26">
        <f t="shared" si="11"/>
        <v>0</v>
      </c>
      <c r="WP16" s="26">
        <f t="shared" si="11"/>
        <v>0</v>
      </c>
      <c r="WQ16" s="26">
        <f t="shared" si="11"/>
        <v>0</v>
      </c>
      <c r="WR16" s="26">
        <f t="shared" si="11"/>
        <v>0</v>
      </c>
      <c r="WS16" s="26">
        <f t="shared" si="11"/>
        <v>0</v>
      </c>
      <c r="WT16" s="26">
        <f t="shared" si="11"/>
        <v>0</v>
      </c>
      <c r="WU16" s="26">
        <f t="shared" si="11"/>
        <v>0</v>
      </c>
      <c r="WV16" s="26">
        <f t="shared" si="11"/>
        <v>0</v>
      </c>
      <c r="WW16" s="26">
        <f t="shared" si="11"/>
        <v>0</v>
      </c>
      <c r="WX16" s="26">
        <f t="shared" si="11"/>
        <v>0</v>
      </c>
      <c r="WY16" s="26">
        <f t="shared" si="11"/>
        <v>0</v>
      </c>
      <c r="WZ16" s="26">
        <f t="shared" si="11"/>
        <v>0</v>
      </c>
      <c r="XA16" s="26">
        <f t="shared" si="11"/>
        <v>0</v>
      </c>
      <c r="XB16" s="26">
        <f t="shared" si="11"/>
        <v>0</v>
      </c>
      <c r="XC16" s="26">
        <f t="shared" si="11"/>
        <v>0</v>
      </c>
      <c r="XD16" s="26">
        <f t="shared" si="11"/>
        <v>0</v>
      </c>
      <c r="XE16" s="26">
        <f t="shared" si="11"/>
        <v>0</v>
      </c>
      <c r="XF16" s="26">
        <f t="shared" si="11"/>
        <v>0</v>
      </c>
      <c r="XG16" s="26">
        <f t="shared" si="11"/>
        <v>0</v>
      </c>
      <c r="XH16" s="26">
        <f t="shared" si="11"/>
        <v>0</v>
      </c>
      <c r="XI16" s="26">
        <f t="shared" si="11"/>
        <v>0</v>
      </c>
      <c r="XJ16" s="26">
        <f t="shared" si="11"/>
        <v>0</v>
      </c>
      <c r="XK16" s="26">
        <f t="shared" si="11"/>
        <v>0</v>
      </c>
      <c r="XL16" s="26">
        <f t="shared" si="11"/>
        <v>0</v>
      </c>
      <c r="XM16" s="26">
        <f t="shared" si="11"/>
        <v>0</v>
      </c>
      <c r="XN16" s="26">
        <f t="shared" si="11"/>
        <v>0</v>
      </c>
      <c r="XO16" s="26">
        <f t="shared" si="11"/>
        <v>0</v>
      </c>
      <c r="XP16" s="26">
        <f t="shared" si="11"/>
        <v>0</v>
      </c>
      <c r="XQ16" s="26">
        <f t="shared" si="11"/>
        <v>0</v>
      </c>
      <c r="XR16" s="26">
        <f t="shared" si="11"/>
        <v>0</v>
      </c>
      <c r="XS16" s="26">
        <f t="shared" si="11"/>
        <v>0</v>
      </c>
      <c r="XT16" s="26">
        <f t="shared" si="11"/>
        <v>0</v>
      </c>
      <c r="XU16" s="26">
        <f t="shared" si="11"/>
        <v>0</v>
      </c>
      <c r="XV16" s="26">
        <f t="shared" si="11"/>
        <v>0</v>
      </c>
      <c r="XW16" s="26">
        <f t="shared" si="11"/>
        <v>0</v>
      </c>
      <c r="XX16" s="26">
        <f t="shared" si="11"/>
        <v>0</v>
      </c>
      <c r="XY16" s="26">
        <f t="shared" si="11"/>
        <v>0</v>
      </c>
      <c r="XZ16" s="26">
        <f t="shared" si="11"/>
        <v>0</v>
      </c>
      <c r="YA16" s="26">
        <f t="shared" si="11"/>
        <v>0</v>
      </c>
      <c r="YB16" s="26">
        <f t="shared" si="11"/>
        <v>0</v>
      </c>
      <c r="YC16" s="26">
        <f t="shared" si="11"/>
        <v>0</v>
      </c>
      <c r="YD16" s="26">
        <f t="shared" si="11"/>
        <v>0</v>
      </c>
      <c r="YE16" s="26">
        <f t="shared" si="11"/>
        <v>0</v>
      </c>
      <c r="YF16" s="26">
        <f t="shared" si="11"/>
        <v>0</v>
      </c>
      <c r="YG16" s="26">
        <f t="shared" si="11"/>
        <v>0</v>
      </c>
      <c r="YH16" s="26">
        <f t="shared" si="11"/>
        <v>0</v>
      </c>
      <c r="YI16" s="26">
        <f t="shared" si="11"/>
        <v>0</v>
      </c>
      <c r="YJ16" s="26">
        <f t="shared" ref="YJ16:AAU16" si="12">IF(YJ17="〇",YJ18*1,0)</f>
        <v>0</v>
      </c>
      <c r="YK16" s="26">
        <f t="shared" si="12"/>
        <v>0</v>
      </c>
      <c r="YL16" s="26">
        <f t="shared" si="12"/>
        <v>0</v>
      </c>
      <c r="YM16" s="26">
        <f t="shared" si="12"/>
        <v>0</v>
      </c>
      <c r="YN16" s="26">
        <f t="shared" si="12"/>
        <v>0</v>
      </c>
      <c r="YO16" s="26">
        <f t="shared" si="12"/>
        <v>0</v>
      </c>
      <c r="YP16" s="26">
        <f t="shared" si="12"/>
        <v>0</v>
      </c>
      <c r="YQ16" s="26">
        <f t="shared" si="12"/>
        <v>0</v>
      </c>
      <c r="YR16" s="26">
        <f t="shared" si="12"/>
        <v>0</v>
      </c>
      <c r="YS16" s="26">
        <f t="shared" si="12"/>
        <v>0</v>
      </c>
      <c r="YT16" s="26">
        <f t="shared" si="12"/>
        <v>0</v>
      </c>
      <c r="YU16" s="26">
        <f t="shared" si="12"/>
        <v>0</v>
      </c>
      <c r="YV16" s="26">
        <f t="shared" si="12"/>
        <v>0</v>
      </c>
      <c r="YW16" s="26">
        <f t="shared" si="12"/>
        <v>0</v>
      </c>
      <c r="YX16" s="26">
        <f t="shared" si="12"/>
        <v>0</v>
      </c>
      <c r="YY16" s="26">
        <f t="shared" si="12"/>
        <v>0</v>
      </c>
      <c r="YZ16" s="26">
        <f t="shared" si="12"/>
        <v>0</v>
      </c>
      <c r="ZA16" s="26">
        <f t="shared" si="12"/>
        <v>0</v>
      </c>
      <c r="ZB16" s="26">
        <f t="shared" si="12"/>
        <v>0</v>
      </c>
      <c r="ZC16" s="26">
        <f t="shared" si="12"/>
        <v>0</v>
      </c>
      <c r="ZD16" s="26">
        <f t="shared" si="12"/>
        <v>0</v>
      </c>
      <c r="ZE16" s="26">
        <f t="shared" si="12"/>
        <v>0</v>
      </c>
      <c r="ZF16" s="26">
        <f t="shared" si="12"/>
        <v>0</v>
      </c>
      <c r="ZG16" s="26">
        <f t="shared" si="12"/>
        <v>0</v>
      </c>
      <c r="ZH16" s="26">
        <f t="shared" si="12"/>
        <v>0</v>
      </c>
      <c r="ZI16" s="26">
        <f t="shared" si="12"/>
        <v>0</v>
      </c>
      <c r="ZJ16" s="26">
        <f t="shared" si="12"/>
        <v>0</v>
      </c>
      <c r="ZK16" s="26">
        <f t="shared" si="12"/>
        <v>0</v>
      </c>
      <c r="ZL16" s="26">
        <f t="shared" si="12"/>
        <v>0</v>
      </c>
      <c r="ZM16" s="26">
        <f t="shared" si="12"/>
        <v>0</v>
      </c>
      <c r="ZN16" s="26">
        <f t="shared" si="12"/>
        <v>0</v>
      </c>
      <c r="ZO16" s="26">
        <f t="shared" si="12"/>
        <v>0</v>
      </c>
      <c r="ZP16" s="26">
        <f t="shared" si="12"/>
        <v>0</v>
      </c>
      <c r="ZQ16" s="26">
        <f t="shared" si="12"/>
        <v>0</v>
      </c>
      <c r="ZR16" s="26">
        <f t="shared" si="12"/>
        <v>0</v>
      </c>
      <c r="ZS16" s="26">
        <f t="shared" si="12"/>
        <v>0</v>
      </c>
      <c r="ZT16" s="26">
        <f t="shared" si="12"/>
        <v>0</v>
      </c>
      <c r="ZU16" s="26">
        <f t="shared" si="12"/>
        <v>0</v>
      </c>
      <c r="ZV16" s="26">
        <f t="shared" si="12"/>
        <v>0</v>
      </c>
      <c r="ZW16" s="26">
        <f t="shared" si="12"/>
        <v>0</v>
      </c>
      <c r="ZX16" s="26">
        <f t="shared" si="12"/>
        <v>0</v>
      </c>
      <c r="ZY16" s="26">
        <f t="shared" si="12"/>
        <v>0</v>
      </c>
      <c r="ZZ16" s="26">
        <f t="shared" si="12"/>
        <v>0</v>
      </c>
      <c r="AAA16" s="26">
        <f t="shared" si="12"/>
        <v>0</v>
      </c>
      <c r="AAB16" s="26">
        <f t="shared" si="12"/>
        <v>0</v>
      </c>
      <c r="AAC16" s="26">
        <f t="shared" si="12"/>
        <v>0</v>
      </c>
      <c r="AAD16" s="26">
        <f t="shared" si="12"/>
        <v>0</v>
      </c>
      <c r="AAE16" s="26">
        <f t="shared" si="12"/>
        <v>0</v>
      </c>
      <c r="AAF16" s="26">
        <f t="shared" si="12"/>
        <v>0</v>
      </c>
      <c r="AAG16" s="26">
        <f t="shared" si="12"/>
        <v>0</v>
      </c>
      <c r="AAH16" s="26">
        <f t="shared" si="12"/>
        <v>0</v>
      </c>
      <c r="AAI16" s="26">
        <f t="shared" si="12"/>
        <v>0</v>
      </c>
      <c r="AAJ16" s="26">
        <f t="shared" si="12"/>
        <v>0</v>
      </c>
      <c r="AAK16" s="26">
        <f t="shared" si="12"/>
        <v>0</v>
      </c>
      <c r="AAL16" s="26">
        <f t="shared" si="12"/>
        <v>0</v>
      </c>
      <c r="AAM16" s="26">
        <f t="shared" si="12"/>
        <v>0</v>
      </c>
      <c r="AAN16" s="26">
        <f t="shared" si="12"/>
        <v>0</v>
      </c>
      <c r="AAO16" s="26">
        <f t="shared" si="12"/>
        <v>0</v>
      </c>
      <c r="AAP16" s="26">
        <f t="shared" si="12"/>
        <v>0</v>
      </c>
      <c r="AAQ16" s="26">
        <f t="shared" si="12"/>
        <v>0</v>
      </c>
      <c r="AAR16" s="26">
        <f t="shared" si="12"/>
        <v>0</v>
      </c>
      <c r="AAS16" s="26">
        <f t="shared" si="12"/>
        <v>0</v>
      </c>
      <c r="AAT16" s="26">
        <f t="shared" si="12"/>
        <v>0</v>
      </c>
      <c r="AAU16" s="26">
        <f t="shared" si="12"/>
        <v>0</v>
      </c>
      <c r="AAV16" s="26">
        <f t="shared" ref="AAV16:ABD16" si="13">IF(AAV17="〇",AAV18*1,0)</f>
        <v>0</v>
      </c>
      <c r="AAW16" s="26">
        <f t="shared" si="13"/>
        <v>0</v>
      </c>
      <c r="AAX16" s="26">
        <f t="shared" si="13"/>
        <v>0</v>
      </c>
      <c r="AAY16" s="26">
        <f t="shared" si="13"/>
        <v>0</v>
      </c>
      <c r="AAZ16" s="26">
        <f t="shared" si="13"/>
        <v>0</v>
      </c>
      <c r="ABA16" s="26">
        <f t="shared" si="13"/>
        <v>0</v>
      </c>
      <c r="ABB16" s="26">
        <f t="shared" si="13"/>
        <v>0</v>
      </c>
      <c r="ABC16" s="26">
        <f t="shared" si="13"/>
        <v>0</v>
      </c>
      <c r="ABD16" s="26">
        <f t="shared" si="13"/>
        <v>0</v>
      </c>
    </row>
    <row r="17" spans="1:732" ht="22.15" customHeight="1">
      <c r="A17" s="9" t="s">
        <v>353</v>
      </c>
      <c r="B17" s="26" t="str">
        <f>IF(B18&gt;=$K$5,"〇","×")</f>
        <v>〇</v>
      </c>
      <c r="C17" s="26" t="str">
        <f t="shared" ref="C17:AG17" si="14">IF(C18&gt;=$K$5,"〇","×")</f>
        <v>〇</v>
      </c>
      <c r="D17" s="26" t="str">
        <f>IF(D18&gt;=$K$5,"〇","×")</f>
        <v>〇</v>
      </c>
      <c r="E17" s="26" t="str">
        <f t="shared" si="14"/>
        <v>〇</v>
      </c>
      <c r="F17" s="26" t="str">
        <f t="shared" si="14"/>
        <v>〇</v>
      </c>
      <c r="G17" s="26" t="str">
        <f t="shared" si="14"/>
        <v>〇</v>
      </c>
      <c r="H17" s="26" t="str">
        <f t="shared" si="14"/>
        <v>〇</v>
      </c>
      <c r="I17" s="26" t="str">
        <f t="shared" si="14"/>
        <v>〇</v>
      </c>
      <c r="J17" s="26" t="str">
        <f t="shared" si="14"/>
        <v>〇</v>
      </c>
      <c r="K17" s="26" t="str">
        <f t="shared" si="14"/>
        <v>〇</v>
      </c>
      <c r="L17" s="26" t="str">
        <f t="shared" si="14"/>
        <v>〇</v>
      </c>
      <c r="M17" s="26" t="str">
        <f t="shared" si="14"/>
        <v>〇</v>
      </c>
      <c r="N17" s="26" t="str">
        <f t="shared" si="14"/>
        <v>〇</v>
      </c>
      <c r="O17" s="26" t="str">
        <f t="shared" si="14"/>
        <v>〇</v>
      </c>
      <c r="P17" s="26" t="str">
        <f t="shared" si="14"/>
        <v>〇</v>
      </c>
      <c r="Q17" s="26" t="str">
        <f t="shared" si="14"/>
        <v>〇</v>
      </c>
      <c r="R17" s="26" t="str">
        <f t="shared" si="14"/>
        <v>〇</v>
      </c>
      <c r="S17" s="26" t="str">
        <f t="shared" si="14"/>
        <v>〇</v>
      </c>
      <c r="T17" s="26" t="str">
        <f t="shared" si="14"/>
        <v>〇</v>
      </c>
      <c r="U17" s="26" t="str">
        <f t="shared" si="14"/>
        <v>〇</v>
      </c>
      <c r="V17" s="26" t="str">
        <f t="shared" si="14"/>
        <v>〇</v>
      </c>
      <c r="W17" s="26" t="str">
        <f t="shared" si="14"/>
        <v>〇</v>
      </c>
      <c r="X17" s="26" t="str">
        <f t="shared" si="14"/>
        <v>〇</v>
      </c>
      <c r="Y17" s="26" t="str">
        <f t="shared" si="14"/>
        <v>〇</v>
      </c>
      <c r="Z17" s="26" t="str">
        <f t="shared" si="14"/>
        <v>〇</v>
      </c>
      <c r="AA17" s="26" t="str">
        <f t="shared" si="14"/>
        <v>〇</v>
      </c>
      <c r="AB17" s="26" t="str">
        <f t="shared" si="14"/>
        <v>〇</v>
      </c>
      <c r="AC17" s="26" t="str">
        <f t="shared" si="14"/>
        <v>〇</v>
      </c>
      <c r="AD17" s="26" t="str">
        <f t="shared" si="14"/>
        <v>〇</v>
      </c>
      <c r="AE17" s="26" t="str">
        <f t="shared" si="14"/>
        <v>〇</v>
      </c>
      <c r="AF17" s="26" t="str">
        <f t="shared" si="14"/>
        <v>〇</v>
      </c>
      <c r="AG17" s="26" t="str">
        <f t="shared" si="14"/>
        <v>〇</v>
      </c>
      <c r="AH17" s="26" t="str">
        <f t="shared" ref="AH17:BG17" si="15">IF(AH18&gt;=$K$5,"〇","×")</f>
        <v>〇</v>
      </c>
      <c r="AI17" s="26" t="str">
        <f t="shared" si="15"/>
        <v>〇</v>
      </c>
      <c r="AJ17" s="26" t="str">
        <f t="shared" si="15"/>
        <v>〇</v>
      </c>
      <c r="AK17" s="26" t="str">
        <f t="shared" si="15"/>
        <v>〇</v>
      </c>
      <c r="AL17" s="26" t="str">
        <f t="shared" si="15"/>
        <v>〇</v>
      </c>
      <c r="AM17" s="26" t="str">
        <f t="shared" si="15"/>
        <v>〇</v>
      </c>
      <c r="AN17" s="26" t="str">
        <f t="shared" si="15"/>
        <v>〇</v>
      </c>
      <c r="AO17" s="26" t="str">
        <f t="shared" si="15"/>
        <v>〇</v>
      </c>
      <c r="AP17" s="26" t="str">
        <f t="shared" si="15"/>
        <v>〇</v>
      </c>
      <c r="AQ17" s="26" t="str">
        <f t="shared" si="15"/>
        <v>〇</v>
      </c>
      <c r="AR17" s="26" t="str">
        <f t="shared" si="15"/>
        <v>〇</v>
      </c>
      <c r="AS17" s="26" t="str">
        <f t="shared" si="15"/>
        <v>〇</v>
      </c>
      <c r="AT17" s="26" t="str">
        <f t="shared" si="15"/>
        <v>〇</v>
      </c>
      <c r="AU17" s="26" t="str">
        <f t="shared" si="15"/>
        <v>〇</v>
      </c>
      <c r="AV17" s="26" t="str">
        <f t="shared" si="15"/>
        <v>〇</v>
      </c>
      <c r="AW17" s="26" t="str">
        <f t="shared" si="15"/>
        <v>〇</v>
      </c>
      <c r="AX17" s="26" t="str">
        <f t="shared" si="15"/>
        <v>〇</v>
      </c>
      <c r="AY17" s="26" t="str">
        <f t="shared" si="15"/>
        <v>〇</v>
      </c>
      <c r="AZ17" s="26" t="str">
        <f t="shared" si="15"/>
        <v>〇</v>
      </c>
      <c r="BA17" s="26" t="str">
        <f t="shared" si="15"/>
        <v>〇</v>
      </c>
      <c r="BB17" s="26" t="str">
        <f t="shared" si="15"/>
        <v>〇</v>
      </c>
      <c r="BC17" s="26" t="str">
        <f t="shared" si="15"/>
        <v>〇</v>
      </c>
      <c r="BD17" s="26" t="str">
        <f t="shared" si="15"/>
        <v>〇</v>
      </c>
      <c r="BE17" s="26" t="str">
        <f t="shared" si="15"/>
        <v>〇</v>
      </c>
      <c r="BF17" s="26" t="str">
        <f t="shared" si="15"/>
        <v>〇</v>
      </c>
      <c r="BG17" s="26" t="str">
        <f t="shared" si="15"/>
        <v>〇</v>
      </c>
      <c r="BH17" s="26" t="str">
        <f t="shared" ref="BH17:DS17" si="16">IF(BH18&gt;=$K$5,"〇","×")</f>
        <v>〇</v>
      </c>
      <c r="BI17" s="26" t="str">
        <f t="shared" si="16"/>
        <v>〇</v>
      </c>
      <c r="BJ17" s="26" t="str">
        <f t="shared" si="16"/>
        <v>〇</v>
      </c>
      <c r="BK17" s="26" t="str">
        <f t="shared" si="16"/>
        <v>〇</v>
      </c>
      <c r="BL17" s="26" t="str">
        <f t="shared" si="16"/>
        <v>〇</v>
      </c>
      <c r="BM17" s="26" t="str">
        <f t="shared" si="16"/>
        <v>〇</v>
      </c>
      <c r="BN17" s="26" t="str">
        <f t="shared" si="16"/>
        <v>〇</v>
      </c>
      <c r="BO17" s="26" t="str">
        <f t="shared" si="16"/>
        <v>〇</v>
      </c>
      <c r="BP17" s="26" t="str">
        <f t="shared" si="16"/>
        <v>〇</v>
      </c>
      <c r="BQ17" s="26" t="str">
        <f t="shared" si="16"/>
        <v>〇</v>
      </c>
      <c r="BR17" s="26" t="str">
        <f t="shared" si="16"/>
        <v>〇</v>
      </c>
      <c r="BS17" s="26" t="str">
        <f t="shared" si="16"/>
        <v>〇</v>
      </c>
      <c r="BT17" s="26" t="str">
        <f t="shared" si="16"/>
        <v>〇</v>
      </c>
      <c r="BU17" s="26" t="str">
        <f t="shared" si="16"/>
        <v>〇</v>
      </c>
      <c r="BV17" s="26" t="str">
        <f t="shared" si="16"/>
        <v>〇</v>
      </c>
      <c r="BW17" s="26" t="str">
        <f t="shared" si="16"/>
        <v>〇</v>
      </c>
      <c r="BX17" s="26" t="str">
        <f t="shared" si="16"/>
        <v>〇</v>
      </c>
      <c r="BY17" s="26" t="str">
        <f t="shared" si="16"/>
        <v>〇</v>
      </c>
      <c r="BZ17" s="26" t="str">
        <f t="shared" si="16"/>
        <v>〇</v>
      </c>
      <c r="CA17" s="26" t="str">
        <f t="shared" si="16"/>
        <v>〇</v>
      </c>
      <c r="CB17" s="26" t="str">
        <f t="shared" si="16"/>
        <v>〇</v>
      </c>
      <c r="CC17" s="26" t="str">
        <f t="shared" si="16"/>
        <v>〇</v>
      </c>
      <c r="CD17" s="26" t="str">
        <f t="shared" si="16"/>
        <v>〇</v>
      </c>
      <c r="CE17" s="26" t="str">
        <f t="shared" si="16"/>
        <v>〇</v>
      </c>
      <c r="CF17" s="26" t="str">
        <f t="shared" si="16"/>
        <v>〇</v>
      </c>
      <c r="CG17" s="26" t="str">
        <f t="shared" si="16"/>
        <v>〇</v>
      </c>
      <c r="CH17" s="26" t="str">
        <f t="shared" si="16"/>
        <v>〇</v>
      </c>
      <c r="CI17" s="26" t="str">
        <f t="shared" si="16"/>
        <v>〇</v>
      </c>
      <c r="CJ17" s="26" t="str">
        <f t="shared" si="16"/>
        <v>〇</v>
      </c>
      <c r="CK17" s="26" t="str">
        <f t="shared" si="16"/>
        <v>〇</v>
      </c>
      <c r="CL17" s="26" t="str">
        <f t="shared" si="16"/>
        <v>〇</v>
      </c>
      <c r="CM17" s="26" t="str">
        <f t="shared" si="16"/>
        <v>〇</v>
      </c>
      <c r="CN17" s="26" t="str">
        <f t="shared" si="16"/>
        <v>〇</v>
      </c>
      <c r="CO17" s="26" t="str">
        <f t="shared" si="16"/>
        <v>〇</v>
      </c>
      <c r="CP17" s="26" t="str">
        <f t="shared" si="16"/>
        <v>〇</v>
      </c>
      <c r="CQ17" s="26" t="str">
        <f t="shared" si="16"/>
        <v>〇</v>
      </c>
      <c r="CR17" s="26" t="str">
        <f t="shared" si="16"/>
        <v>〇</v>
      </c>
      <c r="CS17" s="26" t="str">
        <f t="shared" si="16"/>
        <v>〇</v>
      </c>
      <c r="CT17" s="26" t="str">
        <f t="shared" si="16"/>
        <v>〇</v>
      </c>
      <c r="CU17" s="26" t="str">
        <f t="shared" si="16"/>
        <v>〇</v>
      </c>
      <c r="CV17" s="26" t="str">
        <f t="shared" si="16"/>
        <v>〇</v>
      </c>
      <c r="CW17" s="26" t="str">
        <f t="shared" si="16"/>
        <v>〇</v>
      </c>
      <c r="CX17" s="26" t="str">
        <f t="shared" si="16"/>
        <v>〇</v>
      </c>
      <c r="CY17" s="26" t="str">
        <f t="shared" si="16"/>
        <v>〇</v>
      </c>
      <c r="CZ17" s="26" t="str">
        <f t="shared" si="16"/>
        <v>〇</v>
      </c>
      <c r="DA17" s="26" t="str">
        <f t="shared" si="16"/>
        <v>〇</v>
      </c>
      <c r="DB17" s="26" t="str">
        <f t="shared" si="16"/>
        <v>〇</v>
      </c>
      <c r="DC17" s="26" t="str">
        <f t="shared" si="16"/>
        <v>〇</v>
      </c>
      <c r="DD17" s="26" t="str">
        <f t="shared" si="16"/>
        <v>〇</v>
      </c>
      <c r="DE17" s="26" t="str">
        <f t="shared" si="16"/>
        <v>〇</v>
      </c>
      <c r="DF17" s="26" t="str">
        <f t="shared" si="16"/>
        <v>〇</v>
      </c>
      <c r="DG17" s="26" t="str">
        <f t="shared" si="16"/>
        <v>〇</v>
      </c>
      <c r="DH17" s="26" t="str">
        <f t="shared" si="16"/>
        <v>〇</v>
      </c>
      <c r="DI17" s="26" t="str">
        <f t="shared" si="16"/>
        <v>〇</v>
      </c>
      <c r="DJ17" s="26" t="str">
        <f t="shared" si="16"/>
        <v>〇</v>
      </c>
      <c r="DK17" s="26" t="str">
        <f t="shared" si="16"/>
        <v>〇</v>
      </c>
      <c r="DL17" s="26" t="str">
        <f t="shared" si="16"/>
        <v>〇</v>
      </c>
      <c r="DM17" s="26" t="str">
        <f t="shared" si="16"/>
        <v>〇</v>
      </c>
      <c r="DN17" s="26" t="str">
        <f t="shared" si="16"/>
        <v>〇</v>
      </c>
      <c r="DO17" s="26" t="str">
        <f t="shared" si="16"/>
        <v>〇</v>
      </c>
      <c r="DP17" s="26" t="str">
        <f t="shared" si="16"/>
        <v>〇</v>
      </c>
      <c r="DQ17" s="26" t="str">
        <f t="shared" si="16"/>
        <v>〇</v>
      </c>
      <c r="DR17" s="26" t="str">
        <f t="shared" si="16"/>
        <v>〇</v>
      </c>
      <c r="DS17" s="26" t="str">
        <f t="shared" si="16"/>
        <v>〇</v>
      </c>
      <c r="DT17" s="26" t="str">
        <f t="shared" ref="DT17:GE17" si="17">IF(DT18&gt;=$K$5,"〇","×")</f>
        <v>〇</v>
      </c>
      <c r="DU17" s="26" t="str">
        <f t="shared" si="17"/>
        <v>〇</v>
      </c>
      <c r="DV17" s="26" t="str">
        <f t="shared" si="17"/>
        <v>〇</v>
      </c>
      <c r="DW17" s="26" t="str">
        <f t="shared" si="17"/>
        <v>〇</v>
      </c>
      <c r="DX17" s="26" t="str">
        <f t="shared" si="17"/>
        <v>〇</v>
      </c>
      <c r="DY17" s="26" t="str">
        <f t="shared" si="17"/>
        <v>〇</v>
      </c>
      <c r="DZ17" s="26" t="str">
        <f t="shared" si="17"/>
        <v>〇</v>
      </c>
      <c r="EA17" s="26" t="str">
        <f t="shared" si="17"/>
        <v>〇</v>
      </c>
      <c r="EB17" s="26" t="str">
        <f t="shared" si="17"/>
        <v>〇</v>
      </c>
      <c r="EC17" s="26" t="str">
        <f t="shared" si="17"/>
        <v>〇</v>
      </c>
      <c r="ED17" s="26" t="str">
        <f t="shared" si="17"/>
        <v>〇</v>
      </c>
      <c r="EE17" s="26" t="str">
        <f t="shared" si="17"/>
        <v>〇</v>
      </c>
      <c r="EF17" s="26" t="str">
        <f t="shared" si="17"/>
        <v>〇</v>
      </c>
      <c r="EG17" s="26" t="str">
        <f t="shared" si="17"/>
        <v>〇</v>
      </c>
      <c r="EH17" s="26" t="str">
        <f t="shared" si="17"/>
        <v>〇</v>
      </c>
      <c r="EI17" s="26" t="str">
        <f t="shared" si="17"/>
        <v>〇</v>
      </c>
      <c r="EJ17" s="26" t="str">
        <f t="shared" si="17"/>
        <v>〇</v>
      </c>
      <c r="EK17" s="26" t="str">
        <f t="shared" si="17"/>
        <v>〇</v>
      </c>
      <c r="EL17" s="26" t="str">
        <f t="shared" si="17"/>
        <v>〇</v>
      </c>
      <c r="EM17" s="26" t="str">
        <f t="shared" si="17"/>
        <v>〇</v>
      </c>
      <c r="EN17" s="26" t="str">
        <f t="shared" si="17"/>
        <v>〇</v>
      </c>
      <c r="EO17" s="26" t="str">
        <f t="shared" si="17"/>
        <v>〇</v>
      </c>
      <c r="EP17" s="26" t="str">
        <f t="shared" si="17"/>
        <v>〇</v>
      </c>
      <c r="EQ17" s="26" t="str">
        <f t="shared" si="17"/>
        <v>〇</v>
      </c>
      <c r="ER17" s="26" t="str">
        <f t="shared" si="17"/>
        <v>〇</v>
      </c>
      <c r="ES17" s="26" t="str">
        <f t="shared" si="17"/>
        <v>〇</v>
      </c>
      <c r="ET17" s="26" t="str">
        <f t="shared" si="17"/>
        <v>〇</v>
      </c>
      <c r="EU17" s="26" t="str">
        <f t="shared" si="17"/>
        <v>〇</v>
      </c>
      <c r="EV17" s="26" t="str">
        <f t="shared" si="17"/>
        <v>〇</v>
      </c>
      <c r="EW17" s="26" t="str">
        <f t="shared" si="17"/>
        <v>〇</v>
      </c>
      <c r="EX17" s="26" t="str">
        <f t="shared" si="17"/>
        <v>〇</v>
      </c>
      <c r="EY17" s="26" t="str">
        <f t="shared" si="17"/>
        <v>〇</v>
      </c>
      <c r="EZ17" s="26" t="str">
        <f t="shared" si="17"/>
        <v>〇</v>
      </c>
      <c r="FA17" s="26" t="str">
        <f t="shared" si="17"/>
        <v>〇</v>
      </c>
      <c r="FB17" s="26" t="str">
        <f t="shared" si="17"/>
        <v>〇</v>
      </c>
      <c r="FC17" s="26" t="str">
        <f t="shared" si="17"/>
        <v>〇</v>
      </c>
      <c r="FD17" s="26" t="str">
        <f t="shared" si="17"/>
        <v>〇</v>
      </c>
      <c r="FE17" s="26" t="str">
        <f t="shared" si="17"/>
        <v>〇</v>
      </c>
      <c r="FF17" s="26" t="str">
        <f t="shared" si="17"/>
        <v>〇</v>
      </c>
      <c r="FG17" s="26" t="str">
        <f t="shared" si="17"/>
        <v>〇</v>
      </c>
      <c r="FH17" s="26" t="str">
        <f t="shared" si="17"/>
        <v>〇</v>
      </c>
      <c r="FI17" s="26" t="str">
        <f t="shared" si="17"/>
        <v>〇</v>
      </c>
      <c r="FJ17" s="26" t="str">
        <f t="shared" si="17"/>
        <v>〇</v>
      </c>
      <c r="FK17" s="26" t="str">
        <f t="shared" si="17"/>
        <v>〇</v>
      </c>
      <c r="FL17" s="26" t="str">
        <f t="shared" si="17"/>
        <v>〇</v>
      </c>
      <c r="FM17" s="26" t="str">
        <f t="shared" si="17"/>
        <v>〇</v>
      </c>
      <c r="FN17" s="26" t="str">
        <f t="shared" si="17"/>
        <v>〇</v>
      </c>
      <c r="FO17" s="26" t="str">
        <f t="shared" si="17"/>
        <v>〇</v>
      </c>
      <c r="FP17" s="26" t="str">
        <f t="shared" si="17"/>
        <v>〇</v>
      </c>
      <c r="FQ17" s="26" t="str">
        <f t="shared" si="17"/>
        <v>〇</v>
      </c>
      <c r="FR17" s="26" t="str">
        <f t="shared" si="17"/>
        <v>〇</v>
      </c>
      <c r="FS17" s="26" t="str">
        <f t="shared" si="17"/>
        <v>〇</v>
      </c>
      <c r="FT17" s="26" t="str">
        <f t="shared" si="17"/>
        <v>〇</v>
      </c>
      <c r="FU17" s="26" t="str">
        <f t="shared" si="17"/>
        <v>〇</v>
      </c>
      <c r="FV17" s="26" t="str">
        <f t="shared" si="17"/>
        <v>〇</v>
      </c>
      <c r="FW17" s="26" t="str">
        <f t="shared" si="17"/>
        <v>〇</v>
      </c>
      <c r="FX17" s="26" t="str">
        <f t="shared" si="17"/>
        <v>〇</v>
      </c>
      <c r="FY17" s="26" t="str">
        <f t="shared" si="17"/>
        <v>〇</v>
      </c>
      <c r="FZ17" s="26" t="str">
        <f t="shared" si="17"/>
        <v>〇</v>
      </c>
      <c r="GA17" s="26" t="str">
        <f t="shared" si="17"/>
        <v>〇</v>
      </c>
      <c r="GB17" s="26" t="str">
        <f t="shared" si="17"/>
        <v>〇</v>
      </c>
      <c r="GC17" s="26" t="str">
        <f t="shared" si="17"/>
        <v>〇</v>
      </c>
      <c r="GD17" s="26" t="str">
        <f t="shared" si="17"/>
        <v>〇</v>
      </c>
      <c r="GE17" s="26" t="str">
        <f t="shared" si="17"/>
        <v>〇</v>
      </c>
      <c r="GF17" s="26" t="str">
        <f t="shared" ref="GF17:IQ17" si="18">IF(GF18&gt;=$K$5,"〇","×")</f>
        <v>〇</v>
      </c>
      <c r="GG17" s="26" t="str">
        <f t="shared" si="18"/>
        <v>〇</v>
      </c>
      <c r="GH17" s="26" t="str">
        <f t="shared" si="18"/>
        <v>〇</v>
      </c>
      <c r="GI17" s="26" t="str">
        <f t="shared" si="18"/>
        <v>〇</v>
      </c>
      <c r="GJ17" s="26" t="str">
        <f t="shared" si="18"/>
        <v>〇</v>
      </c>
      <c r="GK17" s="26" t="str">
        <f t="shared" si="18"/>
        <v>〇</v>
      </c>
      <c r="GL17" s="26" t="str">
        <f t="shared" si="18"/>
        <v>〇</v>
      </c>
      <c r="GM17" s="26" t="str">
        <f t="shared" si="18"/>
        <v>〇</v>
      </c>
      <c r="GN17" s="26" t="str">
        <f t="shared" si="18"/>
        <v>〇</v>
      </c>
      <c r="GO17" s="26" t="str">
        <f t="shared" si="18"/>
        <v>〇</v>
      </c>
      <c r="GP17" s="26" t="str">
        <f t="shared" si="18"/>
        <v>〇</v>
      </c>
      <c r="GQ17" s="26" t="str">
        <f t="shared" si="18"/>
        <v>〇</v>
      </c>
      <c r="GR17" s="26" t="str">
        <f t="shared" si="18"/>
        <v>〇</v>
      </c>
      <c r="GS17" s="26" t="str">
        <f t="shared" si="18"/>
        <v>〇</v>
      </c>
      <c r="GT17" s="26" t="str">
        <f t="shared" si="18"/>
        <v>〇</v>
      </c>
      <c r="GU17" s="26" t="str">
        <f t="shared" si="18"/>
        <v>〇</v>
      </c>
      <c r="GV17" s="26" t="str">
        <f t="shared" si="18"/>
        <v>〇</v>
      </c>
      <c r="GW17" s="26" t="str">
        <f t="shared" si="18"/>
        <v>〇</v>
      </c>
      <c r="GX17" s="26" t="str">
        <f t="shared" si="18"/>
        <v>〇</v>
      </c>
      <c r="GY17" s="26" t="str">
        <f t="shared" si="18"/>
        <v>〇</v>
      </c>
      <c r="GZ17" s="26" t="str">
        <f t="shared" si="18"/>
        <v>〇</v>
      </c>
      <c r="HA17" s="26" t="str">
        <f t="shared" si="18"/>
        <v>〇</v>
      </c>
      <c r="HB17" s="26" t="str">
        <f t="shared" si="18"/>
        <v>〇</v>
      </c>
      <c r="HC17" s="26" t="str">
        <f t="shared" si="18"/>
        <v>〇</v>
      </c>
      <c r="HD17" s="26" t="str">
        <f t="shared" si="18"/>
        <v>〇</v>
      </c>
      <c r="HE17" s="26" t="str">
        <f t="shared" si="18"/>
        <v>〇</v>
      </c>
      <c r="HF17" s="26" t="str">
        <f t="shared" si="18"/>
        <v>〇</v>
      </c>
      <c r="HG17" s="26" t="str">
        <f t="shared" si="18"/>
        <v>〇</v>
      </c>
      <c r="HH17" s="26" t="str">
        <f t="shared" si="18"/>
        <v>〇</v>
      </c>
      <c r="HI17" s="26" t="str">
        <f t="shared" si="18"/>
        <v>〇</v>
      </c>
      <c r="HJ17" s="26" t="str">
        <f t="shared" si="18"/>
        <v>〇</v>
      </c>
      <c r="HK17" s="26" t="str">
        <f t="shared" si="18"/>
        <v>〇</v>
      </c>
      <c r="HL17" s="26" t="str">
        <f t="shared" si="18"/>
        <v>〇</v>
      </c>
      <c r="HM17" s="26" t="str">
        <f t="shared" si="18"/>
        <v>〇</v>
      </c>
      <c r="HN17" s="26" t="str">
        <f t="shared" si="18"/>
        <v>〇</v>
      </c>
      <c r="HO17" s="26" t="str">
        <f t="shared" si="18"/>
        <v>〇</v>
      </c>
      <c r="HP17" s="26" t="str">
        <f t="shared" si="18"/>
        <v>〇</v>
      </c>
      <c r="HQ17" s="26" t="str">
        <f t="shared" si="18"/>
        <v>〇</v>
      </c>
      <c r="HR17" s="26" t="str">
        <f t="shared" si="18"/>
        <v>〇</v>
      </c>
      <c r="HS17" s="26" t="str">
        <f t="shared" si="18"/>
        <v>〇</v>
      </c>
      <c r="HT17" s="26" t="str">
        <f t="shared" si="18"/>
        <v>〇</v>
      </c>
      <c r="HU17" s="26" t="str">
        <f t="shared" si="18"/>
        <v>〇</v>
      </c>
      <c r="HV17" s="26" t="str">
        <f t="shared" si="18"/>
        <v>〇</v>
      </c>
      <c r="HW17" s="26" t="str">
        <f t="shared" si="18"/>
        <v>〇</v>
      </c>
      <c r="HX17" s="26" t="str">
        <f t="shared" si="18"/>
        <v>〇</v>
      </c>
      <c r="HY17" s="26" t="str">
        <f t="shared" si="18"/>
        <v>〇</v>
      </c>
      <c r="HZ17" s="26" t="str">
        <f t="shared" si="18"/>
        <v>〇</v>
      </c>
      <c r="IA17" s="26" t="str">
        <f t="shared" si="18"/>
        <v>〇</v>
      </c>
      <c r="IB17" s="26" t="str">
        <f t="shared" si="18"/>
        <v>〇</v>
      </c>
      <c r="IC17" s="26" t="str">
        <f t="shared" si="18"/>
        <v>〇</v>
      </c>
      <c r="ID17" s="26" t="str">
        <f t="shared" si="18"/>
        <v>〇</v>
      </c>
      <c r="IE17" s="26" t="str">
        <f t="shared" si="18"/>
        <v>〇</v>
      </c>
      <c r="IF17" s="26" t="str">
        <f t="shared" si="18"/>
        <v>〇</v>
      </c>
      <c r="IG17" s="26" t="str">
        <f t="shared" si="18"/>
        <v>〇</v>
      </c>
      <c r="IH17" s="26" t="str">
        <f t="shared" si="18"/>
        <v>〇</v>
      </c>
      <c r="II17" s="26" t="str">
        <f t="shared" si="18"/>
        <v>〇</v>
      </c>
      <c r="IJ17" s="26" t="str">
        <f t="shared" si="18"/>
        <v>〇</v>
      </c>
      <c r="IK17" s="26" t="str">
        <f t="shared" si="18"/>
        <v>〇</v>
      </c>
      <c r="IL17" s="26" t="str">
        <f t="shared" si="18"/>
        <v>〇</v>
      </c>
      <c r="IM17" s="26" t="str">
        <f t="shared" si="18"/>
        <v>〇</v>
      </c>
      <c r="IN17" s="26" t="str">
        <f t="shared" si="18"/>
        <v>〇</v>
      </c>
      <c r="IO17" s="26" t="str">
        <f t="shared" si="18"/>
        <v>〇</v>
      </c>
      <c r="IP17" s="26" t="str">
        <f t="shared" si="18"/>
        <v>〇</v>
      </c>
      <c r="IQ17" s="26" t="str">
        <f t="shared" si="18"/>
        <v>〇</v>
      </c>
      <c r="IR17" s="26" t="str">
        <f t="shared" ref="IR17:JP17" si="19">IF(IR18&gt;=$K$5,"〇","×")</f>
        <v>〇</v>
      </c>
      <c r="IS17" s="26" t="str">
        <f t="shared" si="19"/>
        <v>〇</v>
      </c>
      <c r="IT17" s="26" t="str">
        <f t="shared" si="19"/>
        <v>〇</v>
      </c>
      <c r="IU17" s="26" t="str">
        <f t="shared" si="19"/>
        <v>〇</v>
      </c>
      <c r="IV17" s="26" t="str">
        <f t="shared" si="19"/>
        <v>〇</v>
      </c>
      <c r="IW17" s="26" t="str">
        <f t="shared" si="19"/>
        <v>〇</v>
      </c>
      <c r="IX17" s="26" t="str">
        <f t="shared" si="19"/>
        <v>〇</v>
      </c>
      <c r="IY17" s="26" t="str">
        <f t="shared" si="19"/>
        <v>〇</v>
      </c>
      <c r="IZ17" s="26" t="str">
        <f t="shared" si="19"/>
        <v>〇</v>
      </c>
      <c r="JA17" s="26" t="str">
        <f t="shared" si="19"/>
        <v>〇</v>
      </c>
      <c r="JB17" s="26" t="str">
        <f t="shared" si="19"/>
        <v>〇</v>
      </c>
      <c r="JC17" s="26" t="str">
        <f t="shared" si="19"/>
        <v>〇</v>
      </c>
      <c r="JD17" s="26" t="str">
        <f t="shared" si="19"/>
        <v>〇</v>
      </c>
      <c r="JE17" s="26" t="str">
        <f t="shared" si="19"/>
        <v>〇</v>
      </c>
      <c r="JF17" s="26" t="str">
        <f t="shared" si="19"/>
        <v>〇</v>
      </c>
      <c r="JG17" s="26" t="str">
        <f t="shared" si="19"/>
        <v>〇</v>
      </c>
      <c r="JH17" s="26" t="str">
        <f t="shared" si="19"/>
        <v>〇</v>
      </c>
      <c r="JI17" s="26" t="str">
        <f t="shared" si="19"/>
        <v>〇</v>
      </c>
      <c r="JJ17" s="26" t="str">
        <f t="shared" si="19"/>
        <v>〇</v>
      </c>
      <c r="JK17" s="26" t="str">
        <f t="shared" si="19"/>
        <v>〇</v>
      </c>
      <c r="JL17" s="26" t="str">
        <f t="shared" si="19"/>
        <v>〇</v>
      </c>
      <c r="JM17" s="26" t="str">
        <f t="shared" si="19"/>
        <v>〇</v>
      </c>
      <c r="JN17" s="26" t="str">
        <f t="shared" si="19"/>
        <v>〇</v>
      </c>
      <c r="JO17" s="26" t="str">
        <f t="shared" si="19"/>
        <v>〇</v>
      </c>
      <c r="JP17" s="26" t="str">
        <f t="shared" si="19"/>
        <v>〇</v>
      </c>
      <c r="JQ17" s="26" t="str">
        <f t="shared" ref="JQ17" si="20">IF(JQ18&gt;=$K$5,"〇","×")</f>
        <v>〇</v>
      </c>
      <c r="JR17" s="26" t="str">
        <f t="shared" ref="JR17" si="21">IF(JR18&gt;=$K$5,"〇","×")</f>
        <v>〇</v>
      </c>
      <c r="JS17" s="26" t="str">
        <f t="shared" ref="JS17" si="22">IF(JS18&gt;=$K$5,"〇","×")</f>
        <v>〇</v>
      </c>
      <c r="JT17" s="26" t="str">
        <f t="shared" ref="JT17" si="23">IF(JT18&gt;=$K$5,"〇","×")</f>
        <v>〇</v>
      </c>
      <c r="JU17" s="26" t="str">
        <f t="shared" ref="JU17" si="24">IF(JU18&gt;=$K$5,"〇","×")</f>
        <v>〇</v>
      </c>
      <c r="JV17" s="26" t="str">
        <f t="shared" ref="JV17" si="25">IF(JV18&gt;=$K$5,"〇","×")</f>
        <v>〇</v>
      </c>
      <c r="JW17" s="26" t="str">
        <f t="shared" ref="JW17" si="26">IF(JW18&gt;=$K$5,"〇","×")</f>
        <v>〇</v>
      </c>
      <c r="JX17" s="26" t="str">
        <f t="shared" ref="JX17" si="27">IF(JX18&gt;=$K$5,"〇","×")</f>
        <v>〇</v>
      </c>
      <c r="JY17" s="26" t="str">
        <f t="shared" ref="JY17" si="28">IF(JY18&gt;=$K$5,"〇","×")</f>
        <v>〇</v>
      </c>
      <c r="JZ17" s="26" t="str">
        <f t="shared" ref="JZ17" si="29">IF(JZ18&gt;=$K$5,"〇","×")</f>
        <v>〇</v>
      </c>
      <c r="KA17" s="26" t="str">
        <f t="shared" ref="KA17" si="30">IF(KA18&gt;=$K$5,"〇","×")</f>
        <v>〇</v>
      </c>
      <c r="KB17" s="26" t="str">
        <f t="shared" ref="KB17" si="31">IF(KB18&gt;=$K$5,"〇","×")</f>
        <v>〇</v>
      </c>
      <c r="KC17" s="26" t="str">
        <f t="shared" ref="KC17" si="32">IF(KC18&gt;=$K$5,"〇","×")</f>
        <v>〇</v>
      </c>
      <c r="KD17" s="26" t="str">
        <f t="shared" ref="KD17" si="33">IF(KD18&gt;=$K$5,"〇","×")</f>
        <v>〇</v>
      </c>
      <c r="KE17" s="26" t="str">
        <f t="shared" ref="KE17" si="34">IF(KE18&gt;=$K$5,"〇","×")</f>
        <v>〇</v>
      </c>
      <c r="KF17" s="26" t="str">
        <f t="shared" ref="KF17" si="35">IF(KF18&gt;=$K$5,"〇","×")</f>
        <v>〇</v>
      </c>
      <c r="KG17" s="26" t="str">
        <f t="shared" ref="KG17" si="36">IF(KG18&gt;=$K$5,"〇","×")</f>
        <v>〇</v>
      </c>
      <c r="KH17" s="26" t="str">
        <f t="shared" ref="KH17" si="37">IF(KH18&gt;=$K$5,"〇","×")</f>
        <v>〇</v>
      </c>
      <c r="KI17" s="26" t="str">
        <f t="shared" ref="KI17" si="38">IF(KI18&gt;=$K$5,"〇","×")</f>
        <v>〇</v>
      </c>
      <c r="KJ17" s="26" t="str">
        <f t="shared" ref="KJ17" si="39">IF(KJ18&gt;=$K$5,"〇","×")</f>
        <v>〇</v>
      </c>
      <c r="KK17" s="26" t="str">
        <f t="shared" ref="KK17" si="40">IF(KK18&gt;=$K$5,"〇","×")</f>
        <v>〇</v>
      </c>
      <c r="KL17" s="26" t="str">
        <f t="shared" ref="KL17" si="41">IF(KL18&gt;=$K$5,"〇","×")</f>
        <v>〇</v>
      </c>
      <c r="KM17" s="26" t="str">
        <f t="shared" ref="KM17" si="42">IF(KM18&gt;=$K$5,"〇","×")</f>
        <v>〇</v>
      </c>
      <c r="KN17" s="26" t="str">
        <f t="shared" ref="KN17" si="43">IF(KN18&gt;=$K$5,"〇","×")</f>
        <v>〇</v>
      </c>
      <c r="KO17" s="26" t="str">
        <f t="shared" ref="KO17" si="44">IF(KO18&gt;=$K$5,"〇","×")</f>
        <v>〇</v>
      </c>
      <c r="KP17" s="26" t="str">
        <f t="shared" ref="KP17" si="45">IF(KP18&gt;=$K$5,"〇","×")</f>
        <v>〇</v>
      </c>
      <c r="KQ17" s="26" t="str">
        <f t="shared" ref="KQ17" si="46">IF(KQ18&gt;=$K$5,"〇","×")</f>
        <v>〇</v>
      </c>
      <c r="KR17" s="26" t="str">
        <f t="shared" ref="KR17" si="47">IF(KR18&gt;=$K$5,"〇","×")</f>
        <v>〇</v>
      </c>
      <c r="KS17" s="26" t="str">
        <f t="shared" ref="KS17" si="48">IF(KS18&gt;=$K$5,"〇","×")</f>
        <v>〇</v>
      </c>
      <c r="KT17" s="26" t="str">
        <f t="shared" ref="KT17" si="49">IF(KT18&gt;=$K$5,"〇","×")</f>
        <v>〇</v>
      </c>
      <c r="KU17" s="26" t="str">
        <f t="shared" ref="KU17" si="50">IF(KU18&gt;=$K$5,"〇","×")</f>
        <v>〇</v>
      </c>
      <c r="KV17" s="26" t="str">
        <f t="shared" ref="KV17" si="51">IF(KV18&gt;=$K$5,"〇","×")</f>
        <v>〇</v>
      </c>
      <c r="KW17" s="26" t="str">
        <f t="shared" ref="KW17" si="52">IF(KW18&gt;=$K$5,"〇","×")</f>
        <v>〇</v>
      </c>
      <c r="KX17" s="26" t="str">
        <f t="shared" ref="KX17" si="53">IF(KX18&gt;=$K$5,"〇","×")</f>
        <v>〇</v>
      </c>
      <c r="KY17" s="26" t="str">
        <f t="shared" ref="KY17" si="54">IF(KY18&gt;=$K$5,"〇","×")</f>
        <v>〇</v>
      </c>
      <c r="KZ17" s="26" t="str">
        <f t="shared" ref="KZ17" si="55">IF(KZ18&gt;=$K$5,"〇","×")</f>
        <v>〇</v>
      </c>
      <c r="LA17" s="26" t="str">
        <f t="shared" ref="LA17" si="56">IF(LA18&gt;=$K$5,"〇","×")</f>
        <v>〇</v>
      </c>
      <c r="LB17" s="26" t="str">
        <f t="shared" ref="LB17" si="57">IF(LB18&gt;=$K$5,"〇","×")</f>
        <v>〇</v>
      </c>
      <c r="LC17" s="26" t="str">
        <f t="shared" ref="LC17" si="58">IF(LC18&gt;=$K$5,"〇","×")</f>
        <v>〇</v>
      </c>
      <c r="LD17" s="26" t="str">
        <f t="shared" ref="LD17" si="59">IF(LD18&gt;=$K$5,"〇","×")</f>
        <v>〇</v>
      </c>
      <c r="LE17" s="26" t="str">
        <f t="shared" ref="LE17" si="60">IF(LE18&gt;=$K$5,"〇","×")</f>
        <v>〇</v>
      </c>
      <c r="LF17" s="26" t="str">
        <f t="shared" ref="LF17" si="61">IF(LF18&gt;=$K$5,"〇","×")</f>
        <v>〇</v>
      </c>
      <c r="LG17" s="26" t="str">
        <f t="shared" ref="LG17" si="62">IF(LG18&gt;=$K$5,"〇","×")</f>
        <v>〇</v>
      </c>
      <c r="LH17" s="26" t="str">
        <f t="shared" ref="LH17" si="63">IF(LH18&gt;=$K$5,"〇","×")</f>
        <v>〇</v>
      </c>
      <c r="LI17" s="26" t="str">
        <f t="shared" ref="LI17" si="64">IF(LI18&gt;=$K$5,"〇","×")</f>
        <v>〇</v>
      </c>
      <c r="LJ17" s="26" t="str">
        <f t="shared" ref="LJ17" si="65">IF(LJ18&gt;=$K$5,"〇","×")</f>
        <v>〇</v>
      </c>
      <c r="LK17" s="26" t="str">
        <f t="shared" ref="LK17" si="66">IF(LK18&gt;=$K$5,"〇","×")</f>
        <v>〇</v>
      </c>
      <c r="LL17" s="26" t="str">
        <f t="shared" ref="LL17" si="67">IF(LL18&gt;=$K$5,"〇","×")</f>
        <v>〇</v>
      </c>
      <c r="LM17" s="26" t="str">
        <f t="shared" ref="LM17" si="68">IF(LM18&gt;=$K$5,"〇","×")</f>
        <v>〇</v>
      </c>
      <c r="LN17" s="26" t="str">
        <f t="shared" ref="LN17" si="69">IF(LN18&gt;=$K$5,"〇","×")</f>
        <v>〇</v>
      </c>
      <c r="LO17" s="26" t="str">
        <f t="shared" ref="LO17" si="70">IF(LO18&gt;=$K$5,"〇","×")</f>
        <v>〇</v>
      </c>
      <c r="LP17" s="26" t="str">
        <f t="shared" ref="LP17" si="71">IF(LP18&gt;=$K$5,"〇","×")</f>
        <v>〇</v>
      </c>
      <c r="LQ17" s="26" t="str">
        <f t="shared" ref="LQ17" si="72">IF(LQ18&gt;=$K$5,"〇","×")</f>
        <v>〇</v>
      </c>
      <c r="LR17" s="26" t="str">
        <f t="shared" ref="LR17" si="73">IF(LR18&gt;=$K$5,"〇","×")</f>
        <v>〇</v>
      </c>
      <c r="LS17" s="26" t="str">
        <f t="shared" ref="LS17" si="74">IF(LS18&gt;=$K$5,"〇","×")</f>
        <v>〇</v>
      </c>
      <c r="LT17" s="26" t="str">
        <f t="shared" ref="LT17" si="75">IF(LT18&gt;=$K$5,"〇","×")</f>
        <v>〇</v>
      </c>
      <c r="LU17" s="26" t="str">
        <f t="shared" ref="LU17" si="76">IF(LU18&gt;=$K$5,"〇","×")</f>
        <v>〇</v>
      </c>
      <c r="LV17" s="26" t="str">
        <f t="shared" ref="LV17" si="77">IF(LV18&gt;=$K$5,"〇","×")</f>
        <v>〇</v>
      </c>
      <c r="LW17" s="26" t="str">
        <f t="shared" ref="LW17" si="78">IF(LW18&gt;=$K$5,"〇","×")</f>
        <v>〇</v>
      </c>
      <c r="LX17" s="26" t="str">
        <f t="shared" ref="LX17" si="79">IF(LX18&gt;=$K$5,"〇","×")</f>
        <v>〇</v>
      </c>
      <c r="LY17" s="26" t="str">
        <f t="shared" ref="LY17" si="80">IF(LY18&gt;=$K$5,"〇","×")</f>
        <v>〇</v>
      </c>
      <c r="LZ17" s="26" t="str">
        <f t="shared" ref="LZ17" si="81">IF(LZ18&gt;=$K$5,"〇","×")</f>
        <v>〇</v>
      </c>
      <c r="MA17" s="26" t="str">
        <f t="shared" ref="MA17" si="82">IF(MA18&gt;=$K$5,"〇","×")</f>
        <v>〇</v>
      </c>
      <c r="MB17" s="26" t="str">
        <f t="shared" ref="MB17" si="83">IF(MB18&gt;=$K$5,"〇","×")</f>
        <v>〇</v>
      </c>
      <c r="MC17" s="26" t="str">
        <f t="shared" ref="MC17" si="84">IF(MC18&gt;=$K$5,"〇","×")</f>
        <v>〇</v>
      </c>
      <c r="MD17" s="26" t="str">
        <f t="shared" ref="MD17" si="85">IF(MD18&gt;=$K$5,"〇","×")</f>
        <v>〇</v>
      </c>
      <c r="ME17" s="26" t="str">
        <f t="shared" ref="ME17" si="86">IF(ME18&gt;=$K$5,"〇","×")</f>
        <v>〇</v>
      </c>
      <c r="MF17" s="26" t="str">
        <f t="shared" ref="MF17" si="87">IF(MF18&gt;=$K$5,"〇","×")</f>
        <v>〇</v>
      </c>
      <c r="MG17" s="26" t="str">
        <f t="shared" ref="MG17" si="88">IF(MG18&gt;=$K$5,"〇","×")</f>
        <v>〇</v>
      </c>
      <c r="MH17" s="26" t="str">
        <f t="shared" ref="MH17" si="89">IF(MH18&gt;=$K$5,"〇","×")</f>
        <v>〇</v>
      </c>
      <c r="MI17" s="26" t="str">
        <f t="shared" ref="MI17" si="90">IF(MI18&gt;=$K$5,"〇","×")</f>
        <v>〇</v>
      </c>
      <c r="MJ17" s="26" t="str">
        <f t="shared" ref="MJ17" si="91">IF(MJ18&gt;=$K$5,"〇","×")</f>
        <v>〇</v>
      </c>
      <c r="MK17" s="26" t="str">
        <f t="shared" ref="MK17" si="92">IF(MK18&gt;=$K$5,"〇","×")</f>
        <v>〇</v>
      </c>
      <c r="ML17" s="26" t="str">
        <f t="shared" ref="ML17" si="93">IF(ML18&gt;=$K$5,"〇","×")</f>
        <v>〇</v>
      </c>
      <c r="MM17" s="26" t="str">
        <f t="shared" ref="MM17" si="94">IF(MM18&gt;=$K$5,"〇","×")</f>
        <v>〇</v>
      </c>
      <c r="MN17" s="26" t="str">
        <f t="shared" ref="MN17" si="95">IF(MN18&gt;=$K$5,"〇","×")</f>
        <v>〇</v>
      </c>
      <c r="MO17" s="26" t="str">
        <f t="shared" ref="MO17" si="96">IF(MO18&gt;=$K$5,"〇","×")</f>
        <v>〇</v>
      </c>
      <c r="MP17" s="26" t="str">
        <f t="shared" ref="MP17" si="97">IF(MP18&gt;=$K$5,"〇","×")</f>
        <v>〇</v>
      </c>
      <c r="MQ17" s="26" t="str">
        <f t="shared" ref="MQ17" si="98">IF(MQ18&gt;=$K$5,"〇","×")</f>
        <v>〇</v>
      </c>
      <c r="MR17" s="26" t="str">
        <f t="shared" ref="MR17" si="99">IF(MR18&gt;=$K$5,"〇","×")</f>
        <v>〇</v>
      </c>
      <c r="MS17" s="26" t="str">
        <f t="shared" ref="MS17" si="100">IF(MS18&gt;=$K$5,"〇","×")</f>
        <v>〇</v>
      </c>
      <c r="MT17" s="26" t="str">
        <f t="shared" ref="MT17" si="101">IF(MT18&gt;=$K$5,"〇","×")</f>
        <v>〇</v>
      </c>
      <c r="MU17" s="26" t="str">
        <f t="shared" ref="MU17" si="102">IF(MU18&gt;=$K$5,"〇","×")</f>
        <v>〇</v>
      </c>
      <c r="MV17" s="26" t="str">
        <f t="shared" ref="MV17" si="103">IF(MV18&gt;=$K$5,"〇","×")</f>
        <v>〇</v>
      </c>
      <c r="MW17" s="26" t="str">
        <f t="shared" ref="MW17" si="104">IF(MW18&gt;=$K$5,"〇","×")</f>
        <v>〇</v>
      </c>
      <c r="MX17" s="26" t="str">
        <f t="shared" ref="MX17" si="105">IF(MX18&gt;=$K$5,"〇","×")</f>
        <v>〇</v>
      </c>
      <c r="MY17" s="26" t="str">
        <f t="shared" ref="MY17" si="106">IF(MY18&gt;=$K$5,"〇","×")</f>
        <v>〇</v>
      </c>
      <c r="MZ17" s="26" t="str">
        <f t="shared" ref="MZ17" si="107">IF(MZ18&gt;=$K$5,"〇","×")</f>
        <v>〇</v>
      </c>
      <c r="NA17" s="26" t="str">
        <f t="shared" ref="NA17" si="108">IF(NA18&gt;=$K$5,"〇","×")</f>
        <v>〇</v>
      </c>
      <c r="NB17" s="26" t="str">
        <f t="shared" ref="NB17:PM17" si="109">IF(NB18&gt;=$K$5,"〇","×")</f>
        <v>〇</v>
      </c>
      <c r="NC17" s="26" t="str">
        <f t="shared" si="109"/>
        <v>〇</v>
      </c>
      <c r="ND17" s="26" t="str">
        <f t="shared" si="109"/>
        <v>〇</v>
      </c>
      <c r="NE17" s="26" t="str">
        <f t="shared" si="109"/>
        <v>〇</v>
      </c>
      <c r="NF17" s="26" t="str">
        <f t="shared" si="109"/>
        <v>〇</v>
      </c>
      <c r="NG17" s="26" t="str">
        <f t="shared" si="109"/>
        <v>〇</v>
      </c>
      <c r="NH17" s="26" t="str">
        <f t="shared" si="109"/>
        <v>〇</v>
      </c>
      <c r="NI17" s="26" t="str">
        <f t="shared" si="109"/>
        <v>〇</v>
      </c>
      <c r="NJ17" s="26" t="str">
        <f t="shared" si="109"/>
        <v>〇</v>
      </c>
      <c r="NK17" s="26" t="str">
        <f t="shared" si="109"/>
        <v>〇</v>
      </c>
      <c r="NL17" s="26" t="str">
        <f t="shared" si="109"/>
        <v>〇</v>
      </c>
      <c r="NM17" s="26" t="str">
        <f t="shared" si="109"/>
        <v>〇</v>
      </c>
      <c r="NN17" s="26" t="str">
        <f t="shared" si="109"/>
        <v>〇</v>
      </c>
      <c r="NO17" s="26" t="str">
        <f t="shared" si="109"/>
        <v>〇</v>
      </c>
      <c r="NP17" s="26" t="str">
        <f t="shared" si="109"/>
        <v>〇</v>
      </c>
      <c r="NQ17" s="26" t="str">
        <f t="shared" si="109"/>
        <v>〇</v>
      </c>
      <c r="NR17" s="26" t="str">
        <f t="shared" si="109"/>
        <v>〇</v>
      </c>
      <c r="NS17" s="26" t="str">
        <f t="shared" si="109"/>
        <v>〇</v>
      </c>
      <c r="NT17" s="26" t="str">
        <f t="shared" si="109"/>
        <v>〇</v>
      </c>
      <c r="NU17" s="26" t="str">
        <f t="shared" si="109"/>
        <v>〇</v>
      </c>
      <c r="NV17" s="26" t="str">
        <f t="shared" si="109"/>
        <v>〇</v>
      </c>
      <c r="NW17" s="26" t="str">
        <f t="shared" si="109"/>
        <v>〇</v>
      </c>
      <c r="NX17" s="26" t="str">
        <f t="shared" si="109"/>
        <v>〇</v>
      </c>
      <c r="NY17" s="26" t="str">
        <f t="shared" si="109"/>
        <v>〇</v>
      </c>
      <c r="NZ17" s="26" t="str">
        <f t="shared" si="109"/>
        <v>〇</v>
      </c>
      <c r="OA17" s="26" t="str">
        <f t="shared" si="109"/>
        <v>〇</v>
      </c>
      <c r="OB17" s="26" t="str">
        <f t="shared" si="109"/>
        <v>〇</v>
      </c>
      <c r="OC17" s="26" t="str">
        <f t="shared" si="109"/>
        <v>〇</v>
      </c>
      <c r="OD17" s="26" t="str">
        <f t="shared" si="109"/>
        <v>〇</v>
      </c>
      <c r="OE17" s="26" t="str">
        <f t="shared" si="109"/>
        <v>〇</v>
      </c>
      <c r="OF17" s="26" t="str">
        <f t="shared" si="109"/>
        <v>〇</v>
      </c>
      <c r="OG17" s="26" t="str">
        <f t="shared" si="109"/>
        <v>〇</v>
      </c>
      <c r="OH17" s="26" t="str">
        <f t="shared" si="109"/>
        <v>〇</v>
      </c>
      <c r="OI17" s="26" t="str">
        <f t="shared" si="109"/>
        <v>〇</v>
      </c>
      <c r="OJ17" s="26" t="str">
        <f t="shared" si="109"/>
        <v>〇</v>
      </c>
      <c r="OK17" s="26" t="str">
        <f t="shared" si="109"/>
        <v>〇</v>
      </c>
      <c r="OL17" s="26" t="str">
        <f t="shared" si="109"/>
        <v>〇</v>
      </c>
      <c r="OM17" s="26" t="str">
        <f t="shared" si="109"/>
        <v>〇</v>
      </c>
      <c r="ON17" s="26" t="str">
        <f t="shared" si="109"/>
        <v>〇</v>
      </c>
      <c r="OO17" s="26" t="str">
        <f t="shared" si="109"/>
        <v>〇</v>
      </c>
      <c r="OP17" s="26" t="str">
        <f t="shared" si="109"/>
        <v>〇</v>
      </c>
      <c r="OQ17" s="26" t="str">
        <f t="shared" si="109"/>
        <v>〇</v>
      </c>
      <c r="OR17" s="26" t="str">
        <f t="shared" si="109"/>
        <v>〇</v>
      </c>
      <c r="OS17" s="26" t="str">
        <f t="shared" si="109"/>
        <v>〇</v>
      </c>
      <c r="OT17" s="26" t="str">
        <f t="shared" si="109"/>
        <v>〇</v>
      </c>
      <c r="OU17" s="26" t="str">
        <f t="shared" si="109"/>
        <v>〇</v>
      </c>
      <c r="OV17" s="26" t="str">
        <f t="shared" si="109"/>
        <v>〇</v>
      </c>
      <c r="OW17" s="26" t="str">
        <f t="shared" si="109"/>
        <v>〇</v>
      </c>
      <c r="OX17" s="26" t="str">
        <f t="shared" si="109"/>
        <v>〇</v>
      </c>
      <c r="OY17" s="26" t="str">
        <f t="shared" si="109"/>
        <v>〇</v>
      </c>
      <c r="OZ17" s="26" t="str">
        <f t="shared" si="109"/>
        <v>〇</v>
      </c>
      <c r="PA17" s="26" t="str">
        <f t="shared" si="109"/>
        <v>〇</v>
      </c>
      <c r="PB17" s="26" t="str">
        <f t="shared" si="109"/>
        <v>〇</v>
      </c>
      <c r="PC17" s="26" t="str">
        <f t="shared" si="109"/>
        <v>〇</v>
      </c>
      <c r="PD17" s="26" t="str">
        <f t="shared" si="109"/>
        <v>〇</v>
      </c>
      <c r="PE17" s="26" t="str">
        <f t="shared" si="109"/>
        <v>〇</v>
      </c>
      <c r="PF17" s="26" t="str">
        <f t="shared" si="109"/>
        <v>〇</v>
      </c>
      <c r="PG17" s="26" t="str">
        <f t="shared" si="109"/>
        <v>〇</v>
      </c>
      <c r="PH17" s="26" t="str">
        <f t="shared" si="109"/>
        <v>〇</v>
      </c>
      <c r="PI17" s="26" t="str">
        <f t="shared" si="109"/>
        <v>〇</v>
      </c>
      <c r="PJ17" s="26" t="str">
        <f t="shared" si="109"/>
        <v>〇</v>
      </c>
      <c r="PK17" s="26" t="str">
        <f t="shared" si="109"/>
        <v>〇</v>
      </c>
      <c r="PL17" s="26" t="str">
        <f t="shared" si="109"/>
        <v>〇</v>
      </c>
      <c r="PM17" s="26" t="str">
        <f t="shared" si="109"/>
        <v>〇</v>
      </c>
      <c r="PN17" s="26" t="str">
        <f t="shared" ref="PN17:RY17" si="110">IF(PN18&gt;=$K$5,"〇","×")</f>
        <v>〇</v>
      </c>
      <c r="PO17" s="26" t="str">
        <f t="shared" si="110"/>
        <v>〇</v>
      </c>
      <c r="PP17" s="26" t="str">
        <f t="shared" si="110"/>
        <v>〇</v>
      </c>
      <c r="PQ17" s="26" t="str">
        <f t="shared" si="110"/>
        <v>〇</v>
      </c>
      <c r="PR17" s="26" t="str">
        <f t="shared" si="110"/>
        <v>〇</v>
      </c>
      <c r="PS17" s="26" t="str">
        <f t="shared" si="110"/>
        <v>〇</v>
      </c>
      <c r="PT17" s="26" t="str">
        <f t="shared" si="110"/>
        <v>〇</v>
      </c>
      <c r="PU17" s="26" t="str">
        <f t="shared" si="110"/>
        <v>〇</v>
      </c>
      <c r="PV17" s="26" t="str">
        <f t="shared" si="110"/>
        <v>〇</v>
      </c>
      <c r="PW17" s="26" t="str">
        <f t="shared" si="110"/>
        <v>〇</v>
      </c>
      <c r="PX17" s="26" t="str">
        <f t="shared" si="110"/>
        <v>〇</v>
      </c>
      <c r="PY17" s="26" t="str">
        <f t="shared" si="110"/>
        <v>〇</v>
      </c>
      <c r="PZ17" s="26" t="str">
        <f t="shared" si="110"/>
        <v>〇</v>
      </c>
      <c r="QA17" s="26" t="str">
        <f t="shared" si="110"/>
        <v>〇</v>
      </c>
      <c r="QB17" s="26" t="str">
        <f t="shared" si="110"/>
        <v>〇</v>
      </c>
      <c r="QC17" s="26" t="str">
        <f t="shared" si="110"/>
        <v>〇</v>
      </c>
      <c r="QD17" s="26" t="str">
        <f t="shared" si="110"/>
        <v>〇</v>
      </c>
      <c r="QE17" s="26" t="str">
        <f t="shared" si="110"/>
        <v>〇</v>
      </c>
      <c r="QF17" s="26" t="str">
        <f t="shared" si="110"/>
        <v>〇</v>
      </c>
      <c r="QG17" s="26" t="str">
        <f t="shared" si="110"/>
        <v>〇</v>
      </c>
      <c r="QH17" s="26" t="str">
        <f t="shared" si="110"/>
        <v>〇</v>
      </c>
      <c r="QI17" s="26" t="str">
        <f t="shared" si="110"/>
        <v>〇</v>
      </c>
      <c r="QJ17" s="26" t="str">
        <f t="shared" si="110"/>
        <v>〇</v>
      </c>
      <c r="QK17" s="26" t="str">
        <f t="shared" si="110"/>
        <v>〇</v>
      </c>
      <c r="QL17" s="26" t="str">
        <f t="shared" si="110"/>
        <v>〇</v>
      </c>
      <c r="QM17" s="26" t="str">
        <f t="shared" si="110"/>
        <v>〇</v>
      </c>
      <c r="QN17" s="26" t="str">
        <f t="shared" si="110"/>
        <v>〇</v>
      </c>
      <c r="QO17" s="26" t="str">
        <f t="shared" si="110"/>
        <v>〇</v>
      </c>
      <c r="QP17" s="26" t="str">
        <f t="shared" si="110"/>
        <v>〇</v>
      </c>
      <c r="QQ17" s="26" t="str">
        <f t="shared" si="110"/>
        <v>〇</v>
      </c>
      <c r="QR17" s="26" t="str">
        <f t="shared" si="110"/>
        <v>〇</v>
      </c>
      <c r="QS17" s="26" t="str">
        <f t="shared" si="110"/>
        <v>〇</v>
      </c>
      <c r="QT17" s="26" t="str">
        <f t="shared" si="110"/>
        <v>〇</v>
      </c>
      <c r="QU17" s="26" t="str">
        <f t="shared" si="110"/>
        <v>〇</v>
      </c>
      <c r="QV17" s="26" t="str">
        <f t="shared" si="110"/>
        <v>〇</v>
      </c>
      <c r="QW17" s="26" t="str">
        <f t="shared" si="110"/>
        <v>〇</v>
      </c>
      <c r="QX17" s="26" t="str">
        <f t="shared" si="110"/>
        <v>〇</v>
      </c>
      <c r="QY17" s="26" t="str">
        <f t="shared" si="110"/>
        <v>〇</v>
      </c>
      <c r="QZ17" s="26" t="str">
        <f t="shared" si="110"/>
        <v>〇</v>
      </c>
      <c r="RA17" s="26" t="str">
        <f t="shared" si="110"/>
        <v>〇</v>
      </c>
      <c r="RB17" s="26" t="str">
        <f t="shared" si="110"/>
        <v>〇</v>
      </c>
      <c r="RC17" s="26" t="str">
        <f t="shared" si="110"/>
        <v>〇</v>
      </c>
      <c r="RD17" s="26" t="str">
        <f t="shared" si="110"/>
        <v>〇</v>
      </c>
      <c r="RE17" s="26" t="str">
        <f t="shared" si="110"/>
        <v>〇</v>
      </c>
      <c r="RF17" s="26" t="str">
        <f t="shared" si="110"/>
        <v>〇</v>
      </c>
      <c r="RG17" s="26" t="str">
        <f t="shared" si="110"/>
        <v>〇</v>
      </c>
      <c r="RH17" s="26" t="str">
        <f t="shared" si="110"/>
        <v>〇</v>
      </c>
      <c r="RI17" s="26" t="str">
        <f t="shared" si="110"/>
        <v>〇</v>
      </c>
      <c r="RJ17" s="26" t="str">
        <f t="shared" si="110"/>
        <v>〇</v>
      </c>
      <c r="RK17" s="26" t="str">
        <f t="shared" si="110"/>
        <v>〇</v>
      </c>
      <c r="RL17" s="26" t="str">
        <f t="shared" si="110"/>
        <v>〇</v>
      </c>
      <c r="RM17" s="26" t="str">
        <f t="shared" si="110"/>
        <v>〇</v>
      </c>
      <c r="RN17" s="26" t="str">
        <f t="shared" si="110"/>
        <v>〇</v>
      </c>
      <c r="RO17" s="26" t="str">
        <f t="shared" si="110"/>
        <v>〇</v>
      </c>
      <c r="RP17" s="26" t="str">
        <f t="shared" si="110"/>
        <v>〇</v>
      </c>
      <c r="RQ17" s="26" t="str">
        <f t="shared" si="110"/>
        <v>〇</v>
      </c>
      <c r="RR17" s="26" t="str">
        <f t="shared" si="110"/>
        <v>〇</v>
      </c>
      <c r="RS17" s="26" t="str">
        <f t="shared" si="110"/>
        <v>〇</v>
      </c>
      <c r="RT17" s="26" t="str">
        <f t="shared" si="110"/>
        <v>〇</v>
      </c>
      <c r="RU17" s="26" t="str">
        <f t="shared" si="110"/>
        <v>〇</v>
      </c>
      <c r="RV17" s="26" t="str">
        <f t="shared" si="110"/>
        <v>〇</v>
      </c>
      <c r="RW17" s="26" t="str">
        <f t="shared" si="110"/>
        <v>〇</v>
      </c>
      <c r="RX17" s="26" t="str">
        <f t="shared" si="110"/>
        <v>〇</v>
      </c>
      <c r="RY17" s="26" t="str">
        <f t="shared" si="110"/>
        <v>〇</v>
      </c>
      <c r="RZ17" s="26" t="str">
        <f t="shared" ref="RZ17:UC17" si="111">IF(RZ18&gt;=$K$5,"〇","×")</f>
        <v>〇</v>
      </c>
      <c r="SA17" s="26" t="str">
        <f t="shared" si="111"/>
        <v>〇</v>
      </c>
      <c r="SB17" s="26" t="str">
        <f t="shared" si="111"/>
        <v>〇</v>
      </c>
      <c r="SC17" s="26" t="str">
        <f t="shared" si="111"/>
        <v>〇</v>
      </c>
      <c r="SD17" s="26" t="str">
        <f t="shared" si="111"/>
        <v>〇</v>
      </c>
      <c r="SE17" s="26" t="str">
        <f t="shared" si="111"/>
        <v>〇</v>
      </c>
      <c r="SF17" s="26" t="str">
        <f t="shared" si="111"/>
        <v>〇</v>
      </c>
      <c r="SG17" s="26" t="str">
        <f t="shared" si="111"/>
        <v>〇</v>
      </c>
      <c r="SH17" s="26" t="str">
        <f t="shared" si="111"/>
        <v>〇</v>
      </c>
      <c r="SI17" s="26" t="str">
        <f t="shared" si="111"/>
        <v>〇</v>
      </c>
      <c r="SJ17" s="26" t="str">
        <f t="shared" si="111"/>
        <v>〇</v>
      </c>
      <c r="SK17" s="26" t="str">
        <f t="shared" si="111"/>
        <v>〇</v>
      </c>
      <c r="SL17" s="26" t="str">
        <f t="shared" si="111"/>
        <v>〇</v>
      </c>
      <c r="SM17" s="26" t="str">
        <f t="shared" si="111"/>
        <v>〇</v>
      </c>
      <c r="SN17" s="26" t="str">
        <f t="shared" si="111"/>
        <v>〇</v>
      </c>
      <c r="SO17" s="26" t="str">
        <f t="shared" si="111"/>
        <v>〇</v>
      </c>
      <c r="SP17" s="26" t="str">
        <f t="shared" si="111"/>
        <v>〇</v>
      </c>
      <c r="SQ17" s="26" t="str">
        <f t="shared" si="111"/>
        <v>〇</v>
      </c>
      <c r="SR17" s="26" t="str">
        <f t="shared" si="111"/>
        <v>〇</v>
      </c>
      <c r="SS17" s="26" t="str">
        <f t="shared" si="111"/>
        <v>〇</v>
      </c>
      <c r="ST17" s="26" t="str">
        <f t="shared" si="111"/>
        <v>〇</v>
      </c>
      <c r="SU17" s="26" t="str">
        <f t="shared" si="111"/>
        <v>〇</v>
      </c>
      <c r="SV17" s="26" t="str">
        <f t="shared" si="111"/>
        <v>〇</v>
      </c>
      <c r="SW17" s="26" t="str">
        <f t="shared" si="111"/>
        <v>〇</v>
      </c>
      <c r="SX17" s="26" t="str">
        <f t="shared" si="111"/>
        <v>〇</v>
      </c>
      <c r="SY17" s="26" t="str">
        <f t="shared" si="111"/>
        <v>〇</v>
      </c>
      <c r="SZ17" s="26" t="str">
        <f t="shared" si="111"/>
        <v>〇</v>
      </c>
      <c r="TA17" s="26" t="str">
        <f t="shared" si="111"/>
        <v>〇</v>
      </c>
      <c r="TB17" s="26" t="str">
        <f t="shared" si="111"/>
        <v>〇</v>
      </c>
      <c r="TC17" s="26" t="str">
        <f t="shared" si="111"/>
        <v>〇</v>
      </c>
      <c r="TD17" s="26" t="str">
        <f t="shared" si="111"/>
        <v>〇</v>
      </c>
      <c r="TE17" s="26" t="str">
        <f t="shared" si="111"/>
        <v>〇</v>
      </c>
      <c r="TF17" s="26" t="str">
        <f t="shared" si="111"/>
        <v>〇</v>
      </c>
      <c r="TG17" s="26" t="str">
        <f t="shared" si="111"/>
        <v>〇</v>
      </c>
      <c r="TH17" s="26" t="str">
        <f t="shared" si="111"/>
        <v>〇</v>
      </c>
      <c r="TI17" s="26" t="str">
        <f t="shared" si="111"/>
        <v>〇</v>
      </c>
      <c r="TJ17" s="26" t="str">
        <f t="shared" si="111"/>
        <v>〇</v>
      </c>
      <c r="TK17" s="26" t="str">
        <f t="shared" si="111"/>
        <v>〇</v>
      </c>
      <c r="TL17" s="26" t="str">
        <f t="shared" si="111"/>
        <v>〇</v>
      </c>
      <c r="TM17" s="26" t="str">
        <f t="shared" si="111"/>
        <v>〇</v>
      </c>
      <c r="TN17" s="26" t="str">
        <f t="shared" si="111"/>
        <v>〇</v>
      </c>
      <c r="TO17" s="26" t="str">
        <f t="shared" si="111"/>
        <v>〇</v>
      </c>
      <c r="TP17" s="26" t="str">
        <f t="shared" si="111"/>
        <v>〇</v>
      </c>
      <c r="TQ17" s="26" t="str">
        <f t="shared" si="111"/>
        <v>〇</v>
      </c>
      <c r="TR17" s="26" t="str">
        <f t="shared" si="111"/>
        <v>〇</v>
      </c>
      <c r="TS17" s="26" t="str">
        <f t="shared" si="111"/>
        <v>〇</v>
      </c>
      <c r="TT17" s="26" t="str">
        <f t="shared" si="111"/>
        <v>〇</v>
      </c>
      <c r="TU17" s="26" t="str">
        <f t="shared" si="111"/>
        <v>〇</v>
      </c>
      <c r="TV17" s="26" t="str">
        <f t="shared" si="111"/>
        <v>〇</v>
      </c>
      <c r="TW17" s="26" t="str">
        <f t="shared" si="111"/>
        <v>〇</v>
      </c>
      <c r="TX17" s="26" t="str">
        <f t="shared" si="111"/>
        <v>〇</v>
      </c>
      <c r="TY17" s="26" t="str">
        <f t="shared" si="111"/>
        <v>〇</v>
      </c>
      <c r="TZ17" s="26" t="str">
        <f t="shared" si="111"/>
        <v>〇</v>
      </c>
      <c r="UA17" s="26" t="str">
        <f t="shared" si="111"/>
        <v>〇</v>
      </c>
      <c r="UB17" s="26" t="str">
        <f t="shared" si="111"/>
        <v>〇</v>
      </c>
      <c r="UC17" s="26" t="str">
        <f t="shared" si="111"/>
        <v>〇</v>
      </c>
      <c r="UD17" s="26" t="str">
        <f>IF(UD18&gt;=$K$6,"〇","×")</f>
        <v>〇</v>
      </c>
      <c r="UE17" s="26" t="str">
        <f t="shared" ref="UE17:WP17" si="112">IF(UE18&gt;=$K$6,"〇","×")</f>
        <v>〇</v>
      </c>
      <c r="UF17" s="26" t="str">
        <f t="shared" si="112"/>
        <v>〇</v>
      </c>
      <c r="UG17" s="26" t="str">
        <f t="shared" si="112"/>
        <v>〇</v>
      </c>
      <c r="UH17" s="26" t="str">
        <f t="shared" si="112"/>
        <v>〇</v>
      </c>
      <c r="UI17" s="26" t="str">
        <f t="shared" si="112"/>
        <v>〇</v>
      </c>
      <c r="UJ17" s="26" t="str">
        <f t="shared" si="112"/>
        <v>〇</v>
      </c>
      <c r="UK17" s="26" t="str">
        <f t="shared" si="112"/>
        <v>〇</v>
      </c>
      <c r="UL17" s="26" t="str">
        <f t="shared" si="112"/>
        <v>〇</v>
      </c>
      <c r="UM17" s="26" t="str">
        <f t="shared" si="112"/>
        <v>〇</v>
      </c>
      <c r="UN17" s="26" t="str">
        <f t="shared" si="112"/>
        <v>〇</v>
      </c>
      <c r="UO17" s="26" t="str">
        <f t="shared" si="112"/>
        <v>〇</v>
      </c>
      <c r="UP17" s="26" t="str">
        <f t="shared" si="112"/>
        <v>〇</v>
      </c>
      <c r="UQ17" s="26" t="str">
        <f t="shared" si="112"/>
        <v>〇</v>
      </c>
      <c r="UR17" s="26" t="str">
        <f t="shared" si="112"/>
        <v>〇</v>
      </c>
      <c r="US17" s="26" t="str">
        <f t="shared" si="112"/>
        <v>〇</v>
      </c>
      <c r="UT17" s="26" t="str">
        <f t="shared" si="112"/>
        <v>〇</v>
      </c>
      <c r="UU17" s="26" t="str">
        <f t="shared" si="112"/>
        <v>〇</v>
      </c>
      <c r="UV17" s="26" t="str">
        <f t="shared" si="112"/>
        <v>〇</v>
      </c>
      <c r="UW17" s="26" t="str">
        <f t="shared" si="112"/>
        <v>〇</v>
      </c>
      <c r="UX17" s="26" t="str">
        <f t="shared" si="112"/>
        <v>〇</v>
      </c>
      <c r="UY17" s="26" t="str">
        <f t="shared" si="112"/>
        <v>〇</v>
      </c>
      <c r="UZ17" s="26" t="str">
        <f t="shared" si="112"/>
        <v>〇</v>
      </c>
      <c r="VA17" s="26" t="str">
        <f t="shared" si="112"/>
        <v>〇</v>
      </c>
      <c r="VB17" s="26" t="str">
        <f t="shared" si="112"/>
        <v>〇</v>
      </c>
      <c r="VC17" s="26" t="str">
        <f t="shared" si="112"/>
        <v>〇</v>
      </c>
      <c r="VD17" s="26" t="str">
        <f t="shared" si="112"/>
        <v>〇</v>
      </c>
      <c r="VE17" s="26" t="str">
        <f t="shared" si="112"/>
        <v>〇</v>
      </c>
      <c r="VF17" s="26" t="str">
        <f t="shared" si="112"/>
        <v>〇</v>
      </c>
      <c r="VG17" s="26" t="str">
        <f t="shared" si="112"/>
        <v>〇</v>
      </c>
      <c r="VH17" s="26" t="str">
        <f t="shared" si="112"/>
        <v>〇</v>
      </c>
      <c r="VI17" s="26" t="str">
        <f t="shared" si="112"/>
        <v>〇</v>
      </c>
      <c r="VJ17" s="26" t="str">
        <f t="shared" si="112"/>
        <v>〇</v>
      </c>
      <c r="VK17" s="26" t="str">
        <f t="shared" si="112"/>
        <v>〇</v>
      </c>
      <c r="VL17" s="26" t="str">
        <f t="shared" si="112"/>
        <v>〇</v>
      </c>
      <c r="VM17" s="26" t="str">
        <f t="shared" si="112"/>
        <v>〇</v>
      </c>
      <c r="VN17" s="26" t="str">
        <f t="shared" si="112"/>
        <v>〇</v>
      </c>
      <c r="VO17" s="26" t="str">
        <f t="shared" si="112"/>
        <v>〇</v>
      </c>
      <c r="VP17" s="26" t="str">
        <f t="shared" si="112"/>
        <v>〇</v>
      </c>
      <c r="VQ17" s="26" t="str">
        <f t="shared" si="112"/>
        <v>〇</v>
      </c>
      <c r="VR17" s="26" t="str">
        <f t="shared" si="112"/>
        <v>〇</v>
      </c>
      <c r="VS17" s="26" t="str">
        <f t="shared" si="112"/>
        <v>〇</v>
      </c>
      <c r="VT17" s="26" t="str">
        <f t="shared" si="112"/>
        <v>〇</v>
      </c>
      <c r="VU17" s="26" t="str">
        <f t="shared" si="112"/>
        <v>〇</v>
      </c>
      <c r="VV17" s="26" t="str">
        <f t="shared" si="112"/>
        <v>〇</v>
      </c>
      <c r="VW17" s="26" t="str">
        <f t="shared" si="112"/>
        <v>〇</v>
      </c>
      <c r="VX17" s="26" t="str">
        <f t="shared" si="112"/>
        <v>〇</v>
      </c>
      <c r="VY17" s="26" t="str">
        <f t="shared" si="112"/>
        <v>〇</v>
      </c>
      <c r="VZ17" s="26" t="str">
        <f t="shared" si="112"/>
        <v>〇</v>
      </c>
      <c r="WA17" s="26" t="str">
        <f t="shared" si="112"/>
        <v>〇</v>
      </c>
      <c r="WB17" s="26" t="str">
        <f t="shared" si="112"/>
        <v>〇</v>
      </c>
      <c r="WC17" s="26" t="str">
        <f t="shared" si="112"/>
        <v>〇</v>
      </c>
      <c r="WD17" s="26" t="str">
        <f t="shared" si="112"/>
        <v>〇</v>
      </c>
      <c r="WE17" s="26" t="str">
        <f t="shared" si="112"/>
        <v>〇</v>
      </c>
      <c r="WF17" s="26" t="str">
        <f t="shared" si="112"/>
        <v>〇</v>
      </c>
      <c r="WG17" s="26" t="str">
        <f t="shared" si="112"/>
        <v>〇</v>
      </c>
      <c r="WH17" s="26" t="str">
        <f t="shared" si="112"/>
        <v>〇</v>
      </c>
      <c r="WI17" s="26" t="str">
        <f t="shared" si="112"/>
        <v>〇</v>
      </c>
      <c r="WJ17" s="26" t="str">
        <f t="shared" si="112"/>
        <v>〇</v>
      </c>
      <c r="WK17" s="26" t="str">
        <f t="shared" si="112"/>
        <v>〇</v>
      </c>
      <c r="WL17" s="26" t="str">
        <f t="shared" si="112"/>
        <v>〇</v>
      </c>
      <c r="WM17" s="26" t="str">
        <f t="shared" si="112"/>
        <v>〇</v>
      </c>
      <c r="WN17" s="26" t="str">
        <f t="shared" si="112"/>
        <v>〇</v>
      </c>
      <c r="WO17" s="26" t="str">
        <f t="shared" si="112"/>
        <v>〇</v>
      </c>
      <c r="WP17" s="26" t="str">
        <f t="shared" si="112"/>
        <v>〇</v>
      </c>
      <c r="WQ17" s="26" t="str">
        <f t="shared" ref="WQ17:ZB17" si="113">IF(WQ18&gt;=$K$6,"〇","×")</f>
        <v>〇</v>
      </c>
      <c r="WR17" s="26" t="str">
        <f t="shared" si="113"/>
        <v>〇</v>
      </c>
      <c r="WS17" s="26" t="str">
        <f t="shared" si="113"/>
        <v>〇</v>
      </c>
      <c r="WT17" s="26" t="str">
        <f t="shared" si="113"/>
        <v>〇</v>
      </c>
      <c r="WU17" s="26" t="str">
        <f t="shared" si="113"/>
        <v>〇</v>
      </c>
      <c r="WV17" s="26" t="str">
        <f t="shared" si="113"/>
        <v>〇</v>
      </c>
      <c r="WW17" s="26" t="str">
        <f t="shared" si="113"/>
        <v>〇</v>
      </c>
      <c r="WX17" s="26" t="str">
        <f t="shared" si="113"/>
        <v>〇</v>
      </c>
      <c r="WY17" s="26" t="str">
        <f t="shared" si="113"/>
        <v>〇</v>
      </c>
      <c r="WZ17" s="26" t="str">
        <f t="shared" si="113"/>
        <v>〇</v>
      </c>
      <c r="XA17" s="26" t="str">
        <f t="shared" si="113"/>
        <v>〇</v>
      </c>
      <c r="XB17" s="26" t="str">
        <f t="shared" si="113"/>
        <v>〇</v>
      </c>
      <c r="XC17" s="26" t="str">
        <f t="shared" si="113"/>
        <v>〇</v>
      </c>
      <c r="XD17" s="26" t="str">
        <f t="shared" si="113"/>
        <v>〇</v>
      </c>
      <c r="XE17" s="26" t="str">
        <f t="shared" si="113"/>
        <v>〇</v>
      </c>
      <c r="XF17" s="26" t="str">
        <f t="shared" si="113"/>
        <v>〇</v>
      </c>
      <c r="XG17" s="26" t="str">
        <f t="shared" si="113"/>
        <v>〇</v>
      </c>
      <c r="XH17" s="26" t="str">
        <f t="shared" si="113"/>
        <v>〇</v>
      </c>
      <c r="XI17" s="26" t="str">
        <f t="shared" si="113"/>
        <v>〇</v>
      </c>
      <c r="XJ17" s="26" t="str">
        <f t="shared" si="113"/>
        <v>〇</v>
      </c>
      <c r="XK17" s="26" t="str">
        <f t="shared" si="113"/>
        <v>〇</v>
      </c>
      <c r="XL17" s="26" t="str">
        <f t="shared" si="113"/>
        <v>〇</v>
      </c>
      <c r="XM17" s="26" t="str">
        <f t="shared" si="113"/>
        <v>〇</v>
      </c>
      <c r="XN17" s="26" t="str">
        <f t="shared" si="113"/>
        <v>〇</v>
      </c>
      <c r="XO17" s="26" t="str">
        <f t="shared" si="113"/>
        <v>〇</v>
      </c>
      <c r="XP17" s="26" t="str">
        <f t="shared" si="113"/>
        <v>〇</v>
      </c>
      <c r="XQ17" s="26" t="str">
        <f t="shared" si="113"/>
        <v>〇</v>
      </c>
      <c r="XR17" s="26" t="str">
        <f t="shared" si="113"/>
        <v>〇</v>
      </c>
      <c r="XS17" s="26" t="str">
        <f t="shared" si="113"/>
        <v>〇</v>
      </c>
      <c r="XT17" s="26" t="str">
        <f t="shared" si="113"/>
        <v>〇</v>
      </c>
      <c r="XU17" s="26" t="str">
        <f t="shared" si="113"/>
        <v>〇</v>
      </c>
      <c r="XV17" s="26" t="str">
        <f t="shared" si="113"/>
        <v>〇</v>
      </c>
      <c r="XW17" s="26" t="str">
        <f t="shared" si="113"/>
        <v>〇</v>
      </c>
      <c r="XX17" s="26" t="str">
        <f t="shared" si="113"/>
        <v>〇</v>
      </c>
      <c r="XY17" s="26" t="str">
        <f t="shared" si="113"/>
        <v>〇</v>
      </c>
      <c r="XZ17" s="26" t="str">
        <f t="shared" si="113"/>
        <v>〇</v>
      </c>
      <c r="YA17" s="26" t="str">
        <f t="shared" si="113"/>
        <v>〇</v>
      </c>
      <c r="YB17" s="26" t="str">
        <f t="shared" si="113"/>
        <v>〇</v>
      </c>
      <c r="YC17" s="26" t="str">
        <f t="shared" si="113"/>
        <v>〇</v>
      </c>
      <c r="YD17" s="26" t="str">
        <f t="shared" si="113"/>
        <v>〇</v>
      </c>
      <c r="YE17" s="26" t="str">
        <f t="shared" si="113"/>
        <v>〇</v>
      </c>
      <c r="YF17" s="26" t="str">
        <f t="shared" si="113"/>
        <v>〇</v>
      </c>
      <c r="YG17" s="26" t="str">
        <f t="shared" si="113"/>
        <v>〇</v>
      </c>
      <c r="YH17" s="26" t="str">
        <f t="shared" si="113"/>
        <v>〇</v>
      </c>
      <c r="YI17" s="26" t="str">
        <f t="shared" si="113"/>
        <v>〇</v>
      </c>
      <c r="YJ17" s="26" t="str">
        <f t="shared" si="113"/>
        <v>〇</v>
      </c>
      <c r="YK17" s="26" t="str">
        <f t="shared" si="113"/>
        <v>〇</v>
      </c>
      <c r="YL17" s="26" t="str">
        <f t="shared" si="113"/>
        <v>〇</v>
      </c>
      <c r="YM17" s="26" t="str">
        <f t="shared" si="113"/>
        <v>〇</v>
      </c>
      <c r="YN17" s="26" t="str">
        <f t="shared" si="113"/>
        <v>〇</v>
      </c>
      <c r="YO17" s="26" t="str">
        <f t="shared" si="113"/>
        <v>〇</v>
      </c>
      <c r="YP17" s="26" t="str">
        <f t="shared" si="113"/>
        <v>〇</v>
      </c>
      <c r="YQ17" s="26" t="str">
        <f t="shared" si="113"/>
        <v>〇</v>
      </c>
      <c r="YR17" s="26" t="str">
        <f t="shared" si="113"/>
        <v>〇</v>
      </c>
      <c r="YS17" s="26" t="str">
        <f t="shared" si="113"/>
        <v>〇</v>
      </c>
      <c r="YT17" s="26" t="str">
        <f t="shared" si="113"/>
        <v>〇</v>
      </c>
      <c r="YU17" s="26" t="str">
        <f t="shared" si="113"/>
        <v>〇</v>
      </c>
      <c r="YV17" s="26" t="str">
        <f t="shared" si="113"/>
        <v>〇</v>
      </c>
      <c r="YW17" s="26" t="str">
        <f t="shared" si="113"/>
        <v>〇</v>
      </c>
      <c r="YX17" s="26" t="str">
        <f t="shared" si="113"/>
        <v>〇</v>
      </c>
      <c r="YY17" s="26" t="str">
        <f t="shared" si="113"/>
        <v>〇</v>
      </c>
      <c r="YZ17" s="26" t="str">
        <f t="shared" si="113"/>
        <v>〇</v>
      </c>
      <c r="ZA17" s="26" t="str">
        <f t="shared" si="113"/>
        <v>〇</v>
      </c>
      <c r="ZB17" s="26" t="str">
        <f t="shared" si="113"/>
        <v>〇</v>
      </c>
      <c r="ZC17" s="26" t="str">
        <f t="shared" ref="ZC17:ABD17" si="114">IF(ZC18&gt;=$K$6,"〇","×")</f>
        <v>〇</v>
      </c>
      <c r="ZD17" s="26" t="str">
        <f t="shared" si="114"/>
        <v>〇</v>
      </c>
      <c r="ZE17" s="26" t="str">
        <f t="shared" si="114"/>
        <v>〇</v>
      </c>
      <c r="ZF17" s="26" t="str">
        <f t="shared" si="114"/>
        <v>〇</v>
      </c>
      <c r="ZG17" s="26" t="str">
        <f t="shared" si="114"/>
        <v>〇</v>
      </c>
      <c r="ZH17" s="26" t="str">
        <f t="shared" si="114"/>
        <v>〇</v>
      </c>
      <c r="ZI17" s="26" t="str">
        <f t="shared" si="114"/>
        <v>〇</v>
      </c>
      <c r="ZJ17" s="26" t="str">
        <f t="shared" si="114"/>
        <v>〇</v>
      </c>
      <c r="ZK17" s="26" t="str">
        <f t="shared" si="114"/>
        <v>〇</v>
      </c>
      <c r="ZL17" s="26" t="str">
        <f t="shared" si="114"/>
        <v>〇</v>
      </c>
      <c r="ZM17" s="26" t="str">
        <f t="shared" si="114"/>
        <v>〇</v>
      </c>
      <c r="ZN17" s="26" t="str">
        <f t="shared" si="114"/>
        <v>〇</v>
      </c>
      <c r="ZO17" s="26" t="str">
        <f t="shared" si="114"/>
        <v>〇</v>
      </c>
      <c r="ZP17" s="26" t="str">
        <f t="shared" si="114"/>
        <v>〇</v>
      </c>
      <c r="ZQ17" s="26" t="str">
        <f t="shared" si="114"/>
        <v>〇</v>
      </c>
      <c r="ZR17" s="26" t="str">
        <f t="shared" si="114"/>
        <v>〇</v>
      </c>
      <c r="ZS17" s="26" t="str">
        <f t="shared" si="114"/>
        <v>〇</v>
      </c>
      <c r="ZT17" s="26" t="str">
        <f t="shared" si="114"/>
        <v>〇</v>
      </c>
      <c r="ZU17" s="26" t="str">
        <f t="shared" si="114"/>
        <v>〇</v>
      </c>
      <c r="ZV17" s="26" t="str">
        <f t="shared" si="114"/>
        <v>〇</v>
      </c>
      <c r="ZW17" s="26" t="str">
        <f t="shared" si="114"/>
        <v>〇</v>
      </c>
      <c r="ZX17" s="26" t="str">
        <f t="shared" si="114"/>
        <v>〇</v>
      </c>
      <c r="ZY17" s="26" t="str">
        <f t="shared" si="114"/>
        <v>〇</v>
      </c>
      <c r="ZZ17" s="26" t="str">
        <f t="shared" si="114"/>
        <v>〇</v>
      </c>
      <c r="AAA17" s="26" t="str">
        <f t="shared" si="114"/>
        <v>〇</v>
      </c>
      <c r="AAB17" s="26" t="str">
        <f t="shared" si="114"/>
        <v>〇</v>
      </c>
      <c r="AAC17" s="26" t="str">
        <f t="shared" si="114"/>
        <v>〇</v>
      </c>
      <c r="AAD17" s="26" t="str">
        <f t="shared" si="114"/>
        <v>〇</v>
      </c>
      <c r="AAE17" s="26" t="str">
        <f t="shared" si="114"/>
        <v>〇</v>
      </c>
      <c r="AAF17" s="26" t="str">
        <f t="shared" si="114"/>
        <v>〇</v>
      </c>
      <c r="AAG17" s="26" t="str">
        <f t="shared" si="114"/>
        <v>〇</v>
      </c>
      <c r="AAH17" s="26" t="str">
        <f t="shared" si="114"/>
        <v>〇</v>
      </c>
      <c r="AAI17" s="26" t="str">
        <f t="shared" si="114"/>
        <v>〇</v>
      </c>
      <c r="AAJ17" s="26" t="str">
        <f t="shared" si="114"/>
        <v>〇</v>
      </c>
      <c r="AAK17" s="26" t="str">
        <f t="shared" si="114"/>
        <v>〇</v>
      </c>
      <c r="AAL17" s="26" t="str">
        <f t="shared" si="114"/>
        <v>〇</v>
      </c>
      <c r="AAM17" s="26" t="str">
        <f t="shared" si="114"/>
        <v>〇</v>
      </c>
      <c r="AAN17" s="26" t="str">
        <f t="shared" si="114"/>
        <v>〇</v>
      </c>
      <c r="AAO17" s="26" t="str">
        <f t="shared" si="114"/>
        <v>〇</v>
      </c>
      <c r="AAP17" s="26" t="str">
        <f t="shared" si="114"/>
        <v>〇</v>
      </c>
      <c r="AAQ17" s="26" t="str">
        <f t="shared" si="114"/>
        <v>〇</v>
      </c>
      <c r="AAR17" s="26" t="str">
        <f t="shared" si="114"/>
        <v>〇</v>
      </c>
      <c r="AAS17" s="26" t="str">
        <f t="shared" si="114"/>
        <v>〇</v>
      </c>
      <c r="AAT17" s="26" t="str">
        <f t="shared" si="114"/>
        <v>〇</v>
      </c>
      <c r="AAU17" s="26" t="str">
        <f t="shared" si="114"/>
        <v>〇</v>
      </c>
      <c r="AAV17" s="26" t="str">
        <f t="shared" si="114"/>
        <v>〇</v>
      </c>
      <c r="AAW17" s="26" t="str">
        <f t="shared" si="114"/>
        <v>〇</v>
      </c>
      <c r="AAX17" s="26" t="str">
        <f t="shared" si="114"/>
        <v>〇</v>
      </c>
      <c r="AAY17" s="26" t="str">
        <f t="shared" si="114"/>
        <v>〇</v>
      </c>
      <c r="AAZ17" s="26" t="str">
        <f t="shared" si="114"/>
        <v>〇</v>
      </c>
      <c r="ABA17" s="26" t="str">
        <f t="shared" si="114"/>
        <v>〇</v>
      </c>
      <c r="ABB17" s="26" t="str">
        <f t="shared" si="114"/>
        <v>〇</v>
      </c>
      <c r="ABC17" s="26" t="str">
        <f t="shared" si="114"/>
        <v>〇</v>
      </c>
      <c r="ABD17" s="26" t="str">
        <f t="shared" si="114"/>
        <v>〇</v>
      </c>
    </row>
    <row r="18" spans="1:732" ht="22.15" customHeight="1">
      <c r="A18" s="232" t="s">
        <v>350</v>
      </c>
      <c r="B18" s="365">
        <f>SUM(B20:B1048576)</f>
        <v>0</v>
      </c>
      <c r="C18" s="365">
        <f>SUM(C20:C1048576)</f>
        <v>0</v>
      </c>
      <c r="D18" s="365">
        <f t="shared" ref="D18:BO18" si="115">SUM(D20:D1048576)</f>
        <v>0</v>
      </c>
      <c r="E18" s="365">
        <f t="shared" si="115"/>
        <v>0</v>
      </c>
      <c r="F18" s="365">
        <f t="shared" si="115"/>
        <v>0</v>
      </c>
      <c r="G18" s="365">
        <f t="shared" si="115"/>
        <v>0</v>
      </c>
      <c r="H18" s="365">
        <f t="shared" si="115"/>
        <v>0</v>
      </c>
      <c r="I18" s="365">
        <f t="shared" si="115"/>
        <v>0</v>
      </c>
      <c r="J18" s="365">
        <f t="shared" si="115"/>
        <v>0</v>
      </c>
      <c r="K18" s="365">
        <f t="shared" si="115"/>
        <v>0</v>
      </c>
      <c r="L18" s="365">
        <f t="shared" si="115"/>
        <v>0</v>
      </c>
      <c r="M18" s="365">
        <f t="shared" si="115"/>
        <v>0</v>
      </c>
      <c r="N18" s="365">
        <f t="shared" si="115"/>
        <v>0</v>
      </c>
      <c r="O18" s="365">
        <f t="shared" si="115"/>
        <v>0</v>
      </c>
      <c r="P18" s="365">
        <f t="shared" si="115"/>
        <v>0</v>
      </c>
      <c r="Q18" s="365">
        <f t="shared" si="115"/>
        <v>0</v>
      </c>
      <c r="R18" s="365">
        <f t="shared" si="115"/>
        <v>0</v>
      </c>
      <c r="S18" s="365">
        <f t="shared" si="115"/>
        <v>0</v>
      </c>
      <c r="T18" s="365">
        <f t="shared" si="115"/>
        <v>0</v>
      </c>
      <c r="U18" s="365">
        <f t="shared" si="115"/>
        <v>0</v>
      </c>
      <c r="V18" s="365">
        <f t="shared" si="115"/>
        <v>0</v>
      </c>
      <c r="W18" s="365">
        <f t="shared" si="115"/>
        <v>0</v>
      </c>
      <c r="X18" s="365">
        <f t="shared" si="115"/>
        <v>0</v>
      </c>
      <c r="Y18" s="365">
        <f t="shared" si="115"/>
        <v>0</v>
      </c>
      <c r="Z18" s="365">
        <f t="shared" si="115"/>
        <v>0</v>
      </c>
      <c r="AA18" s="365">
        <f t="shared" si="115"/>
        <v>0</v>
      </c>
      <c r="AB18" s="365">
        <f t="shared" si="115"/>
        <v>0</v>
      </c>
      <c r="AC18" s="365">
        <f t="shared" si="115"/>
        <v>0</v>
      </c>
      <c r="AD18" s="365">
        <f t="shared" si="115"/>
        <v>0</v>
      </c>
      <c r="AE18" s="365">
        <f t="shared" si="115"/>
        <v>0</v>
      </c>
      <c r="AF18" s="365">
        <f t="shared" si="115"/>
        <v>0</v>
      </c>
      <c r="AG18" s="365">
        <f t="shared" si="115"/>
        <v>0</v>
      </c>
      <c r="AH18" s="365">
        <f t="shared" si="115"/>
        <v>0</v>
      </c>
      <c r="AI18" s="365">
        <f t="shared" si="115"/>
        <v>0</v>
      </c>
      <c r="AJ18" s="365">
        <f t="shared" si="115"/>
        <v>0</v>
      </c>
      <c r="AK18" s="365">
        <f t="shared" si="115"/>
        <v>0</v>
      </c>
      <c r="AL18" s="365">
        <f t="shared" si="115"/>
        <v>0</v>
      </c>
      <c r="AM18" s="365">
        <f t="shared" si="115"/>
        <v>0</v>
      </c>
      <c r="AN18" s="365">
        <f t="shared" si="115"/>
        <v>0</v>
      </c>
      <c r="AO18" s="365">
        <f t="shared" si="115"/>
        <v>0</v>
      </c>
      <c r="AP18" s="365">
        <f t="shared" si="115"/>
        <v>0</v>
      </c>
      <c r="AQ18" s="365">
        <f t="shared" si="115"/>
        <v>0</v>
      </c>
      <c r="AR18" s="365">
        <f t="shared" si="115"/>
        <v>0</v>
      </c>
      <c r="AS18" s="365">
        <f t="shared" si="115"/>
        <v>0</v>
      </c>
      <c r="AT18" s="365">
        <f t="shared" si="115"/>
        <v>0</v>
      </c>
      <c r="AU18" s="365">
        <f t="shared" si="115"/>
        <v>0</v>
      </c>
      <c r="AV18" s="365">
        <f t="shared" si="115"/>
        <v>0</v>
      </c>
      <c r="AW18" s="365">
        <f t="shared" si="115"/>
        <v>0</v>
      </c>
      <c r="AX18" s="365">
        <f t="shared" si="115"/>
        <v>0</v>
      </c>
      <c r="AY18" s="365">
        <f t="shared" si="115"/>
        <v>0</v>
      </c>
      <c r="AZ18" s="365">
        <f t="shared" si="115"/>
        <v>0</v>
      </c>
      <c r="BA18" s="365">
        <f t="shared" si="115"/>
        <v>0</v>
      </c>
      <c r="BB18" s="365">
        <f t="shared" si="115"/>
        <v>0</v>
      </c>
      <c r="BC18" s="365">
        <f t="shared" si="115"/>
        <v>0</v>
      </c>
      <c r="BD18" s="365">
        <f t="shared" si="115"/>
        <v>0</v>
      </c>
      <c r="BE18" s="365">
        <f t="shared" si="115"/>
        <v>0</v>
      </c>
      <c r="BF18" s="365">
        <f t="shared" si="115"/>
        <v>0</v>
      </c>
      <c r="BG18" s="365">
        <f t="shared" si="115"/>
        <v>0</v>
      </c>
      <c r="BH18" s="365">
        <f t="shared" si="115"/>
        <v>0</v>
      </c>
      <c r="BI18" s="365">
        <f t="shared" si="115"/>
        <v>0</v>
      </c>
      <c r="BJ18" s="365">
        <f t="shared" si="115"/>
        <v>0</v>
      </c>
      <c r="BK18" s="365">
        <f t="shared" si="115"/>
        <v>0</v>
      </c>
      <c r="BL18" s="365">
        <f t="shared" si="115"/>
        <v>0</v>
      </c>
      <c r="BM18" s="365">
        <f t="shared" si="115"/>
        <v>0</v>
      </c>
      <c r="BN18" s="365">
        <f t="shared" si="115"/>
        <v>0</v>
      </c>
      <c r="BO18" s="365">
        <f t="shared" si="115"/>
        <v>0</v>
      </c>
      <c r="BP18" s="365">
        <f t="shared" ref="BP18:EA18" si="116">SUM(BP20:BP1048576)</f>
        <v>0</v>
      </c>
      <c r="BQ18" s="365">
        <f t="shared" si="116"/>
        <v>0</v>
      </c>
      <c r="BR18" s="365">
        <f t="shared" si="116"/>
        <v>0</v>
      </c>
      <c r="BS18" s="365">
        <f t="shared" si="116"/>
        <v>0</v>
      </c>
      <c r="BT18" s="365">
        <f t="shared" si="116"/>
        <v>0</v>
      </c>
      <c r="BU18" s="365">
        <f t="shared" si="116"/>
        <v>0</v>
      </c>
      <c r="BV18" s="365">
        <f t="shared" si="116"/>
        <v>0</v>
      </c>
      <c r="BW18" s="365">
        <f t="shared" si="116"/>
        <v>0</v>
      </c>
      <c r="BX18" s="365">
        <f t="shared" si="116"/>
        <v>0</v>
      </c>
      <c r="BY18" s="365">
        <f t="shared" si="116"/>
        <v>0</v>
      </c>
      <c r="BZ18" s="365">
        <f t="shared" si="116"/>
        <v>0</v>
      </c>
      <c r="CA18" s="365">
        <f t="shared" si="116"/>
        <v>0</v>
      </c>
      <c r="CB18" s="365">
        <f t="shared" si="116"/>
        <v>0</v>
      </c>
      <c r="CC18" s="365">
        <f t="shared" si="116"/>
        <v>0</v>
      </c>
      <c r="CD18" s="365">
        <f t="shared" si="116"/>
        <v>0</v>
      </c>
      <c r="CE18" s="365">
        <f t="shared" si="116"/>
        <v>0</v>
      </c>
      <c r="CF18" s="365">
        <f t="shared" si="116"/>
        <v>0</v>
      </c>
      <c r="CG18" s="365">
        <f t="shared" si="116"/>
        <v>0</v>
      </c>
      <c r="CH18" s="365">
        <f t="shared" si="116"/>
        <v>0</v>
      </c>
      <c r="CI18" s="365">
        <f t="shared" si="116"/>
        <v>0</v>
      </c>
      <c r="CJ18" s="365">
        <f t="shared" si="116"/>
        <v>0</v>
      </c>
      <c r="CK18" s="365">
        <f t="shared" si="116"/>
        <v>0</v>
      </c>
      <c r="CL18" s="365">
        <f t="shared" si="116"/>
        <v>0</v>
      </c>
      <c r="CM18" s="365">
        <f t="shared" si="116"/>
        <v>0</v>
      </c>
      <c r="CN18" s="365">
        <f t="shared" si="116"/>
        <v>0</v>
      </c>
      <c r="CO18" s="365">
        <f t="shared" si="116"/>
        <v>0</v>
      </c>
      <c r="CP18" s="365">
        <f t="shared" si="116"/>
        <v>0</v>
      </c>
      <c r="CQ18" s="365">
        <f t="shared" si="116"/>
        <v>0</v>
      </c>
      <c r="CR18" s="365">
        <f t="shared" si="116"/>
        <v>0</v>
      </c>
      <c r="CS18" s="365">
        <f t="shared" si="116"/>
        <v>0</v>
      </c>
      <c r="CT18" s="365">
        <f t="shared" si="116"/>
        <v>0</v>
      </c>
      <c r="CU18" s="365">
        <f t="shared" si="116"/>
        <v>0</v>
      </c>
      <c r="CV18" s="365">
        <f t="shared" si="116"/>
        <v>0</v>
      </c>
      <c r="CW18" s="365">
        <f t="shared" si="116"/>
        <v>0</v>
      </c>
      <c r="CX18" s="365">
        <f t="shared" si="116"/>
        <v>0</v>
      </c>
      <c r="CY18" s="365">
        <f t="shared" si="116"/>
        <v>0</v>
      </c>
      <c r="CZ18" s="365">
        <f t="shared" si="116"/>
        <v>0</v>
      </c>
      <c r="DA18" s="365">
        <f t="shared" si="116"/>
        <v>0</v>
      </c>
      <c r="DB18" s="365">
        <f t="shared" si="116"/>
        <v>0</v>
      </c>
      <c r="DC18" s="365">
        <f t="shared" si="116"/>
        <v>0</v>
      </c>
      <c r="DD18" s="365">
        <f t="shared" si="116"/>
        <v>0</v>
      </c>
      <c r="DE18" s="365">
        <f t="shared" si="116"/>
        <v>0</v>
      </c>
      <c r="DF18" s="365">
        <f t="shared" si="116"/>
        <v>0</v>
      </c>
      <c r="DG18" s="365">
        <f t="shared" si="116"/>
        <v>0</v>
      </c>
      <c r="DH18" s="365">
        <f t="shared" si="116"/>
        <v>0</v>
      </c>
      <c r="DI18" s="365">
        <f t="shared" si="116"/>
        <v>0</v>
      </c>
      <c r="DJ18" s="365">
        <f t="shared" si="116"/>
        <v>0</v>
      </c>
      <c r="DK18" s="365">
        <f t="shared" si="116"/>
        <v>0</v>
      </c>
      <c r="DL18" s="365">
        <f t="shared" si="116"/>
        <v>0</v>
      </c>
      <c r="DM18" s="365">
        <f t="shared" si="116"/>
        <v>0</v>
      </c>
      <c r="DN18" s="365">
        <f t="shared" si="116"/>
        <v>0</v>
      </c>
      <c r="DO18" s="365">
        <f t="shared" si="116"/>
        <v>0</v>
      </c>
      <c r="DP18" s="365">
        <f t="shared" si="116"/>
        <v>0</v>
      </c>
      <c r="DQ18" s="365">
        <f t="shared" si="116"/>
        <v>0</v>
      </c>
      <c r="DR18" s="365">
        <f t="shared" si="116"/>
        <v>0</v>
      </c>
      <c r="DS18" s="365">
        <f t="shared" si="116"/>
        <v>0</v>
      </c>
      <c r="DT18" s="365">
        <f t="shared" si="116"/>
        <v>0</v>
      </c>
      <c r="DU18" s="365">
        <f t="shared" si="116"/>
        <v>0</v>
      </c>
      <c r="DV18" s="365">
        <f t="shared" si="116"/>
        <v>0</v>
      </c>
      <c r="DW18" s="365">
        <f t="shared" si="116"/>
        <v>0</v>
      </c>
      <c r="DX18" s="365">
        <f t="shared" si="116"/>
        <v>0</v>
      </c>
      <c r="DY18" s="365">
        <f t="shared" si="116"/>
        <v>0</v>
      </c>
      <c r="DZ18" s="365">
        <f t="shared" si="116"/>
        <v>0</v>
      </c>
      <c r="EA18" s="365">
        <f t="shared" si="116"/>
        <v>0</v>
      </c>
      <c r="EB18" s="365">
        <f t="shared" ref="EB18:GM18" si="117">SUM(EB20:EB1048576)</f>
        <v>0</v>
      </c>
      <c r="EC18" s="365">
        <f t="shared" si="117"/>
        <v>0</v>
      </c>
      <c r="ED18" s="365">
        <f t="shared" si="117"/>
        <v>0</v>
      </c>
      <c r="EE18" s="365">
        <f t="shared" si="117"/>
        <v>0</v>
      </c>
      <c r="EF18" s="365">
        <f t="shared" si="117"/>
        <v>0</v>
      </c>
      <c r="EG18" s="365">
        <f t="shared" si="117"/>
        <v>0</v>
      </c>
      <c r="EH18" s="365">
        <f t="shared" si="117"/>
        <v>0</v>
      </c>
      <c r="EI18" s="365">
        <f t="shared" si="117"/>
        <v>0</v>
      </c>
      <c r="EJ18" s="365">
        <f t="shared" si="117"/>
        <v>0</v>
      </c>
      <c r="EK18" s="365">
        <f t="shared" si="117"/>
        <v>0</v>
      </c>
      <c r="EL18" s="365">
        <f t="shared" si="117"/>
        <v>0</v>
      </c>
      <c r="EM18" s="365">
        <f t="shared" si="117"/>
        <v>0</v>
      </c>
      <c r="EN18" s="365">
        <f t="shared" si="117"/>
        <v>0</v>
      </c>
      <c r="EO18" s="365">
        <f t="shared" si="117"/>
        <v>0</v>
      </c>
      <c r="EP18" s="365">
        <f t="shared" si="117"/>
        <v>0</v>
      </c>
      <c r="EQ18" s="365">
        <f t="shared" si="117"/>
        <v>0</v>
      </c>
      <c r="ER18" s="365">
        <f t="shared" si="117"/>
        <v>0</v>
      </c>
      <c r="ES18" s="365">
        <f t="shared" si="117"/>
        <v>0</v>
      </c>
      <c r="ET18" s="365">
        <f t="shared" si="117"/>
        <v>0</v>
      </c>
      <c r="EU18" s="365">
        <f t="shared" si="117"/>
        <v>0</v>
      </c>
      <c r="EV18" s="365">
        <f t="shared" si="117"/>
        <v>0</v>
      </c>
      <c r="EW18" s="365">
        <f t="shared" si="117"/>
        <v>0</v>
      </c>
      <c r="EX18" s="365">
        <f t="shared" si="117"/>
        <v>0</v>
      </c>
      <c r="EY18" s="365">
        <f t="shared" si="117"/>
        <v>0</v>
      </c>
      <c r="EZ18" s="365">
        <f t="shared" si="117"/>
        <v>0</v>
      </c>
      <c r="FA18" s="365">
        <f t="shared" si="117"/>
        <v>0</v>
      </c>
      <c r="FB18" s="365">
        <f t="shared" si="117"/>
        <v>0</v>
      </c>
      <c r="FC18" s="365">
        <f t="shared" si="117"/>
        <v>0</v>
      </c>
      <c r="FD18" s="365">
        <f t="shared" si="117"/>
        <v>0</v>
      </c>
      <c r="FE18" s="365">
        <f t="shared" si="117"/>
        <v>0</v>
      </c>
      <c r="FF18" s="365">
        <f t="shared" si="117"/>
        <v>0</v>
      </c>
      <c r="FG18" s="365">
        <f t="shared" si="117"/>
        <v>0</v>
      </c>
      <c r="FH18" s="365">
        <f t="shared" si="117"/>
        <v>0</v>
      </c>
      <c r="FI18" s="365">
        <f t="shared" si="117"/>
        <v>0</v>
      </c>
      <c r="FJ18" s="365">
        <f t="shared" si="117"/>
        <v>0</v>
      </c>
      <c r="FK18" s="365">
        <f t="shared" si="117"/>
        <v>0</v>
      </c>
      <c r="FL18" s="365">
        <f t="shared" si="117"/>
        <v>0</v>
      </c>
      <c r="FM18" s="365">
        <f t="shared" si="117"/>
        <v>0</v>
      </c>
      <c r="FN18" s="365">
        <f t="shared" si="117"/>
        <v>0</v>
      </c>
      <c r="FO18" s="365">
        <f t="shared" si="117"/>
        <v>0</v>
      </c>
      <c r="FP18" s="365">
        <f t="shared" si="117"/>
        <v>0</v>
      </c>
      <c r="FQ18" s="365">
        <f t="shared" si="117"/>
        <v>0</v>
      </c>
      <c r="FR18" s="365">
        <f t="shared" si="117"/>
        <v>0</v>
      </c>
      <c r="FS18" s="365">
        <f t="shared" si="117"/>
        <v>0</v>
      </c>
      <c r="FT18" s="365">
        <f t="shared" si="117"/>
        <v>0</v>
      </c>
      <c r="FU18" s="365">
        <f t="shared" si="117"/>
        <v>0</v>
      </c>
      <c r="FV18" s="365">
        <f t="shared" si="117"/>
        <v>0</v>
      </c>
      <c r="FW18" s="365">
        <f t="shared" si="117"/>
        <v>0</v>
      </c>
      <c r="FX18" s="365">
        <f t="shared" si="117"/>
        <v>0</v>
      </c>
      <c r="FY18" s="365">
        <f t="shared" si="117"/>
        <v>0</v>
      </c>
      <c r="FZ18" s="365">
        <f t="shared" si="117"/>
        <v>0</v>
      </c>
      <c r="GA18" s="365">
        <f t="shared" si="117"/>
        <v>0</v>
      </c>
      <c r="GB18" s="365">
        <f t="shared" si="117"/>
        <v>0</v>
      </c>
      <c r="GC18" s="365">
        <f t="shared" si="117"/>
        <v>0</v>
      </c>
      <c r="GD18" s="365">
        <f t="shared" si="117"/>
        <v>0</v>
      </c>
      <c r="GE18" s="365">
        <f t="shared" si="117"/>
        <v>0</v>
      </c>
      <c r="GF18" s="365">
        <f t="shared" si="117"/>
        <v>0</v>
      </c>
      <c r="GG18" s="365">
        <f t="shared" si="117"/>
        <v>0</v>
      </c>
      <c r="GH18" s="365">
        <f t="shared" si="117"/>
        <v>0</v>
      </c>
      <c r="GI18" s="365">
        <f t="shared" si="117"/>
        <v>0</v>
      </c>
      <c r="GJ18" s="365">
        <f t="shared" si="117"/>
        <v>0</v>
      </c>
      <c r="GK18" s="365">
        <f t="shared" si="117"/>
        <v>0</v>
      </c>
      <c r="GL18" s="365">
        <f t="shared" si="117"/>
        <v>0</v>
      </c>
      <c r="GM18" s="365">
        <f t="shared" si="117"/>
        <v>0</v>
      </c>
      <c r="GN18" s="365">
        <f t="shared" ref="GN18:IY18" si="118">SUM(GN20:GN1048576)</f>
        <v>0</v>
      </c>
      <c r="GO18" s="365">
        <f t="shared" si="118"/>
        <v>0</v>
      </c>
      <c r="GP18" s="365">
        <f t="shared" si="118"/>
        <v>0</v>
      </c>
      <c r="GQ18" s="365">
        <f t="shared" si="118"/>
        <v>0</v>
      </c>
      <c r="GR18" s="365">
        <f t="shared" si="118"/>
        <v>0</v>
      </c>
      <c r="GS18" s="365">
        <f t="shared" si="118"/>
        <v>0</v>
      </c>
      <c r="GT18" s="365">
        <f t="shared" si="118"/>
        <v>0</v>
      </c>
      <c r="GU18" s="365">
        <f t="shared" si="118"/>
        <v>0</v>
      </c>
      <c r="GV18" s="365">
        <f t="shared" si="118"/>
        <v>0</v>
      </c>
      <c r="GW18" s="365">
        <f t="shared" si="118"/>
        <v>0</v>
      </c>
      <c r="GX18" s="365">
        <f t="shared" si="118"/>
        <v>0</v>
      </c>
      <c r="GY18" s="365">
        <f t="shared" si="118"/>
        <v>0</v>
      </c>
      <c r="GZ18" s="365">
        <f t="shared" si="118"/>
        <v>0</v>
      </c>
      <c r="HA18" s="365">
        <f t="shared" si="118"/>
        <v>0</v>
      </c>
      <c r="HB18" s="365">
        <f t="shared" si="118"/>
        <v>0</v>
      </c>
      <c r="HC18" s="365">
        <f t="shared" si="118"/>
        <v>0</v>
      </c>
      <c r="HD18" s="365">
        <f t="shared" si="118"/>
        <v>0</v>
      </c>
      <c r="HE18" s="365">
        <f t="shared" si="118"/>
        <v>0</v>
      </c>
      <c r="HF18" s="365">
        <f t="shared" si="118"/>
        <v>0</v>
      </c>
      <c r="HG18" s="365">
        <f t="shared" si="118"/>
        <v>0</v>
      </c>
      <c r="HH18" s="365">
        <f t="shared" si="118"/>
        <v>0</v>
      </c>
      <c r="HI18" s="365">
        <f t="shared" si="118"/>
        <v>0</v>
      </c>
      <c r="HJ18" s="365">
        <f t="shared" si="118"/>
        <v>0</v>
      </c>
      <c r="HK18" s="365">
        <f t="shared" si="118"/>
        <v>0</v>
      </c>
      <c r="HL18" s="365">
        <f t="shared" si="118"/>
        <v>0</v>
      </c>
      <c r="HM18" s="365">
        <f t="shared" si="118"/>
        <v>0</v>
      </c>
      <c r="HN18" s="365">
        <f t="shared" si="118"/>
        <v>0</v>
      </c>
      <c r="HO18" s="365">
        <f t="shared" si="118"/>
        <v>0</v>
      </c>
      <c r="HP18" s="365">
        <f t="shared" si="118"/>
        <v>0</v>
      </c>
      <c r="HQ18" s="365">
        <f t="shared" si="118"/>
        <v>0</v>
      </c>
      <c r="HR18" s="365">
        <f t="shared" si="118"/>
        <v>0</v>
      </c>
      <c r="HS18" s="365">
        <f t="shared" si="118"/>
        <v>0</v>
      </c>
      <c r="HT18" s="365">
        <f t="shared" si="118"/>
        <v>0</v>
      </c>
      <c r="HU18" s="365">
        <f t="shared" si="118"/>
        <v>0</v>
      </c>
      <c r="HV18" s="365">
        <f t="shared" si="118"/>
        <v>0</v>
      </c>
      <c r="HW18" s="365">
        <f t="shared" si="118"/>
        <v>0</v>
      </c>
      <c r="HX18" s="365">
        <f t="shared" si="118"/>
        <v>0</v>
      </c>
      <c r="HY18" s="365">
        <f t="shared" si="118"/>
        <v>0</v>
      </c>
      <c r="HZ18" s="365">
        <f t="shared" si="118"/>
        <v>0</v>
      </c>
      <c r="IA18" s="365">
        <f t="shared" si="118"/>
        <v>0</v>
      </c>
      <c r="IB18" s="365">
        <f t="shared" si="118"/>
        <v>0</v>
      </c>
      <c r="IC18" s="365">
        <f t="shared" si="118"/>
        <v>0</v>
      </c>
      <c r="ID18" s="365">
        <f t="shared" si="118"/>
        <v>0</v>
      </c>
      <c r="IE18" s="365">
        <f t="shared" si="118"/>
        <v>0</v>
      </c>
      <c r="IF18" s="365">
        <f t="shared" si="118"/>
        <v>0</v>
      </c>
      <c r="IG18" s="365">
        <f t="shared" si="118"/>
        <v>0</v>
      </c>
      <c r="IH18" s="365">
        <f t="shared" si="118"/>
        <v>0</v>
      </c>
      <c r="II18" s="365">
        <f t="shared" si="118"/>
        <v>0</v>
      </c>
      <c r="IJ18" s="365">
        <f t="shared" si="118"/>
        <v>0</v>
      </c>
      <c r="IK18" s="365">
        <f t="shared" si="118"/>
        <v>0</v>
      </c>
      <c r="IL18" s="365">
        <f t="shared" si="118"/>
        <v>0</v>
      </c>
      <c r="IM18" s="365">
        <f t="shared" si="118"/>
        <v>0</v>
      </c>
      <c r="IN18" s="365">
        <f t="shared" si="118"/>
        <v>0</v>
      </c>
      <c r="IO18" s="365">
        <f t="shared" si="118"/>
        <v>0</v>
      </c>
      <c r="IP18" s="365">
        <f t="shared" si="118"/>
        <v>0</v>
      </c>
      <c r="IQ18" s="365">
        <f t="shared" si="118"/>
        <v>0</v>
      </c>
      <c r="IR18" s="365">
        <f t="shared" si="118"/>
        <v>0</v>
      </c>
      <c r="IS18" s="365">
        <f t="shared" si="118"/>
        <v>0</v>
      </c>
      <c r="IT18" s="365">
        <f t="shared" si="118"/>
        <v>0</v>
      </c>
      <c r="IU18" s="365">
        <f t="shared" si="118"/>
        <v>0</v>
      </c>
      <c r="IV18" s="365">
        <f t="shared" si="118"/>
        <v>0</v>
      </c>
      <c r="IW18" s="365">
        <f t="shared" si="118"/>
        <v>0</v>
      </c>
      <c r="IX18" s="365">
        <f t="shared" si="118"/>
        <v>0</v>
      </c>
      <c r="IY18" s="365">
        <f t="shared" si="118"/>
        <v>0</v>
      </c>
      <c r="IZ18" s="365">
        <f t="shared" ref="IZ18:LK18" si="119">SUM(IZ20:IZ1048576)</f>
        <v>0</v>
      </c>
      <c r="JA18" s="365">
        <f t="shared" si="119"/>
        <v>0</v>
      </c>
      <c r="JB18" s="365">
        <f t="shared" si="119"/>
        <v>0</v>
      </c>
      <c r="JC18" s="365">
        <f t="shared" si="119"/>
        <v>0</v>
      </c>
      <c r="JD18" s="365">
        <f t="shared" si="119"/>
        <v>0</v>
      </c>
      <c r="JE18" s="365">
        <f t="shared" si="119"/>
        <v>0</v>
      </c>
      <c r="JF18" s="365">
        <f t="shared" si="119"/>
        <v>0</v>
      </c>
      <c r="JG18" s="365">
        <f t="shared" si="119"/>
        <v>0</v>
      </c>
      <c r="JH18" s="365">
        <f t="shared" si="119"/>
        <v>0</v>
      </c>
      <c r="JI18" s="365">
        <f t="shared" si="119"/>
        <v>0</v>
      </c>
      <c r="JJ18" s="365">
        <f t="shared" si="119"/>
        <v>0</v>
      </c>
      <c r="JK18" s="365">
        <f t="shared" si="119"/>
        <v>0</v>
      </c>
      <c r="JL18" s="365">
        <f t="shared" si="119"/>
        <v>0</v>
      </c>
      <c r="JM18" s="365">
        <f t="shared" si="119"/>
        <v>0</v>
      </c>
      <c r="JN18" s="365">
        <f t="shared" si="119"/>
        <v>0</v>
      </c>
      <c r="JO18" s="365">
        <f t="shared" si="119"/>
        <v>0</v>
      </c>
      <c r="JP18" s="365">
        <f t="shared" si="119"/>
        <v>0</v>
      </c>
      <c r="JQ18" s="365">
        <f t="shared" si="119"/>
        <v>0</v>
      </c>
      <c r="JR18" s="365">
        <f t="shared" si="119"/>
        <v>0</v>
      </c>
      <c r="JS18" s="365">
        <f t="shared" si="119"/>
        <v>0</v>
      </c>
      <c r="JT18" s="365">
        <f t="shared" si="119"/>
        <v>0</v>
      </c>
      <c r="JU18" s="365">
        <f t="shared" si="119"/>
        <v>0</v>
      </c>
      <c r="JV18" s="365">
        <f t="shared" si="119"/>
        <v>0</v>
      </c>
      <c r="JW18" s="365">
        <f t="shared" si="119"/>
        <v>0</v>
      </c>
      <c r="JX18" s="365">
        <f t="shared" si="119"/>
        <v>0</v>
      </c>
      <c r="JY18" s="365">
        <f t="shared" si="119"/>
        <v>0</v>
      </c>
      <c r="JZ18" s="365">
        <f t="shared" si="119"/>
        <v>0</v>
      </c>
      <c r="KA18" s="365">
        <f t="shared" si="119"/>
        <v>0</v>
      </c>
      <c r="KB18" s="365">
        <f t="shared" si="119"/>
        <v>0</v>
      </c>
      <c r="KC18" s="365">
        <f t="shared" si="119"/>
        <v>0</v>
      </c>
      <c r="KD18" s="365">
        <f t="shared" si="119"/>
        <v>0</v>
      </c>
      <c r="KE18" s="365">
        <f t="shared" si="119"/>
        <v>0</v>
      </c>
      <c r="KF18" s="365">
        <f t="shared" si="119"/>
        <v>0</v>
      </c>
      <c r="KG18" s="365">
        <f t="shared" si="119"/>
        <v>0</v>
      </c>
      <c r="KH18" s="365">
        <f t="shared" si="119"/>
        <v>0</v>
      </c>
      <c r="KI18" s="365">
        <f t="shared" si="119"/>
        <v>0</v>
      </c>
      <c r="KJ18" s="365">
        <f t="shared" si="119"/>
        <v>0</v>
      </c>
      <c r="KK18" s="365">
        <f t="shared" si="119"/>
        <v>0</v>
      </c>
      <c r="KL18" s="365">
        <f t="shared" si="119"/>
        <v>0</v>
      </c>
      <c r="KM18" s="365">
        <f t="shared" si="119"/>
        <v>0</v>
      </c>
      <c r="KN18" s="365">
        <f t="shared" si="119"/>
        <v>0</v>
      </c>
      <c r="KO18" s="365">
        <f t="shared" si="119"/>
        <v>0</v>
      </c>
      <c r="KP18" s="365">
        <f t="shared" si="119"/>
        <v>0</v>
      </c>
      <c r="KQ18" s="365">
        <f t="shared" si="119"/>
        <v>0</v>
      </c>
      <c r="KR18" s="365">
        <f t="shared" si="119"/>
        <v>0</v>
      </c>
      <c r="KS18" s="365">
        <f t="shared" si="119"/>
        <v>0</v>
      </c>
      <c r="KT18" s="365">
        <f t="shared" si="119"/>
        <v>0</v>
      </c>
      <c r="KU18" s="365">
        <f t="shared" si="119"/>
        <v>0</v>
      </c>
      <c r="KV18" s="365">
        <f t="shared" si="119"/>
        <v>0</v>
      </c>
      <c r="KW18" s="365">
        <f t="shared" si="119"/>
        <v>0</v>
      </c>
      <c r="KX18" s="365">
        <f t="shared" si="119"/>
        <v>0</v>
      </c>
      <c r="KY18" s="365">
        <f t="shared" si="119"/>
        <v>0</v>
      </c>
      <c r="KZ18" s="365">
        <f t="shared" si="119"/>
        <v>0</v>
      </c>
      <c r="LA18" s="365">
        <f t="shared" si="119"/>
        <v>0</v>
      </c>
      <c r="LB18" s="365">
        <f t="shared" si="119"/>
        <v>0</v>
      </c>
      <c r="LC18" s="365">
        <f t="shared" si="119"/>
        <v>0</v>
      </c>
      <c r="LD18" s="365">
        <f t="shared" si="119"/>
        <v>0</v>
      </c>
      <c r="LE18" s="365">
        <f t="shared" si="119"/>
        <v>0</v>
      </c>
      <c r="LF18" s="365">
        <f t="shared" si="119"/>
        <v>0</v>
      </c>
      <c r="LG18" s="365">
        <f t="shared" si="119"/>
        <v>0</v>
      </c>
      <c r="LH18" s="365">
        <f t="shared" si="119"/>
        <v>0</v>
      </c>
      <c r="LI18" s="365">
        <f t="shared" si="119"/>
        <v>0</v>
      </c>
      <c r="LJ18" s="365">
        <f t="shared" si="119"/>
        <v>0</v>
      </c>
      <c r="LK18" s="365">
        <f t="shared" si="119"/>
        <v>0</v>
      </c>
      <c r="LL18" s="365">
        <f t="shared" ref="LL18:NW18" si="120">SUM(LL20:LL1048576)</f>
        <v>0</v>
      </c>
      <c r="LM18" s="365">
        <f t="shared" si="120"/>
        <v>0</v>
      </c>
      <c r="LN18" s="365">
        <f t="shared" si="120"/>
        <v>0</v>
      </c>
      <c r="LO18" s="365">
        <f t="shared" si="120"/>
        <v>0</v>
      </c>
      <c r="LP18" s="365">
        <f t="shared" si="120"/>
        <v>0</v>
      </c>
      <c r="LQ18" s="365">
        <f t="shared" si="120"/>
        <v>0</v>
      </c>
      <c r="LR18" s="365">
        <f t="shared" si="120"/>
        <v>0</v>
      </c>
      <c r="LS18" s="365">
        <f t="shared" si="120"/>
        <v>0</v>
      </c>
      <c r="LT18" s="365">
        <f t="shared" si="120"/>
        <v>0</v>
      </c>
      <c r="LU18" s="365">
        <f t="shared" si="120"/>
        <v>0</v>
      </c>
      <c r="LV18" s="365">
        <f t="shared" si="120"/>
        <v>0</v>
      </c>
      <c r="LW18" s="365">
        <f t="shared" si="120"/>
        <v>0</v>
      </c>
      <c r="LX18" s="365">
        <f t="shared" si="120"/>
        <v>0</v>
      </c>
      <c r="LY18" s="365">
        <f t="shared" si="120"/>
        <v>0</v>
      </c>
      <c r="LZ18" s="365">
        <f t="shared" si="120"/>
        <v>0</v>
      </c>
      <c r="MA18" s="365">
        <f t="shared" si="120"/>
        <v>0</v>
      </c>
      <c r="MB18" s="365">
        <f t="shared" si="120"/>
        <v>0</v>
      </c>
      <c r="MC18" s="365">
        <f t="shared" si="120"/>
        <v>0</v>
      </c>
      <c r="MD18" s="365">
        <f t="shared" si="120"/>
        <v>0</v>
      </c>
      <c r="ME18" s="365">
        <f t="shared" si="120"/>
        <v>0</v>
      </c>
      <c r="MF18" s="365">
        <f t="shared" si="120"/>
        <v>0</v>
      </c>
      <c r="MG18" s="365">
        <f t="shared" si="120"/>
        <v>0</v>
      </c>
      <c r="MH18" s="365">
        <f t="shared" si="120"/>
        <v>0</v>
      </c>
      <c r="MI18" s="365">
        <f t="shared" si="120"/>
        <v>0</v>
      </c>
      <c r="MJ18" s="365">
        <f t="shared" si="120"/>
        <v>0</v>
      </c>
      <c r="MK18" s="365">
        <f t="shared" si="120"/>
        <v>0</v>
      </c>
      <c r="ML18" s="365">
        <f t="shared" si="120"/>
        <v>0</v>
      </c>
      <c r="MM18" s="365">
        <f t="shared" si="120"/>
        <v>0</v>
      </c>
      <c r="MN18" s="365">
        <f t="shared" si="120"/>
        <v>0</v>
      </c>
      <c r="MO18" s="365">
        <f t="shared" si="120"/>
        <v>0</v>
      </c>
      <c r="MP18" s="365">
        <f t="shared" si="120"/>
        <v>0</v>
      </c>
      <c r="MQ18" s="365">
        <f t="shared" si="120"/>
        <v>0</v>
      </c>
      <c r="MR18" s="365">
        <f t="shared" si="120"/>
        <v>0</v>
      </c>
      <c r="MS18" s="365">
        <f t="shared" si="120"/>
        <v>0</v>
      </c>
      <c r="MT18" s="365">
        <f t="shared" si="120"/>
        <v>0</v>
      </c>
      <c r="MU18" s="365">
        <f t="shared" si="120"/>
        <v>0</v>
      </c>
      <c r="MV18" s="365">
        <f t="shared" si="120"/>
        <v>0</v>
      </c>
      <c r="MW18" s="365">
        <f t="shared" si="120"/>
        <v>0</v>
      </c>
      <c r="MX18" s="365">
        <f t="shared" si="120"/>
        <v>0</v>
      </c>
      <c r="MY18" s="365">
        <f t="shared" si="120"/>
        <v>0</v>
      </c>
      <c r="MZ18" s="365">
        <f t="shared" si="120"/>
        <v>0</v>
      </c>
      <c r="NA18" s="365">
        <f t="shared" si="120"/>
        <v>0</v>
      </c>
      <c r="NB18" s="365">
        <f t="shared" si="120"/>
        <v>0</v>
      </c>
      <c r="NC18" s="248">
        <f t="shared" si="120"/>
        <v>0</v>
      </c>
      <c r="ND18" s="248">
        <f t="shared" si="120"/>
        <v>0</v>
      </c>
      <c r="NE18" s="248">
        <f t="shared" si="120"/>
        <v>0</v>
      </c>
      <c r="NF18" s="248">
        <f t="shared" si="120"/>
        <v>0</v>
      </c>
      <c r="NG18" s="248">
        <f t="shared" si="120"/>
        <v>0</v>
      </c>
      <c r="NH18" s="248">
        <f t="shared" si="120"/>
        <v>0</v>
      </c>
      <c r="NI18" s="248">
        <f t="shared" si="120"/>
        <v>0</v>
      </c>
      <c r="NJ18" s="248">
        <f t="shared" si="120"/>
        <v>0</v>
      </c>
      <c r="NK18" s="248">
        <f t="shared" si="120"/>
        <v>0</v>
      </c>
      <c r="NL18" s="248">
        <f t="shared" si="120"/>
        <v>0</v>
      </c>
      <c r="NM18" s="248">
        <f t="shared" si="120"/>
        <v>0</v>
      </c>
      <c r="NN18" s="248">
        <f t="shared" si="120"/>
        <v>0</v>
      </c>
      <c r="NO18" s="248">
        <f t="shared" si="120"/>
        <v>0</v>
      </c>
      <c r="NP18" s="248">
        <f t="shared" si="120"/>
        <v>0</v>
      </c>
      <c r="NQ18" s="248">
        <f t="shared" si="120"/>
        <v>0</v>
      </c>
      <c r="NR18" s="248">
        <f t="shared" si="120"/>
        <v>0</v>
      </c>
      <c r="NS18" s="248">
        <f t="shared" si="120"/>
        <v>0</v>
      </c>
      <c r="NT18" s="248">
        <f t="shared" si="120"/>
        <v>0</v>
      </c>
      <c r="NU18" s="248">
        <f t="shared" si="120"/>
        <v>0</v>
      </c>
      <c r="NV18" s="248">
        <f t="shared" si="120"/>
        <v>0</v>
      </c>
      <c r="NW18" s="248">
        <f t="shared" si="120"/>
        <v>0</v>
      </c>
      <c r="NX18" s="248">
        <f t="shared" ref="NX18:QI18" si="121">SUM(NX20:NX1048576)</f>
        <v>0</v>
      </c>
      <c r="NY18" s="248">
        <f t="shared" si="121"/>
        <v>0</v>
      </c>
      <c r="NZ18" s="248">
        <f t="shared" si="121"/>
        <v>0</v>
      </c>
      <c r="OA18" s="248">
        <f t="shared" si="121"/>
        <v>0</v>
      </c>
      <c r="OB18" s="248">
        <f t="shared" si="121"/>
        <v>0</v>
      </c>
      <c r="OC18" s="248">
        <f t="shared" si="121"/>
        <v>0</v>
      </c>
      <c r="OD18" s="248">
        <f t="shared" si="121"/>
        <v>0</v>
      </c>
      <c r="OE18" s="248">
        <f t="shared" si="121"/>
        <v>0</v>
      </c>
      <c r="OF18" s="248">
        <f t="shared" si="121"/>
        <v>0</v>
      </c>
      <c r="OG18" s="248">
        <f t="shared" si="121"/>
        <v>0</v>
      </c>
      <c r="OH18" s="248">
        <f t="shared" si="121"/>
        <v>0</v>
      </c>
      <c r="OI18" s="248">
        <f t="shared" si="121"/>
        <v>0</v>
      </c>
      <c r="OJ18" s="248">
        <f t="shared" si="121"/>
        <v>0</v>
      </c>
      <c r="OK18" s="248">
        <f t="shared" si="121"/>
        <v>0</v>
      </c>
      <c r="OL18" s="248">
        <f t="shared" si="121"/>
        <v>0</v>
      </c>
      <c r="OM18" s="248">
        <f t="shared" si="121"/>
        <v>0</v>
      </c>
      <c r="ON18" s="248">
        <f t="shared" si="121"/>
        <v>0</v>
      </c>
      <c r="OO18" s="248">
        <f t="shared" si="121"/>
        <v>0</v>
      </c>
      <c r="OP18" s="248">
        <f t="shared" si="121"/>
        <v>0</v>
      </c>
      <c r="OQ18" s="248">
        <f t="shared" si="121"/>
        <v>0</v>
      </c>
      <c r="OR18" s="248">
        <f t="shared" si="121"/>
        <v>0</v>
      </c>
      <c r="OS18" s="248">
        <f t="shared" si="121"/>
        <v>0</v>
      </c>
      <c r="OT18" s="248">
        <f t="shared" si="121"/>
        <v>0</v>
      </c>
      <c r="OU18" s="248">
        <f t="shared" si="121"/>
        <v>0</v>
      </c>
      <c r="OV18" s="248">
        <f t="shared" si="121"/>
        <v>0</v>
      </c>
      <c r="OW18" s="248">
        <f t="shared" si="121"/>
        <v>0</v>
      </c>
      <c r="OX18" s="248">
        <f t="shared" si="121"/>
        <v>0</v>
      </c>
      <c r="OY18" s="248">
        <f t="shared" si="121"/>
        <v>0</v>
      </c>
      <c r="OZ18" s="248">
        <f t="shared" si="121"/>
        <v>0</v>
      </c>
      <c r="PA18" s="248">
        <f t="shared" si="121"/>
        <v>0</v>
      </c>
      <c r="PB18" s="248">
        <f t="shared" si="121"/>
        <v>0</v>
      </c>
      <c r="PC18" s="248">
        <f t="shared" si="121"/>
        <v>0</v>
      </c>
      <c r="PD18" s="248">
        <f t="shared" si="121"/>
        <v>0</v>
      </c>
      <c r="PE18" s="248">
        <f t="shared" si="121"/>
        <v>0</v>
      </c>
      <c r="PF18" s="248">
        <f t="shared" si="121"/>
        <v>0</v>
      </c>
      <c r="PG18" s="248">
        <f t="shared" si="121"/>
        <v>0</v>
      </c>
      <c r="PH18" s="248">
        <f t="shared" si="121"/>
        <v>0</v>
      </c>
      <c r="PI18" s="248">
        <f t="shared" si="121"/>
        <v>0</v>
      </c>
      <c r="PJ18" s="248">
        <f t="shared" si="121"/>
        <v>0</v>
      </c>
      <c r="PK18" s="248">
        <f t="shared" si="121"/>
        <v>0</v>
      </c>
      <c r="PL18" s="248">
        <f t="shared" si="121"/>
        <v>0</v>
      </c>
      <c r="PM18" s="248">
        <f t="shared" si="121"/>
        <v>0</v>
      </c>
      <c r="PN18" s="248">
        <f t="shared" si="121"/>
        <v>0</v>
      </c>
      <c r="PO18" s="248">
        <f t="shared" si="121"/>
        <v>0</v>
      </c>
      <c r="PP18" s="248">
        <f t="shared" si="121"/>
        <v>0</v>
      </c>
      <c r="PQ18" s="248">
        <f t="shared" si="121"/>
        <v>0</v>
      </c>
      <c r="PR18" s="248">
        <f t="shared" si="121"/>
        <v>0</v>
      </c>
      <c r="PS18" s="248">
        <f t="shared" si="121"/>
        <v>0</v>
      </c>
      <c r="PT18" s="248">
        <f t="shared" si="121"/>
        <v>0</v>
      </c>
      <c r="PU18" s="248">
        <f t="shared" si="121"/>
        <v>0</v>
      </c>
      <c r="PV18" s="248">
        <f t="shared" si="121"/>
        <v>0</v>
      </c>
      <c r="PW18" s="248">
        <f t="shared" si="121"/>
        <v>0</v>
      </c>
      <c r="PX18" s="248">
        <f t="shared" si="121"/>
        <v>0</v>
      </c>
      <c r="PY18" s="248">
        <f t="shared" si="121"/>
        <v>0</v>
      </c>
      <c r="PZ18" s="248">
        <f t="shared" si="121"/>
        <v>0</v>
      </c>
      <c r="QA18" s="248">
        <f t="shared" si="121"/>
        <v>0</v>
      </c>
      <c r="QB18" s="248">
        <f t="shared" si="121"/>
        <v>0</v>
      </c>
      <c r="QC18" s="248">
        <f t="shared" si="121"/>
        <v>0</v>
      </c>
      <c r="QD18" s="248">
        <f t="shared" si="121"/>
        <v>0</v>
      </c>
      <c r="QE18" s="248">
        <f t="shared" si="121"/>
        <v>0</v>
      </c>
      <c r="QF18" s="248">
        <f t="shared" si="121"/>
        <v>0</v>
      </c>
      <c r="QG18" s="248">
        <f t="shared" si="121"/>
        <v>0</v>
      </c>
      <c r="QH18" s="248">
        <f t="shared" si="121"/>
        <v>0</v>
      </c>
      <c r="QI18" s="248">
        <f t="shared" si="121"/>
        <v>0</v>
      </c>
      <c r="QJ18" s="248">
        <f t="shared" ref="QJ18:SU18" si="122">SUM(QJ20:QJ1048576)</f>
        <v>0</v>
      </c>
      <c r="QK18" s="248">
        <f t="shared" si="122"/>
        <v>0</v>
      </c>
      <c r="QL18" s="248">
        <f t="shared" si="122"/>
        <v>0</v>
      </c>
      <c r="QM18" s="248">
        <f t="shared" si="122"/>
        <v>0</v>
      </c>
      <c r="QN18" s="248">
        <f t="shared" si="122"/>
        <v>0</v>
      </c>
      <c r="QO18" s="248">
        <f t="shared" si="122"/>
        <v>0</v>
      </c>
      <c r="QP18" s="248">
        <f t="shared" si="122"/>
        <v>0</v>
      </c>
      <c r="QQ18" s="248">
        <f t="shared" si="122"/>
        <v>0</v>
      </c>
      <c r="QR18" s="248">
        <f t="shared" si="122"/>
        <v>0</v>
      </c>
      <c r="QS18" s="248">
        <f t="shared" si="122"/>
        <v>0</v>
      </c>
      <c r="QT18" s="248">
        <f t="shared" si="122"/>
        <v>0</v>
      </c>
      <c r="QU18" s="248">
        <f t="shared" si="122"/>
        <v>0</v>
      </c>
      <c r="QV18" s="248">
        <f t="shared" si="122"/>
        <v>0</v>
      </c>
      <c r="QW18" s="248">
        <f t="shared" si="122"/>
        <v>0</v>
      </c>
      <c r="QX18" s="248">
        <f t="shared" si="122"/>
        <v>0</v>
      </c>
      <c r="QY18" s="248">
        <f t="shared" si="122"/>
        <v>0</v>
      </c>
      <c r="QZ18" s="248">
        <f t="shared" si="122"/>
        <v>0</v>
      </c>
      <c r="RA18" s="248">
        <f t="shared" si="122"/>
        <v>0</v>
      </c>
      <c r="RB18" s="248">
        <f t="shared" si="122"/>
        <v>0</v>
      </c>
      <c r="RC18" s="248">
        <f t="shared" si="122"/>
        <v>0</v>
      </c>
      <c r="RD18" s="248">
        <f t="shared" si="122"/>
        <v>0</v>
      </c>
      <c r="RE18" s="248">
        <f t="shared" si="122"/>
        <v>0</v>
      </c>
      <c r="RF18" s="248">
        <f t="shared" si="122"/>
        <v>0</v>
      </c>
      <c r="RG18" s="248">
        <f t="shared" si="122"/>
        <v>0</v>
      </c>
      <c r="RH18" s="248">
        <f t="shared" si="122"/>
        <v>0</v>
      </c>
      <c r="RI18" s="248">
        <f t="shared" si="122"/>
        <v>0</v>
      </c>
      <c r="RJ18" s="248">
        <f t="shared" si="122"/>
        <v>0</v>
      </c>
      <c r="RK18" s="248">
        <f t="shared" si="122"/>
        <v>0</v>
      </c>
      <c r="RL18" s="248">
        <f t="shared" si="122"/>
        <v>0</v>
      </c>
      <c r="RM18" s="248">
        <f t="shared" si="122"/>
        <v>0</v>
      </c>
      <c r="RN18" s="248">
        <f t="shared" si="122"/>
        <v>0</v>
      </c>
      <c r="RO18" s="248">
        <f t="shared" si="122"/>
        <v>0</v>
      </c>
      <c r="RP18" s="248">
        <f t="shared" si="122"/>
        <v>0</v>
      </c>
      <c r="RQ18" s="248">
        <f t="shared" si="122"/>
        <v>0</v>
      </c>
      <c r="RR18" s="248">
        <f t="shared" si="122"/>
        <v>0</v>
      </c>
      <c r="RS18" s="248">
        <f t="shared" si="122"/>
        <v>0</v>
      </c>
      <c r="RT18" s="248">
        <f t="shared" si="122"/>
        <v>0</v>
      </c>
      <c r="RU18" s="248">
        <f t="shared" si="122"/>
        <v>0</v>
      </c>
      <c r="RV18" s="248">
        <f t="shared" si="122"/>
        <v>0</v>
      </c>
      <c r="RW18" s="248">
        <f t="shared" si="122"/>
        <v>0</v>
      </c>
      <c r="RX18" s="248">
        <f t="shared" si="122"/>
        <v>0</v>
      </c>
      <c r="RY18" s="248">
        <f t="shared" si="122"/>
        <v>0</v>
      </c>
      <c r="RZ18" s="248">
        <f t="shared" si="122"/>
        <v>0</v>
      </c>
      <c r="SA18" s="248">
        <f t="shared" si="122"/>
        <v>0</v>
      </c>
      <c r="SB18" s="248">
        <f t="shared" si="122"/>
        <v>0</v>
      </c>
      <c r="SC18" s="248">
        <f t="shared" si="122"/>
        <v>0</v>
      </c>
      <c r="SD18" s="248">
        <f t="shared" si="122"/>
        <v>0</v>
      </c>
      <c r="SE18" s="248">
        <f t="shared" si="122"/>
        <v>0</v>
      </c>
      <c r="SF18" s="248">
        <f t="shared" si="122"/>
        <v>0</v>
      </c>
      <c r="SG18" s="248">
        <f t="shared" si="122"/>
        <v>0</v>
      </c>
      <c r="SH18" s="248">
        <f t="shared" si="122"/>
        <v>0</v>
      </c>
      <c r="SI18" s="248">
        <f t="shared" si="122"/>
        <v>0</v>
      </c>
      <c r="SJ18" s="248">
        <f t="shared" si="122"/>
        <v>0</v>
      </c>
      <c r="SK18" s="248">
        <f t="shared" si="122"/>
        <v>0</v>
      </c>
      <c r="SL18" s="248">
        <f t="shared" si="122"/>
        <v>0</v>
      </c>
      <c r="SM18" s="248">
        <f t="shared" si="122"/>
        <v>0</v>
      </c>
      <c r="SN18" s="248">
        <f t="shared" si="122"/>
        <v>0</v>
      </c>
      <c r="SO18" s="248">
        <f t="shared" si="122"/>
        <v>0</v>
      </c>
      <c r="SP18" s="248">
        <f t="shared" si="122"/>
        <v>0</v>
      </c>
      <c r="SQ18" s="248">
        <f t="shared" si="122"/>
        <v>0</v>
      </c>
      <c r="SR18" s="248">
        <f t="shared" si="122"/>
        <v>0</v>
      </c>
      <c r="SS18" s="248">
        <f t="shared" si="122"/>
        <v>0</v>
      </c>
      <c r="ST18" s="248">
        <f t="shared" si="122"/>
        <v>0</v>
      </c>
      <c r="SU18" s="248">
        <f t="shared" si="122"/>
        <v>0</v>
      </c>
      <c r="SV18" s="248">
        <f t="shared" ref="SV18:VG18" si="123">SUM(SV20:SV1048576)</f>
        <v>0</v>
      </c>
      <c r="SW18" s="248">
        <f t="shared" si="123"/>
        <v>0</v>
      </c>
      <c r="SX18" s="248">
        <f t="shared" si="123"/>
        <v>0</v>
      </c>
      <c r="SY18" s="248">
        <f t="shared" si="123"/>
        <v>0</v>
      </c>
      <c r="SZ18" s="248">
        <f t="shared" si="123"/>
        <v>0</v>
      </c>
      <c r="TA18" s="248">
        <f t="shared" si="123"/>
        <v>0</v>
      </c>
      <c r="TB18" s="248">
        <f t="shared" si="123"/>
        <v>0</v>
      </c>
      <c r="TC18" s="248">
        <f t="shared" si="123"/>
        <v>0</v>
      </c>
      <c r="TD18" s="248">
        <f t="shared" si="123"/>
        <v>0</v>
      </c>
      <c r="TE18" s="248">
        <f t="shared" si="123"/>
        <v>0</v>
      </c>
      <c r="TF18" s="248">
        <f t="shared" si="123"/>
        <v>0</v>
      </c>
      <c r="TG18" s="248">
        <f t="shared" si="123"/>
        <v>0</v>
      </c>
      <c r="TH18" s="248">
        <f t="shared" si="123"/>
        <v>0</v>
      </c>
      <c r="TI18" s="248">
        <f t="shared" si="123"/>
        <v>0</v>
      </c>
      <c r="TJ18" s="248">
        <f t="shared" si="123"/>
        <v>0</v>
      </c>
      <c r="TK18" s="248">
        <f t="shared" si="123"/>
        <v>0</v>
      </c>
      <c r="TL18" s="248">
        <f t="shared" si="123"/>
        <v>0</v>
      </c>
      <c r="TM18" s="248">
        <f t="shared" si="123"/>
        <v>0</v>
      </c>
      <c r="TN18" s="248">
        <f t="shared" si="123"/>
        <v>0</v>
      </c>
      <c r="TO18" s="248">
        <f t="shared" si="123"/>
        <v>0</v>
      </c>
      <c r="TP18" s="248">
        <f t="shared" si="123"/>
        <v>0</v>
      </c>
      <c r="TQ18" s="248">
        <f t="shared" si="123"/>
        <v>0</v>
      </c>
      <c r="TR18" s="248">
        <f t="shared" si="123"/>
        <v>0</v>
      </c>
      <c r="TS18" s="248">
        <f t="shared" si="123"/>
        <v>0</v>
      </c>
      <c r="TT18" s="248">
        <f t="shared" si="123"/>
        <v>0</v>
      </c>
      <c r="TU18" s="248">
        <f t="shared" si="123"/>
        <v>0</v>
      </c>
      <c r="TV18" s="248">
        <f t="shared" si="123"/>
        <v>0</v>
      </c>
      <c r="TW18" s="248">
        <f t="shared" si="123"/>
        <v>0</v>
      </c>
      <c r="TX18" s="248">
        <f t="shared" si="123"/>
        <v>0</v>
      </c>
      <c r="TY18" s="248">
        <f t="shared" si="123"/>
        <v>0</v>
      </c>
      <c r="TZ18" s="248">
        <f t="shared" si="123"/>
        <v>0</v>
      </c>
      <c r="UA18" s="248">
        <f t="shared" si="123"/>
        <v>0</v>
      </c>
      <c r="UB18" s="248">
        <f t="shared" si="123"/>
        <v>0</v>
      </c>
      <c r="UC18" s="248">
        <f t="shared" si="123"/>
        <v>0</v>
      </c>
      <c r="UD18" s="372">
        <f t="shared" si="123"/>
        <v>0</v>
      </c>
      <c r="UE18" s="372">
        <f t="shared" si="123"/>
        <v>0</v>
      </c>
      <c r="UF18" s="372">
        <f t="shared" si="123"/>
        <v>0</v>
      </c>
      <c r="UG18" s="372">
        <f t="shared" si="123"/>
        <v>0</v>
      </c>
      <c r="UH18" s="372">
        <f t="shared" si="123"/>
        <v>0</v>
      </c>
      <c r="UI18" s="372">
        <f t="shared" si="123"/>
        <v>0</v>
      </c>
      <c r="UJ18" s="372">
        <f t="shared" si="123"/>
        <v>0</v>
      </c>
      <c r="UK18" s="372">
        <f t="shared" si="123"/>
        <v>0</v>
      </c>
      <c r="UL18" s="372">
        <f t="shared" si="123"/>
        <v>0</v>
      </c>
      <c r="UM18" s="372">
        <f t="shared" si="123"/>
        <v>0</v>
      </c>
      <c r="UN18" s="372">
        <f t="shared" si="123"/>
        <v>0</v>
      </c>
      <c r="UO18" s="372">
        <f t="shared" si="123"/>
        <v>0</v>
      </c>
      <c r="UP18" s="372">
        <f t="shared" si="123"/>
        <v>0</v>
      </c>
      <c r="UQ18" s="372">
        <f t="shared" si="123"/>
        <v>0</v>
      </c>
      <c r="UR18" s="372">
        <f t="shared" si="123"/>
        <v>0</v>
      </c>
      <c r="US18" s="372">
        <f t="shared" si="123"/>
        <v>0</v>
      </c>
      <c r="UT18" s="372">
        <f t="shared" si="123"/>
        <v>0</v>
      </c>
      <c r="UU18" s="372">
        <f t="shared" si="123"/>
        <v>0</v>
      </c>
      <c r="UV18" s="372">
        <f t="shared" si="123"/>
        <v>0</v>
      </c>
      <c r="UW18" s="372">
        <f t="shared" si="123"/>
        <v>0</v>
      </c>
      <c r="UX18" s="372">
        <f t="shared" si="123"/>
        <v>0</v>
      </c>
      <c r="UY18" s="372">
        <f t="shared" si="123"/>
        <v>0</v>
      </c>
      <c r="UZ18" s="372">
        <f t="shared" si="123"/>
        <v>0</v>
      </c>
      <c r="VA18" s="372">
        <f t="shared" si="123"/>
        <v>0</v>
      </c>
      <c r="VB18" s="372">
        <f t="shared" si="123"/>
        <v>0</v>
      </c>
      <c r="VC18" s="372">
        <f t="shared" si="123"/>
        <v>0</v>
      </c>
      <c r="VD18" s="372">
        <f t="shared" si="123"/>
        <v>0</v>
      </c>
      <c r="VE18" s="372">
        <f t="shared" si="123"/>
        <v>0</v>
      </c>
      <c r="VF18" s="372">
        <f t="shared" si="123"/>
        <v>0</v>
      </c>
      <c r="VG18" s="372">
        <f t="shared" si="123"/>
        <v>0</v>
      </c>
      <c r="VH18" s="372">
        <f t="shared" ref="VH18:XS18" si="124">SUM(VH20:VH1048576)</f>
        <v>0</v>
      </c>
      <c r="VI18" s="372">
        <f t="shared" si="124"/>
        <v>0</v>
      </c>
      <c r="VJ18" s="372">
        <f t="shared" si="124"/>
        <v>0</v>
      </c>
      <c r="VK18" s="372">
        <f t="shared" si="124"/>
        <v>0</v>
      </c>
      <c r="VL18" s="372">
        <f t="shared" si="124"/>
        <v>0</v>
      </c>
      <c r="VM18" s="372">
        <f t="shared" si="124"/>
        <v>0</v>
      </c>
      <c r="VN18" s="372">
        <f t="shared" si="124"/>
        <v>0</v>
      </c>
      <c r="VO18" s="372">
        <f t="shared" si="124"/>
        <v>0</v>
      </c>
      <c r="VP18" s="372">
        <f t="shared" si="124"/>
        <v>0</v>
      </c>
      <c r="VQ18" s="372">
        <f t="shared" si="124"/>
        <v>0</v>
      </c>
      <c r="VR18" s="372">
        <f t="shared" si="124"/>
        <v>0</v>
      </c>
      <c r="VS18" s="372">
        <f t="shared" si="124"/>
        <v>0</v>
      </c>
      <c r="VT18" s="372">
        <f t="shared" si="124"/>
        <v>0</v>
      </c>
      <c r="VU18" s="372">
        <f t="shared" si="124"/>
        <v>0</v>
      </c>
      <c r="VV18" s="372">
        <f t="shared" si="124"/>
        <v>0</v>
      </c>
      <c r="VW18" s="372">
        <f t="shared" si="124"/>
        <v>0</v>
      </c>
      <c r="VX18" s="372">
        <f t="shared" si="124"/>
        <v>0</v>
      </c>
      <c r="VY18" s="372">
        <f t="shared" si="124"/>
        <v>0</v>
      </c>
      <c r="VZ18" s="372">
        <f t="shared" si="124"/>
        <v>0</v>
      </c>
      <c r="WA18" s="372">
        <f t="shared" si="124"/>
        <v>0</v>
      </c>
      <c r="WB18" s="372">
        <f t="shared" si="124"/>
        <v>0</v>
      </c>
      <c r="WC18" s="372">
        <f t="shared" si="124"/>
        <v>0</v>
      </c>
      <c r="WD18" s="372">
        <f t="shared" si="124"/>
        <v>0</v>
      </c>
      <c r="WE18" s="372">
        <f t="shared" si="124"/>
        <v>0</v>
      </c>
      <c r="WF18" s="372">
        <f t="shared" si="124"/>
        <v>0</v>
      </c>
      <c r="WG18" s="372">
        <f t="shared" si="124"/>
        <v>0</v>
      </c>
      <c r="WH18" s="372">
        <f t="shared" si="124"/>
        <v>0</v>
      </c>
      <c r="WI18" s="372">
        <f t="shared" si="124"/>
        <v>0</v>
      </c>
      <c r="WJ18" s="372">
        <f t="shared" si="124"/>
        <v>0</v>
      </c>
      <c r="WK18" s="372">
        <f t="shared" si="124"/>
        <v>0</v>
      </c>
      <c r="WL18" s="372">
        <f t="shared" si="124"/>
        <v>0</v>
      </c>
      <c r="WM18" s="372">
        <f t="shared" si="124"/>
        <v>0</v>
      </c>
      <c r="WN18" s="372">
        <f t="shared" si="124"/>
        <v>0</v>
      </c>
      <c r="WO18" s="372">
        <f t="shared" si="124"/>
        <v>0</v>
      </c>
      <c r="WP18" s="372">
        <f t="shared" si="124"/>
        <v>0</v>
      </c>
      <c r="WQ18" s="372">
        <f t="shared" si="124"/>
        <v>0</v>
      </c>
      <c r="WR18" s="372">
        <f t="shared" si="124"/>
        <v>0</v>
      </c>
      <c r="WS18" s="372">
        <f t="shared" si="124"/>
        <v>0</v>
      </c>
      <c r="WT18" s="372">
        <f t="shared" si="124"/>
        <v>0</v>
      </c>
      <c r="WU18" s="372">
        <f t="shared" si="124"/>
        <v>0</v>
      </c>
      <c r="WV18" s="372">
        <f t="shared" si="124"/>
        <v>0</v>
      </c>
      <c r="WW18" s="372">
        <f t="shared" si="124"/>
        <v>0</v>
      </c>
      <c r="WX18" s="372">
        <f t="shared" si="124"/>
        <v>0</v>
      </c>
      <c r="WY18" s="372">
        <f t="shared" si="124"/>
        <v>0</v>
      </c>
      <c r="WZ18" s="372">
        <f t="shared" si="124"/>
        <v>0</v>
      </c>
      <c r="XA18" s="372">
        <f t="shared" si="124"/>
        <v>0</v>
      </c>
      <c r="XB18" s="372">
        <f t="shared" si="124"/>
        <v>0</v>
      </c>
      <c r="XC18" s="372">
        <f t="shared" si="124"/>
        <v>0</v>
      </c>
      <c r="XD18" s="372">
        <f t="shared" si="124"/>
        <v>0</v>
      </c>
      <c r="XE18" s="372">
        <f t="shared" si="124"/>
        <v>0</v>
      </c>
      <c r="XF18" s="372">
        <f t="shared" si="124"/>
        <v>0</v>
      </c>
      <c r="XG18" s="372">
        <f t="shared" si="124"/>
        <v>0</v>
      </c>
      <c r="XH18" s="372">
        <f t="shared" si="124"/>
        <v>0</v>
      </c>
      <c r="XI18" s="372">
        <f t="shared" si="124"/>
        <v>0</v>
      </c>
      <c r="XJ18" s="372">
        <f t="shared" si="124"/>
        <v>0</v>
      </c>
      <c r="XK18" s="372">
        <f t="shared" si="124"/>
        <v>0</v>
      </c>
      <c r="XL18" s="372">
        <f t="shared" si="124"/>
        <v>0</v>
      </c>
      <c r="XM18" s="372">
        <f t="shared" si="124"/>
        <v>0</v>
      </c>
      <c r="XN18" s="372">
        <f t="shared" si="124"/>
        <v>0</v>
      </c>
      <c r="XO18" s="372">
        <f t="shared" si="124"/>
        <v>0</v>
      </c>
      <c r="XP18" s="372">
        <f t="shared" si="124"/>
        <v>0</v>
      </c>
      <c r="XQ18" s="372">
        <f t="shared" si="124"/>
        <v>0</v>
      </c>
      <c r="XR18" s="372">
        <f t="shared" si="124"/>
        <v>0</v>
      </c>
      <c r="XS18" s="372">
        <f t="shared" si="124"/>
        <v>0</v>
      </c>
      <c r="XT18" s="372">
        <f t="shared" ref="XT18:AAE18" si="125">SUM(XT20:XT1048576)</f>
        <v>0</v>
      </c>
      <c r="XU18" s="372">
        <f t="shared" si="125"/>
        <v>0</v>
      </c>
      <c r="XV18" s="372">
        <f t="shared" si="125"/>
        <v>0</v>
      </c>
      <c r="XW18" s="372">
        <f t="shared" si="125"/>
        <v>0</v>
      </c>
      <c r="XX18" s="372">
        <f t="shared" si="125"/>
        <v>0</v>
      </c>
      <c r="XY18" s="372">
        <f t="shared" si="125"/>
        <v>0</v>
      </c>
      <c r="XZ18" s="372">
        <f t="shared" si="125"/>
        <v>0</v>
      </c>
      <c r="YA18" s="372">
        <f t="shared" si="125"/>
        <v>0</v>
      </c>
      <c r="YB18" s="372">
        <f t="shared" si="125"/>
        <v>0</v>
      </c>
      <c r="YC18" s="372">
        <f t="shared" si="125"/>
        <v>0</v>
      </c>
      <c r="YD18" s="372">
        <f t="shared" si="125"/>
        <v>0</v>
      </c>
      <c r="YE18" s="372">
        <f t="shared" si="125"/>
        <v>0</v>
      </c>
      <c r="YF18" s="372">
        <f t="shared" si="125"/>
        <v>0</v>
      </c>
      <c r="YG18" s="372">
        <f t="shared" si="125"/>
        <v>0</v>
      </c>
      <c r="YH18" s="372">
        <f t="shared" si="125"/>
        <v>0</v>
      </c>
      <c r="YI18" s="372">
        <f t="shared" si="125"/>
        <v>0</v>
      </c>
      <c r="YJ18" s="372">
        <f t="shared" si="125"/>
        <v>0</v>
      </c>
      <c r="YK18" s="372">
        <f t="shared" si="125"/>
        <v>0</v>
      </c>
      <c r="YL18" s="372">
        <f t="shared" si="125"/>
        <v>0</v>
      </c>
      <c r="YM18" s="372">
        <f t="shared" si="125"/>
        <v>0</v>
      </c>
      <c r="YN18" s="372">
        <f t="shared" si="125"/>
        <v>0</v>
      </c>
      <c r="YO18" s="372">
        <f t="shared" si="125"/>
        <v>0</v>
      </c>
      <c r="YP18" s="372">
        <f t="shared" si="125"/>
        <v>0</v>
      </c>
      <c r="YQ18" s="372">
        <f t="shared" si="125"/>
        <v>0</v>
      </c>
      <c r="YR18" s="372">
        <f t="shared" si="125"/>
        <v>0</v>
      </c>
      <c r="YS18" s="372">
        <f t="shared" si="125"/>
        <v>0</v>
      </c>
      <c r="YT18" s="372">
        <f t="shared" si="125"/>
        <v>0</v>
      </c>
      <c r="YU18" s="372">
        <f t="shared" si="125"/>
        <v>0</v>
      </c>
      <c r="YV18" s="372">
        <f t="shared" si="125"/>
        <v>0</v>
      </c>
      <c r="YW18" s="372">
        <f t="shared" si="125"/>
        <v>0</v>
      </c>
      <c r="YX18" s="372">
        <f t="shared" si="125"/>
        <v>0</v>
      </c>
      <c r="YY18" s="372">
        <f t="shared" si="125"/>
        <v>0</v>
      </c>
      <c r="YZ18" s="372">
        <f t="shared" si="125"/>
        <v>0</v>
      </c>
      <c r="ZA18" s="372">
        <f t="shared" si="125"/>
        <v>0</v>
      </c>
      <c r="ZB18" s="372">
        <f t="shared" si="125"/>
        <v>0</v>
      </c>
      <c r="ZC18" s="372">
        <f t="shared" si="125"/>
        <v>0</v>
      </c>
      <c r="ZD18" s="372">
        <f t="shared" si="125"/>
        <v>0</v>
      </c>
      <c r="ZE18" s="372">
        <f t="shared" si="125"/>
        <v>0</v>
      </c>
      <c r="ZF18" s="372">
        <f t="shared" si="125"/>
        <v>0</v>
      </c>
      <c r="ZG18" s="372">
        <f t="shared" si="125"/>
        <v>0</v>
      </c>
      <c r="ZH18" s="372">
        <f t="shared" si="125"/>
        <v>0</v>
      </c>
      <c r="ZI18" s="372">
        <f t="shared" si="125"/>
        <v>0</v>
      </c>
      <c r="ZJ18" s="372">
        <f t="shared" si="125"/>
        <v>0</v>
      </c>
      <c r="ZK18" s="372">
        <f t="shared" si="125"/>
        <v>0</v>
      </c>
      <c r="ZL18" s="372">
        <f t="shared" si="125"/>
        <v>0</v>
      </c>
      <c r="ZM18" s="372">
        <f t="shared" si="125"/>
        <v>0</v>
      </c>
      <c r="ZN18" s="372">
        <f t="shared" si="125"/>
        <v>0</v>
      </c>
      <c r="ZO18" s="372">
        <f t="shared" si="125"/>
        <v>0</v>
      </c>
      <c r="ZP18" s="372">
        <f t="shared" si="125"/>
        <v>0</v>
      </c>
      <c r="ZQ18" s="372">
        <f t="shared" si="125"/>
        <v>0</v>
      </c>
      <c r="ZR18" s="372">
        <f t="shared" si="125"/>
        <v>0</v>
      </c>
      <c r="ZS18" s="372">
        <f t="shared" si="125"/>
        <v>0</v>
      </c>
      <c r="ZT18" s="372">
        <f t="shared" si="125"/>
        <v>0</v>
      </c>
      <c r="ZU18" s="372">
        <f t="shared" si="125"/>
        <v>0</v>
      </c>
      <c r="ZV18" s="372">
        <f t="shared" si="125"/>
        <v>0</v>
      </c>
      <c r="ZW18" s="372">
        <f t="shared" si="125"/>
        <v>0</v>
      </c>
      <c r="ZX18" s="372">
        <f t="shared" si="125"/>
        <v>0</v>
      </c>
      <c r="ZY18" s="372">
        <f t="shared" si="125"/>
        <v>0</v>
      </c>
      <c r="ZZ18" s="372">
        <f t="shared" si="125"/>
        <v>0</v>
      </c>
      <c r="AAA18" s="372">
        <f t="shared" si="125"/>
        <v>0</v>
      </c>
      <c r="AAB18" s="372">
        <f t="shared" si="125"/>
        <v>0</v>
      </c>
      <c r="AAC18" s="372">
        <f t="shared" si="125"/>
        <v>0</v>
      </c>
      <c r="AAD18" s="372">
        <f t="shared" si="125"/>
        <v>0</v>
      </c>
      <c r="AAE18" s="372">
        <f t="shared" si="125"/>
        <v>0</v>
      </c>
      <c r="AAF18" s="372">
        <f t="shared" ref="AAF18:ABD18" si="126">SUM(AAF20:AAF1048576)</f>
        <v>0</v>
      </c>
      <c r="AAG18" s="372">
        <f t="shared" si="126"/>
        <v>0</v>
      </c>
      <c r="AAH18" s="372">
        <f t="shared" si="126"/>
        <v>0</v>
      </c>
      <c r="AAI18" s="372">
        <f t="shared" si="126"/>
        <v>0</v>
      </c>
      <c r="AAJ18" s="372">
        <f t="shared" si="126"/>
        <v>0</v>
      </c>
      <c r="AAK18" s="372">
        <f t="shared" si="126"/>
        <v>0</v>
      </c>
      <c r="AAL18" s="372">
        <f t="shared" si="126"/>
        <v>0</v>
      </c>
      <c r="AAM18" s="372">
        <f t="shared" si="126"/>
        <v>0</v>
      </c>
      <c r="AAN18" s="372">
        <f>SUM(AAN20:AAN1048576)</f>
        <v>0</v>
      </c>
      <c r="AAO18" s="372">
        <f t="shared" si="126"/>
        <v>0</v>
      </c>
      <c r="AAP18" s="372">
        <f t="shared" si="126"/>
        <v>0</v>
      </c>
      <c r="AAQ18" s="372">
        <f t="shared" si="126"/>
        <v>0</v>
      </c>
      <c r="AAR18" s="372">
        <f t="shared" si="126"/>
        <v>0</v>
      </c>
      <c r="AAS18" s="372">
        <f t="shared" si="126"/>
        <v>0</v>
      </c>
      <c r="AAT18" s="372">
        <f t="shared" si="126"/>
        <v>0</v>
      </c>
      <c r="AAU18" s="372">
        <f t="shared" si="126"/>
        <v>0</v>
      </c>
      <c r="AAV18" s="372">
        <f t="shared" si="126"/>
        <v>0</v>
      </c>
      <c r="AAW18" s="372">
        <f t="shared" si="126"/>
        <v>0</v>
      </c>
      <c r="AAX18" s="372">
        <f t="shared" si="126"/>
        <v>0</v>
      </c>
      <c r="AAY18" s="372">
        <f t="shared" si="126"/>
        <v>0</v>
      </c>
      <c r="AAZ18" s="372">
        <f t="shared" si="126"/>
        <v>0</v>
      </c>
      <c r="ABA18" s="372">
        <f t="shared" si="126"/>
        <v>0</v>
      </c>
      <c r="ABB18" s="372">
        <f t="shared" si="126"/>
        <v>0</v>
      </c>
      <c r="ABC18" s="372">
        <f t="shared" si="126"/>
        <v>0</v>
      </c>
      <c r="ABD18" s="372">
        <f t="shared" si="126"/>
        <v>0</v>
      </c>
    </row>
    <row r="19" spans="1:732" ht="135" customHeight="1">
      <c r="A19" s="232"/>
      <c r="B19" s="366">
        <v>44652</v>
      </c>
      <c r="C19" s="366">
        <v>44653</v>
      </c>
      <c r="D19" s="366">
        <v>44654</v>
      </c>
      <c r="E19" s="366">
        <v>44655</v>
      </c>
      <c r="F19" s="366">
        <v>44656</v>
      </c>
      <c r="G19" s="366">
        <v>44657</v>
      </c>
      <c r="H19" s="366">
        <v>44658</v>
      </c>
      <c r="I19" s="366">
        <v>44659</v>
      </c>
      <c r="J19" s="366">
        <v>44660</v>
      </c>
      <c r="K19" s="366">
        <v>44661</v>
      </c>
      <c r="L19" s="366">
        <v>44662</v>
      </c>
      <c r="M19" s="366">
        <v>44663</v>
      </c>
      <c r="N19" s="366">
        <v>44664</v>
      </c>
      <c r="O19" s="366">
        <v>44665</v>
      </c>
      <c r="P19" s="366">
        <v>44666</v>
      </c>
      <c r="Q19" s="366">
        <v>44667</v>
      </c>
      <c r="R19" s="366">
        <v>44668</v>
      </c>
      <c r="S19" s="366">
        <v>44669</v>
      </c>
      <c r="T19" s="366">
        <v>44670</v>
      </c>
      <c r="U19" s="366">
        <v>44671</v>
      </c>
      <c r="V19" s="366">
        <v>44672</v>
      </c>
      <c r="W19" s="366">
        <v>44673</v>
      </c>
      <c r="X19" s="366">
        <v>44674</v>
      </c>
      <c r="Y19" s="366">
        <v>44675</v>
      </c>
      <c r="Z19" s="366">
        <v>44676</v>
      </c>
      <c r="AA19" s="366">
        <v>44677</v>
      </c>
      <c r="AB19" s="366">
        <v>44678</v>
      </c>
      <c r="AC19" s="366">
        <v>44679</v>
      </c>
      <c r="AD19" s="366">
        <v>44680</v>
      </c>
      <c r="AE19" s="366">
        <v>44681</v>
      </c>
      <c r="AF19" s="366">
        <v>44682</v>
      </c>
      <c r="AG19" s="366">
        <v>44683</v>
      </c>
      <c r="AH19" s="366">
        <v>44684</v>
      </c>
      <c r="AI19" s="366">
        <v>44685</v>
      </c>
      <c r="AJ19" s="366">
        <v>44686</v>
      </c>
      <c r="AK19" s="366">
        <v>44687</v>
      </c>
      <c r="AL19" s="366">
        <v>44688</v>
      </c>
      <c r="AM19" s="366">
        <v>44689</v>
      </c>
      <c r="AN19" s="366">
        <v>44690</v>
      </c>
      <c r="AO19" s="366">
        <v>44691</v>
      </c>
      <c r="AP19" s="366">
        <v>44692</v>
      </c>
      <c r="AQ19" s="366">
        <v>44693</v>
      </c>
      <c r="AR19" s="366">
        <v>44694</v>
      </c>
      <c r="AS19" s="366">
        <v>44695</v>
      </c>
      <c r="AT19" s="366">
        <v>44696</v>
      </c>
      <c r="AU19" s="366">
        <v>44697</v>
      </c>
      <c r="AV19" s="366">
        <v>44698</v>
      </c>
      <c r="AW19" s="366">
        <v>44699</v>
      </c>
      <c r="AX19" s="366">
        <v>44700</v>
      </c>
      <c r="AY19" s="366">
        <v>44701</v>
      </c>
      <c r="AZ19" s="366">
        <v>44702</v>
      </c>
      <c r="BA19" s="366">
        <v>44703</v>
      </c>
      <c r="BB19" s="366">
        <v>44704</v>
      </c>
      <c r="BC19" s="366">
        <v>44705</v>
      </c>
      <c r="BD19" s="366">
        <v>44706</v>
      </c>
      <c r="BE19" s="366">
        <v>44707</v>
      </c>
      <c r="BF19" s="366">
        <v>44708</v>
      </c>
      <c r="BG19" s="366">
        <v>44709</v>
      </c>
      <c r="BH19" s="366">
        <v>44710</v>
      </c>
      <c r="BI19" s="366">
        <v>44711</v>
      </c>
      <c r="BJ19" s="366">
        <v>44712</v>
      </c>
      <c r="BK19" s="366">
        <v>44713</v>
      </c>
      <c r="BL19" s="366">
        <v>44714</v>
      </c>
      <c r="BM19" s="366">
        <v>44715</v>
      </c>
      <c r="BN19" s="366">
        <v>44716</v>
      </c>
      <c r="BO19" s="366">
        <v>44717</v>
      </c>
      <c r="BP19" s="366">
        <v>44718</v>
      </c>
      <c r="BQ19" s="366">
        <v>44719</v>
      </c>
      <c r="BR19" s="366">
        <v>44720</v>
      </c>
      <c r="BS19" s="366">
        <v>44721</v>
      </c>
      <c r="BT19" s="366">
        <v>44722</v>
      </c>
      <c r="BU19" s="366">
        <v>44723</v>
      </c>
      <c r="BV19" s="366">
        <v>44724</v>
      </c>
      <c r="BW19" s="366">
        <v>44725</v>
      </c>
      <c r="BX19" s="366">
        <v>44726</v>
      </c>
      <c r="BY19" s="366">
        <v>44727</v>
      </c>
      <c r="BZ19" s="366">
        <v>44728</v>
      </c>
      <c r="CA19" s="366">
        <v>44729</v>
      </c>
      <c r="CB19" s="366">
        <v>44730</v>
      </c>
      <c r="CC19" s="366">
        <v>44731</v>
      </c>
      <c r="CD19" s="366">
        <v>44732</v>
      </c>
      <c r="CE19" s="366">
        <v>44733</v>
      </c>
      <c r="CF19" s="366">
        <v>44734</v>
      </c>
      <c r="CG19" s="366">
        <v>44735</v>
      </c>
      <c r="CH19" s="366">
        <v>44736</v>
      </c>
      <c r="CI19" s="366">
        <v>44737</v>
      </c>
      <c r="CJ19" s="366">
        <v>44738</v>
      </c>
      <c r="CK19" s="366">
        <v>44739</v>
      </c>
      <c r="CL19" s="366">
        <v>44740</v>
      </c>
      <c r="CM19" s="366">
        <v>44741</v>
      </c>
      <c r="CN19" s="366">
        <v>44742</v>
      </c>
      <c r="CO19" s="366">
        <v>44743</v>
      </c>
      <c r="CP19" s="366">
        <v>44744</v>
      </c>
      <c r="CQ19" s="366">
        <v>44745</v>
      </c>
      <c r="CR19" s="366">
        <v>44746</v>
      </c>
      <c r="CS19" s="366">
        <v>44747</v>
      </c>
      <c r="CT19" s="366">
        <v>44748</v>
      </c>
      <c r="CU19" s="366">
        <v>44749</v>
      </c>
      <c r="CV19" s="366">
        <v>44750</v>
      </c>
      <c r="CW19" s="366">
        <v>44751</v>
      </c>
      <c r="CX19" s="366">
        <v>44752</v>
      </c>
      <c r="CY19" s="366">
        <v>44753</v>
      </c>
      <c r="CZ19" s="366">
        <v>44754</v>
      </c>
      <c r="DA19" s="366">
        <v>44755</v>
      </c>
      <c r="DB19" s="366">
        <v>44756</v>
      </c>
      <c r="DC19" s="366">
        <v>44757</v>
      </c>
      <c r="DD19" s="366">
        <v>44758</v>
      </c>
      <c r="DE19" s="366">
        <v>44759</v>
      </c>
      <c r="DF19" s="366">
        <v>44760</v>
      </c>
      <c r="DG19" s="366">
        <v>44761</v>
      </c>
      <c r="DH19" s="366">
        <v>44762</v>
      </c>
      <c r="DI19" s="366">
        <v>44763</v>
      </c>
      <c r="DJ19" s="366">
        <v>44764</v>
      </c>
      <c r="DK19" s="366">
        <v>44765</v>
      </c>
      <c r="DL19" s="366">
        <v>44766</v>
      </c>
      <c r="DM19" s="366">
        <v>44767</v>
      </c>
      <c r="DN19" s="366">
        <v>44768</v>
      </c>
      <c r="DO19" s="366">
        <v>44769</v>
      </c>
      <c r="DP19" s="366">
        <v>44770</v>
      </c>
      <c r="DQ19" s="366">
        <v>44771</v>
      </c>
      <c r="DR19" s="366">
        <v>44772</v>
      </c>
      <c r="DS19" s="366">
        <v>44773</v>
      </c>
      <c r="DT19" s="366">
        <v>44774</v>
      </c>
      <c r="DU19" s="366">
        <v>44775</v>
      </c>
      <c r="DV19" s="366">
        <v>44776</v>
      </c>
      <c r="DW19" s="366">
        <v>44777</v>
      </c>
      <c r="DX19" s="366">
        <v>44778</v>
      </c>
      <c r="DY19" s="366">
        <v>44779</v>
      </c>
      <c r="DZ19" s="366">
        <v>44780</v>
      </c>
      <c r="EA19" s="366">
        <v>44781</v>
      </c>
      <c r="EB19" s="366">
        <v>44782</v>
      </c>
      <c r="EC19" s="366">
        <v>44783</v>
      </c>
      <c r="ED19" s="366">
        <v>44784</v>
      </c>
      <c r="EE19" s="366">
        <v>44785</v>
      </c>
      <c r="EF19" s="366">
        <v>44786</v>
      </c>
      <c r="EG19" s="366">
        <v>44787</v>
      </c>
      <c r="EH19" s="366">
        <v>44788</v>
      </c>
      <c r="EI19" s="366">
        <v>44789</v>
      </c>
      <c r="EJ19" s="366">
        <v>44790</v>
      </c>
      <c r="EK19" s="366">
        <v>44791</v>
      </c>
      <c r="EL19" s="366">
        <v>44792</v>
      </c>
      <c r="EM19" s="366">
        <v>44793</v>
      </c>
      <c r="EN19" s="366">
        <v>44794</v>
      </c>
      <c r="EO19" s="366">
        <v>44795</v>
      </c>
      <c r="EP19" s="366">
        <v>44796</v>
      </c>
      <c r="EQ19" s="366">
        <v>44797</v>
      </c>
      <c r="ER19" s="366">
        <v>44798</v>
      </c>
      <c r="ES19" s="366">
        <v>44799</v>
      </c>
      <c r="ET19" s="366">
        <v>44800</v>
      </c>
      <c r="EU19" s="366">
        <v>44801</v>
      </c>
      <c r="EV19" s="366">
        <v>44802</v>
      </c>
      <c r="EW19" s="366">
        <v>44803</v>
      </c>
      <c r="EX19" s="366">
        <v>44804</v>
      </c>
      <c r="EY19" s="366">
        <v>44805</v>
      </c>
      <c r="EZ19" s="366">
        <v>44806</v>
      </c>
      <c r="FA19" s="366">
        <v>44807</v>
      </c>
      <c r="FB19" s="366">
        <v>44808</v>
      </c>
      <c r="FC19" s="366">
        <v>44809</v>
      </c>
      <c r="FD19" s="366">
        <v>44810</v>
      </c>
      <c r="FE19" s="366">
        <v>44811</v>
      </c>
      <c r="FF19" s="366">
        <v>44812</v>
      </c>
      <c r="FG19" s="366">
        <v>44813</v>
      </c>
      <c r="FH19" s="366">
        <v>44814</v>
      </c>
      <c r="FI19" s="366">
        <v>44815</v>
      </c>
      <c r="FJ19" s="366">
        <v>44816</v>
      </c>
      <c r="FK19" s="366">
        <v>44817</v>
      </c>
      <c r="FL19" s="366">
        <v>44818</v>
      </c>
      <c r="FM19" s="366">
        <v>44819</v>
      </c>
      <c r="FN19" s="366">
        <v>44820</v>
      </c>
      <c r="FO19" s="366">
        <v>44821</v>
      </c>
      <c r="FP19" s="366">
        <v>44822</v>
      </c>
      <c r="FQ19" s="366">
        <v>44823</v>
      </c>
      <c r="FR19" s="366">
        <v>44824</v>
      </c>
      <c r="FS19" s="366">
        <v>44825</v>
      </c>
      <c r="FT19" s="366">
        <v>44826</v>
      </c>
      <c r="FU19" s="366">
        <v>44827</v>
      </c>
      <c r="FV19" s="366">
        <v>44828</v>
      </c>
      <c r="FW19" s="366">
        <v>44829</v>
      </c>
      <c r="FX19" s="366">
        <v>44830</v>
      </c>
      <c r="FY19" s="366">
        <v>44831</v>
      </c>
      <c r="FZ19" s="366">
        <v>44832</v>
      </c>
      <c r="GA19" s="366">
        <v>44833</v>
      </c>
      <c r="GB19" s="366">
        <v>44834</v>
      </c>
      <c r="GC19" s="367">
        <v>44835</v>
      </c>
      <c r="GD19" s="367">
        <v>44836</v>
      </c>
      <c r="GE19" s="367">
        <v>44837</v>
      </c>
      <c r="GF19" s="367">
        <v>44838</v>
      </c>
      <c r="GG19" s="367">
        <v>44839</v>
      </c>
      <c r="GH19" s="367">
        <v>44840</v>
      </c>
      <c r="GI19" s="367">
        <v>44841</v>
      </c>
      <c r="GJ19" s="367">
        <v>44842</v>
      </c>
      <c r="GK19" s="367">
        <v>44843</v>
      </c>
      <c r="GL19" s="367">
        <v>44844</v>
      </c>
      <c r="GM19" s="367">
        <v>44845</v>
      </c>
      <c r="GN19" s="367">
        <v>44846</v>
      </c>
      <c r="GO19" s="367">
        <v>44847</v>
      </c>
      <c r="GP19" s="367">
        <v>44848</v>
      </c>
      <c r="GQ19" s="367">
        <v>44849</v>
      </c>
      <c r="GR19" s="367">
        <v>44850</v>
      </c>
      <c r="GS19" s="367">
        <v>44851</v>
      </c>
      <c r="GT19" s="367">
        <v>44852</v>
      </c>
      <c r="GU19" s="367">
        <v>44853</v>
      </c>
      <c r="GV19" s="367">
        <v>44854</v>
      </c>
      <c r="GW19" s="367">
        <v>44855</v>
      </c>
      <c r="GX19" s="367">
        <v>44856</v>
      </c>
      <c r="GY19" s="367">
        <v>44857</v>
      </c>
      <c r="GZ19" s="367">
        <v>44858</v>
      </c>
      <c r="HA19" s="367">
        <v>44859</v>
      </c>
      <c r="HB19" s="367">
        <v>44860</v>
      </c>
      <c r="HC19" s="367">
        <v>44861</v>
      </c>
      <c r="HD19" s="367">
        <v>44862</v>
      </c>
      <c r="HE19" s="367">
        <v>44863</v>
      </c>
      <c r="HF19" s="367">
        <v>44864</v>
      </c>
      <c r="HG19" s="367">
        <v>44865</v>
      </c>
      <c r="HH19" s="367">
        <v>44866</v>
      </c>
      <c r="HI19" s="367">
        <v>44867</v>
      </c>
      <c r="HJ19" s="367">
        <v>44868</v>
      </c>
      <c r="HK19" s="367">
        <v>44869</v>
      </c>
      <c r="HL19" s="367">
        <v>44870</v>
      </c>
      <c r="HM19" s="367">
        <v>44871</v>
      </c>
      <c r="HN19" s="367">
        <v>44872</v>
      </c>
      <c r="HO19" s="367">
        <v>44873</v>
      </c>
      <c r="HP19" s="367">
        <v>44874</v>
      </c>
      <c r="HQ19" s="367">
        <v>44875</v>
      </c>
      <c r="HR19" s="367">
        <v>44876</v>
      </c>
      <c r="HS19" s="367">
        <v>44877</v>
      </c>
      <c r="HT19" s="367">
        <v>44878</v>
      </c>
      <c r="HU19" s="367">
        <v>44879</v>
      </c>
      <c r="HV19" s="367">
        <v>44880</v>
      </c>
      <c r="HW19" s="367">
        <v>44881</v>
      </c>
      <c r="HX19" s="367">
        <v>44882</v>
      </c>
      <c r="HY19" s="367">
        <v>44883</v>
      </c>
      <c r="HZ19" s="367">
        <v>44884</v>
      </c>
      <c r="IA19" s="367">
        <v>44885</v>
      </c>
      <c r="IB19" s="367">
        <v>44886</v>
      </c>
      <c r="IC19" s="367">
        <v>44887</v>
      </c>
      <c r="ID19" s="367">
        <v>44888</v>
      </c>
      <c r="IE19" s="367">
        <v>44889</v>
      </c>
      <c r="IF19" s="367">
        <v>44890</v>
      </c>
      <c r="IG19" s="367">
        <v>44891</v>
      </c>
      <c r="IH19" s="367">
        <v>44892</v>
      </c>
      <c r="II19" s="367">
        <v>44893</v>
      </c>
      <c r="IJ19" s="367">
        <v>44894</v>
      </c>
      <c r="IK19" s="367">
        <v>44895</v>
      </c>
      <c r="IL19" s="367">
        <v>44896</v>
      </c>
      <c r="IM19" s="367">
        <v>44897</v>
      </c>
      <c r="IN19" s="367">
        <v>44898</v>
      </c>
      <c r="IO19" s="367">
        <v>44899</v>
      </c>
      <c r="IP19" s="367">
        <v>44900</v>
      </c>
      <c r="IQ19" s="367">
        <v>44901</v>
      </c>
      <c r="IR19" s="367">
        <v>44902</v>
      </c>
      <c r="IS19" s="367">
        <v>44903</v>
      </c>
      <c r="IT19" s="367">
        <v>44904</v>
      </c>
      <c r="IU19" s="367">
        <v>44905</v>
      </c>
      <c r="IV19" s="367">
        <v>44906</v>
      </c>
      <c r="IW19" s="367">
        <v>44907</v>
      </c>
      <c r="IX19" s="367">
        <v>44908</v>
      </c>
      <c r="IY19" s="367">
        <v>44909</v>
      </c>
      <c r="IZ19" s="367">
        <v>44910</v>
      </c>
      <c r="JA19" s="367">
        <v>44911</v>
      </c>
      <c r="JB19" s="367">
        <v>44912</v>
      </c>
      <c r="JC19" s="367">
        <v>44913</v>
      </c>
      <c r="JD19" s="367">
        <v>44914</v>
      </c>
      <c r="JE19" s="367">
        <v>44915</v>
      </c>
      <c r="JF19" s="367">
        <v>44916</v>
      </c>
      <c r="JG19" s="367">
        <v>44917</v>
      </c>
      <c r="JH19" s="367">
        <v>44918</v>
      </c>
      <c r="JI19" s="367">
        <v>44919</v>
      </c>
      <c r="JJ19" s="367">
        <v>44920</v>
      </c>
      <c r="JK19" s="367">
        <v>44921</v>
      </c>
      <c r="JL19" s="367">
        <v>44922</v>
      </c>
      <c r="JM19" s="367">
        <v>44923</v>
      </c>
      <c r="JN19" s="367">
        <v>44924</v>
      </c>
      <c r="JO19" s="367">
        <v>44925</v>
      </c>
      <c r="JP19" s="367">
        <v>44926</v>
      </c>
      <c r="JQ19" s="367">
        <v>44927</v>
      </c>
      <c r="JR19" s="367">
        <v>44928</v>
      </c>
      <c r="JS19" s="367">
        <v>44929</v>
      </c>
      <c r="JT19" s="367">
        <v>44930</v>
      </c>
      <c r="JU19" s="367">
        <v>44931</v>
      </c>
      <c r="JV19" s="367">
        <v>44932</v>
      </c>
      <c r="JW19" s="367">
        <v>44933</v>
      </c>
      <c r="JX19" s="367">
        <v>44934</v>
      </c>
      <c r="JY19" s="367">
        <v>44935</v>
      </c>
      <c r="JZ19" s="367">
        <v>44936</v>
      </c>
      <c r="KA19" s="367">
        <v>44937</v>
      </c>
      <c r="KB19" s="367">
        <v>44938</v>
      </c>
      <c r="KC19" s="367">
        <v>44939</v>
      </c>
      <c r="KD19" s="367">
        <v>44940</v>
      </c>
      <c r="KE19" s="367">
        <v>44941</v>
      </c>
      <c r="KF19" s="367">
        <v>44942</v>
      </c>
      <c r="KG19" s="367">
        <v>44943</v>
      </c>
      <c r="KH19" s="367">
        <v>44944</v>
      </c>
      <c r="KI19" s="367">
        <v>44945</v>
      </c>
      <c r="KJ19" s="367">
        <v>44946</v>
      </c>
      <c r="KK19" s="367">
        <v>44947</v>
      </c>
      <c r="KL19" s="367">
        <v>44948</v>
      </c>
      <c r="KM19" s="367">
        <v>44949</v>
      </c>
      <c r="KN19" s="367">
        <v>44950</v>
      </c>
      <c r="KO19" s="367">
        <v>44951</v>
      </c>
      <c r="KP19" s="367">
        <v>44952</v>
      </c>
      <c r="KQ19" s="367">
        <v>44953</v>
      </c>
      <c r="KR19" s="367">
        <v>44954</v>
      </c>
      <c r="KS19" s="367">
        <v>44955</v>
      </c>
      <c r="KT19" s="367">
        <v>44956</v>
      </c>
      <c r="KU19" s="367">
        <v>44957</v>
      </c>
      <c r="KV19" s="367">
        <v>44958</v>
      </c>
      <c r="KW19" s="367">
        <v>44959</v>
      </c>
      <c r="KX19" s="367">
        <v>44960</v>
      </c>
      <c r="KY19" s="367">
        <v>44961</v>
      </c>
      <c r="KZ19" s="367">
        <v>44962</v>
      </c>
      <c r="LA19" s="367">
        <v>44963</v>
      </c>
      <c r="LB19" s="367">
        <v>44964</v>
      </c>
      <c r="LC19" s="367">
        <v>44965</v>
      </c>
      <c r="LD19" s="367">
        <v>44966</v>
      </c>
      <c r="LE19" s="367">
        <v>44967</v>
      </c>
      <c r="LF19" s="367">
        <v>44968</v>
      </c>
      <c r="LG19" s="367">
        <v>44969</v>
      </c>
      <c r="LH19" s="367">
        <v>44970</v>
      </c>
      <c r="LI19" s="367">
        <v>44971</v>
      </c>
      <c r="LJ19" s="367">
        <v>44972</v>
      </c>
      <c r="LK19" s="367">
        <v>44973</v>
      </c>
      <c r="LL19" s="367">
        <v>44974</v>
      </c>
      <c r="LM19" s="367">
        <v>44975</v>
      </c>
      <c r="LN19" s="367">
        <v>44976</v>
      </c>
      <c r="LO19" s="367">
        <v>44977</v>
      </c>
      <c r="LP19" s="367">
        <v>44978</v>
      </c>
      <c r="LQ19" s="367">
        <v>44979</v>
      </c>
      <c r="LR19" s="367">
        <v>44980</v>
      </c>
      <c r="LS19" s="367">
        <v>44981</v>
      </c>
      <c r="LT19" s="367">
        <v>44982</v>
      </c>
      <c r="LU19" s="367">
        <v>44983</v>
      </c>
      <c r="LV19" s="367">
        <v>44984</v>
      </c>
      <c r="LW19" s="367">
        <v>44985</v>
      </c>
      <c r="LX19" s="367">
        <v>44986</v>
      </c>
      <c r="LY19" s="367">
        <v>44987</v>
      </c>
      <c r="LZ19" s="367">
        <v>44988</v>
      </c>
      <c r="MA19" s="367">
        <v>44989</v>
      </c>
      <c r="MB19" s="367">
        <v>44990</v>
      </c>
      <c r="MC19" s="367">
        <v>44991</v>
      </c>
      <c r="MD19" s="367">
        <v>44992</v>
      </c>
      <c r="ME19" s="367">
        <v>44993</v>
      </c>
      <c r="MF19" s="367">
        <v>44994</v>
      </c>
      <c r="MG19" s="367">
        <v>44995</v>
      </c>
      <c r="MH19" s="367">
        <v>44996</v>
      </c>
      <c r="MI19" s="367">
        <v>44997</v>
      </c>
      <c r="MJ19" s="367">
        <v>44998</v>
      </c>
      <c r="MK19" s="367">
        <v>44999</v>
      </c>
      <c r="ML19" s="367">
        <v>45000</v>
      </c>
      <c r="MM19" s="367">
        <v>45001</v>
      </c>
      <c r="MN19" s="367">
        <v>45002</v>
      </c>
      <c r="MO19" s="367">
        <v>45003</v>
      </c>
      <c r="MP19" s="367">
        <v>45004</v>
      </c>
      <c r="MQ19" s="367">
        <v>45005</v>
      </c>
      <c r="MR19" s="367">
        <v>45006</v>
      </c>
      <c r="MS19" s="367">
        <v>45007</v>
      </c>
      <c r="MT19" s="367">
        <v>45008</v>
      </c>
      <c r="MU19" s="367">
        <v>45009</v>
      </c>
      <c r="MV19" s="367">
        <v>45010</v>
      </c>
      <c r="MW19" s="367">
        <v>45011</v>
      </c>
      <c r="MX19" s="367">
        <v>45012</v>
      </c>
      <c r="MY19" s="367">
        <v>45013</v>
      </c>
      <c r="MZ19" s="367">
        <v>45014</v>
      </c>
      <c r="NA19" s="367">
        <v>45015</v>
      </c>
      <c r="NB19" s="367">
        <v>45016</v>
      </c>
      <c r="NC19" s="249">
        <v>45017</v>
      </c>
      <c r="ND19" s="249">
        <v>45018</v>
      </c>
      <c r="NE19" s="249">
        <v>45019</v>
      </c>
      <c r="NF19" s="249">
        <v>45020</v>
      </c>
      <c r="NG19" s="249">
        <v>45021</v>
      </c>
      <c r="NH19" s="249">
        <v>45022</v>
      </c>
      <c r="NI19" s="249">
        <v>45023</v>
      </c>
      <c r="NJ19" s="249">
        <v>45024</v>
      </c>
      <c r="NK19" s="249">
        <v>45025</v>
      </c>
      <c r="NL19" s="249">
        <v>45026</v>
      </c>
      <c r="NM19" s="249">
        <v>45027</v>
      </c>
      <c r="NN19" s="249">
        <v>45028</v>
      </c>
      <c r="NO19" s="249">
        <v>45029</v>
      </c>
      <c r="NP19" s="249">
        <v>45030</v>
      </c>
      <c r="NQ19" s="249">
        <v>45031</v>
      </c>
      <c r="NR19" s="249">
        <v>45032</v>
      </c>
      <c r="NS19" s="249">
        <v>45033</v>
      </c>
      <c r="NT19" s="249">
        <v>45034</v>
      </c>
      <c r="NU19" s="249">
        <v>45035</v>
      </c>
      <c r="NV19" s="249">
        <v>45036</v>
      </c>
      <c r="NW19" s="249">
        <v>45037</v>
      </c>
      <c r="NX19" s="249">
        <v>45038</v>
      </c>
      <c r="NY19" s="249">
        <v>45039</v>
      </c>
      <c r="NZ19" s="249">
        <v>45040</v>
      </c>
      <c r="OA19" s="249">
        <v>45041</v>
      </c>
      <c r="OB19" s="249">
        <v>45042</v>
      </c>
      <c r="OC19" s="249">
        <v>45043</v>
      </c>
      <c r="OD19" s="249">
        <v>45044</v>
      </c>
      <c r="OE19" s="249">
        <v>45045</v>
      </c>
      <c r="OF19" s="249">
        <v>45046</v>
      </c>
      <c r="OG19" s="249">
        <v>45047</v>
      </c>
      <c r="OH19" s="249">
        <v>45048</v>
      </c>
      <c r="OI19" s="249">
        <v>45049</v>
      </c>
      <c r="OJ19" s="249">
        <v>45050</v>
      </c>
      <c r="OK19" s="249">
        <v>45051</v>
      </c>
      <c r="OL19" s="249">
        <v>45052</v>
      </c>
      <c r="OM19" s="249">
        <v>45053</v>
      </c>
      <c r="ON19" s="249">
        <v>45054</v>
      </c>
      <c r="OO19" s="249">
        <v>45055</v>
      </c>
      <c r="OP19" s="249">
        <v>45056</v>
      </c>
      <c r="OQ19" s="249">
        <v>45057</v>
      </c>
      <c r="OR19" s="249">
        <v>45058</v>
      </c>
      <c r="OS19" s="249">
        <v>45059</v>
      </c>
      <c r="OT19" s="249">
        <v>45060</v>
      </c>
      <c r="OU19" s="249">
        <v>45061</v>
      </c>
      <c r="OV19" s="249">
        <v>45062</v>
      </c>
      <c r="OW19" s="249">
        <v>45063</v>
      </c>
      <c r="OX19" s="249">
        <v>45064</v>
      </c>
      <c r="OY19" s="249">
        <v>45065</v>
      </c>
      <c r="OZ19" s="249">
        <v>45066</v>
      </c>
      <c r="PA19" s="249">
        <v>45067</v>
      </c>
      <c r="PB19" s="249">
        <v>45068</v>
      </c>
      <c r="PC19" s="249">
        <v>45069</v>
      </c>
      <c r="PD19" s="249">
        <v>45070</v>
      </c>
      <c r="PE19" s="249">
        <v>45071</v>
      </c>
      <c r="PF19" s="249">
        <v>45072</v>
      </c>
      <c r="PG19" s="249">
        <v>45073</v>
      </c>
      <c r="PH19" s="249">
        <v>45074</v>
      </c>
      <c r="PI19" s="249">
        <v>45075</v>
      </c>
      <c r="PJ19" s="249">
        <v>45076</v>
      </c>
      <c r="PK19" s="249">
        <v>45077</v>
      </c>
      <c r="PL19" s="249">
        <v>45078</v>
      </c>
      <c r="PM19" s="249">
        <v>45079</v>
      </c>
      <c r="PN19" s="249">
        <v>45080</v>
      </c>
      <c r="PO19" s="249">
        <v>45081</v>
      </c>
      <c r="PP19" s="249">
        <v>45082</v>
      </c>
      <c r="PQ19" s="249">
        <v>45083</v>
      </c>
      <c r="PR19" s="249">
        <v>45084</v>
      </c>
      <c r="PS19" s="249">
        <v>45085</v>
      </c>
      <c r="PT19" s="249">
        <v>45086</v>
      </c>
      <c r="PU19" s="249">
        <v>45087</v>
      </c>
      <c r="PV19" s="249">
        <v>45088</v>
      </c>
      <c r="PW19" s="249">
        <v>45089</v>
      </c>
      <c r="PX19" s="249">
        <v>45090</v>
      </c>
      <c r="PY19" s="249">
        <v>45091</v>
      </c>
      <c r="PZ19" s="249">
        <v>45092</v>
      </c>
      <c r="QA19" s="249">
        <v>45093</v>
      </c>
      <c r="QB19" s="249">
        <v>45094</v>
      </c>
      <c r="QC19" s="249">
        <v>45095</v>
      </c>
      <c r="QD19" s="249">
        <v>45096</v>
      </c>
      <c r="QE19" s="249">
        <v>45097</v>
      </c>
      <c r="QF19" s="249">
        <v>45098</v>
      </c>
      <c r="QG19" s="249">
        <v>45099</v>
      </c>
      <c r="QH19" s="249">
        <v>45100</v>
      </c>
      <c r="QI19" s="249">
        <v>45101</v>
      </c>
      <c r="QJ19" s="249">
        <v>45102</v>
      </c>
      <c r="QK19" s="249">
        <v>45103</v>
      </c>
      <c r="QL19" s="249">
        <v>45104</v>
      </c>
      <c r="QM19" s="249">
        <v>45105</v>
      </c>
      <c r="QN19" s="249">
        <v>45106</v>
      </c>
      <c r="QO19" s="249">
        <v>45107</v>
      </c>
      <c r="QP19" s="249">
        <v>45108</v>
      </c>
      <c r="QQ19" s="249">
        <v>45109</v>
      </c>
      <c r="QR19" s="249">
        <v>45110</v>
      </c>
      <c r="QS19" s="249">
        <v>45111</v>
      </c>
      <c r="QT19" s="249">
        <v>45112</v>
      </c>
      <c r="QU19" s="249">
        <v>45113</v>
      </c>
      <c r="QV19" s="249">
        <v>45114</v>
      </c>
      <c r="QW19" s="249">
        <v>45115</v>
      </c>
      <c r="QX19" s="249">
        <v>45116</v>
      </c>
      <c r="QY19" s="249">
        <v>45117</v>
      </c>
      <c r="QZ19" s="249">
        <v>45118</v>
      </c>
      <c r="RA19" s="249">
        <v>45119</v>
      </c>
      <c r="RB19" s="249">
        <v>45120</v>
      </c>
      <c r="RC19" s="249">
        <v>45121</v>
      </c>
      <c r="RD19" s="249">
        <v>45122</v>
      </c>
      <c r="RE19" s="249">
        <v>45123</v>
      </c>
      <c r="RF19" s="249">
        <v>45124</v>
      </c>
      <c r="RG19" s="249">
        <v>45125</v>
      </c>
      <c r="RH19" s="249">
        <v>45126</v>
      </c>
      <c r="RI19" s="249">
        <v>45127</v>
      </c>
      <c r="RJ19" s="249">
        <v>45128</v>
      </c>
      <c r="RK19" s="249">
        <v>45129</v>
      </c>
      <c r="RL19" s="249">
        <v>45130</v>
      </c>
      <c r="RM19" s="249">
        <v>45131</v>
      </c>
      <c r="RN19" s="249">
        <v>45132</v>
      </c>
      <c r="RO19" s="249">
        <v>45133</v>
      </c>
      <c r="RP19" s="249">
        <v>45134</v>
      </c>
      <c r="RQ19" s="249">
        <v>45135</v>
      </c>
      <c r="RR19" s="249">
        <v>45136</v>
      </c>
      <c r="RS19" s="249">
        <v>45137</v>
      </c>
      <c r="RT19" s="249">
        <v>45138</v>
      </c>
      <c r="RU19" s="249">
        <v>45139</v>
      </c>
      <c r="RV19" s="249">
        <v>45140</v>
      </c>
      <c r="RW19" s="249">
        <v>45141</v>
      </c>
      <c r="RX19" s="249">
        <v>45142</v>
      </c>
      <c r="RY19" s="249">
        <v>45143</v>
      </c>
      <c r="RZ19" s="249">
        <v>45144</v>
      </c>
      <c r="SA19" s="249">
        <v>45145</v>
      </c>
      <c r="SB19" s="249">
        <v>45146</v>
      </c>
      <c r="SC19" s="249">
        <v>45147</v>
      </c>
      <c r="SD19" s="249">
        <v>45148</v>
      </c>
      <c r="SE19" s="249">
        <v>45149</v>
      </c>
      <c r="SF19" s="249">
        <v>45150</v>
      </c>
      <c r="SG19" s="249">
        <v>45151</v>
      </c>
      <c r="SH19" s="249">
        <v>45152</v>
      </c>
      <c r="SI19" s="249">
        <v>45153</v>
      </c>
      <c r="SJ19" s="249">
        <v>45154</v>
      </c>
      <c r="SK19" s="249">
        <v>45155</v>
      </c>
      <c r="SL19" s="249">
        <v>45156</v>
      </c>
      <c r="SM19" s="249">
        <v>45157</v>
      </c>
      <c r="SN19" s="249">
        <v>45158</v>
      </c>
      <c r="SO19" s="249">
        <v>45159</v>
      </c>
      <c r="SP19" s="249">
        <v>45160</v>
      </c>
      <c r="SQ19" s="249">
        <v>45161</v>
      </c>
      <c r="SR19" s="249">
        <v>45162</v>
      </c>
      <c r="SS19" s="249">
        <v>45163</v>
      </c>
      <c r="ST19" s="249">
        <v>45164</v>
      </c>
      <c r="SU19" s="249">
        <v>45165</v>
      </c>
      <c r="SV19" s="249">
        <v>45166</v>
      </c>
      <c r="SW19" s="249">
        <v>45167</v>
      </c>
      <c r="SX19" s="249">
        <v>45168</v>
      </c>
      <c r="SY19" s="249">
        <v>45169</v>
      </c>
      <c r="SZ19" s="249">
        <v>45170</v>
      </c>
      <c r="TA19" s="249">
        <v>45171</v>
      </c>
      <c r="TB19" s="249">
        <v>45172</v>
      </c>
      <c r="TC19" s="249">
        <v>45173</v>
      </c>
      <c r="TD19" s="249">
        <v>45174</v>
      </c>
      <c r="TE19" s="249">
        <v>45175</v>
      </c>
      <c r="TF19" s="249">
        <v>45176</v>
      </c>
      <c r="TG19" s="249">
        <v>45177</v>
      </c>
      <c r="TH19" s="249">
        <v>45178</v>
      </c>
      <c r="TI19" s="249">
        <v>45179</v>
      </c>
      <c r="TJ19" s="249">
        <v>45180</v>
      </c>
      <c r="TK19" s="249">
        <v>45181</v>
      </c>
      <c r="TL19" s="249">
        <v>45182</v>
      </c>
      <c r="TM19" s="249">
        <v>45183</v>
      </c>
      <c r="TN19" s="249">
        <v>45184</v>
      </c>
      <c r="TO19" s="249">
        <v>45185</v>
      </c>
      <c r="TP19" s="249">
        <v>45186</v>
      </c>
      <c r="TQ19" s="249">
        <v>45187</v>
      </c>
      <c r="TR19" s="249">
        <v>45188</v>
      </c>
      <c r="TS19" s="249">
        <v>45189</v>
      </c>
      <c r="TT19" s="249">
        <v>45190</v>
      </c>
      <c r="TU19" s="249">
        <v>45191</v>
      </c>
      <c r="TV19" s="249">
        <v>45192</v>
      </c>
      <c r="TW19" s="249">
        <v>45193</v>
      </c>
      <c r="TX19" s="249">
        <v>45194</v>
      </c>
      <c r="TY19" s="249">
        <v>45195</v>
      </c>
      <c r="TZ19" s="249">
        <v>45196</v>
      </c>
      <c r="UA19" s="249">
        <v>45197</v>
      </c>
      <c r="UB19" s="249">
        <v>45198</v>
      </c>
      <c r="UC19" s="249">
        <v>45199</v>
      </c>
      <c r="UD19" s="373">
        <v>45200</v>
      </c>
      <c r="UE19" s="373">
        <v>45201</v>
      </c>
      <c r="UF19" s="373">
        <v>45202</v>
      </c>
      <c r="UG19" s="373">
        <v>45203</v>
      </c>
      <c r="UH19" s="373">
        <v>45204</v>
      </c>
      <c r="UI19" s="373">
        <v>45205</v>
      </c>
      <c r="UJ19" s="373">
        <v>45206</v>
      </c>
      <c r="UK19" s="373">
        <v>45207</v>
      </c>
      <c r="UL19" s="373">
        <v>45208</v>
      </c>
      <c r="UM19" s="373">
        <v>45209</v>
      </c>
      <c r="UN19" s="373">
        <v>45210</v>
      </c>
      <c r="UO19" s="373">
        <v>45211</v>
      </c>
      <c r="UP19" s="373">
        <v>45212</v>
      </c>
      <c r="UQ19" s="373">
        <v>45213</v>
      </c>
      <c r="UR19" s="373">
        <v>45214</v>
      </c>
      <c r="US19" s="373">
        <v>45215</v>
      </c>
      <c r="UT19" s="373">
        <v>45216</v>
      </c>
      <c r="UU19" s="373">
        <v>45217</v>
      </c>
      <c r="UV19" s="373">
        <v>45218</v>
      </c>
      <c r="UW19" s="373">
        <v>45219</v>
      </c>
      <c r="UX19" s="373">
        <v>45220</v>
      </c>
      <c r="UY19" s="373">
        <v>45221</v>
      </c>
      <c r="UZ19" s="373">
        <v>45222</v>
      </c>
      <c r="VA19" s="373">
        <v>45223</v>
      </c>
      <c r="VB19" s="373">
        <v>45224</v>
      </c>
      <c r="VC19" s="373">
        <v>45225</v>
      </c>
      <c r="VD19" s="373">
        <v>45226</v>
      </c>
      <c r="VE19" s="373">
        <v>45227</v>
      </c>
      <c r="VF19" s="373">
        <v>45228</v>
      </c>
      <c r="VG19" s="373">
        <v>45229</v>
      </c>
      <c r="VH19" s="373">
        <v>45230</v>
      </c>
      <c r="VI19" s="373">
        <v>45231</v>
      </c>
      <c r="VJ19" s="373">
        <v>45232</v>
      </c>
      <c r="VK19" s="373">
        <v>45233</v>
      </c>
      <c r="VL19" s="373">
        <v>45234</v>
      </c>
      <c r="VM19" s="373">
        <v>45235</v>
      </c>
      <c r="VN19" s="373">
        <v>45236</v>
      </c>
      <c r="VO19" s="373">
        <v>45237</v>
      </c>
      <c r="VP19" s="373">
        <v>45238</v>
      </c>
      <c r="VQ19" s="373">
        <v>45239</v>
      </c>
      <c r="VR19" s="373">
        <v>45240</v>
      </c>
      <c r="VS19" s="373">
        <v>45241</v>
      </c>
      <c r="VT19" s="373">
        <v>45242</v>
      </c>
      <c r="VU19" s="373">
        <v>45243</v>
      </c>
      <c r="VV19" s="373">
        <v>45244</v>
      </c>
      <c r="VW19" s="373">
        <v>45245</v>
      </c>
      <c r="VX19" s="373">
        <v>45246</v>
      </c>
      <c r="VY19" s="373">
        <v>45247</v>
      </c>
      <c r="VZ19" s="373">
        <v>45248</v>
      </c>
      <c r="WA19" s="373">
        <v>45249</v>
      </c>
      <c r="WB19" s="373">
        <v>45250</v>
      </c>
      <c r="WC19" s="373">
        <v>45251</v>
      </c>
      <c r="WD19" s="373">
        <v>45252</v>
      </c>
      <c r="WE19" s="373">
        <v>45253</v>
      </c>
      <c r="WF19" s="373">
        <v>45254</v>
      </c>
      <c r="WG19" s="373">
        <v>45255</v>
      </c>
      <c r="WH19" s="373">
        <v>45256</v>
      </c>
      <c r="WI19" s="373">
        <v>45257</v>
      </c>
      <c r="WJ19" s="373">
        <v>45258</v>
      </c>
      <c r="WK19" s="373">
        <v>45259</v>
      </c>
      <c r="WL19" s="373">
        <v>45260</v>
      </c>
      <c r="WM19" s="373">
        <v>45261</v>
      </c>
      <c r="WN19" s="373">
        <v>45262</v>
      </c>
      <c r="WO19" s="373">
        <v>45263</v>
      </c>
      <c r="WP19" s="373">
        <v>45264</v>
      </c>
      <c r="WQ19" s="373">
        <v>45265</v>
      </c>
      <c r="WR19" s="373">
        <v>45266</v>
      </c>
      <c r="WS19" s="373">
        <v>45267</v>
      </c>
      <c r="WT19" s="373">
        <v>45268</v>
      </c>
      <c r="WU19" s="373">
        <v>45269</v>
      </c>
      <c r="WV19" s="373">
        <v>45270</v>
      </c>
      <c r="WW19" s="373">
        <v>45271</v>
      </c>
      <c r="WX19" s="373">
        <v>45272</v>
      </c>
      <c r="WY19" s="373">
        <v>45273</v>
      </c>
      <c r="WZ19" s="373">
        <v>45274</v>
      </c>
      <c r="XA19" s="373">
        <v>45275</v>
      </c>
      <c r="XB19" s="373">
        <v>45276</v>
      </c>
      <c r="XC19" s="373">
        <v>45277</v>
      </c>
      <c r="XD19" s="373">
        <v>45278</v>
      </c>
      <c r="XE19" s="373">
        <v>45279</v>
      </c>
      <c r="XF19" s="373">
        <v>45280</v>
      </c>
      <c r="XG19" s="373">
        <v>45281</v>
      </c>
      <c r="XH19" s="373">
        <v>45282</v>
      </c>
      <c r="XI19" s="373">
        <v>45283</v>
      </c>
      <c r="XJ19" s="373">
        <v>45284</v>
      </c>
      <c r="XK19" s="373">
        <v>45285</v>
      </c>
      <c r="XL19" s="373">
        <v>45286</v>
      </c>
      <c r="XM19" s="373">
        <v>45287</v>
      </c>
      <c r="XN19" s="373">
        <v>45288</v>
      </c>
      <c r="XO19" s="373">
        <v>45289</v>
      </c>
      <c r="XP19" s="373">
        <v>45290</v>
      </c>
      <c r="XQ19" s="373">
        <v>45291</v>
      </c>
      <c r="XR19" s="373">
        <v>45292</v>
      </c>
      <c r="XS19" s="373">
        <v>45293</v>
      </c>
      <c r="XT19" s="373">
        <v>45294</v>
      </c>
      <c r="XU19" s="373">
        <v>45295</v>
      </c>
      <c r="XV19" s="373">
        <v>45296</v>
      </c>
      <c r="XW19" s="373">
        <v>45297</v>
      </c>
      <c r="XX19" s="373">
        <v>45298</v>
      </c>
      <c r="XY19" s="373">
        <v>45299</v>
      </c>
      <c r="XZ19" s="373">
        <v>45300</v>
      </c>
      <c r="YA19" s="373">
        <v>45301</v>
      </c>
      <c r="YB19" s="373">
        <v>45302</v>
      </c>
      <c r="YC19" s="373">
        <v>45303</v>
      </c>
      <c r="YD19" s="373">
        <v>45304</v>
      </c>
      <c r="YE19" s="373">
        <v>45305</v>
      </c>
      <c r="YF19" s="373">
        <v>45306</v>
      </c>
      <c r="YG19" s="373">
        <v>45307</v>
      </c>
      <c r="YH19" s="373">
        <v>45308</v>
      </c>
      <c r="YI19" s="373">
        <v>45309</v>
      </c>
      <c r="YJ19" s="373">
        <v>45310</v>
      </c>
      <c r="YK19" s="373">
        <v>45311</v>
      </c>
      <c r="YL19" s="373">
        <v>45312</v>
      </c>
      <c r="YM19" s="373">
        <v>45313</v>
      </c>
      <c r="YN19" s="373">
        <v>45314</v>
      </c>
      <c r="YO19" s="373">
        <v>45315</v>
      </c>
      <c r="YP19" s="373">
        <v>45316</v>
      </c>
      <c r="YQ19" s="373">
        <v>45317</v>
      </c>
      <c r="YR19" s="373">
        <v>45318</v>
      </c>
      <c r="YS19" s="373">
        <v>45319</v>
      </c>
      <c r="YT19" s="373">
        <v>45320</v>
      </c>
      <c r="YU19" s="373">
        <v>45321</v>
      </c>
      <c r="YV19" s="373">
        <v>45322</v>
      </c>
      <c r="YW19" s="373">
        <v>45323</v>
      </c>
      <c r="YX19" s="373">
        <v>45324</v>
      </c>
      <c r="YY19" s="373">
        <v>45325</v>
      </c>
      <c r="YZ19" s="373">
        <v>45326</v>
      </c>
      <c r="ZA19" s="373">
        <v>45327</v>
      </c>
      <c r="ZB19" s="373">
        <v>45328</v>
      </c>
      <c r="ZC19" s="373">
        <v>45329</v>
      </c>
      <c r="ZD19" s="373">
        <v>45330</v>
      </c>
      <c r="ZE19" s="373">
        <v>45331</v>
      </c>
      <c r="ZF19" s="373">
        <v>45332</v>
      </c>
      <c r="ZG19" s="373">
        <v>45333</v>
      </c>
      <c r="ZH19" s="373">
        <v>45334</v>
      </c>
      <c r="ZI19" s="373">
        <v>45335</v>
      </c>
      <c r="ZJ19" s="373">
        <v>45336</v>
      </c>
      <c r="ZK19" s="373">
        <v>45337</v>
      </c>
      <c r="ZL19" s="373">
        <v>45338</v>
      </c>
      <c r="ZM19" s="373">
        <v>45339</v>
      </c>
      <c r="ZN19" s="373">
        <v>45340</v>
      </c>
      <c r="ZO19" s="373">
        <v>45341</v>
      </c>
      <c r="ZP19" s="373">
        <v>45342</v>
      </c>
      <c r="ZQ19" s="373">
        <v>45343</v>
      </c>
      <c r="ZR19" s="373">
        <v>45344</v>
      </c>
      <c r="ZS19" s="373">
        <v>45345</v>
      </c>
      <c r="ZT19" s="373">
        <v>45346</v>
      </c>
      <c r="ZU19" s="373">
        <v>45347</v>
      </c>
      <c r="ZV19" s="373">
        <v>45348</v>
      </c>
      <c r="ZW19" s="373">
        <v>45349</v>
      </c>
      <c r="ZX19" s="373">
        <v>45350</v>
      </c>
      <c r="ZY19" s="373">
        <v>45351</v>
      </c>
      <c r="ZZ19" s="373">
        <v>45352</v>
      </c>
      <c r="AAA19" s="373">
        <v>45353</v>
      </c>
      <c r="AAB19" s="373">
        <v>45354</v>
      </c>
      <c r="AAC19" s="373">
        <v>45355</v>
      </c>
      <c r="AAD19" s="373">
        <v>45356</v>
      </c>
      <c r="AAE19" s="373">
        <v>45357</v>
      </c>
      <c r="AAF19" s="373">
        <v>45358</v>
      </c>
      <c r="AAG19" s="373">
        <v>45359</v>
      </c>
      <c r="AAH19" s="373">
        <v>45360</v>
      </c>
      <c r="AAI19" s="373">
        <v>45361</v>
      </c>
      <c r="AAJ19" s="373">
        <v>45362</v>
      </c>
      <c r="AAK19" s="373">
        <v>45363</v>
      </c>
      <c r="AAL19" s="373">
        <v>45364</v>
      </c>
      <c r="AAM19" s="373">
        <v>45365</v>
      </c>
      <c r="AAN19" s="373">
        <v>45366</v>
      </c>
      <c r="AAO19" s="373">
        <v>45367</v>
      </c>
      <c r="AAP19" s="373">
        <v>45368</v>
      </c>
      <c r="AAQ19" s="373">
        <v>45369</v>
      </c>
      <c r="AAR19" s="373">
        <v>45370</v>
      </c>
      <c r="AAS19" s="373">
        <v>45371</v>
      </c>
      <c r="AAT19" s="373">
        <v>45372</v>
      </c>
      <c r="AAU19" s="373">
        <v>45373</v>
      </c>
      <c r="AAV19" s="373">
        <v>45374</v>
      </c>
      <c r="AAW19" s="373">
        <v>45375</v>
      </c>
      <c r="AAX19" s="373">
        <v>45376</v>
      </c>
      <c r="AAY19" s="373">
        <v>45377</v>
      </c>
      <c r="AAZ19" s="373">
        <v>45378</v>
      </c>
      <c r="ABA19" s="373">
        <v>45379</v>
      </c>
      <c r="ABB19" s="373">
        <v>45380</v>
      </c>
      <c r="ABC19" s="373">
        <v>45381</v>
      </c>
      <c r="ABD19" s="373">
        <v>45382</v>
      </c>
    </row>
    <row r="20" spans="1:732" ht="42" customHeight="1">
      <c r="A20" s="250">
        <f>'様式３（療養者名簿）（⑤の場合）'!C25</f>
        <v>0</v>
      </c>
      <c r="B20" s="365">
        <f>IF(B$19-'様式３（療養者名簿）（⑤の場合）'!$BJ25+1&lt;=15,IF(B$19&gt;='様式３（療養者名簿）（⑤の場合）'!$BJ25,IF(B$19&lt;='様式３（療養者名簿）（⑤の場合）'!$BK25,1,0),0),0)</f>
        <v>0</v>
      </c>
      <c r="C20" s="365">
        <f>IF(C$19-'様式３（療養者名簿）（⑤の場合）'!$BJ25+1&lt;=15,IF(C$19&gt;='様式３（療養者名簿）（⑤の場合）'!$BJ25,IF(C$19&lt;='様式３（療養者名簿）（⑤の場合）'!$BK25,1,0),0),0)</f>
        <v>0</v>
      </c>
      <c r="D20" s="365">
        <f>IF(D$19-'様式３（療養者名簿）（⑤の場合）'!$BJ25+1&lt;=15,IF(D$19&gt;='様式３（療養者名簿）（⑤の場合）'!$BJ25,IF(D$19&lt;='様式３（療養者名簿）（⑤の場合）'!$BK25,1,0),0),0)</f>
        <v>0</v>
      </c>
      <c r="E20" s="365">
        <f>IF(E$19-'様式３（療養者名簿）（⑤の場合）'!$BJ25+1&lt;=15,IF(E$19&gt;='様式３（療養者名簿）（⑤の場合）'!$BJ25,IF(E$19&lt;='様式３（療養者名簿）（⑤の場合）'!$BK25,1,0),0),0)</f>
        <v>0</v>
      </c>
      <c r="F20" s="365">
        <f>IF(F$19-'様式３（療養者名簿）（⑤の場合）'!$BJ25+1&lt;=15,IF(F$19&gt;='様式３（療養者名簿）（⑤の場合）'!$BJ25,IF(F$19&lt;='様式３（療養者名簿）（⑤の場合）'!$BK25,1,0),0),0)</f>
        <v>0</v>
      </c>
      <c r="G20" s="365">
        <f>IF(G$19-'様式３（療養者名簿）（⑤の場合）'!$BJ25+1&lt;=15,IF(G$19&gt;='様式３（療養者名簿）（⑤の場合）'!$BJ25,IF(G$19&lt;='様式３（療養者名簿）（⑤の場合）'!$BK25,1,0),0),0)</f>
        <v>0</v>
      </c>
      <c r="H20" s="365">
        <f>IF(H$19-'様式３（療養者名簿）（⑤の場合）'!$BJ25+1&lt;=15,IF(H$19&gt;='様式３（療養者名簿）（⑤の場合）'!$BJ25,IF(H$19&lt;='様式３（療養者名簿）（⑤の場合）'!$BK25,1,0),0),0)</f>
        <v>0</v>
      </c>
      <c r="I20" s="365">
        <f>IF(I$19-'様式３（療養者名簿）（⑤の場合）'!$BJ25+1&lt;=15,IF(I$19&gt;='様式３（療養者名簿）（⑤の場合）'!$BJ25,IF(I$19&lt;='様式３（療養者名簿）（⑤の場合）'!$BK25,1,0),0),0)</f>
        <v>0</v>
      </c>
      <c r="J20" s="365">
        <f>IF(J$19-'様式３（療養者名簿）（⑤の場合）'!$BJ25+1&lt;=15,IF(J$19&gt;='様式３（療養者名簿）（⑤の場合）'!$BJ25,IF(J$19&lt;='様式３（療養者名簿）（⑤の場合）'!$BK25,1,0),0),0)</f>
        <v>0</v>
      </c>
      <c r="K20" s="365">
        <f>IF(K$19-'様式３（療養者名簿）（⑤の場合）'!$BJ25+1&lt;=15,IF(K$19&gt;='様式３（療養者名簿）（⑤の場合）'!$BJ25,IF(K$19&lt;='様式３（療養者名簿）（⑤の場合）'!$BK25,1,0),0),0)</f>
        <v>0</v>
      </c>
      <c r="L20" s="365">
        <f>IF(L$19-'様式３（療養者名簿）（⑤の場合）'!$BJ25+1&lt;=15,IF(L$19&gt;='様式３（療養者名簿）（⑤の場合）'!$BJ25,IF(L$19&lt;='様式３（療養者名簿）（⑤の場合）'!$BK25,1,0),0),0)</f>
        <v>0</v>
      </c>
      <c r="M20" s="365">
        <f>IF(M$19-'様式３（療養者名簿）（⑤の場合）'!$BJ25+1&lt;=15,IF(M$19&gt;='様式３（療養者名簿）（⑤の場合）'!$BJ25,IF(M$19&lt;='様式３（療養者名簿）（⑤の場合）'!$BK25,1,0),0),0)</f>
        <v>0</v>
      </c>
      <c r="N20" s="365">
        <f>IF(N$19-'様式３（療養者名簿）（⑤の場合）'!$BJ25+1&lt;=15,IF(N$19&gt;='様式３（療養者名簿）（⑤の場合）'!$BJ25,IF(N$19&lt;='様式３（療養者名簿）（⑤の場合）'!$BK25,1,0),0),0)</f>
        <v>0</v>
      </c>
      <c r="O20" s="365">
        <f>IF(O$19-'様式３（療養者名簿）（⑤の場合）'!$BJ25+1&lt;=15,IF(O$19&gt;='様式３（療養者名簿）（⑤の場合）'!$BJ25,IF(O$19&lt;='様式３（療養者名簿）（⑤の場合）'!$BK25,1,0),0),0)</f>
        <v>0</v>
      </c>
      <c r="P20" s="365">
        <f>IF(P$19-'様式３（療養者名簿）（⑤の場合）'!$BJ25+1&lt;=15,IF(P$19&gt;='様式３（療養者名簿）（⑤の場合）'!$BJ25,IF(P$19&lt;='様式３（療養者名簿）（⑤の場合）'!$BK25,1,0),0),0)</f>
        <v>0</v>
      </c>
      <c r="Q20" s="365">
        <f>IF(Q$19-'様式３（療養者名簿）（⑤の場合）'!$BJ25+1&lt;=15,IF(Q$19&gt;='様式３（療養者名簿）（⑤の場合）'!$BJ25,IF(Q$19&lt;='様式３（療養者名簿）（⑤の場合）'!$BK25,1,0),0),0)</f>
        <v>0</v>
      </c>
      <c r="R20" s="365">
        <f>IF(R$19-'様式３（療養者名簿）（⑤の場合）'!$BJ25+1&lt;=15,IF(R$19&gt;='様式３（療養者名簿）（⑤の場合）'!$BJ25,IF(R$19&lt;='様式３（療養者名簿）（⑤の場合）'!$BK25,1,0),0),0)</f>
        <v>0</v>
      </c>
      <c r="S20" s="365">
        <f>IF(S$19-'様式３（療養者名簿）（⑤の場合）'!$BJ25+1&lt;=15,IF(S$19&gt;='様式３（療養者名簿）（⑤の場合）'!$BJ25,IF(S$19&lt;='様式３（療養者名簿）（⑤の場合）'!$BK25,1,0),0),0)</f>
        <v>0</v>
      </c>
      <c r="T20" s="365">
        <f>IF(T$19-'様式３（療養者名簿）（⑤の場合）'!$BJ25+1&lt;=15,IF(T$19&gt;='様式３（療養者名簿）（⑤の場合）'!$BJ25,IF(T$19&lt;='様式３（療養者名簿）（⑤の場合）'!$BK25,1,0),0),0)</f>
        <v>0</v>
      </c>
      <c r="U20" s="365">
        <f>IF(U$19-'様式３（療養者名簿）（⑤の場合）'!$BJ25+1&lt;=15,IF(U$19&gt;='様式３（療養者名簿）（⑤の場合）'!$BJ25,IF(U$19&lt;='様式３（療養者名簿）（⑤の場合）'!$BK25,1,0),0),0)</f>
        <v>0</v>
      </c>
      <c r="V20" s="365">
        <f>IF(V$19-'様式３（療養者名簿）（⑤の場合）'!$BJ25+1&lt;=15,IF(V$19&gt;='様式３（療養者名簿）（⑤の場合）'!$BJ25,IF(V$19&lt;='様式３（療養者名簿）（⑤の場合）'!$BK25,1,0),0),0)</f>
        <v>0</v>
      </c>
      <c r="W20" s="365">
        <f>IF(W$19-'様式３（療養者名簿）（⑤の場合）'!$BJ25+1&lt;=15,IF(W$19&gt;='様式３（療養者名簿）（⑤の場合）'!$BJ25,IF(W$19&lt;='様式３（療養者名簿）（⑤の場合）'!$BK25,1,0),0),0)</f>
        <v>0</v>
      </c>
      <c r="X20" s="365">
        <f>IF(X$19-'様式３（療養者名簿）（⑤の場合）'!$BJ25+1&lt;=15,IF(X$19&gt;='様式３（療養者名簿）（⑤の場合）'!$BJ25,IF(X$19&lt;='様式３（療養者名簿）（⑤の場合）'!$BK25,1,0),0),0)</f>
        <v>0</v>
      </c>
      <c r="Y20" s="365">
        <f>IF(Y$19-'様式３（療養者名簿）（⑤の場合）'!$BJ25+1&lt;=15,IF(Y$19&gt;='様式３（療養者名簿）（⑤の場合）'!$BJ25,IF(Y$19&lt;='様式３（療養者名簿）（⑤の場合）'!$BK25,1,0),0),0)</f>
        <v>0</v>
      </c>
      <c r="Z20" s="365">
        <f>IF(Z$19-'様式３（療養者名簿）（⑤の場合）'!$BJ25+1&lt;=15,IF(Z$19&gt;='様式３（療養者名簿）（⑤の場合）'!$BJ25,IF(Z$19&lt;='様式３（療養者名簿）（⑤の場合）'!$BK25,1,0),0),0)</f>
        <v>0</v>
      </c>
      <c r="AA20" s="365">
        <f>IF(AA$19-'様式３（療養者名簿）（⑤の場合）'!$BJ25+1&lt;=15,IF(AA$19&gt;='様式３（療養者名簿）（⑤の場合）'!$BJ25,IF(AA$19&lt;='様式３（療養者名簿）（⑤の場合）'!$BK25,1,0),0),0)</f>
        <v>0</v>
      </c>
      <c r="AB20" s="365">
        <f>IF(AB$19-'様式３（療養者名簿）（⑤の場合）'!$BJ25+1&lt;=15,IF(AB$19&gt;='様式３（療養者名簿）（⑤の場合）'!$BJ25,IF(AB$19&lt;='様式３（療養者名簿）（⑤の場合）'!$BK25,1,0),0),0)</f>
        <v>0</v>
      </c>
      <c r="AC20" s="365">
        <f>IF(AC$19-'様式３（療養者名簿）（⑤の場合）'!$BJ25+1&lt;=15,IF(AC$19&gt;='様式３（療養者名簿）（⑤の場合）'!$BJ25,IF(AC$19&lt;='様式３（療養者名簿）（⑤の場合）'!$BK25,1,0),0),0)</f>
        <v>0</v>
      </c>
      <c r="AD20" s="365">
        <f>IF(AD$19-'様式３（療養者名簿）（⑤の場合）'!$BJ25+1&lt;=15,IF(AD$19&gt;='様式３（療養者名簿）（⑤の場合）'!$BJ25,IF(AD$19&lt;='様式３（療養者名簿）（⑤の場合）'!$BK25,1,0),0),0)</f>
        <v>0</v>
      </c>
      <c r="AE20" s="365">
        <f>IF(AE$19-'様式３（療養者名簿）（⑤の場合）'!$BJ25+1&lt;=15,IF(AE$19&gt;='様式３（療養者名簿）（⑤の場合）'!$BJ25,IF(AE$19&lt;='様式３（療養者名簿）（⑤の場合）'!$BK25,1,0),0),0)</f>
        <v>0</v>
      </c>
      <c r="AF20" s="365">
        <f>IF(AF$19-'様式３（療養者名簿）（⑤の場合）'!$BJ25+1&lt;=15,IF(AF$19&gt;='様式３（療養者名簿）（⑤の場合）'!$BJ25,IF(AF$19&lt;='様式３（療養者名簿）（⑤の場合）'!$BK25,1,0),0),0)</f>
        <v>0</v>
      </c>
      <c r="AG20" s="365">
        <f>IF(AG$19-'様式３（療養者名簿）（⑤の場合）'!$BJ25+1&lt;=15,IF(AG$19&gt;='様式３（療養者名簿）（⑤の場合）'!$BJ25,IF(AG$19&lt;='様式３（療養者名簿）（⑤の場合）'!$BK25,1,0),0),0)</f>
        <v>0</v>
      </c>
      <c r="AH20" s="365">
        <f>IF(AH$19-'様式３（療養者名簿）（⑤の場合）'!$BJ25+1&lt;=15,IF(AH$19&gt;='様式３（療養者名簿）（⑤の場合）'!$BJ25,IF(AH$19&lt;='様式３（療養者名簿）（⑤の場合）'!$BK25,1,0),0),0)</f>
        <v>0</v>
      </c>
      <c r="AI20" s="365">
        <f>IF(AI$19-'様式３（療養者名簿）（⑤の場合）'!$BJ25+1&lt;=15,IF(AI$19&gt;='様式３（療養者名簿）（⑤の場合）'!$BJ25,IF(AI$19&lt;='様式３（療養者名簿）（⑤の場合）'!$BK25,1,0),0),0)</f>
        <v>0</v>
      </c>
      <c r="AJ20" s="365">
        <f>IF(AJ$19-'様式３（療養者名簿）（⑤の場合）'!$BJ25+1&lt;=15,IF(AJ$19&gt;='様式３（療養者名簿）（⑤の場合）'!$BJ25,IF(AJ$19&lt;='様式３（療養者名簿）（⑤の場合）'!$BK25,1,0),0),0)</f>
        <v>0</v>
      </c>
      <c r="AK20" s="365">
        <f>IF(AK$19-'様式３（療養者名簿）（⑤の場合）'!$BJ25+1&lt;=15,IF(AK$19&gt;='様式３（療養者名簿）（⑤の場合）'!$BJ25,IF(AK$19&lt;='様式３（療養者名簿）（⑤の場合）'!$BK25,1,0),0),0)</f>
        <v>0</v>
      </c>
      <c r="AL20" s="365">
        <f>IF(AL$19-'様式３（療養者名簿）（⑤の場合）'!$BJ25+1&lt;=15,IF(AL$19&gt;='様式３（療養者名簿）（⑤の場合）'!$BJ25,IF(AL$19&lt;='様式３（療養者名簿）（⑤の場合）'!$BK25,1,0),0),0)</f>
        <v>0</v>
      </c>
      <c r="AM20" s="365">
        <f>IF(AM$19-'様式３（療養者名簿）（⑤の場合）'!$BJ25+1&lt;=15,IF(AM$19&gt;='様式３（療養者名簿）（⑤の場合）'!$BJ25,IF(AM$19&lt;='様式３（療養者名簿）（⑤の場合）'!$BK25,1,0),0),0)</f>
        <v>0</v>
      </c>
      <c r="AN20" s="365">
        <f>IF(AN$19-'様式３（療養者名簿）（⑤の場合）'!$BJ25+1&lt;=15,IF(AN$19&gt;='様式３（療養者名簿）（⑤の場合）'!$BJ25,IF(AN$19&lt;='様式３（療養者名簿）（⑤の場合）'!$BK25,1,0),0),0)</f>
        <v>0</v>
      </c>
      <c r="AO20" s="365">
        <f>IF(AO$19-'様式３（療養者名簿）（⑤の場合）'!$BJ25+1&lt;=15,IF(AO$19&gt;='様式３（療養者名簿）（⑤の場合）'!$BJ25,IF(AO$19&lt;='様式３（療養者名簿）（⑤の場合）'!$BK25,1,0),0),0)</f>
        <v>0</v>
      </c>
      <c r="AP20" s="365">
        <f>IF(AP$19-'様式３（療養者名簿）（⑤の場合）'!$BJ25+1&lt;=15,IF(AP$19&gt;='様式３（療養者名簿）（⑤の場合）'!$BJ25,IF(AP$19&lt;='様式３（療養者名簿）（⑤の場合）'!$BK25,1,0),0),0)</f>
        <v>0</v>
      </c>
      <c r="AQ20" s="365">
        <f>IF(AQ$19-'様式３（療養者名簿）（⑤の場合）'!$BJ25+1&lt;=15,IF(AQ$19&gt;='様式３（療養者名簿）（⑤の場合）'!$BJ25,IF(AQ$19&lt;='様式３（療養者名簿）（⑤の場合）'!$BK25,1,0),0),0)</f>
        <v>0</v>
      </c>
      <c r="AR20" s="365">
        <f>IF(AR$19-'様式３（療養者名簿）（⑤の場合）'!$BJ25+1&lt;=15,IF(AR$19&gt;='様式３（療養者名簿）（⑤の場合）'!$BJ25,IF(AR$19&lt;='様式３（療養者名簿）（⑤の場合）'!$BK25,1,0),0),0)</f>
        <v>0</v>
      </c>
      <c r="AS20" s="365">
        <f>IF(AS$19-'様式３（療養者名簿）（⑤の場合）'!$BJ25+1&lt;=15,IF(AS$19&gt;='様式３（療養者名簿）（⑤の場合）'!$BJ25,IF(AS$19&lt;='様式３（療養者名簿）（⑤の場合）'!$BK25,1,0),0),0)</f>
        <v>0</v>
      </c>
      <c r="AT20" s="365">
        <f>IF(AT$19-'様式３（療養者名簿）（⑤の場合）'!$BJ25+1&lt;=15,IF(AT$19&gt;='様式３（療養者名簿）（⑤の場合）'!$BJ25,IF(AT$19&lt;='様式３（療養者名簿）（⑤の場合）'!$BK25,1,0),0),0)</f>
        <v>0</v>
      </c>
      <c r="AU20" s="365">
        <f>IF(AU$19-'様式３（療養者名簿）（⑤の場合）'!$BJ25+1&lt;=15,IF(AU$19&gt;='様式３（療養者名簿）（⑤の場合）'!$BJ25,IF(AU$19&lt;='様式３（療養者名簿）（⑤の場合）'!$BK25,1,0),0),0)</f>
        <v>0</v>
      </c>
      <c r="AV20" s="365">
        <f>IF(AV$19-'様式３（療養者名簿）（⑤の場合）'!$BJ25+1&lt;=15,IF(AV$19&gt;='様式３（療養者名簿）（⑤の場合）'!$BJ25,IF(AV$19&lt;='様式３（療養者名簿）（⑤の場合）'!$BK25,1,0),0),0)</f>
        <v>0</v>
      </c>
      <c r="AW20" s="365">
        <f>IF(AW$19-'様式３（療養者名簿）（⑤の場合）'!$BJ25+1&lt;=15,IF(AW$19&gt;='様式３（療養者名簿）（⑤の場合）'!$BJ25,IF(AW$19&lt;='様式３（療養者名簿）（⑤の場合）'!$BK25,1,0),0),0)</f>
        <v>0</v>
      </c>
      <c r="AX20" s="365">
        <f>IF(AX$19-'様式３（療養者名簿）（⑤の場合）'!$BJ25+1&lt;=15,IF(AX$19&gt;='様式３（療養者名簿）（⑤の場合）'!$BJ25,IF(AX$19&lt;='様式３（療養者名簿）（⑤の場合）'!$BK25,1,0),0),0)</f>
        <v>0</v>
      </c>
      <c r="AY20" s="365">
        <f>IF(AY$19-'様式３（療養者名簿）（⑤の場合）'!$BJ25+1&lt;=15,IF(AY$19&gt;='様式３（療養者名簿）（⑤の場合）'!$BJ25,IF(AY$19&lt;='様式３（療養者名簿）（⑤の場合）'!$BK25,1,0),0),0)</f>
        <v>0</v>
      </c>
      <c r="AZ20" s="365">
        <f>IF(AZ$19-'様式３（療養者名簿）（⑤の場合）'!$BJ25+1&lt;=15,IF(AZ$19&gt;='様式３（療養者名簿）（⑤の場合）'!$BJ25,IF(AZ$19&lt;='様式３（療養者名簿）（⑤の場合）'!$BK25,1,0),0),0)</f>
        <v>0</v>
      </c>
      <c r="BA20" s="365">
        <f>IF(BA$19-'様式３（療養者名簿）（⑤の場合）'!$BJ25+1&lt;=15,IF(BA$19&gt;='様式３（療養者名簿）（⑤の場合）'!$BJ25,IF(BA$19&lt;='様式３（療養者名簿）（⑤の場合）'!$BK25,1,0),0),0)</f>
        <v>0</v>
      </c>
      <c r="BB20" s="365">
        <f>IF(BB$19-'様式３（療養者名簿）（⑤の場合）'!$BJ25+1&lt;=15,IF(BB$19&gt;='様式３（療養者名簿）（⑤の場合）'!$BJ25,IF(BB$19&lt;='様式３（療養者名簿）（⑤の場合）'!$BK25,1,0),0),0)</f>
        <v>0</v>
      </c>
      <c r="BC20" s="365">
        <f>IF(BC$19-'様式３（療養者名簿）（⑤の場合）'!$BJ25+1&lt;=15,IF(BC$19&gt;='様式３（療養者名簿）（⑤の場合）'!$BJ25,IF(BC$19&lt;='様式３（療養者名簿）（⑤の場合）'!$BK25,1,0),0),0)</f>
        <v>0</v>
      </c>
      <c r="BD20" s="365">
        <f>IF(BD$19-'様式３（療養者名簿）（⑤の場合）'!$BJ25+1&lt;=15,IF(BD$19&gt;='様式３（療養者名簿）（⑤の場合）'!$BJ25,IF(BD$19&lt;='様式３（療養者名簿）（⑤の場合）'!$BK25,1,0),0),0)</f>
        <v>0</v>
      </c>
      <c r="BE20" s="365">
        <f>IF(BE$19-'様式３（療養者名簿）（⑤の場合）'!$BJ25+1&lt;=15,IF(BE$19&gt;='様式３（療養者名簿）（⑤の場合）'!$BJ25,IF(BE$19&lt;='様式３（療養者名簿）（⑤の場合）'!$BK25,1,0),0),0)</f>
        <v>0</v>
      </c>
      <c r="BF20" s="365">
        <f>IF(BF$19-'様式３（療養者名簿）（⑤の場合）'!$BJ25+1&lt;=15,IF(BF$19&gt;='様式３（療養者名簿）（⑤の場合）'!$BJ25,IF(BF$19&lt;='様式３（療養者名簿）（⑤の場合）'!$BK25,1,0),0),0)</f>
        <v>0</v>
      </c>
      <c r="BG20" s="365">
        <f>IF(BG$19-'様式３（療養者名簿）（⑤の場合）'!$BJ25+1&lt;=15,IF(BG$19&gt;='様式３（療養者名簿）（⑤の場合）'!$BJ25,IF(BG$19&lt;='様式３（療養者名簿）（⑤の場合）'!$BK25,1,0),0),0)</f>
        <v>0</v>
      </c>
      <c r="BH20" s="365">
        <f>IF(BH$19-'様式３（療養者名簿）（⑤の場合）'!$BJ25+1&lt;=15,IF(BH$19&gt;='様式３（療養者名簿）（⑤の場合）'!$BJ25,IF(BH$19&lt;='様式３（療養者名簿）（⑤の場合）'!$BK25,1,0),0),0)</f>
        <v>0</v>
      </c>
      <c r="BI20" s="365">
        <f>IF(BI$19-'様式３（療養者名簿）（⑤の場合）'!$BJ25+1&lt;=15,IF(BI$19&gt;='様式３（療養者名簿）（⑤の場合）'!$BJ25,IF(BI$19&lt;='様式３（療養者名簿）（⑤の場合）'!$BK25,1,0),0),0)</f>
        <v>0</v>
      </c>
      <c r="BJ20" s="365">
        <f>IF(BJ$19-'様式３（療養者名簿）（⑤の場合）'!$BJ25+1&lt;=15,IF(BJ$19&gt;='様式３（療養者名簿）（⑤の場合）'!$BJ25,IF(BJ$19&lt;='様式３（療養者名簿）（⑤の場合）'!$BK25,1,0),0),0)</f>
        <v>0</v>
      </c>
      <c r="BK20" s="365">
        <f>IF(BK$19-'様式３（療養者名簿）（⑤の場合）'!$BJ25+1&lt;=15,IF(BK$19&gt;='様式３（療養者名簿）（⑤の場合）'!$BJ25,IF(BK$19&lt;='様式３（療養者名簿）（⑤の場合）'!$BK25,1,0),0),0)</f>
        <v>0</v>
      </c>
      <c r="BL20" s="365">
        <f>IF(BL$19-'様式３（療養者名簿）（⑤の場合）'!$BJ25+1&lt;=15,IF(BL$19&gt;='様式３（療養者名簿）（⑤の場合）'!$BJ25,IF(BL$19&lt;='様式３（療養者名簿）（⑤の場合）'!$BK25,1,0),0),0)</f>
        <v>0</v>
      </c>
      <c r="BM20" s="365">
        <f>IF(BM$19-'様式３（療養者名簿）（⑤の場合）'!$BJ25+1&lt;=15,IF(BM$19&gt;='様式３（療養者名簿）（⑤の場合）'!$BJ25,IF(BM$19&lt;='様式３（療養者名簿）（⑤の場合）'!$BK25,1,0),0),0)</f>
        <v>0</v>
      </c>
      <c r="BN20" s="365">
        <f>IF(BN$19-'様式３（療養者名簿）（⑤の場合）'!$BJ25+1&lt;=15,IF(BN$19&gt;='様式３（療養者名簿）（⑤の場合）'!$BJ25,IF(BN$19&lt;='様式３（療養者名簿）（⑤の場合）'!$BK25,1,0),0),0)</f>
        <v>0</v>
      </c>
      <c r="BO20" s="365">
        <f>IF(BO$19-'様式３（療養者名簿）（⑤の場合）'!$BJ25+1&lt;=15,IF(BO$19&gt;='様式３（療養者名簿）（⑤の場合）'!$BJ25,IF(BO$19&lt;='様式３（療養者名簿）（⑤の場合）'!$BK25,1,0),0),0)</f>
        <v>0</v>
      </c>
      <c r="BP20" s="365">
        <f>IF(BP$19-'様式３（療養者名簿）（⑤の場合）'!$BJ25+1&lt;=15,IF(BP$19&gt;='様式３（療養者名簿）（⑤の場合）'!$BJ25,IF(BP$19&lt;='様式３（療養者名簿）（⑤の場合）'!$BK25,1,0),0),0)</f>
        <v>0</v>
      </c>
      <c r="BQ20" s="365">
        <f>IF(BQ$19-'様式３（療養者名簿）（⑤の場合）'!$BJ25+1&lt;=15,IF(BQ$19&gt;='様式３（療養者名簿）（⑤の場合）'!$BJ25,IF(BQ$19&lt;='様式３（療養者名簿）（⑤の場合）'!$BK25,1,0),0),0)</f>
        <v>0</v>
      </c>
      <c r="BR20" s="365">
        <f>IF(BR$19-'様式３（療養者名簿）（⑤の場合）'!$BJ25+1&lt;=15,IF(BR$19&gt;='様式３（療養者名簿）（⑤の場合）'!$BJ25,IF(BR$19&lt;='様式３（療養者名簿）（⑤の場合）'!$BK25,1,0),0),0)</f>
        <v>0</v>
      </c>
      <c r="BS20" s="365">
        <f>IF(BS$19-'様式３（療養者名簿）（⑤の場合）'!$BJ25+1&lt;=15,IF(BS$19&gt;='様式３（療養者名簿）（⑤の場合）'!$BJ25,IF(BS$19&lt;='様式３（療養者名簿）（⑤の場合）'!$BK25,1,0),0),0)</f>
        <v>0</v>
      </c>
      <c r="BT20" s="365">
        <f>IF(BT$19-'様式３（療養者名簿）（⑤の場合）'!$BJ25+1&lt;=15,IF(BT$19&gt;='様式３（療養者名簿）（⑤の場合）'!$BJ25,IF(BT$19&lt;='様式３（療養者名簿）（⑤の場合）'!$BK25,1,0),0),0)</f>
        <v>0</v>
      </c>
      <c r="BU20" s="365">
        <f>IF(BU$19-'様式３（療養者名簿）（⑤の場合）'!$BJ25+1&lt;=15,IF(BU$19&gt;='様式３（療養者名簿）（⑤の場合）'!$BJ25,IF(BU$19&lt;='様式３（療養者名簿）（⑤の場合）'!$BK25,1,0),0),0)</f>
        <v>0</v>
      </c>
      <c r="BV20" s="365">
        <f>IF(BV$19-'様式３（療養者名簿）（⑤の場合）'!$BJ25+1&lt;=15,IF(BV$19&gt;='様式３（療養者名簿）（⑤の場合）'!$BJ25,IF(BV$19&lt;='様式３（療養者名簿）（⑤の場合）'!$BK25,1,0),0),0)</f>
        <v>0</v>
      </c>
      <c r="BW20" s="365">
        <f>IF(BW$19-'様式３（療養者名簿）（⑤の場合）'!$BJ25+1&lt;=15,IF(BW$19&gt;='様式３（療養者名簿）（⑤の場合）'!$BJ25,IF(BW$19&lt;='様式３（療養者名簿）（⑤の場合）'!$BK25,1,0),0),0)</f>
        <v>0</v>
      </c>
      <c r="BX20" s="365">
        <f>IF(BX$19-'様式３（療養者名簿）（⑤の場合）'!$BJ25+1&lt;=15,IF(BX$19&gt;='様式３（療養者名簿）（⑤の場合）'!$BJ25,IF(BX$19&lt;='様式３（療養者名簿）（⑤の場合）'!$BK25,1,0),0),0)</f>
        <v>0</v>
      </c>
      <c r="BY20" s="365">
        <f>IF(BY$19-'様式３（療養者名簿）（⑤の場合）'!$BJ25+1&lt;=15,IF(BY$19&gt;='様式３（療養者名簿）（⑤の場合）'!$BJ25,IF(BY$19&lt;='様式３（療養者名簿）（⑤の場合）'!$BK25,1,0),0),0)</f>
        <v>0</v>
      </c>
      <c r="BZ20" s="365">
        <f>IF(BZ$19-'様式３（療養者名簿）（⑤の場合）'!$BJ25+1&lt;=15,IF(BZ$19&gt;='様式３（療養者名簿）（⑤の場合）'!$BJ25,IF(BZ$19&lt;='様式３（療養者名簿）（⑤の場合）'!$BK25,1,0),0),0)</f>
        <v>0</v>
      </c>
      <c r="CA20" s="365">
        <f>IF(CA$19-'様式３（療養者名簿）（⑤の場合）'!$BJ25+1&lt;=15,IF(CA$19&gt;='様式３（療養者名簿）（⑤の場合）'!$BJ25,IF(CA$19&lt;='様式３（療養者名簿）（⑤の場合）'!$BK25,1,0),0),0)</f>
        <v>0</v>
      </c>
      <c r="CB20" s="365">
        <f>IF(CB$19-'様式３（療養者名簿）（⑤の場合）'!$BJ25+1&lt;=15,IF(CB$19&gt;='様式３（療養者名簿）（⑤の場合）'!$BJ25,IF(CB$19&lt;='様式３（療養者名簿）（⑤の場合）'!$BK25,1,0),0),0)</f>
        <v>0</v>
      </c>
      <c r="CC20" s="365">
        <f>IF(CC$19-'様式３（療養者名簿）（⑤の場合）'!$BJ25+1&lt;=15,IF(CC$19&gt;='様式３（療養者名簿）（⑤の場合）'!$BJ25,IF(CC$19&lt;='様式３（療養者名簿）（⑤の場合）'!$BK25,1,0),0),0)</f>
        <v>0</v>
      </c>
      <c r="CD20" s="365">
        <f>IF(CD$19-'様式３（療養者名簿）（⑤の場合）'!$BJ25+1&lt;=15,IF(CD$19&gt;='様式３（療養者名簿）（⑤の場合）'!$BJ25,IF(CD$19&lt;='様式３（療養者名簿）（⑤の場合）'!$BK25,1,0),0),0)</f>
        <v>0</v>
      </c>
      <c r="CE20" s="365">
        <f>IF(CE$19-'様式３（療養者名簿）（⑤の場合）'!$BJ25+1&lt;=15,IF(CE$19&gt;='様式３（療養者名簿）（⑤の場合）'!$BJ25,IF(CE$19&lt;='様式３（療養者名簿）（⑤の場合）'!$BK25,1,0),0),0)</f>
        <v>0</v>
      </c>
      <c r="CF20" s="365">
        <f>IF(CF$19-'様式３（療養者名簿）（⑤の場合）'!$BJ25+1&lt;=15,IF(CF$19&gt;='様式３（療養者名簿）（⑤の場合）'!$BJ25,IF(CF$19&lt;='様式３（療養者名簿）（⑤の場合）'!$BK25,1,0),0),0)</f>
        <v>0</v>
      </c>
      <c r="CG20" s="365">
        <f>IF(CG$19-'様式３（療養者名簿）（⑤の場合）'!$BJ25+1&lt;=15,IF(CG$19&gt;='様式３（療養者名簿）（⑤の場合）'!$BJ25,IF(CG$19&lt;='様式３（療養者名簿）（⑤の場合）'!$BK25,1,0),0),0)</f>
        <v>0</v>
      </c>
      <c r="CH20" s="365">
        <f>IF(CH$19-'様式３（療養者名簿）（⑤の場合）'!$BJ25+1&lt;=15,IF(CH$19&gt;='様式３（療養者名簿）（⑤の場合）'!$BJ25,IF(CH$19&lt;='様式３（療養者名簿）（⑤の場合）'!$BK25,1,0),0),0)</f>
        <v>0</v>
      </c>
      <c r="CI20" s="365">
        <f>IF(CI$19-'様式３（療養者名簿）（⑤の場合）'!$BJ25+1&lt;=15,IF(CI$19&gt;='様式３（療養者名簿）（⑤の場合）'!$BJ25,IF(CI$19&lt;='様式３（療養者名簿）（⑤の場合）'!$BK25,1,0),0),0)</f>
        <v>0</v>
      </c>
      <c r="CJ20" s="365">
        <f>IF(CJ$19-'様式３（療養者名簿）（⑤の場合）'!$BJ25+1&lt;=15,IF(CJ$19&gt;='様式３（療養者名簿）（⑤の場合）'!$BJ25,IF(CJ$19&lt;='様式３（療養者名簿）（⑤の場合）'!$BK25,1,0),0),0)</f>
        <v>0</v>
      </c>
      <c r="CK20" s="365">
        <f>IF(CK$19-'様式３（療養者名簿）（⑤の場合）'!$BJ25+1&lt;=15,IF(CK$19&gt;='様式３（療養者名簿）（⑤の場合）'!$BJ25,IF(CK$19&lt;='様式３（療養者名簿）（⑤の場合）'!$BK25,1,0),0),0)</f>
        <v>0</v>
      </c>
      <c r="CL20" s="365">
        <f>IF(CL$19-'様式３（療養者名簿）（⑤の場合）'!$BJ25+1&lt;=15,IF(CL$19&gt;='様式３（療養者名簿）（⑤の場合）'!$BJ25,IF(CL$19&lt;='様式３（療養者名簿）（⑤の場合）'!$BK25,1,0),0),0)</f>
        <v>0</v>
      </c>
      <c r="CM20" s="365">
        <f>IF(CM$19-'様式３（療養者名簿）（⑤の場合）'!$BJ25+1&lt;=15,IF(CM$19&gt;='様式３（療養者名簿）（⑤の場合）'!$BJ25,IF(CM$19&lt;='様式３（療養者名簿）（⑤の場合）'!$BK25,1,0),0),0)</f>
        <v>0</v>
      </c>
      <c r="CN20" s="365">
        <f>IF(CN$19-'様式３（療養者名簿）（⑤の場合）'!$BJ25+1&lt;=15,IF(CN$19&gt;='様式３（療養者名簿）（⑤の場合）'!$BJ25,IF(CN$19&lt;='様式３（療養者名簿）（⑤の場合）'!$BK25,1,0),0),0)</f>
        <v>0</v>
      </c>
      <c r="CO20" s="365">
        <f>IF(CO$19-'様式３（療養者名簿）（⑤の場合）'!$BJ25+1&lt;=15,IF(CO$19&gt;='様式３（療養者名簿）（⑤の場合）'!$BJ25,IF(CO$19&lt;='様式３（療養者名簿）（⑤の場合）'!$BK25,1,0),0),0)</f>
        <v>0</v>
      </c>
      <c r="CP20" s="365">
        <f>IF(CP$19-'様式３（療養者名簿）（⑤の場合）'!$BJ25+1&lt;=15,IF(CP$19&gt;='様式３（療養者名簿）（⑤の場合）'!$BJ25,IF(CP$19&lt;='様式３（療養者名簿）（⑤の場合）'!$BK25,1,0),0),0)</f>
        <v>0</v>
      </c>
      <c r="CQ20" s="365">
        <f>IF(CQ$19-'様式３（療養者名簿）（⑤の場合）'!$BJ25+1&lt;=15,IF(CQ$19&gt;='様式３（療養者名簿）（⑤の場合）'!$BJ25,IF(CQ$19&lt;='様式３（療養者名簿）（⑤の場合）'!$BK25,1,0),0),0)</f>
        <v>0</v>
      </c>
      <c r="CR20" s="365">
        <f>IF(CR$19-'様式３（療養者名簿）（⑤の場合）'!$BJ25+1&lt;=15,IF(CR$19&gt;='様式３（療養者名簿）（⑤の場合）'!$BJ25,IF(CR$19&lt;='様式３（療養者名簿）（⑤の場合）'!$BK25,1,0),0),0)</f>
        <v>0</v>
      </c>
      <c r="CS20" s="365">
        <f>IF(CS$19-'様式３（療養者名簿）（⑤の場合）'!$BJ25+1&lt;=15,IF(CS$19&gt;='様式３（療養者名簿）（⑤の場合）'!$BJ25,IF(CS$19&lt;='様式３（療養者名簿）（⑤の場合）'!$BK25,1,0),0),0)</f>
        <v>0</v>
      </c>
      <c r="CT20" s="365">
        <f>IF(CT$19-'様式３（療養者名簿）（⑤の場合）'!$BJ25+1&lt;=15,IF(CT$19&gt;='様式３（療養者名簿）（⑤の場合）'!$BJ25,IF(CT$19&lt;='様式３（療養者名簿）（⑤の場合）'!$BK25,1,0),0),0)</f>
        <v>0</v>
      </c>
      <c r="CU20" s="365">
        <f>IF(CU$19-'様式３（療養者名簿）（⑤の場合）'!$BJ25+1&lt;=15,IF(CU$19&gt;='様式３（療養者名簿）（⑤の場合）'!$BJ25,IF(CU$19&lt;='様式３（療養者名簿）（⑤の場合）'!$BK25,1,0),0),0)</f>
        <v>0</v>
      </c>
      <c r="CV20" s="365">
        <f>IF(CV$19-'様式３（療養者名簿）（⑤の場合）'!$BJ25+1&lt;=15,IF(CV$19&gt;='様式３（療養者名簿）（⑤の場合）'!$BJ25,IF(CV$19&lt;='様式３（療養者名簿）（⑤の場合）'!$BK25,1,0),0),0)</f>
        <v>0</v>
      </c>
      <c r="CW20" s="365">
        <f>IF(CW$19-'様式３（療養者名簿）（⑤の場合）'!$BJ25+1&lt;=15,IF(CW$19&gt;='様式３（療養者名簿）（⑤の場合）'!$BJ25,IF(CW$19&lt;='様式３（療養者名簿）（⑤の場合）'!$BK25,1,0),0),0)</f>
        <v>0</v>
      </c>
      <c r="CX20" s="365">
        <f>IF(CX$19-'様式３（療養者名簿）（⑤の場合）'!$BJ25+1&lt;=15,IF(CX$19&gt;='様式３（療養者名簿）（⑤の場合）'!$BJ25,IF(CX$19&lt;='様式３（療養者名簿）（⑤の場合）'!$BK25,1,0),0),0)</f>
        <v>0</v>
      </c>
      <c r="CY20" s="365">
        <f>IF(CY$19-'様式３（療養者名簿）（⑤の場合）'!$BJ25+1&lt;=15,IF(CY$19&gt;='様式３（療養者名簿）（⑤の場合）'!$BJ25,IF(CY$19&lt;='様式３（療養者名簿）（⑤の場合）'!$BK25,1,0),0),0)</f>
        <v>0</v>
      </c>
      <c r="CZ20" s="365">
        <f>IF(CZ$19-'様式３（療養者名簿）（⑤の場合）'!$BJ25+1&lt;=15,IF(CZ$19&gt;='様式３（療養者名簿）（⑤の場合）'!$BJ25,IF(CZ$19&lt;='様式３（療養者名簿）（⑤の場合）'!$BK25,1,0),0),0)</f>
        <v>0</v>
      </c>
      <c r="DA20" s="365">
        <f>IF(DA$19-'様式３（療養者名簿）（⑤の場合）'!$BJ25+1&lt;=15,IF(DA$19&gt;='様式３（療養者名簿）（⑤の場合）'!$BJ25,IF(DA$19&lt;='様式３（療養者名簿）（⑤の場合）'!$BK25,1,0),0),0)</f>
        <v>0</v>
      </c>
      <c r="DB20" s="365">
        <f>IF(DB$19-'様式３（療養者名簿）（⑤の場合）'!$BJ25+1&lt;=15,IF(DB$19&gt;='様式３（療養者名簿）（⑤の場合）'!$BJ25,IF(DB$19&lt;='様式３（療養者名簿）（⑤の場合）'!$BK25,1,0),0),0)</f>
        <v>0</v>
      </c>
      <c r="DC20" s="365">
        <f>IF(DC$19-'様式３（療養者名簿）（⑤の場合）'!$BJ25+1&lt;=15,IF(DC$19&gt;='様式３（療養者名簿）（⑤の場合）'!$BJ25,IF(DC$19&lt;='様式３（療養者名簿）（⑤の場合）'!$BK25,1,0),0),0)</f>
        <v>0</v>
      </c>
      <c r="DD20" s="365">
        <f>IF(DD$19-'様式３（療養者名簿）（⑤の場合）'!$BJ25+1&lt;=15,IF(DD$19&gt;='様式３（療養者名簿）（⑤の場合）'!$BJ25,IF(DD$19&lt;='様式３（療養者名簿）（⑤の場合）'!$BK25,1,0),0),0)</f>
        <v>0</v>
      </c>
      <c r="DE20" s="365">
        <f>IF(DE$19-'様式３（療養者名簿）（⑤の場合）'!$BJ25+1&lt;=15,IF(DE$19&gt;='様式３（療養者名簿）（⑤の場合）'!$BJ25,IF(DE$19&lt;='様式３（療養者名簿）（⑤の場合）'!$BK25,1,0),0),0)</f>
        <v>0</v>
      </c>
      <c r="DF20" s="365">
        <f>IF(DF$19-'様式３（療養者名簿）（⑤の場合）'!$BJ25+1&lt;=15,IF(DF$19&gt;='様式３（療養者名簿）（⑤の場合）'!$BJ25,IF(DF$19&lt;='様式３（療養者名簿）（⑤の場合）'!$BK25,1,0),0),0)</f>
        <v>0</v>
      </c>
      <c r="DG20" s="365">
        <f>IF(DG$19-'様式３（療養者名簿）（⑤の場合）'!$BJ25+1&lt;=15,IF(DG$19&gt;='様式３（療養者名簿）（⑤の場合）'!$BJ25,IF(DG$19&lt;='様式３（療養者名簿）（⑤の場合）'!$BK25,1,0),0),0)</f>
        <v>0</v>
      </c>
      <c r="DH20" s="365">
        <f>IF(DH$19-'様式３（療養者名簿）（⑤の場合）'!$BJ25+1&lt;=15,IF(DH$19&gt;='様式３（療養者名簿）（⑤の場合）'!$BJ25,IF(DH$19&lt;='様式３（療養者名簿）（⑤の場合）'!$BK25,1,0),0),0)</f>
        <v>0</v>
      </c>
      <c r="DI20" s="365">
        <f>IF(DI$19-'様式３（療養者名簿）（⑤の場合）'!$BJ25+1&lt;=15,IF(DI$19&gt;='様式３（療養者名簿）（⑤の場合）'!$BJ25,IF(DI$19&lt;='様式３（療養者名簿）（⑤の場合）'!$BK25,1,0),0),0)</f>
        <v>0</v>
      </c>
      <c r="DJ20" s="365">
        <f>IF(DJ$19-'様式３（療養者名簿）（⑤の場合）'!$BJ25+1&lt;=15,IF(DJ$19&gt;='様式３（療養者名簿）（⑤の場合）'!$BJ25,IF(DJ$19&lt;='様式３（療養者名簿）（⑤の場合）'!$BK25,1,0),0),0)</f>
        <v>0</v>
      </c>
      <c r="DK20" s="365">
        <f>IF(DK$19-'様式３（療養者名簿）（⑤の場合）'!$BJ25+1&lt;=15,IF(DK$19&gt;='様式３（療養者名簿）（⑤の場合）'!$BJ25,IF(DK$19&lt;='様式３（療養者名簿）（⑤の場合）'!$BK25,1,0),0),0)</f>
        <v>0</v>
      </c>
      <c r="DL20" s="365">
        <f>IF(DL$19-'様式３（療養者名簿）（⑤の場合）'!$BJ25+1&lt;=15,IF(DL$19&gt;='様式３（療養者名簿）（⑤の場合）'!$BJ25,IF(DL$19&lt;='様式３（療養者名簿）（⑤の場合）'!$BK25,1,0),0),0)</f>
        <v>0</v>
      </c>
      <c r="DM20" s="365">
        <f>IF(DM$19-'様式３（療養者名簿）（⑤の場合）'!$BJ25+1&lt;=15,IF(DM$19&gt;='様式３（療養者名簿）（⑤の場合）'!$BJ25,IF(DM$19&lt;='様式３（療養者名簿）（⑤の場合）'!$BK25,1,0),0),0)</f>
        <v>0</v>
      </c>
      <c r="DN20" s="365">
        <f>IF(DN$19-'様式３（療養者名簿）（⑤の場合）'!$BJ25+1&lt;=15,IF(DN$19&gt;='様式３（療養者名簿）（⑤の場合）'!$BJ25,IF(DN$19&lt;='様式３（療養者名簿）（⑤の場合）'!$BK25,1,0),0),0)</f>
        <v>0</v>
      </c>
      <c r="DO20" s="365">
        <f>IF(DO$19-'様式３（療養者名簿）（⑤の場合）'!$BJ25+1&lt;=15,IF(DO$19&gt;='様式３（療養者名簿）（⑤の場合）'!$BJ25,IF(DO$19&lt;='様式３（療養者名簿）（⑤の場合）'!$BK25,1,0),0),0)</f>
        <v>0</v>
      </c>
      <c r="DP20" s="365">
        <f>IF(DP$19-'様式３（療養者名簿）（⑤の場合）'!$BJ25+1&lt;=15,IF(DP$19&gt;='様式３（療養者名簿）（⑤の場合）'!$BJ25,IF(DP$19&lt;='様式３（療養者名簿）（⑤の場合）'!$BK25,1,0),0),0)</f>
        <v>0</v>
      </c>
      <c r="DQ20" s="365">
        <f>IF(DQ$19-'様式３（療養者名簿）（⑤の場合）'!$BJ25+1&lt;=15,IF(DQ$19&gt;='様式３（療養者名簿）（⑤の場合）'!$BJ25,IF(DQ$19&lt;='様式３（療養者名簿）（⑤の場合）'!$BK25,1,0),0),0)</f>
        <v>0</v>
      </c>
      <c r="DR20" s="365">
        <f>IF(DR$19-'様式３（療養者名簿）（⑤の場合）'!$BJ25+1&lt;=15,IF(DR$19&gt;='様式３（療養者名簿）（⑤の場合）'!$BJ25,IF(DR$19&lt;='様式３（療養者名簿）（⑤の場合）'!$BK25,1,0),0),0)</f>
        <v>0</v>
      </c>
      <c r="DS20" s="365">
        <f>IF(DS$19-'様式３（療養者名簿）（⑤の場合）'!$BJ25+1&lt;=15,IF(DS$19&gt;='様式３（療養者名簿）（⑤の場合）'!$BJ25,IF(DS$19&lt;='様式３（療養者名簿）（⑤の場合）'!$BK25,1,0),0),0)</f>
        <v>0</v>
      </c>
      <c r="DT20" s="365">
        <f>IF(DT$19-'様式３（療養者名簿）（⑤の場合）'!$BJ25+1&lt;=15,IF(DT$19&gt;='様式３（療養者名簿）（⑤の場合）'!$BJ25,IF(DT$19&lt;='様式３（療養者名簿）（⑤の場合）'!$BK25,1,0),0),0)</f>
        <v>0</v>
      </c>
      <c r="DU20" s="365">
        <f>IF(DU$19-'様式３（療養者名簿）（⑤の場合）'!$BJ25+1&lt;=15,IF(DU$19&gt;='様式３（療養者名簿）（⑤の場合）'!$BJ25,IF(DU$19&lt;='様式３（療養者名簿）（⑤の場合）'!$BK25,1,0),0),0)</f>
        <v>0</v>
      </c>
      <c r="DV20" s="365">
        <f>IF(DV$19-'様式３（療養者名簿）（⑤の場合）'!$BJ25+1&lt;=15,IF(DV$19&gt;='様式３（療養者名簿）（⑤の場合）'!$BJ25,IF(DV$19&lt;='様式３（療養者名簿）（⑤の場合）'!$BK25,1,0),0),0)</f>
        <v>0</v>
      </c>
      <c r="DW20" s="365">
        <f>IF(DW$19-'様式３（療養者名簿）（⑤の場合）'!$BJ25+1&lt;=15,IF(DW$19&gt;='様式３（療養者名簿）（⑤の場合）'!$BJ25,IF(DW$19&lt;='様式３（療養者名簿）（⑤の場合）'!$BK25,1,0),0),0)</f>
        <v>0</v>
      </c>
      <c r="DX20" s="365">
        <f>IF(DX$19-'様式３（療養者名簿）（⑤の場合）'!$BJ25+1&lt;=15,IF(DX$19&gt;='様式３（療養者名簿）（⑤の場合）'!$BJ25,IF(DX$19&lt;='様式３（療養者名簿）（⑤の場合）'!$BK25,1,0),0),0)</f>
        <v>0</v>
      </c>
      <c r="DY20" s="365">
        <f>IF(DY$19-'様式３（療養者名簿）（⑤の場合）'!$BJ25+1&lt;=15,IF(DY$19&gt;='様式３（療養者名簿）（⑤の場合）'!$BJ25,IF(DY$19&lt;='様式３（療養者名簿）（⑤の場合）'!$BK25,1,0),0),0)</f>
        <v>0</v>
      </c>
      <c r="DZ20" s="365">
        <f>IF(DZ$19-'様式３（療養者名簿）（⑤の場合）'!$BJ25+1&lt;=15,IF(DZ$19&gt;='様式３（療養者名簿）（⑤の場合）'!$BJ25,IF(DZ$19&lt;='様式３（療養者名簿）（⑤の場合）'!$BK25,1,0),0),0)</f>
        <v>0</v>
      </c>
      <c r="EA20" s="365">
        <f>IF(EA$19-'様式３（療養者名簿）（⑤の場合）'!$BJ25+1&lt;=15,IF(EA$19&gt;='様式３（療養者名簿）（⑤の場合）'!$BJ25,IF(EA$19&lt;='様式３（療養者名簿）（⑤の場合）'!$BK25,1,0),0),0)</f>
        <v>0</v>
      </c>
      <c r="EB20" s="365">
        <f>IF(EB$19-'様式３（療養者名簿）（⑤の場合）'!$BJ25+1&lt;=15,IF(EB$19&gt;='様式３（療養者名簿）（⑤の場合）'!$BJ25,IF(EB$19&lt;='様式３（療養者名簿）（⑤の場合）'!$BK25,1,0),0),0)</f>
        <v>0</v>
      </c>
      <c r="EC20" s="365">
        <f>IF(EC$19-'様式３（療養者名簿）（⑤の場合）'!$BJ25+1&lt;=15,IF(EC$19&gt;='様式３（療養者名簿）（⑤の場合）'!$BJ25,IF(EC$19&lt;='様式３（療養者名簿）（⑤の場合）'!$BK25,1,0),0),0)</f>
        <v>0</v>
      </c>
      <c r="ED20" s="365">
        <f>IF(ED$19-'様式３（療養者名簿）（⑤の場合）'!$BJ25+1&lt;=15,IF(ED$19&gt;='様式３（療養者名簿）（⑤の場合）'!$BJ25,IF(ED$19&lt;='様式３（療養者名簿）（⑤の場合）'!$BK25,1,0),0),0)</f>
        <v>0</v>
      </c>
      <c r="EE20" s="365">
        <f>IF(EE$19-'様式３（療養者名簿）（⑤の場合）'!$BJ25+1&lt;=15,IF(EE$19&gt;='様式３（療養者名簿）（⑤の場合）'!$BJ25,IF(EE$19&lt;='様式３（療養者名簿）（⑤の場合）'!$BK25,1,0),0),0)</f>
        <v>0</v>
      </c>
      <c r="EF20" s="365">
        <f>IF(EF$19-'様式３（療養者名簿）（⑤の場合）'!$BJ25+1&lt;=15,IF(EF$19&gt;='様式３（療養者名簿）（⑤の場合）'!$BJ25,IF(EF$19&lt;='様式３（療養者名簿）（⑤の場合）'!$BK25,1,0),0),0)</f>
        <v>0</v>
      </c>
      <c r="EG20" s="365">
        <f>IF(EG$19-'様式３（療養者名簿）（⑤の場合）'!$BJ25+1&lt;=15,IF(EG$19&gt;='様式３（療養者名簿）（⑤の場合）'!$BJ25,IF(EG$19&lt;='様式３（療養者名簿）（⑤の場合）'!$BK25,1,0),0),0)</f>
        <v>0</v>
      </c>
      <c r="EH20" s="365">
        <f>IF(EH$19-'様式３（療養者名簿）（⑤の場合）'!$BJ25+1&lt;=15,IF(EH$19&gt;='様式３（療養者名簿）（⑤の場合）'!$BJ25,IF(EH$19&lt;='様式３（療養者名簿）（⑤の場合）'!$BK25,1,0),0),0)</f>
        <v>0</v>
      </c>
      <c r="EI20" s="365">
        <f>IF(EI$19-'様式３（療養者名簿）（⑤の場合）'!$BJ25+1&lt;=15,IF(EI$19&gt;='様式３（療養者名簿）（⑤の場合）'!$BJ25,IF(EI$19&lt;='様式３（療養者名簿）（⑤の場合）'!$BK25,1,0),0),0)</f>
        <v>0</v>
      </c>
      <c r="EJ20" s="365">
        <f>IF(EJ$19-'様式３（療養者名簿）（⑤の場合）'!$BJ25+1&lt;=15,IF(EJ$19&gt;='様式３（療養者名簿）（⑤の場合）'!$BJ25,IF(EJ$19&lt;='様式３（療養者名簿）（⑤の場合）'!$BK25,1,0),0),0)</f>
        <v>0</v>
      </c>
      <c r="EK20" s="365">
        <f>IF(EK$19-'様式３（療養者名簿）（⑤の場合）'!$BJ25+1&lt;=15,IF(EK$19&gt;='様式３（療養者名簿）（⑤の場合）'!$BJ25,IF(EK$19&lt;='様式３（療養者名簿）（⑤の場合）'!$BK25,1,0),0),0)</f>
        <v>0</v>
      </c>
      <c r="EL20" s="365">
        <f>IF(EL$19-'様式３（療養者名簿）（⑤の場合）'!$BJ25+1&lt;=15,IF(EL$19&gt;='様式３（療養者名簿）（⑤の場合）'!$BJ25,IF(EL$19&lt;='様式３（療養者名簿）（⑤の場合）'!$BK25,1,0),0),0)</f>
        <v>0</v>
      </c>
      <c r="EM20" s="365">
        <f>IF(EM$19-'様式３（療養者名簿）（⑤の場合）'!$BJ25+1&lt;=15,IF(EM$19&gt;='様式３（療養者名簿）（⑤の場合）'!$BJ25,IF(EM$19&lt;='様式３（療養者名簿）（⑤の場合）'!$BK25,1,0),0),0)</f>
        <v>0</v>
      </c>
      <c r="EN20" s="365">
        <f>IF(EN$19-'様式３（療養者名簿）（⑤の場合）'!$BJ25+1&lt;=15,IF(EN$19&gt;='様式３（療養者名簿）（⑤の場合）'!$BJ25,IF(EN$19&lt;='様式３（療養者名簿）（⑤の場合）'!$BK25,1,0),0),0)</f>
        <v>0</v>
      </c>
      <c r="EO20" s="365">
        <f>IF(EO$19-'様式３（療養者名簿）（⑤の場合）'!$BJ25+1&lt;=15,IF(EO$19&gt;='様式３（療養者名簿）（⑤の場合）'!$BJ25,IF(EO$19&lt;='様式３（療養者名簿）（⑤の場合）'!$BK25,1,0),0),0)</f>
        <v>0</v>
      </c>
      <c r="EP20" s="365">
        <f>IF(EP$19-'様式３（療養者名簿）（⑤の場合）'!$BJ25+1&lt;=15,IF(EP$19&gt;='様式３（療養者名簿）（⑤の場合）'!$BJ25,IF(EP$19&lt;='様式３（療養者名簿）（⑤の場合）'!$BK25,1,0),0),0)</f>
        <v>0</v>
      </c>
      <c r="EQ20" s="365">
        <f>IF(EQ$19-'様式３（療養者名簿）（⑤の場合）'!$BJ25+1&lt;=15,IF(EQ$19&gt;='様式３（療養者名簿）（⑤の場合）'!$BJ25,IF(EQ$19&lt;='様式３（療養者名簿）（⑤の場合）'!$BK25,1,0),0),0)</f>
        <v>0</v>
      </c>
      <c r="ER20" s="365">
        <f>IF(ER$19-'様式３（療養者名簿）（⑤の場合）'!$BJ25+1&lt;=15,IF(ER$19&gt;='様式３（療養者名簿）（⑤の場合）'!$BJ25,IF(ER$19&lt;='様式３（療養者名簿）（⑤の場合）'!$BK25,1,0),0),0)</f>
        <v>0</v>
      </c>
      <c r="ES20" s="365">
        <f>IF(ES$19-'様式３（療養者名簿）（⑤の場合）'!$BJ25+1&lt;=15,IF(ES$19&gt;='様式３（療養者名簿）（⑤の場合）'!$BJ25,IF(ES$19&lt;='様式３（療養者名簿）（⑤の場合）'!$BK25,1,0),0),0)</f>
        <v>0</v>
      </c>
      <c r="ET20" s="365">
        <f>IF(ET$19-'様式３（療養者名簿）（⑤の場合）'!$BJ25+1&lt;=15,IF(ET$19&gt;='様式３（療養者名簿）（⑤の場合）'!$BJ25,IF(ET$19&lt;='様式３（療養者名簿）（⑤の場合）'!$BK25,1,0),0),0)</f>
        <v>0</v>
      </c>
      <c r="EU20" s="365">
        <f>IF(EU$19-'様式３（療養者名簿）（⑤の場合）'!$BJ25+1&lt;=15,IF(EU$19&gt;='様式３（療養者名簿）（⑤の場合）'!$BJ25,IF(EU$19&lt;='様式３（療養者名簿）（⑤の場合）'!$BK25,1,0),0),0)</f>
        <v>0</v>
      </c>
      <c r="EV20" s="365">
        <f>IF(EV$19-'様式３（療養者名簿）（⑤の場合）'!$BJ25+1&lt;=15,IF(EV$19&gt;='様式３（療養者名簿）（⑤の場合）'!$BJ25,IF(EV$19&lt;='様式３（療養者名簿）（⑤の場合）'!$BK25,1,0),0),0)</f>
        <v>0</v>
      </c>
      <c r="EW20" s="365">
        <f>IF(EW$19-'様式３（療養者名簿）（⑤の場合）'!$BJ25+1&lt;=15,IF(EW$19&gt;='様式３（療養者名簿）（⑤の場合）'!$BJ25,IF(EW$19&lt;='様式３（療養者名簿）（⑤の場合）'!$BK25,1,0),0),0)</f>
        <v>0</v>
      </c>
      <c r="EX20" s="365">
        <f>IF(EX$19-'様式３（療養者名簿）（⑤の場合）'!$BJ25+1&lt;=15,IF(EX$19&gt;='様式３（療養者名簿）（⑤の場合）'!$BJ25,IF(EX$19&lt;='様式３（療養者名簿）（⑤の場合）'!$BK25,1,0),0),0)</f>
        <v>0</v>
      </c>
      <c r="EY20" s="365">
        <f>IF(EY$19-'様式３（療養者名簿）（⑤の場合）'!$BJ25+1&lt;=15,IF(EY$19&gt;='様式３（療養者名簿）（⑤の場合）'!$BJ25,IF(EY$19&lt;='様式３（療養者名簿）（⑤の場合）'!$BK25,1,0),0),0)</f>
        <v>0</v>
      </c>
      <c r="EZ20" s="365">
        <f>IF(EZ$19-'様式３（療養者名簿）（⑤の場合）'!$BJ25+1&lt;=15,IF(EZ$19&gt;='様式３（療養者名簿）（⑤の場合）'!$BJ25,IF(EZ$19&lt;='様式３（療養者名簿）（⑤の場合）'!$BK25,1,0),0),0)</f>
        <v>0</v>
      </c>
      <c r="FA20" s="365">
        <f>IF(FA$19-'様式３（療養者名簿）（⑤の場合）'!$BJ25+1&lt;=15,IF(FA$19&gt;='様式３（療養者名簿）（⑤の場合）'!$BJ25,IF(FA$19&lt;='様式３（療養者名簿）（⑤の場合）'!$BK25,1,0),0),0)</f>
        <v>0</v>
      </c>
      <c r="FB20" s="365">
        <f>IF(FB$19-'様式３（療養者名簿）（⑤の場合）'!$BJ25+1&lt;=15,IF(FB$19&gt;='様式３（療養者名簿）（⑤の場合）'!$BJ25,IF(FB$19&lt;='様式３（療養者名簿）（⑤の場合）'!$BK25,1,0),0),0)</f>
        <v>0</v>
      </c>
      <c r="FC20" s="365">
        <f>IF(FC$19-'様式３（療養者名簿）（⑤の場合）'!$BJ25+1&lt;=15,IF(FC$19&gt;='様式３（療養者名簿）（⑤の場合）'!$BJ25,IF(FC$19&lt;='様式３（療養者名簿）（⑤の場合）'!$BK25,1,0),0),0)</f>
        <v>0</v>
      </c>
      <c r="FD20" s="365">
        <f>IF(FD$19-'様式３（療養者名簿）（⑤の場合）'!$BJ25+1&lt;=15,IF(FD$19&gt;='様式３（療養者名簿）（⑤の場合）'!$BJ25,IF(FD$19&lt;='様式３（療養者名簿）（⑤の場合）'!$BK25,1,0),0),0)</f>
        <v>0</v>
      </c>
      <c r="FE20" s="365">
        <f>IF(FE$19-'様式３（療養者名簿）（⑤の場合）'!$BJ25+1&lt;=15,IF(FE$19&gt;='様式３（療養者名簿）（⑤の場合）'!$BJ25,IF(FE$19&lt;='様式３（療養者名簿）（⑤の場合）'!$BK25,1,0),0),0)</f>
        <v>0</v>
      </c>
      <c r="FF20" s="365">
        <f>IF(FF$19-'様式３（療養者名簿）（⑤の場合）'!$BJ25+1&lt;=15,IF(FF$19&gt;='様式３（療養者名簿）（⑤の場合）'!$BJ25,IF(FF$19&lt;='様式３（療養者名簿）（⑤の場合）'!$BK25,1,0),0),0)</f>
        <v>0</v>
      </c>
      <c r="FG20" s="365">
        <f>IF(FG$19-'様式３（療養者名簿）（⑤の場合）'!$BJ25+1&lt;=15,IF(FG$19&gt;='様式３（療養者名簿）（⑤の場合）'!$BJ25,IF(FG$19&lt;='様式３（療養者名簿）（⑤の場合）'!$BK25,1,0),0),0)</f>
        <v>0</v>
      </c>
      <c r="FH20" s="365">
        <f>IF(FH$19-'様式３（療養者名簿）（⑤の場合）'!$BJ25+1&lt;=15,IF(FH$19&gt;='様式３（療養者名簿）（⑤の場合）'!$BJ25,IF(FH$19&lt;='様式３（療養者名簿）（⑤の場合）'!$BK25,1,0),0),0)</f>
        <v>0</v>
      </c>
      <c r="FI20" s="365">
        <f>IF(FI$19-'様式３（療養者名簿）（⑤の場合）'!$BJ25+1&lt;=15,IF(FI$19&gt;='様式３（療養者名簿）（⑤の場合）'!$BJ25,IF(FI$19&lt;='様式３（療養者名簿）（⑤の場合）'!$BK25,1,0),0),0)</f>
        <v>0</v>
      </c>
      <c r="FJ20" s="365">
        <f>IF(FJ$19-'様式３（療養者名簿）（⑤の場合）'!$BJ25+1&lt;=15,IF(FJ$19&gt;='様式３（療養者名簿）（⑤の場合）'!$BJ25,IF(FJ$19&lt;='様式３（療養者名簿）（⑤の場合）'!$BK25,1,0),0),0)</f>
        <v>0</v>
      </c>
      <c r="FK20" s="365">
        <f>IF(FK$19-'様式３（療養者名簿）（⑤の場合）'!$BJ25+1&lt;=15,IF(FK$19&gt;='様式３（療養者名簿）（⑤の場合）'!$BJ25,IF(FK$19&lt;='様式３（療養者名簿）（⑤の場合）'!$BK25,1,0),0),0)</f>
        <v>0</v>
      </c>
      <c r="FL20" s="365">
        <f>IF(FL$19-'様式３（療養者名簿）（⑤の場合）'!$BJ25+1&lt;=15,IF(FL$19&gt;='様式３（療養者名簿）（⑤の場合）'!$BJ25,IF(FL$19&lt;='様式３（療養者名簿）（⑤の場合）'!$BK25,1,0),0),0)</f>
        <v>0</v>
      </c>
      <c r="FM20" s="365">
        <f>IF(FM$19-'様式３（療養者名簿）（⑤の場合）'!$BJ25+1&lt;=15,IF(FM$19&gt;='様式３（療養者名簿）（⑤の場合）'!$BJ25,IF(FM$19&lt;='様式３（療養者名簿）（⑤の場合）'!$BK25,1,0),0),0)</f>
        <v>0</v>
      </c>
      <c r="FN20" s="365">
        <f>IF(FN$19-'様式３（療養者名簿）（⑤の場合）'!$BJ25+1&lt;=15,IF(FN$19&gt;='様式３（療養者名簿）（⑤の場合）'!$BJ25,IF(FN$19&lt;='様式３（療養者名簿）（⑤の場合）'!$BK25,1,0),0),0)</f>
        <v>0</v>
      </c>
      <c r="FO20" s="365">
        <f>IF(FO$19-'様式３（療養者名簿）（⑤の場合）'!$BJ25+1&lt;=15,IF(FO$19&gt;='様式３（療養者名簿）（⑤の場合）'!$BJ25,IF(FO$19&lt;='様式３（療養者名簿）（⑤の場合）'!$BK25,1,0),0),0)</f>
        <v>0</v>
      </c>
      <c r="FP20" s="365">
        <f>IF(FP$19-'様式３（療養者名簿）（⑤の場合）'!$BJ25+1&lt;=15,IF(FP$19&gt;='様式３（療養者名簿）（⑤の場合）'!$BJ25,IF(FP$19&lt;='様式３（療養者名簿）（⑤の場合）'!$BK25,1,0),0),0)</f>
        <v>0</v>
      </c>
      <c r="FQ20" s="365">
        <f>IF(FQ$19-'様式３（療養者名簿）（⑤の場合）'!$BJ25+1&lt;=15,IF(FQ$19&gt;='様式３（療養者名簿）（⑤の場合）'!$BJ25,IF(FQ$19&lt;='様式３（療養者名簿）（⑤の場合）'!$BK25,1,0),0),0)</f>
        <v>0</v>
      </c>
      <c r="FR20" s="365">
        <f>IF(FR$19-'様式３（療養者名簿）（⑤の場合）'!$BJ25+1&lt;=15,IF(FR$19&gt;='様式３（療養者名簿）（⑤の場合）'!$BJ25,IF(FR$19&lt;='様式３（療養者名簿）（⑤の場合）'!$BK25,1,0),0),0)</f>
        <v>0</v>
      </c>
      <c r="FS20" s="365">
        <f>IF(FS$19-'様式３（療養者名簿）（⑤の場合）'!$BJ25+1&lt;=15,IF(FS$19&gt;='様式３（療養者名簿）（⑤の場合）'!$BJ25,IF(FS$19&lt;='様式３（療養者名簿）（⑤の場合）'!$BK25,1,0),0),0)</f>
        <v>0</v>
      </c>
      <c r="FT20" s="365">
        <f>IF(FT$19-'様式３（療養者名簿）（⑤の場合）'!$BJ25+1&lt;=15,IF(FT$19&gt;='様式３（療養者名簿）（⑤の場合）'!$BJ25,IF(FT$19&lt;='様式３（療養者名簿）（⑤の場合）'!$BK25,1,0),0),0)</f>
        <v>0</v>
      </c>
      <c r="FU20" s="365">
        <f>IF(FU$19-'様式３（療養者名簿）（⑤の場合）'!$BJ25+1&lt;=15,IF(FU$19&gt;='様式３（療養者名簿）（⑤の場合）'!$BJ25,IF(FU$19&lt;='様式３（療養者名簿）（⑤の場合）'!$BK25,1,0),0),0)</f>
        <v>0</v>
      </c>
      <c r="FV20" s="365">
        <f>IF(FV$19-'様式３（療養者名簿）（⑤の場合）'!$BJ25+1&lt;=15,IF(FV$19&gt;='様式３（療養者名簿）（⑤の場合）'!$BJ25,IF(FV$19&lt;='様式３（療養者名簿）（⑤の場合）'!$BK25,1,0),0),0)</f>
        <v>0</v>
      </c>
      <c r="FW20" s="365">
        <f>IF(FW$19-'様式３（療養者名簿）（⑤の場合）'!$BJ25+1&lt;=15,IF(FW$19&gt;='様式３（療養者名簿）（⑤の場合）'!$BJ25,IF(FW$19&lt;='様式３（療養者名簿）（⑤の場合）'!$BK25,1,0),0),0)</f>
        <v>0</v>
      </c>
      <c r="FX20" s="365">
        <f>IF(FX$19-'様式３（療養者名簿）（⑤の場合）'!$BJ25+1&lt;=15,IF(FX$19&gt;='様式３（療養者名簿）（⑤の場合）'!$BJ25,IF(FX$19&lt;='様式３（療養者名簿）（⑤の場合）'!$BK25,1,0),0),0)</f>
        <v>0</v>
      </c>
      <c r="FY20" s="365">
        <f>IF(FY$19-'様式３（療養者名簿）（⑤の場合）'!$BJ25+1&lt;=15,IF(FY$19&gt;='様式３（療養者名簿）（⑤の場合）'!$BJ25,IF(FY$19&lt;='様式３（療養者名簿）（⑤の場合）'!$BK25,1,0),0),0)</f>
        <v>0</v>
      </c>
      <c r="FZ20" s="365">
        <f>IF(FZ$19-'様式３（療養者名簿）（⑤の場合）'!$BJ25+1&lt;=15,IF(FZ$19&gt;='様式３（療養者名簿）（⑤の場合）'!$BJ25,IF(FZ$19&lt;='様式３（療養者名簿）（⑤の場合）'!$BK25,1,0),0),0)</f>
        <v>0</v>
      </c>
      <c r="GA20" s="365">
        <f>IF(GA$19-'様式３（療養者名簿）（⑤の場合）'!$BJ25+1&lt;=15,IF(GA$19&gt;='様式３（療養者名簿）（⑤の場合）'!$BJ25,IF(GA$19&lt;='様式３（療養者名簿）（⑤の場合）'!$BK25,1,0),0),0)</f>
        <v>0</v>
      </c>
      <c r="GB20" s="365">
        <f>IF(GB$19-'様式３（療養者名簿）（⑤の場合）'!$BJ25+1&lt;=15,IF(GB$19&gt;='様式３（療養者名簿）（⑤の場合）'!$BJ25,IF(GB$19&lt;='様式３（療養者名簿）（⑤の場合）'!$BK25,1,0),0),0)</f>
        <v>0</v>
      </c>
      <c r="GC20" s="365">
        <f>IF(GC$19-'様式３（療養者名簿）（⑤の場合）'!$BJ25+1&lt;=15,IF(GC$19&gt;='様式３（療養者名簿）（⑤の場合）'!$BJ25,IF(GC$19&lt;='様式３（療養者名簿）（⑤の場合）'!$BK25,1,0),0),0)</f>
        <v>0</v>
      </c>
      <c r="GD20" s="365">
        <f>IF(GD$19-'様式３（療養者名簿）（⑤の場合）'!$BJ25+1&lt;=15,IF(GD$19&gt;='様式３（療養者名簿）（⑤の場合）'!$BJ25,IF(GD$19&lt;='様式３（療養者名簿）（⑤の場合）'!$BK25,1,0),0),0)</f>
        <v>0</v>
      </c>
      <c r="GE20" s="365">
        <f>IF(GE$19-'様式３（療養者名簿）（⑤の場合）'!$BJ25+1&lt;=15,IF(GE$19&gt;='様式３（療養者名簿）（⑤の場合）'!$BJ25,IF(GE$19&lt;='様式３（療養者名簿）（⑤の場合）'!$BK25,1,0),0),0)</f>
        <v>0</v>
      </c>
      <c r="GF20" s="365">
        <f>IF(GF$19-'様式３（療養者名簿）（⑤の場合）'!$BJ25+1&lt;=15,IF(GF$19&gt;='様式３（療養者名簿）（⑤の場合）'!$BJ25,IF(GF$19&lt;='様式３（療養者名簿）（⑤の場合）'!$BK25,1,0),0),0)</f>
        <v>0</v>
      </c>
      <c r="GG20" s="365">
        <f>IF(GG$19-'様式３（療養者名簿）（⑤の場合）'!$BJ25+1&lt;=15,IF(GG$19&gt;='様式３（療養者名簿）（⑤の場合）'!$BJ25,IF(GG$19&lt;='様式３（療養者名簿）（⑤の場合）'!$BK25,1,0),0),0)</f>
        <v>0</v>
      </c>
      <c r="GH20" s="365">
        <f>IF(GH$19-'様式３（療養者名簿）（⑤の場合）'!$BJ25+1&lt;=15,IF(GH$19&gt;='様式３（療養者名簿）（⑤の場合）'!$BJ25,IF(GH$19&lt;='様式３（療養者名簿）（⑤の場合）'!$BK25,1,0),0),0)</f>
        <v>0</v>
      </c>
      <c r="GI20" s="365">
        <f>IF(GI$19-'様式３（療養者名簿）（⑤の場合）'!$BJ25+1&lt;=15,IF(GI$19&gt;='様式３（療養者名簿）（⑤の場合）'!$BJ25,IF(GI$19&lt;='様式３（療養者名簿）（⑤の場合）'!$BK25,1,0),0),0)</f>
        <v>0</v>
      </c>
      <c r="GJ20" s="365">
        <f>IF(GJ$19-'様式３（療養者名簿）（⑤の場合）'!$BJ25+1&lt;=15,IF(GJ$19&gt;='様式３（療養者名簿）（⑤の場合）'!$BJ25,IF(GJ$19&lt;='様式３（療養者名簿）（⑤の場合）'!$BK25,1,0),0),0)</f>
        <v>0</v>
      </c>
      <c r="GK20" s="365">
        <f>IF(GK$19-'様式３（療養者名簿）（⑤の場合）'!$BJ25+1&lt;=15,IF(GK$19&gt;='様式３（療養者名簿）（⑤の場合）'!$BJ25,IF(GK$19&lt;='様式３（療養者名簿）（⑤の場合）'!$BK25,1,0),0),0)</f>
        <v>0</v>
      </c>
      <c r="GL20" s="365">
        <f>IF(GL$19-'様式３（療養者名簿）（⑤の場合）'!$BJ25+1&lt;=15,IF(GL$19&gt;='様式３（療養者名簿）（⑤の場合）'!$BJ25,IF(GL$19&lt;='様式３（療養者名簿）（⑤の場合）'!$BK25,1,0),0),0)</f>
        <v>0</v>
      </c>
      <c r="GM20" s="365">
        <f>IF(GM$19-'様式３（療養者名簿）（⑤の場合）'!$BJ25+1&lt;=15,IF(GM$19&gt;='様式３（療養者名簿）（⑤の場合）'!$BJ25,IF(GM$19&lt;='様式３（療養者名簿）（⑤の場合）'!$BK25,1,0),0),0)</f>
        <v>0</v>
      </c>
      <c r="GN20" s="365">
        <f>IF(GN$19-'様式３（療養者名簿）（⑤の場合）'!$BJ25+1&lt;=15,IF(GN$19&gt;='様式３（療養者名簿）（⑤の場合）'!$BJ25,IF(GN$19&lt;='様式３（療養者名簿）（⑤の場合）'!$BK25,1,0),0),0)</f>
        <v>0</v>
      </c>
      <c r="GO20" s="365">
        <f>IF(GO$19-'様式３（療養者名簿）（⑤の場合）'!$BJ25+1&lt;=15,IF(GO$19&gt;='様式３（療養者名簿）（⑤の場合）'!$BJ25,IF(GO$19&lt;='様式３（療養者名簿）（⑤の場合）'!$BK25,1,0),0),0)</f>
        <v>0</v>
      </c>
      <c r="GP20" s="365">
        <f>IF(GP$19-'様式３（療養者名簿）（⑤の場合）'!$BJ25+1&lt;=15,IF(GP$19&gt;='様式３（療養者名簿）（⑤の場合）'!$BJ25,IF(GP$19&lt;='様式３（療養者名簿）（⑤の場合）'!$BK25,1,0),0),0)</f>
        <v>0</v>
      </c>
      <c r="GQ20" s="365">
        <f>IF(GQ$19-'様式３（療養者名簿）（⑤の場合）'!$BJ25+1&lt;=15,IF(GQ$19&gt;='様式３（療養者名簿）（⑤の場合）'!$BJ25,IF(GQ$19&lt;='様式３（療養者名簿）（⑤の場合）'!$BK25,1,0),0),0)</f>
        <v>0</v>
      </c>
      <c r="GR20" s="365">
        <f>IF(GR$19-'様式３（療養者名簿）（⑤の場合）'!$BJ25+1&lt;=15,IF(GR$19&gt;='様式３（療養者名簿）（⑤の場合）'!$BJ25,IF(GR$19&lt;='様式３（療養者名簿）（⑤の場合）'!$BK25,1,0),0),0)</f>
        <v>0</v>
      </c>
      <c r="GS20" s="365">
        <f>IF(GS$19-'様式３（療養者名簿）（⑤の場合）'!$BJ25+1&lt;=15,IF(GS$19&gt;='様式３（療養者名簿）（⑤の場合）'!$BJ25,IF(GS$19&lt;='様式３（療養者名簿）（⑤の場合）'!$BK25,1,0),0),0)</f>
        <v>0</v>
      </c>
      <c r="GT20" s="365">
        <f>IF(GT$19-'様式３（療養者名簿）（⑤の場合）'!$BJ25+1&lt;=15,IF(GT$19&gt;='様式３（療養者名簿）（⑤の場合）'!$BJ25,IF(GT$19&lt;='様式３（療養者名簿）（⑤の場合）'!$BK25,1,0),0),0)</f>
        <v>0</v>
      </c>
      <c r="GU20" s="365">
        <f>IF(GU$19-'様式３（療養者名簿）（⑤の場合）'!$BJ25+1&lt;=15,IF(GU$19&gt;='様式３（療養者名簿）（⑤の場合）'!$BJ25,IF(GU$19&lt;='様式３（療養者名簿）（⑤の場合）'!$BK25,1,0),0),0)</f>
        <v>0</v>
      </c>
      <c r="GV20" s="365">
        <f>IF(GV$19-'様式３（療養者名簿）（⑤の場合）'!$BJ25+1&lt;=15,IF(GV$19&gt;='様式３（療養者名簿）（⑤の場合）'!$BJ25,IF(GV$19&lt;='様式３（療養者名簿）（⑤の場合）'!$BK25,1,0),0),0)</f>
        <v>0</v>
      </c>
      <c r="GW20" s="365">
        <f>IF(GW$19-'様式３（療養者名簿）（⑤の場合）'!$BJ25+1&lt;=15,IF(GW$19&gt;='様式３（療養者名簿）（⑤の場合）'!$BJ25,IF(GW$19&lt;='様式３（療養者名簿）（⑤の場合）'!$BK25,1,0),0),0)</f>
        <v>0</v>
      </c>
      <c r="GX20" s="365">
        <f>IF(GX$19-'様式３（療養者名簿）（⑤の場合）'!$BJ25+1&lt;=15,IF(GX$19&gt;='様式３（療養者名簿）（⑤の場合）'!$BJ25,IF(GX$19&lt;='様式３（療養者名簿）（⑤の場合）'!$BK25,1,0),0),0)</f>
        <v>0</v>
      </c>
      <c r="GY20" s="365">
        <f>IF(GY$19-'様式３（療養者名簿）（⑤の場合）'!$BJ25+1&lt;=15,IF(GY$19&gt;='様式３（療養者名簿）（⑤の場合）'!$BJ25,IF(GY$19&lt;='様式３（療養者名簿）（⑤の場合）'!$BK25,1,0),0),0)</f>
        <v>0</v>
      </c>
      <c r="GZ20" s="365">
        <f>IF(GZ$19-'様式３（療養者名簿）（⑤の場合）'!$BJ25+1&lt;=15,IF(GZ$19&gt;='様式３（療養者名簿）（⑤の場合）'!$BJ25,IF(GZ$19&lt;='様式３（療養者名簿）（⑤の場合）'!$BK25,1,0),0),0)</f>
        <v>0</v>
      </c>
      <c r="HA20" s="365">
        <f>IF(HA$19-'様式３（療養者名簿）（⑤の場合）'!$BJ25+1&lt;=15,IF(HA$19&gt;='様式３（療養者名簿）（⑤の場合）'!$BJ25,IF(HA$19&lt;='様式３（療養者名簿）（⑤の場合）'!$BK25,1,0),0),0)</f>
        <v>0</v>
      </c>
      <c r="HB20" s="365">
        <f>IF(HB$19-'様式３（療養者名簿）（⑤の場合）'!$BJ25+1&lt;=15,IF(HB$19&gt;='様式３（療養者名簿）（⑤の場合）'!$BJ25,IF(HB$19&lt;='様式３（療養者名簿）（⑤の場合）'!$BK25,1,0),0),0)</f>
        <v>0</v>
      </c>
      <c r="HC20" s="365">
        <f>IF(HC$19-'様式３（療養者名簿）（⑤の場合）'!$BJ25+1&lt;=15,IF(HC$19&gt;='様式３（療養者名簿）（⑤の場合）'!$BJ25,IF(HC$19&lt;='様式３（療養者名簿）（⑤の場合）'!$BK25,1,0),0),0)</f>
        <v>0</v>
      </c>
      <c r="HD20" s="365">
        <f>IF(HD$19-'様式３（療養者名簿）（⑤の場合）'!$BJ25+1&lt;=15,IF(HD$19&gt;='様式３（療養者名簿）（⑤の場合）'!$BJ25,IF(HD$19&lt;='様式３（療養者名簿）（⑤の場合）'!$BK25,1,0),0),0)</f>
        <v>0</v>
      </c>
      <c r="HE20" s="365">
        <f>IF(HE$19-'様式３（療養者名簿）（⑤の場合）'!$BJ25+1&lt;=15,IF(HE$19&gt;='様式３（療養者名簿）（⑤の場合）'!$BJ25,IF(HE$19&lt;='様式３（療養者名簿）（⑤の場合）'!$BK25,1,0),0),0)</f>
        <v>0</v>
      </c>
      <c r="HF20" s="365">
        <f>IF(HF$19-'様式３（療養者名簿）（⑤の場合）'!$BJ25+1&lt;=15,IF(HF$19&gt;='様式３（療養者名簿）（⑤の場合）'!$BJ25,IF(HF$19&lt;='様式３（療養者名簿）（⑤の場合）'!$BK25,1,0),0),0)</f>
        <v>0</v>
      </c>
      <c r="HG20" s="365">
        <f>IF(HG$19-'様式３（療養者名簿）（⑤の場合）'!$BJ25+1&lt;=15,IF(HG$19&gt;='様式３（療養者名簿）（⑤の場合）'!$BJ25,IF(HG$19&lt;='様式３（療養者名簿）（⑤の場合）'!$BK25,1,0),0),0)</f>
        <v>0</v>
      </c>
      <c r="HH20" s="365">
        <f>IF(HH$19-'様式３（療養者名簿）（⑤の場合）'!$BJ25+1&lt;=15,IF(HH$19&gt;='様式３（療養者名簿）（⑤の場合）'!$BJ25,IF(HH$19&lt;='様式３（療養者名簿）（⑤の場合）'!$BK25,1,0),0),0)</f>
        <v>0</v>
      </c>
      <c r="HI20" s="365">
        <f>IF(HI$19-'様式３（療養者名簿）（⑤の場合）'!$BJ25+1&lt;=15,IF(HI$19&gt;='様式３（療養者名簿）（⑤の場合）'!$BJ25,IF(HI$19&lt;='様式３（療養者名簿）（⑤の場合）'!$BK25,1,0),0),0)</f>
        <v>0</v>
      </c>
      <c r="HJ20" s="365">
        <f>IF(HJ$19-'様式３（療養者名簿）（⑤の場合）'!$BJ25+1&lt;=15,IF(HJ$19&gt;='様式３（療養者名簿）（⑤の場合）'!$BJ25,IF(HJ$19&lt;='様式３（療養者名簿）（⑤の場合）'!$BK25,1,0),0),0)</f>
        <v>0</v>
      </c>
      <c r="HK20" s="365">
        <f>IF(HK$19-'様式３（療養者名簿）（⑤の場合）'!$BJ25+1&lt;=15,IF(HK$19&gt;='様式３（療養者名簿）（⑤の場合）'!$BJ25,IF(HK$19&lt;='様式３（療養者名簿）（⑤の場合）'!$BK25,1,0),0),0)</f>
        <v>0</v>
      </c>
      <c r="HL20" s="365">
        <f>IF(HL$19-'様式３（療養者名簿）（⑤の場合）'!$BJ25+1&lt;=15,IF(HL$19&gt;='様式３（療養者名簿）（⑤の場合）'!$BJ25,IF(HL$19&lt;='様式３（療養者名簿）（⑤の場合）'!$BK25,1,0),0),0)</f>
        <v>0</v>
      </c>
      <c r="HM20" s="365">
        <f>IF(HM$19-'様式３（療養者名簿）（⑤の場合）'!$BJ25+1&lt;=15,IF(HM$19&gt;='様式３（療養者名簿）（⑤の場合）'!$BJ25,IF(HM$19&lt;='様式３（療養者名簿）（⑤の場合）'!$BK25,1,0),0),0)</f>
        <v>0</v>
      </c>
      <c r="HN20" s="365">
        <f>IF(HN$19-'様式３（療養者名簿）（⑤の場合）'!$BJ25+1&lt;=15,IF(HN$19&gt;='様式３（療養者名簿）（⑤の場合）'!$BJ25,IF(HN$19&lt;='様式３（療養者名簿）（⑤の場合）'!$BK25,1,0),0),0)</f>
        <v>0</v>
      </c>
      <c r="HO20" s="365">
        <f>IF(HO$19-'様式３（療養者名簿）（⑤の場合）'!$BJ25+1&lt;=15,IF(HO$19&gt;='様式３（療養者名簿）（⑤の場合）'!$BJ25,IF(HO$19&lt;='様式３（療養者名簿）（⑤の場合）'!$BK25,1,0),0),0)</f>
        <v>0</v>
      </c>
      <c r="HP20" s="365">
        <f>IF(HP$19-'様式３（療養者名簿）（⑤の場合）'!$BJ25+1&lt;=15,IF(HP$19&gt;='様式３（療養者名簿）（⑤の場合）'!$BJ25,IF(HP$19&lt;='様式３（療養者名簿）（⑤の場合）'!$BK25,1,0),0),0)</f>
        <v>0</v>
      </c>
      <c r="HQ20" s="365">
        <f>IF(HQ$19-'様式３（療養者名簿）（⑤の場合）'!$BJ25+1&lt;=15,IF(HQ$19&gt;='様式３（療養者名簿）（⑤の場合）'!$BJ25,IF(HQ$19&lt;='様式３（療養者名簿）（⑤の場合）'!$BK25,1,0),0),0)</f>
        <v>0</v>
      </c>
      <c r="HR20" s="365">
        <f>IF(HR$19-'様式３（療養者名簿）（⑤の場合）'!$BJ25+1&lt;=15,IF(HR$19&gt;='様式３（療養者名簿）（⑤の場合）'!$BJ25,IF(HR$19&lt;='様式３（療養者名簿）（⑤の場合）'!$BK25,1,0),0),0)</f>
        <v>0</v>
      </c>
      <c r="HS20" s="365">
        <f>IF(HS$19-'様式３（療養者名簿）（⑤の場合）'!$BJ25+1&lt;=15,IF(HS$19&gt;='様式３（療養者名簿）（⑤の場合）'!$BJ25,IF(HS$19&lt;='様式３（療養者名簿）（⑤の場合）'!$BK25,1,0),0),0)</f>
        <v>0</v>
      </c>
      <c r="HT20" s="365">
        <f>IF(HT$19-'様式３（療養者名簿）（⑤の場合）'!$BJ25+1&lt;=15,IF(HT$19&gt;='様式３（療養者名簿）（⑤の場合）'!$BJ25,IF(HT$19&lt;='様式３（療養者名簿）（⑤の場合）'!$BK25,1,0),0),0)</f>
        <v>0</v>
      </c>
      <c r="HU20" s="365">
        <f>IF(HU$19-'様式３（療養者名簿）（⑤の場合）'!$BJ25+1&lt;=15,IF(HU$19&gt;='様式３（療養者名簿）（⑤の場合）'!$BJ25,IF(HU$19&lt;='様式３（療養者名簿）（⑤の場合）'!$BK25,1,0),0),0)</f>
        <v>0</v>
      </c>
      <c r="HV20" s="365">
        <f>IF(HV$19-'様式３（療養者名簿）（⑤の場合）'!$BJ25+1&lt;=15,IF(HV$19&gt;='様式３（療養者名簿）（⑤の場合）'!$BJ25,IF(HV$19&lt;='様式３（療養者名簿）（⑤の場合）'!$BK25,1,0),0),0)</f>
        <v>0</v>
      </c>
      <c r="HW20" s="365">
        <f>IF(HW$19-'様式３（療養者名簿）（⑤の場合）'!$BJ25+1&lt;=15,IF(HW$19&gt;='様式３（療養者名簿）（⑤の場合）'!$BJ25,IF(HW$19&lt;='様式３（療養者名簿）（⑤の場合）'!$BK25,1,0),0),0)</f>
        <v>0</v>
      </c>
      <c r="HX20" s="365">
        <f>IF(HX$19-'様式３（療養者名簿）（⑤の場合）'!$BJ25+1&lt;=15,IF(HX$19&gt;='様式３（療養者名簿）（⑤の場合）'!$BJ25,IF(HX$19&lt;='様式３（療養者名簿）（⑤の場合）'!$BK25,1,0),0),0)</f>
        <v>0</v>
      </c>
      <c r="HY20" s="365">
        <f>IF(HY$19-'様式３（療養者名簿）（⑤の場合）'!$BJ25+1&lt;=15,IF(HY$19&gt;='様式３（療養者名簿）（⑤の場合）'!$BJ25,IF(HY$19&lt;='様式３（療養者名簿）（⑤の場合）'!$BK25,1,0),0),0)</f>
        <v>0</v>
      </c>
      <c r="HZ20" s="365">
        <f>IF(HZ$19-'様式３（療養者名簿）（⑤の場合）'!$BJ25+1&lt;=15,IF(HZ$19&gt;='様式３（療養者名簿）（⑤の場合）'!$BJ25,IF(HZ$19&lt;='様式３（療養者名簿）（⑤の場合）'!$BK25,1,0),0),0)</f>
        <v>0</v>
      </c>
      <c r="IA20" s="365">
        <f>IF(IA$19-'様式３（療養者名簿）（⑤の場合）'!$BJ25+1&lt;=15,IF(IA$19&gt;='様式３（療養者名簿）（⑤の場合）'!$BJ25,IF(IA$19&lt;='様式３（療養者名簿）（⑤の場合）'!$BK25,1,0),0),0)</f>
        <v>0</v>
      </c>
      <c r="IB20" s="365">
        <f>IF(IB$19-'様式３（療養者名簿）（⑤の場合）'!$BJ25+1&lt;=15,IF(IB$19&gt;='様式３（療養者名簿）（⑤の場合）'!$BJ25,IF(IB$19&lt;='様式３（療養者名簿）（⑤の場合）'!$BK25,1,0),0),0)</f>
        <v>0</v>
      </c>
      <c r="IC20" s="365">
        <f>IF(IC$19-'様式３（療養者名簿）（⑤の場合）'!$BJ25+1&lt;=15,IF(IC$19&gt;='様式３（療養者名簿）（⑤の場合）'!$BJ25,IF(IC$19&lt;='様式３（療養者名簿）（⑤の場合）'!$BK25,1,0),0),0)</f>
        <v>0</v>
      </c>
      <c r="ID20" s="365">
        <f>IF(ID$19-'様式３（療養者名簿）（⑤の場合）'!$BJ25+1&lt;=15,IF(ID$19&gt;='様式３（療養者名簿）（⑤の場合）'!$BJ25,IF(ID$19&lt;='様式３（療養者名簿）（⑤の場合）'!$BK25,1,0),0),0)</f>
        <v>0</v>
      </c>
      <c r="IE20" s="365">
        <f>IF(IE$19-'様式３（療養者名簿）（⑤の場合）'!$BJ25+1&lt;=15,IF(IE$19&gt;='様式３（療養者名簿）（⑤の場合）'!$BJ25,IF(IE$19&lt;='様式３（療養者名簿）（⑤の場合）'!$BK25,1,0),0),0)</f>
        <v>0</v>
      </c>
      <c r="IF20" s="365">
        <f>IF(IF$19-'様式３（療養者名簿）（⑤の場合）'!$BJ25+1&lt;=15,IF(IF$19&gt;='様式３（療養者名簿）（⑤の場合）'!$BJ25,IF(IF$19&lt;='様式３（療養者名簿）（⑤の場合）'!$BK25,1,0),0),0)</f>
        <v>0</v>
      </c>
      <c r="IG20" s="365">
        <f>IF(IG$19-'様式３（療養者名簿）（⑤の場合）'!$BJ25+1&lt;=15,IF(IG$19&gt;='様式３（療養者名簿）（⑤の場合）'!$BJ25,IF(IG$19&lt;='様式３（療養者名簿）（⑤の場合）'!$BK25,1,0),0),0)</f>
        <v>0</v>
      </c>
      <c r="IH20" s="365">
        <f>IF(IH$19-'様式３（療養者名簿）（⑤の場合）'!$BJ25+1&lt;=15,IF(IH$19&gt;='様式３（療養者名簿）（⑤の場合）'!$BJ25,IF(IH$19&lt;='様式３（療養者名簿）（⑤の場合）'!$BK25,1,0),0),0)</f>
        <v>0</v>
      </c>
      <c r="II20" s="365">
        <f>IF(II$19-'様式３（療養者名簿）（⑤の場合）'!$BJ25+1&lt;=15,IF(II$19&gt;='様式３（療養者名簿）（⑤の場合）'!$BJ25,IF(II$19&lt;='様式３（療養者名簿）（⑤の場合）'!$BK25,1,0),0),0)</f>
        <v>0</v>
      </c>
      <c r="IJ20" s="365">
        <f>IF(IJ$19-'様式３（療養者名簿）（⑤の場合）'!$BJ25+1&lt;=15,IF(IJ$19&gt;='様式３（療養者名簿）（⑤の場合）'!$BJ25,IF(IJ$19&lt;='様式３（療養者名簿）（⑤の場合）'!$BK25,1,0),0),0)</f>
        <v>0</v>
      </c>
      <c r="IK20" s="365">
        <f>IF(IK$19-'様式３（療養者名簿）（⑤の場合）'!$BJ25+1&lt;=15,IF(IK$19&gt;='様式３（療養者名簿）（⑤の場合）'!$BJ25,IF(IK$19&lt;='様式３（療養者名簿）（⑤の場合）'!$BK25,1,0),0),0)</f>
        <v>0</v>
      </c>
      <c r="IL20" s="365">
        <f>IF(IL$19-'様式３（療養者名簿）（⑤の場合）'!$BJ25+1&lt;=15,IF(IL$19&gt;='様式３（療養者名簿）（⑤の場合）'!$BJ25,IF(IL$19&lt;='様式３（療養者名簿）（⑤の場合）'!$BK25,1,0),0),0)</f>
        <v>0</v>
      </c>
      <c r="IM20" s="365">
        <f>IF(IM$19-'様式３（療養者名簿）（⑤の場合）'!$BJ25+1&lt;=15,IF(IM$19&gt;='様式３（療養者名簿）（⑤の場合）'!$BJ25,IF(IM$19&lt;='様式３（療養者名簿）（⑤の場合）'!$BK25,1,0),0),0)</f>
        <v>0</v>
      </c>
      <c r="IN20" s="365">
        <f>IF(IN$19-'様式３（療養者名簿）（⑤の場合）'!$BJ25+1&lt;=15,IF(IN$19&gt;='様式３（療養者名簿）（⑤の場合）'!$BJ25,IF(IN$19&lt;='様式３（療養者名簿）（⑤の場合）'!$BK25,1,0),0),0)</f>
        <v>0</v>
      </c>
      <c r="IO20" s="365">
        <f>IF(IO$19-'様式３（療養者名簿）（⑤の場合）'!$BJ25+1&lt;=15,IF(IO$19&gt;='様式３（療養者名簿）（⑤の場合）'!$BJ25,IF(IO$19&lt;='様式３（療養者名簿）（⑤の場合）'!$BK25,1,0),0),0)</f>
        <v>0</v>
      </c>
      <c r="IP20" s="365">
        <f>IF(IP$19-'様式３（療養者名簿）（⑤の場合）'!$BJ25+1&lt;=15,IF(IP$19&gt;='様式３（療養者名簿）（⑤の場合）'!$BJ25,IF(IP$19&lt;='様式３（療養者名簿）（⑤の場合）'!$BK25,1,0),0),0)</f>
        <v>0</v>
      </c>
      <c r="IQ20" s="365">
        <f>IF(IQ$19-'様式３（療養者名簿）（⑤の場合）'!$BJ25+1&lt;=15,IF(IQ$19&gt;='様式３（療養者名簿）（⑤の場合）'!$BJ25,IF(IQ$19&lt;='様式３（療養者名簿）（⑤の場合）'!$BK25,1,0),0),0)</f>
        <v>0</v>
      </c>
      <c r="IR20" s="365">
        <f>IF(IR$19-'様式３（療養者名簿）（⑤の場合）'!$BJ25+1&lt;=15,IF(IR$19&gt;='様式３（療養者名簿）（⑤の場合）'!$BJ25,IF(IR$19&lt;='様式３（療養者名簿）（⑤の場合）'!$BK25,1,0),0),0)</f>
        <v>0</v>
      </c>
      <c r="IS20" s="365">
        <f>IF(IS$19-'様式３（療養者名簿）（⑤の場合）'!$BJ25+1&lt;=15,IF(IS$19&gt;='様式３（療養者名簿）（⑤の場合）'!$BJ25,IF(IS$19&lt;='様式３（療養者名簿）（⑤の場合）'!$BK25,1,0),0),0)</f>
        <v>0</v>
      </c>
      <c r="IT20" s="365">
        <f>IF(IT$19-'様式３（療養者名簿）（⑤の場合）'!$BJ25+1&lt;=15,IF(IT$19&gt;='様式３（療養者名簿）（⑤の場合）'!$BJ25,IF(IT$19&lt;='様式３（療養者名簿）（⑤の場合）'!$BK25,1,0),0),0)</f>
        <v>0</v>
      </c>
      <c r="IU20" s="365">
        <f>IF(IU$19-'様式３（療養者名簿）（⑤の場合）'!$BJ25+1&lt;=15,IF(IU$19&gt;='様式３（療養者名簿）（⑤の場合）'!$BJ25,IF(IU$19&lt;='様式３（療養者名簿）（⑤の場合）'!$BK25,1,0),0),0)</f>
        <v>0</v>
      </c>
      <c r="IV20" s="365">
        <f>IF(IV$19-'様式３（療養者名簿）（⑤の場合）'!$BJ25+1&lt;=15,IF(IV$19&gt;='様式３（療養者名簿）（⑤の場合）'!$BJ25,IF(IV$19&lt;='様式３（療養者名簿）（⑤の場合）'!$BK25,1,0),0),0)</f>
        <v>0</v>
      </c>
      <c r="IW20" s="365">
        <f>IF(IW$19-'様式３（療養者名簿）（⑤の場合）'!$BJ25+1&lt;=15,IF(IW$19&gt;='様式３（療養者名簿）（⑤の場合）'!$BJ25,IF(IW$19&lt;='様式３（療養者名簿）（⑤の場合）'!$BK25,1,0),0),0)</f>
        <v>0</v>
      </c>
      <c r="IX20" s="365">
        <f>IF(IX$19-'様式３（療養者名簿）（⑤の場合）'!$BJ25+1&lt;=15,IF(IX$19&gt;='様式３（療養者名簿）（⑤の場合）'!$BJ25,IF(IX$19&lt;='様式３（療養者名簿）（⑤の場合）'!$BK25,1,0),0),0)</f>
        <v>0</v>
      </c>
      <c r="IY20" s="365">
        <f>IF(IY$19-'様式３（療養者名簿）（⑤の場合）'!$BJ25+1&lt;=15,IF(IY$19&gt;='様式３（療養者名簿）（⑤の場合）'!$BJ25,IF(IY$19&lt;='様式３（療養者名簿）（⑤の場合）'!$BK25,1,0),0),0)</f>
        <v>0</v>
      </c>
      <c r="IZ20" s="365">
        <f>IF(IZ$19-'様式３（療養者名簿）（⑤の場合）'!$BJ25+1&lt;=15,IF(IZ$19&gt;='様式３（療養者名簿）（⑤の場合）'!$BJ25,IF(IZ$19&lt;='様式３（療養者名簿）（⑤の場合）'!$BK25,1,0),0),0)</f>
        <v>0</v>
      </c>
      <c r="JA20" s="365">
        <f>IF(JA$19-'様式３（療養者名簿）（⑤の場合）'!$BJ25+1&lt;=15,IF(JA$19&gt;='様式３（療養者名簿）（⑤の場合）'!$BJ25,IF(JA$19&lt;='様式３（療養者名簿）（⑤の場合）'!$BK25,1,0),0),0)</f>
        <v>0</v>
      </c>
      <c r="JB20" s="365">
        <f>IF(JB$19-'様式３（療養者名簿）（⑤の場合）'!$BJ25+1&lt;=15,IF(JB$19&gt;='様式３（療養者名簿）（⑤の場合）'!$BJ25,IF(JB$19&lt;='様式３（療養者名簿）（⑤の場合）'!$BK25,1,0),0),0)</f>
        <v>0</v>
      </c>
      <c r="JC20" s="365">
        <f>IF(JC$19-'様式３（療養者名簿）（⑤の場合）'!$BJ25+1&lt;=15,IF(JC$19&gt;='様式３（療養者名簿）（⑤の場合）'!$BJ25,IF(JC$19&lt;='様式３（療養者名簿）（⑤の場合）'!$BK25,1,0),0),0)</f>
        <v>0</v>
      </c>
      <c r="JD20" s="365">
        <f>IF(JD$19-'様式３（療養者名簿）（⑤の場合）'!$BJ25+1&lt;=15,IF(JD$19&gt;='様式３（療養者名簿）（⑤の場合）'!$BJ25,IF(JD$19&lt;='様式３（療養者名簿）（⑤の場合）'!$BK25,1,0),0),0)</f>
        <v>0</v>
      </c>
      <c r="JE20" s="365">
        <f>IF(JE$19-'様式３（療養者名簿）（⑤の場合）'!$BJ25+1&lt;=15,IF(JE$19&gt;='様式３（療養者名簿）（⑤の場合）'!$BJ25,IF(JE$19&lt;='様式３（療養者名簿）（⑤の場合）'!$BK25,1,0),0),0)</f>
        <v>0</v>
      </c>
      <c r="JF20" s="365">
        <f>IF(JF$19-'様式３（療養者名簿）（⑤の場合）'!$BJ25+1&lt;=15,IF(JF$19&gt;='様式３（療養者名簿）（⑤の場合）'!$BJ25,IF(JF$19&lt;='様式３（療養者名簿）（⑤の場合）'!$BK25,1,0),0),0)</f>
        <v>0</v>
      </c>
      <c r="JG20" s="365">
        <f>IF(JG$19-'様式３（療養者名簿）（⑤の場合）'!$BJ25+1&lt;=15,IF(JG$19&gt;='様式３（療養者名簿）（⑤の場合）'!$BJ25,IF(JG$19&lt;='様式３（療養者名簿）（⑤の場合）'!$BK25,1,0),0),0)</f>
        <v>0</v>
      </c>
      <c r="JH20" s="365">
        <f>IF(JH$19-'様式３（療養者名簿）（⑤の場合）'!$BJ25+1&lt;=15,IF(JH$19&gt;='様式３（療養者名簿）（⑤の場合）'!$BJ25,IF(JH$19&lt;='様式３（療養者名簿）（⑤の場合）'!$BK25,1,0),0),0)</f>
        <v>0</v>
      </c>
      <c r="JI20" s="365">
        <f>IF(JI$19-'様式３（療養者名簿）（⑤の場合）'!$BJ25+1&lt;=15,IF(JI$19&gt;='様式３（療養者名簿）（⑤の場合）'!$BJ25,IF(JI$19&lt;='様式３（療養者名簿）（⑤の場合）'!$BK25,1,0),0),0)</f>
        <v>0</v>
      </c>
      <c r="JJ20" s="365">
        <f>IF(JJ$19-'様式３（療養者名簿）（⑤の場合）'!$BJ25+1&lt;=15,IF(JJ$19&gt;='様式３（療養者名簿）（⑤の場合）'!$BJ25,IF(JJ$19&lt;='様式３（療養者名簿）（⑤の場合）'!$BK25,1,0),0),0)</f>
        <v>0</v>
      </c>
      <c r="JK20" s="365">
        <f>IF(JK$19-'様式３（療養者名簿）（⑤の場合）'!$BJ25+1&lt;=15,IF(JK$19&gt;='様式３（療養者名簿）（⑤の場合）'!$BJ25,IF(JK$19&lt;='様式３（療養者名簿）（⑤の場合）'!$BK25,1,0),0),0)</f>
        <v>0</v>
      </c>
      <c r="JL20" s="365">
        <f>IF(JL$19-'様式３（療養者名簿）（⑤の場合）'!$BJ25+1&lt;=15,IF(JL$19&gt;='様式３（療養者名簿）（⑤の場合）'!$BJ25,IF(JL$19&lt;='様式３（療養者名簿）（⑤の場合）'!$BK25,1,0),0),0)</f>
        <v>0</v>
      </c>
      <c r="JM20" s="365">
        <f>IF(JM$19-'様式３（療養者名簿）（⑤の場合）'!$BJ25+1&lt;=15,IF(JM$19&gt;='様式３（療養者名簿）（⑤の場合）'!$BJ25,IF(JM$19&lt;='様式３（療養者名簿）（⑤の場合）'!$BK25,1,0),0),0)</f>
        <v>0</v>
      </c>
      <c r="JN20" s="365">
        <f>IF(JN$19-'様式３（療養者名簿）（⑤の場合）'!$BJ25+1&lt;=15,IF(JN$19&gt;='様式３（療養者名簿）（⑤の場合）'!$BJ25,IF(JN$19&lt;='様式３（療養者名簿）（⑤の場合）'!$BK25,1,0),0),0)</f>
        <v>0</v>
      </c>
      <c r="JO20" s="365">
        <f>IF(JO$19-'様式３（療養者名簿）（⑤の場合）'!$BJ25+1&lt;=15,IF(JO$19&gt;='様式３（療養者名簿）（⑤の場合）'!$BJ25,IF(JO$19&lt;='様式３（療養者名簿）（⑤の場合）'!$BK25,1,0),0),0)</f>
        <v>0</v>
      </c>
      <c r="JP20" s="365">
        <f>IF(JP$19-'様式３（療養者名簿）（⑤の場合）'!$BJ25+1&lt;=15,IF(JP$19&gt;='様式３（療養者名簿）（⑤の場合）'!$BJ25,IF(JP$19&lt;='様式３（療養者名簿）（⑤の場合）'!$BK25,1,0),0),0)</f>
        <v>0</v>
      </c>
      <c r="JQ20" s="365">
        <f>IF(JQ$19-'様式３（療養者名簿）（⑤の場合）'!$BJ25+1&lt;=15,IF(JQ$19&gt;='様式３（療養者名簿）（⑤の場合）'!$BJ25,IF(JQ$19&lt;='様式３（療養者名簿）（⑤の場合）'!$BK25,1,0),0),0)</f>
        <v>0</v>
      </c>
      <c r="JR20" s="365">
        <f>IF(JR$19-'様式３（療養者名簿）（⑤の場合）'!$BJ25+1&lt;=15,IF(JR$19&gt;='様式３（療養者名簿）（⑤の場合）'!$BJ25,IF(JR$19&lt;='様式３（療養者名簿）（⑤の場合）'!$BK25,1,0),0),0)</f>
        <v>0</v>
      </c>
      <c r="JS20" s="365">
        <f>IF(JS$19-'様式３（療養者名簿）（⑤の場合）'!$BJ25+1&lt;=15,IF(JS$19&gt;='様式３（療養者名簿）（⑤の場合）'!$BJ25,IF(JS$19&lt;='様式３（療養者名簿）（⑤の場合）'!$BK25,1,0),0),0)</f>
        <v>0</v>
      </c>
      <c r="JT20" s="365">
        <f>IF(JT$19-'様式３（療養者名簿）（⑤の場合）'!$BJ25+1&lt;=15,IF(JT$19&gt;='様式３（療養者名簿）（⑤の場合）'!$BJ25,IF(JT$19&lt;='様式３（療養者名簿）（⑤の場合）'!$BK25,1,0),0),0)</f>
        <v>0</v>
      </c>
      <c r="JU20" s="365">
        <f>IF(JU$19-'様式３（療養者名簿）（⑤の場合）'!$BJ25+1&lt;=15,IF(JU$19&gt;='様式３（療養者名簿）（⑤の場合）'!$BJ25,IF(JU$19&lt;='様式３（療養者名簿）（⑤の場合）'!$BK25,1,0),0),0)</f>
        <v>0</v>
      </c>
      <c r="JV20" s="365">
        <f>IF(JV$19-'様式３（療養者名簿）（⑤の場合）'!$BJ25+1&lt;=15,IF(JV$19&gt;='様式３（療養者名簿）（⑤の場合）'!$BJ25,IF(JV$19&lt;='様式３（療養者名簿）（⑤の場合）'!$BK25,1,0),0),0)</f>
        <v>0</v>
      </c>
      <c r="JW20" s="365">
        <f>IF(JW$19-'様式３（療養者名簿）（⑤の場合）'!$BJ25+1&lt;=15,IF(JW$19&gt;='様式３（療養者名簿）（⑤の場合）'!$BJ25,IF(JW$19&lt;='様式３（療養者名簿）（⑤の場合）'!$BK25,1,0),0),0)</f>
        <v>0</v>
      </c>
      <c r="JX20" s="365">
        <f>IF(JX$19-'様式３（療養者名簿）（⑤の場合）'!$BJ25+1&lt;=15,IF(JX$19&gt;='様式３（療養者名簿）（⑤の場合）'!$BJ25,IF(JX$19&lt;='様式３（療養者名簿）（⑤の場合）'!$BK25,1,0),0),0)</f>
        <v>0</v>
      </c>
      <c r="JY20" s="365">
        <f>IF(JY$19-'様式３（療養者名簿）（⑤の場合）'!$BJ25+1&lt;=15,IF(JY$19&gt;='様式３（療養者名簿）（⑤の場合）'!$BJ25,IF(JY$19&lt;='様式３（療養者名簿）（⑤の場合）'!$BK25,1,0),0),0)</f>
        <v>0</v>
      </c>
      <c r="JZ20" s="365">
        <f>IF(JZ$19-'様式３（療養者名簿）（⑤の場合）'!$BJ25+1&lt;=15,IF(JZ$19&gt;='様式３（療養者名簿）（⑤の場合）'!$BJ25,IF(JZ$19&lt;='様式３（療養者名簿）（⑤の場合）'!$BK25,1,0),0),0)</f>
        <v>0</v>
      </c>
      <c r="KA20" s="365">
        <f>IF(KA$19-'様式３（療養者名簿）（⑤の場合）'!$BJ25+1&lt;=15,IF(KA$19&gt;='様式３（療養者名簿）（⑤の場合）'!$BJ25,IF(KA$19&lt;='様式３（療養者名簿）（⑤の場合）'!$BK25,1,0),0),0)</f>
        <v>0</v>
      </c>
      <c r="KB20" s="365">
        <f>IF(KB$19-'様式３（療養者名簿）（⑤の場合）'!$BJ25+1&lt;=15,IF(KB$19&gt;='様式３（療養者名簿）（⑤の場合）'!$BJ25,IF(KB$19&lt;='様式３（療養者名簿）（⑤の場合）'!$BK25,1,0),0),0)</f>
        <v>0</v>
      </c>
      <c r="KC20" s="365">
        <f>IF(KC$19-'様式３（療養者名簿）（⑤の場合）'!$BJ25+1&lt;=15,IF(KC$19&gt;='様式３（療養者名簿）（⑤の場合）'!$BJ25,IF(KC$19&lt;='様式３（療養者名簿）（⑤の場合）'!$BK25,1,0),0),0)</f>
        <v>0</v>
      </c>
      <c r="KD20" s="365">
        <f>IF(KD$19-'様式３（療養者名簿）（⑤の場合）'!$BJ25+1&lt;=15,IF(KD$19&gt;='様式３（療養者名簿）（⑤の場合）'!$BJ25,IF(KD$19&lt;='様式３（療養者名簿）（⑤の場合）'!$BK25,1,0),0),0)</f>
        <v>0</v>
      </c>
      <c r="KE20" s="365">
        <f>IF(KE$19-'様式３（療養者名簿）（⑤の場合）'!$BJ25+1&lt;=15,IF(KE$19&gt;='様式３（療養者名簿）（⑤の場合）'!$BJ25,IF(KE$19&lt;='様式３（療養者名簿）（⑤の場合）'!$BK25,1,0),0),0)</f>
        <v>0</v>
      </c>
      <c r="KF20" s="365">
        <f>IF(KF$19-'様式３（療養者名簿）（⑤の場合）'!$BJ25+1&lt;=15,IF(KF$19&gt;='様式３（療養者名簿）（⑤の場合）'!$BJ25,IF(KF$19&lt;='様式３（療養者名簿）（⑤の場合）'!$BK25,1,0),0),0)</f>
        <v>0</v>
      </c>
      <c r="KG20" s="365">
        <f>IF(KG$19-'様式３（療養者名簿）（⑤の場合）'!$BJ25+1&lt;=15,IF(KG$19&gt;='様式３（療養者名簿）（⑤の場合）'!$BJ25,IF(KG$19&lt;='様式３（療養者名簿）（⑤の場合）'!$BK25,1,0),0),0)</f>
        <v>0</v>
      </c>
      <c r="KH20" s="365">
        <f>IF(KH$19-'様式３（療養者名簿）（⑤の場合）'!$BJ25+1&lt;=15,IF(KH$19&gt;='様式３（療養者名簿）（⑤の場合）'!$BJ25,IF(KH$19&lt;='様式３（療養者名簿）（⑤の場合）'!$BK25,1,0),0),0)</f>
        <v>0</v>
      </c>
      <c r="KI20" s="365">
        <f>IF(KI$19-'様式３（療養者名簿）（⑤の場合）'!$BJ25+1&lt;=15,IF(KI$19&gt;='様式３（療養者名簿）（⑤の場合）'!$BJ25,IF(KI$19&lt;='様式３（療養者名簿）（⑤の場合）'!$BK25,1,0),0),0)</f>
        <v>0</v>
      </c>
      <c r="KJ20" s="365">
        <f>IF(KJ$19-'様式３（療養者名簿）（⑤の場合）'!$BJ25+1&lt;=15,IF(KJ$19&gt;='様式３（療養者名簿）（⑤の場合）'!$BJ25,IF(KJ$19&lt;='様式３（療養者名簿）（⑤の場合）'!$BK25,1,0),0),0)</f>
        <v>0</v>
      </c>
      <c r="KK20" s="365">
        <f>IF(KK$19-'様式３（療養者名簿）（⑤の場合）'!$BJ25+1&lt;=15,IF(KK$19&gt;='様式３（療養者名簿）（⑤の場合）'!$BJ25,IF(KK$19&lt;='様式３（療養者名簿）（⑤の場合）'!$BK25,1,0),0),0)</f>
        <v>0</v>
      </c>
      <c r="KL20" s="365">
        <f>IF(KL$19-'様式３（療養者名簿）（⑤の場合）'!$BJ25+1&lt;=15,IF(KL$19&gt;='様式３（療養者名簿）（⑤の場合）'!$BJ25,IF(KL$19&lt;='様式３（療養者名簿）（⑤の場合）'!$BK25,1,0),0),0)</f>
        <v>0</v>
      </c>
      <c r="KM20" s="365">
        <f>IF(KM$19-'様式３（療養者名簿）（⑤の場合）'!$BJ25+1&lt;=15,IF(KM$19&gt;='様式３（療養者名簿）（⑤の場合）'!$BJ25,IF(KM$19&lt;='様式３（療養者名簿）（⑤の場合）'!$BK25,1,0),0),0)</f>
        <v>0</v>
      </c>
      <c r="KN20" s="365">
        <f>IF(KN$19-'様式３（療養者名簿）（⑤の場合）'!$BJ25+1&lt;=15,IF(KN$19&gt;='様式３（療養者名簿）（⑤の場合）'!$BJ25,IF(KN$19&lt;='様式３（療養者名簿）（⑤の場合）'!$BK25,1,0),0),0)</f>
        <v>0</v>
      </c>
      <c r="KO20" s="365">
        <f>IF(KO$19-'様式３（療養者名簿）（⑤の場合）'!$BJ25+1&lt;=15,IF(KO$19&gt;='様式３（療養者名簿）（⑤の場合）'!$BJ25,IF(KO$19&lt;='様式３（療養者名簿）（⑤の場合）'!$BK25,1,0),0),0)</f>
        <v>0</v>
      </c>
      <c r="KP20" s="365">
        <f>IF(KP$19-'様式３（療養者名簿）（⑤の場合）'!$BJ25+1&lt;=15,IF(KP$19&gt;='様式３（療養者名簿）（⑤の場合）'!$BJ25,IF(KP$19&lt;='様式３（療養者名簿）（⑤の場合）'!$BK25,1,0),0),0)</f>
        <v>0</v>
      </c>
      <c r="KQ20" s="365">
        <f>IF(KQ$19-'様式３（療養者名簿）（⑤の場合）'!$BJ25+1&lt;=15,IF(KQ$19&gt;='様式３（療養者名簿）（⑤の場合）'!$BJ25,IF(KQ$19&lt;='様式３（療養者名簿）（⑤の場合）'!$BK25,1,0),0),0)</f>
        <v>0</v>
      </c>
      <c r="KR20" s="365">
        <f>IF(KR$19-'様式３（療養者名簿）（⑤の場合）'!$BJ25+1&lt;=15,IF(KR$19&gt;='様式３（療養者名簿）（⑤の場合）'!$BJ25,IF(KR$19&lt;='様式３（療養者名簿）（⑤の場合）'!$BK25,1,0),0),0)</f>
        <v>0</v>
      </c>
      <c r="KS20" s="365">
        <f>IF(KS$19-'様式３（療養者名簿）（⑤の場合）'!$BJ25+1&lt;=15,IF(KS$19&gt;='様式３（療養者名簿）（⑤の場合）'!$BJ25,IF(KS$19&lt;='様式３（療養者名簿）（⑤の場合）'!$BK25,1,0),0),0)</f>
        <v>0</v>
      </c>
      <c r="KT20" s="365">
        <f>IF(KT$19-'様式３（療養者名簿）（⑤の場合）'!$BJ25+1&lt;=15,IF(KT$19&gt;='様式３（療養者名簿）（⑤の場合）'!$BJ25,IF(KT$19&lt;='様式３（療養者名簿）（⑤の場合）'!$BK25,1,0),0),0)</f>
        <v>0</v>
      </c>
      <c r="KU20" s="365">
        <f>IF(KU$19-'様式３（療養者名簿）（⑤の場合）'!$BJ25+1&lt;=15,IF(KU$19&gt;='様式３（療養者名簿）（⑤の場合）'!$BJ25,IF(KU$19&lt;='様式３（療養者名簿）（⑤の場合）'!$BK25,1,0),0),0)</f>
        <v>0</v>
      </c>
      <c r="KV20" s="365">
        <f>IF(KV$19-'様式３（療養者名簿）（⑤の場合）'!$BJ25+1&lt;=15,IF(KV$19&gt;='様式３（療養者名簿）（⑤の場合）'!$BJ25,IF(KV$19&lt;='様式３（療養者名簿）（⑤の場合）'!$BK25,1,0),0),0)</f>
        <v>0</v>
      </c>
      <c r="KW20" s="365">
        <f>IF(KW$19-'様式３（療養者名簿）（⑤の場合）'!$BJ25+1&lt;=15,IF(KW$19&gt;='様式３（療養者名簿）（⑤の場合）'!$BJ25,IF(KW$19&lt;='様式３（療養者名簿）（⑤の場合）'!$BK25,1,0),0),0)</f>
        <v>0</v>
      </c>
      <c r="KX20" s="365">
        <f>IF(KX$19-'様式３（療養者名簿）（⑤の場合）'!$BJ25+1&lt;=15,IF(KX$19&gt;='様式３（療養者名簿）（⑤の場合）'!$BJ25,IF(KX$19&lt;='様式３（療養者名簿）（⑤の場合）'!$BK25,1,0),0),0)</f>
        <v>0</v>
      </c>
      <c r="KY20" s="365">
        <f>IF(KY$19-'様式３（療養者名簿）（⑤の場合）'!$BJ25+1&lt;=15,IF(KY$19&gt;='様式３（療養者名簿）（⑤の場合）'!$BJ25,IF(KY$19&lt;='様式３（療養者名簿）（⑤の場合）'!$BK25,1,0),0),0)</f>
        <v>0</v>
      </c>
      <c r="KZ20" s="365">
        <f>IF(KZ$19-'様式３（療養者名簿）（⑤の場合）'!$BJ25+1&lt;=15,IF(KZ$19&gt;='様式３（療養者名簿）（⑤の場合）'!$BJ25,IF(KZ$19&lt;='様式３（療養者名簿）（⑤の場合）'!$BK25,1,0),0),0)</f>
        <v>0</v>
      </c>
      <c r="LA20" s="365">
        <f>IF(LA$19-'様式３（療養者名簿）（⑤の場合）'!$BJ25+1&lt;=15,IF(LA$19&gt;='様式３（療養者名簿）（⑤の場合）'!$BJ25,IF(LA$19&lt;='様式３（療養者名簿）（⑤の場合）'!$BK25,1,0),0),0)</f>
        <v>0</v>
      </c>
      <c r="LB20" s="365">
        <f>IF(LB$19-'様式３（療養者名簿）（⑤の場合）'!$BJ25+1&lt;=15,IF(LB$19&gt;='様式３（療養者名簿）（⑤の場合）'!$BJ25,IF(LB$19&lt;='様式３（療養者名簿）（⑤の場合）'!$BK25,1,0),0),0)</f>
        <v>0</v>
      </c>
      <c r="LC20" s="365">
        <f>IF(LC$19-'様式３（療養者名簿）（⑤の場合）'!$BJ25+1&lt;=15,IF(LC$19&gt;='様式３（療養者名簿）（⑤の場合）'!$BJ25,IF(LC$19&lt;='様式３（療養者名簿）（⑤の場合）'!$BK25,1,0),0),0)</f>
        <v>0</v>
      </c>
      <c r="LD20" s="365">
        <f>IF(LD$19-'様式３（療養者名簿）（⑤の場合）'!$BJ25+1&lt;=15,IF(LD$19&gt;='様式３（療養者名簿）（⑤の場合）'!$BJ25,IF(LD$19&lt;='様式３（療養者名簿）（⑤の場合）'!$BK25,1,0),0),0)</f>
        <v>0</v>
      </c>
      <c r="LE20" s="365">
        <f>IF(LE$19-'様式３（療養者名簿）（⑤の場合）'!$BJ25+1&lt;=15,IF(LE$19&gt;='様式３（療養者名簿）（⑤の場合）'!$BJ25,IF(LE$19&lt;='様式３（療養者名簿）（⑤の場合）'!$BK25,1,0),0),0)</f>
        <v>0</v>
      </c>
      <c r="LF20" s="365">
        <f>IF(LF$19-'様式３（療養者名簿）（⑤の場合）'!$BJ25+1&lt;=15,IF(LF$19&gt;='様式３（療養者名簿）（⑤の場合）'!$BJ25,IF(LF$19&lt;='様式３（療養者名簿）（⑤の場合）'!$BK25,1,0),0),0)</f>
        <v>0</v>
      </c>
      <c r="LG20" s="365">
        <f>IF(LG$19-'様式３（療養者名簿）（⑤の場合）'!$BJ25+1&lt;=15,IF(LG$19&gt;='様式３（療養者名簿）（⑤の場合）'!$BJ25,IF(LG$19&lt;='様式３（療養者名簿）（⑤の場合）'!$BK25,1,0),0),0)</f>
        <v>0</v>
      </c>
      <c r="LH20" s="365">
        <f>IF(LH$19-'様式３（療養者名簿）（⑤の場合）'!$BJ25+1&lt;=15,IF(LH$19&gt;='様式３（療養者名簿）（⑤の場合）'!$BJ25,IF(LH$19&lt;='様式３（療養者名簿）（⑤の場合）'!$BK25,1,0),0),0)</f>
        <v>0</v>
      </c>
      <c r="LI20" s="365">
        <f>IF(LI$19-'様式３（療養者名簿）（⑤の場合）'!$BJ25+1&lt;=15,IF(LI$19&gt;='様式３（療養者名簿）（⑤の場合）'!$BJ25,IF(LI$19&lt;='様式３（療養者名簿）（⑤の場合）'!$BK25,1,0),0),0)</f>
        <v>0</v>
      </c>
      <c r="LJ20" s="365">
        <f>IF(LJ$19-'様式３（療養者名簿）（⑤の場合）'!$BJ25+1&lt;=15,IF(LJ$19&gt;='様式３（療養者名簿）（⑤の場合）'!$BJ25,IF(LJ$19&lt;='様式３（療養者名簿）（⑤の場合）'!$BK25,1,0),0),0)</f>
        <v>0</v>
      </c>
      <c r="LK20" s="365">
        <f>IF(LK$19-'様式３（療養者名簿）（⑤の場合）'!$BJ25+1&lt;=15,IF(LK$19&gt;='様式３（療養者名簿）（⑤の場合）'!$BJ25,IF(LK$19&lt;='様式３（療養者名簿）（⑤の場合）'!$BK25,1,0),0),0)</f>
        <v>0</v>
      </c>
      <c r="LL20" s="365">
        <f>IF(LL$19-'様式３（療養者名簿）（⑤の場合）'!$BJ25+1&lt;=15,IF(LL$19&gt;='様式３（療養者名簿）（⑤の場合）'!$BJ25,IF(LL$19&lt;='様式３（療養者名簿）（⑤の場合）'!$BK25,1,0),0),0)</f>
        <v>0</v>
      </c>
      <c r="LM20" s="365">
        <f>IF(LM$19-'様式３（療養者名簿）（⑤の場合）'!$BJ25+1&lt;=15,IF(LM$19&gt;='様式３（療養者名簿）（⑤の場合）'!$BJ25,IF(LM$19&lt;='様式３（療養者名簿）（⑤の場合）'!$BK25,1,0),0),0)</f>
        <v>0</v>
      </c>
      <c r="LN20" s="365">
        <f>IF(LN$19-'様式３（療養者名簿）（⑤の場合）'!$BJ25+1&lt;=15,IF(LN$19&gt;='様式３（療養者名簿）（⑤の場合）'!$BJ25,IF(LN$19&lt;='様式３（療養者名簿）（⑤の場合）'!$BK25,1,0),0),0)</f>
        <v>0</v>
      </c>
      <c r="LO20" s="365">
        <f>IF(LO$19-'様式３（療養者名簿）（⑤の場合）'!$BJ25+1&lt;=15,IF(LO$19&gt;='様式３（療養者名簿）（⑤の場合）'!$BJ25,IF(LO$19&lt;='様式３（療養者名簿）（⑤の場合）'!$BK25,1,0),0),0)</f>
        <v>0</v>
      </c>
      <c r="LP20" s="365">
        <f>IF(LP$19-'様式３（療養者名簿）（⑤の場合）'!$BJ25+1&lt;=15,IF(LP$19&gt;='様式３（療養者名簿）（⑤の場合）'!$BJ25,IF(LP$19&lt;='様式３（療養者名簿）（⑤の場合）'!$BK25,1,0),0),0)</f>
        <v>0</v>
      </c>
      <c r="LQ20" s="365">
        <f>IF(LQ$19-'様式３（療養者名簿）（⑤の場合）'!$BJ25+1&lt;=15,IF(LQ$19&gt;='様式３（療養者名簿）（⑤の場合）'!$BJ25,IF(LQ$19&lt;='様式３（療養者名簿）（⑤の場合）'!$BK25,1,0),0),0)</f>
        <v>0</v>
      </c>
      <c r="LR20" s="365">
        <f>IF(LR$19-'様式３（療養者名簿）（⑤の場合）'!$BJ25+1&lt;=15,IF(LR$19&gt;='様式３（療養者名簿）（⑤の場合）'!$BJ25,IF(LR$19&lt;='様式３（療養者名簿）（⑤の場合）'!$BK25,1,0),0),0)</f>
        <v>0</v>
      </c>
      <c r="LS20" s="365">
        <f>IF(LS$19-'様式３（療養者名簿）（⑤の場合）'!$BJ25+1&lt;=15,IF(LS$19&gt;='様式３（療養者名簿）（⑤の場合）'!$BJ25,IF(LS$19&lt;='様式３（療養者名簿）（⑤の場合）'!$BK25,1,0),0),0)</f>
        <v>0</v>
      </c>
      <c r="LT20" s="365">
        <f>IF(LT$19-'様式３（療養者名簿）（⑤の場合）'!$BJ25+1&lt;=15,IF(LT$19&gt;='様式３（療養者名簿）（⑤の場合）'!$BJ25,IF(LT$19&lt;='様式３（療養者名簿）（⑤の場合）'!$BK25,1,0),0),0)</f>
        <v>0</v>
      </c>
      <c r="LU20" s="365">
        <f>IF(LU$19-'様式３（療養者名簿）（⑤の場合）'!$BJ25+1&lt;=15,IF(LU$19&gt;='様式３（療養者名簿）（⑤の場合）'!$BJ25,IF(LU$19&lt;='様式３（療養者名簿）（⑤の場合）'!$BK25,1,0),0),0)</f>
        <v>0</v>
      </c>
      <c r="LV20" s="365">
        <f>IF(LV$19-'様式３（療養者名簿）（⑤の場合）'!$BJ25+1&lt;=15,IF(LV$19&gt;='様式３（療養者名簿）（⑤の場合）'!$BJ25,IF(LV$19&lt;='様式３（療養者名簿）（⑤の場合）'!$BK25,1,0),0),0)</f>
        <v>0</v>
      </c>
      <c r="LW20" s="365">
        <f>IF(LW$19-'様式３（療養者名簿）（⑤の場合）'!$BJ25+1&lt;=15,IF(LW$19&gt;='様式３（療養者名簿）（⑤の場合）'!$BJ25,IF(LW$19&lt;='様式３（療養者名簿）（⑤の場合）'!$BK25,1,0),0),0)</f>
        <v>0</v>
      </c>
      <c r="LX20" s="365">
        <f>IF(LX$19-'様式３（療養者名簿）（⑤の場合）'!$BJ25+1&lt;=15,IF(LX$19&gt;='様式３（療養者名簿）（⑤の場合）'!$BJ25,IF(LX$19&lt;='様式３（療養者名簿）（⑤の場合）'!$BK25,1,0),0),0)</f>
        <v>0</v>
      </c>
      <c r="LY20" s="365">
        <f>IF(LY$19-'様式３（療養者名簿）（⑤の場合）'!$BJ25+1&lt;=15,IF(LY$19&gt;='様式３（療養者名簿）（⑤の場合）'!$BJ25,IF(LY$19&lt;='様式３（療養者名簿）（⑤の場合）'!$BK25,1,0),0),0)</f>
        <v>0</v>
      </c>
      <c r="LZ20" s="365">
        <f>IF(LZ$19-'様式３（療養者名簿）（⑤の場合）'!$BJ25+1&lt;=15,IF(LZ$19&gt;='様式３（療養者名簿）（⑤の場合）'!$BJ25,IF(LZ$19&lt;='様式３（療養者名簿）（⑤の場合）'!$BK25,1,0),0),0)</f>
        <v>0</v>
      </c>
      <c r="MA20" s="365">
        <f>IF(MA$19-'様式３（療養者名簿）（⑤の場合）'!$BJ25+1&lt;=15,IF(MA$19&gt;='様式３（療養者名簿）（⑤の場合）'!$BJ25,IF(MA$19&lt;='様式３（療養者名簿）（⑤の場合）'!$BK25,1,0),0),0)</f>
        <v>0</v>
      </c>
      <c r="MB20" s="365">
        <f>IF(MB$19-'様式３（療養者名簿）（⑤の場合）'!$BJ25+1&lt;=15,IF(MB$19&gt;='様式３（療養者名簿）（⑤の場合）'!$BJ25,IF(MB$19&lt;='様式３（療養者名簿）（⑤の場合）'!$BK25,1,0),0),0)</f>
        <v>0</v>
      </c>
      <c r="MC20" s="365">
        <f>IF(MC$19-'様式３（療養者名簿）（⑤の場合）'!$BJ25+1&lt;=15,IF(MC$19&gt;='様式３（療養者名簿）（⑤の場合）'!$BJ25,IF(MC$19&lt;='様式３（療養者名簿）（⑤の場合）'!$BK25,1,0),0),0)</f>
        <v>0</v>
      </c>
      <c r="MD20" s="365">
        <f>IF(MD$19-'様式３（療養者名簿）（⑤の場合）'!$BJ25+1&lt;=15,IF(MD$19&gt;='様式３（療養者名簿）（⑤の場合）'!$BJ25,IF(MD$19&lt;='様式３（療養者名簿）（⑤の場合）'!$BK25,1,0),0),0)</f>
        <v>0</v>
      </c>
      <c r="ME20" s="365">
        <f>IF(ME$19-'様式３（療養者名簿）（⑤の場合）'!$BJ25+1&lt;=15,IF(ME$19&gt;='様式３（療養者名簿）（⑤の場合）'!$BJ25,IF(ME$19&lt;='様式３（療養者名簿）（⑤の場合）'!$BK25,1,0),0),0)</f>
        <v>0</v>
      </c>
      <c r="MF20" s="365">
        <f>IF(MF$19-'様式３（療養者名簿）（⑤の場合）'!$BJ25+1&lt;=15,IF(MF$19&gt;='様式３（療養者名簿）（⑤の場合）'!$BJ25,IF(MF$19&lt;='様式３（療養者名簿）（⑤の場合）'!$BK25,1,0),0),0)</f>
        <v>0</v>
      </c>
      <c r="MG20" s="365">
        <f>IF(MG$19-'様式３（療養者名簿）（⑤の場合）'!$BJ25+1&lt;=15,IF(MG$19&gt;='様式３（療養者名簿）（⑤の場合）'!$BJ25,IF(MG$19&lt;='様式３（療養者名簿）（⑤の場合）'!$BK25,1,0),0),0)</f>
        <v>0</v>
      </c>
      <c r="MH20" s="365">
        <f>IF(MH$19-'様式３（療養者名簿）（⑤の場合）'!$BJ25+1&lt;=15,IF(MH$19&gt;='様式３（療養者名簿）（⑤の場合）'!$BJ25,IF(MH$19&lt;='様式３（療養者名簿）（⑤の場合）'!$BK25,1,0),0),0)</f>
        <v>0</v>
      </c>
      <c r="MI20" s="365">
        <f>IF(MI$19-'様式３（療養者名簿）（⑤の場合）'!$BJ25+1&lt;=15,IF(MI$19&gt;='様式３（療養者名簿）（⑤の場合）'!$BJ25,IF(MI$19&lt;='様式３（療養者名簿）（⑤の場合）'!$BK25,1,0),0),0)</f>
        <v>0</v>
      </c>
      <c r="MJ20" s="365">
        <f>IF(MJ$19-'様式３（療養者名簿）（⑤の場合）'!$BJ25+1&lt;=15,IF(MJ$19&gt;='様式３（療養者名簿）（⑤の場合）'!$BJ25,IF(MJ$19&lt;='様式３（療養者名簿）（⑤の場合）'!$BK25,1,0),0),0)</f>
        <v>0</v>
      </c>
      <c r="MK20" s="365">
        <f>IF(MK$19-'様式３（療養者名簿）（⑤の場合）'!$BJ25+1&lt;=15,IF(MK$19&gt;='様式３（療養者名簿）（⑤の場合）'!$BJ25,IF(MK$19&lt;='様式３（療養者名簿）（⑤の場合）'!$BK25,1,0),0),0)</f>
        <v>0</v>
      </c>
      <c r="ML20" s="365">
        <f>IF(ML$19-'様式３（療養者名簿）（⑤の場合）'!$BJ25+1&lt;=15,IF(ML$19&gt;='様式３（療養者名簿）（⑤の場合）'!$BJ25,IF(ML$19&lt;='様式３（療養者名簿）（⑤の場合）'!$BK25,1,0),0),0)</f>
        <v>0</v>
      </c>
      <c r="MM20" s="365">
        <f>IF(MM$19-'様式３（療養者名簿）（⑤の場合）'!$BJ25+1&lt;=15,IF(MM$19&gt;='様式３（療養者名簿）（⑤の場合）'!$BJ25,IF(MM$19&lt;='様式３（療養者名簿）（⑤の場合）'!$BK25,1,0),0),0)</f>
        <v>0</v>
      </c>
      <c r="MN20" s="365">
        <f>IF(MN$19-'様式３（療養者名簿）（⑤の場合）'!$BJ25+1&lt;=15,IF(MN$19&gt;='様式３（療養者名簿）（⑤の場合）'!$BJ25,IF(MN$19&lt;='様式３（療養者名簿）（⑤の場合）'!$BK25,1,0),0),0)</f>
        <v>0</v>
      </c>
      <c r="MO20" s="365">
        <f>IF(MO$19-'様式３（療養者名簿）（⑤の場合）'!$BJ25+1&lt;=15,IF(MO$19&gt;='様式３（療養者名簿）（⑤の場合）'!$BJ25,IF(MO$19&lt;='様式３（療養者名簿）（⑤の場合）'!$BK25,1,0),0),0)</f>
        <v>0</v>
      </c>
      <c r="MP20" s="365">
        <f>IF(MP$19-'様式３（療養者名簿）（⑤の場合）'!$BJ25+1&lt;=15,IF(MP$19&gt;='様式３（療養者名簿）（⑤の場合）'!$BJ25,IF(MP$19&lt;='様式３（療養者名簿）（⑤の場合）'!$BK25,1,0),0),0)</f>
        <v>0</v>
      </c>
      <c r="MQ20" s="365">
        <f>IF(MQ$19-'様式３（療養者名簿）（⑤の場合）'!$BJ25+1&lt;=15,IF(MQ$19&gt;='様式３（療養者名簿）（⑤の場合）'!$BJ25,IF(MQ$19&lt;='様式３（療養者名簿）（⑤の場合）'!$BK25,1,0),0),0)</f>
        <v>0</v>
      </c>
      <c r="MR20" s="365">
        <f>IF(MR$19-'様式３（療養者名簿）（⑤の場合）'!$BJ25+1&lt;=15,IF(MR$19&gt;='様式３（療養者名簿）（⑤の場合）'!$BJ25,IF(MR$19&lt;='様式３（療養者名簿）（⑤の場合）'!$BK25,1,0),0),0)</f>
        <v>0</v>
      </c>
      <c r="MS20" s="365">
        <f>IF(MS$19-'様式３（療養者名簿）（⑤の場合）'!$BJ25+1&lt;=15,IF(MS$19&gt;='様式３（療養者名簿）（⑤の場合）'!$BJ25,IF(MS$19&lt;='様式３（療養者名簿）（⑤の場合）'!$BK25,1,0),0),0)</f>
        <v>0</v>
      </c>
      <c r="MT20" s="365">
        <f>IF(MT$19-'様式３（療養者名簿）（⑤の場合）'!$BJ25+1&lt;=15,IF(MT$19&gt;='様式３（療養者名簿）（⑤の場合）'!$BJ25,IF(MT$19&lt;='様式３（療養者名簿）（⑤の場合）'!$BK25,1,0),0),0)</f>
        <v>0</v>
      </c>
      <c r="MU20" s="365">
        <f>IF(MU$19-'様式３（療養者名簿）（⑤の場合）'!$BJ25+1&lt;=15,IF(MU$19&gt;='様式３（療養者名簿）（⑤の場合）'!$BJ25,IF(MU$19&lt;='様式３（療養者名簿）（⑤の場合）'!$BK25,1,0),0),0)</f>
        <v>0</v>
      </c>
      <c r="MV20" s="365">
        <f>IF(MV$19-'様式３（療養者名簿）（⑤の場合）'!$BJ25+1&lt;=15,IF(MV$19&gt;='様式３（療養者名簿）（⑤の場合）'!$BJ25,IF(MV$19&lt;='様式３（療養者名簿）（⑤の場合）'!$BK25,1,0),0),0)</f>
        <v>0</v>
      </c>
      <c r="MW20" s="365">
        <f>IF(MW$19-'様式３（療養者名簿）（⑤の場合）'!$BJ25+1&lt;=15,IF(MW$19&gt;='様式３（療養者名簿）（⑤の場合）'!$BJ25,IF(MW$19&lt;='様式３（療養者名簿）（⑤の場合）'!$BK25,1,0),0),0)</f>
        <v>0</v>
      </c>
      <c r="MX20" s="365">
        <f>IF(MX$19-'様式３（療養者名簿）（⑤の場合）'!$BJ25+1&lt;=15,IF(MX$19&gt;='様式３（療養者名簿）（⑤の場合）'!$BJ25,IF(MX$19&lt;='様式３（療養者名簿）（⑤の場合）'!$BK25,1,0),0),0)</f>
        <v>0</v>
      </c>
      <c r="MY20" s="365">
        <f>IF(MY$19-'様式３（療養者名簿）（⑤の場合）'!$BJ25+1&lt;=15,IF(MY$19&gt;='様式３（療養者名簿）（⑤の場合）'!$BJ25,IF(MY$19&lt;='様式３（療養者名簿）（⑤の場合）'!$BK25,1,0),0),0)</f>
        <v>0</v>
      </c>
      <c r="MZ20" s="365">
        <f>IF(MZ$19-'様式３（療養者名簿）（⑤の場合）'!$BJ25+1&lt;=15,IF(MZ$19&gt;='様式３（療養者名簿）（⑤の場合）'!$BJ25,IF(MZ$19&lt;='様式３（療養者名簿）（⑤の場合）'!$BK25,1,0),0),0)</f>
        <v>0</v>
      </c>
      <c r="NA20" s="365">
        <f>IF(NA$19-'様式３（療養者名簿）（⑤の場合）'!$BJ25+1&lt;=15,IF(NA$19&gt;='様式３（療養者名簿）（⑤の場合）'!$BJ25,IF(NA$19&lt;='様式３（療養者名簿）（⑤の場合）'!$BK25,1,0),0),0)</f>
        <v>0</v>
      </c>
      <c r="NB20" s="365">
        <f>IF(NB$19-'様式３（療養者名簿）（⑤の場合）'!$BJ25+1&lt;=15,IF(NB$19&gt;='様式３（療養者名簿）（⑤の場合）'!$BJ25,IF(NB$19&lt;='様式３（療養者名簿）（⑤の場合）'!$BK25,1,0),0),0)</f>
        <v>0</v>
      </c>
      <c r="NC20" s="248">
        <f>IF(NC$19-'様式３（療養者名簿）（⑤の場合）'!$BJ25+1&lt;=15,IF(NC$19&gt;='様式３（療養者名簿）（⑤の場合）'!$BJ25,IF(NC$19&lt;='様式３（療養者名簿）（⑤の場合）'!$BK25,1,0),0),0)</f>
        <v>0</v>
      </c>
      <c r="ND20" s="248">
        <f>IF(ND$19-'様式３（療養者名簿）（⑤の場合）'!$BJ25+1&lt;=15,IF(ND$19&gt;='様式３（療養者名簿）（⑤の場合）'!$BJ25,IF(ND$19&lt;='様式３（療養者名簿）（⑤の場合）'!$BK25,1,0),0),0)</f>
        <v>0</v>
      </c>
      <c r="NE20" s="248">
        <f>IF(NE$19-'様式３（療養者名簿）（⑤の場合）'!$BJ25+1&lt;=15,IF(NE$19&gt;='様式３（療養者名簿）（⑤の場合）'!$BJ25,IF(NE$19&lt;='様式３（療養者名簿）（⑤の場合）'!$BK25,1,0),0),0)</f>
        <v>0</v>
      </c>
      <c r="NF20" s="248">
        <f>IF(NF$19-'様式３（療養者名簿）（⑤の場合）'!$BJ25+1&lt;=15,IF(NF$19&gt;='様式３（療養者名簿）（⑤の場合）'!$BJ25,IF(NF$19&lt;='様式３（療養者名簿）（⑤の場合）'!$BK25,1,0),0),0)</f>
        <v>0</v>
      </c>
      <c r="NG20" s="248">
        <f>IF(NG$19-'様式３（療養者名簿）（⑤の場合）'!$BJ25+1&lt;=15,IF(NG$19&gt;='様式３（療養者名簿）（⑤の場合）'!$BJ25,IF(NG$19&lt;='様式３（療養者名簿）（⑤の場合）'!$BK25,1,0),0),0)</f>
        <v>0</v>
      </c>
      <c r="NH20" s="248">
        <f>IF(NH$19-'様式３（療養者名簿）（⑤の場合）'!$BJ25+1&lt;=15,IF(NH$19&gt;='様式３（療養者名簿）（⑤の場合）'!$BJ25,IF(NH$19&lt;='様式３（療養者名簿）（⑤の場合）'!$BK25,1,0),0),0)</f>
        <v>0</v>
      </c>
      <c r="NI20" s="248">
        <f>IF(NI$19-'様式３（療養者名簿）（⑤の場合）'!$BJ25+1&lt;=15,IF(NI$19&gt;='様式３（療養者名簿）（⑤の場合）'!$BJ25,IF(NI$19&lt;='様式３（療養者名簿）（⑤の場合）'!$BK25,1,0),0),0)</f>
        <v>0</v>
      </c>
      <c r="NJ20" s="248">
        <f>IF(NJ$19-'様式３（療養者名簿）（⑤の場合）'!$BJ25+1&lt;=15,IF(NJ$19&gt;='様式３（療養者名簿）（⑤の場合）'!$BJ25,IF(NJ$19&lt;='様式３（療養者名簿）（⑤の場合）'!$BK25,1,0),0),0)</f>
        <v>0</v>
      </c>
      <c r="NK20" s="248">
        <f>IF(NK$19-'様式３（療養者名簿）（⑤の場合）'!$BJ25+1&lt;=15,IF(NK$19&gt;='様式３（療養者名簿）（⑤の場合）'!$BJ25,IF(NK$19&lt;='様式３（療養者名簿）（⑤の場合）'!$BK25,1,0),0),0)</f>
        <v>0</v>
      </c>
      <c r="NL20" s="248">
        <f>IF(NL$19-'様式３（療養者名簿）（⑤の場合）'!$BJ25+1&lt;=15,IF(NL$19&gt;='様式３（療養者名簿）（⑤の場合）'!$BJ25,IF(NL$19&lt;='様式３（療養者名簿）（⑤の場合）'!$BK25,1,0),0),0)</f>
        <v>0</v>
      </c>
      <c r="NM20" s="248">
        <f>IF(NM$19-'様式３（療養者名簿）（⑤の場合）'!$BJ25+1&lt;=15,IF(NM$19&gt;='様式３（療養者名簿）（⑤の場合）'!$BJ25,IF(NM$19&lt;='様式３（療養者名簿）（⑤の場合）'!$BK25,1,0),0),0)</f>
        <v>0</v>
      </c>
      <c r="NN20" s="248">
        <f>IF(NN$19-'様式３（療養者名簿）（⑤の場合）'!$BJ25+1&lt;=15,IF(NN$19&gt;='様式３（療養者名簿）（⑤の場合）'!$BJ25,IF(NN$19&lt;='様式３（療養者名簿）（⑤の場合）'!$BK25,1,0),0),0)</f>
        <v>0</v>
      </c>
      <c r="NO20" s="248">
        <f>IF(NO$19-'様式３（療養者名簿）（⑤の場合）'!$BJ25+1&lt;=15,IF(NO$19&gt;='様式３（療養者名簿）（⑤の場合）'!$BJ25,IF(NO$19&lt;='様式３（療養者名簿）（⑤の場合）'!$BK25,1,0),0),0)</f>
        <v>0</v>
      </c>
      <c r="NP20" s="248">
        <f>IF(NP$19-'様式３（療養者名簿）（⑤の場合）'!$BJ25+1&lt;=15,IF(NP$19&gt;='様式３（療養者名簿）（⑤の場合）'!$BJ25,IF(NP$19&lt;='様式３（療養者名簿）（⑤の場合）'!$BK25,1,0),0),0)</f>
        <v>0</v>
      </c>
      <c r="NQ20" s="248">
        <f>IF(NQ$19-'様式３（療養者名簿）（⑤の場合）'!$BJ25+1&lt;=15,IF(NQ$19&gt;='様式３（療養者名簿）（⑤の場合）'!$BJ25,IF(NQ$19&lt;='様式３（療養者名簿）（⑤の場合）'!$BK25,1,0),0),0)</f>
        <v>0</v>
      </c>
      <c r="NR20" s="248">
        <f>IF(NR$19-'様式３（療養者名簿）（⑤の場合）'!$BJ25+1&lt;=15,IF(NR$19&gt;='様式３（療養者名簿）（⑤の場合）'!$BJ25,IF(NR$19&lt;='様式３（療養者名簿）（⑤の場合）'!$BK25,1,0),0),0)</f>
        <v>0</v>
      </c>
      <c r="NS20" s="248">
        <f>IF(NS$19-'様式３（療養者名簿）（⑤の場合）'!$BJ25+1&lt;=15,IF(NS$19&gt;='様式３（療養者名簿）（⑤の場合）'!$BJ25,IF(NS$19&lt;='様式３（療養者名簿）（⑤の場合）'!$BK25,1,0),0),0)</f>
        <v>0</v>
      </c>
      <c r="NT20" s="248">
        <f>IF(NT$19-'様式３（療養者名簿）（⑤の場合）'!$BJ25+1&lt;=15,IF(NT$19&gt;='様式３（療養者名簿）（⑤の場合）'!$BJ25,IF(NT$19&lt;='様式３（療養者名簿）（⑤の場合）'!$BK25,1,0),0),0)</f>
        <v>0</v>
      </c>
      <c r="NU20" s="248">
        <f>IF(NU$19-'様式３（療養者名簿）（⑤の場合）'!$BJ25+1&lt;=15,IF(NU$19&gt;='様式３（療養者名簿）（⑤の場合）'!$BJ25,IF(NU$19&lt;='様式３（療養者名簿）（⑤の場合）'!$BK25,1,0),0),0)</f>
        <v>0</v>
      </c>
      <c r="NV20" s="248">
        <f>IF(NV$19-'様式３（療養者名簿）（⑤の場合）'!$BJ25+1&lt;=15,IF(NV$19&gt;='様式３（療養者名簿）（⑤の場合）'!$BJ25,IF(NV$19&lt;='様式３（療養者名簿）（⑤の場合）'!$BK25,1,0),0),0)</f>
        <v>0</v>
      </c>
      <c r="NW20" s="248">
        <f>IF(NW$19-'様式３（療養者名簿）（⑤の場合）'!$BJ25+1&lt;=15,IF(NW$19&gt;='様式３（療養者名簿）（⑤の場合）'!$BJ25,IF(NW$19&lt;='様式３（療養者名簿）（⑤の場合）'!$BK25,1,0),0),0)</f>
        <v>0</v>
      </c>
      <c r="NX20" s="248">
        <f>IF(NX$19-'様式３（療養者名簿）（⑤の場合）'!$BJ25+1&lt;=15,IF(NX$19&gt;='様式３（療養者名簿）（⑤の場合）'!$BJ25,IF(NX$19&lt;='様式３（療養者名簿）（⑤の場合）'!$BK25,1,0),0),0)</f>
        <v>0</v>
      </c>
      <c r="NY20" s="248">
        <f>IF(NY$19-'様式３（療養者名簿）（⑤の場合）'!$BJ25+1&lt;=15,IF(NY$19&gt;='様式３（療養者名簿）（⑤の場合）'!$BJ25,IF(NY$19&lt;='様式３（療養者名簿）（⑤の場合）'!$BK25,1,0),0),0)</f>
        <v>0</v>
      </c>
      <c r="NZ20" s="248">
        <f>IF(NZ$19-'様式３（療養者名簿）（⑤の場合）'!$BJ25+1&lt;=15,IF(NZ$19&gt;='様式３（療養者名簿）（⑤の場合）'!$BJ25,IF(NZ$19&lt;='様式３（療養者名簿）（⑤の場合）'!$BK25,1,0),0),0)</f>
        <v>0</v>
      </c>
      <c r="OA20" s="248">
        <f>IF(OA$19-'様式３（療養者名簿）（⑤の場合）'!$BJ25+1&lt;=15,IF(OA$19&gt;='様式３（療養者名簿）（⑤の場合）'!$BJ25,IF(OA$19&lt;='様式３（療養者名簿）（⑤の場合）'!$BK25,1,0),0),0)</f>
        <v>0</v>
      </c>
      <c r="OB20" s="248">
        <f>IF(OB$19-'様式３（療養者名簿）（⑤の場合）'!$BJ25+1&lt;=15,IF(OB$19&gt;='様式３（療養者名簿）（⑤の場合）'!$BJ25,IF(OB$19&lt;='様式３（療養者名簿）（⑤の場合）'!$BK25,1,0),0),0)</f>
        <v>0</v>
      </c>
      <c r="OC20" s="248">
        <f>IF(OC$19-'様式３（療養者名簿）（⑤の場合）'!$BJ25+1&lt;=15,IF(OC$19&gt;='様式３（療養者名簿）（⑤の場合）'!$BJ25,IF(OC$19&lt;='様式３（療養者名簿）（⑤の場合）'!$BK25,1,0),0),0)</f>
        <v>0</v>
      </c>
      <c r="OD20" s="248">
        <f>IF(OD$19-'様式３（療養者名簿）（⑤の場合）'!$BJ25+1&lt;=15,IF(OD$19&gt;='様式３（療養者名簿）（⑤の場合）'!$BJ25,IF(OD$19&lt;='様式３（療養者名簿）（⑤の場合）'!$BK25,1,0),0),0)</f>
        <v>0</v>
      </c>
      <c r="OE20" s="248">
        <f>IF(OE$19-'様式３（療養者名簿）（⑤の場合）'!$BJ25+1&lt;=15,IF(OE$19&gt;='様式３（療養者名簿）（⑤の場合）'!$BJ25,IF(OE$19&lt;='様式３（療養者名簿）（⑤の場合）'!$BK25,1,0),0),0)</f>
        <v>0</v>
      </c>
      <c r="OF20" s="248">
        <f>IF(OF$19-'様式３（療養者名簿）（⑤の場合）'!$BJ25+1&lt;=15,IF(OF$19&gt;='様式３（療養者名簿）（⑤の場合）'!$BJ25,IF(OF$19&lt;='様式３（療養者名簿）（⑤の場合）'!$BK25,1,0),0),0)</f>
        <v>0</v>
      </c>
      <c r="OG20" s="248">
        <f>IF(OG$19-'様式３（療養者名簿）（⑤の場合）'!$BJ25+1&lt;=15,IF(OG$19&gt;='様式３（療養者名簿）（⑤の場合）'!$BJ25,IF(OG$19&lt;='様式３（療養者名簿）（⑤の場合）'!$BK25,1,0),0),0)</f>
        <v>0</v>
      </c>
      <c r="OH20" s="248">
        <f>IF(OH$19-'様式３（療養者名簿）（⑤の場合）'!$BJ25+1&lt;=15,IF(OH$19&gt;='様式３（療養者名簿）（⑤の場合）'!$BJ25,IF(OH$19&lt;='様式３（療養者名簿）（⑤の場合）'!$BK25,1,0),0),0)</f>
        <v>0</v>
      </c>
      <c r="OI20" s="248">
        <f>IF(OI$19-'様式３（療養者名簿）（⑤の場合）'!$BJ25+1&lt;=15,IF(OI$19&gt;='様式３（療養者名簿）（⑤の場合）'!$BJ25,IF(OI$19&lt;='様式３（療養者名簿）（⑤の場合）'!$BK25,1,0),0),0)</f>
        <v>0</v>
      </c>
      <c r="OJ20" s="248">
        <f>IF(OJ$19-'様式３（療養者名簿）（⑤の場合）'!$BJ25+1&lt;=15,IF(OJ$19&gt;='様式３（療養者名簿）（⑤の場合）'!$BJ25,IF(OJ$19&lt;='様式３（療養者名簿）（⑤の場合）'!$BK25,1,0),0),0)</f>
        <v>0</v>
      </c>
      <c r="OK20" s="248">
        <f>IF(OK$19-'様式３（療養者名簿）（⑤の場合）'!$BJ25+1&lt;=15,IF(OK$19&gt;='様式３（療養者名簿）（⑤の場合）'!$BJ25,IF(OK$19&lt;='様式３（療養者名簿）（⑤の場合）'!$BK25,1,0),0),0)</f>
        <v>0</v>
      </c>
      <c r="OL20" s="248">
        <f>IF(OL$19-'様式３（療養者名簿）（⑤の場合）'!$BJ25+1&lt;=15,IF(OL$19&gt;='様式３（療養者名簿）（⑤の場合）'!$BJ25,IF(OL$19&lt;='様式３（療養者名簿）（⑤の場合）'!$BK25,1,0),0),0)</f>
        <v>0</v>
      </c>
      <c r="OM20" s="248">
        <f>IF(OM$19-'様式３（療養者名簿）（⑤の場合）'!$BJ25+1&lt;=15,IF(OM$19&gt;='様式３（療養者名簿）（⑤の場合）'!$BJ25,IF(OM$19&lt;='様式３（療養者名簿）（⑤の場合）'!$BK25,1,0),0),0)</f>
        <v>0</v>
      </c>
      <c r="ON20" s="248">
        <f>IF(ON$19-'様式３（療養者名簿）（⑤の場合）'!$BJ25+1&lt;=15,IF(ON$19&gt;='様式３（療養者名簿）（⑤の場合）'!$BJ25,IF(ON$19&lt;='様式３（療養者名簿）（⑤の場合）'!$BK25,1,0),0),0)</f>
        <v>0</v>
      </c>
      <c r="OO20" s="248">
        <f>IF(OO$19-'様式３（療養者名簿）（⑤の場合）'!$BJ25+1&lt;=15,IF(OO$19&gt;='様式３（療養者名簿）（⑤の場合）'!$BJ25,IF(OO$19&lt;='様式３（療養者名簿）（⑤の場合）'!$BK25,1,0),0),0)</f>
        <v>0</v>
      </c>
      <c r="OP20" s="248">
        <f>IF(OP$19-'様式３（療養者名簿）（⑤の場合）'!$BJ25+1&lt;=15,IF(OP$19&gt;='様式３（療養者名簿）（⑤の場合）'!$BJ25,IF(OP$19&lt;='様式３（療養者名簿）（⑤の場合）'!$BK25,1,0),0),0)</f>
        <v>0</v>
      </c>
      <c r="OQ20" s="248">
        <f>IF(OQ$19-'様式３（療養者名簿）（⑤の場合）'!$BJ25+1&lt;=15,IF(OQ$19&gt;='様式３（療養者名簿）（⑤の場合）'!$BJ25,IF(OQ$19&lt;='様式３（療養者名簿）（⑤の場合）'!$BK25,1,0),0),0)</f>
        <v>0</v>
      </c>
      <c r="OR20" s="248">
        <f>IF(OR$19-'様式３（療養者名簿）（⑤の場合）'!$BJ25+1&lt;=15,IF(OR$19&gt;='様式３（療養者名簿）（⑤の場合）'!$BJ25,IF(OR$19&lt;='様式３（療養者名簿）（⑤の場合）'!$BK25,1,0),0),0)</f>
        <v>0</v>
      </c>
      <c r="OS20" s="248">
        <f>IF(OS$19-'様式３（療養者名簿）（⑤の場合）'!$BJ25+1&lt;=15,IF(OS$19&gt;='様式３（療養者名簿）（⑤の場合）'!$BJ25,IF(OS$19&lt;='様式３（療養者名簿）（⑤の場合）'!$BK25,1,0),0),0)</f>
        <v>0</v>
      </c>
      <c r="OT20" s="248">
        <f>IF(OT$19-'様式３（療養者名簿）（⑤の場合）'!$BJ25+1&lt;=15,IF(OT$19&gt;='様式３（療養者名簿）（⑤の場合）'!$BJ25,IF(OT$19&lt;='様式３（療養者名簿）（⑤の場合）'!$BK25,1,0),0),0)</f>
        <v>0</v>
      </c>
      <c r="OU20" s="248">
        <f>IF(OU$19-'様式３（療養者名簿）（⑤の場合）'!$BJ25+1&lt;=15,IF(OU$19&gt;='様式３（療養者名簿）（⑤の場合）'!$BJ25,IF(OU$19&lt;='様式３（療養者名簿）（⑤の場合）'!$BK25,1,0),0),0)</f>
        <v>0</v>
      </c>
      <c r="OV20" s="248">
        <f>IF(OV$19-'様式３（療養者名簿）（⑤の場合）'!$BJ25+1&lt;=15,IF(OV$19&gt;='様式３（療養者名簿）（⑤の場合）'!$BJ25,IF(OV$19&lt;='様式３（療養者名簿）（⑤の場合）'!$BK25,1,0),0),0)</f>
        <v>0</v>
      </c>
      <c r="OW20" s="248">
        <f>IF(OW$19-'様式３（療養者名簿）（⑤の場合）'!$BJ25+1&lt;=15,IF(OW$19&gt;='様式３（療養者名簿）（⑤の場合）'!$BJ25,IF(OW$19&lt;='様式３（療養者名簿）（⑤の場合）'!$BK25,1,0),0),0)</f>
        <v>0</v>
      </c>
      <c r="OX20" s="248">
        <f>IF(OX$19-'様式３（療養者名簿）（⑤の場合）'!$BJ25+1&lt;=15,IF(OX$19&gt;='様式３（療養者名簿）（⑤の場合）'!$BJ25,IF(OX$19&lt;='様式３（療養者名簿）（⑤の場合）'!$BK25,1,0),0),0)</f>
        <v>0</v>
      </c>
      <c r="OY20" s="248">
        <f>IF(OY$19-'様式３（療養者名簿）（⑤の場合）'!$BJ25+1&lt;=15,IF(OY$19&gt;='様式３（療養者名簿）（⑤の場合）'!$BJ25,IF(OY$19&lt;='様式３（療養者名簿）（⑤の場合）'!$BK25,1,0),0),0)</f>
        <v>0</v>
      </c>
      <c r="OZ20" s="248">
        <f>IF(OZ$19-'様式３（療養者名簿）（⑤の場合）'!$BJ25+1&lt;=15,IF(OZ$19&gt;='様式３（療養者名簿）（⑤の場合）'!$BJ25,IF(OZ$19&lt;='様式３（療養者名簿）（⑤の場合）'!$BK25,1,0),0),0)</f>
        <v>0</v>
      </c>
      <c r="PA20" s="248">
        <f>IF(PA$19-'様式３（療養者名簿）（⑤の場合）'!$BJ25+1&lt;=15,IF(PA$19&gt;='様式３（療養者名簿）（⑤の場合）'!$BJ25,IF(PA$19&lt;='様式３（療養者名簿）（⑤の場合）'!$BK25,1,0),0),0)</f>
        <v>0</v>
      </c>
      <c r="PB20" s="248">
        <f>IF(PB$19-'様式３（療養者名簿）（⑤の場合）'!$BJ25+1&lt;=15,IF(PB$19&gt;='様式３（療養者名簿）（⑤の場合）'!$BJ25,IF(PB$19&lt;='様式３（療養者名簿）（⑤の場合）'!$BK25,1,0),0),0)</f>
        <v>0</v>
      </c>
      <c r="PC20" s="248">
        <f>IF(PC$19-'様式３（療養者名簿）（⑤の場合）'!$BJ25+1&lt;=15,IF(PC$19&gt;='様式３（療養者名簿）（⑤の場合）'!$BJ25,IF(PC$19&lt;='様式３（療養者名簿）（⑤の場合）'!$BK25,1,0),0),0)</f>
        <v>0</v>
      </c>
      <c r="PD20" s="248">
        <f>IF(PD$19-'様式３（療養者名簿）（⑤の場合）'!$BJ25+1&lt;=15,IF(PD$19&gt;='様式３（療養者名簿）（⑤の場合）'!$BJ25,IF(PD$19&lt;='様式３（療養者名簿）（⑤の場合）'!$BK25,1,0),0),0)</f>
        <v>0</v>
      </c>
      <c r="PE20" s="248">
        <f>IF(PE$19-'様式３（療養者名簿）（⑤の場合）'!$BJ25+1&lt;=15,IF(PE$19&gt;='様式３（療養者名簿）（⑤の場合）'!$BJ25,IF(PE$19&lt;='様式３（療養者名簿）（⑤の場合）'!$BK25,1,0),0),0)</f>
        <v>0</v>
      </c>
      <c r="PF20" s="248">
        <f>IF(PF$19-'様式３（療養者名簿）（⑤の場合）'!$BJ25+1&lt;=15,IF(PF$19&gt;='様式３（療養者名簿）（⑤の場合）'!$BJ25,IF(PF$19&lt;='様式３（療養者名簿）（⑤の場合）'!$BK25,1,0),0),0)</f>
        <v>0</v>
      </c>
      <c r="PG20" s="248">
        <f>IF(PG$19-'様式３（療養者名簿）（⑤の場合）'!$BJ25+1&lt;=15,IF(PG$19&gt;='様式３（療養者名簿）（⑤の場合）'!$BJ25,IF(PG$19&lt;='様式３（療養者名簿）（⑤の場合）'!$BK25,1,0),0),0)</f>
        <v>0</v>
      </c>
      <c r="PH20" s="248">
        <f>IF(PH$19-'様式３（療養者名簿）（⑤の場合）'!$BJ25+1&lt;=15,IF(PH$19&gt;='様式３（療養者名簿）（⑤の場合）'!$BJ25,IF(PH$19&lt;='様式３（療養者名簿）（⑤の場合）'!$BK25,1,0),0),0)</f>
        <v>0</v>
      </c>
      <c r="PI20" s="248">
        <f>IF(PI$19-'様式３（療養者名簿）（⑤の場合）'!$BJ25+1&lt;=15,IF(PI$19&gt;='様式３（療養者名簿）（⑤の場合）'!$BJ25,IF(PI$19&lt;='様式３（療養者名簿）（⑤の場合）'!$BK25,1,0),0),0)</f>
        <v>0</v>
      </c>
      <c r="PJ20" s="248">
        <f>IF(PJ$19-'様式３（療養者名簿）（⑤の場合）'!$BJ25+1&lt;=15,IF(PJ$19&gt;='様式３（療養者名簿）（⑤の場合）'!$BJ25,IF(PJ$19&lt;='様式３（療養者名簿）（⑤の場合）'!$BK25,1,0),0),0)</f>
        <v>0</v>
      </c>
      <c r="PK20" s="248">
        <f>IF(PK$19-'様式３（療養者名簿）（⑤の場合）'!$BJ25+1&lt;=15,IF(PK$19&gt;='様式３（療養者名簿）（⑤の場合）'!$BJ25,IF(PK$19&lt;='様式３（療養者名簿）（⑤の場合）'!$BK25,1,0),0),0)</f>
        <v>0</v>
      </c>
      <c r="PL20" s="248">
        <f>IF(PL$19-'様式３（療養者名簿）（⑤の場合）'!$BJ25+1&lt;=15,IF(PL$19&gt;='様式３（療養者名簿）（⑤の場合）'!$BJ25,IF(PL$19&lt;='様式３（療養者名簿）（⑤の場合）'!$BK25,1,0),0),0)</f>
        <v>0</v>
      </c>
      <c r="PM20" s="248">
        <f>IF(PM$19-'様式３（療養者名簿）（⑤の場合）'!$BJ25+1&lt;=15,IF(PM$19&gt;='様式３（療養者名簿）（⑤の場合）'!$BJ25,IF(PM$19&lt;='様式３（療養者名簿）（⑤の場合）'!$BK25,1,0),0),0)</f>
        <v>0</v>
      </c>
      <c r="PN20" s="248">
        <f>IF(PN$19-'様式３（療養者名簿）（⑤の場合）'!$BJ25+1&lt;=15,IF(PN$19&gt;='様式３（療養者名簿）（⑤の場合）'!$BJ25,IF(PN$19&lt;='様式３（療養者名簿）（⑤の場合）'!$BK25,1,0),0),0)</f>
        <v>0</v>
      </c>
      <c r="PO20" s="248">
        <f>IF(PO$19-'様式３（療養者名簿）（⑤の場合）'!$BJ25+1&lt;=15,IF(PO$19&gt;='様式３（療養者名簿）（⑤の場合）'!$BJ25,IF(PO$19&lt;='様式３（療養者名簿）（⑤の場合）'!$BK25,1,0),0),0)</f>
        <v>0</v>
      </c>
      <c r="PP20" s="248">
        <f>IF(PP$19-'様式３（療養者名簿）（⑤の場合）'!$BJ25+1&lt;=15,IF(PP$19&gt;='様式３（療養者名簿）（⑤の場合）'!$BJ25,IF(PP$19&lt;='様式３（療養者名簿）（⑤の場合）'!$BK25,1,0),0),0)</f>
        <v>0</v>
      </c>
      <c r="PQ20" s="248">
        <f>IF(PQ$19-'様式３（療養者名簿）（⑤の場合）'!$BJ25+1&lt;=15,IF(PQ$19&gt;='様式３（療養者名簿）（⑤の場合）'!$BJ25,IF(PQ$19&lt;='様式３（療養者名簿）（⑤の場合）'!$BK25,1,0),0),0)</f>
        <v>0</v>
      </c>
      <c r="PR20" s="248">
        <f>IF(PR$19-'様式３（療養者名簿）（⑤の場合）'!$BJ25+1&lt;=15,IF(PR$19&gt;='様式３（療養者名簿）（⑤の場合）'!$BJ25,IF(PR$19&lt;='様式３（療養者名簿）（⑤の場合）'!$BK25,1,0),0),0)</f>
        <v>0</v>
      </c>
      <c r="PS20" s="248">
        <f>IF(PS$19-'様式３（療養者名簿）（⑤の場合）'!$BJ25+1&lt;=15,IF(PS$19&gt;='様式３（療養者名簿）（⑤の場合）'!$BJ25,IF(PS$19&lt;='様式３（療養者名簿）（⑤の場合）'!$BK25,1,0),0),0)</f>
        <v>0</v>
      </c>
      <c r="PT20" s="248">
        <f>IF(PT$19-'様式３（療養者名簿）（⑤の場合）'!$BJ25+1&lt;=15,IF(PT$19&gt;='様式３（療養者名簿）（⑤の場合）'!$BJ25,IF(PT$19&lt;='様式３（療養者名簿）（⑤の場合）'!$BK25,1,0),0),0)</f>
        <v>0</v>
      </c>
      <c r="PU20" s="248">
        <f>IF(PU$19-'様式３（療養者名簿）（⑤の場合）'!$BJ25+1&lt;=15,IF(PU$19&gt;='様式３（療養者名簿）（⑤の場合）'!$BJ25,IF(PU$19&lt;='様式３（療養者名簿）（⑤の場合）'!$BK25,1,0),0),0)</f>
        <v>0</v>
      </c>
      <c r="PV20" s="248">
        <f>IF(PV$19-'様式３（療養者名簿）（⑤の場合）'!$BJ25+1&lt;=15,IF(PV$19&gt;='様式３（療養者名簿）（⑤の場合）'!$BJ25,IF(PV$19&lt;='様式３（療養者名簿）（⑤の場合）'!$BK25,1,0),0),0)</f>
        <v>0</v>
      </c>
      <c r="PW20" s="248">
        <f>IF(PW$19-'様式３（療養者名簿）（⑤の場合）'!$BJ25+1&lt;=15,IF(PW$19&gt;='様式３（療養者名簿）（⑤の場合）'!$BJ25,IF(PW$19&lt;='様式３（療養者名簿）（⑤の場合）'!$BK25,1,0),0),0)</f>
        <v>0</v>
      </c>
      <c r="PX20" s="248">
        <f>IF(PX$19-'様式３（療養者名簿）（⑤の場合）'!$BJ25+1&lt;=15,IF(PX$19&gt;='様式３（療養者名簿）（⑤の場合）'!$BJ25,IF(PX$19&lt;='様式３（療養者名簿）（⑤の場合）'!$BK25,1,0),0),0)</f>
        <v>0</v>
      </c>
      <c r="PY20" s="248">
        <f>IF(PY$19-'様式３（療養者名簿）（⑤の場合）'!$BJ25+1&lt;=15,IF(PY$19&gt;='様式３（療養者名簿）（⑤の場合）'!$BJ25,IF(PY$19&lt;='様式３（療養者名簿）（⑤の場合）'!$BK25,1,0),0),0)</f>
        <v>0</v>
      </c>
      <c r="PZ20" s="248">
        <f>IF(PZ$19-'様式３（療養者名簿）（⑤の場合）'!$BJ25+1&lt;=15,IF(PZ$19&gt;='様式３（療養者名簿）（⑤の場合）'!$BJ25,IF(PZ$19&lt;='様式３（療養者名簿）（⑤の場合）'!$BK25,1,0),0),0)</f>
        <v>0</v>
      </c>
      <c r="QA20" s="248">
        <f>IF(QA$19-'様式３（療養者名簿）（⑤の場合）'!$BJ25+1&lt;=15,IF(QA$19&gt;='様式３（療養者名簿）（⑤の場合）'!$BJ25,IF(QA$19&lt;='様式３（療養者名簿）（⑤の場合）'!$BK25,1,0),0),0)</f>
        <v>0</v>
      </c>
      <c r="QB20" s="248">
        <f>IF(QB$19-'様式３（療養者名簿）（⑤の場合）'!$BJ25+1&lt;=15,IF(QB$19&gt;='様式３（療養者名簿）（⑤の場合）'!$BJ25,IF(QB$19&lt;='様式３（療養者名簿）（⑤の場合）'!$BK25,1,0),0),0)</f>
        <v>0</v>
      </c>
      <c r="QC20" s="248">
        <f>IF(QC$19-'様式３（療養者名簿）（⑤の場合）'!$BJ25+1&lt;=15,IF(QC$19&gt;='様式３（療養者名簿）（⑤の場合）'!$BJ25,IF(QC$19&lt;='様式３（療養者名簿）（⑤の場合）'!$BK25,1,0),0),0)</f>
        <v>0</v>
      </c>
      <c r="QD20" s="248">
        <f>IF(QD$19-'様式３（療養者名簿）（⑤の場合）'!$BJ25+1&lt;=15,IF(QD$19&gt;='様式３（療養者名簿）（⑤の場合）'!$BJ25,IF(QD$19&lt;='様式３（療養者名簿）（⑤の場合）'!$BK25,1,0),0),0)</f>
        <v>0</v>
      </c>
      <c r="QE20" s="248">
        <f>IF(QE$19-'様式３（療養者名簿）（⑤の場合）'!$BJ25+1&lt;=15,IF(QE$19&gt;='様式３（療養者名簿）（⑤の場合）'!$BJ25,IF(QE$19&lt;='様式３（療養者名簿）（⑤の場合）'!$BK25,1,0),0),0)</f>
        <v>0</v>
      </c>
      <c r="QF20" s="248">
        <f>IF(QF$19-'様式３（療養者名簿）（⑤の場合）'!$BJ25+1&lt;=15,IF(QF$19&gt;='様式３（療養者名簿）（⑤の場合）'!$BJ25,IF(QF$19&lt;='様式３（療養者名簿）（⑤の場合）'!$BK25,1,0),0),0)</f>
        <v>0</v>
      </c>
      <c r="QG20" s="248">
        <f>IF(QG$19-'様式３（療養者名簿）（⑤の場合）'!$BJ25+1&lt;=15,IF(QG$19&gt;='様式３（療養者名簿）（⑤の場合）'!$BJ25,IF(QG$19&lt;='様式３（療養者名簿）（⑤の場合）'!$BK25,1,0),0),0)</f>
        <v>0</v>
      </c>
      <c r="QH20" s="248">
        <f>IF(QH$19-'様式３（療養者名簿）（⑤の場合）'!$BJ25+1&lt;=15,IF(QH$19&gt;='様式３（療養者名簿）（⑤の場合）'!$BJ25,IF(QH$19&lt;='様式３（療養者名簿）（⑤の場合）'!$BK25,1,0),0),0)</f>
        <v>0</v>
      </c>
      <c r="QI20" s="248">
        <f>IF(QI$19-'様式３（療養者名簿）（⑤の場合）'!$BJ25+1&lt;=15,IF(QI$19&gt;='様式３（療養者名簿）（⑤の場合）'!$BJ25,IF(QI$19&lt;='様式３（療養者名簿）（⑤の場合）'!$BK25,1,0),0),0)</f>
        <v>0</v>
      </c>
      <c r="QJ20" s="248">
        <f>IF(QJ$19-'様式３（療養者名簿）（⑤の場合）'!$BJ25+1&lt;=15,IF(QJ$19&gt;='様式３（療養者名簿）（⑤の場合）'!$BJ25,IF(QJ$19&lt;='様式３（療養者名簿）（⑤の場合）'!$BK25,1,0),0),0)</f>
        <v>0</v>
      </c>
      <c r="QK20" s="248">
        <f>IF(QK$19-'様式３（療養者名簿）（⑤の場合）'!$BJ25+1&lt;=15,IF(QK$19&gt;='様式３（療養者名簿）（⑤の場合）'!$BJ25,IF(QK$19&lt;='様式３（療養者名簿）（⑤の場合）'!$BK25,1,0),0),0)</f>
        <v>0</v>
      </c>
      <c r="QL20" s="248">
        <f>IF(QL$19-'様式３（療養者名簿）（⑤の場合）'!$BJ25+1&lt;=15,IF(QL$19&gt;='様式３（療養者名簿）（⑤の場合）'!$BJ25,IF(QL$19&lt;='様式３（療養者名簿）（⑤の場合）'!$BK25,1,0),0),0)</f>
        <v>0</v>
      </c>
      <c r="QM20" s="248">
        <f>IF(QM$19-'様式３（療養者名簿）（⑤の場合）'!$BJ25+1&lt;=15,IF(QM$19&gt;='様式３（療養者名簿）（⑤の場合）'!$BJ25,IF(QM$19&lt;='様式３（療養者名簿）（⑤の場合）'!$BK25,1,0),0),0)</f>
        <v>0</v>
      </c>
      <c r="QN20" s="248">
        <f>IF(QN$19-'様式３（療養者名簿）（⑤の場合）'!$BJ25+1&lt;=15,IF(QN$19&gt;='様式３（療養者名簿）（⑤の場合）'!$BJ25,IF(QN$19&lt;='様式３（療養者名簿）（⑤の場合）'!$BK25,1,0),0),0)</f>
        <v>0</v>
      </c>
      <c r="QO20" s="248">
        <f>IF(QO$19-'様式３（療養者名簿）（⑤の場合）'!$BJ25+1&lt;=15,IF(QO$19&gt;='様式３（療養者名簿）（⑤の場合）'!$BJ25,IF(QO$19&lt;='様式３（療養者名簿）（⑤の場合）'!$BK25,1,0),0),0)</f>
        <v>0</v>
      </c>
      <c r="QP20" s="248">
        <f>IF(QP$19-'様式３（療養者名簿）（⑤の場合）'!$BJ25+1&lt;=15,IF(QP$19&gt;='様式３（療養者名簿）（⑤の場合）'!$BJ25,IF(QP$19&lt;='様式３（療養者名簿）（⑤の場合）'!$BK25,1,0),0),0)</f>
        <v>0</v>
      </c>
      <c r="QQ20" s="248">
        <f>IF(QQ$19-'様式３（療養者名簿）（⑤の場合）'!$BJ25+1&lt;=15,IF(QQ$19&gt;='様式３（療養者名簿）（⑤の場合）'!$BJ25,IF(QQ$19&lt;='様式３（療養者名簿）（⑤の場合）'!$BK25,1,0),0),0)</f>
        <v>0</v>
      </c>
      <c r="QR20" s="248">
        <f>IF(QR$19-'様式３（療養者名簿）（⑤の場合）'!$BJ25+1&lt;=15,IF(QR$19&gt;='様式３（療養者名簿）（⑤の場合）'!$BJ25,IF(QR$19&lt;='様式３（療養者名簿）（⑤の場合）'!$BK25,1,0),0),0)</f>
        <v>0</v>
      </c>
      <c r="QS20" s="248">
        <f>IF(QS$19-'様式３（療養者名簿）（⑤の場合）'!$BJ25+1&lt;=15,IF(QS$19&gt;='様式３（療養者名簿）（⑤の場合）'!$BJ25,IF(QS$19&lt;='様式３（療養者名簿）（⑤の場合）'!$BK25,1,0),0),0)</f>
        <v>0</v>
      </c>
      <c r="QT20" s="248">
        <f>IF(QT$19-'様式３（療養者名簿）（⑤の場合）'!$BJ25+1&lt;=15,IF(QT$19&gt;='様式３（療養者名簿）（⑤の場合）'!$BJ25,IF(QT$19&lt;='様式３（療養者名簿）（⑤の場合）'!$BK25,1,0),0),0)</f>
        <v>0</v>
      </c>
      <c r="QU20" s="248">
        <f>IF(QU$19-'様式３（療養者名簿）（⑤の場合）'!$BJ25+1&lt;=15,IF(QU$19&gt;='様式３（療養者名簿）（⑤の場合）'!$BJ25,IF(QU$19&lt;='様式３（療養者名簿）（⑤の場合）'!$BK25,1,0),0),0)</f>
        <v>0</v>
      </c>
      <c r="QV20" s="248">
        <f>IF(QV$19-'様式３（療養者名簿）（⑤の場合）'!$BJ25+1&lt;=15,IF(QV$19&gt;='様式３（療養者名簿）（⑤の場合）'!$BJ25,IF(QV$19&lt;='様式３（療養者名簿）（⑤の場合）'!$BK25,1,0),0),0)</f>
        <v>0</v>
      </c>
      <c r="QW20" s="248">
        <f>IF(QW$19-'様式３（療養者名簿）（⑤の場合）'!$BJ25+1&lt;=15,IF(QW$19&gt;='様式３（療養者名簿）（⑤の場合）'!$BJ25,IF(QW$19&lt;='様式３（療養者名簿）（⑤の場合）'!$BK25,1,0),0),0)</f>
        <v>0</v>
      </c>
      <c r="QX20" s="248">
        <f>IF(QX$19-'様式３（療養者名簿）（⑤の場合）'!$BJ25+1&lt;=15,IF(QX$19&gt;='様式３（療養者名簿）（⑤の場合）'!$BJ25,IF(QX$19&lt;='様式３（療養者名簿）（⑤の場合）'!$BK25,1,0),0),0)</f>
        <v>0</v>
      </c>
      <c r="QY20" s="248">
        <f>IF(QY$19-'様式３（療養者名簿）（⑤の場合）'!$BJ25+1&lt;=15,IF(QY$19&gt;='様式３（療養者名簿）（⑤の場合）'!$BJ25,IF(QY$19&lt;='様式３（療養者名簿）（⑤の場合）'!$BK25,1,0),0),0)</f>
        <v>0</v>
      </c>
      <c r="QZ20" s="248">
        <f>IF(QZ$19-'様式３（療養者名簿）（⑤の場合）'!$BJ25+1&lt;=15,IF(QZ$19&gt;='様式３（療養者名簿）（⑤の場合）'!$BJ25,IF(QZ$19&lt;='様式３（療養者名簿）（⑤の場合）'!$BK25,1,0),0),0)</f>
        <v>0</v>
      </c>
      <c r="RA20" s="248">
        <f>IF(RA$19-'様式３（療養者名簿）（⑤の場合）'!$BJ25+1&lt;=15,IF(RA$19&gt;='様式３（療養者名簿）（⑤の場合）'!$BJ25,IF(RA$19&lt;='様式３（療養者名簿）（⑤の場合）'!$BK25,1,0),0),0)</f>
        <v>0</v>
      </c>
      <c r="RB20" s="248">
        <f>IF(RB$19-'様式３（療養者名簿）（⑤の場合）'!$BJ25+1&lt;=15,IF(RB$19&gt;='様式３（療養者名簿）（⑤の場合）'!$BJ25,IF(RB$19&lt;='様式３（療養者名簿）（⑤の場合）'!$BK25,1,0),0),0)</f>
        <v>0</v>
      </c>
      <c r="RC20" s="248">
        <f>IF(RC$19-'様式３（療養者名簿）（⑤の場合）'!$BJ25+1&lt;=15,IF(RC$19&gt;='様式３（療養者名簿）（⑤の場合）'!$BJ25,IF(RC$19&lt;='様式３（療養者名簿）（⑤の場合）'!$BK25,1,0),0),0)</f>
        <v>0</v>
      </c>
      <c r="RD20" s="248">
        <f>IF(RD$19-'様式３（療養者名簿）（⑤の場合）'!$BJ25+1&lt;=15,IF(RD$19&gt;='様式３（療養者名簿）（⑤の場合）'!$BJ25,IF(RD$19&lt;='様式３（療養者名簿）（⑤の場合）'!$BK25,1,0),0),0)</f>
        <v>0</v>
      </c>
      <c r="RE20" s="248">
        <f>IF(RE$19-'様式３（療養者名簿）（⑤の場合）'!$BJ25+1&lt;=15,IF(RE$19&gt;='様式３（療養者名簿）（⑤の場合）'!$BJ25,IF(RE$19&lt;='様式３（療養者名簿）（⑤の場合）'!$BK25,1,0),0),0)</f>
        <v>0</v>
      </c>
      <c r="RF20" s="248">
        <f>IF(RF$19-'様式３（療養者名簿）（⑤の場合）'!$BJ25+1&lt;=15,IF(RF$19&gt;='様式３（療養者名簿）（⑤の場合）'!$BJ25,IF(RF$19&lt;='様式３（療養者名簿）（⑤の場合）'!$BK25,1,0),0),0)</f>
        <v>0</v>
      </c>
      <c r="RG20" s="248">
        <f>IF(RG$19-'様式３（療養者名簿）（⑤の場合）'!$BJ25+1&lt;=15,IF(RG$19&gt;='様式３（療養者名簿）（⑤の場合）'!$BJ25,IF(RG$19&lt;='様式３（療養者名簿）（⑤の場合）'!$BK25,1,0),0),0)</f>
        <v>0</v>
      </c>
      <c r="RH20" s="248">
        <f>IF(RH$19-'様式３（療養者名簿）（⑤の場合）'!$BJ25+1&lt;=15,IF(RH$19&gt;='様式３（療養者名簿）（⑤の場合）'!$BJ25,IF(RH$19&lt;='様式３（療養者名簿）（⑤の場合）'!$BK25,1,0),0),0)</f>
        <v>0</v>
      </c>
      <c r="RI20" s="248">
        <f>IF(RI$19-'様式３（療養者名簿）（⑤の場合）'!$BJ25+1&lt;=15,IF(RI$19&gt;='様式３（療養者名簿）（⑤の場合）'!$BJ25,IF(RI$19&lt;='様式３（療養者名簿）（⑤の場合）'!$BK25,1,0),0),0)</f>
        <v>0</v>
      </c>
      <c r="RJ20" s="248">
        <f>IF(RJ$19-'様式３（療養者名簿）（⑤の場合）'!$BJ25+1&lt;=15,IF(RJ$19&gt;='様式３（療養者名簿）（⑤の場合）'!$BJ25,IF(RJ$19&lt;='様式３（療養者名簿）（⑤の場合）'!$BK25,1,0),0),0)</f>
        <v>0</v>
      </c>
      <c r="RK20" s="248">
        <f>IF(RK$19-'様式３（療養者名簿）（⑤の場合）'!$BJ25+1&lt;=15,IF(RK$19&gt;='様式３（療養者名簿）（⑤の場合）'!$BJ25,IF(RK$19&lt;='様式３（療養者名簿）（⑤の場合）'!$BK25,1,0),0),0)</f>
        <v>0</v>
      </c>
      <c r="RL20" s="248">
        <f>IF(RL$19-'様式３（療養者名簿）（⑤の場合）'!$BJ25+1&lt;=15,IF(RL$19&gt;='様式３（療養者名簿）（⑤の場合）'!$BJ25,IF(RL$19&lt;='様式３（療養者名簿）（⑤の場合）'!$BK25,1,0),0),0)</f>
        <v>0</v>
      </c>
      <c r="RM20" s="248">
        <f>IF(RM$19-'様式３（療養者名簿）（⑤の場合）'!$BJ25+1&lt;=15,IF(RM$19&gt;='様式３（療養者名簿）（⑤の場合）'!$BJ25,IF(RM$19&lt;='様式３（療養者名簿）（⑤の場合）'!$BK25,1,0),0),0)</f>
        <v>0</v>
      </c>
      <c r="RN20" s="248">
        <f>IF(RN$19-'様式３（療養者名簿）（⑤の場合）'!$BJ25+1&lt;=15,IF(RN$19&gt;='様式３（療養者名簿）（⑤の場合）'!$BJ25,IF(RN$19&lt;='様式３（療養者名簿）（⑤の場合）'!$BK25,1,0),0),0)</f>
        <v>0</v>
      </c>
      <c r="RO20" s="248">
        <f>IF(RO$19-'様式３（療養者名簿）（⑤の場合）'!$BJ25+1&lt;=15,IF(RO$19&gt;='様式３（療養者名簿）（⑤の場合）'!$BJ25,IF(RO$19&lt;='様式３（療養者名簿）（⑤の場合）'!$BK25,1,0),0),0)</f>
        <v>0</v>
      </c>
      <c r="RP20" s="248">
        <f>IF(RP$19-'様式３（療養者名簿）（⑤の場合）'!$BJ25+1&lt;=15,IF(RP$19&gt;='様式３（療養者名簿）（⑤の場合）'!$BJ25,IF(RP$19&lt;='様式３（療養者名簿）（⑤の場合）'!$BK25,1,0),0),0)</f>
        <v>0</v>
      </c>
      <c r="RQ20" s="248">
        <f>IF(RQ$19-'様式３（療養者名簿）（⑤の場合）'!$BJ25+1&lt;=15,IF(RQ$19&gt;='様式３（療養者名簿）（⑤の場合）'!$BJ25,IF(RQ$19&lt;='様式３（療養者名簿）（⑤の場合）'!$BK25,1,0),0),0)</f>
        <v>0</v>
      </c>
      <c r="RR20" s="248">
        <f>IF(RR$19-'様式３（療養者名簿）（⑤の場合）'!$BJ25+1&lt;=15,IF(RR$19&gt;='様式３（療養者名簿）（⑤の場合）'!$BJ25,IF(RR$19&lt;='様式３（療養者名簿）（⑤の場合）'!$BK25,1,0),0),0)</f>
        <v>0</v>
      </c>
      <c r="RS20" s="248">
        <f>IF(RS$19-'様式３（療養者名簿）（⑤の場合）'!$BJ25+1&lt;=15,IF(RS$19&gt;='様式３（療養者名簿）（⑤の場合）'!$BJ25,IF(RS$19&lt;='様式３（療養者名簿）（⑤の場合）'!$BK25,1,0),0),0)</f>
        <v>0</v>
      </c>
      <c r="RT20" s="248">
        <f>IF(RT$19-'様式３（療養者名簿）（⑤の場合）'!$BJ25+1&lt;=15,IF(RT$19&gt;='様式３（療養者名簿）（⑤の場合）'!$BJ25,IF(RT$19&lt;='様式３（療養者名簿）（⑤の場合）'!$BK25,1,0),0),0)</f>
        <v>0</v>
      </c>
      <c r="RU20" s="248">
        <f>IF(RU$19-'様式３（療養者名簿）（⑤の場合）'!$BJ25+1&lt;=15,IF(RU$19&gt;='様式３（療養者名簿）（⑤の場合）'!$BJ25,IF(RU$19&lt;='様式３（療養者名簿）（⑤の場合）'!$BK25,1,0),0),0)</f>
        <v>0</v>
      </c>
      <c r="RV20" s="248">
        <f>IF(RV$19-'様式３（療養者名簿）（⑤の場合）'!$BJ25+1&lt;=15,IF(RV$19&gt;='様式３（療養者名簿）（⑤の場合）'!$BJ25,IF(RV$19&lt;='様式３（療養者名簿）（⑤の場合）'!$BK25,1,0),0),0)</f>
        <v>0</v>
      </c>
      <c r="RW20" s="248">
        <f>IF(RW$19-'様式３（療養者名簿）（⑤の場合）'!$BJ25+1&lt;=15,IF(RW$19&gt;='様式３（療養者名簿）（⑤の場合）'!$BJ25,IF(RW$19&lt;='様式３（療養者名簿）（⑤の場合）'!$BK25,1,0),0),0)</f>
        <v>0</v>
      </c>
      <c r="RX20" s="248">
        <f>IF(RX$19-'様式３（療養者名簿）（⑤の場合）'!$BJ25+1&lt;=15,IF(RX$19&gt;='様式３（療養者名簿）（⑤の場合）'!$BJ25,IF(RX$19&lt;='様式３（療養者名簿）（⑤の場合）'!$BK25,1,0),0),0)</f>
        <v>0</v>
      </c>
      <c r="RY20" s="248">
        <f>IF(RY$19-'様式３（療養者名簿）（⑤の場合）'!$BJ25+1&lt;=15,IF(RY$19&gt;='様式３（療養者名簿）（⑤の場合）'!$BJ25,IF(RY$19&lt;='様式３（療養者名簿）（⑤の場合）'!$BK25,1,0),0),0)</f>
        <v>0</v>
      </c>
      <c r="RZ20" s="248">
        <f>IF(RZ$19-'様式３（療養者名簿）（⑤の場合）'!$BJ25+1&lt;=15,IF(RZ$19&gt;='様式３（療養者名簿）（⑤の場合）'!$BJ25,IF(RZ$19&lt;='様式３（療養者名簿）（⑤の場合）'!$BK25,1,0),0),0)</f>
        <v>0</v>
      </c>
      <c r="SA20" s="248">
        <f>IF(SA$19-'様式３（療養者名簿）（⑤の場合）'!$BJ25+1&lt;=15,IF(SA$19&gt;='様式３（療養者名簿）（⑤の場合）'!$BJ25,IF(SA$19&lt;='様式３（療養者名簿）（⑤の場合）'!$BK25,1,0),0),0)</f>
        <v>0</v>
      </c>
      <c r="SB20" s="248">
        <f>IF(SB$19-'様式３（療養者名簿）（⑤の場合）'!$BJ25+1&lt;=15,IF(SB$19&gt;='様式３（療養者名簿）（⑤の場合）'!$BJ25,IF(SB$19&lt;='様式３（療養者名簿）（⑤の場合）'!$BK25,1,0),0),0)</f>
        <v>0</v>
      </c>
      <c r="SC20" s="248">
        <f>IF(SC$19-'様式３（療養者名簿）（⑤の場合）'!$BJ25+1&lt;=15,IF(SC$19&gt;='様式３（療養者名簿）（⑤の場合）'!$BJ25,IF(SC$19&lt;='様式３（療養者名簿）（⑤の場合）'!$BK25,1,0),0),0)</f>
        <v>0</v>
      </c>
      <c r="SD20" s="248">
        <f>IF(SD$19-'様式３（療養者名簿）（⑤の場合）'!$BJ25+1&lt;=15,IF(SD$19&gt;='様式３（療養者名簿）（⑤の場合）'!$BJ25,IF(SD$19&lt;='様式３（療養者名簿）（⑤の場合）'!$BK25,1,0),0),0)</f>
        <v>0</v>
      </c>
      <c r="SE20" s="248">
        <f>IF(SE$19-'様式３（療養者名簿）（⑤の場合）'!$BJ25+1&lt;=15,IF(SE$19&gt;='様式３（療養者名簿）（⑤の場合）'!$BJ25,IF(SE$19&lt;='様式３（療養者名簿）（⑤の場合）'!$BK25,1,0),0),0)</f>
        <v>0</v>
      </c>
      <c r="SF20" s="248">
        <f>IF(SF$19-'様式３（療養者名簿）（⑤の場合）'!$BJ25+1&lt;=15,IF(SF$19&gt;='様式３（療養者名簿）（⑤の場合）'!$BJ25,IF(SF$19&lt;='様式３（療養者名簿）（⑤の場合）'!$BK25,1,0),0),0)</f>
        <v>0</v>
      </c>
      <c r="SG20" s="248">
        <f>IF(SG$19-'様式３（療養者名簿）（⑤の場合）'!$BJ25+1&lt;=15,IF(SG$19&gt;='様式３（療養者名簿）（⑤の場合）'!$BJ25,IF(SG$19&lt;='様式３（療養者名簿）（⑤の場合）'!$BK25,1,0),0),0)</f>
        <v>0</v>
      </c>
      <c r="SH20" s="248">
        <f>IF(SH$19-'様式３（療養者名簿）（⑤の場合）'!$BJ25+1&lt;=15,IF(SH$19&gt;='様式３（療養者名簿）（⑤の場合）'!$BJ25,IF(SH$19&lt;='様式３（療養者名簿）（⑤の場合）'!$BK25,1,0),0),0)</f>
        <v>0</v>
      </c>
      <c r="SI20" s="248">
        <f>IF(SI$19-'様式３（療養者名簿）（⑤の場合）'!$BJ25+1&lt;=15,IF(SI$19&gt;='様式３（療養者名簿）（⑤の場合）'!$BJ25,IF(SI$19&lt;='様式３（療養者名簿）（⑤の場合）'!$BK25,1,0),0),0)</f>
        <v>0</v>
      </c>
      <c r="SJ20" s="248">
        <f>IF(SJ$19-'様式３（療養者名簿）（⑤の場合）'!$BJ25+1&lt;=15,IF(SJ$19&gt;='様式３（療養者名簿）（⑤の場合）'!$BJ25,IF(SJ$19&lt;='様式３（療養者名簿）（⑤の場合）'!$BK25,1,0),0),0)</f>
        <v>0</v>
      </c>
      <c r="SK20" s="248">
        <f>IF(SK$19-'様式３（療養者名簿）（⑤の場合）'!$BJ25+1&lt;=15,IF(SK$19&gt;='様式３（療養者名簿）（⑤の場合）'!$BJ25,IF(SK$19&lt;='様式３（療養者名簿）（⑤の場合）'!$BK25,1,0),0),0)</f>
        <v>0</v>
      </c>
      <c r="SL20" s="248">
        <f>IF(SL$19-'様式３（療養者名簿）（⑤の場合）'!$BJ25+1&lt;=15,IF(SL$19&gt;='様式３（療養者名簿）（⑤の場合）'!$BJ25,IF(SL$19&lt;='様式３（療養者名簿）（⑤の場合）'!$BK25,1,0),0),0)</f>
        <v>0</v>
      </c>
      <c r="SM20" s="248">
        <f>IF(SM$19-'様式３（療養者名簿）（⑤の場合）'!$BJ25+1&lt;=15,IF(SM$19&gt;='様式３（療養者名簿）（⑤の場合）'!$BJ25,IF(SM$19&lt;='様式３（療養者名簿）（⑤の場合）'!$BK25,1,0),0),0)</f>
        <v>0</v>
      </c>
      <c r="SN20" s="248">
        <f>IF(SN$19-'様式３（療養者名簿）（⑤の場合）'!$BJ25+1&lt;=15,IF(SN$19&gt;='様式３（療養者名簿）（⑤の場合）'!$BJ25,IF(SN$19&lt;='様式３（療養者名簿）（⑤の場合）'!$BK25,1,0),0),0)</f>
        <v>0</v>
      </c>
      <c r="SO20" s="248">
        <f>IF(SO$19-'様式３（療養者名簿）（⑤の場合）'!$BJ25+1&lt;=15,IF(SO$19&gt;='様式３（療養者名簿）（⑤の場合）'!$BJ25,IF(SO$19&lt;='様式３（療養者名簿）（⑤の場合）'!$BK25,1,0),0),0)</f>
        <v>0</v>
      </c>
      <c r="SP20" s="248">
        <f>IF(SP$19-'様式３（療養者名簿）（⑤の場合）'!$BJ25+1&lt;=15,IF(SP$19&gt;='様式３（療養者名簿）（⑤の場合）'!$BJ25,IF(SP$19&lt;='様式３（療養者名簿）（⑤の場合）'!$BK25,1,0),0),0)</f>
        <v>0</v>
      </c>
      <c r="SQ20" s="248">
        <f>IF(SQ$19-'様式３（療養者名簿）（⑤の場合）'!$BJ25+1&lt;=15,IF(SQ$19&gt;='様式３（療養者名簿）（⑤の場合）'!$BJ25,IF(SQ$19&lt;='様式３（療養者名簿）（⑤の場合）'!$BK25,1,0),0),0)</f>
        <v>0</v>
      </c>
      <c r="SR20" s="248">
        <f>IF(SR$19-'様式３（療養者名簿）（⑤の場合）'!$BJ25+1&lt;=15,IF(SR$19&gt;='様式３（療養者名簿）（⑤の場合）'!$BJ25,IF(SR$19&lt;='様式３（療養者名簿）（⑤の場合）'!$BK25,1,0),0),0)</f>
        <v>0</v>
      </c>
      <c r="SS20" s="248">
        <f>IF(SS$19-'様式３（療養者名簿）（⑤の場合）'!$BJ25+1&lt;=15,IF(SS$19&gt;='様式３（療養者名簿）（⑤の場合）'!$BJ25,IF(SS$19&lt;='様式３（療養者名簿）（⑤の場合）'!$BK25,1,0),0),0)</f>
        <v>0</v>
      </c>
      <c r="ST20" s="248">
        <f>IF(ST$19-'様式３（療養者名簿）（⑤の場合）'!$BJ25+1&lt;=15,IF(ST$19&gt;='様式３（療養者名簿）（⑤の場合）'!$BJ25,IF(ST$19&lt;='様式３（療養者名簿）（⑤の場合）'!$BK25,1,0),0),0)</f>
        <v>0</v>
      </c>
      <c r="SU20" s="248">
        <f>IF(SU$19-'様式３（療養者名簿）（⑤の場合）'!$BJ25+1&lt;=15,IF(SU$19&gt;='様式３（療養者名簿）（⑤の場合）'!$BJ25,IF(SU$19&lt;='様式３（療養者名簿）（⑤の場合）'!$BK25,1,0),0),0)</f>
        <v>0</v>
      </c>
      <c r="SV20" s="248">
        <f>IF(SV$19-'様式３（療養者名簿）（⑤の場合）'!$BJ25+1&lt;=15,IF(SV$19&gt;='様式３（療養者名簿）（⑤の場合）'!$BJ25,IF(SV$19&lt;='様式３（療養者名簿）（⑤の場合）'!$BK25,1,0),0),0)</f>
        <v>0</v>
      </c>
      <c r="SW20" s="248">
        <f>IF(SW$19-'様式３（療養者名簿）（⑤の場合）'!$BJ25+1&lt;=15,IF(SW$19&gt;='様式３（療養者名簿）（⑤の場合）'!$BJ25,IF(SW$19&lt;='様式３（療養者名簿）（⑤の場合）'!$BK25,1,0),0),0)</f>
        <v>0</v>
      </c>
      <c r="SX20" s="248">
        <f>IF(SX$19-'様式３（療養者名簿）（⑤の場合）'!$BJ25+1&lt;=15,IF(SX$19&gt;='様式３（療養者名簿）（⑤の場合）'!$BJ25,IF(SX$19&lt;='様式３（療養者名簿）（⑤の場合）'!$BK25,1,0),0),0)</f>
        <v>0</v>
      </c>
      <c r="SY20" s="248">
        <f>IF(SY$19-'様式３（療養者名簿）（⑤の場合）'!$BJ25+1&lt;=15,IF(SY$19&gt;='様式３（療養者名簿）（⑤の場合）'!$BJ25,IF(SY$19&lt;='様式３（療養者名簿）（⑤の場合）'!$BK25,1,0),0),0)</f>
        <v>0</v>
      </c>
      <c r="SZ20" s="248">
        <f>IF(SZ$19-'様式３（療養者名簿）（⑤の場合）'!$BJ25+1&lt;=15,IF(SZ$19&gt;='様式３（療養者名簿）（⑤の場合）'!$BJ25,IF(SZ$19&lt;='様式３（療養者名簿）（⑤の場合）'!$BK25,1,0),0),0)</f>
        <v>0</v>
      </c>
      <c r="TA20" s="248">
        <f>IF(TA$19-'様式３（療養者名簿）（⑤の場合）'!$BJ25+1&lt;=15,IF(TA$19&gt;='様式３（療養者名簿）（⑤の場合）'!$BJ25,IF(TA$19&lt;='様式３（療養者名簿）（⑤の場合）'!$BK25,1,0),0),0)</f>
        <v>0</v>
      </c>
      <c r="TB20" s="248">
        <f>IF(TB$19-'様式３（療養者名簿）（⑤の場合）'!$BJ25+1&lt;=15,IF(TB$19&gt;='様式３（療養者名簿）（⑤の場合）'!$BJ25,IF(TB$19&lt;='様式３（療養者名簿）（⑤の場合）'!$BK25,1,0),0),0)</f>
        <v>0</v>
      </c>
      <c r="TC20" s="248">
        <f>IF(TC$19-'様式３（療養者名簿）（⑤の場合）'!$BJ25+1&lt;=15,IF(TC$19&gt;='様式３（療養者名簿）（⑤の場合）'!$BJ25,IF(TC$19&lt;='様式３（療養者名簿）（⑤の場合）'!$BK25,1,0),0),0)</f>
        <v>0</v>
      </c>
      <c r="TD20" s="248">
        <f>IF(TD$19-'様式３（療養者名簿）（⑤の場合）'!$BJ25+1&lt;=15,IF(TD$19&gt;='様式３（療養者名簿）（⑤の場合）'!$BJ25,IF(TD$19&lt;='様式３（療養者名簿）（⑤の場合）'!$BK25,1,0),0),0)</f>
        <v>0</v>
      </c>
      <c r="TE20" s="248">
        <f>IF(TE$19-'様式３（療養者名簿）（⑤の場合）'!$BJ25+1&lt;=15,IF(TE$19&gt;='様式３（療養者名簿）（⑤の場合）'!$BJ25,IF(TE$19&lt;='様式３（療養者名簿）（⑤の場合）'!$BK25,1,0),0),0)</f>
        <v>0</v>
      </c>
      <c r="TF20" s="248">
        <f>IF(TF$19-'様式３（療養者名簿）（⑤の場合）'!$BJ25+1&lt;=15,IF(TF$19&gt;='様式３（療養者名簿）（⑤の場合）'!$BJ25,IF(TF$19&lt;='様式３（療養者名簿）（⑤の場合）'!$BK25,1,0),0),0)</f>
        <v>0</v>
      </c>
      <c r="TG20" s="248">
        <f>IF(TG$19-'様式３（療養者名簿）（⑤の場合）'!$BJ25+1&lt;=15,IF(TG$19&gt;='様式３（療養者名簿）（⑤の場合）'!$BJ25,IF(TG$19&lt;='様式３（療養者名簿）（⑤の場合）'!$BK25,1,0),0),0)</f>
        <v>0</v>
      </c>
      <c r="TH20" s="248">
        <f>IF(TH$19-'様式３（療養者名簿）（⑤の場合）'!$BJ25+1&lt;=15,IF(TH$19&gt;='様式３（療養者名簿）（⑤の場合）'!$BJ25,IF(TH$19&lt;='様式３（療養者名簿）（⑤の場合）'!$BK25,1,0),0),0)</f>
        <v>0</v>
      </c>
      <c r="TI20" s="248">
        <f>IF(TI$19-'様式３（療養者名簿）（⑤の場合）'!$BJ25+1&lt;=15,IF(TI$19&gt;='様式３（療養者名簿）（⑤の場合）'!$BJ25,IF(TI$19&lt;='様式３（療養者名簿）（⑤の場合）'!$BK25,1,0),0),0)</f>
        <v>0</v>
      </c>
      <c r="TJ20" s="248">
        <f>IF(TJ$19-'様式３（療養者名簿）（⑤の場合）'!$BJ25+1&lt;=15,IF(TJ$19&gt;='様式３（療養者名簿）（⑤の場合）'!$BJ25,IF(TJ$19&lt;='様式３（療養者名簿）（⑤の場合）'!$BK25,1,0),0),0)</f>
        <v>0</v>
      </c>
      <c r="TK20" s="248">
        <f>IF(TK$19-'様式３（療養者名簿）（⑤の場合）'!$BJ25+1&lt;=15,IF(TK$19&gt;='様式３（療養者名簿）（⑤の場合）'!$BJ25,IF(TK$19&lt;='様式３（療養者名簿）（⑤の場合）'!$BK25,1,0),0),0)</f>
        <v>0</v>
      </c>
      <c r="TL20" s="248">
        <f>IF(TL$19-'様式３（療養者名簿）（⑤の場合）'!$BJ25+1&lt;=15,IF(TL$19&gt;='様式３（療養者名簿）（⑤の場合）'!$BJ25,IF(TL$19&lt;='様式３（療養者名簿）（⑤の場合）'!$BK25,1,0),0),0)</f>
        <v>0</v>
      </c>
      <c r="TM20" s="248">
        <f>IF(TM$19-'様式３（療養者名簿）（⑤の場合）'!$BJ25+1&lt;=15,IF(TM$19&gt;='様式３（療養者名簿）（⑤の場合）'!$BJ25,IF(TM$19&lt;='様式３（療養者名簿）（⑤の場合）'!$BK25,1,0),0),0)</f>
        <v>0</v>
      </c>
      <c r="TN20" s="248">
        <f>IF(TN$19-'様式３（療養者名簿）（⑤の場合）'!$BJ25+1&lt;=15,IF(TN$19&gt;='様式３（療養者名簿）（⑤の場合）'!$BJ25,IF(TN$19&lt;='様式３（療養者名簿）（⑤の場合）'!$BK25,1,0),0),0)</f>
        <v>0</v>
      </c>
      <c r="TO20" s="248">
        <f>IF(TO$19-'様式３（療養者名簿）（⑤の場合）'!$BJ25+1&lt;=15,IF(TO$19&gt;='様式３（療養者名簿）（⑤の場合）'!$BJ25,IF(TO$19&lt;='様式３（療養者名簿）（⑤の場合）'!$BK25,1,0),0),0)</f>
        <v>0</v>
      </c>
      <c r="TP20" s="248">
        <f>IF(TP$19-'様式３（療養者名簿）（⑤の場合）'!$BJ25+1&lt;=15,IF(TP$19&gt;='様式３（療養者名簿）（⑤の場合）'!$BJ25,IF(TP$19&lt;='様式３（療養者名簿）（⑤の場合）'!$BK25,1,0),0),0)</f>
        <v>0</v>
      </c>
      <c r="TQ20" s="248">
        <f>IF(TQ$19-'様式３（療養者名簿）（⑤の場合）'!$BJ25+1&lt;=15,IF(TQ$19&gt;='様式３（療養者名簿）（⑤の場合）'!$BJ25,IF(TQ$19&lt;='様式３（療養者名簿）（⑤の場合）'!$BK25,1,0),0),0)</f>
        <v>0</v>
      </c>
      <c r="TR20" s="248">
        <f>IF(TR$19-'様式３（療養者名簿）（⑤の場合）'!$BJ25+1&lt;=15,IF(TR$19&gt;='様式３（療養者名簿）（⑤の場合）'!$BJ25,IF(TR$19&lt;='様式３（療養者名簿）（⑤の場合）'!$BK25,1,0),0),0)</f>
        <v>0</v>
      </c>
      <c r="TS20" s="248">
        <f>IF(TS$19-'様式３（療養者名簿）（⑤の場合）'!$BJ25+1&lt;=15,IF(TS$19&gt;='様式３（療養者名簿）（⑤の場合）'!$BJ25,IF(TS$19&lt;='様式３（療養者名簿）（⑤の場合）'!$BK25,1,0),0),0)</f>
        <v>0</v>
      </c>
      <c r="TT20" s="248">
        <f>IF(TT$19-'様式３（療養者名簿）（⑤の場合）'!$BJ25+1&lt;=15,IF(TT$19&gt;='様式３（療養者名簿）（⑤の場合）'!$BJ25,IF(TT$19&lt;='様式３（療養者名簿）（⑤の場合）'!$BK25,1,0),0),0)</f>
        <v>0</v>
      </c>
      <c r="TU20" s="248">
        <f>IF(TU$19-'様式３（療養者名簿）（⑤の場合）'!$BJ25+1&lt;=15,IF(TU$19&gt;='様式３（療養者名簿）（⑤の場合）'!$BJ25,IF(TU$19&lt;='様式３（療養者名簿）（⑤の場合）'!$BK25,1,0),0),0)</f>
        <v>0</v>
      </c>
      <c r="TV20" s="248">
        <f>IF(TV$19-'様式３（療養者名簿）（⑤の場合）'!$BJ25+1&lt;=15,IF(TV$19&gt;='様式３（療養者名簿）（⑤の場合）'!$BJ25,IF(TV$19&lt;='様式３（療養者名簿）（⑤の場合）'!$BK25,1,0),0),0)</f>
        <v>0</v>
      </c>
      <c r="TW20" s="248">
        <f>IF(TW$19-'様式３（療養者名簿）（⑤の場合）'!$BJ25+1&lt;=15,IF(TW$19&gt;='様式３（療養者名簿）（⑤の場合）'!$BJ25,IF(TW$19&lt;='様式３（療養者名簿）（⑤の場合）'!$BK25,1,0),0),0)</f>
        <v>0</v>
      </c>
      <c r="TX20" s="248">
        <f>IF(TX$19-'様式３（療養者名簿）（⑤の場合）'!$BJ25+1&lt;=15,IF(TX$19&gt;='様式３（療養者名簿）（⑤の場合）'!$BJ25,IF(TX$19&lt;='様式３（療養者名簿）（⑤の場合）'!$BK25,1,0),0),0)</f>
        <v>0</v>
      </c>
      <c r="TY20" s="248">
        <f>IF(TY$19-'様式３（療養者名簿）（⑤の場合）'!$BJ25+1&lt;=15,IF(TY$19&gt;='様式３（療養者名簿）（⑤の場合）'!$BJ25,IF(TY$19&lt;='様式３（療養者名簿）（⑤の場合）'!$BK25,1,0),0),0)</f>
        <v>0</v>
      </c>
      <c r="TZ20" s="248">
        <f>IF(TZ$19-'様式３（療養者名簿）（⑤の場合）'!$BJ25+1&lt;=15,IF(TZ$19&gt;='様式３（療養者名簿）（⑤の場合）'!$BJ25,IF(TZ$19&lt;='様式３（療養者名簿）（⑤の場合）'!$BK25,1,0),0),0)</f>
        <v>0</v>
      </c>
      <c r="UA20" s="248">
        <f>IF(UA$19-'様式３（療養者名簿）（⑤の場合）'!$BJ25+1&lt;=15,IF(UA$19&gt;='様式３（療養者名簿）（⑤の場合）'!$BJ25,IF(UA$19&lt;='様式３（療養者名簿）（⑤の場合）'!$BK25,1,0),0),0)</f>
        <v>0</v>
      </c>
      <c r="UB20" s="248">
        <f>IF(UB$19-'様式３（療養者名簿）（⑤の場合）'!$BJ25+1&lt;=15,IF(UB$19&gt;='様式３（療養者名簿）（⑤の場合）'!$BJ25,IF(UB$19&lt;='様式３（療養者名簿）（⑤の場合）'!$BK25,1,0),0),0)</f>
        <v>0</v>
      </c>
      <c r="UC20" s="248">
        <f>IF(UC$19-'様式３（療養者名簿）（⑤の場合）'!$BJ25+1&lt;=15,IF(UC$19&gt;='様式３（療養者名簿）（⑤の場合）'!$BJ25,IF(UC$19&lt;='様式３（療養者名簿）（⑤の場合）'!$BK25,1,0),0),0)</f>
        <v>0</v>
      </c>
      <c r="UD20" s="372">
        <f>IF(UD$19-'様式３（療養者名簿）（⑤の場合）'!$BJ25+1&lt;=15,IF(UD$19&gt;='様式３（療養者名簿）（⑤の場合）'!$BJ25,IF(UD$19&lt;='様式３（療養者名簿）（⑤の場合）'!$BK25,1,0),0),0)</f>
        <v>0</v>
      </c>
      <c r="UE20" s="372">
        <f>IF(UE$19-'様式３（療養者名簿）（⑤の場合）'!$BJ25+1&lt;=15,IF(UE$19&gt;='様式３（療養者名簿）（⑤の場合）'!$BJ25,IF(UE$19&lt;='様式３（療養者名簿）（⑤の場合）'!$BK25,1,0),0),0)</f>
        <v>0</v>
      </c>
      <c r="UF20" s="372">
        <f>IF(UF$19-'様式３（療養者名簿）（⑤の場合）'!$BJ25+1&lt;=15,IF(UF$19&gt;='様式３（療養者名簿）（⑤の場合）'!$BJ25,IF(UF$19&lt;='様式３（療養者名簿）（⑤の場合）'!$BK25,1,0),0),0)</f>
        <v>0</v>
      </c>
      <c r="UG20" s="372">
        <f>IF(UG$19-'様式３（療養者名簿）（⑤の場合）'!$BJ25+1&lt;=15,IF(UG$19&gt;='様式３（療養者名簿）（⑤の場合）'!$BJ25,IF(UG$19&lt;='様式３（療養者名簿）（⑤の場合）'!$BK25,1,0),0),0)</f>
        <v>0</v>
      </c>
      <c r="UH20" s="372">
        <f>IF(UH$19-'様式３（療養者名簿）（⑤の場合）'!$BJ25+1&lt;=15,IF(UH$19&gt;='様式３（療養者名簿）（⑤の場合）'!$BJ25,IF(UH$19&lt;='様式３（療養者名簿）（⑤の場合）'!$BK25,1,0),0),0)</f>
        <v>0</v>
      </c>
      <c r="UI20" s="372">
        <f>IF(UI$19-'様式３（療養者名簿）（⑤の場合）'!$BJ25+1&lt;=15,IF(UI$19&gt;='様式３（療養者名簿）（⑤の場合）'!$BJ25,IF(UI$19&lt;='様式３（療養者名簿）（⑤の場合）'!$BK25,1,0),0),0)</f>
        <v>0</v>
      </c>
      <c r="UJ20" s="372">
        <f>IF(UJ$19-'様式３（療養者名簿）（⑤の場合）'!$BJ25+1&lt;=15,IF(UJ$19&gt;='様式３（療養者名簿）（⑤の場合）'!$BJ25,IF(UJ$19&lt;='様式３（療養者名簿）（⑤の場合）'!$BK25,1,0),0),0)</f>
        <v>0</v>
      </c>
      <c r="UK20" s="372">
        <f>IF(UK$19-'様式３（療養者名簿）（⑤の場合）'!$BJ25+1&lt;=15,IF(UK$19&gt;='様式３（療養者名簿）（⑤の場合）'!$BJ25,IF(UK$19&lt;='様式３（療養者名簿）（⑤の場合）'!$BK25,1,0),0),0)</f>
        <v>0</v>
      </c>
      <c r="UL20" s="372">
        <f>IF(UL$19-'様式３（療養者名簿）（⑤の場合）'!$BJ25+1&lt;=15,IF(UL$19&gt;='様式３（療養者名簿）（⑤の場合）'!$BJ25,IF(UL$19&lt;='様式３（療養者名簿）（⑤の場合）'!$BK25,1,0),0),0)</f>
        <v>0</v>
      </c>
      <c r="UM20" s="372">
        <f>IF(UM$19-'様式３（療養者名簿）（⑤の場合）'!$BJ25+1&lt;=15,IF(UM$19&gt;='様式３（療養者名簿）（⑤の場合）'!$BJ25,IF(UM$19&lt;='様式３（療養者名簿）（⑤の場合）'!$BK25,1,0),0),0)</f>
        <v>0</v>
      </c>
      <c r="UN20" s="372">
        <f>IF(UN$19-'様式３（療養者名簿）（⑤の場合）'!$BJ25+1&lt;=15,IF(UN$19&gt;='様式３（療養者名簿）（⑤の場合）'!$BJ25,IF(UN$19&lt;='様式３（療養者名簿）（⑤の場合）'!$BK25,1,0),0),0)</f>
        <v>0</v>
      </c>
      <c r="UO20" s="372">
        <f>IF(UO$19-'様式３（療養者名簿）（⑤の場合）'!$BJ25+1&lt;=15,IF(UO$19&gt;='様式３（療養者名簿）（⑤の場合）'!$BJ25,IF(UO$19&lt;='様式３（療養者名簿）（⑤の場合）'!$BK25,1,0),0),0)</f>
        <v>0</v>
      </c>
      <c r="UP20" s="372">
        <f>IF(UP$19-'様式３（療養者名簿）（⑤の場合）'!$BJ25+1&lt;=15,IF(UP$19&gt;='様式３（療養者名簿）（⑤の場合）'!$BJ25,IF(UP$19&lt;='様式３（療養者名簿）（⑤の場合）'!$BK25,1,0),0),0)</f>
        <v>0</v>
      </c>
      <c r="UQ20" s="372">
        <f>IF(UQ$19-'様式３（療養者名簿）（⑤の場合）'!$BJ25+1&lt;=15,IF(UQ$19&gt;='様式３（療養者名簿）（⑤の場合）'!$BJ25,IF(UQ$19&lt;='様式３（療養者名簿）（⑤の場合）'!$BK25,1,0),0),0)</f>
        <v>0</v>
      </c>
      <c r="UR20" s="372">
        <f>IF(UR$19-'様式３（療養者名簿）（⑤の場合）'!$BJ25+1&lt;=15,IF(UR$19&gt;='様式３（療養者名簿）（⑤の場合）'!$BJ25,IF(UR$19&lt;='様式３（療養者名簿）（⑤の場合）'!$BK25,1,0),0),0)</f>
        <v>0</v>
      </c>
      <c r="US20" s="372">
        <f>IF(US$19-'様式３（療養者名簿）（⑤の場合）'!$BJ25+1&lt;=15,IF(US$19&gt;='様式３（療養者名簿）（⑤の場合）'!$BJ25,IF(US$19&lt;='様式３（療養者名簿）（⑤の場合）'!$BK25,1,0),0),0)</f>
        <v>0</v>
      </c>
      <c r="UT20" s="372">
        <f>IF(UT$19-'様式３（療養者名簿）（⑤の場合）'!$BJ25+1&lt;=15,IF(UT$19&gt;='様式３（療養者名簿）（⑤の場合）'!$BJ25,IF(UT$19&lt;='様式３（療養者名簿）（⑤の場合）'!$BK25,1,0),0),0)</f>
        <v>0</v>
      </c>
      <c r="UU20" s="372">
        <f>IF(UU$19-'様式３（療養者名簿）（⑤の場合）'!$BJ25+1&lt;=15,IF(UU$19&gt;='様式３（療養者名簿）（⑤の場合）'!$BJ25,IF(UU$19&lt;='様式３（療養者名簿）（⑤の場合）'!$BK25,1,0),0),0)</f>
        <v>0</v>
      </c>
      <c r="UV20" s="372">
        <f>IF(UV$19-'様式３（療養者名簿）（⑤の場合）'!$BJ25+1&lt;=15,IF(UV$19&gt;='様式３（療養者名簿）（⑤の場合）'!$BJ25,IF(UV$19&lt;='様式３（療養者名簿）（⑤の場合）'!$BK25,1,0),0),0)</f>
        <v>0</v>
      </c>
      <c r="UW20" s="372">
        <f>IF(UW$19-'様式３（療養者名簿）（⑤の場合）'!$BJ25+1&lt;=15,IF(UW$19&gt;='様式３（療養者名簿）（⑤の場合）'!$BJ25,IF(UW$19&lt;='様式３（療養者名簿）（⑤の場合）'!$BK25,1,0),0),0)</f>
        <v>0</v>
      </c>
      <c r="UX20" s="372">
        <f>IF(UX$19-'様式３（療養者名簿）（⑤の場合）'!$BJ25+1&lt;=15,IF(UX$19&gt;='様式３（療養者名簿）（⑤の場合）'!$BJ25,IF(UX$19&lt;='様式３（療養者名簿）（⑤の場合）'!$BK25,1,0),0),0)</f>
        <v>0</v>
      </c>
      <c r="UY20" s="372">
        <f>IF(UY$19-'様式３（療養者名簿）（⑤の場合）'!$BJ25+1&lt;=15,IF(UY$19&gt;='様式３（療養者名簿）（⑤の場合）'!$BJ25,IF(UY$19&lt;='様式３（療養者名簿）（⑤の場合）'!$BK25,1,0),0),0)</f>
        <v>0</v>
      </c>
      <c r="UZ20" s="372">
        <f>IF(UZ$19-'様式３（療養者名簿）（⑤の場合）'!$BJ25+1&lt;=15,IF(UZ$19&gt;='様式３（療養者名簿）（⑤の場合）'!$BJ25,IF(UZ$19&lt;='様式３（療養者名簿）（⑤の場合）'!$BK25,1,0),0),0)</f>
        <v>0</v>
      </c>
      <c r="VA20" s="372">
        <f>IF(VA$19-'様式３（療養者名簿）（⑤の場合）'!$BJ25+1&lt;=15,IF(VA$19&gt;='様式３（療養者名簿）（⑤の場合）'!$BJ25,IF(VA$19&lt;='様式３（療養者名簿）（⑤の場合）'!$BK25,1,0),0),0)</f>
        <v>0</v>
      </c>
      <c r="VB20" s="372">
        <f>IF(VB$19-'様式３（療養者名簿）（⑤の場合）'!$BJ25+1&lt;=15,IF(VB$19&gt;='様式３（療養者名簿）（⑤の場合）'!$BJ25,IF(VB$19&lt;='様式３（療養者名簿）（⑤の場合）'!$BK25,1,0),0),0)</f>
        <v>0</v>
      </c>
      <c r="VC20" s="372">
        <f>IF(VC$19-'様式３（療養者名簿）（⑤の場合）'!$BJ25+1&lt;=15,IF(VC$19&gt;='様式３（療養者名簿）（⑤の場合）'!$BJ25,IF(VC$19&lt;='様式３（療養者名簿）（⑤の場合）'!$BK25,1,0),0),0)</f>
        <v>0</v>
      </c>
      <c r="VD20" s="372">
        <f>IF(VD$19-'様式３（療養者名簿）（⑤の場合）'!$BJ25+1&lt;=15,IF(VD$19&gt;='様式３（療養者名簿）（⑤の場合）'!$BJ25,IF(VD$19&lt;='様式３（療養者名簿）（⑤の場合）'!$BK25,1,0),0),0)</f>
        <v>0</v>
      </c>
      <c r="VE20" s="372">
        <f>IF(VE$19-'様式３（療養者名簿）（⑤の場合）'!$BJ25+1&lt;=15,IF(VE$19&gt;='様式３（療養者名簿）（⑤の場合）'!$BJ25,IF(VE$19&lt;='様式３（療養者名簿）（⑤の場合）'!$BK25,1,0),0),0)</f>
        <v>0</v>
      </c>
      <c r="VF20" s="372">
        <f>IF(VF$19-'様式３（療養者名簿）（⑤の場合）'!$BJ25+1&lt;=15,IF(VF$19&gt;='様式３（療養者名簿）（⑤の場合）'!$BJ25,IF(VF$19&lt;='様式３（療養者名簿）（⑤の場合）'!$BK25,1,0),0),0)</f>
        <v>0</v>
      </c>
      <c r="VG20" s="372">
        <f>IF(VG$19-'様式３（療養者名簿）（⑤の場合）'!$BJ25+1&lt;=15,IF(VG$19&gt;='様式３（療養者名簿）（⑤の場合）'!$BJ25,IF(VG$19&lt;='様式３（療養者名簿）（⑤の場合）'!$BK25,1,0),0),0)</f>
        <v>0</v>
      </c>
      <c r="VH20" s="372">
        <f>IF(VH$19-'様式３（療養者名簿）（⑤の場合）'!$BJ25+1&lt;=15,IF(VH$19&gt;='様式３（療養者名簿）（⑤の場合）'!$BJ25,IF(VH$19&lt;='様式３（療養者名簿）（⑤の場合）'!$BK25,1,0),0),0)</f>
        <v>0</v>
      </c>
      <c r="VI20" s="372">
        <f>IF(VI$19-'様式３（療養者名簿）（⑤の場合）'!$BJ25+1&lt;=15,IF(VI$19&gt;='様式３（療養者名簿）（⑤の場合）'!$BJ25,IF(VI$19&lt;='様式３（療養者名簿）（⑤の場合）'!$BK25,1,0),0),0)</f>
        <v>0</v>
      </c>
      <c r="VJ20" s="372">
        <f>IF(VJ$19-'様式３（療養者名簿）（⑤の場合）'!$BJ25+1&lt;=15,IF(VJ$19&gt;='様式３（療養者名簿）（⑤の場合）'!$BJ25,IF(VJ$19&lt;='様式３（療養者名簿）（⑤の場合）'!$BK25,1,0),0),0)</f>
        <v>0</v>
      </c>
      <c r="VK20" s="372">
        <f>IF(VK$19-'様式３（療養者名簿）（⑤の場合）'!$BJ25+1&lt;=15,IF(VK$19&gt;='様式３（療養者名簿）（⑤の場合）'!$BJ25,IF(VK$19&lt;='様式３（療養者名簿）（⑤の場合）'!$BK25,1,0),0),0)</f>
        <v>0</v>
      </c>
      <c r="VL20" s="372">
        <f>IF(VL$19-'様式３（療養者名簿）（⑤の場合）'!$BJ25+1&lt;=15,IF(VL$19&gt;='様式３（療養者名簿）（⑤の場合）'!$BJ25,IF(VL$19&lt;='様式３（療養者名簿）（⑤の場合）'!$BK25,1,0),0),0)</f>
        <v>0</v>
      </c>
      <c r="VM20" s="372">
        <f>IF(VM$19-'様式３（療養者名簿）（⑤の場合）'!$BJ25+1&lt;=15,IF(VM$19&gt;='様式３（療養者名簿）（⑤の場合）'!$BJ25,IF(VM$19&lt;='様式３（療養者名簿）（⑤の場合）'!$BK25,1,0),0),0)</f>
        <v>0</v>
      </c>
      <c r="VN20" s="372">
        <f>IF(VN$19-'様式３（療養者名簿）（⑤の場合）'!$BJ25+1&lt;=15,IF(VN$19&gt;='様式３（療養者名簿）（⑤の場合）'!$BJ25,IF(VN$19&lt;='様式３（療養者名簿）（⑤の場合）'!$BK25,1,0),0),0)</f>
        <v>0</v>
      </c>
      <c r="VO20" s="372">
        <f>IF(VO$19-'様式３（療養者名簿）（⑤の場合）'!$BJ25+1&lt;=15,IF(VO$19&gt;='様式３（療養者名簿）（⑤の場合）'!$BJ25,IF(VO$19&lt;='様式３（療養者名簿）（⑤の場合）'!$BK25,1,0),0),0)</f>
        <v>0</v>
      </c>
      <c r="VP20" s="372">
        <f>IF(VP$19-'様式３（療養者名簿）（⑤の場合）'!$BJ25+1&lt;=15,IF(VP$19&gt;='様式３（療養者名簿）（⑤の場合）'!$BJ25,IF(VP$19&lt;='様式３（療養者名簿）（⑤の場合）'!$BK25,1,0),0),0)</f>
        <v>0</v>
      </c>
      <c r="VQ20" s="372">
        <f>IF(VQ$19-'様式３（療養者名簿）（⑤の場合）'!$BJ25+1&lt;=15,IF(VQ$19&gt;='様式３（療養者名簿）（⑤の場合）'!$BJ25,IF(VQ$19&lt;='様式３（療養者名簿）（⑤の場合）'!$BK25,1,0),0),0)</f>
        <v>0</v>
      </c>
      <c r="VR20" s="372">
        <f>IF(VR$19-'様式３（療養者名簿）（⑤の場合）'!$BJ25+1&lt;=15,IF(VR$19&gt;='様式３（療養者名簿）（⑤の場合）'!$BJ25,IF(VR$19&lt;='様式３（療養者名簿）（⑤の場合）'!$BK25,1,0),0),0)</f>
        <v>0</v>
      </c>
      <c r="VS20" s="372">
        <f>IF(VS$19-'様式３（療養者名簿）（⑤の場合）'!$BJ25+1&lt;=15,IF(VS$19&gt;='様式３（療養者名簿）（⑤の場合）'!$BJ25,IF(VS$19&lt;='様式３（療養者名簿）（⑤の場合）'!$BK25,1,0),0),0)</f>
        <v>0</v>
      </c>
      <c r="VT20" s="372">
        <f>IF(VT$19-'様式３（療養者名簿）（⑤の場合）'!$BJ25+1&lt;=15,IF(VT$19&gt;='様式３（療養者名簿）（⑤の場合）'!$BJ25,IF(VT$19&lt;='様式３（療養者名簿）（⑤の場合）'!$BK25,1,0),0),0)</f>
        <v>0</v>
      </c>
      <c r="VU20" s="372">
        <f>IF(VU$19-'様式３（療養者名簿）（⑤の場合）'!$BJ25+1&lt;=15,IF(VU$19&gt;='様式３（療養者名簿）（⑤の場合）'!$BJ25,IF(VU$19&lt;='様式３（療養者名簿）（⑤の場合）'!$BK25,1,0),0),0)</f>
        <v>0</v>
      </c>
      <c r="VV20" s="372">
        <f>IF(VV$19-'様式３（療養者名簿）（⑤の場合）'!$BJ25+1&lt;=15,IF(VV$19&gt;='様式３（療養者名簿）（⑤の場合）'!$BJ25,IF(VV$19&lt;='様式３（療養者名簿）（⑤の場合）'!$BK25,1,0),0),0)</f>
        <v>0</v>
      </c>
      <c r="VW20" s="372">
        <f>IF(VW$19-'様式３（療養者名簿）（⑤の場合）'!$BJ25+1&lt;=15,IF(VW$19&gt;='様式３（療養者名簿）（⑤の場合）'!$BJ25,IF(VW$19&lt;='様式３（療養者名簿）（⑤の場合）'!$BK25,1,0),0),0)</f>
        <v>0</v>
      </c>
      <c r="VX20" s="372">
        <f>IF(VX$19-'様式３（療養者名簿）（⑤の場合）'!$BJ25+1&lt;=15,IF(VX$19&gt;='様式３（療養者名簿）（⑤の場合）'!$BJ25,IF(VX$19&lt;='様式３（療養者名簿）（⑤の場合）'!$BK25,1,0),0),0)</f>
        <v>0</v>
      </c>
      <c r="VY20" s="372">
        <f>IF(VY$19-'様式３（療養者名簿）（⑤の場合）'!$BJ25+1&lt;=15,IF(VY$19&gt;='様式３（療養者名簿）（⑤の場合）'!$BJ25,IF(VY$19&lt;='様式３（療養者名簿）（⑤の場合）'!$BK25,1,0),0),0)</f>
        <v>0</v>
      </c>
      <c r="VZ20" s="372">
        <f>IF(VZ$19-'様式３（療養者名簿）（⑤の場合）'!$BJ25+1&lt;=15,IF(VZ$19&gt;='様式３（療養者名簿）（⑤の場合）'!$BJ25,IF(VZ$19&lt;='様式３（療養者名簿）（⑤の場合）'!$BK25,1,0),0),0)</f>
        <v>0</v>
      </c>
      <c r="WA20" s="372">
        <f>IF(WA$19-'様式３（療養者名簿）（⑤の場合）'!$BJ25+1&lt;=15,IF(WA$19&gt;='様式３（療養者名簿）（⑤の場合）'!$BJ25,IF(WA$19&lt;='様式３（療養者名簿）（⑤の場合）'!$BK25,1,0),0),0)</f>
        <v>0</v>
      </c>
      <c r="WB20" s="372">
        <f>IF(WB$19-'様式３（療養者名簿）（⑤の場合）'!$BJ25+1&lt;=15,IF(WB$19&gt;='様式３（療養者名簿）（⑤の場合）'!$BJ25,IF(WB$19&lt;='様式３（療養者名簿）（⑤の場合）'!$BK25,1,0),0),0)</f>
        <v>0</v>
      </c>
      <c r="WC20" s="372">
        <f>IF(WC$19-'様式３（療養者名簿）（⑤の場合）'!$BJ25+1&lt;=15,IF(WC$19&gt;='様式３（療養者名簿）（⑤の場合）'!$BJ25,IF(WC$19&lt;='様式３（療養者名簿）（⑤の場合）'!$BK25,1,0),0),0)</f>
        <v>0</v>
      </c>
      <c r="WD20" s="372">
        <f>IF(WD$19-'様式３（療養者名簿）（⑤の場合）'!$BJ25+1&lt;=15,IF(WD$19&gt;='様式３（療養者名簿）（⑤の場合）'!$BJ25,IF(WD$19&lt;='様式３（療養者名簿）（⑤の場合）'!$BK25,1,0),0),0)</f>
        <v>0</v>
      </c>
      <c r="WE20" s="372">
        <f>IF(WE$19-'様式３（療養者名簿）（⑤の場合）'!$BJ25+1&lt;=15,IF(WE$19&gt;='様式３（療養者名簿）（⑤の場合）'!$BJ25,IF(WE$19&lt;='様式３（療養者名簿）（⑤の場合）'!$BK25,1,0),0),0)</f>
        <v>0</v>
      </c>
      <c r="WF20" s="372">
        <f>IF(WF$19-'様式３（療養者名簿）（⑤の場合）'!$BJ25+1&lt;=15,IF(WF$19&gt;='様式３（療養者名簿）（⑤の場合）'!$BJ25,IF(WF$19&lt;='様式３（療養者名簿）（⑤の場合）'!$BK25,1,0),0),0)</f>
        <v>0</v>
      </c>
      <c r="WG20" s="372">
        <f>IF(WG$19-'様式３（療養者名簿）（⑤の場合）'!$BJ25+1&lt;=15,IF(WG$19&gt;='様式３（療養者名簿）（⑤の場合）'!$BJ25,IF(WG$19&lt;='様式３（療養者名簿）（⑤の場合）'!$BK25,1,0),0),0)</f>
        <v>0</v>
      </c>
      <c r="WH20" s="372">
        <f>IF(WH$19-'様式３（療養者名簿）（⑤の場合）'!$BJ25+1&lt;=15,IF(WH$19&gt;='様式３（療養者名簿）（⑤の場合）'!$BJ25,IF(WH$19&lt;='様式３（療養者名簿）（⑤の場合）'!$BK25,1,0),0),0)</f>
        <v>0</v>
      </c>
      <c r="WI20" s="372">
        <f>IF(WI$19-'様式３（療養者名簿）（⑤の場合）'!$BJ25+1&lt;=15,IF(WI$19&gt;='様式３（療養者名簿）（⑤の場合）'!$BJ25,IF(WI$19&lt;='様式３（療養者名簿）（⑤の場合）'!$BK25,1,0),0),0)</f>
        <v>0</v>
      </c>
      <c r="WJ20" s="372">
        <f>IF(WJ$19-'様式３（療養者名簿）（⑤の場合）'!$BJ25+1&lt;=15,IF(WJ$19&gt;='様式３（療養者名簿）（⑤の場合）'!$BJ25,IF(WJ$19&lt;='様式３（療養者名簿）（⑤の場合）'!$BK25,1,0),0),0)</f>
        <v>0</v>
      </c>
      <c r="WK20" s="372">
        <f>IF(WK$19-'様式３（療養者名簿）（⑤の場合）'!$BJ25+1&lt;=15,IF(WK$19&gt;='様式３（療養者名簿）（⑤の場合）'!$BJ25,IF(WK$19&lt;='様式３（療養者名簿）（⑤の場合）'!$BK25,1,0),0),0)</f>
        <v>0</v>
      </c>
      <c r="WL20" s="372">
        <f>IF(WL$19-'様式３（療養者名簿）（⑤の場合）'!$BJ25+1&lt;=15,IF(WL$19&gt;='様式３（療養者名簿）（⑤の場合）'!$BJ25,IF(WL$19&lt;='様式３（療養者名簿）（⑤の場合）'!$BK25,1,0),0),0)</f>
        <v>0</v>
      </c>
      <c r="WM20" s="372">
        <f>IF(WM$19-'様式３（療養者名簿）（⑤の場合）'!$BJ25+1&lt;=15,IF(WM$19&gt;='様式３（療養者名簿）（⑤の場合）'!$BJ25,IF(WM$19&lt;='様式３（療養者名簿）（⑤の場合）'!$BK25,1,0),0),0)</f>
        <v>0</v>
      </c>
      <c r="WN20" s="372">
        <f>IF(WN$19-'様式３（療養者名簿）（⑤の場合）'!$BJ25+1&lt;=15,IF(WN$19&gt;='様式３（療養者名簿）（⑤の場合）'!$BJ25,IF(WN$19&lt;='様式３（療養者名簿）（⑤の場合）'!$BK25,1,0),0),0)</f>
        <v>0</v>
      </c>
      <c r="WO20" s="372">
        <f>IF(WO$19-'様式３（療養者名簿）（⑤の場合）'!$BJ25+1&lt;=15,IF(WO$19&gt;='様式３（療養者名簿）（⑤の場合）'!$BJ25,IF(WO$19&lt;='様式３（療養者名簿）（⑤の場合）'!$BK25,1,0),0),0)</f>
        <v>0</v>
      </c>
      <c r="WP20" s="372">
        <f>IF(WP$19-'様式３（療養者名簿）（⑤の場合）'!$BJ25+1&lt;=15,IF(WP$19&gt;='様式３（療養者名簿）（⑤の場合）'!$BJ25,IF(WP$19&lt;='様式３（療養者名簿）（⑤の場合）'!$BK25,1,0),0),0)</f>
        <v>0</v>
      </c>
      <c r="WQ20" s="372">
        <f>IF(WQ$19-'様式３（療養者名簿）（⑤の場合）'!$BJ25+1&lt;=15,IF(WQ$19&gt;='様式３（療養者名簿）（⑤の場合）'!$BJ25,IF(WQ$19&lt;='様式３（療養者名簿）（⑤の場合）'!$BK25,1,0),0),0)</f>
        <v>0</v>
      </c>
      <c r="WR20" s="372">
        <f>IF(WR$19-'様式３（療養者名簿）（⑤の場合）'!$BJ25+1&lt;=15,IF(WR$19&gt;='様式３（療養者名簿）（⑤の場合）'!$BJ25,IF(WR$19&lt;='様式３（療養者名簿）（⑤の場合）'!$BK25,1,0),0),0)</f>
        <v>0</v>
      </c>
      <c r="WS20" s="372">
        <f>IF(WS$19-'様式３（療養者名簿）（⑤の場合）'!$BJ25+1&lt;=15,IF(WS$19&gt;='様式３（療養者名簿）（⑤の場合）'!$BJ25,IF(WS$19&lt;='様式３（療養者名簿）（⑤の場合）'!$BK25,1,0),0),0)</f>
        <v>0</v>
      </c>
      <c r="WT20" s="372">
        <f>IF(WT$19-'様式３（療養者名簿）（⑤の場合）'!$BJ25+1&lt;=15,IF(WT$19&gt;='様式３（療養者名簿）（⑤の場合）'!$BJ25,IF(WT$19&lt;='様式３（療養者名簿）（⑤の場合）'!$BK25,1,0),0),0)</f>
        <v>0</v>
      </c>
      <c r="WU20" s="372">
        <f>IF(WU$19-'様式３（療養者名簿）（⑤の場合）'!$BJ25+1&lt;=15,IF(WU$19&gt;='様式３（療養者名簿）（⑤の場合）'!$BJ25,IF(WU$19&lt;='様式３（療養者名簿）（⑤の場合）'!$BK25,1,0),0),0)</f>
        <v>0</v>
      </c>
      <c r="WV20" s="372">
        <f>IF(WV$19-'様式３（療養者名簿）（⑤の場合）'!$BJ25+1&lt;=15,IF(WV$19&gt;='様式３（療養者名簿）（⑤の場合）'!$BJ25,IF(WV$19&lt;='様式３（療養者名簿）（⑤の場合）'!$BK25,1,0),0),0)</f>
        <v>0</v>
      </c>
      <c r="WW20" s="372">
        <f>IF(WW$19-'様式３（療養者名簿）（⑤の場合）'!$BJ25+1&lt;=15,IF(WW$19&gt;='様式３（療養者名簿）（⑤の場合）'!$BJ25,IF(WW$19&lt;='様式３（療養者名簿）（⑤の場合）'!$BK25,1,0),0),0)</f>
        <v>0</v>
      </c>
      <c r="WX20" s="372">
        <f>IF(WX$19-'様式３（療養者名簿）（⑤の場合）'!$BJ25+1&lt;=15,IF(WX$19&gt;='様式３（療養者名簿）（⑤の場合）'!$BJ25,IF(WX$19&lt;='様式３（療養者名簿）（⑤の場合）'!$BK25,1,0),0),0)</f>
        <v>0</v>
      </c>
      <c r="WY20" s="372">
        <f>IF(WY$19-'様式３（療養者名簿）（⑤の場合）'!$BJ25+1&lt;=15,IF(WY$19&gt;='様式３（療養者名簿）（⑤の場合）'!$BJ25,IF(WY$19&lt;='様式３（療養者名簿）（⑤の場合）'!$BK25,1,0),0),0)</f>
        <v>0</v>
      </c>
      <c r="WZ20" s="372">
        <f>IF(WZ$19-'様式３（療養者名簿）（⑤の場合）'!$BJ25+1&lt;=15,IF(WZ$19&gt;='様式３（療養者名簿）（⑤の場合）'!$BJ25,IF(WZ$19&lt;='様式３（療養者名簿）（⑤の場合）'!$BK25,1,0),0),0)</f>
        <v>0</v>
      </c>
      <c r="XA20" s="372">
        <f>IF(XA$19-'様式３（療養者名簿）（⑤の場合）'!$BJ25+1&lt;=15,IF(XA$19&gt;='様式３（療養者名簿）（⑤の場合）'!$BJ25,IF(XA$19&lt;='様式３（療養者名簿）（⑤の場合）'!$BK25,1,0),0),0)</f>
        <v>0</v>
      </c>
      <c r="XB20" s="372">
        <f>IF(XB$19-'様式３（療養者名簿）（⑤の場合）'!$BJ25+1&lt;=15,IF(XB$19&gt;='様式３（療養者名簿）（⑤の場合）'!$BJ25,IF(XB$19&lt;='様式３（療養者名簿）（⑤の場合）'!$BK25,1,0),0),0)</f>
        <v>0</v>
      </c>
      <c r="XC20" s="372">
        <f>IF(XC$19-'様式３（療養者名簿）（⑤の場合）'!$BJ25+1&lt;=15,IF(XC$19&gt;='様式３（療養者名簿）（⑤の場合）'!$BJ25,IF(XC$19&lt;='様式３（療養者名簿）（⑤の場合）'!$BK25,1,0),0),0)</f>
        <v>0</v>
      </c>
      <c r="XD20" s="372">
        <f>IF(XD$19-'様式３（療養者名簿）（⑤の場合）'!$BJ25+1&lt;=15,IF(XD$19&gt;='様式３（療養者名簿）（⑤の場合）'!$BJ25,IF(XD$19&lt;='様式３（療養者名簿）（⑤の場合）'!$BK25,1,0),0),0)</f>
        <v>0</v>
      </c>
      <c r="XE20" s="372">
        <f>IF(XE$19-'様式３（療養者名簿）（⑤の場合）'!$BJ25+1&lt;=15,IF(XE$19&gt;='様式３（療養者名簿）（⑤の場合）'!$BJ25,IF(XE$19&lt;='様式３（療養者名簿）（⑤の場合）'!$BK25,1,0),0),0)</f>
        <v>0</v>
      </c>
      <c r="XF20" s="372">
        <f>IF(XF$19-'様式３（療養者名簿）（⑤の場合）'!$BJ25+1&lt;=15,IF(XF$19&gt;='様式３（療養者名簿）（⑤の場合）'!$BJ25,IF(XF$19&lt;='様式３（療養者名簿）（⑤の場合）'!$BK25,1,0),0),0)</f>
        <v>0</v>
      </c>
      <c r="XG20" s="372">
        <f>IF(XG$19-'様式３（療養者名簿）（⑤の場合）'!$BJ25+1&lt;=15,IF(XG$19&gt;='様式３（療養者名簿）（⑤の場合）'!$BJ25,IF(XG$19&lt;='様式３（療養者名簿）（⑤の場合）'!$BK25,1,0),0),0)</f>
        <v>0</v>
      </c>
      <c r="XH20" s="372">
        <f>IF(XH$19-'様式３（療養者名簿）（⑤の場合）'!$BJ25+1&lt;=15,IF(XH$19&gt;='様式３（療養者名簿）（⑤の場合）'!$BJ25,IF(XH$19&lt;='様式３（療養者名簿）（⑤の場合）'!$BK25,1,0),0),0)</f>
        <v>0</v>
      </c>
      <c r="XI20" s="372">
        <f>IF(XI$19-'様式３（療養者名簿）（⑤の場合）'!$BJ25+1&lt;=15,IF(XI$19&gt;='様式３（療養者名簿）（⑤の場合）'!$BJ25,IF(XI$19&lt;='様式３（療養者名簿）（⑤の場合）'!$BK25,1,0),0),0)</f>
        <v>0</v>
      </c>
      <c r="XJ20" s="372">
        <f>IF(XJ$19-'様式３（療養者名簿）（⑤の場合）'!$BJ25+1&lt;=15,IF(XJ$19&gt;='様式３（療養者名簿）（⑤の場合）'!$BJ25,IF(XJ$19&lt;='様式３（療養者名簿）（⑤の場合）'!$BK25,1,0),0),0)</f>
        <v>0</v>
      </c>
      <c r="XK20" s="372">
        <f>IF(XK$19-'様式３（療養者名簿）（⑤の場合）'!$BJ25+1&lt;=15,IF(XK$19&gt;='様式３（療養者名簿）（⑤の場合）'!$BJ25,IF(XK$19&lt;='様式３（療養者名簿）（⑤の場合）'!$BK25,1,0),0),0)</f>
        <v>0</v>
      </c>
      <c r="XL20" s="372">
        <f>IF(XL$19-'様式３（療養者名簿）（⑤の場合）'!$BJ25+1&lt;=15,IF(XL$19&gt;='様式３（療養者名簿）（⑤の場合）'!$BJ25,IF(XL$19&lt;='様式３（療養者名簿）（⑤の場合）'!$BK25,1,0),0),0)</f>
        <v>0</v>
      </c>
      <c r="XM20" s="372">
        <f>IF(XM$19-'様式３（療養者名簿）（⑤の場合）'!$BJ25+1&lt;=15,IF(XM$19&gt;='様式３（療養者名簿）（⑤の場合）'!$BJ25,IF(XM$19&lt;='様式３（療養者名簿）（⑤の場合）'!$BK25,1,0),0),0)</f>
        <v>0</v>
      </c>
      <c r="XN20" s="372">
        <f>IF(XN$19-'様式３（療養者名簿）（⑤の場合）'!$BJ25+1&lt;=15,IF(XN$19&gt;='様式３（療養者名簿）（⑤の場合）'!$BJ25,IF(XN$19&lt;='様式３（療養者名簿）（⑤の場合）'!$BK25,1,0),0),0)</f>
        <v>0</v>
      </c>
      <c r="XO20" s="372">
        <f>IF(XO$19-'様式３（療養者名簿）（⑤の場合）'!$BJ25+1&lt;=15,IF(XO$19&gt;='様式３（療養者名簿）（⑤の場合）'!$BJ25,IF(XO$19&lt;='様式３（療養者名簿）（⑤の場合）'!$BK25,1,0),0),0)</f>
        <v>0</v>
      </c>
      <c r="XP20" s="372">
        <f>IF(XP$19-'様式３（療養者名簿）（⑤の場合）'!$BJ25+1&lt;=15,IF(XP$19&gt;='様式３（療養者名簿）（⑤の場合）'!$BJ25,IF(XP$19&lt;='様式３（療養者名簿）（⑤の場合）'!$BK25,1,0),0),0)</f>
        <v>0</v>
      </c>
      <c r="XQ20" s="372">
        <f>IF(XQ$19-'様式３（療養者名簿）（⑤の場合）'!$BJ25+1&lt;=15,IF(XQ$19&gt;='様式３（療養者名簿）（⑤の場合）'!$BJ25,IF(XQ$19&lt;='様式３（療養者名簿）（⑤の場合）'!$BK25,1,0),0),0)</f>
        <v>0</v>
      </c>
      <c r="XR20" s="372">
        <f>IF(XR$19-'様式３（療養者名簿）（⑤の場合）'!$BJ25+1&lt;=15,IF(XR$19&gt;='様式３（療養者名簿）（⑤の場合）'!$BJ25,IF(XR$19&lt;='様式３（療養者名簿）（⑤の場合）'!$BK25,1,0),0),0)</f>
        <v>0</v>
      </c>
      <c r="XS20" s="372">
        <f>IF(XS$19-'様式３（療養者名簿）（⑤の場合）'!$BJ25+1&lt;=15,IF(XS$19&gt;='様式３（療養者名簿）（⑤の場合）'!$BJ25,IF(XS$19&lt;='様式３（療養者名簿）（⑤の場合）'!$BK25,1,0),0),0)</f>
        <v>0</v>
      </c>
      <c r="XT20" s="372">
        <f>IF(XT$19-'様式３（療養者名簿）（⑤の場合）'!$BJ25+1&lt;=15,IF(XT$19&gt;='様式３（療養者名簿）（⑤の場合）'!$BJ25,IF(XT$19&lt;='様式３（療養者名簿）（⑤の場合）'!$BK25,1,0),0),0)</f>
        <v>0</v>
      </c>
      <c r="XU20" s="372">
        <f>IF(XU$19-'様式３（療養者名簿）（⑤の場合）'!$BJ25+1&lt;=15,IF(XU$19&gt;='様式３（療養者名簿）（⑤の場合）'!$BJ25,IF(XU$19&lt;='様式３（療養者名簿）（⑤の場合）'!$BK25,1,0),0),0)</f>
        <v>0</v>
      </c>
      <c r="XV20" s="372">
        <f>IF(XV$19-'様式３（療養者名簿）（⑤の場合）'!$BJ25+1&lt;=15,IF(XV$19&gt;='様式３（療養者名簿）（⑤の場合）'!$BJ25,IF(XV$19&lt;='様式３（療養者名簿）（⑤の場合）'!$BK25,1,0),0),0)</f>
        <v>0</v>
      </c>
      <c r="XW20" s="372">
        <f>IF(XW$19-'様式３（療養者名簿）（⑤の場合）'!$BJ25+1&lt;=15,IF(XW$19&gt;='様式３（療養者名簿）（⑤の場合）'!$BJ25,IF(XW$19&lt;='様式３（療養者名簿）（⑤の場合）'!$BK25,1,0),0),0)</f>
        <v>0</v>
      </c>
      <c r="XX20" s="372">
        <f>IF(XX$19-'様式３（療養者名簿）（⑤の場合）'!$BJ25+1&lt;=15,IF(XX$19&gt;='様式３（療養者名簿）（⑤の場合）'!$BJ25,IF(XX$19&lt;='様式３（療養者名簿）（⑤の場合）'!$BK25,1,0),0),0)</f>
        <v>0</v>
      </c>
      <c r="XY20" s="372">
        <f>IF(XY$19-'様式３（療養者名簿）（⑤の場合）'!$BJ25+1&lt;=15,IF(XY$19&gt;='様式３（療養者名簿）（⑤の場合）'!$BJ25,IF(XY$19&lt;='様式３（療養者名簿）（⑤の場合）'!$BK25,1,0),0),0)</f>
        <v>0</v>
      </c>
      <c r="XZ20" s="372">
        <f>IF(XZ$19-'様式３（療養者名簿）（⑤の場合）'!$BJ25+1&lt;=15,IF(XZ$19&gt;='様式３（療養者名簿）（⑤の場合）'!$BJ25,IF(XZ$19&lt;='様式３（療養者名簿）（⑤の場合）'!$BK25,1,0),0),0)</f>
        <v>0</v>
      </c>
      <c r="YA20" s="372">
        <f>IF(YA$19-'様式３（療養者名簿）（⑤の場合）'!$BJ25+1&lt;=15,IF(YA$19&gt;='様式３（療養者名簿）（⑤の場合）'!$BJ25,IF(YA$19&lt;='様式３（療養者名簿）（⑤の場合）'!$BK25,1,0),0),0)</f>
        <v>0</v>
      </c>
      <c r="YB20" s="372">
        <f>IF(YB$19-'様式３（療養者名簿）（⑤の場合）'!$BJ25+1&lt;=15,IF(YB$19&gt;='様式３（療養者名簿）（⑤の場合）'!$BJ25,IF(YB$19&lt;='様式３（療養者名簿）（⑤の場合）'!$BK25,1,0),0),0)</f>
        <v>0</v>
      </c>
      <c r="YC20" s="372">
        <f>IF(YC$19-'様式３（療養者名簿）（⑤の場合）'!$BJ25+1&lt;=15,IF(YC$19&gt;='様式３（療養者名簿）（⑤の場合）'!$BJ25,IF(YC$19&lt;='様式３（療養者名簿）（⑤の場合）'!$BK25,1,0),0),0)</f>
        <v>0</v>
      </c>
      <c r="YD20" s="372">
        <f>IF(YD$19-'様式３（療養者名簿）（⑤の場合）'!$BJ25+1&lt;=15,IF(YD$19&gt;='様式３（療養者名簿）（⑤の場合）'!$BJ25,IF(YD$19&lt;='様式３（療養者名簿）（⑤の場合）'!$BK25,1,0),0),0)</f>
        <v>0</v>
      </c>
      <c r="YE20" s="372">
        <f>IF(YE$19-'様式３（療養者名簿）（⑤の場合）'!$BJ25+1&lt;=15,IF(YE$19&gt;='様式３（療養者名簿）（⑤の場合）'!$BJ25,IF(YE$19&lt;='様式３（療養者名簿）（⑤の場合）'!$BK25,1,0),0),0)</f>
        <v>0</v>
      </c>
      <c r="YF20" s="372">
        <f>IF(YF$19-'様式３（療養者名簿）（⑤の場合）'!$BJ25+1&lt;=15,IF(YF$19&gt;='様式３（療養者名簿）（⑤の場合）'!$BJ25,IF(YF$19&lt;='様式３（療養者名簿）（⑤の場合）'!$BK25,1,0),0),0)</f>
        <v>0</v>
      </c>
      <c r="YG20" s="372">
        <f>IF(YG$19-'様式３（療養者名簿）（⑤の場合）'!$BJ25+1&lt;=15,IF(YG$19&gt;='様式３（療養者名簿）（⑤の場合）'!$BJ25,IF(YG$19&lt;='様式３（療養者名簿）（⑤の場合）'!$BK25,1,0),0),0)</f>
        <v>0</v>
      </c>
      <c r="YH20" s="372">
        <f>IF(YH$19-'様式３（療養者名簿）（⑤の場合）'!$BJ25+1&lt;=15,IF(YH$19&gt;='様式３（療養者名簿）（⑤の場合）'!$BJ25,IF(YH$19&lt;='様式３（療養者名簿）（⑤の場合）'!$BK25,1,0),0),0)</f>
        <v>0</v>
      </c>
      <c r="YI20" s="372">
        <f>IF(YI$19-'様式３（療養者名簿）（⑤の場合）'!$BJ25+1&lt;=15,IF(YI$19&gt;='様式３（療養者名簿）（⑤の場合）'!$BJ25,IF(YI$19&lt;='様式３（療養者名簿）（⑤の場合）'!$BK25,1,0),0),0)</f>
        <v>0</v>
      </c>
      <c r="YJ20" s="372">
        <f>IF(YJ$19-'様式３（療養者名簿）（⑤の場合）'!$BJ25+1&lt;=15,IF(YJ$19&gt;='様式３（療養者名簿）（⑤の場合）'!$BJ25,IF(YJ$19&lt;='様式３（療養者名簿）（⑤の場合）'!$BK25,1,0),0),0)</f>
        <v>0</v>
      </c>
      <c r="YK20" s="372">
        <f>IF(YK$19-'様式３（療養者名簿）（⑤の場合）'!$BJ25+1&lt;=15,IF(YK$19&gt;='様式３（療養者名簿）（⑤の場合）'!$BJ25,IF(YK$19&lt;='様式３（療養者名簿）（⑤の場合）'!$BK25,1,0),0),0)</f>
        <v>0</v>
      </c>
      <c r="YL20" s="372">
        <f>IF(YL$19-'様式３（療養者名簿）（⑤の場合）'!$BJ25+1&lt;=15,IF(YL$19&gt;='様式３（療養者名簿）（⑤の場合）'!$BJ25,IF(YL$19&lt;='様式３（療養者名簿）（⑤の場合）'!$BK25,1,0),0),0)</f>
        <v>0</v>
      </c>
      <c r="YM20" s="372">
        <f>IF(YM$19-'様式３（療養者名簿）（⑤の場合）'!$BJ25+1&lt;=15,IF(YM$19&gt;='様式３（療養者名簿）（⑤の場合）'!$BJ25,IF(YM$19&lt;='様式３（療養者名簿）（⑤の場合）'!$BK25,1,0),0),0)</f>
        <v>0</v>
      </c>
      <c r="YN20" s="372">
        <f>IF(YN$19-'様式３（療養者名簿）（⑤の場合）'!$BJ25+1&lt;=15,IF(YN$19&gt;='様式３（療養者名簿）（⑤の場合）'!$BJ25,IF(YN$19&lt;='様式３（療養者名簿）（⑤の場合）'!$BK25,1,0),0),0)</f>
        <v>0</v>
      </c>
      <c r="YO20" s="372">
        <f>IF(YO$19-'様式３（療養者名簿）（⑤の場合）'!$BJ25+1&lt;=15,IF(YO$19&gt;='様式３（療養者名簿）（⑤の場合）'!$BJ25,IF(YO$19&lt;='様式３（療養者名簿）（⑤の場合）'!$BK25,1,0),0),0)</f>
        <v>0</v>
      </c>
      <c r="YP20" s="372">
        <f>IF(YP$19-'様式３（療養者名簿）（⑤の場合）'!$BJ25+1&lt;=15,IF(YP$19&gt;='様式３（療養者名簿）（⑤の場合）'!$BJ25,IF(YP$19&lt;='様式３（療養者名簿）（⑤の場合）'!$BK25,1,0),0),0)</f>
        <v>0</v>
      </c>
      <c r="YQ20" s="372">
        <f>IF(YQ$19-'様式３（療養者名簿）（⑤の場合）'!$BJ25+1&lt;=15,IF(YQ$19&gt;='様式３（療養者名簿）（⑤の場合）'!$BJ25,IF(YQ$19&lt;='様式３（療養者名簿）（⑤の場合）'!$BK25,1,0),0),0)</f>
        <v>0</v>
      </c>
      <c r="YR20" s="372">
        <f>IF(YR$19-'様式３（療養者名簿）（⑤の場合）'!$BJ25+1&lt;=15,IF(YR$19&gt;='様式３（療養者名簿）（⑤の場合）'!$BJ25,IF(YR$19&lt;='様式３（療養者名簿）（⑤の場合）'!$BK25,1,0),0),0)</f>
        <v>0</v>
      </c>
      <c r="YS20" s="372">
        <f>IF(YS$19-'様式３（療養者名簿）（⑤の場合）'!$BJ25+1&lt;=15,IF(YS$19&gt;='様式３（療養者名簿）（⑤の場合）'!$BJ25,IF(YS$19&lt;='様式３（療養者名簿）（⑤の場合）'!$BK25,1,0),0),0)</f>
        <v>0</v>
      </c>
      <c r="YT20" s="372">
        <f>IF(YT$19-'様式３（療養者名簿）（⑤の場合）'!$BJ25+1&lt;=15,IF(YT$19&gt;='様式３（療養者名簿）（⑤の場合）'!$BJ25,IF(YT$19&lt;='様式３（療養者名簿）（⑤の場合）'!$BK25,1,0),0),0)</f>
        <v>0</v>
      </c>
      <c r="YU20" s="372">
        <f>IF(YU$19-'様式３（療養者名簿）（⑤の場合）'!$BJ25+1&lt;=15,IF(YU$19&gt;='様式３（療養者名簿）（⑤の場合）'!$BJ25,IF(YU$19&lt;='様式３（療養者名簿）（⑤の場合）'!$BK25,1,0),0),0)</f>
        <v>0</v>
      </c>
      <c r="YV20" s="372">
        <f>IF(YV$19-'様式３（療養者名簿）（⑤の場合）'!$BJ25+1&lt;=15,IF(YV$19&gt;='様式３（療養者名簿）（⑤の場合）'!$BJ25,IF(YV$19&lt;='様式３（療養者名簿）（⑤の場合）'!$BK25,1,0),0),0)</f>
        <v>0</v>
      </c>
      <c r="YW20" s="372">
        <f>IF(YW$19-'様式３（療養者名簿）（⑤の場合）'!$BJ25+1&lt;=15,IF(YW$19&gt;='様式３（療養者名簿）（⑤の場合）'!$BJ25,IF(YW$19&lt;='様式３（療養者名簿）（⑤の場合）'!$BK25,1,0),0),0)</f>
        <v>0</v>
      </c>
      <c r="YX20" s="372">
        <f>IF(YX$19-'様式３（療養者名簿）（⑤の場合）'!$BJ25+1&lt;=15,IF(YX$19&gt;='様式３（療養者名簿）（⑤の場合）'!$BJ25,IF(YX$19&lt;='様式３（療養者名簿）（⑤の場合）'!$BK25,1,0),0),0)</f>
        <v>0</v>
      </c>
      <c r="YY20" s="372">
        <f>IF(YY$19-'様式３（療養者名簿）（⑤の場合）'!$BJ25+1&lt;=15,IF(YY$19&gt;='様式３（療養者名簿）（⑤の場合）'!$BJ25,IF(YY$19&lt;='様式３（療養者名簿）（⑤の場合）'!$BK25,1,0),0),0)</f>
        <v>0</v>
      </c>
      <c r="YZ20" s="372">
        <f>IF(YZ$19-'様式３（療養者名簿）（⑤の場合）'!$BJ25+1&lt;=15,IF(YZ$19&gt;='様式３（療養者名簿）（⑤の場合）'!$BJ25,IF(YZ$19&lt;='様式３（療養者名簿）（⑤の場合）'!$BK25,1,0),0),0)</f>
        <v>0</v>
      </c>
      <c r="ZA20" s="372">
        <f>IF(ZA$19-'様式３（療養者名簿）（⑤の場合）'!$BJ25+1&lt;=15,IF(ZA$19&gt;='様式３（療養者名簿）（⑤の場合）'!$BJ25,IF(ZA$19&lt;='様式３（療養者名簿）（⑤の場合）'!$BK25,1,0),0),0)</f>
        <v>0</v>
      </c>
      <c r="ZB20" s="372">
        <f>IF(ZB$19-'様式３（療養者名簿）（⑤の場合）'!$BJ25+1&lt;=15,IF(ZB$19&gt;='様式３（療養者名簿）（⑤の場合）'!$BJ25,IF(ZB$19&lt;='様式３（療養者名簿）（⑤の場合）'!$BK25,1,0),0),0)</f>
        <v>0</v>
      </c>
      <c r="ZC20" s="372">
        <f>IF(ZC$19-'様式３（療養者名簿）（⑤の場合）'!$BJ25+1&lt;=15,IF(ZC$19&gt;='様式３（療養者名簿）（⑤の場合）'!$BJ25,IF(ZC$19&lt;='様式３（療養者名簿）（⑤の場合）'!$BK25,1,0),0),0)</f>
        <v>0</v>
      </c>
      <c r="ZD20" s="372">
        <f>IF(ZD$19-'様式３（療養者名簿）（⑤の場合）'!$BJ25+1&lt;=15,IF(ZD$19&gt;='様式３（療養者名簿）（⑤の場合）'!$BJ25,IF(ZD$19&lt;='様式３（療養者名簿）（⑤の場合）'!$BK25,1,0),0),0)</f>
        <v>0</v>
      </c>
      <c r="ZE20" s="372">
        <f>IF(ZE$19-'様式３（療養者名簿）（⑤の場合）'!$BJ25+1&lt;=15,IF(ZE$19&gt;='様式３（療養者名簿）（⑤の場合）'!$BJ25,IF(ZE$19&lt;='様式３（療養者名簿）（⑤の場合）'!$BK25,1,0),0),0)</f>
        <v>0</v>
      </c>
      <c r="ZF20" s="372">
        <f>IF(ZF$19-'様式３（療養者名簿）（⑤の場合）'!$BJ25+1&lt;=15,IF(ZF$19&gt;='様式３（療養者名簿）（⑤の場合）'!$BJ25,IF(ZF$19&lt;='様式３（療養者名簿）（⑤の場合）'!$BK25,1,0),0),0)</f>
        <v>0</v>
      </c>
      <c r="ZG20" s="372">
        <f>IF(ZG$19-'様式３（療養者名簿）（⑤の場合）'!$BJ25+1&lt;=15,IF(ZG$19&gt;='様式３（療養者名簿）（⑤の場合）'!$BJ25,IF(ZG$19&lt;='様式３（療養者名簿）（⑤の場合）'!$BK25,1,0),0),0)</f>
        <v>0</v>
      </c>
      <c r="ZH20" s="372">
        <f>IF(ZH$19-'様式３（療養者名簿）（⑤の場合）'!$BJ25+1&lt;=15,IF(ZH$19&gt;='様式３（療養者名簿）（⑤の場合）'!$BJ25,IF(ZH$19&lt;='様式３（療養者名簿）（⑤の場合）'!$BK25,1,0),0),0)</f>
        <v>0</v>
      </c>
      <c r="ZI20" s="372">
        <f>IF(ZI$19-'様式３（療養者名簿）（⑤の場合）'!$BJ25+1&lt;=15,IF(ZI$19&gt;='様式３（療養者名簿）（⑤の場合）'!$BJ25,IF(ZI$19&lt;='様式３（療養者名簿）（⑤の場合）'!$BK25,1,0),0),0)</f>
        <v>0</v>
      </c>
      <c r="ZJ20" s="372">
        <f>IF(ZJ$19-'様式３（療養者名簿）（⑤の場合）'!$BJ25+1&lt;=15,IF(ZJ$19&gt;='様式３（療養者名簿）（⑤の場合）'!$BJ25,IF(ZJ$19&lt;='様式３（療養者名簿）（⑤の場合）'!$BK25,1,0),0),0)</f>
        <v>0</v>
      </c>
      <c r="ZK20" s="372">
        <f>IF(ZK$19-'様式３（療養者名簿）（⑤の場合）'!$BJ25+1&lt;=15,IF(ZK$19&gt;='様式３（療養者名簿）（⑤の場合）'!$BJ25,IF(ZK$19&lt;='様式３（療養者名簿）（⑤の場合）'!$BK25,1,0),0),0)</f>
        <v>0</v>
      </c>
      <c r="ZL20" s="372">
        <f>IF(ZL$19-'様式３（療養者名簿）（⑤の場合）'!$BJ25+1&lt;=15,IF(ZL$19&gt;='様式３（療養者名簿）（⑤の場合）'!$BJ25,IF(ZL$19&lt;='様式３（療養者名簿）（⑤の場合）'!$BK25,1,0),0),0)</f>
        <v>0</v>
      </c>
      <c r="ZM20" s="372">
        <f>IF(ZM$19-'様式３（療養者名簿）（⑤の場合）'!$BJ25+1&lt;=15,IF(ZM$19&gt;='様式３（療養者名簿）（⑤の場合）'!$BJ25,IF(ZM$19&lt;='様式３（療養者名簿）（⑤の場合）'!$BK25,1,0),0),0)</f>
        <v>0</v>
      </c>
      <c r="ZN20" s="372">
        <f>IF(ZN$19-'様式３（療養者名簿）（⑤の場合）'!$BJ25+1&lt;=15,IF(ZN$19&gt;='様式３（療養者名簿）（⑤の場合）'!$BJ25,IF(ZN$19&lt;='様式３（療養者名簿）（⑤の場合）'!$BK25,1,0),0),0)</f>
        <v>0</v>
      </c>
      <c r="ZO20" s="372">
        <f>IF(ZO$19-'様式３（療養者名簿）（⑤の場合）'!$BJ25+1&lt;=15,IF(ZO$19&gt;='様式３（療養者名簿）（⑤の場合）'!$BJ25,IF(ZO$19&lt;='様式３（療養者名簿）（⑤の場合）'!$BK25,1,0),0),0)</f>
        <v>0</v>
      </c>
      <c r="ZP20" s="372">
        <f>IF(ZP$19-'様式３（療養者名簿）（⑤の場合）'!$BJ25+1&lt;=15,IF(ZP$19&gt;='様式３（療養者名簿）（⑤の場合）'!$BJ25,IF(ZP$19&lt;='様式３（療養者名簿）（⑤の場合）'!$BK25,1,0),0),0)</f>
        <v>0</v>
      </c>
      <c r="ZQ20" s="372">
        <f>IF(ZQ$19-'様式３（療養者名簿）（⑤の場合）'!$BJ25+1&lt;=15,IF(ZQ$19&gt;='様式３（療養者名簿）（⑤の場合）'!$BJ25,IF(ZQ$19&lt;='様式３（療養者名簿）（⑤の場合）'!$BK25,1,0),0),0)</f>
        <v>0</v>
      </c>
      <c r="ZR20" s="372">
        <f>IF(ZR$19-'様式３（療養者名簿）（⑤の場合）'!$BJ25+1&lt;=15,IF(ZR$19&gt;='様式３（療養者名簿）（⑤の場合）'!$BJ25,IF(ZR$19&lt;='様式３（療養者名簿）（⑤の場合）'!$BK25,1,0),0),0)</f>
        <v>0</v>
      </c>
      <c r="ZS20" s="372">
        <f>IF(ZS$19-'様式３（療養者名簿）（⑤の場合）'!$BJ25+1&lt;=15,IF(ZS$19&gt;='様式３（療養者名簿）（⑤の場合）'!$BJ25,IF(ZS$19&lt;='様式３（療養者名簿）（⑤の場合）'!$BK25,1,0),0),0)</f>
        <v>0</v>
      </c>
      <c r="ZT20" s="372">
        <f>IF(ZT$19-'様式３（療養者名簿）（⑤の場合）'!$BJ25+1&lt;=15,IF(ZT$19&gt;='様式３（療養者名簿）（⑤の場合）'!$BJ25,IF(ZT$19&lt;='様式３（療養者名簿）（⑤の場合）'!$BK25,1,0),0),0)</f>
        <v>0</v>
      </c>
      <c r="ZU20" s="372">
        <f>IF(ZU$19-'様式３（療養者名簿）（⑤の場合）'!$BJ25+1&lt;=15,IF(ZU$19&gt;='様式３（療養者名簿）（⑤の場合）'!$BJ25,IF(ZU$19&lt;='様式３（療養者名簿）（⑤の場合）'!$BK25,1,0),0),0)</f>
        <v>0</v>
      </c>
      <c r="ZV20" s="372">
        <f>IF(ZV$19-'様式３（療養者名簿）（⑤の場合）'!$BJ25+1&lt;=15,IF(ZV$19&gt;='様式３（療養者名簿）（⑤の場合）'!$BJ25,IF(ZV$19&lt;='様式３（療養者名簿）（⑤の場合）'!$BK25,1,0),0),0)</f>
        <v>0</v>
      </c>
      <c r="ZW20" s="372">
        <f>IF(ZW$19-'様式３（療養者名簿）（⑤の場合）'!$BJ25+1&lt;=15,IF(ZW$19&gt;='様式３（療養者名簿）（⑤の場合）'!$BJ25,IF(ZW$19&lt;='様式３（療養者名簿）（⑤の場合）'!$BK25,1,0),0),0)</f>
        <v>0</v>
      </c>
      <c r="ZX20" s="372">
        <f>IF(ZX$19-'様式３（療養者名簿）（⑤の場合）'!$BJ25+1&lt;=15,IF(ZX$19&gt;='様式３（療養者名簿）（⑤の場合）'!$BJ25,IF(ZX$19&lt;='様式３（療養者名簿）（⑤の場合）'!$BK25,1,0),0),0)</f>
        <v>0</v>
      </c>
      <c r="ZY20" s="372">
        <f>IF(ZY$19-'様式３（療養者名簿）（⑤の場合）'!$BJ25+1&lt;=15,IF(ZY$19&gt;='様式３（療養者名簿）（⑤の場合）'!$BJ25,IF(ZY$19&lt;='様式３（療養者名簿）（⑤の場合）'!$BK25,1,0),0),0)</f>
        <v>0</v>
      </c>
      <c r="ZZ20" s="372">
        <f>IF(ZZ$19-'様式３（療養者名簿）（⑤の場合）'!$BJ25+1&lt;=15,IF(ZZ$19&gt;='様式３（療養者名簿）（⑤の場合）'!$BJ25,IF(ZZ$19&lt;='様式３（療養者名簿）（⑤の場合）'!$BK25,1,0),0),0)</f>
        <v>0</v>
      </c>
      <c r="AAA20" s="372">
        <f>IF(AAA$19-'様式３（療養者名簿）（⑤の場合）'!$BJ25+1&lt;=15,IF(AAA$19&gt;='様式３（療養者名簿）（⑤の場合）'!$BJ25,IF(AAA$19&lt;='様式３（療養者名簿）（⑤の場合）'!$BK25,1,0),0),0)</f>
        <v>0</v>
      </c>
      <c r="AAB20" s="372">
        <f>IF(AAB$19-'様式３（療養者名簿）（⑤の場合）'!$BJ25+1&lt;=15,IF(AAB$19&gt;='様式３（療養者名簿）（⑤の場合）'!$BJ25,IF(AAB$19&lt;='様式３（療養者名簿）（⑤の場合）'!$BK25,1,0),0),0)</f>
        <v>0</v>
      </c>
      <c r="AAC20" s="372">
        <f>IF(AAC$19-'様式３（療養者名簿）（⑤の場合）'!$BJ25+1&lt;=15,IF(AAC$19&gt;='様式３（療養者名簿）（⑤の場合）'!$BJ25,IF(AAC$19&lt;='様式３（療養者名簿）（⑤の場合）'!$BK25,1,0),0),0)</f>
        <v>0</v>
      </c>
      <c r="AAD20" s="372">
        <f>IF(AAD$19-'様式３（療養者名簿）（⑤の場合）'!$BJ25+1&lt;=15,IF(AAD$19&gt;='様式３（療養者名簿）（⑤の場合）'!$BJ25,IF(AAD$19&lt;='様式３（療養者名簿）（⑤の場合）'!$BK25,1,0),0),0)</f>
        <v>0</v>
      </c>
      <c r="AAE20" s="372">
        <f>IF(AAE$19-'様式３（療養者名簿）（⑤の場合）'!$BJ25+1&lt;=15,IF(AAE$19&gt;='様式３（療養者名簿）（⑤の場合）'!$BJ25,IF(AAE$19&lt;='様式３（療養者名簿）（⑤の場合）'!$BK25,1,0),0),0)</f>
        <v>0</v>
      </c>
      <c r="AAF20" s="372">
        <f>IF(AAF$19-'様式３（療養者名簿）（⑤の場合）'!$BJ25+1&lt;=15,IF(AAF$19&gt;='様式３（療養者名簿）（⑤の場合）'!$BJ25,IF(AAF$19&lt;='様式３（療養者名簿）（⑤の場合）'!$BK25,1,0),0),0)</f>
        <v>0</v>
      </c>
      <c r="AAG20" s="372">
        <f>IF(AAG$19-'様式３（療養者名簿）（⑤の場合）'!$BJ25+1&lt;=15,IF(AAG$19&gt;='様式３（療養者名簿）（⑤の場合）'!$BJ25,IF(AAG$19&lt;='様式３（療養者名簿）（⑤の場合）'!$BK25,1,0),0),0)</f>
        <v>0</v>
      </c>
      <c r="AAH20" s="372">
        <f>IF(AAH$19-'様式３（療養者名簿）（⑤の場合）'!$BJ25+1&lt;=15,IF(AAH$19&gt;='様式３（療養者名簿）（⑤の場合）'!$BJ25,IF(AAH$19&lt;='様式３（療養者名簿）（⑤の場合）'!$BK25,1,0),0),0)</f>
        <v>0</v>
      </c>
      <c r="AAI20" s="372">
        <f>IF(AAI$19-'様式３（療養者名簿）（⑤の場合）'!$BJ25+1&lt;=15,IF(AAI$19&gt;='様式３（療養者名簿）（⑤の場合）'!$BJ25,IF(AAI$19&lt;='様式３（療養者名簿）（⑤の場合）'!$BK25,1,0),0),0)</f>
        <v>0</v>
      </c>
      <c r="AAJ20" s="372">
        <f>IF(AAJ$19-'様式３（療養者名簿）（⑤の場合）'!$BJ25+1&lt;=15,IF(AAJ$19&gt;='様式３（療養者名簿）（⑤の場合）'!$BJ25,IF(AAJ$19&lt;='様式３（療養者名簿）（⑤の場合）'!$BK25,1,0),0),0)</f>
        <v>0</v>
      </c>
      <c r="AAK20" s="372">
        <f>IF(AAK$19-'様式３（療養者名簿）（⑤の場合）'!$BJ25+1&lt;=15,IF(AAK$19&gt;='様式３（療養者名簿）（⑤の場合）'!$BJ25,IF(AAK$19&lt;='様式３（療養者名簿）（⑤の場合）'!$BK25,1,0),0),0)</f>
        <v>0</v>
      </c>
      <c r="AAL20" s="372">
        <f>IF(AAL$19-'様式３（療養者名簿）（⑤の場合）'!$BJ25+1&lt;=15,IF(AAL$19&gt;='様式３（療養者名簿）（⑤の場合）'!$BJ25,IF(AAL$19&lt;='様式３（療養者名簿）（⑤の場合）'!$BK25,1,0),0),0)</f>
        <v>0</v>
      </c>
      <c r="AAM20" s="372">
        <f>IF(AAM$19-'様式３（療養者名簿）（⑤の場合）'!$BJ25+1&lt;=15,IF(AAM$19&gt;='様式３（療養者名簿）（⑤の場合）'!$BJ25,IF(AAM$19&lt;='様式３（療養者名簿）（⑤の場合）'!$BK25,1,0),0),0)</f>
        <v>0</v>
      </c>
      <c r="AAN20" s="372">
        <f>IF(AAN$19-'様式３（療養者名簿）（⑤の場合）'!$BJ25+1&lt;=15,IF(AAN$19&gt;='様式３（療養者名簿）（⑤の場合）'!$BJ25,IF(AAN$19&lt;='様式３（療養者名簿）（⑤の場合）'!$BK25,1,0),0),0)</f>
        <v>0</v>
      </c>
      <c r="AAO20" s="372">
        <f>IF(AAO$19-'様式３（療養者名簿）（⑤の場合）'!$BJ25+1&lt;=15,IF(AAO$19&gt;='様式３（療養者名簿）（⑤の場合）'!$BJ25,IF(AAO$19&lt;='様式３（療養者名簿）（⑤の場合）'!$BK25,1,0),0),0)</f>
        <v>0</v>
      </c>
      <c r="AAP20" s="372">
        <f>IF(AAP$19-'様式３（療養者名簿）（⑤の場合）'!$BJ25+1&lt;=15,IF(AAP$19&gt;='様式３（療養者名簿）（⑤の場合）'!$BJ25,IF(AAP$19&lt;='様式３（療養者名簿）（⑤の場合）'!$BK25,1,0),0),0)</f>
        <v>0</v>
      </c>
      <c r="AAQ20" s="372">
        <f>IF(AAQ$19-'様式３（療養者名簿）（⑤の場合）'!$BJ25+1&lt;=15,IF(AAQ$19&gt;='様式３（療養者名簿）（⑤の場合）'!$BJ25,IF(AAQ$19&lt;='様式３（療養者名簿）（⑤の場合）'!$BK25,1,0),0),0)</f>
        <v>0</v>
      </c>
      <c r="AAR20" s="372">
        <f>IF(AAR$19-'様式３（療養者名簿）（⑤の場合）'!$BJ25+1&lt;=15,IF(AAR$19&gt;='様式３（療養者名簿）（⑤の場合）'!$BJ25,IF(AAR$19&lt;='様式３（療養者名簿）（⑤の場合）'!$BK25,1,0),0),0)</f>
        <v>0</v>
      </c>
      <c r="AAS20" s="372">
        <f>IF(AAS$19-'様式３（療養者名簿）（⑤の場合）'!$BJ25+1&lt;=15,IF(AAS$19&gt;='様式３（療養者名簿）（⑤の場合）'!$BJ25,IF(AAS$19&lt;='様式３（療養者名簿）（⑤の場合）'!$BK25,1,0),0),0)</f>
        <v>0</v>
      </c>
      <c r="AAT20" s="372">
        <f>IF(AAT$19-'様式３（療養者名簿）（⑤の場合）'!$BJ25+1&lt;=15,IF(AAT$19&gt;='様式３（療養者名簿）（⑤の場合）'!$BJ25,IF(AAT$19&lt;='様式３（療養者名簿）（⑤の場合）'!$BK25,1,0),0),0)</f>
        <v>0</v>
      </c>
      <c r="AAU20" s="372">
        <f>IF(AAU$19-'様式３（療養者名簿）（⑤の場合）'!$BJ25+1&lt;=15,IF(AAU$19&gt;='様式３（療養者名簿）（⑤の場合）'!$BJ25,IF(AAU$19&lt;='様式３（療養者名簿）（⑤の場合）'!$BK25,1,0),0),0)</f>
        <v>0</v>
      </c>
      <c r="AAV20" s="372">
        <f>IF(AAV$19-'様式３（療養者名簿）（⑤の場合）'!$BJ25+1&lt;=15,IF(AAV$19&gt;='様式３（療養者名簿）（⑤の場合）'!$BJ25,IF(AAV$19&lt;='様式３（療養者名簿）（⑤の場合）'!$BK25,1,0),0),0)</f>
        <v>0</v>
      </c>
      <c r="AAW20" s="372">
        <f>IF(AAW$19-'様式３（療養者名簿）（⑤の場合）'!$BJ25+1&lt;=15,IF(AAW$19&gt;='様式３（療養者名簿）（⑤の場合）'!$BJ25,IF(AAW$19&lt;='様式３（療養者名簿）（⑤の場合）'!$BK25,1,0),0),0)</f>
        <v>0</v>
      </c>
      <c r="AAX20" s="372">
        <f>IF(AAX$19-'様式３（療養者名簿）（⑤の場合）'!$BJ25+1&lt;=15,IF(AAX$19&gt;='様式３（療養者名簿）（⑤の場合）'!$BJ25,IF(AAX$19&lt;='様式３（療養者名簿）（⑤の場合）'!$BK25,1,0),0),0)</f>
        <v>0</v>
      </c>
      <c r="AAY20" s="372">
        <f>IF(AAY$19-'様式３（療養者名簿）（⑤の場合）'!$BJ25+1&lt;=15,IF(AAY$19&gt;='様式３（療養者名簿）（⑤の場合）'!$BJ25,IF(AAY$19&lt;='様式３（療養者名簿）（⑤の場合）'!$BK25,1,0),0),0)</f>
        <v>0</v>
      </c>
      <c r="AAZ20" s="372">
        <f>IF(AAZ$19-'様式３（療養者名簿）（⑤の場合）'!$BJ25+1&lt;=15,IF(AAZ$19&gt;='様式３（療養者名簿）（⑤の場合）'!$BJ25,IF(AAZ$19&lt;='様式３（療養者名簿）（⑤の場合）'!$BK25,1,0),0),0)</f>
        <v>0</v>
      </c>
      <c r="ABA20" s="372">
        <f>IF(ABA$19-'様式３（療養者名簿）（⑤の場合）'!$BJ25+1&lt;=15,IF(ABA$19&gt;='様式３（療養者名簿）（⑤の場合）'!$BJ25,IF(ABA$19&lt;='様式３（療養者名簿）（⑤の場合）'!$BK25,1,0),0),0)</f>
        <v>0</v>
      </c>
      <c r="ABB20" s="372">
        <f>IF(ABB$19-'様式３（療養者名簿）（⑤の場合）'!$BJ25+1&lt;=15,IF(ABB$19&gt;='様式３（療養者名簿）（⑤の場合）'!$BJ25,IF(ABB$19&lt;='様式３（療養者名簿）（⑤の場合）'!$BK25,1,0),0),0)</f>
        <v>0</v>
      </c>
      <c r="ABC20" s="372">
        <f>IF(ABC$19-'様式３（療養者名簿）（⑤の場合）'!$BJ25+1&lt;=15,IF(ABC$19&gt;='様式３（療養者名簿）（⑤の場合）'!$BJ25,IF(ABC$19&lt;='様式３（療養者名簿）（⑤の場合）'!$BK25,1,0),0),0)</f>
        <v>0</v>
      </c>
      <c r="ABD20" s="372">
        <f>IF(ABD$19-'様式３（療養者名簿）（⑤の場合）'!$BJ25+1&lt;=15,IF(ABD$19&gt;='様式３（療養者名簿）（⑤の場合）'!$BJ25,IF(ABD$19&lt;='様式３（療養者名簿）（⑤の場合）'!$BK25,1,0),0),0)</f>
        <v>0</v>
      </c>
    </row>
    <row r="21" spans="1:732" ht="42" customHeight="1">
      <c r="A21" s="250">
        <f>'様式３（療養者名簿）（⑤の場合）'!C26</f>
        <v>0</v>
      </c>
      <c r="B21" s="365">
        <f>IF(B$19-'様式３（療養者名簿）（⑤の場合）'!$BJ26+1&lt;=15,IF(B$19&gt;='様式３（療養者名簿）（⑤の場合）'!$BJ26,IF(B$19&lt;='様式３（療養者名簿）（⑤の場合）'!$BK26,1,0),0),0)</f>
        <v>0</v>
      </c>
      <c r="C21" s="365">
        <f>IF(C$19-'様式３（療養者名簿）（⑤の場合）'!$BJ26+1&lt;=15,IF(C$19&gt;='様式３（療養者名簿）（⑤の場合）'!$BJ26,IF(C$19&lt;='様式３（療養者名簿）（⑤の場合）'!$BK26,1,0),0),0)</f>
        <v>0</v>
      </c>
      <c r="D21" s="365">
        <f>IF(D$19-'様式３（療養者名簿）（⑤の場合）'!$BJ26+1&lt;=15,IF(D$19&gt;='様式３（療養者名簿）（⑤の場合）'!$BJ26,IF(D$19&lt;='様式３（療養者名簿）（⑤の場合）'!$BK26,1,0),0),0)</f>
        <v>0</v>
      </c>
      <c r="E21" s="365">
        <f>IF(E$19-'様式３（療養者名簿）（⑤の場合）'!$BJ26+1&lt;=15,IF(E$19&gt;='様式３（療養者名簿）（⑤の場合）'!$BJ26,IF(E$19&lt;='様式３（療養者名簿）（⑤の場合）'!$BK26,1,0),0),0)</f>
        <v>0</v>
      </c>
      <c r="F21" s="365">
        <f>IF(F$19-'様式３（療養者名簿）（⑤の場合）'!$BJ26+1&lt;=15,IF(F$19&gt;='様式３（療養者名簿）（⑤の場合）'!$BJ26,IF(F$19&lt;='様式３（療養者名簿）（⑤の場合）'!$BK26,1,0),0),0)</f>
        <v>0</v>
      </c>
      <c r="G21" s="365">
        <f>IF(G$19-'様式３（療養者名簿）（⑤の場合）'!$BJ26+1&lt;=15,IF(G$19&gt;='様式３（療養者名簿）（⑤の場合）'!$BJ26,IF(G$19&lt;='様式３（療養者名簿）（⑤の場合）'!$BK26,1,0),0),0)</f>
        <v>0</v>
      </c>
      <c r="H21" s="365">
        <f>IF(H$19-'様式３（療養者名簿）（⑤の場合）'!$BJ26+1&lt;=15,IF(H$19&gt;='様式３（療養者名簿）（⑤の場合）'!$BJ26,IF(H$19&lt;='様式３（療養者名簿）（⑤の場合）'!$BK26,1,0),0),0)</f>
        <v>0</v>
      </c>
      <c r="I21" s="365">
        <f>IF(I$19-'様式３（療養者名簿）（⑤の場合）'!$BJ26+1&lt;=15,IF(I$19&gt;='様式３（療養者名簿）（⑤の場合）'!$BJ26,IF(I$19&lt;='様式３（療養者名簿）（⑤の場合）'!$BK26,1,0),0),0)</f>
        <v>0</v>
      </c>
      <c r="J21" s="365">
        <f>IF(J$19-'様式３（療養者名簿）（⑤の場合）'!$BJ26+1&lt;=15,IF(J$19&gt;='様式３（療養者名簿）（⑤の場合）'!$BJ26,IF(J$19&lt;='様式３（療養者名簿）（⑤の場合）'!$BK26,1,0),0),0)</f>
        <v>0</v>
      </c>
      <c r="K21" s="365">
        <f>IF(K$19-'様式３（療養者名簿）（⑤の場合）'!$BJ26+1&lt;=15,IF(K$19&gt;='様式３（療養者名簿）（⑤の場合）'!$BJ26,IF(K$19&lt;='様式３（療養者名簿）（⑤の場合）'!$BK26,1,0),0),0)</f>
        <v>0</v>
      </c>
      <c r="L21" s="365">
        <f>IF(L$19-'様式３（療養者名簿）（⑤の場合）'!$BJ26+1&lt;=15,IF(L$19&gt;='様式３（療養者名簿）（⑤の場合）'!$BJ26,IF(L$19&lt;='様式３（療養者名簿）（⑤の場合）'!$BK26,1,0),0),0)</f>
        <v>0</v>
      </c>
      <c r="M21" s="365">
        <f>IF(M$19-'様式３（療養者名簿）（⑤の場合）'!$BJ26+1&lt;=15,IF(M$19&gt;='様式３（療養者名簿）（⑤の場合）'!$BJ26,IF(M$19&lt;='様式３（療養者名簿）（⑤の場合）'!$BK26,1,0),0),0)</f>
        <v>0</v>
      </c>
      <c r="N21" s="365">
        <f>IF(N$19-'様式３（療養者名簿）（⑤の場合）'!$BJ26+1&lt;=15,IF(N$19&gt;='様式３（療養者名簿）（⑤の場合）'!$BJ26,IF(N$19&lt;='様式３（療養者名簿）（⑤の場合）'!$BK26,1,0),0),0)</f>
        <v>0</v>
      </c>
      <c r="O21" s="365">
        <f>IF(O$19-'様式３（療養者名簿）（⑤の場合）'!$BJ26+1&lt;=15,IF(O$19&gt;='様式３（療養者名簿）（⑤の場合）'!$BJ26,IF(O$19&lt;='様式３（療養者名簿）（⑤の場合）'!$BK26,1,0),0),0)</f>
        <v>0</v>
      </c>
      <c r="P21" s="365">
        <f>IF(P$19-'様式３（療養者名簿）（⑤の場合）'!$BJ26+1&lt;=15,IF(P$19&gt;='様式３（療養者名簿）（⑤の場合）'!$BJ26,IF(P$19&lt;='様式３（療養者名簿）（⑤の場合）'!$BK26,1,0),0),0)</f>
        <v>0</v>
      </c>
      <c r="Q21" s="365">
        <f>IF(Q$19-'様式３（療養者名簿）（⑤の場合）'!$BJ26+1&lt;=15,IF(Q$19&gt;='様式３（療養者名簿）（⑤の場合）'!$BJ26,IF(Q$19&lt;='様式３（療養者名簿）（⑤の場合）'!$BK26,1,0),0),0)</f>
        <v>0</v>
      </c>
      <c r="R21" s="365">
        <f>IF(R$19-'様式３（療養者名簿）（⑤の場合）'!$BJ26+1&lt;=15,IF(R$19&gt;='様式３（療養者名簿）（⑤の場合）'!$BJ26,IF(R$19&lt;='様式３（療養者名簿）（⑤の場合）'!$BK26,1,0),0),0)</f>
        <v>0</v>
      </c>
      <c r="S21" s="365">
        <f>IF(S$19-'様式３（療養者名簿）（⑤の場合）'!$BJ26+1&lt;=15,IF(S$19&gt;='様式３（療養者名簿）（⑤の場合）'!$BJ26,IF(S$19&lt;='様式３（療養者名簿）（⑤の場合）'!$BK26,1,0),0),0)</f>
        <v>0</v>
      </c>
      <c r="T21" s="365">
        <f>IF(T$19-'様式３（療養者名簿）（⑤の場合）'!$BJ26+1&lt;=15,IF(T$19&gt;='様式３（療養者名簿）（⑤の場合）'!$BJ26,IF(T$19&lt;='様式３（療養者名簿）（⑤の場合）'!$BK26,1,0),0),0)</f>
        <v>0</v>
      </c>
      <c r="U21" s="365">
        <f>IF(U$19-'様式３（療養者名簿）（⑤の場合）'!$BJ26+1&lt;=15,IF(U$19&gt;='様式３（療養者名簿）（⑤の場合）'!$BJ26,IF(U$19&lt;='様式３（療養者名簿）（⑤の場合）'!$BK26,1,0),0),0)</f>
        <v>0</v>
      </c>
      <c r="V21" s="365">
        <f>IF(V$19-'様式３（療養者名簿）（⑤の場合）'!$BJ26+1&lt;=15,IF(V$19&gt;='様式３（療養者名簿）（⑤の場合）'!$BJ26,IF(V$19&lt;='様式３（療養者名簿）（⑤の場合）'!$BK26,1,0),0),0)</f>
        <v>0</v>
      </c>
      <c r="W21" s="365">
        <f>IF(W$19-'様式３（療養者名簿）（⑤の場合）'!$BJ26+1&lt;=15,IF(W$19&gt;='様式３（療養者名簿）（⑤の場合）'!$BJ26,IF(W$19&lt;='様式３（療養者名簿）（⑤の場合）'!$BK26,1,0),0),0)</f>
        <v>0</v>
      </c>
      <c r="X21" s="365">
        <f>IF(X$19-'様式３（療養者名簿）（⑤の場合）'!$BJ26+1&lt;=15,IF(X$19&gt;='様式３（療養者名簿）（⑤の場合）'!$BJ26,IF(X$19&lt;='様式３（療養者名簿）（⑤の場合）'!$BK26,1,0),0),0)</f>
        <v>0</v>
      </c>
      <c r="Y21" s="365">
        <f>IF(Y$19-'様式３（療養者名簿）（⑤の場合）'!$BJ26+1&lt;=15,IF(Y$19&gt;='様式３（療養者名簿）（⑤の場合）'!$BJ26,IF(Y$19&lt;='様式３（療養者名簿）（⑤の場合）'!$BK26,1,0),0),0)</f>
        <v>0</v>
      </c>
      <c r="Z21" s="365">
        <f>IF(Z$19-'様式３（療養者名簿）（⑤の場合）'!$BJ26+1&lt;=15,IF(Z$19&gt;='様式３（療養者名簿）（⑤の場合）'!$BJ26,IF(Z$19&lt;='様式３（療養者名簿）（⑤の場合）'!$BK26,1,0),0),0)</f>
        <v>0</v>
      </c>
      <c r="AA21" s="365">
        <f>IF(AA$19-'様式３（療養者名簿）（⑤の場合）'!$BJ26+1&lt;=15,IF(AA$19&gt;='様式３（療養者名簿）（⑤の場合）'!$BJ26,IF(AA$19&lt;='様式３（療養者名簿）（⑤の場合）'!$BK26,1,0),0),0)</f>
        <v>0</v>
      </c>
      <c r="AB21" s="365">
        <f>IF(AB$19-'様式３（療養者名簿）（⑤の場合）'!$BJ26+1&lt;=15,IF(AB$19&gt;='様式３（療養者名簿）（⑤の場合）'!$BJ26,IF(AB$19&lt;='様式３（療養者名簿）（⑤の場合）'!$BK26,1,0),0),0)</f>
        <v>0</v>
      </c>
      <c r="AC21" s="365">
        <f>IF(AC$19-'様式３（療養者名簿）（⑤の場合）'!$BJ26+1&lt;=15,IF(AC$19&gt;='様式３（療養者名簿）（⑤の場合）'!$BJ26,IF(AC$19&lt;='様式３（療養者名簿）（⑤の場合）'!$BK26,1,0),0),0)</f>
        <v>0</v>
      </c>
      <c r="AD21" s="365">
        <f>IF(AD$19-'様式３（療養者名簿）（⑤の場合）'!$BJ26+1&lt;=15,IF(AD$19&gt;='様式３（療養者名簿）（⑤の場合）'!$BJ26,IF(AD$19&lt;='様式３（療養者名簿）（⑤の場合）'!$BK26,1,0),0),0)</f>
        <v>0</v>
      </c>
      <c r="AE21" s="365">
        <f>IF(AE$19-'様式３（療養者名簿）（⑤の場合）'!$BJ26+1&lt;=15,IF(AE$19&gt;='様式３（療養者名簿）（⑤の場合）'!$BJ26,IF(AE$19&lt;='様式３（療養者名簿）（⑤の場合）'!$BK26,1,0),0),0)</f>
        <v>0</v>
      </c>
      <c r="AF21" s="365">
        <f>IF(AF$19-'様式３（療養者名簿）（⑤の場合）'!$BJ26+1&lt;=15,IF(AF$19&gt;='様式３（療養者名簿）（⑤の場合）'!$BJ26,IF(AF$19&lt;='様式３（療養者名簿）（⑤の場合）'!$BK26,1,0),0),0)</f>
        <v>0</v>
      </c>
      <c r="AG21" s="365">
        <f>IF(AG$19-'様式３（療養者名簿）（⑤の場合）'!$BJ26+1&lt;=15,IF(AG$19&gt;='様式３（療養者名簿）（⑤の場合）'!$BJ26,IF(AG$19&lt;='様式３（療養者名簿）（⑤の場合）'!$BK26,1,0),0),0)</f>
        <v>0</v>
      </c>
      <c r="AH21" s="365">
        <f>IF(AH$19-'様式３（療養者名簿）（⑤の場合）'!$BJ26+1&lt;=15,IF(AH$19&gt;='様式３（療養者名簿）（⑤の場合）'!$BJ26,IF(AH$19&lt;='様式３（療養者名簿）（⑤の場合）'!$BK26,1,0),0),0)</f>
        <v>0</v>
      </c>
      <c r="AI21" s="365">
        <f>IF(AI$19-'様式３（療養者名簿）（⑤の場合）'!$BJ26+1&lt;=15,IF(AI$19&gt;='様式３（療養者名簿）（⑤の場合）'!$BJ26,IF(AI$19&lt;='様式３（療養者名簿）（⑤の場合）'!$BK26,1,0),0),0)</f>
        <v>0</v>
      </c>
      <c r="AJ21" s="365">
        <f>IF(AJ$19-'様式３（療養者名簿）（⑤の場合）'!$BJ26+1&lt;=15,IF(AJ$19&gt;='様式３（療養者名簿）（⑤の場合）'!$BJ26,IF(AJ$19&lt;='様式３（療養者名簿）（⑤の場合）'!$BK26,1,0),0),0)</f>
        <v>0</v>
      </c>
      <c r="AK21" s="365">
        <f>IF(AK$19-'様式３（療養者名簿）（⑤の場合）'!$BJ26+1&lt;=15,IF(AK$19&gt;='様式３（療養者名簿）（⑤の場合）'!$BJ26,IF(AK$19&lt;='様式３（療養者名簿）（⑤の場合）'!$BK26,1,0),0),0)</f>
        <v>0</v>
      </c>
      <c r="AL21" s="365">
        <f>IF(AL$19-'様式３（療養者名簿）（⑤の場合）'!$BJ26+1&lt;=15,IF(AL$19&gt;='様式３（療養者名簿）（⑤の場合）'!$BJ26,IF(AL$19&lt;='様式３（療養者名簿）（⑤の場合）'!$BK26,1,0),0),0)</f>
        <v>0</v>
      </c>
      <c r="AM21" s="365">
        <f>IF(AM$19-'様式３（療養者名簿）（⑤の場合）'!$BJ26+1&lt;=15,IF(AM$19&gt;='様式３（療養者名簿）（⑤の場合）'!$BJ26,IF(AM$19&lt;='様式３（療養者名簿）（⑤の場合）'!$BK26,1,0),0),0)</f>
        <v>0</v>
      </c>
      <c r="AN21" s="365">
        <f>IF(AN$19-'様式３（療養者名簿）（⑤の場合）'!$BJ26+1&lt;=15,IF(AN$19&gt;='様式３（療養者名簿）（⑤の場合）'!$BJ26,IF(AN$19&lt;='様式３（療養者名簿）（⑤の場合）'!$BK26,1,0),0),0)</f>
        <v>0</v>
      </c>
      <c r="AO21" s="365">
        <f>IF(AO$19-'様式３（療養者名簿）（⑤の場合）'!$BJ26+1&lt;=15,IF(AO$19&gt;='様式３（療養者名簿）（⑤の場合）'!$BJ26,IF(AO$19&lt;='様式３（療養者名簿）（⑤の場合）'!$BK26,1,0),0),0)</f>
        <v>0</v>
      </c>
      <c r="AP21" s="365">
        <f>IF(AP$19-'様式３（療養者名簿）（⑤の場合）'!$BJ26+1&lt;=15,IF(AP$19&gt;='様式３（療養者名簿）（⑤の場合）'!$BJ26,IF(AP$19&lt;='様式３（療養者名簿）（⑤の場合）'!$BK26,1,0),0),0)</f>
        <v>0</v>
      </c>
      <c r="AQ21" s="365">
        <f>IF(AQ$19-'様式３（療養者名簿）（⑤の場合）'!$BJ26+1&lt;=15,IF(AQ$19&gt;='様式３（療養者名簿）（⑤の場合）'!$BJ26,IF(AQ$19&lt;='様式３（療養者名簿）（⑤の場合）'!$BK26,1,0),0),0)</f>
        <v>0</v>
      </c>
      <c r="AR21" s="365">
        <f>IF(AR$19-'様式３（療養者名簿）（⑤の場合）'!$BJ26+1&lt;=15,IF(AR$19&gt;='様式３（療養者名簿）（⑤の場合）'!$BJ26,IF(AR$19&lt;='様式３（療養者名簿）（⑤の場合）'!$BK26,1,0),0),0)</f>
        <v>0</v>
      </c>
      <c r="AS21" s="365">
        <f>IF(AS$19-'様式３（療養者名簿）（⑤の場合）'!$BJ26+1&lt;=15,IF(AS$19&gt;='様式３（療養者名簿）（⑤の場合）'!$BJ26,IF(AS$19&lt;='様式３（療養者名簿）（⑤の場合）'!$BK26,1,0),0),0)</f>
        <v>0</v>
      </c>
      <c r="AT21" s="365">
        <f>IF(AT$19-'様式３（療養者名簿）（⑤の場合）'!$BJ26+1&lt;=15,IF(AT$19&gt;='様式３（療養者名簿）（⑤の場合）'!$BJ26,IF(AT$19&lt;='様式３（療養者名簿）（⑤の場合）'!$BK26,1,0),0),0)</f>
        <v>0</v>
      </c>
      <c r="AU21" s="365">
        <f>IF(AU$19-'様式３（療養者名簿）（⑤の場合）'!$BJ26+1&lt;=15,IF(AU$19&gt;='様式３（療養者名簿）（⑤の場合）'!$BJ26,IF(AU$19&lt;='様式３（療養者名簿）（⑤の場合）'!$BK26,1,0),0),0)</f>
        <v>0</v>
      </c>
      <c r="AV21" s="365">
        <f>IF(AV$19-'様式３（療養者名簿）（⑤の場合）'!$BJ26+1&lt;=15,IF(AV$19&gt;='様式３（療養者名簿）（⑤の場合）'!$BJ26,IF(AV$19&lt;='様式３（療養者名簿）（⑤の場合）'!$BK26,1,0),0),0)</f>
        <v>0</v>
      </c>
      <c r="AW21" s="365">
        <f>IF(AW$19-'様式３（療養者名簿）（⑤の場合）'!$BJ26+1&lt;=15,IF(AW$19&gt;='様式３（療養者名簿）（⑤の場合）'!$BJ26,IF(AW$19&lt;='様式３（療養者名簿）（⑤の場合）'!$BK26,1,0),0),0)</f>
        <v>0</v>
      </c>
      <c r="AX21" s="365">
        <f>IF(AX$19-'様式３（療養者名簿）（⑤の場合）'!$BJ26+1&lt;=15,IF(AX$19&gt;='様式３（療養者名簿）（⑤の場合）'!$BJ26,IF(AX$19&lt;='様式３（療養者名簿）（⑤の場合）'!$BK26,1,0),0),0)</f>
        <v>0</v>
      </c>
      <c r="AY21" s="365">
        <f>IF(AY$19-'様式３（療養者名簿）（⑤の場合）'!$BJ26+1&lt;=15,IF(AY$19&gt;='様式３（療養者名簿）（⑤の場合）'!$BJ26,IF(AY$19&lt;='様式３（療養者名簿）（⑤の場合）'!$BK26,1,0),0),0)</f>
        <v>0</v>
      </c>
      <c r="AZ21" s="365">
        <f>IF(AZ$19-'様式３（療養者名簿）（⑤の場合）'!$BJ26+1&lt;=15,IF(AZ$19&gt;='様式３（療養者名簿）（⑤の場合）'!$BJ26,IF(AZ$19&lt;='様式３（療養者名簿）（⑤の場合）'!$BK26,1,0),0),0)</f>
        <v>0</v>
      </c>
      <c r="BA21" s="365">
        <f>IF(BA$19-'様式３（療養者名簿）（⑤の場合）'!$BJ26+1&lt;=15,IF(BA$19&gt;='様式３（療養者名簿）（⑤の場合）'!$BJ26,IF(BA$19&lt;='様式３（療養者名簿）（⑤の場合）'!$BK26,1,0),0),0)</f>
        <v>0</v>
      </c>
      <c r="BB21" s="365">
        <f>IF(BB$19-'様式３（療養者名簿）（⑤の場合）'!$BJ26+1&lt;=15,IF(BB$19&gt;='様式３（療養者名簿）（⑤の場合）'!$BJ26,IF(BB$19&lt;='様式３（療養者名簿）（⑤の場合）'!$BK26,1,0),0),0)</f>
        <v>0</v>
      </c>
      <c r="BC21" s="365">
        <f>IF(BC$19-'様式３（療養者名簿）（⑤の場合）'!$BJ26+1&lt;=15,IF(BC$19&gt;='様式３（療養者名簿）（⑤の場合）'!$BJ26,IF(BC$19&lt;='様式３（療養者名簿）（⑤の場合）'!$BK26,1,0),0),0)</f>
        <v>0</v>
      </c>
      <c r="BD21" s="365">
        <f>IF(BD$19-'様式３（療養者名簿）（⑤の場合）'!$BJ26+1&lt;=15,IF(BD$19&gt;='様式３（療養者名簿）（⑤の場合）'!$BJ26,IF(BD$19&lt;='様式３（療養者名簿）（⑤の場合）'!$BK26,1,0),0),0)</f>
        <v>0</v>
      </c>
      <c r="BE21" s="365">
        <f>IF(BE$19-'様式３（療養者名簿）（⑤の場合）'!$BJ26+1&lt;=15,IF(BE$19&gt;='様式３（療養者名簿）（⑤の場合）'!$BJ26,IF(BE$19&lt;='様式３（療養者名簿）（⑤の場合）'!$BK26,1,0),0),0)</f>
        <v>0</v>
      </c>
      <c r="BF21" s="365">
        <f>IF(BF$19-'様式３（療養者名簿）（⑤の場合）'!$BJ26+1&lt;=15,IF(BF$19&gt;='様式３（療養者名簿）（⑤の場合）'!$BJ26,IF(BF$19&lt;='様式３（療養者名簿）（⑤の場合）'!$BK26,1,0),0),0)</f>
        <v>0</v>
      </c>
      <c r="BG21" s="365">
        <f>IF(BG$19-'様式３（療養者名簿）（⑤の場合）'!$BJ26+1&lt;=15,IF(BG$19&gt;='様式３（療養者名簿）（⑤の場合）'!$BJ26,IF(BG$19&lt;='様式３（療養者名簿）（⑤の場合）'!$BK26,1,0),0),0)</f>
        <v>0</v>
      </c>
      <c r="BH21" s="365">
        <f>IF(BH$19-'様式３（療養者名簿）（⑤の場合）'!$BJ26+1&lt;=15,IF(BH$19&gt;='様式３（療養者名簿）（⑤の場合）'!$BJ26,IF(BH$19&lt;='様式３（療養者名簿）（⑤の場合）'!$BK26,1,0),0),0)</f>
        <v>0</v>
      </c>
      <c r="BI21" s="365">
        <f>IF(BI$19-'様式３（療養者名簿）（⑤の場合）'!$BJ26+1&lt;=15,IF(BI$19&gt;='様式３（療養者名簿）（⑤の場合）'!$BJ26,IF(BI$19&lt;='様式３（療養者名簿）（⑤の場合）'!$BK26,1,0),0),0)</f>
        <v>0</v>
      </c>
      <c r="BJ21" s="365">
        <f>IF(BJ$19-'様式３（療養者名簿）（⑤の場合）'!$BJ26+1&lt;=15,IF(BJ$19&gt;='様式３（療養者名簿）（⑤の場合）'!$BJ26,IF(BJ$19&lt;='様式３（療養者名簿）（⑤の場合）'!$BK26,1,0),0),0)</f>
        <v>0</v>
      </c>
      <c r="BK21" s="365">
        <f>IF(BK$19-'様式３（療養者名簿）（⑤の場合）'!$BJ26+1&lt;=15,IF(BK$19&gt;='様式３（療養者名簿）（⑤の場合）'!$BJ26,IF(BK$19&lt;='様式３（療養者名簿）（⑤の場合）'!$BK26,1,0),0),0)</f>
        <v>0</v>
      </c>
      <c r="BL21" s="365">
        <f>IF(BL$19-'様式３（療養者名簿）（⑤の場合）'!$BJ26+1&lt;=15,IF(BL$19&gt;='様式３（療養者名簿）（⑤の場合）'!$BJ26,IF(BL$19&lt;='様式３（療養者名簿）（⑤の場合）'!$BK26,1,0),0),0)</f>
        <v>0</v>
      </c>
      <c r="BM21" s="365">
        <f>IF(BM$19-'様式３（療養者名簿）（⑤の場合）'!$BJ26+1&lt;=15,IF(BM$19&gt;='様式３（療養者名簿）（⑤の場合）'!$BJ26,IF(BM$19&lt;='様式３（療養者名簿）（⑤の場合）'!$BK26,1,0),0),0)</f>
        <v>0</v>
      </c>
      <c r="BN21" s="365">
        <f>IF(BN$19-'様式３（療養者名簿）（⑤の場合）'!$BJ26+1&lt;=15,IF(BN$19&gt;='様式３（療養者名簿）（⑤の場合）'!$BJ26,IF(BN$19&lt;='様式３（療養者名簿）（⑤の場合）'!$BK26,1,0),0),0)</f>
        <v>0</v>
      </c>
      <c r="BO21" s="365">
        <f>IF(BO$19-'様式３（療養者名簿）（⑤の場合）'!$BJ26+1&lt;=15,IF(BO$19&gt;='様式３（療養者名簿）（⑤の場合）'!$BJ26,IF(BO$19&lt;='様式３（療養者名簿）（⑤の場合）'!$BK26,1,0),0),0)</f>
        <v>0</v>
      </c>
      <c r="BP21" s="365">
        <f>IF(BP$19-'様式３（療養者名簿）（⑤の場合）'!$BJ26+1&lt;=15,IF(BP$19&gt;='様式３（療養者名簿）（⑤の場合）'!$BJ26,IF(BP$19&lt;='様式３（療養者名簿）（⑤の場合）'!$BK26,1,0),0),0)</f>
        <v>0</v>
      </c>
      <c r="BQ21" s="365">
        <f>IF(BQ$19-'様式３（療養者名簿）（⑤の場合）'!$BJ26+1&lt;=15,IF(BQ$19&gt;='様式３（療養者名簿）（⑤の場合）'!$BJ26,IF(BQ$19&lt;='様式３（療養者名簿）（⑤の場合）'!$BK26,1,0),0),0)</f>
        <v>0</v>
      </c>
      <c r="BR21" s="365">
        <f>IF(BR$19-'様式３（療養者名簿）（⑤の場合）'!$BJ26+1&lt;=15,IF(BR$19&gt;='様式３（療養者名簿）（⑤の場合）'!$BJ26,IF(BR$19&lt;='様式３（療養者名簿）（⑤の場合）'!$BK26,1,0),0),0)</f>
        <v>0</v>
      </c>
      <c r="BS21" s="365">
        <f>IF(BS$19-'様式３（療養者名簿）（⑤の場合）'!$BJ26+1&lt;=15,IF(BS$19&gt;='様式３（療養者名簿）（⑤の場合）'!$BJ26,IF(BS$19&lt;='様式３（療養者名簿）（⑤の場合）'!$BK26,1,0),0),0)</f>
        <v>0</v>
      </c>
      <c r="BT21" s="365">
        <f>IF(BT$19-'様式３（療養者名簿）（⑤の場合）'!$BJ26+1&lt;=15,IF(BT$19&gt;='様式３（療養者名簿）（⑤の場合）'!$BJ26,IF(BT$19&lt;='様式３（療養者名簿）（⑤の場合）'!$BK26,1,0),0),0)</f>
        <v>0</v>
      </c>
      <c r="BU21" s="365">
        <f>IF(BU$19-'様式３（療養者名簿）（⑤の場合）'!$BJ26+1&lt;=15,IF(BU$19&gt;='様式３（療養者名簿）（⑤の場合）'!$BJ26,IF(BU$19&lt;='様式３（療養者名簿）（⑤の場合）'!$BK26,1,0),0),0)</f>
        <v>0</v>
      </c>
      <c r="BV21" s="365">
        <f>IF(BV$19-'様式３（療養者名簿）（⑤の場合）'!$BJ26+1&lt;=15,IF(BV$19&gt;='様式３（療養者名簿）（⑤の場合）'!$BJ26,IF(BV$19&lt;='様式３（療養者名簿）（⑤の場合）'!$BK26,1,0),0),0)</f>
        <v>0</v>
      </c>
      <c r="BW21" s="365">
        <f>IF(BW$19-'様式３（療養者名簿）（⑤の場合）'!$BJ26+1&lt;=15,IF(BW$19&gt;='様式３（療養者名簿）（⑤の場合）'!$BJ26,IF(BW$19&lt;='様式３（療養者名簿）（⑤の場合）'!$BK26,1,0),0),0)</f>
        <v>0</v>
      </c>
      <c r="BX21" s="365">
        <f>IF(BX$19-'様式３（療養者名簿）（⑤の場合）'!$BJ26+1&lt;=15,IF(BX$19&gt;='様式３（療養者名簿）（⑤の場合）'!$BJ26,IF(BX$19&lt;='様式３（療養者名簿）（⑤の場合）'!$BK26,1,0),0),0)</f>
        <v>0</v>
      </c>
      <c r="BY21" s="365">
        <f>IF(BY$19-'様式３（療養者名簿）（⑤の場合）'!$BJ26+1&lt;=15,IF(BY$19&gt;='様式３（療養者名簿）（⑤の場合）'!$BJ26,IF(BY$19&lt;='様式３（療養者名簿）（⑤の場合）'!$BK26,1,0),0),0)</f>
        <v>0</v>
      </c>
      <c r="BZ21" s="365">
        <f>IF(BZ$19-'様式３（療養者名簿）（⑤の場合）'!$BJ26+1&lt;=15,IF(BZ$19&gt;='様式３（療養者名簿）（⑤の場合）'!$BJ26,IF(BZ$19&lt;='様式３（療養者名簿）（⑤の場合）'!$BK26,1,0),0),0)</f>
        <v>0</v>
      </c>
      <c r="CA21" s="365">
        <f>IF(CA$19-'様式３（療養者名簿）（⑤の場合）'!$BJ26+1&lt;=15,IF(CA$19&gt;='様式３（療養者名簿）（⑤の場合）'!$BJ26,IF(CA$19&lt;='様式３（療養者名簿）（⑤の場合）'!$BK26,1,0),0),0)</f>
        <v>0</v>
      </c>
      <c r="CB21" s="365">
        <f>IF(CB$19-'様式３（療養者名簿）（⑤の場合）'!$BJ26+1&lt;=15,IF(CB$19&gt;='様式３（療養者名簿）（⑤の場合）'!$BJ26,IF(CB$19&lt;='様式３（療養者名簿）（⑤の場合）'!$BK26,1,0),0),0)</f>
        <v>0</v>
      </c>
      <c r="CC21" s="365">
        <f>IF(CC$19-'様式３（療養者名簿）（⑤の場合）'!$BJ26+1&lt;=15,IF(CC$19&gt;='様式３（療養者名簿）（⑤の場合）'!$BJ26,IF(CC$19&lt;='様式３（療養者名簿）（⑤の場合）'!$BK26,1,0),0),0)</f>
        <v>0</v>
      </c>
      <c r="CD21" s="365">
        <f>IF(CD$19-'様式３（療養者名簿）（⑤の場合）'!$BJ26+1&lt;=15,IF(CD$19&gt;='様式３（療養者名簿）（⑤の場合）'!$BJ26,IF(CD$19&lt;='様式３（療養者名簿）（⑤の場合）'!$BK26,1,0),0),0)</f>
        <v>0</v>
      </c>
      <c r="CE21" s="365">
        <f>IF(CE$19-'様式３（療養者名簿）（⑤の場合）'!$BJ26+1&lt;=15,IF(CE$19&gt;='様式３（療養者名簿）（⑤の場合）'!$BJ26,IF(CE$19&lt;='様式３（療養者名簿）（⑤の場合）'!$BK26,1,0),0),0)</f>
        <v>0</v>
      </c>
      <c r="CF21" s="365">
        <f>IF(CF$19-'様式３（療養者名簿）（⑤の場合）'!$BJ26+1&lt;=15,IF(CF$19&gt;='様式３（療養者名簿）（⑤の場合）'!$BJ26,IF(CF$19&lt;='様式３（療養者名簿）（⑤の場合）'!$BK26,1,0),0),0)</f>
        <v>0</v>
      </c>
      <c r="CG21" s="365">
        <f>IF(CG$19-'様式３（療養者名簿）（⑤の場合）'!$BJ26+1&lt;=15,IF(CG$19&gt;='様式３（療養者名簿）（⑤の場合）'!$BJ26,IF(CG$19&lt;='様式３（療養者名簿）（⑤の場合）'!$BK26,1,0),0),0)</f>
        <v>0</v>
      </c>
      <c r="CH21" s="365">
        <f>IF(CH$19-'様式３（療養者名簿）（⑤の場合）'!$BJ26+1&lt;=15,IF(CH$19&gt;='様式３（療養者名簿）（⑤の場合）'!$BJ26,IF(CH$19&lt;='様式３（療養者名簿）（⑤の場合）'!$BK26,1,0),0),0)</f>
        <v>0</v>
      </c>
      <c r="CI21" s="365">
        <f>IF(CI$19-'様式３（療養者名簿）（⑤の場合）'!$BJ26+1&lt;=15,IF(CI$19&gt;='様式３（療養者名簿）（⑤の場合）'!$BJ26,IF(CI$19&lt;='様式３（療養者名簿）（⑤の場合）'!$BK26,1,0),0),0)</f>
        <v>0</v>
      </c>
      <c r="CJ21" s="365">
        <f>IF(CJ$19-'様式３（療養者名簿）（⑤の場合）'!$BJ26+1&lt;=15,IF(CJ$19&gt;='様式３（療養者名簿）（⑤の場合）'!$BJ26,IF(CJ$19&lt;='様式３（療養者名簿）（⑤の場合）'!$BK26,1,0),0),0)</f>
        <v>0</v>
      </c>
      <c r="CK21" s="365">
        <f>IF(CK$19-'様式３（療養者名簿）（⑤の場合）'!$BJ26+1&lt;=15,IF(CK$19&gt;='様式３（療養者名簿）（⑤の場合）'!$BJ26,IF(CK$19&lt;='様式３（療養者名簿）（⑤の場合）'!$BK26,1,0),0),0)</f>
        <v>0</v>
      </c>
      <c r="CL21" s="365">
        <f>IF(CL$19-'様式３（療養者名簿）（⑤の場合）'!$BJ26+1&lt;=15,IF(CL$19&gt;='様式３（療養者名簿）（⑤の場合）'!$BJ26,IF(CL$19&lt;='様式３（療養者名簿）（⑤の場合）'!$BK26,1,0),0),0)</f>
        <v>0</v>
      </c>
      <c r="CM21" s="365">
        <f>IF(CM$19-'様式３（療養者名簿）（⑤の場合）'!$BJ26+1&lt;=15,IF(CM$19&gt;='様式３（療養者名簿）（⑤の場合）'!$BJ26,IF(CM$19&lt;='様式３（療養者名簿）（⑤の場合）'!$BK26,1,0),0),0)</f>
        <v>0</v>
      </c>
      <c r="CN21" s="365">
        <f>IF(CN$19-'様式３（療養者名簿）（⑤の場合）'!$BJ26+1&lt;=15,IF(CN$19&gt;='様式３（療養者名簿）（⑤の場合）'!$BJ26,IF(CN$19&lt;='様式３（療養者名簿）（⑤の場合）'!$BK26,1,0),0),0)</f>
        <v>0</v>
      </c>
      <c r="CO21" s="365">
        <f>IF(CO$19-'様式３（療養者名簿）（⑤の場合）'!$BJ26+1&lt;=15,IF(CO$19&gt;='様式３（療養者名簿）（⑤の場合）'!$BJ26,IF(CO$19&lt;='様式３（療養者名簿）（⑤の場合）'!$BK26,1,0),0),0)</f>
        <v>0</v>
      </c>
      <c r="CP21" s="365">
        <f>IF(CP$19-'様式３（療養者名簿）（⑤の場合）'!$BJ26+1&lt;=15,IF(CP$19&gt;='様式３（療養者名簿）（⑤の場合）'!$BJ26,IF(CP$19&lt;='様式３（療養者名簿）（⑤の場合）'!$BK26,1,0),0),0)</f>
        <v>0</v>
      </c>
      <c r="CQ21" s="365">
        <f>IF(CQ$19-'様式３（療養者名簿）（⑤の場合）'!$BJ26+1&lt;=15,IF(CQ$19&gt;='様式３（療養者名簿）（⑤の場合）'!$BJ26,IF(CQ$19&lt;='様式３（療養者名簿）（⑤の場合）'!$BK26,1,0),0),0)</f>
        <v>0</v>
      </c>
      <c r="CR21" s="365">
        <f>IF(CR$19-'様式３（療養者名簿）（⑤の場合）'!$BJ26+1&lt;=15,IF(CR$19&gt;='様式３（療養者名簿）（⑤の場合）'!$BJ26,IF(CR$19&lt;='様式３（療養者名簿）（⑤の場合）'!$BK26,1,0),0),0)</f>
        <v>0</v>
      </c>
      <c r="CS21" s="365">
        <f>IF(CS$19-'様式３（療養者名簿）（⑤の場合）'!$BJ26+1&lt;=15,IF(CS$19&gt;='様式３（療養者名簿）（⑤の場合）'!$BJ26,IF(CS$19&lt;='様式３（療養者名簿）（⑤の場合）'!$BK26,1,0),0),0)</f>
        <v>0</v>
      </c>
      <c r="CT21" s="365">
        <f>IF(CT$19-'様式３（療養者名簿）（⑤の場合）'!$BJ26+1&lt;=15,IF(CT$19&gt;='様式３（療養者名簿）（⑤の場合）'!$BJ26,IF(CT$19&lt;='様式３（療養者名簿）（⑤の場合）'!$BK26,1,0),0),0)</f>
        <v>0</v>
      </c>
      <c r="CU21" s="365">
        <f>IF(CU$19-'様式３（療養者名簿）（⑤の場合）'!$BJ26+1&lt;=15,IF(CU$19&gt;='様式３（療養者名簿）（⑤の場合）'!$BJ26,IF(CU$19&lt;='様式３（療養者名簿）（⑤の場合）'!$BK26,1,0),0),0)</f>
        <v>0</v>
      </c>
      <c r="CV21" s="365">
        <f>IF(CV$19-'様式３（療養者名簿）（⑤の場合）'!$BJ26+1&lt;=15,IF(CV$19&gt;='様式３（療養者名簿）（⑤の場合）'!$BJ26,IF(CV$19&lt;='様式３（療養者名簿）（⑤の場合）'!$BK26,1,0),0),0)</f>
        <v>0</v>
      </c>
      <c r="CW21" s="365">
        <f>IF(CW$19-'様式３（療養者名簿）（⑤の場合）'!$BJ26+1&lt;=15,IF(CW$19&gt;='様式３（療養者名簿）（⑤の場合）'!$BJ26,IF(CW$19&lt;='様式３（療養者名簿）（⑤の場合）'!$BK26,1,0),0),0)</f>
        <v>0</v>
      </c>
      <c r="CX21" s="365">
        <f>IF(CX$19-'様式３（療養者名簿）（⑤の場合）'!$BJ26+1&lt;=15,IF(CX$19&gt;='様式３（療養者名簿）（⑤の場合）'!$BJ26,IF(CX$19&lt;='様式３（療養者名簿）（⑤の場合）'!$BK26,1,0),0),0)</f>
        <v>0</v>
      </c>
      <c r="CY21" s="365">
        <f>IF(CY$19-'様式３（療養者名簿）（⑤の場合）'!$BJ26+1&lt;=15,IF(CY$19&gt;='様式３（療養者名簿）（⑤の場合）'!$BJ26,IF(CY$19&lt;='様式３（療養者名簿）（⑤の場合）'!$BK26,1,0),0),0)</f>
        <v>0</v>
      </c>
      <c r="CZ21" s="365">
        <f>IF(CZ$19-'様式３（療養者名簿）（⑤の場合）'!$BJ26+1&lt;=15,IF(CZ$19&gt;='様式３（療養者名簿）（⑤の場合）'!$BJ26,IF(CZ$19&lt;='様式３（療養者名簿）（⑤の場合）'!$BK26,1,0),0),0)</f>
        <v>0</v>
      </c>
      <c r="DA21" s="365">
        <f>IF(DA$19-'様式３（療養者名簿）（⑤の場合）'!$BJ26+1&lt;=15,IF(DA$19&gt;='様式３（療養者名簿）（⑤の場合）'!$BJ26,IF(DA$19&lt;='様式３（療養者名簿）（⑤の場合）'!$BK26,1,0),0),0)</f>
        <v>0</v>
      </c>
      <c r="DB21" s="365">
        <f>IF(DB$19-'様式３（療養者名簿）（⑤の場合）'!$BJ26+1&lt;=15,IF(DB$19&gt;='様式３（療養者名簿）（⑤の場合）'!$BJ26,IF(DB$19&lt;='様式３（療養者名簿）（⑤の場合）'!$BK26,1,0),0),0)</f>
        <v>0</v>
      </c>
      <c r="DC21" s="365">
        <f>IF(DC$19-'様式３（療養者名簿）（⑤の場合）'!$BJ26+1&lt;=15,IF(DC$19&gt;='様式３（療養者名簿）（⑤の場合）'!$BJ26,IF(DC$19&lt;='様式３（療養者名簿）（⑤の場合）'!$BK26,1,0),0),0)</f>
        <v>0</v>
      </c>
      <c r="DD21" s="365">
        <f>IF(DD$19-'様式３（療養者名簿）（⑤の場合）'!$BJ26+1&lt;=15,IF(DD$19&gt;='様式３（療養者名簿）（⑤の場合）'!$BJ26,IF(DD$19&lt;='様式３（療養者名簿）（⑤の場合）'!$BK26,1,0),0),0)</f>
        <v>0</v>
      </c>
      <c r="DE21" s="365">
        <f>IF(DE$19-'様式３（療養者名簿）（⑤の場合）'!$BJ26+1&lt;=15,IF(DE$19&gt;='様式３（療養者名簿）（⑤の場合）'!$BJ26,IF(DE$19&lt;='様式３（療養者名簿）（⑤の場合）'!$BK26,1,0),0),0)</f>
        <v>0</v>
      </c>
      <c r="DF21" s="365">
        <f>IF(DF$19-'様式３（療養者名簿）（⑤の場合）'!$BJ26+1&lt;=15,IF(DF$19&gt;='様式３（療養者名簿）（⑤の場合）'!$BJ26,IF(DF$19&lt;='様式３（療養者名簿）（⑤の場合）'!$BK26,1,0),0),0)</f>
        <v>0</v>
      </c>
      <c r="DG21" s="365">
        <f>IF(DG$19-'様式３（療養者名簿）（⑤の場合）'!$BJ26+1&lt;=15,IF(DG$19&gt;='様式３（療養者名簿）（⑤の場合）'!$BJ26,IF(DG$19&lt;='様式３（療養者名簿）（⑤の場合）'!$BK26,1,0),0),0)</f>
        <v>0</v>
      </c>
      <c r="DH21" s="365">
        <f>IF(DH$19-'様式３（療養者名簿）（⑤の場合）'!$BJ26+1&lt;=15,IF(DH$19&gt;='様式３（療養者名簿）（⑤の場合）'!$BJ26,IF(DH$19&lt;='様式３（療養者名簿）（⑤の場合）'!$BK26,1,0),0),0)</f>
        <v>0</v>
      </c>
      <c r="DI21" s="365">
        <f>IF(DI$19-'様式３（療養者名簿）（⑤の場合）'!$BJ26+1&lt;=15,IF(DI$19&gt;='様式３（療養者名簿）（⑤の場合）'!$BJ26,IF(DI$19&lt;='様式３（療養者名簿）（⑤の場合）'!$BK26,1,0),0),0)</f>
        <v>0</v>
      </c>
      <c r="DJ21" s="365">
        <f>IF(DJ$19-'様式３（療養者名簿）（⑤の場合）'!$BJ26+1&lt;=15,IF(DJ$19&gt;='様式３（療養者名簿）（⑤の場合）'!$BJ26,IF(DJ$19&lt;='様式３（療養者名簿）（⑤の場合）'!$BK26,1,0),0),0)</f>
        <v>0</v>
      </c>
      <c r="DK21" s="365">
        <f>IF(DK$19-'様式３（療養者名簿）（⑤の場合）'!$BJ26+1&lt;=15,IF(DK$19&gt;='様式３（療養者名簿）（⑤の場合）'!$BJ26,IF(DK$19&lt;='様式３（療養者名簿）（⑤の場合）'!$BK26,1,0),0),0)</f>
        <v>0</v>
      </c>
      <c r="DL21" s="365">
        <f>IF(DL$19-'様式３（療養者名簿）（⑤の場合）'!$BJ26+1&lt;=15,IF(DL$19&gt;='様式３（療養者名簿）（⑤の場合）'!$BJ26,IF(DL$19&lt;='様式３（療養者名簿）（⑤の場合）'!$BK26,1,0),0),0)</f>
        <v>0</v>
      </c>
      <c r="DM21" s="365">
        <f>IF(DM$19-'様式３（療養者名簿）（⑤の場合）'!$BJ26+1&lt;=15,IF(DM$19&gt;='様式３（療養者名簿）（⑤の場合）'!$BJ26,IF(DM$19&lt;='様式３（療養者名簿）（⑤の場合）'!$BK26,1,0),0),0)</f>
        <v>0</v>
      </c>
      <c r="DN21" s="365">
        <f>IF(DN$19-'様式３（療養者名簿）（⑤の場合）'!$BJ26+1&lt;=15,IF(DN$19&gt;='様式３（療養者名簿）（⑤の場合）'!$BJ26,IF(DN$19&lt;='様式３（療養者名簿）（⑤の場合）'!$BK26,1,0),0),0)</f>
        <v>0</v>
      </c>
      <c r="DO21" s="365">
        <f>IF(DO$19-'様式３（療養者名簿）（⑤の場合）'!$BJ26+1&lt;=15,IF(DO$19&gt;='様式３（療養者名簿）（⑤の場合）'!$BJ26,IF(DO$19&lt;='様式３（療養者名簿）（⑤の場合）'!$BK26,1,0),0),0)</f>
        <v>0</v>
      </c>
      <c r="DP21" s="365">
        <f>IF(DP$19-'様式３（療養者名簿）（⑤の場合）'!$BJ26+1&lt;=15,IF(DP$19&gt;='様式３（療養者名簿）（⑤の場合）'!$BJ26,IF(DP$19&lt;='様式３（療養者名簿）（⑤の場合）'!$BK26,1,0),0),0)</f>
        <v>0</v>
      </c>
      <c r="DQ21" s="365">
        <f>IF(DQ$19-'様式３（療養者名簿）（⑤の場合）'!$BJ26+1&lt;=15,IF(DQ$19&gt;='様式３（療養者名簿）（⑤の場合）'!$BJ26,IF(DQ$19&lt;='様式３（療養者名簿）（⑤の場合）'!$BK26,1,0),0),0)</f>
        <v>0</v>
      </c>
      <c r="DR21" s="365">
        <f>IF(DR$19-'様式３（療養者名簿）（⑤の場合）'!$BJ26+1&lt;=15,IF(DR$19&gt;='様式３（療養者名簿）（⑤の場合）'!$BJ26,IF(DR$19&lt;='様式３（療養者名簿）（⑤の場合）'!$BK26,1,0),0),0)</f>
        <v>0</v>
      </c>
      <c r="DS21" s="365">
        <f>IF(DS$19-'様式３（療養者名簿）（⑤の場合）'!$BJ26+1&lt;=15,IF(DS$19&gt;='様式３（療養者名簿）（⑤の場合）'!$BJ26,IF(DS$19&lt;='様式３（療養者名簿）（⑤の場合）'!$BK26,1,0),0),0)</f>
        <v>0</v>
      </c>
      <c r="DT21" s="365">
        <f>IF(DT$19-'様式３（療養者名簿）（⑤の場合）'!$BJ26+1&lt;=15,IF(DT$19&gt;='様式３（療養者名簿）（⑤の場合）'!$BJ26,IF(DT$19&lt;='様式３（療養者名簿）（⑤の場合）'!$BK26,1,0),0),0)</f>
        <v>0</v>
      </c>
      <c r="DU21" s="365">
        <f>IF(DU$19-'様式３（療養者名簿）（⑤の場合）'!$BJ26+1&lt;=15,IF(DU$19&gt;='様式３（療養者名簿）（⑤の場合）'!$BJ26,IF(DU$19&lt;='様式３（療養者名簿）（⑤の場合）'!$BK26,1,0),0),0)</f>
        <v>0</v>
      </c>
      <c r="DV21" s="365">
        <f>IF(DV$19-'様式３（療養者名簿）（⑤の場合）'!$BJ26+1&lt;=15,IF(DV$19&gt;='様式３（療養者名簿）（⑤の場合）'!$BJ26,IF(DV$19&lt;='様式３（療養者名簿）（⑤の場合）'!$BK26,1,0),0),0)</f>
        <v>0</v>
      </c>
      <c r="DW21" s="365">
        <f>IF(DW$19-'様式３（療養者名簿）（⑤の場合）'!$BJ26+1&lt;=15,IF(DW$19&gt;='様式３（療養者名簿）（⑤の場合）'!$BJ26,IF(DW$19&lt;='様式３（療養者名簿）（⑤の場合）'!$BK26,1,0),0),0)</f>
        <v>0</v>
      </c>
      <c r="DX21" s="365">
        <f>IF(DX$19-'様式３（療養者名簿）（⑤の場合）'!$BJ26+1&lt;=15,IF(DX$19&gt;='様式３（療養者名簿）（⑤の場合）'!$BJ26,IF(DX$19&lt;='様式３（療養者名簿）（⑤の場合）'!$BK26,1,0),0),0)</f>
        <v>0</v>
      </c>
      <c r="DY21" s="365">
        <f>IF(DY$19-'様式３（療養者名簿）（⑤の場合）'!$BJ26+1&lt;=15,IF(DY$19&gt;='様式３（療養者名簿）（⑤の場合）'!$BJ26,IF(DY$19&lt;='様式３（療養者名簿）（⑤の場合）'!$BK26,1,0),0),0)</f>
        <v>0</v>
      </c>
      <c r="DZ21" s="365">
        <f>IF(DZ$19-'様式３（療養者名簿）（⑤の場合）'!$BJ26+1&lt;=15,IF(DZ$19&gt;='様式３（療養者名簿）（⑤の場合）'!$BJ26,IF(DZ$19&lt;='様式３（療養者名簿）（⑤の場合）'!$BK26,1,0),0),0)</f>
        <v>0</v>
      </c>
      <c r="EA21" s="365">
        <f>IF(EA$19-'様式３（療養者名簿）（⑤の場合）'!$BJ26+1&lt;=15,IF(EA$19&gt;='様式３（療養者名簿）（⑤の場合）'!$BJ26,IF(EA$19&lt;='様式３（療養者名簿）（⑤の場合）'!$BK26,1,0),0),0)</f>
        <v>0</v>
      </c>
      <c r="EB21" s="365">
        <f>IF(EB$19-'様式３（療養者名簿）（⑤の場合）'!$BJ26+1&lt;=15,IF(EB$19&gt;='様式３（療養者名簿）（⑤の場合）'!$BJ26,IF(EB$19&lt;='様式３（療養者名簿）（⑤の場合）'!$BK26,1,0),0),0)</f>
        <v>0</v>
      </c>
      <c r="EC21" s="365">
        <f>IF(EC$19-'様式３（療養者名簿）（⑤の場合）'!$BJ26+1&lt;=15,IF(EC$19&gt;='様式３（療養者名簿）（⑤の場合）'!$BJ26,IF(EC$19&lt;='様式３（療養者名簿）（⑤の場合）'!$BK26,1,0),0),0)</f>
        <v>0</v>
      </c>
      <c r="ED21" s="365">
        <f>IF(ED$19-'様式３（療養者名簿）（⑤の場合）'!$BJ26+1&lt;=15,IF(ED$19&gt;='様式３（療養者名簿）（⑤の場合）'!$BJ26,IF(ED$19&lt;='様式３（療養者名簿）（⑤の場合）'!$BK26,1,0),0),0)</f>
        <v>0</v>
      </c>
      <c r="EE21" s="365">
        <f>IF(EE$19-'様式３（療養者名簿）（⑤の場合）'!$BJ26+1&lt;=15,IF(EE$19&gt;='様式３（療養者名簿）（⑤の場合）'!$BJ26,IF(EE$19&lt;='様式３（療養者名簿）（⑤の場合）'!$BK26,1,0),0),0)</f>
        <v>0</v>
      </c>
      <c r="EF21" s="365">
        <f>IF(EF$19-'様式３（療養者名簿）（⑤の場合）'!$BJ26+1&lt;=15,IF(EF$19&gt;='様式３（療養者名簿）（⑤の場合）'!$BJ26,IF(EF$19&lt;='様式３（療養者名簿）（⑤の場合）'!$BK26,1,0),0),0)</f>
        <v>0</v>
      </c>
      <c r="EG21" s="365">
        <f>IF(EG$19-'様式３（療養者名簿）（⑤の場合）'!$BJ26+1&lt;=15,IF(EG$19&gt;='様式３（療養者名簿）（⑤の場合）'!$BJ26,IF(EG$19&lt;='様式３（療養者名簿）（⑤の場合）'!$BK26,1,0),0),0)</f>
        <v>0</v>
      </c>
      <c r="EH21" s="365">
        <f>IF(EH$19-'様式３（療養者名簿）（⑤の場合）'!$BJ26+1&lt;=15,IF(EH$19&gt;='様式３（療養者名簿）（⑤の場合）'!$BJ26,IF(EH$19&lt;='様式３（療養者名簿）（⑤の場合）'!$BK26,1,0),0),0)</f>
        <v>0</v>
      </c>
      <c r="EI21" s="365">
        <f>IF(EI$19-'様式３（療養者名簿）（⑤の場合）'!$BJ26+1&lt;=15,IF(EI$19&gt;='様式３（療養者名簿）（⑤の場合）'!$BJ26,IF(EI$19&lt;='様式３（療養者名簿）（⑤の場合）'!$BK26,1,0),0),0)</f>
        <v>0</v>
      </c>
      <c r="EJ21" s="365">
        <f>IF(EJ$19-'様式３（療養者名簿）（⑤の場合）'!$BJ26+1&lt;=15,IF(EJ$19&gt;='様式３（療養者名簿）（⑤の場合）'!$BJ26,IF(EJ$19&lt;='様式３（療養者名簿）（⑤の場合）'!$BK26,1,0),0),0)</f>
        <v>0</v>
      </c>
      <c r="EK21" s="365">
        <f>IF(EK$19-'様式３（療養者名簿）（⑤の場合）'!$BJ26+1&lt;=15,IF(EK$19&gt;='様式３（療養者名簿）（⑤の場合）'!$BJ26,IF(EK$19&lt;='様式３（療養者名簿）（⑤の場合）'!$BK26,1,0),0),0)</f>
        <v>0</v>
      </c>
      <c r="EL21" s="365">
        <f>IF(EL$19-'様式３（療養者名簿）（⑤の場合）'!$BJ26+1&lt;=15,IF(EL$19&gt;='様式３（療養者名簿）（⑤の場合）'!$BJ26,IF(EL$19&lt;='様式３（療養者名簿）（⑤の場合）'!$BK26,1,0),0),0)</f>
        <v>0</v>
      </c>
      <c r="EM21" s="365">
        <f>IF(EM$19-'様式３（療養者名簿）（⑤の場合）'!$BJ26+1&lt;=15,IF(EM$19&gt;='様式３（療養者名簿）（⑤の場合）'!$BJ26,IF(EM$19&lt;='様式３（療養者名簿）（⑤の場合）'!$BK26,1,0),0),0)</f>
        <v>0</v>
      </c>
      <c r="EN21" s="365">
        <f>IF(EN$19-'様式３（療養者名簿）（⑤の場合）'!$BJ26+1&lt;=15,IF(EN$19&gt;='様式３（療養者名簿）（⑤の場合）'!$BJ26,IF(EN$19&lt;='様式３（療養者名簿）（⑤の場合）'!$BK26,1,0),0),0)</f>
        <v>0</v>
      </c>
      <c r="EO21" s="365">
        <f>IF(EO$19-'様式３（療養者名簿）（⑤の場合）'!$BJ26+1&lt;=15,IF(EO$19&gt;='様式３（療養者名簿）（⑤の場合）'!$BJ26,IF(EO$19&lt;='様式３（療養者名簿）（⑤の場合）'!$BK26,1,0),0),0)</f>
        <v>0</v>
      </c>
      <c r="EP21" s="365">
        <f>IF(EP$19-'様式３（療養者名簿）（⑤の場合）'!$BJ26+1&lt;=15,IF(EP$19&gt;='様式３（療養者名簿）（⑤の場合）'!$BJ26,IF(EP$19&lt;='様式３（療養者名簿）（⑤の場合）'!$BK26,1,0),0),0)</f>
        <v>0</v>
      </c>
      <c r="EQ21" s="365">
        <f>IF(EQ$19-'様式３（療養者名簿）（⑤の場合）'!$BJ26+1&lt;=15,IF(EQ$19&gt;='様式３（療養者名簿）（⑤の場合）'!$BJ26,IF(EQ$19&lt;='様式３（療養者名簿）（⑤の場合）'!$BK26,1,0),0),0)</f>
        <v>0</v>
      </c>
      <c r="ER21" s="365">
        <f>IF(ER$19-'様式３（療養者名簿）（⑤の場合）'!$BJ26+1&lt;=15,IF(ER$19&gt;='様式３（療養者名簿）（⑤の場合）'!$BJ26,IF(ER$19&lt;='様式３（療養者名簿）（⑤の場合）'!$BK26,1,0),0),0)</f>
        <v>0</v>
      </c>
      <c r="ES21" s="365">
        <f>IF(ES$19-'様式３（療養者名簿）（⑤の場合）'!$BJ26+1&lt;=15,IF(ES$19&gt;='様式３（療養者名簿）（⑤の場合）'!$BJ26,IF(ES$19&lt;='様式３（療養者名簿）（⑤の場合）'!$BK26,1,0),0),0)</f>
        <v>0</v>
      </c>
      <c r="ET21" s="365">
        <f>IF(ET$19-'様式３（療養者名簿）（⑤の場合）'!$BJ26+1&lt;=15,IF(ET$19&gt;='様式３（療養者名簿）（⑤の場合）'!$BJ26,IF(ET$19&lt;='様式３（療養者名簿）（⑤の場合）'!$BK26,1,0),0),0)</f>
        <v>0</v>
      </c>
      <c r="EU21" s="365">
        <f>IF(EU$19-'様式３（療養者名簿）（⑤の場合）'!$BJ26+1&lt;=15,IF(EU$19&gt;='様式３（療養者名簿）（⑤の場合）'!$BJ26,IF(EU$19&lt;='様式３（療養者名簿）（⑤の場合）'!$BK26,1,0),0),0)</f>
        <v>0</v>
      </c>
      <c r="EV21" s="365">
        <f>IF(EV$19-'様式３（療養者名簿）（⑤の場合）'!$BJ26+1&lt;=15,IF(EV$19&gt;='様式３（療養者名簿）（⑤の場合）'!$BJ26,IF(EV$19&lt;='様式３（療養者名簿）（⑤の場合）'!$BK26,1,0),0),0)</f>
        <v>0</v>
      </c>
      <c r="EW21" s="365">
        <f>IF(EW$19-'様式３（療養者名簿）（⑤の場合）'!$BJ26+1&lt;=15,IF(EW$19&gt;='様式３（療養者名簿）（⑤の場合）'!$BJ26,IF(EW$19&lt;='様式３（療養者名簿）（⑤の場合）'!$BK26,1,0),0),0)</f>
        <v>0</v>
      </c>
      <c r="EX21" s="365">
        <f>IF(EX$19-'様式３（療養者名簿）（⑤の場合）'!$BJ26+1&lt;=15,IF(EX$19&gt;='様式３（療養者名簿）（⑤の場合）'!$BJ26,IF(EX$19&lt;='様式３（療養者名簿）（⑤の場合）'!$BK26,1,0),0),0)</f>
        <v>0</v>
      </c>
      <c r="EY21" s="365">
        <f>IF(EY$19-'様式３（療養者名簿）（⑤の場合）'!$BJ26+1&lt;=15,IF(EY$19&gt;='様式３（療養者名簿）（⑤の場合）'!$BJ26,IF(EY$19&lt;='様式３（療養者名簿）（⑤の場合）'!$BK26,1,0),0),0)</f>
        <v>0</v>
      </c>
      <c r="EZ21" s="365">
        <f>IF(EZ$19-'様式３（療養者名簿）（⑤の場合）'!$BJ26+1&lt;=15,IF(EZ$19&gt;='様式３（療養者名簿）（⑤の場合）'!$BJ26,IF(EZ$19&lt;='様式３（療養者名簿）（⑤の場合）'!$BK26,1,0),0),0)</f>
        <v>0</v>
      </c>
      <c r="FA21" s="365">
        <f>IF(FA$19-'様式３（療養者名簿）（⑤の場合）'!$BJ26+1&lt;=15,IF(FA$19&gt;='様式３（療養者名簿）（⑤の場合）'!$BJ26,IF(FA$19&lt;='様式３（療養者名簿）（⑤の場合）'!$BK26,1,0),0),0)</f>
        <v>0</v>
      </c>
      <c r="FB21" s="365">
        <f>IF(FB$19-'様式３（療養者名簿）（⑤の場合）'!$BJ26+1&lt;=15,IF(FB$19&gt;='様式３（療養者名簿）（⑤の場合）'!$BJ26,IF(FB$19&lt;='様式３（療養者名簿）（⑤の場合）'!$BK26,1,0),0),0)</f>
        <v>0</v>
      </c>
      <c r="FC21" s="365">
        <f>IF(FC$19-'様式３（療養者名簿）（⑤の場合）'!$BJ26+1&lt;=15,IF(FC$19&gt;='様式３（療養者名簿）（⑤の場合）'!$BJ26,IF(FC$19&lt;='様式３（療養者名簿）（⑤の場合）'!$BK26,1,0),0),0)</f>
        <v>0</v>
      </c>
      <c r="FD21" s="365">
        <f>IF(FD$19-'様式３（療養者名簿）（⑤の場合）'!$BJ26+1&lt;=15,IF(FD$19&gt;='様式３（療養者名簿）（⑤の場合）'!$BJ26,IF(FD$19&lt;='様式３（療養者名簿）（⑤の場合）'!$BK26,1,0),0),0)</f>
        <v>0</v>
      </c>
      <c r="FE21" s="365">
        <f>IF(FE$19-'様式３（療養者名簿）（⑤の場合）'!$BJ26+1&lt;=15,IF(FE$19&gt;='様式３（療養者名簿）（⑤の場合）'!$BJ26,IF(FE$19&lt;='様式３（療養者名簿）（⑤の場合）'!$BK26,1,0),0),0)</f>
        <v>0</v>
      </c>
      <c r="FF21" s="365">
        <f>IF(FF$19-'様式３（療養者名簿）（⑤の場合）'!$BJ26+1&lt;=15,IF(FF$19&gt;='様式３（療養者名簿）（⑤の場合）'!$BJ26,IF(FF$19&lt;='様式３（療養者名簿）（⑤の場合）'!$BK26,1,0),0),0)</f>
        <v>0</v>
      </c>
      <c r="FG21" s="365">
        <f>IF(FG$19-'様式３（療養者名簿）（⑤の場合）'!$BJ26+1&lt;=15,IF(FG$19&gt;='様式３（療養者名簿）（⑤の場合）'!$BJ26,IF(FG$19&lt;='様式３（療養者名簿）（⑤の場合）'!$BK26,1,0),0),0)</f>
        <v>0</v>
      </c>
      <c r="FH21" s="365">
        <f>IF(FH$19-'様式３（療養者名簿）（⑤の場合）'!$BJ26+1&lt;=15,IF(FH$19&gt;='様式３（療養者名簿）（⑤の場合）'!$BJ26,IF(FH$19&lt;='様式３（療養者名簿）（⑤の場合）'!$BK26,1,0),0),0)</f>
        <v>0</v>
      </c>
      <c r="FI21" s="365">
        <f>IF(FI$19-'様式３（療養者名簿）（⑤の場合）'!$BJ26+1&lt;=15,IF(FI$19&gt;='様式３（療養者名簿）（⑤の場合）'!$BJ26,IF(FI$19&lt;='様式３（療養者名簿）（⑤の場合）'!$BK26,1,0),0),0)</f>
        <v>0</v>
      </c>
      <c r="FJ21" s="365">
        <f>IF(FJ$19-'様式３（療養者名簿）（⑤の場合）'!$BJ26+1&lt;=15,IF(FJ$19&gt;='様式３（療養者名簿）（⑤の場合）'!$BJ26,IF(FJ$19&lt;='様式３（療養者名簿）（⑤の場合）'!$BK26,1,0),0),0)</f>
        <v>0</v>
      </c>
      <c r="FK21" s="365">
        <f>IF(FK$19-'様式３（療養者名簿）（⑤の場合）'!$BJ26+1&lt;=15,IF(FK$19&gt;='様式３（療養者名簿）（⑤の場合）'!$BJ26,IF(FK$19&lt;='様式３（療養者名簿）（⑤の場合）'!$BK26,1,0),0),0)</f>
        <v>0</v>
      </c>
      <c r="FL21" s="365">
        <f>IF(FL$19-'様式３（療養者名簿）（⑤の場合）'!$BJ26+1&lt;=15,IF(FL$19&gt;='様式３（療養者名簿）（⑤の場合）'!$BJ26,IF(FL$19&lt;='様式３（療養者名簿）（⑤の場合）'!$BK26,1,0),0),0)</f>
        <v>0</v>
      </c>
      <c r="FM21" s="365">
        <f>IF(FM$19-'様式３（療養者名簿）（⑤の場合）'!$BJ26+1&lt;=15,IF(FM$19&gt;='様式３（療養者名簿）（⑤の場合）'!$BJ26,IF(FM$19&lt;='様式３（療養者名簿）（⑤の場合）'!$BK26,1,0),0),0)</f>
        <v>0</v>
      </c>
      <c r="FN21" s="365">
        <f>IF(FN$19-'様式３（療養者名簿）（⑤の場合）'!$BJ26+1&lt;=15,IF(FN$19&gt;='様式３（療養者名簿）（⑤の場合）'!$BJ26,IF(FN$19&lt;='様式３（療養者名簿）（⑤の場合）'!$BK26,1,0),0),0)</f>
        <v>0</v>
      </c>
      <c r="FO21" s="365">
        <f>IF(FO$19-'様式３（療養者名簿）（⑤の場合）'!$BJ26+1&lt;=15,IF(FO$19&gt;='様式３（療養者名簿）（⑤の場合）'!$BJ26,IF(FO$19&lt;='様式３（療養者名簿）（⑤の場合）'!$BK26,1,0),0),0)</f>
        <v>0</v>
      </c>
      <c r="FP21" s="365">
        <f>IF(FP$19-'様式３（療養者名簿）（⑤の場合）'!$BJ26+1&lt;=15,IF(FP$19&gt;='様式３（療養者名簿）（⑤の場合）'!$BJ26,IF(FP$19&lt;='様式３（療養者名簿）（⑤の場合）'!$BK26,1,0),0),0)</f>
        <v>0</v>
      </c>
      <c r="FQ21" s="365">
        <f>IF(FQ$19-'様式３（療養者名簿）（⑤の場合）'!$BJ26+1&lt;=15,IF(FQ$19&gt;='様式３（療養者名簿）（⑤の場合）'!$BJ26,IF(FQ$19&lt;='様式３（療養者名簿）（⑤の場合）'!$BK26,1,0),0),0)</f>
        <v>0</v>
      </c>
      <c r="FR21" s="365">
        <f>IF(FR$19-'様式３（療養者名簿）（⑤の場合）'!$BJ26+1&lt;=15,IF(FR$19&gt;='様式３（療養者名簿）（⑤の場合）'!$BJ26,IF(FR$19&lt;='様式３（療養者名簿）（⑤の場合）'!$BK26,1,0),0),0)</f>
        <v>0</v>
      </c>
      <c r="FS21" s="365">
        <f>IF(FS$19-'様式３（療養者名簿）（⑤の場合）'!$BJ26+1&lt;=15,IF(FS$19&gt;='様式３（療養者名簿）（⑤の場合）'!$BJ26,IF(FS$19&lt;='様式３（療養者名簿）（⑤の場合）'!$BK26,1,0),0),0)</f>
        <v>0</v>
      </c>
      <c r="FT21" s="365">
        <f>IF(FT$19-'様式３（療養者名簿）（⑤の場合）'!$BJ26+1&lt;=15,IF(FT$19&gt;='様式３（療養者名簿）（⑤の場合）'!$BJ26,IF(FT$19&lt;='様式３（療養者名簿）（⑤の場合）'!$BK26,1,0),0),0)</f>
        <v>0</v>
      </c>
      <c r="FU21" s="365">
        <f>IF(FU$19-'様式３（療養者名簿）（⑤の場合）'!$BJ26+1&lt;=15,IF(FU$19&gt;='様式３（療養者名簿）（⑤の場合）'!$BJ26,IF(FU$19&lt;='様式３（療養者名簿）（⑤の場合）'!$BK26,1,0),0),0)</f>
        <v>0</v>
      </c>
      <c r="FV21" s="365">
        <f>IF(FV$19-'様式３（療養者名簿）（⑤の場合）'!$BJ26+1&lt;=15,IF(FV$19&gt;='様式３（療養者名簿）（⑤の場合）'!$BJ26,IF(FV$19&lt;='様式３（療養者名簿）（⑤の場合）'!$BK26,1,0),0),0)</f>
        <v>0</v>
      </c>
      <c r="FW21" s="365">
        <f>IF(FW$19-'様式３（療養者名簿）（⑤の場合）'!$BJ26+1&lt;=15,IF(FW$19&gt;='様式３（療養者名簿）（⑤の場合）'!$BJ26,IF(FW$19&lt;='様式３（療養者名簿）（⑤の場合）'!$BK26,1,0),0),0)</f>
        <v>0</v>
      </c>
      <c r="FX21" s="365">
        <f>IF(FX$19-'様式３（療養者名簿）（⑤の場合）'!$BJ26+1&lt;=15,IF(FX$19&gt;='様式３（療養者名簿）（⑤の場合）'!$BJ26,IF(FX$19&lt;='様式３（療養者名簿）（⑤の場合）'!$BK26,1,0),0),0)</f>
        <v>0</v>
      </c>
      <c r="FY21" s="365">
        <f>IF(FY$19-'様式３（療養者名簿）（⑤の場合）'!$BJ26+1&lt;=15,IF(FY$19&gt;='様式３（療養者名簿）（⑤の場合）'!$BJ26,IF(FY$19&lt;='様式３（療養者名簿）（⑤の場合）'!$BK26,1,0),0),0)</f>
        <v>0</v>
      </c>
      <c r="FZ21" s="365">
        <f>IF(FZ$19-'様式３（療養者名簿）（⑤の場合）'!$BJ26+1&lt;=15,IF(FZ$19&gt;='様式３（療養者名簿）（⑤の場合）'!$BJ26,IF(FZ$19&lt;='様式３（療養者名簿）（⑤の場合）'!$BK26,1,0),0),0)</f>
        <v>0</v>
      </c>
      <c r="GA21" s="365">
        <f>IF(GA$19-'様式３（療養者名簿）（⑤の場合）'!$BJ26+1&lt;=15,IF(GA$19&gt;='様式３（療養者名簿）（⑤の場合）'!$BJ26,IF(GA$19&lt;='様式３（療養者名簿）（⑤の場合）'!$BK26,1,0),0),0)</f>
        <v>0</v>
      </c>
      <c r="GB21" s="365">
        <f>IF(GB$19-'様式３（療養者名簿）（⑤の場合）'!$BJ26+1&lt;=15,IF(GB$19&gt;='様式３（療養者名簿）（⑤の場合）'!$BJ26,IF(GB$19&lt;='様式３（療養者名簿）（⑤の場合）'!$BK26,1,0),0),0)</f>
        <v>0</v>
      </c>
      <c r="GC21" s="365">
        <f>IF(GC$19-'様式３（療養者名簿）（⑤の場合）'!$BJ26+1&lt;=15,IF(GC$19&gt;='様式３（療養者名簿）（⑤の場合）'!$BJ26,IF(GC$19&lt;='様式３（療養者名簿）（⑤の場合）'!$BK26,1,0),0),0)</f>
        <v>0</v>
      </c>
      <c r="GD21" s="365">
        <f>IF(GD$19-'様式３（療養者名簿）（⑤の場合）'!$BJ26+1&lt;=15,IF(GD$19&gt;='様式３（療養者名簿）（⑤の場合）'!$BJ26,IF(GD$19&lt;='様式３（療養者名簿）（⑤の場合）'!$BK26,1,0),0),0)</f>
        <v>0</v>
      </c>
      <c r="GE21" s="365">
        <f>IF(GE$19-'様式３（療養者名簿）（⑤の場合）'!$BJ26+1&lt;=15,IF(GE$19&gt;='様式３（療養者名簿）（⑤の場合）'!$BJ26,IF(GE$19&lt;='様式３（療養者名簿）（⑤の場合）'!$BK26,1,0),0),0)</f>
        <v>0</v>
      </c>
      <c r="GF21" s="365">
        <f>IF(GF$19-'様式３（療養者名簿）（⑤の場合）'!$BJ26+1&lt;=15,IF(GF$19&gt;='様式３（療養者名簿）（⑤の場合）'!$BJ26,IF(GF$19&lt;='様式３（療養者名簿）（⑤の場合）'!$BK26,1,0),0),0)</f>
        <v>0</v>
      </c>
      <c r="GG21" s="365">
        <f>IF(GG$19-'様式３（療養者名簿）（⑤の場合）'!$BJ26+1&lt;=15,IF(GG$19&gt;='様式３（療養者名簿）（⑤の場合）'!$BJ26,IF(GG$19&lt;='様式３（療養者名簿）（⑤の場合）'!$BK26,1,0),0),0)</f>
        <v>0</v>
      </c>
      <c r="GH21" s="365">
        <f>IF(GH$19-'様式３（療養者名簿）（⑤の場合）'!$BJ26+1&lt;=15,IF(GH$19&gt;='様式３（療養者名簿）（⑤の場合）'!$BJ26,IF(GH$19&lt;='様式３（療養者名簿）（⑤の場合）'!$BK26,1,0),0),0)</f>
        <v>0</v>
      </c>
      <c r="GI21" s="365">
        <f>IF(GI$19-'様式３（療養者名簿）（⑤の場合）'!$BJ26+1&lt;=15,IF(GI$19&gt;='様式３（療養者名簿）（⑤の場合）'!$BJ26,IF(GI$19&lt;='様式３（療養者名簿）（⑤の場合）'!$BK26,1,0),0),0)</f>
        <v>0</v>
      </c>
      <c r="GJ21" s="365">
        <f>IF(GJ$19-'様式３（療養者名簿）（⑤の場合）'!$BJ26+1&lt;=15,IF(GJ$19&gt;='様式３（療養者名簿）（⑤の場合）'!$BJ26,IF(GJ$19&lt;='様式３（療養者名簿）（⑤の場合）'!$BK26,1,0),0),0)</f>
        <v>0</v>
      </c>
      <c r="GK21" s="365">
        <f>IF(GK$19-'様式３（療養者名簿）（⑤の場合）'!$BJ26+1&lt;=15,IF(GK$19&gt;='様式３（療養者名簿）（⑤の場合）'!$BJ26,IF(GK$19&lt;='様式３（療養者名簿）（⑤の場合）'!$BK26,1,0),0),0)</f>
        <v>0</v>
      </c>
      <c r="GL21" s="365">
        <f>IF(GL$19-'様式３（療養者名簿）（⑤の場合）'!$BJ26+1&lt;=15,IF(GL$19&gt;='様式３（療養者名簿）（⑤の場合）'!$BJ26,IF(GL$19&lt;='様式３（療養者名簿）（⑤の場合）'!$BK26,1,0),0),0)</f>
        <v>0</v>
      </c>
      <c r="GM21" s="365">
        <f>IF(GM$19-'様式３（療養者名簿）（⑤の場合）'!$BJ26+1&lt;=15,IF(GM$19&gt;='様式３（療養者名簿）（⑤の場合）'!$BJ26,IF(GM$19&lt;='様式３（療養者名簿）（⑤の場合）'!$BK26,1,0),0),0)</f>
        <v>0</v>
      </c>
      <c r="GN21" s="365">
        <f>IF(GN$19-'様式３（療養者名簿）（⑤の場合）'!$BJ26+1&lt;=15,IF(GN$19&gt;='様式３（療養者名簿）（⑤の場合）'!$BJ26,IF(GN$19&lt;='様式３（療養者名簿）（⑤の場合）'!$BK26,1,0),0),0)</f>
        <v>0</v>
      </c>
      <c r="GO21" s="365">
        <f>IF(GO$19-'様式３（療養者名簿）（⑤の場合）'!$BJ26+1&lt;=15,IF(GO$19&gt;='様式３（療養者名簿）（⑤の場合）'!$BJ26,IF(GO$19&lt;='様式３（療養者名簿）（⑤の場合）'!$BK26,1,0),0),0)</f>
        <v>0</v>
      </c>
      <c r="GP21" s="365">
        <f>IF(GP$19-'様式３（療養者名簿）（⑤の場合）'!$BJ26+1&lt;=15,IF(GP$19&gt;='様式３（療養者名簿）（⑤の場合）'!$BJ26,IF(GP$19&lt;='様式３（療養者名簿）（⑤の場合）'!$BK26,1,0),0),0)</f>
        <v>0</v>
      </c>
      <c r="GQ21" s="365">
        <f>IF(GQ$19-'様式３（療養者名簿）（⑤の場合）'!$BJ26+1&lt;=15,IF(GQ$19&gt;='様式３（療養者名簿）（⑤の場合）'!$BJ26,IF(GQ$19&lt;='様式３（療養者名簿）（⑤の場合）'!$BK26,1,0),0),0)</f>
        <v>0</v>
      </c>
      <c r="GR21" s="365">
        <f>IF(GR$19-'様式３（療養者名簿）（⑤の場合）'!$BJ26+1&lt;=15,IF(GR$19&gt;='様式３（療養者名簿）（⑤の場合）'!$BJ26,IF(GR$19&lt;='様式３（療養者名簿）（⑤の場合）'!$BK26,1,0),0),0)</f>
        <v>0</v>
      </c>
      <c r="GS21" s="365">
        <f>IF(GS$19-'様式３（療養者名簿）（⑤の場合）'!$BJ26+1&lt;=15,IF(GS$19&gt;='様式３（療養者名簿）（⑤の場合）'!$BJ26,IF(GS$19&lt;='様式３（療養者名簿）（⑤の場合）'!$BK26,1,0),0),0)</f>
        <v>0</v>
      </c>
      <c r="GT21" s="365">
        <f>IF(GT$19-'様式３（療養者名簿）（⑤の場合）'!$BJ26+1&lt;=15,IF(GT$19&gt;='様式３（療養者名簿）（⑤の場合）'!$BJ26,IF(GT$19&lt;='様式３（療養者名簿）（⑤の場合）'!$BK26,1,0),0),0)</f>
        <v>0</v>
      </c>
      <c r="GU21" s="365">
        <f>IF(GU$19-'様式３（療養者名簿）（⑤の場合）'!$BJ26+1&lt;=15,IF(GU$19&gt;='様式３（療養者名簿）（⑤の場合）'!$BJ26,IF(GU$19&lt;='様式３（療養者名簿）（⑤の場合）'!$BK26,1,0),0),0)</f>
        <v>0</v>
      </c>
      <c r="GV21" s="365">
        <f>IF(GV$19-'様式３（療養者名簿）（⑤の場合）'!$BJ26+1&lt;=15,IF(GV$19&gt;='様式３（療養者名簿）（⑤の場合）'!$BJ26,IF(GV$19&lt;='様式３（療養者名簿）（⑤の場合）'!$BK26,1,0),0),0)</f>
        <v>0</v>
      </c>
      <c r="GW21" s="365">
        <f>IF(GW$19-'様式３（療養者名簿）（⑤の場合）'!$BJ26+1&lt;=15,IF(GW$19&gt;='様式３（療養者名簿）（⑤の場合）'!$BJ26,IF(GW$19&lt;='様式３（療養者名簿）（⑤の場合）'!$BK26,1,0),0),0)</f>
        <v>0</v>
      </c>
      <c r="GX21" s="365">
        <f>IF(GX$19-'様式３（療養者名簿）（⑤の場合）'!$BJ26+1&lt;=15,IF(GX$19&gt;='様式３（療養者名簿）（⑤の場合）'!$BJ26,IF(GX$19&lt;='様式３（療養者名簿）（⑤の場合）'!$BK26,1,0),0),0)</f>
        <v>0</v>
      </c>
      <c r="GY21" s="365">
        <f>IF(GY$19-'様式３（療養者名簿）（⑤の場合）'!$BJ26+1&lt;=15,IF(GY$19&gt;='様式３（療養者名簿）（⑤の場合）'!$BJ26,IF(GY$19&lt;='様式３（療養者名簿）（⑤の場合）'!$BK26,1,0),0),0)</f>
        <v>0</v>
      </c>
      <c r="GZ21" s="365">
        <f>IF(GZ$19-'様式３（療養者名簿）（⑤の場合）'!$BJ26+1&lt;=15,IF(GZ$19&gt;='様式３（療養者名簿）（⑤の場合）'!$BJ26,IF(GZ$19&lt;='様式３（療養者名簿）（⑤の場合）'!$BK26,1,0),0),0)</f>
        <v>0</v>
      </c>
      <c r="HA21" s="365">
        <f>IF(HA$19-'様式３（療養者名簿）（⑤の場合）'!$BJ26+1&lt;=15,IF(HA$19&gt;='様式３（療養者名簿）（⑤の場合）'!$BJ26,IF(HA$19&lt;='様式３（療養者名簿）（⑤の場合）'!$BK26,1,0),0),0)</f>
        <v>0</v>
      </c>
      <c r="HB21" s="365">
        <f>IF(HB$19-'様式３（療養者名簿）（⑤の場合）'!$BJ26+1&lt;=15,IF(HB$19&gt;='様式３（療養者名簿）（⑤の場合）'!$BJ26,IF(HB$19&lt;='様式３（療養者名簿）（⑤の場合）'!$BK26,1,0),0),0)</f>
        <v>0</v>
      </c>
      <c r="HC21" s="365">
        <f>IF(HC$19-'様式３（療養者名簿）（⑤の場合）'!$BJ26+1&lt;=15,IF(HC$19&gt;='様式３（療養者名簿）（⑤の場合）'!$BJ26,IF(HC$19&lt;='様式３（療養者名簿）（⑤の場合）'!$BK26,1,0),0),0)</f>
        <v>0</v>
      </c>
      <c r="HD21" s="365">
        <f>IF(HD$19-'様式３（療養者名簿）（⑤の場合）'!$BJ26+1&lt;=15,IF(HD$19&gt;='様式３（療養者名簿）（⑤の場合）'!$BJ26,IF(HD$19&lt;='様式３（療養者名簿）（⑤の場合）'!$BK26,1,0),0),0)</f>
        <v>0</v>
      </c>
      <c r="HE21" s="365">
        <f>IF(HE$19-'様式３（療養者名簿）（⑤の場合）'!$BJ26+1&lt;=15,IF(HE$19&gt;='様式３（療養者名簿）（⑤の場合）'!$BJ26,IF(HE$19&lt;='様式３（療養者名簿）（⑤の場合）'!$BK26,1,0),0),0)</f>
        <v>0</v>
      </c>
      <c r="HF21" s="365">
        <f>IF(HF$19-'様式３（療養者名簿）（⑤の場合）'!$BJ26+1&lt;=15,IF(HF$19&gt;='様式３（療養者名簿）（⑤の場合）'!$BJ26,IF(HF$19&lt;='様式３（療養者名簿）（⑤の場合）'!$BK26,1,0),0),0)</f>
        <v>0</v>
      </c>
      <c r="HG21" s="365">
        <f>IF(HG$19-'様式３（療養者名簿）（⑤の場合）'!$BJ26+1&lt;=15,IF(HG$19&gt;='様式３（療養者名簿）（⑤の場合）'!$BJ26,IF(HG$19&lt;='様式３（療養者名簿）（⑤の場合）'!$BK26,1,0),0),0)</f>
        <v>0</v>
      </c>
      <c r="HH21" s="365">
        <f>IF(HH$19-'様式３（療養者名簿）（⑤の場合）'!$BJ26+1&lt;=15,IF(HH$19&gt;='様式３（療養者名簿）（⑤の場合）'!$BJ26,IF(HH$19&lt;='様式３（療養者名簿）（⑤の場合）'!$BK26,1,0),0),0)</f>
        <v>0</v>
      </c>
      <c r="HI21" s="365">
        <f>IF(HI$19-'様式３（療養者名簿）（⑤の場合）'!$BJ26+1&lt;=15,IF(HI$19&gt;='様式３（療養者名簿）（⑤の場合）'!$BJ26,IF(HI$19&lt;='様式３（療養者名簿）（⑤の場合）'!$BK26,1,0),0),0)</f>
        <v>0</v>
      </c>
      <c r="HJ21" s="365">
        <f>IF(HJ$19-'様式３（療養者名簿）（⑤の場合）'!$BJ26+1&lt;=15,IF(HJ$19&gt;='様式３（療養者名簿）（⑤の場合）'!$BJ26,IF(HJ$19&lt;='様式３（療養者名簿）（⑤の場合）'!$BK26,1,0),0),0)</f>
        <v>0</v>
      </c>
      <c r="HK21" s="365">
        <f>IF(HK$19-'様式３（療養者名簿）（⑤の場合）'!$BJ26+1&lt;=15,IF(HK$19&gt;='様式３（療養者名簿）（⑤の場合）'!$BJ26,IF(HK$19&lt;='様式３（療養者名簿）（⑤の場合）'!$BK26,1,0),0),0)</f>
        <v>0</v>
      </c>
      <c r="HL21" s="365">
        <f>IF(HL$19-'様式３（療養者名簿）（⑤の場合）'!$BJ26+1&lt;=15,IF(HL$19&gt;='様式３（療養者名簿）（⑤の場合）'!$BJ26,IF(HL$19&lt;='様式３（療養者名簿）（⑤の場合）'!$BK26,1,0),0),0)</f>
        <v>0</v>
      </c>
      <c r="HM21" s="365">
        <f>IF(HM$19-'様式３（療養者名簿）（⑤の場合）'!$BJ26+1&lt;=15,IF(HM$19&gt;='様式３（療養者名簿）（⑤の場合）'!$BJ26,IF(HM$19&lt;='様式３（療養者名簿）（⑤の場合）'!$BK26,1,0),0),0)</f>
        <v>0</v>
      </c>
      <c r="HN21" s="365">
        <f>IF(HN$19-'様式３（療養者名簿）（⑤の場合）'!$BJ26+1&lt;=15,IF(HN$19&gt;='様式３（療養者名簿）（⑤の場合）'!$BJ26,IF(HN$19&lt;='様式３（療養者名簿）（⑤の場合）'!$BK26,1,0),0),0)</f>
        <v>0</v>
      </c>
      <c r="HO21" s="365">
        <f>IF(HO$19-'様式３（療養者名簿）（⑤の場合）'!$BJ26+1&lt;=15,IF(HO$19&gt;='様式３（療養者名簿）（⑤の場合）'!$BJ26,IF(HO$19&lt;='様式３（療養者名簿）（⑤の場合）'!$BK26,1,0),0),0)</f>
        <v>0</v>
      </c>
      <c r="HP21" s="365">
        <f>IF(HP$19-'様式３（療養者名簿）（⑤の場合）'!$BJ26+1&lt;=15,IF(HP$19&gt;='様式３（療養者名簿）（⑤の場合）'!$BJ26,IF(HP$19&lt;='様式３（療養者名簿）（⑤の場合）'!$BK26,1,0),0),0)</f>
        <v>0</v>
      </c>
      <c r="HQ21" s="365">
        <f>IF(HQ$19-'様式３（療養者名簿）（⑤の場合）'!$BJ26+1&lt;=15,IF(HQ$19&gt;='様式３（療養者名簿）（⑤の場合）'!$BJ26,IF(HQ$19&lt;='様式３（療養者名簿）（⑤の場合）'!$BK26,1,0),0),0)</f>
        <v>0</v>
      </c>
      <c r="HR21" s="365">
        <f>IF(HR$19-'様式３（療養者名簿）（⑤の場合）'!$BJ26+1&lt;=15,IF(HR$19&gt;='様式３（療養者名簿）（⑤の場合）'!$BJ26,IF(HR$19&lt;='様式３（療養者名簿）（⑤の場合）'!$BK26,1,0),0),0)</f>
        <v>0</v>
      </c>
      <c r="HS21" s="365">
        <f>IF(HS$19-'様式３（療養者名簿）（⑤の場合）'!$BJ26+1&lt;=15,IF(HS$19&gt;='様式３（療養者名簿）（⑤の場合）'!$BJ26,IF(HS$19&lt;='様式３（療養者名簿）（⑤の場合）'!$BK26,1,0),0),0)</f>
        <v>0</v>
      </c>
      <c r="HT21" s="365">
        <f>IF(HT$19-'様式３（療養者名簿）（⑤の場合）'!$BJ26+1&lt;=15,IF(HT$19&gt;='様式３（療養者名簿）（⑤の場合）'!$BJ26,IF(HT$19&lt;='様式３（療養者名簿）（⑤の場合）'!$BK26,1,0),0),0)</f>
        <v>0</v>
      </c>
      <c r="HU21" s="365">
        <f>IF(HU$19-'様式３（療養者名簿）（⑤の場合）'!$BJ26+1&lt;=15,IF(HU$19&gt;='様式３（療養者名簿）（⑤の場合）'!$BJ26,IF(HU$19&lt;='様式３（療養者名簿）（⑤の場合）'!$BK26,1,0),0),0)</f>
        <v>0</v>
      </c>
      <c r="HV21" s="365">
        <f>IF(HV$19-'様式３（療養者名簿）（⑤の場合）'!$BJ26+1&lt;=15,IF(HV$19&gt;='様式３（療養者名簿）（⑤の場合）'!$BJ26,IF(HV$19&lt;='様式３（療養者名簿）（⑤の場合）'!$BK26,1,0),0),0)</f>
        <v>0</v>
      </c>
      <c r="HW21" s="365">
        <f>IF(HW$19-'様式３（療養者名簿）（⑤の場合）'!$BJ26+1&lt;=15,IF(HW$19&gt;='様式３（療養者名簿）（⑤の場合）'!$BJ26,IF(HW$19&lt;='様式３（療養者名簿）（⑤の場合）'!$BK26,1,0),0),0)</f>
        <v>0</v>
      </c>
      <c r="HX21" s="365">
        <f>IF(HX$19-'様式３（療養者名簿）（⑤の場合）'!$BJ26+1&lt;=15,IF(HX$19&gt;='様式３（療養者名簿）（⑤の場合）'!$BJ26,IF(HX$19&lt;='様式３（療養者名簿）（⑤の場合）'!$BK26,1,0),0),0)</f>
        <v>0</v>
      </c>
      <c r="HY21" s="365">
        <f>IF(HY$19-'様式３（療養者名簿）（⑤の場合）'!$BJ26+1&lt;=15,IF(HY$19&gt;='様式３（療養者名簿）（⑤の場合）'!$BJ26,IF(HY$19&lt;='様式３（療養者名簿）（⑤の場合）'!$BK26,1,0),0),0)</f>
        <v>0</v>
      </c>
      <c r="HZ21" s="365">
        <f>IF(HZ$19-'様式３（療養者名簿）（⑤の場合）'!$BJ26+1&lt;=15,IF(HZ$19&gt;='様式３（療養者名簿）（⑤の場合）'!$BJ26,IF(HZ$19&lt;='様式３（療養者名簿）（⑤の場合）'!$BK26,1,0),0),0)</f>
        <v>0</v>
      </c>
      <c r="IA21" s="365">
        <f>IF(IA$19-'様式３（療養者名簿）（⑤の場合）'!$BJ26+1&lt;=15,IF(IA$19&gt;='様式３（療養者名簿）（⑤の場合）'!$BJ26,IF(IA$19&lt;='様式３（療養者名簿）（⑤の場合）'!$BK26,1,0),0),0)</f>
        <v>0</v>
      </c>
      <c r="IB21" s="365">
        <f>IF(IB$19-'様式３（療養者名簿）（⑤の場合）'!$BJ26+1&lt;=15,IF(IB$19&gt;='様式３（療養者名簿）（⑤の場合）'!$BJ26,IF(IB$19&lt;='様式３（療養者名簿）（⑤の場合）'!$BK26,1,0),0),0)</f>
        <v>0</v>
      </c>
      <c r="IC21" s="365">
        <f>IF(IC$19-'様式３（療養者名簿）（⑤の場合）'!$BJ26+1&lt;=15,IF(IC$19&gt;='様式３（療養者名簿）（⑤の場合）'!$BJ26,IF(IC$19&lt;='様式３（療養者名簿）（⑤の場合）'!$BK26,1,0),0),0)</f>
        <v>0</v>
      </c>
      <c r="ID21" s="365">
        <f>IF(ID$19-'様式３（療養者名簿）（⑤の場合）'!$BJ26+1&lt;=15,IF(ID$19&gt;='様式３（療養者名簿）（⑤の場合）'!$BJ26,IF(ID$19&lt;='様式３（療養者名簿）（⑤の場合）'!$BK26,1,0),0),0)</f>
        <v>0</v>
      </c>
      <c r="IE21" s="365">
        <f>IF(IE$19-'様式３（療養者名簿）（⑤の場合）'!$BJ26+1&lt;=15,IF(IE$19&gt;='様式３（療養者名簿）（⑤の場合）'!$BJ26,IF(IE$19&lt;='様式３（療養者名簿）（⑤の場合）'!$BK26,1,0),0),0)</f>
        <v>0</v>
      </c>
      <c r="IF21" s="365">
        <f>IF(IF$19-'様式３（療養者名簿）（⑤の場合）'!$BJ26+1&lt;=15,IF(IF$19&gt;='様式３（療養者名簿）（⑤の場合）'!$BJ26,IF(IF$19&lt;='様式３（療養者名簿）（⑤の場合）'!$BK26,1,0),0),0)</f>
        <v>0</v>
      </c>
      <c r="IG21" s="365">
        <f>IF(IG$19-'様式３（療養者名簿）（⑤の場合）'!$BJ26+1&lt;=15,IF(IG$19&gt;='様式３（療養者名簿）（⑤の場合）'!$BJ26,IF(IG$19&lt;='様式３（療養者名簿）（⑤の場合）'!$BK26,1,0),0),0)</f>
        <v>0</v>
      </c>
      <c r="IH21" s="365">
        <f>IF(IH$19-'様式３（療養者名簿）（⑤の場合）'!$BJ26+1&lt;=15,IF(IH$19&gt;='様式３（療養者名簿）（⑤の場合）'!$BJ26,IF(IH$19&lt;='様式３（療養者名簿）（⑤の場合）'!$BK26,1,0),0),0)</f>
        <v>0</v>
      </c>
      <c r="II21" s="365">
        <f>IF(II$19-'様式３（療養者名簿）（⑤の場合）'!$BJ26+1&lt;=15,IF(II$19&gt;='様式３（療養者名簿）（⑤の場合）'!$BJ26,IF(II$19&lt;='様式３（療養者名簿）（⑤の場合）'!$BK26,1,0),0),0)</f>
        <v>0</v>
      </c>
      <c r="IJ21" s="365">
        <f>IF(IJ$19-'様式３（療養者名簿）（⑤の場合）'!$BJ26+1&lt;=15,IF(IJ$19&gt;='様式３（療養者名簿）（⑤の場合）'!$BJ26,IF(IJ$19&lt;='様式３（療養者名簿）（⑤の場合）'!$BK26,1,0),0),0)</f>
        <v>0</v>
      </c>
      <c r="IK21" s="365">
        <f>IF(IK$19-'様式３（療養者名簿）（⑤の場合）'!$BJ26+1&lt;=15,IF(IK$19&gt;='様式３（療養者名簿）（⑤の場合）'!$BJ26,IF(IK$19&lt;='様式３（療養者名簿）（⑤の場合）'!$BK26,1,0),0),0)</f>
        <v>0</v>
      </c>
      <c r="IL21" s="365">
        <f>IF(IL$19-'様式３（療養者名簿）（⑤の場合）'!$BJ26+1&lt;=15,IF(IL$19&gt;='様式３（療養者名簿）（⑤の場合）'!$BJ26,IF(IL$19&lt;='様式３（療養者名簿）（⑤の場合）'!$BK26,1,0),0),0)</f>
        <v>0</v>
      </c>
      <c r="IM21" s="365">
        <f>IF(IM$19-'様式３（療養者名簿）（⑤の場合）'!$BJ26+1&lt;=15,IF(IM$19&gt;='様式３（療養者名簿）（⑤の場合）'!$BJ26,IF(IM$19&lt;='様式３（療養者名簿）（⑤の場合）'!$BK26,1,0),0),0)</f>
        <v>0</v>
      </c>
      <c r="IN21" s="365">
        <f>IF(IN$19-'様式３（療養者名簿）（⑤の場合）'!$BJ26+1&lt;=15,IF(IN$19&gt;='様式３（療養者名簿）（⑤の場合）'!$BJ26,IF(IN$19&lt;='様式３（療養者名簿）（⑤の場合）'!$BK26,1,0),0),0)</f>
        <v>0</v>
      </c>
      <c r="IO21" s="365">
        <f>IF(IO$19-'様式３（療養者名簿）（⑤の場合）'!$BJ26+1&lt;=15,IF(IO$19&gt;='様式３（療養者名簿）（⑤の場合）'!$BJ26,IF(IO$19&lt;='様式３（療養者名簿）（⑤の場合）'!$BK26,1,0),0),0)</f>
        <v>0</v>
      </c>
      <c r="IP21" s="365">
        <f>IF(IP$19-'様式３（療養者名簿）（⑤の場合）'!$BJ26+1&lt;=15,IF(IP$19&gt;='様式３（療養者名簿）（⑤の場合）'!$BJ26,IF(IP$19&lt;='様式３（療養者名簿）（⑤の場合）'!$BK26,1,0),0),0)</f>
        <v>0</v>
      </c>
      <c r="IQ21" s="365">
        <f>IF(IQ$19-'様式３（療養者名簿）（⑤の場合）'!$BJ26+1&lt;=15,IF(IQ$19&gt;='様式３（療養者名簿）（⑤の場合）'!$BJ26,IF(IQ$19&lt;='様式３（療養者名簿）（⑤の場合）'!$BK26,1,0),0),0)</f>
        <v>0</v>
      </c>
      <c r="IR21" s="365">
        <f>IF(IR$19-'様式３（療養者名簿）（⑤の場合）'!$BJ26+1&lt;=15,IF(IR$19&gt;='様式３（療養者名簿）（⑤の場合）'!$BJ26,IF(IR$19&lt;='様式３（療養者名簿）（⑤の場合）'!$BK26,1,0),0),0)</f>
        <v>0</v>
      </c>
      <c r="IS21" s="365">
        <f>IF(IS$19-'様式３（療養者名簿）（⑤の場合）'!$BJ26+1&lt;=15,IF(IS$19&gt;='様式３（療養者名簿）（⑤の場合）'!$BJ26,IF(IS$19&lt;='様式３（療養者名簿）（⑤の場合）'!$BK26,1,0),0),0)</f>
        <v>0</v>
      </c>
      <c r="IT21" s="365">
        <f>IF(IT$19-'様式３（療養者名簿）（⑤の場合）'!$BJ26+1&lt;=15,IF(IT$19&gt;='様式３（療養者名簿）（⑤の場合）'!$BJ26,IF(IT$19&lt;='様式３（療養者名簿）（⑤の場合）'!$BK26,1,0),0),0)</f>
        <v>0</v>
      </c>
      <c r="IU21" s="365">
        <f>IF(IU$19-'様式３（療養者名簿）（⑤の場合）'!$BJ26+1&lt;=15,IF(IU$19&gt;='様式３（療養者名簿）（⑤の場合）'!$BJ26,IF(IU$19&lt;='様式３（療養者名簿）（⑤の場合）'!$BK26,1,0),0),0)</f>
        <v>0</v>
      </c>
      <c r="IV21" s="365">
        <f>IF(IV$19-'様式３（療養者名簿）（⑤の場合）'!$BJ26+1&lt;=15,IF(IV$19&gt;='様式３（療養者名簿）（⑤の場合）'!$BJ26,IF(IV$19&lt;='様式３（療養者名簿）（⑤の場合）'!$BK26,1,0),0),0)</f>
        <v>0</v>
      </c>
      <c r="IW21" s="365">
        <f>IF(IW$19-'様式３（療養者名簿）（⑤の場合）'!$BJ26+1&lt;=15,IF(IW$19&gt;='様式３（療養者名簿）（⑤の場合）'!$BJ26,IF(IW$19&lt;='様式３（療養者名簿）（⑤の場合）'!$BK26,1,0),0),0)</f>
        <v>0</v>
      </c>
      <c r="IX21" s="365">
        <f>IF(IX$19-'様式３（療養者名簿）（⑤の場合）'!$BJ26+1&lt;=15,IF(IX$19&gt;='様式３（療養者名簿）（⑤の場合）'!$BJ26,IF(IX$19&lt;='様式３（療養者名簿）（⑤の場合）'!$BK26,1,0),0),0)</f>
        <v>0</v>
      </c>
      <c r="IY21" s="365">
        <f>IF(IY$19-'様式３（療養者名簿）（⑤の場合）'!$BJ26+1&lt;=15,IF(IY$19&gt;='様式３（療養者名簿）（⑤の場合）'!$BJ26,IF(IY$19&lt;='様式３（療養者名簿）（⑤の場合）'!$BK26,1,0),0),0)</f>
        <v>0</v>
      </c>
      <c r="IZ21" s="365">
        <f>IF(IZ$19-'様式３（療養者名簿）（⑤の場合）'!$BJ26+1&lt;=15,IF(IZ$19&gt;='様式３（療養者名簿）（⑤の場合）'!$BJ26,IF(IZ$19&lt;='様式３（療養者名簿）（⑤の場合）'!$BK26,1,0),0),0)</f>
        <v>0</v>
      </c>
      <c r="JA21" s="365">
        <f>IF(JA$19-'様式３（療養者名簿）（⑤の場合）'!$BJ26+1&lt;=15,IF(JA$19&gt;='様式３（療養者名簿）（⑤の場合）'!$BJ26,IF(JA$19&lt;='様式３（療養者名簿）（⑤の場合）'!$BK26,1,0),0),0)</f>
        <v>0</v>
      </c>
      <c r="JB21" s="365">
        <f>IF(JB$19-'様式３（療養者名簿）（⑤の場合）'!$BJ26+1&lt;=15,IF(JB$19&gt;='様式３（療養者名簿）（⑤の場合）'!$BJ26,IF(JB$19&lt;='様式３（療養者名簿）（⑤の場合）'!$BK26,1,0),0),0)</f>
        <v>0</v>
      </c>
      <c r="JC21" s="365">
        <f>IF(JC$19-'様式３（療養者名簿）（⑤の場合）'!$BJ26+1&lt;=15,IF(JC$19&gt;='様式３（療養者名簿）（⑤の場合）'!$BJ26,IF(JC$19&lt;='様式３（療養者名簿）（⑤の場合）'!$BK26,1,0),0),0)</f>
        <v>0</v>
      </c>
      <c r="JD21" s="365">
        <f>IF(JD$19-'様式３（療養者名簿）（⑤の場合）'!$BJ26+1&lt;=15,IF(JD$19&gt;='様式３（療養者名簿）（⑤の場合）'!$BJ26,IF(JD$19&lt;='様式３（療養者名簿）（⑤の場合）'!$BK26,1,0),0),0)</f>
        <v>0</v>
      </c>
      <c r="JE21" s="365">
        <f>IF(JE$19-'様式３（療養者名簿）（⑤の場合）'!$BJ26+1&lt;=15,IF(JE$19&gt;='様式３（療養者名簿）（⑤の場合）'!$BJ26,IF(JE$19&lt;='様式３（療養者名簿）（⑤の場合）'!$BK26,1,0),0),0)</f>
        <v>0</v>
      </c>
      <c r="JF21" s="365">
        <f>IF(JF$19-'様式３（療養者名簿）（⑤の場合）'!$BJ26+1&lt;=15,IF(JF$19&gt;='様式３（療養者名簿）（⑤の場合）'!$BJ26,IF(JF$19&lt;='様式３（療養者名簿）（⑤の場合）'!$BK26,1,0),0),0)</f>
        <v>0</v>
      </c>
      <c r="JG21" s="365">
        <f>IF(JG$19-'様式３（療養者名簿）（⑤の場合）'!$BJ26+1&lt;=15,IF(JG$19&gt;='様式３（療養者名簿）（⑤の場合）'!$BJ26,IF(JG$19&lt;='様式３（療養者名簿）（⑤の場合）'!$BK26,1,0),0),0)</f>
        <v>0</v>
      </c>
      <c r="JH21" s="365">
        <f>IF(JH$19-'様式３（療養者名簿）（⑤の場合）'!$BJ26+1&lt;=15,IF(JH$19&gt;='様式３（療養者名簿）（⑤の場合）'!$BJ26,IF(JH$19&lt;='様式３（療養者名簿）（⑤の場合）'!$BK26,1,0),0),0)</f>
        <v>0</v>
      </c>
      <c r="JI21" s="365">
        <f>IF(JI$19-'様式３（療養者名簿）（⑤の場合）'!$BJ26+1&lt;=15,IF(JI$19&gt;='様式３（療養者名簿）（⑤の場合）'!$BJ26,IF(JI$19&lt;='様式３（療養者名簿）（⑤の場合）'!$BK26,1,0),0),0)</f>
        <v>0</v>
      </c>
      <c r="JJ21" s="365">
        <f>IF(JJ$19-'様式３（療養者名簿）（⑤の場合）'!$BJ26+1&lt;=15,IF(JJ$19&gt;='様式３（療養者名簿）（⑤の場合）'!$BJ26,IF(JJ$19&lt;='様式３（療養者名簿）（⑤の場合）'!$BK26,1,0),0),0)</f>
        <v>0</v>
      </c>
      <c r="JK21" s="365">
        <f>IF(JK$19-'様式３（療養者名簿）（⑤の場合）'!$BJ26+1&lt;=15,IF(JK$19&gt;='様式３（療養者名簿）（⑤の場合）'!$BJ26,IF(JK$19&lt;='様式３（療養者名簿）（⑤の場合）'!$BK26,1,0),0),0)</f>
        <v>0</v>
      </c>
      <c r="JL21" s="365">
        <f>IF(JL$19-'様式３（療養者名簿）（⑤の場合）'!$BJ26+1&lt;=15,IF(JL$19&gt;='様式３（療養者名簿）（⑤の場合）'!$BJ26,IF(JL$19&lt;='様式３（療養者名簿）（⑤の場合）'!$BK26,1,0),0),0)</f>
        <v>0</v>
      </c>
      <c r="JM21" s="365">
        <f>IF(JM$19-'様式３（療養者名簿）（⑤の場合）'!$BJ26+1&lt;=15,IF(JM$19&gt;='様式３（療養者名簿）（⑤の場合）'!$BJ26,IF(JM$19&lt;='様式３（療養者名簿）（⑤の場合）'!$BK26,1,0),0),0)</f>
        <v>0</v>
      </c>
      <c r="JN21" s="365">
        <f>IF(JN$19-'様式３（療養者名簿）（⑤の場合）'!$BJ26+1&lt;=15,IF(JN$19&gt;='様式３（療養者名簿）（⑤の場合）'!$BJ26,IF(JN$19&lt;='様式３（療養者名簿）（⑤の場合）'!$BK26,1,0),0),0)</f>
        <v>0</v>
      </c>
      <c r="JO21" s="365">
        <f>IF(JO$19-'様式３（療養者名簿）（⑤の場合）'!$BJ26+1&lt;=15,IF(JO$19&gt;='様式３（療養者名簿）（⑤の場合）'!$BJ26,IF(JO$19&lt;='様式３（療養者名簿）（⑤の場合）'!$BK26,1,0),0),0)</f>
        <v>0</v>
      </c>
      <c r="JP21" s="365">
        <f>IF(JP$19-'様式３（療養者名簿）（⑤の場合）'!$BJ26+1&lt;=15,IF(JP$19&gt;='様式３（療養者名簿）（⑤の場合）'!$BJ26,IF(JP$19&lt;='様式３（療養者名簿）（⑤の場合）'!$BK26,1,0),0),0)</f>
        <v>0</v>
      </c>
      <c r="JQ21" s="365">
        <f>IF(JQ$19-'様式３（療養者名簿）（⑤の場合）'!$BJ26+1&lt;=15,IF(JQ$19&gt;='様式３（療養者名簿）（⑤の場合）'!$BJ26,IF(JQ$19&lt;='様式３（療養者名簿）（⑤の場合）'!$BK26,1,0),0),0)</f>
        <v>0</v>
      </c>
      <c r="JR21" s="365">
        <f>IF(JR$19-'様式３（療養者名簿）（⑤の場合）'!$BJ26+1&lt;=15,IF(JR$19&gt;='様式３（療養者名簿）（⑤の場合）'!$BJ26,IF(JR$19&lt;='様式３（療養者名簿）（⑤の場合）'!$BK26,1,0),0),0)</f>
        <v>0</v>
      </c>
      <c r="JS21" s="365">
        <f>IF(JS$19-'様式３（療養者名簿）（⑤の場合）'!$BJ26+1&lt;=15,IF(JS$19&gt;='様式３（療養者名簿）（⑤の場合）'!$BJ26,IF(JS$19&lt;='様式３（療養者名簿）（⑤の場合）'!$BK26,1,0),0),0)</f>
        <v>0</v>
      </c>
      <c r="JT21" s="365">
        <f>IF(JT$19-'様式３（療養者名簿）（⑤の場合）'!$BJ26+1&lt;=15,IF(JT$19&gt;='様式３（療養者名簿）（⑤の場合）'!$BJ26,IF(JT$19&lt;='様式３（療養者名簿）（⑤の場合）'!$BK26,1,0),0),0)</f>
        <v>0</v>
      </c>
      <c r="JU21" s="365">
        <f>IF(JU$19-'様式３（療養者名簿）（⑤の場合）'!$BJ26+1&lt;=15,IF(JU$19&gt;='様式３（療養者名簿）（⑤の場合）'!$BJ26,IF(JU$19&lt;='様式３（療養者名簿）（⑤の場合）'!$BK26,1,0),0),0)</f>
        <v>0</v>
      </c>
      <c r="JV21" s="365">
        <f>IF(JV$19-'様式３（療養者名簿）（⑤の場合）'!$BJ26+1&lt;=15,IF(JV$19&gt;='様式３（療養者名簿）（⑤の場合）'!$BJ26,IF(JV$19&lt;='様式３（療養者名簿）（⑤の場合）'!$BK26,1,0),0),0)</f>
        <v>0</v>
      </c>
      <c r="JW21" s="365">
        <f>IF(JW$19-'様式３（療養者名簿）（⑤の場合）'!$BJ26+1&lt;=15,IF(JW$19&gt;='様式３（療養者名簿）（⑤の場合）'!$BJ26,IF(JW$19&lt;='様式３（療養者名簿）（⑤の場合）'!$BK26,1,0),0),0)</f>
        <v>0</v>
      </c>
      <c r="JX21" s="365">
        <f>IF(JX$19-'様式３（療養者名簿）（⑤の場合）'!$BJ26+1&lt;=15,IF(JX$19&gt;='様式３（療養者名簿）（⑤の場合）'!$BJ26,IF(JX$19&lt;='様式３（療養者名簿）（⑤の場合）'!$BK26,1,0),0),0)</f>
        <v>0</v>
      </c>
      <c r="JY21" s="365">
        <f>IF(JY$19-'様式３（療養者名簿）（⑤の場合）'!$BJ26+1&lt;=15,IF(JY$19&gt;='様式３（療養者名簿）（⑤の場合）'!$BJ26,IF(JY$19&lt;='様式３（療養者名簿）（⑤の場合）'!$BK26,1,0),0),0)</f>
        <v>0</v>
      </c>
      <c r="JZ21" s="365">
        <f>IF(JZ$19-'様式３（療養者名簿）（⑤の場合）'!$BJ26+1&lt;=15,IF(JZ$19&gt;='様式３（療養者名簿）（⑤の場合）'!$BJ26,IF(JZ$19&lt;='様式３（療養者名簿）（⑤の場合）'!$BK26,1,0),0),0)</f>
        <v>0</v>
      </c>
      <c r="KA21" s="365">
        <f>IF(KA$19-'様式３（療養者名簿）（⑤の場合）'!$BJ26+1&lt;=15,IF(KA$19&gt;='様式３（療養者名簿）（⑤の場合）'!$BJ26,IF(KA$19&lt;='様式３（療養者名簿）（⑤の場合）'!$BK26,1,0),0),0)</f>
        <v>0</v>
      </c>
      <c r="KB21" s="365">
        <f>IF(KB$19-'様式３（療養者名簿）（⑤の場合）'!$BJ26+1&lt;=15,IF(KB$19&gt;='様式３（療養者名簿）（⑤の場合）'!$BJ26,IF(KB$19&lt;='様式３（療養者名簿）（⑤の場合）'!$BK26,1,0),0),0)</f>
        <v>0</v>
      </c>
      <c r="KC21" s="365">
        <f>IF(KC$19-'様式３（療養者名簿）（⑤の場合）'!$BJ26+1&lt;=15,IF(KC$19&gt;='様式３（療養者名簿）（⑤の場合）'!$BJ26,IF(KC$19&lt;='様式３（療養者名簿）（⑤の場合）'!$BK26,1,0),0),0)</f>
        <v>0</v>
      </c>
      <c r="KD21" s="365">
        <f>IF(KD$19-'様式３（療養者名簿）（⑤の場合）'!$BJ26+1&lt;=15,IF(KD$19&gt;='様式３（療養者名簿）（⑤の場合）'!$BJ26,IF(KD$19&lt;='様式３（療養者名簿）（⑤の場合）'!$BK26,1,0),0),0)</f>
        <v>0</v>
      </c>
      <c r="KE21" s="365">
        <f>IF(KE$19-'様式３（療養者名簿）（⑤の場合）'!$BJ26+1&lt;=15,IF(KE$19&gt;='様式３（療養者名簿）（⑤の場合）'!$BJ26,IF(KE$19&lt;='様式３（療養者名簿）（⑤の場合）'!$BK26,1,0),0),0)</f>
        <v>0</v>
      </c>
      <c r="KF21" s="365">
        <f>IF(KF$19-'様式３（療養者名簿）（⑤の場合）'!$BJ26+1&lt;=15,IF(KF$19&gt;='様式３（療養者名簿）（⑤の場合）'!$BJ26,IF(KF$19&lt;='様式３（療養者名簿）（⑤の場合）'!$BK26,1,0),0),0)</f>
        <v>0</v>
      </c>
      <c r="KG21" s="365">
        <f>IF(KG$19-'様式３（療養者名簿）（⑤の場合）'!$BJ26+1&lt;=15,IF(KG$19&gt;='様式３（療養者名簿）（⑤の場合）'!$BJ26,IF(KG$19&lt;='様式３（療養者名簿）（⑤の場合）'!$BK26,1,0),0),0)</f>
        <v>0</v>
      </c>
      <c r="KH21" s="365">
        <f>IF(KH$19-'様式３（療養者名簿）（⑤の場合）'!$BJ26+1&lt;=15,IF(KH$19&gt;='様式３（療養者名簿）（⑤の場合）'!$BJ26,IF(KH$19&lt;='様式３（療養者名簿）（⑤の場合）'!$BK26,1,0),0),0)</f>
        <v>0</v>
      </c>
      <c r="KI21" s="365">
        <f>IF(KI$19-'様式３（療養者名簿）（⑤の場合）'!$BJ26+1&lt;=15,IF(KI$19&gt;='様式３（療養者名簿）（⑤の場合）'!$BJ26,IF(KI$19&lt;='様式３（療養者名簿）（⑤の場合）'!$BK26,1,0),0),0)</f>
        <v>0</v>
      </c>
      <c r="KJ21" s="365">
        <f>IF(KJ$19-'様式３（療養者名簿）（⑤の場合）'!$BJ26+1&lt;=15,IF(KJ$19&gt;='様式３（療養者名簿）（⑤の場合）'!$BJ26,IF(KJ$19&lt;='様式３（療養者名簿）（⑤の場合）'!$BK26,1,0),0),0)</f>
        <v>0</v>
      </c>
      <c r="KK21" s="365">
        <f>IF(KK$19-'様式３（療養者名簿）（⑤の場合）'!$BJ26+1&lt;=15,IF(KK$19&gt;='様式３（療養者名簿）（⑤の場合）'!$BJ26,IF(KK$19&lt;='様式３（療養者名簿）（⑤の場合）'!$BK26,1,0),0),0)</f>
        <v>0</v>
      </c>
      <c r="KL21" s="365">
        <f>IF(KL$19-'様式３（療養者名簿）（⑤の場合）'!$BJ26+1&lt;=15,IF(KL$19&gt;='様式３（療養者名簿）（⑤の場合）'!$BJ26,IF(KL$19&lt;='様式３（療養者名簿）（⑤の場合）'!$BK26,1,0),0),0)</f>
        <v>0</v>
      </c>
      <c r="KM21" s="365">
        <f>IF(KM$19-'様式３（療養者名簿）（⑤の場合）'!$BJ26+1&lt;=15,IF(KM$19&gt;='様式３（療養者名簿）（⑤の場合）'!$BJ26,IF(KM$19&lt;='様式３（療養者名簿）（⑤の場合）'!$BK26,1,0),0),0)</f>
        <v>0</v>
      </c>
      <c r="KN21" s="365">
        <f>IF(KN$19-'様式３（療養者名簿）（⑤の場合）'!$BJ26+1&lt;=15,IF(KN$19&gt;='様式３（療養者名簿）（⑤の場合）'!$BJ26,IF(KN$19&lt;='様式３（療養者名簿）（⑤の場合）'!$BK26,1,0),0),0)</f>
        <v>0</v>
      </c>
      <c r="KO21" s="365">
        <f>IF(KO$19-'様式３（療養者名簿）（⑤の場合）'!$BJ26+1&lt;=15,IF(KO$19&gt;='様式３（療養者名簿）（⑤の場合）'!$BJ26,IF(KO$19&lt;='様式３（療養者名簿）（⑤の場合）'!$BK26,1,0),0),0)</f>
        <v>0</v>
      </c>
      <c r="KP21" s="365">
        <f>IF(KP$19-'様式３（療養者名簿）（⑤の場合）'!$BJ26+1&lt;=15,IF(KP$19&gt;='様式３（療養者名簿）（⑤の場合）'!$BJ26,IF(KP$19&lt;='様式３（療養者名簿）（⑤の場合）'!$BK26,1,0),0),0)</f>
        <v>0</v>
      </c>
      <c r="KQ21" s="365">
        <f>IF(KQ$19-'様式３（療養者名簿）（⑤の場合）'!$BJ26+1&lt;=15,IF(KQ$19&gt;='様式３（療養者名簿）（⑤の場合）'!$BJ26,IF(KQ$19&lt;='様式３（療養者名簿）（⑤の場合）'!$BK26,1,0),0),0)</f>
        <v>0</v>
      </c>
      <c r="KR21" s="365">
        <f>IF(KR$19-'様式３（療養者名簿）（⑤の場合）'!$BJ26+1&lt;=15,IF(KR$19&gt;='様式３（療養者名簿）（⑤の場合）'!$BJ26,IF(KR$19&lt;='様式３（療養者名簿）（⑤の場合）'!$BK26,1,0),0),0)</f>
        <v>0</v>
      </c>
      <c r="KS21" s="365">
        <f>IF(KS$19-'様式３（療養者名簿）（⑤の場合）'!$BJ26+1&lt;=15,IF(KS$19&gt;='様式３（療養者名簿）（⑤の場合）'!$BJ26,IF(KS$19&lt;='様式３（療養者名簿）（⑤の場合）'!$BK26,1,0),0),0)</f>
        <v>0</v>
      </c>
      <c r="KT21" s="365">
        <f>IF(KT$19-'様式３（療養者名簿）（⑤の場合）'!$BJ26+1&lt;=15,IF(KT$19&gt;='様式３（療養者名簿）（⑤の場合）'!$BJ26,IF(KT$19&lt;='様式３（療養者名簿）（⑤の場合）'!$BK26,1,0),0),0)</f>
        <v>0</v>
      </c>
      <c r="KU21" s="365">
        <f>IF(KU$19-'様式３（療養者名簿）（⑤の場合）'!$BJ26+1&lt;=15,IF(KU$19&gt;='様式３（療養者名簿）（⑤の場合）'!$BJ26,IF(KU$19&lt;='様式３（療養者名簿）（⑤の場合）'!$BK26,1,0),0),0)</f>
        <v>0</v>
      </c>
      <c r="KV21" s="365">
        <f>IF(KV$19-'様式３（療養者名簿）（⑤の場合）'!$BJ26+1&lt;=15,IF(KV$19&gt;='様式３（療養者名簿）（⑤の場合）'!$BJ26,IF(KV$19&lt;='様式３（療養者名簿）（⑤の場合）'!$BK26,1,0),0),0)</f>
        <v>0</v>
      </c>
      <c r="KW21" s="365">
        <f>IF(KW$19-'様式３（療養者名簿）（⑤の場合）'!$BJ26+1&lt;=15,IF(KW$19&gt;='様式３（療養者名簿）（⑤の場合）'!$BJ26,IF(KW$19&lt;='様式３（療養者名簿）（⑤の場合）'!$BK26,1,0),0),0)</f>
        <v>0</v>
      </c>
      <c r="KX21" s="365">
        <f>IF(KX$19-'様式３（療養者名簿）（⑤の場合）'!$BJ26+1&lt;=15,IF(KX$19&gt;='様式３（療養者名簿）（⑤の場合）'!$BJ26,IF(KX$19&lt;='様式３（療養者名簿）（⑤の場合）'!$BK26,1,0),0),0)</f>
        <v>0</v>
      </c>
      <c r="KY21" s="365">
        <f>IF(KY$19-'様式３（療養者名簿）（⑤の場合）'!$BJ26+1&lt;=15,IF(KY$19&gt;='様式３（療養者名簿）（⑤の場合）'!$BJ26,IF(KY$19&lt;='様式３（療養者名簿）（⑤の場合）'!$BK26,1,0),0),0)</f>
        <v>0</v>
      </c>
      <c r="KZ21" s="365">
        <f>IF(KZ$19-'様式３（療養者名簿）（⑤の場合）'!$BJ26+1&lt;=15,IF(KZ$19&gt;='様式３（療養者名簿）（⑤の場合）'!$BJ26,IF(KZ$19&lt;='様式３（療養者名簿）（⑤の場合）'!$BK26,1,0),0),0)</f>
        <v>0</v>
      </c>
      <c r="LA21" s="365">
        <f>IF(LA$19-'様式３（療養者名簿）（⑤の場合）'!$BJ26+1&lt;=15,IF(LA$19&gt;='様式３（療養者名簿）（⑤の場合）'!$BJ26,IF(LA$19&lt;='様式３（療養者名簿）（⑤の場合）'!$BK26,1,0),0),0)</f>
        <v>0</v>
      </c>
      <c r="LB21" s="365">
        <f>IF(LB$19-'様式３（療養者名簿）（⑤の場合）'!$BJ26+1&lt;=15,IF(LB$19&gt;='様式３（療養者名簿）（⑤の場合）'!$BJ26,IF(LB$19&lt;='様式３（療養者名簿）（⑤の場合）'!$BK26,1,0),0),0)</f>
        <v>0</v>
      </c>
      <c r="LC21" s="365">
        <f>IF(LC$19-'様式３（療養者名簿）（⑤の場合）'!$BJ26+1&lt;=15,IF(LC$19&gt;='様式３（療養者名簿）（⑤の場合）'!$BJ26,IF(LC$19&lt;='様式３（療養者名簿）（⑤の場合）'!$BK26,1,0),0),0)</f>
        <v>0</v>
      </c>
      <c r="LD21" s="365">
        <f>IF(LD$19-'様式３（療養者名簿）（⑤の場合）'!$BJ26+1&lt;=15,IF(LD$19&gt;='様式３（療養者名簿）（⑤の場合）'!$BJ26,IF(LD$19&lt;='様式３（療養者名簿）（⑤の場合）'!$BK26,1,0),0),0)</f>
        <v>0</v>
      </c>
      <c r="LE21" s="365">
        <f>IF(LE$19-'様式３（療養者名簿）（⑤の場合）'!$BJ26+1&lt;=15,IF(LE$19&gt;='様式３（療養者名簿）（⑤の場合）'!$BJ26,IF(LE$19&lt;='様式３（療養者名簿）（⑤の場合）'!$BK26,1,0),0),0)</f>
        <v>0</v>
      </c>
      <c r="LF21" s="365">
        <f>IF(LF$19-'様式３（療養者名簿）（⑤の場合）'!$BJ26+1&lt;=15,IF(LF$19&gt;='様式３（療養者名簿）（⑤の場合）'!$BJ26,IF(LF$19&lt;='様式３（療養者名簿）（⑤の場合）'!$BK26,1,0),0),0)</f>
        <v>0</v>
      </c>
      <c r="LG21" s="365">
        <f>IF(LG$19-'様式３（療養者名簿）（⑤の場合）'!$BJ26+1&lt;=15,IF(LG$19&gt;='様式３（療養者名簿）（⑤の場合）'!$BJ26,IF(LG$19&lt;='様式３（療養者名簿）（⑤の場合）'!$BK26,1,0),0),0)</f>
        <v>0</v>
      </c>
      <c r="LH21" s="365">
        <f>IF(LH$19-'様式３（療養者名簿）（⑤の場合）'!$BJ26+1&lt;=15,IF(LH$19&gt;='様式３（療養者名簿）（⑤の場合）'!$BJ26,IF(LH$19&lt;='様式３（療養者名簿）（⑤の場合）'!$BK26,1,0),0),0)</f>
        <v>0</v>
      </c>
      <c r="LI21" s="365">
        <f>IF(LI$19-'様式３（療養者名簿）（⑤の場合）'!$BJ26+1&lt;=15,IF(LI$19&gt;='様式３（療養者名簿）（⑤の場合）'!$BJ26,IF(LI$19&lt;='様式３（療養者名簿）（⑤の場合）'!$BK26,1,0),0),0)</f>
        <v>0</v>
      </c>
      <c r="LJ21" s="365">
        <f>IF(LJ$19-'様式３（療養者名簿）（⑤の場合）'!$BJ26+1&lt;=15,IF(LJ$19&gt;='様式３（療養者名簿）（⑤の場合）'!$BJ26,IF(LJ$19&lt;='様式３（療養者名簿）（⑤の場合）'!$BK26,1,0),0),0)</f>
        <v>0</v>
      </c>
      <c r="LK21" s="365">
        <f>IF(LK$19-'様式３（療養者名簿）（⑤の場合）'!$BJ26+1&lt;=15,IF(LK$19&gt;='様式３（療養者名簿）（⑤の場合）'!$BJ26,IF(LK$19&lt;='様式３（療養者名簿）（⑤の場合）'!$BK26,1,0),0),0)</f>
        <v>0</v>
      </c>
      <c r="LL21" s="365">
        <f>IF(LL$19-'様式３（療養者名簿）（⑤の場合）'!$BJ26+1&lt;=15,IF(LL$19&gt;='様式３（療養者名簿）（⑤の場合）'!$BJ26,IF(LL$19&lt;='様式３（療養者名簿）（⑤の場合）'!$BK26,1,0),0),0)</f>
        <v>0</v>
      </c>
      <c r="LM21" s="365">
        <f>IF(LM$19-'様式３（療養者名簿）（⑤の場合）'!$BJ26+1&lt;=15,IF(LM$19&gt;='様式３（療養者名簿）（⑤の場合）'!$BJ26,IF(LM$19&lt;='様式３（療養者名簿）（⑤の場合）'!$BK26,1,0),0),0)</f>
        <v>0</v>
      </c>
      <c r="LN21" s="365">
        <f>IF(LN$19-'様式３（療養者名簿）（⑤の場合）'!$BJ26+1&lt;=15,IF(LN$19&gt;='様式３（療養者名簿）（⑤の場合）'!$BJ26,IF(LN$19&lt;='様式３（療養者名簿）（⑤の場合）'!$BK26,1,0),0),0)</f>
        <v>0</v>
      </c>
      <c r="LO21" s="365">
        <f>IF(LO$19-'様式３（療養者名簿）（⑤の場合）'!$BJ26+1&lt;=15,IF(LO$19&gt;='様式３（療養者名簿）（⑤の場合）'!$BJ26,IF(LO$19&lt;='様式３（療養者名簿）（⑤の場合）'!$BK26,1,0),0),0)</f>
        <v>0</v>
      </c>
      <c r="LP21" s="365">
        <f>IF(LP$19-'様式３（療養者名簿）（⑤の場合）'!$BJ26+1&lt;=15,IF(LP$19&gt;='様式３（療養者名簿）（⑤の場合）'!$BJ26,IF(LP$19&lt;='様式３（療養者名簿）（⑤の場合）'!$BK26,1,0),0),0)</f>
        <v>0</v>
      </c>
      <c r="LQ21" s="365">
        <f>IF(LQ$19-'様式３（療養者名簿）（⑤の場合）'!$BJ26+1&lt;=15,IF(LQ$19&gt;='様式３（療養者名簿）（⑤の場合）'!$BJ26,IF(LQ$19&lt;='様式３（療養者名簿）（⑤の場合）'!$BK26,1,0),0),0)</f>
        <v>0</v>
      </c>
      <c r="LR21" s="365">
        <f>IF(LR$19-'様式３（療養者名簿）（⑤の場合）'!$BJ26+1&lt;=15,IF(LR$19&gt;='様式３（療養者名簿）（⑤の場合）'!$BJ26,IF(LR$19&lt;='様式３（療養者名簿）（⑤の場合）'!$BK26,1,0),0),0)</f>
        <v>0</v>
      </c>
      <c r="LS21" s="365">
        <f>IF(LS$19-'様式３（療養者名簿）（⑤の場合）'!$BJ26+1&lt;=15,IF(LS$19&gt;='様式３（療養者名簿）（⑤の場合）'!$BJ26,IF(LS$19&lt;='様式３（療養者名簿）（⑤の場合）'!$BK26,1,0),0),0)</f>
        <v>0</v>
      </c>
      <c r="LT21" s="365">
        <f>IF(LT$19-'様式３（療養者名簿）（⑤の場合）'!$BJ26+1&lt;=15,IF(LT$19&gt;='様式３（療養者名簿）（⑤の場合）'!$BJ26,IF(LT$19&lt;='様式３（療養者名簿）（⑤の場合）'!$BK26,1,0),0),0)</f>
        <v>0</v>
      </c>
      <c r="LU21" s="365">
        <f>IF(LU$19-'様式３（療養者名簿）（⑤の場合）'!$BJ26+1&lt;=15,IF(LU$19&gt;='様式３（療養者名簿）（⑤の場合）'!$BJ26,IF(LU$19&lt;='様式３（療養者名簿）（⑤の場合）'!$BK26,1,0),0),0)</f>
        <v>0</v>
      </c>
      <c r="LV21" s="365">
        <f>IF(LV$19-'様式３（療養者名簿）（⑤の場合）'!$BJ26+1&lt;=15,IF(LV$19&gt;='様式３（療養者名簿）（⑤の場合）'!$BJ26,IF(LV$19&lt;='様式３（療養者名簿）（⑤の場合）'!$BK26,1,0),0),0)</f>
        <v>0</v>
      </c>
      <c r="LW21" s="365">
        <f>IF(LW$19-'様式３（療養者名簿）（⑤の場合）'!$BJ26+1&lt;=15,IF(LW$19&gt;='様式３（療養者名簿）（⑤の場合）'!$BJ26,IF(LW$19&lt;='様式３（療養者名簿）（⑤の場合）'!$BK26,1,0),0),0)</f>
        <v>0</v>
      </c>
      <c r="LX21" s="365">
        <f>IF(LX$19-'様式３（療養者名簿）（⑤の場合）'!$BJ26+1&lt;=15,IF(LX$19&gt;='様式３（療養者名簿）（⑤の場合）'!$BJ26,IF(LX$19&lt;='様式３（療養者名簿）（⑤の場合）'!$BK26,1,0),0),0)</f>
        <v>0</v>
      </c>
      <c r="LY21" s="365">
        <f>IF(LY$19-'様式３（療養者名簿）（⑤の場合）'!$BJ26+1&lt;=15,IF(LY$19&gt;='様式３（療養者名簿）（⑤の場合）'!$BJ26,IF(LY$19&lt;='様式３（療養者名簿）（⑤の場合）'!$BK26,1,0),0),0)</f>
        <v>0</v>
      </c>
      <c r="LZ21" s="365">
        <f>IF(LZ$19-'様式３（療養者名簿）（⑤の場合）'!$BJ26+1&lt;=15,IF(LZ$19&gt;='様式３（療養者名簿）（⑤の場合）'!$BJ26,IF(LZ$19&lt;='様式３（療養者名簿）（⑤の場合）'!$BK26,1,0),0),0)</f>
        <v>0</v>
      </c>
      <c r="MA21" s="365">
        <f>IF(MA$19-'様式３（療養者名簿）（⑤の場合）'!$BJ26+1&lt;=15,IF(MA$19&gt;='様式３（療養者名簿）（⑤の場合）'!$BJ26,IF(MA$19&lt;='様式３（療養者名簿）（⑤の場合）'!$BK26,1,0),0),0)</f>
        <v>0</v>
      </c>
      <c r="MB21" s="365">
        <f>IF(MB$19-'様式３（療養者名簿）（⑤の場合）'!$BJ26+1&lt;=15,IF(MB$19&gt;='様式３（療養者名簿）（⑤の場合）'!$BJ26,IF(MB$19&lt;='様式３（療養者名簿）（⑤の場合）'!$BK26,1,0),0),0)</f>
        <v>0</v>
      </c>
      <c r="MC21" s="365">
        <f>IF(MC$19-'様式３（療養者名簿）（⑤の場合）'!$BJ26+1&lt;=15,IF(MC$19&gt;='様式３（療養者名簿）（⑤の場合）'!$BJ26,IF(MC$19&lt;='様式３（療養者名簿）（⑤の場合）'!$BK26,1,0),0),0)</f>
        <v>0</v>
      </c>
      <c r="MD21" s="365">
        <f>IF(MD$19-'様式３（療養者名簿）（⑤の場合）'!$BJ26+1&lt;=15,IF(MD$19&gt;='様式３（療養者名簿）（⑤の場合）'!$BJ26,IF(MD$19&lt;='様式３（療養者名簿）（⑤の場合）'!$BK26,1,0),0),0)</f>
        <v>0</v>
      </c>
      <c r="ME21" s="365">
        <f>IF(ME$19-'様式３（療養者名簿）（⑤の場合）'!$BJ26+1&lt;=15,IF(ME$19&gt;='様式３（療養者名簿）（⑤の場合）'!$BJ26,IF(ME$19&lt;='様式３（療養者名簿）（⑤の場合）'!$BK26,1,0),0),0)</f>
        <v>0</v>
      </c>
      <c r="MF21" s="365">
        <f>IF(MF$19-'様式３（療養者名簿）（⑤の場合）'!$BJ26+1&lt;=15,IF(MF$19&gt;='様式３（療養者名簿）（⑤の場合）'!$BJ26,IF(MF$19&lt;='様式３（療養者名簿）（⑤の場合）'!$BK26,1,0),0),0)</f>
        <v>0</v>
      </c>
      <c r="MG21" s="365">
        <f>IF(MG$19-'様式３（療養者名簿）（⑤の場合）'!$BJ26+1&lt;=15,IF(MG$19&gt;='様式３（療養者名簿）（⑤の場合）'!$BJ26,IF(MG$19&lt;='様式３（療養者名簿）（⑤の場合）'!$BK26,1,0),0),0)</f>
        <v>0</v>
      </c>
      <c r="MH21" s="365">
        <f>IF(MH$19-'様式３（療養者名簿）（⑤の場合）'!$BJ26+1&lt;=15,IF(MH$19&gt;='様式３（療養者名簿）（⑤の場合）'!$BJ26,IF(MH$19&lt;='様式３（療養者名簿）（⑤の場合）'!$BK26,1,0),0),0)</f>
        <v>0</v>
      </c>
      <c r="MI21" s="365">
        <f>IF(MI$19-'様式３（療養者名簿）（⑤の場合）'!$BJ26+1&lt;=15,IF(MI$19&gt;='様式３（療養者名簿）（⑤の場合）'!$BJ26,IF(MI$19&lt;='様式３（療養者名簿）（⑤の場合）'!$BK26,1,0),0),0)</f>
        <v>0</v>
      </c>
      <c r="MJ21" s="365">
        <f>IF(MJ$19-'様式３（療養者名簿）（⑤の場合）'!$BJ26+1&lt;=15,IF(MJ$19&gt;='様式３（療養者名簿）（⑤の場合）'!$BJ26,IF(MJ$19&lt;='様式３（療養者名簿）（⑤の場合）'!$BK26,1,0),0),0)</f>
        <v>0</v>
      </c>
      <c r="MK21" s="365">
        <f>IF(MK$19-'様式３（療養者名簿）（⑤の場合）'!$BJ26+1&lt;=15,IF(MK$19&gt;='様式３（療養者名簿）（⑤の場合）'!$BJ26,IF(MK$19&lt;='様式３（療養者名簿）（⑤の場合）'!$BK26,1,0),0),0)</f>
        <v>0</v>
      </c>
      <c r="ML21" s="365">
        <f>IF(ML$19-'様式３（療養者名簿）（⑤の場合）'!$BJ26+1&lt;=15,IF(ML$19&gt;='様式３（療養者名簿）（⑤の場合）'!$BJ26,IF(ML$19&lt;='様式３（療養者名簿）（⑤の場合）'!$BK26,1,0),0),0)</f>
        <v>0</v>
      </c>
      <c r="MM21" s="365">
        <f>IF(MM$19-'様式３（療養者名簿）（⑤の場合）'!$BJ26+1&lt;=15,IF(MM$19&gt;='様式３（療養者名簿）（⑤の場合）'!$BJ26,IF(MM$19&lt;='様式３（療養者名簿）（⑤の場合）'!$BK26,1,0),0),0)</f>
        <v>0</v>
      </c>
      <c r="MN21" s="365">
        <f>IF(MN$19-'様式３（療養者名簿）（⑤の場合）'!$BJ26+1&lt;=15,IF(MN$19&gt;='様式３（療養者名簿）（⑤の場合）'!$BJ26,IF(MN$19&lt;='様式３（療養者名簿）（⑤の場合）'!$BK26,1,0),0),0)</f>
        <v>0</v>
      </c>
      <c r="MO21" s="365">
        <f>IF(MO$19-'様式３（療養者名簿）（⑤の場合）'!$BJ26+1&lt;=15,IF(MO$19&gt;='様式３（療養者名簿）（⑤の場合）'!$BJ26,IF(MO$19&lt;='様式３（療養者名簿）（⑤の場合）'!$BK26,1,0),0),0)</f>
        <v>0</v>
      </c>
      <c r="MP21" s="365">
        <f>IF(MP$19-'様式３（療養者名簿）（⑤の場合）'!$BJ26+1&lt;=15,IF(MP$19&gt;='様式３（療養者名簿）（⑤の場合）'!$BJ26,IF(MP$19&lt;='様式３（療養者名簿）（⑤の場合）'!$BK26,1,0),0),0)</f>
        <v>0</v>
      </c>
      <c r="MQ21" s="365">
        <f>IF(MQ$19-'様式３（療養者名簿）（⑤の場合）'!$BJ26+1&lt;=15,IF(MQ$19&gt;='様式３（療養者名簿）（⑤の場合）'!$BJ26,IF(MQ$19&lt;='様式３（療養者名簿）（⑤の場合）'!$BK26,1,0),0),0)</f>
        <v>0</v>
      </c>
      <c r="MR21" s="365">
        <f>IF(MR$19-'様式３（療養者名簿）（⑤の場合）'!$BJ26+1&lt;=15,IF(MR$19&gt;='様式３（療養者名簿）（⑤の場合）'!$BJ26,IF(MR$19&lt;='様式３（療養者名簿）（⑤の場合）'!$BK26,1,0),0),0)</f>
        <v>0</v>
      </c>
      <c r="MS21" s="365">
        <f>IF(MS$19-'様式３（療養者名簿）（⑤の場合）'!$BJ26+1&lt;=15,IF(MS$19&gt;='様式３（療養者名簿）（⑤の場合）'!$BJ26,IF(MS$19&lt;='様式３（療養者名簿）（⑤の場合）'!$BK26,1,0),0),0)</f>
        <v>0</v>
      </c>
      <c r="MT21" s="365">
        <f>IF(MT$19-'様式３（療養者名簿）（⑤の場合）'!$BJ26+1&lt;=15,IF(MT$19&gt;='様式３（療養者名簿）（⑤の場合）'!$BJ26,IF(MT$19&lt;='様式３（療養者名簿）（⑤の場合）'!$BK26,1,0),0),0)</f>
        <v>0</v>
      </c>
      <c r="MU21" s="365">
        <f>IF(MU$19-'様式３（療養者名簿）（⑤の場合）'!$BJ26+1&lt;=15,IF(MU$19&gt;='様式３（療養者名簿）（⑤の場合）'!$BJ26,IF(MU$19&lt;='様式３（療養者名簿）（⑤の場合）'!$BK26,1,0),0),0)</f>
        <v>0</v>
      </c>
      <c r="MV21" s="365">
        <f>IF(MV$19-'様式３（療養者名簿）（⑤の場合）'!$BJ26+1&lt;=15,IF(MV$19&gt;='様式３（療養者名簿）（⑤の場合）'!$BJ26,IF(MV$19&lt;='様式３（療養者名簿）（⑤の場合）'!$BK26,1,0),0),0)</f>
        <v>0</v>
      </c>
      <c r="MW21" s="365">
        <f>IF(MW$19-'様式３（療養者名簿）（⑤の場合）'!$BJ26+1&lt;=15,IF(MW$19&gt;='様式３（療養者名簿）（⑤の場合）'!$BJ26,IF(MW$19&lt;='様式３（療養者名簿）（⑤の場合）'!$BK26,1,0),0),0)</f>
        <v>0</v>
      </c>
      <c r="MX21" s="365">
        <f>IF(MX$19-'様式３（療養者名簿）（⑤の場合）'!$BJ26+1&lt;=15,IF(MX$19&gt;='様式３（療養者名簿）（⑤の場合）'!$BJ26,IF(MX$19&lt;='様式３（療養者名簿）（⑤の場合）'!$BK26,1,0),0),0)</f>
        <v>0</v>
      </c>
      <c r="MY21" s="365">
        <f>IF(MY$19-'様式３（療養者名簿）（⑤の場合）'!$BJ26+1&lt;=15,IF(MY$19&gt;='様式３（療養者名簿）（⑤の場合）'!$BJ26,IF(MY$19&lt;='様式３（療養者名簿）（⑤の場合）'!$BK26,1,0),0),0)</f>
        <v>0</v>
      </c>
      <c r="MZ21" s="365">
        <f>IF(MZ$19-'様式３（療養者名簿）（⑤の場合）'!$BJ26+1&lt;=15,IF(MZ$19&gt;='様式３（療養者名簿）（⑤の場合）'!$BJ26,IF(MZ$19&lt;='様式３（療養者名簿）（⑤の場合）'!$BK26,1,0),0),0)</f>
        <v>0</v>
      </c>
      <c r="NA21" s="365">
        <f>IF(NA$19-'様式３（療養者名簿）（⑤の場合）'!$BJ26+1&lt;=15,IF(NA$19&gt;='様式３（療養者名簿）（⑤の場合）'!$BJ26,IF(NA$19&lt;='様式３（療養者名簿）（⑤の場合）'!$BK26,1,0),0),0)</f>
        <v>0</v>
      </c>
      <c r="NB21" s="365">
        <f>IF(NB$19-'様式３（療養者名簿）（⑤の場合）'!$BJ26+1&lt;=15,IF(NB$19&gt;='様式３（療養者名簿）（⑤の場合）'!$BJ26,IF(NB$19&lt;='様式３（療養者名簿）（⑤の場合）'!$BK26,1,0),0),0)</f>
        <v>0</v>
      </c>
      <c r="NC21" s="248">
        <f>IF(NC$19-'様式３（療養者名簿）（⑤の場合）'!$BJ26+1&lt;=15,IF(NC$19&gt;='様式３（療養者名簿）（⑤の場合）'!$BJ26,IF(NC$19&lt;='様式３（療養者名簿）（⑤の場合）'!$BK26,1,0),0),0)</f>
        <v>0</v>
      </c>
      <c r="ND21" s="248">
        <f>IF(ND$19-'様式３（療養者名簿）（⑤の場合）'!$BJ26+1&lt;=15,IF(ND$19&gt;='様式３（療養者名簿）（⑤の場合）'!$BJ26,IF(ND$19&lt;='様式３（療養者名簿）（⑤の場合）'!$BK26,1,0),0),0)</f>
        <v>0</v>
      </c>
      <c r="NE21" s="248">
        <f>IF(NE$19-'様式３（療養者名簿）（⑤の場合）'!$BJ26+1&lt;=15,IF(NE$19&gt;='様式３（療養者名簿）（⑤の場合）'!$BJ26,IF(NE$19&lt;='様式３（療養者名簿）（⑤の場合）'!$BK26,1,0),0),0)</f>
        <v>0</v>
      </c>
      <c r="NF21" s="248">
        <f>IF(NF$19-'様式３（療養者名簿）（⑤の場合）'!$BJ26+1&lt;=15,IF(NF$19&gt;='様式３（療養者名簿）（⑤の場合）'!$BJ26,IF(NF$19&lt;='様式３（療養者名簿）（⑤の場合）'!$BK26,1,0),0),0)</f>
        <v>0</v>
      </c>
      <c r="NG21" s="248">
        <f>IF(NG$19-'様式３（療養者名簿）（⑤の場合）'!$BJ26+1&lt;=15,IF(NG$19&gt;='様式３（療養者名簿）（⑤の場合）'!$BJ26,IF(NG$19&lt;='様式３（療養者名簿）（⑤の場合）'!$BK26,1,0),0),0)</f>
        <v>0</v>
      </c>
      <c r="NH21" s="248">
        <f>IF(NH$19-'様式３（療養者名簿）（⑤の場合）'!$BJ26+1&lt;=15,IF(NH$19&gt;='様式３（療養者名簿）（⑤の場合）'!$BJ26,IF(NH$19&lt;='様式３（療養者名簿）（⑤の場合）'!$BK26,1,0),0),0)</f>
        <v>0</v>
      </c>
      <c r="NI21" s="248">
        <f>IF(NI$19-'様式３（療養者名簿）（⑤の場合）'!$BJ26+1&lt;=15,IF(NI$19&gt;='様式３（療養者名簿）（⑤の場合）'!$BJ26,IF(NI$19&lt;='様式３（療養者名簿）（⑤の場合）'!$BK26,1,0),0),0)</f>
        <v>0</v>
      </c>
      <c r="NJ21" s="248">
        <f>IF(NJ$19-'様式３（療養者名簿）（⑤の場合）'!$BJ26+1&lt;=15,IF(NJ$19&gt;='様式３（療養者名簿）（⑤の場合）'!$BJ26,IF(NJ$19&lt;='様式３（療養者名簿）（⑤の場合）'!$BK26,1,0),0),0)</f>
        <v>0</v>
      </c>
      <c r="NK21" s="248">
        <f>IF(NK$19-'様式３（療養者名簿）（⑤の場合）'!$BJ26+1&lt;=15,IF(NK$19&gt;='様式３（療養者名簿）（⑤の場合）'!$BJ26,IF(NK$19&lt;='様式３（療養者名簿）（⑤の場合）'!$BK26,1,0),0),0)</f>
        <v>0</v>
      </c>
      <c r="NL21" s="248">
        <f>IF(NL$19-'様式３（療養者名簿）（⑤の場合）'!$BJ26+1&lt;=15,IF(NL$19&gt;='様式３（療養者名簿）（⑤の場合）'!$BJ26,IF(NL$19&lt;='様式３（療養者名簿）（⑤の場合）'!$BK26,1,0),0),0)</f>
        <v>0</v>
      </c>
      <c r="NM21" s="248">
        <f>IF(NM$19-'様式３（療養者名簿）（⑤の場合）'!$BJ26+1&lt;=15,IF(NM$19&gt;='様式３（療養者名簿）（⑤の場合）'!$BJ26,IF(NM$19&lt;='様式３（療養者名簿）（⑤の場合）'!$BK26,1,0),0),0)</f>
        <v>0</v>
      </c>
      <c r="NN21" s="248">
        <f>IF(NN$19-'様式３（療養者名簿）（⑤の場合）'!$BJ26+1&lt;=15,IF(NN$19&gt;='様式３（療養者名簿）（⑤の場合）'!$BJ26,IF(NN$19&lt;='様式３（療養者名簿）（⑤の場合）'!$BK26,1,0),0),0)</f>
        <v>0</v>
      </c>
      <c r="NO21" s="248">
        <f>IF(NO$19-'様式３（療養者名簿）（⑤の場合）'!$BJ26+1&lt;=15,IF(NO$19&gt;='様式３（療養者名簿）（⑤の場合）'!$BJ26,IF(NO$19&lt;='様式３（療養者名簿）（⑤の場合）'!$BK26,1,0),0),0)</f>
        <v>0</v>
      </c>
      <c r="NP21" s="248">
        <f>IF(NP$19-'様式３（療養者名簿）（⑤の場合）'!$BJ26+1&lt;=15,IF(NP$19&gt;='様式３（療養者名簿）（⑤の場合）'!$BJ26,IF(NP$19&lt;='様式３（療養者名簿）（⑤の場合）'!$BK26,1,0),0),0)</f>
        <v>0</v>
      </c>
      <c r="NQ21" s="248">
        <f>IF(NQ$19-'様式３（療養者名簿）（⑤の場合）'!$BJ26+1&lt;=15,IF(NQ$19&gt;='様式３（療養者名簿）（⑤の場合）'!$BJ26,IF(NQ$19&lt;='様式３（療養者名簿）（⑤の場合）'!$BK26,1,0),0),0)</f>
        <v>0</v>
      </c>
      <c r="NR21" s="248">
        <f>IF(NR$19-'様式３（療養者名簿）（⑤の場合）'!$BJ26+1&lt;=15,IF(NR$19&gt;='様式３（療養者名簿）（⑤の場合）'!$BJ26,IF(NR$19&lt;='様式３（療養者名簿）（⑤の場合）'!$BK26,1,0),0),0)</f>
        <v>0</v>
      </c>
      <c r="NS21" s="248">
        <f>IF(NS$19-'様式３（療養者名簿）（⑤の場合）'!$BJ26+1&lt;=15,IF(NS$19&gt;='様式３（療養者名簿）（⑤の場合）'!$BJ26,IF(NS$19&lt;='様式３（療養者名簿）（⑤の場合）'!$BK26,1,0),0),0)</f>
        <v>0</v>
      </c>
      <c r="NT21" s="248">
        <f>IF(NT$19-'様式３（療養者名簿）（⑤の場合）'!$BJ26+1&lt;=15,IF(NT$19&gt;='様式３（療養者名簿）（⑤の場合）'!$BJ26,IF(NT$19&lt;='様式３（療養者名簿）（⑤の場合）'!$BK26,1,0),0),0)</f>
        <v>0</v>
      </c>
      <c r="NU21" s="248">
        <f>IF(NU$19-'様式３（療養者名簿）（⑤の場合）'!$BJ26+1&lt;=15,IF(NU$19&gt;='様式３（療養者名簿）（⑤の場合）'!$BJ26,IF(NU$19&lt;='様式３（療養者名簿）（⑤の場合）'!$BK26,1,0),0),0)</f>
        <v>0</v>
      </c>
      <c r="NV21" s="248">
        <f>IF(NV$19-'様式３（療養者名簿）（⑤の場合）'!$BJ26+1&lt;=15,IF(NV$19&gt;='様式３（療養者名簿）（⑤の場合）'!$BJ26,IF(NV$19&lt;='様式３（療養者名簿）（⑤の場合）'!$BK26,1,0),0),0)</f>
        <v>0</v>
      </c>
      <c r="NW21" s="248">
        <f>IF(NW$19-'様式３（療養者名簿）（⑤の場合）'!$BJ26+1&lt;=15,IF(NW$19&gt;='様式３（療養者名簿）（⑤の場合）'!$BJ26,IF(NW$19&lt;='様式３（療養者名簿）（⑤の場合）'!$BK26,1,0),0),0)</f>
        <v>0</v>
      </c>
      <c r="NX21" s="248">
        <f>IF(NX$19-'様式３（療養者名簿）（⑤の場合）'!$BJ26+1&lt;=15,IF(NX$19&gt;='様式３（療養者名簿）（⑤の場合）'!$BJ26,IF(NX$19&lt;='様式３（療養者名簿）（⑤の場合）'!$BK26,1,0),0),0)</f>
        <v>0</v>
      </c>
      <c r="NY21" s="248">
        <f>IF(NY$19-'様式３（療養者名簿）（⑤の場合）'!$BJ26+1&lt;=15,IF(NY$19&gt;='様式３（療養者名簿）（⑤の場合）'!$BJ26,IF(NY$19&lt;='様式３（療養者名簿）（⑤の場合）'!$BK26,1,0),0),0)</f>
        <v>0</v>
      </c>
      <c r="NZ21" s="248">
        <f>IF(NZ$19-'様式３（療養者名簿）（⑤の場合）'!$BJ26+1&lt;=15,IF(NZ$19&gt;='様式３（療養者名簿）（⑤の場合）'!$BJ26,IF(NZ$19&lt;='様式３（療養者名簿）（⑤の場合）'!$BK26,1,0),0),0)</f>
        <v>0</v>
      </c>
      <c r="OA21" s="248">
        <f>IF(OA$19-'様式３（療養者名簿）（⑤の場合）'!$BJ26+1&lt;=15,IF(OA$19&gt;='様式３（療養者名簿）（⑤の場合）'!$BJ26,IF(OA$19&lt;='様式３（療養者名簿）（⑤の場合）'!$BK26,1,0),0),0)</f>
        <v>0</v>
      </c>
      <c r="OB21" s="248">
        <f>IF(OB$19-'様式３（療養者名簿）（⑤の場合）'!$BJ26+1&lt;=15,IF(OB$19&gt;='様式３（療養者名簿）（⑤の場合）'!$BJ26,IF(OB$19&lt;='様式３（療養者名簿）（⑤の場合）'!$BK26,1,0),0),0)</f>
        <v>0</v>
      </c>
      <c r="OC21" s="248">
        <f>IF(OC$19-'様式３（療養者名簿）（⑤の場合）'!$BJ26+1&lt;=15,IF(OC$19&gt;='様式３（療養者名簿）（⑤の場合）'!$BJ26,IF(OC$19&lt;='様式３（療養者名簿）（⑤の場合）'!$BK26,1,0),0),0)</f>
        <v>0</v>
      </c>
      <c r="OD21" s="248">
        <f>IF(OD$19-'様式３（療養者名簿）（⑤の場合）'!$BJ26+1&lt;=15,IF(OD$19&gt;='様式３（療養者名簿）（⑤の場合）'!$BJ26,IF(OD$19&lt;='様式３（療養者名簿）（⑤の場合）'!$BK26,1,0),0),0)</f>
        <v>0</v>
      </c>
      <c r="OE21" s="248">
        <f>IF(OE$19-'様式３（療養者名簿）（⑤の場合）'!$BJ26+1&lt;=15,IF(OE$19&gt;='様式３（療養者名簿）（⑤の場合）'!$BJ26,IF(OE$19&lt;='様式３（療養者名簿）（⑤の場合）'!$BK26,1,0),0),0)</f>
        <v>0</v>
      </c>
      <c r="OF21" s="248">
        <f>IF(OF$19-'様式３（療養者名簿）（⑤の場合）'!$BJ26+1&lt;=15,IF(OF$19&gt;='様式３（療養者名簿）（⑤の場合）'!$BJ26,IF(OF$19&lt;='様式３（療養者名簿）（⑤の場合）'!$BK26,1,0),0),0)</f>
        <v>0</v>
      </c>
      <c r="OG21" s="248">
        <f>IF(OG$19-'様式３（療養者名簿）（⑤の場合）'!$BJ26+1&lt;=15,IF(OG$19&gt;='様式３（療養者名簿）（⑤の場合）'!$BJ26,IF(OG$19&lt;='様式３（療養者名簿）（⑤の場合）'!$BK26,1,0),0),0)</f>
        <v>0</v>
      </c>
      <c r="OH21" s="248">
        <f>IF(OH$19-'様式３（療養者名簿）（⑤の場合）'!$BJ26+1&lt;=15,IF(OH$19&gt;='様式３（療養者名簿）（⑤の場合）'!$BJ26,IF(OH$19&lt;='様式３（療養者名簿）（⑤の場合）'!$BK26,1,0),0),0)</f>
        <v>0</v>
      </c>
      <c r="OI21" s="248">
        <f>IF(OI$19-'様式３（療養者名簿）（⑤の場合）'!$BJ26+1&lt;=15,IF(OI$19&gt;='様式３（療養者名簿）（⑤の場合）'!$BJ26,IF(OI$19&lt;='様式３（療養者名簿）（⑤の場合）'!$BK26,1,0),0),0)</f>
        <v>0</v>
      </c>
      <c r="OJ21" s="248">
        <f>IF(OJ$19-'様式３（療養者名簿）（⑤の場合）'!$BJ26+1&lt;=15,IF(OJ$19&gt;='様式３（療養者名簿）（⑤の場合）'!$BJ26,IF(OJ$19&lt;='様式３（療養者名簿）（⑤の場合）'!$BK26,1,0),0),0)</f>
        <v>0</v>
      </c>
      <c r="OK21" s="248">
        <f>IF(OK$19-'様式３（療養者名簿）（⑤の場合）'!$BJ26+1&lt;=15,IF(OK$19&gt;='様式３（療養者名簿）（⑤の場合）'!$BJ26,IF(OK$19&lt;='様式３（療養者名簿）（⑤の場合）'!$BK26,1,0),0),0)</f>
        <v>0</v>
      </c>
      <c r="OL21" s="248">
        <f>IF(OL$19-'様式３（療養者名簿）（⑤の場合）'!$BJ26+1&lt;=15,IF(OL$19&gt;='様式３（療養者名簿）（⑤の場合）'!$BJ26,IF(OL$19&lt;='様式３（療養者名簿）（⑤の場合）'!$BK26,1,0),0),0)</f>
        <v>0</v>
      </c>
      <c r="OM21" s="248">
        <f>IF(OM$19-'様式３（療養者名簿）（⑤の場合）'!$BJ26+1&lt;=15,IF(OM$19&gt;='様式３（療養者名簿）（⑤の場合）'!$BJ26,IF(OM$19&lt;='様式３（療養者名簿）（⑤の場合）'!$BK26,1,0),0),0)</f>
        <v>0</v>
      </c>
      <c r="ON21" s="248">
        <f>IF(ON$19-'様式３（療養者名簿）（⑤の場合）'!$BJ26+1&lt;=15,IF(ON$19&gt;='様式３（療養者名簿）（⑤の場合）'!$BJ26,IF(ON$19&lt;='様式３（療養者名簿）（⑤の場合）'!$BK26,1,0),0),0)</f>
        <v>0</v>
      </c>
      <c r="OO21" s="248">
        <f>IF(OO$19-'様式３（療養者名簿）（⑤の場合）'!$BJ26+1&lt;=15,IF(OO$19&gt;='様式３（療養者名簿）（⑤の場合）'!$BJ26,IF(OO$19&lt;='様式３（療養者名簿）（⑤の場合）'!$BK26,1,0),0),0)</f>
        <v>0</v>
      </c>
      <c r="OP21" s="248">
        <f>IF(OP$19-'様式３（療養者名簿）（⑤の場合）'!$BJ26+1&lt;=15,IF(OP$19&gt;='様式３（療養者名簿）（⑤の場合）'!$BJ26,IF(OP$19&lt;='様式３（療養者名簿）（⑤の場合）'!$BK26,1,0),0),0)</f>
        <v>0</v>
      </c>
      <c r="OQ21" s="248">
        <f>IF(OQ$19-'様式３（療養者名簿）（⑤の場合）'!$BJ26+1&lt;=15,IF(OQ$19&gt;='様式３（療養者名簿）（⑤の場合）'!$BJ26,IF(OQ$19&lt;='様式３（療養者名簿）（⑤の場合）'!$BK26,1,0),0),0)</f>
        <v>0</v>
      </c>
      <c r="OR21" s="248">
        <f>IF(OR$19-'様式３（療養者名簿）（⑤の場合）'!$BJ26+1&lt;=15,IF(OR$19&gt;='様式３（療養者名簿）（⑤の場合）'!$BJ26,IF(OR$19&lt;='様式３（療養者名簿）（⑤の場合）'!$BK26,1,0),0),0)</f>
        <v>0</v>
      </c>
      <c r="OS21" s="248">
        <f>IF(OS$19-'様式３（療養者名簿）（⑤の場合）'!$BJ26+1&lt;=15,IF(OS$19&gt;='様式３（療養者名簿）（⑤の場合）'!$BJ26,IF(OS$19&lt;='様式３（療養者名簿）（⑤の場合）'!$BK26,1,0),0),0)</f>
        <v>0</v>
      </c>
      <c r="OT21" s="248">
        <f>IF(OT$19-'様式３（療養者名簿）（⑤の場合）'!$BJ26+1&lt;=15,IF(OT$19&gt;='様式３（療養者名簿）（⑤の場合）'!$BJ26,IF(OT$19&lt;='様式３（療養者名簿）（⑤の場合）'!$BK26,1,0),0),0)</f>
        <v>0</v>
      </c>
      <c r="OU21" s="248">
        <f>IF(OU$19-'様式３（療養者名簿）（⑤の場合）'!$BJ26+1&lt;=15,IF(OU$19&gt;='様式３（療養者名簿）（⑤の場合）'!$BJ26,IF(OU$19&lt;='様式３（療養者名簿）（⑤の場合）'!$BK26,1,0),0),0)</f>
        <v>0</v>
      </c>
      <c r="OV21" s="248">
        <f>IF(OV$19-'様式３（療養者名簿）（⑤の場合）'!$BJ26+1&lt;=15,IF(OV$19&gt;='様式３（療養者名簿）（⑤の場合）'!$BJ26,IF(OV$19&lt;='様式３（療養者名簿）（⑤の場合）'!$BK26,1,0),0),0)</f>
        <v>0</v>
      </c>
      <c r="OW21" s="248">
        <f>IF(OW$19-'様式３（療養者名簿）（⑤の場合）'!$BJ26+1&lt;=15,IF(OW$19&gt;='様式３（療養者名簿）（⑤の場合）'!$BJ26,IF(OW$19&lt;='様式３（療養者名簿）（⑤の場合）'!$BK26,1,0),0),0)</f>
        <v>0</v>
      </c>
      <c r="OX21" s="248">
        <f>IF(OX$19-'様式３（療養者名簿）（⑤の場合）'!$BJ26+1&lt;=15,IF(OX$19&gt;='様式３（療養者名簿）（⑤の場合）'!$BJ26,IF(OX$19&lt;='様式３（療養者名簿）（⑤の場合）'!$BK26,1,0),0),0)</f>
        <v>0</v>
      </c>
      <c r="OY21" s="248">
        <f>IF(OY$19-'様式３（療養者名簿）（⑤の場合）'!$BJ26+1&lt;=15,IF(OY$19&gt;='様式３（療養者名簿）（⑤の場合）'!$BJ26,IF(OY$19&lt;='様式３（療養者名簿）（⑤の場合）'!$BK26,1,0),0),0)</f>
        <v>0</v>
      </c>
      <c r="OZ21" s="248">
        <f>IF(OZ$19-'様式３（療養者名簿）（⑤の場合）'!$BJ26+1&lt;=15,IF(OZ$19&gt;='様式３（療養者名簿）（⑤の場合）'!$BJ26,IF(OZ$19&lt;='様式３（療養者名簿）（⑤の場合）'!$BK26,1,0),0),0)</f>
        <v>0</v>
      </c>
      <c r="PA21" s="248">
        <f>IF(PA$19-'様式３（療養者名簿）（⑤の場合）'!$BJ26+1&lt;=15,IF(PA$19&gt;='様式３（療養者名簿）（⑤の場合）'!$BJ26,IF(PA$19&lt;='様式３（療養者名簿）（⑤の場合）'!$BK26,1,0),0),0)</f>
        <v>0</v>
      </c>
      <c r="PB21" s="248">
        <f>IF(PB$19-'様式３（療養者名簿）（⑤の場合）'!$BJ26+1&lt;=15,IF(PB$19&gt;='様式３（療養者名簿）（⑤の場合）'!$BJ26,IF(PB$19&lt;='様式３（療養者名簿）（⑤の場合）'!$BK26,1,0),0),0)</f>
        <v>0</v>
      </c>
      <c r="PC21" s="248">
        <f>IF(PC$19-'様式３（療養者名簿）（⑤の場合）'!$BJ26+1&lt;=15,IF(PC$19&gt;='様式３（療養者名簿）（⑤の場合）'!$BJ26,IF(PC$19&lt;='様式３（療養者名簿）（⑤の場合）'!$BK26,1,0),0),0)</f>
        <v>0</v>
      </c>
      <c r="PD21" s="248">
        <f>IF(PD$19-'様式３（療養者名簿）（⑤の場合）'!$BJ26+1&lt;=15,IF(PD$19&gt;='様式３（療養者名簿）（⑤の場合）'!$BJ26,IF(PD$19&lt;='様式３（療養者名簿）（⑤の場合）'!$BK26,1,0),0),0)</f>
        <v>0</v>
      </c>
      <c r="PE21" s="248">
        <f>IF(PE$19-'様式３（療養者名簿）（⑤の場合）'!$BJ26+1&lt;=15,IF(PE$19&gt;='様式３（療養者名簿）（⑤の場合）'!$BJ26,IF(PE$19&lt;='様式３（療養者名簿）（⑤の場合）'!$BK26,1,0),0),0)</f>
        <v>0</v>
      </c>
      <c r="PF21" s="248">
        <f>IF(PF$19-'様式３（療養者名簿）（⑤の場合）'!$BJ26+1&lt;=15,IF(PF$19&gt;='様式３（療養者名簿）（⑤の場合）'!$BJ26,IF(PF$19&lt;='様式３（療養者名簿）（⑤の場合）'!$BK26,1,0),0),0)</f>
        <v>0</v>
      </c>
      <c r="PG21" s="248">
        <f>IF(PG$19-'様式３（療養者名簿）（⑤の場合）'!$BJ26+1&lt;=15,IF(PG$19&gt;='様式３（療養者名簿）（⑤の場合）'!$BJ26,IF(PG$19&lt;='様式３（療養者名簿）（⑤の場合）'!$BK26,1,0),0),0)</f>
        <v>0</v>
      </c>
      <c r="PH21" s="248">
        <f>IF(PH$19-'様式３（療養者名簿）（⑤の場合）'!$BJ26+1&lt;=15,IF(PH$19&gt;='様式３（療養者名簿）（⑤の場合）'!$BJ26,IF(PH$19&lt;='様式３（療養者名簿）（⑤の場合）'!$BK26,1,0),0),0)</f>
        <v>0</v>
      </c>
      <c r="PI21" s="248">
        <f>IF(PI$19-'様式３（療養者名簿）（⑤の場合）'!$BJ26+1&lt;=15,IF(PI$19&gt;='様式３（療養者名簿）（⑤の場合）'!$BJ26,IF(PI$19&lt;='様式３（療養者名簿）（⑤の場合）'!$BK26,1,0),0),0)</f>
        <v>0</v>
      </c>
      <c r="PJ21" s="248">
        <f>IF(PJ$19-'様式３（療養者名簿）（⑤の場合）'!$BJ26+1&lt;=15,IF(PJ$19&gt;='様式３（療養者名簿）（⑤の場合）'!$BJ26,IF(PJ$19&lt;='様式３（療養者名簿）（⑤の場合）'!$BK26,1,0),0),0)</f>
        <v>0</v>
      </c>
      <c r="PK21" s="248">
        <f>IF(PK$19-'様式３（療養者名簿）（⑤の場合）'!$BJ26+1&lt;=15,IF(PK$19&gt;='様式３（療養者名簿）（⑤の場合）'!$BJ26,IF(PK$19&lt;='様式３（療養者名簿）（⑤の場合）'!$BK26,1,0),0),0)</f>
        <v>0</v>
      </c>
      <c r="PL21" s="248">
        <f>IF(PL$19-'様式３（療養者名簿）（⑤の場合）'!$BJ26+1&lt;=15,IF(PL$19&gt;='様式３（療養者名簿）（⑤の場合）'!$BJ26,IF(PL$19&lt;='様式３（療養者名簿）（⑤の場合）'!$BK26,1,0),0),0)</f>
        <v>0</v>
      </c>
      <c r="PM21" s="248">
        <f>IF(PM$19-'様式３（療養者名簿）（⑤の場合）'!$BJ26+1&lt;=15,IF(PM$19&gt;='様式３（療養者名簿）（⑤の場合）'!$BJ26,IF(PM$19&lt;='様式３（療養者名簿）（⑤の場合）'!$BK26,1,0),0),0)</f>
        <v>0</v>
      </c>
      <c r="PN21" s="248">
        <f>IF(PN$19-'様式３（療養者名簿）（⑤の場合）'!$BJ26+1&lt;=15,IF(PN$19&gt;='様式３（療養者名簿）（⑤の場合）'!$BJ26,IF(PN$19&lt;='様式３（療養者名簿）（⑤の場合）'!$BK26,1,0),0),0)</f>
        <v>0</v>
      </c>
      <c r="PO21" s="248">
        <f>IF(PO$19-'様式３（療養者名簿）（⑤の場合）'!$BJ26+1&lt;=15,IF(PO$19&gt;='様式３（療養者名簿）（⑤の場合）'!$BJ26,IF(PO$19&lt;='様式３（療養者名簿）（⑤の場合）'!$BK26,1,0),0),0)</f>
        <v>0</v>
      </c>
      <c r="PP21" s="248">
        <f>IF(PP$19-'様式３（療養者名簿）（⑤の場合）'!$BJ26+1&lt;=15,IF(PP$19&gt;='様式３（療養者名簿）（⑤の場合）'!$BJ26,IF(PP$19&lt;='様式３（療養者名簿）（⑤の場合）'!$BK26,1,0),0),0)</f>
        <v>0</v>
      </c>
      <c r="PQ21" s="248">
        <f>IF(PQ$19-'様式３（療養者名簿）（⑤の場合）'!$BJ26+1&lt;=15,IF(PQ$19&gt;='様式３（療養者名簿）（⑤の場合）'!$BJ26,IF(PQ$19&lt;='様式３（療養者名簿）（⑤の場合）'!$BK26,1,0),0),0)</f>
        <v>0</v>
      </c>
      <c r="PR21" s="248">
        <f>IF(PR$19-'様式３（療養者名簿）（⑤の場合）'!$BJ26+1&lt;=15,IF(PR$19&gt;='様式３（療養者名簿）（⑤の場合）'!$BJ26,IF(PR$19&lt;='様式３（療養者名簿）（⑤の場合）'!$BK26,1,0),0),0)</f>
        <v>0</v>
      </c>
      <c r="PS21" s="248">
        <f>IF(PS$19-'様式３（療養者名簿）（⑤の場合）'!$BJ26+1&lt;=15,IF(PS$19&gt;='様式３（療養者名簿）（⑤の場合）'!$BJ26,IF(PS$19&lt;='様式３（療養者名簿）（⑤の場合）'!$BK26,1,0),0),0)</f>
        <v>0</v>
      </c>
      <c r="PT21" s="248">
        <f>IF(PT$19-'様式３（療養者名簿）（⑤の場合）'!$BJ26+1&lt;=15,IF(PT$19&gt;='様式３（療養者名簿）（⑤の場合）'!$BJ26,IF(PT$19&lt;='様式３（療養者名簿）（⑤の場合）'!$BK26,1,0),0),0)</f>
        <v>0</v>
      </c>
      <c r="PU21" s="248">
        <f>IF(PU$19-'様式３（療養者名簿）（⑤の場合）'!$BJ26+1&lt;=15,IF(PU$19&gt;='様式３（療養者名簿）（⑤の場合）'!$BJ26,IF(PU$19&lt;='様式３（療養者名簿）（⑤の場合）'!$BK26,1,0),0),0)</f>
        <v>0</v>
      </c>
      <c r="PV21" s="248">
        <f>IF(PV$19-'様式３（療養者名簿）（⑤の場合）'!$BJ26+1&lt;=15,IF(PV$19&gt;='様式３（療養者名簿）（⑤の場合）'!$BJ26,IF(PV$19&lt;='様式３（療養者名簿）（⑤の場合）'!$BK26,1,0),0),0)</f>
        <v>0</v>
      </c>
      <c r="PW21" s="248">
        <f>IF(PW$19-'様式３（療養者名簿）（⑤の場合）'!$BJ26+1&lt;=15,IF(PW$19&gt;='様式３（療養者名簿）（⑤の場合）'!$BJ26,IF(PW$19&lt;='様式３（療養者名簿）（⑤の場合）'!$BK26,1,0),0),0)</f>
        <v>0</v>
      </c>
      <c r="PX21" s="248">
        <f>IF(PX$19-'様式３（療養者名簿）（⑤の場合）'!$BJ26+1&lt;=15,IF(PX$19&gt;='様式３（療養者名簿）（⑤の場合）'!$BJ26,IF(PX$19&lt;='様式３（療養者名簿）（⑤の場合）'!$BK26,1,0),0),0)</f>
        <v>0</v>
      </c>
      <c r="PY21" s="248">
        <f>IF(PY$19-'様式３（療養者名簿）（⑤の場合）'!$BJ26+1&lt;=15,IF(PY$19&gt;='様式３（療養者名簿）（⑤の場合）'!$BJ26,IF(PY$19&lt;='様式３（療養者名簿）（⑤の場合）'!$BK26,1,0),0),0)</f>
        <v>0</v>
      </c>
      <c r="PZ21" s="248">
        <f>IF(PZ$19-'様式３（療養者名簿）（⑤の場合）'!$BJ26+1&lt;=15,IF(PZ$19&gt;='様式３（療養者名簿）（⑤の場合）'!$BJ26,IF(PZ$19&lt;='様式３（療養者名簿）（⑤の場合）'!$BK26,1,0),0),0)</f>
        <v>0</v>
      </c>
      <c r="QA21" s="248">
        <f>IF(QA$19-'様式３（療養者名簿）（⑤の場合）'!$BJ26+1&lt;=15,IF(QA$19&gt;='様式３（療養者名簿）（⑤の場合）'!$BJ26,IF(QA$19&lt;='様式３（療養者名簿）（⑤の場合）'!$BK26,1,0),0),0)</f>
        <v>0</v>
      </c>
      <c r="QB21" s="248">
        <f>IF(QB$19-'様式３（療養者名簿）（⑤の場合）'!$BJ26+1&lt;=15,IF(QB$19&gt;='様式３（療養者名簿）（⑤の場合）'!$BJ26,IF(QB$19&lt;='様式３（療養者名簿）（⑤の場合）'!$BK26,1,0),0),0)</f>
        <v>0</v>
      </c>
      <c r="QC21" s="248">
        <f>IF(QC$19-'様式３（療養者名簿）（⑤の場合）'!$BJ26+1&lt;=15,IF(QC$19&gt;='様式３（療養者名簿）（⑤の場合）'!$BJ26,IF(QC$19&lt;='様式３（療養者名簿）（⑤の場合）'!$BK26,1,0),0),0)</f>
        <v>0</v>
      </c>
      <c r="QD21" s="248">
        <f>IF(QD$19-'様式３（療養者名簿）（⑤の場合）'!$BJ26+1&lt;=15,IF(QD$19&gt;='様式３（療養者名簿）（⑤の場合）'!$BJ26,IF(QD$19&lt;='様式３（療養者名簿）（⑤の場合）'!$BK26,1,0),0),0)</f>
        <v>0</v>
      </c>
      <c r="QE21" s="248">
        <f>IF(QE$19-'様式３（療養者名簿）（⑤の場合）'!$BJ26+1&lt;=15,IF(QE$19&gt;='様式３（療養者名簿）（⑤の場合）'!$BJ26,IF(QE$19&lt;='様式３（療養者名簿）（⑤の場合）'!$BK26,1,0),0),0)</f>
        <v>0</v>
      </c>
      <c r="QF21" s="248">
        <f>IF(QF$19-'様式３（療養者名簿）（⑤の場合）'!$BJ26+1&lt;=15,IF(QF$19&gt;='様式３（療養者名簿）（⑤の場合）'!$BJ26,IF(QF$19&lt;='様式３（療養者名簿）（⑤の場合）'!$BK26,1,0),0),0)</f>
        <v>0</v>
      </c>
      <c r="QG21" s="248">
        <f>IF(QG$19-'様式３（療養者名簿）（⑤の場合）'!$BJ26+1&lt;=15,IF(QG$19&gt;='様式３（療養者名簿）（⑤の場合）'!$BJ26,IF(QG$19&lt;='様式３（療養者名簿）（⑤の場合）'!$BK26,1,0),0),0)</f>
        <v>0</v>
      </c>
      <c r="QH21" s="248">
        <f>IF(QH$19-'様式３（療養者名簿）（⑤の場合）'!$BJ26+1&lt;=15,IF(QH$19&gt;='様式３（療養者名簿）（⑤の場合）'!$BJ26,IF(QH$19&lt;='様式３（療養者名簿）（⑤の場合）'!$BK26,1,0),0),0)</f>
        <v>0</v>
      </c>
      <c r="QI21" s="248">
        <f>IF(QI$19-'様式３（療養者名簿）（⑤の場合）'!$BJ26+1&lt;=15,IF(QI$19&gt;='様式３（療養者名簿）（⑤の場合）'!$BJ26,IF(QI$19&lt;='様式３（療養者名簿）（⑤の場合）'!$BK26,1,0),0),0)</f>
        <v>0</v>
      </c>
      <c r="QJ21" s="248">
        <f>IF(QJ$19-'様式３（療養者名簿）（⑤の場合）'!$BJ26+1&lt;=15,IF(QJ$19&gt;='様式３（療養者名簿）（⑤の場合）'!$BJ26,IF(QJ$19&lt;='様式３（療養者名簿）（⑤の場合）'!$BK26,1,0),0),0)</f>
        <v>0</v>
      </c>
      <c r="QK21" s="248">
        <f>IF(QK$19-'様式３（療養者名簿）（⑤の場合）'!$BJ26+1&lt;=15,IF(QK$19&gt;='様式３（療養者名簿）（⑤の場合）'!$BJ26,IF(QK$19&lt;='様式３（療養者名簿）（⑤の場合）'!$BK26,1,0),0),0)</f>
        <v>0</v>
      </c>
      <c r="QL21" s="248">
        <f>IF(QL$19-'様式３（療養者名簿）（⑤の場合）'!$BJ26+1&lt;=15,IF(QL$19&gt;='様式３（療養者名簿）（⑤の場合）'!$BJ26,IF(QL$19&lt;='様式３（療養者名簿）（⑤の場合）'!$BK26,1,0),0),0)</f>
        <v>0</v>
      </c>
      <c r="QM21" s="248">
        <f>IF(QM$19-'様式３（療養者名簿）（⑤の場合）'!$BJ26+1&lt;=15,IF(QM$19&gt;='様式３（療養者名簿）（⑤の場合）'!$BJ26,IF(QM$19&lt;='様式３（療養者名簿）（⑤の場合）'!$BK26,1,0),0),0)</f>
        <v>0</v>
      </c>
      <c r="QN21" s="248">
        <f>IF(QN$19-'様式３（療養者名簿）（⑤の場合）'!$BJ26+1&lt;=15,IF(QN$19&gt;='様式３（療養者名簿）（⑤の場合）'!$BJ26,IF(QN$19&lt;='様式３（療養者名簿）（⑤の場合）'!$BK26,1,0),0),0)</f>
        <v>0</v>
      </c>
      <c r="QO21" s="248">
        <f>IF(QO$19-'様式３（療養者名簿）（⑤の場合）'!$BJ26+1&lt;=15,IF(QO$19&gt;='様式３（療養者名簿）（⑤の場合）'!$BJ26,IF(QO$19&lt;='様式３（療養者名簿）（⑤の場合）'!$BK26,1,0),0),0)</f>
        <v>0</v>
      </c>
      <c r="QP21" s="248">
        <f>IF(QP$19-'様式３（療養者名簿）（⑤の場合）'!$BJ26+1&lt;=15,IF(QP$19&gt;='様式３（療養者名簿）（⑤の場合）'!$BJ26,IF(QP$19&lt;='様式３（療養者名簿）（⑤の場合）'!$BK26,1,0),0),0)</f>
        <v>0</v>
      </c>
      <c r="QQ21" s="248">
        <f>IF(QQ$19-'様式３（療養者名簿）（⑤の場合）'!$BJ26+1&lt;=15,IF(QQ$19&gt;='様式３（療養者名簿）（⑤の場合）'!$BJ26,IF(QQ$19&lt;='様式３（療養者名簿）（⑤の場合）'!$BK26,1,0),0),0)</f>
        <v>0</v>
      </c>
      <c r="QR21" s="248">
        <f>IF(QR$19-'様式３（療養者名簿）（⑤の場合）'!$BJ26+1&lt;=15,IF(QR$19&gt;='様式３（療養者名簿）（⑤の場合）'!$BJ26,IF(QR$19&lt;='様式３（療養者名簿）（⑤の場合）'!$BK26,1,0),0),0)</f>
        <v>0</v>
      </c>
      <c r="QS21" s="248">
        <f>IF(QS$19-'様式３（療養者名簿）（⑤の場合）'!$BJ26+1&lt;=15,IF(QS$19&gt;='様式３（療養者名簿）（⑤の場合）'!$BJ26,IF(QS$19&lt;='様式３（療養者名簿）（⑤の場合）'!$BK26,1,0),0),0)</f>
        <v>0</v>
      </c>
      <c r="QT21" s="248">
        <f>IF(QT$19-'様式３（療養者名簿）（⑤の場合）'!$BJ26+1&lt;=15,IF(QT$19&gt;='様式３（療養者名簿）（⑤の場合）'!$BJ26,IF(QT$19&lt;='様式３（療養者名簿）（⑤の場合）'!$BK26,1,0),0),0)</f>
        <v>0</v>
      </c>
      <c r="QU21" s="248">
        <f>IF(QU$19-'様式３（療養者名簿）（⑤の場合）'!$BJ26+1&lt;=15,IF(QU$19&gt;='様式３（療養者名簿）（⑤の場合）'!$BJ26,IF(QU$19&lt;='様式３（療養者名簿）（⑤の場合）'!$BK26,1,0),0),0)</f>
        <v>0</v>
      </c>
      <c r="QV21" s="248">
        <f>IF(QV$19-'様式３（療養者名簿）（⑤の場合）'!$BJ26+1&lt;=15,IF(QV$19&gt;='様式３（療養者名簿）（⑤の場合）'!$BJ26,IF(QV$19&lt;='様式３（療養者名簿）（⑤の場合）'!$BK26,1,0),0),0)</f>
        <v>0</v>
      </c>
      <c r="QW21" s="248">
        <f>IF(QW$19-'様式３（療養者名簿）（⑤の場合）'!$BJ26+1&lt;=15,IF(QW$19&gt;='様式３（療養者名簿）（⑤の場合）'!$BJ26,IF(QW$19&lt;='様式３（療養者名簿）（⑤の場合）'!$BK26,1,0),0),0)</f>
        <v>0</v>
      </c>
      <c r="QX21" s="248">
        <f>IF(QX$19-'様式３（療養者名簿）（⑤の場合）'!$BJ26+1&lt;=15,IF(QX$19&gt;='様式３（療養者名簿）（⑤の場合）'!$BJ26,IF(QX$19&lt;='様式３（療養者名簿）（⑤の場合）'!$BK26,1,0),0),0)</f>
        <v>0</v>
      </c>
      <c r="QY21" s="248">
        <f>IF(QY$19-'様式３（療養者名簿）（⑤の場合）'!$BJ26+1&lt;=15,IF(QY$19&gt;='様式３（療養者名簿）（⑤の場合）'!$BJ26,IF(QY$19&lt;='様式３（療養者名簿）（⑤の場合）'!$BK26,1,0),0),0)</f>
        <v>0</v>
      </c>
      <c r="QZ21" s="248">
        <f>IF(QZ$19-'様式３（療養者名簿）（⑤の場合）'!$BJ26+1&lt;=15,IF(QZ$19&gt;='様式３（療養者名簿）（⑤の場合）'!$BJ26,IF(QZ$19&lt;='様式３（療養者名簿）（⑤の場合）'!$BK26,1,0),0),0)</f>
        <v>0</v>
      </c>
      <c r="RA21" s="248">
        <f>IF(RA$19-'様式３（療養者名簿）（⑤の場合）'!$BJ26+1&lt;=15,IF(RA$19&gt;='様式３（療養者名簿）（⑤の場合）'!$BJ26,IF(RA$19&lt;='様式３（療養者名簿）（⑤の場合）'!$BK26,1,0),0),0)</f>
        <v>0</v>
      </c>
      <c r="RB21" s="248">
        <f>IF(RB$19-'様式３（療養者名簿）（⑤の場合）'!$BJ26+1&lt;=15,IF(RB$19&gt;='様式３（療養者名簿）（⑤の場合）'!$BJ26,IF(RB$19&lt;='様式３（療養者名簿）（⑤の場合）'!$BK26,1,0),0),0)</f>
        <v>0</v>
      </c>
      <c r="RC21" s="248">
        <f>IF(RC$19-'様式３（療養者名簿）（⑤の場合）'!$BJ26+1&lt;=15,IF(RC$19&gt;='様式３（療養者名簿）（⑤の場合）'!$BJ26,IF(RC$19&lt;='様式３（療養者名簿）（⑤の場合）'!$BK26,1,0),0),0)</f>
        <v>0</v>
      </c>
      <c r="RD21" s="248">
        <f>IF(RD$19-'様式３（療養者名簿）（⑤の場合）'!$BJ26+1&lt;=15,IF(RD$19&gt;='様式３（療養者名簿）（⑤の場合）'!$BJ26,IF(RD$19&lt;='様式３（療養者名簿）（⑤の場合）'!$BK26,1,0),0),0)</f>
        <v>0</v>
      </c>
      <c r="RE21" s="248">
        <f>IF(RE$19-'様式３（療養者名簿）（⑤の場合）'!$BJ26+1&lt;=15,IF(RE$19&gt;='様式３（療養者名簿）（⑤の場合）'!$BJ26,IF(RE$19&lt;='様式３（療養者名簿）（⑤の場合）'!$BK26,1,0),0),0)</f>
        <v>0</v>
      </c>
      <c r="RF21" s="248">
        <f>IF(RF$19-'様式３（療養者名簿）（⑤の場合）'!$BJ26+1&lt;=15,IF(RF$19&gt;='様式３（療養者名簿）（⑤の場合）'!$BJ26,IF(RF$19&lt;='様式３（療養者名簿）（⑤の場合）'!$BK26,1,0),0),0)</f>
        <v>0</v>
      </c>
      <c r="RG21" s="248">
        <f>IF(RG$19-'様式３（療養者名簿）（⑤の場合）'!$BJ26+1&lt;=15,IF(RG$19&gt;='様式３（療養者名簿）（⑤の場合）'!$BJ26,IF(RG$19&lt;='様式３（療養者名簿）（⑤の場合）'!$BK26,1,0),0),0)</f>
        <v>0</v>
      </c>
      <c r="RH21" s="248">
        <f>IF(RH$19-'様式３（療養者名簿）（⑤の場合）'!$BJ26+1&lt;=15,IF(RH$19&gt;='様式３（療養者名簿）（⑤の場合）'!$BJ26,IF(RH$19&lt;='様式３（療養者名簿）（⑤の場合）'!$BK26,1,0),0),0)</f>
        <v>0</v>
      </c>
      <c r="RI21" s="248">
        <f>IF(RI$19-'様式３（療養者名簿）（⑤の場合）'!$BJ26+1&lt;=15,IF(RI$19&gt;='様式３（療養者名簿）（⑤の場合）'!$BJ26,IF(RI$19&lt;='様式３（療養者名簿）（⑤の場合）'!$BK26,1,0),0),0)</f>
        <v>0</v>
      </c>
      <c r="RJ21" s="248">
        <f>IF(RJ$19-'様式３（療養者名簿）（⑤の場合）'!$BJ26+1&lt;=15,IF(RJ$19&gt;='様式３（療養者名簿）（⑤の場合）'!$BJ26,IF(RJ$19&lt;='様式３（療養者名簿）（⑤の場合）'!$BK26,1,0),0),0)</f>
        <v>0</v>
      </c>
      <c r="RK21" s="248">
        <f>IF(RK$19-'様式３（療養者名簿）（⑤の場合）'!$BJ26+1&lt;=15,IF(RK$19&gt;='様式３（療養者名簿）（⑤の場合）'!$BJ26,IF(RK$19&lt;='様式３（療養者名簿）（⑤の場合）'!$BK26,1,0),0),0)</f>
        <v>0</v>
      </c>
      <c r="RL21" s="248">
        <f>IF(RL$19-'様式３（療養者名簿）（⑤の場合）'!$BJ26+1&lt;=15,IF(RL$19&gt;='様式３（療養者名簿）（⑤の場合）'!$BJ26,IF(RL$19&lt;='様式３（療養者名簿）（⑤の場合）'!$BK26,1,0),0),0)</f>
        <v>0</v>
      </c>
      <c r="RM21" s="248">
        <f>IF(RM$19-'様式３（療養者名簿）（⑤の場合）'!$BJ26+1&lt;=15,IF(RM$19&gt;='様式３（療養者名簿）（⑤の場合）'!$BJ26,IF(RM$19&lt;='様式３（療養者名簿）（⑤の場合）'!$BK26,1,0),0),0)</f>
        <v>0</v>
      </c>
      <c r="RN21" s="248">
        <f>IF(RN$19-'様式３（療養者名簿）（⑤の場合）'!$BJ26+1&lt;=15,IF(RN$19&gt;='様式３（療養者名簿）（⑤の場合）'!$BJ26,IF(RN$19&lt;='様式３（療養者名簿）（⑤の場合）'!$BK26,1,0),0),0)</f>
        <v>0</v>
      </c>
      <c r="RO21" s="248">
        <f>IF(RO$19-'様式３（療養者名簿）（⑤の場合）'!$BJ26+1&lt;=15,IF(RO$19&gt;='様式３（療養者名簿）（⑤の場合）'!$BJ26,IF(RO$19&lt;='様式３（療養者名簿）（⑤の場合）'!$BK26,1,0),0),0)</f>
        <v>0</v>
      </c>
      <c r="RP21" s="248">
        <f>IF(RP$19-'様式３（療養者名簿）（⑤の場合）'!$BJ26+1&lt;=15,IF(RP$19&gt;='様式３（療養者名簿）（⑤の場合）'!$BJ26,IF(RP$19&lt;='様式３（療養者名簿）（⑤の場合）'!$BK26,1,0),0),0)</f>
        <v>0</v>
      </c>
      <c r="RQ21" s="248">
        <f>IF(RQ$19-'様式３（療養者名簿）（⑤の場合）'!$BJ26+1&lt;=15,IF(RQ$19&gt;='様式３（療養者名簿）（⑤の場合）'!$BJ26,IF(RQ$19&lt;='様式３（療養者名簿）（⑤の場合）'!$BK26,1,0),0),0)</f>
        <v>0</v>
      </c>
      <c r="RR21" s="248">
        <f>IF(RR$19-'様式３（療養者名簿）（⑤の場合）'!$BJ26+1&lt;=15,IF(RR$19&gt;='様式３（療養者名簿）（⑤の場合）'!$BJ26,IF(RR$19&lt;='様式３（療養者名簿）（⑤の場合）'!$BK26,1,0),0),0)</f>
        <v>0</v>
      </c>
      <c r="RS21" s="248">
        <f>IF(RS$19-'様式３（療養者名簿）（⑤の場合）'!$BJ26+1&lt;=15,IF(RS$19&gt;='様式３（療養者名簿）（⑤の場合）'!$BJ26,IF(RS$19&lt;='様式３（療養者名簿）（⑤の場合）'!$BK26,1,0),0),0)</f>
        <v>0</v>
      </c>
      <c r="RT21" s="248">
        <f>IF(RT$19-'様式３（療養者名簿）（⑤の場合）'!$BJ26+1&lt;=15,IF(RT$19&gt;='様式３（療養者名簿）（⑤の場合）'!$BJ26,IF(RT$19&lt;='様式３（療養者名簿）（⑤の場合）'!$BK26,1,0),0),0)</f>
        <v>0</v>
      </c>
      <c r="RU21" s="248">
        <f>IF(RU$19-'様式３（療養者名簿）（⑤の場合）'!$BJ26+1&lt;=15,IF(RU$19&gt;='様式３（療養者名簿）（⑤の場合）'!$BJ26,IF(RU$19&lt;='様式３（療養者名簿）（⑤の場合）'!$BK26,1,0),0),0)</f>
        <v>0</v>
      </c>
      <c r="RV21" s="248">
        <f>IF(RV$19-'様式３（療養者名簿）（⑤の場合）'!$BJ26+1&lt;=15,IF(RV$19&gt;='様式３（療養者名簿）（⑤の場合）'!$BJ26,IF(RV$19&lt;='様式３（療養者名簿）（⑤の場合）'!$BK26,1,0),0),0)</f>
        <v>0</v>
      </c>
      <c r="RW21" s="248">
        <f>IF(RW$19-'様式３（療養者名簿）（⑤の場合）'!$BJ26+1&lt;=15,IF(RW$19&gt;='様式３（療養者名簿）（⑤の場合）'!$BJ26,IF(RW$19&lt;='様式３（療養者名簿）（⑤の場合）'!$BK26,1,0),0),0)</f>
        <v>0</v>
      </c>
      <c r="RX21" s="248">
        <f>IF(RX$19-'様式３（療養者名簿）（⑤の場合）'!$BJ26+1&lt;=15,IF(RX$19&gt;='様式３（療養者名簿）（⑤の場合）'!$BJ26,IF(RX$19&lt;='様式３（療養者名簿）（⑤の場合）'!$BK26,1,0),0),0)</f>
        <v>0</v>
      </c>
      <c r="RY21" s="248">
        <f>IF(RY$19-'様式３（療養者名簿）（⑤の場合）'!$BJ26+1&lt;=15,IF(RY$19&gt;='様式３（療養者名簿）（⑤の場合）'!$BJ26,IF(RY$19&lt;='様式３（療養者名簿）（⑤の場合）'!$BK26,1,0),0),0)</f>
        <v>0</v>
      </c>
      <c r="RZ21" s="248">
        <f>IF(RZ$19-'様式３（療養者名簿）（⑤の場合）'!$BJ26+1&lt;=15,IF(RZ$19&gt;='様式３（療養者名簿）（⑤の場合）'!$BJ26,IF(RZ$19&lt;='様式３（療養者名簿）（⑤の場合）'!$BK26,1,0),0),0)</f>
        <v>0</v>
      </c>
      <c r="SA21" s="248">
        <f>IF(SA$19-'様式３（療養者名簿）（⑤の場合）'!$BJ26+1&lt;=15,IF(SA$19&gt;='様式３（療養者名簿）（⑤の場合）'!$BJ26,IF(SA$19&lt;='様式３（療養者名簿）（⑤の場合）'!$BK26,1,0),0),0)</f>
        <v>0</v>
      </c>
      <c r="SB21" s="248">
        <f>IF(SB$19-'様式３（療養者名簿）（⑤の場合）'!$BJ26+1&lt;=15,IF(SB$19&gt;='様式３（療養者名簿）（⑤の場合）'!$BJ26,IF(SB$19&lt;='様式３（療養者名簿）（⑤の場合）'!$BK26,1,0),0),0)</f>
        <v>0</v>
      </c>
      <c r="SC21" s="248">
        <f>IF(SC$19-'様式３（療養者名簿）（⑤の場合）'!$BJ26+1&lt;=15,IF(SC$19&gt;='様式３（療養者名簿）（⑤の場合）'!$BJ26,IF(SC$19&lt;='様式３（療養者名簿）（⑤の場合）'!$BK26,1,0),0),0)</f>
        <v>0</v>
      </c>
      <c r="SD21" s="248">
        <f>IF(SD$19-'様式３（療養者名簿）（⑤の場合）'!$BJ26+1&lt;=15,IF(SD$19&gt;='様式３（療養者名簿）（⑤の場合）'!$BJ26,IF(SD$19&lt;='様式３（療養者名簿）（⑤の場合）'!$BK26,1,0),0),0)</f>
        <v>0</v>
      </c>
      <c r="SE21" s="248">
        <f>IF(SE$19-'様式３（療養者名簿）（⑤の場合）'!$BJ26+1&lt;=15,IF(SE$19&gt;='様式３（療養者名簿）（⑤の場合）'!$BJ26,IF(SE$19&lt;='様式３（療養者名簿）（⑤の場合）'!$BK26,1,0),0),0)</f>
        <v>0</v>
      </c>
      <c r="SF21" s="248">
        <f>IF(SF$19-'様式３（療養者名簿）（⑤の場合）'!$BJ26+1&lt;=15,IF(SF$19&gt;='様式３（療養者名簿）（⑤の場合）'!$BJ26,IF(SF$19&lt;='様式３（療養者名簿）（⑤の場合）'!$BK26,1,0),0),0)</f>
        <v>0</v>
      </c>
      <c r="SG21" s="248">
        <f>IF(SG$19-'様式３（療養者名簿）（⑤の場合）'!$BJ26+1&lt;=15,IF(SG$19&gt;='様式３（療養者名簿）（⑤の場合）'!$BJ26,IF(SG$19&lt;='様式３（療養者名簿）（⑤の場合）'!$BK26,1,0),0),0)</f>
        <v>0</v>
      </c>
      <c r="SH21" s="248">
        <f>IF(SH$19-'様式３（療養者名簿）（⑤の場合）'!$BJ26+1&lt;=15,IF(SH$19&gt;='様式３（療養者名簿）（⑤の場合）'!$BJ26,IF(SH$19&lt;='様式３（療養者名簿）（⑤の場合）'!$BK26,1,0),0),0)</f>
        <v>0</v>
      </c>
      <c r="SI21" s="248">
        <f>IF(SI$19-'様式３（療養者名簿）（⑤の場合）'!$BJ26+1&lt;=15,IF(SI$19&gt;='様式３（療養者名簿）（⑤の場合）'!$BJ26,IF(SI$19&lt;='様式３（療養者名簿）（⑤の場合）'!$BK26,1,0),0),0)</f>
        <v>0</v>
      </c>
      <c r="SJ21" s="248">
        <f>IF(SJ$19-'様式３（療養者名簿）（⑤の場合）'!$BJ26+1&lt;=15,IF(SJ$19&gt;='様式３（療養者名簿）（⑤の場合）'!$BJ26,IF(SJ$19&lt;='様式３（療養者名簿）（⑤の場合）'!$BK26,1,0),0),0)</f>
        <v>0</v>
      </c>
      <c r="SK21" s="248">
        <f>IF(SK$19-'様式３（療養者名簿）（⑤の場合）'!$BJ26+1&lt;=15,IF(SK$19&gt;='様式３（療養者名簿）（⑤の場合）'!$BJ26,IF(SK$19&lt;='様式３（療養者名簿）（⑤の場合）'!$BK26,1,0),0),0)</f>
        <v>0</v>
      </c>
      <c r="SL21" s="248">
        <f>IF(SL$19-'様式３（療養者名簿）（⑤の場合）'!$BJ26+1&lt;=15,IF(SL$19&gt;='様式３（療養者名簿）（⑤の場合）'!$BJ26,IF(SL$19&lt;='様式３（療養者名簿）（⑤の場合）'!$BK26,1,0),0),0)</f>
        <v>0</v>
      </c>
      <c r="SM21" s="248">
        <f>IF(SM$19-'様式３（療養者名簿）（⑤の場合）'!$BJ26+1&lt;=15,IF(SM$19&gt;='様式３（療養者名簿）（⑤の場合）'!$BJ26,IF(SM$19&lt;='様式３（療養者名簿）（⑤の場合）'!$BK26,1,0),0),0)</f>
        <v>0</v>
      </c>
      <c r="SN21" s="248">
        <f>IF(SN$19-'様式３（療養者名簿）（⑤の場合）'!$BJ26+1&lt;=15,IF(SN$19&gt;='様式３（療養者名簿）（⑤の場合）'!$BJ26,IF(SN$19&lt;='様式３（療養者名簿）（⑤の場合）'!$BK26,1,0),0),0)</f>
        <v>0</v>
      </c>
      <c r="SO21" s="248">
        <f>IF(SO$19-'様式３（療養者名簿）（⑤の場合）'!$BJ26+1&lt;=15,IF(SO$19&gt;='様式３（療養者名簿）（⑤の場合）'!$BJ26,IF(SO$19&lt;='様式３（療養者名簿）（⑤の場合）'!$BK26,1,0),0),0)</f>
        <v>0</v>
      </c>
      <c r="SP21" s="248">
        <f>IF(SP$19-'様式３（療養者名簿）（⑤の場合）'!$BJ26+1&lt;=15,IF(SP$19&gt;='様式３（療養者名簿）（⑤の場合）'!$BJ26,IF(SP$19&lt;='様式３（療養者名簿）（⑤の場合）'!$BK26,1,0),0),0)</f>
        <v>0</v>
      </c>
      <c r="SQ21" s="248">
        <f>IF(SQ$19-'様式３（療養者名簿）（⑤の場合）'!$BJ26+1&lt;=15,IF(SQ$19&gt;='様式３（療養者名簿）（⑤の場合）'!$BJ26,IF(SQ$19&lt;='様式３（療養者名簿）（⑤の場合）'!$BK26,1,0),0),0)</f>
        <v>0</v>
      </c>
      <c r="SR21" s="248">
        <f>IF(SR$19-'様式３（療養者名簿）（⑤の場合）'!$BJ26+1&lt;=15,IF(SR$19&gt;='様式３（療養者名簿）（⑤の場合）'!$BJ26,IF(SR$19&lt;='様式３（療養者名簿）（⑤の場合）'!$BK26,1,0),0),0)</f>
        <v>0</v>
      </c>
      <c r="SS21" s="248">
        <f>IF(SS$19-'様式３（療養者名簿）（⑤の場合）'!$BJ26+1&lt;=15,IF(SS$19&gt;='様式３（療養者名簿）（⑤の場合）'!$BJ26,IF(SS$19&lt;='様式３（療養者名簿）（⑤の場合）'!$BK26,1,0),0),0)</f>
        <v>0</v>
      </c>
      <c r="ST21" s="248">
        <f>IF(ST$19-'様式３（療養者名簿）（⑤の場合）'!$BJ26+1&lt;=15,IF(ST$19&gt;='様式３（療養者名簿）（⑤の場合）'!$BJ26,IF(ST$19&lt;='様式３（療養者名簿）（⑤の場合）'!$BK26,1,0),0),0)</f>
        <v>0</v>
      </c>
      <c r="SU21" s="248">
        <f>IF(SU$19-'様式３（療養者名簿）（⑤の場合）'!$BJ26+1&lt;=15,IF(SU$19&gt;='様式３（療養者名簿）（⑤の場合）'!$BJ26,IF(SU$19&lt;='様式３（療養者名簿）（⑤の場合）'!$BK26,1,0),0),0)</f>
        <v>0</v>
      </c>
      <c r="SV21" s="248">
        <f>IF(SV$19-'様式３（療養者名簿）（⑤の場合）'!$BJ26+1&lt;=15,IF(SV$19&gt;='様式３（療養者名簿）（⑤の場合）'!$BJ26,IF(SV$19&lt;='様式３（療養者名簿）（⑤の場合）'!$BK26,1,0),0),0)</f>
        <v>0</v>
      </c>
      <c r="SW21" s="248">
        <f>IF(SW$19-'様式３（療養者名簿）（⑤の場合）'!$BJ26+1&lt;=15,IF(SW$19&gt;='様式３（療養者名簿）（⑤の場合）'!$BJ26,IF(SW$19&lt;='様式３（療養者名簿）（⑤の場合）'!$BK26,1,0),0),0)</f>
        <v>0</v>
      </c>
      <c r="SX21" s="248">
        <f>IF(SX$19-'様式３（療養者名簿）（⑤の場合）'!$BJ26+1&lt;=15,IF(SX$19&gt;='様式３（療養者名簿）（⑤の場合）'!$BJ26,IF(SX$19&lt;='様式３（療養者名簿）（⑤の場合）'!$BK26,1,0),0),0)</f>
        <v>0</v>
      </c>
      <c r="SY21" s="248">
        <f>IF(SY$19-'様式３（療養者名簿）（⑤の場合）'!$BJ26+1&lt;=15,IF(SY$19&gt;='様式３（療養者名簿）（⑤の場合）'!$BJ26,IF(SY$19&lt;='様式３（療養者名簿）（⑤の場合）'!$BK26,1,0),0),0)</f>
        <v>0</v>
      </c>
      <c r="SZ21" s="248">
        <f>IF(SZ$19-'様式３（療養者名簿）（⑤の場合）'!$BJ26+1&lt;=15,IF(SZ$19&gt;='様式３（療養者名簿）（⑤の場合）'!$BJ26,IF(SZ$19&lt;='様式３（療養者名簿）（⑤の場合）'!$BK26,1,0),0),0)</f>
        <v>0</v>
      </c>
      <c r="TA21" s="248">
        <f>IF(TA$19-'様式３（療養者名簿）（⑤の場合）'!$BJ26+1&lt;=15,IF(TA$19&gt;='様式３（療養者名簿）（⑤の場合）'!$BJ26,IF(TA$19&lt;='様式３（療養者名簿）（⑤の場合）'!$BK26,1,0),0),0)</f>
        <v>0</v>
      </c>
      <c r="TB21" s="248">
        <f>IF(TB$19-'様式３（療養者名簿）（⑤の場合）'!$BJ26+1&lt;=15,IF(TB$19&gt;='様式３（療養者名簿）（⑤の場合）'!$BJ26,IF(TB$19&lt;='様式３（療養者名簿）（⑤の場合）'!$BK26,1,0),0),0)</f>
        <v>0</v>
      </c>
      <c r="TC21" s="248">
        <f>IF(TC$19-'様式３（療養者名簿）（⑤の場合）'!$BJ26+1&lt;=15,IF(TC$19&gt;='様式３（療養者名簿）（⑤の場合）'!$BJ26,IF(TC$19&lt;='様式３（療養者名簿）（⑤の場合）'!$BK26,1,0),0),0)</f>
        <v>0</v>
      </c>
      <c r="TD21" s="248">
        <f>IF(TD$19-'様式３（療養者名簿）（⑤の場合）'!$BJ26+1&lt;=15,IF(TD$19&gt;='様式３（療養者名簿）（⑤の場合）'!$BJ26,IF(TD$19&lt;='様式３（療養者名簿）（⑤の場合）'!$BK26,1,0),0),0)</f>
        <v>0</v>
      </c>
      <c r="TE21" s="248">
        <f>IF(TE$19-'様式３（療養者名簿）（⑤の場合）'!$BJ26+1&lt;=15,IF(TE$19&gt;='様式３（療養者名簿）（⑤の場合）'!$BJ26,IF(TE$19&lt;='様式３（療養者名簿）（⑤の場合）'!$BK26,1,0),0),0)</f>
        <v>0</v>
      </c>
      <c r="TF21" s="248">
        <f>IF(TF$19-'様式３（療養者名簿）（⑤の場合）'!$BJ26+1&lt;=15,IF(TF$19&gt;='様式３（療養者名簿）（⑤の場合）'!$BJ26,IF(TF$19&lt;='様式３（療養者名簿）（⑤の場合）'!$BK26,1,0),0),0)</f>
        <v>0</v>
      </c>
      <c r="TG21" s="248">
        <f>IF(TG$19-'様式３（療養者名簿）（⑤の場合）'!$BJ26+1&lt;=15,IF(TG$19&gt;='様式３（療養者名簿）（⑤の場合）'!$BJ26,IF(TG$19&lt;='様式３（療養者名簿）（⑤の場合）'!$BK26,1,0),0),0)</f>
        <v>0</v>
      </c>
      <c r="TH21" s="248">
        <f>IF(TH$19-'様式３（療養者名簿）（⑤の場合）'!$BJ26+1&lt;=15,IF(TH$19&gt;='様式３（療養者名簿）（⑤の場合）'!$BJ26,IF(TH$19&lt;='様式３（療養者名簿）（⑤の場合）'!$BK26,1,0),0),0)</f>
        <v>0</v>
      </c>
      <c r="TI21" s="248">
        <f>IF(TI$19-'様式３（療養者名簿）（⑤の場合）'!$BJ26+1&lt;=15,IF(TI$19&gt;='様式３（療養者名簿）（⑤の場合）'!$BJ26,IF(TI$19&lt;='様式３（療養者名簿）（⑤の場合）'!$BK26,1,0),0),0)</f>
        <v>0</v>
      </c>
      <c r="TJ21" s="248">
        <f>IF(TJ$19-'様式３（療養者名簿）（⑤の場合）'!$BJ26+1&lt;=15,IF(TJ$19&gt;='様式３（療養者名簿）（⑤の場合）'!$BJ26,IF(TJ$19&lt;='様式３（療養者名簿）（⑤の場合）'!$BK26,1,0),0),0)</f>
        <v>0</v>
      </c>
      <c r="TK21" s="248">
        <f>IF(TK$19-'様式３（療養者名簿）（⑤の場合）'!$BJ26+1&lt;=15,IF(TK$19&gt;='様式３（療養者名簿）（⑤の場合）'!$BJ26,IF(TK$19&lt;='様式３（療養者名簿）（⑤の場合）'!$BK26,1,0),0),0)</f>
        <v>0</v>
      </c>
      <c r="TL21" s="248">
        <f>IF(TL$19-'様式３（療養者名簿）（⑤の場合）'!$BJ26+1&lt;=15,IF(TL$19&gt;='様式３（療養者名簿）（⑤の場合）'!$BJ26,IF(TL$19&lt;='様式３（療養者名簿）（⑤の場合）'!$BK26,1,0),0),0)</f>
        <v>0</v>
      </c>
      <c r="TM21" s="248">
        <f>IF(TM$19-'様式３（療養者名簿）（⑤の場合）'!$BJ26+1&lt;=15,IF(TM$19&gt;='様式３（療養者名簿）（⑤の場合）'!$BJ26,IF(TM$19&lt;='様式３（療養者名簿）（⑤の場合）'!$BK26,1,0),0),0)</f>
        <v>0</v>
      </c>
      <c r="TN21" s="248">
        <f>IF(TN$19-'様式３（療養者名簿）（⑤の場合）'!$BJ26+1&lt;=15,IF(TN$19&gt;='様式３（療養者名簿）（⑤の場合）'!$BJ26,IF(TN$19&lt;='様式３（療養者名簿）（⑤の場合）'!$BK26,1,0),0),0)</f>
        <v>0</v>
      </c>
      <c r="TO21" s="248">
        <f>IF(TO$19-'様式３（療養者名簿）（⑤の場合）'!$BJ26+1&lt;=15,IF(TO$19&gt;='様式３（療養者名簿）（⑤の場合）'!$BJ26,IF(TO$19&lt;='様式３（療養者名簿）（⑤の場合）'!$BK26,1,0),0),0)</f>
        <v>0</v>
      </c>
      <c r="TP21" s="248">
        <f>IF(TP$19-'様式３（療養者名簿）（⑤の場合）'!$BJ26+1&lt;=15,IF(TP$19&gt;='様式３（療養者名簿）（⑤の場合）'!$BJ26,IF(TP$19&lt;='様式３（療養者名簿）（⑤の場合）'!$BK26,1,0),0),0)</f>
        <v>0</v>
      </c>
      <c r="TQ21" s="248">
        <f>IF(TQ$19-'様式３（療養者名簿）（⑤の場合）'!$BJ26+1&lt;=15,IF(TQ$19&gt;='様式３（療養者名簿）（⑤の場合）'!$BJ26,IF(TQ$19&lt;='様式３（療養者名簿）（⑤の場合）'!$BK26,1,0),0),0)</f>
        <v>0</v>
      </c>
      <c r="TR21" s="248">
        <f>IF(TR$19-'様式３（療養者名簿）（⑤の場合）'!$BJ26+1&lt;=15,IF(TR$19&gt;='様式３（療養者名簿）（⑤の場合）'!$BJ26,IF(TR$19&lt;='様式３（療養者名簿）（⑤の場合）'!$BK26,1,0),0),0)</f>
        <v>0</v>
      </c>
      <c r="TS21" s="248">
        <f>IF(TS$19-'様式３（療養者名簿）（⑤の場合）'!$BJ26+1&lt;=15,IF(TS$19&gt;='様式３（療養者名簿）（⑤の場合）'!$BJ26,IF(TS$19&lt;='様式３（療養者名簿）（⑤の場合）'!$BK26,1,0),0),0)</f>
        <v>0</v>
      </c>
      <c r="TT21" s="248">
        <f>IF(TT$19-'様式３（療養者名簿）（⑤の場合）'!$BJ26+1&lt;=15,IF(TT$19&gt;='様式３（療養者名簿）（⑤の場合）'!$BJ26,IF(TT$19&lt;='様式３（療養者名簿）（⑤の場合）'!$BK26,1,0),0),0)</f>
        <v>0</v>
      </c>
      <c r="TU21" s="248">
        <f>IF(TU$19-'様式３（療養者名簿）（⑤の場合）'!$BJ26+1&lt;=15,IF(TU$19&gt;='様式３（療養者名簿）（⑤の場合）'!$BJ26,IF(TU$19&lt;='様式３（療養者名簿）（⑤の場合）'!$BK26,1,0),0),0)</f>
        <v>0</v>
      </c>
      <c r="TV21" s="248">
        <f>IF(TV$19-'様式３（療養者名簿）（⑤の場合）'!$BJ26+1&lt;=15,IF(TV$19&gt;='様式３（療養者名簿）（⑤の場合）'!$BJ26,IF(TV$19&lt;='様式３（療養者名簿）（⑤の場合）'!$BK26,1,0),0),0)</f>
        <v>0</v>
      </c>
      <c r="TW21" s="248">
        <f>IF(TW$19-'様式３（療養者名簿）（⑤の場合）'!$BJ26+1&lt;=15,IF(TW$19&gt;='様式３（療養者名簿）（⑤の場合）'!$BJ26,IF(TW$19&lt;='様式３（療養者名簿）（⑤の場合）'!$BK26,1,0),0),0)</f>
        <v>0</v>
      </c>
      <c r="TX21" s="248">
        <f>IF(TX$19-'様式３（療養者名簿）（⑤の場合）'!$BJ26+1&lt;=15,IF(TX$19&gt;='様式３（療養者名簿）（⑤の場合）'!$BJ26,IF(TX$19&lt;='様式３（療養者名簿）（⑤の場合）'!$BK26,1,0),0),0)</f>
        <v>0</v>
      </c>
      <c r="TY21" s="248">
        <f>IF(TY$19-'様式３（療養者名簿）（⑤の場合）'!$BJ26+1&lt;=15,IF(TY$19&gt;='様式３（療養者名簿）（⑤の場合）'!$BJ26,IF(TY$19&lt;='様式３（療養者名簿）（⑤の場合）'!$BK26,1,0),0),0)</f>
        <v>0</v>
      </c>
      <c r="TZ21" s="248">
        <f>IF(TZ$19-'様式３（療養者名簿）（⑤の場合）'!$BJ26+1&lt;=15,IF(TZ$19&gt;='様式３（療養者名簿）（⑤の場合）'!$BJ26,IF(TZ$19&lt;='様式３（療養者名簿）（⑤の場合）'!$BK26,1,0),0),0)</f>
        <v>0</v>
      </c>
      <c r="UA21" s="248">
        <f>IF(UA$19-'様式３（療養者名簿）（⑤の場合）'!$BJ26+1&lt;=15,IF(UA$19&gt;='様式３（療養者名簿）（⑤の場合）'!$BJ26,IF(UA$19&lt;='様式３（療養者名簿）（⑤の場合）'!$BK26,1,0),0),0)</f>
        <v>0</v>
      </c>
      <c r="UB21" s="248">
        <f>IF(UB$19-'様式３（療養者名簿）（⑤の場合）'!$BJ26+1&lt;=15,IF(UB$19&gt;='様式３（療養者名簿）（⑤の場合）'!$BJ26,IF(UB$19&lt;='様式３（療養者名簿）（⑤の場合）'!$BK26,1,0),0),0)</f>
        <v>0</v>
      </c>
      <c r="UC21" s="248">
        <f>IF(UC$19-'様式３（療養者名簿）（⑤の場合）'!$BJ26+1&lt;=15,IF(UC$19&gt;='様式３（療養者名簿）（⑤の場合）'!$BJ26,IF(UC$19&lt;='様式３（療養者名簿）（⑤の場合）'!$BK26,1,0),0),0)</f>
        <v>0</v>
      </c>
      <c r="UD21" s="372">
        <f>IF(UD$19-'様式３（療養者名簿）（⑤の場合）'!$BJ26+1&lt;=15,IF(UD$19&gt;='様式３（療養者名簿）（⑤の場合）'!$BJ26,IF(UD$19&lt;='様式３（療養者名簿）（⑤の場合）'!$BK26,1,0),0),0)</f>
        <v>0</v>
      </c>
      <c r="UE21" s="372">
        <f>IF(UE$19-'様式３（療養者名簿）（⑤の場合）'!$BJ26+1&lt;=15,IF(UE$19&gt;='様式３（療養者名簿）（⑤の場合）'!$BJ26,IF(UE$19&lt;='様式３（療養者名簿）（⑤の場合）'!$BK26,1,0),0),0)</f>
        <v>0</v>
      </c>
      <c r="UF21" s="372">
        <f>IF(UF$19-'様式３（療養者名簿）（⑤の場合）'!$BJ26+1&lt;=15,IF(UF$19&gt;='様式３（療養者名簿）（⑤の場合）'!$BJ26,IF(UF$19&lt;='様式３（療養者名簿）（⑤の場合）'!$BK26,1,0),0),0)</f>
        <v>0</v>
      </c>
      <c r="UG21" s="372">
        <f>IF(UG$19-'様式３（療養者名簿）（⑤の場合）'!$BJ26+1&lt;=15,IF(UG$19&gt;='様式３（療養者名簿）（⑤の場合）'!$BJ26,IF(UG$19&lt;='様式３（療養者名簿）（⑤の場合）'!$BK26,1,0),0),0)</f>
        <v>0</v>
      </c>
      <c r="UH21" s="372">
        <f>IF(UH$19-'様式３（療養者名簿）（⑤の場合）'!$BJ26+1&lt;=15,IF(UH$19&gt;='様式３（療養者名簿）（⑤の場合）'!$BJ26,IF(UH$19&lt;='様式３（療養者名簿）（⑤の場合）'!$BK26,1,0),0),0)</f>
        <v>0</v>
      </c>
      <c r="UI21" s="372">
        <f>IF(UI$19-'様式３（療養者名簿）（⑤の場合）'!$BJ26+1&lt;=15,IF(UI$19&gt;='様式３（療養者名簿）（⑤の場合）'!$BJ26,IF(UI$19&lt;='様式３（療養者名簿）（⑤の場合）'!$BK26,1,0),0),0)</f>
        <v>0</v>
      </c>
      <c r="UJ21" s="372">
        <f>IF(UJ$19-'様式３（療養者名簿）（⑤の場合）'!$BJ26+1&lt;=15,IF(UJ$19&gt;='様式３（療養者名簿）（⑤の場合）'!$BJ26,IF(UJ$19&lt;='様式３（療養者名簿）（⑤の場合）'!$BK26,1,0),0),0)</f>
        <v>0</v>
      </c>
      <c r="UK21" s="372">
        <f>IF(UK$19-'様式３（療養者名簿）（⑤の場合）'!$BJ26+1&lt;=15,IF(UK$19&gt;='様式３（療養者名簿）（⑤の場合）'!$BJ26,IF(UK$19&lt;='様式３（療養者名簿）（⑤の場合）'!$BK26,1,0),0),0)</f>
        <v>0</v>
      </c>
      <c r="UL21" s="372">
        <f>IF(UL$19-'様式３（療養者名簿）（⑤の場合）'!$BJ26+1&lt;=15,IF(UL$19&gt;='様式３（療養者名簿）（⑤の場合）'!$BJ26,IF(UL$19&lt;='様式３（療養者名簿）（⑤の場合）'!$BK26,1,0),0),0)</f>
        <v>0</v>
      </c>
      <c r="UM21" s="372">
        <f>IF(UM$19-'様式３（療養者名簿）（⑤の場合）'!$BJ26+1&lt;=15,IF(UM$19&gt;='様式３（療養者名簿）（⑤の場合）'!$BJ26,IF(UM$19&lt;='様式３（療養者名簿）（⑤の場合）'!$BK26,1,0),0),0)</f>
        <v>0</v>
      </c>
      <c r="UN21" s="372">
        <f>IF(UN$19-'様式３（療養者名簿）（⑤の場合）'!$BJ26+1&lt;=15,IF(UN$19&gt;='様式３（療養者名簿）（⑤の場合）'!$BJ26,IF(UN$19&lt;='様式３（療養者名簿）（⑤の場合）'!$BK26,1,0),0),0)</f>
        <v>0</v>
      </c>
      <c r="UO21" s="372">
        <f>IF(UO$19-'様式３（療養者名簿）（⑤の場合）'!$BJ26+1&lt;=15,IF(UO$19&gt;='様式３（療養者名簿）（⑤の場合）'!$BJ26,IF(UO$19&lt;='様式３（療養者名簿）（⑤の場合）'!$BK26,1,0),0),0)</f>
        <v>0</v>
      </c>
      <c r="UP21" s="372">
        <f>IF(UP$19-'様式３（療養者名簿）（⑤の場合）'!$BJ26+1&lt;=15,IF(UP$19&gt;='様式３（療養者名簿）（⑤の場合）'!$BJ26,IF(UP$19&lt;='様式３（療養者名簿）（⑤の場合）'!$BK26,1,0),0),0)</f>
        <v>0</v>
      </c>
      <c r="UQ21" s="372">
        <f>IF(UQ$19-'様式３（療養者名簿）（⑤の場合）'!$BJ26+1&lt;=15,IF(UQ$19&gt;='様式３（療養者名簿）（⑤の場合）'!$BJ26,IF(UQ$19&lt;='様式３（療養者名簿）（⑤の場合）'!$BK26,1,0),0),0)</f>
        <v>0</v>
      </c>
      <c r="UR21" s="372">
        <f>IF(UR$19-'様式３（療養者名簿）（⑤の場合）'!$BJ26+1&lt;=15,IF(UR$19&gt;='様式３（療養者名簿）（⑤の場合）'!$BJ26,IF(UR$19&lt;='様式３（療養者名簿）（⑤の場合）'!$BK26,1,0),0),0)</f>
        <v>0</v>
      </c>
      <c r="US21" s="372">
        <f>IF(US$19-'様式３（療養者名簿）（⑤の場合）'!$BJ26+1&lt;=15,IF(US$19&gt;='様式３（療養者名簿）（⑤の場合）'!$BJ26,IF(US$19&lt;='様式３（療養者名簿）（⑤の場合）'!$BK26,1,0),0),0)</f>
        <v>0</v>
      </c>
      <c r="UT21" s="372">
        <f>IF(UT$19-'様式３（療養者名簿）（⑤の場合）'!$BJ26+1&lt;=15,IF(UT$19&gt;='様式３（療養者名簿）（⑤の場合）'!$BJ26,IF(UT$19&lt;='様式３（療養者名簿）（⑤の場合）'!$BK26,1,0),0),0)</f>
        <v>0</v>
      </c>
      <c r="UU21" s="372">
        <f>IF(UU$19-'様式３（療養者名簿）（⑤の場合）'!$BJ26+1&lt;=15,IF(UU$19&gt;='様式３（療養者名簿）（⑤の場合）'!$BJ26,IF(UU$19&lt;='様式３（療養者名簿）（⑤の場合）'!$BK26,1,0),0),0)</f>
        <v>0</v>
      </c>
      <c r="UV21" s="372">
        <f>IF(UV$19-'様式３（療養者名簿）（⑤の場合）'!$BJ26+1&lt;=15,IF(UV$19&gt;='様式３（療養者名簿）（⑤の場合）'!$BJ26,IF(UV$19&lt;='様式３（療養者名簿）（⑤の場合）'!$BK26,1,0),0),0)</f>
        <v>0</v>
      </c>
      <c r="UW21" s="372">
        <f>IF(UW$19-'様式３（療養者名簿）（⑤の場合）'!$BJ26+1&lt;=15,IF(UW$19&gt;='様式３（療養者名簿）（⑤の場合）'!$BJ26,IF(UW$19&lt;='様式３（療養者名簿）（⑤の場合）'!$BK26,1,0),0),0)</f>
        <v>0</v>
      </c>
      <c r="UX21" s="372">
        <f>IF(UX$19-'様式３（療養者名簿）（⑤の場合）'!$BJ26+1&lt;=15,IF(UX$19&gt;='様式３（療養者名簿）（⑤の場合）'!$BJ26,IF(UX$19&lt;='様式３（療養者名簿）（⑤の場合）'!$BK26,1,0),0),0)</f>
        <v>0</v>
      </c>
      <c r="UY21" s="372">
        <f>IF(UY$19-'様式３（療養者名簿）（⑤の場合）'!$BJ26+1&lt;=15,IF(UY$19&gt;='様式３（療養者名簿）（⑤の場合）'!$BJ26,IF(UY$19&lt;='様式３（療養者名簿）（⑤の場合）'!$BK26,1,0),0),0)</f>
        <v>0</v>
      </c>
      <c r="UZ21" s="372">
        <f>IF(UZ$19-'様式３（療養者名簿）（⑤の場合）'!$BJ26+1&lt;=15,IF(UZ$19&gt;='様式３（療養者名簿）（⑤の場合）'!$BJ26,IF(UZ$19&lt;='様式３（療養者名簿）（⑤の場合）'!$BK26,1,0),0),0)</f>
        <v>0</v>
      </c>
      <c r="VA21" s="372">
        <f>IF(VA$19-'様式３（療養者名簿）（⑤の場合）'!$BJ26+1&lt;=15,IF(VA$19&gt;='様式３（療養者名簿）（⑤の場合）'!$BJ26,IF(VA$19&lt;='様式３（療養者名簿）（⑤の場合）'!$BK26,1,0),0),0)</f>
        <v>0</v>
      </c>
      <c r="VB21" s="372">
        <f>IF(VB$19-'様式３（療養者名簿）（⑤の場合）'!$BJ26+1&lt;=15,IF(VB$19&gt;='様式３（療養者名簿）（⑤の場合）'!$BJ26,IF(VB$19&lt;='様式３（療養者名簿）（⑤の場合）'!$BK26,1,0),0),0)</f>
        <v>0</v>
      </c>
      <c r="VC21" s="372">
        <f>IF(VC$19-'様式３（療養者名簿）（⑤の場合）'!$BJ26+1&lt;=15,IF(VC$19&gt;='様式３（療養者名簿）（⑤の場合）'!$BJ26,IF(VC$19&lt;='様式３（療養者名簿）（⑤の場合）'!$BK26,1,0),0),0)</f>
        <v>0</v>
      </c>
      <c r="VD21" s="372">
        <f>IF(VD$19-'様式３（療養者名簿）（⑤の場合）'!$BJ26+1&lt;=15,IF(VD$19&gt;='様式３（療養者名簿）（⑤の場合）'!$BJ26,IF(VD$19&lt;='様式３（療養者名簿）（⑤の場合）'!$BK26,1,0),0),0)</f>
        <v>0</v>
      </c>
      <c r="VE21" s="372">
        <f>IF(VE$19-'様式３（療養者名簿）（⑤の場合）'!$BJ26+1&lt;=15,IF(VE$19&gt;='様式３（療養者名簿）（⑤の場合）'!$BJ26,IF(VE$19&lt;='様式３（療養者名簿）（⑤の場合）'!$BK26,1,0),0),0)</f>
        <v>0</v>
      </c>
      <c r="VF21" s="372">
        <f>IF(VF$19-'様式３（療養者名簿）（⑤の場合）'!$BJ26+1&lt;=15,IF(VF$19&gt;='様式３（療養者名簿）（⑤の場合）'!$BJ26,IF(VF$19&lt;='様式３（療養者名簿）（⑤の場合）'!$BK26,1,0),0),0)</f>
        <v>0</v>
      </c>
      <c r="VG21" s="372">
        <f>IF(VG$19-'様式３（療養者名簿）（⑤の場合）'!$BJ26+1&lt;=15,IF(VG$19&gt;='様式３（療養者名簿）（⑤の場合）'!$BJ26,IF(VG$19&lt;='様式３（療養者名簿）（⑤の場合）'!$BK26,1,0),0),0)</f>
        <v>0</v>
      </c>
      <c r="VH21" s="372">
        <f>IF(VH$19-'様式３（療養者名簿）（⑤の場合）'!$BJ26+1&lt;=15,IF(VH$19&gt;='様式３（療養者名簿）（⑤の場合）'!$BJ26,IF(VH$19&lt;='様式３（療養者名簿）（⑤の場合）'!$BK26,1,0),0),0)</f>
        <v>0</v>
      </c>
      <c r="VI21" s="372">
        <f>IF(VI$19-'様式３（療養者名簿）（⑤の場合）'!$BJ26+1&lt;=15,IF(VI$19&gt;='様式３（療養者名簿）（⑤の場合）'!$BJ26,IF(VI$19&lt;='様式３（療養者名簿）（⑤の場合）'!$BK26,1,0),0),0)</f>
        <v>0</v>
      </c>
      <c r="VJ21" s="372">
        <f>IF(VJ$19-'様式３（療養者名簿）（⑤の場合）'!$BJ26+1&lt;=15,IF(VJ$19&gt;='様式３（療養者名簿）（⑤の場合）'!$BJ26,IF(VJ$19&lt;='様式３（療養者名簿）（⑤の場合）'!$BK26,1,0),0),0)</f>
        <v>0</v>
      </c>
      <c r="VK21" s="372">
        <f>IF(VK$19-'様式３（療養者名簿）（⑤の場合）'!$BJ26+1&lt;=15,IF(VK$19&gt;='様式３（療養者名簿）（⑤の場合）'!$BJ26,IF(VK$19&lt;='様式３（療養者名簿）（⑤の場合）'!$BK26,1,0),0),0)</f>
        <v>0</v>
      </c>
      <c r="VL21" s="372">
        <f>IF(VL$19-'様式３（療養者名簿）（⑤の場合）'!$BJ26+1&lt;=15,IF(VL$19&gt;='様式３（療養者名簿）（⑤の場合）'!$BJ26,IF(VL$19&lt;='様式３（療養者名簿）（⑤の場合）'!$BK26,1,0),0),0)</f>
        <v>0</v>
      </c>
      <c r="VM21" s="372">
        <f>IF(VM$19-'様式３（療養者名簿）（⑤の場合）'!$BJ26+1&lt;=15,IF(VM$19&gt;='様式３（療養者名簿）（⑤の場合）'!$BJ26,IF(VM$19&lt;='様式３（療養者名簿）（⑤の場合）'!$BK26,1,0),0),0)</f>
        <v>0</v>
      </c>
      <c r="VN21" s="372">
        <f>IF(VN$19-'様式３（療養者名簿）（⑤の場合）'!$BJ26+1&lt;=15,IF(VN$19&gt;='様式３（療養者名簿）（⑤の場合）'!$BJ26,IF(VN$19&lt;='様式３（療養者名簿）（⑤の場合）'!$BK26,1,0),0),0)</f>
        <v>0</v>
      </c>
      <c r="VO21" s="372">
        <f>IF(VO$19-'様式３（療養者名簿）（⑤の場合）'!$BJ26+1&lt;=15,IF(VO$19&gt;='様式３（療養者名簿）（⑤の場合）'!$BJ26,IF(VO$19&lt;='様式３（療養者名簿）（⑤の場合）'!$BK26,1,0),0),0)</f>
        <v>0</v>
      </c>
      <c r="VP21" s="372">
        <f>IF(VP$19-'様式３（療養者名簿）（⑤の場合）'!$BJ26+1&lt;=15,IF(VP$19&gt;='様式３（療養者名簿）（⑤の場合）'!$BJ26,IF(VP$19&lt;='様式３（療養者名簿）（⑤の場合）'!$BK26,1,0),0),0)</f>
        <v>0</v>
      </c>
      <c r="VQ21" s="372">
        <f>IF(VQ$19-'様式３（療養者名簿）（⑤の場合）'!$BJ26+1&lt;=15,IF(VQ$19&gt;='様式３（療養者名簿）（⑤の場合）'!$BJ26,IF(VQ$19&lt;='様式３（療養者名簿）（⑤の場合）'!$BK26,1,0),0),0)</f>
        <v>0</v>
      </c>
      <c r="VR21" s="372">
        <f>IF(VR$19-'様式３（療養者名簿）（⑤の場合）'!$BJ26+1&lt;=15,IF(VR$19&gt;='様式３（療養者名簿）（⑤の場合）'!$BJ26,IF(VR$19&lt;='様式３（療養者名簿）（⑤の場合）'!$BK26,1,0),0),0)</f>
        <v>0</v>
      </c>
      <c r="VS21" s="372">
        <f>IF(VS$19-'様式３（療養者名簿）（⑤の場合）'!$BJ26+1&lt;=15,IF(VS$19&gt;='様式３（療養者名簿）（⑤の場合）'!$BJ26,IF(VS$19&lt;='様式３（療養者名簿）（⑤の場合）'!$BK26,1,0),0),0)</f>
        <v>0</v>
      </c>
      <c r="VT21" s="372">
        <f>IF(VT$19-'様式３（療養者名簿）（⑤の場合）'!$BJ26+1&lt;=15,IF(VT$19&gt;='様式３（療養者名簿）（⑤の場合）'!$BJ26,IF(VT$19&lt;='様式３（療養者名簿）（⑤の場合）'!$BK26,1,0),0),0)</f>
        <v>0</v>
      </c>
      <c r="VU21" s="372">
        <f>IF(VU$19-'様式３（療養者名簿）（⑤の場合）'!$BJ26+1&lt;=15,IF(VU$19&gt;='様式３（療養者名簿）（⑤の場合）'!$BJ26,IF(VU$19&lt;='様式３（療養者名簿）（⑤の場合）'!$BK26,1,0),0),0)</f>
        <v>0</v>
      </c>
      <c r="VV21" s="372">
        <f>IF(VV$19-'様式３（療養者名簿）（⑤の場合）'!$BJ26+1&lt;=15,IF(VV$19&gt;='様式３（療養者名簿）（⑤の場合）'!$BJ26,IF(VV$19&lt;='様式３（療養者名簿）（⑤の場合）'!$BK26,1,0),0),0)</f>
        <v>0</v>
      </c>
      <c r="VW21" s="372">
        <f>IF(VW$19-'様式３（療養者名簿）（⑤の場合）'!$BJ26+1&lt;=15,IF(VW$19&gt;='様式３（療養者名簿）（⑤の場合）'!$BJ26,IF(VW$19&lt;='様式３（療養者名簿）（⑤の場合）'!$BK26,1,0),0),0)</f>
        <v>0</v>
      </c>
      <c r="VX21" s="372">
        <f>IF(VX$19-'様式３（療養者名簿）（⑤の場合）'!$BJ26+1&lt;=15,IF(VX$19&gt;='様式３（療養者名簿）（⑤の場合）'!$BJ26,IF(VX$19&lt;='様式３（療養者名簿）（⑤の場合）'!$BK26,1,0),0),0)</f>
        <v>0</v>
      </c>
      <c r="VY21" s="372">
        <f>IF(VY$19-'様式３（療養者名簿）（⑤の場合）'!$BJ26+1&lt;=15,IF(VY$19&gt;='様式３（療養者名簿）（⑤の場合）'!$BJ26,IF(VY$19&lt;='様式３（療養者名簿）（⑤の場合）'!$BK26,1,0),0),0)</f>
        <v>0</v>
      </c>
      <c r="VZ21" s="372">
        <f>IF(VZ$19-'様式３（療養者名簿）（⑤の場合）'!$BJ26+1&lt;=15,IF(VZ$19&gt;='様式３（療養者名簿）（⑤の場合）'!$BJ26,IF(VZ$19&lt;='様式３（療養者名簿）（⑤の場合）'!$BK26,1,0),0),0)</f>
        <v>0</v>
      </c>
      <c r="WA21" s="372">
        <f>IF(WA$19-'様式３（療養者名簿）（⑤の場合）'!$BJ26+1&lt;=15,IF(WA$19&gt;='様式３（療養者名簿）（⑤の場合）'!$BJ26,IF(WA$19&lt;='様式３（療養者名簿）（⑤の場合）'!$BK26,1,0),0),0)</f>
        <v>0</v>
      </c>
      <c r="WB21" s="372">
        <f>IF(WB$19-'様式３（療養者名簿）（⑤の場合）'!$BJ26+1&lt;=15,IF(WB$19&gt;='様式３（療養者名簿）（⑤の場合）'!$BJ26,IF(WB$19&lt;='様式３（療養者名簿）（⑤の場合）'!$BK26,1,0),0),0)</f>
        <v>0</v>
      </c>
      <c r="WC21" s="372">
        <f>IF(WC$19-'様式３（療養者名簿）（⑤の場合）'!$BJ26+1&lt;=15,IF(WC$19&gt;='様式３（療養者名簿）（⑤の場合）'!$BJ26,IF(WC$19&lt;='様式３（療養者名簿）（⑤の場合）'!$BK26,1,0),0),0)</f>
        <v>0</v>
      </c>
      <c r="WD21" s="372">
        <f>IF(WD$19-'様式３（療養者名簿）（⑤の場合）'!$BJ26+1&lt;=15,IF(WD$19&gt;='様式３（療養者名簿）（⑤の場合）'!$BJ26,IF(WD$19&lt;='様式３（療養者名簿）（⑤の場合）'!$BK26,1,0),0),0)</f>
        <v>0</v>
      </c>
      <c r="WE21" s="372">
        <f>IF(WE$19-'様式３（療養者名簿）（⑤の場合）'!$BJ26+1&lt;=15,IF(WE$19&gt;='様式３（療養者名簿）（⑤の場合）'!$BJ26,IF(WE$19&lt;='様式３（療養者名簿）（⑤の場合）'!$BK26,1,0),0),0)</f>
        <v>0</v>
      </c>
      <c r="WF21" s="372">
        <f>IF(WF$19-'様式３（療養者名簿）（⑤の場合）'!$BJ26+1&lt;=15,IF(WF$19&gt;='様式３（療養者名簿）（⑤の場合）'!$BJ26,IF(WF$19&lt;='様式３（療養者名簿）（⑤の場合）'!$BK26,1,0),0),0)</f>
        <v>0</v>
      </c>
      <c r="WG21" s="372">
        <f>IF(WG$19-'様式３（療養者名簿）（⑤の場合）'!$BJ26+1&lt;=15,IF(WG$19&gt;='様式３（療養者名簿）（⑤の場合）'!$BJ26,IF(WG$19&lt;='様式３（療養者名簿）（⑤の場合）'!$BK26,1,0),0),0)</f>
        <v>0</v>
      </c>
      <c r="WH21" s="372">
        <f>IF(WH$19-'様式３（療養者名簿）（⑤の場合）'!$BJ26+1&lt;=15,IF(WH$19&gt;='様式３（療養者名簿）（⑤の場合）'!$BJ26,IF(WH$19&lt;='様式３（療養者名簿）（⑤の場合）'!$BK26,1,0),0),0)</f>
        <v>0</v>
      </c>
      <c r="WI21" s="372">
        <f>IF(WI$19-'様式３（療養者名簿）（⑤の場合）'!$BJ26+1&lt;=15,IF(WI$19&gt;='様式３（療養者名簿）（⑤の場合）'!$BJ26,IF(WI$19&lt;='様式３（療養者名簿）（⑤の場合）'!$BK26,1,0),0),0)</f>
        <v>0</v>
      </c>
      <c r="WJ21" s="372">
        <f>IF(WJ$19-'様式３（療養者名簿）（⑤の場合）'!$BJ26+1&lt;=15,IF(WJ$19&gt;='様式３（療養者名簿）（⑤の場合）'!$BJ26,IF(WJ$19&lt;='様式３（療養者名簿）（⑤の場合）'!$BK26,1,0),0),0)</f>
        <v>0</v>
      </c>
      <c r="WK21" s="372">
        <f>IF(WK$19-'様式３（療養者名簿）（⑤の場合）'!$BJ26+1&lt;=15,IF(WK$19&gt;='様式３（療養者名簿）（⑤の場合）'!$BJ26,IF(WK$19&lt;='様式３（療養者名簿）（⑤の場合）'!$BK26,1,0),0),0)</f>
        <v>0</v>
      </c>
      <c r="WL21" s="372">
        <f>IF(WL$19-'様式３（療養者名簿）（⑤の場合）'!$BJ26+1&lt;=15,IF(WL$19&gt;='様式３（療養者名簿）（⑤の場合）'!$BJ26,IF(WL$19&lt;='様式３（療養者名簿）（⑤の場合）'!$BK26,1,0),0),0)</f>
        <v>0</v>
      </c>
      <c r="WM21" s="372">
        <f>IF(WM$19-'様式３（療養者名簿）（⑤の場合）'!$BJ26+1&lt;=15,IF(WM$19&gt;='様式３（療養者名簿）（⑤の場合）'!$BJ26,IF(WM$19&lt;='様式３（療養者名簿）（⑤の場合）'!$BK26,1,0),0),0)</f>
        <v>0</v>
      </c>
      <c r="WN21" s="372">
        <f>IF(WN$19-'様式３（療養者名簿）（⑤の場合）'!$BJ26+1&lt;=15,IF(WN$19&gt;='様式３（療養者名簿）（⑤の場合）'!$BJ26,IF(WN$19&lt;='様式３（療養者名簿）（⑤の場合）'!$BK26,1,0),0),0)</f>
        <v>0</v>
      </c>
      <c r="WO21" s="372">
        <f>IF(WO$19-'様式３（療養者名簿）（⑤の場合）'!$BJ26+1&lt;=15,IF(WO$19&gt;='様式３（療養者名簿）（⑤の場合）'!$BJ26,IF(WO$19&lt;='様式３（療養者名簿）（⑤の場合）'!$BK26,1,0),0),0)</f>
        <v>0</v>
      </c>
      <c r="WP21" s="372">
        <f>IF(WP$19-'様式３（療養者名簿）（⑤の場合）'!$BJ26+1&lt;=15,IF(WP$19&gt;='様式３（療養者名簿）（⑤の場合）'!$BJ26,IF(WP$19&lt;='様式３（療養者名簿）（⑤の場合）'!$BK26,1,0),0),0)</f>
        <v>0</v>
      </c>
      <c r="WQ21" s="372">
        <f>IF(WQ$19-'様式３（療養者名簿）（⑤の場合）'!$BJ26+1&lt;=15,IF(WQ$19&gt;='様式３（療養者名簿）（⑤の場合）'!$BJ26,IF(WQ$19&lt;='様式３（療養者名簿）（⑤の場合）'!$BK26,1,0),0),0)</f>
        <v>0</v>
      </c>
      <c r="WR21" s="372">
        <f>IF(WR$19-'様式３（療養者名簿）（⑤の場合）'!$BJ26+1&lt;=15,IF(WR$19&gt;='様式３（療養者名簿）（⑤の場合）'!$BJ26,IF(WR$19&lt;='様式３（療養者名簿）（⑤の場合）'!$BK26,1,0),0),0)</f>
        <v>0</v>
      </c>
      <c r="WS21" s="372">
        <f>IF(WS$19-'様式３（療養者名簿）（⑤の場合）'!$BJ26+1&lt;=15,IF(WS$19&gt;='様式３（療養者名簿）（⑤の場合）'!$BJ26,IF(WS$19&lt;='様式３（療養者名簿）（⑤の場合）'!$BK26,1,0),0),0)</f>
        <v>0</v>
      </c>
      <c r="WT21" s="372">
        <f>IF(WT$19-'様式３（療養者名簿）（⑤の場合）'!$BJ26+1&lt;=15,IF(WT$19&gt;='様式３（療養者名簿）（⑤の場合）'!$BJ26,IF(WT$19&lt;='様式３（療養者名簿）（⑤の場合）'!$BK26,1,0),0),0)</f>
        <v>0</v>
      </c>
      <c r="WU21" s="372">
        <f>IF(WU$19-'様式３（療養者名簿）（⑤の場合）'!$BJ26+1&lt;=15,IF(WU$19&gt;='様式３（療養者名簿）（⑤の場合）'!$BJ26,IF(WU$19&lt;='様式３（療養者名簿）（⑤の場合）'!$BK26,1,0),0),0)</f>
        <v>0</v>
      </c>
      <c r="WV21" s="372">
        <f>IF(WV$19-'様式３（療養者名簿）（⑤の場合）'!$BJ26+1&lt;=15,IF(WV$19&gt;='様式３（療養者名簿）（⑤の場合）'!$BJ26,IF(WV$19&lt;='様式３（療養者名簿）（⑤の場合）'!$BK26,1,0),0),0)</f>
        <v>0</v>
      </c>
      <c r="WW21" s="372">
        <f>IF(WW$19-'様式３（療養者名簿）（⑤の場合）'!$BJ26+1&lt;=15,IF(WW$19&gt;='様式３（療養者名簿）（⑤の場合）'!$BJ26,IF(WW$19&lt;='様式３（療養者名簿）（⑤の場合）'!$BK26,1,0),0),0)</f>
        <v>0</v>
      </c>
      <c r="WX21" s="372">
        <f>IF(WX$19-'様式３（療養者名簿）（⑤の場合）'!$BJ26+1&lt;=15,IF(WX$19&gt;='様式３（療養者名簿）（⑤の場合）'!$BJ26,IF(WX$19&lt;='様式３（療養者名簿）（⑤の場合）'!$BK26,1,0),0),0)</f>
        <v>0</v>
      </c>
      <c r="WY21" s="372">
        <f>IF(WY$19-'様式３（療養者名簿）（⑤の場合）'!$BJ26+1&lt;=15,IF(WY$19&gt;='様式３（療養者名簿）（⑤の場合）'!$BJ26,IF(WY$19&lt;='様式３（療養者名簿）（⑤の場合）'!$BK26,1,0),0),0)</f>
        <v>0</v>
      </c>
      <c r="WZ21" s="372">
        <f>IF(WZ$19-'様式３（療養者名簿）（⑤の場合）'!$BJ26+1&lt;=15,IF(WZ$19&gt;='様式３（療養者名簿）（⑤の場合）'!$BJ26,IF(WZ$19&lt;='様式３（療養者名簿）（⑤の場合）'!$BK26,1,0),0),0)</f>
        <v>0</v>
      </c>
      <c r="XA21" s="372">
        <f>IF(XA$19-'様式３（療養者名簿）（⑤の場合）'!$BJ26+1&lt;=15,IF(XA$19&gt;='様式３（療養者名簿）（⑤の場合）'!$BJ26,IF(XA$19&lt;='様式３（療養者名簿）（⑤の場合）'!$BK26,1,0),0),0)</f>
        <v>0</v>
      </c>
      <c r="XB21" s="372">
        <f>IF(XB$19-'様式３（療養者名簿）（⑤の場合）'!$BJ26+1&lt;=15,IF(XB$19&gt;='様式３（療養者名簿）（⑤の場合）'!$BJ26,IF(XB$19&lt;='様式３（療養者名簿）（⑤の場合）'!$BK26,1,0),0),0)</f>
        <v>0</v>
      </c>
      <c r="XC21" s="372">
        <f>IF(XC$19-'様式３（療養者名簿）（⑤の場合）'!$BJ26+1&lt;=15,IF(XC$19&gt;='様式３（療養者名簿）（⑤の場合）'!$BJ26,IF(XC$19&lt;='様式３（療養者名簿）（⑤の場合）'!$BK26,1,0),0),0)</f>
        <v>0</v>
      </c>
      <c r="XD21" s="372">
        <f>IF(XD$19-'様式３（療養者名簿）（⑤の場合）'!$BJ26+1&lt;=15,IF(XD$19&gt;='様式３（療養者名簿）（⑤の場合）'!$BJ26,IF(XD$19&lt;='様式３（療養者名簿）（⑤の場合）'!$BK26,1,0),0),0)</f>
        <v>0</v>
      </c>
      <c r="XE21" s="372">
        <f>IF(XE$19-'様式３（療養者名簿）（⑤の場合）'!$BJ26+1&lt;=15,IF(XE$19&gt;='様式３（療養者名簿）（⑤の場合）'!$BJ26,IF(XE$19&lt;='様式３（療養者名簿）（⑤の場合）'!$BK26,1,0),0),0)</f>
        <v>0</v>
      </c>
      <c r="XF21" s="372">
        <f>IF(XF$19-'様式３（療養者名簿）（⑤の場合）'!$BJ26+1&lt;=15,IF(XF$19&gt;='様式３（療養者名簿）（⑤の場合）'!$BJ26,IF(XF$19&lt;='様式３（療養者名簿）（⑤の場合）'!$BK26,1,0),0),0)</f>
        <v>0</v>
      </c>
      <c r="XG21" s="372">
        <f>IF(XG$19-'様式３（療養者名簿）（⑤の場合）'!$BJ26+1&lt;=15,IF(XG$19&gt;='様式３（療養者名簿）（⑤の場合）'!$BJ26,IF(XG$19&lt;='様式３（療養者名簿）（⑤の場合）'!$BK26,1,0),0),0)</f>
        <v>0</v>
      </c>
      <c r="XH21" s="372">
        <f>IF(XH$19-'様式３（療養者名簿）（⑤の場合）'!$BJ26+1&lt;=15,IF(XH$19&gt;='様式３（療養者名簿）（⑤の場合）'!$BJ26,IF(XH$19&lt;='様式３（療養者名簿）（⑤の場合）'!$BK26,1,0),0),0)</f>
        <v>0</v>
      </c>
      <c r="XI21" s="372">
        <f>IF(XI$19-'様式３（療養者名簿）（⑤の場合）'!$BJ26+1&lt;=15,IF(XI$19&gt;='様式３（療養者名簿）（⑤の場合）'!$BJ26,IF(XI$19&lt;='様式３（療養者名簿）（⑤の場合）'!$BK26,1,0),0),0)</f>
        <v>0</v>
      </c>
      <c r="XJ21" s="372">
        <f>IF(XJ$19-'様式３（療養者名簿）（⑤の場合）'!$BJ26+1&lt;=15,IF(XJ$19&gt;='様式３（療養者名簿）（⑤の場合）'!$BJ26,IF(XJ$19&lt;='様式３（療養者名簿）（⑤の場合）'!$BK26,1,0),0),0)</f>
        <v>0</v>
      </c>
      <c r="XK21" s="372">
        <f>IF(XK$19-'様式３（療養者名簿）（⑤の場合）'!$BJ26+1&lt;=15,IF(XK$19&gt;='様式３（療養者名簿）（⑤の場合）'!$BJ26,IF(XK$19&lt;='様式３（療養者名簿）（⑤の場合）'!$BK26,1,0),0),0)</f>
        <v>0</v>
      </c>
      <c r="XL21" s="372">
        <f>IF(XL$19-'様式３（療養者名簿）（⑤の場合）'!$BJ26+1&lt;=15,IF(XL$19&gt;='様式３（療養者名簿）（⑤の場合）'!$BJ26,IF(XL$19&lt;='様式３（療養者名簿）（⑤の場合）'!$BK26,1,0),0),0)</f>
        <v>0</v>
      </c>
      <c r="XM21" s="372">
        <f>IF(XM$19-'様式３（療養者名簿）（⑤の場合）'!$BJ26+1&lt;=15,IF(XM$19&gt;='様式３（療養者名簿）（⑤の場合）'!$BJ26,IF(XM$19&lt;='様式３（療養者名簿）（⑤の場合）'!$BK26,1,0),0),0)</f>
        <v>0</v>
      </c>
      <c r="XN21" s="372">
        <f>IF(XN$19-'様式３（療養者名簿）（⑤の場合）'!$BJ26+1&lt;=15,IF(XN$19&gt;='様式３（療養者名簿）（⑤の場合）'!$BJ26,IF(XN$19&lt;='様式３（療養者名簿）（⑤の場合）'!$BK26,1,0),0),0)</f>
        <v>0</v>
      </c>
      <c r="XO21" s="372">
        <f>IF(XO$19-'様式３（療養者名簿）（⑤の場合）'!$BJ26+1&lt;=15,IF(XO$19&gt;='様式３（療養者名簿）（⑤の場合）'!$BJ26,IF(XO$19&lt;='様式３（療養者名簿）（⑤の場合）'!$BK26,1,0),0),0)</f>
        <v>0</v>
      </c>
      <c r="XP21" s="372">
        <f>IF(XP$19-'様式３（療養者名簿）（⑤の場合）'!$BJ26+1&lt;=15,IF(XP$19&gt;='様式３（療養者名簿）（⑤の場合）'!$BJ26,IF(XP$19&lt;='様式３（療養者名簿）（⑤の場合）'!$BK26,1,0),0),0)</f>
        <v>0</v>
      </c>
      <c r="XQ21" s="372">
        <f>IF(XQ$19-'様式３（療養者名簿）（⑤の場合）'!$BJ26+1&lt;=15,IF(XQ$19&gt;='様式３（療養者名簿）（⑤の場合）'!$BJ26,IF(XQ$19&lt;='様式３（療養者名簿）（⑤の場合）'!$BK26,1,0),0),0)</f>
        <v>0</v>
      </c>
      <c r="XR21" s="372">
        <f>IF(XR$19-'様式３（療養者名簿）（⑤の場合）'!$BJ26+1&lt;=15,IF(XR$19&gt;='様式３（療養者名簿）（⑤の場合）'!$BJ26,IF(XR$19&lt;='様式３（療養者名簿）（⑤の場合）'!$BK26,1,0),0),0)</f>
        <v>0</v>
      </c>
      <c r="XS21" s="372">
        <f>IF(XS$19-'様式３（療養者名簿）（⑤の場合）'!$BJ26+1&lt;=15,IF(XS$19&gt;='様式３（療養者名簿）（⑤の場合）'!$BJ26,IF(XS$19&lt;='様式３（療養者名簿）（⑤の場合）'!$BK26,1,0),0),0)</f>
        <v>0</v>
      </c>
      <c r="XT21" s="372">
        <f>IF(XT$19-'様式３（療養者名簿）（⑤の場合）'!$BJ26+1&lt;=15,IF(XT$19&gt;='様式３（療養者名簿）（⑤の場合）'!$BJ26,IF(XT$19&lt;='様式３（療養者名簿）（⑤の場合）'!$BK26,1,0),0),0)</f>
        <v>0</v>
      </c>
      <c r="XU21" s="372">
        <f>IF(XU$19-'様式３（療養者名簿）（⑤の場合）'!$BJ26+1&lt;=15,IF(XU$19&gt;='様式３（療養者名簿）（⑤の場合）'!$BJ26,IF(XU$19&lt;='様式３（療養者名簿）（⑤の場合）'!$BK26,1,0),0),0)</f>
        <v>0</v>
      </c>
      <c r="XV21" s="372">
        <f>IF(XV$19-'様式３（療養者名簿）（⑤の場合）'!$BJ26+1&lt;=15,IF(XV$19&gt;='様式３（療養者名簿）（⑤の場合）'!$BJ26,IF(XV$19&lt;='様式３（療養者名簿）（⑤の場合）'!$BK26,1,0),0),0)</f>
        <v>0</v>
      </c>
      <c r="XW21" s="372">
        <f>IF(XW$19-'様式３（療養者名簿）（⑤の場合）'!$BJ26+1&lt;=15,IF(XW$19&gt;='様式３（療養者名簿）（⑤の場合）'!$BJ26,IF(XW$19&lt;='様式３（療養者名簿）（⑤の場合）'!$BK26,1,0),0),0)</f>
        <v>0</v>
      </c>
      <c r="XX21" s="372">
        <f>IF(XX$19-'様式３（療養者名簿）（⑤の場合）'!$BJ26+1&lt;=15,IF(XX$19&gt;='様式３（療養者名簿）（⑤の場合）'!$BJ26,IF(XX$19&lt;='様式３（療養者名簿）（⑤の場合）'!$BK26,1,0),0),0)</f>
        <v>0</v>
      </c>
      <c r="XY21" s="372">
        <f>IF(XY$19-'様式３（療養者名簿）（⑤の場合）'!$BJ26+1&lt;=15,IF(XY$19&gt;='様式３（療養者名簿）（⑤の場合）'!$BJ26,IF(XY$19&lt;='様式３（療養者名簿）（⑤の場合）'!$BK26,1,0),0),0)</f>
        <v>0</v>
      </c>
      <c r="XZ21" s="372">
        <f>IF(XZ$19-'様式３（療養者名簿）（⑤の場合）'!$BJ26+1&lt;=15,IF(XZ$19&gt;='様式３（療養者名簿）（⑤の場合）'!$BJ26,IF(XZ$19&lt;='様式３（療養者名簿）（⑤の場合）'!$BK26,1,0),0),0)</f>
        <v>0</v>
      </c>
      <c r="YA21" s="372">
        <f>IF(YA$19-'様式３（療養者名簿）（⑤の場合）'!$BJ26+1&lt;=15,IF(YA$19&gt;='様式３（療養者名簿）（⑤の場合）'!$BJ26,IF(YA$19&lt;='様式３（療養者名簿）（⑤の場合）'!$BK26,1,0),0),0)</f>
        <v>0</v>
      </c>
      <c r="YB21" s="372">
        <f>IF(YB$19-'様式３（療養者名簿）（⑤の場合）'!$BJ26+1&lt;=15,IF(YB$19&gt;='様式３（療養者名簿）（⑤の場合）'!$BJ26,IF(YB$19&lt;='様式３（療養者名簿）（⑤の場合）'!$BK26,1,0),0),0)</f>
        <v>0</v>
      </c>
      <c r="YC21" s="372">
        <f>IF(YC$19-'様式３（療養者名簿）（⑤の場合）'!$BJ26+1&lt;=15,IF(YC$19&gt;='様式３（療養者名簿）（⑤の場合）'!$BJ26,IF(YC$19&lt;='様式３（療養者名簿）（⑤の場合）'!$BK26,1,0),0),0)</f>
        <v>0</v>
      </c>
      <c r="YD21" s="372">
        <f>IF(YD$19-'様式３（療養者名簿）（⑤の場合）'!$BJ26+1&lt;=15,IF(YD$19&gt;='様式３（療養者名簿）（⑤の場合）'!$BJ26,IF(YD$19&lt;='様式３（療養者名簿）（⑤の場合）'!$BK26,1,0),0),0)</f>
        <v>0</v>
      </c>
      <c r="YE21" s="372">
        <f>IF(YE$19-'様式３（療養者名簿）（⑤の場合）'!$BJ26+1&lt;=15,IF(YE$19&gt;='様式３（療養者名簿）（⑤の場合）'!$BJ26,IF(YE$19&lt;='様式３（療養者名簿）（⑤の場合）'!$BK26,1,0),0),0)</f>
        <v>0</v>
      </c>
      <c r="YF21" s="372">
        <f>IF(YF$19-'様式３（療養者名簿）（⑤の場合）'!$BJ26+1&lt;=15,IF(YF$19&gt;='様式３（療養者名簿）（⑤の場合）'!$BJ26,IF(YF$19&lt;='様式３（療養者名簿）（⑤の場合）'!$BK26,1,0),0),0)</f>
        <v>0</v>
      </c>
      <c r="YG21" s="372">
        <f>IF(YG$19-'様式３（療養者名簿）（⑤の場合）'!$BJ26+1&lt;=15,IF(YG$19&gt;='様式３（療養者名簿）（⑤の場合）'!$BJ26,IF(YG$19&lt;='様式３（療養者名簿）（⑤の場合）'!$BK26,1,0),0),0)</f>
        <v>0</v>
      </c>
      <c r="YH21" s="372">
        <f>IF(YH$19-'様式３（療養者名簿）（⑤の場合）'!$BJ26+1&lt;=15,IF(YH$19&gt;='様式３（療養者名簿）（⑤の場合）'!$BJ26,IF(YH$19&lt;='様式３（療養者名簿）（⑤の場合）'!$BK26,1,0),0),0)</f>
        <v>0</v>
      </c>
      <c r="YI21" s="372">
        <f>IF(YI$19-'様式３（療養者名簿）（⑤の場合）'!$BJ26+1&lt;=15,IF(YI$19&gt;='様式３（療養者名簿）（⑤の場合）'!$BJ26,IF(YI$19&lt;='様式３（療養者名簿）（⑤の場合）'!$BK26,1,0),0),0)</f>
        <v>0</v>
      </c>
      <c r="YJ21" s="372">
        <f>IF(YJ$19-'様式３（療養者名簿）（⑤の場合）'!$BJ26+1&lt;=15,IF(YJ$19&gt;='様式３（療養者名簿）（⑤の場合）'!$BJ26,IF(YJ$19&lt;='様式３（療養者名簿）（⑤の場合）'!$BK26,1,0),0),0)</f>
        <v>0</v>
      </c>
      <c r="YK21" s="372">
        <f>IF(YK$19-'様式３（療養者名簿）（⑤の場合）'!$BJ26+1&lt;=15,IF(YK$19&gt;='様式３（療養者名簿）（⑤の場合）'!$BJ26,IF(YK$19&lt;='様式３（療養者名簿）（⑤の場合）'!$BK26,1,0),0),0)</f>
        <v>0</v>
      </c>
      <c r="YL21" s="372">
        <f>IF(YL$19-'様式３（療養者名簿）（⑤の場合）'!$BJ26+1&lt;=15,IF(YL$19&gt;='様式３（療養者名簿）（⑤の場合）'!$BJ26,IF(YL$19&lt;='様式３（療養者名簿）（⑤の場合）'!$BK26,1,0),0),0)</f>
        <v>0</v>
      </c>
      <c r="YM21" s="372">
        <f>IF(YM$19-'様式３（療養者名簿）（⑤の場合）'!$BJ26+1&lt;=15,IF(YM$19&gt;='様式３（療養者名簿）（⑤の場合）'!$BJ26,IF(YM$19&lt;='様式３（療養者名簿）（⑤の場合）'!$BK26,1,0),0),0)</f>
        <v>0</v>
      </c>
      <c r="YN21" s="372">
        <f>IF(YN$19-'様式３（療養者名簿）（⑤の場合）'!$BJ26+1&lt;=15,IF(YN$19&gt;='様式３（療養者名簿）（⑤の場合）'!$BJ26,IF(YN$19&lt;='様式３（療養者名簿）（⑤の場合）'!$BK26,1,0),0),0)</f>
        <v>0</v>
      </c>
      <c r="YO21" s="372">
        <f>IF(YO$19-'様式３（療養者名簿）（⑤の場合）'!$BJ26+1&lt;=15,IF(YO$19&gt;='様式３（療養者名簿）（⑤の場合）'!$BJ26,IF(YO$19&lt;='様式３（療養者名簿）（⑤の場合）'!$BK26,1,0),0),0)</f>
        <v>0</v>
      </c>
      <c r="YP21" s="372">
        <f>IF(YP$19-'様式３（療養者名簿）（⑤の場合）'!$BJ26+1&lt;=15,IF(YP$19&gt;='様式３（療養者名簿）（⑤の場合）'!$BJ26,IF(YP$19&lt;='様式３（療養者名簿）（⑤の場合）'!$BK26,1,0),0),0)</f>
        <v>0</v>
      </c>
      <c r="YQ21" s="372">
        <f>IF(YQ$19-'様式３（療養者名簿）（⑤の場合）'!$BJ26+1&lt;=15,IF(YQ$19&gt;='様式３（療養者名簿）（⑤の場合）'!$BJ26,IF(YQ$19&lt;='様式３（療養者名簿）（⑤の場合）'!$BK26,1,0),0),0)</f>
        <v>0</v>
      </c>
      <c r="YR21" s="372">
        <f>IF(YR$19-'様式３（療養者名簿）（⑤の場合）'!$BJ26+1&lt;=15,IF(YR$19&gt;='様式３（療養者名簿）（⑤の場合）'!$BJ26,IF(YR$19&lt;='様式３（療養者名簿）（⑤の場合）'!$BK26,1,0),0),0)</f>
        <v>0</v>
      </c>
      <c r="YS21" s="372">
        <f>IF(YS$19-'様式３（療養者名簿）（⑤の場合）'!$BJ26+1&lt;=15,IF(YS$19&gt;='様式３（療養者名簿）（⑤の場合）'!$BJ26,IF(YS$19&lt;='様式３（療養者名簿）（⑤の場合）'!$BK26,1,0),0),0)</f>
        <v>0</v>
      </c>
      <c r="YT21" s="372">
        <f>IF(YT$19-'様式３（療養者名簿）（⑤の場合）'!$BJ26+1&lt;=15,IF(YT$19&gt;='様式３（療養者名簿）（⑤の場合）'!$BJ26,IF(YT$19&lt;='様式３（療養者名簿）（⑤の場合）'!$BK26,1,0),0),0)</f>
        <v>0</v>
      </c>
      <c r="YU21" s="372">
        <f>IF(YU$19-'様式３（療養者名簿）（⑤の場合）'!$BJ26+1&lt;=15,IF(YU$19&gt;='様式３（療養者名簿）（⑤の場合）'!$BJ26,IF(YU$19&lt;='様式３（療養者名簿）（⑤の場合）'!$BK26,1,0),0),0)</f>
        <v>0</v>
      </c>
      <c r="YV21" s="372">
        <f>IF(YV$19-'様式３（療養者名簿）（⑤の場合）'!$BJ26+1&lt;=15,IF(YV$19&gt;='様式３（療養者名簿）（⑤の場合）'!$BJ26,IF(YV$19&lt;='様式３（療養者名簿）（⑤の場合）'!$BK26,1,0),0),0)</f>
        <v>0</v>
      </c>
      <c r="YW21" s="372">
        <f>IF(YW$19-'様式３（療養者名簿）（⑤の場合）'!$BJ26+1&lt;=15,IF(YW$19&gt;='様式３（療養者名簿）（⑤の場合）'!$BJ26,IF(YW$19&lt;='様式３（療養者名簿）（⑤の場合）'!$BK26,1,0),0),0)</f>
        <v>0</v>
      </c>
      <c r="YX21" s="372">
        <f>IF(YX$19-'様式３（療養者名簿）（⑤の場合）'!$BJ26+1&lt;=15,IF(YX$19&gt;='様式３（療養者名簿）（⑤の場合）'!$BJ26,IF(YX$19&lt;='様式３（療養者名簿）（⑤の場合）'!$BK26,1,0),0),0)</f>
        <v>0</v>
      </c>
      <c r="YY21" s="372">
        <f>IF(YY$19-'様式３（療養者名簿）（⑤の場合）'!$BJ26+1&lt;=15,IF(YY$19&gt;='様式３（療養者名簿）（⑤の場合）'!$BJ26,IF(YY$19&lt;='様式３（療養者名簿）（⑤の場合）'!$BK26,1,0),0),0)</f>
        <v>0</v>
      </c>
      <c r="YZ21" s="372">
        <f>IF(YZ$19-'様式３（療養者名簿）（⑤の場合）'!$BJ26+1&lt;=15,IF(YZ$19&gt;='様式３（療養者名簿）（⑤の場合）'!$BJ26,IF(YZ$19&lt;='様式３（療養者名簿）（⑤の場合）'!$BK26,1,0),0),0)</f>
        <v>0</v>
      </c>
      <c r="ZA21" s="372">
        <f>IF(ZA$19-'様式３（療養者名簿）（⑤の場合）'!$BJ26+1&lt;=15,IF(ZA$19&gt;='様式３（療養者名簿）（⑤の場合）'!$BJ26,IF(ZA$19&lt;='様式３（療養者名簿）（⑤の場合）'!$BK26,1,0),0),0)</f>
        <v>0</v>
      </c>
      <c r="ZB21" s="372">
        <f>IF(ZB$19-'様式３（療養者名簿）（⑤の場合）'!$BJ26+1&lt;=15,IF(ZB$19&gt;='様式３（療養者名簿）（⑤の場合）'!$BJ26,IF(ZB$19&lt;='様式３（療養者名簿）（⑤の場合）'!$BK26,1,0),0),0)</f>
        <v>0</v>
      </c>
      <c r="ZC21" s="372">
        <f>IF(ZC$19-'様式３（療養者名簿）（⑤の場合）'!$BJ26+1&lt;=15,IF(ZC$19&gt;='様式３（療養者名簿）（⑤の場合）'!$BJ26,IF(ZC$19&lt;='様式３（療養者名簿）（⑤の場合）'!$BK26,1,0),0),0)</f>
        <v>0</v>
      </c>
      <c r="ZD21" s="372">
        <f>IF(ZD$19-'様式３（療養者名簿）（⑤の場合）'!$BJ26+1&lt;=15,IF(ZD$19&gt;='様式３（療養者名簿）（⑤の場合）'!$BJ26,IF(ZD$19&lt;='様式３（療養者名簿）（⑤の場合）'!$BK26,1,0),0),0)</f>
        <v>0</v>
      </c>
      <c r="ZE21" s="372">
        <f>IF(ZE$19-'様式３（療養者名簿）（⑤の場合）'!$BJ26+1&lt;=15,IF(ZE$19&gt;='様式３（療養者名簿）（⑤の場合）'!$BJ26,IF(ZE$19&lt;='様式３（療養者名簿）（⑤の場合）'!$BK26,1,0),0),0)</f>
        <v>0</v>
      </c>
      <c r="ZF21" s="372">
        <f>IF(ZF$19-'様式３（療養者名簿）（⑤の場合）'!$BJ26+1&lt;=15,IF(ZF$19&gt;='様式３（療養者名簿）（⑤の場合）'!$BJ26,IF(ZF$19&lt;='様式３（療養者名簿）（⑤の場合）'!$BK26,1,0),0),0)</f>
        <v>0</v>
      </c>
      <c r="ZG21" s="372">
        <f>IF(ZG$19-'様式３（療養者名簿）（⑤の場合）'!$BJ26+1&lt;=15,IF(ZG$19&gt;='様式３（療養者名簿）（⑤の場合）'!$BJ26,IF(ZG$19&lt;='様式３（療養者名簿）（⑤の場合）'!$BK26,1,0),0),0)</f>
        <v>0</v>
      </c>
      <c r="ZH21" s="372">
        <f>IF(ZH$19-'様式３（療養者名簿）（⑤の場合）'!$BJ26+1&lt;=15,IF(ZH$19&gt;='様式３（療養者名簿）（⑤の場合）'!$BJ26,IF(ZH$19&lt;='様式３（療養者名簿）（⑤の場合）'!$BK26,1,0),0),0)</f>
        <v>0</v>
      </c>
      <c r="ZI21" s="372">
        <f>IF(ZI$19-'様式３（療養者名簿）（⑤の場合）'!$BJ26+1&lt;=15,IF(ZI$19&gt;='様式３（療養者名簿）（⑤の場合）'!$BJ26,IF(ZI$19&lt;='様式３（療養者名簿）（⑤の場合）'!$BK26,1,0),0),0)</f>
        <v>0</v>
      </c>
      <c r="ZJ21" s="372">
        <f>IF(ZJ$19-'様式３（療養者名簿）（⑤の場合）'!$BJ26+1&lt;=15,IF(ZJ$19&gt;='様式３（療養者名簿）（⑤の場合）'!$BJ26,IF(ZJ$19&lt;='様式３（療養者名簿）（⑤の場合）'!$BK26,1,0),0),0)</f>
        <v>0</v>
      </c>
      <c r="ZK21" s="372">
        <f>IF(ZK$19-'様式３（療養者名簿）（⑤の場合）'!$BJ26+1&lt;=15,IF(ZK$19&gt;='様式３（療養者名簿）（⑤の場合）'!$BJ26,IF(ZK$19&lt;='様式３（療養者名簿）（⑤の場合）'!$BK26,1,0),0),0)</f>
        <v>0</v>
      </c>
      <c r="ZL21" s="372">
        <f>IF(ZL$19-'様式３（療養者名簿）（⑤の場合）'!$BJ26+1&lt;=15,IF(ZL$19&gt;='様式３（療養者名簿）（⑤の場合）'!$BJ26,IF(ZL$19&lt;='様式３（療養者名簿）（⑤の場合）'!$BK26,1,0),0),0)</f>
        <v>0</v>
      </c>
      <c r="ZM21" s="372">
        <f>IF(ZM$19-'様式３（療養者名簿）（⑤の場合）'!$BJ26+1&lt;=15,IF(ZM$19&gt;='様式３（療養者名簿）（⑤の場合）'!$BJ26,IF(ZM$19&lt;='様式３（療養者名簿）（⑤の場合）'!$BK26,1,0),0),0)</f>
        <v>0</v>
      </c>
      <c r="ZN21" s="372">
        <f>IF(ZN$19-'様式３（療養者名簿）（⑤の場合）'!$BJ26+1&lt;=15,IF(ZN$19&gt;='様式３（療養者名簿）（⑤の場合）'!$BJ26,IF(ZN$19&lt;='様式３（療養者名簿）（⑤の場合）'!$BK26,1,0),0),0)</f>
        <v>0</v>
      </c>
      <c r="ZO21" s="372">
        <f>IF(ZO$19-'様式３（療養者名簿）（⑤の場合）'!$BJ26+1&lt;=15,IF(ZO$19&gt;='様式３（療養者名簿）（⑤の場合）'!$BJ26,IF(ZO$19&lt;='様式３（療養者名簿）（⑤の場合）'!$BK26,1,0),0),0)</f>
        <v>0</v>
      </c>
      <c r="ZP21" s="372">
        <f>IF(ZP$19-'様式３（療養者名簿）（⑤の場合）'!$BJ26+1&lt;=15,IF(ZP$19&gt;='様式３（療養者名簿）（⑤の場合）'!$BJ26,IF(ZP$19&lt;='様式３（療養者名簿）（⑤の場合）'!$BK26,1,0),0),0)</f>
        <v>0</v>
      </c>
      <c r="ZQ21" s="372">
        <f>IF(ZQ$19-'様式３（療養者名簿）（⑤の場合）'!$BJ26+1&lt;=15,IF(ZQ$19&gt;='様式３（療養者名簿）（⑤の場合）'!$BJ26,IF(ZQ$19&lt;='様式３（療養者名簿）（⑤の場合）'!$BK26,1,0),0),0)</f>
        <v>0</v>
      </c>
      <c r="ZR21" s="372">
        <f>IF(ZR$19-'様式３（療養者名簿）（⑤の場合）'!$BJ26+1&lt;=15,IF(ZR$19&gt;='様式３（療養者名簿）（⑤の場合）'!$BJ26,IF(ZR$19&lt;='様式３（療養者名簿）（⑤の場合）'!$BK26,1,0),0),0)</f>
        <v>0</v>
      </c>
      <c r="ZS21" s="372">
        <f>IF(ZS$19-'様式３（療養者名簿）（⑤の場合）'!$BJ26+1&lt;=15,IF(ZS$19&gt;='様式３（療養者名簿）（⑤の場合）'!$BJ26,IF(ZS$19&lt;='様式３（療養者名簿）（⑤の場合）'!$BK26,1,0),0),0)</f>
        <v>0</v>
      </c>
      <c r="ZT21" s="372">
        <f>IF(ZT$19-'様式３（療養者名簿）（⑤の場合）'!$BJ26+1&lt;=15,IF(ZT$19&gt;='様式３（療養者名簿）（⑤の場合）'!$BJ26,IF(ZT$19&lt;='様式３（療養者名簿）（⑤の場合）'!$BK26,1,0),0),0)</f>
        <v>0</v>
      </c>
      <c r="ZU21" s="372">
        <f>IF(ZU$19-'様式３（療養者名簿）（⑤の場合）'!$BJ26+1&lt;=15,IF(ZU$19&gt;='様式３（療養者名簿）（⑤の場合）'!$BJ26,IF(ZU$19&lt;='様式３（療養者名簿）（⑤の場合）'!$BK26,1,0),0),0)</f>
        <v>0</v>
      </c>
      <c r="ZV21" s="372">
        <f>IF(ZV$19-'様式３（療養者名簿）（⑤の場合）'!$BJ26+1&lt;=15,IF(ZV$19&gt;='様式３（療養者名簿）（⑤の場合）'!$BJ26,IF(ZV$19&lt;='様式３（療養者名簿）（⑤の場合）'!$BK26,1,0),0),0)</f>
        <v>0</v>
      </c>
      <c r="ZW21" s="372">
        <f>IF(ZW$19-'様式３（療養者名簿）（⑤の場合）'!$BJ26+1&lt;=15,IF(ZW$19&gt;='様式３（療養者名簿）（⑤の場合）'!$BJ26,IF(ZW$19&lt;='様式３（療養者名簿）（⑤の場合）'!$BK26,1,0),0),0)</f>
        <v>0</v>
      </c>
      <c r="ZX21" s="372">
        <f>IF(ZX$19-'様式３（療養者名簿）（⑤の場合）'!$BJ26+1&lt;=15,IF(ZX$19&gt;='様式３（療養者名簿）（⑤の場合）'!$BJ26,IF(ZX$19&lt;='様式３（療養者名簿）（⑤の場合）'!$BK26,1,0),0),0)</f>
        <v>0</v>
      </c>
      <c r="ZY21" s="372">
        <f>IF(ZY$19-'様式３（療養者名簿）（⑤の場合）'!$BJ26+1&lt;=15,IF(ZY$19&gt;='様式３（療養者名簿）（⑤の場合）'!$BJ26,IF(ZY$19&lt;='様式３（療養者名簿）（⑤の場合）'!$BK26,1,0),0),0)</f>
        <v>0</v>
      </c>
      <c r="ZZ21" s="372">
        <f>IF(ZZ$19-'様式３（療養者名簿）（⑤の場合）'!$BJ26+1&lt;=15,IF(ZZ$19&gt;='様式３（療養者名簿）（⑤の場合）'!$BJ26,IF(ZZ$19&lt;='様式３（療養者名簿）（⑤の場合）'!$BK26,1,0),0),0)</f>
        <v>0</v>
      </c>
      <c r="AAA21" s="372">
        <f>IF(AAA$19-'様式３（療養者名簿）（⑤の場合）'!$BJ26+1&lt;=15,IF(AAA$19&gt;='様式３（療養者名簿）（⑤の場合）'!$BJ26,IF(AAA$19&lt;='様式３（療養者名簿）（⑤の場合）'!$BK26,1,0),0),0)</f>
        <v>0</v>
      </c>
      <c r="AAB21" s="372">
        <f>IF(AAB$19-'様式３（療養者名簿）（⑤の場合）'!$BJ26+1&lt;=15,IF(AAB$19&gt;='様式３（療養者名簿）（⑤の場合）'!$BJ26,IF(AAB$19&lt;='様式３（療養者名簿）（⑤の場合）'!$BK26,1,0),0),0)</f>
        <v>0</v>
      </c>
      <c r="AAC21" s="372">
        <f>IF(AAC$19-'様式３（療養者名簿）（⑤の場合）'!$BJ26+1&lt;=15,IF(AAC$19&gt;='様式３（療養者名簿）（⑤の場合）'!$BJ26,IF(AAC$19&lt;='様式３（療養者名簿）（⑤の場合）'!$BK26,1,0),0),0)</f>
        <v>0</v>
      </c>
      <c r="AAD21" s="372">
        <f>IF(AAD$19-'様式３（療養者名簿）（⑤の場合）'!$BJ26+1&lt;=15,IF(AAD$19&gt;='様式３（療養者名簿）（⑤の場合）'!$BJ26,IF(AAD$19&lt;='様式３（療養者名簿）（⑤の場合）'!$BK26,1,0),0),0)</f>
        <v>0</v>
      </c>
      <c r="AAE21" s="372">
        <f>IF(AAE$19-'様式３（療養者名簿）（⑤の場合）'!$BJ26+1&lt;=15,IF(AAE$19&gt;='様式３（療養者名簿）（⑤の場合）'!$BJ26,IF(AAE$19&lt;='様式３（療養者名簿）（⑤の場合）'!$BK26,1,0),0),0)</f>
        <v>0</v>
      </c>
      <c r="AAF21" s="372">
        <f>IF(AAF$19-'様式３（療養者名簿）（⑤の場合）'!$BJ26+1&lt;=15,IF(AAF$19&gt;='様式３（療養者名簿）（⑤の場合）'!$BJ26,IF(AAF$19&lt;='様式３（療養者名簿）（⑤の場合）'!$BK26,1,0),0),0)</f>
        <v>0</v>
      </c>
      <c r="AAG21" s="372">
        <f>IF(AAG$19-'様式３（療養者名簿）（⑤の場合）'!$BJ26+1&lt;=15,IF(AAG$19&gt;='様式３（療養者名簿）（⑤の場合）'!$BJ26,IF(AAG$19&lt;='様式３（療養者名簿）（⑤の場合）'!$BK26,1,0),0),0)</f>
        <v>0</v>
      </c>
      <c r="AAH21" s="372">
        <f>IF(AAH$19-'様式３（療養者名簿）（⑤の場合）'!$BJ26+1&lt;=15,IF(AAH$19&gt;='様式３（療養者名簿）（⑤の場合）'!$BJ26,IF(AAH$19&lt;='様式３（療養者名簿）（⑤の場合）'!$BK26,1,0),0),0)</f>
        <v>0</v>
      </c>
      <c r="AAI21" s="372">
        <f>IF(AAI$19-'様式３（療養者名簿）（⑤の場合）'!$BJ26+1&lt;=15,IF(AAI$19&gt;='様式３（療養者名簿）（⑤の場合）'!$BJ26,IF(AAI$19&lt;='様式３（療養者名簿）（⑤の場合）'!$BK26,1,0),0),0)</f>
        <v>0</v>
      </c>
      <c r="AAJ21" s="372">
        <f>IF(AAJ$19-'様式３（療養者名簿）（⑤の場合）'!$BJ26+1&lt;=15,IF(AAJ$19&gt;='様式３（療養者名簿）（⑤の場合）'!$BJ26,IF(AAJ$19&lt;='様式３（療養者名簿）（⑤の場合）'!$BK26,1,0),0),0)</f>
        <v>0</v>
      </c>
      <c r="AAK21" s="372">
        <f>IF(AAK$19-'様式３（療養者名簿）（⑤の場合）'!$BJ26+1&lt;=15,IF(AAK$19&gt;='様式３（療養者名簿）（⑤の場合）'!$BJ26,IF(AAK$19&lt;='様式３（療養者名簿）（⑤の場合）'!$BK26,1,0),0),0)</f>
        <v>0</v>
      </c>
      <c r="AAL21" s="372">
        <f>IF(AAL$19-'様式３（療養者名簿）（⑤の場合）'!$BJ26+1&lt;=15,IF(AAL$19&gt;='様式３（療養者名簿）（⑤の場合）'!$BJ26,IF(AAL$19&lt;='様式３（療養者名簿）（⑤の場合）'!$BK26,1,0),0),0)</f>
        <v>0</v>
      </c>
      <c r="AAM21" s="372">
        <f>IF(AAM$19-'様式３（療養者名簿）（⑤の場合）'!$BJ26+1&lt;=15,IF(AAM$19&gt;='様式３（療養者名簿）（⑤の場合）'!$BJ26,IF(AAM$19&lt;='様式３（療養者名簿）（⑤の場合）'!$BK26,1,0),0),0)</f>
        <v>0</v>
      </c>
      <c r="AAN21" s="372">
        <f>IF(AAN$19-'様式３（療養者名簿）（⑤の場合）'!$BJ26+1&lt;=15,IF(AAN$19&gt;='様式３（療養者名簿）（⑤の場合）'!$BJ26,IF(AAN$19&lt;='様式３（療養者名簿）（⑤の場合）'!$BK26,1,0),0),0)</f>
        <v>0</v>
      </c>
      <c r="AAO21" s="372">
        <f>IF(AAO$19-'様式３（療養者名簿）（⑤の場合）'!$BJ26+1&lt;=15,IF(AAO$19&gt;='様式３（療養者名簿）（⑤の場合）'!$BJ26,IF(AAO$19&lt;='様式３（療養者名簿）（⑤の場合）'!$BK26,1,0),0),0)</f>
        <v>0</v>
      </c>
      <c r="AAP21" s="372">
        <f>IF(AAP$19-'様式３（療養者名簿）（⑤の場合）'!$BJ26+1&lt;=15,IF(AAP$19&gt;='様式３（療養者名簿）（⑤の場合）'!$BJ26,IF(AAP$19&lt;='様式３（療養者名簿）（⑤の場合）'!$BK26,1,0),0),0)</f>
        <v>0</v>
      </c>
      <c r="AAQ21" s="372">
        <f>IF(AAQ$19-'様式３（療養者名簿）（⑤の場合）'!$BJ26+1&lt;=15,IF(AAQ$19&gt;='様式３（療養者名簿）（⑤の場合）'!$BJ26,IF(AAQ$19&lt;='様式３（療養者名簿）（⑤の場合）'!$BK26,1,0),0),0)</f>
        <v>0</v>
      </c>
      <c r="AAR21" s="372">
        <f>IF(AAR$19-'様式３（療養者名簿）（⑤の場合）'!$BJ26+1&lt;=15,IF(AAR$19&gt;='様式３（療養者名簿）（⑤の場合）'!$BJ26,IF(AAR$19&lt;='様式３（療養者名簿）（⑤の場合）'!$BK26,1,0),0),0)</f>
        <v>0</v>
      </c>
      <c r="AAS21" s="372">
        <f>IF(AAS$19-'様式３（療養者名簿）（⑤の場合）'!$BJ26+1&lt;=15,IF(AAS$19&gt;='様式３（療養者名簿）（⑤の場合）'!$BJ26,IF(AAS$19&lt;='様式３（療養者名簿）（⑤の場合）'!$BK26,1,0),0),0)</f>
        <v>0</v>
      </c>
      <c r="AAT21" s="372">
        <f>IF(AAT$19-'様式３（療養者名簿）（⑤の場合）'!$BJ26+1&lt;=15,IF(AAT$19&gt;='様式３（療養者名簿）（⑤の場合）'!$BJ26,IF(AAT$19&lt;='様式３（療養者名簿）（⑤の場合）'!$BK26,1,0),0),0)</f>
        <v>0</v>
      </c>
      <c r="AAU21" s="372">
        <f>IF(AAU$19-'様式３（療養者名簿）（⑤の場合）'!$BJ26+1&lt;=15,IF(AAU$19&gt;='様式３（療養者名簿）（⑤の場合）'!$BJ26,IF(AAU$19&lt;='様式３（療養者名簿）（⑤の場合）'!$BK26,1,0),0),0)</f>
        <v>0</v>
      </c>
      <c r="AAV21" s="372">
        <f>IF(AAV$19-'様式３（療養者名簿）（⑤の場合）'!$BJ26+1&lt;=15,IF(AAV$19&gt;='様式３（療養者名簿）（⑤の場合）'!$BJ26,IF(AAV$19&lt;='様式３（療養者名簿）（⑤の場合）'!$BK26,1,0),0),0)</f>
        <v>0</v>
      </c>
      <c r="AAW21" s="372">
        <f>IF(AAW$19-'様式３（療養者名簿）（⑤の場合）'!$BJ26+1&lt;=15,IF(AAW$19&gt;='様式３（療養者名簿）（⑤の場合）'!$BJ26,IF(AAW$19&lt;='様式３（療養者名簿）（⑤の場合）'!$BK26,1,0),0),0)</f>
        <v>0</v>
      </c>
      <c r="AAX21" s="372">
        <f>IF(AAX$19-'様式３（療養者名簿）（⑤の場合）'!$BJ26+1&lt;=15,IF(AAX$19&gt;='様式３（療養者名簿）（⑤の場合）'!$BJ26,IF(AAX$19&lt;='様式３（療養者名簿）（⑤の場合）'!$BK26,1,0),0),0)</f>
        <v>0</v>
      </c>
      <c r="AAY21" s="372">
        <f>IF(AAY$19-'様式３（療養者名簿）（⑤の場合）'!$BJ26+1&lt;=15,IF(AAY$19&gt;='様式３（療養者名簿）（⑤の場合）'!$BJ26,IF(AAY$19&lt;='様式３（療養者名簿）（⑤の場合）'!$BK26,1,0),0),0)</f>
        <v>0</v>
      </c>
      <c r="AAZ21" s="372">
        <f>IF(AAZ$19-'様式３（療養者名簿）（⑤の場合）'!$BJ26+1&lt;=15,IF(AAZ$19&gt;='様式３（療養者名簿）（⑤の場合）'!$BJ26,IF(AAZ$19&lt;='様式３（療養者名簿）（⑤の場合）'!$BK26,1,0),0),0)</f>
        <v>0</v>
      </c>
      <c r="ABA21" s="372">
        <f>IF(ABA$19-'様式３（療養者名簿）（⑤の場合）'!$BJ26+1&lt;=15,IF(ABA$19&gt;='様式３（療養者名簿）（⑤の場合）'!$BJ26,IF(ABA$19&lt;='様式３（療養者名簿）（⑤の場合）'!$BK26,1,0),0),0)</f>
        <v>0</v>
      </c>
      <c r="ABB21" s="372">
        <f>IF(ABB$19-'様式３（療養者名簿）（⑤の場合）'!$BJ26+1&lt;=15,IF(ABB$19&gt;='様式３（療養者名簿）（⑤の場合）'!$BJ26,IF(ABB$19&lt;='様式３（療養者名簿）（⑤の場合）'!$BK26,1,0),0),0)</f>
        <v>0</v>
      </c>
      <c r="ABC21" s="372">
        <f>IF(ABC$19-'様式３（療養者名簿）（⑤の場合）'!$BJ26+1&lt;=15,IF(ABC$19&gt;='様式３（療養者名簿）（⑤の場合）'!$BJ26,IF(ABC$19&lt;='様式３（療養者名簿）（⑤の場合）'!$BK26,1,0),0),0)</f>
        <v>0</v>
      </c>
      <c r="ABD21" s="372">
        <f>IF(ABD$19-'様式３（療養者名簿）（⑤の場合）'!$BJ26+1&lt;=15,IF(ABD$19&gt;='様式３（療養者名簿）（⑤の場合）'!$BJ26,IF(ABD$19&lt;='様式３（療養者名簿）（⑤の場合）'!$BK26,1,0),0),0)</f>
        <v>0</v>
      </c>
    </row>
    <row r="22" spans="1:732" ht="42" customHeight="1">
      <c r="A22" s="250">
        <f>'様式３（療養者名簿）（⑤の場合）'!C27</f>
        <v>0</v>
      </c>
      <c r="B22" s="365">
        <f>IF(B$19-'様式３（療養者名簿）（⑤の場合）'!$BJ27+1&lt;=15,IF(B$19&gt;='様式３（療養者名簿）（⑤の場合）'!$BJ27,IF(B$19&lt;='様式３（療養者名簿）（⑤の場合）'!$BK27,1,0),0),0)</f>
        <v>0</v>
      </c>
      <c r="C22" s="365">
        <f>IF(C$19-'様式３（療養者名簿）（⑤の場合）'!$BJ27+1&lt;=15,IF(C$19&gt;='様式３（療養者名簿）（⑤の場合）'!$BJ27,IF(C$19&lt;='様式３（療養者名簿）（⑤の場合）'!$BK27,1,0),0),0)</f>
        <v>0</v>
      </c>
      <c r="D22" s="365">
        <f>IF(D$19-'様式３（療養者名簿）（⑤の場合）'!$BJ27+1&lt;=15,IF(D$19&gt;='様式３（療養者名簿）（⑤の場合）'!$BJ27,IF(D$19&lt;='様式３（療養者名簿）（⑤の場合）'!$BK27,1,0),0),0)</f>
        <v>0</v>
      </c>
      <c r="E22" s="365">
        <f>IF(E$19-'様式３（療養者名簿）（⑤の場合）'!$BJ27+1&lt;=15,IF(E$19&gt;='様式３（療養者名簿）（⑤の場合）'!$BJ27,IF(E$19&lt;='様式３（療養者名簿）（⑤の場合）'!$BK27,1,0),0),0)</f>
        <v>0</v>
      </c>
      <c r="F22" s="365">
        <f>IF(F$19-'様式３（療養者名簿）（⑤の場合）'!$BJ27+1&lt;=15,IF(F$19&gt;='様式３（療養者名簿）（⑤の場合）'!$BJ27,IF(F$19&lt;='様式３（療養者名簿）（⑤の場合）'!$BK27,1,0),0),0)</f>
        <v>0</v>
      </c>
      <c r="G22" s="365">
        <f>IF(G$19-'様式３（療養者名簿）（⑤の場合）'!$BJ27+1&lt;=15,IF(G$19&gt;='様式３（療養者名簿）（⑤の場合）'!$BJ27,IF(G$19&lt;='様式３（療養者名簿）（⑤の場合）'!$BK27,1,0),0),0)</f>
        <v>0</v>
      </c>
      <c r="H22" s="365">
        <f>IF(H$19-'様式３（療養者名簿）（⑤の場合）'!$BJ27+1&lt;=15,IF(H$19&gt;='様式３（療養者名簿）（⑤の場合）'!$BJ27,IF(H$19&lt;='様式３（療養者名簿）（⑤の場合）'!$BK27,1,0),0),0)</f>
        <v>0</v>
      </c>
      <c r="I22" s="365">
        <f>IF(I$19-'様式３（療養者名簿）（⑤の場合）'!$BJ27+1&lt;=15,IF(I$19&gt;='様式３（療養者名簿）（⑤の場合）'!$BJ27,IF(I$19&lt;='様式３（療養者名簿）（⑤の場合）'!$BK27,1,0),0),0)</f>
        <v>0</v>
      </c>
      <c r="J22" s="365">
        <f>IF(J$19-'様式３（療養者名簿）（⑤の場合）'!$BJ27+1&lt;=15,IF(J$19&gt;='様式３（療養者名簿）（⑤の場合）'!$BJ27,IF(J$19&lt;='様式３（療養者名簿）（⑤の場合）'!$BK27,1,0),0),0)</f>
        <v>0</v>
      </c>
      <c r="K22" s="365">
        <f>IF(K$19-'様式３（療養者名簿）（⑤の場合）'!$BJ27+1&lt;=15,IF(K$19&gt;='様式３（療養者名簿）（⑤の場合）'!$BJ27,IF(K$19&lt;='様式３（療養者名簿）（⑤の場合）'!$BK27,1,0),0),0)</f>
        <v>0</v>
      </c>
      <c r="L22" s="365">
        <f>IF(L$19-'様式３（療養者名簿）（⑤の場合）'!$BJ27+1&lt;=15,IF(L$19&gt;='様式３（療養者名簿）（⑤の場合）'!$BJ27,IF(L$19&lt;='様式３（療養者名簿）（⑤の場合）'!$BK27,1,0),0),0)</f>
        <v>0</v>
      </c>
      <c r="M22" s="365">
        <f>IF(M$19-'様式３（療養者名簿）（⑤の場合）'!$BJ27+1&lt;=15,IF(M$19&gt;='様式３（療養者名簿）（⑤の場合）'!$BJ27,IF(M$19&lt;='様式３（療養者名簿）（⑤の場合）'!$BK27,1,0),0),0)</f>
        <v>0</v>
      </c>
      <c r="N22" s="365">
        <f>IF(N$19-'様式３（療養者名簿）（⑤の場合）'!$BJ27+1&lt;=15,IF(N$19&gt;='様式３（療養者名簿）（⑤の場合）'!$BJ27,IF(N$19&lt;='様式３（療養者名簿）（⑤の場合）'!$BK27,1,0),0),0)</f>
        <v>0</v>
      </c>
      <c r="O22" s="365">
        <f>IF(O$19-'様式３（療養者名簿）（⑤の場合）'!$BJ27+1&lt;=15,IF(O$19&gt;='様式３（療養者名簿）（⑤の場合）'!$BJ27,IF(O$19&lt;='様式３（療養者名簿）（⑤の場合）'!$BK27,1,0),0),0)</f>
        <v>0</v>
      </c>
      <c r="P22" s="365">
        <f>IF(P$19-'様式３（療養者名簿）（⑤の場合）'!$BJ27+1&lt;=15,IF(P$19&gt;='様式３（療養者名簿）（⑤の場合）'!$BJ27,IF(P$19&lt;='様式３（療養者名簿）（⑤の場合）'!$BK27,1,0),0),0)</f>
        <v>0</v>
      </c>
      <c r="Q22" s="365">
        <f>IF(Q$19-'様式３（療養者名簿）（⑤の場合）'!$BJ27+1&lt;=15,IF(Q$19&gt;='様式３（療養者名簿）（⑤の場合）'!$BJ27,IF(Q$19&lt;='様式３（療養者名簿）（⑤の場合）'!$BK27,1,0),0),0)</f>
        <v>0</v>
      </c>
      <c r="R22" s="365">
        <f>IF(R$19-'様式３（療養者名簿）（⑤の場合）'!$BJ27+1&lt;=15,IF(R$19&gt;='様式３（療養者名簿）（⑤の場合）'!$BJ27,IF(R$19&lt;='様式３（療養者名簿）（⑤の場合）'!$BK27,1,0),0),0)</f>
        <v>0</v>
      </c>
      <c r="S22" s="365">
        <f>IF(S$19-'様式３（療養者名簿）（⑤の場合）'!$BJ27+1&lt;=15,IF(S$19&gt;='様式３（療養者名簿）（⑤の場合）'!$BJ27,IF(S$19&lt;='様式３（療養者名簿）（⑤の場合）'!$BK27,1,0),0),0)</f>
        <v>0</v>
      </c>
      <c r="T22" s="365">
        <f>IF(T$19-'様式３（療養者名簿）（⑤の場合）'!$BJ27+1&lt;=15,IF(T$19&gt;='様式３（療養者名簿）（⑤の場合）'!$BJ27,IF(T$19&lt;='様式３（療養者名簿）（⑤の場合）'!$BK27,1,0),0),0)</f>
        <v>0</v>
      </c>
      <c r="U22" s="365">
        <f>IF(U$19-'様式３（療養者名簿）（⑤の場合）'!$BJ27+1&lt;=15,IF(U$19&gt;='様式３（療養者名簿）（⑤の場合）'!$BJ27,IF(U$19&lt;='様式３（療養者名簿）（⑤の場合）'!$BK27,1,0),0),0)</f>
        <v>0</v>
      </c>
      <c r="V22" s="365">
        <f>IF(V$19-'様式３（療養者名簿）（⑤の場合）'!$BJ27+1&lt;=15,IF(V$19&gt;='様式３（療養者名簿）（⑤の場合）'!$BJ27,IF(V$19&lt;='様式３（療養者名簿）（⑤の場合）'!$BK27,1,0),0),0)</f>
        <v>0</v>
      </c>
      <c r="W22" s="365">
        <f>IF(W$19-'様式３（療養者名簿）（⑤の場合）'!$BJ27+1&lt;=15,IF(W$19&gt;='様式３（療養者名簿）（⑤の場合）'!$BJ27,IF(W$19&lt;='様式３（療養者名簿）（⑤の場合）'!$BK27,1,0),0),0)</f>
        <v>0</v>
      </c>
      <c r="X22" s="365">
        <f>IF(X$19-'様式３（療養者名簿）（⑤の場合）'!$BJ27+1&lt;=15,IF(X$19&gt;='様式３（療養者名簿）（⑤の場合）'!$BJ27,IF(X$19&lt;='様式３（療養者名簿）（⑤の場合）'!$BK27,1,0),0),0)</f>
        <v>0</v>
      </c>
      <c r="Y22" s="365">
        <f>IF(Y$19-'様式３（療養者名簿）（⑤の場合）'!$BJ27+1&lt;=15,IF(Y$19&gt;='様式３（療養者名簿）（⑤の場合）'!$BJ27,IF(Y$19&lt;='様式３（療養者名簿）（⑤の場合）'!$BK27,1,0),0),0)</f>
        <v>0</v>
      </c>
      <c r="Z22" s="365">
        <f>IF(Z$19-'様式３（療養者名簿）（⑤の場合）'!$BJ27+1&lt;=15,IF(Z$19&gt;='様式３（療養者名簿）（⑤の場合）'!$BJ27,IF(Z$19&lt;='様式３（療養者名簿）（⑤の場合）'!$BK27,1,0),0),0)</f>
        <v>0</v>
      </c>
      <c r="AA22" s="365">
        <f>IF(AA$19-'様式３（療養者名簿）（⑤の場合）'!$BJ27+1&lt;=15,IF(AA$19&gt;='様式３（療養者名簿）（⑤の場合）'!$BJ27,IF(AA$19&lt;='様式３（療養者名簿）（⑤の場合）'!$BK27,1,0),0),0)</f>
        <v>0</v>
      </c>
      <c r="AB22" s="365">
        <f>IF(AB$19-'様式３（療養者名簿）（⑤の場合）'!$BJ27+1&lt;=15,IF(AB$19&gt;='様式３（療養者名簿）（⑤の場合）'!$BJ27,IF(AB$19&lt;='様式３（療養者名簿）（⑤の場合）'!$BK27,1,0),0),0)</f>
        <v>0</v>
      </c>
      <c r="AC22" s="365">
        <f>IF(AC$19-'様式３（療養者名簿）（⑤の場合）'!$BJ27+1&lt;=15,IF(AC$19&gt;='様式３（療養者名簿）（⑤の場合）'!$BJ27,IF(AC$19&lt;='様式３（療養者名簿）（⑤の場合）'!$BK27,1,0),0),0)</f>
        <v>0</v>
      </c>
      <c r="AD22" s="365">
        <f>IF(AD$19-'様式３（療養者名簿）（⑤の場合）'!$BJ27+1&lt;=15,IF(AD$19&gt;='様式３（療養者名簿）（⑤の場合）'!$BJ27,IF(AD$19&lt;='様式３（療養者名簿）（⑤の場合）'!$BK27,1,0),0),0)</f>
        <v>0</v>
      </c>
      <c r="AE22" s="365">
        <f>IF(AE$19-'様式３（療養者名簿）（⑤の場合）'!$BJ27+1&lt;=15,IF(AE$19&gt;='様式３（療養者名簿）（⑤の場合）'!$BJ27,IF(AE$19&lt;='様式３（療養者名簿）（⑤の場合）'!$BK27,1,0),0),0)</f>
        <v>0</v>
      </c>
      <c r="AF22" s="365">
        <f>IF(AF$19-'様式３（療養者名簿）（⑤の場合）'!$BJ27+1&lt;=15,IF(AF$19&gt;='様式３（療養者名簿）（⑤の場合）'!$BJ27,IF(AF$19&lt;='様式３（療養者名簿）（⑤の場合）'!$BK27,1,0),0),0)</f>
        <v>0</v>
      </c>
      <c r="AG22" s="365">
        <f>IF(AG$19-'様式３（療養者名簿）（⑤の場合）'!$BJ27+1&lt;=15,IF(AG$19&gt;='様式３（療養者名簿）（⑤の場合）'!$BJ27,IF(AG$19&lt;='様式３（療養者名簿）（⑤の場合）'!$BK27,1,0),0),0)</f>
        <v>0</v>
      </c>
      <c r="AH22" s="365">
        <f>IF(AH$19-'様式３（療養者名簿）（⑤の場合）'!$BJ27+1&lt;=15,IF(AH$19&gt;='様式３（療養者名簿）（⑤の場合）'!$BJ27,IF(AH$19&lt;='様式３（療養者名簿）（⑤の場合）'!$BK27,1,0),0),0)</f>
        <v>0</v>
      </c>
      <c r="AI22" s="365">
        <f>IF(AI$19-'様式３（療養者名簿）（⑤の場合）'!$BJ27+1&lt;=15,IF(AI$19&gt;='様式３（療養者名簿）（⑤の場合）'!$BJ27,IF(AI$19&lt;='様式３（療養者名簿）（⑤の場合）'!$BK27,1,0),0),0)</f>
        <v>0</v>
      </c>
      <c r="AJ22" s="365">
        <f>IF(AJ$19-'様式３（療養者名簿）（⑤の場合）'!$BJ27+1&lt;=15,IF(AJ$19&gt;='様式３（療養者名簿）（⑤の場合）'!$BJ27,IF(AJ$19&lt;='様式３（療養者名簿）（⑤の場合）'!$BK27,1,0),0),0)</f>
        <v>0</v>
      </c>
      <c r="AK22" s="365">
        <f>IF(AK$19-'様式３（療養者名簿）（⑤の場合）'!$BJ27+1&lt;=15,IF(AK$19&gt;='様式３（療養者名簿）（⑤の場合）'!$BJ27,IF(AK$19&lt;='様式３（療養者名簿）（⑤の場合）'!$BK27,1,0),0),0)</f>
        <v>0</v>
      </c>
      <c r="AL22" s="365">
        <f>IF(AL$19-'様式３（療養者名簿）（⑤の場合）'!$BJ27+1&lt;=15,IF(AL$19&gt;='様式３（療養者名簿）（⑤の場合）'!$BJ27,IF(AL$19&lt;='様式３（療養者名簿）（⑤の場合）'!$BK27,1,0),0),0)</f>
        <v>0</v>
      </c>
      <c r="AM22" s="365">
        <f>IF(AM$19-'様式３（療養者名簿）（⑤の場合）'!$BJ27+1&lt;=15,IF(AM$19&gt;='様式３（療養者名簿）（⑤の場合）'!$BJ27,IF(AM$19&lt;='様式３（療養者名簿）（⑤の場合）'!$BK27,1,0),0),0)</f>
        <v>0</v>
      </c>
      <c r="AN22" s="365">
        <f>IF(AN$19-'様式３（療養者名簿）（⑤の場合）'!$BJ27+1&lt;=15,IF(AN$19&gt;='様式３（療養者名簿）（⑤の場合）'!$BJ27,IF(AN$19&lt;='様式３（療養者名簿）（⑤の場合）'!$BK27,1,0),0),0)</f>
        <v>0</v>
      </c>
      <c r="AO22" s="365">
        <f>IF(AO$19-'様式３（療養者名簿）（⑤の場合）'!$BJ27+1&lt;=15,IF(AO$19&gt;='様式３（療養者名簿）（⑤の場合）'!$BJ27,IF(AO$19&lt;='様式３（療養者名簿）（⑤の場合）'!$BK27,1,0),0),0)</f>
        <v>0</v>
      </c>
      <c r="AP22" s="365">
        <f>IF(AP$19-'様式３（療養者名簿）（⑤の場合）'!$BJ27+1&lt;=15,IF(AP$19&gt;='様式３（療養者名簿）（⑤の場合）'!$BJ27,IF(AP$19&lt;='様式３（療養者名簿）（⑤の場合）'!$BK27,1,0),0),0)</f>
        <v>0</v>
      </c>
      <c r="AQ22" s="365">
        <f>IF(AQ$19-'様式３（療養者名簿）（⑤の場合）'!$BJ27+1&lt;=15,IF(AQ$19&gt;='様式３（療養者名簿）（⑤の場合）'!$BJ27,IF(AQ$19&lt;='様式３（療養者名簿）（⑤の場合）'!$BK27,1,0),0),0)</f>
        <v>0</v>
      </c>
      <c r="AR22" s="365">
        <f>IF(AR$19-'様式３（療養者名簿）（⑤の場合）'!$BJ27+1&lt;=15,IF(AR$19&gt;='様式３（療養者名簿）（⑤の場合）'!$BJ27,IF(AR$19&lt;='様式３（療養者名簿）（⑤の場合）'!$BK27,1,0),0),0)</f>
        <v>0</v>
      </c>
      <c r="AS22" s="365">
        <f>IF(AS$19-'様式３（療養者名簿）（⑤の場合）'!$BJ27+1&lt;=15,IF(AS$19&gt;='様式３（療養者名簿）（⑤の場合）'!$BJ27,IF(AS$19&lt;='様式３（療養者名簿）（⑤の場合）'!$BK27,1,0),0),0)</f>
        <v>0</v>
      </c>
      <c r="AT22" s="365">
        <f>IF(AT$19-'様式３（療養者名簿）（⑤の場合）'!$BJ27+1&lt;=15,IF(AT$19&gt;='様式３（療養者名簿）（⑤の場合）'!$BJ27,IF(AT$19&lt;='様式３（療養者名簿）（⑤の場合）'!$BK27,1,0),0),0)</f>
        <v>0</v>
      </c>
      <c r="AU22" s="365">
        <f>IF(AU$19-'様式３（療養者名簿）（⑤の場合）'!$BJ27+1&lt;=15,IF(AU$19&gt;='様式３（療養者名簿）（⑤の場合）'!$BJ27,IF(AU$19&lt;='様式３（療養者名簿）（⑤の場合）'!$BK27,1,0),0),0)</f>
        <v>0</v>
      </c>
      <c r="AV22" s="365">
        <f>IF(AV$19-'様式３（療養者名簿）（⑤の場合）'!$BJ27+1&lt;=15,IF(AV$19&gt;='様式３（療養者名簿）（⑤の場合）'!$BJ27,IF(AV$19&lt;='様式３（療養者名簿）（⑤の場合）'!$BK27,1,0),0),0)</f>
        <v>0</v>
      </c>
      <c r="AW22" s="365">
        <f>IF(AW$19-'様式３（療養者名簿）（⑤の場合）'!$BJ27+1&lt;=15,IF(AW$19&gt;='様式３（療養者名簿）（⑤の場合）'!$BJ27,IF(AW$19&lt;='様式３（療養者名簿）（⑤の場合）'!$BK27,1,0),0),0)</f>
        <v>0</v>
      </c>
      <c r="AX22" s="365">
        <f>IF(AX$19-'様式３（療養者名簿）（⑤の場合）'!$BJ27+1&lt;=15,IF(AX$19&gt;='様式３（療養者名簿）（⑤の場合）'!$BJ27,IF(AX$19&lt;='様式３（療養者名簿）（⑤の場合）'!$BK27,1,0),0),0)</f>
        <v>0</v>
      </c>
      <c r="AY22" s="365">
        <f>IF(AY$19-'様式３（療養者名簿）（⑤の場合）'!$BJ27+1&lt;=15,IF(AY$19&gt;='様式３（療養者名簿）（⑤の場合）'!$BJ27,IF(AY$19&lt;='様式３（療養者名簿）（⑤の場合）'!$BK27,1,0),0),0)</f>
        <v>0</v>
      </c>
      <c r="AZ22" s="365">
        <f>IF(AZ$19-'様式３（療養者名簿）（⑤の場合）'!$BJ27+1&lt;=15,IF(AZ$19&gt;='様式３（療養者名簿）（⑤の場合）'!$BJ27,IF(AZ$19&lt;='様式３（療養者名簿）（⑤の場合）'!$BK27,1,0),0),0)</f>
        <v>0</v>
      </c>
      <c r="BA22" s="365">
        <f>IF(BA$19-'様式３（療養者名簿）（⑤の場合）'!$BJ27+1&lt;=15,IF(BA$19&gt;='様式３（療養者名簿）（⑤の場合）'!$BJ27,IF(BA$19&lt;='様式３（療養者名簿）（⑤の場合）'!$BK27,1,0),0),0)</f>
        <v>0</v>
      </c>
      <c r="BB22" s="365">
        <f>IF(BB$19-'様式３（療養者名簿）（⑤の場合）'!$BJ27+1&lt;=15,IF(BB$19&gt;='様式３（療養者名簿）（⑤の場合）'!$BJ27,IF(BB$19&lt;='様式３（療養者名簿）（⑤の場合）'!$BK27,1,0),0),0)</f>
        <v>0</v>
      </c>
      <c r="BC22" s="365">
        <f>IF(BC$19-'様式３（療養者名簿）（⑤の場合）'!$BJ27+1&lt;=15,IF(BC$19&gt;='様式３（療養者名簿）（⑤の場合）'!$BJ27,IF(BC$19&lt;='様式３（療養者名簿）（⑤の場合）'!$BK27,1,0),0),0)</f>
        <v>0</v>
      </c>
      <c r="BD22" s="365">
        <f>IF(BD$19-'様式３（療養者名簿）（⑤の場合）'!$BJ27+1&lt;=15,IF(BD$19&gt;='様式３（療養者名簿）（⑤の場合）'!$BJ27,IF(BD$19&lt;='様式３（療養者名簿）（⑤の場合）'!$BK27,1,0),0),0)</f>
        <v>0</v>
      </c>
      <c r="BE22" s="365">
        <f>IF(BE$19-'様式３（療養者名簿）（⑤の場合）'!$BJ27+1&lt;=15,IF(BE$19&gt;='様式３（療養者名簿）（⑤の場合）'!$BJ27,IF(BE$19&lt;='様式３（療養者名簿）（⑤の場合）'!$BK27,1,0),0),0)</f>
        <v>0</v>
      </c>
      <c r="BF22" s="365">
        <f>IF(BF$19-'様式３（療養者名簿）（⑤の場合）'!$BJ27+1&lt;=15,IF(BF$19&gt;='様式３（療養者名簿）（⑤の場合）'!$BJ27,IF(BF$19&lt;='様式３（療養者名簿）（⑤の場合）'!$BK27,1,0),0),0)</f>
        <v>0</v>
      </c>
      <c r="BG22" s="365">
        <f>IF(BG$19-'様式３（療養者名簿）（⑤の場合）'!$BJ27+1&lt;=15,IF(BG$19&gt;='様式３（療養者名簿）（⑤の場合）'!$BJ27,IF(BG$19&lt;='様式３（療養者名簿）（⑤の場合）'!$BK27,1,0),0),0)</f>
        <v>0</v>
      </c>
      <c r="BH22" s="365">
        <f>IF(BH$19-'様式３（療養者名簿）（⑤の場合）'!$BJ27+1&lt;=15,IF(BH$19&gt;='様式３（療養者名簿）（⑤の場合）'!$BJ27,IF(BH$19&lt;='様式３（療養者名簿）（⑤の場合）'!$BK27,1,0),0),0)</f>
        <v>0</v>
      </c>
      <c r="BI22" s="365">
        <f>IF(BI$19-'様式３（療養者名簿）（⑤の場合）'!$BJ27+1&lt;=15,IF(BI$19&gt;='様式３（療養者名簿）（⑤の場合）'!$BJ27,IF(BI$19&lt;='様式３（療養者名簿）（⑤の場合）'!$BK27,1,0),0),0)</f>
        <v>0</v>
      </c>
      <c r="BJ22" s="365">
        <f>IF(BJ$19-'様式３（療養者名簿）（⑤の場合）'!$BJ27+1&lt;=15,IF(BJ$19&gt;='様式３（療養者名簿）（⑤の場合）'!$BJ27,IF(BJ$19&lt;='様式３（療養者名簿）（⑤の場合）'!$BK27,1,0),0),0)</f>
        <v>0</v>
      </c>
      <c r="BK22" s="365">
        <f>IF(BK$19-'様式３（療養者名簿）（⑤の場合）'!$BJ27+1&lt;=15,IF(BK$19&gt;='様式３（療養者名簿）（⑤の場合）'!$BJ27,IF(BK$19&lt;='様式３（療養者名簿）（⑤の場合）'!$BK27,1,0),0),0)</f>
        <v>0</v>
      </c>
      <c r="BL22" s="365">
        <f>IF(BL$19-'様式３（療養者名簿）（⑤の場合）'!$BJ27+1&lt;=15,IF(BL$19&gt;='様式３（療養者名簿）（⑤の場合）'!$BJ27,IF(BL$19&lt;='様式３（療養者名簿）（⑤の場合）'!$BK27,1,0),0),0)</f>
        <v>0</v>
      </c>
      <c r="BM22" s="365">
        <f>IF(BM$19-'様式３（療養者名簿）（⑤の場合）'!$BJ27+1&lt;=15,IF(BM$19&gt;='様式３（療養者名簿）（⑤の場合）'!$BJ27,IF(BM$19&lt;='様式３（療養者名簿）（⑤の場合）'!$BK27,1,0),0),0)</f>
        <v>0</v>
      </c>
      <c r="BN22" s="365">
        <f>IF(BN$19-'様式３（療養者名簿）（⑤の場合）'!$BJ27+1&lt;=15,IF(BN$19&gt;='様式３（療養者名簿）（⑤の場合）'!$BJ27,IF(BN$19&lt;='様式３（療養者名簿）（⑤の場合）'!$BK27,1,0),0),0)</f>
        <v>0</v>
      </c>
      <c r="BO22" s="365">
        <f>IF(BO$19-'様式３（療養者名簿）（⑤の場合）'!$BJ27+1&lt;=15,IF(BO$19&gt;='様式３（療養者名簿）（⑤の場合）'!$BJ27,IF(BO$19&lt;='様式３（療養者名簿）（⑤の場合）'!$BK27,1,0),0),0)</f>
        <v>0</v>
      </c>
      <c r="BP22" s="365">
        <f>IF(BP$19-'様式３（療養者名簿）（⑤の場合）'!$BJ27+1&lt;=15,IF(BP$19&gt;='様式３（療養者名簿）（⑤の場合）'!$BJ27,IF(BP$19&lt;='様式３（療養者名簿）（⑤の場合）'!$BK27,1,0),0),0)</f>
        <v>0</v>
      </c>
      <c r="BQ22" s="365">
        <f>IF(BQ$19-'様式３（療養者名簿）（⑤の場合）'!$BJ27+1&lt;=15,IF(BQ$19&gt;='様式３（療養者名簿）（⑤の場合）'!$BJ27,IF(BQ$19&lt;='様式３（療養者名簿）（⑤の場合）'!$BK27,1,0),0),0)</f>
        <v>0</v>
      </c>
      <c r="BR22" s="365">
        <f>IF(BR$19-'様式３（療養者名簿）（⑤の場合）'!$BJ27+1&lt;=15,IF(BR$19&gt;='様式３（療養者名簿）（⑤の場合）'!$BJ27,IF(BR$19&lt;='様式３（療養者名簿）（⑤の場合）'!$BK27,1,0),0),0)</f>
        <v>0</v>
      </c>
      <c r="BS22" s="365">
        <f>IF(BS$19-'様式３（療養者名簿）（⑤の場合）'!$BJ27+1&lt;=15,IF(BS$19&gt;='様式３（療養者名簿）（⑤の場合）'!$BJ27,IF(BS$19&lt;='様式３（療養者名簿）（⑤の場合）'!$BK27,1,0),0),0)</f>
        <v>0</v>
      </c>
      <c r="BT22" s="365">
        <f>IF(BT$19-'様式３（療養者名簿）（⑤の場合）'!$BJ27+1&lt;=15,IF(BT$19&gt;='様式３（療養者名簿）（⑤の場合）'!$BJ27,IF(BT$19&lt;='様式３（療養者名簿）（⑤の場合）'!$BK27,1,0),0),0)</f>
        <v>0</v>
      </c>
      <c r="BU22" s="365">
        <f>IF(BU$19-'様式３（療養者名簿）（⑤の場合）'!$BJ27+1&lt;=15,IF(BU$19&gt;='様式３（療養者名簿）（⑤の場合）'!$BJ27,IF(BU$19&lt;='様式３（療養者名簿）（⑤の場合）'!$BK27,1,0),0),0)</f>
        <v>0</v>
      </c>
      <c r="BV22" s="365">
        <f>IF(BV$19-'様式３（療養者名簿）（⑤の場合）'!$BJ27+1&lt;=15,IF(BV$19&gt;='様式３（療養者名簿）（⑤の場合）'!$BJ27,IF(BV$19&lt;='様式３（療養者名簿）（⑤の場合）'!$BK27,1,0),0),0)</f>
        <v>0</v>
      </c>
      <c r="BW22" s="365">
        <f>IF(BW$19-'様式３（療養者名簿）（⑤の場合）'!$BJ27+1&lt;=15,IF(BW$19&gt;='様式３（療養者名簿）（⑤の場合）'!$BJ27,IF(BW$19&lt;='様式３（療養者名簿）（⑤の場合）'!$BK27,1,0),0),0)</f>
        <v>0</v>
      </c>
      <c r="BX22" s="365">
        <f>IF(BX$19-'様式３（療養者名簿）（⑤の場合）'!$BJ27+1&lt;=15,IF(BX$19&gt;='様式３（療養者名簿）（⑤の場合）'!$BJ27,IF(BX$19&lt;='様式３（療養者名簿）（⑤の場合）'!$BK27,1,0),0),0)</f>
        <v>0</v>
      </c>
      <c r="BY22" s="365">
        <f>IF(BY$19-'様式３（療養者名簿）（⑤の場合）'!$BJ27+1&lt;=15,IF(BY$19&gt;='様式３（療養者名簿）（⑤の場合）'!$BJ27,IF(BY$19&lt;='様式３（療養者名簿）（⑤の場合）'!$BK27,1,0),0),0)</f>
        <v>0</v>
      </c>
      <c r="BZ22" s="365">
        <f>IF(BZ$19-'様式３（療養者名簿）（⑤の場合）'!$BJ27+1&lt;=15,IF(BZ$19&gt;='様式３（療養者名簿）（⑤の場合）'!$BJ27,IF(BZ$19&lt;='様式３（療養者名簿）（⑤の場合）'!$BK27,1,0),0),0)</f>
        <v>0</v>
      </c>
      <c r="CA22" s="365">
        <f>IF(CA$19-'様式３（療養者名簿）（⑤の場合）'!$BJ27+1&lt;=15,IF(CA$19&gt;='様式３（療養者名簿）（⑤の場合）'!$BJ27,IF(CA$19&lt;='様式３（療養者名簿）（⑤の場合）'!$BK27,1,0),0),0)</f>
        <v>0</v>
      </c>
      <c r="CB22" s="365">
        <f>IF(CB$19-'様式３（療養者名簿）（⑤の場合）'!$BJ27+1&lt;=15,IF(CB$19&gt;='様式３（療養者名簿）（⑤の場合）'!$BJ27,IF(CB$19&lt;='様式３（療養者名簿）（⑤の場合）'!$BK27,1,0),0),0)</f>
        <v>0</v>
      </c>
      <c r="CC22" s="365">
        <f>IF(CC$19-'様式３（療養者名簿）（⑤の場合）'!$BJ27+1&lt;=15,IF(CC$19&gt;='様式３（療養者名簿）（⑤の場合）'!$BJ27,IF(CC$19&lt;='様式３（療養者名簿）（⑤の場合）'!$BK27,1,0),0),0)</f>
        <v>0</v>
      </c>
      <c r="CD22" s="365">
        <f>IF(CD$19-'様式３（療養者名簿）（⑤の場合）'!$BJ27+1&lt;=15,IF(CD$19&gt;='様式３（療養者名簿）（⑤の場合）'!$BJ27,IF(CD$19&lt;='様式３（療養者名簿）（⑤の場合）'!$BK27,1,0),0),0)</f>
        <v>0</v>
      </c>
      <c r="CE22" s="365">
        <f>IF(CE$19-'様式３（療養者名簿）（⑤の場合）'!$BJ27+1&lt;=15,IF(CE$19&gt;='様式３（療養者名簿）（⑤の場合）'!$BJ27,IF(CE$19&lt;='様式３（療養者名簿）（⑤の場合）'!$BK27,1,0),0),0)</f>
        <v>0</v>
      </c>
      <c r="CF22" s="365">
        <f>IF(CF$19-'様式３（療養者名簿）（⑤の場合）'!$BJ27+1&lt;=15,IF(CF$19&gt;='様式３（療養者名簿）（⑤の場合）'!$BJ27,IF(CF$19&lt;='様式３（療養者名簿）（⑤の場合）'!$BK27,1,0),0),0)</f>
        <v>0</v>
      </c>
      <c r="CG22" s="365">
        <f>IF(CG$19-'様式３（療養者名簿）（⑤の場合）'!$BJ27+1&lt;=15,IF(CG$19&gt;='様式３（療養者名簿）（⑤の場合）'!$BJ27,IF(CG$19&lt;='様式３（療養者名簿）（⑤の場合）'!$BK27,1,0),0),0)</f>
        <v>0</v>
      </c>
      <c r="CH22" s="365">
        <f>IF(CH$19-'様式３（療養者名簿）（⑤の場合）'!$BJ27+1&lt;=15,IF(CH$19&gt;='様式３（療養者名簿）（⑤の場合）'!$BJ27,IF(CH$19&lt;='様式３（療養者名簿）（⑤の場合）'!$BK27,1,0),0),0)</f>
        <v>0</v>
      </c>
      <c r="CI22" s="365">
        <f>IF(CI$19-'様式３（療養者名簿）（⑤の場合）'!$BJ27+1&lt;=15,IF(CI$19&gt;='様式３（療養者名簿）（⑤の場合）'!$BJ27,IF(CI$19&lt;='様式３（療養者名簿）（⑤の場合）'!$BK27,1,0),0),0)</f>
        <v>0</v>
      </c>
      <c r="CJ22" s="365">
        <f>IF(CJ$19-'様式３（療養者名簿）（⑤の場合）'!$BJ27+1&lt;=15,IF(CJ$19&gt;='様式３（療養者名簿）（⑤の場合）'!$BJ27,IF(CJ$19&lt;='様式３（療養者名簿）（⑤の場合）'!$BK27,1,0),0),0)</f>
        <v>0</v>
      </c>
      <c r="CK22" s="365">
        <f>IF(CK$19-'様式３（療養者名簿）（⑤の場合）'!$BJ27+1&lt;=15,IF(CK$19&gt;='様式３（療養者名簿）（⑤の場合）'!$BJ27,IF(CK$19&lt;='様式３（療養者名簿）（⑤の場合）'!$BK27,1,0),0),0)</f>
        <v>0</v>
      </c>
      <c r="CL22" s="365">
        <f>IF(CL$19-'様式３（療養者名簿）（⑤の場合）'!$BJ27+1&lt;=15,IF(CL$19&gt;='様式３（療養者名簿）（⑤の場合）'!$BJ27,IF(CL$19&lt;='様式３（療養者名簿）（⑤の場合）'!$BK27,1,0),0),0)</f>
        <v>0</v>
      </c>
      <c r="CM22" s="365">
        <f>IF(CM$19-'様式３（療養者名簿）（⑤の場合）'!$BJ27+1&lt;=15,IF(CM$19&gt;='様式３（療養者名簿）（⑤の場合）'!$BJ27,IF(CM$19&lt;='様式３（療養者名簿）（⑤の場合）'!$BK27,1,0),0),0)</f>
        <v>0</v>
      </c>
      <c r="CN22" s="365">
        <f>IF(CN$19-'様式３（療養者名簿）（⑤の場合）'!$BJ27+1&lt;=15,IF(CN$19&gt;='様式３（療養者名簿）（⑤の場合）'!$BJ27,IF(CN$19&lt;='様式３（療養者名簿）（⑤の場合）'!$BK27,1,0),0),0)</f>
        <v>0</v>
      </c>
      <c r="CO22" s="365">
        <f>IF(CO$19-'様式３（療養者名簿）（⑤の場合）'!$BJ27+1&lt;=15,IF(CO$19&gt;='様式３（療養者名簿）（⑤の場合）'!$BJ27,IF(CO$19&lt;='様式３（療養者名簿）（⑤の場合）'!$BK27,1,0),0),0)</f>
        <v>0</v>
      </c>
      <c r="CP22" s="365">
        <f>IF(CP$19-'様式３（療養者名簿）（⑤の場合）'!$BJ27+1&lt;=15,IF(CP$19&gt;='様式３（療養者名簿）（⑤の場合）'!$BJ27,IF(CP$19&lt;='様式３（療養者名簿）（⑤の場合）'!$BK27,1,0),0),0)</f>
        <v>0</v>
      </c>
      <c r="CQ22" s="365">
        <f>IF(CQ$19-'様式３（療養者名簿）（⑤の場合）'!$BJ27+1&lt;=15,IF(CQ$19&gt;='様式３（療養者名簿）（⑤の場合）'!$BJ27,IF(CQ$19&lt;='様式３（療養者名簿）（⑤の場合）'!$BK27,1,0),0),0)</f>
        <v>0</v>
      </c>
      <c r="CR22" s="365">
        <f>IF(CR$19-'様式３（療養者名簿）（⑤の場合）'!$BJ27+1&lt;=15,IF(CR$19&gt;='様式３（療養者名簿）（⑤の場合）'!$BJ27,IF(CR$19&lt;='様式３（療養者名簿）（⑤の場合）'!$BK27,1,0),0),0)</f>
        <v>0</v>
      </c>
      <c r="CS22" s="365">
        <f>IF(CS$19-'様式３（療養者名簿）（⑤の場合）'!$BJ27+1&lt;=15,IF(CS$19&gt;='様式３（療養者名簿）（⑤の場合）'!$BJ27,IF(CS$19&lt;='様式３（療養者名簿）（⑤の場合）'!$BK27,1,0),0),0)</f>
        <v>0</v>
      </c>
      <c r="CT22" s="365">
        <f>IF(CT$19-'様式３（療養者名簿）（⑤の場合）'!$BJ27+1&lt;=15,IF(CT$19&gt;='様式３（療養者名簿）（⑤の場合）'!$BJ27,IF(CT$19&lt;='様式３（療養者名簿）（⑤の場合）'!$BK27,1,0),0),0)</f>
        <v>0</v>
      </c>
      <c r="CU22" s="365">
        <f>IF(CU$19-'様式３（療養者名簿）（⑤の場合）'!$BJ27+1&lt;=15,IF(CU$19&gt;='様式３（療養者名簿）（⑤の場合）'!$BJ27,IF(CU$19&lt;='様式３（療養者名簿）（⑤の場合）'!$BK27,1,0),0),0)</f>
        <v>0</v>
      </c>
      <c r="CV22" s="365">
        <f>IF(CV$19-'様式３（療養者名簿）（⑤の場合）'!$BJ27+1&lt;=15,IF(CV$19&gt;='様式３（療養者名簿）（⑤の場合）'!$BJ27,IF(CV$19&lt;='様式３（療養者名簿）（⑤の場合）'!$BK27,1,0),0),0)</f>
        <v>0</v>
      </c>
      <c r="CW22" s="365">
        <f>IF(CW$19-'様式３（療養者名簿）（⑤の場合）'!$BJ27+1&lt;=15,IF(CW$19&gt;='様式３（療養者名簿）（⑤の場合）'!$BJ27,IF(CW$19&lt;='様式３（療養者名簿）（⑤の場合）'!$BK27,1,0),0),0)</f>
        <v>0</v>
      </c>
      <c r="CX22" s="365">
        <f>IF(CX$19-'様式３（療養者名簿）（⑤の場合）'!$BJ27+1&lt;=15,IF(CX$19&gt;='様式３（療養者名簿）（⑤の場合）'!$BJ27,IF(CX$19&lt;='様式３（療養者名簿）（⑤の場合）'!$BK27,1,0),0),0)</f>
        <v>0</v>
      </c>
      <c r="CY22" s="365">
        <f>IF(CY$19-'様式３（療養者名簿）（⑤の場合）'!$BJ27+1&lt;=15,IF(CY$19&gt;='様式３（療養者名簿）（⑤の場合）'!$BJ27,IF(CY$19&lt;='様式３（療養者名簿）（⑤の場合）'!$BK27,1,0),0),0)</f>
        <v>0</v>
      </c>
      <c r="CZ22" s="365">
        <f>IF(CZ$19-'様式３（療養者名簿）（⑤の場合）'!$BJ27+1&lt;=15,IF(CZ$19&gt;='様式３（療養者名簿）（⑤の場合）'!$BJ27,IF(CZ$19&lt;='様式３（療養者名簿）（⑤の場合）'!$BK27,1,0),0),0)</f>
        <v>0</v>
      </c>
      <c r="DA22" s="365">
        <f>IF(DA$19-'様式３（療養者名簿）（⑤の場合）'!$BJ27+1&lt;=15,IF(DA$19&gt;='様式３（療養者名簿）（⑤の場合）'!$BJ27,IF(DA$19&lt;='様式３（療養者名簿）（⑤の場合）'!$BK27,1,0),0),0)</f>
        <v>0</v>
      </c>
      <c r="DB22" s="365">
        <f>IF(DB$19-'様式３（療養者名簿）（⑤の場合）'!$BJ27+1&lt;=15,IF(DB$19&gt;='様式３（療養者名簿）（⑤の場合）'!$BJ27,IF(DB$19&lt;='様式３（療養者名簿）（⑤の場合）'!$BK27,1,0),0),0)</f>
        <v>0</v>
      </c>
      <c r="DC22" s="365">
        <f>IF(DC$19-'様式３（療養者名簿）（⑤の場合）'!$BJ27+1&lt;=15,IF(DC$19&gt;='様式３（療養者名簿）（⑤の場合）'!$BJ27,IF(DC$19&lt;='様式３（療養者名簿）（⑤の場合）'!$BK27,1,0),0),0)</f>
        <v>0</v>
      </c>
      <c r="DD22" s="365">
        <f>IF(DD$19-'様式３（療養者名簿）（⑤の場合）'!$BJ27+1&lt;=15,IF(DD$19&gt;='様式３（療養者名簿）（⑤の場合）'!$BJ27,IF(DD$19&lt;='様式３（療養者名簿）（⑤の場合）'!$BK27,1,0),0),0)</f>
        <v>0</v>
      </c>
      <c r="DE22" s="365">
        <f>IF(DE$19-'様式３（療養者名簿）（⑤の場合）'!$BJ27+1&lt;=15,IF(DE$19&gt;='様式３（療養者名簿）（⑤の場合）'!$BJ27,IF(DE$19&lt;='様式３（療養者名簿）（⑤の場合）'!$BK27,1,0),0),0)</f>
        <v>0</v>
      </c>
      <c r="DF22" s="365">
        <f>IF(DF$19-'様式３（療養者名簿）（⑤の場合）'!$BJ27+1&lt;=15,IF(DF$19&gt;='様式３（療養者名簿）（⑤の場合）'!$BJ27,IF(DF$19&lt;='様式３（療養者名簿）（⑤の場合）'!$BK27,1,0),0),0)</f>
        <v>0</v>
      </c>
      <c r="DG22" s="365">
        <f>IF(DG$19-'様式３（療養者名簿）（⑤の場合）'!$BJ27+1&lt;=15,IF(DG$19&gt;='様式３（療養者名簿）（⑤の場合）'!$BJ27,IF(DG$19&lt;='様式３（療養者名簿）（⑤の場合）'!$BK27,1,0),0),0)</f>
        <v>0</v>
      </c>
      <c r="DH22" s="365">
        <f>IF(DH$19-'様式３（療養者名簿）（⑤の場合）'!$BJ27+1&lt;=15,IF(DH$19&gt;='様式３（療養者名簿）（⑤の場合）'!$BJ27,IF(DH$19&lt;='様式３（療養者名簿）（⑤の場合）'!$BK27,1,0),0),0)</f>
        <v>0</v>
      </c>
      <c r="DI22" s="365">
        <f>IF(DI$19-'様式３（療養者名簿）（⑤の場合）'!$BJ27+1&lt;=15,IF(DI$19&gt;='様式３（療養者名簿）（⑤の場合）'!$BJ27,IF(DI$19&lt;='様式３（療養者名簿）（⑤の場合）'!$BK27,1,0),0),0)</f>
        <v>0</v>
      </c>
      <c r="DJ22" s="365">
        <f>IF(DJ$19-'様式３（療養者名簿）（⑤の場合）'!$BJ27+1&lt;=15,IF(DJ$19&gt;='様式３（療養者名簿）（⑤の場合）'!$BJ27,IF(DJ$19&lt;='様式３（療養者名簿）（⑤の場合）'!$BK27,1,0),0),0)</f>
        <v>0</v>
      </c>
      <c r="DK22" s="365">
        <f>IF(DK$19-'様式３（療養者名簿）（⑤の場合）'!$BJ27+1&lt;=15,IF(DK$19&gt;='様式３（療養者名簿）（⑤の場合）'!$BJ27,IF(DK$19&lt;='様式３（療養者名簿）（⑤の場合）'!$BK27,1,0),0),0)</f>
        <v>0</v>
      </c>
      <c r="DL22" s="365">
        <f>IF(DL$19-'様式３（療養者名簿）（⑤の場合）'!$BJ27+1&lt;=15,IF(DL$19&gt;='様式３（療養者名簿）（⑤の場合）'!$BJ27,IF(DL$19&lt;='様式３（療養者名簿）（⑤の場合）'!$BK27,1,0),0),0)</f>
        <v>0</v>
      </c>
      <c r="DM22" s="365">
        <f>IF(DM$19-'様式３（療養者名簿）（⑤の場合）'!$BJ27+1&lt;=15,IF(DM$19&gt;='様式３（療養者名簿）（⑤の場合）'!$BJ27,IF(DM$19&lt;='様式３（療養者名簿）（⑤の場合）'!$BK27,1,0),0),0)</f>
        <v>0</v>
      </c>
      <c r="DN22" s="365">
        <f>IF(DN$19-'様式３（療養者名簿）（⑤の場合）'!$BJ27+1&lt;=15,IF(DN$19&gt;='様式３（療養者名簿）（⑤の場合）'!$BJ27,IF(DN$19&lt;='様式３（療養者名簿）（⑤の場合）'!$BK27,1,0),0),0)</f>
        <v>0</v>
      </c>
      <c r="DO22" s="365">
        <f>IF(DO$19-'様式３（療養者名簿）（⑤の場合）'!$BJ27+1&lt;=15,IF(DO$19&gt;='様式３（療養者名簿）（⑤の場合）'!$BJ27,IF(DO$19&lt;='様式３（療養者名簿）（⑤の場合）'!$BK27,1,0),0),0)</f>
        <v>0</v>
      </c>
      <c r="DP22" s="365">
        <f>IF(DP$19-'様式３（療養者名簿）（⑤の場合）'!$BJ27+1&lt;=15,IF(DP$19&gt;='様式３（療養者名簿）（⑤の場合）'!$BJ27,IF(DP$19&lt;='様式３（療養者名簿）（⑤の場合）'!$BK27,1,0),0),0)</f>
        <v>0</v>
      </c>
      <c r="DQ22" s="365">
        <f>IF(DQ$19-'様式３（療養者名簿）（⑤の場合）'!$BJ27+1&lt;=15,IF(DQ$19&gt;='様式３（療養者名簿）（⑤の場合）'!$BJ27,IF(DQ$19&lt;='様式３（療養者名簿）（⑤の場合）'!$BK27,1,0),0),0)</f>
        <v>0</v>
      </c>
      <c r="DR22" s="365">
        <f>IF(DR$19-'様式３（療養者名簿）（⑤の場合）'!$BJ27+1&lt;=15,IF(DR$19&gt;='様式３（療養者名簿）（⑤の場合）'!$BJ27,IF(DR$19&lt;='様式３（療養者名簿）（⑤の場合）'!$BK27,1,0),0),0)</f>
        <v>0</v>
      </c>
      <c r="DS22" s="365">
        <f>IF(DS$19-'様式３（療養者名簿）（⑤の場合）'!$BJ27+1&lt;=15,IF(DS$19&gt;='様式３（療養者名簿）（⑤の場合）'!$BJ27,IF(DS$19&lt;='様式３（療養者名簿）（⑤の場合）'!$BK27,1,0),0),0)</f>
        <v>0</v>
      </c>
      <c r="DT22" s="365">
        <f>IF(DT$19-'様式３（療養者名簿）（⑤の場合）'!$BJ27+1&lt;=15,IF(DT$19&gt;='様式３（療養者名簿）（⑤の場合）'!$BJ27,IF(DT$19&lt;='様式３（療養者名簿）（⑤の場合）'!$BK27,1,0),0),0)</f>
        <v>0</v>
      </c>
      <c r="DU22" s="365">
        <f>IF(DU$19-'様式３（療養者名簿）（⑤の場合）'!$BJ27+1&lt;=15,IF(DU$19&gt;='様式３（療養者名簿）（⑤の場合）'!$BJ27,IF(DU$19&lt;='様式３（療養者名簿）（⑤の場合）'!$BK27,1,0),0),0)</f>
        <v>0</v>
      </c>
      <c r="DV22" s="365">
        <f>IF(DV$19-'様式３（療養者名簿）（⑤の場合）'!$BJ27+1&lt;=15,IF(DV$19&gt;='様式３（療養者名簿）（⑤の場合）'!$BJ27,IF(DV$19&lt;='様式３（療養者名簿）（⑤の場合）'!$BK27,1,0),0),0)</f>
        <v>0</v>
      </c>
      <c r="DW22" s="365">
        <f>IF(DW$19-'様式３（療養者名簿）（⑤の場合）'!$BJ27+1&lt;=15,IF(DW$19&gt;='様式３（療養者名簿）（⑤の場合）'!$BJ27,IF(DW$19&lt;='様式３（療養者名簿）（⑤の場合）'!$BK27,1,0),0),0)</f>
        <v>0</v>
      </c>
      <c r="DX22" s="365">
        <f>IF(DX$19-'様式３（療養者名簿）（⑤の場合）'!$BJ27+1&lt;=15,IF(DX$19&gt;='様式３（療養者名簿）（⑤の場合）'!$BJ27,IF(DX$19&lt;='様式３（療養者名簿）（⑤の場合）'!$BK27,1,0),0),0)</f>
        <v>0</v>
      </c>
      <c r="DY22" s="365">
        <f>IF(DY$19-'様式３（療養者名簿）（⑤の場合）'!$BJ27+1&lt;=15,IF(DY$19&gt;='様式３（療養者名簿）（⑤の場合）'!$BJ27,IF(DY$19&lt;='様式３（療養者名簿）（⑤の場合）'!$BK27,1,0),0),0)</f>
        <v>0</v>
      </c>
      <c r="DZ22" s="365">
        <f>IF(DZ$19-'様式３（療養者名簿）（⑤の場合）'!$BJ27+1&lt;=15,IF(DZ$19&gt;='様式３（療養者名簿）（⑤の場合）'!$BJ27,IF(DZ$19&lt;='様式３（療養者名簿）（⑤の場合）'!$BK27,1,0),0),0)</f>
        <v>0</v>
      </c>
      <c r="EA22" s="365">
        <f>IF(EA$19-'様式３（療養者名簿）（⑤の場合）'!$BJ27+1&lt;=15,IF(EA$19&gt;='様式３（療養者名簿）（⑤の場合）'!$BJ27,IF(EA$19&lt;='様式３（療養者名簿）（⑤の場合）'!$BK27,1,0),0),0)</f>
        <v>0</v>
      </c>
      <c r="EB22" s="365">
        <f>IF(EB$19-'様式３（療養者名簿）（⑤の場合）'!$BJ27+1&lt;=15,IF(EB$19&gt;='様式３（療養者名簿）（⑤の場合）'!$BJ27,IF(EB$19&lt;='様式３（療養者名簿）（⑤の場合）'!$BK27,1,0),0),0)</f>
        <v>0</v>
      </c>
      <c r="EC22" s="365">
        <f>IF(EC$19-'様式３（療養者名簿）（⑤の場合）'!$BJ27+1&lt;=15,IF(EC$19&gt;='様式３（療養者名簿）（⑤の場合）'!$BJ27,IF(EC$19&lt;='様式３（療養者名簿）（⑤の場合）'!$BK27,1,0),0),0)</f>
        <v>0</v>
      </c>
      <c r="ED22" s="365">
        <f>IF(ED$19-'様式３（療養者名簿）（⑤の場合）'!$BJ27+1&lt;=15,IF(ED$19&gt;='様式３（療養者名簿）（⑤の場合）'!$BJ27,IF(ED$19&lt;='様式３（療養者名簿）（⑤の場合）'!$BK27,1,0),0),0)</f>
        <v>0</v>
      </c>
      <c r="EE22" s="365">
        <f>IF(EE$19-'様式３（療養者名簿）（⑤の場合）'!$BJ27+1&lt;=15,IF(EE$19&gt;='様式３（療養者名簿）（⑤の場合）'!$BJ27,IF(EE$19&lt;='様式３（療養者名簿）（⑤の場合）'!$BK27,1,0),0),0)</f>
        <v>0</v>
      </c>
      <c r="EF22" s="365">
        <f>IF(EF$19-'様式３（療養者名簿）（⑤の場合）'!$BJ27+1&lt;=15,IF(EF$19&gt;='様式３（療養者名簿）（⑤の場合）'!$BJ27,IF(EF$19&lt;='様式３（療養者名簿）（⑤の場合）'!$BK27,1,0),0),0)</f>
        <v>0</v>
      </c>
      <c r="EG22" s="365">
        <f>IF(EG$19-'様式３（療養者名簿）（⑤の場合）'!$BJ27+1&lt;=15,IF(EG$19&gt;='様式３（療養者名簿）（⑤の場合）'!$BJ27,IF(EG$19&lt;='様式３（療養者名簿）（⑤の場合）'!$BK27,1,0),0),0)</f>
        <v>0</v>
      </c>
      <c r="EH22" s="365">
        <f>IF(EH$19-'様式３（療養者名簿）（⑤の場合）'!$BJ27+1&lt;=15,IF(EH$19&gt;='様式３（療養者名簿）（⑤の場合）'!$BJ27,IF(EH$19&lt;='様式３（療養者名簿）（⑤の場合）'!$BK27,1,0),0),0)</f>
        <v>0</v>
      </c>
      <c r="EI22" s="365">
        <f>IF(EI$19-'様式３（療養者名簿）（⑤の場合）'!$BJ27+1&lt;=15,IF(EI$19&gt;='様式３（療養者名簿）（⑤の場合）'!$BJ27,IF(EI$19&lt;='様式３（療養者名簿）（⑤の場合）'!$BK27,1,0),0),0)</f>
        <v>0</v>
      </c>
      <c r="EJ22" s="365">
        <f>IF(EJ$19-'様式３（療養者名簿）（⑤の場合）'!$BJ27+1&lt;=15,IF(EJ$19&gt;='様式３（療養者名簿）（⑤の場合）'!$BJ27,IF(EJ$19&lt;='様式３（療養者名簿）（⑤の場合）'!$BK27,1,0),0),0)</f>
        <v>0</v>
      </c>
      <c r="EK22" s="365">
        <f>IF(EK$19-'様式３（療養者名簿）（⑤の場合）'!$BJ27+1&lt;=15,IF(EK$19&gt;='様式３（療養者名簿）（⑤の場合）'!$BJ27,IF(EK$19&lt;='様式３（療養者名簿）（⑤の場合）'!$BK27,1,0),0),0)</f>
        <v>0</v>
      </c>
      <c r="EL22" s="365">
        <f>IF(EL$19-'様式３（療養者名簿）（⑤の場合）'!$BJ27+1&lt;=15,IF(EL$19&gt;='様式３（療養者名簿）（⑤の場合）'!$BJ27,IF(EL$19&lt;='様式３（療養者名簿）（⑤の場合）'!$BK27,1,0),0),0)</f>
        <v>0</v>
      </c>
      <c r="EM22" s="365">
        <f>IF(EM$19-'様式３（療養者名簿）（⑤の場合）'!$BJ27+1&lt;=15,IF(EM$19&gt;='様式３（療養者名簿）（⑤の場合）'!$BJ27,IF(EM$19&lt;='様式３（療養者名簿）（⑤の場合）'!$BK27,1,0),0),0)</f>
        <v>0</v>
      </c>
      <c r="EN22" s="365">
        <f>IF(EN$19-'様式３（療養者名簿）（⑤の場合）'!$BJ27+1&lt;=15,IF(EN$19&gt;='様式３（療養者名簿）（⑤の場合）'!$BJ27,IF(EN$19&lt;='様式３（療養者名簿）（⑤の場合）'!$BK27,1,0),0),0)</f>
        <v>0</v>
      </c>
      <c r="EO22" s="365">
        <f>IF(EO$19-'様式３（療養者名簿）（⑤の場合）'!$BJ27+1&lt;=15,IF(EO$19&gt;='様式３（療養者名簿）（⑤の場合）'!$BJ27,IF(EO$19&lt;='様式３（療養者名簿）（⑤の場合）'!$BK27,1,0),0),0)</f>
        <v>0</v>
      </c>
      <c r="EP22" s="365">
        <f>IF(EP$19-'様式３（療養者名簿）（⑤の場合）'!$BJ27+1&lt;=15,IF(EP$19&gt;='様式３（療養者名簿）（⑤の場合）'!$BJ27,IF(EP$19&lt;='様式３（療養者名簿）（⑤の場合）'!$BK27,1,0),0),0)</f>
        <v>0</v>
      </c>
      <c r="EQ22" s="365">
        <f>IF(EQ$19-'様式３（療養者名簿）（⑤の場合）'!$BJ27+1&lt;=15,IF(EQ$19&gt;='様式３（療養者名簿）（⑤の場合）'!$BJ27,IF(EQ$19&lt;='様式３（療養者名簿）（⑤の場合）'!$BK27,1,0),0),0)</f>
        <v>0</v>
      </c>
      <c r="ER22" s="365">
        <f>IF(ER$19-'様式３（療養者名簿）（⑤の場合）'!$BJ27+1&lt;=15,IF(ER$19&gt;='様式３（療養者名簿）（⑤の場合）'!$BJ27,IF(ER$19&lt;='様式３（療養者名簿）（⑤の場合）'!$BK27,1,0),0),0)</f>
        <v>0</v>
      </c>
      <c r="ES22" s="365">
        <f>IF(ES$19-'様式３（療養者名簿）（⑤の場合）'!$BJ27+1&lt;=15,IF(ES$19&gt;='様式３（療養者名簿）（⑤の場合）'!$BJ27,IF(ES$19&lt;='様式３（療養者名簿）（⑤の場合）'!$BK27,1,0),0),0)</f>
        <v>0</v>
      </c>
      <c r="ET22" s="365">
        <f>IF(ET$19-'様式３（療養者名簿）（⑤の場合）'!$BJ27+1&lt;=15,IF(ET$19&gt;='様式３（療養者名簿）（⑤の場合）'!$BJ27,IF(ET$19&lt;='様式３（療養者名簿）（⑤の場合）'!$BK27,1,0),0),0)</f>
        <v>0</v>
      </c>
      <c r="EU22" s="365">
        <f>IF(EU$19-'様式３（療養者名簿）（⑤の場合）'!$BJ27+1&lt;=15,IF(EU$19&gt;='様式３（療養者名簿）（⑤の場合）'!$BJ27,IF(EU$19&lt;='様式３（療養者名簿）（⑤の場合）'!$BK27,1,0),0),0)</f>
        <v>0</v>
      </c>
      <c r="EV22" s="365">
        <f>IF(EV$19-'様式３（療養者名簿）（⑤の場合）'!$BJ27+1&lt;=15,IF(EV$19&gt;='様式３（療養者名簿）（⑤の場合）'!$BJ27,IF(EV$19&lt;='様式３（療養者名簿）（⑤の場合）'!$BK27,1,0),0),0)</f>
        <v>0</v>
      </c>
      <c r="EW22" s="365">
        <f>IF(EW$19-'様式３（療養者名簿）（⑤の場合）'!$BJ27+1&lt;=15,IF(EW$19&gt;='様式３（療養者名簿）（⑤の場合）'!$BJ27,IF(EW$19&lt;='様式３（療養者名簿）（⑤の場合）'!$BK27,1,0),0),0)</f>
        <v>0</v>
      </c>
      <c r="EX22" s="365">
        <f>IF(EX$19-'様式３（療養者名簿）（⑤の場合）'!$BJ27+1&lt;=15,IF(EX$19&gt;='様式３（療養者名簿）（⑤の場合）'!$BJ27,IF(EX$19&lt;='様式３（療養者名簿）（⑤の場合）'!$BK27,1,0),0),0)</f>
        <v>0</v>
      </c>
      <c r="EY22" s="365">
        <f>IF(EY$19-'様式３（療養者名簿）（⑤の場合）'!$BJ27+1&lt;=15,IF(EY$19&gt;='様式３（療養者名簿）（⑤の場合）'!$BJ27,IF(EY$19&lt;='様式３（療養者名簿）（⑤の場合）'!$BK27,1,0),0),0)</f>
        <v>0</v>
      </c>
      <c r="EZ22" s="365">
        <f>IF(EZ$19-'様式３（療養者名簿）（⑤の場合）'!$BJ27+1&lt;=15,IF(EZ$19&gt;='様式３（療養者名簿）（⑤の場合）'!$BJ27,IF(EZ$19&lt;='様式３（療養者名簿）（⑤の場合）'!$BK27,1,0),0),0)</f>
        <v>0</v>
      </c>
      <c r="FA22" s="365">
        <f>IF(FA$19-'様式３（療養者名簿）（⑤の場合）'!$BJ27+1&lt;=15,IF(FA$19&gt;='様式３（療養者名簿）（⑤の場合）'!$BJ27,IF(FA$19&lt;='様式３（療養者名簿）（⑤の場合）'!$BK27,1,0),0),0)</f>
        <v>0</v>
      </c>
      <c r="FB22" s="365">
        <f>IF(FB$19-'様式３（療養者名簿）（⑤の場合）'!$BJ27+1&lt;=15,IF(FB$19&gt;='様式３（療養者名簿）（⑤の場合）'!$BJ27,IF(FB$19&lt;='様式３（療養者名簿）（⑤の場合）'!$BK27,1,0),0),0)</f>
        <v>0</v>
      </c>
      <c r="FC22" s="365">
        <f>IF(FC$19-'様式３（療養者名簿）（⑤の場合）'!$BJ27+1&lt;=15,IF(FC$19&gt;='様式３（療養者名簿）（⑤の場合）'!$BJ27,IF(FC$19&lt;='様式３（療養者名簿）（⑤の場合）'!$BK27,1,0),0),0)</f>
        <v>0</v>
      </c>
      <c r="FD22" s="365">
        <f>IF(FD$19-'様式３（療養者名簿）（⑤の場合）'!$BJ27+1&lt;=15,IF(FD$19&gt;='様式３（療養者名簿）（⑤の場合）'!$BJ27,IF(FD$19&lt;='様式３（療養者名簿）（⑤の場合）'!$BK27,1,0),0),0)</f>
        <v>0</v>
      </c>
      <c r="FE22" s="365">
        <f>IF(FE$19-'様式３（療養者名簿）（⑤の場合）'!$BJ27+1&lt;=15,IF(FE$19&gt;='様式３（療養者名簿）（⑤の場合）'!$BJ27,IF(FE$19&lt;='様式３（療養者名簿）（⑤の場合）'!$BK27,1,0),0),0)</f>
        <v>0</v>
      </c>
      <c r="FF22" s="365">
        <f>IF(FF$19-'様式３（療養者名簿）（⑤の場合）'!$BJ27+1&lt;=15,IF(FF$19&gt;='様式３（療養者名簿）（⑤の場合）'!$BJ27,IF(FF$19&lt;='様式３（療養者名簿）（⑤の場合）'!$BK27,1,0),0),0)</f>
        <v>0</v>
      </c>
      <c r="FG22" s="365">
        <f>IF(FG$19-'様式３（療養者名簿）（⑤の場合）'!$BJ27+1&lt;=15,IF(FG$19&gt;='様式３（療養者名簿）（⑤の場合）'!$BJ27,IF(FG$19&lt;='様式３（療養者名簿）（⑤の場合）'!$BK27,1,0),0),0)</f>
        <v>0</v>
      </c>
      <c r="FH22" s="365">
        <f>IF(FH$19-'様式３（療養者名簿）（⑤の場合）'!$BJ27+1&lt;=15,IF(FH$19&gt;='様式３（療養者名簿）（⑤の場合）'!$BJ27,IF(FH$19&lt;='様式３（療養者名簿）（⑤の場合）'!$BK27,1,0),0),0)</f>
        <v>0</v>
      </c>
      <c r="FI22" s="365">
        <f>IF(FI$19-'様式３（療養者名簿）（⑤の場合）'!$BJ27+1&lt;=15,IF(FI$19&gt;='様式３（療養者名簿）（⑤の場合）'!$BJ27,IF(FI$19&lt;='様式３（療養者名簿）（⑤の場合）'!$BK27,1,0),0),0)</f>
        <v>0</v>
      </c>
      <c r="FJ22" s="365">
        <f>IF(FJ$19-'様式３（療養者名簿）（⑤の場合）'!$BJ27+1&lt;=15,IF(FJ$19&gt;='様式３（療養者名簿）（⑤の場合）'!$BJ27,IF(FJ$19&lt;='様式３（療養者名簿）（⑤の場合）'!$BK27,1,0),0),0)</f>
        <v>0</v>
      </c>
      <c r="FK22" s="365">
        <f>IF(FK$19-'様式３（療養者名簿）（⑤の場合）'!$BJ27+1&lt;=15,IF(FK$19&gt;='様式３（療養者名簿）（⑤の場合）'!$BJ27,IF(FK$19&lt;='様式３（療養者名簿）（⑤の場合）'!$BK27,1,0),0),0)</f>
        <v>0</v>
      </c>
      <c r="FL22" s="365">
        <f>IF(FL$19-'様式３（療養者名簿）（⑤の場合）'!$BJ27+1&lt;=15,IF(FL$19&gt;='様式３（療養者名簿）（⑤の場合）'!$BJ27,IF(FL$19&lt;='様式３（療養者名簿）（⑤の場合）'!$BK27,1,0),0),0)</f>
        <v>0</v>
      </c>
      <c r="FM22" s="365">
        <f>IF(FM$19-'様式３（療養者名簿）（⑤の場合）'!$BJ27+1&lt;=15,IF(FM$19&gt;='様式３（療養者名簿）（⑤の場合）'!$BJ27,IF(FM$19&lt;='様式３（療養者名簿）（⑤の場合）'!$BK27,1,0),0),0)</f>
        <v>0</v>
      </c>
      <c r="FN22" s="365">
        <f>IF(FN$19-'様式３（療養者名簿）（⑤の場合）'!$BJ27+1&lt;=15,IF(FN$19&gt;='様式３（療養者名簿）（⑤の場合）'!$BJ27,IF(FN$19&lt;='様式３（療養者名簿）（⑤の場合）'!$BK27,1,0),0),0)</f>
        <v>0</v>
      </c>
      <c r="FO22" s="365">
        <f>IF(FO$19-'様式３（療養者名簿）（⑤の場合）'!$BJ27+1&lt;=15,IF(FO$19&gt;='様式３（療養者名簿）（⑤の場合）'!$BJ27,IF(FO$19&lt;='様式３（療養者名簿）（⑤の場合）'!$BK27,1,0),0),0)</f>
        <v>0</v>
      </c>
      <c r="FP22" s="365">
        <f>IF(FP$19-'様式３（療養者名簿）（⑤の場合）'!$BJ27+1&lt;=15,IF(FP$19&gt;='様式３（療養者名簿）（⑤の場合）'!$BJ27,IF(FP$19&lt;='様式３（療養者名簿）（⑤の場合）'!$BK27,1,0),0),0)</f>
        <v>0</v>
      </c>
      <c r="FQ22" s="365">
        <f>IF(FQ$19-'様式３（療養者名簿）（⑤の場合）'!$BJ27+1&lt;=15,IF(FQ$19&gt;='様式３（療養者名簿）（⑤の場合）'!$BJ27,IF(FQ$19&lt;='様式３（療養者名簿）（⑤の場合）'!$BK27,1,0),0),0)</f>
        <v>0</v>
      </c>
      <c r="FR22" s="365">
        <f>IF(FR$19-'様式３（療養者名簿）（⑤の場合）'!$BJ27+1&lt;=15,IF(FR$19&gt;='様式３（療養者名簿）（⑤の場合）'!$BJ27,IF(FR$19&lt;='様式３（療養者名簿）（⑤の場合）'!$BK27,1,0),0),0)</f>
        <v>0</v>
      </c>
      <c r="FS22" s="365">
        <f>IF(FS$19-'様式３（療養者名簿）（⑤の場合）'!$BJ27+1&lt;=15,IF(FS$19&gt;='様式３（療養者名簿）（⑤の場合）'!$BJ27,IF(FS$19&lt;='様式３（療養者名簿）（⑤の場合）'!$BK27,1,0),0),0)</f>
        <v>0</v>
      </c>
      <c r="FT22" s="365">
        <f>IF(FT$19-'様式３（療養者名簿）（⑤の場合）'!$BJ27+1&lt;=15,IF(FT$19&gt;='様式３（療養者名簿）（⑤の場合）'!$BJ27,IF(FT$19&lt;='様式３（療養者名簿）（⑤の場合）'!$BK27,1,0),0),0)</f>
        <v>0</v>
      </c>
      <c r="FU22" s="365">
        <f>IF(FU$19-'様式３（療養者名簿）（⑤の場合）'!$BJ27+1&lt;=15,IF(FU$19&gt;='様式３（療養者名簿）（⑤の場合）'!$BJ27,IF(FU$19&lt;='様式３（療養者名簿）（⑤の場合）'!$BK27,1,0),0),0)</f>
        <v>0</v>
      </c>
      <c r="FV22" s="365">
        <f>IF(FV$19-'様式３（療養者名簿）（⑤の場合）'!$BJ27+1&lt;=15,IF(FV$19&gt;='様式３（療養者名簿）（⑤の場合）'!$BJ27,IF(FV$19&lt;='様式３（療養者名簿）（⑤の場合）'!$BK27,1,0),0),0)</f>
        <v>0</v>
      </c>
      <c r="FW22" s="365">
        <f>IF(FW$19-'様式３（療養者名簿）（⑤の場合）'!$BJ27+1&lt;=15,IF(FW$19&gt;='様式３（療養者名簿）（⑤の場合）'!$BJ27,IF(FW$19&lt;='様式３（療養者名簿）（⑤の場合）'!$BK27,1,0),0),0)</f>
        <v>0</v>
      </c>
      <c r="FX22" s="365">
        <f>IF(FX$19-'様式３（療養者名簿）（⑤の場合）'!$BJ27+1&lt;=15,IF(FX$19&gt;='様式３（療養者名簿）（⑤の場合）'!$BJ27,IF(FX$19&lt;='様式３（療養者名簿）（⑤の場合）'!$BK27,1,0),0),0)</f>
        <v>0</v>
      </c>
      <c r="FY22" s="365">
        <f>IF(FY$19-'様式３（療養者名簿）（⑤の場合）'!$BJ27+1&lt;=15,IF(FY$19&gt;='様式３（療養者名簿）（⑤の場合）'!$BJ27,IF(FY$19&lt;='様式３（療養者名簿）（⑤の場合）'!$BK27,1,0),0),0)</f>
        <v>0</v>
      </c>
      <c r="FZ22" s="365">
        <f>IF(FZ$19-'様式３（療養者名簿）（⑤の場合）'!$BJ27+1&lt;=15,IF(FZ$19&gt;='様式３（療養者名簿）（⑤の場合）'!$BJ27,IF(FZ$19&lt;='様式３（療養者名簿）（⑤の場合）'!$BK27,1,0),0),0)</f>
        <v>0</v>
      </c>
      <c r="GA22" s="365">
        <f>IF(GA$19-'様式３（療養者名簿）（⑤の場合）'!$BJ27+1&lt;=15,IF(GA$19&gt;='様式３（療養者名簿）（⑤の場合）'!$BJ27,IF(GA$19&lt;='様式３（療養者名簿）（⑤の場合）'!$BK27,1,0),0),0)</f>
        <v>0</v>
      </c>
      <c r="GB22" s="365">
        <f>IF(GB$19-'様式３（療養者名簿）（⑤の場合）'!$BJ27+1&lt;=15,IF(GB$19&gt;='様式３（療養者名簿）（⑤の場合）'!$BJ27,IF(GB$19&lt;='様式３（療養者名簿）（⑤の場合）'!$BK27,1,0),0),0)</f>
        <v>0</v>
      </c>
      <c r="GC22" s="365">
        <f>IF(GC$19-'様式３（療養者名簿）（⑤の場合）'!$BJ27+1&lt;=15,IF(GC$19&gt;='様式３（療養者名簿）（⑤の場合）'!$BJ27,IF(GC$19&lt;='様式３（療養者名簿）（⑤の場合）'!$BK27,1,0),0),0)</f>
        <v>0</v>
      </c>
      <c r="GD22" s="365">
        <f>IF(GD$19-'様式３（療養者名簿）（⑤の場合）'!$BJ27+1&lt;=15,IF(GD$19&gt;='様式３（療養者名簿）（⑤の場合）'!$BJ27,IF(GD$19&lt;='様式３（療養者名簿）（⑤の場合）'!$BK27,1,0),0),0)</f>
        <v>0</v>
      </c>
      <c r="GE22" s="365">
        <f>IF(GE$19-'様式３（療養者名簿）（⑤の場合）'!$BJ27+1&lt;=15,IF(GE$19&gt;='様式３（療養者名簿）（⑤の場合）'!$BJ27,IF(GE$19&lt;='様式３（療養者名簿）（⑤の場合）'!$BK27,1,0),0),0)</f>
        <v>0</v>
      </c>
      <c r="GF22" s="365">
        <f>IF(GF$19-'様式３（療養者名簿）（⑤の場合）'!$BJ27+1&lt;=15,IF(GF$19&gt;='様式３（療養者名簿）（⑤の場合）'!$BJ27,IF(GF$19&lt;='様式３（療養者名簿）（⑤の場合）'!$BK27,1,0),0),0)</f>
        <v>0</v>
      </c>
      <c r="GG22" s="365">
        <f>IF(GG$19-'様式３（療養者名簿）（⑤の場合）'!$BJ27+1&lt;=15,IF(GG$19&gt;='様式３（療養者名簿）（⑤の場合）'!$BJ27,IF(GG$19&lt;='様式３（療養者名簿）（⑤の場合）'!$BK27,1,0),0),0)</f>
        <v>0</v>
      </c>
      <c r="GH22" s="365">
        <f>IF(GH$19-'様式３（療養者名簿）（⑤の場合）'!$BJ27+1&lt;=15,IF(GH$19&gt;='様式３（療養者名簿）（⑤の場合）'!$BJ27,IF(GH$19&lt;='様式３（療養者名簿）（⑤の場合）'!$BK27,1,0),0),0)</f>
        <v>0</v>
      </c>
      <c r="GI22" s="365">
        <f>IF(GI$19-'様式３（療養者名簿）（⑤の場合）'!$BJ27+1&lt;=15,IF(GI$19&gt;='様式３（療養者名簿）（⑤の場合）'!$BJ27,IF(GI$19&lt;='様式３（療養者名簿）（⑤の場合）'!$BK27,1,0),0),0)</f>
        <v>0</v>
      </c>
      <c r="GJ22" s="365">
        <f>IF(GJ$19-'様式３（療養者名簿）（⑤の場合）'!$BJ27+1&lt;=15,IF(GJ$19&gt;='様式３（療養者名簿）（⑤の場合）'!$BJ27,IF(GJ$19&lt;='様式３（療養者名簿）（⑤の場合）'!$BK27,1,0),0),0)</f>
        <v>0</v>
      </c>
      <c r="GK22" s="365">
        <f>IF(GK$19-'様式３（療養者名簿）（⑤の場合）'!$BJ27+1&lt;=15,IF(GK$19&gt;='様式３（療養者名簿）（⑤の場合）'!$BJ27,IF(GK$19&lt;='様式３（療養者名簿）（⑤の場合）'!$BK27,1,0),0),0)</f>
        <v>0</v>
      </c>
      <c r="GL22" s="365">
        <f>IF(GL$19-'様式３（療養者名簿）（⑤の場合）'!$BJ27+1&lt;=15,IF(GL$19&gt;='様式３（療養者名簿）（⑤の場合）'!$BJ27,IF(GL$19&lt;='様式３（療養者名簿）（⑤の場合）'!$BK27,1,0),0),0)</f>
        <v>0</v>
      </c>
      <c r="GM22" s="365">
        <f>IF(GM$19-'様式３（療養者名簿）（⑤の場合）'!$BJ27+1&lt;=15,IF(GM$19&gt;='様式３（療養者名簿）（⑤の場合）'!$BJ27,IF(GM$19&lt;='様式３（療養者名簿）（⑤の場合）'!$BK27,1,0),0),0)</f>
        <v>0</v>
      </c>
      <c r="GN22" s="365">
        <f>IF(GN$19-'様式３（療養者名簿）（⑤の場合）'!$BJ27+1&lt;=15,IF(GN$19&gt;='様式３（療養者名簿）（⑤の場合）'!$BJ27,IF(GN$19&lt;='様式３（療養者名簿）（⑤の場合）'!$BK27,1,0),0),0)</f>
        <v>0</v>
      </c>
      <c r="GO22" s="365">
        <f>IF(GO$19-'様式３（療養者名簿）（⑤の場合）'!$BJ27+1&lt;=15,IF(GO$19&gt;='様式３（療養者名簿）（⑤の場合）'!$BJ27,IF(GO$19&lt;='様式３（療養者名簿）（⑤の場合）'!$BK27,1,0),0),0)</f>
        <v>0</v>
      </c>
      <c r="GP22" s="365">
        <f>IF(GP$19-'様式３（療養者名簿）（⑤の場合）'!$BJ27+1&lt;=15,IF(GP$19&gt;='様式３（療養者名簿）（⑤の場合）'!$BJ27,IF(GP$19&lt;='様式３（療養者名簿）（⑤の場合）'!$BK27,1,0),0),0)</f>
        <v>0</v>
      </c>
      <c r="GQ22" s="365">
        <f>IF(GQ$19-'様式３（療養者名簿）（⑤の場合）'!$BJ27+1&lt;=15,IF(GQ$19&gt;='様式３（療養者名簿）（⑤の場合）'!$BJ27,IF(GQ$19&lt;='様式３（療養者名簿）（⑤の場合）'!$BK27,1,0),0),0)</f>
        <v>0</v>
      </c>
      <c r="GR22" s="365">
        <f>IF(GR$19-'様式３（療養者名簿）（⑤の場合）'!$BJ27+1&lt;=15,IF(GR$19&gt;='様式３（療養者名簿）（⑤の場合）'!$BJ27,IF(GR$19&lt;='様式３（療養者名簿）（⑤の場合）'!$BK27,1,0),0),0)</f>
        <v>0</v>
      </c>
      <c r="GS22" s="365">
        <f>IF(GS$19-'様式３（療養者名簿）（⑤の場合）'!$BJ27+1&lt;=15,IF(GS$19&gt;='様式３（療養者名簿）（⑤の場合）'!$BJ27,IF(GS$19&lt;='様式３（療養者名簿）（⑤の場合）'!$BK27,1,0),0),0)</f>
        <v>0</v>
      </c>
      <c r="GT22" s="365">
        <f>IF(GT$19-'様式３（療養者名簿）（⑤の場合）'!$BJ27+1&lt;=15,IF(GT$19&gt;='様式３（療養者名簿）（⑤の場合）'!$BJ27,IF(GT$19&lt;='様式３（療養者名簿）（⑤の場合）'!$BK27,1,0),0),0)</f>
        <v>0</v>
      </c>
      <c r="GU22" s="365">
        <f>IF(GU$19-'様式３（療養者名簿）（⑤の場合）'!$BJ27+1&lt;=15,IF(GU$19&gt;='様式３（療養者名簿）（⑤の場合）'!$BJ27,IF(GU$19&lt;='様式３（療養者名簿）（⑤の場合）'!$BK27,1,0),0),0)</f>
        <v>0</v>
      </c>
      <c r="GV22" s="365">
        <f>IF(GV$19-'様式３（療養者名簿）（⑤の場合）'!$BJ27+1&lt;=15,IF(GV$19&gt;='様式３（療養者名簿）（⑤の場合）'!$BJ27,IF(GV$19&lt;='様式３（療養者名簿）（⑤の場合）'!$BK27,1,0),0),0)</f>
        <v>0</v>
      </c>
      <c r="GW22" s="365">
        <f>IF(GW$19-'様式３（療養者名簿）（⑤の場合）'!$BJ27+1&lt;=15,IF(GW$19&gt;='様式３（療養者名簿）（⑤の場合）'!$BJ27,IF(GW$19&lt;='様式３（療養者名簿）（⑤の場合）'!$BK27,1,0),0),0)</f>
        <v>0</v>
      </c>
      <c r="GX22" s="365">
        <f>IF(GX$19-'様式３（療養者名簿）（⑤の場合）'!$BJ27+1&lt;=15,IF(GX$19&gt;='様式３（療養者名簿）（⑤の場合）'!$BJ27,IF(GX$19&lt;='様式３（療養者名簿）（⑤の場合）'!$BK27,1,0),0),0)</f>
        <v>0</v>
      </c>
      <c r="GY22" s="365">
        <f>IF(GY$19-'様式３（療養者名簿）（⑤の場合）'!$BJ27+1&lt;=15,IF(GY$19&gt;='様式３（療養者名簿）（⑤の場合）'!$BJ27,IF(GY$19&lt;='様式３（療養者名簿）（⑤の場合）'!$BK27,1,0),0),0)</f>
        <v>0</v>
      </c>
      <c r="GZ22" s="365">
        <f>IF(GZ$19-'様式３（療養者名簿）（⑤の場合）'!$BJ27+1&lt;=15,IF(GZ$19&gt;='様式３（療養者名簿）（⑤の場合）'!$BJ27,IF(GZ$19&lt;='様式３（療養者名簿）（⑤の場合）'!$BK27,1,0),0),0)</f>
        <v>0</v>
      </c>
      <c r="HA22" s="365">
        <f>IF(HA$19-'様式３（療養者名簿）（⑤の場合）'!$BJ27+1&lt;=15,IF(HA$19&gt;='様式３（療養者名簿）（⑤の場合）'!$BJ27,IF(HA$19&lt;='様式３（療養者名簿）（⑤の場合）'!$BK27,1,0),0),0)</f>
        <v>0</v>
      </c>
      <c r="HB22" s="365">
        <f>IF(HB$19-'様式３（療養者名簿）（⑤の場合）'!$BJ27+1&lt;=15,IF(HB$19&gt;='様式３（療養者名簿）（⑤の場合）'!$BJ27,IF(HB$19&lt;='様式３（療養者名簿）（⑤の場合）'!$BK27,1,0),0),0)</f>
        <v>0</v>
      </c>
      <c r="HC22" s="365">
        <f>IF(HC$19-'様式３（療養者名簿）（⑤の場合）'!$BJ27+1&lt;=15,IF(HC$19&gt;='様式３（療養者名簿）（⑤の場合）'!$BJ27,IF(HC$19&lt;='様式３（療養者名簿）（⑤の場合）'!$BK27,1,0),0),0)</f>
        <v>0</v>
      </c>
      <c r="HD22" s="365">
        <f>IF(HD$19-'様式３（療養者名簿）（⑤の場合）'!$BJ27+1&lt;=15,IF(HD$19&gt;='様式３（療養者名簿）（⑤の場合）'!$BJ27,IF(HD$19&lt;='様式３（療養者名簿）（⑤の場合）'!$BK27,1,0),0),0)</f>
        <v>0</v>
      </c>
      <c r="HE22" s="365">
        <f>IF(HE$19-'様式３（療養者名簿）（⑤の場合）'!$BJ27+1&lt;=15,IF(HE$19&gt;='様式３（療養者名簿）（⑤の場合）'!$BJ27,IF(HE$19&lt;='様式３（療養者名簿）（⑤の場合）'!$BK27,1,0),0),0)</f>
        <v>0</v>
      </c>
      <c r="HF22" s="365">
        <f>IF(HF$19-'様式３（療養者名簿）（⑤の場合）'!$BJ27+1&lt;=15,IF(HF$19&gt;='様式３（療養者名簿）（⑤の場合）'!$BJ27,IF(HF$19&lt;='様式３（療養者名簿）（⑤の場合）'!$BK27,1,0),0),0)</f>
        <v>0</v>
      </c>
      <c r="HG22" s="365">
        <f>IF(HG$19-'様式３（療養者名簿）（⑤の場合）'!$BJ27+1&lt;=15,IF(HG$19&gt;='様式３（療養者名簿）（⑤の場合）'!$BJ27,IF(HG$19&lt;='様式３（療養者名簿）（⑤の場合）'!$BK27,1,0),0),0)</f>
        <v>0</v>
      </c>
      <c r="HH22" s="365">
        <f>IF(HH$19-'様式３（療養者名簿）（⑤の場合）'!$BJ27+1&lt;=15,IF(HH$19&gt;='様式３（療養者名簿）（⑤の場合）'!$BJ27,IF(HH$19&lt;='様式３（療養者名簿）（⑤の場合）'!$BK27,1,0),0),0)</f>
        <v>0</v>
      </c>
      <c r="HI22" s="365">
        <f>IF(HI$19-'様式３（療養者名簿）（⑤の場合）'!$BJ27+1&lt;=15,IF(HI$19&gt;='様式３（療養者名簿）（⑤の場合）'!$BJ27,IF(HI$19&lt;='様式３（療養者名簿）（⑤の場合）'!$BK27,1,0),0),0)</f>
        <v>0</v>
      </c>
      <c r="HJ22" s="365">
        <f>IF(HJ$19-'様式３（療養者名簿）（⑤の場合）'!$BJ27+1&lt;=15,IF(HJ$19&gt;='様式３（療養者名簿）（⑤の場合）'!$BJ27,IF(HJ$19&lt;='様式３（療養者名簿）（⑤の場合）'!$BK27,1,0),0),0)</f>
        <v>0</v>
      </c>
      <c r="HK22" s="365">
        <f>IF(HK$19-'様式３（療養者名簿）（⑤の場合）'!$BJ27+1&lt;=15,IF(HK$19&gt;='様式３（療養者名簿）（⑤の場合）'!$BJ27,IF(HK$19&lt;='様式３（療養者名簿）（⑤の場合）'!$BK27,1,0),0),0)</f>
        <v>0</v>
      </c>
      <c r="HL22" s="365">
        <f>IF(HL$19-'様式３（療養者名簿）（⑤の場合）'!$BJ27+1&lt;=15,IF(HL$19&gt;='様式３（療養者名簿）（⑤の場合）'!$BJ27,IF(HL$19&lt;='様式３（療養者名簿）（⑤の場合）'!$BK27,1,0),0),0)</f>
        <v>0</v>
      </c>
      <c r="HM22" s="365">
        <f>IF(HM$19-'様式３（療養者名簿）（⑤の場合）'!$BJ27+1&lt;=15,IF(HM$19&gt;='様式３（療養者名簿）（⑤の場合）'!$BJ27,IF(HM$19&lt;='様式３（療養者名簿）（⑤の場合）'!$BK27,1,0),0),0)</f>
        <v>0</v>
      </c>
      <c r="HN22" s="365">
        <f>IF(HN$19-'様式３（療養者名簿）（⑤の場合）'!$BJ27+1&lt;=15,IF(HN$19&gt;='様式３（療養者名簿）（⑤の場合）'!$BJ27,IF(HN$19&lt;='様式３（療養者名簿）（⑤の場合）'!$BK27,1,0),0),0)</f>
        <v>0</v>
      </c>
      <c r="HO22" s="365">
        <f>IF(HO$19-'様式３（療養者名簿）（⑤の場合）'!$BJ27+1&lt;=15,IF(HO$19&gt;='様式３（療養者名簿）（⑤の場合）'!$BJ27,IF(HO$19&lt;='様式３（療養者名簿）（⑤の場合）'!$BK27,1,0),0),0)</f>
        <v>0</v>
      </c>
      <c r="HP22" s="365">
        <f>IF(HP$19-'様式３（療養者名簿）（⑤の場合）'!$BJ27+1&lt;=15,IF(HP$19&gt;='様式３（療養者名簿）（⑤の場合）'!$BJ27,IF(HP$19&lt;='様式３（療養者名簿）（⑤の場合）'!$BK27,1,0),0),0)</f>
        <v>0</v>
      </c>
      <c r="HQ22" s="365">
        <f>IF(HQ$19-'様式３（療養者名簿）（⑤の場合）'!$BJ27+1&lt;=15,IF(HQ$19&gt;='様式３（療養者名簿）（⑤の場合）'!$BJ27,IF(HQ$19&lt;='様式３（療養者名簿）（⑤の場合）'!$BK27,1,0),0),0)</f>
        <v>0</v>
      </c>
      <c r="HR22" s="365">
        <f>IF(HR$19-'様式３（療養者名簿）（⑤の場合）'!$BJ27+1&lt;=15,IF(HR$19&gt;='様式３（療養者名簿）（⑤の場合）'!$BJ27,IF(HR$19&lt;='様式３（療養者名簿）（⑤の場合）'!$BK27,1,0),0),0)</f>
        <v>0</v>
      </c>
      <c r="HS22" s="365">
        <f>IF(HS$19-'様式３（療養者名簿）（⑤の場合）'!$BJ27+1&lt;=15,IF(HS$19&gt;='様式３（療養者名簿）（⑤の場合）'!$BJ27,IF(HS$19&lt;='様式３（療養者名簿）（⑤の場合）'!$BK27,1,0),0),0)</f>
        <v>0</v>
      </c>
      <c r="HT22" s="365">
        <f>IF(HT$19-'様式３（療養者名簿）（⑤の場合）'!$BJ27+1&lt;=15,IF(HT$19&gt;='様式３（療養者名簿）（⑤の場合）'!$BJ27,IF(HT$19&lt;='様式３（療養者名簿）（⑤の場合）'!$BK27,1,0),0),0)</f>
        <v>0</v>
      </c>
      <c r="HU22" s="365">
        <f>IF(HU$19-'様式３（療養者名簿）（⑤の場合）'!$BJ27+1&lt;=15,IF(HU$19&gt;='様式３（療養者名簿）（⑤の場合）'!$BJ27,IF(HU$19&lt;='様式３（療養者名簿）（⑤の場合）'!$BK27,1,0),0),0)</f>
        <v>0</v>
      </c>
      <c r="HV22" s="365">
        <f>IF(HV$19-'様式３（療養者名簿）（⑤の場合）'!$BJ27+1&lt;=15,IF(HV$19&gt;='様式３（療養者名簿）（⑤の場合）'!$BJ27,IF(HV$19&lt;='様式３（療養者名簿）（⑤の場合）'!$BK27,1,0),0),0)</f>
        <v>0</v>
      </c>
      <c r="HW22" s="365">
        <f>IF(HW$19-'様式３（療養者名簿）（⑤の場合）'!$BJ27+1&lt;=15,IF(HW$19&gt;='様式３（療養者名簿）（⑤の場合）'!$BJ27,IF(HW$19&lt;='様式３（療養者名簿）（⑤の場合）'!$BK27,1,0),0),0)</f>
        <v>0</v>
      </c>
      <c r="HX22" s="365">
        <f>IF(HX$19-'様式３（療養者名簿）（⑤の場合）'!$BJ27+1&lt;=15,IF(HX$19&gt;='様式３（療養者名簿）（⑤の場合）'!$BJ27,IF(HX$19&lt;='様式３（療養者名簿）（⑤の場合）'!$BK27,1,0),0),0)</f>
        <v>0</v>
      </c>
      <c r="HY22" s="365">
        <f>IF(HY$19-'様式３（療養者名簿）（⑤の場合）'!$BJ27+1&lt;=15,IF(HY$19&gt;='様式３（療養者名簿）（⑤の場合）'!$BJ27,IF(HY$19&lt;='様式３（療養者名簿）（⑤の場合）'!$BK27,1,0),0),0)</f>
        <v>0</v>
      </c>
      <c r="HZ22" s="365">
        <f>IF(HZ$19-'様式３（療養者名簿）（⑤の場合）'!$BJ27+1&lt;=15,IF(HZ$19&gt;='様式３（療養者名簿）（⑤の場合）'!$BJ27,IF(HZ$19&lt;='様式３（療養者名簿）（⑤の場合）'!$BK27,1,0),0),0)</f>
        <v>0</v>
      </c>
      <c r="IA22" s="365">
        <f>IF(IA$19-'様式３（療養者名簿）（⑤の場合）'!$BJ27+1&lt;=15,IF(IA$19&gt;='様式３（療養者名簿）（⑤の場合）'!$BJ27,IF(IA$19&lt;='様式３（療養者名簿）（⑤の場合）'!$BK27,1,0),0),0)</f>
        <v>0</v>
      </c>
      <c r="IB22" s="365">
        <f>IF(IB$19-'様式３（療養者名簿）（⑤の場合）'!$BJ27+1&lt;=15,IF(IB$19&gt;='様式３（療養者名簿）（⑤の場合）'!$BJ27,IF(IB$19&lt;='様式３（療養者名簿）（⑤の場合）'!$BK27,1,0),0),0)</f>
        <v>0</v>
      </c>
      <c r="IC22" s="365">
        <f>IF(IC$19-'様式３（療養者名簿）（⑤の場合）'!$BJ27+1&lt;=15,IF(IC$19&gt;='様式３（療養者名簿）（⑤の場合）'!$BJ27,IF(IC$19&lt;='様式３（療養者名簿）（⑤の場合）'!$BK27,1,0),0),0)</f>
        <v>0</v>
      </c>
      <c r="ID22" s="365">
        <f>IF(ID$19-'様式３（療養者名簿）（⑤の場合）'!$BJ27+1&lt;=15,IF(ID$19&gt;='様式３（療養者名簿）（⑤の場合）'!$BJ27,IF(ID$19&lt;='様式３（療養者名簿）（⑤の場合）'!$BK27,1,0),0),0)</f>
        <v>0</v>
      </c>
      <c r="IE22" s="365">
        <f>IF(IE$19-'様式３（療養者名簿）（⑤の場合）'!$BJ27+1&lt;=15,IF(IE$19&gt;='様式３（療養者名簿）（⑤の場合）'!$BJ27,IF(IE$19&lt;='様式３（療養者名簿）（⑤の場合）'!$BK27,1,0),0),0)</f>
        <v>0</v>
      </c>
      <c r="IF22" s="365">
        <f>IF(IF$19-'様式３（療養者名簿）（⑤の場合）'!$BJ27+1&lt;=15,IF(IF$19&gt;='様式３（療養者名簿）（⑤の場合）'!$BJ27,IF(IF$19&lt;='様式３（療養者名簿）（⑤の場合）'!$BK27,1,0),0),0)</f>
        <v>0</v>
      </c>
      <c r="IG22" s="365">
        <f>IF(IG$19-'様式３（療養者名簿）（⑤の場合）'!$BJ27+1&lt;=15,IF(IG$19&gt;='様式３（療養者名簿）（⑤の場合）'!$BJ27,IF(IG$19&lt;='様式３（療養者名簿）（⑤の場合）'!$BK27,1,0),0),0)</f>
        <v>0</v>
      </c>
      <c r="IH22" s="365">
        <f>IF(IH$19-'様式３（療養者名簿）（⑤の場合）'!$BJ27+1&lt;=15,IF(IH$19&gt;='様式３（療養者名簿）（⑤の場合）'!$BJ27,IF(IH$19&lt;='様式３（療養者名簿）（⑤の場合）'!$BK27,1,0),0),0)</f>
        <v>0</v>
      </c>
      <c r="II22" s="365">
        <f>IF(II$19-'様式３（療養者名簿）（⑤の場合）'!$BJ27+1&lt;=15,IF(II$19&gt;='様式３（療養者名簿）（⑤の場合）'!$BJ27,IF(II$19&lt;='様式３（療養者名簿）（⑤の場合）'!$BK27,1,0),0),0)</f>
        <v>0</v>
      </c>
      <c r="IJ22" s="365">
        <f>IF(IJ$19-'様式３（療養者名簿）（⑤の場合）'!$BJ27+1&lt;=15,IF(IJ$19&gt;='様式３（療養者名簿）（⑤の場合）'!$BJ27,IF(IJ$19&lt;='様式３（療養者名簿）（⑤の場合）'!$BK27,1,0),0),0)</f>
        <v>0</v>
      </c>
      <c r="IK22" s="365">
        <f>IF(IK$19-'様式３（療養者名簿）（⑤の場合）'!$BJ27+1&lt;=15,IF(IK$19&gt;='様式３（療養者名簿）（⑤の場合）'!$BJ27,IF(IK$19&lt;='様式３（療養者名簿）（⑤の場合）'!$BK27,1,0),0),0)</f>
        <v>0</v>
      </c>
      <c r="IL22" s="365">
        <f>IF(IL$19-'様式３（療養者名簿）（⑤の場合）'!$BJ27+1&lt;=15,IF(IL$19&gt;='様式３（療養者名簿）（⑤の場合）'!$BJ27,IF(IL$19&lt;='様式３（療養者名簿）（⑤の場合）'!$BK27,1,0),0),0)</f>
        <v>0</v>
      </c>
      <c r="IM22" s="365">
        <f>IF(IM$19-'様式３（療養者名簿）（⑤の場合）'!$BJ27+1&lt;=15,IF(IM$19&gt;='様式３（療養者名簿）（⑤の場合）'!$BJ27,IF(IM$19&lt;='様式３（療養者名簿）（⑤の場合）'!$BK27,1,0),0),0)</f>
        <v>0</v>
      </c>
      <c r="IN22" s="365">
        <f>IF(IN$19-'様式３（療養者名簿）（⑤の場合）'!$BJ27+1&lt;=15,IF(IN$19&gt;='様式３（療養者名簿）（⑤の場合）'!$BJ27,IF(IN$19&lt;='様式３（療養者名簿）（⑤の場合）'!$BK27,1,0),0),0)</f>
        <v>0</v>
      </c>
      <c r="IO22" s="365">
        <f>IF(IO$19-'様式３（療養者名簿）（⑤の場合）'!$BJ27+1&lt;=15,IF(IO$19&gt;='様式３（療養者名簿）（⑤の場合）'!$BJ27,IF(IO$19&lt;='様式３（療養者名簿）（⑤の場合）'!$BK27,1,0),0),0)</f>
        <v>0</v>
      </c>
      <c r="IP22" s="365">
        <f>IF(IP$19-'様式３（療養者名簿）（⑤の場合）'!$BJ27+1&lt;=15,IF(IP$19&gt;='様式３（療養者名簿）（⑤の場合）'!$BJ27,IF(IP$19&lt;='様式３（療養者名簿）（⑤の場合）'!$BK27,1,0),0),0)</f>
        <v>0</v>
      </c>
      <c r="IQ22" s="365">
        <f>IF(IQ$19-'様式３（療養者名簿）（⑤の場合）'!$BJ27+1&lt;=15,IF(IQ$19&gt;='様式３（療養者名簿）（⑤の場合）'!$BJ27,IF(IQ$19&lt;='様式３（療養者名簿）（⑤の場合）'!$BK27,1,0),0),0)</f>
        <v>0</v>
      </c>
      <c r="IR22" s="365">
        <f>IF(IR$19-'様式３（療養者名簿）（⑤の場合）'!$BJ27+1&lt;=15,IF(IR$19&gt;='様式３（療養者名簿）（⑤の場合）'!$BJ27,IF(IR$19&lt;='様式３（療養者名簿）（⑤の場合）'!$BK27,1,0),0),0)</f>
        <v>0</v>
      </c>
      <c r="IS22" s="365">
        <f>IF(IS$19-'様式３（療養者名簿）（⑤の場合）'!$BJ27+1&lt;=15,IF(IS$19&gt;='様式３（療養者名簿）（⑤の場合）'!$BJ27,IF(IS$19&lt;='様式３（療養者名簿）（⑤の場合）'!$BK27,1,0),0),0)</f>
        <v>0</v>
      </c>
      <c r="IT22" s="365">
        <f>IF(IT$19-'様式３（療養者名簿）（⑤の場合）'!$BJ27+1&lt;=15,IF(IT$19&gt;='様式３（療養者名簿）（⑤の場合）'!$BJ27,IF(IT$19&lt;='様式３（療養者名簿）（⑤の場合）'!$BK27,1,0),0),0)</f>
        <v>0</v>
      </c>
      <c r="IU22" s="365">
        <f>IF(IU$19-'様式３（療養者名簿）（⑤の場合）'!$BJ27+1&lt;=15,IF(IU$19&gt;='様式３（療養者名簿）（⑤の場合）'!$BJ27,IF(IU$19&lt;='様式３（療養者名簿）（⑤の場合）'!$BK27,1,0),0),0)</f>
        <v>0</v>
      </c>
      <c r="IV22" s="365">
        <f>IF(IV$19-'様式３（療養者名簿）（⑤の場合）'!$BJ27+1&lt;=15,IF(IV$19&gt;='様式３（療養者名簿）（⑤の場合）'!$BJ27,IF(IV$19&lt;='様式３（療養者名簿）（⑤の場合）'!$BK27,1,0),0),0)</f>
        <v>0</v>
      </c>
      <c r="IW22" s="365">
        <f>IF(IW$19-'様式３（療養者名簿）（⑤の場合）'!$BJ27+1&lt;=15,IF(IW$19&gt;='様式３（療養者名簿）（⑤の場合）'!$BJ27,IF(IW$19&lt;='様式３（療養者名簿）（⑤の場合）'!$BK27,1,0),0),0)</f>
        <v>0</v>
      </c>
      <c r="IX22" s="365">
        <f>IF(IX$19-'様式３（療養者名簿）（⑤の場合）'!$BJ27+1&lt;=15,IF(IX$19&gt;='様式３（療養者名簿）（⑤の場合）'!$BJ27,IF(IX$19&lt;='様式３（療養者名簿）（⑤の場合）'!$BK27,1,0),0),0)</f>
        <v>0</v>
      </c>
      <c r="IY22" s="365">
        <f>IF(IY$19-'様式３（療養者名簿）（⑤の場合）'!$BJ27+1&lt;=15,IF(IY$19&gt;='様式３（療養者名簿）（⑤の場合）'!$BJ27,IF(IY$19&lt;='様式３（療養者名簿）（⑤の場合）'!$BK27,1,0),0),0)</f>
        <v>0</v>
      </c>
      <c r="IZ22" s="365">
        <f>IF(IZ$19-'様式３（療養者名簿）（⑤の場合）'!$BJ27+1&lt;=15,IF(IZ$19&gt;='様式３（療養者名簿）（⑤の場合）'!$BJ27,IF(IZ$19&lt;='様式３（療養者名簿）（⑤の場合）'!$BK27,1,0),0),0)</f>
        <v>0</v>
      </c>
      <c r="JA22" s="365">
        <f>IF(JA$19-'様式３（療養者名簿）（⑤の場合）'!$BJ27+1&lt;=15,IF(JA$19&gt;='様式３（療養者名簿）（⑤の場合）'!$BJ27,IF(JA$19&lt;='様式３（療養者名簿）（⑤の場合）'!$BK27,1,0),0),0)</f>
        <v>0</v>
      </c>
      <c r="JB22" s="365">
        <f>IF(JB$19-'様式３（療養者名簿）（⑤の場合）'!$BJ27+1&lt;=15,IF(JB$19&gt;='様式３（療養者名簿）（⑤の場合）'!$BJ27,IF(JB$19&lt;='様式３（療養者名簿）（⑤の場合）'!$BK27,1,0),0),0)</f>
        <v>0</v>
      </c>
      <c r="JC22" s="365">
        <f>IF(JC$19-'様式３（療養者名簿）（⑤の場合）'!$BJ27+1&lt;=15,IF(JC$19&gt;='様式３（療養者名簿）（⑤の場合）'!$BJ27,IF(JC$19&lt;='様式３（療養者名簿）（⑤の場合）'!$BK27,1,0),0),0)</f>
        <v>0</v>
      </c>
      <c r="JD22" s="365">
        <f>IF(JD$19-'様式３（療養者名簿）（⑤の場合）'!$BJ27+1&lt;=15,IF(JD$19&gt;='様式３（療養者名簿）（⑤の場合）'!$BJ27,IF(JD$19&lt;='様式３（療養者名簿）（⑤の場合）'!$BK27,1,0),0),0)</f>
        <v>0</v>
      </c>
      <c r="JE22" s="365">
        <f>IF(JE$19-'様式３（療養者名簿）（⑤の場合）'!$BJ27+1&lt;=15,IF(JE$19&gt;='様式３（療養者名簿）（⑤の場合）'!$BJ27,IF(JE$19&lt;='様式３（療養者名簿）（⑤の場合）'!$BK27,1,0),0),0)</f>
        <v>0</v>
      </c>
      <c r="JF22" s="365">
        <f>IF(JF$19-'様式３（療養者名簿）（⑤の場合）'!$BJ27+1&lt;=15,IF(JF$19&gt;='様式３（療養者名簿）（⑤の場合）'!$BJ27,IF(JF$19&lt;='様式３（療養者名簿）（⑤の場合）'!$BK27,1,0),0),0)</f>
        <v>0</v>
      </c>
      <c r="JG22" s="365">
        <f>IF(JG$19-'様式３（療養者名簿）（⑤の場合）'!$BJ27+1&lt;=15,IF(JG$19&gt;='様式３（療養者名簿）（⑤の場合）'!$BJ27,IF(JG$19&lt;='様式３（療養者名簿）（⑤の場合）'!$BK27,1,0),0),0)</f>
        <v>0</v>
      </c>
      <c r="JH22" s="365">
        <f>IF(JH$19-'様式３（療養者名簿）（⑤の場合）'!$BJ27+1&lt;=15,IF(JH$19&gt;='様式３（療養者名簿）（⑤の場合）'!$BJ27,IF(JH$19&lt;='様式３（療養者名簿）（⑤の場合）'!$BK27,1,0),0),0)</f>
        <v>0</v>
      </c>
      <c r="JI22" s="365">
        <f>IF(JI$19-'様式３（療養者名簿）（⑤の場合）'!$BJ27+1&lt;=15,IF(JI$19&gt;='様式３（療養者名簿）（⑤の場合）'!$BJ27,IF(JI$19&lt;='様式３（療養者名簿）（⑤の場合）'!$BK27,1,0),0),0)</f>
        <v>0</v>
      </c>
      <c r="JJ22" s="365">
        <f>IF(JJ$19-'様式３（療養者名簿）（⑤の場合）'!$BJ27+1&lt;=15,IF(JJ$19&gt;='様式３（療養者名簿）（⑤の場合）'!$BJ27,IF(JJ$19&lt;='様式３（療養者名簿）（⑤の場合）'!$BK27,1,0),0),0)</f>
        <v>0</v>
      </c>
      <c r="JK22" s="365">
        <f>IF(JK$19-'様式３（療養者名簿）（⑤の場合）'!$BJ27+1&lt;=15,IF(JK$19&gt;='様式３（療養者名簿）（⑤の場合）'!$BJ27,IF(JK$19&lt;='様式３（療養者名簿）（⑤の場合）'!$BK27,1,0),0),0)</f>
        <v>0</v>
      </c>
      <c r="JL22" s="365">
        <f>IF(JL$19-'様式３（療養者名簿）（⑤の場合）'!$BJ27+1&lt;=15,IF(JL$19&gt;='様式３（療養者名簿）（⑤の場合）'!$BJ27,IF(JL$19&lt;='様式３（療養者名簿）（⑤の場合）'!$BK27,1,0),0),0)</f>
        <v>0</v>
      </c>
      <c r="JM22" s="365">
        <f>IF(JM$19-'様式３（療養者名簿）（⑤の場合）'!$BJ27+1&lt;=15,IF(JM$19&gt;='様式３（療養者名簿）（⑤の場合）'!$BJ27,IF(JM$19&lt;='様式３（療養者名簿）（⑤の場合）'!$BK27,1,0),0),0)</f>
        <v>0</v>
      </c>
      <c r="JN22" s="365">
        <f>IF(JN$19-'様式３（療養者名簿）（⑤の場合）'!$BJ27+1&lt;=15,IF(JN$19&gt;='様式３（療養者名簿）（⑤の場合）'!$BJ27,IF(JN$19&lt;='様式３（療養者名簿）（⑤の場合）'!$BK27,1,0),0),0)</f>
        <v>0</v>
      </c>
      <c r="JO22" s="365">
        <f>IF(JO$19-'様式３（療養者名簿）（⑤の場合）'!$BJ27+1&lt;=15,IF(JO$19&gt;='様式３（療養者名簿）（⑤の場合）'!$BJ27,IF(JO$19&lt;='様式３（療養者名簿）（⑤の場合）'!$BK27,1,0),0),0)</f>
        <v>0</v>
      </c>
      <c r="JP22" s="365">
        <f>IF(JP$19-'様式３（療養者名簿）（⑤の場合）'!$BJ27+1&lt;=15,IF(JP$19&gt;='様式３（療養者名簿）（⑤の場合）'!$BJ27,IF(JP$19&lt;='様式３（療養者名簿）（⑤の場合）'!$BK27,1,0),0),0)</f>
        <v>0</v>
      </c>
      <c r="JQ22" s="365">
        <f>IF(JQ$19-'様式３（療養者名簿）（⑤の場合）'!$BJ27+1&lt;=15,IF(JQ$19&gt;='様式３（療養者名簿）（⑤の場合）'!$BJ27,IF(JQ$19&lt;='様式３（療養者名簿）（⑤の場合）'!$BK27,1,0),0),0)</f>
        <v>0</v>
      </c>
      <c r="JR22" s="365">
        <f>IF(JR$19-'様式３（療養者名簿）（⑤の場合）'!$BJ27+1&lt;=15,IF(JR$19&gt;='様式３（療養者名簿）（⑤の場合）'!$BJ27,IF(JR$19&lt;='様式３（療養者名簿）（⑤の場合）'!$BK27,1,0),0),0)</f>
        <v>0</v>
      </c>
      <c r="JS22" s="365">
        <f>IF(JS$19-'様式３（療養者名簿）（⑤の場合）'!$BJ27+1&lt;=15,IF(JS$19&gt;='様式３（療養者名簿）（⑤の場合）'!$BJ27,IF(JS$19&lt;='様式３（療養者名簿）（⑤の場合）'!$BK27,1,0),0),0)</f>
        <v>0</v>
      </c>
      <c r="JT22" s="365">
        <f>IF(JT$19-'様式３（療養者名簿）（⑤の場合）'!$BJ27+1&lt;=15,IF(JT$19&gt;='様式３（療養者名簿）（⑤の場合）'!$BJ27,IF(JT$19&lt;='様式３（療養者名簿）（⑤の場合）'!$BK27,1,0),0),0)</f>
        <v>0</v>
      </c>
      <c r="JU22" s="365">
        <f>IF(JU$19-'様式３（療養者名簿）（⑤の場合）'!$BJ27+1&lt;=15,IF(JU$19&gt;='様式３（療養者名簿）（⑤の場合）'!$BJ27,IF(JU$19&lt;='様式３（療養者名簿）（⑤の場合）'!$BK27,1,0),0),0)</f>
        <v>0</v>
      </c>
      <c r="JV22" s="365">
        <f>IF(JV$19-'様式３（療養者名簿）（⑤の場合）'!$BJ27+1&lt;=15,IF(JV$19&gt;='様式３（療養者名簿）（⑤の場合）'!$BJ27,IF(JV$19&lt;='様式３（療養者名簿）（⑤の場合）'!$BK27,1,0),0),0)</f>
        <v>0</v>
      </c>
      <c r="JW22" s="365">
        <f>IF(JW$19-'様式３（療養者名簿）（⑤の場合）'!$BJ27+1&lt;=15,IF(JW$19&gt;='様式３（療養者名簿）（⑤の場合）'!$BJ27,IF(JW$19&lt;='様式３（療養者名簿）（⑤の場合）'!$BK27,1,0),0),0)</f>
        <v>0</v>
      </c>
      <c r="JX22" s="365">
        <f>IF(JX$19-'様式３（療養者名簿）（⑤の場合）'!$BJ27+1&lt;=15,IF(JX$19&gt;='様式３（療養者名簿）（⑤の場合）'!$BJ27,IF(JX$19&lt;='様式３（療養者名簿）（⑤の場合）'!$BK27,1,0),0),0)</f>
        <v>0</v>
      </c>
      <c r="JY22" s="365">
        <f>IF(JY$19-'様式３（療養者名簿）（⑤の場合）'!$BJ27+1&lt;=15,IF(JY$19&gt;='様式３（療養者名簿）（⑤の場合）'!$BJ27,IF(JY$19&lt;='様式３（療養者名簿）（⑤の場合）'!$BK27,1,0),0),0)</f>
        <v>0</v>
      </c>
      <c r="JZ22" s="365">
        <f>IF(JZ$19-'様式３（療養者名簿）（⑤の場合）'!$BJ27+1&lt;=15,IF(JZ$19&gt;='様式３（療養者名簿）（⑤の場合）'!$BJ27,IF(JZ$19&lt;='様式３（療養者名簿）（⑤の場合）'!$BK27,1,0),0),0)</f>
        <v>0</v>
      </c>
      <c r="KA22" s="365">
        <f>IF(KA$19-'様式３（療養者名簿）（⑤の場合）'!$BJ27+1&lt;=15,IF(KA$19&gt;='様式３（療養者名簿）（⑤の場合）'!$BJ27,IF(KA$19&lt;='様式３（療養者名簿）（⑤の場合）'!$BK27,1,0),0),0)</f>
        <v>0</v>
      </c>
      <c r="KB22" s="365">
        <f>IF(KB$19-'様式３（療養者名簿）（⑤の場合）'!$BJ27+1&lt;=15,IF(KB$19&gt;='様式３（療養者名簿）（⑤の場合）'!$BJ27,IF(KB$19&lt;='様式３（療養者名簿）（⑤の場合）'!$BK27,1,0),0),0)</f>
        <v>0</v>
      </c>
      <c r="KC22" s="365">
        <f>IF(KC$19-'様式３（療養者名簿）（⑤の場合）'!$BJ27+1&lt;=15,IF(KC$19&gt;='様式３（療養者名簿）（⑤の場合）'!$BJ27,IF(KC$19&lt;='様式３（療養者名簿）（⑤の場合）'!$BK27,1,0),0),0)</f>
        <v>0</v>
      </c>
      <c r="KD22" s="365">
        <f>IF(KD$19-'様式３（療養者名簿）（⑤の場合）'!$BJ27+1&lt;=15,IF(KD$19&gt;='様式３（療養者名簿）（⑤の場合）'!$BJ27,IF(KD$19&lt;='様式３（療養者名簿）（⑤の場合）'!$BK27,1,0),0),0)</f>
        <v>0</v>
      </c>
      <c r="KE22" s="365">
        <f>IF(KE$19-'様式３（療養者名簿）（⑤の場合）'!$BJ27+1&lt;=15,IF(KE$19&gt;='様式３（療養者名簿）（⑤の場合）'!$BJ27,IF(KE$19&lt;='様式３（療養者名簿）（⑤の場合）'!$BK27,1,0),0),0)</f>
        <v>0</v>
      </c>
      <c r="KF22" s="365">
        <f>IF(KF$19-'様式３（療養者名簿）（⑤の場合）'!$BJ27+1&lt;=15,IF(KF$19&gt;='様式３（療養者名簿）（⑤の場合）'!$BJ27,IF(KF$19&lt;='様式３（療養者名簿）（⑤の場合）'!$BK27,1,0),0),0)</f>
        <v>0</v>
      </c>
      <c r="KG22" s="365">
        <f>IF(KG$19-'様式３（療養者名簿）（⑤の場合）'!$BJ27+1&lt;=15,IF(KG$19&gt;='様式３（療養者名簿）（⑤の場合）'!$BJ27,IF(KG$19&lt;='様式３（療養者名簿）（⑤の場合）'!$BK27,1,0),0),0)</f>
        <v>0</v>
      </c>
      <c r="KH22" s="365">
        <f>IF(KH$19-'様式３（療養者名簿）（⑤の場合）'!$BJ27+1&lt;=15,IF(KH$19&gt;='様式３（療養者名簿）（⑤の場合）'!$BJ27,IF(KH$19&lt;='様式３（療養者名簿）（⑤の場合）'!$BK27,1,0),0),0)</f>
        <v>0</v>
      </c>
      <c r="KI22" s="365">
        <f>IF(KI$19-'様式３（療養者名簿）（⑤の場合）'!$BJ27+1&lt;=15,IF(KI$19&gt;='様式３（療養者名簿）（⑤の場合）'!$BJ27,IF(KI$19&lt;='様式３（療養者名簿）（⑤の場合）'!$BK27,1,0),0),0)</f>
        <v>0</v>
      </c>
      <c r="KJ22" s="365">
        <f>IF(KJ$19-'様式３（療養者名簿）（⑤の場合）'!$BJ27+1&lt;=15,IF(KJ$19&gt;='様式３（療養者名簿）（⑤の場合）'!$BJ27,IF(KJ$19&lt;='様式３（療養者名簿）（⑤の場合）'!$BK27,1,0),0),0)</f>
        <v>0</v>
      </c>
      <c r="KK22" s="365">
        <f>IF(KK$19-'様式３（療養者名簿）（⑤の場合）'!$BJ27+1&lt;=15,IF(KK$19&gt;='様式３（療養者名簿）（⑤の場合）'!$BJ27,IF(KK$19&lt;='様式３（療養者名簿）（⑤の場合）'!$BK27,1,0),0),0)</f>
        <v>0</v>
      </c>
      <c r="KL22" s="365">
        <f>IF(KL$19-'様式３（療養者名簿）（⑤の場合）'!$BJ27+1&lt;=15,IF(KL$19&gt;='様式３（療養者名簿）（⑤の場合）'!$BJ27,IF(KL$19&lt;='様式３（療養者名簿）（⑤の場合）'!$BK27,1,0),0),0)</f>
        <v>0</v>
      </c>
      <c r="KM22" s="365">
        <f>IF(KM$19-'様式３（療養者名簿）（⑤の場合）'!$BJ27+1&lt;=15,IF(KM$19&gt;='様式３（療養者名簿）（⑤の場合）'!$BJ27,IF(KM$19&lt;='様式３（療養者名簿）（⑤の場合）'!$BK27,1,0),0),0)</f>
        <v>0</v>
      </c>
      <c r="KN22" s="365">
        <f>IF(KN$19-'様式３（療養者名簿）（⑤の場合）'!$BJ27+1&lt;=15,IF(KN$19&gt;='様式３（療養者名簿）（⑤の場合）'!$BJ27,IF(KN$19&lt;='様式３（療養者名簿）（⑤の場合）'!$BK27,1,0),0),0)</f>
        <v>0</v>
      </c>
      <c r="KO22" s="365">
        <f>IF(KO$19-'様式３（療養者名簿）（⑤の場合）'!$BJ27+1&lt;=15,IF(KO$19&gt;='様式３（療養者名簿）（⑤の場合）'!$BJ27,IF(KO$19&lt;='様式３（療養者名簿）（⑤の場合）'!$BK27,1,0),0),0)</f>
        <v>0</v>
      </c>
      <c r="KP22" s="365">
        <f>IF(KP$19-'様式３（療養者名簿）（⑤の場合）'!$BJ27+1&lt;=15,IF(KP$19&gt;='様式３（療養者名簿）（⑤の場合）'!$BJ27,IF(KP$19&lt;='様式３（療養者名簿）（⑤の場合）'!$BK27,1,0),0),0)</f>
        <v>0</v>
      </c>
      <c r="KQ22" s="365">
        <f>IF(KQ$19-'様式３（療養者名簿）（⑤の場合）'!$BJ27+1&lt;=15,IF(KQ$19&gt;='様式３（療養者名簿）（⑤の場合）'!$BJ27,IF(KQ$19&lt;='様式３（療養者名簿）（⑤の場合）'!$BK27,1,0),0),0)</f>
        <v>0</v>
      </c>
      <c r="KR22" s="365">
        <f>IF(KR$19-'様式３（療養者名簿）（⑤の場合）'!$BJ27+1&lt;=15,IF(KR$19&gt;='様式３（療養者名簿）（⑤の場合）'!$BJ27,IF(KR$19&lt;='様式３（療養者名簿）（⑤の場合）'!$BK27,1,0),0),0)</f>
        <v>0</v>
      </c>
      <c r="KS22" s="365">
        <f>IF(KS$19-'様式３（療養者名簿）（⑤の場合）'!$BJ27+1&lt;=15,IF(KS$19&gt;='様式３（療養者名簿）（⑤の場合）'!$BJ27,IF(KS$19&lt;='様式３（療養者名簿）（⑤の場合）'!$BK27,1,0),0),0)</f>
        <v>0</v>
      </c>
      <c r="KT22" s="365">
        <f>IF(KT$19-'様式３（療養者名簿）（⑤の場合）'!$BJ27+1&lt;=15,IF(KT$19&gt;='様式３（療養者名簿）（⑤の場合）'!$BJ27,IF(KT$19&lt;='様式３（療養者名簿）（⑤の場合）'!$BK27,1,0),0),0)</f>
        <v>0</v>
      </c>
      <c r="KU22" s="365">
        <f>IF(KU$19-'様式３（療養者名簿）（⑤の場合）'!$BJ27+1&lt;=15,IF(KU$19&gt;='様式３（療養者名簿）（⑤の場合）'!$BJ27,IF(KU$19&lt;='様式３（療養者名簿）（⑤の場合）'!$BK27,1,0),0),0)</f>
        <v>0</v>
      </c>
      <c r="KV22" s="365">
        <f>IF(KV$19-'様式３（療養者名簿）（⑤の場合）'!$BJ27+1&lt;=15,IF(KV$19&gt;='様式３（療養者名簿）（⑤の場合）'!$BJ27,IF(KV$19&lt;='様式３（療養者名簿）（⑤の場合）'!$BK27,1,0),0),0)</f>
        <v>0</v>
      </c>
      <c r="KW22" s="365">
        <f>IF(KW$19-'様式３（療養者名簿）（⑤の場合）'!$BJ27+1&lt;=15,IF(KW$19&gt;='様式３（療養者名簿）（⑤の場合）'!$BJ27,IF(KW$19&lt;='様式３（療養者名簿）（⑤の場合）'!$BK27,1,0),0),0)</f>
        <v>0</v>
      </c>
      <c r="KX22" s="365">
        <f>IF(KX$19-'様式３（療養者名簿）（⑤の場合）'!$BJ27+1&lt;=15,IF(KX$19&gt;='様式３（療養者名簿）（⑤の場合）'!$BJ27,IF(KX$19&lt;='様式３（療養者名簿）（⑤の場合）'!$BK27,1,0),0),0)</f>
        <v>0</v>
      </c>
      <c r="KY22" s="365">
        <f>IF(KY$19-'様式３（療養者名簿）（⑤の場合）'!$BJ27+1&lt;=15,IF(KY$19&gt;='様式３（療養者名簿）（⑤の場合）'!$BJ27,IF(KY$19&lt;='様式３（療養者名簿）（⑤の場合）'!$BK27,1,0),0),0)</f>
        <v>0</v>
      </c>
      <c r="KZ22" s="365">
        <f>IF(KZ$19-'様式３（療養者名簿）（⑤の場合）'!$BJ27+1&lt;=15,IF(KZ$19&gt;='様式３（療養者名簿）（⑤の場合）'!$BJ27,IF(KZ$19&lt;='様式３（療養者名簿）（⑤の場合）'!$BK27,1,0),0),0)</f>
        <v>0</v>
      </c>
      <c r="LA22" s="365">
        <f>IF(LA$19-'様式３（療養者名簿）（⑤の場合）'!$BJ27+1&lt;=15,IF(LA$19&gt;='様式３（療養者名簿）（⑤の場合）'!$BJ27,IF(LA$19&lt;='様式３（療養者名簿）（⑤の場合）'!$BK27,1,0),0),0)</f>
        <v>0</v>
      </c>
      <c r="LB22" s="365">
        <f>IF(LB$19-'様式３（療養者名簿）（⑤の場合）'!$BJ27+1&lt;=15,IF(LB$19&gt;='様式３（療養者名簿）（⑤の場合）'!$BJ27,IF(LB$19&lt;='様式３（療養者名簿）（⑤の場合）'!$BK27,1,0),0),0)</f>
        <v>0</v>
      </c>
      <c r="LC22" s="365">
        <f>IF(LC$19-'様式３（療養者名簿）（⑤の場合）'!$BJ27+1&lt;=15,IF(LC$19&gt;='様式３（療養者名簿）（⑤の場合）'!$BJ27,IF(LC$19&lt;='様式３（療養者名簿）（⑤の場合）'!$BK27,1,0),0),0)</f>
        <v>0</v>
      </c>
      <c r="LD22" s="365">
        <f>IF(LD$19-'様式３（療養者名簿）（⑤の場合）'!$BJ27+1&lt;=15,IF(LD$19&gt;='様式３（療養者名簿）（⑤の場合）'!$BJ27,IF(LD$19&lt;='様式３（療養者名簿）（⑤の場合）'!$BK27,1,0),0),0)</f>
        <v>0</v>
      </c>
      <c r="LE22" s="365">
        <f>IF(LE$19-'様式３（療養者名簿）（⑤の場合）'!$BJ27+1&lt;=15,IF(LE$19&gt;='様式３（療養者名簿）（⑤の場合）'!$BJ27,IF(LE$19&lt;='様式３（療養者名簿）（⑤の場合）'!$BK27,1,0),0),0)</f>
        <v>0</v>
      </c>
      <c r="LF22" s="365">
        <f>IF(LF$19-'様式３（療養者名簿）（⑤の場合）'!$BJ27+1&lt;=15,IF(LF$19&gt;='様式３（療養者名簿）（⑤の場合）'!$BJ27,IF(LF$19&lt;='様式３（療養者名簿）（⑤の場合）'!$BK27,1,0),0),0)</f>
        <v>0</v>
      </c>
      <c r="LG22" s="365">
        <f>IF(LG$19-'様式３（療養者名簿）（⑤の場合）'!$BJ27+1&lt;=15,IF(LG$19&gt;='様式３（療養者名簿）（⑤の場合）'!$BJ27,IF(LG$19&lt;='様式３（療養者名簿）（⑤の場合）'!$BK27,1,0),0),0)</f>
        <v>0</v>
      </c>
      <c r="LH22" s="365">
        <f>IF(LH$19-'様式３（療養者名簿）（⑤の場合）'!$BJ27+1&lt;=15,IF(LH$19&gt;='様式３（療養者名簿）（⑤の場合）'!$BJ27,IF(LH$19&lt;='様式３（療養者名簿）（⑤の場合）'!$BK27,1,0),0),0)</f>
        <v>0</v>
      </c>
      <c r="LI22" s="365">
        <f>IF(LI$19-'様式３（療養者名簿）（⑤の場合）'!$BJ27+1&lt;=15,IF(LI$19&gt;='様式３（療養者名簿）（⑤の場合）'!$BJ27,IF(LI$19&lt;='様式３（療養者名簿）（⑤の場合）'!$BK27,1,0),0),0)</f>
        <v>0</v>
      </c>
      <c r="LJ22" s="365">
        <f>IF(LJ$19-'様式３（療養者名簿）（⑤の場合）'!$BJ27+1&lt;=15,IF(LJ$19&gt;='様式３（療養者名簿）（⑤の場合）'!$BJ27,IF(LJ$19&lt;='様式３（療養者名簿）（⑤の場合）'!$BK27,1,0),0),0)</f>
        <v>0</v>
      </c>
      <c r="LK22" s="365">
        <f>IF(LK$19-'様式３（療養者名簿）（⑤の場合）'!$BJ27+1&lt;=15,IF(LK$19&gt;='様式３（療養者名簿）（⑤の場合）'!$BJ27,IF(LK$19&lt;='様式３（療養者名簿）（⑤の場合）'!$BK27,1,0),0),0)</f>
        <v>0</v>
      </c>
      <c r="LL22" s="365">
        <f>IF(LL$19-'様式３（療養者名簿）（⑤の場合）'!$BJ27+1&lt;=15,IF(LL$19&gt;='様式３（療養者名簿）（⑤の場合）'!$BJ27,IF(LL$19&lt;='様式３（療養者名簿）（⑤の場合）'!$BK27,1,0),0),0)</f>
        <v>0</v>
      </c>
      <c r="LM22" s="365">
        <f>IF(LM$19-'様式３（療養者名簿）（⑤の場合）'!$BJ27+1&lt;=15,IF(LM$19&gt;='様式３（療養者名簿）（⑤の場合）'!$BJ27,IF(LM$19&lt;='様式３（療養者名簿）（⑤の場合）'!$BK27,1,0),0),0)</f>
        <v>0</v>
      </c>
      <c r="LN22" s="365">
        <f>IF(LN$19-'様式３（療養者名簿）（⑤の場合）'!$BJ27+1&lt;=15,IF(LN$19&gt;='様式３（療養者名簿）（⑤の場合）'!$BJ27,IF(LN$19&lt;='様式３（療養者名簿）（⑤の場合）'!$BK27,1,0),0),0)</f>
        <v>0</v>
      </c>
      <c r="LO22" s="365">
        <f>IF(LO$19-'様式３（療養者名簿）（⑤の場合）'!$BJ27+1&lt;=15,IF(LO$19&gt;='様式３（療養者名簿）（⑤の場合）'!$BJ27,IF(LO$19&lt;='様式３（療養者名簿）（⑤の場合）'!$BK27,1,0),0),0)</f>
        <v>0</v>
      </c>
      <c r="LP22" s="365">
        <f>IF(LP$19-'様式３（療養者名簿）（⑤の場合）'!$BJ27+1&lt;=15,IF(LP$19&gt;='様式３（療養者名簿）（⑤の場合）'!$BJ27,IF(LP$19&lt;='様式３（療養者名簿）（⑤の場合）'!$BK27,1,0),0),0)</f>
        <v>0</v>
      </c>
      <c r="LQ22" s="365">
        <f>IF(LQ$19-'様式３（療養者名簿）（⑤の場合）'!$BJ27+1&lt;=15,IF(LQ$19&gt;='様式３（療養者名簿）（⑤の場合）'!$BJ27,IF(LQ$19&lt;='様式３（療養者名簿）（⑤の場合）'!$BK27,1,0),0),0)</f>
        <v>0</v>
      </c>
      <c r="LR22" s="365">
        <f>IF(LR$19-'様式３（療養者名簿）（⑤の場合）'!$BJ27+1&lt;=15,IF(LR$19&gt;='様式３（療養者名簿）（⑤の場合）'!$BJ27,IF(LR$19&lt;='様式３（療養者名簿）（⑤の場合）'!$BK27,1,0),0),0)</f>
        <v>0</v>
      </c>
      <c r="LS22" s="365">
        <f>IF(LS$19-'様式３（療養者名簿）（⑤の場合）'!$BJ27+1&lt;=15,IF(LS$19&gt;='様式３（療養者名簿）（⑤の場合）'!$BJ27,IF(LS$19&lt;='様式３（療養者名簿）（⑤の場合）'!$BK27,1,0),0),0)</f>
        <v>0</v>
      </c>
      <c r="LT22" s="365">
        <f>IF(LT$19-'様式３（療養者名簿）（⑤の場合）'!$BJ27+1&lt;=15,IF(LT$19&gt;='様式３（療養者名簿）（⑤の場合）'!$BJ27,IF(LT$19&lt;='様式３（療養者名簿）（⑤の場合）'!$BK27,1,0),0),0)</f>
        <v>0</v>
      </c>
      <c r="LU22" s="365">
        <f>IF(LU$19-'様式３（療養者名簿）（⑤の場合）'!$BJ27+1&lt;=15,IF(LU$19&gt;='様式３（療養者名簿）（⑤の場合）'!$BJ27,IF(LU$19&lt;='様式３（療養者名簿）（⑤の場合）'!$BK27,1,0),0),0)</f>
        <v>0</v>
      </c>
      <c r="LV22" s="365">
        <f>IF(LV$19-'様式３（療養者名簿）（⑤の場合）'!$BJ27+1&lt;=15,IF(LV$19&gt;='様式３（療養者名簿）（⑤の場合）'!$BJ27,IF(LV$19&lt;='様式３（療養者名簿）（⑤の場合）'!$BK27,1,0),0),0)</f>
        <v>0</v>
      </c>
      <c r="LW22" s="365">
        <f>IF(LW$19-'様式３（療養者名簿）（⑤の場合）'!$BJ27+1&lt;=15,IF(LW$19&gt;='様式３（療養者名簿）（⑤の場合）'!$BJ27,IF(LW$19&lt;='様式３（療養者名簿）（⑤の場合）'!$BK27,1,0),0),0)</f>
        <v>0</v>
      </c>
      <c r="LX22" s="365">
        <f>IF(LX$19-'様式３（療養者名簿）（⑤の場合）'!$BJ27+1&lt;=15,IF(LX$19&gt;='様式３（療養者名簿）（⑤の場合）'!$BJ27,IF(LX$19&lt;='様式３（療養者名簿）（⑤の場合）'!$BK27,1,0),0),0)</f>
        <v>0</v>
      </c>
      <c r="LY22" s="365">
        <f>IF(LY$19-'様式３（療養者名簿）（⑤の場合）'!$BJ27+1&lt;=15,IF(LY$19&gt;='様式３（療養者名簿）（⑤の場合）'!$BJ27,IF(LY$19&lt;='様式３（療養者名簿）（⑤の場合）'!$BK27,1,0),0),0)</f>
        <v>0</v>
      </c>
      <c r="LZ22" s="365">
        <f>IF(LZ$19-'様式３（療養者名簿）（⑤の場合）'!$BJ27+1&lt;=15,IF(LZ$19&gt;='様式３（療養者名簿）（⑤の場合）'!$BJ27,IF(LZ$19&lt;='様式３（療養者名簿）（⑤の場合）'!$BK27,1,0),0),0)</f>
        <v>0</v>
      </c>
      <c r="MA22" s="365">
        <f>IF(MA$19-'様式３（療養者名簿）（⑤の場合）'!$BJ27+1&lt;=15,IF(MA$19&gt;='様式３（療養者名簿）（⑤の場合）'!$BJ27,IF(MA$19&lt;='様式３（療養者名簿）（⑤の場合）'!$BK27,1,0),0),0)</f>
        <v>0</v>
      </c>
      <c r="MB22" s="365">
        <f>IF(MB$19-'様式３（療養者名簿）（⑤の場合）'!$BJ27+1&lt;=15,IF(MB$19&gt;='様式３（療養者名簿）（⑤の場合）'!$BJ27,IF(MB$19&lt;='様式３（療養者名簿）（⑤の場合）'!$BK27,1,0),0),0)</f>
        <v>0</v>
      </c>
      <c r="MC22" s="365">
        <f>IF(MC$19-'様式３（療養者名簿）（⑤の場合）'!$BJ27+1&lt;=15,IF(MC$19&gt;='様式３（療養者名簿）（⑤の場合）'!$BJ27,IF(MC$19&lt;='様式３（療養者名簿）（⑤の場合）'!$BK27,1,0),0),0)</f>
        <v>0</v>
      </c>
      <c r="MD22" s="365">
        <f>IF(MD$19-'様式３（療養者名簿）（⑤の場合）'!$BJ27+1&lt;=15,IF(MD$19&gt;='様式３（療養者名簿）（⑤の場合）'!$BJ27,IF(MD$19&lt;='様式３（療養者名簿）（⑤の場合）'!$BK27,1,0),0),0)</f>
        <v>0</v>
      </c>
      <c r="ME22" s="365">
        <f>IF(ME$19-'様式３（療養者名簿）（⑤の場合）'!$BJ27+1&lt;=15,IF(ME$19&gt;='様式３（療養者名簿）（⑤の場合）'!$BJ27,IF(ME$19&lt;='様式３（療養者名簿）（⑤の場合）'!$BK27,1,0),0),0)</f>
        <v>0</v>
      </c>
      <c r="MF22" s="365">
        <f>IF(MF$19-'様式３（療養者名簿）（⑤の場合）'!$BJ27+1&lt;=15,IF(MF$19&gt;='様式３（療養者名簿）（⑤の場合）'!$BJ27,IF(MF$19&lt;='様式３（療養者名簿）（⑤の場合）'!$BK27,1,0),0),0)</f>
        <v>0</v>
      </c>
      <c r="MG22" s="365">
        <f>IF(MG$19-'様式３（療養者名簿）（⑤の場合）'!$BJ27+1&lt;=15,IF(MG$19&gt;='様式３（療養者名簿）（⑤の場合）'!$BJ27,IF(MG$19&lt;='様式３（療養者名簿）（⑤の場合）'!$BK27,1,0),0),0)</f>
        <v>0</v>
      </c>
      <c r="MH22" s="365">
        <f>IF(MH$19-'様式３（療養者名簿）（⑤の場合）'!$BJ27+1&lt;=15,IF(MH$19&gt;='様式３（療養者名簿）（⑤の場合）'!$BJ27,IF(MH$19&lt;='様式３（療養者名簿）（⑤の場合）'!$BK27,1,0),0),0)</f>
        <v>0</v>
      </c>
      <c r="MI22" s="365">
        <f>IF(MI$19-'様式３（療養者名簿）（⑤の場合）'!$BJ27+1&lt;=15,IF(MI$19&gt;='様式３（療養者名簿）（⑤の場合）'!$BJ27,IF(MI$19&lt;='様式３（療養者名簿）（⑤の場合）'!$BK27,1,0),0),0)</f>
        <v>0</v>
      </c>
      <c r="MJ22" s="365">
        <f>IF(MJ$19-'様式３（療養者名簿）（⑤の場合）'!$BJ27+1&lt;=15,IF(MJ$19&gt;='様式３（療養者名簿）（⑤の場合）'!$BJ27,IF(MJ$19&lt;='様式３（療養者名簿）（⑤の場合）'!$BK27,1,0),0),0)</f>
        <v>0</v>
      </c>
      <c r="MK22" s="365">
        <f>IF(MK$19-'様式３（療養者名簿）（⑤の場合）'!$BJ27+1&lt;=15,IF(MK$19&gt;='様式３（療養者名簿）（⑤の場合）'!$BJ27,IF(MK$19&lt;='様式３（療養者名簿）（⑤の場合）'!$BK27,1,0),0),0)</f>
        <v>0</v>
      </c>
      <c r="ML22" s="365">
        <f>IF(ML$19-'様式３（療養者名簿）（⑤の場合）'!$BJ27+1&lt;=15,IF(ML$19&gt;='様式３（療養者名簿）（⑤の場合）'!$BJ27,IF(ML$19&lt;='様式３（療養者名簿）（⑤の場合）'!$BK27,1,0),0),0)</f>
        <v>0</v>
      </c>
      <c r="MM22" s="365">
        <f>IF(MM$19-'様式３（療養者名簿）（⑤の場合）'!$BJ27+1&lt;=15,IF(MM$19&gt;='様式３（療養者名簿）（⑤の場合）'!$BJ27,IF(MM$19&lt;='様式３（療養者名簿）（⑤の場合）'!$BK27,1,0),0),0)</f>
        <v>0</v>
      </c>
      <c r="MN22" s="365">
        <f>IF(MN$19-'様式３（療養者名簿）（⑤の場合）'!$BJ27+1&lt;=15,IF(MN$19&gt;='様式３（療養者名簿）（⑤の場合）'!$BJ27,IF(MN$19&lt;='様式３（療養者名簿）（⑤の場合）'!$BK27,1,0),0),0)</f>
        <v>0</v>
      </c>
      <c r="MO22" s="365">
        <f>IF(MO$19-'様式３（療養者名簿）（⑤の場合）'!$BJ27+1&lt;=15,IF(MO$19&gt;='様式３（療養者名簿）（⑤の場合）'!$BJ27,IF(MO$19&lt;='様式３（療養者名簿）（⑤の場合）'!$BK27,1,0),0),0)</f>
        <v>0</v>
      </c>
      <c r="MP22" s="365">
        <f>IF(MP$19-'様式３（療養者名簿）（⑤の場合）'!$BJ27+1&lt;=15,IF(MP$19&gt;='様式３（療養者名簿）（⑤の場合）'!$BJ27,IF(MP$19&lt;='様式３（療養者名簿）（⑤の場合）'!$BK27,1,0),0),0)</f>
        <v>0</v>
      </c>
      <c r="MQ22" s="365">
        <f>IF(MQ$19-'様式３（療養者名簿）（⑤の場合）'!$BJ27+1&lt;=15,IF(MQ$19&gt;='様式３（療養者名簿）（⑤の場合）'!$BJ27,IF(MQ$19&lt;='様式３（療養者名簿）（⑤の場合）'!$BK27,1,0),0),0)</f>
        <v>0</v>
      </c>
      <c r="MR22" s="365">
        <f>IF(MR$19-'様式３（療養者名簿）（⑤の場合）'!$BJ27+1&lt;=15,IF(MR$19&gt;='様式３（療養者名簿）（⑤の場合）'!$BJ27,IF(MR$19&lt;='様式３（療養者名簿）（⑤の場合）'!$BK27,1,0),0),0)</f>
        <v>0</v>
      </c>
      <c r="MS22" s="365">
        <f>IF(MS$19-'様式３（療養者名簿）（⑤の場合）'!$BJ27+1&lt;=15,IF(MS$19&gt;='様式３（療養者名簿）（⑤の場合）'!$BJ27,IF(MS$19&lt;='様式３（療養者名簿）（⑤の場合）'!$BK27,1,0),0),0)</f>
        <v>0</v>
      </c>
      <c r="MT22" s="365">
        <f>IF(MT$19-'様式３（療養者名簿）（⑤の場合）'!$BJ27+1&lt;=15,IF(MT$19&gt;='様式３（療養者名簿）（⑤の場合）'!$BJ27,IF(MT$19&lt;='様式３（療養者名簿）（⑤の場合）'!$BK27,1,0),0),0)</f>
        <v>0</v>
      </c>
      <c r="MU22" s="365">
        <f>IF(MU$19-'様式３（療養者名簿）（⑤の場合）'!$BJ27+1&lt;=15,IF(MU$19&gt;='様式３（療養者名簿）（⑤の場合）'!$BJ27,IF(MU$19&lt;='様式３（療養者名簿）（⑤の場合）'!$BK27,1,0),0),0)</f>
        <v>0</v>
      </c>
      <c r="MV22" s="365">
        <f>IF(MV$19-'様式３（療養者名簿）（⑤の場合）'!$BJ27+1&lt;=15,IF(MV$19&gt;='様式３（療養者名簿）（⑤の場合）'!$BJ27,IF(MV$19&lt;='様式３（療養者名簿）（⑤の場合）'!$BK27,1,0),0),0)</f>
        <v>0</v>
      </c>
      <c r="MW22" s="365">
        <f>IF(MW$19-'様式３（療養者名簿）（⑤の場合）'!$BJ27+1&lt;=15,IF(MW$19&gt;='様式３（療養者名簿）（⑤の場合）'!$BJ27,IF(MW$19&lt;='様式３（療養者名簿）（⑤の場合）'!$BK27,1,0),0),0)</f>
        <v>0</v>
      </c>
      <c r="MX22" s="365">
        <f>IF(MX$19-'様式３（療養者名簿）（⑤の場合）'!$BJ27+1&lt;=15,IF(MX$19&gt;='様式３（療養者名簿）（⑤の場合）'!$BJ27,IF(MX$19&lt;='様式３（療養者名簿）（⑤の場合）'!$BK27,1,0),0),0)</f>
        <v>0</v>
      </c>
      <c r="MY22" s="365">
        <f>IF(MY$19-'様式３（療養者名簿）（⑤の場合）'!$BJ27+1&lt;=15,IF(MY$19&gt;='様式３（療養者名簿）（⑤の場合）'!$BJ27,IF(MY$19&lt;='様式３（療養者名簿）（⑤の場合）'!$BK27,1,0),0),0)</f>
        <v>0</v>
      </c>
      <c r="MZ22" s="365">
        <f>IF(MZ$19-'様式３（療養者名簿）（⑤の場合）'!$BJ27+1&lt;=15,IF(MZ$19&gt;='様式３（療養者名簿）（⑤の場合）'!$BJ27,IF(MZ$19&lt;='様式３（療養者名簿）（⑤の場合）'!$BK27,1,0),0),0)</f>
        <v>0</v>
      </c>
      <c r="NA22" s="365">
        <f>IF(NA$19-'様式３（療養者名簿）（⑤の場合）'!$BJ27+1&lt;=15,IF(NA$19&gt;='様式３（療養者名簿）（⑤の場合）'!$BJ27,IF(NA$19&lt;='様式３（療養者名簿）（⑤の場合）'!$BK27,1,0),0),0)</f>
        <v>0</v>
      </c>
      <c r="NB22" s="365">
        <f>IF(NB$19-'様式３（療養者名簿）（⑤の場合）'!$BJ27+1&lt;=15,IF(NB$19&gt;='様式３（療養者名簿）（⑤の場合）'!$BJ27,IF(NB$19&lt;='様式３（療養者名簿）（⑤の場合）'!$BK27,1,0),0),0)</f>
        <v>0</v>
      </c>
      <c r="NC22" s="248">
        <f>IF(NC$19-'様式３（療養者名簿）（⑤の場合）'!$BJ27+1&lt;=15,IF(NC$19&gt;='様式３（療養者名簿）（⑤の場合）'!$BJ27,IF(NC$19&lt;='様式３（療養者名簿）（⑤の場合）'!$BK27,1,0),0),0)</f>
        <v>0</v>
      </c>
      <c r="ND22" s="248">
        <f>IF(ND$19-'様式３（療養者名簿）（⑤の場合）'!$BJ27+1&lt;=15,IF(ND$19&gt;='様式３（療養者名簿）（⑤の場合）'!$BJ27,IF(ND$19&lt;='様式３（療養者名簿）（⑤の場合）'!$BK27,1,0),0),0)</f>
        <v>0</v>
      </c>
      <c r="NE22" s="248">
        <f>IF(NE$19-'様式３（療養者名簿）（⑤の場合）'!$BJ27+1&lt;=15,IF(NE$19&gt;='様式３（療養者名簿）（⑤の場合）'!$BJ27,IF(NE$19&lt;='様式３（療養者名簿）（⑤の場合）'!$BK27,1,0),0),0)</f>
        <v>0</v>
      </c>
      <c r="NF22" s="248">
        <f>IF(NF$19-'様式３（療養者名簿）（⑤の場合）'!$BJ27+1&lt;=15,IF(NF$19&gt;='様式３（療養者名簿）（⑤の場合）'!$BJ27,IF(NF$19&lt;='様式３（療養者名簿）（⑤の場合）'!$BK27,1,0),0),0)</f>
        <v>0</v>
      </c>
      <c r="NG22" s="248">
        <f>IF(NG$19-'様式３（療養者名簿）（⑤の場合）'!$BJ27+1&lt;=15,IF(NG$19&gt;='様式３（療養者名簿）（⑤の場合）'!$BJ27,IF(NG$19&lt;='様式３（療養者名簿）（⑤の場合）'!$BK27,1,0),0),0)</f>
        <v>0</v>
      </c>
      <c r="NH22" s="248">
        <f>IF(NH$19-'様式３（療養者名簿）（⑤の場合）'!$BJ27+1&lt;=15,IF(NH$19&gt;='様式３（療養者名簿）（⑤の場合）'!$BJ27,IF(NH$19&lt;='様式３（療養者名簿）（⑤の場合）'!$BK27,1,0),0),0)</f>
        <v>0</v>
      </c>
      <c r="NI22" s="248">
        <f>IF(NI$19-'様式３（療養者名簿）（⑤の場合）'!$BJ27+1&lt;=15,IF(NI$19&gt;='様式３（療養者名簿）（⑤の場合）'!$BJ27,IF(NI$19&lt;='様式３（療養者名簿）（⑤の場合）'!$BK27,1,0),0),0)</f>
        <v>0</v>
      </c>
      <c r="NJ22" s="248">
        <f>IF(NJ$19-'様式３（療養者名簿）（⑤の場合）'!$BJ27+1&lt;=15,IF(NJ$19&gt;='様式３（療養者名簿）（⑤の場合）'!$BJ27,IF(NJ$19&lt;='様式３（療養者名簿）（⑤の場合）'!$BK27,1,0),0),0)</f>
        <v>0</v>
      </c>
      <c r="NK22" s="248">
        <f>IF(NK$19-'様式３（療養者名簿）（⑤の場合）'!$BJ27+1&lt;=15,IF(NK$19&gt;='様式３（療養者名簿）（⑤の場合）'!$BJ27,IF(NK$19&lt;='様式３（療養者名簿）（⑤の場合）'!$BK27,1,0),0),0)</f>
        <v>0</v>
      </c>
      <c r="NL22" s="248">
        <f>IF(NL$19-'様式３（療養者名簿）（⑤の場合）'!$BJ27+1&lt;=15,IF(NL$19&gt;='様式３（療養者名簿）（⑤の場合）'!$BJ27,IF(NL$19&lt;='様式３（療養者名簿）（⑤の場合）'!$BK27,1,0),0),0)</f>
        <v>0</v>
      </c>
      <c r="NM22" s="248">
        <f>IF(NM$19-'様式３（療養者名簿）（⑤の場合）'!$BJ27+1&lt;=15,IF(NM$19&gt;='様式３（療養者名簿）（⑤の場合）'!$BJ27,IF(NM$19&lt;='様式３（療養者名簿）（⑤の場合）'!$BK27,1,0),0),0)</f>
        <v>0</v>
      </c>
      <c r="NN22" s="248">
        <f>IF(NN$19-'様式３（療養者名簿）（⑤の場合）'!$BJ27+1&lt;=15,IF(NN$19&gt;='様式３（療養者名簿）（⑤の場合）'!$BJ27,IF(NN$19&lt;='様式３（療養者名簿）（⑤の場合）'!$BK27,1,0),0),0)</f>
        <v>0</v>
      </c>
      <c r="NO22" s="248">
        <f>IF(NO$19-'様式３（療養者名簿）（⑤の場合）'!$BJ27+1&lt;=15,IF(NO$19&gt;='様式３（療養者名簿）（⑤の場合）'!$BJ27,IF(NO$19&lt;='様式３（療養者名簿）（⑤の場合）'!$BK27,1,0),0),0)</f>
        <v>0</v>
      </c>
      <c r="NP22" s="248">
        <f>IF(NP$19-'様式３（療養者名簿）（⑤の場合）'!$BJ27+1&lt;=15,IF(NP$19&gt;='様式３（療養者名簿）（⑤の場合）'!$BJ27,IF(NP$19&lt;='様式３（療養者名簿）（⑤の場合）'!$BK27,1,0),0),0)</f>
        <v>0</v>
      </c>
      <c r="NQ22" s="248">
        <f>IF(NQ$19-'様式３（療養者名簿）（⑤の場合）'!$BJ27+1&lt;=15,IF(NQ$19&gt;='様式３（療養者名簿）（⑤の場合）'!$BJ27,IF(NQ$19&lt;='様式３（療養者名簿）（⑤の場合）'!$BK27,1,0),0),0)</f>
        <v>0</v>
      </c>
      <c r="NR22" s="248">
        <f>IF(NR$19-'様式３（療養者名簿）（⑤の場合）'!$BJ27+1&lt;=15,IF(NR$19&gt;='様式３（療養者名簿）（⑤の場合）'!$BJ27,IF(NR$19&lt;='様式３（療養者名簿）（⑤の場合）'!$BK27,1,0),0),0)</f>
        <v>0</v>
      </c>
      <c r="NS22" s="248">
        <f>IF(NS$19-'様式３（療養者名簿）（⑤の場合）'!$BJ27+1&lt;=15,IF(NS$19&gt;='様式３（療養者名簿）（⑤の場合）'!$BJ27,IF(NS$19&lt;='様式３（療養者名簿）（⑤の場合）'!$BK27,1,0),0),0)</f>
        <v>0</v>
      </c>
      <c r="NT22" s="248">
        <f>IF(NT$19-'様式３（療養者名簿）（⑤の場合）'!$BJ27+1&lt;=15,IF(NT$19&gt;='様式３（療養者名簿）（⑤の場合）'!$BJ27,IF(NT$19&lt;='様式３（療養者名簿）（⑤の場合）'!$BK27,1,0),0),0)</f>
        <v>0</v>
      </c>
      <c r="NU22" s="248">
        <f>IF(NU$19-'様式３（療養者名簿）（⑤の場合）'!$BJ27+1&lt;=15,IF(NU$19&gt;='様式３（療養者名簿）（⑤の場合）'!$BJ27,IF(NU$19&lt;='様式３（療養者名簿）（⑤の場合）'!$BK27,1,0),0),0)</f>
        <v>0</v>
      </c>
      <c r="NV22" s="248">
        <f>IF(NV$19-'様式３（療養者名簿）（⑤の場合）'!$BJ27+1&lt;=15,IF(NV$19&gt;='様式３（療養者名簿）（⑤の場合）'!$BJ27,IF(NV$19&lt;='様式３（療養者名簿）（⑤の場合）'!$BK27,1,0),0),0)</f>
        <v>0</v>
      </c>
      <c r="NW22" s="248">
        <f>IF(NW$19-'様式３（療養者名簿）（⑤の場合）'!$BJ27+1&lt;=15,IF(NW$19&gt;='様式３（療養者名簿）（⑤の場合）'!$BJ27,IF(NW$19&lt;='様式３（療養者名簿）（⑤の場合）'!$BK27,1,0),0),0)</f>
        <v>0</v>
      </c>
      <c r="NX22" s="248">
        <f>IF(NX$19-'様式３（療養者名簿）（⑤の場合）'!$BJ27+1&lt;=15,IF(NX$19&gt;='様式３（療養者名簿）（⑤の場合）'!$BJ27,IF(NX$19&lt;='様式３（療養者名簿）（⑤の場合）'!$BK27,1,0),0),0)</f>
        <v>0</v>
      </c>
      <c r="NY22" s="248">
        <f>IF(NY$19-'様式３（療養者名簿）（⑤の場合）'!$BJ27+1&lt;=15,IF(NY$19&gt;='様式３（療養者名簿）（⑤の場合）'!$BJ27,IF(NY$19&lt;='様式３（療養者名簿）（⑤の場合）'!$BK27,1,0),0),0)</f>
        <v>0</v>
      </c>
      <c r="NZ22" s="248">
        <f>IF(NZ$19-'様式３（療養者名簿）（⑤の場合）'!$BJ27+1&lt;=15,IF(NZ$19&gt;='様式３（療養者名簿）（⑤の場合）'!$BJ27,IF(NZ$19&lt;='様式３（療養者名簿）（⑤の場合）'!$BK27,1,0),0),0)</f>
        <v>0</v>
      </c>
      <c r="OA22" s="248">
        <f>IF(OA$19-'様式３（療養者名簿）（⑤の場合）'!$BJ27+1&lt;=15,IF(OA$19&gt;='様式３（療養者名簿）（⑤の場合）'!$BJ27,IF(OA$19&lt;='様式３（療養者名簿）（⑤の場合）'!$BK27,1,0),0),0)</f>
        <v>0</v>
      </c>
      <c r="OB22" s="248">
        <f>IF(OB$19-'様式３（療養者名簿）（⑤の場合）'!$BJ27+1&lt;=15,IF(OB$19&gt;='様式３（療養者名簿）（⑤の場合）'!$BJ27,IF(OB$19&lt;='様式３（療養者名簿）（⑤の場合）'!$BK27,1,0),0),0)</f>
        <v>0</v>
      </c>
      <c r="OC22" s="248">
        <f>IF(OC$19-'様式３（療養者名簿）（⑤の場合）'!$BJ27+1&lt;=15,IF(OC$19&gt;='様式３（療養者名簿）（⑤の場合）'!$BJ27,IF(OC$19&lt;='様式３（療養者名簿）（⑤の場合）'!$BK27,1,0),0),0)</f>
        <v>0</v>
      </c>
      <c r="OD22" s="248">
        <f>IF(OD$19-'様式３（療養者名簿）（⑤の場合）'!$BJ27+1&lt;=15,IF(OD$19&gt;='様式３（療養者名簿）（⑤の場合）'!$BJ27,IF(OD$19&lt;='様式３（療養者名簿）（⑤の場合）'!$BK27,1,0),0),0)</f>
        <v>0</v>
      </c>
      <c r="OE22" s="248">
        <f>IF(OE$19-'様式３（療養者名簿）（⑤の場合）'!$BJ27+1&lt;=15,IF(OE$19&gt;='様式３（療養者名簿）（⑤の場合）'!$BJ27,IF(OE$19&lt;='様式３（療養者名簿）（⑤の場合）'!$BK27,1,0),0),0)</f>
        <v>0</v>
      </c>
      <c r="OF22" s="248">
        <f>IF(OF$19-'様式３（療養者名簿）（⑤の場合）'!$BJ27+1&lt;=15,IF(OF$19&gt;='様式３（療養者名簿）（⑤の場合）'!$BJ27,IF(OF$19&lt;='様式３（療養者名簿）（⑤の場合）'!$BK27,1,0),0),0)</f>
        <v>0</v>
      </c>
      <c r="OG22" s="248">
        <f>IF(OG$19-'様式３（療養者名簿）（⑤の場合）'!$BJ27+1&lt;=15,IF(OG$19&gt;='様式３（療養者名簿）（⑤の場合）'!$BJ27,IF(OG$19&lt;='様式３（療養者名簿）（⑤の場合）'!$BK27,1,0),0),0)</f>
        <v>0</v>
      </c>
      <c r="OH22" s="248">
        <f>IF(OH$19-'様式３（療養者名簿）（⑤の場合）'!$BJ27+1&lt;=15,IF(OH$19&gt;='様式３（療養者名簿）（⑤の場合）'!$BJ27,IF(OH$19&lt;='様式３（療養者名簿）（⑤の場合）'!$BK27,1,0),0),0)</f>
        <v>0</v>
      </c>
      <c r="OI22" s="248">
        <f>IF(OI$19-'様式３（療養者名簿）（⑤の場合）'!$BJ27+1&lt;=15,IF(OI$19&gt;='様式３（療養者名簿）（⑤の場合）'!$BJ27,IF(OI$19&lt;='様式３（療養者名簿）（⑤の場合）'!$BK27,1,0),0),0)</f>
        <v>0</v>
      </c>
      <c r="OJ22" s="248">
        <f>IF(OJ$19-'様式３（療養者名簿）（⑤の場合）'!$BJ27+1&lt;=15,IF(OJ$19&gt;='様式３（療養者名簿）（⑤の場合）'!$BJ27,IF(OJ$19&lt;='様式３（療養者名簿）（⑤の場合）'!$BK27,1,0),0),0)</f>
        <v>0</v>
      </c>
      <c r="OK22" s="248">
        <f>IF(OK$19-'様式３（療養者名簿）（⑤の場合）'!$BJ27+1&lt;=15,IF(OK$19&gt;='様式３（療養者名簿）（⑤の場合）'!$BJ27,IF(OK$19&lt;='様式３（療養者名簿）（⑤の場合）'!$BK27,1,0),0),0)</f>
        <v>0</v>
      </c>
      <c r="OL22" s="248">
        <f>IF(OL$19-'様式３（療養者名簿）（⑤の場合）'!$BJ27+1&lt;=15,IF(OL$19&gt;='様式３（療養者名簿）（⑤の場合）'!$BJ27,IF(OL$19&lt;='様式３（療養者名簿）（⑤の場合）'!$BK27,1,0),0),0)</f>
        <v>0</v>
      </c>
      <c r="OM22" s="248">
        <f>IF(OM$19-'様式３（療養者名簿）（⑤の場合）'!$BJ27+1&lt;=15,IF(OM$19&gt;='様式３（療養者名簿）（⑤の場合）'!$BJ27,IF(OM$19&lt;='様式３（療養者名簿）（⑤の場合）'!$BK27,1,0),0),0)</f>
        <v>0</v>
      </c>
      <c r="ON22" s="248">
        <f>IF(ON$19-'様式３（療養者名簿）（⑤の場合）'!$BJ27+1&lt;=15,IF(ON$19&gt;='様式３（療養者名簿）（⑤の場合）'!$BJ27,IF(ON$19&lt;='様式３（療養者名簿）（⑤の場合）'!$BK27,1,0),0),0)</f>
        <v>0</v>
      </c>
      <c r="OO22" s="248">
        <f>IF(OO$19-'様式３（療養者名簿）（⑤の場合）'!$BJ27+1&lt;=15,IF(OO$19&gt;='様式３（療養者名簿）（⑤の場合）'!$BJ27,IF(OO$19&lt;='様式３（療養者名簿）（⑤の場合）'!$BK27,1,0),0),0)</f>
        <v>0</v>
      </c>
      <c r="OP22" s="248">
        <f>IF(OP$19-'様式３（療養者名簿）（⑤の場合）'!$BJ27+1&lt;=15,IF(OP$19&gt;='様式３（療養者名簿）（⑤の場合）'!$BJ27,IF(OP$19&lt;='様式３（療養者名簿）（⑤の場合）'!$BK27,1,0),0),0)</f>
        <v>0</v>
      </c>
      <c r="OQ22" s="248">
        <f>IF(OQ$19-'様式３（療養者名簿）（⑤の場合）'!$BJ27+1&lt;=15,IF(OQ$19&gt;='様式３（療養者名簿）（⑤の場合）'!$BJ27,IF(OQ$19&lt;='様式３（療養者名簿）（⑤の場合）'!$BK27,1,0),0),0)</f>
        <v>0</v>
      </c>
      <c r="OR22" s="248">
        <f>IF(OR$19-'様式３（療養者名簿）（⑤の場合）'!$BJ27+1&lt;=15,IF(OR$19&gt;='様式３（療養者名簿）（⑤の場合）'!$BJ27,IF(OR$19&lt;='様式３（療養者名簿）（⑤の場合）'!$BK27,1,0),0),0)</f>
        <v>0</v>
      </c>
      <c r="OS22" s="248">
        <f>IF(OS$19-'様式３（療養者名簿）（⑤の場合）'!$BJ27+1&lt;=15,IF(OS$19&gt;='様式３（療養者名簿）（⑤の場合）'!$BJ27,IF(OS$19&lt;='様式３（療養者名簿）（⑤の場合）'!$BK27,1,0),0),0)</f>
        <v>0</v>
      </c>
      <c r="OT22" s="248">
        <f>IF(OT$19-'様式３（療養者名簿）（⑤の場合）'!$BJ27+1&lt;=15,IF(OT$19&gt;='様式３（療養者名簿）（⑤の場合）'!$BJ27,IF(OT$19&lt;='様式３（療養者名簿）（⑤の場合）'!$BK27,1,0),0),0)</f>
        <v>0</v>
      </c>
      <c r="OU22" s="248">
        <f>IF(OU$19-'様式３（療養者名簿）（⑤の場合）'!$BJ27+1&lt;=15,IF(OU$19&gt;='様式３（療養者名簿）（⑤の場合）'!$BJ27,IF(OU$19&lt;='様式３（療養者名簿）（⑤の場合）'!$BK27,1,0),0),0)</f>
        <v>0</v>
      </c>
      <c r="OV22" s="248">
        <f>IF(OV$19-'様式３（療養者名簿）（⑤の場合）'!$BJ27+1&lt;=15,IF(OV$19&gt;='様式３（療養者名簿）（⑤の場合）'!$BJ27,IF(OV$19&lt;='様式３（療養者名簿）（⑤の場合）'!$BK27,1,0),0),0)</f>
        <v>0</v>
      </c>
      <c r="OW22" s="248">
        <f>IF(OW$19-'様式３（療養者名簿）（⑤の場合）'!$BJ27+1&lt;=15,IF(OW$19&gt;='様式３（療養者名簿）（⑤の場合）'!$BJ27,IF(OW$19&lt;='様式３（療養者名簿）（⑤の場合）'!$BK27,1,0),0),0)</f>
        <v>0</v>
      </c>
      <c r="OX22" s="248">
        <f>IF(OX$19-'様式３（療養者名簿）（⑤の場合）'!$BJ27+1&lt;=15,IF(OX$19&gt;='様式３（療養者名簿）（⑤の場合）'!$BJ27,IF(OX$19&lt;='様式３（療養者名簿）（⑤の場合）'!$BK27,1,0),0),0)</f>
        <v>0</v>
      </c>
      <c r="OY22" s="248">
        <f>IF(OY$19-'様式３（療養者名簿）（⑤の場合）'!$BJ27+1&lt;=15,IF(OY$19&gt;='様式３（療養者名簿）（⑤の場合）'!$BJ27,IF(OY$19&lt;='様式３（療養者名簿）（⑤の場合）'!$BK27,1,0),0),0)</f>
        <v>0</v>
      </c>
      <c r="OZ22" s="248">
        <f>IF(OZ$19-'様式３（療養者名簿）（⑤の場合）'!$BJ27+1&lt;=15,IF(OZ$19&gt;='様式３（療養者名簿）（⑤の場合）'!$BJ27,IF(OZ$19&lt;='様式３（療養者名簿）（⑤の場合）'!$BK27,1,0),0),0)</f>
        <v>0</v>
      </c>
      <c r="PA22" s="248">
        <f>IF(PA$19-'様式３（療養者名簿）（⑤の場合）'!$BJ27+1&lt;=15,IF(PA$19&gt;='様式３（療養者名簿）（⑤の場合）'!$BJ27,IF(PA$19&lt;='様式３（療養者名簿）（⑤の場合）'!$BK27,1,0),0),0)</f>
        <v>0</v>
      </c>
      <c r="PB22" s="248">
        <f>IF(PB$19-'様式３（療養者名簿）（⑤の場合）'!$BJ27+1&lt;=15,IF(PB$19&gt;='様式３（療養者名簿）（⑤の場合）'!$BJ27,IF(PB$19&lt;='様式３（療養者名簿）（⑤の場合）'!$BK27,1,0),0),0)</f>
        <v>0</v>
      </c>
      <c r="PC22" s="248">
        <f>IF(PC$19-'様式３（療養者名簿）（⑤の場合）'!$BJ27+1&lt;=15,IF(PC$19&gt;='様式３（療養者名簿）（⑤の場合）'!$BJ27,IF(PC$19&lt;='様式３（療養者名簿）（⑤の場合）'!$BK27,1,0),0),0)</f>
        <v>0</v>
      </c>
      <c r="PD22" s="248">
        <f>IF(PD$19-'様式３（療養者名簿）（⑤の場合）'!$BJ27+1&lt;=15,IF(PD$19&gt;='様式３（療養者名簿）（⑤の場合）'!$BJ27,IF(PD$19&lt;='様式３（療養者名簿）（⑤の場合）'!$BK27,1,0),0),0)</f>
        <v>0</v>
      </c>
      <c r="PE22" s="248">
        <f>IF(PE$19-'様式３（療養者名簿）（⑤の場合）'!$BJ27+1&lt;=15,IF(PE$19&gt;='様式３（療養者名簿）（⑤の場合）'!$BJ27,IF(PE$19&lt;='様式３（療養者名簿）（⑤の場合）'!$BK27,1,0),0),0)</f>
        <v>0</v>
      </c>
      <c r="PF22" s="248">
        <f>IF(PF$19-'様式３（療養者名簿）（⑤の場合）'!$BJ27+1&lt;=15,IF(PF$19&gt;='様式３（療養者名簿）（⑤の場合）'!$BJ27,IF(PF$19&lt;='様式３（療養者名簿）（⑤の場合）'!$BK27,1,0),0),0)</f>
        <v>0</v>
      </c>
      <c r="PG22" s="248">
        <f>IF(PG$19-'様式３（療養者名簿）（⑤の場合）'!$BJ27+1&lt;=15,IF(PG$19&gt;='様式３（療養者名簿）（⑤の場合）'!$BJ27,IF(PG$19&lt;='様式３（療養者名簿）（⑤の場合）'!$BK27,1,0),0),0)</f>
        <v>0</v>
      </c>
      <c r="PH22" s="248">
        <f>IF(PH$19-'様式３（療養者名簿）（⑤の場合）'!$BJ27+1&lt;=15,IF(PH$19&gt;='様式３（療養者名簿）（⑤の場合）'!$BJ27,IF(PH$19&lt;='様式３（療養者名簿）（⑤の場合）'!$BK27,1,0),0),0)</f>
        <v>0</v>
      </c>
      <c r="PI22" s="248">
        <f>IF(PI$19-'様式３（療養者名簿）（⑤の場合）'!$BJ27+1&lt;=15,IF(PI$19&gt;='様式３（療養者名簿）（⑤の場合）'!$BJ27,IF(PI$19&lt;='様式３（療養者名簿）（⑤の場合）'!$BK27,1,0),0),0)</f>
        <v>0</v>
      </c>
      <c r="PJ22" s="248">
        <f>IF(PJ$19-'様式３（療養者名簿）（⑤の場合）'!$BJ27+1&lt;=15,IF(PJ$19&gt;='様式３（療養者名簿）（⑤の場合）'!$BJ27,IF(PJ$19&lt;='様式３（療養者名簿）（⑤の場合）'!$BK27,1,0),0),0)</f>
        <v>0</v>
      </c>
      <c r="PK22" s="248">
        <f>IF(PK$19-'様式３（療養者名簿）（⑤の場合）'!$BJ27+1&lt;=15,IF(PK$19&gt;='様式３（療養者名簿）（⑤の場合）'!$BJ27,IF(PK$19&lt;='様式３（療養者名簿）（⑤の場合）'!$BK27,1,0),0),0)</f>
        <v>0</v>
      </c>
      <c r="PL22" s="248">
        <f>IF(PL$19-'様式３（療養者名簿）（⑤の場合）'!$BJ27+1&lt;=15,IF(PL$19&gt;='様式３（療養者名簿）（⑤の場合）'!$BJ27,IF(PL$19&lt;='様式３（療養者名簿）（⑤の場合）'!$BK27,1,0),0),0)</f>
        <v>0</v>
      </c>
      <c r="PM22" s="248">
        <f>IF(PM$19-'様式３（療養者名簿）（⑤の場合）'!$BJ27+1&lt;=15,IF(PM$19&gt;='様式３（療養者名簿）（⑤の場合）'!$BJ27,IF(PM$19&lt;='様式３（療養者名簿）（⑤の場合）'!$BK27,1,0),0),0)</f>
        <v>0</v>
      </c>
      <c r="PN22" s="248">
        <f>IF(PN$19-'様式３（療養者名簿）（⑤の場合）'!$BJ27+1&lt;=15,IF(PN$19&gt;='様式３（療養者名簿）（⑤の場合）'!$BJ27,IF(PN$19&lt;='様式３（療養者名簿）（⑤の場合）'!$BK27,1,0),0),0)</f>
        <v>0</v>
      </c>
      <c r="PO22" s="248">
        <f>IF(PO$19-'様式３（療養者名簿）（⑤の場合）'!$BJ27+1&lt;=15,IF(PO$19&gt;='様式３（療養者名簿）（⑤の場合）'!$BJ27,IF(PO$19&lt;='様式３（療養者名簿）（⑤の場合）'!$BK27,1,0),0),0)</f>
        <v>0</v>
      </c>
      <c r="PP22" s="248">
        <f>IF(PP$19-'様式３（療養者名簿）（⑤の場合）'!$BJ27+1&lt;=15,IF(PP$19&gt;='様式３（療養者名簿）（⑤の場合）'!$BJ27,IF(PP$19&lt;='様式３（療養者名簿）（⑤の場合）'!$BK27,1,0),0),0)</f>
        <v>0</v>
      </c>
      <c r="PQ22" s="248">
        <f>IF(PQ$19-'様式３（療養者名簿）（⑤の場合）'!$BJ27+1&lt;=15,IF(PQ$19&gt;='様式３（療養者名簿）（⑤の場合）'!$BJ27,IF(PQ$19&lt;='様式３（療養者名簿）（⑤の場合）'!$BK27,1,0),0),0)</f>
        <v>0</v>
      </c>
      <c r="PR22" s="248">
        <f>IF(PR$19-'様式３（療養者名簿）（⑤の場合）'!$BJ27+1&lt;=15,IF(PR$19&gt;='様式３（療養者名簿）（⑤の場合）'!$BJ27,IF(PR$19&lt;='様式３（療養者名簿）（⑤の場合）'!$BK27,1,0),0),0)</f>
        <v>0</v>
      </c>
      <c r="PS22" s="248">
        <f>IF(PS$19-'様式３（療養者名簿）（⑤の場合）'!$BJ27+1&lt;=15,IF(PS$19&gt;='様式３（療養者名簿）（⑤の場合）'!$BJ27,IF(PS$19&lt;='様式３（療養者名簿）（⑤の場合）'!$BK27,1,0),0),0)</f>
        <v>0</v>
      </c>
      <c r="PT22" s="248">
        <f>IF(PT$19-'様式３（療養者名簿）（⑤の場合）'!$BJ27+1&lt;=15,IF(PT$19&gt;='様式３（療養者名簿）（⑤の場合）'!$BJ27,IF(PT$19&lt;='様式３（療養者名簿）（⑤の場合）'!$BK27,1,0),0),0)</f>
        <v>0</v>
      </c>
      <c r="PU22" s="248">
        <f>IF(PU$19-'様式３（療養者名簿）（⑤の場合）'!$BJ27+1&lt;=15,IF(PU$19&gt;='様式３（療養者名簿）（⑤の場合）'!$BJ27,IF(PU$19&lt;='様式３（療養者名簿）（⑤の場合）'!$BK27,1,0),0),0)</f>
        <v>0</v>
      </c>
      <c r="PV22" s="248">
        <f>IF(PV$19-'様式３（療養者名簿）（⑤の場合）'!$BJ27+1&lt;=15,IF(PV$19&gt;='様式３（療養者名簿）（⑤の場合）'!$BJ27,IF(PV$19&lt;='様式３（療養者名簿）（⑤の場合）'!$BK27,1,0),0),0)</f>
        <v>0</v>
      </c>
      <c r="PW22" s="248">
        <f>IF(PW$19-'様式３（療養者名簿）（⑤の場合）'!$BJ27+1&lt;=15,IF(PW$19&gt;='様式３（療養者名簿）（⑤の場合）'!$BJ27,IF(PW$19&lt;='様式３（療養者名簿）（⑤の場合）'!$BK27,1,0),0),0)</f>
        <v>0</v>
      </c>
      <c r="PX22" s="248">
        <f>IF(PX$19-'様式３（療養者名簿）（⑤の場合）'!$BJ27+1&lt;=15,IF(PX$19&gt;='様式３（療養者名簿）（⑤の場合）'!$BJ27,IF(PX$19&lt;='様式３（療養者名簿）（⑤の場合）'!$BK27,1,0),0),0)</f>
        <v>0</v>
      </c>
      <c r="PY22" s="248">
        <f>IF(PY$19-'様式３（療養者名簿）（⑤の場合）'!$BJ27+1&lt;=15,IF(PY$19&gt;='様式３（療養者名簿）（⑤の場合）'!$BJ27,IF(PY$19&lt;='様式３（療養者名簿）（⑤の場合）'!$BK27,1,0),0),0)</f>
        <v>0</v>
      </c>
      <c r="PZ22" s="248">
        <f>IF(PZ$19-'様式３（療養者名簿）（⑤の場合）'!$BJ27+1&lt;=15,IF(PZ$19&gt;='様式３（療養者名簿）（⑤の場合）'!$BJ27,IF(PZ$19&lt;='様式３（療養者名簿）（⑤の場合）'!$BK27,1,0),0),0)</f>
        <v>0</v>
      </c>
      <c r="QA22" s="248">
        <f>IF(QA$19-'様式３（療養者名簿）（⑤の場合）'!$BJ27+1&lt;=15,IF(QA$19&gt;='様式３（療養者名簿）（⑤の場合）'!$BJ27,IF(QA$19&lt;='様式３（療養者名簿）（⑤の場合）'!$BK27,1,0),0),0)</f>
        <v>0</v>
      </c>
      <c r="QB22" s="248">
        <f>IF(QB$19-'様式３（療養者名簿）（⑤の場合）'!$BJ27+1&lt;=15,IF(QB$19&gt;='様式３（療養者名簿）（⑤の場合）'!$BJ27,IF(QB$19&lt;='様式３（療養者名簿）（⑤の場合）'!$BK27,1,0),0),0)</f>
        <v>0</v>
      </c>
      <c r="QC22" s="248">
        <f>IF(QC$19-'様式３（療養者名簿）（⑤の場合）'!$BJ27+1&lt;=15,IF(QC$19&gt;='様式３（療養者名簿）（⑤の場合）'!$BJ27,IF(QC$19&lt;='様式３（療養者名簿）（⑤の場合）'!$BK27,1,0),0),0)</f>
        <v>0</v>
      </c>
      <c r="QD22" s="248">
        <f>IF(QD$19-'様式３（療養者名簿）（⑤の場合）'!$BJ27+1&lt;=15,IF(QD$19&gt;='様式３（療養者名簿）（⑤の場合）'!$BJ27,IF(QD$19&lt;='様式３（療養者名簿）（⑤の場合）'!$BK27,1,0),0),0)</f>
        <v>0</v>
      </c>
      <c r="QE22" s="248">
        <f>IF(QE$19-'様式３（療養者名簿）（⑤の場合）'!$BJ27+1&lt;=15,IF(QE$19&gt;='様式３（療養者名簿）（⑤の場合）'!$BJ27,IF(QE$19&lt;='様式３（療養者名簿）（⑤の場合）'!$BK27,1,0),0),0)</f>
        <v>0</v>
      </c>
      <c r="QF22" s="248">
        <f>IF(QF$19-'様式３（療養者名簿）（⑤の場合）'!$BJ27+1&lt;=15,IF(QF$19&gt;='様式３（療養者名簿）（⑤の場合）'!$BJ27,IF(QF$19&lt;='様式３（療養者名簿）（⑤の場合）'!$BK27,1,0),0),0)</f>
        <v>0</v>
      </c>
      <c r="QG22" s="248">
        <f>IF(QG$19-'様式３（療養者名簿）（⑤の場合）'!$BJ27+1&lt;=15,IF(QG$19&gt;='様式３（療養者名簿）（⑤の場合）'!$BJ27,IF(QG$19&lt;='様式３（療養者名簿）（⑤の場合）'!$BK27,1,0),0),0)</f>
        <v>0</v>
      </c>
      <c r="QH22" s="248">
        <f>IF(QH$19-'様式３（療養者名簿）（⑤の場合）'!$BJ27+1&lt;=15,IF(QH$19&gt;='様式３（療養者名簿）（⑤の場合）'!$BJ27,IF(QH$19&lt;='様式３（療養者名簿）（⑤の場合）'!$BK27,1,0),0),0)</f>
        <v>0</v>
      </c>
      <c r="QI22" s="248">
        <f>IF(QI$19-'様式３（療養者名簿）（⑤の場合）'!$BJ27+1&lt;=15,IF(QI$19&gt;='様式３（療養者名簿）（⑤の場合）'!$BJ27,IF(QI$19&lt;='様式３（療養者名簿）（⑤の場合）'!$BK27,1,0),0),0)</f>
        <v>0</v>
      </c>
      <c r="QJ22" s="248">
        <f>IF(QJ$19-'様式３（療養者名簿）（⑤の場合）'!$BJ27+1&lt;=15,IF(QJ$19&gt;='様式３（療養者名簿）（⑤の場合）'!$BJ27,IF(QJ$19&lt;='様式３（療養者名簿）（⑤の場合）'!$BK27,1,0),0),0)</f>
        <v>0</v>
      </c>
      <c r="QK22" s="248">
        <f>IF(QK$19-'様式３（療養者名簿）（⑤の場合）'!$BJ27+1&lt;=15,IF(QK$19&gt;='様式３（療養者名簿）（⑤の場合）'!$BJ27,IF(QK$19&lt;='様式３（療養者名簿）（⑤の場合）'!$BK27,1,0),0),0)</f>
        <v>0</v>
      </c>
      <c r="QL22" s="248">
        <f>IF(QL$19-'様式３（療養者名簿）（⑤の場合）'!$BJ27+1&lt;=15,IF(QL$19&gt;='様式３（療養者名簿）（⑤の場合）'!$BJ27,IF(QL$19&lt;='様式３（療養者名簿）（⑤の場合）'!$BK27,1,0),0),0)</f>
        <v>0</v>
      </c>
      <c r="QM22" s="248">
        <f>IF(QM$19-'様式３（療養者名簿）（⑤の場合）'!$BJ27+1&lt;=15,IF(QM$19&gt;='様式３（療養者名簿）（⑤の場合）'!$BJ27,IF(QM$19&lt;='様式３（療養者名簿）（⑤の場合）'!$BK27,1,0),0),0)</f>
        <v>0</v>
      </c>
      <c r="QN22" s="248">
        <f>IF(QN$19-'様式３（療養者名簿）（⑤の場合）'!$BJ27+1&lt;=15,IF(QN$19&gt;='様式３（療養者名簿）（⑤の場合）'!$BJ27,IF(QN$19&lt;='様式３（療養者名簿）（⑤の場合）'!$BK27,1,0),0),0)</f>
        <v>0</v>
      </c>
      <c r="QO22" s="248">
        <f>IF(QO$19-'様式３（療養者名簿）（⑤の場合）'!$BJ27+1&lt;=15,IF(QO$19&gt;='様式３（療養者名簿）（⑤の場合）'!$BJ27,IF(QO$19&lt;='様式３（療養者名簿）（⑤の場合）'!$BK27,1,0),0),0)</f>
        <v>0</v>
      </c>
      <c r="QP22" s="248">
        <f>IF(QP$19-'様式３（療養者名簿）（⑤の場合）'!$BJ27+1&lt;=15,IF(QP$19&gt;='様式３（療養者名簿）（⑤の場合）'!$BJ27,IF(QP$19&lt;='様式３（療養者名簿）（⑤の場合）'!$BK27,1,0),0),0)</f>
        <v>0</v>
      </c>
      <c r="QQ22" s="248">
        <f>IF(QQ$19-'様式３（療養者名簿）（⑤の場合）'!$BJ27+1&lt;=15,IF(QQ$19&gt;='様式３（療養者名簿）（⑤の場合）'!$BJ27,IF(QQ$19&lt;='様式３（療養者名簿）（⑤の場合）'!$BK27,1,0),0),0)</f>
        <v>0</v>
      </c>
      <c r="QR22" s="248">
        <f>IF(QR$19-'様式３（療養者名簿）（⑤の場合）'!$BJ27+1&lt;=15,IF(QR$19&gt;='様式３（療養者名簿）（⑤の場合）'!$BJ27,IF(QR$19&lt;='様式３（療養者名簿）（⑤の場合）'!$BK27,1,0),0),0)</f>
        <v>0</v>
      </c>
      <c r="QS22" s="248">
        <f>IF(QS$19-'様式３（療養者名簿）（⑤の場合）'!$BJ27+1&lt;=15,IF(QS$19&gt;='様式３（療養者名簿）（⑤の場合）'!$BJ27,IF(QS$19&lt;='様式３（療養者名簿）（⑤の場合）'!$BK27,1,0),0),0)</f>
        <v>0</v>
      </c>
      <c r="QT22" s="248">
        <f>IF(QT$19-'様式３（療養者名簿）（⑤の場合）'!$BJ27+1&lt;=15,IF(QT$19&gt;='様式３（療養者名簿）（⑤の場合）'!$BJ27,IF(QT$19&lt;='様式３（療養者名簿）（⑤の場合）'!$BK27,1,0),0),0)</f>
        <v>0</v>
      </c>
      <c r="QU22" s="248">
        <f>IF(QU$19-'様式３（療養者名簿）（⑤の場合）'!$BJ27+1&lt;=15,IF(QU$19&gt;='様式３（療養者名簿）（⑤の場合）'!$BJ27,IF(QU$19&lt;='様式３（療養者名簿）（⑤の場合）'!$BK27,1,0),0),0)</f>
        <v>0</v>
      </c>
      <c r="QV22" s="248">
        <f>IF(QV$19-'様式３（療養者名簿）（⑤の場合）'!$BJ27+1&lt;=15,IF(QV$19&gt;='様式３（療養者名簿）（⑤の場合）'!$BJ27,IF(QV$19&lt;='様式３（療養者名簿）（⑤の場合）'!$BK27,1,0),0),0)</f>
        <v>0</v>
      </c>
      <c r="QW22" s="248">
        <f>IF(QW$19-'様式３（療養者名簿）（⑤の場合）'!$BJ27+1&lt;=15,IF(QW$19&gt;='様式３（療養者名簿）（⑤の場合）'!$BJ27,IF(QW$19&lt;='様式３（療養者名簿）（⑤の場合）'!$BK27,1,0),0),0)</f>
        <v>0</v>
      </c>
      <c r="QX22" s="248">
        <f>IF(QX$19-'様式３（療養者名簿）（⑤の場合）'!$BJ27+1&lt;=15,IF(QX$19&gt;='様式３（療養者名簿）（⑤の場合）'!$BJ27,IF(QX$19&lt;='様式３（療養者名簿）（⑤の場合）'!$BK27,1,0),0),0)</f>
        <v>0</v>
      </c>
      <c r="QY22" s="248">
        <f>IF(QY$19-'様式３（療養者名簿）（⑤の場合）'!$BJ27+1&lt;=15,IF(QY$19&gt;='様式３（療養者名簿）（⑤の場合）'!$BJ27,IF(QY$19&lt;='様式３（療養者名簿）（⑤の場合）'!$BK27,1,0),0),0)</f>
        <v>0</v>
      </c>
      <c r="QZ22" s="248">
        <f>IF(QZ$19-'様式３（療養者名簿）（⑤の場合）'!$BJ27+1&lt;=15,IF(QZ$19&gt;='様式３（療養者名簿）（⑤の場合）'!$BJ27,IF(QZ$19&lt;='様式３（療養者名簿）（⑤の場合）'!$BK27,1,0),0),0)</f>
        <v>0</v>
      </c>
      <c r="RA22" s="248">
        <f>IF(RA$19-'様式３（療養者名簿）（⑤の場合）'!$BJ27+1&lt;=15,IF(RA$19&gt;='様式３（療養者名簿）（⑤の場合）'!$BJ27,IF(RA$19&lt;='様式３（療養者名簿）（⑤の場合）'!$BK27,1,0),0),0)</f>
        <v>0</v>
      </c>
      <c r="RB22" s="248">
        <f>IF(RB$19-'様式３（療養者名簿）（⑤の場合）'!$BJ27+1&lt;=15,IF(RB$19&gt;='様式３（療養者名簿）（⑤の場合）'!$BJ27,IF(RB$19&lt;='様式３（療養者名簿）（⑤の場合）'!$BK27,1,0),0),0)</f>
        <v>0</v>
      </c>
      <c r="RC22" s="248">
        <f>IF(RC$19-'様式３（療養者名簿）（⑤の場合）'!$BJ27+1&lt;=15,IF(RC$19&gt;='様式３（療養者名簿）（⑤の場合）'!$BJ27,IF(RC$19&lt;='様式３（療養者名簿）（⑤の場合）'!$BK27,1,0),0),0)</f>
        <v>0</v>
      </c>
      <c r="RD22" s="248">
        <f>IF(RD$19-'様式３（療養者名簿）（⑤の場合）'!$BJ27+1&lt;=15,IF(RD$19&gt;='様式３（療養者名簿）（⑤の場合）'!$BJ27,IF(RD$19&lt;='様式３（療養者名簿）（⑤の場合）'!$BK27,1,0),0),0)</f>
        <v>0</v>
      </c>
      <c r="RE22" s="248">
        <f>IF(RE$19-'様式３（療養者名簿）（⑤の場合）'!$BJ27+1&lt;=15,IF(RE$19&gt;='様式３（療養者名簿）（⑤の場合）'!$BJ27,IF(RE$19&lt;='様式３（療養者名簿）（⑤の場合）'!$BK27,1,0),0),0)</f>
        <v>0</v>
      </c>
      <c r="RF22" s="248">
        <f>IF(RF$19-'様式３（療養者名簿）（⑤の場合）'!$BJ27+1&lt;=15,IF(RF$19&gt;='様式３（療養者名簿）（⑤の場合）'!$BJ27,IF(RF$19&lt;='様式３（療養者名簿）（⑤の場合）'!$BK27,1,0),0),0)</f>
        <v>0</v>
      </c>
      <c r="RG22" s="248">
        <f>IF(RG$19-'様式３（療養者名簿）（⑤の場合）'!$BJ27+1&lt;=15,IF(RG$19&gt;='様式３（療養者名簿）（⑤の場合）'!$BJ27,IF(RG$19&lt;='様式３（療養者名簿）（⑤の場合）'!$BK27,1,0),0),0)</f>
        <v>0</v>
      </c>
      <c r="RH22" s="248">
        <f>IF(RH$19-'様式３（療養者名簿）（⑤の場合）'!$BJ27+1&lt;=15,IF(RH$19&gt;='様式３（療養者名簿）（⑤の場合）'!$BJ27,IF(RH$19&lt;='様式３（療養者名簿）（⑤の場合）'!$BK27,1,0),0),0)</f>
        <v>0</v>
      </c>
      <c r="RI22" s="248">
        <f>IF(RI$19-'様式３（療養者名簿）（⑤の場合）'!$BJ27+1&lt;=15,IF(RI$19&gt;='様式３（療養者名簿）（⑤の場合）'!$BJ27,IF(RI$19&lt;='様式３（療養者名簿）（⑤の場合）'!$BK27,1,0),0),0)</f>
        <v>0</v>
      </c>
      <c r="RJ22" s="248">
        <f>IF(RJ$19-'様式３（療養者名簿）（⑤の場合）'!$BJ27+1&lt;=15,IF(RJ$19&gt;='様式３（療養者名簿）（⑤の場合）'!$BJ27,IF(RJ$19&lt;='様式３（療養者名簿）（⑤の場合）'!$BK27,1,0),0),0)</f>
        <v>0</v>
      </c>
      <c r="RK22" s="248">
        <f>IF(RK$19-'様式３（療養者名簿）（⑤の場合）'!$BJ27+1&lt;=15,IF(RK$19&gt;='様式３（療養者名簿）（⑤の場合）'!$BJ27,IF(RK$19&lt;='様式３（療養者名簿）（⑤の場合）'!$BK27,1,0),0),0)</f>
        <v>0</v>
      </c>
      <c r="RL22" s="248">
        <f>IF(RL$19-'様式３（療養者名簿）（⑤の場合）'!$BJ27+1&lt;=15,IF(RL$19&gt;='様式３（療養者名簿）（⑤の場合）'!$BJ27,IF(RL$19&lt;='様式３（療養者名簿）（⑤の場合）'!$BK27,1,0),0),0)</f>
        <v>0</v>
      </c>
      <c r="RM22" s="248">
        <f>IF(RM$19-'様式３（療養者名簿）（⑤の場合）'!$BJ27+1&lt;=15,IF(RM$19&gt;='様式３（療養者名簿）（⑤の場合）'!$BJ27,IF(RM$19&lt;='様式３（療養者名簿）（⑤の場合）'!$BK27,1,0),0),0)</f>
        <v>0</v>
      </c>
      <c r="RN22" s="248">
        <f>IF(RN$19-'様式３（療養者名簿）（⑤の場合）'!$BJ27+1&lt;=15,IF(RN$19&gt;='様式３（療養者名簿）（⑤の場合）'!$BJ27,IF(RN$19&lt;='様式３（療養者名簿）（⑤の場合）'!$BK27,1,0),0),0)</f>
        <v>0</v>
      </c>
      <c r="RO22" s="248">
        <f>IF(RO$19-'様式３（療養者名簿）（⑤の場合）'!$BJ27+1&lt;=15,IF(RO$19&gt;='様式３（療養者名簿）（⑤の場合）'!$BJ27,IF(RO$19&lt;='様式３（療養者名簿）（⑤の場合）'!$BK27,1,0),0),0)</f>
        <v>0</v>
      </c>
      <c r="RP22" s="248">
        <f>IF(RP$19-'様式３（療養者名簿）（⑤の場合）'!$BJ27+1&lt;=15,IF(RP$19&gt;='様式３（療養者名簿）（⑤の場合）'!$BJ27,IF(RP$19&lt;='様式３（療養者名簿）（⑤の場合）'!$BK27,1,0),0),0)</f>
        <v>0</v>
      </c>
      <c r="RQ22" s="248">
        <f>IF(RQ$19-'様式３（療養者名簿）（⑤の場合）'!$BJ27+1&lt;=15,IF(RQ$19&gt;='様式３（療養者名簿）（⑤の場合）'!$BJ27,IF(RQ$19&lt;='様式３（療養者名簿）（⑤の場合）'!$BK27,1,0),0),0)</f>
        <v>0</v>
      </c>
      <c r="RR22" s="248">
        <f>IF(RR$19-'様式３（療養者名簿）（⑤の場合）'!$BJ27+1&lt;=15,IF(RR$19&gt;='様式３（療養者名簿）（⑤の場合）'!$BJ27,IF(RR$19&lt;='様式３（療養者名簿）（⑤の場合）'!$BK27,1,0),0),0)</f>
        <v>0</v>
      </c>
      <c r="RS22" s="248">
        <f>IF(RS$19-'様式３（療養者名簿）（⑤の場合）'!$BJ27+1&lt;=15,IF(RS$19&gt;='様式３（療養者名簿）（⑤の場合）'!$BJ27,IF(RS$19&lt;='様式３（療養者名簿）（⑤の場合）'!$BK27,1,0),0),0)</f>
        <v>0</v>
      </c>
      <c r="RT22" s="248">
        <f>IF(RT$19-'様式３（療養者名簿）（⑤の場合）'!$BJ27+1&lt;=15,IF(RT$19&gt;='様式３（療養者名簿）（⑤の場合）'!$BJ27,IF(RT$19&lt;='様式３（療養者名簿）（⑤の場合）'!$BK27,1,0),0),0)</f>
        <v>0</v>
      </c>
      <c r="RU22" s="248">
        <f>IF(RU$19-'様式３（療養者名簿）（⑤の場合）'!$BJ27+1&lt;=15,IF(RU$19&gt;='様式３（療養者名簿）（⑤の場合）'!$BJ27,IF(RU$19&lt;='様式３（療養者名簿）（⑤の場合）'!$BK27,1,0),0),0)</f>
        <v>0</v>
      </c>
      <c r="RV22" s="248">
        <f>IF(RV$19-'様式３（療養者名簿）（⑤の場合）'!$BJ27+1&lt;=15,IF(RV$19&gt;='様式３（療養者名簿）（⑤の場合）'!$BJ27,IF(RV$19&lt;='様式３（療養者名簿）（⑤の場合）'!$BK27,1,0),0),0)</f>
        <v>0</v>
      </c>
      <c r="RW22" s="248">
        <f>IF(RW$19-'様式３（療養者名簿）（⑤の場合）'!$BJ27+1&lt;=15,IF(RW$19&gt;='様式３（療養者名簿）（⑤の場合）'!$BJ27,IF(RW$19&lt;='様式３（療養者名簿）（⑤の場合）'!$BK27,1,0),0),0)</f>
        <v>0</v>
      </c>
      <c r="RX22" s="248">
        <f>IF(RX$19-'様式３（療養者名簿）（⑤の場合）'!$BJ27+1&lt;=15,IF(RX$19&gt;='様式３（療養者名簿）（⑤の場合）'!$BJ27,IF(RX$19&lt;='様式３（療養者名簿）（⑤の場合）'!$BK27,1,0),0),0)</f>
        <v>0</v>
      </c>
      <c r="RY22" s="248">
        <f>IF(RY$19-'様式３（療養者名簿）（⑤の場合）'!$BJ27+1&lt;=15,IF(RY$19&gt;='様式３（療養者名簿）（⑤の場合）'!$BJ27,IF(RY$19&lt;='様式３（療養者名簿）（⑤の場合）'!$BK27,1,0),0),0)</f>
        <v>0</v>
      </c>
      <c r="RZ22" s="248">
        <f>IF(RZ$19-'様式３（療養者名簿）（⑤の場合）'!$BJ27+1&lt;=15,IF(RZ$19&gt;='様式３（療養者名簿）（⑤の場合）'!$BJ27,IF(RZ$19&lt;='様式３（療養者名簿）（⑤の場合）'!$BK27,1,0),0),0)</f>
        <v>0</v>
      </c>
      <c r="SA22" s="248">
        <f>IF(SA$19-'様式３（療養者名簿）（⑤の場合）'!$BJ27+1&lt;=15,IF(SA$19&gt;='様式３（療養者名簿）（⑤の場合）'!$BJ27,IF(SA$19&lt;='様式３（療養者名簿）（⑤の場合）'!$BK27,1,0),0),0)</f>
        <v>0</v>
      </c>
      <c r="SB22" s="248">
        <f>IF(SB$19-'様式３（療養者名簿）（⑤の場合）'!$BJ27+1&lt;=15,IF(SB$19&gt;='様式３（療養者名簿）（⑤の場合）'!$BJ27,IF(SB$19&lt;='様式３（療養者名簿）（⑤の場合）'!$BK27,1,0),0),0)</f>
        <v>0</v>
      </c>
      <c r="SC22" s="248">
        <f>IF(SC$19-'様式３（療養者名簿）（⑤の場合）'!$BJ27+1&lt;=15,IF(SC$19&gt;='様式３（療養者名簿）（⑤の場合）'!$BJ27,IF(SC$19&lt;='様式３（療養者名簿）（⑤の場合）'!$BK27,1,0),0),0)</f>
        <v>0</v>
      </c>
      <c r="SD22" s="248">
        <f>IF(SD$19-'様式３（療養者名簿）（⑤の場合）'!$BJ27+1&lt;=15,IF(SD$19&gt;='様式３（療養者名簿）（⑤の場合）'!$BJ27,IF(SD$19&lt;='様式３（療養者名簿）（⑤の場合）'!$BK27,1,0),0),0)</f>
        <v>0</v>
      </c>
      <c r="SE22" s="248">
        <f>IF(SE$19-'様式３（療養者名簿）（⑤の場合）'!$BJ27+1&lt;=15,IF(SE$19&gt;='様式３（療養者名簿）（⑤の場合）'!$BJ27,IF(SE$19&lt;='様式３（療養者名簿）（⑤の場合）'!$BK27,1,0),0),0)</f>
        <v>0</v>
      </c>
      <c r="SF22" s="248">
        <f>IF(SF$19-'様式３（療養者名簿）（⑤の場合）'!$BJ27+1&lt;=15,IF(SF$19&gt;='様式３（療養者名簿）（⑤の場合）'!$BJ27,IF(SF$19&lt;='様式３（療養者名簿）（⑤の場合）'!$BK27,1,0),0),0)</f>
        <v>0</v>
      </c>
      <c r="SG22" s="248">
        <f>IF(SG$19-'様式３（療養者名簿）（⑤の場合）'!$BJ27+1&lt;=15,IF(SG$19&gt;='様式３（療養者名簿）（⑤の場合）'!$BJ27,IF(SG$19&lt;='様式３（療養者名簿）（⑤の場合）'!$BK27,1,0),0),0)</f>
        <v>0</v>
      </c>
      <c r="SH22" s="248">
        <f>IF(SH$19-'様式３（療養者名簿）（⑤の場合）'!$BJ27+1&lt;=15,IF(SH$19&gt;='様式３（療養者名簿）（⑤の場合）'!$BJ27,IF(SH$19&lt;='様式３（療養者名簿）（⑤の場合）'!$BK27,1,0),0),0)</f>
        <v>0</v>
      </c>
      <c r="SI22" s="248">
        <f>IF(SI$19-'様式３（療養者名簿）（⑤の場合）'!$BJ27+1&lt;=15,IF(SI$19&gt;='様式３（療養者名簿）（⑤の場合）'!$BJ27,IF(SI$19&lt;='様式３（療養者名簿）（⑤の場合）'!$BK27,1,0),0),0)</f>
        <v>0</v>
      </c>
      <c r="SJ22" s="248">
        <f>IF(SJ$19-'様式３（療養者名簿）（⑤の場合）'!$BJ27+1&lt;=15,IF(SJ$19&gt;='様式３（療養者名簿）（⑤の場合）'!$BJ27,IF(SJ$19&lt;='様式３（療養者名簿）（⑤の場合）'!$BK27,1,0),0),0)</f>
        <v>0</v>
      </c>
      <c r="SK22" s="248">
        <f>IF(SK$19-'様式３（療養者名簿）（⑤の場合）'!$BJ27+1&lt;=15,IF(SK$19&gt;='様式３（療養者名簿）（⑤の場合）'!$BJ27,IF(SK$19&lt;='様式３（療養者名簿）（⑤の場合）'!$BK27,1,0),0),0)</f>
        <v>0</v>
      </c>
      <c r="SL22" s="248">
        <f>IF(SL$19-'様式３（療養者名簿）（⑤の場合）'!$BJ27+1&lt;=15,IF(SL$19&gt;='様式３（療養者名簿）（⑤の場合）'!$BJ27,IF(SL$19&lt;='様式３（療養者名簿）（⑤の場合）'!$BK27,1,0),0),0)</f>
        <v>0</v>
      </c>
      <c r="SM22" s="248">
        <f>IF(SM$19-'様式３（療養者名簿）（⑤の場合）'!$BJ27+1&lt;=15,IF(SM$19&gt;='様式３（療養者名簿）（⑤の場合）'!$BJ27,IF(SM$19&lt;='様式３（療養者名簿）（⑤の場合）'!$BK27,1,0),0),0)</f>
        <v>0</v>
      </c>
      <c r="SN22" s="248">
        <f>IF(SN$19-'様式３（療養者名簿）（⑤の場合）'!$BJ27+1&lt;=15,IF(SN$19&gt;='様式３（療養者名簿）（⑤の場合）'!$BJ27,IF(SN$19&lt;='様式３（療養者名簿）（⑤の場合）'!$BK27,1,0),0),0)</f>
        <v>0</v>
      </c>
      <c r="SO22" s="248">
        <f>IF(SO$19-'様式３（療養者名簿）（⑤の場合）'!$BJ27+1&lt;=15,IF(SO$19&gt;='様式３（療養者名簿）（⑤の場合）'!$BJ27,IF(SO$19&lt;='様式３（療養者名簿）（⑤の場合）'!$BK27,1,0),0),0)</f>
        <v>0</v>
      </c>
      <c r="SP22" s="248">
        <f>IF(SP$19-'様式３（療養者名簿）（⑤の場合）'!$BJ27+1&lt;=15,IF(SP$19&gt;='様式３（療養者名簿）（⑤の場合）'!$BJ27,IF(SP$19&lt;='様式３（療養者名簿）（⑤の場合）'!$BK27,1,0),0),0)</f>
        <v>0</v>
      </c>
      <c r="SQ22" s="248">
        <f>IF(SQ$19-'様式３（療養者名簿）（⑤の場合）'!$BJ27+1&lt;=15,IF(SQ$19&gt;='様式３（療養者名簿）（⑤の場合）'!$BJ27,IF(SQ$19&lt;='様式３（療養者名簿）（⑤の場合）'!$BK27,1,0),0),0)</f>
        <v>0</v>
      </c>
      <c r="SR22" s="248">
        <f>IF(SR$19-'様式３（療養者名簿）（⑤の場合）'!$BJ27+1&lt;=15,IF(SR$19&gt;='様式３（療養者名簿）（⑤の場合）'!$BJ27,IF(SR$19&lt;='様式３（療養者名簿）（⑤の場合）'!$BK27,1,0),0),0)</f>
        <v>0</v>
      </c>
      <c r="SS22" s="248">
        <f>IF(SS$19-'様式３（療養者名簿）（⑤の場合）'!$BJ27+1&lt;=15,IF(SS$19&gt;='様式３（療養者名簿）（⑤の場合）'!$BJ27,IF(SS$19&lt;='様式３（療養者名簿）（⑤の場合）'!$BK27,1,0),0),0)</f>
        <v>0</v>
      </c>
      <c r="ST22" s="248">
        <f>IF(ST$19-'様式３（療養者名簿）（⑤の場合）'!$BJ27+1&lt;=15,IF(ST$19&gt;='様式３（療養者名簿）（⑤の場合）'!$BJ27,IF(ST$19&lt;='様式３（療養者名簿）（⑤の場合）'!$BK27,1,0),0),0)</f>
        <v>0</v>
      </c>
      <c r="SU22" s="248">
        <f>IF(SU$19-'様式３（療養者名簿）（⑤の場合）'!$BJ27+1&lt;=15,IF(SU$19&gt;='様式３（療養者名簿）（⑤の場合）'!$BJ27,IF(SU$19&lt;='様式３（療養者名簿）（⑤の場合）'!$BK27,1,0),0),0)</f>
        <v>0</v>
      </c>
      <c r="SV22" s="248">
        <f>IF(SV$19-'様式３（療養者名簿）（⑤の場合）'!$BJ27+1&lt;=15,IF(SV$19&gt;='様式３（療養者名簿）（⑤の場合）'!$BJ27,IF(SV$19&lt;='様式３（療養者名簿）（⑤の場合）'!$BK27,1,0),0),0)</f>
        <v>0</v>
      </c>
      <c r="SW22" s="248">
        <f>IF(SW$19-'様式３（療養者名簿）（⑤の場合）'!$BJ27+1&lt;=15,IF(SW$19&gt;='様式３（療養者名簿）（⑤の場合）'!$BJ27,IF(SW$19&lt;='様式３（療養者名簿）（⑤の場合）'!$BK27,1,0),0),0)</f>
        <v>0</v>
      </c>
      <c r="SX22" s="248">
        <f>IF(SX$19-'様式３（療養者名簿）（⑤の場合）'!$BJ27+1&lt;=15,IF(SX$19&gt;='様式３（療養者名簿）（⑤の場合）'!$BJ27,IF(SX$19&lt;='様式３（療養者名簿）（⑤の場合）'!$BK27,1,0),0),0)</f>
        <v>0</v>
      </c>
      <c r="SY22" s="248">
        <f>IF(SY$19-'様式３（療養者名簿）（⑤の場合）'!$BJ27+1&lt;=15,IF(SY$19&gt;='様式３（療養者名簿）（⑤の場合）'!$BJ27,IF(SY$19&lt;='様式３（療養者名簿）（⑤の場合）'!$BK27,1,0),0),0)</f>
        <v>0</v>
      </c>
      <c r="SZ22" s="248">
        <f>IF(SZ$19-'様式３（療養者名簿）（⑤の場合）'!$BJ27+1&lt;=15,IF(SZ$19&gt;='様式３（療養者名簿）（⑤の場合）'!$BJ27,IF(SZ$19&lt;='様式３（療養者名簿）（⑤の場合）'!$BK27,1,0),0),0)</f>
        <v>0</v>
      </c>
      <c r="TA22" s="248">
        <f>IF(TA$19-'様式３（療養者名簿）（⑤の場合）'!$BJ27+1&lt;=15,IF(TA$19&gt;='様式３（療養者名簿）（⑤の場合）'!$BJ27,IF(TA$19&lt;='様式３（療養者名簿）（⑤の場合）'!$BK27,1,0),0),0)</f>
        <v>0</v>
      </c>
      <c r="TB22" s="248">
        <f>IF(TB$19-'様式３（療養者名簿）（⑤の場合）'!$BJ27+1&lt;=15,IF(TB$19&gt;='様式３（療養者名簿）（⑤の場合）'!$BJ27,IF(TB$19&lt;='様式３（療養者名簿）（⑤の場合）'!$BK27,1,0),0),0)</f>
        <v>0</v>
      </c>
      <c r="TC22" s="248">
        <f>IF(TC$19-'様式３（療養者名簿）（⑤の場合）'!$BJ27+1&lt;=15,IF(TC$19&gt;='様式３（療養者名簿）（⑤の場合）'!$BJ27,IF(TC$19&lt;='様式３（療養者名簿）（⑤の場合）'!$BK27,1,0),0),0)</f>
        <v>0</v>
      </c>
      <c r="TD22" s="248">
        <f>IF(TD$19-'様式３（療養者名簿）（⑤の場合）'!$BJ27+1&lt;=15,IF(TD$19&gt;='様式３（療養者名簿）（⑤の場合）'!$BJ27,IF(TD$19&lt;='様式３（療養者名簿）（⑤の場合）'!$BK27,1,0),0),0)</f>
        <v>0</v>
      </c>
      <c r="TE22" s="248">
        <f>IF(TE$19-'様式３（療養者名簿）（⑤の場合）'!$BJ27+1&lt;=15,IF(TE$19&gt;='様式３（療養者名簿）（⑤の場合）'!$BJ27,IF(TE$19&lt;='様式３（療養者名簿）（⑤の場合）'!$BK27,1,0),0),0)</f>
        <v>0</v>
      </c>
      <c r="TF22" s="248">
        <f>IF(TF$19-'様式３（療養者名簿）（⑤の場合）'!$BJ27+1&lt;=15,IF(TF$19&gt;='様式３（療養者名簿）（⑤の場合）'!$BJ27,IF(TF$19&lt;='様式３（療養者名簿）（⑤の場合）'!$BK27,1,0),0),0)</f>
        <v>0</v>
      </c>
      <c r="TG22" s="248">
        <f>IF(TG$19-'様式３（療養者名簿）（⑤の場合）'!$BJ27+1&lt;=15,IF(TG$19&gt;='様式３（療養者名簿）（⑤の場合）'!$BJ27,IF(TG$19&lt;='様式３（療養者名簿）（⑤の場合）'!$BK27,1,0),0),0)</f>
        <v>0</v>
      </c>
      <c r="TH22" s="248">
        <f>IF(TH$19-'様式３（療養者名簿）（⑤の場合）'!$BJ27+1&lt;=15,IF(TH$19&gt;='様式３（療養者名簿）（⑤の場合）'!$BJ27,IF(TH$19&lt;='様式３（療養者名簿）（⑤の場合）'!$BK27,1,0),0),0)</f>
        <v>0</v>
      </c>
      <c r="TI22" s="248">
        <f>IF(TI$19-'様式３（療養者名簿）（⑤の場合）'!$BJ27+1&lt;=15,IF(TI$19&gt;='様式３（療養者名簿）（⑤の場合）'!$BJ27,IF(TI$19&lt;='様式３（療養者名簿）（⑤の場合）'!$BK27,1,0),0),0)</f>
        <v>0</v>
      </c>
      <c r="TJ22" s="248">
        <f>IF(TJ$19-'様式３（療養者名簿）（⑤の場合）'!$BJ27+1&lt;=15,IF(TJ$19&gt;='様式３（療養者名簿）（⑤の場合）'!$BJ27,IF(TJ$19&lt;='様式３（療養者名簿）（⑤の場合）'!$BK27,1,0),0),0)</f>
        <v>0</v>
      </c>
      <c r="TK22" s="248">
        <f>IF(TK$19-'様式３（療養者名簿）（⑤の場合）'!$BJ27+1&lt;=15,IF(TK$19&gt;='様式３（療養者名簿）（⑤の場合）'!$BJ27,IF(TK$19&lt;='様式３（療養者名簿）（⑤の場合）'!$BK27,1,0),0),0)</f>
        <v>0</v>
      </c>
      <c r="TL22" s="248">
        <f>IF(TL$19-'様式３（療養者名簿）（⑤の場合）'!$BJ27+1&lt;=15,IF(TL$19&gt;='様式３（療養者名簿）（⑤の場合）'!$BJ27,IF(TL$19&lt;='様式３（療養者名簿）（⑤の場合）'!$BK27,1,0),0),0)</f>
        <v>0</v>
      </c>
      <c r="TM22" s="248">
        <f>IF(TM$19-'様式３（療養者名簿）（⑤の場合）'!$BJ27+1&lt;=15,IF(TM$19&gt;='様式３（療養者名簿）（⑤の場合）'!$BJ27,IF(TM$19&lt;='様式３（療養者名簿）（⑤の場合）'!$BK27,1,0),0),0)</f>
        <v>0</v>
      </c>
      <c r="TN22" s="248">
        <f>IF(TN$19-'様式３（療養者名簿）（⑤の場合）'!$BJ27+1&lt;=15,IF(TN$19&gt;='様式３（療養者名簿）（⑤の場合）'!$BJ27,IF(TN$19&lt;='様式３（療養者名簿）（⑤の場合）'!$BK27,1,0),0),0)</f>
        <v>0</v>
      </c>
      <c r="TO22" s="248">
        <f>IF(TO$19-'様式３（療養者名簿）（⑤の場合）'!$BJ27+1&lt;=15,IF(TO$19&gt;='様式３（療養者名簿）（⑤の場合）'!$BJ27,IF(TO$19&lt;='様式３（療養者名簿）（⑤の場合）'!$BK27,1,0),0),0)</f>
        <v>0</v>
      </c>
      <c r="TP22" s="248">
        <f>IF(TP$19-'様式３（療養者名簿）（⑤の場合）'!$BJ27+1&lt;=15,IF(TP$19&gt;='様式３（療養者名簿）（⑤の場合）'!$BJ27,IF(TP$19&lt;='様式３（療養者名簿）（⑤の場合）'!$BK27,1,0),0),0)</f>
        <v>0</v>
      </c>
      <c r="TQ22" s="248">
        <f>IF(TQ$19-'様式３（療養者名簿）（⑤の場合）'!$BJ27+1&lt;=15,IF(TQ$19&gt;='様式３（療養者名簿）（⑤の場合）'!$BJ27,IF(TQ$19&lt;='様式３（療養者名簿）（⑤の場合）'!$BK27,1,0),0),0)</f>
        <v>0</v>
      </c>
      <c r="TR22" s="248">
        <f>IF(TR$19-'様式３（療養者名簿）（⑤の場合）'!$BJ27+1&lt;=15,IF(TR$19&gt;='様式３（療養者名簿）（⑤の場合）'!$BJ27,IF(TR$19&lt;='様式３（療養者名簿）（⑤の場合）'!$BK27,1,0),0),0)</f>
        <v>0</v>
      </c>
      <c r="TS22" s="248">
        <f>IF(TS$19-'様式３（療養者名簿）（⑤の場合）'!$BJ27+1&lt;=15,IF(TS$19&gt;='様式３（療養者名簿）（⑤の場合）'!$BJ27,IF(TS$19&lt;='様式３（療養者名簿）（⑤の場合）'!$BK27,1,0),0),0)</f>
        <v>0</v>
      </c>
      <c r="TT22" s="248">
        <f>IF(TT$19-'様式３（療養者名簿）（⑤の場合）'!$BJ27+1&lt;=15,IF(TT$19&gt;='様式３（療養者名簿）（⑤の場合）'!$BJ27,IF(TT$19&lt;='様式３（療養者名簿）（⑤の場合）'!$BK27,1,0),0),0)</f>
        <v>0</v>
      </c>
      <c r="TU22" s="248">
        <f>IF(TU$19-'様式３（療養者名簿）（⑤の場合）'!$BJ27+1&lt;=15,IF(TU$19&gt;='様式３（療養者名簿）（⑤の場合）'!$BJ27,IF(TU$19&lt;='様式３（療養者名簿）（⑤の場合）'!$BK27,1,0),0),0)</f>
        <v>0</v>
      </c>
      <c r="TV22" s="248">
        <f>IF(TV$19-'様式３（療養者名簿）（⑤の場合）'!$BJ27+1&lt;=15,IF(TV$19&gt;='様式３（療養者名簿）（⑤の場合）'!$BJ27,IF(TV$19&lt;='様式３（療養者名簿）（⑤の場合）'!$BK27,1,0),0),0)</f>
        <v>0</v>
      </c>
      <c r="TW22" s="248">
        <f>IF(TW$19-'様式３（療養者名簿）（⑤の場合）'!$BJ27+1&lt;=15,IF(TW$19&gt;='様式３（療養者名簿）（⑤の場合）'!$BJ27,IF(TW$19&lt;='様式３（療養者名簿）（⑤の場合）'!$BK27,1,0),0),0)</f>
        <v>0</v>
      </c>
      <c r="TX22" s="248">
        <f>IF(TX$19-'様式３（療養者名簿）（⑤の場合）'!$BJ27+1&lt;=15,IF(TX$19&gt;='様式３（療養者名簿）（⑤の場合）'!$BJ27,IF(TX$19&lt;='様式３（療養者名簿）（⑤の場合）'!$BK27,1,0),0),0)</f>
        <v>0</v>
      </c>
      <c r="TY22" s="248">
        <f>IF(TY$19-'様式３（療養者名簿）（⑤の場合）'!$BJ27+1&lt;=15,IF(TY$19&gt;='様式３（療養者名簿）（⑤の場合）'!$BJ27,IF(TY$19&lt;='様式３（療養者名簿）（⑤の場合）'!$BK27,1,0),0),0)</f>
        <v>0</v>
      </c>
      <c r="TZ22" s="248">
        <f>IF(TZ$19-'様式３（療養者名簿）（⑤の場合）'!$BJ27+1&lt;=15,IF(TZ$19&gt;='様式３（療養者名簿）（⑤の場合）'!$BJ27,IF(TZ$19&lt;='様式３（療養者名簿）（⑤の場合）'!$BK27,1,0),0),0)</f>
        <v>0</v>
      </c>
      <c r="UA22" s="248">
        <f>IF(UA$19-'様式３（療養者名簿）（⑤の場合）'!$BJ27+1&lt;=15,IF(UA$19&gt;='様式３（療養者名簿）（⑤の場合）'!$BJ27,IF(UA$19&lt;='様式３（療養者名簿）（⑤の場合）'!$BK27,1,0),0),0)</f>
        <v>0</v>
      </c>
      <c r="UB22" s="248">
        <f>IF(UB$19-'様式３（療養者名簿）（⑤の場合）'!$BJ27+1&lt;=15,IF(UB$19&gt;='様式３（療養者名簿）（⑤の場合）'!$BJ27,IF(UB$19&lt;='様式３（療養者名簿）（⑤の場合）'!$BK27,1,0),0),0)</f>
        <v>0</v>
      </c>
      <c r="UC22" s="248">
        <f>IF(UC$19-'様式３（療養者名簿）（⑤の場合）'!$BJ27+1&lt;=15,IF(UC$19&gt;='様式３（療養者名簿）（⑤の場合）'!$BJ27,IF(UC$19&lt;='様式３（療養者名簿）（⑤の場合）'!$BK27,1,0),0),0)</f>
        <v>0</v>
      </c>
      <c r="UD22" s="372">
        <f>IF(UD$19-'様式３（療養者名簿）（⑤の場合）'!$BJ27+1&lt;=15,IF(UD$19&gt;='様式３（療養者名簿）（⑤の場合）'!$BJ27,IF(UD$19&lt;='様式３（療養者名簿）（⑤の場合）'!$BK27,1,0),0),0)</f>
        <v>0</v>
      </c>
      <c r="UE22" s="372">
        <f>IF(UE$19-'様式３（療養者名簿）（⑤の場合）'!$BJ27+1&lt;=15,IF(UE$19&gt;='様式３（療養者名簿）（⑤の場合）'!$BJ27,IF(UE$19&lt;='様式３（療養者名簿）（⑤の場合）'!$BK27,1,0),0),0)</f>
        <v>0</v>
      </c>
      <c r="UF22" s="372">
        <f>IF(UF$19-'様式３（療養者名簿）（⑤の場合）'!$BJ27+1&lt;=15,IF(UF$19&gt;='様式３（療養者名簿）（⑤の場合）'!$BJ27,IF(UF$19&lt;='様式３（療養者名簿）（⑤の場合）'!$BK27,1,0),0),0)</f>
        <v>0</v>
      </c>
      <c r="UG22" s="372">
        <f>IF(UG$19-'様式３（療養者名簿）（⑤の場合）'!$BJ27+1&lt;=15,IF(UG$19&gt;='様式３（療養者名簿）（⑤の場合）'!$BJ27,IF(UG$19&lt;='様式３（療養者名簿）（⑤の場合）'!$BK27,1,0),0),0)</f>
        <v>0</v>
      </c>
      <c r="UH22" s="372">
        <f>IF(UH$19-'様式３（療養者名簿）（⑤の場合）'!$BJ27+1&lt;=15,IF(UH$19&gt;='様式３（療養者名簿）（⑤の場合）'!$BJ27,IF(UH$19&lt;='様式３（療養者名簿）（⑤の場合）'!$BK27,1,0),0),0)</f>
        <v>0</v>
      </c>
      <c r="UI22" s="372">
        <f>IF(UI$19-'様式３（療養者名簿）（⑤の場合）'!$BJ27+1&lt;=15,IF(UI$19&gt;='様式３（療養者名簿）（⑤の場合）'!$BJ27,IF(UI$19&lt;='様式３（療養者名簿）（⑤の場合）'!$BK27,1,0),0),0)</f>
        <v>0</v>
      </c>
      <c r="UJ22" s="372">
        <f>IF(UJ$19-'様式３（療養者名簿）（⑤の場合）'!$BJ27+1&lt;=15,IF(UJ$19&gt;='様式３（療養者名簿）（⑤の場合）'!$BJ27,IF(UJ$19&lt;='様式３（療養者名簿）（⑤の場合）'!$BK27,1,0),0),0)</f>
        <v>0</v>
      </c>
      <c r="UK22" s="372">
        <f>IF(UK$19-'様式３（療養者名簿）（⑤の場合）'!$BJ27+1&lt;=15,IF(UK$19&gt;='様式３（療養者名簿）（⑤の場合）'!$BJ27,IF(UK$19&lt;='様式３（療養者名簿）（⑤の場合）'!$BK27,1,0),0),0)</f>
        <v>0</v>
      </c>
      <c r="UL22" s="372">
        <f>IF(UL$19-'様式３（療養者名簿）（⑤の場合）'!$BJ27+1&lt;=15,IF(UL$19&gt;='様式３（療養者名簿）（⑤の場合）'!$BJ27,IF(UL$19&lt;='様式３（療養者名簿）（⑤の場合）'!$BK27,1,0),0),0)</f>
        <v>0</v>
      </c>
      <c r="UM22" s="372">
        <f>IF(UM$19-'様式３（療養者名簿）（⑤の場合）'!$BJ27+1&lt;=15,IF(UM$19&gt;='様式３（療養者名簿）（⑤の場合）'!$BJ27,IF(UM$19&lt;='様式３（療養者名簿）（⑤の場合）'!$BK27,1,0),0),0)</f>
        <v>0</v>
      </c>
      <c r="UN22" s="372">
        <f>IF(UN$19-'様式３（療養者名簿）（⑤の場合）'!$BJ27+1&lt;=15,IF(UN$19&gt;='様式３（療養者名簿）（⑤の場合）'!$BJ27,IF(UN$19&lt;='様式３（療養者名簿）（⑤の場合）'!$BK27,1,0),0),0)</f>
        <v>0</v>
      </c>
      <c r="UO22" s="372">
        <f>IF(UO$19-'様式３（療養者名簿）（⑤の場合）'!$BJ27+1&lt;=15,IF(UO$19&gt;='様式３（療養者名簿）（⑤の場合）'!$BJ27,IF(UO$19&lt;='様式３（療養者名簿）（⑤の場合）'!$BK27,1,0),0),0)</f>
        <v>0</v>
      </c>
      <c r="UP22" s="372">
        <f>IF(UP$19-'様式３（療養者名簿）（⑤の場合）'!$BJ27+1&lt;=15,IF(UP$19&gt;='様式３（療養者名簿）（⑤の場合）'!$BJ27,IF(UP$19&lt;='様式３（療養者名簿）（⑤の場合）'!$BK27,1,0),0),0)</f>
        <v>0</v>
      </c>
      <c r="UQ22" s="372">
        <f>IF(UQ$19-'様式３（療養者名簿）（⑤の場合）'!$BJ27+1&lt;=15,IF(UQ$19&gt;='様式３（療養者名簿）（⑤の場合）'!$BJ27,IF(UQ$19&lt;='様式３（療養者名簿）（⑤の場合）'!$BK27,1,0),0),0)</f>
        <v>0</v>
      </c>
      <c r="UR22" s="372">
        <f>IF(UR$19-'様式３（療養者名簿）（⑤の場合）'!$BJ27+1&lt;=15,IF(UR$19&gt;='様式３（療養者名簿）（⑤の場合）'!$BJ27,IF(UR$19&lt;='様式３（療養者名簿）（⑤の場合）'!$BK27,1,0),0),0)</f>
        <v>0</v>
      </c>
      <c r="US22" s="372">
        <f>IF(US$19-'様式３（療養者名簿）（⑤の場合）'!$BJ27+1&lt;=15,IF(US$19&gt;='様式３（療養者名簿）（⑤の場合）'!$BJ27,IF(US$19&lt;='様式３（療養者名簿）（⑤の場合）'!$BK27,1,0),0),0)</f>
        <v>0</v>
      </c>
      <c r="UT22" s="372">
        <f>IF(UT$19-'様式３（療養者名簿）（⑤の場合）'!$BJ27+1&lt;=15,IF(UT$19&gt;='様式３（療養者名簿）（⑤の場合）'!$BJ27,IF(UT$19&lt;='様式３（療養者名簿）（⑤の場合）'!$BK27,1,0),0),0)</f>
        <v>0</v>
      </c>
      <c r="UU22" s="372">
        <f>IF(UU$19-'様式３（療養者名簿）（⑤の場合）'!$BJ27+1&lt;=15,IF(UU$19&gt;='様式３（療養者名簿）（⑤の場合）'!$BJ27,IF(UU$19&lt;='様式３（療養者名簿）（⑤の場合）'!$BK27,1,0),0),0)</f>
        <v>0</v>
      </c>
      <c r="UV22" s="372">
        <f>IF(UV$19-'様式３（療養者名簿）（⑤の場合）'!$BJ27+1&lt;=15,IF(UV$19&gt;='様式３（療養者名簿）（⑤の場合）'!$BJ27,IF(UV$19&lt;='様式３（療養者名簿）（⑤の場合）'!$BK27,1,0),0),0)</f>
        <v>0</v>
      </c>
      <c r="UW22" s="372">
        <f>IF(UW$19-'様式３（療養者名簿）（⑤の場合）'!$BJ27+1&lt;=15,IF(UW$19&gt;='様式３（療養者名簿）（⑤の場合）'!$BJ27,IF(UW$19&lt;='様式３（療養者名簿）（⑤の場合）'!$BK27,1,0),0),0)</f>
        <v>0</v>
      </c>
      <c r="UX22" s="372">
        <f>IF(UX$19-'様式３（療養者名簿）（⑤の場合）'!$BJ27+1&lt;=15,IF(UX$19&gt;='様式３（療養者名簿）（⑤の場合）'!$BJ27,IF(UX$19&lt;='様式３（療養者名簿）（⑤の場合）'!$BK27,1,0),0),0)</f>
        <v>0</v>
      </c>
      <c r="UY22" s="372">
        <f>IF(UY$19-'様式３（療養者名簿）（⑤の場合）'!$BJ27+1&lt;=15,IF(UY$19&gt;='様式３（療養者名簿）（⑤の場合）'!$BJ27,IF(UY$19&lt;='様式３（療養者名簿）（⑤の場合）'!$BK27,1,0),0),0)</f>
        <v>0</v>
      </c>
      <c r="UZ22" s="372">
        <f>IF(UZ$19-'様式３（療養者名簿）（⑤の場合）'!$BJ27+1&lt;=15,IF(UZ$19&gt;='様式３（療養者名簿）（⑤の場合）'!$BJ27,IF(UZ$19&lt;='様式３（療養者名簿）（⑤の場合）'!$BK27,1,0),0),0)</f>
        <v>0</v>
      </c>
      <c r="VA22" s="372">
        <f>IF(VA$19-'様式３（療養者名簿）（⑤の場合）'!$BJ27+1&lt;=15,IF(VA$19&gt;='様式３（療養者名簿）（⑤の場合）'!$BJ27,IF(VA$19&lt;='様式３（療養者名簿）（⑤の場合）'!$BK27,1,0),0),0)</f>
        <v>0</v>
      </c>
      <c r="VB22" s="372">
        <f>IF(VB$19-'様式３（療養者名簿）（⑤の場合）'!$BJ27+1&lt;=15,IF(VB$19&gt;='様式３（療養者名簿）（⑤の場合）'!$BJ27,IF(VB$19&lt;='様式３（療養者名簿）（⑤の場合）'!$BK27,1,0),0),0)</f>
        <v>0</v>
      </c>
      <c r="VC22" s="372">
        <f>IF(VC$19-'様式３（療養者名簿）（⑤の場合）'!$BJ27+1&lt;=15,IF(VC$19&gt;='様式３（療養者名簿）（⑤の場合）'!$BJ27,IF(VC$19&lt;='様式３（療養者名簿）（⑤の場合）'!$BK27,1,0),0),0)</f>
        <v>0</v>
      </c>
      <c r="VD22" s="372">
        <f>IF(VD$19-'様式３（療養者名簿）（⑤の場合）'!$BJ27+1&lt;=15,IF(VD$19&gt;='様式３（療養者名簿）（⑤の場合）'!$BJ27,IF(VD$19&lt;='様式３（療養者名簿）（⑤の場合）'!$BK27,1,0),0),0)</f>
        <v>0</v>
      </c>
      <c r="VE22" s="372">
        <f>IF(VE$19-'様式３（療養者名簿）（⑤の場合）'!$BJ27+1&lt;=15,IF(VE$19&gt;='様式３（療養者名簿）（⑤の場合）'!$BJ27,IF(VE$19&lt;='様式３（療養者名簿）（⑤の場合）'!$BK27,1,0),0),0)</f>
        <v>0</v>
      </c>
      <c r="VF22" s="372">
        <f>IF(VF$19-'様式３（療養者名簿）（⑤の場合）'!$BJ27+1&lt;=15,IF(VF$19&gt;='様式３（療養者名簿）（⑤の場合）'!$BJ27,IF(VF$19&lt;='様式３（療養者名簿）（⑤の場合）'!$BK27,1,0),0),0)</f>
        <v>0</v>
      </c>
      <c r="VG22" s="372">
        <f>IF(VG$19-'様式３（療養者名簿）（⑤の場合）'!$BJ27+1&lt;=15,IF(VG$19&gt;='様式３（療養者名簿）（⑤の場合）'!$BJ27,IF(VG$19&lt;='様式３（療養者名簿）（⑤の場合）'!$BK27,1,0),0),0)</f>
        <v>0</v>
      </c>
      <c r="VH22" s="372">
        <f>IF(VH$19-'様式３（療養者名簿）（⑤の場合）'!$BJ27+1&lt;=15,IF(VH$19&gt;='様式３（療養者名簿）（⑤の場合）'!$BJ27,IF(VH$19&lt;='様式３（療養者名簿）（⑤の場合）'!$BK27,1,0),0),0)</f>
        <v>0</v>
      </c>
      <c r="VI22" s="372">
        <f>IF(VI$19-'様式３（療養者名簿）（⑤の場合）'!$BJ27+1&lt;=15,IF(VI$19&gt;='様式３（療養者名簿）（⑤の場合）'!$BJ27,IF(VI$19&lt;='様式３（療養者名簿）（⑤の場合）'!$BK27,1,0),0),0)</f>
        <v>0</v>
      </c>
      <c r="VJ22" s="372">
        <f>IF(VJ$19-'様式３（療養者名簿）（⑤の場合）'!$BJ27+1&lt;=15,IF(VJ$19&gt;='様式３（療養者名簿）（⑤の場合）'!$BJ27,IF(VJ$19&lt;='様式３（療養者名簿）（⑤の場合）'!$BK27,1,0),0),0)</f>
        <v>0</v>
      </c>
      <c r="VK22" s="372">
        <f>IF(VK$19-'様式３（療養者名簿）（⑤の場合）'!$BJ27+1&lt;=15,IF(VK$19&gt;='様式３（療養者名簿）（⑤の場合）'!$BJ27,IF(VK$19&lt;='様式３（療養者名簿）（⑤の場合）'!$BK27,1,0),0),0)</f>
        <v>0</v>
      </c>
      <c r="VL22" s="372">
        <f>IF(VL$19-'様式３（療養者名簿）（⑤の場合）'!$BJ27+1&lt;=15,IF(VL$19&gt;='様式３（療養者名簿）（⑤の場合）'!$BJ27,IF(VL$19&lt;='様式３（療養者名簿）（⑤の場合）'!$BK27,1,0),0),0)</f>
        <v>0</v>
      </c>
      <c r="VM22" s="372">
        <f>IF(VM$19-'様式３（療養者名簿）（⑤の場合）'!$BJ27+1&lt;=15,IF(VM$19&gt;='様式３（療養者名簿）（⑤の場合）'!$BJ27,IF(VM$19&lt;='様式３（療養者名簿）（⑤の場合）'!$BK27,1,0),0),0)</f>
        <v>0</v>
      </c>
      <c r="VN22" s="372">
        <f>IF(VN$19-'様式３（療養者名簿）（⑤の場合）'!$BJ27+1&lt;=15,IF(VN$19&gt;='様式３（療養者名簿）（⑤の場合）'!$BJ27,IF(VN$19&lt;='様式３（療養者名簿）（⑤の場合）'!$BK27,1,0),0),0)</f>
        <v>0</v>
      </c>
      <c r="VO22" s="372">
        <f>IF(VO$19-'様式３（療養者名簿）（⑤の場合）'!$BJ27+1&lt;=15,IF(VO$19&gt;='様式３（療養者名簿）（⑤の場合）'!$BJ27,IF(VO$19&lt;='様式３（療養者名簿）（⑤の場合）'!$BK27,1,0),0),0)</f>
        <v>0</v>
      </c>
      <c r="VP22" s="372">
        <f>IF(VP$19-'様式３（療養者名簿）（⑤の場合）'!$BJ27+1&lt;=15,IF(VP$19&gt;='様式３（療養者名簿）（⑤の場合）'!$BJ27,IF(VP$19&lt;='様式３（療養者名簿）（⑤の場合）'!$BK27,1,0),0),0)</f>
        <v>0</v>
      </c>
      <c r="VQ22" s="372">
        <f>IF(VQ$19-'様式３（療養者名簿）（⑤の場合）'!$BJ27+1&lt;=15,IF(VQ$19&gt;='様式３（療養者名簿）（⑤の場合）'!$BJ27,IF(VQ$19&lt;='様式３（療養者名簿）（⑤の場合）'!$BK27,1,0),0),0)</f>
        <v>0</v>
      </c>
      <c r="VR22" s="372">
        <f>IF(VR$19-'様式３（療養者名簿）（⑤の場合）'!$BJ27+1&lt;=15,IF(VR$19&gt;='様式３（療養者名簿）（⑤の場合）'!$BJ27,IF(VR$19&lt;='様式３（療養者名簿）（⑤の場合）'!$BK27,1,0),0),0)</f>
        <v>0</v>
      </c>
      <c r="VS22" s="372">
        <f>IF(VS$19-'様式３（療養者名簿）（⑤の場合）'!$BJ27+1&lt;=15,IF(VS$19&gt;='様式３（療養者名簿）（⑤の場合）'!$BJ27,IF(VS$19&lt;='様式３（療養者名簿）（⑤の場合）'!$BK27,1,0),0),0)</f>
        <v>0</v>
      </c>
      <c r="VT22" s="372">
        <f>IF(VT$19-'様式３（療養者名簿）（⑤の場合）'!$BJ27+1&lt;=15,IF(VT$19&gt;='様式３（療養者名簿）（⑤の場合）'!$BJ27,IF(VT$19&lt;='様式３（療養者名簿）（⑤の場合）'!$BK27,1,0),0),0)</f>
        <v>0</v>
      </c>
      <c r="VU22" s="372">
        <f>IF(VU$19-'様式３（療養者名簿）（⑤の場合）'!$BJ27+1&lt;=15,IF(VU$19&gt;='様式３（療養者名簿）（⑤の場合）'!$BJ27,IF(VU$19&lt;='様式３（療養者名簿）（⑤の場合）'!$BK27,1,0),0),0)</f>
        <v>0</v>
      </c>
      <c r="VV22" s="372">
        <f>IF(VV$19-'様式３（療養者名簿）（⑤の場合）'!$BJ27+1&lt;=15,IF(VV$19&gt;='様式３（療養者名簿）（⑤の場合）'!$BJ27,IF(VV$19&lt;='様式３（療養者名簿）（⑤の場合）'!$BK27,1,0),0),0)</f>
        <v>0</v>
      </c>
      <c r="VW22" s="372">
        <f>IF(VW$19-'様式３（療養者名簿）（⑤の場合）'!$BJ27+1&lt;=15,IF(VW$19&gt;='様式３（療養者名簿）（⑤の場合）'!$BJ27,IF(VW$19&lt;='様式３（療養者名簿）（⑤の場合）'!$BK27,1,0),0),0)</f>
        <v>0</v>
      </c>
      <c r="VX22" s="372">
        <f>IF(VX$19-'様式３（療養者名簿）（⑤の場合）'!$BJ27+1&lt;=15,IF(VX$19&gt;='様式３（療養者名簿）（⑤の場合）'!$BJ27,IF(VX$19&lt;='様式３（療養者名簿）（⑤の場合）'!$BK27,1,0),0),0)</f>
        <v>0</v>
      </c>
      <c r="VY22" s="372">
        <f>IF(VY$19-'様式３（療養者名簿）（⑤の場合）'!$BJ27+1&lt;=15,IF(VY$19&gt;='様式３（療養者名簿）（⑤の場合）'!$BJ27,IF(VY$19&lt;='様式３（療養者名簿）（⑤の場合）'!$BK27,1,0),0),0)</f>
        <v>0</v>
      </c>
      <c r="VZ22" s="372">
        <f>IF(VZ$19-'様式３（療養者名簿）（⑤の場合）'!$BJ27+1&lt;=15,IF(VZ$19&gt;='様式３（療養者名簿）（⑤の場合）'!$BJ27,IF(VZ$19&lt;='様式３（療養者名簿）（⑤の場合）'!$BK27,1,0),0),0)</f>
        <v>0</v>
      </c>
      <c r="WA22" s="372">
        <f>IF(WA$19-'様式３（療養者名簿）（⑤の場合）'!$BJ27+1&lt;=15,IF(WA$19&gt;='様式３（療養者名簿）（⑤の場合）'!$BJ27,IF(WA$19&lt;='様式３（療養者名簿）（⑤の場合）'!$BK27,1,0),0),0)</f>
        <v>0</v>
      </c>
      <c r="WB22" s="372">
        <f>IF(WB$19-'様式３（療養者名簿）（⑤の場合）'!$BJ27+1&lt;=15,IF(WB$19&gt;='様式３（療養者名簿）（⑤の場合）'!$BJ27,IF(WB$19&lt;='様式３（療養者名簿）（⑤の場合）'!$BK27,1,0),0),0)</f>
        <v>0</v>
      </c>
      <c r="WC22" s="372">
        <f>IF(WC$19-'様式３（療養者名簿）（⑤の場合）'!$BJ27+1&lt;=15,IF(WC$19&gt;='様式３（療養者名簿）（⑤の場合）'!$BJ27,IF(WC$19&lt;='様式３（療養者名簿）（⑤の場合）'!$BK27,1,0),0),0)</f>
        <v>0</v>
      </c>
      <c r="WD22" s="372">
        <f>IF(WD$19-'様式３（療養者名簿）（⑤の場合）'!$BJ27+1&lt;=15,IF(WD$19&gt;='様式３（療養者名簿）（⑤の場合）'!$BJ27,IF(WD$19&lt;='様式３（療養者名簿）（⑤の場合）'!$BK27,1,0),0),0)</f>
        <v>0</v>
      </c>
      <c r="WE22" s="372">
        <f>IF(WE$19-'様式３（療養者名簿）（⑤の場合）'!$BJ27+1&lt;=15,IF(WE$19&gt;='様式３（療養者名簿）（⑤の場合）'!$BJ27,IF(WE$19&lt;='様式３（療養者名簿）（⑤の場合）'!$BK27,1,0),0),0)</f>
        <v>0</v>
      </c>
      <c r="WF22" s="372">
        <f>IF(WF$19-'様式３（療養者名簿）（⑤の場合）'!$BJ27+1&lt;=15,IF(WF$19&gt;='様式３（療養者名簿）（⑤の場合）'!$BJ27,IF(WF$19&lt;='様式３（療養者名簿）（⑤の場合）'!$BK27,1,0),0),0)</f>
        <v>0</v>
      </c>
      <c r="WG22" s="372">
        <f>IF(WG$19-'様式３（療養者名簿）（⑤の場合）'!$BJ27+1&lt;=15,IF(WG$19&gt;='様式３（療養者名簿）（⑤の場合）'!$BJ27,IF(WG$19&lt;='様式３（療養者名簿）（⑤の場合）'!$BK27,1,0),0),0)</f>
        <v>0</v>
      </c>
      <c r="WH22" s="372">
        <f>IF(WH$19-'様式３（療養者名簿）（⑤の場合）'!$BJ27+1&lt;=15,IF(WH$19&gt;='様式３（療養者名簿）（⑤の場合）'!$BJ27,IF(WH$19&lt;='様式３（療養者名簿）（⑤の場合）'!$BK27,1,0),0),0)</f>
        <v>0</v>
      </c>
      <c r="WI22" s="372">
        <f>IF(WI$19-'様式３（療養者名簿）（⑤の場合）'!$BJ27+1&lt;=15,IF(WI$19&gt;='様式３（療養者名簿）（⑤の場合）'!$BJ27,IF(WI$19&lt;='様式３（療養者名簿）（⑤の場合）'!$BK27,1,0),0),0)</f>
        <v>0</v>
      </c>
      <c r="WJ22" s="372">
        <f>IF(WJ$19-'様式３（療養者名簿）（⑤の場合）'!$BJ27+1&lt;=15,IF(WJ$19&gt;='様式３（療養者名簿）（⑤の場合）'!$BJ27,IF(WJ$19&lt;='様式３（療養者名簿）（⑤の場合）'!$BK27,1,0),0),0)</f>
        <v>0</v>
      </c>
      <c r="WK22" s="372">
        <f>IF(WK$19-'様式３（療養者名簿）（⑤の場合）'!$BJ27+1&lt;=15,IF(WK$19&gt;='様式３（療養者名簿）（⑤の場合）'!$BJ27,IF(WK$19&lt;='様式３（療養者名簿）（⑤の場合）'!$BK27,1,0),0),0)</f>
        <v>0</v>
      </c>
      <c r="WL22" s="372">
        <f>IF(WL$19-'様式３（療養者名簿）（⑤の場合）'!$BJ27+1&lt;=15,IF(WL$19&gt;='様式３（療養者名簿）（⑤の場合）'!$BJ27,IF(WL$19&lt;='様式３（療養者名簿）（⑤の場合）'!$BK27,1,0),0),0)</f>
        <v>0</v>
      </c>
      <c r="WM22" s="372">
        <f>IF(WM$19-'様式３（療養者名簿）（⑤の場合）'!$BJ27+1&lt;=15,IF(WM$19&gt;='様式３（療養者名簿）（⑤の場合）'!$BJ27,IF(WM$19&lt;='様式３（療養者名簿）（⑤の場合）'!$BK27,1,0),0),0)</f>
        <v>0</v>
      </c>
      <c r="WN22" s="372">
        <f>IF(WN$19-'様式３（療養者名簿）（⑤の場合）'!$BJ27+1&lt;=15,IF(WN$19&gt;='様式３（療養者名簿）（⑤の場合）'!$BJ27,IF(WN$19&lt;='様式３（療養者名簿）（⑤の場合）'!$BK27,1,0),0),0)</f>
        <v>0</v>
      </c>
      <c r="WO22" s="372">
        <f>IF(WO$19-'様式３（療養者名簿）（⑤の場合）'!$BJ27+1&lt;=15,IF(WO$19&gt;='様式３（療養者名簿）（⑤の場合）'!$BJ27,IF(WO$19&lt;='様式３（療養者名簿）（⑤の場合）'!$BK27,1,0),0),0)</f>
        <v>0</v>
      </c>
      <c r="WP22" s="372">
        <f>IF(WP$19-'様式３（療養者名簿）（⑤の場合）'!$BJ27+1&lt;=15,IF(WP$19&gt;='様式３（療養者名簿）（⑤の場合）'!$BJ27,IF(WP$19&lt;='様式３（療養者名簿）（⑤の場合）'!$BK27,1,0),0),0)</f>
        <v>0</v>
      </c>
      <c r="WQ22" s="372">
        <f>IF(WQ$19-'様式３（療養者名簿）（⑤の場合）'!$BJ27+1&lt;=15,IF(WQ$19&gt;='様式３（療養者名簿）（⑤の場合）'!$BJ27,IF(WQ$19&lt;='様式３（療養者名簿）（⑤の場合）'!$BK27,1,0),0),0)</f>
        <v>0</v>
      </c>
      <c r="WR22" s="372">
        <f>IF(WR$19-'様式３（療養者名簿）（⑤の場合）'!$BJ27+1&lt;=15,IF(WR$19&gt;='様式３（療養者名簿）（⑤の場合）'!$BJ27,IF(WR$19&lt;='様式３（療養者名簿）（⑤の場合）'!$BK27,1,0),0),0)</f>
        <v>0</v>
      </c>
      <c r="WS22" s="372">
        <f>IF(WS$19-'様式３（療養者名簿）（⑤の場合）'!$BJ27+1&lt;=15,IF(WS$19&gt;='様式３（療養者名簿）（⑤の場合）'!$BJ27,IF(WS$19&lt;='様式３（療養者名簿）（⑤の場合）'!$BK27,1,0),0),0)</f>
        <v>0</v>
      </c>
      <c r="WT22" s="372">
        <f>IF(WT$19-'様式３（療養者名簿）（⑤の場合）'!$BJ27+1&lt;=15,IF(WT$19&gt;='様式３（療養者名簿）（⑤の場合）'!$BJ27,IF(WT$19&lt;='様式３（療養者名簿）（⑤の場合）'!$BK27,1,0),0),0)</f>
        <v>0</v>
      </c>
      <c r="WU22" s="372">
        <f>IF(WU$19-'様式３（療養者名簿）（⑤の場合）'!$BJ27+1&lt;=15,IF(WU$19&gt;='様式３（療養者名簿）（⑤の場合）'!$BJ27,IF(WU$19&lt;='様式３（療養者名簿）（⑤の場合）'!$BK27,1,0),0),0)</f>
        <v>0</v>
      </c>
      <c r="WV22" s="372">
        <f>IF(WV$19-'様式３（療養者名簿）（⑤の場合）'!$BJ27+1&lt;=15,IF(WV$19&gt;='様式３（療養者名簿）（⑤の場合）'!$BJ27,IF(WV$19&lt;='様式３（療養者名簿）（⑤の場合）'!$BK27,1,0),0),0)</f>
        <v>0</v>
      </c>
      <c r="WW22" s="372">
        <f>IF(WW$19-'様式３（療養者名簿）（⑤の場合）'!$BJ27+1&lt;=15,IF(WW$19&gt;='様式３（療養者名簿）（⑤の場合）'!$BJ27,IF(WW$19&lt;='様式３（療養者名簿）（⑤の場合）'!$BK27,1,0),0),0)</f>
        <v>0</v>
      </c>
      <c r="WX22" s="372">
        <f>IF(WX$19-'様式３（療養者名簿）（⑤の場合）'!$BJ27+1&lt;=15,IF(WX$19&gt;='様式３（療養者名簿）（⑤の場合）'!$BJ27,IF(WX$19&lt;='様式３（療養者名簿）（⑤の場合）'!$BK27,1,0),0),0)</f>
        <v>0</v>
      </c>
      <c r="WY22" s="372">
        <f>IF(WY$19-'様式３（療養者名簿）（⑤の場合）'!$BJ27+1&lt;=15,IF(WY$19&gt;='様式３（療養者名簿）（⑤の場合）'!$BJ27,IF(WY$19&lt;='様式３（療養者名簿）（⑤の場合）'!$BK27,1,0),0),0)</f>
        <v>0</v>
      </c>
      <c r="WZ22" s="372">
        <f>IF(WZ$19-'様式３（療養者名簿）（⑤の場合）'!$BJ27+1&lt;=15,IF(WZ$19&gt;='様式３（療養者名簿）（⑤の場合）'!$BJ27,IF(WZ$19&lt;='様式３（療養者名簿）（⑤の場合）'!$BK27,1,0),0),0)</f>
        <v>0</v>
      </c>
      <c r="XA22" s="372">
        <f>IF(XA$19-'様式３（療養者名簿）（⑤の場合）'!$BJ27+1&lt;=15,IF(XA$19&gt;='様式３（療養者名簿）（⑤の場合）'!$BJ27,IF(XA$19&lt;='様式３（療養者名簿）（⑤の場合）'!$BK27,1,0),0),0)</f>
        <v>0</v>
      </c>
      <c r="XB22" s="372">
        <f>IF(XB$19-'様式３（療養者名簿）（⑤の場合）'!$BJ27+1&lt;=15,IF(XB$19&gt;='様式３（療養者名簿）（⑤の場合）'!$BJ27,IF(XB$19&lt;='様式３（療養者名簿）（⑤の場合）'!$BK27,1,0),0),0)</f>
        <v>0</v>
      </c>
      <c r="XC22" s="372">
        <f>IF(XC$19-'様式３（療養者名簿）（⑤の場合）'!$BJ27+1&lt;=15,IF(XC$19&gt;='様式３（療養者名簿）（⑤の場合）'!$BJ27,IF(XC$19&lt;='様式３（療養者名簿）（⑤の場合）'!$BK27,1,0),0),0)</f>
        <v>0</v>
      </c>
      <c r="XD22" s="372">
        <f>IF(XD$19-'様式３（療養者名簿）（⑤の場合）'!$BJ27+1&lt;=15,IF(XD$19&gt;='様式３（療養者名簿）（⑤の場合）'!$BJ27,IF(XD$19&lt;='様式３（療養者名簿）（⑤の場合）'!$BK27,1,0),0),0)</f>
        <v>0</v>
      </c>
      <c r="XE22" s="372">
        <f>IF(XE$19-'様式３（療養者名簿）（⑤の場合）'!$BJ27+1&lt;=15,IF(XE$19&gt;='様式３（療養者名簿）（⑤の場合）'!$BJ27,IF(XE$19&lt;='様式３（療養者名簿）（⑤の場合）'!$BK27,1,0),0),0)</f>
        <v>0</v>
      </c>
      <c r="XF22" s="372">
        <f>IF(XF$19-'様式３（療養者名簿）（⑤の場合）'!$BJ27+1&lt;=15,IF(XF$19&gt;='様式３（療養者名簿）（⑤の場合）'!$BJ27,IF(XF$19&lt;='様式３（療養者名簿）（⑤の場合）'!$BK27,1,0),0),0)</f>
        <v>0</v>
      </c>
      <c r="XG22" s="372">
        <f>IF(XG$19-'様式３（療養者名簿）（⑤の場合）'!$BJ27+1&lt;=15,IF(XG$19&gt;='様式３（療養者名簿）（⑤の場合）'!$BJ27,IF(XG$19&lt;='様式３（療養者名簿）（⑤の場合）'!$BK27,1,0),0),0)</f>
        <v>0</v>
      </c>
      <c r="XH22" s="372">
        <f>IF(XH$19-'様式３（療養者名簿）（⑤の場合）'!$BJ27+1&lt;=15,IF(XH$19&gt;='様式３（療養者名簿）（⑤の場合）'!$BJ27,IF(XH$19&lt;='様式３（療養者名簿）（⑤の場合）'!$BK27,1,0),0),0)</f>
        <v>0</v>
      </c>
      <c r="XI22" s="372">
        <f>IF(XI$19-'様式３（療養者名簿）（⑤の場合）'!$BJ27+1&lt;=15,IF(XI$19&gt;='様式３（療養者名簿）（⑤の場合）'!$BJ27,IF(XI$19&lt;='様式３（療養者名簿）（⑤の場合）'!$BK27,1,0),0),0)</f>
        <v>0</v>
      </c>
      <c r="XJ22" s="372">
        <f>IF(XJ$19-'様式３（療養者名簿）（⑤の場合）'!$BJ27+1&lt;=15,IF(XJ$19&gt;='様式３（療養者名簿）（⑤の場合）'!$BJ27,IF(XJ$19&lt;='様式３（療養者名簿）（⑤の場合）'!$BK27,1,0),0),0)</f>
        <v>0</v>
      </c>
      <c r="XK22" s="372">
        <f>IF(XK$19-'様式３（療養者名簿）（⑤の場合）'!$BJ27+1&lt;=15,IF(XK$19&gt;='様式３（療養者名簿）（⑤の場合）'!$BJ27,IF(XK$19&lt;='様式３（療養者名簿）（⑤の場合）'!$BK27,1,0),0),0)</f>
        <v>0</v>
      </c>
      <c r="XL22" s="372">
        <f>IF(XL$19-'様式３（療養者名簿）（⑤の場合）'!$BJ27+1&lt;=15,IF(XL$19&gt;='様式３（療養者名簿）（⑤の場合）'!$BJ27,IF(XL$19&lt;='様式３（療養者名簿）（⑤の場合）'!$BK27,1,0),0),0)</f>
        <v>0</v>
      </c>
      <c r="XM22" s="372">
        <f>IF(XM$19-'様式３（療養者名簿）（⑤の場合）'!$BJ27+1&lt;=15,IF(XM$19&gt;='様式３（療養者名簿）（⑤の場合）'!$BJ27,IF(XM$19&lt;='様式３（療養者名簿）（⑤の場合）'!$BK27,1,0),0),0)</f>
        <v>0</v>
      </c>
      <c r="XN22" s="372">
        <f>IF(XN$19-'様式３（療養者名簿）（⑤の場合）'!$BJ27+1&lt;=15,IF(XN$19&gt;='様式３（療養者名簿）（⑤の場合）'!$BJ27,IF(XN$19&lt;='様式３（療養者名簿）（⑤の場合）'!$BK27,1,0),0),0)</f>
        <v>0</v>
      </c>
      <c r="XO22" s="372">
        <f>IF(XO$19-'様式３（療養者名簿）（⑤の場合）'!$BJ27+1&lt;=15,IF(XO$19&gt;='様式３（療養者名簿）（⑤の場合）'!$BJ27,IF(XO$19&lt;='様式３（療養者名簿）（⑤の場合）'!$BK27,1,0),0),0)</f>
        <v>0</v>
      </c>
      <c r="XP22" s="372">
        <f>IF(XP$19-'様式３（療養者名簿）（⑤の場合）'!$BJ27+1&lt;=15,IF(XP$19&gt;='様式３（療養者名簿）（⑤の場合）'!$BJ27,IF(XP$19&lt;='様式３（療養者名簿）（⑤の場合）'!$BK27,1,0),0),0)</f>
        <v>0</v>
      </c>
      <c r="XQ22" s="372">
        <f>IF(XQ$19-'様式３（療養者名簿）（⑤の場合）'!$BJ27+1&lt;=15,IF(XQ$19&gt;='様式３（療養者名簿）（⑤の場合）'!$BJ27,IF(XQ$19&lt;='様式３（療養者名簿）（⑤の場合）'!$BK27,1,0),0),0)</f>
        <v>0</v>
      </c>
      <c r="XR22" s="372">
        <f>IF(XR$19-'様式３（療養者名簿）（⑤の場合）'!$BJ27+1&lt;=15,IF(XR$19&gt;='様式３（療養者名簿）（⑤の場合）'!$BJ27,IF(XR$19&lt;='様式３（療養者名簿）（⑤の場合）'!$BK27,1,0),0),0)</f>
        <v>0</v>
      </c>
      <c r="XS22" s="372">
        <f>IF(XS$19-'様式３（療養者名簿）（⑤の場合）'!$BJ27+1&lt;=15,IF(XS$19&gt;='様式３（療養者名簿）（⑤の場合）'!$BJ27,IF(XS$19&lt;='様式３（療養者名簿）（⑤の場合）'!$BK27,1,0),0),0)</f>
        <v>0</v>
      </c>
      <c r="XT22" s="372">
        <f>IF(XT$19-'様式３（療養者名簿）（⑤の場合）'!$BJ27+1&lt;=15,IF(XT$19&gt;='様式３（療養者名簿）（⑤の場合）'!$BJ27,IF(XT$19&lt;='様式３（療養者名簿）（⑤の場合）'!$BK27,1,0),0),0)</f>
        <v>0</v>
      </c>
      <c r="XU22" s="372">
        <f>IF(XU$19-'様式３（療養者名簿）（⑤の場合）'!$BJ27+1&lt;=15,IF(XU$19&gt;='様式３（療養者名簿）（⑤の場合）'!$BJ27,IF(XU$19&lt;='様式３（療養者名簿）（⑤の場合）'!$BK27,1,0),0),0)</f>
        <v>0</v>
      </c>
      <c r="XV22" s="372">
        <f>IF(XV$19-'様式３（療養者名簿）（⑤の場合）'!$BJ27+1&lt;=15,IF(XV$19&gt;='様式３（療養者名簿）（⑤の場合）'!$BJ27,IF(XV$19&lt;='様式３（療養者名簿）（⑤の場合）'!$BK27,1,0),0),0)</f>
        <v>0</v>
      </c>
      <c r="XW22" s="372">
        <f>IF(XW$19-'様式３（療養者名簿）（⑤の場合）'!$BJ27+1&lt;=15,IF(XW$19&gt;='様式３（療養者名簿）（⑤の場合）'!$BJ27,IF(XW$19&lt;='様式３（療養者名簿）（⑤の場合）'!$BK27,1,0),0),0)</f>
        <v>0</v>
      </c>
      <c r="XX22" s="372">
        <f>IF(XX$19-'様式３（療養者名簿）（⑤の場合）'!$BJ27+1&lt;=15,IF(XX$19&gt;='様式３（療養者名簿）（⑤の場合）'!$BJ27,IF(XX$19&lt;='様式３（療養者名簿）（⑤の場合）'!$BK27,1,0),0),0)</f>
        <v>0</v>
      </c>
      <c r="XY22" s="372">
        <f>IF(XY$19-'様式３（療養者名簿）（⑤の場合）'!$BJ27+1&lt;=15,IF(XY$19&gt;='様式３（療養者名簿）（⑤の場合）'!$BJ27,IF(XY$19&lt;='様式３（療養者名簿）（⑤の場合）'!$BK27,1,0),0),0)</f>
        <v>0</v>
      </c>
      <c r="XZ22" s="372">
        <f>IF(XZ$19-'様式３（療養者名簿）（⑤の場合）'!$BJ27+1&lt;=15,IF(XZ$19&gt;='様式３（療養者名簿）（⑤の場合）'!$BJ27,IF(XZ$19&lt;='様式３（療養者名簿）（⑤の場合）'!$BK27,1,0),0),0)</f>
        <v>0</v>
      </c>
      <c r="YA22" s="372">
        <f>IF(YA$19-'様式３（療養者名簿）（⑤の場合）'!$BJ27+1&lt;=15,IF(YA$19&gt;='様式３（療養者名簿）（⑤の場合）'!$BJ27,IF(YA$19&lt;='様式３（療養者名簿）（⑤の場合）'!$BK27,1,0),0),0)</f>
        <v>0</v>
      </c>
      <c r="YB22" s="372">
        <f>IF(YB$19-'様式３（療養者名簿）（⑤の場合）'!$BJ27+1&lt;=15,IF(YB$19&gt;='様式３（療養者名簿）（⑤の場合）'!$BJ27,IF(YB$19&lt;='様式３（療養者名簿）（⑤の場合）'!$BK27,1,0),0),0)</f>
        <v>0</v>
      </c>
      <c r="YC22" s="372">
        <f>IF(YC$19-'様式３（療養者名簿）（⑤の場合）'!$BJ27+1&lt;=15,IF(YC$19&gt;='様式３（療養者名簿）（⑤の場合）'!$BJ27,IF(YC$19&lt;='様式３（療養者名簿）（⑤の場合）'!$BK27,1,0),0),0)</f>
        <v>0</v>
      </c>
      <c r="YD22" s="372">
        <f>IF(YD$19-'様式３（療養者名簿）（⑤の場合）'!$BJ27+1&lt;=15,IF(YD$19&gt;='様式３（療養者名簿）（⑤の場合）'!$BJ27,IF(YD$19&lt;='様式３（療養者名簿）（⑤の場合）'!$BK27,1,0),0),0)</f>
        <v>0</v>
      </c>
      <c r="YE22" s="372">
        <f>IF(YE$19-'様式３（療養者名簿）（⑤の場合）'!$BJ27+1&lt;=15,IF(YE$19&gt;='様式３（療養者名簿）（⑤の場合）'!$BJ27,IF(YE$19&lt;='様式３（療養者名簿）（⑤の場合）'!$BK27,1,0),0),0)</f>
        <v>0</v>
      </c>
      <c r="YF22" s="372">
        <f>IF(YF$19-'様式３（療養者名簿）（⑤の場合）'!$BJ27+1&lt;=15,IF(YF$19&gt;='様式３（療養者名簿）（⑤の場合）'!$BJ27,IF(YF$19&lt;='様式３（療養者名簿）（⑤の場合）'!$BK27,1,0),0),0)</f>
        <v>0</v>
      </c>
      <c r="YG22" s="372">
        <f>IF(YG$19-'様式３（療養者名簿）（⑤の場合）'!$BJ27+1&lt;=15,IF(YG$19&gt;='様式３（療養者名簿）（⑤の場合）'!$BJ27,IF(YG$19&lt;='様式３（療養者名簿）（⑤の場合）'!$BK27,1,0),0),0)</f>
        <v>0</v>
      </c>
      <c r="YH22" s="372">
        <f>IF(YH$19-'様式３（療養者名簿）（⑤の場合）'!$BJ27+1&lt;=15,IF(YH$19&gt;='様式３（療養者名簿）（⑤の場合）'!$BJ27,IF(YH$19&lt;='様式３（療養者名簿）（⑤の場合）'!$BK27,1,0),0),0)</f>
        <v>0</v>
      </c>
      <c r="YI22" s="372">
        <f>IF(YI$19-'様式３（療養者名簿）（⑤の場合）'!$BJ27+1&lt;=15,IF(YI$19&gt;='様式３（療養者名簿）（⑤の場合）'!$BJ27,IF(YI$19&lt;='様式３（療養者名簿）（⑤の場合）'!$BK27,1,0),0),0)</f>
        <v>0</v>
      </c>
      <c r="YJ22" s="372">
        <f>IF(YJ$19-'様式３（療養者名簿）（⑤の場合）'!$BJ27+1&lt;=15,IF(YJ$19&gt;='様式３（療養者名簿）（⑤の場合）'!$BJ27,IF(YJ$19&lt;='様式３（療養者名簿）（⑤の場合）'!$BK27,1,0),0),0)</f>
        <v>0</v>
      </c>
      <c r="YK22" s="372">
        <f>IF(YK$19-'様式３（療養者名簿）（⑤の場合）'!$BJ27+1&lt;=15,IF(YK$19&gt;='様式３（療養者名簿）（⑤の場合）'!$BJ27,IF(YK$19&lt;='様式３（療養者名簿）（⑤の場合）'!$BK27,1,0),0),0)</f>
        <v>0</v>
      </c>
      <c r="YL22" s="372">
        <f>IF(YL$19-'様式３（療養者名簿）（⑤の場合）'!$BJ27+1&lt;=15,IF(YL$19&gt;='様式３（療養者名簿）（⑤の場合）'!$BJ27,IF(YL$19&lt;='様式３（療養者名簿）（⑤の場合）'!$BK27,1,0),0),0)</f>
        <v>0</v>
      </c>
      <c r="YM22" s="372">
        <f>IF(YM$19-'様式３（療養者名簿）（⑤の場合）'!$BJ27+1&lt;=15,IF(YM$19&gt;='様式３（療養者名簿）（⑤の場合）'!$BJ27,IF(YM$19&lt;='様式３（療養者名簿）（⑤の場合）'!$BK27,1,0),0),0)</f>
        <v>0</v>
      </c>
      <c r="YN22" s="372">
        <f>IF(YN$19-'様式３（療養者名簿）（⑤の場合）'!$BJ27+1&lt;=15,IF(YN$19&gt;='様式３（療養者名簿）（⑤の場合）'!$BJ27,IF(YN$19&lt;='様式３（療養者名簿）（⑤の場合）'!$BK27,1,0),0),0)</f>
        <v>0</v>
      </c>
      <c r="YO22" s="372">
        <f>IF(YO$19-'様式３（療養者名簿）（⑤の場合）'!$BJ27+1&lt;=15,IF(YO$19&gt;='様式３（療養者名簿）（⑤の場合）'!$BJ27,IF(YO$19&lt;='様式３（療養者名簿）（⑤の場合）'!$BK27,1,0),0),0)</f>
        <v>0</v>
      </c>
      <c r="YP22" s="372">
        <f>IF(YP$19-'様式３（療養者名簿）（⑤の場合）'!$BJ27+1&lt;=15,IF(YP$19&gt;='様式３（療養者名簿）（⑤の場合）'!$BJ27,IF(YP$19&lt;='様式３（療養者名簿）（⑤の場合）'!$BK27,1,0),0),0)</f>
        <v>0</v>
      </c>
      <c r="YQ22" s="372">
        <f>IF(YQ$19-'様式３（療養者名簿）（⑤の場合）'!$BJ27+1&lt;=15,IF(YQ$19&gt;='様式３（療養者名簿）（⑤の場合）'!$BJ27,IF(YQ$19&lt;='様式３（療養者名簿）（⑤の場合）'!$BK27,1,0),0),0)</f>
        <v>0</v>
      </c>
      <c r="YR22" s="372">
        <f>IF(YR$19-'様式３（療養者名簿）（⑤の場合）'!$BJ27+1&lt;=15,IF(YR$19&gt;='様式３（療養者名簿）（⑤の場合）'!$BJ27,IF(YR$19&lt;='様式３（療養者名簿）（⑤の場合）'!$BK27,1,0),0),0)</f>
        <v>0</v>
      </c>
      <c r="YS22" s="372">
        <f>IF(YS$19-'様式３（療養者名簿）（⑤の場合）'!$BJ27+1&lt;=15,IF(YS$19&gt;='様式３（療養者名簿）（⑤の場合）'!$BJ27,IF(YS$19&lt;='様式３（療養者名簿）（⑤の場合）'!$BK27,1,0),0),0)</f>
        <v>0</v>
      </c>
      <c r="YT22" s="372">
        <f>IF(YT$19-'様式３（療養者名簿）（⑤の場合）'!$BJ27+1&lt;=15,IF(YT$19&gt;='様式３（療養者名簿）（⑤の場合）'!$BJ27,IF(YT$19&lt;='様式３（療養者名簿）（⑤の場合）'!$BK27,1,0),0),0)</f>
        <v>0</v>
      </c>
      <c r="YU22" s="372">
        <f>IF(YU$19-'様式３（療養者名簿）（⑤の場合）'!$BJ27+1&lt;=15,IF(YU$19&gt;='様式３（療養者名簿）（⑤の場合）'!$BJ27,IF(YU$19&lt;='様式３（療養者名簿）（⑤の場合）'!$BK27,1,0),0),0)</f>
        <v>0</v>
      </c>
      <c r="YV22" s="372">
        <f>IF(YV$19-'様式３（療養者名簿）（⑤の場合）'!$BJ27+1&lt;=15,IF(YV$19&gt;='様式３（療養者名簿）（⑤の場合）'!$BJ27,IF(YV$19&lt;='様式３（療養者名簿）（⑤の場合）'!$BK27,1,0),0),0)</f>
        <v>0</v>
      </c>
      <c r="YW22" s="372">
        <f>IF(YW$19-'様式３（療養者名簿）（⑤の場合）'!$BJ27+1&lt;=15,IF(YW$19&gt;='様式３（療養者名簿）（⑤の場合）'!$BJ27,IF(YW$19&lt;='様式３（療養者名簿）（⑤の場合）'!$BK27,1,0),0),0)</f>
        <v>0</v>
      </c>
      <c r="YX22" s="372">
        <f>IF(YX$19-'様式３（療養者名簿）（⑤の場合）'!$BJ27+1&lt;=15,IF(YX$19&gt;='様式３（療養者名簿）（⑤の場合）'!$BJ27,IF(YX$19&lt;='様式３（療養者名簿）（⑤の場合）'!$BK27,1,0),0),0)</f>
        <v>0</v>
      </c>
      <c r="YY22" s="372">
        <f>IF(YY$19-'様式３（療養者名簿）（⑤の場合）'!$BJ27+1&lt;=15,IF(YY$19&gt;='様式３（療養者名簿）（⑤の場合）'!$BJ27,IF(YY$19&lt;='様式３（療養者名簿）（⑤の場合）'!$BK27,1,0),0),0)</f>
        <v>0</v>
      </c>
      <c r="YZ22" s="372">
        <f>IF(YZ$19-'様式３（療養者名簿）（⑤の場合）'!$BJ27+1&lt;=15,IF(YZ$19&gt;='様式３（療養者名簿）（⑤の場合）'!$BJ27,IF(YZ$19&lt;='様式３（療養者名簿）（⑤の場合）'!$BK27,1,0),0),0)</f>
        <v>0</v>
      </c>
      <c r="ZA22" s="372">
        <f>IF(ZA$19-'様式３（療養者名簿）（⑤の場合）'!$BJ27+1&lt;=15,IF(ZA$19&gt;='様式３（療養者名簿）（⑤の場合）'!$BJ27,IF(ZA$19&lt;='様式３（療養者名簿）（⑤の場合）'!$BK27,1,0),0),0)</f>
        <v>0</v>
      </c>
      <c r="ZB22" s="372">
        <f>IF(ZB$19-'様式３（療養者名簿）（⑤の場合）'!$BJ27+1&lt;=15,IF(ZB$19&gt;='様式３（療養者名簿）（⑤の場合）'!$BJ27,IF(ZB$19&lt;='様式３（療養者名簿）（⑤の場合）'!$BK27,1,0),0),0)</f>
        <v>0</v>
      </c>
      <c r="ZC22" s="372">
        <f>IF(ZC$19-'様式３（療養者名簿）（⑤の場合）'!$BJ27+1&lt;=15,IF(ZC$19&gt;='様式３（療養者名簿）（⑤の場合）'!$BJ27,IF(ZC$19&lt;='様式３（療養者名簿）（⑤の場合）'!$BK27,1,0),0),0)</f>
        <v>0</v>
      </c>
      <c r="ZD22" s="372">
        <f>IF(ZD$19-'様式３（療養者名簿）（⑤の場合）'!$BJ27+1&lt;=15,IF(ZD$19&gt;='様式３（療養者名簿）（⑤の場合）'!$BJ27,IF(ZD$19&lt;='様式３（療養者名簿）（⑤の場合）'!$BK27,1,0),0),0)</f>
        <v>0</v>
      </c>
      <c r="ZE22" s="372">
        <f>IF(ZE$19-'様式３（療養者名簿）（⑤の場合）'!$BJ27+1&lt;=15,IF(ZE$19&gt;='様式３（療養者名簿）（⑤の場合）'!$BJ27,IF(ZE$19&lt;='様式３（療養者名簿）（⑤の場合）'!$BK27,1,0),0),0)</f>
        <v>0</v>
      </c>
      <c r="ZF22" s="372">
        <f>IF(ZF$19-'様式３（療養者名簿）（⑤の場合）'!$BJ27+1&lt;=15,IF(ZF$19&gt;='様式３（療養者名簿）（⑤の場合）'!$BJ27,IF(ZF$19&lt;='様式３（療養者名簿）（⑤の場合）'!$BK27,1,0),0),0)</f>
        <v>0</v>
      </c>
      <c r="ZG22" s="372">
        <f>IF(ZG$19-'様式３（療養者名簿）（⑤の場合）'!$BJ27+1&lt;=15,IF(ZG$19&gt;='様式３（療養者名簿）（⑤の場合）'!$BJ27,IF(ZG$19&lt;='様式３（療養者名簿）（⑤の場合）'!$BK27,1,0),0),0)</f>
        <v>0</v>
      </c>
      <c r="ZH22" s="372">
        <f>IF(ZH$19-'様式３（療養者名簿）（⑤の場合）'!$BJ27+1&lt;=15,IF(ZH$19&gt;='様式３（療養者名簿）（⑤の場合）'!$BJ27,IF(ZH$19&lt;='様式３（療養者名簿）（⑤の場合）'!$BK27,1,0),0),0)</f>
        <v>0</v>
      </c>
      <c r="ZI22" s="372">
        <f>IF(ZI$19-'様式３（療養者名簿）（⑤の場合）'!$BJ27+1&lt;=15,IF(ZI$19&gt;='様式３（療養者名簿）（⑤の場合）'!$BJ27,IF(ZI$19&lt;='様式３（療養者名簿）（⑤の場合）'!$BK27,1,0),0),0)</f>
        <v>0</v>
      </c>
      <c r="ZJ22" s="372">
        <f>IF(ZJ$19-'様式３（療養者名簿）（⑤の場合）'!$BJ27+1&lt;=15,IF(ZJ$19&gt;='様式３（療養者名簿）（⑤の場合）'!$BJ27,IF(ZJ$19&lt;='様式３（療養者名簿）（⑤の場合）'!$BK27,1,0),0),0)</f>
        <v>0</v>
      </c>
      <c r="ZK22" s="372">
        <f>IF(ZK$19-'様式３（療養者名簿）（⑤の場合）'!$BJ27+1&lt;=15,IF(ZK$19&gt;='様式３（療養者名簿）（⑤の場合）'!$BJ27,IF(ZK$19&lt;='様式３（療養者名簿）（⑤の場合）'!$BK27,1,0),0),0)</f>
        <v>0</v>
      </c>
      <c r="ZL22" s="372">
        <f>IF(ZL$19-'様式３（療養者名簿）（⑤の場合）'!$BJ27+1&lt;=15,IF(ZL$19&gt;='様式３（療養者名簿）（⑤の場合）'!$BJ27,IF(ZL$19&lt;='様式３（療養者名簿）（⑤の場合）'!$BK27,1,0),0),0)</f>
        <v>0</v>
      </c>
      <c r="ZM22" s="372">
        <f>IF(ZM$19-'様式３（療養者名簿）（⑤の場合）'!$BJ27+1&lt;=15,IF(ZM$19&gt;='様式３（療養者名簿）（⑤の場合）'!$BJ27,IF(ZM$19&lt;='様式３（療養者名簿）（⑤の場合）'!$BK27,1,0),0),0)</f>
        <v>0</v>
      </c>
      <c r="ZN22" s="372">
        <f>IF(ZN$19-'様式３（療養者名簿）（⑤の場合）'!$BJ27+1&lt;=15,IF(ZN$19&gt;='様式３（療養者名簿）（⑤の場合）'!$BJ27,IF(ZN$19&lt;='様式３（療養者名簿）（⑤の場合）'!$BK27,1,0),0),0)</f>
        <v>0</v>
      </c>
      <c r="ZO22" s="372">
        <f>IF(ZO$19-'様式３（療養者名簿）（⑤の場合）'!$BJ27+1&lt;=15,IF(ZO$19&gt;='様式３（療養者名簿）（⑤の場合）'!$BJ27,IF(ZO$19&lt;='様式３（療養者名簿）（⑤の場合）'!$BK27,1,0),0),0)</f>
        <v>0</v>
      </c>
      <c r="ZP22" s="372">
        <f>IF(ZP$19-'様式３（療養者名簿）（⑤の場合）'!$BJ27+1&lt;=15,IF(ZP$19&gt;='様式３（療養者名簿）（⑤の場合）'!$BJ27,IF(ZP$19&lt;='様式３（療養者名簿）（⑤の場合）'!$BK27,1,0),0),0)</f>
        <v>0</v>
      </c>
      <c r="ZQ22" s="372">
        <f>IF(ZQ$19-'様式３（療養者名簿）（⑤の場合）'!$BJ27+1&lt;=15,IF(ZQ$19&gt;='様式３（療養者名簿）（⑤の場合）'!$BJ27,IF(ZQ$19&lt;='様式３（療養者名簿）（⑤の場合）'!$BK27,1,0),0),0)</f>
        <v>0</v>
      </c>
      <c r="ZR22" s="372">
        <f>IF(ZR$19-'様式３（療養者名簿）（⑤の場合）'!$BJ27+1&lt;=15,IF(ZR$19&gt;='様式３（療養者名簿）（⑤の場合）'!$BJ27,IF(ZR$19&lt;='様式３（療養者名簿）（⑤の場合）'!$BK27,1,0),0),0)</f>
        <v>0</v>
      </c>
      <c r="ZS22" s="372">
        <f>IF(ZS$19-'様式３（療養者名簿）（⑤の場合）'!$BJ27+1&lt;=15,IF(ZS$19&gt;='様式３（療養者名簿）（⑤の場合）'!$BJ27,IF(ZS$19&lt;='様式３（療養者名簿）（⑤の場合）'!$BK27,1,0),0),0)</f>
        <v>0</v>
      </c>
      <c r="ZT22" s="372">
        <f>IF(ZT$19-'様式３（療養者名簿）（⑤の場合）'!$BJ27+1&lt;=15,IF(ZT$19&gt;='様式３（療養者名簿）（⑤の場合）'!$BJ27,IF(ZT$19&lt;='様式３（療養者名簿）（⑤の場合）'!$BK27,1,0),0),0)</f>
        <v>0</v>
      </c>
      <c r="ZU22" s="372">
        <f>IF(ZU$19-'様式３（療養者名簿）（⑤の場合）'!$BJ27+1&lt;=15,IF(ZU$19&gt;='様式３（療養者名簿）（⑤の場合）'!$BJ27,IF(ZU$19&lt;='様式３（療養者名簿）（⑤の場合）'!$BK27,1,0),0),0)</f>
        <v>0</v>
      </c>
      <c r="ZV22" s="372">
        <f>IF(ZV$19-'様式３（療養者名簿）（⑤の場合）'!$BJ27+1&lt;=15,IF(ZV$19&gt;='様式３（療養者名簿）（⑤の場合）'!$BJ27,IF(ZV$19&lt;='様式３（療養者名簿）（⑤の場合）'!$BK27,1,0),0),0)</f>
        <v>0</v>
      </c>
      <c r="ZW22" s="372">
        <f>IF(ZW$19-'様式３（療養者名簿）（⑤の場合）'!$BJ27+1&lt;=15,IF(ZW$19&gt;='様式３（療養者名簿）（⑤の場合）'!$BJ27,IF(ZW$19&lt;='様式３（療養者名簿）（⑤の場合）'!$BK27,1,0),0),0)</f>
        <v>0</v>
      </c>
      <c r="ZX22" s="372">
        <f>IF(ZX$19-'様式３（療養者名簿）（⑤の場合）'!$BJ27+1&lt;=15,IF(ZX$19&gt;='様式３（療養者名簿）（⑤の場合）'!$BJ27,IF(ZX$19&lt;='様式３（療養者名簿）（⑤の場合）'!$BK27,1,0),0),0)</f>
        <v>0</v>
      </c>
      <c r="ZY22" s="372">
        <f>IF(ZY$19-'様式３（療養者名簿）（⑤の場合）'!$BJ27+1&lt;=15,IF(ZY$19&gt;='様式３（療養者名簿）（⑤の場合）'!$BJ27,IF(ZY$19&lt;='様式３（療養者名簿）（⑤の場合）'!$BK27,1,0),0),0)</f>
        <v>0</v>
      </c>
      <c r="ZZ22" s="372">
        <f>IF(ZZ$19-'様式３（療養者名簿）（⑤の場合）'!$BJ27+1&lt;=15,IF(ZZ$19&gt;='様式３（療養者名簿）（⑤の場合）'!$BJ27,IF(ZZ$19&lt;='様式３（療養者名簿）（⑤の場合）'!$BK27,1,0),0),0)</f>
        <v>0</v>
      </c>
      <c r="AAA22" s="372">
        <f>IF(AAA$19-'様式３（療養者名簿）（⑤の場合）'!$BJ27+1&lt;=15,IF(AAA$19&gt;='様式３（療養者名簿）（⑤の場合）'!$BJ27,IF(AAA$19&lt;='様式３（療養者名簿）（⑤の場合）'!$BK27,1,0),0),0)</f>
        <v>0</v>
      </c>
      <c r="AAB22" s="372">
        <f>IF(AAB$19-'様式３（療養者名簿）（⑤の場合）'!$BJ27+1&lt;=15,IF(AAB$19&gt;='様式３（療養者名簿）（⑤の場合）'!$BJ27,IF(AAB$19&lt;='様式３（療養者名簿）（⑤の場合）'!$BK27,1,0),0),0)</f>
        <v>0</v>
      </c>
      <c r="AAC22" s="372">
        <f>IF(AAC$19-'様式３（療養者名簿）（⑤の場合）'!$BJ27+1&lt;=15,IF(AAC$19&gt;='様式３（療養者名簿）（⑤の場合）'!$BJ27,IF(AAC$19&lt;='様式３（療養者名簿）（⑤の場合）'!$BK27,1,0),0),0)</f>
        <v>0</v>
      </c>
      <c r="AAD22" s="372">
        <f>IF(AAD$19-'様式３（療養者名簿）（⑤の場合）'!$BJ27+1&lt;=15,IF(AAD$19&gt;='様式３（療養者名簿）（⑤の場合）'!$BJ27,IF(AAD$19&lt;='様式３（療養者名簿）（⑤の場合）'!$BK27,1,0),0),0)</f>
        <v>0</v>
      </c>
      <c r="AAE22" s="372">
        <f>IF(AAE$19-'様式３（療養者名簿）（⑤の場合）'!$BJ27+1&lt;=15,IF(AAE$19&gt;='様式３（療養者名簿）（⑤の場合）'!$BJ27,IF(AAE$19&lt;='様式３（療養者名簿）（⑤の場合）'!$BK27,1,0),0),0)</f>
        <v>0</v>
      </c>
      <c r="AAF22" s="372">
        <f>IF(AAF$19-'様式３（療養者名簿）（⑤の場合）'!$BJ27+1&lt;=15,IF(AAF$19&gt;='様式３（療養者名簿）（⑤の場合）'!$BJ27,IF(AAF$19&lt;='様式３（療養者名簿）（⑤の場合）'!$BK27,1,0),0),0)</f>
        <v>0</v>
      </c>
      <c r="AAG22" s="372">
        <f>IF(AAG$19-'様式３（療養者名簿）（⑤の場合）'!$BJ27+1&lt;=15,IF(AAG$19&gt;='様式３（療養者名簿）（⑤の場合）'!$BJ27,IF(AAG$19&lt;='様式３（療養者名簿）（⑤の場合）'!$BK27,1,0),0),0)</f>
        <v>0</v>
      </c>
      <c r="AAH22" s="372">
        <f>IF(AAH$19-'様式３（療養者名簿）（⑤の場合）'!$BJ27+1&lt;=15,IF(AAH$19&gt;='様式３（療養者名簿）（⑤の場合）'!$BJ27,IF(AAH$19&lt;='様式３（療養者名簿）（⑤の場合）'!$BK27,1,0),0),0)</f>
        <v>0</v>
      </c>
      <c r="AAI22" s="372">
        <f>IF(AAI$19-'様式３（療養者名簿）（⑤の場合）'!$BJ27+1&lt;=15,IF(AAI$19&gt;='様式３（療養者名簿）（⑤の場合）'!$BJ27,IF(AAI$19&lt;='様式３（療養者名簿）（⑤の場合）'!$BK27,1,0),0),0)</f>
        <v>0</v>
      </c>
      <c r="AAJ22" s="372">
        <f>IF(AAJ$19-'様式３（療養者名簿）（⑤の場合）'!$BJ27+1&lt;=15,IF(AAJ$19&gt;='様式３（療養者名簿）（⑤の場合）'!$BJ27,IF(AAJ$19&lt;='様式３（療養者名簿）（⑤の場合）'!$BK27,1,0),0),0)</f>
        <v>0</v>
      </c>
      <c r="AAK22" s="372">
        <f>IF(AAK$19-'様式３（療養者名簿）（⑤の場合）'!$BJ27+1&lt;=15,IF(AAK$19&gt;='様式３（療養者名簿）（⑤の場合）'!$BJ27,IF(AAK$19&lt;='様式３（療養者名簿）（⑤の場合）'!$BK27,1,0),0),0)</f>
        <v>0</v>
      </c>
      <c r="AAL22" s="372">
        <f>IF(AAL$19-'様式３（療養者名簿）（⑤の場合）'!$BJ27+1&lt;=15,IF(AAL$19&gt;='様式３（療養者名簿）（⑤の場合）'!$BJ27,IF(AAL$19&lt;='様式３（療養者名簿）（⑤の場合）'!$BK27,1,0),0),0)</f>
        <v>0</v>
      </c>
      <c r="AAM22" s="372">
        <f>IF(AAM$19-'様式３（療養者名簿）（⑤の場合）'!$BJ27+1&lt;=15,IF(AAM$19&gt;='様式３（療養者名簿）（⑤の場合）'!$BJ27,IF(AAM$19&lt;='様式３（療養者名簿）（⑤の場合）'!$BK27,1,0),0),0)</f>
        <v>0</v>
      </c>
      <c r="AAN22" s="372">
        <f>IF(AAN$19-'様式３（療養者名簿）（⑤の場合）'!$BJ27+1&lt;=15,IF(AAN$19&gt;='様式３（療養者名簿）（⑤の場合）'!$BJ27,IF(AAN$19&lt;='様式３（療養者名簿）（⑤の場合）'!$BK27,1,0),0),0)</f>
        <v>0</v>
      </c>
      <c r="AAO22" s="372">
        <f>IF(AAO$19-'様式３（療養者名簿）（⑤の場合）'!$BJ27+1&lt;=15,IF(AAO$19&gt;='様式３（療養者名簿）（⑤の場合）'!$BJ27,IF(AAO$19&lt;='様式３（療養者名簿）（⑤の場合）'!$BK27,1,0),0),0)</f>
        <v>0</v>
      </c>
      <c r="AAP22" s="372">
        <f>IF(AAP$19-'様式３（療養者名簿）（⑤の場合）'!$BJ27+1&lt;=15,IF(AAP$19&gt;='様式３（療養者名簿）（⑤の場合）'!$BJ27,IF(AAP$19&lt;='様式３（療養者名簿）（⑤の場合）'!$BK27,1,0),0),0)</f>
        <v>0</v>
      </c>
      <c r="AAQ22" s="372">
        <f>IF(AAQ$19-'様式３（療養者名簿）（⑤の場合）'!$BJ27+1&lt;=15,IF(AAQ$19&gt;='様式３（療養者名簿）（⑤の場合）'!$BJ27,IF(AAQ$19&lt;='様式３（療養者名簿）（⑤の場合）'!$BK27,1,0),0),0)</f>
        <v>0</v>
      </c>
      <c r="AAR22" s="372">
        <f>IF(AAR$19-'様式３（療養者名簿）（⑤の場合）'!$BJ27+1&lt;=15,IF(AAR$19&gt;='様式３（療養者名簿）（⑤の場合）'!$BJ27,IF(AAR$19&lt;='様式３（療養者名簿）（⑤の場合）'!$BK27,1,0),0),0)</f>
        <v>0</v>
      </c>
      <c r="AAS22" s="372">
        <f>IF(AAS$19-'様式３（療養者名簿）（⑤の場合）'!$BJ27+1&lt;=15,IF(AAS$19&gt;='様式３（療養者名簿）（⑤の場合）'!$BJ27,IF(AAS$19&lt;='様式３（療養者名簿）（⑤の場合）'!$BK27,1,0),0),0)</f>
        <v>0</v>
      </c>
      <c r="AAT22" s="372">
        <f>IF(AAT$19-'様式３（療養者名簿）（⑤の場合）'!$BJ27+1&lt;=15,IF(AAT$19&gt;='様式３（療養者名簿）（⑤の場合）'!$BJ27,IF(AAT$19&lt;='様式３（療養者名簿）（⑤の場合）'!$BK27,1,0),0),0)</f>
        <v>0</v>
      </c>
      <c r="AAU22" s="372">
        <f>IF(AAU$19-'様式３（療養者名簿）（⑤の場合）'!$BJ27+1&lt;=15,IF(AAU$19&gt;='様式３（療養者名簿）（⑤の場合）'!$BJ27,IF(AAU$19&lt;='様式３（療養者名簿）（⑤の場合）'!$BK27,1,0),0),0)</f>
        <v>0</v>
      </c>
      <c r="AAV22" s="372">
        <f>IF(AAV$19-'様式３（療養者名簿）（⑤の場合）'!$BJ27+1&lt;=15,IF(AAV$19&gt;='様式３（療養者名簿）（⑤の場合）'!$BJ27,IF(AAV$19&lt;='様式３（療養者名簿）（⑤の場合）'!$BK27,1,0),0),0)</f>
        <v>0</v>
      </c>
      <c r="AAW22" s="372">
        <f>IF(AAW$19-'様式３（療養者名簿）（⑤の場合）'!$BJ27+1&lt;=15,IF(AAW$19&gt;='様式３（療養者名簿）（⑤の場合）'!$BJ27,IF(AAW$19&lt;='様式３（療養者名簿）（⑤の場合）'!$BK27,1,0),0),0)</f>
        <v>0</v>
      </c>
      <c r="AAX22" s="372">
        <f>IF(AAX$19-'様式３（療養者名簿）（⑤の場合）'!$BJ27+1&lt;=15,IF(AAX$19&gt;='様式３（療養者名簿）（⑤の場合）'!$BJ27,IF(AAX$19&lt;='様式３（療養者名簿）（⑤の場合）'!$BK27,1,0),0),0)</f>
        <v>0</v>
      </c>
      <c r="AAY22" s="372">
        <f>IF(AAY$19-'様式３（療養者名簿）（⑤の場合）'!$BJ27+1&lt;=15,IF(AAY$19&gt;='様式３（療養者名簿）（⑤の場合）'!$BJ27,IF(AAY$19&lt;='様式３（療養者名簿）（⑤の場合）'!$BK27,1,0),0),0)</f>
        <v>0</v>
      </c>
      <c r="AAZ22" s="372">
        <f>IF(AAZ$19-'様式３（療養者名簿）（⑤の場合）'!$BJ27+1&lt;=15,IF(AAZ$19&gt;='様式３（療養者名簿）（⑤の場合）'!$BJ27,IF(AAZ$19&lt;='様式３（療養者名簿）（⑤の場合）'!$BK27,1,0),0),0)</f>
        <v>0</v>
      </c>
      <c r="ABA22" s="372">
        <f>IF(ABA$19-'様式３（療養者名簿）（⑤の場合）'!$BJ27+1&lt;=15,IF(ABA$19&gt;='様式３（療養者名簿）（⑤の場合）'!$BJ27,IF(ABA$19&lt;='様式３（療養者名簿）（⑤の場合）'!$BK27,1,0),0),0)</f>
        <v>0</v>
      </c>
      <c r="ABB22" s="372">
        <f>IF(ABB$19-'様式３（療養者名簿）（⑤の場合）'!$BJ27+1&lt;=15,IF(ABB$19&gt;='様式３（療養者名簿）（⑤の場合）'!$BJ27,IF(ABB$19&lt;='様式３（療養者名簿）（⑤の場合）'!$BK27,1,0),0),0)</f>
        <v>0</v>
      </c>
      <c r="ABC22" s="372">
        <f>IF(ABC$19-'様式３（療養者名簿）（⑤の場合）'!$BJ27+1&lt;=15,IF(ABC$19&gt;='様式３（療養者名簿）（⑤の場合）'!$BJ27,IF(ABC$19&lt;='様式３（療養者名簿）（⑤の場合）'!$BK27,1,0),0),0)</f>
        <v>0</v>
      </c>
      <c r="ABD22" s="372">
        <f>IF(ABD$19-'様式３（療養者名簿）（⑤の場合）'!$BJ27+1&lt;=15,IF(ABD$19&gt;='様式３（療養者名簿）（⑤の場合）'!$BJ27,IF(ABD$19&lt;='様式３（療養者名簿）（⑤の場合）'!$BK27,1,0),0),0)</f>
        <v>0</v>
      </c>
    </row>
    <row r="23" spans="1:732" ht="42" customHeight="1">
      <c r="A23" s="250">
        <f>'様式３（療養者名簿）（⑤の場合）'!C28</f>
        <v>0</v>
      </c>
      <c r="B23" s="365">
        <f>IF(B$19-'様式３（療養者名簿）（⑤の場合）'!$BJ28+1&lt;=15,IF(B$19&gt;='様式３（療養者名簿）（⑤の場合）'!$BJ28,IF(B$19&lt;='様式３（療養者名簿）（⑤の場合）'!$BK28,1,0),0),0)</f>
        <v>0</v>
      </c>
      <c r="C23" s="365">
        <f>IF(C$19-'様式３（療養者名簿）（⑤の場合）'!$BJ28+1&lt;=15,IF(C$19&gt;='様式３（療養者名簿）（⑤の場合）'!$BJ28,IF(C$19&lt;='様式３（療養者名簿）（⑤の場合）'!$BK28,1,0),0),0)</f>
        <v>0</v>
      </c>
      <c r="D23" s="365">
        <f>IF(D$19-'様式３（療養者名簿）（⑤の場合）'!$BJ28+1&lt;=15,IF(D$19&gt;='様式３（療養者名簿）（⑤の場合）'!$BJ28,IF(D$19&lt;='様式３（療養者名簿）（⑤の場合）'!$BK28,1,0),0),0)</f>
        <v>0</v>
      </c>
      <c r="E23" s="365">
        <f>IF(E$19-'様式３（療養者名簿）（⑤の場合）'!$BJ28+1&lt;=15,IF(E$19&gt;='様式３（療養者名簿）（⑤の場合）'!$BJ28,IF(E$19&lt;='様式３（療養者名簿）（⑤の場合）'!$BK28,1,0),0),0)</f>
        <v>0</v>
      </c>
      <c r="F23" s="365">
        <f>IF(F$19-'様式３（療養者名簿）（⑤の場合）'!$BJ28+1&lt;=15,IF(F$19&gt;='様式３（療養者名簿）（⑤の場合）'!$BJ28,IF(F$19&lt;='様式３（療養者名簿）（⑤の場合）'!$BK28,1,0),0),0)</f>
        <v>0</v>
      </c>
      <c r="G23" s="365">
        <f>IF(G$19-'様式３（療養者名簿）（⑤の場合）'!$BJ28+1&lt;=15,IF(G$19&gt;='様式３（療養者名簿）（⑤の場合）'!$BJ28,IF(G$19&lt;='様式３（療養者名簿）（⑤の場合）'!$BK28,1,0),0),0)</f>
        <v>0</v>
      </c>
      <c r="H23" s="365">
        <f>IF(H$19-'様式３（療養者名簿）（⑤の場合）'!$BJ28+1&lt;=15,IF(H$19&gt;='様式３（療養者名簿）（⑤の場合）'!$BJ28,IF(H$19&lt;='様式３（療養者名簿）（⑤の場合）'!$BK28,1,0),0),0)</f>
        <v>0</v>
      </c>
      <c r="I23" s="365">
        <f>IF(I$19-'様式３（療養者名簿）（⑤の場合）'!$BJ28+1&lt;=15,IF(I$19&gt;='様式３（療養者名簿）（⑤の場合）'!$BJ28,IF(I$19&lt;='様式３（療養者名簿）（⑤の場合）'!$BK28,1,0),0),0)</f>
        <v>0</v>
      </c>
      <c r="J23" s="365">
        <f>IF(J$19-'様式３（療養者名簿）（⑤の場合）'!$BJ28+1&lt;=15,IF(J$19&gt;='様式３（療養者名簿）（⑤の場合）'!$BJ28,IF(J$19&lt;='様式３（療養者名簿）（⑤の場合）'!$BK28,1,0),0),0)</f>
        <v>0</v>
      </c>
      <c r="K23" s="365">
        <f>IF(K$19-'様式３（療養者名簿）（⑤の場合）'!$BJ28+1&lt;=15,IF(K$19&gt;='様式３（療養者名簿）（⑤の場合）'!$BJ28,IF(K$19&lt;='様式３（療養者名簿）（⑤の場合）'!$BK28,1,0),0),0)</f>
        <v>0</v>
      </c>
      <c r="L23" s="365">
        <f>IF(L$19-'様式３（療養者名簿）（⑤の場合）'!$BJ28+1&lt;=15,IF(L$19&gt;='様式３（療養者名簿）（⑤の場合）'!$BJ28,IF(L$19&lt;='様式３（療養者名簿）（⑤の場合）'!$BK28,1,0),0),0)</f>
        <v>0</v>
      </c>
      <c r="M23" s="365">
        <f>IF(M$19-'様式３（療養者名簿）（⑤の場合）'!$BJ28+1&lt;=15,IF(M$19&gt;='様式３（療養者名簿）（⑤の場合）'!$BJ28,IF(M$19&lt;='様式３（療養者名簿）（⑤の場合）'!$BK28,1,0),0),0)</f>
        <v>0</v>
      </c>
      <c r="N23" s="365">
        <f>IF(N$19-'様式３（療養者名簿）（⑤の場合）'!$BJ28+1&lt;=15,IF(N$19&gt;='様式３（療養者名簿）（⑤の場合）'!$BJ28,IF(N$19&lt;='様式３（療養者名簿）（⑤の場合）'!$BK28,1,0),0),0)</f>
        <v>0</v>
      </c>
      <c r="O23" s="365">
        <f>IF(O$19-'様式３（療養者名簿）（⑤の場合）'!$BJ28+1&lt;=15,IF(O$19&gt;='様式３（療養者名簿）（⑤の場合）'!$BJ28,IF(O$19&lt;='様式３（療養者名簿）（⑤の場合）'!$BK28,1,0),0),0)</f>
        <v>0</v>
      </c>
      <c r="P23" s="365">
        <f>IF(P$19-'様式３（療養者名簿）（⑤の場合）'!$BJ28+1&lt;=15,IF(P$19&gt;='様式３（療養者名簿）（⑤の場合）'!$BJ28,IF(P$19&lt;='様式３（療養者名簿）（⑤の場合）'!$BK28,1,0),0),0)</f>
        <v>0</v>
      </c>
      <c r="Q23" s="365">
        <f>IF(Q$19-'様式３（療養者名簿）（⑤の場合）'!$BJ28+1&lt;=15,IF(Q$19&gt;='様式３（療養者名簿）（⑤の場合）'!$BJ28,IF(Q$19&lt;='様式３（療養者名簿）（⑤の場合）'!$BK28,1,0),0),0)</f>
        <v>0</v>
      </c>
      <c r="R23" s="365">
        <f>IF(R$19-'様式３（療養者名簿）（⑤の場合）'!$BJ28+1&lt;=15,IF(R$19&gt;='様式３（療養者名簿）（⑤の場合）'!$BJ28,IF(R$19&lt;='様式３（療養者名簿）（⑤の場合）'!$BK28,1,0),0),0)</f>
        <v>0</v>
      </c>
      <c r="S23" s="365">
        <f>IF(S$19-'様式３（療養者名簿）（⑤の場合）'!$BJ28+1&lt;=15,IF(S$19&gt;='様式３（療養者名簿）（⑤の場合）'!$BJ28,IF(S$19&lt;='様式３（療養者名簿）（⑤の場合）'!$BK28,1,0),0),0)</f>
        <v>0</v>
      </c>
      <c r="T23" s="365">
        <f>IF(T$19-'様式３（療養者名簿）（⑤の場合）'!$BJ28+1&lt;=15,IF(T$19&gt;='様式３（療養者名簿）（⑤の場合）'!$BJ28,IF(T$19&lt;='様式３（療養者名簿）（⑤の場合）'!$BK28,1,0),0),0)</f>
        <v>0</v>
      </c>
      <c r="U23" s="365">
        <f>IF(U$19-'様式３（療養者名簿）（⑤の場合）'!$BJ28+1&lt;=15,IF(U$19&gt;='様式３（療養者名簿）（⑤の場合）'!$BJ28,IF(U$19&lt;='様式３（療養者名簿）（⑤の場合）'!$BK28,1,0),0),0)</f>
        <v>0</v>
      </c>
      <c r="V23" s="365">
        <f>IF(V$19-'様式３（療養者名簿）（⑤の場合）'!$BJ28+1&lt;=15,IF(V$19&gt;='様式３（療養者名簿）（⑤の場合）'!$BJ28,IF(V$19&lt;='様式３（療養者名簿）（⑤の場合）'!$BK28,1,0),0),0)</f>
        <v>0</v>
      </c>
      <c r="W23" s="365">
        <f>IF(W$19-'様式３（療養者名簿）（⑤の場合）'!$BJ28+1&lt;=15,IF(W$19&gt;='様式３（療養者名簿）（⑤の場合）'!$BJ28,IF(W$19&lt;='様式３（療養者名簿）（⑤の場合）'!$BK28,1,0),0),0)</f>
        <v>0</v>
      </c>
      <c r="X23" s="365">
        <f>IF(X$19-'様式３（療養者名簿）（⑤の場合）'!$BJ28+1&lt;=15,IF(X$19&gt;='様式３（療養者名簿）（⑤の場合）'!$BJ28,IF(X$19&lt;='様式３（療養者名簿）（⑤の場合）'!$BK28,1,0),0),0)</f>
        <v>0</v>
      </c>
      <c r="Y23" s="365">
        <f>IF(Y$19-'様式３（療養者名簿）（⑤の場合）'!$BJ28+1&lt;=15,IF(Y$19&gt;='様式３（療養者名簿）（⑤の場合）'!$BJ28,IF(Y$19&lt;='様式３（療養者名簿）（⑤の場合）'!$BK28,1,0),0),0)</f>
        <v>0</v>
      </c>
      <c r="Z23" s="365">
        <f>IF(Z$19-'様式３（療養者名簿）（⑤の場合）'!$BJ28+1&lt;=15,IF(Z$19&gt;='様式３（療養者名簿）（⑤の場合）'!$BJ28,IF(Z$19&lt;='様式３（療養者名簿）（⑤の場合）'!$BK28,1,0),0),0)</f>
        <v>0</v>
      </c>
      <c r="AA23" s="365">
        <f>IF(AA$19-'様式３（療養者名簿）（⑤の場合）'!$BJ28+1&lt;=15,IF(AA$19&gt;='様式３（療養者名簿）（⑤の場合）'!$BJ28,IF(AA$19&lt;='様式３（療養者名簿）（⑤の場合）'!$BK28,1,0),0),0)</f>
        <v>0</v>
      </c>
      <c r="AB23" s="365">
        <f>IF(AB$19-'様式３（療養者名簿）（⑤の場合）'!$BJ28+1&lt;=15,IF(AB$19&gt;='様式３（療養者名簿）（⑤の場合）'!$BJ28,IF(AB$19&lt;='様式３（療養者名簿）（⑤の場合）'!$BK28,1,0),0),0)</f>
        <v>0</v>
      </c>
      <c r="AC23" s="365">
        <f>IF(AC$19-'様式３（療養者名簿）（⑤の場合）'!$BJ28+1&lt;=15,IF(AC$19&gt;='様式３（療養者名簿）（⑤の場合）'!$BJ28,IF(AC$19&lt;='様式３（療養者名簿）（⑤の場合）'!$BK28,1,0),0),0)</f>
        <v>0</v>
      </c>
      <c r="AD23" s="365">
        <f>IF(AD$19-'様式３（療養者名簿）（⑤の場合）'!$BJ28+1&lt;=15,IF(AD$19&gt;='様式３（療養者名簿）（⑤の場合）'!$BJ28,IF(AD$19&lt;='様式３（療養者名簿）（⑤の場合）'!$BK28,1,0),0),0)</f>
        <v>0</v>
      </c>
      <c r="AE23" s="365">
        <f>IF(AE$19-'様式３（療養者名簿）（⑤の場合）'!$BJ28+1&lt;=15,IF(AE$19&gt;='様式３（療養者名簿）（⑤の場合）'!$BJ28,IF(AE$19&lt;='様式３（療養者名簿）（⑤の場合）'!$BK28,1,0),0),0)</f>
        <v>0</v>
      </c>
      <c r="AF23" s="365">
        <f>IF(AF$19-'様式３（療養者名簿）（⑤の場合）'!$BJ28+1&lt;=15,IF(AF$19&gt;='様式３（療養者名簿）（⑤の場合）'!$BJ28,IF(AF$19&lt;='様式３（療養者名簿）（⑤の場合）'!$BK28,1,0),0),0)</f>
        <v>0</v>
      </c>
      <c r="AG23" s="365">
        <f>IF(AG$19-'様式３（療養者名簿）（⑤の場合）'!$BJ28+1&lt;=15,IF(AG$19&gt;='様式３（療養者名簿）（⑤の場合）'!$BJ28,IF(AG$19&lt;='様式３（療養者名簿）（⑤の場合）'!$BK28,1,0),0),0)</f>
        <v>0</v>
      </c>
      <c r="AH23" s="365">
        <f>IF(AH$19-'様式３（療養者名簿）（⑤の場合）'!$BJ28+1&lt;=15,IF(AH$19&gt;='様式３（療養者名簿）（⑤の場合）'!$BJ28,IF(AH$19&lt;='様式３（療養者名簿）（⑤の場合）'!$BK28,1,0),0),0)</f>
        <v>0</v>
      </c>
      <c r="AI23" s="365">
        <f>IF(AI$19-'様式３（療養者名簿）（⑤の場合）'!$BJ28+1&lt;=15,IF(AI$19&gt;='様式３（療養者名簿）（⑤の場合）'!$BJ28,IF(AI$19&lt;='様式３（療養者名簿）（⑤の場合）'!$BK28,1,0),0),0)</f>
        <v>0</v>
      </c>
      <c r="AJ23" s="365">
        <f>IF(AJ$19-'様式３（療養者名簿）（⑤の場合）'!$BJ28+1&lt;=15,IF(AJ$19&gt;='様式３（療養者名簿）（⑤の場合）'!$BJ28,IF(AJ$19&lt;='様式３（療養者名簿）（⑤の場合）'!$BK28,1,0),0),0)</f>
        <v>0</v>
      </c>
      <c r="AK23" s="365">
        <f>IF(AK$19-'様式３（療養者名簿）（⑤の場合）'!$BJ28+1&lt;=15,IF(AK$19&gt;='様式３（療養者名簿）（⑤の場合）'!$BJ28,IF(AK$19&lt;='様式３（療養者名簿）（⑤の場合）'!$BK28,1,0),0),0)</f>
        <v>0</v>
      </c>
      <c r="AL23" s="365">
        <f>IF(AL$19-'様式３（療養者名簿）（⑤の場合）'!$BJ28+1&lt;=15,IF(AL$19&gt;='様式３（療養者名簿）（⑤の場合）'!$BJ28,IF(AL$19&lt;='様式３（療養者名簿）（⑤の場合）'!$BK28,1,0),0),0)</f>
        <v>0</v>
      </c>
      <c r="AM23" s="365">
        <f>IF(AM$19-'様式３（療養者名簿）（⑤の場合）'!$BJ28+1&lt;=15,IF(AM$19&gt;='様式３（療養者名簿）（⑤の場合）'!$BJ28,IF(AM$19&lt;='様式３（療養者名簿）（⑤の場合）'!$BK28,1,0),0),0)</f>
        <v>0</v>
      </c>
      <c r="AN23" s="365">
        <f>IF(AN$19-'様式３（療養者名簿）（⑤の場合）'!$BJ28+1&lt;=15,IF(AN$19&gt;='様式３（療養者名簿）（⑤の場合）'!$BJ28,IF(AN$19&lt;='様式３（療養者名簿）（⑤の場合）'!$BK28,1,0),0),0)</f>
        <v>0</v>
      </c>
      <c r="AO23" s="365">
        <f>IF(AO$19-'様式３（療養者名簿）（⑤の場合）'!$BJ28+1&lt;=15,IF(AO$19&gt;='様式３（療養者名簿）（⑤の場合）'!$BJ28,IF(AO$19&lt;='様式３（療養者名簿）（⑤の場合）'!$BK28,1,0),0),0)</f>
        <v>0</v>
      </c>
      <c r="AP23" s="365">
        <f>IF(AP$19-'様式３（療養者名簿）（⑤の場合）'!$BJ28+1&lt;=15,IF(AP$19&gt;='様式３（療養者名簿）（⑤の場合）'!$BJ28,IF(AP$19&lt;='様式３（療養者名簿）（⑤の場合）'!$BK28,1,0),0),0)</f>
        <v>0</v>
      </c>
      <c r="AQ23" s="365">
        <f>IF(AQ$19-'様式３（療養者名簿）（⑤の場合）'!$BJ28+1&lt;=15,IF(AQ$19&gt;='様式３（療養者名簿）（⑤の場合）'!$BJ28,IF(AQ$19&lt;='様式３（療養者名簿）（⑤の場合）'!$BK28,1,0),0),0)</f>
        <v>0</v>
      </c>
      <c r="AR23" s="365">
        <f>IF(AR$19-'様式３（療養者名簿）（⑤の場合）'!$BJ28+1&lt;=15,IF(AR$19&gt;='様式３（療養者名簿）（⑤の場合）'!$BJ28,IF(AR$19&lt;='様式３（療養者名簿）（⑤の場合）'!$BK28,1,0),0),0)</f>
        <v>0</v>
      </c>
      <c r="AS23" s="365">
        <f>IF(AS$19-'様式３（療養者名簿）（⑤の場合）'!$BJ28+1&lt;=15,IF(AS$19&gt;='様式３（療養者名簿）（⑤の場合）'!$BJ28,IF(AS$19&lt;='様式３（療養者名簿）（⑤の場合）'!$BK28,1,0),0),0)</f>
        <v>0</v>
      </c>
      <c r="AT23" s="365">
        <f>IF(AT$19-'様式３（療養者名簿）（⑤の場合）'!$BJ28+1&lt;=15,IF(AT$19&gt;='様式３（療養者名簿）（⑤の場合）'!$BJ28,IF(AT$19&lt;='様式３（療養者名簿）（⑤の場合）'!$BK28,1,0),0),0)</f>
        <v>0</v>
      </c>
      <c r="AU23" s="365">
        <f>IF(AU$19-'様式３（療養者名簿）（⑤の場合）'!$BJ28+1&lt;=15,IF(AU$19&gt;='様式３（療養者名簿）（⑤の場合）'!$BJ28,IF(AU$19&lt;='様式３（療養者名簿）（⑤の場合）'!$BK28,1,0),0),0)</f>
        <v>0</v>
      </c>
      <c r="AV23" s="365">
        <f>IF(AV$19-'様式３（療養者名簿）（⑤の場合）'!$BJ28+1&lt;=15,IF(AV$19&gt;='様式３（療養者名簿）（⑤の場合）'!$BJ28,IF(AV$19&lt;='様式３（療養者名簿）（⑤の場合）'!$BK28,1,0),0),0)</f>
        <v>0</v>
      </c>
      <c r="AW23" s="365">
        <f>IF(AW$19-'様式３（療養者名簿）（⑤の場合）'!$BJ28+1&lt;=15,IF(AW$19&gt;='様式３（療養者名簿）（⑤の場合）'!$BJ28,IF(AW$19&lt;='様式３（療養者名簿）（⑤の場合）'!$BK28,1,0),0),0)</f>
        <v>0</v>
      </c>
      <c r="AX23" s="365">
        <f>IF(AX$19-'様式３（療養者名簿）（⑤の場合）'!$BJ28+1&lt;=15,IF(AX$19&gt;='様式３（療養者名簿）（⑤の場合）'!$BJ28,IF(AX$19&lt;='様式３（療養者名簿）（⑤の場合）'!$BK28,1,0),0),0)</f>
        <v>0</v>
      </c>
      <c r="AY23" s="365">
        <f>IF(AY$19-'様式３（療養者名簿）（⑤の場合）'!$BJ28+1&lt;=15,IF(AY$19&gt;='様式３（療養者名簿）（⑤の場合）'!$BJ28,IF(AY$19&lt;='様式３（療養者名簿）（⑤の場合）'!$BK28,1,0),0),0)</f>
        <v>0</v>
      </c>
      <c r="AZ23" s="365">
        <f>IF(AZ$19-'様式３（療養者名簿）（⑤の場合）'!$BJ28+1&lt;=15,IF(AZ$19&gt;='様式３（療養者名簿）（⑤の場合）'!$BJ28,IF(AZ$19&lt;='様式３（療養者名簿）（⑤の場合）'!$BK28,1,0),0),0)</f>
        <v>0</v>
      </c>
      <c r="BA23" s="365">
        <f>IF(BA$19-'様式３（療養者名簿）（⑤の場合）'!$BJ28+1&lt;=15,IF(BA$19&gt;='様式３（療養者名簿）（⑤の場合）'!$BJ28,IF(BA$19&lt;='様式３（療養者名簿）（⑤の場合）'!$BK28,1,0),0),0)</f>
        <v>0</v>
      </c>
      <c r="BB23" s="365">
        <f>IF(BB$19-'様式３（療養者名簿）（⑤の場合）'!$BJ28+1&lt;=15,IF(BB$19&gt;='様式３（療養者名簿）（⑤の場合）'!$BJ28,IF(BB$19&lt;='様式３（療養者名簿）（⑤の場合）'!$BK28,1,0),0),0)</f>
        <v>0</v>
      </c>
      <c r="BC23" s="365">
        <f>IF(BC$19-'様式３（療養者名簿）（⑤の場合）'!$BJ28+1&lt;=15,IF(BC$19&gt;='様式３（療養者名簿）（⑤の場合）'!$BJ28,IF(BC$19&lt;='様式３（療養者名簿）（⑤の場合）'!$BK28,1,0),0),0)</f>
        <v>0</v>
      </c>
      <c r="BD23" s="365">
        <f>IF(BD$19-'様式３（療養者名簿）（⑤の場合）'!$BJ28+1&lt;=15,IF(BD$19&gt;='様式３（療養者名簿）（⑤の場合）'!$BJ28,IF(BD$19&lt;='様式３（療養者名簿）（⑤の場合）'!$BK28,1,0),0),0)</f>
        <v>0</v>
      </c>
      <c r="BE23" s="365">
        <f>IF(BE$19-'様式３（療養者名簿）（⑤の場合）'!$BJ28+1&lt;=15,IF(BE$19&gt;='様式３（療養者名簿）（⑤の場合）'!$BJ28,IF(BE$19&lt;='様式３（療養者名簿）（⑤の場合）'!$BK28,1,0),0),0)</f>
        <v>0</v>
      </c>
      <c r="BF23" s="365">
        <f>IF(BF$19-'様式３（療養者名簿）（⑤の場合）'!$BJ28+1&lt;=15,IF(BF$19&gt;='様式３（療養者名簿）（⑤の場合）'!$BJ28,IF(BF$19&lt;='様式３（療養者名簿）（⑤の場合）'!$BK28,1,0),0),0)</f>
        <v>0</v>
      </c>
      <c r="BG23" s="365">
        <f>IF(BG$19-'様式３（療養者名簿）（⑤の場合）'!$BJ28+1&lt;=15,IF(BG$19&gt;='様式３（療養者名簿）（⑤の場合）'!$BJ28,IF(BG$19&lt;='様式３（療養者名簿）（⑤の場合）'!$BK28,1,0),0),0)</f>
        <v>0</v>
      </c>
      <c r="BH23" s="365">
        <f>IF(BH$19-'様式３（療養者名簿）（⑤の場合）'!$BJ28+1&lt;=15,IF(BH$19&gt;='様式３（療養者名簿）（⑤の場合）'!$BJ28,IF(BH$19&lt;='様式３（療養者名簿）（⑤の場合）'!$BK28,1,0),0),0)</f>
        <v>0</v>
      </c>
      <c r="BI23" s="365">
        <f>IF(BI$19-'様式３（療養者名簿）（⑤の場合）'!$BJ28+1&lt;=15,IF(BI$19&gt;='様式３（療養者名簿）（⑤の場合）'!$BJ28,IF(BI$19&lt;='様式３（療養者名簿）（⑤の場合）'!$BK28,1,0),0),0)</f>
        <v>0</v>
      </c>
      <c r="BJ23" s="365">
        <f>IF(BJ$19-'様式３（療養者名簿）（⑤の場合）'!$BJ28+1&lt;=15,IF(BJ$19&gt;='様式３（療養者名簿）（⑤の場合）'!$BJ28,IF(BJ$19&lt;='様式３（療養者名簿）（⑤の場合）'!$BK28,1,0),0),0)</f>
        <v>0</v>
      </c>
      <c r="BK23" s="365">
        <f>IF(BK$19-'様式３（療養者名簿）（⑤の場合）'!$BJ28+1&lt;=15,IF(BK$19&gt;='様式３（療養者名簿）（⑤の場合）'!$BJ28,IF(BK$19&lt;='様式３（療養者名簿）（⑤の場合）'!$BK28,1,0),0),0)</f>
        <v>0</v>
      </c>
      <c r="BL23" s="365">
        <f>IF(BL$19-'様式３（療養者名簿）（⑤の場合）'!$BJ28+1&lt;=15,IF(BL$19&gt;='様式３（療養者名簿）（⑤の場合）'!$BJ28,IF(BL$19&lt;='様式３（療養者名簿）（⑤の場合）'!$BK28,1,0),0),0)</f>
        <v>0</v>
      </c>
      <c r="BM23" s="365">
        <f>IF(BM$19-'様式３（療養者名簿）（⑤の場合）'!$BJ28+1&lt;=15,IF(BM$19&gt;='様式３（療養者名簿）（⑤の場合）'!$BJ28,IF(BM$19&lt;='様式３（療養者名簿）（⑤の場合）'!$BK28,1,0),0),0)</f>
        <v>0</v>
      </c>
      <c r="BN23" s="365">
        <f>IF(BN$19-'様式３（療養者名簿）（⑤の場合）'!$BJ28+1&lt;=15,IF(BN$19&gt;='様式３（療養者名簿）（⑤の場合）'!$BJ28,IF(BN$19&lt;='様式３（療養者名簿）（⑤の場合）'!$BK28,1,0),0),0)</f>
        <v>0</v>
      </c>
      <c r="BO23" s="365">
        <f>IF(BO$19-'様式３（療養者名簿）（⑤の場合）'!$BJ28+1&lt;=15,IF(BO$19&gt;='様式３（療養者名簿）（⑤の場合）'!$BJ28,IF(BO$19&lt;='様式３（療養者名簿）（⑤の場合）'!$BK28,1,0),0),0)</f>
        <v>0</v>
      </c>
      <c r="BP23" s="365">
        <f>IF(BP$19-'様式３（療養者名簿）（⑤の場合）'!$BJ28+1&lt;=15,IF(BP$19&gt;='様式３（療養者名簿）（⑤の場合）'!$BJ28,IF(BP$19&lt;='様式３（療養者名簿）（⑤の場合）'!$BK28,1,0),0),0)</f>
        <v>0</v>
      </c>
      <c r="BQ23" s="365">
        <f>IF(BQ$19-'様式３（療養者名簿）（⑤の場合）'!$BJ28+1&lt;=15,IF(BQ$19&gt;='様式３（療養者名簿）（⑤の場合）'!$BJ28,IF(BQ$19&lt;='様式３（療養者名簿）（⑤の場合）'!$BK28,1,0),0),0)</f>
        <v>0</v>
      </c>
      <c r="BR23" s="365">
        <f>IF(BR$19-'様式３（療養者名簿）（⑤の場合）'!$BJ28+1&lt;=15,IF(BR$19&gt;='様式３（療養者名簿）（⑤の場合）'!$BJ28,IF(BR$19&lt;='様式３（療養者名簿）（⑤の場合）'!$BK28,1,0),0),0)</f>
        <v>0</v>
      </c>
      <c r="BS23" s="365">
        <f>IF(BS$19-'様式３（療養者名簿）（⑤の場合）'!$BJ28+1&lt;=15,IF(BS$19&gt;='様式３（療養者名簿）（⑤の場合）'!$BJ28,IF(BS$19&lt;='様式３（療養者名簿）（⑤の場合）'!$BK28,1,0),0),0)</f>
        <v>0</v>
      </c>
      <c r="BT23" s="365">
        <f>IF(BT$19-'様式３（療養者名簿）（⑤の場合）'!$BJ28+1&lt;=15,IF(BT$19&gt;='様式３（療養者名簿）（⑤の場合）'!$BJ28,IF(BT$19&lt;='様式３（療養者名簿）（⑤の場合）'!$BK28,1,0),0),0)</f>
        <v>0</v>
      </c>
      <c r="BU23" s="365">
        <f>IF(BU$19-'様式３（療養者名簿）（⑤の場合）'!$BJ28+1&lt;=15,IF(BU$19&gt;='様式３（療養者名簿）（⑤の場合）'!$BJ28,IF(BU$19&lt;='様式３（療養者名簿）（⑤の場合）'!$BK28,1,0),0),0)</f>
        <v>0</v>
      </c>
      <c r="BV23" s="365">
        <f>IF(BV$19-'様式３（療養者名簿）（⑤の場合）'!$BJ28+1&lt;=15,IF(BV$19&gt;='様式３（療養者名簿）（⑤の場合）'!$BJ28,IF(BV$19&lt;='様式３（療養者名簿）（⑤の場合）'!$BK28,1,0),0),0)</f>
        <v>0</v>
      </c>
      <c r="BW23" s="365">
        <f>IF(BW$19-'様式３（療養者名簿）（⑤の場合）'!$BJ28+1&lt;=15,IF(BW$19&gt;='様式３（療養者名簿）（⑤の場合）'!$BJ28,IF(BW$19&lt;='様式３（療養者名簿）（⑤の場合）'!$BK28,1,0),0),0)</f>
        <v>0</v>
      </c>
      <c r="BX23" s="365">
        <f>IF(BX$19-'様式３（療養者名簿）（⑤の場合）'!$BJ28+1&lt;=15,IF(BX$19&gt;='様式３（療養者名簿）（⑤の場合）'!$BJ28,IF(BX$19&lt;='様式３（療養者名簿）（⑤の場合）'!$BK28,1,0),0),0)</f>
        <v>0</v>
      </c>
      <c r="BY23" s="365">
        <f>IF(BY$19-'様式３（療養者名簿）（⑤の場合）'!$BJ28+1&lt;=15,IF(BY$19&gt;='様式３（療養者名簿）（⑤の場合）'!$BJ28,IF(BY$19&lt;='様式３（療養者名簿）（⑤の場合）'!$BK28,1,0),0),0)</f>
        <v>0</v>
      </c>
      <c r="BZ23" s="365">
        <f>IF(BZ$19-'様式３（療養者名簿）（⑤の場合）'!$BJ28+1&lt;=15,IF(BZ$19&gt;='様式３（療養者名簿）（⑤の場合）'!$BJ28,IF(BZ$19&lt;='様式３（療養者名簿）（⑤の場合）'!$BK28,1,0),0),0)</f>
        <v>0</v>
      </c>
      <c r="CA23" s="365">
        <f>IF(CA$19-'様式３（療養者名簿）（⑤の場合）'!$BJ28+1&lt;=15,IF(CA$19&gt;='様式３（療養者名簿）（⑤の場合）'!$BJ28,IF(CA$19&lt;='様式３（療養者名簿）（⑤の場合）'!$BK28,1,0),0),0)</f>
        <v>0</v>
      </c>
      <c r="CB23" s="365">
        <f>IF(CB$19-'様式３（療養者名簿）（⑤の場合）'!$BJ28+1&lt;=15,IF(CB$19&gt;='様式３（療養者名簿）（⑤の場合）'!$BJ28,IF(CB$19&lt;='様式３（療養者名簿）（⑤の場合）'!$BK28,1,0),0),0)</f>
        <v>0</v>
      </c>
      <c r="CC23" s="365">
        <f>IF(CC$19-'様式３（療養者名簿）（⑤の場合）'!$BJ28+1&lt;=15,IF(CC$19&gt;='様式３（療養者名簿）（⑤の場合）'!$BJ28,IF(CC$19&lt;='様式３（療養者名簿）（⑤の場合）'!$BK28,1,0),0),0)</f>
        <v>0</v>
      </c>
      <c r="CD23" s="365">
        <f>IF(CD$19-'様式３（療養者名簿）（⑤の場合）'!$BJ28+1&lt;=15,IF(CD$19&gt;='様式３（療養者名簿）（⑤の場合）'!$BJ28,IF(CD$19&lt;='様式３（療養者名簿）（⑤の場合）'!$BK28,1,0),0),0)</f>
        <v>0</v>
      </c>
      <c r="CE23" s="365">
        <f>IF(CE$19-'様式３（療養者名簿）（⑤の場合）'!$BJ28+1&lt;=15,IF(CE$19&gt;='様式３（療養者名簿）（⑤の場合）'!$BJ28,IF(CE$19&lt;='様式３（療養者名簿）（⑤の場合）'!$BK28,1,0),0),0)</f>
        <v>0</v>
      </c>
      <c r="CF23" s="365">
        <f>IF(CF$19-'様式３（療養者名簿）（⑤の場合）'!$BJ28+1&lt;=15,IF(CF$19&gt;='様式３（療養者名簿）（⑤の場合）'!$BJ28,IF(CF$19&lt;='様式３（療養者名簿）（⑤の場合）'!$BK28,1,0),0),0)</f>
        <v>0</v>
      </c>
      <c r="CG23" s="365">
        <f>IF(CG$19-'様式３（療養者名簿）（⑤の場合）'!$BJ28+1&lt;=15,IF(CG$19&gt;='様式３（療養者名簿）（⑤の場合）'!$BJ28,IF(CG$19&lt;='様式３（療養者名簿）（⑤の場合）'!$BK28,1,0),0),0)</f>
        <v>0</v>
      </c>
      <c r="CH23" s="365">
        <f>IF(CH$19-'様式３（療養者名簿）（⑤の場合）'!$BJ28+1&lt;=15,IF(CH$19&gt;='様式３（療養者名簿）（⑤の場合）'!$BJ28,IF(CH$19&lt;='様式３（療養者名簿）（⑤の場合）'!$BK28,1,0),0),0)</f>
        <v>0</v>
      </c>
      <c r="CI23" s="365">
        <f>IF(CI$19-'様式３（療養者名簿）（⑤の場合）'!$BJ28+1&lt;=15,IF(CI$19&gt;='様式３（療養者名簿）（⑤の場合）'!$BJ28,IF(CI$19&lt;='様式３（療養者名簿）（⑤の場合）'!$BK28,1,0),0),0)</f>
        <v>0</v>
      </c>
      <c r="CJ23" s="365">
        <f>IF(CJ$19-'様式３（療養者名簿）（⑤の場合）'!$BJ28+1&lt;=15,IF(CJ$19&gt;='様式３（療養者名簿）（⑤の場合）'!$BJ28,IF(CJ$19&lt;='様式３（療養者名簿）（⑤の場合）'!$BK28,1,0),0),0)</f>
        <v>0</v>
      </c>
      <c r="CK23" s="365">
        <f>IF(CK$19-'様式３（療養者名簿）（⑤の場合）'!$BJ28+1&lt;=15,IF(CK$19&gt;='様式３（療養者名簿）（⑤の場合）'!$BJ28,IF(CK$19&lt;='様式３（療養者名簿）（⑤の場合）'!$BK28,1,0),0),0)</f>
        <v>0</v>
      </c>
      <c r="CL23" s="365">
        <f>IF(CL$19-'様式３（療養者名簿）（⑤の場合）'!$BJ28+1&lt;=15,IF(CL$19&gt;='様式３（療養者名簿）（⑤の場合）'!$BJ28,IF(CL$19&lt;='様式３（療養者名簿）（⑤の場合）'!$BK28,1,0),0),0)</f>
        <v>0</v>
      </c>
      <c r="CM23" s="365">
        <f>IF(CM$19-'様式３（療養者名簿）（⑤の場合）'!$BJ28+1&lt;=15,IF(CM$19&gt;='様式３（療養者名簿）（⑤の場合）'!$BJ28,IF(CM$19&lt;='様式３（療養者名簿）（⑤の場合）'!$BK28,1,0),0),0)</f>
        <v>0</v>
      </c>
      <c r="CN23" s="365">
        <f>IF(CN$19-'様式３（療養者名簿）（⑤の場合）'!$BJ28+1&lt;=15,IF(CN$19&gt;='様式３（療養者名簿）（⑤の場合）'!$BJ28,IF(CN$19&lt;='様式３（療養者名簿）（⑤の場合）'!$BK28,1,0),0),0)</f>
        <v>0</v>
      </c>
      <c r="CO23" s="365">
        <f>IF(CO$19-'様式３（療養者名簿）（⑤の場合）'!$BJ28+1&lt;=15,IF(CO$19&gt;='様式３（療養者名簿）（⑤の場合）'!$BJ28,IF(CO$19&lt;='様式３（療養者名簿）（⑤の場合）'!$BK28,1,0),0),0)</f>
        <v>0</v>
      </c>
      <c r="CP23" s="365">
        <f>IF(CP$19-'様式３（療養者名簿）（⑤の場合）'!$BJ28+1&lt;=15,IF(CP$19&gt;='様式３（療養者名簿）（⑤の場合）'!$BJ28,IF(CP$19&lt;='様式３（療養者名簿）（⑤の場合）'!$BK28,1,0),0),0)</f>
        <v>0</v>
      </c>
      <c r="CQ23" s="365">
        <f>IF(CQ$19-'様式３（療養者名簿）（⑤の場合）'!$BJ28+1&lt;=15,IF(CQ$19&gt;='様式３（療養者名簿）（⑤の場合）'!$BJ28,IF(CQ$19&lt;='様式３（療養者名簿）（⑤の場合）'!$BK28,1,0),0),0)</f>
        <v>0</v>
      </c>
      <c r="CR23" s="365">
        <f>IF(CR$19-'様式３（療養者名簿）（⑤の場合）'!$BJ28+1&lt;=15,IF(CR$19&gt;='様式３（療養者名簿）（⑤の場合）'!$BJ28,IF(CR$19&lt;='様式３（療養者名簿）（⑤の場合）'!$BK28,1,0),0),0)</f>
        <v>0</v>
      </c>
      <c r="CS23" s="365">
        <f>IF(CS$19-'様式３（療養者名簿）（⑤の場合）'!$BJ28+1&lt;=15,IF(CS$19&gt;='様式３（療養者名簿）（⑤の場合）'!$BJ28,IF(CS$19&lt;='様式３（療養者名簿）（⑤の場合）'!$BK28,1,0),0),0)</f>
        <v>0</v>
      </c>
      <c r="CT23" s="365">
        <f>IF(CT$19-'様式３（療養者名簿）（⑤の場合）'!$BJ28+1&lt;=15,IF(CT$19&gt;='様式３（療養者名簿）（⑤の場合）'!$BJ28,IF(CT$19&lt;='様式３（療養者名簿）（⑤の場合）'!$BK28,1,0),0),0)</f>
        <v>0</v>
      </c>
      <c r="CU23" s="365">
        <f>IF(CU$19-'様式３（療養者名簿）（⑤の場合）'!$BJ28+1&lt;=15,IF(CU$19&gt;='様式３（療養者名簿）（⑤の場合）'!$BJ28,IF(CU$19&lt;='様式３（療養者名簿）（⑤の場合）'!$BK28,1,0),0),0)</f>
        <v>0</v>
      </c>
      <c r="CV23" s="365">
        <f>IF(CV$19-'様式３（療養者名簿）（⑤の場合）'!$BJ28+1&lt;=15,IF(CV$19&gt;='様式３（療養者名簿）（⑤の場合）'!$BJ28,IF(CV$19&lt;='様式３（療養者名簿）（⑤の場合）'!$BK28,1,0),0),0)</f>
        <v>0</v>
      </c>
      <c r="CW23" s="365">
        <f>IF(CW$19-'様式３（療養者名簿）（⑤の場合）'!$BJ28+1&lt;=15,IF(CW$19&gt;='様式３（療養者名簿）（⑤の場合）'!$BJ28,IF(CW$19&lt;='様式３（療養者名簿）（⑤の場合）'!$BK28,1,0),0),0)</f>
        <v>0</v>
      </c>
      <c r="CX23" s="365">
        <f>IF(CX$19-'様式３（療養者名簿）（⑤の場合）'!$BJ28+1&lt;=15,IF(CX$19&gt;='様式３（療養者名簿）（⑤の場合）'!$BJ28,IF(CX$19&lt;='様式３（療養者名簿）（⑤の場合）'!$BK28,1,0),0),0)</f>
        <v>0</v>
      </c>
      <c r="CY23" s="365">
        <f>IF(CY$19-'様式３（療養者名簿）（⑤の場合）'!$BJ28+1&lt;=15,IF(CY$19&gt;='様式３（療養者名簿）（⑤の場合）'!$BJ28,IF(CY$19&lt;='様式３（療養者名簿）（⑤の場合）'!$BK28,1,0),0),0)</f>
        <v>0</v>
      </c>
      <c r="CZ23" s="365">
        <f>IF(CZ$19-'様式３（療養者名簿）（⑤の場合）'!$BJ28+1&lt;=15,IF(CZ$19&gt;='様式３（療養者名簿）（⑤の場合）'!$BJ28,IF(CZ$19&lt;='様式３（療養者名簿）（⑤の場合）'!$BK28,1,0),0),0)</f>
        <v>0</v>
      </c>
      <c r="DA23" s="365">
        <f>IF(DA$19-'様式３（療養者名簿）（⑤の場合）'!$BJ28+1&lt;=15,IF(DA$19&gt;='様式３（療養者名簿）（⑤の場合）'!$BJ28,IF(DA$19&lt;='様式３（療養者名簿）（⑤の場合）'!$BK28,1,0),0),0)</f>
        <v>0</v>
      </c>
      <c r="DB23" s="365">
        <f>IF(DB$19-'様式３（療養者名簿）（⑤の場合）'!$BJ28+1&lt;=15,IF(DB$19&gt;='様式３（療養者名簿）（⑤の場合）'!$BJ28,IF(DB$19&lt;='様式３（療養者名簿）（⑤の場合）'!$BK28,1,0),0),0)</f>
        <v>0</v>
      </c>
      <c r="DC23" s="365">
        <f>IF(DC$19-'様式３（療養者名簿）（⑤の場合）'!$BJ28+1&lt;=15,IF(DC$19&gt;='様式３（療養者名簿）（⑤の場合）'!$BJ28,IF(DC$19&lt;='様式３（療養者名簿）（⑤の場合）'!$BK28,1,0),0),0)</f>
        <v>0</v>
      </c>
      <c r="DD23" s="365">
        <f>IF(DD$19-'様式３（療養者名簿）（⑤の場合）'!$BJ28+1&lt;=15,IF(DD$19&gt;='様式３（療養者名簿）（⑤の場合）'!$BJ28,IF(DD$19&lt;='様式３（療養者名簿）（⑤の場合）'!$BK28,1,0),0),0)</f>
        <v>0</v>
      </c>
      <c r="DE23" s="365">
        <f>IF(DE$19-'様式３（療養者名簿）（⑤の場合）'!$BJ28+1&lt;=15,IF(DE$19&gt;='様式３（療養者名簿）（⑤の場合）'!$BJ28,IF(DE$19&lt;='様式３（療養者名簿）（⑤の場合）'!$BK28,1,0),0),0)</f>
        <v>0</v>
      </c>
      <c r="DF23" s="365">
        <f>IF(DF$19-'様式３（療養者名簿）（⑤の場合）'!$BJ28+1&lt;=15,IF(DF$19&gt;='様式３（療養者名簿）（⑤の場合）'!$BJ28,IF(DF$19&lt;='様式３（療養者名簿）（⑤の場合）'!$BK28,1,0),0),0)</f>
        <v>0</v>
      </c>
      <c r="DG23" s="365">
        <f>IF(DG$19-'様式３（療養者名簿）（⑤の場合）'!$BJ28+1&lt;=15,IF(DG$19&gt;='様式３（療養者名簿）（⑤の場合）'!$BJ28,IF(DG$19&lt;='様式３（療養者名簿）（⑤の場合）'!$BK28,1,0),0),0)</f>
        <v>0</v>
      </c>
      <c r="DH23" s="365">
        <f>IF(DH$19-'様式３（療養者名簿）（⑤の場合）'!$BJ28+1&lt;=15,IF(DH$19&gt;='様式３（療養者名簿）（⑤の場合）'!$BJ28,IF(DH$19&lt;='様式３（療養者名簿）（⑤の場合）'!$BK28,1,0),0),0)</f>
        <v>0</v>
      </c>
      <c r="DI23" s="365">
        <f>IF(DI$19-'様式３（療養者名簿）（⑤の場合）'!$BJ28+1&lt;=15,IF(DI$19&gt;='様式３（療養者名簿）（⑤の場合）'!$BJ28,IF(DI$19&lt;='様式３（療養者名簿）（⑤の場合）'!$BK28,1,0),0),0)</f>
        <v>0</v>
      </c>
      <c r="DJ23" s="365">
        <f>IF(DJ$19-'様式３（療養者名簿）（⑤の場合）'!$BJ28+1&lt;=15,IF(DJ$19&gt;='様式３（療養者名簿）（⑤の場合）'!$BJ28,IF(DJ$19&lt;='様式３（療養者名簿）（⑤の場合）'!$BK28,1,0),0),0)</f>
        <v>0</v>
      </c>
      <c r="DK23" s="365">
        <f>IF(DK$19-'様式３（療養者名簿）（⑤の場合）'!$BJ28+1&lt;=15,IF(DK$19&gt;='様式３（療養者名簿）（⑤の場合）'!$BJ28,IF(DK$19&lt;='様式３（療養者名簿）（⑤の場合）'!$BK28,1,0),0),0)</f>
        <v>0</v>
      </c>
      <c r="DL23" s="365">
        <f>IF(DL$19-'様式３（療養者名簿）（⑤の場合）'!$BJ28+1&lt;=15,IF(DL$19&gt;='様式３（療養者名簿）（⑤の場合）'!$BJ28,IF(DL$19&lt;='様式３（療養者名簿）（⑤の場合）'!$BK28,1,0),0),0)</f>
        <v>0</v>
      </c>
      <c r="DM23" s="365">
        <f>IF(DM$19-'様式３（療養者名簿）（⑤の場合）'!$BJ28+1&lt;=15,IF(DM$19&gt;='様式３（療養者名簿）（⑤の場合）'!$BJ28,IF(DM$19&lt;='様式３（療養者名簿）（⑤の場合）'!$BK28,1,0),0),0)</f>
        <v>0</v>
      </c>
      <c r="DN23" s="365">
        <f>IF(DN$19-'様式３（療養者名簿）（⑤の場合）'!$BJ28+1&lt;=15,IF(DN$19&gt;='様式３（療養者名簿）（⑤の場合）'!$BJ28,IF(DN$19&lt;='様式３（療養者名簿）（⑤の場合）'!$BK28,1,0),0),0)</f>
        <v>0</v>
      </c>
      <c r="DO23" s="365">
        <f>IF(DO$19-'様式３（療養者名簿）（⑤の場合）'!$BJ28+1&lt;=15,IF(DO$19&gt;='様式３（療養者名簿）（⑤の場合）'!$BJ28,IF(DO$19&lt;='様式３（療養者名簿）（⑤の場合）'!$BK28,1,0),0),0)</f>
        <v>0</v>
      </c>
      <c r="DP23" s="365">
        <f>IF(DP$19-'様式３（療養者名簿）（⑤の場合）'!$BJ28+1&lt;=15,IF(DP$19&gt;='様式３（療養者名簿）（⑤の場合）'!$BJ28,IF(DP$19&lt;='様式３（療養者名簿）（⑤の場合）'!$BK28,1,0),0),0)</f>
        <v>0</v>
      </c>
      <c r="DQ23" s="365">
        <f>IF(DQ$19-'様式３（療養者名簿）（⑤の場合）'!$BJ28+1&lt;=15,IF(DQ$19&gt;='様式３（療養者名簿）（⑤の場合）'!$BJ28,IF(DQ$19&lt;='様式３（療養者名簿）（⑤の場合）'!$BK28,1,0),0),0)</f>
        <v>0</v>
      </c>
      <c r="DR23" s="365">
        <f>IF(DR$19-'様式３（療養者名簿）（⑤の場合）'!$BJ28+1&lt;=15,IF(DR$19&gt;='様式３（療養者名簿）（⑤の場合）'!$BJ28,IF(DR$19&lt;='様式３（療養者名簿）（⑤の場合）'!$BK28,1,0),0),0)</f>
        <v>0</v>
      </c>
      <c r="DS23" s="365">
        <f>IF(DS$19-'様式３（療養者名簿）（⑤の場合）'!$BJ28+1&lt;=15,IF(DS$19&gt;='様式３（療養者名簿）（⑤の場合）'!$BJ28,IF(DS$19&lt;='様式３（療養者名簿）（⑤の場合）'!$BK28,1,0),0),0)</f>
        <v>0</v>
      </c>
      <c r="DT23" s="365">
        <f>IF(DT$19-'様式３（療養者名簿）（⑤の場合）'!$BJ28+1&lt;=15,IF(DT$19&gt;='様式３（療養者名簿）（⑤の場合）'!$BJ28,IF(DT$19&lt;='様式３（療養者名簿）（⑤の場合）'!$BK28,1,0),0),0)</f>
        <v>0</v>
      </c>
      <c r="DU23" s="365">
        <f>IF(DU$19-'様式３（療養者名簿）（⑤の場合）'!$BJ28+1&lt;=15,IF(DU$19&gt;='様式３（療養者名簿）（⑤の場合）'!$BJ28,IF(DU$19&lt;='様式３（療養者名簿）（⑤の場合）'!$BK28,1,0),0),0)</f>
        <v>0</v>
      </c>
      <c r="DV23" s="365">
        <f>IF(DV$19-'様式３（療養者名簿）（⑤の場合）'!$BJ28+1&lt;=15,IF(DV$19&gt;='様式３（療養者名簿）（⑤の場合）'!$BJ28,IF(DV$19&lt;='様式３（療養者名簿）（⑤の場合）'!$BK28,1,0),0),0)</f>
        <v>0</v>
      </c>
      <c r="DW23" s="365">
        <f>IF(DW$19-'様式３（療養者名簿）（⑤の場合）'!$BJ28+1&lt;=15,IF(DW$19&gt;='様式３（療養者名簿）（⑤の場合）'!$BJ28,IF(DW$19&lt;='様式３（療養者名簿）（⑤の場合）'!$BK28,1,0),0),0)</f>
        <v>0</v>
      </c>
      <c r="DX23" s="365">
        <f>IF(DX$19-'様式３（療養者名簿）（⑤の場合）'!$BJ28+1&lt;=15,IF(DX$19&gt;='様式３（療養者名簿）（⑤の場合）'!$BJ28,IF(DX$19&lt;='様式３（療養者名簿）（⑤の場合）'!$BK28,1,0),0),0)</f>
        <v>0</v>
      </c>
      <c r="DY23" s="365">
        <f>IF(DY$19-'様式３（療養者名簿）（⑤の場合）'!$BJ28+1&lt;=15,IF(DY$19&gt;='様式３（療養者名簿）（⑤の場合）'!$BJ28,IF(DY$19&lt;='様式３（療養者名簿）（⑤の場合）'!$BK28,1,0),0),0)</f>
        <v>0</v>
      </c>
      <c r="DZ23" s="365">
        <f>IF(DZ$19-'様式３（療養者名簿）（⑤の場合）'!$BJ28+1&lt;=15,IF(DZ$19&gt;='様式３（療養者名簿）（⑤の場合）'!$BJ28,IF(DZ$19&lt;='様式３（療養者名簿）（⑤の場合）'!$BK28,1,0),0),0)</f>
        <v>0</v>
      </c>
      <c r="EA23" s="365">
        <f>IF(EA$19-'様式３（療養者名簿）（⑤の場合）'!$BJ28+1&lt;=15,IF(EA$19&gt;='様式３（療養者名簿）（⑤の場合）'!$BJ28,IF(EA$19&lt;='様式３（療養者名簿）（⑤の場合）'!$BK28,1,0),0),0)</f>
        <v>0</v>
      </c>
      <c r="EB23" s="365">
        <f>IF(EB$19-'様式３（療養者名簿）（⑤の場合）'!$BJ28+1&lt;=15,IF(EB$19&gt;='様式３（療養者名簿）（⑤の場合）'!$BJ28,IF(EB$19&lt;='様式３（療養者名簿）（⑤の場合）'!$BK28,1,0),0),0)</f>
        <v>0</v>
      </c>
      <c r="EC23" s="365">
        <f>IF(EC$19-'様式３（療養者名簿）（⑤の場合）'!$BJ28+1&lt;=15,IF(EC$19&gt;='様式３（療養者名簿）（⑤の場合）'!$BJ28,IF(EC$19&lt;='様式３（療養者名簿）（⑤の場合）'!$BK28,1,0),0),0)</f>
        <v>0</v>
      </c>
      <c r="ED23" s="365">
        <f>IF(ED$19-'様式３（療養者名簿）（⑤の場合）'!$BJ28+1&lt;=15,IF(ED$19&gt;='様式３（療養者名簿）（⑤の場合）'!$BJ28,IF(ED$19&lt;='様式３（療養者名簿）（⑤の場合）'!$BK28,1,0),0),0)</f>
        <v>0</v>
      </c>
      <c r="EE23" s="365">
        <f>IF(EE$19-'様式３（療養者名簿）（⑤の場合）'!$BJ28+1&lt;=15,IF(EE$19&gt;='様式３（療養者名簿）（⑤の場合）'!$BJ28,IF(EE$19&lt;='様式３（療養者名簿）（⑤の場合）'!$BK28,1,0),0),0)</f>
        <v>0</v>
      </c>
      <c r="EF23" s="365">
        <f>IF(EF$19-'様式３（療養者名簿）（⑤の場合）'!$BJ28+1&lt;=15,IF(EF$19&gt;='様式３（療養者名簿）（⑤の場合）'!$BJ28,IF(EF$19&lt;='様式３（療養者名簿）（⑤の場合）'!$BK28,1,0),0),0)</f>
        <v>0</v>
      </c>
      <c r="EG23" s="365">
        <f>IF(EG$19-'様式３（療養者名簿）（⑤の場合）'!$BJ28+1&lt;=15,IF(EG$19&gt;='様式３（療養者名簿）（⑤の場合）'!$BJ28,IF(EG$19&lt;='様式３（療養者名簿）（⑤の場合）'!$BK28,1,0),0),0)</f>
        <v>0</v>
      </c>
      <c r="EH23" s="365">
        <f>IF(EH$19-'様式３（療養者名簿）（⑤の場合）'!$BJ28+1&lt;=15,IF(EH$19&gt;='様式３（療養者名簿）（⑤の場合）'!$BJ28,IF(EH$19&lt;='様式３（療養者名簿）（⑤の場合）'!$BK28,1,0),0),0)</f>
        <v>0</v>
      </c>
      <c r="EI23" s="365">
        <f>IF(EI$19-'様式３（療養者名簿）（⑤の場合）'!$BJ28+1&lt;=15,IF(EI$19&gt;='様式３（療養者名簿）（⑤の場合）'!$BJ28,IF(EI$19&lt;='様式３（療養者名簿）（⑤の場合）'!$BK28,1,0),0),0)</f>
        <v>0</v>
      </c>
      <c r="EJ23" s="365">
        <f>IF(EJ$19-'様式３（療養者名簿）（⑤の場合）'!$BJ28+1&lt;=15,IF(EJ$19&gt;='様式３（療養者名簿）（⑤の場合）'!$BJ28,IF(EJ$19&lt;='様式３（療養者名簿）（⑤の場合）'!$BK28,1,0),0),0)</f>
        <v>0</v>
      </c>
      <c r="EK23" s="365">
        <f>IF(EK$19-'様式３（療養者名簿）（⑤の場合）'!$BJ28+1&lt;=15,IF(EK$19&gt;='様式３（療養者名簿）（⑤の場合）'!$BJ28,IF(EK$19&lt;='様式３（療養者名簿）（⑤の場合）'!$BK28,1,0),0),0)</f>
        <v>0</v>
      </c>
      <c r="EL23" s="365">
        <f>IF(EL$19-'様式３（療養者名簿）（⑤の場合）'!$BJ28+1&lt;=15,IF(EL$19&gt;='様式３（療養者名簿）（⑤の場合）'!$BJ28,IF(EL$19&lt;='様式３（療養者名簿）（⑤の場合）'!$BK28,1,0),0),0)</f>
        <v>0</v>
      </c>
      <c r="EM23" s="365">
        <f>IF(EM$19-'様式３（療養者名簿）（⑤の場合）'!$BJ28+1&lt;=15,IF(EM$19&gt;='様式３（療養者名簿）（⑤の場合）'!$BJ28,IF(EM$19&lt;='様式３（療養者名簿）（⑤の場合）'!$BK28,1,0),0),0)</f>
        <v>0</v>
      </c>
      <c r="EN23" s="365">
        <f>IF(EN$19-'様式３（療養者名簿）（⑤の場合）'!$BJ28+1&lt;=15,IF(EN$19&gt;='様式３（療養者名簿）（⑤の場合）'!$BJ28,IF(EN$19&lt;='様式３（療養者名簿）（⑤の場合）'!$BK28,1,0),0),0)</f>
        <v>0</v>
      </c>
      <c r="EO23" s="365">
        <f>IF(EO$19-'様式３（療養者名簿）（⑤の場合）'!$BJ28+1&lt;=15,IF(EO$19&gt;='様式３（療養者名簿）（⑤の場合）'!$BJ28,IF(EO$19&lt;='様式３（療養者名簿）（⑤の場合）'!$BK28,1,0),0),0)</f>
        <v>0</v>
      </c>
      <c r="EP23" s="365">
        <f>IF(EP$19-'様式３（療養者名簿）（⑤の場合）'!$BJ28+1&lt;=15,IF(EP$19&gt;='様式３（療養者名簿）（⑤の場合）'!$BJ28,IF(EP$19&lt;='様式３（療養者名簿）（⑤の場合）'!$BK28,1,0),0),0)</f>
        <v>0</v>
      </c>
      <c r="EQ23" s="365">
        <f>IF(EQ$19-'様式３（療養者名簿）（⑤の場合）'!$BJ28+1&lt;=15,IF(EQ$19&gt;='様式３（療養者名簿）（⑤の場合）'!$BJ28,IF(EQ$19&lt;='様式３（療養者名簿）（⑤の場合）'!$BK28,1,0),0),0)</f>
        <v>0</v>
      </c>
      <c r="ER23" s="365">
        <f>IF(ER$19-'様式３（療養者名簿）（⑤の場合）'!$BJ28+1&lt;=15,IF(ER$19&gt;='様式３（療養者名簿）（⑤の場合）'!$BJ28,IF(ER$19&lt;='様式３（療養者名簿）（⑤の場合）'!$BK28,1,0),0),0)</f>
        <v>0</v>
      </c>
      <c r="ES23" s="365">
        <f>IF(ES$19-'様式３（療養者名簿）（⑤の場合）'!$BJ28+1&lt;=15,IF(ES$19&gt;='様式３（療養者名簿）（⑤の場合）'!$BJ28,IF(ES$19&lt;='様式３（療養者名簿）（⑤の場合）'!$BK28,1,0),0),0)</f>
        <v>0</v>
      </c>
      <c r="ET23" s="365">
        <f>IF(ET$19-'様式３（療養者名簿）（⑤の場合）'!$BJ28+1&lt;=15,IF(ET$19&gt;='様式３（療養者名簿）（⑤の場合）'!$BJ28,IF(ET$19&lt;='様式３（療養者名簿）（⑤の場合）'!$BK28,1,0),0),0)</f>
        <v>0</v>
      </c>
      <c r="EU23" s="365">
        <f>IF(EU$19-'様式３（療養者名簿）（⑤の場合）'!$BJ28+1&lt;=15,IF(EU$19&gt;='様式３（療養者名簿）（⑤の場合）'!$BJ28,IF(EU$19&lt;='様式３（療養者名簿）（⑤の場合）'!$BK28,1,0),0),0)</f>
        <v>0</v>
      </c>
      <c r="EV23" s="365">
        <f>IF(EV$19-'様式３（療養者名簿）（⑤の場合）'!$BJ28+1&lt;=15,IF(EV$19&gt;='様式３（療養者名簿）（⑤の場合）'!$BJ28,IF(EV$19&lt;='様式３（療養者名簿）（⑤の場合）'!$BK28,1,0),0),0)</f>
        <v>0</v>
      </c>
      <c r="EW23" s="365">
        <f>IF(EW$19-'様式３（療養者名簿）（⑤の場合）'!$BJ28+1&lt;=15,IF(EW$19&gt;='様式３（療養者名簿）（⑤の場合）'!$BJ28,IF(EW$19&lt;='様式３（療養者名簿）（⑤の場合）'!$BK28,1,0),0),0)</f>
        <v>0</v>
      </c>
      <c r="EX23" s="365">
        <f>IF(EX$19-'様式３（療養者名簿）（⑤の場合）'!$BJ28+1&lt;=15,IF(EX$19&gt;='様式３（療養者名簿）（⑤の場合）'!$BJ28,IF(EX$19&lt;='様式３（療養者名簿）（⑤の場合）'!$BK28,1,0),0),0)</f>
        <v>0</v>
      </c>
      <c r="EY23" s="365">
        <f>IF(EY$19-'様式３（療養者名簿）（⑤の場合）'!$BJ28+1&lt;=15,IF(EY$19&gt;='様式３（療養者名簿）（⑤の場合）'!$BJ28,IF(EY$19&lt;='様式３（療養者名簿）（⑤の場合）'!$BK28,1,0),0),0)</f>
        <v>0</v>
      </c>
      <c r="EZ23" s="365">
        <f>IF(EZ$19-'様式３（療養者名簿）（⑤の場合）'!$BJ28+1&lt;=15,IF(EZ$19&gt;='様式３（療養者名簿）（⑤の場合）'!$BJ28,IF(EZ$19&lt;='様式３（療養者名簿）（⑤の場合）'!$BK28,1,0),0),0)</f>
        <v>0</v>
      </c>
      <c r="FA23" s="365">
        <f>IF(FA$19-'様式３（療養者名簿）（⑤の場合）'!$BJ28+1&lt;=15,IF(FA$19&gt;='様式３（療養者名簿）（⑤の場合）'!$BJ28,IF(FA$19&lt;='様式３（療養者名簿）（⑤の場合）'!$BK28,1,0),0),0)</f>
        <v>0</v>
      </c>
      <c r="FB23" s="365">
        <f>IF(FB$19-'様式３（療養者名簿）（⑤の場合）'!$BJ28+1&lt;=15,IF(FB$19&gt;='様式３（療養者名簿）（⑤の場合）'!$BJ28,IF(FB$19&lt;='様式３（療養者名簿）（⑤の場合）'!$BK28,1,0),0),0)</f>
        <v>0</v>
      </c>
      <c r="FC23" s="365">
        <f>IF(FC$19-'様式３（療養者名簿）（⑤の場合）'!$BJ28+1&lt;=15,IF(FC$19&gt;='様式３（療養者名簿）（⑤の場合）'!$BJ28,IF(FC$19&lt;='様式３（療養者名簿）（⑤の場合）'!$BK28,1,0),0),0)</f>
        <v>0</v>
      </c>
      <c r="FD23" s="365">
        <f>IF(FD$19-'様式３（療養者名簿）（⑤の場合）'!$BJ28+1&lt;=15,IF(FD$19&gt;='様式３（療養者名簿）（⑤の場合）'!$BJ28,IF(FD$19&lt;='様式３（療養者名簿）（⑤の場合）'!$BK28,1,0),0),0)</f>
        <v>0</v>
      </c>
      <c r="FE23" s="365">
        <f>IF(FE$19-'様式３（療養者名簿）（⑤の場合）'!$BJ28+1&lt;=15,IF(FE$19&gt;='様式３（療養者名簿）（⑤の場合）'!$BJ28,IF(FE$19&lt;='様式３（療養者名簿）（⑤の場合）'!$BK28,1,0),0),0)</f>
        <v>0</v>
      </c>
      <c r="FF23" s="365">
        <f>IF(FF$19-'様式３（療養者名簿）（⑤の場合）'!$BJ28+1&lt;=15,IF(FF$19&gt;='様式３（療養者名簿）（⑤の場合）'!$BJ28,IF(FF$19&lt;='様式３（療養者名簿）（⑤の場合）'!$BK28,1,0),0),0)</f>
        <v>0</v>
      </c>
      <c r="FG23" s="365">
        <f>IF(FG$19-'様式３（療養者名簿）（⑤の場合）'!$BJ28+1&lt;=15,IF(FG$19&gt;='様式３（療養者名簿）（⑤の場合）'!$BJ28,IF(FG$19&lt;='様式３（療養者名簿）（⑤の場合）'!$BK28,1,0),0),0)</f>
        <v>0</v>
      </c>
      <c r="FH23" s="365">
        <f>IF(FH$19-'様式３（療養者名簿）（⑤の場合）'!$BJ28+1&lt;=15,IF(FH$19&gt;='様式３（療養者名簿）（⑤の場合）'!$BJ28,IF(FH$19&lt;='様式３（療養者名簿）（⑤の場合）'!$BK28,1,0),0),0)</f>
        <v>0</v>
      </c>
      <c r="FI23" s="365">
        <f>IF(FI$19-'様式３（療養者名簿）（⑤の場合）'!$BJ28+1&lt;=15,IF(FI$19&gt;='様式３（療養者名簿）（⑤の場合）'!$BJ28,IF(FI$19&lt;='様式３（療養者名簿）（⑤の場合）'!$BK28,1,0),0),0)</f>
        <v>0</v>
      </c>
      <c r="FJ23" s="365">
        <f>IF(FJ$19-'様式３（療養者名簿）（⑤の場合）'!$BJ28+1&lt;=15,IF(FJ$19&gt;='様式３（療養者名簿）（⑤の場合）'!$BJ28,IF(FJ$19&lt;='様式３（療養者名簿）（⑤の場合）'!$BK28,1,0),0),0)</f>
        <v>0</v>
      </c>
      <c r="FK23" s="365">
        <f>IF(FK$19-'様式３（療養者名簿）（⑤の場合）'!$BJ28+1&lt;=15,IF(FK$19&gt;='様式３（療養者名簿）（⑤の場合）'!$BJ28,IF(FK$19&lt;='様式３（療養者名簿）（⑤の場合）'!$BK28,1,0),0),0)</f>
        <v>0</v>
      </c>
      <c r="FL23" s="365">
        <f>IF(FL$19-'様式３（療養者名簿）（⑤の場合）'!$BJ28+1&lt;=15,IF(FL$19&gt;='様式３（療養者名簿）（⑤の場合）'!$BJ28,IF(FL$19&lt;='様式３（療養者名簿）（⑤の場合）'!$BK28,1,0),0),0)</f>
        <v>0</v>
      </c>
      <c r="FM23" s="365">
        <f>IF(FM$19-'様式３（療養者名簿）（⑤の場合）'!$BJ28+1&lt;=15,IF(FM$19&gt;='様式３（療養者名簿）（⑤の場合）'!$BJ28,IF(FM$19&lt;='様式３（療養者名簿）（⑤の場合）'!$BK28,1,0),0),0)</f>
        <v>0</v>
      </c>
      <c r="FN23" s="365">
        <f>IF(FN$19-'様式３（療養者名簿）（⑤の場合）'!$BJ28+1&lt;=15,IF(FN$19&gt;='様式３（療養者名簿）（⑤の場合）'!$BJ28,IF(FN$19&lt;='様式３（療養者名簿）（⑤の場合）'!$BK28,1,0),0),0)</f>
        <v>0</v>
      </c>
      <c r="FO23" s="365">
        <f>IF(FO$19-'様式３（療養者名簿）（⑤の場合）'!$BJ28+1&lt;=15,IF(FO$19&gt;='様式３（療養者名簿）（⑤の場合）'!$BJ28,IF(FO$19&lt;='様式３（療養者名簿）（⑤の場合）'!$BK28,1,0),0),0)</f>
        <v>0</v>
      </c>
      <c r="FP23" s="365">
        <f>IF(FP$19-'様式３（療養者名簿）（⑤の場合）'!$BJ28+1&lt;=15,IF(FP$19&gt;='様式３（療養者名簿）（⑤の場合）'!$BJ28,IF(FP$19&lt;='様式３（療養者名簿）（⑤の場合）'!$BK28,1,0),0),0)</f>
        <v>0</v>
      </c>
      <c r="FQ23" s="365">
        <f>IF(FQ$19-'様式３（療養者名簿）（⑤の場合）'!$BJ28+1&lt;=15,IF(FQ$19&gt;='様式３（療養者名簿）（⑤の場合）'!$BJ28,IF(FQ$19&lt;='様式３（療養者名簿）（⑤の場合）'!$BK28,1,0),0),0)</f>
        <v>0</v>
      </c>
      <c r="FR23" s="365">
        <f>IF(FR$19-'様式３（療養者名簿）（⑤の場合）'!$BJ28+1&lt;=15,IF(FR$19&gt;='様式３（療養者名簿）（⑤の場合）'!$BJ28,IF(FR$19&lt;='様式３（療養者名簿）（⑤の場合）'!$BK28,1,0),0),0)</f>
        <v>0</v>
      </c>
      <c r="FS23" s="365">
        <f>IF(FS$19-'様式３（療養者名簿）（⑤の場合）'!$BJ28+1&lt;=15,IF(FS$19&gt;='様式３（療養者名簿）（⑤の場合）'!$BJ28,IF(FS$19&lt;='様式３（療養者名簿）（⑤の場合）'!$BK28,1,0),0),0)</f>
        <v>0</v>
      </c>
      <c r="FT23" s="365">
        <f>IF(FT$19-'様式３（療養者名簿）（⑤の場合）'!$BJ28+1&lt;=15,IF(FT$19&gt;='様式３（療養者名簿）（⑤の場合）'!$BJ28,IF(FT$19&lt;='様式３（療養者名簿）（⑤の場合）'!$BK28,1,0),0),0)</f>
        <v>0</v>
      </c>
      <c r="FU23" s="365">
        <f>IF(FU$19-'様式３（療養者名簿）（⑤の場合）'!$BJ28+1&lt;=15,IF(FU$19&gt;='様式３（療養者名簿）（⑤の場合）'!$BJ28,IF(FU$19&lt;='様式３（療養者名簿）（⑤の場合）'!$BK28,1,0),0),0)</f>
        <v>0</v>
      </c>
      <c r="FV23" s="365">
        <f>IF(FV$19-'様式３（療養者名簿）（⑤の場合）'!$BJ28+1&lt;=15,IF(FV$19&gt;='様式３（療養者名簿）（⑤の場合）'!$BJ28,IF(FV$19&lt;='様式３（療養者名簿）（⑤の場合）'!$BK28,1,0),0),0)</f>
        <v>0</v>
      </c>
      <c r="FW23" s="365">
        <f>IF(FW$19-'様式３（療養者名簿）（⑤の場合）'!$BJ28+1&lt;=15,IF(FW$19&gt;='様式３（療養者名簿）（⑤の場合）'!$BJ28,IF(FW$19&lt;='様式３（療養者名簿）（⑤の場合）'!$BK28,1,0),0),0)</f>
        <v>0</v>
      </c>
      <c r="FX23" s="365">
        <f>IF(FX$19-'様式３（療養者名簿）（⑤の場合）'!$BJ28+1&lt;=15,IF(FX$19&gt;='様式３（療養者名簿）（⑤の場合）'!$BJ28,IF(FX$19&lt;='様式３（療養者名簿）（⑤の場合）'!$BK28,1,0),0),0)</f>
        <v>0</v>
      </c>
      <c r="FY23" s="365">
        <f>IF(FY$19-'様式３（療養者名簿）（⑤の場合）'!$BJ28+1&lt;=15,IF(FY$19&gt;='様式３（療養者名簿）（⑤の場合）'!$BJ28,IF(FY$19&lt;='様式３（療養者名簿）（⑤の場合）'!$BK28,1,0),0),0)</f>
        <v>0</v>
      </c>
      <c r="FZ23" s="365">
        <f>IF(FZ$19-'様式３（療養者名簿）（⑤の場合）'!$BJ28+1&lt;=15,IF(FZ$19&gt;='様式３（療養者名簿）（⑤の場合）'!$BJ28,IF(FZ$19&lt;='様式３（療養者名簿）（⑤の場合）'!$BK28,1,0),0),0)</f>
        <v>0</v>
      </c>
      <c r="GA23" s="365">
        <f>IF(GA$19-'様式３（療養者名簿）（⑤の場合）'!$BJ28+1&lt;=15,IF(GA$19&gt;='様式３（療養者名簿）（⑤の場合）'!$BJ28,IF(GA$19&lt;='様式３（療養者名簿）（⑤の場合）'!$BK28,1,0),0),0)</f>
        <v>0</v>
      </c>
      <c r="GB23" s="365">
        <f>IF(GB$19-'様式３（療養者名簿）（⑤の場合）'!$BJ28+1&lt;=15,IF(GB$19&gt;='様式３（療養者名簿）（⑤の場合）'!$BJ28,IF(GB$19&lt;='様式３（療養者名簿）（⑤の場合）'!$BK28,1,0),0),0)</f>
        <v>0</v>
      </c>
      <c r="GC23" s="365">
        <f>IF(GC$19-'様式３（療養者名簿）（⑤の場合）'!$BJ28+1&lt;=15,IF(GC$19&gt;='様式３（療養者名簿）（⑤の場合）'!$BJ28,IF(GC$19&lt;='様式３（療養者名簿）（⑤の場合）'!$BK28,1,0),0),0)</f>
        <v>0</v>
      </c>
      <c r="GD23" s="365">
        <f>IF(GD$19-'様式３（療養者名簿）（⑤の場合）'!$BJ28+1&lt;=15,IF(GD$19&gt;='様式３（療養者名簿）（⑤の場合）'!$BJ28,IF(GD$19&lt;='様式３（療養者名簿）（⑤の場合）'!$BK28,1,0),0),0)</f>
        <v>0</v>
      </c>
      <c r="GE23" s="365">
        <f>IF(GE$19-'様式３（療養者名簿）（⑤の場合）'!$BJ28+1&lt;=15,IF(GE$19&gt;='様式３（療養者名簿）（⑤の場合）'!$BJ28,IF(GE$19&lt;='様式３（療養者名簿）（⑤の場合）'!$BK28,1,0),0),0)</f>
        <v>0</v>
      </c>
      <c r="GF23" s="365">
        <f>IF(GF$19-'様式３（療養者名簿）（⑤の場合）'!$BJ28+1&lt;=15,IF(GF$19&gt;='様式３（療養者名簿）（⑤の場合）'!$BJ28,IF(GF$19&lt;='様式３（療養者名簿）（⑤の場合）'!$BK28,1,0),0),0)</f>
        <v>0</v>
      </c>
      <c r="GG23" s="365">
        <f>IF(GG$19-'様式３（療養者名簿）（⑤の場合）'!$BJ28+1&lt;=15,IF(GG$19&gt;='様式３（療養者名簿）（⑤の場合）'!$BJ28,IF(GG$19&lt;='様式３（療養者名簿）（⑤の場合）'!$BK28,1,0),0),0)</f>
        <v>0</v>
      </c>
      <c r="GH23" s="365">
        <f>IF(GH$19-'様式３（療養者名簿）（⑤の場合）'!$BJ28+1&lt;=15,IF(GH$19&gt;='様式３（療養者名簿）（⑤の場合）'!$BJ28,IF(GH$19&lt;='様式３（療養者名簿）（⑤の場合）'!$BK28,1,0),0),0)</f>
        <v>0</v>
      </c>
      <c r="GI23" s="365">
        <f>IF(GI$19-'様式３（療養者名簿）（⑤の場合）'!$BJ28+1&lt;=15,IF(GI$19&gt;='様式３（療養者名簿）（⑤の場合）'!$BJ28,IF(GI$19&lt;='様式３（療養者名簿）（⑤の場合）'!$BK28,1,0),0),0)</f>
        <v>0</v>
      </c>
      <c r="GJ23" s="365">
        <f>IF(GJ$19-'様式３（療養者名簿）（⑤の場合）'!$BJ28+1&lt;=15,IF(GJ$19&gt;='様式３（療養者名簿）（⑤の場合）'!$BJ28,IF(GJ$19&lt;='様式３（療養者名簿）（⑤の場合）'!$BK28,1,0),0),0)</f>
        <v>0</v>
      </c>
      <c r="GK23" s="365">
        <f>IF(GK$19-'様式３（療養者名簿）（⑤の場合）'!$BJ28+1&lt;=15,IF(GK$19&gt;='様式３（療養者名簿）（⑤の場合）'!$BJ28,IF(GK$19&lt;='様式３（療養者名簿）（⑤の場合）'!$BK28,1,0),0),0)</f>
        <v>0</v>
      </c>
      <c r="GL23" s="365">
        <f>IF(GL$19-'様式３（療養者名簿）（⑤の場合）'!$BJ28+1&lt;=15,IF(GL$19&gt;='様式３（療養者名簿）（⑤の場合）'!$BJ28,IF(GL$19&lt;='様式３（療養者名簿）（⑤の場合）'!$BK28,1,0),0),0)</f>
        <v>0</v>
      </c>
      <c r="GM23" s="365">
        <f>IF(GM$19-'様式３（療養者名簿）（⑤の場合）'!$BJ28+1&lt;=15,IF(GM$19&gt;='様式３（療養者名簿）（⑤の場合）'!$BJ28,IF(GM$19&lt;='様式３（療養者名簿）（⑤の場合）'!$BK28,1,0),0),0)</f>
        <v>0</v>
      </c>
      <c r="GN23" s="365">
        <f>IF(GN$19-'様式３（療養者名簿）（⑤の場合）'!$BJ28+1&lt;=15,IF(GN$19&gt;='様式３（療養者名簿）（⑤の場合）'!$BJ28,IF(GN$19&lt;='様式３（療養者名簿）（⑤の場合）'!$BK28,1,0),0),0)</f>
        <v>0</v>
      </c>
      <c r="GO23" s="365">
        <f>IF(GO$19-'様式３（療養者名簿）（⑤の場合）'!$BJ28+1&lt;=15,IF(GO$19&gt;='様式３（療養者名簿）（⑤の場合）'!$BJ28,IF(GO$19&lt;='様式３（療養者名簿）（⑤の場合）'!$BK28,1,0),0),0)</f>
        <v>0</v>
      </c>
      <c r="GP23" s="365">
        <f>IF(GP$19-'様式３（療養者名簿）（⑤の場合）'!$BJ28+1&lt;=15,IF(GP$19&gt;='様式３（療養者名簿）（⑤の場合）'!$BJ28,IF(GP$19&lt;='様式３（療養者名簿）（⑤の場合）'!$BK28,1,0),0),0)</f>
        <v>0</v>
      </c>
      <c r="GQ23" s="365">
        <f>IF(GQ$19-'様式３（療養者名簿）（⑤の場合）'!$BJ28+1&lt;=15,IF(GQ$19&gt;='様式３（療養者名簿）（⑤の場合）'!$BJ28,IF(GQ$19&lt;='様式３（療養者名簿）（⑤の場合）'!$BK28,1,0),0),0)</f>
        <v>0</v>
      </c>
      <c r="GR23" s="365">
        <f>IF(GR$19-'様式３（療養者名簿）（⑤の場合）'!$BJ28+1&lt;=15,IF(GR$19&gt;='様式３（療養者名簿）（⑤の場合）'!$BJ28,IF(GR$19&lt;='様式３（療養者名簿）（⑤の場合）'!$BK28,1,0),0),0)</f>
        <v>0</v>
      </c>
      <c r="GS23" s="365">
        <f>IF(GS$19-'様式３（療養者名簿）（⑤の場合）'!$BJ28+1&lt;=15,IF(GS$19&gt;='様式３（療養者名簿）（⑤の場合）'!$BJ28,IF(GS$19&lt;='様式３（療養者名簿）（⑤の場合）'!$BK28,1,0),0),0)</f>
        <v>0</v>
      </c>
      <c r="GT23" s="365">
        <f>IF(GT$19-'様式３（療養者名簿）（⑤の場合）'!$BJ28+1&lt;=15,IF(GT$19&gt;='様式３（療養者名簿）（⑤の場合）'!$BJ28,IF(GT$19&lt;='様式３（療養者名簿）（⑤の場合）'!$BK28,1,0),0),0)</f>
        <v>0</v>
      </c>
      <c r="GU23" s="365">
        <f>IF(GU$19-'様式３（療養者名簿）（⑤の場合）'!$BJ28+1&lt;=15,IF(GU$19&gt;='様式３（療養者名簿）（⑤の場合）'!$BJ28,IF(GU$19&lt;='様式３（療養者名簿）（⑤の場合）'!$BK28,1,0),0),0)</f>
        <v>0</v>
      </c>
      <c r="GV23" s="365">
        <f>IF(GV$19-'様式３（療養者名簿）（⑤の場合）'!$BJ28+1&lt;=15,IF(GV$19&gt;='様式３（療養者名簿）（⑤の場合）'!$BJ28,IF(GV$19&lt;='様式３（療養者名簿）（⑤の場合）'!$BK28,1,0),0),0)</f>
        <v>0</v>
      </c>
      <c r="GW23" s="365">
        <f>IF(GW$19-'様式３（療養者名簿）（⑤の場合）'!$BJ28+1&lt;=15,IF(GW$19&gt;='様式３（療養者名簿）（⑤の場合）'!$BJ28,IF(GW$19&lt;='様式３（療養者名簿）（⑤の場合）'!$BK28,1,0),0),0)</f>
        <v>0</v>
      </c>
      <c r="GX23" s="365">
        <f>IF(GX$19-'様式３（療養者名簿）（⑤の場合）'!$BJ28+1&lt;=15,IF(GX$19&gt;='様式３（療養者名簿）（⑤の場合）'!$BJ28,IF(GX$19&lt;='様式３（療養者名簿）（⑤の場合）'!$BK28,1,0),0),0)</f>
        <v>0</v>
      </c>
      <c r="GY23" s="365">
        <f>IF(GY$19-'様式３（療養者名簿）（⑤の場合）'!$BJ28+1&lt;=15,IF(GY$19&gt;='様式３（療養者名簿）（⑤の場合）'!$BJ28,IF(GY$19&lt;='様式３（療養者名簿）（⑤の場合）'!$BK28,1,0),0),0)</f>
        <v>0</v>
      </c>
      <c r="GZ23" s="365">
        <f>IF(GZ$19-'様式３（療養者名簿）（⑤の場合）'!$BJ28+1&lt;=15,IF(GZ$19&gt;='様式３（療養者名簿）（⑤の場合）'!$BJ28,IF(GZ$19&lt;='様式３（療養者名簿）（⑤の場合）'!$BK28,1,0),0),0)</f>
        <v>0</v>
      </c>
      <c r="HA23" s="365">
        <f>IF(HA$19-'様式３（療養者名簿）（⑤の場合）'!$BJ28+1&lt;=15,IF(HA$19&gt;='様式３（療養者名簿）（⑤の場合）'!$BJ28,IF(HA$19&lt;='様式３（療養者名簿）（⑤の場合）'!$BK28,1,0),0),0)</f>
        <v>0</v>
      </c>
      <c r="HB23" s="365">
        <f>IF(HB$19-'様式３（療養者名簿）（⑤の場合）'!$BJ28+1&lt;=15,IF(HB$19&gt;='様式３（療養者名簿）（⑤の場合）'!$BJ28,IF(HB$19&lt;='様式３（療養者名簿）（⑤の場合）'!$BK28,1,0),0),0)</f>
        <v>0</v>
      </c>
      <c r="HC23" s="365">
        <f>IF(HC$19-'様式３（療養者名簿）（⑤の場合）'!$BJ28+1&lt;=15,IF(HC$19&gt;='様式３（療養者名簿）（⑤の場合）'!$BJ28,IF(HC$19&lt;='様式３（療養者名簿）（⑤の場合）'!$BK28,1,0),0),0)</f>
        <v>0</v>
      </c>
      <c r="HD23" s="365">
        <f>IF(HD$19-'様式３（療養者名簿）（⑤の場合）'!$BJ28+1&lt;=15,IF(HD$19&gt;='様式３（療養者名簿）（⑤の場合）'!$BJ28,IF(HD$19&lt;='様式３（療養者名簿）（⑤の場合）'!$BK28,1,0),0),0)</f>
        <v>0</v>
      </c>
      <c r="HE23" s="365">
        <f>IF(HE$19-'様式３（療養者名簿）（⑤の場合）'!$BJ28+1&lt;=15,IF(HE$19&gt;='様式３（療養者名簿）（⑤の場合）'!$BJ28,IF(HE$19&lt;='様式３（療養者名簿）（⑤の場合）'!$BK28,1,0),0),0)</f>
        <v>0</v>
      </c>
      <c r="HF23" s="365">
        <f>IF(HF$19-'様式３（療養者名簿）（⑤の場合）'!$BJ28+1&lt;=15,IF(HF$19&gt;='様式３（療養者名簿）（⑤の場合）'!$BJ28,IF(HF$19&lt;='様式３（療養者名簿）（⑤の場合）'!$BK28,1,0),0),0)</f>
        <v>0</v>
      </c>
      <c r="HG23" s="365">
        <f>IF(HG$19-'様式３（療養者名簿）（⑤の場合）'!$BJ28+1&lt;=15,IF(HG$19&gt;='様式３（療養者名簿）（⑤の場合）'!$BJ28,IF(HG$19&lt;='様式３（療養者名簿）（⑤の場合）'!$BK28,1,0),0),0)</f>
        <v>0</v>
      </c>
      <c r="HH23" s="365">
        <f>IF(HH$19-'様式３（療養者名簿）（⑤の場合）'!$BJ28+1&lt;=15,IF(HH$19&gt;='様式３（療養者名簿）（⑤の場合）'!$BJ28,IF(HH$19&lt;='様式３（療養者名簿）（⑤の場合）'!$BK28,1,0),0),0)</f>
        <v>0</v>
      </c>
      <c r="HI23" s="365">
        <f>IF(HI$19-'様式３（療養者名簿）（⑤の場合）'!$BJ28+1&lt;=15,IF(HI$19&gt;='様式３（療養者名簿）（⑤の場合）'!$BJ28,IF(HI$19&lt;='様式３（療養者名簿）（⑤の場合）'!$BK28,1,0),0),0)</f>
        <v>0</v>
      </c>
      <c r="HJ23" s="365">
        <f>IF(HJ$19-'様式３（療養者名簿）（⑤の場合）'!$BJ28+1&lt;=15,IF(HJ$19&gt;='様式３（療養者名簿）（⑤の場合）'!$BJ28,IF(HJ$19&lt;='様式３（療養者名簿）（⑤の場合）'!$BK28,1,0),0),0)</f>
        <v>0</v>
      </c>
      <c r="HK23" s="365">
        <f>IF(HK$19-'様式３（療養者名簿）（⑤の場合）'!$BJ28+1&lt;=15,IF(HK$19&gt;='様式３（療養者名簿）（⑤の場合）'!$BJ28,IF(HK$19&lt;='様式３（療養者名簿）（⑤の場合）'!$BK28,1,0),0),0)</f>
        <v>0</v>
      </c>
      <c r="HL23" s="365">
        <f>IF(HL$19-'様式３（療養者名簿）（⑤の場合）'!$BJ28+1&lt;=15,IF(HL$19&gt;='様式３（療養者名簿）（⑤の場合）'!$BJ28,IF(HL$19&lt;='様式３（療養者名簿）（⑤の場合）'!$BK28,1,0),0),0)</f>
        <v>0</v>
      </c>
      <c r="HM23" s="365">
        <f>IF(HM$19-'様式３（療養者名簿）（⑤の場合）'!$BJ28+1&lt;=15,IF(HM$19&gt;='様式３（療養者名簿）（⑤の場合）'!$BJ28,IF(HM$19&lt;='様式３（療養者名簿）（⑤の場合）'!$BK28,1,0),0),0)</f>
        <v>0</v>
      </c>
      <c r="HN23" s="365">
        <f>IF(HN$19-'様式３（療養者名簿）（⑤の場合）'!$BJ28+1&lt;=15,IF(HN$19&gt;='様式３（療養者名簿）（⑤の場合）'!$BJ28,IF(HN$19&lt;='様式３（療養者名簿）（⑤の場合）'!$BK28,1,0),0),0)</f>
        <v>0</v>
      </c>
      <c r="HO23" s="365">
        <f>IF(HO$19-'様式３（療養者名簿）（⑤の場合）'!$BJ28+1&lt;=15,IF(HO$19&gt;='様式３（療養者名簿）（⑤の場合）'!$BJ28,IF(HO$19&lt;='様式３（療養者名簿）（⑤の場合）'!$BK28,1,0),0),0)</f>
        <v>0</v>
      </c>
      <c r="HP23" s="365">
        <f>IF(HP$19-'様式３（療養者名簿）（⑤の場合）'!$BJ28+1&lt;=15,IF(HP$19&gt;='様式３（療養者名簿）（⑤の場合）'!$BJ28,IF(HP$19&lt;='様式３（療養者名簿）（⑤の場合）'!$BK28,1,0),0),0)</f>
        <v>0</v>
      </c>
      <c r="HQ23" s="365">
        <f>IF(HQ$19-'様式３（療養者名簿）（⑤の場合）'!$BJ28+1&lt;=15,IF(HQ$19&gt;='様式３（療養者名簿）（⑤の場合）'!$BJ28,IF(HQ$19&lt;='様式３（療養者名簿）（⑤の場合）'!$BK28,1,0),0),0)</f>
        <v>0</v>
      </c>
      <c r="HR23" s="365">
        <f>IF(HR$19-'様式３（療養者名簿）（⑤の場合）'!$BJ28+1&lt;=15,IF(HR$19&gt;='様式３（療養者名簿）（⑤の場合）'!$BJ28,IF(HR$19&lt;='様式３（療養者名簿）（⑤の場合）'!$BK28,1,0),0),0)</f>
        <v>0</v>
      </c>
      <c r="HS23" s="365">
        <f>IF(HS$19-'様式３（療養者名簿）（⑤の場合）'!$BJ28+1&lt;=15,IF(HS$19&gt;='様式３（療養者名簿）（⑤の場合）'!$BJ28,IF(HS$19&lt;='様式３（療養者名簿）（⑤の場合）'!$BK28,1,0),0),0)</f>
        <v>0</v>
      </c>
      <c r="HT23" s="365">
        <f>IF(HT$19-'様式３（療養者名簿）（⑤の場合）'!$BJ28+1&lt;=15,IF(HT$19&gt;='様式３（療養者名簿）（⑤の場合）'!$BJ28,IF(HT$19&lt;='様式３（療養者名簿）（⑤の場合）'!$BK28,1,0),0),0)</f>
        <v>0</v>
      </c>
      <c r="HU23" s="365">
        <f>IF(HU$19-'様式３（療養者名簿）（⑤の場合）'!$BJ28+1&lt;=15,IF(HU$19&gt;='様式３（療養者名簿）（⑤の場合）'!$BJ28,IF(HU$19&lt;='様式３（療養者名簿）（⑤の場合）'!$BK28,1,0),0),0)</f>
        <v>0</v>
      </c>
      <c r="HV23" s="365">
        <f>IF(HV$19-'様式３（療養者名簿）（⑤の場合）'!$BJ28+1&lt;=15,IF(HV$19&gt;='様式３（療養者名簿）（⑤の場合）'!$BJ28,IF(HV$19&lt;='様式３（療養者名簿）（⑤の場合）'!$BK28,1,0),0),0)</f>
        <v>0</v>
      </c>
      <c r="HW23" s="365">
        <f>IF(HW$19-'様式３（療養者名簿）（⑤の場合）'!$BJ28+1&lt;=15,IF(HW$19&gt;='様式３（療養者名簿）（⑤の場合）'!$BJ28,IF(HW$19&lt;='様式３（療養者名簿）（⑤の場合）'!$BK28,1,0),0),0)</f>
        <v>0</v>
      </c>
      <c r="HX23" s="365">
        <f>IF(HX$19-'様式３（療養者名簿）（⑤の場合）'!$BJ28+1&lt;=15,IF(HX$19&gt;='様式３（療養者名簿）（⑤の場合）'!$BJ28,IF(HX$19&lt;='様式３（療養者名簿）（⑤の場合）'!$BK28,1,0),0),0)</f>
        <v>0</v>
      </c>
      <c r="HY23" s="365">
        <f>IF(HY$19-'様式３（療養者名簿）（⑤の場合）'!$BJ28+1&lt;=15,IF(HY$19&gt;='様式３（療養者名簿）（⑤の場合）'!$BJ28,IF(HY$19&lt;='様式３（療養者名簿）（⑤の場合）'!$BK28,1,0),0),0)</f>
        <v>0</v>
      </c>
      <c r="HZ23" s="365">
        <f>IF(HZ$19-'様式３（療養者名簿）（⑤の場合）'!$BJ28+1&lt;=15,IF(HZ$19&gt;='様式３（療養者名簿）（⑤の場合）'!$BJ28,IF(HZ$19&lt;='様式３（療養者名簿）（⑤の場合）'!$BK28,1,0),0),0)</f>
        <v>0</v>
      </c>
      <c r="IA23" s="365">
        <f>IF(IA$19-'様式３（療養者名簿）（⑤の場合）'!$BJ28+1&lt;=15,IF(IA$19&gt;='様式３（療養者名簿）（⑤の場合）'!$BJ28,IF(IA$19&lt;='様式３（療養者名簿）（⑤の場合）'!$BK28,1,0),0),0)</f>
        <v>0</v>
      </c>
      <c r="IB23" s="365">
        <f>IF(IB$19-'様式３（療養者名簿）（⑤の場合）'!$BJ28+1&lt;=15,IF(IB$19&gt;='様式３（療養者名簿）（⑤の場合）'!$BJ28,IF(IB$19&lt;='様式３（療養者名簿）（⑤の場合）'!$BK28,1,0),0),0)</f>
        <v>0</v>
      </c>
      <c r="IC23" s="365">
        <f>IF(IC$19-'様式３（療養者名簿）（⑤の場合）'!$BJ28+1&lt;=15,IF(IC$19&gt;='様式３（療養者名簿）（⑤の場合）'!$BJ28,IF(IC$19&lt;='様式３（療養者名簿）（⑤の場合）'!$BK28,1,0),0),0)</f>
        <v>0</v>
      </c>
      <c r="ID23" s="365">
        <f>IF(ID$19-'様式３（療養者名簿）（⑤の場合）'!$BJ28+1&lt;=15,IF(ID$19&gt;='様式３（療養者名簿）（⑤の場合）'!$BJ28,IF(ID$19&lt;='様式３（療養者名簿）（⑤の場合）'!$BK28,1,0),0),0)</f>
        <v>0</v>
      </c>
      <c r="IE23" s="365">
        <f>IF(IE$19-'様式３（療養者名簿）（⑤の場合）'!$BJ28+1&lt;=15,IF(IE$19&gt;='様式３（療養者名簿）（⑤の場合）'!$BJ28,IF(IE$19&lt;='様式３（療養者名簿）（⑤の場合）'!$BK28,1,0),0),0)</f>
        <v>0</v>
      </c>
      <c r="IF23" s="365">
        <f>IF(IF$19-'様式３（療養者名簿）（⑤の場合）'!$BJ28+1&lt;=15,IF(IF$19&gt;='様式３（療養者名簿）（⑤の場合）'!$BJ28,IF(IF$19&lt;='様式３（療養者名簿）（⑤の場合）'!$BK28,1,0),0),0)</f>
        <v>0</v>
      </c>
      <c r="IG23" s="365">
        <f>IF(IG$19-'様式３（療養者名簿）（⑤の場合）'!$BJ28+1&lt;=15,IF(IG$19&gt;='様式３（療養者名簿）（⑤の場合）'!$BJ28,IF(IG$19&lt;='様式３（療養者名簿）（⑤の場合）'!$BK28,1,0),0),0)</f>
        <v>0</v>
      </c>
      <c r="IH23" s="365">
        <f>IF(IH$19-'様式３（療養者名簿）（⑤の場合）'!$BJ28+1&lt;=15,IF(IH$19&gt;='様式３（療養者名簿）（⑤の場合）'!$BJ28,IF(IH$19&lt;='様式３（療養者名簿）（⑤の場合）'!$BK28,1,0),0),0)</f>
        <v>0</v>
      </c>
      <c r="II23" s="365">
        <f>IF(II$19-'様式３（療養者名簿）（⑤の場合）'!$BJ28+1&lt;=15,IF(II$19&gt;='様式３（療養者名簿）（⑤の場合）'!$BJ28,IF(II$19&lt;='様式３（療養者名簿）（⑤の場合）'!$BK28,1,0),0),0)</f>
        <v>0</v>
      </c>
      <c r="IJ23" s="365">
        <f>IF(IJ$19-'様式３（療養者名簿）（⑤の場合）'!$BJ28+1&lt;=15,IF(IJ$19&gt;='様式３（療養者名簿）（⑤の場合）'!$BJ28,IF(IJ$19&lt;='様式３（療養者名簿）（⑤の場合）'!$BK28,1,0),0),0)</f>
        <v>0</v>
      </c>
      <c r="IK23" s="365">
        <f>IF(IK$19-'様式３（療養者名簿）（⑤の場合）'!$BJ28+1&lt;=15,IF(IK$19&gt;='様式３（療養者名簿）（⑤の場合）'!$BJ28,IF(IK$19&lt;='様式３（療養者名簿）（⑤の場合）'!$BK28,1,0),0),0)</f>
        <v>0</v>
      </c>
      <c r="IL23" s="365">
        <f>IF(IL$19-'様式３（療養者名簿）（⑤の場合）'!$BJ28+1&lt;=15,IF(IL$19&gt;='様式３（療養者名簿）（⑤の場合）'!$BJ28,IF(IL$19&lt;='様式３（療養者名簿）（⑤の場合）'!$BK28,1,0),0),0)</f>
        <v>0</v>
      </c>
      <c r="IM23" s="365">
        <f>IF(IM$19-'様式３（療養者名簿）（⑤の場合）'!$BJ28+1&lt;=15,IF(IM$19&gt;='様式３（療養者名簿）（⑤の場合）'!$BJ28,IF(IM$19&lt;='様式３（療養者名簿）（⑤の場合）'!$BK28,1,0),0),0)</f>
        <v>0</v>
      </c>
      <c r="IN23" s="365">
        <f>IF(IN$19-'様式３（療養者名簿）（⑤の場合）'!$BJ28+1&lt;=15,IF(IN$19&gt;='様式３（療養者名簿）（⑤の場合）'!$BJ28,IF(IN$19&lt;='様式３（療養者名簿）（⑤の場合）'!$BK28,1,0),0),0)</f>
        <v>0</v>
      </c>
      <c r="IO23" s="365">
        <f>IF(IO$19-'様式３（療養者名簿）（⑤の場合）'!$BJ28+1&lt;=15,IF(IO$19&gt;='様式３（療養者名簿）（⑤の場合）'!$BJ28,IF(IO$19&lt;='様式３（療養者名簿）（⑤の場合）'!$BK28,1,0),0),0)</f>
        <v>0</v>
      </c>
      <c r="IP23" s="365">
        <f>IF(IP$19-'様式３（療養者名簿）（⑤の場合）'!$BJ28+1&lt;=15,IF(IP$19&gt;='様式３（療養者名簿）（⑤の場合）'!$BJ28,IF(IP$19&lt;='様式３（療養者名簿）（⑤の場合）'!$BK28,1,0),0),0)</f>
        <v>0</v>
      </c>
      <c r="IQ23" s="365">
        <f>IF(IQ$19-'様式３（療養者名簿）（⑤の場合）'!$BJ28+1&lt;=15,IF(IQ$19&gt;='様式３（療養者名簿）（⑤の場合）'!$BJ28,IF(IQ$19&lt;='様式３（療養者名簿）（⑤の場合）'!$BK28,1,0),0),0)</f>
        <v>0</v>
      </c>
      <c r="IR23" s="365">
        <f>IF(IR$19-'様式３（療養者名簿）（⑤の場合）'!$BJ28+1&lt;=15,IF(IR$19&gt;='様式３（療養者名簿）（⑤の場合）'!$BJ28,IF(IR$19&lt;='様式３（療養者名簿）（⑤の場合）'!$BK28,1,0),0),0)</f>
        <v>0</v>
      </c>
      <c r="IS23" s="365">
        <f>IF(IS$19-'様式３（療養者名簿）（⑤の場合）'!$BJ28+1&lt;=15,IF(IS$19&gt;='様式３（療養者名簿）（⑤の場合）'!$BJ28,IF(IS$19&lt;='様式３（療養者名簿）（⑤の場合）'!$BK28,1,0),0),0)</f>
        <v>0</v>
      </c>
      <c r="IT23" s="365">
        <f>IF(IT$19-'様式３（療養者名簿）（⑤の場合）'!$BJ28+1&lt;=15,IF(IT$19&gt;='様式３（療養者名簿）（⑤の場合）'!$BJ28,IF(IT$19&lt;='様式３（療養者名簿）（⑤の場合）'!$BK28,1,0),0),0)</f>
        <v>0</v>
      </c>
      <c r="IU23" s="365">
        <f>IF(IU$19-'様式３（療養者名簿）（⑤の場合）'!$BJ28+1&lt;=15,IF(IU$19&gt;='様式３（療養者名簿）（⑤の場合）'!$BJ28,IF(IU$19&lt;='様式３（療養者名簿）（⑤の場合）'!$BK28,1,0),0),0)</f>
        <v>0</v>
      </c>
      <c r="IV23" s="365">
        <f>IF(IV$19-'様式３（療養者名簿）（⑤の場合）'!$BJ28+1&lt;=15,IF(IV$19&gt;='様式３（療養者名簿）（⑤の場合）'!$BJ28,IF(IV$19&lt;='様式３（療養者名簿）（⑤の場合）'!$BK28,1,0),0),0)</f>
        <v>0</v>
      </c>
      <c r="IW23" s="365">
        <f>IF(IW$19-'様式３（療養者名簿）（⑤の場合）'!$BJ28+1&lt;=15,IF(IW$19&gt;='様式３（療養者名簿）（⑤の場合）'!$BJ28,IF(IW$19&lt;='様式３（療養者名簿）（⑤の場合）'!$BK28,1,0),0),0)</f>
        <v>0</v>
      </c>
      <c r="IX23" s="365">
        <f>IF(IX$19-'様式３（療養者名簿）（⑤の場合）'!$BJ28+1&lt;=15,IF(IX$19&gt;='様式３（療養者名簿）（⑤の場合）'!$BJ28,IF(IX$19&lt;='様式３（療養者名簿）（⑤の場合）'!$BK28,1,0),0),0)</f>
        <v>0</v>
      </c>
      <c r="IY23" s="365">
        <f>IF(IY$19-'様式３（療養者名簿）（⑤の場合）'!$BJ28+1&lt;=15,IF(IY$19&gt;='様式３（療養者名簿）（⑤の場合）'!$BJ28,IF(IY$19&lt;='様式３（療養者名簿）（⑤の場合）'!$BK28,1,0),0),0)</f>
        <v>0</v>
      </c>
      <c r="IZ23" s="365">
        <f>IF(IZ$19-'様式３（療養者名簿）（⑤の場合）'!$BJ28+1&lt;=15,IF(IZ$19&gt;='様式３（療養者名簿）（⑤の場合）'!$BJ28,IF(IZ$19&lt;='様式３（療養者名簿）（⑤の場合）'!$BK28,1,0),0),0)</f>
        <v>0</v>
      </c>
      <c r="JA23" s="365">
        <f>IF(JA$19-'様式３（療養者名簿）（⑤の場合）'!$BJ28+1&lt;=15,IF(JA$19&gt;='様式３（療養者名簿）（⑤の場合）'!$BJ28,IF(JA$19&lt;='様式３（療養者名簿）（⑤の場合）'!$BK28,1,0),0),0)</f>
        <v>0</v>
      </c>
      <c r="JB23" s="365">
        <f>IF(JB$19-'様式３（療養者名簿）（⑤の場合）'!$BJ28+1&lt;=15,IF(JB$19&gt;='様式３（療養者名簿）（⑤の場合）'!$BJ28,IF(JB$19&lt;='様式３（療養者名簿）（⑤の場合）'!$BK28,1,0),0),0)</f>
        <v>0</v>
      </c>
      <c r="JC23" s="365">
        <f>IF(JC$19-'様式３（療養者名簿）（⑤の場合）'!$BJ28+1&lt;=15,IF(JC$19&gt;='様式３（療養者名簿）（⑤の場合）'!$BJ28,IF(JC$19&lt;='様式３（療養者名簿）（⑤の場合）'!$BK28,1,0),0),0)</f>
        <v>0</v>
      </c>
      <c r="JD23" s="365">
        <f>IF(JD$19-'様式３（療養者名簿）（⑤の場合）'!$BJ28+1&lt;=15,IF(JD$19&gt;='様式３（療養者名簿）（⑤の場合）'!$BJ28,IF(JD$19&lt;='様式３（療養者名簿）（⑤の場合）'!$BK28,1,0),0),0)</f>
        <v>0</v>
      </c>
      <c r="JE23" s="365">
        <f>IF(JE$19-'様式３（療養者名簿）（⑤の場合）'!$BJ28+1&lt;=15,IF(JE$19&gt;='様式３（療養者名簿）（⑤の場合）'!$BJ28,IF(JE$19&lt;='様式３（療養者名簿）（⑤の場合）'!$BK28,1,0),0),0)</f>
        <v>0</v>
      </c>
      <c r="JF23" s="365">
        <f>IF(JF$19-'様式３（療養者名簿）（⑤の場合）'!$BJ28+1&lt;=15,IF(JF$19&gt;='様式３（療養者名簿）（⑤の場合）'!$BJ28,IF(JF$19&lt;='様式３（療養者名簿）（⑤の場合）'!$BK28,1,0),0),0)</f>
        <v>0</v>
      </c>
      <c r="JG23" s="365">
        <f>IF(JG$19-'様式３（療養者名簿）（⑤の場合）'!$BJ28+1&lt;=15,IF(JG$19&gt;='様式３（療養者名簿）（⑤の場合）'!$BJ28,IF(JG$19&lt;='様式３（療養者名簿）（⑤の場合）'!$BK28,1,0),0),0)</f>
        <v>0</v>
      </c>
      <c r="JH23" s="365">
        <f>IF(JH$19-'様式３（療養者名簿）（⑤の場合）'!$BJ28+1&lt;=15,IF(JH$19&gt;='様式３（療養者名簿）（⑤の場合）'!$BJ28,IF(JH$19&lt;='様式３（療養者名簿）（⑤の場合）'!$BK28,1,0),0),0)</f>
        <v>0</v>
      </c>
      <c r="JI23" s="365">
        <f>IF(JI$19-'様式３（療養者名簿）（⑤の場合）'!$BJ28+1&lt;=15,IF(JI$19&gt;='様式３（療養者名簿）（⑤の場合）'!$BJ28,IF(JI$19&lt;='様式３（療養者名簿）（⑤の場合）'!$BK28,1,0),0),0)</f>
        <v>0</v>
      </c>
      <c r="JJ23" s="365">
        <f>IF(JJ$19-'様式３（療養者名簿）（⑤の場合）'!$BJ28+1&lt;=15,IF(JJ$19&gt;='様式３（療養者名簿）（⑤の場合）'!$BJ28,IF(JJ$19&lt;='様式３（療養者名簿）（⑤の場合）'!$BK28,1,0),0),0)</f>
        <v>0</v>
      </c>
      <c r="JK23" s="365">
        <f>IF(JK$19-'様式３（療養者名簿）（⑤の場合）'!$BJ28+1&lt;=15,IF(JK$19&gt;='様式３（療養者名簿）（⑤の場合）'!$BJ28,IF(JK$19&lt;='様式３（療養者名簿）（⑤の場合）'!$BK28,1,0),0),0)</f>
        <v>0</v>
      </c>
      <c r="JL23" s="365">
        <f>IF(JL$19-'様式３（療養者名簿）（⑤の場合）'!$BJ28+1&lt;=15,IF(JL$19&gt;='様式３（療養者名簿）（⑤の場合）'!$BJ28,IF(JL$19&lt;='様式３（療養者名簿）（⑤の場合）'!$BK28,1,0),0),0)</f>
        <v>0</v>
      </c>
      <c r="JM23" s="365">
        <f>IF(JM$19-'様式３（療養者名簿）（⑤の場合）'!$BJ28+1&lt;=15,IF(JM$19&gt;='様式３（療養者名簿）（⑤の場合）'!$BJ28,IF(JM$19&lt;='様式３（療養者名簿）（⑤の場合）'!$BK28,1,0),0),0)</f>
        <v>0</v>
      </c>
      <c r="JN23" s="365">
        <f>IF(JN$19-'様式３（療養者名簿）（⑤の場合）'!$BJ28+1&lt;=15,IF(JN$19&gt;='様式３（療養者名簿）（⑤の場合）'!$BJ28,IF(JN$19&lt;='様式３（療養者名簿）（⑤の場合）'!$BK28,1,0),0),0)</f>
        <v>0</v>
      </c>
      <c r="JO23" s="365">
        <f>IF(JO$19-'様式３（療養者名簿）（⑤の場合）'!$BJ28+1&lt;=15,IF(JO$19&gt;='様式３（療養者名簿）（⑤の場合）'!$BJ28,IF(JO$19&lt;='様式３（療養者名簿）（⑤の場合）'!$BK28,1,0),0),0)</f>
        <v>0</v>
      </c>
      <c r="JP23" s="365">
        <f>IF(JP$19-'様式３（療養者名簿）（⑤の場合）'!$BJ28+1&lt;=15,IF(JP$19&gt;='様式３（療養者名簿）（⑤の場合）'!$BJ28,IF(JP$19&lt;='様式３（療養者名簿）（⑤の場合）'!$BK28,1,0),0),0)</f>
        <v>0</v>
      </c>
      <c r="JQ23" s="365">
        <f>IF(JQ$19-'様式３（療養者名簿）（⑤の場合）'!$BJ28+1&lt;=15,IF(JQ$19&gt;='様式３（療養者名簿）（⑤の場合）'!$BJ28,IF(JQ$19&lt;='様式３（療養者名簿）（⑤の場合）'!$BK28,1,0),0),0)</f>
        <v>0</v>
      </c>
      <c r="JR23" s="365">
        <f>IF(JR$19-'様式３（療養者名簿）（⑤の場合）'!$BJ28+1&lt;=15,IF(JR$19&gt;='様式３（療養者名簿）（⑤の場合）'!$BJ28,IF(JR$19&lt;='様式３（療養者名簿）（⑤の場合）'!$BK28,1,0),0),0)</f>
        <v>0</v>
      </c>
      <c r="JS23" s="365">
        <f>IF(JS$19-'様式３（療養者名簿）（⑤の場合）'!$BJ28+1&lt;=15,IF(JS$19&gt;='様式３（療養者名簿）（⑤の場合）'!$BJ28,IF(JS$19&lt;='様式３（療養者名簿）（⑤の場合）'!$BK28,1,0),0),0)</f>
        <v>0</v>
      </c>
      <c r="JT23" s="365">
        <f>IF(JT$19-'様式３（療養者名簿）（⑤の場合）'!$BJ28+1&lt;=15,IF(JT$19&gt;='様式３（療養者名簿）（⑤の場合）'!$BJ28,IF(JT$19&lt;='様式３（療養者名簿）（⑤の場合）'!$BK28,1,0),0),0)</f>
        <v>0</v>
      </c>
      <c r="JU23" s="365">
        <f>IF(JU$19-'様式３（療養者名簿）（⑤の場合）'!$BJ28+1&lt;=15,IF(JU$19&gt;='様式３（療養者名簿）（⑤の場合）'!$BJ28,IF(JU$19&lt;='様式３（療養者名簿）（⑤の場合）'!$BK28,1,0),0),0)</f>
        <v>0</v>
      </c>
      <c r="JV23" s="365">
        <f>IF(JV$19-'様式３（療養者名簿）（⑤の場合）'!$BJ28+1&lt;=15,IF(JV$19&gt;='様式３（療養者名簿）（⑤の場合）'!$BJ28,IF(JV$19&lt;='様式３（療養者名簿）（⑤の場合）'!$BK28,1,0),0),0)</f>
        <v>0</v>
      </c>
      <c r="JW23" s="365">
        <f>IF(JW$19-'様式３（療養者名簿）（⑤の場合）'!$BJ28+1&lt;=15,IF(JW$19&gt;='様式３（療養者名簿）（⑤の場合）'!$BJ28,IF(JW$19&lt;='様式３（療養者名簿）（⑤の場合）'!$BK28,1,0),0),0)</f>
        <v>0</v>
      </c>
      <c r="JX23" s="365">
        <f>IF(JX$19-'様式３（療養者名簿）（⑤の場合）'!$BJ28+1&lt;=15,IF(JX$19&gt;='様式３（療養者名簿）（⑤の場合）'!$BJ28,IF(JX$19&lt;='様式３（療養者名簿）（⑤の場合）'!$BK28,1,0),0),0)</f>
        <v>0</v>
      </c>
      <c r="JY23" s="365">
        <f>IF(JY$19-'様式３（療養者名簿）（⑤の場合）'!$BJ28+1&lt;=15,IF(JY$19&gt;='様式３（療養者名簿）（⑤の場合）'!$BJ28,IF(JY$19&lt;='様式３（療養者名簿）（⑤の場合）'!$BK28,1,0),0),0)</f>
        <v>0</v>
      </c>
      <c r="JZ23" s="365">
        <f>IF(JZ$19-'様式３（療養者名簿）（⑤の場合）'!$BJ28+1&lt;=15,IF(JZ$19&gt;='様式３（療養者名簿）（⑤の場合）'!$BJ28,IF(JZ$19&lt;='様式３（療養者名簿）（⑤の場合）'!$BK28,1,0),0),0)</f>
        <v>0</v>
      </c>
      <c r="KA23" s="365">
        <f>IF(KA$19-'様式３（療養者名簿）（⑤の場合）'!$BJ28+1&lt;=15,IF(KA$19&gt;='様式３（療養者名簿）（⑤の場合）'!$BJ28,IF(KA$19&lt;='様式３（療養者名簿）（⑤の場合）'!$BK28,1,0),0),0)</f>
        <v>0</v>
      </c>
      <c r="KB23" s="365">
        <f>IF(KB$19-'様式３（療養者名簿）（⑤の場合）'!$BJ28+1&lt;=15,IF(KB$19&gt;='様式３（療養者名簿）（⑤の場合）'!$BJ28,IF(KB$19&lt;='様式３（療養者名簿）（⑤の場合）'!$BK28,1,0),0),0)</f>
        <v>0</v>
      </c>
      <c r="KC23" s="365">
        <f>IF(KC$19-'様式３（療養者名簿）（⑤の場合）'!$BJ28+1&lt;=15,IF(KC$19&gt;='様式３（療養者名簿）（⑤の場合）'!$BJ28,IF(KC$19&lt;='様式３（療養者名簿）（⑤の場合）'!$BK28,1,0),0),0)</f>
        <v>0</v>
      </c>
      <c r="KD23" s="365">
        <f>IF(KD$19-'様式３（療養者名簿）（⑤の場合）'!$BJ28+1&lt;=15,IF(KD$19&gt;='様式３（療養者名簿）（⑤の場合）'!$BJ28,IF(KD$19&lt;='様式３（療養者名簿）（⑤の場合）'!$BK28,1,0),0),0)</f>
        <v>0</v>
      </c>
      <c r="KE23" s="365">
        <f>IF(KE$19-'様式３（療養者名簿）（⑤の場合）'!$BJ28+1&lt;=15,IF(KE$19&gt;='様式３（療養者名簿）（⑤の場合）'!$BJ28,IF(KE$19&lt;='様式３（療養者名簿）（⑤の場合）'!$BK28,1,0),0),0)</f>
        <v>0</v>
      </c>
      <c r="KF23" s="365">
        <f>IF(KF$19-'様式３（療養者名簿）（⑤の場合）'!$BJ28+1&lt;=15,IF(KF$19&gt;='様式３（療養者名簿）（⑤の場合）'!$BJ28,IF(KF$19&lt;='様式３（療養者名簿）（⑤の場合）'!$BK28,1,0),0),0)</f>
        <v>0</v>
      </c>
      <c r="KG23" s="365">
        <f>IF(KG$19-'様式３（療養者名簿）（⑤の場合）'!$BJ28+1&lt;=15,IF(KG$19&gt;='様式３（療養者名簿）（⑤の場合）'!$BJ28,IF(KG$19&lt;='様式３（療養者名簿）（⑤の場合）'!$BK28,1,0),0),0)</f>
        <v>0</v>
      </c>
      <c r="KH23" s="365">
        <f>IF(KH$19-'様式３（療養者名簿）（⑤の場合）'!$BJ28+1&lt;=15,IF(KH$19&gt;='様式３（療養者名簿）（⑤の場合）'!$BJ28,IF(KH$19&lt;='様式３（療養者名簿）（⑤の場合）'!$BK28,1,0),0),0)</f>
        <v>0</v>
      </c>
      <c r="KI23" s="365">
        <f>IF(KI$19-'様式３（療養者名簿）（⑤の場合）'!$BJ28+1&lt;=15,IF(KI$19&gt;='様式３（療養者名簿）（⑤の場合）'!$BJ28,IF(KI$19&lt;='様式３（療養者名簿）（⑤の場合）'!$BK28,1,0),0),0)</f>
        <v>0</v>
      </c>
      <c r="KJ23" s="365">
        <f>IF(KJ$19-'様式３（療養者名簿）（⑤の場合）'!$BJ28+1&lt;=15,IF(KJ$19&gt;='様式３（療養者名簿）（⑤の場合）'!$BJ28,IF(KJ$19&lt;='様式３（療養者名簿）（⑤の場合）'!$BK28,1,0),0),0)</f>
        <v>0</v>
      </c>
      <c r="KK23" s="365">
        <f>IF(KK$19-'様式３（療養者名簿）（⑤の場合）'!$BJ28+1&lt;=15,IF(KK$19&gt;='様式３（療養者名簿）（⑤の場合）'!$BJ28,IF(KK$19&lt;='様式３（療養者名簿）（⑤の場合）'!$BK28,1,0),0),0)</f>
        <v>0</v>
      </c>
      <c r="KL23" s="365">
        <f>IF(KL$19-'様式３（療養者名簿）（⑤の場合）'!$BJ28+1&lt;=15,IF(KL$19&gt;='様式３（療養者名簿）（⑤の場合）'!$BJ28,IF(KL$19&lt;='様式３（療養者名簿）（⑤の場合）'!$BK28,1,0),0),0)</f>
        <v>0</v>
      </c>
      <c r="KM23" s="365">
        <f>IF(KM$19-'様式３（療養者名簿）（⑤の場合）'!$BJ28+1&lt;=15,IF(KM$19&gt;='様式３（療養者名簿）（⑤の場合）'!$BJ28,IF(KM$19&lt;='様式３（療養者名簿）（⑤の場合）'!$BK28,1,0),0),0)</f>
        <v>0</v>
      </c>
      <c r="KN23" s="365">
        <f>IF(KN$19-'様式３（療養者名簿）（⑤の場合）'!$BJ28+1&lt;=15,IF(KN$19&gt;='様式３（療養者名簿）（⑤の場合）'!$BJ28,IF(KN$19&lt;='様式３（療養者名簿）（⑤の場合）'!$BK28,1,0),0),0)</f>
        <v>0</v>
      </c>
      <c r="KO23" s="365">
        <f>IF(KO$19-'様式３（療養者名簿）（⑤の場合）'!$BJ28+1&lt;=15,IF(KO$19&gt;='様式３（療養者名簿）（⑤の場合）'!$BJ28,IF(KO$19&lt;='様式３（療養者名簿）（⑤の場合）'!$BK28,1,0),0),0)</f>
        <v>0</v>
      </c>
      <c r="KP23" s="365">
        <f>IF(KP$19-'様式３（療養者名簿）（⑤の場合）'!$BJ28+1&lt;=15,IF(KP$19&gt;='様式３（療養者名簿）（⑤の場合）'!$BJ28,IF(KP$19&lt;='様式３（療養者名簿）（⑤の場合）'!$BK28,1,0),0),0)</f>
        <v>0</v>
      </c>
      <c r="KQ23" s="365">
        <f>IF(KQ$19-'様式３（療養者名簿）（⑤の場合）'!$BJ28+1&lt;=15,IF(KQ$19&gt;='様式３（療養者名簿）（⑤の場合）'!$BJ28,IF(KQ$19&lt;='様式３（療養者名簿）（⑤の場合）'!$BK28,1,0),0),0)</f>
        <v>0</v>
      </c>
      <c r="KR23" s="365">
        <f>IF(KR$19-'様式３（療養者名簿）（⑤の場合）'!$BJ28+1&lt;=15,IF(KR$19&gt;='様式３（療養者名簿）（⑤の場合）'!$BJ28,IF(KR$19&lt;='様式３（療養者名簿）（⑤の場合）'!$BK28,1,0),0),0)</f>
        <v>0</v>
      </c>
      <c r="KS23" s="365">
        <f>IF(KS$19-'様式３（療養者名簿）（⑤の場合）'!$BJ28+1&lt;=15,IF(KS$19&gt;='様式３（療養者名簿）（⑤の場合）'!$BJ28,IF(KS$19&lt;='様式３（療養者名簿）（⑤の場合）'!$BK28,1,0),0),0)</f>
        <v>0</v>
      </c>
      <c r="KT23" s="365">
        <f>IF(KT$19-'様式３（療養者名簿）（⑤の場合）'!$BJ28+1&lt;=15,IF(KT$19&gt;='様式３（療養者名簿）（⑤の場合）'!$BJ28,IF(KT$19&lt;='様式３（療養者名簿）（⑤の場合）'!$BK28,1,0),0),0)</f>
        <v>0</v>
      </c>
      <c r="KU23" s="365">
        <f>IF(KU$19-'様式３（療養者名簿）（⑤の場合）'!$BJ28+1&lt;=15,IF(KU$19&gt;='様式３（療養者名簿）（⑤の場合）'!$BJ28,IF(KU$19&lt;='様式３（療養者名簿）（⑤の場合）'!$BK28,1,0),0),0)</f>
        <v>0</v>
      </c>
      <c r="KV23" s="365">
        <f>IF(KV$19-'様式３（療養者名簿）（⑤の場合）'!$BJ28+1&lt;=15,IF(KV$19&gt;='様式３（療養者名簿）（⑤の場合）'!$BJ28,IF(KV$19&lt;='様式３（療養者名簿）（⑤の場合）'!$BK28,1,0),0),0)</f>
        <v>0</v>
      </c>
      <c r="KW23" s="365">
        <f>IF(KW$19-'様式３（療養者名簿）（⑤の場合）'!$BJ28+1&lt;=15,IF(KW$19&gt;='様式３（療養者名簿）（⑤の場合）'!$BJ28,IF(KW$19&lt;='様式３（療養者名簿）（⑤の場合）'!$BK28,1,0),0),0)</f>
        <v>0</v>
      </c>
      <c r="KX23" s="365">
        <f>IF(KX$19-'様式３（療養者名簿）（⑤の場合）'!$BJ28+1&lt;=15,IF(KX$19&gt;='様式３（療養者名簿）（⑤の場合）'!$BJ28,IF(KX$19&lt;='様式３（療養者名簿）（⑤の場合）'!$BK28,1,0),0),0)</f>
        <v>0</v>
      </c>
      <c r="KY23" s="365">
        <f>IF(KY$19-'様式３（療養者名簿）（⑤の場合）'!$BJ28+1&lt;=15,IF(KY$19&gt;='様式３（療養者名簿）（⑤の場合）'!$BJ28,IF(KY$19&lt;='様式３（療養者名簿）（⑤の場合）'!$BK28,1,0),0),0)</f>
        <v>0</v>
      </c>
      <c r="KZ23" s="365">
        <f>IF(KZ$19-'様式３（療養者名簿）（⑤の場合）'!$BJ28+1&lt;=15,IF(KZ$19&gt;='様式３（療養者名簿）（⑤の場合）'!$BJ28,IF(KZ$19&lt;='様式３（療養者名簿）（⑤の場合）'!$BK28,1,0),0),0)</f>
        <v>0</v>
      </c>
      <c r="LA23" s="365">
        <f>IF(LA$19-'様式３（療養者名簿）（⑤の場合）'!$BJ28+1&lt;=15,IF(LA$19&gt;='様式３（療養者名簿）（⑤の場合）'!$BJ28,IF(LA$19&lt;='様式３（療養者名簿）（⑤の場合）'!$BK28,1,0),0),0)</f>
        <v>0</v>
      </c>
      <c r="LB23" s="365">
        <f>IF(LB$19-'様式３（療養者名簿）（⑤の場合）'!$BJ28+1&lt;=15,IF(LB$19&gt;='様式３（療養者名簿）（⑤の場合）'!$BJ28,IF(LB$19&lt;='様式３（療養者名簿）（⑤の場合）'!$BK28,1,0),0),0)</f>
        <v>0</v>
      </c>
      <c r="LC23" s="365">
        <f>IF(LC$19-'様式３（療養者名簿）（⑤の場合）'!$BJ28+1&lt;=15,IF(LC$19&gt;='様式３（療養者名簿）（⑤の場合）'!$BJ28,IF(LC$19&lt;='様式３（療養者名簿）（⑤の場合）'!$BK28,1,0),0),0)</f>
        <v>0</v>
      </c>
      <c r="LD23" s="365">
        <f>IF(LD$19-'様式３（療養者名簿）（⑤の場合）'!$BJ28+1&lt;=15,IF(LD$19&gt;='様式３（療養者名簿）（⑤の場合）'!$BJ28,IF(LD$19&lt;='様式３（療養者名簿）（⑤の場合）'!$BK28,1,0),0),0)</f>
        <v>0</v>
      </c>
      <c r="LE23" s="365">
        <f>IF(LE$19-'様式３（療養者名簿）（⑤の場合）'!$BJ28+1&lt;=15,IF(LE$19&gt;='様式３（療養者名簿）（⑤の場合）'!$BJ28,IF(LE$19&lt;='様式３（療養者名簿）（⑤の場合）'!$BK28,1,0),0),0)</f>
        <v>0</v>
      </c>
      <c r="LF23" s="365">
        <f>IF(LF$19-'様式３（療養者名簿）（⑤の場合）'!$BJ28+1&lt;=15,IF(LF$19&gt;='様式３（療養者名簿）（⑤の場合）'!$BJ28,IF(LF$19&lt;='様式３（療養者名簿）（⑤の場合）'!$BK28,1,0),0),0)</f>
        <v>0</v>
      </c>
      <c r="LG23" s="365">
        <f>IF(LG$19-'様式３（療養者名簿）（⑤の場合）'!$BJ28+1&lt;=15,IF(LG$19&gt;='様式３（療養者名簿）（⑤の場合）'!$BJ28,IF(LG$19&lt;='様式３（療養者名簿）（⑤の場合）'!$BK28,1,0),0),0)</f>
        <v>0</v>
      </c>
      <c r="LH23" s="365">
        <f>IF(LH$19-'様式３（療養者名簿）（⑤の場合）'!$BJ28+1&lt;=15,IF(LH$19&gt;='様式３（療養者名簿）（⑤の場合）'!$BJ28,IF(LH$19&lt;='様式３（療養者名簿）（⑤の場合）'!$BK28,1,0),0),0)</f>
        <v>0</v>
      </c>
      <c r="LI23" s="365">
        <f>IF(LI$19-'様式３（療養者名簿）（⑤の場合）'!$BJ28+1&lt;=15,IF(LI$19&gt;='様式３（療養者名簿）（⑤の場合）'!$BJ28,IF(LI$19&lt;='様式３（療養者名簿）（⑤の場合）'!$BK28,1,0),0),0)</f>
        <v>0</v>
      </c>
      <c r="LJ23" s="365">
        <f>IF(LJ$19-'様式３（療養者名簿）（⑤の場合）'!$BJ28+1&lt;=15,IF(LJ$19&gt;='様式３（療養者名簿）（⑤の場合）'!$BJ28,IF(LJ$19&lt;='様式３（療養者名簿）（⑤の場合）'!$BK28,1,0),0),0)</f>
        <v>0</v>
      </c>
      <c r="LK23" s="365">
        <f>IF(LK$19-'様式３（療養者名簿）（⑤の場合）'!$BJ28+1&lt;=15,IF(LK$19&gt;='様式３（療養者名簿）（⑤の場合）'!$BJ28,IF(LK$19&lt;='様式３（療養者名簿）（⑤の場合）'!$BK28,1,0),0),0)</f>
        <v>0</v>
      </c>
      <c r="LL23" s="365">
        <f>IF(LL$19-'様式３（療養者名簿）（⑤の場合）'!$BJ28+1&lt;=15,IF(LL$19&gt;='様式３（療養者名簿）（⑤の場合）'!$BJ28,IF(LL$19&lt;='様式３（療養者名簿）（⑤の場合）'!$BK28,1,0),0),0)</f>
        <v>0</v>
      </c>
      <c r="LM23" s="365">
        <f>IF(LM$19-'様式３（療養者名簿）（⑤の場合）'!$BJ28+1&lt;=15,IF(LM$19&gt;='様式３（療養者名簿）（⑤の場合）'!$BJ28,IF(LM$19&lt;='様式３（療養者名簿）（⑤の場合）'!$BK28,1,0),0),0)</f>
        <v>0</v>
      </c>
      <c r="LN23" s="365">
        <f>IF(LN$19-'様式３（療養者名簿）（⑤の場合）'!$BJ28+1&lt;=15,IF(LN$19&gt;='様式３（療養者名簿）（⑤の場合）'!$BJ28,IF(LN$19&lt;='様式３（療養者名簿）（⑤の場合）'!$BK28,1,0),0),0)</f>
        <v>0</v>
      </c>
      <c r="LO23" s="365">
        <f>IF(LO$19-'様式３（療養者名簿）（⑤の場合）'!$BJ28+1&lt;=15,IF(LO$19&gt;='様式３（療養者名簿）（⑤の場合）'!$BJ28,IF(LO$19&lt;='様式３（療養者名簿）（⑤の場合）'!$BK28,1,0),0),0)</f>
        <v>0</v>
      </c>
      <c r="LP23" s="365">
        <f>IF(LP$19-'様式３（療養者名簿）（⑤の場合）'!$BJ28+1&lt;=15,IF(LP$19&gt;='様式３（療養者名簿）（⑤の場合）'!$BJ28,IF(LP$19&lt;='様式３（療養者名簿）（⑤の場合）'!$BK28,1,0),0),0)</f>
        <v>0</v>
      </c>
      <c r="LQ23" s="365">
        <f>IF(LQ$19-'様式３（療養者名簿）（⑤の場合）'!$BJ28+1&lt;=15,IF(LQ$19&gt;='様式３（療養者名簿）（⑤の場合）'!$BJ28,IF(LQ$19&lt;='様式３（療養者名簿）（⑤の場合）'!$BK28,1,0),0),0)</f>
        <v>0</v>
      </c>
      <c r="LR23" s="365">
        <f>IF(LR$19-'様式３（療養者名簿）（⑤の場合）'!$BJ28+1&lt;=15,IF(LR$19&gt;='様式３（療養者名簿）（⑤の場合）'!$BJ28,IF(LR$19&lt;='様式３（療養者名簿）（⑤の場合）'!$BK28,1,0),0),0)</f>
        <v>0</v>
      </c>
      <c r="LS23" s="365">
        <f>IF(LS$19-'様式３（療養者名簿）（⑤の場合）'!$BJ28+1&lt;=15,IF(LS$19&gt;='様式３（療養者名簿）（⑤の場合）'!$BJ28,IF(LS$19&lt;='様式３（療養者名簿）（⑤の場合）'!$BK28,1,0),0),0)</f>
        <v>0</v>
      </c>
      <c r="LT23" s="365">
        <f>IF(LT$19-'様式３（療養者名簿）（⑤の場合）'!$BJ28+1&lt;=15,IF(LT$19&gt;='様式３（療養者名簿）（⑤の場合）'!$BJ28,IF(LT$19&lt;='様式３（療養者名簿）（⑤の場合）'!$BK28,1,0),0),0)</f>
        <v>0</v>
      </c>
      <c r="LU23" s="365">
        <f>IF(LU$19-'様式３（療養者名簿）（⑤の場合）'!$BJ28+1&lt;=15,IF(LU$19&gt;='様式３（療養者名簿）（⑤の場合）'!$BJ28,IF(LU$19&lt;='様式３（療養者名簿）（⑤の場合）'!$BK28,1,0),0),0)</f>
        <v>0</v>
      </c>
      <c r="LV23" s="365">
        <f>IF(LV$19-'様式３（療養者名簿）（⑤の場合）'!$BJ28+1&lt;=15,IF(LV$19&gt;='様式３（療養者名簿）（⑤の場合）'!$BJ28,IF(LV$19&lt;='様式３（療養者名簿）（⑤の場合）'!$BK28,1,0),0),0)</f>
        <v>0</v>
      </c>
      <c r="LW23" s="365">
        <f>IF(LW$19-'様式３（療養者名簿）（⑤の場合）'!$BJ28+1&lt;=15,IF(LW$19&gt;='様式３（療養者名簿）（⑤の場合）'!$BJ28,IF(LW$19&lt;='様式３（療養者名簿）（⑤の場合）'!$BK28,1,0),0),0)</f>
        <v>0</v>
      </c>
      <c r="LX23" s="365">
        <f>IF(LX$19-'様式３（療養者名簿）（⑤の場合）'!$BJ28+1&lt;=15,IF(LX$19&gt;='様式３（療養者名簿）（⑤の場合）'!$BJ28,IF(LX$19&lt;='様式３（療養者名簿）（⑤の場合）'!$BK28,1,0),0),0)</f>
        <v>0</v>
      </c>
      <c r="LY23" s="365">
        <f>IF(LY$19-'様式３（療養者名簿）（⑤の場合）'!$BJ28+1&lt;=15,IF(LY$19&gt;='様式３（療養者名簿）（⑤の場合）'!$BJ28,IF(LY$19&lt;='様式３（療養者名簿）（⑤の場合）'!$BK28,1,0),0),0)</f>
        <v>0</v>
      </c>
      <c r="LZ23" s="365">
        <f>IF(LZ$19-'様式３（療養者名簿）（⑤の場合）'!$BJ28+1&lt;=15,IF(LZ$19&gt;='様式３（療養者名簿）（⑤の場合）'!$BJ28,IF(LZ$19&lt;='様式３（療養者名簿）（⑤の場合）'!$BK28,1,0),0),0)</f>
        <v>0</v>
      </c>
      <c r="MA23" s="365">
        <f>IF(MA$19-'様式３（療養者名簿）（⑤の場合）'!$BJ28+1&lt;=15,IF(MA$19&gt;='様式３（療養者名簿）（⑤の場合）'!$BJ28,IF(MA$19&lt;='様式３（療養者名簿）（⑤の場合）'!$BK28,1,0),0),0)</f>
        <v>0</v>
      </c>
      <c r="MB23" s="365">
        <f>IF(MB$19-'様式３（療養者名簿）（⑤の場合）'!$BJ28+1&lt;=15,IF(MB$19&gt;='様式３（療養者名簿）（⑤の場合）'!$BJ28,IF(MB$19&lt;='様式３（療養者名簿）（⑤の場合）'!$BK28,1,0),0),0)</f>
        <v>0</v>
      </c>
      <c r="MC23" s="365">
        <f>IF(MC$19-'様式３（療養者名簿）（⑤の場合）'!$BJ28+1&lt;=15,IF(MC$19&gt;='様式３（療養者名簿）（⑤の場合）'!$BJ28,IF(MC$19&lt;='様式３（療養者名簿）（⑤の場合）'!$BK28,1,0),0),0)</f>
        <v>0</v>
      </c>
      <c r="MD23" s="365">
        <f>IF(MD$19-'様式３（療養者名簿）（⑤の場合）'!$BJ28+1&lt;=15,IF(MD$19&gt;='様式３（療養者名簿）（⑤の場合）'!$BJ28,IF(MD$19&lt;='様式３（療養者名簿）（⑤の場合）'!$BK28,1,0),0),0)</f>
        <v>0</v>
      </c>
      <c r="ME23" s="365">
        <f>IF(ME$19-'様式３（療養者名簿）（⑤の場合）'!$BJ28+1&lt;=15,IF(ME$19&gt;='様式３（療養者名簿）（⑤の場合）'!$BJ28,IF(ME$19&lt;='様式３（療養者名簿）（⑤の場合）'!$BK28,1,0),0),0)</f>
        <v>0</v>
      </c>
      <c r="MF23" s="365">
        <f>IF(MF$19-'様式３（療養者名簿）（⑤の場合）'!$BJ28+1&lt;=15,IF(MF$19&gt;='様式３（療養者名簿）（⑤の場合）'!$BJ28,IF(MF$19&lt;='様式３（療養者名簿）（⑤の場合）'!$BK28,1,0),0),0)</f>
        <v>0</v>
      </c>
      <c r="MG23" s="365">
        <f>IF(MG$19-'様式３（療養者名簿）（⑤の場合）'!$BJ28+1&lt;=15,IF(MG$19&gt;='様式３（療養者名簿）（⑤の場合）'!$BJ28,IF(MG$19&lt;='様式３（療養者名簿）（⑤の場合）'!$BK28,1,0),0),0)</f>
        <v>0</v>
      </c>
      <c r="MH23" s="365">
        <f>IF(MH$19-'様式３（療養者名簿）（⑤の場合）'!$BJ28+1&lt;=15,IF(MH$19&gt;='様式３（療養者名簿）（⑤の場合）'!$BJ28,IF(MH$19&lt;='様式３（療養者名簿）（⑤の場合）'!$BK28,1,0),0),0)</f>
        <v>0</v>
      </c>
      <c r="MI23" s="365">
        <f>IF(MI$19-'様式３（療養者名簿）（⑤の場合）'!$BJ28+1&lt;=15,IF(MI$19&gt;='様式３（療養者名簿）（⑤の場合）'!$BJ28,IF(MI$19&lt;='様式３（療養者名簿）（⑤の場合）'!$BK28,1,0),0),0)</f>
        <v>0</v>
      </c>
      <c r="MJ23" s="365">
        <f>IF(MJ$19-'様式３（療養者名簿）（⑤の場合）'!$BJ28+1&lt;=15,IF(MJ$19&gt;='様式３（療養者名簿）（⑤の場合）'!$BJ28,IF(MJ$19&lt;='様式３（療養者名簿）（⑤の場合）'!$BK28,1,0),0),0)</f>
        <v>0</v>
      </c>
      <c r="MK23" s="365">
        <f>IF(MK$19-'様式３（療養者名簿）（⑤の場合）'!$BJ28+1&lt;=15,IF(MK$19&gt;='様式３（療養者名簿）（⑤の場合）'!$BJ28,IF(MK$19&lt;='様式３（療養者名簿）（⑤の場合）'!$BK28,1,0),0),0)</f>
        <v>0</v>
      </c>
      <c r="ML23" s="365">
        <f>IF(ML$19-'様式３（療養者名簿）（⑤の場合）'!$BJ28+1&lt;=15,IF(ML$19&gt;='様式３（療養者名簿）（⑤の場合）'!$BJ28,IF(ML$19&lt;='様式３（療養者名簿）（⑤の場合）'!$BK28,1,0),0),0)</f>
        <v>0</v>
      </c>
      <c r="MM23" s="365">
        <f>IF(MM$19-'様式３（療養者名簿）（⑤の場合）'!$BJ28+1&lt;=15,IF(MM$19&gt;='様式３（療養者名簿）（⑤の場合）'!$BJ28,IF(MM$19&lt;='様式３（療養者名簿）（⑤の場合）'!$BK28,1,0),0),0)</f>
        <v>0</v>
      </c>
      <c r="MN23" s="365">
        <f>IF(MN$19-'様式３（療養者名簿）（⑤の場合）'!$BJ28+1&lt;=15,IF(MN$19&gt;='様式３（療養者名簿）（⑤の場合）'!$BJ28,IF(MN$19&lt;='様式３（療養者名簿）（⑤の場合）'!$BK28,1,0),0),0)</f>
        <v>0</v>
      </c>
      <c r="MO23" s="365">
        <f>IF(MO$19-'様式３（療養者名簿）（⑤の場合）'!$BJ28+1&lt;=15,IF(MO$19&gt;='様式３（療養者名簿）（⑤の場合）'!$BJ28,IF(MO$19&lt;='様式３（療養者名簿）（⑤の場合）'!$BK28,1,0),0),0)</f>
        <v>0</v>
      </c>
      <c r="MP23" s="365">
        <f>IF(MP$19-'様式３（療養者名簿）（⑤の場合）'!$BJ28+1&lt;=15,IF(MP$19&gt;='様式３（療養者名簿）（⑤の場合）'!$BJ28,IF(MP$19&lt;='様式３（療養者名簿）（⑤の場合）'!$BK28,1,0),0),0)</f>
        <v>0</v>
      </c>
      <c r="MQ23" s="365">
        <f>IF(MQ$19-'様式３（療養者名簿）（⑤の場合）'!$BJ28+1&lt;=15,IF(MQ$19&gt;='様式３（療養者名簿）（⑤の場合）'!$BJ28,IF(MQ$19&lt;='様式３（療養者名簿）（⑤の場合）'!$BK28,1,0),0),0)</f>
        <v>0</v>
      </c>
      <c r="MR23" s="365">
        <f>IF(MR$19-'様式３（療養者名簿）（⑤の場合）'!$BJ28+1&lt;=15,IF(MR$19&gt;='様式３（療養者名簿）（⑤の場合）'!$BJ28,IF(MR$19&lt;='様式３（療養者名簿）（⑤の場合）'!$BK28,1,0),0),0)</f>
        <v>0</v>
      </c>
      <c r="MS23" s="365">
        <f>IF(MS$19-'様式３（療養者名簿）（⑤の場合）'!$BJ28+1&lt;=15,IF(MS$19&gt;='様式３（療養者名簿）（⑤の場合）'!$BJ28,IF(MS$19&lt;='様式３（療養者名簿）（⑤の場合）'!$BK28,1,0),0),0)</f>
        <v>0</v>
      </c>
      <c r="MT23" s="365">
        <f>IF(MT$19-'様式３（療養者名簿）（⑤の場合）'!$BJ28+1&lt;=15,IF(MT$19&gt;='様式３（療養者名簿）（⑤の場合）'!$BJ28,IF(MT$19&lt;='様式３（療養者名簿）（⑤の場合）'!$BK28,1,0),0),0)</f>
        <v>0</v>
      </c>
      <c r="MU23" s="365">
        <f>IF(MU$19-'様式３（療養者名簿）（⑤の場合）'!$BJ28+1&lt;=15,IF(MU$19&gt;='様式３（療養者名簿）（⑤の場合）'!$BJ28,IF(MU$19&lt;='様式３（療養者名簿）（⑤の場合）'!$BK28,1,0),0),0)</f>
        <v>0</v>
      </c>
      <c r="MV23" s="365">
        <f>IF(MV$19-'様式３（療養者名簿）（⑤の場合）'!$BJ28+1&lt;=15,IF(MV$19&gt;='様式３（療養者名簿）（⑤の場合）'!$BJ28,IF(MV$19&lt;='様式３（療養者名簿）（⑤の場合）'!$BK28,1,0),0),0)</f>
        <v>0</v>
      </c>
      <c r="MW23" s="365">
        <f>IF(MW$19-'様式３（療養者名簿）（⑤の場合）'!$BJ28+1&lt;=15,IF(MW$19&gt;='様式３（療養者名簿）（⑤の場合）'!$BJ28,IF(MW$19&lt;='様式３（療養者名簿）（⑤の場合）'!$BK28,1,0),0),0)</f>
        <v>0</v>
      </c>
      <c r="MX23" s="365">
        <f>IF(MX$19-'様式３（療養者名簿）（⑤の場合）'!$BJ28+1&lt;=15,IF(MX$19&gt;='様式３（療養者名簿）（⑤の場合）'!$BJ28,IF(MX$19&lt;='様式３（療養者名簿）（⑤の場合）'!$BK28,1,0),0),0)</f>
        <v>0</v>
      </c>
      <c r="MY23" s="365">
        <f>IF(MY$19-'様式３（療養者名簿）（⑤の場合）'!$BJ28+1&lt;=15,IF(MY$19&gt;='様式３（療養者名簿）（⑤の場合）'!$BJ28,IF(MY$19&lt;='様式３（療養者名簿）（⑤の場合）'!$BK28,1,0),0),0)</f>
        <v>0</v>
      </c>
      <c r="MZ23" s="365">
        <f>IF(MZ$19-'様式３（療養者名簿）（⑤の場合）'!$BJ28+1&lt;=15,IF(MZ$19&gt;='様式３（療養者名簿）（⑤の場合）'!$BJ28,IF(MZ$19&lt;='様式３（療養者名簿）（⑤の場合）'!$BK28,1,0),0),0)</f>
        <v>0</v>
      </c>
      <c r="NA23" s="365">
        <f>IF(NA$19-'様式３（療養者名簿）（⑤の場合）'!$BJ28+1&lt;=15,IF(NA$19&gt;='様式３（療養者名簿）（⑤の場合）'!$BJ28,IF(NA$19&lt;='様式３（療養者名簿）（⑤の場合）'!$BK28,1,0),0),0)</f>
        <v>0</v>
      </c>
      <c r="NB23" s="365">
        <f>IF(NB$19-'様式３（療養者名簿）（⑤の場合）'!$BJ28+1&lt;=15,IF(NB$19&gt;='様式３（療養者名簿）（⑤の場合）'!$BJ28,IF(NB$19&lt;='様式３（療養者名簿）（⑤の場合）'!$BK28,1,0),0),0)</f>
        <v>0</v>
      </c>
      <c r="NC23" s="248">
        <f>IF(NC$19-'様式３（療養者名簿）（⑤の場合）'!$BJ28+1&lt;=15,IF(NC$19&gt;='様式３（療養者名簿）（⑤の場合）'!$BJ28,IF(NC$19&lt;='様式３（療養者名簿）（⑤の場合）'!$BK28,1,0),0),0)</f>
        <v>0</v>
      </c>
      <c r="ND23" s="248">
        <f>IF(ND$19-'様式３（療養者名簿）（⑤の場合）'!$BJ28+1&lt;=15,IF(ND$19&gt;='様式３（療養者名簿）（⑤の場合）'!$BJ28,IF(ND$19&lt;='様式３（療養者名簿）（⑤の場合）'!$BK28,1,0),0),0)</f>
        <v>0</v>
      </c>
      <c r="NE23" s="248">
        <f>IF(NE$19-'様式３（療養者名簿）（⑤の場合）'!$BJ28+1&lt;=15,IF(NE$19&gt;='様式３（療養者名簿）（⑤の場合）'!$BJ28,IF(NE$19&lt;='様式３（療養者名簿）（⑤の場合）'!$BK28,1,0),0),0)</f>
        <v>0</v>
      </c>
      <c r="NF23" s="248">
        <f>IF(NF$19-'様式３（療養者名簿）（⑤の場合）'!$BJ28+1&lt;=15,IF(NF$19&gt;='様式３（療養者名簿）（⑤の場合）'!$BJ28,IF(NF$19&lt;='様式３（療養者名簿）（⑤の場合）'!$BK28,1,0),0),0)</f>
        <v>0</v>
      </c>
      <c r="NG23" s="248">
        <f>IF(NG$19-'様式３（療養者名簿）（⑤の場合）'!$BJ28+1&lt;=15,IF(NG$19&gt;='様式３（療養者名簿）（⑤の場合）'!$BJ28,IF(NG$19&lt;='様式３（療養者名簿）（⑤の場合）'!$BK28,1,0),0),0)</f>
        <v>0</v>
      </c>
      <c r="NH23" s="248">
        <f>IF(NH$19-'様式３（療養者名簿）（⑤の場合）'!$BJ28+1&lt;=15,IF(NH$19&gt;='様式３（療養者名簿）（⑤の場合）'!$BJ28,IF(NH$19&lt;='様式３（療養者名簿）（⑤の場合）'!$BK28,1,0),0),0)</f>
        <v>0</v>
      </c>
      <c r="NI23" s="248">
        <f>IF(NI$19-'様式３（療養者名簿）（⑤の場合）'!$BJ28+1&lt;=15,IF(NI$19&gt;='様式３（療養者名簿）（⑤の場合）'!$BJ28,IF(NI$19&lt;='様式３（療養者名簿）（⑤の場合）'!$BK28,1,0),0),0)</f>
        <v>0</v>
      </c>
      <c r="NJ23" s="248">
        <f>IF(NJ$19-'様式３（療養者名簿）（⑤の場合）'!$BJ28+1&lt;=15,IF(NJ$19&gt;='様式３（療養者名簿）（⑤の場合）'!$BJ28,IF(NJ$19&lt;='様式３（療養者名簿）（⑤の場合）'!$BK28,1,0),0),0)</f>
        <v>0</v>
      </c>
      <c r="NK23" s="248">
        <f>IF(NK$19-'様式３（療養者名簿）（⑤の場合）'!$BJ28+1&lt;=15,IF(NK$19&gt;='様式３（療養者名簿）（⑤の場合）'!$BJ28,IF(NK$19&lt;='様式３（療養者名簿）（⑤の場合）'!$BK28,1,0),0),0)</f>
        <v>0</v>
      </c>
      <c r="NL23" s="248">
        <f>IF(NL$19-'様式３（療養者名簿）（⑤の場合）'!$BJ28+1&lt;=15,IF(NL$19&gt;='様式３（療養者名簿）（⑤の場合）'!$BJ28,IF(NL$19&lt;='様式３（療養者名簿）（⑤の場合）'!$BK28,1,0),0),0)</f>
        <v>0</v>
      </c>
      <c r="NM23" s="248">
        <f>IF(NM$19-'様式３（療養者名簿）（⑤の場合）'!$BJ28+1&lt;=15,IF(NM$19&gt;='様式３（療養者名簿）（⑤の場合）'!$BJ28,IF(NM$19&lt;='様式３（療養者名簿）（⑤の場合）'!$BK28,1,0),0),0)</f>
        <v>0</v>
      </c>
      <c r="NN23" s="248">
        <f>IF(NN$19-'様式３（療養者名簿）（⑤の場合）'!$BJ28+1&lt;=15,IF(NN$19&gt;='様式３（療養者名簿）（⑤の場合）'!$BJ28,IF(NN$19&lt;='様式３（療養者名簿）（⑤の場合）'!$BK28,1,0),0),0)</f>
        <v>0</v>
      </c>
      <c r="NO23" s="248">
        <f>IF(NO$19-'様式３（療養者名簿）（⑤の場合）'!$BJ28+1&lt;=15,IF(NO$19&gt;='様式３（療養者名簿）（⑤の場合）'!$BJ28,IF(NO$19&lt;='様式３（療養者名簿）（⑤の場合）'!$BK28,1,0),0),0)</f>
        <v>0</v>
      </c>
      <c r="NP23" s="248">
        <f>IF(NP$19-'様式３（療養者名簿）（⑤の場合）'!$BJ28+1&lt;=15,IF(NP$19&gt;='様式３（療養者名簿）（⑤の場合）'!$BJ28,IF(NP$19&lt;='様式３（療養者名簿）（⑤の場合）'!$BK28,1,0),0),0)</f>
        <v>0</v>
      </c>
      <c r="NQ23" s="248">
        <f>IF(NQ$19-'様式３（療養者名簿）（⑤の場合）'!$BJ28+1&lt;=15,IF(NQ$19&gt;='様式３（療養者名簿）（⑤の場合）'!$BJ28,IF(NQ$19&lt;='様式３（療養者名簿）（⑤の場合）'!$BK28,1,0),0),0)</f>
        <v>0</v>
      </c>
      <c r="NR23" s="248">
        <f>IF(NR$19-'様式３（療養者名簿）（⑤の場合）'!$BJ28+1&lt;=15,IF(NR$19&gt;='様式３（療養者名簿）（⑤の場合）'!$BJ28,IF(NR$19&lt;='様式３（療養者名簿）（⑤の場合）'!$BK28,1,0),0),0)</f>
        <v>0</v>
      </c>
      <c r="NS23" s="248">
        <f>IF(NS$19-'様式３（療養者名簿）（⑤の場合）'!$BJ28+1&lt;=15,IF(NS$19&gt;='様式３（療養者名簿）（⑤の場合）'!$BJ28,IF(NS$19&lt;='様式３（療養者名簿）（⑤の場合）'!$BK28,1,0),0),0)</f>
        <v>0</v>
      </c>
      <c r="NT23" s="248">
        <f>IF(NT$19-'様式３（療養者名簿）（⑤の場合）'!$BJ28+1&lt;=15,IF(NT$19&gt;='様式３（療養者名簿）（⑤の場合）'!$BJ28,IF(NT$19&lt;='様式３（療養者名簿）（⑤の場合）'!$BK28,1,0),0),0)</f>
        <v>0</v>
      </c>
      <c r="NU23" s="248">
        <f>IF(NU$19-'様式３（療養者名簿）（⑤の場合）'!$BJ28+1&lt;=15,IF(NU$19&gt;='様式３（療養者名簿）（⑤の場合）'!$BJ28,IF(NU$19&lt;='様式３（療養者名簿）（⑤の場合）'!$BK28,1,0),0),0)</f>
        <v>0</v>
      </c>
      <c r="NV23" s="248">
        <f>IF(NV$19-'様式３（療養者名簿）（⑤の場合）'!$BJ28+1&lt;=15,IF(NV$19&gt;='様式３（療養者名簿）（⑤の場合）'!$BJ28,IF(NV$19&lt;='様式３（療養者名簿）（⑤の場合）'!$BK28,1,0),0),0)</f>
        <v>0</v>
      </c>
      <c r="NW23" s="248">
        <f>IF(NW$19-'様式３（療養者名簿）（⑤の場合）'!$BJ28+1&lt;=15,IF(NW$19&gt;='様式３（療養者名簿）（⑤の場合）'!$BJ28,IF(NW$19&lt;='様式３（療養者名簿）（⑤の場合）'!$BK28,1,0),0),0)</f>
        <v>0</v>
      </c>
      <c r="NX23" s="248">
        <f>IF(NX$19-'様式３（療養者名簿）（⑤の場合）'!$BJ28+1&lt;=15,IF(NX$19&gt;='様式３（療養者名簿）（⑤の場合）'!$BJ28,IF(NX$19&lt;='様式３（療養者名簿）（⑤の場合）'!$BK28,1,0),0),0)</f>
        <v>0</v>
      </c>
      <c r="NY23" s="248">
        <f>IF(NY$19-'様式３（療養者名簿）（⑤の場合）'!$BJ28+1&lt;=15,IF(NY$19&gt;='様式３（療養者名簿）（⑤の場合）'!$BJ28,IF(NY$19&lt;='様式３（療養者名簿）（⑤の場合）'!$BK28,1,0),0),0)</f>
        <v>0</v>
      </c>
      <c r="NZ23" s="248">
        <f>IF(NZ$19-'様式３（療養者名簿）（⑤の場合）'!$BJ28+1&lt;=15,IF(NZ$19&gt;='様式３（療養者名簿）（⑤の場合）'!$BJ28,IF(NZ$19&lt;='様式３（療養者名簿）（⑤の場合）'!$BK28,1,0),0),0)</f>
        <v>0</v>
      </c>
      <c r="OA23" s="248">
        <f>IF(OA$19-'様式３（療養者名簿）（⑤の場合）'!$BJ28+1&lt;=15,IF(OA$19&gt;='様式３（療養者名簿）（⑤の場合）'!$BJ28,IF(OA$19&lt;='様式３（療養者名簿）（⑤の場合）'!$BK28,1,0),0),0)</f>
        <v>0</v>
      </c>
      <c r="OB23" s="248">
        <f>IF(OB$19-'様式３（療養者名簿）（⑤の場合）'!$BJ28+1&lt;=15,IF(OB$19&gt;='様式３（療養者名簿）（⑤の場合）'!$BJ28,IF(OB$19&lt;='様式３（療養者名簿）（⑤の場合）'!$BK28,1,0),0),0)</f>
        <v>0</v>
      </c>
      <c r="OC23" s="248">
        <f>IF(OC$19-'様式３（療養者名簿）（⑤の場合）'!$BJ28+1&lt;=15,IF(OC$19&gt;='様式３（療養者名簿）（⑤の場合）'!$BJ28,IF(OC$19&lt;='様式３（療養者名簿）（⑤の場合）'!$BK28,1,0),0),0)</f>
        <v>0</v>
      </c>
      <c r="OD23" s="248">
        <f>IF(OD$19-'様式３（療養者名簿）（⑤の場合）'!$BJ28+1&lt;=15,IF(OD$19&gt;='様式３（療養者名簿）（⑤の場合）'!$BJ28,IF(OD$19&lt;='様式３（療養者名簿）（⑤の場合）'!$BK28,1,0),0),0)</f>
        <v>0</v>
      </c>
      <c r="OE23" s="248">
        <f>IF(OE$19-'様式３（療養者名簿）（⑤の場合）'!$BJ28+1&lt;=15,IF(OE$19&gt;='様式３（療養者名簿）（⑤の場合）'!$BJ28,IF(OE$19&lt;='様式３（療養者名簿）（⑤の場合）'!$BK28,1,0),0),0)</f>
        <v>0</v>
      </c>
      <c r="OF23" s="248">
        <f>IF(OF$19-'様式３（療養者名簿）（⑤の場合）'!$BJ28+1&lt;=15,IF(OF$19&gt;='様式３（療養者名簿）（⑤の場合）'!$BJ28,IF(OF$19&lt;='様式３（療養者名簿）（⑤の場合）'!$BK28,1,0),0),0)</f>
        <v>0</v>
      </c>
      <c r="OG23" s="248">
        <f>IF(OG$19-'様式３（療養者名簿）（⑤の場合）'!$BJ28+1&lt;=15,IF(OG$19&gt;='様式３（療養者名簿）（⑤の場合）'!$BJ28,IF(OG$19&lt;='様式３（療養者名簿）（⑤の場合）'!$BK28,1,0),0),0)</f>
        <v>0</v>
      </c>
      <c r="OH23" s="248">
        <f>IF(OH$19-'様式３（療養者名簿）（⑤の場合）'!$BJ28+1&lt;=15,IF(OH$19&gt;='様式３（療養者名簿）（⑤の場合）'!$BJ28,IF(OH$19&lt;='様式３（療養者名簿）（⑤の場合）'!$BK28,1,0),0),0)</f>
        <v>0</v>
      </c>
      <c r="OI23" s="248">
        <f>IF(OI$19-'様式３（療養者名簿）（⑤の場合）'!$BJ28+1&lt;=15,IF(OI$19&gt;='様式３（療養者名簿）（⑤の場合）'!$BJ28,IF(OI$19&lt;='様式３（療養者名簿）（⑤の場合）'!$BK28,1,0),0),0)</f>
        <v>0</v>
      </c>
      <c r="OJ23" s="248">
        <f>IF(OJ$19-'様式３（療養者名簿）（⑤の場合）'!$BJ28+1&lt;=15,IF(OJ$19&gt;='様式３（療養者名簿）（⑤の場合）'!$BJ28,IF(OJ$19&lt;='様式３（療養者名簿）（⑤の場合）'!$BK28,1,0),0),0)</f>
        <v>0</v>
      </c>
      <c r="OK23" s="248">
        <f>IF(OK$19-'様式３（療養者名簿）（⑤の場合）'!$BJ28+1&lt;=15,IF(OK$19&gt;='様式３（療養者名簿）（⑤の場合）'!$BJ28,IF(OK$19&lt;='様式３（療養者名簿）（⑤の場合）'!$BK28,1,0),0),0)</f>
        <v>0</v>
      </c>
      <c r="OL23" s="248">
        <f>IF(OL$19-'様式３（療養者名簿）（⑤の場合）'!$BJ28+1&lt;=15,IF(OL$19&gt;='様式３（療養者名簿）（⑤の場合）'!$BJ28,IF(OL$19&lt;='様式３（療養者名簿）（⑤の場合）'!$BK28,1,0),0),0)</f>
        <v>0</v>
      </c>
      <c r="OM23" s="248">
        <f>IF(OM$19-'様式３（療養者名簿）（⑤の場合）'!$BJ28+1&lt;=15,IF(OM$19&gt;='様式３（療養者名簿）（⑤の場合）'!$BJ28,IF(OM$19&lt;='様式３（療養者名簿）（⑤の場合）'!$BK28,1,0),0),0)</f>
        <v>0</v>
      </c>
      <c r="ON23" s="248">
        <f>IF(ON$19-'様式３（療養者名簿）（⑤の場合）'!$BJ28+1&lt;=15,IF(ON$19&gt;='様式３（療養者名簿）（⑤の場合）'!$BJ28,IF(ON$19&lt;='様式３（療養者名簿）（⑤の場合）'!$BK28,1,0),0),0)</f>
        <v>0</v>
      </c>
      <c r="OO23" s="248">
        <f>IF(OO$19-'様式３（療養者名簿）（⑤の場合）'!$BJ28+1&lt;=15,IF(OO$19&gt;='様式３（療養者名簿）（⑤の場合）'!$BJ28,IF(OO$19&lt;='様式３（療養者名簿）（⑤の場合）'!$BK28,1,0),0),0)</f>
        <v>0</v>
      </c>
      <c r="OP23" s="248">
        <f>IF(OP$19-'様式３（療養者名簿）（⑤の場合）'!$BJ28+1&lt;=15,IF(OP$19&gt;='様式３（療養者名簿）（⑤の場合）'!$BJ28,IF(OP$19&lt;='様式３（療養者名簿）（⑤の場合）'!$BK28,1,0),0),0)</f>
        <v>0</v>
      </c>
      <c r="OQ23" s="248">
        <f>IF(OQ$19-'様式３（療養者名簿）（⑤の場合）'!$BJ28+1&lt;=15,IF(OQ$19&gt;='様式３（療養者名簿）（⑤の場合）'!$BJ28,IF(OQ$19&lt;='様式３（療養者名簿）（⑤の場合）'!$BK28,1,0),0),0)</f>
        <v>0</v>
      </c>
      <c r="OR23" s="248">
        <f>IF(OR$19-'様式３（療養者名簿）（⑤の場合）'!$BJ28+1&lt;=15,IF(OR$19&gt;='様式３（療養者名簿）（⑤の場合）'!$BJ28,IF(OR$19&lt;='様式３（療養者名簿）（⑤の場合）'!$BK28,1,0),0),0)</f>
        <v>0</v>
      </c>
      <c r="OS23" s="248">
        <f>IF(OS$19-'様式３（療養者名簿）（⑤の場合）'!$BJ28+1&lt;=15,IF(OS$19&gt;='様式３（療養者名簿）（⑤の場合）'!$BJ28,IF(OS$19&lt;='様式３（療養者名簿）（⑤の場合）'!$BK28,1,0),0),0)</f>
        <v>0</v>
      </c>
      <c r="OT23" s="248">
        <f>IF(OT$19-'様式３（療養者名簿）（⑤の場合）'!$BJ28+1&lt;=15,IF(OT$19&gt;='様式３（療養者名簿）（⑤の場合）'!$BJ28,IF(OT$19&lt;='様式３（療養者名簿）（⑤の場合）'!$BK28,1,0),0),0)</f>
        <v>0</v>
      </c>
      <c r="OU23" s="248">
        <f>IF(OU$19-'様式３（療養者名簿）（⑤の場合）'!$BJ28+1&lt;=15,IF(OU$19&gt;='様式３（療養者名簿）（⑤の場合）'!$BJ28,IF(OU$19&lt;='様式３（療養者名簿）（⑤の場合）'!$BK28,1,0),0),0)</f>
        <v>0</v>
      </c>
      <c r="OV23" s="248">
        <f>IF(OV$19-'様式３（療養者名簿）（⑤の場合）'!$BJ28+1&lt;=15,IF(OV$19&gt;='様式３（療養者名簿）（⑤の場合）'!$BJ28,IF(OV$19&lt;='様式３（療養者名簿）（⑤の場合）'!$BK28,1,0),0),0)</f>
        <v>0</v>
      </c>
      <c r="OW23" s="248">
        <f>IF(OW$19-'様式３（療養者名簿）（⑤の場合）'!$BJ28+1&lt;=15,IF(OW$19&gt;='様式３（療養者名簿）（⑤の場合）'!$BJ28,IF(OW$19&lt;='様式３（療養者名簿）（⑤の場合）'!$BK28,1,0),0),0)</f>
        <v>0</v>
      </c>
      <c r="OX23" s="248">
        <f>IF(OX$19-'様式３（療養者名簿）（⑤の場合）'!$BJ28+1&lt;=15,IF(OX$19&gt;='様式３（療養者名簿）（⑤の場合）'!$BJ28,IF(OX$19&lt;='様式３（療養者名簿）（⑤の場合）'!$BK28,1,0),0),0)</f>
        <v>0</v>
      </c>
      <c r="OY23" s="248">
        <f>IF(OY$19-'様式３（療養者名簿）（⑤の場合）'!$BJ28+1&lt;=15,IF(OY$19&gt;='様式３（療養者名簿）（⑤の場合）'!$BJ28,IF(OY$19&lt;='様式３（療養者名簿）（⑤の場合）'!$BK28,1,0),0),0)</f>
        <v>0</v>
      </c>
      <c r="OZ23" s="248">
        <f>IF(OZ$19-'様式３（療養者名簿）（⑤の場合）'!$BJ28+1&lt;=15,IF(OZ$19&gt;='様式３（療養者名簿）（⑤の場合）'!$BJ28,IF(OZ$19&lt;='様式３（療養者名簿）（⑤の場合）'!$BK28,1,0),0),0)</f>
        <v>0</v>
      </c>
      <c r="PA23" s="248">
        <f>IF(PA$19-'様式３（療養者名簿）（⑤の場合）'!$BJ28+1&lt;=15,IF(PA$19&gt;='様式３（療養者名簿）（⑤の場合）'!$BJ28,IF(PA$19&lt;='様式３（療養者名簿）（⑤の場合）'!$BK28,1,0),0),0)</f>
        <v>0</v>
      </c>
      <c r="PB23" s="248">
        <f>IF(PB$19-'様式３（療養者名簿）（⑤の場合）'!$BJ28+1&lt;=15,IF(PB$19&gt;='様式３（療養者名簿）（⑤の場合）'!$BJ28,IF(PB$19&lt;='様式３（療養者名簿）（⑤の場合）'!$BK28,1,0),0),0)</f>
        <v>0</v>
      </c>
      <c r="PC23" s="248">
        <f>IF(PC$19-'様式３（療養者名簿）（⑤の場合）'!$BJ28+1&lt;=15,IF(PC$19&gt;='様式３（療養者名簿）（⑤の場合）'!$BJ28,IF(PC$19&lt;='様式３（療養者名簿）（⑤の場合）'!$BK28,1,0),0),0)</f>
        <v>0</v>
      </c>
      <c r="PD23" s="248">
        <f>IF(PD$19-'様式３（療養者名簿）（⑤の場合）'!$BJ28+1&lt;=15,IF(PD$19&gt;='様式３（療養者名簿）（⑤の場合）'!$BJ28,IF(PD$19&lt;='様式３（療養者名簿）（⑤の場合）'!$BK28,1,0),0),0)</f>
        <v>0</v>
      </c>
      <c r="PE23" s="248">
        <f>IF(PE$19-'様式３（療養者名簿）（⑤の場合）'!$BJ28+1&lt;=15,IF(PE$19&gt;='様式３（療養者名簿）（⑤の場合）'!$BJ28,IF(PE$19&lt;='様式３（療養者名簿）（⑤の場合）'!$BK28,1,0),0),0)</f>
        <v>0</v>
      </c>
      <c r="PF23" s="248">
        <f>IF(PF$19-'様式３（療養者名簿）（⑤の場合）'!$BJ28+1&lt;=15,IF(PF$19&gt;='様式３（療養者名簿）（⑤の場合）'!$BJ28,IF(PF$19&lt;='様式３（療養者名簿）（⑤の場合）'!$BK28,1,0),0),0)</f>
        <v>0</v>
      </c>
      <c r="PG23" s="248">
        <f>IF(PG$19-'様式３（療養者名簿）（⑤の場合）'!$BJ28+1&lt;=15,IF(PG$19&gt;='様式３（療養者名簿）（⑤の場合）'!$BJ28,IF(PG$19&lt;='様式３（療養者名簿）（⑤の場合）'!$BK28,1,0),0),0)</f>
        <v>0</v>
      </c>
      <c r="PH23" s="248">
        <f>IF(PH$19-'様式３（療養者名簿）（⑤の場合）'!$BJ28+1&lt;=15,IF(PH$19&gt;='様式３（療養者名簿）（⑤の場合）'!$BJ28,IF(PH$19&lt;='様式３（療養者名簿）（⑤の場合）'!$BK28,1,0),0),0)</f>
        <v>0</v>
      </c>
      <c r="PI23" s="248">
        <f>IF(PI$19-'様式３（療養者名簿）（⑤の場合）'!$BJ28+1&lt;=15,IF(PI$19&gt;='様式３（療養者名簿）（⑤の場合）'!$BJ28,IF(PI$19&lt;='様式３（療養者名簿）（⑤の場合）'!$BK28,1,0),0),0)</f>
        <v>0</v>
      </c>
      <c r="PJ23" s="248">
        <f>IF(PJ$19-'様式３（療養者名簿）（⑤の場合）'!$BJ28+1&lt;=15,IF(PJ$19&gt;='様式３（療養者名簿）（⑤の場合）'!$BJ28,IF(PJ$19&lt;='様式３（療養者名簿）（⑤の場合）'!$BK28,1,0),0),0)</f>
        <v>0</v>
      </c>
      <c r="PK23" s="248">
        <f>IF(PK$19-'様式３（療養者名簿）（⑤の場合）'!$BJ28+1&lt;=15,IF(PK$19&gt;='様式３（療養者名簿）（⑤の場合）'!$BJ28,IF(PK$19&lt;='様式３（療養者名簿）（⑤の場合）'!$BK28,1,0),0),0)</f>
        <v>0</v>
      </c>
      <c r="PL23" s="248">
        <f>IF(PL$19-'様式３（療養者名簿）（⑤の場合）'!$BJ28+1&lt;=15,IF(PL$19&gt;='様式３（療養者名簿）（⑤の場合）'!$BJ28,IF(PL$19&lt;='様式３（療養者名簿）（⑤の場合）'!$BK28,1,0),0),0)</f>
        <v>0</v>
      </c>
      <c r="PM23" s="248">
        <f>IF(PM$19-'様式３（療養者名簿）（⑤の場合）'!$BJ28+1&lt;=15,IF(PM$19&gt;='様式３（療養者名簿）（⑤の場合）'!$BJ28,IF(PM$19&lt;='様式３（療養者名簿）（⑤の場合）'!$BK28,1,0),0),0)</f>
        <v>0</v>
      </c>
      <c r="PN23" s="248">
        <f>IF(PN$19-'様式３（療養者名簿）（⑤の場合）'!$BJ28+1&lt;=15,IF(PN$19&gt;='様式３（療養者名簿）（⑤の場合）'!$BJ28,IF(PN$19&lt;='様式３（療養者名簿）（⑤の場合）'!$BK28,1,0),0),0)</f>
        <v>0</v>
      </c>
      <c r="PO23" s="248">
        <f>IF(PO$19-'様式３（療養者名簿）（⑤の場合）'!$BJ28+1&lt;=15,IF(PO$19&gt;='様式３（療養者名簿）（⑤の場合）'!$BJ28,IF(PO$19&lt;='様式３（療養者名簿）（⑤の場合）'!$BK28,1,0),0),0)</f>
        <v>0</v>
      </c>
      <c r="PP23" s="248">
        <f>IF(PP$19-'様式３（療養者名簿）（⑤の場合）'!$BJ28+1&lt;=15,IF(PP$19&gt;='様式３（療養者名簿）（⑤の場合）'!$BJ28,IF(PP$19&lt;='様式３（療養者名簿）（⑤の場合）'!$BK28,1,0),0),0)</f>
        <v>0</v>
      </c>
      <c r="PQ23" s="248">
        <f>IF(PQ$19-'様式３（療養者名簿）（⑤の場合）'!$BJ28+1&lt;=15,IF(PQ$19&gt;='様式３（療養者名簿）（⑤の場合）'!$BJ28,IF(PQ$19&lt;='様式３（療養者名簿）（⑤の場合）'!$BK28,1,0),0),0)</f>
        <v>0</v>
      </c>
      <c r="PR23" s="248">
        <f>IF(PR$19-'様式３（療養者名簿）（⑤の場合）'!$BJ28+1&lt;=15,IF(PR$19&gt;='様式３（療養者名簿）（⑤の場合）'!$BJ28,IF(PR$19&lt;='様式３（療養者名簿）（⑤の場合）'!$BK28,1,0),0),0)</f>
        <v>0</v>
      </c>
      <c r="PS23" s="248">
        <f>IF(PS$19-'様式３（療養者名簿）（⑤の場合）'!$BJ28+1&lt;=15,IF(PS$19&gt;='様式３（療養者名簿）（⑤の場合）'!$BJ28,IF(PS$19&lt;='様式３（療養者名簿）（⑤の場合）'!$BK28,1,0),0),0)</f>
        <v>0</v>
      </c>
      <c r="PT23" s="248">
        <f>IF(PT$19-'様式３（療養者名簿）（⑤の場合）'!$BJ28+1&lt;=15,IF(PT$19&gt;='様式３（療養者名簿）（⑤の場合）'!$BJ28,IF(PT$19&lt;='様式３（療養者名簿）（⑤の場合）'!$BK28,1,0),0),0)</f>
        <v>0</v>
      </c>
      <c r="PU23" s="248">
        <f>IF(PU$19-'様式３（療養者名簿）（⑤の場合）'!$BJ28+1&lt;=15,IF(PU$19&gt;='様式３（療養者名簿）（⑤の場合）'!$BJ28,IF(PU$19&lt;='様式３（療養者名簿）（⑤の場合）'!$BK28,1,0),0),0)</f>
        <v>0</v>
      </c>
      <c r="PV23" s="248">
        <f>IF(PV$19-'様式３（療養者名簿）（⑤の場合）'!$BJ28+1&lt;=15,IF(PV$19&gt;='様式３（療養者名簿）（⑤の場合）'!$BJ28,IF(PV$19&lt;='様式３（療養者名簿）（⑤の場合）'!$BK28,1,0),0),0)</f>
        <v>0</v>
      </c>
      <c r="PW23" s="248">
        <f>IF(PW$19-'様式３（療養者名簿）（⑤の場合）'!$BJ28+1&lt;=15,IF(PW$19&gt;='様式３（療養者名簿）（⑤の場合）'!$BJ28,IF(PW$19&lt;='様式３（療養者名簿）（⑤の場合）'!$BK28,1,0),0),0)</f>
        <v>0</v>
      </c>
      <c r="PX23" s="248">
        <f>IF(PX$19-'様式３（療養者名簿）（⑤の場合）'!$BJ28+1&lt;=15,IF(PX$19&gt;='様式３（療養者名簿）（⑤の場合）'!$BJ28,IF(PX$19&lt;='様式３（療養者名簿）（⑤の場合）'!$BK28,1,0),0),0)</f>
        <v>0</v>
      </c>
      <c r="PY23" s="248">
        <f>IF(PY$19-'様式３（療養者名簿）（⑤の場合）'!$BJ28+1&lt;=15,IF(PY$19&gt;='様式３（療養者名簿）（⑤の場合）'!$BJ28,IF(PY$19&lt;='様式３（療養者名簿）（⑤の場合）'!$BK28,1,0),0),0)</f>
        <v>0</v>
      </c>
      <c r="PZ23" s="248">
        <f>IF(PZ$19-'様式３（療養者名簿）（⑤の場合）'!$BJ28+1&lt;=15,IF(PZ$19&gt;='様式３（療養者名簿）（⑤の場合）'!$BJ28,IF(PZ$19&lt;='様式３（療養者名簿）（⑤の場合）'!$BK28,1,0),0),0)</f>
        <v>0</v>
      </c>
      <c r="QA23" s="248">
        <f>IF(QA$19-'様式３（療養者名簿）（⑤の場合）'!$BJ28+1&lt;=15,IF(QA$19&gt;='様式３（療養者名簿）（⑤の場合）'!$BJ28,IF(QA$19&lt;='様式３（療養者名簿）（⑤の場合）'!$BK28,1,0),0),0)</f>
        <v>0</v>
      </c>
      <c r="QB23" s="248">
        <f>IF(QB$19-'様式３（療養者名簿）（⑤の場合）'!$BJ28+1&lt;=15,IF(QB$19&gt;='様式３（療養者名簿）（⑤の場合）'!$BJ28,IF(QB$19&lt;='様式３（療養者名簿）（⑤の場合）'!$BK28,1,0),0),0)</f>
        <v>0</v>
      </c>
      <c r="QC23" s="248">
        <f>IF(QC$19-'様式３（療養者名簿）（⑤の場合）'!$BJ28+1&lt;=15,IF(QC$19&gt;='様式３（療養者名簿）（⑤の場合）'!$BJ28,IF(QC$19&lt;='様式３（療養者名簿）（⑤の場合）'!$BK28,1,0),0),0)</f>
        <v>0</v>
      </c>
      <c r="QD23" s="248">
        <f>IF(QD$19-'様式３（療養者名簿）（⑤の場合）'!$BJ28+1&lt;=15,IF(QD$19&gt;='様式３（療養者名簿）（⑤の場合）'!$BJ28,IF(QD$19&lt;='様式３（療養者名簿）（⑤の場合）'!$BK28,1,0),0),0)</f>
        <v>0</v>
      </c>
      <c r="QE23" s="248">
        <f>IF(QE$19-'様式３（療養者名簿）（⑤の場合）'!$BJ28+1&lt;=15,IF(QE$19&gt;='様式３（療養者名簿）（⑤の場合）'!$BJ28,IF(QE$19&lt;='様式３（療養者名簿）（⑤の場合）'!$BK28,1,0),0),0)</f>
        <v>0</v>
      </c>
      <c r="QF23" s="248">
        <f>IF(QF$19-'様式３（療養者名簿）（⑤の場合）'!$BJ28+1&lt;=15,IF(QF$19&gt;='様式３（療養者名簿）（⑤の場合）'!$BJ28,IF(QF$19&lt;='様式３（療養者名簿）（⑤の場合）'!$BK28,1,0),0),0)</f>
        <v>0</v>
      </c>
      <c r="QG23" s="248">
        <f>IF(QG$19-'様式３（療養者名簿）（⑤の場合）'!$BJ28+1&lt;=15,IF(QG$19&gt;='様式３（療養者名簿）（⑤の場合）'!$BJ28,IF(QG$19&lt;='様式３（療養者名簿）（⑤の場合）'!$BK28,1,0),0),0)</f>
        <v>0</v>
      </c>
      <c r="QH23" s="248">
        <f>IF(QH$19-'様式３（療養者名簿）（⑤の場合）'!$BJ28+1&lt;=15,IF(QH$19&gt;='様式３（療養者名簿）（⑤の場合）'!$BJ28,IF(QH$19&lt;='様式３（療養者名簿）（⑤の場合）'!$BK28,1,0),0),0)</f>
        <v>0</v>
      </c>
      <c r="QI23" s="248">
        <f>IF(QI$19-'様式３（療養者名簿）（⑤の場合）'!$BJ28+1&lt;=15,IF(QI$19&gt;='様式３（療養者名簿）（⑤の場合）'!$BJ28,IF(QI$19&lt;='様式３（療養者名簿）（⑤の場合）'!$BK28,1,0),0),0)</f>
        <v>0</v>
      </c>
      <c r="QJ23" s="248">
        <f>IF(QJ$19-'様式３（療養者名簿）（⑤の場合）'!$BJ28+1&lt;=15,IF(QJ$19&gt;='様式３（療養者名簿）（⑤の場合）'!$BJ28,IF(QJ$19&lt;='様式３（療養者名簿）（⑤の場合）'!$BK28,1,0),0),0)</f>
        <v>0</v>
      </c>
      <c r="QK23" s="248">
        <f>IF(QK$19-'様式３（療養者名簿）（⑤の場合）'!$BJ28+1&lt;=15,IF(QK$19&gt;='様式３（療養者名簿）（⑤の場合）'!$BJ28,IF(QK$19&lt;='様式３（療養者名簿）（⑤の場合）'!$BK28,1,0),0),0)</f>
        <v>0</v>
      </c>
      <c r="QL23" s="248">
        <f>IF(QL$19-'様式３（療養者名簿）（⑤の場合）'!$BJ28+1&lt;=15,IF(QL$19&gt;='様式３（療養者名簿）（⑤の場合）'!$BJ28,IF(QL$19&lt;='様式３（療養者名簿）（⑤の場合）'!$BK28,1,0),0),0)</f>
        <v>0</v>
      </c>
      <c r="QM23" s="248">
        <f>IF(QM$19-'様式３（療養者名簿）（⑤の場合）'!$BJ28+1&lt;=15,IF(QM$19&gt;='様式３（療養者名簿）（⑤の場合）'!$BJ28,IF(QM$19&lt;='様式３（療養者名簿）（⑤の場合）'!$BK28,1,0),0),0)</f>
        <v>0</v>
      </c>
      <c r="QN23" s="248">
        <f>IF(QN$19-'様式３（療養者名簿）（⑤の場合）'!$BJ28+1&lt;=15,IF(QN$19&gt;='様式３（療養者名簿）（⑤の場合）'!$BJ28,IF(QN$19&lt;='様式３（療養者名簿）（⑤の場合）'!$BK28,1,0),0),0)</f>
        <v>0</v>
      </c>
      <c r="QO23" s="248">
        <f>IF(QO$19-'様式３（療養者名簿）（⑤の場合）'!$BJ28+1&lt;=15,IF(QO$19&gt;='様式３（療養者名簿）（⑤の場合）'!$BJ28,IF(QO$19&lt;='様式３（療養者名簿）（⑤の場合）'!$BK28,1,0),0),0)</f>
        <v>0</v>
      </c>
      <c r="QP23" s="248">
        <f>IF(QP$19-'様式３（療養者名簿）（⑤の場合）'!$BJ28+1&lt;=15,IF(QP$19&gt;='様式３（療養者名簿）（⑤の場合）'!$BJ28,IF(QP$19&lt;='様式３（療養者名簿）（⑤の場合）'!$BK28,1,0),0),0)</f>
        <v>0</v>
      </c>
      <c r="QQ23" s="248">
        <f>IF(QQ$19-'様式３（療養者名簿）（⑤の場合）'!$BJ28+1&lt;=15,IF(QQ$19&gt;='様式３（療養者名簿）（⑤の場合）'!$BJ28,IF(QQ$19&lt;='様式３（療養者名簿）（⑤の場合）'!$BK28,1,0),0),0)</f>
        <v>0</v>
      </c>
      <c r="QR23" s="248">
        <f>IF(QR$19-'様式３（療養者名簿）（⑤の場合）'!$BJ28+1&lt;=15,IF(QR$19&gt;='様式３（療養者名簿）（⑤の場合）'!$BJ28,IF(QR$19&lt;='様式３（療養者名簿）（⑤の場合）'!$BK28,1,0),0),0)</f>
        <v>0</v>
      </c>
      <c r="QS23" s="248">
        <f>IF(QS$19-'様式３（療養者名簿）（⑤の場合）'!$BJ28+1&lt;=15,IF(QS$19&gt;='様式３（療養者名簿）（⑤の場合）'!$BJ28,IF(QS$19&lt;='様式３（療養者名簿）（⑤の場合）'!$BK28,1,0),0),0)</f>
        <v>0</v>
      </c>
      <c r="QT23" s="248">
        <f>IF(QT$19-'様式３（療養者名簿）（⑤の場合）'!$BJ28+1&lt;=15,IF(QT$19&gt;='様式３（療養者名簿）（⑤の場合）'!$BJ28,IF(QT$19&lt;='様式３（療養者名簿）（⑤の場合）'!$BK28,1,0),0),0)</f>
        <v>0</v>
      </c>
      <c r="QU23" s="248">
        <f>IF(QU$19-'様式３（療養者名簿）（⑤の場合）'!$BJ28+1&lt;=15,IF(QU$19&gt;='様式３（療養者名簿）（⑤の場合）'!$BJ28,IF(QU$19&lt;='様式３（療養者名簿）（⑤の場合）'!$BK28,1,0),0),0)</f>
        <v>0</v>
      </c>
      <c r="QV23" s="248">
        <f>IF(QV$19-'様式３（療養者名簿）（⑤の場合）'!$BJ28+1&lt;=15,IF(QV$19&gt;='様式３（療養者名簿）（⑤の場合）'!$BJ28,IF(QV$19&lt;='様式３（療養者名簿）（⑤の場合）'!$BK28,1,0),0),0)</f>
        <v>0</v>
      </c>
      <c r="QW23" s="248">
        <f>IF(QW$19-'様式３（療養者名簿）（⑤の場合）'!$BJ28+1&lt;=15,IF(QW$19&gt;='様式３（療養者名簿）（⑤の場合）'!$BJ28,IF(QW$19&lt;='様式３（療養者名簿）（⑤の場合）'!$BK28,1,0),0),0)</f>
        <v>0</v>
      </c>
      <c r="QX23" s="248">
        <f>IF(QX$19-'様式３（療養者名簿）（⑤の場合）'!$BJ28+1&lt;=15,IF(QX$19&gt;='様式３（療養者名簿）（⑤の場合）'!$BJ28,IF(QX$19&lt;='様式３（療養者名簿）（⑤の場合）'!$BK28,1,0),0),0)</f>
        <v>0</v>
      </c>
      <c r="QY23" s="248">
        <f>IF(QY$19-'様式３（療養者名簿）（⑤の場合）'!$BJ28+1&lt;=15,IF(QY$19&gt;='様式３（療養者名簿）（⑤の場合）'!$BJ28,IF(QY$19&lt;='様式３（療養者名簿）（⑤の場合）'!$BK28,1,0),0),0)</f>
        <v>0</v>
      </c>
      <c r="QZ23" s="248">
        <f>IF(QZ$19-'様式３（療養者名簿）（⑤の場合）'!$BJ28+1&lt;=15,IF(QZ$19&gt;='様式３（療養者名簿）（⑤の場合）'!$BJ28,IF(QZ$19&lt;='様式３（療養者名簿）（⑤の場合）'!$BK28,1,0),0),0)</f>
        <v>0</v>
      </c>
      <c r="RA23" s="248">
        <f>IF(RA$19-'様式３（療養者名簿）（⑤の場合）'!$BJ28+1&lt;=15,IF(RA$19&gt;='様式３（療養者名簿）（⑤の場合）'!$BJ28,IF(RA$19&lt;='様式３（療養者名簿）（⑤の場合）'!$BK28,1,0),0),0)</f>
        <v>0</v>
      </c>
      <c r="RB23" s="248">
        <f>IF(RB$19-'様式３（療養者名簿）（⑤の場合）'!$BJ28+1&lt;=15,IF(RB$19&gt;='様式３（療養者名簿）（⑤の場合）'!$BJ28,IF(RB$19&lt;='様式３（療養者名簿）（⑤の場合）'!$BK28,1,0),0),0)</f>
        <v>0</v>
      </c>
      <c r="RC23" s="248">
        <f>IF(RC$19-'様式３（療養者名簿）（⑤の場合）'!$BJ28+1&lt;=15,IF(RC$19&gt;='様式３（療養者名簿）（⑤の場合）'!$BJ28,IF(RC$19&lt;='様式３（療養者名簿）（⑤の場合）'!$BK28,1,0),0),0)</f>
        <v>0</v>
      </c>
      <c r="RD23" s="248">
        <f>IF(RD$19-'様式３（療養者名簿）（⑤の場合）'!$BJ28+1&lt;=15,IF(RD$19&gt;='様式３（療養者名簿）（⑤の場合）'!$BJ28,IF(RD$19&lt;='様式３（療養者名簿）（⑤の場合）'!$BK28,1,0),0),0)</f>
        <v>0</v>
      </c>
      <c r="RE23" s="248">
        <f>IF(RE$19-'様式３（療養者名簿）（⑤の場合）'!$BJ28+1&lt;=15,IF(RE$19&gt;='様式３（療養者名簿）（⑤の場合）'!$BJ28,IF(RE$19&lt;='様式３（療養者名簿）（⑤の場合）'!$BK28,1,0),0),0)</f>
        <v>0</v>
      </c>
      <c r="RF23" s="248">
        <f>IF(RF$19-'様式３（療養者名簿）（⑤の場合）'!$BJ28+1&lt;=15,IF(RF$19&gt;='様式３（療養者名簿）（⑤の場合）'!$BJ28,IF(RF$19&lt;='様式３（療養者名簿）（⑤の場合）'!$BK28,1,0),0),0)</f>
        <v>0</v>
      </c>
      <c r="RG23" s="248">
        <f>IF(RG$19-'様式３（療養者名簿）（⑤の場合）'!$BJ28+1&lt;=15,IF(RG$19&gt;='様式３（療養者名簿）（⑤の場合）'!$BJ28,IF(RG$19&lt;='様式３（療養者名簿）（⑤の場合）'!$BK28,1,0),0),0)</f>
        <v>0</v>
      </c>
      <c r="RH23" s="248">
        <f>IF(RH$19-'様式３（療養者名簿）（⑤の場合）'!$BJ28+1&lt;=15,IF(RH$19&gt;='様式３（療養者名簿）（⑤の場合）'!$BJ28,IF(RH$19&lt;='様式３（療養者名簿）（⑤の場合）'!$BK28,1,0),0),0)</f>
        <v>0</v>
      </c>
      <c r="RI23" s="248">
        <f>IF(RI$19-'様式３（療養者名簿）（⑤の場合）'!$BJ28+1&lt;=15,IF(RI$19&gt;='様式３（療養者名簿）（⑤の場合）'!$BJ28,IF(RI$19&lt;='様式３（療養者名簿）（⑤の場合）'!$BK28,1,0),0),0)</f>
        <v>0</v>
      </c>
      <c r="RJ23" s="248">
        <f>IF(RJ$19-'様式３（療養者名簿）（⑤の場合）'!$BJ28+1&lt;=15,IF(RJ$19&gt;='様式３（療養者名簿）（⑤の場合）'!$BJ28,IF(RJ$19&lt;='様式３（療養者名簿）（⑤の場合）'!$BK28,1,0),0),0)</f>
        <v>0</v>
      </c>
      <c r="RK23" s="248">
        <f>IF(RK$19-'様式３（療養者名簿）（⑤の場合）'!$BJ28+1&lt;=15,IF(RK$19&gt;='様式３（療養者名簿）（⑤の場合）'!$BJ28,IF(RK$19&lt;='様式３（療養者名簿）（⑤の場合）'!$BK28,1,0),0),0)</f>
        <v>0</v>
      </c>
      <c r="RL23" s="248">
        <f>IF(RL$19-'様式３（療養者名簿）（⑤の場合）'!$BJ28+1&lt;=15,IF(RL$19&gt;='様式３（療養者名簿）（⑤の場合）'!$BJ28,IF(RL$19&lt;='様式３（療養者名簿）（⑤の場合）'!$BK28,1,0),0),0)</f>
        <v>0</v>
      </c>
      <c r="RM23" s="248">
        <f>IF(RM$19-'様式３（療養者名簿）（⑤の場合）'!$BJ28+1&lt;=15,IF(RM$19&gt;='様式３（療養者名簿）（⑤の場合）'!$BJ28,IF(RM$19&lt;='様式３（療養者名簿）（⑤の場合）'!$BK28,1,0),0),0)</f>
        <v>0</v>
      </c>
      <c r="RN23" s="248">
        <f>IF(RN$19-'様式３（療養者名簿）（⑤の場合）'!$BJ28+1&lt;=15,IF(RN$19&gt;='様式３（療養者名簿）（⑤の場合）'!$BJ28,IF(RN$19&lt;='様式３（療養者名簿）（⑤の場合）'!$BK28,1,0),0),0)</f>
        <v>0</v>
      </c>
      <c r="RO23" s="248">
        <f>IF(RO$19-'様式３（療養者名簿）（⑤の場合）'!$BJ28+1&lt;=15,IF(RO$19&gt;='様式３（療養者名簿）（⑤の場合）'!$BJ28,IF(RO$19&lt;='様式３（療養者名簿）（⑤の場合）'!$BK28,1,0),0),0)</f>
        <v>0</v>
      </c>
      <c r="RP23" s="248">
        <f>IF(RP$19-'様式３（療養者名簿）（⑤の場合）'!$BJ28+1&lt;=15,IF(RP$19&gt;='様式３（療養者名簿）（⑤の場合）'!$BJ28,IF(RP$19&lt;='様式３（療養者名簿）（⑤の場合）'!$BK28,1,0),0),0)</f>
        <v>0</v>
      </c>
      <c r="RQ23" s="248">
        <f>IF(RQ$19-'様式３（療養者名簿）（⑤の場合）'!$BJ28+1&lt;=15,IF(RQ$19&gt;='様式３（療養者名簿）（⑤の場合）'!$BJ28,IF(RQ$19&lt;='様式３（療養者名簿）（⑤の場合）'!$BK28,1,0),0),0)</f>
        <v>0</v>
      </c>
      <c r="RR23" s="248">
        <f>IF(RR$19-'様式３（療養者名簿）（⑤の場合）'!$BJ28+1&lt;=15,IF(RR$19&gt;='様式３（療養者名簿）（⑤の場合）'!$BJ28,IF(RR$19&lt;='様式３（療養者名簿）（⑤の場合）'!$BK28,1,0),0),0)</f>
        <v>0</v>
      </c>
      <c r="RS23" s="248">
        <f>IF(RS$19-'様式３（療養者名簿）（⑤の場合）'!$BJ28+1&lt;=15,IF(RS$19&gt;='様式３（療養者名簿）（⑤の場合）'!$BJ28,IF(RS$19&lt;='様式３（療養者名簿）（⑤の場合）'!$BK28,1,0),0),0)</f>
        <v>0</v>
      </c>
      <c r="RT23" s="248">
        <f>IF(RT$19-'様式３（療養者名簿）（⑤の場合）'!$BJ28+1&lt;=15,IF(RT$19&gt;='様式３（療養者名簿）（⑤の場合）'!$BJ28,IF(RT$19&lt;='様式３（療養者名簿）（⑤の場合）'!$BK28,1,0),0),0)</f>
        <v>0</v>
      </c>
      <c r="RU23" s="248">
        <f>IF(RU$19-'様式３（療養者名簿）（⑤の場合）'!$BJ28+1&lt;=15,IF(RU$19&gt;='様式３（療養者名簿）（⑤の場合）'!$BJ28,IF(RU$19&lt;='様式３（療養者名簿）（⑤の場合）'!$BK28,1,0),0),0)</f>
        <v>0</v>
      </c>
      <c r="RV23" s="248">
        <f>IF(RV$19-'様式３（療養者名簿）（⑤の場合）'!$BJ28+1&lt;=15,IF(RV$19&gt;='様式３（療養者名簿）（⑤の場合）'!$BJ28,IF(RV$19&lt;='様式３（療養者名簿）（⑤の場合）'!$BK28,1,0),0),0)</f>
        <v>0</v>
      </c>
      <c r="RW23" s="248">
        <f>IF(RW$19-'様式３（療養者名簿）（⑤の場合）'!$BJ28+1&lt;=15,IF(RW$19&gt;='様式３（療養者名簿）（⑤の場合）'!$BJ28,IF(RW$19&lt;='様式３（療養者名簿）（⑤の場合）'!$BK28,1,0),0),0)</f>
        <v>0</v>
      </c>
      <c r="RX23" s="248">
        <f>IF(RX$19-'様式３（療養者名簿）（⑤の場合）'!$BJ28+1&lt;=15,IF(RX$19&gt;='様式３（療養者名簿）（⑤の場合）'!$BJ28,IF(RX$19&lt;='様式３（療養者名簿）（⑤の場合）'!$BK28,1,0),0),0)</f>
        <v>0</v>
      </c>
      <c r="RY23" s="248">
        <f>IF(RY$19-'様式３（療養者名簿）（⑤の場合）'!$BJ28+1&lt;=15,IF(RY$19&gt;='様式３（療養者名簿）（⑤の場合）'!$BJ28,IF(RY$19&lt;='様式３（療養者名簿）（⑤の場合）'!$BK28,1,0),0),0)</f>
        <v>0</v>
      </c>
      <c r="RZ23" s="248">
        <f>IF(RZ$19-'様式３（療養者名簿）（⑤の場合）'!$BJ28+1&lt;=15,IF(RZ$19&gt;='様式３（療養者名簿）（⑤の場合）'!$BJ28,IF(RZ$19&lt;='様式３（療養者名簿）（⑤の場合）'!$BK28,1,0),0),0)</f>
        <v>0</v>
      </c>
      <c r="SA23" s="248">
        <f>IF(SA$19-'様式３（療養者名簿）（⑤の場合）'!$BJ28+1&lt;=15,IF(SA$19&gt;='様式３（療養者名簿）（⑤の場合）'!$BJ28,IF(SA$19&lt;='様式３（療養者名簿）（⑤の場合）'!$BK28,1,0),0),0)</f>
        <v>0</v>
      </c>
      <c r="SB23" s="248">
        <f>IF(SB$19-'様式３（療養者名簿）（⑤の場合）'!$BJ28+1&lt;=15,IF(SB$19&gt;='様式３（療養者名簿）（⑤の場合）'!$BJ28,IF(SB$19&lt;='様式３（療養者名簿）（⑤の場合）'!$BK28,1,0),0),0)</f>
        <v>0</v>
      </c>
      <c r="SC23" s="248">
        <f>IF(SC$19-'様式３（療養者名簿）（⑤の場合）'!$BJ28+1&lt;=15,IF(SC$19&gt;='様式３（療養者名簿）（⑤の場合）'!$BJ28,IF(SC$19&lt;='様式３（療養者名簿）（⑤の場合）'!$BK28,1,0),0),0)</f>
        <v>0</v>
      </c>
      <c r="SD23" s="248">
        <f>IF(SD$19-'様式３（療養者名簿）（⑤の場合）'!$BJ28+1&lt;=15,IF(SD$19&gt;='様式３（療養者名簿）（⑤の場合）'!$BJ28,IF(SD$19&lt;='様式３（療養者名簿）（⑤の場合）'!$BK28,1,0),0),0)</f>
        <v>0</v>
      </c>
      <c r="SE23" s="248">
        <f>IF(SE$19-'様式３（療養者名簿）（⑤の場合）'!$BJ28+1&lt;=15,IF(SE$19&gt;='様式３（療養者名簿）（⑤の場合）'!$BJ28,IF(SE$19&lt;='様式３（療養者名簿）（⑤の場合）'!$BK28,1,0),0),0)</f>
        <v>0</v>
      </c>
      <c r="SF23" s="248">
        <f>IF(SF$19-'様式３（療養者名簿）（⑤の場合）'!$BJ28+1&lt;=15,IF(SF$19&gt;='様式３（療養者名簿）（⑤の場合）'!$BJ28,IF(SF$19&lt;='様式３（療養者名簿）（⑤の場合）'!$BK28,1,0),0),0)</f>
        <v>0</v>
      </c>
      <c r="SG23" s="248">
        <f>IF(SG$19-'様式３（療養者名簿）（⑤の場合）'!$BJ28+1&lt;=15,IF(SG$19&gt;='様式３（療養者名簿）（⑤の場合）'!$BJ28,IF(SG$19&lt;='様式３（療養者名簿）（⑤の場合）'!$BK28,1,0),0),0)</f>
        <v>0</v>
      </c>
      <c r="SH23" s="248">
        <f>IF(SH$19-'様式３（療養者名簿）（⑤の場合）'!$BJ28+1&lt;=15,IF(SH$19&gt;='様式３（療養者名簿）（⑤の場合）'!$BJ28,IF(SH$19&lt;='様式３（療養者名簿）（⑤の場合）'!$BK28,1,0),0),0)</f>
        <v>0</v>
      </c>
      <c r="SI23" s="248">
        <f>IF(SI$19-'様式３（療養者名簿）（⑤の場合）'!$BJ28+1&lt;=15,IF(SI$19&gt;='様式３（療養者名簿）（⑤の場合）'!$BJ28,IF(SI$19&lt;='様式３（療養者名簿）（⑤の場合）'!$BK28,1,0),0),0)</f>
        <v>0</v>
      </c>
      <c r="SJ23" s="248">
        <f>IF(SJ$19-'様式３（療養者名簿）（⑤の場合）'!$BJ28+1&lt;=15,IF(SJ$19&gt;='様式３（療養者名簿）（⑤の場合）'!$BJ28,IF(SJ$19&lt;='様式３（療養者名簿）（⑤の場合）'!$BK28,1,0),0),0)</f>
        <v>0</v>
      </c>
      <c r="SK23" s="248">
        <f>IF(SK$19-'様式３（療養者名簿）（⑤の場合）'!$BJ28+1&lt;=15,IF(SK$19&gt;='様式３（療養者名簿）（⑤の場合）'!$BJ28,IF(SK$19&lt;='様式３（療養者名簿）（⑤の場合）'!$BK28,1,0),0),0)</f>
        <v>0</v>
      </c>
      <c r="SL23" s="248">
        <f>IF(SL$19-'様式３（療養者名簿）（⑤の場合）'!$BJ28+1&lt;=15,IF(SL$19&gt;='様式３（療養者名簿）（⑤の場合）'!$BJ28,IF(SL$19&lt;='様式３（療養者名簿）（⑤の場合）'!$BK28,1,0),0),0)</f>
        <v>0</v>
      </c>
      <c r="SM23" s="248">
        <f>IF(SM$19-'様式３（療養者名簿）（⑤の場合）'!$BJ28+1&lt;=15,IF(SM$19&gt;='様式３（療養者名簿）（⑤の場合）'!$BJ28,IF(SM$19&lt;='様式３（療養者名簿）（⑤の場合）'!$BK28,1,0),0),0)</f>
        <v>0</v>
      </c>
      <c r="SN23" s="248">
        <f>IF(SN$19-'様式３（療養者名簿）（⑤の場合）'!$BJ28+1&lt;=15,IF(SN$19&gt;='様式３（療養者名簿）（⑤の場合）'!$BJ28,IF(SN$19&lt;='様式３（療養者名簿）（⑤の場合）'!$BK28,1,0),0),0)</f>
        <v>0</v>
      </c>
      <c r="SO23" s="248">
        <f>IF(SO$19-'様式３（療養者名簿）（⑤の場合）'!$BJ28+1&lt;=15,IF(SO$19&gt;='様式３（療養者名簿）（⑤の場合）'!$BJ28,IF(SO$19&lt;='様式３（療養者名簿）（⑤の場合）'!$BK28,1,0),0),0)</f>
        <v>0</v>
      </c>
      <c r="SP23" s="248">
        <f>IF(SP$19-'様式３（療養者名簿）（⑤の場合）'!$BJ28+1&lt;=15,IF(SP$19&gt;='様式３（療養者名簿）（⑤の場合）'!$BJ28,IF(SP$19&lt;='様式３（療養者名簿）（⑤の場合）'!$BK28,1,0),0),0)</f>
        <v>0</v>
      </c>
      <c r="SQ23" s="248">
        <f>IF(SQ$19-'様式３（療養者名簿）（⑤の場合）'!$BJ28+1&lt;=15,IF(SQ$19&gt;='様式３（療養者名簿）（⑤の場合）'!$BJ28,IF(SQ$19&lt;='様式３（療養者名簿）（⑤の場合）'!$BK28,1,0),0),0)</f>
        <v>0</v>
      </c>
      <c r="SR23" s="248">
        <f>IF(SR$19-'様式３（療養者名簿）（⑤の場合）'!$BJ28+1&lt;=15,IF(SR$19&gt;='様式３（療養者名簿）（⑤の場合）'!$BJ28,IF(SR$19&lt;='様式３（療養者名簿）（⑤の場合）'!$BK28,1,0),0),0)</f>
        <v>0</v>
      </c>
      <c r="SS23" s="248">
        <f>IF(SS$19-'様式３（療養者名簿）（⑤の場合）'!$BJ28+1&lt;=15,IF(SS$19&gt;='様式３（療養者名簿）（⑤の場合）'!$BJ28,IF(SS$19&lt;='様式３（療養者名簿）（⑤の場合）'!$BK28,1,0),0),0)</f>
        <v>0</v>
      </c>
      <c r="ST23" s="248">
        <f>IF(ST$19-'様式３（療養者名簿）（⑤の場合）'!$BJ28+1&lt;=15,IF(ST$19&gt;='様式３（療養者名簿）（⑤の場合）'!$BJ28,IF(ST$19&lt;='様式３（療養者名簿）（⑤の場合）'!$BK28,1,0),0),0)</f>
        <v>0</v>
      </c>
      <c r="SU23" s="248">
        <f>IF(SU$19-'様式３（療養者名簿）（⑤の場合）'!$BJ28+1&lt;=15,IF(SU$19&gt;='様式３（療養者名簿）（⑤の場合）'!$BJ28,IF(SU$19&lt;='様式３（療養者名簿）（⑤の場合）'!$BK28,1,0),0),0)</f>
        <v>0</v>
      </c>
      <c r="SV23" s="248">
        <f>IF(SV$19-'様式３（療養者名簿）（⑤の場合）'!$BJ28+1&lt;=15,IF(SV$19&gt;='様式３（療養者名簿）（⑤の場合）'!$BJ28,IF(SV$19&lt;='様式３（療養者名簿）（⑤の場合）'!$BK28,1,0),0),0)</f>
        <v>0</v>
      </c>
      <c r="SW23" s="248">
        <f>IF(SW$19-'様式３（療養者名簿）（⑤の場合）'!$BJ28+1&lt;=15,IF(SW$19&gt;='様式３（療養者名簿）（⑤の場合）'!$BJ28,IF(SW$19&lt;='様式３（療養者名簿）（⑤の場合）'!$BK28,1,0),0),0)</f>
        <v>0</v>
      </c>
      <c r="SX23" s="248">
        <f>IF(SX$19-'様式３（療養者名簿）（⑤の場合）'!$BJ28+1&lt;=15,IF(SX$19&gt;='様式３（療養者名簿）（⑤の場合）'!$BJ28,IF(SX$19&lt;='様式３（療養者名簿）（⑤の場合）'!$BK28,1,0),0),0)</f>
        <v>0</v>
      </c>
      <c r="SY23" s="248">
        <f>IF(SY$19-'様式３（療養者名簿）（⑤の場合）'!$BJ28+1&lt;=15,IF(SY$19&gt;='様式３（療養者名簿）（⑤の場合）'!$BJ28,IF(SY$19&lt;='様式３（療養者名簿）（⑤の場合）'!$BK28,1,0),0),0)</f>
        <v>0</v>
      </c>
      <c r="SZ23" s="248">
        <f>IF(SZ$19-'様式３（療養者名簿）（⑤の場合）'!$BJ28+1&lt;=15,IF(SZ$19&gt;='様式３（療養者名簿）（⑤の場合）'!$BJ28,IF(SZ$19&lt;='様式３（療養者名簿）（⑤の場合）'!$BK28,1,0),0),0)</f>
        <v>0</v>
      </c>
      <c r="TA23" s="248">
        <f>IF(TA$19-'様式３（療養者名簿）（⑤の場合）'!$BJ28+1&lt;=15,IF(TA$19&gt;='様式３（療養者名簿）（⑤の場合）'!$BJ28,IF(TA$19&lt;='様式３（療養者名簿）（⑤の場合）'!$BK28,1,0),0),0)</f>
        <v>0</v>
      </c>
      <c r="TB23" s="248">
        <f>IF(TB$19-'様式３（療養者名簿）（⑤の場合）'!$BJ28+1&lt;=15,IF(TB$19&gt;='様式３（療養者名簿）（⑤の場合）'!$BJ28,IF(TB$19&lt;='様式３（療養者名簿）（⑤の場合）'!$BK28,1,0),0),0)</f>
        <v>0</v>
      </c>
      <c r="TC23" s="248">
        <f>IF(TC$19-'様式３（療養者名簿）（⑤の場合）'!$BJ28+1&lt;=15,IF(TC$19&gt;='様式３（療養者名簿）（⑤の場合）'!$BJ28,IF(TC$19&lt;='様式３（療養者名簿）（⑤の場合）'!$BK28,1,0),0),0)</f>
        <v>0</v>
      </c>
      <c r="TD23" s="248">
        <f>IF(TD$19-'様式３（療養者名簿）（⑤の場合）'!$BJ28+1&lt;=15,IF(TD$19&gt;='様式３（療養者名簿）（⑤の場合）'!$BJ28,IF(TD$19&lt;='様式３（療養者名簿）（⑤の場合）'!$BK28,1,0),0),0)</f>
        <v>0</v>
      </c>
      <c r="TE23" s="248">
        <f>IF(TE$19-'様式３（療養者名簿）（⑤の場合）'!$BJ28+1&lt;=15,IF(TE$19&gt;='様式３（療養者名簿）（⑤の場合）'!$BJ28,IF(TE$19&lt;='様式３（療養者名簿）（⑤の場合）'!$BK28,1,0),0),0)</f>
        <v>0</v>
      </c>
      <c r="TF23" s="248">
        <f>IF(TF$19-'様式３（療養者名簿）（⑤の場合）'!$BJ28+1&lt;=15,IF(TF$19&gt;='様式３（療養者名簿）（⑤の場合）'!$BJ28,IF(TF$19&lt;='様式３（療養者名簿）（⑤の場合）'!$BK28,1,0),0),0)</f>
        <v>0</v>
      </c>
      <c r="TG23" s="248">
        <f>IF(TG$19-'様式３（療養者名簿）（⑤の場合）'!$BJ28+1&lt;=15,IF(TG$19&gt;='様式３（療養者名簿）（⑤の場合）'!$BJ28,IF(TG$19&lt;='様式３（療養者名簿）（⑤の場合）'!$BK28,1,0),0),0)</f>
        <v>0</v>
      </c>
      <c r="TH23" s="248">
        <f>IF(TH$19-'様式３（療養者名簿）（⑤の場合）'!$BJ28+1&lt;=15,IF(TH$19&gt;='様式３（療養者名簿）（⑤の場合）'!$BJ28,IF(TH$19&lt;='様式３（療養者名簿）（⑤の場合）'!$BK28,1,0),0),0)</f>
        <v>0</v>
      </c>
      <c r="TI23" s="248">
        <f>IF(TI$19-'様式３（療養者名簿）（⑤の場合）'!$BJ28+1&lt;=15,IF(TI$19&gt;='様式３（療養者名簿）（⑤の場合）'!$BJ28,IF(TI$19&lt;='様式３（療養者名簿）（⑤の場合）'!$BK28,1,0),0),0)</f>
        <v>0</v>
      </c>
      <c r="TJ23" s="248">
        <f>IF(TJ$19-'様式３（療養者名簿）（⑤の場合）'!$BJ28+1&lt;=15,IF(TJ$19&gt;='様式３（療養者名簿）（⑤の場合）'!$BJ28,IF(TJ$19&lt;='様式３（療養者名簿）（⑤の場合）'!$BK28,1,0),0),0)</f>
        <v>0</v>
      </c>
      <c r="TK23" s="248">
        <f>IF(TK$19-'様式３（療養者名簿）（⑤の場合）'!$BJ28+1&lt;=15,IF(TK$19&gt;='様式３（療養者名簿）（⑤の場合）'!$BJ28,IF(TK$19&lt;='様式３（療養者名簿）（⑤の場合）'!$BK28,1,0),0),0)</f>
        <v>0</v>
      </c>
      <c r="TL23" s="248">
        <f>IF(TL$19-'様式３（療養者名簿）（⑤の場合）'!$BJ28+1&lt;=15,IF(TL$19&gt;='様式３（療養者名簿）（⑤の場合）'!$BJ28,IF(TL$19&lt;='様式３（療養者名簿）（⑤の場合）'!$BK28,1,0),0),0)</f>
        <v>0</v>
      </c>
      <c r="TM23" s="248">
        <f>IF(TM$19-'様式３（療養者名簿）（⑤の場合）'!$BJ28+1&lt;=15,IF(TM$19&gt;='様式３（療養者名簿）（⑤の場合）'!$BJ28,IF(TM$19&lt;='様式３（療養者名簿）（⑤の場合）'!$BK28,1,0),0),0)</f>
        <v>0</v>
      </c>
      <c r="TN23" s="248">
        <f>IF(TN$19-'様式３（療養者名簿）（⑤の場合）'!$BJ28+1&lt;=15,IF(TN$19&gt;='様式３（療養者名簿）（⑤の場合）'!$BJ28,IF(TN$19&lt;='様式３（療養者名簿）（⑤の場合）'!$BK28,1,0),0),0)</f>
        <v>0</v>
      </c>
      <c r="TO23" s="248">
        <f>IF(TO$19-'様式３（療養者名簿）（⑤の場合）'!$BJ28+1&lt;=15,IF(TO$19&gt;='様式３（療養者名簿）（⑤の場合）'!$BJ28,IF(TO$19&lt;='様式３（療養者名簿）（⑤の場合）'!$BK28,1,0),0),0)</f>
        <v>0</v>
      </c>
      <c r="TP23" s="248">
        <f>IF(TP$19-'様式３（療養者名簿）（⑤の場合）'!$BJ28+1&lt;=15,IF(TP$19&gt;='様式３（療養者名簿）（⑤の場合）'!$BJ28,IF(TP$19&lt;='様式３（療養者名簿）（⑤の場合）'!$BK28,1,0),0),0)</f>
        <v>0</v>
      </c>
      <c r="TQ23" s="248">
        <f>IF(TQ$19-'様式３（療養者名簿）（⑤の場合）'!$BJ28+1&lt;=15,IF(TQ$19&gt;='様式３（療養者名簿）（⑤の場合）'!$BJ28,IF(TQ$19&lt;='様式３（療養者名簿）（⑤の場合）'!$BK28,1,0),0),0)</f>
        <v>0</v>
      </c>
      <c r="TR23" s="248">
        <f>IF(TR$19-'様式３（療養者名簿）（⑤の場合）'!$BJ28+1&lt;=15,IF(TR$19&gt;='様式３（療養者名簿）（⑤の場合）'!$BJ28,IF(TR$19&lt;='様式３（療養者名簿）（⑤の場合）'!$BK28,1,0),0),0)</f>
        <v>0</v>
      </c>
      <c r="TS23" s="248">
        <f>IF(TS$19-'様式３（療養者名簿）（⑤の場合）'!$BJ28+1&lt;=15,IF(TS$19&gt;='様式３（療養者名簿）（⑤の場合）'!$BJ28,IF(TS$19&lt;='様式３（療養者名簿）（⑤の場合）'!$BK28,1,0),0),0)</f>
        <v>0</v>
      </c>
      <c r="TT23" s="248">
        <f>IF(TT$19-'様式３（療養者名簿）（⑤の場合）'!$BJ28+1&lt;=15,IF(TT$19&gt;='様式３（療養者名簿）（⑤の場合）'!$BJ28,IF(TT$19&lt;='様式３（療養者名簿）（⑤の場合）'!$BK28,1,0),0),0)</f>
        <v>0</v>
      </c>
      <c r="TU23" s="248">
        <f>IF(TU$19-'様式３（療養者名簿）（⑤の場合）'!$BJ28+1&lt;=15,IF(TU$19&gt;='様式３（療養者名簿）（⑤の場合）'!$BJ28,IF(TU$19&lt;='様式３（療養者名簿）（⑤の場合）'!$BK28,1,0),0),0)</f>
        <v>0</v>
      </c>
      <c r="TV23" s="248">
        <f>IF(TV$19-'様式３（療養者名簿）（⑤の場合）'!$BJ28+1&lt;=15,IF(TV$19&gt;='様式３（療養者名簿）（⑤の場合）'!$BJ28,IF(TV$19&lt;='様式３（療養者名簿）（⑤の場合）'!$BK28,1,0),0),0)</f>
        <v>0</v>
      </c>
      <c r="TW23" s="248">
        <f>IF(TW$19-'様式３（療養者名簿）（⑤の場合）'!$BJ28+1&lt;=15,IF(TW$19&gt;='様式３（療養者名簿）（⑤の場合）'!$BJ28,IF(TW$19&lt;='様式３（療養者名簿）（⑤の場合）'!$BK28,1,0),0),0)</f>
        <v>0</v>
      </c>
      <c r="TX23" s="248">
        <f>IF(TX$19-'様式３（療養者名簿）（⑤の場合）'!$BJ28+1&lt;=15,IF(TX$19&gt;='様式３（療養者名簿）（⑤の場合）'!$BJ28,IF(TX$19&lt;='様式３（療養者名簿）（⑤の場合）'!$BK28,1,0),0),0)</f>
        <v>0</v>
      </c>
      <c r="TY23" s="248">
        <f>IF(TY$19-'様式３（療養者名簿）（⑤の場合）'!$BJ28+1&lt;=15,IF(TY$19&gt;='様式３（療養者名簿）（⑤の場合）'!$BJ28,IF(TY$19&lt;='様式３（療養者名簿）（⑤の場合）'!$BK28,1,0),0),0)</f>
        <v>0</v>
      </c>
      <c r="TZ23" s="248">
        <f>IF(TZ$19-'様式３（療養者名簿）（⑤の場合）'!$BJ28+1&lt;=15,IF(TZ$19&gt;='様式３（療養者名簿）（⑤の場合）'!$BJ28,IF(TZ$19&lt;='様式３（療養者名簿）（⑤の場合）'!$BK28,1,0),0),0)</f>
        <v>0</v>
      </c>
      <c r="UA23" s="248">
        <f>IF(UA$19-'様式３（療養者名簿）（⑤の場合）'!$BJ28+1&lt;=15,IF(UA$19&gt;='様式３（療養者名簿）（⑤の場合）'!$BJ28,IF(UA$19&lt;='様式３（療養者名簿）（⑤の場合）'!$BK28,1,0),0),0)</f>
        <v>0</v>
      </c>
      <c r="UB23" s="248">
        <f>IF(UB$19-'様式３（療養者名簿）（⑤の場合）'!$BJ28+1&lt;=15,IF(UB$19&gt;='様式３（療養者名簿）（⑤の場合）'!$BJ28,IF(UB$19&lt;='様式３（療養者名簿）（⑤の場合）'!$BK28,1,0),0),0)</f>
        <v>0</v>
      </c>
      <c r="UC23" s="248">
        <f>IF(UC$19-'様式３（療養者名簿）（⑤の場合）'!$BJ28+1&lt;=15,IF(UC$19&gt;='様式３（療養者名簿）（⑤の場合）'!$BJ28,IF(UC$19&lt;='様式３（療養者名簿）（⑤の場合）'!$BK28,1,0),0),0)</f>
        <v>0</v>
      </c>
      <c r="UD23" s="372">
        <f>IF(UD$19-'様式３（療養者名簿）（⑤の場合）'!$BJ28+1&lt;=15,IF(UD$19&gt;='様式３（療養者名簿）（⑤の場合）'!$BJ28,IF(UD$19&lt;='様式３（療養者名簿）（⑤の場合）'!$BK28,1,0),0),0)</f>
        <v>0</v>
      </c>
      <c r="UE23" s="372">
        <f>IF(UE$19-'様式３（療養者名簿）（⑤の場合）'!$BJ28+1&lt;=15,IF(UE$19&gt;='様式３（療養者名簿）（⑤の場合）'!$BJ28,IF(UE$19&lt;='様式３（療養者名簿）（⑤の場合）'!$BK28,1,0),0),0)</f>
        <v>0</v>
      </c>
      <c r="UF23" s="372">
        <f>IF(UF$19-'様式３（療養者名簿）（⑤の場合）'!$BJ28+1&lt;=15,IF(UF$19&gt;='様式３（療養者名簿）（⑤の場合）'!$BJ28,IF(UF$19&lt;='様式３（療養者名簿）（⑤の場合）'!$BK28,1,0),0),0)</f>
        <v>0</v>
      </c>
      <c r="UG23" s="372">
        <f>IF(UG$19-'様式３（療養者名簿）（⑤の場合）'!$BJ28+1&lt;=15,IF(UG$19&gt;='様式３（療養者名簿）（⑤の場合）'!$BJ28,IF(UG$19&lt;='様式３（療養者名簿）（⑤の場合）'!$BK28,1,0),0),0)</f>
        <v>0</v>
      </c>
      <c r="UH23" s="372">
        <f>IF(UH$19-'様式３（療養者名簿）（⑤の場合）'!$BJ28+1&lt;=15,IF(UH$19&gt;='様式３（療養者名簿）（⑤の場合）'!$BJ28,IF(UH$19&lt;='様式３（療養者名簿）（⑤の場合）'!$BK28,1,0),0),0)</f>
        <v>0</v>
      </c>
      <c r="UI23" s="372">
        <f>IF(UI$19-'様式３（療養者名簿）（⑤の場合）'!$BJ28+1&lt;=15,IF(UI$19&gt;='様式３（療養者名簿）（⑤の場合）'!$BJ28,IF(UI$19&lt;='様式３（療養者名簿）（⑤の場合）'!$BK28,1,0),0),0)</f>
        <v>0</v>
      </c>
      <c r="UJ23" s="372">
        <f>IF(UJ$19-'様式３（療養者名簿）（⑤の場合）'!$BJ28+1&lt;=15,IF(UJ$19&gt;='様式３（療養者名簿）（⑤の場合）'!$BJ28,IF(UJ$19&lt;='様式３（療養者名簿）（⑤の場合）'!$BK28,1,0),0),0)</f>
        <v>0</v>
      </c>
      <c r="UK23" s="372">
        <f>IF(UK$19-'様式３（療養者名簿）（⑤の場合）'!$BJ28+1&lt;=15,IF(UK$19&gt;='様式３（療養者名簿）（⑤の場合）'!$BJ28,IF(UK$19&lt;='様式３（療養者名簿）（⑤の場合）'!$BK28,1,0),0),0)</f>
        <v>0</v>
      </c>
      <c r="UL23" s="372">
        <f>IF(UL$19-'様式３（療養者名簿）（⑤の場合）'!$BJ28+1&lt;=15,IF(UL$19&gt;='様式３（療養者名簿）（⑤の場合）'!$BJ28,IF(UL$19&lt;='様式３（療養者名簿）（⑤の場合）'!$BK28,1,0),0),0)</f>
        <v>0</v>
      </c>
      <c r="UM23" s="372">
        <f>IF(UM$19-'様式３（療養者名簿）（⑤の場合）'!$BJ28+1&lt;=15,IF(UM$19&gt;='様式３（療養者名簿）（⑤の場合）'!$BJ28,IF(UM$19&lt;='様式３（療養者名簿）（⑤の場合）'!$BK28,1,0),0),0)</f>
        <v>0</v>
      </c>
      <c r="UN23" s="372">
        <f>IF(UN$19-'様式３（療養者名簿）（⑤の場合）'!$BJ28+1&lt;=15,IF(UN$19&gt;='様式３（療養者名簿）（⑤の場合）'!$BJ28,IF(UN$19&lt;='様式３（療養者名簿）（⑤の場合）'!$BK28,1,0),0),0)</f>
        <v>0</v>
      </c>
      <c r="UO23" s="372">
        <f>IF(UO$19-'様式３（療養者名簿）（⑤の場合）'!$BJ28+1&lt;=15,IF(UO$19&gt;='様式３（療養者名簿）（⑤の場合）'!$BJ28,IF(UO$19&lt;='様式３（療養者名簿）（⑤の場合）'!$BK28,1,0),0),0)</f>
        <v>0</v>
      </c>
      <c r="UP23" s="372">
        <f>IF(UP$19-'様式３（療養者名簿）（⑤の場合）'!$BJ28+1&lt;=15,IF(UP$19&gt;='様式３（療養者名簿）（⑤の場合）'!$BJ28,IF(UP$19&lt;='様式３（療養者名簿）（⑤の場合）'!$BK28,1,0),0),0)</f>
        <v>0</v>
      </c>
      <c r="UQ23" s="372">
        <f>IF(UQ$19-'様式３（療養者名簿）（⑤の場合）'!$BJ28+1&lt;=15,IF(UQ$19&gt;='様式３（療養者名簿）（⑤の場合）'!$BJ28,IF(UQ$19&lt;='様式３（療養者名簿）（⑤の場合）'!$BK28,1,0),0),0)</f>
        <v>0</v>
      </c>
      <c r="UR23" s="372">
        <f>IF(UR$19-'様式３（療養者名簿）（⑤の場合）'!$BJ28+1&lt;=15,IF(UR$19&gt;='様式３（療養者名簿）（⑤の場合）'!$BJ28,IF(UR$19&lt;='様式３（療養者名簿）（⑤の場合）'!$BK28,1,0),0),0)</f>
        <v>0</v>
      </c>
      <c r="US23" s="372">
        <f>IF(US$19-'様式３（療養者名簿）（⑤の場合）'!$BJ28+1&lt;=15,IF(US$19&gt;='様式３（療養者名簿）（⑤の場合）'!$BJ28,IF(US$19&lt;='様式３（療養者名簿）（⑤の場合）'!$BK28,1,0),0),0)</f>
        <v>0</v>
      </c>
      <c r="UT23" s="372">
        <f>IF(UT$19-'様式３（療養者名簿）（⑤の場合）'!$BJ28+1&lt;=15,IF(UT$19&gt;='様式３（療養者名簿）（⑤の場合）'!$BJ28,IF(UT$19&lt;='様式３（療養者名簿）（⑤の場合）'!$BK28,1,0),0),0)</f>
        <v>0</v>
      </c>
      <c r="UU23" s="372">
        <f>IF(UU$19-'様式３（療養者名簿）（⑤の場合）'!$BJ28+1&lt;=15,IF(UU$19&gt;='様式３（療養者名簿）（⑤の場合）'!$BJ28,IF(UU$19&lt;='様式３（療養者名簿）（⑤の場合）'!$BK28,1,0),0),0)</f>
        <v>0</v>
      </c>
      <c r="UV23" s="372">
        <f>IF(UV$19-'様式３（療養者名簿）（⑤の場合）'!$BJ28+1&lt;=15,IF(UV$19&gt;='様式３（療養者名簿）（⑤の場合）'!$BJ28,IF(UV$19&lt;='様式３（療養者名簿）（⑤の場合）'!$BK28,1,0),0),0)</f>
        <v>0</v>
      </c>
      <c r="UW23" s="372">
        <f>IF(UW$19-'様式３（療養者名簿）（⑤の場合）'!$BJ28+1&lt;=15,IF(UW$19&gt;='様式３（療養者名簿）（⑤の場合）'!$BJ28,IF(UW$19&lt;='様式３（療養者名簿）（⑤の場合）'!$BK28,1,0),0),0)</f>
        <v>0</v>
      </c>
      <c r="UX23" s="372">
        <f>IF(UX$19-'様式３（療養者名簿）（⑤の場合）'!$BJ28+1&lt;=15,IF(UX$19&gt;='様式３（療養者名簿）（⑤の場合）'!$BJ28,IF(UX$19&lt;='様式３（療養者名簿）（⑤の場合）'!$BK28,1,0),0),0)</f>
        <v>0</v>
      </c>
      <c r="UY23" s="372">
        <f>IF(UY$19-'様式３（療養者名簿）（⑤の場合）'!$BJ28+1&lt;=15,IF(UY$19&gt;='様式３（療養者名簿）（⑤の場合）'!$BJ28,IF(UY$19&lt;='様式３（療養者名簿）（⑤の場合）'!$BK28,1,0),0),0)</f>
        <v>0</v>
      </c>
      <c r="UZ23" s="372">
        <f>IF(UZ$19-'様式３（療養者名簿）（⑤の場合）'!$BJ28+1&lt;=15,IF(UZ$19&gt;='様式３（療養者名簿）（⑤の場合）'!$BJ28,IF(UZ$19&lt;='様式３（療養者名簿）（⑤の場合）'!$BK28,1,0),0),0)</f>
        <v>0</v>
      </c>
      <c r="VA23" s="372">
        <f>IF(VA$19-'様式３（療養者名簿）（⑤の場合）'!$BJ28+1&lt;=15,IF(VA$19&gt;='様式３（療養者名簿）（⑤の場合）'!$BJ28,IF(VA$19&lt;='様式３（療養者名簿）（⑤の場合）'!$BK28,1,0),0),0)</f>
        <v>0</v>
      </c>
      <c r="VB23" s="372">
        <f>IF(VB$19-'様式３（療養者名簿）（⑤の場合）'!$BJ28+1&lt;=15,IF(VB$19&gt;='様式３（療養者名簿）（⑤の場合）'!$BJ28,IF(VB$19&lt;='様式３（療養者名簿）（⑤の場合）'!$BK28,1,0),0),0)</f>
        <v>0</v>
      </c>
      <c r="VC23" s="372">
        <f>IF(VC$19-'様式３（療養者名簿）（⑤の場合）'!$BJ28+1&lt;=15,IF(VC$19&gt;='様式３（療養者名簿）（⑤の場合）'!$BJ28,IF(VC$19&lt;='様式３（療養者名簿）（⑤の場合）'!$BK28,1,0),0),0)</f>
        <v>0</v>
      </c>
      <c r="VD23" s="372">
        <f>IF(VD$19-'様式３（療養者名簿）（⑤の場合）'!$BJ28+1&lt;=15,IF(VD$19&gt;='様式３（療養者名簿）（⑤の場合）'!$BJ28,IF(VD$19&lt;='様式３（療養者名簿）（⑤の場合）'!$BK28,1,0),0),0)</f>
        <v>0</v>
      </c>
      <c r="VE23" s="372">
        <f>IF(VE$19-'様式３（療養者名簿）（⑤の場合）'!$BJ28+1&lt;=15,IF(VE$19&gt;='様式３（療養者名簿）（⑤の場合）'!$BJ28,IF(VE$19&lt;='様式３（療養者名簿）（⑤の場合）'!$BK28,1,0),0),0)</f>
        <v>0</v>
      </c>
      <c r="VF23" s="372">
        <f>IF(VF$19-'様式３（療養者名簿）（⑤の場合）'!$BJ28+1&lt;=15,IF(VF$19&gt;='様式３（療養者名簿）（⑤の場合）'!$BJ28,IF(VF$19&lt;='様式３（療養者名簿）（⑤の場合）'!$BK28,1,0),0),0)</f>
        <v>0</v>
      </c>
      <c r="VG23" s="372">
        <f>IF(VG$19-'様式３（療養者名簿）（⑤の場合）'!$BJ28+1&lt;=15,IF(VG$19&gt;='様式３（療養者名簿）（⑤の場合）'!$BJ28,IF(VG$19&lt;='様式３（療養者名簿）（⑤の場合）'!$BK28,1,0),0),0)</f>
        <v>0</v>
      </c>
      <c r="VH23" s="372">
        <f>IF(VH$19-'様式３（療養者名簿）（⑤の場合）'!$BJ28+1&lt;=15,IF(VH$19&gt;='様式３（療養者名簿）（⑤の場合）'!$BJ28,IF(VH$19&lt;='様式３（療養者名簿）（⑤の場合）'!$BK28,1,0),0),0)</f>
        <v>0</v>
      </c>
      <c r="VI23" s="372">
        <f>IF(VI$19-'様式３（療養者名簿）（⑤の場合）'!$BJ28+1&lt;=15,IF(VI$19&gt;='様式３（療養者名簿）（⑤の場合）'!$BJ28,IF(VI$19&lt;='様式３（療養者名簿）（⑤の場合）'!$BK28,1,0),0),0)</f>
        <v>0</v>
      </c>
      <c r="VJ23" s="372">
        <f>IF(VJ$19-'様式３（療養者名簿）（⑤の場合）'!$BJ28+1&lt;=15,IF(VJ$19&gt;='様式３（療養者名簿）（⑤の場合）'!$BJ28,IF(VJ$19&lt;='様式３（療養者名簿）（⑤の場合）'!$BK28,1,0),0),0)</f>
        <v>0</v>
      </c>
      <c r="VK23" s="372">
        <f>IF(VK$19-'様式３（療養者名簿）（⑤の場合）'!$BJ28+1&lt;=15,IF(VK$19&gt;='様式３（療養者名簿）（⑤の場合）'!$BJ28,IF(VK$19&lt;='様式３（療養者名簿）（⑤の場合）'!$BK28,1,0),0),0)</f>
        <v>0</v>
      </c>
      <c r="VL23" s="372">
        <f>IF(VL$19-'様式３（療養者名簿）（⑤の場合）'!$BJ28+1&lt;=15,IF(VL$19&gt;='様式３（療養者名簿）（⑤の場合）'!$BJ28,IF(VL$19&lt;='様式３（療養者名簿）（⑤の場合）'!$BK28,1,0),0),0)</f>
        <v>0</v>
      </c>
      <c r="VM23" s="372">
        <f>IF(VM$19-'様式３（療養者名簿）（⑤の場合）'!$BJ28+1&lt;=15,IF(VM$19&gt;='様式３（療養者名簿）（⑤の場合）'!$BJ28,IF(VM$19&lt;='様式３（療養者名簿）（⑤の場合）'!$BK28,1,0),0),0)</f>
        <v>0</v>
      </c>
      <c r="VN23" s="372">
        <f>IF(VN$19-'様式３（療養者名簿）（⑤の場合）'!$BJ28+1&lt;=15,IF(VN$19&gt;='様式３（療養者名簿）（⑤の場合）'!$BJ28,IF(VN$19&lt;='様式３（療養者名簿）（⑤の場合）'!$BK28,1,0),0),0)</f>
        <v>0</v>
      </c>
      <c r="VO23" s="372">
        <f>IF(VO$19-'様式３（療養者名簿）（⑤の場合）'!$BJ28+1&lt;=15,IF(VO$19&gt;='様式３（療養者名簿）（⑤の場合）'!$BJ28,IF(VO$19&lt;='様式３（療養者名簿）（⑤の場合）'!$BK28,1,0),0),0)</f>
        <v>0</v>
      </c>
      <c r="VP23" s="372">
        <f>IF(VP$19-'様式３（療養者名簿）（⑤の場合）'!$BJ28+1&lt;=15,IF(VP$19&gt;='様式３（療養者名簿）（⑤の場合）'!$BJ28,IF(VP$19&lt;='様式３（療養者名簿）（⑤の場合）'!$BK28,1,0),0),0)</f>
        <v>0</v>
      </c>
      <c r="VQ23" s="372">
        <f>IF(VQ$19-'様式３（療養者名簿）（⑤の場合）'!$BJ28+1&lt;=15,IF(VQ$19&gt;='様式３（療養者名簿）（⑤の場合）'!$BJ28,IF(VQ$19&lt;='様式３（療養者名簿）（⑤の場合）'!$BK28,1,0),0),0)</f>
        <v>0</v>
      </c>
      <c r="VR23" s="372">
        <f>IF(VR$19-'様式３（療養者名簿）（⑤の場合）'!$BJ28+1&lt;=15,IF(VR$19&gt;='様式３（療養者名簿）（⑤の場合）'!$BJ28,IF(VR$19&lt;='様式３（療養者名簿）（⑤の場合）'!$BK28,1,0),0),0)</f>
        <v>0</v>
      </c>
      <c r="VS23" s="372">
        <f>IF(VS$19-'様式３（療養者名簿）（⑤の場合）'!$BJ28+1&lt;=15,IF(VS$19&gt;='様式３（療養者名簿）（⑤の場合）'!$BJ28,IF(VS$19&lt;='様式３（療養者名簿）（⑤の場合）'!$BK28,1,0),0),0)</f>
        <v>0</v>
      </c>
      <c r="VT23" s="372">
        <f>IF(VT$19-'様式３（療養者名簿）（⑤の場合）'!$BJ28+1&lt;=15,IF(VT$19&gt;='様式３（療養者名簿）（⑤の場合）'!$BJ28,IF(VT$19&lt;='様式３（療養者名簿）（⑤の場合）'!$BK28,1,0),0),0)</f>
        <v>0</v>
      </c>
      <c r="VU23" s="372">
        <f>IF(VU$19-'様式３（療養者名簿）（⑤の場合）'!$BJ28+1&lt;=15,IF(VU$19&gt;='様式３（療養者名簿）（⑤の場合）'!$BJ28,IF(VU$19&lt;='様式３（療養者名簿）（⑤の場合）'!$BK28,1,0),0),0)</f>
        <v>0</v>
      </c>
      <c r="VV23" s="372">
        <f>IF(VV$19-'様式３（療養者名簿）（⑤の場合）'!$BJ28+1&lt;=15,IF(VV$19&gt;='様式３（療養者名簿）（⑤の場合）'!$BJ28,IF(VV$19&lt;='様式３（療養者名簿）（⑤の場合）'!$BK28,1,0),0),0)</f>
        <v>0</v>
      </c>
      <c r="VW23" s="372">
        <f>IF(VW$19-'様式３（療養者名簿）（⑤の場合）'!$BJ28+1&lt;=15,IF(VW$19&gt;='様式３（療養者名簿）（⑤の場合）'!$BJ28,IF(VW$19&lt;='様式３（療養者名簿）（⑤の場合）'!$BK28,1,0),0),0)</f>
        <v>0</v>
      </c>
      <c r="VX23" s="372">
        <f>IF(VX$19-'様式３（療養者名簿）（⑤の場合）'!$BJ28+1&lt;=15,IF(VX$19&gt;='様式３（療養者名簿）（⑤の場合）'!$BJ28,IF(VX$19&lt;='様式３（療養者名簿）（⑤の場合）'!$BK28,1,0),0),0)</f>
        <v>0</v>
      </c>
      <c r="VY23" s="372">
        <f>IF(VY$19-'様式３（療養者名簿）（⑤の場合）'!$BJ28+1&lt;=15,IF(VY$19&gt;='様式３（療養者名簿）（⑤の場合）'!$BJ28,IF(VY$19&lt;='様式３（療養者名簿）（⑤の場合）'!$BK28,1,0),0),0)</f>
        <v>0</v>
      </c>
      <c r="VZ23" s="372">
        <f>IF(VZ$19-'様式３（療養者名簿）（⑤の場合）'!$BJ28+1&lt;=15,IF(VZ$19&gt;='様式３（療養者名簿）（⑤の場合）'!$BJ28,IF(VZ$19&lt;='様式３（療養者名簿）（⑤の場合）'!$BK28,1,0),0),0)</f>
        <v>0</v>
      </c>
      <c r="WA23" s="372">
        <f>IF(WA$19-'様式３（療養者名簿）（⑤の場合）'!$BJ28+1&lt;=15,IF(WA$19&gt;='様式３（療養者名簿）（⑤の場合）'!$BJ28,IF(WA$19&lt;='様式３（療養者名簿）（⑤の場合）'!$BK28,1,0),0),0)</f>
        <v>0</v>
      </c>
      <c r="WB23" s="372">
        <f>IF(WB$19-'様式３（療養者名簿）（⑤の場合）'!$BJ28+1&lt;=15,IF(WB$19&gt;='様式３（療養者名簿）（⑤の場合）'!$BJ28,IF(WB$19&lt;='様式３（療養者名簿）（⑤の場合）'!$BK28,1,0),0),0)</f>
        <v>0</v>
      </c>
      <c r="WC23" s="372">
        <f>IF(WC$19-'様式３（療養者名簿）（⑤の場合）'!$BJ28+1&lt;=15,IF(WC$19&gt;='様式３（療養者名簿）（⑤の場合）'!$BJ28,IF(WC$19&lt;='様式３（療養者名簿）（⑤の場合）'!$BK28,1,0),0),0)</f>
        <v>0</v>
      </c>
      <c r="WD23" s="372">
        <f>IF(WD$19-'様式３（療養者名簿）（⑤の場合）'!$BJ28+1&lt;=15,IF(WD$19&gt;='様式３（療養者名簿）（⑤の場合）'!$BJ28,IF(WD$19&lt;='様式３（療養者名簿）（⑤の場合）'!$BK28,1,0),0),0)</f>
        <v>0</v>
      </c>
      <c r="WE23" s="372">
        <f>IF(WE$19-'様式３（療養者名簿）（⑤の場合）'!$BJ28+1&lt;=15,IF(WE$19&gt;='様式３（療養者名簿）（⑤の場合）'!$BJ28,IF(WE$19&lt;='様式３（療養者名簿）（⑤の場合）'!$BK28,1,0),0),0)</f>
        <v>0</v>
      </c>
      <c r="WF23" s="372">
        <f>IF(WF$19-'様式３（療養者名簿）（⑤の場合）'!$BJ28+1&lt;=15,IF(WF$19&gt;='様式３（療養者名簿）（⑤の場合）'!$BJ28,IF(WF$19&lt;='様式３（療養者名簿）（⑤の場合）'!$BK28,1,0),0),0)</f>
        <v>0</v>
      </c>
      <c r="WG23" s="372">
        <f>IF(WG$19-'様式３（療養者名簿）（⑤の場合）'!$BJ28+1&lt;=15,IF(WG$19&gt;='様式３（療養者名簿）（⑤の場合）'!$BJ28,IF(WG$19&lt;='様式３（療養者名簿）（⑤の場合）'!$BK28,1,0),0),0)</f>
        <v>0</v>
      </c>
      <c r="WH23" s="372">
        <f>IF(WH$19-'様式３（療養者名簿）（⑤の場合）'!$BJ28+1&lt;=15,IF(WH$19&gt;='様式３（療養者名簿）（⑤の場合）'!$BJ28,IF(WH$19&lt;='様式３（療養者名簿）（⑤の場合）'!$BK28,1,0),0),0)</f>
        <v>0</v>
      </c>
      <c r="WI23" s="372">
        <f>IF(WI$19-'様式３（療養者名簿）（⑤の場合）'!$BJ28+1&lt;=15,IF(WI$19&gt;='様式３（療養者名簿）（⑤の場合）'!$BJ28,IF(WI$19&lt;='様式３（療養者名簿）（⑤の場合）'!$BK28,1,0),0),0)</f>
        <v>0</v>
      </c>
      <c r="WJ23" s="372">
        <f>IF(WJ$19-'様式３（療養者名簿）（⑤の場合）'!$BJ28+1&lt;=15,IF(WJ$19&gt;='様式３（療養者名簿）（⑤の場合）'!$BJ28,IF(WJ$19&lt;='様式３（療養者名簿）（⑤の場合）'!$BK28,1,0),0),0)</f>
        <v>0</v>
      </c>
      <c r="WK23" s="372">
        <f>IF(WK$19-'様式３（療養者名簿）（⑤の場合）'!$BJ28+1&lt;=15,IF(WK$19&gt;='様式３（療養者名簿）（⑤の場合）'!$BJ28,IF(WK$19&lt;='様式３（療養者名簿）（⑤の場合）'!$BK28,1,0),0),0)</f>
        <v>0</v>
      </c>
      <c r="WL23" s="372">
        <f>IF(WL$19-'様式３（療養者名簿）（⑤の場合）'!$BJ28+1&lt;=15,IF(WL$19&gt;='様式３（療養者名簿）（⑤の場合）'!$BJ28,IF(WL$19&lt;='様式３（療養者名簿）（⑤の場合）'!$BK28,1,0),0),0)</f>
        <v>0</v>
      </c>
      <c r="WM23" s="372">
        <f>IF(WM$19-'様式３（療養者名簿）（⑤の場合）'!$BJ28+1&lt;=15,IF(WM$19&gt;='様式３（療養者名簿）（⑤の場合）'!$BJ28,IF(WM$19&lt;='様式３（療養者名簿）（⑤の場合）'!$BK28,1,0),0),0)</f>
        <v>0</v>
      </c>
      <c r="WN23" s="372">
        <f>IF(WN$19-'様式３（療養者名簿）（⑤の場合）'!$BJ28+1&lt;=15,IF(WN$19&gt;='様式３（療養者名簿）（⑤の場合）'!$BJ28,IF(WN$19&lt;='様式３（療養者名簿）（⑤の場合）'!$BK28,1,0),0),0)</f>
        <v>0</v>
      </c>
      <c r="WO23" s="372">
        <f>IF(WO$19-'様式３（療養者名簿）（⑤の場合）'!$BJ28+1&lt;=15,IF(WO$19&gt;='様式３（療養者名簿）（⑤の場合）'!$BJ28,IF(WO$19&lt;='様式３（療養者名簿）（⑤の場合）'!$BK28,1,0),0),0)</f>
        <v>0</v>
      </c>
      <c r="WP23" s="372">
        <f>IF(WP$19-'様式３（療養者名簿）（⑤の場合）'!$BJ28+1&lt;=15,IF(WP$19&gt;='様式３（療養者名簿）（⑤の場合）'!$BJ28,IF(WP$19&lt;='様式３（療養者名簿）（⑤の場合）'!$BK28,1,0),0),0)</f>
        <v>0</v>
      </c>
      <c r="WQ23" s="372">
        <f>IF(WQ$19-'様式３（療養者名簿）（⑤の場合）'!$BJ28+1&lt;=15,IF(WQ$19&gt;='様式３（療養者名簿）（⑤の場合）'!$BJ28,IF(WQ$19&lt;='様式３（療養者名簿）（⑤の場合）'!$BK28,1,0),0),0)</f>
        <v>0</v>
      </c>
      <c r="WR23" s="372">
        <f>IF(WR$19-'様式３（療養者名簿）（⑤の場合）'!$BJ28+1&lt;=15,IF(WR$19&gt;='様式３（療養者名簿）（⑤の場合）'!$BJ28,IF(WR$19&lt;='様式３（療養者名簿）（⑤の場合）'!$BK28,1,0),0),0)</f>
        <v>0</v>
      </c>
      <c r="WS23" s="372">
        <f>IF(WS$19-'様式３（療養者名簿）（⑤の場合）'!$BJ28+1&lt;=15,IF(WS$19&gt;='様式３（療養者名簿）（⑤の場合）'!$BJ28,IF(WS$19&lt;='様式３（療養者名簿）（⑤の場合）'!$BK28,1,0),0),0)</f>
        <v>0</v>
      </c>
      <c r="WT23" s="372">
        <f>IF(WT$19-'様式３（療養者名簿）（⑤の場合）'!$BJ28+1&lt;=15,IF(WT$19&gt;='様式３（療養者名簿）（⑤の場合）'!$BJ28,IF(WT$19&lt;='様式３（療養者名簿）（⑤の場合）'!$BK28,1,0),0),0)</f>
        <v>0</v>
      </c>
      <c r="WU23" s="372">
        <f>IF(WU$19-'様式３（療養者名簿）（⑤の場合）'!$BJ28+1&lt;=15,IF(WU$19&gt;='様式３（療養者名簿）（⑤の場合）'!$BJ28,IF(WU$19&lt;='様式３（療養者名簿）（⑤の場合）'!$BK28,1,0),0),0)</f>
        <v>0</v>
      </c>
      <c r="WV23" s="372">
        <f>IF(WV$19-'様式３（療養者名簿）（⑤の場合）'!$BJ28+1&lt;=15,IF(WV$19&gt;='様式３（療養者名簿）（⑤の場合）'!$BJ28,IF(WV$19&lt;='様式３（療養者名簿）（⑤の場合）'!$BK28,1,0),0),0)</f>
        <v>0</v>
      </c>
      <c r="WW23" s="372">
        <f>IF(WW$19-'様式３（療養者名簿）（⑤の場合）'!$BJ28+1&lt;=15,IF(WW$19&gt;='様式３（療養者名簿）（⑤の場合）'!$BJ28,IF(WW$19&lt;='様式３（療養者名簿）（⑤の場合）'!$BK28,1,0),0),0)</f>
        <v>0</v>
      </c>
      <c r="WX23" s="372">
        <f>IF(WX$19-'様式３（療養者名簿）（⑤の場合）'!$BJ28+1&lt;=15,IF(WX$19&gt;='様式３（療養者名簿）（⑤の場合）'!$BJ28,IF(WX$19&lt;='様式３（療養者名簿）（⑤の場合）'!$BK28,1,0),0),0)</f>
        <v>0</v>
      </c>
      <c r="WY23" s="372">
        <f>IF(WY$19-'様式３（療養者名簿）（⑤の場合）'!$BJ28+1&lt;=15,IF(WY$19&gt;='様式３（療養者名簿）（⑤の場合）'!$BJ28,IF(WY$19&lt;='様式３（療養者名簿）（⑤の場合）'!$BK28,1,0),0),0)</f>
        <v>0</v>
      </c>
      <c r="WZ23" s="372">
        <f>IF(WZ$19-'様式３（療養者名簿）（⑤の場合）'!$BJ28+1&lt;=15,IF(WZ$19&gt;='様式３（療養者名簿）（⑤の場合）'!$BJ28,IF(WZ$19&lt;='様式３（療養者名簿）（⑤の場合）'!$BK28,1,0),0),0)</f>
        <v>0</v>
      </c>
      <c r="XA23" s="372">
        <f>IF(XA$19-'様式３（療養者名簿）（⑤の場合）'!$BJ28+1&lt;=15,IF(XA$19&gt;='様式３（療養者名簿）（⑤の場合）'!$BJ28,IF(XA$19&lt;='様式３（療養者名簿）（⑤の場合）'!$BK28,1,0),0),0)</f>
        <v>0</v>
      </c>
      <c r="XB23" s="372">
        <f>IF(XB$19-'様式３（療養者名簿）（⑤の場合）'!$BJ28+1&lt;=15,IF(XB$19&gt;='様式３（療養者名簿）（⑤の場合）'!$BJ28,IF(XB$19&lt;='様式３（療養者名簿）（⑤の場合）'!$BK28,1,0),0),0)</f>
        <v>0</v>
      </c>
      <c r="XC23" s="372">
        <f>IF(XC$19-'様式３（療養者名簿）（⑤の場合）'!$BJ28+1&lt;=15,IF(XC$19&gt;='様式３（療養者名簿）（⑤の場合）'!$BJ28,IF(XC$19&lt;='様式３（療養者名簿）（⑤の場合）'!$BK28,1,0),0),0)</f>
        <v>0</v>
      </c>
      <c r="XD23" s="372">
        <f>IF(XD$19-'様式３（療養者名簿）（⑤の場合）'!$BJ28+1&lt;=15,IF(XD$19&gt;='様式３（療養者名簿）（⑤の場合）'!$BJ28,IF(XD$19&lt;='様式３（療養者名簿）（⑤の場合）'!$BK28,1,0),0),0)</f>
        <v>0</v>
      </c>
      <c r="XE23" s="372">
        <f>IF(XE$19-'様式３（療養者名簿）（⑤の場合）'!$BJ28+1&lt;=15,IF(XE$19&gt;='様式３（療養者名簿）（⑤の場合）'!$BJ28,IF(XE$19&lt;='様式３（療養者名簿）（⑤の場合）'!$BK28,1,0),0),0)</f>
        <v>0</v>
      </c>
      <c r="XF23" s="372">
        <f>IF(XF$19-'様式３（療養者名簿）（⑤の場合）'!$BJ28+1&lt;=15,IF(XF$19&gt;='様式３（療養者名簿）（⑤の場合）'!$BJ28,IF(XF$19&lt;='様式３（療養者名簿）（⑤の場合）'!$BK28,1,0),0),0)</f>
        <v>0</v>
      </c>
      <c r="XG23" s="372">
        <f>IF(XG$19-'様式３（療養者名簿）（⑤の場合）'!$BJ28+1&lt;=15,IF(XG$19&gt;='様式３（療養者名簿）（⑤の場合）'!$BJ28,IF(XG$19&lt;='様式３（療養者名簿）（⑤の場合）'!$BK28,1,0),0),0)</f>
        <v>0</v>
      </c>
      <c r="XH23" s="372">
        <f>IF(XH$19-'様式３（療養者名簿）（⑤の場合）'!$BJ28+1&lt;=15,IF(XH$19&gt;='様式３（療養者名簿）（⑤の場合）'!$BJ28,IF(XH$19&lt;='様式３（療養者名簿）（⑤の場合）'!$BK28,1,0),0),0)</f>
        <v>0</v>
      </c>
      <c r="XI23" s="372">
        <f>IF(XI$19-'様式３（療養者名簿）（⑤の場合）'!$BJ28+1&lt;=15,IF(XI$19&gt;='様式３（療養者名簿）（⑤の場合）'!$BJ28,IF(XI$19&lt;='様式３（療養者名簿）（⑤の場合）'!$BK28,1,0),0),0)</f>
        <v>0</v>
      </c>
      <c r="XJ23" s="372">
        <f>IF(XJ$19-'様式３（療養者名簿）（⑤の場合）'!$BJ28+1&lt;=15,IF(XJ$19&gt;='様式３（療養者名簿）（⑤の場合）'!$BJ28,IF(XJ$19&lt;='様式３（療養者名簿）（⑤の場合）'!$BK28,1,0),0),0)</f>
        <v>0</v>
      </c>
      <c r="XK23" s="372">
        <f>IF(XK$19-'様式３（療養者名簿）（⑤の場合）'!$BJ28+1&lt;=15,IF(XK$19&gt;='様式３（療養者名簿）（⑤の場合）'!$BJ28,IF(XK$19&lt;='様式３（療養者名簿）（⑤の場合）'!$BK28,1,0),0),0)</f>
        <v>0</v>
      </c>
      <c r="XL23" s="372">
        <f>IF(XL$19-'様式３（療養者名簿）（⑤の場合）'!$BJ28+1&lt;=15,IF(XL$19&gt;='様式３（療養者名簿）（⑤の場合）'!$BJ28,IF(XL$19&lt;='様式３（療養者名簿）（⑤の場合）'!$BK28,1,0),0),0)</f>
        <v>0</v>
      </c>
      <c r="XM23" s="372">
        <f>IF(XM$19-'様式３（療養者名簿）（⑤の場合）'!$BJ28+1&lt;=15,IF(XM$19&gt;='様式３（療養者名簿）（⑤の場合）'!$BJ28,IF(XM$19&lt;='様式３（療養者名簿）（⑤の場合）'!$BK28,1,0),0),0)</f>
        <v>0</v>
      </c>
      <c r="XN23" s="372">
        <f>IF(XN$19-'様式３（療養者名簿）（⑤の場合）'!$BJ28+1&lt;=15,IF(XN$19&gt;='様式３（療養者名簿）（⑤の場合）'!$BJ28,IF(XN$19&lt;='様式３（療養者名簿）（⑤の場合）'!$BK28,1,0),0),0)</f>
        <v>0</v>
      </c>
      <c r="XO23" s="372">
        <f>IF(XO$19-'様式３（療養者名簿）（⑤の場合）'!$BJ28+1&lt;=15,IF(XO$19&gt;='様式３（療養者名簿）（⑤の場合）'!$BJ28,IF(XO$19&lt;='様式３（療養者名簿）（⑤の場合）'!$BK28,1,0),0),0)</f>
        <v>0</v>
      </c>
      <c r="XP23" s="372">
        <f>IF(XP$19-'様式３（療養者名簿）（⑤の場合）'!$BJ28+1&lt;=15,IF(XP$19&gt;='様式３（療養者名簿）（⑤の場合）'!$BJ28,IF(XP$19&lt;='様式３（療養者名簿）（⑤の場合）'!$BK28,1,0),0),0)</f>
        <v>0</v>
      </c>
      <c r="XQ23" s="372">
        <f>IF(XQ$19-'様式３（療養者名簿）（⑤の場合）'!$BJ28+1&lt;=15,IF(XQ$19&gt;='様式３（療養者名簿）（⑤の場合）'!$BJ28,IF(XQ$19&lt;='様式３（療養者名簿）（⑤の場合）'!$BK28,1,0),0),0)</f>
        <v>0</v>
      </c>
      <c r="XR23" s="372">
        <f>IF(XR$19-'様式３（療養者名簿）（⑤の場合）'!$BJ28+1&lt;=15,IF(XR$19&gt;='様式３（療養者名簿）（⑤の場合）'!$BJ28,IF(XR$19&lt;='様式３（療養者名簿）（⑤の場合）'!$BK28,1,0),0),0)</f>
        <v>0</v>
      </c>
      <c r="XS23" s="372">
        <f>IF(XS$19-'様式３（療養者名簿）（⑤の場合）'!$BJ28+1&lt;=15,IF(XS$19&gt;='様式３（療養者名簿）（⑤の場合）'!$BJ28,IF(XS$19&lt;='様式３（療養者名簿）（⑤の場合）'!$BK28,1,0),0),0)</f>
        <v>0</v>
      </c>
      <c r="XT23" s="372">
        <f>IF(XT$19-'様式３（療養者名簿）（⑤の場合）'!$BJ28+1&lt;=15,IF(XT$19&gt;='様式３（療養者名簿）（⑤の場合）'!$BJ28,IF(XT$19&lt;='様式３（療養者名簿）（⑤の場合）'!$BK28,1,0),0),0)</f>
        <v>0</v>
      </c>
      <c r="XU23" s="372">
        <f>IF(XU$19-'様式３（療養者名簿）（⑤の場合）'!$BJ28+1&lt;=15,IF(XU$19&gt;='様式３（療養者名簿）（⑤の場合）'!$BJ28,IF(XU$19&lt;='様式３（療養者名簿）（⑤の場合）'!$BK28,1,0),0),0)</f>
        <v>0</v>
      </c>
      <c r="XV23" s="372">
        <f>IF(XV$19-'様式３（療養者名簿）（⑤の場合）'!$BJ28+1&lt;=15,IF(XV$19&gt;='様式３（療養者名簿）（⑤の場合）'!$BJ28,IF(XV$19&lt;='様式３（療養者名簿）（⑤の場合）'!$BK28,1,0),0),0)</f>
        <v>0</v>
      </c>
      <c r="XW23" s="372">
        <f>IF(XW$19-'様式３（療養者名簿）（⑤の場合）'!$BJ28+1&lt;=15,IF(XW$19&gt;='様式３（療養者名簿）（⑤の場合）'!$BJ28,IF(XW$19&lt;='様式３（療養者名簿）（⑤の場合）'!$BK28,1,0),0),0)</f>
        <v>0</v>
      </c>
      <c r="XX23" s="372">
        <f>IF(XX$19-'様式３（療養者名簿）（⑤の場合）'!$BJ28+1&lt;=15,IF(XX$19&gt;='様式３（療養者名簿）（⑤の場合）'!$BJ28,IF(XX$19&lt;='様式３（療養者名簿）（⑤の場合）'!$BK28,1,0),0),0)</f>
        <v>0</v>
      </c>
      <c r="XY23" s="372">
        <f>IF(XY$19-'様式３（療養者名簿）（⑤の場合）'!$BJ28+1&lt;=15,IF(XY$19&gt;='様式３（療養者名簿）（⑤の場合）'!$BJ28,IF(XY$19&lt;='様式３（療養者名簿）（⑤の場合）'!$BK28,1,0),0),0)</f>
        <v>0</v>
      </c>
      <c r="XZ23" s="372">
        <f>IF(XZ$19-'様式３（療養者名簿）（⑤の場合）'!$BJ28+1&lt;=15,IF(XZ$19&gt;='様式３（療養者名簿）（⑤の場合）'!$BJ28,IF(XZ$19&lt;='様式３（療養者名簿）（⑤の場合）'!$BK28,1,0),0),0)</f>
        <v>0</v>
      </c>
      <c r="YA23" s="372">
        <f>IF(YA$19-'様式３（療養者名簿）（⑤の場合）'!$BJ28+1&lt;=15,IF(YA$19&gt;='様式３（療養者名簿）（⑤の場合）'!$BJ28,IF(YA$19&lt;='様式３（療養者名簿）（⑤の場合）'!$BK28,1,0),0),0)</f>
        <v>0</v>
      </c>
      <c r="YB23" s="372">
        <f>IF(YB$19-'様式３（療養者名簿）（⑤の場合）'!$BJ28+1&lt;=15,IF(YB$19&gt;='様式３（療養者名簿）（⑤の場合）'!$BJ28,IF(YB$19&lt;='様式３（療養者名簿）（⑤の場合）'!$BK28,1,0),0),0)</f>
        <v>0</v>
      </c>
      <c r="YC23" s="372">
        <f>IF(YC$19-'様式３（療養者名簿）（⑤の場合）'!$BJ28+1&lt;=15,IF(YC$19&gt;='様式３（療養者名簿）（⑤の場合）'!$BJ28,IF(YC$19&lt;='様式３（療養者名簿）（⑤の場合）'!$BK28,1,0),0),0)</f>
        <v>0</v>
      </c>
      <c r="YD23" s="372">
        <f>IF(YD$19-'様式３（療養者名簿）（⑤の場合）'!$BJ28+1&lt;=15,IF(YD$19&gt;='様式３（療養者名簿）（⑤の場合）'!$BJ28,IF(YD$19&lt;='様式３（療養者名簿）（⑤の場合）'!$BK28,1,0),0),0)</f>
        <v>0</v>
      </c>
      <c r="YE23" s="372">
        <f>IF(YE$19-'様式３（療養者名簿）（⑤の場合）'!$BJ28+1&lt;=15,IF(YE$19&gt;='様式３（療養者名簿）（⑤の場合）'!$BJ28,IF(YE$19&lt;='様式３（療養者名簿）（⑤の場合）'!$BK28,1,0),0),0)</f>
        <v>0</v>
      </c>
      <c r="YF23" s="372">
        <f>IF(YF$19-'様式３（療養者名簿）（⑤の場合）'!$BJ28+1&lt;=15,IF(YF$19&gt;='様式３（療養者名簿）（⑤の場合）'!$BJ28,IF(YF$19&lt;='様式３（療養者名簿）（⑤の場合）'!$BK28,1,0),0),0)</f>
        <v>0</v>
      </c>
      <c r="YG23" s="372">
        <f>IF(YG$19-'様式３（療養者名簿）（⑤の場合）'!$BJ28+1&lt;=15,IF(YG$19&gt;='様式３（療養者名簿）（⑤の場合）'!$BJ28,IF(YG$19&lt;='様式３（療養者名簿）（⑤の場合）'!$BK28,1,0),0),0)</f>
        <v>0</v>
      </c>
      <c r="YH23" s="372">
        <f>IF(YH$19-'様式３（療養者名簿）（⑤の場合）'!$BJ28+1&lt;=15,IF(YH$19&gt;='様式３（療養者名簿）（⑤の場合）'!$BJ28,IF(YH$19&lt;='様式３（療養者名簿）（⑤の場合）'!$BK28,1,0),0),0)</f>
        <v>0</v>
      </c>
      <c r="YI23" s="372">
        <f>IF(YI$19-'様式３（療養者名簿）（⑤の場合）'!$BJ28+1&lt;=15,IF(YI$19&gt;='様式３（療養者名簿）（⑤の場合）'!$BJ28,IF(YI$19&lt;='様式３（療養者名簿）（⑤の場合）'!$BK28,1,0),0),0)</f>
        <v>0</v>
      </c>
      <c r="YJ23" s="372">
        <f>IF(YJ$19-'様式３（療養者名簿）（⑤の場合）'!$BJ28+1&lt;=15,IF(YJ$19&gt;='様式３（療養者名簿）（⑤の場合）'!$BJ28,IF(YJ$19&lt;='様式３（療養者名簿）（⑤の場合）'!$BK28,1,0),0),0)</f>
        <v>0</v>
      </c>
      <c r="YK23" s="372">
        <f>IF(YK$19-'様式３（療養者名簿）（⑤の場合）'!$BJ28+1&lt;=15,IF(YK$19&gt;='様式３（療養者名簿）（⑤の場合）'!$BJ28,IF(YK$19&lt;='様式３（療養者名簿）（⑤の場合）'!$BK28,1,0),0),0)</f>
        <v>0</v>
      </c>
      <c r="YL23" s="372">
        <f>IF(YL$19-'様式３（療養者名簿）（⑤の場合）'!$BJ28+1&lt;=15,IF(YL$19&gt;='様式３（療養者名簿）（⑤の場合）'!$BJ28,IF(YL$19&lt;='様式３（療養者名簿）（⑤の場合）'!$BK28,1,0),0),0)</f>
        <v>0</v>
      </c>
      <c r="YM23" s="372">
        <f>IF(YM$19-'様式３（療養者名簿）（⑤の場合）'!$BJ28+1&lt;=15,IF(YM$19&gt;='様式３（療養者名簿）（⑤の場合）'!$BJ28,IF(YM$19&lt;='様式３（療養者名簿）（⑤の場合）'!$BK28,1,0),0),0)</f>
        <v>0</v>
      </c>
      <c r="YN23" s="372">
        <f>IF(YN$19-'様式３（療養者名簿）（⑤の場合）'!$BJ28+1&lt;=15,IF(YN$19&gt;='様式３（療養者名簿）（⑤の場合）'!$BJ28,IF(YN$19&lt;='様式３（療養者名簿）（⑤の場合）'!$BK28,1,0),0),0)</f>
        <v>0</v>
      </c>
      <c r="YO23" s="372">
        <f>IF(YO$19-'様式３（療養者名簿）（⑤の場合）'!$BJ28+1&lt;=15,IF(YO$19&gt;='様式３（療養者名簿）（⑤の場合）'!$BJ28,IF(YO$19&lt;='様式３（療養者名簿）（⑤の場合）'!$BK28,1,0),0),0)</f>
        <v>0</v>
      </c>
      <c r="YP23" s="372">
        <f>IF(YP$19-'様式３（療養者名簿）（⑤の場合）'!$BJ28+1&lt;=15,IF(YP$19&gt;='様式３（療養者名簿）（⑤の場合）'!$BJ28,IF(YP$19&lt;='様式３（療養者名簿）（⑤の場合）'!$BK28,1,0),0),0)</f>
        <v>0</v>
      </c>
      <c r="YQ23" s="372">
        <f>IF(YQ$19-'様式３（療養者名簿）（⑤の場合）'!$BJ28+1&lt;=15,IF(YQ$19&gt;='様式３（療養者名簿）（⑤の場合）'!$BJ28,IF(YQ$19&lt;='様式３（療養者名簿）（⑤の場合）'!$BK28,1,0),0),0)</f>
        <v>0</v>
      </c>
      <c r="YR23" s="372">
        <f>IF(YR$19-'様式３（療養者名簿）（⑤の場合）'!$BJ28+1&lt;=15,IF(YR$19&gt;='様式３（療養者名簿）（⑤の場合）'!$BJ28,IF(YR$19&lt;='様式３（療養者名簿）（⑤の場合）'!$BK28,1,0),0),0)</f>
        <v>0</v>
      </c>
      <c r="YS23" s="372">
        <f>IF(YS$19-'様式３（療養者名簿）（⑤の場合）'!$BJ28+1&lt;=15,IF(YS$19&gt;='様式３（療養者名簿）（⑤の場合）'!$BJ28,IF(YS$19&lt;='様式３（療養者名簿）（⑤の場合）'!$BK28,1,0),0),0)</f>
        <v>0</v>
      </c>
      <c r="YT23" s="372">
        <f>IF(YT$19-'様式３（療養者名簿）（⑤の場合）'!$BJ28+1&lt;=15,IF(YT$19&gt;='様式３（療養者名簿）（⑤の場合）'!$BJ28,IF(YT$19&lt;='様式３（療養者名簿）（⑤の場合）'!$BK28,1,0),0),0)</f>
        <v>0</v>
      </c>
      <c r="YU23" s="372">
        <f>IF(YU$19-'様式３（療養者名簿）（⑤の場合）'!$BJ28+1&lt;=15,IF(YU$19&gt;='様式３（療養者名簿）（⑤の場合）'!$BJ28,IF(YU$19&lt;='様式３（療養者名簿）（⑤の場合）'!$BK28,1,0),0),0)</f>
        <v>0</v>
      </c>
      <c r="YV23" s="372">
        <f>IF(YV$19-'様式３（療養者名簿）（⑤の場合）'!$BJ28+1&lt;=15,IF(YV$19&gt;='様式３（療養者名簿）（⑤の場合）'!$BJ28,IF(YV$19&lt;='様式３（療養者名簿）（⑤の場合）'!$BK28,1,0),0),0)</f>
        <v>0</v>
      </c>
      <c r="YW23" s="372">
        <f>IF(YW$19-'様式３（療養者名簿）（⑤の場合）'!$BJ28+1&lt;=15,IF(YW$19&gt;='様式３（療養者名簿）（⑤の場合）'!$BJ28,IF(YW$19&lt;='様式３（療養者名簿）（⑤の場合）'!$BK28,1,0),0),0)</f>
        <v>0</v>
      </c>
      <c r="YX23" s="372">
        <f>IF(YX$19-'様式３（療養者名簿）（⑤の場合）'!$BJ28+1&lt;=15,IF(YX$19&gt;='様式３（療養者名簿）（⑤の場合）'!$BJ28,IF(YX$19&lt;='様式３（療養者名簿）（⑤の場合）'!$BK28,1,0),0),0)</f>
        <v>0</v>
      </c>
      <c r="YY23" s="372">
        <f>IF(YY$19-'様式３（療養者名簿）（⑤の場合）'!$BJ28+1&lt;=15,IF(YY$19&gt;='様式３（療養者名簿）（⑤の場合）'!$BJ28,IF(YY$19&lt;='様式３（療養者名簿）（⑤の場合）'!$BK28,1,0),0),0)</f>
        <v>0</v>
      </c>
      <c r="YZ23" s="372">
        <f>IF(YZ$19-'様式３（療養者名簿）（⑤の場合）'!$BJ28+1&lt;=15,IF(YZ$19&gt;='様式３（療養者名簿）（⑤の場合）'!$BJ28,IF(YZ$19&lt;='様式３（療養者名簿）（⑤の場合）'!$BK28,1,0),0),0)</f>
        <v>0</v>
      </c>
      <c r="ZA23" s="372">
        <f>IF(ZA$19-'様式３（療養者名簿）（⑤の場合）'!$BJ28+1&lt;=15,IF(ZA$19&gt;='様式３（療養者名簿）（⑤の場合）'!$BJ28,IF(ZA$19&lt;='様式３（療養者名簿）（⑤の場合）'!$BK28,1,0),0),0)</f>
        <v>0</v>
      </c>
      <c r="ZB23" s="372">
        <f>IF(ZB$19-'様式３（療養者名簿）（⑤の場合）'!$BJ28+1&lt;=15,IF(ZB$19&gt;='様式３（療養者名簿）（⑤の場合）'!$BJ28,IF(ZB$19&lt;='様式３（療養者名簿）（⑤の場合）'!$BK28,1,0),0),0)</f>
        <v>0</v>
      </c>
      <c r="ZC23" s="372">
        <f>IF(ZC$19-'様式３（療養者名簿）（⑤の場合）'!$BJ28+1&lt;=15,IF(ZC$19&gt;='様式３（療養者名簿）（⑤の場合）'!$BJ28,IF(ZC$19&lt;='様式３（療養者名簿）（⑤の場合）'!$BK28,1,0),0),0)</f>
        <v>0</v>
      </c>
      <c r="ZD23" s="372">
        <f>IF(ZD$19-'様式３（療養者名簿）（⑤の場合）'!$BJ28+1&lt;=15,IF(ZD$19&gt;='様式３（療養者名簿）（⑤の場合）'!$BJ28,IF(ZD$19&lt;='様式３（療養者名簿）（⑤の場合）'!$BK28,1,0),0),0)</f>
        <v>0</v>
      </c>
      <c r="ZE23" s="372">
        <f>IF(ZE$19-'様式３（療養者名簿）（⑤の場合）'!$BJ28+1&lt;=15,IF(ZE$19&gt;='様式３（療養者名簿）（⑤の場合）'!$BJ28,IF(ZE$19&lt;='様式３（療養者名簿）（⑤の場合）'!$BK28,1,0),0),0)</f>
        <v>0</v>
      </c>
      <c r="ZF23" s="372">
        <f>IF(ZF$19-'様式３（療養者名簿）（⑤の場合）'!$BJ28+1&lt;=15,IF(ZF$19&gt;='様式３（療養者名簿）（⑤の場合）'!$BJ28,IF(ZF$19&lt;='様式３（療養者名簿）（⑤の場合）'!$BK28,1,0),0),0)</f>
        <v>0</v>
      </c>
      <c r="ZG23" s="372">
        <f>IF(ZG$19-'様式３（療養者名簿）（⑤の場合）'!$BJ28+1&lt;=15,IF(ZG$19&gt;='様式３（療養者名簿）（⑤の場合）'!$BJ28,IF(ZG$19&lt;='様式３（療養者名簿）（⑤の場合）'!$BK28,1,0),0),0)</f>
        <v>0</v>
      </c>
      <c r="ZH23" s="372">
        <f>IF(ZH$19-'様式３（療養者名簿）（⑤の場合）'!$BJ28+1&lt;=15,IF(ZH$19&gt;='様式３（療養者名簿）（⑤の場合）'!$BJ28,IF(ZH$19&lt;='様式３（療養者名簿）（⑤の場合）'!$BK28,1,0),0),0)</f>
        <v>0</v>
      </c>
      <c r="ZI23" s="372">
        <f>IF(ZI$19-'様式３（療養者名簿）（⑤の場合）'!$BJ28+1&lt;=15,IF(ZI$19&gt;='様式３（療養者名簿）（⑤の場合）'!$BJ28,IF(ZI$19&lt;='様式３（療養者名簿）（⑤の場合）'!$BK28,1,0),0),0)</f>
        <v>0</v>
      </c>
      <c r="ZJ23" s="372">
        <f>IF(ZJ$19-'様式３（療養者名簿）（⑤の場合）'!$BJ28+1&lt;=15,IF(ZJ$19&gt;='様式３（療養者名簿）（⑤の場合）'!$BJ28,IF(ZJ$19&lt;='様式３（療養者名簿）（⑤の場合）'!$BK28,1,0),0),0)</f>
        <v>0</v>
      </c>
      <c r="ZK23" s="372">
        <f>IF(ZK$19-'様式３（療養者名簿）（⑤の場合）'!$BJ28+1&lt;=15,IF(ZK$19&gt;='様式３（療養者名簿）（⑤の場合）'!$BJ28,IF(ZK$19&lt;='様式３（療養者名簿）（⑤の場合）'!$BK28,1,0),0),0)</f>
        <v>0</v>
      </c>
      <c r="ZL23" s="372">
        <f>IF(ZL$19-'様式３（療養者名簿）（⑤の場合）'!$BJ28+1&lt;=15,IF(ZL$19&gt;='様式３（療養者名簿）（⑤の場合）'!$BJ28,IF(ZL$19&lt;='様式３（療養者名簿）（⑤の場合）'!$BK28,1,0),0),0)</f>
        <v>0</v>
      </c>
      <c r="ZM23" s="372">
        <f>IF(ZM$19-'様式３（療養者名簿）（⑤の場合）'!$BJ28+1&lt;=15,IF(ZM$19&gt;='様式３（療養者名簿）（⑤の場合）'!$BJ28,IF(ZM$19&lt;='様式３（療養者名簿）（⑤の場合）'!$BK28,1,0),0),0)</f>
        <v>0</v>
      </c>
      <c r="ZN23" s="372">
        <f>IF(ZN$19-'様式３（療養者名簿）（⑤の場合）'!$BJ28+1&lt;=15,IF(ZN$19&gt;='様式３（療養者名簿）（⑤の場合）'!$BJ28,IF(ZN$19&lt;='様式３（療養者名簿）（⑤の場合）'!$BK28,1,0),0),0)</f>
        <v>0</v>
      </c>
      <c r="ZO23" s="372">
        <f>IF(ZO$19-'様式３（療養者名簿）（⑤の場合）'!$BJ28+1&lt;=15,IF(ZO$19&gt;='様式３（療養者名簿）（⑤の場合）'!$BJ28,IF(ZO$19&lt;='様式３（療養者名簿）（⑤の場合）'!$BK28,1,0),0),0)</f>
        <v>0</v>
      </c>
      <c r="ZP23" s="372">
        <f>IF(ZP$19-'様式３（療養者名簿）（⑤の場合）'!$BJ28+1&lt;=15,IF(ZP$19&gt;='様式３（療養者名簿）（⑤の場合）'!$BJ28,IF(ZP$19&lt;='様式３（療養者名簿）（⑤の場合）'!$BK28,1,0),0),0)</f>
        <v>0</v>
      </c>
      <c r="ZQ23" s="372">
        <f>IF(ZQ$19-'様式３（療養者名簿）（⑤の場合）'!$BJ28+1&lt;=15,IF(ZQ$19&gt;='様式３（療養者名簿）（⑤の場合）'!$BJ28,IF(ZQ$19&lt;='様式３（療養者名簿）（⑤の場合）'!$BK28,1,0),0),0)</f>
        <v>0</v>
      </c>
      <c r="ZR23" s="372">
        <f>IF(ZR$19-'様式３（療養者名簿）（⑤の場合）'!$BJ28+1&lt;=15,IF(ZR$19&gt;='様式３（療養者名簿）（⑤の場合）'!$BJ28,IF(ZR$19&lt;='様式３（療養者名簿）（⑤の場合）'!$BK28,1,0),0),0)</f>
        <v>0</v>
      </c>
      <c r="ZS23" s="372">
        <f>IF(ZS$19-'様式３（療養者名簿）（⑤の場合）'!$BJ28+1&lt;=15,IF(ZS$19&gt;='様式３（療養者名簿）（⑤の場合）'!$BJ28,IF(ZS$19&lt;='様式３（療養者名簿）（⑤の場合）'!$BK28,1,0),0),0)</f>
        <v>0</v>
      </c>
      <c r="ZT23" s="372">
        <f>IF(ZT$19-'様式３（療養者名簿）（⑤の場合）'!$BJ28+1&lt;=15,IF(ZT$19&gt;='様式３（療養者名簿）（⑤の場合）'!$BJ28,IF(ZT$19&lt;='様式３（療養者名簿）（⑤の場合）'!$BK28,1,0),0),0)</f>
        <v>0</v>
      </c>
      <c r="ZU23" s="372">
        <f>IF(ZU$19-'様式３（療養者名簿）（⑤の場合）'!$BJ28+1&lt;=15,IF(ZU$19&gt;='様式３（療養者名簿）（⑤の場合）'!$BJ28,IF(ZU$19&lt;='様式３（療養者名簿）（⑤の場合）'!$BK28,1,0),0),0)</f>
        <v>0</v>
      </c>
      <c r="ZV23" s="372">
        <f>IF(ZV$19-'様式３（療養者名簿）（⑤の場合）'!$BJ28+1&lt;=15,IF(ZV$19&gt;='様式３（療養者名簿）（⑤の場合）'!$BJ28,IF(ZV$19&lt;='様式３（療養者名簿）（⑤の場合）'!$BK28,1,0),0),0)</f>
        <v>0</v>
      </c>
      <c r="ZW23" s="372">
        <f>IF(ZW$19-'様式３（療養者名簿）（⑤の場合）'!$BJ28+1&lt;=15,IF(ZW$19&gt;='様式３（療養者名簿）（⑤の場合）'!$BJ28,IF(ZW$19&lt;='様式３（療養者名簿）（⑤の場合）'!$BK28,1,0),0),0)</f>
        <v>0</v>
      </c>
      <c r="ZX23" s="372">
        <f>IF(ZX$19-'様式３（療養者名簿）（⑤の場合）'!$BJ28+1&lt;=15,IF(ZX$19&gt;='様式３（療養者名簿）（⑤の場合）'!$BJ28,IF(ZX$19&lt;='様式３（療養者名簿）（⑤の場合）'!$BK28,1,0),0),0)</f>
        <v>0</v>
      </c>
      <c r="ZY23" s="372">
        <f>IF(ZY$19-'様式３（療養者名簿）（⑤の場合）'!$BJ28+1&lt;=15,IF(ZY$19&gt;='様式３（療養者名簿）（⑤の場合）'!$BJ28,IF(ZY$19&lt;='様式３（療養者名簿）（⑤の場合）'!$BK28,1,0),0),0)</f>
        <v>0</v>
      </c>
      <c r="ZZ23" s="372">
        <f>IF(ZZ$19-'様式３（療養者名簿）（⑤の場合）'!$BJ28+1&lt;=15,IF(ZZ$19&gt;='様式３（療養者名簿）（⑤の場合）'!$BJ28,IF(ZZ$19&lt;='様式３（療養者名簿）（⑤の場合）'!$BK28,1,0),0),0)</f>
        <v>0</v>
      </c>
      <c r="AAA23" s="372">
        <f>IF(AAA$19-'様式３（療養者名簿）（⑤の場合）'!$BJ28+1&lt;=15,IF(AAA$19&gt;='様式３（療養者名簿）（⑤の場合）'!$BJ28,IF(AAA$19&lt;='様式３（療養者名簿）（⑤の場合）'!$BK28,1,0),0),0)</f>
        <v>0</v>
      </c>
      <c r="AAB23" s="372">
        <f>IF(AAB$19-'様式３（療養者名簿）（⑤の場合）'!$BJ28+1&lt;=15,IF(AAB$19&gt;='様式３（療養者名簿）（⑤の場合）'!$BJ28,IF(AAB$19&lt;='様式３（療養者名簿）（⑤の場合）'!$BK28,1,0),0),0)</f>
        <v>0</v>
      </c>
      <c r="AAC23" s="372">
        <f>IF(AAC$19-'様式３（療養者名簿）（⑤の場合）'!$BJ28+1&lt;=15,IF(AAC$19&gt;='様式３（療養者名簿）（⑤の場合）'!$BJ28,IF(AAC$19&lt;='様式３（療養者名簿）（⑤の場合）'!$BK28,1,0),0),0)</f>
        <v>0</v>
      </c>
      <c r="AAD23" s="372">
        <f>IF(AAD$19-'様式３（療養者名簿）（⑤の場合）'!$BJ28+1&lt;=15,IF(AAD$19&gt;='様式３（療養者名簿）（⑤の場合）'!$BJ28,IF(AAD$19&lt;='様式３（療養者名簿）（⑤の場合）'!$BK28,1,0),0),0)</f>
        <v>0</v>
      </c>
      <c r="AAE23" s="372">
        <f>IF(AAE$19-'様式３（療養者名簿）（⑤の場合）'!$BJ28+1&lt;=15,IF(AAE$19&gt;='様式３（療養者名簿）（⑤の場合）'!$BJ28,IF(AAE$19&lt;='様式３（療養者名簿）（⑤の場合）'!$BK28,1,0),0),0)</f>
        <v>0</v>
      </c>
      <c r="AAF23" s="372">
        <f>IF(AAF$19-'様式３（療養者名簿）（⑤の場合）'!$BJ28+1&lt;=15,IF(AAF$19&gt;='様式３（療養者名簿）（⑤の場合）'!$BJ28,IF(AAF$19&lt;='様式３（療養者名簿）（⑤の場合）'!$BK28,1,0),0),0)</f>
        <v>0</v>
      </c>
      <c r="AAG23" s="372">
        <f>IF(AAG$19-'様式３（療養者名簿）（⑤の場合）'!$BJ28+1&lt;=15,IF(AAG$19&gt;='様式３（療養者名簿）（⑤の場合）'!$BJ28,IF(AAG$19&lt;='様式３（療養者名簿）（⑤の場合）'!$BK28,1,0),0),0)</f>
        <v>0</v>
      </c>
      <c r="AAH23" s="372">
        <f>IF(AAH$19-'様式３（療養者名簿）（⑤の場合）'!$BJ28+1&lt;=15,IF(AAH$19&gt;='様式３（療養者名簿）（⑤の場合）'!$BJ28,IF(AAH$19&lt;='様式３（療養者名簿）（⑤の場合）'!$BK28,1,0),0),0)</f>
        <v>0</v>
      </c>
      <c r="AAI23" s="372">
        <f>IF(AAI$19-'様式３（療養者名簿）（⑤の場合）'!$BJ28+1&lt;=15,IF(AAI$19&gt;='様式３（療養者名簿）（⑤の場合）'!$BJ28,IF(AAI$19&lt;='様式３（療養者名簿）（⑤の場合）'!$BK28,1,0),0),0)</f>
        <v>0</v>
      </c>
      <c r="AAJ23" s="372">
        <f>IF(AAJ$19-'様式３（療養者名簿）（⑤の場合）'!$BJ28+1&lt;=15,IF(AAJ$19&gt;='様式３（療養者名簿）（⑤の場合）'!$BJ28,IF(AAJ$19&lt;='様式３（療養者名簿）（⑤の場合）'!$BK28,1,0),0),0)</f>
        <v>0</v>
      </c>
      <c r="AAK23" s="372">
        <f>IF(AAK$19-'様式３（療養者名簿）（⑤の場合）'!$BJ28+1&lt;=15,IF(AAK$19&gt;='様式３（療養者名簿）（⑤の場合）'!$BJ28,IF(AAK$19&lt;='様式３（療養者名簿）（⑤の場合）'!$BK28,1,0),0),0)</f>
        <v>0</v>
      </c>
      <c r="AAL23" s="372">
        <f>IF(AAL$19-'様式３（療養者名簿）（⑤の場合）'!$BJ28+1&lt;=15,IF(AAL$19&gt;='様式３（療養者名簿）（⑤の場合）'!$BJ28,IF(AAL$19&lt;='様式３（療養者名簿）（⑤の場合）'!$BK28,1,0),0),0)</f>
        <v>0</v>
      </c>
      <c r="AAM23" s="372">
        <f>IF(AAM$19-'様式３（療養者名簿）（⑤の場合）'!$BJ28+1&lt;=15,IF(AAM$19&gt;='様式３（療養者名簿）（⑤の場合）'!$BJ28,IF(AAM$19&lt;='様式３（療養者名簿）（⑤の場合）'!$BK28,1,0),0),0)</f>
        <v>0</v>
      </c>
      <c r="AAN23" s="372">
        <f>IF(AAN$19-'様式３（療養者名簿）（⑤の場合）'!$BJ28+1&lt;=15,IF(AAN$19&gt;='様式３（療養者名簿）（⑤の場合）'!$BJ28,IF(AAN$19&lt;='様式３（療養者名簿）（⑤の場合）'!$BK28,1,0),0),0)</f>
        <v>0</v>
      </c>
      <c r="AAO23" s="372">
        <f>IF(AAO$19-'様式３（療養者名簿）（⑤の場合）'!$BJ28+1&lt;=15,IF(AAO$19&gt;='様式３（療養者名簿）（⑤の場合）'!$BJ28,IF(AAO$19&lt;='様式３（療養者名簿）（⑤の場合）'!$BK28,1,0),0),0)</f>
        <v>0</v>
      </c>
      <c r="AAP23" s="372">
        <f>IF(AAP$19-'様式３（療養者名簿）（⑤の場合）'!$BJ28+1&lt;=15,IF(AAP$19&gt;='様式３（療養者名簿）（⑤の場合）'!$BJ28,IF(AAP$19&lt;='様式３（療養者名簿）（⑤の場合）'!$BK28,1,0),0),0)</f>
        <v>0</v>
      </c>
      <c r="AAQ23" s="372">
        <f>IF(AAQ$19-'様式３（療養者名簿）（⑤の場合）'!$BJ28+1&lt;=15,IF(AAQ$19&gt;='様式３（療養者名簿）（⑤の場合）'!$BJ28,IF(AAQ$19&lt;='様式３（療養者名簿）（⑤の場合）'!$BK28,1,0),0),0)</f>
        <v>0</v>
      </c>
      <c r="AAR23" s="372">
        <f>IF(AAR$19-'様式３（療養者名簿）（⑤の場合）'!$BJ28+1&lt;=15,IF(AAR$19&gt;='様式３（療養者名簿）（⑤の場合）'!$BJ28,IF(AAR$19&lt;='様式３（療養者名簿）（⑤の場合）'!$BK28,1,0),0),0)</f>
        <v>0</v>
      </c>
      <c r="AAS23" s="372">
        <f>IF(AAS$19-'様式３（療養者名簿）（⑤の場合）'!$BJ28+1&lt;=15,IF(AAS$19&gt;='様式３（療養者名簿）（⑤の場合）'!$BJ28,IF(AAS$19&lt;='様式３（療養者名簿）（⑤の場合）'!$BK28,1,0),0),0)</f>
        <v>0</v>
      </c>
      <c r="AAT23" s="372">
        <f>IF(AAT$19-'様式３（療養者名簿）（⑤の場合）'!$BJ28+1&lt;=15,IF(AAT$19&gt;='様式３（療養者名簿）（⑤の場合）'!$BJ28,IF(AAT$19&lt;='様式３（療養者名簿）（⑤の場合）'!$BK28,1,0),0),0)</f>
        <v>0</v>
      </c>
      <c r="AAU23" s="372">
        <f>IF(AAU$19-'様式３（療養者名簿）（⑤の場合）'!$BJ28+1&lt;=15,IF(AAU$19&gt;='様式３（療養者名簿）（⑤の場合）'!$BJ28,IF(AAU$19&lt;='様式３（療養者名簿）（⑤の場合）'!$BK28,1,0),0),0)</f>
        <v>0</v>
      </c>
      <c r="AAV23" s="372">
        <f>IF(AAV$19-'様式３（療養者名簿）（⑤の場合）'!$BJ28+1&lt;=15,IF(AAV$19&gt;='様式３（療養者名簿）（⑤の場合）'!$BJ28,IF(AAV$19&lt;='様式３（療養者名簿）（⑤の場合）'!$BK28,1,0),0),0)</f>
        <v>0</v>
      </c>
      <c r="AAW23" s="372">
        <f>IF(AAW$19-'様式３（療養者名簿）（⑤の場合）'!$BJ28+1&lt;=15,IF(AAW$19&gt;='様式３（療養者名簿）（⑤の場合）'!$BJ28,IF(AAW$19&lt;='様式３（療養者名簿）（⑤の場合）'!$BK28,1,0),0),0)</f>
        <v>0</v>
      </c>
      <c r="AAX23" s="372">
        <f>IF(AAX$19-'様式３（療養者名簿）（⑤の場合）'!$BJ28+1&lt;=15,IF(AAX$19&gt;='様式３（療養者名簿）（⑤の場合）'!$BJ28,IF(AAX$19&lt;='様式３（療養者名簿）（⑤の場合）'!$BK28,1,0),0),0)</f>
        <v>0</v>
      </c>
      <c r="AAY23" s="372">
        <f>IF(AAY$19-'様式３（療養者名簿）（⑤の場合）'!$BJ28+1&lt;=15,IF(AAY$19&gt;='様式３（療養者名簿）（⑤の場合）'!$BJ28,IF(AAY$19&lt;='様式３（療養者名簿）（⑤の場合）'!$BK28,1,0),0),0)</f>
        <v>0</v>
      </c>
      <c r="AAZ23" s="372">
        <f>IF(AAZ$19-'様式３（療養者名簿）（⑤の場合）'!$BJ28+1&lt;=15,IF(AAZ$19&gt;='様式３（療養者名簿）（⑤の場合）'!$BJ28,IF(AAZ$19&lt;='様式３（療養者名簿）（⑤の場合）'!$BK28,1,0),0),0)</f>
        <v>0</v>
      </c>
      <c r="ABA23" s="372">
        <f>IF(ABA$19-'様式３（療養者名簿）（⑤の場合）'!$BJ28+1&lt;=15,IF(ABA$19&gt;='様式３（療養者名簿）（⑤の場合）'!$BJ28,IF(ABA$19&lt;='様式３（療養者名簿）（⑤の場合）'!$BK28,1,0),0),0)</f>
        <v>0</v>
      </c>
      <c r="ABB23" s="372">
        <f>IF(ABB$19-'様式３（療養者名簿）（⑤の場合）'!$BJ28+1&lt;=15,IF(ABB$19&gt;='様式３（療養者名簿）（⑤の場合）'!$BJ28,IF(ABB$19&lt;='様式３（療養者名簿）（⑤の場合）'!$BK28,1,0),0),0)</f>
        <v>0</v>
      </c>
      <c r="ABC23" s="372">
        <f>IF(ABC$19-'様式３（療養者名簿）（⑤の場合）'!$BJ28+1&lt;=15,IF(ABC$19&gt;='様式３（療養者名簿）（⑤の場合）'!$BJ28,IF(ABC$19&lt;='様式３（療養者名簿）（⑤の場合）'!$BK28,1,0),0),0)</f>
        <v>0</v>
      </c>
      <c r="ABD23" s="372">
        <f>IF(ABD$19-'様式３（療養者名簿）（⑤の場合）'!$BJ28+1&lt;=15,IF(ABD$19&gt;='様式３（療養者名簿）（⑤の場合）'!$BJ28,IF(ABD$19&lt;='様式３（療養者名簿）（⑤の場合）'!$BK28,1,0),0),0)</f>
        <v>0</v>
      </c>
    </row>
    <row r="24" spans="1:732" ht="42" customHeight="1">
      <c r="A24" s="250">
        <f>'様式３（療養者名簿）（⑤の場合）'!C29</f>
        <v>0</v>
      </c>
      <c r="B24" s="365">
        <f>IF(B$19-'様式３（療養者名簿）（⑤の場合）'!$BJ29+1&lt;=15,IF(B$19&gt;='様式３（療養者名簿）（⑤の場合）'!$BJ29,IF(B$19&lt;='様式３（療養者名簿）（⑤の場合）'!$BK29,1,0),0),0)</f>
        <v>0</v>
      </c>
      <c r="C24" s="365">
        <f>IF(C$19-'様式３（療養者名簿）（⑤の場合）'!$BJ29+1&lt;=15,IF(C$19&gt;='様式３（療養者名簿）（⑤の場合）'!$BJ29,IF(C$19&lt;='様式３（療養者名簿）（⑤の場合）'!$BK29,1,0),0),0)</f>
        <v>0</v>
      </c>
      <c r="D24" s="365">
        <f>IF(D$19-'様式３（療養者名簿）（⑤の場合）'!$BJ29+1&lt;=15,IF(D$19&gt;='様式３（療養者名簿）（⑤の場合）'!$BJ29,IF(D$19&lt;='様式３（療養者名簿）（⑤の場合）'!$BK29,1,0),0),0)</f>
        <v>0</v>
      </c>
      <c r="E24" s="365">
        <f>IF(E$19-'様式３（療養者名簿）（⑤の場合）'!$BJ29+1&lt;=15,IF(E$19&gt;='様式３（療養者名簿）（⑤の場合）'!$BJ29,IF(E$19&lt;='様式３（療養者名簿）（⑤の場合）'!$BK29,1,0),0),0)</f>
        <v>0</v>
      </c>
      <c r="F24" s="365">
        <f>IF(F$19-'様式３（療養者名簿）（⑤の場合）'!$BJ29+1&lt;=15,IF(F$19&gt;='様式３（療養者名簿）（⑤の場合）'!$BJ29,IF(F$19&lt;='様式３（療養者名簿）（⑤の場合）'!$BK29,1,0),0),0)</f>
        <v>0</v>
      </c>
      <c r="G24" s="365">
        <f>IF(G$19-'様式３（療養者名簿）（⑤の場合）'!$BJ29+1&lt;=15,IF(G$19&gt;='様式３（療養者名簿）（⑤の場合）'!$BJ29,IF(G$19&lt;='様式３（療養者名簿）（⑤の場合）'!$BK29,1,0),0),0)</f>
        <v>0</v>
      </c>
      <c r="H24" s="365">
        <f>IF(H$19-'様式３（療養者名簿）（⑤の場合）'!$BJ29+1&lt;=15,IF(H$19&gt;='様式３（療養者名簿）（⑤の場合）'!$BJ29,IF(H$19&lt;='様式３（療養者名簿）（⑤の場合）'!$BK29,1,0),0),0)</f>
        <v>0</v>
      </c>
      <c r="I24" s="365">
        <f>IF(I$19-'様式３（療養者名簿）（⑤の場合）'!$BJ29+1&lt;=15,IF(I$19&gt;='様式３（療養者名簿）（⑤の場合）'!$BJ29,IF(I$19&lt;='様式３（療養者名簿）（⑤の場合）'!$BK29,1,0),0),0)</f>
        <v>0</v>
      </c>
      <c r="J24" s="365">
        <f>IF(J$19-'様式３（療養者名簿）（⑤の場合）'!$BJ29+1&lt;=15,IF(J$19&gt;='様式３（療養者名簿）（⑤の場合）'!$BJ29,IF(J$19&lt;='様式３（療養者名簿）（⑤の場合）'!$BK29,1,0),0),0)</f>
        <v>0</v>
      </c>
      <c r="K24" s="365">
        <f>IF(K$19-'様式３（療養者名簿）（⑤の場合）'!$BJ29+1&lt;=15,IF(K$19&gt;='様式３（療養者名簿）（⑤の場合）'!$BJ29,IF(K$19&lt;='様式３（療養者名簿）（⑤の場合）'!$BK29,1,0),0),0)</f>
        <v>0</v>
      </c>
      <c r="L24" s="365">
        <f>IF(L$19-'様式３（療養者名簿）（⑤の場合）'!$BJ29+1&lt;=15,IF(L$19&gt;='様式３（療養者名簿）（⑤の場合）'!$BJ29,IF(L$19&lt;='様式３（療養者名簿）（⑤の場合）'!$BK29,1,0),0),0)</f>
        <v>0</v>
      </c>
      <c r="M24" s="365">
        <f>IF(M$19-'様式３（療養者名簿）（⑤の場合）'!$BJ29+1&lt;=15,IF(M$19&gt;='様式３（療養者名簿）（⑤の場合）'!$BJ29,IF(M$19&lt;='様式３（療養者名簿）（⑤の場合）'!$BK29,1,0),0),0)</f>
        <v>0</v>
      </c>
      <c r="N24" s="365">
        <f>IF(N$19-'様式３（療養者名簿）（⑤の場合）'!$BJ29+1&lt;=15,IF(N$19&gt;='様式３（療養者名簿）（⑤の場合）'!$BJ29,IF(N$19&lt;='様式３（療養者名簿）（⑤の場合）'!$BK29,1,0),0),0)</f>
        <v>0</v>
      </c>
      <c r="O24" s="365">
        <f>IF(O$19-'様式３（療養者名簿）（⑤の場合）'!$BJ29+1&lt;=15,IF(O$19&gt;='様式３（療養者名簿）（⑤の場合）'!$BJ29,IF(O$19&lt;='様式３（療養者名簿）（⑤の場合）'!$BK29,1,0),0),0)</f>
        <v>0</v>
      </c>
      <c r="P24" s="365">
        <f>IF(P$19-'様式３（療養者名簿）（⑤の場合）'!$BJ29+1&lt;=15,IF(P$19&gt;='様式３（療養者名簿）（⑤の場合）'!$BJ29,IF(P$19&lt;='様式３（療養者名簿）（⑤の場合）'!$BK29,1,0),0),0)</f>
        <v>0</v>
      </c>
      <c r="Q24" s="365">
        <f>IF(Q$19-'様式３（療養者名簿）（⑤の場合）'!$BJ29+1&lt;=15,IF(Q$19&gt;='様式３（療養者名簿）（⑤の場合）'!$BJ29,IF(Q$19&lt;='様式３（療養者名簿）（⑤の場合）'!$BK29,1,0),0),0)</f>
        <v>0</v>
      </c>
      <c r="R24" s="365">
        <f>IF(R$19-'様式３（療養者名簿）（⑤の場合）'!$BJ29+1&lt;=15,IF(R$19&gt;='様式３（療養者名簿）（⑤の場合）'!$BJ29,IF(R$19&lt;='様式３（療養者名簿）（⑤の場合）'!$BK29,1,0),0),0)</f>
        <v>0</v>
      </c>
      <c r="S24" s="365">
        <f>IF(S$19-'様式３（療養者名簿）（⑤の場合）'!$BJ29+1&lt;=15,IF(S$19&gt;='様式３（療養者名簿）（⑤の場合）'!$BJ29,IF(S$19&lt;='様式３（療養者名簿）（⑤の場合）'!$BK29,1,0),0),0)</f>
        <v>0</v>
      </c>
      <c r="T24" s="365">
        <f>IF(T$19-'様式３（療養者名簿）（⑤の場合）'!$BJ29+1&lt;=15,IF(T$19&gt;='様式３（療養者名簿）（⑤の場合）'!$BJ29,IF(T$19&lt;='様式３（療養者名簿）（⑤の場合）'!$BK29,1,0),0),0)</f>
        <v>0</v>
      </c>
      <c r="U24" s="365">
        <f>IF(U$19-'様式３（療養者名簿）（⑤の場合）'!$BJ29+1&lt;=15,IF(U$19&gt;='様式３（療養者名簿）（⑤の場合）'!$BJ29,IF(U$19&lt;='様式３（療養者名簿）（⑤の場合）'!$BK29,1,0),0),0)</f>
        <v>0</v>
      </c>
      <c r="V24" s="365">
        <f>IF(V$19-'様式３（療養者名簿）（⑤の場合）'!$BJ29+1&lt;=15,IF(V$19&gt;='様式３（療養者名簿）（⑤の場合）'!$BJ29,IF(V$19&lt;='様式３（療養者名簿）（⑤の場合）'!$BK29,1,0),0),0)</f>
        <v>0</v>
      </c>
      <c r="W24" s="365">
        <f>IF(W$19-'様式３（療養者名簿）（⑤の場合）'!$BJ29+1&lt;=15,IF(W$19&gt;='様式３（療養者名簿）（⑤の場合）'!$BJ29,IF(W$19&lt;='様式３（療養者名簿）（⑤の場合）'!$BK29,1,0),0),0)</f>
        <v>0</v>
      </c>
      <c r="X24" s="365">
        <f>IF(X$19-'様式３（療養者名簿）（⑤の場合）'!$BJ29+1&lt;=15,IF(X$19&gt;='様式３（療養者名簿）（⑤の場合）'!$BJ29,IF(X$19&lt;='様式３（療養者名簿）（⑤の場合）'!$BK29,1,0),0),0)</f>
        <v>0</v>
      </c>
      <c r="Y24" s="365">
        <f>IF(Y$19-'様式３（療養者名簿）（⑤の場合）'!$BJ29+1&lt;=15,IF(Y$19&gt;='様式３（療養者名簿）（⑤の場合）'!$BJ29,IF(Y$19&lt;='様式３（療養者名簿）（⑤の場合）'!$BK29,1,0),0),0)</f>
        <v>0</v>
      </c>
      <c r="Z24" s="365">
        <f>IF(Z$19-'様式３（療養者名簿）（⑤の場合）'!$BJ29+1&lt;=15,IF(Z$19&gt;='様式３（療養者名簿）（⑤の場合）'!$BJ29,IF(Z$19&lt;='様式３（療養者名簿）（⑤の場合）'!$BK29,1,0),0),0)</f>
        <v>0</v>
      </c>
      <c r="AA24" s="365">
        <f>IF(AA$19-'様式３（療養者名簿）（⑤の場合）'!$BJ29+1&lt;=15,IF(AA$19&gt;='様式３（療養者名簿）（⑤の場合）'!$BJ29,IF(AA$19&lt;='様式３（療養者名簿）（⑤の場合）'!$BK29,1,0),0),0)</f>
        <v>0</v>
      </c>
      <c r="AB24" s="365">
        <f>IF(AB$19-'様式３（療養者名簿）（⑤の場合）'!$BJ29+1&lt;=15,IF(AB$19&gt;='様式３（療養者名簿）（⑤の場合）'!$BJ29,IF(AB$19&lt;='様式３（療養者名簿）（⑤の場合）'!$BK29,1,0),0),0)</f>
        <v>0</v>
      </c>
      <c r="AC24" s="365">
        <f>IF(AC$19-'様式３（療養者名簿）（⑤の場合）'!$BJ29+1&lt;=15,IF(AC$19&gt;='様式３（療養者名簿）（⑤の場合）'!$BJ29,IF(AC$19&lt;='様式３（療養者名簿）（⑤の場合）'!$BK29,1,0),0),0)</f>
        <v>0</v>
      </c>
      <c r="AD24" s="365">
        <f>IF(AD$19-'様式３（療養者名簿）（⑤の場合）'!$BJ29+1&lt;=15,IF(AD$19&gt;='様式３（療養者名簿）（⑤の場合）'!$BJ29,IF(AD$19&lt;='様式３（療養者名簿）（⑤の場合）'!$BK29,1,0),0),0)</f>
        <v>0</v>
      </c>
      <c r="AE24" s="365">
        <f>IF(AE$19-'様式３（療養者名簿）（⑤の場合）'!$BJ29+1&lt;=15,IF(AE$19&gt;='様式３（療養者名簿）（⑤の場合）'!$BJ29,IF(AE$19&lt;='様式３（療養者名簿）（⑤の場合）'!$BK29,1,0),0),0)</f>
        <v>0</v>
      </c>
      <c r="AF24" s="365">
        <f>IF(AF$19-'様式３（療養者名簿）（⑤の場合）'!$BJ29+1&lt;=15,IF(AF$19&gt;='様式３（療養者名簿）（⑤の場合）'!$BJ29,IF(AF$19&lt;='様式３（療養者名簿）（⑤の場合）'!$BK29,1,0),0),0)</f>
        <v>0</v>
      </c>
      <c r="AG24" s="365">
        <f>IF(AG$19-'様式３（療養者名簿）（⑤の場合）'!$BJ29+1&lt;=15,IF(AG$19&gt;='様式３（療養者名簿）（⑤の場合）'!$BJ29,IF(AG$19&lt;='様式３（療養者名簿）（⑤の場合）'!$BK29,1,0),0),0)</f>
        <v>0</v>
      </c>
      <c r="AH24" s="365">
        <f>IF(AH$19-'様式３（療養者名簿）（⑤の場合）'!$BJ29+1&lt;=15,IF(AH$19&gt;='様式３（療養者名簿）（⑤の場合）'!$BJ29,IF(AH$19&lt;='様式３（療養者名簿）（⑤の場合）'!$BK29,1,0),0),0)</f>
        <v>0</v>
      </c>
      <c r="AI24" s="365">
        <f>IF(AI$19-'様式３（療養者名簿）（⑤の場合）'!$BJ29+1&lt;=15,IF(AI$19&gt;='様式３（療養者名簿）（⑤の場合）'!$BJ29,IF(AI$19&lt;='様式３（療養者名簿）（⑤の場合）'!$BK29,1,0),0),0)</f>
        <v>0</v>
      </c>
      <c r="AJ24" s="365">
        <f>IF(AJ$19-'様式３（療養者名簿）（⑤の場合）'!$BJ29+1&lt;=15,IF(AJ$19&gt;='様式３（療養者名簿）（⑤の場合）'!$BJ29,IF(AJ$19&lt;='様式３（療養者名簿）（⑤の場合）'!$BK29,1,0),0),0)</f>
        <v>0</v>
      </c>
      <c r="AK24" s="365">
        <f>IF(AK$19-'様式３（療養者名簿）（⑤の場合）'!$BJ29+1&lt;=15,IF(AK$19&gt;='様式３（療養者名簿）（⑤の場合）'!$BJ29,IF(AK$19&lt;='様式３（療養者名簿）（⑤の場合）'!$BK29,1,0),0),0)</f>
        <v>0</v>
      </c>
      <c r="AL24" s="365">
        <f>IF(AL$19-'様式３（療養者名簿）（⑤の場合）'!$BJ29+1&lt;=15,IF(AL$19&gt;='様式３（療養者名簿）（⑤の場合）'!$BJ29,IF(AL$19&lt;='様式３（療養者名簿）（⑤の場合）'!$BK29,1,0),0),0)</f>
        <v>0</v>
      </c>
      <c r="AM24" s="365">
        <f>IF(AM$19-'様式３（療養者名簿）（⑤の場合）'!$BJ29+1&lt;=15,IF(AM$19&gt;='様式３（療養者名簿）（⑤の場合）'!$BJ29,IF(AM$19&lt;='様式３（療養者名簿）（⑤の場合）'!$BK29,1,0),0),0)</f>
        <v>0</v>
      </c>
      <c r="AN24" s="365">
        <f>IF(AN$19-'様式３（療養者名簿）（⑤の場合）'!$BJ29+1&lt;=15,IF(AN$19&gt;='様式３（療養者名簿）（⑤の場合）'!$BJ29,IF(AN$19&lt;='様式３（療養者名簿）（⑤の場合）'!$BK29,1,0),0),0)</f>
        <v>0</v>
      </c>
      <c r="AO24" s="365">
        <f>IF(AO$19-'様式３（療養者名簿）（⑤の場合）'!$BJ29+1&lt;=15,IF(AO$19&gt;='様式３（療養者名簿）（⑤の場合）'!$BJ29,IF(AO$19&lt;='様式３（療養者名簿）（⑤の場合）'!$BK29,1,0),0),0)</f>
        <v>0</v>
      </c>
      <c r="AP24" s="365">
        <f>IF(AP$19-'様式３（療養者名簿）（⑤の場合）'!$BJ29+1&lt;=15,IF(AP$19&gt;='様式３（療養者名簿）（⑤の場合）'!$BJ29,IF(AP$19&lt;='様式３（療養者名簿）（⑤の場合）'!$BK29,1,0),0),0)</f>
        <v>0</v>
      </c>
      <c r="AQ24" s="365">
        <f>IF(AQ$19-'様式３（療養者名簿）（⑤の場合）'!$BJ29+1&lt;=15,IF(AQ$19&gt;='様式３（療養者名簿）（⑤の場合）'!$BJ29,IF(AQ$19&lt;='様式３（療養者名簿）（⑤の場合）'!$BK29,1,0),0),0)</f>
        <v>0</v>
      </c>
      <c r="AR24" s="365">
        <f>IF(AR$19-'様式３（療養者名簿）（⑤の場合）'!$BJ29+1&lt;=15,IF(AR$19&gt;='様式３（療養者名簿）（⑤の場合）'!$BJ29,IF(AR$19&lt;='様式３（療養者名簿）（⑤の場合）'!$BK29,1,0),0),0)</f>
        <v>0</v>
      </c>
      <c r="AS24" s="365">
        <f>IF(AS$19-'様式３（療養者名簿）（⑤の場合）'!$BJ29+1&lt;=15,IF(AS$19&gt;='様式３（療養者名簿）（⑤の場合）'!$BJ29,IF(AS$19&lt;='様式３（療養者名簿）（⑤の場合）'!$BK29,1,0),0),0)</f>
        <v>0</v>
      </c>
      <c r="AT24" s="365">
        <f>IF(AT$19-'様式３（療養者名簿）（⑤の場合）'!$BJ29+1&lt;=15,IF(AT$19&gt;='様式３（療養者名簿）（⑤の場合）'!$BJ29,IF(AT$19&lt;='様式３（療養者名簿）（⑤の場合）'!$BK29,1,0),0),0)</f>
        <v>0</v>
      </c>
      <c r="AU24" s="365">
        <f>IF(AU$19-'様式３（療養者名簿）（⑤の場合）'!$BJ29+1&lt;=15,IF(AU$19&gt;='様式３（療養者名簿）（⑤の場合）'!$BJ29,IF(AU$19&lt;='様式３（療養者名簿）（⑤の場合）'!$BK29,1,0),0),0)</f>
        <v>0</v>
      </c>
      <c r="AV24" s="365">
        <f>IF(AV$19-'様式３（療養者名簿）（⑤の場合）'!$BJ29+1&lt;=15,IF(AV$19&gt;='様式３（療養者名簿）（⑤の場合）'!$BJ29,IF(AV$19&lt;='様式３（療養者名簿）（⑤の場合）'!$BK29,1,0),0),0)</f>
        <v>0</v>
      </c>
      <c r="AW24" s="365">
        <f>IF(AW$19-'様式３（療養者名簿）（⑤の場合）'!$BJ29+1&lt;=15,IF(AW$19&gt;='様式３（療養者名簿）（⑤の場合）'!$BJ29,IF(AW$19&lt;='様式３（療養者名簿）（⑤の場合）'!$BK29,1,0),0),0)</f>
        <v>0</v>
      </c>
      <c r="AX24" s="365">
        <f>IF(AX$19-'様式３（療養者名簿）（⑤の場合）'!$BJ29+1&lt;=15,IF(AX$19&gt;='様式３（療養者名簿）（⑤の場合）'!$BJ29,IF(AX$19&lt;='様式３（療養者名簿）（⑤の場合）'!$BK29,1,0),0),0)</f>
        <v>0</v>
      </c>
      <c r="AY24" s="365">
        <f>IF(AY$19-'様式３（療養者名簿）（⑤の場合）'!$BJ29+1&lt;=15,IF(AY$19&gt;='様式３（療養者名簿）（⑤の場合）'!$BJ29,IF(AY$19&lt;='様式３（療養者名簿）（⑤の場合）'!$BK29,1,0),0),0)</f>
        <v>0</v>
      </c>
      <c r="AZ24" s="365">
        <f>IF(AZ$19-'様式３（療養者名簿）（⑤の場合）'!$BJ29+1&lt;=15,IF(AZ$19&gt;='様式３（療養者名簿）（⑤の場合）'!$BJ29,IF(AZ$19&lt;='様式３（療養者名簿）（⑤の場合）'!$BK29,1,0),0),0)</f>
        <v>0</v>
      </c>
      <c r="BA24" s="365">
        <f>IF(BA$19-'様式３（療養者名簿）（⑤の場合）'!$BJ29+1&lt;=15,IF(BA$19&gt;='様式３（療養者名簿）（⑤の場合）'!$BJ29,IF(BA$19&lt;='様式３（療養者名簿）（⑤の場合）'!$BK29,1,0),0),0)</f>
        <v>0</v>
      </c>
      <c r="BB24" s="365">
        <f>IF(BB$19-'様式３（療養者名簿）（⑤の場合）'!$BJ29+1&lt;=15,IF(BB$19&gt;='様式３（療養者名簿）（⑤の場合）'!$BJ29,IF(BB$19&lt;='様式３（療養者名簿）（⑤の場合）'!$BK29,1,0),0),0)</f>
        <v>0</v>
      </c>
      <c r="BC24" s="365">
        <f>IF(BC$19-'様式３（療養者名簿）（⑤の場合）'!$BJ29+1&lt;=15,IF(BC$19&gt;='様式３（療養者名簿）（⑤の場合）'!$BJ29,IF(BC$19&lt;='様式３（療養者名簿）（⑤の場合）'!$BK29,1,0),0),0)</f>
        <v>0</v>
      </c>
      <c r="BD24" s="365">
        <f>IF(BD$19-'様式３（療養者名簿）（⑤の場合）'!$BJ29+1&lt;=15,IF(BD$19&gt;='様式３（療養者名簿）（⑤の場合）'!$BJ29,IF(BD$19&lt;='様式３（療養者名簿）（⑤の場合）'!$BK29,1,0),0),0)</f>
        <v>0</v>
      </c>
      <c r="BE24" s="365">
        <f>IF(BE$19-'様式３（療養者名簿）（⑤の場合）'!$BJ29+1&lt;=15,IF(BE$19&gt;='様式３（療養者名簿）（⑤の場合）'!$BJ29,IF(BE$19&lt;='様式３（療養者名簿）（⑤の場合）'!$BK29,1,0),0),0)</f>
        <v>0</v>
      </c>
      <c r="BF24" s="365">
        <f>IF(BF$19-'様式３（療養者名簿）（⑤の場合）'!$BJ29+1&lt;=15,IF(BF$19&gt;='様式３（療養者名簿）（⑤の場合）'!$BJ29,IF(BF$19&lt;='様式３（療養者名簿）（⑤の場合）'!$BK29,1,0),0),0)</f>
        <v>0</v>
      </c>
      <c r="BG24" s="365">
        <f>IF(BG$19-'様式３（療養者名簿）（⑤の場合）'!$BJ29+1&lt;=15,IF(BG$19&gt;='様式３（療養者名簿）（⑤の場合）'!$BJ29,IF(BG$19&lt;='様式３（療養者名簿）（⑤の場合）'!$BK29,1,0),0),0)</f>
        <v>0</v>
      </c>
      <c r="BH24" s="365">
        <f>IF(BH$19-'様式３（療養者名簿）（⑤の場合）'!$BJ29+1&lt;=15,IF(BH$19&gt;='様式３（療養者名簿）（⑤の場合）'!$BJ29,IF(BH$19&lt;='様式３（療養者名簿）（⑤の場合）'!$BK29,1,0),0),0)</f>
        <v>0</v>
      </c>
      <c r="BI24" s="365">
        <f>IF(BI$19-'様式３（療養者名簿）（⑤の場合）'!$BJ29+1&lt;=15,IF(BI$19&gt;='様式３（療養者名簿）（⑤の場合）'!$BJ29,IF(BI$19&lt;='様式３（療養者名簿）（⑤の場合）'!$BK29,1,0),0),0)</f>
        <v>0</v>
      </c>
      <c r="BJ24" s="365">
        <f>IF(BJ$19-'様式３（療養者名簿）（⑤の場合）'!$BJ29+1&lt;=15,IF(BJ$19&gt;='様式３（療養者名簿）（⑤の場合）'!$BJ29,IF(BJ$19&lt;='様式３（療養者名簿）（⑤の場合）'!$BK29,1,0),0),0)</f>
        <v>0</v>
      </c>
      <c r="BK24" s="365">
        <f>IF(BK$19-'様式３（療養者名簿）（⑤の場合）'!$BJ29+1&lt;=15,IF(BK$19&gt;='様式３（療養者名簿）（⑤の場合）'!$BJ29,IF(BK$19&lt;='様式３（療養者名簿）（⑤の場合）'!$BK29,1,0),0),0)</f>
        <v>0</v>
      </c>
      <c r="BL24" s="365">
        <f>IF(BL$19-'様式３（療養者名簿）（⑤の場合）'!$BJ29+1&lt;=15,IF(BL$19&gt;='様式３（療養者名簿）（⑤の場合）'!$BJ29,IF(BL$19&lt;='様式３（療養者名簿）（⑤の場合）'!$BK29,1,0),0),0)</f>
        <v>0</v>
      </c>
      <c r="BM24" s="365">
        <f>IF(BM$19-'様式３（療養者名簿）（⑤の場合）'!$BJ29+1&lt;=15,IF(BM$19&gt;='様式３（療養者名簿）（⑤の場合）'!$BJ29,IF(BM$19&lt;='様式３（療養者名簿）（⑤の場合）'!$BK29,1,0),0),0)</f>
        <v>0</v>
      </c>
      <c r="BN24" s="365">
        <f>IF(BN$19-'様式３（療養者名簿）（⑤の場合）'!$BJ29+1&lt;=15,IF(BN$19&gt;='様式３（療養者名簿）（⑤の場合）'!$BJ29,IF(BN$19&lt;='様式３（療養者名簿）（⑤の場合）'!$BK29,1,0),0),0)</f>
        <v>0</v>
      </c>
      <c r="BO24" s="365">
        <f>IF(BO$19-'様式３（療養者名簿）（⑤の場合）'!$BJ29+1&lt;=15,IF(BO$19&gt;='様式３（療養者名簿）（⑤の場合）'!$BJ29,IF(BO$19&lt;='様式３（療養者名簿）（⑤の場合）'!$BK29,1,0),0),0)</f>
        <v>0</v>
      </c>
      <c r="BP24" s="365">
        <f>IF(BP$19-'様式３（療養者名簿）（⑤の場合）'!$BJ29+1&lt;=15,IF(BP$19&gt;='様式３（療養者名簿）（⑤の場合）'!$BJ29,IF(BP$19&lt;='様式３（療養者名簿）（⑤の場合）'!$BK29,1,0),0),0)</f>
        <v>0</v>
      </c>
      <c r="BQ24" s="365">
        <f>IF(BQ$19-'様式３（療養者名簿）（⑤の場合）'!$BJ29+1&lt;=15,IF(BQ$19&gt;='様式３（療養者名簿）（⑤の場合）'!$BJ29,IF(BQ$19&lt;='様式３（療養者名簿）（⑤の場合）'!$BK29,1,0),0),0)</f>
        <v>0</v>
      </c>
      <c r="BR24" s="365">
        <f>IF(BR$19-'様式３（療養者名簿）（⑤の場合）'!$BJ29+1&lt;=15,IF(BR$19&gt;='様式３（療養者名簿）（⑤の場合）'!$BJ29,IF(BR$19&lt;='様式３（療養者名簿）（⑤の場合）'!$BK29,1,0),0),0)</f>
        <v>0</v>
      </c>
      <c r="BS24" s="365">
        <f>IF(BS$19-'様式３（療養者名簿）（⑤の場合）'!$BJ29+1&lt;=15,IF(BS$19&gt;='様式３（療養者名簿）（⑤の場合）'!$BJ29,IF(BS$19&lt;='様式３（療養者名簿）（⑤の場合）'!$BK29,1,0),0),0)</f>
        <v>0</v>
      </c>
      <c r="BT24" s="365">
        <f>IF(BT$19-'様式３（療養者名簿）（⑤の場合）'!$BJ29+1&lt;=15,IF(BT$19&gt;='様式３（療養者名簿）（⑤の場合）'!$BJ29,IF(BT$19&lt;='様式３（療養者名簿）（⑤の場合）'!$BK29,1,0),0),0)</f>
        <v>0</v>
      </c>
      <c r="BU24" s="365">
        <f>IF(BU$19-'様式３（療養者名簿）（⑤の場合）'!$BJ29+1&lt;=15,IF(BU$19&gt;='様式３（療養者名簿）（⑤の場合）'!$BJ29,IF(BU$19&lt;='様式３（療養者名簿）（⑤の場合）'!$BK29,1,0),0),0)</f>
        <v>0</v>
      </c>
      <c r="BV24" s="365">
        <f>IF(BV$19-'様式３（療養者名簿）（⑤の場合）'!$BJ29+1&lt;=15,IF(BV$19&gt;='様式３（療養者名簿）（⑤の場合）'!$BJ29,IF(BV$19&lt;='様式３（療養者名簿）（⑤の場合）'!$BK29,1,0),0),0)</f>
        <v>0</v>
      </c>
      <c r="BW24" s="365">
        <f>IF(BW$19-'様式３（療養者名簿）（⑤の場合）'!$BJ29+1&lt;=15,IF(BW$19&gt;='様式３（療養者名簿）（⑤の場合）'!$BJ29,IF(BW$19&lt;='様式３（療養者名簿）（⑤の場合）'!$BK29,1,0),0),0)</f>
        <v>0</v>
      </c>
      <c r="BX24" s="365">
        <f>IF(BX$19-'様式３（療養者名簿）（⑤の場合）'!$BJ29+1&lt;=15,IF(BX$19&gt;='様式３（療養者名簿）（⑤の場合）'!$BJ29,IF(BX$19&lt;='様式３（療養者名簿）（⑤の場合）'!$BK29,1,0),0),0)</f>
        <v>0</v>
      </c>
      <c r="BY24" s="365">
        <f>IF(BY$19-'様式３（療養者名簿）（⑤の場合）'!$BJ29+1&lt;=15,IF(BY$19&gt;='様式３（療養者名簿）（⑤の場合）'!$BJ29,IF(BY$19&lt;='様式３（療養者名簿）（⑤の場合）'!$BK29,1,0),0),0)</f>
        <v>0</v>
      </c>
      <c r="BZ24" s="365">
        <f>IF(BZ$19-'様式３（療養者名簿）（⑤の場合）'!$BJ29+1&lt;=15,IF(BZ$19&gt;='様式３（療養者名簿）（⑤の場合）'!$BJ29,IF(BZ$19&lt;='様式３（療養者名簿）（⑤の場合）'!$BK29,1,0),0),0)</f>
        <v>0</v>
      </c>
      <c r="CA24" s="365">
        <f>IF(CA$19-'様式３（療養者名簿）（⑤の場合）'!$BJ29+1&lt;=15,IF(CA$19&gt;='様式３（療養者名簿）（⑤の場合）'!$BJ29,IF(CA$19&lt;='様式３（療養者名簿）（⑤の場合）'!$BK29,1,0),0),0)</f>
        <v>0</v>
      </c>
      <c r="CB24" s="365">
        <f>IF(CB$19-'様式３（療養者名簿）（⑤の場合）'!$BJ29+1&lt;=15,IF(CB$19&gt;='様式３（療養者名簿）（⑤の場合）'!$BJ29,IF(CB$19&lt;='様式３（療養者名簿）（⑤の場合）'!$BK29,1,0),0),0)</f>
        <v>0</v>
      </c>
      <c r="CC24" s="365">
        <f>IF(CC$19-'様式３（療養者名簿）（⑤の場合）'!$BJ29+1&lt;=15,IF(CC$19&gt;='様式３（療養者名簿）（⑤の場合）'!$BJ29,IF(CC$19&lt;='様式３（療養者名簿）（⑤の場合）'!$BK29,1,0),0),0)</f>
        <v>0</v>
      </c>
      <c r="CD24" s="365">
        <f>IF(CD$19-'様式３（療養者名簿）（⑤の場合）'!$BJ29+1&lt;=15,IF(CD$19&gt;='様式３（療養者名簿）（⑤の場合）'!$BJ29,IF(CD$19&lt;='様式３（療養者名簿）（⑤の場合）'!$BK29,1,0),0),0)</f>
        <v>0</v>
      </c>
      <c r="CE24" s="365">
        <f>IF(CE$19-'様式３（療養者名簿）（⑤の場合）'!$BJ29+1&lt;=15,IF(CE$19&gt;='様式３（療養者名簿）（⑤の場合）'!$BJ29,IF(CE$19&lt;='様式３（療養者名簿）（⑤の場合）'!$BK29,1,0),0),0)</f>
        <v>0</v>
      </c>
      <c r="CF24" s="365">
        <f>IF(CF$19-'様式３（療養者名簿）（⑤の場合）'!$BJ29+1&lt;=15,IF(CF$19&gt;='様式３（療養者名簿）（⑤の場合）'!$BJ29,IF(CF$19&lt;='様式３（療養者名簿）（⑤の場合）'!$BK29,1,0),0),0)</f>
        <v>0</v>
      </c>
      <c r="CG24" s="365">
        <f>IF(CG$19-'様式３（療養者名簿）（⑤の場合）'!$BJ29+1&lt;=15,IF(CG$19&gt;='様式３（療養者名簿）（⑤の場合）'!$BJ29,IF(CG$19&lt;='様式３（療養者名簿）（⑤の場合）'!$BK29,1,0),0),0)</f>
        <v>0</v>
      </c>
      <c r="CH24" s="365">
        <f>IF(CH$19-'様式３（療養者名簿）（⑤の場合）'!$BJ29+1&lt;=15,IF(CH$19&gt;='様式３（療養者名簿）（⑤の場合）'!$BJ29,IF(CH$19&lt;='様式３（療養者名簿）（⑤の場合）'!$BK29,1,0),0),0)</f>
        <v>0</v>
      </c>
      <c r="CI24" s="365">
        <f>IF(CI$19-'様式３（療養者名簿）（⑤の場合）'!$BJ29+1&lt;=15,IF(CI$19&gt;='様式３（療養者名簿）（⑤の場合）'!$BJ29,IF(CI$19&lt;='様式３（療養者名簿）（⑤の場合）'!$BK29,1,0),0),0)</f>
        <v>0</v>
      </c>
      <c r="CJ24" s="365">
        <f>IF(CJ$19-'様式３（療養者名簿）（⑤の場合）'!$BJ29+1&lt;=15,IF(CJ$19&gt;='様式３（療養者名簿）（⑤の場合）'!$BJ29,IF(CJ$19&lt;='様式３（療養者名簿）（⑤の場合）'!$BK29,1,0),0),0)</f>
        <v>0</v>
      </c>
      <c r="CK24" s="365">
        <f>IF(CK$19-'様式３（療養者名簿）（⑤の場合）'!$BJ29+1&lt;=15,IF(CK$19&gt;='様式３（療養者名簿）（⑤の場合）'!$BJ29,IF(CK$19&lt;='様式３（療養者名簿）（⑤の場合）'!$BK29,1,0),0),0)</f>
        <v>0</v>
      </c>
      <c r="CL24" s="365">
        <f>IF(CL$19-'様式３（療養者名簿）（⑤の場合）'!$BJ29+1&lt;=15,IF(CL$19&gt;='様式３（療養者名簿）（⑤の場合）'!$BJ29,IF(CL$19&lt;='様式３（療養者名簿）（⑤の場合）'!$BK29,1,0),0),0)</f>
        <v>0</v>
      </c>
      <c r="CM24" s="365">
        <f>IF(CM$19-'様式３（療養者名簿）（⑤の場合）'!$BJ29+1&lt;=15,IF(CM$19&gt;='様式３（療養者名簿）（⑤の場合）'!$BJ29,IF(CM$19&lt;='様式３（療養者名簿）（⑤の場合）'!$BK29,1,0),0),0)</f>
        <v>0</v>
      </c>
      <c r="CN24" s="365">
        <f>IF(CN$19-'様式３（療養者名簿）（⑤の場合）'!$BJ29+1&lt;=15,IF(CN$19&gt;='様式３（療養者名簿）（⑤の場合）'!$BJ29,IF(CN$19&lt;='様式３（療養者名簿）（⑤の場合）'!$BK29,1,0),0),0)</f>
        <v>0</v>
      </c>
      <c r="CO24" s="365">
        <f>IF(CO$19-'様式３（療養者名簿）（⑤の場合）'!$BJ29+1&lt;=15,IF(CO$19&gt;='様式３（療養者名簿）（⑤の場合）'!$BJ29,IF(CO$19&lt;='様式３（療養者名簿）（⑤の場合）'!$BK29,1,0),0),0)</f>
        <v>0</v>
      </c>
      <c r="CP24" s="365">
        <f>IF(CP$19-'様式３（療養者名簿）（⑤の場合）'!$BJ29+1&lt;=15,IF(CP$19&gt;='様式３（療養者名簿）（⑤の場合）'!$BJ29,IF(CP$19&lt;='様式３（療養者名簿）（⑤の場合）'!$BK29,1,0),0),0)</f>
        <v>0</v>
      </c>
      <c r="CQ24" s="365">
        <f>IF(CQ$19-'様式３（療養者名簿）（⑤の場合）'!$BJ29+1&lt;=15,IF(CQ$19&gt;='様式３（療養者名簿）（⑤の場合）'!$BJ29,IF(CQ$19&lt;='様式３（療養者名簿）（⑤の場合）'!$BK29,1,0),0),0)</f>
        <v>0</v>
      </c>
      <c r="CR24" s="365">
        <f>IF(CR$19-'様式３（療養者名簿）（⑤の場合）'!$BJ29+1&lt;=15,IF(CR$19&gt;='様式３（療養者名簿）（⑤の場合）'!$BJ29,IF(CR$19&lt;='様式３（療養者名簿）（⑤の場合）'!$BK29,1,0),0),0)</f>
        <v>0</v>
      </c>
      <c r="CS24" s="365">
        <f>IF(CS$19-'様式３（療養者名簿）（⑤の場合）'!$BJ29+1&lt;=15,IF(CS$19&gt;='様式３（療養者名簿）（⑤の場合）'!$BJ29,IF(CS$19&lt;='様式３（療養者名簿）（⑤の場合）'!$BK29,1,0),0),0)</f>
        <v>0</v>
      </c>
      <c r="CT24" s="365">
        <f>IF(CT$19-'様式３（療養者名簿）（⑤の場合）'!$BJ29+1&lt;=15,IF(CT$19&gt;='様式３（療養者名簿）（⑤の場合）'!$BJ29,IF(CT$19&lt;='様式３（療養者名簿）（⑤の場合）'!$BK29,1,0),0),0)</f>
        <v>0</v>
      </c>
      <c r="CU24" s="365">
        <f>IF(CU$19-'様式３（療養者名簿）（⑤の場合）'!$BJ29+1&lt;=15,IF(CU$19&gt;='様式３（療養者名簿）（⑤の場合）'!$BJ29,IF(CU$19&lt;='様式３（療養者名簿）（⑤の場合）'!$BK29,1,0),0),0)</f>
        <v>0</v>
      </c>
      <c r="CV24" s="365">
        <f>IF(CV$19-'様式３（療養者名簿）（⑤の場合）'!$BJ29+1&lt;=15,IF(CV$19&gt;='様式３（療養者名簿）（⑤の場合）'!$BJ29,IF(CV$19&lt;='様式３（療養者名簿）（⑤の場合）'!$BK29,1,0),0),0)</f>
        <v>0</v>
      </c>
      <c r="CW24" s="365">
        <f>IF(CW$19-'様式３（療養者名簿）（⑤の場合）'!$BJ29+1&lt;=15,IF(CW$19&gt;='様式３（療養者名簿）（⑤の場合）'!$BJ29,IF(CW$19&lt;='様式３（療養者名簿）（⑤の場合）'!$BK29,1,0),0),0)</f>
        <v>0</v>
      </c>
      <c r="CX24" s="365">
        <f>IF(CX$19-'様式３（療養者名簿）（⑤の場合）'!$BJ29+1&lt;=15,IF(CX$19&gt;='様式３（療養者名簿）（⑤の場合）'!$BJ29,IF(CX$19&lt;='様式３（療養者名簿）（⑤の場合）'!$BK29,1,0),0),0)</f>
        <v>0</v>
      </c>
      <c r="CY24" s="365">
        <f>IF(CY$19-'様式３（療養者名簿）（⑤の場合）'!$BJ29+1&lt;=15,IF(CY$19&gt;='様式３（療養者名簿）（⑤の場合）'!$BJ29,IF(CY$19&lt;='様式３（療養者名簿）（⑤の場合）'!$BK29,1,0),0),0)</f>
        <v>0</v>
      </c>
      <c r="CZ24" s="365">
        <f>IF(CZ$19-'様式３（療養者名簿）（⑤の場合）'!$BJ29+1&lt;=15,IF(CZ$19&gt;='様式３（療養者名簿）（⑤の場合）'!$BJ29,IF(CZ$19&lt;='様式３（療養者名簿）（⑤の場合）'!$BK29,1,0),0),0)</f>
        <v>0</v>
      </c>
      <c r="DA24" s="365">
        <f>IF(DA$19-'様式３（療養者名簿）（⑤の場合）'!$BJ29+1&lt;=15,IF(DA$19&gt;='様式３（療養者名簿）（⑤の場合）'!$BJ29,IF(DA$19&lt;='様式３（療養者名簿）（⑤の場合）'!$BK29,1,0),0),0)</f>
        <v>0</v>
      </c>
      <c r="DB24" s="365">
        <f>IF(DB$19-'様式３（療養者名簿）（⑤の場合）'!$BJ29+1&lt;=15,IF(DB$19&gt;='様式３（療養者名簿）（⑤の場合）'!$BJ29,IF(DB$19&lt;='様式３（療養者名簿）（⑤の場合）'!$BK29,1,0),0),0)</f>
        <v>0</v>
      </c>
      <c r="DC24" s="365">
        <f>IF(DC$19-'様式３（療養者名簿）（⑤の場合）'!$BJ29+1&lt;=15,IF(DC$19&gt;='様式３（療養者名簿）（⑤の場合）'!$BJ29,IF(DC$19&lt;='様式３（療養者名簿）（⑤の場合）'!$BK29,1,0),0),0)</f>
        <v>0</v>
      </c>
      <c r="DD24" s="365">
        <f>IF(DD$19-'様式３（療養者名簿）（⑤の場合）'!$BJ29+1&lt;=15,IF(DD$19&gt;='様式３（療養者名簿）（⑤の場合）'!$BJ29,IF(DD$19&lt;='様式３（療養者名簿）（⑤の場合）'!$BK29,1,0),0),0)</f>
        <v>0</v>
      </c>
      <c r="DE24" s="365">
        <f>IF(DE$19-'様式３（療養者名簿）（⑤の場合）'!$BJ29+1&lt;=15,IF(DE$19&gt;='様式３（療養者名簿）（⑤の場合）'!$BJ29,IF(DE$19&lt;='様式３（療養者名簿）（⑤の場合）'!$BK29,1,0),0),0)</f>
        <v>0</v>
      </c>
      <c r="DF24" s="365">
        <f>IF(DF$19-'様式３（療養者名簿）（⑤の場合）'!$BJ29+1&lt;=15,IF(DF$19&gt;='様式３（療養者名簿）（⑤の場合）'!$BJ29,IF(DF$19&lt;='様式３（療養者名簿）（⑤の場合）'!$BK29,1,0),0),0)</f>
        <v>0</v>
      </c>
      <c r="DG24" s="365">
        <f>IF(DG$19-'様式３（療養者名簿）（⑤の場合）'!$BJ29+1&lt;=15,IF(DG$19&gt;='様式３（療養者名簿）（⑤の場合）'!$BJ29,IF(DG$19&lt;='様式３（療養者名簿）（⑤の場合）'!$BK29,1,0),0),0)</f>
        <v>0</v>
      </c>
      <c r="DH24" s="365">
        <f>IF(DH$19-'様式３（療養者名簿）（⑤の場合）'!$BJ29+1&lt;=15,IF(DH$19&gt;='様式３（療養者名簿）（⑤の場合）'!$BJ29,IF(DH$19&lt;='様式３（療養者名簿）（⑤の場合）'!$BK29,1,0),0),0)</f>
        <v>0</v>
      </c>
      <c r="DI24" s="365">
        <f>IF(DI$19-'様式３（療養者名簿）（⑤の場合）'!$BJ29+1&lt;=15,IF(DI$19&gt;='様式３（療養者名簿）（⑤の場合）'!$BJ29,IF(DI$19&lt;='様式３（療養者名簿）（⑤の場合）'!$BK29,1,0),0),0)</f>
        <v>0</v>
      </c>
      <c r="DJ24" s="365">
        <f>IF(DJ$19-'様式３（療養者名簿）（⑤の場合）'!$BJ29+1&lt;=15,IF(DJ$19&gt;='様式３（療養者名簿）（⑤の場合）'!$BJ29,IF(DJ$19&lt;='様式３（療養者名簿）（⑤の場合）'!$BK29,1,0),0),0)</f>
        <v>0</v>
      </c>
      <c r="DK24" s="365">
        <f>IF(DK$19-'様式３（療養者名簿）（⑤の場合）'!$BJ29+1&lt;=15,IF(DK$19&gt;='様式３（療養者名簿）（⑤の場合）'!$BJ29,IF(DK$19&lt;='様式３（療養者名簿）（⑤の場合）'!$BK29,1,0),0),0)</f>
        <v>0</v>
      </c>
      <c r="DL24" s="365">
        <f>IF(DL$19-'様式３（療養者名簿）（⑤の場合）'!$BJ29+1&lt;=15,IF(DL$19&gt;='様式３（療養者名簿）（⑤の場合）'!$BJ29,IF(DL$19&lt;='様式３（療養者名簿）（⑤の場合）'!$BK29,1,0),0),0)</f>
        <v>0</v>
      </c>
      <c r="DM24" s="365">
        <f>IF(DM$19-'様式３（療養者名簿）（⑤の場合）'!$BJ29+1&lt;=15,IF(DM$19&gt;='様式３（療養者名簿）（⑤の場合）'!$BJ29,IF(DM$19&lt;='様式３（療養者名簿）（⑤の場合）'!$BK29,1,0),0),0)</f>
        <v>0</v>
      </c>
      <c r="DN24" s="365">
        <f>IF(DN$19-'様式３（療養者名簿）（⑤の場合）'!$BJ29+1&lt;=15,IF(DN$19&gt;='様式３（療養者名簿）（⑤の場合）'!$BJ29,IF(DN$19&lt;='様式３（療養者名簿）（⑤の場合）'!$BK29,1,0),0),0)</f>
        <v>0</v>
      </c>
      <c r="DO24" s="365">
        <f>IF(DO$19-'様式３（療養者名簿）（⑤の場合）'!$BJ29+1&lt;=15,IF(DO$19&gt;='様式３（療養者名簿）（⑤の場合）'!$BJ29,IF(DO$19&lt;='様式３（療養者名簿）（⑤の場合）'!$BK29,1,0),0),0)</f>
        <v>0</v>
      </c>
      <c r="DP24" s="365">
        <f>IF(DP$19-'様式３（療養者名簿）（⑤の場合）'!$BJ29+1&lt;=15,IF(DP$19&gt;='様式３（療養者名簿）（⑤の場合）'!$BJ29,IF(DP$19&lt;='様式３（療養者名簿）（⑤の場合）'!$BK29,1,0),0),0)</f>
        <v>0</v>
      </c>
      <c r="DQ24" s="365">
        <f>IF(DQ$19-'様式３（療養者名簿）（⑤の場合）'!$BJ29+1&lt;=15,IF(DQ$19&gt;='様式３（療養者名簿）（⑤の場合）'!$BJ29,IF(DQ$19&lt;='様式３（療養者名簿）（⑤の場合）'!$BK29,1,0),0),0)</f>
        <v>0</v>
      </c>
      <c r="DR24" s="365">
        <f>IF(DR$19-'様式３（療養者名簿）（⑤の場合）'!$BJ29+1&lt;=15,IF(DR$19&gt;='様式３（療養者名簿）（⑤の場合）'!$BJ29,IF(DR$19&lt;='様式３（療養者名簿）（⑤の場合）'!$BK29,1,0),0),0)</f>
        <v>0</v>
      </c>
      <c r="DS24" s="365">
        <f>IF(DS$19-'様式３（療養者名簿）（⑤の場合）'!$BJ29+1&lt;=15,IF(DS$19&gt;='様式３（療養者名簿）（⑤の場合）'!$BJ29,IF(DS$19&lt;='様式３（療養者名簿）（⑤の場合）'!$BK29,1,0),0),0)</f>
        <v>0</v>
      </c>
      <c r="DT24" s="365">
        <f>IF(DT$19-'様式３（療養者名簿）（⑤の場合）'!$BJ29+1&lt;=15,IF(DT$19&gt;='様式３（療養者名簿）（⑤の場合）'!$BJ29,IF(DT$19&lt;='様式３（療養者名簿）（⑤の場合）'!$BK29,1,0),0),0)</f>
        <v>0</v>
      </c>
      <c r="DU24" s="365">
        <f>IF(DU$19-'様式３（療養者名簿）（⑤の場合）'!$BJ29+1&lt;=15,IF(DU$19&gt;='様式３（療養者名簿）（⑤の場合）'!$BJ29,IF(DU$19&lt;='様式３（療養者名簿）（⑤の場合）'!$BK29,1,0),0),0)</f>
        <v>0</v>
      </c>
      <c r="DV24" s="365">
        <f>IF(DV$19-'様式３（療養者名簿）（⑤の場合）'!$BJ29+1&lt;=15,IF(DV$19&gt;='様式３（療養者名簿）（⑤の場合）'!$BJ29,IF(DV$19&lt;='様式３（療養者名簿）（⑤の場合）'!$BK29,1,0),0),0)</f>
        <v>0</v>
      </c>
      <c r="DW24" s="365">
        <f>IF(DW$19-'様式３（療養者名簿）（⑤の場合）'!$BJ29+1&lt;=15,IF(DW$19&gt;='様式３（療養者名簿）（⑤の場合）'!$BJ29,IF(DW$19&lt;='様式３（療養者名簿）（⑤の場合）'!$BK29,1,0),0),0)</f>
        <v>0</v>
      </c>
      <c r="DX24" s="365">
        <f>IF(DX$19-'様式３（療養者名簿）（⑤の場合）'!$BJ29+1&lt;=15,IF(DX$19&gt;='様式３（療養者名簿）（⑤の場合）'!$BJ29,IF(DX$19&lt;='様式３（療養者名簿）（⑤の場合）'!$BK29,1,0),0),0)</f>
        <v>0</v>
      </c>
      <c r="DY24" s="365">
        <f>IF(DY$19-'様式３（療養者名簿）（⑤の場合）'!$BJ29+1&lt;=15,IF(DY$19&gt;='様式３（療養者名簿）（⑤の場合）'!$BJ29,IF(DY$19&lt;='様式３（療養者名簿）（⑤の場合）'!$BK29,1,0),0),0)</f>
        <v>0</v>
      </c>
      <c r="DZ24" s="365">
        <f>IF(DZ$19-'様式３（療養者名簿）（⑤の場合）'!$BJ29+1&lt;=15,IF(DZ$19&gt;='様式３（療養者名簿）（⑤の場合）'!$BJ29,IF(DZ$19&lt;='様式３（療養者名簿）（⑤の場合）'!$BK29,1,0),0),0)</f>
        <v>0</v>
      </c>
      <c r="EA24" s="365">
        <f>IF(EA$19-'様式３（療養者名簿）（⑤の場合）'!$BJ29+1&lt;=15,IF(EA$19&gt;='様式３（療養者名簿）（⑤の場合）'!$BJ29,IF(EA$19&lt;='様式３（療養者名簿）（⑤の場合）'!$BK29,1,0),0),0)</f>
        <v>0</v>
      </c>
      <c r="EB24" s="365">
        <f>IF(EB$19-'様式３（療養者名簿）（⑤の場合）'!$BJ29+1&lt;=15,IF(EB$19&gt;='様式３（療養者名簿）（⑤の場合）'!$BJ29,IF(EB$19&lt;='様式３（療養者名簿）（⑤の場合）'!$BK29,1,0),0),0)</f>
        <v>0</v>
      </c>
      <c r="EC24" s="365">
        <f>IF(EC$19-'様式３（療養者名簿）（⑤の場合）'!$BJ29+1&lt;=15,IF(EC$19&gt;='様式３（療養者名簿）（⑤の場合）'!$BJ29,IF(EC$19&lt;='様式３（療養者名簿）（⑤の場合）'!$BK29,1,0),0),0)</f>
        <v>0</v>
      </c>
      <c r="ED24" s="365">
        <f>IF(ED$19-'様式３（療養者名簿）（⑤の場合）'!$BJ29+1&lt;=15,IF(ED$19&gt;='様式３（療養者名簿）（⑤の場合）'!$BJ29,IF(ED$19&lt;='様式３（療養者名簿）（⑤の場合）'!$BK29,1,0),0),0)</f>
        <v>0</v>
      </c>
      <c r="EE24" s="365">
        <f>IF(EE$19-'様式３（療養者名簿）（⑤の場合）'!$BJ29+1&lt;=15,IF(EE$19&gt;='様式３（療養者名簿）（⑤の場合）'!$BJ29,IF(EE$19&lt;='様式３（療養者名簿）（⑤の場合）'!$BK29,1,0),0),0)</f>
        <v>0</v>
      </c>
      <c r="EF24" s="365">
        <f>IF(EF$19-'様式３（療養者名簿）（⑤の場合）'!$BJ29+1&lt;=15,IF(EF$19&gt;='様式３（療養者名簿）（⑤の場合）'!$BJ29,IF(EF$19&lt;='様式３（療養者名簿）（⑤の場合）'!$BK29,1,0),0),0)</f>
        <v>0</v>
      </c>
      <c r="EG24" s="365">
        <f>IF(EG$19-'様式３（療養者名簿）（⑤の場合）'!$BJ29+1&lt;=15,IF(EG$19&gt;='様式３（療養者名簿）（⑤の場合）'!$BJ29,IF(EG$19&lt;='様式３（療養者名簿）（⑤の場合）'!$BK29,1,0),0),0)</f>
        <v>0</v>
      </c>
      <c r="EH24" s="365">
        <f>IF(EH$19-'様式３（療養者名簿）（⑤の場合）'!$BJ29+1&lt;=15,IF(EH$19&gt;='様式３（療養者名簿）（⑤の場合）'!$BJ29,IF(EH$19&lt;='様式３（療養者名簿）（⑤の場合）'!$BK29,1,0),0),0)</f>
        <v>0</v>
      </c>
      <c r="EI24" s="365">
        <f>IF(EI$19-'様式３（療養者名簿）（⑤の場合）'!$BJ29+1&lt;=15,IF(EI$19&gt;='様式３（療養者名簿）（⑤の場合）'!$BJ29,IF(EI$19&lt;='様式３（療養者名簿）（⑤の場合）'!$BK29,1,0),0),0)</f>
        <v>0</v>
      </c>
      <c r="EJ24" s="365">
        <f>IF(EJ$19-'様式３（療養者名簿）（⑤の場合）'!$BJ29+1&lt;=15,IF(EJ$19&gt;='様式３（療養者名簿）（⑤の場合）'!$BJ29,IF(EJ$19&lt;='様式３（療養者名簿）（⑤の場合）'!$BK29,1,0),0),0)</f>
        <v>0</v>
      </c>
      <c r="EK24" s="365">
        <f>IF(EK$19-'様式３（療養者名簿）（⑤の場合）'!$BJ29+1&lt;=15,IF(EK$19&gt;='様式３（療養者名簿）（⑤の場合）'!$BJ29,IF(EK$19&lt;='様式３（療養者名簿）（⑤の場合）'!$BK29,1,0),0),0)</f>
        <v>0</v>
      </c>
      <c r="EL24" s="365">
        <f>IF(EL$19-'様式３（療養者名簿）（⑤の場合）'!$BJ29+1&lt;=15,IF(EL$19&gt;='様式３（療養者名簿）（⑤の場合）'!$BJ29,IF(EL$19&lt;='様式３（療養者名簿）（⑤の場合）'!$BK29,1,0),0),0)</f>
        <v>0</v>
      </c>
      <c r="EM24" s="365">
        <f>IF(EM$19-'様式３（療養者名簿）（⑤の場合）'!$BJ29+1&lt;=15,IF(EM$19&gt;='様式３（療養者名簿）（⑤の場合）'!$BJ29,IF(EM$19&lt;='様式３（療養者名簿）（⑤の場合）'!$BK29,1,0),0),0)</f>
        <v>0</v>
      </c>
      <c r="EN24" s="365">
        <f>IF(EN$19-'様式３（療養者名簿）（⑤の場合）'!$BJ29+1&lt;=15,IF(EN$19&gt;='様式３（療養者名簿）（⑤の場合）'!$BJ29,IF(EN$19&lt;='様式３（療養者名簿）（⑤の場合）'!$BK29,1,0),0),0)</f>
        <v>0</v>
      </c>
      <c r="EO24" s="365">
        <f>IF(EO$19-'様式３（療養者名簿）（⑤の場合）'!$BJ29+1&lt;=15,IF(EO$19&gt;='様式３（療養者名簿）（⑤の場合）'!$BJ29,IF(EO$19&lt;='様式３（療養者名簿）（⑤の場合）'!$BK29,1,0),0),0)</f>
        <v>0</v>
      </c>
      <c r="EP24" s="365">
        <f>IF(EP$19-'様式３（療養者名簿）（⑤の場合）'!$BJ29+1&lt;=15,IF(EP$19&gt;='様式３（療養者名簿）（⑤の場合）'!$BJ29,IF(EP$19&lt;='様式３（療養者名簿）（⑤の場合）'!$BK29,1,0),0),0)</f>
        <v>0</v>
      </c>
      <c r="EQ24" s="365">
        <f>IF(EQ$19-'様式３（療養者名簿）（⑤の場合）'!$BJ29+1&lt;=15,IF(EQ$19&gt;='様式３（療養者名簿）（⑤の場合）'!$BJ29,IF(EQ$19&lt;='様式３（療養者名簿）（⑤の場合）'!$BK29,1,0),0),0)</f>
        <v>0</v>
      </c>
      <c r="ER24" s="365">
        <f>IF(ER$19-'様式３（療養者名簿）（⑤の場合）'!$BJ29+1&lt;=15,IF(ER$19&gt;='様式３（療養者名簿）（⑤の場合）'!$BJ29,IF(ER$19&lt;='様式３（療養者名簿）（⑤の場合）'!$BK29,1,0),0),0)</f>
        <v>0</v>
      </c>
      <c r="ES24" s="365">
        <f>IF(ES$19-'様式３（療養者名簿）（⑤の場合）'!$BJ29+1&lt;=15,IF(ES$19&gt;='様式３（療養者名簿）（⑤の場合）'!$BJ29,IF(ES$19&lt;='様式３（療養者名簿）（⑤の場合）'!$BK29,1,0),0),0)</f>
        <v>0</v>
      </c>
      <c r="ET24" s="365">
        <f>IF(ET$19-'様式３（療養者名簿）（⑤の場合）'!$BJ29+1&lt;=15,IF(ET$19&gt;='様式３（療養者名簿）（⑤の場合）'!$BJ29,IF(ET$19&lt;='様式３（療養者名簿）（⑤の場合）'!$BK29,1,0),0),0)</f>
        <v>0</v>
      </c>
      <c r="EU24" s="365">
        <f>IF(EU$19-'様式３（療養者名簿）（⑤の場合）'!$BJ29+1&lt;=15,IF(EU$19&gt;='様式３（療養者名簿）（⑤の場合）'!$BJ29,IF(EU$19&lt;='様式３（療養者名簿）（⑤の場合）'!$BK29,1,0),0),0)</f>
        <v>0</v>
      </c>
      <c r="EV24" s="365">
        <f>IF(EV$19-'様式３（療養者名簿）（⑤の場合）'!$BJ29+1&lt;=15,IF(EV$19&gt;='様式３（療養者名簿）（⑤の場合）'!$BJ29,IF(EV$19&lt;='様式３（療養者名簿）（⑤の場合）'!$BK29,1,0),0),0)</f>
        <v>0</v>
      </c>
      <c r="EW24" s="365">
        <f>IF(EW$19-'様式３（療養者名簿）（⑤の場合）'!$BJ29+1&lt;=15,IF(EW$19&gt;='様式３（療養者名簿）（⑤の場合）'!$BJ29,IF(EW$19&lt;='様式３（療養者名簿）（⑤の場合）'!$BK29,1,0),0),0)</f>
        <v>0</v>
      </c>
      <c r="EX24" s="365">
        <f>IF(EX$19-'様式３（療養者名簿）（⑤の場合）'!$BJ29+1&lt;=15,IF(EX$19&gt;='様式３（療養者名簿）（⑤の場合）'!$BJ29,IF(EX$19&lt;='様式３（療養者名簿）（⑤の場合）'!$BK29,1,0),0),0)</f>
        <v>0</v>
      </c>
      <c r="EY24" s="365">
        <f>IF(EY$19-'様式３（療養者名簿）（⑤の場合）'!$BJ29+1&lt;=15,IF(EY$19&gt;='様式３（療養者名簿）（⑤の場合）'!$BJ29,IF(EY$19&lt;='様式３（療養者名簿）（⑤の場合）'!$BK29,1,0),0),0)</f>
        <v>0</v>
      </c>
      <c r="EZ24" s="365">
        <f>IF(EZ$19-'様式３（療養者名簿）（⑤の場合）'!$BJ29+1&lt;=15,IF(EZ$19&gt;='様式３（療養者名簿）（⑤の場合）'!$BJ29,IF(EZ$19&lt;='様式３（療養者名簿）（⑤の場合）'!$BK29,1,0),0),0)</f>
        <v>0</v>
      </c>
      <c r="FA24" s="365">
        <f>IF(FA$19-'様式３（療養者名簿）（⑤の場合）'!$BJ29+1&lt;=15,IF(FA$19&gt;='様式３（療養者名簿）（⑤の場合）'!$BJ29,IF(FA$19&lt;='様式３（療養者名簿）（⑤の場合）'!$BK29,1,0),0),0)</f>
        <v>0</v>
      </c>
      <c r="FB24" s="365">
        <f>IF(FB$19-'様式３（療養者名簿）（⑤の場合）'!$BJ29+1&lt;=15,IF(FB$19&gt;='様式３（療養者名簿）（⑤の場合）'!$BJ29,IF(FB$19&lt;='様式３（療養者名簿）（⑤の場合）'!$BK29,1,0),0),0)</f>
        <v>0</v>
      </c>
      <c r="FC24" s="365">
        <f>IF(FC$19-'様式３（療養者名簿）（⑤の場合）'!$BJ29+1&lt;=15,IF(FC$19&gt;='様式３（療養者名簿）（⑤の場合）'!$BJ29,IF(FC$19&lt;='様式３（療養者名簿）（⑤の場合）'!$BK29,1,0),0),0)</f>
        <v>0</v>
      </c>
      <c r="FD24" s="365">
        <f>IF(FD$19-'様式３（療養者名簿）（⑤の場合）'!$BJ29+1&lt;=15,IF(FD$19&gt;='様式３（療養者名簿）（⑤の場合）'!$BJ29,IF(FD$19&lt;='様式３（療養者名簿）（⑤の場合）'!$BK29,1,0),0),0)</f>
        <v>0</v>
      </c>
      <c r="FE24" s="365">
        <f>IF(FE$19-'様式３（療養者名簿）（⑤の場合）'!$BJ29+1&lt;=15,IF(FE$19&gt;='様式３（療養者名簿）（⑤の場合）'!$BJ29,IF(FE$19&lt;='様式３（療養者名簿）（⑤の場合）'!$BK29,1,0),0),0)</f>
        <v>0</v>
      </c>
      <c r="FF24" s="365">
        <f>IF(FF$19-'様式３（療養者名簿）（⑤の場合）'!$BJ29+1&lt;=15,IF(FF$19&gt;='様式３（療養者名簿）（⑤の場合）'!$BJ29,IF(FF$19&lt;='様式３（療養者名簿）（⑤の場合）'!$BK29,1,0),0),0)</f>
        <v>0</v>
      </c>
      <c r="FG24" s="365">
        <f>IF(FG$19-'様式３（療養者名簿）（⑤の場合）'!$BJ29+1&lt;=15,IF(FG$19&gt;='様式３（療養者名簿）（⑤の場合）'!$BJ29,IF(FG$19&lt;='様式３（療養者名簿）（⑤の場合）'!$BK29,1,0),0),0)</f>
        <v>0</v>
      </c>
      <c r="FH24" s="365">
        <f>IF(FH$19-'様式３（療養者名簿）（⑤の場合）'!$BJ29+1&lt;=15,IF(FH$19&gt;='様式３（療養者名簿）（⑤の場合）'!$BJ29,IF(FH$19&lt;='様式３（療養者名簿）（⑤の場合）'!$BK29,1,0),0),0)</f>
        <v>0</v>
      </c>
      <c r="FI24" s="365">
        <f>IF(FI$19-'様式３（療養者名簿）（⑤の場合）'!$BJ29+1&lt;=15,IF(FI$19&gt;='様式３（療養者名簿）（⑤の場合）'!$BJ29,IF(FI$19&lt;='様式３（療養者名簿）（⑤の場合）'!$BK29,1,0),0),0)</f>
        <v>0</v>
      </c>
      <c r="FJ24" s="365">
        <f>IF(FJ$19-'様式３（療養者名簿）（⑤の場合）'!$BJ29+1&lt;=15,IF(FJ$19&gt;='様式３（療養者名簿）（⑤の場合）'!$BJ29,IF(FJ$19&lt;='様式３（療養者名簿）（⑤の場合）'!$BK29,1,0),0),0)</f>
        <v>0</v>
      </c>
      <c r="FK24" s="365">
        <f>IF(FK$19-'様式３（療養者名簿）（⑤の場合）'!$BJ29+1&lt;=15,IF(FK$19&gt;='様式３（療養者名簿）（⑤の場合）'!$BJ29,IF(FK$19&lt;='様式３（療養者名簿）（⑤の場合）'!$BK29,1,0),0),0)</f>
        <v>0</v>
      </c>
      <c r="FL24" s="365">
        <f>IF(FL$19-'様式３（療養者名簿）（⑤の場合）'!$BJ29+1&lt;=15,IF(FL$19&gt;='様式３（療養者名簿）（⑤の場合）'!$BJ29,IF(FL$19&lt;='様式３（療養者名簿）（⑤の場合）'!$BK29,1,0),0),0)</f>
        <v>0</v>
      </c>
      <c r="FM24" s="365">
        <f>IF(FM$19-'様式３（療養者名簿）（⑤の場合）'!$BJ29+1&lt;=15,IF(FM$19&gt;='様式３（療養者名簿）（⑤の場合）'!$BJ29,IF(FM$19&lt;='様式３（療養者名簿）（⑤の場合）'!$BK29,1,0),0),0)</f>
        <v>0</v>
      </c>
      <c r="FN24" s="365">
        <f>IF(FN$19-'様式３（療養者名簿）（⑤の場合）'!$BJ29+1&lt;=15,IF(FN$19&gt;='様式３（療養者名簿）（⑤の場合）'!$BJ29,IF(FN$19&lt;='様式３（療養者名簿）（⑤の場合）'!$BK29,1,0),0),0)</f>
        <v>0</v>
      </c>
      <c r="FO24" s="365">
        <f>IF(FO$19-'様式３（療養者名簿）（⑤の場合）'!$BJ29+1&lt;=15,IF(FO$19&gt;='様式３（療養者名簿）（⑤の場合）'!$BJ29,IF(FO$19&lt;='様式３（療養者名簿）（⑤の場合）'!$BK29,1,0),0),0)</f>
        <v>0</v>
      </c>
      <c r="FP24" s="365">
        <f>IF(FP$19-'様式３（療養者名簿）（⑤の場合）'!$BJ29+1&lt;=15,IF(FP$19&gt;='様式３（療養者名簿）（⑤の場合）'!$BJ29,IF(FP$19&lt;='様式３（療養者名簿）（⑤の場合）'!$BK29,1,0),0),0)</f>
        <v>0</v>
      </c>
      <c r="FQ24" s="365">
        <f>IF(FQ$19-'様式３（療養者名簿）（⑤の場合）'!$BJ29+1&lt;=15,IF(FQ$19&gt;='様式３（療養者名簿）（⑤の場合）'!$BJ29,IF(FQ$19&lt;='様式３（療養者名簿）（⑤の場合）'!$BK29,1,0),0),0)</f>
        <v>0</v>
      </c>
      <c r="FR24" s="365">
        <f>IF(FR$19-'様式３（療養者名簿）（⑤の場合）'!$BJ29+1&lt;=15,IF(FR$19&gt;='様式３（療養者名簿）（⑤の場合）'!$BJ29,IF(FR$19&lt;='様式３（療養者名簿）（⑤の場合）'!$BK29,1,0),0),0)</f>
        <v>0</v>
      </c>
      <c r="FS24" s="365">
        <f>IF(FS$19-'様式３（療養者名簿）（⑤の場合）'!$BJ29+1&lt;=15,IF(FS$19&gt;='様式３（療養者名簿）（⑤の場合）'!$BJ29,IF(FS$19&lt;='様式３（療養者名簿）（⑤の場合）'!$BK29,1,0),0),0)</f>
        <v>0</v>
      </c>
      <c r="FT24" s="365">
        <f>IF(FT$19-'様式３（療養者名簿）（⑤の場合）'!$BJ29+1&lt;=15,IF(FT$19&gt;='様式３（療養者名簿）（⑤の場合）'!$BJ29,IF(FT$19&lt;='様式３（療養者名簿）（⑤の場合）'!$BK29,1,0),0),0)</f>
        <v>0</v>
      </c>
      <c r="FU24" s="365">
        <f>IF(FU$19-'様式３（療養者名簿）（⑤の場合）'!$BJ29+1&lt;=15,IF(FU$19&gt;='様式３（療養者名簿）（⑤の場合）'!$BJ29,IF(FU$19&lt;='様式３（療養者名簿）（⑤の場合）'!$BK29,1,0),0),0)</f>
        <v>0</v>
      </c>
      <c r="FV24" s="365">
        <f>IF(FV$19-'様式３（療養者名簿）（⑤の場合）'!$BJ29+1&lt;=15,IF(FV$19&gt;='様式３（療養者名簿）（⑤の場合）'!$BJ29,IF(FV$19&lt;='様式３（療養者名簿）（⑤の場合）'!$BK29,1,0),0),0)</f>
        <v>0</v>
      </c>
      <c r="FW24" s="365">
        <f>IF(FW$19-'様式３（療養者名簿）（⑤の場合）'!$BJ29+1&lt;=15,IF(FW$19&gt;='様式３（療養者名簿）（⑤の場合）'!$BJ29,IF(FW$19&lt;='様式３（療養者名簿）（⑤の場合）'!$BK29,1,0),0),0)</f>
        <v>0</v>
      </c>
      <c r="FX24" s="365">
        <f>IF(FX$19-'様式３（療養者名簿）（⑤の場合）'!$BJ29+1&lt;=15,IF(FX$19&gt;='様式３（療養者名簿）（⑤の場合）'!$BJ29,IF(FX$19&lt;='様式３（療養者名簿）（⑤の場合）'!$BK29,1,0),0),0)</f>
        <v>0</v>
      </c>
      <c r="FY24" s="365">
        <f>IF(FY$19-'様式３（療養者名簿）（⑤の場合）'!$BJ29+1&lt;=15,IF(FY$19&gt;='様式３（療養者名簿）（⑤の場合）'!$BJ29,IF(FY$19&lt;='様式３（療養者名簿）（⑤の場合）'!$BK29,1,0),0),0)</f>
        <v>0</v>
      </c>
      <c r="FZ24" s="365">
        <f>IF(FZ$19-'様式３（療養者名簿）（⑤の場合）'!$BJ29+1&lt;=15,IF(FZ$19&gt;='様式３（療養者名簿）（⑤の場合）'!$BJ29,IF(FZ$19&lt;='様式３（療養者名簿）（⑤の場合）'!$BK29,1,0),0),0)</f>
        <v>0</v>
      </c>
      <c r="GA24" s="365">
        <f>IF(GA$19-'様式３（療養者名簿）（⑤の場合）'!$BJ29+1&lt;=15,IF(GA$19&gt;='様式３（療養者名簿）（⑤の場合）'!$BJ29,IF(GA$19&lt;='様式３（療養者名簿）（⑤の場合）'!$BK29,1,0),0),0)</f>
        <v>0</v>
      </c>
      <c r="GB24" s="365">
        <f>IF(GB$19-'様式３（療養者名簿）（⑤の場合）'!$BJ29+1&lt;=15,IF(GB$19&gt;='様式３（療養者名簿）（⑤の場合）'!$BJ29,IF(GB$19&lt;='様式３（療養者名簿）（⑤の場合）'!$BK29,1,0),0),0)</f>
        <v>0</v>
      </c>
      <c r="GC24" s="365">
        <f>IF(GC$19-'様式３（療養者名簿）（⑤の場合）'!$BJ29+1&lt;=15,IF(GC$19&gt;='様式３（療養者名簿）（⑤の場合）'!$BJ29,IF(GC$19&lt;='様式３（療養者名簿）（⑤の場合）'!$BK29,1,0),0),0)</f>
        <v>0</v>
      </c>
      <c r="GD24" s="365">
        <f>IF(GD$19-'様式３（療養者名簿）（⑤の場合）'!$BJ29+1&lt;=15,IF(GD$19&gt;='様式３（療養者名簿）（⑤の場合）'!$BJ29,IF(GD$19&lt;='様式３（療養者名簿）（⑤の場合）'!$BK29,1,0),0),0)</f>
        <v>0</v>
      </c>
      <c r="GE24" s="365">
        <f>IF(GE$19-'様式３（療養者名簿）（⑤の場合）'!$BJ29+1&lt;=15,IF(GE$19&gt;='様式３（療養者名簿）（⑤の場合）'!$BJ29,IF(GE$19&lt;='様式３（療養者名簿）（⑤の場合）'!$BK29,1,0),0),0)</f>
        <v>0</v>
      </c>
      <c r="GF24" s="365">
        <f>IF(GF$19-'様式３（療養者名簿）（⑤の場合）'!$BJ29+1&lt;=15,IF(GF$19&gt;='様式３（療養者名簿）（⑤の場合）'!$BJ29,IF(GF$19&lt;='様式３（療養者名簿）（⑤の場合）'!$BK29,1,0),0),0)</f>
        <v>0</v>
      </c>
      <c r="GG24" s="365">
        <f>IF(GG$19-'様式３（療養者名簿）（⑤の場合）'!$BJ29+1&lt;=15,IF(GG$19&gt;='様式３（療養者名簿）（⑤の場合）'!$BJ29,IF(GG$19&lt;='様式３（療養者名簿）（⑤の場合）'!$BK29,1,0),0),0)</f>
        <v>0</v>
      </c>
      <c r="GH24" s="365">
        <f>IF(GH$19-'様式３（療養者名簿）（⑤の場合）'!$BJ29+1&lt;=15,IF(GH$19&gt;='様式３（療養者名簿）（⑤の場合）'!$BJ29,IF(GH$19&lt;='様式３（療養者名簿）（⑤の場合）'!$BK29,1,0),0),0)</f>
        <v>0</v>
      </c>
      <c r="GI24" s="365">
        <f>IF(GI$19-'様式３（療養者名簿）（⑤の場合）'!$BJ29+1&lt;=15,IF(GI$19&gt;='様式３（療養者名簿）（⑤の場合）'!$BJ29,IF(GI$19&lt;='様式３（療養者名簿）（⑤の場合）'!$BK29,1,0),0),0)</f>
        <v>0</v>
      </c>
      <c r="GJ24" s="365">
        <f>IF(GJ$19-'様式３（療養者名簿）（⑤の場合）'!$BJ29+1&lt;=15,IF(GJ$19&gt;='様式３（療養者名簿）（⑤の場合）'!$BJ29,IF(GJ$19&lt;='様式３（療養者名簿）（⑤の場合）'!$BK29,1,0),0),0)</f>
        <v>0</v>
      </c>
      <c r="GK24" s="365">
        <f>IF(GK$19-'様式３（療養者名簿）（⑤の場合）'!$BJ29+1&lt;=15,IF(GK$19&gt;='様式３（療養者名簿）（⑤の場合）'!$BJ29,IF(GK$19&lt;='様式３（療養者名簿）（⑤の場合）'!$BK29,1,0),0),0)</f>
        <v>0</v>
      </c>
      <c r="GL24" s="365">
        <f>IF(GL$19-'様式３（療養者名簿）（⑤の場合）'!$BJ29+1&lt;=15,IF(GL$19&gt;='様式３（療養者名簿）（⑤の場合）'!$BJ29,IF(GL$19&lt;='様式３（療養者名簿）（⑤の場合）'!$BK29,1,0),0),0)</f>
        <v>0</v>
      </c>
      <c r="GM24" s="365">
        <f>IF(GM$19-'様式３（療養者名簿）（⑤の場合）'!$BJ29+1&lt;=15,IF(GM$19&gt;='様式３（療養者名簿）（⑤の場合）'!$BJ29,IF(GM$19&lt;='様式３（療養者名簿）（⑤の場合）'!$BK29,1,0),0),0)</f>
        <v>0</v>
      </c>
      <c r="GN24" s="365">
        <f>IF(GN$19-'様式３（療養者名簿）（⑤の場合）'!$BJ29+1&lt;=15,IF(GN$19&gt;='様式３（療養者名簿）（⑤の場合）'!$BJ29,IF(GN$19&lt;='様式３（療養者名簿）（⑤の場合）'!$BK29,1,0),0),0)</f>
        <v>0</v>
      </c>
      <c r="GO24" s="365">
        <f>IF(GO$19-'様式３（療養者名簿）（⑤の場合）'!$BJ29+1&lt;=15,IF(GO$19&gt;='様式３（療養者名簿）（⑤の場合）'!$BJ29,IF(GO$19&lt;='様式３（療養者名簿）（⑤の場合）'!$BK29,1,0),0),0)</f>
        <v>0</v>
      </c>
      <c r="GP24" s="365">
        <f>IF(GP$19-'様式３（療養者名簿）（⑤の場合）'!$BJ29+1&lt;=15,IF(GP$19&gt;='様式３（療養者名簿）（⑤の場合）'!$BJ29,IF(GP$19&lt;='様式３（療養者名簿）（⑤の場合）'!$BK29,1,0),0),0)</f>
        <v>0</v>
      </c>
      <c r="GQ24" s="365">
        <f>IF(GQ$19-'様式３（療養者名簿）（⑤の場合）'!$BJ29+1&lt;=15,IF(GQ$19&gt;='様式３（療養者名簿）（⑤の場合）'!$BJ29,IF(GQ$19&lt;='様式３（療養者名簿）（⑤の場合）'!$BK29,1,0),0),0)</f>
        <v>0</v>
      </c>
      <c r="GR24" s="365">
        <f>IF(GR$19-'様式３（療養者名簿）（⑤の場合）'!$BJ29+1&lt;=15,IF(GR$19&gt;='様式３（療養者名簿）（⑤の場合）'!$BJ29,IF(GR$19&lt;='様式３（療養者名簿）（⑤の場合）'!$BK29,1,0),0),0)</f>
        <v>0</v>
      </c>
      <c r="GS24" s="365">
        <f>IF(GS$19-'様式３（療養者名簿）（⑤の場合）'!$BJ29+1&lt;=15,IF(GS$19&gt;='様式３（療養者名簿）（⑤の場合）'!$BJ29,IF(GS$19&lt;='様式３（療養者名簿）（⑤の場合）'!$BK29,1,0),0),0)</f>
        <v>0</v>
      </c>
      <c r="GT24" s="365">
        <f>IF(GT$19-'様式３（療養者名簿）（⑤の場合）'!$BJ29+1&lt;=15,IF(GT$19&gt;='様式３（療養者名簿）（⑤の場合）'!$BJ29,IF(GT$19&lt;='様式３（療養者名簿）（⑤の場合）'!$BK29,1,0),0),0)</f>
        <v>0</v>
      </c>
      <c r="GU24" s="365">
        <f>IF(GU$19-'様式３（療養者名簿）（⑤の場合）'!$BJ29+1&lt;=15,IF(GU$19&gt;='様式３（療養者名簿）（⑤の場合）'!$BJ29,IF(GU$19&lt;='様式３（療養者名簿）（⑤の場合）'!$BK29,1,0),0),0)</f>
        <v>0</v>
      </c>
      <c r="GV24" s="365">
        <f>IF(GV$19-'様式３（療養者名簿）（⑤の場合）'!$BJ29+1&lt;=15,IF(GV$19&gt;='様式３（療養者名簿）（⑤の場合）'!$BJ29,IF(GV$19&lt;='様式３（療養者名簿）（⑤の場合）'!$BK29,1,0),0),0)</f>
        <v>0</v>
      </c>
      <c r="GW24" s="365">
        <f>IF(GW$19-'様式３（療養者名簿）（⑤の場合）'!$BJ29+1&lt;=15,IF(GW$19&gt;='様式３（療養者名簿）（⑤の場合）'!$BJ29,IF(GW$19&lt;='様式３（療養者名簿）（⑤の場合）'!$BK29,1,0),0),0)</f>
        <v>0</v>
      </c>
      <c r="GX24" s="365">
        <f>IF(GX$19-'様式３（療養者名簿）（⑤の場合）'!$BJ29+1&lt;=15,IF(GX$19&gt;='様式３（療養者名簿）（⑤の場合）'!$BJ29,IF(GX$19&lt;='様式３（療養者名簿）（⑤の場合）'!$BK29,1,0),0),0)</f>
        <v>0</v>
      </c>
      <c r="GY24" s="365">
        <f>IF(GY$19-'様式３（療養者名簿）（⑤の場合）'!$BJ29+1&lt;=15,IF(GY$19&gt;='様式３（療養者名簿）（⑤の場合）'!$BJ29,IF(GY$19&lt;='様式３（療養者名簿）（⑤の場合）'!$BK29,1,0),0),0)</f>
        <v>0</v>
      </c>
      <c r="GZ24" s="365">
        <f>IF(GZ$19-'様式３（療養者名簿）（⑤の場合）'!$BJ29+1&lt;=15,IF(GZ$19&gt;='様式３（療養者名簿）（⑤の場合）'!$BJ29,IF(GZ$19&lt;='様式３（療養者名簿）（⑤の場合）'!$BK29,1,0),0),0)</f>
        <v>0</v>
      </c>
      <c r="HA24" s="365">
        <f>IF(HA$19-'様式３（療養者名簿）（⑤の場合）'!$BJ29+1&lt;=15,IF(HA$19&gt;='様式３（療養者名簿）（⑤の場合）'!$BJ29,IF(HA$19&lt;='様式３（療養者名簿）（⑤の場合）'!$BK29,1,0),0),0)</f>
        <v>0</v>
      </c>
      <c r="HB24" s="365">
        <f>IF(HB$19-'様式３（療養者名簿）（⑤の場合）'!$BJ29+1&lt;=15,IF(HB$19&gt;='様式３（療養者名簿）（⑤の場合）'!$BJ29,IF(HB$19&lt;='様式３（療養者名簿）（⑤の場合）'!$BK29,1,0),0),0)</f>
        <v>0</v>
      </c>
      <c r="HC24" s="365">
        <f>IF(HC$19-'様式３（療養者名簿）（⑤の場合）'!$BJ29+1&lt;=15,IF(HC$19&gt;='様式３（療養者名簿）（⑤の場合）'!$BJ29,IF(HC$19&lt;='様式３（療養者名簿）（⑤の場合）'!$BK29,1,0),0),0)</f>
        <v>0</v>
      </c>
      <c r="HD24" s="365">
        <f>IF(HD$19-'様式３（療養者名簿）（⑤の場合）'!$BJ29+1&lt;=15,IF(HD$19&gt;='様式３（療養者名簿）（⑤の場合）'!$BJ29,IF(HD$19&lt;='様式３（療養者名簿）（⑤の場合）'!$BK29,1,0),0),0)</f>
        <v>0</v>
      </c>
      <c r="HE24" s="365">
        <f>IF(HE$19-'様式３（療養者名簿）（⑤の場合）'!$BJ29+1&lt;=15,IF(HE$19&gt;='様式３（療養者名簿）（⑤の場合）'!$BJ29,IF(HE$19&lt;='様式３（療養者名簿）（⑤の場合）'!$BK29,1,0),0),0)</f>
        <v>0</v>
      </c>
      <c r="HF24" s="365">
        <f>IF(HF$19-'様式３（療養者名簿）（⑤の場合）'!$BJ29+1&lt;=15,IF(HF$19&gt;='様式３（療養者名簿）（⑤の場合）'!$BJ29,IF(HF$19&lt;='様式３（療養者名簿）（⑤の場合）'!$BK29,1,0),0),0)</f>
        <v>0</v>
      </c>
      <c r="HG24" s="365">
        <f>IF(HG$19-'様式３（療養者名簿）（⑤の場合）'!$BJ29+1&lt;=15,IF(HG$19&gt;='様式３（療養者名簿）（⑤の場合）'!$BJ29,IF(HG$19&lt;='様式３（療養者名簿）（⑤の場合）'!$BK29,1,0),0),0)</f>
        <v>0</v>
      </c>
      <c r="HH24" s="365">
        <f>IF(HH$19-'様式３（療養者名簿）（⑤の場合）'!$BJ29+1&lt;=15,IF(HH$19&gt;='様式３（療養者名簿）（⑤の場合）'!$BJ29,IF(HH$19&lt;='様式３（療養者名簿）（⑤の場合）'!$BK29,1,0),0),0)</f>
        <v>0</v>
      </c>
      <c r="HI24" s="365">
        <f>IF(HI$19-'様式３（療養者名簿）（⑤の場合）'!$BJ29+1&lt;=15,IF(HI$19&gt;='様式３（療養者名簿）（⑤の場合）'!$BJ29,IF(HI$19&lt;='様式３（療養者名簿）（⑤の場合）'!$BK29,1,0),0),0)</f>
        <v>0</v>
      </c>
      <c r="HJ24" s="365">
        <f>IF(HJ$19-'様式３（療養者名簿）（⑤の場合）'!$BJ29+1&lt;=15,IF(HJ$19&gt;='様式３（療養者名簿）（⑤の場合）'!$BJ29,IF(HJ$19&lt;='様式３（療養者名簿）（⑤の場合）'!$BK29,1,0),0),0)</f>
        <v>0</v>
      </c>
      <c r="HK24" s="365">
        <f>IF(HK$19-'様式３（療養者名簿）（⑤の場合）'!$BJ29+1&lt;=15,IF(HK$19&gt;='様式３（療養者名簿）（⑤の場合）'!$BJ29,IF(HK$19&lt;='様式３（療養者名簿）（⑤の場合）'!$BK29,1,0),0),0)</f>
        <v>0</v>
      </c>
      <c r="HL24" s="365">
        <f>IF(HL$19-'様式３（療養者名簿）（⑤の場合）'!$BJ29+1&lt;=15,IF(HL$19&gt;='様式３（療養者名簿）（⑤の場合）'!$BJ29,IF(HL$19&lt;='様式３（療養者名簿）（⑤の場合）'!$BK29,1,0),0),0)</f>
        <v>0</v>
      </c>
      <c r="HM24" s="365">
        <f>IF(HM$19-'様式３（療養者名簿）（⑤の場合）'!$BJ29+1&lt;=15,IF(HM$19&gt;='様式３（療養者名簿）（⑤の場合）'!$BJ29,IF(HM$19&lt;='様式３（療養者名簿）（⑤の場合）'!$BK29,1,0),0),0)</f>
        <v>0</v>
      </c>
      <c r="HN24" s="365">
        <f>IF(HN$19-'様式３（療養者名簿）（⑤の場合）'!$BJ29+1&lt;=15,IF(HN$19&gt;='様式３（療養者名簿）（⑤の場合）'!$BJ29,IF(HN$19&lt;='様式３（療養者名簿）（⑤の場合）'!$BK29,1,0),0),0)</f>
        <v>0</v>
      </c>
      <c r="HO24" s="365">
        <f>IF(HO$19-'様式３（療養者名簿）（⑤の場合）'!$BJ29+1&lt;=15,IF(HO$19&gt;='様式３（療養者名簿）（⑤の場合）'!$BJ29,IF(HO$19&lt;='様式３（療養者名簿）（⑤の場合）'!$BK29,1,0),0),0)</f>
        <v>0</v>
      </c>
      <c r="HP24" s="365">
        <f>IF(HP$19-'様式３（療養者名簿）（⑤の場合）'!$BJ29+1&lt;=15,IF(HP$19&gt;='様式３（療養者名簿）（⑤の場合）'!$BJ29,IF(HP$19&lt;='様式３（療養者名簿）（⑤の場合）'!$BK29,1,0),0),0)</f>
        <v>0</v>
      </c>
      <c r="HQ24" s="365">
        <f>IF(HQ$19-'様式３（療養者名簿）（⑤の場合）'!$BJ29+1&lt;=15,IF(HQ$19&gt;='様式３（療養者名簿）（⑤の場合）'!$BJ29,IF(HQ$19&lt;='様式３（療養者名簿）（⑤の場合）'!$BK29,1,0),0),0)</f>
        <v>0</v>
      </c>
      <c r="HR24" s="365">
        <f>IF(HR$19-'様式３（療養者名簿）（⑤の場合）'!$BJ29+1&lt;=15,IF(HR$19&gt;='様式３（療養者名簿）（⑤の場合）'!$BJ29,IF(HR$19&lt;='様式３（療養者名簿）（⑤の場合）'!$BK29,1,0),0),0)</f>
        <v>0</v>
      </c>
      <c r="HS24" s="365">
        <f>IF(HS$19-'様式３（療養者名簿）（⑤の場合）'!$BJ29+1&lt;=15,IF(HS$19&gt;='様式３（療養者名簿）（⑤の場合）'!$BJ29,IF(HS$19&lt;='様式３（療養者名簿）（⑤の場合）'!$BK29,1,0),0),0)</f>
        <v>0</v>
      </c>
      <c r="HT24" s="365">
        <f>IF(HT$19-'様式３（療養者名簿）（⑤の場合）'!$BJ29+1&lt;=15,IF(HT$19&gt;='様式３（療養者名簿）（⑤の場合）'!$BJ29,IF(HT$19&lt;='様式３（療養者名簿）（⑤の場合）'!$BK29,1,0),0),0)</f>
        <v>0</v>
      </c>
      <c r="HU24" s="365">
        <f>IF(HU$19-'様式３（療養者名簿）（⑤の場合）'!$BJ29+1&lt;=15,IF(HU$19&gt;='様式３（療養者名簿）（⑤の場合）'!$BJ29,IF(HU$19&lt;='様式３（療養者名簿）（⑤の場合）'!$BK29,1,0),0),0)</f>
        <v>0</v>
      </c>
      <c r="HV24" s="365">
        <f>IF(HV$19-'様式３（療養者名簿）（⑤の場合）'!$BJ29+1&lt;=15,IF(HV$19&gt;='様式３（療養者名簿）（⑤の場合）'!$BJ29,IF(HV$19&lt;='様式３（療養者名簿）（⑤の場合）'!$BK29,1,0),0),0)</f>
        <v>0</v>
      </c>
      <c r="HW24" s="365">
        <f>IF(HW$19-'様式３（療養者名簿）（⑤の場合）'!$BJ29+1&lt;=15,IF(HW$19&gt;='様式３（療養者名簿）（⑤の場合）'!$BJ29,IF(HW$19&lt;='様式３（療養者名簿）（⑤の場合）'!$BK29,1,0),0),0)</f>
        <v>0</v>
      </c>
      <c r="HX24" s="365">
        <f>IF(HX$19-'様式３（療養者名簿）（⑤の場合）'!$BJ29+1&lt;=15,IF(HX$19&gt;='様式３（療養者名簿）（⑤の場合）'!$BJ29,IF(HX$19&lt;='様式３（療養者名簿）（⑤の場合）'!$BK29,1,0),0),0)</f>
        <v>0</v>
      </c>
      <c r="HY24" s="365">
        <f>IF(HY$19-'様式３（療養者名簿）（⑤の場合）'!$BJ29+1&lt;=15,IF(HY$19&gt;='様式３（療養者名簿）（⑤の場合）'!$BJ29,IF(HY$19&lt;='様式３（療養者名簿）（⑤の場合）'!$BK29,1,0),0),0)</f>
        <v>0</v>
      </c>
      <c r="HZ24" s="365">
        <f>IF(HZ$19-'様式３（療養者名簿）（⑤の場合）'!$BJ29+1&lt;=15,IF(HZ$19&gt;='様式３（療養者名簿）（⑤の場合）'!$BJ29,IF(HZ$19&lt;='様式３（療養者名簿）（⑤の場合）'!$BK29,1,0),0),0)</f>
        <v>0</v>
      </c>
      <c r="IA24" s="365">
        <f>IF(IA$19-'様式３（療養者名簿）（⑤の場合）'!$BJ29+1&lt;=15,IF(IA$19&gt;='様式３（療養者名簿）（⑤の場合）'!$BJ29,IF(IA$19&lt;='様式３（療養者名簿）（⑤の場合）'!$BK29,1,0),0),0)</f>
        <v>0</v>
      </c>
      <c r="IB24" s="365">
        <f>IF(IB$19-'様式３（療養者名簿）（⑤の場合）'!$BJ29+1&lt;=15,IF(IB$19&gt;='様式３（療養者名簿）（⑤の場合）'!$BJ29,IF(IB$19&lt;='様式３（療養者名簿）（⑤の場合）'!$BK29,1,0),0),0)</f>
        <v>0</v>
      </c>
      <c r="IC24" s="365">
        <f>IF(IC$19-'様式３（療養者名簿）（⑤の場合）'!$BJ29+1&lt;=15,IF(IC$19&gt;='様式３（療養者名簿）（⑤の場合）'!$BJ29,IF(IC$19&lt;='様式３（療養者名簿）（⑤の場合）'!$BK29,1,0),0),0)</f>
        <v>0</v>
      </c>
      <c r="ID24" s="365">
        <f>IF(ID$19-'様式３（療養者名簿）（⑤の場合）'!$BJ29+1&lt;=15,IF(ID$19&gt;='様式３（療養者名簿）（⑤の場合）'!$BJ29,IF(ID$19&lt;='様式３（療養者名簿）（⑤の場合）'!$BK29,1,0),0),0)</f>
        <v>0</v>
      </c>
      <c r="IE24" s="365">
        <f>IF(IE$19-'様式３（療養者名簿）（⑤の場合）'!$BJ29+1&lt;=15,IF(IE$19&gt;='様式３（療養者名簿）（⑤の場合）'!$BJ29,IF(IE$19&lt;='様式３（療養者名簿）（⑤の場合）'!$BK29,1,0),0),0)</f>
        <v>0</v>
      </c>
      <c r="IF24" s="365">
        <f>IF(IF$19-'様式３（療養者名簿）（⑤の場合）'!$BJ29+1&lt;=15,IF(IF$19&gt;='様式３（療養者名簿）（⑤の場合）'!$BJ29,IF(IF$19&lt;='様式３（療養者名簿）（⑤の場合）'!$BK29,1,0),0),0)</f>
        <v>0</v>
      </c>
      <c r="IG24" s="365">
        <f>IF(IG$19-'様式３（療養者名簿）（⑤の場合）'!$BJ29+1&lt;=15,IF(IG$19&gt;='様式３（療養者名簿）（⑤の場合）'!$BJ29,IF(IG$19&lt;='様式３（療養者名簿）（⑤の場合）'!$BK29,1,0),0),0)</f>
        <v>0</v>
      </c>
      <c r="IH24" s="365">
        <f>IF(IH$19-'様式３（療養者名簿）（⑤の場合）'!$BJ29+1&lt;=15,IF(IH$19&gt;='様式３（療養者名簿）（⑤の場合）'!$BJ29,IF(IH$19&lt;='様式３（療養者名簿）（⑤の場合）'!$BK29,1,0),0),0)</f>
        <v>0</v>
      </c>
      <c r="II24" s="365">
        <f>IF(II$19-'様式３（療養者名簿）（⑤の場合）'!$BJ29+1&lt;=15,IF(II$19&gt;='様式３（療養者名簿）（⑤の場合）'!$BJ29,IF(II$19&lt;='様式３（療養者名簿）（⑤の場合）'!$BK29,1,0),0),0)</f>
        <v>0</v>
      </c>
      <c r="IJ24" s="365">
        <f>IF(IJ$19-'様式３（療養者名簿）（⑤の場合）'!$BJ29+1&lt;=15,IF(IJ$19&gt;='様式３（療養者名簿）（⑤の場合）'!$BJ29,IF(IJ$19&lt;='様式３（療養者名簿）（⑤の場合）'!$BK29,1,0),0),0)</f>
        <v>0</v>
      </c>
      <c r="IK24" s="365">
        <f>IF(IK$19-'様式３（療養者名簿）（⑤の場合）'!$BJ29+1&lt;=15,IF(IK$19&gt;='様式３（療養者名簿）（⑤の場合）'!$BJ29,IF(IK$19&lt;='様式３（療養者名簿）（⑤の場合）'!$BK29,1,0),0),0)</f>
        <v>0</v>
      </c>
      <c r="IL24" s="365">
        <f>IF(IL$19-'様式３（療養者名簿）（⑤の場合）'!$BJ29+1&lt;=15,IF(IL$19&gt;='様式３（療養者名簿）（⑤の場合）'!$BJ29,IF(IL$19&lt;='様式３（療養者名簿）（⑤の場合）'!$BK29,1,0),0),0)</f>
        <v>0</v>
      </c>
      <c r="IM24" s="365">
        <f>IF(IM$19-'様式３（療養者名簿）（⑤の場合）'!$BJ29+1&lt;=15,IF(IM$19&gt;='様式３（療養者名簿）（⑤の場合）'!$BJ29,IF(IM$19&lt;='様式３（療養者名簿）（⑤の場合）'!$BK29,1,0),0),0)</f>
        <v>0</v>
      </c>
      <c r="IN24" s="365">
        <f>IF(IN$19-'様式３（療養者名簿）（⑤の場合）'!$BJ29+1&lt;=15,IF(IN$19&gt;='様式３（療養者名簿）（⑤の場合）'!$BJ29,IF(IN$19&lt;='様式３（療養者名簿）（⑤の場合）'!$BK29,1,0),0),0)</f>
        <v>0</v>
      </c>
      <c r="IO24" s="365">
        <f>IF(IO$19-'様式３（療養者名簿）（⑤の場合）'!$BJ29+1&lt;=15,IF(IO$19&gt;='様式３（療養者名簿）（⑤の場合）'!$BJ29,IF(IO$19&lt;='様式３（療養者名簿）（⑤の場合）'!$BK29,1,0),0),0)</f>
        <v>0</v>
      </c>
      <c r="IP24" s="365">
        <f>IF(IP$19-'様式３（療養者名簿）（⑤の場合）'!$BJ29+1&lt;=15,IF(IP$19&gt;='様式３（療養者名簿）（⑤の場合）'!$BJ29,IF(IP$19&lt;='様式３（療養者名簿）（⑤の場合）'!$BK29,1,0),0),0)</f>
        <v>0</v>
      </c>
      <c r="IQ24" s="365">
        <f>IF(IQ$19-'様式３（療養者名簿）（⑤の場合）'!$BJ29+1&lt;=15,IF(IQ$19&gt;='様式３（療養者名簿）（⑤の場合）'!$BJ29,IF(IQ$19&lt;='様式３（療養者名簿）（⑤の場合）'!$BK29,1,0),0),0)</f>
        <v>0</v>
      </c>
      <c r="IR24" s="365">
        <f>IF(IR$19-'様式３（療養者名簿）（⑤の場合）'!$BJ29+1&lt;=15,IF(IR$19&gt;='様式３（療養者名簿）（⑤の場合）'!$BJ29,IF(IR$19&lt;='様式３（療養者名簿）（⑤の場合）'!$BK29,1,0),0),0)</f>
        <v>0</v>
      </c>
      <c r="IS24" s="365">
        <f>IF(IS$19-'様式３（療養者名簿）（⑤の場合）'!$BJ29+1&lt;=15,IF(IS$19&gt;='様式３（療養者名簿）（⑤の場合）'!$BJ29,IF(IS$19&lt;='様式３（療養者名簿）（⑤の場合）'!$BK29,1,0),0),0)</f>
        <v>0</v>
      </c>
      <c r="IT24" s="365">
        <f>IF(IT$19-'様式３（療養者名簿）（⑤の場合）'!$BJ29+1&lt;=15,IF(IT$19&gt;='様式３（療養者名簿）（⑤の場合）'!$BJ29,IF(IT$19&lt;='様式３（療養者名簿）（⑤の場合）'!$BK29,1,0),0),0)</f>
        <v>0</v>
      </c>
      <c r="IU24" s="365">
        <f>IF(IU$19-'様式３（療養者名簿）（⑤の場合）'!$BJ29+1&lt;=15,IF(IU$19&gt;='様式３（療養者名簿）（⑤の場合）'!$BJ29,IF(IU$19&lt;='様式３（療養者名簿）（⑤の場合）'!$BK29,1,0),0),0)</f>
        <v>0</v>
      </c>
      <c r="IV24" s="365">
        <f>IF(IV$19-'様式３（療養者名簿）（⑤の場合）'!$BJ29+1&lt;=15,IF(IV$19&gt;='様式３（療養者名簿）（⑤の場合）'!$BJ29,IF(IV$19&lt;='様式３（療養者名簿）（⑤の場合）'!$BK29,1,0),0),0)</f>
        <v>0</v>
      </c>
      <c r="IW24" s="365">
        <f>IF(IW$19-'様式３（療養者名簿）（⑤の場合）'!$BJ29+1&lt;=15,IF(IW$19&gt;='様式３（療養者名簿）（⑤の場合）'!$BJ29,IF(IW$19&lt;='様式３（療養者名簿）（⑤の場合）'!$BK29,1,0),0),0)</f>
        <v>0</v>
      </c>
      <c r="IX24" s="365">
        <f>IF(IX$19-'様式３（療養者名簿）（⑤の場合）'!$BJ29+1&lt;=15,IF(IX$19&gt;='様式３（療養者名簿）（⑤の場合）'!$BJ29,IF(IX$19&lt;='様式３（療養者名簿）（⑤の場合）'!$BK29,1,0),0),0)</f>
        <v>0</v>
      </c>
      <c r="IY24" s="365">
        <f>IF(IY$19-'様式３（療養者名簿）（⑤の場合）'!$BJ29+1&lt;=15,IF(IY$19&gt;='様式３（療養者名簿）（⑤の場合）'!$BJ29,IF(IY$19&lt;='様式３（療養者名簿）（⑤の場合）'!$BK29,1,0),0),0)</f>
        <v>0</v>
      </c>
      <c r="IZ24" s="365">
        <f>IF(IZ$19-'様式３（療養者名簿）（⑤の場合）'!$BJ29+1&lt;=15,IF(IZ$19&gt;='様式３（療養者名簿）（⑤の場合）'!$BJ29,IF(IZ$19&lt;='様式３（療養者名簿）（⑤の場合）'!$BK29,1,0),0),0)</f>
        <v>0</v>
      </c>
      <c r="JA24" s="365">
        <f>IF(JA$19-'様式３（療養者名簿）（⑤の場合）'!$BJ29+1&lt;=15,IF(JA$19&gt;='様式３（療養者名簿）（⑤の場合）'!$BJ29,IF(JA$19&lt;='様式３（療養者名簿）（⑤の場合）'!$BK29,1,0),0),0)</f>
        <v>0</v>
      </c>
      <c r="JB24" s="365">
        <f>IF(JB$19-'様式３（療養者名簿）（⑤の場合）'!$BJ29+1&lt;=15,IF(JB$19&gt;='様式３（療養者名簿）（⑤の場合）'!$BJ29,IF(JB$19&lt;='様式３（療養者名簿）（⑤の場合）'!$BK29,1,0),0),0)</f>
        <v>0</v>
      </c>
      <c r="JC24" s="365">
        <f>IF(JC$19-'様式３（療養者名簿）（⑤の場合）'!$BJ29+1&lt;=15,IF(JC$19&gt;='様式３（療養者名簿）（⑤の場合）'!$BJ29,IF(JC$19&lt;='様式３（療養者名簿）（⑤の場合）'!$BK29,1,0),0),0)</f>
        <v>0</v>
      </c>
      <c r="JD24" s="365">
        <f>IF(JD$19-'様式３（療養者名簿）（⑤の場合）'!$BJ29+1&lt;=15,IF(JD$19&gt;='様式３（療養者名簿）（⑤の場合）'!$BJ29,IF(JD$19&lt;='様式３（療養者名簿）（⑤の場合）'!$BK29,1,0),0),0)</f>
        <v>0</v>
      </c>
      <c r="JE24" s="365">
        <f>IF(JE$19-'様式３（療養者名簿）（⑤の場合）'!$BJ29+1&lt;=15,IF(JE$19&gt;='様式３（療養者名簿）（⑤の場合）'!$BJ29,IF(JE$19&lt;='様式３（療養者名簿）（⑤の場合）'!$BK29,1,0),0),0)</f>
        <v>0</v>
      </c>
      <c r="JF24" s="365">
        <f>IF(JF$19-'様式３（療養者名簿）（⑤の場合）'!$BJ29+1&lt;=15,IF(JF$19&gt;='様式３（療養者名簿）（⑤の場合）'!$BJ29,IF(JF$19&lt;='様式３（療養者名簿）（⑤の場合）'!$BK29,1,0),0),0)</f>
        <v>0</v>
      </c>
      <c r="JG24" s="365">
        <f>IF(JG$19-'様式３（療養者名簿）（⑤の場合）'!$BJ29+1&lt;=15,IF(JG$19&gt;='様式３（療養者名簿）（⑤の場合）'!$BJ29,IF(JG$19&lt;='様式３（療養者名簿）（⑤の場合）'!$BK29,1,0),0),0)</f>
        <v>0</v>
      </c>
      <c r="JH24" s="365">
        <f>IF(JH$19-'様式３（療養者名簿）（⑤の場合）'!$BJ29+1&lt;=15,IF(JH$19&gt;='様式３（療養者名簿）（⑤の場合）'!$BJ29,IF(JH$19&lt;='様式３（療養者名簿）（⑤の場合）'!$BK29,1,0),0),0)</f>
        <v>0</v>
      </c>
      <c r="JI24" s="365">
        <f>IF(JI$19-'様式３（療養者名簿）（⑤の場合）'!$BJ29+1&lt;=15,IF(JI$19&gt;='様式３（療養者名簿）（⑤の場合）'!$BJ29,IF(JI$19&lt;='様式３（療養者名簿）（⑤の場合）'!$BK29,1,0),0),0)</f>
        <v>0</v>
      </c>
      <c r="JJ24" s="365">
        <f>IF(JJ$19-'様式３（療養者名簿）（⑤の場合）'!$BJ29+1&lt;=15,IF(JJ$19&gt;='様式３（療養者名簿）（⑤の場合）'!$BJ29,IF(JJ$19&lt;='様式３（療養者名簿）（⑤の場合）'!$BK29,1,0),0),0)</f>
        <v>0</v>
      </c>
      <c r="JK24" s="365">
        <f>IF(JK$19-'様式３（療養者名簿）（⑤の場合）'!$BJ29+1&lt;=15,IF(JK$19&gt;='様式３（療養者名簿）（⑤の場合）'!$BJ29,IF(JK$19&lt;='様式３（療養者名簿）（⑤の場合）'!$BK29,1,0),0),0)</f>
        <v>0</v>
      </c>
      <c r="JL24" s="365">
        <f>IF(JL$19-'様式３（療養者名簿）（⑤の場合）'!$BJ29+1&lt;=15,IF(JL$19&gt;='様式３（療養者名簿）（⑤の場合）'!$BJ29,IF(JL$19&lt;='様式３（療養者名簿）（⑤の場合）'!$BK29,1,0),0),0)</f>
        <v>0</v>
      </c>
      <c r="JM24" s="365">
        <f>IF(JM$19-'様式３（療養者名簿）（⑤の場合）'!$BJ29+1&lt;=15,IF(JM$19&gt;='様式３（療養者名簿）（⑤の場合）'!$BJ29,IF(JM$19&lt;='様式３（療養者名簿）（⑤の場合）'!$BK29,1,0),0),0)</f>
        <v>0</v>
      </c>
      <c r="JN24" s="365">
        <f>IF(JN$19-'様式３（療養者名簿）（⑤の場合）'!$BJ29+1&lt;=15,IF(JN$19&gt;='様式３（療養者名簿）（⑤の場合）'!$BJ29,IF(JN$19&lt;='様式３（療養者名簿）（⑤の場合）'!$BK29,1,0),0),0)</f>
        <v>0</v>
      </c>
      <c r="JO24" s="365">
        <f>IF(JO$19-'様式３（療養者名簿）（⑤の場合）'!$BJ29+1&lt;=15,IF(JO$19&gt;='様式３（療養者名簿）（⑤の場合）'!$BJ29,IF(JO$19&lt;='様式３（療養者名簿）（⑤の場合）'!$BK29,1,0),0),0)</f>
        <v>0</v>
      </c>
      <c r="JP24" s="365">
        <f>IF(JP$19-'様式３（療養者名簿）（⑤の場合）'!$BJ29+1&lt;=15,IF(JP$19&gt;='様式３（療養者名簿）（⑤の場合）'!$BJ29,IF(JP$19&lt;='様式３（療養者名簿）（⑤の場合）'!$BK29,1,0),0),0)</f>
        <v>0</v>
      </c>
      <c r="JQ24" s="365">
        <f>IF(JQ$19-'様式３（療養者名簿）（⑤の場合）'!$BJ29+1&lt;=15,IF(JQ$19&gt;='様式３（療養者名簿）（⑤の場合）'!$BJ29,IF(JQ$19&lt;='様式３（療養者名簿）（⑤の場合）'!$BK29,1,0),0),0)</f>
        <v>0</v>
      </c>
      <c r="JR24" s="365">
        <f>IF(JR$19-'様式３（療養者名簿）（⑤の場合）'!$BJ29+1&lt;=15,IF(JR$19&gt;='様式３（療養者名簿）（⑤の場合）'!$BJ29,IF(JR$19&lt;='様式３（療養者名簿）（⑤の場合）'!$BK29,1,0),0),0)</f>
        <v>0</v>
      </c>
      <c r="JS24" s="365">
        <f>IF(JS$19-'様式３（療養者名簿）（⑤の場合）'!$BJ29+1&lt;=15,IF(JS$19&gt;='様式３（療養者名簿）（⑤の場合）'!$BJ29,IF(JS$19&lt;='様式３（療養者名簿）（⑤の場合）'!$BK29,1,0),0),0)</f>
        <v>0</v>
      </c>
      <c r="JT24" s="365">
        <f>IF(JT$19-'様式３（療養者名簿）（⑤の場合）'!$BJ29+1&lt;=15,IF(JT$19&gt;='様式３（療養者名簿）（⑤の場合）'!$BJ29,IF(JT$19&lt;='様式３（療養者名簿）（⑤の場合）'!$BK29,1,0),0),0)</f>
        <v>0</v>
      </c>
      <c r="JU24" s="365">
        <f>IF(JU$19-'様式３（療養者名簿）（⑤の場合）'!$BJ29+1&lt;=15,IF(JU$19&gt;='様式３（療養者名簿）（⑤の場合）'!$BJ29,IF(JU$19&lt;='様式３（療養者名簿）（⑤の場合）'!$BK29,1,0),0),0)</f>
        <v>0</v>
      </c>
      <c r="JV24" s="365">
        <f>IF(JV$19-'様式３（療養者名簿）（⑤の場合）'!$BJ29+1&lt;=15,IF(JV$19&gt;='様式３（療養者名簿）（⑤の場合）'!$BJ29,IF(JV$19&lt;='様式３（療養者名簿）（⑤の場合）'!$BK29,1,0),0),0)</f>
        <v>0</v>
      </c>
      <c r="JW24" s="365">
        <f>IF(JW$19-'様式３（療養者名簿）（⑤の場合）'!$BJ29+1&lt;=15,IF(JW$19&gt;='様式３（療養者名簿）（⑤の場合）'!$BJ29,IF(JW$19&lt;='様式３（療養者名簿）（⑤の場合）'!$BK29,1,0),0),0)</f>
        <v>0</v>
      </c>
      <c r="JX24" s="365">
        <f>IF(JX$19-'様式３（療養者名簿）（⑤の場合）'!$BJ29+1&lt;=15,IF(JX$19&gt;='様式３（療養者名簿）（⑤の場合）'!$BJ29,IF(JX$19&lt;='様式３（療養者名簿）（⑤の場合）'!$BK29,1,0),0),0)</f>
        <v>0</v>
      </c>
      <c r="JY24" s="365">
        <f>IF(JY$19-'様式３（療養者名簿）（⑤の場合）'!$BJ29+1&lt;=15,IF(JY$19&gt;='様式３（療養者名簿）（⑤の場合）'!$BJ29,IF(JY$19&lt;='様式３（療養者名簿）（⑤の場合）'!$BK29,1,0),0),0)</f>
        <v>0</v>
      </c>
      <c r="JZ24" s="365">
        <f>IF(JZ$19-'様式３（療養者名簿）（⑤の場合）'!$BJ29+1&lt;=15,IF(JZ$19&gt;='様式３（療養者名簿）（⑤の場合）'!$BJ29,IF(JZ$19&lt;='様式３（療養者名簿）（⑤の場合）'!$BK29,1,0),0),0)</f>
        <v>0</v>
      </c>
      <c r="KA24" s="365">
        <f>IF(KA$19-'様式３（療養者名簿）（⑤の場合）'!$BJ29+1&lt;=15,IF(KA$19&gt;='様式３（療養者名簿）（⑤の場合）'!$BJ29,IF(KA$19&lt;='様式３（療養者名簿）（⑤の場合）'!$BK29,1,0),0),0)</f>
        <v>0</v>
      </c>
      <c r="KB24" s="365">
        <f>IF(KB$19-'様式３（療養者名簿）（⑤の場合）'!$BJ29+1&lt;=15,IF(KB$19&gt;='様式３（療養者名簿）（⑤の場合）'!$BJ29,IF(KB$19&lt;='様式３（療養者名簿）（⑤の場合）'!$BK29,1,0),0),0)</f>
        <v>0</v>
      </c>
      <c r="KC24" s="365">
        <f>IF(KC$19-'様式３（療養者名簿）（⑤の場合）'!$BJ29+1&lt;=15,IF(KC$19&gt;='様式３（療養者名簿）（⑤の場合）'!$BJ29,IF(KC$19&lt;='様式３（療養者名簿）（⑤の場合）'!$BK29,1,0),0),0)</f>
        <v>0</v>
      </c>
      <c r="KD24" s="365">
        <f>IF(KD$19-'様式３（療養者名簿）（⑤の場合）'!$BJ29+1&lt;=15,IF(KD$19&gt;='様式３（療養者名簿）（⑤の場合）'!$BJ29,IF(KD$19&lt;='様式３（療養者名簿）（⑤の場合）'!$BK29,1,0),0),0)</f>
        <v>0</v>
      </c>
      <c r="KE24" s="365">
        <f>IF(KE$19-'様式３（療養者名簿）（⑤の場合）'!$BJ29+1&lt;=15,IF(KE$19&gt;='様式３（療養者名簿）（⑤の場合）'!$BJ29,IF(KE$19&lt;='様式３（療養者名簿）（⑤の場合）'!$BK29,1,0),0),0)</f>
        <v>0</v>
      </c>
      <c r="KF24" s="365">
        <f>IF(KF$19-'様式３（療養者名簿）（⑤の場合）'!$BJ29+1&lt;=15,IF(KF$19&gt;='様式３（療養者名簿）（⑤の場合）'!$BJ29,IF(KF$19&lt;='様式３（療養者名簿）（⑤の場合）'!$BK29,1,0),0),0)</f>
        <v>0</v>
      </c>
      <c r="KG24" s="365">
        <f>IF(KG$19-'様式３（療養者名簿）（⑤の場合）'!$BJ29+1&lt;=15,IF(KG$19&gt;='様式３（療養者名簿）（⑤の場合）'!$BJ29,IF(KG$19&lt;='様式３（療養者名簿）（⑤の場合）'!$BK29,1,0),0),0)</f>
        <v>0</v>
      </c>
      <c r="KH24" s="365">
        <f>IF(KH$19-'様式３（療養者名簿）（⑤の場合）'!$BJ29+1&lt;=15,IF(KH$19&gt;='様式３（療養者名簿）（⑤の場合）'!$BJ29,IF(KH$19&lt;='様式３（療養者名簿）（⑤の場合）'!$BK29,1,0),0),0)</f>
        <v>0</v>
      </c>
      <c r="KI24" s="365">
        <f>IF(KI$19-'様式３（療養者名簿）（⑤の場合）'!$BJ29+1&lt;=15,IF(KI$19&gt;='様式３（療養者名簿）（⑤の場合）'!$BJ29,IF(KI$19&lt;='様式３（療養者名簿）（⑤の場合）'!$BK29,1,0),0),0)</f>
        <v>0</v>
      </c>
      <c r="KJ24" s="365">
        <f>IF(KJ$19-'様式３（療養者名簿）（⑤の場合）'!$BJ29+1&lt;=15,IF(KJ$19&gt;='様式３（療養者名簿）（⑤の場合）'!$BJ29,IF(KJ$19&lt;='様式３（療養者名簿）（⑤の場合）'!$BK29,1,0),0),0)</f>
        <v>0</v>
      </c>
      <c r="KK24" s="365">
        <f>IF(KK$19-'様式３（療養者名簿）（⑤の場合）'!$BJ29+1&lt;=15,IF(KK$19&gt;='様式３（療養者名簿）（⑤の場合）'!$BJ29,IF(KK$19&lt;='様式３（療養者名簿）（⑤の場合）'!$BK29,1,0),0),0)</f>
        <v>0</v>
      </c>
      <c r="KL24" s="365">
        <f>IF(KL$19-'様式３（療養者名簿）（⑤の場合）'!$BJ29+1&lt;=15,IF(KL$19&gt;='様式３（療養者名簿）（⑤の場合）'!$BJ29,IF(KL$19&lt;='様式３（療養者名簿）（⑤の場合）'!$BK29,1,0),0),0)</f>
        <v>0</v>
      </c>
      <c r="KM24" s="365">
        <f>IF(KM$19-'様式３（療養者名簿）（⑤の場合）'!$BJ29+1&lt;=15,IF(KM$19&gt;='様式３（療養者名簿）（⑤の場合）'!$BJ29,IF(KM$19&lt;='様式３（療養者名簿）（⑤の場合）'!$BK29,1,0),0),0)</f>
        <v>0</v>
      </c>
      <c r="KN24" s="365">
        <f>IF(KN$19-'様式３（療養者名簿）（⑤の場合）'!$BJ29+1&lt;=15,IF(KN$19&gt;='様式３（療養者名簿）（⑤の場合）'!$BJ29,IF(KN$19&lt;='様式３（療養者名簿）（⑤の場合）'!$BK29,1,0),0),0)</f>
        <v>0</v>
      </c>
      <c r="KO24" s="365">
        <f>IF(KO$19-'様式３（療養者名簿）（⑤の場合）'!$BJ29+1&lt;=15,IF(KO$19&gt;='様式３（療養者名簿）（⑤の場合）'!$BJ29,IF(KO$19&lt;='様式３（療養者名簿）（⑤の場合）'!$BK29,1,0),0),0)</f>
        <v>0</v>
      </c>
      <c r="KP24" s="365">
        <f>IF(KP$19-'様式３（療養者名簿）（⑤の場合）'!$BJ29+1&lt;=15,IF(KP$19&gt;='様式３（療養者名簿）（⑤の場合）'!$BJ29,IF(KP$19&lt;='様式３（療養者名簿）（⑤の場合）'!$BK29,1,0),0),0)</f>
        <v>0</v>
      </c>
      <c r="KQ24" s="365">
        <f>IF(KQ$19-'様式３（療養者名簿）（⑤の場合）'!$BJ29+1&lt;=15,IF(KQ$19&gt;='様式３（療養者名簿）（⑤の場合）'!$BJ29,IF(KQ$19&lt;='様式３（療養者名簿）（⑤の場合）'!$BK29,1,0),0),0)</f>
        <v>0</v>
      </c>
      <c r="KR24" s="365">
        <f>IF(KR$19-'様式３（療養者名簿）（⑤の場合）'!$BJ29+1&lt;=15,IF(KR$19&gt;='様式３（療養者名簿）（⑤の場合）'!$BJ29,IF(KR$19&lt;='様式３（療養者名簿）（⑤の場合）'!$BK29,1,0),0),0)</f>
        <v>0</v>
      </c>
      <c r="KS24" s="365">
        <f>IF(KS$19-'様式３（療養者名簿）（⑤の場合）'!$BJ29+1&lt;=15,IF(KS$19&gt;='様式３（療養者名簿）（⑤の場合）'!$BJ29,IF(KS$19&lt;='様式３（療養者名簿）（⑤の場合）'!$BK29,1,0),0),0)</f>
        <v>0</v>
      </c>
      <c r="KT24" s="365">
        <f>IF(KT$19-'様式３（療養者名簿）（⑤の場合）'!$BJ29+1&lt;=15,IF(KT$19&gt;='様式３（療養者名簿）（⑤の場合）'!$BJ29,IF(KT$19&lt;='様式３（療養者名簿）（⑤の場合）'!$BK29,1,0),0),0)</f>
        <v>0</v>
      </c>
      <c r="KU24" s="365">
        <f>IF(KU$19-'様式３（療養者名簿）（⑤の場合）'!$BJ29+1&lt;=15,IF(KU$19&gt;='様式３（療養者名簿）（⑤の場合）'!$BJ29,IF(KU$19&lt;='様式３（療養者名簿）（⑤の場合）'!$BK29,1,0),0),0)</f>
        <v>0</v>
      </c>
      <c r="KV24" s="365">
        <f>IF(KV$19-'様式３（療養者名簿）（⑤の場合）'!$BJ29+1&lt;=15,IF(KV$19&gt;='様式３（療養者名簿）（⑤の場合）'!$BJ29,IF(KV$19&lt;='様式３（療養者名簿）（⑤の場合）'!$BK29,1,0),0),0)</f>
        <v>0</v>
      </c>
      <c r="KW24" s="365">
        <f>IF(KW$19-'様式３（療養者名簿）（⑤の場合）'!$BJ29+1&lt;=15,IF(KW$19&gt;='様式３（療養者名簿）（⑤の場合）'!$BJ29,IF(KW$19&lt;='様式３（療養者名簿）（⑤の場合）'!$BK29,1,0),0),0)</f>
        <v>0</v>
      </c>
      <c r="KX24" s="365">
        <f>IF(KX$19-'様式３（療養者名簿）（⑤の場合）'!$BJ29+1&lt;=15,IF(KX$19&gt;='様式３（療養者名簿）（⑤の場合）'!$BJ29,IF(KX$19&lt;='様式３（療養者名簿）（⑤の場合）'!$BK29,1,0),0),0)</f>
        <v>0</v>
      </c>
      <c r="KY24" s="365">
        <f>IF(KY$19-'様式３（療養者名簿）（⑤の場合）'!$BJ29+1&lt;=15,IF(KY$19&gt;='様式３（療養者名簿）（⑤の場合）'!$BJ29,IF(KY$19&lt;='様式３（療養者名簿）（⑤の場合）'!$BK29,1,0),0),0)</f>
        <v>0</v>
      </c>
      <c r="KZ24" s="365">
        <f>IF(KZ$19-'様式３（療養者名簿）（⑤の場合）'!$BJ29+1&lt;=15,IF(KZ$19&gt;='様式３（療養者名簿）（⑤の場合）'!$BJ29,IF(KZ$19&lt;='様式３（療養者名簿）（⑤の場合）'!$BK29,1,0),0),0)</f>
        <v>0</v>
      </c>
      <c r="LA24" s="365">
        <f>IF(LA$19-'様式３（療養者名簿）（⑤の場合）'!$BJ29+1&lt;=15,IF(LA$19&gt;='様式３（療養者名簿）（⑤の場合）'!$BJ29,IF(LA$19&lt;='様式３（療養者名簿）（⑤の場合）'!$BK29,1,0),0),0)</f>
        <v>0</v>
      </c>
      <c r="LB24" s="365">
        <f>IF(LB$19-'様式３（療養者名簿）（⑤の場合）'!$BJ29+1&lt;=15,IF(LB$19&gt;='様式３（療養者名簿）（⑤の場合）'!$BJ29,IF(LB$19&lt;='様式３（療養者名簿）（⑤の場合）'!$BK29,1,0),0),0)</f>
        <v>0</v>
      </c>
      <c r="LC24" s="365">
        <f>IF(LC$19-'様式３（療養者名簿）（⑤の場合）'!$BJ29+1&lt;=15,IF(LC$19&gt;='様式３（療養者名簿）（⑤の場合）'!$BJ29,IF(LC$19&lt;='様式３（療養者名簿）（⑤の場合）'!$BK29,1,0),0),0)</f>
        <v>0</v>
      </c>
      <c r="LD24" s="365">
        <f>IF(LD$19-'様式３（療養者名簿）（⑤の場合）'!$BJ29+1&lt;=15,IF(LD$19&gt;='様式３（療養者名簿）（⑤の場合）'!$BJ29,IF(LD$19&lt;='様式３（療養者名簿）（⑤の場合）'!$BK29,1,0),0),0)</f>
        <v>0</v>
      </c>
      <c r="LE24" s="365">
        <f>IF(LE$19-'様式３（療養者名簿）（⑤の場合）'!$BJ29+1&lt;=15,IF(LE$19&gt;='様式３（療養者名簿）（⑤の場合）'!$BJ29,IF(LE$19&lt;='様式３（療養者名簿）（⑤の場合）'!$BK29,1,0),0),0)</f>
        <v>0</v>
      </c>
      <c r="LF24" s="365">
        <f>IF(LF$19-'様式３（療養者名簿）（⑤の場合）'!$BJ29+1&lt;=15,IF(LF$19&gt;='様式３（療養者名簿）（⑤の場合）'!$BJ29,IF(LF$19&lt;='様式３（療養者名簿）（⑤の場合）'!$BK29,1,0),0),0)</f>
        <v>0</v>
      </c>
      <c r="LG24" s="365">
        <f>IF(LG$19-'様式３（療養者名簿）（⑤の場合）'!$BJ29+1&lt;=15,IF(LG$19&gt;='様式３（療養者名簿）（⑤の場合）'!$BJ29,IF(LG$19&lt;='様式３（療養者名簿）（⑤の場合）'!$BK29,1,0),0),0)</f>
        <v>0</v>
      </c>
      <c r="LH24" s="365">
        <f>IF(LH$19-'様式３（療養者名簿）（⑤の場合）'!$BJ29+1&lt;=15,IF(LH$19&gt;='様式３（療養者名簿）（⑤の場合）'!$BJ29,IF(LH$19&lt;='様式３（療養者名簿）（⑤の場合）'!$BK29,1,0),0),0)</f>
        <v>0</v>
      </c>
      <c r="LI24" s="365">
        <f>IF(LI$19-'様式３（療養者名簿）（⑤の場合）'!$BJ29+1&lt;=15,IF(LI$19&gt;='様式３（療養者名簿）（⑤の場合）'!$BJ29,IF(LI$19&lt;='様式３（療養者名簿）（⑤の場合）'!$BK29,1,0),0),0)</f>
        <v>0</v>
      </c>
      <c r="LJ24" s="365">
        <f>IF(LJ$19-'様式３（療養者名簿）（⑤の場合）'!$BJ29+1&lt;=15,IF(LJ$19&gt;='様式３（療養者名簿）（⑤の場合）'!$BJ29,IF(LJ$19&lt;='様式３（療養者名簿）（⑤の場合）'!$BK29,1,0),0),0)</f>
        <v>0</v>
      </c>
      <c r="LK24" s="365">
        <f>IF(LK$19-'様式３（療養者名簿）（⑤の場合）'!$BJ29+1&lt;=15,IF(LK$19&gt;='様式３（療養者名簿）（⑤の場合）'!$BJ29,IF(LK$19&lt;='様式３（療養者名簿）（⑤の場合）'!$BK29,1,0),0),0)</f>
        <v>0</v>
      </c>
      <c r="LL24" s="365">
        <f>IF(LL$19-'様式３（療養者名簿）（⑤の場合）'!$BJ29+1&lt;=15,IF(LL$19&gt;='様式３（療養者名簿）（⑤の場合）'!$BJ29,IF(LL$19&lt;='様式３（療養者名簿）（⑤の場合）'!$BK29,1,0),0),0)</f>
        <v>0</v>
      </c>
      <c r="LM24" s="365">
        <f>IF(LM$19-'様式３（療養者名簿）（⑤の場合）'!$BJ29+1&lt;=15,IF(LM$19&gt;='様式３（療養者名簿）（⑤の場合）'!$BJ29,IF(LM$19&lt;='様式３（療養者名簿）（⑤の場合）'!$BK29,1,0),0),0)</f>
        <v>0</v>
      </c>
      <c r="LN24" s="365">
        <f>IF(LN$19-'様式３（療養者名簿）（⑤の場合）'!$BJ29+1&lt;=15,IF(LN$19&gt;='様式３（療養者名簿）（⑤の場合）'!$BJ29,IF(LN$19&lt;='様式３（療養者名簿）（⑤の場合）'!$BK29,1,0),0),0)</f>
        <v>0</v>
      </c>
      <c r="LO24" s="365">
        <f>IF(LO$19-'様式３（療養者名簿）（⑤の場合）'!$BJ29+1&lt;=15,IF(LO$19&gt;='様式３（療養者名簿）（⑤の場合）'!$BJ29,IF(LO$19&lt;='様式３（療養者名簿）（⑤の場合）'!$BK29,1,0),0),0)</f>
        <v>0</v>
      </c>
      <c r="LP24" s="365">
        <f>IF(LP$19-'様式３（療養者名簿）（⑤の場合）'!$BJ29+1&lt;=15,IF(LP$19&gt;='様式３（療養者名簿）（⑤の場合）'!$BJ29,IF(LP$19&lt;='様式３（療養者名簿）（⑤の場合）'!$BK29,1,0),0),0)</f>
        <v>0</v>
      </c>
      <c r="LQ24" s="365">
        <f>IF(LQ$19-'様式３（療養者名簿）（⑤の場合）'!$BJ29+1&lt;=15,IF(LQ$19&gt;='様式３（療養者名簿）（⑤の場合）'!$BJ29,IF(LQ$19&lt;='様式３（療養者名簿）（⑤の場合）'!$BK29,1,0),0),0)</f>
        <v>0</v>
      </c>
      <c r="LR24" s="365">
        <f>IF(LR$19-'様式３（療養者名簿）（⑤の場合）'!$BJ29+1&lt;=15,IF(LR$19&gt;='様式３（療養者名簿）（⑤の場合）'!$BJ29,IF(LR$19&lt;='様式３（療養者名簿）（⑤の場合）'!$BK29,1,0),0),0)</f>
        <v>0</v>
      </c>
      <c r="LS24" s="365">
        <f>IF(LS$19-'様式３（療養者名簿）（⑤の場合）'!$BJ29+1&lt;=15,IF(LS$19&gt;='様式３（療養者名簿）（⑤の場合）'!$BJ29,IF(LS$19&lt;='様式３（療養者名簿）（⑤の場合）'!$BK29,1,0),0),0)</f>
        <v>0</v>
      </c>
      <c r="LT24" s="365">
        <f>IF(LT$19-'様式３（療養者名簿）（⑤の場合）'!$BJ29+1&lt;=15,IF(LT$19&gt;='様式３（療養者名簿）（⑤の場合）'!$BJ29,IF(LT$19&lt;='様式３（療養者名簿）（⑤の場合）'!$BK29,1,0),0),0)</f>
        <v>0</v>
      </c>
      <c r="LU24" s="365">
        <f>IF(LU$19-'様式３（療養者名簿）（⑤の場合）'!$BJ29+1&lt;=15,IF(LU$19&gt;='様式３（療養者名簿）（⑤の場合）'!$BJ29,IF(LU$19&lt;='様式３（療養者名簿）（⑤の場合）'!$BK29,1,0),0),0)</f>
        <v>0</v>
      </c>
      <c r="LV24" s="365">
        <f>IF(LV$19-'様式３（療養者名簿）（⑤の場合）'!$BJ29+1&lt;=15,IF(LV$19&gt;='様式３（療養者名簿）（⑤の場合）'!$BJ29,IF(LV$19&lt;='様式３（療養者名簿）（⑤の場合）'!$BK29,1,0),0),0)</f>
        <v>0</v>
      </c>
      <c r="LW24" s="365">
        <f>IF(LW$19-'様式３（療養者名簿）（⑤の場合）'!$BJ29+1&lt;=15,IF(LW$19&gt;='様式３（療養者名簿）（⑤の場合）'!$BJ29,IF(LW$19&lt;='様式３（療養者名簿）（⑤の場合）'!$BK29,1,0),0),0)</f>
        <v>0</v>
      </c>
      <c r="LX24" s="365">
        <f>IF(LX$19-'様式３（療養者名簿）（⑤の場合）'!$BJ29+1&lt;=15,IF(LX$19&gt;='様式３（療養者名簿）（⑤の場合）'!$BJ29,IF(LX$19&lt;='様式３（療養者名簿）（⑤の場合）'!$BK29,1,0),0),0)</f>
        <v>0</v>
      </c>
      <c r="LY24" s="365">
        <f>IF(LY$19-'様式３（療養者名簿）（⑤の場合）'!$BJ29+1&lt;=15,IF(LY$19&gt;='様式３（療養者名簿）（⑤の場合）'!$BJ29,IF(LY$19&lt;='様式３（療養者名簿）（⑤の場合）'!$BK29,1,0),0),0)</f>
        <v>0</v>
      </c>
      <c r="LZ24" s="365">
        <f>IF(LZ$19-'様式３（療養者名簿）（⑤の場合）'!$BJ29+1&lt;=15,IF(LZ$19&gt;='様式３（療養者名簿）（⑤の場合）'!$BJ29,IF(LZ$19&lt;='様式３（療養者名簿）（⑤の場合）'!$BK29,1,0),0),0)</f>
        <v>0</v>
      </c>
      <c r="MA24" s="365">
        <f>IF(MA$19-'様式３（療養者名簿）（⑤の場合）'!$BJ29+1&lt;=15,IF(MA$19&gt;='様式３（療養者名簿）（⑤の場合）'!$BJ29,IF(MA$19&lt;='様式３（療養者名簿）（⑤の場合）'!$BK29,1,0),0),0)</f>
        <v>0</v>
      </c>
      <c r="MB24" s="365">
        <f>IF(MB$19-'様式３（療養者名簿）（⑤の場合）'!$BJ29+1&lt;=15,IF(MB$19&gt;='様式３（療養者名簿）（⑤の場合）'!$BJ29,IF(MB$19&lt;='様式３（療養者名簿）（⑤の場合）'!$BK29,1,0),0),0)</f>
        <v>0</v>
      </c>
      <c r="MC24" s="365">
        <f>IF(MC$19-'様式３（療養者名簿）（⑤の場合）'!$BJ29+1&lt;=15,IF(MC$19&gt;='様式３（療養者名簿）（⑤の場合）'!$BJ29,IF(MC$19&lt;='様式３（療養者名簿）（⑤の場合）'!$BK29,1,0),0),0)</f>
        <v>0</v>
      </c>
      <c r="MD24" s="365">
        <f>IF(MD$19-'様式３（療養者名簿）（⑤の場合）'!$BJ29+1&lt;=15,IF(MD$19&gt;='様式３（療養者名簿）（⑤の場合）'!$BJ29,IF(MD$19&lt;='様式３（療養者名簿）（⑤の場合）'!$BK29,1,0),0),0)</f>
        <v>0</v>
      </c>
      <c r="ME24" s="365">
        <f>IF(ME$19-'様式３（療養者名簿）（⑤の場合）'!$BJ29+1&lt;=15,IF(ME$19&gt;='様式３（療養者名簿）（⑤の場合）'!$BJ29,IF(ME$19&lt;='様式３（療養者名簿）（⑤の場合）'!$BK29,1,0),0),0)</f>
        <v>0</v>
      </c>
      <c r="MF24" s="365">
        <f>IF(MF$19-'様式３（療養者名簿）（⑤の場合）'!$BJ29+1&lt;=15,IF(MF$19&gt;='様式３（療養者名簿）（⑤の場合）'!$BJ29,IF(MF$19&lt;='様式３（療養者名簿）（⑤の場合）'!$BK29,1,0),0),0)</f>
        <v>0</v>
      </c>
      <c r="MG24" s="365">
        <f>IF(MG$19-'様式３（療養者名簿）（⑤の場合）'!$BJ29+1&lt;=15,IF(MG$19&gt;='様式３（療養者名簿）（⑤の場合）'!$BJ29,IF(MG$19&lt;='様式３（療養者名簿）（⑤の場合）'!$BK29,1,0),0),0)</f>
        <v>0</v>
      </c>
      <c r="MH24" s="365">
        <f>IF(MH$19-'様式３（療養者名簿）（⑤の場合）'!$BJ29+1&lt;=15,IF(MH$19&gt;='様式３（療養者名簿）（⑤の場合）'!$BJ29,IF(MH$19&lt;='様式３（療養者名簿）（⑤の場合）'!$BK29,1,0),0),0)</f>
        <v>0</v>
      </c>
      <c r="MI24" s="365">
        <f>IF(MI$19-'様式３（療養者名簿）（⑤の場合）'!$BJ29+1&lt;=15,IF(MI$19&gt;='様式３（療養者名簿）（⑤の場合）'!$BJ29,IF(MI$19&lt;='様式３（療養者名簿）（⑤の場合）'!$BK29,1,0),0),0)</f>
        <v>0</v>
      </c>
      <c r="MJ24" s="365">
        <f>IF(MJ$19-'様式３（療養者名簿）（⑤の場合）'!$BJ29+1&lt;=15,IF(MJ$19&gt;='様式３（療養者名簿）（⑤の場合）'!$BJ29,IF(MJ$19&lt;='様式３（療養者名簿）（⑤の場合）'!$BK29,1,0),0),0)</f>
        <v>0</v>
      </c>
      <c r="MK24" s="365">
        <f>IF(MK$19-'様式３（療養者名簿）（⑤の場合）'!$BJ29+1&lt;=15,IF(MK$19&gt;='様式３（療養者名簿）（⑤の場合）'!$BJ29,IF(MK$19&lt;='様式３（療養者名簿）（⑤の場合）'!$BK29,1,0),0),0)</f>
        <v>0</v>
      </c>
      <c r="ML24" s="365">
        <f>IF(ML$19-'様式３（療養者名簿）（⑤の場合）'!$BJ29+1&lt;=15,IF(ML$19&gt;='様式３（療養者名簿）（⑤の場合）'!$BJ29,IF(ML$19&lt;='様式３（療養者名簿）（⑤の場合）'!$BK29,1,0),0),0)</f>
        <v>0</v>
      </c>
      <c r="MM24" s="365">
        <f>IF(MM$19-'様式３（療養者名簿）（⑤の場合）'!$BJ29+1&lt;=15,IF(MM$19&gt;='様式３（療養者名簿）（⑤の場合）'!$BJ29,IF(MM$19&lt;='様式３（療養者名簿）（⑤の場合）'!$BK29,1,0),0),0)</f>
        <v>0</v>
      </c>
      <c r="MN24" s="365">
        <f>IF(MN$19-'様式３（療養者名簿）（⑤の場合）'!$BJ29+1&lt;=15,IF(MN$19&gt;='様式３（療養者名簿）（⑤の場合）'!$BJ29,IF(MN$19&lt;='様式３（療養者名簿）（⑤の場合）'!$BK29,1,0),0),0)</f>
        <v>0</v>
      </c>
      <c r="MO24" s="365">
        <f>IF(MO$19-'様式３（療養者名簿）（⑤の場合）'!$BJ29+1&lt;=15,IF(MO$19&gt;='様式３（療養者名簿）（⑤の場合）'!$BJ29,IF(MO$19&lt;='様式３（療養者名簿）（⑤の場合）'!$BK29,1,0),0),0)</f>
        <v>0</v>
      </c>
      <c r="MP24" s="365">
        <f>IF(MP$19-'様式３（療養者名簿）（⑤の場合）'!$BJ29+1&lt;=15,IF(MP$19&gt;='様式３（療養者名簿）（⑤の場合）'!$BJ29,IF(MP$19&lt;='様式３（療養者名簿）（⑤の場合）'!$BK29,1,0),0),0)</f>
        <v>0</v>
      </c>
      <c r="MQ24" s="365">
        <f>IF(MQ$19-'様式３（療養者名簿）（⑤の場合）'!$BJ29+1&lt;=15,IF(MQ$19&gt;='様式３（療養者名簿）（⑤の場合）'!$BJ29,IF(MQ$19&lt;='様式３（療養者名簿）（⑤の場合）'!$BK29,1,0),0),0)</f>
        <v>0</v>
      </c>
      <c r="MR24" s="365">
        <f>IF(MR$19-'様式３（療養者名簿）（⑤の場合）'!$BJ29+1&lt;=15,IF(MR$19&gt;='様式３（療養者名簿）（⑤の場合）'!$BJ29,IF(MR$19&lt;='様式３（療養者名簿）（⑤の場合）'!$BK29,1,0),0),0)</f>
        <v>0</v>
      </c>
      <c r="MS24" s="365">
        <f>IF(MS$19-'様式３（療養者名簿）（⑤の場合）'!$BJ29+1&lt;=15,IF(MS$19&gt;='様式３（療養者名簿）（⑤の場合）'!$BJ29,IF(MS$19&lt;='様式３（療養者名簿）（⑤の場合）'!$BK29,1,0),0),0)</f>
        <v>0</v>
      </c>
      <c r="MT24" s="365">
        <f>IF(MT$19-'様式３（療養者名簿）（⑤の場合）'!$BJ29+1&lt;=15,IF(MT$19&gt;='様式３（療養者名簿）（⑤の場合）'!$BJ29,IF(MT$19&lt;='様式３（療養者名簿）（⑤の場合）'!$BK29,1,0),0),0)</f>
        <v>0</v>
      </c>
      <c r="MU24" s="365">
        <f>IF(MU$19-'様式３（療養者名簿）（⑤の場合）'!$BJ29+1&lt;=15,IF(MU$19&gt;='様式３（療養者名簿）（⑤の場合）'!$BJ29,IF(MU$19&lt;='様式３（療養者名簿）（⑤の場合）'!$BK29,1,0),0),0)</f>
        <v>0</v>
      </c>
      <c r="MV24" s="365">
        <f>IF(MV$19-'様式３（療養者名簿）（⑤の場合）'!$BJ29+1&lt;=15,IF(MV$19&gt;='様式３（療養者名簿）（⑤の場合）'!$BJ29,IF(MV$19&lt;='様式３（療養者名簿）（⑤の場合）'!$BK29,1,0),0),0)</f>
        <v>0</v>
      </c>
      <c r="MW24" s="365">
        <f>IF(MW$19-'様式３（療養者名簿）（⑤の場合）'!$BJ29+1&lt;=15,IF(MW$19&gt;='様式３（療養者名簿）（⑤の場合）'!$BJ29,IF(MW$19&lt;='様式３（療養者名簿）（⑤の場合）'!$BK29,1,0),0),0)</f>
        <v>0</v>
      </c>
      <c r="MX24" s="365">
        <f>IF(MX$19-'様式３（療養者名簿）（⑤の場合）'!$BJ29+1&lt;=15,IF(MX$19&gt;='様式３（療養者名簿）（⑤の場合）'!$BJ29,IF(MX$19&lt;='様式３（療養者名簿）（⑤の場合）'!$BK29,1,0),0),0)</f>
        <v>0</v>
      </c>
      <c r="MY24" s="365">
        <f>IF(MY$19-'様式３（療養者名簿）（⑤の場合）'!$BJ29+1&lt;=15,IF(MY$19&gt;='様式３（療養者名簿）（⑤の場合）'!$BJ29,IF(MY$19&lt;='様式３（療養者名簿）（⑤の場合）'!$BK29,1,0),0),0)</f>
        <v>0</v>
      </c>
      <c r="MZ24" s="365">
        <f>IF(MZ$19-'様式３（療養者名簿）（⑤の場合）'!$BJ29+1&lt;=15,IF(MZ$19&gt;='様式３（療養者名簿）（⑤の場合）'!$BJ29,IF(MZ$19&lt;='様式３（療養者名簿）（⑤の場合）'!$BK29,1,0),0),0)</f>
        <v>0</v>
      </c>
      <c r="NA24" s="365">
        <f>IF(NA$19-'様式３（療養者名簿）（⑤の場合）'!$BJ29+1&lt;=15,IF(NA$19&gt;='様式３（療養者名簿）（⑤の場合）'!$BJ29,IF(NA$19&lt;='様式３（療養者名簿）（⑤の場合）'!$BK29,1,0),0),0)</f>
        <v>0</v>
      </c>
      <c r="NB24" s="365">
        <f>IF(NB$19-'様式３（療養者名簿）（⑤の場合）'!$BJ29+1&lt;=15,IF(NB$19&gt;='様式３（療養者名簿）（⑤の場合）'!$BJ29,IF(NB$19&lt;='様式３（療養者名簿）（⑤の場合）'!$BK29,1,0),0),0)</f>
        <v>0</v>
      </c>
      <c r="NC24" s="248">
        <f>IF(NC$19-'様式３（療養者名簿）（⑤の場合）'!$BJ29+1&lt;=15,IF(NC$19&gt;='様式３（療養者名簿）（⑤の場合）'!$BJ29,IF(NC$19&lt;='様式３（療養者名簿）（⑤の場合）'!$BK29,1,0),0),0)</f>
        <v>0</v>
      </c>
      <c r="ND24" s="248">
        <f>IF(ND$19-'様式３（療養者名簿）（⑤の場合）'!$BJ29+1&lt;=15,IF(ND$19&gt;='様式３（療養者名簿）（⑤の場合）'!$BJ29,IF(ND$19&lt;='様式３（療養者名簿）（⑤の場合）'!$BK29,1,0),0),0)</f>
        <v>0</v>
      </c>
      <c r="NE24" s="248">
        <f>IF(NE$19-'様式３（療養者名簿）（⑤の場合）'!$BJ29+1&lt;=15,IF(NE$19&gt;='様式３（療養者名簿）（⑤の場合）'!$BJ29,IF(NE$19&lt;='様式３（療養者名簿）（⑤の場合）'!$BK29,1,0),0),0)</f>
        <v>0</v>
      </c>
      <c r="NF24" s="248">
        <f>IF(NF$19-'様式３（療養者名簿）（⑤の場合）'!$BJ29+1&lt;=15,IF(NF$19&gt;='様式３（療養者名簿）（⑤の場合）'!$BJ29,IF(NF$19&lt;='様式３（療養者名簿）（⑤の場合）'!$BK29,1,0),0),0)</f>
        <v>0</v>
      </c>
      <c r="NG24" s="248">
        <f>IF(NG$19-'様式３（療養者名簿）（⑤の場合）'!$BJ29+1&lt;=15,IF(NG$19&gt;='様式３（療養者名簿）（⑤の場合）'!$BJ29,IF(NG$19&lt;='様式３（療養者名簿）（⑤の場合）'!$BK29,1,0),0),0)</f>
        <v>0</v>
      </c>
      <c r="NH24" s="248">
        <f>IF(NH$19-'様式３（療養者名簿）（⑤の場合）'!$BJ29+1&lt;=15,IF(NH$19&gt;='様式３（療養者名簿）（⑤の場合）'!$BJ29,IF(NH$19&lt;='様式３（療養者名簿）（⑤の場合）'!$BK29,1,0),0),0)</f>
        <v>0</v>
      </c>
      <c r="NI24" s="248">
        <f>IF(NI$19-'様式３（療養者名簿）（⑤の場合）'!$BJ29+1&lt;=15,IF(NI$19&gt;='様式３（療養者名簿）（⑤の場合）'!$BJ29,IF(NI$19&lt;='様式３（療養者名簿）（⑤の場合）'!$BK29,1,0),0),0)</f>
        <v>0</v>
      </c>
      <c r="NJ24" s="248">
        <f>IF(NJ$19-'様式３（療養者名簿）（⑤の場合）'!$BJ29+1&lt;=15,IF(NJ$19&gt;='様式３（療養者名簿）（⑤の場合）'!$BJ29,IF(NJ$19&lt;='様式３（療養者名簿）（⑤の場合）'!$BK29,1,0),0),0)</f>
        <v>0</v>
      </c>
      <c r="NK24" s="248">
        <f>IF(NK$19-'様式３（療養者名簿）（⑤の場合）'!$BJ29+1&lt;=15,IF(NK$19&gt;='様式３（療養者名簿）（⑤の場合）'!$BJ29,IF(NK$19&lt;='様式３（療養者名簿）（⑤の場合）'!$BK29,1,0),0),0)</f>
        <v>0</v>
      </c>
      <c r="NL24" s="248">
        <f>IF(NL$19-'様式３（療養者名簿）（⑤の場合）'!$BJ29+1&lt;=15,IF(NL$19&gt;='様式３（療養者名簿）（⑤の場合）'!$BJ29,IF(NL$19&lt;='様式３（療養者名簿）（⑤の場合）'!$BK29,1,0),0),0)</f>
        <v>0</v>
      </c>
      <c r="NM24" s="248">
        <f>IF(NM$19-'様式３（療養者名簿）（⑤の場合）'!$BJ29+1&lt;=15,IF(NM$19&gt;='様式３（療養者名簿）（⑤の場合）'!$BJ29,IF(NM$19&lt;='様式３（療養者名簿）（⑤の場合）'!$BK29,1,0),0),0)</f>
        <v>0</v>
      </c>
      <c r="NN24" s="248">
        <f>IF(NN$19-'様式３（療養者名簿）（⑤の場合）'!$BJ29+1&lt;=15,IF(NN$19&gt;='様式３（療養者名簿）（⑤の場合）'!$BJ29,IF(NN$19&lt;='様式３（療養者名簿）（⑤の場合）'!$BK29,1,0),0),0)</f>
        <v>0</v>
      </c>
      <c r="NO24" s="248">
        <f>IF(NO$19-'様式３（療養者名簿）（⑤の場合）'!$BJ29+1&lt;=15,IF(NO$19&gt;='様式３（療養者名簿）（⑤の場合）'!$BJ29,IF(NO$19&lt;='様式３（療養者名簿）（⑤の場合）'!$BK29,1,0),0),0)</f>
        <v>0</v>
      </c>
      <c r="NP24" s="248">
        <f>IF(NP$19-'様式３（療養者名簿）（⑤の場合）'!$BJ29+1&lt;=15,IF(NP$19&gt;='様式３（療養者名簿）（⑤の場合）'!$BJ29,IF(NP$19&lt;='様式３（療養者名簿）（⑤の場合）'!$BK29,1,0),0),0)</f>
        <v>0</v>
      </c>
      <c r="NQ24" s="248">
        <f>IF(NQ$19-'様式３（療養者名簿）（⑤の場合）'!$BJ29+1&lt;=15,IF(NQ$19&gt;='様式３（療養者名簿）（⑤の場合）'!$BJ29,IF(NQ$19&lt;='様式３（療養者名簿）（⑤の場合）'!$BK29,1,0),0),0)</f>
        <v>0</v>
      </c>
      <c r="NR24" s="248">
        <f>IF(NR$19-'様式３（療養者名簿）（⑤の場合）'!$BJ29+1&lt;=15,IF(NR$19&gt;='様式３（療養者名簿）（⑤の場合）'!$BJ29,IF(NR$19&lt;='様式３（療養者名簿）（⑤の場合）'!$BK29,1,0),0),0)</f>
        <v>0</v>
      </c>
      <c r="NS24" s="248">
        <f>IF(NS$19-'様式３（療養者名簿）（⑤の場合）'!$BJ29+1&lt;=15,IF(NS$19&gt;='様式３（療養者名簿）（⑤の場合）'!$BJ29,IF(NS$19&lt;='様式３（療養者名簿）（⑤の場合）'!$BK29,1,0),0),0)</f>
        <v>0</v>
      </c>
      <c r="NT24" s="248">
        <f>IF(NT$19-'様式３（療養者名簿）（⑤の場合）'!$BJ29+1&lt;=15,IF(NT$19&gt;='様式３（療養者名簿）（⑤の場合）'!$BJ29,IF(NT$19&lt;='様式３（療養者名簿）（⑤の場合）'!$BK29,1,0),0),0)</f>
        <v>0</v>
      </c>
      <c r="NU24" s="248">
        <f>IF(NU$19-'様式３（療養者名簿）（⑤の場合）'!$BJ29+1&lt;=15,IF(NU$19&gt;='様式３（療養者名簿）（⑤の場合）'!$BJ29,IF(NU$19&lt;='様式３（療養者名簿）（⑤の場合）'!$BK29,1,0),0),0)</f>
        <v>0</v>
      </c>
      <c r="NV24" s="248">
        <f>IF(NV$19-'様式３（療養者名簿）（⑤の場合）'!$BJ29+1&lt;=15,IF(NV$19&gt;='様式３（療養者名簿）（⑤の場合）'!$BJ29,IF(NV$19&lt;='様式３（療養者名簿）（⑤の場合）'!$BK29,1,0),0),0)</f>
        <v>0</v>
      </c>
      <c r="NW24" s="248">
        <f>IF(NW$19-'様式３（療養者名簿）（⑤の場合）'!$BJ29+1&lt;=15,IF(NW$19&gt;='様式３（療養者名簿）（⑤の場合）'!$BJ29,IF(NW$19&lt;='様式３（療養者名簿）（⑤の場合）'!$BK29,1,0),0),0)</f>
        <v>0</v>
      </c>
      <c r="NX24" s="248">
        <f>IF(NX$19-'様式３（療養者名簿）（⑤の場合）'!$BJ29+1&lt;=15,IF(NX$19&gt;='様式３（療養者名簿）（⑤の場合）'!$BJ29,IF(NX$19&lt;='様式３（療養者名簿）（⑤の場合）'!$BK29,1,0),0),0)</f>
        <v>0</v>
      </c>
      <c r="NY24" s="248">
        <f>IF(NY$19-'様式３（療養者名簿）（⑤の場合）'!$BJ29+1&lt;=15,IF(NY$19&gt;='様式３（療養者名簿）（⑤の場合）'!$BJ29,IF(NY$19&lt;='様式３（療養者名簿）（⑤の場合）'!$BK29,1,0),0),0)</f>
        <v>0</v>
      </c>
      <c r="NZ24" s="248">
        <f>IF(NZ$19-'様式３（療養者名簿）（⑤の場合）'!$BJ29+1&lt;=15,IF(NZ$19&gt;='様式３（療養者名簿）（⑤の場合）'!$BJ29,IF(NZ$19&lt;='様式３（療養者名簿）（⑤の場合）'!$BK29,1,0),0),0)</f>
        <v>0</v>
      </c>
      <c r="OA24" s="248">
        <f>IF(OA$19-'様式３（療養者名簿）（⑤の場合）'!$BJ29+1&lt;=15,IF(OA$19&gt;='様式３（療養者名簿）（⑤の場合）'!$BJ29,IF(OA$19&lt;='様式３（療養者名簿）（⑤の場合）'!$BK29,1,0),0),0)</f>
        <v>0</v>
      </c>
      <c r="OB24" s="248">
        <f>IF(OB$19-'様式３（療養者名簿）（⑤の場合）'!$BJ29+1&lt;=15,IF(OB$19&gt;='様式３（療養者名簿）（⑤の場合）'!$BJ29,IF(OB$19&lt;='様式３（療養者名簿）（⑤の場合）'!$BK29,1,0),0),0)</f>
        <v>0</v>
      </c>
      <c r="OC24" s="248">
        <f>IF(OC$19-'様式３（療養者名簿）（⑤の場合）'!$BJ29+1&lt;=15,IF(OC$19&gt;='様式３（療養者名簿）（⑤の場合）'!$BJ29,IF(OC$19&lt;='様式３（療養者名簿）（⑤の場合）'!$BK29,1,0),0),0)</f>
        <v>0</v>
      </c>
      <c r="OD24" s="248">
        <f>IF(OD$19-'様式３（療養者名簿）（⑤の場合）'!$BJ29+1&lt;=15,IF(OD$19&gt;='様式３（療養者名簿）（⑤の場合）'!$BJ29,IF(OD$19&lt;='様式３（療養者名簿）（⑤の場合）'!$BK29,1,0),0),0)</f>
        <v>0</v>
      </c>
      <c r="OE24" s="248">
        <f>IF(OE$19-'様式３（療養者名簿）（⑤の場合）'!$BJ29+1&lt;=15,IF(OE$19&gt;='様式３（療養者名簿）（⑤の場合）'!$BJ29,IF(OE$19&lt;='様式３（療養者名簿）（⑤の場合）'!$BK29,1,0),0),0)</f>
        <v>0</v>
      </c>
      <c r="OF24" s="248">
        <f>IF(OF$19-'様式３（療養者名簿）（⑤の場合）'!$BJ29+1&lt;=15,IF(OF$19&gt;='様式３（療養者名簿）（⑤の場合）'!$BJ29,IF(OF$19&lt;='様式３（療養者名簿）（⑤の場合）'!$BK29,1,0),0),0)</f>
        <v>0</v>
      </c>
      <c r="OG24" s="248">
        <f>IF(OG$19-'様式３（療養者名簿）（⑤の場合）'!$BJ29+1&lt;=15,IF(OG$19&gt;='様式３（療養者名簿）（⑤の場合）'!$BJ29,IF(OG$19&lt;='様式３（療養者名簿）（⑤の場合）'!$BK29,1,0),0),0)</f>
        <v>0</v>
      </c>
      <c r="OH24" s="248">
        <f>IF(OH$19-'様式３（療養者名簿）（⑤の場合）'!$BJ29+1&lt;=15,IF(OH$19&gt;='様式３（療養者名簿）（⑤の場合）'!$BJ29,IF(OH$19&lt;='様式３（療養者名簿）（⑤の場合）'!$BK29,1,0),0),0)</f>
        <v>0</v>
      </c>
      <c r="OI24" s="248">
        <f>IF(OI$19-'様式３（療養者名簿）（⑤の場合）'!$BJ29+1&lt;=15,IF(OI$19&gt;='様式３（療養者名簿）（⑤の場合）'!$BJ29,IF(OI$19&lt;='様式３（療養者名簿）（⑤の場合）'!$BK29,1,0),0),0)</f>
        <v>0</v>
      </c>
      <c r="OJ24" s="248">
        <f>IF(OJ$19-'様式３（療養者名簿）（⑤の場合）'!$BJ29+1&lt;=15,IF(OJ$19&gt;='様式３（療養者名簿）（⑤の場合）'!$BJ29,IF(OJ$19&lt;='様式３（療養者名簿）（⑤の場合）'!$BK29,1,0),0),0)</f>
        <v>0</v>
      </c>
      <c r="OK24" s="248">
        <f>IF(OK$19-'様式３（療養者名簿）（⑤の場合）'!$BJ29+1&lt;=15,IF(OK$19&gt;='様式３（療養者名簿）（⑤の場合）'!$BJ29,IF(OK$19&lt;='様式３（療養者名簿）（⑤の場合）'!$BK29,1,0),0),0)</f>
        <v>0</v>
      </c>
      <c r="OL24" s="248">
        <f>IF(OL$19-'様式３（療養者名簿）（⑤の場合）'!$BJ29+1&lt;=15,IF(OL$19&gt;='様式３（療養者名簿）（⑤の場合）'!$BJ29,IF(OL$19&lt;='様式３（療養者名簿）（⑤の場合）'!$BK29,1,0),0),0)</f>
        <v>0</v>
      </c>
      <c r="OM24" s="248">
        <f>IF(OM$19-'様式３（療養者名簿）（⑤の場合）'!$BJ29+1&lt;=15,IF(OM$19&gt;='様式３（療養者名簿）（⑤の場合）'!$BJ29,IF(OM$19&lt;='様式３（療養者名簿）（⑤の場合）'!$BK29,1,0),0),0)</f>
        <v>0</v>
      </c>
      <c r="ON24" s="248">
        <f>IF(ON$19-'様式３（療養者名簿）（⑤の場合）'!$BJ29+1&lt;=15,IF(ON$19&gt;='様式３（療養者名簿）（⑤の場合）'!$BJ29,IF(ON$19&lt;='様式３（療養者名簿）（⑤の場合）'!$BK29,1,0),0),0)</f>
        <v>0</v>
      </c>
      <c r="OO24" s="248">
        <f>IF(OO$19-'様式３（療養者名簿）（⑤の場合）'!$BJ29+1&lt;=15,IF(OO$19&gt;='様式３（療養者名簿）（⑤の場合）'!$BJ29,IF(OO$19&lt;='様式３（療養者名簿）（⑤の場合）'!$BK29,1,0),0),0)</f>
        <v>0</v>
      </c>
      <c r="OP24" s="248">
        <f>IF(OP$19-'様式３（療養者名簿）（⑤の場合）'!$BJ29+1&lt;=15,IF(OP$19&gt;='様式３（療養者名簿）（⑤の場合）'!$BJ29,IF(OP$19&lt;='様式３（療養者名簿）（⑤の場合）'!$BK29,1,0),0),0)</f>
        <v>0</v>
      </c>
      <c r="OQ24" s="248">
        <f>IF(OQ$19-'様式３（療養者名簿）（⑤の場合）'!$BJ29+1&lt;=15,IF(OQ$19&gt;='様式３（療養者名簿）（⑤の場合）'!$BJ29,IF(OQ$19&lt;='様式３（療養者名簿）（⑤の場合）'!$BK29,1,0),0),0)</f>
        <v>0</v>
      </c>
      <c r="OR24" s="248">
        <f>IF(OR$19-'様式３（療養者名簿）（⑤の場合）'!$BJ29+1&lt;=15,IF(OR$19&gt;='様式３（療養者名簿）（⑤の場合）'!$BJ29,IF(OR$19&lt;='様式３（療養者名簿）（⑤の場合）'!$BK29,1,0),0),0)</f>
        <v>0</v>
      </c>
      <c r="OS24" s="248">
        <f>IF(OS$19-'様式３（療養者名簿）（⑤の場合）'!$BJ29+1&lt;=15,IF(OS$19&gt;='様式３（療養者名簿）（⑤の場合）'!$BJ29,IF(OS$19&lt;='様式３（療養者名簿）（⑤の場合）'!$BK29,1,0),0),0)</f>
        <v>0</v>
      </c>
      <c r="OT24" s="248">
        <f>IF(OT$19-'様式３（療養者名簿）（⑤の場合）'!$BJ29+1&lt;=15,IF(OT$19&gt;='様式３（療養者名簿）（⑤の場合）'!$BJ29,IF(OT$19&lt;='様式３（療養者名簿）（⑤の場合）'!$BK29,1,0),0),0)</f>
        <v>0</v>
      </c>
      <c r="OU24" s="248">
        <f>IF(OU$19-'様式３（療養者名簿）（⑤の場合）'!$BJ29+1&lt;=15,IF(OU$19&gt;='様式３（療養者名簿）（⑤の場合）'!$BJ29,IF(OU$19&lt;='様式３（療養者名簿）（⑤の場合）'!$BK29,1,0),0),0)</f>
        <v>0</v>
      </c>
      <c r="OV24" s="248">
        <f>IF(OV$19-'様式３（療養者名簿）（⑤の場合）'!$BJ29+1&lt;=15,IF(OV$19&gt;='様式３（療養者名簿）（⑤の場合）'!$BJ29,IF(OV$19&lt;='様式３（療養者名簿）（⑤の場合）'!$BK29,1,0),0),0)</f>
        <v>0</v>
      </c>
      <c r="OW24" s="248">
        <f>IF(OW$19-'様式３（療養者名簿）（⑤の場合）'!$BJ29+1&lt;=15,IF(OW$19&gt;='様式３（療養者名簿）（⑤の場合）'!$BJ29,IF(OW$19&lt;='様式３（療養者名簿）（⑤の場合）'!$BK29,1,0),0),0)</f>
        <v>0</v>
      </c>
      <c r="OX24" s="248">
        <f>IF(OX$19-'様式３（療養者名簿）（⑤の場合）'!$BJ29+1&lt;=15,IF(OX$19&gt;='様式３（療養者名簿）（⑤の場合）'!$BJ29,IF(OX$19&lt;='様式３（療養者名簿）（⑤の場合）'!$BK29,1,0),0),0)</f>
        <v>0</v>
      </c>
      <c r="OY24" s="248">
        <f>IF(OY$19-'様式３（療養者名簿）（⑤の場合）'!$BJ29+1&lt;=15,IF(OY$19&gt;='様式３（療養者名簿）（⑤の場合）'!$BJ29,IF(OY$19&lt;='様式３（療養者名簿）（⑤の場合）'!$BK29,1,0),0),0)</f>
        <v>0</v>
      </c>
      <c r="OZ24" s="248">
        <f>IF(OZ$19-'様式３（療養者名簿）（⑤の場合）'!$BJ29+1&lt;=15,IF(OZ$19&gt;='様式３（療養者名簿）（⑤の場合）'!$BJ29,IF(OZ$19&lt;='様式３（療養者名簿）（⑤の場合）'!$BK29,1,0),0),0)</f>
        <v>0</v>
      </c>
      <c r="PA24" s="248">
        <f>IF(PA$19-'様式３（療養者名簿）（⑤の場合）'!$BJ29+1&lt;=15,IF(PA$19&gt;='様式３（療養者名簿）（⑤の場合）'!$BJ29,IF(PA$19&lt;='様式３（療養者名簿）（⑤の場合）'!$BK29,1,0),0),0)</f>
        <v>0</v>
      </c>
      <c r="PB24" s="248">
        <f>IF(PB$19-'様式３（療養者名簿）（⑤の場合）'!$BJ29+1&lt;=15,IF(PB$19&gt;='様式３（療養者名簿）（⑤の場合）'!$BJ29,IF(PB$19&lt;='様式３（療養者名簿）（⑤の場合）'!$BK29,1,0),0),0)</f>
        <v>0</v>
      </c>
      <c r="PC24" s="248">
        <f>IF(PC$19-'様式３（療養者名簿）（⑤の場合）'!$BJ29+1&lt;=15,IF(PC$19&gt;='様式３（療養者名簿）（⑤の場合）'!$BJ29,IF(PC$19&lt;='様式３（療養者名簿）（⑤の場合）'!$BK29,1,0),0),0)</f>
        <v>0</v>
      </c>
      <c r="PD24" s="248">
        <f>IF(PD$19-'様式３（療養者名簿）（⑤の場合）'!$BJ29+1&lt;=15,IF(PD$19&gt;='様式３（療養者名簿）（⑤の場合）'!$BJ29,IF(PD$19&lt;='様式３（療養者名簿）（⑤の場合）'!$BK29,1,0),0),0)</f>
        <v>0</v>
      </c>
      <c r="PE24" s="248">
        <f>IF(PE$19-'様式３（療養者名簿）（⑤の場合）'!$BJ29+1&lt;=15,IF(PE$19&gt;='様式３（療養者名簿）（⑤の場合）'!$BJ29,IF(PE$19&lt;='様式３（療養者名簿）（⑤の場合）'!$BK29,1,0),0),0)</f>
        <v>0</v>
      </c>
      <c r="PF24" s="248">
        <f>IF(PF$19-'様式３（療養者名簿）（⑤の場合）'!$BJ29+1&lt;=15,IF(PF$19&gt;='様式３（療養者名簿）（⑤の場合）'!$BJ29,IF(PF$19&lt;='様式３（療養者名簿）（⑤の場合）'!$BK29,1,0),0),0)</f>
        <v>0</v>
      </c>
      <c r="PG24" s="248">
        <f>IF(PG$19-'様式３（療養者名簿）（⑤の場合）'!$BJ29+1&lt;=15,IF(PG$19&gt;='様式３（療養者名簿）（⑤の場合）'!$BJ29,IF(PG$19&lt;='様式３（療養者名簿）（⑤の場合）'!$BK29,1,0),0),0)</f>
        <v>0</v>
      </c>
      <c r="PH24" s="248">
        <f>IF(PH$19-'様式３（療養者名簿）（⑤の場合）'!$BJ29+1&lt;=15,IF(PH$19&gt;='様式３（療養者名簿）（⑤の場合）'!$BJ29,IF(PH$19&lt;='様式３（療養者名簿）（⑤の場合）'!$BK29,1,0),0),0)</f>
        <v>0</v>
      </c>
      <c r="PI24" s="248">
        <f>IF(PI$19-'様式３（療養者名簿）（⑤の場合）'!$BJ29+1&lt;=15,IF(PI$19&gt;='様式３（療養者名簿）（⑤の場合）'!$BJ29,IF(PI$19&lt;='様式３（療養者名簿）（⑤の場合）'!$BK29,1,0),0),0)</f>
        <v>0</v>
      </c>
      <c r="PJ24" s="248">
        <f>IF(PJ$19-'様式３（療養者名簿）（⑤の場合）'!$BJ29+1&lt;=15,IF(PJ$19&gt;='様式３（療養者名簿）（⑤の場合）'!$BJ29,IF(PJ$19&lt;='様式３（療養者名簿）（⑤の場合）'!$BK29,1,0),0),0)</f>
        <v>0</v>
      </c>
      <c r="PK24" s="248">
        <f>IF(PK$19-'様式３（療養者名簿）（⑤の場合）'!$BJ29+1&lt;=15,IF(PK$19&gt;='様式３（療養者名簿）（⑤の場合）'!$BJ29,IF(PK$19&lt;='様式３（療養者名簿）（⑤の場合）'!$BK29,1,0),0),0)</f>
        <v>0</v>
      </c>
      <c r="PL24" s="248">
        <f>IF(PL$19-'様式３（療養者名簿）（⑤の場合）'!$BJ29+1&lt;=15,IF(PL$19&gt;='様式３（療養者名簿）（⑤の場合）'!$BJ29,IF(PL$19&lt;='様式３（療養者名簿）（⑤の場合）'!$BK29,1,0),0),0)</f>
        <v>0</v>
      </c>
      <c r="PM24" s="248">
        <f>IF(PM$19-'様式３（療養者名簿）（⑤の場合）'!$BJ29+1&lt;=15,IF(PM$19&gt;='様式３（療養者名簿）（⑤の場合）'!$BJ29,IF(PM$19&lt;='様式３（療養者名簿）（⑤の場合）'!$BK29,1,0),0),0)</f>
        <v>0</v>
      </c>
      <c r="PN24" s="248">
        <f>IF(PN$19-'様式３（療養者名簿）（⑤の場合）'!$BJ29+1&lt;=15,IF(PN$19&gt;='様式３（療養者名簿）（⑤の場合）'!$BJ29,IF(PN$19&lt;='様式３（療養者名簿）（⑤の場合）'!$BK29,1,0),0),0)</f>
        <v>0</v>
      </c>
      <c r="PO24" s="248">
        <f>IF(PO$19-'様式３（療養者名簿）（⑤の場合）'!$BJ29+1&lt;=15,IF(PO$19&gt;='様式３（療養者名簿）（⑤の場合）'!$BJ29,IF(PO$19&lt;='様式３（療養者名簿）（⑤の場合）'!$BK29,1,0),0),0)</f>
        <v>0</v>
      </c>
      <c r="PP24" s="248">
        <f>IF(PP$19-'様式３（療養者名簿）（⑤の場合）'!$BJ29+1&lt;=15,IF(PP$19&gt;='様式３（療養者名簿）（⑤の場合）'!$BJ29,IF(PP$19&lt;='様式３（療養者名簿）（⑤の場合）'!$BK29,1,0),0),0)</f>
        <v>0</v>
      </c>
      <c r="PQ24" s="248">
        <f>IF(PQ$19-'様式３（療養者名簿）（⑤の場合）'!$BJ29+1&lt;=15,IF(PQ$19&gt;='様式３（療養者名簿）（⑤の場合）'!$BJ29,IF(PQ$19&lt;='様式３（療養者名簿）（⑤の場合）'!$BK29,1,0),0),0)</f>
        <v>0</v>
      </c>
      <c r="PR24" s="248">
        <f>IF(PR$19-'様式３（療養者名簿）（⑤の場合）'!$BJ29+1&lt;=15,IF(PR$19&gt;='様式３（療養者名簿）（⑤の場合）'!$BJ29,IF(PR$19&lt;='様式３（療養者名簿）（⑤の場合）'!$BK29,1,0),0),0)</f>
        <v>0</v>
      </c>
      <c r="PS24" s="248">
        <f>IF(PS$19-'様式３（療養者名簿）（⑤の場合）'!$BJ29+1&lt;=15,IF(PS$19&gt;='様式３（療養者名簿）（⑤の場合）'!$BJ29,IF(PS$19&lt;='様式３（療養者名簿）（⑤の場合）'!$BK29,1,0),0),0)</f>
        <v>0</v>
      </c>
      <c r="PT24" s="248">
        <f>IF(PT$19-'様式３（療養者名簿）（⑤の場合）'!$BJ29+1&lt;=15,IF(PT$19&gt;='様式３（療養者名簿）（⑤の場合）'!$BJ29,IF(PT$19&lt;='様式３（療養者名簿）（⑤の場合）'!$BK29,1,0),0),0)</f>
        <v>0</v>
      </c>
      <c r="PU24" s="248">
        <f>IF(PU$19-'様式３（療養者名簿）（⑤の場合）'!$BJ29+1&lt;=15,IF(PU$19&gt;='様式３（療養者名簿）（⑤の場合）'!$BJ29,IF(PU$19&lt;='様式３（療養者名簿）（⑤の場合）'!$BK29,1,0),0),0)</f>
        <v>0</v>
      </c>
      <c r="PV24" s="248">
        <f>IF(PV$19-'様式３（療養者名簿）（⑤の場合）'!$BJ29+1&lt;=15,IF(PV$19&gt;='様式３（療養者名簿）（⑤の場合）'!$BJ29,IF(PV$19&lt;='様式３（療養者名簿）（⑤の場合）'!$BK29,1,0),0),0)</f>
        <v>0</v>
      </c>
      <c r="PW24" s="248">
        <f>IF(PW$19-'様式３（療養者名簿）（⑤の場合）'!$BJ29+1&lt;=15,IF(PW$19&gt;='様式３（療養者名簿）（⑤の場合）'!$BJ29,IF(PW$19&lt;='様式３（療養者名簿）（⑤の場合）'!$BK29,1,0),0),0)</f>
        <v>0</v>
      </c>
      <c r="PX24" s="248">
        <f>IF(PX$19-'様式３（療養者名簿）（⑤の場合）'!$BJ29+1&lt;=15,IF(PX$19&gt;='様式３（療養者名簿）（⑤の場合）'!$BJ29,IF(PX$19&lt;='様式３（療養者名簿）（⑤の場合）'!$BK29,1,0),0),0)</f>
        <v>0</v>
      </c>
      <c r="PY24" s="248">
        <f>IF(PY$19-'様式３（療養者名簿）（⑤の場合）'!$BJ29+1&lt;=15,IF(PY$19&gt;='様式３（療養者名簿）（⑤の場合）'!$BJ29,IF(PY$19&lt;='様式３（療養者名簿）（⑤の場合）'!$BK29,1,0),0),0)</f>
        <v>0</v>
      </c>
      <c r="PZ24" s="248">
        <f>IF(PZ$19-'様式３（療養者名簿）（⑤の場合）'!$BJ29+1&lt;=15,IF(PZ$19&gt;='様式３（療養者名簿）（⑤の場合）'!$BJ29,IF(PZ$19&lt;='様式３（療養者名簿）（⑤の場合）'!$BK29,1,0),0),0)</f>
        <v>0</v>
      </c>
      <c r="QA24" s="248">
        <f>IF(QA$19-'様式３（療養者名簿）（⑤の場合）'!$BJ29+1&lt;=15,IF(QA$19&gt;='様式３（療養者名簿）（⑤の場合）'!$BJ29,IF(QA$19&lt;='様式３（療養者名簿）（⑤の場合）'!$BK29,1,0),0),0)</f>
        <v>0</v>
      </c>
      <c r="QB24" s="248">
        <f>IF(QB$19-'様式３（療養者名簿）（⑤の場合）'!$BJ29+1&lt;=15,IF(QB$19&gt;='様式３（療養者名簿）（⑤の場合）'!$BJ29,IF(QB$19&lt;='様式３（療養者名簿）（⑤の場合）'!$BK29,1,0),0),0)</f>
        <v>0</v>
      </c>
      <c r="QC24" s="248">
        <f>IF(QC$19-'様式３（療養者名簿）（⑤の場合）'!$BJ29+1&lt;=15,IF(QC$19&gt;='様式３（療養者名簿）（⑤の場合）'!$BJ29,IF(QC$19&lt;='様式３（療養者名簿）（⑤の場合）'!$BK29,1,0),0),0)</f>
        <v>0</v>
      </c>
      <c r="QD24" s="248">
        <f>IF(QD$19-'様式３（療養者名簿）（⑤の場合）'!$BJ29+1&lt;=15,IF(QD$19&gt;='様式３（療養者名簿）（⑤の場合）'!$BJ29,IF(QD$19&lt;='様式３（療養者名簿）（⑤の場合）'!$BK29,1,0),0),0)</f>
        <v>0</v>
      </c>
      <c r="QE24" s="248">
        <f>IF(QE$19-'様式３（療養者名簿）（⑤の場合）'!$BJ29+1&lt;=15,IF(QE$19&gt;='様式３（療養者名簿）（⑤の場合）'!$BJ29,IF(QE$19&lt;='様式３（療養者名簿）（⑤の場合）'!$BK29,1,0),0),0)</f>
        <v>0</v>
      </c>
      <c r="QF24" s="248">
        <f>IF(QF$19-'様式３（療養者名簿）（⑤の場合）'!$BJ29+1&lt;=15,IF(QF$19&gt;='様式３（療養者名簿）（⑤の場合）'!$BJ29,IF(QF$19&lt;='様式３（療養者名簿）（⑤の場合）'!$BK29,1,0),0),0)</f>
        <v>0</v>
      </c>
      <c r="QG24" s="248">
        <f>IF(QG$19-'様式３（療養者名簿）（⑤の場合）'!$BJ29+1&lt;=15,IF(QG$19&gt;='様式３（療養者名簿）（⑤の場合）'!$BJ29,IF(QG$19&lt;='様式３（療養者名簿）（⑤の場合）'!$BK29,1,0),0),0)</f>
        <v>0</v>
      </c>
      <c r="QH24" s="248">
        <f>IF(QH$19-'様式３（療養者名簿）（⑤の場合）'!$BJ29+1&lt;=15,IF(QH$19&gt;='様式３（療養者名簿）（⑤の場合）'!$BJ29,IF(QH$19&lt;='様式３（療養者名簿）（⑤の場合）'!$BK29,1,0),0),0)</f>
        <v>0</v>
      </c>
      <c r="QI24" s="248">
        <f>IF(QI$19-'様式３（療養者名簿）（⑤の場合）'!$BJ29+1&lt;=15,IF(QI$19&gt;='様式３（療養者名簿）（⑤の場合）'!$BJ29,IF(QI$19&lt;='様式３（療養者名簿）（⑤の場合）'!$BK29,1,0),0),0)</f>
        <v>0</v>
      </c>
      <c r="QJ24" s="248">
        <f>IF(QJ$19-'様式３（療養者名簿）（⑤の場合）'!$BJ29+1&lt;=15,IF(QJ$19&gt;='様式３（療養者名簿）（⑤の場合）'!$BJ29,IF(QJ$19&lt;='様式３（療養者名簿）（⑤の場合）'!$BK29,1,0),0),0)</f>
        <v>0</v>
      </c>
      <c r="QK24" s="248">
        <f>IF(QK$19-'様式３（療養者名簿）（⑤の場合）'!$BJ29+1&lt;=15,IF(QK$19&gt;='様式３（療養者名簿）（⑤の場合）'!$BJ29,IF(QK$19&lt;='様式３（療養者名簿）（⑤の場合）'!$BK29,1,0),0),0)</f>
        <v>0</v>
      </c>
      <c r="QL24" s="248">
        <f>IF(QL$19-'様式３（療養者名簿）（⑤の場合）'!$BJ29+1&lt;=15,IF(QL$19&gt;='様式３（療養者名簿）（⑤の場合）'!$BJ29,IF(QL$19&lt;='様式３（療養者名簿）（⑤の場合）'!$BK29,1,0),0),0)</f>
        <v>0</v>
      </c>
      <c r="QM24" s="248">
        <f>IF(QM$19-'様式３（療養者名簿）（⑤の場合）'!$BJ29+1&lt;=15,IF(QM$19&gt;='様式３（療養者名簿）（⑤の場合）'!$BJ29,IF(QM$19&lt;='様式３（療養者名簿）（⑤の場合）'!$BK29,1,0),0),0)</f>
        <v>0</v>
      </c>
      <c r="QN24" s="248">
        <f>IF(QN$19-'様式３（療養者名簿）（⑤の場合）'!$BJ29+1&lt;=15,IF(QN$19&gt;='様式３（療養者名簿）（⑤の場合）'!$BJ29,IF(QN$19&lt;='様式３（療養者名簿）（⑤の場合）'!$BK29,1,0),0),0)</f>
        <v>0</v>
      </c>
      <c r="QO24" s="248">
        <f>IF(QO$19-'様式３（療養者名簿）（⑤の場合）'!$BJ29+1&lt;=15,IF(QO$19&gt;='様式３（療養者名簿）（⑤の場合）'!$BJ29,IF(QO$19&lt;='様式３（療養者名簿）（⑤の場合）'!$BK29,1,0),0),0)</f>
        <v>0</v>
      </c>
      <c r="QP24" s="248">
        <f>IF(QP$19-'様式３（療養者名簿）（⑤の場合）'!$BJ29+1&lt;=15,IF(QP$19&gt;='様式３（療養者名簿）（⑤の場合）'!$BJ29,IF(QP$19&lt;='様式３（療養者名簿）（⑤の場合）'!$BK29,1,0),0),0)</f>
        <v>0</v>
      </c>
      <c r="QQ24" s="248">
        <f>IF(QQ$19-'様式３（療養者名簿）（⑤の場合）'!$BJ29+1&lt;=15,IF(QQ$19&gt;='様式３（療養者名簿）（⑤の場合）'!$BJ29,IF(QQ$19&lt;='様式３（療養者名簿）（⑤の場合）'!$BK29,1,0),0),0)</f>
        <v>0</v>
      </c>
      <c r="QR24" s="248">
        <f>IF(QR$19-'様式３（療養者名簿）（⑤の場合）'!$BJ29+1&lt;=15,IF(QR$19&gt;='様式３（療養者名簿）（⑤の場合）'!$BJ29,IF(QR$19&lt;='様式３（療養者名簿）（⑤の場合）'!$BK29,1,0),0),0)</f>
        <v>0</v>
      </c>
      <c r="QS24" s="248">
        <f>IF(QS$19-'様式３（療養者名簿）（⑤の場合）'!$BJ29+1&lt;=15,IF(QS$19&gt;='様式３（療養者名簿）（⑤の場合）'!$BJ29,IF(QS$19&lt;='様式３（療養者名簿）（⑤の場合）'!$BK29,1,0),0),0)</f>
        <v>0</v>
      </c>
      <c r="QT24" s="248">
        <f>IF(QT$19-'様式３（療養者名簿）（⑤の場合）'!$BJ29+1&lt;=15,IF(QT$19&gt;='様式３（療養者名簿）（⑤の場合）'!$BJ29,IF(QT$19&lt;='様式３（療養者名簿）（⑤の場合）'!$BK29,1,0),0),0)</f>
        <v>0</v>
      </c>
      <c r="QU24" s="248">
        <f>IF(QU$19-'様式３（療養者名簿）（⑤の場合）'!$BJ29+1&lt;=15,IF(QU$19&gt;='様式３（療養者名簿）（⑤の場合）'!$BJ29,IF(QU$19&lt;='様式３（療養者名簿）（⑤の場合）'!$BK29,1,0),0),0)</f>
        <v>0</v>
      </c>
      <c r="QV24" s="248">
        <f>IF(QV$19-'様式３（療養者名簿）（⑤の場合）'!$BJ29+1&lt;=15,IF(QV$19&gt;='様式３（療養者名簿）（⑤の場合）'!$BJ29,IF(QV$19&lt;='様式３（療養者名簿）（⑤の場合）'!$BK29,1,0),0),0)</f>
        <v>0</v>
      </c>
      <c r="QW24" s="248">
        <f>IF(QW$19-'様式３（療養者名簿）（⑤の場合）'!$BJ29+1&lt;=15,IF(QW$19&gt;='様式３（療養者名簿）（⑤の場合）'!$BJ29,IF(QW$19&lt;='様式３（療養者名簿）（⑤の場合）'!$BK29,1,0),0),0)</f>
        <v>0</v>
      </c>
      <c r="QX24" s="248">
        <f>IF(QX$19-'様式３（療養者名簿）（⑤の場合）'!$BJ29+1&lt;=15,IF(QX$19&gt;='様式３（療養者名簿）（⑤の場合）'!$BJ29,IF(QX$19&lt;='様式３（療養者名簿）（⑤の場合）'!$BK29,1,0),0),0)</f>
        <v>0</v>
      </c>
      <c r="QY24" s="248">
        <f>IF(QY$19-'様式３（療養者名簿）（⑤の場合）'!$BJ29+1&lt;=15,IF(QY$19&gt;='様式３（療養者名簿）（⑤の場合）'!$BJ29,IF(QY$19&lt;='様式３（療養者名簿）（⑤の場合）'!$BK29,1,0),0),0)</f>
        <v>0</v>
      </c>
      <c r="QZ24" s="248">
        <f>IF(QZ$19-'様式３（療養者名簿）（⑤の場合）'!$BJ29+1&lt;=15,IF(QZ$19&gt;='様式３（療養者名簿）（⑤の場合）'!$BJ29,IF(QZ$19&lt;='様式３（療養者名簿）（⑤の場合）'!$BK29,1,0),0),0)</f>
        <v>0</v>
      </c>
      <c r="RA24" s="248">
        <f>IF(RA$19-'様式３（療養者名簿）（⑤の場合）'!$BJ29+1&lt;=15,IF(RA$19&gt;='様式３（療養者名簿）（⑤の場合）'!$BJ29,IF(RA$19&lt;='様式３（療養者名簿）（⑤の場合）'!$BK29,1,0),0),0)</f>
        <v>0</v>
      </c>
      <c r="RB24" s="248">
        <f>IF(RB$19-'様式３（療養者名簿）（⑤の場合）'!$BJ29+1&lt;=15,IF(RB$19&gt;='様式３（療養者名簿）（⑤の場合）'!$BJ29,IF(RB$19&lt;='様式３（療養者名簿）（⑤の場合）'!$BK29,1,0),0),0)</f>
        <v>0</v>
      </c>
      <c r="RC24" s="248">
        <f>IF(RC$19-'様式３（療養者名簿）（⑤の場合）'!$BJ29+1&lt;=15,IF(RC$19&gt;='様式３（療養者名簿）（⑤の場合）'!$BJ29,IF(RC$19&lt;='様式３（療養者名簿）（⑤の場合）'!$BK29,1,0),0),0)</f>
        <v>0</v>
      </c>
      <c r="RD24" s="248">
        <f>IF(RD$19-'様式３（療養者名簿）（⑤の場合）'!$BJ29+1&lt;=15,IF(RD$19&gt;='様式３（療養者名簿）（⑤の場合）'!$BJ29,IF(RD$19&lt;='様式３（療養者名簿）（⑤の場合）'!$BK29,1,0),0),0)</f>
        <v>0</v>
      </c>
      <c r="RE24" s="248">
        <f>IF(RE$19-'様式３（療養者名簿）（⑤の場合）'!$BJ29+1&lt;=15,IF(RE$19&gt;='様式３（療養者名簿）（⑤の場合）'!$BJ29,IF(RE$19&lt;='様式３（療養者名簿）（⑤の場合）'!$BK29,1,0),0),0)</f>
        <v>0</v>
      </c>
      <c r="RF24" s="248">
        <f>IF(RF$19-'様式３（療養者名簿）（⑤の場合）'!$BJ29+1&lt;=15,IF(RF$19&gt;='様式３（療養者名簿）（⑤の場合）'!$BJ29,IF(RF$19&lt;='様式３（療養者名簿）（⑤の場合）'!$BK29,1,0),0),0)</f>
        <v>0</v>
      </c>
      <c r="RG24" s="248">
        <f>IF(RG$19-'様式３（療養者名簿）（⑤の場合）'!$BJ29+1&lt;=15,IF(RG$19&gt;='様式３（療養者名簿）（⑤の場合）'!$BJ29,IF(RG$19&lt;='様式３（療養者名簿）（⑤の場合）'!$BK29,1,0),0),0)</f>
        <v>0</v>
      </c>
      <c r="RH24" s="248">
        <f>IF(RH$19-'様式３（療養者名簿）（⑤の場合）'!$BJ29+1&lt;=15,IF(RH$19&gt;='様式３（療養者名簿）（⑤の場合）'!$BJ29,IF(RH$19&lt;='様式３（療養者名簿）（⑤の場合）'!$BK29,1,0),0),0)</f>
        <v>0</v>
      </c>
      <c r="RI24" s="248">
        <f>IF(RI$19-'様式３（療養者名簿）（⑤の場合）'!$BJ29+1&lt;=15,IF(RI$19&gt;='様式３（療養者名簿）（⑤の場合）'!$BJ29,IF(RI$19&lt;='様式３（療養者名簿）（⑤の場合）'!$BK29,1,0),0),0)</f>
        <v>0</v>
      </c>
      <c r="RJ24" s="248">
        <f>IF(RJ$19-'様式３（療養者名簿）（⑤の場合）'!$BJ29+1&lt;=15,IF(RJ$19&gt;='様式３（療養者名簿）（⑤の場合）'!$BJ29,IF(RJ$19&lt;='様式３（療養者名簿）（⑤の場合）'!$BK29,1,0),0),0)</f>
        <v>0</v>
      </c>
      <c r="RK24" s="248">
        <f>IF(RK$19-'様式３（療養者名簿）（⑤の場合）'!$BJ29+1&lt;=15,IF(RK$19&gt;='様式３（療養者名簿）（⑤の場合）'!$BJ29,IF(RK$19&lt;='様式３（療養者名簿）（⑤の場合）'!$BK29,1,0),0),0)</f>
        <v>0</v>
      </c>
      <c r="RL24" s="248">
        <f>IF(RL$19-'様式３（療養者名簿）（⑤の場合）'!$BJ29+1&lt;=15,IF(RL$19&gt;='様式３（療養者名簿）（⑤の場合）'!$BJ29,IF(RL$19&lt;='様式３（療養者名簿）（⑤の場合）'!$BK29,1,0),0),0)</f>
        <v>0</v>
      </c>
      <c r="RM24" s="248">
        <f>IF(RM$19-'様式３（療養者名簿）（⑤の場合）'!$BJ29+1&lt;=15,IF(RM$19&gt;='様式３（療養者名簿）（⑤の場合）'!$BJ29,IF(RM$19&lt;='様式３（療養者名簿）（⑤の場合）'!$BK29,1,0),0),0)</f>
        <v>0</v>
      </c>
      <c r="RN24" s="248">
        <f>IF(RN$19-'様式３（療養者名簿）（⑤の場合）'!$BJ29+1&lt;=15,IF(RN$19&gt;='様式３（療養者名簿）（⑤の場合）'!$BJ29,IF(RN$19&lt;='様式３（療養者名簿）（⑤の場合）'!$BK29,1,0),0),0)</f>
        <v>0</v>
      </c>
      <c r="RO24" s="248">
        <f>IF(RO$19-'様式３（療養者名簿）（⑤の場合）'!$BJ29+1&lt;=15,IF(RO$19&gt;='様式３（療養者名簿）（⑤の場合）'!$BJ29,IF(RO$19&lt;='様式３（療養者名簿）（⑤の場合）'!$BK29,1,0),0),0)</f>
        <v>0</v>
      </c>
      <c r="RP24" s="248">
        <f>IF(RP$19-'様式３（療養者名簿）（⑤の場合）'!$BJ29+1&lt;=15,IF(RP$19&gt;='様式３（療養者名簿）（⑤の場合）'!$BJ29,IF(RP$19&lt;='様式３（療養者名簿）（⑤の場合）'!$BK29,1,0),0),0)</f>
        <v>0</v>
      </c>
      <c r="RQ24" s="248">
        <f>IF(RQ$19-'様式３（療養者名簿）（⑤の場合）'!$BJ29+1&lt;=15,IF(RQ$19&gt;='様式３（療養者名簿）（⑤の場合）'!$BJ29,IF(RQ$19&lt;='様式３（療養者名簿）（⑤の場合）'!$BK29,1,0),0),0)</f>
        <v>0</v>
      </c>
      <c r="RR24" s="248">
        <f>IF(RR$19-'様式３（療養者名簿）（⑤の場合）'!$BJ29+1&lt;=15,IF(RR$19&gt;='様式３（療養者名簿）（⑤の場合）'!$BJ29,IF(RR$19&lt;='様式３（療養者名簿）（⑤の場合）'!$BK29,1,0),0),0)</f>
        <v>0</v>
      </c>
      <c r="RS24" s="248">
        <f>IF(RS$19-'様式３（療養者名簿）（⑤の場合）'!$BJ29+1&lt;=15,IF(RS$19&gt;='様式３（療養者名簿）（⑤の場合）'!$BJ29,IF(RS$19&lt;='様式３（療養者名簿）（⑤の場合）'!$BK29,1,0),0),0)</f>
        <v>0</v>
      </c>
      <c r="RT24" s="248">
        <f>IF(RT$19-'様式３（療養者名簿）（⑤の場合）'!$BJ29+1&lt;=15,IF(RT$19&gt;='様式３（療養者名簿）（⑤の場合）'!$BJ29,IF(RT$19&lt;='様式３（療養者名簿）（⑤の場合）'!$BK29,1,0),0),0)</f>
        <v>0</v>
      </c>
      <c r="RU24" s="248">
        <f>IF(RU$19-'様式３（療養者名簿）（⑤の場合）'!$BJ29+1&lt;=15,IF(RU$19&gt;='様式３（療養者名簿）（⑤の場合）'!$BJ29,IF(RU$19&lt;='様式３（療養者名簿）（⑤の場合）'!$BK29,1,0),0),0)</f>
        <v>0</v>
      </c>
      <c r="RV24" s="248">
        <f>IF(RV$19-'様式３（療養者名簿）（⑤の場合）'!$BJ29+1&lt;=15,IF(RV$19&gt;='様式３（療養者名簿）（⑤の場合）'!$BJ29,IF(RV$19&lt;='様式３（療養者名簿）（⑤の場合）'!$BK29,1,0),0),0)</f>
        <v>0</v>
      </c>
      <c r="RW24" s="248">
        <f>IF(RW$19-'様式３（療養者名簿）（⑤の場合）'!$BJ29+1&lt;=15,IF(RW$19&gt;='様式３（療養者名簿）（⑤の場合）'!$BJ29,IF(RW$19&lt;='様式３（療養者名簿）（⑤の場合）'!$BK29,1,0),0),0)</f>
        <v>0</v>
      </c>
      <c r="RX24" s="248">
        <f>IF(RX$19-'様式３（療養者名簿）（⑤の場合）'!$BJ29+1&lt;=15,IF(RX$19&gt;='様式３（療養者名簿）（⑤の場合）'!$BJ29,IF(RX$19&lt;='様式３（療養者名簿）（⑤の場合）'!$BK29,1,0),0),0)</f>
        <v>0</v>
      </c>
      <c r="RY24" s="248">
        <f>IF(RY$19-'様式３（療養者名簿）（⑤の場合）'!$BJ29+1&lt;=15,IF(RY$19&gt;='様式３（療養者名簿）（⑤の場合）'!$BJ29,IF(RY$19&lt;='様式３（療養者名簿）（⑤の場合）'!$BK29,1,0),0),0)</f>
        <v>0</v>
      </c>
      <c r="RZ24" s="248">
        <f>IF(RZ$19-'様式３（療養者名簿）（⑤の場合）'!$BJ29+1&lt;=15,IF(RZ$19&gt;='様式３（療養者名簿）（⑤の場合）'!$BJ29,IF(RZ$19&lt;='様式３（療養者名簿）（⑤の場合）'!$BK29,1,0),0),0)</f>
        <v>0</v>
      </c>
      <c r="SA24" s="248">
        <f>IF(SA$19-'様式３（療養者名簿）（⑤の場合）'!$BJ29+1&lt;=15,IF(SA$19&gt;='様式３（療養者名簿）（⑤の場合）'!$BJ29,IF(SA$19&lt;='様式３（療養者名簿）（⑤の場合）'!$BK29,1,0),0),0)</f>
        <v>0</v>
      </c>
      <c r="SB24" s="248">
        <f>IF(SB$19-'様式３（療養者名簿）（⑤の場合）'!$BJ29+1&lt;=15,IF(SB$19&gt;='様式３（療養者名簿）（⑤の場合）'!$BJ29,IF(SB$19&lt;='様式３（療養者名簿）（⑤の場合）'!$BK29,1,0),0),0)</f>
        <v>0</v>
      </c>
      <c r="SC24" s="248">
        <f>IF(SC$19-'様式３（療養者名簿）（⑤の場合）'!$BJ29+1&lt;=15,IF(SC$19&gt;='様式３（療養者名簿）（⑤の場合）'!$BJ29,IF(SC$19&lt;='様式３（療養者名簿）（⑤の場合）'!$BK29,1,0),0),0)</f>
        <v>0</v>
      </c>
      <c r="SD24" s="248">
        <f>IF(SD$19-'様式３（療養者名簿）（⑤の場合）'!$BJ29+1&lt;=15,IF(SD$19&gt;='様式３（療養者名簿）（⑤の場合）'!$BJ29,IF(SD$19&lt;='様式３（療養者名簿）（⑤の場合）'!$BK29,1,0),0),0)</f>
        <v>0</v>
      </c>
      <c r="SE24" s="248">
        <f>IF(SE$19-'様式３（療養者名簿）（⑤の場合）'!$BJ29+1&lt;=15,IF(SE$19&gt;='様式３（療養者名簿）（⑤の場合）'!$BJ29,IF(SE$19&lt;='様式３（療養者名簿）（⑤の場合）'!$BK29,1,0),0),0)</f>
        <v>0</v>
      </c>
      <c r="SF24" s="248">
        <f>IF(SF$19-'様式３（療養者名簿）（⑤の場合）'!$BJ29+1&lt;=15,IF(SF$19&gt;='様式３（療養者名簿）（⑤の場合）'!$BJ29,IF(SF$19&lt;='様式３（療養者名簿）（⑤の場合）'!$BK29,1,0),0),0)</f>
        <v>0</v>
      </c>
      <c r="SG24" s="248">
        <f>IF(SG$19-'様式３（療養者名簿）（⑤の場合）'!$BJ29+1&lt;=15,IF(SG$19&gt;='様式３（療養者名簿）（⑤の場合）'!$BJ29,IF(SG$19&lt;='様式３（療養者名簿）（⑤の場合）'!$BK29,1,0),0),0)</f>
        <v>0</v>
      </c>
      <c r="SH24" s="248">
        <f>IF(SH$19-'様式３（療養者名簿）（⑤の場合）'!$BJ29+1&lt;=15,IF(SH$19&gt;='様式３（療養者名簿）（⑤の場合）'!$BJ29,IF(SH$19&lt;='様式３（療養者名簿）（⑤の場合）'!$BK29,1,0),0),0)</f>
        <v>0</v>
      </c>
      <c r="SI24" s="248">
        <f>IF(SI$19-'様式３（療養者名簿）（⑤の場合）'!$BJ29+1&lt;=15,IF(SI$19&gt;='様式３（療養者名簿）（⑤の場合）'!$BJ29,IF(SI$19&lt;='様式３（療養者名簿）（⑤の場合）'!$BK29,1,0),0),0)</f>
        <v>0</v>
      </c>
      <c r="SJ24" s="248">
        <f>IF(SJ$19-'様式３（療養者名簿）（⑤の場合）'!$BJ29+1&lt;=15,IF(SJ$19&gt;='様式３（療養者名簿）（⑤の場合）'!$BJ29,IF(SJ$19&lt;='様式３（療養者名簿）（⑤の場合）'!$BK29,1,0),0),0)</f>
        <v>0</v>
      </c>
      <c r="SK24" s="248">
        <f>IF(SK$19-'様式３（療養者名簿）（⑤の場合）'!$BJ29+1&lt;=15,IF(SK$19&gt;='様式３（療養者名簿）（⑤の場合）'!$BJ29,IF(SK$19&lt;='様式３（療養者名簿）（⑤の場合）'!$BK29,1,0),0),0)</f>
        <v>0</v>
      </c>
      <c r="SL24" s="248">
        <f>IF(SL$19-'様式３（療養者名簿）（⑤の場合）'!$BJ29+1&lt;=15,IF(SL$19&gt;='様式３（療養者名簿）（⑤の場合）'!$BJ29,IF(SL$19&lt;='様式３（療養者名簿）（⑤の場合）'!$BK29,1,0),0),0)</f>
        <v>0</v>
      </c>
      <c r="SM24" s="248">
        <f>IF(SM$19-'様式３（療養者名簿）（⑤の場合）'!$BJ29+1&lt;=15,IF(SM$19&gt;='様式３（療養者名簿）（⑤の場合）'!$BJ29,IF(SM$19&lt;='様式３（療養者名簿）（⑤の場合）'!$BK29,1,0),0),0)</f>
        <v>0</v>
      </c>
      <c r="SN24" s="248">
        <f>IF(SN$19-'様式３（療養者名簿）（⑤の場合）'!$BJ29+1&lt;=15,IF(SN$19&gt;='様式３（療養者名簿）（⑤の場合）'!$BJ29,IF(SN$19&lt;='様式３（療養者名簿）（⑤の場合）'!$BK29,1,0),0),0)</f>
        <v>0</v>
      </c>
      <c r="SO24" s="248">
        <f>IF(SO$19-'様式３（療養者名簿）（⑤の場合）'!$BJ29+1&lt;=15,IF(SO$19&gt;='様式３（療養者名簿）（⑤の場合）'!$BJ29,IF(SO$19&lt;='様式３（療養者名簿）（⑤の場合）'!$BK29,1,0),0),0)</f>
        <v>0</v>
      </c>
      <c r="SP24" s="248">
        <f>IF(SP$19-'様式３（療養者名簿）（⑤の場合）'!$BJ29+1&lt;=15,IF(SP$19&gt;='様式３（療養者名簿）（⑤の場合）'!$BJ29,IF(SP$19&lt;='様式３（療養者名簿）（⑤の場合）'!$BK29,1,0),0),0)</f>
        <v>0</v>
      </c>
      <c r="SQ24" s="248">
        <f>IF(SQ$19-'様式３（療養者名簿）（⑤の場合）'!$BJ29+1&lt;=15,IF(SQ$19&gt;='様式３（療養者名簿）（⑤の場合）'!$BJ29,IF(SQ$19&lt;='様式３（療養者名簿）（⑤の場合）'!$BK29,1,0),0),0)</f>
        <v>0</v>
      </c>
      <c r="SR24" s="248">
        <f>IF(SR$19-'様式３（療養者名簿）（⑤の場合）'!$BJ29+1&lt;=15,IF(SR$19&gt;='様式３（療養者名簿）（⑤の場合）'!$BJ29,IF(SR$19&lt;='様式３（療養者名簿）（⑤の場合）'!$BK29,1,0),0),0)</f>
        <v>0</v>
      </c>
      <c r="SS24" s="248">
        <f>IF(SS$19-'様式３（療養者名簿）（⑤の場合）'!$BJ29+1&lt;=15,IF(SS$19&gt;='様式３（療養者名簿）（⑤の場合）'!$BJ29,IF(SS$19&lt;='様式３（療養者名簿）（⑤の場合）'!$BK29,1,0),0),0)</f>
        <v>0</v>
      </c>
      <c r="ST24" s="248">
        <f>IF(ST$19-'様式３（療養者名簿）（⑤の場合）'!$BJ29+1&lt;=15,IF(ST$19&gt;='様式３（療養者名簿）（⑤の場合）'!$BJ29,IF(ST$19&lt;='様式３（療養者名簿）（⑤の場合）'!$BK29,1,0),0),0)</f>
        <v>0</v>
      </c>
      <c r="SU24" s="248">
        <f>IF(SU$19-'様式３（療養者名簿）（⑤の場合）'!$BJ29+1&lt;=15,IF(SU$19&gt;='様式３（療養者名簿）（⑤の場合）'!$BJ29,IF(SU$19&lt;='様式３（療養者名簿）（⑤の場合）'!$BK29,1,0),0),0)</f>
        <v>0</v>
      </c>
      <c r="SV24" s="248">
        <f>IF(SV$19-'様式３（療養者名簿）（⑤の場合）'!$BJ29+1&lt;=15,IF(SV$19&gt;='様式３（療養者名簿）（⑤の場合）'!$BJ29,IF(SV$19&lt;='様式３（療養者名簿）（⑤の場合）'!$BK29,1,0),0),0)</f>
        <v>0</v>
      </c>
      <c r="SW24" s="248">
        <f>IF(SW$19-'様式３（療養者名簿）（⑤の場合）'!$BJ29+1&lt;=15,IF(SW$19&gt;='様式３（療養者名簿）（⑤の場合）'!$BJ29,IF(SW$19&lt;='様式３（療養者名簿）（⑤の場合）'!$BK29,1,0),0),0)</f>
        <v>0</v>
      </c>
      <c r="SX24" s="248">
        <f>IF(SX$19-'様式３（療養者名簿）（⑤の場合）'!$BJ29+1&lt;=15,IF(SX$19&gt;='様式３（療養者名簿）（⑤の場合）'!$BJ29,IF(SX$19&lt;='様式３（療養者名簿）（⑤の場合）'!$BK29,1,0),0),0)</f>
        <v>0</v>
      </c>
      <c r="SY24" s="248">
        <f>IF(SY$19-'様式３（療養者名簿）（⑤の場合）'!$BJ29+1&lt;=15,IF(SY$19&gt;='様式３（療養者名簿）（⑤の場合）'!$BJ29,IF(SY$19&lt;='様式３（療養者名簿）（⑤の場合）'!$BK29,1,0),0),0)</f>
        <v>0</v>
      </c>
      <c r="SZ24" s="248">
        <f>IF(SZ$19-'様式３（療養者名簿）（⑤の場合）'!$BJ29+1&lt;=15,IF(SZ$19&gt;='様式３（療養者名簿）（⑤の場合）'!$BJ29,IF(SZ$19&lt;='様式３（療養者名簿）（⑤の場合）'!$BK29,1,0),0),0)</f>
        <v>0</v>
      </c>
      <c r="TA24" s="248">
        <f>IF(TA$19-'様式３（療養者名簿）（⑤の場合）'!$BJ29+1&lt;=15,IF(TA$19&gt;='様式３（療養者名簿）（⑤の場合）'!$BJ29,IF(TA$19&lt;='様式３（療養者名簿）（⑤の場合）'!$BK29,1,0),0),0)</f>
        <v>0</v>
      </c>
      <c r="TB24" s="248">
        <f>IF(TB$19-'様式３（療養者名簿）（⑤の場合）'!$BJ29+1&lt;=15,IF(TB$19&gt;='様式３（療養者名簿）（⑤の場合）'!$BJ29,IF(TB$19&lt;='様式３（療養者名簿）（⑤の場合）'!$BK29,1,0),0),0)</f>
        <v>0</v>
      </c>
      <c r="TC24" s="248">
        <f>IF(TC$19-'様式３（療養者名簿）（⑤の場合）'!$BJ29+1&lt;=15,IF(TC$19&gt;='様式３（療養者名簿）（⑤の場合）'!$BJ29,IF(TC$19&lt;='様式３（療養者名簿）（⑤の場合）'!$BK29,1,0),0),0)</f>
        <v>0</v>
      </c>
      <c r="TD24" s="248">
        <f>IF(TD$19-'様式３（療養者名簿）（⑤の場合）'!$BJ29+1&lt;=15,IF(TD$19&gt;='様式３（療養者名簿）（⑤の場合）'!$BJ29,IF(TD$19&lt;='様式３（療養者名簿）（⑤の場合）'!$BK29,1,0),0),0)</f>
        <v>0</v>
      </c>
      <c r="TE24" s="248">
        <f>IF(TE$19-'様式３（療養者名簿）（⑤の場合）'!$BJ29+1&lt;=15,IF(TE$19&gt;='様式３（療養者名簿）（⑤の場合）'!$BJ29,IF(TE$19&lt;='様式３（療養者名簿）（⑤の場合）'!$BK29,1,0),0),0)</f>
        <v>0</v>
      </c>
      <c r="TF24" s="248">
        <f>IF(TF$19-'様式３（療養者名簿）（⑤の場合）'!$BJ29+1&lt;=15,IF(TF$19&gt;='様式３（療養者名簿）（⑤の場合）'!$BJ29,IF(TF$19&lt;='様式３（療養者名簿）（⑤の場合）'!$BK29,1,0),0),0)</f>
        <v>0</v>
      </c>
      <c r="TG24" s="248">
        <f>IF(TG$19-'様式３（療養者名簿）（⑤の場合）'!$BJ29+1&lt;=15,IF(TG$19&gt;='様式３（療養者名簿）（⑤の場合）'!$BJ29,IF(TG$19&lt;='様式３（療養者名簿）（⑤の場合）'!$BK29,1,0),0),0)</f>
        <v>0</v>
      </c>
      <c r="TH24" s="248">
        <f>IF(TH$19-'様式３（療養者名簿）（⑤の場合）'!$BJ29+1&lt;=15,IF(TH$19&gt;='様式３（療養者名簿）（⑤の場合）'!$BJ29,IF(TH$19&lt;='様式３（療養者名簿）（⑤の場合）'!$BK29,1,0),0),0)</f>
        <v>0</v>
      </c>
      <c r="TI24" s="248">
        <f>IF(TI$19-'様式３（療養者名簿）（⑤の場合）'!$BJ29+1&lt;=15,IF(TI$19&gt;='様式３（療養者名簿）（⑤の場合）'!$BJ29,IF(TI$19&lt;='様式３（療養者名簿）（⑤の場合）'!$BK29,1,0),0),0)</f>
        <v>0</v>
      </c>
      <c r="TJ24" s="248">
        <f>IF(TJ$19-'様式３（療養者名簿）（⑤の場合）'!$BJ29+1&lt;=15,IF(TJ$19&gt;='様式３（療養者名簿）（⑤の場合）'!$BJ29,IF(TJ$19&lt;='様式３（療養者名簿）（⑤の場合）'!$BK29,1,0),0),0)</f>
        <v>0</v>
      </c>
      <c r="TK24" s="248">
        <f>IF(TK$19-'様式３（療養者名簿）（⑤の場合）'!$BJ29+1&lt;=15,IF(TK$19&gt;='様式３（療養者名簿）（⑤の場合）'!$BJ29,IF(TK$19&lt;='様式３（療養者名簿）（⑤の場合）'!$BK29,1,0),0),0)</f>
        <v>0</v>
      </c>
      <c r="TL24" s="248">
        <f>IF(TL$19-'様式３（療養者名簿）（⑤の場合）'!$BJ29+1&lt;=15,IF(TL$19&gt;='様式３（療養者名簿）（⑤の場合）'!$BJ29,IF(TL$19&lt;='様式３（療養者名簿）（⑤の場合）'!$BK29,1,0),0),0)</f>
        <v>0</v>
      </c>
      <c r="TM24" s="248">
        <f>IF(TM$19-'様式３（療養者名簿）（⑤の場合）'!$BJ29+1&lt;=15,IF(TM$19&gt;='様式３（療養者名簿）（⑤の場合）'!$BJ29,IF(TM$19&lt;='様式３（療養者名簿）（⑤の場合）'!$BK29,1,0),0),0)</f>
        <v>0</v>
      </c>
      <c r="TN24" s="248">
        <f>IF(TN$19-'様式３（療養者名簿）（⑤の場合）'!$BJ29+1&lt;=15,IF(TN$19&gt;='様式３（療養者名簿）（⑤の場合）'!$BJ29,IF(TN$19&lt;='様式３（療養者名簿）（⑤の場合）'!$BK29,1,0),0),0)</f>
        <v>0</v>
      </c>
      <c r="TO24" s="248">
        <f>IF(TO$19-'様式３（療養者名簿）（⑤の場合）'!$BJ29+1&lt;=15,IF(TO$19&gt;='様式３（療養者名簿）（⑤の場合）'!$BJ29,IF(TO$19&lt;='様式３（療養者名簿）（⑤の場合）'!$BK29,1,0),0),0)</f>
        <v>0</v>
      </c>
      <c r="TP24" s="248">
        <f>IF(TP$19-'様式３（療養者名簿）（⑤の場合）'!$BJ29+1&lt;=15,IF(TP$19&gt;='様式３（療養者名簿）（⑤の場合）'!$BJ29,IF(TP$19&lt;='様式３（療養者名簿）（⑤の場合）'!$BK29,1,0),0),0)</f>
        <v>0</v>
      </c>
      <c r="TQ24" s="248">
        <f>IF(TQ$19-'様式３（療養者名簿）（⑤の場合）'!$BJ29+1&lt;=15,IF(TQ$19&gt;='様式３（療養者名簿）（⑤の場合）'!$BJ29,IF(TQ$19&lt;='様式３（療養者名簿）（⑤の場合）'!$BK29,1,0),0),0)</f>
        <v>0</v>
      </c>
      <c r="TR24" s="248">
        <f>IF(TR$19-'様式３（療養者名簿）（⑤の場合）'!$BJ29+1&lt;=15,IF(TR$19&gt;='様式３（療養者名簿）（⑤の場合）'!$BJ29,IF(TR$19&lt;='様式３（療養者名簿）（⑤の場合）'!$BK29,1,0),0),0)</f>
        <v>0</v>
      </c>
      <c r="TS24" s="248">
        <f>IF(TS$19-'様式３（療養者名簿）（⑤の場合）'!$BJ29+1&lt;=15,IF(TS$19&gt;='様式３（療養者名簿）（⑤の場合）'!$BJ29,IF(TS$19&lt;='様式３（療養者名簿）（⑤の場合）'!$BK29,1,0),0),0)</f>
        <v>0</v>
      </c>
      <c r="TT24" s="248">
        <f>IF(TT$19-'様式３（療養者名簿）（⑤の場合）'!$BJ29+1&lt;=15,IF(TT$19&gt;='様式３（療養者名簿）（⑤の場合）'!$BJ29,IF(TT$19&lt;='様式３（療養者名簿）（⑤の場合）'!$BK29,1,0),0),0)</f>
        <v>0</v>
      </c>
      <c r="TU24" s="248">
        <f>IF(TU$19-'様式３（療養者名簿）（⑤の場合）'!$BJ29+1&lt;=15,IF(TU$19&gt;='様式３（療養者名簿）（⑤の場合）'!$BJ29,IF(TU$19&lt;='様式３（療養者名簿）（⑤の場合）'!$BK29,1,0),0),0)</f>
        <v>0</v>
      </c>
      <c r="TV24" s="248">
        <f>IF(TV$19-'様式３（療養者名簿）（⑤の場合）'!$BJ29+1&lt;=15,IF(TV$19&gt;='様式３（療養者名簿）（⑤の場合）'!$BJ29,IF(TV$19&lt;='様式３（療養者名簿）（⑤の場合）'!$BK29,1,0),0),0)</f>
        <v>0</v>
      </c>
      <c r="TW24" s="248">
        <f>IF(TW$19-'様式３（療養者名簿）（⑤の場合）'!$BJ29+1&lt;=15,IF(TW$19&gt;='様式３（療養者名簿）（⑤の場合）'!$BJ29,IF(TW$19&lt;='様式３（療養者名簿）（⑤の場合）'!$BK29,1,0),0),0)</f>
        <v>0</v>
      </c>
      <c r="TX24" s="248">
        <f>IF(TX$19-'様式３（療養者名簿）（⑤の場合）'!$BJ29+1&lt;=15,IF(TX$19&gt;='様式３（療養者名簿）（⑤の場合）'!$BJ29,IF(TX$19&lt;='様式３（療養者名簿）（⑤の場合）'!$BK29,1,0),0),0)</f>
        <v>0</v>
      </c>
      <c r="TY24" s="248">
        <f>IF(TY$19-'様式３（療養者名簿）（⑤の場合）'!$BJ29+1&lt;=15,IF(TY$19&gt;='様式３（療養者名簿）（⑤の場合）'!$BJ29,IF(TY$19&lt;='様式３（療養者名簿）（⑤の場合）'!$BK29,1,0),0),0)</f>
        <v>0</v>
      </c>
      <c r="TZ24" s="248">
        <f>IF(TZ$19-'様式３（療養者名簿）（⑤の場合）'!$BJ29+1&lt;=15,IF(TZ$19&gt;='様式３（療養者名簿）（⑤の場合）'!$BJ29,IF(TZ$19&lt;='様式３（療養者名簿）（⑤の場合）'!$BK29,1,0),0),0)</f>
        <v>0</v>
      </c>
      <c r="UA24" s="248">
        <f>IF(UA$19-'様式３（療養者名簿）（⑤の場合）'!$BJ29+1&lt;=15,IF(UA$19&gt;='様式３（療養者名簿）（⑤の場合）'!$BJ29,IF(UA$19&lt;='様式３（療養者名簿）（⑤の場合）'!$BK29,1,0),0),0)</f>
        <v>0</v>
      </c>
      <c r="UB24" s="248">
        <f>IF(UB$19-'様式３（療養者名簿）（⑤の場合）'!$BJ29+1&lt;=15,IF(UB$19&gt;='様式３（療養者名簿）（⑤の場合）'!$BJ29,IF(UB$19&lt;='様式３（療養者名簿）（⑤の場合）'!$BK29,1,0),0),0)</f>
        <v>0</v>
      </c>
      <c r="UC24" s="248">
        <f>IF(UC$19-'様式３（療養者名簿）（⑤の場合）'!$BJ29+1&lt;=15,IF(UC$19&gt;='様式３（療養者名簿）（⑤の場合）'!$BJ29,IF(UC$19&lt;='様式３（療養者名簿）（⑤の場合）'!$BK29,1,0),0),0)</f>
        <v>0</v>
      </c>
      <c r="UD24" s="372">
        <f>IF(UD$19-'様式３（療養者名簿）（⑤の場合）'!$BJ29+1&lt;=15,IF(UD$19&gt;='様式３（療養者名簿）（⑤の場合）'!$BJ29,IF(UD$19&lt;='様式３（療養者名簿）（⑤の場合）'!$BK29,1,0),0),0)</f>
        <v>0</v>
      </c>
      <c r="UE24" s="372">
        <f>IF(UE$19-'様式３（療養者名簿）（⑤の場合）'!$BJ29+1&lt;=15,IF(UE$19&gt;='様式３（療養者名簿）（⑤の場合）'!$BJ29,IF(UE$19&lt;='様式３（療養者名簿）（⑤の場合）'!$BK29,1,0),0),0)</f>
        <v>0</v>
      </c>
      <c r="UF24" s="372">
        <f>IF(UF$19-'様式３（療養者名簿）（⑤の場合）'!$BJ29+1&lt;=15,IF(UF$19&gt;='様式３（療養者名簿）（⑤の場合）'!$BJ29,IF(UF$19&lt;='様式３（療養者名簿）（⑤の場合）'!$BK29,1,0),0),0)</f>
        <v>0</v>
      </c>
      <c r="UG24" s="372">
        <f>IF(UG$19-'様式３（療養者名簿）（⑤の場合）'!$BJ29+1&lt;=15,IF(UG$19&gt;='様式３（療養者名簿）（⑤の場合）'!$BJ29,IF(UG$19&lt;='様式３（療養者名簿）（⑤の場合）'!$BK29,1,0),0),0)</f>
        <v>0</v>
      </c>
      <c r="UH24" s="372">
        <f>IF(UH$19-'様式３（療養者名簿）（⑤の場合）'!$BJ29+1&lt;=15,IF(UH$19&gt;='様式３（療養者名簿）（⑤の場合）'!$BJ29,IF(UH$19&lt;='様式３（療養者名簿）（⑤の場合）'!$BK29,1,0),0),0)</f>
        <v>0</v>
      </c>
      <c r="UI24" s="372">
        <f>IF(UI$19-'様式３（療養者名簿）（⑤の場合）'!$BJ29+1&lt;=15,IF(UI$19&gt;='様式３（療養者名簿）（⑤の場合）'!$BJ29,IF(UI$19&lt;='様式３（療養者名簿）（⑤の場合）'!$BK29,1,0),0),0)</f>
        <v>0</v>
      </c>
      <c r="UJ24" s="372">
        <f>IF(UJ$19-'様式３（療養者名簿）（⑤の場合）'!$BJ29+1&lt;=15,IF(UJ$19&gt;='様式３（療養者名簿）（⑤の場合）'!$BJ29,IF(UJ$19&lt;='様式３（療養者名簿）（⑤の場合）'!$BK29,1,0),0),0)</f>
        <v>0</v>
      </c>
      <c r="UK24" s="372">
        <f>IF(UK$19-'様式３（療養者名簿）（⑤の場合）'!$BJ29+1&lt;=15,IF(UK$19&gt;='様式３（療養者名簿）（⑤の場合）'!$BJ29,IF(UK$19&lt;='様式３（療養者名簿）（⑤の場合）'!$BK29,1,0),0),0)</f>
        <v>0</v>
      </c>
      <c r="UL24" s="372">
        <f>IF(UL$19-'様式３（療養者名簿）（⑤の場合）'!$BJ29+1&lt;=15,IF(UL$19&gt;='様式３（療養者名簿）（⑤の場合）'!$BJ29,IF(UL$19&lt;='様式３（療養者名簿）（⑤の場合）'!$BK29,1,0),0),0)</f>
        <v>0</v>
      </c>
      <c r="UM24" s="372">
        <f>IF(UM$19-'様式３（療養者名簿）（⑤の場合）'!$BJ29+1&lt;=15,IF(UM$19&gt;='様式３（療養者名簿）（⑤の場合）'!$BJ29,IF(UM$19&lt;='様式３（療養者名簿）（⑤の場合）'!$BK29,1,0),0),0)</f>
        <v>0</v>
      </c>
      <c r="UN24" s="372">
        <f>IF(UN$19-'様式３（療養者名簿）（⑤の場合）'!$BJ29+1&lt;=15,IF(UN$19&gt;='様式３（療養者名簿）（⑤の場合）'!$BJ29,IF(UN$19&lt;='様式３（療養者名簿）（⑤の場合）'!$BK29,1,0),0),0)</f>
        <v>0</v>
      </c>
      <c r="UO24" s="372">
        <f>IF(UO$19-'様式３（療養者名簿）（⑤の場合）'!$BJ29+1&lt;=15,IF(UO$19&gt;='様式３（療養者名簿）（⑤の場合）'!$BJ29,IF(UO$19&lt;='様式３（療養者名簿）（⑤の場合）'!$BK29,1,0),0),0)</f>
        <v>0</v>
      </c>
      <c r="UP24" s="372">
        <f>IF(UP$19-'様式３（療養者名簿）（⑤の場合）'!$BJ29+1&lt;=15,IF(UP$19&gt;='様式３（療養者名簿）（⑤の場合）'!$BJ29,IF(UP$19&lt;='様式３（療養者名簿）（⑤の場合）'!$BK29,1,0),0),0)</f>
        <v>0</v>
      </c>
      <c r="UQ24" s="372">
        <f>IF(UQ$19-'様式３（療養者名簿）（⑤の場合）'!$BJ29+1&lt;=15,IF(UQ$19&gt;='様式３（療養者名簿）（⑤の場合）'!$BJ29,IF(UQ$19&lt;='様式３（療養者名簿）（⑤の場合）'!$BK29,1,0),0),0)</f>
        <v>0</v>
      </c>
      <c r="UR24" s="372">
        <f>IF(UR$19-'様式３（療養者名簿）（⑤の場合）'!$BJ29+1&lt;=15,IF(UR$19&gt;='様式３（療養者名簿）（⑤の場合）'!$BJ29,IF(UR$19&lt;='様式３（療養者名簿）（⑤の場合）'!$BK29,1,0),0),0)</f>
        <v>0</v>
      </c>
      <c r="US24" s="372">
        <f>IF(US$19-'様式３（療養者名簿）（⑤の場合）'!$BJ29+1&lt;=15,IF(US$19&gt;='様式３（療養者名簿）（⑤の場合）'!$BJ29,IF(US$19&lt;='様式３（療養者名簿）（⑤の場合）'!$BK29,1,0),0),0)</f>
        <v>0</v>
      </c>
      <c r="UT24" s="372">
        <f>IF(UT$19-'様式３（療養者名簿）（⑤の場合）'!$BJ29+1&lt;=15,IF(UT$19&gt;='様式３（療養者名簿）（⑤の場合）'!$BJ29,IF(UT$19&lt;='様式３（療養者名簿）（⑤の場合）'!$BK29,1,0),0),0)</f>
        <v>0</v>
      </c>
      <c r="UU24" s="372">
        <f>IF(UU$19-'様式３（療養者名簿）（⑤の場合）'!$BJ29+1&lt;=15,IF(UU$19&gt;='様式３（療養者名簿）（⑤の場合）'!$BJ29,IF(UU$19&lt;='様式３（療養者名簿）（⑤の場合）'!$BK29,1,0),0),0)</f>
        <v>0</v>
      </c>
      <c r="UV24" s="372">
        <f>IF(UV$19-'様式３（療養者名簿）（⑤の場合）'!$BJ29+1&lt;=15,IF(UV$19&gt;='様式３（療養者名簿）（⑤の場合）'!$BJ29,IF(UV$19&lt;='様式３（療養者名簿）（⑤の場合）'!$BK29,1,0),0),0)</f>
        <v>0</v>
      </c>
      <c r="UW24" s="372">
        <f>IF(UW$19-'様式３（療養者名簿）（⑤の場合）'!$BJ29+1&lt;=15,IF(UW$19&gt;='様式３（療養者名簿）（⑤の場合）'!$BJ29,IF(UW$19&lt;='様式３（療養者名簿）（⑤の場合）'!$BK29,1,0),0),0)</f>
        <v>0</v>
      </c>
      <c r="UX24" s="372">
        <f>IF(UX$19-'様式３（療養者名簿）（⑤の場合）'!$BJ29+1&lt;=15,IF(UX$19&gt;='様式３（療養者名簿）（⑤の場合）'!$BJ29,IF(UX$19&lt;='様式３（療養者名簿）（⑤の場合）'!$BK29,1,0),0),0)</f>
        <v>0</v>
      </c>
      <c r="UY24" s="372">
        <f>IF(UY$19-'様式３（療養者名簿）（⑤の場合）'!$BJ29+1&lt;=15,IF(UY$19&gt;='様式３（療養者名簿）（⑤の場合）'!$BJ29,IF(UY$19&lt;='様式３（療養者名簿）（⑤の場合）'!$BK29,1,0),0),0)</f>
        <v>0</v>
      </c>
      <c r="UZ24" s="372">
        <f>IF(UZ$19-'様式３（療養者名簿）（⑤の場合）'!$BJ29+1&lt;=15,IF(UZ$19&gt;='様式３（療養者名簿）（⑤の場合）'!$BJ29,IF(UZ$19&lt;='様式３（療養者名簿）（⑤の場合）'!$BK29,1,0),0),0)</f>
        <v>0</v>
      </c>
      <c r="VA24" s="372">
        <f>IF(VA$19-'様式３（療養者名簿）（⑤の場合）'!$BJ29+1&lt;=15,IF(VA$19&gt;='様式３（療養者名簿）（⑤の場合）'!$BJ29,IF(VA$19&lt;='様式３（療養者名簿）（⑤の場合）'!$BK29,1,0),0),0)</f>
        <v>0</v>
      </c>
      <c r="VB24" s="372">
        <f>IF(VB$19-'様式３（療養者名簿）（⑤の場合）'!$BJ29+1&lt;=15,IF(VB$19&gt;='様式３（療養者名簿）（⑤の場合）'!$BJ29,IF(VB$19&lt;='様式３（療養者名簿）（⑤の場合）'!$BK29,1,0),0),0)</f>
        <v>0</v>
      </c>
      <c r="VC24" s="372">
        <f>IF(VC$19-'様式３（療養者名簿）（⑤の場合）'!$BJ29+1&lt;=15,IF(VC$19&gt;='様式３（療養者名簿）（⑤の場合）'!$BJ29,IF(VC$19&lt;='様式３（療養者名簿）（⑤の場合）'!$BK29,1,0),0),0)</f>
        <v>0</v>
      </c>
      <c r="VD24" s="372">
        <f>IF(VD$19-'様式３（療養者名簿）（⑤の場合）'!$BJ29+1&lt;=15,IF(VD$19&gt;='様式３（療養者名簿）（⑤の場合）'!$BJ29,IF(VD$19&lt;='様式３（療養者名簿）（⑤の場合）'!$BK29,1,0),0),0)</f>
        <v>0</v>
      </c>
      <c r="VE24" s="372">
        <f>IF(VE$19-'様式３（療養者名簿）（⑤の場合）'!$BJ29+1&lt;=15,IF(VE$19&gt;='様式３（療養者名簿）（⑤の場合）'!$BJ29,IF(VE$19&lt;='様式３（療養者名簿）（⑤の場合）'!$BK29,1,0),0),0)</f>
        <v>0</v>
      </c>
      <c r="VF24" s="372">
        <f>IF(VF$19-'様式３（療養者名簿）（⑤の場合）'!$BJ29+1&lt;=15,IF(VF$19&gt;='様式３（療養者名簿）（⑤の場合）'!$BJ29,IF(VF$19&lt;='様式３（療養者名簿）（⑤の場合）'!$BK29,1,0),0),0)</f>
        <v>0</v>
      </c>
      <c r="VG24" s="372">
        <f>IF(VG$19-'様式３（療養者名簿）（⑤の場合）'!$BJ29+1&lt;=15,IF(VG$19&gt;='様式３（療養者名簿）（⑤の場合）'!$BJ29,IF(VG$19&lt;='様式３（療養者名簿）（⑤の場合）'!$BK29,1,0),0),0)</f>
        <v>0</v>
      </c>
      <c r="VH24" s="372">
        <f>IF(VH$19-'様式３（療養者名簿）（⑤の場合）'!$BJ29+1&lt;=15,IF(VH$19&gt;='様式３（療養者名簿）（⑤の場合）'!$BJ29,IF(VH$19&lt;='様式３（療養者名簿）（⑤の場合）'!$BK29,1,0),0),0)</f>
        <v>0</v>
      </c>
      <c r="VI24" s="372">
        <f>IF(VI$19-'様式３（療養者名簿）（⑤の場合）'!$BJ29+1&lt;=15,IF(VI$19&gt;='様式３（療養者名簿）（⑤の場合）'!$BJ29,IF(VI$19&lt;='様式３（療養者名簿）（⑤の場合）'!$BK29,1,0),0),0)</f>
        <v>0</v>
      </c>
      <c r="VJ24" s="372">
        <f>IF(VJ$19-'様式３（療養者名簿）（⑤の場合）'!$BJ29+1&lt;=15,IF(VJ$19&gt;='様式３（療養者名簿）（⑤の場合）'!$BJ29,IF(VJ$19&lt;='様式３（療養者名簿）（⑤の場合）'!$BK29,1,0),0),0)</f>
        <v>0</v>
      </c>
      <c r="VK24" s="372">
        <f>IF(VK$19-'様式３（療養者名簿）（⑤の場合）'!$BJ29+1&lt;=15,IF(VK$19&gt;='様式３（療養者名簿）（⑤の場合）'!$BJ29,IF(VK$19&lt;='様式３（療養者名簿）（⑤の場合）'!$BK29,1,0),0),0)</f>
        <v>0</v>
      </c>
      <c r="VL24" s="372">
        <f>IF(VL$19-'様式３（療養者名簿）（⑤の場合）'!$BJ29+1&lt;=15,IF(VL$19&gt;='様式３（療養者名簿）（⑤の場合）'!$BJ29,IF(VL$19&lt;='様式３（療養者名簿）（⑤の場合）'!$BK29,1,0),0),0)</f>
        <v>0</v>
      </c>
      <c r="VM24" s="372">
        <f>IF(VM$19-'様式３（療養者名簿）（⑤の場合）'!$BJ29+1&lt;=15,IF(VM$19&gt;='様式３（療養者名簿）（⑤の場合）'!$BJ29,IF(VM$19&lt;='様式３（療養者名簿）（⑤の場合）'!$BK29,1,0),0),0)</f>
        <v>0</v>
      </c>
      <c r="VN24" s="372">
        <f>IF(VN$19-'様式３（療養者名簿）（⑤の場合）'!$BJ29+1&lt;=15,IF(VN$19&gt;='様式３（療養者名簿）（⑤の場合）'!$BJ29,IF(VN$19&lt;='様式３（療養者名簿）（⑤の場合）'!$BK29,1,0),0),0)</f>
        <v>0</v>
      </c>
      <c r="VO24" s="372">
        <f>IF(VO$19-'様式３（療養者名簿）（⑤の場合）'!$BJ29+1&lt;=15,IF(VO$19&gt;='様式３（療養者名簿）（⑤の場合）'!$BJ29,IF(VO$19&lt;='様式３（療養者名簿）（⑤の場合）'!$BK29,1,0),0),0)</f>
        <v>0</v>
      </c>
      <c r="VP24" s="372">
        <f>IF(VP$19-'様式３（療養者名簿）（⑤の場合）'!$BJ29+1&lt;=15,IF(VP$19&gt;='様式３（療養者名簿）（⑤の場合）'!$BJ29,IF(VP$19&lt;='様式３（療養者名簿）（⑤の場合）'!$BK29,1,0),0),0)</f>
        <v>0</v>
      </c>
      <c r="VQ24" s="372">
        <f>IF(VQ$19-'様式３（療養者名簿）（⑤の場合）'!$BJ29+1&lt;=15,IF(VQ$19&gt;='様式３（療養者名簿）（⑤の場合）'!$BJ29,IF(VQ$19&lt;='様式３（療養者名簿）（⑤の場合）'!$BK29,1,0),0),0)</f>
        <v>0</v>
      </c>
      <c r="VR24" s="372">
        <f>IF(VR$19-'様式３（療養者名簿）（⑤の場合）'!$BJ29+1&lt;=15,IF(VR$19&gt;='様式３（療養者名簿）（⑤の場合）'!$BJ29,IF(VR$19&lt;='様式３（療養者名簿）（⑤の場合）'!$BK29,1,0),0),0)</f>
        <v>0</v>
      </c>
      <c r="VS24" s="372">
        <f>IF(VS$19-'様式３（療養者名簿）（⑤の場合）'!$BJ29+1&lt;=15,IF(VS$19&gt;='様式３（療養者名簿）（⑤の場合）'!$BJ29,IF(VS$19&lt;='様式３（療養者名簿）（⑤の場合）'!$BK29,1,0),0),0)</f>
        <v>0</v>
      </c>
      <c r="VT24" s="372">
        <f>IF(VT$19-'様式３（療養者名簿）（⑤の場合）'!$BJ29+1&lt;=15,IF(VT$19&gt;='様式３（療養者名簿）（⑤の場合）'!$BJ29,IF(VT$19&lt;='様式３（療養者名簿）（⑤の場合）'!$BK29,1,0),0),0)</f>
        <v>0</v>
      </c>
      <c r="VU24" s="372">
        <f>IF(VU$19-'様式３（療養者名簿）（⑤の場合）'!$BJ29+1&lt;=15,IF(VU$19&gt;='様式３（療養者名簿）（⑤の場合）'!$BJ29,IF(VU$19&lt;='様式３（療養者名簿）（⑤の場合）'!$BK29,1,0),0),0)</f>
        <v>0</v>
      </c>
      <c r="VV24" s="372">
        <f>IF(VV$19-'様式３（療養者名簿）（⑤の場合）'!$BJ29+1&lt;=15,IF(VV$19&gt;='様式３（療養者名簿）（⑤の場合）'!$BJ29,IF(VV$19&lt;='様式３（療養者名簿）（⑤の場合）'!$BK29,1,0),0),0)</f>
        <v>0</v>
      </c>
      <c r="VW24" s="372">
        <f>IF(VW$19-'様式３（療養者名簿）（⑤の場合）'!$BJ29+1&lt;=15,IF(VW$19&gt;='様式３（療養者名簿）（⑤の場合）'!$BJ29,IF(VW$19&lt;='様式３（療養者名簿）（⑤の場合）'!$BK29,1,0),0),0)</f>
        <v>0</v>
      </c>
      <c r="VX24" s="372">
        <f>IF(VX$19-'様式３（療養者名簿）（⑤の場合）'!$BJ29+1&lt;=15,IF(VX$19&gt;='様式３（療養者名簿）（⑤の場合）'!$BJ29,IF(VX$19&lt;='様式３（療養者名簿）（⑤の場合）'!$BK29,1,0),0),0)</f>
        <v>0</v>
      </c>
      <c r="VY24" s="372">
        <f>IF(VY$19-'様式３（療養者名簿）（⑤の場合）'!$BJ29+1&lt;=15,IF(VY$19&gt;='様式３（療養者名簿）（⑤の場合）'!$BJ29,IF(VY$19&lt;='様式３（療養者名簿）（⑤の場合）'!$BK29,1,0),0),0)</f>
        <v>0</v>
      </c>
      <c r="VZ24" s="372">
        <f>IF(VZ$19-'様式３（療養者名簿）（⑤の場合）'!$BJ29+1&lt;=15,IF(VZ$19&gt;='様式３（療養者名簿）（⑤の場合）'!$BJ29,IF(VZ$19&lt;='様式３（療養者名簿）（⑤の場合）'!$BK29,1,0),0),0)</f>
        <v>0</v>
      </c>
      <c r="WA24" s="372">
        <f>IF(WA$19-'様式３（療養者名簿）（⑤の場合）'!$BJ29+1&lt;=15,IF(WA$19&gt;='様式３（療養者名簿）（⑤の場合）'!$BJ29,IF(WA$19&lt;='様式３（療養者名簿）（⑤の場合）'!$BK29,1,0),0),0)</f>
        <v>0</v>
      </c>
      <c r="WB24" s="372">
        <f>IF(WB$19-'様式３（療養者名簿）（⑤の場合）'!$BJ29+1&lt;=15,IF(WB$19&gt;='様式３（療養者名簿）（⑤の場合）'!$BJ29,IF(WB$19&lt;='様式３（療養者名簿）（⑤の場合）'!$BK29,1,0),0),0)</f>
        <v>0</v>
      </c>
      <c r="WC24" s="372">
        <f>IF(WC$19-'様式３（療養者名簿）（⑤の場合）'!$BJ29+1&lt;=15,IF(WC$19&gt;='様式３（療養者名簿）（⑤の場合）'!$BJ29,IF(WC$19&lt;='様式３（療養者名簿）（⑤の場合）'!$BK29,1,0),0),0)</f>
        <v>0</v>
      </c>
      <c r="WD24" s="372">
        <f>IF(WD$19-'様式３（療養者名簿）（⑤の場合）'!$BJ29+1&lt;=15,IF(WD$19&gt;='様式３（療養者名簿）（⑤の場合）'!$BJ29,IF(WD$19&lt;='様式３（療養者名簿）（⑤の場合）'!$BK29,1,0),0),0)</f>
        <v>0</v>
      </c>
      <c r="WE24" s="372">
        <f>IF(WE$19-'様式３（療養者名簿）（⑤の場合）'!$BJ29+1&lt;=15,IF(WE$19&gt;='様式３（療養者名簿）（⑤の場合）'!$BJ29,IF(WE$19&lt;='様式３（療養者名簿）（⑤の場合）'!$BK29,1,0),0),0)</f>
        <v>0</v>
      </c>
      <c r="WF24" s="372">
        <f>IF(WF$19-'様式３（療養者名簿）（⑤の場合）'!$BJ29+1&lt;=15,IF(WF$19&gt;='様式３（療養者名簿）（⑤の場合）'!$BJ29,IF(WF$19&lt;='様式３（療養者名簿）（⑤の場合）'!$BK29,1,0),0),0)</f>
        <v>0</v>
      </c>
      <c r="WG24" s="372">
        <f>IF(WG$19-'様式３（療養者名簿）（⑤の場合）'!$BJ29+1&lt;=15,IF(WG$19&gt;='様式３（療養者名簿）（⑤の場合）'!$BJ29,IF(WG$19&lt;='様式３（療養者名簿）（⑤の場合）'!$BK29,1,0),0),0)</f>
        <v>0</v>
      </c>
      <c r="WH24" s="372">
        <f>IF(WH$19-'様式３（療養者名簿）（⑤の場合）'!$BJ29+1&lt;=15,IF(WH$19&gt;='様式３（療養者名簿）（⑤の場合）'!$BJ29,IF(WH$19&lt;='様式３（療養者名簿）（⑤の場合）'!$BK29,1,0),0),0)</f>
        <v>0</v>
      </c>
      <c r="WI24" s="372">
        <f>IF(WI$19-'様式３（療養者名簿）（⑤の場合）'!$BJ29+1&lt;=15,IF(WI$19&gt;='様式３（療養者名簿）（⑤の場合）'!$BJ29,IF(WI$19&lt;='様式３（療養者名簿）（⑤の場合）'!$BK29,1,0),0),0)</f>
        <v>0</v>
      </c>
      <c r="WJ24" s="372">
        <f>IF(WJ$19-'様式３（療養者名簿）（⑤の場合）'!$BJ29+1&lt;=15,IF(WJ$19&gt;='様式３（療養者名簿）（⑤の場合）'!$BJ29,IF(WJ$19&lt;='様式３（療養者名簿）（⑤の場合）'!$BK29,1,0),0),0)</f>
        <v>0</v>
      </c>
      <c r="WK24" s="372">
        <f>IF(WK$19-'様式３（療養者名簿）（⑤の場合）'!$BJ29+1&lt;=15,IF(WK$19&gt;='様式３（療養者名簿）（⑤の場合）'!$BJ29,IF(WK$19&lt;='様式３（療養者名簿）（⑤の場合）'!$BK29,1,0),0),0)</f>
        <v>0</v>
      </c>
      <c r="WL24" s="372">
        <f>IF(WL$19-'様式３（療養者名簿）（⑤の場合）'!$BJ29+1&lt;=15,IF(WL$19&gt;='様式３（療養者名簿）（⑤の場合）'!$BJ29,IF(WL$19&lt;='様式３（療養者名簿）（⑤の場合）'!$BK29,1,0),0),0)</f>
        <v>0</v>
      </c>
      <c r="WM24" s="372">
        <f>IF(WM$19-'様式３（療養者名簿）（⑤の場合）'!$BJ29+1&lt;=15,IF(WM$19&gt;='様式３（療養者名簿）（⑤の場合）'!$BJ29,IF(WM$19&lt;='様式３（療養者名簿）（⑤の場合）'!$BK29,1,0),0),0)</f>
        <v>0</v>
      </c>
      <c r="WN24" s="372">
        <f>IF(WN$19-'様式３（療養者名簿）（⑤の場合）'!$BJ29+1&lt;=15,IF(WN$19&gt;='様式３（療養者名簿）（⑤の場合）'!$BJ29,IF(WN$19&lt;='様式３（療養者名簿）（⑤の場合）'!$BK29,1,0),0),0)</f>
        <v>0</v>
      </c>
      <c r="WO24" s="372">
        <f>IF(WO$19-'様式３（療養者名簿）（⑤の場合）'!$BJ29+1&lt;=15,IF(WO$19&gt;='様式３（療養者名簿）（⑤の場合）'!$BJ29,IF(WO$19&lt;='様式３（療養者名簿）（⑤の場合）'!$BK29,1,0),0),0)</f>
        <v>0</v>
      </c>
      <c r="WP24" s="372">
        <f>IF(WP$19-'様式３（療養者名簿）（⑤の場合）'!$BJ29+1&lt;=15,IF(WP$19&gt;='様式３（療養者名簿）（⑤の場合）'!$BJ29,IF(WP$19&lt;='様式３（療養者名簿）（⑤の場合）'!$BK29,1,0),0),0)</f>
        <v>0</v>
      </c>
      <c r="WQ24" s="372">
        <f>IF(WQ$19-'様式３（療養者名簿）（⑤の場合）'!$BJ29+1&lt;=15,IF(WQ$19&gt;='様式３（療養者名簿）（⑤の場合）'!$BJ29,IF(WQ$19&lt;='様式３（療養者名簿）（⑤の場合）'!$BK29,1,0),0),0)</f>
        <v>0</v>
      </c>
      <c r="WR24" s="372">
        <f>IF(WR$19-'様式３（療養者名簿）（⑤の場合）'!$BJ29+1&lt;=15,IF(WR$19&gt;='様式３（療養者名簿）（⑤の場合）'!$BJ29,IF(WR$19&lt;='様式３（療養者名簿）（⑤の場合）'!$BK29,1,0),0),0)</f>
        <v>0</v>
      </c>
      <c r="WS24" s="372">
        <f>IF(WS$19-'様式３（療養者名簿）（⑤の場合）'!$BJ29+1&lt;=15,IF(WS$19&gt;='様式３（療養者名簿）（⑤の場合）'!$BJ29,IF(WS$19&lt;='様式３（療養者名簿）（⑤の場合）'!$BK29,1,0),0),0)</f>
        <v>0</v>
      </c>
      <c r="WT24" s="372">
        <f>IF(WT$19-'様式３（療養者名簿）（⑤の場合）'!$BJ29+1&lt;=15,IF(WT$19&gt;='様式３（療養者名簿）（⑤の場合）'!$BJ29,IF(WT$19&lt;='様式３（療養者名簿）（⑤の場合）'!$BK29,1,0),0),0)</f>
        <v>0</v>
      </c>
      <c r="WU24" s="372">
        <f>IF(WU$19-'様式３（療養者名簿）（⑤の場合）'!$BJ29+1&lt;=15,IF(WU$19&gt;='様式３（療養者名簿）（⑤の場合）'!$BJ29,IF(WU$19&lt;='様式３（療養者名簿）（⑤の場合）'!$BK29,1,0),0),0)</f>
        <v>0</v>
      </c>
      <c r="WV24" s="372">
        <f>IF(WV$19-'様式３（療養者名簿）（⑤の場合）'!$BJ29+1&lt;=15,IF(WV$19&gt;='様式３（療養者名簿）（⑤の場合）'!$BJ29,IF(WV$19&lt;='様式３（療養者名簿）（⑤の場合）'!$BK29,1,0),0),0)</f>
        <v>0</v>
      </c>
      <c r="WW24" s="372">
        <f>IF(WW$19-'様式３（療養者名簿）（⑤の場合）'!$BJ29+1&lt;=15,IF(WW$19&gt;='様式３（療養者名簿）（⑤の場合）'!$BJ29,IF(WW$19&lt;='様式３（療養者名簿）（⑤の場合）'!$BK29,1,0),0),0)</f>
        <v>0</v>
      </c>
      <c r="WX24" s="372">
        <f>IF(WX$19-'様式３（療養者名簿）（⑤の場合）'!$BJ29+1&lt;=15,IF(WX$19&gt;='様式３（療養者名簿）（⑤の場合）'!$BJ29,IF(WX$19&lt;='様式３（療養者名簿）（⑤の場合）'!$BK29,1,0),0),0)</f>
        <v>0</v>
      </c>
      <c r="WY24" s="372">
        <f>IF(WY$19-'様式３（療養者名簿）（⑤の場合）'!$BJ29+1&lt;=15,IF(WY$19&gt;='様式３（療養者名簿）（⑤の場合）'!$BJ29,IF(WY$19&lt;='様式３（療養者名簿）（⑤の場合）'!$BK29,1,0),0),0)</f>
        <v>0</v>
      </c>
      <c r="WZ24" s="372">
        <f>IF(WZ$19-'様式３（療養者名簿）（⑤の場合）'!$BJ29+1&lt;=15,IF(WZ$19&gt;='様式３（療養者名簿）（⑤の場合）'!$BJ29,IF(WZ$19&lt;='様式３（療養者名簿）（⑤の場合）'!$BK29,1,0),0),0)</f>
        <v>0</v>
      </c>
      <c r="XA24" s="372">
        <f>IF(XA$19-'様式３（療養者名簿）（⑤の場合）'!$BJ29+1&lt;=15,IF(XA$19&gt;='様式３（療養者名簿）（⑤の場合）'!$BJ29,IF(XA$19&lt;='様式３（療養者名簿）（⑤の場合）'!$BK29,1,0),0),0)</f>
        <v>0</v>
      </c>
      <c r="XB24" s="372">
        <f>IF(XB$19-'様式３（療養者名簿）（⑤の場合）'!$BJ29+1&lt;=15,IF(XB$19&gt;='様式３（療養者名簿）（⑤の場合）'!$BJ29,IF(XB$19&lt;='様式３（療養者名簿）（⑤の場合）'!$BK29,1,0),0),0)</f>
        <v>0</v>
      </c>
      <c r="XC24" s="372">
        <f>IF(XC$19-'様式３（療養者名簿）（⑤の場合）'!$BJ29+1&lt;=15,IF(XC$19&gt;='様式３（療養者名簿）（⑤の場合）'!$BJ29,IF(XC$19&lt;='様式３（療養者名簿）（⑤の場合）'!$BK29,1,0),0),0)</f>
        <v>0</v>
      </c>
      <c r="XD24" s="372">
        <f>IF(XD$19-'様式３（療養者名簿）（⑤の場合）'!$BJ29+1&lt;=15,IF(XD$19&gt;='様式３（療養者名簿）（⑤の場合）'!$BJ29,IF(XD$19&lt;='様式３（療養者名簿）（⑤の場合）'!$BK29,1,0),0),0)</f>
        <v>0</v>
      </c>
      <c r="XE24" s="372">
        <f>IF(XE$19-'様式３（療養者名簿）（⑤の場合）'!$BJ29+1&lt;=15,IF(XE$19&gt;='様式３（療養者名簿）（⑤の場合）'!$BJ29,IF(XE$19&lt;='様式３（療養者名簿）（⑤の場合）'!$BK29,1,0),0),0)</f>
        <v>0</v>
      </c>
      <c r="XF24" s="372">
        <f>IF(XF$19-'様式３（療養者名簿）（⑤の場合）'!$BJ29+1&lt;=15,IF(XF$19&gt;='様式３（療養者名簿）（⑤の場合）'!$BJ29,IF(XF$19&lt;='様式３（療養者名簿）（⑤の場合）'!$BK29,1,0),0),0)</f>
        <v>0</v>
      </c>
      <c r="XG24" s="372">
        <f>IF(XG$19-'様式３（療養者名簿）（⑤の場合）'!$BJ29+1&lt;=15,IF(XG$19&gt;='様式３（療養者名簿）（⑤の場合）'!$BJ29,IF(XG$19&lt;='様式３（療養者名簿）（⑤の場合）'!$BK29,1,0),0),0)</f>
        <v>0</v>
      </c>
      <c r="XH24" s="372">
        <f>IF(XH$19-'様式３（療養者名簿）（⑤の場合）'!$BJ29+1&lt;=15,IF(XH$19&gt;='様式３（療養者名簿）（⑤の場合）'!$BJ29,IF(XH$19&lt;='様式３（療養者名簿）（⑤の場合）'!$BK29,1,0),0),0)</f>
        <v>0</v>
      </c>
      <c r="XI24" s="372">
        <f>IF(XI$19-'様式３（療養者名簿）（⑤の場合）'!$BJ29+1&lt;=15,IF(XI$19&gt;='様式３（療養者名簿）（⑤の場合）'!$BJ29,IF(XI$19&lt;='様式３（療養者名簿）（⑤の場合）'!$BK29,1,0),0),0)</f>
        <v>0</v>
      </c>
      <c r="XJ24" s="372">
        <f>IF(XJ$19-'様式３（療養者名簿）（⑤の場合）'!$BJ29+1&lt;=15,IF(XJ$19&gt;='様式３（療養者名簿）（⑤の場合）'!$BJ29,IF(XJ$19&lt;='様式３（療養者名簿）（⑤の場合）'!$BK29,1,0),0),0)</f>
        <v>0</v>
      </c>
      <c r="XK24" s="372">
        <f>IF(XK$19-'様式３（療養者名簿）（⑤の場合）'!$BJ29+1&lt;=15,IF(XK$19&gt;='様式３（療養者名簿）（⑤の場合）'!$BJ29,IF(XK$19&lt;='様式３（療養者名簿）（⑤の場合）'!$BK29,1,0),0),0)</f>
        <v>0</v>
      </c>
      <c r="XL24" s="372">
        <f>IF(XL$19-'様式３（療養者名簿）（⑤の場合）'!$BJ29+1&lt;=15,IF(XL$19&gt;='様式３（療養者名簿）（⑤の場合）'!$BJ29,IF(XL$19&lt;='様式３（療養者名簿）（⑤の場合）'!$BK29,1,0),0),0)</f>
        <v>0</v>
      </c>
      <c r="XM24" s="372">
        <f>IF(XM$19-'様式３（療養者名簿）（⑤の場合）'!$BJ29+1&lt;=15,IF(XM$19&gt;='様式３（療養者名簿）（⑤の場合）'!$BJ29,IF(XM$19&lt;='様式３（療養者名簿）（⑤の場合）'!$BK29,1,0),0),0)</f>
        <v>0</v>
      </c>
      <c r="XN24" s="372">
        <f>IF(XN$19-'様式３（療養者名簿）（⑤の場合）'!$BJ29+1&lt;=15,IF(XN$19&gt;='様式３（療養者名簿）（⑤の場合）'!$BJ29,IF(XN$19&lt;='様式３（療養者名簿）（⑤の場合）'!$BK29,1,0),0),0)</f>
        <v>0</v>
      </c>
      <c r="XO24" s="372">
        <f>IF(XO$19-'様式３（療養者名簿）（⑤の場合）'!$BJ29+1&lt;=15,IF(XO$19&gt;='様式３（療養者名簿）（⑤の場合）'!$BJ29,IF(XO$19&lt;='様式３（療養者名簿）（⑤の場合）'!$BK29,1,0),0),0)</f>
        <v>0</v>
      </c>
      <c r="XP24" s="372">
        <f>IF(XP$19-'様式３（療養者名簿）（⑤の場合）'!$BJ29+1&lt;=15,IF(XP$19&gt;='様式３（療養者名簿）（⑤の場合）'!$BJ29,IF(XP$19&lt;='様式３（療養者名簿）（⑤の場合）'!$BK29,1,0),0),0)</f>
        <v>0</v>
      </c>
      <c r="XQ24" s="372">
        <f>IF(XQ$19-'様式３（療養者名簿）（⑤の場合）'!$BJ29+1&lt;=15,IF(XQ$19&gt;='様式３（療養者名簿）（⑤の場合）'!$BJ29,IF(XQ$19&lt;='様式３（療養者名簿）（⑤の場合）'!$BK29,1,0),0),0)</f>
        <v>0</v>
      </c>
      <c r="XR24" s="372">
        <f>IF(XR$19-'様式３（療養者名簿）（⑤の場合）'!$BJ29+1&lt;=15,IF(XR$19&gt;='様式３（療養者名簿）（⑤の場合）'!$BJ29,IF(XR$19&lt;='様式３（療養者名簿）（⑤の場合）'!$BK29,1,0),0),0)</f>
        <v>0</v>
      </c>
      <c r="XS24" s="372">
        <f>IF(XS$19-'様式３（療養者名簿）（⑤の場合）'!$BJ29+1&lt;=15,IF(XS$19&gt;='様式３（療養者名簿）（⑤の場合）'!$BJ29,IF(XS$19&lt;='様式３（療養者名簿）（⑤の場合）'!$BK29,1,0),0),0)</f>
        <v>0</v>
      </c>
      <c r="XT24" s="372">
        <f>IF(XT$19-'様式３（療養者名簿）（⑤の場合）'!$BJ29+1&lt;=15,IF(XT$19&gt;='様式３（療養者名簿）（⑤の場合）'!$BJ29,IF(XT$19&lt;='様式３（療養者名簿）（⑤の場合）'!$BK29,1,0),0),0)</f>
        <v>0</v>
      </c>
      <c r="XU24" s="372">
        <f>IF(XU$19-'様式３（療養者名簿）（⑤の場合）'!$BJ29+1&lt;=15,IF(XU$19&gt;='様式３（療養者名簿）（⑤の場合）'!$BJ29,IF(XU$19&lt;='様式３（療養者名簿）（⑤の場合）'!$BK29,1,0),0),0)</f>
        <v>0</v>
      </c>
      <c r="XV24" s="372">
        <f>IF(XV$19-'様式３（療養者名簿）（⑤の場合）'!$BJ29+1&lt;=15,IF(XV$19&gt;='様式３（療養者名簿）（⑤の場合）'!$BJ29,IF(XV$19&lt;='様式３（療養者名簿）（⑤の場合）'!$BK29,1,0),0),0)</f>
        <v>0</v>
      </c>
      <c r="XW24" s="372">
        <f>IF(XW$19-'様式３（療養者名簿）（⑤の場合）'!$BJ29+1&lt;=15,IF(XW$19&gt;='様式３（療養者名簿）（⑤の場合）'!$BJ29,IF(XW$19&lt;='様式３（療養者名簿）（⑤の場合）'!$BK29,1,0),0),0)</f>
        <v>0</v>
      </c>
      <c r="XX24" s="372">
        <f>IF(XX$19-'様式３（療養者名簿）（⑤の場合）'!$BJ29+1&lt;=15,IF(XX$19&gt;='様式３（療養者名簿）（⑤の場合）'!$BJ29,IF(XX$19&lt;='様式３（療養者名簿）（⑤の場合）'!$BK29,1,0),0),0)</f>
        <v>0</v>
      </c>
      <c r="XY24" s="372">
        <f>IF(XY$19-'様式３（療養者名簿）（⑤の場合）'!$BJ29+1&lt;=15,IF(XY$19&gt;='様式３（療養者名簿）（⑤の場合）'!$BJ29,IF(XY$19&lt;='様式３（療養者名簿）（⑤の場合）'!$BK29,1,0),0),0)</f>
        <v>0</v>
      </c>
      <c r="XZ24" s="372">
        <f>IF(XZ$19-'様式３（療養者名簿）（⑤の場合）'!$BJ29+1&lt;=15,IF(XZ$19&gt;='様式３（療養者名簿）（⑤の場合）'!$BJ29,IF(XZ$19&lt;='様式３（療養者名簿）（⑤の場合）'!$BK29,1,0),0),0)</f>
        <v>0</v>
      </c>
      <c r="YA24" s="372">
        <f>IF(YA$19-'様式３（療養者名簿）（⑤の場合）'!$BJ29+1&lt;=15,IF(YA$19&gt;='様式３（療養者名簿）（⑤の場合）'!$BJ29,IF(YA$19&lt;='様式３（療養者名簿）（⑤の場合）'!$BK29,1,0),0),0)</f>
        <v>0</v>
      </c>
      <c r="YB24" s="372">
        <f>IF(YB$19-'様式３（療養者名簿）（⑤の場合）'!$BJ29+1&lt;=15,IF(YB$19&gt;='様式３（療養者名簿）（⑤の場合）'!$BJ29,IF(YB$19&lt;='様式３（療養者名簿）（⑤の場合）'!$BK29,1,0),0),0)</f>
        <v>0</v>
      </c>
      <c r="YC24" s="372">
        <f>IF(YC$19-'様式３（療養者名簿）（⑤の場合）'!$BJ29+1&lt;=15,IF(YC$19&gt;='様式３（療養者名簿）（⑤の場合）'!$BJ29,IF(YC$19&lt;='様式３（療養者名簿）（⑤の場合）'!$BK29,1,0),0),0)</f>
        <v>0</v>
      </c>
      <c r="YD24" s="372">
        <f>IF(YD$19-'様式３（療養者名簿）（⑤の場合）'!$BJ29+1&lt;=15,IF(YD$19&gt;='様式３（療養者名簿）（⑤の場合）'!$BJ29,IF(YD$19&lt;='様式３（療養者名簿）（⑤の場合）'!$BK29,1,0),0),0)</f>
        <v>0</v>
      </c>
      <c r="YE24" s="372">
        <f>IF(YE$19-'様式３（療養者名簿）（⑤の場合）'!$BJ29+1&lt;=15,IF(YE$19&gt;='様式３（療養者名簿）（⑤の場合）'!$BJ29,IF(YE$19&lt;='様式３（療養者名簿）（⑤の場合）'!$BK29,1,0),0),0)</f>
        <v>0</v>
      </c>
      <c r="YF24" s="372">
        <f>IF(YF$19-'様式３（療養者名簿）（⑤の場合）'!$BJ29+1&lt;=15,IF(YF$19&gt;='様式３（療養者名簿）（⑤の場合）'!$BJ29,IF(YF$19&lt;='様式３（療養者名簿）（⑤の場合）'!$BK29,1,0),0),0)</f>
        <v>0</v>
      </c>
      <c r="YG24" s="372">
        <f>IF(YG$19-'様式３（療養者名簿）（⑤の場合）'!$BJ29+1&lt;=15,IF(YG$19&gt;='様式３（療養者名簿）（⑤の場合）'!$BJ29,IF(YG$19&lt;='様式３（療養者名簿）（⑤の場合）'!$BK29,1,0),0),0)</f>
        <v>0</v>
      </c>
      <c r="YH24" s="372">
        <f>IF(YH$19-'様式３（療養者名簿）（⑤の場合）'!$BJ29+1&lt;=15,IF(YH$19&gt;='様式３（療養者名簿）（⑤の場合）'!$BJ29,IF(YH$19&lt;='様式３（療養者名簿）（⑤の場合）'!$BK29,1,0),0),0)</f>
        <v>0</v>
      </c>
      <c r="YI24" s="372">
        <f>IF(YI$19-'様式３（療養者名簿）（⑤の場合）'!$BJ29+1&lt;=15,IF(YI$19&gt;='様式３（療養者名簿）（⑤の場合）'!$BJ29,IF(YI$19&lt;='様式３（療養者名簿）（⑤の場合）'!$BK29,1,0),0),0)</f>
        <v>0</v>
      </c>
      <c r="YJ24" s="372">
        <f>IF(YJ$19-'様式３（療養者名簿）（⑤の場合）'!$BJ29+1&lt;=15,IF(YJ$19&gt;='様式３（療養者名簿）（⑤の場合）'!$BJ29,IF(YJ$19&lt;='様式３（療養者名簿）（⑤の場合）'!$BK29,1,0),0),0)</f>
        <v>0</v>
      </c>
      <c r="YK24" s="372">
        <f>IF(YK$19-'様式３（療養者名簿）（⑤の場合）'!$BJ29+1&lt;=15,IF(YK$19&gt;='様式３（療養者名簿）（⑤の場合）'!$BJ29,IF(YK$19&lt;='様式３（療養者名簿）（⑤の場合）'!$BK29,1,0),0),0)</f>
        <v>0</v>
      </c>
      <c r="YL24" s="372">
        <f>IF(YL$19-'様式３（療養者名簿）（⑤の場合）'!$BJ29+1&lt;=15,IF(YL$19&gt;='様式３（療養者名簿）（⑤の場合）'!$BJ29,IF(YL$19&lt;='様式３（療養者名簿）（⑤の場合）'!$BK29,1,0),0),0)</f>
        <v>0</v>
      </c>
      <c r="YM24" s="372">
        <f>IF(YM$19-'様式３（療養者名簿）（⑤の場合）'!$BJ29+1&lt;=15,IF(YM$19&gt;='様式３（療養者名簿）（⑤の場合）'!$BJ29,IF(YM$19&lt;='様式３（療養者名簿）（⑤の場合）'!$BK29,1,0),0),0)</f>
        <v>0</v>
      </c>
      <c r="YN24" s="372">
        <f>IF(YN$19-'様式３（療養者名簿）（⑤の場合）'!$BJ29+1&lt;=15,IF(YN$19&gt;='様式３（療養者名簿）（⑤の場合）'!$BJ29,IF(YN$19&lt;='様式３（療養者名簿）（⑤の場合）'!$BK29,1,0),0),0)</f>
        <v>0</v>
      </c>
      <c r="YO24" s="372">
        <f>IF(YO$19-'様式３（療養者名簿）（⑤の場合）'!$BJ29+1&lt;=15,IF(YO$19&gt;='様式３（療養者名簿）（⑤の場合）'!$BJ29,IF(YO$19&lt;='様式３（療養者名簿）（⑤の場合）'!$BK29,1,0),0),0)</f>
        <v>0</v>
      </c>
      <c r="YP24" s="372">
        <f>IF(YP$19-'様式３（療養者名簿）（⑤の場合）'!$BJ29+1&lt;=15,IF(YP$19&gt;='様式３（療養者名簿）（⑤の場合）'!$BJ29,IF(YP$19&lt;='様式３（療養者名簿）（⑤の場合）'!$BK29,1,0),0),0)</f>
        <v>0</v>
      </c>
      <c r="YQ24" s="372">
        <f>IF(YQ$19-'様式３（療養者名簿）（⑤の場合）'!$BJ29+1&lt;=15,IF(YQ$19&gt;='様式３（療養者名簿）（⑤の場合）'!$BJ29,IF(YQ$19&lt;='様式３（療養者名簿）（⑤の場合）'!$BK29,1,0),0),0)</f>
        <v>0</v>
      </c>
      <c r="YR24" s="372">
        <f>IF(YR$19-'様式３（療養者名簿）（⑤の場合）'!$BJ29+1&lt;=15,IF(YR$19&gt;='様式３（療養者名簿）（⑤の場合）'!$BJ29,IF(YR$19&lt;='様式３（療養者名簿）（⑤の場合）'!$BK29,1,0),0),0)</f>
        <v>0</v>
      </c>
      <c r="YS24" s="372">
        <f>IF(YS$19-'様式３（療養者名簿）（⑤の場合）'!$BJ29+1&lt;=15,IF(YS$19&gt;='様式３（療養者名簿）（⑤の場合）'!$BJ29,IF(YS$19&lt;='様式３（療養者名簿）（⑤の場合）'!$BK29,1,0),0),0)</f>
        <v>0</v>
      </c>
      <c r="YT24" s="372">
        <f>IF(YT$19-'様式３（療養者名簿）（⑤の場合）'!$BJ29+1&lt;=15,IF(YT$19&gt;='様式３（療養者名簿）（⑤の場合）'!$BJ29,IF(YT$19&lt;='様式３（療養者名簿）（⑤の場合）'!$BK29,1,0),0),0)</f>
        <v>0</v>
      </c>
      <c r="YU24" s="372">
        <f>IF(YU$19-'様式３（療養者名簿）（⑤の場合）'!$BJ29+1&lt;=15,IF(YU$19&gt;='様式３（療養者名簿）（⑤の場合）'!$BJ29,IF(YU$19&lt;='様式３（療養者名簿）（⑤の場合）'!$BK29,1,0),0),0)</f>
        <v>0</v>
      </c>
      <c r="YV24" s="372">
        <f>IF(YV$19-'様式３（療養者名簿）（⑤の場合）'!$BJ29+1&lt;=15,IF(YV$19&gt;='様式３（療養者名簿）（⑤の場合）'!$BJ29,IF(YV$19&lt;='様式３（療養者名簿）（⑤の場合）'!$BK29,1,0),0),0)</f>
        <v>0</v>
      </c>
      <c r="YW24" s="372">
        <f>IF(YW$19-'様式３（療養者名簿）（⑤の場合）'!$BJ29+1&lt;=15,IF(YW$19&gt;='様式３（療養者名簿）（⑤の場合）'!$BJ29,IF(YW$19&lt;='様式３（療養者名簿）（⑤の場合）'!$BK29,1,0),0),0)</f>
        <v>0</v>
      </c>
      <c r="YX24" s="372">
        <f>IF(YX$19-'様式３（療養者名簿）（⑤の場合）'!$BJ29+1&lt;=15,IF(YX$19&gt;='様式３（療養者名簿）（⑤の場合）'!$BJ29,IF(YX$19&lt;='様式３（療養者名簿）（⑤の場合）'!$BK29,1,0),0),0)</f>
        <v>0</v>
      </c>
      <c r="YY24" s="372">
        <f>IF(YY$19-'様式３（療養者名簿）（⑤の場合）'!$BJ29+1&lt;=15,IF(YY$19&gt;='様式３（療養者名簿）（⑤の場合）'!$BJ29,IF(YY$19&lt;='様式３（療養者名簿）（⑤の場合）'!$BK29,1,0),0),0)</f>
        <v>0</v>
      </c>
      <c r="YZ24" s="372">
        <f>IF(YZ$19-'様式３（療養者名簿）（⑤の場合）'!$BJ29+1&lt;=15,IF(YZ$19&gt;='様式３（療養者名簿）（⑤の場合）'!$BJ29,IF(YZ$19&lt;='様式３（療養者名簿）（⑤の場合）'!$BK29,1,0),0),0)</f>
        <v>0</v>
      </c>
      <c r="ZA24" s="372">
        <f>IF(ZA$19-'様式３（療養者名簿）（⑤の場合）'!$BJ29+1&lt;=15,IF(ZA$19&gt;='様式３（療養者名簿）（⑤の場合）'!$BJ29,IF(ZA$19&lt;='様式３（療養者名簿）（⑤の場合）'!$BK29,1,0),0),0)</f>
        <v>0</v>
      </c>
      <c r="ZB24" s="372">
        <f>IF(ZB$19-'様式３（療養者名簿）（⑤の場合）'!$BJ29+1&lt;=15,IF(ZB$19&gt;='様式３（療養者名簿）（⑤の場合）'!$BJ29,IF(ZB$19&lt;='様式３（療養者名簿）（⑤の場合）'!$BK29,1,0),0),0)</f>
        <v>0</v>
      </c>
      <c r="ZC24" s="372">
        <f>IF(ZC$19-'様式３（療養者名簿）（⑤の場合）'!$BJ29+1&lt;=15,IF(ZC$19&gt;='様式３（療養者名簿）（⑤の場合）'!$BJ29,IF(ZC$19&lt;='様式３（療養者名簿）（⑤の場合）'!$BK29,1,0),0),0)</f>
        <v>0</v>
      </c>
      <c r="ZD24" s="372">
        <f>IF(ZD$19-'様式３（療養者名簿）（⑤の場合）'!$BJ29+1&lt;=15,IF(ZD$19&gt;='様式３（療養者名簿）（⑤の場合）'!$BJ29,IF(ZD$19&lt;='様式３（療養者名簿）（⑤の場合）'!$BK29,1,0),0),0)</f>
        <v>0</v>
      </c>
      <c r="ZE24" s="372">
        <f>IF(ZE$19-'様式３（療養者名簿）（⑤の場合）'!$BJ29+1&lt;=15,IF(ZE$19&gt;='様式３（療養者名簿）（⑤の場合）'!$BJ29,IF(ZE$19&lt;='様式３（療養者名簿）（⑤の場合）'!$BK29,1,0),0),0)</f>
        <v>0</v>
      </c>
      <c r="ZF24" s="372">
        <f>IF(ZF$19-'様式３（療養者名簿）（⑤の場合）'!$BJ29+1&lt;=15,IF(ZF$19&gt;='様式３（療養者名簿）（⑤の場合）'!$BJ29,IF(ZF$19&lt;='様式３（療養者名簿）（⑤の場合）'!$BK29,1,0),0),0)</f>
        <v>0</v>
      </c>
      <c r="ZG24" s="372">
        <f>IF(ZG$19-'様式３（療養者名簿）（⑤の場合）'!$BJ29+1&lt;=15,IF(ZG$19&gt;='様式３（療養者名簿）（⑤の場合）'!$BJ29,IF(ZG$19&lt;='様式３（療養者名簿）（⑤の場合）'!$BK29,1,0),0),0)</f>
        <v>0</v>
      </c>
      <c r="ZH24" s="372">
        <f>IF(ZH$19-'様式３（療養者名簿）（⑤の場合）'!$BJ29+1&lt;=15,IF(ZH$19&gt;='様式３（療養者名簿）（⑤の場合）'!$BJ29,IF(ZH$19&lt;='様式３（療養者名簿）（⑤の場合）'!$BK29,1,0),0),0)</f>
        <v>0</v>
      </c>
      <c r="ZI24" s="372">
        <f>IF(ZI$19-'様式３（療養者名簿）（⑤の場合）'!$BJ29+1&lt;=15,IF(ZI$19&gt;='様式３（療養者名簿）（⑤の場合）'!$BJ29,IF(ZI$19&lt;='様式３（療養者名簿）（⑤の場合）'!$BK29,1,0),0),0)</f>
        <v>0</v>
      </c>
      <c r="ZJ24" s="372">
        <f>IF(ZJ$19-'様式３（療養者名簿）（⑤の場合）'!$BJ29+1&lt;=15,IF(ZJ$19&gt;='様式３（療養者名簿）（⑤の場合）'!$BJ29,IF(ZJ$19&lt;='様式３（療養者名簿）（⑤の場合）'!$BK29,1,0),0),0)</f>
        <v>0</v>
      </c>
      <c r="ZK24" s="372">
        <f>IF(ZK$19-'様式３（療養者名簿）（⑤の場合）'!$BJ29+1&lt;=15,IF(ZK$19&gt;='様式３（療養者名簿）（⑤の場合）'!$BJ29,IF(ZK$19&lt;='様式３（療養者名簿）（⑤の場合）'!$BK29,1,0),0),0)</f>
        <v>0</v>
      </c>
      <c r="ZL24" s="372">
        <f>IF(ZL$19-'様式３（療養者名簿）（⑤の場合）'!$BJ29+1&lt;=15,IF(ZL$19&gt;='様式３（療養者名簿）（⑤の場合）'!$BJ29,IF(ZL$19&lt;='様式３（療養者名簿）（⑤の場合）'!$BK29,1,0),0),0)</f>
        <v>0</v>
      </c>
      <c r="ZM24" s="372">
        <f>IF(ZM$19-'様式３（療養者名簿）（⑤の場合）'!$BJ29+1&lt;=15,IF(ZM$19&gt;='様式３（療養者名簿）（⑤の場合）'!$BJ29,IF(ZM$19&lt;='様式３（療養者名簿）（⑤の場合）'!$BK29,1,0),0),0)</f>
        <v>0</v>
      </c>
      <c r="ZN24" s="372">
        <f>IF(ZN$19-'様式３（療養者名簿）（⑤の場合）'!$BJ29+1&lt;=15,IF(ZN$19&gt;='様式３（療養者名簿）（⑤の場合）'!$BJ29,IF(ZN$19&lt;='様式３（療養者名簿）（⑤の場合）'!$BK29,1,0),0),0)</f>
        <v>0</v>
      </c>
      <c r="ZO24" s="372">
        <f>IF(ZO$19-'様式３（療養者名簿）（⑤の場合）'!$BJ29+1&lt;=15,IF(ZO$19&gt;='様式３（療養者名簿）（⑤の場合）'!$BJ29,IF(ZO$19&lt;='様式３（療養者名簿）（⑤の場合）'!$BK29,1,0),0),0)</f>
        <v>0</v>
      </c>
      <c r="ZP24" s="372">
        <f>IF(ZP$19-'様式３（療養者名簿）（⑤の場合）'!$BJ29+1&lt;=15,IF(ZP$19&gt;='様式３（療養者名簿）（⑤の場合）'!$BJ29,IF(ZP$19&lt;='様式３（療養者名簿）（⑤の場合）'!$BK29,1,0),0),0)</f>
        <v>0</v>
      </c>
      <c r="ZQ24" s="372">
        <f>IF(ZQ$19-'様式３（療養者名簿）（⑤の場合）'!$BJ29+1&lt;=15,IF(ZQ$19&gt;='様式３（療養者名簿）（⑤の場合）'!$BJ29,IF(ZQ$19&lt;='様式３（療養者名簿）（⑤の場合）'!$BK29,1,0),0),0)</f>
        <v>0</v>
      </c>
      <c r="ZR24" s="372">
        <f>IF(ZR$19-'様式３（療養者名簿）（⑤の場合）'!$BJ29+1&lt;=15,IF(ZR$19&gt;='様式３（療養者名簿）（⑤の場合）'!$BJ29,IF(ZR$19&lt;='様式３（療養者名簿）（⑤の場合）'!$BK29,1,0),0),0)</f>
        <v>0</v>
      </c>
      <c r="ZS24" s="372">
        <f>IF(ZS$19-'様式３（療養者名簿）（⑤の場合）'!$BJ29+1&lt;=15,IF(ZS$19&gt;='様式３（療養者名簿）（⑤の場合）'!$BJ29,IF(ZS$19&lt;='様式３（療養者名簿）（⑤の場合）'!$BK29,1,0),0),0)</f>
        <v>0</v>
      </c>
      <c r="ZT24" s="372">
        <f>IF(ZT$19-'様式３（療養者名簿）（⑤の場合）'!$BJ29+1&lt;=15,IF(ZT$19&gt;='様式３（療養者名簿）（⑤の場合）'!$BJ29,IF(ZT$19&lt;='様式３（療養者名簿）（⑤の場合）'!$BK29,1,0),0),0)</f>
        <v>0</v>
      </c>
      <c r="ZU24" s="372">
        <f>IF(ZU$19-'様式３（療養者名簿）（⑤の場合）'!$BJ29+1&lt;=15,IF(ZU$19&gt;='様式３（療養者名簿）（⑤の場合）'!$BJ29,IF(ZU$19&lt;='様式３（療養者名簿）（⑤の場合）'!$BK29,1,0),0),0)</f>
        <v>0</v>
      </c>
      <c r="ZV24" s="372">
        <f>IF(ZV$19-'様式３（療養者名簿）（⑤の場合）'!$BJ29+1&lt;=15,IF(ZV$19&gt;='様式３（療養者名簿）（⑤の場合）'!$BJ29,IF(ZV$19&lt;='様式３（療養者名簿）（⑤の場合）'!$BK29,1,0),0),0)</f>
        <v>0</v>
      </c>
      <c r="ZW24" s="372">
        <f>IF(ZW$19-'様式３（療養者名簿）（⑤の場合）'!$BJ29+1&lt;=15,IF(ZW$19&gt;='様式３（療養者名簿）（⑤の場合）'!$BJ29,IF(ZW$19&lt;='様式３（療養者名簿）（⑤の場合）'!$BK29,1,0),0),0)</f>
        <v>0</v>
      </c>
      <c r="ZX24" s="372">
        <f>IF(ZX$19-'様式３（療養者名簿）（⑤の場合）'!$BJ29+1&lt;=15,IF(ZX$19&gt;='様式３（療養者名簿）（⑤の場合）'!$BJ29,IF(ZX$19&lt;='様式３（療養者名簿）（⑤の場合）'!$BK29,1,0),0),0)</f>
        <v>0</v>
      </c>
      <c r="ZY24" s="372">
        <f>IF(ZY$19-'様式３（療養者名簿）（⑤の場合）'!$BJ29+1&lt;=15,IF(ZY$19&gt;='様式３（療養者名簿）（⑤の場合）'!$BJ29,IF(ZY$19&lt;='様式３（療養者名簿）（⑤の場合）'!$BK29,1,0),0),0)</f>
        <v>0</v>
      </c>
      <c r="ZZ24" s="372">
        <f>IF(ZZ$19-'様式３（療養者名簿）（⑤の場合）'!$BJ29+1&lt;=15,IF(ZZ$19&gt;='様式３（療養者名簿）（⑤の場合）'!$BJ29,IF(ZZ$19&lt;='様式３（療養者名簿）（⑤の場合）'!$BK29,1,0),0),0)</f>
        <v>0</v>
      </c>
      <c r="AAA24" s="372">
        <f>IF(AAA$19-'様式３（療養者名簿）（⑤の場合）'!$BJ29+1&lt;=15,IF(AAA$19&gt;='様式３（療養者名簿）（⑤の場合）'!$BJ29,IF(AAA$19&lt;='様式３（療養者名簿）（⑤の場合）'!$BK29,1,0),0),0)</f>
        <v>0</v>
      </c>
      <c r="AAB24" s="372">
        <f>IF(AAB$19-'様式３（療養者名簿）（⑤の場合）'!$BJ29+1&lt;=15,IF(AAB$19&gt;='様式３（療養者名簿）（⑤の場合）'!$BJ29,IF(AAB$19&lt;='様式３（療養者名簿）（⑤の場合）'!$BK29,1,0),0),0)</f>
        <v>0</v>
      </c>
      <c r="AAC24" s="372">
        <f>IF(AAC$19-'様式３（療養者名簿）（⑤の場合）'!$BJ29+1&lt;=15,IF(AAC$19&gt;='様式３（療養者名簿）（⑤の場合）'!$BJ29,IF(AAC$19&lt;='様式３（療養者名簿）（⑤の場合）'!$BK29,1,0),0),0)</f>
        <v>0</v>
      </c>
      <c r="AAD24" s="372">
        <f>IF(AAD$19-'様式３（療養者名簿）（⑤の場合）'!$BJ29+1&lt;=15,IF(AAD$19&gt;='様式３（療養者名簿）（⑤の場合）'!$BJ29,IF(AAD$19&lt;='様式３（療養者名簿）（⑤の場合）'!$BK29,1,0),0),0)</f>
        <v>0</v>
      </c>
      <c r="AAE24" s="372">
        <f>IF(AAE$19-'様式３（療養者名簿）（⑤の場合）'!$BJ29+1&lt;=15,IF(AAE$19&gt;='様式３（療養者名簿）（⑤の場合）'!$BJ29,IF(AAE$19&lt;='様式３（療養者名簿）（⑤の場合）'!$BK29,1,0),0),0)</f>
        <v>0</v>
      </c>
      <c r="AAF24" s="372">
        <f>IF(AAF$19-'様式３（療養者名簿）（⑤の場合）'!$BJ29+1&lt;=15,IF(AAF$19&gt;='様式３（療養者名簿）（⑤の場合）'!$BJ29,IF(AAF$19&lt;='様式３（療養者名簿）（⑤の場合）'!$BK29,1,0),0),0)</f>
        <v>0</v>
      </c>
      <c r="AAG24" s="372">
        <f>IF(AAG$19-'様式３（療養者名簿）（⑤の場合）'!$BJ29+1&lt;=15,IF(AAG$19&gt;='様式３（療養者名簿）（⑤の場合）'!$BJ29,IF(AAG$19&lt;='様式３（療養者名簿）（⑤の場合）'!$BK29,1,0),0),0)</f>
        <v>0</v>
      </c>
      <c r="AAH24" s="372">
        <f>IF(AAH$19-'様式３（療養者名簿）（⑤の場合）'!$BJ29+1&lt;=15,IF(AAH$19&gt;='様式３（療養者名簿）（⑤の場合）'!$BJ29,IF(AAH$19&lt;='様式３（療養者名簿）（⑤の場合）'!$BK29,1,0),0),0)</f>
        <v>0</v>
      </c>
      <c r="AAI24" s="372">
        <f>IF(AAI$19-'様式３（療養者名簿）（⑤の場合）'!$BJ29+1&lt;=15,IF(AAI$19&gt;='様式３（療養者名簿）（⑤の場合）'!$BJ29,IF(AAI$19&lt;='様式３（療養者名簿）（⑤の場合）'!$BK29,1,0),0),0)</f>
        <v>0</v>
      </c>
      <c r="AAJ24" s="372">
        <f>IF(AAJ$19-'様式３（療養者名簿）（⑤の場合）'!$BJ29+1&lt;=15,IF(AAJ$19&gt;='様式３（療養者名簿）（⑤の場合）'!$BJ29,IF(AAJ$19&lt;='様式３（療養者名簿）（⑤の場合）'!$BK29,1,0),0),0)</f>
        <v>0</v>
      </c>
      <c r="AAK24" s="372">
        <f>IF(AAK$19-'様式３（療養者名簿）（⑤の場合）'!$BJ29+1&lt;=15,IF(AAK$19&gt;='様式３（療養者名簿）（⑤の場合）'!$BJ29,IF(AAK$19&lt;='様式３（療養者名簿）（⑤の場合）'!$BK29,1,0),0),0)</f>
        <v>0</v>
      </c>
      <c r="AAL24" s="372">
        <f>IF(AAL$19-'様式３（療養者名簿）（⑤の場合）'!$BJ29+1&lt;=15,IF(AAL$19&gt;='様式３（療養者名簿）（⑤の場合）'!$BJ29,IF(AAL$19&lt;='様式３（療養者名簿）（⑤の場合）'!$BK29,1,0),0),0)</f>
        <v>0</v>
      </c>
      <c r="AAM24" s="372">
        <f>IF(AAM$19-'様式３（療養者名簿）（⑤の場合）'!$BJ29+1&lt;=15,IF(AAM$19&gt;='様式３（療養者名簿）（⑤の場合）'!$BJ29,IF(AAM$19&lt;='様式３（療養者名簿）（⑤の場合）'!$BK29,1,0),0),0)</f>
        <v>0</v>
      </c>
      <c r="AAN24" s="372">
        <f>IF(AAN$19-'様式３（療養者名簿）（⑤の場合）'!$BJ29+1&lt;=15,IF(AAN$19&gt;='様式３（療養者名簿）（⑤の場合）'!$BJ29,IF(AAN$19&lt;='様式３（療養者名簿）（⑤の場合）'!$BK29,1,0),0),0)</f>
        <v>0</v>
      </c>
      <c r="AAO24" s="372">
        <f>IF(AAO$19-'様式３（療養者名簿）（⑤の場合）'!$BJ29+1&lt;=15,IF(AAO$19&gt;='様式３（療養者名簿）（⑤の場合）'!$BJ29,IF(AAO$19&lt;='様式３（療養者名簿）（⑤の場合）'!$BK29,1,0),0),0)</f>
        <v>0</v>
      </c>
      <c r="AAP24" s="372">
        <f>IF(AAP$19-'様式３（療養者名簿）（⑤の場合）'!$BJ29+1&lt;=15,IF(AAP$19&gt;='様式３（療養者名簿）（⑤の場合）'!$BJ29,IF(AAP$19&lt;='様式３（療養者名簿）（⑤の場合）'!$BK29,1,0),0),0)</f>
        <v>0</v>
      </c>
      <c r="AAQ24" s="372">
        <f>IF(AAQ$19-'様式３（療養者名簿）（⑤の場合）'!$BJ29+1&lt;=15,IF(AAQ$19&gt;='様式３（療養者名簿）（⑤の場合）'!$BJ29,IF(AAQ$19&lt;='様式３（療養者名簿）（⑤の場合）'!$BK29,1,0),0),0)</f>
        <v>0</v>
      </c>
      <c r="AAR24" s="372">
        <f>IF(AAR$19-'様式３（療養者名簿）（⑤の場合）'!$BJ29+1&lt;=15,IF(AAR$19&gt;='様式３（療養者名簿）（⑤の場合）'!$BJ29,IF(AAR$19&lt;='様式３（療養者名簿）（⑤の場合）'!$BK29,1,0),0),0)</f>
        <v>0</v>
      </c>
      <c r="AAS24" s="372">
        <f>IF(AAS$19-'様式３（療養者名簿）（⑤の場合）'!$BJ29+1&lt;=15,IF(AAS$19&gt;='様式３（療養者名簿）（⑤の場合）'!$BJ29,IF(AAS$19&lt;='様式３（療養者名簿）（⑤の場合）'!$BK29,1,0),0),0)</f>
        <v>0</v>
      </c>
      <c r="AAT24" s="372">
        <f>IF(AAT$19-'様式３（療養者名簿）（⑤の場合）'!$BJ29+1&lt;=15,IF(AAT$19&gt;='様式３（療養者名簿）（⑤の場合）'!$BJ29,IF(AAT$19&lt;='様式３（療養者名簿）（⑤の場合）'!$BK29,1,0),0),0)</f>
        <v>0</v>
      </c>
      <c r="AAU24" s="372">
        <f>IF(AAU$19-'様式３（療養者名簿）（⑤の場合）'!$BJ29+1&lt;=15,IF(AAU$19&gt;='様式３（療養者名簿）（⑤の場合）'!$BJ29,IF(AAU$19&lt;='様式３（療養者名簿）（⑤の場合）'!$BK29,1,0),0),0)</f>
        <v>0</v>
      </c>
      <c r="AAV24" s="372">
        <f>IF(AAV$19-'様式３（療養者名簿）（⑤の場合）'!$BJ29+1&lt;=15,IF(AAV$19&gt;='様式３（療養者名簿）（⑤の場合）'!$BJ29,IF(AAV$19&lt;='様式３（療養者名簿）（⑤の場合）'!$BK29,1,0),0),0)</f>
        <v>0</v>
      </c>
      <c r="AAW24" s="372">
        <f>IF(AAW$19-'様式３（療養者名簿）（⑤の場合）'!$BJ29+1&lt;=15,IF(AAW$19&gt;='様式３（療養者名簿）（⑤の場合）'!$BJ29,IF(AAW$19&lt;='様式３（療養者名簿）（⑤の場合）'!$BK29,1,0),0),0)</f>
        <v>0</v>
      </c>
      <c r="AAX24" s="372">
        <f>IF(AAX$19-'様式３（療養者名簿）（⑤の場合）'!$BJ29+1&lt;=15,IF(AAX$19&gt;='様式３（療養者名簿）（⑤の場合）'!$BJ29,IF(AAX$19&lt;='様式３（療養者名簿）（⑤の場合）'!$BK29,1,0),0),0)</f>
        <v>0</v>
      </c>
      <c r="AAY24" s="372">
        <f>IF(AAY$19-'様式３（療養者名簿）（⑤の場合）'!$BJ29+1&lt;=15,IF(AAY$19&gt;='様式３（療養者名簿）（⑤の場合）'!$BJ29,IF(AAY$19&lt;='様式３（療養者名簿）（⑤の場合）'!$BK29,1,0),0),0)</f>
        <v>0</v>
      </c>
      <c r="AAZ24" s="372">
        <f>IF(AAZ$19-'様式３（療養者名簿）（⑤の場合）'!$BJ29+1&lt;=15,IF(AAZ$19&gt;='様式３（療養者名簿）（⑤の場合）'!$BJ29,IF(AAZ$19&lt;='様式３（療養者名簿）（⑤の場合）'!$BK29,1,0),0),0)</f>
        <v>0</v>
      </c>
      <c r="ABA24" s="372">
        <f>IF(ABA$19-'様式３（療養者名簿）（⑤の場合）'!$BJ29+1&lt;=15,IF(ABA$19&gt;='様式３（療養者名簿）（⑤の場合）'!$BJ29,IF(ABA$19&lt;='様式３（療養者名簿）（⑤の場合）'!$BK29,1,0),0),0)</f>
        <v>0</v>
      </c>
      <c r="ABB24" s="372">
        <f>IF(ABB$19-'様式３（療養者名簿）（⑤の場合）'!$BJ29+1&lt;=15,IF(ABB$19&gt;='様式３（療養者名簿）（⑤の場合）'!$BJ29,IF(ABB$19&lt;='様式３（療養者名簿）（⑤の場合）'!$BK29,1,0),0),0)</f>
        <v>0</v>
      </c>
      <c r="ABC24" s="372">
        <f>IF(ABC$19-'様式３（療養者名簿）（⑤の場合）'!$BJ29+1&lt;=15,IF(ABC$19&gt;='様式３（療養者名簿）（⑤の場合）'!$BJ29,IF(ABC$19&lt;='様式３（療養者名簿）（⑤の場合）'!$BK29,1,0),0),0)</f>
        <v>0</v>
      </c>
      <c r="ABD24" s="372">
        <f>IF(ABD$19-'様式３（療養者名簿）（⑤の場合）'!$BJ29+1&lt;=15,IF(ABD$19&gt;='様式３（療養者名簿）（⑤の場合）'!$BJ29,IF(ABD$19&lt;='様式３（療養者名簿）（⑤の場合）'!$BK29,1,0),0),0)</f>
        <v>0</v>
      </c>
    </row>
    <row r="25" spans="1:732" ht="42" customHeight="1">
      <c r="A25" s="250">
        <f>'様式３（療養者名簿）（⑤の場合）'!C30</f>
        <v>0</v>
      </c>
      <c r="B25" s="365">
        <f>IF(B$19-'様式３（療養者名簿）（⑤の場合）'!$BJ30+1&lt;=15,IF(B$19&gt;='様式３（療養者名簿）（⑤の場合）'!$BJ30,IF(B$19&lt;='様式３（療養者名簿）（⑤の場合）'!$BK30,1,0),0),0)</f>
        <v>0</v>
      </c>
      <c r="C25" s="365">
        <f>IF(C$19-'様式３（療養者名簿）（⑤の場合）'!$BJ30+1&lt;=15,IF(C$19&gt;='様式３（療養者名簿）（⑤の場合）'!$BJ30,IF(C$19&lt;='様式３（療養者名簿）（⑤の場合）'!$BK30,1,0),0),0)</f>
        <v>0</v>
      </c>
      <c r="D25" s="365">
        <f>IF(D$19-'様式３（療養者名簿）（⑤の場合）'!$BJ30+1&lt;=15,IF(D$19&gt;='様式３（療養者名簿）（⑤の場合）'!$BJ30,IF(D$19&lt;='様式３（療養者名簿）（⑤の場合）'!$BK30,1,0),0),0)</f>
        <v>0</v>
      </c>
      <c r="E25" s="365">
        <f>IF(E$19-'様式３（療養者名簿）（⑤の場合）'!$BJ30+1&lt;=15,IF(E$19&gt;='様式３（療養者名簿）（⑤の場合）'!$BJ30,IF(E$19&lt;='様式３（療養者名簿）（⑤の場合）'!$BK30,1,0),0),0)</f>
        <v>0</v>
      </c>
      <c r="F25" s="365">
        <f>IF(F$19-'様式３（療養者名簿）（⑤の場合）'!$BJ30+1&lt;=15,IF(F$19&gt;='様式３（療養者名簿）（⑤の場合）'!$BJ30,IF(F$19&lt;='様式３（療養者名簿）（⑤の場合）'!$BK30,1,0),0),0)</f>
        <v>0</v>
      </c>
      <c r="G25" s="365">
        <f>IF(G$19-'様式３（療養者名簿）（⑤の場合）'!$BJ30+1&lt;=15,IF(G$19&gt;='様式３（療養者名簿）（⑤の場合）'!$BJ30,IF(G$19&lt;='様式３（療養者名簿）（⑤の場合）'!$BK30,1,0),0),0)</f>
        <v>0</v>
      </c>
      <c r="H25" s="365">
        <f>IF(H$19-'様式３（療養者名簿）（⑤の場合）'!$BJ30+1&lt;=15,IF(H$19&gt;='様式３（療養者名簿）（⑤の場合）'!$BJ30,IF(H$19&lt;='様式３（療養者名簿）（⑤の場合）'!$BK30,1,0),0),0)</f>
        <v>0</v>
      </c>
      <c r="I25" s="365">
        <f>IF(I$19-'様式３（療養者名簿）（⑤の場合）'!$BJ30+1&lt;=15,IF(I$19&gt;='様式３（療養者名簿）（⑤の場合）'!$BJ30,IF(I$19&lt;='様式３（療養者名簿）（⑤の場合）'!$BK30,1,0),0),0)</f>
        <v>0</v>
      </c>
      <c r="J25" s="365">
        <f>IF(J$19-'様式３（療養者名簿）（⑤の場合）'!$BJ30+1&lt;=15,IF(J$19&gt;='様式３（療養者名簿）（⑤の場合）'!$BJ30,IF(J$19&lt;='様式３（療養者名簿）（⑤の場合）'!$BK30,1,0),0),0)</f>
        <v>0</v>
      </c>
      <c r="K25" s="365">
        <f>IF(K$19-'様式３（療養者名簿）（⑤の場合）'!$BJ30+1&lt;=15,IF(K$19&gt;='様式３（療養者名簿）（⑤の場合）'!$BJ30,IF(K$19&lt;='様式３（療養者名簿）（⑤の場合）'!$BK30,1,0),0),0)</f>
        <v>0</v>
      </c>
      <c r="L25" s="365">
        <f>IF(L$19-'様式３（療養者名簿）（⑤の場合）'!$BJ30+1&lt;=15,IF(L$19&gt;='様式３（療養者名簿）（⑤の場合）'!$BJ30,IF(L$19&lt;='様式３（療養者名簿）（⑤の場合）'!$BK30,1,0),0),0)</f>
        <v>0</v>
      </c>
      <c r="M25" s="365">
        <f>IF(M$19-'様式３（療養者名簿）（⑤の場合）'!$BJ30+1&lt;=15,IF(M$19&gt;='様式３（療養者名簿）（⑤の場合）'!$BJ30,IF(M$19&lt;='様式３（療養者名簿）（⑤の場合）'!$BK30,1,0),0),0)</f>
        <v>0</v>
      </c>
      <c r="N25" s="365">
        <f>IF(N$19-'様式３（療養者名簿）（⑤の場合）'!$BJ30+1&lt;=15,IF(N$19&gt;='様式３（療養者名簿）（⑤の場合）'!$BJ30,IF(N$19&lt;='様式３（療養者名簿）（⑤の場合）'!$BK30,1,0),0),0)</f>
        <v>0</v>
      </c>
      <c r="O25" s="365">
        <f>IF(O$19-'様式３（療養者名簿）（⑤の場合）'!$BJ30+1&lt;=15,IF(O$19&gt;='様式３（療養者名簿）（⑤の場合）'!$BJ30,IF(O$19&lt;='様式３（療養者名簿）（⑤の場合）'!$BK30,1,0),0),0)</f>
        <v>0</v>
      </c>
      <c r="P25" s="365">
        <f>IF(P$19-'様式３（療養者名簿）（⑤の場合）'!$BJ30+1&lt;=15,IF(P$19&gt;='様式３（療養者名簿）（⑤の場合）'!$BJ30,IF(P$19&lt;='様式３（療養者名簿）（⑤の場合）'!$BK30,1,0),0),0)</f>
        <v>0</v>
      </c>
      <c r="Q25" s="365">
        <f>IF(Q$19-'様式３（療養者名簿）（⑤の場合）'!$BJ30+1&lt;=15,IF(Q$19&gt;='様式３（療養者名簿）（⑤の場合）'!$BJ30,IF(Q$19&lt;='様式３（療養者名簿）（⑤の場合）'!$BK30,1,0),0),0)</f>
        <v>0</v>
      </c>
      <c r="R25" s="365">
        <f>IF(R$19-'様式３（療養者名簿）（⑤の場合）'!$BJ30+1&lt;=15,IF(R$19&gt;='様式３（療養者名簿）（⑤の場合）'!$BJ30,IF(R$19&lt;='様式３（療養者名簿）（⑤の場合）'!$BK30,1,0),0),0)</f>
        <v>0</v>
      </c>
      <c r="S25" s="365">
        <f>IF(S$19-'様式３（療養者名簿）（⑤の場合）'!$BJ30+1&lt;=15,IF(S$19&gt;='様式３（療養者名簿）（⑤の場合）'!$BJ30,IF(S$19&lt;='様式３（療養者名簿）（⑤の場合）'!$BK30,1,0),0),0)</f>
        <v>0</v>
      </c>
      <c r="T25" s="365">
        <f>IF(T$19-'様式３（療養者名簿）（⑤の場合）'!$BJ30+1&lt;=15,IF(T$19&gt;='様式３（療養者名簿）（⑤の場合）'!$BJ30,IF(T$19&lt;='様式３（療養者名簿）（⑤の場合）'!$BK30,1,0),0),0)</f>
        <v>0</v>
      </c>
      <c r="U25" s="365">
        <f>IF(U$19-'様式３（療養者名簿）（⑤の場合）'!$BJ30+1&lt;=15,IF(U$19&gt;='様式３（療養者名簿）（⑤の場合）'!$BJ30,IF(U$19&lt;='様式３（療養者名簿）（⑤の場合）'!$BK30,1,0),0),0)</f>
        <v>0</v>
      </c>
      <c r="V25" s="365">
        <f>IF(V$19-'様式３（療養者名簿）（⑤の場合）'!$BJ30+1&lt;=15,IF(V$19&gt;='様式３（療養者名簿）（⑤の場合）'!$BJ30,IF(V$19&lt;='様式３（療養者名簿）（⑤の場合）'!$BK30,1,0),0),0)</f>
        <v>0</v>
      </c>
      <c r="W25" s="365">
        <f>IF(W$19-'様式３（療養者名簿）（⑤の場合）'!$BJ30+1&lt;=15,IF(W$19&gt;='様式３（療養者名簿）（⑤の場合）'!$BJ30,IF(W$19&lt;='様式３（療養者名簿）（⑤の場合）'!$BK30,1,0),0),0)</f>
        <v>0</v>
      </c>
      <c r="X25" s="365">
        <f>IF(X$19-'様式３（療養者名簿）（⑤の場合）'!$BJ30+1&lt;=15,IF(X$19&gt;='様式３（療養者名簿）（⑤の場合）'!$BJ30,IF(X$19&lt;='様式３（療養者名簿）（⑤の場合）'!$BK30,1,0),0),0)</f>
        <v>0</v>
      </c>
      <c r="Y25" s="365">
        <f>IF(Y$19-'様式３（療養者名簿）（⑤の場合）'!$BJ30+1&lt;=15,IF(Y$19&gt;='様式３（療養者名簿）（⑤の場合）'!$BJ30,IF(Y$19&lt;='様式３（療養者名簿）（⑤の場合）'!$BK30,1,0),0),0)</f>
        <v>0</v>
      </c>
      <c r="Z25" s="365">
        <f>IF(Z$19-'様式３（療養者名簿）（⑤の場合）'!$BJ30+1&lt;=15,IF(Z$19&gt;='様式３（療養者名簿）（⑤の場合）'!$BJ30,IF(Z$19&lt;='様式３（療養者名簿）（⑤の場合）'!$BK30,1,0),0),0)</f>
        <v>0</v>
      </c>
      <c r="AA25" s="365">
        <f>IF(AA$19-'様式３（療養者名簿）（⑤の場合）'!$BJ30+1&lt;=15,IF(AA$19&gt;='様式３（療養者名簿）（⑤の場合）'!$BJ30,IF(AA$19&lt;='様式３（療養者名簿）（⑤の場合）'!$BK30,1,0),0),0)</f>
        <v>0</v>
      </c>
      <c r="AB25" s="365">
        <f>IF(AB$19-'様式３（療養者名簿）（⑤の場合）'!$BJ30+1&lt;=15,IF(AB$19&gt;='様式３（療養者名簿）（⑤の場合）'!$BJ30,IF(AB$19&lt;='様式３（療養者名簿）（⑤の場合）'!$BK30,1,0),0),0)</f>
        <v>0</v>
      </c>
      <c r="AC25" s="365">
        <f>IF(AC$19-'様式３（療養者名簿）（⑤の場合）'!$BJ30+1&lt;=15,IF(AC$19&gt;='様式３（療養者名簿）（⑤の場合）'!$BJ30,IF(AC$19&lt;='様式３（療養者名簿）（⑤の場合）'!$BK30,1,0),0),0)</f>
        <v>0</v>
      </c>
      <c r="AD25" s="365">
        <f>IF(AD$19-'様式３（療養者名簿）（⑤の場合）'!$BJ30+1&lt;=15,IF(AD$19&gt;='様式３（療養者名簿）（⑤の場合）'!$BJ30,IF(AD$19&lt;='様式３（療養者名簿）（⑤の場合）'!$BK30,1,0),0),0)</f>
        <v>0</v>
      </c>
      <c r="AE25" s="365">
        <f>IF(AE$19-'様式３（療養者名簿）（⑤の場合）'!$BJ30+1&lt;=15,IF(AE$19&gt;='様式３（療養者名簿）（⑤の場合）'!$BJ30,IF(AE$19&lt;='様式３（療養者名簿）（⑤の場合）'!$BK30,1,0),0),0)</f>
        <v>0</v>
      </c>
      <c r="AF25" s="365">
        <f>IF(AF$19-'様式３（療養者名簿）（⑤の場合）'!$BJ30+1&lt;=15,IF(AF$19&gt;='様式３（療養者名簿）（⑤の場合）'!$BJ30,IF(AF$19&lt;='様式３（療養者名簿）（⑤の場合）'!$BK30,1,0),0),0)</f>
        <v>0</v>
      </c>
      <c r="AG25" s="365">
        <f>IF(AG$19-'様式３（療養者名簿）（⑤の場合）'!$BJ30+1&lt;=15,IF(AG$19&gt;='様式３（療養者名簿）（⑤の場合）'!$BJ30,IF(AG$19&lt;='様式３（療養者名簿）（⑤の場合）'!$BK30,1,0),0),0)</f>
        <v>0</v>
      </c>
      <c r="AH25" s="365">
        <f>IF(AH$19-'様式３（療養者名簿）（⑤の場合）'!$BJ30+1&lt;=15,IF(AH$19&gt;='様式３（療養者名簿）（⑤の場合）'!$BJ30,IF(AH$19&lt;='様式３（療養者名簿）（⑤の場合）'!$BK30,1,0),0),0)</f>
        <v>0</v>
      </c>
      <c r="AI25" s="365">
        <f>IF(AI$19-'様式３（療養者名簿）（⑤の場合）'!$BJ30+1&lt;=15,IF(AI$19&gt;='様式３（療養者名簿）（⑤の場合）'!$BJ30,IF(AI$19&lt;='様式３（療養者名簿）（⑤の場合）'!$BK30,1,0),0),0)</f>
        <v>0</v>
      </c>
      <c r="AJ25" s="365">
        <f>IF(AJ$19-'様式３（療養者名簿）（⑤の場合）'!$BJ30+1&lt;=15,IF(AJ$19&gt;='様式３（療養者名簿）（⑤の場合）'!$BJ30,IF(AJ$19&lt;='様式３（療養者名簿）（⑤の場合）'!$BK30,1,0),0),0)</f>
        <v>0</v>
      </c>
      <c r="AK25" s="365">
        <f>IF(AK$19-'様式３（療養者名簿）（⑤の場合）'!$BJ30+1&lt;=15,IF(AK$19&gt;='様式３（療養者名簿）（⑤の場合）'!$BJ30,IF(AK$19&lt;='様式３（療養者名簿）（⑤の場合）'!$BK30,1,0),0),0)</f>
        <v>0</v>
      </c>
      <c r="AL25" s="365">
        <f>IF(AL$19-'様式３（療養者名簿）（⑤の場合）'!$BJ30+1&lt;=15,IF(AL$19&gt;='様式３（療養者名簿）（⑤の場合）'!$BJ30,IF(AL$19&lt;='様式３（療養者名簿）（⑤の場合）'!$BK30,1,0),0),0)</f>
        <v>0</v>
      </c>
      <c r="AM25" s="365">
        <f>IF(AM$19-'様式３（療養者名簿）（⑤の場合）'!$BJ30+1&lt;=15,IF(AM$19&gt;='様式３（療養者名簿）（⑤の場合）'!$BJ30,IF(AM$19&lt;='様式３（療養者名簿）（⑤の場合）'!$BK30,1,0),0),0)</f>
        <v>0</v>
      </c>
      <c r="AN25" s="365">
        <f>IF(AN$19-'様式３（療養者名簿）（⑤の場合）'!$BJ30+1&lt;=15,IF(AN$19&gt;='様式３（療養者名簿）（⑤の場合）'!$BJ30,IF(AN$19&lt;='様式３（療養者名簿）（⑤の場合）'!$BK30,1,0),0),0)</f>
        <v>0</v>
      </c>
      <c r="AO25" s="365">
        <f>IF(AO$19-'様式３（療養者名簿）（⑤の場合）'!$BJ30+1&lt;=15,IF(AO$19&gt;='様式３（療養者名簿）（⑤の場合）'!$BJ30,IF(AO$19&lt;='様式３（療養者名簿）（⑤の場合）'!$BK30,1,0),0),0)</f>
        <v>0</v>
      </c>
      <c r="AP25" s="365">
        <f>IF(AP$19-'様式３（療養者名簿）（⑤の場合）'!$BJ30+1&lt;=15,IF(AP$19&gt;='様式３（療養者名簿）（⑤の場合）'!$BJ30,IF(AP$19&lt;='様式３（療養者名簿）（⑤の場合）'!$BK30,1,0),0),0)</f>
        <v>0</v>
      </c>
      <c r="AQ25" s="365">
        <f>IF(AQ$19-'様式３（療養者名簿）（⑤の場合）'!$BJ30+1&lt;=15,IF(AQ$19&gt;='様式３（療養者名簿）（⑤の場合）'!$BJ30,IF(AQ$19&lt;='様式３（療養者名簿）（⑤の場合）'!$BK30,1,0),0),0)</f>
        <v>0</v>
      </c>
      <c r="AR25" s="365">
        <f>IF(AR$19-'様式３（療養者名簿）（⑤の場合）'!$BJ30+1&lt;=15,IF(AR$19&gt;='様式３（療養者名簿）（⑤の場合）'!$BJ30,IF(AR$19&lt;='様式３（療養者名簿）（⑤の場合）'!$BK30,1,0),0),0)</f>
        <v>0</v>
      </c>
      <c r="AS25" s="365">
        <f>IF(AS$19-'様式３（療養者名簿）（⑤の場合）'!$BJ30+1&lt;=15,IF(AS$19&gt;='様式３（療養者名簿）（⑤の場合）'!$BJ30,IF(AS$19&lt;='様式３（療養者名簿）（⑤の場合）'!$BK30,1,0),0),0)</f>
        <v>0</v>
      </c>
      <c r="AT25" s="365">
        <f>IF(AT$19-'様式３（療養者名簿）（⑤の場合）'!$BJ30+1&lt;=15,IF(AT$19&gt;='様式３（療養者名簿）（⑤の場合）'!$BJ30,IF(AT$19&lt;='様式３（療養者名簿）（⑤の場合）'!$BK30,1,0),0),0)</f>
        <v>0</v>
      </c>
      <c r="AU25" s="365">
        <f>IF(AU$19-'様式３（療養者名簿）（⑤の場合）'!$BJ30+1&lt;=15,IF(AU$19&gt;='様式３（療養者名簿）（⑤の場合）'!$BJ30,IF(AU$19&lt;='様式３（療養者名簿）（⑤の場合）'!$BK30,1,0),0),0)</f>
        <v>0</v>
      </c>
      <c r="AV25" s="365">
        <f>IF(AV$19-'様式３（療養者名簿）（⑤の場合）'!$BJ30+1&lt;=15,IF(AV$19&gt;='様式３（療養者名簿）（⑤の場合）'!$BJ30,IF(AV$19&lt;='様式３（療養者名簿）（⑤の場合）'!$BK30,1,0),0),0)</f>
        <v>0</v>
      </c>
      <c r="AW25" s="365">
        <f>IF(AW$19-'様式３（療養者名簿）（⑤の場合）'!$BJ30+1&lt;=15,IF(AW$19&gt;='様式３（療養者名簿）（⑤の場合）'!$BJ30,IF(AW$19&lt;='様式３（療養者名簿）（⑤の場合）'!$BK30,1,0),0),0)</f>
        <v>0</v>
      </c>
      <c r="AX25" s="365">
        <f>IF(AX$19-'様式３（療養者名簿）（⑤の場合）'!$BJ30+1&lt;=15,IF(AX$19&gt;='様式３（療養者名簿）（⑤の場合）'!$BJ30,IF(AX$19&lt;='様式３（療養者名簿）（⑤の場合）'!$BK30,1,0),0),0)</f>
        <v>0</v>
      </c>
      <c r="AY25" s="365">
        <f>IF(AY$19-'様式３（療養者名簿）（⑤の場合）'!$BJ30+1&lt;=15,IF(AY$19&gt;='様式３（療養者名簿）（⑤の場合）'!$BJ30,IF(AY$19&lt;='様式３（療養者名簿）（⑤の場合）'!$BK30,1,0),0),0)</f>
        <v>0</v>
      </c>
      <c r="AZ25" s="365">
        <f>IF(AZ$19-'様式３（療養者名簿）（⑤の場合）'!$BJ30+1&lt;=15,IF(AZ$19&gt;='様式３（療養者名簿）（⑤の場合）'!$BJ30,IF(AZ$19&lt;='様式３（療養者名簿）（⑤の場合）'!$BK30,1,0),0),0)</f>
        <v>0</v>
      </c>
      <c r="BA25" s="365">
        <f>IF(BA$19-'様式３（療養者名簿）（⑤の場合）'!$BJ30+1&lt;=15,IF(BA$19&gt;='様式３（療養者名簿）（⑤の場合）'!$BJ30,IF(BA$19&lt;='様式３（療養者名簿）（⑤の場合）'!$BK30,1,0),0),0)</f>
        <v>0</v>
      </c>
      <c r="BB25" s="365">
        <f>IF(BB$19-'様式３（療養者名簿）（⑤の場合）'!$BJ30+1&lt;=15,IF(BB$19&gt;='様式３（療養者名簿）（⑤の場合）'!$BJ30,IF(BB$19&lt;='様式３（療養者名簿）（⑤の場合）'!$BK30,1,0),0),0)</f>
        <v>0</v>
      </c>
      <c r="BC25" s="365">
        <f>IF(BC$19-'様式３（療養者名簿）（⑤の場合）'!$BJ30+1&lt;=15,IF(BC$19&gt;='様式３（療養者名簿）（⑤の場合）'!$BJ30,IF(BC$19&lt;='様式３（療養者名簿）（⑤の場合）'!$BK30,1,0),0),0)</f>
        <v>0</v>
      </c>
      <c r="BD25" s="365">
        <f>IF(BD$19-'様式３（療養者名簿）（⑤の場合）'!$BJ30+1&lt;=15,IF(BD$19&gt;='様式３（療養者名簿）（⑤の場合）'!$BJ30,IF(BD$19&lt;='様式３（療養者名簿）（⑤の場合）'!$BK30,1,0),0),0)</f>
        <v>0</v>
      </c>
      <c r="BE25" s="365">
        <f>IF(BE$19-'様式３（療養者名簿）（⑤の場合）'!$BJ30+1&lt;=15,IF(BE$19&gt;='様式３（療養者名簿）（⑤の場合）'!$BJ30,IF(BE$19&lt;='様式３（療養者名簿）（⑤の場合）'!$BK30,1,0),0),0)</f>
        <v>0</v>
      </c>
      <c r="BF25" s="365">
        <f>IF(BF$19-'様式３（療養者名簿）（⑤の場合）'!$BJ30+1&lt;=15,IF(BF$19&gt;='様式３（療養者名簿）（⑤の場合）'!$BJ30,IF(BF$19&lt;='様式３（療養者名簿）（⑤の場合）'!$BK30,1,0),0),0)</f>
        <v>0</v>
      </c>
      <c r="BG25" s="365">
        <f>IF(BG$19-'様式３（療養者名簿）（⑤の場合）'!$BJ30+1&lt;=15,IF(BG$19&gt;='様式３（療養者名簿）（⑤の場合）'!$BJ30,IF(BG$19&lt;='様式３（療養者名簿）（⑤の場合）'!$BK30,1,0),0),0)</f>
        <v>0</v>
      </c>
      <c r="BH25" s="365">
        <f>IF(BH$19-'様式３（療養者名簿）（⑤の場合）'!$BJ30+1&lt;=15,IF(BH$19&gt;='様式３（療養者名簿）（⑤の場合）'!$BJ30,IF(BH$19&lt;='様式３（療養者名簿）（⑤の場合）'!$BK30,1,0),0),0)</f>
        <v>0</v>
      </c>
      <c r="BI25" s="365">
        <f>IF(BI$19-'様式３（療養者名簿）（⑤の場合）'!$BJ30+1&lt;=15,IF(BI$19&gt;='様式３（療養者名簿）（⑤の場合）'!$BJ30,IF(BI$19&lt;='様式３（療養者名簿）（⑤の場合）'!$BK30,1,0),0),0)</f>
        <v>0</v>
      </c>
      <c r="BJ25" s="365">
        <f>IF(BJ$19-'様式３（療養者名簿）（⑤の場合）'!$BJ30+1&lt;=15,IF(BJ$19&gt;='様式３（療養者名簿）（⑤の場合）'!$BJ30,IF(BJ$19&lt;='様式３（療養者名簿）（⑤の場合）'!$BK30,1,0),0),0)</f>
        <v>0</v>
      </c>
      <c r="BK25" s="365">
        <f>IF(BK$19-'様式３（療養者名簿）（⑤の場合）'!$BJ30+1&lt;=15,IF(BK$19&gt;='様式３（療養者名簿）（⑤の場合）'!$BJ30,IF(BK$19&lt;='様式３（療養者名簿）（⑤の場合）'!$BK30,1,0),0),0)</f>
        <v>0</v>
      </c>
      <c r="BL25" s="365">
        <f>IF(BL$19-'様式３（療養者名簿）（⑤の場合）'!$BJ30+1&lt;=15,IF(BL$19&gt;='様式３（療養者名簿）（⑤の場合）'!$BJ30,IF(BL$19&lt;='様式３（療養者名簿）（⑤の場合）'!$BK30,1,0),0),0)</f>
        <v>0</v>
      </c>
      <c r="BM25" s="365">
        <f>IF(BM$19-'様式３（療養者名簿）（⑤の場合）'!$BJ30+1&lt;=15,IF(BM$19&gt;='様式３（療養者名簿）（⑤の場合）'!$BJ30,IF(BM$19&lt;='様式３（療養者名簿）（⑤の場合）'!$BK30,1,0),0),0)</f>
        <v>0</v>
      </c>
      <c r="BN25" s="365">
        <f>IF(BN$19-'様式３（療養者名簿）（⑤の場合）'!$BJ30+1&lt;=15,IF(BN$19&gt;='様式３（療養者名簿）（⑤の場合）'!$BJ30,IF(BN$19&lt;='様式３（療養者名簿）（⑤の場合）'!$BK30,1,0),0),0)</f>
        <v>0</v>
      </c>
      <c r="BO25" s="365">
        <f>IF(BO$19-'様式３（療養者名簿）（⑤の場合）'!$BJ30+1&lt;=15,IF(BO$19&gt;='様式３（療養者名簿）（⑤の場合）'!$BJ30,IF(BO$19&lt;='様式３（療養者名簿）（⑤の場合）'!$BK30,1,0),0),0)</f>
        <v>0</v>
      </c>
      <c r="BP25" s="365">
        <f>IF(BP$19-'様式３（療養者名簿）（⑤の場合）'!$BJ30+1&lt;=15,IF(BP$19&gt;='様式３（療養者名簿）（⑤の場合）'!$BJ30,IF(BP$19&lt;='様式３（療養者名簿）（⑤の場合）'!$BK30,1,0),0),0)</f>
        <v>0</v>
      </c>
      <c r="BQ25" s="365">
        <f>IF(BQ$19-'様式３（療養者名簿）（⑤の場合）'!$BJ30+1&lt;=15,IF(BQ$19&gt;='様式３（療養者名簿）（⑤の場合）'!$BJ30,IF(BQ$19&lt;='様式３（療養者名簿）（⑤の場合）'!$BK30,1,0),0),0)</f>
        <v>0</v>
      </c>
      <c r="BR25" s="365">
        <f>IF(BR$19-'様式３（療養者名簿）（⑤の場合）'!$BJ30+1&lt;=15,IF(BR$19&gt;='様式３（療養者名簿）（⑤の場合）'!$BJ30,IF(BR$19&lt;='様式３（療養者名簿）（⑤の場合）'!$BK30,1,0),0),0)</f>
        <v>0</v>
      </c>
      <c r="BS25" s="365">
        <f>IF(BS$19-'様式３（療養者名簿）（⑤の場合）'!$BJ30+1&lt;=15,IF(BS$19&gt;='様式３（療養者名簿）（⑤の場合）'!$BJ30,IF(BS$19&lt;='様式３（療養者名簿）（⑤の場合）'!$BK30,1,0),0),0)</f>
        <v>0</v>
      </c>
      <c r="BT25" s="365">
        <f>IF(BT$19-'様式３（療養者名簿）（⑤の場合）'!$BJ30+1&lt;=15,IF(BT$19&gt;='様式３（療養者名簿）（⑤の場合）'!$BJ30,IF(BT$19&lt;='様式３（療養者名簿）（⑤の場合）'!$BK30,1,0),0),0)</f>
        <v>0</v>
      </c>
      <c r="BU25" s="365">
        <f>IF(BU$19-'様式３（療養者名簿）（⑤の場合）'!$BJ30+1&lt;=15,IF(BU$19&gt;='様式３（療養者名簿）（⑤の場合）'!$BJ30,IF(BU$19&lt;='様式３（療養者名簿）（⑤の場合）'!$BK30,1,0),0),0)</f>
        <v>0</v>
      </c>
      <c r="BV25" s="365">
        <f>IF(BV$19-'様式３（療養者名簿）（⑤の場合）'!$BJ30+1&lt;=15,IF(BV$19&gt;='様式３（療養者名簿）（⑤の場合）'!$BJ30,IF(BV$19&lt;='様式３（療養者名簿）（⑤の場合）'!$BK30,1,0),0),0)</f>
        <v>0</v>
      </c>
      <c r="BW25" s="365">
        <f>IF(BW$19-'様式３（療養者名簿）（⑤の場合）'!$BJ30+1&lt;=15,IF(BW$19&gt;='様式３（療養者名簿）（⑤の場合）'!$BJ30,IF(BW$19&lt;='様式３（療養者名簿）（⑤の場合）'!$BK30,1,0),0),0)</f>
        <v>0</v>
      </c>
      <c r="BX25" s="365">
        <f>IF(BX$19-'様式３（療養者名簿）（⑤の場合）'!$BJ30+1&lt;=15,IF(BX$19&gt;='様式３（療養者名簿）（⑤の場合）'!$BJ30,IF(BX$19&lt;='様式３（療養者名簿）（⑤の場合）'!$BK30,1,0),0),0)</f>
        <v>0</v>
      </c>
      <c r="BY25" s="365">
        <f>IF(BY$19-'様式３（療養者名簿）（⑤の場合）'!$BJ30+1&lt;=15,IF(BY$19&gt;='様式３（療養者名簿）（⑤の場合）'!$BJ30,IF(BY$19&lt;='様式３（療養者名簿）（⑤の場合）'!$BK30,1,0),0),0)</f>
        <v>0</v>
      </c>
      <c r="BZ25" s="365">
        <f>IF(BZ$19-'様式３（療養者名簿）（⑤の場合）'!$BJ30+1&lt;=15,IF(BZ$19&gt;='様式３（療養者名簿）（⑤の場合）'!$BJ30,IF(BZ$19&lt;='様式３（療養者名簿）（⑤の場合）'!$BK30,1,0),0),0)</f>
        <v>0</v>
      </c>
      <c r="CA25" s="365">
        <f>IF(CA$19-'様式３（療養者名簿）（⑤の場合）'!$BJ30+1&lt;=15,IF(CA$19&gt;='様式３（療養者名簿）（⑤の場合）'!$BJ30,IF(CA$19&lt;='様式３（療養者名簿）（⑤の場合）'!$BK30,1,0),0),0)</f>
        <v>0</v>
      </c>
      <c r="CB25" s="365">
        <f>IF(CB$19-'様式３（療養者名簿）（⑤の場合）'!$BJ30+1&lt;=15,IF(CB$19&gt;='様式３（療養者名簿）（⑤の場合）'!$BJ30,IF(CB$19&lt;='様式３（療養者名簿）（⑤の場合）'!$BK30,1,0),0),0)</f>
        <v>0</v>
      </c>
      <c r="CC25" s="365">
        <f>IF(CC$19-'様式３（療養者名簿）（⑤の場合）'!$BJ30+1&lt;=15,IF(CC$19&gt;='様式３（療養者名簿）（⑤の場合）'!$BJ30,IF(CC$19&lt;='様式３（療養者名簿）（⑤の場合）'!$BK30,1,0),0),0)</f>
        <v>0</v>
      </c>
      <c r="CD25" s="365">
        <f>IF(CD$19-'様式３（療養者名簿）（⑤の場合）'!$BJ30+1&lt;=15,IF(CD$19&gt;='様式３（療養者名簿）（⑤の場合）'!$BJ30,IF(CD$19&lt;='様式３（療養者名簿）（⑤の場合）'!$BK30,1,0),0),0)</f>
        <v>0</v>
      </c>
      <c r="CE25" s="365">
        <f>IF(CE$19-'様式３（療養者名簿）（⑤の場合）'!$BJ30+1&lt;=15,IF(CE$19&gt;='様式３（療養者名簿）（⑤の場合）'!$BJ30,IF(CE$19&lt;='様式３（療養者名簿）（⑤の場合）'!$BK30,1,0),0),0)</f>
        <v>0</v>
      </c>
      <c r="CF25" s="365">
        <f>IF(CF$19-'様式３（療養者名簿）（⑤の場合）'!$BJ30+1&lt;=15,IF(CF$19&gt;='様式３（療養者名簿）（⑤の場合）'!$BJ30,IF(CF$19&lt;='様式３（療養者名簿）（⑤の場合）'!$BK30,1,0),0),0)</f>
        <v>0</v>
      </c>
      <c r="CG25" s="365">
        <f>IF(CG$19-'様式３（療養者名簿）（⑤の場合）'!$BJ30+1&lt;=15,IF(CG$19&gt;='様式３（療養者名簿）（⑤の場合）'!$BJ30,IF(CG$19&lt;='様式３（療養者名簿）（⑤の場合）'!$BK30,1,0),0),0)</f>
        <v>0</v>
      </c>
      <c r="CH25" s="365">
        <f>IF(CH$19-'様式３（療養者名簿）（⑤の場合）'!$BJ30+1&lt;=15,IF(CH$19&gt;='様式３（療養者名簿）（⑤の場合）'!$BJ30,IF(CH$19&lt;='様式３（療養者名簿）（⑤の場合）'!$BK30,1,0),0),0)</f>
        <v>0</v>
      </c>
      <c r="CI25" s="365">
        <f>IF(CI$19-'様式３（療養者名簿）（⑤の場合）'!$BJ30+1&lt;=15,IF(CI$19&gt;='様式３（療養者名簿）（⑤の場合）'!$BJ30,IF(CI$19&lt;='様式３（療養者名簿）（⑤の場合）'!$BK30,1,0),0),0)</f>
        <v>0</v>
      </c>
      <c r="CJ25" s="365">
        <f>IF(CJ$19-'様式３（療養者名簿）（⑤の場合）'!$BJ30+1&lt;=15,IF(CJ$19&gt;='様式３（療養者名簿）（⑤の場合）'!$BJ30,IF(CJ$19&lt;='様式３（療養者名簿）（⑤の場合）'!$BK30,1,0),0),0)</f>
        <v>0</v>
      </c>
      <c r="CK25" s="365">
        <f>IF(CK$19-'様式３（療養者名簿）（⑤の場合）'!$BJ30+1&lt;=15,IF(CK$19&gt;='様式３（療養者名簿）（⑤の場合）'!$BJ30,IF(CK$19&lt;='様式３（療養者名簿）（⑤の場合）'!$BK30,1,0),0),0)</f>
        <v>0</v>
      </c>
      <c r="CL25" s="365">
        <f>IF(CL$19-'様式３（療養者名簿）（⑤の場合）'!$BJ30+1&lt;=15,IF(CL$19&gt;='様式３（療養者名簿）（⑤の場合）'!$BJ30,IF(CL$19&lt;='様式３（療養者名簿）（⑤の場合）'!$BK30,1,0),0),0)</f>
        <v>0</v>
      </c>
      <c r="CM25" s="365">
        <f>IF(CM$19-'様式３（療養者名簿）（⑤の場合）'!$BJ30+1&lt;=15,IF(CM$19&gt;='様式３（療養者名簿）（⑤の場合）'!$BJ30,IF(CM$19&lt;='様式３（療養者名簿）（⑤の場合）'!$BK30,1,0),0),0)</f>
        <v>0</v>
      </c>
      <c r="CN25" s="365">
        <f>IF(CN$19-'様式３（療養者名簿）（⑤の場合）'!$BJ30+1&lt;=15,IF(CN$19&gt;='様式３（療養者名簿）（⑤の場合）'!$BJ30,IF(CN$19&lt;='様式３（療養者名簿）（⑤の場合）'!$BK30,1,0),0),0)</f>
        <v>0</v>
      </c>
      <c r="CO25" s="365">
        <f>IF(CO$19-'様式３（療養者名簿）（⑤の場合）'!$BJ30+1&lt;=15,IF(CO$19&gt;='様式３（療養者名簿）（⑤の場合）'!$BJ30,IF(CO$19&lt;='様式３（療養者名簿）（⑤の場合）'!$BK30,1,0),0),0)</f>
        <v>0</v>
      </c>
      <c r="CP25" s="365">
        <f>IF(CP$19-'様式３（療養者名簿）（⑤の場合）'!$BJ30+1&lt;=15,IF(CP$19&gt;='様式３（療養者名簿）（⑤の場合）'!$BJ30,IF(CP$19&lt;='様式３（療養者名簿）（⑤の場合）'!$BK30,1,0),0),0)</f>
        <v>0</v>
      </c>
      <c r="CQ25" s="365">
        <f>IF(CQ$19-'様式３（療養者名簿）（⑤の場合）'!$BJ30+1&lt;=15,IF(CQ$19&gt;='様式３（療養者名簿）（⑤の場合）'!$BJ30,IF(CQ$19&lt;='様式３（療養者名簿）（⑤の場合）'!$BK30,1,0),0),0)</f>
        <v>0</v>
      </c>
      <c r="CR25" s="365">
        <f>IF(CR$19-'様式３（療養者名簿）（⑤の場合）'!$BJ30+1&lt;=15,IF(CR$19&gt;='様式３（療養者名簿）（⑤の場合）'!$BJ30,IF(CR$19&lt;='様式３（療養者名簿）（⑤の場合）'!$BK30,1,0),0),0)</f>
        <v>0</v>
      </c>
      <c r="CS25" s="365">
        <f>IF(CS$19-'様式３（療養者名簿）（⑤の場合）'!$BJ30+1&lt;=15,IF(CS$19&gt;='様式３（療養者名簿）（⑤の場合）'!$BJ30,IF(CS$19&lt;='様式３（療養者名簿）（⑤の場合）'!$BK30,1,0),0),0)</f>
        <v>0</v>
      </c>
      <c r="CT25" s="365">
        <f>IF(CT$19-'様式３（療養者名簿）（⑤の場合）'!$BJ30+1&lt;=15,IF(CT$19&gt;='様式３（療養者名簿）（⑤の場合）'!$BJ30,IF(CT$19&lt;='様式３（療養者名簿）（⑤の場合）'!$BK30,1,0),0),0)</f>
        <v>0</v>
      </c>
      <c r="CU25" s="365">
        <f>IF(CU$19-'様式３（療養者名簿）（⑤の場合）'!$BJ30+1&lt;=15,IF(CU$19&gt;='様式３（療養者名簿）（⑤の場合）'!$BJ30,IF(CU$19&lt;='様式３（療養者名簿）（⑤の場合）'!$BK30,1,0),0),0)</f>
        <v>0</v>
      </c>
      <c r="CV25" s="365">
        <f>IF(CV$19-'様式３（療養者名簿）（⑤の場合）'!$BJ30+1&lt;=15,IF(CV$19&gt;='様式３（療養者名簿）（⑤の場合）'!$BJ30,IF(CV$19&lt;='様式３（療養者名簿）（⑤の場合）'!$BK30,1,0),0),0)</f>
        <v>0</v>
      </c>
      <c r="CW25" s="365">
        <f>IF(CW$19-'様式３（療養者名簿）（⑤の場合）'!$BJ30+1&lt;=15,IF(CW$19&gt;='様式３（療養者名簿）（⑤の場合）'!$BJ30,IF(CW$19&lt;='様式３（療養者名簿）（⑤の場合）'!$BK30,1,0),0),0)</f>
        <v>0</v>
      </c>
      <c r="CX25" s="365">
        <f>IF(CX$19-'様式３（療養者名簿）（⑤の場合）'!$BJ30+1&lt;=15,IF(CX$19&gt;='様式３（療養者名簿）（⑤の場合）'!$BJ30,IF(CX$19&lt;='様式３（療養者名簿）（⑤の場合）'!$BK30,1,0),0),0)</f>
        <v>0</v>
      </c>
      <c r="CY25" s="365">
        <f>IF(CY$19-'様式３（療養者名簿）（⑤の場合）'!$BJ30+1&lt;=15,IF(CY$19&gt;='様式３（療養者名簿）（⑤の場合）'!$BJ30,IF(CY$19&lt;='様式３（療養者名簿）（⑤の場合）'!$BK30,1,0),0),0)</f>
        <v>0</v>
      </c>
      <c r="CZ25" s="365">
        <f>IF(CZ$19-'様式３（療養者名簿）（⑤の場合）'!$BJ30+1&lt;=15,IF(CZ$19&gt;='様式３（療養者名簿）（⑤の場合）'!$BJ30,IF(CZ$19&lt;='様式３（療養者名簿）（⑤の場合）'!$BK30,1,0),0),0)</f>
        <v>0</v>
      </c>
      <c r="DA25" s="365">
        <f>IF(DA$19-'様式３（療養者名簿）（⑤の場合）'!$BJ30+1&lt;=15,IF(DA$19&gt;='様式３（療養者名簿）（⑤の場合）'!$BJ30,IF(DA$19&lt;='様式３（療養者名簿）（⑤の場合）'!$BK30,1,0),0),0)</f>
        <v>0</v>
      </c>
      <c r="DB25" s="365">
        <f>IF(DB$19-'様式３（療養者名簿）（⑤の場合）'!$BJ30+1&lt;=15,IF(DB$19&gt;='様式３（療養者名簿）（⑤の場合）'!$BJ30,IF(DB$19&lt;='様式３（療養者名簿）（⑤の場合）'!$BK30,1,0),0),0)</f>
        <v>0</v>
      </c>
      <c r="DC25" s="365">
        <f>IF(DC$19-'様式３（療養者名簿）（⑤の場合）'!$BJ30+1&lt;=15,IF(DC$19&gt;='様式３（療養者名簿）（⑤の場合）'!$BJ30,IF(DC$19&lt;='様式３（療養者名簿）（⑤の場合）'!$BK30,1,0),0),0)</f>
        <v>0</v>
      </c>
      <c r="DD25" s="365">
        <f>IF(DD$19-'様式３（療養者名簿）（⑤の場合）'!$BJ30+1&lt;=15,IF(DD$19&gt;='様式３（療養者名簿）（⑤の場合）'!$BJ30,IF(DD$19&lt;='様式３（療養者名簿）（⑤の場合）'!$BK30,1,0),0),0)</f>
        <v>0</v>
      </c>
      <c r="DE25" s="365">
        <f>IF(DE$19-'様式３（療養者名簿）（⑤の場合）'!$BJ30+1&lt;=15,IF(DE$19&gt;='様式３（療養者名簿）（⑤の場合）'!$BJ30,IF(DE$19&lt;='様式３（療養者名簿）（⑤の場合）'!$BK30,1,0),0),0)</f>
        <v>0</v>
      </c>
      <c r="DF25" s="365">
        <f>IF(DF$19-'様式３（療養者名簿）（⑤の場合）'!$BJ30+1&lt;=15,IF(DF$19&gt;='様式３（療養者名簿）（⑤の場合）'!$BJ30,IF(DF$19&lt;='様式３（療養者名簿）（⑤の場合）'!$BK30,1,0),0),0)</f>
        <v>0</v>
      </c>
      <c r="DG25" s="365">
        <f>IF(DG$19-'様式３（療養者名簿）（⑤の場合）'!$BJ30+1&lt;=15,IF(DG$19&gt;='様式３（療養者名簿）（⑤の場合）'!$BJ30,IF(DG$19&lt;='様式３（療養者名簿）（⑤の場合）'!$BK30,1,0),0),0)</f>
        <v>0</v>
      </c>
      <c r="DH25" s="365">
        <f>IF(DH$19-'様式３（療養者名簿）（⑤の場合）'!$BJ30+1&lt;=15,IF(DH$19&gt;='様式３（療養者名簿）（⑤の場合）'!$BJ30,IF(DH$19&lt;='様式３（療養者名簿）（⑤の場合）'!$BK30,1,0),0),0)</f>
        <v>0</v>
      </c>
      <c r="DI25" s="365">
        <f>IF(DI$19-'様式３（療養者名簿）（⑤の場合）'!$BJ30+1&lt;=15,IF(DI$19&gt;='様式３（療養者名簿）（⑤の場合）'!$BJ30,IF(DI$19&lt;='様式３（療養者名簿）（⑤の場合）'!$BK30,1,0),0),0)</f>
        <v>0</v>
      </c>
      <c r="DJ25" s="365">
        <f>IF(DJ$19-'様式３（療養者名簿）（⑤の場合）'!$BJ30+1&lt;=15,IF(DJ$19&gt;='様式３（療養者名簿）（⑤の場合）'!$BJ30,IF(DJ$19&lt;='様式３（療養者名簿）（⑤の場合）'!$BK30,1,0),0),0)</f>
        <v>0</v>
      </c>
      <c r="DK25" s="365">
        <f>IF(DK$19-'様式３（療養者名簿）（⑤の場合）'!$BJ30+1&lt;=15,IF(DK$19&gt;='様式３（療養者名簿）（⑤の場合）'!$BJ30,IF(DK$19&lt;='様式３（療養者名簿）（⑤の場合）'!$BK30,1,0),0),0)</f>
        <v>0</v>
      </c>
      <c r="DL25" s="365">
        <f>IF(DL$19-'様式３（療養者名簿）（⑤の場合）'!$BJ30+1&lt;=15,IF(DL$19&gt;='様式３（療養者名簿）（⑤の場合）'!$BJ30,IF(DL$19&lt;='様式３（療養者名簿）（⑤の場合）'!$BK30,1,0),0),0)</f>
        <v>0</v>
      </c>
      <c r="DM25" s="365">
        <f>IF(DM$19-'様式３（療養者名簿）（⑤の場合）'!$BJ30+1&lt;=15,IF(DM$19&gt;='様式３（療養者名簿）（⑤の場合）'!$BJ30,IF(DM$19&lt;='様式３（療養者名簿）（⑤の場合）'!$BK30,1,0),0),0)</f>
        <v>0</v>
      </c>
      <c r="DN25" s="365">
        <f>IF(DN$19-'様式３（療養者名簿）（⑤の場合）'!$BJ30+1&lt;=15,IF(DN$19&gt;='様式３（療養者名簿）（⑤の場合）'!$BJ30,IF(DN$19&lt;='様式３（療養者名簿）（⑤の場合）'!$BK30,1,0),0),0)</f>
        <v>0</v>
      </c>
      <c r="DO25" s="365">
        <f>IF(DO$19-'様式３（療養者名簿）（⑤の場合）'!$BJ30+1&lt;=15,IF(DO$19&gt;='様式３（療養者名簿）（⑤の場合）'!$BJ30,IF(DO$19&lt;='様式３（療養者名簿）（⑤の場合）'!$BK30,1,0),0),0)</f>
        <v>0</v>
      </c>
      <c r="DP25" s="365">
        <f>IF(DP$19-'様式３（療養者名簿）（⑤の場合）'!$BJ30+1&lt;=15,IF(DP$19&gt;='様式３（療養者名簿）（⑤の場合）'!$BJ30,IF(DP$19&lt;='様式３（療養者名簿）（⑤の場合）'!$BK30,1,0),0),0)</f>
        <v>0</v>
      </c>
      <c r="DQ25" s="365">
        <f>IF(DQ$19-'様式３（療養者名簿）（⑤の場合）'!$BJ30+1&lt;=15,IF(DQ$19&gt;='様式３（療養者名簿）（⑤の場合）'!$BJ30,IF(DQ$19&lt;='様式３（療養者名簿）（⑤の場合）'!$BK30,1,0),0),0)</f>
        <v>0</v>
      </c>
      <c r="DR25" s="365">
        <f>IF(DR$19-'様式３（療養者名簿）（⑤の場合）'!$BJ30+1&lt;=15,IF(DR$19&gt;='様式３（療養者名簿）（⑤の場合）'!$BJ30,IF(DR$19&lt;='様式３（療養者名簿）（⑤の場合）'!$BK30,1,0),0),0)</f>
        <v>0</v>
      </c>
      <c r="DS25" s="365">
        <f>IF(DS$19-'様式３（療養者名簿）（⑤の場合）'!$BJ30+1&lt;=15,IF(DS$19&gt;='様式３（療養者名簿）（⑤の場合）'!$BJ30,IF(DS$19&lt;='様式３（療養者名簿）（⑤の場合）'!$BK30,1,0),0),0)</f>
        <v>0</v>
      </c>
      <c r="DT25" s="365">
        <f>IF(DT$19-'様式３（療養者名簿）（⑤の場合）'!$BJ30+1&lt;=15,IF(DT$19&gt;='様式３（療養者名簿）（⑤の場合）'!$BJ30,IF(DT$19&lt;='様式３（療養者名簿）（⑤の場合）'!$BK30,1,0),0),0)</f>
        <v>0</v>
      </c>
      <c r="DU25" s="365">
        <f>IF(DU$19-'様式３（療養者名簿）（⑤の場合）'!$BJ30+1&lt;=15,IF(DU$19&gt;='様式３（療養者名簿）（⑤の場合）'!$BJ30,IF(DU$19&lt;='様式３（療養者名簿）（⑤の場合）'!$BK30,1,0),0),0)</f>
        <v>0</v>
      </c>
      <c r="DV25" s="365">
        <f>IF(DV$19-'様式３（療養者名簿）（⑤の場合）'!$BJ30+1&lt;=15,IF(DV$19&gt;='様式３（療養者名簿）（⑤の場合）'!$BJ30,IF(DV$19&lt;='様式３（療養者名簿）（⑤の場合）'!$BK30,1,0),0),0)</f>
        <v>0</v>
      </c>
      <c r="DW25" s="365">
        <f>IF(DW$19-'様式３（療養者名簿）（⑤の場合）'!$BJ30+1&lt;=15,IF(DW$19&gt;='様式３（療養者名簿）（⑤の場合）'!$BJ30,IF(DW$19&lt;='様式３（療養者名簿）（⑤の場合）'!$BK30,1,0),0),0)</f>
        <v>0</v>
      </c>
      <c r="DX25" s="365">
        <f>IF(DX$19-'様式３（療養者名簿）（⑤の場合）'!$BJ30+1&lt;=15,IF(DX$19&gt;='様式３（療養者名簿）（⑤の場合）'!$BJ30,IF(DX$19&lt;='様式３（療養者名簿）（⑤の場合）'!$BK30,1,0),0),0)</f>
        <v>0</v>
      </c>
      <c r="DY25" s="365">
        <f>IF(DY$19-'様式３（療養者名簿）（⑤の場合）'!$BJ30+1&lt;=15,IF(DY$19&gt;='様式３（療養者名簿）（⑤の場合）'!$BJ30,IF(DY$19&lt;='様式３（療養者名簿）（⑤の場合）'!$BK30,1,0),0),0)</f>
        <v>0</v>
      </c>
      <c r="DZ25" s="365">
        <f>IF(DZ$19-'様式３（療養者名簿）（⑤の場合）'!$BJ30+1&lt;=15,IF(DZ$19&gt;='様式３（療養者名簿）（⑤の場合）'!$BJ30,IF(DZ$19&lt;='様式３（療養者名簿）（⑤の場合）'!$BK30,1,0),0),0)</f>
        <v>0</v>
      </c>
      <c r="EA25" s="365">
        <f>IF(EA$19-'様式３（療養者名簿）（⑤の場合）'!$BJ30+1&lt;=15,IF(EA$19&gt;='様式３（療養者名簿）（⑤の場合）'!$BJ30,IF(EA$19&lt;='様式３（療養者名簿）（⑤の場合）'!$BK30,1,0),0),0)</f>
        <v>0</v>
      </c>
      <c r="EB25" s="365">
        <f>IF(EB$19-'様式３（療養者名簿）（⑤の場合）'!$BJ30+1&lt;=15,IF(EB$19&gt;='様式３（療養者名簿）（⑤の場合）'!$BJ30,IF(EB$19&lt;='様式３（療養者名簿）（⑤の場合）'!$BK30,1,0),0),0)</f>
        <v>0</v>
      </c>
      <c r="EC25" s="365">
        <f>IF(EC$19-'様式３（療養者名簿）（⑤の場合）'!$BJ30+1&lt;=15,IF(EC$19&gt;='様式３（療養者名簿）（⑤の場合）'!$BJ30,IF(EC$19&lt;='様式３（療養者名簿）（⑤の場合）'!$BK30,1,0),0),0)</f>
        <v>0</v>
      </c>
      <c r="ED25" s="365">
        <f>IF(ED$19-'様式３（療養者名簿）（⑤の場合）'!$BJ30+1&lt;=15,IF(ED$19&gt;='様式３（療養者名簿）（⑤の場合）'!$BJ30,IF(ED$19&lt;='様式３（療養者名簿）（⑤の場合）'!$BK30,1,0),0),0)</f>
        <v>0</v>
      </c>
      <c r="EE25" s="365">
        <f>IF(EE$19-'様式３（療養者名簿）（⑤の場合）'!$BJ30+1&lt;=15,IF(EE$19&gt;='様式３（療養者名簿）（⑤の場合）'!$BJ30,IF(EE$19&lt;='様式３（療養者名簿）（⑤の場合）'!$BK30,1,0),0),0)</f>
        <v>0</v>
      </c>
      <c r="EF25" s="365">
        <f>IF(EF$19-'様式３（療養者名簿）（⑤の場合）'!$BJ30+1&lt;=15,IF(EF$19&gt;='様式３（療養者名簿）（⑤の場合）'!$BJ30,IF(EF$19&lt;='様式３（療養者名簿）（⑤の場合）'!$BK30,1,0),0),0)</f>
        <v>0</v>
      </c>
      <c r="EG25" s="365">
        <f>IF(EG$19-'様式３（療養者名簿）（⑤の場合）'!$BJ30+1&lt;=15,IF(EG$19&gt;='様式３（療養者名簿）（⑤の場合）'!$BJ30,IF(EG$19&lt;='様式３（療養者名簿）（⑤の場合）'!$BK30,1,0),0),0)</f>
        <v>0</v>
      </c>
      <c r="EH25" s="365">
        <f>IF(EH$19-'様式３（療養者名簿）（⑤の場合）'!$BJ30+1&lt;=15,IF(EH$19&gt;='様式３（療養者名簿）（⑤の場合）'!$BJ30,IF(EH$19&lt;='様式３（療養者名簿）（⑤の場合）'!$BK30,1,0),0),0)</f>
        <v>0</v>
      </c>
      <c r="EI25" s="365">
        <f>IF(EI$19-'様式３（療養者名簿）（⑤の場合）'!$BJ30+1&lt;=15,IF(EI$19&gt;='様式３（療養者名簿）（⑤の場合）'!$BJ30,IF(EI$19&lt;='様式３（療養者名簿）（⑤の場合）'!$BK30,1,0),0),0)</f>
        <v>0</v>
      </c>
      <c r="EJ25" s="365">
        <f>IF(EJ$19-'様式３（療養者名簿）（⑤の場合）'!$BJ30+1&lt;=15,IF(EJ$19&gt;='様式３（療養者名簿）（⑤の場合）'!$BJ30,IF(EJ$19&lt;='様式３（療養者名簿）（⑤の場合）'!$BK30,1,0),0),0)</f>
        <v>0</v>
      </c>
      <c r="EK25" s="365">
        <f>IF(EK$19-'様式３（療養者名簿）（⑤の場合）'!$BJ30+1&lt;=15,IF(EK$19&gt;='様式３（療養者名簿）（⑤の場合）'!$BJ30,IF(EK$19&lt;='様式３（療養者名簿）（⑤の場合）'!$BK30,1,0),0),0)</f>
        <v>0</v>
      </c>
      <c r="EL25" s="365">
        <f>IF(EL$19-'様式３（療養者名簿）（⑤の場合）'!$BJ30+1&lt;=15,IF(EL$19&gt;='様式３（療養者名簿）（⑤の場合）'!$BJ30,IF(EL$19&lt;='様式３（療養者名簿）（⑤の場合）'!$BK30,1,0),0),0)</f>
        <v>0</v>
      </c>
      <c r="EM25" s="365">
        <f>IF(EM$19-'様式３（療養者名簿）（⑤の場合）'!$BJ30+1&lt;=15,IF(EM$19&gt;='様式３（療養者名簿）（⑤の場合）'!$BJ30,IF(EM$19&lt;='様式３（療養者名簿）（⑤の場合）'!$BK30,1,0),0),0)</f>
        <v>0</v>
      </c>
      <c r="EN25" s="365">
        <f>IF(EN$19-'様式３（療養者名簿）（⑤の場合）'!$BJ30+1&lt;=15,IF(EN$19&gt;='様式３（療養者名簿）（⑤の場合）'!$BJ30,IF(EN$19&lt;='様式３（療養者名簿）（⑤の場合）'!$BK30,1,0),0),0)</f>
        <v>0</v>
      </c>
      <c r="EO25" s="365">
        <f>IF(EO$19-'様式３（療養者名簿）（⑤の場合）'!$BJ30+1&lt;=15,IF(EO$19&gt;='様式３（療養者名簿）（⑤の場合）'!$BJ30,IF(EO$19&lt;='様式３（療養者名簿）（⑤の場合）'!$BK30,1,0),0),0)</f>
        <v>0</v>
      </c>
      <c r="EP25" s="365">
        <f>IF(EP$19-'様式３（療養者名簿）（⑤の場合）'!$BJ30+1&lt;=15,IF(EP$19&gt;='様式３（療養者名簿）（⑤の場合）'!$BJ30,IF(EP$19&lt;='様式３（療養者名簿）（⑤の場合）'!$BK30,1,0),0),0)</f>
        <v>0</v>
      </c>
      <c r="EQ25" s="365">
        <f>IF(EQ$19-'様式３（療養者名簿）（⑤の場合）'!$BJ30+1&lt;=15,IF(EQ$19&gt;='様式３（療養者名簿）（⑤の場合）'!$BJ30,IF(EQ$19&lt;='様式３（療養者名簿）（⑤の場合）'!$BK30,1,0),0),0)</f>
        <v>0</v>
      </c>
      <c r="ER25" s="365">
        <f>IF(ER$19-'様式３（療養者名簿）（⑤の場合）'!$BJ30+1&lt;=15,IF(ER$19&gt;='様式３（療養者名簿）（⑤の場合）'!$BJ30,IF(ER$19&lt;='様式３（療養者名簿）（⑤の場合）'!$BK30,1,0),0),0)</f>
        <v>0</v>
      </c>
      <c r="ES25" s="365">
        <f>IF(ES$19-'様式３（療養者名簿）（⑤の場合）'!$BJ30+1&lt;=15,IF(ES$19&gt;='様式３（療養者名簿）（⑤の場合）'!$BJ30,IF(ES$19&lt;='様式３（療養者名簿）（⑤の場合）'!$BK30,1,0),0),0)</f>
        <v>0</v>
      </c>
      <c r="ET25" s="365">
        <f>IF(ET$19-'様式３（療養者名簿）（⑤の場合）'!$BJ30+1&lt;=15,IF(ET$19&gt;='様式３（療養者名簿）（⑤の場合）'!$BJ30,IF(ET$19&lt;='様式３（療養者名簿）（⑤の場合）'!$BK30,1,0),0),0)</f>
        <v>0</v>
      </c>
      <c r="EU25" s="365">
        <f>IF(EU$19-'様式３（療養者名簿）（⑤の場合）'!$BJ30+1&lt;=15,IF(EU$19&gt;='様式３（療養者名簿）（⑤の場合）'!$BJ30,IF(EU$19&lt;='様式３（療養者名簿）（⑤の場合）'!$BK30,1,0),0),0)</f>
        <v>0</v>
      </c>
      <c r="EV25" s="365">
        <f>IF(EV$19-'様式３（療養者名簿）（⑤の場合）'!$BJ30+1&lt;=15,IF(EV$19&gt;='様式３（療養者名簿）（⑤の場合）'!$BJ30,IF(EV$19&lt;='様式３（療養者名簿）（⑤の場合）'!$BK30,1,0),0),0)</f>
        <v>0</v>
      </c>
      <c r="EW25" s="365">
        <f>IF(EW$19-'様式３（療養者名簿）（⑤の場合）'!$BJ30+1&lt;=15,IF(EW$19&gt;='様式３（療養者名簿）（⑤の場合）'!$BJ30,IF(EW$19&lt;='様式３（療養者名簿）（⑤の場合）'!$BK30,1,0),0),0)</f>
        <v>0</v>
      </c>
      <c r="EX25" s="365">
        <f>IF(EX$19-'様式３（療養者名簿）（⑤の場合）'!$BJ30+1&lt;=15,IF(EX$19&gt;='様式３（療養者名簿）（⑤の場合）'!$BJ30,IF(EX$19&lt;='様式３（療養者名簿）（⑤の場合）'!$BK30,1,0),0),0)</f>
        <v>0</v>
      </c>
      <c r="EY25" s="365">
        <f>IF(EY$19-'様式３（療養者名簿）（⑤の場合）'!$BJ30+1&lt;=15,IF(EY$19&gt;='様式３（療養者名簿）（⑤の場合）'!$BJ30,IF(EY$19&lt;='様式３（療養者名簿）（⑤の場合）'!$BK30,1,0),0),0)</f>
        <v>0</v>
      </c>
      <c r="EZ25" s="365">
        <f>IF(EZ$19-'様式３（療養者名簿）（⑤の場合）'!$BJ30+1&lt;=15,IF(EZ$19&gt;='様式３（療養者名簿）（⑤の場合）'!$BJ30,IF(EZ$19&lt;='様式３（療養者名簿）（⑤の場合）'!$BK30,1,0),0),0)</f>
        <v>0</v>
      </c>
      <c r="FA25" s="365">
        <f>IF(FA$19-'様式３（療養者名簿）（⑤の場合）'!$BJ30+1&lt;=15,IF(FA$19&gt;='様式３（療養者名簿）（⑤の場合）'!$BJ30,IF(FA$19&lt;='様式３（療養者名簿）（⑤の場合）'!$BK30,1,0),0),0)</f>
        <v>0</v>
      </c>
      <c r="FB25" s="365">
        <f>IF(FB$19-'様式３（療養者名簿）（⑤の場合）'!$BJ30+1&lt;=15,IF(FB$19&gt;='様式３（療養者名簿）（⑤の場合）'!$BJ30,IF(FB$19&lt;='様式３（療養者名簿）（⑤の場合）'!$BK30,1,0),0),0)</f>
        <v>0</v>
      </c>
      <c r="FC25" s="365">
        <f>IF(FC$19-'様式３（療養者名簿）（⑤の場合）'!$BJ30+1&lt;=15,IF(FC$19&gt;='様式３（療養者名簿）（⑤の場合）'!$BJ30,IF(FC$19&lt;='様式３（療養者名簿）（⑤の場合）'!$BK30,1,0),0),0)</f>
        <v>0</v>
      </c>
      <c r="FD25" s="365">
        <f>IF(FD$19-'様式３（療養者名簿）（⑤の場合）'!$BJ30+1&lt;=15,IF(FD$19&gt;='様式３（療養者名簿）（⑤の場合）'!$BJ30,IF(FD$19&lt;='様式３（療養者名簿）（⑤の場合）'!$BK30,1,0),0),0)</f>
        <v>0</v>
      </c>
      <c r="FE25" s="365">
        <f>IF(FE$19-'様式３（療養者名簿）（⑤の場合）'!$BJ30+1&lt;=15,IF(FE$19&gt;='様式３（療養者名簿）（⑤の場合）'!$BJ30,IF(FE$19&lt;='様式３（療養者名簿）（⑤の場合）'!$BK30,1,0),0),0)</f>
        <v>0</v>
      </c>
      <c r="FF25" s="365">
        <f>IF(FF$19-'様式３（療養者名簿）（⑤の場合）'!$BJ30+1&lt;=15,IF(FF$19&gt;='様式３（療養者名簿）（⑤の場合）'!$BJ30,IF(FF$19&lt;='様式３（療養者名簿）（⑤の場合）'!$BK30,1,0),0),0)</f>
        <v>0</v>
      </c>
      <c r="FG25" s="365">
        <f>IF(FG$19-'様式３（療養者名簿）（⑤の場合）'!$BJ30+1&lt;=15,IF(FG$19&gt;='様式３（療養者名簿）（⑤の場合）'!$BJ30,IF(FG$19&lt;='様式３（療養者名簿）（⑤の場合）'!$BK30,1,0),0),0)</f>
        <v>0</v>
      </c>
      <c r="FH25" s="365">
        <f>IF(FH$19-'様式３（療養者名簿）（⑤の場合）'!$BJ30+1&lt;=15,IF(FH$19&gt;='様式３（療養者名簿）（⑤の場合）'!$BJ30,IF(FH$19&lt;='様式３（療養者名簿）（⑤の場合）'!$BK30,1,0),0),0)</f>
        <v>0</v>
      </c>
      <c r="FI25" s="365">
        <f>IF(FI$19-'様式３（療養者名簿）（⑤の場合）'!$BJ30+1&lt;=15,IF(FI$19&gt;='様式３（療養者名簿）（⑤の場合）'!$BJ30,IF(FI$19&lt;='様式３（療養者名簿）（⑤の場合）'!$BK30,1,0),0),0)</f>
        <v>0</v>
      </c>
      <c r="FJ25" s="365">
        <f>IF(FJ$19-'様式３（療養者名簿）（⑤の場合）'!$BJ30+1&lt;=15,IF(FJ$19&gt;='様式３（療養者名簿）（⑤の場合）'!$BJ30,IF(FJ$19&lt;='様式３（療養者名簿）（⑤の場合）'!$BK30,1,0),0),0)</f>
        <v>0</v>
      </c>
      <c r="FK25" s="365">
        <f>IF(FK$19-'様式３（療養者名簿）（⑤の場合）'!$BJ30+1&lt;=15,IF(FK$19&gt;='様式３（療養者名簿）（⑤の場合）'!$BJ30,IF(FK$19&lt;='様式３（療養者名簿）（⑤の場合）'!$BK30,1,0),0),0)</f>
        <v>0</v>
      </c>
      <c r="FL25" s="365">
        <f>IF(FL$19-'様式３（療養者名簿）（⑤の場合）'!$BJ30+1&lt;=15,IF(FL$19&gt;='様式３（療養者名簿）（⑤の場合）'!$BJ30,IF(FL$19&lt;='様式３（療養者名簿）（⑤の場合）'!$BK30,1,0),0),0)</f>
        <v>0</v>
      </c>
      <c r="FM25" s="365">
        <f>IF(FM$19-'様式３（療養者名簿）（⑤の場合）'!$BJ30+1&lt;=15,IF(FM$19&gt;='様式３（療養者名簿）（⑤の場合）'!$BJ30,IF(FM$19&lt;='様式３（療養者名簿）（⑤の場合）'!$BK30,1,0),0),0)</f>
        <v>0</v>
      </c>
      <c r="FN25" s="365">
        <f>IF(FN$19-'様式３（療養者名簿）（⑤の場合）'!$BJ30+1&lt;=15,IF(FN$19&gt;='様式３（療養者名簿）（⑤の場合）'!$BJ30,IF(FN$19&lt;='様式３（療養者名簿）（⑤の場合）'!$BK30,1,0),0),0)</f>
        <v>0</v>
      </c>
      <c r="FO25" s="365">
        <f>IF(FO$19-'様式３（療養者名簿）（⑤の場合）'!$BJ30+1&lt;=15,IF(FO$19&gt;='様式３（療養者名簿）（⑤の場合）'!$BJ30,IF(FO$19&lt;='様式３（療養者名簿）（⑤の場合）'!$BK30,1,0),0),0)</f>
        <v>0</v>
      </c>
      <c r="FP25" s="365">
        <f>IF(FP$19-'様式３（療養者名簿）（⑤の場合）'!$BJ30+1&lt;=15,IF(FP$19&gt;='様式３（療養者名簿）（⑤の場合）'!$BJ30,IF(FP$19&lt;='様式３（療養者名簿）（⑤の場合）'!$BK30,1,0),0),0)</f>
        <v>0</v>
      </c>
      <c r="FQ25" s="365">
        <f>IF(FQ$19-'様式３（療養者名簿）（⑤の場合）'!$BJ30+1&lt;=15,IF(FQ$19&gt;='様式３（療養者名簿）（⑤の場合）'!$BJ30,IF(FQ$19&lt;='様式３（療養者名簿）（⑤の場合）'!$BK30,1,0),0),0)</f>
        <v>0</v>
      </c>
      <c r="FR25" s="365">
        <f>IF(FR$19-'様式３（療養者名簿）（⑤の場合）'!$BJ30+1&lt;=15,IF(FR$19&gt;='様式３（療養者名簿）（⑤の場合）'!$BJ30,IF(FR$19&lt;='様式３（療養者名簿）（⑤の場合）'!$BK30,1,0),0),0)</f>
        <v>0</v>
      </c>
      <c r="FS25" s="365">
        <f>IF(FS$19-'様式３（療養者名簿）（⑤の場合）'!$BJ30+1&lt;=15,IF(FS$19&gt;='様式３（療養者名簿）（⑤の場合）'!$BJ30,IF(FS$19&lt;='様式３（療養者名簿）（⑤の場合）'!$BK30,1,0),0),0)</f>
        <v>0</v>
      </c>
      <c r="FT25" s="365">
        <f>IF(FT$19-'様式３（療養者名簿）（⑤の場合）'!$BJ30+1&lt;=15,IF(FT$19&gt;='様式３（療養者名簿）（⑤の場合）'!$BJ30,IF(FT$19&lt;='様式３（療養者名簿）（⑤の場合）'!$BK30,1,0),0),0)</f>
        <v>0</v>
      </c>
      <c r="FU25" s="365">
        <f>IF(FU$19-'様式３（療養者名簿）（⑤の場合）'!$BJ30+1&lt;=15,IF(FU$19&gt;='様式３（療養者名簿）（⑤の場合）'!$BJ30,IF(FU$19&lt;='様式３（療養者名簿）（⑤の場合）'!$BK30,1,0),0),0)</f>
        <v>0</v>
      </c>
      <c r="FV25" s="365">
        <f>IF(FV$19-'様式３（療養者名簿）（⑤の場合）'!$BJ30+1&lt;=15,IF(FV$19&gt;='様式３（療養者名簿）（⑤の場合）'!$BJ30,IF(FV$19&lt;='様式３（療養者名簿）（⑤の場合）'!$BK30,1,0),0),0)</f>
        <v>0</v>
      </c>
      <c r="FW25" s="365">
        <f>IF(FW$19-'様式３（療養者名簿）（⑤の場合）'!$BJ30+1&lt;=15,IF(FW$19&gt;='様式３（療養者名簿）（⑤の場合）'!$BJ30,IF(FW$19&lt;='様式３（療養者名簿）（⑤の場合）'!$BK30,1,0),0),0)</f>
        <v>0</v>
      </c>
      <c r="FX25" s="365">
        <f>IF(FX$19-'様式３（療養者名簿）（⑤の場合）'!$BJ30+1&lt;=15,IF(FX$19&gt;='様式３（療養者名簿）（⑤の場合）'!$BJ30,IF(FX$19&lt;='様式３（療養者名簿）（⑤の場合）'!$BK30,1,0),0),0)</f>
        <v>0</v>
      </c>
      <c r="FY25" s="365">
        <f>IF(FY$19-'様式３（療養者名簿）（⑤の場合）'!$BJ30+1&lt;=15,IF(FY$19&gt;='様式３（療養者名簿）（⑤の場合）'!$BJ30,IF(FY$19&lt;='様式３（療養者名簿）（⑤の場合）'!$BK30,1,0),0),0)</f>
        <v>0</v>
      </c>
      <c r="FZ25" s="365">
        <f>IF(FZ$19-'様式３（療養者名簿）（⑤の場合）'!$BJ30+1&lt;=15,IF(FZ$19&gt;='様式３（療養者名簿）（⑤の場合）'!$BJ30,IF(FZ$19&lt;='様式３（療養者名簿）（⑤の場合）'!$BK30,1,0),0),0)</f>
        <v>0</v>
      </c>
      <c r="GA25" s="365">
        <f>IF(GA$19-'様式３（療養者名簿）（⑤の場合）'!$BJ30+1&lt;=15,IF(GA$19&gt;='様式３（療養者名簿）（⑤の場合）'!$BJ30,IF(GA$19&lt;='様式３（療養者名簿）（⑤の場合）'!$BK30,1,0),0),0)</f>
        <v>0</v>
      </c>
      <c r="GB25" s="365">
        <f>IF(GB$19-'様式３（療養者名簿）（⑤の場合）'!$BJ30+1&lt;=15,IF(GB$19&gt;='様式３（療養者名簿）（⑤の場合）'!$BJ30,IF(GB$19&lt;='様式３（療養者名簿）（⑤の場合）'!$BK30,1,0),0),0)</f>
        <v>0</v>
      </c>
      <c r="GC25" s="365">
        <f>IF(GC$19-'様式３（療養者名簿）（⑤の場合）'!$BJ30+1&lt;=15,IF(GC$19&gt;='様式３（療養者名簿）（⑤の場合）'!$BJ30,IF(GC$19&lt;='様式３（療養者名簿）（⑤の場合）'!$BK30,1,0),0),0)</f>
        <v>0</v>
      </c>
      <c r="GD25" s="365">
        <f>IF(GD$19-'様式３（療養者名簿）（⑤の場合）'!$BJ30+1&lt;=15,IF(GD$19&gt;='様式３（療養者名簿）（⑤の場合）'!$BJ30,IF(GD$19&lt;='様式３（療養者名簿）（⑤の場合）'!$BK30,1,0),0),0)</f>
        <v>0</v>
      </c>
      <c r="GE25" s="365">
        <f>IF(GE$19-'様式３（療養者名簿）（⑤の場合）'!$BJ30+1&lt;=15,IF(GE$19&gt;='様式３（療養者名簿）（⑤の場合）'!$BJ30,IF(GE$19&lt;='様式３（療養者名簿）（⑤の場合）'!$BK30,1,0),0),0)</f>
        <v>0</v>
      </c>
      <c r="GF25" s="365">
        <f>IF(GF$19-'様式３（療養者名簿）（⑤の場合）'!$BJ30+1&lt;=15,IF(GF$19&gt;='様式３（療養者名簿）（⑤の場合）'!$BJ30,IF(GF$19&lt;='様式３（療養者名簿）（⑤の場合）'!$BK30,1,0),0),0)</f>
        <v>0</v>
      </c>
      <c r="GG25" s="365">
        <f>IF(GG$19-'様式３（療養者名簿）（⑤の場合）'!$BJ30+1&lt;=15,IF(GG$19&gt;='様式３（療養者名簿）（⑤の場合）'!$BJ30,IF(GG$19&lt;='様式３（療養者名簿）（⑤の場合）'!$BK30,1,0),0),0)</f>
        <v>0</v>
      </c>
      <c r="GH25" s="365">
        <f>IF(GH$19-'様式３（療養者名簿）（⑤の場合）'!$BJ30+1&lt;=15,IF(GH$19&gt;='様式３（療養者名簿）（⑤の場合）'!$BJ30,IF(GH$19&lt;='様式３（療養者名簿）（⑤の場合）'!$BK30,1,0),0),0)</f>
        <v>0</v>
      </c>
      <c r="GI25" s="365">
        <f>IF(GI$19-'様式３（療養者名簿）（⑤の場合）'!$BJ30+1&lt;=15,IF(GI$19&gt;='様式３（療養者名簿）（⑤の場合）'!$BJ30,IF(GI$19&lt;='様式３（療養者名簿）（⑤の場合）'!$BK30,1,0),0),0)</f>
        <v>0</v>
      </c>
      <c r="GJ25" s="365">
        <f>IF(GJ$19-'様式３（療養者名簿）（⑤の場合）'!$BJ30+1&lt;=15,IF(GJ$19&gt;='様式３（療養者名簿）（⑤の場合）'!$BJ30,IF(GJ$19&lt;='様式３（療養者名簿）（⑤の場合）'!$BK30,1,0),0),0)</f>
        <v>0</v>
      </c>
      <c r="GK25" s="365">
        <f>IF(GK$19-'様式３（療養者名簿）（⑤の場合）'!$BJ30+1&lt;=15,IF(GK$19&gt;='様式３（療養者名簿）（⑤の場合）'!$BJ30,IF(GK$19&lt;='様式３（療養者名簿）（⑤の場合）'!$BK30,1,0),0),0)</f>
        <v>0</v>
      </c>
      <c r="GL25" s="365">
        <f>IF(GL$19-'様式３（療養者名簿）（⑤の場合）'!$BJ30+1&lt;=15,IF(GL$19&gt;='様式３（療養者名簿）（⑤の場合）'!$BJ30,IF(GL$19&lt;='様式３（療養者名簿）（⑤の場合）'!$BK30,1,0),0),0)</f>
        <v>0</v>
      </c>
      <c r="GM25" s="365">
        <f>IF(GM$19-'様式３（療養者名簿）（⑤の場合）'!$BJ30+1&lt;=15,IF(GM$19&gt;='様式３（療養者名簿）（⑤の場合）'!$BJ30,IF(GM$19&lt;='様式３（療養者名簿）（⑤の場合）'!$BK30,1,0),0),0)</f>
        <v>0</v>
      </c>
      <c r="GN25" s="365">
        <f>IF(GN$19-'様式３（療養者名簿）（⑤の場合）'!$BJ30+1&lt;=15,IF(GN$19&gt;='様式３（療養者名簿）（⑤の場合）'!$BJ30,IF(GN$19&lt;='様式３（療養者名簿）（⑤の場合）'!$BK30,1,0),0),0)</f>
        <v>0</v>
      </c>
      <c r="GO25" s="365">
        <f>IF(GO$19-'様式３（療養者名簿）（⑤の場合）'!$BJ30+1&lt;=15,IF(GO$19&gt;='様式３（療養者名簿）（⑤の場合）'!$BJ30,IF(GO$19&lt;='様式３（療養者名簿）（⑤の場合）'!$BK30,1,0),0),0)</f>
        <v>0</v>
      </c>
      <c r="GP25" s="365">
        <f>IF(GP$19-'様式３（療養者名簿）（⑤の場合）'!$BJ30+1&lt;=15,IF(GP$19&gt;='様式３（療養者名簿）（⑤の場合）'!$BJ30,IF(GP$19&lt;='様式３（療養者名簿）（⑤の場合）'!$BK30,1,0),0),0)</f>
        <v>0</v>
      </c>
      <c r="GQ25" s="365">
        <f>IF(GQ$19-'様式３（療養者名簿）（⑤の場合）'!$BJ30+1&lt;=15,IF(GQ$19&gt;='様式３（療養者名簿）（⑤の場合）'!$BJ30,IF(GQ$19&lt;='様式３（療養者名簿）（⑤の場合）'!$BK30,1,0),0),0)</f>
        <v>0</v>
      </c>
      <c r="GR25" s="365">
        <f>IF(GR$19-'様式３（療養者名簿）（⑤の場合）'!$BJ30+1&lt;=15,IF(GR$19&gt;='様式３（療養者名簿）（⑤の場合）'!$BJ30,IF(GR$19&lt;='様式３（療養者名簿）（⑤の場合）'!$BK30,1,0),0),0)</f>
        <v>0</v>
      </c>
      <c r="GS25" s="365">
        <f>IF(GS$19-'様式３（療養者名簿）（⑤の場合）'!$BJ30+1&lt;=15,IF(GS$19&gt;='様式３（療養者名簿）（⑤の場合）'!$BJ30,IF(GS$19&lt;='様式３（療養者名簿）（⑤の場合）'!$BK30,1,0),0),0)</f>
        <v>0</v>
      </c>
      <c r="GT25" s="365">
        <f>IF(GT$19-'様式３（療養者名簿）（⑤の場合）'!$BJ30+1&lt;=15,IF(GT$19&gt;='様式３（療養者名簿）（⑤の場合）'!$BJ30,IF(GT$19&lt;='様式３（療養者名簿）（⑤の場合）'!$BK30,1,0),0),0)</f>
        <v>0</v>
      </c>
      <c r="GU25" s="365">
        <f>IF(GU$19-'様式３（療養者名簿）（⑤の場合）'!$BJ30+1&lt;=15,IF(GU$19&gt;='様式３（療養者名簿）（⑤の場合）'!$BJ30,IF(GU$19&lt;='様式３（療養者名簿）（⑤の場合）'!$BK30,1,0),0),0)</f>
        <v>0</v>
      </c>
      <c r="GV25" s="365">
        <f>IF(GV$19-'様式３（療養者名簿）（⑤の場合）'!$BJ30+1&lt;=15,IF(GV$19&gt;='様式３（療養者名簿）（⑤の場合）'!$BJ30,IF(GV$19&lt;='様式３（療養者名簿）（⑤の場合）'!$BK30,1,0),0),0)</f>
        <v>0</v>
      </c>
      <c r="GW25" s="365">
        <f>IF(GW$19-'様式３（療養者名簿）（⑤の場合）'!$BJ30+1&lt;=15,IF(GW$19&gt;='様式３（療養者名簿）（⑤の場合）'!$BJ30,IF(GW$19&lt;='様式３（療養者名簿）（⑤の場合）'!$BK30,1,0),0),0)</f>
        <v>0</v>
      </c>
      <c r="GX25" s="365">
        <f>IF(GX$19-'様式３（療養者名簿）（⑤の場合）'!$BJ30+1&lt;=15,IF(GX$19&gt;='様式３（療養者名簿）（⑤の場合）'!$BJ30,IF(GX$19&lt;='様式３（療養者名簿）（⑤の場合）'!$BK30,1,0),0),0)</f>
        <v>0</v>
      </c>
      <c r="GY25" s="365">
        <f>IF(GY$19-'様式３（療養者名簿）（⑤の場合）'!$BJ30+1&lt;=15,IF(GY$19&gt;='様式３（療養者名簿）（⑤の場合）'!$BJ30,IF(GY$19&lt;='様式３（療養者名簿）（⑤の場合）'!$BK30,1,0),0),0)</f>
        <v>0</v>
      </c>
      <c r="GZ25" s="365">
        <f>IF(GZ$19-'様式３（療養者名簿）（⑤の場合）'!$BJ30+1&lt;=15,IF(GZ$19&gt;='様式３（療養者名簿）（⑤の場合）'!$BJ30,IF(GZ$19&lt;='様式３（療養者名簿）（⑤の場合）'!$BK30,1,0),0),0)</f>
        <v>0</v>
      </c>
      <c r="HA25" s="365">
        <f>IF(HA$19-'様式３（療養者名簿）（⑤の場合）'!$BJ30+1&lt;=15,IF(HA$19&gt;='様式３（療養者名簿）（⑤の場合）'!$BJ30,IF(HA$19&lt;='様式３（療養者名簿）（⑤の場合）'!$BK30,1,0),0),0)</f>
        <v>0</v>
      </c>
      <c r="HB25" s="365">
        <f>IF(HB$19-'様式３（療養者名簿）（⑤の場合）'!$BJ30+1&lt;=15,IF(HB$19&gt;='様式３（療養者名簿）（⑤の場合）'!$BJ30,IF(HB$19&lt;='様式３（療養者名簿）（⑤の場合）'!$BK30,1,0),0),0)</f>
        <v>0</v>
      </c>
      <c r="HC25" s="365">
        <f>IF(HC$19-'様式３（療養者名簿）（⑤の場合）'!$BJ30+1&lt;=15,IF(HC$19&gt;='様式３（療養者名簿）（⑤の場合）'!$BJ30,IF(HC$19&lt;='様式３（療養者名簿）（⑤の場合）'!$BK30,1,0),0),0)</f>
        <v>0</v>
      </c>
      <c r="HD25" s="365">
        <f>IF(HD$19-'様式３（療養者名簿）（⑤の場合）'!$BJ30+1&lt;=15,IF(HD$19&gt;='様式３（療養者名簿）（⑤の場合）'!$BJ30,IF(HD$19&lt;='様式３（療養者名簿）（⑤の場合）'!$BK30,1,0),0),0)</f>
        <v>0</v>
      </c>
      <c r="HE25" s="365">
        <f>IF(HE$19-'様式３（療養者名簿）（⑤の場合）'!$BJ30+1&lt;=15,IF(HE$19&gt;='様式３（療養者名簿）（⑤の場合）'!$BJ30,IF(HE$19&lt;='様式３（療養者名簿）（⑤の場合）'!$BK30,1,0),0),0)</f>
        <v>0</v>
      </c>
      <c r="HF25" s="365">
        <f>IF(HF$19-'様式３（療養者名簿）（⑤の場合）'!$BJ30+1&lt;=15,IF(HF$19&gt;='様式３（療養者名簿）（⑤の場合）'!$BJ30,IF(HF$19&lt;='様式３（療養者名簿）（⑤の場合）'!$BK30,1,0),0),0)</f>
        <v>0</v>
      </c>
      <c r="HG25" s="365">
        <f>IF(HG$19-'様式３（療養者名簿）（⑤の場合）'!$BJ30+1&lt;=15,IF(HG$19&gt;='様式３（療養者名簿）（⑤の場合）'!$BJ30,IF(HG$19&lt;='様式３（療養者名簿）（⑤の場合）'!$BK30,1,0),0),0)</f>
        <v>0</v>
      </c>
      <c r="HH25" s="365">
        <f>IF(HH$19-'様式３（療養者名簿）（⑤の場合）'!$BJ30+1&lt;=15,IF(HH$19&gt;='様式３（療養者名簿）（⑤の場合）'!$BJ30,IF(HH$19&lt;='様式３（療養者名簿）（⑤の場合）'!$BK30,1,0),0),0)</f>
        <v>0</v>
      </c>
      <c r="HI25" s="365">
        <f>IF(HI$19-'様式３（療養者名簿）（⑤の場合）'!$BJ30+1&lt;=15,IF(HI$19&gt;='様式３（療養者名簿）（⑤の場合）'!$BJ30,IF(HI$19&lt;='様式３（療養者名簿）（⑤の場合）'!$BK30,1,0),0),0)</f>
        <v>0</v>
      </c>
      <c r="HJ25" s="365">
        <f>IF(HJ$19-'様式３（療養者名簿）（⑤の場合）'!$BJ30+1&lt;=15,IF(HJ$19&gt;='様式３（療養者名簿）（⑤の場合）'!$BJ30,IF(HJ$19&lt;='様式３（療養者名簿）（⑤の場合）'!$BK30,1,0),0),0)</f>
        <v>0</v>
      </c>
      <c r="HK25" s="365">
        <f>IF(HK$19-'様式３（療養者名簿）（⑤の場合）'!$BJ30+1&lt;=15,IF(HK$19&gt;='様式３（療養者名簿）（⑤の場合）'!$BJ30,IF(HK$19&lt;='様式３（療養者名簿）（⑤の場合）'!$BK30,1,0),0),0)</f>
        <v>0</v>
      </c>
      <c r="HL25" s="365">
        <f>IF(HL$19-'様式３（療養者名簿）（⑤の場合）'!$BJ30+1&lt;=15,IF(HL$19&gt;='様式３（療養者名簿）（⑤の場合）'!$BJ30,IF(HL$19&lt;='様式３（療養者名簿）（⑤の場合）'!$BK30,1,0),0),0)</f>
        <v>0</v>
      </c>
      <c r="HM25" s="365">
        <f>IF(HM$19-'様式３（療養者名簿）（⑤の場合）'!$BJ30+1&lt;=15,IF(HM$19&gt;='様式３（療養者名簿）（⑤の場合）'!$BJ30,IF(HM$19&lt;='様式３（療養者名簿）（⑤の場合）'!$BK30,1,0),0),0)</f>
        <v>0</v>
      </c>
      <c r="HN25" s="365">
        <f>IF(HN$19-'様式３（療養者名簿）（⑤の場合）'!$BJ30+1&lt;=15,IF(HN$19&gt;='様式３（療養者名簿）（⑤の場合）'!$BJ30,IF(HN$19&lt;='様式３（療養者名簿）（⑤の場合）'!$BK30,1,0),0),0)</f>
        <v>0</v>
      </c>
      <c r="HO25" s="365">
        <f>IF(HO$19-'様式３（療養者名簿）（⑤の場合）'!$BJ30+1&lt;=15,IF(HO$19&gt;='様式３（療養者名簿）（⑤の場合）'!$BJ30,IF(HO$19&lt;='様式３（療養者名簿）（⑤の場合）'!$BK30,1,0),0),0)</f>
        <v>0</v>
      </c>
      <c r="HP25" s="365">
        <f>IF(HP$19-'様式３（療養者名簿）（⑤の場合）'!$BJ30+1&lt;=15,IF(HP$19&gt;='様式３（療養者名簿）（⑤の場合）'!$BJ30,IF(HP$19&lt;='様式３（療養者名簿）（⑤の場合）'!$BK30,1,0),0),0)</f>
        <v>0</v>
      </c>
      <c r="HQ25" s="365">
        <f>IF(HQ$19-'様式３（療養者名簿）（⑤の場合）'!$BJ30+1&lt;=15,IF(HQ$19&gt;='様式３（療養者名簿）（⑤の場合）'!$BJ30,IF(HQ$19&lt;='様式３（療養者名簿）（⑤の場合）'!$BK30,1,0),0),0)</f>
        <v>0</v>
      </c>
      <c r="HR25" s="365">
        <f>IF(HR$19-'様式３（療養者名簿）（⑤の場合）'!$BJ30+1&lt;=15,IF(HR$19&gt;='様式３（療養者名簿）（⑤の場合）'!$BJ30,IF(HR$19&lt;='様式３（療養者名簿）（⑤の場合）'!$BK30,1,0),0),0)</f>
        <v>0</v>
      </c>
      <c r="HS25" s="365">
        <f>IF(HS$19-'様式３（療養者名簿）（⑤の場合）'!$BJ30+1&lt;=15,IF(HS$19&gt;='様式３（療養者名簿）（⑤の場合）'!$BJ30,IF(HS$19&lt;='様式３（療養者名簿）（⑤の場合）'!$BK30,1,0),0),0)</f>
        <v>0</v>
      </c>
      <c r="HT25" s="365">
        <f>IF(HT$19-'様式３（療養者名簿）（⑤の場合）'!$BJ30+1&lt;=15,IF(HT$19&gt;='様式３（療養者名簿）（⑤の場合）'!$BJ30,IF(HT$19&lt;='様式３（療養者名簿）（⑤の場合）'!$BK30,1,0),0),0)</f>
        <v>0</v>
      </c>
      <c r="HU25" s="365">
        <f>IF(HU$19-'様式３（療養者名簿）（⑤の場合）'!$BJ30+1&lt;=15,IF(HU$19&gt;='様式３（療養者名簿）（⑤の場合）'!$BJ30,IF(HU$19&lt;='様式３（療養者名簿）（⑤の場合）'!$BK30,1,0),0),0)</f>
        <v>0</v>
      </c>
      <c r="HV25" s="365">
        <f>IF(HV$19-'様式３（療養者名簿）（⑤の場合）'!$BJ30+1&lt;=15,IF(HV$19&gt;='様式３（療養者名簿）（⑤の場合）'!$BJ30,IF(HV$19&lt;='様式３（療養者名簿）（⑤の場合）'!$BK30,1,0),0),0)</f>
        <v>0</v>
      </c>
      <c r="HW25" s="365">
        <f>IF(HW$19-'様式３（療養者名簿）（⑤の場合）'!$BJ30+1&lt;=15,IF(HW$19&gt;='様式３（療養者名簿）（⑤の場合）'!$BJ30,IF(HW$19&lt;='様式３（療養者名簿）（⑤の場合）'!$BK30,1,0),0),0)</f>
        <v>0</v>
      </c>
      <c r="HX25" s="365">
        <f>IF(HX$19-'様式３（療養者名簿）（⑤の場合）'!$BJ30+1&lt;=15,IF(HX$19&gt;='様式３（療養者名簿）（⑤の場合）'!$BJ30,IF(HX$19&lt;='様式３（療養者名簿）（⑤の場合）'!$BK30,1,0),0),0)</f>
        <v>0</v>
      </c>
      <c r="HY25" s="365">
        <f>IF(HY$19-'様式３（療養者名簿）（⑤の場合）'!$BJ30+1&lt;=15,IF(HY$19&gt;='様式３（療養者名簿）（⑤の場合）'!$BJ30,IF(HY$19&lt;='様式３（療養者名簿）（⑤の場合）'!$BK30,1,0),0),0)</f>
        <v>0</v>
      </c>
      <c r="HZ25" s="365">
        <f>IF(HZ$19-'様式３（療養者名簿）（⑤の場合）'!$BJ30+1&lt;=15,IF(HZ$19&gt;='様式３（療養者名簿）（⑤の場合）'!$BJ30,IF(HZ$19&lt;='様式３（療養者名簿）（⑤の場合）'!$BK30,1,0),0),0)</f>
        <v>0</v>
      </c>
      <c r="IA25" s="365">
        <f>IF(IA$19-'様式３（療養者名簿）（⑤の場合）'!$BJ30+1&lt;=15,IF(IA$19&gt;='様式３（療養者名簿）（⑤の場合）'!$BJ30,IF(IA$19&lt;='様式３（療養者名簿）（⑤の場合）'!$BK30,1,0),0),0)</f>
        <v>0</v>
      </c>
      <c r="IB25" s="365">
        <f>IF(IB$19-'様式３（療養者名簿）（⑤の場合）'!$BJ30+1&lt;=15,IF(IB$19&gt;='様式３（療養者名簿）（⑤の場合）'!$BJ30,IF(IB$19&lt;='様式３（療養者名簿）（⑤の場合）'!$BK30,1,0),0),0)</f>
        <v>0</v>
      </c>
      <c r="IC25" s="365">
        <f>IF(IC$19-'様式３（療養者名簿）（⑤の場合）'!$BJ30+1&lt;=15,IF(IC$19&gt;='様式３（療養者名簿）（⑤の場合）'!$BJ30,IF(IC$19&lt;='様式３（療養者名簿）（⑤の場合）'!$BK30,1,0),0),0)</f>
        <v>0</v>
      </c>
      <c r="ID25" s="365">
        <f>IF(ID$19-'様式３（療養者名簿）（⑤の場合）'!$BJ30+1&lt;=15,IF(ID$19&gt;='様式３（療養者名簿）（⑤の場合）'!$BJ30,IF(ID$19&lt;='様式３（療養者名簿）（⑤の場合）'!$BK30,1,0),0),0)</f>
        <v>0</v>
      </c>
      <c r="IE25" s="365">
        <f>IF(IE$19-'様式３（療養者名簿）（⑤の場合）'!$BJ30+1&lt;=15,IF(IE$19&gt;='様式３（療養者名簿）（⑤の場合）'!$BJ30,IF(IE$19&lt;='様式３（療養者名簿）（⑤の場合）'!$BK30,1,0),0),0)</f>
        <v>0</v>
      </c>
      <c r="IF25" s="365">
        <f>IF(IF$19-'様式３（療養者名簿）（⑤の場合）'!$BJ30+1&lt;=15,IF(IF$19&gt;='様式３（療養者名簿）（⑤の場合）'!$BJ30,IF(IF$19&lt;='様式３（療養者名簿）（⑤の場合）'!$BK30,1,0),0),0)</f>
        <v>0</v>
      </c>
      <c r="IG25" s="365">
        <f>IF(IG$19-'様式３（療養者名簿）（⑤の場合）'!$BJ30+1&lt;=15,IF(IG$19&gt;='様式３（療養者名簿）（⑤の場合）'!$BJ30,IF(IG$19&lt;='様式３（療養者名簿）（⑤の場合）'!$BK30,1,0),0),0)</f>
        <v>0</v>
      </c>
      <c r="IH25" s="365">
        <f>IF(IH$19-'様式３（療養者名簿）（⑤の場合）'!$BJ30+1&lt;=15,IF(IH$19&gt;='様式３（療養者名簿）（⑤の場合）'!$BJ30,IF(IH$19&lt;='様式３（療養者名簿）（⑤の場合）'!$BK30,1,0),0),0)</f>
        <v>0</v>
      </c>
      <c r="II25" s="365">
        <f>IF(II$19-'様式３（療養者名簿）（⑤の場合）'!$BJ30+1&lt;=15,IF(II$19&gt;='様式３（療養者名簿）（⑤の場合）'!$BJ30,IF(II$19&lt;='様式３（療養者名簿）（⑤の場合）'!$BK30,1,0),0),0)</f>
        <v>0</v>
      </c>
      <c r="IJ25" s="365">
        <f>IF(IJ$19-'様式３（療養者名簿）（⑤の場合）'!$BJ30+1&lt;=15,IF(IJ$19&gt;='様式３（療養者名簿）（⑤の場合）'!$BJ30,IF(IJ$19&lt;='様式３（療養者名簿）（⑤の場合）'!$BK30,1,0),0),0)</f>
        <v>0</v>
      </c>
      <c r="IK25" s="365">
        <f>IF(IK$19-'様式３（療養者名簿）（⑤の場合）'!$BJ30+1&lt;=15,IF(IK$19&gt;='様式３（療養者名簿）（⑤の場合）'!$BJ30,IF(IK$19&lt;='様式３（療養者名簿）（⑤の場合）'!$BK30,1,0),0),0)</f>
        <v>0</v>
      </c>
      <c r="IL25" s="365">
        <f>IF(IL$19-'様式３（療養者名簿）（⑤の場合）'!$BJ30+1&lt;=15,IF(IL$19&gt;='様式３（療養者名簿）（⑤の場合）'!$BJ30,IF(IL$19&lt;='様式３（療養者名簿）（⑤の場合）'!$BK30,1,0),0),0)</f>
        <v>0</v>
      </c>
      <c r="IM25" s="365">
        <f>IF(IM$19-'様式３（療養者名簿）（⑤の場合）'!$BJ30+1&lt;=15,IF(IM$19&gt;='様式３（療養者名簿）（⑤の場合）'!$BJ30,IF(IM$19&lt;='様式３（療養者名簿）（⑤の場合）'!$BK30,1,0),0),0)</f>
        <v>0</v>
      </c>
      <c r="IN25" s="365">
        <f>IF(IN$19-'様式３（療養者名簿）（⑤の場合）'!$BJ30+1&lt;=15,IF(IN$19&gt;='様式３（療養者名簿）（⑤の場合）'!$BJ30,IF(IN$19&lt;='様式３（療養者名簿）（⑤の場合）'!$BK30,1,0),0),0)</f>
        <v>0</v>
      </c>
      <c r="IO25" s="365">
        <f>IF(IO$19-'様式３（療養者名簿）（⑤の場合）'!$BJ30+1&lt;=15,IF(IO$19&gt;='様式３（療養者名簿）（⑤の場合）'!$BJ30,IF(IO$19&lt;='様式３（療養者名簿）（⑤の場合）'!$BK30,1,0),0),0)</f>
        <v>0</v>
      </c>
      <c r="IP25" s="365">
        <f>IF(IP$19-'様式３（療養者名簿）（⑤の場合）'!$BJ30+1&lt;=15,IF(IP$19&gt;='様式３（療養者名簿）（⑤の場合）'!$BJ30,IF(IP$19&lt;='様式３（療養者名簿）（⑤の場合）'!$BK30,1,0),0),0)</f>
        <v>0</v>
      </c>
      <c r="IQ25" s="365">
        <f>IF(IQ$19-'様式３（療養者名簿）（⑤の場合）'!$BJ30+1&lt;=15,IF(IQ$19&gt;='様式３（療養者名簿）（⑤の場合）'!$BJ30,IF(IQ$19&lt;='様式３（療養者名簿）（⑤の場合）'!$BK30,1,0),0),0)</f>
        <v>0</v>
      </c>
      <c r="IR25" s="365">
        <f>IF(IR$19-'様式３（療養者名簿）（⑤の場合）'!$BJ30+1&lt;=15,IF(IR$19&gt;='様式３（療養者名簿）（⑤の場合）'!$BJ30,IF(IR$19&lt;='様式３（療養者名簿）（⑤の場合）'!$BK30,1,0),0),0)</f>
        <v>0</v>
      </c>
      <c r="IS25" s="365">
        <f>IF(IS$19-'様式３（療養者名簿）（⑤の場合）'!$BJ30+1&lt;=15,IF(IS$19&gt;='様式３（療養者名簿）（⑤の場合）'!$BJ30,IF(IS$19&lt;='様式３（療養者名簿）（⑤の場合）'!$BK30,1,0),0),0)</f>
        <v>0</v>
      </c>
      <c r="IT25" s="365">
        <f>IF(IT$19-'様式３（療養者名簿）（⑤の場合）'!$BJ30+1&lt;=15,IF(IT$19&gt;='様式３（療養者名簿）（⑤の場合）'!$BJ30,IF(IT$19&lt;='様式３（療養者名簿）（⑤の場合）'!$BK30,1,0),0),0)</f>
        <v>0</v>
      </c>
      <c r="IU25" s="365">
        <f>IF(IU$19-'様式３（療養者名簿）（⑤の場合）'!$BJ30+1&lt;=15,IF(IU$19&gt;='様式３（療養者名簿）（⑤の場合）'!$BJ30,IF(IU$19&lt;='様式３（療養者名簿）（⑤の場合）'!$BK30,1,0),0),0)</f>
        <v>0</v>
      </c>
      <c r="IV25" s="365">
        <f>IF(IV$19-'様式３（療養者名簿）（⑤の場合）'!$BJ30+1&lt;=15,IF(IV$19&gt;='様式３（療養者名簿）（⑤の場合）'!$BJ30,IF(IV$19&lt;='様式３（療養者名簿）（⑤の場合）'!$BK30,1,0),0),0)</f>
        <v>0</v>
      </c>
      <c r="IW25" s="365">
        <f>IF(IW$19-'様式３（療養者名簿）（⑤の場合）'!$BJ30+1&lt;=15,IF(IW$19&gt;='様式３（療養者名簿）（⑤の場合）'!$BJ30,IF(IW$19&lt;='様式３（療養者名簿）（⑤の場合）'!$BK30,1,0),0),0)</f>
        <v>0</v>
      </c>
      <c r="IX25" s="365">
        <f>IF(IX$19-'様式３（療養者名簿）（⑤の場合）'!$BJ30+1&lt;=15,IF(IX$19&gt;='様式３（療養者名簿）（⑤の場合）'!$BJ30,IF(IX$19&lt;='様式３（療養者名簿）（⑤の場合）'!$BK30,1,0),0),0)</f>
        <v>0</v>
      </c>
      <c r="IY25" s="365">
        <f>IF(IY$19-'様式３（療養者名簿）（⑤の場合）'!$BJ30+1&lt;=15,IF(IY$19&gt;='様式３（療養者名簿）（⑤の場合）'!$BJ30,IF(IY$19&lt;='様式３（療養者名簿）（⑤の場合）'!$BK30,1,0),0),0)</f>
        <v>0</v>
      </c>
      <c r="IZ25" s="365">
        <f>IF(IZ$19-'様式３（療養者名簿）（⑤の場合）'!$BJ30+1&lt;=15,IF(IZ$19&gt;='様式３（療養者名簿）（⑤の場合）'!$BJ30,IF(IZ$19&lt;='様式３（療養者名簿）（⑤の場合）'!$BK30,1,0),0),0)</f>
        <v>0</v>
      </c>
      <c r="JA25" s="365">
        <f>IF(JA$19-'様式３（療養者名簿）（⑤の場合）'!$BJ30+1&lt;=15,IF(JA$19&gt;='様式３（療養者名簿）（⑤の場合）'!$BJ30,IF(JA$19&lt;='様式３（療養者名簿）（⑤の場合）'!$BK30,1,0),0),0)</f>
        <v>0</v>
      </c>
      <c r="JB25" s="365">
        <f>IF(JB$19-'様式３（療養者名簿）（⑤の場合）'!$BJ30+1&lt;=15,IF(JB$19&gt;='様式３（療養者名簿）（⑤の場合）'!$BJ30,IF(JB$19&lt;='様式３（療養者名簿）（⑤の場合）'!$BK30,1,0),0),0)</f>
        <v>0</v>
      </c>
      <c r="JC25" s="365">
        <f>IF(JC$19-'様式３（療養者名簿）（⑤の場合）'!$BJ30+1&lt;=15,IF(JC$19&gt;='様式３（療養者名簿）（⑤の場合）'!$BJ30,IF(JC$19&lt;='様式３（療養者名簿）（⑤の場合）'!$BK30,1,0),0),0)</f>
        <v>0</v>
      </c>
      <c r="JD25" s="365">
        <f>IF(JD$19-'様式３（療養者名簿）（⑤の場合）'!$BJ30+1&lt;=15,IF(JD$19&gt;='様式３（療養者名簿）（⑤の場合）'!$BJ30,IF(JD$19&lt;='様式３（療養者名簿）（⑤の場合）'!$BK30,1,0),0),0)</f>
        <v>0</v>
      </c>
      <c r="JE25" s="365">
        <f>IF(JE$19-'様式３（療養者名簿）（⑤の場合）'!$BJ30+1&lt;=15,IF(JE$19&gt;='様式３（療養者名簿）（⑤の場合）'!$BJ30,IF(JE$19&lt;='様式３（療養者名簿）（⑤の場合）'!$BK30,1,0),0),0)</f>
        <v>0</v>
      </c>
      <c r="JF25" s="365">
        <f>IF(JF$19-'様式３（療養者名簿）（⑤の場合）'!$BJ30+1&lt;=15,IF(JF$19&gt;='様式３（療養者名簿）（⑤の場合）'!$BJ30,IF(JF$19&lt;='様式３（療養者名簿）（⑤の場合）'!$BK30,1,0),0),0)</f>
        <v>0</v>
      </c>
      <c r="JG25" s="365">
        <f>IF(JG$19-'様式３（療養者名簿）（⑤の場合）'!$BJ30+1&lt;=15,IF(JG$19&gt;='様式３（療養者名簿）（⑤の場合）'!$BJ30,IF(JG$19&lt;='様式３（療養者名簿）（⑤の場合）'!$BK30,1,0),0),0)</f>
        <v>0</v>
      </c>
      <c r="JH25" s="365">
        <f>IF(JH$19-'様式３（療養者名簿）（⑤の場合）'!$BJ30+1&lt;=15,IF(JH$19&gt;='様式３（療養者名簿）（⑤の場合）'!$BJ30,IF(JH$19&lt;='様式３（療養者名簿）（⑤の場合）'!$BK30,1,0),0),0)</f>
        <v>0</v>
      </c>
      <c r="JI25" s="365">
        <f>IF(JI$19-'様式３（療養者名簿）（⑤の場合）'!$BJ30+1&lt;=15,IF(JI$19&gt;='様式３（療養者名簿）（⑤の場合）'!$BJ30,IF(JI$19&lt;='様式３（療養者名簿）（⑤の場合）'!$BK30,1,0),0),0)</f>
        <v>0</v>
      </c>
      <c r="JJ25" s="365">
        <f>IF(JJ$19-'様式３（療養者名簿）（⑤の場合）'!$BJ30+1&lt;=15,IF(JJ$19&gt;='様式３（療養者名簿）（⑤の場合）'!$BJ30,IF(JJ$19&lt;='様式３（療養者名簿）（⑤の場合）'!$BK30,1,0),0),0)</f>
        <v>0</v>
      </c>
      <c r="JK25" s="365">
        <f>IF(JK$19-'様式３（療養者名簿）（⑤の場合）'!$BJ30+1&lt;=15,IF(JK$19&gt;='様式３（療養者名簿）（⑤の場合）'!$BJ30,IF(JK$19&lt;='様式３（療養者名簿）（⑤の場合）'!$BK30,1,0),0),0)</f>
        <v>0</v>
      </c>
      <c r="JL25" s="365">
        <f>IF(JL$19-'様式３（療養者名簿）（⑤の場合）'!$BJ30+1&lt;=15,IF(JL$19&gt;='様式３（療養者名簿）（⑤の場合）'!$BJ30,IF(JL$19&lt;='様式３（療養者名簿）（⑤の場合）'!$BK30,1,0),0),0)</f>
        <v>0</v>
      </c>
      <c r="JM25" s="365">
        <f>IF(JM$19-'様式３（療養者名簿）（⑤の場合）'!$BJ30+1&lt;=15,IF(JM$19&gt;='様式３（療養者名簿）（⑤の場合）'!$BJ30,IF(JM$19&lt;='様式３（療養者名簿）（⑤の場合）'!$BK30,1,0),0),0)</f>
        <v>0</v>
      </c>
      <c r="JN25" s="365">
        <f>IF(JN$19-'様式３（療養者名簿）（⑤の場合）'!$BJ30+1&lt;=15,IF(JN$19&gt;='様式３（療養者名簿）（⑤の場合）'!$BJ30,IF(JN$19&lt;='様式３（療養者名簿）（⑤の場合）'!$BK30,1,0),0),0)</f>
        <v>0</v>
      </c>
      <c r="JO25" s="365">
        <f>IF(JO$19-'様式３（療養者名簿）（⑤の場合）'!$BJ30+1&lt;=15,IF(JO$19&gt;='様式３（療養者名簿）（⑤の場合）'!$BJ30,IF(JO$19&lt;='様式３（療養者名簿）（⑤の場合）'!$BK30,1,0),0),0)</f>
        <v>0</v>
      </c>
      <c r="JP25" s="365">
        <f>IF(JP$19-'様式３（療養者名簿）（⑤の場合）'!$BJ30+1&lt;=15,IF(JP$19&gt;='様式３（療養者名簿）（⑤の場合）'!$BJ30,IF(JP$19&lt;='様式３（療養者名簿）（⑤の場合）'!$BK30,1,0),0),0)</f>
        <v>0</v>
      </c>
      <c r="JQ25" s="365">
        <f>IF(JQ$19-'様式３（療養者名簿）（⑤の場合）'!$BJ30+1&lt;=15,IF(JQ$19&gt;='様式３（療養者名簿）（⑤の場合）'!$BJ30,IF(JQ$19&lt;='様式３（療養者名簿）（⑤の場合）'!$BK30,1,0),0),0)</f>
        <v>0</v>
      </c>
      <c r="JR25" s="365">
        <f>IF(JR$19-'様式３（療養者名簿）（⑤の場合）'!$BJ30+1&lt;=15,IF(JR$19&gt;='様式３（療養者名簿）（⑤の場合）'!$BJ30,IF(JR$19&lt;='様式３（療養者名簿）（⑤の場合）'!$BK30,1,0),0),0)</f>
        <v>0</v>
      </c>
      <c r="JS25" s="365">
        <f>IF(JS$19-'様式３（療養者名簿）（⑤の場合）'!$BJ30+1&lt;=15,IF(JS$19&gt;='様式３（療養者名簿）（⑤の場合）'!$BJ30,IF(JS$19&lt;='様式３（療養者名簿）（⑤の場合）'!$BK30,1,0),0),0)</f>
        <v>0</v>
      </c>
      <c r="JT25" s="365">
        <f>IF(JT$19-'様式３（療養者名簿）（⑤の場合）'!$BJ30+1&lt;=15,IF(JT$19&gt;='様式３（療養者名簿）（⑤の場合）'!$BJ30,IF(JT$19&lt;='様式３（療養者名簿）（⑤の場合）'!$BK30,1,0),0),0)</f>
        <v>0</v>
      </c>
      <c r="JU25" s="365">
        <f>IF(JU$19-'様式３（療養者名簿）（⑤の場合）'!$BJ30+1&lt;=15,IF(JU$19&gt;='様式３（療養者名簿）（⑤の場合）'!$BJ30,IF(JU$19&lt;='様式３（療養者名簿）（⑤の場合）'!$BK30,1,0),0),0)</f>
        <v>0</v>
      </c>
      <c r="JV25" s="365">
        <f>IF(JV$19-'様式３（療養者名簿）（⑤の場合）'!$BJ30+1&lt;=15,IF(JV$19&gt;='様式３（療養者名簿）（⑤の場合）'!$BJ30,IF(JV$19&lt;='様式３（療養者名簿）（⑤の場合）'!$BK30,1,0),0),0)</f>
        <v>0</v>
      </c>
      <c r="JW25" s="365">
        <f>IF(JW$19-'様式３（療養者名簿）（⑤の場合）'!$BJ30+1&lt;=15,IF(JW$19&gt;='様式３（療養者名簿）（⑤の場合）'!$BJ30,IF(JW$19&lt;='様式３（療養者名簿）（⑤の場合）'!$BK30,1,0),0),0)</f>
        <v>0</v>
      </c>
      <c r="JX25" s="365">
        <f>IF(JX$19-'様式３（療養者名簿）（⑤の場合）'!$BJ30+1&lt;=15,IF(JX$19&gt;='様式３（療養者名簿）（⑤の場合）'!$BJ30,IF(JX$19&lt;='様式３（療養者名簿）（⑤の場合）'!$BK30,1,0),0),0)</f>
        <v>0</v>
      </c>
      <c r="JY25" s="365">
        <f>IF(JY$19-'様式３（療養者名簿）（⑤の場合）'!$BJ30+1&lt;=15,IF(JY$19&gt;='様式３（療養者名簿）（⑤の場合）'!$BJ30,IF(JY$19&lt;='様式３（療養者名簿）（⑤の場合）'!$BK30,1,0),0),0)</f>
        <v>0</v>
      </c>
      <c r="JZ25" s="365">
        <f>IF(JZ$19-'様式３（療養者名簿）（⑤の場合）'!$BJ30+1&lt;=15,IF(JZ$19&gt;='様式３（療養者名簿）（⑤の場合）'!$BJ30,IF(JZ$19&lt;='様式３（療養者名簿）（⑤の場合）'!$BK30,1,0),0),0)</f>
        <v>0</v>
      </c>
      <c r="KA25" s="365">
        <f>IF(KA$19-'様式３（療養者名簿）（⑤の場合）'!$BJ30+1&lt;=15,IF(KA$19&gt;='様式３（療養者名簿）（⑤の場合）'!$BJ30,IF(KA$19&lt;='様式３（療養者名簿）（⑤の場合）'!$BK30,1,0),0),0)</f>
        <v>0</v>
      </c>
      <c r="KB25" s="365">
        <f>IF(KB$19-'様式３（療養者名簿）（⑤の場合）'!$BJ30+1&lt;=15,IF(KB$19&gt;='様式３（療養者名簿）（⑤の場合）'!$BJ30,IF(KB$19&lt;='様式３（療養者名簿）（⑤の場合）'!$BK30,1,0),0),0)</f>
        <v>0</v>
      </c>
      <c r="KC25" s="365">
        <f>IF(KC$19-'様式３（療養者名簿）（⑤の場合）'!$BJ30+1&lt;=15,IF(KC$19&gt;='様式３（療養者名簿）（⑤の場合）'!$BJ30,IF(KC$19&lt;='様式３（療養者名簿）（⑤の場合）'!$BK30,1,0),0),0)</f>
        <v>0</v>
      </c>
      <c r="KD25" s="365">
        <f>IF(KD$19-'様式３（療養者名簿）（⑤の場合）'!$BJ30+1&lt;=15,IF(KD$19&gt;='様式３（療養者名簿）（⑤の場合）'!$BJ30,IF(KD$19&lt;='様式３（療養者名簿）（⑤の場合）'!$BK30,1,0),0),0)</f>
        <v>0</v>
      </c>
      <c r="KE25" s="365">
        <f>IF(KE$19-'様式３（療養者名簿）（⑤の場合）'!$BJ30+1&lt;=15,IF(KE$19&gt;='様式３（療養者名簿）（⑤の場合）'!$BJ30,IF(KE$19&lt;='様式３（療養者名簿）（⑤の場合）'!$BK30,1,0),0),0)</f>
        <v>0</v>
      </c>
      <c r="KF25" s="365">
        <f>IF(KF$19-'様式３（療養者名簿）（⑤の場合）'!$BJ30+1&lt;=15,IF(KF$19&gt;='様式３（療養者名簿）（⑤の場合）'!$BJ30,IF(KF$19&lt;='様式３（療養者名簿）（⑤の場合）'!$BK30,1,0),0),0)</f>
        <v>0</v>
      </c>
      <c r="KG25" s="365">
        <f>IF(KG$19-'様式３（療養者名簿）（⑤の場合）'!$BJ30+1&lt;=15,IF(KG$19&gt;='様式３（療養者名簿）（⑤の場合）'!$BJ30,IF(KG$19&lt;='様式３（療養者名簿）（⑤の場合）'!$BK30,1,0),0),0)</f>
        <v>0</v>
      </c>
      <c r="KH25" s="365">
        <f>IF(KH$19-'様式３（療養者名簿）（⑤の場合）'!$BJ30+1&lt;=15,IF(KH$19&gt;='様式３（療養者名簿）（⑤の場合）'!$BJ30,IF(KH$19&lt;='様式３（療養者名簿）（⑤の場合）'!$BK30,1,0),0),0)</f>
        <v>0</v>
      </c>
      <c r="KI25" s="365">
        <f>IF(KI$19-'様式３（療養者名簿）（⑤の場合）'!$BJ30+1&lt;=15,IF(KI$19&gt;='様式３（療養者名簿）（⑤の場合）'!$BJ30,IF(KI$19&lt;='様式３（療養者名簿）（⑤の場合）'!$BK30,1,0),0),0)</f>
        <v>0</v>
      </c>
      <c r="KJ25" s="365">
        <f>IF(KJ$19-'様式３（療養者名簿）（⑤の場合）'!$BJ30+1&lt;=15,IF(KJ$19&gt;='様式３（療養者名簿）（⑤の場合）'!$BJ30,IF(KJ$19&lt;='様式３（療養者名簿）（⑤の場合）'!$BK30,1,0),0),0)</f>
        <v>0</v>
      </c>
      <c r="KK25" s="365">
        <f>IF(KK$19-'様式３（療養者名簿）（⑤の場合）'!$BJ30+1&lt;=15,IF(KK$19&gt;='様式３（療養者名簿）（⑤の場合）'!$BJ30,IF(KK$19&lt;='様式３（療養者名簿）（⑤の場合）'!$BK30,1,0),0),0)</f>
        <v>0</v>
      </c>
      <c r="KL25" s="365">
        <f>IF(KL$19-'様式３（療養者名簿）（⑤の場合）'!$BJ30+1&lt;=15,IF(KL$19&gt;='様式３（療養者名簿）（⑤の場合）'!$BJ30,IF(KL$19&lt;='様式３（療養者名簿）（⑤の場合）'!$BK30,1,0),0),0)</f>
        <v>0</v>
      </c>
      <c r="KM25" s="365">
        <f>IF(KM$19-'様式３（療養者名簿）（⑤の場合）'!$BJ30+1&lt;=15,IF(KM$19&gt;='様式３（療養者名簿）（⑤の場合）'!$BJ30,IF(KM$19&lt;='様式３（療養者名簿）（⑤の場合）'!$BK30,1,0),0),0)</f>
        <v>0</v>
      </c>
      <c r="KN25" s="365">
        <f>IF(KN$19-'様式３（療養者名簿）（⑤の場合）'!$BJ30+1&lt;=15,IF(KN$19&gt;='様式３（療養者名簿）（⑤の場合）'!$BJ30,IF(KN$19&lt;='様式３（療養者名簿）（⑤の場合）'!$BK30,1,0),0),0)</f>
        <v>0</v>
      </c>
      <c r="KO25" s="365">
        <f>IF(KO$19-'様式３（療養者名簿）（⑤の場合）'!$BJ30+1&lt;=15,IF(KO$19&gt;='様式３（療養者名簿）（⑤の場合）'!$BJ30,IF(KO$19&lt;='様式３（療養者名簿）（⑤の場合）'!$BK30,1,0),0),0)</f>
        <v>0</v>
      </c>
      <c r="KP25" s="365">
        <f>IF(KP$19-'様式３（療養者名簿）（⑤の場合）'!$BJ30+1&lt;=15,IF(KP$19&gt;='様式３（療養者名簿）（⑤の場合）'!$BJ30,IF(KP$19&lt;='様式３（療養者名簿）（⑤の場合）'!$BK30,1,0),0),0)</f>
        <v>0</v>
      </c>
      <c r="KQ25" s="365">
        <f>IF(KQ$19-'様式３（療養者名簿）（⑤の場合）'!$BJ30+1&lt;=15,IF(KQ$19&gt;='様式３（療養者名簿）（⑤の場合）'!$BJ30,IF(KQ$19&lt;='様式３（療養者名簿）（⑤の場合）'!$BK30,1,0),0),0)</f>
        <v>0</v>
      </c>
      <c r="KR25" s="365">
        <f>IF(KR$19-'様式３（療養者名簿）（⑤の場合）'!$BJ30+1&lt;=15,IF(KR$19&gt;='様式３（療養者名簿）（⑤の場合）'!$BJ30,IF(KR$19&lt;='様式３（療養者名簿）（⑤の場合）'!$BK30,1,0),0),0)</f>
        <v>0</v>
      </c>
      <c r="KS25" s="365">
        <f>IF(KS$19-'様式３（療養者名簿）（⑤の場合）'!$BJ30+1&lt;=15,IF(KS$19&gt;='様式３（療養者名簿）（⑤の場合）'!$BJ30,IF(KS$19&lt;='様式３（療養者名簿）（⑤の場合）'!$BK30,1,0),0),0)</f>
        <v>0</v>
      </c>
      <c r="KT25" s="365">
        <f>IF(KT$19-'様式３（療養者名簿）（⑤の場合）'!$BJ30+1&lt;=15,IF(KT$19&gt;='様式３（療養者名簿）（⑤の場合）'!$BJ30,IF(KT$19&lt;='様式３（療養者名簿）（⑤の場合）'!$BK30,1,0),0),0)</f>
        <v>0</v>
      </c>
      <c r="KU25" s="365">
        <f>IF(KU$19-'様式３（療養者名簿）（⑤の場合）'!$BJ30+1&lt;=15,IF(KU$19&gt;='様式３（療養者名簿）（⑤の場合）'!$BJ30,IF(KU$19&lt;='様式３（療養者名簿）（⑤の場合）'!$BK30,1,0),0),0)</f>
        <v>0</v>
      </c>
      <c r="KV25" s="365">
        <f>IF(KV$19-'様式３（療養者名簿）（⑤の場合）'!$BJ30+1&lt;=15,IF(KV$19&gt;='様式３（療養者名簿）（⑤の場合）'!$BJ30,IF(KV$19&lt;='様式３（療養者名簿）（⑤の場合）'!$BK30,1,0),0),0)</f>
        <v>0</v>
      </c>
      <c r="KW25" s="365">
        <f>IF(KW$19-'様式３（療養者名簿）（⑤の場合）'!$BJ30+1&lt;=15,IF(KW$19&gt;='様式３（療養者名簿）（⑤の場合）'!$BJ30,IF(KW$19&lt;='様式３（療養者名簿）（⑤の場合）'!$BK30,1,0),0),0)</f>
        <v>0</v>
      </c>
      <c r="KX25" s="365">
        <f>IF(KX$19-'様式３（療養者名簿）（⑤の場合）'!$BJ30+1&lt;=15,IF(KX$19&gt;='様式３（療養者名簿）（⑤の場合）'!$BJ30,IF(KX$19&lt;='様式３（療養者名簿）（⑤の場合）'!$BK30,1,0),0),0)</f>
        <v>0</v>
      </c>
      <c r="KY25" s="365">
        <f>IF(KY$19-'様式３（療養者名簿）（⑤の場合）'!$BJ30+1&lt;=15,IF(KY$19&gt;='様式３（療養者名簿）（⑤の場合）'!$BJ30,IF(KY$19&lt;='様式３（療養者名簿）（⑤の場合）'!$BK30,1,0),0),0)</f>
        <v>0</v>
      </c>
      <c r="KZ25" s="365">
        <f>IF(KZ$19-'様式３（療養者名簿）（⑤の場合）'!$BJ30+1&lt;=15,IF(KZ$19&gt;='様式３（療養者名簿）（⑤の場合）'!$BJ30,IF(KZ$19&lt;='様式３（療養者名簿）（⑤の場合）'!$BK30,1,0),0),0)</f>
        <v>0</v>
      </c>
      <c r="LA25" s="365">
        <f>IF(LA$19-'様式３（療養者名簿）（⑤の場合）'!$BJ30+1&lt;=15,IF(LA$19&gt;='様式３（療養者名簿）（⑤の場合）'!$BJ30,IF(LA$19&lt;='様式３（療養者名簿）（⑤の場合）'!$BK30,1,0),0),0)</f>
        <v>0</v>
      </c>
      <c r="LB25" s="365">
        <f>IF(LB$19-'様式３（療養者名簿）（⑤の場合）'!$BJ30+1&lt;=15,IF(LB$19&gt;='様式３（療養者名簿）（⑤の場合）'!$BJ30,IF(LB$19&lt;='様式３（療養者名簿）（⑤の場合）'!$BK30,1,0),0),0)</f>
        <v>0</v>
      </c>
      <c r="LC25" s="365">
        <f>IF(LC$19-'様式３（療養者名簿）（⑤の場合）'!$BJ30+1&lt;=15,IF(LC$19&gt;='様式３（療養者名簿）（⑤の場合）'!$BJ30,IF(LC$19&lt;='様式３（療養者名簿）（⑤の場合）'!$BK30,1,0),0),0)</f>
        <v>0</v>
      </c>
      <c r="LD25" s="365">
        <f>IF(LD$19-'様式３（療養者名簿）（⑤の場合）'!$BJ30+1&lt;=15,IF(LD$19&gt;='様式３（療養者名簿）（⑤の場合）'!$BJ30,IF(LD$19&lt;='様式３（療養者名簿）（⑤の場合）'!$BK30,1,0),0),0)</f>
        <v>0</v>
      </c>
      <c r="LE25" s="365">
        <f>IF(LE$19-'様式３（療養者名簿）（⑤の場合）'!$BJ30+1&lt;=15,IF(LE$19&gt;='様式３（療養者名簿）（⑤の場合）'!$BJ30,IF(LE$19&lt;='様式３（療養者名簿）（⑤の場合）'!$BK30,1,0),0),0)</f>
        <v>0</v>
      </c>
      <c r="LF25" s="365">
        <f>IF(LF$19-'様式３（療養者名簿）（⑤の場合）'!$BJ30+1&lt;=15,IF(LF$19&gt;='様式３（療養者名簿）（⑤の場合）'!$BJ30,IF(LF$19&lt;='様式３（療養者名簿）（⑤の場合）'!$BK30,1,0),0),0)</f>
        <v>0</v>
      </c>
      <c r="LG25" s="365">
        <f>IF(LG$19-'様式３（療養者名簿）（⑤の場合）'!$BJ30+1&lt;=15,IF(LG$19&gt;='様式３（療養者名簿）（⑤の場合）'!$BJ30,IF(LG$19&lt;='様式３（療養者名簿）（⑤の場合）'!$BK30,1,0),0),0)</f>
        <v>0</v>
      </c>
      <c r="LH25" s="365">
        <f>IF(LH$19-'様式３（療養者名簿）（⑤の場合）'!$BJ30+1&lt;=15,IF(LH$19&gt;='様式３（療養者名簿）（⑤の場合）'!$BJ30,IF(LH$19&lt;='様式３（療養者名簿）（⑤の場合）'!$BK30,1,0),0),0)</f>
        <v>0</v>
      </c>
      <c r="LI25" s="365">
        <f>IF(LI$19-'様式３（療養者名簿）（⑤の場合）'!$BJ30+1&lt;=15,IF(LI$19&gt;='様式３（療養者名簿）（⑤の場合）'!$BJ30,IF(LI$19&lt;='様式３（療養者名簿）（⑤の場合）'!$BK30,1,0),0),0)</f>
        <v>0</v>
      </c>
      <c r="LJ25" s="365">
        <f>IF(LJ$19-'様式３（療養者名簿）（⑤の場合）'!$BJ30+1&lt;=15,IF(LJ$19&gt;='様式３（療養者名簿）（⑤の場合）'!$BJ30,IF(LJ$19&lt;='様式３（療養者名簿）（⑤の場合）'!$BK30,1,0),0),0)</f>
        <v>0</v>
      </c>
      <c r="LK25" s="365">
        <f>IF(LK$19-'様式３（療養者名簿）（⑤の場合）'!$BJ30+1&lt;=15,IF(LK$19&gt;='様式３（療養者名簿）（⑤の場合）'!$BJ30,IF(LK$19&lt;='様式３（療養者名簿）（⑤の場合）'!$BK30,1,0),0),0)</f>
        <v>0</v>
      </c>
      <c r="LL25" s="365">
        <f>IF(LL$19-'様式３（療養者名簿）（⑤の場合）'!$BJ30+1&lt;=15,IF(LL$19&gt;='様式３（療養者名簿）（⑤の場合）'!$BJ30,IF(LL$19&lt;='様式３（療養者名簿）（⑤の場合）'!$BK30,1,0),0),0)</f>
        <v>0</v>
      </c>
      <c r="LM25" s="365">
        <f>IF(LM$19-'様式３（療養者名簿）（⑤の場合）'!$BJ30+1&lt;=15,IF(LM$19&gt;='様式３（療養者名簿）（⑤の場合）'!$BJ30,IF(LM$19&lt;='様式３（療養者名簿）（⑤の場合）'!$BK30,1,0),0),0)</f>
        <v>0</v>
      </c>
      <c r="LN25" s="365">
        <f>IF(LN$19-'様式３（療養者名簿）（⑤の場合）'!$BJ30+1&lt;=15,IF(LN$19&gt;='様式３（療養者名簿）（⑤の場合）'!$BJ30,IF(LN$19&lt;='様式３（療養者名簿）（⑤の場合）'!$BK30,1,0),0),0)</f>
        <v>0</v>
      </c>
      <c r="LO25" s="365">
        <f>IF(LO$19-'様式３（療養者名簿）（⑤の場合）'!$BJ30+1&lt;=15,IF(LO$19&gt;='様式３（療養者名簿）（⑤の場合）'!$BJ30,IF(LO$19&lt;='様式３（療養者名簿）（⑤の場合）'!$BK30,1,0),0),0)</f>
        <v>0</v>
      </c>
      <c r="LP25" s="365">
        <f>IF(LP$19-'様式３（療養者名簿）（⑤の場合）'!$BJ30+1&lt;=15,IF(LP$19&gt;='様式３（療養者名簿）（⑤の場合）'!$BJ30,IF(LP$19&lt;='様式３（療養者名簿）（⑤の場合）'!$BK30,1,0),0),0)</f>
        <v>0</v>
      </c>
      <c r="LQ25" s="365">
        <f>IF(LQ$19-'様式３（療養者名簿）（⑤の場合）'!$BJ30+1&lt;=15,IF(LQ$19&gt;='様式３（療養者名簿）（⑤の場合）'!$BJ30,IF(LQ$19&lt;='様式３（療養者名簿）（⑤の場合）'!$BK30,1,0),0),0)</f>
        <v>0</v>
      </c>
      <c r="LR25" s="365">
        <f>IF(LR$19-'様式３（療養者名簿）（⑤の場合）'!$BJ30+1&lt;=15,IF(LR$19&gt;='様式３（療養者名簿）（⑤の場合）'!$BJ30,IF(LR$19&lt;='様式３（療養者名簿）（⑤の場合）'!$BK30,1,0),0),0)</f>
        <v>0</v>
      </c>
      <c r="LS25" s="365">
        <f>IF(LS$19-'様式３（療養者名簿）（⑤の場合）'!$BJ30+1&lt;=15,IF(LS$19&gt;='様式３（療養者名簿）（⑤の場合）'!$BJ30,IF(LS$19&lt;='様式３（療養者名簿）（⑤の場合）'!$BK30,1,0),0),0)</f>
        <v>0</v>
      </c>
      <c r="LT25" s="365">
        <f>IF(LT$19-'様式３（療養者名簿）（⑤の場合）'!$BJ30+1&lt;=15,IF(LT$19&gt;='様式３（療養者名簿）（⑤の場合）'!$BJ30,IF(LT$19&lt;='様式３（療養者名簿）（⑤の場合）'!$BK30,1,0),0),0)</f>
        <v>0</v>
      </c>
      <c r="LU25" s="365">
        <f>IF(LU$19-'様式３（療養者名簿）（⑤の場合）'!$BJ30+1&lt;=15,IF(LU$19&gt;='様式３（療養者名簿）（⑤の場合）'!$BJ30,IF(LU$19&lt;='様式３（療養者名簿）（⑤の場合）'!$BK30,1,0),0),0)</f>
        <v>0</v>
      </c>
      <c r="LV25" s="365">
        <f>IF(LV$19-'様式３（療養者名簿）（⑤の場合）'!$BJ30+1&lt;=15,IF(LV$19&gt;='様式３（療養者名簿）（⑤の場合）'!$BJ30,IF(LV$19&lt;='様式３（療養者名簿）（⑤の場合）'!$BK30,1,0),0),0)</f>
        <v>0</v>
      </c>
      <c r="LW25" s="365">
        <f>IF(LW$19-'様式３（療養者名簿）（⑤の場合）'!$BJ30+1&lt;=15,IF(LW$19&gt;='様式３（療養者名簿）（⑤の場合）'!$BJ30,IF(LW$19&lt;='様式３（療養者名簿）（⑤の場合）'!$BK30,1,0),0),0)</f>
        <v>0</v>
      </c>
      <c r="LX25" s="365">
        <f>IF(LX$19-'様式３（療養者名簿）（⑤の場合）'!$BJ30+1&lt;=15,IF(LX$19&gt;='様式３（療養者名簿）（⑤の場合）'!$BJ30,IF(LX$19&lt;='様式３（療養者名簿）（⑤の場合）'!$BK30,1,0),0),0)</f>
        <v>0</v>
      </c>
      <c r="LY25" s="365">
        <f>IF(LY$19-'様式３（療養者名簿）（⑤の場合）'!$BJ30+1&lt;=15,IF(LY$19&gt;='様式３（療養者名簿）（⑤の場合）'!$BJ30,IF(LY$19&lt;='様式３（療養者名簿）（⑤の場合）'!$BK30,1,0),0),0)</f>
        <v>0</v>
      </c>
      <c r="LZ25" s="365">
        <f>IF(LZ$19-'様式３（療養者名簿）（⑤の場合）'!$BJ30+1&lt;=15,IF(LZ$19&gt;='様式３（療養者名簿）（⑤の場合）'!$BJ30,IF(LZ$19&lt;='様式３（療養者名簿）（⑤の場合）'!$BK30,1,0),0),0)</f>
        <v>0</v>
      </c>
      <c r="MA25" s="365">
        <f>IF(MA$19-'様式３（療養者名簿）（⑤の場合）'!$BJ30+1&lt;=15,IF(MA$19&gt;='様式３（療養者名簿）（⑤の場合）'!$BJ30,IF(MA$19&lt;='様式３（療養者名簿）（⑤の場合）'!$BK30,1,0),0),0)</f>
        <v>0</v>
      </c>
      <c r="MB25" s="365">
        <f>IF(MB$19-'様式３（療養者名簿）（⑤の場合）'!$BJ30+1&lt;=15,IF(MB$19&gt;='様式３（療養者名簿）（⑤の場合）'!$BJ30,IF(MB$19&lt;='様式３（療養者名簿）（⑤の場合）'!$BK30,1,0),0),0)</f>
        <v>0</v>
      </c>
      <c r="MC25" s="365">
        <f>IF(MC$19-'様式３（療養者名簿）（⑤の場合）'!$BJ30+1&lt;=15,IF(MC$19&gt;='様式３（療養者名簿）（⑤の場合）'!$BJ30,IF(MC$19&lt;='様式３（療養者名簿）（⑤の場合）'!$BK30,1,0),0),0)</f>
        <v>0</v>
      </c>
      <c r="MD25" s="365">
        <f>IF(MD$19-'様式３（療養者名簿）（⑤の場合）'!$BJ30+1&lt;=15,IF(MD$19&gt;='様式３（療養者名簿）（⑤の場合）'!$BJ30,IF(MD$19&lt;='様式３（療養者名簿）（⑤の場合）'!$BK30,1,0),0),0)</f>
        <v>0</v>
      </c>
      <c r="ME25" s="365">
        <f>IF(ME$19-'様式３（療養者名簿）（⑤の場合）'!$BJ30+1&lt;=15,IF(ME$19&gt;='様式３（療養者名簿）（⑤の場合）'!$BJ30,IF(ME$19&lt;='様式３（療養者名簿）（⑤の場合）'!$BK30,1,0),0),0)</f>
        <v>0</v>
      </c>
      <c r="MF25" s="365">
        <f>IF(MF$19-'様式３（療養者名簿）（⑤の場合）'!$BJ30+1&lt;=15,IF(MF$19&gt;='様式３（療養者名簿）（⑤の場合）'!$BJ30,IF(MF$19&lt;='様式３（療養者名簿）（⑤の場合）'!$BK30,1,0),0),0)</f>
        <v>0</v>
      </c>
      <c r="MG25" s="365">
        <f>IF(MG$19-'様式３（療養者名簿）（⑤の場合）'!$BJ30+1&lt;=15,IF(MG$19&gt;='様式３（療養者名簿）（⑤の場合）'!$BJ30,IF(MG$19&lt;='様式３（療養者名簿）（⑤の場合）'!$BK30,1,0),0),0)</f>
        <v>0</v>
      </c>
      <c r="MH25" s="365">
        <f>IF(MH$19-'様式３（療養者名簿）（⑤の場合）'!$BJ30+1&lt;=15,IF(MH$19&gt;='様式３（療養者名簿）（⑤の場合）'!$BJ30,IF(MH$19&lt;='様式３（療養者名簿）（⑤の場合）'!$BK30,1,0),0),0)</f>
        <v>0</v>
      </c>
      <c r="MI25" s="365">
        <f>IF(MI$19-'様式３（療養者名簿）（⑤の場合）'!$BJ30+1&lt;=15,IF(MI$19&gt;='様式３（療養者名簿）（⑤の場合）'!$BJ30,IF(MI$19&lt;='様式３（療養者名簿）（⑤の場合）'!$BK30,1,0),0),0)</f>
        <v>0</v>
      </c>
      <c r="MJ25" s="365">
        <f>IF(MJ$19-'様式３（療養者名簿）（⑤の場合）'!$BJ30+1&lt;=15,IF(MJ$19&gt;='様式３（療養者名簿）（⑤の場合）'!$BJ30,IF(MJ$19&lt;='様式３（療養者名簿）（⑤の場合）'!$BK30,1,0),0),0)</f>
        <v>0</v>
      </c>
      <c r="MK25" s="365">
        <f>IF(MK$19-'様式３（療養者名簿）（⑤の場合）'!$BJ30+1&lt;=15,IF(MK$19&gt;='様式３（療養者名簿）（⑤の場合）'!$BJ30,IF(MK$19&lt;='様式３（療養者名簿）（⑤の場合）'!$BK30,1,0),0),0)</f>
        <v>0</v>
      </c>
      <c r="ML25" s="365">
        <f>IF(ML$19-'様式３（療養者名簿）（⑤の場合）'!$BJ30+1&lt;=15,IF(ML$19&gt;='様式３（療養者名簿）（⑤の場合）'!$BJ30,IF(ML$19&lt;='様式３（療養者名簿）（⑤の場合）'!$BK30,1,0),0),0)</f>
        <v>0</v>
      </c>
      <c r="MM25" s="365">
        <f>IF(MM$19-'様式３（療養者名簿）（⑤の場合）'!$BJ30+1&lt;=15,IF(MM$19&gt;='様式３（療養者名簿）（⑤の場合）'!$BJ30,IF(MM$19&lt;='様式３（療養者名簿）（⑤の場合）'!$BK30,1,0),0),0)</f>
        <v>0</v>
      </c>
      <c r="MN25" s="365">
        <f>IF(MN$19-'様式３（療養者名簿）（⑤の場合）'!$BJ30+1&lt;=15,IF(MN$19&gt;='様式３（療養者名簿）（⑤の場合）'!$BJ30,IF(MN$19&lt;='様式３（療養者名簿）（⑤の場合）'!$BK30,1,0),0),0)</f>
        <v>0</v>
      </c>
      <c r="MO25" s="365">
        <f>IF(MO$19-'様式３（療養者名簿）（⑤の場合）'!$BJ30+1&lt;=15,IF(MO$19&gt;='様式３（療養者名簿）（⑤の場合）'!$BJ30,IF(MO$19&lt;='様式３（療養者名簿）（⑤の場合）'!$BK30,1,0),0),0)</f>
        <v>0</v>
      </c>
      <c r="MP25" s="365">
        <f>IF(MP$19-'様式３（療養者名簿）（⑤の場合）'!$BJ30+1&lt;=15,IF(MP$19&gt;='様式３（療養者名簿）（⑤の場合）'!$BJ30,IF(MP$19&lt;='様式３（療養者名簿）（⑤の場合）'!$BK30,1,0),0),0)</f>
        <v>0</v>
      </c>
      <c r="MQ25" s="365">
        <f>IF(MQ$19-'様式３（療養者名簿）（⑤の場合）'!$BJ30+1&lt;=15,IF(MQ$19&gt;='様式３（療養者名簿）（⑤の場合）'!$BJ30,IF(MQ$19&lt;='様式３（療養者名簿）（⑤の場合）'!$BK30,1,0),0),0)</f>
        <v>0</v>
      </c>
      <c r="MR25" s="365">
        <f>IF(MR$19-'様式３（療養者名簿）（⑤の場合）'!$BJ30+1&lt;=15,IF(MR$19&gt;='様式３（療養者名簿）（⑤の場合）'!$BJ30,IF(MR$19&lt;='様式３（療養者名簿）（⑤の場合）'!$BK30,1,0),0),0)</f>
        <v>0</v>
      </c>
      <c r="MS25" s="365">
        <f>IF(MS$19-'様式３（療養者名簿）（⑤の場合）'!$BJ30+1&lt;=15,IF(MS$19&gt;='様式３（療養者名簿）（⑤の場合）'!$BJ30,IF(MS$19&lt;='様式３（療養者名簿）（⑤の場合）'!$BK30,1,0),0),0)</f>
        <v>0</v>
      </c>
      <c r="MT25" s="365">
        <f>IF(MT$19-'様式３（療養者名簿）（⑤の場合）'!$BJ30+1&lt;=15,IF(MT$19&gt;='様式３（療養者名簿）（⑤の場合）'!$BJ30,IF(MT$19&lt;='様式３（療養者名簿）（⑤の場合）'!$BK30,1,0),0),0)</f>
        <v>0</v>
      </c>
      <c r="MU25" s="365">
        <f>IF(MU$19-'様式３（療養者名簿）（⑤の場合）'!$BJ30+1&lt;=15,IF(MU$19&gt;='様式３（療養者名簿）（⑤の場合）'!$BJ30,IF(MU$19&lt;='様式３（療養者名簿）（⑤の場合）'!$BK30,1,0),0),0)</f>
        <v>0</v>
      </c>
      <c r="MV25" s="365">
        <f>IF(MV$19-'様式３（療養者名簿）（⑤の場合）'!$BJ30+1&lt;=15,IF(MV$19&gt;='様式３（療養者名簿）（⑤の場合）'!$BJ30,IF(MV$19&lt;='様式３（療養者名簿）（⑤の場合）'!$BK30,1,0),0),0)</f>
        <v>0</v>
      </c>
      <c r="MW25" s="365">
        <f>IF(MW$19-'様式３（療養者名簿）（⑤の場合）'!$BJ30+1&lt;=15,IF(MW$19&gt;='様式３（療養者名簿）（⑤の場合）'!$BJ30,IF(MW$19&lt;='様式３（療養者名簿）（⑤の場合）'!$BK30,1,0),0),0)</f>
        <v>0</v>
      </c>
      <c r="MX25" s="365">
        <f>IF(MX$19-'様式３（療養者名簿）（⑤の場合）'!$BJ30+1&lt;=15,IF(MX$19&gt;='様式３（療養者名簿）（⑤の場合）'!$BJ30,IF(MX$19&lt;='様式３（療養者名簿）（⑤の場合）'!$BK30,1,0),0),0)</f>
        <v>0</v>
      </c>
      <c r="MY25" s="365">
        <f>IF(MY$19-'様式３（療養者名簿）（⑤の場合）'!$BJ30+1&lt;=15,IF(MY$19&gt;='様式３（療養者名簿）（⑤の場合）'!$BJ30,IF(MY$19&lt;='様式３（療養者名簿）（⑤の場合）'!$BK30,1,0),0),0)</f>
        <v>0</v>
      </c>
      <c r="MZ25" s="365">
        <f>IF(MZ$19-'様式３（療養者名簿）（⑤の場合）'!$BJ30+1&lt;=15,IF(MZ$19&gt;='様式３（療養者名簿）（⑤の場合）'!$BJ30,IF(MZ$19&lt;='様式３（療養者名簿）（⑤の場合）'!$BK30,1,0),0),0)</f>
        <v>0</v>
      </c>
      <c r="NA25" s="365">
        <f>IF(NA$19-'様式３（療養者名簿）（⑤の場合）'!$BJ30+1&lt;=15,IF(NA$19&gt;='様式３（療養者名簿）（⑤の場合）'!$BJ30,IF(NA$19&lt;='様式３（療養者名簿）（⑤の場合）'!$BK30,1,0),0),0)</f>
        <v>0</v>
      </c>
      <c r="NB25" s="365">
        <f>IF(NB$19-'様式３（療養者名簿）（⑤の場合）'!$BJ30+1&lt;=15,IF(NB$19&gt;='様式３（療養者名簿）（⑤の場合）'!$BJ30,IF(NB$19&lt;='様式３（療養者名簿）（⑤の場合）'!$BK30,1,0),0),0)</f>
        <v>0</v>
      </c>
      <c r="NC25" s="248">
        <f>IF(NC$19-'様式３（療養者名簿）（⑤の場合）'!$BJ30+1&lt;=15,IF(NC$19&gt;='様式３（療養者名簿）（⑤の場合）'!$BJ30,IF(NC$19&lt;='様式３（療養者名簿）（⑤の場合）'!$BK30,1,0),0),0)</f>
        <v>0</v>
      </c>
      <c r="ND25" s="248">
        <f>IF(ND$19-'様式３（療養者名簿）（⑤の場合）'!$BJ30+1&lt;=15,IF(ND$19&gt;='様式３（療養者名簿）（⑤の場合）'!$BJ30,IF(ND$19&lt;='様式３（療養者名簿）（⑤の場合）'!$BK30,1,0),0),0)</f>
        <v>0</v>
      </c>
      <c r="NE25" s="248">
        <f>IF(NE$19-'様式３（療養者名簿）（⑤の場合）'!$BJ30+1&lt;=15,IF(NE$19&gt;='様式３（療養者名簿）（⑤の場合）'!$BJ30,IF(NE$19&lt;='様式３（療養者名簿）（⑤の場合）'!$BK30,1,0),0),0)</f>
        <v>0</v>
      </c>
      <c r="NF25" s="248">
        <f>IF(NF$19-'様式３（療養者名簿）（⑤の場合）'!$BJ30+1&lt;=15,IF(NF$19&gt;='様式３（療養者名簿）（⑤の場合）'!$BJ30,IF(NF$19&lt;='様式３（療養者名簿）（⑤の場合）'!$BK30,1,0),0),0)</f>
        <v>0</v>
      </c>
      <c r="NG25" s="248">
        <f>IF(NG$19-'様式３（療養者名簿）（⑤の場合）'!$BJ30+1&lt;=15,IF(NG$19&gt;='様式３（療養者名簿）（⑤の場合）'!$BJ30,IF(NG$19&lt;='様式３（療養者名簿）（⑤の場合）'!$BK30,1,0),0),0)</f>
        <v>0</v>
      </c>
      <c r="NH25" s="248">
        <f>IF(NH$19-'様式３（療養者名簿）（⑤の場合）'!$BJ30+1&lt;=15,IF(NH$19&gt;='様式３（療養者名簿）（⑤の場合）'!$BJ30,IF(NH$19&lt;='様式３（療養者名簿）（⑤の場合）'!$BK30,1,0),0),0)</f>
        <v>0</v>
      </c>
      <c r="NI25" s="248">
        <f>IF(NI$19-'様式３（療養者名簿）（⑤の場合）'!$BJ30+1&lt;=15,IF(NI$19&gt;='様式３（療養者名簿）（⑤の場合）'!$BJ30,IF(NI$19&lt;='様式３（療養者名簿）（⑤の場合）'!$BK30,1,0),0),0)</f>
        <v>0</v>
      </c>
      <c r="NJ25" s="248">
        <f>IF(NJ$19-'様式３（療養者名簿）（⑤の場合）'!$BJ30+1&lt;=15,IF(NJ$19&gt;='様式３（療養者名簿）（⑤の場合）'!$BJ30,IF(NJ$19&lt;='様式３（療養者名簿）（⑤の場合）'!$BK30,1,0),0),0)</f>
        <v>0</v>
      </c>
      <c r="NK25" s="248">
        <f>IF(NK$19-'様式３（療養者名簿）（⑤の場合）'!$BJ30+1&lt;=15,IF(NK$19&gt;='様式３（療養者名簿）（⑤の場合）'!$BJ30,IF(NK$19&lt;='様式３（療養者名簿）（⑤の場合）'!$BK30,1,0),0),0)</f>
        <v>0</v>
      </c>
      <c r="NL25" s="248">
        <f>IF(NL$19-'様式３（療養者名簿）（⑤の場合）'!$BJ30+1&lt;=15,IF(NL$19&gt;='様式３（療養者名簿）（⑤の場合）'!$BJ30,IF(NL$19&lt;='様式３（療養者名簿）（⑤の場合）'!$BK30,1,0),0),0)</f>
        <v>0</v>
      </c>
      <c r="NM25" s="248">
        <f>IF(NM$19-'様式３（療養者名簿）（⑤の場合）'!$BJ30+1&lt;=15,IF(NM$19&gt;='様式３（療養者名簿）（⑤の場合）'!$BJ30,IF(NM$19&lt;='様式３（療養者名簿）（⑤の場合）'!$BK30,1,0),0),0)</f>
        <v>0</v>
      </c>
      <c r="NN25" s="248">
        <f>IF(NN$19-'様式３（療養者名簿）（⑤の場合）'!$BJ30+1&lt;=15,IF(NN$19&gt;='様式３（療養者名簿）（⑤の場合）'!$BJ30,IF(NN$19&lt;='様式３（療養者名簿）（⑤の場合）'!$BK30,1,0),0),0)</f>
        <v>0</v>
      </c>
      <c r="NO25" s="248">
        <f>IF(NO$19-'様式３（療養者名簿）（⑤の場合）'!$BJ30+1&lt;=15,IF(NO$19&gt;='様式３（療養者名簿）（⑤の場合）'!$BJ30,IF(NO$19&lt;='様式３（療養者名簿）（⑤の場合）'!$BK30,1,0),0),0)</f>
        <v>0</v>
      </c>
      <c r="NP25" s="248">
        <f>IF(NP$19-'様式３（療養者名簿）（⑤の場合）'!$BJ30+1&lt;=15,IF(NP$19&gt;='様式３（療養者名簿）（⑤の場合）'!$BJ30,IF(NP$19&lt;='様式３（療養者名簿）（⑤の場合）'!$BK30,1,0),0),0)</f>
        <v>0</v>
      </c>
      <c r="NQ25" s="248">
        <f>IF(NQ$19-'様式３（療養者名簿）（⑤の場合）'!$BJ30+1&lt;=15,IF(NQ$19&gt;='様式３（療養者名簿）（⑤の場合）'!$BJ30,IF(NQ$19&lt;='様式３（療養者名簿）（⑤の場合）'!$BK30,1,0),0),0)</f>
        <v>0</v>
      </c>
      <c r="NR25" s="248">
        <f>IF(NR$19-'様式３（療養者名簿）（⑤の場合）'!$BJ30+1&lt;=15,IF(NR$19&gt;='様式３（療養者名簿）（⑤の場合）'!$BJ30,IF(NR$19&lt;='様式３（療養者名簿）（⑤の場合）'!$BK30,1,0),0),0)</f>
        <v>0</v>
      </c>
      <c r="NS25" s="248">
        <f>IF(NS$19-'様式３（療養者名簿）（⑤の場合）'!$BJ30+1&lt;=15,IF(NS$19&gt;='様式３（療養者名簿）（⑤の場合）'!$BJ30,IF(NS$19&lt;='様式３（療養者名簿）（⑤の場合）'!$BK30,1,0),0),0)</f>
        <v>0</v>
      </c>
      <c r="NT25" s="248">
        <f>IF(NT$19-'様式３（療養者名簿）（⑤の場合）'!$BJ30+1&lt;=15,IF(NT$19&gt;='様式３（療養者名簿）（⑤の場合）'!$BJ30,IF(NT$19&lt;='様式３（療養者名簿）（⑤の場合）'!$BK30,1,0),0),0)</f>
        <v>0</v>
      </c>
      <c r="NU25" s="248">
        <f>IF(NU$19-'様式３（療養者名簿）（⑤の場合）'!$BJ30+1&lt;=15,IF(NU$19&gt;='様式３（療養者名簿）（⑤の場合）'!$BJ30,IF(NU$19&lt;='様式３（療養者名簿）（⑤の場合）'!$BK30,1,0),0),0)</f>
        <v>0</v>
      </c>
      <c r="NV25" s="248">
        <f>IF(NV$19-'様式３（療養者名簿）（⑤の場合）'!$BJ30+1&lt;=15,IF(NV$19&gt;='様式３（療養者名簿）（⑤の場合）'!$BJ30,IF(NV$19&lt;='様式３（療養者名簿）（⑤の場合）'!$BK30,1,0),0),0)</f>
        <v>0</v>
      </c>
      <c r="NW25" s="248">
        <f>IF(NW$19-'様式３（療養者名簿）（⑤の場合）'!$BJ30+1&lt;=15,IF(NW$19&gt;='様式３（療養者名簿）（⑤の場合）'!$BJ30,IF(NW$19&lt;='様式３（療養者名簿）（⑤の場合）'!$BK30,1,0),0),0)</f>
        <v>0</v>
      </c>
      <c r="NX25" s="248">
        <f>IF(NX$19-'様式３（療養者名簿）（⑤の場合）'!$BJ30+1&lt;=15,IF(NX$19&gt;='様式３（療養者名簿）（⑤の場合）'!$BJ30,IF(NX$19&lt;='様式３（療養者名簿）（⑤の場合）'!$BK30,1,0),0),0)</f>
        <v>0</v>
      </c>
      <c r="NY25" s="248">
        <f>IF(NY$19-'様式３（療養者名簿）（⑤の場合）'!$BJ30+1&lt;=15,IF(NY$19&gt;='様式３（療養者名簿）（⑤の場合）'!$BJ30,IF(NY$19&lt;='様式３（療養者名簿）（⑤の場合）'!$BK30,1,0),0),0)</f>
        <v>0</v>
      </c>
      <c r="NZ25" s="248">
        <f>IF(NZ$19-'様式３（療養者名簿）（⑤の場合）'!$BJ30+1&lt;=15,IF(NZ$19&gt;='様式３（療養者名簿）（⑤の場合）'!$BJ30,IF(NZ$19&lt;='様式３（療養者名簿）（⑤の場合）'!$BK30,1,0),0),0)</f>
        <v>0</v>
      </c>
      <c r="OA25" s="248">
        <f>IF(OA$19-'様式３（療養者名簿）（⑤の場合）'!$BJ30+1&lt;=15,IF(OA$19&gt;='様式３（療養者名簿）（⑤の場合）'!$BJ30,IF(OA$19&lt;='様式３（療養者名簿）（⑤の場合）'!$BK30,1,0),0),0)</f>
        <v>0</v>
      </c>
      <c r="OB25" s="248">
        <f>IF(OB$19-'様式３（療養者名簿）（⑤の場合）'!$BJ30+1&lt;=15,IF(OB$19&gt;='様式３（療養者名簿）（⑤の場合）'!$BJ30,IF(OB$19&lt;='様式３（療養者名簿）（⑤の場合）'!$BK30,1,0),0),0)</f>
        <v>0</v>
      </c>
      <c r="OC25" s="248">
        <f>IF(OC$19-'様式３（療養者名簿）（⑤の場合）'!$BJ30+1&lt;=15,IF(OC$19&gt;='様式３（療養者名簿）（⑤の場合）'!$BJ30,IF(OC$19&lt;='様式３（療養者名簿）（⑤の場合）'!$BK30,1,0),0),0)</f>
        <v>0</v>
      </c>
      <c r="OD25" s="248">
        <f>IF(OD$19-'様式３（療養者名簿）（⑤の場合）'!$BJ30+1&lt;=15,IF(OD$19&gt;='様式３（療養者名簿）（⑤の場合）'!$BJ30,IF(OD$19&lt;='様式３（療養者名簿）（⑤の場合）'!$BK30,1,0),0),0)</f>
        <v>0</v>
      </c>
      <c r="OE25" s="248">
        <f>IF(OE$19-'様式３（療養者名簿）（⑤の場合）'!$BJ30+1&lt;=15,IF(OE$19&gt;='様式３（療養者名簿）（⑤の場合）'!$BJ30,IF(OE$19&lt;='様式３（療養者名簿）（⑤の場合）'!$BK30,1,0),0),0)</f>
        <v>0</v>
      </c>
      <c r="OF25" s="248">
        <f>IF(OF$19-'様式３（療養者名簿）（⑤の場合）'!$BJ30+1&lt;=15,IF(OF$19&gt;='様式３（療養者名簿）（⑤の場合）'!$BJ30,IF(OF$19&lt;='様式３（療養者名簿）（⑤の場合）'!$BK30,1,0),0),0)</f>
        <v>0</v>
      </c>
      <c r="OG25" s="248">
        <f>IF(OG$19-'様式３（療養者名簿）（⑤の場合）'!$BJ30+1&lt;=15,IF(OG$19&gt;='様式３（療養者名簿）（⑤の場合）'!$BJ30,IF(OG$19&lt;='様式３（療養者名簿）（⑤の場合）'!$BK30,1,0),0),0)</f>
        <v>0</v>
      </c>
      <c r="OH25" s="248">
        <f>IF(OH$19-'様式３（療養者名簿）（⑤の場合）'!$BJ30+1&lt;=15,IF(OH$19&gt;='様式３（療養者名簿）（⑤の場合）'!$BJ30,IF(OH$19&lt;='様式３（療養者名簿）（⑤の場合）'!$BK30,1,0),0),0)</f>
        <v>0</v>
      </c>
      <c r="OI25" s="248">
        <f>IF(OI$19-'様式３（療養者名簿）（⑤の場合）'!$BJ30+1&lt;=15,IF(OI$19&gt;='様式３（療養者名簿）（⑤の場合）'!$BJ30,IF(OI$19&lt;='様式３（療養者名簿）（⑤の場合）'!$BK30,1,0),0),0)</f>
        <v>0</v>
      </c>
      <c r="OJ25" s="248">
        <f>IF(OJ$19-'様式３（療養者名簿）（⑤の場合）'!$BJ30+1&lt;=15,IF(OJ$19&gt;='様式３（療養者名簿）（⑤の場合）'!$BJ30,IF(OJ$19&lt;='様式３（療養者名簿）（⑤の場合）'!$BK30,1,0),0),0)</f>
        <v>0</v>
      </c>
      <c r="OK25" s="248">
        <f>IF(OK$19-'様式３（療養者名簿）（⑤の場合）'!$BJ30+1&lt;=15,IF(OK$19&gt;='様式３（療養者名簿）（⑤の場合）'!$BJ30,IF(OK$19&lt;='様式３（療養者名簿）（⑤の場合）'!$BK30,1,0),0),0)</f>
        <v>0</v>
      </c>
      <c r="OL25" s="248">
        <f>IF(OL$19-'様式３（療養者名簿）（⑤の場合）'!$BJ30+1&lt;=15,IF(OL$19&gt;='様式３（療養者名簿）（⑤の場合）'!$BJ30,IF(OL$19&lt;='様式３（療養者名簿）（⑤の場合）'!$BK30,1,0),0),0)</f>
        <v>0</v>
      </c>
      <c r="OM25" s="248">
        <f>IF(OM$19-'様式３（療養者名簿）（⑤の場合）'!$BJ30+1&lt;=15,IF(OM$19&gt;='様式３（療養者名簿）（⑤の場合）'!$BJ30,IF(OM$19&lt;='様式３（療養者名簿）（⑤の場合）'!$BK30,1,0),0),0)</f>
        <v>0</v>
      </c>
      <c r="ON25" s="248">
        <f>IF(ON$19-'様式３（療養者名簿）（⑤の場合）'!$BJ30+1&lt;=15,IF(ON$19&gt;='様式３（療養者名簿）（⑤の場合）'!$BJ30,IF(ON$19&lt;='様式３（療養者名簿）（⑤の場合）'!$BK30,1,0),0),0)</f>
        <v>0</v>
      </c>
      <c r="OO25" s="248">
        <f>IF(OO$19-'様式３（療養者名簿）（⑤の場合）'!$BJ30+1&lt;=15,IF(OO$19&gt;='様式３（療養者名簿）（⑤の場合）'!$BJ30,IF(OO$19&lt;='様式３（療養者名簿）（⑤の場合）'!$BK30,1,0),0),0)</f>
        <v>0</v>
      </c>
      <c r="OP25" s="248">
        <f>IF(OP$19-'様式３（療養者名簿）（⑤の場合）'!$BJ30+1&lt;=15,IF(OP$19&gt;='様式３（療養者名簿）（⑤の場合）'!$BJ30,IF(OP$19&lt;='様式３（療養者名簿）（⑤の場合）'!$BK30,1,0),0),0)</f>
        <v>0</v>
      </c>
      <c r="OQ25" s="248">
        <f>IF(OQ$19-'様式３（療養者名簿）（⑤の場合）'!$BJ30+1&lt;=15,IF(OQ$19&gt;='様式３（療養者名簿）（⑤の場合）'!$BJ30,IF(OQ$19&lt;='様式３（療養者名簿）（⑤の場合）'!$BK30,1,0),0),0)</f>
        <v>0</v>
      </c>
      <c r="OR25" s="248">
        <f>IF(OR$19-'様式３（療養者名簿）（⑤の場合）'!$BJ30+1&lt;=15,IF(OR$19&gt;='様式３（療養者名簿）（⑤の場合）'!$BJ30,IF(OR$19&lt;='様式３（療養者名簿）（⑤の場合）'!$BK30,1,0),0),0)</f>
        <v>0</v>
      </c>
      <c r="OS25" s="248">
        <f>IF(OS$19-'様式３（療養者名簿）（⑤の場合）'!$BJ30+1&lt;=15,IF(OS$19&gt;='様式３（療養者名簿）（⑤の場合）'!$BJ30,IF(OS$19&lt;='様式３（療養者名簿）（⑤の場合）'!$BK30,1,0),0),0)</f>
        <v>0</v>
      </c>
      <c r="OT25" s="248">
        <f>IF(OT$19-'様式３（療養者名簿）（⑤の場合）'!$BJ30+1&lt;=15,IF(OT$19&gt;='様式３（療養者名簿）（⑤の場合）'!$BJ30,IF(OT$19&lt;='様式３（療養者名簿）（⑤の場合）'!$BK30,1,0),0),0)</f>
        <v>0</v>
      </c>
      <c r="OU25" s="248">
        <f>IF(OU$19-'様式３（療養者名簿）（⑤の場合）'!$BJ30+1&lt;=15,IF(OU$19&gt;='様式３（療養者名簿）（⑤の場合）'!$BJ30,IF(OU$19&lt;='様式３（療養者名簿）（⑤の場合）'!$BK30,1,0),0),0)</f>
        <v>0</v>
      </c>
      <c r="OV25" s="248">
        <f>IF(OV$19-'様式３（療養者名簿）（⑤の場合）'!$BJ30+1&lt;=15,IF(OV$19&gt;='様式３（療養者名簿）（⑤の場合）'!$BJ30,IF(OV$19&lt;='様式３（療養者名簿）（⑤の場合）'!$BK30,1,0),0),0)</f>
        <v>0</v>
      </c>
      <c r="OW25" s="248">
        <f>IF(OW$19-'様式３（療養者名簿）（⑤の場合）'!$BJ30+1&lt;=15,IF(OW$19&gt;='様式３（療養者名簿）（⑤の場合）'!$BJ30,IF(OW$19&lt;='様式３（療養者名簿）（⑤の場合）'!$BK30,1,0),0),0)</f>
        <v>0</v>
      </c>
      <c r="OX25" s="248">
        <f>IF(OX$19-'様式３（療養者名簿）（⑤の場合）'!$BJ30+1&lt;=15,IF(OX$19&gt;='様式３（療養者名簿）（⑤の場合）'!$BJ30,IF(OX$19&lt;='様式３（療養者名簿）（⑤の場合）'!$BK30,1,0),0),0)</f>
        <v>0</v>
      </c>
      <c r="OY25" s="248">
        <f>IF(OY$19-'様式３（療養者名簿）（⑤の場合）'!$BJ30+1&lt;=15,IF(OY$19&gt;='様式３（療養者名簿）（⑤の場合）'!$BJ30,IF(OY$19&lt;='様式３（療養者名簿）（⑤の場合）'!$BK30,1,0),0),0)</f>
        <v>0</v>
      </c>
      <c r="OZ25" s="248">
        <f>IF(OZ$19-'様式３（療養者名簿）（⑤の場合）'!$BJ30+1&lt;=15,IF(OZ$19&gt;='様式３（療養者名簿）（⑤の場合）'!$BJ30,IF(OZ$19&lt;='様式３（療養者名簿）（⑤の場合）'!$BK30,1,0),0),0)</f>
        <v>0</v>
      </c>
      <c r="PA25" s="248">
        <f>IF(PA$19-'様式３（療養者名簿）（⑤の場合）'!$BJ30+1&lt;=15,IF(PA$19&gt;='様式３（療養者名簿）（⑤の場合）'!$BJ30,IF(PA$19&lt;='様式３（療養者名簿）（⑤の場合）'!$BK30,1,0),0),0)</f>
        <v>0</v>
      </c>
      <c r="PB25" s="248">
        <f>IF(PB$19-'様式３（療養者名簿）（⑤の場合）'!$BJ30+1&lt;=15,IF(PB$19&gt;='様式３（療養者名簿）（⑤の場合）'!$BJ30,IF(PB$19&lt;='様式３（療養者名簿）（⑤の場合）'!$BK30,1,0),0),0)</f>
        <v>0</v>
      </c>
      <c r="PC25" s="248">
        <f>IF(PC$19-'様式３（療養者名簿）（⑤の場合）'!$BJ30+1&lt;=15,IF(PC$19&gt;='様式３（療養者名簿）（⑤の場合）'!$BJ30,IF(PC$19&lt;='様式３（療養者名簿）（⑤の場合）'!$BK30,1,0),0),0)</f>
        <v>0</v>
      </c>
      <c r="PD25" s="248">
        <f>IF(PD$19-'様式３（療養者名簿）（⑤の場合）'!$BJ30+1&lt;=15,IF(PD$19&gt;='様式３（療養者名簿）（⑤の場合）'!$BJ30,IF(PD$19&lt;='様式３（療養者名簿）（⑤の場合）'!$BK30,1,0),0),0)</f>
        <v>0</v>
      </c>
      <c r="PE25" s="248">
        <f>IF(PE$19-'様式３（療養者名簿）（⑤の場合）'!$BJ30+1&lt;=15,IF(PE$19&gt;='様式３（療養者名簿）（⑤の場合）'!$BJ30,IF(PE$19&lt;='様式３（療養者名簿）（⑤の場合）'!$BK30,1,0),0),0)</f>
        <v>0</v>
      </c>
      <c r="PF25" s="248">
        <f>IF(PF$19-'様式３（療養者名簿）（⑤の場合）'!$BJ30+1&lt;=15,IF(PF$19&gt;='様式３（療養者名簿）（⑤の場合）'!$BJ30,IF(PF$19&lt;='様式３（療養者名簿）（⑤の場合）'!$BK30,1,0),0),0)</f>
        <v>0</v>
      </c>
      <c r="PG25" s="248">
        <f>IF(PG$19-'様式３（療養者名簿）（⑤の場合）'!$BJ30+1&lt;=15,IF(PG$19&gt;='様式３（療養者名簿）（⑤の場合）'!$BJ30,IF(PG$19&lt;='様式３（療養者名簿）（⑤の場合）'!$BK30,1,0),0),0)</f>
        <v>0</v>
      </c>
      <c r="PH25" s="248">
        <f>IF(PH$19-'様式３（療養者名簿）（⑤の場合）'!$BJ30+1&lt;=15,IF(PH$19&gt;='様式３（療養者名簿）（⑤の場合）'!$BJ30,IF(PH$19&lt;='様式３（療養者名簿）（⑤の場合）'!$BK30,1,0),0),0)</f>
        <v>0</v>
      </c>
      <c r="PI25" s="248">
        <f>IF(PI$19-'様式３（療養者名簿）（⑤の場合）'!$BJ30+1&lt;=15,IF(PI$19&gt;='様式３（療養者名簿）（⑤の場合）'!$BJ30,IF(PI$19&lt;='様式３（療養者名簿）（⑤の場合）'!$BK30,1,0),0),0)</f>
        <v>0</v>
      </c>
      <c r="PJ25" s="248">
        <f>IF(PJ$19-'様式３（療養者名簿）（⑤の場合）'!$BJ30+1&lt;=15,IF(PJ$19&gt;='様式３（療養者名簿）（⑤の場合）'!$BJ30,IF(PJ$19&lt;='様式３（療養者名簿）（⑤の場合）'!$BK30,1,0),0),0)</f>
        <v>0</v>
      </c>
      <c r="PK25" s="248">
        <f>IF(PK$19-'様式３（療養者名簿）（⑤の場合）'!$BJ30+1&lt;=15,IF(PK$19&gt;='様式３（療養者名簿）（⑤の場合）'!$BJ30,IF(PK$19&lt;='様式３（療養者名簿）（⑤の場合）'!$BK30,1,0),0),0)</f>
        <v>0</v>
      </c>
      <c r="PL25" s="248">
        <f>IF(PL$19-'様式３（療養者名簿）（⑤の場合）'!$BJ30+1&lt;=15,IF(PL$19&gt;='様式３（療養者名簿）（⑤の場合）'!$BJ30,IF(PL$19&lt;='様式３（療養者名簿）（⑤の場合）'!$BK30,1,0),0),0)</f>
        <v>0</v>
      </c>
      <c r="PM25" s="248">
        <f>IF(PM$19-'様式３（療養者名簿）（⑤の場合）'!$BJ30+1&lt;=15,IF(PM$19&gt;='様式３（療養者名簿）（⑤の場合）'!$BJ30,IF(PM$19&lt;='様式３（療養者名簿）（⑤の場合）'!$BK30,1,0),0),0)</f>
        <v>0</v>
      </c>
      <c r="PN25" s="248">
        <f>IF(PN$19-'様式３（療養者名簿）（⑤の場合）'!$BJ30+1&lt;=15,IF(PN$19&gt;='様式３（療養者名簿）（⑤の場合）'!$BJ30,IF(PN$19&lt;='様式３（療養者名簿）（⑤の場合）'!$BK30,1,0),0),0)</f>
        <v>0</v>
      </c>
      <c r="PO25" s="248">
        <f>IF(PO$19-'様式３（療養者名簿）（⑤の場合）'!$BJ30+1&lt;=15,IF(PO$19&gt;='様式３（療養者名簿）（⑤の場合）'!$BJ30,IF(PO$19&lt;='様式３（療養者名簿）（⑤の場合）'!$BK30,1,0),0),0)</f>
        <v>0</v>
      </c>
      <c r="PP25" s="248">
        <f>IF(PP$19-'様式３（療養者名簿）（⑤の場合）'!$BJ30+1&lt;=15,IF(PP$19&gt;='様式３（療養者名簿）（⑤の場合）'!$BJ30,IF(PP$19&lt;='様式３（療養者名簿）（⑤の場合）'!$BK30,1,0),0),0)</f>
        <v>0</v>
      </c>
      <c r="PQ25" s="248">
        <f>IF(PQ$19-'様式３（療養者名簿）（⑤の場合）'!$BJ30+1&lt;=15,IF(PQ$19&gt;='様式３（療養者名簿）（⑤の場合）'!$BJ30,IF(PQ$19&lt;='様式３（療養者名簿）（⑤の場合）'!$BK30,1,0),0),0)</f>
        <v>0</v>
      </c>
      <c r="PR25" s="248">
        <f>IF(PR$19-'様式３（療養者名簿）（⑤の場合）'!$BJ30+1&lt;=15,IF(PR$19&gt;='様式３（療養者名簿）（⑤の場合）'!$BJ30,IF(PR$19&lt;='様式３（療養者名簿）（⑤の場合）'!$BK30,1,0),0),0)</f>
        <v>0</v>
      </c>
      <c r="PS25" s="248">
        <f>IF(PS$19-'様式３（療養者名簿）（⑤の場合）'!$BJ30+1&lt;=15,IF(PS$19&gt;='様式３（療養者名簿）（⑤の場合）'!$BJ30,IF(PS$19&lt;='様式３（療養者名簿）（⑤の場合）'!$BK30,1,0),0),0)</f>
        <v>0</v>
      </c>
      <c r="PT25" s="248">
        <f>IF(PT$19-'様式３（療養者名簿）（⑤の場合）'!$BJ30+1&lt;=15,IF(PT$19&gt;='様式３（療養者名簿）（⑤の場合）'!$BJ30,IF(PT$19&lt;='様式３（療養者名簿）（⑤の場合）'!$BK30,1,0),0),0)</f>
        <v>0</v>
      </c>
      <c r="PU25" s="248">
        <f>IF(PU$19-'様式３（療養者名簿）（⑤の場合）'!$BJ30+1&lt;=15,IF(PU$19&gt;='様式３（療養者名簿）（⑤の場合）'!$BJ30,IF(PU$19&lt;='様式３（療養者名簿）（⑤の場合）'!$BK30,1,0),0),0)</f>
        <v>0</v>
      </c>
      <c r="PV25" s="248">
        <f>IF(PV$19-'様式３（療養者名簿）（⑤の場合）'!$BJ30+1&lt;=15,IF(PV$19&gt;='様式３（療養者名簿）（⑤の場合）'!$BJ30,IF(PV$19&lt;='様式３（療養者名簿）（⑤の場合）'!$BK30,1,0),0),0)</f>
        <v>0</v>
      </c>
      <c r="PW25" s="248">
        <f>IF(PW$19-'様式３（療養者名簿）（⑤の場合）'!$BJ30+1&lt;=15,IF(PW$19&gt;='様式３（療養者名簿）（⑤の場合）'!$BJ30,IF(PW$19&lt;='様式３（療養者名簿）（⑤の場合）'!$BK30,1,0),0),0)</f>
        <v>0</v>
      </c>
      <c r="PX25" s="248">
        <f>IF(PX$19-'様式３（療養者名簿）（⑤の場合）'!$BJ30+1&lt;=15,IF(PX$19&gt;='様式３（療養者名簿）（⑤の場合）'!$BJ30,IF(PX$19&lt;='様式３（療養者名簿）（⑤の場合）'!$BK30,1,0),0),0)</f>
        <v>0</v>
      </c>
      <c r="PY25" s="248">
        <f>IF(PY$19-'様式３（療養者名簿）（⑤の場合）'!$BJ30+1&lt;=15,IF(PY$19&gt;='様式３（療養者名簿）（⑤の場合）'!$BJ30,IF(PY$19&lt;='様式３（療養者名簿）（⑤の場合）'!$BK30,1,0),0),0)</f>
        <v>0</v>
      </c>
      <c r="PZ25" s="248">
        <f>IF(PZ$19-'様式３（療養者名簿）（⑤の場合）'!$BJ30+1&lt;=15,IF(PZ$19&gt;='様式３（療養者名簿）（⑤の場合）'!$BJ30,IF(PZ$19&lt;='様式３（療養者名簿）（⑤の場合）'!$BK30,1,0),0),0)</f>
        <v>0</v>
      </c>
      <c r="QA25" s="248">
        <f>IF(QA$19-'様式３（療養者名簿）（⑤の場合）'!$BJ30+1&lt;=15,IF(QA$19&gt;='様式３（療養者名簿）（⑤の場合）'!$BJ30,IF(QA$19&lt;='様式３（療養者名簿）（⑤の場合）'!$BK30,1,0),0),0)</f>
        <v>0</v>
      </c>
      <c r="QB25" s="248">
        <f>IF(QB$19-'様式３（療養者名簿）（⑤の場合）'!$BJ30+1&lt;=15,IF(QB$19&gt;='様式３（療養者名簿）（⑤の場合）'!$BJ30,IF(QB$19&lt;='様式３（療養者名簿）（⑤の場合）'!$BK30,1,0),0),0)</f>
        <v>0</v>
      </c>
      <c r="QC25" s="248">
        <f>IF(QC$19-'様式３（療養者名簿）（⑤の場合）'!$BJ30+1&lt;=15,IF(QC$19&gt;='様式３（療養者名簿）（⑤の場合）'!$BJ30,IF(QC$19&lt;='様式３（療養者名簿）（⑤の場合）'!$BK30,1,0),0),0)</f>
        <v>0</v>
      </c>
      <c r="QD25" s="248">
        <f>IF(QD$19-'様式３（療養者名簿）（⑤の場合）'!$BJ30+1&lt;=15,IF(QD$19&gt;='様式３（療養者名簿）（⑤の場合）'!$BJ30,IF(QD$19&lt;='様式３（療養者名簿）（⑤の場合）'!$BK30,1,0),0),0)</f>
        <v>0</v>
      </c>
      <c r="QE25" s="248">
        <f>IF(QE$19-'様式３（療養者名簿）（⑤の場合）'!$BJ30+1&lt;=15,IF(QE$19&gt;='様式３（療養者名簿）（⑤の場合）'!$BJ30,IF(QE$19&lt;='様式３（療養者名簿）（⑤の場合）'!$BK30,1,0),0),0)</f>
        <v>0</v>
      </c>
      <c r="QF25" s="248">
        <f>IF(QF$19-'様式３（療養者名簿）（⑤の場合）'!$BJ30+1&lt;=15,IF(QF$19&gt;='様式３（療養者名簿）（⑤の場合）'!$BJ30,IF(QF$19&lt;='様式３（療養者名簿）（⑤の場合）'!$BK30,1,0),0),0)</f>
        <v>0</v>
      </c>
      <c r="QG25" s="248">
        <f>IF(QG$19-'様式３（療養者名簿）（⑤の場合）'!$BJ30+1&lt;=15,IF(QG$19&gt;='様式３（療養者名簿）（⑤の場合）'!$BJ30,IF(QG$19&lt;='様式３（療養者名簿）（⑤の場合）'!$BK30,1,0),0),0)</f>
        <v>0</v>
      </c>
      <c r="QH25" s="248">
        <f>IF(QH$19-'様式３（療養者名簿）（⑤の場合）'!$BJ30+1&lt;=15,IF(QH$19&gt;='様式３（療養者名簿）（⑤の場合）'!$BJ30,IF(QH$19&lt;='様式３（療養者名簿）（⑤の場合）'!$BK30,1,0),0),0)</f>
        <v>0</v>
      </c>
      <c r="QI25" s="248">
        <f>IF(QI$19-'様式３（療養者名簿）（⑤の場合）'!$BJ30+1&lt;=15,IF(QI$19&gt;='様式３（療養者名簿）（⑤の場合）'!$BJ30,IF(QI$19&lt;='様式３（療養者名簿）（⑤の場合）'!$BK30,1,0),0),0)</f>
        <v>0</v>
      </c>
      <c r="QJ25" s="248">
        <f>IF(QJ$19-'様式３（療養者名簿）（⑤の場合）'!$BJ30+1&lt;=15,IF(QJ$19&gt;='様式３（療養者名簿）（⑤の場合）'!$BJ30,IF(QJ$19&lt;='様式３（療養者名簿）（⑤の場合）'!$BK30,1,0),0),0)</f>
        <v>0</v>
      </c>
      <c r="QK25" s="248">
        <f>IF(QK$19-'様式３（療養者名簿）（⑤の場合）'!$BJ30+1&lt;=15,IF(QK$19&gt;='様式３（療養者名簿）（⑤の場合）'!$BJ30,IF(QK$19&lt;='様式３（療養者名簿）（⑤の場合）'!$BK30,1,0),0),0)</f>
        <v>0</v>
      </c>
      <c r="QL25" s="248">
        <f>IF(QL$19-'様式３（療養者名簿）（⑤の場合）'!$BJ30+1&lt;=15,IF(QL$19&gt;='様式３（療養者名簿）（⑤の場合）'!$BJ30,IF(QL$19&lt;='様式３（療養者名簿）（⑤の場合）'!$BK30,1,0),0),0)</f>
        <v>0</v>
      </c>
      <c r="QM25" s="248">
        <f>IF(QM$19-'様式３（療養者名簿）（⑤の場合）'!$BJ30+1&lt;=15,IF(QM$19&gt;='様式３（療養者名簿）（⑤の場合）'!$BJ30,IF(QM$19&lt;='様式３（療養者名簿）（⑤の場合）'!$BK30,1,0),0),0)</f>
        <v>0</v>
      </c>
      <c r="QN25" s="248">
        <f>IF(QN$19-'様式３（療養者名簿）（⑤の場合）'!$BJ30+1&lt;=15,IF(QN$19&gt;='様式３（療養者名簿）（⑤の場合）'!$BJ30,IF(QN$19&lt;='様式３（療養者名簿）（⑤の場合）'!$BK30,1,0),0),0)</f>
        <v>0</v>
      </c>
      <c r="QO25" s="248">
        <f>IF(QO$19-'様式３（療養者名簿）（⑤の場合）'!$BJ30+1&lt;=15,IF(QO$19&gt;='様式３（療養者名簿）（⑤の場合）'!$BJ30,IF(QO$19&lt;='様式３（療養者名簿）（⑤の場合）'!$BK30,1,0),0),0)</f>
        <v>0</v>
      </c>
      <c r="QP25" s="248">
        <f>IF(QP$19-'様式３（療養者名簿）（⑤の場合）'!$BJ30+1&lt;=15,IF(QP$19&gt;='様式３（療養者名簿）（⑤の場合）'!$BJ30,IF(QP$19&lt;='様式３（療養者名簿）（⑤の場合）'!$BK30,1,0),0),0)</f>
        <v>0</v>
      </c>
      <c r="QQ25" s="248">
        <f>IF(QQ$19-'様式３（療養者名簿）（⑤の場合）'!$BJ30+1&lt;=15,IF(QQ$19&gt;='様式３（療養者名簿）（⑤の場合）'!$BJ30,IF(QQ$19&lt;='様式３（療養者名簿）（⑤の場合）'!$BK30,1,0),0),0)</f>
        <v>0</v>
      </c>
      <c r="QR25" s="248">
        <f>IF(QR$19-'様式３（療養者名簿）（⑤の場合）'!$BJ30+1&lt;=15,IF(QR$19&gt;='様式３（療養者名簿）（⑤の場合）'!$BJ30,IF(QR$19&lt;='様式３（療養者名簿）（⑤の場合）'!$BK30,1,0),0),0)</f>
        <v>0</v>
      </c>
      <c r="QS25" s="248">
        <f>IF(QS$19-'様式３（療養者名簿）（⑤の場合）'!$BJ30+1&lt;=15,IF(QS$19&gt;='様式３（療養者名簿）（⑤の場合）'!$BJ30,IF(QS$19&lt;='様式３（療養者名簿）（⑤の場合）'!$BK30,1,0),0),0)</f>
        <v>0</v>
      </c>
      <c r="QT25" s="248">
        <f>IF(QT$19-'様式３（療養者名簿）（⑤の場合）'!$BJ30+1&lt;=15,IF(QT$19&gt;='様式３（療養者名簿）（⑤の場合）'!$BJ30,IF(QT$19&lt;='様式３（療養者名簿）（⑤の場合）'!$BK30,1,0),0),0)</f>
        <v>0</v>
      </c>
      <c r="QU25" s="248">
        <f>IF(QU$19-'様式３（療養者名簿）（⑤の場合）'!$BJ30+1&lt;=15,IF(QU$19&gt;='様式３（療養者名簿）（⑤の場合）'!$BJ30,IF(QU$19&lt;='様式３（療養者名簿）（⑤の場合）'!$BK30,1,0),0),0)</f>
        <v>0</v>
      </c>
      <c r="QV25" s="248">
        <f>IF(QV$19-'様式３（療養者名簿）（⑤の場合）'!$BJ30+1&lt;=15,IF(QV$19&gt;='様式３（療養者名簿）（⑤の場合）'!$BJ30,IF(QV$19&lt;='様式３（療養者名簿）（⑤の場合）'!$BK30,1,0),0),0)</f>
        <v>0</v>
      </c>
      <c r="QW25" s="248">
        <f>IF(QW$19-'様式３（療養者名簿）（⑤の場合）'!$BJ30+1&lt;=15,IF(QW$19&gt;='様式３（療養者名簿）（⑤の場合）'!$BJ30,IF(QW$19&lt;='様式３（療養者名簿）（⑤の場合）'!$BK30,1,0),0),0)</f>
        <v>0</v>
      </c>
      <c r="QX25" s="248">
        <f>IF(QX$19-'様式３（療養者名簿）（⑤の場合）'!$BJ30+1&lt;=15,IF(QX$19&gt;='様式３（療養者名簿）（⑤の場合）'!$BJ30,IF(QX$19&lt;='様式３（療養者名簿）（⑤の場合）'!$BK30,1,0),0),0)</f>
        <v>0</v>
      </c>
      <c r="QY25" s="248">
        <f>IF(QY$19-'様式３（療養者名簿）（⑤の場合）'!$BJ30+1&lt;=15,IF(QY$19&gt;='様式３（療養者名簿）（⑤の場合）'!$BJ30,IF(QY$19&lt;='様式３（療養者名簿）（⑤の場合）'!$BK30,1,0),0),0)</f>
        <v>0</v>
      </c>
      <c r="QZ25" s="248">
        <f>IF(QZ$19-'様式３（療養者名簿）（⑤の場合）'!$BJ30+1&lt;=15,IF(QZ$19&gt;='様式３（療養者名簿）（⑤の場合）'!$BJ30,IF(QZ$19&lt;='様式３（療養者名簿）（⑤の場合）'!$BK30,1,0),0),0)</f>
        <v>0</v>
      </c>
      <c r="RA25" s="248">
        <f>IF(RA$19-'様式３（療養者名簿）（⑤の場合）'!$BJ30+1&lt;=15,IF(RA$19&gt;='様式３（療養者名簿）（⑤の場合）'!$BJ30,IF(RA$19&lt;='様式３（療養者名簿）（⑤の場合）'!$BK30,1,0),0),0)</f>
        <v>0</v>
      </c>
      <c r="RB25" s="248">
        <f>IF(RB$19-'様式３（療養者名簿）（⑤の場合）'!$BJ30+1&lt;=15,IF(RB$19&gt;='様式３（療養者名簿）（⑤の場合）'!$BJ30,IF(RB$19&lt;='様式３（療養者名簿）（⑤の場合）'!$BK30,1,0),0),0)</f>
        <v>0</v>
      </c>
      <c r="RC25" s="248">
        <f>IF(RC$19-'様式３（療養者名簿）（⑤の場合）'!$BJ30+1&lt;=15,IF(RC$19&gt;='様式３（療養者名簿）（⑤の場合）'!$BJ30,IF(RC$19&lt;='様式３（療養者名簿）（⑤の場合）'!$BK30,1,0),0),0)</f>
        <v>0</v>
      </c>
      <c r="RD25" s="248">
        <f>IF(RD$19-'様式３（療養者名簿）（⑤の場合）'!$BJ30+1&lt;=15,IF(RD$19&gt;='様式３（療養者名簿）（⑤の場合）'!$BJ30,IF(RD$19&lt;='様式３（療養者名簿）（⑤の場合）'!$BK30,1,0),0),0)</f>
        <v>0</v>
      </c>
      <c r="RE25" s="248">
        <f>IF(RE$19-'様式３（療養者名簿）（⑤の場合）'!$BJ30+1&lt;=15,IF(RE$19&gt;='様式３（療養者名簿）（⑤の場合）'!$BJ30,IF(RE$19&lt;='様式３（療養者名簿）（⑤の場合）'!$BK30,1,0),0),0)</f>
        <v>0</v>
      </c>
      <c r="RF25" s="248">
        <f>IF(RF$19-'様式３（療養者名簿）（⑤の場合）'!$BJ30+1&lt;=15,IF(RF$19&gt;='様式３（療養者名簿）（⑤の場合）'!$BJ30,IF(RF$19&lt;='様式３（療養者名簿）（⑤の場合）'!$BK30,1,0),0),0)</f>
        <v>0</v>
      </c>
      <c r="RG25" s="248">
        <f>IF(RG$19-'様式３（療養者名簿）（⑤の場合）'!$BJ30+1&lt;=15,IF(RG$19&gt;='様式３（療養者名簿）（⑤の場合）'!$BJ30,IF(RG$19&lt;='様式３（療養者名簿）（⑤の場合）'!$BK30,1,0),0),0)</f>
        <v>0</v>
      </c>
      <c r="RH25" s="248">
        <f>IF(RH$19-'様式３（療養者名簿）（⑤の場合）'!$BJ30+1&lt;=15,IF(RH$19&gt;='様式３（療養者名簿）（⑤の場合）'!$BJ30,IF(RH$19&lt;='様式３（療養者名簿）（⑤の場合）'!$BK30,1,0),0),0)</f>
        <v>0</v>
      </c>
      <c r="RI25" s="248">
        <f>IF(RI$19-'様式３（療養者名簿）（⑤の場合）'!$BJ30+1&lt;=15,IF(RI$19&gt;='様式３（療養者名簿）（⑤の場合）'!$BJ30,IF(RI$19&lt;='様式３（療養者名簿）（⑤の場合）'!$BK30,1,0),0),0)</f>
        <v>0</v>
      </c>
      <c r="RJ25" s="248">
        <f>IF(RJ$19-'様式３（療養者名簿）（⑤の場合）'!$BJ30+1&lt;=15,IF(RJ$19&gt;='様式３（療養者名簿）（⑤の場合）'!$BJ30,IF(RJ$19&lt;='様式３（療養者名簿）（⑤の場合）'!$BK30,1,0),0),0)</f>
        <v>0</v>
      </c>
      <c r="RK25" s="248">
        <f>IF(RK$19-'様式３（療養者名簿）（⑤の場合）'!$BJ30+1&lt;=15,IF(RK$19&gt;='様式３（療養者名簿）（⑤の場合）'!$BJ30,IF(RK$19&lt;='様式３（療養者名簿）（⑤の場合）'!$BK30,1,0),0),0)</f>
        <v>0</v>
      </c>
      <c r="RL25" s="248">
        <f>IF(RL$19-'様式３（療養者名簿）（⑤の場合）'!$BJ30+1&lt;=15,IF(RL$19&gt;='様式３（療養者名簿）（⑤の場合）'!$BJ30,IF(RL$19&lt;='様式３（療養者名簿）（⑤の場合）'!$BK30,1,0),0),0)</f>
        <v>0</v>
      </c>
      <c r="RM25" s="248">
        <f>IF(RM$19-'様式３（療養者名簿）（⑤の場合）'!$BJ30+1&lt;=15,IF(RM$19&gt;='様式３（療養者名簿）（⑤の場合）'!$BJ30,IF(RM$19&lt;='様式３（療養者名簿）（⑤の場合）'!$BK30,1,0),0),0)</f>
        <v>0</v>
      </c>
      <c r="RN25" s="248">
        <f>IF(RN$19-'様式３（療養者名簿）（⑤の場合）'!$BJ30+1&lt;=15,IF(RN$19&gt;='様式３（療養者名簿）（⑤の場合）'!$BJ30,IF(RN$19&lt;='様式３（療養者名簿）（⑤の場合）'!$BK30,1,0),0),0)</f>
        <v>0</v>
      </c>
      <c r="RO25" s="248">
        <f>IF(RO$19-'様式３（療養者名簿）（⑤の場合）'!$BJ30+1&lt;=15,IF(RO$19&gt;='様式３（療養者名簿）（⑤の場合）'!$BJ30,IF(RO$19&lt;='様式３（療養者名簿）（⑤の場合）'!$BK30,1,0),0),0)</f>
        <v>0</v>
      </c>
      <c r="RP25" s="248">
        <f>IF(RP$19-'様式３（療養者名簿）（⑤の場合）'!$BJ30+1&lt;=15,IF(RP$19&gt;='様式３（療養者名簿）（⑤の場合）'!$BJ30,IF(RP$19&lt;='様式３（療養者名簿）（⑤の場合）'!$BK30,1,0),0),0)</f>
        <v>0</v>
      </c>
      <c r="RQ25" s="248">
        <f>IF(RQ$19-'様式３（療養者名簿）（⑤の場合）'!$BJ30+1&lt;=15,IF(RQ$19&gt;='様式３（療養者名簿）（⑤の場合）'!$BJ30,IF(RQ$19&lt;='様式３（療養者名簿）（⑤の場合）'!$BK30,1,0),0),0)</f>
        <v>0</v>
      </c>
      <c r="RR25" s="248">
        <f>IF(RR$19-'様式３（療養者名簿）（⑤の場合）'!$BJ30+1&lt;=15,IF(RR$19&gt;='様式３（療養者名簿）（⑤の場合）'!$BJ30,IF(RR$19&lt;='様式３（療養者名簿）（⑤の場合）'!$BK30,1,0),0),0)</f>
        <v>0</v>
      </c>
      <c r="RS25" s="248">
        <f>IF(RS$19-'様式３（療養者名簿）（⑤の場合）'!$BJ30+1&lt;=15,IF(RS$19&gt;='様式３（療養者名簿）（⑤の場合）'!$BJ30,IF(RS$19&lt;='様式３（療養者名簿）（⑤の場合）'!$BK30,1,0),0),0)</f>
        <v>0</v>
      </c>
      <c r="RT25" s="248">
        <f>IF(RT$19-'様式３（療養者名簿）（⑤の場合）'!$BJ30+1&lt;=15,IF(RT$19&gt;='様式３（療養者名簿）（⑤の場合）'!$BJ30,IF(RT$19&lt;='様式３（療養者名簿）（⑤の場合）'!$BK30,1,0),0),0)</f>
        <v>0</v>
      </c>
      <c r="RU25" s="248">
        <f>IF(RU$19-'様式３（療養者名簿）（⑤の場合）'!$BJ30+1&lt;=15,IF(RU$19&gt;='様式３（療養者名簿）（⑤の場合）'!$BJ30,IF(RU$19&lt;='様式３（療養者名簿）（⑤の場合）'!$BK30,1,0),0),0)</f>
        <v>0</v>
      </c>
      <c r="RV25" s="248">
        <f>IF(RV$19-'様式３（療養者名簿）（⑤の場合）'!$BJ30+1&lt;=15,IF(RV$19&gt;='様式３（療養者名簿）（⑤の場合）'!$BJ30,IF(RV$19&lt;='様式３（療養者名簿）（⑤の場合）'!$BK30,1,0),0),0)</f>
        <v>0</v>
      </c>
      <c r="RW25" s="248">
        <f>IF(RW$19-'様式３（療養者名簿）（⑤の場合）'!$BJ30+1&lt;=15,IF(RW$19&gt;='様式３（療養者名簿）（⑤の場合）'!$BJ30,IF(RW$19&lt;='様式３（療養者名簿）（⑤の場合）'!$BK30,1,0),0),0)</f>
        <v>0</v>
      </c>
      <c r="RX25" s="248">
        <f>IF(RX$19-'様式３（療養者名簿）（⑤の場合）'!$BJ30+1&lt;=15,IF(RX$19&gt;='様式３（療養者名簿）（⑤の場合）'!$BJ30,IF(RX$19&lt;='様式３（療養者名簿）（⑤の場合）'!$BK30,1,0),0),0)</f>
        <v>0</v>
      </c>
      <c r="RY25" s="248">
        <f>IF(RY$19-'様式３（療養者名簿）（⑤の場合）'!$BJ30+1&lt;=15,IF(RY$19&gt;='様式３（療養者名簿）（⑤の場合）'!$BJ30,IF(RY$19&lt;='様式３（療養者名簿）（⑤の場合）'!$BK30,1,0),0),0)</f>
        <v>0</v>
      </c>
      <c r="RZ25" s="248">
        <f>IF(RZ$19-'様式３（療養者名簿）（⑤の場合）'!$BJ30+1&lt;=15,IF(RZ$19&gt;='様式３（療養者名簿）（⑤の場合）'!$BJ30,IF(RZ$19&lt;='様式３（療養者名簿）（⑤の場合）'!$BK30,1,0),0),0)</f>
        <v>0</v>
      </c>
      <c r="SA25" s="248">
        <f>IF(SA$19-'様式３（療養者名簿）（⑤の場合）'!$BJ30+1&lt;=15,IF(SA$19&gt;='様式３（療養者名簿）（⑤の場合）'!$BJ30,IF(SA$19&lt;='様式３（療養者名簿）（⑤の場合）'!$BK30,1,0),0),0)</f>
        <v>0</v>
      </c>
      <c r="SB25" s="248">
        <f>IF(SB$19-'様式３（療養者名簿）（⑤の場合）'!$BJ30+1&lt;=15,IF(SB$19&gt;='様式３（療養者名簿）（⑤の場合）'!$BJ30,IF(SB$19&lt;='様式３（療養者名簿）（⑤の場合）'!$BK30,1,0),0),0)</f>
        <v>0</v>
      </c>
      <c r="SC25" s="248">
        <f>IF(SC$19-'様式３（療養者名簿）（⑤の場合）'!$BJ30+1&lt;=15,IF(SC$19&gt;='様式３（療養者名簿）（⑤の場合）'!$BJ30,IF(SC$19&lt;='様式３（療養者名簿）（⑤の場合）'!$BK30,1,0),0),0)</f>
        <v>0</v>
      </c>
      <c r="SD25" s="248">
        <f>IF(SD$19-'様式３（療養者名簿）（⑤の場合）'!$BJ30+1&lt;=15,IF(SD$19&gt;='様式３（療養者名簿）（⑤の場合）'!$BJ30,IF(SD$19&lt;='様式３（療養者名簿）（⑤の場合）'!$BK30,1,0),0),0)</f>
        <v>0</v>
      </c>
      <c r="SE25" s="248">
        <f>IF(SE$19-'様式３（療養者名簿）（⑤の場合）'!$BJ30+1&lt;=15,IF(SE$19&gt;='様式３（療養者名簿）（⑤の場合）'!$BJ30,IF(SE$19&lt;='様式３（療養者名簿）（⑤の場合）'!$BK30,1,0),0),0)</f>
        <v>0</v>
      </c>
      <c r="SF25" s="248">
        <f>IF(SF$19-'様式３（療養者名簿）（⑤の場合）'!$BJ30+1&lt;=15,IF(SF$19&gt;='様式３（療養者名簿）（⑤の場合）'!$BJ30,IF(SF$19&lt;='様式３（療養者名簿）（⑤の場合）'!$BK30,1,0),0),0)</f>
        <v>0</v>
      </c>
      <c r="SG25" s="248">
        <f>IF(SG$19-'様式３（療養者名簿）（⑤の場合）'!$BJ30+1&lt;=15,IF(SG$19&gt;='様式３（療養者名簿）（⑤の場合）'!$BJ30,IF(SG$19&lt;='様式３（療養者名簿）（⑤の場合）'!$BK30,1,0),0),0)</f>
        <v>0</v>
      </c>
      <c r="SH25" s="248">
        <f>IF(SH$19-'様式３（療養者名簿）（⑤の場合）'!$BJ30+1&lt;=15,IF(SH$19&gt;='様式３（療養者名簿）（⑤の場合）'!$BJ30,IF(SH$19&lt;='様式３（療養者名簿）（⑤の場合）'!$BK30,1,0),0),0)</f>
        <v>0</v>
      </c>
      <c r="SI25" s="248">
        <f>IF(SI$19-'様式３（療養者名簿）（⑤の場合）'!$BJ30+1&lt;=15,IF(SI$19&gt;='様式３（療養者名簿）（⑤の場合）'!$BJ30,IF(SI$19&lt;='様式３（療養者名簿）（⑤の場合）'!$BK30,1,0),0),0)</f>
        <v>0</v>
      </c>
      <c r="SJ25" s="248">
        <f>IF(SJ$19-'様式３（療養者名簿）（⑤の場合）'!$BJ30+1&lt;=15,IF(SJ$19&gt;='様式３（療養者名簿）（⑤の場合）'!$BJ30,IF(SJ$19&lt;='様式３（療養者名簿）（⑤の場合）'!$BK30,1,0),0),0)</f>
        <v>0</v>
      </c>
      <c r="SK25" s="248">
        <f>IF(SK$19-'様式３（療養者名簿）（⑤の場合）'!$BJ30+1&lt;=15,IF(SK$19&gt;='様式３（療養者名簿）（⑤の場合）'!$BJ30,IF(SK$19&lt;='様式３（療養者名簿）（⑤の場合）'!$BK30,1,0),0),0)</f>
        <v>0</v>
      </c>
      <c r="SL25" s="248">
        <f>IF(SL$19-'様式３（療養者名簿）（⑤の場合）'!$BJ30+1&lt;=15,IF(SL$19&gt;='様式３（療養者名簿）（⑤の場合）'!$BJ30,IF(SL$19&lt;='様式３（療養者名簿）（⑤の場合）'!$BK30,1,0),0),0)</f>
        <v>0</v>
      </c>
      <c r="SM25" s="248">
        <f>IF(SM$19-'様式３（療養者名簿）（⑤の場合）'!$BJ30+1&lt;=15,IF(SM$19&gt;='様式３（療養者名簿）（⑤の場合）'!$BJ30,IF(SM$19&lt;='様式３（療養者名簿）（⑤の場合）'!$BK30,1,0),0),0)</f>
        <v>0</v>
      </c>
      <c r="SN25" s="248">
        <f>IF(SN$19-'様式３（療養者名簿）（⑤の場合）'!$BJ30+1&lt;=15,IF(SN$19&gt;='様式３（療養者名簿）（⑤の場合）'!$BJ30,IF(SN$19&lt;='様式３（療養者名簿）（⑤の場合）'!$BK30,1,0),0),0)</f>
        <v>0</v>
      </c>
      <c r="SO25" s="248">
        <f>IF(SO$19-'様式３（療養者名簿）（⑤の場合）'!$BJ30+1&lt;=15,IF(SO$19&gt;='様式３（療養者名簿）（⑤の場合）'!$BJ30,IF(SO$19&lt;='様式３（療養者名簿）（⑤の場合）'!$BK30,1,0),0),0)</f>
        <v>0</v>
      </c>
      <c r="SP25" s="248">
        <f>IF(SP$19-'様式３（療養者名簿）（⑤の場合）'!$BJ30+1&lt;=15,IF(SP$19&gt;='様式３（療養者名簿）（⑤の場合）'!$BJ30,IF(SP$19&lt;='様式３（療養者名簿）（⑤の場合）'!$BK30,1,0),0),0)</f>
        <v>0</v>
      </c>
      <c r="SQ25" s="248">
        <f>IF(SQ$19-'様式３（療養者名簿）（⑤の場合）'!$BJ30+1&lt;=15,IF(SQ$19&gt;='様式３（療養者名簿）（⑤の場合）'!$BJ30,IF(SQ$19&lt;='様式３（療養者名簿）（⑤の場合）'!$BK30,1,0),0),0)</f>
        <v>0</v>
      </c>
      <c r="SR25" s="248">
        <f>IF(SR$19-'様式３（療養者名簿）（⑤の場合）'!$BJ30+1&lt;=15,IF(SR$19&gt;='様式３（療養者名簿）（⑤の場合）'!$BJ30,IF(SR$19&lt;='様式３（療養者名簿）（⑤の場合）'!$BK30,1,0),0),0)</f>
        <v>0</v>
      </c>
      <c r="SS25" s="248">
        <f>IF(SS$19-'様式３（療養者名簿）（⑤の場合）'!$BJ30+1&lt;=15,IF(SS$19&gt;='様式３（療養者名簿）（⑤の場合）'!$BJ30,IF(SS$19&lt;='様式３（療養者名簿）（⑤の場合）'!$BK30,1,0),0),0)</f>
        <v>0</v>
      </c>
      <c r="ST25" s="248">
        <f>IF(ST$19-'様式３（療養者名簿）（⑤の場合）'!$BJ30+1&lt;=15,IF(ST$19&gt;='様式３（療養者名簿）（⑤の場合）'!$BJ30,IF(ST$19&lt;='様式３（療養者名簿）（⑤の場合）'!$BK30,1,0),0),0)</f>
        <v>0</v>
      </c>
      <c r="SU25" s="248">
        <f>IF(SU$19-'様式３（療養者名簿）（⑤の場合）'!$BJ30+1&lt;=15,IF(SU$19&gt;='様式３（療養者名簿）（⑤の場合）'!$BJ30,IF(SU$19&lt;='様式３（療養者名簿）（⑤の場合）'!$BK30,1,0),0),0)</f>
        <v>0</v>
      </c>
      <c r="SV25" s="248">
        <f>IF(SV$19-'様式３（療養者名簿）（⑤の場合）'!$BJ30+1&lt;=15,IF(SV$19&gt;='様式３（療養者名簿）（⑤の場合）'!$BJ30,IF(SV$19&lt;='様式３（療養者名簿）（⑤の場合）'!$BK30,1,0),0),0)</f>
        <v>0</v>
      </c>
      <c r="SW25" s="248">
        <f>IF(SW$19-'様式３（療養者名簿）（⑤の場合）'!$BJ30+1&lt;=15,IF(SW$19&gt;='様式３（療養者名簿）（⑤の場合）'!$BJ30,IF(SW$19&lt;='様式３（療養者名簿）（⑤の場合）'!$BK30,1,0),0),0)</f>
        <v>0</v>
      </c>
      <c r="SX25" s="248">
        <f>IF(SX$19-'様式３（療養者名簿）（⑤の場合）'!$BJ30+1&lt;=15,IF(SX$19&gt;='様式３（療養者名簿）（⑤の場合）'!$BJ30,IF(SX$19&lt;='様式３（療養者名簿）（⑤の場合）'!$BK30,1,0),0),0)</f>
        <v>0</v>
      </c>
      <c r="SY25" s="248">
        <f>IF(SY$19-'様式３（療養者名簿）（⑤の場合）'!$BJ30+1&lt;=15,IF(SY$19&gt;='様式３（療養者名簿）（⑤の場合）'!$BJ30,IF(SY$19&lt;='様式３（療養者名簿）（⑤の場合）'!$BK30,1,0),0),0)</f>
        <v>0</v>
      </c>
      <c r="SZ25" s="248">
        <f>IF(SZ$19-'様式３（療養者名簿）（⑤の場合）'!$BJ30+1&lt;=15,IF(SZ$19&gt;='様式３（療養者名簿）（⑤の場合）'!$BJ30,IF(SZ$19&lt;='様式３（療養者名簿）（⑤の場合）'!$BK30,1,0),0),0)</f>
        <v>0</v>
      </c>
      <c r="TA25" s="248">
        <f>IF(TA$19-'様式３（療養者名簿）（⑤の場合）'!$BJ30+1&lt;=15,IF(TA$19&gt;='様式３（療養者名簿）（⑤の場合）'!$BJ30,IF(TA$19&lt;='様式３（療養者名簿）（⑤の場合）'!$BK30,1,0),0),0)</f>
        <v>0</v>
      </c>
      <c r="TB25" s="248">
        <f>IF(TB$19-'様式３（療養者名簿）（⑤の場合）'!$BJ30+1&lt;=15,IF(TB$19&gt;='様式３（療養者名簿）（⑤の場合）'!$BJ30,IF(TB$19&lt;='様式３（療養者名簿）（⑤の場合）'!$BK30,1,0),0),0)</f>
        <v>0</v>
      </c>
      <c r="TC25" s="248">
        <f>IF(TC$19-'様式３（療養者名簿）（⑤の場合）'!$BJ30+1&lt;=15,IF(TC$19&gt;='様式３（療養者名簿）（⑤の場合）'!$BJ30,IF(TC$19&lt;='様式３（療養者名簿）（⑤の場合）'!$BK30,1,0),0),0)</f>
        <v>0</v>
      </c>
      <c r="TD25" s="248">
        <f>IF(TD$19-'様式３（療養者名簿）（⑤の場合）'!$BJ30+1&lt;=15,IF(TD$19&gt;='様式３（療養者名簿）（⑤の場合）'!$BJ30,IF(TD$19&lt;='様式３（療養者名簿）（⑤の場合）'!$BK30,1,0),0),0)</f>
        <v>0</v>
      </c>
      <c r="TE25" s="248">
        <f>IF(TE$19-'様式３（療養者名簿）（⑤の場合）'!$BJ30+1&lt;=15,IF(TE$19&gt;='様式３（療養者名簿）（⑤の場合）'!$BJ30,IF(TE$19&lt;='様式３（療養者名簿）（⑤の場合）'!$BK30,1,0),0),0)</f>
        <v>0</v>
      </c>
      <c r="TF25" s="248">
        <f>IF(TF$19-'様式３（療養者名簿）（⑤の場合）'!$BJ30+1&lt;=15,IF(TF$19&gt;='様式３（療養者名簿）（⑤の場合）'!$BJ30,IF(TF$19&lt;='様式３（療養者名簿）（⑤の場合）'!$BK30,1,0),0),0)</f>
        <v>0</v>
      </c>
      <c r="TG25" s="248">
        <f>IF(TG$19-'様式３（療養者名簿）（⑤の場合）'!$BJ30+1&lt;=15,IF(TG$19&gt;='様式３（療養者名簿）（⑤の場合）'!$BJ30,IF(TG$19&lt;='様式３（療養者名簿）（⑤の場合）'!$BK30,1,0),0),0)</f>
        <v>0</v>
      </c>
      <c r="TH25" s="248">
        <f>IF(TH$19-'様式３（療養者名簿）（⑤の場合）'!$BJ30+1&lt;=15,IF(TH$19&gt;='様式３（療養者名簿）（⑤の場合）'!$BJ30,IF(TH$19&lt;='様式３（療養者名簿）（⑤の場合）'!$BK30,1,0),0),0)</f>
        <v>0</v>
      </c>
      <c r="TI25" s="248">
        <f>IF(TI$19-'様式３（療養者名簿）（⑤の場合）'!$BJ30+1&lt;=15,IF(TI$19&gt;='様式３（療養者名簿）（⑤の場合）'!$BJ30,IF(TI$19&lt;='様式３（療養者名簿）（⑤の場合）'!$BK30,1,0),0),0)</f>
        <v>0</v>
      </c>
      <c r="TJ25" s="248">
        <f>IF(TJ$19-'様式３（療養者名簿）（⑤の場合）'!$BJ30+1&lt;=15,IF(TJ$19&gt;='様式３（療養者名簿）（⑤の場合）'!$BJ30,IF(TJ$19&lt;='様式３（療養者名簿）（⑤の場合）'!$BK30,1,0),0),0)</f>
        <v>0</v>
      </c>
      <c r="TK25" s="248">
        <f>IF(TK$19-'様式３（療養者名簿）（⑤の場合）'!$BJ30+1&lt;=15,IF(TK$19&gt;='様式３（療養者名簿）（⑤の場合）'!$BJ30,IF(TK$19&lt;='様式３（療養者名簿）（⑤の場合）'!$BK30,1,0),0),0)</f>
        <v>0</v>
      </c>
      <c r="TL25" s="248">
        <f>IF(TL$19-'様式３（療養者名簿）（⑤の場合）'!$BJ30+1&lt;=15,IF(TL$19&gt;='様式３（療養者名簿）（⑤の場合）'!$BJ30,IF(TL$19&lt;='様式３（療養者名簿）（⑤の場合）'!$BK30,1,0),0),0)</f>
        <v>0</v>
      </c>
      <c r="TM25" s="248">
        <f>IF(TM$19-'様式３（療養者名簿）（⑤の場合）'!$BJ30+1&lt;=15,IF(TM$19&gt;='様式３（療養者名簿）（⑤の場合）'!$BJ30,IF(TM$19&lt;='様式３（療養者名簿）（⑤の場合）'!$BK30,1,0),0),0)</f>
        <v>0</v>
      </c>
      <c r="TN25" s="248">
        <f>IF(TN$19-'様式３（療養者名簿）（⑤の場合）'!$BJ30+1&lt;=15,IF(TN$19&gt;='様式３（療養者名簿）（⑤の場合）'!$BJ30,IF(TN$19&lt;='様式３（療養者名簿）（⑤の場合）'!$BK30,1,0),0),0)</f>
        <v>0</v>
      </c>
      <c r="TO25" s="248">
        <f>IF(TO$19-'様式３（療養者名簿）（⑤の場合）'!$BJ30+1&lt;=15,IF(TO$19&gt;='様式３（療養者名簿）（⑤の場合）'!$BJ30,IF(TO$19&lt;='様式３（療養者名簿）（⑤の場合）'!$BK30,1,0),0),0)</f>
        <v>0</v>
      </c>
      <c r="TP25" s="248">
        <f>IF(TP$19-'様式３（療養者名簿）（⑤の場合）'!$BJ30+1&lt;=15,IF(TP$19&gt;='様式３（療養者名簿）（⑤の場合）'!$BJ30,IF(TP$19&lt;='様式３（療養者名簿）（⑤の場合）'!$BK30,1,0),0),0)</f>
        <v>0</v>
      </c>
      <c r="TQ25" s="248">
        <f>IF(TQ$19-'様式３（療養者名簿）（⑤の場合）'!$BJ30+1&lt;=15,IF(TQ$19&gt;='様式３（療養者名簿）（⑤の場合）'!$BJ30,IF(TQ$19&lt;='様式３（療養者名簿）（⑤の場合）'!$BK30,1,0),0),0)</f>
        <v>0</v>
      </c>
      <c r="TR25" s="248">
        <f>IF(TR$19-'様式３（療養者名簿）（⑤の場合）'!$BJ30+1&lt;=15,IF(TR$19&gt;='様式３（療養者名簿）（⑤の場合）'!$BJ30,IF(TR$19&lt;='様式３（療養者名簿）（⑤の場合）'!$BK30,1,0),0),0)</f>
        <v>0</v>
      </c>
      <c r="TS25" s="248">
        <f>IF(TS$19-'様式３（療養者名簿）（⑤の場合）'!$BJ30+1&lt;=15,IF(TS$19&gt;='様式３（療養者名簿）（⑤の場合）'!$BJ30,IF(TS$19&lt;='様式３（療養者名簿）（⑤の場合）'!$BK30,1,0),0),0)</f>
        <v>0</v>
      </c>
      <c r="TT25" s="248">
        <f>IF(TT$19-'様式３（療養者名簿）（⑤の場合）'!$BJ30+1&lt;=15,IF(TT$19&gt;='様式３（療養者名簿）（⑤の場合）'!$BJ30,IF(TT$19&lt;='様式３（療養者名簿）（⑤の場合）'!$BK30,1,0),0),0)</f>
        <v>0</v>
      </c>
      <c r="TU25" s="248">
        <f>IF(TU$19-'様式３（療養者名簿）（⑤の場合）'!$BJ30+1&lt;=15,IF(TU$19&gt;='様式３（療養者名簿）（⑤の場合）'!$BJ30,IF(TU$19&lt;='様式３（療養者名簿）（⑤の場合）'!$BK30,1,0),0),0)</f>
        <v>0</v>
      </c>
      <c r="TV25" s="248">
        <f>IF(TV$19-'様式３（療養者名簿）（⑤の場合）'!$BJ30+1&lt;=15,IF(TV$19&gt;='様式３（療養者名簿）（⑤の場合）'!$BJ30,IF(TV$19&lt;='様式３（療養者名簿）（⑤の場合）'!$BK30,1,0),0),0)</f>
        <v>0</v>
      </c>
      <c r="TW25" s="248">
        <f>IF(TW$19-'様式３（療養者名簿）（⑤の場合）'!$BJ30+1&lt;=15,IF(TW$19&gt;='様式３（療養者名簿）（⑤の場合）'!$BJ30,IF(TW$19&lt;='様式３（療養者名簿）（⑤の場合）'!$BK30,1,0),0),0)</f>
        <v>0</v>
      </c>
      <c r="TX25" s="248">
        <f>IF(TX$19-'様式３（療養者名簿）（⑤の場合）'!$BJ30+1&lt;=15,IF(TX$19&gt;='様式３（療養者名簿）（⑤の場合）'!$BJ30,IF(TX$19&lt;='様式３（療養者名簿）（⑤の場合）'!$BK30,1,0),0),0)</f>
        <v>0</v>
      </c>
      <c r="TY25" s="248">
        <f>IF(TY$19-'様式３（療養者名簿）（⑤の場合）'!$BJ30+1&lt;=15,IF(TY$19&gt;='様式３（療養者名簿）（⑤の場合）'!$BJ30,IF(TY$19&lt;='様式３（療養者名簿）（⑤の場合）'!$BK30,1,0),0),0)</f>
        <v>0</v>
      </c>
      <c r="TZ25" s="248">
        <f>IF(TZ$19-'様式３（療養者名簿）（⑤の場合）'!$BJ30+1&lt;=15,IF(TZ$19&gt;='様式３（療養者名簿）（⑤の場合）'!$BJ30,IF(TZ$19&lt;='様式３（療養者名簿）（⑤の場合）'!$BK30,1,0),0),0)</f>
        <v>0</v>
      </c>
      <c r="UA25" s="248">
        <f>IF(UA$19-'様式３（療養者名簿）（⑤の場合）'!$BJ30+1&lt;=15,IF(UA$19&gt;='様式３（療養者名簿）（⑤の場合）'!$BJ30,IF(UA$19&lt;='様式３（療養者名簿）（⑤の場合）'!$BK30,1,0),0),0)</f>
        <v>0</v>
      </c>
      <c r="UB25" s="248">
        <f>IF(UB$19-'様式３（療養者名簿）（⑤の場合）'!$BJ30+1&lt;=15,IF(UB$19&gt;='様式３（療養者名簿）（⑤の場合）'!$BJ30,IF(UB$19&lt;='様式３（療養者名簿）（⑤の場合）'!$BK30,1,0),0),0)</f>
        <v>0</v>
      </c>
      <c r="UC25" s="248">
        <f>IF(UC$19-'様式３（療養者名簿）（⑤の場合）'!$BJ30+1&lt;=15,IF(UC$19&gt;='様式３（療養者名簿）（⑤の場合）'!$BJ30,IF(UC$19&lt;='様式３（療養者名簿）（⑤の場合）'!$BK30,1,0),0),0)</f>
        <v>0</v>
      </c>
      <c r="UD25" s="372">
        <f>IF(UD$19-'様式３（療養者名簿）（⑤の場合）'!$BJ30+1&lt;=15,IF(UD$19&gt;='様式３（療養者名簿）（⑤の場合）'!$BJ30,IF(UD$19&lt;='様式３（療養者名簿）（⑤の場合）'!$BK30,1,0),0),0)</f>
        <v>0</v>
      </c>
      <c r="UE25" s="372">
        <f>IF(UE$19-'様式３（療養者名簿）（⑤の場合）'!$BJ30+1&lt;=15,IF(UE$19&gt;='様式３（療養者名簿）（⑤の場合）'!$BJ30,IF(UE$19&lt;='様式３（療養者名簿）（⑤の場合）'!$BK30,1,0),0),0)</f>
        <v>0</v>
      </c>
      <c r="UF25" s="372">
        <f>IF(UF$19-'様式３（療養者名簿）（⑤の場合）'!$BJ30+1&lt;=15,IF(UF$19&gt;='様式３（療養者名簿）（⑤の場合）'!$BJ30,IF(UF$19&lt;='様式３（療養者名簿）（⑤の場合）'!$BK30,1,0),0),0)</f>
        <v>0</v>
      </c>
      <c r="UG25" s="372">
        <f>IF(UG$19-'様式３（療養者名簿）（⑤の場合）'!$BJ30+1&lt;=15,IF(UG$19&gt;='様式３（療養者名簿）（⑤の場合）'!$BJ30,IF(UG$19&lt;='様式３（療養者名簿）（⑤の場合）'!$BK30,1,0),0),0)</f>
        <v>0</v>
      </c>
      <c r="UH25" s="372">
        <f>IF(UH$19-'様式３（療養者名簿）（⑤の場合）'!$BJ30+1&lt;=15,IF(UH$19&gt;='様式３（療養者名簿）（⑤の場合）'!$BJ30,IF(UH$19&lt;='様式３（療養者名簿）（⑤の場合）'!$BK30,1,0),0),0)</f>
        <v>0</v>
      </c>
      <c r="UI25" s="372">
        <f>IF(UI$19-'様式３（療養者名簿）（⑤の場合）'!$BJ30+1&lt;=15,IF(UI$19&gt;='様式３（療養者名簿）（⑤の場合）'!$BJ30,IF(UI$19&lt;='様式３（療養者名簿）（⑤の場合）'!$BK30,1,0),0),0)</f>
        <v>0</v>
      </c>
      <c r="UJ25" s="372">
        <f>IF(UJ$19-'様式３（療養者名簿）（⑤の場合）'!$BJ30+1&lt;=15,IF(UJ$19&gt;='様式３（療養者名簿）（⑤の場合）'!$BJ30,IF(UJ$19&lt;='様式３（療養者名簿）（⑤の場合）'!$BK30,1,0),0),0)</f>
        <v>0</v>
      </c>
      <c r="UK25" s="372">
        <f>IF(UK$19-'様式３（療養者名簿）（⑤の場合）'!$BJ30+1&lt;=15,IF(UK$19&gt;='様式３（療養者名簿）（⑤の場合）'!$BJ30,IF(UK$19&lt;='様式３（療養者名簿）（⑤の場合）'!$BK30,1,0),0),0)</f>
        <v>0</v>
      </c>
      <c r="UL25" s="372">
        <f>IF(UL$19-'様式３（療養者名簿）（⑤の場合）'!$BJ30+1&lt;=15,IF(UL$19&gt;='様式３（療養者名簿）（⑤の場合）'!$BJ30,IF(UL$19&lt;='様式３（療養者名簿）（⑤の場合）'!$BK30,1,0),0),0)</f>
        <v>0</v>
      </c>
      <c r="UM25" s="372">
        <f>IF(UM$19-'様式３（療養者名簿）（⑤の場合）'!$BJ30+1&lt;=15,IF(UM$19&gt;='様式３（療養者名簿）（⑤の場合）'!$BJ30,IF(UM$19&lt;='様式３（療養者名簿）（⑤の場合）'!$BK30,1,0),0),0)</f>
        <v>0</v>
      </c>
      <c r="UN25" s="372">
        <f>IF(UN$19-'様式３（療養者名簿）（⑤の場合）'!$BJ30+1&lt;=15,IF(UN$19&gt;='様式３（療養者名簿）（⑤の場合）'!$BJ30,IF(UN$19&lt;='様式３（療養者名簿）（⑤の場合）'!$BK30,1,0),0),0)</f>
        <v>0</v>
      </c>
      <c r="UO25" s="372">
        <f>IF(UO$19-'様式３（療養者名簿）（⑤の場合）'!$BJ30+1&lt;=15,IF(UO$19&gt;='様式３（療養者名簿）（⑤の場合）'!$BJ30,IF(UO$19&lt;='様式３（療養者名簿）（⑤の場合）'!$BK30,1,0),0),0)</f>
        <v>0</v>
      </c>
      <c r="UP25" s="372">
        <f>IF(UP$19-'様式３（療養者名簿）（⑤の場合）'!$BJ30+1&lt;=15,IF(UP$19&gt;='様式３（療養者名簿）（⑤の場合）'!$BJ30,IF(UP$19&lt;='様式３（療養者名簿）（⑤の場合）'!$BK30,1,0),0),0)</f>
        <v>0</v>
      </c>
      <c r="UQ25" s="372">
        <f>IF(UQ$19-'様式３（療養者名簿）（⑤の場合）'!$BJ30+1&lt;=15,IF(UQ$19&gt;='様式３（療養者名簿）（⑤の場合）'!$BJ30,IF(UQ$19&lt;='様式３（療養者名簿）（⑤の場合）'!$BK30,1,0),0),0)</f>
        <v>0</v>
      </c>
      <c r="UR25" s="372">
        <f>IF(UR$19-'様式３（療養者名簿）（⑤の場合）'!$BJ30+1&lt;=15,IF(UR$19&gt;='様式３（療養者名簿）（⑤の場合）'!$BJ30,IF(UR$19&lt;='様式３（療養者名簿）（⑤の場合）'!$BK30,1,0),0),0)</f>
        <v>0</v>
      </c>
      <c r="US25" s="372">
        <f>IF(US$19-'様式３（療養者名簿）（⑤の場合）'!$BJ30+1&lt;=15,IF(US$19&gt;='様式３（療養者名簿）（⑤の場合）'!$BJ30,IF(US$19&lt;='様式３（療養者名簿）（⑤の場合）'!$BK30,1,0),0),0)</f>
        <v>0</v>
      </c>
      <c r="UT25" s="372">
        <f>IF(UT$19-'様式３（療養者名簿）（⑤の場合）'!$BJ30+1&lt;=15,IF(UT$19&gt;='様式３（療養者名簿）（⑤の場合）'!$BJ30,IF(UT$19&lt;='様式３（療養者名簿）（⑤の場合）'!$BK30,1,0),0),0)</f>
        <v>0</v>
      </c>
      <c r="UU25" s="372">
        <f>IF(UU$19-'様式３（療養者名簿）（⑤の場合）'!$BJ30+1&lt;=15,IF(UU$19&gt;='様式３（療養者名簿）（⑤の場合）'!$BJ30,IF(UU$19&lt;='様式３（療養者名簿）（⑤の場合）'!$BK30,1,0),0),0)</f>
        <v>0</v>
      </c>
      <c r="UV25" s="372">
        <f>IF(UV$19-'様式３（療養者名簿）（⑤の場合）'!$BJ30+1&lt;=15,IF(UV$19&gt;='様式３（療養者名簿）（⑤の場合）'!$BJ30,IF(UV$19&lt;='様式３（療養者名簿）（⑤の場合）'!$BK30,1,0),0),0)</f>
        <v>0</v>
      </c>
      <c r="UW25" s="372">
        <f>IF(UW$19-'様式３（療養者名簿）（⑤の場合）'!$BJ30+1&lt;=15,IF(UW$19&gt;='様式３（療養者名簿）（⑤の場合）'!$BJ30,IF(UW$19&lt;='様式３（療養者名簿）（⑤の場合）'!$BK30,1,0),0),0)</f>
        <v>0</v>
      </c>
      <c r="UX25" s="372">
        <f>IF(UX$19-'様式３（療養者名簿）（⑤の場合）'!$BJ30+1&lt;=15,IF(UX$19&gt;='様式３（療養者名簿）（⑤の場合）'!$BJ30,IF(UX$19&lt;='様式３（療養者名簿）（⑤の場合）'!$BK30,1,0),0),0)</f>
        <v>0</v>
      </c>
      <c r="UY25" s="372">
        <f>IF(UY$19-'様式３（療養者名簿）（⑤の場合）'!$BJ30+1&lt;=15,IF(UY$19&gt;='様式３（療養者名簿）（⑤の場合）'!$BJ30,IF(UY$19&lt;='様式３（療養者名簿）（⑤の場合）'!$BK30,1,0),0),0)</f>
        <v>0</v>
      </c>
      <c r="UZ25" s="372">
        <f>IF(UZ$19-'様式３（療養者名簿）（⑤の場合）'!$BJ30+1&lt;=15,IF(UZ$19&gt;='様式３（療養者名簿）（⑤の場合）'!$BJ30,IF(UZ$19&lt;='様式３（療養者名簿）（⑤の場合）'!$BK30,1,0),0),0)</f>
        <v>0</v>
      </c>
      <c r="VA25" s="372">
        <f>IF(VA$19-'様式３（療養者名簿）（⑤の場合）'!$BJ30+1&lt;=15,IF(VA$19&gt;='様式３（療養者名簿）（⑤の場合）'!$BJ30,IF(VA$19&lt;='様式３（療養者名簿）（⑤の場合）'!$BK30,1,0),0),0)</f>
        <v>0</v>
      </c>
      <c r="VB25" s="372">
        <f>IF(VB$19-'様式３（療養者名簿）（⑤の場合）'!$BJ30+1&lt;=15,IF(VB$19&gt;='様式３（療養者名簿）（⑤の場合）'!$BJ30,IF(VB$19&lt;='様式３（療養者名簿）（⑤の場合）'!$BK30,1,0),0),0)</f>
        <v>0</v>
      </c>
      <c r="VC25" s="372">
        <f>IF(VC$19-'様式３（療養者名簿）（⑤の場合）'!$BJ30+1&lt;=15,IF(VC$19&gt;='様式３（療養者名簿）（⑤の場合）'!$BJ30,IF(VC$19&lt;='様式３（療養者名簿）（⑤の場合）'!$BK30,1,0),0),0)</f>
        <v>0</v>
      </c>
      <c r="VD25" s="372">
        <f>IF(VD$19-'様式３（療養者名簿）（⑤の場合）'!$BJ30+1&lt;=15,IF(VD$19&gt;='様式３（療養者名簿）（⑤の場合）'!$BJ30,IF(VD$19&lt;='様式３（療養者名簿）（⑤の場合）'!$BK30,1,0),0),0)</f>
        <v>0</v>
      </c>
      <c r="VE25" s="372">
        <f>IF(VE$19-'様式３（療養者名簿）（⑤の場合）'!$BJ30+1&lt;=15,IF(VE$19&gt;='様式３（療養者名簿）（⑤の場合）'!$BJ30,IF(VE$19&lt;='様式３（療養者名簿）（⑤の場合）'!$BK30,1,0),0),0)</f>
        <v>0</v>
      </c>
      <c r="VF25" s="372">
        <f>IF(VF$19-'様式３（療養者名簿）（⑤の場合）'!$BJ30+1&lt;=15,IF(VF$19&gt;='様式３（療養者名簿）（⑤の場合）'!$BJ30,IF(VF$19&lt;='様式３（療養者名簿）（⑤の場合）'!$BK30,1,0),0),0)</f>
        <v>0</v>
      </c>
      <c r="VG25" s="372">
        <f>IF(VG$19-'様式３（療養者名簿）（⑤の場合）'!$BJ30+1&lt;=15,IF(VG$19&gt;='様式３（療養者名簿）（⑤の場合）'!$BJ30,IF(VG$19&lt;='様式３（療養者名簿）（⑤の場合）'!$BK30,1,0),0),0)</f>
        <v>0</v>
      </c>
      <c r="VH25" s="372">
        <f>IF(VH$19-'様式３（療養者名簿）（⑤の場合）'!$BJ30+1&lt;=15,IF(VH$19&gt;='様式３（療養者名簿）（⑤の場合）'!$BJ30,IF(VH$19&lt;='様式３（療養者名簿）（⑤の場合）'!$BK30,1,0),0),0)</f>
        <v>0</v>
      </c>
      <c r="VI25" s="372">
        <f>IF(VI$19-'様式３（療養者名簿）（⑤の場合）'!$BJ30+1&lt;=15,IF(VI$19&gt;='様式３（療養者名簿）（⑤の場合）'!$BJ30,IF(VI$19&lt;='様式３（療養者名簿）（⑤の場合）'!$BK30,1,0),0),0)</f>
        <v>0</v>
      </c>
      <c r="VJ25" s="372">
        <f>IF(VJ$19-'様式３（療養者名簿）（⑤の場合）'!$BJ30+1&lt;=15,IF(VJ$19&gt;='様式３（療養者名簿）（⑤の場合）'!$BJ30,IF(VJ$19&lt;='様式３（療養者名簿）（⑤の場合）'!$BK30,1,0),0),0)</f>
        <v>0</v>
      </c>
      <c r="VK25" s="372">
        <f>IF(VK$19-'様式３（療養者名簿）（⑤の場合）'!$BJ30+1&lt;=15,IF(VK$19&gt;='様式３（療養者名簿）（⑤の場合）'!$BJ30,IF(VK$19&lt;='様式３（療養者名簿）（⑤の場合）'!$BK30,1,0),0),0)</f>
        <v>0</v>
      </c>
      <c r="VL25" s="372">
        <f>IF(VL$19-'様式３（療養者名簿）（⑤の場合）'!$BJ30+1&lt;=15,IF(VL$19&gt;='様式３（療養者名簿）（⑤の場合）'!$BJ30,IF(VL$19&lt;='様式３（療養者名簿）（⑤の場合）'!$BK30,1,0),0),0)</f>
        <v>0</v>
      </c>
      <c r="VM25" s="372">
        <f>IF(VM$19-'様式３（療養者名簿）（⑤の場合）'!$BJ30+1&lt;=15,IF(VM$19&gt;='様式３（療養者名簿）（⑤の場合）'!$BJ30,IF(VM$19&lt;='様式３（療養者名簿）（⑤の場合）'!$BK30,1,0),0),0)</f>
        <v>0</v>
      </c>
      <c r="VN25" s="372">
        <f>IF(VN$19-'様式３（療養者名簿）（⑤の場合）'!$BJ30+1&lt;=15,IF(VN$19&gt;='様式３（療養者名簿）（⑤の場合）'!$BJ30,IF(VN$19&lt;='様式３（療養者名簿）（⑤の場合）'!$BK30,1,0),0),0)</f>
        <v>0</v>
      </c>
      <c r="VO25" s="372">
        <f>IF(VO$19-'様式３（療養者名簿）（⑤の場合）'!$BJ30+1&lt;=15,IF(VO$19&gt;='様式３（療養者名簿）（⑤の場合）'!$BJ30,IF(VO$19&lt;='様式３（療養者名簿）（⑤の場合）'!$BK30,1,0),0),0)</f>
        <v>0</v>
      </c>
      <c r="VP25" s="372">
        <f>IF(VP$19-'様式３（療養者名簿）（⑤の場合）'!$BJ30+1&lt;=15,IF(VP$19&gt;='様式３（療養者名簿）（⑤の場合）'!$BJ30,IF(VP$19&lt;='様式３（療養者名簿）（⑤の場合）'!$BK30,1,0),0),0)</f>
        <v>0</v>
      </c>
      <c r="VQ25" s="372">
        <f>IF(VQ$19-'様式３（療養者名簿）（⑤の場合）'!$BJ30+1&lt;=15,IF(VQ$19&gt;='様式３（療養者名簿）（⑤の場合）'!$BJ30,IF(VQ$19&lt;='様式３（療養者名簿）（⑤の場合）'!$BK30,1,0),0),0)</f>
        <v>0</v>
      </c>
      <c r="VR25" s="372">
        <f>IF(VR$19-'様式３（療養者名簿）（⑤の場合）'!$BJ30+1&lt;=15,IF(VR$19&gt;='様式３（療養者名簿）（⑤の場合）'!$BJ30,IF(VR$19&lt;='様式３（療養者名簿）（⑤の場合）'!$BK30,1,0),0),0)</f>
        <v>0</v>
      </c>
      <c r="VS25" s="372">
        <f>IF(VS$19-'様式３（療養者名簿）（⑤の場合）'!$BJ30+1&lt;=15,IF(VS$19&gt;='様式３（療養者名簿）（⑤の場合）'!$BJ30,IF(VS$19&lt;='様式３（療養者名簿）（⑤の場合）'!$BK30,1,0),0),0)</f>
        <v>0</v>
      </c>
      <c r="VT25" s="372">
        <f>IF(VT$19-'様式３（療養者名簿）（⑤の場合）'!$BJ30+1&lt;=15,IF(VT$19&gt;='様式３（療養者名簿）（⑤の場合）'!$BJ30,IF(VT$19&lt;='様式３（療養者名簿）（⑤の場合）'!$BK30,1,0),0),0)</f>
        <v>0</v>
      </c>
      <c r="VU25" s="372">
        <f>IF(VU$19-'様式３（療養者名簿）（⑤の場合）'!$BJ30+1&lt;=15,IF(VU$19&gt;='様式３（療養者名簿）（⑤の場合）'!$BJ30,IF(VU$19&lt;='様式３（療養者名簿）（⑤の場合）'!$BK30,1,0),0),0)</f>
        <v>0</v>
      </c>
      <c r="VV25" s="372">
        <f>IF(VV$19-'様式３（療養者名簿）（⑤の場合）'!$BJ30+1&lt;=15,IF(VV$19&gt;='様式３（療養者名簿）（⑤の場合）'!$BJ30,IF(VV$19&lt;='様式３（療養者名簿）（⑤の場合）'!$BK30,1,0),0),0)</f>
        <v>0</v>
      </c>
      <c r="VW25" s="372">
        <f>IF(VW$19-'様式３（療養者名簿）（⑤の場合）'!$BJ30+1&lt;=15,IF(VW$19&gt;='様式３（療養者名簿）（⑤の場合）'!$BJ30,IF(VW$19&lt;='様式３（療養者名簿）（⑤の場合）'!$BK30,1,0),0),0)</f>
        <v>0</v>
      </c>
      <c r="VX25" s="372">
        <f>IF(VX$19-'様式３（療養者名簿）（⑤の場合）'!$BJ30+1&lt;=15,IF(VX$19&gt;='様式３（療養者名簿）（⑤の場合）'!$BJ30,IF(VX$19&lt;='様式３（療養者名簿）（⑤の場合）'!$BK30,1,0),0),0)</f>
        <v>0</v>
      </c>
      <c r="VY25" s="372">
        <f>IF(VY$19-'様式３（療養者名簿）（⑤の場合）'!$BJ30+1&lt;=15,IF(VY$19&gt;='様式３（療養者名簿）（⑤の場合）'!$BJ30,IF(VY$19&lt;='様式３（療養者名簿）（⑤の場合）'!$BK30,1,0),0),0)</f>
        <v>0</v>
      </c>
      <c r="VZ25" s="372">
        <f>IF(VZ$19-'様式３（療養者名簿）（⑤の場合）'!$BJ30+1&lt;=15,IF(VZ$19&gt;='様式３（療養者名簿）（⑤の場合）'!$BJ30,IF(VZ$19&lt;='様式３（療養者名簿）（⑤の場合）'!$BK30,1,0),0),0)</f>
        <v>0</v>
      </c>
      <c r="WA25" s="372">
        <f>IF(WA$19-'様式３（療養者名簿）（⑤の場合）'!$BJ30+1&lt;=15,IF(WA$19&gt;='様式３（療養者名簿）（⑤の場合）'!$BJ30,IF(WA$19&lt;='様式３（療養者名簿）（⑤の場合）'!$BK30,1,0),0),0)</f>
        <v>0</v>
      </c>
      <c r="WB25" s="372">
        <f>IF(WB$19-'様式３（療養者名簿）（⑤の場合）'!$BJ30+1&lt;=15,IF(WB$19&gt;='様式３（療養者名簿）（⑤の場合）'!$BJ30,IF(WB$19&lt;='様式３（療養者名簿）（⑤の場合）'!$BK30,1,0),0),0)</f>
        <v>0</v>
      </c>
      <c r="WC25" s="372">
        <f>IF(WC$19-'様式３（療養者名簿）（⑤の場合）'!$BJ30+1&lt;=15,IF(WC$19&gt;='様式３（療養者名簿）（⑤の場合）'!$BJ30,IF(WC$19&lt;='様式３（療養者名簿）（⑤の場合）'!$BK30,1,0),0),0)</f>
        <v>0</v>
      </c>
      <c r="WD25" s="372">
        <f>IF(WD$19-'様式３（療養者名簿）（⑤の場合）'!$BJ30+1&lt;=15,IF(WD$19&gt;='様式３（療養者名簿）（⑤の場合）'!$BJ30,IF(WD$19&lt;='様式３（療養者名簿）（⑤の場合）'!$BK30,1,0),0),0)</f>
        <v>0</v>
      </c>
      <c r="WE25" s="372">
        <f>IF(WE$19-'様式３（療養者名簿）（⑤の場合）'!$BJ30+1&lt;=15,IF(WE$19&gt;='様式３（療養者名簿）（⑤の場合）'!$BJ30,IF(WE$19&lt;='様式３（療養者名簿）（⑤の場合）'!$BK30,1,0),0),0)</f>
        <v>0</v>
      </c>
      <c r="WF25" s="372">
        <f>IF(WF$19-'様式３（療養者名簿）（⑤の場合）'!$BJ30+1&lt;=15,IF(WF$19&gt;='様式３（療養者名簿）（⑤の場合）'!$BJ30,IF(WF$19&lt;='様式３（療養者名簿）（⑤の場合）'!$BK30,1,0),0),0)</f>
        <v>0</v>
      </c>
      <c r="WG25" s="372">
        <f>IF(WG$19-'様式３（療養者名簿）（⑤の場合）'!$BJ30+1&lt;=15,IF(WG$19&gt;='様式３（療養者名簿）（⑤の場合）'!$BJ30,IF(WG$19&lt;='様式３（療養者名簿）（⑤の場合）'!$BK30,1,0),0),0)</f>
        <v>0</v>
      </c>
      <c r="WH25" s="372">
        <f>IF(WH$19-'様式３（療養者名簿）（⑤の場合）'!$BJ30+1&lt;=15,IF(WH$19&gt;='様式３（療養者名簿）（⑤の場合）'!$BJ30,IF(WH$19&lt;='様式３（療養者名簿）（⑤の場合）'!$BK30,1,0),0),0)</f>
        <v>0</v>
      </c>
      <c r="WI25" s="372">
        <f>IF(WI$19-'様式３（療養者名簿）（⑤の場合）'!$BJ30+1&lt;=15,IF(WI$19&gt;='様式３（療養者名簿）（⑤の場合）'!$BJ30,IF(WI$19&lt;='様式３（療養者名簿）（⑤の場合）'!$BK30,1,0),0),0)</f>
        <v>0</v>
      </c>
      <c r="WJ25" s="372">
        <f>IF(WJ$19-'様式３（療養者名簿）（⑤の場合）'!$BJ30+1&lt;=15,IF(WJ$19&gt;='様式３（療養者名簿）（⑤の場合）'!$BJ30,IF(WJ$19&lt;='様式３（療養者名簿）（⑤の場合）'!$BK30,1,0),0),0)</f>
        <v>0</v>
      </c>
      <c r="WK25" s="372">
        <f>IF(WK$19-'様式３（療養者名簿）（⑤の場合）'!$BJ30+1&lt;=15,IF(WK$19&gt;='様式３（療養者名簿）（⑤の場合）'!$BJ30,IF(WK$19&lt;='様式３（療養者名簿）（⑤の場合）'!$BK30,1,0),0),0)</f>
        <v>0</v>
      </c>
      <c r="WL25" s="372">
        <f>IF(WL$19-'様式３（療養者名簿）（⑤の場合）'!$BJ30+1&lt;=15,IF(WL$19&gt;='様式３（療養者名簿）（⑤の場合）'!$BJ30,IF(WL$19&lt;='様式３（療養者名簿）（⑤の場合）'!$BK30,1,0),0),0)</f>
        <v>0</v>
      </c>
      <c r="WM25" s="372">
        <f>IF(WM$19-'様式３（療養者名簿）（⑤の場合）'!$BJ30+1&lt;=15,IF(WM$19&gt;='様式３（療養者名簿）（⑤の場合）'!$BJ30,IF(WM$19&lt;='様式３（療養者名簿）（⑤の場合）'!$BK30,1,0),0),0)</f>
        <v>0</v>
      </c>
      <c r="WN25" s="372">
        <f>IF(WN$19-'様式３（療養者名簿）（⑤の場合）'!$BJ30+1&lt;=15,IF(WN$19&gt;='様式３（療養者名簿）（⑤の場合）'!$BJ30,IF(WN$19&lt;='様式３（療養者名簿）（⑤の場合）'!$BK30,1,0),0),0)</f>
        <v>0</v>
      </c>
      <c r="WO25" s="372">
        <f>IF(WO$19-'様式３（療養者名簿）（⑤の場合）'!$BJ30+1&lt;=15,IF(WO$19&gt;='様式３（療養者名簿）（⑤の場合）'!$BJ30,IF(WO$19&lt;='様式３（療養者名簿）（⑤の場合）'!$BK30,1,0),0),0)</f>
        <v>0</v>
      </c>
      <c r="WP25" s="372">
        <f>IF(WP$19-'様式３（療養者名簿）（⑤の場合）'!$BJ30+1&lt;=15,IF(WP$19&gt;='様式３（療養者名簿）（⑤の場合）'!$BJ30,IF(WP$19&lt;='様式３（療養者名簿）（⑤の場合）'!$BK30,1,0),0),0)</f>
        <v>0</v>
      </c>
      <c r="WQ25" s="372">
        <f>IF(WQ$19-'様式３（療養者名簿）（⑤の場合）'!$BJ30+1&lt;=15,IF(WQ$19&gt;='様式３（療養者名簿）（⑤の場合）'!$BJ30,IF(WQ$19&lt;='様式３（療養者名簿）（⑤の場合）'!$BK30,1,0),0),0)</f>
        <v>0</v>
      </c>
      <c r="WR25" s="372">
        <f>IF(WR$19-'様式３（療養者名簿）（⑤の場合）'!$BJ30+1&lt;=15,IF(WR$19&gt;='様式３（療養者名簿）（⑤の場合）'!$BJ30,IF(WR$19&lt;='様式３（療養者名簿）（⑤の場合）'!$BK30,1,0),0),0)</f>
        <v>0</v>
      </c>
      <c r="WS25" s="372">
        <f>IF(WS$19-'様式３（療養者名簿）（⑤の場合）'!$BJ30+1&lt;=15,IF(WS$19&gt;='様式３（療養者名簿）（⑤の場合）'!$BJ30,IF(WS$19&lt;='様式３（療養者名簿）（⑤の場合）'!$BK30,1,0),0),0)</f>
        <v>0</v>
      </c>
      <c r="WT25" s="372">
        <f>IF(WT$19-'様式３（療養者名簿）（⑤の場合）'!$BJ30+1&lt;=15,IF(WT$19&gt;='様式３（療養者名簿）（⑤の場合）'!$BJ30,IF(WT$19&lt;='様式３（療養者名簿）（⑤の場合）'!$BK30,1,0),0),0)</f>
        <v>0</v>
      </c>
      <c r="WU25" s="372">
        <f>IF(WU$19-'様式３（療養者名簿）（⑤の場合）'!$BJ30+1&lt;=15,IF(WU$19&gt;='様式３（療養者名簿）（⑤の場合）'!$BJ30,IF(WU$19&lt;='様式３（療養者名簿）（⑤の場合）'!$BK30,1,0),0),0)</f>
        <v>0</v>
      </c>
      <c r="WV25" s="372">
        <f>IF(WV$19-'様式３（療養者名簿）（⑤の場合）'!$BJ30+1&lt;=15,IF(WV$19&gt;='様式３（療養者名簿）（⑤の場合）'!$BJ30,IF(WV$19&lt;='様式３（療養者名簿）（⑤の場合）'!$BK30,1,0),0),0)</f>
        <v>0</v>
      </c>
      <c r="WW25" s="372">
        <f>IF(WW$19-'様式３（療養者名簿）（⑤の場合）'!$BJ30+1&lt;=15,IF(WW$19&gt;='様式３（療養者名簿）（⑤の場合）'!$BJ30,IF(WW$19&lt;='様式３（療養者名簿）（⑤の場合）'!$BK30,1,0),0),0)</f>
        <v>0</v>
      </c>
      <c r="WX25" s="372">
        <f>IF(WX$19-'様式３（療養者名簿）（⑤の場合）'!$BJ30+1&lt;=15,IF(WX$19&gt;='様式３（療養者名簿）（⑤の場合）'!$BJ30,IF(WX$19&lt;='様式３（療養者名簿）（⑤の場合）'!$BK30,1,0),0),0)</f>
        <v>0</v>
      </c>
      <c r="WY25" s="372">
        <f>IF(WY$19-'様式３（療養者名簿）（⑤の場合）'!$BJ30+1&lt;=15,IF(WY$19&gt;='様式３（療養者名簿）（⑤の場合）'!$BJ30,IF(WY$19&lt;='様式３（療養者名簿）（⑤の場合）'!$BK30,1,0),0),0)</f>
        <v>0</v>
      </c>
      <c r="WZ25" s="372">
        <f>IF(WZ$19-'様式３（療養者名簿）（⑤の場合）'!$BJ30+1&lt;=15,IF(WZ$19&gt;='様式３（療養者名簿）（⑤の場合）'!$BJ30,IF(WZ$19&lt;='様式３（療養者名簿）（⑤の場合）'!$BK30,1,0),0),0)</f>
        <v>0</v>
      </c>
      <c r="XA25" s="372">
        <f>IF(XA$19-'様式３（療養者名簿）（⑤の場合）'!$BJ30+1&lt;=15,IF(XA$19&gt;='様式３（療養者名簿）（⑤の場合）'!$BJ30,IF(XA$19&lt;='様式３（療養者名簿）（⑤の場合）'!$BK30,1,0),0),0)</f>
        <v>0</v>
      </c>
      <c r="XB25" s="372">
        <f>IF(XB$19-'様式３（療養者名簿）（⑤の場合）'!$BJ30+1&lt;=15,IF(XB$19&gt;='様式３（療養者名簿）（⑤の場合）'!$BJ30,IF(XB$19&lt;='様式３（療養者名簿）（⑤の場合）'!$BK30,1,0),0),0)</f>
        <v>0</v>
      </c>
      <c r="XC25" s="372">
        <f>IF(XC$19-'様式３（療養者名簿）（⑤の場合）'!$BJ30+1&lt;=15,IF(XC$19&gt;='様式３（療養者名簿）（⑤の場合）'!$BJ30,IF(XC$19&lt;='様式３（療養者名簿）（⑤の場合）'!$BK30,1,0),0),0)</f>
        <v>0</v>
      </c>
      <c r="XD25" s="372">
        <f>IF(XD$19-'様式３（療養者名簿）（⑤の場合）'!$BJ30+1&lt;=15,IF(XD$19&gt;='様式３（療養者名簿）（⑤の場合）'!$BJ30,IF(XD$19&lt;='様式３（療養者名簿）（⑤の場合）'!$BK30,1,0),0),0)</f>
        <v>0</v>
      </c>
      <c r="XE25" s="372">
        <f>IF(XE$19-'様式３（療養者名簿）（⑤の場合）'!$BJ30+1&lt;=15,IF(XE$19&gt;='様式３（療養者名簿）（⑤の場合）'!$BJ30,IF(XE$19&lt;='様式３（療養者名簿）（⑤の場合）'!$BK30,1,0),0),0)</f>
        <v>0</v>
      </c>
      <c r="XF25" s="372">
        <f>IF(XF$19-'様式３（療養者名簿）（⑤の場合）'!$BJ30+1&lt;=15,IF(XF$19&gt;='様式３（療養者名簿）（⑤の場合）'!$BJ30,IF(XF$19&lt;='様式３（療養者名簿）（⑤の場合）'!$BK30,1,0),0),0)</f>
        <v>0</v>
      </c>
      <c r="XG25" s="372">
        <f>IF(XG$19-'様式３（療養者名簿）（⑤の場合）'!$BJ30+1&lt;=15,IF(XG$19&gt;='様式３（療養者名簿）（⑤の場合）'!$BJ30,IF(XG$19&lt;='様式３（療養者名簿）（⑤の場合）'!$BK30,1,0),0),0)</f>
        <v>0</v>
      </c>
      <c r="XH25" s="372">
        <f>IF(XH$19-'様式３（療養者名簿）（⑤の場合）'!$BJ30+1&lt;=15,IF(XH$19&gt;='様式３（療養者名簿）（⑤の場合）'!$BJ30,IF(XH$19&lt;='様式３（療養者名簿）（⑤の場合）'!$BK30,1,0),0),0)</f>
        <v>0</v>
      </c>
      <c r="XI25" s="372">
        <f>IF(XI$19-'様式３（療養者名簿）（⑤の場合）'!$BJ30+1&lt;=15,IF(XI$19&gt;='様式３（療養者名簿）（⑤の場合）'!$BJ30,IF(XI$19&lt;='様式３（療養者名簿）（⑤の場合）'!$BK30,1,0),0),0)</f>
        <v>0</v>
      </c>
      <c r="XJ25" s="372">
        <f>IF(XJ$19-'様式３（療養者名簿）（⑤の場合）'!$BJ30+1&lt;=15,IF(XJ$19&gt;='様式３（療養者名簿）（⑤の場合）'!$BJ30,IF(XJ$19&lt;='様式３（療養者名簿）（⑤の場合）'!$BK30,1,0),0),0)</f>
        <v>0</v>
      </c>
      <c r="XK25" s="372">
        <f>IF(XK$19-'様式３（療養者名簿）（⑤の場合）'!$BJ30+1&lt;=15,IF(XK$19&gt;='様式３（療養者名簿）（⑤の場合）'!$BJ30,IF(XK$19&lt;='様式３（療養者名簿）（⑤の場合）'!$BK30,1,0),0),0)</f>
        <v>0</v>
      </c>
      <c r="XL25" s="372">
        <f>IF(XL$19-'様式３（療養者名簿）（⑤の場合）'!$BJ30+1&lt;=15,IF(XL$19&gt;='様式３（療養者名簿）（⑤の場合）'!$BJ30,IF(XL$19&lt;='様式３（療養者名簿）（⑤の場合）'!$BK30,1,0),0),0)</f>
        <v>0</v>
      </c>
      <c r="XM25" s="372">
        <f>IF(XM$19-'様式３（療養者名簿）（⑤の場合）'!$BJ30+1&lt;=15,IF(XM$19&gt;='様式３（療養者名簿）（⑤の場合）'!$BJ30,IF(XM$19&lt;='様式３（療養者名簿）（⑤の場合）'!$BK30,1,0),0),0)</f>
        <v>0</v>
      </c>
      <c r="XN25" s="372">
        <f>IF(XN$19-'様式３（療養者名簿）（⑤の場合）'!$BJ30+1&lt;=15,IF(XN$19&gt;='様式３（療養者名簿）（⑤の場合）'!$BJ30,IF(XN$19&lt;='様式３（療養者名簿）（⑤の場合）'!$BK30,1,0),0),0)</f>
        <v>0</v>
      </c>
      <c r="XO25" s="372">
        <f>IF(XO$19-'様式３（療養者名簿）（⑤の場合）'!$BJ30+1&lt;=15,IF(XO$19&gt;='様式３（療養者名簿）（⑤の場合）'!$BJ30,IF(XO$19&lt;='様式３（療養者名簿）（⑤の場合）'!$BK30,1,0),0),0)</f>
        <v>0</v>
      </c>
      <c r="XP25" s="372">
        <f>IF(XP$19-'様式３（療養者名簿）（⑤の場合）'!$BJ30+1&lt;=15,IF(XP$19&gt;='様式３（療養者名簿）（⑤の場合）'!$BJ30,IF(XP$19&lt;='様式３（療養者名簿）（⑤の場合）'!$BK30,1,0),0),0)</f>
        <v>0</v>
      </c>
      <c r="XQ25" s="372">
        <f>IF(XQ$19-'様式３（療養者名簿）（⑤の場合）'!$BJ30+1&lt;=15,IF(XQ$19&gt;='様式３（療養者名簿）（⑤の場合）'!$BJ30,IF(XQ$19&lt;='様式３（療養者名簿）（⑤の場合）'!$BK30,1,0),0),0)</f>
        <v>0</v>
      </c>
      <c r="XR25" s="372">
        <f>IF(XR$19-'様式３（療養者名簿）（⑤の場合）'!$BJ30+1&lt;=15,IF(XR$19&gt;='様式３（療養者名簿）（⑤の場合）'!$BJ30,IF(XR$19&lt;='様式３（療養者名簿）（⑤の場合）'!$BK30,1,0),0),0)</f>
        <v>0</v>
      </c>
      <c r="XS25" s="372">
        <f>IF(XS$19-'様式３（療養者名簿）（⑤の場合）'!$BJ30+1&lt;=15,IF(XS$19&gt;='様式３（療養者名簿）（⑤の場合）'!$BJ30,IF(XS$19&lt;='様式３（療養者名簿）（⑤の場合）'!$BK30,1,0),0),0)</f>
        <v>0</v>
      </c>
      <c r="XT25" s="372">
        <f>IF(XT$19-'様式３（療養者名簿）（⑤の場合）'!$BJ30+1&lt;=15,IF(XT$19&gt;='様式３（療養者名簿）（⑤の場合）'!$BJ30,IF(XT$19&lt;='様式３（療養者名簿）（⑤の場合）'!$BK30,1,0),0),0)</f>
        <v>0</v>
      </c>
      <c r="XU25" s="372">
        <f>IF(XU$19-'様式３（療養者名簿）（⑤の場合）'!$BJ30+1&lt;=15,IF(XU$19&gt;='様式３（療養者名簿）（⑤の場合）'!$BJ30,IF(XU$19&lt;='様式３（療養者名簿）（⑤の場合）'!$BK30,1,0),0),0)</f>
        <v>0</v>
      </c>
      <c r="XV25" s="372">
        <f>IF(XV$19-'様式３（療養者名簿）（⑤の場合）'!$BJ30+1&lt;=15,IF(XV$19&gt;='様式３（療養者名簿）（⑤の場合）'!$BJ30,IF(XV$19&lt;='様式３（療養者名簿）（⑤の場合）'!$BK30,1,0),0),0)</f>
        <v>0</v>
      </c>
      <c r="XW25" s="372">
        <f>IF(XW$19-'様式３（療養者名簿）（⑤の場合）'!$BJ30+1&lt;=15,IF(XW$19&gt;='様式３（療養者名簿）（⑤の場合）'!$BJ30,IF(XW$19&lt;='様式３（療養者名簿）（⑤の場合）'!$BK30,1,0),0),0)</f>
        <v>0</v>
      </c>
      <c r="XX25" s="372">
        <f>IF(XX$19-'様式３（療養者名簿）（⑤の場合）'!$BJ30+1&lt;=15,IF(XX$19&gt;='様式３（療養者名簿）（⑤の場合）'!$BJ30,IF(XX$19&lt;='様式３（療養者名簿）（⑤の場合）'!$BK30,1,0),0),0)</f>
        <v>0</v>
      </c>
      <c r="XY25" s="372">
        <f>IF(XY$19-'様式３（療養者名簿）（⑤の場合）'!$BJ30+1&lt;=15,IF(XY$19&gt;='様式３（療養者名簿）（⑤の場合）'!$BJ30,IF(XY$19&lt;='様式３（療養者名簿）（⑤の場合）'!$BK30,1,0),0),0)</f>
        <v>0</v>
      </c>
      <c r="XZ25" s="372">
        <f>IF(XZ$19-'様式３（療養者名簿）（⑤の場合）'!$BJ30+1&lt;=15,IF(XZ$19&gt;='様式３（療養者名簿）（⑤の場合）'!$BJ30,IF(XZ$19&lt;='様式３（療養者名簿）（⑤の場合）'!$BK30,1,0),0),0)</f>
        <v>0</v>
      </c>
      <c r="YA25" s="372">
        <f>IF(YA$19-'様式３（療養者名簿）（⑤の場合）'!$BJ30+1&lt;=15,IF(YA$19&gt;='様式３（療養者名簿）（⑤の場合）'!$BJ30,IF(YA$19&lt;='様式３（療養者名簿）（⑤の場合）'!$BK30,1,0),0),0)</f>
        <v>0</v>
      </c>
      <c r="YB25" s="372">
        <f>IF(YB$19-'様式３（療養者名簿）（⑤の場合）'!$BJ30+1&lt;=15,IF(YB$19&gt;='様式３（療養者名簿）（⑤の場合）'!$BJ30,IF(YB$19&lt;='様式３（療養者名簿）（⑤の場合）'!$BK30,1,0),0),0)</f>
        <v>0</v>
      </c>
      <c r="YC25" s="372">
        <f>IF(YC$19-'様式３（療養者名簿）（⑤の場合）'!$BJ30+1&lt;=15,IF(YC$19&gt;='様式３（療養者名簿）（⑤の場合）'!$BJ30,IF(YC$19&lt;='様式３（療養者名簿）（⑤の場合）'!$BK30,1,0),0),0)</f>
        <v>0</v>
      </c>
      <c r="YD25" s="372">
        <f>IF(YD$19-'様式３（療養者名簿）（⑤の場合）'!$BJ30+1&lt;=15,IF(YD$19&gt;='様式３（療養者名簿）（⑤の場合）'!$BJ30,IF(YD$19&lt;='様式３（療養者名簿）（⑤の場合）'!$BK30,1,0),0),0)</f>
        <v>0</v>
      </c>
      <c r="YE25" s="372">
        <f>IF(YE$19-'様式３（療養者名簿）（⑤の場合）'!$BJ30+1&lt;=15,IF(YE$19&gt;='様式３（療養者名簿）（⑤の場合）'!$BJ30,IF(YE$19&lt;='様式３（療養者名簿）（⑤の場合）'!$BK30,1,0),0),0)</f>
        <v>0</v>
      </c>
      <c r="YF25" s="372">
        <f>IF(YF$19-'様式３（療養者名簿）（⑤の場合）'!$BJ30+1&lt;=15,IF(YF$19&gt;='様式３（療養者名簿）（⑤の場合）'!$BJ30,IF(YF$19&lt;='様式３（療養者名簿）（⑤の場合）'!$BK30,1,0),0),0)</f>
        <v>0</v>
      </c>
      <c r="YG25" s="372">
        <f>IF(YG$19-'様式３（療養者名簿）（⑤の場合）'!$BJ30+1&lt;=15,IF(YG$19&gt;='様式３（療養者名簿）（⑤の場合）'!$BJ30,IF(YG$19&lt;='様式３（療養者名簿）（⑤の場合）'!$BK30,1,0),0),0)</f>
        <v>0</v>
      </c>
      <c r="YH25" s="372">
        <f>IF(YH$19-'様式３（療養者名簿）（⑤の場合）'!$BJ30+1&lt;=15,IF(YH$19&gt;='様式３（療養者名簿）（⑤の場合）'!$BJ30,IF(YH$19&lt;='様式３（療養者名簿）（⑤の場合）'!$BK30,1,0),0),0)</f>
        <v>0</v>
      </c>
      <c r="YI25" s="372">
        <f>IF(YI$19-'様式３（療養者名簿）（⑤の場合）'!$BJ30+1&lt;=15,IF(YI$19&gt;='様式３（療養者名簿）（⑤の場合）'!$BJ30,IF(YI$19&lt;='様式３（療養者名簿）（⑤の場合）'!$BK30,1,0),0),0)</f>
        <v>0</v>
      </c>
      <c r="YJ25" s="372">
        <f>IF(YJ$19-'様式３（療養者名簿）（⑤の場合）'!$BJ30+1&lt;=15,IF(YJ$19&gt;='様式３（療養者名簿）（⑤の場合）'!$BJ30,IF(YJ$19&lt;='様式３（療養者名簿）（⑤の場合）'!$BK30,1,0),0),0)</f>
        <v>0</v>
      </c>
      <c r="YK25" s="372">
        <f>IF(YK$19-'様式３（療養者名簿）（⑤の場合）'!$BJ30+1&lt;=15,IF(YK$19&gt;='様式３（療養者名簿）（⑤の場合）'!$BJ30,IF(YK$19&lt;='様式３（療養者名簿）（⑤の場合）'!$BK30,1,0),0),0)</f>
        <v>0</v>
      </c>
      <c r="YL25" s="372">
        <f>IF(YL$19-'様式３（療養者名簿）（⑤の場合）'!$BJ30+1&lt;=15,IF(YL$19&gt;='様式３（療養者名簿）（⑤の場合）'!$BJ30,IF(YL$19&lt;='様式３（療養者名簿）（⑤の場合）'!$BK30,1,0),0),0)</f>
        <v>0</v>
      </c>
      <c r="YM25" s="372">
        <f>IF(YM$19-'様式３（療養者名簿）（⑤の場合）'!$BJ30+1&lt;=15,IF(YM$19&gt;='様式３（療養者名簿）（⑤の場合）'!$BJ30,IF(YM$19&lt;='様式３（療養者名簿）（⑤の場合）'!$BK30,1,0),0),0)</f>
        <v>0</v>
      </c>
      <c r="YN25" s="372">
        <f>IF(YN$19-'様式３（療養者名簿）（⑤の場合）'!$BJ30+1&lt;=15,IF(YN$19&gt;='様式３（療養者名簿）（⑤の場合）'!$BJ30,IF(YN$19&lt;='様式３（療養者名簿）（⑤の場合）'!$BK30,1,0),0),0)</f>
        <v>0</v>
      </c>
      <c r="YO25" s="372">
        <f>IF(YO$19-'様式３（療養者名簿）（⑤の場合）'!$BJ30+1&lt;=15,IF(YO$19&gt;='様式３（療養者名簿）（⑤の場合）'!$BJ30,IF(YO$19&lt;='様式３（療養者名簿）（⑤の場合）'!$BK30,1,0),0),0)</f>
        <v>0</v>
      </c>
      <c r="YP25" s="372">
        <f>IF(YP$19-'様式３（療養者名簿）（⑤の場合）'!$BJ30+1&lt;=15,IF(YP$19&gt;='様式３（療養者名簿）（⑤の場合）'!$BJ30,IF(YP$19&lt;='様式３（療養者名簿）（⑤の場合）'!$BK30,1,0),0),0)</f>
        <v>0</v>
      </c>
      <c r="YQ25" s="372">
        <f>IF(YQ$19-'様式３（療養者名簿）（⑤の場合）'!$BJ30+1&lt;=15,IF(YQ$19&gt;='様式３（療養者名簿）（⑤の場合）'!$BJ30,IF(YQ$19&lt;='様式３（療養者名簿）（⑤の場合）'!$BK30,1,0),0),0)</f>
        <v>0</v>
      </c>
      <c r="YR25" s="372">
        <f>IF(YR$19-'様式３（療養者名簿）（⑤の場合）'!$BJ30+1&lt;=15,IF(YR$19&gt;='様式３（療養者名簿）（⑤の場合）'!$BJ30,IF(YR$19&lt;='様式３（療養者名簿）（⑤の場合）'!$BK30,1,0),0),0)</f>
        <v>0</v>
      </c>
      <c r="YS25" s="372">
        <f>IF(YS$19-'様式３（療養者名簿）（⑤の場合）'!$BJ30+1&lt;=15,IF(YS$19&gt;='様式３（療養者名簿）（⑤の場合）'!$BJ30,IF(YS$19&lt;='様式３（療養者名簿）（⑤の場合）'!$BK30,1,0),0),0)</f>
        <v>0</v>
      </c>
      <c r="YT25" s="372">
        <f>IF(YT$19-'様式３（療養者名簿）（⑤の場合）'!$BJ30+1&lt;=15,IF(YT$19&gt;='様式３（療養者名簿）（⑤の場合）'!$BJ30,IF(YT$19&lt;='様式３（療養者名簿）（⑤の場合）'!$BK30,1,0),0),0)</f>
        <v>0</v>
      </c>
      <c r="YU25" s="372">
        <f>IF(YU$19-'様式３（療養者名簿）（⑤の場合）'!$BJ30+1&lt;=15,IF(YU$19&gt;='様式３（療養者名簿）（⑤の場合）'!$BJ30,IF(YU$19&lt;='様式３（療養者名簿）（⑤の場合）'!$BK30,1,0),0),0)</f>
        <v>0</v>
      </c>
      <c r="YV25" s="372">
        <f>IF(YV$19-'様式３（療養者名簿）（⑤の場合）'!$BJ30+1&lt;=15,IF(YV$19&gt;='様式３（療養者名簿）（⑤の場合）'!$BJ30,IF(YV$19&lt;='様式３（療養者名簿）（⑤の場合）'!$BK30,1,0),0),0)</f>
        <v>0</v>
      </c>
      <c r="YW25" s="372">
        <f>IF(YW$19-'様式３（療養者名簿）（⑤の場合）'!$BJ30+1&lt;=15,IF(YW$19&gt;='様式３（療養者名簿）（⑤の場合）'!$BJ30,IF(YW$19&lt;='様式３（療養者名簿）（⑤の場合）'!$BK30,1,0),0),0)</f>
        <v>0</v>
      </c>
      <c r="YX25" s="372">
        <f>IF(YX$19-'様式３（療養者名簿）（⑤の場合）'!$BJ30+1&lt;=15,IF(YX$19&gt;='様式３（療養者名簿）（⑤の場合）'!$BJ30,IF(YX$19&lt;='様式３（療養者名簿）（⑤の場合）'!$BK30,1,0),0),0)</f>
        <v>0</v>
      </c>
      <c r="YY25" s="372">
        <f>IF(YY$19-'様式３（療養者名簿）（⑤の場合）'!$BJ30+1&lt;=15,IF(YY$19&gt;='様式３（療養者名簿）（⑤の場合）'!$BJ30,IF(YY$19&lt;='様式３（療養者名簿）（⑤の場合）'!$BK30,1,0),0),0)</f>
        <v>0</v>
      </c>
      <c r="YZ25" s="372">
        <f>IF(YZ$19-'様式３（療養者名簿）（⑤の場合）'!$BJ30+1&lt;=15,IF(YZ$19&gt;='様式３（療養者名簿）（⑤の場合）'!$BJ30,IF(YZ$19&lt;='様式３（療養者名簿）（⑤の場合）'!$BK30,1,0),0),0)</f>
        <v>0</v>
      </c>
      <c r="ZA25" s="372">
        <f>IF(ZA$19-'様式３（療養者名簿）（⑤の場合）'!$BJ30+1&lt;=15,IF(ZA$19&gt;='様式３（療養者名簿）（⑤の場合）'!$BJ30,IF(ZA$19&lt;='様式３（療養者名簿）（⑤の場合）'!$BK30,1,0),0),0)</f>
        <v>0</v>
      </c>
      <c r="ZB25" s="372">
        <f>IF(ZB$19-'様式３（療養者名簿）（⑤の場合）'!$BJ30+1&lt;=15,IF(ZB$19&gt;='様式３（療養者名簿）（⑤の場合）'!$BJ30,IF(ZB$19&lt;='様式３（療養者名簿）（⑤の場合）'!$BK30,1,0),0),0)</f>
        <v>0</v>
      </c>
      <c r="ZC25" s="372">
        <f>IF(ZC$19-'様式３（療養者名簿）（⑤の場合）'!$BJ30+1&lt;=15,IF(ZC$19&gt;='様式３（療養者名簿）（⑤の場合）'!$BJ30,IF(ZC$19&lt;='様式３（療養者名簿）（⑤の場合）'!$BK30,1,0),0),0)</f>
        <v>0</v>
      </c>
      <c r="ZD25" s="372">
        <f>IF(ZD$19-'様式３（療養者名簿）（⑤の場合）'!$BJ30+1&lt;=15,IF(ZD$19&gt;='様式３（療養者名簿）（⑤の場合）'!$BJ30,IF(ZD$19&lt;='様式３（療養者名簿）（⑤の場合）'!$BK30,1,0),0),0)</f>
        <v>0</v>
      </c>
      <c r="ZE25" s="372">
        <f>IF(ZE$19-'様式３（療養者名簿）（⑤の場合）'!$BJ30+1&lt;=15,IF(ZE$19&gt;='様式３（療養者名簿）（⑤の場合）'!$BJ30,IF(ZE$19&lt;='様式３（療養者名簿）（⑤の場合）'!$BK30,1,0),0),0)</f>
        <v>0</v>
      </c>
      <c r="ZF25" s="372">
        <f>IF(ZF$19-'様式３（療養者名簿）（⑤の場合）'!$BJ30+1&lt;=15,IF(ZF$19&gt;='様式３（療養者名簿）（⑤の場合）'!$BJ30,IF(ZF$19&lt;='様式３（療養者名簿）（⑤の場合）'!$BK30,1,0),0),0)</f>
        <v>0</v>
      </c>
      <c r="ZG25" s="372">
        <f>IF(ZG$19-'様式３（療養者名簿）（⑤の場合）'!$BJ30+1&lt;=15,IF(ZG$19&gt;='様式３（療養者名簿）（⑤の場合）'!$BJ30,IF(ZG$19&lt;='様式３（療養者名簿）（⑤の場合）'!$BK30,1,0),0),0)</f>
        <v>0</v>
      </c>
      <c r="ZH25" s="372">
        <f>IF(ZH$19-'様式３（療養者名簿）（⑤の場合）'!$BJ30+1&lt;=15,IF(ZH$19&gt;='様式３（療養者名簿）（⑤の場合）'!$BJ30,IF(ZH$19&lt;='様式３（療養者名簿）（⑤の場合）'!$BK30,1,0),0),0)</f>
        <v>0</v>
      </c>
      <c r="ZI25" s="372">
        <f>IF(ZI$19-'様式３（療養者名簿）（⑤の場合）'!$BJ30+1&lt;=15,IF(ZI$19&gt;='様式３（療養者名簿）（⑤の場合）'!$BJ30,IF(ZI$19&lt;='様式３（療養者名簿）（⑤の場合）'!$BK30,1,0),0),0)</f>
        <v>0</v>
      </c>
      <c r="ZJ25" s="372">
        <f>IF(ZJ$19-'様式３（療養者名簿）（⑤の場合）'!$BJ30+1&lt;=15,IF(ZJ$19&gt;='様式３（療養者名簿）（⑤の場合）'!$BJ30,IF(ZJ$19&lt;='様式３（療養者名簿）（⑤の場合）'!$BK30,1,0),0),0)</f>
        <v>0</v>
      </c>
      <c r="ZK25" s="372">
        <f>IF(ZK$19-'様式３（療養者名簿）（⑤の場合）'!$BJ30+1&lt;=15,IF(ZK$19&gt;='様式３（療養者名簿）（⑤の場合）'!$BJ30,IF(ZK$19&lt;='様式３（療養者名簿）（⑤の場合）'!$BK30,1,0),0),0)</f>
        <v>0</v>
      </c>
      <c r="ZL25" s="372">
        <f>IF(ZL$19-'様式３（療養者名簿）（⑤の場合）'!$BJ30+1&lt;=15,IF(ZL$19&gt;='様式３（療養者名簿）（⑤の場合）'!$BJ30,IF(ZL$19&lt;='様式３（療養者名簿）（⑤の場合）'!$BK30,1,0),0),0)</f>
        <v>0</v>
      </c>
      <c r="ZM25" s="372">
        <f>IF(ZM$19-'様式３（療養者名簿）（⑤の場合）'!$BJ30+1&lt;=15,IF(ZM$19&gt;='様式３（療養者名簿）（⑤の場合）'!$BJ30,IF(ZM$19&lt;='様式３（療養者名簿）（⑤の場合）'!$BK30,1,0),0),0)</f>
        <v>0</v>
      </c>
      <c r="ZN25" s="372">
        <f>IF(ZN$19-'様式３（療養者名簿）（⑤の場合）'!$BJ30+1&lt;=15,IF(ZN$19&gt;='様式３（療養者名簿）（⑤の場合）'!$BJ30,IF(ZN$19&lt;='様式３（療養者名簿）（⑤の場合）'!$BK30,1,0),0),0)</f>
        <v>0</v>
      </c>
      <c r="ZO25" s="372">
        <f>IF(ZO$19-'様式３（療養者名簿）（⑤の場合）'!$BJ30+1&lt;=15,IF(ZO$19&gt;='様式３（療養者名簿）（⑤の場合）'!$BJ30,IF(ZO$19&lt;='様式３（療養者名簿）（⑤の場合）'!$BK30,1,0),0),0)</f>
        <v>0</v>
      </c>
      <c r="ZP25" s="372">
        <f>IF(ZP$19-'様式３（療養者名簿）（⑤の場合）'!$BJ30+1&lt;=15,IF(ZP$19&gt;='様式３（療養者名簿）（⑤の場合）'!$BJ30,IF(ZP$19&lt;='様式３（療養者名簿）（⑤の場合）'!$BK30,1,0),0),0)</f>
        <v>0</v>
      </c>
      <c r="ZQ25" s="372">
        <f>IF(ZQ$19-'様式３（療養者名簿）（⑤の場合）'!$BJ30+1&lt;=15,IF(ZQ$19&gt;='様式３（療養者名簿）（⑤の場合）'!$BJ30,IF(ZQ$19&lt;='様式３（療養者名簿）（⑤の場合）'!$BK30,1,0),0),0)</f>
        <v>0</v>
      </c>
      <c r="ZR25" s="372">
        <f>IF(ZR$19-'様式３（療養者名簿）（⑤の場合）'!$BJ30+1&lt;=15,IF(ZR$19&gt;='様式３（療養者名簿）（⑤の場合）'!$BJ30,IF(ZR$19&lt;='様式３（療養者名簿）（⑤の場合）'!$BK30,1,0),0),0)</f>
        <v>0</v>
      </c>
      <c r="ZS25" s="372">
        <f>IF(ZS$19-'様式３（療養者名簿）（⑤の場合）'!$BJ30+1&lt;=15,IF(ZS$19&gt;='様式３（療養者名簿）（⑤の場合）'!$BJ30,IF(ZS$19&lt;='様式３（療養者名簿）（⑤の場合）'!$BK30,1,0),0),0)</f>
        <v>0</v>
      </c>
      <c r="ZT25" s="372">
        <f>IF(ZT$19-'様式３（療養者名簿）（⑤の場合）'!$BJ30+1&lt;=15,IF(ZT$19&gt;='様式３（療養者名簿）（⑤の場合）'!$BJ30,IF(ZT$19&lt;='様式３（療養者名簿）（⑤の場合）'!$BK30,1,0),0),0)</f>
        <v>0</v>
      </c>
      <c r="ZU25" s="372">
        <f>IF(ZU$19-'様式３（療養者名簿）（⑤の場合）'!$BJ30+1&lt;=15,IF(ZU$19&gt;='様式３（療養者名簿）（⑤の場合）'!$BJ30,IF(ZU$19&lt;='様式３（療養者名簿）（⑤の場合）'!$BK30,1,0),0),0)</f>
        <v>0</v>
      </c>
      <c r="ZV25" s="372">
        <f>IF(ZV$19-'様式３（療養者名簿）（⑤の場合）'!$BJ30+1&lt;=15,IF(ZV$19&gt;='様式３（療養者名簿）（⑤の場合）'!$BJ30,IF(ZV$19&lt;='様式３（療養者名簿）（⑤の場合）'!$BK30,1,0),0),0)</f>
        <v>0</v>
      </c>
      <c r="ZW25" s="372">
        <f>IF(ZW$19-'様式３（療養者名簿）（⑤の場合）'!$BJ30+1&lt;=15,IF(ZW$19&gt;='様式３（療養者名簿）（⑤の場合）'!$BJ30,IF(ZW$19&lt;='様式３（療養者名簿）（⑤の場合）'!$BK30,1,0),0),0)</f>
        <v>0</v>
      </c>
      <c r="ZX25" s="372">
        <f>IF(ZX$19-'様式３（療養者名簿）（⑤の場合）'!$BJ30+1&lt;=15,IF(ZX$19&gt;='様式３（療養者名簿）（⑤の場合）'!$BJ30,IF(ZX$19&lt;='様式３（療養者名簿）（⑤の場合）'!$BK30,1,0),0),0)</f>
        <v>0</v>
      </c>
      <c r="ZY25" s="372">
        <f>IF(ZY$19-'様式３（療養者名簿）（⑤の場合）'!$BJ30+1&lt;=15,IF(ZY$19&gt;='様式３（療養者名簿）（⑤の場合）'!$BJ30,IF(ZY$19&lt;='様式３（療養者名簿）（⑤の場合）'!$BK30,1,0),0),0)</f>
        <v>0</v>
      </c>
      <c r="ZZ25" s="372">
        <f>IF(ZZ$19-'様式３（療養者名簿）（⑤の場合）'!$BJ30+1&lt;=15,IF(ZZ$19&gt;='様式３（療養者名簿）（⑤の場合）'!$BJ30,IF(ZZ$19&lt;='様式３（療養者名簿）（⑤の場合）'!$BK30,1,0),0),0)</f>
        <v>0</v>
      </c>
      <c r="AAA25" s="372">
        <f>IF(AAA$19-'様式３（療養者名簿）（⑤の場合）'!$BJ30+1&lt;=15,IF(AAA$19&gt;='様式３（療養者名簿）（⑤の場合）'!$BJ30,IF(AAA$19&lt;='様式３（療養者名簿）（⑤の場合）'!$BK30,1,0),0),0)</f>
        <v>0</v>
      </c>
      <c r="AAB25" s="372">
        <f>IF(AAB$19-'様式３（療養者名簿）（⑤の場合）'!$BJ30+1&lt;=15,IF(AAB$19&gt;='様式３（療養者名簿）（⑤の場合）'!$BJ30,IF(AAB$19&lt;='様式３（療養者名簿）（⑤の場合）'!$BK30,1,0),0),0)</f>
        <v>0</v>
      </c>
      <c r="AAC25" s="372">
        <f>IF(AAC$19-'様式３（療養者名簿）（⑤の場合）'!$BJ30+1&lt;=15,IF(AAC$19&gt;='様式３（療養者名簿）（⑤の場合）'!$BJ30,IF(AAC$19&lt;='様式３（療養者名簿）（⑤の場合）'!$BK30,1,0),0),0)</f>
        <v>0</v>
      </c>
      <c r="AAD25" s="372">
        <f>IF(AAD$19-'様式３（療養者名簿）（⑤の場合）'!$BJ30+1&lt;=15,IF(AAD$19&gt;='様式３（療養者名簿）（⑤の場合）'!$BJ30,IF(AAD$19&lt;='様式３（療養者名簿）（⑤の場合）'!$BK30,1,0),0),0)</f>
        <v>0</v>
      </c>
      <c r="AAE25" s="372">
        <f>IF(AAE$19-'様式３（療養者名簿）（⑤の場合）'!$BJ30+1&lt;=15,IF(AAE$19&gt;='様式３（療養者名簿）（⑤の場合）'!$BJ30,IF(AAE$19&lt;='様式３（療養者名簿）（⑤の場合）'!$BK30,1,0),0),0)</f>
        <v>0</v>
      </c>
      <c r="AAF25" s="372">
        <f>IF(AAF$19-'様式３（療養者名簿）（⑤の場合）'!$BJ30+1&lt;=15,IF(AAF$19&gt;='様式３（療養者名簿）（⑤の場合）'!$BJ30,IF(AAF$19&lt;='様式３（療養者名簿）（⑤の場合）'!$BK30,1,0),0),0)</f>
        <v>0</v>
      </c>
      <c r="AAG25" s="372">
        <f>IF(AAG$19-'様式３（療養者名簿）（⑤の場合）'!$BJ30+1&lt;=15,IF(AAG$19&gt;='様式３（療養者名簿）（⑤の場合）'!$BJ30,IF(AAG$19&lt;='様式３（療養者名簿）（⑤の場合）'!$BK30,1,0),0),0)</f>
        <v>0</v>
      </c>
      <c r="AAH25" s="372">
        <f>IF(AAH$19-'様式３（療養者名簿）（⑤の場合）'!$BJ30+1&lt;=15,IF(AAH$19&gt;='様式３（療養者名簿）（⑤の場合）'!$BJ30,IF(AAH$19&lt;='様式３（療養者名簿）（⑤の場合）'!$BK30,1,0),0),0)</f>
        <v>0</v>
      </c>
      <c r="AAI25" s="372">
        <f>IF(AAI$19-'様式３（療養者名簿）（⑤の場合）'!$BJ30+1&lt;=15,IF(AAI$19&gt;='様式３（療養者名簿）（⑤の場合）'!$BJ30,IF(AAI$19&lt;='様式３（療養者名簿）（⑤の場合）'!$BK30,1,0),0),0)</f>
        <v>0</v>
      </c>
      <c r="AAJ25" s="372">
        <f>IF(AAJ$19-'様式３（療養者名簿）（⑤の場合）'!$BJ30+1&lt;=15,IF(AAJ$19&gt;='様式３（療養者名簿）（⑤の場合）'!$BJ30,IF(AAJ$19&lt;='様式３（療養者名簿）（⑤の場合）'!$BK30,1,0),0),0)</f>
        <v>0</v>
      </c>
      <c r="AAK25" s="372">
        <f>IF(AAK$19-'様式３（療養者名簿）（⑤の場合）'!$BJ30+1&lt;=15,IF(AAK$19&gt;='様式３（療養者名簿）（⑤の場合）'!$BJ30,IF(AAK$19&lt;='様式３（療養者名簿）（⑤の場合）'!$BK30,1,0),0),0)</f>
        <v>0</v>
      </c>
      <c r="AAL25" s="372">
        <f>IF(AAL$19-'様式３（療養者名簿）（⑤の場合）'!$BJ30+1&lt;=15,IF(AAL$19&gt;='様式３（療養者名簿）（⑤の場合）'!$BJ30,IF(AAL$19&lt;='様式３（療養者名簿）（⑤の場合）'!$BK30,1,0),0),0)</f>
        <v>0</v>
      </c>
      <c r="AAM25" s="372">
        <f>IF(AAM$19-'様式３（療養者名簿）（⑤の場合）'!$BJ30+1&lt;=15,IF(AAM$19&gt;='様式３（療養者名簿）（⑤の場合）'!$BJ30,IF(AAM$19&lt;='様式３（療養者名簿）（⑤の場合）'!$BK30,1,0),0),0)</f>
        <v>0</v>
      </c>
      <c r="AAN25" s="372">
        <f>IF(AAN$19-'様式３（療養者名簿）（⑤の場合）'!$BJ30+1&lt;=15,IF(AAN$19&gt;='様式３（療養者名簿）（⑤の場合）'!$BJ30,IF(AAN$19&lt;='様式３（療養者名簿）（⑤の場合）'!$BK30,1,0),0),0)</f>
        <v>0</v>
      </c>
      <c r="AAO25" s="372">
        <f>IF(AAO$19-'様式３（療養者名簿）（⑤の場合）'!$BJ30+1&lt;=15,IF(AAO$19&gt;='様式３（療養者名簿）（⑤の場合）'!$BJ30,IF(AAO$19&lt;='様式３（療養者名簿）（⑤の場合）'!$BK30,1,0),0),0)</f>
        <v>0</v>
      </c>
      <c r="AAP25" s="372">
        <f>IF(AAP$19-'様式３（療養者名簿）（⑤の場合）'!$BJ30+1&lt;=15,IF(AAP$19&gt;='様式３（療養者名簿）（⑤の場合）'!$BJ30,IF(AAP$19&lt;='様式３（療養者名簿）（⑤の場合）'!$BK30,1,0),0),0)</f>
        <v>0</v>
      </c>
      <c r="AAQ25" s="372">
        <f>IF(AAQ$19-'様式３（療養者名簿）（⑤の場合）'!$BJ30+1&lt;=15,IF(AAQ$19&gt;='様式３（療養者名簿）（⑤の場合）'!$BJ30,IF(AAQ$19&lt;='様式３（療養者名簿）（⑤の場合）'!$BK30,1,0),0),0)</f>
        <v>0</v>
      </c>
      <c r="AAR25" s="372">
        <f>IF(AAR$19-'様式３（療養者名簿）（⑤の場合）'!$BJ30+1&lt;=15,IF(AAR$19&gt;='様式３（療養者名簿）（⑤の場合）'!$BJ30,IF(AAR$19&lt;='様式３（療養者名簿）（⑤の場合）'!$BK30,1,0),0),0)</f>
        <v>0</v>
      </c>
      <c r="AAS25" s="372">
        <f>IF(AAS$19-'様式３（療養者名簿）（⑤の場合）'!$BJ30+1&lt;=15,IF(AAS$19&gt;='様式３（療養者名簿）（⑤の場合）'!$BJ30,IF(AAS$19&lt;='様式３（療養者名簿）（⑤の場合）'!$BK30,1,0),0),0)</f>
        <v>0</v>
      </c>
      <c r="AAT25" s="372">
        <f>IF(AAT$19-'様式３（療養者名簿）（⑤の場合）'!$BJ30+1&lt;=15,IF(AAT$19&gt;='様式３（療養者名簿）（⑤の場合）'!$BJ30,IF(AAT$19&lt;='様式３（療養者名簿）（⑤の場合）'!$BK30,1,0),0),0)</f>
        <v>0</v>
      </c>
      <c r="AAU25" s="372">
        <f>IF(AAU$19-'様式３（療養者名簿）（⑤の場合）'!$BJ30+1&lt;=15,IF(AAU$19&gt;='様式３（療養者名簿）（⑤の場合）'!$BJ30,IF(AAU$19&lt;='様式３（療養者名簿）（⑤の場合）'!$BK30,1,0),0),0)</f>
        <v>0</v>
      </c>
      <c r="AAV25" s="372">
        <f>IF(AAV$19-'様式３（療養者名簿）（⑤の場合）'!$BJ30+1&lt;=15,IF(AAV$19&gt;='様式３（療養者名簿）（⑤の場合）'!$BJ30,IF(AAV$19&lt;='様式３（療養者名簿）（⑤の場合）'!$BK30,1,0),0),0)</f>
        <v>0</v>
      </c>
      <c r="AAW25" s="372">
        <f>IF(AAW$19-'様式３（療養者名簿）（⑤の場合）'!$BJ30+1&lt;=15,IF(AAW$19&gt;='様式３（療養者名簿）（⑤の場合）'!$BJ30,IF(AAW$19&lt;='様式３（療養者名簿）（⑤の場合）'!$BK30,1,0),0),0)</f>
        <v>0</v>
      </c>
      <c r="AAX25" s="372">
        <f>IF(AAX$19-'様式３（療養者名簿）（⑤の場合）'!$BJ30+1&lt;=15,IF(AAX$19&gt;='様式３（療養者名簿）（⑤の場合）'!$BJ30,IF(AAX$19&lt;='様式３（療養者名簿）（⑤の場合）'!$BK30,1,0),0),0)</f>
        <v>0</v>
      </c>
      <c r="AAY25" s="372">
        <f>IF(AAY$19-'様式３（療養者名簿）（⑤の場合）'!$BJ30+1&lt;=15,IF(AAY$19&gt;='様式３（療養者名簿）（⑤の場合）'!$BJ30,IF(AAY$19&lt;='様式３（療養者名簿）（⑤の場合）'!$BK30,1,0),0),0)</f>
        <v>0</v>
      </c>
      <c r="AAZ25" s="372">
        <f>IF(AAZ$19-'様式３（療養者名簿）（⑤の場合）'!$BJ30+1&lt;=15,IF(AAZ$19&gt;='様式３（療養者名簿）（⑤の場合）'!$BJ30,IF(AAZ$19&lt;='様式３（療養者名簿）（⑤の場合）'!$BK30,1,0),0),0)</f>
        <v>0</v>
      </c>
      <c r="ABA25" s="372">
        <f>IF(ABA$19-'様式３（療養者名簿）（⑤の場合）'!$BJ30+1&lt;=15,IF(ABA$19&gt;='様式３（療養者名簿）（⑤の場合）'!$BJ30,IF(ABA$19&lt;='様式３（療養者名簿）（⑤の場合）'!$BK30,1,0),0),0)</f>
        <v>0</v>
      </c>
      <c r="ABB25" s="372">
        <f>IF(ABB$19-'様式３（療養者名簿）（⑤の場合）'!$BJ30+1&lt;=15,IF(ABB$19&gt;='様式３（療養者名簿）（⑤の場合）'!$BJ30,IF(ABB$19&lt;='様式３（療養者名簿）（⑤の場合）'!$BK30,1,0),0),0)</f>
        <v>0</v>
      </c>
      <c r="ABC25" s="372">
        <f>IF(ABC$19-'様式３（療養者名簿）（⑤の場合）'!$BJ30+1&lt;=15,IF(ABC$19&gt;='様式３（療養者名簿）（⑤の場合）'!$BJ30,IF(ABC$19&lt;='様式３（療養者名簿）（⑤の場合）'!$BK30,1,0),0),0)</f>
        <v>0</v>
      </c>
      <c r="ABD25" s="372">
        <f>IF(ABD$19-'様式３（療養者名簿）（⑤の場合）'!$BJ30+1&lt;=15,IF(ABD$19&gt;='様式３（療養者名簿）（⑤の場合）'!$BJ30,IF(ABD$19&lt;='様式３（療養者名簿）（⑤の場合）'!$BK30,1,0),0),0)</f>
        <v>0</v>
      </c>
    </row>
    <row r="26" spans="1:732" ht="42" customHeight="1">
      <c r="A26" s="250">
        <f>'様式３（療養者名簿）（⑤の場合）'!C31</f>
        <v>0</v>
      </c>
      <c r="B26" s="365">
        <f>IF(B$19-'様式３（療養者名簿）（⑤の場合）'!$BJ31+1&lt;=15,IF(B$19&gt;='様式３（療養者名簿）（⑤の場合）'!$BJ31,IF(B$19&lt;='様式３（療養者名簿）（⑤の場合）'!$BK31,1,0),0),0)</f>
        <v>0</v>
      </c>
      <c r="C26" s="365">
        <f>IF(C$19-'様式３（療養者名簿）（⑤の場合）'!$BJ31+1&lt;=15,IF(C$19&gt;='様式３（療養者名簿）（⑤の場合）'!$BJ31,IF(C$19&lt;='様式３（療養者名簿）（⑤の場合）'!$BK31,1,0),0),0)</f>
        <v>0</v>
      </c>
      <c r="D26" s="365">
        <f>IF(D$19-'様式３（療養者名簿）（⑤の場合）'!$BJ31+1&lt;=15,IF(D$19&gt;='様式３（療養者名簿）（⑤の場合）'!$BJ31,IF(D$19&lt;='様式３（療養者名簿）（⑤の場合）'!$BK31,1,0),0),0)</f>
        <v>0</v>
      </c>
      <c r="E26" s="365">
        <f>IF(E$19-'様式３（療養者名簿）（⑤の場合）'!$BJ31+1&lt;=15,IF(E$19&gt;='様式３（療養者名簿）（⑤の場合）'!$BJ31,IF(E$19&lt;='様式３（療養者名簿）（⑤の場合）'!$BK31,1,0),0),0)</f>
        <v>0</v>
      </c>
      <c r="F26" s="365">
        <f>IF(F$19-'様式３（療養者名簿）（⑤の場合）'!$BJ31+1&lt;=15,IF(F$19&gt;='様式３（療養者名簿）（⑤の場合）'!$BJ31,IF(F$19&lt;='様式３（療養者名簿）（⑤の場合）'!$BK31,1,0),0),0)</f>
        <v>0</v>
      </c>
      <c r="G26" s="365">
        <f>IF(G$19-'様式３（療養者名簿）（⑤の場合）'!$BJ31+1&lt;=15,IF(G$19&gt;='様式３（療養者名簿）（⑤の場合）'!$BJ31,IF(G$19&lt;='様式３（療養者名簿）（⑤の場合）'!$BK31,1,0),0),0)</f>
        <v>0</v>
      </c>
      <c r="H26" s="365">
        <f>IF(H$19-'様式３（療養者名簿）（⑤の場合）'!$BJ31+1&lt;=15,IF(H$19&gt;='様式３（療養者名簿）（⑤の場合）'!$BJ31,IF(H$19&lt;='様式３（療養者名簿）（⑤の場合）'!$BK31,1,0),0),0)</f>
        <v>0</v>
      </c>
      <c r="I26" s="365">
        <f>IF(I$19-'様式３（療養者名簿）（⑤の場合）'!$BJ31+1&lt;=15,IF(I$19&gt;='様式３（療養者名簿）（⑤の場合）'!$BJ31,IF(I$19&lt;='様式３（療養者名簿）（⑤の場合）'!$BK31,1,0),0),0)</f>
        <v>0</v>
      </c>
      <c r="J26" s="365">
        <f>IF(J$19-'様式３（療養者名簿）（⑤の場合）'!$BJ31+1&lt;=15,IF(J$19&gt;='様式３（療養者名簿）（⑤の場合）'!$BJ31,IF(J$19&lt;='様式３（療養者名簿）（⑤の場合）'!$BK31,1,0),0),0)</f>
        <v>0</v>
      </c>
      <c r="K26" s="365">
        <f>IF(K$19-'様式３（療養者名簿）（⑤の場合）'!$BJ31+1&lt;=15,IF(K$19&gt;='様式３（療養者名簿）（⑤の場合）'!$BJ31,IF(K$19&lt;='様式３（療養者名簿）（⑤の場合）'!$BK31,1,0),0),0)</f>
        <v>0</v>
      </c>
      <c r="L26" s="365">
        <f>IF(L$19-'様式３（療養者名簿）（⑤の場合）'!$BJ31+1&lt;=15,IF(L$19&gt;='様式３（療養者名簿）（⑤の場合）'!$BJ31,IF(L$19&lt;='様式３（療養者名簿）（⑤の場合）'!$BK31,1,0),0),0)</f>
        <v>0</v>
      </c>
      <c r="M26" s="365">
        <f>IF(M$19-'様式３（療養者名簿）（⑤の場合）'!$BJ31+1&lt;=15,IF(M$19&gt;='様式３（療養者名簿）（⑤の場合）'!$BJ31,IF(M$19&lt;='様式３（療養者名簿）（⑤の場合）'!$BK31,1,0),0),0)</f>
        <v>0</v>
      </c>
      <c r="N26" s="365">
        <f>IF(N$19-'様式３（療養者名簿）（⑤の場合）'!$BJ31+1&lt;=15,IF(N$19&gt;='様式３（療養者名簿）（⑤の場合）'!$BJ31,IF(N$19&lt;='様式３（療養者名簿）（⑤の場合）'!$BK31,1,0),0),0)</f>
        <v>0</v>
      </c>
      <c r="O26" s="365">
        <f>IF(O$19-'様式３（療養者名簿）（⑤の場合）'!$BJ31+1&lt;=15,IF(O$19&gt;='様式３（療養者名簿）（⑤の場合）'!$BJ31,IF(O$19&lt;='様式３（療養者名簿）（⑤の場合）'!$BK31,1,0),0),0)</f>
        <v>0</v>
      </c>
      <c r="P26" s="365">
        <f>IF(P$19-'様式３（療養者名簿）（⑤の場合）'!$BJ31+1&lt;=15,IF(P$19&gt;='様式３（療養者名簿）（⑤の場合）'!$BJ31,IF(P$19&lt;='様式３（療養者名簿）（⑤の場合）'!$BK31,1,0),0),0)</f>
        <v>0</v>
      </c>
      <c r="Q26" s="365">
        <f>IF(Q$19-'様式３（療養者名簿）（⑤の場合）'!$BJ31+1&lt;=15,IF(Q$19&gt;='様式３（療養者名簿）（⑤の場合）'!$BJ31,IF(Q$19&lt;='様式３（療養者名簿）（⑤の場合）'!$BK31,1,0),0),0)</f>
        <v>0</v>
      </c>
      <c r="R26" s="365">
        <f>IF(R$19-'様式３（療養者名簿）（⑤の場合）'!$BJ31+1&lt;=15,IF(R$19&gt;='様式３（療養者名簿）（⑤の場合）'!$BJ31,IF(R$19&lt;='様式３（療養者名簿）（⑤の場合）'!$BK31,1,0),0),0)</f>
        <v>0</v>
      </c>
      <c r="S26" s="365">
        <f>IF(S$19-'様式３（療養者名簿）（⑤の場合）'!$BJ31+1&lt;=15,IF(S$19&gt;='様式３（療養者名簿）（⑤の場合）'!$BJ31,IF(S$19&lt;='様式３（療養者名簿）（⑤の場合）'!$BK31,1,0),0),0)</f>
        <v>0</v>
      </c>
      <c r="T26" s="365">
        <f>IF(T$19-'様式３（療養者名簿）（⑤の場合）'!$BJ31+1&lt;=15,IF(T$19&gt;='様式３（療養者名簿）（⑤の場合）'!$BJ31,IF(T$19&lt;='様式３（療養者名簿）（⑤の場合）'!$BK31,1,0),0),0)</f>
        <v>0</v>
      </c>
      <c r="U26" s="365">
        <f>IF(U$19-'様式３（療養者名簿）（⑤の場合）'!$BJ31+1&lt;=15,IF(U$19&gt;='様式３（療養者名簿）（⑤の場合）'!$BJ31,IF(U$19&lt;='様式３（療養者名簿）（⑤の場合）'!$BK31,1,0),0),0)</f>
        <v>0</v>
      </c>
      <c r="V26" s="365">
        <f>IF(V$19-'様式３（療養者名簿）（⑤の場合）'!$BJ31+1&lt;=15,IF(V$19&gt;='様式３（療養者名簿）（⑤の場合）'!$BJ31,IF(V$19&lt;='様式３（療養者名簿）（⑤の場合）'!$BK31,1,0),0),0)</f>
        <v>0</v>
      </c>
      <c r="W26" s="365">
        <f>IF(W$19-'様式３（療養者名簿）（⑤の場合）'!$BJ31+1&lt;=15,IF(W$19&gt;='様式３（療養者名簿）（⑤の場合）'!$BJ31,IF(W$19&lt;='様式３（療養者名簿）（⑤の場合）'!$BK31,1,0),0),0)</f>
        <v>0</v>
      </c>
      <c r="X26" s="365">
        <f>IF(X$19-'様式３（療養者名簿）（⑤の場合）'!$BJ31+1&lt;=15,IF(X$19&gt;='様式３（療養者名簿）（⑤の場合）'!$BJ31,IF(X$19&lt;='様式３（療養者名簿）（⑤の場合）'!$BK31,1,0),0),0)</f>
        <v>0</v>
      </c>
      <c r="Y26" s="365">
        <f>IF(Y$19-'様式３（療養者名簿）（⑤の場合）'!$BJ31+1&lt;=15,IF(Y$19&gt;='様式３（療養者名簿）（⑤の場合）'!$BJ31,IF(Y$19&lt;='様式３（療養者名簿）（⑤の場合）'!$BK31,1,0),0),0)</f>
        <v>0</v>
      </c>
      <c r="Z26" s="365">
        <f>IF(Z$19-'様式３（療養者名簿）（⑤の場合）'!$BJ31+1&lt;=15,IF(Z$19&gt;='様式３（療養者名簿）（⑤の場合）'!$BJ31,IF(Z$19&lt;='様式３（療養者名簿）（⑤の場合）'!$BK31,1,0),0),0)</f>
        <v>0</v>
      </c>
      <c r="AA26" s="365">
        <f>IF(AA$19-'様式３（療養者名簿）（⑤の場合）'!$BJ31+1&lt;=15,IF(AA$19&gt;='様式３（療養者名簿）（⑤の場合）'!$BJ31,IF(AA$19&lt;='様式３（療養者名簿）（⑤の場合）'!$BK31,1,0),0),0)</f>
        <v>0</v>
      </c>
      <c r="AB26" s="365">
        <f>IF(AB$19-'様式３（療養者名簿）（⑤の場合）'!$BJ31+1&lt;=15,IF(AB$19&gt;='様式３（療養者名簿）（⑤の場合）'!$BJ31,IF(AB$19&lt;='様式３（療養者名簿）（⑤の場合）'!$BK31,1,0),0),0)</f>
        <v>0</v>
      </c>
      <c r="AC26" s="365">
        <f>IF(AC$19-'様式３（療養者名簿）（⑤の場合）'!$BJ31+1&lt;=15,IF(AC$19&gt;='様式３（療養者名簿）（⑤の場合）'!$BJ31,IF(AC$19&lt;='様式３（療養者名簿）（⑤の場合）'!$BK31,1,0),0),0)</f>
        <v>0</v>
      </c>
      <c r="AD26" s="365">
        <f>IF(AD$19-'様式３（療養者名簿）（⑤の場合）'!$BJ31+1&lt;=15,IF(AD$19&gt;='様式３（療養者名簿）（⑤の場合）'!$BJ31,IF(AD$19&lt;='様式３（療養者名簿）（⑤の場合）'!$BK31,1,0),0),0)</f>
        <v>0</v>
      </c>
      <c r="AE26" s="365">
        <f>IF(AE$19-'様式３（療養者名簿）（⑤の場合）'!$BJ31+1&lt;=15,IF(AE$19&gt;='様式３（療養者名簿）（⑤の場合）'!$BJ31,IF(AE$19&lt;='様式３（療養者名簿）（⑤の場合）'!$BK31,1,0),0),0)</f>
        <v>0</v>
      </c>
      <c r="AF26" s="365">
        <f>IF(AF$19-'様式３（療養者名簿）（⑤の場合）'!$BJ31+1&lt;=15,IF(AF$19&gt;='様式３（療養者名簿）（⑤の場合）'!$BJ31,IF(AF$19&lt;='様式３（療養者名簿）（⑤の場合）'!$BK31,1,0),0),0)</f>
        <v>0</v>
      </c>
      <c r="AG26" s="365">
        <f>IF(AG$19-'様式３（療養者名簿）（⑤の場合）'!$BJ31+1&lt;=15,IF(AG$19&gt;='様式３（療養者名簿）（⑤の場合）'!$BJ31,IF(AG$19&lt;='様式３（療養者名簿）（⑤の場合）'!$BK31,1,0),0),0)</f>
        <v>0</v>
      </c>
      <c r="AH26" s="365">
        <f>IF(AH$19-'様式３（療養者名簿）（⑤の場合）'!$BJ31+1&lt;=15,IF(AH$19&gt;='様式３（療養者名簿）（⑤の場合）'!$BJ31,IF(AH$19&lt;='様式３（療養者名簿）（⑤の場合）'!$BK31,1,0),0),0)</f>
        <v>0</v>
      </c>
      <c r="AI26" s="365">
        <f>IF(AI$19-'様式３（療養者名簿）（⑤の場合）'!$BJ31+1&lt;=15,IF(AI$19&gt;='様式３（療養者名簿）（⑤の場合）'!$BJ31,IF(AI$19&lt;='様式３（療養者名簿）（⑤の場合）'!$BK31,1,0),0),0)</f>
        <v>0</v>
      </c>
      <c r="AJ26" s="365">
        <f>IF(AJ$19-'様式３（療養者名簿）（⑤の場合）'!$BJ31+1&lt;=15,IF(AJ$19&gt;='様式３（療養者名簿）（⑤の場合）'!$BJ31,IF(AJ$19&lt;='様式３（療養者名簿）（⑤の場合）'!$BK31,1,0),0),0)</f>
        <v>0</v>
      </c>
      <c r="AK26" s="365">
        <f>IF(AK$19-'様式３（療養者名簿）（⑤の場合）'!$BJ31+1&lt;=15,IF(AK$19&gt;='様式３（療養者名簿）（⑤の場合）'!$BJ31,IF(AK$19&lt;='様式３（療養者名簿）（⑤の場合）'!$BK31,1,0),0),0)</f>
        <v>0</v>
      </c>
      <c r="AL26" s="365">
        <f>IF(AL$19-'様式３（療養者名簿）（⑤の場合）'!$BJ31+1&lt;=15,IF(AL$19&gt;='様式３（療養者名簿）（⑤の場合）'!$BJ31,IF(AL$19&lt;='様式３（療養者名簿）（⑤の場合）'!$BK31,1,0),0),0)</f>
        <v>0</v>
      </c>
      <c r="AM26" s="365">
        <f>IF(AM$19-'様式３（療養者名簿）（⑤の場合）'!$BJ31+1&lt;=15,IF(AM$19&gt;='様式３（療養者名簿）（⑤の場合）'!$BJ31,IF(AM$19&lt;='様式３（療養者名簿）（⑤の場合）'!$BK31,1,0),0),0)</f>
        <v>0</v>
      </c>
      <c r="AN26" s="365">
        <f>IF(AN$19-'様式３（療養者名簿）（⑤の場合）'!$BJ31+1&lt;=15,IF(AN$19&gt;='様式３（療養者名簿）（⑤の場合）'!$BJ31,IF(AN$19&lt;='様式３（療養者名簿）（⑤の場合）'!$BK31,1,0),0),0)</f>
        <v>0</v>
      </c>
      <c r="AO26" s="365">
        <f>IF(AO$19-'様式３（療養者名簿）（⑤の場合）'!$BJ31+1&lt;=15,IF(AO$19&gt;='様式３（療養者名簿）（⑤の場合）'!$BJ31,IF(AO$19&lt;='様式３（療養者名簿）（⑤の場合）'!$BK31,1,0),0),0)</f>
        <v>0</v>
      </c>
      <c r="AP26" s="365">
        <f>IF(AP$19-'様式３（療養者名簿）（⑤の場合）'!$BJ31+1&lt;=15,IF(AP$19&gt;='様式３（療養者名簿）（⑤の場合）'!$BJ31,IF(AP$19&lt;='様式３（療養者名簿）（⑤の場合）'!$BK31,1,0),0),0)</f>
        <v>0</v>
      </c>
      <c r="AQ26" s="365">
        <f>IF(AQ$19-'様式３（療養者名簿）（⑤の場合）'!$BJ31+1&lt;=15,IF(AQ$19&gt;='様式３（療養者名簿）（⑤の場合）'!$BJ31,IF(AQ$19&lt;='様式３（療養者名簿）（⑤の場合）'!$BK31,1,0),0),0)</f>
        <v>0</v>
      </c>
      <c r="AR26" s="365">
        <f>IF(AR$19-'様式３（療養者名簿）（⑤の場合）'!$BJ31+1&lt;=15,IF(AR$19&gt;='様式３（療養者名簿）（⑤の場合）'!$BJ31,IF(AR$19&lt;='様式３（療養者名簿）（⑤の場合）'!$BK31,1,0),0),0)</f>
        <v>0</v>
      </c>
      <c r="AS26" s="365">
        <f>IF(AS$19-'様式３（療養者名簿）（⑤の場合）'!$BJ31+1&lt;=15,IF(AS$19&gt;='様式３（療養者名簿）（⑤の場合）'!$BJ31,IF(AS$19&lt;='様式３（療養者名簿）（⑤の場合）'!$BK31,1,0),0),0)</f>
        <v>0</v>
      </c>
      <c r="AT26" s="365">
        <f>IF(AT$19-'様式３（療養者名簿）（⑤の場合）'!$BJ31+1&lt;=15,IF(AT$19&gt;='様式３（療養者名簿）（⑤の場合）'!$BJ31,IF(AT$19&lt;='様式３（療養者名簿）（⑤の場合）'!$BK31,1,0),0),0)</f>
        <v>0</v>
      </c>
      <c r="AU26" s="365">
        <f>IF(AU$19-'様式３（療養者名簿）（⑤の場合）'!$BJ31+1&lt;=15,IF(AU$19&gt;='様式３（療養者名簿）（⑤の場合）'!$BJ31,IF(AU$19&lt;='様式３（療養者名簿）（⑤の場合）'!$BK31,1,0),0),0)</f>
        <v>0</v>
      </c>
      <c r="AV26" s="365">
        <f>IF(AV$19-'様式３（療養者名簿）（⑤の場合）'!$BJ31+1&lt;=15,IF(AV$19&gt;='様式３（療養者名簿）（⑤の場合）'!$BJ31,IF(AV$19&lt;='様式３（療養者名簿）（⑤の場合）'!$BK31,1,0),0),0)</f>
        <v>0</v>
      </c>
      <c r="AW26" s="365">
        <f>IF(AW$19-'様式３（療養者名簿）（⑤の場合）'!$BJ31+1&lt;=15,IF(AW$19&gt;='様式３（療養者名簿）（⑤の場合）'!$BJ31,IF(AW$19&lt;='様式３（療養者名簿）（⑤の場合）'!$BK31,1,0),0),0)</f>
        <v>0</v>
      </c>
      <c r="AX26" s="365">
        <f>IF(AX$19-'様式３（療養者名簿）（⑤の場合）'!$BJ31+1&lt;=15,IF(AX$19&gt;='様式３（療養者名簿）（⑤の場合）'!$BJ31,IF(AX$19&lt;='様式３（療養者名簿）（⑤の場合）'!$BK31,1,0),0),0)</f>
        <v>0</v>
      </c>
      <c r="AY26" s="365">
        <f>IF(AY$19-'様式３（療養者名簿）（⑤の場合）'!$BJ31+1&lt;=15,IF(AY$19&gt;='様式３（療養者名簿）（⑤の場合）'!$BJ31,IF(AY$19&lt;='様式３（療養者名簿）（⑤の場合）'!$BK31,1,0),0),0)</f>
        <v>0</v>
      </c>
      <c r="AZ26" s="365">
        <f>IF(AZ$19-'様式３（療養者名簿）（⑤の場合）'!$BJ31+1&lt;=15,IF(AZ$19&gt;='様式３（療養者名簿）（⑤の場合）'!$BJ31,IF(AZ$19&lt;='様式３（療養者名簿）（⑤の場合）'!$BK31,1,0),0),0)</f>
        <v>0</v>
      </c>
      <c r="BA26" s="365">
        <f>IF(BA$19-'様式３（療養者名簿）（⑤の場合）'!$BJ31+1&lt;=15,IF(BA$19&gt;='様式３（療養者名簿）（⑤の場合）'!$BJ31,IF(BA$19&lt;='様式３（療養者名簿）（⑤の場合）'!$BK31,1,0),0),0)</f>
        <v>0</v>
      </c>
      <c r="BB26" s="365">
        <f>IF(BB$19-'様式３（療養者名簿）（⑤の場合）'!$BJ31+1&lt;=15,IF(BB$19&gt;='様式３（療養者名簿）（⑤の場合）'!$BJ31,IF(BB$19&lt;='様式３（療養者名簿）（⑤の場合）'!$BK31,1,0),0),0)</f>
        <v>0</v>
      </c>
      <c r="BC26" s="365">
        <f>IF(BC$19-'様式３（療養者名簿）（⑤の場合）'!$BJ31+1&lt;=15,IF(BC$19&gt;='様式３（療養者名簿）（⑤の場合）'!$BJ31,IF(BC$19&lt;='様式３（療養者名簿）（⑤の場合）'!$BK31,1,0),0),0)</f>
        <v>0</v>
      </c>
      <c r="BD26" s="365">
        <f>IF(BD$19-'様式３（療養者名簿）（⑤の場合）'!$BJ31+1&lt;=15,IF(BD$19&gt;='様式３（療養者名簿）（⑤の場合）'!$BJ31,IF(BD$19&lt;='様式３（療養者名簿）（⑤の場合）'!$BK31,1,0),0),0)</f>
        <v>0</v>
      </c>
      <c r="BE26" s="365">
        <f>IF(BE$19-'様式３（療養者名簿）（⑤の場合）'!$BJ31+1&lt;=15,IF(BE$19&gt;='様式３（療養者名簿）（⑤の場合）'!$BJ31,IF(BE$19&lt;='様式３（療養者名簿）（⑤の場合）'!$BK31,1,0),0),0)</f>
        <v>0</v>
      </c>
      <c r="BF26" s="365">
        <f>IF(BF$19-'様式３（療養者名簿）（⑤の場合）'!$BJ31+1&lt;=15,IF(BF$19&gt;='様式３（療養者名簿）（⑤の場合）'!$BJ31,IF(BF$19&lt;='様式３（療養者名簿）（⑤の場合）'!$BK31,1,0),0),0)</f>
        <v>0</v>
      </c>
      <c r="BG26" s="365">
        <f>IF(BG$19-'様式３（療養者名簿）（⑤の場合）'!$BJ31+1&lt;=15,IF(BG$19&gt;='様式３（療養者名簿）（⑤の場合）'!$BJ31,IF(BG$19&lt;='様式３（療養者名簿）（⑤の場合）'!$BK31,1,0),0),0)</f>
        <v>0</v>
      </c>
      <c r="BH26" s="365">
        <f>IF(BH$19-'様式３（療養者名簿）（⑤の場合）'!$BJ31+1&lt;=15,IF(BH$19&gt;='様式３（療養者名簿）（⑤の場合）'!$BJ31,IF(BH$19&lt;='様式３（療養者名簿）（⑤の場合）'!$BK31,1,0),0),0)</f>
        <v>0</v>
      </c>
      <c r="BI26" s="365">
        <f>IF(BI$19-'様式３（療養者名簿）（⑤の場合）'!$BJ31+1&lt;=15,IF(BI$19&gt;='様式３（療養者名簿）（⑤の場合）'!$BJ31,IF(BI$19&lt;='様式３（療養者名簿）（⑤の場合）'!$BK31,1,0),0),0)</f>
        <v>0</v>
      </c>
      <c r="BJ26" s="365">
        <f>IF(BJ$19-'様式３（療養者名簿）（⑤の場合）'!$BJ31+1&lt;=15,IF(BJ$19&gt;='様式３（療養者名簿）（⑤の場合）'!$BJ31,IF(BJ$19&lt;='様式３（療養者名簿）（⑤の場合）'!$BK31,1,0),0),0)</f>
        <v>0</v>
      </c>
      <c r="BK26" s="365">
        <f>IF(BK$19-'様式３（療養者名簿）（⑤の場合）'!$BJ31+1&lt;=15,IF(BK$19&gt;='様式３（療養者名簿）（⑤の場合）'!$BJ31,IF(BK$19&lt;='様式３（療養者名簿）（⑤の場合）'!$BK31,1,0),0),0)</f>
        <v>0</v>
      </c>
      <c r="BL26" s="365">
        <f>IF(BL$19-'様式３（療養者名簿）（⑤の場合）'!$BJ31+1&lt;=15,IF(BL$19&gt;='様式３（療養者名簿）（⑤の場合）'!$BJ31,IF(BL$19&lt;='様式３（療養者名簿）（⑤の場合）'!$BK31,1,0),0),0)</f>
        <v>0</v>
      </c>
      <c r="BM26" s="365">
        <f>IF(BM$19-'様式３（療養者名簿）（⑤の場合）'!$BJ31+1&lt;=15,IF(BM$19&gt;='様式３（療養者名簿）（⑤の場合）'!$BJ31,IF(BM$19&lt;='様式３（療養者名簿）（⑤の場合）'!$BK31,1,0),0),0)</f>
        <v>0</v>
      </c>
      <c r="BN26" s="365">
        <f>IF(BN$19-'様式３（療養者名簿）（⑤の場合）'!$BJ31+1&lt;=15,IF(BN$19&gt;='様式３（療養者名簿）（⑤の場合）'!$BJ31,IF(BN$19&lt;='様式３（療養者名簿）（⑤の場合）'!$BK31,1,0),0),0)</f>
        <v>0</v>
      </c>
      <c r="BO26" s="365">
        <f>IF(BO$19-'様式３（療養者名簿）（⑤の場合）'!$BJ31+1&lt;=15,IF(BO$19&gt;='様式３（療養者名簿）（⑤の場合）'!$BJ31,IF(BO$19&lt;='様式３（療養者名簿）（⑤の場合）'!$BK31,1,0),0),0)</f>
        <v>0</v>
      </c>
      <c r="BP26" s="365">
        <f>IF(BP$19-'様式３（療養者名簿）（⑤の場合）'!$BJ31+1&lt;=15,IF(BP$19&gt;='様式３（療養者名簿）（⑤の場合）'!$BJ31,IF(BP$19&lt;='様式３（療養者名簿）（⑤の場合）'!$BK31,1,0),0),0)</f>
        <v>0</v>
      </c>
      <c r="BQ26" s="365">
        <f>IF(BQ$19-'様式３（療養者名簿）（⑤の場合）'!$BJ31+1&lt;=15,IF(BQ$19&gt;='様式３（療養者名簿）（⑤の場合）'!$BJ31,IF(BQ$19&lt;='様式３（療養者名簿）（⑤の場合）'!$BK31,1,0),0),0)</f>
        <v>0</v>
      </c>
      <c r="BR26" s="365">
        <f>IF(BR$19-'様式３（療養者名簿）（⑤の場合）'!$BJ31+1&lt;=15,IF(BR$19&gt;='様式３（療養者名簿）（⑤の場合）'!$BJ31,IF(BR$19&lt;='様式３（療養者名簿）（⑤の場合）'!$BK31,1,0),0),0)</f>
        <v>0</v>
      </c>
      <c r="BS26" s="365">
        <f>IF(BS$19-'様式３（療養者名簿）（⑤の場合）'!$BJ31+1&lt;=15,IF(BS$19&gt;='様式３（療養者名簿）（⑤の場合）'!$BJ31,IF(BS$19&lt;='様式３（療養者名簿）（⑤の場合）'!$BK31,1,0),0),0)</f>
        <v>0</v>
      </c>
      <c r="BT26" s="365">
        <f>IF(BT$19-'様式３（療養者名簿）（⑤の場合）'!$BJ31+1&lt;=15,IF(BT$19&gt;='様式３（療養者名簿）（⑤の場合）'!$BJ31,IF(BT$19&lt;='様式３（療養者名簿）（⑤の場合）'!$BK31,1,0),0),0)</f>
        <v>0</v>
      </c>
      <c r="BU26" s="365">
        <f>IF(BU$19-'様式３（療養者名簿）（⑤の場合）'!$BJ31+1&lt;=15,IF(BU$19&gt;='様式３（療養者名簿）（⑤の場合）'!$BJ31,IF(BU$19&lt;='様式３（療養者名簿）（⑤の場合）'!$BK31,1,0),0),0)</f>
        <v>0</v>
      </c>
      <c r="BV26" s="365">
        <f>IF(BV$19-'様式３（療養者名簿）（⑤の場合）'!$BJ31+1&lt;=15,IF(BV$19&gt;='様式３（療養者名簿）（⑤の場合）'!$BJ31,IF(BV$19&lt;='様式３（療養者名簿）（⑤の場合）'!$BK31,1,0),0),0)</f>
        <v>0</v>
      </c>
      <c r="BW26" s="365">
        <f>IF(BW$19-'様式３（療養者名簿）（⑤の場合）'!$BJ31+1&lt;=15,IF(BW$19&gt;='様式３（療養者名簿）（⑤の場合）'!$BJ31,IF(BW$19&lt;='様式３（療養者名簿）（⑤の場合）'!$BK31,1,0),0),0)</f>
        <v>0</v>
      </c>
      <c r="BX26" s="365">
        <f>IF(BX$19-'様式３（療養者名簿）（⑤の場合）'!$BJ31+1&lt;=15,IF(BX$19&gt;='様式３（療養者名簿）（⑤の場合）'!$BJ31,IF(BX$19&lt;='様式３（療養者名簿）（⑤の場合）'!$BK31,1,0),0),0)</f>
        <v>0</v>
      </c>
      <c r="BY26" s="365">
        <f>IF(BY$19-'様式３（療養者名簿）（⑤の場合）'!$BJ31+1&lt;=15,IF(BY$19&gt;='様式３（療養者名簿）（⑤の場合）'!$BJ31,IF(BY$19&lt;='様式３（療養者名簿）（⑤の場合）'!$BK31,1,0),0),0)</f>
        <v>0</v>
      </c>
      <c r="BZ26" s="365">
        <f>IF(BZ$19-'様式３（療養者名簿）（⑤の場合）'!$BJ31+1&lt;=15,IF(BZ$19&gt;='様式３（療養者名簿）（⑤の場合）'!$BJ31,IF(BZ$19&lt;='様式３（療養者名簿）（⑤の場合）'!$BK31,1,0),0),0)</f>
        <v>0</v>
      </c>
      <c r="CA26" s="365">
        <f>IF(CA$19-'様式３（療養者名簿）（⑤の場合）'!$BJ31+1&lt;=15,IF(CA$19&gt;='様式３（療養者名簿）（⑤の場合）'!$BJ31,IF(CA$19&lt;='様式３（療養者名簿）（⑤の場合）'!$BK31,1,0),0),0)</f>
        <v>0</v>
      </c>
      <c r="CB26" s="365">
        <f>IF(CB$19-'様式３（療養者名簿）（⑤の場合）'!$BJ31+1&lt;=15,IF(CB$19&gt;='様式３（療養者名簿）（⑤の場合）'!$BJ31,IF(CB$19&lt;='様式３（療養者名簿）（⑤の場合）'!$BK31,1,0),0),0)</f>
        <v>0</v>
      </c>
      <c r="CC26" s="365">
        <f>IF(CC$19-'様式３（療養者名簿）（⑤の場合）'!$BJ31+1&lt;=15,IF(CC$19&gt;='様式３（療養者名簿）（⑤の場合）'!$BJ31,IF(CC$19&lt;='様式３（療養者名簿）（⑤の場合）'!$BK31,1,0),0),0)</f>
        <v>0</v>
      </c>
      <c r="CD26" s="365">
        <f>IF(CD$19-'様式３（療養者名簿）（⑤の場合）'!$BJ31+1&lt;=15,IF(CD$19&gt;='様式３（療養者名簿）（⑤の場合）'!$BJ31,IF(CD$19&lt;='様式３（療養者名簿）（⑤の場合）'!$BK31,1,0),0),0)</f>
        <v>0</v>
      </c>
      <c r="CE26" s="365">
        <f>IF(CE$19-'様式３（療養者名簿）（⑤の場合）'!$BJ31+1&lt;=15,IF(CE$19&gt;='様式３（療養者名簿）（⑤の場合）'!$BJ31,IF(CE$19&lt;='様式３（療養者名簿）（⑤の場合）'!$BK31,1,0),0),0)</f>
        <v>0</v>
      </c>
      <c r="CF26" s="365">
        <f>IF(CF$19-'様式３（療養者名簿）（⑤の場合）'!$BJ31+1&lt;=15,IF(CF$19&gt;='様式３（療養者名簿）（⑤の場合）'!$BJ31,IF(CF$19&lt;='様式３（療養者名簿）（⑤の場合）'!$BK31,1,0),0),0)</f>
        <v>0</v>
      </c>
      <c r="CG26" s="365">
        <f>IF(CG$19-'様式３（療養者名簿）（⑤の場合）'!$BJ31+1&lt;=15,IF(CG$19&gt;='様式３（療養者名簿）（⑤の場合）'!$BJ31,IF(CG$19&lt;='様式３（療養者名簿）（⑤の場合）'!$BK31,1,0),0),0)</f>
        <v>0</v>
      </c>
      <c r="CH26" s="365">
        <f>IF(CH$19-'様式３（療養者名簿）（⑤の場合）'!$BJ31+1&lt;=15,IF(CH$19&gt;='様式３（療養者名簿）（⑤の場合）'!$BJ31,IF(CH$19&lt;='様式３（療養者名簿）（⑤の場合）'!$BK31,1,0),0),0)</f>
        <v>0</v>
      </c>
      <c r="CI26" s="365">
        <f>IF(CI$19-'様式３（療養者名簿）（⑤の場合）'!$BJ31+1&lt;=15,IF(CI$19&gt;='様式３（療養者名簿）（⑤の場合）'!$BJ31,IF(CI$19&lt;='様式３（療養者名簿）（⑤の場合）'!$BK31,1,0),0),0)</f>
        <v>0</v>
      </c>
      <c r="CJ26" s="365">
        <f>IF(CJ$19-'様式３（療養者名簿）（⑤の場合）'!$BJ31+1&lt;=15,IF(CJ$19&gt;='様式３（療養者名簿）（⑤の場合）'!$BJ31,IF(CJ$19&lt;='様式３（療養者名簿）（⑤の場合）'!$BK31,1,0),0),0)</f>
        <v>0</v>
      </c>
      <c r="CK26" s="365">
        <f>IF(CK$19-'様式３（療養者名簿）（⑤の場合）'!$BJ31+1&lt;=15,IF(CK$19&gt;='様式３（療養者名簿）（⑤の場合）'!$BJ31,IF(CK$19&lt;='様式３（療養者名簿）（⑤の場合）'!$BK31,1,0),0),0)</f>
        <v>0</v>
      </c>
      <c r="CL26" s="365">
        <f>IF(CL$19-'様式３（療養者名簿）（⑤の場合）'!$BJ31+1&lt;=15,IF(CL$19&gt;='様式３（療養者名簿）（⑤の場合）'!$BJ31,IF(CL$19&lt;='様式３（療養者名簿）（⑤の場合）'!$BK31,1,0),0),0)</f>
        <v>0</v>
      </c>
      <c r="CM26" s="365">
        <f>IF(CM$19-'様式３（療養者名簿）（⑤の場合）'!$BJ31+1&lt;=15,IF(CM$19&gt;='様式３（療養者名簿）（⑤の場合）'!$BJ31,IF(CM$19&lt;='様式３（療養者名簿）（⑤の場合）'!$BK31,1,0),0),0)</f>
        <v>0</v>
      </c>
      <c r="CN26" s="365">
        <f>IF(CN$19-'様式３（療養者名簿）（⑤の場合）'!$BJ31+1&lt;=15,IF(CN$19&gt;='様式３（療養者名簿）（⑤の場合）'!$BJ31,IF(CN$19&lt;='様式３（療養者名簿）（⑤の場合）'!$BK31,1,0),0),0)</f>
        <v>0</v>
      </c>
      <c r="CO26" s="365">
        <f>IF(CO$19-'様式３（療養者名簿）（⑤の場合）'!$BJ31+1&lt;=15,IF(CO$19&gt;='様式３（療養者名簿）（⑤の場合）'!$BJ31,IF(CO$19&lt;='様式３（療養者名簿）（⑤の場合）'!$BK31,1,0),0),0)</f>
        <v>0</v>
      </c>
      <c r="CP26" s="365">
        <f>IF(CP$19-'様式３（療養者名簿）（⑤の場合）'!$BJ31+1&lt;=15,IF(CP$19&gt;='様式３（療養者名簿）（⑤の場合）'!$BJ31,IF(CP$19&lt;='様式３（療養者名簿）（⑤の場合）'!$BK31,1,0),0),0)</f>
        <v>0</v>
      </c>
      <c r="CQ26" s="365">
        <f>IF(CQ$19-'様式３（療養者名簿）（⑤の場合）'!$BJ31+1&lt;=15,IF(CQ$19&gt;='様式３（療養者名簿）（⑤の場合）'!$BJ31,IF(CQ$19&lt;='様式３（療養者名簿）（⑤の場合）'!$BK31,1,0),0),0)</f>
        <v>0</v>
      </c>
      <c r="CR26" s="365">
        <f>IF(CR$19-'様式３（療養者名簿）（⑤の場合）'!$BJ31+1&lt;=15,IF(CR$19&gt;='様式３（療養者名簿）（⑤の場合）'!$BJ31,IF(CR$19&lt;='様式３（療養者名簿）（⑤の場合）'!$BK31,1,0),0),0)</f>
        <v>0</v>
      </c>
      <c r="CS26" s="365">
        <f>IF(CS$19-'様式３（療養者名簿）（⑤の場合）'!$BJ31+1&lt;=15,IF(CS$19&gt;='様式３（療養者名簿）（⑤の場合）'!$BJ31,IF(CS$19&lt;='様式３（療養者名簿）（⑤の場合）'!$BK31,1,0),0),0)</f>
        <v>0</v>
      </c>
      <c r="CT26" s="365">
        <f>IF(CT$19-'様式３（療養者名簿）（⑤の場合）'!$BJ31+1&lt;=15,IF(CT$19&gt;='様式３（療養者名簿）（⑤の場合）'!$BJ31,IF(CT$19&lt;='様式３（療養者名簿）（⑤の場合）'!$BK31,1,0),0),0)</f>
        <v>0</v>
      </c>
      <c r="CU26" s="365">
        <f>IF(CU$19-'様式３（療養者名簿）（⑤の場合）'!$BJ31+1&lt;=15,IF(CU$19&gt;='様式３（療養者名簿）（⑤の場合）'!$BJ31,IF(CU$19&lt;='様式３（療養者名簿）（⑤の場合）'!$BK31,1,0),0),0)</f>
        <v>0</v>
      </c>
      <c r="CV26" s="365">
        <f>IF(CV$19-'様式３（療養者名簿）（⑤の場合）'!$BJ31+1&lt;=15,IF(CV$19&gt;='様式３（療養者名簿）（⑤の場合）'!$BJ31,IF(CV$19&lt;='様式３（療養者名簿）（⑤の場合）'!$BK31,1,0),0),0)</f>
        <v>0</v>
      </c>
      <c r="CW26" s="365">
        <f>IF(CW$19-'様式３（療養者名簿）（⑤の場合）'!$BJ31+1&lt;=15,IF(CW$19&gt;='様式３（療養者名簿）（⑤の場合）'!$BJ31,IF(CW$19&lt;='様式３（療養者名簿）（⑤の場合）'!$BK31,1,0),0),0)</f>
        <v>0</v>
      </c>
      <c r="CX26" s="365">
        <f>IF(CX$19-'様式３（療養者名簿）（⑤の場合）'!$BJ31+1&lt;=15,IF(CX$19&gt;='様式３（療養者名簿）（⑤の場合）'!$BJ31,IF(CX$19&lt;='様式３（療養者名簿）（⑤の場合）'!$BK31,1,0),0),0)</f>
        <v>0</v>
      </c>
      <c r="CY26" s="365">
        <f>IF(CY$19-'様式３（療養者名簿）（⑤の場合）'!$BJ31+1&lt;=15,IF(CY$19&gt;='様式３（療養者名簿）（⑤の場合）'!$BJ31,IF(CY$19&lt;='様式３（療養者名簿）（⑤の場合）'!$BK31,1,0),0),0)</f>
        <v>0</v>
      </c>
      <c r="CZ26" s="365">
        <f>IF(CZ$19-'様式３（療養者名簿）（⑤の場合）'!$BJ31+1&lt;=15,IF(CZ$19&gt;='様式３（療養者名簿）（⑤の場合）'!$BJ31,IF(CZ$19&lt;='様式３（療養者名簿）（⑤の場合）'!$BK31,1,0),0),0)</f>
        <v>0</v>
      </c>
      <c r="DA26" s="365">
        <f>IF(DA$19-'様式３（療養者名簿）（⑤の場合）'!$BJ31+1&lt;=15,IF(DA$19&gt;='様式３（療養者名簿）（⑤の場合）'!$BJ31,IF(DA$19&lt;='様式３（療養者名簿）（⑤の場合）'!$BK31,1,0),0),0)</f>
        <v>0</v>
      </c>
      <c r="DB26" s="365">
        <f>IF(DB$19-'様式３（療養者名簿）（⑤の場合）'!$BJ31+1&lt;=15,IF(DB$19&gt;='様式３（療養者名簿）（⑤の場合）'!$BJ31,IF(DB$19&lt;='様式３（療養者名簿）（⑤の場合）'!$BK31,1,0),0),0)</f>
        <v>0</v>
      </c>
      <c r="DC26" s="365">
        <f>IF(DC$19-'様式３（療養者名簿）（⑤の場合）'!$BJ31+1&lt;=15,IF(DC$19&gt;='様式３（療養者名簿）（⑤の場合）'!$BJ31,IF(DC$19&lt;='様式３（療養者名簿）（⑤の場合）'!$BK31,1,0),0),0)</f>
        <v>0</v>
      </c>
      <c r="DD26" s="365">
        <f>IF(DD$19-'様式３（療養者名簿）（⑤の場合）'!$BJ31+1&lt;=15,IF(DD$19&gt;='様式３（療養者名簿）（⑤の場合）'!$BJ31,IF(DD$19&lt;='様式３（療養者名簿）（⑤の場合）'!$BK31,1,0),0),0)</f>
        <v>0</v>
      </c>
      <c r="DE26" s="365">
        <f>IF(DE$19-'様式３（療養者名簿）（⑤の場合）'!$BJ31+1&lt;=15,IF(DE$19&gt;='様式３（療養者名簿）（⑤の場合）'!$BJ31,IF(DE$19&lt;='様式３（療養者名簿）（⑤の場合）'!$BK31,1,0),0),0)</f>
        <v>0</v>
      </c>
      <c r="DF26" s="365">
        <f>IF(DF$19-'様式３（療養者名簿）（⑤の場合）'!$BJ31+1&lt;=15,IF(DF$19&gt;='様式３（療養者名簿）（⑤の場合）'!$BJ31,IF(DF$19&lt;='様式３（療養者名簿）（⑤の場合）'!$BK31,1,0),0),0)</f>
        <v>0</v>
      </c>
      <c r="DG26" s="365">
        <f>IF(DG$19-'様式３（療養者名簿）（⑤の場合）'!$BJ31+1&lt;=15,IF(DG$19&gt;='様式３（療養者名簿）（⑤の場合）'!$BJ31,IF(DG$19&lt;='様式３（療養者名簿）（⑤の場合）'!$BK31,1,0),0),0)</f>
        <v>0</v>
      </c>
      <c r="DH26" s="365">
        <f>IF(DH$19-'様式３（療養者名簿）（⑤の場合）'!$BJ31+1&lt;=15,IF(DH$19&gt;='様式３（療養者名簿）（⑤の場合）'!$BJ31,IF(DH$19&lt;='様式３（療養者名簿）（⑤の場合）'!$BK31,1,0),0),0)</f>
        <v>0</v>
      </c>
      <c r="DI26" s="365">
        <f>IF(DI$19-'様式３（療養者名簿）（⑤の場合）'!$BJ31+1&lt;=15,IF(DI$19&gt;='様式３（療養者名簿）（⑤の場合）'!$BJ31,IF(DI$19&lt;='様式３（療養者名簿）（⑤の場合）'!$BK31,1,0),0),0)</f>
        <v>0</v>
      </c>
      <c r="DJ26" s="365">
        <f>IF(DJ$19-'様式３（療養者名簿）（⑤の場合）'!$BJ31+1&lt;=15,IF(DJ$19&gt;='様式３（療養者名簿）（⑤の場合）'!$BJ31,IF(DJ$19&lt;='様式３（療養者名簿）（⑤の場合）'!$BK31,1,0),0),0)</f>
        <v>0</v>
      </c>
      <c r="DK26" s="365">
        <f>IF(DK$19-'様式３（療養者名簿）（⑤の場合）'!$BJ31+1&lt;=15,IF(DK$19&gt;='様式３（療養者名簿）（⑤の場合）'!$BJ31,IF(DK$19&lt;='様式３（療養者名簿）（⑤の場合）'!$BK31,1,0),0),0)</f>
        <v>0</v>
      </c>
      <c r="DL26" s="365">
        <f>IF(DL$19-'様式３（療養者名簿）（⑤の場合）'!$BJ31+1&lt;=15,IF(DL$19&gt;='様式３（療養者名簿）（⑤の場合）'!$BJ31,IF(DL$19&lt;='様式３（療養者名簿）（⑤の場合）'!$BK31,1,0),0),0)</f>
        <v>0</v>
      </c>
      <c r="DM26" s="365">
        <f>IF(DM$19-'様式３（療養者名簿）（⑤の場合）'!$BJ31+1&lt;=15,IF(DM$19&gt;='様式３（療養者名簿）（⑤の場合）'!$BJ31,IF(DM$19&lt;='様式３（療養者名簿）（⑤の場合）'!$BK31,1,0),0),0)</f>
        <v>0</v>
      </c>
      <c r="DN26" s="365">
        <f>IF(DN$19-'様式３（療養者名簿）（⑤の場合）'!$BJ31+1&lt;=15,IF(DN$19&gt;='様式３（療養者名簿）（⑤の場合）'!$BJ31,IF(DN$19&lt;='様式３（療養者名簿）（⑤の場合）'!$BK31,1,0),0),0)</f>
        <v>0</v>
      </c>
      <c r="DO26" s="365">
        <f>IF(DO$19-'様式３（療養者名簿）（⑤の場合）'!$BJ31+1&lt;=15,IF(DO$19&gt;='様式３（療養者名簿）（⑤の場合）'!$BJ31,IF(DO$19&lt;='様式３（療養者名簿）（⑤の場合）'!$BK31,1,0),0),0)</f>
        <v>0</v>
      </c>
      <c r="DP26" s="365">
        <f>IF(DP$19-'様式３（療養者名簿）（⑤の場合）'!$BJ31+1&lt;=15,IF(DP$19&gt;='様式３（療養者名簿）（⑤の場合）'!$BJ31,IF(DP$19&lt;='様式３（療養者名簿）（⑤の場合）'!$BK31,1,0),0),0)</f>
        <v>0</v>
      </c>
      <c r="DQ26" s="365">
        <f>IF(DQ$19-'様式３（療養者名簿）（⑤の場合）'!$BJ31+1&lt;=15,IF(DQ$19&gt;='様式３（療養者名簿）（⑤の場合）'!$BJ31,IF(DQ$19&lt;='様式３（療養者名簿）（⑤の場合）'!$BK31,1,0),0),0)</f>
        <v>0</v>
      </c>
      <c r="DR26" s="365">
        <f>IF(DR$19-'様式３（療養者名簿）（⑤の場合）'!$BJ31+1&lt;=15,IF(DR$19&gt;='様式３（療養者名簿）（⑤の場合）'!$BJ31,IF(DR$19&lt;='様式３（療養者名簿）（⑤の場合）'!$BK31,1,0),0),0)</f>
        <v>0</v>
      </c>
      <c r="DS26" s="365">
        <f>IF(DS$19-'様式３（療養者名簿）（⑤の場合）'!$BJ31+1&lt;=15,IF(DS$19&gt;='様式３（療養者名簿）（⑤の場合）'!$BJ31,IF(DS$19&lt;='様式３（療養者名簿）（⑤の場合）'!$BK31,1,0),0),0)</f>
        <v>0</v>
      </c>
      <c r="DT26" s="365">
        <f>IF(DT$19-'様式３（療養者名簿）（⑤の場合）'!$BJ31+1&lt;=15,IF(DT$19&gt;='様式３（療養者名簿）（⑤の場合）'!$BJ31,IF(DT$19&lt;='様式３（療養者名簿）（⑤の場合）'!$BK31,1,0),0),0)</f>
        <v>0</v>
      </c>
      <c r="DU26" s="365">
        <f>IF(DU$19-'様式３（療養者名簿）（⑤の場合）'!$BJ31+1&lt;=15,IF(DU$19&gt;='様式３（療養者名簿）（⑤の場合）'!$BJ31,IF(DU$19&lt;='様式３（療養者名簿）（⑤の場合）'!$BK31,1,0),0),0)</f>
        <v>0</v>
      </c>
      <c r="DV26" s="365">
        <f>IF(DV$19-'様式３（療養者名簿）（⑤の場合）'!$BJ31+1&lt;=15,IF(DV$19&gt;='様式３（療養者名簿）（⑤の場合）'!$BJ31,IF(DV$19&lt;='様式３（療養者名簿）（⑤の場合）'!$BK31,1,0),0),0)</f>
        <v>0</v>
      </c>
      <c r="DW26" s="365">
        <f>IF(DW$19-'様式３（療養者名簿）（⑤の場合）'!$BJ31+1&lt;=15,IF(DW$19&gt;='様式３（療養者名簿）（⑤の場合）'!$BJ31,IF(DW$19&lt;='様式３（療養者名簿）（⑤の場合）'!$BK31,1,0),0),0)</f>
        <v>0</v>
      </c>
      <c r="DX26" s="365">
        <f>IF(DX$19-'様式３（療養者名簿）（⑤の場合）'!$BJ31+1&lt;=15,IF(DX$19&gt;='様式３（療養者名簿）（⑤の場合）'!$BJ31,IF(DX$19&lt;='様式３（療養者名簿）（⑤の場合）'!$BK31,1,0),0),0)</f>
        <v>0</v>
      </c>
      <c r="DY26" s="365">
        <f>IF(DY$19-'様式３（療養者名簿）（⑤の場合）'!$BJ31+1&lt;=15,IF(DY$19&gt;='様式３（療養者名簿）（⑤の場合）'!$BJ31,IF(DY$19&lt;='様式３（療養者名簿）（⑤の場合）'!$BK31,1,0),0),0)</f>
        <v>0</v>
      </c>
      <c r="DZ26" s="365">
        <f>IF(DZ$19-'様式３（療養者名簿）（⑤の場合）'!$BJ31+1&lt;=15,IF(DZ$19&gt;='様式３（療養者名簿）（⑤の場合）'!$BJ31,IF(DZ$19&lt;='様式３（療養者名簿）（⑤の場合）'!$BK31,1,0),0),0)</f>
        <v>0</v>
      </c>
      <c r="EA26" s="365">
        <f>IF(EA$19-'様式３（療養者名簿）（⑤の場合）'!$BJ31+1&lt;=15,IF(EA$19&gt;='様式３（療養者名簿）（⑤の場合）'!$BJ31,IF(EA$19&lt;='様式３（療養者名簿）（⑤の場合）'!$BK31,1,0),0),0)</f>
        <v>0</v>
      </c>
      <c r="EB26" s="365">
        <f>IF(EB$19-'様式３（療養者名簿）（⑤の場合）'!$BJ31+1&lt;=15,IF(EB$19&gt;='様式３（療養者名簿）（⑤の場合）'!$BJ31,IF(EB$19&lt;='様式３（療養者名簿）（⑤の場合）'!$BK31,1,0),0),0)</f>
        <v>0</v>
      </c>
      <c r="EC26" s="365">
        <f>IF(EC$19-'様式３（療養者名簿）（⑤の場合）'!$BJ31+1&lt;=15,IF(EC$19&gt;='様式３（療養者名簿）（⑤の場合）'!$BJ31,IF(EC$19&lt;='様式３（療養者名簿）（⑤の場合）'!$BK31,1,0),0),0)</f>
        <v>0</v>
      </c>
      <c r="ED26" s="365">
        <f>IF(ED$19-'様式３（療養者名簿）（⑤の場合）'!$BJ31+1&lt;=15,IF(ED$19&gt;='様式３（療養者名簿）（⑤の場合）'!$BJ31,IF(ED$19&lt;='様式３（療養者名簿）（⑤の場合）'!$BK31,1,0),0),0)</f>
        <v>0</v>
      </c>
      <c r="EE26" s="365">
        <f>IF(EE$19-'様式３（療養者名簿）（⑤の場合）'!$BJ31+1&lt;=15,IF(EE$19&gt;='様式３（療養者名簿）（⑤の場合）'!$BJ31,IF(EE$19&lt;='様式３（療養者名簿）（⑤の場合）'!$BK31,1,0),0),0)</f>
        <v>0</v>
      </c>
      <c r="EF26" s="365">
        <f>IF(EF$19-'様式３（療養者名簿）（⑤の場合）'!$BJ31+1&lt;=15,IF(EF$19&gt;='様式３（療養者名簿）（⑤の場合）'!$BJ31,IF(EF$19&lt;='様式３（療養者名簿）（⑤の場合）'!$BK31,1,0),0),0)</f>
        <v>0</v>
      </c>
      <c r="EG26" s="365">
        <f>IF(EG$19-'様式３（療養者名簿）（⑤の場合）'!$BJ31+1&lt;=15,IF(EG$19&gt;='様式３（療養者名簿）（⑤の場合）'!$BJ31,IF(EG$19&lt;='様式３（療養者名簿）（⑤の場合）'!$BK31,1,0),0),0)</f>
        <v>0</v>
      </c>
      <c r="EH26" s="365">
        <f>IF(EH$19-'様式３（療養者名簿）（⑤の場合）'!$BJ31+1&lt;=15,IF(EH$19&gt;='様式３（療養者名簿）（⑤の場合）'!$BJ31,IF(EH$19&lt;='様式３（療養者名簿）（⑤の場合）'!$BK31,1,0),0),0)</f>
        <v>0</v>
      </c>
      <c r="EI26" s="365">
        <f>IF(EI$19-'様式３（療養者名簿）（⑤の場合）'!$BJ31+1&lt;=15,IF(EI$19&gt;='様式３（療養者名簿）（⑤の場合）'!$BJ31,IF(EI$19&lt;='様式３（療養者名簿）（⑤の場合）'!$BK31,1,0),0),0)</f>
        <v>0</v>
      </c>
      <c r="EJ26" s="365">
        <f>IF(EJ$19-'様式３（療養者名簿）（⑤の場合）'!$BJ31+1&lt;=15,IF(EJ$19&gt;='様式３（療養者名簿）（⑤の場合）'!$BJ31,IF(EJ$19&lt;='様式３（療養者名簿）（⑤の場合）'!$BK31,1,0),0),0)</f>
        <v>0</v>
      </c>
      <c r="EK26" s="365">
        <f>IF(EK$19-'様式３（療養者名簿）（⑤の場合）'!$BJ31+1&lt;=15,IF(EK$19&gt;='様式３（療養者名簿）（⑤の場合）'!$BJ31,IF(EK$19&lt;='様式３（療養者名簿）（⑤の場合）'!$BK31,1,0),0),0)</f>
        <v>0</v>
      </c>
      <c r="EL26" s="365">
        <f>IF(EL$19-'様式３（療養者名簿）（⑤の場合）'!$BJ31+1&lt;=15,IF(EL$19&gt;='様式３（療養者名簿）（⑤の場合）'!$BJ31,IF(EL$19&lt;='様式３（療養者名簿）（⑤の場合）'!$BK31,1,0),0),0)</f>
        <v>0</v>
      </c>
      <c r="EM26" s="365">
        <f>IF(EM$19-'様式３（療養者名簿）（⑤の場合）'!$BJ31+1&lt;=15,IF(EM$19&gt;='様式３（療養者名簿）（⑤の場合）'!$BJ31,IF(EM$19&lt;='様式３（療養者名簿）（⑤の場合）'!$BK31,1,0),0),0)</f>
        <v>0</v>
      </c>
      <c r="EN26" s="365">
        <f>IF(EN$19-'様式３（療養者名簿）（⑤の場合）'!$BJ31+1&lt;=15,IF(EN$19&gt;='様式３（療養者名簿）（⑤の場合）'!$BJ31,IF(EN$19&lt;='様式３（療養者名簿）（⑤の場合）'!$BK31,1,0),0),0)</f>
        <v>0</v>
      </c>
      <c r="EO26" s="365">
        <f>IF(EO$19-'様式３（療養者名簿）（⑤の場合）'!$BJ31+1&lt;=15,IF(EO$19&gt;='様式３（療養者名簿）（⑤の場合）'!$BJ31,IF(EO$19&lt;='様式３（療養者名簿）（⑤の場合）'!$BK31,1,0),0),0)</f>
        <v>0</v>
      </c>
      <c r="EP26" s="365">
        <f>IF(EP$19-'様式３（療養者名簿）（⑤の場合）'!$BJ31+1&lt;=15,IF(EP$19&gt;='様式３（療養者名簿）（⑤の場合）'!$BJ31,IF(EP$19&lt;='様式３（療養者名簿）（⑤の場合）'!$BK31,1,0),0),0)</f>
        <v>0</v>
      </c>
      <c r="EQ26" s="365">
        <f>IF(EQ$19-'様式３（療養者名簿）（⑤の場合）'!$BJ31+1&lt;=15,IF(EQ$19&gt;='様式３（療養者名簿）（⑤の場合）'!$BJ31,IF(EQ$19&lt;='様式３（療養者名簿）（⑤の場合）'!$BK31,1,0),0),0)</f>
        <v>0</v>
      </c>
      <c r="ER26" s="365">
        <f>IF(ER$19-'様式３（療養者名簿）（⑤の場合）'!$BJ31+1&lt;=15,IF(ER$19&gt;='様式３（療養者名簿）（⑤の場合）'!$BJ31,IF(ER$19&lt;='様式３（療養者名簿）（⑤の場合）'!$BK31,1,0),0),0)</f>
        <v>0</v>
      </c>
      <c r="ES26" s="365">
        <f>IF(ES$19-'様式３（療養者名簿）（⑤の場合）'!$BJ31+1&lt;=15,IF(ES$19&gt;='様式３（療養者名簿）（⑤の場合）'!$BJ31,IF(ES$19&lt;='様式３（療養者名簿）（⑤の場合）'!$BK31,1,0),0),0)</f>
        <v>0</v>
      </c>
      <c r="ET26" s="365">
        <f>IF(ET$19-'様式３（療養者名簿）（⑤の場合）'!$BJ31+1&lt;=15,IF(ET$19&gt;='様式３（療養者名簿）（⑤の場合）'!$BJ31,IF(ET$19&lt;='様式３（療養者名簿）（⑤の場合）'!$BK31,1,0),0),0)</f>
        <v>0</v>
      </c>
      <c r="EU26" s="365">
        <f>IF(EU$19-'様式３（療養者名簿）（⑤の場合）'!$BJ31+1&lt;=15,IF(EU$19&gt;='様式３（療養者名簿）（⑤の場合）'!$BJ31,IF(EU$19&lt;='様式３（療養者名簿）（⑤の場合）'!$BK31,1,0),0),0)</f>
        <v>0</v>
      </c>
      <c r="EV26" s="365">
        <f>IF(EV$19-'様式３（療養者名簿）（⑤の場合）'!$BJ31+1&lt;=15,IF(EV$19&gt;='様式３（療養者名簿）（⑤の場合）'!$BJ31,IF(EV$19&lt;='様式３（療養者名簿）（⑤の場合）'!$BK31,1,0),0),0)</f>
        <v>0</v>
      </c>
      <c r="EW26" s="365">
        <f>IF(EW$19-'様式３（療養者名簿）（⑤の場合）'!$BJ31+1&lt;=15,IF(EW$19&gt;='様式３（療養者名簿）（⑤の場合）'!$BJ31,IF(EW$19&lt;='様式３（療養者名簿）（⑤の場合）'!$BK31,1,0),0),0)</f>
        <v>0</v>
      </c>
      <c r="EX26" s="365">
        <f>IF(EX$19-'様式３（療養者名簿）（⑤の場合）'!$BJ31+1&lt;=15,IF(EX$19&gt;='様式３（療養者名簿）（⑤の場合）'!$BJ31,IF(EX$19&lt;='様式３（療養者名簿）（⑤の場合）'!$BK31,1,0),0),0)</f>
        <v>0</v>
      </c>
      <c r="EY26" s="365">
        <f>IF(EY$19-'様式３（療養者名簿）（⑤の場合）'!$BJ31+1&lt;=15,IF(EY$19&gt;='様式３（療養者名簿）（⑤の場合）'!$BJ31,IF(EY$19&lt;='様式３（療養者名簿）（⑤の場合）'!$BK31,1,0),0),0)</f>
        <v>0</v>
      </c>
      <c r="EZ26" s="365">
        <f>IF(EZ$19-'様式３（療養者名簿）（⑤の場合）'!$BJ31+1&lt;=15,IF(EZ$19&gt;='様式３（療養者名簿）（⑤の場合）'!$BJ31,IF(EZ$19&lt;='様式３（療養者名簿）（⑤の場合）'!$BK31,1,0),0),0)</f>
        <v>0</v>
      </c>
      <c r="FA26" s="365">
        <f>IF(FA$19-'様式３（療養者名簿）（⑤の場合）'!$BJ31+1&lt;=15,IF(FA$19&gt;='様式３（療養者名簿）（⑤の場合）'!$BJ31,IF(FA$19&lt;='様式３（療養者名簿）（⑤の場合）'!$BK31,1,0),0),0)</f>
        <v>0</v>
      </c>
      <c r="FB26" s="365">
        <f>IF(FB$19-'様式３（療養者名簿）（⑤の場合）'!$BJ31+1&lt;=15,IF(FB$19&gt;='様式３（療養者名簿）（⑤の場合）'!$BJ31,IF(FB$19&lt;='様式３（療養者名簿）（⑤の場合）'!$BK31,1,0),0),0)</f>
        <v>0</v>
      </c>
      <c r="FC26" s="365">
        <f>IF(FC$19-'様式３（療養者名簿）（⑤の場合）'!$BJ31+1&lt;=15,IF(FC$19&gt;='様式３（療養者名簿）（⑤の場合）'!$BJ31,IF(FC$19&lt;='様式３（療養者名簿）（⑤の場合）'!$BK31,1,0),0),0)</f>
        <v>0</v>
      </c>
      <c r="FD26" s="365">
        <f>IF(FD$19-'様式３（療養者名簿）（⑤の場合）'!$BJ31+1&lt;=15,IF(FD$19&gt;='様式３（療養者名簿）（⑤の場合）'!$BJ31,IF(FD$19&lt;='様式３（療養者名簿）（⑤の場合）'!$BK31,1,0),0),0)</f>
        <v>0</v>
      </c>
      <c r="FE26" s="365">
        <f>IF(FE$19-'様式３（療養者名簿）（⑤の場合）'!$BJ31+1&lt;=15,IF(FE$19&gt;='様式３（療養者名簿）（⑤の場合）'!$BJ31,IF(FE$19&lt;='様式３（療養者名簿）（⑤の場合）'!$BK31,1,0),0),0)</f>
        <v>0</v>
      </c>
      <c r="FF26" s="365">
        <f>IF(FF$19-'様式３（療養者名簿）（⑤の場合）'!$BJ31+1&lt;=15,IF(FF$19&gt;='様式３（療養者名簿）（⑤の場合）'!$BJ31,IF(FF$19&lt;='様式３（療養者名簿）（⑤の場合）'!$BK31,1,0),0),0)</f>
        <v>0</v>
      </c>
      <c r="FG26" s="365">
        <f>IF(FG$19-'様式３（療養者名簿）（⑤の場合）'!$BJ31+1&lt;=15,IF(FG$19&gt;='様式３（療養者名簿）（⑤の場合）'!$BJ31,IF(FG$19&lt;='様式３（療養者名簿）（⑤の場合）'!$BK31,1,0),0),0)</f>
        <v>0</v>
      </c>
      <c r="FH26" s="365">
        <f>IF(FH$19-'様式３（療養者名簿）（⑤の場合）'!$BJ31+1&lt;=15,IF(FH$19&gt;='様式３（療養者名簿）（⑤の場合）'!$BJ31,IF(FH$19&lt;='様式３（療養者名簿）（⑤の場合）'!$BK31,1,0),0),0)</f>
        <v>0</v>
      </c>
      <c r="FI26" s="365">
        <f>IF(FI$19-'様式３（療養者名簿）（⑤の場合）'!$BJ31+1&lt;=15,IF(FI$19&gt;='様式３（療養者名簿）（⑤の場合）'!$BJ31,IF(FI$19&lt;='様式３（療養者名簿）（⑤の場合）'!$BK31,1,0),0),0)</f>
        <v>0</v>
      </c>
      <c r="FJ26" s="365">
        <f>IF(FJ$19-'様式３（療養者名簿）（⑤の場合）'!$BJ31+1&lt;=15,IF(FJ$19&gt;='様式３（療養者名簿）（⑤の場合）'!$BJ31,IF(FJ$19&lt;='様式３（療養者名簿）（⑤の場合）'!$BK31,1,0),0),0)</f>
        <v>0</v>
      </c>
      <c r="FK26" s="365">
        <f>IF(FK$19-'様式３（療養者名簿）（⑤の場合）'!$BJ31+1&lt;=15,IF(FK$19&gt;='様式３（療養者名簿）（⑤の場合）'!$BJ31,IF(FK$19&lt;='様式３（療養者名簿）（⑤の場合）'!$BK31,1,0),0),0)</f>
        <v>0</v>
      </c>
      <c r="FL26" s="365">
        <f>IF(FL$19-'様式３（療養者名簿）（⑤の場合）'!$BJ31+1&lt;=15,IF(FL$19&gt;='様式３（療養者名簿）（⑤の場合）'!$BJ31,IF(FL$19&lt;='様式３（療養者名簿）（⑤の場合）'!$BK31,1,0),0),0)</f>
        <v>0</v>
      </c>
      <c r="FM26" s="365">
        <f>IF(FM$19-'様式３（療養者名簿）（⑤の場合）'!$BJ31+1&lt;=15,IF(FM$19&gt;='様式３（療養者名簿）（⑤の場合）'!$BJ31,IF(FM$19&lt;='様式３（療養者名簿）（⑤の場合）'!$BK31,1,0),0),0)</f>
        <v>0</v>
      </c>
      <c r="FN26" s="365">
        <f>IF(FN$19-'様式３（療養者名簿）（⑤の場合）'!$BJ31+1&lt;=15,IF(FN$19&gt;='様式３（療養者名簿）（⑤の場合）'!$BJ31,IF(FN$19&lt;='様式３（療養者名簿）（⑤の場合）'!$BK31,1,0),0),0)</f>
        <v>0</v>
      </c>
      <c r="FO26" s="365">
        <f>IF(FO$19-'様式３（療養者名簿）（⑤の場合）'!$BJ31+1&lt;=15,IF(FO$19&gt;='様式３（療養者名簿）（⑤の場合）'!$BJ31,IF(FO$19&lt;='様式３（療養者名簿）（⑤の場合）'!$BK31,1,0),0),0)</f>
        <v>0</v>
      </c>
      <c r="FP26" s="365">
        <f>IF(FP$19-'様式３（療養者名簿）（⑤の場合）'!$BJ31+1&lt;=15,IF(FP$19&gt;='様式３（療養者名簿）（⑤の場合）'!$BJ31,IF(FP$19&lt;='様式３（療養者名簿）（⑤の場合）'!$BK31,1,0),0),0)</f>
        <v>0</v>
      </c>
      <c r="FQ26" s="365">
        <f>IF(FQ$19-'様式３（療養者名簿）（⑤の場合）'!$BJ31+1&lt;=15,IF(FQ$19&gt;='様式３（療養者名簿）（⑤の場合）'!$BJ31,IF(FQ$19&lt;='様式３（療養者名簿）（⑤の場合）'!$BK31,1,0),0),0)</f>
        <v>0</v>
      </c>
      <c r="FR26" s="365">
        <f>IF(FR$19-'様式３（療養者名簿）（⑤の場合）'!$BJ31+1&lt;=15,IF(FR$19&gt;='様式３（療養者名簿）（⑤の場合）'!$BJ31,IF(FR$19&lt;='様式３（療養者名簿）（⑤の場合）'!$BK31,1,0),0),0)</f>
        <v>0</v>
      </c>
      <c r="FS26" s="365">
        <f>IF(FS$19-'様式３（療養者名簿）（⑤の場合）'!$BJ31+1&lt;=15,IF(FS$19&gt;='様式３（療養者名簿）（⑤の場合）'!$BJ31,IF(FS$19&lt;='様式３（療養者名簿）（⑤の場合）'!$BK31,1,0),0),0)</f>
        <v>0</v>
      </c>
      <c r="FT26" s="365">
        <f>IF(FT$19-'様式３（療養者名簿）（⑤の場合）'!$BJ31+1&lt;=15,IF(FT$19&gt;='様式３（療養者名簿）（⑤の場合）'!$BJ31,IF(FT$19&lt;='様式３（療養者名簿）（⑤の場合）'!$BK31,1,0),0),0)</f>
        <v>0</v>
      </c>
      <c r="FU26" s="365">
        <f>IF(FU$19-'様式３（療養者名簿）（⑤の場合）'!$BJ31+1&lt;=15,IF(FU$19&gt;='様式３（療養者名簿）（⑤の場合）'!$BJ31,IF(FU$19&lt;='様式３（療養者名簿）（⑤の場合）'!$BK31,1,0),0),0)</f>
        <v>0</v>
      </c>
      <c r="FV26" s="365">
        <f>IF(FV$19-'様式３（療養者名簿）（⑤の場合）'!$BJ31+1&lt;=15,IF(FV$19&gt;='様式３（療養者名簿）（⑤の場合）'!$BJ31,IF(FV$19&lt;='様式３（療養者名簿）（⑤の場合）'!$BK31,1,0),0),0)</f>
        <v>0</v>
      </c>
      <c r="FW26" s="365">
        <f>IF(FW$19-'様式３（療養者名簿）（⑤の場合）'!$BJ31+1&lt;=15,IF(FW$19&gt;='様式３（療養者名簿）（⑤の場合）'!$BJ31,IF(FW$19&lt;='様式３（療養者名簿）（⑤の場合）'!$BK31,1,0),0),0)</f>
        <v>0</v>
      </c>
      <c r="FX26" s="365">
        <f>IF(FX$19-'様式３（療養者名簿）（⑤の場合）'!$BJ31+1&lt;=15,IF(FX$19&gt;='様式３（療養者名簿）（⑤の場合）'!$BJ31,IF(FX$19&lt;='様式３（療養者名簿）（⑤の場合）'!$BK31,1,0),0),0)</f>
        <v>0</v>
      </c>
      <c r="FY26" s="365">
        <f>IF(FY$19-'様式３（療養者名簿）（⑤の場合）'!$BJ31+1&lt;=15,IF(FY$19&gt;='様式３（療養者名簿）（⑤の場合）'!$BJ31,IF(FY$19&lt;='様式３（療養者名簿）（⑤の場合）'!$BK31,1,0),0),0)</f>
        <v>0</v>
      </c>
      <c r="FZ26" s="365">
        <f>IF(FZ$19-'様式３（療養者名簿）（⑤の場合）'!$BJ31+1&lt;=15,IF(FZ$19&gt;='様式３（療養者名簿）（⑤の場合）'!$BJ31,IF(FZ$19&lt;='様式３（療養者名簿）（⑤の場合）'!$BK31,1,0),0),0)</f>
        <v>0</v>
      </c>
      <c r="GA26" s="365">
        <f>IF(GA$19-'様式３（療養者名簿）（⑤の場合）'!$BJ31+1&lt;=15,IF(GA$19&gt;='様式３（療養者名簿）（⑤の場合）'!$BJ31,IF(GA$19&lt;='様式３（療養者名簿）（⑤の場合）'!$BK31,1,0),0),0)</f>
        <v>0</v>
      </c>
      <c r="GB26" s="365">
        <f>IF(GB$19-'様式３（療養者名簿）（⑤の場合）'!$BJ31+1&lt;=15,IF(GB$19&gt;='様式３（療養者名簿）（⑤の場合）'!$BJ31,IF(GB$19&lt;='様式３（療養者名簿）（⑤の場合）'!$BK31,1,0),0),0)</f>
        <v>0</v>
      </c>
      <c r="GC26" s="365">
        <f>IF(GC$19-'様式３（療養者名簿）（⑤の場合）'!$BJ31+1&lt;=15,IF(GC$19&gt;='様式３（療養者名簿）（⑤の場合）'!$BJ31,IF(GC$19&lt;='様式３（療養者名簿）（⑤の場合）'!$BK31,1,0),0),0)</f>
        <v>0</v>
      </c>
      <c r="GD26" s="365">
        <f>IF(GD$19-'様式３（療養者名簿）（⑤の場合）'!$BJ31+1&lt;=15,IF(GD$19&gt;='様式３（療養者名簿）（⑤の場合）'!$BJ31,IF(GD$19&lt;='様式３（療養者名簿）（⑤の場合）'!$BK31,1,0),0),0)</f>
        <v>0</v>
      </c>
      <c r="GE26" s="365">
        <f>IF(GE$19-'様式３（療養者名簿）（⑤の場合）'!$BJ31+1&lt;=15,IF(GE$19&gt;='様式３（療養者名簿）（⑤の場合）'!$BJ31,IF(GE$19&lt;='様式３（療養者名簿）（⑤の場合）'!$BK31,1,0),0),0)</f>
        <v>0</v>
      </c>
      <c r="GF26" s="365">
        <f>IF(GF$19-'様式３（療養者名簿）（⑤の場合）'!$BJ31+1&lt;=15,IF(GF$19&gt;='様式３（療養者名簿）（⑤の場合）'!$BJ31,IF(GF$19&lt;='様式３（療養者名簿）（⑤の場合）'!$BK31,1,0),0),0)</f>
        <v>0</v>
      </c>
      <c r="GG26" s="365">
        <f>IF(GG$19-'様式３（療養者名簿）（⑤の場合）'!$BJ31+1&lt;=15,IF(GG$19&gt;='様式３（療養者名簿）（⑤の場合）'!$BJ31,IF(GG$19&lt;='様式３（療養者名簿）（⑤の場合）'!$BK31,1,0),0),0)</f>
        <v>0</v>
      </c>
      <c r="GH26" s="365">
        <f>IF(GH$19-'様式３（療養者名簿）（⑤の場合）'!$BJ31+1&lt;=15,IF(GH$19&gt;='様式３（療養者名簿）（⑤の場合）'!$BJ31,IF(GH$19&lt;='様式３（療養者名簿）（⑤の場合）'!$BK31,1,0),0),0)</f>
        <v>0</v>
      </c>
      <c r="GI26" s="365">
        <f>IF(GI$19-'様式３（療養者名簿）（⑤の場合）'!$BJ31+1&lt;=15,IF(GI$19&gt;='様式３（療養者名簿）（⑤の場合）'!$BJ31,IF(GI$19&lt;='様式３（療養者名簿）（⑤の場合）'!$BK31,1,0),0),0)</f>
        <v>0</v>
      </c>
      <c r="GJ26" s="365">
        <f>IF(GJ$19-'様式３（療養者名簿）（⑤の場合）'!$BJ31+1&lt;=15,IF(GJ$19&gt;='様式３（療養者名簿）（⑤の場合）'!$BJ31,IF(GJ$19&lt;='様式３（療養者名簿）（⑤の場合）'!$BK31,1,0),0),0)</f>
        <v>0</v>
      </c>
      <c r="GK26" s="365">
        <f>IF(GK$19-'様式３（療養者名簿）（⑤の場合）'!$BJ31+1&lt;=15,IF(GK$19&gt;='様式３（療養者名簿）（⑤の場合）'!$BJ31,IF(GK$19&lt;='様式３（療養者名簿）（⑤の場合）'!$BK31,1,0),0),0)</f>
        <v>0</v>
      </c>
      <c r="GL26" s="365">
        <f>IF(GL$19-'様式３（療養者名簿）（⑤の場合）'!$BJ31+1&lt;=15,IF(GL$19&gt;='様式３（療養者名簿）（⑤の場合）'!$BJ31,IF(GL$19&lt;='様式３（療養者名簿）（⑤の場合）'!$BK31,1,0),0),0)</f>
        <v>0</v>
      </c>
      <c r="GM26" s="365">
        <f>IF(GM$19-'様式３（療養者名簿）（⑤の場合）'!$BJ31+1&lt;=15,IF(GM$19&gt;='様式３（療養者名簿）（⑤の場合）'!$BJ31,IF(GM$19&lt;='様式３（療養者名簿）（⑤の場合）'!$BK31,1,0),0),0)</f>
        <v>0</v>
      </c>
      <c r="GN26" s="365">
        <f>IF(GN$19-'様式３（療養者名簿）（⑤の場合）'!$BJ31+1&lt;=15,IF(GN$19&gt;='様式３（療養者名簿）（⑤の場合）'!$BJ31,IF(GN$19&lt;='様式３（療養者名簿）（⑤の場合）'!$BK31,1,0),0),0)</f>
        <v>0</v>
      </c>
      <c r="GO26" s="365">
        <f>IF(GO$19-'様式３（療養者名簿）（⑤の場合）'!$BJ31+1&lt;=15,IF(GO$19&gt;='様式３（療養者名簿）（⑤の場合）'!$BJ31,IF(GO$19&lt;='様式３（療養者名簿）（⑤の場合）'!$BK31,1,0),0),0)</f>
        <v>0</v>
      </c>
      <c r="GP26" s="365">
        <f>IF(GP$19-'様式３（療養者名簿）（⑤の場合）'!$BJ31+1&lt;=15,IF(GP$19&gt;='様式３（療養者名簿）（⑤の場合）'!$BJ31,IF(GP$19&lt;='様式３（療養者名簿）（⑤の場合）'!$BK31,1,0),0),0)</f>
        <v>0</v>
      </c>
      <c r="GQ26" s="365">
        <f>IF(GQ$19-'様式３（療養者名簿）（⑤の場合）'!$BJ31+1&lt;=15,IF(GQ$19&gt;='様式３（療養者名簿）（⑤の場合）'!$BJ31,IF(GQ$19&lt;='様式３（療養者名簿）（⑤の場合）'!$BK31,1,0),0),0)</f>
        <v>0</v>
      </c>
      <c r="GR26" s="365">
        <f>IF(GR$19-'様式３（療養者名簿）（⑤の場合）'!$BJ31+1&lt;=15,IF(GR$19&gt;='様式３（療養者名簿）（⑤の場合）'!$BJ31,IF(GR$19&lt;='様式３（療養者名簿）（⑤の場合）'!$BK31,1,0),0),0)</f>
        <v>0</v>
      </c>
      <c r="GS26" s="365">
        <f>IF(GS$19-'様式３（療養者名簿）（⑤の場合）'!$BJ31+1&lt;=15,IF(GS$19&gt;='様式３（療養者名簿）（⑤の場合）'!$BJ31,IF(GS$19&lt;='様式３（療養者名簿）（⑤の場合）'!$BK31,1,0),0),0)</f>
        <v>0</v>
      </c>
      <c r="GT26" s="365">
        <f>IF(GT$19-'様式３（療養者名簿）（⑤の場合）'!$BJ31+1&lt;=15,IF(GT$19&gt;='様式３（療養者名簿）（⑤の場合）'!$BJ31,IF(GT$19&lt;='様式３（療養者名簿）（⑤の場合）'!$BK31,1,0),0),0)</f>
        <v>0</v>
      </c>
      <c r="GU26" s="365">
        <f>IF(GU$19-'様式３（療養者名簿）（⑤の場合）'!$BJ31+1&lt;=15,IF(GU$19&gt;='様式３（療養者名簿）（⑤の場合）'!$BJ31,IF(GU$19&lt;='様式３（療養者名簿）（⑤の場合）'!$BK31,1,0),0),0)</f>
        <v>0</v>
      </c>
      <c r="GV26" s="365">
        <f>IF(GV$19-'様式３（療養者名簿）（⑤の場合）'!$BJ31+1&lt;=15,IF(GV$19&gt;='様式３（療養者名簿）（⑤の場合）'!$BJ31,IF(GV$19&lt;='様式３（療養者名簿）（⑤の場合）'!$BK31,1,0),0),0)</f>
        <v>0</v>
      </c>
      <c r="GW26" s="365">
        <f>IF(GW$19-'様式３（療養者名簿）（⑤の場合）'!$BJ31+1&lt;=15,IF(GW$19&gt;='様式３（療養者名簿）（⑤の場合）'!$BJ31,IF(GW$19&lt;='様式３（療養者名簿）（⑤の場合）'!$BK31,1,0),0),0)</f>
        <v>0</v>
      </c>
      <c r="GX26" s="365">
        <f>IF(GX$19-'様式３（療養者名簿）（⑤の場合）'!$BJ31+1&lt;=15,IF(GX$19&gt;='様式３（療養者名簿）（⑤の場合）'!$BJ31,IF(GX$19&lt;='様式３（療養者名簿）（⑤の場合）'!$BK31,1,0),0),0)</f>
        <v>0</v>
      </c>
      <c r="GY26" s="365">
        <f>IF(GY$19-'様式３（療養者名簿）（⑤の場合）'!$BJ31+1&lt;=15,IF(GY$19&gt;='様式３（療養者名簿）（⑤の場合）'!$BJ31,IF(GY$19&lt;='様式３（療養者名簿）（⑤の場合）'!$BK31,1,0),0),0)</f>
        <v>0</v>
      </c>
      <c r="GZ26" s="365">
        <f>IF(GZ$19-'様式３（療養者名簿）（⑤の場合）'!$BJ31+1&lt;=15,IF(GZ$19&gt;='様式３（療養者名簿）（⑤の場合）'!$BJ31,IF(GZ$19&lt;='様式３（療養者名簿）（⑤の場合）'!$BK31,1,0),0),0)</f>
        <v>0</v>
      </c>
      <c r="HA26" s="365">
        <f>IF(HA$19-'様式３（療養者名簿）（⑤の場合）'!$BJ31+1&lt;=15,IF(HA$19&gt;='様式３（療養者名簿）（⑤の場合）'!$BJ31,IF(HA$19&lt;='様式３（療養者名簿）（⑤の場合）'!$BK31,1,0),0),0)</f>
        <v>0</v>
      </c>
      <c r="HB26" s="365">
        <f>IF(HB$19-'様式３（療養者名簿）（⑤の場合）'!$BJ31+1&lt;=15,IF(HB$19&gt;='様式３（療養者名簿）（⑤の場合）'!$BJ31,IF(HB$19&lt;='様式３（療養者名簿）（⑤の場合）'!$BK31,1,0),0),0)</f>
        <v>0</v>
      </c>
      <c r="HC26" s="365">
        <f>IF(HC$19-'様式３（療養者名簿）（⑤の場合）'!$BJ31+1&lt;=15,IF(HC$19&gt;='様式３（療養者名簿）（⑤の場合）'!$BJ31,IF(HC$19&lt;='様式３（療養者名簿）（⑤の場合）'!$BK31,1,0),0),0)</f>
        <v>0</v>
      </c>
      <c r="HD26" s="365">
        <f>IF(HD$19-'様式３（療養者名簿）（⑤の場合）'!$BJ31+1&lt;=15,IF(HD$19&gt;='様式３（療養者名簿）（⑤の場合）'!$BJ31,IF(HD$19&lt;='様式３（療養者名簿）（⑤の場合）'!$BK31,1,0),0),0)</f>
        <v>0</v>
      </c>
      <c r="HE26" s="365">
        <f>IF(HE$19-'様式３（療養者名簿）（⑤の場合）'!$BJ31+1&lt;=15,IF(HE$19&gt;='様式３（療養者名簿）（⑤の場合）'!$BJ31,IF(HE$19&lt;='様式３（療養者名簿）（⑤の場合）'!$BK31,1,0),0),0)</f>
        <v>0</v>
      </c>
      <c r="HF26" s="365">
        <f>IF(HF$19-'様式３（療養者名簿）（⑤の場合）'!$BJ31+1&lt;=15,IF(HF$19&gt;='様式３（療養者名簿）（⑤の場合）'!$BJ31,IF(HF$19&lt;='様式３（療養者名簿）（⑤の場合）'!$BK31,1,0),0),0)</f>
        <v>0</v>
      </c>
      <c r="HG26" s="365">
        <f>IF(HG$19-'様式３（療養者名簿）（⑤の場合）'!$BJ31+1&lt;=15,IF(HG$19&gt;='様式３（療養者名簿）（⑤の場合）'!$BJ31,IF(HG$19&lt;='様式３（療養者名簿）（⑤の場合）'!$BK31,1,0),0),0)</f>
        <v>0</v>
      </c>
      <c r="HH26" s="365">
        <f>IF(HH$19-'様式３（療養者名簿）（⑤の場合）'!$BJ31+1&lt;=15,IF(HH$19&gt;='様式３（療養者名簿）（⑤の場合）'!$BJ31,IF(HH$19&lt;='様式３（療養者名簿）（⑤の場合）'!$BK31,1,0),0),0)</f>
        <v>0</v>
      </c>
      <c r="HI26" s="365">
        <f>IF(HI$19-'様式３（療養者名簿）（⑤の場合）'!$BJ31+1&lt;=15,IF(HI$19&gt;='様式３（療養者名簿）（⑤の場合）'!$BJ31,IF(HI$19&lt;='様式３（療養者名簿）（⑤の場合）'!$BK31,1,0),0),0)</f>
        <v>0</v>
      </c>
      <c r="HJ26" s="365">
        <f>IF(HJ$19-'様式３（療養者名簿）（⑤の場合）'!$BJ31+1&lt;=15,IF(HJ$19&gt;='様式３（療養者名簿）（⑤の場合）'!$BJ31,IF(HJ$19&lt;='様式３（療養者名簿）（⑤の場合）'!$BK31,1,0),0),0)</f>
        <v>0</v>
      </c>
      <c r="HK26" s="365">
        <f>IF(HK$19-'様式３（療養者名簿）（⑤の場合）'!$BJ31+1&lt;=15,IF(HK$19&gt;='様式３（療養者名簿）（⑤の場合）'!$BJ31,IF(HK$19&lt;='様式３（療養者名簿）（⑤の場合）'!$BK31,1,0),0),0)</f>
        <v>0</v>
      </c>
      <c r="HL26" s="365">
        <f>IF(HL$19-'様式３（療養者名簿）（⑤の場合）'!$BJ31+1&lt;=15,IF(HL$19&gt;='様式３（療養者名簿）（⑤の場合）'!$BJ31,IF(HL$19&lt;='様式３（療養者名簿）（⑤の場合）'!$BK31,1,0),0),0)</f>
        <v>0</v>
      </c>
      <c r="HM26" s="365">
        <f>IF(HM$19-'様式３（療養者名簿）（⑤の場合）'!$BJ31+1&lt;=15,IF(HM$19&gt;='様式３（療養者名簿）（⑤の場合）'!$BJ31,IF(HM$19&lt;='様式３（療養者名簿）（⑤の場合）'!$BK31,1,0),0),0)</f>
        <v>0</v>
      </c>
      <c r="HN26" s="365">
        <f>IF(HN$19-'様式３（療養者名簿）（⑤の場合）'!$BJ31+1&lt;=15,IF(HN$19&gt;='様式３（療養者名簿）（⑤の場合）'!$BJ31,IF(HN$19&lt;='様式３（療養者名簿）（⑤の場合）'!$BK31,1,0),0),0)</f>
        <v>0</v>
      </c>
      <c r="HO26" s="365">
        <f>IF(HO$19-'様式３（療養者名簿）（⑤の場合）'!$BJ31+1&lt;=15,IF(HO$19&gt;='様式３（療養者名簿）（⑤の場合）'!$BJ31,IF(HO$19&lt;='様式３（療養者名簿）（⑤の場合）'!$BK31,1,0),0),0)</f>
        <v>0</v>
      </c>
      <c r="HP26" s="365">
        <f>IF(HP$19-'様式３（療養者名簿）（⑤の場合）'!$BJ31+1&lt;=15,IF(HP$19&gt;='様式３（療養者名簿）（⑤の場合）'!$BJ31,IF(HP$19&lt;='様式３（療養者名簿）（⑤の場合）'!$BK31,1,0),0),0)</f>
        <v>0</v>
      </c>
      <c r="HQ26" s="365">
        <f>IF(HQ$19-'様式３（療養者名簿）（⑤の場合）'!$BJ31+1&lt;=15,IF(HQ$19&gt;='様式３（療養者名簿）（⑤の場合）'!$BJ31,IF(HQ$19&lt;='様式３（療養者名簿）（⑤の場合）'!$BK31,1,0),0),0)</f>
        <v>0</v>
      </c>
      <c r="HR26" s="365">
        <f>IF(HR$19-'様式３（療養者名簿）（⑤の場合）'!$BJ31+1&lt;=15,IF(HR$19&gt;='様式３（療養者名簿）（⑤の場合）'!$BJ31,IF(HR$19&lt;='様式３（療養者名簿）（⑤の場合）'!$BK31,1,0),0),0)</f>
        <v>0</v>
      </c>
      <c r="HS26" s="365">
        <f>IF(HS$19-'様式３（療養者名簿）（⑤の場合）'!$BJ31+1&lt;=15,IF(HS$19&gt;='様式３（療養者名簿）（⑤の場合）'!$BJ31,IF(HS$19&lt;='様式３（療養者名簿）（⑤の場合）'!$BK31,1,0),0),0)</f>
        <v>0</v>
      </c>
      <c r="HT26" s="365">
        <f>IF(HT$19-'様式３（療養者名簿）（⑤の場合）'!$BJ31+1&lt;=15,IF(HT$19&gt;='様式３（療養者名簿）（⑤の場合）'!$BJ31,IF(HT$19&lt;='様式３（療養者名簿）（⑤の場合）'!$BK31,1,0),0),0)</f>
        <v>0</v>
      </c>
      <c r="HU26" s="365">
        <f>IF(HU$19-'様式３（療養者名簿）（⑤の場合）'!$BJ31+1&lt;=15,IF(HU$19&gt;='様式３（療養者名簿）（⑤の場合）'!$BJ31,IF(HU$19&lt;='様式３（療養者名簿）（⑤の場合）'!$BK31,1,0),0),0)</f>
        <v>0</v>
      </c>
      <c r="HV26" s="365">
        <f>IF(HV$19-'様式３（療養者名簿）（⑤の場合）'!$BJ31+1&lt;=15,IF(HV$19&gt;='様式３（療養者名簿）（⑤の場合）'!$BJ31,IF(HV$19&lt;='様式３（療養者名簿）（⑤の場合）'!$BK31,1,0),0),0)</f>
        <v>0</v>
      </c>
      <c r="HW26" s="365">
        <f>IF(HW$19-'様式３（療養者名簿）（⑤の場合）'!$BJ31+1&lt;=15,IF(HW$19&gt;='様式３（療養者名簿）（⑤の場合）'!$BJ31,IF(HW$19&lt;='様式３（療養者名簿）（⑤の場合）'!$BK31,1,0),0),0)</f>
        <v>0</v>
      </c>
      <c r="HX26" s="365">
        <f>IF(HX$19-'様式３（療養者名簿）（⑤の場合）'!$BJ31+1&lt;=15,IF(HX$19&gt;='様式３（療養者名簿）（⑤の場合）'!$BJ31,IF(HX$19&lt;='様式３（療養者名簿）（⑤の場合）'!$BK31,1,0),0),0)</f>
        <v>0</v>
      </c>
      <c r="HY26" s="365">
        <f>IF(HY$19-'様式３（療養者名簿）（⑤の場合）'!$BJ31+1&lt;=15,IF(HY$19&gt;='様式３（療養者名簿）（⑤の場合）'!$BJ31,IF(HY$19&lt;='様式３（療養者名簿）（⑤の場合）'!$BK31,1,0),0),0)</f>
        <v>0</v>
      </c>
      <c r="HZ26" s="365">
        <f>IF(HZ$19-'様式３（療養者名簿）（⑤の場合）'!$BJ31+1&lt;=15,IF(HZ$19&gt;='様式３（療養者名簿）（⑤の場合）'!$BJ31,IF(HZ$19&lt;='様式３（療養者名簿）（⑤の場合）'!$BK31,1,0),0),0)</f>
        <v>0</v>
      </c>
      <c r="IA26" s="365">
        <f>IF(IA$19-'様式３（療養者名簿）（⑤の場合）'!$BJ31+1&lt;=15,IF(IA$19&gt;='様式３（療養者名簿）（⑤の場合）'!$BJ31,IF(IA$19&lt;='様式３（療養者名簿）（⑤の場合）'!$BK31,1,0),0),0)</f>
        <v>0</v>
      </c>
      <c r="IB26" s="365">
        <f>IF(IB$19-'様式３（療養者名簿）（⑤の場合）'!$BJ31+1&lt;=15,IF(IB$19&gt;='様式３（療養者名簿）（⑤の場合）'!$BJ31,IF(IB$19&lt;='様式３（療養者名簿）（⑤の場合）'!$BK31,1,0),0),0)</f>
        <v>0</v>
      </c>
      <c r="IC26" s="365">
        <f>IF(IC$19-'様式３（療養者名簿）（⑤の場合）'!$BJ31+1&lt;=15,IF(IC$19&gt;='様式３（療養者名簿）（⑤の場合）'!$BJ31,IF(IC$19&lt;='様式３（療養者名簿）（⑤の場合）'!$BK31,1,0),0),0)</f>
        <v>0</v>
      </c>
      <c r="ID26" s="365">
        <f>IF(ID$19-'様式３（療養者名簿）（⑤の場合）'!$BJ31+1&lt;=15,IF(ID$19&gt;='様式３（療養者名簿）（⑤の場合）'!$BJ31,IF(ID$19&lt;='様式３（療養者名簿）（⑤の場合）'!$BK31,1,0),0),0)</f>
        <v>0</v>
      </c>
      <c r="IE26" s="365">
        <f>IF(IE$19-'様式３（療養者名簿）（⑤の場合）'!$BJ31+1&lt;=15,IF(IE$19&gt;='様式３（療養者名簿）（⑤の場合）'!$BJ31,IF(IE$19&lt;='様式３（療養者名簿）（⑤の場合）'!$BK31,1,0),0),0)</f>
        <v>0</v>
      </c>
      <c r="IF26" s="365">
        <f>IF(IF$19-'様式３（療養者名簿）（⑤の場合）'!$BJ31+1&lt;=15,IF(IF$19&gt;='様式３（療養者名簿）（⑤の場合）'!$BJ31,IF(IF$19&lt;='様式３（療養者名簿）（⑤の場合）'!$BK31,1,0),0),0)</f>
        <v>0</v>
      </c>
      <c r="IG26" s="365">
        <f>IF(IG$19-'様式３（療養者名簿）（⑤の場合）'!$BJ31+1&lt;=15,IF(IG$19&gt;='様式３（療養者名簿）（⑤の場合）'!$BJ31,IF(IG$19&lt;='様式３（療養者名簿）（⑤の場合）'!$BK31,1,0),0),0)</f>
        <v>0</v>
      </c>
      <c r="IH26" s="365">
        <f>IF(IH$19-'様式３（療養者名簿）（⑤の場合）'!$BJ31+1&lt;=15,IF(IH$19&gt;='様式３（療養者名簿）（⑤の場合）'!$BJ31,IF(IH$19&lt;='様式３（療養者名簿）（⑤の場合）'!$BK31,1,0),0),0)</f>
        <v>0</v>
      </c>
      <c r="II26" s="365">
        <f>IF(II$19-'様式３（療養者名簿）（⑤の場合）'!$BJ31+1&lt;=15,IF(II$19&gt;='様式３（療養者名簿）（⑤の場合）'!$BJ31,IF(II$19&lt;='様式３（療養者名簿）（⑤の場合）'!$BK31,1,0),0),0)</f>
        <v>0</v>
      </c>
      <c r="IJ26" s="365">
        <f>IF(IJ$19-'様式３（療養者名簿）（⑤の場合）'!$BJ31+1&lt;=15,IF(IJ$19&gt;='様式３（療養者名簿）（⑤の場合）'!$BJ31,IF(IJ$19&lt;='様式３（療養者名簿）（⑤の場合）'!$BK31,1,0),0),0)</f>
        <v>0</v>
      </c>
      <c r="IK26" s="365">
        <f>IF(IK$19-'様式３（療養者名簿）（⑤の場合）'!$BJ31+1&lt;=15,IF(IK$19&gt;='様式３（療養者名簿）（⑤の場合）'!$BJ31,IF(IK$19&lt;='様式３（療養者名簿）（⑤の場合）'!$BK31,1,0),0),0)</f>
        <v>0</v>
      </c>
      <c r="IL26" s="365">
        <f>IF(IL$19-'様式３（療養者名簿）（⑤の場合）'!$BJ31+1&lt;=15,IF(IL$19&gt;='様式３（療養者名簿）（⑤の場合）'!$BJ31,IF(IL$19&lt;='様式３（療養者名簿）（⑤の場合）'!$BK31,1,0),0),0)</f>
        <v>0</v>
      </c>
      <c r="IM26" s="365">
        <f>IF(IM$19-'様式３（療養者名簿）（⑤の場合）'!$BJ31+1&lt;=15,IF(IM$19&gt;='様式３（療養者名簿）（⑤の場合）'!$BJ31,IF(IM$19&lt;='様式３（療養者名簿）（⑤の場合）'!$BK31,1,0),0),0)</f>
        <v>0</v>
      </c>
      <c r="IN26" s="365">
        <f>IF(IN$19-'様式３（療養者名簿）（⑤の場合）'!$BJ31+1&lt;=15,IF(IN$19&gt;='様式３（療養者名簿）（⑤の場合）'!$BJ31,IF(IN$19&lt;='様式３（療養者名簿）（⑤の場合）'!$BK31,1,0),0),0)</f>
        <v>0</v>
      </c>
      <c r="IO26" s="365">
        <f>IF(IO$19-'様式３（療養者名簿）（⑤の場合）'!$BJ31+1&lt;=15,IF(IO$19&gt;='様式３（療養者名簿）（⑤の場合）'!$BJ31,IF(IO$19&lt;='様式３（療養者名簿）（⑤の場合）'!$BK31,1,0),0),0)</f>
        <v>0</v>
      </c>
      <c r="IP26" s="365">
        <f>IF(IP$19-'様式３（療養者名簿）（⑤の場合）'!$BJ31+1&lt;=15,IF(IP$19&gt;='様式３（療養者名簿）（⑤の場合）'!$BJ31,IF(IP$19&lt;='様式３（療養者名簿）（⑤の場合）'!$BK31,1,0),0),0)</f>
        <v>0</v>
      </c>
      <c r="IQ26" s="365">
        <f>IF(IQ$19-'様式３（療養者名簿）（⑤の場合）'!$BJ31+1&lt;=15,IF(IQ$19&gt;='様式３（療養者名簿）（⑤の場合）'!$BJ31,IF(IQ$19&lt;='様式３（療養者名簿）（⑤の場合）'!$BK31,1,0),0),0)</f>
        <v>0</v>
      </c>
      <c r="IR26" s="365">
        <f>IF(IR$19-'様式３（療養者名簿）（⑤の場合）'!$BJ31+1&lt;=15,IF(IR$19&gt;='様式３（療養者名簿）（⑤の場合）'!$BJ31,IF(IR$19&lt;='様式３（療養者名簿）（⑤の場合）'!$BK31,1,0),0),0)</f>
        <v>0</v>
      </c>
      <c r="IS26" s="365">
        <f>IF(IS$19-'様式３（療養者名簿）（⑤の場合）'!$BJ31+1&lt;=15,IF(IS$19&gt;='様式３（療養者名簿）（⑤の場合）'!$BJ31,IF(IS$19&lt;='様式３（療養者名簿）（⑤の場合）'!$BK31,1,0),0),0)</f>
        <v>0</v>
      </c>
      <c r="IT26" s="365">
        <f>IF(IT$19-'様式３（療養者名簿）（⑤の場合）'!$BJ31+1&lt;=15,IF(IT$19&gt;='様式３（療養者名簿）（⑤の場合）'!$BJ31,IF(IT$19&lt;='様式３（療養者名簿）（⑤の場合）'!$BK31,1,0),0),0)</f>
        <v>0</v>
      </c>
      <c r="IU26" s="365">
        <f>IF(IU$19-'様式３（療養者名簿）（⑤の場合）'!$BJ31+1&lt;=15,IF(IU$19&gt;='様式３（療養者名簿）（⑤の場合）'!$BJ31,IF(IU$19&lt;='様式３（療養者名簿）（⑤の場合）'!$BK31,1,0),0),0)</f>
        <v>0</v>
      </c>
      <c r="IV26" s="365">
        <f>IF(IV$19-'様式３（療養者名簿）（⑤の場合）'!$BJ31+1&lt;=15,IF(IV$19&gt;='様式３（療養者名簿）（⑤の場合）'!$BJ31,IF(IV$19&lt;='様式３（療養者名簿）（⑤の場合）'!$BK31,1,0),0),0)</f>
        <v>0</v>
      </c>
      <c r="IW26" s="365">
        <f>IF(IW$19-'様式３（療養者名簿）（⑤の場合）'!$BJ31+1&lt;=15,IF(IW$19&gt;='様式３（療養者名簿）（⑤の場合）'!$BJ31,IF(IW$19&lt;='様式３（療養者名簿）（⑤の場合）'!$BK31,1,0),0),0)</f>
        <v>0</v>
      </c>
      <c r="IX26" s="365">
        <f>IF(IX$19-'様式３（療養者名簿）（⑤の場合）'!$BJ31+1&lt;=15,IF(IX$19&gt;='様式３（療養者名簿）（⑤の場合）'!$BJ31,IF(IX$19&lt;='様式３（療養者名簿）（⑤の場合）'!$BK31,1,0),0),0)</f>
        <v>0</v>
      </c>
      <c r="IY26" s="365">
        <f>IF(IY$19-'様式３（療養者名簿）（⑤の場合）'!$BJ31+1&lt;=15,IF(IY$19&gt;='様式３（療養者名簿）（⑤の場合）'!$BJ31,IF(IY$19&lt;='様式３（療養者名簿）（⑤の場合）'!$BK31,1,0),0),0)</f>
        <v>0</v>
      </c>
      <c r="IZ26" s="365">
        <f>IF(IZ$19-'様式３（療養者名簿）（⑤の場合）'!$BJ31+1&lt;=15,IF(IZ$19&gt;='様式３（療養者名簿）（⑤の場合）'!$BJ31,IF(IZ$19&lt;='様式３（療養者名簿）（⑤の場合）'!$BK31,1,0),0),0)</f>
        <v>0</v>
      </c>
      <c r="JA26" s="365">
        <f>IF(JA$19-'様式３（療養者名簿）（⑤の場合）'!$BJ31+1&lt;=15,IF(JA$19&gt;='様式３（療養者名簿）（⑤の場合）'!$BJ31,IF(JA$19&lt;='様式３（療養者名簿）（⑤の場合）'!$BK31,1,0),0),0)</f>
        <v>0</v>
      </c>
      <c r="JB26" s="365">
        <f>IF(JB$19-'様式３（療養者名簿）（⑤の場合）'!$BJ31+1&lt;=15,IF(JB$19&gt;='様式３（療養者名簿）（⑤の場合）'!$BJ31,IF(JB$19&lt;='様式３（療養者名簿）（⑤の場合）'!$BK31,1,0),0),0)</f>
        <v>0</v>
      </c>
      <c r="JC26" s="365">
        <f>IF(JC$19-'様式３（療養者名簿）（⑤の場合）'!$BJ31+1&lt;=15,IF(JC$19&gt;='様式３（療養者名簿）（⑤の場合）'!$BJ31,IF(JC$19&lt;='様式３（療養者名簿）（⑤の場合）'!$BK31,1,0),0),0)</f>
        <v>0</v>
      </c>
      <c r="JD26" s="365">
        <f>IF(JD$19-'様式３（療養者名簿）（⑤の場合）'!$BJ31+1&lt;=15,IF(JD$19&gt;='様式３（療養者名簿）（⑤の場合）'!$BJ31,IF(JD$19&lt;='様式３（療養者名簿）（⑤の場合）'!$BK31,1,0),0),0)</f>
        <v>0</v>
      </c>
      <c r="JE26" s="365">
        <f>IF(JE$19-'様式３（療養者名簿）（⑤の場合）'!$BJ31+1&lt;=15,IF(JE$19&gt;='様式３（療養者名簿）（⑤の場合）'!$BJ31,IF(JE$19&lt;='様式３（療養者名簿）（⑤の場合）'!$BK31,1,0),0),0)</f>
        <v>0</v>
      </c>
      <c r="JF26" s="365">
        <f>IF(JF$19-'様式３（療養者名簿）（⑤の場合）'!$BJ31+1&lt;=15,IF(JF$19&gt;='様式３（療養者名簿）（⑤の場合）'!$BJ31,IF(JF$19&lt;='様式３（療養者名簿）（⑤の場合）'!$BK31,1,0),0),0)</f>
        <v>0</v>
      </c>
      <c r="JG26" s="365">
        <f>IF(JG$19-'様式３（療養者名簿）（⑤の場合）'!$BJ31+1&lt;=15,IF(JG$19&gt;='様式３（療養者名簿）（⑤の場合）'!$BJ31,IF(JG$19&lt;='様式３（療養者名簿）（⑤の場合）'!$BK31,1,0),0),0)</f>
        <v>0</v>
      </c>
      <c r="JH26" s="365">
        <f>IF(JH$19-'様式３（療養者名簿）（⑤の場合）'!$BJ31+1&lt;=15,IF(JH$19&gt;='様式３（療養者名簿）（⑤の場合）'!$BJ31,IF(JH$19&lt;='様式３（療養者名簿）（⑤の場合）'!$BK31,1,0),0),0)</f>
        <v>0</v>
      </c>
      <c r="JI26" s="365">
        <f>IF(JI$19-'様式３（療養者名簿）（⑤の場合）'!$BJ31+1&lt;=15,IF(JI$19&gt;='様式３（療養者名簿）（⑤の場合）'!$BJ31,IF(JI$19&lt;='様式３（療養者名簿）（⑤の場合）'!$BK31,1,0),0),0)</f>
        <v>0</v>
      </c>
      <c r="JJ26" s="365">
        <f>IF(JJ$19-'様式３（療養者名簿）（⑤の場合）'!$BJ31+1&lt;=15,IF(JJ$19&gt;='様式３（療養者名簿）（⑤の場合）'!$BJ31,IF(JJ$19&lt;='様式３（療養者名簿）（⑤の場合）'!$BK31,1,0),0),0)</f>
        <v>0</v>
      </c>
      <c r="JK26" s="365">
        <f>IF(JK$19-'様式３（療養者名簿）（⑤の場合）'!$BJ31+1&lt;=15,IF(JK$19&gt;='様式３（療養者名簿）（⑤の場合）'!$BJ31,IF(JK$19&lt;='様式３（療養者名簿）（⑤の場合）'!$BK31,1,0),0),0)</f>
        <v>0</v>
      </c>
      <c r="JL26" s="365">
        <f>IF(JL$19-'様式３（療養者名簿）（⑤の場合）'!$BJ31+1&lt;=15,IF(JL$19&gt;='様式３（療養者名簿）（⑤の場合）'!$BJ31,IF(JL$19&lt;='様式３（療養者名簿）（⑤の場合）'!$BK31,1,0),0),0)</f>
        <v>0</v>
      </c>
      <c r="JM26" s="365">
        <f>IF(JM$19-'様式３（療養者名簿）（⑤の場合）'!$BJ31+1&lt;=15,IF(JM$19&gt;='様式３（療養者名簿）（⑤の場合）'!$BJ31,IF(JM$19&lt;='様式３（療養者名簿）（⑤の場合）'!$BK31,1,0),0),0)</f>
        <v>0</v>
      </c>
      <c r="JN26" s="365">
        <f>IF(JN$19-'様式３（療養者名簿）（⑤の場合）'!$BJ31+1&lt;=15,IF(JN$19&gt;='様式３（療養者名簿）（⑤の場合）'!$BJ31,IF(JN$19&lt;='様式３（療養者名簿）（⑤の場合）'!$BK31,1,0),0),0)</f>
        <v>0</v>
      </c>
      <c r="JO26" s="365">
        <f>IF(JO$19-'様式３（療養者名簿）（⑤の場合）'!$BJ31+1&lt;=15,IF(JO$19&gt;='様式３（療養者名簿）（⑤の場合）'!$BJ31,IF(JO$19&lt;='様式３（療養者名簿）（⑤の場合）'!$BK31,1,0),0),0)</f>
        <v>0</v>
      </c>
      <c r="JP26" s="365">
        <f>IF(JP$19-'様式３（療養者名簿）（⑤の場合）'!$BJ31+1&lt;=15,IF(JP$19&gt;='様式３（療養者名簿）（⑤の場合）'!$BJ31,IF(JP$19&lt;='様式３（療養者名簿）（⑤の場合）'!$BK31,1,0),0),0)</f>
        <v>0</v>
      </c>
      <c r="JQ26" s="365">
        <f>IF(JQ$19-'様式３（療養者名簿）（⑤の場合）'!$BJ31+1&lt;=15,IF(JQ$19&gt;='様式３（療養者名簿）（⑤の場合）'!$BJ31,IF(JQ$19&lt;='様式３（療養者名簿）（⑤の場合）'!$BK31,1,0),0),0)</f>
        <v>0</v>
      </c>
      <c r="JR26" s="365">
        <f>IF(JR$19-'様式３（療養者名簿）（⑤の場合）'!$BJ31+1&lt;=15,IF(JR$19&gt;='様式３（療養者名簿）（⑤の場合）'!$BJ31,IF(JR$19&lt;='様式３（療養者名簿）（⑤の場合）'!$BK31,1,0),0),0)</f>
        <v>0</v>
      </c>
      <c r="JS26" s="365">
        <f>IF(JS$19-'様式３（療養者名簿）（⑤の場合）'!$BJ31+1&lt;=15,IF(JS$19&gt;='様式３（療養者名簿）（⑤の場合）'!$BJ31,IF(JS$19&lt;='様式３（療養者名簿）（⑤の場合）'!$BK31,1,0),0),0)</f>
        <v>0</v>
      </c>
      <c r="JT26" s="365">
        <f>IF(JT$19-'様式３（療養者名簿）（⑤の場合）'!$BJ31+1&lt;=15,IF(JT$19&gt;='様式３（療養者名簿）（⑤の場合）'!$BJ31,IF(JT$19&lt;='様式３（療養者名簿）（⑤の場合）'!$BK31,1,0),0),0)</f>
        <v>0</v>
      </c>
      <c r="JU26" s="365">
        <f>IF(JU$19-'様式３（療養者名簿）（⑤の場合）'!$BJ31+1&lt;=15,IF(JU$19&gt;='様式３（療養者名簿）（⑤の場合）'!$BJ31,IF(JU$19&lt;='様式３（療養者名簿）（⑤の場合）'!$BK31,1,0),0),0)</f>
        <v>0</v>
      </c>
      <c r="JV26" s="365">
        <f>IF(JV$19-'様式３（療養者名簿）（⑤の場合）'!$BJ31+1&lt;=15,IF(JV$19&gt;='様式３（療養者名簿）（⑤の場合）'!$BJ31,IF(JV$19&lt;='様式３（療養者名簿）（⑤の場合）'!$BK31,1,0),0),0)</f>
        <v>0</v>
      </c>
      <c r="JW26" s="365">
        <f>IF(JW$19-'様式３（療養者名簿）（⑤の場合）'!$BJ31+1&lt;=15,IF(JW$19&gt;='様式３（療養者名簿）（⑤の場合）'!$BJ31,IF(JW$19&lt;='様式３（療養者名簿）（⑤の場合）'!$BK31,1,0),0),0)</f>
        <v>0</v>
      </c>
      <c r="JX26" s="365">
        <f>IF(JX$19-'様式３（療養者名簿）（⑤の場合）'!$BJ31+1&lt;=15,IF(JX$19&gt;='様式３（療養者名簿）（⑤の場合）'!$BJ31,IF(JX$19&lt;='様式３（療養者名簿）（⑤の場合）'!$BK31,1,0),0),0)</f>
        <v>0</v>
      </c>
      <c r="JY26" s="365">
        <f>IF(JY$19-'様式３（療養者名簿）（⑤の場合）'!$BJ31+1&lt;=15,IF(JY$19&gt;='様式３（療養者名簿）（⑤の場合）'!$BJ31,IF(JY$19&lt;='様式３（療養者名簿）（⑤の場合）'!$BK31,1,0),0),0)</f>
        <v>0</v>
      </c>
      <c r="JZ26" s="365">
        <f>IF(JZ$19-'様式３（療養者名簿）（⑤の場合）'!$BJ31+1&lt;=15,IF(JZ$19&gt;='様式３（療養者名簿）（⑤の場合）'!$BJ31,IF(JZ$19&lt;='様式３（療養者名簿）（⑤の場合）'!$BK31,1,0),0),0)</f>
        <v>0</v>
      </c>
      <c r="KA26" s="365">
        <f>IF(KA$19-'様式３（療養者名簿）（⑤の場合）'!$BJ31+1&lt;=15,IF(KA$19&gt;='様式３（療養者名簿）（⑤の場合）'!$BJ31,IF(KA$19&lt;='様式３（療養者名簿）（⑤の場合）'!$BK31,1,0),0),0)</f>
        <v>0</v>
      </c>
      <c r="KB26" s="365">
        <f>IF(KB$19-'様式３（療養者名簿）（⑤の場合）'!$BJ31+1&lt;=15,IF(KB$19&gt;='様式３（療養者名簿）（⑤の場合）'!$BJ31,IF(KB$19&lt;='様式３（療養者名簿）（⑤の場合）'!$BK31,1,0),0),0)</f>
        <v>0</v>
      </c>
      <c r="KC26" s="365">
        <f>IF(KC$19-'様式３（療養者名簿）（⑤の場合）'!$BJ31+1&lt;=15,IF(KC$19&gt;='様式３（療養者名簿）（⑤の場合）'!$BJ31,IF(KC$19&lt;='様式３（療養者名簿）（⑤の場合）'!$BK31,1,0),0),0)</f>
        <v>0</v>
      </c>
      <c r="KD26" s="365">
        <f>IF(KD$19-'様式３（療養者名簿）（⑤の場合）'!$BJ31+1&lt;=15,IF(KD$19&gt;='様式３（療養者名簿）（⑤の場合）'!$BJ31,IF(KD$19&lt;='様式３（療養者名簿）（⑤の場合）'!$BK31,1,0),0),0)</f>
        <v>0</v>
      </c>
      <c r="KE26" s="365">
        <f>IF(KE$19-'様式３（療養者名簿）（⑤の場合）'!$BJ31+1&lt;=15,IF(KE$19&gt;='様式３（療養者名簿）（⑤の場合）'!$BJ31,IF(KE$19&lt;='様式３（療養者名簿）（⑤の場合）'!$BK31,1,0),0),0)</f>
        <v>0</v>
      </c>
      <c r="KF26" s="365">
        <f>IF(KF$19-'様式３（療養者名簿）（⑤の場合）'!$BJ31+1&lt;=15,IF(KF$19&gt;='様式３（療養者名簿）（⑤の場合）'!$BJ31,IF(KF$19&lt;='様式３（療養者名簿）（⑤の場合）'!$BK31,1,0),0),0)</f>
        <v>0</v>
      </c>
      <c r="KG26" s="365">
        <f>IF(KG$19-'様式３（療養者名簿）（⑤の場合）'!$BJ31+1&lt;=15,IF(KG$19&gt;='様式３（療養者名簿）（⑤の場合）'!$BJ31,IF(KG$19&lt;='様式３（療養者名簿）（⑤の場合）'!$BK31,1,0),0),0)</f>
        <v>0</v>
      </c>
      <c r="KH26" s="365">
        <f>IF(KH$19-'様式３（療養者名簿）（⑤の場合）'!$BJ31+1&lt;=15,IF(KH$19&gt;='様式３（療養者名簿）（⑤の場合）'!$BJ31,IF(KH$19&lt;='様式３（療養者名簿）（⑤の場合）'!$BK31,1,0),0),0)</f>
        <v>0</v>
      </c>
      <c r="KI26" s="365">
        <f>IF(KI$19-'様式３（療養者名簿）（⑤の場合）'!$BJ31+1&lt;=15,IF(KI$19&gt;='様式３（療養者名簿）（⑤の場合）'!$BJ31,IF(KI$19&lt;='様式３（療養者名簿）（⑤の場合）'!$BK31,1,0),0),0)</f>
        <v>0</v>
      </c>
      <c r="KJ26" s="365">
        <f>IF(KJ$19-'様式３（療養者名簿）（⑤の場合）'!$BJ31+1&lt;=15,IF(KJ$19&gt;='様式３（療養者名簿）（⑤の場合）'!$BJ31,IF(KJ$19&lt;='様式３（療養者名簿）（⑤の場合）'!$BK31,1,0),0),0)</f>
        <v>0</v>
      </c>
      <c r="KK26" s="365">
        <f>IF(KK$19-'様式３（療養者名簿）（⑤の場合）'!$BJ31+1&lt;=15,IF(KK$19&gt;='様式３（療養者名簿）（⑤の場合）'!$BJ31,IF(KK$19&lt;='様式３（療養者名簿）（⑤の場合）'!$BK31,1,0),0),0)</f>
        <v>0</v>
      </c>
      <c r="KL26" s="365">
        <f>IF(KL$19-'様式３（療養者名簿）（⑤の場合）'!$BJ31+1&lt;=15,IF(KL$19&gt;='様式３（療養者名簿）（⑤の場合）'!$BJ31,IF(KL$19&lt;='様式３（療養者名簿）（⑤の場合）'!$BK31,1,0),0),0)</f>
        <v>0</v>
      </c>
      <c r="KM26" s="365">
        <f>IF(KM$19-'様式３（療養者名簿）（⑤の場合）'!$BJ31+1&lt;=15,IF(KM$19&gt;='様式３（療養者名簿）（⑤の場合）'!$BJ31,IF(KM$19&lt;='様式３（療養者名簿）（⑤の場合）'!$BK31,1,0),0),0)</f>
        <v>0</v>
      </c>
      <c r="KN26" s="365">
        <f>IF(KN$19-'様式３（療養者名簿）（⑤の場合）'!$BJ31+1&lt;=15,IF(KN$19&gt;='様式３（療養者名簿）（⑤の場合）'!$BJ31,IF(KN$19&lt;='様式３（療養者名簿）（⑤の場合）'!$BK31,1,0),0),0)</f>
        <v>0</v>
      </c>
      <c r="KO26" s="365">
        <f>IF(KO$19-'様式３（療養者名簿）（⑤の場合）'!$BJ31+1&lt;=15,IF(KO$19&gt;='様式３（療養者名簿）（⑤の場合）'!$BJ31,IF(KO$19&lt;='様式３（療養者名簿）（⑤の場合）'!$BK31,1,0),0),0)</f>
        <v>0</v>
      </c>
      <c r="KP26" s="365">
        <f>IF(KP$19-'様式３（療養者名簿）（⑤の場合）'!$BJ31+1&lt;=15,IF(KP$19&gt;='様式３（療養者名簿）（⑤の場合）'!$BJ31,IF(KP$19&lt;='様式３（療養者名簿）（⑤の場合）'!$BK31,1,0),0),0)</f>
        <v>0</v>
      </c>
      <c r="KQ26" s="365">
        <f>IF(KQ$19-'様式３（療養者名簿）（⑤の場合）'!$BJ31+1&lt;=15,IF(KQ$19&gt;='様式３（療養者名簿）（⑤の場合）'!$BJ31,IF(KQ$19&lt;='様式３（療養者名簿）（⑤の場合）'!$BK31,1,0),0),0)</f>
        <v>0</v>
      </c>
      <c r="KR26" s="365">
        <f>IF(KR$19-'様式３（療養者名簿）（⑤の場合）'!$BJ31+1&lt;=15,IF(KR$19&gt;='様式３（療養者名簿）（⑤の場合）'!$BJ31,IF(KR$19&lt;='様式３（療養者名簿）（⑤の場合）'!$BK31,1,0),0),0)</f>
        <v>0</v>
      </c>
      <c r="KS26" s="365">
        <f>IF(KS$19-'様式３（療養者名簿）（⑤の場合）'!$BJ31+1&lt;=15,IF(KS$19&gt;='様式３（療養者名簿）（⑤の場合）'!$BJ31,IF(KS$19&lt;='様式３（療養者名簿）（⑤の場合）'!$BK31,1,0),0),0)</f>
        <v>0</v>
      </c>
      <c r="KT26" s="365">
        <f>IF(KT$19-'様式３（療養者名簿）（⑤の場合）'!$BJ31+1&lt;=15,IF(KT$19&gt;='様式３（療養者名簿）（⑤の場合）'!$BJ31,IF(KT$19&lt;='様式３（療養者名簿）（⑤の場合）'!$BK31,1,0),0),0)</f>
        <v>0</v>
      </c>
      <c r="KU26" s="365">
        <f>IF(KU$19-'様式３（療養者名簿）（⑤の場合）'!$BJ31+1&lt;=15,IF(KU$19&gt;='様式３（療養者名簿）（⑤の場合）'!$BJ31,IF(KU$19&lt;='様式３（療養者名簿）（⑤の場合）'!$BK31,1,0),0),0)</f>
        <v>0</v>
      </c>
      <c r="KV26" s="365">
        <f>IF(KV$19-'様式３（療養者名簿）（⑤の場合）'!$BJ31+1&lt;=15,IF(KV$19&gt;='様式３（療養者名簿）（⑤の場合）'!$BJ31,IF(KV$19&lt;='様式３（療養者名簿）（⑤の場合）'!$BK31,1,0),0),0)</f>
        <v>0</v>
      </c>
      <c r="KW26" s="365">
        <f>IF(KW$19-'様式３（療養者名簿）（⑤の場合）'!$BJ31+1&lt;=15,IF(KW$19&gt;='様式３（療養者名簿）（⑤の場合）'!$BJ31,IF(KW$19&lt;='様式３（療養者名簿）（⑤の場合）'!$BK31,1,0),0),0)</f>
        <v>0</v>
      </c>
      <c r="KX26" s="365">
        <f>IF(KX$19-'様式３（療養者名簿）（⑤の場合）'!$BJ31+1&lt;=15,IF(KX$19&gt;='様式３（療養者名簿）（⑤の場合）'!$BJ31,IF(KX$19&lt;='様式３（療養者名簿）（⑤の場合）'!$BK31,1,0),0),0)</f>
        <v>0</v>
      </c>
      <c r="KY26" s="365">
        <f>IF(KY$19-'様式３（療養者名簿）（⑤の場合）'!$BJ31+1&lt;=15,IF(KY$19&gt;='様式３（療養者名簿）（⑤の場合）'!$BJ31,IF(KY$19&lt;='様式３（療養者名簿）（⑤の場合）'!$BK31,1,0),0),0)</f>
        <v>0</v>
      </c>
      <c r="KZ26" s="365">
        <f>IF(KZ$19-'様式３（療養者名簿）（⑤の場合）'!$BJ31+1&lt;=15,IF(KZ$19&gt;='様式３（療養者名簿）（⑤の場合）'!$BJ31,IF(KZ$19&lt;='様式３（療養者名簿）（⑤の場合）'!$BK31,1,0),0),0)</f>
        <v>0</v>
      </c>
      <c r="LA26" s="365">
        <f>IF(LA$19-'様式３（療養者名簿）（⑤の場合）'!$BJ31+1&lt;=15,IF(LA$19&gt;='様式３（療養者名簿）（⑤の場合）'!$BJ31,IF(LA$19&lt;='様式３（療養者名簿）（⑤の場合）'!$BK31,1,0),0),0)</f>
        <v>0</v>
      </c>
      <c r="LB26" s="365">
        <f>IF(LB$19-'様式３（療養者名簿）（⑤の場合）'!$BJ31+1&lt;=15,IF(LB$19&gt;='様式３（療養者名簿）（⑤の場合）'!$BJ31,IF(LB$19&lt;='様式３（療養者名簿）（⑤の場合）'!$BK31,1,0),0),0)</f>
        <v>0</v>
      </c>
      <c r="LC26" s="365">
        <f>IF(LC$19-'様式３（療養者名簿）（⑤の場合）'!$BJ31+1&lt;=15,IF(LC$19&gt;='様式３（療養者名簿）（⑤の場合）'!$BJ31,IF(LC$19&lt;='様式３（療養者名簿）（⑤の場合）'!$BK31,1,0),0),0)</f>
        <v>0</v>
      </c>
      <c r="LD26" s="365">
        <f>IF(LD$19-'様式３（療養者名簿）（⑤の場合）'!$BJ31+1&lt;=15,IF(LD$19&gt;='様式３（療養者名簿）（⑤の場合）'!$BJ31,IF(LD$19&lt;='様式３（療養者名簿）（⑤の場合）'!$BK31,1,0),0),0)</f>
        <v>0</v>
      </c>
      <c r="LE26" s="365">
        <f>IF(LE$19-'様式３（療養者名簿）（⑤の場合）'!$BJ31+1&lt;=15,IF(LE$19&gt;='様式３（療養者名簿）（⑤の場合）'!$BJ31,IF(LE$19&lt;='様式３（療養者名簿）（⑤の場合）'!$BK31,1,0),0),0)</f>
        <v>0</v>
      </c>
      <c r="LF26" s="365">
        <f>IF(LF$19-'様式３（療養者名簿）（⑤の場合）'!$BJ31+1&lt;=15,IF(LF$19&gt;='様式３（療養者名簿）（⑤の場合）'!$BJ31,IF(LF$19&lt;='様式３（療養者名簿）（⑤の場合）'!$BK31,1,0),0),0)</f>
        <v>0</v>
      </c>
      <c r="LG26" s="365">
        <f>IF(LG$19-'様式３（療養者名簿）（⑤の場合）'!$BJ31+1&lt;=15,IF(LG$19&gt;='様式３（療養者名簿）（⑤の場合）'!$BJ31,IF(LG$19&lt;='様式３（療養者名簿）（⑤の場合）'!$BK31,1,0),0),0)</f>
        <v>0</v>
      </c>
      <c r="LH26" s="365">
        <f>IF(LH$19-'様式３（療養者名簿）（⑤の場合）'!$BJ31+1&lt;=15,IF(LH$19&gt;='様式３（療養者名簿）（⑤の場合）'!$BJ31,IF(LH$19&lt;='様式３（療養者名簿）（⑤の場合）'!$BK31,1,0),0),0)</f>
        <v>0</v>
      </c>
      <c r="LI26" s="365">
        <f>IF(LI$19-'様式３（療養者名簿）（⑤の場合）'!$BJ31+1&lt;=15,IF(LI$19&gt;='様式３（療養者名簿）（⑤の場合）'!$BJ31,IF(LI$19&lt;='様式３（療養者名簿）（⑤の場合）'!$BK31,1,0),0),0)</f>
        <v>0</v>
      </c>
      <c r="LJ26" s="365">
        <f>IF(LJ$19-'様式３（療養者名簿）（⑤の場合）'!$BJ31+1&lt;=15,IF(LJ$19&gt;='様式３（療養者名簿）（⑤の場合）'!$BJ31,IF(LJ$19&lt;='様式３（療養者名簿）（⑤の場合）'!$BK31,1,0),0),0)</f>
        <v>0</v>
      </c>
      <c r="LK26" s="365">
        <f>IF(LK$19-'様式３（療養者名簿）（⑤の場合）'!$BJ31+1&lt;=15,IF(LK$19&gt;='様式３（療養者名簿）（⑤の場合）'!$BJ31,IF(LK$19&lt;='様式３（療養者名簿）（⑤の場合）'!$BK31,1,0),0),0)</f>
        <v>0</v>
      </c>
      <c r="LL26" s="365">
        <f>IF(LL$19-'様式３（療養者名簿）（⑤の場合）'!$BJ31+1&lt;=15,IF(LL$19&gt;='様式３（療養者名簿）（⑤の場合）'!$BJ31,IF(LL$19&lt;='様式３（療養者名簿）（⑤の場合）'!$BK31,1,0),0),0)</f>
        <v>0</v>
      </c>
      <c r="LM26" s="365">
        <f>IF(LM$19-'様式３（療養者名簿）（⑤の場合）'!$BJ31+1&lt;=15,IF(LM$19&gt;='様式３（療養者名簿）（⑤の場合）'!$BJ31,IF(LM$19&lt;='様式３（療養者名簿）（⑤の場合）'!$BK31,1,0),0),0)</f>
        <v>0</v>
      </c>
      <c r="LN26" s="365">
        <f>IF(LN$19-'様式３（療養者名簿）（⑤の場合）'!$BJ31+1&lt;=15,IF(LN$19&gt;='様式３（療養者名簿）（⑤の場合）'!$BJ31,IF(LN$19&lt;='様式３（療養者名簿）（⑤の場合）'!$BK31,1,0),0),0)</f>
        <v>0</v>
      </c>
      <c r="LO26" s="365">
        <f>IF(LO$19-'様式３（療養者名簿）（⑤の場合）'!$BJ31+1&lt;=15,IF(LO$19&gt;='様式３（療養者名簿）（⑤の場合）'!$BJ31,IF(LO$19&lt;='様式３（療養者名簿）（⑤の場合）'!$BK31,1,0),0),0)</f>
        <v>0</v>
      </c>
      <c r="LP26" s="365">
        <f>IF(LP$19-'様式３（療養者名簿）（⑤の場合）'!$BJ31+1&lt;=15,IF(LP$19&gt;='様式３（療養者名簿）（⑤の場合）'!$BJ31,IF(LP$19&lt;='様式３（療養者名簿）（⑤の場合）'!$BK31,1,0),0),0)</f>
        <v>0</v>
      </c>
      <c r="LQ26" s="365">
        <f>IF(LQ$19-'様式３（療養者名簿）（⑤の場合）'!$BJ31+1&lt;=15,IF(LQ$19&gt;='様式３（療養者名簿）（⑤の場合）'!$BJ31,IF(LQ$19&lt;='様式３（療養者名簿）（⑤の場合）'!$BK31,1,0),0),0)</f>
        <v>0</v>
      </c>
      <c r="LR26" s="365">
        <f>IF(LR$19-'様式３（療養者名簿）（⑤の場合）'!$BJ31+1&lt;=15,IF(LR$19&gt;='様式３（療養者名簿）（⑤の場合）'!$BJ31,IF(LR$19&lt;='様式３（療養者名簿）（⑤の場合）'!$BK31,1,0),0),0)</f>
        <v>0</v>
      </c>
      <c r="LS26" s="365">
        <f>IF(LS$19-'様式３（療養者名簿）（⑤の場合）'!$BJ31+1&lt;=15,IF(LS$19&gt;='様式３（療養者名簿）（⑤の場合）'!$BJ31,IF(LS$19&lt;='様式３（療養者名簿）（⑤の場合）'!$BK31,1,0),0),0)</f>
        <v>0</v>
      </c>
      <c r="LT26" s="365">
        <f>IF(LT$19-'様式３（療養者名簿）（⑤の場合）'!$BJ31+1&lt;=15,IF(LT$19&gt;='様式３（療養者名簿）（⑤の場合）'!$BJ31,IF(LT$19&lt;='様式３（療養者名簿）（⑤の場合）'!$BK31,1,0),0),0)</f>
        <v>0</v>
      </c>
      <c r="LU26" s="365">
        <f>IF(LU$19-'様式３（療養者名簿）（⑤の場合）'!$BJ31+1&lt;=15,IF(LU$19&gt;='様式３（療養者名簿）（⑤の場合）'!$BJ31,IF(LU$19&lt;='様式３（療養者名簿）（⑤の場合）'!$BK31,1,0),0),0)</f>
        <v>0</v>
      </c>
      <c r="LV26" s="365">
        <f>IF(LV$19-'様式３（療養者名簿）（⑤の場合）'!$BJ31+1&lt;=15,IF(LV$19&gt;='様式３（療養者名簿）（⑤の場合）'!$BJ31,IF(LV$19&lt;='様式３（療養者名簿）（⑤の場合）'!$BK31,1,0),0),0)</f>
        <v>0</v>
      </c>
      <c r="LW26" s="365">
        <f>IF(LW$19-'様式３（療養者名簿）（⑤の場合）'!$BJ31+1&lt;=15,IF(LW$19&gt;='様式３（療養者名簿）（⑤の場合）'!$BJ31,IF(LW$19&lt;='様式３（療養者名簿）（⑤の場合）'!$BK31,1,0),0),0)</f>
        <v>0</v>
      </c>
      <c r="LX26" s="365">
        <f>IF(LX$19-'様式３（療養者名簿）（⑤の場合）'!$BJ31+1&lt;=15,IF(LX$19&gt;='様式３（療養者名簿）（⑤の場合）'!$BJ31,IF(LX$19&lt;='様式３（療養者名簿）（⑤の場合）'!$BK31,1,0),0),0)</f>
        <v>0</v>
      </c>
      <c r="LY26" s="365">
        <f>IF(LY$19-'様式３（療養者名簿）（⑤の場合）'!$BJ31+1&lt;=15,IF(LY$19&gt;='様式３（療養者名簿）（⑤の場合）'!$BJ31,IF(LY$19&lt;='様式３（療養者名簿）（⑤の場合）'!$BK31,1,0),0),0)</f>
        <v>0</v>
      </c>
      <c r="LZ26" s="365">
        <f>IF(LZ$19-'様式３（療養者名簿）（⑤の場合）'!$BJ31+1&lt;=15,IF(LZ$19&gt;='様式３（療養者名簿）（⑤の場合）'!$BJ31,IF(LZ$19&lt;='様式３（療養者名簿）（⑤の場合）'!$BK31,1,0),0),0)</f>
        <v>0</v>
      </c>
      <c r="MA26" s="365">
        <f>IF(MA$19-'様式３（療養者名簿）（⑤の場合）'!$BJ31+1&lt;=15,IF(MA$19&gt;='様式３（療養者名簿）（⑤の場合）'!$BJ31,IF(MA$19&lt;='様式３（療養者名簿）（⑤の場合）'!$BK31,1,0),0),0)</f>
        <v>0</v>
      </c>
      <c r="MB26" s="365">
        <f>IF(MB$19-'様式３（療養者名簿）（⑤の場合）'!$BJ31+1&lt;=15,IF(MB$19&gt;='様式３（療養者名簿）（⑤の場合）'!$BJ31,IF(MB$19&lt;='様式３（療養者名簿）（⑤の場合）'!$BK31,1,0),0),0)</f>
        <v>0</v>
      </c>
      <c r="MC26" s="365">
        <f>IF(MC$19-'様式３（療養者名簿）（⑤の場合）'!$BJ31+1&lt;=15,IF(MC$19&gt;='様式３（療養者名簿）（⑤の場合）'!$BJ31,IF(MC$19&lt;='様式３（療養者名簿）（⑤の場合）'!$BK31,1,0),0),0)</f>
        <v>0</v>
      </c>
      <c r="MD26" s="365">
        <f>IF(MD$19-'様式３（療養者名簿）（⑤の場合）'!$BJ31+1&lt;=15,IF(MD$19&gt;='様式３（療養者名簿）（⑤の場合）'!$BJ31,IF(MD$19&lt;='様式３（療養者名簿）（⑤の場合）'!$BK31,1,0),0),0)</f>
        <v>0</v>
      </c>
      <c r="ME26" s="365">
        <f>IF(ME$19-'様式３（療養者名簿）（⑤の場合）'!$BJ31+1&lt;=15,IF(ME$19&gt;='様式３（療養者名簿）（⑤の場合）'!$BJ31,IF(ME$19&lt;='様式３（療養者名簿）（⑤の場合）'!$BK31,1,0),0),0)</f>
        <v>0</v>
      </c>
      <c r="MF26" s="365">
        <f>IF(MF$19-'様式３（療養者名簿）（⑤の場合）'!$BJ31+1&lt;=15,IF(MF$19&gt;='様式３（療養者名簿）（⑤の場合）'!$BJ31,IF(MF$19&lt;='様式３（療養者名簿）（⑤の場合）'!$BK31,1,0),0),0)</f>
        <v>0</v>
      </c>
      <c r="MG26" s="365">
        <f>IF(MG$19-'様式３（療養者名簿）（⑤の場合）'!$BJ31+1&lt;=15,IF(MG$19&gt;='様式３（療養者名簿）（⑤の場合）'!$BJ31,IF(MG$19&lt;='様式３（療養者名簿）（⑤の場合）'!$BK31,1,0),0),0)</f>
        <v>0</v>
      </c>
      <c r="MH26" s="365">
        <f>IF(MH$19-'様式３（療養者名簿）（⑤の場合）'!$BJ31+1&lt;=15,IF(MH$19&gt;='様式３（療養者名簿）（⑤の場合）'!$BJ31,IF(MH$19&lt;='様式３（療養者名簿）（⑤の場合）'!$BK31,1,0),0),0)</f>
        <v>0</v>
      </c>
      <c r="MI26" s="365">
        <f>IF(MI$19-'様式３（療養者名簿）（⑤の場合）'!$BJ31+1&lt;=15,IF(MI$19&gt;='様式３（療養者名簿）（⑤の場合）'!$BJ31,IF(MI$19&lt;='様式３（療養者名簿）（⑤の場合）'!$BK31,1,0),0),0)</f>
        <v>0</v>
      </c>
      <c r="MJ26" s="365">
        <f>IF(MJ$19-'様式３（療養者名簿）（⑤の場合）'!$BJ31+1&lt;=15,IF(MJ$19&gt;='様式３（療養者名簿）（⑤の場合）'!$BJ31,IF(MJ$19&lt;='様式３（療養者名簿）（⑤の場合）'!$BK31,1,0),0),0)</f>
        <v>0</v>
      </c>
      <c r="MK26" s="365">
        <f>IF(MK$19-'様式３（療養者名簿）（⑤の場合）'!$BJ31+1&lt;=15,IF(MK$19&gt;='様式３（療養者名簿）（⑤の場合）'!$BJ31,IF(MK$19&lt;='様式３（療養者名簿）（⑤の場合）'!$BK31,1,0),0),0)</f>
        <v>0</v>
      </c>
      <c r="ML26" s="365">
        <f>IF(ML$19-'様式３（療養者名簿）（⑤の場合）'!$BJ31+1&lt;=15,IF(ML$19&gt;='様式３（療養者名簿）（⑤の場合）'!$BJ31,IF(ML$19&lt;='様式３（療養者名簿）（⑤の場合）'!$BK31,1,0),0),0)</f>
        <v>0</v>
      </c>
      <c r="MM26" s="365">
        <f>IF(MM$19-'様式３（療養者名簿）（⑤の場合）'!$BJ31+1&lt;=15,IF(MM$19&gt;='様式３（療養者名簿）（⑤の場合）'!$BJ31,IF(MM$19&lt;='様式３（療養者名簿）（⑤の場合）'!$BK31,1,0),0),0)</f>
        <v>0</v>
      </c>
      <c r="MN26" s="365">
        <f>IF(MN$19-'様式３（療養者名簿）（⑤の場合）'!$BJ31+1&lt;=15,IF(MN$19&gt;='様式３（療養者名簿）（⑤の場合）'!$BJ31,IF(MN$19&lt;='様式３（療養者名簿）（⑤の場合）'!$BK31,1,0),0),0)</f>
        <v>0</v>
      </c>
      <c r="MO26" s="365">
        <f>IF(MO$19-'様式３（療養者名簿）（⑤の場合）'!$BJ31+1&lt;=15,IF(MO$19&gt;='様式３（療養者名簿）（⑤の場合）'!$BJ31,IF(MO$19&lt;='様式３（療養者名簿）（⑤の場合）'!$BK31,1,0),0),0)</f>
        <v>0</v>
      </c>
      <c r="MP26" s="365">
        <f>IF(MP$19-'様式３（療養者名簿）（⑤の場合）'!$BJ31+1&lt;=15,IF(MP$19&gt;='様式３（療養者名簿）（⑤の場合）'!$BJ31,IF(MP$19&lt;='様式３（療養者名簿）（⑤の場合）'!$BK31,1,0),0),0)</f>
        <v>0</v>
      </c>
      <c r="MQ26" s="365">
        <f>IF(MQ$19-'様式３（療養者名簿）（⑤の場合）'!$BJ31+1&lt;=15,IF(MQ$19&gt;='様式３（療養者名簿）（⑤の場合）'!$BJ31,IF(MQ$19&lt;='様式３（療養者名簿）（⑤の場合）'!$BK31,1,0),0),0)</f>
        <v>0</v>
      </c>
      <c r="MR26" s="365">
        <f>IF(MR$19-'様式３（療養者名簿）（⑤の場合）'!$BJ31+1&lt;=15,IF(MR$19&gt;='様式３（療養者名簿）（⑤の場合）'!$BJ31,IF(MR$19&lt;='様式３（療養者名簿）（⑤の場合）'!$BK31,1,0),0),0)</f>
        <v>0</v>
      </c>
      <c r="MS26" s="365">
        <f>IF(MS$19-'様式３（療養者名簿）（⑤の場合）'!$BJ31+1&lt;=15,IF(MS$19&gt;='様式３（療養者名簿）（⑤の場合）'!$BJ31,IF(MS$19&lt;='様式３（療養者名簿）（⑤の場合）'!$BK31,1,0),0),0)</f>
        <v>0</v>
      </c>
      <c r="MT26" s="365">
        <f>IF(MT$19-'様式３（療養者名簿）（⑤の場合）'!$BJ31+1&lt;=15,IF(MT$19&gt;='様式３（療養者名簿）（⑤の場合）'!$BJ31,IF(MT$19&lt;='様式３（療養者名簿）（⑤の場合）'!$BK31,1,0),0),0)</f>
        <v>0</v>
      </c>
      <c r="MU26" s="365">
        <f>IF(MU$19-'様式３（療養者名簿）（⑤の場合）'!$BJ31+1&lt;=15,IF(MU$19&gt;='様式３（療養者名簿）（⑤の場合）'!$BJ31,IF(MU$19&lt;='様式３（療養者名簿）（⑤の場合）'!$BK31,1,0),0),0)</f>
        <v>0</v>
      </c>
      <c r="MV26" s="365">
        <f>IF(MV$19-'様式３（療養者名簿）（⑤の場合）'!$BJ31+1&lt;=15,IF(MV$19&gt;='様式３（療養者名簿）（⑤の場合）'!$BJ31,IF(MV$19&lt;='様式３（療養者名簿）（⑤の場合）'!$BK31,1,0),0),0)</f>
        <v>0</v>
      </c>
      <c r="MW26" s="365">
        <f>IF(MW$19-'様式３（療養者名簿）（⑤の場合）'!$BJ31+1&lt;=15,IF(MW$19&gt;='様式３（療養者名簿）（⑤の場合）'!$BJ31,IF(MW$19&lt;='様式３（療養者名簿）（⑤の場合）'!$BK31,1,0),0),0)</f>
        <v>0</v>
      </c>
      <c r="MX26" s="365">
        <f>IF(MX$19-'様式３（療養者名簿）（⑤の場合）'!$BJ31+1&lt;=15,IF(MX$19&gt;='様式３（療養者名簿）（⑤の場合）'!$BJ31,IF(MX$19&lt;='様式３（療養者名簿）（⑤の場合）'!$BK31,1,0),0),0)</f>
        <v>0</v>
      </c>
      <c r="MY26" s="365">
        <f>IF(MY$19-'様式３（療養者名簿）（⑤の場合）'!$BJ31+1&lt;=15,IF(MY$19&gt;='様式３（療養者名簿）（⑤の場合）'!$BJ31,IF(MY$19&lt;='様式３（療養者名簿）（⑤の場合）'!$BK31,1,0),0),0)</f>
        <v>0</v>
      </c>
      <c r="MZ26" s="365">
        <f>IF(MZ$19-'様式３（療養者名簿）（⑤の場合）'!$BJ31+1&lt;=15,IF(MZ$19&gt;='様式３（療養者名簿）（⑤の場合）'!$BJ31,IF(MZ$19&lt;='様式３（療養者名簿）（⑤の場合）'!$BK31,1,0),0),0)</f>
        <v>0</v>
      </c>
      <c r="NA26" s="365">
        <f>IF(NA$19-'様式３（療養者名簿）（⑤の場合）'!$BJ31+1&lt;=15,IF(NA$19&gt;='様式３（療養者名簿）（⑤の場合）'!$BJ31,IF(NA$19&lt;='様式３（療養者名簿）（⑤の場合）'!$BK31,1,0),0),0)</f>
        <v>0</v>
      </c>
      <c r="NB26" s="365">
        <f>IF(NB$19-'様式３（療養者名簿）（⑤の場合）'!$BJ31+1&lt;=15,IF(NB$19&gt;='様式３（療養者名簿）（⑤の場合）'!$BJ31,IF(NB$19&lt;='様式３（療養者名簿）（⑤の場合）'!$BK31,1,0),0),0)</f>
        <v>0</v>
      </c>
      <c r="NC26" s="248">
        <f>IF(NC$19-'様式３（療養者名簿）（⑤の場合）'!$BJ31+1&lt;=15,IF(NC$19&gt;='様式３（療養者名簿）（⑤の場合）'!$BJ31,IF(NC$19&lt;='様式３（療養者名簿）（⑤の場合）'!$BK31,1,0),0),0)</f>
        <v>0</v>
      </c>
      <c r="ND26" s="248">
        <f>IF(ND$19-'様式３（療養者名簿）（⑤の場合）'!$BJ31+1&lt;=15,IF(ND$19&gt;='様式３（療養者名簿）（⑤の場合）'!$BJ31,IF(ND$19&lt;='様式３（療養者名簿）（⑤の場合）'!$BK31,1,0),0),0)</f>
        <v>0</v>
      </c>
      <c r="NE26" s="248">
        <f>IF(NE$19-'様式３（療養者名簿）（⑤の場合）'!$BJ31+1&lt;=15,IF(NE$19&gt;='様式３（療養者名簿）（⑤の場合）'!$BJ31,IF(NE$19&lt;='様式３（療養者名簿）（⑤の場合）'!$BK31,1,0),0),0)</f>
        <v>0</v>
      </c>
      <c r="NF26" s="248">
        <f>IF(NF$19-'様式３（療養者名簿）（⑤の場合）'!$BJ31+1&lt;=15,IF(NF$19&gt;='様式３（療養者名簿）（⑤の場合）'!$BJ31,IF(NF$19&lt;='様式３（療養者名簿）（⑤の場合）'!$BK31,1,0),0),0)</f>
        <v>0</v>
      </c>
      <c r="NG26" s="248">
        <f>IF(NG$19-'様式３（療養者名簿）（⑤の場合）'!$BJ31+1&lt;=15,IF(NG$19&gt;='様式３（療養者名簿）（⑤の場合）'!$BJ31,IF(NG$19&lt;='様式３（療養者名簿）（⑤の場合）'!$BK31,1,0),0),0)</f>
        <v>0</v>
      </c>
      <c r="NH26" s="248">
        <f>IF(NH$19-'様式３（療養者名簿）（⑤の場合）'!$BJ31+1&lt;=15,IF(NH$19&gt;='様式３（療養者名簿）（⑤の場合）'!$BJ31,IF(NH$19&lt;='様式３（療養者名簿）（⑤の場合）'!$BK31,1,0),0),0)</f>
        <v>0</v>
      </c>
      <c r="NI26" s="248">
        <f>IF(NI$19-'様式３（療養者名簿）（⑤の場合）'!$BJ31+1&lt;=15,IF(NI$19&gt;='様式３（療養者名簿）（⑤の場合）'!$BJ31,IF(NI$19&lt;='様式３（療養者名簿）（⑤の場合）'!$BK31,1,0),0),0)</f>
        <v>0</v>
      </c>
      <c r="NJ26" s="248">
        <f>IF(NJ$19-'様式３（療養者名簿）（⑤の場合）'!$BJ31+1&lt;=15,IF(NJ$19&gt;='様式３（療養者名簿）（⑤の場合）'!$BJ31,IF(NJ$19&lt;='様式３（療養者名簿）（⑤の場合）'!$BK31,1,0),0),0)</f>
        <v>0</v>
      </c>
      <c r="NK26" s="248">
        <f>IF(NK$19-'様式３（療養者名簿）（⑤の場合）'!$BJ31+1&lt;=15,IF(NK$19&gt;='様式３（療養者名簿）（⑤の場合）'!$BJ31,IF(NK$19&lt;='様式３（療養者名簿）（⑤の場合）'!$BK31,1,0),0),0)</f>
        <v>0</v>
      </c>
      <c r="NL26" s="248">
        <f>IF(NL$19-'様式３（療養者名簿）（⑤の場合）'!$BJ31+1&lt;=15,IF(NL$19&gt;='様式３（療養者名簿）（⑤の場合）'!$BJ31,IF(NL$19&lt;='様式３（療養者名簿）（⑤の場合）'!$BK31,1,0),0),0)</f>
        <v>0</v>
      </c>
      <c r="NM26" s="248">
        <f>IF(NM$19-'様式３（療養者名簿）（⑤の場合）'!$BJ31+1&lt;=15,IF(NM$19&gt;='様式３（療養者名簿）（⑤の場合）'!$BJ31,IF(NM$19&lt;='様式３（療養者名簿）（⑤の場合）'!$BK31,1,0),0),0)</f>
        <v>0</v>
      </c>
      <c r="NN26" s="248">
        <f>IF(NN$19-'様式３（療養者名簿）（⑤の場合）'!$BJ31+1&lt;=15,IF(NN$19&gt;='様式３（療養者名簿）（⑤の場合）'!$BJ31,IF(NN$19&lt;='様式３（療養者名簿）（⑤の場合）'!$BK31,1,0),0),0)</f>
        <v>0</v>
      </c>
      <c r="NO26" s="248">
        <f>IF(NO$19-'様式３（療養者名簿）（⑤の場合）'!$BJ31+1&lt;=15,IF(NO$19&gt;='様式３（療養者名簿）（⑤の場合）'!$BJ31,IF(NO$19&lt;='様式３（療養者名簿）（⑤の場合）'!$BK31,1,0),0),0)</f>
        <v>0</v>
      </c>
      <c r="NP26" s="248">
        <f>IF(NP$19-'様式３（療養者名簿）（⑤の場合）'!$BJ31+1&lt;=15,IF(NP$19&gt;='様式３（療養者名簿）（⑤の場合）'!$BJ31,IF(NP$19&lt;='様式３（療養者名簿）（⑤の場合）'!$BK31,1,0),0),0)</f>
        <v>0</v>
      </c>
      <c r="NQ26" s="248">
        <f>IF(NQ$19-'様式３（療養者名簿）（⑤の場合）'!$BJ31+1&lt;=15,IF(NQ$19&gt;='様式３（療養者名簿）（⑤の場合）'!$BJ31,IF(NQ$19&lt;='様式３（療養者名簿）（⑤の場合）'!$BK31,1,0),0),0)</f>
        <v>0</v>
      </c>
      <c r="NR26" s="248">
        <f>IF(NR$19-'様式３（療養者名簿）（⑤の場合）'!$BJ31+1&lt;=15,IF(NR$19&gt;='様式３（療養者名簿）（⑤の場合）'!$BJ31,IF(NR$19&lt;='様式３（療養者名簿）（⑤の場合）'!$BK31,1,0),0),0)</f>
        <v>0</v>
      </c>
      <c r="NS26" s="248">
        <f>IF(NS$19-'様式３（療養者名簿）（⑤の場合）'!$BJ31+1&lt;=15,IF(NS$19&gt;='様式３（療養者名簿）（⑤の場合）'!$BJ31,IF(NS$19&lt;='様式３（療養者名簿）（⑤の場合）'!$BK31,1,0),0),0)</f>
        <v>0</v>
      </c>
      <c r="NT26" s="248">
        <f>IF(NT$19-'様式３（療養者名簿）（⑤の場合）'!$BJ31+1&lt;=15,IF(NT$19&gt;='様式３（療養者名簿）（⑤の場合）'!$BJ31,IF(NT$19&lt;='様式３（療養者名簿）（⑤の場合）'!$BK31,1,0),0),0)</f>
        <v>0</v>
      </c>
      <c r="NU26" s="248">
        <f>IF(NU$19-'様式３（療養者名簿）（⑤の場合）'!$BJ31+1&lt;=15,IF(NU$19&gt;='様式３（療養者名簿）（⑤の場合）'!$BJ31,IF(NU$19&lt;='様式３（療養者名簿）（⑤の場合）'!$BK31,1,0),0),0)</f>
        <v>0</v>
      </c>
      <c r="NV26" s="248">
        <f>IF(NV$19-'様式３（療養者名簿）（⑤の場合）'!$BJ31+1&lt;=15,IF(NV$19&gt;='様式３（療養者名簿）（⑤の場合）'!$BJ31,IF(NV$19&lt;='様式３（療養者名簿）（⑤の場合）'!$BK31,1,0),0),0)</f>
        <v>0</v>
      </c>
      <c r="NW26" s="248">
        <f>IF(NW$19-'様式３（療養者名簿）（⑤の場合）'!$BJ31+1&lt;=15,IF(NW$19&gt;='様式３（療養者名簿）（⑤の場合）'!$BJ31,IF(NW$19&lt;='様式３（療養者名簿）（⑤の場合）'!$BK31,1,0),0),0)</f>
        <v>0</v>
      </c>
      <c r="NX26" s="248">
        <f>IF(NX$19-'様式３（療養者名簿）（⑤の場合）'!$BJ31+1&lt;=15,IF(NX$19&gt;='様式３（療養者名簿）（⑤の場合）'!$BJ31,IF(NX$19&lt;='様式３（療養者名簿）（⑤の場合）'!$BK31,1,0),0),0)</f>
        <v>0</v>
      </c>
      <c r="NY26" s="248">
        <f>IF(NY$19-'様式３（療養者名簿）（⑤の場合）'!$BJ31+1&lt;=15,IF(NY$19&gt;='様式３（療養者名簿）（⑤の場合）'!$BJ31,IF(NY$19&lt;='様式３（療養者名簿）（⑤の場合）'!$BK31,1,0),0),0)</f>
        <v>0</v>
      </c>
      <c r="NZ26" s="248">
        <f>IF(NZ$19-'様式３（療養者名簿）（⑤の場合）'!$BJ31+1&lt;=15,IF(NZ$19&gt;='様式３（療養者名簿）（⑤の場合）'!$BJ31,IF(NZ$19&lt;='様式３（療養者名簿）（⑤の場合）'!$BK31,1,0),0),0)</f>
        <v>0</v>
      </c>
      <c r="OA26" s="248">
        <f>IF(OA$19-'様式３（療養者名簿）（⑤の場合）'!$BJ31+1&lt;=15,IF(OA$19&gt;='様式３（療養者名簿）（⑤の場合）'!$BJ31,IF(OA$19&lt;='様式３（療養者名簿）（⑤の場合）'!$BK31,1,0),0),0)</f>
        <v>0</v>
      </c>
      <c r="OB26" s="248">
        <f>IF(OB$19-'様式３（療養者名簿）（⑤の場合）'!$BJ31+1&lt;=15,IF(OB$19&gt;='様式３（療養者名簿）（⑤の場合）'!$BJ31,IF(OB$19&lt;='様式３（療養者名簿）（⑤の場合）'!$BK31,1,0),0),0)</f>
        <v>0</v>
      </c>
      <c r="OC26" s="248">
        <f>IF(OC$19-'様式３（療養者名簿）（⑤の場合）'!$BJ31+1&lt;=15,IF(OC$19&gt;='様式３（療養者名簿）（⑤の場合）'!$BJ31,IF(OC$19&lt;='様式３（療養者名簿）（⑤の場合）'!$BK31,1,0),0),0)</f>
        <v>0</v>
      </c>
      <c r="OD26" s="248">
        <f>IF(OD$19-'様式３（療養者名簿）（⑤の場合）'!$BJ31+1&lt;=15,IF(OD$19&gt;='様式３（療養者名簿）（⑤の場合）'!$BJ31,IF(OD$19&lt;='様式３（療養者名簿）（⑤の場合）'!$BK31,1,0),0),0)</f>
        <v>0</v>
      </c>
      <c r="OE26" s="248">
        <f>IF(OE$19-'様式３（療養者名簿）（⑤の場合）'!$BJ31+1&lt;=15,IF(OE$19&gt;='様式３（療養者名簿）（⑤の場合）'!$BJ31,IF(OE$19&lt;='様式３（療養者名簿）（⑤の場合）'!$BK31,1,0),0),0)</f>
        <v>0</v>
      </c>
      <c r="OF26" s="248">
        <f>IF(OF$19-'様式３（療養者名簿）（⑤の場合）'!$BJ31+1&lt;=15,IF(OF$19&gt;='様式３（療養者名簿）（⑤の場合）'!$BJ31,IF(OF$19&lt;='様式３（療養者名簿）（⑤の場合）'!$BK31,1,0),0),0)</f>
        <v>0</v>
      </c>
      <c r="OG26" s="248">
        <f>IF(OG$19-'様式３（療養者名簿）（⑤の場合）'!$BJ31+1&lt;=15,IF(OG$19&gt;='様式３（療養者名簿）（⑤の場合）'!$BJ31,IF(OG$19&lt;='様式３（療養者名簿）（⑤の場合）'!$BK31,1,0),0),0)</f>
        <v>0</v>
      </c>
      <c r="OH26" s="248">
        <f>IF(OH$19-'様式３（療養者名簿）（⑤の場合）'!$BJ31+1&lt;=15,IF(OH$19&gt;='様式３（療養者名簿）（⑤の場合）'!$BJ31,IF(OH$19&lt;='様式３（療養者名簿）（⑤の場合）'!$BK31,1,0),0),0)</f>
        <v>0</v>
      </c>
      <c r="OI26" s="248">
        <f>IF(OI$19-'様式３（療養者名簿）（⑤の場合）'!$BJ31+1&lt;=15,IF(OI$19&gt;='様式３（療養者名簿）（⑤の場合）'!$BJ31,IF(OI$19&lt;='様式３（療養者名簿）（⑤の場合）'!$BK31,1,0),0),0)</f>
        <v>0</v>
      </c>
      <c r="OJ26" s="248">
        <f>IF(OJ$19-'様式３（療養者名簿）（⑤の場合）'!$BJ31+1&lt;=15,IF(OJ$19&gt;='様式３（療養者名簿）（⑤の場合）'!$BJ31,IF(OJ$19&lt;='様式３（療養者名簿）（⑤の場合）'!$BK31,1,0),0),0)</f>
        <v>0</v>
      </c>
      <c r="OK26" s="248">
        <f>IF(OK$19-'様式３（療養者名簿）（⑤の場合）'!$BJ31+1&lt;=15,IF(OK$19&gt;='様式３（療養者名簿）（⑤の場合）'!$BJ31,IF(OK$19&lt;='様式３（療養者名簿）（⑤の場合）'!$BK31,1,0),0),0)</f>
        <v>0</v>
      </c>
      <c r="OL26" s="248">
        <f>IF(OL$19-'様式３（療養者名簿）（⑤の場合）'!$BJ31+1&lt;=15,IF(OL$19&gt;='様式３（療養者名簿）（⑤の場合）'!$BJ31,IF(OL$19&lt;='様式３（療養者名簿）（⑤の場合）'!$BK31,1,0),0),0)</f>
        <v>0</v>
      </c>
      <c r="OM26" s="248">
        <f>IF(OM$19-'様式３（療養者名簿）（⑤の場合）'!$BJ31+1&lt;=15,IF(OM$19&gt;='様式３（療養者名簿）（⑤の場合）'!$BJ31,IF(OM$19&lt;='様式３（療養者名簿）（⑤の場合）'!$BK31,1,0),0),0)</f>
        <v>0</v>
      </c>
      <c r="ON26" s="248">
        <f>IF(ON$19-'様式３（療養者名簿）（⑤の場合）'!$BJ31+1&lt;=15,IF(ON$19&gt;='様式３（療養者名簿）（⑤の場合）'!$BJ31,IF(ON$19&lt;='様式３（療養者名簿）（⑤の場合）'!$BK31,1,0),0),0)</f>
        <v>0</v>
      </c>
      <c r="OO26" s="248">
        <f>IF(OO$19-'様式３（療養者名簿）（⑤の場合）'!$BJ31+1&lt;=15,IF(OO$19&gt;='様式３（療養者名簿）（⑤の場合）'!$BJ31,IF(OO$19&lt;='様式３（療養者名簿）（⑤の場合）'!$BK31,1,0),0),0)</f>
        <v>0</v>
      </c>
      <c r="OP26" s="248">
        <f>IF(OP$19-'様式３（療養者名簿）（⑤の場合）'!$BJ31+1&lt;=15,IF(OP$19&gt;='様式３（療養者名簿）（⑤の場合）'!$BJ31,IF(OP$19&lt;='様式３（療養者名簿）（⑤の場合）'!$BK31,1,0),0),0)</f>
        <v>0</v>
      </c>
      <c r="OQ26" s="248">
        <f>IF(OQ$19-'様式３（療養者名簿）（⑤の場合）'!$BJ31+1&lt;=15,IF(OQ$19&gt;='様式３（療養者名簿）（⑤の場合）'!$BJ31,IF(OQ$19&lt;='様式３（療養者名簿）（⑤の場合）'!$BK31,1,0),0),0)</f>
        <v>0</v>
      </c>
      <c r="OR26" s="248">
        <f>IF(OR$19-'様式３（療養者名簿）（⑤の場合）'!$BJ31+1&lt;=15,IF(OR$19&gt;='様式３（療養者名簿）（⑤の場合）'!$BJ31,IF(OR$19&lt;='様式３（療養者名簿）（⑤の場合）'!$BK31,1,0),0),0)</f>
        <v>0</v>
      </c>
      <c r="OS26" s="248">
        <f>IF(OS$19-'様式３（療養者名簿）（⑤の場合）'!$BJ31+1&lt;=15,IF(OS$19&gt;='様式３（療養者名簿）（⑤の場合）'!$BJ31,IF(OS$19&lt;='様式３（療養者名簿）（⑤の場合）'!$BK31,1,0),0),0)</f>
        <v>0</v>
      </c>
      <c r="OT26" s="248">
        <f>IF(OT$19-'様式３（療養者名簿）（⑤の場合）'!$BJ31+1&lt;=15,IF(OT$19&gt;='様式３（療養者名簿）（⑤の場合）'!$BJ31,IF(OT$19&lt;='様式３（療養者名簿）（⑤の場合）'!$BK31,1,0),0),0)</f>
        <v>0</v>
      </c>
      <c r="OU26" s="248">
        <f>IF(OU$19-'様式３（療養者名簿）（⑤の場合）'!$BJ31+1&lt;=15,IF(OU$19&gt;='様式３（療養者名簿）（⑤の場合）'!$BJ31,IF(OU$19&lt;='様式３（療養者名簿）（⑤の場合）'!$BK31,1,0),0),0)</f>
        <v>0</v>
      </c>
      <c r="OV26" s="248">
        <f>IF(OV$19-'様式３（療養者名簿）（⑤の場合）'!$BJ31+1&lt;=15,IF(OV$19&gt;='様式３（療養者名簿）（⑤の場合）'!$BJ31,IF(OV$19&lt;='様式３（療養者名簿）（⑤の場合）'!$BK31,1,0),0),0)</f>
        <v>0</v>
      </c>
      <c r="OW26" s="248">
        <f>IF(OW$19-'様式３（療養者名簿）（⑤の場合）'!$BJ31+1&lt;=15,IF(OW$19&gt;='様式３（療養者名簿）（⑤の場合）'!$BJ31,IF(OW$19&lt;='様式３（療養者名簿）（⑤の場合）'!$BK31,1,0),0),0)</f>
        <v>0</v>
      </c>
      <c r="OX26" s="248">
        <f>IF(OX$19-'様式３（療養者名簿）（⑤の場合）'!$BJ31+1&lt;=15,IF(OX$19&gt;='様式３（療養者名簿）（⑤の場合）'!$BJ31,IF(OX$19&lt;='様式３（療養者名簿）（⑤の場合）'!$BK31,1,0),0),0)</f>
        <v>0</v>
      </c>
      <c r="OY26" s="248">
        <f>IF(OY$19-'様式３（療養者名簿）（⑤の場合）'!$BJ31+1&lt;=15,IF(OY$19&gt;='様式３（療養者名簿）（⑤の場合）'!$BJ31,IF(OY$19&lt;='様式３（療養者名簿）（⑤の場合）'!$BK31,1,0),0),0)</f>
        <v>0</v>
      </c>
      <c r="OZ26" s="248">
        <f>IF(OZ$19-'様式３（療養者名簿）（⑤の場合）'!$BJ31+1&lt;=15,IF(OZ$19&gt;='様式３（療養者名簿）（⑤の場合）'!$BJ31,IF(OZ$19&lt;='様式３（療養者名簿）（⑤の場合）'!$BK31,1,0),0),0)</f>
        <v>0</v>
      </c>
      <c r="PA26" s="248">
        <f>IF(PA$19-'様式３（療養者名簿）（⑤の場合）'!$BJ31+1&lt;=15,IF(PA$19&gt;='様式３（療養者名簿）（⑤の場合）'!$BJ31,IF(PA$19&lt;='様式３（療養者名簿）（⑤の場合）'!$BK31,1,0),0),0)</f>
        <v>0</v>
      </c>
      <c r="PB26" s="248">
        <f>IF(PB$19-'様式３（療養者名簿）（⑤の場合）'!$BJ31+1&lt;=15,IF(PB$19&gt;='様式３（療養者名簿）（⑤の場合）'!$BJ31,IF(PB$19&lt;='様式３（療養者名簿）（⑤の場合）'!$BK31,1,0),0),0)</f>
        <v>0</v>
      </c>
      <c r="PC26" s="248">
        <f>IF(PC$19-'様式３（療養者名簿）（⑤の場合）'!$BJ31+1&lt;=15,IF(PC$19&gt;='様式３（療養者名簿）（⑤の場合）'!$BJ31,IF(PC$19&lt;='様式３（療養者名簿）（⑤の場合）'!$BK31,1,0),0),0)</f>
        <v>0</v>
      </c>
      <c r="PD26" s="248">
        <f>IF(PD$19-'様式３（療養者名簿）（⑤の場合）'!$BJ31+1&lt;=15,IF(PD$19&gt;='様式３（療養者名簿）（⑤の場合）'!$BJ31,IF(PD$19&lt;='様式３（療養者名簿）（⑤の場合）'!$BK31,1,0),0),0)</f>
        <v>0</v>
      </c>
      <c r="PE26" s="248">
        <f>IF(PE$19-'様式３（療養者名簿）（⑤の場合）'!$BJ31+1&lt;=15,IF(PE$19&gt;='様式３（療養者名簿）（⑤の場合）'!$BJ31,IF(PE$19&lt;='様式３（療養者名簿）（⑤の場合）'!$BK31,1,0),0),0)</f>
        <v>0</v>
      </c>
      <c r="PF26" s="248">
        <f>IF(PF$19-'様式３（療養者名簿）（⑤の場合）'!$BJ31+1&lt;=15,IF(PF$19&gt;='様式３（療養者名簿）（⑤の場合）'!$BJ31,IF(PF$19&lt;='様式３（療養者名簿）（⑤の場合）'!$BK31,1,0),0),0)</f>
        <v>0</v>
      </c>
      <c r="PG26" s="248">
        <f>IF(PG$19-'様式３（療養者名簿）（⑤の場合）'!$BJ31+1&lt;=15,IF(PG$19&gt;='様式３（療養者名簿）（⑤の場合）'!$BJ31,IF(PG$19&lt;='様式３（療養者名簿）（⑤の場合）'!$BK31,1,0),0),0)</f>
        <v>0</v>
      </c>
      <c r="PH26" s="248">
        <f>IF(PH$19-'様式３（療養者名簿）（⑤の場合）'!$BJ31+1&lt;=15,IF(PH$19&gt;='様式３（療養者名簿）（⑤の場合）'!$BJ31,IF(PH$19&lt;='様式３（療養者名簿）（⑤の場合）'!$BK31,1,0),0),0)</f>
        <v>0</v>
      </c>
      <c r="PI26" s="248">
        <f>IF(PI$19-'様式３（療養者名簿）（⑤の場合）'!$BJ31+1&lt;=15,IF(PI$19&gt;='様式３（療養者名簿）（⑤の場合）'!$BJ31,IF(PI$19&lt;='様式３（療養者名簿）（⑤の場合）'!$BK31,1,0),0),0)</f>
        <v>0</v>
      </c>
      <c r="PJ26" s="248">
        <f>IF(PJ$19-'様式３（療養者名簿）（⑤の場合）'!$BJ31+1&lt;=15,IF(PJ$19&gt;='様式３（療養者名簿）（⑤の場合）'!$BJ31,IF(PJ$19&lt;='様式３（療養者名簿）（⑤の場合）'!$BK31,1,0),0),0)</f>
        <v>0</v>
      </c>
      <c r="PK26" s="248">
        <f>IF(PK$19-'様式３（療養者名簿）（⑤の場合）'!$BJ31+1&lt;=15,IF(PK$19&gt;='様式３（療養者名簿）（⑤の場合）'!$BJ31,IF(PK$19&lt;='様式３（療養者名簿）（⑤の場合）'!$BK31,1,0),0),0)</f>
        <v>0</v>
      </c>
      <c r="PL26" s="248">
        <f>IF(PL$19-'様式３（療養者名簿）（⑤の場合）'!$BJ31+1&lt;=15,IF(PL$19&gt;='様式３（療養者名簿）（⑤の場合）'!$BJ31,IF(PL$19&lt;='様式３（療養者名簿）（⑤の場合）'!$BK31,1,0),0),0)</f>
        <v>0</v>
      </c>
      <c r="PM26" s="248">
        <f>IF(PM$19-'様式３（療養者名簿）（⑤の場合）'!$BJ31+1&lt;=15,IF(PM$19&gt;='様式３（療養者名簿）（⑤の場合）'!$BJ31,IF(PM$19&lt;='様式３（療養者名簿）（⑤の場合）'!$BK31,1,0),0),0)</f>
        <v>0</v>
      </c>
      <c r="PN26" s="248">
        <f>IF(PN$19-'様式３（療養者名簿）（⑤の場合）'!$BJ31+1&lt;=15,IF(PN$19&gt;='様式３（療養者名簿）（⑤の場合）'!$BJ31,IF(PN$19&lt;='様式３（療養者名簿）（⑤の場合）'!$BK31,1,0),0),0)</f>
        <v>0</v>
      </c>
      <c r="PO26" s="248">
        <f>IF(PO$19-'様式３（療養者名簿）（⑤の場合）'!$BJ31+1&lt;=15,IF(PO$19&gt;='様式３（療養者名簿）（⑤の場合）'!$BJ31,IF(PO$19&lt;='様式３（療養者名簿）（⑤の場合）'!$BK31,1,0),0),0)</f>
        <v>0</v>
      </c>
      <c r="PP26" s="248">
        <f>IF(PP$19-'様式３（療養者名簿）（⑤の場合）'!$BJ31+1&lt;=15,IF(PP$19&gt;='様式３（療養者名簿）（⑤の場合）'!$BJ31,IF(PP$19&lt;='様式３（療養者名簿）（⑤の場合）'!$BK31,1,0),0),0)</f>
        <v>0</v>
      </c>
      <c r="PQ26" s="248">
        <f>IF(PQ$19-'様式３（療養者名簿）（⑤の場合）'!$BJ31+1&lt;=15,IF(PQ$19&gt;='様式３（療養者名簿）（⑤の場合）'!$BJ31,IF(PQ$19&lt;='様式３（療養者名簿）（⑤の場合）'!$BK31,1,0),0),0)</f>
        <v>0</v>
      </c>
      <c r="PR26" s="248">
        <f>IF(PR$19-'様式３（療養者名簿）（⑤の場合）'!$BJ31+1&lt;=15,IF(PR$19&gt;='様式３（療養者名簿）（⑤の場合）'!$BJ31,IF(PR$19&lt;='様式３（療養者名簿）（⑤の場合）'!$BK31,1,0),0),0)</f>
        <v>0</v>
      </c>
      <c r="PS26" s="248">
        <f>IF(PS$19-'様式３（療養者名簿）（⑤の場合）'!$BJ31+1&lt;=15,IF(PS$19&gt;='様式３（療養者名簿）（⑤の場合）'!$BJ31,IF(PS$19&lt;='様式３（療養者名簿）（⑤の場合）'!$BK31,1,0),0),0)</f>
        <v>0</v>
      </c>
      <c r="PT26" s="248">
        <f>IF(PT$19-'様式３（療養者名簿）（⑤の場合）'!$BJ31+1&lt;=15,IF(PT$19&gt;='様式３（療養者名簿）（⑤の場合）'!$BJ31,IF(PT$19&lt;='様式３（療養者名簿）（⑤の場合）'!$BK31,1,0),0),0)</f>
        <v>0</v>
      </c>
      <c r="PU26" s="248">
        <f>IF(PU$19-'様式３（療養者名簿）（⑤の場合）'!$BJ31+1&lt;=15,IF(PU$19&gt;='様式３（療養者名簿）（⑤の場合）'!$BJ31,IF(PU$19&lt;='様式３（療養者名簿）（⑤の場合）'!$BK31,1,0),0),0)</f>
        <v>0</v>
      </c>
      <c r="PV26" s="248">
        <f>IF(PV$19-'様式３（療養者名簿）（⑤の場合）'!$BJ31+1&lt;=15,IF(PV$19&gt;='様式３（療養者名簿）（⑤の場合）'!$BJ31,IF(PV$19&lt;='様式３（療養者名簿）（⑤の場合）'!$BK31,1,0),0),0)</f>
        <v>0</v>
      </c>
      <c r="PW26" s="248">
        <f>IF(PW$19-'様式３（療養者名簿）（⑤の場合）'!$BJ31+1&lt;=15,IF(PW$19&gt;='様式３（療養者名簿）（⑤の場合）'!$BJ31,IF(PW$19&lt;='様式３（療養者名簿）（⑤の場合）'!$BK31,1,0),0),0)</f>
        <v>0</v>
      </c>
      <c r="PX26" s="248">
        <f>IF(PX$19-'様式３（療養者名簿）（⑤の場合）'!$BJ31+1&lt;=15,IF(PX$19&gt;='様式３（療養者名簿）（⑤の場合）'!$BJ31,IF(PX$19&lt;='様式３（療養者名簿）（⑤の場合）'!$BK31,1,0),0),0)</f>
        <v>0</v>
      </c>
      <c r="PY26" s="248">
        <f>IF(PY$19-'様式３（療養者名簿）（⑤の場合）'!$BJ31+1&lt;=15,IF(PY$19&gt;='様式３（療養者名簿）（⑤の場合）'!$BJ31,IF(PY$19&lt;='様式３（療養者名簿）（⑤の場合）'!$BK31,1,0),0),0)</f>
        <v>0</v>
      </c>
      <c r="PZ26" s="248">
        <f>IF(PZ$19-'様式３（療養者名簿）（⑤の場合）'!$BJ31+1&lt;=15,IF(PZ$19&gt;='様式３（療養者名簿）（⑤の場合）'!$BJ31,IF(PZ$19&lt;='様式３（療養者名簿）（⑤の場合）'!$BK31,1,0),0),0)</f>
        <v>0</v>
      </c>
      <c r="QA26" s="248">
        <f>IF(QA$19-'様式３（療養者名簿）（⑤の場合）'!$BJ31+1&lt;=15,IF(QA$19&gt;='様式３（療養者名簿）（⑤の場合）'!$BJ31,IF(QA$19&lt;='様式３（療養者名簿）（⑤の場合）'!$BK31,1,0),0),0)</f>
        <v>0</v>
      </c>
      <c r="QB26" s="248">
        <f>IF(QB$19-'様式３（療養者名簿）（⑤の場合）'!$BJ31+1&lt;=15,IF(QB$19&gt;='様式３（療養者名簿）（⑤の場合）'!$BJ31,IF(QB$19&lt;='様式３（療養者名簿）（⑤の場合）'!$BK31,1,0),0),0)</f>
        <v>0</v>
      </c>
      <c r="QC26" s="248">
        <f>IF(QC$19-'様式３（療養者名簿）（⑤の場合）'!$BJ31+1&lt;=15,IF(QC$19&gt;='様式３（療養者名簿）（⑤の場合）'!$BJ31,IF(QC$19&lt;='様式３（療養者名簿）（⑤の場合）'!$BK31,1,0),0),0)</f>
        <v>0</v>
      </c>
      <c r="QD26" s="248">
        <f>IF(QD$19-'様式３（療養者名簿）（⑤の場合）'!$BJ31+1&lt;=15,IF(QD$19&gt;='様式３（療養者名簿）（⑤の場合）'!$BJ31,IF(QD$19&lt;='様式３（療養者名簿）（⑤の場合）'!$BK31,1,0),0),0)</f>
        <v>0</v>
      </c>
      <c r="QE26" s="248">
        <f>IF(QE$19-'様式３（療養者名簿）（⑤の場合）'!$BJ31+1&lt;=15,IF(QE$19&gt;='様式３（療養者名簿）（⑤の場合）'!$BJ31,IF(QE$19&lt;='様式３（療養者名簿）（⑤の場合）'!$BK31,1,0),0),0)</f>
        <v>0</v>
      </c>
      <c r="QF26" s="248">
        <f>IF(QF$19-'様式３（療養者名簿）（⑤の場合）'!$BJ31+1&lt;=15,IF(QF$19&gt;='様式３（療養者名簿）（⑤の場合）'!$BJ31,IF(QF$19&lt;='様式３（療養者名簿）（⑤の場合）'!$BK31,1,0),0),0)</f>
        <v>0</v>
      </c>
      <c r="QG26" s="248">
        <f>IF(QG$19-'様式３（療養者名簿）（⑤の場合）'!$BJ31+1&lt;=15,IF(QG$19&gt;='様式３（療養者名簿）（⑤の場合）'!$BJ31,IF(QG$19&lt;='様式３（療養者名簿）（⑤の場合）'!$BK31,1,0),0),0)</f>
        <v>0</v>
      </c>
      <c r="QH26" s="248">
        <f>IF(QH$19-'様式３（療養者名簿）（⑤の場合）'!$BJ31+1&lt;=15,IF(QH$19&gt;='様式３（療養者名簿）（⑤の場合）'!$BJ31,IF(QH$19&lt;='様式３（療養者名簿）（⑤の場合）'!$BK31,1,0),0),0)</f>
        <v>0</v>
      </c>
      <c r="QI26" s="248">
        <f>IF(QI$19-'様式３（療養者名簿）（⑤の場合）'!$BJ31+1&lt;=15,IF(QI$19&gt;='様式３（療養者名簿）（⑤の場合）'!$BJ31,IF(QI$19&lt;='様式３（療養者名簿）（⑤の場合）'!$BK31,1,0),0),0)</f>
        <v>0</v>
      </c>
      <c r="QJ26" s="248">
        <f>IF(QJ$19-'様式３（療養者名簿）（⑤の場合）'!$BJ31+1&lt;=15,IF(QJ$19&gt;='様式３（療養者名簿）（⑤の場合）'!$BJ31,IF(QJ$19&lt;='様式３（療養者名簿）（⑤の場合）'!$BK31,1,0),0),0)</f>
        <v>0</v>
      </c>
      <c r="QK26" s="248">
        <f>IF(QK$19-'様式３（療養者名簿）（⑤の場合）'!$BJ31+1&lt;=15,IF(QK$19&gt;='様式３（療養者名簿）（⑤の場合）'!$BJ31,IF(QK$19&lt;='様式３（療養者名簿）（⑤の場合）'!$BK31,1,0),0),0)</f>
        <v>0</v>
      </c>
      <c r="QL26" s="248">
        <f>IF(QL$19-'様式３（療養者名簿）（⑤の場合）'!$BJ31+1&lt;=15,IF(QL$19&gt;='様式３（療養者名簿）（⑤の場合）'!$BJ31,IF(QL$19&lt;='様式３（療養者名簿）（⑤の場合）'!$BK31,1,0),0),0)</f>
        <v>0</v>
      </c>
      <c r="QM26" s="248">
        <f>IF(QM$19-'様式３（療養者名簿）（⑤の場合）'!$BJ31+1&lt;=15,IF(QM$19&gt;='様式３（療養者名簿）（⑤の場合）'!$BJ31,IF(QM$19&lt;='様式３（療養者名簿）（⑤の場合）'!$BK31,1,0),0),0)</f>
        <v>0</v>
      </c>
      <c r="QN26" s="248">
        <f>IF(QN$19-'様式３（療養者名簿）（⑤の場合）'!$BJ31+1&lt;=15,IF(QN$19&gt;='様式３（療養者名簿）（⑤の場合）'!$BJ31,IF(QN$19&lt;='様式３（療養者名簿）（⑤の場合）'!$BK31,1,0),0),0)</f>
        <v>0</v>
      </c>
      <c r="QO26" s="248">
        <f>IF(QO$19-'様式３（療養者名簿）（⑤の場合）'!$BJ31+1&lt;=15,IF(QO$19&gt;='様式３（療養者名簿）（⑤の場合）'!$BJ31,IF(QO$19&lt;='様式３（療養者名簿）（⑤の場合）'!$BK31,1,0),0),0)</f>
        <v>0</v>
      </c>
      <c r="QP26" s="248">
        <f>IF(QP$19-'様式３（療養者名簿）（⑤の場合）'!$BJ31+1&lt;=15,IF(QP$19&gt;='様式３（療養者名簿）（⑤の場合）'!$BJ31,IF(QP$19&lt;='様式３（療養者名簿）（⑤の場合）'!$BK31,1,0),0),0)</f>
        <v>0</v>
      </c>
      <c r="QQ26" s="248">
        <f>IF(QQ$19-'様式３（療養者名簿）（⑤の場合）'!$BJ31+1&lt;=15,IF(QQ$19&gt;='様式３（療養者名簿）（⑤の場合）'!$BJ31,IF(QQ$19&lt;='様式３（療養者名簿）（⑤の場合）'!$BK31,1,0),0),0)</f>
        <v>0</v>
      </c>
      <c r="QR26" s="248">
        <f>IF(QR$19-'様式３（療養者名簿）（⑤の場合）'!$BJ31+1&lt;=15,IF(QR$19&gt;='様式３（療養者名簿）（⑤の場合）'!$BJ31,IF(QR$19&lt;='様式３（療養者名簿）（⑤の場合）'!$BK31,1,0),0),0)</f>
        <v>0</v>
      </c>
      <c r="QS26" s="248">
        <f>IF(QS$19-'様式３（療養者名簿）（⑤の場合）'!$BJ31+1&lt;=15,IF(QS$19&gt;='様式３（療養者名簿）（⑤の場合）'!$BJ31,IF(QS$19&lt;='様式３（療養者名簿）（⑤の場合）'!$BK31,1,0),0),0)</f>
        <v>0</v>
      </c>
      <c r="QT26" s="248">
        <f>IF(QT$19-'様式３（療養者名簿）（⑤の場合）'!$BJ31+1&lt;=15,IF(QT$19&gt;='様式３（療養者名簿）（⑤の場合）'!$BJ31,IF(QT$19&lt;='様式３（療養者名簿）（⑤の場合）'!$BK31,1,0),0),0)</f>
        <v>0</v>
      </c>
      <c r="QU26" s="248">
        <f>IF(QU$19-'様式３（療養者名簿）（⑤の場合）'!$BJ31+1&lt;=15,IF(QU$19&gt;='様式３（療養者名簿）（⑤の場合）'!$BJ31,IF(QU$19&lt;='様式３（療養者名簿）（⑤の場合）'!$BK31,1,0),0),0)</f>
        <v>0</v>
      </c>
      <c r="QV26" s="248">
        <f>IF(QV$19-'様式３（療養者名簿）（⑤の場合）'!$BJ31+1&lt;=15,IF(QV$19&gt;='様式３（療養者名簿）（⑤の場合）'!$BJ31,IF(QV$19&lt;='様式３（療養者名簿）（⑤の場合）'!$BK31,1,0),0),0)</f>
        <v>0</v>
      </c>
      <c r="QW26" s="248">
        <f>IF(QW$19-'様式３（療養者名簿）（⑤の場合）'!$BJ31+1&lt;=15,IF(QW$19&gt;='様式３（療養者名簿）（⑤の場合）'!$BJ31,IF(QW$19&lt;='様式３（療養者名簿）（⑤の場合）'!$BK31,1,0),0),0)</f>
        <v>0</v>
      </c>
      <c r="QX26" s="248">
        <f>IF(QX$19-'様式３（療養者名簿）（⑤の場合）'!$BJ31+1&lt;=15,IF(QX$19&gt;='様式３（療養者名簿）（⑤の場合）'!$BJ31,IF(QX$19&lt;='様式３（療養者名簿）（⑤の場合）'!$BK31,1,0),0),0)</f>
        <v>0</v>
      </c>
      <c r="QY26" s="248">
        <f>IF(QY$19-'様式３（療養者名簿）（⑤の場合）'!$BJ31+1&lt;=15,IF(QY$19&gt;='様式３（療養者名簿）（⑤の場合）'!$BJ31,IF(QY$19&lt;='様式３（療養者名簿）（⑤の場合）'!$BK31,1,0),0),0)</f>
        <v>0</v>
      </c>
      <c r="QZ26" s="248">
        <f>IF(QZ$19-'様式３（療養者名簿）（⑤の場合）'!$BJ31+1&lt;=15,IF(QZ$19&gt;='様式３（療養者名簿）（⑤の場合）'!$BJ31,IF(QZ$19&lt;='様式３（療養者名簿）（⑤の場合）'!$BK31,1,0),0),0)</f>
        <v>0</v>
      </c>
      <c r="RA26" s="248">
        <f>IF(RA$19-'様式３（療養者名簿）（⑤の場合）'!$BJ31+1&lt;=15,IF(RA$19&gt;='様式３（療養者名簿）（⑤の場合）'!$BJ31,IF(RA$19&lt;='様式３（療養者名簿）（⑤の場合）'!$BK31,1,0),0),0)</f>
        <v>0</v>
      </c>
      <c r="RB26" s="248">
        <f>IF(RB$19-'様式３（療養者名簿）（⑤の場合）'!$BJ31+1&lt;=15,IF(RB$19&gt;='様式３（療養者名簿）（⑤の場合）'!$BJ31,IF(RB$19&lt;='様式３（療養者名簿）（⑤の場合）'!$BK31,1,0),0),0)</f>
        <v>0</v>
      </c>
      <c r="RC26" s="248">
        <f>IF(RC$19-'様式３（療養者名簿）（⑤の場合）'!$BJ31+1&lt;=15,IF(RC$19&gt;='様式３（療養者名簿）（⑤の場合）'!$BJ31,IF(RC$19&lt;='様式３（療養者名簿）（⑤の場合）'!$BK31,1,0),0),0)</f>
        <v>0</v>
      </c>
      <c r="RD26" s="248">
        <f>IF(RD$19-'様式３（療養者名簿）（⑤の場合）'!$BJ31+1&lt;=15,IF(RD$19&gt;='様式３（療養者名簿）（⑤の場合）'!$BJ31,IF(RD$19&lt;='様式３（療養者名簿）（⑤の場合）'!$BK31,1,0),0),0)</f>
        <v>0</v>
      </c>
      <c r="RE26" s="248">
        <f>IF(RE$19-'様式３（療養者名簿）（⑤の場合）'!$BJ31+1&lt;=15,IF(RE$19&gt;='様式３（療養者名簿）（⑤の場合）'!$BJ31,IF(RE$19&lt;='様式３（療養者名簿）（⑤の場合）'!$BK31,1,0),0),0)</f>
        <v>0</v>
      </c>
      <c r="RF26" s="248">
        <f>IF(RF$19-'様式３（療養者名簿）（⑤の場合）'!$BJ31+1&lt;=15,IF(RF$19&gt;='様式３（療養者名簿）（⑤の場合）'!$BJ31,IF(RF$19&lt;='様式３（療養者名簿）（⑤の場合）'!$BK31,1,0),0),0)</f>
        <v>0</v>
      </c>
      <c r="RG26" s="248">
        <f>IF(RG$19-'様式３（療養者名簿）（⑤の場合）'!$BJ31+1&lt;=15,IF(RG$19&gt;='様式３（療養者名簿）（⑤の場合）'!$BJ31,IF(RG$19&lt;='様式３（療養者名簿）（⑤の場合）'!$BK31,1,0),0),0)</f>
        <v>0</v>
      </c>
      <c r="RH26" s="248">
        <f>IF(RH$19-'様式３（療養者名簿）（⑤の場合）'!$BJ31+1&lt;=15,IF(RH$19&gt;='様式３（療養者名簿）（⑤の場合）'!$BJ31,IF(RH$19&lt;='様式３（療養者名簿）（⑤の場合）'!$BK31,1,0),0),0)</f>
        <v>0</v>
      </c>
      <c r="RI26" s="248">
        <f>IF(RI$19-'様式３（療養者名簿）（⑤の場合）'!$BJ31+1&lt;=15,IF(RI$19&gt;='様式３（療養者名簿）（⑤の場合）'!$BJ31,IF(RI$19&lt;='様式３（療養者名簿）（⑤の場合）'!$BK31,1,0),0),0)</f>
        <v>0</v>
      </c>
      <c r="RJ26" s="248">
        <f>IF(RJ$19-'様式３（療養者名簿）（⑤の場合）'!$BJ31+1&lt;=15,IF(RJ$19&gt;='様式３（療養者名簿）（⑤の場合）'!$BJ31,IF(RJ$19&lt;='様式３（療養者名簿）（⑤の場合）'!$BK31,1,0),0),0)</f>
        <v>0</v>
      </c>
      <c r="RK26" s="248">
        <f>IF(RK$19-'様式３（療養者名簿）（⑤の場合）'!$BJ31+1&lt;=15,IF(RK$19&gt;='様式３（療養者名簿）（⑤の場合）'!$BJ31,IF(RK$19&lt;='様式３（療養者名簿）（⑤の場合）'!$BK31,1,0),0),0)</f>
        <v>0</v>
      </c>
      <c r="RL26" s="248">
        <f>IF(RL$19-'様式３（療養者名簿）（⑤の場合）'!$BJ31+1&lt;=15,IF(RL$19&gt;='様式３（療養者名簿）（⑤の場合）'!$BJ31,IF(RL$19&lt;='様式３（療養者名簿）（⑤の場合）'!$BK31,1,0),0),0)</f>
        <v>0</v>
      </c>
      <c r="RM26" s="248">
        <f>IF(RM$19-'様式３（療養者名簿）（⑤の場合）'!$BJ31+1&lt;=15,IF(RM$19&gt;='様式３（療養者名簿）（⑤の場合）'!$BJ31,IF(RM$19&lt;='様式３（療養者名簿）（⑤の場合）'!$BK31,1,0),0),0)</f>
        <v>0</v>
      </c>
      <c r="RN26" s="248">
        <f>IF(RN$19-'様式３（療養者名簿）（⑤の場合）'!$BJ31+1&lt;=15,IF(RN$19&gt;='様式３（療養者名簿）（⑤の場合）'!$BJ31,IF(RN$19&lt;='様式３（療養者名簿）（⑤の場合）'!$BK31,1,0),0),0)</f>
        <v>0</v>
      </c>
      <c r="RO26" s="248">
        <f>IF(RO$19-'様式３（療養者名簿）（⑤の場合）'!$BJ31+1&lt;=15,IF(RO$19&gt;='様式３（療養者名簿）（⑤の場合）'!$BJ31,IF(RO$19&lt;='様式３（療養者名簿）（⑤の場合）'!$BK31,1,0),0),0)</f>
        <v>0</v>
      </c>
      <c r="RP26" s="248">
        <f>IF(RP$19-'様式３（療養者名簿）（⑤の場合）'!$BJ31+1&lt;=15,IF(RP$19&gt;='様式３（療養者名簿）（⑤の場合）'!$BJ31,IF(RP$19&lt;='様式３（療養者名簿）（⑤の場合）'!$BK31,1,0),0),0)</f>
        <v>0</v>
      </c>
      <c r="RQ26" s="248">
        <f>IF(RQ$19-'様式３（療養者名簿）（⑤の場合）'!$BJ31+1&lt;=15,IF(RQ$19&gt;='様式３（療養者名簿）（⑤の場合）'!$BJ31,IF(RQ$19&lt;='様式３（療養者名簿）（⑤の場合）'!$BK31,1,0),0),0)</f>
        <v>0</v>
      </c>
      <c r="RR26" s="248">
        <f>IF(RR$19-'様式３（療養者名簿）（⑤の場合）'!$BJ31+1&lt;=15,IF(RR$19&gt;='様式３（療養者名簿）（⑤の場合）'!$BJ31,IF(RR$19&lt;='様式３（療養者名簿）（⑤の場合）'!$BK31,1,0),0),0)</f>
        <v>0</v>
      </c>
      <c r="RS26" s="248">
        <f>IF(RS$19-'様式３（療養者名簿）（⑤の場合）'!$BJ31+1&lt;=15,IF(RS$19&gt;='様式３（療養者名簿）（⑤の場合）'!$BJ31,IF(RS$19&lt;='様式３（療養者名簿）（⑤の場合）'!$BK31,1,0),0),0)</f>
        <v>0</v>
      </c>
      <c r="RT26" s="248">
        <f>IF(RT$19-'様式３（療養者名簿）（⑤の場合）'!$BJ31+1&lt;=15,IF(RT$19&gt;='様式３（療養者名簿）（⑤の場合）'!$BJ31,IF(RT$19&lt;='様式３（療養者名簿）（⑤の場合）'!$BK31,1,0),0),0)</f>
        <v>0</v>
      </c>
      <c r="RU26" s="248">
        <f>IF(RU$19-'様式３（療養者名簿）（⑤の場合）'!$BJ31+1&lt;=15,IF(RU$19&gt;='様式３（療養者名簿）（⑤の場合）'!$BJ31,IF(RU$19&lt;='様式３（療養者名簿）（⑤の場合）'!$BK31,1,0),0),0)</f>
        <v>0</v>
      </c>
      <c r="RV26" s="248">
        <f>IF(RV$19-'様式３（療養者名簿）（⑤の場合）'!$BJ31+1&lt;=15,IF(RV$19&gt;='様式３（療養者名簿）（⑤の場合）'!$BJ31,IF(RV$19&lt;='様式３（療養者名簿）（⑤の場合）'!$BK31,1,0),0),0)</f>
        <v>0</v>
      </c>
      <c r="RW26" s="248">
        <f>IF(RW$19-'様式３（療養者名簿）（⑤の場合）'!$BJ31+1&lt;=15,IF(RW$19&gt;='様式３（療養者名簿）（⑤の場合）'!$BJ31,IF(RW$19&lt;='様式３（療養者名簿）（⑤の場合）'!$BK31,1,0),0),0)</f>
        <v>0</v>
      </c>
      <c r="RX26" s="248">
        <f>IF(RX$19-'様式３（療養者名簿）（⑤の場合）'!$BJ31+1&lt;=15,IF(RX$19&gt;='様式３（療養者名簿）（⑤の場合）'!$BJ31,IF(RX$19&lt;='様式３（療養者名簿）（⑤の場合）'!$BK31,1,0),0),0)</f>
        <v>0</v>
      </c>
      <c r="RY26" s="248">
        <f>IF(RY$19-'様式３（療養者名簿）（⑤の場合）'!$BJ31+1&lt;=15,IF(RY$19&gt;='様式３（療養者名簿）（⑤の場合）'!$BJ31,IF(RY$19&lt;='様式３（療養者名簿）（⑤の場合）'!$BK31,1,0),0),0)</f>
        <v>0</v>
      </c>
      <c r="RZ26" s="248">
        <f>IF(RZ$19-'様式３（療養者名簿）（⑤の場合）'!$BJ31+1&lt;=15,IF(RZ$19&gt;='様式３（療養者名簿）（⑤の場合）'!$BJ31,IF(RZ$19&lt;='様式３（療養者名簿）（⑤の場合）'!$BK31,1,0),0),0)</f>
        <v>0</v>
      </c>
      <c r="SA26" s="248">
        <f>IF(SA$19-'様式３（療養者名簿）（⑤の場合）'!$BJ31+1&lt;=15,IF(SA$19&gt;='様式３（療養者名簿）（⑤の場合）'!$BJ31,IF(SA$19&lt;='様式３（療養者名簿）（⑤の場合）'!$BK31,1,0),0),0)</f>
        <v>0</v>
      </c>
      <c r="SB26" s="248">
        <f>IF(SB$19-'様式３（療養者名簿）（⑤の場合）'!$BJ31+1&lt;=15,IF(SB$19&gt;='様式３（療養者名簿）（⑤の場合）'!$BJ31,IF(SB$19&lt;='様式３（療養者名簿）（⑤の場合）'!$BK31,1,0),0),0)</f>
        <v>0</v>
      </c>
      <c r="SC26" s="248">
        <f>IF(SC$19-'様式３（療養者名簿）（⑤の場合）'!$BJ31+1&lt;=15,IF(SC$19&gt;='様式３（療養者名簿）（⑤の場合）'!$BJ31,IF(SC$19&lt;='様式３（療養者名簿）（⑤の場合）'!$BK31,1,0),0),0)</f>
        <v>0</v>
      </c>
      <c r="SD26" s="248">
        <f>IF(SD$19-'様式３（療養者名簿）（⑤の場合）'!$BJ31+1&lt;=15,IF(SD$19&gt;='様式３（療養者名簿）（⑤の場合）'!$BJ31,IF(SD$19&lt;='様式３（療養者名簿）（⑤の場合）'!$BK31,1,0),0),0)</f>
        <v>0</v>
      </c>
      <c r="SE26" s="248">
        <f>IF(SE$19-'様式３（療養者名簿）（⑤の場合）'!$BJ31+1&lt;=15,IF(SE$19&gt;='様式３（療養者名簿）（⑤の場合）'!$BJ31,IF(SE$19&lt;='様式３（療養者名簿）（⑤の場合）'!$BK31,1,0),0),0)</f>
        <v>0</v>
      </c>
      <c r="SF26" s="248">
        <f>IF(SF$19-'様式３（療養者名簿）（⑤の場合）'!$BJ31+1&lt;=15,IF(SF$19&gt;='様式３（療養者名簿）（⑤の場合）'!$BJ31,IF(SF$19&lt;='様式３（療養者名簿）（⑤の場合）'!$BK31,1,0),0),0)</f>
        <v>0</v>
      </c>
      <c r="SG26" s="248">
        <f>IF(SG$19-'様式３（療養者名簿）（⑤の場合）'!$BJ31+1&lt;=15,IF(SG$19&gt;='様式３（療養者名簿）（⑤の場合）'!$BJ31,IF(SG$19&lt;='様式３（療養者名簿）（⑤の場合）'!$BK31,1,0),0),0)</f>
        <v>0</v>
      </c>
      <c r="SH26" s="248">
        <f>IF(SH$19-'様式３（療養者名簿）（⑤の場合）'!$BJ31+1&lt;=15,IF(SH$19&gt;='様式３（療養者名簿）（⑤の場合）'!$BJ31,IF(SH$19&lt;='様式３（療養者名簿）（⑤の場合）'!$BK31,1,0),0),0)</f>
        <v>0</v>
      </c>
      <c r="SI26" s="248">
        <f>IF(SI$19-'様式３（療養者名簿）（⑤の場合）'!$BJ31+1&lt;=15,IF(SI$19&gt;='様式３（療養者名簿）（⑤の場合）'!$BJ31,IF(SI$19&lt;='様式３（療養者名簿）（⑤の場合）'!$BK31,1,0),0),0)</f>
        <v>0</v>
      </c>
      <c r="SJ26" s="248">
        <f>IF(SJ$19-'様式３（療養者名簿）（⑤の場合）'!$BJ31+1&lt;=15,IF(SJ$19&gt;='様式３（療養者名簿）（⑤の場合）'!$BJ31,IF(SJ$19&lt;='様式３（療養者名簿）（⑤の場合）'!$BK31,1,0),0),0)</f>
        <v>0</v>
      </c>
      <c r="SK26" s="248">
        <f>IF(SK$19-'様式３（療養者名簿）（⑤の場合）'!$BJ31+1&lt;=15,IF(SK$19&gt;='様式３（療養者名簿）（⑤の場合）'!$BJ31,IF(SK$19&lt;='様式３（療養者名簿）（⑤の場合）'!$BK31,1,0),0),0)</f>
        <v>0</v>
      </c>
      <c r="SL26" s="248">
        <f>IF(SL$19-'様式３（療養者名簿）（⑤の場合）'!$BJ31+1&lt;=15,IF(SL$19&gt;='様式３（療養者名簿）（⑤の場合）'!$BJ31,IF(SL$19&lt;='様式３（療養者名簿）（⑤の場合）'!$BK31,1,0),0),0)</f>
        <v>0</v>
      </c>
      <c r="SM26" s="248">
        <f>IF(SM$19-'様式３（療養者名簿）（⑤の場合）'!$BJ31+1&lt;=15,IF(SM$19&gt;='様式３（療養者名簿）（⑤の場合）'!$BJ31,IF(SM$19&lt;='様式３（療養者名簿）（⑤の場合）'!$BK31,1,0),0),0)</f>
        <v>0</v>
      </c>
      <c r="SN26" s="248">
        <f>IF(SN$19-'様式３（療養者名簿）（⑤の場合）'!$BJ31+1&lt;=15,IF(SN$19&gt;='様式３（療養者名簿）（⑤の場合）'!$BJ31,IF(SN$19&lt;='様式３（療養者名簿）（⑤の場合）'!$BK31,1,0),0),0)</f>
        <v>0</v>
      </c>
      <c r="SO26" s="248">
        <f>IF(SO$19-'様式３（療養者名簿）（⑤の場合）'!$BJ31+1&lt;=15,IF(SO$19&gt;='様式３（療養者名簿）（⑤の場合）'!$BJ31,IF(SO$19&lt;='様式３（療養者名簿）（⑤の場合）'!$BK31,1,0),0),0)</f>
        <v>0</v>
      </c>
      <c r="SP26" s="248">
        <f>IF(SP$19-'様式３（療養者名簿）（⑤の場合）'!$BJ31+1&lt;=15,IF(SP$19&gt;='様式３（療養者名簿）（⑤の場合）'!$BJ31,IF(SP$19&lt;='様式３（療養者名簿）（⑤の場合）'!$BK31,1,0),0),0)</f>
        <v>0</v>
      </c>
      <c r="SQ26" s="248">
        <f>IF(SQ$19-'様式３（療養者名簿）（⑤の場合）'!$BJ31+1&lt;=15,IF(SQ$19&gt;='様式３（療養者名簿）（⑤の場合）'!$BJ31,IF(SQ$19&lt;='様式３（療養者名簿）（⑤の場合）'!$BK31,1,0),0),0)</f>
        <v>0</v>
      </c>
      <c r="SR26" s="248">
        <f>IF(SR$19-'様式３（療養者名簿）（⑤の場合）'!$BJ31+1&lt;=15,IF(SR$19&gt;='様式３（療養者名簿）（⑤の場合）'!$BJ31,IF(SR$19&lt;='様式３（療養者名簿）（⑤の場合）'!$BK31,1,0),0),0)</f>
        <v>0</v>
      </c>
      <c r="SS26" s="248">
        <f>IF(SS$19-'様式３（療養者名簿）（⑤の場合）'!$BJ31+1&lt;=15,IF(SS$19&gt;='様式３（療養者名簿）（⑤の場合）'!$BJ31,IF(SS$19&lt;='様式３（療養者名簿）（⑤の場合）'!$BK31,1,0),0),0)</f>
        <v>0</v>
      </c>
      <c r="ST26" s="248">
        <f>IF(ST$19-'様式３（療養者名簿）（⑤の場合）'!$BJ31+1&lt;=15,IF(ST$19&gt;='様式３（療養者名簿）（⑤の場合）'!$BJ31,IF(ST$19&lt;='様式３（療養者名簿）（⑤の場合）'!$BK31,1,0),0),0)</f>
        <v>0</v>
      </c>
      <c r="SU26" s="248">
        <f>IF(SU$19-'様式３（療養者名簿）（⑤の場合）'!$BJ31+1&lt;=15,IF(SU$19&gt;='様式３（療養者名簿）（⑤の場合）'!$BJ31,IF(SU$19&lt;='様式３（療養者名簿）（⑤の場合）'!$BK31,1,0),0),0)</f>
        <v>0</v>
      </c>
      <c r="SV26" s="248">
        <f>IF(SV$19-'様式３（療養者名簿）（⑤の場合）'!$BJ31+1&lt;=15,IF(SV$19&gt;='様式３（療養者名簿）（⑤の場合）'!$BJ31,IF(SV$19&lt;='様式３（療養者名簿）（⑤の場合）'!$BK31,1,0),0),0)</f>
        <v>0</v>
      </c>
      <c r="SW26" s="248">
        <f>IF(SW$19-'様式３（療養者名簿）（⑤の場合）'!$BJ31+1&lt;=15,IF(SW$19&gt;='様式３（療養者名簿）（⑤の場合）'!$BJ31,IF(SW$19&lt;='様式３（療養者名簿）（⑤の場合）'!$BK31,1,0),0),0)</f>
        <v>0</v>
      </c>
      <c r="SX26" s="248">
        <f>IF(SX$19-'様式３（療養者名簿）（⑤の場合）'!$BJ31+1&lt;=15,IF(SX$19&gt;='様式３（療養者名簿）（⑤の場合）'!$BJ31,IF(SX$19&lt;='様式３（療養者名簿）（⑤の場合）'!$BK31,1,0),0),0)</f>
        <v>0</v>
      </c>
      <c r="SY26" s="248">
        <f>IF(SY$19-'様式３（療養者名簿）（⑤の場合）'!$BJ31+1&lt;=15,IF(SY$19&gt;='様式３（療養者名簿）（⑤の場合）'!$BJ31,IF(SY$19&lt;='様式３（療養者名簿）（⑤の場合）'!$BK31,1,0),0),0)</f>
        <v>0</v>
      </c>
      <c r="SZ26" s="248">
        <f>IF(SZ$19-'様式３（療養者名簿）（⑤の場合）'!$BJ31+1&lt;=15,IF(SZ$19&gt;='様式３（療養者名簿）（⑤の場合）'!$BJ31,IF(SZ$19&lt;='様式３（療養者名簿）（⑤の場合）'!$BK31,1,0),0),0)</f>
        <v>0</v>
      </c>
      <c r="TA26" s="248">
        <f>IF(TA$19-'様式３（療養者名簿）（⑤の場合）'!$BJ31+1&lt;=15,IF(TA$19&gt;='様式３（療養者名簿）（⑤の場合）'!$BJ31,IF(TA$19&lt;='様式３（療養者名簿）（⑤の場合）'!$BK31,1,0),0),0)</f>
        <v>0</v>
      </c>
      <c r="TB26" s="248">
        <f>IF(TB$19-'様式３（療養者名簿）（⑤の場合）'!$BJ31+1&lt;=15,IF(TB$19&gt;='様式３（療養者名簿）（⑤の場合）'!$BJ31,IF(TB$19&lt;='様式３（療養者名簿）（⑤の場合）'!$BK31,1,0),0),0)</f>
        <v>0</v>
      </c>
      <c r="TC26" s="248">
        <f>IF(TC$19-'様式３（療養者名簿）（⑤の場合）'!$BJ31+1&lt;=15,IF(TC$19&gt;='様式３（療養者名簿）（⑤の場合）'!$BJ31,IF(TC$19&lt;='様式３（療養者名簿）（⑤の場合）'!$BK31,1,0),0),0)</f>
        <v>0</v>
      </c>
      <c r="TD26" s="248">
        <f>IF(TD$19-'様式３（療養者名簿）（⑤の場合）'!$BJ31+1&lt;=15,IF(TD$19&gt;='様式３（療養者名簿）（⑤の場合）'!$BJ31,IF(TD$19&lt;='様式３（療養者名簿）（⑤の場合）'!$BK31,1,0),0),0)</f>
        <v>0</v>
      </c>
      <c r="TE26" s="248">
        <f>IF(TE$19-'様式３（療養者名簿）（⑤の場合）'!$BJ31+1&lt;=15,IF(TE$19&gt;='様式３（療養者名簿）（⑤の場合）'!$BJ31,IF(TE$19&lt;='様式３（療養者名簿）（⑤の場合）'!$BK31,1,0),0),0)</f>
        <v>0</v>
      </c>
      <c r="TF26" s="248">
        <f>IF(TF$19-'様式３（療養者名簿）（⑤の場合）'!$BJ31+1&lt;=15,IF(TF$19&gt;='様式３（療養者名簿）（⑤の場合）'!$BJ31,IF(TF$19&lt;='様式３（療養者名簿）（⑤の場合）'!$BK31,1,0),0),0)</f>
        <v>0</v>
      </c>
      <c r="TG26" s="248">
        <f>IF(TG$19-'様式３（療養者名簿）（⑤の場合）'!$BJ31+1&lt;=15,IF(TG$19&gt;='様式３（療養者名簿）（⑤の場合）'!$BJ31,IF(TG$19&lt;='様式３（療養者名簿）（⑤の場合）'!$BK31,1,0),0),0)</f>
        <v>0</v>
      </c>
      <c r="TH26" s="248">
        <f>IF(TH$19-'様式３（療養者名簿）（⑤の場合）'!$BJ31+1&lt;=15,IF(TH$19&gt;='様式３（療養者名簿）（⑤の場合）'!$BJ31,IF(TH$19&lt;='様式３（療養者名簿）（⑤の場合）'!$BK31,1,0),0),0)</f>
        <v>0</v>
      </c>
      <c r="TI26" s="248">
        <f>IF(TI$19-'様式３（療養者名簿）（⑤の場合）'!$BJ31+1&lt;=15,IF(TI$19&gt;='様式３（療養者名簿）（⑤の場合）'!$BJ31,IF(TI$19&lt;='様式３（療養者名簿）（⑤の場合）'!$BK31,1,0),0),0)</f>
        <v>0</v>
      </c>
      <c r="TJ26" s="248">
        <f>IF(TJ$19-'様式３（療養者名簿）（⑤の場合）'!$BJ31+1&lt;=15,IF(TJ$19&gt;='様式３（療養者名簿）（⑤の場合）'!$BJ31,IF(TJ$19&lt;='様式３（療養者名簿）（⑤の場合）'!$BK31,1,0),0),0)</f>
        <v>0</v>
      </c>
      <c r="TK26" s="248">
        <f>IF(TK$19-'様式３（療養者名簿）（⑤の場合）'!$BJ31+1&lt;=15,IF(TK$19&gt;='様式３（療養者名簿）（⑤の場合）'!$BJ31,IF(TK$19&lt;='様式３（療養者名簿）（⑤の場合）'!$BK31,1,0),0),0)</f>
        <v>0</v>
      </c>
      <c r="TL26" s="248">
        <f>IF(TL$19-'様式３（療養者名簿）（⑤の場合）'!$BJ31+1&lt;=15,IF(TL$19&gt;='様式３（療養者名簿）（⑤の場合）'!$BJ31,IF(TL$19&lt;='様式３（療養者名簿）（⑤の場合）'!$BK31,1,0),0),0)</f>
        <v>0</v>
      </c>
      <c r="TM26" s="248">
        <f>IF(TM$19-'様式３（療養者名簿）（⑤の場合）'!$BJ31+1&lt;=15,IF(TM$19&gt;='様式３（療養者名簿）（⑤の場合）'!$BJ31,IF(TM$19&lt;='様式３（療養者名簿）（⑤の場合）'!$BK31,1,0),0),0)</f>
        <v>0</v>
      </c>
      <c r="TN26" s="248">
        <f>IF(TN$19-'様式３（療養者名簿）（⑤の場合）'!$BJ31+1&lt;=15,IF(TN$19&gt;='様式３（療養者名簿）（⑤の場合）'!$BJ31,IF(TN$19&lt;='様式３（療養者名簿）（⑤の場合）'!$BK31,1,0),0),0)</f>
        <v>0</v>
      </c>
      <c r="TO26" s="248">
        <f>IF(TO$19-'様式３（療養者名簿）（⑤の場合）'!$BJ31+1&lt;=15,IF(TO$19&gt;='様式３（療養者名簿）（⑤の場合）'!$BJ31,IF(TO$19&lt;='様式３（療養者名簿）（⑤の場合）'!$BK31,1,0),0),0)</f>
        <v>0</v>
      </c>
      <c r="TP26" s="248">
        <f>IF(TP$19-'様式３（療養者名簿）（⑤の場合）'!$BJ31+1&lt;=15,IF(TP$19&gt;='様式３（療養者名簿）（⑤の場合）'!$BJ31,IF(TP$19&lt;='様式３（療養者名簿）（⑤の場合）'!$BK31,1,0),0),0)</f>
        <v>0</v>
      </c>
      <c r="TQ26" s="248">
        <f>IF(TQ$19-'様式３（療養者名簿）（⑤の場合）'!$BJ31+1&lt;=15,IF(TQ$19&gt;='様式３（療養者名簿）（⑤の場合）'!$BJ31,IF(TQ$19&lt;='様式３（療養者名簿）（⑤の場合）'!$BK31,1,0),0),0)</f>
        <v>0</v>
      </c>
      <c r="TR26" s="248">
        <f>IF(TR$19-'様式３（療養者名簿）（⑤の場合）'!$BJ31+1&lt;=15,IF(TR$19&gt;='様式３（療養者名簿）（⑤の場合）'!$BJ31,IF(TR$19&lt;='様式３（療養者名簿）（⑤の場合）'!$BK31,1,0),0),0)</f>
        <v>0</v>
      </c>
      <c r="TS26" s="248">
        <f>IF(TS$19-'様式３（療養者名簿）（⑤の場合）'!$BJ31+1&lt;=15,IF(TS$19&gt;='様式３（療養者名簿）（⑤の場合）'!$BJ31,IF(TS$19&lt;='様式３（療養者名簿）（⑤の場合）'!$BK31,1,0),0),0)</f>
        <v>0</v>
      </c>
      <c r="TT26" s="248">
        <f>IF(TT$19-'様式３（療養者名簿）（⑤の場合）'!$BJ31+1&lt;=15,IF(TT$19&gt;='様式３（療養者名簿）（⑤の場合）'!$BJ31,IF(TT$19&lt;='様式３（療養者名簿）（⑤の場合）'!$BK31,1,0),0),0)</f>
        <v>0</v>
      </c>
      <c r="TU26" s="248">
        <f>IF(TU$19-'様式３（療養者名簿）（⑤の場合）'!$BJ31+1&lt;=15,IF(TU$19&gt;='様式３（療養者名簿）（⑤の場合）'!$BJ31,IF(TU$19&lt;='様式３（療養者名簿）（⑤の場合）'!$BK31,1,0),0),0)</f>
        <v>0</v>
      </c>
      <c r="TV26" s="248">
        <f>IF(TV$19-'様式３（療養者名簿）（⑤の場合）'!$BJ31+1&lt;=15,IF(TV$19&gt;='様式３（療養者名簿）（⑤の場合）'!$BJ31,IF(TV$19&lt;='様式３（療養者名簿）（⑤の場合）'!$BK31,1,0),0),0)</f>
        <v>0</v>
      </c>
      <c r="TW26" s="248">
        <f>IF(TW$19-'様式３（療養者名簿）（⑤の場合）'!$BJ31+1&lt;=15,IF(TW$19&gt;='様式３（療養者名簿）（⑤の場合）'!$BJ31,IF(TW$19&lt;='様式３（療養者名簿）（⑤の場合）'!$BK31,1,0),0),0)</f>
        <v>0</v>
      </c>
      <c r="TX26" s="248">
        <f>IF(TX$19-'様式３（療養者名簿）（⑤の場合）'!$BJ31+1&lt;=15,IF(TX$19&gt;='様式３（療養者名簿）（⑤の場合）'!$BJ31,IF(TX$19&lt;='様式３（療養者名簿）（⑤の場合）'!$BK31,1,0),0),0)</f>
        <v>0</v>
      </c>
      <c r="TY26" s="248">
        <f>IF(TY$19-'様式３（療養者名簿）（⑤の場合）'!$BJ31+1&lt;=15,IF(TY$19&gt;='様式３（療養者名簿）（⑤の場合）'!$BJ31,IF(TY$19&lt;='様式３（療養者名簿）（⑤の場合）'!$BK31,1,0),0),0)</f>
        <v>0</v>
      </c>
      <c r="TZ26" s="248">
        <f>IF(TZ$19-'様式３（療養者名簿）（⑤の場合）'!$BJ31+1&lt;=15,IF(TZ$19&gt;='様式３（療養者名簿）（⑤の場合）'!$BJ31,IF(TZ$19&lt;='様式３（療養者名簿）（⑤の場合）'!$BK31,1,0),0),0)</f>
        <v>0</v>
      </c>
      <c r="UA26" s="248">
        <f>IF(UA$19-'様式３（療養者名簿）（⑤の場合）'!$BJ31+1&lt;=15,IF(UA$19&gt;='様式３（療養者名簿）（⑤の場合）'!$BJ31,IF(UA$19&lt;='様式３（療養者名簿）（⑤の場合）'!$BK31,1,0),0),0)</f>
        <v>0</v>
      </c>
      <c r="UB26" s="248">
        <f>IF(UB$19-'様式３（療養者名簿）（⑤の場合）'!$BJ31+1&lt;=15,IF(UB$19&gt;='様式３（療養者名簿）（⑤の場合）'!$BJ31,IF(UB$19&lt;='様式３（療養者名簿）（⑤の場合）'!$BK31,1,0),0),0)</f>
        <v>0</v>
      </c>
      <c r="UC26" s="248">
        <f>IF(UC$19-'様式３（療養者名簿）（⑤の場合）'!$BJ31+1&lt;=15,IF(UC$19&gt;='様式３（療養者名簿）（⑤の場合）'!$BJ31,IF(UC$19&lt;='様式３（療養者名簿）（⑤の場合）'!$BK31,1,0),0),0)</f>
        <v>0</v>
      </c>
      <c r="UD26" s="372">
        <f>IF(UD$19-'様式３（療養者名簿）（⑤の場合）'!$BJ31+1&lt;=15,IF(UD$19&gt;='様式３（療養者名簿）（⑤の場合）'!$BJ31,IF(UD$19&lt;='様式３（療養者名簿）（⑤の場合）'!$BK31,1,0),0),0)</f>
        <v>0</v>
      </c>
      <c r="UE26" s="372">
        <f>IF(UE$19-'様式３（療養者名簿）（⑤の場合）'!$BJ31+1&lt;=15,IF(UE$19&gt;='様式３（療養者名簿）（⑤の場合）'!$BJ31,IF(UE$19&lt;='様式３（療養者名簿）（⑤の場合）'!$BK31,1,0),0),0)</f>
        <v>0</v>
      </c>
      <c r="UF26" s="372">
        <f>IF(UF$19-'様式３（療養者名簿）（⑤の場合）'!$BJ31+1&lt;=15,IF(UF$19&gt;='様式３（療養者名簿）（⑤の場合）'!$BJ31,IF(UF$19&lt;='様式３（療養者名簿）（⑤の場合）'!$BK31,1,0),0),0)</f>
        <v>0</v>
      </c>
      <c r="UG26" s="372">
        <f>IF(UG$19-'様式３（療養者名簿）（⑤の場合）'!$BJ31+1&lt;=15,IF(UG$19&gt;='様式３（療養者名簿）（⑤の場合）'!$BJ31,IF(UG$19&lt;='様式３（療養者名簿）（⑤の場合）'!$BK31,1,0),0),0)</f>
        <v>0</v>
      </c>
      <c r="UH26" s="372">
        <f>IF(UH$19-'様式３（療養者名簿）（⑤の場合）'!$BJ31+1&lt;=15,IF(UH$19&gt;='様式３（療養者名簿）（⑤の場合）'!$BJ31,IF(UH$19&lt;='様式３（療養者名簿）（⑤の場合）'!$BK31,1,0),0),0)</f>
        <v>0</v>
      </c>
      <c r="UI26" s="372">
        <f>IF(UI$19-'様式３（療養者名簿）（⑤の場合）'!$BJ31+1&lt;=15,IF(UI$19&gt;='様式３（療養者名簿）（⑤の場合）'!$BJ31,IF(UI$19&lt;='様式３（療養者名簿）（⑤の場合）'!$BK31,1,0),0),0)</f>
        <v>0</v>
      </c>
      <c r="UJ26" s="372">
        <f>IF(UJ$19-'様式３（療養者名簿）（⑤の場合）'!$BJ31+1&lt;=15,IF(UJ$19&gt;='様式３（療養者名簿）（⑤の場合）'!$BJ31,IF(UJ$19&lt;='様式３（療養者名簿）（⑤の場合）'!$BK31,1,0),0),0)</f>
        <v>0</v>
      </c>
      <c r="UK26" s="372">
        <f>IF(UK$19-'様式３（療養者名簿）（⑤の場合）'!$BJ31+1&lt;=15,IF(UK$19&gt;='様式３（療養者名簿）（⑤の場合）'!$BJ31,IF(UK$19&lt;='様式３（療養者名簿）（⑤の場合）'!$BK31,1,0),0),0)</f>
        <v>0</v>
      </c>
      <c r="UL26" s="372">
        <f>IF(UL$19-'様式３（療養者名簿）（⑤の場合）'!$BJ31+1&lt;=15,IF(UL$19&gt;='様式３（療養者名簿）（⑤の場合）'!$BJ31,IF(UL$19&lt;='様式３（療養者名簿）（⑤の場合）'!$BK31,1,0),0),0)</f>
        <v>0</v>
      </c>
      <c r="UM26" s="372">
        <f>IF(UM$19-'様式３（療養者名簿）（⑤の場合）'!$BJ31+1&lt;=15,IF(UM$19&gt;='様式３（療養者名簿）（⑤の場合）'!$BJ31,IF(UM$19&lt;='様式３（療養者名簿）（⑤の場合）'!$BK31,1,0),0),0)</f>
        <v>0</v>
      </c>
      <c r="UN26" s="372">
        <f>IF(UN$19-'様式３（療養者名簿）（⑤の場合）'!$BJ31+1&lt;=15,IF(UN$19&gt;='様式３（療養者名簿）（⑤の場合）'!$BJ31,IF(UN$19&lt;='様式３（療養者名簿）（⑤の場合）'!$BK31,1,0),0),0)</f>
        <v>0</v>
      </c>
      <c r="UO26" s="372">
        <f>IF(UO$19-'様式３（療養者名簿）（⑤の場合）'!$BJ31+1&lt;=15,IF(UO$19&gt;='様式３（療養者名簿）（⑤の場合）'!$BJ31,IF(UO$19&lt;='様式３（療養者名簿）（⑤の場合）'!$BK31,1,0),0),0)</f>
        <v>0</v>
      </c>
      <c r="UP26" s="372">
        <f>IF(UP$19-'様式３（療養者名簿）（⑤の場合）'!$BJ31+1&lt;=15,IF(UP$19&gt;='様式３（療養者名簿）（⑤の場合）'!$BJ31,IF(UP$19&lt;='様式３（療養者名簿）（⑤の場合）'!$BK31,1,0),0),0)</f>
        <v>0</v>
      </c>
      <c r="UQ26" s="372">
        <f>IF(UQ$19-'様式３（療養者名簿）（⑤の場合）'!$BJ31+1&lt;=15,IF(UQ$19&gt;='様式３（療養者名簿）（⑤の場合）'!$BJ31,IF(UQ$19&lt;='様式３（療養者名簿）（⑤の場合）'!$BK31,1,0),0),0)</f>
        <v>0</v>
      </c>
      <c r="UR26" s="372">
        <f>IF(UR$19-'様式３（療養者名簿）（⑤の場合）'!$BJ31+1&lt;=15,IF(UR$19&gt;='様式３（療養者名簿）（⑤の場合）'!$BJ31,IF(UR$19&lt;='様式３（療養者名簿）（⑤の場合）'!$BK31,1,0),0),0)</f>
        <v>0</v>
      </c>
      <c r="US26" s="372">
        <f>IF(US$19-'様式３（療養者名簿）（⑤の場合）'!$BJ31+1&lt;=15,IF(US$19&gt;='様式３（療養者名簿）（⑤の場合）'!$BJ31,IF(US$19&lt;='様式３（療養者名簿）（⑤の場合）'!$BK31,1,0),0),0)</f>
        <v>0</v>
      </c>
      <c r="UT26" s="372">
        <f>IF(UT$19-'様式３（療養者名簿）（⑤の場合）'!$BJ31+1&lt;=15,IF(UT$19&gt;='様式３（療養者名簿）（⑤の場合）'!$BJ31,IF(UT$19&lt;='様式３（療養者名簿）（⑤の場合）'!$BK31,1,0),0),0)</f>
        <v>0</v>
      </c>
      <c r="UU26" s="372">
        <f>IF(UU$19-'様式３（療養者名簿）（⑤の場合）'!$BJ31+1&lt;=15,IF(UU$19&gt;='様式３（療養者名簿）（⑤の場合）'!$BJ31,IF(UU$19&lt;='様式３（療養者名簿）（⑤の場合）'!$BK31,1,0),0),0)</f>
        <v>0</v>
      </c>
      <c r="UV26" s="372">
        <f>IF(UV$19-'様式３（療養者名簿）（⑤の場合）'!$BJ31+1&lt;=15,IF(UV$19&gt;='様式３（療養者名簿）（⑤の場合）'!$BJ31,IF(UV$19&lt;='様式３（療養者名簿）（⑤の場合）'!$BK31,1,0),0),0)</f>
        <v>0</v>
      </c>
      <c r="UW26" s="372">
        <f>IF(UW$19-'様式３（療養者名簿）（⑤の場合）'!$BJ31+1&lt;=15,IF(UW$19&gt;='様式３（療養者名簿）（⑤の場合）'!$BJ31,IF(UW$19&lt;='様式３（療養者名簿）（⑤の場合）'!$BK31,1,0),0),0)</f>
        <v>0</v>
      </c>
      <c r="UX26" s="372">
        <f>IF(UX$19-'様式３（療養者名簿）（⑤の場合）'!$BJ31+1&lt;=15,IF(UX$19&gt;='様式３（療養者名簿）（⑤の場合）'!$BJ31,IF(UX$19&lt;='様式３（療養者名簿）（⑤の場合）'!$BK31,1,0),0),0)</f>
        <v>0</v>
      </c>
      <c r="UY26" s="372">
        <f>IF(UY$19-'様式３（療養者名簿）（⑤の場合）'!$BJ31+1&lt;=15,IF(UY$19&gt;='様式３（療養者名簿）（⑤の場合）'!$BJ31,IF(UY$19&lt;='様式３（療養者名簿）（⑤の場合）'!$BK31,1,0),0),0)</f>
        <v>0</v>
      </c>
      <c r="UZ26" s="372">
        <f>IF(UZ$19-'様式３（療養者名簿）（⑤の場合）'!$BJ31+1&lt;=15,IF(UZ$19&gt;='様式３（療養者名簿）（⑤の場合）'!$BJ31,IF(UZ$19&lt;='様式３（療養者名簿）（⑤の場合）'!$BK31,1,0),0),0)</f>
        <v>0</v>
      </c>
      <c r="VA26" s="372">
        <f>IF(VA$19-'様式３（療養者名簿）（⑤の場合）'!$BJ31+1&lt;=15,IF(VA$19&gt;='様式３（療養者名簿）（⑤の場合）'!$BJ31,IF(VA$19&lt;='様式３（療養者名簿）（⑤の場合）'!$BK31,1,0),0),0)</f>
        <v>0</v>
      </c>
      <c r="VB26" s="372">
        <f>IF(VB$19-'様式３（療養者名簿）（⑤の場合）'!$BJ31+1&lt;=15,IF(VB$19&gt;='様式３（療養者名簿）（⑤の場合）'!$BJ31,IF(VB$19&lt;='様式３（療養者名簿）（⑤の場合）'!$BK31,1,0),0),0)</f>
        <v>0</v>
      </c>
      <c r="VC26" s="372">
        <f>IF(VC$19-'様式３（療養者名簿）（⑤の場合）'!$BJ31+1&lt;=15,IF(VC$19&gt;='様式３（療養者名簿）（⑤の場合）'!$BJ31,IF(VC$19&lt;='様式３（療養者名簿）（⑤の場合）'!$BK31,1,0),0),0)</f>
        <v>0</v>
      </c>
      <c r="VD26" s="372">
        <f>IF(VD$19-'様式３（療養者名簿）（⑤の場合）'!$BJ31+1&lt;=15,IF(VD$19&gt;='様式３（療養者名簿）（⑤の場合）'!$BJ31,IF(VD$19&lt;='様式３（療養者名簿）（⑤の場合）'!$BK31,1,0),0),0)</f>
        <v>0</v>
      </c>
      <c r="VE26" s="372">
        <f>IF(VE$19-'様式３（療養者名簿）（⑤の場合）'!$BJ31+1&lt;=15,IF(VE$19&gt;='様式３（療養者名簿）（⑤の場合）'!$BJ31,IF(VE$19&lt;='様式３（療養者名簿）（⑤の場合）'!$BK31,1,0),0),0)</f>
        <v>0</v>
      </c>
      <c r="VF26" s="372">
        <f>IF(VF$19-'様式３（療養者名簿）（⑤の場合）'!$BJ31+1&lt;=15,IF(VF$19&gt;='様式３（療養者名簿）（⑤の場合）'!$BJ31,IF(VF$19&lt;='様式３（療養者名簿）（⑤の場合）'!$BK31,1,0),0),0)</f>
        <v>0</v>
      </c>
      <c r="VG26" s="372">
        <f>IF(VG$19-'様式３（療養者名簿）（⑤の場合）'!$BJ31+1&lt;=15,IF(VG$19&gt;='様式３（療養者名簿）（⑤の場合）'!$BJ31,IF(VG$19&lt;='様式３（療養者名簿）（⑤の場合）'!$BK31,1,0),0),0)</f>
        <v>0</v>
      </c>
      <c r="VH26" s="372">
        <f>IF(VH$19-'様式３（療養者名簿）（⑤の場合）'!$BJ31+1&lt;=15,IF(VH$19&gt;='様式３（療養者名簿）（⑤の場合）'!$BJ31,IF(VH$19&lt;='様式３（療養者名簿）（⑤の場合）'!$BK31,1,0),0),0)</f>
        <v>0</v>
      </c>
      <c r="VI26" s="372">
        <f>IF(VI$19-'様式３（療養者名簿）（⑤の場合）'!$BJ31+1&lt;=15,IF(VI$19&gt;='様式３（療養者名簿）（⑤の場合）'!$BJ31,IF(VI$19&lt;='様式３（療養者名簿）（⑤の場合）'!$BK31,1,0),0),0)</f>
        <v>0</v>
      </c>
      <c r="VJ26" s="372">
        <f>IF(VJ$19-'様式３（療養者名簿）（⑤の場合）'!$BJ31+1&lt;=15,IF(VJ$19&gt;='様式３（療養者名簿）（⑤の場合）'!$BJ31,IF(VJ$19&lt;='様式３（療養者名簿）（⑤の場合）'!$BK31,1,0),0),0)</f>
        <v>0</v>
      </c>
      <c r="VK26" s="372">
        <f>IF(VK$19-'様式３（療養者名簿）（⑤の場合）'!$BJ31+1&lt;=15,IF(VK$19&gt;='様式３（療養者名簿）（⑤の場合）'!$BJ31,IF(VK$19&lt;='様式３（療養者名簿）（⑤の場合）'!$BK31,1,0),0),0)</f>
        <v>0</v>
      </c>
      <c r="VL26" s="372">
        <f>IF(VL$19-'様式３（療養者名簿）（⑤の場合）'!$BJ31+1&lt;=15,IF(VL$19&gt;='様式３（療養者名簿）（⑤の場合）'!$BJ31,IF(VL$19&lt;='様式３（療養者名簿）（⑤の場合）'!$BK31,1,0),0),0)</f>
        <v>0</v>
      </c>
      <c r="VM26" s="372">
        <f>IF(VM$19-'様式３（療養者名簿）（⑤の場合）'!$BJ31+1&lt;=15,IF(VM$19&gt;='様式３（療養者名簿）（⑤の場合）'!$BJ31,IF(VM$19&lt;='様式３（療養者名簿）（⑤の場合）'!$BK31,1,0),0),0)</f>
        <v>0</v>
      </c>
      <c r="VN26" s="372">
        <f>IF(VN$19-'様式３（療養者名簿）（⑤の場合）'!$BJ31+1&lt;=15,IF(VN$19&gt;='様式３（療養者名簿）（⑤の場合）'!$BJ31,IF(VN$19&lt;='様式３（療養者名簿）（⑤の場合）'!$BK31,1,0),0),0)</f>
        <v>0</v>
      </c>
      <c r="VO26" s="372">
        <f>IF(VO$19-'様式３（療養者名簿）（⑤の場合）'!$BJ31+1&lt;=15,IF(VO$19&gt;='様式３（療養者名簿）（⑤の場合）'!$BJ31,IF(VO$19&lt;='様式３（療養者名簿）（⑤の場合）'!$BK31,1,0),0),0)</f>
        <v>0</v>
      </c>
      <c r="VP26" s="372">
        <f>IF(VP$19-'様式３（療養者名簿）（⑤の場合）'!$BJ31+1&lt;=15,IF(VP$19&gt;='様式３（療養者名簿）（⑤の場合）'!$BJ31,IF(VP$19&lt;='様式３（療養者名簿）（⑤の場合）'!$BK31,1,0),0),0)</f>
        <v>0</v>
      </c>
      <c r="VQ26" s="372">
        <f>IF(VQ$19-'様式３（療養者名簿）（⑤の場合）'!$BJ31+1&lt;=15,IF(VQ$19&gt;='様式３（療養者名簿）（⑤の場合）'!$BJ31,IF(VQ$19&lt;='様式３（療養者名簿）（⑤の場合）'!$BK31,1,0),0),0)</f>
        <v>0</v>
      </c>
      <c r="VR26" s="372">
        <f>IF(VR$19-'様式３（療養者名簿）（⑤の場合）'!$BJ31+1&lt;=15,IF(VR$19&gt;='様式３（療養者名簿）（⑤の場合）'!$BJ31,IF(VR$19&lt;='様式３（療養者名簿）（⑤の場合）'!$BK31,1,0),0),0)</f>
        <v>0</v>
      </c>
      <c r="VS26" s="372">
        <f>IF(VS$19-'様式３（療養者名簿）（⑤の場合）'!$BJ31+1&lt;=15,IF(VS$19&gt;='様式３（療養者名簿）（⑤の場合）'!$BJ31,IF(VS$19&lt;='様式３（療養者名簿）（⑤の場合）'!$BK31,1,0),0),0)</f>
        <v>0</v>
      </c>
      <c r="VT26" s="372">
        <f>IF(VT$19-'様式３（療養者名簿）（⑤の場合）'!$BJ31+1&lt;=15,IF(VT$19&gt;='様式３（療養者名簿）（⑤の場合）'!$BJ31,IF(VT$19&lt;='様式３（療養者名簿）（⑤の場合）'!$BK31,1,0),0),0)</f>
        <v>0</v>
      </c>
      <c r="VU26" s="372">
        <f>IF(VU$19-'様式３（療養者名簿）（⑤の場合）'!$BJ31+1&lt;=15,IF(VU$19&gt;='様式３（療養者名簿）（⑤の場合）'!$BJ31,IF(VU$19&lt;='様式３（療養者名簿）（⑤の場合）'!$BK31,1,0),0),0)</f>
        <v>0</v>
      </c>
      <c r="VV26" s="372">
        <f>IF(VV$19-'様式３（療養者名簿）（⑤の場合）'!$BJ31+1&lt;=15,IF(VV$19&gt;='様式３（療養者名簿）（⑤の場合）'!$BJ31,IF(VV$19&lt;='様式３（療養者名簿）（⑤の場合）'!$BK31,1,0),0),0)</f>
        <v>0</v>
      </c>
      <c r="VW26" s="372">
        <f>IF(VW$19-'様式３（療養者名簿）（⑤の場合）'!$BJ31+1&lt;=15,IF(VW$19&gt;='様式３（療養者名簿）（⑤の場合）'!$BJ31,IF(VW$19&lt;='様式３（療養者名簿）（⑤の場合）'!$BK31,1,0),0),0)</f>
        <v>0</v>
      </c>
      <c r="VX26" s="372">
        <f>IF(VX$19-'様式３（療養者名簿）（⑤の場合）'!$BJ31+1&lt;=15,IF(VX$19&gt;='様式３（療養者名簿）（⑤の場合）'!$BJ31,IF(VX$19&lt;='様式３（療養者名簿）（⑤の場合）'!$BK31,1,0),0),0)</f>
        <v>0</v>
      </c>
      <c r="VY26" s="372">
        <f>IF(VY$19-'様式３（療養者名簿）（⑤の場合）'!$BJ31+1&lt;=15,IF(VY$19&gt;='様式３（療養者名簿）（⑤の場合）'!$BJ31,IF(VY$19&lt;='様式３（療養者名簿）（⑤の場合）'!$BK31,1,0),0),0)</f>
        <v>0</v>
      </c>
      <c r="VZ26" s="372">
        <f>IF(VZ$19-'様式３（療養者名簿）（⑤の場合）'!$BJ31+1&lt;=15,IF(VZ$19&gt;='様式３（療養者名簿）（⑤の場合）'!$BJ31,IF(VZ$19&lt;='様式３（療養者名簿）（⑤の場合）'!$BK31,1,0),0),0)</f>
        <v>0</v>
      </c>
      <c r="WA26" s="372">
        <f>IF(WA$19-'様式３（療養者名簿）（⑤の場合）'!$BJ31+1&lt;=15,IF(WA$19&gt;='様式３（療養者名簿）（⑤の場合）'!$BJ31,IF(WA$19&lt;='様式３（療養者名簿）（⑤の場合）'!$BK31,1,0),0),0)</f>
        <v>0</v>
      </c>
      <c r="WB26" s="372">
        <f>IF(WB$19-'様式３（療養者名簿）（⑤の場合）'!$BJ31+1&lt;=15,IF(WB$19&gt;='様式３（療養者名簿）（⑤の場合）'!$BJ31,IF(WB$19&lt;='様式３（療養者名簿）（⑤の場合）'!$BK31,1,0),0),0)</f>
        <v>0</v>
      </c>
      <c r="WC26" s="372">
        <f>IF(WC$19-'様式３（療養者名簿）（⑤の場合）'!$BJ31+1&lt;=15,IF(WC$19&gt;='様式３（療養者名簿）（⑤の場合）'!$BJ31,IF(WC$19&lt;='様式３（療養者名簿）（⑤の場合）'!$BK31,1,0),0),0)</f>
        <v>0</v>
      </c>
      <c r="WD26" s="372">
        <f>IF(WD$19-'様式３（療養者名簿）（⑤の場合）'!$BJ31+1&lt;=15,IF(WD$19&gt;='様式３（療養者名簿）（⑤の場合）'!$BJ31,IF(WD$19&lt;='様式３（療養者名簿）（⑤の場合）'!$BK31,1,0),0),0)</f>
        <v>0</v>
      </c>
      <c r="WE26" s="372">
        <f>IF(WE$19-'様式３（療養者名簿）（⑤の場合）'!$BJ31+1&lt;=15,IF(WE$19&gt;='様式３（療養者名簿）（⑤の場合）'!$BJ31,IF(WE$19&lt;='様式３（療養者名簿）（⑤の場合）'!$BK31,1,0),0),0)</f>
        <v>0</v>
      </c>
      <c r="WF26" s="372">
        <f>IF(WF$19-'様式３（療養者名簿）（⑤の場合）'!$BJ31+1&lt;=15,IF(WF$19&gt;='様式３（療養者名簿）（⑤の場合）'!$BJ31,IF(WF$19&lt;='様式３（療養者名簿）（⑤の場合）'!$BK31,1,0),0),0)</f>
        <v>0</v>
      </c>
      <c r="WG26" s="372">
        <f>IF(WG$19-'様式３（療養者名簿）（⑤の場合）'!$BJ31+1&lt;=15,IF(WG$19&gt;='様式３（療養者名簿）（⑤の場合）'!$BJ31,IF(WG$19&lt;='様式３（療養者名簿）（⑤の場合）'!$BK31,1,0),0),0)</f>
        <v>0</v>
      </c>
      <c r="WH26" s="372">
        <f>IF(WH$19-'様式３（療養者名簿）（⑤の場合）'!$BJ31+1&lt;=15,IF(WH$19&gt;='様式３（療養者名簿）（⑤の場合）'!$BJ31,IF(WH$19&lt;='様式３（療養者名簿）（⑤の場合）'!$BK31,1,0),0),0)</f>
        <v>0</v>
      </c>
      <c r="WI26" s="372">
        <f>IF(WI$19-'様式３（療養者名簿）（⑤の場合）'!$BJ31+1&lt;=15,IF(WI$19&gt;='様式３（療養者名簿）（⑤の場合）'!$BJ31,IF(WI$19&lt;='様式３（療養者名簿）（⑤の場合）'!$BK31,1,0),0),0)</f>
        <v>0</v>
      </c>
      <c r="WJ26" s="372">
        <f>IF(WJ$19-'様式３（療養者名簿）（⑤の場合）'!$BJ31+1&lt;=15,IF(WJ$19&gt;='様式３（療養者名簿）（⑤の場合）'!$BJ31,IF(WJ$19&lt;='様式３（療養者名簿）（⑤の場合）'!$BK31,1,0),0),0)</f>
        <v>0</v>
      </c>
      <c r="WK26" s="372">
        <f>IF(WK$19-'様式３（療養者名簿）（⑤の場合）'!$BJ31+1&lt;=15,IF(WK$19&gt;='様式３（療養者名簿）（⑤の場合）'!$BJ31,IF(WK$19&lt;='様式３（療養者名簿）（⑤の場合）'!$BK31,1,0),0),0)</f>
        <v>0</v>
      </c>
      <c r="WL26" s="372">
        <f>IF(WL$19-'様式３（療養者名簿）（⑤の場合）'!$BJ31+1&lt;=15,IF(WL$19&gt;='様式３（療養者名簿）（⑤の場合）'!$BJ31,IF(WL$19&lt;='様式３（療養者名簿）（⑤の場合）'!$BK31,1,0),0),0)</f>
        <v>0</v>
      </c>
      <c r="WM26" s="372">
        <f>IF(WM$19-'様式３（療養者名簿）（⑤の場合）'!$BJ31+1&lt;=15,IF(WM$19&gt;='様式３（療養者名簿）（⑤の場合）'!$BJ31,IF(WM$19&lt;='様式３（療養者名簿）（⑤の場合）'!$BK31,1,0),0),0)</f>
        <v>0</v>
      </c>
      <c r="WN26" s="372">
        <f>IF(WN$19-'様式３（療養者名簿）（⑤の場合）'!$BJ31+1&lt;=15,IF(WN$19&gt;='様式３（療養者名簿）（⑤の場合）'!$BJ31,IF(WN$19&lt;='様式３（療養者名簿）（⑤の場合）'!$BK31,1,0),0),0)</f>
        <v>0</v>
      </c>
      <c r="WO26" s="372">
        <f>IF(WO$19-'様式３（療養者名簿）（⑤の場合）'!$BJ31+1&lt;=15,IF(WO$19&gt;='様式３（療養者名簿）（⑤の場合）'!$BJ31,IF(WO$19&lt;='様式３（療養者名簿）（⑤の場合）'!$BK31,1,0),0),0)</f>
        <v>0</v>
      </c>
      <c r="WP26" s="372">
        <f>IF(WP$19-'様式３（療養者名簿）（⑤の場合）'!$BJ31+1&lt;=15,IF(WP$19&gt;='様式３（療養者名簿）（⑤の場合）'!$BJ31,IF(WP$19&lt;='様式３（療養者名簿）（⑤の場合）'!$BK31,1,0),0),0)</f>
        <v>0</v>
      </c>
      <c r="WQ26" s="372">
        <f>IF(WQ$19-'様式３（療養者名簿）（⑤の場合）'!$BJ31+1&lt;=15,IF(WQ$19&gt;='様式３（療養者名簿）（⑤の場合）'!$BJ31,IF(WQ$19&lt;='様式３（療養者名簿）（⑤の場合）'!$BK31,1,0),0),0)</f>
        <v>0</v>
      </c>
      <c r="WR26" s="372">
        <f>IF(WR$19-'様式３（療養者名簿）（⑤の場合）'!$BJ31+1&lt;=15,IF(WR$19&gt;='様式３（療養者名簿）（⑤の場合）'!$BJ31,IF(WR$19&lt;='様式３（療養者名簿）（⑤の場合）'!$BK31,1,0),0),0)</f>
        <v>0</v>
      </c>
      <c r="WS26" s="372">
        <f>IF(WS$19-'様式３（療養者名簿）（⑤の場合）'!$BJ31+1&lt;=15,IF(WS$19&gt;='様式３（療養者名簿）（⑤の場合）'!$BJ31,IF(WS$19&lt;='様式３（療養者名簿）（⑤の場合）'!$BK31,1,0),0),0)</f>
        <v>0</v>
      </c>
      <c r="WT26" s="372">
        <f>IF(WT$19-'様式３（療養者名簿）（⑤の場合）'!$BJ31+1&lt;=15,IF(WT$19&gt;='様式３（療養者名簿）（⑤の場合）'!$BJ31,IF(WT$19&lt;='様式３（療養者名簿）（⑤の場合）'!$BK31,1,0),0),0)</f>
        <v>0</v>
      </c>
      <c r="WU26" s="372">
        <f>IF(WU$19-'様式３（療養者名簿）（⑤の場合）'!$BJ31+1&lt;=15,IF(WU$19&gt;='様式３（療養者名簿）（⑤の場合）'!$BJ31,IF(WU$19&lt;='様式３（療養者名簿）（⑤の場合）'!$BK31,1,0),0),0)</f>
        <v>0</v>
      </c>
      <c r="WV26" s="372">
        <f>IF(WV$19-'様式３（療養者名簿）（⑤の場合）'!$BJ31+1&lt;=15,IF(WV$19&gt;='様式３（療養者名簿）（⑤の場合）'!$BJ31,IF(WV$19&lt;='様式３（療養者名簿）（⑤の場合）'!$BK31,1,0),0),0)</f>
        <v>0</v>
      </c>
      <c r="WW26" s="372">
        <f>IF(WW$19-'様式３（療養者名簿）（⑤の場合）'!$BJ31+1&lt;=15,IF(WW$19&gt;='様式３（療養者名簿）（⑤の場合）'!$BJ31,IF(WW$19&lt;='様式３（療養者名簿）（⑤の場合）'!$BK31,1,0),0),0)</f>
        <v>0</v>
      </c>
      <c r="WX26" s="372">
        <f>IF(WX$19-'様式３（療養者名簿）（⑤の場合）'!$BJ31+1&lt;=15,IF(WX$19&gt;='様式３（療養者名簿）（⑤の場合）'!$BJ31,IF(WX$19&lt;='様式３（療養者名簿）（⑤の場合）'!$BK31,1,0),0),0)</f>
        <v>0</v>
      </c>
      <c r="WY26" s="372">
        <f>IF(WY$19-'様式３（療養者名簿）（⑤の場合）'!$BJ31+1&lt;=15,IF(WY$19&gt;='様式３（療養者名簿）（⑤の場合）'!$BJ31,IF(WY$19&lt;='様式３（療養者名簿）（⑤の場合）'!$BK31,1,0),0),0)</f>
        <v>0</v>
      </c>
      <c r="WZ26" s="372">
        <f>IF(WZ$19-'様式３（療養者名簿）（⑤の場合）'!$BJ31+1&lt;=15,IF(WZ$19&gt;='様式３（療養者名簿）（⑤の場合）'!$BJ31,IF(WZ$19&lt;='様式３（療養者名簿）（⑤の場合）'!$BK31,1,0),0),0)</f>
        <v>0</v>
      </c>
      <c r="XA26" s="372">
        <f>IF(XA$19-'様式３（療養者名簿）（⑤の場合）'!$BJ31+1&lt;=15,IF(XA$19&gt;='様式３（療養者名簿）（⑤の場合）'!$BJ31,IF(XA$19&lt;='様式３（療養者名簿）（⑤の場合）'!$BK31,1,0),0),0)</f>
        <v>0</v>
      </c>
      <c r="XB26" s="372">
        <f>IF(XB$19-'様式３（療養者名簿）（⑤の場合）'!$BJ31+1&lt;=15,IF(XB$19&gt;='様式３（療養者名簿）（⑤の場合）'!$BJ31,IF(XB$19&lt;='様式３（療養者名簿）（⑤の場合）'!$BK31,1,0),0),0)</f>
        <v>0</v>
      </c>
      <c r="XC26" s="372">
        <f>IF(XC$19-'様式３（療養者名簿）（⑤の場合）'!$BJ31+1&lt;=15,IF(XC$19&gt;='様式３（療養者名簿）（⑤の場合）'!$BJ31,IF(XC$19&lt;='様式３（療養者名簿）（⑤の場合）'!$BK31,1,0),0),0)</f>
        <v>0</v>
      </c>
      <c r="XD26" s="372">
        <f>IF(XD$19-'様式３（療養者名簿）（⑤の場合）'!$BJ31+1&lt;=15,IF(XD$19&gt;='様式３（療養者名簿）（⑤の場合）'!$BJ31,IF(XD$19&lt;='様式３（療養者名簿）（⑤の場合）'!$BK31,1,0),0),0)</f>
        <v>0</v>
      </c>
      <c r="XE26" s="372">
        <f>IF(XE$19-'様式３（療養者名簿）（⑤の場合）'!$BJ31+1&lt;=15,IF(XE$19&gt;='様式３（療養者名簿）（⑤の場合）'!$BJ31,IF(XE$19&lt;='様式３（療養者名簿）（⑤の場合）'!$BK31,1,0),0),0)</f>
        <v>0</v>
      </c>
      <c r="XF26" s="372">
        <f>IF(XF$19-'様式３（療養者名簿）（⑤の場合）'!$BJ31+1&lt;=15,IF(XF$19&gt;='様式３（療養者名簿）（⑤の場合）'!$BJ31,IF(XF$19&lt;='様式３（療養者名簿）（⑤の場合）'!$BK31,1,0),0),0)</f>
        <v>0</v>
      </c>
      <c r="XG26" s="372">
        <f>IF(XG$19-'様式３（療養者名簿）（⑤の場合）'!$BJ31+1&lt;=15,IF(XG$19&gt;='様式３（療養者名簿）（⑤の場合）'!$BJ31,IF(XG$19&lt;='様式３（療養者名簿）（⑤の場合）'!$BK31,1,0),0),0)</f>
        <v>0</v>
      </c>
      <c r="XH26" s="372">
        <f>IF(XH$19-'様式３（療養者名簿）（⑤の場合）'!$BJ31+1&lt;=15,IF(XH$19&gt;='様式３（療養者名簿）（⑤の場合）'!$BJ31,IF(XH$19&lt;='様式３（療養者名簿）（⑤の場合）'!$BK31,1,0),0),0)</f>
        <v>0</v>
      </c>
      <c r="XI26" s="372">
        <f>IF(XI$19-'様式３（療養者名簿）（⑤の場合）'!$BJ31+1&lt;=15,IF(XI$19&gt;='様式３（療養者名簿）（⑤の場合）'!$BJ31,IF(XI$19&lt;='様式３（療養者名簿）（⑤の場合）'!$BK31,1,0),0),0)</f>
        <v>0</v>
      </c>
      <c r="XJ26" s="372">
        <f>IF(XJ$19-'様式３（療養者名簿）（⑤の場合）'!$BJ31+1&lt;=15,IF(XJ$19&gt;='様式３（療養者名簿）（⑤の場合）'!$BJ31,IF(XJ$19&lt;='様式３（療養者名簿）（⑤の場合）'!$BK31,1,0),0),0)</f>
        <v>0</v>
      </c>
      <c r="XK26" s="372">
        <f>IF(XK$19-'様式３（療養者名簿）（⑤の場合）'!$BJ31+1&lt;=15,IF(XK$19&gt;='様式３（療養者名簿）（⑤の場合）'!$BJ31,IF(XK$19&lt;='様式３（療養者名簿）（⑤の場合）'!$BK31,1,0),0),0)</f>
        <v>0</v>
      </c>
      <c r="XL26" s="372">
        <f>IF(XL$19-'様式３（療養者名簿）（⑤の場合）'!$BJ31+1&lt;=15,IF(XL$19&gt;='様式３（療養者名簿）（⑤の場合）'!$BJ31,IF(XL$19&lt;='様式３（療養者名簿）（⑤の場合）'!$BK31,1,0),0),0)</f>
        <v>0</v>
      </c>
      <c r="XM26" s="372">
        <f>IF(XM$19-'様式３（療養者名簿）（⑤の場合）'!$BJ31+1&lt;=15,IF(XM$19&gt;='様式３（療養者名簿）（⑤の場合）'!$BJ31,IF(XM$19&lt;='様式３（療養者名簿）（⑤の場合）'!$BK31,1,0),0),0)</f>
        <v>0</v>
      </c>
      <c r="XN26" s="372">
        <f>IF(XN$19-'様式３（療養者名簿）（⑤の場合）'!$BJ31+1&lt;=15,IF(XN$19&gt;='様式３（療養者名簿）（⑤の場合）'!$BJ31,IF(XN$19&lt;='様式３（療養者名簿）（⑤の場合）'!$BK31,1,0),0),0)</f>
        <v>0</v>
      </c>
      <c r="XO26" s="372">
        <f>IF(XO$19-'様式３（療養者名簿）（⑤の場合）'!$BJ31+1&lt;=15,IF(XO$19&gt;='様式３（療養者名簿）（⑤の場合）'!$BJ31,IF(XO$19&lt;='様式３（療養者名簿）（⑤の場合）'!$BK31,1,0),0),0)</f>
        <v>0</v>
      </c>
      <c r="XP26" s="372">
        <f>IF(XP$19-'様式３（療養者名簿）（⑤の場合）'!$BJ31+1&lt;=15,IF(XP$19&gt;='様式３（療養者名簿）（⑤の場合）'!$BJ31,IF(XP$19&lt;='様式３（療養者名簿）（⑤の場合）'!$BK31,1,0),0),0)</f>
        <v>0</v>
      </c>
      <c r="XQ26" s="372">
        <f>IF(XQ$19-'様式３（療養者名簿）（⑤の場合）'!$BJ31+1&lt;=15,IF(XQ$19&gt;='様式３（療養者名簿）（⑤の場合）'!$BJ31,IF(XQ$19&lt;='様式３（療養者名簿）（⑤の場合）'!$BK31,1,0),0),0)</f>
        <v>0</v>
      </c>
      <c r="XR26" s="372">
        <f>IF(XR$19-'様式３（療養者名簿）（⑤の場合）'!$BJ31+1&lt;=15,IF(XR$19&gt;='様式３（療養者名簿）（⑤の場合）'!$BJ31,IF(XR$19&lt;='様式３（療養者名簿）（⑤の場合）'!$BK31,1,0),0),0)</f>
        <v>0</v>
      </c>
      <c r="XS26" s="372">
        <f>IF(XS$19-'様式３（療養者名簿）（⑤の場合）'!$BJ31+1&lt;=15,IF(XS$19&gt;='様式３（療養者名簿）（⑤の場合）'!$BJ31,IF(XS$19&lt;='様式３（療養者名簿）（⑤の場合）'!$BK31,1,0),0),0)</f>
        <v>0</v>
      </c>
      <c r="XT26" s="372">
        <f>IF(XT$19-'様式３（療養者名簿）（⑤の場合）'!$BJ31+1&lt;=15,IF(XT$19&gt;='様式３（療養者名簿）（⑤の場合）'!$BJ31,IF(XT$19&lt;='様式３（療養者名簿）（⑤の場合）'!$BK31,1,0),0),0)</f>
        <v>0</v>
      </c>
      <c r="XU26" s="372">
        <f>IF(XU$19-'様式３（療養者名簿）（⑤の場合）'!$BJ31+1&lt;=15,IF(XU$19&gt;='様式３（療養者名簿）（⑤の場合）'!$BJ31,IF(XU$19&lt;='様式３（療養者名簿）（⑤の場合）'!$BK31,1,0),0),0)</f>
        <v>0</v>
      </c>
      <c r="XV26" s="372">
        <f>IF(XV$19-'様式３（療養者名簿）（⑤の場合）'!$BJ31+1&lt;=15,IF(XV$19&gt;='様式３（療養者名簿）（⑤の場合）'!$BJ31,IF(XV$19&lt;='様式３（療養者名簿）（⑤の場合）'!$BK31,1,0),0),0)</f>
        <v>0</v>
      </c>
      <c r="XW26" s="372">
        <f>IF(XW$19-'様式３（療養者名簿）（⑤の場合）'!$BJ31+1&lt;=15,IF(XW$19&gt;='様式３（療養者名簿）（⑤の場合）'!$BJ31,IF(XW$19&lt;='様式３（療養者名簿）（⑤の場合）'!$BK31,1,0),0),0)</f>
        <v>0</v>
      </c>
      <c r="XX26" s="372">
        <f>IF(XX$19-'様式３（療養者名簿）（⑤の場合）'!$BJ31+1&lt;=15,IF(XX$19&gt;='様式３（療養者名簿）（⑤の場合）'!$BJ31,IF(XX$19&lt;='様式３（療養者名簿）（⑤の場合）'!$BK31,1,0),0),0)</f>
        <v>0</v>
      </c>
      <c r="XY26" s="372">
        <f>IF(XY$19-'様式３（療養者名簿）（⑤の場合）'!$BJ31+1&lt;=15,IF(XY$19&gt;='様式３（療養者名簿）（⑤の場合）'!$BJ31,IF(XY$19&lt;='様式３（療養者名簿）（⑤の場合）'!$BK31,1,0),0),0)</f>
        <v>0</v>
      </c>
      <c r="XZ26" s="372">
        <f>IF(XZ$19-'様式３（療養者名簿）（⑤の場合）'!$BJ31+1&lt;=15,IF(XZ$19&gt;='様式３（療養者名簿）（⑤の場合）'!$BJ31,IF(XZ$19&lt;='様式３（療養者名簿）（⑤の場合）'!$BK31,1,0),0),0)</f>
        <v>0</v>
      </c>
      <c r="YA26" s="372">
        <f>IF(YA$19-'様式３（療養者名簿）（⑤の場合）'!$BJ31+1&lt;=15,IF(YA$19&gt;='様式３（療養者名簿）（⑤の場合）'!$BJ31,IF(YA$19&lt;='様式３（療養者名簿）（⑤の場合）'!$BK31,1,0),0),0)</f>
        <v>0</v>
      </c>
      <c r="YB26" s="372">
        <f>IF(YB$19-'様式３（療養者名簿）（⑤の場合）'!$BJ31+1&lt;=15,IF(YB$19&gt;='様式３（療養者名簿）（⑤の場合）'!$BJ31,IF(YB$19&lt;='様式３（療養者名簿）（⑤の場合）'!$BK31,1,0),0),0)</f>
        <v>0</v>
      </c>
      <c r="YC26" s="372">
        <f>IF(YC$19-'様式３（療養者名簿）（⑤の場合）'!$BJ31+1&lt;=15,IF(YC$19&gt;='様式３（療養者名簿）（⑤の場合）'!$BJ31,IF(YC$19&lt;='様式３（療養者名簿）（⑤の場合）'!$BK31,1,0),0),0)</f>
        <v>0</v>
      </c>
      <c r="YD26" s="372">
        <f>IF(YD$19-'様式３（療養者名簿）（⑤の場合）'!$BJ31+1&lt;=15,IF(YD$19&gt;='様式３（療養者名簿）（⑤の場合）'!$BJ31,IF(YD$19&lt;='様式３（療養者名簿）（⑤の場合）'!$BK31,1,0),0),0)</f>
        <v>0</v>
      </c>
      <c r="YE26" s="372">
        <f>IF(YE$19-'様式３（療養者名簿）（⑤の場合）'!$BJ31+1&lt;=15,IF(YE$19&gt;='様式３（療養者名簿）（⑤の場合）'!$BJ31,IF(YE$19&lt;='様式３（療養者名簿）（⑤の場合）'!$BK31,1,0),0),0)</f>
        <v>0</v>
      </c>
      <c r="YF26" s="372">
        <f>IF(YF$19-'様式３（療養者名簿）（⑤の場合）'!$BJ31+1&lt;=15,IF(YF$19&gt;='様式３（療養者名簿）（⑤の場合）'!$BJ31,IF(YF$19&lt;='様式３（療養者名簿）（⑤の場合）'!$BK31,1,0),0),0)</f>
        <v>0</v>
      </c>
      <c r="YG26" s="372">
        <f>IF(YG$19-'様式３（療養者名簿）（⑤の場合）'!$BJ31+1&lt;=15,IF(YG$19&gt;='様式３（療養者名簿）（⑤の場合）'!$BJ31,IF(YG$19&lt;='様式３（療養者名簿）（⑤の場合）'!$BK31,1,0),0),0)</f>
        <v>0</v>
      </c>
      <c r="YH26" s="372">
        <f>IF(YH$19-'様式３（療養者名簿）（⑤の場合）'!$BJ31+1&lt;=15,IF(YH$19&gt;='様式３（療養者名簿）（⑤の場合）'!$BJ31,IF(YH$19&lt;='様式３（療養者名簿）（⑤の場合）'!$BK31,1,0),0),0)</f>
        <v>0</v>
      </c>
      <c r="YI26" s="372">
        <f>IF(YI$19-'様式３（療養者名簿）（⑤の場合）'!$BJ31+1&lt;=15,IF(YI$19&gt;='様式３（療養者名簿）（⑤の場合）'!$BJ31,IF(YI$19&lt;='様式３（療養者名簿）（⑤の場合）'!$BK31,1,0),0),0)</f>
        <v>0</v>
      </c>
      <c r="YJ26" s="372">
        <f>IF(YJ$19-'様式３（療養者名簿）（⑤の場合）'!$BJ31+1&lt;=15,IF(YJ$19&gt;='様式３（療養者名簿）（⑤の場合）'!$BJ31,IF(YJ$19&lt;='様式３（療養者名簿）（⑤の場合）'!$BK31,1,0),0),0)</f>
        <v>0</v>
      </c>
      <c r="YK26" s="372">
        <f>IF(YK$19-'様式３（療養者名簿）（⑤の場合）'!$BJ31+1&lt;=15,IF(YK$19&gt;='様式３（療養者名簿）（⑤の場合）'!$BJ31,IF(YK$19&lt;='様式３（療養者名簿）（⑤の場合）'!$BK31,1,0),0),0)</f>
        <v>0</v>
      </c>
      <c r="YL26" s="372">
        <f>IF(YL$19-'様式３（療養者名簿）（⑤の場合）'!$BJ31+1&lt;=15,IF(YL$19&gt;='様式３（療養者名簿）（⑤の場合）'!$BJ31,IF(YL$19&lt;='様式３（療養者名簿）（⑤の場合）'!$BK31,1,0),0),0)</f>
        <v>0</v>
      </c>
      <c r="YM26" s="372">
        <f>IF(YM$19-'様式３（療養者名簿）（⑤の場合）'!$BJ31+1&lt;=15,IF(YM$19&gt;='様式３（療養者名簿）（⑤の場合）'!$BJ31,IF(YM$19&lt;='様式３（療養者名簿）（⑤の場合）'!$BK31,1,0),0),0)</f>
        <v>0</v>
      </c>
      <c r="YN26" s="372">
        <f>IF(YN$19-'様式３（療養者名簿）（⑤の場合）'!$BJ31+1&lt;=15,IF(YN$19&gt;='様式３（療養者名簿）（⑤の場合）'!$BJ31,IF(YN$19&lt;='様式３（療養者名簿）（⑤の場合）'!$BK31,1,0),0),0)</f>
        <v>0</v>
      </c>
      <c r="YO26" s="372">
        <f>IF(YO$19-'様式３（療養者名簿）（⑤の場合）'!$BJ31+1&lt;=15,IF(YO$19&gt;='様式３（療養者名簿）（⑤の場合）'!$BJ31,IF(YO$19&lt;='様式３（療養者名簿）（⑤の場合）'!$BK31,1,0),0),0)</f>
        <v>0</v>
      </c>
      <c r="YP26" s="372">
        <f>IF(YP$19-'様式３（療養者名簿）（⑤の場合）'!$BJ31+1&lt;=15,IF(YP$19&gt;='様式３（療養者名簿）（⑤の場合）'!$BJ31,IF(YP$19&lt;='様式３（療養者名簿）（⑤の場合）'!$BK31,1,0),0),0)</f>
        <v>0</v>
      </c>
      <c r="YQ26" s="372">
        <f>IF(YQ$19-'様式３（療養者名簿）（⑤の場合）'!$BJ31+1&lt;=15,IF(YQ$19&gt;='様式３（療養者名簿）（⑤の場合）'!$BJ31,IF(YQ$19&lt;='様式３（療養者名簿）（⑤の場合）'!$BK31,1,0),0),0)</f>
        <v>0</v>
      </c>
      <c r="YR26" s="372">
        <f>IF(YR$19-'様式３（療養者名簿）（⑤の場合）'!$BJ31+1&lt;=15,IF(YR$19&gt;='様式３（療養者名簿）（⑤の場合）'!$BJ31,IF(YR$19&lt;='様式３（療養者名簿）（⑤の場合）'!$BK31,1,0),0),0)</f>
        <v>0</v>
      </c>
      <c r="YS26" s="372">
        <f>IF(YS$19-'様式３（療養者名簿）（⑤の場合）'!$BJ31+1&lt;=15,IF(YS$19&gt;='様式３（療養者名簿）（⑤の場合）'!$BJ31,IF(YS$19&lt;='様式３（療養者名簿）（⑤の場合）'!$BK31,1,0),0),0)</f>
        <v>0</v>
      </c>
      <c r="YT26" s="372">
        <f>IF(YT$19-'様式３（療養者名簿）（⑤の場合）'!$BJ31+1&lt;=15,IF(YT$19&gt;='様式３（療養者名簿）（⑤の場合）'!$BJ31,IF(YT$19&lt;='様式３（療養者名簿）（⑤の場合）'!$BK31,1,0),0),0)</f>
        <v>0</v>
      </c>
      <c r="YU26" s="372">
        <f>IF(YU$19-'様式３（療養者名簿）（⑤の場合）'!$BJ31+1&lt;=15,IF(YU$19&gt;='様式３（療養者名簿）（⑤の場合）'!$BJ31,IF(YU$19&lt;='様式３（療養者名簿）（⑤の場合）'!$BK31,1,0),0),0)</f>
        <v>0</v>
      </c>
      <c r="YV26" s="372">
        <f>IF(YV$19-'様式３（療養者名簿）（⑤の場合）'!$BJ31+1&lt;=15,IF(YV$19&gt;='様式３（療養者名簿）（⑤の場合）'!$BJ31,IF(YV$19&lt;='様式３（療養者名簿）（⑤の場合）'!$BK31,1,0),0),0)</f>
        <v>0</v>
      </c>
      <c r="YW26" s="372">
        <f>IF(YW$19-'様式３（療養者名簿）（⑤の場合）'!$BJ31+1&lt;=15,IF(YW$19&gt;='様式３（療養者名簿）（⑤の場合）'!$BJ31,IF(YW$19&lt;='様式３（療養者名簿）（⑤の場合）'!$BK31,1,0),0),0)</f>
        <v>0</v>
      </c>
      <c r="YX26" s="372">
        <f>IF(YX$19-'様式３（療養者名簿）（⑤の場合）'!$BJ31+1&lt;=15,IF(YX$19&gt;='様式３（療養者名簿）（⑤の場合）'!$BJ31,IF(YX$19&lt;='様式３（療養者名簿）（⑤の場合）'!$BK31,1,0),0),0)</f>
        <v>0</v>
      </c>
      <c r="YY26" s="372">
        <f>IF(YY$19-'様式３（療養者名簿）（⑤の場合）'!$BJ31+1&lt;=15,IF(YY$19&gt;='様式３（療養者名簿）（⑤の場合）'!$BJ31,IF(YY$19&lt;='様式３（療養者名簿）（⑤の場合）'!$BK31,1,0),0),0)</f>
        <v>0</v>
      </c>
      <c r="YZ26" s="372">
        <f>IF(YZ$19-'様式３（療養者名簿）（⑤の場合）'!$BJ31+1&lt;=15,IF(YZ$19&gt;='様式３（療養者名簿）（⑤の場合）'!$BJ31,IF(YZ$19&lt;='様式３（療養者名簿）（⑤の場合）'!$BK31,1,0),0),0)</f>
        <v>0</v>
      </c>
      <c r="ZA26" s="372">
        <f>IF(ZA$19-'様式３（療養者名簿）（⑤の場合）'!$BJ31+1&lt;=15,IF(ZA$19&gt;='様式３（療養者名簿）（⑤の場合）'!$BJ31,IF(ZA$19&lt;='様式３（療養者名簿）（⑤の場合）'!$BK31,1,0),0),0)</f>
        <v>0</v>
      </c>
      <c r="ZB26" s="372">
        <f>IF(ZB$19-'様式３（療養者名簿）（⑤の場合）'!$BJ31+1&lt;=15,IF(ZB$19&gt;='様式３（療養者名簿）（⑤の場合）'!$BJ31,IF(ZB$19&lt;='様式３（療養者名簿）（⑤の場合）'!$BK31,1,0),0),0)</f>
        <v>0</v>
      </c>
      <c r="ZC26" s="372">
        <f>IF(ZC$19-'様式３（療養者名簿）（⑤の場合）'!$BJ31+1&lt;=15,IF(ZC$19&gt;='様式３（療養者名簿）（⑤の場合）'!$BJ31,IF(ZC$19&lt;='様式３（療養者名簿）（⑤の場合）'!$BK31,1,0),0),0)</f>
        <v>0</v>
      </c>
      <c r="ZD26" s="372">
        <f>IF(ZD$19-'様式３（療養者名簿）（⑤の場合）'!$BJ31+1&lt;=15,IF(ZD$19&gt;='様式３（療養者名簿）（⑤の場合）'!$BJ31,IF(ZD$19&lt;='様式３（療養者名簿）（⑤の場合）'!$BK31,1,0),0),0)</f>
        <v>0</v>
      </c>
      <c r="ZE26" s="372">
        <f>IF(ZE$19-'様式３（療養者名簿）（⑤の場合）'!$BJ31+1&lt;=15,IF(ZE$19&gt;='様式３（療養者名簿）（⑤の場合）'!$BJ31,IF(ZE$19&lt;='様式３（療養者名簿）（⑤の場合）'!$BK31,1,0),0),0)</f>
        <v>0</v>
      </c>
      <c r="ZF26" s="372">
        <f>IF(ZF$19-'様式３（療養者名簿）（⑤の場合）'!$BJ31+1&lt;=15,IF(ZF$19&gt;='様式３（療養者名簿）（⑤の場合）'!$BJ31,IF(ZF$19&lt;='様式３（療養者名簿）（⑤の場合）'!$BK31,1,0),0),0)</f>
        <v>0</v>
      </c>
      <c r="ZG26" s="372">
        <f>IF(ZG$19-'様式３（療養者名簿）（⑤の場合）'!$BJ31+1&lt;=15,IF(ZG$19&gt;='様式３（療養者名簿）（⑤の場合）'!$BJ31,IF(ZG$19&lt;='様式３（療養者名簿）（⑤の場合）'!$BK31,1,0),0),0)</f>
        <v>0</v>
      </c>
      <c r="ZH26" s="372">
        <f>IF(ZH$19-'様式３（療養者名簿）（⑤の場合）'!$BJ31+1&lt;=15,IF(ZH$19&gt;='様式３（療養者名簿）（⑤の場合）'!$BJ31,IF(ZH$19&lt;='様式３（療養者名簿）（⑤の場合）'!$BK31,1,0),0),0)</f>
        <v>0</v>
      </c>
      <c r="ZI26" s="372">
        <f>IF(ZI$19-'様式３（療養者名簿）（⑤の場合）'!$BJ31+1&lt;=15,IF(ZI$19&gt;='様式３（療養者名簿）（⑤の場合）'!$BJ31,IF(ZI$19&lt;='様式３（療養者名簿）（⑤の場合）'!$BK31,1,0),0),0)</f>
        <v>0</v>
      </c>
      <c r="ZJ26" s="372">
        <f>IF(ZJ$19-'様式３（療養者名簿）（⑤の場合）'!$BJ31+1&lt;=15,IF(ZJ$19&gt;='様式３（療養者名簿）（⑤の場合）'!$BJ31,IF(ZJ$19&lt;='様式３（療養者名簿）（⑤の場合）'!$BK31,1,0),0),0)</f>
        <v>0</v>
      </c>
      <c r="ZK26" s="372">
        <f>IF(ZK$19-'様式３（療養者名簿）（⑤の場合）'!$BJ31+1&lt;=15,IF(ZK$19&gt;='様式３（療養者名簿）（⑤の場合）'!$BJ31,IF(ZK$19&lt;='様式３（療養者名簿）（⑤の場合）'!$BK31,1,0),0),0)</f>
        <v>0</v>
      </c>
      <c r="ZL26" s="372">
        <f>IF(ZL$19-'様式３（療養者名簿）（⑤の場合）'!$BJ31+1&lt;=15,IF(ZL$19&gt;='様式３（療養者名簿）（⑤の場合）'!$BJ31,IF(ZL$19&lt;='様式３（療養者名簿）（⑤の場合）'!$BK31,1,0),0),0)</f>
        <v>0</v>
      </c>
      <c r="ZM26" s="372">
        <f>IF(ZM$19-'様式３（療養者名簿）（⑤の場合）'!$BJ31+1&lt;=15,IF(ZM$19&gt;='様式３（療養者名簿）（⑤の場合）'!$BJ31,IF(ZM$19&lt;='様式３（療養者名簿）（⑤の場合）'!$BK31,1,0),0),0)</f>
        <v>0</v>
      </c>
      <c r="ZN26" s="372">
        <f>IF(ZN$19-'様式３（療養者名簿）（⑤の場合）'!$BJ31+1&lt;=15,IF(ZN$19&gt;='様式３（療養者名簿）（⑤の場合）'!$BJ31,IF(ZN$19&lt;='様式３（療養者名簿）（⑤の場合）'!$BK31,1,0),0),0)</f>
        <v>0</v>
      </c>
      <c r="ZO26" s="372">
        <f>IF(ZO$19-'様式３（療養者名簿）（⑤の場合）'!$BJ31+1&lt;=15,IF(ZO$19&gt;='様式３（療養者名簿）（⑤の場合）'!$BJ31,IF(ZO$19&lt;='様式３（療養者名簿）（⑤の場合）'!$BK31,1,0),0),0)</f>
        <v>0</v>
      </c>
      <c r="ZP26" s="372">
        <f>IF(ZP$19-'様式３（療養者名簿）（⑤の場合）'!$BJ31+1&lt;=15,IF(ZP$19&gt;='様式３（療養者名簿）（⑤の場合）'!$BJ31,IF(ZP$19&lt;='様式３（療養者名簿）（⑤の場合）'!$BK31,1,0),0),0)</f>
        <v>0</v>
      </c>
      <c r="ZQ26" s="372">
        <f>IF(ZQ$19-'様式３（療養者名簿）（⑤の場合）'!$BJ31+1&lt;=15,IF(ZQ$19&gt;='様式３（療養者名簿）（⑤の場合）'!$BJ31,IF(ZQ$19&lt;='様式３（療養者名簿）（⑤の場合）'!$BK31,1,0),0),0)</f>
        <v>0</v>
      </c>
      <c r="ZR26" s="372">
        <f>IF(ZR$19-'様式３（療養者名簿）（⑤の場合）'!$BJ31+1&lt;=15,IF(ZR$19&gt;='様式３（療養者名簿）（⑤の場合）'!$BJ31,IF(ZR$19&lt;='様式３（療養者名簿）（⑤の場合）'!$BK31,1,0),0),0)</f>
        <v>0</v>
      </c>
      <c r="ZS26" s="372">
        <f>IF(ZS$19-'様式３（療養者名簿）（⑤の場合）'!$BJ31+1&lt;=15,IF(ZS$19&gt;='様式３（療養者名簿）（⑤の場合）'!$BJ31,IF(ZS$19&lt;='様式３（療養者名簿）（⑤の場合）'!$BK31,1,0),0),0)</f>
        <v>0</v>
      </c>
      <c r="ZT26" s="372">
        <f>IF(ZT$19-'様式３（療養者名簿）（⑤の場合）'!$BJ31+1&lt;=15,IF(ZT$19&gt;='様式３（療養者名簿）（⑤の場合）'!$BJ31,IF(ZT$19&lt;='様式３（療養者名簿）（⑤の場合）'!$BK31,1,0),0),0)</f>
        <v>0</v>
      </c>
      <c r="ZU26" s="372">
        <f>IF(ZU$19-'様式３（療養者名簿）（⑤の場合）'!$BJ31+1&lt;=15,IF(ZU$19&gt;='様式３（療養者名簿）（⑤の場合）'!$BJ31,IF(ZU$19&lt;='様式３（療養者名簿）（⑤の場合）'!$BK31,1,0),0),0)</f>
        <v>0</v>
      </c>
      <c r="ZV26" s="372">
        <f>IF(ZV$19-'様式３（療養者名簿）（⑤の場合）'!$BJ31+1&lt;=15,IF(ZV$19&gt;='様式３（療養者名簿）（⑤の場合）'!$BJ31,IF(ZV$19&lt;='様式３（療養者名簿）（⑤の場合）'!$BK31,1,0),0),0)</f>
        <v>0</v>
      </c>
      <c r="ZW26" s="372">
        <f>IF(ZW$19-'様式３（療養者名簿）（⑤の場合）'!$BJ31+1&lt;=15,IF(ZW$19&gt;='様式３（療養者名簿）（⑤の場合）'!$BJ31,IF(ZW$19&lt;='様式３（療養者名簿）（⑤の場合）'!$BK31,1,0),0),0)</f>
        <v>0</v>
      </c>
      <c r="ZX26" s="372">
        <f>IF(ZX$19-'様式３（療養者名簿）（⑤の場合）'!$BJ31+1&lt;=15,IF(ZX$19&gt;='様式３（療養者名簿）（⑤の場合）'!$BJ31,IF(ZX$19&lt;='様式３（療養者名簿）（⑤の場合）'!$BK31,1,0),0),0)</f>
        <v>0</v>
      </c>
      <c r="ZY26" s="372">
        <f>IF(ZY$19-'様式３（療養者名簿）（⑤の場合）'!$BJ31+1&lt;=15,IF(ZY$19&gt;='様式３（療養者名簿）（⑤の場合）'!$BJ31,IF(ZY$19&lt;='様式３（療養者名簿）（⑤の場合）'!$BK31,1,0),0),0)</f>
        <v>0</v>
      </c>
      <c r="ZZ26" s="372">
        <f>IF(ZZ$19-'様式３（療養者名簿）（⑤の場合）'!$BJ31+1&lt;=15,IF(ZZ$19&gt;='様式３（療養者名簿）（⑤の場合）'!$BJ31,IF(ZZ$19&lt;='様式３（療養者名簿）（⑤の場合）'!$BK31,1,0),0),0)</f>
        <v>0</v>
      </c>
      <c r="AAA26" s="372">
        <f>IF(AAA$19-'様式３（療養者名簿）（⑤の場合）'!$BJ31+1&lt;=15,IF(AAA$19&gt;='様式３（療養者名簿）（⑤の場合）'!$BJ31,IF(AAA$19&lt;='様式３（療養者名簿）（⑤の場合）'!$BK31,1,0),0),0)</f>
        <v>0</v>
      </c>
      <c r="AAB26" s="372">
        <f>IF(AAB$19-'様式３（療養者名簿）（⑤の場合）'!$BJ31+1&lt;=15,IF(AAB$19&gt;='様式３（療養者名簿）（⑤の場合）'!$BJ31,IF(AAB$19&lt;='様式３（療養者名簿）（⑤の場合）'!$BK31,1,0),0),0)</f>
        <v>0</v>
      </c>
      <c r="AAC26" s="372">
        <f>IF(AAC$19-'様式３（療養者名簿）（⑤の場合）'!$BJ31+1&lt;=15,IF(AAC$19&gt;='様式３（療養者名簿）（⑤の場合）'!$BJ31,IF(AAC$19&lt;='様式３（療養者名簿）（⑤の場合）'!$BK31,1,0),0),0)</f>
        <v>0</v>
      </c>
      <c r="AAD26" s="372">
        <f>IF(AAD$19-'様式３（療養者名簿）（⑤の場合）'!$BJ31+1&lt;=15,IF(AAD$19&gt;='様式３（療養者名簿）（⑤の場合）'!$BJ31,IF(AAD$19&lt;='様式３（療養者名簿）（⑤の場合）'!$BK31,1,0),0),0)</f>
        <v>0</v>
      </c>
      <c r="AAE26" s="372">
        <f>IF(AAE$19-'様式３（療養者名簿）（⑤の場合）'!$BJ31+1&lt;=15,IF(AAE$19&gt;='様式３（療養者名簿）（⑤の場合）'!$BJ31,IF(AAE$19&lt;='様式３（療養者名簿）（⑤の場合）'!$BK31,1,0),0),0)</f>
        <v>0</v>
      </c>
      <c r="AAF26" s="372">
        <f>IF(AAF$19-'様式３（療養者名簿）（⑤の場合）'!$BJ31+1&lt;=15,IF(AAF$19&gt;='様式３（療養者名簿）（⑤の場合）'!$BJ31,IF(AAF$19&lt;='様式３（療養者名簿）（⑤の場合）'!$BK31,1,0),0),0)</f>
        <v>0</v>
      </c>
      <c r="AAG26" s="372">
        <f>IF(AAG$19-'様式３（療養者名簿）（⑤の場合）'!$BJ31+1&lt;=15,IF(AAG$19&gt;='様式３（療養者名簿）（⑤の場合）'!$BJ31,IF(AAG$19&lt;='様式３（療養者名簿）（⑤の場合）'!$BK31,1,0),0),0)</f>
        <v>0</v>
      </c>
      <c r="AAH26" s="372">
        <f>IF(AAH$19-'様式３（療養者名簿）（⑤の場合）'!$BJ31+1&lt;=15,IF(AAH$19&gt;='様式３（療養者名簿）（⑤の場合）'!$BJ31,IF(AAH$19&lt;='様式３（療養者名簿）（⑤の場合）'!$BK31,1,0),0),0)</f>
        <v>0</v>
      </c>
      <c r="AAI26" s="372">
        <f>IF(AAI$19-'様式３（療養者名簿）（⑤の場合）'!$BJ31+1&lt;=15,IF(AAI$19&gt;='様式３（療養者名簿）（⑤の場合）'!$BJ31,IF(AAI$19&lt;='様式３（療養者名簿）（⑤の場合）'!$BK31,1,0),0),0)</f>
        <v>0</v>
      </c>
      <c r="AAJ26" s="372">
        <f>IF(AAJ$19-'様式３（療養者名簿）（⑤の場合）'!$BJ31+1&lt;=15,IF(AAJ$19&gt;='様式３（療養者名簿）（⑤の場合）'!$BJ31,IF(AAJ$19&lt;='様式３（療養者名簿）（⑤の場合）'!$BK31,1,0),0),0)</f>
        <v>0</v>
      </c>
      <c r="AAK26" s="372">
        <f>IF(AAK$19-'様式３（療養者名簿）（⑤の場合）'!$BJ31+1&lt;=15,IF(AAK$19&gt;='様式３（療養者名簿）（⑤の場合）'!$BJ31,IF(AAK$19&lt;='様式３（療養者名簿）（⑤の場合）'!$BK31,1,0),0),0)</f>
        <v>0</v>
      </c>
      <c r="AAL26" s="372">
        <f>IF(AAL$19-'様式３（療養者名簿）（⑤の場合）'!$BJ31+1&lt;=15,IF(AAL$19&gt;='様式３（療養者名簿）（⑤の場合）'!$BJ31,IF(AAL$19&lt;='様式３（療養者名簿）（⑤の場合）'!$BK31,1,0),0),0)</f>
        <v>0</v>
      </c>
      <c r="AAM26" s="372">
        <f>IF(AAM$19-'様式３（療養者名簿）（⑤の場合）'!$BJ31+1&lt;=15,IF(AAM$19&gt;='様式３（療養者名簿）（⑤の場合）'!$BJ31,IF(AAM$19&lt;='様式３（療養者名簿）（⑤の場合）'!$BK31,1,0),0),0)</f>
        <v>0</v>
      </c>
      <c r="AAN26" s="372">
        <f>IF(AAN$19-'様式３（療養者名簿）（⑤の場合）'!$BJ31+1&lt;=15,IF(AAN$19&gt;='様式３（療養者名簿）（⑤の場合）'!$BJ31,IF(AAN$19&lt;='様式３（療養者名簿）（⑤の場合）'!$BK31,1,0),0),0)</f>
        <v>0</v>
      </c>
      <c r="AAO26" s="372">
        <f>IF(AAO$19-'様式３（療養者名簿）（⑤の場合）'!$BJ31+1&lt;=15,IF(AAO$19&gt;='様式３（療養者名簿）（⑤の場合）'!$BJ31,IF(AAO$19&lt;='様式３（療養者名簿）（⑤の場合）'!$BK31,1,0),0),0)</f>
        <v>0</v>
      </c>
      <c r="AAP26" s="372">
        <f>IF(AAP$19-'様式３（療養者名簿）（⑤の場合）'!$BJ31+1&lt;=15,IF(AAP$19&gt;='様式３（療養者名簿）（⑤の場合）'!$BJ31,IF(AAP$19&lt;='様式３（療養者名簿）（⑤の場合）'!$BK31,1,0),0),0)</f>
        <v>0</v>
      </c>
      <c r="AAQ26" s="372">
        <f>IF(AAQ$19-'様式３（療養者名簿）（⑤の場合）'!$BJ31+1&lt;=15,IF(AAQ$19&gt;='様式３（療養者名簿）（⑤の場合）'!$BJ31,IF(AAQ$19&lt;='様式３（療養者名簿）（⑤の場合）'!$BK31,1,0),0),0)</f>
        <v>0</v>
      </c>
      <c r="AAR26" s="372">
        <f>IF(AAR$19-'様式３（療養者名簿）（⑤の場合）'!$BJ31+1&lt;=15,IF(AAR$19&gt;='様式３（療養者名簿）（⑤の場合）'!$BJ31,IF(AAR$19&lt;='様式３（療養者名簿）（⑤の場合）'!$BK31,1,0),0),0)</f>
        <v>0</v>
      </c>
      <c r="AAS26" s="372">
        <f>IF(AAS$19-'様式３（療養者名簿）（⑤の場合）'!$BJ31+1&lt;=15,IF(AAS$19&gt;='様式３（療養者名簿）（⑤の場合）'!$BJ31,IF(AAS$19&lt;='様式３（療養者名簿）（⑤の場合）'!$BK31,1,0),0),0)</f>
        <v>0</v>
      </c>
      <c r="AAT26" s="372">
        <f>IF(AAT$19-'様式３（療養者名簿）（⑤の場合）'!$BJ31+1&lt;=15,IF(AAT$19&gt;='様式３（療養者名簿）（⑤の場合）'!$BJ31,IF(AAT$19&lt;='様式３（療養者名簿）（⑤の場合）'!$BK31,1,0),0),0)</f>
        <v>0</v>
      </c>
      <c r="AAU26" s="372">
        <f>IF(AAU$19-'様式３（療養者名簿）（⑤の場合）'!$BJ31+1&lt;=15,IF(AAU$19&gt;='様式３（療養者名簿）（⑤の場合）'!$BJ31,IF(AAU$19&lt;='様式３（療養者名簿）（⑤の場合）'!$BK31,1,0),0),0)</f>
        <v>0</v>
      </c>
      <c r="AAV26" s="372">
        <f>IF(AAV$19-'様式３（療養者名簿）（⑤の場合）'!$BJ31+1&lt;=15,IF(AAV$19&gt;='様式３（療養者名簿）（⑤の場合）'!$BJ31,IF(AAV$19&lt;='様式３（療養者名簿）（⑤の場合）'!$BK31,1,0),0),0)</f>
        <v>0</v>
      </c>
      <c r="AAW26" s="372">
        <f>IF(AAW$19-'様式３（療養者名簿）（⑤の場合）'!$BJ31+1&lt;=15,IF(AAW$19&gt;='様式３（療養者名簿）（⑤の場合）'!$BJ31,IF(AAW$19&lt;='様式３（療養者名簿）（⑤の場合）'!$BK31,1,0),0),0)</f>
        <v>0</v>
      </c>
      <c r="AAX26" s="372">
        <f>IF(AAX$19-'様式３（療養者名簿）（⑤の場合）'!$BJ31+1&lt;=15,IF(AAX$19&gt;='様式３（療養者名簿）（⑤の場合）'!$BJ31,IF(AAX$19&lt;='様式３（療養者名簿）（⑤の場合）'!$BK31,1,0),0),0)</f>
        <v>0</v>
      </c>
      <c r="AAY26" s="372">
        <f>IF(AAY$19-'様式３（療養者名簿）（⑤の場合）'!$BJ31+1&lt;=15,IF(AAY$19&gt;='様式３（療養者名簿）（⑤の場合）'!$BJ31,IF(AAY$19&lt;='様式３（療養者名簿）（⑤の場合）'!$BK31,1,0),0),0)</f>
        <v>0</v>
      </c>
      <c r="AAZ26" s="372">
        <f>IF(AAZ$19-'様式３（療養者名簿）（⑤の場合）'!$BJ31+1&lt;=15,IF(AAZ$19&gt;='様式３（療養者名簿）（⑤の場合）'!$BJ31,IF(AAZ$19&lt;='様式３（療養者名簿）（⑤の場合）'!$BK31,1,0),0),0)</f>
        <v>0</v>
      </c>
      <c r="ABA26" s="372">
        <f>IF(ABA$19-'様式３（療養者名簿）（⑤の場合）'!$BJ31+1&lt;=15,IF(ABA$19&gt;='様式３（療養者名簿）（⑤の場合）'!$BJ31,IF(ABA$19&lt;='様式３（療養者名簿）（⑤の場合）'!$BK31,1,0),0),0)</f>
        <v>0</v>
      </c>
      <c r="ABB26" s="372">
        <f>IF(ABB$19-'様式３（療養者名簿）（⑤の場合）'!$BJ31+1&lt;=15,IF(ABB$19&gt;='様式３（療養者名簿）（⑤の場合）'!$BJ31,IF(ABB$19&lt;='様式３（療養者名簿）（⑤の場合）'!$BK31,1,0),0),0)</f>
        <v>0</v>
      </c>
      <c r="ABC26" s="372">
        <f>IF(ABC$19-'様式３（療養者名簿）（⑤の場合）'!$BJ31+1&lt;=15,IF(ABC$19&gt;='様式３（療養者名簿）（⑤の場合）'!$BJ31,IF(ABC$19&lt;='様式３（療養者名簿）（⑤の場合）'!$BK31,1,0),0),0)</f>
        <v>0</v>
      </c>
      <c r="ABD26" s="372">
        <f>IF(ABD$19-'様式３（療養者名簿）（⑤の場合）'!$BJ31+1&lt;=15,IF(ABD$19&gt;='様式３（療養者名簿）（⑤の場合）'!$BJ31,IF(ABD$19&lt;='様式３（療養者名簿）（⑤の場合）'!$BK31,1,0),0),0)</f>
        <v>0</v>
      </c>
    </row>
    <row r="27" spans="1:732" ht="42" customHeight="1">
      <c r="A27" s="250">
        <f>'様式３（療養者名簿）（⑤の場合）'!C32</f>
        <v>0</v>
      </c>
      <c r="B27" s="365">
        <f>IF(B$19-'様式３（療養者名簿）（⑤の場合）'!$BJ32+1&lt;=15,IF(B$19&gt;='様式３（療養者名簿）（⑤の場合）'!$BJ32,IF(B$19&lt;='様式３（療養者名簿）（⑤の場合）'!$BK32,1,0),0),0)</f>
        <v>0</v>
      </c>
      <c r="C27" s="365">
        <f>IF(C$19-'様式３（療養者名簿）（⑤の場合）'!$BJ32+1&lt;=15,IF(C$19&gt;='様式３（療養者名簿）（⑤の場合）'!$BJ32,IF(C$19&lt;='様式３（療養者名簿）（⑤の場合）'!$BK32,1,0),0),0)</f>
        <v>0</v>
      </c>
      <c r="D27" s="365">
        <f>IF(D$19-'様式３（療養者名簿）（⑤の場合）'!$BJ32+1&lt;=15,IF(D$19&gt;='様式３（療養者名簿）（⑤の場合）'!$BJ32,IF(D$19&lt;='様式３（療養者名簿）（⑤の場合）'!$BK32,1,0),0),0)</f>
        <v>0</v>
      </c>
      <c r="E27" s="365">
        <f>IF(E$19-'様式３（療養者名簿）（⑤の場合）'!$BJ32+1&lt;=15,IF(E$19&gt;='様式３（療養者名簿）（⑤の場合）'!$BJ32,IF(E$19&lt;='様式３（療養者名簿）（⑤の場合）'!$BK32,1,0),0),0)</f>
        <v>0</v>
      </c>
      <c r="F27" s="365">
        <f>IF(F$19-'様式３（療養者名簿）（⑤の場合）'!$BJ32+1&lt;=15,IF(F$19&gt;='様式３（療養者名簿）（⑤の場合）'!$BJ32,IF(F$19&lt;='様式３（療養者名簿）（⑤の場合）'!$BK32,1,0),0),0)</f>
        <v>0</v>
      </c>
      <c r="G27" s="365">
        <f>IF(G$19-'様式３（療養者名簿）（⑤の場合）'!$BJ32+1&lt;=15,IF(G$19&gt;='様式３（療養者名簿）（⑤の場合）'!$BJ32,IF(G$19&lt;='様式３（療養者名簿）（⑤の場合）'!$BK32,1,0),0),0)</f>
        <v>0</v>
      </c>
      <c r="H27" s="365">
        <f>IF(H$19-'様式３（療養者名簿）（⑤の場合）'!$BJ32+1&lt;=15,IF(H$19&gt;='様式３（療養者名簿）（⑤の場合）'!$BJ32,IF(H$19&lt;='様式３（療養者名簿）（⑤の場合）'!$BK32,1,0),0),0)</f>
        <v>0</v>
      </c>
      <c r="I27" s="365">
        <f>IF(I$19-'様式３（療養者名簿）（⑤の場合）'!$BJ32+1&lt;=15,IF(I$19&gt;='様式３（療養者名簿）（⑤の場合）'!$BJ32,IF(I$19&lt;='様式３（療養者名簿）（⑤の場合）'!$BK32,1,0),0),0)</f>
        <v>0</v>
      </c>
      <c r="J27" s="365">
        <f>IF(J$19-'様式３（療養者名簿）（⑤の場合）'!$BJ32+1&lt;=15,IF(J$19&gt;='様式３（療養者名簿）（⑤の場合）'!$BJ32,IF(J$19&lt;='様式３（療養者名簿）（⑤の場合）'!$BK32,1,0),0),0)</f>
        <v>0</v>
      </c>
      <c r="K27" s="365">
        <f>IF(K$19-'様式３（療養者名簿）（⑤の場合）'!$BJ32+1&lt;=15,IF(K$19&gt;='様式３（療養者名簿）（⑤の場合）'!$BJ32,IF(K$19&lt;='様式３（療養者名簿）（⑤の場合）'!$BK32,1,0),0),0)</f>
        <v>0</v>
      </c>
      <c r="L27" s="365">
        <f>IF(L$19-'様式３（療養者名簿）（⑤の場合）'!$BJ32+1&lt;=15,IF(L$19&gt;='様式３（療養者名簿）（⑤の場合）'!$BJ32,IF(L$19&lt;='様式３（療養者名簿）（⑤の場合）'!$BK32,1,0),0),0)</f>
        <v>0</v>
      </c>
      <c r="M27" s="365">
        <f>IF(M$19-'様式３（療養者名簿）（⑤の場合）'!$BJ32+1&lt;=15,IF(M$19&gt;='様式３（療養者名簿）（⑤の場合）'!$BJ32,IF(M$19&lt;='様式３（療養者名簿）（⑤の場合）'!$BK32,1,0),0),0)</f>
        <v>0</v>
      </c>
      <c r="N27" s="365">
        <f>IF(N$19-'様式３（療養者名簿）（⑤の場合）'!$BJ32+1&lt;=15,IF(N$19&gt;='様式３（療養者名簿）（⑤の場合）'!$BJ32,IF(N$19&lt;='様式３（療養者名簿）（⑤の場合）'!$BK32,1,0),0),0)</f>
        <v>0</v>
      </c>
      <c r="O27" s="365">
        <f>IF(O$19-'様式３（療養者名簿）（⑤の場合）'!$BJ32+1&lt;=15,IF(O$19&gt;='様式３（療養者名簿）（⑤の場合）'!$BJ32,IF(O$19&lt;='様式３（療養者名簿）（⑤の場合）'!$BK32,1,0),0),0)</f>
        <v>0</v>
      </c>
      <c r="P27" s="365">
        <f>IF(P$19-'様式３（療養者名簿）（⑤の場合）'!$BJ32+1&lt;=15,IF(P$19&gt;='様式３（療養者名簿）（⑤の場合）'!$BJ32,IF(P$19&lt;='様式３（療養者名簿）（⑤の場合）'!$BK32,1,0),0),0)</f>
        <v>0</v>
      </c>
      <c r="Q27" s="365">
        <f>IF(Q$19-'様式３（療養者名簿）（⑤の場合）'!$BJ32+1&lt;=15,IF(Q$19&gt;='様式３（療養者名簿）（⑤の場合）'!$BJ32,IF(Q$19&lt;='様式３（療養者名簿）（⑤の場合）'!$BK32,1,0),0),0)</f>
        <v>0</v>
      </c>
      <c r="R27" s="365">
        <f>IF(R$19-'様式３（療養者名簿）（⑤の場合）'!$BJ32+1&lt;=15,IF(R$19&gt;='様式３（療養者名簿）（⑤の場合）'!$BJ32,IF(R$19&lt;='様式３（療養者名簿）（⑤の場合）'!$BK32,1,0),0),0)</f>
        <v>0</v>
      </c>
      <c r="S27" s="365">
        <f>IF(S$19-'様式３（療養者名簿）（⑤の場合）'!$BJ32+1&lt;=15,IF(S$19&gt;='様式３（療養者名簿）（⑤の場合）'!$BJ32,IF(S$19&lt;='様式３（療養者名簿）（⑤の場合）'!$BK32,1,0),0),0)</f>
        <v>0</v>
      </c>
      <c r="T27" s="365">
        <f>IF(T$19-'様式３（療養者名簿）（⑤の場合）'!$BJ32+1&lt;=15,IF(T$19&gt;='様式３（療養者名簿）（⑤の場合）'!$BJ32,IF(T$19&lt;='様式３（療養者名簿）（⑤の場合）'!$BK32,1,0),0),0)</f>
        <v>0</v>
      </c>
      <c r="U27" s="365">
        <f>IF(U$19-'様式３（療養者名簿）（⑤の場合）'!$BJ32+1&lt;=15,IF(U$19&gt;='様式３（療養者名簿）（⑤の場合）'!$BJ32,IF(U$19&lt;='様式３（療養者名簿）（⑤の場合）'!$BK32,1,0),0),0)</f>
        <v>0</v>
      </c>
      <c r="V27" s="365">
        <f>IF(V$19-'様式３（療養者名簿）（⑤の場合）'!$BJ32+1&lt;=15,IF(V$19&gt;='様式３（療養者名簿）（⑤の場合）'!$BJ32,IF(V$19&lt;='様式３（療養者名簿）（⑤の場合）'!$BK32,1,0),0),0)</f>
        <v>0</v>
      </c>
      <c r="W27" s="365">
        <f>IF(W$19-'様式３（療養者名簿）（⑤の場合）'!$BJ32+1&lt;=15,IF(W$19&gt;='様式３（療養者名簿）（⑤の場合）'!$BJ32,IF(W$19&lt;='様式３（療養者名簿）（⑤の場合）'!$BK32,1,0),0),0)</f>
        <v>0</v>
      </c>
      <c r="X27" s="365">
        <f>IF(X$19-'様式３（療養者名簿）（⑤の場合）'!$BJ32+1&lt;=15,IF(X$19&gt;='様式３（療養者名簿）（⑤の場合）'!$BJ32,IF(X$19&lt;='様式３（療養者名簿）（⑤の場合）'!$BK32,1,0),0),0)</f>
        <v>0</v>
      </c>
      <c r="Y27" s="365">
        <f>IF(Y$19-'様式３（療養者名簿）（⑤の場合）'!$BJ32+1&lt;=15,IF(Y$19&gt;='様式３（療養者名簿）（⑤の場合）'!$BJ32,IF(Y$19&lt;='様式３（療養者名簿）（⑤の場合）'!$BK32,1,0),0),0)</f>
        <v>0</v>
      </c>
      <c r="Z27" s="365">
        <f>IF(Z$19-'様式３（療養者名簿）（⑤の場合）'!$BJ32+1&lt;=15,IF(Z$19&gt;='様式３（療養者名簿）（⑤の場合）'!$BJ32,IF(Z$19&lt;='様式３（療養者名簿）（⑤の場合）'!$BK32,1,0),0),0)</f>
        <v>0</v>
      </c>
      <c r="AA27" s="365">
        <f>IF(AA$19-'様式３（療養者名簿）（⑤の場合）'!$BJ32+1&lt;=15,IF(AA$19&gt;='様式３（療養者名簿）（⑤の場合）'!$BJ32,IF(AA$19&lt;='様式３（療養者名簿）（⑤の場合）'!$BK32,1,0),0),0)</f>
        <v>0</v>
      </c>
      <c r="AB27" s="365">
        <f>IF(AB$19-'様式３（療養者名簿）（⑤の場合）'!$BJ32+1&lt;=15,IF(AB$19&gt;='様式３（療養者名簿）（⑤の場合）'!$BJ32,IF(AB$19&lt;='様式３（療養者名簿）（⑤の場合）'!$BK32,1,0),0),0)</f>
        <v>0</v>
      </c>
      <c r="AC27" s="365">
        <f>IF(AC$19-'様式３（療養者名簿）（⑤の場合）'!$BJ32+1&lt;=15,IF(AC$19&gt;='様式３（療養者名簿）（⑤の場合）'!$BJ32,IF(AC$19&lt;='様式３（療養者名簿）（⑤の場合）'!$BK32,1,0),0),0)</f>
        <v>0</v>
      </c>
      <c r="AD27" s="365">
        <f>IF(AD$19-'様式３（療養者名簿）（⑤の場合）'!$BJ32+1&lt;=15,IF(AD$19&gt;='様式３（療養者名簿）（⑤の場合）'!$BJ32,IF(AD$19&lt;='様式３（療養者名簿）（⑤の場合）'!$BK32,1,0),0),0)</f>
        <v>0</v>
      </c>
      <c r="AE27" s="365">
        <f>IF(AE$19-'様式３（療養者名簿）（⑤の場合）'!$BJ32+1&lt;=15,IF(AE$19&gt;='様式３（療養者名簿）（⑤の場合）'!$BJ32,IF(AE$19&lt;='様式３（療養者名簿）（⑤の場合）'!$BK32,1,0),0),0)</f>
        <v>0</v>
      </c>
      <c r="AF27" s="365">
        <f>IF(AF$19-'様式３（療養者名簿）（⑤の場合）'!$BJ32+1&lt;=15,IF(AF$19&gt;='様式３（療養者名簿）（⑤の場合）'!$BJ32,IF(AF$19&lt;='様式３（療養者名簿）（⑤の場合）'!$BK32,1,0),0),0)</f>
        <v>0</v>
      </c>
      <c r="AG27" s="365">
        <f>IF(AG$19-'様式３（療養者名簿）（⑤の場合）'!$BJ32+1&lt;=15,IF(AG$19&gt;='様式３（療養者名簿）（⑤の場合）'!$BJ32,IF(AG$19&lt;='様式３（療養者名簿）（⑤の場合）'!$BK32,1,0),0),0)</f>
        <v>0</v>
      </c>
      <c r="AH27" s="365">
        <f>IF(AH$19-'様式３（療養者名簿）（⑤の場合）'!$BJ32+1&lt;=15,IF(AH$19&gt;='様式３（療養者名簿）（⑤の場合）'!$BJ32,IF(AH$19&lt;='様式３（療養者名簿）（⑤の場合）'!$BK32,1,0),0),0)</f>
        <v>0</v>
      </c>
      <c r="AI27" s="365">
        <f>IF(AI$19-'様式３（療養者名簿）（⑤の場合）'!$BJ32+1&lt;=15,IF(AI$19&gt;='様式３（療養者名簿）（⑤の場合）'!$BJ32,IF(AI$19&lt;='様式３（療養者名簿）（⑤の場合）'!$BK32,1,0),0),0)</f>
        <v>0</v>
      </c>
      <c r="AJ27" s="365">
        <f>IF(AJ$19-'様式３（療養者名簿）（⑤の場合）'!$BJ32+1&lt;=15,IF(AJ$19&gt;='様式３（療養者名簿）（⑤の場合）'!$BJ32,IF(AJ$19&lt;='様式３（療養者名簿）（⑤の場合）'!$BK32,1,0),0),0)</f>
        <v>0</v>
      </c>
      <c r="AK27" s="365">
        <f>IF(AK$19-'様式３（療養者名簿）（⑤の場合）'!$BJ32+1&lt;=15,IF(AK$19&gt;='様式３（療養者名簿）（⑤の場合）'!$BJ32,IF(AK$19&lt;='様式３（療養者名簿）（⑤の場合）'!$BK32,1,0),0),0)</f>
        <v>0</v>
      </c>
      <c r="AL27" s="365">
        <f>IF(AL$19-'様式３（療養者名簿）（⑤の場合）'!$BJ32+1&lt;=15,IF(AL$19&gt;='様式３（療養者名簿）（⑤の場合）'!$BJ32,IF(AL$19&lt;='様式３（療養者名簿）（⑤の場合）'!$BK32,1,0),0),0)</f>
        <v>0</v>
      </c>
      <c r="AM27" s="365">
        <f>IF(AM$19-'様式３（療養者名簿）（⑤の場合）'!$BJ32+1&lt;=15,IF(AM$19&gt;='様式３（療養者名簿）（⑤の場合）'!$BJ32,IF(AM$19&lt;='様式３（療養者名簿）（⑤の場合）'!$BK32,1,0),0),0)</f>
        <v>0</v>
      </c>
      <c r="AN27" s="365">
        <f>IF(AN$19-'様式３（療養者名簿）（⑤の場合）'!$BJ32+1&lt;=15,IF(AN$19&gt;='様式３（療養者名簿）（⑤の場合）'!$BJ32,IF(AN$19&lt;='様式３（療養者名簿）（⑤の場合）'!$BK32,1,0),0),0)</f>
        <v>0</v>
      </c>
      <c r="AO27" s="365">
        <f>IF(AO$19-'様式３（療養者名簿）（⑤の場合）'!$BJ32+1&lt;=15,IF(AO$19&gt;='様式３（療養者名簿）（⑤の場合）'!$BJ32,IF(AO$19&lt;='様式３（療養者名簿）（⑤の場合）'!$BK32,1,0),0),0)</f>
        <v>0</v>
      </c>
      <c r="AP27" s="365">
        <f>IF(AP$19-'様式３（療養者名簿）（⑤の場合）'!$BJ32+1&lt;=15,IF(AP$19&gt;='様式３（療養者名簿）（⑤の場合）'!$BJ32,IF(AP$19&lt;='様式３（療養者名簿）（⑤の場合）'!$BK32,1,0),0),0)</f>
        <v>0</v>
      </c>
      <c r="AQ27" s="365">
        <f>IF(AQ$19-'様式３（療養者名簿）（⑤の場合）'!$BJ32+1&lt;=15,IF(AQ$19&gt;='様式３（療養者名簿）（⑤の場合）'!$BJ32,IF(AQ$19&lt;='様式３（療養者名簿）（⑤の場合）'!$BK32,1,0),0),0)</f>
        <v>0</v>
      </c>
      <c r="AR27" s="365">
        <f>IF(AR$19-'様式３（療養者名簿）（⑤の場合）'!$BJ32+1&lt;=15,IF(AR$19&gt;='様式３（療養者名簿）（⑤の場合）'!$BJ32,IF(AR$19&lt;='様式３（療養者名簿）（⑤の場合）'!$BK32,1,0),0),0)</f>
        <v>0</v>
      </c>
      <c r="AS27" s="365">
        <f>IF(AS$19-'様式３（療養者名簿）（⑤の場合）'!$BJ32+1&lt;=15,IF(AS$19&gt;='様式３（療養者名簿）（⑤の場合）'!$BJ32,IF(AS$19&lt;='様式３（療養者名簿）（⑤の場合）'!$BK32,1,0),0),0)</f>
        <v>0</v>
      </c>
      <c r="AT27" s="365">
        <f>IF(AT$19-'様式３（療養者名簿）（⑤の場合）'!$BJ32+1&lt;=15,IF(AT$19&gt;='様式３（療養者名簿）（⑤の場合）'!$BJ32,IF(AT$19&lt;='様式３（療養者名簿）（⑤の場合）'!$BK32,1,0),0),0)</f>
        <v>0</v>
      </c>
      <c r="AU27" s="365">
        <f>IF(AU$19-'様式３（療養者名簿）（⑤の場合）'!$BJ32+1&lt;=15,IF(AU$19&gt;='様式３（療養者名簿）（⑤の場合）'!$BJ32,IF(AU$19&lt;='様式３（療養者名簿）（⑤の場合）'!$BK32,1,0),0),0)</f>
        <v>0</v>
      </c>
      <c r="AV27" s="365">
        <f>IF(AV$19-'様式３（療養者名簿）（⑤の場合）'!$BJ32+1&lt;=15,IF(AV$19&gt;='様式３（療養者名簿）（⑤の場合）'!$BJ32,IF(AV$19&lt;='様式３（療養者名簿）（⑤の場合）'!$BK32,1,0),0),0)</f>
        <v>0</v>
      </c>
      <c r="AW27" s="365">
        <f>IF(AW$19-'様式３（療養者名簿）（⑤の場合）'!$BJ32+1&lt;=15,IF(AW$19&gt;='様式３（療養者名簿）（⑤の場合）'!$BJ32,IF(AW$19&lt;='様式３（療養者名簿）（⑤の場合）'!$BK32,1,0),0),0)</f>
        <v>0</v>
      </c>
      <c r="AX27" s="365">
        <f>IF(AX$19-'様式３（療養者名簿）（⑤の場合）'!$BJ32+1&lt;=15,IF(AX$19&gt;='様式３（療養者名簿）（⑤の場合）'!$BJ32,IF(AX$19&lt;='様式３（療養者名簿）（⑤の場合）'!$BK32,1,0),0),0)</f>
        <v>0</v>
      </c>
      <c r="AY27" s="365">
        <f>IF(AY$19-'様式３（療養者名簿）（⑤の場合）'!$BJ32+1&lt;=15,IF(AY$19&gt;='様式３（療養者名簿）（⑤の場合）'!$BJ32,IF(AY$19&lt;='様式３（療養者名簿）（⑤の場合）'!$BK32,1,0),0),0)</f>
        <v>0</v>
      </c>
      <c r="AZ27" s="365">
        <f>IF(AZ$19-'様式３（療養者名簿）（⑤の場合）'!$BJ32+1&lt;=15,IF(AZ$19&gt;='様式３（療養者名簿）（⑤の場合）'!$BJ32,IF(AZ$19&lt;='様式３（療養者名簿）（⑤の場合）'!$BK32,1,0),0),0)</f>
        <v>0</v>
      </c>
      <c r="BA27" s="365">
        <f>IF(BA$19-'様式３（療養者名簿）（⑤の場合）'!$BJ32+1&lt;=15,IF(BA$19&gt;='様式３（療養者名簿）（⑤の場合）'!$BJ32,IF(BA$19&lt;='様式３（療養者名簿）（⑤の場合）'!$BK32,1,0),0),0)</f>
        <v>0</v>
      </c>
      <c r="BB27" s="365">
        <f>IF(BB$19-'様式３（療養者名簿）（⑤の場合）'!$BJ32+1&lt;=15,IF(BB$19&gt;='様式３（療養者名簿）（⑤の場合）'!$BJ32,IF(BB$19&lt;='様式３（療養者名簿）（⑤の場合）'!$BK32,1,0),0),0)</f>
        <v>0</v>
      </c>
      <c r="BC27" s="365">
        <f>IF(BC$19-'様式３（療養者名簿）（⑤の場合）'!$BJ32+1&lt;=15,IF(BC$19&gt;='様式３（療養者名簿）（⑤の場合）'!$BJ32,IF(BC$19&lt;='様式３（療養者名簿）（⑤の場合）'!$BK32,1,0),0),0)</f>
        <v>0</v>
      </c>
      <c r="BD27" s="365">
        <f>IF(BD$19-'様式３（療養者名簿）（⑤の場合）'!$BJ32+1&lt;=15,IF(BD$19&gt;='様式３（療養者名簿）（⑤の場合）'!$BJ32,IF(BD$19&lt;='様式３（療養者名簿）（⑤の場合）'!$BK32,1,0),0),0)</f>
        <v>0</v>
      </c>
      <c r="BE27" s="365">
        <f>IF(BE$19-'様式３（療養者名簿）（⑤の場合）'!$BJ32+1&lt;=15,IF(BE$19&gt;='様式３（療養者名簿）（⑤の場合）'!$BJ32,IF(BE$19&lt;='様式３（療養者名簿）（⑤の場合）'!$BK32,1,0),0),0)</f>
        <v>0</v>
      </c>
      <c r="BF27" s="365">
        <f>IF(BF$19-'様式３（療養者名簿）（⑤の場合）'!$BJ32+1&lt;=15,IF(BF$19&gt;='様式３（療養者名簿）（⑤の場合）'!$BJ32,IF(BF$19&lt;='様式３（療養者名簿）（⑤の場合）'!$BK32,1,0),0),0)</f>
        <v>0</v>
      </c>
      <c r="BG27" s="365">
        <f>IF(BG$19-'様式３（療養者名簿）（⑤の場合）'!$BJ32+1&lt;=15,IF(BG$19&gt;='様式３（療養者名簿）（⑤の場合）'!$BJ32,IF(BG$19&lt;='様式３（療養者名簿）（⑤の場合）'!$BK32,1,0),0),0)</f>
        <v>0</v>
      </c>
      <c r="BH27" s="365">
        <f>IF(BH$19-'様式３（療養者名簿）（⑤の場合）'!$BJ32+1&lt;=15,IF(BH$19&gt;='様式３（療養者名簿）（⑤の場合）'!$BJ32,IF(BH$19&lt;='様式３（療養者名簿）（⑤の場合）'!$BK32,1,0),0),0)</f>
        <v>0</v>
      </c>
      <c r="BI27" s="365">
        <f>IF(BI$19-'様式３（療養者名簿）（⑤の場合）'!$BJ32+1&lt;=15,IF(BI$19&gt;='様式３（療養者名簿）（⑤の場合）'!$BJ32,IF(BI$19&lt;='様式３（療養者名簿）（⑤の場合）'!$BK32,1,0),0),0)</f>
        <v>0</v>
      </c>
      <c r="BJ27" s="365">
        <f>IF(BJ$19-'様式３（療養者名簿）（⑤の場合）'!$BJ32+1&lt;=15,IF(BJ$19&gt;='様式３（療養者名簿）（⑤の場合）'!$BJ32,IF(BJ$19&lt;='様式３（療養者名簿）（⑤の場合）'!$BK32,1,0),0),0)</f>
        <v>0</v>
      </c>
      <c r="BK27" s="365">
        <f>IF(BK$19-'様式３（療養者名簿）（⑤の場合）'!$BJ32+1&lt;=15,IF(BK$19&gt;='様式３（療養者名簿）（⑤の場合）'!$BJ32,IF(BK$19&lt;='様式３（療養者名簿）（⑤の場合）'!$BK32,1,0),0),0)</f>
        <v>0</v>
      </c>
      <c r="BL27" s="365">
        <f>IF(BL$19-'様式３（療養者名簿）（⑤の場合）'!$BJ32+1&lt;=15,IF(BL$19&gt;='様式３（療養者名簿）（⑤の場合）'!$BJ32,IF(BL$19&lt;='様式３（療養者名簿）（⑤の場合）'!$BK32,1,0),0),0)</f>
        <v>0</v>
      </c>
      <c r="BM27" s="365">
        <f>IF(BM$19-'様式３（療養者名簿）（⑤の場合）'!$BJ32+1&lt;=15,IF(BM$19&gt;='様式３（療養者名簿）（⑤の場合）'!$BJ32,IF(BM$19&lt;='様式３（療養者名簿）（⑤の場合）'!$BK32,1,0),0),0)</f>
        <v>0</v>
      </c>
      <c r="BN27" s="365">
        <f>IF(BN$19-'様式３（療養者名簿）（⑤の場合）'!$BJ32+1&lt;=15,IF(BN$19&gt;='様式３（療養者名簿）（⑤の場合）'!$BJ32,IF(BN$19&lt;='様式３（療養者名簿）（⑤の場合）'!$BK32,1,0),0),0)</f>
        <v>0</v>
      </c>
      <c r="BO27" s="365">
        <f>IF(BO$19-'様式３（療養者名簿）（⑤の場合）'!$BJ32+1&lt;=15,IF(BO$19&gt;='様式３（療養者名簿）（⑤の場合）'!$BJ32,IF(BO$19&lt;='様式３（療養者名簿）（⑤の場合）'!$BK32,1,0),0),0)</f>
        <v>0</v>
      </c>
      <c r="BP27" s="365">
        <f>IF(BP$19-'様式３（療養者名簿）（⑤の場合）'!$BJ32+1&lt;=15,IF(BP$19&gt;='様式３（療養者名簿）（⑤の場合）'!$BJ32,IF(BP$19&lt;='様式３（療養者名簿）（⑤の場合）'!$BK32,1,0),0),0)</f>
        <v>0</v>
      </c>
      <c r="BQ27" s="365">
        <f>IF(BQ$19-'様式３（療養者名簿）（⑤の場合）'!$BJ32+1&lt;=15,IF(BQ$19&gt;='様式３（療養者名簿）（⑤の場合）'!$BJ32,IF(BQ$19&lt;='様式３（療養者名簿）（⑤の場合）'!$BK32,1,0),0),0)</f>
        <v>0</v>
      </c>
      <c r="BR27" s="365">
        <f>IF(BR$19-'様式３（療養者名簿）（⑤の場合）'!$BJ32+1&lt;=15,IF(BR$19&gt;='様式３（療養者名簿）（⑤の場合）'!$BJ32,IF(BR$19&lt;='様式３（療養者名簿）（⑤の場合）'!$BK32,1,0),0),0)</f>
        <v>0</v>
      </c>
      <c r="BS27" s="365">
        <f>IF(BS$19-'様式３（療養者名簿）（⑤の場合）'!$BJ32+1&lt;=15,IF(BS$19&gt;='様式３（療養者名簿）（⑤の場合）'!$BJ32,IF(BS$19&lt;='様式３（療養者名簿）（⑤の場合）'!$BK32,1,0),0),0)</f>
        <v>0</v>
      </c>
      <c r="BT27" s="365">
        <f>IF(BT$19-'様式３（療養者名簿）（⑤の場合）'!$BJ32+1&lt;=15,IF(BT$19&gt;='様式３（療養者名簿）（⑤の場合）'!$BJ32,IF(BT$19&lt;='様式３（療養者名簿）（⑤の場合）'!$BK32,1,0),0),0)</f>
        <v>0</v>
      </c>
      <c r="BU27" s="365">
        <f>IF(BU$19-'様式３（療養者名簿）（⑤の場合）'!$BJ32+1&lt;=15,IF(BU$19&gt;='様式３（療養者名簿）（⑤の場合）'!$BJ32,IF(BU$19&lt;='様式３（療養者名簿）（⑤の場合）'!$BK32,1,0),0),0)</f>
        <v>0</v>
      </c>
      <c r="BV27" s="365">
        <f>IF(BV$19-'様式３（療養者名簿）（⑤の場合）'!$BJ32+1&lt;=15,IF(BV$19&gt;='様式３（療養者名簿）（⑤の場合）'!$BJ32,IF(BV$19&lt;='様式３（療養者名簿）（⑤の場合）'!$BK32,1,0),0),0)</f>
        <v>0</v>
      </c>
      <c r="BW27" s="365">
        <f>IF(BW$19-'様式３（療養者名簿）（⑤の場合）'!$BJ32+1&lt;=15,IF(BW$19&gt;='様式３（療養者名簿）（⑤の場合）'!$BJ32,IF(BW$19&lt;='様式３（療養者名簿）（⑤の場合）'!$BK32,1,0),0),0)</f>
        <v>0</v>
      </c>
      <c r="BX27" s="365">
        <f>IF(BX$19-'様式３（療養者名簿）（⑤の場合）'!$BJ32+1&lt;=15,IF(BX$19&gt;='様式３（療養者名簿）（⑤の場合）'!$BJ32,IF(BX$19&lt;='様式３（療養者名簿）（⑤の場合）'!$BK32,1,0),0),0)</f>
        <v>0</v>
      </c>
      <c r="BY27" s="365">
        <f>IF(BY$19-'様式３（療養者名簿）（⑤の場合）'!$BJ32+1&lt;=15,IF(BY$19&gt;='様式３（療養者名簿）（⑤の場合）'!$BJ32,IF(BY$19&lt;='様式３（療養者名簿）（⑤の場合）'!$BK32,1,0),0),0)</f>
        <v>0</v>
      </c>
      <c r="BZ27" s="365">
        <f>IF(BZ$19-'様式３（療養者名簿）（⑤の場合）'!$BJ32+1&lt;=15,IF(BZ$19&gt;='様式３（療養者名簿）（⑤の場合）'!$BJ32,IF(BZ$19&lt;='様式３（療養者名簿）（⑤の場合）'!$BK32,1,0),0),0)</f>
        <v>0</v>
      </c>
      <c r="CA27" s="365">
        <f>IF(CA$19-'様式３（療養者名簿）（⑤の場合）'!$BJ32+1&lt;=15,IF(CA$19&gt;='様式３（療養者名簿）（⑤の場合）'!$BJ32,IF(CA$19&lt;='様式３（療養者名簿）（⑤の場合）'!$BK32,1,0),0),0)</f>
        <v>0</v>
      </c>
      <c r="CB27" s="365">
        <f>IF(CB$19-'様式３（療養者名簿）（⑤の場合）'!$BJ32+1&lt;=15,IF(CB$19&gt;='様式３（療養者名簿）（⑤の場合）'!$BJ32,IF(CB$19&lt;='様式３（療養者名簿）（⑤の場合）'!$BK32,1,0),0),0)</f>
        <v>0</v>
      </c>
      <c r="CC27" s="365">
        <f>IF(CC$19-'様式３（療養者名簿）（⑤の場合）'!$BJ32+1&lt;=15,IF(CC$19&gt;='様式３（療養者名簿）（⑤の場合）'!$BJ32,IF(CC$19&lt;='様式３（療養者名簿）（⑤の場合）'!$BK32,1,0),0),0)</f>
        <v>0</v>
      </c>
      <c r="CD27" s="365">
        <f>IF(CD$19-'様式３（療養者名簿）（⑤の場合）'!$BJ32+1&lt;=15,IF(CD$19&gt;='様式３（療養者名簿）（⑤の場合）'!$BJ32,IF(CD$19&lt;='様式３（療養者名簿）（⑤の場合）'!$BK32,1,0),0),0)</f>
        <v>0</v>
      </c>
      <c r="CE27" s="365">
        <f>IF(CE$19-'様式３（療養者名簿）（⑤の場合）'!$BJ32+1&lt;=15,IF(CE$19&gt;='様式３（療養者名簿）（⑤の場合）'!$BJ32,IF(CE$19&lt;='様式３（療養者名簿）（⑤の場合）'!$BK32,1,0),0),0)</f>
        <v>0</v>
      </c>
      <c r="CF27" s="365">
        <f>IF(CF$19-'様式３（療養者名簿）（⑤の場合）'!$BJ32+1&lt;=15,IF(CF$19&gt;='様式３（療養者名簿）（⑤の場合）'!$BJ32,IF(CF$19&lt;='様式３（療養者名簿）（⑤の場合）'!$BK32,1,0),0),0)</f>
        <v>0</v>
      </c>
      <c r="CG27" s="365">
        <f>IF(CG$19-'様式３（療養者名簿）（⑤の場合）'!$BJ32+1&lt;=15,IF(CG$19&gt;='様式３（療養者名簿）（⑤の場合）'!$BJ32,IF(CG$19&lt;='様式３（療養者名簿）（⑤の場合）'!$BK32,1,0),0),0)</f>
        <v>0</v>
      </c>
      <c r="CH27" s="365">
        <f>IF(CH$19-'様式３（療養者名簿）（⑤の場合）'!$BJ32+1&lt;=15,IF(CH$19&gt;='様式３（療養者名簿）（⑤の場合）'!$BJ32,IF(CH$19&lt;='様式３（療養者名簿）（⑤の場合）'!$BK32,1,0),0),0)</f>
        <v>0</v>
      </c>
      <c r="CI27" s="365">
        <f>IF(CI$19-'様式３（療養者名簿）（⑤の場合）'!$BJ32+1&lt;=15,IF(CI$19&gt;='様式３（療養者名簿）（⑤の場合）'!$BJ32,IF(CI$19&lt;='様式３（療養者名簿）（⑤の場合）'!$BK32,1,0),0),0)</f>
        <v>0</v>
      </c>
      <c r="CJ27" s="365">
        <f>IF(CJ$19-'様式３（療養者名簿）（⑤の場合）'!$BJ32+1&lt;=15,IF(CJ$19&gt;='様式３（療養者名簿）（⑤の場合）'!$BJ32,IF(CJ$19&lt;='様式３（療養者名簿）（⑤の場合）'!$BK32,1,0),0),0)</f>
        <v>0</v>
      </c>
      <c r="CK27" s="365">
        <f>IF(CK$19-'様式３（療養者名簿）（⑤の場合）'!$BJ32+1&lt;=15,IF(CK$19&gt;='様式３（療養者名簿）（⑤の場合）'!$BJ32,IF(CK$19&lt;='様式３（療養者名簿）（⑤の場合）'!$BK32,1,0),0),0)</f>
        <v>0</v>
      </c>
      <c r="CL27" s="365">
        <f>IF(CL$19-'様式３（療養者名簿）（⑤の場合）'!$BJ32+1&lt;=15,IF(CL$19&gt;='様式３（療養者名簿）（⑤の場合）'!$BJ32,IF(CL$19&lt;='様式３（療養者名簿）（⑤の場合）'!$BK32,1,0),0),0)</f>
        <v>0</v>
      </c>
      <c r="CM27" s="365">
        <f>IF(CM$19-'様式３（療養者名簿）（⑤の場合）'!$BJ32+1&lt;=15,IF(CM$19&gt;='様式３（療養者名簿）（⑤の場合）'!$BJ32,IF(CM$19&lt;='様式３（療養者名簿）（⑤の場合）'!$BK32,1,0),0),0)</f>
        <v>0</v>
      </c>
      <c r="CN27" s="365">
        <f>IF(CN$19-'様式３（療養者名簿）（⑤の場合）'!$BJ32+1&lt;=15,IF(CN$19&gt;='様式３（療養者名簿）（⑤の場合）'!$BJ32,IF(CN$19&lt;='様式３（療養者名簿）（⑤の場合）'!$BK32,1,0),0),0)</f>
        <v>0</v>
      </c>
      <c r="CO27" s="365">
        <f>IF(CO$19-'様式３（療養者名簿）（⑤の場合）'!$BJ32+1&lt;=15,IF(CO$19&gt;='様式３（療養者名簿）（⑤の場合）'!$BJ32,IF(CO$19&lt;='様式３（療養者名簿）（⑤の場合）'!$BK32,1,0),0),0)</f>
        <v>0</v>
      </c>
      <c r="CP27" s="365">
        <f>IF(CP$19-'様式３（療養者名簿）（⑤の場合）'!$BJ32+1&lt;=15,IF(CP$19&gt;='様式３（療養者名簿）（⑤の場合）'!$BJ32,IF(CP$19&lt;='様式３（療養者名簿）（⑤の場合）'!$BK32,1,0),0),0)</f>
        <v>0</v>
      </c>
      <c r="CQ27" s="365">
        <f>IF(CQ$19-'様式３（療養者名簿）（⑤の場合）'!$BJ32+1&lt;=15,IF(CQ$19&gt;='様式３（療養者名簿）（⑤の場合）'!$BJ32,IF(CQ$19&lt;='様式３（療養者名簿）（⑤の場合）'!$BK32,1,0),0),0)</f>
        <v>0</v>
      </c>
      <c r="CR27" s="365">
        <f>IF(CR$19-'様式３（療養者名簿）（⑤の場合）'!$BJ32+1&lt;=15,IF(CR$19&gt;='様式３（療養者名簿）（⑤の場合）'!$BJ32,IF(CR$19&lt;='様式３（療養者名簿）（⑤の場合）'!$BK32,1,0),0),0)</f>
        <v>0</v>
      </c>
      <c r="CS27" s="365">
        <f>IF(CS$19-'様式３（療養者名簿）（⑤の場合）'!$BJ32+1&lt;=15,IF(CS$19&gt;='様式３（療養者名簿）（⑤の場合）'!$BJ32,IF(CS$19&lt;='様式３（療養者名簿）（⑤の場合）'!$BK32,1,0),0),0)</f>
        <v>0</v>
      </c>
      <c r="CT27" s="365">
        <f>IF(CT$19-'様式３（療養者名簿）（⑤の場合）'!$BJ32+1&lt;=15,IF(CT$19&gt;='様式３（療養者名簿）（⑤の場合）'!$BJ32,IF(CT$19&lt;='様式３（療養者名簿）（⑤の場合）'!$BK32,1,0),0),0)</f>
        <v>0</v>
      </c>
      <c r="CU27" s="365">
        <f>IF(CU$19-'様式３（療養者名簿）（⑤の場合）'!$BJ32+1&lt;=15,IF(CU$19&gt;='様式３（療養者名簿）（⑤の場合）'!$BJ32,IF(CU$19&lt;='様式３（療養者名簿）（⑤の場合）'!$BK32,1,0),0),0)</f>
        <v>0</v>
      </c>
      <c r="CV27" s="365">
        <f>IF(CV$19-'様式３（療養者名簿）（⑤の場合）'!$BJ32+1&lt;=15,IF(CV$19&gt;='様式３（療養者名簿）（⑤の場合）'!$BJ32,IF(CV$19&lt;='様式３（療養者名簿）（⑤の場合）'!$BK32,1,0),0),0)</f>
        <v>0</v>
      </c>
      <c r="CW27" s="365">
        <f>IF(CW$19-'様式３（療養者名簿）（⑤の場合）'!$BJ32+1&lt;=15,IF(CW$19&gt;='様式３（療養者名簿）（⑤の場合）'!$BJ32,IF(CW$19&lt;='様式３（療養者名簿）（⑤の場合）'!$BK32,1,0),0),0)</f>
        <v>0</v>
      </c>
      <c r="CX27" s="365">
        <f>IF(CX$19-'様式３（療養者名簿）（⑤の場合）'!$BJ32+1&lt;=15,IF(CX$19&gt;='様式３（療養者名簿）（⑤の場合）'!$BJ32,IF(CX$19&lt;='様式３（療養者名簿）（⑤の場合）'!$BK32,1,0),0),0)</f>
        <v>0</v>
      </c>
      <c r="CY27" s="365">
        <f>IF(CY$19-'様式３（療養者名簿）（⑤の場合）'!$BJ32+1&lt;=15,IF(CY$19&gt;='様式３（療養者名簿）（⑤の場合）'!$BJ32,IF(CY$19&lt;='様式３（療養者名簿）（⑤の場合）'!$BK32,1,0),0),0)</f>
        <v>0</v>
      </c>
      <c r="CZ27" s="365">
        <f>IF(CZ$19-'様式３（療養者名簿）（⑤の場合）'!$BJ32+1&lt;=15,IF(CZ$19&gt;='様式３（療養者名簿）（⑤の場合）'!$BJ32,IF(CZ$19&lt;='様式３（療養者名簿）（⑤の場合）'!$BK32,1,0),0),0)</f>
        <v>0</v>
      </c>
      <c r="DA27" s="365">
        <f>IF(DA$19-'様式３（療養者名簿）（⑤の場合）'!$BJ32+1&lt;=15,IF(DA$19&gt;='様式３（療養者名簿）（⑤の場合）'!$BJ32,IF(DA$19&lt;='様式３（療養者名簿）（⑤の場合）'!$BK32,1,0),0),0)</f>
        <v>0</v>
      </c>
      <c r="DB27" s="365">
        <f>IF(DB$19-'様式３（療養者名簿）（⑤の場合）'!$BJ32+1&lt;=15,IF(DB$19&gt;='様式３（療養者名簿）（⑤の場合）'!$BJ32,IF(DB$19&lt;='様式３（療養者名簿）（⑤の場合）'!$BK32,1,0),0),0)</f>
        <v>0</v>
      </c>
      <c r="DC27" s="365">
        <f>IF(DC$19-'様式３（療養者名簿）（⑤の場合）'!$BJ32+1&lt;=15,IF(DC$19&gt;='様式３（療養者名簿）（⑤の場合）'!$BJ32,IF(DC$19&lt;='様式３（療養者名簿）（⑤の場合）'!$BK32,1,0),0),0)</f>
        <v>0</v>
      </c>
      <c r="DD27" s="365">
        <f>IF(DD$19-'様式３（療養者名簿）（⑤の場合）'!$BJ32+1&lt;=15,IF(DD$19&gt;='様式３（療養者名簿）（⑤の場合）'!$BJ32,IF(DD$19&lt;='様式３（療養者名簿）（⑤の場合）'!$BK32,1,0),0),0)</f>
        <v>0</v>
      </c>
      <c r="DE27" s="365">
        <f>IF(DE$19-'様式３（療養者名簿）（⑤の場合）'!$BJ32+1&lt;=15,IF(DE$19&gt;='様式３（療養者名簿）（⑤の場合）'!$BJ32,IF(DE$19&lt;='様式３（療養者名簿）（⑤の場合）'!$BK32,1,0),0),0)</f>
        <v>0</v>
      </c>
      <c r="DF27" s="365">
        <f>IF(DF$19-'様式３（療養者名簿）（⑤の場合）'!$BJ32+1&lt;=15,IF(DF$19&gt;='様式３（療養者名簿）（⑤の場合）'!$BJ32,IF(DF$19&lt;='様式３（療養者名簿）（⑤の場合）'!$BK32,1,0),0),0)</f>
        <v>0</v>
      </c>
      <c r="DG27" s="365">
        <f>IF(DG$19-'様式３（療養者名簿）（⑤の場合）'!$BJ32+1&lt;=15,IF(DG$19&gt;='様式３（療養者名簿）（⑤の場合）'!$BJ32,IF(DG$19&lt;='様式３（療養者名簿）（⑤の場合）'!$BK32,1,0),0),0)</f>
        <v>0</v>
      </c>
      <c r="DH27" s="365">
        <f>IF(DH$19-'様式３（療養者名簿）（⑤の場合）'!$BJ32+1&lt;=15,IF(DH$19&gt;='様式３（療養者名簿）（⑤の場合）'!$BJ32,IF(DH$19&lt;='様式３（療養者名簿）（⑤の場合）'!$BK32,1,0),0),0)</f>
        <v>0</v>
      </c>
      <c r="DI27" s="365">
        <f>IF(DI$19-'様式３（療養者名簿）（⑤の場合）'!$BJ32+1&lt;=15,IF(DI$19&gt;='様式３（療養者名簿）（⑤の場合）'!$BJ32,IF(DI$19&lt;='様式３（療養者名簿）（⑤の場合）'!$BK32,1,0),0),0)</f>
        <v>0</v>
      </c>
      <c r="DJ27" s="365">
        <f>IF(DJ$19-'様式３（療養者名簿）（⑤の場合）'!$BJ32+1&lt;=15,IF(DJ$19&gt;='様式３（療養者名簿）（⑤の場合）'!$BJ32,IF(DJ$19&lt;='様式３（療養者名簿）（⑤の場合）'!$BK32,1,0),0),0)</f>
        <v>0</v>
      </c>
      <c r="DK27" s="365">
        <f>IF(DK$19-'様式３（療養者名簿）（⑤の場合）'!$BJ32+1&lt;=15,IF(DK$19&gt;='様式３（療養者名簿）（⑤の場合）'!$BJ32,IF(DK$19&lt;='様式３（療養者名簿）（⑤の場合）'!$BK32,1,0),0),0)</f>
        <v>0</v>
      </c>
      <c r="DL27" s="365">
        <f>IF(DL$19-'様式３（療養者名簿）（⑤の場合）'!$BJ32+1&lt;=15,IF(DL$19&gt;='様式３（療養者名簿）（⑤の場合）'!$BJ32,IF(DL$19&lt;='様式３（療養者名簿）（⑤の場合）'!$BK32,1,0),0),0)</f>
        <v>0</v>
      </c>
      <c r="DM27" s="365">
        <f>IF(DM$19-'様式３（療養者名簿）（⑤の場合）'!$BJ32+1&lt;=15,IF(DM$19&gt;='様式３（療養者名簿）（⑤の場合）'!$BJ32,IF(DM$19&lt;='様式３（療養者名簿）（⑤の場合）'!$BK32,1,0),0),0)</f>
        <v>0</v>
      </c>
      <c r="DN27" s="365">
        <f>IF(DN$19-'様式３（療養者名簿）（⑤の場合）'!$BJ32+1&lt;=15,IF(DN$19&gt;='様式３（療養者名簿）（⑤の場合）'!$BJ32,IF(DN$19&lt;='様式３（療養者名簿）（⑤の場合）'!$BK32,1,0),0),0)</f>
        <v>0</v>
      </c>
      <c r="DO27" s="365">
        <f>IF(DO$19-'様式３（療養者名簿）（⑤の場合）'!$BJ32+1&lt;=15,IF(DO$19&gt;='様式３（療養者名簿）（⑤の場合）'!$BJ32,IF(DO$19&lt;='様式３（療養者名簿）（⑤の場合）'!$BK32,1,0),0),0)</f>
        <v>0</v>
      </c>
      <c r="DP27" s="365">
        <f>IF(DP$19-'様式３（療養者名簿）（⑤の場合）'!$BJ32+1&lt;=15,IF(DP$19&gt;='様式３（療養者名簿）（⑤の場合）'!$BJ32,IF(DP$19&lt;='様式３（療養者名簿）（⑤の場合）'!$BK32,1,0),0),0)</f>
        <v>0</v>
      </c>
      <c r="DQ27" s="365">
        <f>IF(DQ$19-'様式３（療養者名簿）（⑤の場合）'!$BJ32+1&lt;=15,IF(DQ$19&gt;='様式３（療養者名簿）（⑤の場合）'!$BJ32,IF(DQ$19&lt;='様式３（療養者名簿）（⑤の場合）'!$BK32,1,0),0),0)</f>
        <v>0</v>
      </c>
      <c r="DR27" s="365">
        <f>IF(DR$19-'様式３（療養者名簿）（⑤の場合）'!$BJ32+1&lt;=15,IF(DR$19&gt;='様式３（療養者名簿）（⑤の場合）'!$BJ32,IF(DR$19&lt;='様式３（療養者名簿）（⑤の場合）'!$BK32,1,0),0),0)</f>
        <v>0</v>
      </c>
      <c r="DS27" s="365">
        <f>IF(DS$19-'様式３（療養者名簿）（⑤の場合）'!$BJ32+1&lt;=15,IF(DS$19&gt;='様式３（療養者名簿）（⑤の場合）'!$BJ32,IF(DS$19&lt;='様式３（療養者名簿）（⑤の場合）'!$BK32,1,0),0),0)</f>
        <v>0</v>
      </c>
      <c r="DT27" s="365">
        <f>IF(DT$19-'様式３（療養者名簿）（⑤の場合）'!$BJ32+1&lt;=15,IF(DT$19&gt;='様式３（療養者名簿）（⑤の場合）'!$BJ32,IF(DT$19&lt;='様式３（療養者名簿）（⑤の場合）'!$BK32,1,0),0),0)</f>
        <v>0</v>
      </c>
      <c r="DU27" s="365">
        <f>IF(DU$19-'様式３（療養者名簿）（⑤の場合）'!$BJ32+1&lt;=15,IF(DU$19&gt;='様式３（療養者名簿）（⑤の場合）'!$BJ32,IF(DU$19&lt;='様式３（療養者名簿）（⑤の場合）'!$BK32,1,0),0),0)</f>
        <v>0</v>
      </c>
      <c r="DV27" s="365">
        <f>IF(DV$19-'様式３（療養者名簿）（⑤の場合）'!$BJ32+1&lt;=15,IF(DV$19&gt;='様式３（療養者名簿）（⑤の場合）'!$BJ32,IF(DV$19&lt;='様式３（療養者名簿）（⑤の場合）'!$BK32,1,0),0),0)</f>
        <v>0</v>
      </c>
      <c r="DW27" s="365">
        <f>IF(DW$19-'様式３（療養者名簿）（⑤の場合）'!$BJ32+1&lt;=15,IF(DW$19&gt;='様式３（療養者名簿）（⑤の場合）'!$BJ32,IF(DW$19&lt;='様式３（療養者名簿）（⑤の場合）'!$BK32,1,0),0),0)</f>
        <v>0</v>
      </c>
      <c r="DX27" s="365">
        <f>IF(DX$19-'様式３（療養者名簿）（⑤の場合）'!$BJ32+1&lt;=15,IF(DX$19&gt;='様式３（療養者名簿）（⑤の場合）'!$BJ32,IF(DX$19&lt;='様式３（療養者名簿）（⑤の場合）'!$BK32,1,0),0),0)</f>
        <v>0</v>
      </c>
      <c r="DY27" s="365">
        <f>IF(DY$19-'様式３（療養者名簿）（⑤の場合）'!$BJ32+1&lt;=15,IF(DY$19&gt;='様式３（療養者名簿）（⑤の場合）'!$BJ32,IF(DY$19&lt;='様式３（療養者名簿）（⑤の場合）'!$BK32,1,0),0),0)</f>
        <v>0</v>
      </c>
      <c r="DZ27" s="365">
        <f>IF(DZ$19-'様式３（療養者名簿）（⑤の場合）'!$BJ32+1&lt;=15,IF(DZ$19&gt;='様式３（療養者名簿）（⑤の場合）'!$BJ32,IF(DZ$19&lt;='様式３（療養者名簿）（⑤の場合）'!$BK32,1,0),0),0)</f>
        <v>0</v>
      </c>
      <c r="EA27" s="365">
        <f>IF(EA$19-'様式３（療養者名簿）（⑤の場合）'!$BJ32+1&lt;=15,IF(EA$19&gt;='様式３（療養者名簿）（⑤の場合）'!$BJ32,IF(EA$19&lt;='様式３（療養者名簿）（⑤の場合）'!$BK32,1,0),0),0)</f>
        <v>0</v>
      </c>
      <c r="EB27" s="365">
        <f>IF(EB$19-'様式３（療養者名簿）（⑤の場合）'!$BJ32+1&lt;=15,IF(EB$19&gt;='様式３（療養者名簿）（⑤の場合）'!$BJ32,IF(EB$19&lt;='様式３（療養者名簿）（⑤の場合）'!$BK32,1,0),0),0)</f>
        <v>0</v>
      </c>
      <c r="EC27" s="365">
        <f>IF(EC$19-'様式３（療養者名簿）（⑤の場合）'!$BJ32+1&lt;=15,IF(EC$19&gt;='様式３（療養者名簿）（⑤の場合）'!$BJ32,IF(EC$19&lt;='様式３（療養者名簿）（⑤の場合）'!$BK32,1,0),0),0)</f>
        <v>0</v>
      </c>
      <c r="ED27" s="365">
        <f>IF(ED$19-'様式３（療養者名簿）（⑤の場合）'!$BJ32+1&lt;=15,IF(ED$19&gt;='様式３（療養者名簿）（⑤の場合）'!$BJ32,IF(ED$19&lt;='様式３（療養者名簿）（⑤の場合）'!$BK32,1,0),0),0)</f>
        <v>0</v>
      </c>
      <c r="EE27" s="365">
        <f>IF(EE$19-'様式３（療養者名簿）（⑤の場合）'!$BJ32+1&lt;=15,IF(EE$19&gt;='様式３（療養者名簿）（⑤の場合）'!$BJ32,IF(EE$19&lt;='様式３（療養者名簿）（⑤の場合）'!$BK32,1,0),0),0)</f>
        <v>0</v>
      </c>
      <c r="EF27" s="365">
        <f>IF(EF$19-'様式３（療養者名簿）（⑤の場合）'!$BJ32+1&lt;=15,IF(EF$19&gt;='様式３（療養者名簿）（⑤の場合）'!$BJ32,IF(EF$19&lt;='様式３（療養者名簿）（⑤の場合）'!$BK32,1,0),0),0)</f>
        <v>0</v>
      </c>
      <c r="EG27" s="365">
        <f>IF(EG$19-'様式３（療養者名簿）（⑤の場合）'!$BJ32+1&lt;=15,IF(EG$19&gt;='様式３（療養者名簿）（⑤の場合）'!$BJ32,IF(EG$19&lt;='様式３（療養者名簿）（⑤の場合）'!$BK32,1,0),0),0)</f>
        <v>0</v>
      </c>
      <c r="EH27" s="365">
        <f>IF(EH$19-'様式３（療養者名簿）（⑤の場合）'!$BJ32+1&lt;=15,IF(EH$19&gt;='様式３（療養者名簿）（⑤の場合）'!$BJ32,IF(EH$19&lt;='様式３（療養者名簿）（⑤の場合）'!$BK32,1,0),0),0)</f>
        <v>0</v>
      </c>
      <c r="EI27" s="365">
        <f>IF(EI$19-'様式３（療養者名簿）（⑤の場合）'!$BJ32+1&lt;=15,IF(EI$19&gt;='様式３（療養者名簿）（⑤の場合）'!$BJ32,IF(EI$19&lt;='様式３（療養者名簿）（⑤の場合）'!$BK32,1,0),0),0)</f>
        <v>0</v>
      </c>
      <c r="EJ27" s="365">
        <f>IF(EJ$19-'様式３（療養者名簿）（⑤の場合）'!$BJ32+1&lt;=15,IF(EJ$19&gt;='様式３（療養者名簿）（⑤の場合）'!$BJ32,IF(EJ$19&lt;='様式３（療養者名簿）（⑤の場合）'!$BK32,1,0),0),0)</f>
        <v>0</v>
      </c>
      <c r="EK27" s="365">
        <f>IF(EK$19-'様式３（療養者名簿）（⑤の場合）'!$BJ32+1&lt;=15,IF(EK$19&gt;='様式３（療養者名簿）（⑤の場合）'!$BJ32,IF(EK$19&lt;='様式３（療養者名簿）（⑤の場合）'!$BK32,1,0),0),0)</f>
        <v>0</v>
      </c>
      <c r="EL27" s="365">
        <f>IF(EL$19-'様式３（療養者名簿）（⑤の場合）'!$BJ32+1&lt;=15,IF(EL$19&gt;='様式３（療養者名簿）（⑤の場合）'!$BJ32,IF(EL$19&lt;='様式３（療養者名簿）（⑤の場合）'!$BK32,1,0),0),0)</f>
        <v>0</v>
      </c>
      <c r="EM27" s="365">
        <f>IF(EM$19-'様式３（療養者名簿）（⑤の場合）'!$BJ32+1&lt;=15,IF(EM$19&gt;='様式３（療養者名簿）（⑤の場合）'!$BJ32,IF(EM$19&lt;='様式３（療養者名簿）（⑤の場合）'!$BK32,1,0),0),0)</f>
        <v>0</v>
      </c>
      <c r="EN27" s="365">
        <f>IF(EN$19-'様式３（療養者名簿）（⑤の場合）'!$BJ32+1&lt;=15,IF(EN$19&gt;='様式３（療養者名簿）（⑤の場合）'!$BJ32,IF(EN$19&lt;='様式３（療養者名簿）（⑤の場合）'!$BK32,1,0),0),0)</f>
        <v>0</v>
      </c>
      <c r="EO27" s="365">
        <f>IF(EO$19-'様式３（療養者名簿）（⑤の場合）'!$BJ32+1&lt;=15,IF(EO$19&gt;='様式３（療養者名簿）（⑤の場合）'!$BJ32,IF(EO$19&lt;='様式３（療養者名簿）（⑤の場合）'!$BK32,1,0),0),0)</f>
        <v>0</v>
      </c>
      <c r="EP27" s="365">
        <f>IF(EP$19-'様式３（療養者名簿）（⑤の場合）'!$BJ32+1&lt;=15,IF(EP$19&gt;='様式３（療養者名簿）（⑤の場合）'!$BJ32,IF(EP$19&lt;='様式３（療養者名簿）（⑤の場合）'!$BK32,1,0),0),0)</f>
        <v>0</v>
      </c>
      <c r="EQ27" s="365">
        <f>IF(EQ$19-'様式３（療養者名簿）（⑤の場合）'!$BJ32+1&lt;=15,IF(EQ$19&gt;='様式３（療養者名簿）（⑤の場合）'!$BJ32,IF(EQ$19&lt;='様式３（療養者名簿）（⑤の場合）'!$BK32,1,0),0),0)</f>
        <v>0</v>
      </c>
      <c r="ER27" s="365">
        <f>IF(ER$19-'様式３（療養者名簿）（⑤の場合）'!$BJ32+1&lt;=15,IF(ER$19&gt;='様式３（療養者名簿）（⑤の場合）'!$BJ32,IF(ER$19&lt;='様式３（療養者名簿）（⑤の場合）'!$BK32,1,0),0),0)</f>
        <v>0</v>
      </c>
      <c r="ES27" s="365">
        <f>IF(ES$19-'様式３（療養者名簿）（⑤の場合）'!$BJ32+1&lt;=15,IF(ES$19&gt;='様式３（療養者名簿）（⑤の場合）'!$BJ32,IF(ES$19&lt;='様式３（療養者名簿）（⑤の場合）'!$BK32,1,0),0),0)</f>
        <v>0</v>
      </c>
      <c r="ET27" s="365">
        <f>IF(ET$19-'様式３（療養者名簿）（⑤の場合）'!$BJ32+1&lt;=15,IF(ET$19&gt;='様式３（療養者名簿）（⑤の場合）'!$BJ32,IF(ET$19&lt;='様式３（療養者名簿）（⑤の場合）'!$BK32,1,0),0),0)</f>
        <v>0</v>
      </c>
      <c r="EU27" s="365">
        <f>IF(EU$19-'様式３（療養者名簿）（⑤の場合）'!$BJ32+1&lt;=15,IF(EU$19&gt;='様式３（療養者名簿）（⑤の場合）'!$BJ32,IF(EU$19&lt;='様式３（療養者名簿）（⑤の場合）'!$BK32,1,0),0),0)</f>
        <v>0</v>
      </c>
      <c r="EV27" s="365">
        <f>IF(EV$19-'様式３（療養者名簿）（⑤の場合）'!$BJ32+1&lt;=15,IF(EV$19&gt;='様式３（療養者名簿）（⑤の場合）'!$BJ32,IF(EV$19&lt;='様式３（療養者名簿）（⑤の場合）'!$BK32,1,0),0),0)</f>
        <v>0</v>
      </c>
      <c r="EW27" s="365">
        <f>IF(EW$19-'様式３（療養者名簿）（⑤の場合）'!$BJ32+1&lt;=15,IF(EW$19&gt;='様式３（療養者名簿）（⑤の場合）'!$BJ32,IF(EW$19&lt;='様式３（療養者名簿）（⑤の場合）'!$BK32,1,0),0),0)</f>
        <v>0</v>
      </c>
      <c r="EX27" s="365">
        <f>IF(EX$19-'様式３（療養者名簿）（⑤の場合）'!$BJ32+1&lt;=15,IF(EX$19&gt;='様式３（療養者名簿）（⑤の場合）'!$BJ32,IF(EX$19&lt;='様式３（療養者名簿）（⑤の場合）'!$BK32,1,0),0),0)</f>
        <v>0</v>
      </c>
      <c r="EY27" s="365">
        <f>IF(EY$19-'様式３（療養者名簿）（⑤の場合）'!$BJ32+1&lt;=15,IF(EY$19&gt;='様式３（療養者名簿）（⑤の場合）'!$BJ32,IF(EY$19&lt;='様式３（療養者名簿）（⑤の場合）'!$BK32,1,0),0),0)</f>
        <v>0</v>
      </c>
      <c r="EZ27" s="365">
        <f>IF(EZ$19-'様式３（療養者名簿）（⑤の場合）'!$BJ32+1&lt;=15,IF(EZ$19&gt;='様式３（療養者名簿）（⑤の場合）'!$BJ32,IF(EZ$19&lt;='様式３（療養者名簿）（⑤の場合）'!$BK32,1,0),0),0)</f>
        <v>0</v>
      </c>
      <c r="FA27" s="365">
        <f>IF(FA$19-'様式３（療養者名簿）（⑤の場合）'!$BJ32+1&lt;=15,IF(FA$19&gt;='様式３（療養者名簿）（⑤の場合）'!$BJ32,IF(FA$19&lt;='様式３（療養者名簿）（⑤の場合）'!$BK32,1,0),0),0)</f>
        <v>0</v>
      </c>
      <c r="FB27" s="365">
        <f>IF(FB$19-'様式３（療養者名簿）（⑤の場合）'!$BJ32+1&lt;=15,IF(FB$19&gt;='様式３（療養者名簿）（⑤の場合）'!$BJ32,IF(FB$19&lt;='様式３（療養者名簿）（⑤の場合）'!$BK32,1,0),0),0)</f>
        <v>0</v>
      </c>
      <c r="FC27" s="365">
        <f>IF(FC$19-'様式３（療養者名簿）（⑤の場合）'!$BJ32+1&lt;=15,IF(FC$19&gt;='様式３（療養者名簿）（⑤の場合）'!$BJ32,IF(FC$19&lt;='様式３（療養者名簿）（⑤の場合）'!$BK32,1,0),0),0)</f>
        <v>0</v>
      </c>
      <c r="FD27" s="365">
        <f>IF(FD$19-'様式３（療養者名簿）（⑤の場合）'!$BJ32+1&lt;=15,IF(FD$19&gt;='様式３（療養者名簿）（⑤の場合）'!$BJ32,IF(FD$19&lt;='様式３（療養者名簿）（⑤の場合）'!$BK32,1,0),0),0)</f>
        <v>0</v>
      </c>
      <c r="FE27" s="365">
        <f>IF(FE$19-'様式３（療養者名簿）（⑤の場合）'!$BJ32+1&lt;=15,IF(FE$19&gt;='様式３（療養者名簿）（⑤の場合）'!$BJ32,IF(FE$19&lt;='様式３（療養者名簿）（⑤の場合）'!$BK32,1,0),0),0)</f>
        <v>0</v>
      </c>
      <c r="FF27" s="365">
        <f>IF(FF$19-'様式３（療養者名簿）（⑤の場合）'!$BJ32+1&lt;=15,IF(FF$19&gt;='様式３（療養者名簿）（⑤の場合）'!$BJ32,IF(FF$19&lt;='様式３（療養者名簿）（⑤の場合）'!$BK32,1,0),0),0)</f>
        <v>0</v>
      </c>
      <c r="FG27" s="365">
        <f>IF(FG$19-'様式３（療養者名簿）（⑤の場合）'!$BJ32+1&lt;=15,IF(FG$19&gt;='様式３（療養者名簿）（⑤の場合）'!$BJ32,IF(FG$19&lt;='様式３（療養者名簿）（⑤の場合）'!$BK32,1,0),0),0)</f>
        <v>0</v>
      </c>
      <c r="FH27" s="365">
        <f>IF(FH$19-'様式３（療養者名簿）（⑤の場合）'!$BJ32+1&lt;=15,IF(FH$19&gt;='様式３（療養者名簿）（⑤の場合）'!$BJ32,IF(FH$19&lt;='様式３（療養者名簿）（⑤の場合）'!$BK32,1,0),0),0)</f>
        <v>0</v>
      </c>
      <c r="FI27" s="365">
        <f>IF(FI$19-'様式３（療養者名簿）（⑤の場合）'!$BJ32+1&lt;=15,IF(FI$19&gt;='様式３（療養者名簿）（⑤の場合）'!$BJ32,IF(FI$19&lt;='様式３（療養者名簿）（⑤の場合）'!$BK32,1,0),0),0)</f>
        <v>0</v>
      </c>
      <c r="FJ27" s="365">
        <f>IF(FJ$19-'様式３（療養者名簿）（⑤の場合）'!$BJ32+1&lt;=15,IF(FJ$19&gt;='様式３（療養者名簿）（⑤の場合）'!$BJ32,IF(FJ$19&lt;='様式３（療養者名簿）（⑤の場合）'!$BK32,1,0),0),0)</f>
        <v>0</v>
      </c>
      <c r="FK27" s="365">
        <f>IF(FK$19-'様式３（療養者名簿）（⑤の場合）'!$BJ32+1&lt;=15,IF(FK$19&gt;='様式３（療養者名簿）（⑤の場合）'!$BJ32,IF(FK$19&lt;='様式３（療養者名簿）（⑤の場合）'!$BK32,1,0),0),0)</f>
        <v>0</v>
      </c>
      <c r="FL27" s="365">
        <f>IF(FL$19-'様式３（療養者名簿）（⑤の場合）'!$BJ32+1&lt;=15,IF(FL$19&gt;='様式３（療養者名簿）（⑤の場合）'!$BJ32,IF(FL$19&lt;='様式３（療養者名簿）（⑤の場合）'!$BK32,1,0),0),0)</f>
        <v>0</v>
      </c>
      <c r="FM27" s="365">
        <f>IF(FM$19-'様式３（療養者名簿）（⑤の場合）'!$BJ32+1&lt;=15,IF(FM$19&gt;='様式３（療養者名簿）（⑤の場合）'!$BJ32,IF(FM$19&lt;='様式３（療養者名簿）（⑤の場合）'!$BK32,1,0),0),0)</f>
        <v>0</v>
      </c>
      <c r="FN27" s="365">
        <f>IF(FN$19-'様式３（療養者名簿）（⑤の場合）'!$BJ32+1&lt;=15,IF(FN$19&gt;='様式３（療養者名簿）（⑤の場合）'!$BJ32,IF(FN$19&lt;='様式３（療養者名簿）（⑤の場合）'!$BK32,1,0),0),0)</f>
        <v>0</v>
      </c>
      <c r="FO27" s="365">
        <f>IF(FO$19-'様式３（療養者名簿）（⑤の場合）'!$BJ32+1&lt;=15,IF(FO$19&gt;='様式３（療養者名簿）（⑤の場合）'!$BJ32,IF(FO$19&lt;='様式３（療養者名簿）（⑤の場合）'!$BK32,1,0),0),0)</f>
        <v>0</v>
      </c>
      <c r="FP27" s="365">
        <f>IF(FP$19-'様式３（療養者名簿）（⑤の場合）'!$BJ32+1&lt;=15,IF(FP$19&gt;='様式３（療養者名簿）（⑤の場合）'!$BJ32,IF(FP$19&lt;='様式３（療養者名簿）（⑤の場合）'!$BK32,1,0),0),0)</f>
        <v>0</v>
      </c>
      <c r="FQ27" s="365">
        <f>IF(FQ$19-'様式３（療養者名簿）（⑤の場合）'!$BJ32+1&lt;=15,IF(FQ$19&gt;='様式３（療養者名簿）（⑤の場合）'!$BJ32,IF(FQ$19&lt;='様式３（療養者名簿）（⑤の場合）'!$BK32,1,0),0),0)</f>
        <v>0</v>
      </c>
      <c r="FR27" s="365">
        <f>IF(FR$19-'様式３（療養者名簿）（⑤の場合）'!$BJ32+1&lt;=15,IF(FR$19&gt;='様式３（療養者名簿）（⑤の場合）'!$BJ32,IF(FR$19&lt;='様式３（療養者名簿）（⑤の場合）'!$BK32,1,0),0),0)</f>
        <v>0</v>
      </c>
      <c r="FS27" s="365">
        <f>IF(FS$19-'様式３（療養者名簿）（⑤の場合）'!$BJ32+1&lt;=15,IF(FS$19&gt;='様式３（療養者名簿）（⑤の場合）'!$BJ32,IF(FS$19&lt;='様式３（療養者名簿）（⑤の場合）'!$BK32,1,0),0),0)</f>
        <v>0</v>
      </c>
      <c r="FT27" s="365">
        <f>IF(FT$19-'様式３（療養者名簿）（⑤の場合）'!$BJ32+1&lt;=15,IF(FT$19&gt;='様式３（療養者名簿）（⑤の場合）'!$BJ32,IF(FT$19&lt;='様式３（療養者名簿）（⑤の場合）'!$BK32,1,0),0),0)</f>
        <v>0</v>
      </c>
      <c r="FU27" s="365">
        <f>IF(FU$19-'様式３（療養者名簿）（⑤の場合）'!$BJ32+1&lt;=15,IF(FU$19&gt;='様式３（療養者名簿）（⑤の場合）'!$BJ32,IF(FU$19&lt;='様式３（療養者名簿）（⑤の場合）'!$BK32,1,0),0),0)</f>
        <v>0</v>
      </c>
      <c r="FV27" s="365">
        <f>IF(FV$19-'様式３（療養者名簿）（⑤の場合）'!$BJ32+1&lt;=15,IF(FV$19&gt;='様式３（療養者名簿）（⑤の場合）'!$BJ32,IF(FV$19&lt;='様式３（療養者名簿）（⑤の場合）'!$BK32,1,0),0),0)</f>
        <v>0</v>
      </c>
      <c r="FW27" s="365">
        <f>IF(FW$19-'様式３（療養者名簿）（⑤の場合）'!$BJ32+1&lt;=15,IF(FW$19&gt;='様式３（療養者名簿）（⑤の場合）'!$BJ32,IF(FW$19&lt;='様式３（療養者名簿）（⑤の場合）'!$BK32,1,0),0),0)</f>
        <v>0</v>
      </c>
      <c r="FX27" s="365">
        <f>IF(FX$19-'様式３（療養者名簿）（⑤の場合）'!$BJ32+1&lt;=15,IF(FX$19&gt;='様式３（療養者名簿）（⑤の場合）'!$BJ32,IF(FX$19&lt;='様式３（療養者名簿）（⑤の場合）'!$BK32,1,0),0),0)</f>
        <v>0</v>
      </c>
      <c r="FY27" s="365">
        <f>IF(FY$19-'様式３（療養者名簿）（⑤の場合）'!$BJ32+1&lt;=15,IF(FY$19&gt;='様式３（療養者名簿）（⑤の場合）'!$BJ32,IF(FY$19&lt;='様式３（療養者名簿）（⑤の場合）'!$BK32,1,0),0),0)</f>
        <v>0</v>
      </c>
      <c r="FZ27" s="365">
        <f>IF(FZ$19-'様式３（療養者名簿）（⑤の場合）'!$BJ32+1&lt;=15,IF(FZ$19&gt;='様式３（療養者名簿）（⑤の場合）'!$BJ32,IF(FZ$19&lt;='様式３（療養者名簿）（⑤の場合）'!$BK32,1,0),0),0)</f>
        <v>0</v>
      </c>
      <c r="GA27" s="365">
        <f>IF(GA$19-'様式３（療養者名簿）（⑤の場合）'!$BJ32+1&lt;=15,IF(GA$19&gt;='様式３（療養者名簿）（⑤の場合）'!$BJ32,IF(GA$19&lt;='様式３（療養者名簿）（⑤の場合）'!$BK32,1,0),0),0)</f>
        <v>0</v>
      </c>
      <c r="GB27" s="365">
        <f>IF(GB$19-'様式３（療養者名簿）（⑤の場合）'!$BJ32+1&lt;=15,IF(GB$19&gt;='様式３（療養者名簿）（⑤の場合）'!$BJ32,IF(GB$19&lt;='様式３（療養者名簿）（⑤の場合）'!$BK32,1,0),0),0)</f>
        <v>0</v>
      </c>
      <c r="GC27" s="365">
        <f>IF(GC$19-'様式３（療養者名簿）（⑤の場合）'!$BJ32+1&lt;=15,IF(GC$19&gt;='様式３（療養者名簿）（⑤の場合）'!$BJ32,IF(GC$19&lt;='様式３（療養者名簿）（⑤の場合）'!$BK32,1,0),0),0)</f>
        <v>0</v>
      </c>
      <c r="GD27" s="365">
        <f>IF(GD$19-'様式３（療養者名簿）（⑤の場合）'!$BJ32+1&lt;=15,IF(GD$19&gt;='様式３（療養者名簿）（⑤の場合）'!$BJ32,IF(GD$19&lt;='様式３（療養者名簿）（⑤の場合）'!$BK32,1,0),0),0)</f>
        <v>0</v>
      </c>
      <c r="GE27" s="365">
        <f>IF(GE$19-'様式３（療養者名簿）（⑤の場合）'!$BJ32+1&lt;=15,IF(GE$19&gt;='様式３（療養者名簿）（⑤の場合）'!$BJ32,IF(GE$19&lt;='様式３（療養者名簿）（⑤の場合）'!$BK32,1,0),0),0)</f>
        <v>0</v>
      </c>
      <c r="GF27" s="365">
        <f>IF(GF$19-'様式３（療養者名簿）（⑤の場合）'!$BJ32+1&lt;=15,IF(GF$19&gt;='様式３（療養者名簿）（⑤の場合）'!$BJ32,IF(GF$19&lt;='様式３（療養者名簿）（⑤の場合）'!$BK32,1,0),0),0)</f>
        <v>0</v>
      </c>
      <c r="GG27" s="365">
        <f>IF(GG$19-'様式３（療養者名簿）（⑤の場合）'!$BJ32+1&lt;=15,IF(GG$19&gt;='様式３（療養者名簿）（⑤の場合）'!$BJ32,IF(GG$19&lt;='様式３（療養者名簿）（⑤の場合）'!$BK32,1,0),0),0)</f>
        <v>0</v>
      </c>
      <c r="GH27" s="365">
        <f>IF(GH$19-'様式３（療養者名簿）（⑤の場合）'!$BJ32+1&lt;=15,IF(GH$19&gt;='様式３（療養者名簿）（⑤の場合）'!$BJ32,IF(GH$19&lt;='様式３（療養者名簿）（⑤の場合）'!$BK32,1,0),0),0)</f>
        <v>0</v>
      </c>
      <c r="GI27" s="365">
        <f>IF(GI$19-'様式３（療養者名簿）（⑤の場合）'!$BJ32+1&lt;=15,IF(GI$19&gt;='様式３（療養者名簿）（⑤の場合）'!$BJ32,IF(GI$19&lt;='様式３（療養者名簿）（⑤の場合）'!$BK32,1,0),0),0)</f>
        <v>0</v>
      </c>
      <c r="GJ27" s="365">
        <f>IF(GJ$19-'様式３（療養者名簿）（⑤の場合）'!$BJ32+1&lt;=15,IF(GJ$19&gt;='様式３（療養者名簿）（⑤の場合）'!$BJ32,IF(GJ$19&lt;='様式３（療養者名簿）（⑤の場合）'!$BK32,1,0),0),0)</f>
        <v>0</v>
      </c>
      <c r="GK27" s="365">
        <f>IF(GK$19-'様式３（療養者名簿）（⑤の場合）'!$BJ32+1&lt;=15,IF(GK$19&gt;='様式３（療養者名簿）（⑤の場合）'!$BJ32,IF(GK$19&lt;='様式３（療養者名簿）（⑤の場合）'!$BK32,1,0),0),0)</f>
        <v>0</v>
      </c>
      <c r="GL27" s="365">
        <f>IF(GL$19-'様式３（療養者名簿）（⑤の場合）'!$BJ32+1&lt;=15,IF(GL$19&gt;='様式３（療養者名簿）（⑤の場合）'!$BJ32,IF(GL$19&lt;='様式３（療養者名簿）（⑤の場合）'!$BK32,1,0),0),0)</f>
        <v>0</v>
      </c>
      <c r="GM27" s="365">
        <f>IF(GM$19-'様式３（療養者名簿）（⑤の場合）'!$BJ32+1&lt;=15,IF(GM$19&gt;='様式３（療養者名簿）（⑤の場合）'!$BJ32,IF(GM$19&lt;='様式３（療養者名簿）（⑤の場合）'!$BK32,1,0),0),0)</f>
        <v>0</v>
      </c>
      <c r="GN27" s="365">
        <f>IF(GN$19-'様式３（療養者名簿）（⑤の場合）'!$BJ32+1&lt;=15,IF(GN$19&gt;='様式３（療養者名簿）（⑤の場合）'!$BJ32,IF(GN$19&lt;='様式３（療養者名簿）（⑤の場合）'!$BK32,1,0),0),0)</f>
        <v>0</v>
      </c>
      <c r="GO27" s="365">
        <f>IF(GO$19-'様式３（療養者名簿）（⑤の場合）'!$BJ32+1&lt;=15,IF(GO$19&gt;='様式３（療養者名簿）（⑤の場合）'!$BJ32,IF(GO$19&lt;='様式３（療養者名簿）（⑤の場合）'!$BK32,1,0),0),0)</f>
        <v>0</v>
      </c>
      <c r="GP27" s="365">
        <f>IF(GP$19-'様式３（療養者名簿）（⑤の場合）'!$BJ32+1&lt;=15,IF(GP$19&gt;='様式３（療養者名簿）（⑤の場合）'!$BJ32,IF(GP$19&lt;='様式３（療養者名簿）（⑤の場合）'!$BK32,1,0),0),0)</f>
        <v>0</v>
      </c>
      <c r="GQ27" s="365">
        <f>IF(GQ$19-'様式３（療養者名簿）（⑤の場合）'!$BJ32+1&lt;=15,IF(GQ$19&gt;='様式３（療養者名簿）（⑤の場合）'!$BJ32,IF(GQ$19&lt;='様式３（療養者名簿）（⑤の場合）'!$BK32,1,0),0),0)</f>
        <v>0</v>
      </c>
      <c r="GR27" s="365">
        <f>IF(GR$19-'様式３（療養者名簿）（⑤の場合）'!$BJ32+1&lt;=15,IF(GR$19&gt;='様式３（療養者名簿）（⑤の場合）'!$BJ32,IF(GR$19&lt;='様式３（療養者名簿）（⑤の場合）'!$BK32,1,0),0),0)</f>
        <v>0</v>
      </c>
      <c r="GS27" s="365">
        <f>IF(GS$19-'様式３（療養者名簿）（⑤の場合）'!$BJ32+1&lt;=15,IF(GS$19&gt;='様式３（療養者名簿）（⑤の場合）'!$BJ32,IF(GS$19&lt;='様式３（療養者名簿）（⑤の場合）'!$BK32,1,0),0),0)</f>
        <v>0</v>
      </c>
      <c r="GT27" s="365">
        <f>IF(GT$19-'様式３（療養者名簿）（⑤の場合）'!$BJ32+1&lt;=15,IF(GT$19&gt;='様式３（療養者名簿）（⑤の場合）'!$BJ32,IF(GT$19&lt;='様式３（療養者名簿）（⑤の場合）'!$BK32,1,0),0),0)</f>
        <v>0</v>
      </c>
      <c r="GU27" s="365">
        <f>IF(GU$19-'様式３（療養者名簿）（⑤の場合）'!$BJ32+1&lt;=15,IF(GU$19&gt;='様式３（療養者名簿）（⑤の場合）'!$BJ32,IF(GU$19&lt;='様式３（療養者名簿）（⑤の場合）'!$BK32,1,0),0),0)</f>
        <v>0</v>
      </c>
      <c r="GV27" s="365">
        <f>IF(GV$19-'様式３（療養者名簿）（⑤の場合）'!$BJ32+1&lt;=15,IF(GV$19&gt;='様式３（療養者名簿）（⑤の場合）'!$BJ32,IF(GV$19&lt;='様式３（療養者名簿）（⑤の場合）'!$BK32,1,0),0),0)</f>
        <v>0</v>
      </c>
      <c r="GW27" s="365">
        <f>IF(GW$19-'様式３（療養者名簿）（⑤の場合）'!$BJ32+1&lt;=15,IF(GW$19&gt;='様式３（療養者名簿）（⑤の場合）'!$BJ32,IF(GW$19&lt;='様式３（療養者名簿）（⑤の場合）'!$BK32,1,0),0),0)</f>
        <v>0</v>
      </c>
      <c r="GX27" s="365">
        <f>IF(GX$19-'様式３（療養者名簿）（⑤の場合）'!$BJ32+1&lt;=15,IF(GX$19&gt;='様式３（療養者名簿）（⑤の場合）'!$BJ32,IF(GX$19&lt;='様式３（療養者名簿）（⑤の場合）'!$BK32,1,0),0),0)</f>
        <v>0</v>
      </c>
      <c r="GY27" s="365">
        <f>IF(GY$19-'様式３（療養者名簿）（⑤の場合）'!$BJ32+1&lt;=15,IF(GY$19&gt;='様式３（療養者名簿）（⑤の場合）'!$BJ32,IF(GY$19&lt;='様式３（療養者名簿）（⑤の場合）'!$BK32,1,0),0),0)</f>
        <v>0</v>
      </c>
      <c r="GZ27" s="365">
        <f>IF(GZ$19-'様式３（療養者名簿）（⑤の場合）'!$BJ32+1&lt;=15,IF(GZ$19&gt;='様式３（療養者名簿）（⑤の場合）'!$BJ32,IF(GZ$19&lt;='様式３（療養者名簿）（⑤の場合）'!$BK32,1,0),0),0)</f>
        <v>0</v>
      </c>
      <c r="HA27" s="365">
        <f>IF(HA$19-'様式３（療養者名簿）（⑤の場合）'!$BJ32+1&lt;=15,IF(HA$19&gt;='様式３（療養者名簿）（⑤の場合）'!$BJ32,IF(HA$19&lt;='様式３（療養者名簿）（⑤の場合）'!$BK32,1,0),0),0)</f>
        <v>0</v>
      </c>
      <c r="HB27" s="365">
        <f>IF(HB$19-'様式３（療養者名簿）（⑤の場合）'!$BJ32+1&lt;=15,IF(HB$19&gt;='様式３（療養者名簿）（⑤の場合）'!$BJ32,IF(HB$19&lt;='様式３（療養者名簿）（⑤の場合）'!$BK32,1,0),0),0)</f>
        <v>0</v>
      </c>
      <c r="HC27" s="365">
        <f>IF(HC$19-'様式３（療養者名簿）（⑤の場合）'!$BJ32+1&lt;=15,IF(HC$19&gt;='様式３（療養者名簿）（⑤の場合）'!$BJ32,IF(HC$19&lt;='様式３（療養者名簿）（⑤の場合）'!$BK32,1,0),0),0)</f>
        <v>0</v>
      </c>
      <c r="HD27" s="365">
        <f>IF(HD$19-'様式３（療養者名簿）（⑤の場合）'!$BJ32+1&lt;=15,IF(HD$19&gt;='様式３（療養者名簿）（⑤の場合）'!$BJ32,IF(HD$19&lt;='様式３（療養者名簿）（⑤の場合）'!$BK32,1,0),0),0)</f>
        <v>0</v>
      </c>
      <c r="HE27" s="365">
        <f>IF(HE$19-'様式３（療養者名簿）（⑤の場合）'!$BJ32+1&lt;=15,IF(HE$19&gt;='様式３（療養者名簿）（⑤の場合）'!$BJ32,IF(HE$19&lt;='様式３（療養者名簿）（⑤の場合）'!$BK32,1,0),0),0)</f>
        <v>0</v>
      </c>
      <c r="HF27" s="365">
        <f>IF(HF$19-'様式３（療養者名簿）（⑤の場合）'!$BJ32+1&lt;=15,IF(HF$19&gt;='様式３（療養者名簿）（⑤の場合）'!$BJ32,IF(HF$19&lt;='様式３（療養者名簿）（⑤の場合）'!$BK32,1,0),0),0)</f>
        <v>0</v>
      </c>
      <c r="HG27" s="365">
        <f>IF(HG$19-'様式３（療養者名簿）（⑤の場合）'!$BJ32+1&lt;=15,IF(HG$19&gt;='様式３（療養者名簿）（⑤の場合）'!$BJ32,IF(HG$19&lt;='様式３（療養者名簿）（⑤の場合）'!$BK32,1,0),0),0)</f>
        <v>0</v>
      </c>
      <c r="HH27" s="365">
        <f>IF(HH$19-'様式３（療養者名簿）（⑤の場合）'!$BJ32+1&lt;=15,IF(HH$19&gt;='様式３（療養者名簿）（⑤の場合）'!$BJ32,IF(HH$19&lt;='様式３（療養者名簿）（⑤の場合）'!$BK32,1,0),0),0)</f>
        <v>0</v>
      </c>
      <c r="HI27" s="365">
        <f>IF(HI$19-'様式３（療養者名簿）（⑤の場合）'!$BJ32+1&lt;=15,IF(HI$19&gt;='様式３（療養者名簿）（⑤の場合）'!$BJ32,IF(HI$19&lt;='様式３（療養者名簿）（⑤の場合）'!$BK32,1,0),0),0)</f>
        <v>0</v>
      </c>
      <c r="HJ27" s="365">
        <f>IF(HJ$19-'様式３（療養者名簿）（⑤の場合）'!$BJ32+1&lt;=15,IF(HJ$19&gt;='様式３（療養者名簿）（⑤の場合）'!$BJ32,IF(HJ$19&lt;='様式３（療養者名簿）（⑤の場合）'!$BK32,1,0),0),0)</f>
        <v>0</v>
      </c>
      <c r="HK27" s="365">
        <f>IF(HK$19-'様式３（療養者名簿）（⑤の場合）'!$BJ32+1&lt;=15,IF(HK$19&gt;='様式３（療養者名簿）（⑤の場合）'!$BJ32,IF(HK$19&lt;='様式３（療養者名簿）（⑤の場合）'!$BK32,1,0),0),0)</f>
        <v>0</v>
      </c>
      <c r="HL27" s="365">
        <f>IF(HL$19-'様式３（療養者名簿）（⑤の場合）'!$BJ32+1&lt;=15,IF(HL$19&gt;='様式３（療養者名簿）（⑤の場合）'!$BJ32,IF(HL$19&lt;='様式３（療養者名簿）（⑤の場合）'!$BK32,1,0),0),0)</f>
        <v>0</v>
      </c>
      <c r="HM27" s="365">
        <f>IF(HM$19-'様式３（療養者名簿）（⑤の場合）'!$BJ32+1&lt;=15,IF(HM$19&gt;='様式３（療養者名簿）（⑤の場合）'!$BJ32,IF(HM$19&lt;='様式３（療養者名簿）（⑤の場合）'!$BK32,1,0),0),0)</f>
        <v>0</v>
      </c>
      <c r="HN27" s="365">
        <f>IF(HN$19-'様式３（療養者名簿）（⑤の場合）'!$BJ32+1&lt;=15,IF(HN$19&gt;='様式３（療養者名簿）（⑤の場合）'!$BJ32,IF(HN$19&lt;='様式３（療養者名簿）（⑤の場合）'!$BK32,1,0),0),0)</f>
        <v>0</v>
      </c>
      <c r="HO27" s="365">
        <f>IF(HO$19-'様式３（療養者名簿）（⑤の場合）'!$BJ32+1&lt;=15,IF(HO$19&gt;='様式３（療養者名簿）（⑤の場合）'!$BJ32,IF(HO$19&lt;='様式３（療養者名簿）（⑤の場合）'!$BK32,1,0),0),0)</f>
        <v>0</v>
      </c>
      <c r="HP27" s="365">
        <f>IF(HP$19-'様式３（療養者名簿）（⑤の場合）'!$BJ32+1&lt;=15,IF(HP$19&gt;='様式３（療養者名簿）（⑤の場合）'!$BJ32,IF(HP$19&lt;='様式３（療養者名簿）（⑤の場合）'!$BK32,1,0),0),0)</f>
        <v>0</v>
      </c>
      <c r="HQ27" s="365">
        <f>IF(HQ$19-'様式３（療養者名簿）（⑤の場合）'!$BJ32+1&lt;=15,IF(HQ$19&gt;='様式３（療養者名簿）（⑤の場合）'!$BJ32,IF(HQ$19&lt;='様式３（療養者名簿）（⑤の場合）'!$BK32,1,0),0),0)</f>
        <v>0</v>
      </c>
      <c r="HR27" s="365">
        <f>IF(HR$19-'様式３（療養者名簿）（⑤の場合）'!$BJ32+1&lt;=15,IF(HR$19&gt;='様式３（療養者名簿）（⑤の場合）'!$BJ32,IF(HR$19&lt;='様式３（療養者名簿）（⑤の場合）'!$BK32,1,0),0),0)</f>
        <v>0</v>
      </c>
      <c r="HS27" s="365">
        <f>IF(HS$19-'様式３（療養者名簿）（⑤の場合）'!$BJ32+1&lt;=15,IF(HS$19&gt;='様式３（療養者名簿）（⑤の場合）'!$BJ32,IF(HS$19&lt;='様式３（療養者名簿）（⑤の場合）'!$BK32,1,0),0),0)</f>
        <v>0</v>
      </c>
      <c r="HT27" s="365">
        <f>IF(HT$19-'様式３（療養者名簿）（⑤の場合）'!$BJ32+1&lt;=15,IF(HT$19&gt;='様式３（療養者名簿）（⑤の場合）'!$BJ32,IF(HT$19&lt;='様式３（療養者名簿）（⑤の場合）'!$BK32,1,0),0),0)</f>
        <v>0</v>
      </c>
      <c r="HU27" s="365">
        <f>IF(HU$19-'様式３（療養者名簿）（⑤の場合）'!$BJ32+1&lt;=15,IF(HU$19&gt;='様式３（療養者名簿）（⑤の場合）'!$BJ32,IF(HU$19&lt;='様式３（療養者名簿）（⑤の場合）'!$BK32,1,0),0),0)</f>
        <v>0</v>
      </c>
      <c r="HV27" s="365">
        <f>IF(HV$19-'様式３（療養者名簿）（⑤の場合）'!$BJ32+1&lt;=15,IF(HV$19&gt;='様式３（療養者名簿）（⑤の場合）'!$BJ32,IF(HV$19&lt;='様式３（療養者名簿）（⑤の場合）'!$BK32,1,0),0),0)</f>
        <v>0</v>
      </c>
      <c r="HW27" s="365">
        <f>IF(HW$19-'様式３（療養者名簿）（⑤の場合）'!$BJ32+1&lt;=15,IF(HW$19&gt;='様式３（療養者名簿）（⑤の場合）'!$BJ32,IF(HW$19&lt;='様式３（療養者名簿）（⑤の場合）'!$BK32,1,0),0),0)</f>
        <v>0</v>
      </c>
      <c r="HX27" s="365">
        <f>IF(HX$19-'様式３（療養者名簿）（⑤の場合）'!$BJ32+1&lt;=15,IF(HX$19&gt;='様式３（療養者名簿）（⑤の場合）'!$BJ32,IF(HX$19&lt;='様式３（療養者名簿）（⑤の場合）'!$BK32,1,0),0),0)</f>
        <v>0</v>
      </c>
      <c r="HY27" s="365">
        <f>IF(HY$19-'様式３（療養者名簿）（⑤の場合）'!$BJ32+1&lt;=15,IF(HY$19&gt;='様式３（療養者名簿）（⑤の場合）'!$BJ32,IF(HY$19&lt;='様式３（療養者名簿）（⑤の場合）'!$BK32,1,0),0),0)</f>
        <v>0</v>
      </c>
      <c r="HZ27" s="365">
        <f>IF(HZ$19-'様式３（療養者名簿）（⑤の場合）'!$BJ32+1&lt;=15,IF(HZ$19&gt;='様式３（療養者名簿）（⑤の場合）'!$BJ32,IF(HZ$19&lt;='様式３（療養者名簿）（⑤の場合）'!$BK32,1,0),0),0)</f>
        <v>0</v>
      </c>
      <c r="IA27" s="365">
        <f>IF(IA$19-'様式３（療養者名簿）（⑤の場合）'!$BJ32+1&lt;=15,IF(IA$19&gt;='様式３（療養者名簿）（⑤の場合）'!$BJ32,IF(IA$19&lt;='様式３（療養者名簿）（⑤の場合）'!$BK32,1,0),0),0)</f>
        <v>0</v>
      </c>
      <c r="IB27" s="365">
        <f>IF(IB$19-'様式３（療養者名簿）（⑤の場合）'!$BJ32+1&lt;=15,IF(IB$19&gt;='様式３（療養者名簿）（⑤の場合）'!$BJ32,IF(IB$19&lt;='様式３（療養者名簿）（⑤の場合）'!$BK32,1,0),0),0)</f>
        <v>0</v>
      </c>
      <c r="IC27" s="365">
        <f>IF(IC$19-'様式３（療養者名簿）（⑤の場合）'!$BJ32+1&lt;=15,IF(IC$19&gt;='様式３（療養者名簿）（⑤の場合）'!$BJ32,IF(IC$19&lt;='様式３（療養者名簿）（⑤の場合）'!$BK32,1,0),0),0)</f>
        <v>0</v>
      </c>
      <c r="ID27" s="365">
        <f>IF(ID$19-'様式３（療養者名簿）（⑤の場合）'!$BJ32+1&lt;=15,IF(ID$19&gt;='様式３（療養者名簿）（⑤の場合）'!$BJ32,IF(ID$19&lt;='様式３（療養者名簿）（⑤の場合）'!$BK32,1,0),0),0)</f>
        <v>0</v>
      </c>
      <c r="IE27" s="365">
        <f>IF(IE$19-'様式３（療養者名簿）（⑤の場合）'!$BJ32+1&lt;=15,IF(IE$19&gt;='様式３（療養者名簿）（⑤の場合）'!$BJ32,IF(IE$19&lt;='様式３（療養者名簿）（⑤の場合）'!$BK32,1,0),0),0)</f>
        <v>0</v>
      </c>
      <c r="IF27" s="365">
        <f>IF(IF$19-'様式３（療養者名簿）（⑤の場合）'!$BJ32+1&lt;=15,IF(IF$19&gt;='様式３（療養者名簿）（⑤の場合）'!$BJ32,IF(IF$19&lt;='様式３（療養者名簿）（⑤の場合）'!$BK32,1,0),0),0)</f>
        <v>0</v>
      </c>
      <c r="IG27" s="365">
        <f>IF(IG$19-'様式３（療養者名簿）（⑤の場合）'!$BJ32+1&lt;=15,IF(IG$19&gt;='様式３（療養者名簿）（⑤の場合）'!$BJ32,IF(IG$19&lt;='様式３（療養者名簿）（⑤の場合）'!$BK32,1,0),0),0)</f>
        <v>0</v>
      </c>
      <c r="IH27" s="365">
        <f>IF(IH$19-'様式３（療養者名簿）（⑤の場合）'!$BJ32+1&lt;=15,IF(IH$19&gt;='様式３（療養者名簿）（⑤の場合）'!$BJ32,IF(IH$19&lt;='様式３（療養者名簿）（⑤の場合）'!$BK32,1,0),0),0)</f>
        <v>0</v>
      </c>
      <c r="II27" s="365">
        <f>IF(II$19-'様式３（療養者名簿）（⑤の場合）'!$BJ32+1&lt;=15,IF(II$19&gt;='様式３（療養者名簿）（⑤の場合）'!$BJ32,IF(II$19&lt;='様式３（療養者名簿）（⑤の場合）'!$BK32,1,0),0),0)</f>
        <v>0</v>
      </c>
      <c r="IJ27" s="365">
        <f>IF(IJ$19-'様式３（療養者名簿）（⑤の場合）'!$BJ32+1&lt;=15,IF(IJ$19&gt;='様式３（療養者名簿）（⑤の場合）'!$BJ32,IF(IJ$19&lt;='様式３（療養者名簿）（⑤の場合）'!$BK32,1,0),0),0)</f>
        <v>0</v>
      </c>
      <c r="IK27" s="365">
        <f>IF(IK$19-'様式３（療養者名簿）（⑤の場合）'!$BJ32+1&lt;=15,IF(IK$19&gt;='様式３（療養者名簿）（⑤の場合）'!$BJ32,IF(IK$19&lt;='様式３（療養者名簿）（⑤の場合）'!$BK32,1,0),0),0)</f>
        <v>0</v>
      </c>
      <c r="IL27" s="365">
        <f>IF(IL$19-'様式３（療養者名簿）（⑤の場合）'!$BJ32+1&lt;=15,IF(IL$19&gt;='様式３（療養者名簿）（⑤の場合）'!$BJ32,IF(IL$19&lt;='様式３（療養者名簿）（⑤の場合）'!$BK32,1,0),0),0)</f>
        <v>0</v>
      </c>
      <c r="IM27" s="365">
        <f>IF(IM$19-'様式３（療養者名簿）（⑤の場合）'!$BJ32+1&lt;=15,IF(IM$19&gt;='様式３（療養者名簿）（⑤の場合）'!$BJ32,IF(IM$19&lt;='様式３（療養者名簿）（⑤の場合）'!$BK32,1,0),0),0)</f>
        <v>0</v>
      </c>
      <c r="IN27" s="365">
        <f>IF(IN$19-'様式３（療養者名簿）（⑤の場合）'!$BJ32+1&lt;=15,IF(IN$19&gt;='様式３（療養者名簿）（⑤の場合）'!$BJ32,IF(IN$19&lt;='様式３（療養者名簿）（⑤の場合）'!$BK32,1,0),0),0)</f>
        <v>0</v>
      </c>
      <c r="IO27" s="365">
        <f>IF(IO$19-'様式３（療養者名簿）（⑤の場合）'!$BJ32+1&lt;=15,IF(IO$19&gt;='様式３（療養者名簿）（⑤の場合）'!$BJ32,IF(IO$19&lt;='様式３（療養者名簿）（⑤の場合）'!$BK32,1,0),0),0)</f>
        <v>0</v>
      </c>
      <c r="IP27" s="365">
        <f>IF(IP$19-'様式３（療養者名簿）（⑤の場合）'!$BJ32+1&lt;=15,IF(IP$19&gt;='様式３（療養者名簿）（⑤の場合）'!$BJ32,IF(IP$19&lt;='様式３（療養者名簿）（⑤の場合）'!$BK32,1,0),0),0)</f>
        <v>0</v>
      </c>
      <c r="IQ27" s="365">
        <f>IF(IQ$19-'様式３（療養者名簿）（⑤の場合）'!$BJ32+1&lt;=15,IF(IQ$19&gt;='様式３（療養者名簿）（⑤の場合）'!$BJ32,IF(IQ$19&lt;='様式３（療養者名簿）（⑤の場合）'!$BK32,1,0),0),0)</f>
        <v>0</v>
      </c>
      <c r="IR27" s="365">
        <f>IF(IR$19-'様式３（療養者名簿）（⑤の場合）'!$BJ32+1&lt;=15,IF(IR$19&gt;='様式３（療養者名簿）（⑤の場合）'!$BJ32,IF(IR$19&lt;='様式３（療養者名簿）（⑤の場合）'!$BK32,1,0),0),0)</f>
        <v>0</v>
      </c>
      <c r="IS27" s="365">
        <f>IF(IS$19-'様式３（療養者名簿）（⑤の場合）'!$BJ32+1&lt;=15,IF(IS$19&gt;='様式３（療養者名簿）（⑤の場合）'!$BJ32,IF(IS$19&lt;='様式３（療養者名簿）（⑤の場合）'!$BK32,1,0),0),0)</f>
        <v>0</v>
      </c>
      <c r="IT27" s="365">
        <f>IF(IT$19-'様式３（療養者名簿）（⑤の場合）'!$BJ32+1&lt;=15,IF(IT$19&gt;='様式３（療養者名簿）（⑤の場合）'!$BJ32,IF(IT$19&lt;='様式３（療養者名簿）（⑤の場合）'!$BK32,1,0),0),0)</f>
        <v>0</v>
      </c>
      <c r="IU27" s="365">
        <f>IF(IU$19-'様式３（療養者名簿）（⑤の場合）'!$BJ32+1&lt;=15,IF(IU$19&gt;='様式３（療養者名簿）（⑤の場合）'!$BJ32,IF(IU$19&lt;='様式３（療養者名簿）（⑤の場合）'!$BK32,1,0),0),0)</f>
        <v>0</v>
      </c>
      <c r="IV27" s="365">
        <f>IF(IV$19-'様式３（療養者名簿）（⑤の場合）'!$BJ32+1&lt;=15,IF(IV$19&gt;='様式３（療養者名簿）（⑤の場合）'!$BJ32,IF(IV$19&lt;='様式３（療養者名簿）（⑤の場合）'!$BK32,1,0),0),0)</f>
        <v>0</v>
      </c>
      <c r="IW27" s="365">
        <f>IF(IW$19-'様式３（療養者名簿）（⑤の場合）'!$BJ32+1&lt;=15,IF(IW$19&gt;='様式３（療養者名簿）（⑤の場合）'!$BJ32,IF(IW$19&lt;='様式３（療養者名簿）（⑤の場合）'!$BK32,1,0),0),0)</f>
        <v>0</v>
      </c>
      <c r="IX27" s="365">
        <f>IF(IX$19-'様式３（療養者名簿）（⑤の場合）'!$BJ32+1&lt;=15,IF(IX$19&gt;='様式３（療養者名簿）（⑤の場合）'!$BJ32,IF(IX$19&lt;='様式３（療養者名簿）（⑤の場合）'!$BK32,1,0),0),0)</f>
        <v>0</v>
      </c>
      <c r="IY27" s="365">
        <f>IF(IY$19-'様式３（療養者名簿）（⑤の場合）'!$BJ32+1&lt;=15,IF(IY$19&gt;='様式３（療養者名簿）（⑤の場合）'!$BJ32,IF(IY$19&lt;='様式３（療養者名簿）（⑤の場合）'!$BK32,1,0),0),0)</f>
        <v>0</v>
      </c>
      <c r="IZ27" s="365">
        <f>IF(IZ$19-'様式３（療養者名簿）（⑤の場合）'!$BJ32+1&lt;=15,IF(IZ$19&gt;='様式３（療養者名簿）（⑤の場合）'!$BJ32,IF(IZ$19&lt;='様式３（療養者名簿）（⑤の場合）'!$BK32,1,0),0),0)</f>
        <v>0</v>
      </c>
      <c r="JA27" s="365">
        <f>IF(JA$19-'様式３（療養者名簿）（⑤の場合）'!$BJ32+1&lt;=15,IF(JA$19&gt;='様式３（療養者名簿）（⑤の場合）'!$BJ32,IF(JA$19&lt;='様式３（療養者名簿）（⑤の場合）'!$BK32,1,0),0),0)</f>
        <v>0</v>
      </c>
      <c r="JB27" s="365">
        <f>IF(JB$19-'様式３（療養者名簿）（⑤の場合）'!$BJ32+1&lt;=15,IF(JB$19&gt;='様式３（療養者名簿）（⑤の場合）'!$BJ32,IF(JB$19&lt;='様式３（療養者名簿）（⑤の場合）'!$BK32,1,0),0),0)</f>
        <v>0</v>
      </c>
      <c r="JC27" s="365">
        <f>IF(JC$19-'様式３（療養者名簿）（⑤の場合）'!$BJ32+1&lt;=15,IF(JC$19&gt;='様式３（療養者名簿）（⑤の場合）'!$BJ32,IF(JC$19&lt;='様式３（療養者名簿）（⑤の場合）'!$BK32,1,0),0),0)</f>
        <v>0</v>
      </c>
      <c r="JD27" s="365">
        <f>IF(JD$19-'様式３（療養者名簿）（⑤の場合）'!$BJ32+1&lt;=15,IF(JD$19&gt;='様式３（療養者名簿）（⑤の場合）'!$BJ32,IF(JD$19&lt;='様式３（療養者名簿）（⑤の場合）'!$BK32,1,0),0),0)</f>
        <v>0</v>
      </c>
      <c r="JE27" s="365">
        <f>IF(JE$19-'様式３（療養者名簿）（⑤の場合）'!$BJ32+1&lt;=15,IF(JE$19&gt;='様式３（療養者名簿）（⑤の場合）'!$BJ32,IF(JE$19&lt;='様式３（療養者名簿）（⑤の場合）'!$BK32,1,0),0),0)</f>
        <v>0</v>
      </c>
      <c r="JF27" s="365">
        <f>IF(JF$19-'様式３（療養者名簿）（⑤の場合）'!$BJ32+1&lt;=15,IF(JF$19&gt;='様式３（療養者名簿）（⑤の場合）'!$BJ32,IF(JF$19&lt;='様式３（療養者名簿）（⑤の場合）'!$BK32,1,0),0),0)</f>
        <v>0</v>
      </c>
      <c r="JG27" s="365">
        <f>IF(JG$19-'様式３（療養者名簿）（⑤の場合）'!$BJ32+1&lt;=15,IF(JG$19&gt;='様式３（療養者名簿）（⑤の場合）'!$BJ32,IF(JG$19&lt;='様式３（療養者名簿）（⑤の場合）'!$BK32,1,0),0),0)</f>
        <v>0</v>
      </c>
      <c r="JH27" s="365">
        <f>IF(JH$19-'様式３（療養者名簿）（⑤の場合）'!$BJ32+1&lt;=15,IF(JH$19&gt;='様式３（療養者名簿）（⑤の場合）'!$BJ32,IF(JH$19&lt;='様式３（療養者名簿）（⑤の場合）'!$BK32,1,0),0),0)</f>
        <v>0</v>
      </c>
      <c r="JI27" s="365">
        <f>IF(JI$19-'様式３（療養者名簿）（⑤の場合）'!$BJ32+1&lt;=15,IF(JI$19&gt;='様式３（療養者名簿）（⑤の場合）'!$BJ32,IF(JI$19&lt;='様式３（療養者名簿）（⑤の場合）'!$BK32,1,0),0),0)</f>
        <v>0</v>
      </c>
      <c r="JJ27" s="365">
        <f>IF(JJ$19-'様式３（療養者名簿）（⑤の場合）'!$BJ32+1&lt;=15,IF(JJ$19&gt;='様式３（療養者名簿）（⑤の場合）'!$BJ32,IF(JJ$19&lt;='様式３（療養者名簿）（⑤の場合）'!$BK32,1,0),0),0)</f>
        <v>0</v>
      </c>
      <c r="JK27" s="365">
        <f>IF(JK$19-'様式３（療養者名簿）（⑤の場合）'!$BJ32+1&lt;=15,IF(JK$19&gt;='様式３（療養者名簿）（⑤の場合）'!$BJ32,IF(JK$19&lt;='様式３（療養者名簿）（⑤の場合）'!$BK32,1,0),0),0)</f>
        <v>0</v>
      </c>
      <c r="JL27" s="365">
        <f>IF(JL$19-'様式３（療養者名簿）（⑤の場合）'!$BJ32+1&lt;=15,IF(JL$19&gt;='様式３（療養者名簿）（⑤の場合）'!$BJ32,IF(JL$19&lt;='様式３（療養者名簿）（⑤の場合）'!$BK32,1,0),0),0)</f>
        <v>0</v>
      </c>
      <c r="JM27" s="365">
        <f>IF(JM$19-'様式３（療養者名簿）（⑤の場合）'!$BJ32+1&lt;=15,IF(JM$19&gt;='様式３（療養者名簿）（⑤の場合）'!$BJ32,IF(JM$19&lt;='様式３（療養者名簿）（⑤の場合）'!$BK32,1,0),0),0)</f>
        <v>0</v>
      </c>
      <c r="JN27" s="365">
        <f>IF(JN$19-'様式３（療養者名簿）（⑤の場合）'!$BJ32+1&lt;=15,IF(JN$19&gt;='様式３（療養者名簿）（⑤の場合）'!$BJ32,IF(JN$19&lt;='様式３（療養者名簿）（⑤の場合）'!$BK32,1,0),0),0)</f>
        <v>0</v>
      </c>
      <c r="JO27" s="365">
        <f>IF(JO$19-'様式３（療養者名簿）（⑤の場合）'!$BJ32+1&lt;=15,IF(JO$19&gt;='様式３（療養者名簿）（⑤の場合）'!$BJ32,IF(JO$19&lt;='様式３（療養者名簿）（⑤の場合）'!$BK32,1,0),0),0)</f>
        <v>0</v>
      </c>
      <c r="JP27" s="365">
        <f>IF(JP$19-'様式３（療養者名簿）（⑤の場合）'!$BJ32+1&lt;=15,IF(JP$19&gt;='様式３（療養者名簿）（⑤の場合）'!$BJ32,IF(JP$19&lt;='様式３（療養者名簿）（⑤の場合）'!$BK32,1,0),0),0)</f>
        <v>0</v>
      </c>
      <c r="JQ27" s="365">
        <f>IF(JQ$19-'様式３（療養者名簿）（⑤の場合）'!$BJ32+1&lt;=15,IF(JQ$19&gt;='様式３（療養者名簿）（⑤の場合）'!$BJ32,IF(JQ$19&lt;='様式３（療養者名簿）（⑤の場合）'!$BK32,1,0),0),0)</f>
        <v>0</v>
      </c>
      <c r="JR27" s="365">
        <f>IF(JR$19-'様式３（療養者名簿）（⑤の場合）'!$BJ32+1&lt;=15,IF(JR$19&gt;='様式３（療養者名簿）（⑤の場合）'!$BJ32,IF(JR$19&lt;='様式３（療養者名簿）（⑤の場合）'!$BK32,1,0),0),0)</f>
        <v>0</v>
      </c>
      <c r="JS27" s="365">
        <f>IF(JS$19-'様式３（療養者名簿）（⑤の場合）'!$BJ32+1&lt;=15,IF(JS$19&gt;='様式３（療養者名簿）（⑤の場合）'!$BJ32,IF(JS$19&lt;='様式３（療養者名簿）（⑤の場合）'!$BK32,1,0),0),0)</f>
        <v>0</v>
      </c>
      <c r="JT27" s="365">
        <f>IF(JT$19-'様式３（療養者名簿）（⑤の場合）'!$BJ32+1&lt;=15,IF(JT$19&gt;='様式３（療養者名簿）（⑤の場合）'!$BJ32,IF(JT$19&lt;='様式３（療養者名簿）（⑤の場合）'!$BK32,1,0),0),0)</f>
        <v>0</v>
      </c>
      <c r="JU27" s="365">
        <f>IF(JU$19-'様式３（療養者名簿）（⑤の場合）'!$BJ32+1&lt;=15,IF(JU$19&gt;='様式３（療養者名簿）（⑤の場合）'!$BJ32,IF(JU$19&lt;='様式３（療養者名簿）（⑤の場合）'!$BK32,1,0),0),0)</f>
        <v>0</v>
      </c>
      <c r="JV27" s="365">
        <f>IF(JV$19-'様式３（療養者名簿）（⑤の場合）'!$BJ32+1&lt;=15,IF(JV$19&gt;='様式３（療養者名簿）（⑤の場合）'!$BJ32,IF(JV$19&lt;='様式３（療養者名簿）（⑤の場合）'!$BK32,1,0),0),0)</f>
        <v>0</v>
      </c>
      <c r="JW27" s="365">
        <f>IF(JW$19-'様式３（療養者名簿）（⑤の場合）'!$BJ32+1&lt;=15,IF(JW$19&gt;='様式３（療養者名簿）（⑤の場合）'!$BJ32,IF(JW$19&lt;='様式３（療養者名簿）（⑤の場合）'!$BK32,1,0),0),0)</f>
        <v>0</v>
      </c>
      <c r="JX27" s="365">
        <f>IF(JX$19-'様式３（療養者名簿）（⑤の場合）'!$BJ32+1&lt;=15,IF(JX$19&gt;='様式３（療養者名簿）（⑤の場合）'!$BJ32,IF(JX$19&lt;='様式３（療養者名簿）（⑤の場合）'!$BK32,1,0),0),0)</f>
        <v>0</v>
      </c>
      <c r="JY27" s="365">
        <f>IF(JY$19-'様式３（療養者名簿）（⑤の場合）'!$BJ32+1&lt;=15,IF(JY$19&gt;='様式３（療養者名簿）（⑤の場合）'!$BJ32,IF(JY$19&lt;='様式３（療養者名簿）（⑤の場合）'!$BK32,1,0),0),0)</f>
        <v>0</v>
      </c>
      <c r="JZ27" s="365">
        <f>IF(JZ$19-'様式３（療養者名簿）（⑤の場合）'!$BJ32+1&lt;=15,IF(JZ$19&gt;='様式３（療養者名簿）（⑤の場合）'!$BJ32,IF(JZ$19&lt;='様式３（療養者名簿）（⑤の場合）'!$BK32,1,0),0),0)</f>
        <v>0</v>
      </c>
      <c r="KA27" s="365">
        <f>IF(KA$19-'様式３（療養者名簿）（⑤の場合）'!$BJ32+1&lt;=15,IF(KA$19&gt;='様式３（療養者名簿）（⑤の場合）'!$BJ32,IF(KA$19&lt;='様式３（療養者名簿）（⑤の場合）'!$BK32,1,0),0),0)</f>
        <v>0</v>
      </c>
      <c r="KB27" s="365">
        <f>IF(KB$19-'様式３（療養者名簿）（⑤の場合）'!$BJ32+1&lt;=15,IF(KB$19&gt;='様式３（療養者名簿）（⑤の場合）'!$BJ32,IF(KB$19&lt;='様式３（療養者名簿）（⑤の場合）'!$BK32,1,0),0),0)</f>
        <v>0</v>
      </c>
      <c r="KC27" s="365">
        <f>IF(KC$19-'様式３（療養者名簿）（⑤の場合）'!$BJ32+1&lt;=15,IF(KC$19&gt;='様式３（療養者名簿）（⑤の場合）'!$BJ32,IF(KC$19&lt;='様式３（療養者名簿）（⑤の場合）'!$BK32,1,0),0),0)</f>
        <v>0</v>
      </c>
      <c r="KD27" s="365">
        <f>IF(KD$19-'様式３（療養者名簿）（⑤の場合）'!$BJ32+1&lt;=15,IF(KD$19&gt;='様式３（療養者名簿）（⑤の場合）'!$BJ32,IF(KD$19&lt;='様式３（療養者名簿）（⑤の場合）'!$BK32,1,0),0),0)</f>
        <v>0</v>
      </c>
      <c r="KE27" s="365">
        <f>IF(KE$19-'様式３（療養者名簿）（⑤の場合）'!$BJ32+1&lt;=15,IF(KE$19&gt;='様式３（療養者名簿）（⑤の場合）'!$BJ32,IF(KE$19&lt;='様式３（療養者名簿）（⑤の場合）'!$BK32,1,0),0),0)</f>
        <v>0</v>
      </c>
      <c r="KF27" s="365">
        <f>IF(KF$19-'様式３（療養者名簿）（⑤の場合）'!$BJ32+1&lt;=15,IF(KF$19&gt;='様式３（療養者名簿）（⑤の場合）'!$BJ32,IF(KF$19&lt;='様式３（療養者名簿）（⑤の場合）'!$BK32,1,0),0),0)</f>
        <v>0</v>
      </c>
      <c r="KG27" s="365">
        <f>IF(KG$19-'様式３（療養者名簿）（⑤の場合）'!$BJ32+1&lt;=15,IF(KG$19&gt;='様式３（療養者名簿）（⑤の場合）'!$BJ32,IF(KG$19&lt;='様式３（療養者名簿）（⑤の場合）'!$BK32,1,0),0),0)</f>
        <v>0</v>
      </c>
      <c r="KH27" s="365">
        <f>IF(KH$19-'様式３（療養者名簿）（⑤の場合）'!$BJ32+1&lt;=15,IF(KH$19&gt;='様式３（療養者名簿）（⑤の場合）'!$BJ32,IF(KH$19&lt;='様式３（療養者名簿）（⑤の場合）'!$BK32,1,0),0),0)</f>
        <v>0</v>
      </c>
      <c r="KI27" s="365">
        <f>IF(KI$19-'様式３（療養者名簿）（⑤の場合）'!$BJ32+1&lt;=15,IF(KI$19&gt;='様式３（療養者名簿）（⑤の場合）'!$BJ32,IF(KI$19&lt;='様式３（療養者名簿）（⑤の場合）'!$BK32,1,0),0),0)</f>
        <v>0</v>
      </c>
      <c r="KJ27" s="365">
        <f>IF(KJ$19-'様式３（療養者名簿）（⑤の場合）'!$BJ32+1&lt;=15,IF(KJ$19&gt;='様式３（療養者名簿）（⑤の場合）'!$BJ32,IF(KJ$19&lt;='様式３（療養者名簿）（⑤の場合）'!$BK32,1,0),0),0)</f>
        <v>0</v>
      </c>
      <c r="KK27" s="365">
        <f>IF(KK$19-'様式３（療養者名簿）（⑤の場合）'!$BJ32+1&lt;=15,IF(KK$19&gt;='様式３（療養者名簿）（⑤の場合）'!$BJ32,IF(KK$19&lt;='様式３（療養者名簿）（⑤の場合）'!$BK32,1,0),0),0)</f>
        <v>0</v>
      </c>
      <c r="KL27" s="365">
        <f>IF(KL$19-'様式３（療養者名簿）（⑤の場合）'!$BJ32+1&lt;=15,IF(KL$19&gt;='様式３（療養者名簿）（⑤の場合）'!$BJ32,IF(KL$19&lt;='様式３（療養者名簿）（⑤の場合）'!$BK32,1,0),0),0)</f>
        <v>0</v>
      </c>
      <c r="KM27" s="365">
        <f>IF(KM$19-'様式３（療養者名簿）（⑤の場合）'!$BJ32+1&lt;=15,IF(KM$19&gt;='様式３（療養者名簿）（⑤の場合）'!$BJ32,IF(KM$19&lt;='様式３（療養者名簿）（⑤の場合）'!$BK32,1,0),0),0)</f>
        <v>0</v>
      </c>
      <c r="KN27" s="365">
        <f>IF(KN$19-'様式３（療養者名簿）（⑤の場合）'!$BJ32+1&lt;=15,IF(KN$19&gt;='様式３（療養者名簿）（⑤の場合）'!$BJ32,IF(KN$19&lt;='様式３（療養者名簿）（⑤の場合）'!$BK32,1,0),0),0)</f>
        <v>0</v>
      </c>
      <c r="KO27" s="365">
        <f>IF(KO$19-'様式３（療養者名簿）（⑤の場合）'!$BJ32+1&lt;=15,IF(KO$19&gt;='様式３（療養者名簿）（⑤の場合）'!$BJ32,IF(KO$19&lt;='様式３（療養者名簿）（⑤の場合）'!$BK32,1,0),0),0)</f>
        <v>0</v>
      </c>
      <c r="KP27" s="365">
        <f>IF(KP$19-'様式３（療養者名簿）（⑤の場合）'!$BJ32+1&lt;=15,IF(KP$19&gt;='様式３（療養者名簿）（⑤の場合）'!$BJ32,IF(KP$19&lt;='様式３（療養者名簿）（⑤の場合）'!$BK32,1,0),0),0)</f>
        <v>0</v>
      </c>
      <c r="KQ27" s="365">
        <f>IF(KQ$19-'様式３（療養者名簿）（⑤の場合）'!$BJ32+1&lt;=15,IF(KQ$19&gt;='様式３（療養者名簿）（⑤の場合）'!$BJ32,IF(KQ$19&lt;='様式３（療養者名簿）（⑤の場合）'!$BK32,1,0),0),0)</f>
        <v>0</v>
      </c>
      <c r="KR27" s="365">
        <f>IF(KR$19-'様式３（療養者名簿）（⑤の場合）'!$BJ32+1&lt;=15,IF(KR$19&gt;='様式３（療養者名簿）（⑤の場合）'!$BJ32,IF(KR$19&lt;='様式３（療養者名簿）（⑤の場合）'!$BK32,1,0),0),0)</f>
        <v>0</v>
      </c>
      <c r="KS27" s="365">
        <f>IF(KS$19-'様式３（療養者名簿）（⑤の場合）'!$BJ32+1&lt;=15,IF(KS$19&gt;='様式３（療養者名簿）（⑤の場合）'!$BJ32,IF(KS$19&lt;='様式３（療養者名簿）（⑤の場合）'!$BK32,1,0),0),0)</f>
        <v>0</v>
      </c>
      <c r="KT27" s="365">
        <f>IF(KT$19-'様式３（療養者名簿）（⑤の場合）'!$BJ32+1&lt;=15,IF(KT$19&gt;='様式３（療養者名簿）（⑤の場合）'!$BJ32,IF(KT$19&lt;='様式３（療養者名簿）（⑤の場合）'!$BK32,1,0),0),0)</f>
        <v>0</v>
      </c>
      <c r="KU27" s="365">
        <f>IF(KU$19-'様式３（療養者名簿）（⑤の場合）'!$BJ32+1&lt;=15,IF(KU$19&gt;='様式３（療養者名簿）（⑤の場合）'!$BJ32,IF(KU$19&lt;='様式３（療養者名簿）（⑤の場合）'!$BK32,1,0),0),0)</f>
        <v>0</v>
      </c>
      <c r="KV27" s="365">
        <f>IF(KV$19-'様式３（療養者名簿）（⑤の場合）'!$BJ32+1&lt;=15,IF(KV$19&gt;='様式３（療養者名簿）（⑤の場合）'!$BJ32,IF(KV$19&lt;='様式３（療養者名簿）（⑤の場合）'!$BK32,1,0),0),0)</f>
        <v>0</v>
      </c>
      <c r="KW27" s="365">
        <f>IF(KW$19-'様式３（療養者名簿）（⑤の場合）'!$BJ32+1&lt;=15,IF(KW$19&gt;='様式３（療養者名簿）（⑤の場合）'!$BJ32,IF(KW$19&lt;='様式３（療養者名簿）（⑤の場合）'!$BK32,1,0),0),0)</f>
        <v>0</v>
      </c>
      <c r="KX27" s="365">
        <f>IF(KX$19-'様式３（療養者名簿）（⑤の場合）'!$BJ32+1&lt;=15,IF(KX$19&gt;='様式３（療養者名簿）（⑤の場合）'!$BJ32,IF(KX$19&lt;='様式３（療養者名簿）（⑤の場合）'!$BK32,1,0),0),0)</f>
        <v>0</v>
      </c>
      <c r="KY27" s="365">
        <f>IF(KY$19-'様式３（療養者名簿）（⑤の場合）'!$BJ32+1&lt;=15,IF(KY$19&gt;='様式３（療養者名簿）（⑤の場合）'!$BJ32,IF(KY$19&lt;='様式３（療養者名簿）（⑤の場合）'!$BK32,1,0),0),0)</f>
        <v>0</v>
      </c>
      <c r="KZ27" s="365">
        <f>IF(KZ$19-'様式３（療養者名簿）（⑤の場合）'!$BJ32+1&lt;=15,IF(KZ$19&gt;='様式３（療養者名簿）（⑤の場合）'!$BJ32,IF(KZ$19&lt;='様式３（療養者名簿）（⑤の場合）'!$BK32,1,0),0),0)</f>
        <v>0</v>
      </c>
      <c r="LA27" s="365">
        <f>IF(LA$19-'様式３（療養者名簿）（⑤の場合）'!$BJ32+1&lt;=15,IF(LA$19&gt;='様式３（療養者名簿）（⑤の場合）'!$BJ32,IF(LA$19&lt;='様式３（療養者名簿）（⑤の場合）'!$BK32,1,0),0),0)</f>
        <v>0</v>
      </c>
      <c r="LB27" s="365">
        <f>IF(LB$19-'様式３（療養者名簿）（⑤の場合）'!$BJ32+1&lt;=15,IF(LB$19&gt;='様式３（療養者名簿）（⑤の場合）'!$BJ32,IF(LB$19&lt;='様式３（療養者名簿）（⑤の場合）'!$BK32,1,0),0),0)</f>
        <v>0</v>
      </c>
      <c r="LC27" s="365">
        <f>IF(LC$19-'様式３（療養者名簿）（⑤の場合）'!$BJ32+1&lt;=15,IF(LC$19&gt;='様式３（療養者名簿）（⑤の場合）'!$BJ32,IF(LC$19&lt;='様式３（療養者名簿）（⑤の場合）'!$BK32,1,0),0),0)</f>
        <v>0</v>
      </c>
      <c r="LD27" s="365">
        <f>IF(LD$19-'様式３（療養者名簿）（⑤の場合）'!$BJ32+1&lt;=15,IF(LD$19&gt;='様式３（療養者名簿）（⑤の場合）'!$BJ32,IF(LD$19&lt;='様式３（療養者名簿）（⑤の場合）'!$BK32,1,0),0),0)</f>
        <v>0</v>
      </c>
      <c r="LE27" s="365">
        <f>IF(LE$19-'様式３（療養者名簿）（⑤の場合）'!$BJ32+1&lt;=15,IF(LE$19&gt;='様式３（療養者名簿）（⑤の場合）'!$BJ32,IF(LE$19&lt;='様式３（療養者名簿）（⑤の場合）'!$BK32,1,0),0),0)</f>
        <v>0</v>
      </c>
      <c r="LF27" s="365">
        <f>IF(LF$19-'様式３（療養者名簿）（⑤の場合）'!$BJ32+1&lt;=15,IF(LF$19&gt;='様式３（療養者名簿）（⑤の場合）'!$BJ32,IF(LF$19&lt;='様式３（療養者名簿）（⑤の場合）'!$BK32,1,0),0),0)</f>
        <v>0</v>
      </c>
      <c r="LG27" s="365">
        <f>IF(LG$19-'様式３（療養者名簿）（⑤の場合）'!$BJ32+1&lt;=15,IF(LG$19&gt;='様式３（療養者名簿）（⑤の場合）'!$BJ32,IF(LG$19&lt;='様式３（療養者名簿）（⑤の場合）'!$BK32,1,0),0),0)</f>
        <v>0</v>
      </c>
      <c r="LH27" s="365">
        <f>IF(LH$19-'様式３（療養者名簿）（⑤の場合）'!$BJ32+1&lt;=15,IF(LH$19&gt;='様式３（療養者名簿）（⑤の場合）'!$BJ32,IF(LH$19&lt;='様式３（療養者名簿）（⑤の場合）'!$BK32,1,0),0),0)</f>
        <v>0</v>
      </c>
      <c r="LI27" s="365">
        <f>IF(LI$19-'様式３（療養者名簿）（⑤の場合）'!$BJ32+1&lt;=15,IF(LI$19&gt;='様式３（療養者名簿）（⑤の場合）'!$BJ32,IF(LI$19&lt;='様式３（療養者名簿）（⑤の場合）'!$BK32,1,0),0),0)</f>
        <v>0</v>
      </c>
      <c r="LJ27" s="365">
        <f>IF(LJ$19-'様式３（療養者名簿）（⑤の場合）'!$BJ32+1&lt;=15,IF(LJ$19&gt;='様式３（療養者名簿）（⑤の場合）'!$BJ32,IF(LJ$19&lt;='様式３（療養者名簿）（⑤の場合）'!$BK32,1,0),0),0)</f>
        <v>0</v>
      </c>
      <c r="LK27" s="365">
        <f>IF(LK$19-'様式３（療養者名簿）（⑤の場合）'!$BJ32+1&lt;=15,IF(LK$19&gt;='様式３（療養者名簿）（⑤の場合）'!$BJ32,IF(LK$19&lt;='様式３（療養者名簿）（⑤の場合）'!$BK32,1,0),0),0)</f>
        <v>0</v>
      </c>
      <c r="LL27" s="365">
        <f>IF(LL$19-'様式３（療養者名簿）（⑤の場合）'!$BJ32+1&lt;=15,IF(LL$19&gt;='様式３（療養者名簿）（⑤の場合）'!$BJ32,IF(LL$19&lt;='様式３（療養者名簿）（⑤の場合）'!$BK32,1,0),0),0)</f>
        <v>0</v>
      </c>
      <c r="LM27" s="365">
        <f>IF(LM$19-'様式３（療養者名簿）（⑤の場合）'!$BJ32+1&lt;=15,IF(LM$19&gt;='様式３（療養者名簿）（⑤の場合）'!$BJ32,IF(LM$19&lt;='様式３（療養者名簿）（⑤の場合）'!$BK32,1,0),0),0)</f>
        <v>0</v>
      </c>
      <c r="LN27" s="365">
        <f>IF(LN$19-'様式３（療養者名簿）（⑤の場合）'!$BJ32+1&lt;=15,IF(LN$19&gt;='様式３（療養者名簿）（⑤の場合）'!$BJ32,IF(LN$19&lt;='様式３（療養者名簿）（⑤の場合）'!$BK32,1,0),0),0)</f>
        <v>0</v>
      </c>
      <c r="LO27" s="365">
        <f>IF(LO$19-'様式３（療養者名簿）（⑤の場合）'!$BJ32+1&lt;=15,IF(LO$19&gt;='様式３（療養者名簿）（⑤の場合）'!$BJ32,IF(LO$19&lt;='様式３（療養者名簿）（⑤の場合）'!$BK32,1,0),0),0)</f>
        <v>0</v>
      </c>
      <c r="LP27" s="365">
        <f>IF(LP$19-'様式３（療養者名簿）（⑤の場合）'!$BJ32+1&lt;=15,IF(LP$19&gt;='様式３（療養者名簿）（⑤の場合）'!$BJ32,IF(LP$19&lt;='様式３（療養者名簿）（⑤の場合）'!$BK32,1,0),0),0)</f>
        <v>0</v>
      </c>
      <c r="LQ27" s="365">
        <f>IF(LQ$19-'様式３（療養者名簿）（⑤の場合）'!$BJ32+1&lt;=15,IF(LQ$19&gt;='様式３（療養者名簿）（⑤の場合）'!$BJ32,IF(LQ$19&lt;='様式３（療養者名簿）（⑤の場合）'!$BK32,1,0),0),0)</f>
        <v>0</v>
      </c>
      <c r="LR27" s="365">
        <f>IF(LR$19-'様式３（療養者名簿）（⑤の場合）'!$BJ32+1&lt;=15,IF(LR$19&gt;='様式３（療養者名簿）（⑤の場合）'!$BJ32,IF(LR$19&lt;='様式３（療養者名簿）（⑤の場合）'!$BK32,1,0),0),0)</f>
        <v>0</v>
      </c>
      <c r="LS27" s="365">
        <f>IF(LS$19-'様式３（療養者名簿）（⑤の場合）'!$BJ32+1&lt;=15,IF(LS$19&gt;='様式３（療養者名簿）（⑤の場合）'!$BJ32,IF(LS$19&lt;='様式３（療養者名簿）（⑤の場合）'!$BK32,1,0),0),0)</f>
        <v>0</v>
      </c>
      <c r="LT27" s="365">
        <f>IF(LT$19-'様式３（療養者名簿）（⑤の場合）'!$BJ32+1&lt;=15,IF(LT$19&gt;='様式３（療養者名簿）（⑤の場合）'!$BJ32,IF(LT$19&lt;='様式３（療養者名簿）（⑤の場合）'!$BK32,1,0),0),0)</f>
        <v>0</v>
      </c>
      <c r="LU27" s="365">
        <f>IF(LU$19-'様式３（療養者名簿）（⑤の場合）'!$BJ32+1&lt;=15,IF(LU$19&gt;='様式３（療養者名簿）（⑤の場合）'!$BJ32,IF(LU$19&lt;='様式３（療養者名簿）（⑤の場合）'!$BK32,1,0),0),0)</f>
        <v>0</v>
      </c>
      <c r="LV27" s="365">
        <f>IF(LV$19-'様式３（療養者名簿）（⑤の場合）'!$BJ32+1&lt;=15,IF(LV$19&gt;='様式３（療養者名簿）（⑤の場合）'!$BJ32,IF(LV$19&lt;='様式３（療養者名簿）（⑤の場合）'!$BK32,1,0),0),0)</f>
        <v>0</v>
      </c>
      <c r="LW27" s="365">
        <f>IF(LW$19-'様式３（療養者名簿）（⑤の場合）'!$BJ32+1&lt;=15,IF(LW$19&gt;='様式３（療養者名簿）（⑤の場合）'!$BJ32,IF(LW$19&lt;='様式３（療養者名簿）（⑤の場合）'!$BK32,1,0),0),0)</f>
        <v>0</v>
      </c>
      <c r="LX27" s="365">
        <f>IF(LX$19-'様式３（療養者名簿）（⑤の場合）'!$BJ32+1&lt;=15,IF(LX$19&gt;='様式３（療養者名簿）（⑤の場合）'!$BJ32,IF(LX$19&lt;='様式３（療養者名簿）（⑤の場合）'!$BK32,1,0),0),0)</f>
        <v>0</v>
      </c>
      <c r="LY27" s="365">
        <f>IF(LY$19-'様式３（療養者名簿）（⑤の場合）'!$BJ32+1&lt;=15,IF(LY$19&gt;='様式３（療養者名簿）（⑤の場合）'!$BJ32,IF(LY$19&lt;='様式３（療養者名簿）（⑤の場合）'!$BK32,1,0),0),0)</f>
        <v>0</v>
      </c>
      <c r="LZ27" s="365">
        <f>IF(LZ$19-'様式３（療養者名簿）（⑤の場合）'!$BJ32+1&lt;=15,IF(LZ$19&gt;='様式３（療養者名簿）（⑤の場合）'!$BJ32,IF(LZ$19&lt;='様式３（療養者名簿）（⑤の場合）'!$BK32,1,0),0),0)</f>
        <v>0</v>
      </c>
      <c r="MA27" s="365">
        <f>IF(MA$19-'様式３（療養者名簿）（⑤の場合）'!$BJ32+1&lt;=15,IF(MA$19&gt;='様式３（療養者名簿）（⑤の場合）'!$BJ32,IF(MA$19&lt;='様式３（療養者名簿）（⑤の場合）'!$BK32,1,0),0),0)</f>
        <v>0</v>
      </c>
      <c r="MB27" s="365">
        <f>IF(MB$19-'様式３（療養者名簿）（⑤の場合）'!$BJ32+1&lt;=15,IF(MB$19&gt;='様式３（療養者名簿）（⑤の場合）'!$BJ32,IF(MB$19&lt;='様式３（療養者名簿）（⑤の場合）'!$BK32,1,0),0),0)</f>
        <v>0</v>
      </c>
      <c r="MC27" s="365">
        <f>IF(MC$19-'様式３（療養者名簿）（⑤の場合）'!$BJ32+1&lt;=15,IF(MC$19&gt;='様式３（療養者名簿）（⑤の場合）'!$BJ32,IF(MC$19&lt;='様式３（療養者名簿）（⑤の場合）'!$BK32,1,0),0),0)</f>
        <v>0</v>
      </c>
      <c r="MD27" s="365">
        <f>IF(MD$19-'様式３（療養者名簿）（⑤の場合）'!$BJ32+1&lt;=15,IF(MD$19&gt;='様式３（療養者名簿）（⑤の場合）'!$BJ32,IF(MD$19&lt;='様式３（療養者名簿）（⑤の場合）'!$BK32,1,0),0),0)</f>
        <v>0</v>
      </c>
      <c r="ME27" s="365">
        <f>IF(ME$19-'様式３（療養者名簿）（⑤の場合）'!$BJ32+1&lt;=15,IF(ME$19&gt;='様式３（療養者名簿）（⑤の場合）'!$BJ32,IF(ME$19&lt;='様式３（療養者名簿）（⑤の場合）'!$BK32,1,0),0),0)</f>
        <v>0</v>
      </c>
      <c r="MF27" s="365">
        <f>IF(MF$19-'様式３（療養者名簿）（⑤の場合）'!$BJ32+1&lt;=15,IF(MF$19&gt;='様式３（療養者名簿）（⑤の場合）'!$BJ32,IF(MF$19&lt;='様式３（療養者名簿）（⑤の場合）'!$BK32,1,0),0),0)</f>
        <v>0</v>
      </c>
      <c r="MG27" s="365">
        <f>IF(MG$19-'様式３（療養者名簿）（⑤の場合）'!$BJ32+1&lt;=15,IF(MG$19&gt;='様式３（療養者名簿）（⑤の場合）'!$BJ32,IF(MG$19&lt;='様式３（療養者名簿）（⑤の場合）'!$BK32,1,0),0),0)</f>
        <v>0</v>
      </c>
      <c r="MH27" s="365">
        <f>IF(MH$19-'様式３（療養者名簿）（⑤の場合）'!$BJ32+1&lt;=15,IF(MH$19&gt;='様式３（療養者名簿）（⑤の場合）'!$BJ32,IF(MH$19&lt;='様式３（療養者名簿）（⑤の場合）'!$BK32,1,0),0),0)</f>
        <v>0</v>
      </c>
      <c r="MI27" s="365">
        <f>IF(MI$19-'様式３（療養者名簿）（⑤の場合）'!$BJ32+1&lt;=15,IF(MI$19&gt;='様式３（療養者名簿）（⑤の場合）'!$BJ32,IF(MI$19&lt;='様式３（療養者名簿）（⑤の場合）'!$BK32,1,0),0),0)</f>
        <v>0</v>
      </c>
      <c r="MJ27" s="365">
        <f>IF(MJ$19-'様式３（療養者名簿）（⑤の場合）'!$BJ32+1&lt;=15,IF(MJ$19&gt;='様式３（療養者名簿）（⑤の場合）'!$BJ32,IF(MJ$19&lt;='様式３（療養者名簿）（⑤の場合）'!$BK32,1,0),0),0)</f>
        <v>0</v>
      </c>
      <c r="MK27" s="365">
        <f>IF(MK$19-'様式３（療養者名簿）（⑤の場合）'!$BJ32+1&lt;=15,IF(MK$19&gt;='様式３（療養者名簿）（⑤の場合）'!$BJ32,IF(MK$19&lt;='様式３（療養者名簿）（⑤の場合）'!$BK32,1,0),0),0)</f>
        <v>0</v>
      </c>
      <c r="ML27" s="365">
        <f>IF(ML$19-'様式３（療養者名簿）（⑤の場合）'!$BJ32+1&lt;=15,IF(ML$19&gt;='様式３（療養者名簿）（⑤の場合）'!$BJ32,IF(ML$19&lt;='様式３（療養者名簿）（⑤の場合）'!$BK32,1,0),0),0)</f>
        <v>0</v>
      </c>
      <c r="MM27" s="365">
        <f>IF(MM$19-'様式３（療養者名簿）（⑤の場合）'!$BJ32+1&lt;=15,IF(MM$19&gt;='様式３（療養者名簿）（⑤の場合）'!$BJ32,IF(MM$19&lt;='様式３（療養者名簿）（⑤の場合）'!$BK32,1,0),0),0)</f>
        <v>0</v>
      </c>
      <c r="MN27" s="365">
        <f>IF(MN$19-'様式３（療養者名簿）（⑤の場合）'!$BJ32+1&lt;=15,IF(MN$19&gt;='様式３（療養者名簿）（⑤の場合）'!$BJ32,IF(MN$19&lt;='様式３（療養者名簿）（⑤の場合）'!$BK32,1,0),0),0)</f>
        <v>0</v>
      </c>
      <c r="MO27" s="365">
        <f>IF(MO$19-'様式３（療養者名簿）（⑤の場合）'!$BJ32+1&lt;=15,IF(MO$19&gt;='様式３（療養者名簿）（⑤の場合）'!$BJ32,IF(MO$19&lt;='様式３（療養者名簿）（⑤の場合）'!$BK32,1,0),0),0)</f>
        <v>0</v>
      </c>
      <c r="MP27" s="365">
        <f>IF(MP$19-'様式３（療養者名簿）（⑤の場合）'!$BJ32+1&lt;=15,IF(MP$19&gt;='様式３（療養者名簿）（⑤の場合）'!$BJ32,IF(MP$19&lt;='様式３（療養者名簿）（⑤の場合）'!$BK32,1,0),0),0)</f>
        <v>0</v>
      </c>
      <c r="MQ27" s="365">
        <f>IF(MQ$19-'様式３（療養者名簿）（⑤の場合）'!$BJ32+1&lt;=15,IF(MQ$19&gt;='様式３（療養者名簿）（⑤の場合）'!$BJ32,IF(MQ$19&lt;='様式３（療養者名簿）（⑤の場合）'!$BK32,1,0),0),0)</f>
        <v>0</v>
      </c>
      <c r="MR27" s="365">
        <f>IF(MR$19-'様式３（療養者名簿）（⑤の場合）'!$BJ32+1&lt;=15,IF(MR$19&gt;='様式３（療養者名簿）（⑤の場合）'!$BJ32,IF(MR$19&lt;='様式３（療養者名簿）（⑤の場合）'!$BK32,1,0),0),0)</f>
        <v>0</v>
      </c>
      <c r="MS27" s="365">
        <f>IF(MS$19-'様式３（療養者名簿）（⑤の場合）'!$BJ32+1&lt;=15,IF(MS$19&gt;='様式３（療養者名簿）（⑤の場合）'!$BJ32,IF(MS$19&lt;='様式３（療養者名簿）（⑤の場合）'!$BK32,1,0),0),0)</f>
        <v>0</v>
      </c>
      <c r="MT27" s="365">
        <f>IF(MT$19-'様式３（療養者名簿）（⑤の場合）'!$BJ32+1&lt;=15,IF(MT$19&gt;='様式３（療養者名簿）（⑤の場合）'!$BJ32,IF(MT$19&lt;='様式３（療養者名簿）（⑤の場合）'!$BK32,1,0),0),0)</f>
        <v>0</v>
      </c>
      <c r="MU27" s="365">
        <f>IF(MU$19-'様式３（療養者名簿）（⑤の場合）'!$BJ32+1&lt;=15,IF(MU$19&gt;='様式３（療養者名簿）（⑤の場合）'!$BJ32,IF(MU$19&lt;='様式３（療養者名簿）（⑤の場合）'!$BK32,1,0),0),0)</f>
        <v>0</v>
      </c>
      <c r="MV27" s="365">
        <f>IF(MV$19-'様式３（療養者名簿）（⑤の場合）'!$BJ32+1&lt;=15,IF(MV$19&gt;='様式３（療養者名簿）（⑤の場合）'!$BJ32,IF(MV$19&lt;='様式３（療養者名簿）（⑤の場合）'!$BK32,1,0),0),0)</f>
        <v>0</v>
      </c>
      <c r="MW27" s="365">
        <f>IF(MW$19-'様式３（療養者名簿）（⑤の場合）'!$BJ32+1&lt;=15,IF(MW$19&gt;='様式３（療養者名簿）（⑤の場合）'!$BJ32,IF(MW$19&lt;='様式３（療養者名簿）（⑤の場合）'!$BK32,1,0),0),0)</f>
        <v>0</v>
      </c>
      <c r="MX27" s="365">
        <f>IF(MX$19-'様式３（療養者名簿）（⑤の場合）'!$BJ32+1&lt;=15,IF(MX$19&gt;='様式３（療養者名簿）（⑤の場合）'!$BJ32,IF(MX$19&lt;='様式３（療養者名簿）（⑤の場合）'!$BK32,1,0),0),0)</f>
        <v>0</v>
      </c>
      <c r="MY27" s="365">
        <f>IF(MY$19-'様式３（療養者名簿）（⑤の場合）'!$BJ32+1&lt;=15,IF(MY$19&gt;='様式３（療養者名簿）（⑤の場合）'!$BJ32,IF(MY$19&lt;='様式３（療養者名簿）（⑤の場合）'!$BK32,1,0),0),0)</f>
        <v>0</v>
      </c>
      <c r="MZ27" s="365">
        <f>IF(MZ$19-'様式３（療養者名簿）（⑤の場合）'!$BJ32+1&lt;=15,IF(MZ$19&gt;='様式３（療養者名簿）（⑤の場合）'!$BJ32,IF(MZ$19&lt;='様式３（療養者名簿）（⑤の場合）'!$BK32,1,0),0),0)</f>
        <v>0</v>
      </c>
      <c r="NA27" s="365">
        <f>IF(NA$19-'様式３（療養者名簿）（⑤の場合）'!$BJ32+1&lt;=15,IF(NA$19&gt;='様式３（療養者名簿）（⑤の場合）'!$BJ32,IF(NA$19&lt;='様式３（療養者名簿）（⑤の場合）'!$BK32,1,0),0),0)</f>
        <v>0</v>
      </c>
      <c r="NB27" s="365">
        <f>IF(NB$19-'様式３（療養者名簿）（⑤の場合）'!$BJ32+1&lt;=15,IF(NB$19&gt;='様式３（療養者名簿）（⑤の場合）'!$BJ32,IF(NB$19&lt;='様式３（療養者名簿）（⑤の場合）'!$BK32,1,0),0),0)</f>
        <v>0</v>
      </c>
      <c r="NC27" s="248">
        <f>IF(NC$19-'様式３（療養者名簿）（⑤の場合）'!$BJ32+1&lt;=15,IF(NC$19&gt;='様式３（療養者名簿）（⑤の場合）'!$BJ32,IF(NC$19&lt;='様式３（療養者名簿）（⑤の場合）'!$BK32,1,0),0),0)</f>
        <v>0</v>
      </c>
      <c r="ND27" s="248">
        <f>IF(ND$19-'様式３（療養者名簿）（⑤の場合）'!$BJ32+1&lt;=15,IF(ND$19&gt;='様式３（療養者名簿）（⑤の場合）'!$BJ32,IF(ND$19&lt;='様式３（療養者名簿）（⑤の場合）'!$BK32,1,0),0),0)</f>
        <v>0</v>
      </c>
      <c r="NE27" s="248">
        <f>IF(NE$19-'様式３（療養者名簿）（⑤の場合）'!$BJ32+1&lt;=15,IF(NE$19&gt;='様式３（療養者名簿）（⑤の場合）'!$BJ32,IF(NE$19&lt;='様式３（療養者名簿）（⑤の場合）'!$BK32,1,0),0),0)</f>
        <v>0</v>
      </c>
      <c r="NF27" s="248">
        <f>IF(NF$19-'様式３（療養者名簿）（⑤の場合）'!$BJ32+1&lt;=15,IF(NF$19&gt;='様式３（療養者名簿）（⑤の場合）'!$BJ32,IF(NF$19&lt;='様式３（療養者名簿）（⑤の場合）'!$BK32,1,0),0),0)</f>
        <v>0</v>
      </c>
      <c r="NG27" s="248">
        <f>IF(NG$19-'様式３（療養者名簿）（⑤の場合）'!$BJ32+1&lt;=15,IF(NG$19&gt;='様式３（療養者名簿）（⑤の場合）'!$BJ32,IF(NG$19&lt;='様式３（療養者名簿）（⑤の場合）'!$BK32,1,0),0),0)</f>
        <v>0</v>
      </c>
      <c r="NH27" s="248">
        <f>IF(NH$19-'様式３（療養者名簿）（⑤の場合）'!$BJ32+1&lt;=15,IF(NH$19&gt;='様式３（療養者名簿）（⑤の場合）'!$BJ32,IF(NH$19&lt;='様式３（療養者名簿）（⑤の場合）'!$BK32,1,0),0),0)</f>
        <v>0</v>
      </c>
      <c r="NI27" s="248">
        <f>IF(NI$19-'様式３（療養者名簿）（⑤の場合）'!$BJ32+1&lt;=15,IF(NI$19&gt;='様式３（療養者名簿）（⑤の場合）'!$BJ32,IF(NI$19&lt;='様式３（療養者名簿）（⑤の場合）'!$BK32,1,0),0),0)</f>
        <v>0</v>
      </c>
      <c r="NJ27" s="248">
        <f>IF(NJ$19-'様式３（療養者名簿）（⑤の場合）'!$BJ32+1&lt;=15,IF(NJ$19&gt;='様式３（療養者名簿）（⑤の場合）'!$BJ32,IF(NJ$19&lt;='様式３（療養者名簿）（⑤の場合）'!$BK32,1,0),0),0)</f>
        <v>0</v>
      </c>
      <c r="NK27" s="248">
        <f>IF(NK$19-'様式３（療養者名簿）（⑤の場合）'!$BJ32+1&lt;=15,IF(NK$19&gt;='様式３（療養者名簿）（⑤の場合）'!$BJ32,IF(NK$19&lt;='様式３（療養者名簿）（⑤の場合）'!$BK32,1,0),0),0)</f>
        <v>0</v>
      </c>
      <c r="NL27" s="248">
        <f>IF(NL$19-'様式３（療養者名簿）（⑤の場合）'!$BJ32+1&lt;=15,IF(NL$19&gt;='様式３（療養者名簿）（⑤の場合）'!$BJ32,IF(NL$19&lt;='様式３（療養者名簿）（⑤の場合）'!$BK32,1,0),0),0)</f>
        <v>0</v>
      </c>
      <c r="NM27" s="248">
        <f>IF(NM$19-'様式３（療養者名簿）（⑤の場合）'!$BJ32+1&lt;=15,IF(NM$19&gt;='様式３（療養者名簿）（⑤の場合）'!$BJ32,IF(NM$19&lt;='様式３（療養者名簿）（⑤の場合）'!$BK32,1,0),0),0)</f>
        <v>0</v>
      </c>
      <c r="NN27" s="248">
        <f>IF(NN$19-'様式３（療養者名簿）（⑤の場合）'!$BJ32+1&lt;=15,IF(NN$19&gt;='様式３（療養者名簿）（⑤の場合）'!$BJ32,IF(NN$19&lt;='様式３（療養者名簿）（⑤の場合）'!$BK32,1,0),0),0)</f>
        <v>0</v>
      </c>
      <c r="NO27" s="248">
        <f>IF(NO$19-'様式３（療養者名簿）（⑤の場合）'!$BJ32+1&lt;=15,IF(NO$19&gt;='様式３（療養者名簿）（⑤の場合）'!$BJ32,IF(NO$19&lt;='様式３（療養者名簿）（⑤の場合）'!$BK32,1,0),0),0)</f>
        <v>0</v>
      </c>
      <c r="NP27" s="248">
        <f>IF(NP$19-'様式３（療養者名簿）（⑤の場合）'!$BJ32+1&lt;=15,IF(NP$19&gt;='様式３（療養者名簿）（⑤の場合）'!$BJ32,IF(NP$19&lt;='様式３（療養者名簿）（⑤の場合）'!$BK32,1,0),0),0)</f>
        <v>0</v>
      </c>
      <c r="NQ27" s="248">
        <f>IF(NQ$19-'様式３（療養者名簿）（⑤の場合）'!$BJ32+1&lt;=15,IF(NQ$19&gt;='様式３（療養者名簿）（⑤の場合）'!$BJ32,IF(NQ$19&lt;='様式３（療養者名簿）（⑤の場合）'!$BK32,1,0),0),0)</f>
        <v>0</v>
      </c>
      <c r="NR27" s="248">
        <f>IF(NR$19-'様式３（療養者名簿）（⑤の場合）'!$BJ32+1&lt;=15,IF(NR$19&gt;='様式３（療養者名簿）（⑤の場合）'!$BJ32,IF(NR$19&lt;='様式３（療養者名簿）（⑤の場合）'!$BK32,1,0),0),0)</f>
        <v>0</v>
      </c>
      <c r="NS27" s="248">
        <f>IF(NS$19-'様式３（療養者名簿）（⑤の場合）'!$BJ32+1&lt;=15,IF(NS$19&gt;='様式３（療養者名簿）（⑤の場合）'!$BJ32,IF(NS$19&lt;='様式３（療養者名簿）（⑤の場合）'!$BK32,1,0),0),0)</f>
        <v>0</v>
      </c>
      <c r="NT27" s="248">
        <f>IF(NT$19-'様式３（療養者名簿）（⑤の場合）'!$BJ32+1&lt;=15,IF(NT$19&gt;='様式３（療養者名簿）（⑤の場合）'!$BJ32,IF(NT$19&lt;='様式３（療養者名簿）（⑤の場合）'!$BK32,1,0),0),0)</f>
        <v>0</v>
      </c>
      <c r="NU27" s="248">
        <f>IF(NU$19-'様式３（療養者名簿）（⑤の場合）'!$BJ32+1&lt;=15,IF(NU$19&gt;='様式３（療養者名簿）（⑤の場合）'!$BJ32,IF(NU$19&lt;='様式３（療養者名簿）（⑤の場合）'!$BK32,1,0),0),0)</f>
        <v>0</v>
      </c>
      <c r="NV27" s="248">
        <f>IF(NV$19-'様式３（療養者名簿）（⑤の場合）'!$BJ32+1&lt;=15,IF(NV$19&gt;='様式３（療養者名簿）（⑤の場合）'!$BJ32,IF(NV$19&lt;='様式３（療養者名簿）（⑤の場合）'!$BK32,1,0),0),0)</f>
        <v>0</v>
      </c>
      <c r="NW27" s="248">
        <f>IF(NW$19-'様式３（療養者名簿）（⑤の場合）'!$BJ32+1&lt;=15,IF(NW$19&gt;='様式３（療養者名簿）（⑤の場合）'!$BJ32,IF(NW$19&lt;='様式３（療養者名簿）（⑤の場合）'!$BK32,1,0),0),0)</f>
        <v>0</v>
      </c>
      <c r="NX27" s="248">
        <f>IF(NX$19-'様式３（療養者名簿）（⑤の場合）'!$BJ32+1&lt;=15,IF(NX$19&gt;='様式３（療養者名簿）（⑤の場合）'!$BJ32,IF(NX$19&lt;='様式３（療養者名簿）（⑤の場合）'!$BK32,1,0),0),0)</f>
        <v>0</v>
      </c>
      <c r="NY27" s="248">
        <f>IF(NY$19-'様式３（療養者名簿）（⑤の場合）'!$BJ32+1&lt;=15,IF(NY$19&gt;='様式３（療養者名簿）（⑤の場合）'!$BJ32,IF(NY$19&lt;='様式３（療養者名簿）（⑤の場合）'!$BK32,1,0),0),0)</f>
        <v>0</v>
      </c>
      <c r="NZ27" s="248">
        <f>IF(NZ$19-'様式３（療養者名簿）（⑤の場合）'!$BJ32+1&lt;=15,IF(NZ$19&gt;='様式３（療養者名簿）（⑤の場合）'!$BJ32,IF(NZ$19&lt;='様式３（療養者名簿）（⑤の場合）'!$BK32,1,0),0),0)</f>
        <v>0</v>
      </c>
      <c r="OA27" s="248">
        <f>IF(OA$19-'様式３（療養者名簿）（⑤の場合）'!$BJ32+1&lt;=15,IF(OA$19&gt;='様式３（療養者名簿）（⑤の場合）'!$BJ32,IF(OA$19&lt;='様式３（療養者名簿）（⑤の場合）'!$BK32,1,0),0),0)</f>
        <v>0</v>
      </c>
      <c r="OB27" s="248">
        <f>IF(OB$19-'様式３（療養者名簿）（⑤の場合）'!$BJ32+1&lt;=15,IF(OB$19&gt;='様式３（療養者名簿）（⑤の場合）'!$BJ32,IF(OB$19&lt;='様式３（療養者名簿）（⑤の場合）'!$BK32,1,0),0),0)</f>
        <v>0</v>
      </c>
      <c r="OC27" s="248">
        <f>IF(OC$19-'様式３（療養者名簿）（⑤の場合）'!$BJ32+1&lt;=15,IF(OC$19&gt;='様式３（療養者名簿）（⑤の場合）'!$BJ32,IF(OC$19&lt;='様式３（療養者名簿）（⑤の場合）'!$BK32,1,0),0),0)</f>
        <v>0</v>
      </c>
      <c r="OD27" s="248">
        <f>IF(OD$19-'様式３（療養者名簿）（⑤の場合）'!$BJ32+1&lt;=15,IF(OD$19&gt;='様式３（療養者名簿）（⑤の場合）'!$BJ32,IF(OD$19&lt;='様式３（療養者名簿）（⑤の場合）'!$BK32,1,0),0),0)</f>
        <v>0</v>
      </c>
      <c r="OE27" s="248">
        <f>IF(OE$19-'様式３（療養者名簿）（⑤の場合）'!$BJ32+1&lt;=15,IF(OE$19&gt;='様式３（療養者名簿）（⑤の場合）'!$BJ32,IF(OE$19&lt;='様式３（療養者名簿）（⑤の場合）'!$BK32,1,0),0),0)</f>
        <v>0</v>
      </c>
      <c r="OF27" s="248">
        <f>IF(OF$19-'様式３（療養者名簿）（⑤の場合）'!$BJ32+1&lt;=15,IF(OF$19&gt;='様式３（療養者名簿）（⑤の場合）'!$BJ32,IF(OF$19&lt;='様式３（療養者名簿）（⑤の場合）'!$BK32,1,0),0),0)</f>
        <v>0</v>
      </c>
      <c r="OG27" s="248">
        <f>IF(OG$19-'様式３（療養者名簿）（⑤の場合）'!$BJ32+1&lt;=15,IF(OG$19&gt;='様式３（療養者名簿）（⑤の場合）'!$BJ32,IF(OG$19&lt;='様式３（療養者名簿）（⑤の場合）'!$BK32,1,0),0),0)</f>
        <v>0</v>
      </c>
      <c r="OH27" s="248">
        <f>IF(OH$19-'様式３（療養者名簿）（⑤の場合）'!$BJ32+1&lt;=15,IF(OH$19&gt;='様式３（療養者名簿）（⑤の場合）'!$BJ32,IF(OH$19&lt;='様式３（療養者名簿）（⑤の場合）'!$BK32,1,0),0),0)</f>
        <v>0</v>
      </c>
      <c r="OI27" s="248">
        <f>IF(OI$19-'様式３（療養者名簿）（⑤の場合）'!$BJ32+1&lt;=15,IF(OI$19&gt;='様式３（療養者名簿）（⑤の場合）'!$BJ32,IF(OI$19&lt;='様式３（療養者名簿）（⑤の場合）'!$BK32,1,0),0),0)</f>
        <v>0</v>
      </c>
      <c r="OJ27" s="248">
        <f>IF(OJ$19-'様式３（療養者名簿）（⑤の場合）'!$BJ32+1&lt;=15,IF(OJ$19&gt;='様式３（療養者名簿）（⑤の場合）'!$BJ32,IF(OJ$19&lt;='様式３（療養者名簿）（⑤の場合）'!$BK32,1,0),0),0)</f>
        <v>0</v>
      </c>
      <c r="OK27" s="248">
        <f>IF(OK$19-'様式３（療養者名簿）（⑤の場合）'!$BJ32+1&lt;=15,IF(OK$19&gt;='様式３（療養者名簿）（⑤の場合）'!$BJ32,IF(OK$19&lt;='様式３（療養者名簿）（⑤の場合）'!$BK32,1,0),0),0)</f>
        <v>0</v>
      </c>
      <c r="OL27" s="248">
        <f>IF(OL$19-'様式３（療養者名簿）（⑤の場合）'!$BJ32+1&lt;=15,IF(OL$19&gt;='様式３（療養者名簿）（⑤の場合）'!$BJ32,IF(OL$19&lt;='様式３（療養者名簿）（⑤の場合）'!$BK32,1,0),0),0)</f>
        <v>0</v>
      </c>
      <c r="OM27" s="248">
        <f>IF(OM$19-'様式３（療養者名簿）（⑤の場合）'!$BJ32+1&lt;=15,IF(OM$19&gt;='様式３（療養者名簿）（⑤の場合）'!$BJ32,IF(OM$19&lt;='様式３（療養者名簿）（⑤の場合）'!$BK32,1,0),0),0)</f>
        <v>0</v>
      </c>
      <c r="ON27" s="248">
        <f>IF(ON$19-'様式３（療養者名簿）（⑤の場合）'!$BJ32+1&lt;=15,IF(ON$19&gt;='様式３（療養者名簿）（⑤の場合）'!$BJ32,IF(ON$19&lt;='様式３（療養者名簿）（⑤の場合）'!$BK32,1,0),0),0)</f>
        <v>0</v>
      </c>
      <c r="OO27" s="248">
        <f>IF(OO$19-'様式３（療養者名簿）（⑤の場合）'!$BJ32+1&lt;=15,IF(OO$19&gt;='様式３（療養者名簿）（⑤の場合）'!$BJ32,IF(OO$19&lt;='様式３（療養者名簿）（⑤の場合）'!$BK32,1,0),0),0)</f>
        <v>0</v>
      </c>
      <c r="OP27" s="248">
        <f>IF(OP$19-'様式３（療養者名簿）（⑤の場合）'!$BJ32+1&lt;=15,IF(OP$19&gt;='様式３（療養者名簿）（⑤の場合）'!$BJ32,IF(OP$19&lt;='様式３（療養者名簿）（⑤の場合）'!$BK32,1,0),0),0)</f>
        <v>0</v>
      </c>
      <c r="OQ27" s="248">
        <f>IF(OQ$19-'様式３（療養者名簿）（⑤の場合）'!$BJ32+1&lt;=15,IF(OQ$19&gt;='様式３（療養者名簿）（⑤の場合）'!$BJ32,IF(OQ$19&lt;='様式３（療養者名簿）（⑤の場合）'!$BK32,1,0),0),0)</f>
        <v>0</v>
      </c>
      <c r="OR27" s="248">
        <f>IF(OR$19-'様式３（療養者名簿）（⑤の場合）'!$BJ32+1&lt;=15,IF(OR$19&gt;='様式３（療養者名簿）（⑤の場合）'!$BJ32,IF(OR$19&lt;='様式３（療養者名簿）（⑤の場合）'!$BK32,1,0),0),0)</f>
        <v>0</v>
      </c>
      <c r="OS27" s="248">
        <f>IF(OS$19-'様式３（療養者名簿）（⑤の場合）'!$BJ32+1&lt;=15,IF(OS$19&gt;='様式３（療養者名簿）（⑤の場合）'!$BJ32,IF(OS$19&lt;='様式３（療養者名簿）（⑤の場合）'!$BK32,1,0),0),0)</f>
        <v>0</v>
      </c>
      <c r="OT27" s="248">
        <f>IF(OT$19-'様式３（療養者名簿）（⑤の場合）'!$BJ32+1&lt;=15,IF(OT$19&gt;='様式３（療養者名簿）（⑤の場合）'!$BJ32,IF(OT$19&lt;='様式３（療養者名簿）（⑤の場合）'!$BK32,1,0),0),0)</f>
        <v>0</v>
      </c>
      <c r="OU27" s="248">
        <f>IF(OU$19-'様式３（療養者名簿）（⑤の場合）'!$BJ32+1&lt;=15,IF(OU$19&gt;='様式３（療養者名簿）（⑤の場合）'!$BJ32,IF(OU$19&lt;='様式３（療養者名簿）（⑤の場合）'!$BK32,1,0),0),0)</f>
        <v>0</v>
      </c>
      <c r="OV27" s="248">
        <f>IF(OV$19-'様式３（療養者名簿）（⑤の場合）'!$BJ32+1&lt;=15,IF(OV$19&gt;='様式３（療養者名簿）（⑤の場合）'!$BJ32,IF(OV$19&lt;='様式３（療養者名簿）（⑤の場合）'!$BK32,1,0),0),0)</f>
        <v>0</v>
      </c>
      <c r="OW27" s="248">
        <f>IF(OW$19-'様式３（療養者名簿）（⑤の場合）'!$BJ32+1&lt;=15,IF(OW$19&gt;='様式３（療養者名簿）（⑤の場合）'!$BJ32,IF(OW$19&lt;='様式３（療養者名簿）（⑤の場合）'!$BK32,1,0),0),0)</f>
        <v>0</v>
      </c>
      <c r="OX27" s="248">
        <f>IF(OX$19-'様式３（療養者名簿）（⑤の場合）'!$BJ32+1&lt;=15,IF(OX$19&gt;='様式３（療養者名簿）（⑤の場合）'!$BJ32,IF(OX$19&lt;='様式３（療養者名簿）（⑤の場合）'!$BK32,1,0),0),0)</f>
        <v>0</v>
      </c>
      <c r="OY27" s="248">
        <f>IF(OY$19-'様式３（療養者名簿）（⑤の場合）'!$BJ32+1&lt;=15,IF(OY$19&gt;='様式３（療養者名簿）（⑤の場合）'!$BJ32,IF(OY$19&lt;='様式３（療養者名簿）（⑤の場合）'!$BK32,1,0),0),0)</f>
        <v>0</v>
      </c>
      <c r="OZ27" s="248">
        <f>IF(OZ$19-'様式３（療養者名簿）（⑤の場合）'!$BJ32+1&lt;=15,IF(OZ$19&gt;='様式３（療養者名簿）（⑤の場合）'!$BJ32,IF(OZ$19&lt;='様式３（療養者名簿）（⑤の場合）'!$BK32,1,0),0),0)</f>
        <v>0</v>
      </c>
      <c r="PA27" s="248">
        <f>IF(PA$19-'様式３（療養者名簿）（⑤の場合）'!$BJ32+1&lt;=15,IF(PA$19&gt;='様式３（療養者名簿）（⑤の場合）'!$BJ32,IF(PA$19&lt;='様式３（療養者名簿）（⑤の場合）'!$BK32,1,0),0),0)</f>
        <v>0</v>
      </c>
      <c r="PB27" s="248">
        <f>IF(PB$19-'様式３（療養者名簿）（⑤の場合）'!$BJ32+1&lt;=15,IF(PB$19&gt;='様式３（療養者名簿）（⑤の場合）'!$BJ32,IF(PB$19&lt;='様式３（療養者名簿）（⑤の場合）'!$BK32,1,0),0),0)</f>
        <v>0</v>
      </c>
      <c r="PC27" s="248">
        <f>IF(PC$19-'様式３（療養者名簿）（⑤の場合）'!$BJ32+1&lt;=15,IF(PC$19&gt;='様式３（療養者名簿）（⑤の場合）'!$BJ32,IF(PC$19&lt;='様式３（療養者名簿）（⑤の場合）'!$BK32,1,0),0),0)</f>
        <v>0</v>
      </c>
      <c r="PD27" s="248">
        <f>IF(PD$19-'様式３（療養者名簿）（⑤の場合）'!$BJ32+1&lt;=15,IF(PD$19&gt;='様式３（療養者名簿）（⑤の場合）'!$BJ32,IF(PD$19&lt;='様式３（療養者名簿）（⑤の場合）'!$BK32,1,0),0),0)</f>
        <v>0</v>
      </c>
      <c r="PE27" s="248">
        <f>IF(PE$19-'様式３（療養者名簿）（⑤の場合）'!$BJ32+1&lt;=15,IF(PE$19&gt;='様式３（療養者名簿）（⑤の場合）'!$BJ32,IF(PE$19&lt;='様式３（療養者名簿）（⑤の場合）'!$BK32,1,0),0),0)</f>
        <v>0</v>
      </c>
      <c r="PF27" s="248">
        <f>IF(PF$19-'様式３（療養者名簿）（⑤の場合）'!$BJ32+1&lt;=15,IF(PF$19&gt;='様式３（療養者名簿）（⑤の場合）'!$BJ32,IF(PF$19&lt;='様式３（療養者名簿）（⑤の場合）'!$BK32,1,0),0),0)</f>
        <v>0</v>
      </c>
      <c r="PG27" s="248">
        <f>IF(PG$19-'様式３（療養者名簿）（⑤の場合）'!$BJ32+1&lt;=15,IF(PG$19&gt;='様式３（療養者名簿）（⑤の場合）'!$BJ32,IF(PG$19&lt;='様式３（療養者名簿）（⑤の場合）'!$BK32,1,0),0),0)</f>
        <v>0</v>
      </c>
      <c r="PH27" s="248">
        <f>IF(PH$19-'様式３（療養者名簿）（⑤の場合）'!$BJ32+1&lt;=15,IF(PH$19&gt;='様式３（療養者名簿）（⑤の場合）'!$BJ32,IF(PH$19&lt;='様式３（療養者名簿）（⑤の場合）'!$BK32,1,0),0),0)</f>
        <v>0</v>
      </c>
      <c r="PI27" s="248">
        <f>IF(PI$19-'様式３（療養者名簿）（⑤の場合）'!$BJ32+1&lt;=15,IF(PI$19&gt;='様式３（療養者名簿）（⑤の場合）'!$BJ32,IF(PI$19&lt;='様式３（療養者名簿）（⑤の場合）'!$BK32,1,0),0),0)</f>
        <v>0</v>
      </c>
      <c r="PJ27" s="248">
        <f>IF(PJ$19-'様式３（療養者名簿）（⑤の場合）'!$BJ32+1&lt;=15,IF(PJ$19&gt;='様式３（療養者名簿）（⑤の場合）'!$BJ32,IF(PJ$19&lt;='様式３（療養者名簿）（⑤の場合）'!$BK32,1,0),0),0)</f>
        <v>0</v>
      </c>
      <c r="PK27" s="248">
        <f>IF(PK$19-'様式３（療養者名簿）（⑤の場合）'!$BJ32+1&lt;=15,IF(PK$19&gt;='様式３（療養者名簿）（⑤の場合）'!$BJ32,IF(PK$19&lt;='様式３（療養者名簿）（⑤の場合）'!$BK32,1,0),0),0)</f>
        <v>0</v>
      </c>
      <c r="PL27" s="248">
        <f>IF(PL$19-'様式３（療養者名簿）（⑤の場合）'!$BJ32+1&lt;=15,IF(PL$19&gt;='様式３（療養者名簿）（⑤の場合）'!$BJ32,IF(PL$19&lt;='様式３（療養者名簿）（⑤の場合）'!$BK32,1,0),0),0)</f>
        <v>0</v>
      </c>
      <c r="PM27" s="248">
        <f>IF(PM$19-'様式３（療養者名簿）（⑤の場合）'!$BJ32+1&lt;=15,IF(PM$19&gt;='様式３（療養者名簿）（⑤の場合）'!$BJ32,IF(PM$19&lt;='様式３（療養者名簿）（⑤の場合）'!$BK32,1,0),0),0)</f>
        <v>0</v>
      </c>
      <c r="PN27" s="248">
        <f>IF(PN$19-'様式３（療養者名簿）（⑤の場合）'!$BJ32+1&lt;=15,IF(PN$19&gt;='様式３（療養者名簿）（⑤の場合）'!$BJ32,IF(PN$19&lt;='様式３（療養者名簿）（⑤の場合）'!$BK32,1,0),0),0)</f>
        <v>0</v>
      </c>
      <c r="PO27" s="248">
        <f>IF(PO$19-'様式３（療養者名簿）（⑤の場合）'!$BJ32+1&lt;=15,IF(PO$19&gt;='様式３（療養者名簿）（⑤の場合）'!$BJ32,IF(PO$19&lt;='様式３（療養者名簿）（⑤の場合）'!$BK32,1,0),0),0)</f>
        <v>0</v>
      </c>
      <c r="PP27" s="248">
        <f>IF(PP$19-'様式３（療養者名簿）（⑤の場合）'!$BJ32+1&lt;=15,IF(PP$19&gt;='様式３（療養者名簿）（⑤の場合）'!$BJ32,IF(PP$19&lt;='様式３（療養者名簿）（⑤の場合）'!$BK32,1,0),0),0)</f>
        <v>0</v>
      </c>
      <c r="PQ27" s="248">
        <f>IF(PQ$19-'様式３（療養者名簿）（⑤の場合）'!$BJ32+1&lt;=15,IF(PQ$19&gt;='様式３（療養者名簿）（⑤の場合）'!$BJ32,IF(PQ$19&lt;='様式３（療養者名簿）（⑤の場合）'!$BK32,1,0),0),0)</f>
        <v>0</v>
      </c>
      <c r="PR27" s="248">
        <f>IF(PR$19-'様式３（療養者名簿）（⑤の場合）'!$BJ32+1&lt;=15,IF(PR$19&gt;='様式３（療養者名簿）（⑤の場合）'!$BJ32,IF(PR$19&lt;='様式３（療養者名簿）（⑤の場合）'!$BK32,1,0),0),0)</f>
        <v>0</v>
      </c>
      <c r="PS27" s="248">
        <f>IF(PS$19-'様式３（療養者名簿）（⑤の場合）'!$BJ32+1&lt;=15,IF(PS$19&gt;='様式３（療養者名簿）（⑤の場合）'!$BJ32,IF(PS$19&lt;='様式３（療養者名簿）（⑤の場合）'!$BK32,1,0),0),0)</f>
        <v>0</v>
      </c>
      <c r="PT27" s="248">
        <f>IF(PT$19-'様式３（療養者名簿）（⑤の場合）'!$BJ32+1&lt;=15,IF(PT$19&gt;='様式３（療養者名簿）（⑤の場合）'!$BJ32,IF(PT$19&lt;='様式３（療養者名簿）（⑤の場合）'!$BK32,1,0),0),0)</f>
        <v>0</v>
      </c>
      <c r="PU27" s="248">
        <f>IF(PU$19-'様式３（療養者名簿）（⑤の場合）'!$BJ32+1&lt;=15,IF(PU$19&gt;='様式３（療養者名簿）（⑤の場合）'!$BJ32,IF(PU$19&lt;='様式３（療養者名簿）（⑤の場合）'!$BK32,1,0),0),0)</f>
        <v>0</v>
      </c>
      <c r="PV27" s="248">
        <f>IF(PV$19-'様式３（療養者名簿）（⑤の場合）'!$BJ32+1&lt;=15,IF(PV$19&gt;='様式３（療養者名簿）（⑤の場合）'!$BJ32,IF(PV$19&lt;='様式３（療養者名簿）（⑤の場合）'!$BK32,1,0),0),0)</f>
        <v>0</v>
      </c>
      <c r="PW27" s="248">
        <f>IF(PW$19-'様式３（療養者名簿）（⑤の場合）'!$BJ32+1&lt;=15,IF(PW$19&gt;='様式３（療養者名簿）（⑤の場合）'!$BJ32,IF(PW$19&lt;='様式３（療養者名簿）（⑤の場合）'!$BK32,1,0),0),0)</f>
        <v>0</v>
      </c>
      <c r="PX27" s="248">
        <f>IF(PX$19-'様式３（療養者名簿）（⑤の場合）'!$BJ32+1&lt;=15,IF(PX$19&gt;='様式３（療養者名簿）（⑤の場合）'!$BJ32,IF(PX$19&lt;='様式３（療養者名簿）（⑤の場合）'!$BK32,1,0),0),0)</f>
        <v>0</v>
      </c>
      <c r="PY27" s="248">
        <f>IF(PY$19-'様式３（療養者名簿）（⑤の場合）'!$BJ32+1&lt;=15,IF(PY$19&gt;='様式３（療養者名簿）（⑤の場合）'!$BJ32,IF(PY$19&lt;='様式３（療養者名簿）（⑤の場合）'!$BK32,1,0),0),0)</f>
        <v>0</v>
      </c>
      <c r="PZ27" s="248">
        <f>IF(PZ$19-'様式３（療養者名簿）（⑤の場合）'!$BJ32+1&lt;=15,IF(PZ$19&gt;='様式３（療養者名簿）（⑤の場合）'!$BJ32,IF(PZ$19&lt;='様式３（療養者名簿）（⑤の場合）'!$BK32,1,0),0),0)</f>
        <v>0</v>
      </c>
      <c r="QA27" s="248">
        <f>IF(QA$19-'様式３（療養者名簿）（⑤の場合）'!$BJ32+1&lt;=15,IF(QA$19&gt;='様式３（療養者名簿）（⑤の場合）'!$BJ32,IF(QA$19&lt;='様式３（療養者名簿）（⑤の場合）'!$BK32,1,0),0),0)</f>
        <v>0</v>
      </c>
      <c r="QB27" s="248">
        <f>IF(QB$19-'様式３（療養者名簿）（⑤の場合）'!$BJ32+1&lt;=15,IF(QB$19&gt;='様式３（療養者名簿）（⑤の場合）'!$BJ32,IF(QB$19&lt;='様式３（療養者名簿）（⑤の場合）'!$BK32,1,0),0),0)</f>
        <v>0</v>
      </c>
      <c r="QC27" s="248">
        <f>IF(QC$19-'様式３（療養者名簿）（⑤の場合）'!$BJ32+1&lt;=15,IF(QC$19&gt;='様式３（療養者名簿）（⑤の場合）'!$BJ32,IF(QC$19&lt;='様式３（療養者名簿）（⑤の場合）'!$BK32,1,0),0),0)</f>
        <v>0</v>
      </c>
      <c r="QD27" s="248">
        <f>IF(QD$19-'様式３（療養者名簿）（⑤の場合）'!$BJ32+1&lt;=15,IF(QD$19&gt;='様式３（療養者名簿）（⑤の場合）'!$BJ32,IF(QD$19&lt;='様式３（療養者名簿）（⑤の場合）'!$BK32,1,0),0),0)</f>
        <v>0</v>
      </c>
      <c r="QE27" s="248">
        <f>IF(QE$19-'様式３（療養者名簿）（⑤の場合）'!$BJ32+1&lt;=15,IF(QE$19&gt;='様式３（療養者名簿）（⑤の場合）'!$BJ32,IF(QE$19&lt;='様式３（療養者名簿）（⑤の場合）'!$BK32,1,0),0),0)</f>
        <v>0</v>
      </c>
      <c r="QF27" s="248">
        <f>IF(QF$19-'様式３（療養者名簿）（⑤の場合）'!$BJ32+1&lt;=15,IF(QF$19&gt;='様式３（療養者名簿）（⑤の場合）'!$BJ32,IF(QF$19&lt;='様式３（療養者名簿）（⑤の場合）'!$BK32,1,0),0),0)</f>
        <v>0</v>
      </c>
      <c r="QG27" s="248">
        <f>IF(QG$19-'様式３（療養者名簿）（⑤の場合）'!$BJ32+1&lt;=15,IF(QG$19&gt;='様式３（療養者名簿）（⑤の場合）'!$BJ32,IF(QG$19&lt;='様式３（療養者名簿）（⑤の場合）'!$BK32,1,0),0),0)</f>
        <v>0</v>
      </c>
      <c r="QH27" s="248">
        <f>IF(QH$19-'様式３（療養者名簿）（⑤の場合）'!$BJ32+1&lt;=15,IF(QH$19&gt;='様式３（療養者名簿）（⑤の場合）'!$BJ32,IF(QH$19&lt;='様式３（療養者名簿）（⑤の場合）'!$BK32,1,0),0),0)</f>
        <v>0</v>
      </c>
      <c r="QI27" s="248">
        <f>IF(QI$19-'様式３（療養者名簿）（⑤の場合）'!$BJ32+1&lt;=15,IF(QI$19&gt;='様式３（療養者名簿）（⑤の場合）'!$BJ32,IF(QI$19&lt;='様式３（療養者名簿）（⑤の場合）'!$BK32,1,0),0),0)</f>
        <v>0</v>
      </c>
      <c r="QJ27" s="248">
        <f>IF(QJ$19-'様式３（療養者名簿）（⑤の場合）'!$BJ32+1&lt;=15,IF(QJ$19&gt;='様式３（療養者名簿）（⑤の場合）'!$BJ32,IF(QJ$19&lt;='様式３（療養者名簿）（⑤の場合）'!$BK32,1,0),0),0)</f>
        <v>0</v>
      </c>
      <c r="QK27" s="248">
        <f>IF(QK$19-'様式３（療養者名簿）（⑤の場合）'!$BJ32+1&lt;=15,IF(QK$19&gt;='様式３（療養者名簿）（⑤の場合）'!$BJ32,IF(QK$19&lt;='様式３（療養者名簿）（⑤の場合）'!$BK32,1,0),0),0)</f>
        <v>0</v>
      </c>
      <c r="QL27" s="248">
        <f>IF(QL$19-'様式３（療養者名簿）（⑤の場合）'!$BJ32+1&lt;=15,IF(QL$19&gt;='様式３（療養者名簿）（⑤の場合）'!$BJ32,IF(QL$19&lt;='様式３（療養者名簿）（⑤の場合）'!$BK32,1,0),0),0)</f>
        <v>0</v>
      </c>
      <c r="QM27" s="248">
        <f>IF(QM$19-'様式３（療養者名簿）（⑤の場合）'!$BJ32+1&lt;=15,IF(QM$19&gt;='様式３（療養者名簿）（⑤の場合）'!$BJ32,IF(QM$19&lt;='様式３（療養者名簿）（⑤の場合）'!$BK32,1,0),0),0)</f>
        <v>0</v>
      </c>
      <c r="QN27" s="248">
        <f>IF(QN$19-'様式３（療養者名簿）（⑤の場合）'!$BJ32+1&lt;=15,IF(QN$19&gt;='様式３（療養者名簿）（⑤の場合）'!$BJ32,IF(QN$19&lt;='様式３（療養者名簿）（⑤の場合）'!$BK32,1,0),0),0)</f>
        <v>0</v>
      </c>
      <c r="QO27" s="248">
        <f>IF(QO$19-'様式３（療養者名簿）（⑤の場合）'!$BJ32+1&lt;=15,IF(QO$19&gt;='様式３（療養者名簿）（⑤の場合）'!$BJ32,IF(QO$19&lt;='様式３（療養者名簿）（⑤の場合）'!$BK32,1,0),0),0)</f>
        <v>0</v>
      </c>
      <c r="QP27" s="248">
        <f>IF(QP$19-'様式３（療養者名簿）（⑤の場合）'!$BJ32+1&lt;=15,IF(QP$19&gt;='様式３（療養者名簿）（⑤の場合）'!$BJ32,IF(QP$19&lt;='様式３（療養者名簿）（⑤の場合）'!$BK32,1,0),0),0)</f>
        <v>0</v>
      </c>
      <c r="QQ27" s="248">
        <f>IF(QQ$19-'様式３（療養者名簿）（⑤の場合）'!$BJ32+1&lt;=15,IF(QQ$19&gt;='様式３（療養者名簿）（⑤の場合）'!$BJ32,IF(QQ$19&lt;='様式３（療養者名簿）（⑤の場合）'!$BK32,1,0),0),0)</f>
        <v>0</v>
      </c>
      <c r="QR27" s="248">
        <f>IF(QR$19-'様式３（療養者名簿）（⑤の場合）'!$BJ32+1&lt;=15,IF(QR$19&gt;='様式３（療養者名簿）（⑤の場合）'!$BJ32,IF(QR$19&lt;='様式３（療養者名簿）（⑤の場合）'!$BK32,1,0),0),0)</f>
        <v>0</v>
      </c>
      <c r="QS27" s="248">
        <f>IF(QS$19-'様式３（療養者名簿）（⑤の場合）'!$BJ32+1&lt;=15,IF(QS$19&gt;='様式３（療養者名簿）（⑤の場合）'!$BJ32,IF(QS$19&lt;='様式３（療養者名簿）（⑤の場合）'!$BK32,1,0),0),0)</f>
        <v>0</v>
      </c>
      <c r="QT27" s="248">
        <f>IF(QT$19-'様式３（療養者名簿）（⑤の場合）'!$BJ32+1&lt;=15,IF(QT$19&gt;='様式３（療養者名簿）（⑤の場合）'!$BJ32,IF(QT$19&lt;='様式３（療養者名簿）（⑤の場合）'!$BK32,1,0),0),0)</f>
        <v>0</v>
      </c>
      <c r="QU27" s="248">
        <f>IF(QU$19-'様式３（療養者名簿）（⑤の場合）'!$BJ32+1&lt;=15,IF(QU$19&gt;='様式３（療養者名簿）（⑤の場合）'!$BJ32,IF(QU$19&lt;='様式３（療養者名簿）（⑤の場合）'!$BK32,1,0),0),0)</f>
        <v>0</v>
      </c>
      <c r="QV27" s="248">
        <f>IF(QV$19-'様式３（療養者名簿）（⑤の場合）'!$BJ32+1&lt;=15,IF(QV$19&gt;='様式３（療養者名簿）（⑤の場合）'!$BJ32,IF(QV$19&lt;='様式３（療養者名簿）（⑤の場合）'!$BK32,1,0),0),0)</f>
        <v>0</v>
      </c>
      <c r="QW27" s="248">
        <f>IF(QW$19-'様式３（療養者名簿）（⑤の場合）'!$BJ32+1&lt;=15,IF(QW$19&gt;='様式３（療養者名簿）（⑤の場合）'!$BJ32,IF(QW$19&lt;='様式３（療養者名簿）（⑤の場合）'!$BK32,1,0),0),0)</f>
        <v>0</v>
      </c>
      <c r="QX27" s="248">
        <f>IF(QX$19-'様式３（療養者名簿）（⑤の場合）'!$BJ32+1&lt;=15,IF(QX$19&gt;='様式３（療養者名簿）（⑤の場合）'!$BJ32,IF(QX$19&lt;='様式３（療養者名簿）（⑤の場合）'!$BK32,1,0),0),0)</f>
        <v>0</v>
      </c>
      <c r="QY27" s="248">
        <f>IF(QY$19-'様式３（療養者名簿）（⑤の場合）'!$BJ32+1&lt;=15,IF(QY$19&gt;='様式３（療養者名簿）（⑤の場合）'!$BJ32,IF(QY$19&lt;='様式３（療養者名簿）（⑤の場合）'!$BK32,1,0),0),0)</f>
        <v>0</v>
      </c>
      <c r="QZ27" s="248">
        <f>IF(QZ$19-'様式３（療養者名簿）（⑤の場合）'!$BJ32+1&lt;=15,IF(QZ$19&gt;='様式３（療養者名簿）（⑤の場合）'!$BJ32,IF(QZ$19&lt;='様式３（療養者名簿）（⑤の場合）'!$BK32,1,0),0),0)</f>
        <v>0</v>
      </c>
      <c r="RA27" s="248">
        <f>IF(RA$19-'様式３（療養者名簿）（⑤の場合）'!$BJ32+1&lt;=15,IF(RA$19&gt;='様式３（療養者名簿）（⑤の場合）'!$BJ32,IF(RA$19&lt;='様式３（療養者名簿）（⑤の場合）'!$BK32,1,0),0),0)</f>
        <v>0</v>
      </c>
      <c r="RB27" s="248">
        <f>IF(RB$19-'様式３（療養者名簿）（⑤の場合）'!$BJ32+1&lt;=15,IF(RB$19&gt;='様式３（療養者名簿）（⑤の場合）'!$BJ32,IF(RB$19&lt;='様式３（療養者名簿）（⑤の場合）'!$BK32,1,0),0),0)</f>
        <v>0</v>
      </c>
      <c r="RC27" s="248">
        <f>IF(RC$19-'様式３（療養者名簿）（⑤の場合）'!$BJ32+1&lt;=15,IF(RC$19&gt;='様式３（療養者名簿）（⑤の場合）'!$BJ32,IF(RC$19&lt;='様式３（療養者名簿）（⑤の場合）'!$BK32,1,0),0),0)</f>
        <v>0</v>
      </c>
      <c r="RD27" s="248">
        <f>IF(RD$19-'様式３（療養者名簿）（⑤の場合）'!$BJ32+1&lt;=15,IF(RD$19&gt;='様式３（療養者名簿）（⑤の場合）'!$BJ32,IF(RD$19&lt;='様式３（療養者名簿）（⑤の場合）'!$BK32,1,0),0),0)</f>
        <v>0</v>
      </c>
      <c r="RE27" s="248">
        <f>IF(RE$19-'様式３（療養者名簿）（⑤の場合）'!$BJ32+1&lt;=15,IF(RE$19&gt;='様式３（療養者名簿）（⑤の場合）'!$BJ32,IF(RE$19&lt;='様式３（療養者名簿）（⑤の場合）'!$BK32,1,0),0),0)</f>
        <v>0</v>
      </c>
      <c r="RF27" s="248">
        <f>IF(RF$19-'様式３（療養者名簿）（⑤の場合）'!$BJ32+1&lt;=15,IF(RF$19&gt;='様式３（療養者名簿）（⑤の場合）'!$BJ32,IF(RF$19&lt;='様式３（療養者名簿）（⑤の場合）'!$BK32,1,0),0),0)</f>
        <v>0</v>
      </c>
      <c r="RG27" s="248">
        <f>IF(RG$19-'様式３（療養者名簿）（⑤の場合）'!$BJ32+1&lt;=15,IF(RG$19&gt;='様式３（療養者名簿）（⑤の場合）'!$BJ32,IF(RG$19&lt;='様式３（療養者名簿）（⑤の場合）'!$BK32,1,0),0),0)</f>
        <v>0</v>
      </c>
      <c r="RH27" s="248">
        <f>IF(RH$19-'様式３（療養者名簿）（⑤の場合）'!$BJ32+1&lt;=15,IF(RH$19&gt;='様式３（療養者名簿）（⑤の場合）'!$BJ32,IF(RH$19&lt;='様式３（療養者名簿）（⑤の場合）'!$BK32,1,0),0),0)</f>
        <v>0</v>
      </c>
      <c r="RI27" s="248">
        <f>IF(RI$19-'様式３（療養者名簿）（⑤の場合）'!$BJ32+1&lt;=15,IF(RI$19&gt;='様式３（療養者名簿）（⑤の場合）'!$BJ32,IF(RI$19&lt;='様式３（療養者名簿）（⑤の場合）'!$BK32,1,0),0),0)</f>
        <v>0</v>
      </c>
      <c r="RJ27" s="248">
        <f>IF(RJ$19-'様式３（療養者名簿）（⑤の場合）'!$BJ32+1&lt;=15,IF(RJ$19&gt;='様式３（療養者名簿）（⑤の場合）'!$BJ32,IF(RJ$19&lt;='様式３（療養者名簿）（⑤の場合）'!$BK32,1,0),0),0)</f>
        <v>0</v>
      </c>
      <c r="RK27" s="248">
        <f>IF(RK$19-'様式３（療養者名簿）（⑤の場合）'!$BJ32+1&lt;=15,IF(RK$19&gt;='様式３（療養者名簿）（⑤の場合）'!$BJ32,IF(RK$19&lt;='様式３（療養者名簿）（⑤の場合）'!$BK32,1,0),0),0)</f>
        <v>0</v>
      </c>
      <c r="RL27" s="248">
        <f>IF(RL$19-'様式３（療養者名簿）（⑤の場合）'!$BJ32+1&lt;=15,IF(RL$19&gt;='様式３（療養者名簿）（⑤の場合）'!$BJ32,IF(RL$19&lt;='様式３（療養者名簿）（⑤の場合）'!$BK32,1,0),0),0)</f>
        <v>0</v>
      </c>
      <c r="RM27" s="248">
        <f>IF(RM$19-'様式３（療養者名簿）（⑤の場合）'!$BJ32+1&lt;=15,IF(RM$19&gt;='様式３（療養者名簿）（⑤の場合）'!$BJ32,IF(RM$19&lt;='様式３（療養者名簿）（⑤の場合）'!$BK32,1,0),0),0)</f>
        <v>0</v>
      </c>
      <c r="RN27" s="248">
        <f>IF(RN$19-'様式３（療養者名簿）（⑤の場合）'!$BJ32+1&lt;=15,IF(RN$19&gt;='様式３（療養者名簿）（⑤の場合）'!$BJ32,IF(RN$19&lt;='様式３（療養者名簿）（⑤の場合）'!$BK32,1,0),0),0)</f>
        <v>0</v>
      </c>
      <c r="RO27" s="248">
        <f>IF(RO$19-'様式３（療養者名簿）（⑤の場合）'!$BJ32+1&lt;=15,IF(RO$19&gt;='様式３（療養者名簿）（⑤の場合）'!$BJ32,IF(RO$19&lt;='様式３（療養者名簿）（⑤の場合）'!$BK32,1,0),0),0)</f>
        <v>0</v>
      </c>
      <c r="RP27" s="248">
        <f>IF(RP$19-'様式３（療養者名簿）（⑤の場合）'!$BJ32+1&lt;=15,IF(RP$19&gt;='様式３（療養者名簿）（⑤の場合）'!$BJ32,IF(RP$19&lt;='様式３（療養者名簿）（⑤の場合）'!$BK32,1,0),0),0)</f>
        <v>0</v>
      </c>
      <c r="RQ27" s="248">
        <f>IF(RQ$19-'様式３（療養者名簿）（⑤の場合）'!$BJ32+1&lt;=15,IF(RQ$19&gt;='様式３（療養者名簿）（⑤の場合）'!$BJ32,IF(RQ$19&lt;='様式３（療養者名簿）（⑤の場合）'!$BK32,1,0),0),0)</f>
        <v>0</v>
      </c>
      <c r="RR27" s="248">
        <f>IF(RR$19-'様式３（療養者名簿）（⑤の場合）'!$BJ32+1&lt;=15,IF(RR$19&gt;='様式３（療養者名簿）（⑤の場合）'!$BJ32,IF(RR$19&lt;='様式３（療養者名簿）（⑤の場合）'!$BK32,1,0),0),0)</f>
        <v>0</v>
      </c>
      <c r="RS27" s="248">
        <f>IF(RS$19-'様式３（療養者名簿）（⑤の場合）'!$BJ32+1&lt;=15,IF(RS$19&gt;='様式３（療養者名簿）（⑤の場合）'!$BJ32,IF(RS$19&lt;='様式３（療養者名簿）（⑤の場合）'!$BK32,1,0),0),0)</f>
        <v>0</v>
      </c>
      <c r="RT27" s="248">
        <f>IF(RT$19-'様式３（療養者名簿）（⑤の場合）'!$BJ32+1&lt;=15,IF(RT$19&gt;='様式３（療養者名簿）（⑤の場合）'!$BJ32,IF(RT$19&lt;='様式３（療養者名簿）（⑤の場合）'!$BK32,1,0),0),0)</f>
        <v>0</v>
      </c>
      <c r="RU27" s="248">
        <f>IF(RU$19-'様式３（療養者名簿）（⑤の場合）'!$BJ32+1&lt;=15,IF(RU$19&gt;='様式３（療養者名簿）（⑤の場合）'!$BJ32,IF(RU$19&lt;='様式３（療養者名簿）（⑤の場合）'!$BK32,1,0),0),0)</f>
        <v>0</v>
      </c>
      <c r="RV27" s="248">
        <f>IF(RV$19-'様式３（療養者名簿）（⑤の場合）'!$BJ32+1&lt;=15,IF(RV$19&gt;='様式３（療養者名簿）（⑤の場合）'!$BJ32,IF(RV$19&lt;='様式３（療養者名簿）（⑤の場合）'!$BK32,1,0),0),0)</f>
        <v>0</v>
      </c>
      <c r="RW27" s="248">
        <f>IF(RW$19-'様式３（療養者名簿）（⑤の場合）'!$BJ32+1&lt;=15,IF(RW$19&gt;='様式３（療養者名簿）（⑤の場合）'!$BJ32,IF(RW$19&lt;='様式３（療養者名簿）（⑤の場合）'!$BK32,1,0),0),0)</f>
        <v>0</v>
      </c>
      <c r="RX27" s="248">
        <f>IF(RX$19-'様式３（療養者名簿）（⑤の場合）'!$BJ32+1&lt;=15,IF(RX$19&gt;='様式３（療養者名簿）（⑤の場合）'!$BJ32,IF(RX$19&lt;='様式３（療養者名簿）（⑤の場合）'!$BK32,1,0),0),0)</f>
        <v>0</v>
      </c>
      <c r="RY27" s="248">
        <f>IF(RY$19-'様式３（療養者名簿）（⑤の場合）'!$BJ32+1&lt;=15,IF(RY$19&gt;='様式３（療養者名簿）（⑤の場合）'!$BJ32,IF(RY$19&lt;='様式３（療養者名簿）（⑤の場合）'!$BK32,1,0),0),0)</f>
        <v>0</v>
      </c>
      <c r="RZ27" s="248">
        <f>IF(RZ$19-'様式３（療養者名簿）（⑤の場合）'!$BJ32+1&lt;=15,IF(RZ$19&gt;='様式３（療養者名簿）（⑤の場合）'!$BJ32,IF(RZ$19&lt;='様式３（療養者名簿）（⑤の場合）'!$BK32,1,0),0),0)</f>
        <v>0</v>
      </c>
      <c r="SA27" s="248">
        <f>IF(SA$19-'様式３（療養者名簿）（⑤の場合）'!$BJ32+1&lt;=15,IF(SA$19&gt;='様式３（療養者名簿）（⑤の場合）'!$BJ32,IF(SA$19&lt;='様式３（療養者名簿）（⑤の場合）'!$BK32,1,0),0),0)</f>
        <v>0</v>
      </c>
      <c r="SB27" s="248">
        <f>IF(SB$19-'様式３（療養者名簿）（⑤の場合）'!$BJ32+1&lt;=15,IF(SB$19&gt;='様式３（療養者名簿）（⑤の場合）'!$BJ32,IF(SB$19&lt;='様式３（療養者名簿）（⑤の場合）'!$BK32,1,0),0),0)</f>
        <v>0</v>
      </c>
      <c r="SC27" s="248">
        <f>IF(SC$19-'様式３（療養者名簿）（⑤の場合）'!$BJ32+1&lt;=15,IF(SC$19&gt;='様式３（療養者名簿）（⑤の場合）'!$BJ32,IF(SC$19&lt;='様式３（療養者名簿）（⑤の場合）'!$BK32,1,0),0),0)</f>
        <v>0</v>
      </c>
      <c r="SD27" s="248">
        <f>IF(SD$19-'様式３（療養者名簿）（⑤の場合）'!$BJ32+1&lt;=15,IF(SD$19&gt;='様式３（療養者名簿）（⑤の場合）'!$BJ32,IF(SD$19&lt;='様式３（療養者名簿）（⑤の場合）'!$BK32,1,0),0),0)</f>
        <v>0</v>
      </c>
      <c r="SE27" s="248">
        <f>IF(SE$19-'様式３（療養者名簿）（⑤の場合）'!$BJ32+1&lt;=15,IF(SE$19&gt;='様式３（療養者名簿）（⑤の場合）'!$BJ32,IF(SE$19&lt;='様式３（療養者名簿）（⑤の場合）'!$BK32,1,0),0),0)</f>
        <v>0</v>
      </c>
      <c r="SF27" s="248">
        <f>IF(SF$19-'様式３（療養者名簿）（⑤の場合）'!$BJ32+1&lt;=15,IF(SF$19&gt;='様式３（療養者名簿）（⑤の場合）'!$BJ32,IF(SF$19&lt;='様式３（療養者名簿）（⑤の場合）'!$BK32,1,0),0),0)</f>
        <v>0</v>
      </c>
      <c r="SG27" s="248">
        <f>IF(SG$19-'様式３（療養者名簿）（⑤の場合）'!$BJ32+1&lt;=15,IF(SG$19&gt;='様式３（療養者名簿）（⑤の場合）'!$BJ32,IF(SG$19&lt;='様式３（療養者名簿）（⑤の場合）'!$BK32,1,0),0),0)</f>
        <v>0</v>
      </c>
      <c r="SH27" s="248">
        <f>IF(SH$19-'様式３（療養者名簿）（⑤の場合）'!$BJ32+1&lt;=15,IF(SH$19&gt;='様式３（療養者名簿）（⑤の場合）'!$BJ32,IF(SH$19&lt;='様式３（療養者名簿）（⑤の場合）'!$BK32,1,0),0),0)</f>
        <v>0</v>
      </c>
      <c r="SI27" s="248">
        <f>IF(SI$19-'様式３（療養者名簿）（⑤の場合）'!$BJ32+1&lt;=15,IF(SI$19&gt;='様式３（療養者名簿）（⑤の場合）'!$BJ32,IF(SI$19&lt;='様式３（療養者名簿）（⑤の場合）'!$BK32,1,0),0),0)</f>
        <v>0</v>
      </c>
      <c r="SJ27" s="248">
        <f>IF(SJ$19-'様式３（療養者名簿）（⑤の場合）'!$BJ32+1&lt;=15,IF(SJ$19&gt;='様式３（療養者名簿）（⑤の場合）'!$BJ32,IF(SJ$19&lt;='様式３（療養者名簿）（⑤の場合）'!$BK32,1,0),0),0)</f>
        <v>0</v>
      </c>
      <c r="SK27" s="248">
        <f>IF(SK$19-'様式３（療養者名簿）（⑤の場合）'!$BJ32+1&lt;=15,IF(SK$19&gt;='様式３（療養者名簿）（⑤の場合）'!$BJ32,IF(SK$19&lt;='様式３（療養者名簿）（⑤の場合）'!$BK32,1,0),0),0)</f>
        <v>0</v>
      </c>
      <c r="SL27" s="248">
        <f>IF(SL$19-'様式３（療養者名簿）（⑤の場合）'!$BJ32+1&lt;=15,IF(SL$19&gt;='様式３（療養者名簿）（⑤の場合）'!$BJ32,IF(SL$19&lt;='様式３（療養者名簿）（⑤の場合）'!$BK32,1,0),0),0)</f>
        <v>0</v>
      </c>
      <c r="SM27" s="248">
        <f>IF(SM$19-'様式３（療養者名簿）（⑤の場合）'!$BJ32+1&lt;=15,IF(SM$19&gt;='様式３（療養者名簿）（⑤の場合）'!$BJ32,IF(SM$19&lt;='様式３（療養者名簿）（⑤の場合）'!$BK32,1,0),0),0)</f>
        <v>0</v>
      </c>
      <c r="SN27" s="248">
        <f>IF(SN$19-'様式３（療養者名簿）（⑤の場合）'!$BJ32+1&lt;=15,IF(SN$19&gt;='様式３（療養者名簿）（⑤の場合）'!$BJ32,IF(SN$19&lt;='様式３（療養者名簿）（⑤の場合）'!$BK32,1,0),0),0)</f>
        <v>0</v>
      </c>
      <c r="SO27" s="248">
        <f>IF(SO$19-'様式３（療養者名簿）（⑤の場合）'!$BJ32+1&lt;=15,IF(SO$19&gt;='様式３（療養者名簿）（⑤の場合）'!$BJ32,IF(SO$19&lt;='様式３（療養者名簿）（⑤の場合）'!$BK32,1,0),0),0)</f>
        <v>0</v>
      </c>
      <c r="SP27" s="248">
        <f>IF(SP$19-'様式３（療養者名簿）（⑤の場合）'!$BJ32+1&lt;=15,IF(SP$19&gt;='様式３（療養者名簿）（⑤の場合）'!$BJ32,IF(SP$19&lt;='様式３（療養者名簿）（⑤の場合）'!$BK32,1,0),0),0)</f>
        <v>0</v>
      </c>
      <c r="SQ27" s="248">
        <f>IF(SQ$19-'様式３（療養者名簿）（⑤の場合）'!$BJ32+1&lt;=15,IF(SQ$19&gt;='様式３（療養者名簿）（⑤の場合）'!$BJ32,IF(SQ$19&lt;='様式３（療養者名簿）（⑤の場合）'!$BK32,1,0),0),0)</f>
        <v>0</v>
      </c>
      <c r="SR27" s="248">
        <f>IF(SR$19-'様式３（療養者名簿）（⑤の場合）'!$BJ32+1&lt;=15,IF(SR$19&gt;='様式３（療養者名簿）（⑤の場合）'!$BJ32,IF(SR$19&lt;='様式３（療養者名簿）（⑤の場合）'!$BK32,1,0),0),0)</f>
        <v>0</v>
      </c>
      <c r="SS27" s="248">
        <f>IF(SS$19-'様式３（療養者名簿）（⑤の場合）'!$BJ32+1&lt;=15,IF(SS$19&gt;='様式３（療養者名簿）（⑤の場合）'!$BJ32,IF(SS$19&lt;='様式３（療養者名簿）（⑤の場合）'!$BK32,1,0),0),0)</f>
        <v>0</v>
      </c>
      <c r="ST27" s="248">
        <f>IF(ST$19-'様式３（療養者名簿）（⑤の場合）'!$BJ32+1&lt;=15,IF(ST$19&gt;='様式３（療養者名簿）（⑤の場合）'!$BJ32,IF(ST$19&lt;='様式３（療養者名簿）（⑤の場合）'!$BK32,1,0),0),0)</f>
        <v>0</v>
      </c>
      <c r="SU27" s="248">
        <f>IF(SU$19-'様式３（療養者名簿）（⑤の場合）'!$BJ32+1&lt;=15,IF(SU$19&gt;='様式３（療養者名簿）（⑤の場合）'!$BJ32,IF(SU$19&lt;='様式３（療養者名簿）（⑤の場合）'!$BK32,1,0),0),0)</f>
        <v>0</v>
      </c>
      <c r="SV27" s="248">
        <f>IF(SV$19-'様式３（療養者名簿）（⑤の場合）'!$BJ32+1&lt;=15,IF(SV$19&gt;='様式３（療養者名簿）（⑤の場合）'!$BJ32,IF(SV$19&lt;='様式３（療養者名簿）（⑤の場合）'!$BK32,1,0),0),0)</f>
        <v>0</v>
      </c>
      <c r="SW27" s="248">
        <f>IF(SW$19-'様式３（療養者名簿）（⑤の場合）'!$BJ32+1&lt;=15,IF(SW$19&gt;='様式３（療養者名簿）（⑤の場合）'!$BJ32,IF(SW$19&lt;='様式３（療養者名簿）（⑤の場合）'!$BK32,1,0),0),0)</f>
        <v>0</v>
      </c>
      <c r="SX27" s="248">
        <f>IF(SX$19-'様式３（療養者名簿）（⑤の場合）'!$BJ32+1&lt;=15,IF(SX$19&gt;='様式３（療養者名簿）（⑤の場合）'!$BJ32,IF(SX$19&lt;='様式３（療養者名簿）（⑤の場合）'!$BK32,1,0),0),0)</f>
        <v>0</v>
      </c>
      <c r="SY27" s="248">
        <f>IF(SY$19-'様式３（療養者名簿）（⑤の場合）'!$BJ32+1&lt;=15,IF(SY$19&gt;='様式３（療養者名簿）（⑤の場合）'!$BJ32,IF(SY$19&lt;='様式３（療養者名簿）（⑤の場合）'!$BK32,1,0),0),0)</f>
        <v>0</v>
      </c>
      <c r="SZ27" s="248">
        <f>IF(SZ$19-'様式３（療養者名簿）（⑤の場合）'!$BJ32+1&lt;=15,IF(SZ$19&gt;='様式３（療養者名簿）（⑤の場合）'!$BJ32,IF(SZ$19&lt;='様式３（療養者名簿）（⑤の場合）'!$BK32,1,0),0),0)</f>
        <v>0</v>
      </c>
      <c r="TA27" s="248">
        <f>IF(TA$19-'様式３（療養者名簿）（⑤の場合）'!$BJ32+1&lt;=15,IF(TA$19&gt;='様式３（療養者名簿）（⑤の場合）'!$BJ32,IF(TA$19&lt;='様式３（療養者名簿）（⑤の場合）'!$BK32,1,0),0),0)</f>
        <v>0</v>
      </c>
      <c r="TB27" s="248">
        <f>IF(TB$19-'様式３（療養者名簿）（⑤の場合）'!$BJ32+1&lt;=15,IF(TB$19&gt;='様式３（療養者名簿）（⑤の場合）'!$BJ32,IF(TB$19&lt;='様式３（療養者名簿）（⑤の場合）'!$BK32,1,0),0),0)</f>
        <v>0</v>
      </c>
      <c r="TC27" s="248">
        <f>IF(TC$19-'様式３（療養者名簿）（⑤の場合）'!$BJ32+1&lt;=15,IF(TC$19&gt;='様式３（療養者名簿）（⑤の場合）'!$BJ32,IF(TC$19&lt;='様式３（療養者名簿）（⑤の場合）'!$BK32,1,0),0),0)</f>
        <v>0</v>
      </c>
      <c r="TD27" s="248">
        <f>IF(TD$19-'様式３（療養者名簿）（⑤の場合）'!$BJ32+1&lt;=15,IF(TD$19&gt;='様式３（療養者名簿）（⑤の場合）'!$BJ32,IF(TD$19&lt;='様式３（療養者名簿）（⑤の場合）'!$BK32,1,0),0),0)</f>
        <v>0</v>
      </c>
      <c r="TE27" s="248">
        <f>IF(TE$19-'様式３（療養者名簿）（⑤の場合）'!$BJ32+1&lt;=15,IF(TE$19&gt;='様式３（療養者名簿）（⑤の場合）'!$BJ32,IF(TE$19&lt;='様式３（療養者名簿）（⑤の場合）'!$BK32,1,0),0),0)</f>
        <v>0</v>
      </c>
      <c r="TF27" s="248">
        <f>IF(TF$19-'様式３（療養者名簿）（⑤の場合）'!$BJ32+1&lt;=15,IF(TF$19&gt;='様式３（療養者名簿）（⑤の場合）'!$BJ32,IF(TF$19&lt;='様式３（療養者名簿）（⑤の場合）'!$BK32,1,0),0),0)</f>
        <v>0</v>
      </c>
      <c r="TG27" s="248">
        <f>IF(TG$19-'様式３（療養者名簿）（⑤の場合）'!$BJ32+1&lt;=15,IF(TG$19&gt;='様式３（療養者名簿）（⑤の場合）'!$BJ32,IF(TG$19&lt;='様式３（療養者名簿）（⑤の場合）'!$BK32,1,0),0),0)</f>
        <v>0</v>
      </c>
      <c r="TH27" s="248">
        <f>IF(TH$19-'様式３（療養者名簿）（⑤の場合）'!$BJ32+1&lt;=15,IF(TH$19&gt;='様式３（療養者名簿）（⑤の場合）'!$BJ32,IF(TH$19&lt;='様式３（療養者名簿）（⑤の場合）'!$BK32,1,0),0),0)</f>
        <v>0</v>
      </c>
      <c r="TI27" s="248">
        <f>IF(TI$19-'様式３（療養者名簿）（⑤の場合）'!$BJ32+1&lt;=15,IF(TI$19&gt;='様式３（療養者名簿）（⑤の場合）'!$BJ32,IF(TI$19&lt;='様式３（療養者名簿）（⑤の場合）'!$BK32,1,0),0),0)</f>
        <v>0</v>
      </c>
      <c r="TJ27" s="248">
        <f>IF(TJ$19-'様式３（療養者名簿）（⑤の場合）'!$BJ32+1&lt;=15,IF(TJ$19&gt;='様式３（療養者名簿）（⑤の場合）'!$BJ32,IF(TJ$19&lt;='様式３（療養者名簿）（⑤の場合）'!$BK32,1,0),0),0)</f>
        <v>0</v>
      </c>
      <c r="TK27" s="248">
        <f>IF(TK$19-'様式３（療養者名簿）（⑤の場合）'!$BJ32+1&lt;=15,IF(TK$19&gt;='様式３（療養者名簿）（⑤の場合）'!$BJ32,IF(TK$19&lt;='様式３（療養者名簿）（⑤の場合）'!$BK32,1,0),0),0)</f>
        <v>0</v>
      </c>
      <c r="TL27" s="248">
        <f>IF(TL$19-'様式３（療養者名簿）（⑤の場合）'!$BJ32+1&lt;=15,IF(TL$19&gt;='様式３（療養者名簿）（⑤の場合）'!$BJ32,IF(TL$19&lt;='様式３（療養者名簿）（⑤の場合）'!$BK32,1,0),0),0)</f>
        <v>0</v>
      </c>
      <c r="TM27" s="248">
        <f>IF(TM$19-'様式３（療養者名簿）（⑤の場合）'!$BJ32+1&lt;=15,IF(TM$19&gt;='様式３（療養者名簿）（⑤の場合）'!$BJ32,IF(TM$19&lt;='様式３（療養者名簿）（⑤の場合）'!$BK32,1,0),0),0)</f>
        <v>0</v>
      </c>
      <c r="TN27" s="248">
        <f>IF(TN$19-'様式３（療養者名簿）（⑤の場合）'!$BJ32+1&lt;=15,IF(TN$19&gt;='様式３（療養者名簿）（⑤の場合）'!$BJ32,IF(TN$19&lt;='様式３（療養者名簿）（⑤の場合）'!$BK32,1,0),0),0)</f>
        <v>0</v>
      </c>
      <c r="TO27" s="248">
        <f>IF(TO$19-'様式３（療養者名簿）（⑤の場合）'!$BJ32+1&lt;=15,IF(TO$19&gt;='様式３（療養者名簿）（⑤の場合）'!$BJ32,IF(TO$19&lt;='様式３（療養者名簿）（⑤の場合）'!$BK32,1,0),0),0)</f>
        <v>0</v>
      </c>
      <c r="TP27" s="248">
        <f>IF(TP$19-'様式３（療養者名簿）（⑤の場合）'!$BJ32+1&lt;=15,IF(TP$19&gt;='様式３（療養者名簿）（⑤の場合）'!$BJ32,IF(TP$19&lt;='様式３（療養者名簿）（⑤の場合）'!$BK32,1,0),0),0)</f>
        <v>0</v>
      </c>
      <c r="TQ27" s="248">
        <f>IF(TQ$19-'様式３（療養者名簿）（⑤の場合）'!$BJ32+1&lt;=15,IF(TQ$19&gt;='様式３（療養者名簿）（⑤の場合）'!$BJ32,IF(TQ$19&lt;='様式３（療養者名簿）（⑤の場合）'!$BK32,1,0),0),0)</f>
        <v>0</v>
      </c>
      <c r="TR27" s="248">
        <f>IF(TR$19-'様式３（療養者名簿）（⑤の場合）'!$BJ32+1&lt;=15,IF(TR$19&gt;='様式３（療養者名簿）（⑤の場合）'!$BJ32,IF(TR$19&lt;='様式３（療養者名簿）（⑤の場合）'!$BK32,1,0),0),0)</f>
        <v>0</v>
      </c>
      <c r="TS27" s="248">
        <f>IF(TS$19-'様式３（療養者名簿）（⑤の場合）'!$BJ32+1&lt;=15,IF(TS$19&gt;='様式３（療養者名簿）（⑤の場合）'!$BJ32,IF(TS$19&lt;='様式３（療養者名簿）（⑤の場合）'!$BK32,1,0),0),0)</f>
        <v>0</v>
      </c>
      <c r="TT27" s="248">
        <f>IF(TT$19-'様式３（療養者名簿）（⑤の場合）'!$BJ32+1&lt;=15,IF(TT$19&gt;='様式３（療養者名簿）（⑤の場合）'!$BJ32,IF(TT$19&lt;='様式３（療養者名簿）（⑤の場合）'!$BK32,1,0),0),0)</f>
        <v>0</v>
      </c>
      <c r="TU27" s="248">
        <f>IF(TU$19-'様式３（療養者名簿）（⑤の場合）'!$BJ32+1&lt;=15,IF(TU$19&gt;='様式３（療養者名簿）（⑤の場合）'!$BJ32,IF(TU$19&lt;='様式３（療養者名簿）（⑤の場合）'!$BK32,1,0),0),0)</f>
        <v>0</v>
      </c>
      <c r="TV27" s="248">
        <f>IF(TV$19-'様式３（療養者名簿）（⑤の場合）'!$BJ32+1&lt;=15,IF(TV$19&gt;='様式３（療養者名簿）（⑤の場合）'!$BJ32,IF(TV$19&lt;='様式３（療養者名簿）（⑤の場合）'!$BK32,1,0),0),0)</f>
        <v>0</v>
      </c>
      <c r="TW27" s="248">
        <f>IF(TW$19-'様式３（療養者名簿）（⑤の場合）'!$BJ32+1&lt;=15,IF(TW$19&gt;='様式３（療養者名簿）（⑤の場合）'!$BJ32,IF(TW$19&lt;='様式３（療養者名簿）（⑤の場合）'!$BK32,1,0),0),0)</f>
        <v>0</v>
      </c>
      <c r="TX27" s="248">
        <f>IF(TX$19-'様式３（療養者名簿）（⑤の場合）'!$BJ32+1&lt;=15,IF(TX$19&gt;='様式３（療養者名簿）（⑤の場合）'!$BJ32,IF(TX$19&lt;='様式３（療養者名簿）（⑤の場合）'!$BK32,1,0),0),0)</f>
        <v>0</v>
      </c>
      <c r="TY27" s="248">
        <f>IF(TY$19-'様式３（療養者名簿）（⑤の場合）'!$BJ32+1&lt;=15,IF(TY$19&gt;='様式３（療養者名簿）（⑤の場合）'!$BJ32,IF(TY$19&lt;='様式３（療養者名簿）（⑤の場合）'!$BK32,1,0),0),0)</f>
        <v>0</v>
      </c>
      <c r="TZ27" s="248">
        <f>IF(TZ$19-'様式３（療養者名簿）（⑤の場合）'!$BJ32+1&lt;=15,IF(TZ$19&gt;='様式３（療養者名簿）（⑤の場合）'!$BJ32,IF(TZ$19&lt;='様式３（療養者名簿）（⑤の場合）'!$BK32,1,0),0),0)</f>
        <v>0</v>
      </c>
      <c r="UA27" s="248">
        <f>IF(UA$19-'様式３（療養者名簿）（⑤の場合）'!$BJ32+1&lt;=15,IF(UA$19&gt;='様式３（療養者名簿）（⑤の場合）'!$BJ32,IF(UA$19&lt;='様式３（療養者名簿）（⑤の場合）'!$BK32,1,0),0),0)</f>
        <v>0</v>
      </c>
      <c r="UB27" s="248">
        <f>IF(UB$19-'様式３（療養者名簿）（⑤の場合）'!$BJ32+1&lt;=15,IF(UB$19&gt;='様式３（療養者名簿）（⑤の場合）'!$BJ32,IF(UB$19&lt;='様式３（療養者名簿）（⑤の場合）'!$BK32,1,0),0),0)</f>
        <v>0</v>
      </c>
      <c r="UC27" s="248">
        <f>IF(UC$19-'様式３（療養者名簿）（⑤の場合）'!$BJ32+1&lt;=15,IF(UC$19&gt;='様式３（療養者名簿）（⑤の場合）'!$BJ32,IF(UC$19&lt;='様式３（療養者名簿）（⑤の場合）'!$BK32,1,0),0),0)</f>
        <v>0</v>
      </c>
      <c r="UD27" s="372">
        <f>IF(UD$19-'様式３（療養者名簿）（⑤の場合）'!$BJ32+1&lt;=15,IF(UD$19&gt;='様式３（療養者名簿）（⑤の場合）'!$BJ32,IF(UD$19&lt;='様式３（療養者名簿）（⑤の場合）'!$BK32,1,0),0),0)</f>
        <v>0</v>
      </c>
      <c r="UE27" s="372">
        <f>IF(UE$19-'様式３（療養者名簿）（⑤の場合）'!$BJ32+1&lt;=15,IF(UE$19&gt;='様式３（療養者名簿）（⑤の場合）'!$BJ32,IF(UE$19&lt;='様式３（療養者名簿）（⑤の場合）'!$BK32,1,0),0),0)</f>
        <v>0</v>
      </c>
      <c r="UF27" s="372">
        <f>IF(UF$19-'様式３（療養者名簿）（⑤の場合）'!$BJ32+1&lt;=15,IF(UF$19&gt;='様式３（療養者名簿）（⑤の場合）'!$BJ32,IF(UF$19&lt;='様式３（療養者名簿）（⑤の場合）'!$BK32,1,0),0),0)</f>
        <v>0</v>
      </c>
      <c r="UG27" s="372">
        <f>IF(UG$19-'様式３（療養者名簿）（⑤の場合）'!$BJ32+1&lt;=15,IF(UG$19&gt;='様式３（療養者名簿）（⑤の場合）'!$BJ32,IF(UG$19&lt;='様式３（療養者名簿）（⑤の場合）'!$BK32,1,0),0),0)</f>
        <v>0</v>
      </c>
      <c r="UH27" s="372">
        <f>IF(UH$19-'様式３（療養者名簿）（⑤の場合）'!$BJ32+1&lt;=15,IF(UH$19&gt;='様式３（療養者名簿）（⑤の場合）'!$BJ32,IF(UH$19&lt;='様式３（療養者名簿）（⑤の場合）'!$BK32,1,0),0),0)</f>
        <v>0</v>
      </c>
      <c r="UI27" s="372">
        <f>IF(UI$19-'様式３（療養者名簿）（⑤の場合）'!$BJ32+1&lt;=15,IF(UI$19&gt;='様式３（療養者名簿）（⑤の場合）'!$BJ32,IF(UI$19&lt;='様式３（療養者名簿）（⑤の場合）'!$BK32,1,0),0),0)</f>
        <v>0</v>
      </c>
      <c r="UJ27" s="372">
        <f>IF(UJ$19-'様式３（療養者名簿）（⑤の場合）'!$BJ32+1&lt;=15,IF(UJ$19&gt;='様式３（療養者名簿）（⑤の場合）'!$BJ32,IF(UJ$19&lt;='様式３（療養者名簿）（⑤の場合）'!$BK32,1,0),0),0)</f>
        <v>0</v>
      </c>
      <c r="UK27" s="372">
        <f>IF(UK$19-'様式３（療養者名簿）（⑤の場合）'!$BJ32+1&lt;=15,IF(UK$19&gt;='様式３（療養者名簿）（⑤の場合）'!$BJ32,IF(UK$19&lt;='様式３（療養者名簿）（⑤の場合）'!$BK32,1,0),0),0)</f>
        <v>0</v>
      </c>
      <c r="UL27" s="372">
        <f>IF(UL$19-'様式３（療養者名簿）（⑤の場合）'!$BJ32+1&lt;=15,IF(UL$19&gt;='様式３（療養者名簿）（⑤の場合）'!$BJ32,IF(UL$19&lt;='様式３（療養者名簿）（⑤の場合）'!$BK32,1,0),0),0)</f>
        <v>0</v>
      </c>
      <c r="UM27" s="372">
        <f>IF(UM$19-'様式３（療養者名簿）（⑤の場合）'!$BJ32+1&lt;=15,IF(UM$19&gt;='様式３（療養者名簿）（⑤の場合）'!$BJ32,IF(UM$19&lt;='様式３（療養者名簿）（⑤の場合）'!$BK32,1,0),0),0)</f>
        <v>0</v>
      </c>
      <c r="UN27" s="372">
        <f>IF(UN$19-'様式３（療養者名簿）（⑤の場合）'!$BJ32+1&lt;=15,IF(UN$19&gt;='様式３（療養者名簿）（⑤の場合）'!$BJ32,IF(UN$19&lt;='様式３（療養者名簿）（⑤の場合）'!$BK32,1,0),0),0)</f>
        <v>0</v>
      </c>
      <c r="UO27" s="372">
        <f>IF(UO$19-'様式３（療養者名簿）（⑤の場合）'!$BJ32+1&lt;=15,IF(UO$19&gt;='様式３（療養者名簿）（⑤の場合）'!$BJ32,IF(UO$19&lt;='様式３（療養者名簿）（⑤の場合）'!$BK32,1,0),0),0)</f>
        <v>0</v>
      </c>
      <c r="UP27" s="372">
        <f>IF(UP$19-'様式３（療養者名簿）（⑤の場合）'!$BJ32+1&lt;=15,IF(UP$19&gt;='様式３（療養者名簿）（⑤の場合）'!$BJ32,IF(UP$19&lt;='様式３（療養者名簿）（⑤の場合）'!$BK32,1,0),0),0)</f>
        <v>0</v>
      </c>
      <c r="UQ27" s="372">
        <f>IF(UQ$19-'様式３（療養者名簿）（⑤の場合）'!$BJ32+1&lt;=15,IF(UQ$19&gt;='様式３（療養者名簿）（⑤の場合）'!$BJ32,IF(UQ$19&lt;='様式３（療養者名簿）（⑤の場合）'!$BK32,1,0),0),0)</f>
        <v>0</v>
      </c>
      <c r="UR27" s="372">
        <f>IF(UR$19-'様式３（療養者名簿）（⑤の場合）'!$BJ32+1&lt;=15,IF(UR$19&gt;='様式３（療養者名簿）（⑤の場合）'!$BJ32,IF(UR$19&lt;='様式３（療養者名簿）（⑤の場合）'!$BK32,1,0),0),0)</f>
        <v>0</v>
      </c>
      <c r="US27" s="372">
        <f>IF(US$19-'様式３（療養者名簿）（⑤の場合）'!$BJ32+1&lt;=15,IF(US$19&gt;='様式３（療養者名簿）（⑤の場合）'!$BJ32,IF(US$19&lt;='様式３（療養者名簿）（⑤の場合）'!$BK32,1,0),0),0)</f>
        <v>0</v>
      </c>
      <c r="UT27" s="372">
        <f>IF(UT$19-'様式３（療養者名簿）（⑤の場合）'!$BJ32+1&lt;=15,IF(UT$19&gt;='様式３（療養者名簿）（⑤の場合）'!$BJ32,IF(UT$19&lt;='様式３（療養者名簿）（⑤の場合）'!$BK32,1,0),0),0)</f>
        <v>0</v>
      </c>
      <c r="UU27" s="372">
        <f>IF(UU$19-'様式３（療養者名簿）（⑤の場合）'!$BJ32+1&lt;=15,IF(UU$19&gt;='様式３（療養者名簿）（⑤の場合）'!$BJ32,IF(UU$19&lt;='様式３（療養者名簿）（⑤の場合）'!$BK32,1,0),0),0)</f>
        <v>0</v>
      </c>
      <c r="UV27" s="372">
        <f>IF(UV$19-'様式３（療養者名簿）（⑤の場合）'!$BJ32+1&lt;=15,IF(UV$19&gt;='様式３（療養者名簿）（⑤の場合）'!$BJ32,IF(UV$19&lt;='様式３（療養者名簿）（⑤の場合）'!$BK32,1,0),0),0)</f>
        <v>0</v>
      </c>
      <c r="UW27" s="372">
        <f>IF(UW$19-'様式３（療養者名簿）（⑤の場合）'!$BJ32+1&lt;=15,IF(UW$19&gt;='様式３（療養者名簿）（⑤の場合）'!$BJ32,IF(UW$19&lt;='様式３（療養者名簿）（⑤の場合）'!$BK32,1,0),0),0)</f>
        <v>0</v>
      </c>
      <c r="UX27" s="372">
        <f>IF(UX$19-'様式３（療養者名簿）（⑤の場合）'!$BJ32+1&lt;=15,IF(UX$19&gt;='様式３（療養者名簿）（⑤の場合）'!$BJ32,IF(UX$19&lt;='様式３（療養者名簿）（⑤の場合）'!$BK32,1,0),0),0)</f>
        <v>0</v>
      </c>
      <c r="UY27" s="372">
        <f>IF(UY$19-'様式３（療養者名簿）（⑤の場合）'!$BJ32+1&lt;=15,IF(UY$19&gt;='様式３（療養者名簿）（⑤の場合）'!$BJ32,IF(UY$19&lt;='様式３（療養者名簿）（⑤の場合）'!$BK32,1,0),0),0)</f>
        <v>0</v>
      </c>
      <c r="UZ27" s="372">
        <f>IF(UZ$19-'様式３（療養者名簿）（⑤の場合）'!$BJ32+1&lt;=15,IF(UZ$19&gt;='様式３（療養者名簿）（⑤の場合）'!$BJ32,IF(UZ$19&lt;='様式３（療養者名簿）（⑤の場合）'!$BK32,1,0),0),0)</f>
        <v>0</v>
      </c>
      <c r="VA27" s="372">
        <f>IF(VA$19-'様式３（療養者名簿）（⑤の場合）'!$BJ32+1&lt;=15,IF(VA$19&gt;='様式３（療養者名簿）（⑤の場合）'!$BJ32,IF(VA$19&lt;='様式３（療養者名簿）（⑤の場合）'!$BK32,1,0),0),0)</f>
        <v>0</v>
      </c>
      <c r="VB27" s="372">
        <f>IF(VB$19-'様式３（療養者名簿）（⑤の場合）'!$BJ32+1&lt;=15,IF(VB$19&gt;='様式３（療養者名簿）（⑤の場合）'!$BJ32,IF(VB$19&lt;='様式３（療養者名簿）（⑤の場合）'!$BK32,1,0),0),0)</f>
        <v>0</v>
      </c>
      <c r="VC27" s="372">
        <f>IF(VC$19-'様式３（療養者名簿）（⑤の場合）'!$BJ32+1&lt;=15,IF(VC$19&gt;='様式３（療養者名簿）（⑤の場合）'!$BJ32,IF(VC$19&lt;='様式３（療養者名簿）（⑤の場合）'!$BK32,1,0),0),0)</f>
        <v>0</v>
      </c>
      <c r="VD27" s="372">
        <f>IF(VD$19-'様式３（療養者名簿）（⑤の場合）'!$BJ32+1&lt;=15,IF(VD$19&gt;='様式３（療養者名簿）（⑤の場合）'!$BJ32,IF(VD$19&lt;='様式３（療養者名簿）（⑤の場合）'!$BK32,1,0),0),0)</f>
        <v>0</v>
      </c>
      <c r="VE27" s="372">
        <f>IF(VE$19-'様式３（療養者名簿）（⑤の場合）'!$BJ32+1&lt;=15,IF(VE$19&gt;='様式３（療養者名簿）（⑤の場合）'!$BJ32,IF(VE$19&lt;='様式３（療養者名簿）（⑤の場合）'!$BK32,1,0),0),0)</f>
        <v>0</v>
      </c>
      <c r="VF27" s="372">
        <f>IF(VF$19-'様式３（療養者名簿）（⑤の場合）'!$BJ32+1&lt;=15,IF(VF$19&gt;='様式３（療養者名簿）（⑤の場合）'!$BJ32,IF(VF$19&lt;='様式３（療養者名簿）（⑤の場合）'!$BK32,1,0),0),0)</f>
        <v>0</v>
      </c>
      <c r="VG27" s="372">
        <f>IF(VG$19-'様式３（療養者名簿）（⑤の場合）'!$BJ32+1&lt;=15,IF(VG$19&gt;='様式３（療養者名簿）（⑤の場合）'!$BJ32,IF(VG$19&lt;='様式３（療養者名簿）（⑤の場合）'!$BK32,1,0),0),0)</f>
        <v>0</v>
      </c>
      <c r="VH27" s="372">
        <f>IF(VH$19-'様式３（療養者名簿）（⑤の場合）'!$BJ32+1&lt;=15,IF(VH$19&gt;='様式３（療養者名簿）（⑤の場合）'!$BJ32,IF(VH$19&lt;='様式３（療養者名簿）（⑤の場合）'!$BK32,1,0),0),0)</f>
        <v>0</v>
      </c>
      <c r="VI27" s="372">
        <f>IF(VI$19-'様式３（療養者名簿）（⑤の場合）'!$BJ32+1&lt;=15,IF(VI$19&gt;='様式３（療養者名簿）（⑤の場合）'!$BJ32,IF(VI$19&lt;='様式３（療養者名簿）（⑤の場合）'!$BK32,1,0),0),0)</f>
        <v>0</v>
      </c>
      <c r="VJ27" s="372">
        <f>IF(VJ$19-'様式３（療養者名簿）（⑤の場合）'!$BJ32+1&lt;=15,IF(VJ$19&gt;='様式３（療養者名簿）（⑤の場合）'!$BJ32,IF(VJ$19&lt;='様式３（療養者名簿）（⑤の場合）'!$BK32,1,0),0),0)</f>
        <v>0</v>
      </c>
      <c r="VK27" s="372">
        <f>IF(VK$19-'様式３（療養者名簿）（⑤の場合）'!$BJ32+1&lt;=15,IF(VK$19&gt;='様式３（療養者名簿）（⑤の場合）'!$BJ32,IF(VK$19&lt;='様式３（療養者名簿）（⑤の場合）'!$BK32,1,0),0),0)</f>
        <v>0</v>
      </c>
      <c r="VL27" s="372">
        <f>IF(VL$19-'様式３（療養者名簿）（⑤の場合）'!$BJ32+1&lt;=15,IF(VL$19&gt;='様式３（療養者名簿）（⑤の場合）'!$BJ32,IF(VL$19&lt;='様式３（療養者名簿）（⑤の場合）'!$BK32,1,0),0),0)</f>
        <v>0</v>
      </c>
      <c r="VM27" s="372">
        <f>IF(VM$19-'様式３（療養者名簿）（⑤の場合）'!$BJ32+1&lt;=15,IF(VM$19&gt;='様式３（療養者名簿）（⑤の場合）'!$BJ32,IF(VM$19&lt;='様式３（療養者名簿）（⑤の場合）'!$BK32,1,0),0),0)</f>
        <v>0</v>
      </c>
      <c r="VN27" s="372">
        <f>IF(VN$19-'様式３（療養者名簿）（⑤の場合）'!$BJ32+1&lt;=15,IF(VN$19&gt;='様式３（療養者名簿）（⑤の場合）'!$BJ32,IF(VN$19&lt;='様式３（療養者名簿）（⑤の場合）'!$BK32,1,0),0),0)</f>
        <v>0</v>
      </c>
      <c r="VO27" s="372">
        <f>IF(VO$19-'様式３（療養者名簿）（⑤の場合）'!$BJ32+1&lt;=15,IF(VO$19&gt;='様式３（療養者名簿）（⑤の場合）'!$BJ32,IF(VO$19&lt;='様式３（療養者名簿）（⑤の場合）'!$BK32,1,0),0),0)</f>
        <v>0</v>
      </c>
      <c r="VP27" s="372">
        <f>IF(VP$19-'様式３（療養者名簿）（⑤の場合）'!$BJ32+1&lt;=15,IF(VP$19&gt;='様式３（療養者名簿）（⑤の場合）'!$BJ32,IF(VP$19&lt;='様式３（療養者名簿）（⑤の場合）'!$BK32,1,0),0),0)</f>
        <v>0</v>
      </c>
      <c r="VQ27" s="372">
        <f>IF(VQ$19-'様式３（療養者名簿）（⑤の場合）'!$BJ32+1&lt;=15,IF(VQ$19&gt;='様式３（療養者名簿）（⑤の場合）'!$BJ32,IF(VQ$19&lt;='様式３（療養者名簿）（⑤の場合）'!$BK32,1,0),0),0)</f>
        <v>0</v>
      </c>
      <c r="VR27" s="372">
        <f>IF(VR$19-'様式３（療養者名簿）（⑤の場合）'!$BJ32+1&lt;=15,IF(VR$19&gt;='様式３（療養者名簿）（⑤の場合）'!$BJ32,IF(VR$19&lt;='様式３（療養者名簿）（⑤の場合）'!$BK32,1,0),0),0)</f>
        <v>0</v>
      </c>
      <c r="VS27" s="372">
        <f>IF(VS$19-'様式３（療養者名簿）（⑤の場合）'!$BJ32+1&lt;=15,IF(VS$19&gt;='様式３（療養者名簿）（⑤の場合）'!$BJ32,IF(VS$19&lt;='様式３（療養者名簿）（⑤の場合）'!$BK32,1,0),0),0)</f>
        <v>0</v>
      </c>
      <c r="VT27" s="372">
        <f>IF(VT$19-'様式３（療養者名簿）（⑤の場合）'!$BJ32+1&lt;=15,IF(VT$19&gt;='様式３（療養者名簿）（⑤の場合）'!$BJ32,IF(VT$19&lt;='様式３（療養者名簿）（⑤の場合）'!$BK32,1,0),0),0)</f>
        <v>0</v>
      </c>
      <c r="VU27" s="372">
        <f>IF(VU$19-'様式３（療養者名簿）（⑤の場合）'!$BJ32+1&lt;=15,IF(VU$19&gt;='様式３（療養者名簿）（⑤の場合）'!$BJ32,IF(VU$19&lt;='様式３（療養者名簿）（⑤の場合）'!$BK32,1,0),0),0)</f>
        <v>0</v>
      </c>
      <c r="VV27" s="372">
        <f>IF(VV$19-'様式３（療養者名簿）（⑤の場合）'!$BJ32+1&lt;=15,IF(VV$19&gt;='様式３（療養者名簿）（⑤の場合）'!$BJ32,IF(VV$19&lt;='様式３（療養者名簿）（⑤の場合）'!$BK32,1,0),0),0)</f>
        <v>0</v>
      </c>
      <c r="VW27" s="372">
        <f>IF(VW$19-'様式３（療養者名簿）（⑤の場合）'!$BJ32+1&lt;=15,IF(VW$19&gt;='様式３（療養者名簿）（⑤の場合）'!$BJ32,IF(VW$19&lt;='様式３（療養者名簿）（⑤の場合）'!$BK32,1,0),0),0)</f>
        <v>0</v>
      </c>
      <c r="VX27" s="372">
        <f>IF(VX$19-'様式３（療養者名簿）（⑤の場合）'!$BJ32+1&lt;=15,IF(VX$19&gt;='様式３（療養者名簿）（⑤の場合）'!$BJ32,IF(VX$19&lt;='様式３（療養者名簿）（⑤の場合）'!$BK32,1,0),0),0)</f>
        <v>0</v>
      </c>
      <c r="VY27" s="372">
        <f>IF(VY$19-'様式３（療養者名簿）（⑤の場合）'!$BJ32+1&lt;=15,IF(VY$19&gt;='様式３（療養者名簿）（⑤の場合）'!$BJ32,IF(VY$19&lt;='様式３（療養者名簿）（⑤の場合）'!$BK32,1,0),0),0)</f>
        <v>0</v>
      </c>
      <c r="VZ27" s="372">
        <f>IF(VZ$19-'様式３（療養者名簿）（⑤の場合）'!$BJ32+1&lt;=15,IF(VZ$19&gt;='様式３（療養者名簿）（⑤の場合）'!$BJ32,IF(VZ$19&lt;='様式３（療養者名簿）（⑤の場合）'!$BK32,1,0),0),0)</f>
        <v>0</v>
      </c>
      <c r="WA27" s="372">
        <f>IF(WA$19-'様式３（療養者名簿）（⑤の場合）'!$BJ32+1&lt;=15,IF(WA$19&gt;='様式３（療養者名簿）（⑤の場合）'!$BJ32,IF(WA$19&lt;='様式３（療養者名簿）（⑤の場合）'!$BK32,1,0),0),0)</f>
        <v>0</v>
      </c>
      <c r="WB27" s="372">
        <f>IF(WB$19-'様式３（療養者名簿）（⑤の場合）'!$BJ32+1&lt;=15,IF(WB$19&gt;='様式３（療養者名簿）（⑤の場合）'!$BJ32,IF(WB$19&lt;='様式３（療養者名簿）（⑤の場合）'!$BK32,1,0),0),0)</f>
        <v>0</v>
      </c>
      <c r="WC27" s="372">
        <f>IF(WC$19-'様式３（療養者名簿）（⑤の場合）'!$BJ32+1&lt;=15,IF(WC$19&gt;='様式３（療養者名簿）（⑤の場合）'!$BJ32,IF(WC$19&lt;='様式３（療養者名簿）（⑤の場合）'!$BK32,1,0),0),0)</f>
        <v>0</v>
      </c>
      <c r="WD27" s="372">
        <f>IF(WD$19-'様式３（療養者名簿）（⑤の場合）'!$BJ32+1&lt;=15,IF(WD$19&gt;='様式３（療養者名簿）（⑤の場合）'!$BJ32,IF(WD$19&lt;='様式３（療養者名簿）（⑤の場合）'!$BK32,1,0),0),0)</f>
        <v>0</v>
      </c>
      <c r="WE27" s="372">
        <f>IF(WE$19-'様式３（療養者名簿）（⑤の場合）'!$BJ32+1&lt;=15,IF(WE$19&gt;='様式３（療養者名簿）（⑤の場合）'!$BJ32,IF(WE$19&lt;='様式３（療養者名簿）（⑤の場合）'!$BK32,1,0),0),0)</f>
        <v>0</v>
      </c>
      <c r="WF27" s="372">
        <f>IF(WF$19-'様式３（療養者名簿）（⑤の場合）'!$BJ32+1&lt;=15,IF(WF$19&gt;='様式３（療養者名簿）（⑤の場合）'!$BJ32,IF(WF$19&lt;='様式３（療養者名簿）（⑤の場合）'!$BK32,1,0),0),0)</f>
        <v>0</v>
      </c>
      <c r="WG27" s="372">
        <f>IF(WG$19-'様式３（療養者名簿）（⑤の場合）'!$BJ32+1&lt;=15,IF(WG$19&gt;='様式３（療養者名簿）（⑤の場合）'!$BJ32,IF(WG$19&lt;='様式３（療養者名簿）（⑤の場合）'!$BK32,1,0),0),0)</f>
        <v>0</v>
      </c>
      <c r="WH27" s="372">
        <f>IF(WH$19-'様式３（療養者名簿）（⑤の場合）'!$BJ32+1&lt;=15,IF(WH$19&gt;='様式３（療養者名簿）（⑤の場合）'!$BJ32,IF(WH$19&lt;='様式３（療養者名簿）（⑤の場合）'!$BK32,1,0),0),0)</f>
        <v>0</v>
      </c>
      <c r="WI27" s="372">
        <f>IF(WI$19-'様式３（療養者名簿）（⑤の場合）'!$BJ32+1&lt;=15,IF(WI$19&gt;='様式３（療養者名簿）（⑤の場合）'!$BJ32,IF(WI$19&lt;='様式３（療養者名簿）（⑤の場合）'!$BK32,1,0),0),0)</f>
        <v>0</v>
      </c>
      <c r="WJ27" s="372">
        <f>IF(WJ$19-'様式３（療養者名簿）（⑤の場合）'!$BJ32+1&lt;=15,IF(WJ$19&gt;='様式３（療養者名簿）（⑤の場合）'!$BJ32,IF(WJ$19&lt;='様式３（療養者名簿）（⑤の場合）'!$BK32,1,0),0),0)</f>
        <v>0</v>
      </c>
      <c r="WK27" s="372">
        <f>IF(WK$19-'様式３（療養者名簿）（⑤の場合）'!$BJ32+1&lt;=15,IF(WK$19&gt;='様式３（療養者名簿）（⑤の場合）'!$BJ32,IF(WK$19&lt;='様式３（療養者名簿）（⑤の場合）'!$BK32,1,0),0),0)</f>
        <v>0</v>
      </c>
      <c r="WL27" s="372">
        <f>IF(WL$19-'様式３（療養者名簿）（⑤の場合）'!$BJ32+1&lt;=15,IF(WL$19&gt;='様式３（療養者名簿）（⑤の場合）'!$BJ32,IF(WL$19&lt;='様式３（療養者名簿）（⑤の場合）'!$BK32,1,0),0),0)</f>
        <v>0</v>
      </c>
      <c r="WM27" s="372">
        <f>IF(WM$19-'様式３（療養者名簿）（⑤の場合）'!$BJ32+1&lt;=15,IF(WM$19&gt;='様式３（療養者名簿）（⑤の場合）'!$BJ32,IF(WM$19&lt;='様式３（療養者名簿）（⑤の場合）'!$BK32,1,0),0),0)</f>
        <v>0</v>
      </c>
      <c r="WN27" s="372">
        <f>IF(WN$19-'様式３（療養者名簿）（⑤の場合）'!$BJ32+1&lt;=15,IF(WN$19&gt;='様式３（療養者名簿）（⑤の場合）'!$BJ32,IF(WN$19&lt;='様式３（療養者名簿）（⑤の場合）'!$BK32,1,0),0),0)</f>
        <v>0</v>
      </c>
      <c r="WO27" s="372">
        <f>IF(WO$19-'様式３（療養者名簿）（⑤の場合）'!$BJ32+1&lt;=15,IF(WO$19&gt;='様式３（療養者名簿）（⑤の場合）'!$BJ32,IF(WO$19&lt;='様式３（療養者名簿）（⑤の場合）'!$BK32,1,0),0),0)</f>
        <v>0</v>
      </c>
      <c r="WP27" s="372">
        <f>IF(WP$19-'様式３（療養者名簿）（⑤の場合）'!$BJ32+1&lt;=15,IF(WP$19&gt;='様式３（療養者名簿）（⑤の場合）'!$BJ32,IF(WP$19&lt;='様式３（療養者名簿）（⑤の場合）'!$BK32,1,0),0),0)</f>
        <v>0</v>
      </c>
      <c r="WQ27" s="372">
        <f>IF(WQ$19-'様式３（療養者名簿）（⑤の場合）'!$BJ32+1&lt;=15,IF(WQ$19&gt;='様式３（療養者名簿）（⑤の場合）'!$BJ32,IF(WQ$19&lt;='様式３（療養者名簿）（⑤の場合）'!$BK32,1,0),0),0)</f>
        <v>0</v>
      </c>
      <c r="WR27" s="372">
        <f>IF(WR$19-'様式３（療養者名簿）（⑤の場合）'!$BJ32+1&lt;=15,IF(WR$19&gt;='様式３（療養者名簿）（⑤の場合）'!$BJ32,IF(WR$19&lt;='様式３（療養者名簿）（⑤の場合）'!$BK32,1,0),0),0)</f>
        <v>0</v>
      </c>
      <c r="WS27" s="372">
        <f>IF(WS$19-'様式３（療養者名簿）（⑤の場合）'!$BJ32+1&lt;=15,IF(WS$19&gt;='様式３（療養者名簿）（⑤の場合）'!$BJ32,IF(WS$19&lt;='様式３（療養者名簿）（⑤の場合）'!$BK32,1,0),0),0)</f>
        <v>0</v>
      </c>
      <c r="WT27" s="372">
        <f>IF(WT$19-'様式３（療養者名簿）（⑤の場合）'!$BJ32+1&lt;=15,IF(WT$19&gt;='様式３（療養者名簿）（⑤の場合）'!$BJ32,IF(WT$19&lt;='様式３（療養者名簿）（⑤の場合）'!$BK32,1,0),0),0)</f>
        <v>0</v>
      </c>
      <c r="WU27" s="372">
        <f>IF(WU$19-'様式３（療養者名簿）（⑤の場合）'!$BJ32+1&lt;=15,IF(WU$19&gt;='様式３（療養者名簿）（⑤の場合）'!$BJ32,IF(WU$19&lt;='様式３（療養者名簿）（⑤の場合）'!$BK32,1,0),0),0)</f>
        <v>0</v>
      </c>
      <c r="WV27" s="372">
        <f>IF(WV$19-'様式３（療養者名簿）（⑤の場合）'!$BJ32+1&lt;=15,IF(WV$19&gt;='様式３（療養者名簿）（⑤の場合）'!$BJ32,IF(WV$19&lt;='様式３（療養者名簿）（⑤の場合）'!$BK32,1,0),0),0)</f>
        <v>0</v>
      </c>
      <c r="WW27" s="372">
        <f>IF(WW$19-'様式３（療養者名簿）（⑤の場合）'!$BJ32+1&lt;=15,IF(WW$19&gt;='様式３（療養者名簿）（⑤の場合）'!$BJ32,IF(WW$19&lt;='様式３（療養者名簿）（⑤の場合）'!$BK32,1,0),0),0)</f>
        <v>0</v>
      </c>
      <c r="WX27" s="372">
        <f>IF(WX$19-'様式３（療養者名簿）（⑤の場合）'!$BJ32+1&lt;=15,IF(WX$19&gt;='様式３（療養者名簿）（⑤の場合）'!$BJ32,IF(WX$19&lt;='様式３（療養者名簿）（⑤の場合）'!$BK32,1,0),0),0)</f>
        <v>0</v>
      </c>
      <c r="WY27" s="372">
        <f>IF(WY$19-'様式３（療養者名簿）（⑤の場合）'!$BJ32+1&lt;=15,IF(WY$19&gt;='様式３（療養者名簿）（⑤の場合）'!$BJ32,IF(WY$19&lt;='様式３（療養者名簿）（⑤の場合）'!$BK32,1,0),0),0)</f>
        <v>0</v>
      </c>
      <c r="WZ27" s="372">
        <f>IF(WZ$19-'様式３（療養者名簿）（⑤の場合）'!$BJ32+1&lt;=15,IF(WZ$19&gt;='様式３（療養者名簿）（⑤の場合）'!$BJ32,IF(WZ$19&lt;='様式３（療養者名簿）（⑤の場合）'!$BK32,1,0),0),0)</f>
        <v>0</v>
      </c>
      <c r="XA27" s="372">
        <f>IF(XA$19-'様式３（療養者名簿）（⑤の場合）'!$BJ32+1&lt;=15,IF(XA$19&gt;='様式３（療養者名簿）（⑤の場合）'!$BJ32,IF(XA$19&lt;='様式３（療養者名簿）（⑤の場合）'!$BK32,1,0),0),0)</f>
        <v>0</v>
      </c>
      <c r="XB27" s="372">
        <f>IF(XB$19-'様式３（療養者名簿）（⑤の場合）'!$BJ32+1&lt;=15,IF(XB$19&gt;='様式３（療養者名簿）（⑤の場合）'!$BJ32,IF(XB$19&lt;='様式３（療養者名簿）（⑤の場合）'!$BK32,1,0),0),0)</f>
        <v>0</v>
      </c>
      <c r="XC27" s="372">
        <f>IF(XC$19-'様式３（療養者名簿）（⑤の場合）'!$BJ32+1&lt;=15,IF(XC$19&gt;='様式３（療養者名簿）（⑤の場合）'!$BJ32,IF(XC$19&lt;='様式３（療養者名簿）（⑤の場合）'!$BK32,1,0),0),0)</f>
        <v>0</v>
      </c>
      <c r="XD27" s="372">
        <f>IF(XD$19-'様式３（療養者名簿）（⑤の場合）'!$BJ32+1&lt;=15,IF(XD$19&gt;='様式３（療養者名簿）（⑤の場合）'!$BJ32,IF(XD$19&lt;='様式３（療養者名簿）（⑤の場合）'!$BK32,1,0),0),0)</f>
        <v>0</v>
      </c>
      <c r="XE27" s="372">
        <f>IF(XE$19-'様式３（療養者名簿）（⑤の場合）'!$BJ32+1&lt;=15,IF(XE$19&gt;='様式３（療養者名簿）（⑤の場合）'!$BJ32,IF(XE$19&lt;='様式３（療養者名簿）（⑤の場合）'!$BK32,1,0),0),0)</f>
        <v>0</v>
      </c>
      <c r="XF27" s="372">
        <f>IF(XF$19-'様式３（療養者名簿）（⑤の場合）'!$BJ32+1&lt;=15,IF(XF$19&gt;='様式３（療養者名簿）（⑤の場合）'!$BJ32,IF(XF$19&lt;='様式３（療養者名簿）（⑤の場合）'!$BK32,1,0),0),0)</f>
        <v>0</v>
      </c>
      <c r="XG27" s="372">
        <f>IF(XG$19-'様式３（療養者名簿）（⑤の場合）'!$BJ32+1&lt;=15,IF(XG$19&gt;='様式３（療養者名簿）（⑤の場合）'!$BJ32,IF(XG$19&lt;='様式３（療養者名簿）（⑤の場合）'!$BK32,1,0),0),0)</f>
        <v>0</v>
      </c>
      <c r="XH27" s="372">
        <f>IF(XH$19-'様式３（療養者名簿）（⑤の場合）'!$BJ32+1&lt;=15,IF(XH$19&gt;='様式３（療養者名簿）（⑤の場合）'!$BJ32,IF(XH$19&lt;='様式３（療養者名簿）（⑤の場合）'!$BK32,1,0),0),0)</f>
        <v>0</v>
      </c>
      <c r="XI27" s="372">
        <f>IF(XI$19-'様式３（療養者名簿）（⑤の場合）'!$BJ32+1&lt;=15,IF(XI$19&gt;='様式３（療養者名簿）（⑤の場合）'!$BJ32,IF(XI$19&lt;='様式３（療養者名簿）（⑤の場合）'!$BK32,1,0),0),0)</f>
        <v>0</v>
      </c>
      <c r="XJ27" s="372">
        <f>IF(XJ$19-'様式３（療養者名簿）（⑤の場合）'!$BJ32+1&lt;=15,IF(XJ$19&gt;='様式３（療養者名簿）（⑤の場合）'!$BJ32,IF(XJ$19&lt;='様式３（療養者名簿）（⑤の場合）'!$BK32,1,0),0),0)</f>
        <v>0</v>
      </c>
      <c r="XK27" s="372">
        <f>IF(XK$19-'様式３（療養者名簿）（⑤の場合）'!$BJ32+1&lt;=15,IF(XK$19&gt;='様式３（療養者名簿）（⑤の場合）'!$BJ32,IF(XK$19&lt;='様式３（療養者名簿）（⑤の場合）'!$BK32,1,0),0),0)</f>
        <v>0</v>
      </c>
      <c r="XL27" s="372">
        <f>IF(XL$19-'様式３（療養者名簿）（⑤の場合）'!$BJ32+1&lt;=15,IF(XL$19&gt;='様式３（療養者名簿）（⑤の場合）'!$BJ32,IF(XL$19&lt;='様式３（療養者名簿）（⑤の場合）'!$BK32,1,0),0),0)</f>
        <v>0</v>
      </c>
      <c r="XM27" s="372">
        <f>IF(XM$19-'様式３（療養者名簿）（⑤の場合）'!$BJ32+1&lt;=15,IF(XM$19&gt;='様式３（療養者名簿）（⑤の場合）'!$BJ32,IF(XM$19&lt;='様式３（療養者名簿）（⑤の場合）'!$BK32,1,0),0),0)</f>
        <v>0</v>
      </c>
      <c r="XN27" s="372">
        <f>IF(XN$19-'様式３（療養者名簿）（⑤の場合）'!$BJ32+1&lt;=15,IF(XN$19&gt;='様式３（療養者名簿）（⑤の場合）'!$BJ32,IF(XN$19&lt;='様式３（療養者名簿）（⑤の場合）'!$BK32,1,0),0),0)</f>
        <v>0</v>
      </c>
      <c r="XO27" s="372">
        <f>IF(XO$19-'様式３（療養者名簿）（⑤の場合）'!$BJ32+1&lt;=15,IF(XO$19&gt;='様式３（療養者名簿）（⑤の場合）'!$BJ32,IF(XO$19&lt;='様式３（療養者名簿）（⑤の場合）'!$BK32,1,0),0),0)</f>
        <v>0</v>
      </c>
      <c r="XP27" s="372">
        <f>IF(XP$19-'様式３（療養者名簿）（⑤の場合）'!$BJ32+1&lt;=15,IF(XP$19&gt;='様式３（療養者名簿）（⑤の場合）'!$BJ32,IF(XP$19&lt;='様式３（療養者名簿）（⑤の場合）'!$BK32,1,0),0),0)</f>
        <v>0</v>
      </c>
      <c r="XQ27" s="372">
        <f>IF(XQ$19-'様式３（療養者名簿）（⑤の場合）'!$BJ32+1&lt;=15,IF(XQ$19&gt;='様式３（療養者名簿）（⑤の場合）'!$BJ32,IF(XQ$19&lt;='様式３（療養者名簿）（⑤の場合）'!$BK32,1,0),0),0)</f>
        <v>0</v>
      </c>
      <c r="XR27" s="372">
        <f>IF(XR$19-'様式３（療養者名簿）（⑤の場合）'!$BJ32+1&lt;=15,IF(XR$19&gt;='様式３（療養者名簿）（⑤の場合）'!$BJ32,IF(XR$19&lt;='様式３（療養者名簿）（⑤の場合）'!$BK32,1,0),0),0)</f>
        <v>0</v>
      </c>
      <c r="XS27" s="372">
        <f>IF(XS$19-'様式３（療養者名簿）（⑤の場合）'!$BJ32+1&lt;=15,IF(XS$19&gt;='様式３（療養者名簿）（⑤の場合）'!$BJ32,IF(XS$19&lt;='様式３（療養者名簿）（⑤の場合）'!$BK32,1,0),0),0)</f>
        <v>0</v>
      </c>
      <c r="XT27" s="372">
        <f>IF(XT$19-'様式３（療養者名簿）（⑤の場合）'!$BJ32+1&lt;=15,IF(XT$19&gt;='様式３（療養者名簿）（⑤の場合）'!$BJ32,IF(XT$19&lt;='様式３（療養者名簿）（⑤の場合）'!$BK32,1,0),0),0)</f>
        <v>0</v>
      </c>
      <c r="XU27" s="372">
        <f>IF(XU$19-'様式３（療養者名簿）（⑤の場合）'!$BJ32+1&lt;=15,IF(XU$19&gt;='様式３（療養者名簿）（⑤の場合）'!$BJ32,IF(XU$19&lt;='様式３（療養者名簿）（⑤の場合）'!$BK32,1,0),0),0)</f>
        <v>0</v>
      </c>
      <c r="XV27" s="372">
        <f>IF(XV$19-'様式３（療養者名簿）（⑤の場合）'!$BJ32+1&lt;=15,IF(XV$19&gt;='様式３（療養者名簿）（⑤の場合）'!$BJ32,IF(XV$19&lt;='様式３（療養者名簿）（⑤の場合）'!$BK32,1,0),0),0)</f>
        <v>0</v>
      </c>
      <c r="XW27" s="372">
        <f>IF(XW$19-'様式３（療養者名簿）（⑤の場合）'!$BJ32+1&lt;=15,IF(XW$19&gt;='様式３（療養者名簿）（⑤の場合）'!$BJ32,IF(XW$19&lt;='様式３（療養者名簿）（⑤の場合）'!$BK32,1,0),0),0)</f>
        <v>0</v>
      </c>
      <c r="XX27" s="372">
        <f>IF(XX$19-'様式３（療養者名簿）（⑤の場合）'!$BJ32+1&lt;=15,IF(XX$19&gt;='様式３（療養者名簿）（⑤の場合）'!$BJ32,IF(XX$19&lt;='様式３（療養者名簿）（⑤の場合）'!$BK32,1,0),0),0)</f>
        <v>0</v>
      </c>
      <c r="XY27" s="372">
        <f>IF(XY$19-'様式３（療養者名簿）（⑤の場合）'!$BJ32+1&lt;=15,IF(XY$19&gt;='様式３（療養者名簿）（⑤の場合）'!$BJ32,IF(XY$19&lt;='様式３（療養者名簿）（⑤の場合）'!$BK32,1,0),0),0)</f>
        <v>0</v>
      </c>
      <c r="XZ27" s="372">
        <f>IF(XZ$19-'様式３（療養者名簿）（⑤の場合）'!$BJ32+1&lt;=15,IF(XZ$19&gt;='様式３（療養者名簿）（⑤の場合）'!$BJ32,IF(XZ$19&lt;='様式３（療養者名簿）（⑤の場合）'!$BK32,1,0),0),0)</f>
        <v>0</v>
      </c>
      <c r="YA27" s="372">
        <f>IF(YA$19-'様式３（療養者名簿）（⑤の場合）'!$BJ32+1&lt;=15,IF(YA$19&gt;='様式３（療養者名簿）（⑤の場合）'!$BJ32,IF(YA$19&lt;='様式３（療養者名簿）（⑤の場合）'!$BK32,1,0),0),0)</f>
        <v>0</v>
      </c>
      <c r="YB27" s="372">
        <f>IF(YB$19-'様式３（療養者名簿）（⑤の場合）'!$BJ32+1&lt;=15,IF(YB$19&gt;='様式３（療養者名簿）（⑤の場合）'!$BJ32,IF(YB$19&lt;='様式３（療養者名簿）（⑤の場合）'!$BK32,1,0),0),0)</f>
        <v>0</v>
      </c>
      <c r="YC27" s="372">
        <f>IF(YC$19-'様式３（療養者名簿）（⑤の場合）'!$BJ32+1&lt;=15,IF(YC$19&gt;='様式３（療養者名簿）（⑤の場合）'!$BJ32,IF(YC$19&lt;='様式３（療養者名簿）（⑤の場合）'!$BK32,1,0),0),0)</f>
        <v>0</v>
      </c>
      <c r="YD27" s="372">
        <f>IF(YD$19-'様式３（療養者名簿）（⑤の場合）'!$BJ32+1&lt;=15,IF(YD$19&gt;='様式３（療養者名簿）（⑤の場合）'!$BJ32,IF(YD$19&lt;='様式３（療養者名簿）（⑤の場合）'!$BK32,1,0),0),0)</f>
        <v>0</v>
      </c>
      <c r="YE27" s="372">
        <f>IF(YE$19-'様式３（療養者名簿）（⑤の場合）'!$BJ32+1&lt;=15,IF(YE$19&gt;='様式３（療養者名簿）（⑤の場合）'!$BJ32,IF(YE$19&lt;='様式３（療養者名簿）（⑤の場合）'!$BK32,1,0),0),0)</f>
        <v>0</v>
      </c>
      <c r="YF27" s="372">
        <f>IF(YF$19-'様式３（療養者名簿）（⑤の場合）'!$BJ32+1&lt;=15,IF(YF$19&gt;='様式３（療養者名簿）（⑤の場合）'!$BJ32,IF(YF$19&lt;='様式３（療養者名簿）（⑤の場合）'!$BK32,1,0),0),0)</f>
        <v>0</v>
      </c>
      <c r="YG27" s="372">
        <f>IF(YG$19-'様式３（療養者名簿）（⑤の場合）'!$BJ32+1&lt;=15,IF(YG$19&gt;='様式３（療養者名簿）（⑤の場合）'!$BJ32,IF(YG$19&lt;='様式３（療養者名簿）（⑤の場合）'!$BK32,1,0),0),0)</f>
        <v>0</v>
      </c>
      <c r="YH27" s="372">
        <f>IF(YH$19-'様式３（療養者名簿）（⑤の場合）'!$BJ32+1&lt;=15,IF(YH$19&gt;='様式３（療養者名簿）（⑤の場合）'!$BJ32,IF(YH$19&lt;='様式３（療養者名簿）（⑤の場合）'!$BK32,1,0),0),0)</f>
        <v>0</v>
      </c>
      <c r="YI27" s="372">
        <f>IF(YI$19-'様式３（療養者名簿）（⑤の場合）'!$BJ32+1&lt;=15,IF(YI$19&gt;='様式３（療養者名簿）（⑤の場合）'!$BJ32,IF(YI$19&lt;='様式３（療養者名簿）（⑤の場合）'!$BK32,1,0),0),0)</f>
        <v>0</v>
      </c>
      <c r="YJ27" s="372">
        <f>IF(YJ$19-'様式３（療養者名簿）（⑤の場合）'!$BJ32+1&lt;=15,IF(YJ$19&gt;='様式３（療養者名簿）（⑤の場合）'!$BJ32,IF(YJ$19&lt;='様式３（療養者名簿）（⑤の場合）'!$BK32,1,0),0),0)</f>
        <v>0</v>
      </c>
      <c r="YK27" s="372">
        <f>IF(YK$19-'様式３（療養者名簿）（⑤の場合）'!$BJ32+1&lt;=15,IF(YK$19&gt;='様式３（療養者名簿）（⑤の場合）'!$BJ32,IF(YK$19&lt;='様式３（療養者名簿）（⑤の場合）'!$BK32,1,0),0),0)</f>
        <v>0</v>
      </c>
      <c r="YL27" s="372">
        <f>IF(YL$19-'様式３（療養者名簿）（⑤の場合）'!$BJ32+1&lt;=15,IF(YL$19&gt;='様式３（療養者名簿）（⑤の場合）'!$BJ32,IF(YL$19&lt;='様式３（療養者名簿）（⑤の場合）'!$BK32,1,0),0),0)</f>
        <v>0</v>
      </c>
      <c r="YM27" s="372">
        <f>IF(YM$19-'様式３（療養者名簿）（⑤の場合）'!$BJ32+1&lt;=15,IF(YM$19&gt;='様式３（療養者名簿）（⑤の場合）'!$BJ32,IF(YM$19&lt;='様式３（療養者名簿）（⑤の場合）'!$BK32,1,0),0),0)</f>
        <v>0</v>
      </c>
      <c r="YN27" s="372">
        <f>IF(YN$19-'様式３（療養者名簿）（⑤の場合）'!$BJ32+1&lt;=15,IF(YN$19&gt;='様式３（療養者名簿）（⑤の場合）'!$BJ32,IF(YN$19&lt;='様式３（療養者名簿）（⑤の場合）'!$BK32,1,0),0),0)</f>
        <v>0</v>
      </c>
      <c r="YO27" s="372">
        <f>IF(YO$19-'様式３（療養者名簿）（⑤の場合）'!$BJ32+1&lt;=15,IF(YO$19&gt;='様式３（療養者名簿）（⑤の場合）'!$BJ32,IF(YO$19&lt;='様式３（療養者名簿）（⑤の場合）'!$BK32,1,0),0),0)</f>
        <v>0</v>
      </c>
      <c r="YP27" s="372">
        <f>IF(YP$19-'様式３（療養者名簿）（⑤の場合）'!$BJ32+1&lt;=15,IF(YP$19&gt;='様式３（療養者名簿）（⑤の場合）'!$BJ32,IF(YP$19&lt;='様式３（療養者名簿）（⑤の場合）'!$BK32,1,0),0),0)</f>
        <v>0</v>
      </c>
      <c r="YQ27" s="372">
        <f>IF(YQ$19-'様式３（療養者名簿）（⑤の場合）'!$BJ32+1&lt;=15,IF(YQ$19&gt;='様式３（療養者名簿）（⑤の場合）'!$BJ32,IF(YQ$19&lt;='様式３（療養者名簿）（⑤の場合）'!$BK32,1,0),0),0)</f>
        <v>0</v>
      </c>
      <c r="YR27" s="372">
        <f>IF(YR$19-'様式３（療養者名簿）（⑤の場合）'!$BJ32+1&lt;=15,IF(YR$19&gt;='様式３（療養者名簿）（⑤の場合）'!$BJ32,IF(YR$19&lt;='様式３（療養者名簿）（⑤の場合）'!$BK32,1,0),0),0)</f>
        <v>0</v>
      </c>
      <c r="YS27" s="372">
        <f>IF(YS$19-'様式３（療養者名簿）（⑤の場合）'!$BJ32+1&lt;=15,IF(YS$19&gt;='様式３（療養者名簿）（⑤の場合）'!$BJ32,IF(YS$19&lt;='様式３（療養者名簿）（⑤の場合）'!$BK32,1,0),0),0)</f>
        <v>0</v>
      </c>
      <c r="YT27" s="372">
        <f>IF(YT$19-'様式３（療養者名簿）（⑤の場合）'!$BJ32+1&lt;=15,IF(YT$19&gt;='様式３（療養者名簿）（⑤の場合）'!$BJ32,IF(YT$19&lt;='様式３（療養者名簿）（⑤の場合）'!$BK32,1,0),0),0)</f>
        <v>0</v>
      </c>
      <c r="YU27" s="372">
        <f>IF(YU$19-'様式３（療養者名簿）（⑤の場合）'!$BJ32+1&lt;=15,IF(YU$19&gt;='様式３（療養者名簿）（⑤の場合）'!$BJ32,IF(YU$19&lt;='様式３（療養者名簿）（⑤の場合）'!$BK32,1,0),0),0)</f>
        <v>0</v>
      </c>
      <c r="YV27" s="372">
        <f>IF(YV$19-'様式３（療養者名簿）（⑤の場合）'!$BJ32+1&lt;=15,IF(YV$19&gt;='様式３（療養者名簿）（⑤の場合）'!$BJ32,IF(YV$19&lt;='様式３（療養者名簿）（⑤の場合）'!$BK32,1,0),0),0)</f>
        <v>0</v>
      </c>
      <c r="YW27" s="372">
        <f>IF(YW$19-'様式３（療養者名簿）（⑤の場合）'!$BJ32+1&lt;=15,IF(YW$19&gt;='様式３（療養者名簿）（⑤の場合）'!$BJ32,IF(YW$19&lt;='様式３（療養者名簿）（⑤の場合）'!$BK32,1,0),0),0)</f>
        <v>0</v>
      </c>
      <c r="YX27" s="372">
        <f>IF(YX$19-'様式３（療養者名簿）（⑤の場合）'!$BJ32+1&lt;=15,IF(YX$19&gt;='様式３（療養者名簿）（⑤の場合）'!$BJ32,IF(YX$19&lt;='様式３（療養者名簿）（⑤の場合）'!$BK32,1,0),0),0)</f>
        <v>0</v>
      </c>
      <c r="YY27" s="372">
        <f>IF(YY$19-'様式３（療養者名簿）（⑤の場合）'!$BJ32+1&lt;=15,IF(YY$19&gt;='様式３（療養者名簿）（⑤の場合）'!$BJ32,IF(YY$19&lt;='様式３（療養者名簿）（⑤の場合）'!$BK32,1,0),0),0)</f>
        <v>0</v>
      </c>
      <c r="YZ27" s="372">
        <f>IF(YZ$19-'様式３（療養者名簿）（⑤の場合）'!$BJ32+1&lt;=15,IF(YZ$19&gt;='様式３（療養者名簿）（⑤の場合）'!$BJ32,IF(YZ$19&lt;='様式３（療養者名簿）（⑤の場合）'!$BK32,1,0),0),0)</f>
        <v>0</v>
      </c>
      <c r="ZA27" s="372">
        <f>IF(ZA$19-'様式３（療養者名簿）（⑤の場合）'!$BJ32+1&lt;=15,IF(ZA$19&gt;='様式３（療養者名簿）（⑤の場合）'!$BJ32,IF(ZA$19&lt;='様式３（療養者名簿）（⑤の場合）'!$BK32,1,0),0),0)</f>
        <v>0</v>
      </c>
      <c r="ZB27" s="372">
        <f>IF(ZB$19-'様式３（療養者名簿）（⑤の場合）'!$BJ32+1&lt;=15,IF(ZB$19&gt;='様式３（療養者名簿）（⑤の場合）'!$BJ32,IF(ZB$19&lt;='様式３（療養者名簿）（⑤の場合）'!$BK32,1,0),0),0)</f>
        <v>0</v>
      </c>
      <c r="ZC27" s="372">
        <f>IF(ZC$19-'様式３（療養者名簿）（⑤の場合）'!$BJ32+1&lt;=15,IF(ZC$19&gt;='様式３（療養者名簿）（⑤の場合）'!$BJ32,IF(ZC$19&lt;='様式３（療養者名簿）（⑤の場合）'!$BK32,1,0),0),0)</f>
        <v>0</v>
      </c>
      <c r="ZD27" s="372">
        <f>IF(ZD$19-'様式３（療養者名簿）（⑤の場合）'!$BJ32+1&lt;=15,IF(ZD$19&gt;='様式３（療養者名簿）（⑤の場合）'!$BJ32,IF(ZD$19&lt;='様式３（療養者名簿）（⑤の場合）'!$BK32,1,0),0),0)</f>
        <v>0</v>
      </c>
      <c r="ZE27" s="372">
        <f>IF(ZE$19-'様式３（療養者名簿）（⑤の場合）'!$BJ32+1&lt;=15,IF(ZE$19&gt;='様式３（療養者名簿）（⑤の場合）'!$BJ32,IF(ZE$19&lt;='様式３（療養者名簿）（⑤の場合）'!$BK32,1,0),0),0)</f>
        <v>0</v>
      </c>
      <c r="ZF27" s="372">
        <f>IF(ZF$19-'様式３（療養者名簿）（⑤の場合）'!$BJ32+1&lt;=15,IF(ZF$19&gt;='様式３（療養者名簿）（⑤の場合）'!$BJ32,IF(ZF$19&lt;='様式３（療養者名簿）（⑤の場合）'!$BK32,1,0),0),0)</f>
        <v>0</v>
      </c>
      <c r="ZG27" s="372">
        <f>IF(ZG$19-'様式３（療養者名簿）（⑤の場合）'!$BJ32+1&lt;=15,IF(ZG$19&gt;='様式３（療養者名簿）（⑤の場合）'!$BJ32,IF(ZG$19&lt;='様式３（療養者名簿）（⑤の場合）'!$BK32,1,0),0),0)</f>
        <v>0</v>
      </c>
      <c r="ZH27" s="372">
        <f>IF(ZH$19-'様式３（療養者名簿）（⑤の場合）'!$BJ32+1&lt;=15,IF(ZH$19&gt;='様式３（療養者名簿）（⑤の場合）'!$BJ32,IF(ZH$19&lt;='様式３（療養者名簿）（⑤の場合）'!$BK32,1,0),0),0)</f>
        <v>0</v>
      </c>
      <c r="ZI27" s="372">
        <f>IF(ZI$19-'様式３（療養者名簿）（⑤の場合）'!$BJ32+1&lt;=15,IF(ZI$19&gt;='様式３（療養者名簿）（⑤の場合）'!$BJ32,IF(ZI$19&lt;='様式３（療養者名簿）（⑤の場合）'!$BK32,1,0),0),0)</f>
        <v>0</v>
      </c>
      <c r="ZJ27" s="372">
        <f>IF(ZJ$19-'様式３（療養者名簿）（⑤の場合）'!$BJ32+1&lt;=15,IF(ZJ$19&gt;='様式３（療養者名簿）（⑤の場合）'!$BJ32,IF(ZJ$19&lt;='様式３（療養者名簿）（⑤の場合）'!$BK32,1,0),0),0)</f>
        <v>0</v>
      </c>
      <c r="ZK27" s="372">
        <f>IF(ZK$19-'様式３（療養者名簿）（⑤の場合）'!$BJ32+1&lt;=15,IF(ZK$19&gt;='様式３（療養者名簿）（⑤の場合）'!$BJ32,IF(ZK$19&lt;='様式３（療養者名簿）（⑤の場合）'!$BK32,1,0),0),0)</f>
        <v>0</v>
      </c>
      <c r="ZL27" s="372">
        <f>IF(ZL$19-'様式３（療養者名簿）（⑤の場合）'!$BJ32+1&lt;=15,IF(ZL$19&gt;='様式３（療養者名簿）（⑤の場合）'!$BJ32,IF(ZL$19&lt;='様式３（療養者名簿）（⑤の場合）'!$BK32,1,0),0),0)</f>
        <v>0</v>
      </c>
      <c r="ZM27" s="372">
        <f>IF(ZM$19-'様式３（療養者名簿）（⑤の場合）'!$BJ32+1&lt;=15,IF(ZM$19&gt;='様式３（療養者名簿）（⑤の場合）'!$BJ32,IF(ZM$19&lt;='様式３（療養者名簿）（⑤の場合）'!$BK32,1,0),0),0)</f>
        <v>0</v>
      </c>
      <c r="ZN27" s="372">
        <f>IF(ZN$19-'様式３（療養者名簿）（⑤の場合）'!$BJ32+1&lt;=15,IF(ZN$19&gt;='様式３（療養者名簿）（⑤の場合）'!$BJ32,IF(ZN$19&lt;='様式３（療養者名簿）（⑤の場合）'!$BK32,1,0),0),0)</f>
        <v>0</v>
      </c>
      <c r="ZO27" s="372">
        <f>IF(ZO$19-'様式３（療養者名簿）（⑤の場合）'!$BJ32+1&lt;=15,IF(ZO$19&gt;='様式３（療養者名簿）（⑤の場合）'!$BJ32,IF(ZO$19&lt;='様式３（療養者名簿）（⑤の場合）'!$BK32,1,0),0),0)</f>
        <v>0</v>
      </c>
      <c r="ZP27" s="372">
        <f>IF(ZP$19-'様式３（療養者名簿）（⑤の場合）'!$BJ32+1&lt;=15,IF(ZP$19&gt;='様式３（療養者名簿）（⑤の場合）'!$BJ32,IF(ZP$19&lt;='様式３（療養者名簿）（⑤の場合）'!$BK32,1,0),0),0)</f>
        <v>0</v>
      </c>
      <c r="ZQ27" s="372">
        <f>IF(ZQ$19-'様式３（療養者名簿）（⑤の場合）'!$BJ32+1&lt;=15,IF(ZQ$19&gt;='様式３（療養者名簿）（⑤の場合）'!$BJ32,IF(ZQ$19&lt;='様式３（療養者名簿）（⑤の場合）'!$BK32,1,0),0),0)</f>
        <v>0</v>
      </c>
      <c r="ZR27" s="372">
        <f>IF(ZR$19-'様式３（療養者名簿）（⑤の場合）'!$BJ32+1&lt;=15,IF(ZR$19&gt;='様式３（療養者名簿）（⑤の場合）'!$BJ32,IF(ZR$19&lt;='様式３（療養者名簿）（⑤の場合）'!$BK32,1,0),0),0)</f>
        <v>0</v>
      </c>
      <c r="ZS27" s="372">
        <f>IF(ZS$19-'様式３（療養者名簿）（⑤の場合）'!$BJ32+1&lt;=15,IF(ZS$19&gt;='様式３（療養者名簿）（⑤の場合）'!$BJ32,IF(ZS$19&lt;='様式３（療養者名簿）（⑤の場合）'!$BK32,1,0),0),0)</f>
        <v>0</v>
      </c>
      <c r="ZT27" s="372">
        <f>IF(ZT$19-'様式３（療養者名簿）（⑤の場合）'!$BJ32+1&lt;=15,IF(ZT$19&gt;='様式３（療養者名簿）（⑤の場合）'!$BJ32,IF(ZT$19&lt;='様式３（療養者名簿）（⑤の場合）'!$BK32,1,0),0),0)</f>
        <v>0</v>
      </c>
      <c r="ZU27" s="372">
        <f>IF(ZU$19-'様式３（療養者名簿）（⑤の場合）'!$BJ32+1&lt;=15,IF(ZU$19&gt;='様式３（療養者名簿）（⑤の場合）'!$BJ32,IF(ZU$19&lt;='様式３（療養者名簿）（⑤の場合）'!$BK32,1,0),0),0)</f>
        <v>0</v>
      </c>
      <c r="ZV27" s="372">
        <f>IF(ZV$19-'様式３（療養者名簿）（⑤の場合）'!$BJ32+1&lt;=15,IF(ZV$19&gt;='様式３（療養者名簿）（⑤の場合）'!$BJ32,IF(ZV$19&lt;='様式３（療養者名簿）（⑤の場合）'!$BK32,1,0),0),0)</f>
        <v>0</v>
      </c>
      <c r="ZW27" s="372">
        <f>IF(ZW$19-'様式３（療養者名簿）（⑤の場合）'!$BJ32+1&lt;=15,IF(ZW$19&gt;='様式３（療養者名簿）（⑤の場合）'!$BJ32,IF(ZW$19&lt;='様式３（療養者名簿）（⑤の場合）'!$BK32,1,0),0),0)</f>
        <v>0</v>
      </c>
      <c r="ZX27" s="372">
        <f>IF(ZX$19-'様式３（療養者名簿）（⑤の場合）'!$BJ32+1&lt;=15,IF(ZX$19&gt;='様式３（療養者名簿）（⑤の場合）'!$BJ32,IF(ZX$19&lt;='様式３（療養者名簿）（⑤の場合）'!$BK32,1,0),0),0)</f>
        <v>0</v>
      </c>
      <c r="ZY27" s="372">
        <f>IF(ZY$19-'様式３（療養者名簿）（⑤の場合）'!$BJ32+1&lt;=15,IF(ZY$19&gt;='様式３（療養者名簿）（⑤の場合）'!$BJ32,IF(ZY$19&lt;='様式３（療養者名簿）（⑤の場合）'!$BK32,1,0),0),0)</f>
        <v>0</v>
      </c>
      <c r="ZZ27" s="372">
        <f>IF(ZZ$19-'様式３（療養者名簿）（⑤の場合）'!$BJ32+1&lt;=15,IF(ZZ$19&gt;='様式３（療養者名簿）（⑤の場合）'!$BJ32,IF(ZZ$19&lt;='様式３（療養者名簿）（⑤の場合）'!$BK32,1,0),0),0)</f>
        <v>0</v>
      </c>
      <c r="AAA27" s="372">
        <f>IF(AAA$19-'様式３（療養者名簿）（⑤の場合）'!$BJ32+1&lt;=15,IF(AAA$19&gt;='様式３（療養者名簿）（⑤の場合）'!$BJ32,IF(AAA$19&lt;='様式３（療養者名簿）（⑤の場合）'!$BK32,1,0),0),0)</f>
        <v>0</v>
      </c>
      <c r="AAB27" s="372">
        <f>IF(AAB$19-'様式３（療養者名簿）（⑤の場合）'!$BJ32+1&lt;=15,IF(AAB$19&gt;='様式３（療養者名簿）（⑤の場合）'!$BJ32,IF(AAB$19&lt;='様式３（療養者名簿）（⑤の場合）'!$BK32,1,0),0),0)</f>
        <v>0</v>
      </c>
      <c r="AAC27" s="372">
        <f>IF(AAC$19-'様式３（療養者名簿）（⑤の場合）'!$BJ32+1&lt;=15,IF(AAC$19&gt;='様式３（療養者名簿）（⑤の場合）'!$BJ32,IF(AAC$19&lt;='様式３（療養者名簿）（⑤の場合）'!$BK32,1,0),0),0)</f>
        <v>0</v>
      </c>
      <c r="AAD27" s="372">
        <f>IF(AAD$19-'様式３（療養者名簿）（⑤の場合）'!$BJ32+1&lt;=15,IF(AAD$19&gt;='様式３（療養者名簿）（⑤の場合）'!$BJ32,IF(AAD$19&lt;='様式３（療養者名簿）（⑤の場合）'!$BK32,1,0),0),0)</f>
        <v>0</v>
      </c>
      <c r="AAE27" s="372">
        <f>IF(AAE$19-'様式３（療養者名簿）（⑤の場合）'!$BJ32+1&lt;=15,IF(AAE$19&gt;='様式３（療養者名簿）（⑤の場合）'!$BJ32,IF(AAE$19&lt;='様式３（療養者名簿）（⑤の場合）'!$BK32,1,0),0),0)</f>
        <v>0</v>
      </c>
      <c r="AAF27" s="372">
        <f>IF(AAF$19-'様式３（療養者名簿）（⑤の場合）'!$BJ32+1&lt;=15,IF(AAF$19&gt;='様式３（療養者名簿）（⑤の場合）'!$BJ32,IF(AAF$19&lt;='様式３（療養者名簿）（⑤の場合）'!$BK32,1,0),0),0)</f>
        <v>0</v>
      </c>
      <c r="AAG27" s="372">
        <f>IF(AAG$19-'様式３（療養者名簿）（⑤の場合）'!$BJ32+1&lt;=15,IF(AAG$19&gt;='様式３（療養者名簿）（⑤の場合）'!$BJ32,IF(AAG$19&lt;='様式３（療養者名簿）（⑤の場合）'!$BK32,1,0),0),0)</f>
        <v>0</v>
      </c>
      <c r="AAH27" s="372">
        <f>IF(AAH$19-'様式３（療養者名簿）（⑤の場合）'!$BJ32+1&lt;=15,IF(AAH$19&gt;='様式３（療養者名簿）（⑤の場合）'!$BJ32,IF(AAH$19&lt;='様式３（療養者名簿）（⑤の場合）'!$BK32,1,0),0),0)</f>
        <v>0</v>
      </c>
      <c r="AAI27" s="372">
        <f>IF(AAI$19-'様式３（療養者名簿）（⑤の場合）'!$BJ32+1&lt;=15,IF(AAI$19&gt;='様式３（療養者名簿）（⑤の場合）'!$BJ32,IF(AAI$19&lt;='様式３（療養者名簿）（⑤の場合）'!$BK32,1,0),0),0)</f>
        <v>0</v>
      </c>
      <c r="AAJ27" s="372">
        <f>IF(AAJ$19-'様式３（療養者名簿）（⑤の場合）'!$BJ32+1&lt;=15,IF(AAJ$19&gt;='様式３（療養者名簿）（⑤の場合）'!$BJ32,IF(AAJ$19&lt;='様式３（療養者名簿）（⑤の場合）'!$BK32,1,0),0),0)</f>
        <v>0</v>
      </c>
      <c r="AAK27" s="372">
        <f>IF(AAK$19-'様式３（療養者名簿）（⑤の場合）'!$BJ32+1&lt;=15,IF(AAK$19&gt;='様式３（療養者名簿）（⑤の場合）'!$BJ32,IF(AAK$19&lt;='様式３（療養者名簿）（⑤の場合）'!$BK32,1,0),0),0)</f>
        <v>0</v>
      </c>
      <c r="AAL27" s="372">
        <f>IF(AAL$19-'様式３（療養者名簿）（⑤の場合）'!$BJ32+1&lt;=15,IF(AAL$19&gt;='様式３（療養者名簿）（⑤の場合）'!$BJ32,IF(AAL$19&lt;='様式３（療養者名簿）（⑤の場合）'!$BK32,1,0),0),0)</f>
        <v>0</v>
      </c>
      <c r="AAM27" s="372">
        <f>IF(AAM$19-'様式３（療養者名簿）（⑤の場合）'!$BJ32+1&lt;=15,IF(AAM$19&gt;='様式３（療養者名簿）（⑤の場合）'!$BJ32,IF(AAM$19&lt;='様式３（療養者名簿）（⑤の場合）'!$BK32,1,0),0),0)</f>
        <v>0</v>
      </c>
      <c r="AAN27" s="372">
        <f>IF(AAN$19-'様式３（療養者名簿）（⑤の場合）'!$BJ32+1&lt;=15,IF(AAN$19&gt;='様式３（療養者名簿）（⑤の場合）'!$BJ32,IF(AAN$19&lt;='様式３（療養者名簿）（⑤の場合）'!$BK32,1,0),0),0)</f>
        <v>0</v>
      </c>
      <c r="AAO27" s="372">
        <f>IF(AAO$19-'様式３（療養者名簿）（⑤の場合）'!$BJ32+1&lt;=15,IF(AAO$19&gt;='様式３（療養者名簿）（⑤の場合）'!$BJ32,IF(AAO$19&lt;='様式３（療養者名簿）（⑤の場合）'!$BK32,1,0),0),0)</f>
        <v>0</v>
      </c>
      <c r="AAP27" s="372">
        <f>IF(AAP$19-'様式３（療養者名簿）（⑤の場合）'!$BJ32+1&lt;=15,IF(AAP$19&gt;='様式３（療養者名簿）（⑤の場合）'!$BJ32,IF(AAP$19&lt;='様式３（療養者名簿）（⑤の場合）'!$BK32,1,0),0),0)</f>
        <v>0</v>
      </c>
      <c r="AAQ27" s="372">
        <f>IF(AAQ$19-'様式３（療養者名簿）（⑤の場合）'!$BJ32+1&lt;=15,IF(AAQ$19&gt;='様式３（療養者名簿）（⑤の場合）'!$BJ32,IF(AAQ$19&lt;='様式３（療養者名簿）（⑤の場合）'!$BK32,1,0),0),0)</f>
        <v>0</v>
      </c>
      <c r="AAR27" s="372">
        <f>IF(AAR$19-'様式３（療養者名簿）（⑤の場合）'!$BJ32+1&lt;=15,IF(AAR$19&gt;='様式３（療養者名簿）（⑤の場合）'!$BJ32,IF(AAR$19&lt;='様式３（療養者名簿）（⑤の場合）'!$BK32,1,0),0),0)</f>
        <v>0</v>
      </c>
      <c r="AAS27" s="372">
        <f>IF(AAS$19-'様式３（療養者名簿）（⑤の場合）'!$BJ32+1&lt;=15,IF(AAS$19&gt;='様式３（療養者名簿）（⑤の場合）'!$BJ32,IF(AAS$19&lt;='様式３（療養者名簿）（⑤の場合）'!$BK32,1,0),0),0)</f>
        <v>0</v>
      </c>
      <c r="AAT27" s="372">
        <f>IF(AAT$19-'様式３（療養者名簿）（⑤の場合）'!$BJ32+1&lt;=15,IF(AAT$19&gt;='様式３（療養者名簿）（⑤の場合）'!$BJ32,IF(AAT$19&lt;='様式３（療養者名簿）（⑤の場合）'!$BK32,1,0),0),0)</f>
        <v>0</v>
      </c>
      <c r="AAU27" s="372">
        <f>IF(AAU$19-'様式３（療養者名簿）（⑤の場合）'!$BJ32+1&lt;=15,IF(AAU$19&gt;='様式３（療養者名簿）（⑤の場合）'!$BJ32,IF(AAU$19&lt;='様式３（療養者名簿）（⑤の場合）'!$BK32,1,0),0),0)</f>
        <v>0</v>
      </c>
      <c r="AAV27" s="372">
        <f>IF(AAV$19-'様式３（療養者名簿）（⑤の場合）'!$BJ32+1&lt;=15,IF(AAV$19&gt;='様式３（療養者名簿）（⑤の場合）'!$BJ32,IF(AAV$19&lt;='様式３（療養者名簿）（⑤の場合）'!$BK32,1,0),0),0)</f>
        <v>0</v>
      </c>
      <c r="AAW27" s="372">
        <f>IF(AAW$19-'様式３（療養者名簿）（⑤の場合）'!$BJ32+1&lt;=15,IF(AAW$19&gt;='様式３（療養者名簿）（⑤の場合）'!$BJ32,IF(AAW$19&lt;='様式３（療養者名簿）（⑤の場合）'!$BK32,1,0),0),0)</f>
        <v>0</v>
      </c>
      <c r="AAX27" s="372">
        <f>IF(AAX$19-'様式３（療養者名簿）（⑤の場合）'!$BJ32+1&lt;=15,IF(AAX$19&gt;='様式３（療養者名簿）（⑤の場合）'!$BJ32,IF(AAX$19&lt;='様式３（療養者名簿）（⑤の場合）'!$BK32,1,0),0),0)</f>
        <v>0</v>
      </c>
      <c r="AAY27" s="372">
        <f>IF(AAY$19-'様式３（療養者名簿）（⑤の場合）'!$BJ32+1&lt;=15,IF(AAY$19&gt;='様式３（療養者名簿）（⑤の場合）'!$BJ32,IF(AAY$19&lt;='様式３（療養者名簿）（⑤の場合）'!$BK32,1,0),0),0)</f>
        <v>0</v>
      </c>
      <c r="AAZ27" s="372">
        <f>IF(AAZ$19-'様式３（療養者名簿）（⑤の場合）'!$BJ32+1&lt;=15,IF(AAZ$19&gt;='様式３（療養者名簿）（⑤の場合）'!$BJ32,IF(AAZ$19&lt;='様式３（療養者名簿）（⑤の場合）'!$BK32,1,0),0),0)</f>
        <v>0</v>
      </c>
      <c r="ABA27" s="372">
        <f>IF(ABA$19-'様式３（療養者名簿）（⑤の場合）'!$BJ32+1&lt;=15,IF(ABA$19&gt;='様式３（療養者名簿）（⑤の場合）'!$BJ32,IF(ABA$19&lt;='様式３（療養者名簿）（⑤の場合）'!$BK32,1,0),0),0)</f>
        <v>0</v>
      </c>
      <c r="ABB27" s="372">
        <f>IF(ABB$19-'様式３（療養者名簿）（⑤の場合）'!$BJ32+1&lt;=15,IF(ABB$19&gt;='様式３（療養者名簿）（⑤の場合）'!$BJ32,IF(ABB$19&lt;='様式３（療養者名簿）（⑤の場合）'!$BK32,1,0),0),0)</f>
        <v>0</v>
      </c>
      <c r="ABC27" s="372">
        <f>IF(ABC$19-'様式３（療養者名簿）（⑤の場合）'!$BJ32+1&lt;=15,IF(ABC$19&gt;='様式３（療養者名簿）（⑤の場合）'!$BJ32,IF(ABC$19&lt;='様式３（療養者名簿）（⑤の場合）'!$BK32,1,0),0),0)</f>
        <v>0</v>
      </c>
      <c r="ABD27" s="372">
        <f>IF(ABD$19-'様式３（療養者名簿）（⑤の場合）'!$BJ32+1&lt;=15,IF(ABD$19&gt;='様式３（療養者名簿）（⑤の場合）'!$BJ32,IF(ABD$19&lt;='様式３（療養者名簿）（⑤の場合）'!$BK32,1,0),0),0)</f>
        <v>0</v>
      </c>
    </row>
    <row r="28" spans="1:732" ht="42" customHeight="1">
      <c r="A28" s="250">
        <f>'様式３（療養者名簿）（⑤の場合）'!C33</f>
        <v>0</v>
      </c>
      <c r="B28" s="365">
        <f>IF(B$19-'様式３（療養者名簿）（⑤の場合）'!$BJ33+1&lt;=15,IF(B$19&gt;='様式３（療養者名簿）（⑤の場合）'!$BJ33,IF(B$19&lt;='様式３（療養者名簿）（⑤の場合）'!$BK33,1,0),0),0)</f>
        <v>0</v>
      </c>
      <c r="C28" s="365">
        <f>IF(C$19-'様式３（療養者名簿）（⑤の場合）'!$BJ33+1&lt;=15,IF(C$19&gt;='様式３（療養者名簿）（⑤の場合）'!$BJ33,IF(C$19&lt;='様式３（療養者名簿）（⑤の場合）'!$BK33,1,0),0),0)</f>
        <v>0</v>
      </c>
      <c r="D28" s="365">
        <f>IF(D$19-'様式３（療養者名簿）（⑤の場合）'!$BJ33+1&lt;=15,IF(D$19&gt;='様式３（療養者名簿）（⑤の場合）'!$BJ33,IF(D$19&lt;='様式３（療養者名簿）（⑤の場合）'!$BK33,1,0),0),0)</f>
        <v>0</v>
      </c>
      <c r="E28" s="365">
        <f>IF(E$19-'様式３（療養者名簿）（⑤の場合）'!$BJ33+1&lt;=15,IF(E$19&gt;='様式３（療養者名簿）（⑤の場合）'!$BJ33,IF(E$19&lt;='様式３（療養者名簿）（⑤の場合）'!$BK33,1,0),0),0)</f>
        <v>0</v>
      </c>
      <c r="F28" s="365">
        <f>IF(F$19-'様式３（療養者名簿）（⑤の場合）'!$BJ33+1&lt;=15,IF(F$19&gt;='様式３（療養者名簿）（⑤の場合）'!$BJ33,IF(F$19&lt;='様式３（療養者名簿）（⑤の場合）'!$BK33,1,0),0),0)</f>
        <v>0</v>
      </c>
      <c r="G28" s="365">
        <f>IF(G$19-'様式３（療養者名簿）（⑤の場合）'!$BJ33+1&lt;=15,IF(G$19&gt;='様式３（療養者名簿）（⑤の場合）'!$BJ33,IF(G$19&lt;='様式３（療養者名簿）（⑤の場合）'!$BK33,1,0),0),0)</f>
        <v>0</v>
      </c>
      <c r="H28" s="365">
        <f>IF(H$19-'様式３（療養者名簿）（⑤の場合）'!$BJ33+1&lt;=15,IF(H$19&gt;='様式３（療養者名簿）（⑤の場合）'!$BJ33,IF(H$19&lt;='様式３（療養者名簿）（⑤の場合）'!$BK33,1,0),0),0)</f>
        <v>0</v>
      </c>
      <c r="I28" s="365">
        <f>IF(I$19-'様式３（療養者名簿）（⑤の場合）'!$BJ33+1&lt;=15,IF(I$19&gt;='様式３（療養者名簿）（⑤の場合）'!$BJ33,IF(I$19&lt;='様式３（療養者名簿）（⑤の場合）'!$BK33,1,0),0),0)</f>
        <v>0</v>
      </c>
      <c r="J28" s="365">
        <f>IF(J$19-'様式３（療養者名簿）（⑤の場合）'!$BJ33+1&lt;=15,IF(J$19&gt;='様式３（療養者名簿）（⑤の場合）'!$BJ33,IF(J$19&lt;='様式３（療養者名簿）（⑤の場合）'!$BK33,1,0),0),0)</f>
        <v>0</v>
      </c>
      <c r="K28" s="365">
        <f>IF(K$19-'様式３（療養者名簿）（⑤の場合）'!$BJ33+1&lt;=15,IF(K$19&gt;='様式３（療養者名簿）（⑤の場合）'!$BJ33,IF(K$19&lt;='様式３（療養者名簿）（⑤の場合）'!$BK33,1,0),0),0)</f>
        <v>0</v>
      </c>
      <c r="L28" s="365">
        <f>IF(L$19-'様式３（療養者名簿）（⑤の場合）'!$BJ33+1&lt;=15,IF(L$19&gt;='様式３（療養者名簿）（⑤の場合）'!$BJ33,IF(L$19&lt;='様式３（療養者名簿）（⑤の場合）'!$BK33,1,0),0),0)</f>
        <v>0</v>
      </c>
      <c r="M28" s="365">
        <f>IF(M$19-'様式３（療養者名簿）（⑤の場合）'!$BJ33+1&lt;=15,IF(M$19&gt;='様式３（療養者名簿）（⑤の場合）'!$BJ33,IF(M$19&lt;='様式３（療養者名簿）（⑤の場合）'!$BK33,1,0),0),0)</f>
        <v>0</v>
      </c>
      <c r="N28" s="365">
        <f>IF(N$19-'様式３（療養者名簿）（⑤の場合）'!$BJ33+1&lt;=15,IF(N$19&gt;='様式３（療養者名簿）（⑤の場合）'!$BJ33,IF(N$19&lt;='様式３（療養者名簿）（⑤の場合）'!$BK33,1,0),0),0)</f>
        <v>0</v>
      </c>
      <c r="O28" s="365">
        <f>IF(O$19-'様式３（療養者名簿）（⑤の場合）'!$BJ33+1&lt;=15,IF(O$19&gt;='様式３（療養者名簿）（⑤の場合）'!$BJ33,IF(O$19&lt;='様式３（療養者名簿）（⑤の場合）'!$BK33,1,0),0),0)</f>
        <v>0</v>
      </c>
      <c r="P28" s="365">
        <f>IF(P$19-'様式３（療養者名簿）（⑤の場合）'!$BJ33+1&lt;=15,IF(P$19&gt;='様式３（療養者名簿）（⑤の場合）'!$BJ33,IF(P$19&lt;='様式３（療養者名簿）（⑤の場合）'!$BK33,1,0),0),0)</f>
        <v>0</v>
      </c>
      <c r="Q28" s="365">
        <f>IF(Q$19-'様式３（療養者名簿）（⑤の場合）'!$BJ33+1&lt;=15,IF(Q$19&gt;='様式３（療養者名簿）（⑤の場合）'!$BJ33,IF(Q$19&lt;='様式３（療養者名簿）（⑤の場合）'!$BK33,1,0),0),0)</f>
        <v>0</v>
      </c>
      <c r="R28" s="365">
        <f>IF(R$19-'様式３（療養者名簿）（⑤の場合）'!$BJ33+1&lt;=15,IF(R$19&gt;='様式３（療養者名簿）（⑤の場合）'!$BJ33,IF(R$19&lt;='様式３（療養者名簿）（⑤の場合）'!$BK33,1,0),0),0)</f>
        <v>0</v>
      </c>
      <c r="S28" s="365">
        <f>IF(S$19-'様式３（療養者名簿）（⑤の場合）'!$BJ33+1&lt;=15,IF(S$19&gt;='様式３（療養者名簿）（⑤の場合）'!$BJ33,IF(S$19&lt;='様式３（療養者名簿）（⑤の場合）'!$BK33,1,0),0),0)</f>
        <v>0</v>
      </c>
      <c r="T28" s="365">
        <f>IF(T$19-'様式３（療養者名簿）（⑤の場合）'!$BJ33+1&lt;=15,IF(T$19&gt;='様式３（療養者名簿）（⑤の場合）'!$BJ33,IF(T$19&lt;='様式３（療養者名簿）（⑤の場合）'!$BK33,1,0),0),0)</f>
        <v>0</v>
      </c>
      <c r="U28" s="365">
        <f>IF(U$19-'様式３（療養者名簿）（⑤の場合）'!$BJ33+1&lt;=15,IF(U$19&gt;='様式３（療養者名簿）（⑤の場合）'!$BJ33,IF(U$19&lt;='様式３（療養者名簿）（⑤の場合）'!$BK33,1,0),0),0)</f>
        <v>0</v>
      </c>
      <c r="V28" s="365">
        <f>IF(V$19-'様式３（療養者名簿）（⑤の場合）'!$BJ33+1&lt;=15,IF(V$19&gt;='様式３（療養者名簿）（⑤の場合）'!$BJ33,IF(V$19&lt;='様式３（療養者名簿）（⑤の場合）'!$BK33,1,0),0),0)</f>
        <v>0</v>
      </c>
      <c r="W28" s="365">
        <f>IF(W$19-'様式３（療養者名簿）（⑤の場合）'!$BJ33+1&lt;=15,IF(W$19&gt;='様式３（療養者名簿）（⑤の場合）'!$BJ33,IF(W$19&lt;='様式３（療養者名簿）（⑤の場合）'!$BK33,1,0),0),0)</f>
        <v>0</v>
      </c>
      <c r="X28" s="365">
        <f>IF(X$19-'様式３（療養者名簿）（⑤の場合）'!$BJ33+1&lt;=15,IF(X$19&gt;='様式３（療養者名簿）（⑤の場合）'!$BJ33,IF(X$19&lt;='様式３（療養者名簿）（⑤の場合）'!$BK33,1,0),0),0)</f>
        <v>0</v>
      </c>
      <c r="Y28" s="365">
        <f>IF(Y$19-'様式３（療養者名簿）（⑤の場合）'!$BJ33+1&lt;=15,IF(Y$19&gt;='様式３（療養者名簿）（⑤の場合）'!$BJ33,IF(Y$19&lt;='様式３（療養者名簿）（⑤の場合）'!$BK33,1,0),0),0)</f>
        <v>0</v>
      </c>
      <c r="Z28" s="365">
        <f>IF(Z$19-'様式３（療養者名簿）（⑤の場合）'!$BJ33+1&lt;=15,IF(Z$19&gt;='様式３（療養者名簿）（⑤の場合）'!$BJ33,IF(Z$19&lt;='様式３（療養者名簿）（⑤の場合）'!$BK33,1,0),0),0)</f>
        <v>0</v>
      </c>
      <c r="AA28" s="365">
        <f>IF(AA$19-'様式３（療養者名簿）（⑤の場合）'!$BJ33+1&lt;=15,IF(AA$19&gt;='様式３（療養者名簿）（⑤の場合）'!$BJ33,IF(AA$19&lt;='様式３（療養者名簿）（⑤の場合）'!$BK33,1,0),0),0)</f>
        <v>0</v>
      </c>
      <c r="AB28" s="365">
        <f>IF(AB$19-'様式３（療養者名簿）（⑤の場合）'!$BJ33+1&lt;=15,IF(AB$19&gt;='様式３（療養者名簿）（⑤の場合）'!$BJ33,IF(AB$19&lt;='様式３（療養者名簿）（⑤の場合）'!$BK33,1,0),0),0)</f>
        <v>0</v>
      </c>
      <c r="AC28" s="365">
        <f>IF(AC$19-'様式３（療養者名簿）（⑤の場合）'!$BJ33+1&lt;=15,IF(AC$19&gt;='様式３（療養者名簿）（⑤の場合）'!$BJ33,IF(AC$19&lt;='様式３（療養者名簿）（⑤の場合）'!$BK33,1,0),0),0)</f>
        <v>0</v>
      </c>
      <c r="AD28" s="365">
        <f>IF(AD$19-'様式３（療養者名簿）（⑤の場合）'!$BJ33+1&lt;=15,IF(AD$19&gt;='様式３（療養者名簿）（⑤の場合）'!$BJ33,IF(AD$19&lt;='様式３（療養者名簿）（⑤の場合）'!$BK33,1,0),0),0)</f>
        <v>0</v>
      </c>
      <c r="AE28" s="365">
        <f>IF(AE$19-'様式３（療養者名簿）（⑤の場合）'!$BJ33+1&lt;=15,IF(AE$19&gt;='様式３（療養者名簿）（⑤の場合）'!$BJ33,IF(AE$19&lt;='様式３（療養者名簿）（⑤の場合）'!$BK33,1,0),0),0)</f>
        <v>0</v>
      </c>
      <c r="AF28" s="365">
        <f>IF(AF$19-'様式３（療養者名簿）（⑤の場合）'!$BJ33+1&lt;=15,IF(AF$19&gt;='様式３（療養者名簿）（⑤の場合）'!$BJ33,IF(AF$19&lt;='様式３（療養者名簿）（⑤の場合）'!$BK33,1,0),0),0)</f>
        <v>0</v>
      </c>
      <c r="AG28" s="365">
        <f>IF(AG$19-'様式３（療養者名簿）（⑤の場合）'!$BJ33+1&lt;=15,IF(AG$19&gt;='様式３（療養者名簿）（⑤の場合）'!$BJ33,IF(AG$19&lt;='様式３（療養者名簿）（⑤の場合）'!$BK33,1,0),0),0)</f>
        <v>0</v>
      </c>
      <c r="AH28" s="365">
        <f>IF(AH$19-'様式３（療養者名簿）（⑤の場合）'!$BJ33+1&lt;=15,IF(AH$19&gt;='様式３（療養者名簿）（⑤の場合）'!$BJ33,IF(AH$19&lt;='様式３（療養者名簿）（⑤の場合）'!$BK33,1,0),0),0)</f>
        <v>0</v>
      </c>
      <c r="AI28" s="365">
        <f>IF(AI$19-'様式３（療養者名簿）（⑤の場合）'!$BJ33+1&lt;=15,IF(AI$19&gt;='様式３（療養者名簿）（⑤の場合）'!$BJ33,IF(AI$19&lt;='様式３（療養者名簿）（⑤の場合）'!$BK33,1,0),0),0)</f>
        <v>0</v>
      </c>
      <c r="AJ28" s="365">
        <f>IF(AJ$19-'様式３（療養者名簿）（⑤の場合）'!$BJ33+1&lt;=15,IF(AJ$19&gt;='様式３（療養者名簿）（⑤の場合）'!$BJ33,IF(AJ$19&lt;='様式３（療養者名簿）（⑤の場合）'!$BK33,1,0),0),0)</f>
        <v>0</v>
      </c>
      <c r="AK28" s="365">
        <f>IF(AK$19-'様式３（療養者名簿）（⑤の場合）'!$BJ33+1&lt;=15,IF(AK$19&gt;='様式３（療養者名簿）（⑤の場合）'!$BJ33,IF(AK$19&lt;='様式３（療養者名簿）（⑤の場合）'!$BK33,1,0),0),0)</f>
        <v>0</v>
      </c>
      <c r="AL28" s="365">
        <f>IF(AL$19-'様式３（療養者名簿）（⑤の場合）'!$BJ33+1&lt;=15,IF(AL$19&gt;='様式３（療養者名簿）（⑤の場合）'!$BJ33,IF(AL$19&lt;='様式３（療養者名簿）（⑤の場合）'!$BK33,1,0),0),0)</f>
        <v>0</v>
      </c>
      <c r="AM28" s="365">
        <f>IF(AM$19-'様式３（療養者名簿）（⑤の場合）'!$BJ33+1&lt;=15,IF(AM$19&gt;='様式３（療養者名簿）（⑤の場合）'!$BJ33,IF(AM$19&lt;='様式３（療養者名簿）（⑤の場合）'!$BK33,1,0),0),0)</f>
        <v>0</v>
      </c>
      <c r="AN28" s="365">
        <f>IF(AN$19-'様式３（療養者名簿）（⑤の場合）'!$BJ33+1&lt;=15,IF(AN$19&gt;='様式３（療養者名簿）（⑤の場合）'!$BJ33,IF(AN$19&lt;='様式３（療養者名簿）（⑤の場合）'!$BK33,1,0),0),0)</f>
        <v>0</v>
      </c>
      <c r="AO28" s="365">
        <f>IF(AO$19-'様式３（療養者名簿）（⑤の場合）'!$BJ33+1&lt;=15,IF(AO$19&gt;='様式３（療養者名簿）（⑤の場合）'!$BJ33,IF(AO$19&lt;='様式３（療養者名簿）（⑤の場合）'!$BK33,1,0),0),0)</f>
        <v>0</v>
      </c>
      <c r="AP28" s="365">
        <f>IF(AP$19-'様式３（療養者名簿）（⑤の場合）'!$BJ33+1&lt;=15,IF(AP$19&gt;='様式３（療養者名簿）（⑤の場合）'!$BJ33,IF(AP$19&lt;='様式３（療養者名簿）（⑤の場合）'!$BK33,1,0),0),0)</f>
        <v>0</v>
      </c>
      <c r="AQ28" s="365">
        <f>IF(AQ$19-'様式３（療養者名簿）（⑤の場合）'!$BJ33+1&lt;=15,IF(AQ$19&gt;='様式３（療養者名簿）（⑤の場合）'!$BJ33,IF(AQ$19&lt;='様式３（療養者名簿）（⑤の場合）'!$BK33,1,0),0),0)</f>
        <v>0</v>
      </c>
      <c r="AR28" s="365">
        <f>IF(AR$19-'様式３（療養者名簿）（⑤の場合）'!$BJ33+1&lt;=15,IF(AR$19&gt;='様式３（療養者名簿）（⑤の場合）'!$BJ33,IF(AR$19&lt;='様式３（療養者名簿）（⑤の場合）'!$BK33,1,0),0),0)</f>
        <v>0</v>
      </c>
      <c r="AS28" s="365">
        <f>IF(AS$19-'様式３（療養者名簿）（⑤の場合）'!$BJ33+1&lt;=15,IF(AS$19&gt;='様式３（療養者名簿）（⑤の場合）'!$BJ33,IF(AS$19&lt;='様式３（療養者名簿）（⑤の場合）'!$BK33,1,0),0),0)</f>
        <v>0</v>
      </c>
      <c r="AT28" s="365">
        <f>IF(AT$19-'様式３（療養者名簿）（⑤の場合）'!$BJ33+1&lt;=15,IF(AT$19&gt;='様式３（療養者名簿）（⑤の場合）'!$BJ33,IF(AT$19&lt;='様式３（療養者名簿）（⑤の場合）'!$BK33,1,0),0),0)</f>
        <v>0</v>
      </c>
      <c r="AU28" s="365">
        <f>IF(AU$19-'様式３（療養者名簿）（⑤の場合）'!$BJ33+1&lt;=15,IF(AU$19&gt;='様式３（療養者名簿）（⑤の場合）'!$BJ33,IF(AU$19&lt;='様式３（療養者名簿）（⑤の場合）'!$BK33,1,0),0),0)</f>
        <v>0</v>
      </c>
      <c r="AV28" s="365">
        <f>IF(AV$19-'様式３（療養者名簿）（⑤の場合）'!$BJ33+1&lt;=15,IF(AV$19&gt;='様式３（療養者名簿）（⑤の場合）'!$BJ33,IF(AV$19&lt;='様式３（療養者名簿）（⑤の場合）'!$BK33,1,0),0),0)</f>
        <v>0</v>
      </c>
      <c r="AW28" s="365">
        <f>IF(AW$19-'様式３（療養者名簿）（⑤の場合）'!$BJ33+1&lt;=15,IF(AW$19&gt;='様式３（療養者名簿）（⑤の場合）'!$BJ33,IF(AW$19&lt;='様式３（療養者名簿）（⑤の場合）'!$BK33,1,0),0),0)</f>
        <v>0</v>
      </c>
      <c r="AX28" s="365">
        <f>IF(AX$19-'様式３（療養者名簿）（⑤の場合）'!$BJ33+1&lt;=15,IF(AX$19&gt;='様式３（療養者名簿）（⑤の場合）'!$BJ33,IF(AX$19&lt;='様式３（療養者名簿）（⑤の場合）'!$BK33,1,0),0),0)</f>
        <v>0</v>
      </c>
      <c r="AY28" s="365">
        <f>IF(AY$19-'様式３（療養者名簿）（⑤の場合）'!$BJ33+1&lt;=15,IF(AY$19&gt;='様式３（療養者名簿）（⑤の場合）'!$BJ33,IF(AY$19&lt;='様式３（療養者名簿）（⑤の場合）'!$BK33,1,0),0),0)</f>
        <v>0</v>
      </c>
      <c r="AZ28" s="365">
        <f>IF(AZ$19-'様式３（療養者名簿）（⑤の場合）'!$BJ33+1&lt;=15,IF(AZ$19&gt;='様式３（療養者名簿）（⑤の場合）'!$BJ33,IF(AZ$19&lt;='様式３（療養者名簿）（⑤の場合）'!$BK33,1,0),0),0)</f>
        <v>0</v>
      </c>
      <c r="BA28" s="365">
        <f>IF(BA$19-'様式３（療養者名簿）（⑤の場合）'!$BJ33+1&lt;=15,IF(BA$19&gt;='様式３（療養者名簿）（⑤の場合）'!$BJ33,IF(BA$19&lt;='様式３（療養者名簿）（⑤の場合）'!$BK33,1,0),0),0)</f>
        <v>0</v>
      </c>
      <c r="BB28" s="365">
        <f>IF(BB$19-'様式３（療養者名簿）（⑤の場合）'!$BJ33+1&lt;=15,IF(BB$19&gt;='様式３（療養者名簿）（⑤の場合）'!$BJ33,IF(BB$19&lt;='様式３（療養者名簿）（⑤の場合）'!$BK33,1,0),0),0)</f>
        <v>0</v>
      </c>
      <c r="BC28" s="365">
        <f>IF(BC$19-'様式３（療養者名簿）（⑤の場合）'!$BJ33+1&lt;=15,IF(BC$19&gt;='様式３（療養者名簿）（⑤の場合）'!$BJ33,IF(BC$19&lt;='様式３（療養者名簿）（⑤の場合）'!$BK33,1,0),0),0)</f>
        <v>0</v>
      </c>
      <c r="BD28" s="365">
        <f>IF(BD$19-'様式３（療養者名簿）（⑤の場合）'!$BJ33+1&lt;=15,IF(BD$19&gt;='様式３（療養者名簿）（⑤の場合）'!$BJ33,IF(BD$19&lt;='様式３（療養者名簿）（⑤の場合）'!$BK33,1,0),0),0)</f>
        <v>0</v>
      </c>
      <c r="BE28" s="365">
        <f>IF(BE$19-'様式３（療養者名簿）（⑤の場合）'!$BJ33+1&lt;=15,IF(BE$19&gt;='様式３（療養者名簿）（⑤の場合）'!$BJ33,IF(BE$19&lt;='様式３（療養者名簿）（⑤の場合）'!$BK33,1,0),0),0)</f>
        <v>0</v>
      </c>
      <c r="BF28" s="365">
        <f>IF(BF$19-'様式３（療養者名簿）（⑤の場合）'!$BJ33+1&lt;=15,IF(BF$19&gt;='様式３（療養者名簿）（⑤の場合）'!$BJ33,IF(BF$19&lt;='様式３（療養者名簿）（⑤の場合）'!$BK33,1,0),0),0)</f>
        <v>0</v>
      </c>
      <c r="BG28" s="365">
        <f>IF(BG$19-'様式３（療養者名簿）（⑤の場合）'!$BJ33+1&lt;=15,IF(BG$19&gt;='様式３（療養者名簿）（⑤の場合）'!$BJ33,IF(BG$19&lt;='様式３（療養者名簿）（⑤の場合）'!$BK33,1,0),0),0)</f>
        <v>0</v>
      </c>
      <c r="BH28" s="365">
        <f>IF(BH$19-'様式３（療養者名簿）（⑤の場合）'!$BJ33+1&lt;=15,IF(BH$19&gt;='様式３（療養者名簿）（⑤の場合）'!$BJ33,IF(BH$19&lt;='様式３（療養者名簿）（⑤の場合）'!$BK33,1,0),0),0)</f>
        <v>0</v>
      </c>
      <c r="BI28" s="365">
        <f>IF(BI$19-'様式３（療養者名簿）（⑤の場合）'!$BJ33+1&lt;=15,IF(BI$19&gt;='様式３（療養者名簿）（⑤の場合）'!$BJ33,IF(BI$19&lt;='様式３（療養者名簿）（⑤の場合）'!$BK33,1,0),0),0)</f>
        <v>0</v>
      </c>
      <c r="BJ28" s="365">
        <f>IF(BJ$19-'様式３（療養者名簿）（⑤の場合）'!$BJ33+1&lt;=15,IF(BJ$19&gt;='様式３（療養者名簿）（⑤の場合）'!$BJ33,IF(BJ$19&lt;='様式３（療養者名簿）（⑤の場合）'!$BK33,1,0),0),0)</f>
        <v>0</v>
      </c>
      <c r="BK28" s="365">
        <f>IF(BK$19-'様式３（療養者名簿）（⑤の場合）'!$BJ33+1&lt;=15,IF(BK$19&gt;='様式３（療養者名簿）（⑤の場合）'!$BJ33,IF(BK$19&lt;='様式３（療養者名簿）（⑤の場合）'!$BK33,1,0),0),0)</f>
        <v>0</v>
      </c>
      <c r="BL28" s="365">
        <f>IF(BL$19-'様式３（療養者名簿）（⑤の場合）'!$BJ33+1&lt;=15,IF(BL$19&gt;='様式３（療養者名簿）（⑤の場合）'!$BJ33,IF(BL$19&lt;='様式３（療養者名簿）（⑤の場合）'!$BK33,1,0),0),0)</f>
        <v>0</v>
      </c>
      <c r="BM28" s="365">
        <f>IF(BM$19-'様式３（療養者名簿）（⑤の場合）'!$BJ33+1&lt;=15,IF(BM$19&gt;='様式３（療養者名簿）（⑤の場合）'!$BJ33,IF(BM$19&lt;='様式３（療養者名簿）（⑤の場合）'!$BK33,1,0),0),0)</f>
        <v>0</v>
      </c>
      <c r="BN28" s="365">
        <f>IF(BN$19-'様式３（療養者名簿）（⑤の場合）'!$BJ33+1&lt;=15,IF(BN$19&gt;='様式３（療養者名簿）（⑤の場合）'!$BJ33,IF(BN$19&lt;='様式３（療養者名簿）（⑤の場合）'!$BK33,1,0),0),0)</f>
        <v>0</v>
      </c>
      <c r="BO28" s="365">
        <f>IF(BO$19-'様式３（療養者名簿）（⑤の場合）'!$BJ33+1&lt;=15,IF(BO$19&gt;='様式３（療養者名簿）（⑤の場合）'!$BJ33,IF(BO$19&lt;='様式３（療養者名簿）（⑤の場合）'!$BK33,1,0),0),0)</f>
        <v>0</v>
      </c>
      <c r="BP28" s="365">
        <f>IF(BP$19-'様式３（療養者名簿）（⑤の場合）'!$BJ33+1&lt;=15,IF(BP$19&gt;='様式３（療養者名簿）（⑤の場合）'!$BJ33,IF(BP$19&lt;='様式３（療養者名簿）（⑤の場合）'!$BK33,1,0),0),0)</f>
        <v>0</v>
      </c>
      <c r="BQ28" s="365">
        <f>IF(BQ$19-'様式３（療養者名簿）（⑤の場合）'!$BJ33+1&lt;=15,IF(BQ$19&gt;='様式３（療養者名簿）（⑤の場合）'!$BJ33,IF(BQ$19&lt;='様式３（療養者名簿）（⑤の場合）'!$BK33,1,0),0),0)</f>
        <v>0</v>
      </c>
      <c r="BR28" s="365">
        <f>IF(BR$19-'様式３（療養者名簿）（⑤の場合）'!$BJ33+1&lt;=15,IF(BR$19&gt;='様式３（療養者名簿）（⑤の場合）'!$BJ33,IF(BR$19&lt;='様式３（療養者名簿）（⑤の場合）'!$BK33,1,0),0),0)</f>
        <v>0</v>
      </c>
      <c r="BS28" s="365">
        <f>IF(BS$19-'様式３（療養者名簿）（⑤の場合）'!$BJ33+1&lt;=15,IF(BS$19&gt;='様式３（療養者名簿）（⑤の場合）'!$BJ33,IF(BS$19&lt;='様式３（療養者名簿）（⑤の場合）'!$BK33,1,0),0),0)</f>
        <v>0</v>
      </c>
      <c r="BT28" s="365">
        <f>IF(BT$19-'様式３（療養者名簿）（⑤の場合）'!$BJ33+1&lt;=15,IF(BT$19&gt;='様式３（療養者名簿）（⑤の場合）'!$BJ33,IF(BT$19&lt;='様式３（療養者名簿）（⑤の場合）'!$BK33,1,0),0),0)</f>
        <v>0</v>
      </c>
      <c r="BU28" s="365">
        <f>IF(BU$19-'様式３（療養者名簿）（⑤の場合）'!$BJ33+1&lt;=15,IF(BU$19&gt;='様式３（療養者名簿）（⑤の場合）'!$BJ33,IF(BU$19&lt;='様式３（療養者名簿）（⑤の場合）'!$BK33,1,0),0),0)</f>
        <v>0</v>
      </c>
      <c r="BV28" s="365">
        <f>IF(BV$19-'様式３（療養者名簿）（⑤の場合）'!$BJ33+1&lt;=15,IF(BV$19&gt;='様式３（療養者名簿）（⑤の場合）'!$BJ33,IF(BV$19&lt;='様式３（療養者名簿）（⑤の場合）'!$BK33,1,0),0),0)</f>
        <v>0</v>
      </c>
      <c r="BW28" s="365">
        <f>IF(BW$19-'様式３（療養者名簿）（⑤の場合）'!$BJ33+1&lt;=15,IF(BW$19&gt;='様式３（療養者名簿）（⑤の場合）'!$BJ33,IF(BW$19&lt;='様式３（療養者名簿）（⑤の場合）'!$BK33,1,0),0),0)</f>
        <v>0</v>
      </c>
      <c r="BX28" s="365">
        <f>IF(BX$19-'様式３（療養者名簿）（⑤の場合）'!$BJ33+1&lt;=15,IF(BX$19&gt;='様式３（療養者名簿）（⑤の場合）'!$BJ33,IF(BX$19&lt;='様式３（療養者名簿）（⑤の場合）'!$BK33,1,0),0),0)</f>
        <v>0</v>
      </c>
      <c r="BY28" s="365">
        <f>IF(BY$19-'様式３（療養者名簿）（⑤の場合）'!$BJ33+1&lt;=15,IF(BY$19&gt;='様式３（療養者名簿）（⑤の場合）'!$BJ33,IF(BY$19&lt;='様式３（療養者名簿）（⑤の場合）'!$BK33,1,0),0),0)</f>
        <v>0</v>
      </c>
      <c r="BZ28" s="365">
        <f>IF(BZ$19-'様式３（療養者名簿）（⑤の場合）'!$BJ33+1&lt;=15,IF(BZ$19&gt;='様式３（療養者名簿）（⑤の場合）'!$BJ33,IF(BZ$19&lt;='様式３（療養者名簿）（⑤の場合）'!$BK33,1,0),0),0)</f>
        <v>0</v>
      </c>
      <c r="CA28" s="365">
        <f>IF(CA$19-'様式３（療養者名簿）（⑤の場合）'!$BJ33+1&lt;=15,IF(CA$19&gt;='様式３（療養者名簿）（⑤の場合）'!$BJ33,IF(CA$19&lt;='様式３（療養者名簿）（⑤の場合）'!$BK33,1,0),0),0)</f>
        <v>0</v>
      </c>
      <c r="CB28" s="365">
        <f>IF(CB$19-'様式３（療養者名簿）（⑤の場合）'!$BJ33+1&lt;=15,IF(CB$19&gt;='様式３（療養者名簿）（⑤の場合）'!$BJ33,IF(CB$19&lt;='様式３（療養者名簿）（⑤の場合）'!$BK33,1,0),0),0)</f>
        <v>0</v>
      </c>
      <c r="CC28" s="365">
        <f>IF(CC$19-'様式３（療養者名簿）（⑤の場合）'!$BJ33+1&lt;=15,IF(CC$19&gt;='様式３（療養者名簿）（⑤の場合）'!$BJ33,IF(CC$19&lt;='様式３（療養者名簿）（⑤の場合）'!$BK33,1,0),0),0)</f>
        <v>0</v>
      </c>
      <c r="CD28" s="365">
        <f>IF(CD$19-'様式３（療養者名簿）（⑤の場合）'!$BJ33+1&lt;=15,IF(CD$19&gt;='様式３（療養者名簿）（⑤の場合）'!$BJ33,IF(CD$19&lt;='様式３（療養者名簿）（⑤の場合）'!$BK33,1,0),0),0)</f>
        <v>0</v>
      </c>
      <c r="CE28" s="365">
        <f>IF(CE$19-'様式３（療養者名簿）（⑤の場合）'!$BJ33+1&lt;=15,IF(CE$19&gt;='様式３（療養者名簿）（⑤の場合）'!$BJ33,IF(CE$19&lt;='様式３（療養者名簿）（⑤の場合）'!$BK33,1,0),0),0)</f>
        <v>0</v>
      </c>
      <c r="CF28" s="365">
        <f>IF(CF$19-'様式３（療養者名簿）（⑤の場合）'!$BJ33+1&lt;=15,IF(CF$19&gt;='様式３（療養者名簿）（⑤の場合）'!$BJ33,IF(CF$19&lt;='様式３（療養者名簿）（⑤の場合）'!$BK33,1,0),0),0)</f>
        <v>0</v>
      </c>
      <c r="CG28" s="365">
        <f>IF(CG$19-'様式３（療養者名簿）（⑤の場合）'!$BJ33+1&lt;=15,IF(CG$19&gt;='様式３（療養者名簿）（⑤の場合）'!$BJ33,IF(CG$19&lt;='様式３（療養者名簿）（⑤の場合）'!$BK33,1,0),0),0)</f>
        <v>0</v>
      </c>
      <c r="CH28" s="365">
        <f>IF(CH$19-'様式３（療養者名簿）（⑤の場合）'!$BJ33+1&lt;=15,IF(CH$19&gt;='様式３（療養者名簿）（⑤の場合）'!$BJ33,IF(CH$19&lt;='様式３（療養者名簿）（⑤の場合）'!$BK33,1,0),0),0)</f>
        <v>0</v>
      </c>
      <c r="CI28" s="365">
        <f>IF(CI$19-'様式３（療養者名簿）（⑤の場合）'!$BJ33+1&lt;=15,IF(CI$19&gt;='様式３（療養者名簿）（⑤の場合）'!$BJ33,IF(CI$19&lt;='様式３（療養者名簿）（⑤の場合）'!$BK33,1,0),0),0)</f>
        <v>0</v>
      </c>
      <c r="CJ28" s="365">
        <f>IF(CJ$19-'様式３（療養者名簿）（⑤の場合）'!$BJ33+1&lt;=15,IF(CJ$19&gt;='様式３（療養者名簿）（⑤の場合）'!$BJ33,IF(CJ$19&lt;='様式３（療養者名簿）（⑤の場合）'!$BK33,1,0),0),0)</f>
        <v>0</v>
      </c>
      <c r="CK28" s="365">
        <f>IF(CK$19-'様式３（療養者名簿）（⑤の場合）'!$BJ33+1&lt;=15,IF(CK$19&gt;='様式３（療養者名簿）（⑤の場合）'!$BJ33,IF(CK$19&lt;='様式３（療養者名簿）（⑤の場合）'!$BK33,1,0),0),0)</f>
        <v>0</v>
      </c>
      <c r="CL28" s="365">
        <f>IF(CL$19-'様式３（療養者名簿）（⑤の場合）'!$BJ33+1&lt;=15,IF(CL$19&gt;='様式３（療養者名簿）（⑤の場合）'!$BJ33,IF(CL$19&lt;='様式３（療養者名簿）（⑤の場合）'!$BK33,1,0),0),0)</f>
        <v>0</v>
      </c>
      <c r="CM28" s="365">
        <f>IF(CM$19-'様式３（療養者名簿）（⑤の場合）'!$BJ33+1&lt;=15,IF(CM$19&gt;='様式３（療養者名簿）（⑤の場合）'!$BJ33,IF(CM$19&lt;='様式３（療養者名簿）（⑤の場合）'!$BK33,1,0),0),0)</f>
        <v>0</v>
      </c>
      <c r="CN28" s="365">
        <f>IF(CN$19-'様式３（療養者名簿）（⑤の場合）'!$BJ33+1&lt;=15,IF(CN$19&gt;='様式３（療養者名簿）（⑤の場合）'!$BJ33,IF(CN$19&lt;='様式３（療養者名簿）（⑤の場合）'!$BK33,1,0),0),0)</f>
        <v>0</v>
      </c>
      <c r="CO28" s="365">
        <f>IF(CO$19-'様式３（療養者名簿）（⑤の場合）'!$BJ33+1&lt;=15,IF(CO$19&gt;='様式３（療養者名簿）（⑤の場合）'!$BJ33,IF(CO$19&lt;='様式３（療養者名簿）（⑤の場合）'!$BK33,1,0),0),0)</f>
        <v>0</v>
      </c>
      <c r="CP28" s="365">
        <f>IF(CP$19-'様式３（療養者名簿）（⑤の場合）'!$BJ33+1&lt;=15,IF(CP$19&gt;='様式３（療養者名簿）（⑤の場合）'!$BJ33,IF(CP$19&lt;='様式３（療養者名簿）（⑤の場合）'!$BK33,1,0),0),0)</f>
        <v>0</v>
      </c>
      <c r="CQ28" s="365">
        <f>IF(CQ$19-'様式３（療養者名簿）（⑤の場合）'!$BJ33+1&lt;=15,IF(CQ$19&gt;='様式３（療養者名簿）（⑤の場合）'!$BJ33,IF(CQ$19&lt;='様式３（療養者名簿）（⑤の場合）'!$BK33,1,0),0),0)</f>
        <v>0</v>
      </c>
      <c r="CR28" s="365">
        <f>IF(CR$19-'様式３（療養者名簿）（⑤の場合）'!$BJ33+1&lt;=15,IF(CR$19&gt;='様式３（療養者名簿）（⑤の場合）'!$BJ33,IF(CR$19&lt;='様式３（療養者名簿）（⑤の場合）'!$BK33,1,0),0),0)</f>
        <v>0</v>
      </c>
      <c r="CS28" s="365">
        <f>IF(CS$19-'様式３（療養者名簿）（⑤の場合）'!$BJ33+1&lt;=15,IF(CS$19&gt;='様式３（療養者名簿）（⑤の場合）'!$BJ33,IF(CS$19&lt;='様式３（療養者名簿）（⑤の場合）'!$BK33,1,0),0),0)</f>
        <v>0</v>
      </c>
      <c r="CT28" s="365">
        <f>IF(CT$19-'様式３（療養者名簿）（⑤の場合）'!$BJ33+1&lt;=15,IF(CT$19&gt;='様式３（療養者名簿）（⑤の場合）'!$BJ33,IF(CT$19&lt;='様式３（療養者名簿）（⑤の場合）'!$BK33,1,0),0),0)</f>
        <v>0</v>
      </c>
      <c r="CU28" s="365">
        <f>IF(CU$19-'様式３（療養者名簿）（⑤の場合）'!$BJ33+1&lt;=15,IF(CU$19&gt;='様式３（療養者名簿）（⑤の場合）'!$BJ33,IF(CU$19&lt;='様式３（療養者名簿）（⑤の場合）'!$BK33,1,0),0),0)</f>
        <v>0</v>
      </c>
      <c r="CV28" s="365">
        <f>IF(CV$19-'様式３（療養者名簿）（⑤の場合）'!$BJ33+1&lt;=15,IF(CV$19&gt;='様式３（療養者名簿）（⑤の場合）'!$BJ33,IF(CV$19&lt;='様式３（療養者名簿）（⑤の場合）'!$BK33,1,0),0),0)</f>
        <v>0</v>
      </c>
      <c r="CW28" s="365">
        <f>IF(CW$19-'様式３（療養者名簿）（⑤の場合）'!$BJ33+1&lt;=15,IF(CW$19&gt;='様式３（療養者名簿）（⑤の場合）'!$BJ33,IF(CW$19&lt;='様式３（療養者名簿）（⑤の場合）'!$BK33,1,0),0),0)</f>
        <v>0</v>
      </c>
      <c r="CX28" s="365">
        <f>IF(CX$19-'様式３（療養者名簿）（⑤の場合）'!$BJ33+1&lt;=15,IF(CX$19&gt;='様式３（療養者名簿）（⑤の場合）'!$BJ33,IF(CX$19&lt;='様式３（療養者名簿）（⑤の場合）'!$BK33,1,0),0),0)</f>
        <v>0</v>
      </c>
      <c r="CY28" s="365">
        <f>IF(CY$19-'様式３（療養者名簿）（⑤の場合）'!$BJ33+1&lt;=15,IF(CY$19&gt;='様式３（療養者名簿）（⑤の場合）'!$BJ33,IF(CY$19&lt;='様式３（療養者名簿）（⑤の場合）'!$BK33,1,0),0),0)</f>
        <v>0</v>
      </c>
      <c r="CZ28" s="365">
        <f>IF(CZ$19-'様式３（療養者名簿）（⑤の場合）'!$BJ33+1&lt;=15,IF(CZ$19&gt;='様式３（療養者名簿）（⑤の場合）'!$BJ33,IF(CZ$19&lt;='様式３（療養者名簿）（⑤の場合）'!$BK33,1,0),0),0)</f>
        <v>0</v>
      </c>
      <c r="DA28" s="365">
        <f>IF(DA$19-'様式３（療養者名簿）（⑤の場合）'!$BJ33+1&lt;=15,IF(DA$19&gt;='様式３（療養者名簿）（⑤の場合）'!$BJ33,IF(DA$19&lt;='様式３（療養者名簿）（⑤の場合）'!$BK33,1,0),0),0)</f>
        <v>0</v>
      </c>
      <c r="DB28" s="365">
        <f>IF(DB$19-'様式３（療養者名簿）（⑤の場合）'!$BJ33+1&lt;=15,IF(DB$19&gt;='様式３（療養者名簿）（⑤の場合）'!$BJ33,IF(DB$19&lt;='様式３（療養者名簿）（⑤の場合）'!$BK33,1,0),0),0)</f>
        <v>0</v>
      </c>
      <c r="DC28" s="365">
        <f>IF(DC$19-'様式３（療養者名簿）（⑤の場合）'!$BJ33+1&lt;=15,IF(DC$19&gt;='様式３（療養者名簿）（⑤の場合）'!$BJ33,IF(DC$19&lt;='様式３（療養者名簿）（⑤の場合）'!$BK33,1,0),0),0)</f>
        <v>0</v>
      </c>
      <c r="DD28" s="365">
        <f>IF(DD$19-'様式３（療養者名簿）（⑤の場合）'!$BJ33+1&lt;=15,IF(DD$19&gt;='様式３（療養者名簿）（⑤の場合）'!$BJ33,IF(DD$19&lt;='様式３（療養者名簿）（⑤の場合）'!$BK33,1,0),0),0)</f>
        <v>0</v>
      </c>
      <c r="DE28" s="365">
        <f>IF(DE$19-'様式３（療養者名簿）（⑤の場合）'!$BJ33+1&lt;=15,IF(DE$19&gt;='様式３（療養者名簿）（⑤の場合）'!$BJ33,IF(DE$19&lt;='様式３（療養者名簿）（⑤の場合）'!$BK33,1,0),0),0)</f>
        <v>0</v>
      </c>
      <c r="DF28" s="365">
        <f>IF(DF$19-'様式３（療養者名簿）（⑤の場合）'!$BJ33+1&lt;=15,IF(DF$19&gt;='様式３（療養者名簿）（⑤の場合）'!$BJ33,IF(DF$19&lt;='様式３（療養者名簿）（⑤の場合）'!$BK33,1,0),0),0)</f>
        <v>0</v>
      </c>
      <c r="DG28" s="365">
        <f>IF(DG$19-'様式３（療養者名簿）（⑤の場合）'!$BJ33+1&lt;=15,IF(DG$19&gt;='様式３（療養者名簿）（⑤の場合）'!$BJ33,IF(DG$19&lt;='様式３（療養者名簿）（⑤の場合）'!$BK33,1,0),0),0)</f>
        <v>0</v>
      </c>
      <c r="DH28" s="365">
        <f>IF(DH$19-'様式３（療養者名簿）（⑤の場合）'!$BJ33+1&lt;=15,IF(DH$19&gt;='様式３（療養者名簿）（⑤の場合）'!$BJ33,IF(DH$19&lt;='様式３（療養者名簿）（⑤の場合）'!$BK33,1,0),0),0)</f>
        <v>0</v>
      </c>
      <c r="DI28" s="365">
        <f>IF(DI$19-'様式３（療養者名簿）（⑤の場合）'!$BJ33+1&lt;=15,IF(DI$19&gt;='様式３（療養者名簿）（⑤の場合）'!$BJ33,IF(DI$19&lt;='様式３（療養者名簿）（⑤の場合）'!$BK33,1,0),0),0)</f>
        <v>0</v>
      </c>
      <c r="DJ28" s="365">
        <f>IF(DJ$19-'様式３（療養者名簿）（⑤の場合）'!$BJ33+1&lt;=15,IF(DJ$19&gt;='様式３（療養者名簿）（⑤の場合）'!$BJ33,IF(DJ$19&lt;='様式３（療養者名簿）（⑤の場合）'!$BK33,1,0),0),0)</f>
        <v>0</v>
      </c>
      <c r="DK28" s="365">
        <f>IF(DK$19-'様式３（療養者名簿）（⑤の場合）'!$BJ33+1&lt;=15,IF(DK$19&gt;='様式３（療養者名簿）（⑤の場合）'!$BJ33,IF(DK$19&lt;='様式３（療養者名簿）（⑤の場合）'!$BK33,1,0),0),0)</f>
        <v>0</v>
      </c>
      <c r="DL28" s="365">
        <f>IF(DL$19-'様式３（療養者名簿）（⑤の場合）'!$BJ33+1&lt;=15,IF(DL$19&gt;='様式３（療養者名簿）（⑤の場合）'!$BJ33,IF(DL$19&lt;='様式３（療養者名簿）（⑤の場合）'!$BK33,1,0),0),0)</f>
        <v>0</v>
      </c>
      <c r="DM28" s="365">
        <f>IF(DM$19-'様式３（療養者名簿）（⑤の場合）'!$BJ33+1&lt;=15,IF(DM$19&gt;='様式３（療養者名簿）（⑤の場合）'!$BJ33,IF(DM$19&lt;='様式３（療養者名簿）（⑤の場合）'!$BK33,1,0),0),0)</f>
        <v>0</v>
      </c>
      <c r="DN28" s="365">
        <f>IF(DN$19-'様式３（療養者名簿）（⑤の場合）'!$BJ33+1&lt;=15,IF(DN$19&gt;='様式３（療養者名簿）（⑤の場合）'!$BJ33,IF(DN$19&lt;='様式３（療養者名簿）（⑤の場合）'!$BK33,1,0),0),0)</f>
        <v>0</v>
      </c>
      <c r="DO28" s="365">
        <f>IF(DO$19-'様式３（療養者名簿）（⑤の場合）'!$BJ33+1&lt;=15,IF(DO$19&gt;='様式３（療養者名簿）（⑤の場合）'!$BJ33,IF(DO$19&lt;='様式３（療養者名簿）（⑤の場合）'!$BK33,1,0),0),0)</f>
        <v>0</v>
      </c>
      <c r="DP28" s="365">
        <f>IF(DP$19-'様式３（療養者名簿）（⑤の場合）'!$BJ33+1&lt;=15,IF(DP$19&gt;='様式３（療養者名簿）（⑤の場合）'!$BJ33,IF(DP$19&lt;='様式３（療養者名簿）（⑤の場合）'!$BK33,1,0),0),0)</f>
        <v>0</v>
      </c>
      <c r="DQ28" s="365">
        <f>IF(DQ$19-'様式３（療養者名簿）（⑤の場合）'!$BJ33+1&lt;=15,IF(DQ$19&gt;='様式３（療養者名簿）（⑤の場合）'!$BJ33,IF(DQ$19&lt;='様式３（療養者名簿）（⑤の場合）'!$BK33,1,0),0),0)</f>
        <v>0</v>
      </c>
      <c r="DR28" s="365">
        <f>IF(DR$19-'様式３（療養者名簿）（⑤の場合）'!$BJ33+1&lt;=15,IF(DR$19&gt;='様式３（療養者名簿）（⑤の場合）'!$BJ33,IF(DR$19&lt;='様式３（療養者名簿）（⑤の場合）'!$BK33,1,0),0),0)</f>
        <v>0</v>
      </c>
      <c r="DS28" s="365">
        <f>IF(DS$19-'様式３（療養者名簿）（⑤の場合）'!$BJ33+1&lt;=15,IF(DS$19&gt;='様式３（療養者名簿）（⑤の場合）'!$BJ33,IF(DS$19&lt;='様式３（療養者名簿）（⑤の場合）'!$BK33,1,0),0),0)</f>
        <v>0</v>
      </c>
      <c r="DT28" s="365">
        <f>IF(DT$19-'様式３（療養者名簿）（⑤の場合）'!$BJ33+1&lt;=15,IF(DT$19&gt;='様式３（療養者名簿）（⑤の場合）'!$BJ33,IF(DT$19&lt;='様式３（療養者名簿）（⑤の場合）'!$BK33,1,0),0),0)</f>
        <v>0</v>
      </c>
      <c r="DU28" s="365">
        <f>IF(DU$19-'様式３（療養者名簿）（⑤の場合）'!$BJ33+1&lt;=15,IF(DU$19&gt;='様式３（療養者名簿）（⑤の場合）'!$BJ33,IF(DU$19&lt;='様式３（療養者名簿）（⑤の場合）'!$BK33,1,0),0),0)</f>
        <v>0</v>
      </c>
      <c r="DV28" s="365">
        <f>IF(DV$19-'様式３（療養者名簿）（⑤の場合）'!$BJ33+1&lt;=15,IF(DV$19&gt;='様式３（療養者名簿）（⑤の場合）'!$BJ33,IF(DV$19&lt;='様式３（療養者名簿）（⑤の場合）'!$BK33,1,0),0),0)</f>
        <v>0</v>
      </c>
      <c r="DW28" s="365">
        <f>IF(DW$19-'様式３（療養者名簿）（⑤の場合）'!$BJ33+1&lt;=15,IF(DW$19&gt;='様式３（療養者名簿）（⑤の場合）'!$BJ33,IF(DW$19&lt;='様式３（療養者名簿）（⑤の場合）'!$BK33,1,0),0),0)</f>
        <v>0</v>
      </c>
      <c r="DX28" s="365">
        <f>IF(DX$19-'様式３（療養者名簿）（⑤の場合）'!$BJ33+1&lt;=15,IF(DX$19&gt;='様式３（療養者名簿）（⑤の場合）'!$BJ33,IF(DX$19&lt;='様式３（療養者名簿）（⑤の場合）'!$BK33,1,0),0),0)</f>
        <v>0</v>
      </c>
      <c r="DY28" s="365">
        <f>IF(DY$19-'様式３（療養者名簿）（⑤の場合）'!$BJ33+1&lt;=15,IF(DY$19&gt;='様式３（療養者名簿）（⑤の場合）'!$BJ33,IF(DY$19&lt;='様式３（療養者名簿）（⑤の場合）'!$BK33,1,0),0),0)</f>
        <v>0</v>
      </c>
      <c r="DZ28" s="365">
        <f>IF(DZ$19-'様式３（療養者名簿）（⑤の場合）'!$BJ33+1&lt;=15,IF(DZ$19&gt;='様式３（療養者名簿）（⑤の場合）'!$BJ33,IF(DZ$19&lt;='様式３（療養者名簿）（⑤の場合）'!$BK33,1,0),0),0)</f>
        <v>0</v>
      </c>
      <c r="EA28" s="365">
        <f>IF(EA$19-'様式３（療養者名簿）（⑤の場合）'!$BJ33+1&lt;=15,IF(EA$19&gt;='様式３（療養者名簿）（⑤の場合）'!$BJ33,IF(EA$19&lt;='様式３（療養者名簿）（⑤の場合）'!$BK33,1,0),0),0)</f>
        <v>0</v>
      </c>
      <c r="EB28" s="365">
        <f>IF(EB$19-'様式３（療養者名簿）（⑤の場合）'!$BJ33+1&lt;=15,IF(EB$19&gt;='様式３（療養者名簿）（⑤の場合）'!$BJ33,IF(EB$19&lt;='様式３（療養者名簿）（⑤の場合）'!$BK33,1,0),0),0)</f>
        <v>0</v>
      </c>
      <c r="EC28" s="365">
        <f>IF(EC$19-'様式３（療養者名簿）（⑤の場合）'!$BJ33+1&lt;=15,IF(EC$19&gt;='様式３（療養者名簿）（⑤の場合）'!$BJ33,IF(EC$19&lt;='様式３（療養者名簿）（⑤の場合）'!$BK33,1,0),0),0)</f>
        <v>0</v>
      </c>
      <c r="ED28" s="365">
        <f>IF(ED$19-'様式３（療養者名簿）（⑤の場合）'!$BJ33+1&lt;=15,IF(ED$19&gt;='様式３（療養者名簿）（⑤の場合）'!$BJ33,IF(ED$19&lt;='様式３（療養者名簿）（⑤の場合）'!$BK33,1,0),0),0)</f>
        <v>0</v>
      </c>
      <c r="EE28" s="365">
        <f>IF(EE$19-'様式３（療養者名簿）（⑤の場合）'!$BJ33+1&lt;=15,IF(EE$19&gt;='様式３（療養者名簿）（⑤の場合）'!$BJ33,IF(EE$19&lt;='様式３（療養者名簿）（⑤の場合）'!$BK33,1,0),0),0)</f>
        <v>0</v>
      </c>
      <c r="EF28" s="365">
        <f>IF(EF$19-'様式３（療養者名簿）（⑤の場合）'!$BJ33+1&lt;=15,IF(EF$19&gt;='様式３（療養者名簿）（⑤の場合）'!$BJ33,IF(EF$19&lt;='様式３（療養者名簿）（⑤の場合）'!$BK33,1,0),0),0)</f>
        <v>0</v>
      </c>
      <c r="EG28" s="365">
        <f>IF(EG$19-'様式３（療養者名簿）（⑤の場合）'!$BJ33+1&lt;=15,IF(EG$19&gt;='様式３（療養者名簿）（⑤の場合）'!$BJ33,IF(EG$19&lt;='様式３（療養者名簿）（⑤の場合）'!$BK33,1,0),0),0)</f>
        <v>0</v>
      </c>
      <c r="EH28" s="365">
        <f>IF(EH$19-'様式３（療養者名簿）（⑤の場合）'!$BJ33+1&lt;=15,IF(EH$19&gt;='様式３（療養者名簿）（⑤の場合）'!$BJ33,IF(EH$19&lt;='様式３（療養者名簿）（⑤の場合）'!$BK33,1,0),0),0)</f>
        <v>0</v>
      </c>
      <c r="EI28" s="365">
        <f>IF(EI$19-'様式３（療養者名簿）（⑤の場合）'!$BJ33+1&lt;=15,IF(EI$19&gt;='様式３（療養者名簿）（⑤の場合）'!$BJ33,IF(EI$19&lt;='様式３（療養者名簿）（⑤の場合）'!$BK33,1,0),0),0)</f>
        <v>0</v>
      </c>
      <c r="EJ28" s="365">
        <f>IF(EJ$19-'様式３（療養者名簿）（⑤の場合）'!$BJ33+1&lt;=15,IF(EJ$19&gt;='様式３（療養者名簿）（⑤の場合）'!$BJ33,IF(EJ$19&lt;='様式３（療養者名簿）（⑤の場合）'!$BK33,1,0),0),0)</f>
        <v>0</v>
      </c>
      <c r="EK28" s="365">
        <f>IF(EK$19-'様式３（療養者名簿）（⑤の場合）'!$BJ33+1&lt;=15,IF(EK$19&gt;='様式３（療養者名簿）（⑤の場合）'!$BJ33,IF(EK$19&lt;='様式３（療養者名簿）（⑤の場合）'!$BK33,1,0),0),0)</f>
        <v>0</v>
      </c>
      <c r="EL28" s="365">
        <f>IF(EL$19-'様式３（療養者名簿）（⑤の場合）'!$BJ33+1&lt;=15,IF(EL$19&gt;='様式３（療養者名簿）（⑤の場合）'!$BJ33,IF(EL$19&lt;='様式３（療養者名簿）（⑤の場合）'!$BK33,1,0),0),0)</f>
        <v>0</v>
      </c>
      <c r="EM28" s="365">
        <f>IF(EM$19-'様式３（療養者名簿）（⑤の場合）'!$BJ33+1&lt;=15,IF(EM$19&gt;='様式３（療養者名簿）（⑤の場合）'!$BJ33,IF(EM$19&lt;='様式３（療養者名簿）（⑤の場合）'!$BK33,1,0),0),0)</f>
        <v>0</v>
      </c>
      <c r="EN28" s="365">
        <f>IF(EN$19-'様式３（療養者名簿）（⑤の場合）'!$BJ33+1&lt;=15,IF(EN$19&gt;='様式３（療養者名簿）（⑤の場合）'!$BJ33,IF(EN$19&lt;='様式３（療養者名簿）（⑤の場合）'!$BK33,1,0),0),0)</f>
        <v>0</v>
      </c>
      <c r="EO28" s="365">
        <f>IF(EO$19-'様式３（療養者名簿）（⑤の場合）'!$BJ33+1&lt;=15,IF(EO$19&gt;='様式３（療養者名簿）（⑤の場合）'!$BJ33,IF(EO$19&lt;='様式３（療養者名簿）（⑤の場合）'!$BK33,1,0),0),0)</f>
        <v>0</v>
      </c>
      <c r="EP28" s="365">
        <f>IF(EP$19-'様式３（療養者名簿）（⑤の場合）'!$BJ33+1&lt;=15,IF(EP$19&gt;='様式３（療養者名簿）（⑤の場合）'!$BJ33,IF(EP$19&lt;='様式３（療養者名簿）（⑤の場合）'!$BK33,1,0),0),0)</f>
        <v>0</v>
      </c>
      <c r="EQ28" s="365">
        <f>IF(EQ$19-'様式３（療養者名簿）（⑤の場合）'!$BJ33+1&lt;=15,IF(EQ$19&gt;='様式３（療養者名簿）（⑤の場合）'!$BJ33,IF(EQ$19&lt;='様式３（療養者名簿）（⑤の場合）'!$BK33,1,0),0),0)</f>
        <v>0</v>
      </c>
      <c r="ER28" s="365">
        <f>IF(ER$19-'様式３（療養者名簿）（⑤の場合）'!$BJ33+1&lt;=15,IF(ER$19&gt;='様式３（療養者名簿）（⑤の場合）'!$BJ33,IF(ER$19&lt;='様式３（療養者名簿）（⑤の場合）'!$BK33,1,0),0),0)</f>
        <v>0</v>
      </c>
      <c r="ES28" s="365">
        <f>IF(ES$19-'様式３（療養者名簿）（⑤の場合）'!$BJ33+1&lt;=15,IF(ES$19&gt;='様式３（療養者名簿）（⑤の場合）'!$BJ33,IF(ES$19&lt;='様式３（療養者名簿）（⑤の場合）'!$BK33,1,0),0),0)</f>
        <v>0</v>
      </c>
      <c r="ET28" s="365">
        <f>IF(ET$19-'様式３（療養者名簿）（⑤の場合）'!$BJ33+1&lt;=15,IF(ET$19&gt;='様式３（療養者名簿）（⑤の場合）'!$BJ33,IF(ET$19&lt;='様式３（療養者名簿）（⑤の場合）'!$BK33,1,0),0),0)</f>
        <v>0</v>
      </c>
      <c r="EU28" s="365">
        <f>IF(EU$19-'様式３（療養者名簿）（⑤の場合）'!$BJ33+1&lt;=15,IF(EU$19&gt;='様式３（療養者名簿）（⑤の場合）'!$BJ33,IF(EU$19&lt;='様式３（療養者名簿）（⑤の場合）'!$BK33,1,0),0),0)</f>
        <v>0</v>
      </c>
      <c r="EV28" s="365">
        <f>IF(EV$19-'様式３（療養者名簿）（⑤の場合）'!$BJ33+1&lt;=15,IF(EV$19&gt;='様式３（療養者名簿）（⑤の場合）'!$BJ33,IF(EV$19&lt;='様式３（療養者名簿）（⑤の場合）'!$BK33,1,0),0),0)</f>
        <v>0</v>
      </c>
      <c r="EW28" s="365">
        <f>IF(EW$19-'様式３（療養者名簿）（⑤の場合）'!$BJ33+1&lt;=15,IF(EW$19&gt;='様式３（療養者名簿）（⑤の場合）'!$BJ33,IF(EW$19&lt;='様式３（療養者名簿）（⑤の場合）'!$BK33,1,0),0),0)</f>
        <v>0</v>
      </c>
      <c r="EX28" s="365">
        <f>IF(EX$19-'様式３（療養者名簿）（⑤の場合）'!$BJ33+1&lt;=15,IF(EX$19&gt;='様式３（療養者名簿）（⑤の場合）'!$BJ33,IF(EX$19&lt;='様式３（療養者名簿）（⑤の場合）'!$BK33,1,0),0),0)</f>
        <v>0</v>
      </c>
      <c r="EY28" s="365">
        <f>IF(EY$19-'様式３（療養者名簿）（⑤の場合）'!$BJ33+1&lt;=15,IF(EY$19&gt;='様式３（療養者名簿）（⑤の場合）'!$BJ33,IF(EY$19&lt;='様式３（療養者名簿）（⑤の場合）'!$BK33,1,0),0),0)</f>
        <v>0</v>
      </c>
      <c r="EZ28" s="365">
        <f>IF(EZ$19-'様式３（療養者名簿）（⑤の場合）'!$BJ33+1&lt;=15,IF(EZ$19&gt;='様式３（療養者名簿）（⑤の場合）'!$BJ33,IF(EZ$19&lt;='様式３（療養者名簿）（⑤の場合）'!$BK33,1,0),0),0)</f>
        <v>0</v>
      </c>
      <c r="FA28" s="365">
        <f>IF(FA$19-'様式３（療養者名簿）（⑤の場合）'!$BJ33+1&lt;=15,IF(FA$19&gt;='様式３（療養者名簿）（⑤の場合）'!$BJ33,IF(FA$19&lt;='様式３（療養者名簿）（⑤の場合）'!$BK33,1,0),0),0)</f>
        <v>0</v>
      </c>
      <c r="FB28" s="365">
        <f>IF(FB$19-'様式３（療養者名簿）（⑤の場合）'!$BJ33+1&lt;=15,IF(FB$19&gt;='様式３（療養者名簿）（⑤の場合）'!$BJ33,IF(FB$19&lt;='様式３（療養者名簿）（⑤の場合）'!$BK33,1,0),0),0)</f>
        <v>0</v>
      </c>
      <c r="FC28" s="365">
        <f>IF(FC$19-'様式３（療養者名簿）（⑤の場合）'!$BJ33+1&lt;=15,IF(FC$19&gt;='様式３（療養者名簿）（⑤の場合）'!$BJ33,IF(FC$19&lt;='様式３（療養者名簿）（⑤の場合）'!$BK33,1,0),0),0)</f>
        <v>0</v>
      </c>
      <c r="FD28" s="365">
        <f>IF(FD$19-'様式３（療養者名簿）（⑤の場合）'!$BJ33+1&lt;=15,IF(FD$19&gt;='様式３（療養者名簿）（⑤の場合）'!$BJ33,IF(FD$19&lt;='様式３（療養者名簿）（⑤の場合）'!$BK33,1,0),0),0)</f>
        <v>0</v>
      </c>
      <c r="FE28" s="365">
        <f>IF(FE$19-'様式３（療養者名簿）（⑤の場合）'!$BJ33+1&lt;=15,IF(FE$19&gt;='様式３（療養者名簿）（⑤の場合）'!$BJ33,IF(FE$19&lt;='様式３（療養者名簿）（⑤の場合）'!$BK33,1,0),0),0)</f>
        <v>0</v>
      </c>
      <c r="FF28" s="365">
        <f>IF(FF$19-'様式３（療養者名簿）（⑤の場合）'!$BJ33+1&lt;=15,IF(FF$19&gt;='様式３（療養者名簿）（⑤の場合）'!$BJ33,IF(FF$19&lt;='様式３（療養者名簿）（⑤の場合）'!$BK33,1,0),0),0)</f>
        <v>0</v>
      </c>
      <c r="FG28" s="365">
        <f>IF(FG$19-'様式３（療養者名簿）（⑤の場合）'!$BJ33+1&lt;=15,IF(FG$19&gt;='様式３（療養者名簿）（⑤の場合）'!$BJ33,IF(FG$19&lt;='様式３（療養者名簿）（⑤の場合）'!$BK33,1,0),0),0)</f>
        <v>0</v>
      </c>
      <c r="FH28" s="365">
        <f>IF(FH$19-'様式３（療養者名簿）（⑤の場合）'!$BJ33+1&lt;=15,IF(FH$19&gt;='様式３（療養者名簿）（⑤の場合）'!$BJ33,IF(FH$19&lt;='様式３（療養者名簿）（⑤の場合）'!$BK33,1,0),0),0)</f>
        <v>0</v>
      </c>
      <c r="FI28" s="365">
        <f>IF(FI$19-'様式３（療養者名簿）（⑤の場合）'!$BJ33+1&lt;=15,IF(FI$19&gt;='様式３（療養者名簿）（⑤の場合）'!$BJ33,IF(FI$19&lt;='様式３（療養者名簿）（⑤の場合）'!$BK33,1,0),0),0)</f>
        <v>0</v>
      </c>
      <c r="FJ28" s="365">
        <f>IF(FJ$19-'様式３（療養者名簿）（⑤の場合）'!$BJ33+1&lt;=15,IF(FJ$19&gt;='様式３（療養者名簿）（⑤の場合）'!$BJ33,IF(FJ$19&lt;='様式３（療養者名簿）（⑤の場合）'!$BK33,1,0),0),0)</f>
        <v>0</v>
      </c>
      <c r="FK28" s="365">
        <f>IF(FK$19-'様式３（療養者名簿）（⑤の場合）'!$BJ33+1&lt;=15,IF(FK$19&gt;='様式３（療養者名簿）（⑤の場合）'!$BJ33,IF(FK$19&lt;='様式３（療養者名簿）（⑤の場合）'!$BK33,1,0),0),0)</f>
        <v>0</v>
      </c>
      <c r="FL28" s="365">
        <f>IF(FL$19-'様式３（療養者名簿）（⑤の場合）'!$BJ33+1&lt;=15,IF(FL$19&gt;='様式３（療養者名簿）（⑤の場合）'!$BJ33,IF(FL$19&lt;='様式３（療養者名簿）（⑤の場合）'!$BK33,1,0),0),0)</f>
        <v>0</v>
      </c>
      <c r="FM28" s="365">
        <f>IF(FM$19-'様式３（療養者名簿）（⑤の場合）'!$BJ33+1&lt;=15,IF(FM$19&gt;='様式３（療養者名簿）（⑤の場合）'!$BJ33,IF(FM$19&lt;='様式３（療養者名簿）（⑤の場合）'!$BK33,1,0),0),0)</f>
        <v>0</v>
      </c>
      <c r="FN28" s="365">
        <f>IF(FN$19-'様式３（療養者名簿）（⑤の場合）'!$BJ33+1&lt;=15,IF(FN$19&gt;='様式３（療養者名簿）（⑤の場合）'!$BJ33,IF(FN$19&lt;='様式３（療養者名簿）（⑤の場合）'!$BK33,1,0),0),0)</f>
        <v>0</v>
      </c>
      <c r="FO28" s="365">
        <f>IF(FO$19-'様式３（療養者名簿）（⑤の場合）'!$BJ33+1&lt;=15,IF(FO$19&gt;='様式３（療養者名簿）（⑤の場合）'!$BJ33,IF(FO$19&lt;='様式３（療養者名簿）（⑤の場合）'!$BK33,1,0),0),0)</f>
        <v>0</v>
      </c>
      <c r="FP28" s="365">
        <f>IF(FP$19-'様式３（療養者名簿）（⑤の場合）'!$BJ33+1&lt;=15,IF(FP$19&gt;='様式３（療養者名簿）（⑤の場合）'!$BJ33,IF(FP$19&lt;='様式３（療養者名簿）（⑤の場合）'!$BK33,1,0),0),0)</f>
        <v>0</v>
      </c>
      <c r="FQ28" s="365">
        <f>IF(FQ$19-'様式３（療養者名簿）（⑤の場合）'!$BJ33+1&lt;=15,IF(FQ$19&gt;='様式３（療養者名簿）（⑤の場合）'!$BJ33,IF(FQ$19&lt;='様式３（療養者名簿）（⑤の場合）'!$BK33,1,0),0),0)</f>
        <v>0</v>
      </c>
      <c r="FR28" s="365">
        <f>IF(FR$19-'様式３（療養者名簿）（⑤の場合）'!$BJ33+1&lt;=15,IF(FR$19&gt;='様式３（療養者名簿）（⑤の場合）'!$BJ33,IF(FR$19&lt;='様式３（療養者名簿）（⑤の場合）'!$BK33,1,0),0),0)</f>
        <v>0</v>
      </c>
      <c r="FS28" s="365">
        <f>IF(FS$19-'様式３（療養者名簿）（⑤の場合）'!$BJ33+1&lt;=15,IF(FS$19&gt;='様式３（療養者名簿）（⑤の場合）'!$BJ33,IF(FS$19&lt;='様式３（療養者名簿）（⑤の場合）'!$BK33,1,0),0),0)</f>
        <v>0</v>
      </c>
      <c r="FT28" s="365">
        <f>IF(FT$19-'様式３（療養者名簿）（⑤の場合）'!$BJ33+1&lt;=15,IF(FT$19&gt;='様式３（療養者名簿）（⑤の場合）'!$BJ33,IF(FT$19&lt;='様式３（療養者名簿）（⑤の場合）'!$BK33,1,0),0),0)</f>
        <v>0</v>
      </c>
      <c r="FU28" s="365">
        <f>IF(FU$19-'様式３（療養者名簿）（⑤の場合）'!$BJ33+1&lt;=15,IF(FU$19&gt;='様式３（療養者名簿）（⑤の場合）'!$BJ33,IF(FU$19&lt;='様式３（療養者名簿）（⑤の場合）'!$BK33,1,0),0),0)</f>
        <v>0</v>
      </c>
      <c r="FV28" s="365">
        <f>IF(FV$19-'様式３（療養者名簿）（⑤の場合）'!$BJ33+1&lt;=15,IF(FV$19&gt;='様式３（療養者名簿）（⑤の場合）'!$BJ33,IF(FV$19&lt;='様式３（療養者名簿）（⑤の場合）'!$BK33,1,0),0),0)</f>
        <v>0</v>
      </c>
      <c r="FW28" s="365">
        <f>IF(FW$19-'様式３（療養者名簿）（⑤の場合）'!$BJ33+1&lt;=15,IF(FW$19&gt;='様式３（療養者名簿）（⑤の場合）'!$BJ33,IF(FW$19&lt;='様式３（療養者名簿）（⑤の場合）'!$BK33,1,0),0),0)</f>
        <v>0</v>
      </c>
      <c r="FX28" s="365">
        <f>IF(FX$19-'様式３（療養者名簿）（⑤の場合）'!$BJ33+1&lt;=15,IF(FX$19&gt;='様式３（療養者名簿）（⑤の場合）'!$BJ33,IF(FX$19&lt;='様式３（療養者名簿）（⑤の場合）'!$BK33,1,0),0),0)</f>
        <v>0</v>
      </c>
      <c r="FY28" s="365">
        <f>IF(FY$19-'様式３（療養者名簿）（⑤の場合）'!$BJ33+1&lt;=15,IF(FY$19&gt;='様式３（療養者名簿）（⑤の場合）'!$BJ33,IF(FY$19&lt;='様式３（療養者名簿）（⑤の場合）'!$BK33,1,0),0),0)</f>
        <v>0</v>
      </c>
      <c r="FZ28" s="365">
        <f>IF(FZ$19-'様式３（療養者名簿）（⑤の場合）'!$BJ33+1&lt;=15,IF(FZ$19&gt;='様式３（療養者名簿）（⑤の場合）'!$BJ33,IF(FZ$19&lt;='様式３（療養者名簿）（⑤の場合）'!$BK33,1,0),0),0)</f>
        <v>0</v>
      </c>
      <c r="GA28" s="365">
        <f>IF(GA$19-'様式３（療養者名簿）（⑤の場合）'!$BJ33+1&lt;=15,IF(GA$19&gt;='様式３（療養者名簿）（⑤の場合）'!$BJ33,IF(GA$19&lt;='様式３（療養者名簿）（⑤の場合）'!$BK33,1,0),0),0)</f>
        <v>0</v>
      </c>
      <c r="GB28" s="365">
        <f>IF(GB$19-'様式３（療養者名簿）（⑤の場合）'!$BJ33+1&lt;=15,IF(GB$19&gt;='様式３（療養者名簿）（⑤の場合）'!$BJ33,IF(GB$19&lt;='様式３（療養者名簿）（⑤の場合）'!$BK33,1,0),0),0)</f>
        <v>0</v>
      </c>
      <c r="GC28" s="365">
        <f>IF(GC$19-'様式３（療養者名簿）（⑤の場合）'!$BJ33+1&lt;=15,IF(GC$19&gt;='様式３（療養者名簿）（⑤の場合）'!$BJ33,IF(GC$19&lt;='様式３（療養者名簿）（⑤の場合）'!$BK33,1,0),0),0)</f>
        <v>0</v>
      </c>
      <c r="GD28" s="365">
        <f>IF(GD$19-'様式３（療養者名簿）（⑤の場合）'!$BJ33+1&lt;=15,IF(GD$19&gt;='様式３（療養者名簿）（⑤の場合）'!$BJ33,IF(GD$19&lt;='様式３（療養者名簿）（⑤の場合）'!$BK33,1,0),0),0)</f>
        <v>0</v>
      </c>
      <c r="GE28" s="365">
        <f>IF(GE$19-'様式３（療養者名簿）（⑤の場合）'!$BJ33+1&lt;=15,IF(GE$19&gt;='様式３（療養者名簿）（⑤の場合）'!$BJ33,IF(GE$19&lt;='様式３（療養者名簿）（⑤の場合）'!$BK33,1,0),0),0)</f>
        <v>0</v>
      </c>
      <c r="GF28" s="365">
        <f>IF(GF$19-'様式３（療養者名簿）（⑤の場合）'!$BJ33+1&lt;=15,IF(GF$19&gt;='様式３（療養者名簿）（⑤の場合）'!$BJ33,IF(GF$19&lt;='様式３（療養者名簿）（⑤の場合）'!$BK33,1,0),0),0)</f>
        <v>0</v>
      </c>
      <c r="GG28" s="365">
        <f>IF(GG$19-'様式３（療養者名簿）（⑤の場合）'!$BJ33+1&lt;=15,IF(GG$19&gt;='様式３（療養者名簿）（⑤の場合）'!$BJ33,IF(GG$19&lt;='様式３（療養者名簿）（⑤の場合）'!$BK33,1,0),0),0)</f>
        <v>0</v>
      </c>
      <c r="GH28" s="365">
        <f>IF(GH$19-'様式３（療養者名簿）（⑤の場合）'!$BJ33+1&lt;=15,IF(GH$19&gt;='様式３（療養者名簿）（⑤の場合）'!$BJ33,IF(GH$19&lt;='様式３（療養者名簿）（⑤の場合）'!$BK33,1,0),0),0)</f>
        <v>0</v>
      </c>
      <c r="GI28" s="365">
        <f>IF(GI$19-'様式３（療養者名簿）（⑤の場合）'!$BJ33+1&lt;=15,IF(GI$19&gt;='様式３（療養者名簿）（⑤の場合）'!$BJ33,IF(GI$19&lt;='様式３（療養者名簿）（⑤の場合）'!$BK33,1,0),0),0)</f>
        <v>0</v>
      </c>
      <c r="GJ28" s="365">
        <f>IF(GJ$19-'様式３（療養者名簿）（⑤の場合）'!$BJ33+1&lt;=15,IF(GJ$19&gt;='様式３（療養者名簿）（⑤の場合）'!$BJ33,IF(GJ$19&lt;='様式３（療養者名簿）（⑤の場合）'!$BK33,1,0),0),0)</f>
        <v>0</v>
      </c>
      <c r="GK28" s="365">
        <f>IF(GK$19-'様式３（療養者名簿）（⑤の場合）'!$BJ33+1&lt;=15,IF(GK$19&gt;='様式３（療養者名簿）（⑤の場合）'!$BJ33,IF(GK$19&lt;='様式３（療養者名簿）（⑤の場合）'!$BK33,1,0),0),0)</f>
        <v>0</v>
      </c>
      <c r="GL28" s="365">
        <f>IF(GL$19-'様式３（療養者名簿）（⑤の場合）'!$BJ33+1&lt;=15,IF(GL$19&gt;='様式３（療養者名簿）（⑤の場合）'!$BJ33,IF(GL$19&lt;='様式３（療養者名簿）（⑤の場合）'!$BK33,1,0),0),0)</f>
        <v>0</v>
      </c>
      <c r="GM28" s="365">
        <f>IF(GM$19-'様式３（療養者名簿）（⑤の場合）'!$BJ33+1&lt;=15,IF(GM$19&gt;='様式３（療養者名簿）（⑤の場合）'!$BJ33,IF(GM$19&lt;='様式３（療養者名簿）（⑤の場合）'!$BK33,1,0),0),0)</f>
        <v>0</v>
      </c>
      <c r="GN28" s="365">
        <f>IF(GN$19-'様式３（療養者名簿）（⑤の場合）'!$BJ33+1&lt;=15,IF(GN$19&gt;='様式３（療養者名簿）（⑤の場合）'!$BJ33,IF(GN$19&lt;='様式３（療養者名簿）（⑤の場合）'!$BK33,1,0),0),0)</f>
        <v>0</v>
      </c>
      <c r="GO28" s="365">
        <f>IF(GO$19-'様式３（療養者名簿）（⑤の場合）'!$BJ33+1&lt;=15,IF(GO$19&gt;='様式３（療養者名簿）（⑤の場合）'!$BJ33,IF(GO$19&lt;='様式３（療養者名簿）（⑤の場合）'!$BK33,1,0),0),0)</f>
        <v>0</v>
      </c>
      <c r="GP28" s="365">
        <f>IF(GP$19-'様式３（療養者名簿）（⑤の場合）'!$BJ33+1&lt;=15,IF(GP$19&gt;='様式３（療養者名簿）（⑤の場合）'!$BJ33,IF(GP$19&lt;='様式３（療養者名簿）（⑤の場合）'!$BK33,1,0),0),0)</f>
        <v>0</v>
      </c>
      <c r="GQ28" s="365">
        <f>IF(GQ$19-'様式３（療養者名簿）（⑤の場合）'!$BJ33+1&lt;=15,IF(GQ$19&gt;='様式３（療養者名簿）（⑤の場合）'!$BJ33,IF(GQ$19&lt;='様式３（療養者名簿）（⑤の場合）'!$BK33,1,0),0),0)</f>
        <v>0</v>
      </c>
      <c r="GR28" s="365">
        <f>IF(GR$19-'様式３（療養者名簿）（⑤の場合）'!$BJ33+1&lt;=15,IF(GR$19&gt;='様式３（療養者名簿）（⑤の場合）'!$BJ33,IF(GR$19&lt;='様式３（療養者名簿）（⑤の場合）'!$BK33,1,0),0),0)</f>
        <v>0</v>
      </c>
      <c r="GS28" s="365">
        <f>IF(GS$19-'様式３（療養者名簿）（⑤の場合）'!$BJ33+1&lt;=15,IF(GS$19&gt;='様式３（療養者名簿）（⑤の場合）'!$BJ33,IF(GS$19&lt;='様式３（療養者名簿）（⑤の場合）'!$BK33,1,0),0),0)</f>
        <v>0</v>
      </c>
      <c r="GT28" s="365">
        <f>IF(GT$19-'様式３（療養者名簿）（⑤の場合）'!$BJ33+1&lt;=15,IF(GT$19&gt;='様式３（療養者名簿）（⑤の場合）'!$BJ33,IF(GT$19&lt;='様式３（療養者名簿）（⑤の場合）'!$BK33,1,0),0),0)</f>
        <v>0</v>
      </c>
      <c r="GU28" s="365">
        <f>IF(GU$19-'様式３（療養者名簿）（⑤の場合）'!$BJ33+1&lt;=15,IF(GU$19&gt;='様式３（療養者名簿）（⑤の場合）'!$BJ33,IF(GU$19&lt;='様式３（療養者名簿）（⑤の場合）'!$BK33,1,0),0),0)</f>
        <v>0</v>
      </c>
      <c r="GV28" s="365">
        <f>IF(GV$19-'様式３（療養者名簿）（⑤の場合）'!$BJ33+1&lt;=15,IF(GV$19&gt;='様式３（療養者名簿）（⑤の場合）'!$BJ33,IF(GV$19&lt;='様式３（療養者名簿）（⑤の場合）'!$BK33,1,0),0),0)</f>
        <v>0</v>
      </c>
      <c r="GW28" s="365">
        <f>IF(GW$19-'様式３（療養者名簿）（⑤の場合）'!$BJ33+1&lt;=15,IF(GW$19&gt;='様式３（療養者名簿）（⑤の場合）'!$BJ33,IF(GW$19&lt;='様式３（療養者名簿）（⑤の場合）'!$BK33,1,0),0),0)</f>
        <v>0</v>
      </c>
      <c r="GX28" s="365">
        <f>IF(GX$19-'様式３（療養者名簿）（⑤の場合）'!$BJ33+1&lt;=15,IF(GX$19&gt;='様式３（療養者名簿）（⑤の場合）'!$BJ33,IF(GX$19&lt;='様式３（療養者名簿）（⑤の場合）'!$BK33,1,0),0),0)</f>
        <v>0</v>
      </c>
      <c r="GY28" s="365">
        <f>IF(GY$19-'様式３（療養者名簿）（⑤の場合）'!$BJ33+1&lt;=15,IF(GY$19&gt;='様式３（療養者名簿）（⑤の場合）'!$BJ33,IF(GY$19&lt;='様式３（療養者名簿）（⑤の場合）'!$BK33,1,0),0),0)</f>
        <v>0</v>
      </c>
      <c r="GZ28" s="365">
        <f>IF(GZ$19-'様式３（療養者名簿）（⑤の場合）'!$BJ33+1&lt;=15,IF(GZ$19&gt;='様式３（療養者名簿）（⑤の場合）'!$BJ33,IF(GZ$19&lt;='様式３（療養者名簿）（⑤の場合）'!$BK33,1,0),0),0)</f>
        <v>0</v>
      </c>
      <c r="HA28" s="365">
        <f>IF(HA$19-'様式３（療養者名簿）（⑤の場合）'!$BJ33+1&lt;=15,IF(HA$19&gt;='様式３（療養者名簿）（⑤の場合）'!$BJ33,IF(HA$19&lt;='様式３（療養者名簿）（⑤の場合）'!$BK33,1,0),0),0)</f>
        <v>0</v>
      </c>
      <c r="HB28" s="365">
        <f>IF(HB$19-'様式３（療養者名簿）（⑤の場合）'!$BJ33+1&lt;=15,IF(HB$19&gt;='様式３（療養者名簿）（⑤の場合）'!$BJ33,IF(HB$19&lt;='様式３（療養者名簿）（⑤の場合）'!$BK33,1,0),0),0)</f>
        <v>0</v>
      </c>
      <c r="HC28" s="365">
        <f>IF(HC$19-'様式３（療養者名簿）（⑤の場合）'!$BJ33+1&lt;=15,IF(HC$19&gt;='様式３（療養者名簿）（⑤の場合）'!$BJ33,IF(HC$19&lt;='様式３（療養者名簿）（⑤の場合）'!$BK33,1,0),0),0)</f>
        <v>0</v>
      </c>
      <c r="HD28" s="365">
        <f>IF(HD$19-'様式３（療養者名簿）（⑤の場合）'!$BJ33+1&lt;=15,IF(HD$19&gt;='様式３（療養者名簿）（⑤の場合）'!$BJ33,IF(HD$19&lt;='様式３（療養者名簿）（⑤の場合）'!$BK33,1,0),0),0)</f>
        <v>0</v>
      </c>
      <c r="HE28" s="365">
        <f>IF(HE$19-'様式３（療養者名簿）（⑤の場合）'!$BJ33+1&lt;=15,IF(HE$19&gt;='様式３（療養者名簿）（⑤の場合）'!$BJ33,IF(HE$19&lt;='様式３（療養者名簿）（⑤の場合）'!$BK33,1,0),0),0)</f>
        <v>0</v>
      </c>
      <c r="HF28" s="365">
        <f>IF(HF$19-'様式３（療養者名簿）（⑤の場合）'!$BJ33+1&lt;=15,IF(HF$19&gt;='様式３（療養者名簿）（⑤の場合）'!$BJ33,IF(HF$19&lt;='様式３（療養者名簿）（⑤の場合）'!$BK33,1,0),0),0)</f>
        <v>0</v>
      </c>
      <c r="HG28" s="365">
        <f>IF(HG$19-'様式３（療養者名簿）（⑤の場合）'!$BJ33+1&lt;=15,IF(HG$19&gt;='様式３（療養者名簿）（⑤の場合）'!$BJ33,IF(HG$19&lt;='様式３（療養者名簿）（⑤の場合）'!$BK33,1,0),0),0)</f>
        <v>0</v>
      </c>
      <c r="HH28" s="365">
        <f>IF(HH$19-'様式３（療養者名簿）（⑤の場合）'!$BJ33+1&lt;=15,IF(HH$19&gt;='様式３（療養者名簿）（⑤の場合）'!$BJ33,IF(HH$19&lt;='様式３（療養者名簿）（⑤の場合）'!$BK33,1,0),0),0)</f>
        <v>0</v>
      </c>
      <c r="HI28" s="365">
        <f>IF(HI$19-'様式３（療養者名簿）（⑤の場合）'!$BJ33+1&lt;=15,IF(HI$19&gt;='様式３（療養者名簿）（⑤の場合）'!$BJ33,IF(HI$19&lt;='様式３（療養者名簿）（⑤の場合）'!$BK33,1,0),0),0)</f>
        <v>0</v>
      </c>
      <c r="HJ28" s="365">
        <f>IF(HJ$19-'様式３（療養者名簿）（⑤の場合）'!$BJ33+1&lt;=15,IF(HJ$19&gt;='様式３（療養者名簿）（⑤の場合）'!$BJ33,IF(HJ$19&lt;='様式３（療養者名簿）（⑤の場合）'!$BK33,1,0),0),0)</f>
        <v>0</v>
      </c>
      <c r="HK28" s="365">
        <f>IF(HK$19-'様式３（療養者名簿）（⑤の場合）'!$BJ33+1&lt;=15,IF(HK$19&gt;='様式３（療養者名簿）（⑤の場合）'!$BJ33,IF(HK$19&lt;='様式３（療養者名簿）（⑤の場合）'!$BK33,1,0),0),0)</f>
        <v>0</v>
      </c>
      <c r="HL28" s="365">
        <f>IF(HL$19-'様式３（療養者名簿）（⑤の場合）'!$BJ33+1&lt;=15,IF(HL$19&gt;='様式３（療養者名簿）（⑤の場合）'!$BJ33,IF(HL$19&lt;='様式３（療養者名簿）（⑤の場合）'!$BK33,1,0),0),0)</f>
        <v>0</v>
      </c>
      <c r="HM28" s="365">
        <f>IF(HM$19-'様式３（療養者名簿）（⑤の場合）'!$BJ33+1&lt;=15,IF(HM$19&gt;='様式３（療養者名簿）（⑤の場合）'!$BJ33,IF(HM$19&lt;='様式３（療養者名簿）（⑤の場合）'!$BK33,1,0),0),0)</f>
        <v>0</v>
      </c>
      <c r="HN28" s="365">
        <f>IF(HN$19-'様式３（療養者名簿）（⑤の場合）'!$BJ33+1&lt;=15,IF(HN$19&gt;='様式３（療養者名簿）（⑤の場合）'!$BJ33,IF(HN$19&lt;='様式３（療養者名簿）（⑤の場合）'!$BK33,1,0),0),0)</f>
        <v>0</v>
      </c>
      <c r="HO28" s="365">
        <f>IF(HO$19-'様式３（療養者名簿）（⑤の場合）'!$BJ33+1&lt;=15,IF(HO$19&gt;='様式３（療養者名簿）（⑤の場合）'!$BJ33,IF(HO$19&lt;='様式３（療養者名簿）（⑤の場合）'!$BK33,1,0),0),0)</f>
        <v>0</v>
      </c>
      <c r="HP28" s="365">
        <f>IF(HP$19-'様式３（療養者名簿）（⑤の場合）'!$BJ33+1&lt;=15,IF(HP$19&gt;='様式３（療養者名簿）（⑤の場合）'!$BJ33,IF(HP$19&lt;='様式３（療養者名簿）（⑤の場合）'!$BK33,1,0),0),0)</f>
        <v>0</v>
      </c>
      <c r="HQ28" s="365">
        <f>IF(HQ$19-'様式３（療養者名簿）（⑤の場合）'!$BJ33+1&lt;=15,IF(HQ$19&gt;='様式３（療養者名簿）（⑤の場合）'!$BJ33,IF(HQ$19&lt;='様式３（療養者名簿）（⑤の場合）'!$BK33,1,0),0),0)</f>
        <v>0</v>
      </c>
      <c r="HR28" s="365">
        <f>IF(HR$19-'様式３（療養者名簿）（⑤の場合）'!$BJ33+1&lt;=15,IF(HR$19&gt;='様式３（療養者名簿）（⑤の場合）'!$BJ33,IF(HR$19&lt;='様式３（療養者名簿）（⑤の場合）'!$BK33,1,0),0),0)</f>
        <v>0</v>
      </c>
      <c r="HS28" s="365">
        <f>IF(HS$19-'様式３（療養者名簿）（⑤の場合）'!$BJ33+1&lt;=15,IF(HS$19&gt;='様式３（療養者名簿）（⑤の場合）'!$BJ33,IF(HS$19&lt;='様式３（療養者名簿）（⑤の場合）'!$BK33,1,0),0),0)</f>
        <v>0</v>
      </c>
      <c r="HT28" s="365">
        <f>IF(HT$19-'様式３（療養者名簿）（⑤の場合）'!$BJ33+1&lt;=15,IF(HT$19&gt;='様式３（療養者名簿）（⑤の場合）'!$BJ33,IF(HT$19&lt;='様式３（療養者名簿）（⑤の場合）'!$BK33,1,0),0),0)</f>
        <v>0</v>
      </c>
      <c r="HU28" s="365">
        <f>IF(HU$19-'様式３（療養者名簿）（⑤の場合）'!$BJ33+1&lt;=15,IF(HU$19&gt;='様式３（療養者名簿）（⑤の場合）'!$BJ33,IF(HU$19&lt;='様式３（療養者名簿）（⑤の場合）'!$BK33,1,0),0),0)</f>
        <v>0</v>
      </c>
      <c r="HV28" s="365">
        <f>IF(HV$19-'様式３（療養者名簿）（⑤の場合）'!$BJ33+1&lt;=15,IF(HV$19&gt;='様式３（療養者名簿）（⑤の場合）'!$BJ33,IF(HV$19&lt;='様式３（療養者名簿）（⑤の場合）'!$BK33,1,0),0),0)</f>
        <v>0</v>
      </c>
      <c r="HW28" s="365">
        <f>IF(HW$19-'様式３（療養者名簿）（⑤の場合）'!$BJ33+1&lt;=15,IF(HW$19&gt;='様式３（療養者名簿）（⑤の場合）'!$BJ33,IF(HW$19&lt;='様式３（療養者名簿）（⑤の場合）'!$BK33,1,0),0),0)</f>
        <v>0</v>
      </c>
      <c r="HX28" s="365">
        <f>IF(HX$19-'様式３（療養者名簿）（⑤の場合）'!$BJ33+1&lt;=15,IF(HX$19&gt;='様式３（療養者名簿）（⑤の場合）'!$BJ33,IF(HX$19&lt;='様式３（療養者名簿）（⑤の場合）'!$BK33,1,0),0),0)</f>
        <v>0</v>
      </c>
      <c r="HY28" s="365">
        <f>IF(HY$19-'様式３（療養者名簿）（⑤の場合）'!$BJ33+1&lt;=15,IF(HY$19&gt;='様式３（療養者名簿）（⑤の場合）'!$BJ33,IF(HY$19&lt;='様式３（療養者名簿）（⑤の場合）'!$BK33,1,0),0),0)</f>
        <v>0</v>
      </c>
      <c r="HZ28" s="365">
        <f>IF(HZ$19-'様式３（療養者名簿）（⑤の場合）'!$BJ33+1&lt;=15,IF(HZ$19&gt;='様式３（療養者名簿）（⑤の場合）'!$BJ33,IF(HZ$19&lt;='様式３（療養者名簿）（⑤の場合）'!$BK33,1,0),0),0)</f>
        <v>0</v>
      </c>
      <c r="IA28" s="365">
        <f>IF(IA$19-'様式３（療養者名簿）（⑤の場合）'!$BJ33+1&lt;=15,IF(IA$19&gt;='様式３（療養者名簿）（⑤の場合）'!$BJ33,IF(IA$19&lt;='様式３（療養者名簿）（⑤の場合）'!$BK33,1,0),0),0)</f>
        <v>0</v>
      </c>
      <c r="IB28" s="365">
        <f>IF(IB$19-'様式３（療養者名簿）（⑤の場合）'!$BJ33+1&lt;=15,IF(IB$19&gt;='様式３（療養者名簿）（⑤の場合）'!$BJ33,IF(IB$19&lt;='様式３（療養者名簿）（⑤の場合）'!$BK33,1,0),0),0)</f>
        <v>0</v>
      </c>
      <c r="IC28" s="365">
        <f>IF(IC$19-'様式３（療養者名簿）（⑤の場合）'!$BJ33+1&lt;=15,IF(IC$19&gt;='様式３（療養者名簿）（⑤の場合）'!$BJ33,IF(IC$19&lt;='様式３（療養者名簿）（⑤の場合）'!$BK33,1,0),0),0)</f>
        <v>0</v>
      </c>
      <c r="ID28" s="365">
        <f>IF(ID$19-'様式３（療養者名簿）（⑤の場合）'!$BJ33+1&lt;=15,IF(ID$19&gt;='様式３（療養者名簿）（⑤の場合）'!$BJ33,IF(ID$19&lt;='様式３（療養者名簿）（⑤の場合）'!$BK33,1,0),0),0)</f>
        <v>0</v>
      </c>
      <c r="IE28" s="365">
        <f>IF(IE$19-'様式３（療養者名簿）（⑤の場合）'!$BJ33+1&lt;=15,IF(IE$19&gt;='様式３（療養者名簿）（⑤の場合）'!$BJ33,IF(IE$19&lt;='様式３（療養者名簿）（⑤の場合）'!$BK33,1,0),0),0)</f>
        <v>0</v>
      </c>
      <c r="IF28" s="365">
        <f>IF(IF$19-'様式３（療養者名簿）（⑤の場合）'!$BJ33+1&lt;=15,IF(IF$19&gt;='様式３（療養者名簿）（⑤の場合）'!$BJ33,IF(IF$19&lt;='様式３（療養者名簿）（⑤の場合）'!$BK33,1,0),0),0)</f>
        <v>0</v>
      </c>
      <c r="IG28" s="365">
        <f>IF(IG$19-'様式３（療養者名簿）（⑤の場合）'!$BJ33+1&lt;=15,IF(IG$19&gt;='様式３（療養者名簿）（⑤の場合）'!$BJ33,IF(IG$19&lt;='様式３（療養者名簿）（⑤の場合）'!$BK33,1,0),0),0)</f>
        <v>0</v>
      </c>
      <c r="IH28" s="365">
        <f>IF(IH$19-'様式３（療養者名簿）（⑤の場合）'!$BJ33+1&lt;=15,IF(IH$19&gt;='様式３（療養者名簿）（⑤の場合）'!$BJ33,IF(IH$19&lt;='様式３（療養者名簿）（⑤の場合）'!$BK33,1,0),0),0)</f>
        <v>0</v>
      </c>
      <c r="II28" s="365">
        <f>IF(II$19-'様式３（療養者名簿）（⑤の場合）'!$BJ33+1&lt;=15,IF(II$19&gt;='様式３（療養者名簿）（⑤の場合）'!$BJ33,IF(II$19&lt;='様式３（療養者名簿）（⑤の場合）'!$BK33,1,0),0),0)</f>
        <v>0</v>
      </c>
      <c r="IJ28" s="365">
        <f>IF(IJ$19-'様式３（療養者名簿）（⑤の場合）'!$BJ33+1&lt;=15,IF(IJ$19&gt;='様式３（療養者名簿）（⑤の場合）'!$BJ33,IF(IJ$19&lt;='様式３（療養者名簿）（⑤の場合）'!$BK33,1,0),0),0)</f>
        <v>0</v>
      </c>
      <c r="IK28" s="365">
        <f>IF(IK$19-'様式３（療養者名簿）（⑤の場合）'!$BJ33+1&lt;=15,IF(IK$19&gt;='様式３（療養者名簿）（⑤の場合）'!$BJ33,IF(IK$19&lt;='様式３（療養者名簿）（⑤の場合）'!$BK33,1,0),0),0)</f>
        <v>0</v>
      </c>
      <c r="IL28" s="365">
        <f>IF(IL$19-'様式３（療養者名簿）（⑤の場合）'!$BJ33+1&lt;=15,IF(IL$19&gt;='様式３（療養者名簿）（⑤の場合）'!$BJ33,IF(IL$19&lt;='様式３（療養者名簿）（⑤の場合）'!$BK33,1,0),0),0)</f>
        <v>0</v>
      </c>
      <c r="IM28" s="365">
        <f>IF(IM$19-'様式３（療養者名簿）（⑤の場合）'!$BJ33+1&lt;=15,IF(IM$19&gt;='様式３（療養者名簿）（⑤の場合）'!$BJ33,IF(IM$19&lt;='様式３（療養者名簿）（⑤の場合）'!$BK33,1,0),0),0)</f>
        <v>0</v>
      </c>
      <c r="IN28" s="365">
        <f>IF(IN$19-'様式３（療養者名簿）（⑤の場合）'!$BJ33+1&lt;=15,IF(IN$19&gt;='様式３（療養者名簿）（⑤の場合）'!$BJ33,IF(IN$19&lt;='様式３（療養者名簿）（⑤の場合）'!$BK33,1,0),0),0)</f>
        <v>0</v>
      </c>
      <c r="IO28" s="365">
        <f>IF(IO$19-'様式３（療養者名簿）（⑤の場合）'!$BJ33+1&lt;=15,IF(IO$19&gt;='様式３（療養者名簿）（⑤の場合）'!$BJ33,IF(IO$19&lt;='様式３（療養者名簿）（⑤の場合）'!$BK33,1,0),0),0)</f>
        <v>0</v>
      </c>
      <c r="IP28" s="365">
        <f>IF(IP$19-'様式３（療養者名簿）（⑤の場合）'!$BJ33+1&lt;=15,IF(IP$19&gt;='様式３（療養者名簿）（⑤の場合）'!$BJ33,IF(IP$19&lt;='様式３（療養者名簿）（⑤の場合）'!$BK33,1,0),0),0)</f>
        <v>0</v>
      </c>
      <c r="IQ28" s="365">
        <f>IF(IQ$19-'様式３（療養者名簿）（⑤の場合）'!$BJ33+1&lt;=15,IF(IQ$19&gt;='様式３（療養者名簿）（⑤の場合）'!$BJ33,IF(IQ$19&lt;='様式３（療養者名簿）（⑤の場合）'!$BK33,1,0),0),0)</f>
        <v>0</v>
      </c>
      <c r="IR28" s="365">
        <f>IF(IR$19-'様式３（療養者名簿）（⑤の場合）'!$BJ33+1&lt;=15,IF(IR$19&gt;='様式３（療養者名簿）（⑤の場合）'!$BJ33,IF(IR$19&lt;='様式３（療養者名簿）（⑤の場合）'!$BK33,1,0),0),0)</f>
        <v>0</v>
      </c>
      <c r="IS28" s="365">
        <f>IF(IS$19-'様式３（療養者名簿）（⑤の場合）'!$BJ33+1&lt;=15,IF(IS$19&gt;='様式３（療養者名簿）（⑤の場合）'!$BJ33,IF(IS$19&lt;='様式３（療養者名簿）（⑤の場合）'!$BK33,1,0),0),0)</f>
        <v>0</v>
      </c>
      <c r="IT28" s="365">
        <f>IF(IT$19-'様式３（療養者名簿）（⑤の場合）'!$BJ33+1&lt;=15,IF(IT$19&gt;='様式３（療養者名簿）（⑤の場合）'!$BJ33,IF(IT$19&lt;='様式３（療養者名簿）（⑤の場合）'!$BK33,1,0),0),0)</f>
        <v>0</v>
      </c>
      <c r="IU28" s="365">
        <f>IF(IU$19-'様式３（療養者名簿）（⑤の場合）'!$BJ33+1&lt;=15,IF(IU$19&gt;='様式３（療養者名簿）（⑤の場合）'!$BJ33,IF(IU$19&lt;='様式３（療養者名簿）（⑤の場合）'!$BK33,1,0),0),0)</f>
        <v>0</v>
      </c>
      <c r="IV28" s="365">
        <f>IF(IV$19-'様式３（療養者名簿）（⑤の場合）'!$BJ33+1&lt;=15,IF(IV$19&gt;='様式３（療養者名簿）（⑤の場合）'!$BJ33,IF(IV$19&lt;='様式３（療養者名簿）（⑤の場合）'!$BK33,1,0),0),0)</f>
        <v>0</v>
      </c>
      <c r="IW28" s="365">
        <f>IF(IW$19-'様式３（療養者名簿）（⑤の場合）'!$BJ33+1&lt;=15,IF(IW$19&gt;='様式３（療養者名簿）（⑤の場合）'!$BJ33,IF(IW$19&lt;='様式３（療養者名簿）（⑤の場合）'!$BK33,1,0),0),0)</f>
        <v>0</v>
      </c>
      <c r="IX28" s="365">
        <f>IF(IX$19-'様式３（療養者名簿）（⑤の場合）'!$BJ33+1&lt;=15,IF(IX$19&gt;='様式３（療養者名簿）（⑤の場合）'!$BJ33,IF(IX$19&lt;='様式３（療養者名簿）（⑤の場合）'!$BK33,1,0),0),0)</f>
        <v>0</v>
      </c>
      <c r="IY28" s="365">
        <f>IF(IY$19-'様式３（療養者名簿）（⑤の場合）'!$BJ33+1&lt;=15,IF(IY$19&gt;='様式３（療養者名簿）（⑤の場合）'!$BJ33,IF(IY$19&lt;='様式３（療養者名簿）（⑤の場合）'!$BK33,1,0),0),0)</f>
        <v>0</v>
      </c>
      <c r="IZ28" s="365">
        <f>IF(IZ$19-'様式３（療養者名簿）（⑤の場合）'!$BJ33+1&lt;=15,IF(IZ$19&gt;='様式３（療養者名簿）（⑤の場合）'!$BJ33,IF(IZ$19&lt;='様式３（療養者名簿）（⑤の場合）'!$BK33,1,0),0),0)</f>
        <v>0</v>
      </c>
      <c r="JA28" s="365">
        <f>IF(JA$19-'様式３（療養者名簿）（⑤の場合）'!$BJ33+1&lt;=15,IF(JA$19&gt;='様式３（療養者名簿）（⑤の場合）'!$BJ33,IF(JA$19&lt;='様式３（療養者名簿）（⑤の場合）'!$BK33,1,0),0),0)</f>
        <v>0</v>
      </c>
      <c r="JB28" s="365">
        <f>IF(JB$19-'様式３（療養者名簿）（⑤の場合）'!$BJ33+1&lt;=15,IF(JB$19&gt;='様式３（療養者名簿）（⑤の場合）'!$BJ33,IF(JB$19&lt;='様式３（療養者名簿）（⑤の場合）'!$BK33,1,0),0),0)</f>
        <v>0</v>
      </c>
      <c r="JC28" s="365">
        <f>IF(JC$19-'様式３（療養者名簿）（⑤の場合）'!$BJ33+1&lt;=15,IF(JC$19&gt;='様式３（療養者名簿）（⑤の場合）'!$BJ33,IF(JC$19&lt;='様式３（療養者名簿）（⑤の場合）'!$BK33,1,0),0),0)</f>
        <v>0</v>
      </c>
      <c r="JD28" s="365">
        <f>IF(JD$19-'様式３（療養者名簿）（⑤の場合）'!$BJ33+1&lt;=15,IF(JD$19&gt;='様式３（療養者名簿）（⑤の場合）'!$BJ33,IF(JD$19&lt;='様式３（療養者名簿）（⑤の場合）'!$BK33,1,0),0),0)</f>
        <v>0</v>
      </c>
      <c r="JE28" s="365">
        <f>IF(JE$19-'様式３（療養者名簿）（⑤の場合）'!$BJ33+1&lt;=15,IF(JE$19&gt;='様式３（療養者名簿）（⑤の場合）'!$BJ33,IF(JE$19&lt;='様式３（療養者名簿）（⑤の場合）'!$BK33,1,0),0),0)</f>
        <v>0</v>
      </c>
      <c r="JF28" s="365">
        <f>IF(JF$19-'様式３（療養者名簿）（⑤の場合）'!$BJ33+1&lt;=15,IF(JF$19&gt;='様式３（療養者名簿）（⑤の場合）'!$BJ33,IF(JF$19&lt;='様式３（療養者名簿）（⑤の場合）'!$BK33,1,0),0),0)</f>
        <v>0</v>
      </c>
      <c r="JG28" s="365">
        <f>IF(JG$19-'様式３（療養者名簿）（⑤の場合）'!$BJ33+1&lt;=15,IF(JG$19&gt;='様式３（療養者名簿）（⑤の場合）'!$BJ33,IF(JG$19&lt;='様式３（療養者名簿）（⑤の場合）'!$BK33,1,0),0),0)</f>
        <v>0</v>
      </c>
      <c r="JH28" s="365">
        <f>IF(JH$19-'様式３（療養者名簿）（⑤の場合）'!$BJ33+1&lt;=15,IF(JH$19&gt;='様式３（療養者名簿）（⑤の場合）'!$BJ33,IF(JH$19&lt;='様式３（療養者名簿）（⑤の場合）'!$BK33,1,0),0),0)</f>
        <v>0</v>
      </c>
      <c r="JI28" s="365">
        <f>IF(JI$19-'様式３（療養者名簿）（⑤の場合）'!$BJ33+1&lt;=15,IF(JI$19&gt;='様式３（療養者名簿）（⑤の場合）'!$BJ33,IF(JI$19&lt;='様式３（療養者名簿）（⑤の場合）'!$BK33,1,0),0),0)</f>
        <v>0</v>
      </c>
      <c r="JJ28" s="365">
        <f>IF(JJ$19-'様式３（療養者名簿）（⑤の場合）'!$BJ33+1&lt;=15,IF(JJ$19&gt;='様式３（療養者名簿）（⑤の場合）'!$BJ33,IF(JJ$19&lt;='様式３（療養者名簿）（⑤の場合）'!$BK33,1,0),0),0)</f>
        <v>0</v>
      </c>
      <c r="JK28" s="365">
        <f>IF(JK$19-'様式３（療養者名簿）（⑤の場合）'!$BJ33+1&lt;=15,IF(JK$19&gt;='様式３（療養者名簿）（⑤の場合）'!$BJ33,IF(JK$19&lt;='様式３（療養者名簿）（⑤の場合）'!$BK33,1,0),0),0)</f>
        <v>0</v>
      </c>
      <c r="JL28" s="365">
        <f>IF(JL$19-'様式３（療養者名簿）（⑤の場合）'!$BJ33+1&lt;=15,IF(JL$19&gt;='様式３（療養者名簿）（⑤の場合）'!$BJ33,IF(JL$19&lt;='様式３（療養者名簿）（⑤の場合）'!$BK33,1,0),0),0)</f>
        <v>0</v>
      </c>
      <c r="JM28" s="365">
        <f>IF(JM$19-'様式３（療養者名簿）（⑤の場合）'!$BJ33+1&lt;=15,IF(JM$19&gt;='様式３（療養者名簿）（⑤の場合）'!$BJ33,IF(JM$19&lt;='様式３（療養者名簿）（⑤の場合）'!$BK33,1,0),0),0)</f>
        <v>0</v>
      </c>
      <c r="JN28" s="365">
        <f>IF(JN$19-'様式３（療養者名簿）（⑤の場合）'!$BJ33+1&lt;=15,IF(JN$19&gt;='様式３（療養者名簿）（⑤の場合）'!$BJ33,IF(JN$19&lt;='様式３（療養者名簿）（⑤の場合）'!$BK33,1,0),0),0)</f>
        <v>0</v>
      </c>
      <c r="JO28" s="365">
        <f>IF(JO$19-'様式３（療養者名簿）（⑤の場合）'!$BJ33+1&lt;=15,IF(JO$19&gt;='様式３（療養者名簿）（⑤の場合）'!$BJ33,IF(JO$19&lt;='様式３（療養者名簿）（⑤の場合）'!$BK33,1,0),0),0)</f>
        <v>0</v>
      </c>
      <c r="JP28" s="365">
        <f>IF(JP$19-'様式３（療養者名簿）（⑤の場合）'!$BJ33+1&lt;=15,IF(JP$19&gt;='様式３（療養者名簿）（⑤の場合）'!$BJ33,IF(JP$19&lt;='様式３（療養者名簿）（⑤の場合）'!$BK33,1,0),0),0)</f>
        <v>0</v>
      </c>
      <c r="JQ28" s="365">
        <f>IF(JQ$19-'様式３（療養者名簿）（⑤の場合）'!$BJ33+1&lt;=15,IF(JQ$19&gt;='様式３（療養者名簿）（⑤の場合）'!$BJ33,IF(JQ$19&lt;='様式３（療養者名簿）（⑤の場合）'!$BK33,1,0),0),0)</f>
        <v>0</v>
      </c>
      <c r="JR28" s="365">
        <f>IF(JR$19-'様式３（療養者名簿）（⑤の場合）'!$BJ33+1&lt;=15,IF(JR$19&gt;='様式３（療養者名簿）（⑤の場合）'!$BJ33,IF(JR$19&lt;='様式３（療養者名簿）（⑤の場合）'!$BK33,1,0),0),0)</f>
        <v>0</v>
      </c>
      <c r="JS28" s="365">
        <f>IF(JS$19-'様式３（療養者名簿）（⑤の場合）'!$BJ33+1&lt;=15,IF(JS$19&gt;='様式３（療養者名簿）（⑤の場合）'!$BJ33,IF(JS$19&lt;='様式３（療養者名簿）（⑤の場合）'!$BK33,1,0),0),0)</f>
        <v>0</v>
      </c>
      <c r="JT28" s="365">
        <f>IF(JT$19-'様式３（療養者名簿）（⑤の場合）'!$BJ33+1&lt;=15,IF(JT$19&gt;='様式３（療養者名簿）（⑤の場合）'!$BJ33,IF(JT$19&lt;='様式３（療養者名簿）（⑤の場合）'!$BK33,1,0),0),0)</f>
        <v>0</v>
      </c>
      <c r="JU28" s="365">
        <f>IF(JU$19-'様式３（療養者名簿）（⑤の場合）'!$BJ33+1&lt;=15,IF(JU$19&gt;='様式３（療養者名簿）（⑤の場合）'!$BJ33,IF(JU$19&lt;='様式３（療養者名簿）（⑤の場合）'!$BK33,1,0),0),0)</f>
        <v>0</v>
      </c>
      <c r="JV28" s="365">
        <f>IF(JV$19-'様式３（療養者名簿）（⑤の場合）'!$BJ33+1&lt;=15,IF(JV$19&gt;='様式３（療養者名簿）（⑤の場合）'!$BJ33,IF(JV$19&lt;='様式３（療養者名簿）（⑤の場合）'!$BK33,1,0),0),0)</f>
        <v>0</v>
      </c>
      <c r="JW28" s="365">
        <f>IF(JW$19-'様式３（療養者名簿）（⑤の場合）'!$BJ33+1&lt;=15,IF(JW$19&gt;='様式３（療養者名簿）（⑤の場合）'!$BJ33,IF(JW$19&lt;='様式３（療養者名簿）（⑤の場合）'!$BK33,1,0),0),0)</f>
        <v>0</v>
      </c>
      <c r="JX28" s="365">
        <f>IF(JX$19-'様式３（療養者名簿）（⑤の場合）'!$BJ33+1&lt;=15,IF(JX$19&gt;='様式３（療養者名簿）（⑤の場合）'!$BJ33,IF(JX$19&lt;='様式３（療養者名簿）（⑤の場合）'!$BK33,1,0),0),0)</f>
        <v>0</v>
      </c>
      <c r="JY28" s="365">
        <f>IF(JY$19-'様式３（療養者名簿）（⑤の場合）'!$BJ33+1&lt;=15,IF(JY$19&gt;='様式３（療養者名簿）（⑤の場合）'!$BJ33,IF(JY$19&lt;='様式３（療養者名簿）（⑤の場合）'!$BK33,1,0),0),0)</f>
        <v>0</v>
      </c>
      <c r="JZ28" s="365">
        <f>IF(JZ$19-'様式３（療養者名簿）（⑤の場合）'!$BJ33+1&lt;=15,IF(JZ$19&gt;='様式３（療養者名簿）（⑤の場合）'!$BJ33,IF(JZ$19&lt;='様式３（療養者名簿）（⑤の場合）'!$BK33,1,0),0),0)</f>
        <v>0</v>
      </c>
      <c r="KA28" s="365">
        <f>IF(KA$19-'様式３（療養者名簿）（⑤の場合）'!$BJ33+1&lt;=15,IF(KA$19&gt;='様式３（療養者名簿）（⑤の場合）'!$BJ33,IF(KA$19&lt;='様式３（療養者名簿）（⑤の場合）'!$BK33,1,0),0),0)</f>
        <v>0</v>
      </c>
      <c r="KB28" s="365">
        <f>IF(KB$19-'様式３（療養者名簿）（⑤の場合）'!$BJ33+1&lt;=15,IF(KB$19&gt;='様式３（療養者名簿）（⑤の場合）'!$BJ33,IF(KB$19&lt;='様式３（療養者名簿）（⑤の場合）'!$BK33,1,0),0),0)</f>
        <v>0</v>
      </c>
      <c r="KC28" s="365">
        <f>IF(KC$19-'様式３（療養者名簿）（⑤の場合）'!$BJ33+1&lt;=15,IF(KC$19&gt;='様式３（療養者名簿）（⑤の場合）'!$BJ33,IF(KC$19&lt;='様式３（療養者名簿）（⑤の場合）'!$BK33,1,0),0),0)</f>
        <v>0</v>
      </c>
      <c r="KD28" s="365">
        <f>IF(KD$19-'様式３（療養者名簿）（⑤の場合）'!$BJ33+1&lt;=15,IF(KD$19&gt;='様式３（療養者名簿）（⑤の場合）'!$BJ33,IF(KD$19&lt;='様式３（療養者名簿）（⑤の場合）'!$BK33,1,0),0),0)</f>
        <v>0</v>
      </c>
      <c r="KE28" s="365">
        <f>IF(KE$19-'様式３（療養者名簿）（⑤の場合）'!$BJ33+1&lt;=15,IF(KE$19&gt;='様式３（療養者名簿）（⑤の場合）'!$BJ33,IF(KE$19&lt;='様式３（療養者名簿）（⑤の場合）'!$BK33,1,0),0),0)</f>
        <v>0</v>
      </c>
      <c r="KF28" s="365">
        <f>IF(KF$19-'様式３（療養者名簿）（⑤の場合）'!$BJ33+1&lt;=15,IF(KF$19&gt;='様式３（療養者名簿）（⑤の場合）'!$BJ33,IF(KF$19&lt;='様式３（療養者名簿）（⑤の場合）'!$BK33,1,0),0),0)</f>
        <v>0</v>
      </c>
      <c r="KG28" s="365">
        <f>IF(KG$19-'様式３（療養者名簿）（⑤の場合）'!$BJ33+1&lt;=15,IF(KG$19&gt;='様式３（療養者名簿）（⑤の場合）'!$BJ33,IF(KG$19&lt;='様式３（療養者名簿）（⑤の場合）'!$BK33,1,0),0),0)</f>
        <v>0</v>
      </c>
      <c r="KH28" s="365">
        <f>IF(KH$19-'様式３（療養者名簿）（⑤の場合）'!$BJ33+1&lt;=15,IF(KH$19&gt;='様式３（療養者名簿）（⑤の場合）'!$BJ33,IF(KH$19&lt;='様式３（療養者名簿）（⑤の場合）'!$BK33,1,0),0),0)</f>
        <v>0</v>
      </c>
      <c r="KI28" s="365">
        <f>IF(KI$19-'様式３（療養者名簿）（⑤の場合）'!$BJ33+1&lt;=15,IF(KI$19&gt;='様式３（療養者名簿）（⑤の場合）'!$BJ33,IF(KI$19&lt;='様式３（療養者名簿）（⑤の場合）'!$BK33,1,0),0),0)</f>
        <v>0</v>
      </c>
      <c r="KJ28" s="365">
        <f>IF(KJ$19-'様式３（療養者名簿）（⑤の場合）'!$BJ33+1&lt;=15,IF(KJ$19&gt;='様式３（療養者名簿）（⑤の場合）'!$BJ33,IF(KJ$19&lt;='様式３（療養者名簿）（⑤の場合）'!$BK33,1,0),0),0)</f>
        <v>0</v>
      </c>
      <c r="KK28" s="365">
        <f>IF(KK$19-'様式３（療養者名簿）（⑤の場合）'!$BJ33+1&lt;=15,IF(KK$19&gt;='様式３（療養者名簿）（⑤の場合）'!$BJ33,IF(KK$19&lt;='様式３（療養者名簿）（⑤の場合）'!$BK33,1,0),0),0)</f>
        <v>0</v>
      </c>
      <c r="KL28" s="365">
        <f>IF(KL$19-'様式３（療養者名簿）（⑤の場合）'!$BJ33+1&lt;=15,IF(KL$19&gt;='様式３（療養者名簿）（⑤の場合）'!$BJ33,IF(KL$19&lt;='様式３（療養者名簿）（⑤の場合）'!$BK33,1,0),0),0)</f>
        <v>0</v>
      </c>
      <c r="KM28" s="365">
        <f>IF(KM$19-'様式３（療養者名簿）（⑤の場合）'!$BJ33+1&lt;=15,IF(KM$19&gt;='様式３（療養者名簿）（⑤の場合）'!$BJ33,IF(KM$19&lt;='様式３（療養者名簿）（⑤の場合）'!$BK33,1,0),0),0)</f>
        <v>0</v>
      </c>
      <c r="KN28" s="365">
        <f>IF(KN$19-'様式３（療養者名簿）（⑤の場合）'!$BJ33+1&lt;=15,IF(KN$19&gt;='様式３（療養者名簿）（⑤の場合）'!$BJ33,IF(KN$19&lt;='様式３（療養者名簿）（⑤の場合）'!$BK33,1,0),0),0)</f>
        <v>0</v>
      </c>
      <c r="KO28" s="365">
        <f>IF(KO$19-'様式３（療養者名簿）（⑤の場合）'!$BJ33+1&lt;=15,IF(KO$19&gt;='様式３（療養者名簿）（⑤の場合）'!$BJ33,IF(KO$19&lt;='様式３（療養者名簿）（⑤の場合）'!$BK33,1,0),0),0)</f>
        <v>0</v>
      </c>
      <c r="KP28" s="365">
        <f>IF(KP$19-'様式３（療養者名簿）（⑤の場合）'!$BJ33+1&lt;=15,IF(KP$19&gt;='様式３（療養者名簿）（⑤の場合）'!$BJ33,IF(KP$19&lt;='様式３（療養者名簿）（⑤の場合）'!$BK33,1,0),0),0)</f>
        <v>0</v>
      </c>
      <c r="KQ28" s="365">
        <f>IF(KQ$19-'様式３（療養者名簿）（⑤の場合）'!$BJ33+1&lt;=15,IF(KQ$19&gt;='様式３（療養者名簿）（⑤の場合）'!$BJ33,IF(KQ$19&lt;='様式３（療養者名簿）（⑤の場合）'!$BK33,1,0),0),0)</f>
        <v>0</v>
      </c>
      <c r="KR28" s="365">
        <f>IF(KR$19-'様式３（療養者名簿）（⑤の場合）'!$BJ33+1&lt;=15,IF(KR$19&gt;='様式３（療養者名簿）（⑤の場合）'!$BJ33,IF(KR$19&lt;='様式３（療養者名簿）（⑤の場合）'!$BK33,1,0),0),0)</f>
        <v>0</v>
      </c>
      <c r="KS28" s="365">
        <f>IF(KS$19-'様式３（療養者名簿）（⑤の場合）'!$BJ33+1&lt;=15,IF(KS$19&gt;='様式３（療養者名簿）（⑤の場合）'!$BJ33,IF(KS$19&lt;='様式３（療養者名簿）（⑤の場合）'!$BK33,1,0),0),0)</f>
        <v>0</v>
      </c>
      <c r="KT28" s="365">
        <f>IF(KT$19-'様式３（療養者名簿）（⑤の場合）'!$BJ33+1&lt;=15,IF(KT$19&gt;='様式３（療養者名簿）（⑤の場合）'!$BJ33,IF(KT$19&lt;='様式３（療養者名簿）（⑤の場合）'!$BK33,1,0),0),0)</f>
        <v>0</v>
      </c>
      <c r="KU28" s="365">
        <f>IF(KU$19-'様式３（療養者名簿）（⑤の場合）'!$BJ33+1&lt;=15,IF(KU$19&gt;='様式３（療養者名簿）（⑤の場合）'!$BJ33,IF(KU$19&lt;='様式３（療養者名簿）（⑤の場合）'!$BK33,1,0),0),0)</f>
        <v>0</v>
      </c>
      <c r="KV28" s="365">
        <f>IF(KV$19-'様式３（療養者名簿）（⑤の場合）'!$BJ33+1&lt;=15,IF(KV$19&gt;='様式３（療養者名簿）（⑤の場合）'!$BJ33,IF(KV$19&lt;='様式３（療養者名簿）（⑤の場合）'!$BK33,1,0),0),0)</f>
        <v>0</v>
      </c>
      <c r="KW28" s="365">
        <f>IF(KW$19-'様式３（療養者名簿）（⑤の場合）'!$BJ33+1&lt;=15,IF(KW$19&gt;='様式３（療養者名簿）（⑤の場合）'!$BJ33,IF(KW$19&lt;='様式３（療養者名簿）（⑤の場合）'!$BK33,1,0),0),0)</f>
        <v>0</v>
      </c>
      <c r="KX28" s="365">
        <f>IF(KX$19-'様式３（療養者名簿）（⑤の場合）'!$BJ33+1&lt;=15,IF(KX$19&gt;='様式３（療養者名簿）（⑤の場合）'!$BJ33,IF(KX$19&lt;='様式３（療養者名簿）（⑤の場合）'!$BK33,1,0),0),0)</f>
        <v>0</v>
      </c>
      <c r="KY28" s="365">
        <f>IF(KY$19-'様式３（療養者名簿）（⑤の場合）'!$BJ33+1&lt;=15,IF(KY$19&gt;='様式３（療養者名簿）（⑤の場合）'!$BJ33,IF(KY$19&lt;='様式３（療養者名簿）（⑤の場合）'!$BK33,1,0),0),0)</f>
        <v>0</v>
      </c>
      <c r="KZ28" s="365">
        <f>IF(KZ$19-'様式３（療養者名簿）（⑤の場合）'!$BJ33+1&lt;=15,IF(KZ$19&gt;='様式３（療養者名簿）（⑤の場合）'!$BJ33,IF(KZ$19&lt;='様式３（療養者名簿）（⑤の場合）'!$BK33,1,0),0),0)</f>
        <v>0</v>
      </c>
      <c r="LA28" s="365">
        <f>IF(LA$19-'様式３（療養者名簿）（⑤の場合）'!$BJ33+1&lt;=15,IF(LA$19&gt;='様式３（療養者名簿）（⑤の場合）'!$BJ33,IF(LA$19&lt;='様式３（療養者名簿）（⑤の場合）'!$BK33,1,0),0),0)</f>
        <v>0</v>
      </c>
      <c r="LB28" s="365">
        <f>IF(LB$19-'様式３（療養者名簿）（⑤の場合）'!$BJ33+1&lt;=15,IF(LB$19&gt;='様式３（療養者名簿）（⑤の場合）'!$BJ33,IF(LB$19&lt;='様式３（療養者名簿）（⑤の場合）'!$BK33,1,0),0),0)</f>
        <v>0</v>
      </c>
      <c r="LC28" s="365">
        <f>IF(LC$19-'様式３（療養者名簿）（⑤の場合）'!$BJ33+1&lt;=15,IF(LC$19&gt;='様式３（療養者名簿）（⑤の場合）'!$BJ33,IF(LC$19&lt;='様式３（療養者名簿）（⑤の場合）'!$BK33,1,0),0),0)</f>
        <v>0</v>
      </c>
      <c r="LD28" s="365">
        <f>IF(LD$19-'様式３（療養者名簿）（⑤の場合）'!$BJ33+1&lt;=15,IF(LD$19&gt;='様式３（療養者名簿）（⑤の場合）'!$BJ33,IF(LD$19&lt;='様式３（療養者名簿）（⑤の場合）'!$BK33,1,0),0),0)</f>
        <v>0</v>
      </c>
      <c r="LE28" s="365">
        <f>IF(LE$19-'様式３（療養者名簿）（⑤の場合）'!$BJ33+1&lt;=15,IF(LE$19&gt;='様式３（療養者名簿）（⑤の場合）'!$BJ33,IF(LE$19&lt;='様式３（療養者名簿）（⑤の場合）'!$BK33,1,0),0),0)</f>
        <v>0</v>
      </c>
      <c r="LF28" s="365">
        <f>IF(LF$19-'様式３（療養者名簿）（⑤の場合）'!$BJ33+1&lt;=15,IF(LF$19&gt;='様式３（療養者名簿）（⑤の場合）'!$BJ33,IF(LF$19&lt;='様式３（療養者名簿）（⑤の場合）'!$BK33,1,0),0),0)</f>
        <v>0</v>
      </c>
      <c r="LG28" s="365">
        <f>IF(LG$19-'様式３（療養者名簿）（⑤の場合）'!$BJ33+1&lt;=15,IF(LG$19&gt;='様式３（療養者名簿）（⑤の場合）'!$BJ33,IF(LG$19&lt;='様式３（療養者名簿）（⑤の場合）'!$BK33,1,0),0),0)</f>
        <v>0</v>
      </c>
      <c r="LH28" s="365">
        <f>IF(LH$19-'様式３（療養者名簿）（⑤の場合）'!$BJ33+1&lt;=15,IF(LH$19&gt;='様式３（療養者名簿）（⑤の場合）'!$BJ33,IF(LH$19&lt;='様式３（療養者名簿）（⑤の場合）'!$BK33,1,0),0),0)</f>
        <v>0</v>
      </c>
      <c r="LI28" s="365">
        <f>IF(LI$19-'様式３（療養者名簿）（⑤の場合）'!$BJ33+1&lt;=15,IF(LI$19&gt;='様式３（療養者名簿）（⑤の場合）'!$BJ33,IF(LI$19&lt;='様式３（療養者名簿）（⑤の場合）'!$BK33,1,0),0),0)</f>
        <v>0</v>
      </c>
      <c r="LJ28" s="365">
        <f>IF(LJ$19-'様式３（療養者名簿）（⑤の場合）'!$BJ33+1&lt;=15,IF(LJ$19&gt;='様式３（療養者名簿）（⑤の場合）'!$BJ33,IF(LJ$19&lt;='様式３（療養者名簿）（⑤の場合）'!$BK33,1,0),0),0)</f>
        <v>0</v>
      </c>
      <c r="LK28" s="365">
        <f>IF(LK$19-'様式３（療養者名簿）（⑤の場合）'!$BJ33+1&lt;=15,IF(LK$19&gt;='様式３（療養者名簿）（⑤の場合）'!$BJ33,IF(LK$19&lt;='様式３（療養者名簿）（⑤の場合）'!$BK33,1,0),0),0)</f>
        <v>0</v>
      </c>
      <c r="LL28" s="365">
        <f>IF(LL$19-'様式３（療養者名簿）（⑤の場合）'!$BJ33+1&lt;=15,IF(LL$19&gt;='様式３（療養者名簿）（⑤の場合）'!$BJ33,IF(LL$19&lt;='様式３（療養者名簿）（⑤の場合）'!$BK33,1,0),0),0)</f>
        <v>0</v>
      </c>
      <c r="LM28" s="365">
        <f>IF(LM$19-'様式３（療養者名簿）（⑤の場合）'!$BJ33+1&lt;=15,IF(LM$19&gt;='様式３（療養者名簿）（⑤の場合）'!$BJ33,IF(LM$19&lt;='様式３（療養者名簿）（⑤の場合）'!$BK33,1,0),0),0)</f>
        <v>0</v>
      </c>
      <c r="LN28" s="365">
        <f>IF(LN$19-'様式３（療養者名簿）（⑤の場合）'!$BJ33+1&lt;=15,IF(LN$19&gt;='様式３（療養者名簿）（⑤の場合）'!$BJ33,IF(LN$19&lt;='様式３（療養者名簿）（⑤の場合）'!$BK33,1,0),0),0)</f>
        <v>0</v>
      </c>
      <c r="LO28" s="365">
        <f>IF(LO$19-'様式３（療養者名簿）（⑤の場合）'!$BJ33+1&lt;=15,IF(LO$19&gt;='様式３（療養者名簿）（⑤の場合）'!$BJ33,IF(LO$19&lt;='様式３（療養者名簿）（⑤の場合）'!$BK33,1,0),0),0)</f>
        <v>0</v>
      </c>
      <c r="LP28" s="365">
        <f>IF(LP$19-'様式３（療養者名簿）（⑤の場合）'!$BJ33+1&lt;=15,IF(LP$19&gt;='様式３（療養者名簿）（⑤の場合）'!$BJ33,IF(LP$19&lt;='様式３（療養者名簿）（⑤の場合）'!$BK33,1,0),0),0)</f>
        <v>0</v>
      </c>
      <c r="LQ28" s="365">
        <f>IF(LQ$19-'様式３（療養者名簿）（⑤の場合）'!$BJ33+1&lt;=15,IF(LQ$19&gt;='様式３（療養者名簿）（⑤の場合）'!$BJ33,IF(LQ$19&lt;='様式３（療養者名簿）（⑤の場合）'!$BK33,1,0),0),0)</f>
        <v>0</v>
      </c>
      <c r="LR28" s="365">
        <f>IF(LR$19-'様式３（療養者名簿）（⑤の場合）'!$BJ33+1&lt;=15,IF(LR$19&gt;='様式３（療養者名簿）（⑤の場合）'!$BJ33,IF(LR$19&lt;='様式３（療養者名簿）（⑤の場合）'!$BK33,1,0),0),0)</f>
        <v>0</v>
      </c>
      <c r="LS28" s="365">
        <f>IF(LS$19-'様式３（療養者名簿）（⑤の場合）'!$BJ33+1&lt;=15,IF(LS$19&gt;='様式３（療養者名簿）（⑤の場合）'!$BJ33,IF(LS$19&lt;='様式３（療養者名簿）（⑤の場合）'!$BK33,1,0),0),0)</f>
        <v>0</v>
      </c>
      <c r="LT28" s="365">
        <f>IF(LT$19-'様式３（療養者名簿）（⑤の場合）'!$BJ33+1&lt;=15,IF(LT$19&gt;='様式３（療養者名簿）（⑤の場合）'!$BJ33,IF(LT$19&lt;='様式３（療養者名簿）（⑤の場合）'!$BK33,1,0),0),0)</f>
        <v>0</v>
      </c>
      <c r="LU28" s="365">
        <f>IF(LU$19-'様式３（療養者名簿）（⑤の場合）'!$BJ33+1&lt;=15,IF(LU$19&gt;='様式３（療養者名簿）（⑤の場合）'!$BJ33,IF(LU$19&lt;='様式３（療養者名簿）（⑤の場合）'!$BK33,1,0),0),0)</f>
        <v>0</v>
      </c>
      <c r="LV28" s="365">
        <f>IF(LV$19-'様式３（療養者名簿）（⑤の場合）'!$BJ33+1&lt;=15,IF(LV$19&gt;='様式３（療養者名簿）（⑤の場合）'!$BJ33,IF(LV$19&lt;='様式３（療養者名簿）（⑤の場合）'!$BK33,1,0),0),0)</f>
        <v>0</v>
      </c>
      <c r="LW28" s="365">
        <f>IF(LW$19-'様式３（療養者名簿）（⑤の場合）'!$BJ33+1&lt;=15,IF(LW$19&gt;='様式３（療養者名簿）（⑤の場合）'!$BJ33,IF(LW$19&lt;='様式３（療養者名簿）（⑤の場合）'!$BK33,1,0),0),0)</f>
        <v>0</v>
      </c>
      <c r="LX28" s="365">
        <f>IF(LX$19-'様式３（療養者名簿）（⑤の場合）'!$BJ33+1&lt;=15,IF(LX$19&gt;='様式３（療養者名簿）（⑤の場合）'!$BJ33,IF(LX$19&lt;='様式３（療養者名簿）（⑤の場合）'!$BK33,1,0),0),0)</f>
        <v>0</v>
      </c>
      <c r="LY28" s="365">
        <f>IF(LY$19-'様式３（療養者名簿）（⑤の場合）'!$BJ33+1&lt;=15,IF(LY$19&gt;='様式３（療養者名簿）（⑤の場合）'!$BJ33,IF(LY$19&lt;='様式３（療養者名簿）（⑤の場合）'!$BK33,1,0),0),0)</f>
        <v>0</v>
      </c>
      <c r="LZ28" s="365">
        <f>IF(LZ$19-'様式３（療養者名簿）（⑤の場合）'!$BJ33+1&lt;=15,IF(LZ$19&gt;='様式３（療養者名簿）（⑤の場合）'!$BJ33,IF(LZ$19&lt;='様式３（療養者名簿）（⑤の場合）'!$BK33,1,0),0),0)</f>
        <v>0</v>
      </c>
      <c r="MA28" s="365">
        <f>IF(MA$19-'様式３（療養者名簿）（⑤の場合）'!$BJ33+1&lt;=15,IF(MA$19&gt;='様式３（療養者名簿）（⑤の場合）'!$BJ33,IF(MA$19&lt;='様式３（療養者名簿）（⑤の場合）'!$BK33,1,0),0),0)</f>
        <v>0</v>
      </c>
      <c r="MB28" s="365">
        <f>IF(MB$19-'様式３（療養者名簿）（⑤の場合）'!$BJ33+1&lt;=15,IF(MB$19&gt;='様式３（療養者名簿）（⑤の場合）'!$BJ33,IF(MB$19&lt;='様式３（療養者名簿）（⑤の場合）'!$BK33,1,0),0),0)</f>
        <v>0</v>
      </c>
      <c r="MC28" s="365">
        <f>IF(MC$19-'様式３（療養者名簿）（⑤の場合）'!$BJ33+1&lt;=15,IF(MC$19&gt;='様式３（療養者名簿）（⑤の場合）'!$BJ33,IF(MC$19&lt;='様式３（療養者名簿）（⑤の場合）'!$BK33,1,0),0),0)</f>
        <v>0</v>
      </c>
      <c r="MD28" s="365">
        <f>IF(MD$19-'様式３（療養者名簿）（⑤の場合）'!$BJ33+1&lt;=15,IF(MD$19&gt;='様式３（療養者名簿）（⑤の場合）'!$BJ33,IF(MD$19&lt;='様式３（療養者名簿）（⑤の場合）'!$BK33,1,0),0),0)</f>
        <v>0</v>
      </c>
      <c r="ME28" s="365">
        <f>IF(ME$19-'様式３（療養者名簿）（⑤の場合）'!$BJ33+1&lt;=15,IF(ME$19&gt;='様式３（療養者名簿）（⑤の場合）'!$BJ33,IF(ME$19&lt;='様式３（療養者名簿）（⑤の場合）'!$BK33,1,0),0),0)</f>
        <v>0</v>
      </c>
      <c r="MF28" s="365">
        <f>IF(MF$19-'様式３（療養者名簿）（⑤の場合）'!$BJ33+1&lt;=15,IF(MF$19&gt;='様式３（療養者名簿）（⑤の場合）'!$BJ33,IF(MF$19&lt;='様式３（療養者名簿）（⑤の場合）'!$BK33,1,0),0),0)</f>
        <v>0</v>
      </c>
      <c r="MG28" s="365">
        <f>IF(MG$19-'様式３（療養者名簿）（⑤の場合）'!$BJ33+1&lt;=15,IF(MG$19&gt;='様式３（療養者名簿）（⑤の場合）'!$BJ33,IF(MG$19&lt;='様式３（療養者名簿）（⑤の場合）'!$BK33,1,0),0),0)</f>
        <v>0</v>
      </c>
      <c r="MH28" s="365">
        <f>IF(MH$19-'様式３（療養者名簿）（⑤の場合）'!$BJ33+1&lt;=15,IF(MH$19&gt;='様式３（療養者名簿）（⑤の場合）'!$BJ33,IF(MH$19&lt;='様式３（療養者名簿）（⑤の場合）'!$BK33,1,0),0),0)</f>
        <v>0</v>
      </c>
      <c r="MI28" s="365">
        <f>IF(MI$19-'様式３（療養者名簿）（⑤の場合）'!$BJ33+1&lt;=15,IF(MI$19&gt;='様式３（療養者名簿）（⑤の場合）'!$BJ33,IF(MI$19&lt;='様式３（療養者名簿）（⑤の場合）'!$BK33,1,0),0),0)</f>
        <v>0</v>
      </c>
      <c r="MJ28" s="365">
        <f>IF(MJ$19-'様式３（療養者名簿）（⑤の場合）'!$BJ33+1&lt;=15,IF(MJ$19&gt;='様式３（療養者名簿）（⑤の場合）'!$BJ33,IF(MJ$19&lt;='様式３（療養者名簿）（⑤の場合）'!$BK33,1,0),0),0)</f>
        <v>0</v>
      </c>
      <c r="MK28" s="365">
        <f>IF(MK$19-'様式３（療養者名簿）（⑤の場合）'!$BJ33+1&lt;=15,IF(MK$19&gt;='様式３（療養者名簿）（⑤の場合）'!$BJ33,IF(MK$19&lt;='様式３（療養者名簿）（⑤の場合）'!$BK33,1,0),0),0)</f>
        <v>0</v>
      </c>
      <c r="ML28" s="365">
        <f>IF(ML$19-'様式３（療養者名簿）（⑤の場合）'!$BJ33+1&lt;=15,IF(ML$19&gt;='様式３（療養者名簿）（⑤の場合）'!$BJ33,IF(ML$19&lt;='様式３（療養者名簿）（⑤の場合）'!$BK33,1,0),0),0)</f>
        <v>0</v>
      </c>
      <c r="MM28" s="365">
        <f>IF(MM$19-'様式３（療養者名簿）（⑤の場合）'!$BJ33+1&lt;=15,IF(MM$19&gt;='様式３（療養者名簿）（⑤の場合）'!$BJ33,IF(MM$19&lt;='様式３（療養者名簿）（⑤の場合）'!$BK33,1,0),0),0)</f>
        <v>0</v>
      </c>
      <c r="MN28" s="365">
        <f>IF(MN$19-'様式３（療養者名簿）（⑤の場合）'!$BJ33+1&lt;=15,IF(MN$19&gt;='様式３（療養者名簿）（⑤の場合）'!$BJ33,IF(MN$19&lt;='様式３（療養者名簿）（⑤の場合）'!$BK33,1,0),0),0)</f>
        <v>0</v>
      </c>
      <c r="MO28" s="365">
        <f>IF(MO$19-'様式３（療養者名簿）（⑤の場合）'!$BJ33+1&lt;=15,IF(MO$19&gt;='様式３（療養者名簿）（⑤の場合）'!$BJ33,IF(MO$19&lt;='様式３（療養者名簿）（⑤の場合）'!$BK33,1,0),0),0)</f>
        <v>0</v>
      </c>
      <c r="MP28" s="365">
        <f>IF(MP$19-'様式３（療養者名簿）（⑤の場合）'!$BJ33+1&lt;=15,IF(MP$19&gt;='様式３（療養者名簿）（⑤の場合）'!$BJ33,IF(MP$19&lt;='様式３（療養者名簿）（⑤の場合）'!$BK33,1,0),0),0)</f>
        <v>0</v>
      </c>
      <c r="MQ28" s="365">
        <f>IF(MQ$19-'様式３（療養者名簿）（⑤の場合）'!$BJ33+1&lt;=15,IF(MQ$19&gt;='様式３（療養者名簿）（⑤の場合）'!$BJ33,IF(MQ$19&lt;='様式３（療養者名簿）（⑤の場合）'!$BK33,1,0),0),0)</f>
        <v>0</v>
      </c>
      <c r="MR28" s="365">
        <f>IF(MR$19-'様式３（療養者名簿）（⑤の場合）'!$BJ33+1&lt;=15,IF(MR$19&gt;='様式３（療養者名簿）（⑤の場合）'!$BJ33,IF(MR$19&lt;='様式３（療養者名簿）（⑤の場合）'!$BK33,1,0),0),0)</f>
        <v>0</v>
      </c>
      <c r="MS28" s="365">
        <f>IF(MS$19-'様式３（療養者名簿）（⑤の場合）'!$BJ33+1&lt;=15,IF(MS$19&gt;='様式３（療養者名簿）（⑤の場合）'!$BJ33,IF(MS$19&lt;='様式３（療養者名簿）（⑤の場合）'!$BK33,1,0),0),0)</f>
        <v>0</v>
      </c>
      <c r="MT28" s="365">
        <f>IF(MT$19-'様式３（療養者名簿）（⑤の場合）'!$BJ33+1&lt;=15,IF(MT$19&gt;='様式３（療養者名簿）（⑤の場合）'!$BJ33,IF(MT$19&lt;='様式３（療養者名簿）（⑤の場合）'!$BK33,1,0),0),0)</f>
        <v>0</v>
      </c>
      <c r="MU28" s="365">
        <f>IF(MU$19-'様式３（療養者名簿）（⑤の場合）'!$BJ33+1&lt;=15,IF(MU$19&gt;='様式３（療養者名簿）（⑤の場合）'!$BJ33,IF(MU$19&lt;='様式３（療養者名簿）（⑤の場合）'!$BK33,1,0),0),0)</f>
        <v>0</v>
      </c>
      <c r="MV28" s="365">
        <f>IF(MV$19-'様式３（療養者名簿）（⑤の場合）'!$BJ33+1&lt;=15,IF(MV$19&gt;='様式３（療養者名簿）（⑤の場合）'!$BJ33,IF(MV$19&lt;='様式３（療養者名簿）（⑤の場合）'!$BK33,1,0),0),0)</f>
        <v>0</v>
      </c>
      <c r="MW28" s="365">
        <f>IF(MW$19-'様式３（療養者名簿）（⑤の場合）'!$BJ33+1&lt;=15,IF(MW$19&gt;='様式３（療養者名簿）（⑤の場合）'!$BJ33,IF(MW$19&lt;='様式３（療養者名簿）（⑤の場合）'!$BK33,1,0),0),0)</f>
        <v>0</v>
      </c>
      <c r="MX28" s="365">
        <f>IF(MX$19-'様式３（療養者名簿）（⑤の場合）'!$BJ33+1&lt;=15,IF(MX$19&gt;='様式３（療養者名簿）（⑤の場合）'!$BJ33,IF(MX$19&lt;='様式３（療養者名簿）（⑤の場合）'!$BK33,1,0),0),0)</f>
        <v>0</v>
      </c>
      <c r="MY28" s="365">
        <f>IF(MY$19-'様式３（療養者名簿）（⑤の場合）'!$BJ33+1&lt;=15,IF(MY$19&gt;='様式３（療養者名簿）（⑤の場合）'!$BJ33,IF(MY$19&lt;='様式３（療養者名簿）（⑤の場合）'!$BK33,1,0),0),0)</f>
        <v>0</v>
      </c>
      <c r="MZ28" s="365">
        <f>IF(MZ$19-'様式３（療養者名簿）（⑤の場合）'!$BJ33+1&lt;=15,IF(MZ$19&gt;='様式３（療養者名簿）（⑤の場合）'!$BJ33,IF(MZ$19&lt;='様式３（療養者名簿）（⑤の場合）'!$BK33,1,0),0),0)</f>
        <v>0</v>
      </c>
      <c r="NA28" s="365">
        <f>IF(NA$19-'様式３（療養者名簿）（⑤の場合）'!$BJ33+1&lt;=15,IF(NA$19&gt;='様式３（療養者名簿）（⑤の場合）'!$BJ33,IF(NA$19&lt;='様式３（療養者名簿）（⑤の場合）'!$BK33,1,0),0),0)</f>
        <v>0</v>
      </c>
      <c r="NB28" s="365">
        <f>IF(NB$19-'様式３（療養者名簿）（⑤の場合）'!$BJ33+1&lt;=15,IF(NB$19&gt;='様式３（療養者名簿）（⑤の場合）'!$BJ33,IF(NB$19&lt;='様式３（療養者名簿）（⑤の場合）'!$BK33,1,0),0),0)</f>
        <v>0</v>
      </c>
      <c r="NC28" s="248">
        <f>IF(NC$19-'様式３（療養者名簿）（⑤の場合）'!$BJ33+1&lt;=15,IF(NC$19&gt;='様式３（療養者名簿）（⑤の場合）'!$BJ33,IF(NC$19&lt;='様式３（療養者名簿）（⑤の場合）'!$BK33,1,0),0),0)</f>
        <v>0</v>
      </c>
      <c r="ND28" s="248">
        <f>IF(ND$19-'様式３（療養者名簿）（⑤の場合）'!$BJ33+1&lt;=15,IF(ND$19&gt;='様式３（療養者名簿）（⑤の場合）'!$BJ33,IF(ND$19&lt;='様式３（療養者名簿）（⑤の場合）'!$BK33,1,0),0),0)</f>
        <v>0</v>
      </c>
      <c r="NE28" s="248">
        <f>IF(NE$19-'様式３（療養者名簿）（⑤の場合）'!$BJ33+1&lt;=15,IF(NE$19&gt;='様式３（療養者名簿）（⑤の場合）'!$BJ33,IF(NE$19&lt;='様式３（療養者名簿）（⑤の場合）'!$BK33,1,0),0),0)</f>
        <v>0</v>
      </c>
      <c r="NF28" s="248">
        <f>IF(NF$19-'様式３（療養者名簿）（⑤の場合）'!$BJ33+1&lt;=15,IF(NF$19&gt;='様式３（療養者名簿）（⑤の場合）'!$BJ33,IF(NF$19&lt;='様式３（療養者名簿）（⑤の場合）'!$BK33,1,0),0),0)</f>
        <v>0</v>
      </c>
      <c r="NG28" s="248">
        <f>IF(NG$19-'様式３（療養者名簿）（⑤の場合）'!$BJ33+1&lt;=15,IF(NG$19&gt;='様式３（療養者名簿）（⑤の場合）'!$BJ33,IF(NG$19&lt;='様式３（療養者名簿）（⑤の場合）'!$BK33,1,0),0),0)</f>
        <v>0</v>
      </c>
      <c r="NH28" s="248">
        <f>IF(NH$19-'様式３（療養者名簿）（⑤の場合）'!$BJ33+1&lt;=15,IF(NH$19&gt;='様式３（療養者名簿）（⑤の場合）'!$BJ33,IF(NH$19&lt;='様式３（療養者名簿）（⑤の場合）'!$BK33,1,0),0),0)</f>
        <v>0</v>
      </c>
      <c r="NI28" s="248">
        <f>IF(NI$19-'様式３（療養者名簿）（⑤の場合）'!$BJ33+1&lt;=15,IF(NI$19&gt;='様式３（療養者名簿）（⑤の場合）'!$BJ33,IF(NI$19&lt;='様式３（療養者名簿）（⑤の場合）'!$BK33,1,0),0),0)</f>
        <v>0</v>
      </c>
      <c r="NJ28" s="248">
        <f>IF(NJ$19-'様式３（療養者名簿）（⑤の場合）'!$BJ33+1&lt;=15,IF(NJ$19&gt;='様式３（療養者名簿）（⑤の場合）'!$BJ33,IF(NJ$19&lt;='様式３（療養者名簿）（⑤の場合）'!$BK33,1,0),0),0)</f>
        <v>0</v>
      </c>
      <c r="NK28" s="248">
        <f>IF(NK$19-'様式３（療養者名簿）（⑤の場合）'!$BJ33+1&lt;=15,IF(NK$19&gt;='様式３（療養者名簿）（⑤の場合）'!$BJ33,IF(NK$19&lt;='様式３（療養者名簿）（⑤の場合）'!$BK33,1,0),0),0)</f>
        <v>0</v>
      </c>
      <c r="NL28" s="248">
        <f>IF(NL$19-'様式３（療養者名簿）（⑤の場合）'!$BJ33+1&lt;=15,IF(NL$19&gt;='様式３（療養者名簿）（⑤の場合）'!$BJ33,IF(NL$19&lt;='様式３（療養者名簿）（⑤の場合）'!$BK33,1,0),0),0)</f>
        <v>0</v>
      </c>
      <c r="NM28" s="248">
        <f>IF(NM$19-'様式３（療養者名簿）（⑤の場合）'!$BJ33+1&lt;=15,IF(NM$19&gt;='様式３（療養者名簿）（⑤の場合）'!$BJ33,IF(NM$19&lt;='様式３（療養者名簿）（⑤の場合）'!$BK33,1,0),0),0)</f>
        <v>0</v>
      </c>
      <c r="NN28" s="248">
        <f>IF(NN$19-'様式３（療養者名簿）（⑤の場合）'!$BJ33+1&lt;=15,IF(NN$19&gt;='様式３（療養者名簿）（⑤の場合）'!$BJ33,IF(NN$19&lt;='様式３（療養者名簿）（⑤の場合）'!$BK33,1,0),0),0)</f>
        <v>0</v>
      </c>
      <c r="NO28" s="248">
        <f>IF(NO$19-'様式３（療養者名簿）（⑤の場合）'!$BJ33+1&lt;=15,IF(NO$19&gt;='様式３（療養者名簿）（⑤の場合）'!$BJ33,IF(NO$19&lt;='様式３（療養者名簿）（⑤の場合）'!$BK33,1,0),0),0)</f>
        <v>0</v>
      </c>
      <c r="NP28" s="248">
        <f>IF(NP$19-'様式３（療養者名簿）（⑤の場合）'!$BJ33+1&lt;=15,IF(NP$19&gt;='様式３（療養者名簿）（⑤の場合）'!$BJ33,IF(NP$19&lt;='様式３（療養者名簿）（⑤の場合）'!$BK33,1,0),0),0)</f>
        <v>0</v>
      </c>
      <c r="NQ28" s="248">
        <f>IF(NQ$19-'様式３（療養者名簿）（⑤の場合）'!$BJ33+1&lt;=15,IF(NQ$19&gt;='様式３（療養者名簿）（⑤の場合）'!$BJ33,IF(NQ$19&lt;='様式３（療養者名簿）（⑤の場合）'!$BK33,1,0),0),0)</f>
        <v>0</v>
      </c>
      <c r="NR28" s="248">
        <f>IF(NR$19-'様式３（療養者名簿）（⑤の場合）'!$BJ33+1&lt;=15,IF(NR$19&gt;='様式３（療養者名簿）（⑤の場合）'!$BJ33,IF(NR$19&lt;='様式３（療養者名簿）（⑤の場合）'!$BK33,1,0),0),0)</f>
        <v>0</v>
      </c>
      <c r="NS28" s="248">
        <f>IF(NS$19-'様式３（療養者名簿）（⑤の場合）'!$BJ33+1&lt;=15,IF(NS$19&gt;='様式３（療養者名簿）（⑤の場合）'!$BJ33,IF(NS$19&lt;='様式３（療養者名簿）（⑤の場合）'!$BK33,1,0),0),0)</f>
        <v>0</v>
      </c>
      <c r="NT28" s="248">
        <f>IF(NT$19-'様式３（療養者名簿）（⑤の場合）'!$BJ33+1&lt;=15,IF(NT$19&gt;='様式３（療養者名簿）（⑤の場合）'!$BJ33,IF(NT$19&lt;='様式３（療養者名簿）（⑤の場合）'!$BK33,1,0),0),0)</f>
        <v>0</v>
      </c>
      <c r="NU28" s="248">
        <f>IF(NU$19-'様式３（療養者名簿）（⑤の場合）'!$BJ33+1&lt;=15,IF(NU$19&gt;='様式３（療養者名簿）（⑤の場合）'!$BJ33,IF(NU$19&lt;='様式３（療養者名簿）（⑤の場合）'!$BK33,1,0),0),0)</f>
        <v>0</v>
      </c>
      <c r="NV28" s="248">
        <f>IF(NV$19-'様式３（療養者名簿）（⑤の場合）'!$BJ33+1&lt;=15,IF(NV$19&gt;='様式３（療養者名簿）（⑤の場合）'!$BJ33,IF(NV$19&lt;='様式３（療養者名簿）（⑤の場合）'!$BK33,1,0),0),0)</f>
        <v>0</v>
      </c>
      <c r="NW28" s="248">
        <f>IF(NW$19-'様式３（療養者名簿）（⑤の場合）'!$BJ33+1&lt;=15,IF(NW$19&gt;='様式３（療養者名簿）（⑤の場合）'!$BJ33,IF(NW$19&lt;='様式３（療養者名簿）（⑤の場合）'!$BK33,1,0),0),0)</f>
        <v>0</v>
      </c>
      <c r="NX28" s="248">
        <f>IF(NX$19-'様式３（療養者名簿）（⑤の場合）'!$BJ33+1&lt;=15,IF(NX$19&gt;='様式３（療養者名簿）（⑤の場合）'!$BJ33,IF(NX$19&lt;='様式３（療養者名簿）（⑤の場合）'!$BK33,1,0),0),0)</f>
        <v>0</v>
      </c>
      <c r="NY28" s="248">
        <f>IF(NY$19-'様式３（療養者名簿）（⑤の場合）'!$BJ33+1&lt;=15,IF(NY$19&gt;='様式３（療養者名簿）（⑤の場合）'!$BJ33,IF(NY$19&lt;='様式３（療養者名簿）（⑤の場合）'!$BK33,1,0),0),0)</f>
        <v>0</v>
      </c>
      <c r="NZ28" s="248">
        <f>IF(NZ$19-'様式３（療養者名簿）（⑤の場合）'!$BJ33+1&lt;=15,IF(NZ$19&gt;='様式３（療養者名簿）（⑤の場合）'!$BJ33,IF(NZ$19&lt;='様式３（療養者名簿）（⑤の場合）'!$BK33,1,0),0),0)</f>
        <v>0</v>
      </c>
      <c r="OA28" s="248">
        <f>IF(OA$19-'様式３（療養者名簿）（⑤の場合）'!$BJ33+1&lt;=15,IF(OA$19&gt;='様式３（療養者名簿）（⑤の場合）'!$BJ33,IF(OA$19&lt;='様式３（療養者名簿）（⑤の場合）'!$BK33,1,0),0),0)</f>
        <v>0</v>
      </c>
      <c r="OB28" s="248">
        <f>IF(OB$19-'様式３（療養者名簿）（⑤の場合）'!$BJ33+1&lt;=15,IF(OB$19&gt;='様式３（療養者名簿）（⑤の場合）'!$BJ33,IF(OB$19&lt;='様式３（療養者名簿）（⑤の場合）'!$BK33,1,0),0),0)</f>
        <v>0</v>
      </c>
      <c r="OC28" s="248">
        <f>IF(OC$19-'様式３（療養者名簿）（⑤の場合）'!$BJ33+1&lt;=15,IF(OC$19&gt;='様式３（療養者名簿）（⑤の場合）'!$BJ33,IF(OC$19&lt;='様式３（療養者名簿）（⑤の場合）'!$BK33,1,0),0),0)</f>
        <v>0</v>
      </c>
      <c r="OD28" s="248">
        <f>IF(OD$19-'様式３（療養者名簿）（⑤の場合）'!$BJ33+1&lt;=15,IF(OD$19&gt;='様式３（療養者名簿）（⑤の場合）'!$BJ33,IF(OD$19&lt;='様式３（療養者名簿）（⑤の場合）'!$BK33,1,0),0),0)</f>
        <v>0</v>
      </c>
      <c r="OE28" s="248">
        <f>IF(OE$19-'様式３（療養者名簿）（⑤の場合）'!$BJ33+1&lt;=15,IF(OE$19&gt;='様式３（療養者名簿）（⑤の場合）'!$BJ33,IF(OE$19&lt;='様式３（療養者名簿）（⑤の場合）'!$BK33,1,0),0),0)</f>
        <v>0</v>
      </c>
      <c r="OF28" s="248">
        <f>IF(OF$19-'様式３（療養者名簿）（⑤の場合）'!$BJ33+1&lt;=15,IF(OF$19&gt;='様式３（療養者名簿）（⑤の場合）'!$BJ33,IF(OF$19&lt;='様式３（療養者名簿）（⑤の場合）'!$BK33,1,0),0),0)</f>
        <v>0</v>
      </c>
      <c r="OG28" s="248">
        <f>IF(OG$19-'様式３（療養者名簿）（⑤の場合）'!$BJ33+1&lt;=15,IF(OG$19&gt;='様式３（療養者名簿）（⑤の場合）'!$BJ33,IF(OG$19&lt;='様式３（療養者名簿）（⑤の場合）'!$BK33,1,0),0),0)</f>
        <v>0</v>
      </c>
      <c r="OH28" s="248">
        <f>IF(OH$19-'様式３（療養者名簿）（⑤の場合）'!$BJ33+1&lt;=15,IF(OH$19&gt;='様式３（療養者名簿）（⑤の場合）'!$BJ33,IF(OH$19&lt;='様式３（療養者名簿）（⑤の場合）'!$BK33,1,0),0),0)</f>
        <v>0</v>
      </c>
      <c r="OI28" s="248">
        <f>IF(OI$19-'様式３（療養者名簿）（⑤の場合）'!$BJ33+1&lt;=15,IF(OI$19&gt;='様式３（療養者名簿）（⑤の場合）'!$BJ33,IF(OI$19&lt;='様式３（療養者名簿）（⑤の場合）'!$BK33,1,0),0),0)</f>
        <v>0</v>
      </c>
      <c r="OJ28" s="248">
        <f>IF(OJ$19-'様式３（療養者名簿）（⑤の場合）'!$BJ33+1&lt;=15,IF(OJ$19&gt;='様式３（療養者名簿）（⑤の場合）'!$BJ33,IF(OJ$19&lt;='様式３（療養者名簿）（⑤の場合）'!$BK33,1,0),0),0)</f>
        <v>0</v>
      </c>
      <c r="OK28" s="248">
        <f>IF(OK$19-'様式３（療養者名簿）（⑤の場合）'!$BJ33+1&lt;=15,IF(OK$19&gt;='様式３（療養者名簿）（⑤の場合）'!$BJ33,IF(OK$19&lt;='様式３（療養者名簿）（⑤の場合）'!$BK33,1,0),0),0)</f>
        <v>0</v>
      </c>
      <c r="OL28" s="248">
        <f>IF(OL$19-'様式３（療養者名簿）（⑤の場合）'!$BJ33+1&lt;=15,IF(OL$19&gt;='様式３（療養者名簿）（⑤の場合）'!$BJ33,IF(OL$19&lt;='様式３（療養者名簿）（⑤の場合）'!$BK33,1,0),0),0)</f>
        <v>0</v>
      </c>
      <c r="OM28" s="248">
        <f>IF(OM$19-'様式３（療養者名簿）（⑤の場合）'!$BJ33+1&lt;=15,IF(OM$19&gt;='様式３（療養者名簿）（⑤の場合）'!$BJ33,IF(OM$19&lt;='様式３（療養者名簿）（⑤の場合）'!$BK33,1,0),0),0)</f>
        <v>0</v>
      </c>
      <c r="ON28" s="248">
        <f>IF(ON$19-'様式３（療養者名簿）（⑤の場合）'!$BJ33+1&lt;=15,IF(ON$19&gt;='様式３（療養者名簿）（⑤の場合）'!$BJ33,IF(ON$19&lt;='様式３（療養者名簿）（⑤の場合）'!$BK33,1,0),0),0)</f>
        <v>0</v>
      </c>
      <c r="OO28" s="248">
        <f>IF(OO$19-'様式３（療養者名簿）（⑤の場合）'!$BJ33+1&lt;=15,IF(OO$19&gt;='様式３（療養者名簿）（⑤の場合）'!$BJ33,IF(OO$19&lt;='様式３（療養者名簿）（⑤の場合）'!$BK33,1,0),0),0)</f>
        <v>0</v>
      </c>
      <c r="OP28" s="248">
        <f>IF(OP$19-'様式３（療養者名簿）（⑤の場合）'!$BJ33+1&lt;=15,IF(OP$19&gt;='様式３（療養者名簿）（⑤の場合）'!$BJ33,IF(OP$19&lt;='様式３（療養者名簿）（⑤の場合）'!$BK33,1,0),0),0)</f>
        <v>0</v>
      </c>
      <c r="OQ28" s="248">
        <f>IF(OQ$19-'様式３（療養者名簿）（⑤の場合）'!$BJ33+1&lt;=15,IF(OQ$19&gt;='様式３（療養者名簿）（⑤の場合）'!$BJ33,IF(OQ$19&lt;='様式３（療養者名簿）（⑤の場合）'!$BK33,1,0),0),0)</f>
        <v>0</v>
      </c>
      <c r="OR28" s="248">
        <f>IF(OR$19-'様式３（療養者名簿）（⑤の場合）'!$BJ33+1&lt;=15,IF(OR$19&gt;='様式３（療養者名簿）（⑤の場合）'!$BJ33,IF(OR$19&lt;='様式３（療養者名簿）（⑤の場合）'!$BK33,1,0),0),0)</f>
        <v>0</v>
      </c>
      <c r="OS28" s="248">
        <f>IF(OS$19-'様式３（療養者名簿）（⑤の場合）'!$BJ33+1&lt;=15,IF(OS$19&gt;='様式３（療養者名簿）（⑤の場合）'!$BJ33,IF(OS$19&lt;='様式３（療養者名簿）（⑤の場合）'!$BK33,1,0),0),0)</f>
        <v>0</v>
      </c>
      <c r="OT28" s="248">
        <f>IF(OT$19-'様式３（療養者名簿）（⑤の場合）'!$BJ33+1&lt;=15,IF(OT$19&gt;='様式３（療養者名簿）（⑤の場合）'!$BJ33,IF(OT$19&lt;='様式３（療養者名簿）（⑤の場合）'!$BK33,1,0),0),0)</f>
        <v>0</v>
      </c>
      <c r="OU28" s="248">
        <f>IF(OU$19-'様式３（療養者名簿）（⑤の場合）'!$BJ33+1&lt;=15,IF(OU$19&gt;='様式３（療養者名簿）（⑤の場合）'!$BJ33,IF(OU$19&lt;='様式３（療養者名簿）（⑤の場合）'!$BK33,1,0),0),0)</f>
        <v>0</v>
      </c>
      <c r="OV28" s="248">
        <f>IF(OV$19-'様式３（療養者名簿）（⑤の場合）'!$BJ33+1&lt;=15,IF(OV$19&gt;='様式３（療養者名簿）（⑤の場合）'!$BJ33,IF(OV$19&lt;='様式３（療養者名簿）（⑤の場合）'!$BK33,1,0),0),0)</f>
        <v>0</v>
      </c>
      <c r="OW28" s="248">
        <f>IF(OW$19-'様式３（療養者名簿）（⑤の場合）'!$BJ33+1&lt;=15,IF(OW$19&gt;='様式３（療養者名簿）（⑤の場合）'!$BJ33,IF(OW$19&lt;='様式３（療養者名簿）（⑤の場合）'!$BK33,1,0),0),0)</f>
        <v>0</v>
      </c>
      <c r="OX28" s="248">
        <f>IF(OX$19-'様式３（療養者名簿）（⑤の場合）'!$BJ33+1&lt;=15,IF(OX$19&gt;='様式３（療養者名簿）（⑤の場合）'!$BJ33,IF(OX$19&lt;='様式３（療養者名簿）（⑤の場合）'!$BK33,1,0),0),0)</f>
        <v>0</v>
      </c>
      <c r="OY28" s="248">
        <f>IF(OY$19-'様式３（療養者名簿）（⑤の場合）'!$BJ33+1&lt;=15,IF(OY$19&gt;='様式３（療養者名簿）（⑤の場合）'!$BJ33,IF(OY$19&lt;='様式３（療養者名簿）（⑤の場合）'!$BK33,1,0),0),0)</f>
        <v>0</v>
      </c>
      <c r="OZ28" s="248">
        <f>IF(OZ$19-'様式３（療養者名簿）（⑤の場合）'!$BJ33+1&lt;=15,IF(OZ$19&gt;='様式３（療養者名簿）（⑤の場合）'!$BJ33,IF(OZ$19&lt;='様式３（療養者名簿）（⑤の場合）'!$BK33,1,0),0),0)</f>
        <v>0</v>
      </c>
      <c r="PA28" s="248">
        <f>IF(PA$19-'様式３（療養者名簿）（⑤の場合）'!$BJ33+1&lt;=15,IF(PA$19&gt;='様式３（療養者名簿）（⑤の場合）'!$BJ33,IF(PA$19&lt;='様式３（療養者名簿）（⑤の場合）'!$BK33,1,0),0),0)</f>
        <v>0</v>
      </c>
      <c r="PB28" s="248">
        <f>IF(PB$19-'様式３（療養者名簿）（⑤の場合）'!$BJ33+1&lt;=15,IF(PB$19&gt;='様式３（療養者名簿）（⑤の場合）'!$BJ33,IF(PB$19&lt;='様式３（療養者名簿）（⑤の場合）'!$BK33,1,0),0),0)</f>
        <v>0</v>
      </c>
      <c r="PC28" s="248">
        <f>IF(PC$19-'様式３（療養者名簿）（⑤の場合）'!$BJ33+1&lt;=15,IF(PC$19&gt;='様式３（療養者名簿）（⑤の場合）'!$BJ33,IF(PC$19&lt;='様式３（療養者名簿）（⑤の場合）'!$BK33,1,0),0),0)</f>
        <v>0</v>
      </c>
      <c r="PD28" s="248">
        <f>IF(PD$19-'様式３（療養者名簿）（⑤の場合）'!$BJ33+1&lt;=15,IF(PD$19&gt;='様式３（療養者名簿）（⑤の場合）'!$BJ33,IF(PD$19&lt;='様式３（療養者名簿）（⑤の場合）'!$BK33,1,0),0),0)</f>
        <v>0</v>
      </c>
      <c r="PE28" s="248">
        <f>IF(PE$19-'様式３（療養者名簿）（⑤の場合）'!$BJ33+1&lt;=15,IF(PE$19&gt;='様式３（療養者名簿）（⑤の場合）'!$BJ33,IF(PE$19&lt;='様式３（療養者名簿）（⑤の場合）'!$BK33,1,0),0),0)</f>
        <v>0</v>
      </c>
      <c r="PF28" s="248">
        <f>IF(PF$19-'様式３（療養者名簿）（⑤の場合）'!$BJ33+1&lt;=15,IF(PF$19&gt;='様式３（療養者名簿）（⑤の場合）'!$BJ33,IF(PF$19&lt;='様式３（療養者名簿）（⑤の場合）'!$BK33,1,0),0),0)</f>
        <v>0</v>
      </c>
      <c r="PG28" s="248">
        <f>IF(PG$19-'様式３（療養者名簿）（⑤の場合）'!$BJ33+1&lt;=15,IF(PG$19&gt;='様式３（療養者名簿）（⑤の場合）'!$BJ33,IF(PG$19&lt;='様式３（療養者名簿）（⑤の場合）'!$BK33,1,0),0),0)</f>
        <v>0</v>
      </c>
      <c r="PH28" s="248">
        <f>IF(PH$19-'様式３（療養者名簿）（⑤の場合）'!$BJ33+1&lt;=15,IF(PH$19&gt;='様式３（療養者名簿）（⑤の場合）'!$BJ33,IF(PH$19&lt;='様式３（療養者名簿）（⑤の場合）'!$BK33,1,0),0),0)</f>
        <v>0</v>
      </c>
      <c r="PI28" s="248">
        <f>IF(PI$19-'様式３（療養者名簿）（⑤の場合）'!$BJ33+1&lt;=15,IF(PI$19&gt;='様式３（療養者名簿）（⑤の場合）'!$BJ33,IF(PI$19&lt;='様式３（療養者名簿）（⑤の場合）'!$BK33,1,0),0),0)</f>
        <v>0</v>
      </c>
      <c r="PJ28" s="248">
        <f>IF(PJ$19-'様式３（療養者名簿）（⑤の場合）'!$BJ33+1&lt;=15,IF(PJ$19&gt;='様式３（療養者名簿）（⑤の場合）'!$BJ33,IF(PJ$19&lt;='様式３（療養者名簿）（⑤の場合）'!$BK33,1,0),0),0)</f>
        <v>0</v>
      </c>
      <c r="PK28" s="248">
        <f>IF(PK$19-'様式３（療養者名簿）（⑤の場合）'!$BJ33+1&lt;=15,IF(PK$19&gt;='様式３（療養者名簿）（⑤の場合）'!$BJ33,IF(PK$19&lt;='様式３（療養者名簿）（⑤の場合）'!$BK33,1,0),0),0)</f>
        <v>0</v>
      </c>
      <c r="PL28" s="248">
        <f>IF(PL$19-'様式３（療養者名簿）（⑤の場合）'!$BJ33+1&lt;=15,IF(PL$19&gt;='様式３（療養者名簿）（⑤の場合）'!$BJ33,IF(PL$19&lt;='様式３（療養者名簿）（⑤の場合）'!$BK33,1,0),0),0)</f>
        <v>0</v>
      </c>
      <c r="PM28" s="248">
        <f>IF(PM$19-'様式３（療養者名簿）（⑤の場合）'!$BJ33+1&lt;=15,IF(PM$19&gt;='様式３（療養者名簿）（⑤の場合）'!$BJ33,IF(PM$19&lt;='様式３（療養者名簿）（⑤の場合）'!$BK33,1,0),0),0)</f>
        <v>0</v>
      </c>
      <c r="PN28" s="248">
        <f>IF(PN$19-'様式３（療養者名簿）（⑤の場合）'!$BJ33+1&lt;=15,IF(PN$19&gt;='様式３（療養者名簿）（⑤の場合）'!$BJ33,IF(PN$19&lt;='様式３（療養者名簿）（⑤の場合）'!$BK33,1,0),0),0)</f>
        <v>0</v>
      </c>
      <c r="PO28" s="248">
        <f>IF(PO$19-'様式３（療養者名簿）（⑤の場合）'!$BJ33+1&lt;=15,IF(PO$19&gt;='様式３（療養者名簿）（⑤の場合）'!$BJ33,IF(PO$19&lt;='様式３（療養者名簿）（⑤の場合）'!$BK33,1,0),0),0)</f>
        <v>0</v>
      </c>
      <c r="PP28" s="248">
        <f>IF(PP$19-'様式３（療養者名簿）（⑤の場合）'!$BJ33+1&lt;=15,IF(PP$19&gt;='様式３（療養者名簿）（⑤の場合）'!$BJ33,IF(PP$19&lt;='様式３（療養者名簿）（⑤の場合）'!$BK33,1,0),0),0)</f>
        <v>0</v>
      </c>
      <c r="PQ28" s="248">
        <f>IF(PQ$19-'様式３（療養者名簿）（⑤の場合）'!$BJ33+1&lt;=15,IF(PQ$19&gt;='様式３（療養者名簿）（⑤の場合）'!$BJ33,IF(PQ$19&lt;='様式３（療養者名簿）（⑤の場合）'!$BK33,1,0),0),0)</f>
        <v>0</v>
      </c>
      <c r="PR28" s="248">
        <f>IF(PR$19-'様式３（療養者名簿）（⑤の場合）'!$BJ33+1&lt;=15,IF(PR$19&gt;='様式３（療養者名簿）（⑤の場合）'!$BJ33,IF(PR$19&lt;='様式３（療養者名簿）（⑤の場合）'!$BK33,1,0),0),0)</f>
        <v>0</v>
      </c>
      <c r="PS28" s="248">
        <f>IF(PS$19-'様式３（療養者名簿）（⑤の場合）'!$BJ33+1&lt;=15,IF(PS$19&gt;='様式３（療養者名簿）（⑤の場合）'!$BJ33,IF(PS$19&lt;='様式３（療養者名簿）（⑤の場合）'!$BK33,1,0),0),0)</f>
        <v>0</v>
      </c>
      <c r="PT28" s="248">
        <f>IF(PT$19-'様式３（療養者名簿）（⑤の場合）'!$BJ33+1&lt;=15,IF(PT$19&gt;='様式３（療養者名簿）（⑤の場合）'!$BJ33,IF(PT$19&lt;='様式３（療養者名簿）（⑤の場合）'!$BK33,1,0),0),0)</f>
        <v>0</v>
      </c>
      <c r="PU28" s="248">
        <f>IF(PU$19-'様式３（療養者名簿）（⑤の場合）'!$BJ33+1&lt;=15,IF(PU$19&gt;='様式３（療養者名簿）（⑤の場合）'!$BJ33,IF(PU$19&lt;='様式３（療養者名簿）（⑤の場合）'!$BK33,1,0),0),0)</f>
        <v>0</v>
      </c>
      <c r="PV28" s="248">
        <f>IF(PV$19-'様式３（療養者名簿）（⑤の場合）'!$BJ33+1&lt;=15,IF(PV$19&gt;='様式３（療養者名簿）（⑤の場合）'!$BJ33,IF(PV$19&lt;='様式３（療養者名簿）（⑤の場合）'!$BK33,1,0),0),0)</f>
        <v>0</v>
      </c>
      <c r="PW28" s="248">
        <f>IF(PW$19-'様式３（療養者名簿）（⑤の場合）'!$BJ33+1&lt;=15,IF(PW$19&gt;='様式３（療養者名簿）（⑤の場合）'!$BJ33,IF(PW$19&lt;='様式３（療養者名簿）（⑤の場合）'!$BK33,1,0),0),0)</f>
        <v>0</v>
      </c>
      <c r="PX28" s="248">
        <f>IF(PX$19-'様式３（療養者名簿）（⑤の場合）'!$BJ33+1&lt;=15,IF(PX$19&gt;='様式３（療養者名簿）（⑤の場合）'!$BJ33,IF(PX$19&lt;='様式３（療養者名簿）（⑤の場合）'!$BK33,1,0),0),0)</f>
        <v>0</v>
      </c>
      <c r="PY28" s="248">
        <f>IF(PY$19-'様式３（療養者名簿）（⑤の場合）'!$BJ33+1&lt;=15,IF(PY$19&gt;='様式３（療養者名簿）（⑤の場合）'!$BJ33,IF(PY$19&lt;='様式３（療養者名簿）（⑤の場合）'!$BK33,1,0),0),0)</f>
        <v>0</v>
      </c>
      <c r="PZ28" s="248">
        <f>IF(PZ$19-'様式３（療養者名簿）（⑤の場合）'!$BJ33+1&lt;=15,IF(PZ$19&gt;='様式３（療養者名簿）（⑤の場合）'!$BJ33,IF(PZ$19&lt;='様式３（療養者名簿）（⑤の場合）'!$BK33,1,0),0),0)</f>
        <v>0</v>
      </c>
      <c r="QA28" s="248">
        <f>IF(QA$19-'様式３（療養者名簿）（⑤の場合）'!$BJ33+1&lt;=15,IF(QA$19&gt;='様式３（療養者名簿）（⑤の場合）'!$BJ33,IF(QA$19&lt;='様式３（療養者名簿）（⑤の場合）'!$BK33,1,0),0),0)</f>
        <v>0</v>
      </c>
      <c r="QB28" s="248">
        <f>IF(QB$19-'様式３（療養者名簿）（⑤の場合）'!$BJ33+1&lt;=15,IF(QB$19&gt;='様式３（療養者名簿）（⑤の場合）'!$BJ33,IF(QB$19&lt;='様式３（療養者名簿）（⑤の場合）'!$BK33,1,0),0),0)</f>
        <v>0</v>
      </c>
      <c r="QC28" s="248">
        <f>IF(QC$19-'様式３（療養者名簿）（⑤の場合）'!$BJ33+1&lt;=15,IF(QC$19&gt;='様式３（療養者名簿）（⑤の場合）'!$BJ33,IF(QC$19&lt;='様式３（療養者名簿）（⑤の場合）'!$BK33,1,0),0),0)</f>
        <v>0</v>
      </c>
      <c r="QD28" s="248">
        <f>IF(QD$19-'様式３（療養者名簿）（⑤の場合）'!$BJ33+1&lt;=15,IF(QD$19&gt;='様式３（療養者名簿）（⑤の場合）'!$BJ33,IF(QD$19&lt;='様式３（療養者名簿）（⑤の場合）'!$BK33,1,0),0),0)</f>
        <v>0</v>
      </c>
      <c r="QE28" s="248">
        <f>IF(QE$19-'様式３（療養者名簿）（⑤の場合）'!$BJ33+1&lt;=15,IF(QE$19&gt;='様式３（療養者名簿）（⑤の場合）'!$BJ33,IF(QE$19&lt;='様式３（療養者名簿）（⑤の場合）'!$BK33,1,0),0),0)</f>
        <v>0</v>
      </c>
      <c r="QF28" s="248">
        <f>IF(QF$19-'様式３（療養者名簿）（⑤の場合）'!$BJ33+1&lt;=15,IF(QF$19&gt;='様式３（療養者名簿）（⑤の場合）'!$BJ33,IF(QF$19&lt;='様式３（療養者名簿）（⑤の場合）'!$BK33,1,0),0),0)</f>
        <v>0</v>
      </c>
      <c r="QG28" s="248">
        <f>IF(QG$19-'様式３（療養者名簿）（⑤の場合）'!$BJ33+1&lt;=15,IF(QG$19&gt;='様式３（療養者名簿）（⑤の場合）'!$BJ33,IF(QG$19&lt;='様式３（療養者名簿）（⑤の場合）'!$BK33,1,0),0),0)</f>
        <v>0</v>
      </c>
      <c r="QH28" s="248">
        <f>IF(QH$19-'様式３（療養者名簿）（⑤の場合）'!$BJ33+1&lt;=15,IF(QH$19&gt;='様式３（療養者名簿）（⑤の場合）'!$BJ33,IF(QH$19&lt;='様式３（療養者名簿）（⑤の場合）'!$BK33,1,0),0),0)</f>
        <v>0</v>
      </c>
      <c r="QI28" s="248">
        <f>IF(QI$19-'様式３（療養者名簿）（⑤の場合）'!$BJ33+1&lt;=15,IF(QI$19&gt;='様式３（療養者名簿）（⑤の場合）'!$BJ33,IF(QI$19&lt;='様式３（療養者名簿）（⑤の場合）'!$BK33,1,0),0),0)</f>
        <v>0</v>
      </c>
      <c r="QJ28" s="248">
        <f>IF(QJ$19-'様式３（療養者名簿）（⑤の場合）'!$BJ33+1&lt;=15,IF(QJ$19&gt;='様式３（療養者名簿）（⑤の場合）'!$BJ33,IF(QJ$19&lt;='様式３（療養者名簿）（⑤の場合）'!$BK33,1,0),0),0)</f>
        <v>0</v>
      </c>
      <c r="QK28" s="248">
        <f>IF(QK$19-'様式３（療養者名簿）（⑤の場合）'!$BJ33+1&lt;=15,IF(QK$19&gt;='様式３（療養者名簿）（⑤の場合）'!$BJ33,IF(QK$19&lt;='様式３（療養者名簿）（⑤の場合）'!$BK33,1,0),0),0)</f>
        <v>0</v>
      </c>
      <c r="QL28" s="248">
        <f>IF(QL$19-'様式３（療養者名簿）（⑤の場合）'!$BJ33+1&lt;=15,IF(QL$19&gt;='様式３（療養者名簿）（⑤の場合）'!$BJ33,IF(QL$19&lt;='様式３（療養者名簿）（⑤の場合）'!$BK33,1,0),0),0)</f>
        <v>0</v>
      </c>
      <c r="QM28" s="248">
        <f>IF(QM$19-'様式３（療養者名簿）（⑤の場合）'!$BJ33+1&lt;=15,IF(QM$19&gt;='様式３（療養者名簿）（⑤の場合）'!$BJ33,IF(QM$19&lt;='様式３（療養者名簿）（⑤の場合）'!$BK33,1,0),0),0)</f>
        <v>0</v>
      </c>
      <c r="QN28" s="248">
        <f>IF(QN$19-'様式３（療養者名簿）（⑤の場合）'!$BJ33+1&lt;=15,IF(QN$19&gt;='様式３（療養者名簿）（⑤の場合）'!$BJ33,IF(QN$19&lt;='様式３（療養者名簿）（⑤の場合）'!$BK33,1,0),0),0)</f>
        <v>0</v>
      </c>
      <c r="QO28" s="248">
        <f>IF(QO$19-'様式３（療養者名簿）（⑤の場合）'!$BJ33+1&lt;=15,IF(QO$19&gt;='様式３（療養者名簿）（⑤の場合）'!$BJ33,IF(QO$19&lt;='様式３（療養者名簿）（⑤の場合）'!$BK33,1,0),0),0)</f>
        <v>0</v>
      </c>
      <c r="QP28" s="248">
        <f>IF(QP$19-'様式３（療養者名簿）（⑤の場合）'!$BJ33+1&lt;=15,IF(QP$19&gt;='様式３（療養者名簿）（⑤の場合）'!$BJ33,IF(QP$19&lt;='様式３（療養者名簿）（⑤の場合）'!$BK33,1,0),0),0)</f>
        <v>0</v>
      </c>
      <c r="QQ28" s="248">
        <f>IF(QQ$19-'様式３（療養者名簿）（⑤の場合）'!$BJ33+1&lt;=15,IF(QQ$19&gt;='様式３（療養者名簿）（⑤の場合）'!$BJ33,IF(QQ$19&lt;='様式３（療養者名簿）（⑤の場合）'!$BK33,1,0),0),0)</f>
        <v>0</v>
      </c>
      <c r="QR28" s="248">
        <f>IF(QR$19-'様式３（療養者名簿）（⑤の場合）'!$BJ33+1&lt;=15,IF(QR$19&gt;='様式３（療養者名簿）（⑤の場合）'!$BJ33,IF(QR$19&lt;='様式３（療養者名簿）（⑤の場合）'!$BK33,1,0),0),0)</f>
        <v>0</v>
      </c>
      <c r="QS28" s="248">
        <f>IF(QS$19-'様式３（療養者名簿）（⑤の場合）'!$BJ33+1&lt;=15,IF(QS$19&gt;='様式３（療養者名簿）（⑤の場合）'!$BJ33,IF(QS$19&lt;='様式３（療養者名簿）（⑤の場合）'!$BK33,1,0),0),0)</f>
        <v>0</v>
      </c>
      <c r="QT28" s="248">
        <f>IF(QT$19-'様式３（療養者名簿）（⑤の場合）'!$BJ33+1&lt;=15,IF(QT$19&gt;='様式３（療養者名簿）（⑤の場合）'!$BJ33,IF(QT$19&lt;='様式３（療養者名簿）（⑤の場合）'!$BK33,1,0),0),0)</f>
        <v>0</v>
      </c>
      <c r="QU28" s="248">
        <f>IF(QU$19-'様式３（療養者名簿）（⑤の場合）'!$BJ33+1&lt;=15,IF(QU$19&gt;='様式３（療養者名簿）（⑤の場合）'!$BJ33,IF(QU$19&lt;='様式３（療養者名簿）（⑤の場合）'!$BK33,1,0),0),0)</f>
        <v>0</v>
      </c>
      <c r="QV28" s="248">
        <f>IF(QV$19-'様式３（療養者名簿）（⑤の場合）'!$BJ33+1&lt;=15,IF(QV$19&gt;='様式３（療養者名簿）（⑤の場合）'!$BJ33,IF(QV$19&lt;='様式３（療養者名簿）（⑤の場合）'!$BK33,1,0),0),0)</f>
        <v>0</v>
      </c>
      <c r="QW28" s="248">
        <f>IF(QW$19-'様式３（療養者名簿）（⑤の場合）'!$BJ33+1&lt;=15,IF(QW$19&gt;='様式３（療養者名簿）（⑤の場合）'!$BJ33,IF(QW$19&lt;='様式３（療養者名簿）（⑤の場合）'!$BK33,1,0),0),0)</f>
        <v>0</v>
      </c>
      <c r="QX28" s="248">
        <f>IF(QX$19-'様式３（療養者名簿）（⑤の場合）'!$BJ33+1&lt;=15,IF(QX$19&gt;='様式３（療養者名簿）（⑤の場合）'!$BJ33,IF(QX$19&lt;='様式３（療養者名簿）（⑤の場合）'!$BK33,1,0),0),0)</f>
        <v>0</v>
      </c>
      <c r="QY28" s="248">
        <f>IF(QY$19-'様式３（療養者名簿）（⑤の場合）'!$BJ33+1&lt;=15,IF(QY$19&gt;='様式３（療養者名簿）（⑤の場合）'!$BJ33,IF(QY$19&lt;='様式３（療養者名簿）（⑤の場合）'!$BK33,1,0),0),0)</f>
        <v>0</v>
      </c>
      <c r="QZ28" s="248">
        <f>IF(QZ$19-'様式３（療養者名簿）（⑤の場合）'!$BJ33+1&lt;=15,IF(QZ$19&gt;='様式３（療養者名簿）（⑤の場合）'!$BJ33,IF(QZ$19&lt;='様式３（療養者名簿）（⑤の場合）'!$BK33,1,0),0),0)</f>
        <v>0</v>
      </c>
      <c r="RA28" s="248">
        <f>IF(RA$19-'様式３（療養者名簿）（⑤の場合）'!$BJ33+1&lt;=15,IF(RA$19&gt;='様式３（療養者名簿）（⑤の場合）'!$BJ33,IF(RA$19&lt;='様式３（療養者名簿）（⑤の場合）'!$BK33,1,0),0),0)</f>
        <v>0</v>
      </c>
      <c r="RB28" s="248">
        <f>IF(RB$19-'様式３（療養者名簿）（⑤の場合）'!$BJ33+1&lt;=15,IF(RB$19&gt;='様式３（療養者名簿）（⑤の場合）'!$BJ33,IF(RB$19&lt;='様式３（療養者名簿）（⑤の場合）'!$BK33,1,0),0),0)</f>
        <v>0</v>
      </c>
      <c r="RC28" s="248">
        <f>IF(RC$19-'様式３（療養者名簿）（⑤の場合）'!$BJ33+1&lt;=15,IF(RC$19&gt;='様式３（療養者名簿）（⑤の場合）'!$BJ33,IF(RC$19&lt;='様式３（療養者名簿）（⑤の場合）'!$BK33,1,0),0),0)</f>
        <v>0</v>
      </c>
      <c r="RD28" s="248">
        <f>IF(RD$19-'様式３（療養者名簿）（⑤の場合）'!$BJ33+1&lt;=15,IF(RD$19&gt;='様式３（療養者名簿）（⑤の場合）'!$BJ33,IF(RD$19&lt;='様式３（療養者名簿）（⑤の場合）'!$BK33,1,0),0),0)</f>
        <v>0</v>
      </c>
      <c r="RE28" s="248">
        <f>IF(RE$19-'様式３（療養者名簿）（⑤の場合）'!$BJ33+1&lt;=15,IF(RE$19&gt;='様式３（療養者名簿）（⑤の場合）'!$BJ33,IF(RE$19&lt;='様式３（療養者名簿）（⑤の場合）'!$BK33,1,0),0),0)</f>
        <v>0</v>
      </c>
      <c r="RF28" s="248">
        <f>IF(RF$19-'様式３（療養者名簿）（⑤の場合）'!$BJ33+1&lt;=15,IF(RF$19&gt;='様式３（療養者名簿）（⑤の場合）'!$BJ33,IF(RF$19&lt;='様式３（療養者名簿）（⑤の場合）'!$BK33,1,0),0),0)</f>
        <v>0</v>
      </c>
      <c r="RG28" s="248">
        <f>IF(RG$19-'様式３（療養者名簿）（⑤の場合）'!$BJ33+1&lt;=15,IF(RG$19&gt;='様式３（療養者名簿）（⑤の場合）'!$BJ33,IF(RG$19&lt;='様式３（療養者名簿）（⑤の場合）'!$BK33,1,0),0),0)</f>
        <v>0</v>
      </c>
      <c r="RH28" s="248">
        <f>IF(RH$19-'様式３（療養者名簿）（⑤の場合）'!$BJ33+1&lt;=15,IF(RH$19&gt;='様式３（療養者名簿）（⑤の場合）'!$BJ33,IF(RH$19&lt;='様式３（療養者名簿）（⑤の場合）'!$BK33,1,0),0),0)</f>
        <v>0</v>
      </c>
      <c r="RI28" s="248">
        <f>IF(RI$19-'様式３（療養者名簿）（⑤の場合）'!$BJ33+1&lt;=15,IF(RI$19&gt;='様式３（療養者名簿）（⑤の場合）'!$BJ33,IF(RI$19&lt;='様式３（療養者名簿）（⑤の場合）'!$BK33,1,0),0),0)</f>
        <v>0</v>
      </c>
      <c r="RJ28" s="248">
        <f>IF(RJ$19-'様式３（療養者名簿）（⑤の場合）'!$BJ33+1&lt;=15,IF(RJ$19&gt;='様式３（療養者名簿）（⑤の場合）'!$BJ33,IF(RJ$19&lt;='様式３（療養者名簿）（⑤の場合）'!$BK33,1,0),0),0)</f>
        <v>0</v>
      </c>
      <c r="RK28" s="248">
        <f>IF(RK$19-'様式３（療養者名簿）（⑤の場合）'!$BJ33+1&lt;=15,IF(RK$19&gt;='様式３（療養者名簿）（⑤の場合）'!$BJ33,IF(RK$19&lt;='様式３（療養者名簿）（⑤の場合）'!$BK33,1,0),0),0)</f>
        <v>0</v>
      </c>
      <c r="RL28" s="248">
        <f>IF(RL$19-'様式３（療養者名簿）（⑤の場合）'!$BJ33+1&lt;=15,IF(RL$19&gt;='様式３（療養者名簿）（⑤の場合）'!$BJ33,IF(RL$19&lt;='様式３（療養者名簿）（⑤の場合）'!$BK33,1,0),0),0)</f>
        <v>0</v>
      </c>
      <c r="RM28" s="248">
        <f>IF(RM$19-'様式３（療養者名簿）（⑤の場合）'!$BJ33+1&lt;=15,IF(RM$19&gt;='様式３（療養者名簿）（⑤の場合）'!$BJ33,IF(RM$19&lt;='様式３（療養者名簿）（⑤の場合）'!$BK33,1,0),0),0)</f>
        <v>0</v>
      </c>
      <c r="RN28" s="248">
        <f>IF(RN$19-'様式３（療養者名簿）（⑤の場合）'!$BJ33+1&lt;=15,IF(RN$19&gt;='様式３（療養者名簿）（⑤の場合）'!$BJ33,IF(RN$19&lt;='様式３（療養者名簿）（⑤の場合）'!$BK33,1,0),0),0)</f>
        <v>0</v>
      </c>
      <c r="RO28" s="248">
        <f>IF(RO$19-'様式３（療養者名簿）（⑤の場合）'!$BJ33+1&lt;=15,IF(RO$19&gt;='様式３（療養者名簿）（⑤の場合）'!$BJ33,IF(RO$19&lt;='様式３（療養者名簿）（⑤の場合）'!$BK33,1,0),0),0)</f>
        <v>0</v>
      </c>
      <c r="RP28" s="248">
        <f>IF(RP$19-'様式３（療養者名簿）（⑤の場合）'!$BJ33+1&lt;=15,IF(RP$19&gt;='様式３（療養者名簿）（⑤の場合）'!$BJ33,IF(RP$19&lt;='様式３（療養者名簿）（⑤の場合）'!$BK33,1,0),0),0)</f>
        <v>0</v>
      </c>
      <c r="RQ28" s="248">
        <f>IF(RQ$19-'様式３（療養者名簿）（⑤の場合）'!$BJ33+1&lt;=15,IF(RQ$19&gt;='様式３（療養者名簿）（⑤の場合）'!$BJ33,IF(RQ$19&lt;='様式３（療養者名簿）（⑤の場合）'!$BK33,1,0),0),0)</f>
        <v>0</v>
      </c>
      <c r="RR28" s="248">
        <f>IF(RR$19-'様式３（療養者名簿）（⑤の場合）'!$BJ33+1&lt;=15,IF(RR$19&gt;='様式３（療養者名簿）（⑤の場合）'!$BJ33,IF(RR$19&lt;='様式３（療養者名簿）（⑤の場合）'!$BK33,1,0),0),0)</f>
        <v>0</v>
      </c>
      <c r="RS28" s="248">
        <f>IF(RS$19-'様式３（療養者名簿）（⑤の場合）'!$BJ33+1&lt;=15,IF(RS$19&gt;='様式３（療養者名簿）（⑤の場合）'!$BJ33,IF(RS$19&lt;='様式３（療養者名簿）（⑤の場合）'!$BK33,1,0),0),0)</f>
        <v>0</v>
      </c>
      <c r="RT28" s="248">
        <f>IF(RT$19-'様式３（療養者名簿）（⑤の場合）'!$BJ33+1&lt;=15,IF(RT$19&gt;='様式３（療養者名簿）（⑤の場合）'!$BJ33,IF(RT$19&lt;='様式３（療養者名簿）（⑤の場合）'!$BK33,1,0),0),0)</f>
        <v>0</v>
      </c>
      <c r="RU28" s="248">
        <f>IF(RU$19-'様式３（療養者名簿）（⑤の場合）'!$BJ33+1&lt;=15,IF(RU$19&gt;='様式３（療養者名簿）（⑤の場合）'!$BJ33,IF(RU$19&lt;='様式３（療養者名簿）（⑤の場合）'!$BK33,1,0),0),0)</f>
        <v>0</v>
      </c>
      <c r="RV28" s="248">
        <f>IF(RV$19-'様式３（療養者名簿）（⑤の場合）'!$BJ33+1&lt;=15,IF(RV$19&gt;='様式３（療養者名簿）（⑤の場合）'!$BJ33,IF(RV$19&lt;='様式３（療養者名簿）（⑤の場合）'!$BK33,1,0),0),0)</f>
        <v>0</v>
      </c>
      <c r="RW28" s="248">
        <f>IF(RW$19-'様式３（療養者名簿）（⑤の場合）'!$BJ33+1&lt;=15,IF(RW$19&gt;='様式３（療養者名簿）（⑤の場合）'!$BJ33,IF(RW$19&lt;='様式３（療養者名簿）（⑤の場合）'!$BK33,1,0),0),0)</f>
        <v>0</v>
      </c>
      <c r="RX28" s="248">
        <f>IF(RX$19-'様式３（療養者名簿）（⑤の場合）'!$BJ33+1&lt;=15,IF(RX$19&gt;='様式３（療養者名簿）（⑤の場合）'!$BJ33,IF(RX$19&lt;='様式３（療養者名簿）（⑤の場合）'!$BK33,1,0),0),0)</f>
        <v>0</v>
      </c>
      <c r="RY28" s="248">
        <f>IF(RY$19-'様式３（療養者名簿）（⑤の場合）'!$BJ33+1&lt;=15,IF(RY$19&gt;='様式３（療養者名簿）（⑤の場合）'!$BJ33,IF(RY$19&lt;='様式３（療養者名簿）（⑤の場合）'!$BK33,1,0),0),0)</f>
        <v>0</v>
      </c>
      <c r="RZ28" s="248">
        <f>IF(RZ$19-'様式３（療養者名簿）（⑤の場合）'!$BJ33+1&lt;=15,IF(RZ$19&gt;='様式３（療養者名簿）（⑤の場合）'!$BJ33,IF(RZ$19&lt;='様式３（療養者名簿）（⑤の場合）'!$BK33,1,0),0),0)</f>
        <v>0</v>
      </c>
      <c r="SA28" s="248">
        <f>IF(SA$19-'様式３（療養者名簿）（⑤の場合）'!$BJ33+1&lt;=15,IF(SA$19&gt;='様式３（療養者名簿）（⑤の場合）'!$BJ33,IF(SA$19&lt;='様式３（療養者名簿）（⑤の場合）'!$BK33,1,0),0),0)</f>
        <v>0</v>
      </c>
      <c r="SB28" s="248">
        <f>IF(SB$19-'様式３（療養者名簿）（⑤の場合）'!$BJ33+1&lt;=15,IF(SB$19&gt;='様式３（療養者名簿）（⑤の場合）'!$BJ33,IF(SB$19&lt;='様式３（療養者名簿）（⑤の場合）'!$BK33,1,0),0),0)</f>
        <v>0</v>
      </c>
      <c r="SC28" s="248">
        <f>IF(SC$19-'様式３（療養者名簿）（⑤の場合）'!$BJ33+1&lt;=15,IF(SC$19&gt;='様式３（療養者名簿）（⑤の場合）'!$BJ33,IF(SC$19&lt;='様式３（療養者名簿）（⑤の場合）'!$BK33,1,0),0),0)</f>
        <v>0</v>
      </c>
      <c r="SD28" s="248">
        <f>IF(SD$19-'様式３（療養者名簿）（⑤の場合）'!$BJ33+1&lt;=15,IF(SD$19&gt;='様式３（療養者名簿）（⑤の場合）'!$BJ33,IF(SD$19&lt;='様式３（療養者名簿）（⑤の場合）'!$BK33,1,0),0),0)</f>
        <v>0</v>
      </c>
      <c r="SE28" s="248">
        <f>IF(SE$19-'様式３（療養者名簿）（⑤の場合）'!$BJ33+1&lt;=15,IF(SE$19&gt;='様式３（療養者名簿）（⑤の場合）'!$BJ33,IF(SE$19&lt;='様式３（療養者名簿）（⑤の場合）'!$BK33,1,0),0),0)</f>
        <v>0</v>
      </c>
      <c r="SF28" s="248">
        <f>IF(SF$19-'様式３（療養者名簿）（⑤の場合）'!$BJ33+1&lt;=15,IF(SF$19&gt;='様式３（療養者名簿）（⑤の場合）'!$BJ33,IF(SF$19&lt;='様式３（療養者名簿）（⑤の場合）'!$BK33,1,0),0),0)</f>
        <v>0</v>
      </c>
      <c r="SG28" s="248">
        <f>IF(SG$19-'様式３（療養者名簿）（⑤の場合）'!$BJ33+1&lt;=15,IF(SG$19&gt;='様式３（療養者名簿）（⑤の場合）'!$BJ33,IF(SG$19&lt;='様式３（療養者名簿）（⑤の場合）'!$BK33,1,0),0),0)</f>
        <v>0</v>
      </c>
      <c r="SH28" s="248">
        <f>IF(SH$19-'様式３（療養者名簿）（⑤の場合）'!$BJ33+1&lt;=15,IF(SH$19&gt;='様式３（療養者名簿）（⑤の場合）'!$BJ33,IF(SH$19&lt;='様式３（療養者名簿）（⑤の場合）'!$BK33,1,0),0),0)</f>
        <v>0</v>
      </c>
      <c r="SI28" s="248">
        <f>IF(SI$19-'様式３（療養者名簿）（⑤の場合）'!$BJ33+1&lt;=15,IF(SI$19&gt;='様式３（療養者名簿）（⑤の場合）'!$BJ33,IF(SI$19&lt;='様式３（療養者名簿）（⑤の場合）'!$BK33,1,0),0),0)</f>
        <v>0</v>
      </c>
      <c r="SJ28" s="248">
        <f>IF(SJ$19-'様式３（療養者名簿）（⑤の場合）'!$BJ33+1&lt;=15,IF(SJ$19&gt;='様式３（療養者名簿）（⑤の場合）'!$BJ33,IF(SJ$19&lt;='様式３（療養者名簿）（⑤の場合）'!$BK33,1,0),0),0)</f>
        <v>0</v>
      </c>
      <c r="SK28" s="248">
        <f>IF(SK$19-'様式３（療養者名簿）（⑤の場合）'!$BJ33+1&lt;=15,IF(SK$19&gt;='様式３（療養者名簿）（⑤の場合）'!$BJ33,IF(SK$19&lt;='様式３（療養者名簿）（⑤の場合）'!$BK33,1,0),0),0)</f>
        <v>0</v>
      </c>
      <c r="SL28" s="248">
        <f>IF(SL$19-'様式３（療養者名簿）（⑤の場合）'!$BJ33+1&lt;=15,IF(SL$19&gt;='様式３（療養者名簿）（⑤の場合）'!$BJ33,IF(SL$19&lt;='様式３（療養者名簿）（⑤の場合）'!$BK33,1,0),0),0)</f>
        <v>0</v>
      </c>
      <c r="SM28" s="248">
        <f>IF(SM$19-'様式３（療養者名簿）（⑤の場合）'!$BJ33+1&lt;=15,IF(SM$19&gt;='様式３（療養者名簿）（⑤の場合）'!$BJ33,IF(SM$19&lt;='様式３（療養者名簿）（⑤の場合）'!$BK33,1,0),0),0)</f>
        <v>0</v>
      </c>
      <c r="SN28" s="248">
        <f>IF(SN$19-'様式３（療養者名簿）（⑤の場合）'!$BJ33+1&lt;=15,IF(SN$19&gt;='様式３（療養者名簿）（⑤の場合）'!$BJ33,IF(SN$19&lt;='様式３（療養者名簿）（⑤の場合）'!$BK33,1,0),0),0)</f>
        <v>0</v>
      </c>
      <c r="SO28" s="248">
        <f>IF(SO$19-'様式３（療養者名簿）（⑤の場合）'!$BJ33+1&lt;=15,IF(SO$19&gt;='様式３（療養者名簿）（⑤の場合）'!$BJ33,IF(SO$19&lt;='様式３（療養者名簿）（⑤の場合）'!$BK33,1,0),0),0)</f>
        <v>0</v>
      </c>
      <c r="SP28" s="248">
        <f>IF(SP$19-'様式３（療養者名簿）（⑤の場合）'!$BJ33+1&lt;=15,IF(SP$19&gt;='様式３（療養者名簿）（⑤の場合）'!$BJ33,IF(SP$19&lt;='様式３（療養者名簿）（⑤の場合）'!$BK33,1,0),0),0)</f>
        <v>0</v>
      </c>
      <c r="SQ28" s="248">
        <f>IF(SQ$19-'様式３（療養者名簿）（⑤の場合）'!$BJ33+1&lt;=15,IF(SQ$19&gt;='様式３（療養者名簿）（⑤の場合）'!$BJ33,IF(SQ$19&lt;='様式３（療養者名簿）（⑤の場合）'!$BK33,1,0),0),0)</f>
        <v>0</v>
      </c>
      <c r="SR28" s="248">
        <f>IF(SR$19-'様式３（療養者名簿）（⑤の場合）'!$BJ33+1&lt;=15,IF(SR$19&gt;='様式３（療養者名簿）（⑤の場合）'!$BJ33,IF(SR$19&lt;='様式３（療養者名簿）（⑤の場合）'!$BK33,1,0),0),0)</f>
        <v>0</v>
      </c>
      <c r="SS28" s="248">
        <f>IF(SS$19-'様式３（療養者名簿）（⑤の場合）'!$BJ33+1&lt;=15,IF(SS$19&gt;='様式３（療養者名簿）（⑤の場合）'!$BJ33,IF(SS$19&lt;='様式３（療養者名簿）（⑤の場合）'!$BK33,1,0),0),0)</f>
        <v>0</v>
      </c>
      <c r="ST28" s="248">
        <f>IF(ST$19-'様式３（療養者名簿）（⑤の場合）'!$BJ33+1&lt;=15,IF(ST$19&gt;='様式３（療養者名簿）（⑤の場合）'!$BJ33,IF(ST$19&lt;='様式３（療養者名簿）（⑤の場合）'!$BK33,1,0),0),0)</f>
        <v>0</v>
      </c>
      <c r="SU28" s="248">
        <f>IF(SU$19-'様式３（療養者名簿）（⑤の場合）'!$BJ33+1&lt;=15,IF(SU$19&gt;='様式３（療養者名簿）（⑤の場合）'!$BJ33,IF(SU$19&lt;='様式３（療養者名簿）（⑤の場合）'!$BK33,1,0),0),0)</f>
        <v>0</v>
      </c>
      <c r="SV28" s="248">
        <f>IF(SV$19-'様式３（療養者名簿）（⑤の場合）'!$BJ33+1&lt;=15,IF(SV$19&gt;='様式３（療養者名簿）（⑤の場合）'!$BJ33,IF(SV$19&lt;='様式３（療養者名簿）（⑤の場合）'!$BK33,1,0),0),0)</f>
        <v>0</v>
      </c>
      <c r="SW28" s="248">
        <f>IF(SW$19-'様式３（療養者名簿）（⑤の場合）'!$BJ33+1&lt;=15,IF(SW$19&gt;='様式３（療養者名簿）（⑤の場合）'!$BJ33,IF(SW$19&lt;='様式３（療養者名簿）（⑤の場合）'!$BK33,1,0),0),0)</f>
        <v>0</v>
      </c>
      <c r="SX28" s="248">
        <f>IF(SX$19-'様式３（療養者名簿）（⑤の場合）'!$BJ33+1&lt;=15,IF(SX$19&gt;='様式３（療養者名簿）（⑤の場合）'!$BJ33,IF(SX$19&lt;='様式３（療養者名簿）（⑤の場合）'!$BK33,1,0),0),0)</f>
        <v>0</v>
      </c>
      <c r="SY28" s="248">
        <f>IF(SY$19-'様式３（療養者名簿）（⑤の場合）'!$BJ33+1&lt;=15,IF(SY$19&gt;='様式３（療養者名簿）（⑤の場合）'!$BJ33,IF(SY$19&lt;='様式３（療養者名簿）（⑤の場合）'!$BK33,1,0),0),0)</f>
        <v>0</v>
      </c>
      <c r="SZ28" s="248">
        <f>IF(SZ$19-'様式３（療養者名簿）（⑤の場合）'!$BJ33+1&lt;=15,IF(SZ$19&gt;='様式３（療養者名簿）（⑤の場合）'!$BJ33,IF(SZ$19&lt;='様式３（療養者名簿）（⑤の場合）'!$BK33,1,0),0),0)</f>
        <v>0</v>
      </c>
      <c r="TA28" s="248">
        <f>IF(TA$19-'様式３（療養者名簿）（⑤の場合）'!$BJ33+1&lt;=15,IF(TA$19&gt;='様式３（療養者名簿）（⑤の場合）'!$BJ33,IF(TA$19&lt;='様式３（療養者名簿）（⑤の場合）'!$BK33,1,0),0),0)</f>
        <v>0</v>
      </c>
      <c r="TB28" s="248">
        <f>IF(TB$19-'様式３（療養者名簿）（⑤の場合）'!$BJ33+1&lt;=15,IF(TB$19&gt;='様式３（療養者名簿）（⑤の場合）'!$BJ33,IF(TB$19&lt;='様式３（療養者名簿）（⑤の場合）'!$BK33,1,0),0),0)</f>
        <v>0</v>
      </c>
      <c r="TC28" s="248">
        <f>IF(TC$19-'様式３（療養者名簿）（⑤の場合）'!$BJ33+1&lt;=15,IF(TC$19&gt;='様式３（療養者名簿）（⑤の場合）'!$BJ33,IF(TC$19&lt;='様式３（療養者名簿）（⑤の場合）'!$BK33,1,0),0),0)</f>
        <v>0</v>
      </c>
      <c r="TD28" s="248">
        <f>IF(TD$19-'様式３（療養者名簿）（⑤の場合）'!$BJ33+1&lt;=15,IF(TD$19&gt;='様式３（療養者名簿）（⑤の場合）'!$BJ33,IF(TD$19&lt;='様式３（療養者名簿）（⑤の場合）'!$BK33,1,0),0),0)</f>
        <v>0</v>
      </c>
      <c r="TE28" s="248">
        <f>IF(TE$19-'様式３（療養者名簿）（⑤の場合）'!$BJ33+1&lt;=15,IF(TE$19&gt;='様式３（療養者名簿）（⑤の場合）'!$BJ33,IF(TE$19&lt;='様式３（療養者名簿）（⑤の場合）'!$BK33,1,0),0),0)</f>
        <v>0</v>
      </c>
      <c r="TF28" s="248">
        <f>IF(TF$19-'様式３（療養者名簿）（⑤の場合）'!$BJ33+1&lt;=15,IF(TF$19&gt;='様式３（療養者名簿）（⑤の場合）'!$BJ33,IF(TF$19&lt;='様式３（療養者名簿）（⑤の場合）'!$BK33,1,0),0),0)</f>
        <v>0</v>
      </c>
      <c r="TG28" s="248">
        <f>IF(TG$19-'様式３（療養者名簿）（⑤の場合）'!$BJ33+1&lt;=15,IF(TG$19&gt;='様式３（療養者名簿）（⑤の場合）'!$BJ33,IF(TG$19&lt;='様式３（療養者名簿）（⑤の場合）'!$BK33,1,0),0),0)</f>
        <v>0</v>
      </c>
      <c r="TH28" s="248">
        <f>IF(TH$19-'様式３（療養者名簿）（⑤の場合）'!$BJ33+1&lt;=15,IF(TH$19&gt;='様式３（療養者名簿）（⑤の場合）'!$BJ33,IF(TH$19&lt;='様式３（療養者名簿）（⑤の場合）'!$BK33,1,0),0),0)</f>
        <v>0</v>
      </c>
      <c r="TI28" s="248">
        <f>IF(TI$19-'様式３（療養者名簿）（⑤の場合）'!$BJ33+1&lt;=15,IF(TI$19&gt;='様式３（療養者名簿）（⑤の場合）'!$BJ33,IF(TI$19&lt;='様式３（療養者名簿）（⑤の場合）'!$BK33,1,0),0),0)</f>
        <v>0</v>
      </c>
      <c r="TJ28" s="248">
        <f>IF(TJ$19-'様式３（療養者名簿）（⑤の場合）'!$BJ33+1&lt;=15,IF(TJ$19&gt;='様式３（療養者名簿）（⑤の場合）'!$BJ33,IF(TJ$19&lt;='様式３（療養者名簿）（⑤の場合）'!$BK33,1,0),0),0)</f>
        <v>0</v>
      </c>
      <c r="TK28" s="248">
        <f>IF(TK$19-'様式３（療養者名簿）（⑤の場合）'!$BJ33+1&lt;=15,IF(TK$19&gt;='様式３（療養者名簿）（⑤の場合）'!$BJ33,IF(TK$19&lt;='様式３（療養者名簿）（⑤の場合）'!$BK33,1,0),0),0)</f>
        <v>0</v>
      </c>
      <c r="TL28" s="248">
        <f>IF(TL$19-'様式３（療養者名簿）（⑤の場合）'!$BJ33+1&lt;=15,IF(TL$19&gt;='様式３（療養者名簿）（⑤の場合）'!$BJ33,IF(TL$19&lt;='様式３（療養者名簿）（⑤の場合）'!$BK33,1,0),0),0)</f>
        <v>0</v>
      </c>
      <c r="TM28" s="248">
        <f>IF(TM$19-'様式３（療養者名簿）（⑤の場合）'!$BJ33+1&lt;=15,IF(TM$19&gt;='様式３（療養者名簿）（⑤の場合）'!$BJ33,IF(TM$19&lt;='様式３（療養者名簿）（⑤の場合）'!$BK33,1,0),0),0)</f>
        <v>0</v>
      </c>
      <c r="TN28" s="248">
        <f>IF(TN$19-'様式３（療養者名簿）（⑤の場合）'!$BJ33+1&lt;=15,IF(TN$19&gt;='様式３（療養者名簿）（⑤の場合）'!$BJ33,IF(TN$19&lt;='様式３（療養者名簿）（⑤の場合）'!$BK33,1,0),0),0)</f>
        <v>0</v>
      </c>
      <c r="TO28" s="248">
        <f>IF(TO$19-'様式３（療養者名簿）（⑤の場合）'!$BJ33+1&lt;=15,IF(TO$19&gt;='様式３（療養者名簿）（⑤の場合）'!$BJ33,IF(TO$19&lt;='様式３（療養者名簿）（⑤の場合）'!$BK33,1,0),0),0)</f>
        <v>0</v>
      </c>
      <c r="TP28" s="248">
        <f>IF(TP$19-'様式３（療養者名簿）（⑤の場合）'!$BJ33+1&lt;=15,IF(TP$19&gt;='様式３（療養者名簿）（⑤の場合）'!$BJ33,IF(TP$19&lt;='様式３（療養者名簿）（⑤の場合）'!$BK33,1,0),0),0)</f>
        <v>0</v>
      </c>
      <c r="TQ28" s="248">
        <f>IF(TQ$19-'様式３（療養者名簿）（⑤の場合）'!$BJ33+1&lt;=15,IF(TQ$19&gt;='様式３（療養者名簿）（⑤の場合）'!$BJ33,IF(TQ$19&lt;='様式３（療養者名簿）（⑤の場合）'!$BK33,1,0),0),0)</f>
        <v>0</v>
      </c>
      <c r="TR28" s="248">
        <f>IF(TR$19-'様式３（療養者名簿）（⑤の場合）'!$BJ33+1&lt;=15,IF(TR$19&gt;='様式３（療養者名簿）（⑤の場合）'!$BJ33,IF(TR$19&lt;='様式３（療養者名簿）（⑤の場合）'!$BK33,1,0),0),0)</f>
        <v>0</v>
      </c>
      <c r="TS28" s="248">
        <f>IF(TS$19-'様式３（療養者名簿）（⑤の場合）'!$BJ33+1&lt;=15,IF(TS$19&gt;='様式３（療養者名簿）（⑤の場合）'!$BJ33,IF(TS$19&lt;='様式３（療養者名簿）（⑤の場合）'!$BK33,1,0),0),0)</f>
        <v>0</v>
      </c>
      <c r="TT28" s="248">
        <f>IF(TT$19-'様式３（療養者名簿）（⑤の場合）'!$BJ33+1&lt;=15,IF(TT$19&gt;='様式３（療養者名簿）（⑤の場合）'!$BJ33,IF(TT$19&lt;='様式３（療養者名簿）（⑤の場合）'!$BK33,1,0),0),0)</f>
        <v>0</v>
      </c>
      <c r="TU28" s="248">
        <f>IF(TU$19-'様式３（療養者名簿）（⑤の場合）'!$BJ33+1&lt;=15,IF(TU$19&gt;='様式３（療養者名簿）（⑤の場合）'!$BJ33,IF(TU$19&lt;='様式３（療養者名簿）（⑤の場合）'!$BK33,1,0),0),0)</f>
        <v>0</v>
      </c>
      <c r="TV28" s="248">
        <f>IF(TV$19-'様式３（療養者名簿）（⑤の場合）'!$BJ33+1&lt;=15,IF(TV$19&gt;='様式３（療養者名簿）（⑤の場合）'!$BJ33,IF(TV$19&lt;='様式３（療養者名簿）（⑤の場合）'!$BK33,1,0),0),0)</f>
        <v>0</v>
      </c>
      <c r="TW28" s="248">
        <f>IF(TW$19-'様式３（療養者名簿）（⑤の場合）'!$BJ33+1&lt;=15,IF(TW$19&gt;='様式３（療養者名簿）（⑤の場合）'!$BJ33,IF(TW$19&lt;='様式３（療養者名簿）（⑤の場合）'!$BK33,1,0),0),0)</f>
        <v>0</v>
      </c>
      <c r="TX28" s="248">
        <f>IF(TX$19-'様式３（療養者名簿）（⑤の場合）'!$BJ33+1&lt;=15,IF(TX$19&gt;='様式３（療養者名簿）（⑤の場合）'!$BJ33,IF(TX$19&lt;='様式３（療養者名簿）（⑤の場合）'!$BK33,1,0),0),0)</f>
        <v>0</v>
      </c>
      <c r="TY28" s="248">
        <f>IF(TY$19-'様式３（療養者名簿）（⑤の場合）'!$BJ33+1&lt;=15,IF(TY$19&gt;='様式３（療養者名簿）（⑤の場合）'!$BJ33,IF(TY$19&lt;='様式３（療養者名簿）（⑤の場合）'!$BK33,1,0),0),0)</f>
        <v>0</v>
      </c>
      <c r="TZ28" s="248">
        <f>IF(TZ$19-'様式３（療養者名簿）（⑤の場合）'!$BJ33+1&lt;=15,IF(TZ$19&gt;='様式３（療養者名簿）（⑤の場合）'!$BJ33,IF(TZ$19&lt;='様式３（療養者名簿）（⑤の場合）'!$BK33,1,0),0),0)</f>
        <v>0</v>
      </c>
      <c r="UA28" s="248">
        <f>IF(UA$19-'様式３（療養者名簿）（⑤の場合）'!$BJ33+1&lt;=15,IF(UA$19&gt;='様式３（療養者名簿）（⑤の場合）'!$BJ33,IF(UA$19&lt;='様式３（療養者名簿）（⑤の場合）'!$BK33,1,0),0),0)</f>
        <v>0</v>
      </c>
      <c r="UB28" s="248">
        <f>IF(UB$19-'様式３（療養者名簿）（⑤の場合）'!$BJ33+1&lt;=15,IF(UB$19&gt;='様式３（療養者名簿）（⑤の場合）'!$BJ33,IF(UB$19&lt;='様式３（療養者名簿）（⑤の場合）'!$BK33,1,0),0),0)</f>
        <v>0</v>
      </c>
      <c r="UC28" s="248">
        <f>IF(UC$19-'様式３（療養者名簿）（⑤の場合）'!$BJ33+1&lt;=15,IF(UC$19&gt;='様式３（療養者名簿）（⑤の場合）'!$BJ33,IF(UC$19&lt;='様式３（療養者名簿）（⑤の場合）'!$BK33,1,0),0),0)</f>
        <v>0</v>
      </c>
      <c r="UD28" s="372">
        <f>IF(UD$19-'様式３（療養者名簿）（⑤の場合）'!$BJ33+1&lt;=15,IF(UD$19&gt;='様式３（療養者名簿）（⑤の場合）'!$BJ33,IF(UD$19&lt;='様式３（療養者名簿）（⑤の場合）'!$BK33,1,0),0),0)</f>
        <v>0</v>
      </c>
      <c r="UE28" s="372">
        <f>IF(UE$19-'様式３（療養者名簿）（⑤の場合）'!$BJ33+1&lt;=15,IF(UE$19&gt;='様式３（療養者名簿）（⑤の場合）'!$BJ33,IF(UE$19&lt;='様式３（療養者名簿）（⑤の場合）'!$BK33,1,0),0),0)</f>
        <v>0</v>
      </c>
      <c r="UF28" s="372">
        <f>IF(UF$19-'様式３（療養者名簿）（⑤の場合）'!$BJ33+1&lt;=15,IF(UF$19&gt;='様式３（療養者名簿）（⑤の場合）'!$BJ33,IF(UF$19&lt;='様式３（療養者名簿）（⑤の場合）'!$BK33,1,0),0),0)</f>
        <v>0</v>
      </c>
      <c r="UG28" s="372">
        <f>IF(UG$19-'様式３（療養者名簿）（⑤の場合）'!$BJ33+1&lt;=15,IF(UG$19&gt;='様式３（療養者名簿）（⑤の場合）'!$BJ33,IF(UG$19&lt;='様式３（療養者名簿）（⑤の場合）'!$BK33,1,0),0),0)</f>
        <v>0</v>
      </c>
      <c r="UH28" s="372">
        <f>IF(UH$19-'様式３（療養者名簿）（⑤の場合）'!$BJ33+1&lt;=15,IF(UH$19&gt;='様式３（療養者名簿）（⑤の場合）'!$BJ33,IF(UH$19&lt;='様式３（療養者名簿）（⑤の場合）'!$BK33,1,0),0),0)</f>
        <v>0</v>
      </c>
      <c r="UI28" s="372">
        <f>IF(UI$19-'様式３（療養者名簿）（⑤の場合）'!$BJ33+1&lt;=15,IF(UI$19&gt;='様式３（療養者名簿）（⑤の場合）'!$BJ33,IF(UI$19&lt;='様式３（療養者名簿）（⑤の場合）'!$BK33,1,0),0),0)</f>
        <v>0</v>
      </c>
      <c r="UJ28" s="372">
        <f>IF(UJ$19-'様式３（療養者名簿）（⑤の場合）'!$BJ33+1&lt;=15,IF(UJ$19&gt;='様式３（療養者名簿）（⑤の場合）'!$BJ33,IF(UJ$19&lt;='様式３（療養者名簿）（⑤の場合）'!$BK33,1,0),0),0)</f>
        <v>0</v>
      </c>
      <c r="UK28" s="372">
        <f>IF(UK$19-'様式３（療養者名簿）（⑤の場合）'!$BJ33+1&lt;=15,IF(UK$19&gt;='様式３（療養者名簿）（⑤の場合）'!$BJ33,IF(UK$19&lt;='様式３（療養者名簿）（⑤の場合）'!$BK33,1,0),0),0)</f>
        <v>0</v>
      </c>
      <c r="UL28" s="372">
        <f>IF(UL$19-'様式３（療養者名簿）（⑤の場合）'!$BJ33+1&lt;=15,IF(UL$19&gt;='様式３（療養者名簿）（⑤の場合）'!$BJ33,IF(UL$19&lt;='様式３（療養者名簿）（⑤の場合）'!$BK33,1,0),0),0)</f>
        <v>0</v>
      </c>
      <c r="UM28" s="372">
        <f>IF(UM$19-'様式３（療養者名簿）（⑤の場合）'!$BJ33+1&lt;=15,IF(UM$19&gt;='様式３（療養者名簿）（⑤の場合）'!$BJ33,IF(UM$19&lt;='様式３（療養者名簿）（⑤の場合）'!$BK33,1,0),0),0)</f>
        <v>0</v>
      </c>
      <c r="UN28" s="372">
        <f>IF(UN$19-'様式３（療養者名簿）（⑤の場合）'!$BJ33+1&lt;=15,IF(UN$19&gt;='様式３（療養者名簿）（⑤の場合）'!$BJ33,IF(UN$19&lt;='様式３（療養者名簿）（⑤の場合）'!$BK33,1,0),0),0)</f>
        <v>0</v>
      </c>
      <c r="UO28" s="372">
        <f>IF(UO$19-'様式３（療養者名簿）（⑤の場合）'!$BJ33+1&lt;=15,IF(UO$19&gt;='様式３（療養者名簿）（⑤の場合）'!$BJ33,IF(UO$19&lt;='様式３（療養者名簿）（⑤の場合）'!$BK33,1,0),0),0)</f>
        <v>0</v>
      </c>
      <c r="UP28" s="372">
        <f>IF(UP$19-'様式３（療養者名簿）（⑤の場合）'!$BJ33+1&lt;=15,IF(UP$19&gt;='様式３（療養者名簿）（⑤の場合）'!$BJ33,IF(UP$19&lt;='様式３（療養者名簿）（⑤の場合）'!$BK33,1,0),0),0)</f>
        <v>0</v>
      </c>
      <c r="UQ28" s="372">
        <f>IF(UQ$19-'様式３（療養者名簿）（⑤の場合）'!$BJ33+1&lt;=15,IF(UQ$19&gt;='様式３（療養者名簿）（⑤の場合）'!$BJ33,IF(UQ$19&lt;='様式３（療養者名簿）（⑤の場合）'!$BK33,1,0),0),0)</f>
        <v>0</v>
      </c>
      <c r="UR28" s="372">
        <f>IF(UR$19-'様式３（療養者名簿）（⑤の場合）'!$BJ33+1&lt;=15,IF(UR$19&gt;='様式３（療養者名簿）（⑤の場合）'!$BJ33,IF(UR$19&lt;='様式３（療養者名簿）（⑤の場合）'!$BK33,1,0),0),0)</f>
        <v>0</v>
      </c>
      <c r="US28" s="372">
        <f>IF(US$19-'様式３（療養者名簿）（⑤の場合）'!$BJ33+1&lt;=15,IF(US$19&gt;='様式３（療養者名簿）（⑤の場合）'!$BJ33,IF(US$19&lt;='様式３（療養者名簿）（⑤の場合）'!$BK33,1,0),0),0)</f>
        <v>0</v>
      </c>
      <c r="UT28" s="372">
        <f>IF(UT$19-'様式３（療養者名簿）（⑤の場合）'!$BJ33+1&lt;=15,IF(UT$19&gt;='様式３（療養者名簿）（⑤の場合）'!$BJ33,IF(UT$19&lt;='様式３（療養者名簿）（⑤の場合）'!$BK33,1,0),0),0)</f>
        <v>0</v>
      </c>
      <c r="UU28" s="372">
        <f>IF(UU$19-'様式３（療養者名簿）（⑤の場合）'!$BJ33+1&lt;=15,IF(UU$19&gt;='様式３（療養者名簿）（⑤の場合）'!$BJ33,IF(UU$19&lt;='様式３（療養者名簿）（⑤の場合）'!$BK33,1,0),0),0)</f>
        <v>0</v>
      </c>
      <c r="UV28" s="372">
        <f>IF(UV$19-'様式３（療養者名簿）（⑤の場合）'!$BJ33+1&lt;=15,IF(UV$19&gt;='様式３（療養者名簿）（⑤の場合）'!$BJ33,IF(UV$19&lt;='様式３（療養者名簿）（⑤の場合）'!$BK33,1,0),0),0)</f>
        <v>0</v>
      </c>
      <c r="UW28" s="372">
        <f>IF(UW$19-'様式３（療養者名簿）（⑤の場合）'!$BJ33+1&lt;=15,IF(UW$19&gt;='様式３（療養者名簿）（⑤の場合）'!$BJ33,IF(UW$19&lt;='様式３（療養者名簿）（⑤の場合）'!$BK33,1,0),0),0)</f>
        <v>0</v>
      </c>
      <c r="UX28" s="372">
        <f>IF(UX$19-'様式３（療養者名簿）（⑤の場合）'!$BJ33+1&lt;=15,IF(UX$19&gt;='様式３（療養者名簿）（⑤の場合）'!$BJ33,IF(UX$19&lt;='様式３（療養者名簿）（⑤の場合）'!$BK33,1,0),0),0)</f>
        <v>0</v>
      </c>
      <c r="UY28" s="372">
        <f>IF(UY$19-'様式３（療養者名簿）（⑤の場合）'!$BJ33+1&lt;=15,IF(UY$19&gt;='様式３（療養者名簿）（⑤の場合）'!$BJ33,IF(UY$19&lt;='様式３（療養者名簿）（⑤の場合）'!$BK33,1,0),0),0)</f>
        <v>0</v>
      </c>
      <c r="UZ28" s="372">
        <f>IF(UZ$19-'様式３（療養者名簿）（⑤の場合）'!$BJ33+1&lt;=15,IF(UZ$19&gt;='様式３（療養者名簿）（⑤の場合）'!$BJ33,IF(UZ$19&lt;='様式３（療養者名簿）（⑤の場合）'!$BK33,1,0),0),0)</f>
        <v>0</v>
      </c>
      <c r="VA28" s="372">
        <f>IF(VA$19-'様式３（療養者名簿）（⑤の場合）'!$BJ33+1&lt;=15,IF(VA$19&gt;='様式３（療養者名簿）（⑤の場合）'!$BJ33,IF(VA$19&lt;='様式３（療養者名簿）（⑤の場合）'!$BK33,1,0),0),0)</f>
        <v>0</v>
      </c>
      <c r="VB28" s="372">
        <f>IF(VB$19-'様式３（療養者名簿）（⑤の場合）'!$BJ33+1&lt;=15,IF(VB$19&gt;='様式３（療養者名簿）（⑤の場合）'!$BJ33,IF(VB$19&lt;='様式３（療養者名簿）（⑤の場合）'!$BK33,1,0),0),0)</f>
        <v>0</v>
      </c>
      <c r="VC28" s="372">
        <f>IF(VC$19-'様式３（療養者名簿）（⑤の場合）'!$BJ33+1&lt;=15,IF(VC$19&gt;='様式３（療養者名簿）（⑤の場合）'!$BJ33,IF(VC$19&lt;='様式３（療養者名簿）（⑤の場合）'!$BK33,1,0),0),0)</f>
        <v>0</v>
      </c>
      <c r="VD28" s="372">
        <f>IF(VD$19-'様式３（療養者名簿）（⑤の場合）'!$BJ33+1&lt;=15,IF(VD$19&gt;='様式３（療養者名簿）（⑤の場合）'!$BJ33,IF(VD$19&lt;='様式３（療養者名簿）（⑤の場合）'!$BK33,1,0),0),0)</f>
        <v>0</v>
      </c>
      <c r="VE28" s="372">
        <f>IF(VE$19-'様式３（療養者名簿）（⑤の場合）'!$BJ33+1&lt;=15,IF(VE$19&gt;='様式３（療養者名簿）（⑤の場合）'!$BJ33,IF(VE$19&lt;='様式３（療養者名簿）（⑤の場合）'!$BK33,1,0),0),0)</f>
        <v>0</v>
      </c>
      <c r="VF28" s="372">
        <f>IF(VF$19-'様式３（療養者名簿）（⑤の場合）'!$BJ33+1&lt;=15,IF(VF$19&gt;='様式３（療養者名簿）（⑤の場合）'!$BJ33,IF(VF$19&lt;='様式３（療養者名簿）（⑤の場合）'!$BK33,1,0),0),0)</f>
        <v>0</v>
      </c>
      <c r="VG28" s="372">
        <f>IF(VG$19-'様式３（療養者名簿）（⑤の場合）'!$BJ33+1&lt;=15,IF(VG$19&gt;='様式３（療養者名簿）（⑤の場合）'!$BJ33,IF(VG$19&lt;='様式３（療養者名簿）（⑤の場合）'!$BK33,1,0),0),0)</f>
        <v>0</v>
      </c>
      <c r="VH28" s="372">
        <f>IF(VH$19-'様式３（療養者名簿）（⑤の場合）'!$BJ33+1&lt;=15,IF(VH$19&gt;='様式３（療養者名簿）（⑤の場合）'!$BJ33,IF(VH$19&lt;='様式３（療養者名簿）（⑤の場合）'!$BK33,1,0),0),0)</f>
        <v>0</v>
      </c>
      <c r="VI28" s="372">
        <f>IF(VI$19-'様式３（療養者名簿）（⑤の場合）'!$BJ33+1&lt;=15,IF(VI$19&gt;='様式３（療養者名簿）（⑤の場合）'!$BJ33,IF(VI$19&lt;='様式３（療養者名簿）（⑤の場合）'!$BK33,1,0),0),0)</f>
        <v>0</v>
      </c>
      <c r="VJ28" s="372">
        <f>IF(VJ$19-'様式３（療養者名簿）（⑤の場合）'!$BJ33+1&lt;=15,IF(VJ$19&gt;='様式３（療養者名簿）（⑤の場合）'!$BJ33,IF(VJ$19&lt;='様式３（療養者名簿）（⑤の場合）'!$BK33,1,0),0),0)</f>
        <v>0</v>
      </c>
      <c r="VK28" s="372">
        <f>IF(VK$19-'様式３（療養者名簿）（⑤の場合）'!$BJ33+1&lt;=15,IF(VK$19&gt;='様式３（療養者名簿）（⑤の場合）'!$BJ33,IF(VK$19&lt;='様式３（療養者名簿）（⑤の場合）'!$BK33,1,0),0),0)</f>
        <v>0</v>
      </c>
      <c r="VL28" s="372">
        <f>IF(VL$19-'様式３（療養者名簿）（⑤の場合）'!$BJ33+1&lt;=15,IF(VL$19&gt;='様式３（療養者名簿）（⑤の場合）'!$BJ33,IF(VL$19&lt;='様式３（療養者名簿）（⑤の場合）'!$BK33,1,0),0),0)</f>
        <v>0</v>
      </c>
      <c r="VM28" s="372">
        <f>IF(VM$19-'様式３（療養者名簿）（⑤の場合）'!$BJ33+1&lt;=15,IF(VM$19&gt;='様式３（療養者名簿）（⑤の場合）'!$BJ33,IF(VM$19&lt;='様式３（療養者名簿）（⑤の場合）'!$BK33,1,0),0),0)</f>
        <v>0</v>
      </c>
      <c r="VN28" s="372">
        <f>IF(VN$19-'様式３（療養者名簿）（⑤の場合）'!$BJ33+1&lt;=15,IF(VN$19&gt;='様式３（療養者名簿）（⑤の場合）'!$BJ33,IF(VN$19&lt;='様式３（療養者名簿）（⑤の場合）'!$BK33,1,0),0),0)</f>
        <v>0</v>
      </c>
      <c r="VO28" s="372">
        <f>IF(VO$19-'様式３（療養者名簿）（⑤の場合）'!$BJ33+1&lt;=15,IF(VO$19&gt;='様式３（療養者名簿）（⑤の場合）'!$BJ33,IF(VO$19&lt;='様式３（療養者名簿）（⑤の場合）'!$BK33,1,0),0),0)</f>
        <v>0</v>
      </c>
      <c r="VP28" s="372">
        <f>IF(VP$19-'様式３（療養者名簿）（⑤の場合）'!$BJ33+1&lt;=15,IF(VP$19&gt;='様式３（療養者名簿）（⑤の場合）'!$BJ33,IF(VP$19&lt;='様式３（療養者名簿）（⑤の場合）'!$BK33,1,0),0),0)</f>
        <v>0</v>
      </c>
      <c r="VQ28" s="372">
        <f>IF(VQ$19-'様式３（療養者名簿）（⑤の場合）'!$BJ33+1&lt;=15,IF(VQ$19&gt;='様式３（療養者名簿）（⑤の場合）'!$BJ33,IF(VQ$19&lt;='様式３（療養者名簿）（⑤の場合）'!$BK33,1,0),0),0)</f>
        <v>0</v>
      </c>
      <c r="VR28" s="372">
        <f>IF(VR$19-'様式３（療養者名簿）（⑤の場合）'!$BJ33+1&lt;=15,IF(VR$19&gt;='様式３（療養者名簿）（⑤の場合）'!$BJ33,IF(VR$19&lt;='様式３（療養者名簿）（⑤の場合）'!$BK33,1,0),0),0)</f>
        <v>0</v>
      </c>
      <c r="VS28" s="372">
        <f>IF(VS$19-'様式３（療養者名簿）（⑤の場合）'!$BJ33+1&lt;=15,IF(VS$19&gt;='様式３（療養者名簿）（⑤の場合）'!$BJ33,IF(VS$19&lt;='様式３（療養者名簿）（⑤の場合）'!$BK33,1,0),0),0)</f>
        <v>0</v>
      </c>
      <c r="VT28" s="372">
        <f>IF(VT$19-'様式３（療養者名簿）（⑤の場合）'!$BJ33+1&lt;=15,IF(VT$19&gt;='様式３（療養者名簿）（⑤の場合）'!$BJ33,IF(VT$19&lt;='様式３（療養者名簿）（⑤の場合）'!$BK33,1,0),0),0)</f>
        <v>0</v>
      </c>
      <c r="VU28" s="372">
        <f>IF(VU$19-'様式３（療養者名簿）（⑤の場合）'!$BJ33+1&lt;=15,IF(VU$19&gt;='様式３（療養者名簿）（⑤の場合）'!$BJ33,IF(VU$19&lt;='様式３（療養者名簿）（⑤の場合）'!$BK33,1,0),0),0)</f>
        <v>0</v>
      </c>
      <c r="VV28" s="372">
        <f>IF(VV$19-'様式３（療養者名簿）（⑤の場合）'!$BJ33+1&lt;=15,IF(VV$19&gt;='様式３（療養者名簿）（⑤の場合）'!$BJ33,IF(VV$19&lt;='様式３（療養者名簿）（⑤の場合）'!$BK33,1,0),0),0)</f>
        <v>0</v>
      </c>
      <c r="VW28" s="372">
        <f>IF(VW$19-'様式３（療養者名簿）（⑤の場合）'!$BJ33+1&lt;=15,IF(VW$19&gt;='様式３（療養者名簿）（⑤の場合）'!$BJ33,IF(VW$19&lt;='様式３（療養者名簿）（⑤の場合）'!$BK33,1,0),0),0)</f>
        <v>0</v>
      </c>
      <c r="VX28" s="372">
        <f>IF(VX$19-'様式３（療養者名簿）（⑤の場合）'!$BJ33+1&lt;=15,IF(VX$19&gt;='様式３（療養者名簿）（⑤の場合）'!$BJ33,IF(VX$19&lt;='様式３（療養者名簿）（⑤の場合）'!$BK33,1,0),0),0)</f>
        <v>0</v>
      </c>
      <c r="VY28" s="372">
        <f>IF(VY$19-'様式３（療養者名簿）（⑤の場合）'!$BJ33+1&lt;=15,IF(VY$19&gt;='様式３（療養者名簿）（⑤の場合）'!$BJ33,IF(VY$19&lt;='様式３（療養者名簿）（⑤の場合）'!$BK33,1,0),0),0)</f>
        <v>0</v>
      </c>
      <c r="VZ28" s="372">
        <f>IF(VZ$19-'様式３（療養者名簿）（⑤の場合）'!$BJ33+1&lt;=15,IF(VZ$19&gt;='様式３（療養者名簿）（⑤の場合）'!$BJ33,IF(VZ$19&lt;='様式３（療養者名簿）（⑤の場合）'!$BK33,1,0),0),0)</f>
        <v>0</v>
      </c>
      <c r="WA28" s="372">
        <f>IF(WA$19-'様式３（療養者名簿）（⑤の場合）'!$BJ33+1&lt;=15,IF(WA$19&gt;='様式３（療養者名簿）（⑤の場合）'!$BJ33,IF(WA$19&lt;='様式３（療養者名簿）（⑤の場合）'!$BK33,1,0),0),0)</f>
        <v>0</v>
      </c>
      <c r="WB28" s="372">
        <f>IF(WB$19-'様式３（療養者名簿）（⑤の場合）'!$BJ33+1&lt;=15,IF(WB$19&gt;='様式３（療養者名簿）（⑤の場合）'!$BJ33,IF(WB$19&lt;='様式３（療養者名簿）（⑤の場合）'!$BK33,1,0),0),0)</f>
        <v>0</v>
      </c>
      <c r="WC28" s="372">
        <f>IF(WC$19-'様式３（療養者名簿）（⑤の場合）'!$BJ33+1&lt;=15,IF(WC$19&gt;='様式３（療養者名簿）（⑤の場合）'!$BJ33,IF(WC$19&lt;='様式３（療養者名簿）（⑤の場合）'!$BK33,1,0),0),0)</f>
        <v>0</v>
      </c>
      <c r="WD28" s="372">
        <f>IF(WD$19-'様式３（療養者名簿）（⑤の場合）'!$BJ33+1&lt;=15,IF(WD$19&gt;='様式３（療養者名簿）（⑤の場合）'!$BJ33,IF(WD$19&lt;='様式３（療養者名簿）（⑤の場合）'!$BK33,1,0),0),0)</f>
        <v>0</v>
      </c>
      <c r="WE28" s="372">
        <f>IF(WE$19-'様式３（療養者名簿）（⑤の場合）'!$BJ33+1&lt;=15,IF(WE$19&gt;='様式３（療養者名簿）（⑤の場合）'!$BJ33,IF(WE$19&lt;='様式３（療養者名簿）（⑤の場合）'!$BK33,1,0),0),0)</f>
        <v>0</v>
      </c>
      <c r="WF28" s="372">
        <f>IF(WF$19-'様式３（療養者名簿）（⑤の場合）'!$BJ33+1&lt;=15,IF(WF$19&gt;='様式３（療養者名簿）（⑤の場合）'!$BJ33,IF(WF$19&lt;='様式３（療養者名簿）（⑤の場合）'!$BK33,1,0),0),0)</f>
        <v>0</v>
      </c>
      <c r="WG28" s="372">
        <f>IF(WG$19-'様式３（療養者名簿）（⑤の場合）'!$BJ33+1&lt;=15,IF(WG$19&gt;='様式３（療養者名簿）（⑤の場合）'!$BJ33,IF(WG$19&lt;='様式３（療養者名簿）（⑤の場合）'!$BK33,1,0),0),0)</f>
        <v>0</v>
      </c>
      <c r="WH28" s="372">
        <f>IF(WH$19-'様式３（療養者名簿）（⑤の場合）'!$BJ33+1&lt;=15,IF(WH$19&gt;='様式３（療養者名簿）（⑤の場合）'!$BJ33,IF(WH$19&lt;='様式３（療養者名簿）（⑤の場合）'!$BK33,1,0),0),0)</f>
        <v>0</v>
      </c>
      <c r="WI28" s="372">
        <f>IF(WI$19-'様式３（療養者名簿）（⑤の場合）'!$BJ33+1&lt;=15,IF(WI$19&gt;='様式３（療養者名簿）（⑤の場合）'!$BJ33,IF(WI$19&lt;='様式３（療養者名簿）（⑤の場合）'!$BK33,1,0),0),0)</f>
        <v>0</v>
      </c>
      <c r="WJ28" s="372">
        <f>IF(WJ$19-'様式３（療養者名簿）（⑤の場合）'!$BJ33+1&lt;=15,IF(WJ$19&gt;='様式３（療養者名簿）（⑤の場合）'!$BJ33,IF(WJ$19&lt;='様式３（療養者名簿）（⑤の場合）'!$BK33,1,0),0),0)</f>
        <v>0</v>
      </c>
      <c r="WK28" s="372">
        <f>IF(WK$19-'様式３（療養者名簿）（⑤の場合）'!$BJ33+1&lt;=15,IF(WK$19&gt;='様式３（療養者名簿）（⑤の場合）'!$BJ33,IF(WK$19&lt;='様式３（療養者名簿）（⑤の場合）'!$BK33,1,0),0),0)</f>
        <v>0</v>
      </c>
      <c r="WL28" s="372">
        <f>IF(WL$19-'様式３（療養者名簿）（⑤の場合）'!$BJ33+1&lt;=15,IF(WL$19&gt;='様式３（療養者名簿）（⑤の場合）'!$BJ33,IF(WL$19&lt;='様式３（療養者名簿）（⑤の場合）'!$BK33,1,0),0),0)</f>
        <v>0</v>
      </c>
      <c r="WM28" s="372">
        <f>IF(WM$19-'様式３（療養者名簿）（⑤の場合）'!$BJ33+1&lt;=15,IF(WM$19&gt;='様式３（療養者名簿）（⑤の場合）'!$BJ33,IF(WM$19&lt;='様式３（療養者名簿）（⑤の場合）'!$BK33,1,0),0),0)</f>
        <v>0</v>
      </c>
      <c r="WN28" s="372">
        <f>IF(WN$19-'様式３（療養者名簿）（⑤の場合）'!$BJ33+1&lt;=15,IF(WN$19&gt;='様式３（療養者名簿）（⑤の場合）'!$BJ33,IF(WN$19&lt;='様式３（療養者名簿）（⑤の場合）'!$BK33,1,0),0),0)</f>
        <v>0</v>
      </c>
      <c r="WO28" s="372">
        <f>IF(WO$19-'様式３（療養者名簿）（⑤の場合）'!$BJ33+1&lt;=15,IF(WO$19&gt;='様式３（療養者名簿）（⑤の場合）'!$BJ33,IF(WO$19&lt;='様式３（療養者名簿）（⑤の場合）'!$BK33,1,0),0),0)</f>
        <v>0</v>
      </c>
      <c r="WP28" s="372">
        <f>IF(WP$19-'様式３（療養者名簿）（⑤の場合）'!$BJ33+1&lt;=15,IF(WP$19&gt;='様式３（療養者名簿）（⑤の場合）'!$BJ33,IF(WP$19&lt;='様式３（療養者名簿）（⑤の場合）'!$BK33,1,0),0),0)</f>
        <v>0</v>
      </c>
      <c r="WQ28" s="372">
        <f>IF(WQ$19-'様式３（療養者名簿）（⑤の場合）'!$BJ33+1&lt;=15,IF(WQ$19&gt;='様式３（療養者名簿）（⑤の場合）'!$BJ33,IF(WQ$19&lt;='様式３（療養者名簿）（⑤の場合）'!$BK33,1,0),0),0)</f>
        <v>0</v>
      </c>
      <c r="WR28" s="372">
        <f>IF(WR$19-'様式３（療養者名簿）（⑤の場合）'!$BJ33+1&lt;=15,IF(WR$19&gt;='様式３（療養者名簿）（⑤の場合）'!$BJ33,IF(WR$19&lt;='様式３（療養者名簿）（⑤の場合）'!$BK33,1,0),0),0)</f>
        <v>0</v>
      </c>
      <c r="WS28" s="372">
        <f>IF(WS$19-'様式３（療養者名簿）（⑤の場合）'!$BJ33+1&lt;=15,IF(WS$19&gt;='様式３（療養者名簿）（⑤の場合）'!$BJ33,IF(WS$19&lt;='様式３（療養者名簿）（⑤の場合）'!$BK33,1,0),0),0)</f>
        <v>0</v>
      </c>
      <c r="WT28" s="372">
        <f>IF(WT$19-'様式３（療養者名簿）（⑤の場合）'!$BJ33+1&lt;=15,IF(WT$19&gt;='様式３（療養者名簿）（⑤の場合）'!$BJ33,IF(WT$19&lt;='様式３（療養者名簿）（⑤の場合）'!$BK33,1,0),0),0)</f>
        <v>0</v>
      </c>
      <c r="WU28" s="372">
        <f>IF(WU$19-'様式３（療養者名簿）（⑤の場合）'!$BJ33+1&lt;=15,IF(WU$19&gt;='様式３（療養者名簿）（⑤の場合）'!$BJ33,IF(WU$19&lt;='様式３（療養者名簿）（⑤の場合）'!$BK33,1,0),0),0)</f>
        <v>0</v>
      </c>
      <c r="WV28" s="372">
        <f>IF(WV$19-'様式３（療養者名簿）（⑤の場合）'!$BJ33+1&lt;=15,IF(WV$19&gt;='様式３（療養者名簿）（⑤の場合）'!$BJ33,IF(WV$19&lt;='様式３（療養者名簿）（⑤の場合）'!$BK33,1,0),0),0)</f>
        <v>0</v>
      </c>
      <c r="WW28" s="372">
        <f>IF(WW$19-'様式３（療養者名簿）（⑤の場合）'!$BJ33+1&lt;=15,IF(WW$19&gt;='様式３（療養者名簿）（⑤の場合）'!$BJ33,IF(WW$19&lt;='様式３（療養者名簿）（⑤の場合）'!$BK33,1,0),0),0)</f>
        <v>0</v>
      </c>
      <c r="WX28" s="372">
        <f>IF(WX$19-'様式３（療養者名簿）（⑤の場合）'!$BJ33+1&lt;=15,IF(WX$19&gt;='様式３（療養者名簿）（⑤の場合）'!$BJ33,IF(WX$19&lt;='様式３（療養者名簿）（⑤の場合）'!$BK33,1,0),0),0)</f>
        <v>0</v>
      </c>
      <c r="WY28" s="372">
        <f>IF(WY$19-'様式３（療養者名簿）（⑤の場合）'!$BJ33+1&lt;=15,IF(WY$19&gt;='様式３（療養者名簿）（⑤の場合）'!$BJ33,IF(WY$19&lt;='様式３（療養者名簿）（⑤の場合）'!$BK33,1,0),0),0)</f>
        <v>0</v>
      </c>
      <c r="WZ28" s="372">
        <f>IF(WZ$19-'様式３（療養者名簿）（⑤の場合）'!$BJ33+1&lt;=15,IF(WZ$19&gt;='様式３（療養者名簿）（⑤の場合）'!$BJ33,IF(WZ$19&lt;='様式３（療養者名簿）（⑤の場合）'!$BK33,1,0),0),0)</f>
        <v>0</v>
      </c>
      <c r="XA28" s="372">
        <f>IF(XA$19-'様式３（療養者名簿）（⑤の場合）'!$BJ33+1&lt;=15,IF(XA$19&gt;='様式３（療養者名簿）（⑤の場合）'!$BJ33,IF(XA$19&lt;='様式３（療養者名簿）（⑤の場合）'!$BK33,1,0),0),0)</f>
        <v>0</v>
      </c>
      <c r="XB28" s="372">
        <f>IF(XB$19-'様式３（療養者名簿）（⑤の場合）'!$BJ33+1&lt;=15,IF(XB$19&gt;='様式３（療養者名簿）（⑤の場合）'!$BJ33,IF(XB$19&lt;='様式３（療養者名簿）（⑤の場合）'!$BK33,1,0),0),0)</f>
        <v>0</v>
      </c>
      <c r="XC28" s="372">
        <f>IF(XC$19-'様式３（療養者名簿）（⑤の場合）'!$BJ33+1&lt;=15,IF(XC$19&gt;='様式３（療養者名簿）（⑤の場合）'!$BJ33,IF(XC$19&lt;='様式３（療養者名簿）（⑤の場合）'!$BK33,1,0),0),0)</f>
        <v>0</v>
      </c>
      <c r="XD28" s="372">
        <f>IF(XD$19-'様式３（療養者名簿）（⑤の場合）'!$BJ33+1&lt;=15,IF(XD$19&gt;='様式３（療養者名簿）（⑤の場合）'!$BJ33,IF(XD$19&lt;='様式３（療養者名簿）（⑤の場合）'!$BK33,1,0),0),0)</f>
        <v>0</v>
      </c>
      <c r="XE28" s="372">
        <f>IF(XE$19-'様式３（療養者名簿）（⑤の場合）'!$BJ33+1&lt;=15,IF(XE$19&gt;='様式３（療養者名簿）（⑤の場合）'!$BJ33,IF(XE$19&lt;='様式３（療養者名簿）（⑤の場合）'!$BK33,1,0),0),0)</f>
        <v>0</v>
      </c>
      <c r="XF28" s="372">
        <f>IF(XF$19-'様式３（療養者名簿）（⑤の場合）'!$BJ33+1&lt;=15,IF(XF$19&gt;='様式３（療養者名簿）（⑤の場合）'!$BJ33,IF(XF$19&lt;='様式３（療養者名簿）（⑤の場合）'!$BK33,1,0),0),0)</f>
        <v>0</v>
      </c>
      <c r="XG28" s="372">
        <f>IF(XG$19-'様式３（療養者名簿）（⑤の場合）'!$BJ33+1&lt;=15,IF(XG$19&gt;='様式３（療養者名簿）（⑤の場合）'!$BJ33,IF(XG$19&lt;='様式３（療養者名簿）（⑤の場合）'!$BK33,1,0),0),0)</f>
        <v>0</v>
      </c>
      <c r="XH28" s="372">
        <f>IF(XH$19-'様式３（療養者名簿）（⑤の場合）'!$BJ33+1&lt;=15,IF(XH$19&gt;='様式３（療養者名簿）（⑤の場合）'!$BJ33,IF(XH$19&lt;='様式３（療養者名簿）（⑤の場合）'!$BK33,1,0),0),0)</f>
        <v>0</v>
      </c>
      <c r="XI28" s="372">
        <f>IF(XI$19-'様式３（療養者名簿）（⑤の場合）'!$BJ33+1&lt;=15,IF(XI$19&gt;='様式３（療養者名簿）（⑤の場合）'!$BJ33,IF(XI$19&lt;='様式３（療養者名簿）（⑤の場合）'!$BK33,1,0),0),0)</f>
        <v>0</v>
      </c>
      <c r="XJ28" s="372">
        <f>IF(XJ$19-'様式３（療養者名簿）（⑤の場合）'!$BJ33+1&lt;=15,IF(XJ$19&gt;='様式３（療養者名簿）（⑤の場合）'!$BJ33,IF(XJ$19&lt;='様式３（療養者名簿）（⑤の場合）'!$BK33,1,0),0),0)</f>
        <v>0</v>
      </c>
      <c r="XK28" s="372">
        <f>IF(XK$19-'様式３（療養者名簿）（⑤の場合）'!$BJ33+1&lt;=15,IF(XK$19&gt;='様式３（療養者名簿）（⑤の場合）'!$BJ33,IF(XK$19&lt;='様式３（療養者名簿）（⑤の場合）'!$BK33,1,0),0),0)</f>
        <v>0</v>
      </c>
      <c r="XL28" s="372">
        <f>IF(XL$19-'様式３（療養者名簿）（⑤の場合）'!$BJ33+1&lt;=15,IF(XL$19&gt;='様式３（療養者名簿）（⑤の場合）'!$BJ33,IF(XL$19&lt;='様式３（療養者名簿）（⑤の場合）'!$BK33,1,0),0),0)</f>
        <v>0</v>
      </c>
      <c r="XM28" s="372">
        <f>IF(XM$19-'様式３（療養者名簿）（⑤の場合）'!$BJ33+1&lt;=15,IF(XM$19&gt;='様式３（療養者名簿）（⑤の場合）'!$BJ33,IF(XM$19&lt;='様式３（療養者名簿）（⑤の場合）'!$BK33,1,0),0),0)</f>
        <v>0</v>
      </c>
      <c r="XN28" s="372">
        <f>IF(XN$19-'様式３（療養者名簿）（⑤の場合）'!$BJ33+1&lt;=15,IF(XN$19&gt;='様式３（療養者名簿）（⑤の場合）'!$BJ33,IF(XN$19&lt;='様式３（療養者名簿）（⑤の場合）'!$BK33,1,0),0),0)</f>
        <v>0</v>
      </c>
      <c r="XO28" s="372">
        <f>IF(XO$19-'様式３（療養者名簿）（⑤の場合）'!$BJ33+1&lt;=15,IF(XO$19&gt;='様式３（療養者名簿）（⑤の場合）'!$BJ33,IF(XO$19&lt;='様式３（療養者名簿）（⑤の場合）'!$BK33,1,0),0),0)</f>
        <v>0</v>
      </c>
      <c r="XP28" s="372">
        <f>IF(XP$19-'様式３（療養者名簿）（⑤の場合）'!$BJ33+1&lt;=15,IF(XP$19&gt;='様式３（療養者名簿）（⑤の場合）'!$BJ33,IF(XP$19&lt;='様式３（療養者名簿）（⑤の場合）'!$BK33,1,0),0),0)</f>
        <v>0</v>
      </c>
      <c r="XQ28" s="372">
        <f>IF(XQ$19-'様式３（療養者名簿）（⑤の場合）'!$BJ33+1&lt;=15,IF(XQ$19&gt;='様式３（療養者名簿）（⑤の場合）'!$BJ33,IF(XQ$19&lt;='様式３（療養者名簿）（⑤の場合）'!$BK33,1,0),0),0)</f>
        <v>0</v>
      </c>
      <c r="XR28" s="372">
        <f>IF(XR$19-'様式３（療養者名簿）（⑤の場合）'!$BJ33+1&lt;=15,IF(XR$19&gt;='様式３（療養者名簿）（⑤の場合）'!$BJ33,IF(XR$19&lt;='様式３（療養者名簿）（⑤の場合）'!$BK33,1,0),0),0)</f>
        <v>0</v>
      </c>
      <c r="XS28" s="372">
        <f>IF(XS$19-'様式３（療養者名簿）（⑤の場合）'!$BJ33+1&lt;=15,IF(XS$19&gt;='様式３（療養者名簿）（⑤の場合）'!$BJ33,IF(XS$19&lt;='様式３（療養者名簿）（⑤の場合）'!$BK33,1,0),0),0)</f>
        <v>0</v>
      </c>
      <c r="XT28" s="372">
        <f>IF(XT$19-'様式３（療養者名簿）（⑤の場合）'!$BJ33+1&lt;=15,IF(XT$19&gt;='様式３（療養者名簿）（⑤の場合）'!$BJ33,IF(XT$19&lt;='様式３（療養者名簿）（⑤の場合）'!$BK33,1,0),0),0)</f>
        <v>0</v>
      </c>
      <c r="XU28" s="372">
        <f>IF(XU$19-'様式３（療養者名簿）（⑤の場合）'!$BJ33+1&lt;=15,IF(XU$19&gt;='様式３（療養者名簿）（⑤の場合）'!$BJ33,IF(XU$19&lt;='様式３（療養者名簿）（⑤の場合）'!$BK33,1,0),0),0)</f>
        <v>0</v>
      </c>
      <c r="XV28" s="372">
        <f>IF(XV$19-'様式３（療養者名簿）（⑤の場合）'!$BJ33+1&lt;=15,IF(XV$19&gt;='様式３（療養者名簿）（⑤の場合）'!$BJ33,IF(XV$19&lt;='様式３（療養者名簿）（⑤の場合）'!$BK33,1,0),0),0)</f>
        <v>0</v>
      </c>
      <c r="XW28" s="372">
        <f>IF(XW$19-'様式３（療養者名簿）（⑤の場合）'!$BJ33+1&lt;=15,IF(XW$19&gt;='様式３（療養者名簿）（⑤の場合）'!$BJ33,IF(XW$19&lt;='様式３（療養者名簿）（⑤の場合）'!$BK33,1,0),0),0)</f>
        <v>0</v>
      </c>
      <c r="XX28" s="372">
        <f>IF(XX$19-'様式３（療養者名簿）（⑤の場合）'!$BJ33+1&lt;=15,IF(XX$19&gt;='様式３（療養者名簿）（⑤の場合）'!$BJ33,IF(XX$19&lt;='様式３（療養者名簿）（⑤の場合）'!$BK33,1,0),0),0)</f>
        <v>0</v>
      </c>
      <c r="XY28" s="372">
        <f>IF(XY$19-'様式３（療養者名簿）（⑤の場合）'!$BJ33+1&lt;=15,IF(XY$19&gt;='様式３（療養者名簿）（⑤の場合）'!$BJ33,IF(XY$19&lt;='様式３（療養者名簿）（⑤の場合）'!$BK33,1,0),0),0)</f>
        <v>0</v>
      </c>
      <c r="XZ28" s="372">
        <f>IF(XZ$19-'様式３（療養者名簿）（⑤の場合）'!$BJ33+1&lt;=15,IF(XZ$19&gt;='様式３（療養者名簿）（⑤の場合）'!$BJ33,IF(XZ$19&lt;='様式３（療養者名簿）（⑤の場合）'!$BK33,1,0),0),0)</f>
        <v>0</v>
      </c>
      <c r="YA28" s="372">
        <f>IF(YA$19-'様式３（療養者名簿）（⑤の場合）'!$BJ33+1&lt;=15,IF(YA$19&gt;='様式３（療養者名簿）（⑤の場合）'!$BJ33,IF(YA$19&lt;='様式３（療養者名簿）（⑤の場合）'!$BK33,1,0),0),0)</f>
        <v>0</v>
      </c>
      <c r="YB28" s="372">
        <f>IF(YB$19-'様式３（療養者名簿）（⑤の場合）'!$BJ33+1&lt;=15,IF(YB$19&gt;='様式３（療養者名簿）（⑤の場合）'!$BJ33,IF(YB$19&lt;='様式３（療養者名簿）（⑤の場合）'!$BK33,1,0),0),0)</f>
        <v>0</v>
      </c>
      <c r="YC28" s="372">
        <f>IF(YC$19-'様式３（療養者名簿）（⑤の場合）'!$BJ33+1&lt;=15,IF(YC$19&gt;='様式３（療養者名簿）（⑤の場合）'!$BJ33,IF(YC$19&lt;='様式３（療養者名簿）（⑤の場合）'!$BK33,1,0),0),0)</f>
        <v>0</v>
      </c>
      <c r="YD28" s="372">
        <f>IF(YD$19-'様式３（療養者名簿）（⑤の場合）'!$BJ33+1&lt;=15,IF(YD$19&gt;='様式３（療養者名簿）（⑤の場合）'!$BJ33,IF(YD$19&lt;='様式３（療養者名簿）（⑤の場合）'!$BK33,1,0),0),0)</f>
        <v>0</v>
      </c>
      <c r="YE28" s="372">
        <f>IF(YE$19-'様式３（療養者名簿）（⑤の場合）'!$BJ33+1&lt;=15,IF(YE$19&gt;='様式３（療養者名簿）（⑤の場合）'!$BJ33,IF(YE$19&lt;='様式３（療養者名簿）（⑤の場合）'!$BK33,1,0),0),0)</f>
        <v>0</v>
      </c>
      <c r="YF28" s="372">
        <f>IF(YF$19-'様式３（療養者名簿）（⑤の場合）'!$BJ33+1&lt;=15,IF(YF$19&gt;='様式３（療養者名簿）（⑤の場合）'!$BJ33,IF(YF$19&lt;='様式３（療養者名簿）（⑤の場合）'!$BK33,1,0),0),0)</f>
        <v>0</v>
      </c>
      <c r="YG28" s="372">
        <f>IF(YG$19-'様式３（療養者名簿）（⑤の場合）'!$BJ33+1&lt;=15,IF(YG$19&gt;='様式３（療養者名簿）（⑤の場合）'!$BJ33,IF(YG$19&lt;='様式３（療養者名簿）（⑤の場合）'!$BK33,1,0),0),0)</f>
        <v>0</v>
      </c>
      <c r="YH28" s="372">
        <f>IF(YH$19-'様式３（療養者名簿）（⑤の場合）'!$BJ33+1&lt;=15,IF(YH$19&gt;='様式３（療養者名簿）（⑤の場合）'!$BJ33,IF(YH$19&lt;='様式３（療養者名簿）（⑤の場合）'!$BK33,1,0),0),0)</f>
        <v>0</v>
      </c>
      <c r="YI28" s="372">
        <f>IF(YI$19-'様式３（療養者名簿）（⑤の場合）'!$BJ33+1&lt;=15,IF(YI$19&gt;='様式３（療養者名簿）（⑤の場合）'!$BJ33,IF(YI$19&lt;='様式３（療養者名簿）（⑤の場合）'!$BK33,1,0),0),0)</f>
        <v>0</v>
      </c>
      <c r="YJ28" s="372">
        <f>IF(YJ$19-'様式３（療養者名簿）（⑤の場合）'!$BJ33+1&lt;=15,IF(YJ$19&gt;='様式３（療養者名簿）（⑤の場合）'!$BJ33,IF(YJ$19&lt;='様式３（療養者名簿）（⑤の場合）'!$BK33,1,0),0),0)</f>
        <v>0</v>
      </c>
      <c r="YK28" s="372">
        <f>IF(YK$19-'様式３（療養者名簿）（⑤の場合）'!$BJ33+1&lt;=15,IF(YK$19&gt;='様式３（療養者名簿）（⑤の場合）'!$BJ33,IF(YK$19&lt;='様式３（療養者名簿）（⑤の場合）'!$BK33,1,0),0),0)</f>
        <v>0</v>
      </c>
      <c r="YL28" s="372">
        <f>IF(YL$19-'様式３（療養者名簿）（⑤の場合）'!$BJ33+1&lt;=15,IF(YL$19&gt;='様式３（療養者名簿）（⑤の場合）'!$BJ33,IF(YL$19&lt;='様式３（療養者名簿）（⑤の場合）'!$BK33,1,0),0),0)</f>
        <v>0</v>
      </c>
      <c r="YM28" s="372">
        <f>IF(YM$19-'様式３（療養者名簿）（⑤の場合）'!$BJ33+1&lt;=15,IF(YM$19&gt;='様式３（療養者名簿）（⑤の場合）'!$BJ33,IF(YM$19&lt;='様式３（療養者名簿）（⑤の場合）'!$BK33,1,0),0),0)</f>
        <v>0</v>
      </c>
      <c r="YN28" s="372">
        <f>IF(YN$19-'様式３（療養者名簿）（⑤の場合）'!$BJ33+1&lt;=15,IF(YN$19&gt;='様式３（療養者名簿）（⑤の場合）'!$BJ33,IF(YN$19&lt;='様式３（療養者名簿）（⑤の場合）'!$BK33,1,0),0),0)</f>
        <v>0</v>
      </c>
      <c r="YO28" s="372">
        <f>IF(YO$19-'様式３（療養者名簿）（⑤の場合）'!$BJ33+1&lt;=15,IF(YO$19&gt;='様式３（療養者名簿）（⑤の場合）'!$BJ33,IF(YO$19&lt;='様式３（療養者名簿）（⑤の場合）'!$BK33,1,0),0),0)</f>
        <v>0</v>
      </c>
      <c r="YP28" s="372">
        <f>IF(YP$19-'様式３（療養者名簿）（⑤の場合）'!$BJ33+1&lt;=15,IF(YP$19&gt;='様式３（療養者名簿）（⑤の場合）'!$BJ33,IF(YP$19&lt;='様式３（療養者名簿）（⑤の場合）'!$BK33,1,0),0),0)</f>
        <v>0</v>
      </c>
      <c r="YQ28" s="372">
        <f>IF(YQ$19-'様式３（療養者名簿）（⑤の場合）'!$BJ33+1&lt;=15,IF(YQ$19&gt;='様式３（療養者名簿）（⑤の場合）'!$BJ33,IF(YQ$19&lt;='様式３（療養者名簿）（⑤の場合）'!$BK33,1,0),0),0)</f>
        <v>0</v>
      </c>
      <c r="YR28" s="372">
        <f>IF(YR$19-'様式３（療養者名簿）（⑤の場合）'!$BJ33+1&lt;=15,IF(YR$19&gt;='様式３（療養者名簿）（⑤の場合）'!$BJ33,IF(YR$19&lt;='様式３（療養者名簿）（⑤の場合）'!$BK33,1,0),0),0)</f>
        <v>0</v>
      </c>
      <c r="YS28" s="372">
        <f>IF(YS$19-'様式３（療養者名簿）（⑤の場合）'!$BJ33+1&lt;=15,IF(YS$19&gt;='様式３（療養者名簿）（⑤の場合）'!$BJ33,IF(YS$19&lt;='様式３（療養者名簿）（⑤の場合）'!$BK33,1,0),0),0)</f>
        <v>0</v>
      </c>
      <c r="YT28" s="372">
        <f>IF(YT$19-'様式３（療養者名簿）（⑤の場合）'!$BJ33+1&lt;=15,IF(YT$19&gt;='様式３（療養者名簿）（⑤の場合）'!$BJ33,IF(YT$19&lt;='様式３（療養者名簿）（⑤の場合）'!$BK33,1,0),0),0)</f>
        <v>0</v>
      </c>
      <c r="YU28" s="372">
        <f>IF(YU$19-'様式３（療養者名簿）（⑤の場合）'!$BJ33+1&lt;=15,IF(YU$19&gt;='様式３（療養者名簿）（⑤の場合）'!$BJ33,IF(YU$19&lt;='様式３（療養者名簿）（⑤の場合）'!$BK33,1,0),0),0)</f>
        <v>0</v>
      </c>
      <c r="YV28" s="372">
        <f>IF(YV$19-'様式３（療養者名簿）（⑤の場合）'!$BJ33+1&lt;=15,IF(YV$19&gt;='様式３（療養者名簿）（⑤の場合）'!$BJ33,IF(YV$19&lt;='様式３（療養者名簿）（⑤の場合）'!$BK33,1,0),0),0)</f>
        <v>0</v>
      </c>
      <c r="YW28" s="372">
        <f>IF(YW$19-'様式３（療養者名簿）（⑤の場合）'!$BJ33+1&lt;=15,IF(YW$19&gt;='様式３（療養者名簿）（⑤の場合）'!$BJ33,IF(YW$19&lt;='様式３（療養者名簿）（⑤の場合）'!$BK33,1,0),0),0)</f>
        <v>0</v>
      </c>
      <c r="YX28" s="372">
        <f>IF(YX$19-'様式３（療養者名簿）（⑤の場合）'!$BJ33+1&lt;=15,IF(YX$19&gt;='様式３（療養者名簿）（⑤の場合）'!$BJ33,IF(YX$19&lt;='様式３（療養者名簿）（⑤の場合）'!$BK33,1,0),0),0)</f>
        <v>0</v>
      </c>
      <c r="YY28" s="372">
        <f>IF(YY$19-'様式３（療養者名簿）（⑤の場合）'!$BJ33+1&lt;=15,IF(YY$19&gt;='様式３（療養者名簿）（⑤の場合）'!$BJ33,IF(YY$19&lt;='様式３（療養者名簿）（⑤の場合）'!$BK33,1,0),0),0)</f>
        <v>0</v>
      </c>
      <c r="YZ28" s="372">
        <f>IF(YZ$19-'様式３（療養者名簿）（⑤の場合）'!$BJ33+1&lt;=15,IF(YZ$19&gt;='様式３（療養者名簿）（⑤の場合）'!$BJ33,IF(YZ$19&lt;='様式３（療養者名簿）（⑤の場合）'!$BK33,1,0),0),0)</f>
        <v>0</v>
      </c>
      <c r="ZA28" s="372">
        <f>IF(ZA$19-'様式３（療養者名簿）（⑤の場合）'!$BJ33+1&lt;=15,IF(ZA$19&gt;='様式３（療養者名簿）（⑤の場合）'!$BJ33,IF(ZA$19&lt;='様式３（療養者名簿）（⑤の場合）'!$BK33,1,0),0),0)</f>
        <v>0</v>
      </c>
      <c r="ZB28" s="372">
        <f>IF(ZB$19-'様式３（療養者名簿）（⑤の場合）'!$BJ33+1&lt;=15,IF(ZB$19&gt;='様式３（療養者名簿）（⑤の場合）'!$BJ33,IF(ZB$19&lt;='様式３（療養者名簿）（⑤の場合）'!$BK33,1,0),0),0)</f>
        <v>0</v>
      </c>
      <c r="ZC28" s="372">
        <f>IF(ZC$19-'様式３（療養者名簿）（⑤の場合）'!$BJ33+1&lt;=15,IF(ZC$19&gt;='様式３（療養者名簿）（⑤の場合）'!$BJ33,IF(ZC$19&lt;='様式３（療養者名簿）（⑤の場合）'!$BK33,1,0),0),0)</f>
        <v>0</v>
      </c>
      <c r="ZD28" s="372">
        <f>IF(ZD$19-'様式３（療養者名簿）（⑤の場合）'!$BJ33+1&lt;=15,IF(ZD$19&gt;='様式３（療養者名簿）（⑤の場合）'!$BJ33,IF(ZD$19&lt;='様式３（療養者名簿）（⑤の場合）'!$BK33,1,0),0),0)</f>
        <v>0</v>
      </c>
      <c r="ZE28" s="372">
        <f>IF(ZE$19-'様式３（療養者名簿）（⑤の場合）'!$BJ33+1&lt;=15,IF(ZE$19&gt;='様式３（療養者名簿）（⑤の場合）'!$BJ33,IF(ZE$19&lt;='様式３（療養者名簿）（⑤の場合）'!$BK33,1,0),0),0)</f>
        <v>0</v>
      </c>
      <c r="ZF28" s="372">
        <f>IF(ZF$19-'様式３（療養者名簿）（⑤の場合）'!$BJ33+1&lt;=15,IF(ZF$19&gt;='様式３（療養者名簿）（⑤の場合）'!$BJ33,IF(ZF$19&lt;='様式３（療養者名簿）（⑤の場合）'!$BK33,1,0),0),0)</f>
        <v>0</v>
      </c>
      <c r="ZG28" s="372">
        <f>IF(ZG$19-'様式３（療養者名簿）（⑤の場合）'!$BJ33+1&lt;=15,IF(ZG$19&gt;='様式３（療養者名簿）（⑤の場合）'!$BJ33,IF(ZG$19&lt;='様式３（療養者名簿）（⑤の場合）'!$BK33,1,0),0),0)</f>
        <v>0</v>
      </c>
      <c r="ZH28" s="372">
        <f>IF(ZH$19-'様式３（療養者名簿）（⑤の場合）'!$BJ33+1&lt;=15,IF(ZH$19&gt;='様式３（療養者名簿）（⑤の場合）'!$BJ33,IF(ZH$19&lt;='様式３（療養者名簿）（⑤の場合）'!$BK33,1,0),0),0)</f>
        <v>0</v>
      </c>
      <c r="ZI28" s="372">
        <f>IF(ZI$19-'様式３（療養者名簿）（⑤の場合）'!$BJ33+1&lt;=15,IF(ZI$19&gt;='様式３（療養者名簿）（⑤の場合）'!$BJ33,IF(ZI$19&lt;='様式３（療養者名簿）（⑤の場合）'!$BK33,1,0),0),0)</f>
        <v>0</v>
      </c>
      <c r="ZJ28" s="372">
        <f>IF(ZJ$19-'様式３（療養者名簿）（⑤の場合）'!$BJ33+1&lt;=15,IF(ZJ$19&gt;='様式３（療養者名簿）（⑤の場合）'!$BJ33,IF(ZJ$19&lt;='様式３（療養者名簿）（⑤の場合）'!$BK33,1,0),0),0)</f>
        <v>0</v>
      </c>
      <c r="ZK28" s="372">
        <f>IF(ZK$19-'様式３（療養者名簿）（⑤の場合）'!$BJ33+1&lt;=15,IF(ZK$19&gt;='様式３（療養者名簿）（⑤の場合）'!$BJ33,IF(ZK$19&lt;='様式３（療養者名簿）（⑤の場合）'!$BK33,1,0),0),0)</f>
        <v>0</v>
      </c>
      <c r="ZL28" s="372">
        <f>IF(ZL$19-'様式３（療養者名簿）（⑤の場合）'!$BJ33+1&lt;=15,IF(ZL$19&gt;='様式３（療養者名簿）（⑤の場合）'!$BJ33,IF(ZL$19&lt;='様式３（療養者名簿）（⑤の場合）'!$BK33,1,0),0),0)</f>
        <v>0</v>
      </c>
      <c r="ZM28" s="372">
        <f>IF(ZM$19-'様式３（療養者名簿）（⑤の場合）'!$BJ33+1&lt;=15,IF(ZM$19&gt;='様式３（療養者名簿）（⑤の場合）'!$BJ33,IF(ZM$19&lt;='様式３（療養者名簿）（⑤の場合）'!$BK33,1,0),0),0)</f>
        <v>0</v>
      </c>
      <c r="ZN28" s="372">
        <f>IF(ZN$19-'様式３（療養者名簿）（⑤の場合）'!$BJ33+1&lt;=15,IF(ZN$19&gt;='様式３（療養者名簿）（⑤の場合）'!$BJ33,IF(ZN$19&lt;='様式３（療養者名簿）（⑤の場合）'!$BK33,1,0),0),0)</f>
        <v>0</v>
      </c>
      <c r="ZO28" s="372">
        <f>IF(ZO$19-'様式３（療養者名簿）（⑤の場合）'!$BJ33+1&lt;=15,IF(ZO$19&gt;='様式３（療養者名簿）（⑤の場合）'!$BJ33,IF(ZO$19&lt;='様式３（療養者名簿）（⑤の場合）'!$BK33,1,0),0),0)</f>
        <v>0</v>
      </c>
      <c r="ZP28" s="372">
        <f>IF(ZP$19-'様式３（療養者名簿）（⑤の場合）'!$BJ33+1&lt;=15,IF(ZP$19&gt;='様式３（療養者名簿）（⑤の場合）'!$BJ33,IF(ZP$19&lt;='様式３（療養者名簿）（⑤の場合）'!$BK33,1,0),0),0)</f>
        <v>0</v>
      </c>
      <c r="ZQ28" s="372">
        <f>IF(ZQ$19-'様式３（療養者名簿）（⑤の場合）'!$BJ33+1&lt;=15,IF(ZQ$19&gt;='様式３（療養者名簿）（⑤の場合）'!$BJ33,IF(ZQ$19&lt;='様式３（療養者名簿）（⑤の場合）'!$BK33,1,0),0),0)</f>
        <v>0</v>
      </c>
      <c r="ZR28" s="372">
        <f>IF(ZR$19-'様式３（療養者名簿）（⑤の場合）'!$BJ33+1&lt;=15,IF(ZR$19&gt;='様式３（療養者名簿）（⑤の場合）'!$BJ33,IF(ZR$19&lt;='様式３（療養者名簿）（⑤の場合）'!$BK33,1,0),0),0)</f>
        <v>0</v>
      </c>
      <c r="ZS28" s="372">
        <f>IF(ZS$19-'様式３（療養者名簿）（⑤の場合）'!$BJ33+1&lt;=15,IF(ZS$19&gt;='様式３（療養者名簿）（⑤の場合）'!$BJ33,IF(ZS$19&lt;='様式３（療養者名簿）（⑤の場合）'!$BK33,1,0),0),0)</f>
        <v>0</v>
      </c>
      <c r="ZT28" s="372">
        <f>IF(ZT$19-'様式３（療養者名簿）（⑤の場合）'!$BJ33+1&lt;=15,IF(ZT$19&gt;='様式３（療養者名簿）（⑤の場合）'!$BJ33,IF(ZT$19&lt;='様式３（療養者名簿）（⑤の場合）'!$BK33,1,0),0),0)</f>
        <v>0</v>
      </c>
      <c r="ZU28" s="372">
        <f>IF(ZU$19-'様式３（療養者名簿）（⑤の場合）'!$BJ33+1&lt;=15,IF(ZU$19&gt;='様式３（療養者名簿）（⑤の場合）'!$BJ33,IF(ZU$19&lt;='様式３（療養者名簿）（⑤の場合）'!$BK33,1,0),0),0)</f>
        <v>0</v>
      </c>
      <c r="ZV28" s="372">
        <f>IF(ZV$19-'様式３（療養者名簿）（⑤の場合）'!$BJ33+1&lt;=15,IF(ZV$19&gt;='様式３（療養者名簿）（⑤の場合）'!$BJ33,IF(ZV$19&lt;='様式３（療養者名簿）（⑤の場合）'!$BK33,1,0),0),0)</f>
        <v>0</v>
      </c>
      <c r="ZW28" s="372">
        <f>IF(ZW$19-'様式３（療養者名簿）（⑤の場合）'!$BJ33+1&lt;=15,IF(ZW$19&gt;='様式３（療養者名簿）（⑤の場合）'!$BJ33,IF(ZW$19&lt;='様式３（療養者名簿）（⑤の場合）'!$BK33,1,0),0),0)</f>
        <v>0</v>
      </c>
      <c r="ZX28" s="372">
        <f>IF(ZX$19-'様式３（療養者名簿）（⑤の場合）'!$BJ33+1&lt;=15,IF(ZX$19&gt;='様式３（療養者名簿）（⑤の場合）'!$BJ33,IF(ZX$19&lt;='様式３（療養者名簿）（⑤の場合）'!$BK33,1,0),0),0)</f>
        <v>0</v>
      </c>
      <c r="ZY28" s="372">
        <f>IF(ZY$19-'様式３（療養者名簿）（⑤の場合）'!$BJ33+1&lt;=15,IF(ZY$19&gt;='様式３（療養者名簿）（⑤の場合）'!$BJ33,IF(ZY$19&lt;='様式３（療養者名簿）（⑤の場合）'!$BK33,1,0),0),0)</f>
        <v>0</v>
      </c>
      <c r="ZZ28" s="372">
        <f>IF(ZZ$19-'様式３（療養者名簿）（⑤の場合）'!$BJ33+1&lt;=15,IF(ZZ$19&gt;='様式３（療養者名簿）（⑤の場合）'!$BJ33,IF(ZZ$19&lt;='様式３（療養者名簿）（⑤の場合）'!$BK33,1,0),0),0)</f>
        <v>0</v>
      </c>
      <c r="AAA28" s="372">
        <f>IF(AAA$19-'様式３（療養者名簿）（⑤の場合）'!$BJ33+1&lt;=15,IF(AAA$19&gt;='様式３（療養者名簿）（⑤の場合）'!$BJ33,IF(AAA$19&lt;='様式３（療養者名簿）（⑤の場合）'!$BK33,1,0),0),0)</f>
        <v>0</v>
      </c>
      <c r="AAB28" s="372">
        <f>IF(AAB$19-'様式３（療養者名簿）（⑤の場合）'!$BJ33+1&lt;=15,IF(AAB$19&gt;='様式３（療養者名簿）（⑤の場合）'!$BJ33,IF(AAB$19&lt;='様式３（療養者名簿）（⑤の場合）'!$BK33,1,0),0),0)</f>
        <v>0</v>
      </c>
      <c r="AAC28" s="372">
        <f>IF(AAC$19-'様式３（療養者名簿）（⑤の場合）'!$BJ33+1&lt;=15,IF(AAC$19&gt;='様式３（療養者名簿）（⑤の場合）'!$BJ33,IF(AAC$19&lt;='様式３（療養者名簿）（⑤の場合）'!$BK33,1,0),0),0)</f>
        <v>0</v>
      </c>
      <c r="AAD28" s="372">
        <f>IF(AAD$19-'様式３（療養者名簿）（⑤の場合）'!$BJ33+1&lt;=15,IF(AAD$19&gt;='様式３（療養者名簿）（⑤の場合）'!$BJ33,IF(AAD$19&lt;='様式３（療養者名簿）（⑤の場合）'!$BK33,1,0),0),0)</f>
        <v>0</v>
      </c>
      <c r="AAE28" s="372">
        <f>IF(AAE$19-'様式３（療養者名簿）（⑤の場合）'!$BJ33+1&lt;=15,IF(AAE$19&gt;='様式３（療養者名簿）（⑤の場合）'!$BJ33,IF(AAE$19&lt;='様式３（療養者名簿）（⑤の場合）'!$BK33,1,0),0),0)</f>
        <v>0</v>
      </c>
      <c r="AAF28" s="372">
        <f>IF(AAF$19-'様式３（療養者名簿）（⑤の場合）'!$BJ33+1&lt;=15,IF(AAF$19&gt;='様式３（療養者名簿）（⑤の場合）'!$BJ33,IF(AAF$19&lt;='様式３（療養者名簿）（⑤の場合）'!$BK33,1,0),0),0)</f>
        <v>0</v>
      </c>
      <c r="AAG28" s="372">
        <f>IF(AAG$19-'様式３（療養者名簿）（⑤の場合）'!$BJ33+1&lt;=15,IF(AAG$19&gt;='様式３（療養者名簿）（⑤の場合）'!$BJ33,IF(AAG$19&lt;='様式３（療養者名簿）（⑤の場合）'!$BK33,1,0),0),0)</f>
        <v>0</v>
      </c>
      <c r="AAH28" s="372">
        <f>IF(AAH$19-'様式３（療養者名簿）（⑤の場合）'!$BJ33+1&lt;=15,IF(AAH$19&gt;='様式３（療養者名簿）（⑤の場合）'!$BJ33,IF(AAH$19&lt;='様式３（療養者名簿）（⑤の場合）'!$BK33,1,0),0),0)</f>
        <v>0</v>
      </c>
      <c r="AAI28" s="372">
        <f>IF(AAI$19-'様式３（療養者名簿）（⑤の場合）'!$BJ33+1&lt;=15,IF(AAI$19&gt;='様式３（療養者名簿）（⑤の場合）'!$BJ33,IF(AAI$19&lt;='様式３（療養者名簿）（⑤の場合）'!$BK33,1,0),0),0)</f>
        <v>0</v>
      </c>
      <c r="AAJ28" s="372">
        <f>IF(AAJ$19-'様式３（療養者名簿）（⑤の場合）'!$BJ33+1&lt;=15,IF(AAJ$19&gt;='様式３（療養者名簿）（⑤の場合）'!$BJ33,IF(AAJ$19&lt;='様式３（療養者名簿）（⑤の場合）'!$BK33,1,0),0),0)</f>
        <v>0</v>
      </c>
      <c r="AAK28" s="372">
        <f>IF(AAK$19-'様式３（療養者名簿）（⑤の場合）'!$BJ33+1&lt;=15,IF(AAK$19&gt;='様式３（療養者名簿）（⑤の場合）'!$BJ33,IF(AAK$19&lt;='様式３（療養者名簿）（⑤の場合）'!$BK33,1,0),0),0)</f>
        <v>0</v>
      </c>
      <c r="AAL28" s="372">
        <f>IF(AAL$19-'様式３（療養者名簿）（⑤の場合）'!$BJ33+1&lt;=15,IF(AAL$19&gt;='様式３（療養者名簿）（⑤の場合）'!$BJ33,IF(AAL$19&lt;='様式３（療養者名簿）（⑤の場合）'!$BK33,1,0),0),0)</f>
        <v>0</v>
      </c>
      <c r="AAM28" s="372">
        <f>IF(AAM$19-'様式３（療養者名簿）（⑤の場合）'!$BJ33+1&lt;=15,IF(AAM$19&gt;='様式３（療養者名簿）（⑤の場合）'!$BJ33,IF(AAM$19&lt;='様式３（療養者名簿）（⑤の場合）'!$BK33,1,0),0),0)</f>
        <v>0</v>
      </c>
      <c r="AAN28" s="372">
        <f>IF(AAN$19-'様式３（療養者名簿）（⑤の場合）'!$BJ33+1&lt;=15,IF(AAN$19&gt;='様式３（療養者名簿）（⑤の場合）'!$BJ33,IF(AAN$19&lt;='様式３（療養者名簿）（⑤の場合）'!$BK33,1,0),0),0)</f>
        <v>0</v>
      </c>
      <c r="AAO28" s="372">
        <f>IF(AAO$19-'様式３（療養者名簿）（⑤の場合）'!$BJ33+1&lt;=15,IF(AAO$19&gt;='様式３（療養者名簿）（⑤の場合）'!$BJ33,IF(AAO$19&lt;='様式３（療養者名簿）（⑤の場合）'!$BK33,1,0),0),0)</f>
        <v>0</v>
      </c>
      <c r="AAP28" s="372">
        <f>IF(AAP$19-'様式３（療養者名簿）（⑤の場合）'!$BJ33+1&lt;=15,IF(AAP$19&gt;='様式３（療養者名簿）（⑤の場合）'!$BJ33,IF(AAP$19&lt;='様式３（療養者名簿）（⑤の場合）'!$BK33,1,0),0),0)</f>
        <v>0</v>
      </c>
      <c r="AAQ28" s="372">
        <f>IF(AAQ$19-'様式３（療養者名簿）（⑤の場合）'!$BJ33+1&lt;=15,IF(AAQ$19&gt;='様式３（療養者名簿）（⑤の場合）'!$BJ33,IF(AAQ$19&lt;='様式３（療養者名簿）（⑤の場合）'!$BK33,1,0),0),0)</f>
        <v>0</v>
      </c>
      <c r="AAR28" s="372">
        <f>IF(AAR$19-'様式３（療養者名簿）（⑤の場合）'!$BJ33+1&lt;=15,IF(AAR$19&gt;='様式３（療養者名簿）（⑤の場合）'!$BJ33,IF(AAR$19&lt;='様式３（療養者名簿）（⑤の場合）'!$BK33,1,0),0),0)</f>
        <v>0</v>
      </c>
      <c r="AAS28" s="372">
        <f>IF(AAS$19-'様式３（療養者名簿）（⑤の場合）'!$BJ33+1&lt;=15,IF(AAS$19&gt;='様式３（療養者名簿）（⑤の場合）'!$BJ33,IF(AAS$19&lt;='様式３（療養者名簿）（⑤の場合）'!$BK33,1,0),0),0)</f>
        <v>0</v>
      </c>
      <c r="AAT28" s="372">
        <f>IF(AAT$19-'様式３（療養者名簿）（⑤の場合）'!$BJ33+1&lt;=15,IF(AAT$19&gt;='様式３（療養者名簿）（⑤の場合）'!$BJ33,IF(AAT$19&lt;='様式３（療養者名簿）（⑤の場合）'!$BK33,1,0),0),0)</f>
        <v>0</v>
      </c>
      <c r="AAU28" s="372">
        <f>IF(AAU$19-'様式３（療養者名簿）（⑤の場合）'!$BJ33+1&lt;=15,IF(AAU$19&gt;='様式３（療養者名簿）（⑤の場合）'!$BJ33,IF(AAU$19&lt;='様式３（療養者名簿）（⑤の場合）'!$BK33,1,0),0),0)</f>
        <v>0</v>
      </c>
      <c r="AAV28" s="372">
        <f>IF(AAV$19-'様式３（療養者名簿）（⑤の場合）'!$BJ33+1&lt;=15,IF(AAV$19&gt;='様式３（療養者名簿）（⑤の場合）'!$BJ33,IF(AAV$19&lt;='様式３（療養者名簿）（⑤の場合）'!$BK33,1,0),0),0)</f>
        <v>0</v>
      </c>
      <c r="AAW28" s="372">
        <f>IF(AAW$19-'様式３（療養者名簿）（⑤の場合）'!$BJ33+1&lt;=15,IF(AAW$19&gt;='様式３（療養者名簿）（⑤の場合）'!$BJ33,IF(AAW$19&lt;='様式３（療養者名簿）（⑤の場合）'!$BK33,1,0),0),0)</f>
        <v>0</v>
      </c>
      <c r="AAX28" s="372">
        <f>IF(AAX$19-'様式３（療養者名簿）（⑤の場合）'!$BJ33+1&lt;=15,IF(AAX$19&gt;='様式３（療養者名簿）（⑤の場合）'!$BJ33,IF(AAX$19&lt;='様式３（療養者名簿）（⑤の場合）'!$BK33,1,0),0),0)</f>
        <v>0</v>
      </c>
      <c r="AAY28" s="372">
        <f>IF(AAY$19-'様式３（療養者名簿）（⑤の場合）'!$BJ33+1&lt;=15,IF(AAY$19&gt;='様式３（療養者名簿）（⑤の場合）'!$BJ33,IF(AAY$19&lt;='様式３（療養者名簿）（⑤の場合）'!$BK33,1,0),0),0)</f>
        <v>0</v>
      </c>
      <c r="AAZ28" s="372">
        <f>IF(AAZ$19-'様式３（療養者名簿）（⑤の場合）'!$BJ33+1&lt;=15,IF(AAZ$19&gt;='様式３（療養者名簿）（⑤の場合）'!$BJ33,IF(AAZ$19&lt;='様式３（療養者名簿）（⑤の場合）'!$BK33,1,0),0),0)</f>
        <v>0</v>
      </c>
      <c r="ABA28" s="372">
        <f>IF(ABA$19-'様式３（療養者名簿）（⑤の場合）'!$BJ33+1&lt;=15,IF(ABA$19&gt;='様式３（療養者名簿）（⑤の場合）'!$BJ33,IF(ABA$19&lt;='様式３（療養者名簿）（⑤の場合）'!$BK33,1,0),0),0)</f>
        <v>0</v>
      </c>
      <c r="ABB28" s="372">
        <f>IF(ABB$19-'様式３（療養者名簿）（⑤の場合）'!$BJ33+1&lt;=15,IF(ABB$19&gt;='様式３（療養者名簿）（⑤の場合）'!$BJ33,IF(ABB$19&lt;='様式３（療養者名簿）（⑤の場合）'!$BK33,1,0),0),0)</f>
        <v>0</v>
      </c>
      <c r="ABC28" s="372">
        <f>IF(ABC$19-'様式３（療養者名簿）（⑤の場合）'!$BJ33+1&lt;=15,IF(ABC$19&gt;='様式３（療養者名簿）（⑤の場合）'!$BJ33,IF(ABC$19&lt;='様式３（療養者名簿）（⑤の場合）'!$BK33,1,0),0),0)</f>
        <v>0</v>
      </c>
      <c r="ABD28" s="372">
        <f>IF(ABD$19-'様式３（療養者名簿）（⑤の場合）'!$BJ33+1&lt;=15,IF(ABD$19&gt;='様式３（療養者名簿）（⑤の場合）'!$BJ33,IF(ABD$19&lt;='様式３（療養者名簿）（⑤の場合）'!$BK33,1,0),0),0)</f>
        <v>0</v>
      </c>
    </row>
    <row r="29" spans="1:732" ht="42" customHeight="1">
      <c r="A29" s="250">
        <f>'様式３（療養者名簿）（⑤の場合）'!C34</f>
        <v>0</v>
      </c>
      <c r="B29" s="365">
        <f>IF(B$19-'様式３（療養者名簿）（⑤の場合）'!$BJ34+1&lt;=15,IF(B$19&gt;='様式３（療養者名簿）（⑤の場合）'!$BJ34,IF(B$19&lt;='様式３（療養者名簿）（⑤の場合）'!$BK34,1,0),0),0)</f>
        <v>0</v>
      </c>
      <c r="C29" s="365">
        <f>IF(C$19-'様式３（療養者名簿）（⑤の場合）'!$BJ34+1&lt;=15,IF(C$19&gt;='様式３（療養者名簿）（⑤の場合）'!$BJ34,IF(C$19&lt;='様式３（療養者名簿）（⑤の場合）'!$BK34,1,0),0),0)</f>
        <v>0</v>
      </c>
      <c r="D29" s="365">
        <f>IF(D$19-'様式３（療養者名簿）（⑤の場合）'!$BJ34+1&lt;=15,IF(D$19&gt;='様式３（療養者名簿）（⑤の場合）'!$BJ34,IF(D$19&lt;='様式３（療養者名簿）（⑤の場合）'!$BK34,1,0),0),0)</f>
        <v>0</v>
      </c>
      <c r="E29" s="365">
        <f>IF(E$19-'様式３（療養者名簿）（⑤の場合）'!$BJ34+1&lt;=15,IF(E$19&gt;='様式３（療養者名簿）（⑤の場合）'!$BJ34,IF(E$19&lt;='様式３（療養者名簿）（⑤の場合）'!$BK34,1,0),0),0)</f>
        <v>0</v>
      </c>
      <c r="F29" s="365">
        <f>IF(F$19-'様式３（療養者名簿）（⑤の場合）'!$BJ34+1&lt;=15,IF(F$19&gt;='様式３（療養者名簿）（⑤の場合）'!$BJ34,IF(F$19&lt;='様式３（療養者名簿）（⑤の場合）'!$BK34,1,0),0),0)</f>
        <v>0</v>
      </c>
      <c r="G29" s="365">
        <f>IF(G$19-'様式３（療養者名簿）（⑤の場合）'!$BJ34+1&lt;=15,IF(G$19&gt;='様式３（療養者名簿）（⑤の場合）'!$BJ34,IF(G$19&lt;='様式３（療養者名簿）（⑤の場合）'!$BK34,1,0),0),0)</f>
        <v>0</v>
      </c>
      <c r="H29" s="365">
        <f>IF(H$19-'様式３（療養者名簿）（⑤の場合）'!$BJ34+1&lt;=15,IF(H$19&gt;='様式３（療養者名簿）（⑤の場合）'!$BJ34,IF(H$19&lt;='様式３（療養者名簿）（⑤の場合）'!$BK34,1,0),0),0)</f>
        <v>0</v>
      </c>
      <c r="I29" s="365">
        <f>IF(I$19-'様式３（療養者名簿）（⑤の場合）'!$BJ34+1&lt;=15,IF(I$19&gt;='様式３（療養者名簿）（⑤の場合）'!$BJ34,IF(I$19&lt;='様式３（療養者名簿）（⑤の場合）'!$BK34,1,0),0),0)</f>
        <v>0</v>
      </c>
      <c r="J29" s="365">
        <f>IF(J$19-'様式３（療養者名簿）（⑤の場合）'!$BJ34+1&lt;=15,IF(J$19&gt;='様式３（療養者名簿）（⑤の場合）'!$BJ34,IF(J$19&lt;='様式３（療養者名簿）（⑤の場合）'!$BK34,1,0),0),0)</f>
        <v>0</v>
      </c>
      <c r="K29" s="365">
        <f>IF(K$19-'様式３（療養者名簿）（⑤の場合）'!$BJ34+1&lt;=15,IF(K$19&gt;='様式３（療養者名簿）（⑤の場合）'!$BJ34,IF(K$19&lt;='様式３（療養者名簿）（⑤の場合）'!$BK34,1,0),0),0)</f>
        <v>0</v>
      </c>
      <c r="L29" s="365">
        <f>IF(L$19-'様式３（療養者名簿）（⑤の場合）'!$BJ34+1&lt;=15,IF(L$19&gt;='様式３（療養者名簿）（⑤の場合）'!$BJ34,IF(L$19&lt;='様式３（療養者名簿）（⑤の場合）'!$BK34,1,0),0),0)</f>
        <v>0</v>
      </c>
      <c r="M29" s="365">
        <f>IF(M$19-'様式３（療養者名簿）（⑤の場合）'!$BJ34+1&lt;=15,IF(M$19&gt;='様式３（療養者名簿）（⑤の場合）'!$BJ34,IF(M$19&lt;='様式３（療養者名簿）（⑤の場合）'!$BK34,1,0),0),0)</f>
        <v>0</v>
      </c>
      <c r="N29" s="365">
        <f>IF(N$19-'様式３（療養者名簿）（⑤の場合）'!$BJ34+1&lt;=15,IF(N$19&gt;='様式３（療養者名簿）（⑤の場合）'!$BJ34,IF(N$19&lt;='様式３（療養者名簿）（⑤の場合）'!$BK34,1,0),0),0)</f>
        <v>0</v>
      </c>
      <c r="O29" s="365">
        <f>IF(O$19-'様式３（療養者名簿）（⑤の場合）'!$BJ34+1&lt;=15,IF(O$19&gt;='様式３（療養者名簿）（⑤の場合）'!$BJ34,IF(O$19&lt;='様式３（療養者名簿）（⑤の場合）'!$BK34,1,0),0),0)</f>
        <v>0</v>
      </c>
      <c r="P29" s="365">
        <f>IF(P$19-'様式３（療養者名簿）（⑤の場合）'!$BJ34+1&lt;=15,IF(P$19&gt;='様式３（療養者名簿）（⑤の場合）'!$BJ34,IF(P$19&lt;='様式３（療養者名簿）（⑤の場合）'!$BK34,1,0),0),0)</f>
        <v>0</v>
      </c>
      <c r="Q29" s="365">
        <f>IF(Q$19-'様式３（療養者名簿）（⑤の場合）'!$BJ34+1&lt;=15,IF(Q$19&gt;='様式３（療養者名簿）（⑤の場合）'!$BJ34,IF(Q$19&lt;='様式３（療養者名簿）（⑤の場合）'!$BK34,1,0),0),0)</f>
        <v>0</v>
      </c>
      <c r="R29" s="365">
        <f>IF(R$19-'様式３（療養者名簿）（⑤の場合）'!$BJ34+1&lt;=15,IF(R$19&gt;='様式３（療養者名簿）（⑤の場合）'!$BJ34,IF(R$19&lt;='様式３（療養者名簿）（⑤の場合）'!$BK34,1,0),0),0)</f>
        <v>0</v>
      </c>
      <c r="S29" s="365">
        <f>IF(S$19-'様式３（療養者名簿）（⑤の場合）'!$BJ34+1&lt;=15,IF(S$19&gt;='様式３（療養者名簿）（⑤の場合）'!$BJ34,IF(S$19&lt;='様式３（療養者名簿）（⑤の場合）'!$BK34,1,0),0),0)</f>
        <v>0</v>
      </c>
      <c r="T29" s="365">
        <f>IF(T$19-'様式３（療養者名簿）（⑤の場合）'!$BJ34+1&lt;=15,IF(T$19&gt;='様式３（療養者名簿）（⑤の場合）'!$BJ34,IF(T$19&lt;='様式３（療養者名簿）（⑤の場合）'!$BK34,1,0),0),0)</f>
        <v>0</v>
      </c>
      <c r="U29" s="365">
        <f>IF(U$19-'様式３（療養者名簿）（⑤の場合）'!$BJ34+1&lt;=15,IF(U$19&gt;='様式３（療養者名簿）（⑤の場合）'!$BJ34,IF(U$19&lt;='様式３（療養者名簿）（⑤の場合）'!$BK34,1,0),0),0)</f>
        <v>0</v>
      </c>
      <c r="V29" s="365">
        <f>IF(V$19-'様式３（療養者名簿）（⑤の場合）'!$BJ34+1&lt;=15,IF(V$19&gt;='様式３（療養者名簿）（⑤の場合）'!$BJ34,IF(V$19&lt;='様式３（療養者名簿）（⑤の場合）'!$BK34,1,0),0),0)</f>
        <v>0</v>
      </c>
      <c r="W29" s="365">
        <f>IF(W$19-'様式３（療養者名簿）（⑤の場合）'!$BJ34+1&lt;=15,IF(W$19&gt;='様式３（療養者名簿）（⑤の場合）'!$BJ34,IF(W$19&lt;='様式３（療養者名簿）（⑤の場合）'!$BK34,1,0),0),0)</f>
        <v>0</v>
      </c>
      <c r="X29" s="365">
        <f>IF(X$19-'様式３（療養者名簿）（⑤の場合）'!$BJ34+1&lt;=15,IF(X$19&gt;='様式３（療養者名簿）（⑤の場合）'!$BJ34,IF(X$19&lt;='様式３（療養者名簿）（⑤の場合）'!$BK34,1,0),0),0)</f>
        <v>0</v>
      </c>
      <c r="Y29" s="365">
        <f>IF(Y$19-'様式３（療養者名簿）（⑤の場合）'!$BJ34+1&lt;=15,IF(Y$19&gt;='様式３（療養者名簿）（⑤の場合）'!$BJ34,IF(Y$19&lt;='様式３（療養者名簿）（⑤の場合）'!$BK34,1,0),0),0)</f>
        <v>0</v>
      </c>
      <c r="Z29" s="365">
        <f>IF(Z$19-'様式３（療養者名簿）（⑤の場合）'!$BJ34+1&lt;=15,IF(Z$19&gt;='様式３（療養者名簿）（⑤の場合）'!$BJ34,IF(Z$19&lt;='様式３（療養者名簿）（⑤の場合）'!$BK34,1,0),0),0)</f>
        <v>0</v>
      </c>
      <c r="AA29" s="365">
        <f>IF(AA$19-'様式３（療養者名簿）（⑤の場合）'!$BJ34+1&lt;=15,IF(AA$19&gt;='様式３（療養者名簿）（⑤の場合）'!$BJ34,IF(AA$19&lt;='様式３（療養者名簿）（⑤の場合）'!$BK34,1,0),0),0)</f>
        <v>0</v>
      </c>
      <c r="AB29" s="365">
        <f>IF(AB$19-'様式３（療養者名簿）（⑤の場合）'!$BJ34+1&lt;=15,IF(AB$19&gt;='様式３（療養者名簿）（⑤の場合）'!$BJ34,IF(AB$19&lt;='様式３（療養者名簿）（⑤の場合）'!$BK34,1,0),0),0)</f>
        <v>0</v>
      </c>
      <c r="AC29" s="365">
        <f>IF(AC$19-'様式３（療養者名簿）（⑤の場合）'!$BJ34+1&lt;=15,IF(AC$19&gt;='様式３（療養者名簿）（⑤の場合）'!$BJ34,IF(AC$19&lt;='様式３（療養者名簿）（⑤の場合）'!$BK34,1,0),0),0)</f>
        <v>0</v>
      </c>
      <c r="AD29" s="365">
        <f>IF(AD$19-'様式３（療養者名簿）（⑤の場合）'!$BJ34+1&lt;=15,IF(AD$19&gt;='様式３（療養者名簿）（⑤の場合）'!$BJ34,IF(AD$19&lt;='様式３（療養者名簿）（⑤の場合）'!$BK34,1,0),0),0)</f>
        <v>0</v>
      </c>
      <c r="AE29" s="365">
        <f>IF(AE$19-'様式３（療養者名簿）（⑤の場合）'!$BJ34+1&lt;=15,IF(AE$19&gt;='様式３（療養者名簿）（⑤の場合）'!$BJ34,IF(AE$19&lt;='様式３（療養者名簿）（⑤の場合）'!$BK34,1,0),0),0)</f>
        <v>0</v>
      </c>
      <c r="AF29" s="365">
        <f>IF(AF$19-'様式３（療養者名簿）（⑤の場合）'!$BJ34+1&lt;=15,IF(AF$19&gt;='様式３（療養者名簿）（⑤の場合）'!$BJ34,IF(AF$19&lt;='様式３（療養者名簿）（⑤の場合）'!$BK34,1,0),0),0)</f>
        <v>0</v>
      </c>
      <c r="AG29" s="365">
        <f>IF(AG$19-'様式３（療養者名簿）（⑤の場合）'!$BJ34+1&lt;=15,IF(AG$19&gt;='様式３（療養者名簿）（⑤の場合）'!$BJ34,IF(AG$19&lt;='様式３（療養者名簿）（⑤の場合）'!$BK34,1,0),0),0)</f>
        <v>0</v>
      </c>
      <c r="AH29" s="365">
        <f>IF(AH$19-'様式３（療養者名簿）（⑤の場合）'!$BJ34+1&lt;=15,IF(AH$19&gt;='様式３（療養者名簿）（⑤の場合）'!$BJ34,IF(AH$19&lt;='様式３（療養者名簿）（⑤の場合）'!$BK34,1,0),0),0)</f>
        <v>0</v>
      </c>
      <c r="AI29" s="365">
        <f>IF(AI$19-'様式３（療養者名簿）（⑤の場合）'!$BJ34+1&lt;=15,IF(AI$19&gt;='様式３（療養者名簿）（⑤の場合）'!$BJ34,IF(AI$19&lt;='様式３（療養者名簿）（⑤の場合）'!$BK34,1,0),0),0)</f>
        <v>0</v>
      </c>
      <c r="AJ29" s="365">
        <f>IF(AJ$19-'様式３（療養者名簿）（⑤の場合）'!$BJ34+1&lt;=15,IF(AJ$19&gt;='様式３（療養者名簿）（⑤の場合）'!$BJ34,IF(AJ$19&lt;='様式３（療養者名簿）（⑤の場合）'!$BK34,1,0),0),0)</f>
        <v>0</v>
      </c>
      <c r="AK29" s="365">
        <f>IF(AK$19-'様式３（療養者名簿）（⑤の場合）'!$BJ34+1&lt;=15,IF(AK$19&gt;='様式３（療養者名簿）（⑤の場合）'!$BJ34,IF(AK$19&lt;='様式３（療養者名簿）（⑤の場合）'!$BK34,1,0),0),0)</f>
        <v>0</v>
      </c>
      <c r="AL29" s="365">
        <f>IF(AL$19-'様式３（療養者名簿）（⑤の場合）'!$BJ34+1&lt;=15,IF(AL$19&gt;='様式３（療養者名簿）（⑤の場合）'!$BJ34,IF(AL$19&lt;='様式３（療養者名簿）（⑤の場合）'!$BK34,1,0),0),0)</f>
        <v>0</v>
      </c>
      <c r="AM29" s="365">
        <f>IF(AM$19-'様式３（療養者名簿）（⑤の場合）'!$BJ34+1&lt;=15,IF(AM$19&gt;='様式３（療養者名簿）（⑤の場合）'!$BJ34,IF(AM$19&lt;='様式３（療養者名簿）（⑤の場合）'!$BK34,1,0),0),0)</f>
        <v>0</v>
      </c>
      <c r="AN29" s="365">
        <f>IF(AN$19-'様式３（療養者名簿）（⑤の場合）'!$BJ34+1&lt;=15,IF(AN$19&gt;='様式３（療養者名簿）（⑤の場合）'!$BJ34,IF(AN$19&lt;='様式３（療養者名簿）（⑤の場合）'!$BK34,1,0),0),0)</f>
        <v>0</v>
      </c>
      <c r="AO29" s="365">
        <f>IF(AO$19-'様式３（療養者名簿）（⑤の場合）'!$BJ34+1&lt;=15,IF(AO$19&gt;='様式３（療養者名簿）（⑤の場合）'!$BJ34,IF(AO$19&lt;='様式３（療養者名簿）（⑤の場合）'!$BK34,1,0),0),0)</f>
        <v>0</v>
      </c>
      <c r="AP29" s="365">
        <f>IF(AP$19-'様式３（療養者名簿）（⑤の場合）'!$BJ34+1&lt;=15,IF(AP$19&gt;='様式３（療養者名簿）（⑤の場合）'!$BJ34,IF(AP$19&lt;='様式３（療養者名簿）（⑤の場合）'!$BK34,1,0),0),0)</f>
        <v>0</v>
      </c>
      <c r="AQ29" s="365">
        <f>IF(AQ$19-'様式３（療養者名簿）（⑤の場合）'!$BJ34+1&lt;=15,IF(AQ$19&gt;='様式３（療養者名簿）（⑤の場合）'!$BJ34,IF(AQ$19&lt;='様式３（療養者名簿）（⑤の場合）'!$BK34,1,0),0),0)</f>
        <v>0</v>
      </c>
      <c r="AR29" s="365">
        <f>IF(AR$19-'様式３（療養者名簿）（⑤の場合）'!$BJ34+1&lt;=15,IF(AR$19&gt;='様式３（療養者名簿）（⑤の場合）'!$BJ34,IF(AR$19&lt;='様式３（療養者名簿）（⑤の場合）'!$BK34,1,0),0),0)</f>
        <v>0</v>
      </c>
      <c r="AS29" s="365">
        <f>IF(AS$19-'様式３（療養者名簿）（⑤の場合）'!$BJ34+1&lt;=15,IF(AS$19&gt;='様式３（療養者名簿）（⑤の場合）'!$BJ34,IF(AS$19&lt;='様式３（療養者名簿）（⑤の場合）'!$BK34,1,0),0),0)</f>
        <v>0</v>
      </c>
      <c r="AT29" s="365">
        <f>IF(AT$19-'様式３（療養者名簿）（⑤の場合）'!$BJ34+1&lt;=15,IF(AT$19&gt;='様式３（療養者名簿）（⑤の場合）'!$BJ34,IF(AT$19&lt;='様式３（療養者名簿）（⑤の場合）'!$BK34,1,0),0),0)</f>
        <v>0</v>
      </c>
      <c r="AU29" s="365">
        <f>IF(AU$19-'様式３（療養者名簿）（⑤の場合）'!$BJ34+1&lt;=15,IF(AU$19&gt;='様式３（療養者名簿）（⑤の場合）'!$BJ34,IF(AU$19&lt;='様式３（療養者名簿）（⑤の場合）'!$BK34,1,0),0),0)</f>
        <v>0</v>
      </c>
      <c r="AV29" s="365">
        <f>IF(AV$19-'様式３（療養者名簿）（⑤の場合）'!$BJ34+1&lt;=15,IF(AV$19&gt;='様式３（療養者名簿）（⑤の場合）'!$BJ34,IF(AV$19&lt;='様式３（療養者名簿）（⑤の場合）'!$BK34,1,0),0),0)</f>
        <v>0</v>
      </c>
      <c r="AW29" s="365">
        <f>IF(AW$19-'様式３（療養者名簿）（⑤の場合）'!$BJ34+1&lt;=15,IF(AW$19&gt;='様式３（療養者名簿）（⑤の場合）'!$BJ34,IF(AW$19&lt;='様式３（療養者名簿）（⑤の場合）'!$BK34,1,0),0),0)</f>
        <v>0</v>
      </c>
      <c r="AX29" s="365">
        <f>IF(AX$19-'様式３（療養者名簿）（⑤の場合）'!$BJ34+1&lt;=15,IF(AX$19&gt;='様式３（療養者名簿）（⑤の場合）'!$BJ34,IF(AX$19&lt;='様式３（療養者名簿）（⑤の場合）'!$BK34,1,0),0),0)</f>
        <v>0</v>
      </c>
      <c r="AY29" s="365">
        <f>IF(AY$19-'様式３（療養者名簿）（⑤の場合）'!$BJ34+1&lt;=15,IF(AY$19&gt;='様式３（療養者名簿）（⑤の場合）'!$BJ34,IF(AY$19&lt;='様式３（療養者名簿）（⑤の場合）'!$BK34,1,0),0),0)</f>
        <v>0</v>
      </c>
      <c r="AZ29" s="365">
        <f>IF(AZ$19-'様式３（療養者名簿）（⑤の場合）'!$BJ34+1&lt;=15,IF(AZ$19&gt;='様式３（療養者名簿）（⑤の場合）'!$BJ34,IF(AZ$19&lt;='様式３（療養者名簿）（⑤の場合）'!$BK34,1,0),0),0)</f>
        <v>0</v>
      </c>
      <c r="BA29" s="365">
        <f>IF(BA$19-'様式３（療養者名簿）（⑤の場合）'!$BJ34+1&lt;=15,IF(BA$19&gt;='様式３（療養者名簿）（⑤の場合）'!$BJ34,IF(BA$19&lt;='様式３（療養者名簿）（⑤の場合）'!$BK34,1,0),0),0)</f>
        <v>0</v>
      </c>
      <c r="BB29" s="365">
        <f>IF(BB$19-'様式３（療養者名簿）（⑤の場合）'!$BJ34+1&lt;=15,IF(BB$19&gt;='様式３（療養者名簿）（⑤の場合）'!$BJ34,IF(BB$19&lt;='様式３（療養者名簿）（⑤の場合）'!$BK34,1,0),0),0)</f>
        <v>0</v>
      </c>
      <c r="BC29" s="365">
        <f>IF(BC$19-'様式３（療養者名簿）（⑤の場合）'!$BJ34+1&lt;=15,IF(BC$19&gt;='様式３（療養者名簿）（⑤の場合）'!$BJ34,IF(BC$19&lt;='様式３（療養者名簿）（⑤の場合）'!$BK34,1,0),0),0)</f>
        <v>0</v>
      </c>
      <c r="BD29" s="365">
        <f>IF(BD$19-'様式３（療養者名簿）（⑤の場合）'!$BJ34+1&lt;=15,IF(BD$19&gt;='様式３（療養者名簿）（⑤の場合）'!$BJ34,IF(BD$19&lt;='様式３（療養者名簿）（⑤の場合）'!$BK34,1,0),0),0)</f>
        <v>0</v>
      </c>
      <c r="BE29" s="365">
        <f>IF(BE$19-'様式３（療養者名簿）（⑤の場合）'!$BJ34+1&lt;=15,IF(BE$19&gt;='様式３（療養者名簿）（⑤の場合）'!$BJ34,IF(BE$19&lt;='様式３（療養者名簿）（⑤の場合）'!$BK34,1,0),0),0)</f>
        <v>0</v>
      </c>
      <c r="BF29" s="365">
        <f>IF(BF$19-'様式３（療養者名簿）（⑤の場合）'!$BJ34+1&lt;=15,IF(BF$19&gt;='様式３（療養者名簿）（⑤の場合）'!$BJ34,IF(BF$19&lt;='様式３（療養者名簿）（⑤の場合）'!$BK34,1,0),0),0)</f>
        <v>0</v>
      </c>
      <c r="BG29" s="365">
        <f>IF(BG$19-'様式３（療養者名簿）（⑤の場合）'!$BJ34+1&lt;=15,IF(BG$19&gt;='様式３（療養者名簿）（⑤の場合）'!$BJ34,IF(BG$19&lt;='様式３（療養者名簿）（⑤の場合）'!$BK34,1,0),0),0)</f>
        <v>0</v>
      </c>
      <c r="BH29" s="365">
        <f>IF(BH$19-'様式３（療養者名簿）（⑤の場合）'!$BJ34+1&lt;=15,IF(BH$19&gt;='様式３（療養者名簿）（⑤の場合）'!$BJ34,IF(BH$19&lt;='様式３（療養者名簿）（⑤の場合）'!$BK34,1,0),0),0)</f>
        <v>0</v>
      </c>
      <c r="BI29" s="365">
        <f>IF(BI$19-'様式３（療養者名簿）（⑤の場合）'!$BJ34+1&lt;=15,IF(BI$19&gt;='様式３（療養者名簿）（⑤の場合）'!$BJ34,IF(BI$19&lt;='様式３（療養者名簿）（⑤の場合）'!$BK34,1,0),0),0)</f>
        <v>0</v>
      </c>
      <c r="BJ29" s="365">
        <f>IF(BJ$19-'様式３（療養者名簿）（⑤の場合）'!$BJ34+1&lt;=15,IF(BJ$19&gt;='様式３（療養者名簿）（⑤の場合）'!$BJ34,IF(BJ$19&lt;='様式３（療養者名簿）（⑤の場合）'!$BK34,1,0),0),0)</f>
        <v>0</v>
      </c>
      <c r="BK29" s="365">
        <f>IF(BK$19-'様式３（療養者名簿）（⑤の場合）'!$BJ34+1&lt;=15,IF(BK$19&gt;='様式３（療養者名簿）（⑤の場合）'!$BJ34,IF(BK$19&lt;='様式３（療養者名簿）（⑤の場合）'!$BK34,1,0),0),0)</f>
        <v>0</v>
      </c>
      <c r="BL29" s="365">
        <f>IF(BL$19-'様式３（療養者名簿）（⑤の場合）'!$BJ34+1&lt;=15,IF(BL$19&gt;='様式３（療養者名簿）（⑤の場合）'!$BJ34,IF(BL$19&lt;='様式３（療養者名簿）（⑤の場合）'!$BK34,1,0),0),0)</f>
        <v>0</v>
      </c>
      <c r="BM29" s="365">
        <f>IF(BM$19-'様式３（療養者名簿）（⑤の場合）'!$BJ34+1&lt;=15,IF(BM$19&gt;='様式３（療養者名簿）（⑤の場合）'!$BJ34,IF(BM$19&lt;='様式３（療養者名簿）（⑤の場合）'!$BK34,1,0),0),0)</f>
        <v>0</v>
      </c>
      <c r="BN29" s="365">
        <f>IF(BN$19-'様式３（療養者名簿）（⑤の場合）'!$BJ34+1&lt;=15,IF(BN$19&gt;='様式３（療養者名簿）（⑤の場合）'!$BJ34,IF(BN$19&lt;='様式３（療養者名簿）（⑤の場合）'!$BK34,1,0),0),0)</f>
        <v>0</v>
      </c>
      <c r="BO29" s="365">
        <f>IF(BO$19-'様式３（療養者名簿）（⑤の場合）'!$BJ34+1&lt;=15,IF(BO$19&gt;='様式３（療養者名簿）（⑤の場合）'!$BJ34,IF(BO$19&lt;='様式３（療養者名簿）（⑤の場合）'!$BK34,1,0),0),0)</f>
        <v>0</v>
      </c>
      <c r="BP29" s="365">
        <f>IF(BP$19-'様式３（療養者名簿）（⑤の場合）'!$BJ34+1&lt;=15,IF(BP$19&gt;='様式３（療養者名簿）（⑤の場合）'!$BJ34,IF(BP$19&lt;='様式３（療養者名簿）（⑤の場合）'!$BK34,1,0),0),0)</f>
        <v>0</v>
      </c>
      <c r="BQ29" s="365">
        <f>IF(BQ$19-'様式３（療養者名簿）（⑤の場合）'!$BJ34+1&lt;=15,IF(BQ$19&gt;='様式３（療養者名簿）（⑤の場合）'!$BJ34,IF(BQ$19&lt;='様式３（療養者名簿）（⑤の場合）'!$BK34,1,0),0),0)</f>
        <v>0</v>
      </c>
      <c r="BR29" s="365">
        <f>IF(BR$19-'様式３（療養者名簿）（⑤の場合）'!$BJ34+1&lt;=15,IF(BR$19&gt;='様式３（療養者名簿）（⑤の場合）'!$BJ34,IF(BR$19&lt;='様式３（療養者名簿）（⑤の場合）'!$BK34,1,0),0),0)</f>
        <v>0</v>
      </c>
      <c r="BS29" s="365">
        <f>IF(BS$19-'様式３（療養者名簿）（⑤の場合）'!$BJ34+1&lt;=15,IF(BS$19&gt;='様式３（療養者名簿）（⑤の場合）'!$BJ34,IF(BS$19&lt;='様式３（療養者名簿）（⑤の場合）'!$BK34,1,0),0),0)</f>
        <v>0</v>
      </c>
      <c r="BT29" s="365">
        <f>IF(BT$19-'様式３（療養者名簿）（⑤の場合）'!$BJ34+1&lt;=15,IF(BT$19&gt;='様式３（療養者名簿）（⑤の場合）'!$BJ34,IF(BT$19&lt;='様式３（療養者名簿）（⑤の場合）'!$BK34,1,0),0),0)</f>
        <v>0</v>
      </c>
      <c r="BU29" s="365">
        <f>IF(BU$19-'様式３（療養者名簿）（⑤の場合）'!$BJ34+1&lt;=15,IF(BU$19&gt;='様式３（療養者名簿）（⑤の場合）'!$BJ34,IF(BU$19&lt;='様式３（療養者名簿）（⑤の場合）'!$BK34,1,0),0),0)</f>
        <v>0</v>
      </c>
      <c r="BV29" s="365">
        <f>IF(BV$19-'様式３（療養者名簿）（⑤の場合）'!$BJ34+1&lt;=15,IF(BV$19&gt;='様式３（療養者名簿）（⑤の場合）'!$BJ34,IF(BV$19&lt;='様式３（療養者名簿）（⑤の場合）'!$BK34,1,0),0),0)</f>
        <v>0</v>
      </c>
      <c r="BW29" s="365">
        <f>IF(BW$19-'様式３（療養者名簿）（⑤の場合）'!$BJ34+1&lt;=15,IF(BW$19&gt;='様式３（療養者名簿）（⑤の場合）'!$BJ34,IF(BW$19&lt;='様式３（療養者名簿）（⑤の場合）'!$BK34,1,0),0),0)</f>
        <v>0</v>
      </c>
      <c r="BX29" s="365">
        <f>IF(BX$19-'様式３（療養者名簿）（⑤の場合）'!$BJ34+1&lt;=15,IF(BX$19&gt;='様式３（療養者名簿）（⑤の場合）'!$BJ34,IF(BX$19&lt;='様式３（療養者名簿）（⑤の場合）'!$BK34,1,0),0),0)</f>
        <v>0</v>
      </c>
      <c r="BY29" s="365">
        <f>IF(BY$19-'様式３（療養者名簿）（⑤の場合）'!$BJ34+1&lt;=15,IF(BY$19&gt;='様式３（療養者名簿）（⑤の場合）'!$BJ34,IF(BY$19&lt;='様式３（療養者名簿）（⑤の場合）'!$BK34,1,0),0),0)</f>
        <v>0</v>
      </c>
      <c r="BZ29" s="365">
        <f>IF(BZ$19-'様式３（療養者名簿）（⑤の場合）'!$BJ34+1&lt;=15,IF(BZ$19&gt;='様式３（療養者名簿）（⑤の場合）'!$BJ34,IF(BZ$19&lt;='様式３（療養者名簿）（⑤の場合）'!$BK34,1,0),0),0)</f>
        <v>0</v>
      </c>
      <c r="CA29" s="365">
        <f>IF(CA$19-'様式３（療養者名簿）（⑤の場合）'!$BJ34+1&lt;=15,IF(CA$19&gt;='様式３（療養者名簿）（⑤の場合）'!$BJ34,IF(CA$19&lt;='様式３（療養者名簿）（⑤の場合）'!$BK34,1,0),0),0)</f>
        <v>0</v>
      </c>
      <c r="CB29" s="365">
        <f>IF(CB$19-'様式３（療養者名簿）（⑤の場合）'!$BJ34+1&lt;=15,IF(CB$19&gt;='様式３（療養者名簿）（⑤の場合）'!$BJ34,IF(CB$19&lt;='様式３（療養者名簿）（⑤の場合）'!$BK34,1,0),0),0)</f>
        <v>0</v>
      </c>
      <c r="CC29" s="365">
        <f>IF(CC$19-'様式３（療養者名簿）（⑤の場合）'!$BJ34+1&lt;=15,IF(CC$19&gt;='様式３（療養者名簿）（⑤の場合）'!$BJ34,IF(CC$19&lt;='様式３（療養者名簿）（⑤の場合）'!$BK34,1,0),0),0)</f>
        <v>0</v>
      </c>
      <c r="CD29" s="365">
        <f>IF(CD$19-'様式３（療養者名簿）（⑤の場合）'!$BJ34+1&lt;=15,IF(CD$19&gt;='様式３（療養者名簿）（⑤の場合）'!$BJ34,IF(CD$19&lt;='様式３（療養者名簿）（⑤の場合）'!$BK34,1,0),0),0)</f>
        <v>0</v>
      </c>
      <c r="CE29" s="365">
        <f>IF(CE$19-'様式３（療養者名簿）（⑤の場合）'!$BJ34+1&lt;=15,IF(CE$19&gt;='様式３（療養者名簿）（⑤の場合）'!$BJ34,IF(CE$19&lt;='様式３（療養者名簿）（⑤の場合）'!$BK34,1,0),0),0)</f>
        <v>0</v>
      </c>
      <c r="CF29" s="365">
        <f>IF(CF$19-'様式３（療養者名簿）（⑤の場合）'!$BJ34+1&lt;=15,IF(CF$19&gt;='様式３（療養者名簿）（⑤の場合）'!$BJ34,IF(CF$19&lt;='様式３（療養者名簿）（⑤の場合）'!$BK34,1,0),0),0)</f>
        <v>0</v>
      </c>
      <c r="CG29" s="365">
        <f>IF(CG$19-'様式３（療養者名簿）（⑤の場合）'!$BJ34+1&lt;=15,IF(CG$19&gt;='様式３（療養者名簿）（⑤の場合）'!$BJ34,IF(CG$19&lt;='様式３（療養者名簿）（⑤の場合）'!$BK34,1,0),0),0)</f>
        <v>0</v>
      </c>
      <c r="CH29" s="365">
        <f>IF(CH$19-'様式３（療養者名簿）（⑤の場合）'!$BJ34+1&lt;=15,IF(CH$19&gt;='様式３（療養者名簿）（⑤の場合）'!$BJ34,IF(CH$19&lt;='様式３（療養者名簿）（⑤の場合）'!$BK34,1,0),0),0)</f>
        <v>0</v>
      </c>
      <c r="CI29" s="365">
        <f>IF(CI$19-'様式３（療養者名簿）（⑤の場合）'!$BJ34+1&lt;=15,IF(CI$19&gt;='様式３（療養者名簿）（⑤の場合）'!$BJ34,IF(CI$19&lt;='様式３（療養者名簿）（⑤の場合）'!$BK34,1,0),0),0)</f>
        <v>0</v>
      </c>
      <c r="CJ29" s="365">
        <f>IF(CJ$19-'様式３（療養者名簿）（⑤の場合）'!$BJ34+1&lt;=15,IF(CJ$19&gt;='様式３（療養者名簿）（⑤の場合）'!$BJ34,IF(CJ$19&lt;='様式３（療養者名簿）（⑤の場合）'!$BK34,1,0),0),0)</f>
        <v>0</v>
      </c>
      <c r="CK29" s="365">
        <f>IF(CK$19-'様式３（療養者名簿）（⑤の場合）'!$BJ34+1&lt;=15,IF(CK$19&gt;='様式３（療養者名簿）（⑤の場合）'!$BJ34,IF(CK$19&lt;='様式３（療養者名簿）（⑤の場合）'!$BK34,1,0),0),0)</f>
        <v>0</v>
      </c>
      <c r="CL29" s="365">
        <f>IF(CL$19-'様式３（療養者名簿）（⑤の場合）'!$BJ34+1&lt;=15,IF(CL$19&gt;='様式３（療養者名簿）（⑤の場合）'!$BJ34,IF(CL$19&lt;='様式３（療養者名簿）（⑤の場合）'!$BK34,1,0),0),0)</f>
        <v>0</v>
      </c>
      <c r="CM29" s="365">
        <f>IF(CM$19-'様式３（療養者名簿）（⑤の場合）'!$BJ34+1&lt;=15,IF(CM$19&gt;='様式３（療養者名簿）（⑤の場合）'!$BJ34,IF(CM$19&lt;='様式３（療養者名簿）（⑤の場合）'!$BK34,1,0),0),0)</f>
        <v>0</v>
      </c>
      <c r="CN29" s="365">
        <f>IF(CN$19-'様式３（療養者名簿）（⑤の場合）'!$BJ34+1&lt;=15,IF(CN$19&gt;='様式３（療養者名簿）（⑤の場合）'!$BJ34,IF(CN$19&lt;='様式３（療養者名簿）（⑤の場合）'!$BK34,1,0),0),0)</f>
        <v>0</v>
      </c>
      <c r="CO29" s="365">
        <f>IF(CO$19-'様式３（療養者名簿）（⑤の場合）'!$BJ34+1&lt;=15,IF(CO$19&gt;='様式３（療養者名簿）（⑤の場合）'!$BJ34,IF(CO$19&lt;='様式３（療養者名簿）（⑤の場合）'!$BK34,1,0),0),0)</f>
        <v>0</v>
      </c>
      <c r="CP29" s="365">
        <f>IF(CP$19-'様式３（療養者名簿）（⑤の場合）'!$BJ34+1&lt;=15,IF(CP$19&gt;='様式３（療養者名簿）（⑤の場合）'!$BJ34,IF(CP$19&lt;='様式３（療養者名簿）（⑤の場合）'!$BK34,1,0),0),0)</f>
        <v>0</v>
      </c>
      <c r="CQ29" s="365">
        <f>IF(CQ$19-'様式３（療養者名簿）（⑤の場合）'!$BJ34+1&lt;=15,IF(CQ$19&gt;='様式３（療養者名簿）（⑤の場合）'!$BJ34,IF(CQ$19&lt;='様式３（療養者名簿）（⑤の場合）'!$BK34,1,0),0),0)</f>
        <v>0</v>
      </c>
      <c r="CR29" s="365">
        <f>IF(CR$19-'様式３（療養者名簿）（⑤の場合）'!$BJ34+1&lt;=15,IF(CR$19&gt;='様式３（療養者名簿）（⑤の場合）'!$BJ34,IF(CR$19&lt;='様式３（療養者名簿）（⑤の場合）'!$BK34,1,0),0),0)</f>
        <v>0</v>
      </c>
      <c r="CS29" s="365">
        <f>IF(CS$19-'様式３（療養者名簿）（⑤の場合）'!$BJ34+1&lt;=15,IF(CS$19&gt;='様式３（療養者名簿）（⑤の場合）'!$BJ34,IF(CS$19&lt;='様式３（療養者名簿）（⑤の場合）'!$BK34,1,0),0),0)</f>
        <v>0</v>
      </c>
      <c r="CT29" s="365">
        <f>IF(CT$19-'様式３（療養者名簿）（⑤の場合）'!$BJ34+1&lt;=15,IF(CT$19&gt;='様式３（療養者名簿）（⑤の場合）'!$BJ34,IF(CT$19&lt;='様式３（療養者名簿）（⑤の場合）'!$BK34,1,0),0),0)</f>
        <v>0</v>
      </c>
      <c r="CU29" s="365">
        <f>IF(CU$19-'様式３（療養者名簿）（⑤の場合）'!$BJ34+1&lt;=15,IF(CU$19&gt;='様式３（療養者名簿）（⑤の場合）'!$BJ34,IF(CU$19&lt;='様式３（療養者名簿）（⑤の場合）'!$BK34,1,0),0),0)</f>
        <v>0</v>
      </c>
      <c r="CV29" s="365">
        <f>IF(CV$19-'様式３（療養者名簿）（⑤の場合）'!$BJ34+1&lt;=15,IF(CV$19&gt;='様式３（療養者名簿）（⑤の場合）'!$BJ34,IF(CV$19&lt;='様式３（療養者名簿）（⑤の場合）'!$BK34,1,0),0),0)</f>
        <v>0</v>
      </c>
      <c r="CW29" s="365">
        <f>IF(CW$19-'様式３（療養者名簿）（⑤の場合）'!$BJ34+1&lt;=15,IF(CW$19&gt;='様式３（療養者名簿）（⑤の場合）'!$BJ34,IF(CW$19&lt;='様式３（療養者名簿）（⑤の場合）'!$BK34,1,0),0),0)</f>
        <v>0</v>
      </c>
      <c r="CX29" s="365">
        <f>IF(CX$19-'様式３（療養者名簿）（⑤の場合）'!$BJ34+1&lt;=15,IF(CX$19&gt;='様式３（療養者名簿）（⑤の場合）'!$BJ34,IF(CX$19&lt;='様式３（療養者名簿）（⑤の場合）'!$BK34,1,0),0),0)</f>
        <v>0</v>
      </c>
      <c r="CY29" s="365">
        <f>IF(CY$19-'様式３（療養者名簿）（⑤の場合）'!$BJ34+1&lt;=15,IF(CY$19&gt;='様式３（療養者名簿）（⑤の場合）'!$BJ34,IF(CY$19&lt;='様式３（療養者名簿）（⑤の場合）'!$BK34,1,0),0),0)</f>
        <v>0</v>
      </c>
      <c r="CZ29" s="365">
        <f>IF(CZ$19-'様式３（療養者名簿）（⑤の場合）'!$BJ34+1&lt;=15,IF(CZ$19&gt;='様式３（療養者名簿）（⑤の場合）'!$BJ34,IF(CZ$19&lt;='様式３（療養者名簿）（⑤の場合）'!$BK34,1,0),0),0)</f>
        <v>0</v>
      </c>
      <c r="DA29" s="365">
        <f>IF(DA$19-'様式３（療養者名簿）（⑤の場合）'!$BJ34+1&lt;=15,IF(DA$19&gt;='様式３（療養者名簿）（⑤の場合）'!$BJ34,IF(DA$19&lt;='様式３（療養者名簿）（⑤の場合）'!$BK34,1,0),0),0)</f>
        <v>0</v>
      </c>
      <c r="DB29" s="365">
        <f>IF(DB$19-'様式３（療養者名簿）（⑤の場合）'!$BJ34+1&lt;=15,IF(DB$19&gt;='様式３（療養者名簿）（⑤の場合）'!$BJ34,IF(DB$19&lt;='様式３（療養者名簿）（⑤の場合）'!$BK34,1,0),0),0)</f>
        <v>0</v>
      </c>
      <c r="DC29" s="365">
        <f>IF(DC$19-'様式３（療養者名簿）（⑤の場合）'!$BJ34+1&lt;=15,IF(DC$19&gt;='様式３（療養者名簿）（⑤の場合）'!$BJ34,IF(DC$19&lt;='様式３（療養者名簿）（⑤の場合）'!$BK34,1,0),0),0)</f>
        <v>0</v>
      </c>
      <c r="DD29" s="365">
        <f>IF(DD$19-'様式３（療養者名簿）（⑤の場合）'!$BJ34+1&lt;=15,IF(DD$19&gt;='様式３（療養者名簿）（⑤の場合）'!$BJ34,IF(DD$19&lt;='様式３（療養者名簿）（⑤の場合）'!$BK34,1,0),0),0)</f>
        <v>0</v>
      </c>
      <c r="DE29" s="365">
        <f>IF(DE$19-'様式３（療養者名簿）（⑤の場合）'!$BJ34+1&lt;=15,IF(DE$19&gt;='様式３（療養者名簿）（⑤の場合）'!$BJ34,IF(DE$19&lt;='様式３（療養者名簿）（⑤の場合）'!$BK34,1,0),0),0)</f>
        <v>0</v>
      </c>
      <c r="DF29" s="365">
        <f>IF(DF$19-'様式３（療養者名簿）（⑤の場合）'!$BJ34+1&lt;=15,IF(DF$19&gt;='様式３（療養者名簿）（⑤の場合）'!$BJ34,IF(DF$19&lt;='様式３（療養者名簿）（⑤の場合）'!$BK34,1,0),0),0)</f>
        <v>0</v>
      </c>
      <c r="DG29" s="365">
        <f>IF(DG$19-'様式３（療養者名簿）（⑤の場合）'!$BJ34+1&lt;=15,IF(DG$19&gt;='様式３（療養者名簿）（⑤の場合）'!$BJ34,IF(DG$19&lt;='様式３（療養者名簿）（⑤の場合）'!$BK34,1,0),0),0)</f>
        <v>0</v>
      </c>
      <c r="DH29" s="365">
        <f>IF(DH$19-'様式３（療養者名簿）（⑤の場合）'!$BJ34+1&lt;=15,IF(DH$19&gt;='様式３（療養者名簿）（⑤の場合）'!$BJ34,IF(DH$19&lt;='様式３（療養者名簿）（⑤の場合）'!$BK34,1,0),0),0)</f>
        <v>0</v>
      </c>
      <c r="DI29" s="365">
        <f>IF(DI$19-'様式３（療養者名簿）（⑤の場合）'!$BJ34+1&lt;=15,IF(DI$19&gt;='様式３（療養者名簿）（⑤の場合）'!$BJ34,IF(DI$19&lt;='様式３（療養者名簿）（⑤の場合）'!$BK34,1,0),0),0)</f>
        <v>0</v>
      </c>
      <c r="DJ29" s="365">
        <f>IF(DJ$19-'様式３（療養者名簿）（⑤の場合）'!$BJ34+1&lt;=15,IF(DJ$19&gt;='様式３（療養者名簿）（⑤の場合）'!$BJ34,IF(DJ$19&lt;='様式３（療養者名簿）（⑤の場合）'!$BK34,1,0),0),0)</f>
        <v>0</v>
      </c>
      <c r="DK29" s="365">
        <f>IF(DK$19-'様式３（療養者名簿）（⑤の場合）'!$BJ34+1&lt;=15,IF(DK$19&gt;='様式３（療養者名簿）（⑤の場合）'!$BJ34,IF(DK$19&lt;='様式３（療養者名簿）（⑤の場合）'!$BK34,1,0),0),0)</f>
        <v>0</v>
      </c>
      <c r="DL29" s="365">
        <f>IF(DL$19-'様式３（療養者名簿）（⑤の場合）'!$BJ34+1&lt;=15,IF(DL$19&gt;='様式３（療養者名簿）（⑤の場合）'!$BJ34,IF(DL$19&lt;='様式３（療養者名簿）（⑤の場合）'!$BK34,1,0),0),0)</f>
        <v>0</v>
      </c>
      <c r="DM29" s="365">
        <f>IF(DM$19-'様式３（療養者名簿）（⑤の場合）'!$BJ34+1&lt;=15,IF(DM$19&gt;='様式３（療養者名簿）（⑤の場合）'!$BJ34,IF(DM$19&lt;='様式３（療養者名簿）（⑤の場合）'!$BK34,1,0),0),0)</f>
        <v>0</v>
      </c>
      <c r="DN29" s="365">
        <f>IF(DN$19-'様式３（療養者名簿）（⑤の場合）'!$BJ34+1&lt;=15,IF(DN$19&gt;='様式３（療養者名簿）（⑤の場合）'!$BJ34,IF(DN$19&lt;='様式３（療養者名簿）（⑤の場合）'!$BK34,1,0),0),0)</f>
        <v>0</v>
      </c>
      <c r="DO29" s="365">
        <f>IF(DO$19-'様式３（療養者名簿）（⑤の場合）'!$BJ34+1&lt;=15,IF(DO$19&gt;='様式３（療養者名簿）（⑤の場合）'!$BJ34,IF(DO$19&lt;='様式３（療養者名簿）（⑤の場合）'!$BK34,1,0),0),0)</f>
        <v>0</v>
      </c>
      <c r="DP29" s="365">
        <f>IF(DP$19-'様式３（療養者名簿）（⑤の場合）'!$BJ34+1&lt;=15,IF(DP$19&gt;='様式３（療養者名簿）（⑤の場合）'!$BJ34,IF(DP$19&lt;='様式３（療養者名簿）（⑤の場合）'!$BK34,1,0),0),0)</f>
        <v>0</v>
      </c>
      <c r="DQ29" s="365">
        <f>IF(DQ$19-'様式３（療養者名簿）（⑤の場合）'!$BJ34+1&lt;=15,IF(DQ$19&gt;='様式３（療養者名簿）（⑤の場合）'!$BJ34,IF(DQ$19&lt;='様式３（療養者名簿）（⑤の場合）'!$BK34,1,0),0),0)</f>
        <v>0</v>
      </c>
      <c r="DR29" s="365">
        <f>IF(DR$19-'様式３（療養者名簿）（⑤の場合）'!$BJ34+1&lt;=15,IF(DR$19&gt;='様式３（療養者名簿）（⑤の場合）'!$BJ34,IF(DR$19&lt;='様式３（療養者名簿）（⑤の場合）'!$BK34,1,0),0),0)</f>
        <v>0</v>
      </c>
      <c r="DS29" s="365">
        <f>IF(DS$19-'様式３（療養者名簿）（⑤の場合）'!$BJ34+1&lt;=15,IF(DS$19&gt;='様式３（療養者名簿）（⑤の場合）'!$BJ34,IF(DS$19&lt;='様式３（療養者名簿）（⑤の場合）'!$BK34,1,0),0),0)</f>
        <v>0</v>
      </c>
      <c r="DT29" s="365">
        <f>IF(DT$19-'様式３（療養者名簿）（⑤の場合）'!$BJ34+1&lt;=15,IF(DT$19&gt;='様式３（療養者名簿）（⑤の場合）'!$BJ34,IF(DT$19&lt;='様式３（療養者名簿）（⑤の場合）'!$BK34,1,0),0),0)</f>
        <v>0</v>
      </c>
      <c r="DU29" s="365">
        <f>IF(DU$19-'様式３（療養者名簿）（⑤の場合）'!$BJ34+1&lt;=15,IF(DU$19&gt;='様式３（療養者名簿）（⑤の場合）'!$BJ34,IF(DU$19&lt;='様式３（療養者名簿）（⑤の場合）'!$BK34,1,0),0),0)</f>
        <v>0</v>
      </c>
      <c r="DV29" s="365">
        <f>IF(DV$19-'様式３（療養者名簿）（⑤の場合）'!$BJ34+1&lt;=15,IF(DV$19&gt;='様式３（療養者名簿）（⑤の場合）'!$BJ34,IF(DV$19&lt;='様式３（療養者名簿）（⑤の場合）'!$BK34,1,0),0),0)</f>
        <v>0</v>
      </c>
      <c r="DW29" s="365">
        <f>IF(DW$19-'様式３（療養者名簿）（⑤の場合）'!$BJ34+1&lt;=15,IF(DW$19&gt;='様式３（療養者名簿）（⑤の場合）'!$BJ34,IF(DW$19&lt;='様式３（療養者名簿）（⑤の場合）'!$BK34,1,0),0),0)</f>
        <v>0</v>
      </c>
      <c r="DX29" s="365">
        <f>IF(DX$19-'様式３（療養者名簿）（⑤の場合）'!$BJ34+1&lt;=15,IF(DX$19&gt;='様式３（療養者名簿）（⑤の場合）'!$BJ34,IF(DX$19&lt;='様式３（療養者名簿）（⑤の場合）'!$BK34,1,0),0),0)</f>
        <v>0</v>
      </c>
      <c r="DY29" s="365">
        <f>IF(DY$19-'様式３（療養者名簿）（⑤の場合）'!$BJ34+1&lt;=15,IF(DY$19&gt;='様式３（療養者名簿）（⑤の場合）'!$BJ34,IF(DY$19&lt;='様式３（療養者名簿）（⑤の場合）'!$BK34,1,0),0),0)</f>
        <v>0</v>
      </c>
      <c r="DZ29" s="365">
        <f>IF(DZ$19-'様式３（療養者名簿）（⑤の場合）'!$BJ34+1&lt;=15,IF(DZ$19&gt;='様式３（療養者名簿）（⑤の場合）'!$BJ34,IF(DZ$19&lt;='様式３（療養者名簿）（⑤の場合）'!$BK34,1,0),0),0)</f>
        <v>0</v>
      </c>
      <c r="EA29" s="365">
        <f>IF(EA$19-'様式３（療養者名簿）（⑤の場合）'!$BJ34+1&lt;=15,IF(EA$19&gt;='様式３（療養者名簿）（⑤の場合）'!$BJ34,IF(EA$19&lt;='様式３（療養者名簿）（⑤の場合）'!$BK34,1,0),0),0)</f>
        <v>0</v>
      </c>
      <c r="EB29" s="365">
        <f>IF(EB$19-'様式３（療養者名簿）（⑤の場合）'!$BJ34+1&lt;=15,IF(EB$19&gt;='様式３（療養者名簿）（⑤の場合）'!$BJ34,IF(EB$19&lt;='様式３（療養者名簿）（⑤の場合）'!$BK34,1,0),0),0)</f>
        <v>0</v>
      </c>
      <c r="EC29" s="365">
        <f>IF(EC$19-'様式３（療養者名簿）（⑤の場合）'!$BJ34+1&lt;=15,IF(EC$19&gt;='様式３（療養者名簿）（⑤の場合）'!$BJ34,IF(EC$19&lt;='様式３（療養者名簿）（⑤の場合）'!$BK34,1,0),0),0)</f>
        <v>0</v>
      </c>
      <c r="ED29" s="365">
        <f>IF(ED$19-'様式３（療養者名簿）（⑤の場合）'!$BJ34+1&lt;=15,IF(ED$19&gt;='様式３（療養者名簿）（⑤の場合）'!$BJ34,IF(ED$19&lt;='様式３（療養者名簿）（⑤の場合）'!$BK34,1,0),0),0)</f>
        <v>0</v>
      </c>
      <c r="EE29" s="365">
        <f>IF(EE$19-'様式３（療養者名簿）（⑤の場合）'!$BJ34+1&lt;=15,IF(EE$19&gt;='様式３（療養者名簿）（⑤の場合）'!$BJ34,IF(EE$19&lt;='様式３（療養者名簿）（⑤の場合）'!$BK34,1,0),0),0)</f>
        <v>0</v>
      </c>
      <c r="EF29" s="365">
        <f>IF(EF$19-'様式３（療養者名簿）（⑤の場合）'!$BJ34+1&lt;=15,IF(EF$19&gt;='様式３（療養者名簿）（⑤の場合）'!$BJ34,IF(EF$19&lt;='様式３（療養者名簿）（⑤の場合）'!$BK34,1,0),0),0)</f>
        <v>0</v>
      </c>
      <c r="EG29" s="365">
        <f>IF(EG$19-'様式３（療養者名簿）（⑤の場合）'!$BJ34+1&lt;=15,IF(EG$19&gt;='様式３（療養者名簿）（⑤の場合）'!$BJ34,IF(EG$19&lt;='様式３（療養者名簿）（⑤の場合）'!$BK34,1,0),0),0)</f>
        <v>0</v>
      </c>
      <c r="EH29" s="365">
        <f>IF(EH$19-'様式３（療養者名簿）（⑤の場合）'!$BJ34+1&lt;=15,IF(EH$19&gt;='様式３（療養者名簿）（⑤の場合）'!$BJ34,IF(EH$19&lt;='様式３（療養者名簿）（⑤の場合）'!$BK34,1,0),0),0)</f>
        <v>0</v>
      </c>
      <c r="EI29" s="365">
        <f>IF(EI$19-'様式３（療養者名簿）（⑤の場合）'!$BJ34+1&lt;=15,IF(EI$19&gt;='様式３（療養者名簿）（⑤の場合）'!$BJ34,IF(EI$19&lt;='様式３（療養者名簿）（⑤の場合）'!$BK34,1,0),0),0)</f>
        <v>0</v>
      </c>
      <c r="EJ29" s="365">
        <f>IF(EJ$19-'様式３（療養者名簿）（⑤の場合）'!$BJ34+1&lt;=15,IF(EJ$19&gt;='様式３（療養者名簿）（⑤の場合）'!$BJ34,IF(EJ$19&lt;='様式３（療養者名簿）（⑤の場合）'!$BK34,1,0),0),0)</f>
        <v>0</v>
      </c>
      <c r="EK29" s="365">
        <f>IF(EK$19-'様式３（療養者名簿）（⑤の場合）'!$BJ34+1&lt;=15,IF(EK$19&gt;='様式３（療養者名簿）（⑤の場合）'!$BJ34,IF(EK$19&lt;='様式３（療養者名簿）（⑤の場合）'!$BK34,1,0),0),0)</f>
        <v>0</v>
      </c>
      <c r="EL29" s="365">
        <f>IF(EL$19-'様式３（療養者名簿）（⑤の場合）'!$BJ34+1&lt;=15,IF(EL$19&gt;='様式３（療養者名簿）（⑤の場合）'!$BJ34,IF(EL$19&lt;='様式３（療養者名簿）（⑤の場合）'!$BK34,1,0),0),0)</f>
        <v>0</v>
      </c>
      <c r="EM29" s="365">
        <f>IF(EM$19-'様式３（療養者名簿）（⑤の場合）'!$BJ34+1&lt;=15,IF(EM$19&gt;='様式３（療養者名簿）（⑤の場合）'!$BJ34,IF(EM$19&lt;='様式３（療養者名簿）（⑤の場合）'!$BK34,1,0),0),0)</f>
        <v>0</v>
      </c>
      <c r="EN29" s="365">
        <f>IF(EN$19-'様式３（療養者名簿）（⑤の場合）'!$BJ34+1&lt;=15,IF(EN$19&gt;='様式３（療養者名簿）（⑤の場合）'!$BJ34,IF(EN$19&lt;='様式３（療養者名簿）（⑤の場合）'!$BK34,1,0),0),0)</f>
        <v>0</v>
      </c>
      <c r="EO29" s="365">
        <f>IF(EO$19-'様式３（療養者名簿）（⑤の場合）'!$BJ34+1&lt;=15,IF(EO$19&gt;='様式３（療養者名簿）（⑤の場合）'!$BJ34,IF(EO$19&lt;='様式３（療養者名簿）（⑤の場合）'!$BK34,1,0),0),0)</f>
        <v>0</v>
      </c>
      <c r="EP29" s="365">
        <f>IF(EP$19-'様式３（療養者名簿）（⑤の場合）'!$BJ34+1&lt;=15,IF(EP$19&gt;='様式３（療養者名簿）（⑤の場合）'!$BJ34,IF(EP$19&lt;='様式３（療養者名簿）（⑤の場合）'!$BK34,1,0),0),0)</f>
        <v>0</v>
      </c>
      <c r="EQ29" s="365">
        <f>IF(EQ$19-'様式３（療養者名簿）（⑤の場合）'!$BJ34+1&lt;=15,IF(EQ$19&gt;='様式３（療養者名簿）（⑤の場合）'!$BJ34,IF(EQ$19&lt;='様式３（療養者名簿）（⑤の場合）'!$BK34,1,0),0),0)</f>
        <v>0</v>
      </c>
      <c r="ER29" s="365">
        <f>IF(ER$19-'様式３（療養者名簿）（⑤の場合）'!$BJ34+1&lt;=15,IF(ER$19&gt;='様式３（療養者名簿）（⑤の場合）'!$BJ34,IF(ER$19&lt;='様式３（療養者名簿）（⑤の場合）'!$BK34,1,0),0),0)</f>
        <v>0</v>
      </c>
      <c r="ES29" s="365">
        <f>IF(ES$19-'様式３（療養者名簿）（⑤の場合）'!$BJ34+1&lt;=15,IF(ES$19&gt;='様式３（療養者名簿）（⑤の場合）'!$BJ34,IF(ES$19&lt;='様式３（療養者名簿）（⑤の場合）'!$BK34,1,0),0),0)</f>
        <v>0</v>
      </c>
      <c r="ET29" s="365">
        <f>IF(ET$19-'様式３（療養者名簿）（⑤の場合）'!$BJ34+1&lt;=15,IF(ET$19&gt;='様式３（療養者名簿）（⑤の場合）'!$BJ34,IF(ET$19&lt;='様式３（療養者名簿）（⑤の場合）'!$BK34,1,0),0),0)</f>
        <v>0</v>
      </c>
      <c r="EU29" s="365">
        <f>IF(EU$19-'様式３（療養者名簿）（⑤の場合）'!$BJ34+1&lt;=15,IF(EU$19&gt;='様式３（療養者名簿）（⑤の場合）'!$BJ34,IF(EU$19&lt;='様式３（療養者名簿）（⑤の場合）'!$BK34,1,0),0),0)</f>
        <v>0</v>
      </c>
      <c r="EV29" s="365">
        <f>IF(EV$19-'様式３（療養者名簿）（⑤の場合）'!$BJ34+1&lt;=15,IF(EV$19&gt;='様式３（療養者名簿）（⑤の場合）'!$BJ34,IF(EV$19&lt;='様式３（療養者名簿）（⑤の場合）'!$BK34,1,0),0),0)</f>
        <v>0</v>
      </c>
      <c r="EW29" s="365">
        <f>IF(EW$19-'様式３（療養者名簿）（⑤の場合）'!$BJ34+1&lt;=15,IF(EW$19&gt;='様式３（療養者名簿）（⑤の場合）'!$BJ34,IF(EW$19&lt;='様式３（療養者名簿）（⑤の場合）'!$BK34,1,0),0),0)</f>
        <v>0</v>
      </c>
      <c r="EX29" s="365">
        <f>IF(EX$19-'様式３（療養者名簿）（⑤の場合）'!$BJ34+1&lt;=15,IF(EX$19&gt;='様式３（療養者名簿）（⑤の場合）'!$BJ34,IF(EX$19&lt;='様式３（療養者名簿）（⑤の場合）'!$BK34,1,0),0),0)</f>
        <v>0</v>
      </c>
      <c r="EY29" s="365">
        <f>IF(EY$19-'様式３（療養者名簿）（⑤の場合）'!$BJ34+1&lt;=15,IF(EY$19&gt;='様式３（療養者名簿）（⑤の場合）'!$BJ34,IF(EY$19&lt;='様式３（療養者名簿）（⑤の場合）'!$BK34,1,0),0),0)</f>
        <v>0</v>
      </c>
      <c r="EZ29" s="365">
        <f>IF(EZ$19-'様式３（療養者名簿）（⑤の場合）'!$BJ34+1&lt;=15,IF(EZ$19&gt;='様式３（療養者名簿）（⑤の場合）'!$BJ34,IF(EZ$19&lt;='様式３（療養者名簿）（⑤の場合）'!$BK34,1,0),0),0)</f>
        <v>0</v>
      </c>
      <c r="FA29" s="365">
        <f>IF(FA$19-'様式３（療養者名簿）（⑤の場合）'!$BJ34+1&lt;=15,IF(FA$19&gt;='様式３（療養者名簿）（⑤の場合）'!$BJ34,IF(FA$19&lt;='様式３（療養者名簿）（⑤の場合）'!$BK34,1,0),0),0)</f>
        <v>0</v>
      </c>
      <c r="FB29" s="365">
        <f>IF(FB$19-'様式３（療養者名簿）（⑤の場合）'!$BJ34+1&lt;=15,IF(FB$19&gt;='様式３（療養者名簿）（⑤の場合）'!$BJ34,IF(FB$19&lt;='様式３（療養者名簿）（⑤の場合）'!$BK34,1,0),0),0)</f>
        <v>0</v>
      </c>
      <c r="FC29" s="365">
        <f>IF(FC$19-'様式３（療養者名簿）（⑤の場合）'!$BJ34+1&lt;=15,IF(FC$19&gt;='様式３（療養者名簿）（⑤の場合）'!$BJ34,IF(FC$19&lt;='様式３（療養者名簿）（⑤の場合）'!$BK34,1,0),0),0)</f>
        <v>0</v>
      </c>
      <c r="FD29" s="365">
        <f>IF(FD$19-'様式３（療養者名簿）（⑤の場合）'!$BJ34+1&lt;=15,IF(FD$19&gt;='様式３（療養者名簿）（⑤の場合）'!$BJ34,IF(FD$19&lt;='様式３（療養者名簿）（⑤の場合）'!$BK34,1,0),0),0)</f>
        <v>0</v>
      </c>
      <c r="FE29" s="365">
        <f>IF(FE$19-'様式３（療養者名簿）（⑤の場合）'!$BJ34+1&lt;=15,IF(FE$19&gt;='様式３（療養者名簿）（⑤の場合）'!$BJ34,IF(FE$19&lt;='様式３（療養者名簿）（⑤の場合）'!$BK34,1,0),0),0)</f>
        <v>0</v>
      </c>
      <c r="FF29" s="365">
        <f>IF(FF$19-'様式３（療養者名簿）（⑤の場合）'!$BJ34+1&lt;=15,IF(FF$19&gt;='様式３（療養者名簿）（⑤の場合）'!$BJ34,IF(FF$19&lt;='様式３（療養者名簿）（⑤の場合）'!$BK34,1,0),0),0)</f>
        <v>0</v>
      </c>
      <c r="FG29" s="365">
        <f>IF(FG$19-'様式３（療養者名簿）（⑤の場合）'!$BJ34+1&lt;=15,IF(FG$19&gt;='様式３（療養者名簿）（⑤の場合）'!$BJ34,IF(FG$19&lt;='様式３（療養者名簿）（⑤の場合）'!$BK34,1,0),0),0)</f>
        <v>0</v>
      </c>
      <c r="FH29" s="365">
        <f>IF(FH$19-'様式３（療養者名簿）（⑤の場合）'!$BJ34+1&lt;=15,IF(FH$19&gt;='様式３（療養者名簿）（⑤の場合）'!$BJ34,IF(FH$19&lt;='様式３（療養者名簿）（⑤の場合）'!$BK34,1,0),0),0)</f>
        <v>0</v>
      </c>
      <c r="FI29" s="365">
        <f>IF(FI$19-'様式３（療養者名簿）（⑤の場合）'!$BJ34+1&lt;=15,IF(FI$19&gt;='様式３（療養者名簿）（⑤の場合）'!$BJ34,IF(FI$19&lt;='様式３（療養者名簿）（⑤の場合）'!$BK34,1,0),0),0)</f>
        <v>0</v>
      </c>
      <c r="FJ29" s="365">
        <f>IF(FJ$19-'様式３（療養者名簿）（⑤の場合）'!$BJ34+1&lt;=15,IF(FJ$19&gt;='様式３（療養者名簿）（⑤の場合）'!$BJ34,IF(FJ$19&lt;='様式３（療養者名簿）（⑤の場合）'!$BK34,1,0),0),0)</f>
        <v>0</v>
      </c>
      <c r="FK29" s="365">
        <f>IF(FK$19-'様式３（療養者名簿）（⑤の場合）'!$BJ34+1&lt;=15,IF(FK$19&gt;='様式３（療養者名簿）（⑤の場合）'!$BJ34,IF(FK$19&lt;='様式３（療養者名簿）（⑤の場合）'!$BK34,1,0),0),0)</f>
        <v>0</v>
      </c>
      <c r="FL29" s="365">
        <f>IF(FL$19-'様式３（療養者名簿）（⑤の場合）'!$BJ34+1&lt;=15,IF(FL$19&gt;='様式３（療養者名簿）（⑤の場合）'!$BJ34,IF(FL$19&lt;='様式３（療養者名簿）（⑤の場合）'!$BK34,1,0),0),0)</f>
        <v>0</v>
      </c>
      <c r="FM29" s="365">
        <f>IF(FM$19-'様式３（療養者名簿）（⑤の場合）'!$BJ34+1&lt;=15,IF(FM$19&gt;='様式３（療養者名簿）（⑤の場合）'!$BJ34,IF(FM$19&lt;='様式３（療養者名簿）（⑤の場合）'!$BK34,1,0),0),0)</f>
        <v>0</v>
      </c>
      <c r="FN29" s="365">
        <f>IF(FN$19-'様式３（療養者名簿）（⑤の場合）'!$BJ34+1&lt;=15,IF(FN$19&gt;='様式３（療養者名簿）（⑤の場合）'!$BJ34,IF(FN$19&lt;='様式３（療養者名簿）（⑤の場合）'!$BK34,1,0),0),0)</f>
        <v>0</v>
      </c>
      <c r="FO29" s="365">
        <f>IF(FO$19-'様式３（療養者名簿）（⑤の場合）'!$BJ34+1&lt;=15,IF(FO$19&gt;='様式３（療養者名簿）（⑤の場合）'!$BJ34,IF(FO$19&lt;='様式３（療養者名簿）（⑤の場合）'!$BK34,1,0),0),0)</f>
        <v>0</v>
      </c>
      <c r="FP29" s="365">
        <f>IF(FP$19-'様式３（療養者名簿）（⑤の場合）'!$BJ34+1&lt;=15,IF(FP$19&gt;='様式３（療養者名簿）（⑤の場合）'!$BJ34,IF(FP$19&lt;='様式３（療養者名簿）（⑤の場合）'!$BK34,1,0),0),0)</f>
        <v>0</v>
      </c>
      <c r="FQ29" s="365">
        <f>IF(FQ$19-'様式３（療養者名簿）（⑤の場合）'!$BJ34+1&lt;=15,IF(FQ$19&gt;='様式３（療養者名簿）（⑤の場合）'!$BJ34,IF(FQ$19&lt;='様式３（療養者名簿）（⑤の場合）'!$BK34,1,0),0),0)</f>
        <v>0</v>
      </c>
      <c r="FR29" s="365">
        <f>IF(FR$19-'様式３（療養者名簿）（⑤の場合）'!$BJ34+1&lt;=15,IF(FR$19&gt;='様式３（療養者名簿）（⑤の場合）'!$BJ34,IF(FR$19&lt;='様式３（療養者名簿）（⑤の場合）'!$BK34,1,0),0),0)</f>
        <v>0</v>
      </c>
      <c r="FS29" s="365">
        <f>IF(FS$19-'様式３（療養者名簿）（⑤の場合）'!$BJ34+1&lt;=15,IF(FS$19&gt;='様式３（療養者名簿）（⑤の場合）'!$BJ34,IF(FS$19&lt;='様式３（療養者名簿）（⑤の場合）'!$BK34,1,0),0),0)</f>
        <v>0</v>
      </c>
      <c r="FT29" s="365">
        <f>IF(FT$19-'様式３（療養者名簿）（⑤の場合）'!$BJ34+1&lt;=15,IF(FT$19&gt;='様式３（療養者名簿）（⑤の場合）'!$BJ34,IF(FT$19&lt;='様式３（療養者名簿）（⑤の場合）'!$BK34,1,0),0),0)</f>
        <v>0</v>
      </c>
      <c r="FU29" s="365">
        <f>IF(FU$19-'様式３（療養者名簿）（⑤の場合）'!$BJ34+1&lt;=15,IF(FU$19&gt;='様式３（療養者名簿）（⑤の場合）'!$BJ34,IF(FU$19&lt;='様式３（療養者名簿）（⑤の場合）'!$BK34,1,0),0),0)</f>
        <v>0</v>
      </c>
      <c r="FV29" s="365">
        <f>IF(FV$19-'様式３（療養者名簿）（⑤の場合）'!$BJ34+1&lt;=15,IF(FV$19&gt;='様式３（療養者名簿）（⑤の場合）'!$BJ34,IF(FV$19&lt;='様式３（療養者名簿）（⑤の場合）'!$BK34,1,0),0),0)</f>
        <v>0</v>
      </c>
      <c r="FW29" s="365">
        <f>IF(FW$19-'様式３（療養者名簿）（⑤の場合）'!$BJ34+1&lt;=15,IF(FW$19&gt;='様式３（療養者名簿）（⑤の場合）'!$BJ34,IF(FW$19&lt;='様式３（療養者名簿）（⑤の場合）'!$BK34,1,0),0),0)</f>
        <v>0</v>
      </c>
      <c r="FX29" s="365">
        <f>IF(FX$19-'様式３（療養者名簿）（⑤の場合）'!$BJ34+1&lt;=15,IF(FX$19&gt;='様式３（療養者名簿）（⑤の場合）'!$BJ34,IF(FX$19&lt;='様式３（療養者名簿）（⑤の場合）'!$BK34,1,0),0),0)</f>
        <v>0</v>
      </c>
      <c r="FY29" s="365">
        <f>IF(FY$19-'様式３（療養者名簿）（⑤の場合）'!$BJ34+1&lt;=15,IF(FY$19&gt;='様式３（療養者名簿）（⑤の場合）'!$BJ34,IF(FY$19&lt;='様式３（療養者名簿）（⑤の場合）'!$BK34,1,0),0),0)</f>
        <v>0</v>
      </c>
      <c r="FZ29" s="365">
        <f>IF(FZ$19-'様式３（療養者名簿）（⑤の場合）'!$BJ34+1&lt;=15,IF(FZ$19&gt;='様式３（療養者名簿）（⑤の場合）'!$BJ34,IF(FZ$19&lt;='様式３（療養者名簿）（⑤の場合）'!$BK34,1,0),0),0)</f>
        <v>0</v>
      </c>
      <c r="GA29" s="365">
        <f>IF(GA$19-'様式３（療養者名簿）（⑤の場合）'!$BJ34+1&lt;=15,IF(GA$19&gt;='様式３（療養者名簿）（⑤の場合）'!$BJ34,IF(GA$19&lt;='様式３（療養者名簿）（⑤の場合）'!$BK34,1,0),0),0)</f>
        <v>0</v>
      </c>
      <c r="GB29" s="365">
        <f>IF(GB$19-'様式３（療養者名簿）（⑤の場合）'!$BJ34+1&lt;=15,IF(GB$19&gt;='様式３（療養者名簿）（⑤の場合）'!$BJ34,IF(GB$19&lt;='様式３（療養者名簿）（⑤の場合）'!$BK34,1,0),0),0)</f>
        <v>0</v>
      </c>
      <c r="GC29" s="365">
        <f>IF(GC$19-'様式３（療養者名簿）（⑤の場合）'!$BJ34+1&lt;=15,IF(GC$19&gt;='様式３（療養者名簿）（⑤の場合）'!$BJ34,IF(GC$19&lt;='様式３（療養者名簿）（⑤の場合）'!$BK34,1,0),0),0)</f>
        <v>0</v>
      </c>
      <c r="GD29" s="365">
        <f>IF(GD$19-'様式３（療養者名簿）（⑤の場合）'!$BJ34+1&lt;=15,IF(GD$19&gt;='様式３（療養者名簿）（⑤の場合）'!$BJ34,IF(GD$19&lt;='様式３（療養者名簿）（⑤の場合）'!$BK34,1,0),0),0)</f>
        <v>0</v>
      </c>
      <c r="GE29" s="365">
        <f>IF(GE$19-'様式３（療養者名簿）（⑤の場合）'!$BJ34+1&lt;=15,IF(GE$19&gt;='様式３（療養者名簿）（⑤の場合）'!$BJ34,IF(GE$19&lt;='様式３（療養者名簿）（⑤の場合）'!$BK34,1,0),0),0)</f>
        <v>0</v>
      </c>
      <c r="GF29" s="365">
        <f>IF(GF$19-'様式３（療養者名簿）（⑤の場合）'!$BJ34+1&lt;=15,IF(GF$19&gt;='様式３（療養者名簿）（⑤の場合）'!$BJ34,IF(GF$19&lt;='様式３（療養者名簿）（⑤の場合）'!$BK34,1,0),0),0)</f>
        <v>0</v>
      </c>
      <c r="GG29" s="365">
        <f>IF(GG$19-'様式３（療養者名簿）（⑤の場合）'!$BJ34+1&lt;=15,IF(GG$19&gt;='様式３（療養者名簿）（⑤の場合）'!$BJ34,IF(GG$19&lt;='様式３（療養者名簿）（⑤の場合）'!$BK34,1,0),0),0)</f>
        <v>0</v>
      </c>
      <c r="GH29" s="365">
        <f>IF(GH$19-'様式３（療養者名簿）（⑤の場合）'!$BJ34+1&lt;=15,IF(GH$19&gt;='様式３（療養者名簿）（⑤の場合）'!$BJ34,IF(GH$19&lt;='様式３（療養者名簿）（⑤の場合）'!$BK34,1,0),0),0)</f>
        <v>0</v>
      </c>
      <c r="GI29" s="365">
        <f>IF(GI$19-'様式３（療養者名簿）（⑤の場合）'!$BJ34+1&lt;=15,IF(GI$19&gt;='様式３（療養者名簿）（⑤の場合）'!$BJ34,IF(GI$19&lt;='様式３（療養者名簿）（⑤の場合）'!$BK34,1,0),0),0)</f>
        <v>0</v>
      </c>
      <c r="GJ29" s="365">
        <f>IF(GJ$19-'様式３（療養者名簿）（⑤の場合）'!$BJ34+1&lt;=15,IF(GJ$19&gt;='様式３（療養者名簿）（⑤の場合）'!$BJ34,IF(GJ$19&lt;='様式３（療養者名簿）（⑤の場合）'!$BK34,1,0),0),0)</f>
        <v>0</v>
      </c>
      <c r="GK29" s="365">
        <f>IF(GK$19-'様式３（療養者名簿）（⑤の場合）'!$BJ34+1&lt;=15,IF(GK$19&gt;='様式３（療養者名簿）（⑤の場合）'!$BJ34,IF(GK$19&lt;='様式３（療養者名簿）（⑤の場合）'!$BK34,1,0),0),0)</f>
        <v>0</v>
      </c>
      <c r="GL29" s="365">
        <f>IF(GL$19-'様式３（療養者名簿）（⑤の場合）'!$BJ34+1&lt;=15,IF(GL$19&gt;='様式３（療養者名簿）（⑤の場合）'!$BJ34,IF(GL$19&lt;='様式３（療養者名簿）（⑤の場合）'!$BK34,1,0),0),0)</f>
        <v>0</v>
      </c>
      <c r="GM29" s="365">
        <f>IF(GM$19-'様式３（療養者名簿）（⑤の場合）'!$BJ34+1&lt;=15,IF(GM$19&gt;='様式３（療養者名簿）（⑤の場合）'!$BJ34,IF(GM$19&lt;='様式３（療養者名簿）（⑤の場合）'!$BK34,1,0),0),0)</f>
        <v>0</v>
      </c>
      <c r="GN29" s="365">
        <f>IF(GN$19-'様式３（療養者名簿）（⑤の場合）'!$BJ34+1&lt;=15,IF(GN$19&gt;='様式３（療養者名簿）（⑤の場合）'!$BJ34,IF(GN$19&lt;='様式３（療養者名簿）（⑤の場合）'!$BK34,1,0),0),0)</f>
        <v>0</v>
      </c>
      <c r="GO29" s="365">
        <f>IF(GO$19-'様式３（療養者名簿）（⑤の場合）'!$BJ34+1&lt;=15,IF(GO$19&gt;='様式３（療養者名簿）（⑤の場合）'!$BJ34,IF(GO$19&lt;='様式３（療養者名簿）（⑤の場合）'!$BK34,1,0),0),0)</f>
        <v>0</v>
      </c>
      <c r="GP29" s="365">
        <f>IF(GP$19-'様式３（療養者名簿）（⑤の場合）'!$BJ34+1&lt;=15,IF(GP$19&gt;='様式３（療養者名簿）（⑤の場合）'!$BJ34,IF(GP$19&lt;='様式３（療養者名簿）（⑤の場合）'!$BK34,1,0),0),0)</f>
        <v>0</v>
      </c>
      <c r="GQ29" s="365">
        <f>IF(GQ$19-'様式３（療養者名簿）（⑤の場合）'!$BJ34+1&lt;=15,IF(GQ$19&gt;='様式３（療養者名簿）（⑤の場合）'!$BJ34,IF(GQ$19&lt;='様式３（療養者名簿）（⑤の場合）'!$BK34,1,0),0),0)</f>
        <v>0</v>
      </c>
      <c r="GR29" s="365">
        <f>IF(GR$19-'様式３（療養者名簿）（⑤の場合）'!$BJ34+1&lt;=15,IF(GR$19&gt;='様式３（療養者名簿）（⑤の場合）'!$BJ34,IF(GR$19&lt;='様式３（療養者名簿）（⑤の場合）'!$BK34,1,0),0),0)</f>
        <v>0</v>
      </c>
      <c r="GS29" s="365">
        <f>IF(GS$19-'様式３（療養者名簿）（⑤の場合）'!$BJ34+1&lt;=15,IF(GS$19&gt;='様式３（療養者名簿）（⑤の場合）'!$BJ34,IF(GS$19&lt;='様式３（療養者名簿）（⑤の場合）'!$BK34,1,0),0),0)</f>
        <v>0</v>
      </c>
      <c r="GT29" s="365">
        <f>IF(GT$19-'様式３（療養者名簿）（⑤の場合）'!$BJ34+1&lt;=15,IF(GT$19&gt;='様式３（療養者名簿）（⑤の場合）'!$BJ34,IF(GT$19&lt;='様式３（療養者名簿）（⑤の場合）'!$BK34,1,0),0),0)</f>
        <v>0</v>
      </c>
      <c r="GU29" s="365">
        <f>IF(GU$19-'様式３（療養者名簿）（⑤の場合）'!$BJ34+1&lt;=15,IF(GU$19&gt;='様式３（療養者名簿）（⑤の場合）'!$BJ34,IF(GU$19&lt;='様式３（療養者名簿）（⑤の場合）'!$BK34,1,0),0),0)</f>
        <v>0</v>
      </c>
      <c r="GV29" s="365">
        <f>IF(GV$19-'様式３（療養者名簿）（⑤の場合）'!$BJ34+1&lt;=15,IF(GV$19&gt;='様式３（療養者名簿）（⑤の場合）'!$BJ34,IF(GV$19&lt;='様式３（療養者名簿）（⑤の場合）'!$BK34,1,0),0),0)</f>
        <v>0</v>
      </c>
      <c r="GW29" s="365">
        <f>IF(GW$19-'様式３（療養者名簿）（⑤の場合）'!$BJ34+1&lt;=15,IF(GW$19&gt;='様式３（療養者名簿）（⑤の場合）'!$BJ34,IF(GW$19&lt;='様式３（療養者名簿）（⑤の場合）'!$BK34,1,0),0),0)</f>
        <v>0</v>
      </c>
      <c r="GX29" s="365">
        <f>IF(GX$19-'様式３（療養者名簿）（⑤の場合）'!$BJ34+1&lt;=15,IF(GX$19&gt;='様式３（療養者名簿）（⑤の場合）'!$BJ34,IF(GX$19&lt;='様式３（療養者名簿）（⑤の場合）'!$BK34,1,0),0),0)</f>
        <v>0</v>
      </c>
      <c r="GY29" s="365">
        <f>IF(GY$19-'様式３（療養者名簿）（⑤の場合）'!$BJ34+1&lt;=15,IF(GY$19&gt;='様式３（療養者名簿）（⑤の場合）'!$BJ34,IF(GY$19&lt;='様式３（療養者名簿）（⑤の場合）'!$BK34,1,0),0),0)</f>
        <v>0</v>
      </c>
      <c r="GZ29" s="365">
        <f>IF(GZ$19-'様式３（療養者名簿）（⑤の場合）'!$BJ34+1&lt;=15,IF(GZ$19&gt;='様式３（療養者名簿）（⑤の場合）'!$BJ34,IF(GZ$19&lt;='様式３（療養者名簿）（⑤の場合）'!$BK34,1,0),0),0)</f>
        <v>0</v>
      </c>
      <c r="HA29" s="365">
        <f>IF(HA$19-'様式３（療養者名簿）（⑤の場合）'!$BJ34+1&lt;=15,IF(HA$19&gt;='様式３（療養者名簿）（⑤の場合）'!$BJ34,IF(HA$19&lt;='様式３（療養者名簿）（⑤の場合）'!$BK34,1,0),0),0)</f>
        <v>0</v>
      </c>
      <c r="HB29" s="365">
        <f>IF(HB$19-'様式３（療養者名簿）（⑤の場合）'!$BJ34+1&lt;=15,IF(HB$19&gt;='様式３（療養者名簿）（⑤の場合）'!$BJ34,IF(HB$19&lt;='様式３（療養者名簿）（⑤の場合）'!$BK34,1,0),0),0)</f>
        <v>0</v>
      </c>
      <c r="HC29" s="365">
        <f>IF(HC$19-'様式３（療養者名簿）（⑤の場合）'!$BJ34+1&lt;=15,IF(HC$19&gt;='様式３（療養者名簿）（⑤の場合）'!$BJ34,IF(HC$19&lt;='様式３（療養者名簿）（⑤の場合）'!$BK34,1,0),0),0)</f>
        <v>0</v>
      </c>
      <c r="HD29" s="365">
        <f>IF(HD$19-'様式３（療養者名簿）（⑤の場合）'!$BJ34+1&lt;=15,IF(HD$19&gt;='様式３（療養者名簿）（⑤の場合）'!$BJ34,IF(HD$19&lt;='様式３（療養者名簿）（⑤の場合）'!$BK34,1,0),0),0)</f>
        <v>0</v>
      </c>
      <c r="HE29" s="365">
        <f>IF(HE$19-'様式３（療養者名簿）（⑤の場合）'!$BJ34+1&lt;=15,IF(HE$19&gt;='様式３（療養者名簿）（⑤の場合）'!$BJ34,IF(HE$19&lt;='様式３（療養者名簿）（⑤の場合）'!$BK34,1,0),0),0)</f>
        <v>0</v>
      </c>
      <c r="HF29" s="365">
        <f>IF(HF$19-'様式３（療養者名簿）（⑤の場合）'!$BJ34+1&lt;=15,IF(HF$19&gt;='様式３（療養者名簿）（⑤の場合）'!$BJ34,IF(HF$19&lt;='様式３（療養者名簿）（⑤の場合）'!$BK34,1,0),0),0)</f>
        <v>0</v>
      </c>
      <c r="HG29" s="365">
        <f>IF(HG$19-'様式３（療養者名簿）（⑤の場合）'!$BJ34+1&lt;=15,IF(HG$19&gt;='様式３（療養者名簿）（⑤の場合）'!$BJ34,IF(HG$19&lt;='様式３（療養者名簿）（⑤の場合）'!$BK34,1,0),0),0)</f>
        <v>0</v>
      </c>
      <c r="HH29" s="365">
        <f>IF(HH$19-'様式３（療養者名簿）（⑤の場合）'!$BJ34+1&lt;=15,IF(HH$19&gt;='様式３（療養者名簿）（⑤の場合）'!$BJ34,IF(HH$19&lt;='様式３（療養者名簿）（⑤の場合）'!$BK34,1,0),0),0)</f>
        <v>0</v>
      </c>
      <c r="HI29" s="365">
        <f>IF(HI$19-'様式３（療養者名簿）（⑤の場合）'!$BJ34+1&lt;=15,IF(HI$19&gt;='様式３（療養者名簿）（⑤の場合）'!$BJ34,IF(HI$19&lt;='様式３（療養者名簿）（⑤の場合）'!$BK34,1,0),0),0)</f>
        <v>0</v>
      </c>
      <c r="HJ29" s="365">
        <f>IF(HJ$19-'様式３（療養者名簿）（⑤の場合）'!$BJ34+1&lt;=15,IF(HJ$19&gt;='様式３（療養者名簿）（⑤の場合）'!$BJ34,IF(HJ$19&lt;='様式３（療養者名簿）（⑤の場合）'!$BK34,1,0),0),0)</f>
        <v>0</v>
      </c>
      <c r="HK29" s="365">
        <f>IF(HK$19-'様式３（療養者名簿）（⑤の場合）'!$BJ34+1&lt;=15,IF(HK$19&gt;='様式３（療養者名簿）（⑤の場合）'!$BJ34,IF(HK$19&lt;='様式３（療養者名簿）（⑤の場合）'!$BK34,1,0),0),0)</f>
        <v>0</v>
      </c>
      <c r="HL29" s="365">
        <f>IF(HL$19-'様式３（療養者名簿）（⑤の場合）'!$BJ34+1&lt;=15,IF(HL$19&gt;='様式３（療養者名簿）（⑤の場合）'!$BJ34,IF(HL$19&lt;='様式３（療養者名簿）（⑤の場合）'!$BK34,1,0),0),0)</f>
        <v>0</v>
      </c>
      <c r="HM29" s="365">
        <f>IF(HM$19-'様式３（療養者名簿）（⑤の場合）'!$BJ34+1&lt;=15,IF(HM$19&gt;='様式３（療養者名簿）（⑤の場合）'!$BJ34,IF(HM$19&lt;='様式３（療養者名簿）（⑤の場合）'!$BK34,1,0),0),0)</f>
        <v>0</v>
      </c>
      <c r="HN29" s="365">
        <f>IF(HN$19-'様式３（療養者名簿）（⑤の場合）'!$BJ34+1&lt;=15,IF(HN$19&gt;='様式３（療養者名簿）（⑤の場合）'!$BJ34,IF(HN$19&lt;='様式３（療養者名簿）（⑤の場合）'!$BK34,1,0),0),0)</f>
        <v>0</v>
      </c>
      <c r="HO29" s="365">
        <f>IF(HO$19-'様式３（療養者名簿）（⑤の場合）'!$BJ34+1&lt;=15,IF(HO$19&gt;='様式３（療養者名簿）（⑤の場合）'!$BJ34,IF(HO$19&lt;='様式３（療養者名簿）（⑤の場合）'!$BK34,1,0),0),0)</f>
        <v>0</v>
      </c>
      <c r="HP29" s="365">
        <f>IF(HP$19-'様式３（療養者名簿）（⑤の場合）'!$BJ34+1&lt;=15,IF(HP$19&gt;='様式３（療養者名簿）（⑤の場合）'!$BJ34,IF(HP$19&lt;='様式３（療養者名簿）（⑤の場合）'!$BK34,1,0),0),0)</f>
        <v>0</v>
      </c>
      <c r="HQ29" s="365">
        <f>IF(HQ$19-'様式３（療養者名簿）（⑤の場合）'!$BJ34+1&lt;=15,IF(HQ$19&gt;='様式３（療養者名簿）（⑤の場合）'!$BJ34,IF(HQ$19&lt;='様式３（療養者名簿）（⑤の場合）'!$BK34,1,0),0),0)</f>
        <v>0</v>
      </c>
      <c r="HR29" s="365">
        <f>IF(HR$19-'様式３（療養者名簿）（⑤の場合）'!$BJ34+1&lt;=15,IF(HR$19&gt;='様式３（療養者名簿）（⑤の場合）'!$BJ34,IF(HR$19&lt;='様式３（療養者名簿）（⑤の場合）'!$BK34,1,0),0),0)</f>
        <v>0</v>
      </c>
      <c r="HS29" s="365">
        <f>IF(HS$19-'様式３（療養者名簿）（⑤の場合）'!$BJ34+1&lt;=15,IF(HS$19&gt;='様式３（療養者名簿）（⑤の場合）'!$BJ34,IF(HS$19&lt;='様式３（療養者名簿）（⑤の場合）'!$BK34,1,0),0),0)</f>
        <v>0</v>
      </c>
      <c r="HT29" s="365">
        <f>IF(HT$19-'様式３（療養者名簿）（⑤の場合）'!$BJ34+1&lt;=15,IF(HT$19&gt;='様式３（療養者名簿）（⑤の場合）'!$BJ34,IF(HT$19&lt;='様式３（療養者名簿）（⑤の場合）'!$BK34,1,0),0),0)</f>
        <v>0</v>
      </c>
      <c r="HU29" s="365">
        <f>IF(HU$19-'様式３（療養者名簿）（⑤の場合）'!$BJ34+1&lt;=15,IF(HU$19&gt;='様式３（療養者名簿）（⑤の場合）'!$BJ34,IF(HU$19&lt;='様式３（療養者名簿）（⑤の場合）'!$BK34,1,0),0),0)</f>
        <v>0</v>
      </c>
      <c r="HV29" s="365">
        <f>IF(HV$19-'様式３（療養者名簿）（⑤の場合）'!$BJ34+1&lt;=15,IF(HV$19&gt;='様式３（療養者名簿）（⑤の場合）'!$BJ34,IF(HV$19&lt;='様式３（療養者名簿）（⑤の場合）'!$BK34,1,0),0),0)</f>
        <v>0</v>
      </c>
      <c r="HW29" s="365">
        <f>IF(HW$19-'様式３（療養者名簿）（⑤の場合）'!$BJ34+1&lt;=15,IF(HW$19&gt;='様式３（療養者名簿）（⑤の場合）'!$BJ34,IF(HW$19&lt;='様式３（療養者名簿）（⑤の場合）'!$BK34,1,0),0),0)</f>
        <v>0</v>
      </c>
      <c r="HX29" s="365">
        <f>IF(HX$19-'様式３（療養者名簿）（⑤の場合）'!$BJ34+1&lt;=15,IF(HX$19&gt;='様式３（療養者名簿）（⑤の場合）'!$BJ34,IF(HX$19&lt;='様式３（療養者名簿）（⑤の場合）'!$BK34,1,0),0),0)</f>
        <v>0</v>
      </c>
      <c r="HY29" s="365">
        <f>IF(HY$19-'様式３（療養者名簿）（⑤の場合）'!$BJ34+1&lt;=15,IF(HY$19&gt;='様式３（療養者名簿）（⑤の場合）'!$BJ34,IF(HY$19&lt;='様式３（療養者名簿）（⑤の場合）'!$BK34,1,0),0),0)</f>
        <v>0</v>
      </c>
      <c r="HZ29" s="365">
        <f>IF(HZ$19-'様式３（療養者名簿）（⑤の場合）'!$BJ34+1&lt;=15,IF(HZ$19&gt;='様式３（療養者名簿）（⑤の場合）'!$BJ34,IF(HZ$19&lt;='様式３（療養者名簿）（⑤の場合）'!$BK34,1,0),0),0)</f>
        <v>0</v>
      </c>
      <c r="IA29" s="365">
        <f>IF(IA$19-'様式３（療養者名簿）（⑤の場合）'!$BJ34+1&lt;=15,IF(IA$19&gt;='様式３（療養者名簿）（⑤の場合）'!$BJ34,IF(IA$19&lt;='様式３（療養者名簿）（⑤の場合）'!$BK34,1,0),0),0)</f>
        <v>0</v>
      </c>
      <c r="IB29" s="365">
        <f>IF(IB$19-'様式３（療養者名簿）（⑤の場合）'!$BJ34+1&lt;=15,IF(IB$19&gt;='様式３（療養者名簿）（⑤の場合）'!$BJ34,IF(IB$19&lt;='様式３（療養者名簿）（⑤の場合）'!$BK34,1,0),0),0)</f>
        <v>0</v>
      </c>
      <c r="IC29" s="365">
        <f>IF(IC$19-'様式３（療養者名簿）（⑤の場合）'!$BJ34+1&lt;=15,IF(IC$19&gt;='様式３（療養者名簿）（⑤の場合）'!$BJ34,IF(IC$19&lt;='様式３（療養者名簿）（⑤の場合）'!$BK34,1,0),0),0)</f>
        <v>0</v>
      </c>
      <c r="ID29" s="365">
        <f>IF(ID$19-'様式３（療養者名簿）（⑤の場合）'!$BJ34+1&lt;=15,IF(ID$19&gt;='様式３（療養者名簿）（⑤の場合）'!$BJ34,IF(ID$19&lt;='様式３（療養者名簿）（⑤の場合）'!$BK34,1,0),0),0)</f>
        <v>0</v>
      </c>
      <c r="IE29" s="365">
        <f>IF(IE$19-'様式３（療養者名簿）（⑤の場合）'!$BJ34+1&lt;=15,IF(IE$19&gt;='様式３（療養者名簿）（⑤の場合）'!$BJ34,IF(IE$19&lt;='様式３（療養者名簿）（⑤の場合）'!$BK34,1,0),0),0)</f>
        <v>0</v>
      </c>
      <c r="IF29" s="365">
        <f>IF(IF$19-'様式３（療養者名簿）（⑤の場合）'!$BJ34+1&lt;=15,IF(IF$19&gt;='様式３（療養者名簿）（⑤の場合）'!$BJ34,IF(IF$19&lt;='様式３（療養者名簿）（⑤の場合）'!$BK34,1,0),0),0)</f>
        <v>0</v>
      </c>
      <c r="IG29" s="365">
        <f>IF(IG$19-'様式３（療養者名簿）（⑤の場合）'!$BJ34+1&lt;=15,IF(IG$19&gt;='様式３（療養者名簿）（⑤の場合）'!$BJ34,IF(IG$19&lt;='様式３（療養者名簿）（⑤の場合）'!$BK34,1,0),0),0)</f>
        <v>0</v>
      </c>
      <c r="IH29" s="365">
        <f>IF(IH$19-'様式３（療養者名簿）（⑤の場合）'!$BJ34+1&lt;=15,IF(IH$19&gt;='様式３（療養者名簿）（⑤の場合）'!$BJ34,IF(IH$19&lt;='様式３（療養者名簿）（⑤の場合）'!$BK34,1,0),0),0)</f>
        <v>0</v>
      </c>
      <c r="II29" s="365">
        <f>IF(II$19-'様式３（療養者名簿）（⑤の場合）'!$BJ34+1&lt;=15,IF(II$19&gt;='様式３（療養者名簿）（⑤の場合）'!$BJ34,IF(II$19&lt;='様式３（療養者名簿）（⑤の場合）'!$BK34,1,0),0),0)</f>
        <v>0</v>
      </c>
      <c r="IJ29" s="365">
        <f>IF(IJ$19-'様式３（療養者名簿）（⑤の場合）'!$BJ34+1&lt;=15,IF(IJ$19&gt;='様式３（療養者名簿）（⑤の場合）'!$BJ34,IF(IJ$19&lt;='様式３（療養者名簿）（⑤の場合）'!$BK34,1,0),0),0)</f>
        <v>0</v>
      </c>
      <c r="IK29" s="365">
        <f>IF(IK$19-'様式３（療養者名簿）（⑤の場合）'!$BJ34+1&lt;=15,IF(IK$19&gt;='様式３（療養者名簿）（⑤の場合）'!$BJ34,IF(IK$19&lt;='様式３（療養者名簿）（⑤の場合）'!$BK34,1,0),0),0)</f>
        <v>0</v>
      </c>
      <c r="IL29" s="365">
        <f>IF(IL$19-'様式３（療養者名簿）（⑤の場合）'!$BJ34+1&lt;=15,IF(IL$19&gt;='様式３（療養者名簿）（⑤の場合）'!$BJ34,IF(IL$19&lt;='様式３（療養者名簿）（⑤の場合）'!$BK34,1,0),0),0)</f>
        <v>0</v>
      </c>
      <c r="IM29" s="365">
        <f>IF(IM$19-'様式３（療養者名簿）（⑤の場合）'!$BJ34+1&lt;=15,IF(IM$19&gt;='様式３（療養者名簿）（⑤の場合）'!$BJ34,IF(IM$19&lt;='様式３（療養者名簿）（⑤の場合）'!$BK34,1,0),0),0)</f>
        <v>0</v>
      </c>
      <c r="IN29" s="365">
        <f>IF(IN$19-'様式３（療養者名簿）（⑤の場合）'!$BJ34+1&lt;=15,IF(IN$19&gt;='様式３（療養者名簿）（⑤の場合）'!$BJ34,IF(IN$19&lt;='様式３（療養者名簿）（⑤の場合）'!$BK34,1,0),0),0)</f>
        <v>0</v>
      </c>
      <c r="IO29" s="365">
        <f>IF(IO$19-'様式３（療養者名簿）（⑤の場合）'!$BJ34+1&lt;=15,IF(IO$19&gt;='様式３（療養者名簿）（⑤の場合）'!$BJ34,IF(IO$19&lt;='様式３（療養者名簿）（⑤の場合）'!$BK34,1,0),0),0)</f>
        <v>0</v>
      </c>
      <c r="IP29" s="365">
        <f>IF(IP$19-'様式３（療養者名簿）（⑤の場合）'!$BJ34+1&lt;=15,IF(IP$19&gt;='様式３（療養者名簿）（⑤の場合）'!$BJ34,IF(IP$19&lt;='様式３（療養者名簿）（⑤の場合）'!$BK34,1,0),0),0)</f>
        <v>0</v>
      </c>
      <c r="IQ29" s="365">
        <f>IF(IQ$19-'様式３（療養者名簿）（⑤の場合）'!$BJ34+1&lt;=15,IF(IQ$19&gt;='様式３（療養者名簿）（⑤の場合）'!$BJ34,IF(IQ$19&lt;='様式３（療養者名簿）（⑤の場合）'!$BK34,1,0),0),0)</f>
        <v>0</v>
      </c>
      <c r="IR29" s="365">
        <f>IF(IR$19-'様式３（療養者名簿）（⑤の場合）'!$BJ34+1&lt;=15,IF(IR$19&gt;='様式３（療養者名簿）（⑤の場合）'!$BJ34,IF(IR$19&lt;='様式３（療養者名簿）（⑤の場合）'!$BK34,1,0),0),0)</f>
        <v>0</v>
      </c>
      <c r="IS29" s="365">
        <f>IF(IS$19-'様式３（療養者名簿）（⑤の場合）'!$BJ34+1&lt;=15,IF(IS$19&gt;='様式３（療養者名簿）（⑤の場合）'!$BJ34,IF(IS$19&lt;='様式３（療養者名簿）（⑤の場合）'!$BK34,1,0),0),0)</f>
        <v>0</v>
      </c>
      <c r="IT29" s="365">
        <f>IF(IT$19-'様式３（療養者名簿）（⑤の場合）'!$BJ34+1&lt;=15,IF(IT$19&gt;='様式３（療養者名簿）（⑤の場合）'!$BJ34,IF(IT$19&lt;='様式３（療養者名簿）（⑤の場合）'!$BK34,1,0),0),0)</f>
        <v>0</v>
      </c>
      <c r="IU29" s="365">
        <f>IF(IU$19-'様式３（療養者名簿）（⑤の場合）'!$BJ34+1&lt;=15,IF(IU$19&gt;='様式３（療養者名簿）（⑤の場合）'!$BJ34,IF(IU$19&lt;='様式３（療養者名簿）（⑤の場合）'!$BK34,1,0),0),0)</f>
        <v>0</v>
      </c>
      <c r="IV29" s="365">
        <f>IF(IV$19-'様式３（療養者名簿）（⑤の場合）'!$BJ34+1&lt;=15,IF(IV$19&gt;='様式３（療養者名簿）（⑤の場合）'!$BJ34,IF(IV$19&lt;='様式３（療養者名簿）（⑤の場合）'!$BK34,1,0),0),0)</f>
        <v>0</v>
      </c>
      <c r="IW29" s="365">
        <f>IF(IW$19-'様式３（療養者名簿）（⑤の場合）'!$BJ34+1&lt;=15,IF(IW$19&gt;='様式３（療養者名簿）（⑤の場合）'!$BJ34,IF(IW$19&lt;='様式３（療養者名簿）（⑤の場合）'!$BK34,1,0),0),0)</f>
        <v>0</v>
      </c>
      <c r="IX29" s="365">
        <f>IF(IX$19-'様式３（療養者名簿）（⑤の場合）'!$BJ34+1&lt;=15,IF(IX$19&gt;='様式３（療養者名簿）（⑤の場合）'!$BJ34,IF(IX$19&lt;='様式３（療養者名簿）（⑤の場合）'!$BK34,1,0),0),0)</f>
        <v>0</v>
      </c>
      <c r="IY29" s="365">
        <f>IF(IY$19-'様式３（療養者名簿）（⑤の場合）'!$BJ34+1&lt;=15,IF(IY$19&gt;='様式３（療養者名簿）（⑤の場合）'!$BJ34,IF(IY$19&lt;='様式３（療養者名簿）（⑤の場合）'!$BK34,1,0),0),0)</f>
        <v>0</v>
      </c>
      <c r="IZ29" s="365">
        <f>IF(IZ$19-'様式３（療養者名簿）（⑤の場合）'!$BJ34+1&lt;=15,IF(IZ$19&gt;='様式３（療養者名簿）（⑤の場合）'!$BJ34,IF(IZ$19&lt;='様式３（療養者名簿）（⑤の場合）'!$BK34,1,0),0),0)</f>
        <v>0</v>
      </c>
      <c r="JA29" s="365">
        <f>IF(JA$19-'様式３（療養者名簿）（⑤の場合）'!$BJ34+1&lt;=15,IF(JA$19&gt;='様式３（療養者名簿）（⑤の場合）'!$BJ34,IF(JA$19&lt;='様式３（療養者名簿）（⑤の場合）'!$BK34,1,0),0),0)</f>
        <v>0</v>
      </c>
      <c r="JB29" s="365">
        <f>IF(JB$19-'様式３（療養者名簿）（⑤の場合）'!$BJ34+1&lt;=15,IF(JB$19&gt;='様式３（療養者名簿）（⑤の場合）'!$BJ34,IF(JB$19&lt;='様式３（療養者名簿）（⑤の場合）'!$BK34,1,0),0),0)</f>
        <v>0</v>
      </c>
      <c r="JC29" s="365">
        <f>IF(JC$19-'様式３（療養者名簿）（⑤の場合）'!$BJ34+1&lt;=15,IF(JC$19&gt;='様式３（療養者名簿）（⑤の場合）'!$BJ34,IF(JC$19&lt;='様式３（療養者名簿）（⑤の場合）'!$BK34,1,0),0),0)</f>
        <v>0</v>
      </c>
      <c r="JD29" s="365">
        <f>IF(JD$19-'様式３（療養者名簿）（⑤の場合）'!$BJ34+1&lt;=15,IF(JD$19&gt;='様式３（療養者名簿）（⑤の場合）'!$BJ34,IF(JD$19&lt;='様式３（療養者名簿）（⑤の場合）'!$BK34,1,0),0),0)</f>
        <v>0</v>
      </c>
      <c r="JE29" s="365">
        <f>IF(JE$19-'様式３（療養者名簿）（⑤の場合）'!$BJ34+1&lt;=15,IF(JE$19&gt;='様式３（療養者名簿）（⑤の場合）'!$BJ34,IF(JE$19&lt;='様式３（療養者名簿）（⑤の場合）'!$BK34,1,0),0),0)</f>
        <v>0</v>
      </c>
      <c r="JF29" s="365">
        <f>IF(JF$19-'様式３（療養者名簿）（⑤の場合）'!$BJ34+1&lt;=15,IF(JF$19&gt;='様式３（療養者名簿）（⑤の場合）'!$BJ34,IF(JF$19&lt;='様式３（療養者名簿）（⑤の場合）'!$BK34,1,0),0),0)</f>
        <v>0</v>
      </c>
      <c r="JG29" s="365">
        <f>IF(JG$19-'様式３（療養者名簿）（⑤の場合）'!$BJ34+1&lt;=15,IF(JG$19&gt;='様式３（療養者名簿）（⑤の場合）'!$BJ34,IF(JG$19&lt;='様式３（療養者名簿）（⑤の場合）'!$BK34,1,0),0),0)</f>
        <v>0</v>
      </c>
      <c r="JH29" s="365">
        <f>IF(JH$19-'様式３（療養者名簿）（⑤の場合）'!$BJ34+1&lt;=15,IF(JH$19&gt;='様式３（療養者名簿）（⑤の場合）'!$BJ34,IF(JH$19&lt;='様式３（療養者名簿）（⑤の場合）'!$BK34,1,0),0),0)</f>
        <v>0</v>
      </c>
      <c r="JI29" s="365">
        <f>IF(JI$19-'様式３（療養者名簿）（⑤の場合）'!$BJ34+1&lt;=15,IF(JI$19&gt;='様式３（療養者名簿）（⑤の場合）'!$BJ34,IF(JI$19&lt;='様式３（療養者名簿）（⑤の場合）'!$BK34,1,0),0),0)</f>
        <v>0</v>
      </c>
      <c r="JJ29" s="365">
        <f>IF(JJ$19-'様式３（療養者名簿）（⑤の場合）'!$BJ34+1&lt;=15,IF(JJ$19&gt;='様式３（療養者名簿）（⑤の場合）'!$BJ34,IF(JJ$19&lt;='様式３（療養者名簿）（⑤の場合）'!$BK34,1,0),0),0)</f>
        <v>0</v>
      </c>
      <c r="JK29" s="365">
        <f>IF(JK$19-'様式３（療養者名簿）（⑤の場合）'!$BJ34+1&lt;=15,IF(JK$19&gt;='様式３（療養者名簿）（⑤の場合）'!$BJ34,IF(JK$19&lt;='様式３（療養者名簿）（⑤の場合）'!$BK34,1,0),0),0)</f>
        <v>0</v>
      </c>
      <c r="JL29" s="365">
        <f>IF(JL$19-'様式３（療養者名簿）（⑤の場合）'!$BJ34+1&lt;=15,IF(JL$19&gt;='様式３（療養者名簿）（⑤の場合）'!$BJ34,IF(JL$19&lt;='様式３（療養者名簿）（⑤の場合）'!$BK34,1,0),0),0)</f>
        <v>0</v>
      </c>
      <c r="JM29" s="365">
        <f>IF(JM$19-'様式３（療養者名簿）（⑤の場合）'!$BJ34+1&lt;=15,IF(JM$19&gt;='様式３（療養者名簿）（⑤の場合）'!$BJ34,IF(JM$19&lt;='様式３（療養者名簿）（⑤の場合）'!$BK34,1,0),0),0)</f>
        <v>0</v>
      </c>
      <c r="JN29" s="365">
        <f>IF(JN$19-'様式３（療養者名簿）（⑤の場合）'!$BJ34+1&lt;=15,IF(JN$19&gt;='様式３（療養者名簿）（⑤の場合）'!$BJ34,IF(JN$19&lt;='様式３（療養者名簿）（⑤の場合）'!$BK34,1,0),0),0)</f>
        <v>0</v>
      </c>
      <c r="JO29" s="365">
        <f>IF(JO$19-'様式３（療養者名簿）（⑤の場合）'!$BJ34+1&lt;=15,IF(JO$19&gt;='様式３（療養者名簿）（⑤の場合）'!$BJ34,IF(JO$19&lt;='様式３（療養者名簿）（⑤の場合）'!$BK34,1,0),0),0)</f>
        <v>0</v>
      </c>
      <c r="JP29" s="365">
        <f>IF(JP$19-'様式３（療養者名簿）（⑤の場合）'!$BJ34+1&lt;=15,IF(JP$19&gt;='様式３（療養者名簿）（⑤の場合）'!$BJ34,IF(JP$19&lt;='様式３（療養者名簿）（⑤の場合）'!$BK34,1,0),0),0)</f>
        <v>0</v>
      </c>
      <c r="JQ29" s="365">
        <f>IF(JQ$19-'様式３（療養者名簿）（⑤の場合）'!$BJ34+1&lt;=15,IF(JQ$19&gt;='様式３（療養者名簿）（⑤の場合）'!$BJ34,IF(JQ$19&lt;='様式３（療養者名簿）（⑤の場合）'!$BK34,1,0),0),0)</f>
        <v>0</v>
      </c>
      <c r="JR29" s="365">
        <f>IF(JR$19-'様式３（療養者名簿）（⑤の場合）'!$BJ34+1&lt;=15,IF(JR$19&gt;='様式３（療養者名簿）（⑤の場合）'!$BJ34,IF(JR$19&lt;='様式３（療養者名簿）（⑤の場合）'!$BK34,1,0),0),0)</f>
        <v>0</v>
      </c>
      <c r="JS29" s="365">
        <f>IF(JS$19-'様式３（療養者名簿）（⑤の場合）'!$BJ34+1&lt;=15,IF(JS$19&gt;='様式３（療養者名簿）（⑤の場合）'!$BJ34,IF(JS$19&lt;='様式３（療養者名簿）（⑤の場合）'!$BK34,1,0),0),0)</f>
        <v>0</v>
      </c>
      <c r="JT29" s="365">
        <f>IF(JT$19-'様式３（療養者名簿）（⑤の場合）'!$BJ34+1&lt;=15,IF(JT$19&gt;='様式３（療養者名簿）（⑤の場合）'!$BJ34,IF(JT$19&lt;='様式３（療養者名簿）（⑤の場合）'!$BK34,1,0),0),0)</f>
        <v>0</v>
      </c>
      <c r="JU29" s="365">
        <f>IF(JU$19-'様式３（療養者名簿）（⑤の場合）'!$BJ34+1&lt;=15,IF(JU$19&gt;='様式３（療養者名簿）（⑤の場合）'!$BJ34,IF(JU$19&lt;='様式３（療養者名簿）（⑤の場合）'!$BK34,1,0),0),0)</f>
        <v>0</v>
      </c>
      <c r="JV29" s="365">
        <f>IF(JV$19-'様式３（療養者名簿）（⑤の場合）'!$BJ34+1&lt;=15,IF(JV$19&gt;='様式３（療養者名簿）（⑤の場合）'!$BJ34,IF(JV$19&lt;='様式３（療養者名簿）（⑤の場合）'!$BK34,1,0),0),0)</f>
        <v>0</v>
      </c>
      <c r="JW29" s="365">
        <f>IF(JW$19-'様式３（療養者名簿）（⑤の場合）'!$BJ34+1&lt;=15,IF(JW$19&gt;='様式３（療養者名簿）（⑤の場合）'!$BJ34,IF(JW$19&lt;='様式３（療養者名簿）（⑤の場合）'!$BK34,1,0),0),0)</f>
        <v>0</v>
      </c>
      <c r="JX29" s="365">
        <f>IF(JX$19-'様式３（療養者名簿）（⑤の場合）'!$BJ34+1&lt;=15,IF(JX$19&gt;='様式３（療養者名簿）（⑤の場合）'!$BJ34,IF(JX$19&lt;='様式３（療養者名簿）（⑤の場合）'!$BK34,1,0),0),0)</f>
        <v>0</v>
      </c>
      <c r="JY29" s="365">
        <f>IF(JY$19-'様式３（療養者名簿）（⑤の場合）'!$BJ34+1&lt;=15,IF(JY$19&gt;='様式３（療養者名簿）（⑤の場合）'!$BJ34,IF(JY$19&lt;='様式３（療養者名簿）（⑤の場合）'!$BK34,1,0),0),0)</f>
        <v>0</v>
      </c>
      <c r="JZ29" s="365">
        <f>IF(JZ$19-'様式３（療養者名簿）（⑤の場合）'!$BJ34+1&lt;=15,IF(JZ$19&gt;='様式３（療養者名簿）（⑤の場合）'!$BJ34,IF(JZ$19&lt;='様式３（療養者名簿）（⑤の場合）'!$BK34,1,0),0),0)</f>
        <v>0</v>
      </c>
      <c r="KA29" s="365">
        <f>IF(KA$19-'様式３（療養者名簿）（⑤の場合）'!$BJ34+1&lt;=15,IF(KA$19&gt;='様式３（療養者名簿）（⑤の場合）'!$BJ34,IF(KA$19&lt;='様式３（療養者名簿）（⑤の場合）'!$BK34,1,0),0),0)</f>
        <v>0</v>
      </c>
      <c r="KB29" s="365">
        <f>IF(KB$19-'様式３（療養者名簿）（⑤の場合）'!$BJ34+1&lt;=15,IF(KB$19&gt;='様式３（療養者名簿）（⑤の場合）'!$BJ34,IF(KB$19&lt;='様式３（療養者名簿）（⑤の場合）'!$BK34,1,0),0),0)</f>
        <v>0</v>
      </c>
      <c r="KC29" s="365">
        <f>IF(KC$19-'様式３（療養者名簿）（⑤の場合）'!$BJ34+1&lt;=15,IF(KC$19&gt;='様式３（療養者名簿）（⑤の場合）'!$BJ34,IF(KC$19&lt;='様式３（療養者名簿）（⑤の場合）'!$BK34,1,0),0),0)</f>
        <v>0</v>
      </c>
      <c r="KD29" s="365">
        <f>IF(KD$19-'様式３（療養者名簿）（⑤の場合）'!$BJ34+1&lt;=15,IF(KD$19&gt;='様式３（療養者名簿）（⑤の場合）'!$BJ34,IF(KD$19&lt;='様式３（療養者名簿）（⑤の場合）'!$BK34,1,0),0),0)</f>
        <v>0</v>
      </c>
      <c r="KE29" s="365">
        <f>IF(KE$19-'様式３（療養者名簿）（⑤の場合）'!$BJ34+1&lt;=15,IF(KE$19&gt;='様式３（療養者名簿）（⑤の場合）'!$BJ34,IF(KE$19&lt;='様式３（療養者名簿）（⑤の場合）'!$BK34,1,0),0),0)</f>
        <v>0</v>
      </c>
      <c r="KF29" s="365">
        <f>IF(KF$19-'様式３（療養者名簿）（⑤の場合）'!$BJ34+1&lt;=15,IF(KF$19&gt;='様式３（療養者名簿）（⑤の場合）'!$BJ34,IF(KF$19&lt;='様式３（療養者名簿）（⑤の場合）'!$BK34,1,0),0),0)</f>
        <v>0</v>
      </c>
      <c r="KG29" s="365">
        <f>IF(KG$19-'様式３（療養者名簿）（⑤の場合）'!$BJ34+1&lt;=15,IF(KG$19&gt;='様式３（療養者名簿）（⑤の場合）'!$BJ34,IF(KG$19&lt;='様式３（療養者名簿）（⑤の場合）'!$BK34,1,0),0),0)</f>
        <v>0</v>
      </c>
      <c r="KH29" s="365">
        <f>IF(KH$19-'様式３（療養者名簿）（⑤の場合）'!$BJ34+1&lt;=15,IF(KH$19&gt;='様式３（療養者名簿）（⑤の場合）'!$BJ34,IF(KH$19&lt;='様式３（療養者名簿）（⑤の場合）'!$BK34,1,0),0),0)</f>
        <v>0</v>
      </c>
      <c r="KI29" s="365">
        <f>IF(KI$19-'様式３（療養者名簿）（⑤の場合）'!$BJ34+1&lt;=15,IF(KI$19&gt;='様式３（療養者名簿）（⑤の場合）'!$BJ34,IF(KI$19&lt;='様式３（療養者名簿）（⑤の場合）'!$BK34,1,0),0),0)</f>
        <v>0</v>
      </c>
      <c r="KJ29" s="365">
        <f>IF(KJ$19-'様式３（療養者名簿）（⑤の場合）'!$BJ34+1&lt;=15,IF(KJ$19&gt;='様式３（療養者名簿）（⑤の場合）'!$BJ34,IF(KJ$19&lt;='様式３（療養者名簿）（⑤の場合）'!$BK34,1,0),0),0)</f>
        <v>0</v>
      </c>
      <c r="KK29" s="365">
        <f>IF(KK$19-'様式３（療養者名簿）（⑤の場合）'!$BJ34+1&lt;=15,IF(KK$19&gt;='様式３（療養者名簿）（⑤の場合）'!$BJ34,IF(KK$19&lt;='様式３（療養者名簿）（⑤の場合）'!$BK34,1,0),0),0)</f>
        <v>0</v>
      </c>
      <c r="KL29" s="365">
        <f>IF(KL$19-'様式３（療養者名簿）（⑤の場合）'!$BJ34+1&lt;=15,IF(KL$19&gt;='様式３（療養者名簿）（⑤の場合）'!$BJ34,IF(KL$19&lt;='様式３（療養者名簿）（⑤の場合）'!$BK34,1,0),0),0)</f>
        <v>0</v>
      </c>
      <c r="KM29" s="365">
        <f>IF(KM$19-'様式３（療養者名簿）（⑤の場合）'!$BJ34+1&lt;=15,IF(KM$19&gt;='様式３（療養者名簿）（⑤の場合）'!$BJ34,IF(KM$19&lt;='様式３（療養者名簿）（⑤の場合）'!$BK34,1,0),0),0)</f>
        <v>0</v>
      </c>
      <c r="KN29" s="365">
        <f>IF(KN$19-'様式３（療養者名簿）（⑤の場合）'!$BJ34+1&lt;=15,IF(KN$19&gt;='様式３（療養者名簿）（⑤の場合）'!$BJ34,IF(KN$19&lt;='様式３（療養者名簿）（⑤の場合）'!$BK34,1,0),0),0)</f>
        <v>0</v>
      </c>
      <c r="KO29" s="365">
        <f>IF(KO$19-'様式３（療養者名簿）（⑤の場合）'!$BJ34+1&lt;=15,IF(KO$19&gt;='様式３（療養者名簿）（⑤の場合）'!$BJ34,IF(KO$19&lt;='様式３（療養者名簿）（⑤の場合）'!$BK34,1,0),0),0)</f>
        <v>0</v>
      </c>
      <c r="KP29" s="365">
        <f>IF(KP$19-'様式３（療養者名簿）（⑤の場合）'!$BJ34+1&lt;=15,IF(KP$19&gt;='様式３（療養者名簿）（⑤の場合）'!$BJ34,IF(KP$19&lt;='様式３（療養者名簿）（⑤の場合）'!$BK34,1,0),0),0)</f>
        <v>0</v>
      </c>
      <c r="KQ29" s="365">
        <f>IF(KQ$19-'様式３（療養者名簿）（⑤の場合）'!$BJ34+1&lt;=15,IF(KQ$19&gt;='様式３（療養者名簿）（⑤の場合）'!$BJ34,IF(KQ$19&lt;='様式３（療養者名簿）（⑤の場合）'!$BK34,1,0),0),0)</f>
        <v>0</v>
      </c>
      <c r="KR29" s="365">
        <f>IF(KR$19-'様式３（療養者名簿）（⑤の場合）'!$BJ34+1&lt;=15,IF(KR$19&gt;='様式３（療養者名簿）（⑤の場合）'!$BJ34,IF(KR$19&lt;='様式３（療養者名簿）（⑤の場合）'!$BK34,1,0),0),0)</f>
        <v>0</v>
      </c>
      <c r="KS29" s="365">
        <f>IF(KS$19-'様式３（療養者名簿）（⑤の場合）'!$BJ34+1&lt;=15,IF(KS$19&gt;='様式３（療養者名簿）（⑤の場合）'!$BJ34,IF(KS$19&lt;='様式３（療養者名簿）（⑤の場合）'!$BK34,1,0),0),0)</f>
        <v>0</v>
      </c>
      <c r="KT29" s="365">
        <f>IF(KT$19-'様式３（療養者名簿）（⑤の場合）'!$BJ34+1&lt;=15,IF(KT$19&gt;='様式３（療養者名簿）（⑤の場合）'!$BJ34,IF(KT$19&lt;='様式３（療養者名簿）（⑤の場合）'!$BK34,1,0),0),0)</f>
        <v>0</v>
      </c>
      <c r="KU29" s="365">
        <f>IF(KU$19-'様式３（療養者名簿）（⑤の場合）'!$BJ34+1&lt;=15,IF(KU$19&gt;='様式３（療養者名簿）（⑤の場合）'!$BJ34,IF(KU$19&lt;='様式３（療養者名簿）（⑤の場合）'!$BK34,1,0),0),0)</f>
        <v>0</v>
      </c>
      <c r="KV29" s="365">
        <f>IF(KV$19-'様式３（療養者名簿）（⑤の場合）'!$BJ34+1&lt;=15,IF(KV$19&gt;='様式３（療養者名簿）（⑤の場合）'!$BJ34,IF(KV$19&lt;='様式３（療養者名簿）（⑤の場合）'!$BK34,1,0),0),0)</f>
        <v>0</v>
      </c>
      <c r="KW29" s="365">
        <f>IF(KW$19-'様式３（療養者名簿）（⑤の場合）'!$BJ34+1&lt;=15,IF(KW$19&gt;='様式３（療養者名簿）（⑤の場合）'!$BJ34,IF(KW$19&lt;='様式３（療養者名簿）（⑤の場合）'!$BK34,1,0),0),0)</f>
        <v>0</v>
      </c>
      <c r="KX29" s="365">
        <f>IF(KX$19-'様式３（療養者名簿）（⑤の場合）'!$BJ34+1&lt;=15,IF(KX$19&gt;='様式３（療養者名簿）（⑤の場合）'!$BJ34,IF(KX$19&lt;='様式３（療養者名簿）（⑤の場合）'!$BK34,1,0),0),0)</f>
        <v>0</v>
      </c>
      <c r="KY29" s="365">
        <f>IF(KY$19-'様式３（療養者名簿）（⑤の場合）'!$BJ34+1&lt;=15,IF(KY$19&gt;='様式３（療養者名簿）（⑤の場合）'!$BJ34,IF(KY$19&lt;='様式３（療養者名簿）（⑤の場合）'!$BK34,1,0),0),0)</f>
        <v>0</v>
      </c>
      <c r="KZ29" s="365">
        <f>IF(KZ$19-'様式３（療養者名簿）（⑤の場合）'!$BJ34+1&lt;=15,IF(KZ$19&gt;='様式３（療養者名簿）（⑤の場合）'!$BJ34,IF(KZ$19&lt;='様式３（療養者名簿）（⑤の場合）'!$BK34,1,0),0),0)</f>
        <v>0</v>
      </c>
      <c r="LA29" s="365">
        <f>IF(LA$19-'様式３（療養者名簿）（⑤の場合）'!$BJ34+1&lt;=15,IF(LA$19&gt;='様式３（療養者名簿）（⑤の場合）'!$BJ34,IF(LA$19&lt;='様式３（療養者名簿）（⑤の場合）'!$BK34,1,0),0),0)</f>
        <v>0</v>
      </c>
      <c r="LB29" s="365">
        <f>IF(LB$19-'様式３（療養者名簿）（⑤の場合）'!$BJ34+1&lt;=15,IF(LB$19&gt;='様式３（療養者名簿）（⑤の場合）'!$BJ34,IF(LB$19&lt;='様式３（療養者名簿）（⑤の場合）'!$BK34,1,0),0),0)</f>
        <v>0</v>
      </c>
      <c r="LC29" s="365">
        <f>IF(LC$19-'様式３（療養者名簿）（⑤の場合）'!$BJ34+1&lt;=15,IF(LC$19&gt;='様式３（療養者名簿）（⑤の場合）'!$BJ34,IF(LC$19&lt;='様式３（療養者名簿）（⑤の場合）'!$BK34,1,0),0),0)</f>
        <v>0</v>
      </c>
      <c r="LD29" s="365">
        <f>IF(LD$19-'様式３（療養者名簿）（⑤の場合）'!$BJ34+1&lt;=15,IF(LD$19&gt;='様式３（療養者名簿）（⑤の場合）'!$BJ34,IF(LD$19&lt;='様式３（療養者名簿）（⑤の場合）'!$BK34,1,0),0),0)</f>
        <v>0</v>
      </c>
      <c r="LE29" s="365">
        <f>IF(LE$19-'様式３（療養者名簿）（⑤の場合）'!$BJ34+1&lt;=15,IF(LE$19&gt;='様式３（療養者名簿）（⑤の場合）'!$BJ34,IF(LE$19&lt;='様式３（療養者名簿）（⑤の場合）'!$BK34,1,0),0),0)</f>
        <v>0</v>
      </c>
      <c r="LF29" s="365">
        <f>IF(LF$19-'様式３（療養者名簿）（⑤の場合）'!$BJ34+1&lt;=15,IF(LF$19&gt;='様式３（療養者名簿）（⑤の場合）'!$BJ34,IF(LF$19&lt;='様式３（療養者名簿）（⑤の場合）'!$BK34,1,0),0),0)</f>
        <v>0</v>
      </c>
      <c r="LG29" s="365">
        <f>IF(LG$19-'様式３（療養者名簿）（⑤の場合）'!$BJ34+1&lt;=15,IF(LG$19&gt;='様式３（療養者名簿）（⑤の場合）'!$BJ34,IF(LG$19&lt;='様式３（療養者名簿）（⑤の場合）'!$BK34,1,0),0),0)</f>
        <v>0</v>
      </c>
      <c r="LH29" s="365">
        <f>IF(LH$19-'様式３（療養者名簿）（⑤の場合）'!$BJ34+1&lt;=15,IF(LH$19&gt;='様式３（療養者名簿）（⑤の場合）'!$BJ34,IF(LH$19&lt;='様式３（療養者名簿）（⑤の場合）'!$BK34,1,0),0),0)</f>
        <v>0</v>
      </c>
      <c r="LI29" s="365">
        <f>IF(LI$19-'様式３（療養者名簿）（⑤の場合）'!$BJ34+1&lt;=15,IF(LI$19&gt;='様式３（療養者名簿）（⑤の場合）'!$BJ34,IF(LI$19&lt;='様式３（療養者名簿）（⑤の場合）'!$BK34,1,0),0),0)</f>
        <v>0</v>
      </c>
      <c r="LJ29" s="365">
        <f>IF(LJ$19-'様式３（療養者名簿）（⑤の場合）'!$BJ34+1&lt;=15,IF(LJ$19&gt;='様式３（療養者名簿）（⑤の場合）'!$BJ34,IF(LJ$19&lt;='様式３（療養者名簿）（⑤の場合）'!$BK34,1,0),0),0)</f>
        <v>0</v>
      </c>
      <c r="LK29" s="365">
        <f>IF(LK$19-'様式３（療養者名簿）（⑤の場合）'!$BJ34+1&lt;=15,IF(LK$19&gt;='様式３（療養者名簿）（⑤の場合）'!$BJ34,IF(LK$19&lt;='様式３（療養者名簿）（⑤の場合）'!$BK34,1,0),0),0)</f>
        <v>0</v>
      </c>
      <c r="LL29" s="365">
        <f>IF(LL$19-'様式３（療養者名簿）（⑤の場合）'!$BJ34+1&lt;=15,IF(LL$19&gt;='様式３（療養者名簿）（⑤の場合）'!$BJ34,IF(LL$19&lt;='様式３（療養者名簿）（⑤の場合）'!$BK34,1,0),0),0)</f>
        <v>0</v>
      </c>
      <c r="LM29" s="365">
        <f>IF(LM$19-'様式３（療養者名簿）（⑤の場合）'!$BJ34+1&lt;=15,IF(LM$19&gt;='様式３（療養者名簿）（⑤の場合）'!$BJ34,IF(LM$19&lt;='様式３（療養者名簿）（⑤の場合）'!$BK34,1,0),0),0)</f>
        <v>0</v>
      </c>
      <c r="LN29" s="365">
        <f>IF(LN$19-'様式３（療養者名簿）（⑤の場合）'!$BJ34+1&lt;=15,IF(LN$19&gt;='様式３（療養者名簿）（⑤の場合）'!$BJ34,IF(LN$19&lt;='様式３（療養者名簿）（⑤の場合）'!$BK34,1,0),0),0)</f>
        <v>0</v>
      </c>
      <c r="LO29" s="365">
        <f>IF(LO$19-'様式３（療養者名簿）（⑤の場合）'!$BJ34+1&lt;=15,IF(LO$19&gt;='様式３（療養者名簿）（⑤の場合）'!$BJ34,IF(LO$19&lt;='様式３（療養者名簿）（⑤の場合）'!$BK34,1,0),0),0)</f>
        <v>0</v>
      </c>
      <c r="LP29" s="365">
        <f>IF(LP$19-'様式３（療養者名簿）（⑤の場合）'!$BJ34+1&lt;=15,IF(LP$19&gt;='様式３（療養者名簿）（⑤の場合）'!$BJ34,IF(LP$19&lt;='様式３（療養者名簿）（⑤の場合）'!$BK34,1,0),0),0)</f>
        <v>0</v>
      </c>
      <c r="LQ29" s="365">
        <f>IF(LQ$19-'様式３（療養者名簿）（⑤の場合）'!$BJ34+1&lt;=15,IF(LQ$19&gt;='様式３（療養者名簿）（⑤の場合）'!$BJ34,IF(LQ$19&lt;='様式３（療養者名簿）（⑤の場合）'!$BK34,1,0),0),0)</f>
        <v>0</v>
      </c>
      <c r="LR29" s="365">
        <f>IF(LR$19-'様式３（療養者名簿）（⑤の場合）'!$BJ34+1&lt;=15,IF(LR$19&gt;='様式３（療養者名簿）（⑤の場合）'!$BJ34,IF(LR$19&lt;='様式３（療養者名簿）（⑤の場合）'!$BK34,1,0),0),0)</f>
        <v>0</v>
      </c>
      <c r="LS29" s="365">
        <f>IF(LS$19-'様式３（療養者名簿）（⑤の場合）'!$BJ34+1&lt;=15,IF(LS$19&gt;='様式３（療養者名簿）（⑤の場合）'!$BJ34,IF(LS$19&lt;='様式３（療養者名簿）（⑤の場合）'!$BK34,1,0),0),0)</f>
        <v>0</v>
      </c>
      <c r="LT29" s="365">
        <f>IF(LT$19-'様式３（療養者名簿）（⑤の場合）'!$BJ34+1&lt;=15,IF(LT$19&gt;='様式３（療養者名簿）（⑤の場合）'!$BJ34,IF(LT$19&lt;='様式３（療養者名簿）（⑤の場合）'!$BK34,1,0),0),0)</f>
        <v>0</v>
      </c>
      <c r="LU29" s="365">
        <f>IF(LU$19-'様式３（療養者名簿）（⑤の場合）'!$BJ34+1&lt;=15,IF(LU$19&gt;='様式３（療養者名簿）（⑤の場合）'!$BJ34,IF(LU$19&lt;='様式３（療養者名簿）（⑤の場合）'!$BK34,1,0),0),0)</f>
        <v>0</v>
      </c>
      <c r="LV29" s="365">
        <f>IF(LV$19-'様式３（療養者名簿）（⑤の場合）'!$BJ34+1&lt;=15,IF(LV$19&gt;='様式３（療養者名簿）（⑤の場合）'!$BJ34,IF(LV$19&lt;='様式３（療養者名簿）（⑤の場合）'!$BK34,1,0),0),0)</f>
        <v>0</v>
      </c>
      <c r="LW29" s="365">
        <f>IF(LW$19-'様式３（療養者名簿）（⑤の場合）'!$BJ34+1&lt;=15,IF(LW$19&gt;='様式３（療養者名簿）（⑤の場合）'!$BJ34,IF(LW$19&lt;='様式３（療養者名簿）（⑤の場合）'!$BK34,1,0),0),0)</f>
        <v>0</v>
      </c>
      <c r="LX29" s="365">
        <f>IF(LX$19-'様式３（療養者名簿）（⑤の場合）'!$BJ34+1&lt;=15,IF(LX$19&gt;='様式３（療養者名簿）（⑤の場合）'!$BJ34,IF(LX$19&lt;='様式３（療養者名簿）（⑤の場合）'!$BK34,1,0),0),0)</f>
        <v>0</v>
      </c>
      <c r="LY29" s="365">
        <f>IF(LY$19-'様式３（療養者名簿）（⑤の場合）'!$BJ34+1&lt;=15,IF(LY$19&gt;='様式３（療養者名簿）（⑤の場合）'!$BJ34,IF(LY$19&lt;='様式３（療養者名簿）（⑤の場合）'!$BK34,1,0),0),0)</f>
        <v>0</v>
      </c>
      <c r="LZ29" s="365">
        <f>IF(LZ$19-'様式３（療養者名簿）（⑤の場合）'!$BJ34+1&lt;=15,IF(LZ$19&gt;='様式３（療養者名簿）（⑤の場合）'!$BJ34,IF(LZ$19&lt;='様式３（療養者名簿）（⑤の場合）'!$BK34,1,0),0),0)</f>
        <v>0</v>
      </c>
      <c r="MA29" s="365">
        <f>IF(MA$19-'様式３（療養者名簿）（⑤の場合）'!$BJ34+1&lt;=15,IF(MA$19&gt;='様式３（療養者名簿）（⑤の場合）'!$BJ34,IF(MA$19&lt;='様式３（療養者名簿）（⑤の場合）'!$BK34,1,0),0),0)</f>
        <v>0</v>
      </c>
      <c r="MB29" s="365">
        <f>IF(MB$19-'様式３（療養者名簿）（⑤の場合）'!$BJ34+1&lt;=15,IF(MB$19&gt;='様式３（療養者名簿）（⑤の場合）'!$BJ34,IF(MB$19&lt;='様式３（療養者名簿）（⑤の場合）'!$BK34,1,0),0),0)</f>
        <v>0</v>
      </c>
      <c r="MC29" s="365">
        <f>IF(MC$19-'様式３（療養者名簿）（⑤の場合）'!$BJ34+1&lt;=15,IF(MC$19&gt;='様式３（療養者名簿）（⑤の場合）'!$BJ34,IF(MC$19&lt;='様式３（療養者名簿）（⑤の場合）'!$BK34,1,0),0),0)</f>
        <v>0</v>
      </c>
      <c r="MD29" s="365">
        <f>IF(MD$19-'様式３（療養者名簿）（⑤の場合）'!$BJ34+1&lt;=15,IF(MD$19&gt;='様式３（療養者名簿）（⑤の場合）'!$BJ34,IF(MD$19&lt;='様式３（療養者名簿）（⑤の場合）'!$BK34,1,0),0),0)</f>
        <v>0</v>
      </c>
      <c r="ME29" s="365">
        <f>IF(ME$19-'様式３（療養者名簿）（⑤の場合）'!$BJ34+1&lt;=15,IF(ME$19&gt;='様式３（療養者名簿）（⑤の場合）'!$BJ34,IF(ME$19&lt;='様式３（療養者名簿）（⑤の場合）'!$BK34,1,0),0),0)</f>
        <v>0</v>
      </c>
      <c r="MF29" s="365">
        <f>IF(MF$19-'様式３（療養者名簿）（⑤の場合）'!$BJ34+1&lt;=15,IF(MF$19&gt;='様式３（療養者名簿）（⑤の場合）'!$BJ34,IF(MF$19&lt;='様式３（療養者名簿）（⑤の場合）'!$BK34,1,0),0),0)</f>
        <v>0</v>
      </c>
      <c r="MG29" s="365">
        <f>IF(MG$19-'様式３（療養者名簿）（⑤の場合）'!$BJ34+1&lt;=15,IF(MG$19&gt;='様式３（療養者名簿）（⑤の場合）'!$BJ34,IF(MG$19&lt;='様式３（療養者名簿）（⑤の場合）'!$BK34,1,0),0),0)</f>
        <v>0</v>
      </c>
      <c r="MH29" s="365">
        <f>IF(MH$19-'様式３（療養者名簿）（⑤の場合）'!$BJ34+1&lt;=15,IF(MH$19&gt;='様式３（療養者名簿）（⑤の場合）'!$BJ34,IF(MH$19&lt;='様式３（療養者名簿）（⑤の場合）'!$BK34,1,0),0),0)</f>
        <v>0</v>
      </c>
      <c r="MI29" s="365">
        <f>IF(MI$19-'様式３（療養者名簿）（⑤の場合）'!$BJ34+1&lt;=15,IF(MI$19&gt;='様式３（療養者名簿）（⑤の場合）'!$BJ34,IF(MI$19&lt;='様式３（療養者名簿）（⑤の場合）'!$BK34,1,0),0),0)</f>
        <v>0</v>
      </c>
      <c r="MJ29" s="365">
        <f>IF(MJ$19-'様式３（療養者名簿）（⑤の場合）'!$BJ34+1&lt;=15,IF(MJ$19&gt;='様式３（療養者名簿）（⑤の場合）'!$BJ34,IF(MJ$19&lt;='様式３（療養者名簿）（⑤の場合）'!$BK34,1,0),0),0)</f>
        <v>0</v>
      </c>
      <c r="MK29" s="365">
        <f>IF(MK$19-'様式３（療養者名簿）（⑤の場合）'!$BJ34+1&lt;=15,IF(MK$19&gt;='様式３（療養者名簿）（⑤の場合）'!$BJ34,IF(MK$19&lt;='様式３（療養者名簿）（⑤の場合）'!$BK34,1,0),0),0)</f>
        <v>0</v>
      </c>
      <c r="ML29" s="365">
        <f>IF(ML$19-'様式３（療養者名簿）（⑤の場合）'!$BJ34+1&lt;=15,IF(ML$19&gt;='様式３（療養者名簿）（⑤の場合）'!$BJ34,IF(ML$19&lt;='様式３（療養者名簿）（⑤の場合）'!$BK34,1,0),0),0)</f>
        <v>0</v>
      </c>
      <c r="MM29" s="365">
        <f>IF(MM$19-'様式３（療養者名簿）（⑤の場合）'!$BJ34+1&lt;=15,IF(MM$19&gt;='様式３（療養者名簿）（⑤の場合）'!$BJ34,IF(MM$19&lt;='様式３（療養者名簿）（⑤の場合）'!$BK34,1,0),0),0)</f>
        <v>0</v>
      </c>
      <c r="MN29" s="365">
        <f>IF(MN$19-'様式３（療養者名簿）（⑤の場合）'!$BJ34+1&lt;=15,IF(MN$19&gt;='様式３（療養者名簿）（⑤の場合）'!$BJ34,IF(MN$19&lt;='様式３（療養者名簿）（⑤の場合）'!$BK34,1,0),0),0)</f>
        <v>0</v>
      </c>
      <c r="MO29" s="365">
        <f>IF(MO$19-'様式３（療養者名簿）（⑤の場合）'!$BJ34+1&lt;=15,IF(MO$19&gt;='様式３（療養者名簿）（⑤の場合）'!$BJ34,IF(MO$19&lt;='様式３（療養者名簿）（⑤の場合）'!$BK34,1,0),0),0)</f>
        <v>0</v>
      </c>
      <c r="MP29" s="365">
        <f>IF(MP$19-'様式３（療養者名簿）（⑤の場合）'!$BJ34+1&lt;=15,IF(MP$19&gt;='様式３（療養者名簿）（⑤の場合）'!$BJ34,IF(MP$19&lt;='様式３（療養者名簿）（⑤の場合）'!$BK34,1,0),0),0)</f>
        <v>0</v>
      </c>
      <c r="MQ29" s="365">
        <f>IF(MQ$19-'様式３（療養者名簿）（⑤の場合）'!$BJ34+1&lt;=15,IF(MQ$19&gt;='様式３（療養者名簿）（⑤の場合）'!$BJ34,IF(MQ$19&lt;='様式３（療養者名簿）（⑤の場合）'!$BK34,1,0),0),0)</f>
        <v>0</v>
      </c>
      <c r="MR29" s="365">
        <f>IF(MR$19-'様式３（療養者名簿）（⑤の場合）'!$BJ34+1&lt;=15,IF(MR$19&gt;='様式３（療養者名簿）（⑤の場合）'!$BJ34,IF(MR$19&lt;='様式３（療養者名簿）（⑤の場合）'!$BK34,1,0),0),0)</f>
        <v>0</v>
      </c>
      <c r="MS29" s="365">
        <f>IF(MS$19-'様式３（療養者名簿）（⑤の場合）'!$BJ34+1&lt;=15,IF(MS$19&gt;='様式３（療養者名簿）（⑤の場合）'!$BJ34,IF(MS$19&lt;='様式３（療養者名簿）（⑤の場合）'!$BK34,1,0),0),0)</f>
        <v>0</v>
      </c>
      <c r="MT29" s="365">
        <f>IF(MT$19-'様式３（療養者名簿）（⑤の場合）'!$BJ34+1&lt;=15,IF(MT$19&gt;='様式３（療養者名簿）（⑤の場合）'!$BJ34,IF(MT$19&lt;='様式３（療養者名簿）（⑤の場合）'!$BK34,1,0),0),0)</f>
        <v>0</v>
      </c>
      <c r="MU29" s="365">
        <f>IF(MU$19-'様式３（療養者名簿）（⑤の場合）'!$BJ34+1&lt;=15,IF(MU$19&gt;='様式３（療養者名簿）（⑤の場合）'!$BJ34,IF(MU$19&lt;='様式３（療養者名簿）（⑤の場合）'!$BK34,1,0),0),0)</f>
        <v>0</v>
      </c>
      <c r="MV29" s="365">
        <f>IF(MV$19-'様式３（療養者名簿）（⑤の場合）'!$BJ34+1&lt;=15,IF(MV$19&gt;='様式３（療養者名簿）（⑤の場合）'!$BJ34,IF(MV$19&lt;='様式３（療養者名簿）（⑤の場合）'!$BK34,1,0),0),0)</f>
        <v>0</v>
      </c>
      <c r="MW29" s="365">
        <f>IF(MW$19-'様式３（療養者名簿）（⑤の場合）'!$BJ34+1&lt;=15,IF(MW$19&gt;='様式３（療養者名簿）（⑤の場合）'!$BJ34,IF(MW$19&lt;='様式３（療養者名簿）（⑤の場合）'!$BK34,1,0),0),0)</f>
        <v>0</v>
      </c>
      <c r="MX29" s="365">
        <f>IF(MX$19-'様式３（療養者名簿）（⑤の場合）'!$BJ34+1&lt;=15,IF(MX$19&gt;='様式３（療養者名簿）（⑤の場合）'!$BJ34,IF(MX$19&lt;='様式３（療養者名簿）（⑤の場合）'!$BK34,1,0),0),0)</f>
        <v>0</v>
      </c>
      <c r="MY29" s="365">
        <f>IF(MY$19-'様式３（療養者名簿）（⑤の場合）'!$BJ34+1&lt;=15,IF(MY$19&gt;='様式３（療養者名簿）（⑤の場合）'!$BJ34,IF(MY$19&lt;='様式３（療養者名簿）（⑤の場合）'!$BK34,1,0),0),0)</f>
        <v>0</v>
      </c>
      <c r="MZ29" s="365">
        <f>IF(MZ$19-'様式３（療養者名簿）（⑤の場合）'!$BJ34+1&lt;=15,IF(MZ$19&gt;='様式３（療養者名簿）（⑤の場合）'!$BJ34,IF(MZ$19&lt;='様式３（療養者名簿）（⑤の場合）'!$BK34,1,0),0),0)</f>
        <v>0</v>
      </c>
      <c r="NA29" s="365">
        <f>IF(NA$19-'様式３（療養者名簿）（⑤の場合）'!$BJ34+1&lt;=15,IF(NA$19&gt;='様式３（療養者名簿）（⑤の場合）'!$BJ34,IF(NA$19&lt;='様式３（療養者名簿）（⑤の場合）'!$BK34,1,0),0),0)</f>
        <v>0</v>
      </c>
      <c r="NB29" s="365">
        <f>IF(NB$19-'様式３（療養者名簿）（⑤の場合）'!$BJ34+1&lt;=15,IF(NB$19&gt;='様式３（療養者名簿）（⑤の場合）'!$BJ34,IF(NB$19&lt;='様式３（療養者名簿）（⑤の場合）'!$BK34,1,0),0),0)</f>
        <v>0</v>
      </c>
      <c r="NC29" s="248">
        <f>IF(NC$19-'様式３（療養者名簿）（⑤の場合）'!$BJ34+1&lt;=15,IF(NC$19&gt;='様式３（療養者名簿）（⑤の場合）'!$BJ34,IF(NC$19&lt;='様式３（療養者名簿）（⑤の場合）'!$BK34,1,0),0),0)</f>
        <v>0</v>
      </c>
      <c r="ND29" s="248">
        <f>IF(ND$19-'様式３（療養者名簿）（⑤の場合）'!$BJ34+1&lt;=15,IF(ND$19&gt;='様式３（療養者名簿）（⑤の場合）'!$BJ34,IF(ND$19&lt;='様式３（療養者名簿）（⑤の場合）'!$BK34,1,0),0),0)</f>
        <v>0</v>
      </c>
      <c r="NE29" s="248">
        <f>IF(NE$19-'様式３（療養者名簿）（⑤の場合）'!$BJ34+1&lt;=15,IF(NE$19&gt;='様式３（療養者名簿）（⑤の場合）'!$BJ34,IF(NE$19&lt;='様式３（療養者名簿）（⑤の場合）'!$BK34,1,0),0),0)</f>
        <v>0</v>
      </c>
      <c r="NF29" s="248">
        <f>IF(NF$19-'様式３（療養者名簿）（⑤の場合）'!$BJ34+1&lt;=15,IF(NF$19&gt;='様式３（療養者名簿）（⑤の場合）'!$BJ34,IF(NF$19&lt;='様式３（療養者名簿）（⑤の場合）'!$BK34,1,0),0),0)</f>
        <v>0</v>
      </c>
      <c r="NG29" s="248">
        <f>IF(NG$19-'様式３（療養者名簿）（⑤の場合）'!$BJ34+1&lt;=15,IF(NG$19&gt;='様式３（療養者名簿）（⑤の場合）'!$BJ34,IF(NG$19&lt;='様式３（療養者名簿）（⑤の場合）'!$BK34,1,0),0),0)</f>
        <v>0</v>
      </c>
      <c r="NH29" s="248">
        <f>IF(NH$19-'様式３（療養者名簿）（⑤の場合）'!$BJ34+1&lt;=15,IF(NH$19&gt;='様式３（療養者名簿）（⑤の場合）'!$BJ34,IF(NH$19&lt;='様式３（療養者名簿）（⑤の場合）'!$BK34,1,0),0),0)</f>
        <v>0</v>
      </c>
      <c r="NI29" s="248">
        <f>IF(NI$19-'様式３（療養者名簿）（⑤の場合）'!$BJ34+1&lt;=15,IF(NI$19&gt;='様式３（療養者名簿）（⑤の場合）'!$BJ34,IF(NI$19&lt;='様式３（療養者名簿）（⑤の場合）'!$BK34,1,0),0),0)</f>
        <v>0</v>
      </c>
      <c r="NJ29" s="248">
        <f>IF(NJ$19-'様式３（療養者名簿）（⑤の場合）'!$BJ34+1&lt;=15,IF(NJ$19&gt;='様式３（療養者名簿）（⑤の場合）'!$BJ34,IF(NJ$19&lt;='様式３（療養者名簿）（⑤の場合）'!$BK34,1,0),0),0)</f>
        <v>0</v>
      </c>
      <c r="NK29" s="248">
        <f>IF(NK$19-'様式３（療養者名簿）（⑤の場合）'!$BJ34+1&lt;=15,IF(NK$19&gt;='様式３（療養者名簿）（⑤の場合）'!$BJ34,IF(NK$19&lt;='様式３（療養者名簿）（⑤の場合）'!$BK34,1,0),0),0)</f>
        <v>0</v>
      </c>
      <c r="NL29" s="248">
        <f>IF(NL$19-'様式３（療養者名簿）（⑤の場合）'!$BJ34+1&lt;=15,IF(NL$19&gt;='様式３（療養者名簿）（⑤の場合）'!$BJ34,IF(NL$19&lt;='様式３（療養者名簿）（⑤の場合）'!$BK34,1,0),0),0)</f>
        <v>0</v>
      </c>
      <c r="NM29" s="248">
        <f>IF(NM$19-'様式３（療養者名簿）（⑤の場合）'!$BJ34+1&lt;=15,IF(NM$19&gt;='様式３（療養者名簿）（⑤の場合）'!$BJ34,IF(NM$19&lt;='様式３（療養者名簿）（⑤の場合）'!$BK34,1,0),0),0)</f>
        <v>0</v>
      </c>
      <c r="NN29" s="248">
        <f>IF(NN$19-'様式３（療養者名簿）（⑤の場合）'!$BJ34+1&lt;=15,IF(NN$19&gt;='様式３（療養者名簿）（⑤の場合）'!$BJ34,IF(NN$19&lt;='様式３（療養者名簿）（⑤の場合）'!$BK34,1,0),0),0)</f>
        <v>0</v>
      </c>
      <c r="NO29" s="248">
        <f>IF(NO$19-'様式３（療養者名簿）（⑤の場合）'!$BJ34+1&lt;=15,IF(NO$19&gt;='様式３（療養者名簿）（⑤の場合）'!$BJ34,IF(NO$19&lt;='様式３（療養者名簿）（⑤の場合）'!$BK34,1,0),0),0)</f>
        <v>0</v>
      </c>
      <c r="NP29" s="248">
        <f>IF(NP$19-'様式３（療養者名簿）（⑤の場合）'!$BJ34+1&lt;=15,IF(NP$19&gt;='様式３（療養者名簿）（⑤の場合）'!$BJ34,IF(NP$19&lt;='様式３（療養者名簿）（⑤の場合）'!$BK34,1,0),0),0)</f>
        <v>0</v>
      </c>
      <c r="NQ29" s="248">
        <f>IF(NQ$19-'様式３（療養者名簿）（⑤の場合）'!$BJ34+1&lt;=15,IF(NQ$19&gt;='様式３（療養者名簿）（⑤の場合）'!$BJ34,IF(NQ$19&lt;='様式３（療養者名簿）（⑤の場合）'!$BK34,1,0),0),0)</f>
        <v>0</v>
      </c>
      <c r="NR29" s="248">
        <f>IF(NR$19-'様式３（療養者名簿）（⑤の場合）'!$BJ34+1&lt;=15,IF(NR$19&gt;='様式３（療養者名簿）（⑤の場合）'!$BJ34,IF(NR$19&lt;='様式３（療養者名簿）（⑤の場合）'!$BK34,1,0),0),0)</f>
        <v>0</v>
      </c>
      <c r="NS29" s="248">
        <f>IF(NS$19-'様式３（療養者名簿）（⑤の場合）'!$BJ34+1&lt;=15,IF(NS$19&gt;='様式３（療養者名簿）（⑤の場合）'!$BJ34,IF(NS$19&lt;='様式３（療養者名簿）（⑤の場合）'!$BK34,1,0),0),0)</f>
        <v>0</v>
      </c>
      <c r="NT29" s="248">
        <f>IF(NT$19-'様式３（療養者名簿）（⑤の場合）'!$BJ34+1&lt;=15,IF(NT$19&gt;='様式３（療養者名簿）（⑤の場合）'!$BJ34,IF(NT$19&lt;='様式３（療養者名簿）（⑤の場合）'!$BK34,1,0),0),0)</f>
        <v>0</v>
      </c>
      <c r="NU29" s="248">
        <f>IF(NU$19-'様式３（療養者名簿）（⑤の場合）'!$BJ34+1&lt;=15,IF(NU$19&gt;='様式３（療養者名簿）（⑤の場合）'!$BJ34,IF(NU$19&lt;='様式３（療養者名簿）（⑤の場合）'!$BK34,1,0),0),0)</f>
        <v>0</v>
      </c>
      <c r="NV29" s="248">
        <f>IF(NV$19-'様式３（療養者名簿）（⑤の場合）'!$BJ34+1&lt;=15,IF(NV$19&gt;='様式３（療養者名簿）（⑤の場合）'!$BJ34,IF(NV$19&lt;='様式３（療養者名簿）（⑤の場合）'!$BK34,1,0),0),0)</f>
        <v>0</v>
      </c>
      <c r="NW29" s="248">
        <f>IF(NW$19-'様式３（療養者名簿）（⑤の場合）'!$BJ34+1&lt;=15,IF(NW$19&gt;='様式３（療養者名簿）（⑤の場合）'!$BJ34,IF(NW$19&lt;='様式３（療養者名簿）（⑤の場合）'!$BK34,1,0),0),0)</f>
        <v>0</v>
      </c>
      <c r="NX29" s="248">
        <f>IF(NX$19-'様式３（療養者名簿）（⑤の場合）'!$BJ34+1&lt;=15,IF(NX$19&gt;='様式３（療養者名簿）（⑤の場合）'!$BJ34,IF(NX$19&lt;='様式３（療養者名簿）（⑤の場合）'!$BK34,1,0),0),0)</f>
        <v>0</v>
      </c>
      <c r="NY29" s="248">
        <f>IF(NY$19-'様式３（療養者名簿）（⑤の場合）'!$BJ34+1&lt;=15,IF(NY$19&gt;='様式３（療養者名簿）（⑤の場合）'!$BJ34,IF(NY$19&lt;='様式３（療養者名簿）（⑤の場合）'!$BK34,1,0),0),0)</f>
        <v>0</v>
      </c>
      <c r="NZ29" s="248">
        <f>IF(NZ$19-'様式３（療養者名簿）（⑤の場合）'!$BJ34+1&lt;=15,IF(NZ$19&gt;='様式３（療養者名簿）（⑤の場合）'!$BJ34,IF(NZ$19&lt;='様式３（療養者名簿）（⑤の場合）'!$BK34,1,0),0),0)</f>
        <v>0</v>
      </c>
      <c r="OA29" s="248">
        <f>IF(OA$19-'様式３（療養者名簿）（⑤の場合）'!$BJ34+1&lt;=15,IF(OA$19&gt;='様式３（療養者名簿）（⑤の場合）'!$BJ34,IF(OA$19&lt;='様式３（療養者名簿）（⑤の場合）'!$BK34,1,0),0),0)</f>
        <v>0</v>
      </c>
      <c r="OB29" s="248">
        <f>IF(OB$19-'様式３（療養者名簿）（⑤の場合）'!$BJ34+1&lt;=15,IF(OB$19&gt;='様式３（療養者名簿）（⑤の場合）'!$BJ34,IF(OB$19&lt;='様式３（療養者名簿）（⑤の場合）'!$BK34,1,0),0),0)</f>
        <v>0</v>
      </c>
      <c r="OC29" s="248">
        <f>IF(OC$19-'様式３（療養者名簿）（⑤の場合）'!$BJ34+1&lt;=15,IF(OC$19&gt;='様式３（療養者名簿）（⑤の場合）'!$BJ34,IF(OC$19&lt;='様式３（療養者名簿）（⑤の場合）'!$BK34,1,0),0),0)</f>
        <v>0</v>
      </c>
      <c r="OD29" s="248">
        <f>IF(OD$19-'様式３（療養者名簿）（⑤の場合）'!$BJ34+1&lt;=15,IF(OD$19&gt;='様式３（療養者名簿）（⑤の場合）'!$BJ34,IF(OD$19&lt;='様式３（療養者名簿）（⑤の場合）'!$BK34,1,0),0),0)</f>
        <v>0</v>
      </c>
      <c r="OE29" s="248">
        <f>IF(OE$19-'様式３（療養者名簿）（⑤の場合）'!$BJ34+1&lt;=15,IF(OE$19&gt;='様式３（療養者名簿）（⑤の場合）'!$BJ34,IF(OE$19&lt;='様式３（療養者名簿）（⑤の場合）'!$BK34,1,0),0),0)</f>
        <v>0</v>
      </c>
      <c r="OF29" s="248">
        <f>IF(OF$19-'様式３（療養者名簿）（⑤の場合）'!$BJ34+1&lt;=15,IF(OF$19&gt;='様式３（療養者名簿）（⑤の場合）'!$BJ34,IF(OF$19&lt;='様式３（療養者名簿）（⑤の場合）'!$BK34,1,0),0),0)</f>
        <v>0</v>
      </c>
      <c r="OG29" s="248">
        <f>IF(OG$19-'様式３（療養者名簿）（⑤の場合）'!$BJ34+1&lt;=15,IF(OG$19&gt;='様式３（療養者名簿）（⑤の場合）'!$BJ34,IF(OG$19&lt;='様式３（療養者名簿）（⑤の場合）'!$BK34,1,0),0),0)</f>
        <v>0</v>
      </c>
      <c r="OH29" s="248">
        <f>IF(OH$19-'様式３（療養者名簿）（⑤の場合）'!$BJ34+1&lt;=15,IF(OH$19&gt;='様式３（療養者名簿）（⑤の場合）'!$BJ34,IF(OH$19&lt;='様式３（療養者名簿）（⑤の場合）'!$BK34,1,0),0),0)</f>
        <v>0</v>
      </c>
      <c r="OI29" s="248">
        <f>IF(OI$19-'様式３（療養者名簿）（⑤の場合）'!$BJ34+1&lt;=15,IF(OI$19&gt;='様式３（療養者名簿）（⑤の場合）'!$BJ34,IF(OI$19&lt;='様式３（療養者名簿）（⑤の場合）'!$BK34,1,0),0),0)</f>
        <v>0</v>
      </c>
      <c r="OJ29" s="248">
        <f>IF(OJ$19-'様式３（療養者名簿）（⑤の場合）'!$BJ34+1&lt;=15,IF(OJ$19&gt;='様式３（療養者名簿）（⑤の場合）'!$BJ34,IF(OJ$19&lt;='様式３（療養者名簿）（⑤の場合）'!$BK34,1,0),0),0)</f>
        <v>0</v>
      </c>
      <c r="OK29" s="248">
        <f>IF(OK$19-'様式３（療養者名簿）（⑤の場合）'!$BJ34+1&lt;=15,IF(OK$19&gt;='様式３（療養者名簿）（⑤の場合）'!$BJ34,IF(OK$19&lt;='様式３（療養者名簿）（⑤の場合）'!$BK34,1,0),0),0)</f>
        <v>0</v>
      </c>
      <c r="OL29" s="248">
        <f>IF(OL$19-'様式３（療養者名簿）（⑤の場合）'!$BJ34+1&lt;=15,IF(OL$19&gt;='様式３（療養者名簿）（⑤の場合）'!$BJ34,IF(OL$19&lt;='様式３（療養者名簿）（⑤の場合）'!$BK34,1,0),0),0)</f>
        <v>0</v>
      </c>
      <c r="OM29" s="248">
        <f>IF(OM$19-'様式３（療養者名簿）（⑤の場合）'!$BJ34+1&lt;=15,IF(OM$19&gt;='様式３（療養者名簿）（⑤の場合）'!$BJ34,IF(OM$19&lt;='様式３（療養者名簿）（⑤の場合）'!$BK34,1,0),0),0)</f>
        <v>0</v>
      </c>
      <c r="ON29" s="248">
        <f>IF(ON$19-'様式３（療養者名簿）（⑤の場合）'!$BJ34+1&lt;=15,IF(ON$19&gt;='様式３（療養者名簿）（⑤の場合）'!$BJ34,IF(ON$19&lt;='様式３（療養者名簿）（⑤の場合）'!$BK34,1,0),0),0)</f>
        <v>0</v>
      </c>
      <c r="OO29" s="248">
        <f>IF(OO$19-'様式３（療養者名簿）（⑤の場合）'!$BJ34+1&lt;=15,IF(OO$19&gt;='様式３（療養者名簿）（⑤の場合）'!$BJ34,IF(OO$19&lt;='様式３（療養者名簿）（⑤の場合）'!$BK34,1,0),0),0)</f>
        <v>0</v>
      </c>
      <c r="OP29" s="248">
        <f>IF(OP$19-'様式３（療養者名簿）（⑤の場合）'!$BJ34+1&lt;=15,IF(OP$19&gt;='様式３（療養者名簿）（⑤の場合）'!$BJ34,IF(OP$19&lt;='様式３（療養者名簿）（⑤の場合）'!$BK34,1,0),0),0)</f>
        <v>0</v>
      </c>
      <c r="OQ29" s="248">
        <f>IF(OQ$19-'様式３（療養者名簿）（⑤の場合）'!$BJ34+1&lt;=15,IF(OQ$19&gt;='様式３（療養者名簿）（⑤の場合）'!$BJ34,IF(OQ$19&lt;='様式３（療養者名簿）（⑤の場合）'!$BK34,1,0),0),0)</f>
        <v>0</v>
      </c>
      <c r="OR29" s="248">
        <f>IF(OR$19-'様式３（療養者名簿）（⑤の場合）'!$BJ34+1&lt;=15,IF(OR$19&gt;='様式３（療養者名簿）（⑤の場合）'!$BJ34,IF(OR$19&lt;='様式３（療養者名簿）（⑤の場合）'!$BK34,1,0),0),0)</f>
        <v>0</v>
      </c>
      <c r="OS29" s="248">
        <f>IF(OS$19-'様式３（療養者名簿）（⑤の場合）'!$BJ34+1&lt;=15,IF(OS$19&gt;='様式３（療養者名簿）（⑤の場合）'!$BJ34,IF(OS$19&lt;='様式３（療養者名簿）（⑤の場合）'!$BK34,1,0),0),0)</f>
        <v>0</v>
      </c>
      <c r="OT29" s="248">
        <f>IF(OT$19-'様式３（療養者名簿）（⑤の場合）'!$BJ34+1&lt;=15,IF(OT$19&gt;='様式３（療養者名簿）（⑤の場合）'!$BJ34,IF(OT$19&lt;='様式３（療養者名簿）（⑤の場合）'!$BK34,1,0),0),0)</f>
        <v>0</v>
      </c>
      <c r="OU29" s="248">
        <f>IF(OU$19-'様式３（療養者名簿）（⑤の場合）'!$BJ34+1&lt;=15,IF(OU$19&gt;='様式３（療養者名簿）（⑤の場合）'!$BJ34,IF(OU$19&lt;='様式３（療養者名簿）（⑤の場合）'!$BK34,1,0),0),0)</f>
        <v>0</v>
      </c>
      <c r="OV29" s="248">
        <f>IF(OV$19-'様式３（療養者名簿）（⑤の場合）'!$BJ34+1&lt;=15,IF(OV$19&gt;='様式３（療養者名簿）（⑤の場合）'!$BJ34,IF(OV$19&lt;='様式３（療養者名簿）（⑤の場合）'!$BK34,1,0),0),0)</f>
        <v>0</v>
      </c>
      <c r="OW29" s="248">
        <f>IF(OW$19-'様式３（療養者名簿）（⑤の場合）'!$BJ34+1&lt;=15,IF(OW$19&gt;='様式３（療養者名簿）（⑤の場合）'!$BJ34,IF(OW$19&lt;='様式３（療養者名簿）（⑤の場合）'!$BK34,1,0),0),0)</f>
        <v>0</v>
      </c>
      <c r="OX29" s="248">
        <f>IF(OX$19-'様式３（療養者名簿）（⑤の場合）'!$BJ34+1&lt;=15,IF(OX$19&gt;='様式３（療養者名簿）（⑤の場合）'!$BJ34,IF(OX$19&lt;='様式３（療養者名簿）（⑤の場合）'!$BK34,1,0),0),0)</f>
        <v>0</v>
      </c>
      <c r="OY29" s="248">
        <f>IF(OY$19-'様式３（療養者名簿）（⑤の場合）'!$BJ34+1&lt;=15,IF(OY$19&gt;='様式３（療養者名簿）（⑤の場合）'!$BJ34,IF(OY$19&lt;='様式３（療養者名簿）（⑤の場合）'!$BK34,1,0),0),0)</f>
        <v>0</v>
      </c>
      <c r="OZ29" s="248">
        <f>IF(OZ$19-'様式３（療養者名簿）（⑤の場合）'!$BJ34+1&lt;=15,IF(OZ$19&gt;='様式３（療養者名簿）（⑤の場合）'!$BJ34,IF(OZ$19&lt;='様式３（療養者名簿）（⑤の場合）'!$BK34,1,0),0),0)</f>
        <v>0</v>
      </c>
      <c r="PA29" s="248">
        <f>IF(PA$19-'様式３（療養者名簿）（⑤の場合）'!$BJ34+1&lt;=15,IF(PA$19&gt;='様式３（療養者名簿）（⑤の場合）'!$BJ34,IF(PA$19&lt;='様式３（療養者名簿）（⑤の場合）'!$BK34,1,0),0),0)</f>
        <v>0</v>
      </c>
      <c r="PB29" s="248">
        <f>IF(PB$19-'様式３（療養者名簿）（⑤の場合）'!$BJ34+1&lt;=15,IF(PB$19&gt;='様式３（療養者名簿）（⑤の場合）'!$BJ34,IF(PB$19&lt;='様式３（療養者名簿）（⑤の場合）'!$BK34,1,0),0),0)</f>
        <v>0</v>
      </c>
      <c r="PC29" s="248">
        <f>IF(PC$19-'様式３（療養者名簿）（⑤の場合）'!$BJ34+1&lt;=15,IF(PC$19&gt;='様式３（療養者名簿）（⑤の場合）'!$BJ34,IF(PC$19&lt;='様式３（療養者名簿）（⑤の場合）'!$BK34,1,0),0),0)</f>
        <v>0</v>
      </c>
      <c r="PD29" s="248">
        <f>IF(PD$19-'様式３（療養者名簿）（⑤の場合）'!$BJ34+1&lt;=15,IF(PD$19&gt;='様式３（療養者名簿）（⑤の場合）'!$BJ34,IF(PD$19&lt;='様式３（療養者名簿）（⑤の場合）'!$BK34,1,0),0),0)</f>
        <v>0</v>
      </c>
      <c r="PE29" s="248">
        <f>IF(PE$19-'様式３（療養者名簿）（⑤の場合）'!$BJ34+1&lt;=15,IF(PE$19&gt;='様式３（療養者名簿）（⑤の場合）'!$BJ34,IF(PE$19&lt;='様式３（療養者名簿）（⑤の場合）'!$BK34,1,0),0),0)</f>
        <v>0</v>
      </c>
      <c r="PF29" s="248">
        <f>IF(PF$19-'様式３（療養者名簿）（⑤の場合）'!$BJ34+1&lt;=15,IF(PF$19&gt;='様式３（療養者名簿）（⑤の場合）'!$BJ34,IF(PF$19&lt;='様式３（療養者名簿）（⑤の場合）'!$BK34,1,0),0),0)</f>
        <v>0</v>
      </c>
      <c r="PG29" s="248">
        <f>IF(PG$19-'様式３（療養者名簿）（⑤の場合）'!$BJ34+1&lt;=15,IF(PG$19&gt;='様式３（療養者名簿）（⑤の場合）'!$BJ34,IF(PG$19&lt;='様式３（療養者名簿）（⑤の場合）'!$BK34,1,0),0),0)</f>
        <v>0</v>
      </c>
      <c r="PH29" s="248">
        <f>IF(PH$19-'様式３（療養者名簿）（⑤の場合）'!$BJ34+1&lt;=15,IF(PH$19&gt;='様式３（療養者名簿）（⑤の場合）'!$BJ34,IF(PH$19&lt;='様式３（療養者名簿）（⑤の場合）'!$BK34,1,0),0),0)</f>
        <v>0</v>
      </c>
      <c r="PI29" s="248">
        <f>IF(PI$19-'様式３（療養者名簿）（⑤の場合）'!$BJ34+1&lt;=15,IF(PI$19&gt;='様式３（療養者名簿）（⑤の場合）'!$BJ34,IF(PI$19&lt;='様式３（療養者名簿）（⑤の場合）'!$BK34,1,0),0),0)</f>
        <v>0</v>
      </c>
      <c r="PJ29" s="248">
        <f>IF(PJ$19-'様式３（療養者名簿）（⑤の場合）'!$BJ34+1&lt;=15,IF(PJ$19&gt;='様式３（療養者名簿）（⑤の場合）'!$BJ34,IF(PJ$19&lt;='様式３（療養者名簿）（⑤の場合）'!$BK34,1,0),0),0)</f>
        <v>0</v>
      </c>
      <c r="PK29" s="248">
        <f>IF(PK$19-'様式３（療養者名簿）（⑤の場合）'!$BJ34+1&lt;=15,IF(PK$19&gt;='様式３（療養者名簿）（⑤の場合）'!$BJ34,IF(PK$19&lt;='様式３（療養者名簿）（⑤の場合）'!$BK34,1,0),0),0)</f>
        <v>0</v>
      </c>
      <c r="PL29" s="248">
        <f>IF(PL$19-'様式３（療養者名簿）（⑤の場合）'!$BJ34+1&lt;=15,IF(PL$19&gt;='様式３（療養者名簿）（⑤の場合）'!$BJ34,IF(PL$19&lt;='様式３（療養者名簿）（⑤の場合）'!$BK34,1,0),0),0)</f>
        <v>0</v>
      </c>
      <c r="PM29" s="248">
        <f>IF(PM$19-'様式３（療養者名簿）（⑤の場合）'!$BJ34+1&lt;=15,IF(PM$19&gt;='様式３（療養者名簿）（⑤の場合）'!$BJ34,IF(PM$19&lt;='様式３（療養者名簿）（⑤の場合）'!$BK34,1,0),0),0)</f>
        <v>0</v>
      </c>
      <c r="PN29" s="248">
        <f>IF(PN$19-'様式３（療養者名簿）（⑤の場合）'!$BJ34+1&lt;=15,IF(PN$19&gt;='様式３（療養者名簿）（⑤の場合）'!$BJ34,IF(PN$19&lt;='様式３（療養者名簿）（⑤の場合）'!$BK34,1,0),0),0)</f>
        <v>0</v>
      </c>
      <c r="PO29" s="248">
        <f>IF(PO$19-'様式３（療養者名簿）（⑤の場合）'!$BJ34+1&lt;=15,IF(PO$19&gt;='様式３（療養者名簿）（⑤の場合）'!$BJ34,IF(PO$19&lt;='様式３（療養者名簿）（⑤の場合）'!$BK34,1,0),0),0)</f>
        <v>0</v>
      </c>
      <c r="PP29" s="248">
        <f>IF(PP$19-'様式３（療養者名簿）（⑤の場合）'!$BJ34+1&lt;=15,IF(PP$19&gt;='様式３（療養者名簿）（⑤の場合）'!$BJ34,IF(PP$19&lt;='様式３（療養者名簿）（⑤の場合）'!$BK34,1,0),0),0)</f>
        <v>0</v>
      </c>
      <c r="PQ29" s="248">
        <f>IF(PQ$19-'様式３（療養者名簿）（⑤の場合）'!$BJ34+1&lt;=15,IF(PQ$19&gt;='様式３（療養者名簿）（⑤の場合）'!$BJ34,IF(PQ$19&lt;='様式３（療養者名簿）（⑤の場合）'!$BK34,1,0),0),0)</f>
        <v>0</v>
      </c>
      <c r="PR29" s="248">
        <f>IF(PR$19-'様式３（療養者名簿）（⑤の場合）'!$BJ34+1&lt;=15,IF(PR$19&gt;='様式３（療養者名簿）（⑤の場合）'!$BJ34,IF(PR$19&lt;='様式３（療養者名簿）（⑤の場合）'!$BK34,1,0),0),0)</f>
        <v>0</v>
      </c>
      <c r="PS29" s="248">
        <f>IF(PS$19-'様式３（療養者名簿）（⑤の場合）'!$BJ34+1&lt;=15,IF(PS$19&gt;='様式３（療養者名簿）（⑤の場合）'!$BJ34,IF(PS$19&lt;='様式３（療養者名簿）（⑤の場合）'!$BK34,1,0),0),0)</f>
        <v>0</v>
      </c>
      <c r="PT29" s="248">
        <f>IF(PT$19-'様式３（療養者名簿）（⑤の場合）'!$BJ34+1&lt;=15,IF(PT$19&gt;='様式３（療養者名簿）（⑤の場合）'!$BJ34,IF(PT$19&lt;='様式３（療養者名簿）（⑤の場合）'!$BK34,1,0),0),0)</f>
        <v>0</v>
      </c>
      <c r="PU29" s="248">
        <f>IF(PU$19-'様式３（療養者名簿）（⑤の場合）'!$BJ34+1&lt;=15,IF(PU$19&gt;='様式３（療養者名簿）（⑤の場合）'!$BJ34,IF(PU$19&lt;='様式３（療養者名簿）（⑤の場合）'!$BK34,1,0),0),0)</f>
        <v>0</v>
      </c>
      <c r="PV29" s="248">
        <f>IF(PV$19-'様式３（療養者名簿）（⑤の場合）'!$BJ34+1&lt;=15,IF(PV$19&gt;='様式３（療養者名簿）（⑤の場合）'!$BJ34,IF(PV$19&lt;='様式３（療養者名簿）（⑤の場合）'!$BK34,1,0),0),0)</f>
        <v>0</v>
      </c>
      <c r="PW29" s="248">
        <f>IF(PW$19-'様式３（療養者名簿）（⑤の場合）'!$BJ34+1&lt;=15,IF(PW$19&gt;='様式３（療養者名簿）（⑤の場合）'!$BJ34,IF(PW$19&lt;='様式３（療養者名簿）（⑤の場合）'!$BK34,1,0),0),0)</f>
        <v>0</v>
      </c>
      <c r="PX29" s="248">
        <f>IF(PX$19-'様式３（療養者名簿）（⑤の場合）'!$BJ34+1&lt;=15,IF(PX$19&gt;='様式３（療養者名簿）（⑤の場合）'!$BJ34,IF(PX$19&lt;='様式３（療養者名簿）（⑤の場合）'!$BK34,1,0),0),0)</f>
        <v>0</v>
      </c>
      <c r="PY29" s="248">
        <f>IF(PY$19-'様式３（療養者名簿）（⑤の場合）'!$BJ34+1&lt;=15,IF(PY$19&gt;='様式３（療養者名簿）（⑤の場合）'!$BJ34,IF(PY$19&lt;='様式３（療養者名簿）（⑤の場合）'!$BK34,1,0),0),0)</f>
        <v>0</v>
      </c>
      <c r="PZ29" s="248">
        <f>IF(PZ$19-'様式３（療養者名簿）（⑤の場合）'!$BJ34+1&lt;=15,IF(PZ$19&gt;='様式３（療養者名簿）（⑤の場合）'!$BJ34,IF(PZ$19&lt;='様式３（療養者名簿）（⑤の場合）'!$BK34,1,0),0),0)</f>
        <v>0</v>
      </c>
      <c r="QA29" s="248">
        <f>IF(QA$19-'様式３（療養者名簿）（⑤の場合）'!$BJ34+1&lt;=15,IF(QA$19&gt;='様式３（療養者名簿）（⑤の場合）'!$BJ34,IF(QA$19&lt;='様式３（療養者名簿）（⑤の場合）'!$BK34,1,0),0),0)</f>
        <v>0</v>
      </c>
      <c r="QB29" s="248">
        <f>IF(QB$19-'様式３（療養者名簿）（⑤の場合）'!$BJ34+1&lt;=15,IF(QB$19&gt;='様式３（療養者名簿）（⑤の場合）'!$BJ34,IF(QB$19&lt;='様式３（療養者名簿）（⑤の場合）'!$BK34,1,0),0),0)</f>
        <v>0</v>
      </c>
      <c r="QC29" s="248">
        <f>IF(QC$19-'様式３（療養者名簿）（⑤の場合）'!$BJ34+1&lt;=15,IF(QC$19&gt;='様式３（療養者名簿）（⑤の場合）'!$BJ34,IF(QC$19&lt;='様式３（療養者名簿）（⑤の場合）'!$BK34,1,0),0),0)</f>
        <v>0</v>
      </c>
      <c r="QD29" s="248">
        <f>IF(QD$19-'様式３（療養者名簿）（⑤の場合）'!$BJ34+1&lt;=15,IF(QD$19&gt;='様式３（療養者名簿）（⑤の場合）'!$BJ34,IF(QD$19&lt;='様式３（療養者名簿）（⑤の場合）'!$BK34,1,0),0),0)</f>
        <v>0</v>
      </c>
      <c r="QE29" s="248">
        <f>IF(QE$19-'様式３（療養者名簿）（⑤の場合）'!$BJ34+1&lt;=15,IF(QE$19&gt;='様式３（療養者名簿）（⑤の場合）'!$BJ34,IF(QE$19&lt;='様式３（療養者名簿）（⑤の場合）'!$BK34,1,0),0),0)</f>
        <v>0</v>
      </c>
      <c r="QF29" s="248">
        <f>IF(QF$19-'様式３（療養者名簿）（⑤の場合）'!$BJ34+1&lt;=15,IF(QF$19&gt;='様式３（療養者名簿）（⑤の場合）'!$BJ34,IF(QF$19&lt;='様式３（療養者名簿）（⑤の場合）'!$BK34,1,0),0),0)</f>
        <v>0</v>
      </c>
      <c r="QG29" s="248">
        <f>IF(QG$19-'様式３（療養者名簿）（⑤の場合）'!$BJ34+1&lt;=15,IF(QG$19&gt;='様式３（療養者名簿）（⑤の場合）'!$BJ34,IF(QG$19&lt;='様式３（療養者名簿）（⑤の場合）'!$BK34,1,0),0),0)</f>
        <v>0</v>
      </c>
      <c r="QH29" s="248">
        <f>IF(QH$19-'様式３（療養者名簿）（⑤の場合）'!$BJ34+1&lt;=15,IF(QH$19&gt;='様式３（療養者名簿）（⑤の場合）'!$BJ34,IF(QH$19&lt;='様式３（療養者名簿）（⑤の場合）'!$BK34,1,0),0),0)</f>
        <v>0</v>
      </c>
      <c r="QI29" s="248">
        <f>IF(QI$19-'様式３（療養者名簿）（⑤の場合）'!$BJ34+1&lt;=15,IF(QI$19&gt;='様式３（療養者名簿）（⑤の場合）'!$BJ34,IF(QI$19&lt;='様式３（療養者名簿）（⑤の場合）'!$BK34,1,0),0),0)</f>
        <v>0</v>
      </c>
      <c r="QJ29" s="248">
        <f>IF(QJ$19-'様式３（療養者名簿）（⑤の場合）'!$BJ34+1&lt;=15,IF(QJ$19&gt;='様式３（療養者名簿）（⑤の場合）'!$BJ34,IF(QJ$19&lt;='様式３（療養者名簿）（⑤の場合）'!$BK34,1,0),0),0)</f>
        <v>0</v>
      </c>
      <c r="QK29" s="248">
        <f>IF(QK$19-'様式３（療養者名簿）（⑤の場合）'!$BJ34+1&lt;=15,IF(QK$19&gt;='様式３（療養者名簿）（⑤の場合）'!$BJ34,IF(QK$19&lt;='様式３（療養者名簿）（⑤の場合）'!$BK34,1,0),0),0)</f>
        <v>0</v>
      </c>
      <c r="QL29" s="248">
        <f>IF(QL$19-'様式３（療養者名簿）（⑤の場合）'!$BJ34+1&lt;=15,IF(QL$19&gt;='様式３（療養者名簿）（⑤の場合）'!$BJ34,IF(QL$19&lt;='様式３（療養者名簿）（⑤の場合）'!$BK34,1,0),0),0)</f>
        <v>0</v>
      </c>
      <c r="QM29" s="248">
        <f>IF(QM$19-'様式３（療養者名簿）（⑤の場合）'!$BJ34+1&lt;=15,IF(QM$19&gt;='様式３（療養者名簿）（⑤の場合）'!$BJ34,IF(QM$19&lt;='様式３（療養者名簿）（⑤の場合）'!$BK34,1,0),0),0)</f>
        <v>0</v>
      </c>
      <c r="QN29" s="248">
        <f>IF(QN$19-'様式３（療養者名簿）（⑤の場合）'!$BJ34+1&lt;=15,IF(QN$19&gt;='様式３（療養者名簿）（⑤の場合）'!$BJ34,IF(QN$19&lt;='様式３（療養者名簿）（⑤の場合）'!$BK34,1,0),0),0)</f>
        <v>0</v>
      </c>
      <c r="QO29" s="248">
        <f>IF(QO$19-'様式３（療養者名簿）（⑤の場合）'!$BJ34+1&lt;=15,IF(QO$19&gt;='様式３（療養者名簿）（⑤の場合）'!$BJ34,IF(QO$19&lt;='様式３（療養者名簿）（⑤の場合）'!$BK34,1,0),0),0)</f>
        <v>0</v>
      </c>
      <c r="QP29" s="248">
        <f>IF(QP$19-'様式３（療養者名簿）（⑤の場合）'!$BJ34+1&lt;=15,IF(QP$19&gt;='様式３（療養者名簿）（⑤の場合）'!$BJ34,IF(QP$19&lt;='様式３（療養者名簿）（⑤の場合）'!$BK34,1,0),0),0)</f>
        <v>0</v>
      </c>
      <c r="QQ29" s="248">
        <f>IF(QQ$19-'様式３（療養者名簿）（⑤の場合）'!$BJ34+1&lt;=15,IF(QQ$19&gt;='様式３（療養者名簿）（⑤の場合）'!$BJ34,IF(QQ$19&lt;='様式３（療養者名簿）（⑤の場合）'!$BK34,1,0),0),0)</f>
        <v>0</v>
      </c>
      <c r="QR29" s="248">
        <f>IF(QR$19-'様式３（療養者名簿）（⑤の場合）'!$BJ34+1&lt;=15,IF(QR$19&gt;='様式３（療養者名簿）（⑤の場合）'!$BJ34,IF(QR$19&lt;='様式３（療養者名簿）（⑤の場合）'!$BK34,1,0),0),0)</f>
        <v>0</v>
      </c>
      <c r="QS29" s="248">
        <f>IF(QS$19-'様式３（療養者名簿）（⑤の場合）'!$BJ34+1&lt;=15,IF(QS$19&gt;='様式３（療養者名簿）（⑤の場合）'!$BJ34,IF(QS$19&lt;='様式３（療養者名簿）（⑤の場合）'!$BK34,1,0),0),0)</f>
        <v>0</v>
      </c>
      <c r="QT29" s="248">
        <f>IF(QT$19-'様式３（療養者名簿）（⑤の場合）'!$BJ34+1&lt;=15,IF(QT$19&gt;='様式３（療養者名簿）（⑤の場合）'!$BJ34,IF(QT$19&lt;='様式３（療養者名簿）（⑤の場合）'!$BK34,1,0),0),0)</f>
        <v>0</v>
      </c>
      <c r="QU29" s="248">
        <f>IF(QU$19-'様式３（療養者名簿）（⑤の場合）'!$BJ34+1&lt;=15,IF(QU$19&gt;='様式３（療養者名簿）（⑤の場合）'!$BJ34,IF(QU$19&lt;='様式３（療養者名簿）（⑤の場合）'!$BK34,1,0),0),0)</f>
        <v>0</v>
      </c>
      <c r="QV29" s="248">
        <f>IF(QV$19-'様式３（療養者名簿）（⑤の場合）'!$BJ34+1&lt;=15,IF(QV$19&gt;='様式３（療養者名簿）（⑤の場合）'!$BJ34,IF(QV$19&lt;='様式３（療養者名簿）（⑤の場合）'!$BK34,1,0),0),0)</f>
        <v>0</v>
      </c>
      <c r="QW29" s="248">
        <f>IF(QW$19-'様式３（療養者名簿）（⑤の場合）'!$BJ34+1&lt;=15,IF(QW$19&gt;='様式３（療養者名簿）（⑤の場合）'!$BJ34,IF(QW$19&lt;='様式３（療養者名簿）（⑤の場合）'!$BK34,1,0),0),0)</f>
        <v>0</v>
      </c>
      <c r="QX29" s="248">
        <f>IF(QX$19-'様式３（療養者名簿）（⑤の場合）'!$BJ34+1&lt;=15,IF(QX$19&gt;='様式３（療養者名簿）（⑤の場合）'!$BJ34,IF(QX$19&lt;='様式３（療養者名簿）（⑤の場合）'!$BK34,1,0),0),0)</f>
        <v>0</v>
      </c>
      <c r="QY29" s="248">
        <f>IF(QY$19-'様式３（療養者名簿）（⑤の場合）'!$BJ34+1&lt;=15,IF(QY$19&gt;='様式３（療養者名簿）（⑤の場合）'!$BJ34,IF(QY$19&lt;='様式３（療養者名簿）（⑤の場合）'!$BK34,1,0),0),0)</f>
        <v>0</v>
      </c>
      <c r="QZ29" s="248">
        <f>IF(QZ$19-'様式３（療養者名簿）（⑤の場合）'!$BJ34+1&lt;=15,IF(QZ$19&gt;='様式３（療養者名簿）（⑤の場合）'!$BJ34,IF(QZ$19&lt;='様式３（療養者名簿）（⑤の場合）'!$BK34,1,0),0),0)</f>
        <v>0</v>
      </c>
      <c r="RA29" s="248">
        <f>IF(RA$19-'様式３（療養者名簿）（⑤の場合）'!$BJ34+1&lt;=15,IF(RA$19&gt;='様式３（療養者名簿）（⑤の場合）'!$BJ34,IF(RA$19&lt;='様式３（療養者名簿）（⑤の場合）'!$BK34,1,0),0),0)</f>
        <v>0</v>
      </c>
      <c r="RB29" s="248">
        <f>IF(RB$19-'様式３（療養者名簿）（⑤の場合）'!$BJ34+1&lt;=15,IF(RB$19&gt;='様式３（療養者名簿）（⑤の場合）'!$BJ34,IF(RB$19&lt;='様式３（療養者名簿）（⑤の場合）'!$BK34,1,0),0),0)</f>
        <v>0</v>
      </c>
      <c r="RC29" s="248">
        <f>IF(RC$19-'様式３（療養者名簿）（⑤の場合）'!$BJ34+1&lt;=15,IF(RC$19&gt;='様式３（療養者名簿）（⑤の場合）'!$BJ34,IF(RC$19&lt;='様式３（療養者名簿）（⑤の場合）'!$BK34,1,0),0),0)</f>
        <v>0</v>
      </c>
      <c r="RD29" s="248">
        <f>IF(RD$19-'様式３（療養者名簿）（⑤の場合）'!$BJ34+1&lt;=15,IF(RD$19&gt;='様式３（療養者名簿）（⑤の場合）'!$BJ34,IF(RD$19&lt;='様式３（療養者名簿）（⑤の場合）'!$BK34,1,0),0),0)</f>
        <v>0</v>
      </c>
      <c r="RE29" s="248">
        <f>IF(RE$19-'様式３（療養者名簿）（⑤の場合）'!$BJ34+1&lt;=15,IF(RE$19&gt;='様式３（療養者名簿）（⑤の場合）'!$BJ34,IF(RE$19&lt;='様式３（療養者名簿）（⑤の場合）'!$BK34,1,0),0),0)</f>
        <v>0</v>
      </c>
      <c r="RF29" s="248">
        <f>IF(RF$19-'様式３（療養者名簿）（⑤の場合）'!$BJ34+1&lt;=15,IF(RF$19&gt;='様式３（療養者名簿）（⑤の場合）'!$BJ34,IF(RF$19&lt;='様式３（療養者名簿）（⑤の場合）'!$BK34,1,0),0),0)</f>
        <v>0</v>
      </c>
      <c r="RG29" s="248">
        <f>IF(RG$19-'様式３（療養者名簿）（⑤の場合）'!$BJ34+1&lt;=15,IF(RG$19&gt;='様式３（療養者名簿）（⑤の場合）'!$BJ34,IF(RG$19&lt;='様式３（療養者名簿）（⑤の場合）'!$BK34,1,0),0),0)</f>
        <v>0</v>
      </c>
      <c r="RH29" s="248">
        <f>IF(RH$19-'様式３（療養者名簿）（⑤の場合）'!$BJ34+1&lt;=15,IF(RH$19&gt;='様式３（療養者名簿）（⑤の場合）'!$BJ34,IF(RH$19&lt;='様式３（療養者名簿）（⑤の場合）'!$BK34,1,0),0),0)</f>
        <v>0</v>
      </c>
      <c r="RI29" s="248">
        <f>IF(RI$19-'様式３（療養者名簿）（⑤の場合）'!$BJ34+1&lt;=15,IF(RI$19&gt;='様式３（療養者名簿）（⑤の場合）'!$BJ34,IF(RI$19&lt;='様式３（療養者名簿）（⑤の場合）'!$BK34,1,0),0),0)</f>
        <v>0</v>
      </c>
      <c r="RJ29" s="248">
        <f>IF(RJ$19-'様式３（療養者名簿）（⑤の場合）'!$BJ34+1&lt;=15,IF(RJ$19&gt;='様式３（療養者名簿）（⑤の場合）'!$BJ34,IF(RJ$19&lt;='様式３（療養者名簿）（⑤の場合）'!$BK34,1,0),0),0)</f>
        <v>0</v>
      </c>
      <c r="RK29" s="248">
        <f>IF(RK$19-'様式３（療養者名簿）（⑤の場合）'!$BJ34+1&lt;=15,IF(RK$19&gt;='様式３（療養者名簿）（⑤の場合）'!$BJ34,IF(RK$19&lt;='様式３（療養者名簿）（⑤の場合）'!$BK34,1,0),0),0)</f>
        <v>0</v>
      </c>
      <c r="RL29" s="248">
        <f>IF(RL$19-'様式３（療養者名簿）（⑤の場合）'!$BJ34+1&lt;=15,IF(RL$19&gt;='様式３（療養者名簿）（⑤の場合）'!$BJ34,IF(RL$19&lt;='様式３（療養者名簿）（⑤の場合）'!$BK34,1,0),0),0)</f>
        <v>0</v>
      </c>
      <c r="RM29" s="248">
        <f>IF(RM$19-'様式３（療養者名簿）（⑤の場合）'!$BJ34+1&lt;=15,IF(RM$19&gt;='様式３（療養者名簿）（⑤の場合）'!$BJ34,IF(RM$19&lt;='様式３（療養者名簿）（⑤の場合）'!$BK34,1,0),0),0)</f>
        <v>0</v>
      </c>
      <c r="RN29" s="248">
        <f>IF(RN$19-'様式３（療養者名簿）（⑤の場合）'!$BJ34+1&lt;=15,IF(RN$19&gt;='様式３（療養者名簿）（⑤の場合）'!$BJ34,IF(RN$19&lt;='様式３（療養者名簿）（⑤の場合）'!$BK34,1,0),0),0)</f>
        <v>0</v>
      </c>
      <c r="RO29" s="248">
        <f>IF(RO$19-'様式３（療養者名簿）（⑤の場合）'!$BJ34+1&lt;=15,IF(RO$19&gt;='様式３（療養者名簿）（⑤の場合）'!$BJ34,IF(RO$19&lt;='様式３（療養者名簿）（⑤の場合）'!$BK34,1,0),0),0)</f>
        <v>0</v>
      </c>
      <c r="RP29" s="248">
        <f>IF(RP$19-'様式３（療養者名簿）（⑤の場合）'!$BJ34+1&lt;=15,IF(RP$19&gt;='様式３（療養者名簿）（⑤の場合）'!$BJ34,IF(RP$19&lt;='様式３（療養者名簿）（⑤の場合）'!$BK34,1,0),0),0)</f>
        <v>0</v>
      </c>
      <c r="RQ29" s="248">
        <f>IF(RQ$19-'様式３（療養者名簿）（⑤の場合）'!$BJ34+1&lt;=15,IF(RQ$19&gt;='様式３（療養者名簿）（⑤の場合）'!$BJ34,IF(RQ$19&lt;='様式３（療養者名簿）（⑤の場合）'!$BK34,1,0),0),0)</f>
        <v>0</v>
      </c>
      <c r="RR29" s="248">
        <f>IF(RR$19-'様式３（療養者名簿）（⑤の場合）'!$BJ34+1&lt;=15,IF(RR$19&gt;='様式３（療養者名簿）（⑤の場合）'!$BJ34,IF(RR$19&lt;='様式３（療養者名簿）（⑤の場合）'!$BK34,1,0),0),0)</f>
        <v>0</v>
      </c>
      <c r="RS29" s="248">
        <f>IF(RS$19-'様式３（療養者名簿）（⑤の場合）'!$BJ34+1&lt;=15,IF(RS$19&gt;='様式３（療養者名簿）（⑤の場合）'!$BJ34,IF(RS$19&lt;='様式３（療養者名簿）（⑤の場合）'!$BK34,1,0),0),0)</f>
        <v>0</v>
      </c>
      <c r="RT29" s="248">
        <f>IF(RT$19-'様式３（療養者名簿）（⑤の場合）'!$BJ34+1&lt;=15,IF(RT$19&gt;='様式３（療養者名簿）（⑤の場合）'!$BJ34,IF(RT$19&lt;='様式３（療養者名簿）（⑤の場合）'!$BK34,1,0),0),0)</f>
        <v>0</v>
      </c>
      <c r="RU29" s="248">
        <f>IF(RU$19-'様式３（療養者名簿）（⑤の場合）'!$BJ34+1&lt;=15,IF(RU$19&gt;='様式３（療養者名簿）（⑤の場合）'!$BJ34,IF(RU$19&lt;='様式３（療養者名簿）（⑤の場合）'!$BK34,1,0),0),0)</f>
        <v>0</v>
      </c>
      <c r="RV29" s="248">
        <f>IF(RV$19-'様式３（療養者名簿）（⑤の場合）'!$BJ34+1&lt;=15,IF(RV$19&gt;='様式３（療養者名簿）（⑤の場合）'!$BJ34,IF(RV$19&lt;='様式３（療養者名簿）（⑤の場合）'!$BK34,1,0),0),0)</f>
        <v>0</v>
      </c>
      <c r="RW29" s="248">
        <f>IF(RW$19-'様式３（療養者名簿）（⑤の場合）'!$BJ34+1&lt;=15,IF(RW$19&gt;='様式３（療養者名簿）（⑤の場合）'!$BJ34,IF(RW$19&lt;='様式３（療養者名簿）（⑤の場合）'!$BK34,1,0),0),0)</f>
        <v>0</v>
      </c>
      <c r="RX29" s="248">
        <f>IF(RX$19-'様式３（療養者名簿）（⑤の場合）'!$BJ34+1&lt;=15,IF(RX$19&gt;='様式３（療養者名簿）（⑤の場合）'!$BJ34,IF(RX$19&lt;='様式３（療養者名簿）（⑤の場合）'!$BK34,1,0),0),0)</f>
        <v>0</v>
      </c>
      <c r="RY29" s="248">
        <f>IF(RY$19-'様式３（療養者名簿）（⑤の場合）'!$BJ34+1&lt;=15,IF(RY$19&gt;='様式３（療養者名簿）（⑤の場合）'!$BJ34,IF(RY$19&lt;='様式３（療養者名簿）（⑤の場合）'!$BK34,1,0),0),0)</f>
        <v>0</v>
      </c>
      <c r="RZ29" s="248">
        <f>IF(RZ$19-'様式３（療養者名簿）（⑤の場合）'!$BJ34+1&lt;=15,IF(RZ$19&gt;='様式３（療養者名簿）（⑤の場合）'!$BJ34,IF(RZ$19&lt;='様式３（療養者名簿）（⑤の場合）'!$BK34,1,0),0),0)</f>
        <v>0</v>
      </c>
      <c r="SA29" s="248">
        <f>IF(SA$19-'様式３（療養者名簿）（⑤の場合）'!$BJ34+1&lt;=15,IF(SA$19&gt;='様式３（療養者名簿）（⑤の場合）'!$BJ34,IF(SA$19&lt;='様式３（療養者名簿）（⑤の場合）'!$BK34,1,0),0),0)</f>
        <v>0</v>
      </c>
      <c r="SB29" s="248">
        <f>IF(SB$19-'様式３（療養者名簿）（⑤の場合）'!$BJ34+1&lt;=15,IF(SB$19&gt;='様式３（療養者名簿）（⑤の場合）'!$BJ34,IF(SB$19&lt;='様式３（療養者名簿）（⑤の場合）'!$BK34,1,0),0),0)</f>
        <v>0</v>
      </c>
      <c r="SC29" s="248">
        <f>IF(SC$19-'様式３（療養者名簿）（⑤の場合）'!$BJ34+1&lt;=15,IF(SC$19&gt;='様式３（療養者名簿）（⑤の場合）'!$BJ34,IF(SC$19&lt;='様式３（療養者名簿）（⑤の場合）'!$BK34,1,0),0),0)</f>
        <v>0</v>
      </c>
      <c r="SD29" s="248">
        <f>IF(SD$19-'様式３（療養者名簿）（⑤の場合）'!$BJ34+1&lt;=15,IF(SD$19&gt;='様式３（療養者名簿）（⑤の場合）'!$BJ34,IF(SD$19&lt;='様式３（療養者名簿）（⑤の場合）'!$BK34,1,0),0),0)</f>
        <v>0</v>
      </c>
      <c r="SE29" s="248">
        <f>IF(SE$19-'様式３（療養者名簿）（⑤の場合）'!$BJ34+1&lt;=15,IF(SE$19&gt;='様式３（療養者名簿）（⑤の場合）'!$BJ34,IF(SE$19&lt;='様式３（療養者名簿）（⑤の場合）'!$BK34,1,0),0),0)</f>
        <v>0</v>
      </c>
      <c r="SF29" s="248">
        <f>IF(SF$19-'様式３（療養者名簿）（⑤の場合）'!$BJ34+1&lt;=15,IF(SF$19&gt;='様式３（療養者名簿）（⑤の場合）'!$BJ34,IF(SF$19&lt;='様式３（療養者名簿）（⑤の場合）'!$BK34,1,0),0),0)</f>
        <v>0</v>
      </c>
      <c r="SG29" s="248">
        <f>IF(SG$19-'様式３（療養者名簿）（⑤の場合）'!$BJ34+1&lt;=15,IF(SG$19&gt;='様式３（療養者名簿）（⑤の場合）'!$BJ34,IF(SG$19&lt;='様式３（療養者名簿）（⑤の場合）'!$BK34,1,0),0),0)</f>
        <v>0</v>
      </c>
      <c r="SH29" s="248">
        <f>IF(SH$19-'様式３（療養者名簿）（⑤の場合）'!$BJ34+1&lt;=15,IF(SH$19&gt;='様式３（療養者名簿）（⑤の場合）'!$BJ34,IF(SH$19&lt;='様式３（療養者名簿）（⑤の場合）'!$BK34,1,0),0),0)</f>
        <v>0</v>
      </c>
      <c r="SI29" s="248">
        <f>IF(SI$19-'様式３（療養者名簿）（⑤の場合）'!$BJ34+1&lt;=15,IF(SI$19&gt;='様式３（療養者名簿）（⑤の場合）'!$BJ34,IF(SI$19&lt;='様式３（療養者名簿）（⑤の場合）'!$BK34,1,0),0),0)</f>
        <v>0</v>
      </c>
      <c r="SJ29" s="248">
        <f>IF(SJ$19-'様式３（療養者名簿）（⑤の場合）'!$BJ34+1&lt;=15,IF(SJ$19&gt;='様式３（療養者名簿）（⑤の場合）'!$BJ34,IF(SJ$19&lt;='様式３（療養者名簿）（⑤の場合）'!$BK34,1,0),0),0)</f>
        <v>0</v>
      </c>
      <c r="SK29" s="248">
        <f>IF(SK$19-'様式３（療養者名簿）（⑤の場合）'!$BJ34+1&lt;=15,IF(SK$19&gt;='様式３（療養者名簿）（⑤の場合）'!$BJ34,IF(SK$19&lt;='様式３（療養者名簿）（⑤の場合）'!$BK34,1,0),0),0)</f>
        <v>0</v>
      </c>
      <c r="SL29" s="248">
        <f>IF(SL$19-'様式３（療養者名簿）（⑤の場合）'!$BJ34+1&lt;=15,IF(SL$19&gt;='様式３（療養者名簿）（⑤の場合）'!$BJ34,IF(SL$19&lt;='様式３（療養者名簿）（⑤の場合）'!$BK34,1,0),0),0)</f>
        <v>0</v>
      </c>
      <c r="SM29" s="248">
        <f>IF(SM$19-'様式３（療養者名簿）（⑤の場合）'!$BJ34+1&lt;=15,IF(SM$19&gt;='様式３（療養者名簿）（⑤の場合）'!$BJ34,IF(SM$19&lt;='様式３（療養者名簿）（⑤の場合）'!$BK34,1,0),0),0)</f>
        <v>0</v>
      </c>
      <c r="SN29" s="248">
        <f>IF(SN$19-'様式３（療養者名簿）（⑤の場合）'!$BJ34+1&lt;=15,IF(SN$19&gt;='様式３（療養者名簿）（⑤の場合）'!$BJ34,IF(SN$19&lt;='様式３（療養者名簿）（⑤の場合）'!$BK34,1,0),0),0)</f>
        <v>0</v>
      </c>
      <c r="SO29" s="248">
        <f>IF(SO$19-'様式３（療養者名簿）（⑤の場合）'!$BJ34+1&lt;=15,IF(SO$19&gt;='様式３（療養者名簿）（⑤の場合）'!$BJ34,IF(SO$19&lt;='様式３（療養者名簿）（⑤の場合）'!$BK34,1,0),0),0)</f>
        <v>0</v>
      </c>
      <c r="SP29" s="248">
        <f>IF(SP$19-'様式３（療養者名簿）（⑤の場合）'!$BJ34+1&lt;=15,IF(SP$19&gt;='様式３（療養者名簿）（⑤の場合）'!$BJ34,IF(SP$19&lt;='様式３（療養者名簿）（⑤の場合）'!$BK34,1,0),0),0)</f>
        <v>0</v>
      </c>
      <c r="SQ29" s="248">
        <f>IF(SQ$19-'様式３（療養者名簿）（⑤の場合）'!$BJ34+1&lt;=15,IF(SQ$19&gt;='様式３（療養者名簿）（⑤の場合）'!$BJ34,IF(SQ$19&lt;='様式３（療養者名簿）（⑤の場合）'!$BK34,1,0),0),0)</f>
        <v>0</v>
      </c>
      <c r="SR29" s="248">
        <f>IF(SR$19-'様式３（療養者名簿）（⑤の場合）'!$BJ34+1&lt;=15,IF(SR$19&gt;='様式３（療養者名簿）（⑤の場合）'!$BJ34,IF(SR$19&lt;='様式３（療養者名簿）（⑤の場合）'!$BK34,1,0),0),0)</f>
        <v>0</v>
      </c>
      <c r="SS29" s="248">
        <f>IF(SS$19-'様式３（療養者名簿）（⑤の場合）'!$BJ34+1&lt;=15,IF(SS$19&gt;='様式３（療養者名簿）（⑤の場合）'!$BJ34,IF(SS$19&lt;='様式３（療養者名簿）（⑤の場合）'!$BK34,1,0),0),0)</f>
        <v>0</v>
      </c>
      <c r="ST29" s="248">
        <f>IF(ST$19-'様式３（療養者名簿）（⑤の場合）'!$BJ34+1&lt;=15,IF(ST$19&gt;='様式３（療養者名簿）（⑤の場合）'!$BJ34,IF(ST$19&lt;='様式３（療養者名簿）（⑤の場合）'!$BK34,1,0),0),0)</f>
        <v>0</v>
      </c>
      <c r="SU29" s="248">
        <f>IF(SU$19-'様式３（療養者名簿）（⑤の場合）'!$BJ34+1&lt;=15,IF(SU$19&gt;='様式３（療養者名簿）（⑤の場合）'!$BJ34,IF(SU$19&lt;='様式３（療養者名簿）（⑤の場合）'!$BK34,1,0),0),0)</f>
        <v>0</v>
      </c>
      <c r="SV29" s="248">
        <f>IF(SV$19-'様式３（療養者名簿）（⑤の場合）'!$BJ34+1&lt;=15,IF(SV$19&gt;='様式３（療養者名簿）（⑤の場合）'!$BJ34,IF(SV$19&lt;='様式３（療養者名簿）（⑤の場合）'!$BK34,1,0),0),0)</f>
        <v>0</v>
      </c>
      <c r="SW29" s="248">
        <f>IF(SW$19-'様式３（療養者名簿）（⑤の場合）'!$BJ34+1&lt;=15,IF(SW$19&gt;='様式３（療養者名簿）（⑤の場合）'!$BJ34,IF(SW$19&lt;='様式３（療養者名簿）（⑤の場合）'!$BK34,1,0),0),0)</f>
        <v>0</v>
      </c>
      <c r="SX29" s="248">
        <f>IF(SX$19-'様式３（療養者名簿）（⑤の場合）'!$BJ34+1&lt;=15,IF(SX$19&gt;='様式３（療養者名簿）（⑤の場合）'!$BJ34,IF(SX$19&lt;='様式３（療養者名簿）（⑤の場合）'!$BK34,1,0),0),0)</f>
        <v>0</v>
      </c>
      <c r="SY29" s="248">
        <f>IF(SY$19-'様式３（療養者名簿）（⑤の場合）'!$BJ34+1&lt;=15,IF(SY$19&gt;='様式３（療養者名簿）（⑤の場合）'!$BJ34,IF(SY$19&lt;='様式３（療養者名簿）（⑤の場合）'!$BK34,1,0),0),0)</f>
        <v>0</v>
      </c>
      <c r="SZ29" s="248">
        <f>IF(SZ$19-'様式３（療養者名簿）（⑤の場合）'!$BJ34+1&lt;=15,IF(SZ$19&gt;='様式３（療養者名簿）（⑤の場合）'!$BJ34,IF(SZ$19&lt;='様式３（療養者名簿）（⑤の場合）'!$BK34,1,0),0),0)</f>
        <v>0</v>
      </c>
      <c r="TA29" s="248">
        <f>IF(TA$19-'様式３（療養者名簿）（⑤の場合）'!$BJ34+1&lt;=15,IF(TA$19&gt;='様式３（療養者名簿）（⑤の場合）'!$BJ34,IF(TA$19&lt;='様式３（療養者名簿）（⑤の場合）'!$BK34,1,0),0),0)</f>
        <v>0</v>
      </c>
      <c r="TB29" s="248">
        <f>IF(TB$19-'様式３（療養者名簿）（⑤の場合）'!$BJ34+1&lt;=15,IF(TB$19&gt;='様式３（療養者名簿）（⑤の場合）'!$BJ34,IF(TB$19&lt;='様式３（療養者名簿）（⑤の場合）'!$BK34,1,0),0),0)</f>
        <v>0</v>
      </c>
      <c r="TC29" s="248">
        <f>IF(TC$19-'様式３（療養者名簿）（⑤の場合）'!$BJ34+1&lt;=15,IF(TC$19&gt;='様式３（療養者名簿）（⑤の場合）'!$BJ34,IF(TC$19&lt;='様式３（療養者名簿）（⑤の場合）'!$BK34,1,0),0),0)</f>
        <v>0</v>
      </c>
      <c r="TD29" s="248">
        <f>IF(TD$19-'様式３（療養者名簿）（⑤の場合）'!$BJ34+1&lt;=15,IF(TD$19&gt;='様式３（療養者名簿）（⑤の場合）'!$BJ34,IF(TD$19&lt;='様式３（療養者名簿）（⑤の場合）'!$BK34,1,0),0),0)</f>
        <v>0</v>
      </c>
      <c r="TE29" s="248">
        <f>IF(TE$19-'様式３（療養者名簿）（⑤の場合）'!$BJ34+1&lt;=15,IF(TE$19&gt;='様式３（療養者名簿）（⑤の場合）'!$BJ34,IF(TE$19&lt;='様式３（療養者名簿）（⑤の場合）'!$BK34,1,0),0),0)</f>
        <v>0</v>
      </c>
      <c r="TF29" s="248">
        <f>IF(TF$19-'様式３（療養者名簿）（⑤の場合）'!$BJ34+1&lt;=15,IF(TF$19&gt;='様式３（療養者名簿）（⑤の場合）'!$BJ34,IF(TF$19&lt;='様式３（療養者名簿）（⑤の場合）'!$BK34,1,0),0),0)</f>
        <v>0</v>
      </c>
      <c r="TG29" s="248">
        <f>IF(TG$19-'様式３（療養者名簿）（⑤の場合）'!$BJ34+1&lt;=15,IF(TG$19&gt;='様式３（療養者名簿）（⑤の場合）'!$BJ34,IF(TG$19&lt;='様式３（療養者名簿）（⑤の場合）'!$BK34,1,0),0),0)</f>
        <v>0</v>
      </c>
      <c r="TH29" s="248">
        <f>IF(TH$19-'様式３（療養者名簿）（⑤の場合）'!$BJ34+1&lt;=15,IF(TH$19&gt;='様式３（療養者名簿）（⑤の場合）'!$BJ34,IF(TH$19&lt;='様式３（療養者名簿）（⑤の場合）'!$BK34,1,0),0),0)</f>
        <v>0</v>
      </c>
      <c r="TI29" s="248">
        <f>IF(TI$19-'様式３（療養者名簿）（⑤の場合）'!$BJ34+1&lt;=15,IF(TI$19&gt;='様式３（療養者名簿）（⑤の場合）'!$BJ34,IF(TI$19&lt;='様式３（療養者名簿）（⑤の場合）'!$BK34,1,0),0),0)</f>
        <v>0</v>
      </c>
      <c r="TJ29" s="248">
        <f>IF(TJ$19-'様式３（療養者名簿）（⑤の場合）'!$BJ34+1&lt;=15,IF(TJ$19&gt;='様式３（療養者名簿）（⑤の場合）'!$BJ34,IF(TJ$19&lt;='様式３（療養者名簿）（⑤の場合）'!$BK34,1,0),0),0)</f>
        <v>0</v>
      </c>
      <c r="TK29" s="248">
        <f>IF(TK$19-'様式３（療養者名簿）（⑤の場合）'!$BJ34+1&lt;=15,IF(TK$19&gt;='様式３（療養者名簿）（⑤の場合）'!$BJ34,IF(TK$19&lt;='様式３（療養者名簿）（⑤の場合）'!$BK34,1,0),0),0)</f>
        <v>0</v>
      </c>
      <c r="TL29" s="248">
        <f>IF(TL$19-'様式３（療養者名簿）（⑤の場合）'!$BJ34+1&lt;=15,IF(TL$19&gt;='様式３（療養者名簿）（⑤の場合）'!$BJ34,IF(TL$19&lt;='様式３（療養者名簿）（⑤の場合）'!$BK34,1,0),0),0)</f>
        <v>0</v>
      </c>
      <c r="TM29" s="248">
        <f>IF(TM$19-'様式３（療養者名簿）（⑤の場合）'!$BJ34+1&lt;=15,IF(TM$19&gt;='様式３（療養者名簿）（⑤の場合）'!$BJ34,IF(TM$19&lt;='様式３（療養者名簿）（⑤の場合）'!$BK34,1,0),0),0)</f>
        <v>0</v>
      </c>
      <c r="TN29" s="248">
        <f>IF(TN$19-'様式３（療養者名簿）（⑤の場合）'!$BJ34+1&lt;=15,IF(TN$19&gt;='様式３（療養者名簿）（⑤の場合）'!$BJ34,IF(TN$19&lt;='様式３（療養者名簿）（⑤の場合）'!$BK34,1,0),0),0)</f>
        <v>0</v>
      </c>
      <c r="TO29" s="248">
        <f>IF(TO$19-'様式３（療養者名簿）（⑤の場合）'!$BJ34+1&lt;=15,IF(TO$19&gt;='様式３（療養者名簿）（⑤の場合）'!$BJ34,IF(TO$19&lt;='様式３（療養者名簿）（⑤の場合）'!$BK34,1,0),0),0)</f>
        <v>0</v>
      </c>
      <c r="TP29" s="248">
        <f>IF(TP$19-'様式３（療養者名簿）（⑤の場合）'!$BJ34+1&lt;=15,IF(TP$19&gt;='様式３（療養者名簿）（⑤の場合）'!$BJ34,IF(TP$19&lt;='様式３（療養者名簿）（⑤の場合）'!$BK34,1,0),0),0)</f>
        <v>0</v>
      </c>
      <c r="TQ29" s="248">
        <f>IF(TQ$19-'様式３（療養者名簿）（⑤の場合）'!$BJ34+1&lt;=15,IF(TQ$19&gt;='様式３（療養者名簿）（⑤の場合）'!$BJ34,IF(TQ$19&lt;='様式３（療養者名簿）（⑤の場合）'!$BK34,1,0),0),0)</f>
        <v>0</v>
      </c>
      <c r="TR29" s="248">
        <f>IF(TR$19-'様式３（療養者名簿）（⑤の場合）'!$BJ34+1&lt;=15,IF(TR$19&gt;='様式３（療養者名簿）（⑤の場合）'!$BJ34,IF(TR$19&lt;='様式３（療養者名簿）（⑤の場合）'!$BK34,1,0),0),0)</f>
        <v>0</v>
      </c>
      <c r="TS29" s="248">
        <f>IF(TS$19-'様式３（療養者名簿）（⑤の場合）'!$BJ34+1&lt;=15,IF(TS$19&gt;='様式３（療養者名簿）（⑤の場合）'!$BJ34,IF(TS$19&lt;='様式３（療養者名簿）（⑤の場合）'!$BK34,1,0),0),0)</f>
        <v>0</v>
      </c>
      <c r="TT29" s="248">
        <f>IF(TT$19-'様式３（療養者名簿）（⑤の場合）'!$BJ34+1&lt;=15,IF(TT$19&gt;='様式３（療養者名簿）（⑤の場合）'!$BJ34,IF(TT$19&lt;='様式３（療養者名簿）（⑤の場合）'!$BK34,1,0),0),0)</f>
        <v>0</v>
      </c>
      <c r="TU29" s="248">
        <f>IF(TU$19-'様式３（療養者名簿）（⑤の場合）'!$BJ34+1&lt;=15,IF(TU$19&gt;='様式３（療養者名簿）（⑤の場合）'!$BJ34,IF(TU$19&lt;='様式３（療養者名簿）（⑤の場合）'!$BK34,1,0),0),0)</f>
        <v>0</v>
      </c>
      <c r="TV29" s="248">
        <f>IF(TV$19-'様式３（療養者名簿）（⑤の場合）'!$BJ34+1&lt;=15,IF(TV$19&gt;='様式３（療養者名簿）（⑤の場合）'!$BJ34,IF(TV$19&lt;='様式３（療養者名簿）（⑤の場合）'!$BK34,1,0),0),0)</f>
        <v>0</v>
      </c>
      <c r="TW29" s="248">
        <f>IF(TW$19-'様式３（療養者名簿）（⑤の場合）'!$BJ34+1&lt;=15,IF(TW$19&gt;='様式３（療養者名簿）（⑤の場合）'!$BJ34,IF(TW$19&lt;='様式３（療養者名簿）（⑤の場合）'!$BK34,1,0),0),0)</f>
        <v>0</v>
      </c>
      <c r="TX29" s="248">
        <f>IF(TX$19-'様式３（療養者名簿）（⑤の場合）'!$BJ34+1&lt;=15,IF(TX$19&gt;='様式３（療養者名簿）（⑤の場合）'!$BJ34,IF(TX$19&lt;='様式３（療養者名簿）（⑤の場合）'!$BK34,1,0),0),0)</f>
        <v>0</v>
      </c>
      <c r="TY29" s="248">
        <f>IF(TY$19-'様式３（療養者名簿）（⑤の場合）'!$BJ34+1&lt;=15,IF(TY$19&gt;='様式３（療養者名簿）（⑤の場合）'!$BJ34,IF(TY$19&lt;='様式３（療養者名簿）（⑤の場合）'!$BK34,1,0),0),0)</f>
        <v>0</v>
      </c>
      <c r="TZ29" s="248">
        <f>IF(TZ$19-'様式３（療養者名簿）（⑤の場合）'!$BJ34+1&lt;=15,IF(TZ$19&gt;='様式３（療養者名簿）（⑤の場合）'!$BJ34,IF(TZ$19&lt;='様式３（療養者名簿）（⑤の場合）'!$BK34,1,0),0),0)</f>
        <v>0</v>
      </c>
      <c r="UA29" s="248">
        <f>IF(UA$19-'様式３（療養者名簿）（⑤の場合）'!$BJ34+1&lt;=15,IF(UA$19&gt;='様式３（療養者名簿）（⑤の場合）'!$BJ34,IF(UA$19&lt;='様式３（療養者名簿）（⑤の場合）'!$BK34,1,0),0),0)</f>
        <v>0</v>
      </c>
      <c r="UB29" s="248">
        <f>IF(UB$19-'様式３（療養者名簿）（⑤の場合）'!$BJ34+1&lt;=15,IF(UB$19&gt;='様式３（療養者名簿）（⑤の場合）'!$BJ34,IF(UB$19&lt;='様式３（療養者名簿）（⑤の場合）'!$BK34,1,0),0),0)</f>
        <v>0</v>
      </c>
      <c r="UC29" s="248">
        <f>IF(UC$19-'様式３（療養者名簿）（⑤の場合）'!$BJ34+1&lt;=15,IF(UC$19&gt;='様式３（療養者名簿）（⑤の場合）'!$BJ34,IF(UC$19&lt;='様式３（療養者名簿）（⑤の場合）'!$BK34,1,0),0),0)</f>
        <v>0</v>
      </c>
      <c r="UD29" s="372">
        <f>IF(UD$19-'様式３（療養者名簿）（⑤の場合）'!$BJ34+1&lt;=15,IF(UD$19&gt;='様式３（療養者名簿）（⑤の場合）'!$BJ34,IF(UD$19&lt;='様式３（療養者名簿）（⑤の場合）'!$BK34,1,0),0),0)</f>
        <v>0</v>
      </c>
      <c r="UE29" s="372">
        <f>IF(UE$19-'様式３（療養者名簿）（⑤の場合）'!$BJ34+1&lt;=15,IF(UE$19&gt;='様式３（療養者名簿）（⑤の場合）'!$BJ34,IF(UE$19&lt;='様式３（療養者名簿）（⑤の場合）'!$BK34,1,0),0),0)</f>
        <v>0</v>
      </c>
      <c r="UF29" s="372">
        <f>IF(UF$19-'様式３（療養者名簿）（⑤の場合）'!$BJ34+1&lt;=15,IF(UF$19&gt;='様式３（療養者名簿）（⑤の場合）'!$BJ34,IF(UF$19&lt;='様式３（療養者名簿）（⑤の場合）'!$BK34,1,0),0),0)</f>
        <v>0</v>
      </c>
      <c r="UG29" s="372">
        <f>IF(UG$19-'様式３（療養者名簿）（⑤の場合）'!$BJ34+1&lt;=15,IF(UG$19&gt;='様式３（療養者名簿）（⑤の場合）'!$BJ34,IF(UG$19&lt;='様式３（療養者名簿）（⑤の場合）'!$BK34,1,0),0),0)</f>
        <v>0</v>
      </c>
      <c r="UH29" s="372">
        <f>IF(UH$19-'様式３（療養者名簿）（⑤の場合）'!$BJ34+1&lt;=15,IF(UH$19&gt;='様式３（療養者名簿）（⑤の場合）'!$BJ34,IF(UH$19&lt;='様式３（療養者名簿）（⑤の場合）'!$BK34,1,0),0),0)</f>
        <v>0</v>
      </c>
      <c r="UI29" s="372">
        <f>IF(UI$19-'様式３（療養者名簿）（⑤の場合）'!$BJ34+1&lt;=15,IF(UI$19&gt;='様式３（療養者名簿）（⑤の場合）'!$BJ34,IF(UI$19&lt;='様式３（療養者名簿）（⑤の場合）'!$BK34,1,0),0),0)</f>
        <v>0</v>
      </c>
      <c r="UJ29" s="372">
        <f>IF(UJ$19-'様式３（療養者名簿）（⑤の場合）'!$BJ34+1&lt;=15,IF(UJ$19&gt;='様式３（療養者名簿）（⑤の場合）'!$BJ34,IF(UJ$19&lt;='様式３（療養者名簿）（⑤の場合）'!$BK34,1,0),0),0)</f>
        <v>0</v>
      </c>
      <c r="UK29" s="372">
        <f>IF(UK$19-'様式３（療養者名簿）（⑤の場合）'!$BJ34+1&lt;=15,IF(UK$19&gt;='様式３（療養者名簿）（⑤の場合）'!$BJ34,IF(UK$19&lt;='様式３（療養者名簿）（⑤の場合）'!$BK34,1,0),0),0)</f>
        <v>0</v>
      </c>
      <c r="UL29" s="372">
        <f>IF(UL$19-'様式３（療養者名簿）（⑤の場合）'!$BJ34+1&lt;=15,IF(UL$19&gt;='様式３（療養者名簿）（⑤の場合）'!$BJ34,IF(UL$19&lt;='様式３（療養者名簿）（⑤の場合）'!$BK34,1,0),0),0)</f>
        <v>0</v>
      </c>
      <c r="UM29" s="372">
        <f>IF(UM$19-'様式３（療養者名簿）（⑤の場合）'!$BJ34+1&lt;=15,IF(UM$19&gt;='様式３（療養者名簿）（⑤の場合）'!$BJ34,IF(UM$19&lt;='様式３（療養者名簿）（⑤の場合）'!$BK34,1,0),0),0)</f>
        <v>0</v>
      </c>
      <c r="UN29" s="372">
        <f>IF(UN$19-'様式３（療養者名簿）（⑤の場合）'!$BJ34+1&lt;=15,IF(UN$19&gt;='様式３（療養者名簿）（⑤の場合）'!$BJ34,IF(UN$19&lt;='様式３（療養者名簿）（⑤の場合）'!$BK34,1,0),0),0)</f>
        <v>0</v>
      </c>
      <c r="UO29" s="372">
        <f>IF(UO$19-'様式３（療養者名簿）（⑤の場合）'!$BJ34+1&lt;=15,IF(UO$19&gt;='様式３（療養者名簿）（⑤の場合）'!$BJ34,IF(UO$19&lt;='様式３（療養者名簿）（⑤の場合）'!$BK34,1,0),0),0)</f>
        <v>0</v>
      </c>
      <c r="UP29" s="372">
        <f>IF(UP$19-'様式３（療養者名簿）（⑤の場合）'!$BJ34+1&lt;=15,IF(UP$19&gt;='様式３（療養者名簿）（⑤の場合）'!$BJ34,IF(UP$19&lt;='様式３（療養者名簿）（⑤の場合）'!$BK34,1,0),0),0)</f>
        <v>0</v>
      </c>
      <c r="UQ29" s="372">
        <f>IF(UQ$19-'様式３（療養者名簿）（⑤の場合）'!$BJ34+1&lt;=15,IF(UQ$19&gt;='様式３（療養者名簿）（⑤の場合）'!$BJ34,IF(UQ$19&lt;='様式３（療養者名簿）（⑤の場合）'!$BK34,1,0),0),0)</f>
        <v>0</v>
      </c>
      <c r="UR29" s="372">
        <f>IF(UR$19-'様式３（療養者名簿）（⑤の場合）'!$BJ34+1&lt;=15,IF(UR$19&gt;='様式３（療養者名簿）（⑤の場合）'!$BJ34,IF(UR$19&lt;='様式３（療養者名簿）（⑤の場合）'!$BK34,1,0),0),0)</f>
        <v>0</v>
      </c>
      <c r="US29" s="372">
        <f>IF(US$19-'様式３（療養者名簿）（⑤の場合）'!$BJ34+1&lt;=15,IF(US$19&gt;='様式３（療養者名簿）（⑤の場合）'!$BJ34,IF(US$19&lt;='様式３（療養者名簿）（⑤の場合）'!$BK34,1,0),0),0)</f>
        <v>0</v>
      </c>
      <c r="UT29" s="372">
        <f>IF(UT$19-'様式３（療養者名簿）（⑤の場合）'!$BJ34+1&lt;=15,IF(UT$19&gt;='様式３（療養者名簿）（⑤の場合）'!$BJ34,IF(UT$19&lt;='様式３（療養者名簿）（⑤の場合）'!$BK34,1,0),0),0)</f>
        <v>0</v>
      </c>
      <c r="UU29" s="372">
        <f>IF(UU$19-'様式３（療養者名簿）（⑤の場合）'!$BJ34+1&lt;=15,IF(UU$19&gt;='様式３（療養者名簿）（⑤の場合）'!$BJ34,IF(UU$19&lt;='様式３（療養者名簿）（⑤の場合）'!$BK34,1,0),0),0)</f>
        <v>0</v>
      </c>
      <c r="UV29" s="372">
        <f>IF(UV$19-'様式３（療養者名簿）（⑤の場合）'!$BJ34+1&lt;=15,IF(UV$19&gt;='様式３（療養者名簿）（⑤の場合）'!$BJ34,IF(UV$19&lt;='様式３（療養者名簿）（⑤の場合）'!$BK34,1,0),0),0)</f>
        <v>0</v>
      </c>
      <c r="UW29" s="372">
        <f>IF(UW$19-'様式３（療養者名簿）（⑤の場合）'!$BJ34+1&lt;=15,IF(UW$19&gt;='様式３（療養者名簿）（⑤の場合）'!$BJ34,IF(UW$19&lt;='様式３（療養者名簿）（⑤の場合）'!$BK34,1,0),0),0)</f>
        <v>0</v>
      </c>
      <c r="UX29" s="372">
        <f>IF(UX$19-'様式３（療養者名簿）（⑤の場合）'!$BJ34+1&lt;=15,IF(UX$19&gt;='様式３（療養者名簿）（⑤の場合）'!$BJ34,IF(UX$19&lt;='様式３（療養者名簿）（⑤の場合）'!$BK34,1,0),0),0)</f>
        <v>0</v>
      </c>
      <c r="UY29" s="372">
        <f>IF(UY$19-'様式３（療養者名簿）（⑤の場合）'!$BJ34+1&lt;=15,IF(UY$19&gt;='様式３（療養者名簿）（⑤の場合）'!$BJ34,IF(UY$19&lt;='様式３（療養者名簿）（⑤の場合）'!$BK34,1,0),0),0)</f>
        <v>0</v>
      </c>
      <c r="UZ29" s="372">
        <f>IF(UZ$19-'様式３（療養者名簿）（⑤の場合）'!$BJ34+1&lt;=15,IF(UZ$19&gt;='様式３（療養者名簿）（⑤の場合）'!$BJ34,IF(UZ$19&lt;='様式３（療養者名簿）（⑤の場合）'!$BK34,1,0),0),0)</f>
        <v>0</v>
      </c>
      <c r="VA29" s="372">
        <f>IF(VA$19-'様式３（療養者名簿）（⑤の場合）'!$BJ34+1&lt;=15,IF(VA$19&gt;='様式３（療養者名簿）（⑤の場合）'!$BJ34,IF(VA$19&lt;='様式３（療養者名簿）（⑤の場合）'!$BK34,1,0),0),0)</f>
        <v>0</v>
      </c>
      <c r="VB29" s="372">
        <f>IF(VB$19-'様式３（療養者名簿）（⑤の場合）'!$BJ34+1&lt;=15,IF(VB$19&gt;='様式３（療養者名簿）（⑤の場合）'!$BJ34,IF(VB$19&lt;='様式３（療養者名簿）（⑤の場合）'!$BK34,1,0),0),0)</f>
        <v>0</v>
      </c>
      <c r="VC29" s="372">
        <f>IF(VC$19-'様式３（療養者名簿）（⑤の場合）'!$BJ34+1&lt;=15,IF(VC$19&gt;='様式３（療養者名簿）（⑤の場合）'!$BJ34,IF(VC$19&lt;='様式３（療養者名簿）（⑤の場合）'!$BK34,1,0),0),0)</f>
        <v>0</v>
      </c>
      <c r="VD29" s="372">
        <f>IF(VD$19-'様式３（療養者名簿）（⑤の場合）'!$BJ34+1&lt;=15,IF(VD$19&gt;='様式３（療養者名簿）（⑤の場合）'!$BJ34,IF(VD$19&lt;='様式３（療養者名簿）（⑤の場合）'!$BK34,1,0),0),0)</f>
        <v>0</v>
      </c>
      <c r="VE29" s="372">
        <f>IF(VE$19-'様式３（療養者名簿）（⑤の場合）'!$BJ34+1&lt;=15,IF(VE$19&gt;='様式３（療養者名簿）（⑤の場合）'!$BJ34,IF(VE$19&lt;='様式３（療養者名簿）（⑤の場合）'!$BK34,1,0),0),0)</f>
        <v>0</v>
      </c>
      <c r="VF29" s="372">
        <f>IF(VF$19-'様式３（療養者名簿）（⑤の場合）'!$BJ34+1&lt;=15,IF(VF$19&gt;='様式３（療養者名簿）（⑤の場合）'!$BJ34,IF(VF$19&lt;='様式３（療養者名簿）（⑤の場合）'!$BK34,1,0),0),0)</f>
        <v>0</v>
      </c>
      <c r="VG29" s="372">
        <f>IF(VG$19-'様式３（療養者名簿）（⑤の場合）'!$BJ34+1&lt;=15,IF(VG$19&gt;='様式３（療養者名簿）（⑤の場合）'!$BJ34,IF(VG$19&lt;='様式３（療養者名簿）（⑤の場合）'!$BK34,1,0),0),0)</f>
        <v>0</v>
      </c>
      <c r="VH29" s="372">
        <f>IF(VH$19-'様式３（療養者名簿）（⑤の場合）'!$BJ34+1&lt;=15,IF(VH$19&gt;='様式３（療養者名簿）（⑤の場合）'!$BJ34,IF(VH$19&lt;='様式３（療養者名簿）（⑤の場合）'!$BK34,1,0),0),0)</f>
        <v>0</v>
      </c>
      <c r="VI29" s="372">
        <f>IF(VI$19-'様式３（療養者名簿）（⑤の場合）'!$BJ34+1&lt;=15,IF(VI$19&gt;='様式３（療養者名簿）（⑤の場合）'!$BJ34,IF(VI$19&lt;='様式３（療養者名簿）（⑤の場合）'!$BK34,1,0),0),0)</f>
        <v>0</v>
      </c>
      <c r="VJ29" s="372">
        <f>IF(VJ$19-'様式３（療養者名簿）（⑤の場合）'!$BJ34+1&lt;=15,IF(VJ$19&gt;='様式３（療養者名簿）（⑤の場合）'!$BJ34,IF(VJ$19&lt;='様式３（療養者名簿）（⑤の場合）'!$BK34,1,0),0),0)</f>
        <v>0</v>
      </c>
      <c r="VK29" s="372">
        <f>IF(VK$19-'様式３（療養者名簿）（⑤の場合）'!$BJ34+1&lt;=15,IF(VK$19&gt;='様式３（療養者名簿）（⑤の場合）'!$BJ34,IF(VK$19&lt;='様式３（療養者名簿）（⑤の場合）'!$BK34,1,0),0),0)</f>
        <v>0</v>
      </c>
      <c r="VL29" s="372">
        <f>IF(VL$19-'様式３（療養者名簿）（⑤の場合）'!$BJ34+1&lt;=15,IF(VL$19&gt;='様式３（療養者名簿）（⑤の場合）'!$BJ34,IF(VL$19&lt;='様式３（療養者名簿）（⑤の場合）'!$BK34,1,0),0),0)</f>
        <v>0</v>
      </c>
      <c r="VM29" s="372">
        <f>IF(VM$19-'様式３（療養者名簿）（⑤の場合）'!$BJ34+1&lt;=15,IF(VM$19&gt;='様式３（療養者名簿）（⑤の場合）'!$BJ34,IF(VM$19&lt;='様式３（療養者名簿）（⑤の場合）'!$BK34,1,0),0),0)</f>
        <v>0</v>
      </c>
      <c r="VN29" s="372">
        <f>IF(VN$19-'様式３（療養者名簿）（⑤の場合）'!$BJ34+1&lt;=15,IF(VN$19&gt;='様式３（療養者名簿）（⑤の場合）'!$BJ34,IF(VN$19&lt;='様式３（療養者名簿）（⑤の場合）'!$BK34,1,0),0),0)</f>
        <v>0</v>
      </c>
      <c r="VO29" s="372">
        <f>IF(VO$19-'様式３（療養者名簿）（⑤の場合）'!$BJ34+1&lt;=15,IF(VO$19&gt;='様式３（療養者名簿）（⑤の場合）'!$BJ34,IF(VO$19&lt;='様式３（療養者名簿）（⑤の場合）'!$BK34,1,0),0),0)</f>
        <v>0</v>
      </c>
      <c r="VP29" s="372">
        <f>IF(VP$19-'様式３（療養者名簿）（⑤の場合）'!$BJ34+1&lt;=15,IF(VP$19&gt;='様式３（療養者名簿）（⑤の場合）'!$BJ34,IF(VP$19&lt;='様式３（療養者名簿）（⑤の場合）'!$BK34,1,0),0),0)</f>
        <v>0</v>
      </c>
      <c r="VQ29" s="372">
        <f>IF(VQ$19-'様式３（療養者名簿）（⑤の場合）'!$BJ34+1&lt;=15,IF(VQ$19&gt;='様式３（療養者名簿）（⑤の場合）'!$BJ34,IF(VQ$19&lt;='様式３（療養者名簿）（⑤の場合）'!$BK34,1,0),0),0)</f>
        <v>0</v>
      </c>
      <c r="VR29" s="372">
        <f>IF(VR$19-'様式３（療養者名簿）（⑤の場合）'!$BJ34+1&lt;=15,IF(VR$19&gt;='様式３（療養者名簿）（⑤の場合）'!$BJ34,IF(VR$19&lt;='様式３（療養者名簿）（⑤の場合）'!$BK34,1,0),0),0)</f>
        <v>0</v>
      </c>
      <c r="VS29" s="372">
        <f>IF(VS$19-'様式３（療養者名簿）（⑤の場合）'!$BJ34+1&lt;=15,IF(VS$19&gt;='様式３（療養者名簿）（⑤の場合）'!$BJ34,IF(VS$19&lt;='様式３（療養者名簿）（⑤の場合）'!$BK34,1,0),0),0)</f>
        <v>0</v>
      </c>
      <c r="VT29" s="372">
        <f>IF(VT$19-'様式３（療養者名簿）（⑤の場合）'!$BJ34+1&lt;=15,IF(VT$19&gt;='様式３（療養者名簿）（⑤の場合）'!$BJ34,IF(VT$19&lt;='様式３（療養者名簿）（⑤の場合）'!$BK34,1,0),0),0)</f>
        <v>0</v>
      </c>
      <c r="VU29" s="372">
        <f>IF(VU$19-'様式３（療養者名簿）（⑤の場合）'!$BJ34+1&lt;=15,IF(VU$19&gt;='様式３（療養者名簿）（⑤の場合）'!$BJ34,IF(VU$19&lt;='様式３（療養者名簿）（⑤の場合）'!$BK34,1,0),0),0)</f>
        <v>0</v>
      </c>
      <c r="VV29" s="372">
        <f>IF(VV$19-'様式３（療養者名簿）（⑤の場合）'!$BJ34+1&lt;=15,IF(VV$19&gt;='様式３（療養者名簿）（⑤の場合）'!$BJ34,IF(VV$19&lt;='様式３（療養者名簿）（⑤の場合）'!$BK34,1,0),0),0)</f>
        <v>0</v>
      </c>
      <c r="VW29" s="372">
        <f>IF(VW$19-'様式３（療養者名簿）（⑤の場合）'!$BJ34+1&lt;=15,IF(VW$19&gt;='様式３（療養者名簿）（⑤の場合）'!$BJ34,IF(VW$19&lt;='様式３（療養者名簿）（⑤の場合）'!$BK34,1,0),0),0)</f>
        <v>0</v>
      </c>
      <c r="VX29" s="372">
        <f>IF(VX$19-'様式３（療養者名簿）（⑤の場合）'!$BJ34+1&lt;=15,IF(VX$19&gt;='様式３（療養者名簿）（⑤の場合）'!$BJ34,IF(VX$19&lt;='様式３（療養者名簿）（⑤の場合）'!$BK34,1,0),0),0)</f>
        <v>0</v>
      </c>
      <c r="VY29" s="372">
        <f>IF(VY$19-'様式３（療養者名簿）（⑤の場合）'!$BJ34+1&lt;=15,IF(VY$19&gt;='様式３（療養者名簿）（⑤の場合）'!$BJ34,IF(VY$19&lt;='様式３（療養者名簿）（⑤の場合）'!$BK34,1,0),0),0)</f>
        <v>0</v>
      </c>
      <c r="VZ29" s="372">
        <f>IF(VZ$19-'様式３（療養者名簿）（⑤の場合）'!$BJ34+1&lt;=15,IF(VZ$19&gt;='様式３（療養者名簿）（⑤の場合）'!$BJ34,IF(VZ$19&lt;='様式３（療養者名簿）（⑤の場合）'!$BK34,1,0),0),0)</f>
        <v>0</v>
      </c>
      <c r="WA29" s="372">
        <f>IF(WA$19-'様式３（療養者名簿）（⑤の場合）'!$BJ34+1&lt;=15,IF(WA$19&gt;='様式３（療養者名簿）（⑤の場合）'!$BJ34,IF(WA$19&lt;='様式３（療養者名簿）（⑤の場合）'!$BK34,1,0),0),0)</f>
        <v>0</v>
      </c>
      <c r="WB29" s="372">
        <f>IF(WB$19-'様式３（療養者名簿）（⑤の場合）'!$BJ34+1&lt;=15,IF(WB$19&gt;='様式３（療養者名簿）（⑤の場合）'!$BJ34,IF(WB$19&lt;='様式３（療養者名簿）（⑤の場合）'!$BK34,1,0),0),0)</f>
        <v>0</v>
      </c>
      <c r="WC29" s="372">
        <f>IF(WC$19-'様式３（療養者名簿）（⑤の場合）'!$BJ34+1&lt;=15,IF(WC$19&gt;='様式３（療養者名簿）（⑤の場合）'!$BJ34,IF(WC$19&lt;='様式３（療養者名簿）（⑤の場合）'!$BK34,1,0),0),0)</f>
        <v>0</v>
      </c>
      <c r="WD29" s="372">
        <f>IF(WD$19-'様式３（療養者名簿）（⑤の場合）'!$BJ34+1&lt;=15,IF(WD$19&gt;='様式３（療養者名簿）（⑤の場合）'!$BJ34,IF(WD$19&lt;='様式３（療養者名簿）（⑤の場合）'!$BK34,1,0),0),0)</f>
        <v>0</v>
      </c>
      <c r="WE29" s="372">
        <f>IF(WE$19-'様式３（療養者名簿）（⑤の場合）'!$BJ34+1&lt;=15,IF(WE$19&gt;='様式３（療養者名簿）（⑤の場合）'!$BJ34,IF(WE$19&lt;='様式３（療養者名簿）（⑤の場合）'!$BK34,1,0),0),0)</f>
        <v>0</v>
      </c>
      <c r="WF29" s="372">
        <f>IF(WF$19-'様式３（療養者名簿）（⑤の場合）'!$BJ34+1&lt;=15,IF(WF$19&gt;='様式３（療養者名簿）（⑤の場合）'!$BJ34,IF(WF$19&lt;='様式３（療養者名簿）（⑤の場合）'!$BK34,1,0),0),0)</f>
        <v>0</v>
      </c>
      <c r="WG29" s="372">
        <f>IF(WG$19-'様式３（療養者名簿）（⑤の場合）'!$BJ34+1&lt;=15,IF(WG$19&gt;='様式３（療養者名簿）（⑤の場合）'!$BJ34,IF(WG$19&lt;='様式３（療養者名簿）（⑤の場合）'!$BK34,1,0),0),0)</f>
        <v>0</v>
      </c>
      <c r="WH29" s="372">
        <f>IF(WH$19-'様式３（療養者名簿）（⑤の場合）'!$BJ34+1&lt;=15,IF(WH$19&gt;='様式３（療養者名簿）（⑤の場合）'!$BJ34,IF(WH$19&lt;='様式３（療養者名簿）（⑤の場合）'!$BK34,1,0),0),0)</f>
        <v>0</v>
      </c>
      <c r="WI29" s="372">
        <f>IF(WI$19-'様式３（療養者名簿）（⑤の場合）'!$BJ34+1&lt;=15,IF(WI$19&gt;='様式３（療養者名簿）（⑤の場合）'!$BJ34,IF(WI$19&lt;='様式３（療養者名簿）（⑤の場合）'!$BK34,1,0),0),0)</f>
        <v>0</v>
      </c>
      <c r="WJ29" s="372">
        <f>IF(WJ$19-'様式３（療養者名簿）（⑤の場合）'!$BJ34+1&lt;=15,IF(WJ$19&gt;='様式３（療養者名簿）（⑤の場合）'!$BJ34,IF(WJ$19&lt;='様式３（療養者名簿）（⑤の場合）'!$BK34,1,0),0),0)</f>
        <v>0</v>
      </c>
      <c r="WK29" s="372">
        <f>IF(WK$19-'様式３（療養者名簿）（⑤の場合）'!$BJ34+1&lt;=15,IF(WK$19&gt;='様式３（療養者名簿）（⑤の場合）'!$BJ34,IF(WK$19&lt;='様式３（療養者名簿）（⑤の場合）'!$BK34,1,0),0),0)</f>
        <v>0</v>
      </c>
      <c r="WL29" s="372">
        <f>IF(WL$19-'様式３（療養者名簿）（⑤の場合）'!$BJ34+1&lt;=15,IF(WL$19&gt;='様式３（療養者名簿）（⑤の場合）'!$BJ34,IF(WL$19&lt;='様式３（療養者名簿）（⑤の場合）'!$BK34,1,0),0),0)</f>
        <v>0</v>
      </c>
      <c r="WM29" s="372">
        <f>IF(WM$19-'様式３（療養者名簿）（⑤の場合）'!$BJ34+1&lt;=15,IF(WM$19&gt;='様式３（療養者名簿）（⑤の場合）'!$BJ34,IF(WM$19&lt;='様式３（療養者名簿）（⑤の場合）'!$BK34,1,0),0),0)</f>
        <v>0</v>
      </c>
      <c r="WN29" s="372">
        <f>IF(WN$19-'様式３（療養者名簿）（⑤の場合）'!$BJ34+1&lt;=15,IF(WN$19&gt;='様式３（療養者名簿）（⑤の場合）'!$BJ34,IF(WN$19&lt;='様式３（療養者名簿）（⑤の場合）'!$BK34,1,0),0),0)</f>
        <v>0</v>
      </c>
      <c r="WO29" s="372">
        <f>IF(WO$19-'様式３（療養者名簿）（⑤の場合）'!$BJ34+1&lt;=15,IF(WO$19&gt;='様式３（療養者名簿）（⑤の場合）'!$BJ34,IF(WO$19&lt;='様式３（療養者名簿）（⑤の場合）'!$BK34,1,0),0),0)</f>
        <v>0</v>
      </c>
      <c r="WP29" s="372">
        <f>IF(WP$19-'様式３（療養者名簿）（⑤の場合）'!$BJ34+1&lt;=15,IF(WP$19&gt;='様式３（療養者名簿）（⑤の場合）'!$BJ34,IF(WP$19&lt;='様式３（療養者名簿）（⑤の場合）'!$BK34,1,0),0),0)</f>
        <v>0</v>
      </c>
      <c r="WQ29" s="372">
        <f>IF(WQ$19-'様式３（療養者名簿）（⑤の場合）'!$BJ34+1&lt;=15,IF(WQ$19&gt;='様式３（療養者名簿）（⑤の場合）'!$BJ34,IF(WQ$19&lt;='様式３（療養者名簿）（⑤の場合）'!$BK34,1,0),0),0)</f>
        <v>0</v>
      </c>
      <c r="WR29" s="372">
        <f>IF(WR$19-'様式３（療養者名簿）（⑤の場合）'!$BJ34+1&lt;=15,IF(WR$19&gt;='様式３（療養者名簿）（⑤の場合）'!$BJ34,IF(WR$19&lt;='様式３（療養者名簿）（⑤の場合）'!$BK34,1,0),0),0)</f>
        <v>0</v>
      </c>
      <c r="WS29" s="372">
        <f>IF(WS$19-'様式３（療養者名簿）（⑤の場合）'!$BJ34+1&lt;=15,IF(WS$19&gt;='様式３（療養者名簿）（⑤の場合）'!$BJ34,IF(WS$19&lt;='様式３（療養者名簿）（⑤の場合）'!$BK34,1,0),0),0)</f>
        <v>0</v>
      </c>
      <c r="WT29" s="372">
        <f>IF(WT$19-'様式３（療養者名簿）（⑤の場合）'!$BJ34+1&lt;=15,IF(WT$19&gt;='様式３（療養者名簿）（⑤の場合）'!$BJ34,IF(WT$19&lt;='様式３（療養者名簿）（⑤の場合）'!$BK34,1,0),0),0)</f>
        <v>0</v>
      </c>
      <c r="WU29" s="372">
        <f>IF(WU$19-'様式３（療養者名簿）（⑤の場合）'!$BJ34+1&lt;=15,IF(WU$19&gt;='様式３（療養者名簿）（⑤の場合）'!$BJ34,IF(WU$19&lt;='様式３（療養者名簿）（⑤の場合）'!$BK34,1,0),0),0)</f>
        <v>0</v>
      </c>
      <c r="WV29" s="372">
        <f>IF(WV$19-'様式３（療養者名簿）（⑤の場合）'!$BJ34+1&lt;=15,IF(WV$19&gt;='様式３（療養者名簿）（⑤の場合）'!$BJ34,IF(WV$19&lt;='様式３（療養者名簿）（⑤の場合）'!$BK34,1,0),0),0)</f>
        <v>0</v>
      </c>
      <c r="WW29" s="372">
        <f>IF(WW$19-'様式３（療養者名簿）（⑤の場合）'!$BJ34+1&lt;=15,IF(WW$19&gt;='様式３（療養者名簿）（⑤の場合）'!$BJ34,IF(WW$19&lt;='様式３（療養者名簿）（⑤の場合）'!$BK34,1,0),0),0)</f>
        <v>0</v>
      </c>
      <c r="WX29" s="372">
        <f>IF(WX$19-'様式３（療養者名簿）（⑤の場合）'!$BJ34+1&lt;=15,IF(WX$19&gt;='様式３（療養者名簿）（⑤の場合）'!$BJ34,IF(WX$19&lt;='様式３（療養者名簿）（⑤の場合）'!$BK34,1,0),0),0)</f>
        <v>0</v>
      </c>
      <c r="WY29" s="372">
        <f>IF(WY$19-'様式３（療養者名簿）（⑤の場合）'!$BJ34+1&lt;=15,IF(WY$19&gt;='様式３（療養者名簿）（⑤の場合）'!$BJ34,IF(WY$19&lt;='様式３（療養者名簿）（⑤の場合）'!$BK34,1,0),0),0)</f>
        <v>0</v>
      </c>
      <c r="WZ29" s="372">
        <f>IF(WZ$19-'様式３（療養者名簿）（⑤の場合）'!$BJ34+1&lt;=15,IF(WZ$19&gt;='様式３（療養者名簿）（⑤の場合）'!$BJ34,IF(WZ$19&lt;='様式３（療養者名簿）（⑤の場合）'!$BK34,1,0),0),0)</f>
        <v>0</v>
      </c>
      <c r="XA29" s="372">
        <f>IF(XA$19-'様式３（療養者名簿）（⑤の場合）'!$BJ34+1&lt;=15,IF(XA$19&gt;='様式３（療養者名簿）（⑤の場合）'!$BJ34,IF(XA$19&lt;='様式３（療養者名簿）（⑤の場合）'!$BK34,1,0),0),0)</f>
        <v>0</v>
      </c>
      <c r="XB29" s="372">
        <f>IF(XB$19-'様式３（療養者名簿）（⑤の場合）'!$BJ34+1&lt;=15,IF(XB$19&gt;='様式３（療養者名簿）（⑤の場合）'!$BJ34,IF(XB$19&lt;='様式３（療養者名簿）（⑤の場合）'!$BK34,1,0),0),0)</f>
        <v>0</v>
      </c>
      <c r="XC29" s="372">
        <f>IF(XC$19-'様式３（療養者名簿）（⑤の場合）'!$BJ34+1&lt;=15,IF(XC$19&gt;='様式３（療養者名簿）（⑤の場合）'!$BJ34,IF(XC$19&lt;='様式３（療養者名簿）（⑤の場合）'!$BK34,1,0),0),0)</f>
        <v>0</v>
      </c>
      <c r="XD29" s="372">
        <f>IF(XD$19-'様式３（療養者名簿）（⑤の場合）'!$BJ34+1&lt;=15,IF(XD$19&gt;='様式３（療養者名簿）（⑤の場合）'!$BJ34,IF(XD$19&lt;='様式３（療養者名簿）（⑤の場合）'!$BK34,1,0),0),0)</f>
        <v>0</v>
      </c>
      <c r="XE29" s="372">
        <f>IF(XE$19-'様式３（療養者名簿）（⑤の場合）'!$BJ34+1&lt;=15,IF(XE$19&gt;='様式３（療養者名簿）（⑤の場合）'!$BJ34,IF(XE$19&lt;='様式３（療養者名簿）（⑤の場合）'!$BK34,1,0),0),0)</f>
        <v>0</v>
      </c>
      <c r="XF29" s="372">
        <f>IF(XF$19-'様式３（療養者名簿）（⑤の場合）'!$BJ34+1&lt;=15,IF(XF$19&gt;='様式３（療養者名簿）（⑤の場合）'!$BJ34,IF(XF$19&lt;='様式３（療養者名簿）（⑤の場合）'!$BK34,1,0),0),0)</f>
        <v>0</v>
      </c>
      <c r="XG29" s="372">
        <f>IF(XG$19-'様式３（療養者名簿）（⑤の場合）'!$BJ34+1&lt;=15,IF(XG$19&gt;='様式３（療養者名簿）（⑤の場合）'!$BJ34,IF(XG$19&lt;='様式３（療養者名簿）（⑤の場合）'!$BK34,1,0),0),0)</f>
        <v>0</v>
      </c>
      <c r="XH29" s="372">
        <f>IF(XH$19-'様式３（療養者名簿）（⑤の場合）'!$BJ34+1&lt;=15,IF(XH$19&gt;='様式３（療養者名簿）（⑤の場合）'!$BJ34,IF(XH$19&lt;='様式３（療養者名簿）（⑤の場合）'!$BK34,1,0),0),0)</f>
        <v>0</v>
      </c>
      <c r="XI29" s="372">
        <f>IF(XI$19-'様式３（療養者名簿）（⑤の場合）'!$BJ34+1&lt;=15,IF(XI$19&gt;='様式３（療養者名簿）（⑤の場合）'!$BJ34,IF(XI$19&lt;='様式３（療養者名簿）（⑤の場合）'!$BK34,1,0),0),0)</f>
        <v>0</v>
      </c>
      <c r="XJ29" s="372">
        <f>IF(XJ$19-'様式３（療養者名簿）（⑤の場合）'!$BJ34+1&lt;=15,IF(XJ$19&gt;='様式３（療養者名簿）（⑤の場合）'!$BJ34,IF(XJ$19&lt;='様式３（療養者名簿）（⑤の場合）'!$BK34,1,0),0),0)</f>
        <v>0</v>
      </c>
      <c r="XK29" s="372">
        <f>IF(XK$19-'様式３（療養者名簿）（⑤の場合）'!$BJ34+1&lt;=15,IF(XK$19&gt;='様式３（療養者名簿）（⑤の場合）'!$BJ34,IF(XK$19&lt;='様式３（療養者名簿）（⑤の場合）'!$BK34,1,0),0),0)</f>
        <v>0</v>
      </c>
      <c r="XL29" s="372">
        <f>IF(XL$19-'様式３（療養者名簿）（⑤の場合）'!$BJ34+1&lt;=15,IF(XL$19&gt;='様式３（療養者名簿）（⑤の場合）'!$BJ34,IF(XL$19&lt;='様式３（療養者名簿）（⑤の場合）'!$BK34,1,0),0),0)</f>
        <v>0</v>
      </c>
      <c r="XM29" s="372">
        <f>IF(XM$19-'様式３（療養者名簿）（⑤の場合）'!$BJ34+1&lt;=15,IF(XM$19&gt;='様式３（療養者名簿）（⑤の場合）'!$BJ34,IF(XM$19&lt;='様式３（療養者名簿）（⑤の場合）'!$BK34,1,0),0),0)</f>
        <v>0</v>
      </c>
      <c r="XN29" s="372">
        <f>IF(XN$19-'様式３（療養者名簿）（⑤の場合）'!$BJ34+1&lt;=15,IF(XN$19&gt;='様式３（療養者名簿）（⑤の場合）'!$BJ34,IF(XN$19&lt;='様式３（療養者名簿）（⑤の場合）'!$BK34,1,0),0),0)</f>
        <v>0</v>
      </c>
      <c r="XO29" s="372">
        <f>IF(XO$19-'様式３（療養者名簿）（⑤の場合）'!$BJ34+1&lt;=15,IF(XO$19&gt;='様式３（療養者名簿）（⑤の場合）'!$BJ34,IF(XO$19&lt;='様式３（療養者名簿）（⑤の場合）'!$BK34,1,0),0),0)</f>
        <v>0</v>
      </c>
      <c r="XP29" s="372">
        <f>IF(XP$19-'様式３（療養者名簿）（⑤の場合）'!$BJ34+1&lt;=15,IF(XP$19&gt;='様式３（療養者名簿）（⑤の場合）'!$BJ34,IF(XP$19&lt;='様式３（療養者名簿）（⑤の場合）'!$BK34,1,0),0),0)</f>
        <v>0</v>
      </c>
      <c r="XQ29" s="372">
        <f>IF(XQ$19-'様式３（療養者名簿）（⑤の場合）'!$BJ34+1&lt;=15,IF(XQ$19&gt;='様式３（療養者名簿）（⑤の場合）'!$BJ34,IF(XQ$19&lt;='様式３（療養者名簿）（⑤の場合）'!$BK34,1,0),0),0)</f>
        <v>0</v>
      </c>
      <c r="XR29" s="372">
        <f>IF(XR$19-'様式３（療養者名簿）（⑤の場合）'!$BJ34+1&lt;=15,IF(XR$19&gt;='様式３（療養者名簿）（⑤の場合）'!$BJ34,IF(XR$19&lt;='様式３（療養者名簿）（⑤の場合）'!$BK34,1,0),0),0)</f>
        <v>0</v>
      </c>
      <c r="XS29" s="372">
        <f>IF(XS$19-'様式３（療養者名簿）（⑤の場合）'!$BJ34+1&lt;=15,IF(XS$19&gt;='様式３（療養者名簿）（⑤の場合）'!$BJ34,IF(XS$19&lt;='様式３（療養者名簿）（⑤の場合）'!$BK34,1,0),0),0)</f>
        <v>0</v>
      </c>
      <c r="XT29" s="372">
        <f>IF(XT$19-'様式３（療養者名簿）（⑤の場合）'!$BJ34+1&lt;=15,IF(XT$19&gt;='様式３（療養者名簿）（⑤の場合）'!$BJ34,IF(XT$19&lt;='様式３（療養者名簿）（⑤の場合）'!$BK34,1,0),0),0)</f>
        <v>0</v>
      </c>
      <c r="XU29" s="372">
        <f>IF(XU$19-'様式３（療養者名簿）（⑤の場合）'!$BJ34+1&lt;=15,IF(XU$19&gt;='様式３（療養者名簿）（⑤の場合）'!$BJ34,IF(XU$19&lt;='様式３（療養者名簿）（⑤の場合）'!$BK34,1,0),0),0)</f>
        <v>0</v>
      </c>
      <c r="XV29" s="372">
        <f>IF(XV$19-'様式３（療養者名簿）（⑤の場合）'!$BJ34+1&lt;=15,IF(XV$19&gt;='様式３（療養者名簿）（⑤の場合）'!$BJ34,IF(XV$19&lt;='様式３（療養者名簿）（⑤の場合）'!$BK34,1,0),0),0)</f>
        <v>0</v>
      </c>
      <c r="XW29" s="372">
        <f>IF(XW$19-'様式３（療養者名簿）（⑤の場合）'!$BJ34+1&lt;=15,IF(XW$19&gt;='様式３（療養者名簿）（⑤の場合）'!$BJ34,IF(XW$19&lt;='様式３（療養者名簿）（⑤の場合）'!$BK34,1,0),0),0)</f>
        <v>0</v>
      </c>
      <c r="XX29" s="372">
        <f>IF(XX$19-'様式３（療養者名簿）（⑤の場合）'!$BJ34+1&lt;=15,IF(XX$19&gt;='様式３（療養者名簿）（⑤の場合）'!$BJ34,IF(XX$19&lt;='様式３（療養者名簿）（⑤の場合）'!$BK34,1,0),0),0)</f>
        <v>0</v>
      </c>
      <c r="XY29" s="372">
        <f>IF(XY$19-'様式３（療養者名簿）（⑤の場合）'!$BJ34+1&lt;=15,IF(XY$19&gt;='様式３（療養者名簿）（⑤の場合）'!$BJ34,IF(XY$19&lt;='様式３（療養者名簿）（⑤の場合）'!$BK34,1,0),0),0)</f>
        <v>0</v>
      </c>
      <c r="XZ29" s="372">
        <f>IF(XZ$19-'様式３（療養者名簿）（⑤の場合）'!$BJ34+1&lt;=15,IF(XZ$19&gt;='様式３（療養者名簿）（⑤の場合）'!$BJ34,IF(XZ$19&lt;='様式３（療養者名簿）（⑤の場合）'!$BK34,1,0),0),0)</f>
        <v>0</v>
      </c>
      <c r="YA29" s="372">
        <f>IF(YA$19-'様式３（療養者名簿）（⑤の場合）'!$BJ34+1&lt;=15,IF(YA$19&gt;='様式３（療養者名簿）（⑤の場合）'!$BJ34,IF(YA$19&lt;='様式３（療養者名簿）（⑤の場合）'!$BK34,1,0),0),0)</f>
        <v>0</v>
      </c>
      <c r="YB29" s="372">
        <f>IF(YB$19-'様式３（療養者名簿）（⑤の場合）'!$BJ34+1&lt;=15,IF(YB$19&gt;='様式３（療養者名簿）（⑤の場合）'!$BJ34,IF(YB$19&lt;='様式３（療養者名簿）（⑤の場合）'!$BK34,1,0),0),0)</f>
        <v>0</v>
      </c>
      <c r="YC29" s="372">
        <f>IF(YC$19-'様式３（療養者名簿）（⑤の場合）'!$BJ34+1&lt;=15,IF(YC$19&gt;='様式３（療養者名簿）（⑤の場合）'!$BJ34,IF(YC$19&lt;='様式３（療養者名簿）（⑤の場合）'!$BK34,1,0),0),0)</f>
        <v>0</v>
      </c>
      <c r="YD29" s="372">
        <f>IF(YD$19-'様式３（療養者名簿）（⑤の場合）'!$BJ34+1&lt;=15,IF(YD$19&gt;='様式３（療養者名簿）（⑤の場合）'!$BJ34,IF(YD$19&lt;='様式３（療養者名簿）（⑤の場合）'!$BK34,1,0),0),0)</f>
        <v>0</v>
      </c>
      <c r="YE29" s="372">
        <f>IF(YE$19-'様式３（療養者名簿）（⑤の場合）'!$BJ34+1&lt;=15,IF(YE$19&gt;='様式３（療養者名簿）（⑤の場合）'!$BJ34,IF(YE$19&lt;='様式３（療養者名簿）（⑤の場合）'!$BK34,1,0),0),0)</f>
        <v>0</v>
      </c>
      <c r="YF29" s="372">
        <f>IF(YF$19-'様式３（療養者名簿）（⑤の場合）'!$BJ34+1&lt;=15,IF(YF$19&gt;='様式３（療養者名簿）（⑤の場合）'!$BJ34,IF(YF$19&lt;='様式３（療養者名簿）（⑤の場合）'!$BK34,1,0),0),0)</f>
        <v>0</v>
      </c>
      <c r="YG29" s="372">
        <f>IF(YG$19-'様式３（療養者名簿）（⑤の場合）'!$BJ34+1&lt;=15,IF(YG$19&gt;='様式３（療養者名簿）（⑤の場合）'!$BJ34,IF(YG$19&lt;='様式３（療養者名簿）（⑤の場合）'!$BK34,1,0),0),0)</f>
        <v>0</v>
      </c>
      <c r="YH29" s="372">
        <f>IF(YH$19-'様式３（療養者名簿）（⑤の場合）'!$BJ34+1&lt;=15,IF(YH$19&gt;='様式３（療養者名簿）（⑤の場合）'!$BJ34,IF(YH$19&lt;='様式３（療養者名簿）（⑤の場合）'!$BK34,1,0),0),0)</f>
        <v>0</v>
      </c>
      <c r="YI29" s="372">
        <f>IF(YI$19-'様式３（療養者名簿）（⑤の場合）'!$BJ34+1&lt;=15,IF(YI$19&gt;='様式３（療養者名簿）（⑤の場合）'!$BJ34,IF(YI$19&lt;='様式３（療養者名簿）（⑤の場合）'!$BK34,1,0),0),0)</f>
        <v>0</v>
      </c>
      <c r="YJ29" s="372">
        <f>IF(YJ$19-'様式３（療養者名簿）（⑤の場合）'!$BJ34+1&lt;=15,IF(YJ$19&gt;='様式３（療養者名簿）（⑤の場合）'!$BJ34,IF(YJ$19&lt;='様式３（療養者名簿）（⑤の場合）'!$BK34,1,0),0),0)</f>
        <v>0</v>
      </c>
      <c r="YK29" s="372">
        <f>IF(YK$19-'様式３（療養者名簿）（⑤の場合）'!$BJ34+1&lt;=15,IF(YK$19&gt;='様式３（療養者名簿）（⑤の場合）'!$BJ34,IF(YK$19&lt;='様式３（療養者名簿）（⑤の場合）'!$BK34,1,0),0),0)</f>
        <v>0</v>
      </c>
      <c r="YL29" s="372">
        <f>IF(YL$19-'様式３（療養者名簿）（⑤の場合）'!$BJ34+1&lt;=15,IF(YL$19&gt;='様式３（療養者名簿）（⑤の場合）'!$BJ34,IF(YL$19&lt;='様式３（療養者名簿）（⑤の場合）'!$BK34,1,0),0),0)</f>
        <v>0</v>
      </c>
      <c r="YM29" s="372">
        <f>IF(YM$19-'様式３（療養者名簿）（⑤の場合）'!$BJ34+1&lt;=15,IF(YM$19&gt;='様式３（療養者名簿）（⑤の場合）'!$BJ34,IF(YM$19&lt;='様式３（療養者名簿）（⑤の場合）'!$BK34,1,0),0),0)</f>
        <v>0</v>
      </c>
      <c r="YN29" s="372">
        <f>IF(YN$19-'様式３（療養者名簿）（⑤の場合）'!$BJ34+1&lt;=15,IF(YN$19&gt;='様式３（療養者名簿）（⑤の場合）'!$BJ34,IF(YN$19&lt;='様式３（療養者名簿）（⑤の場合）'!$BK34,1,0),0),0)</f>
        <v>0</v>
      </c>
      <c r="YO29" s="372">
        <f>IF(YO$19-'様式３（療養者名簿）（⑤の場合）'!$BJ34+1&lt;=15,IF(YO$19&gt;='様式３（療養者名簿）（⑤の場合）'!$BJ34,IF(YO$19&lt;='様式３（療養者名簿）（⑤の場合）'!$BK34,1,0),0),0)</f>
        <v>0</v>
      </c>
      <c r="YP29" s="372">
        <f>IF(YP$19-'様式３（療養者名簿）（⑤の場合）'!$BJ34+1&lt;=15,IF(YP$19&gt;='様式３（療養者名簿）（⑤の場合）'!$BJ34,IF(YP$19&lt;='様式３（療養者名簿）（⑤の場合）'!$BK34,1,0),0),0)</f>
        <v>0</v>
      </c>
      <c r="YQ29" s="372">
        <f>IF(YQ$19-'様式３（療養者名簿）（⑤の場合）'!$BJ34+1&lt;=15,IF(YQ$19&gt;='様式３（療養者名簿）（⑤の場合）'!$BJ34,IF(YQ$19&lt;='様式３（療養者名簿）（⑤の場合）'!$BK34,1,0),0),0)</f>
        <v>0</v>
      </c>
      <c r="YR29" s="372">
        <f>IF(YR$19-'様式３（療養者名簿）（⑤の場合）'!$BJ34+1&lt;=15,IF(YR$19&gt;='様式３（療養者名簿）（⑤の場合）'!$BJ34,IF(YR$19&lt;='様式３（療養者名簿）（⑤の場合）'!$BK34,1,0),0),0)</f>
        <v>0</v>
      </c>
      <c r="YS29" s="372">
        <f>IF(YS$19-'様式３（療養者名簿）（⑤の場合）'!$BJ34+1&lt;=15,IF(YS$19&gt;='様式３（療養者名簿）（⑤の場合）'!$BJ34,IF(YS$19&lt;='様式３（療養者名簿）（⑤の場合）'!$BK34,1,0),0),0)</f>
        <v>0</v>
      </c>
      <c r="YT29" s="372">
        <f>IF(YT$19-'様式３（療養者名簿）（⑤の場合）'!$BJ34+1&lt;=15,IF(YT$19&gt;='様式３（療養者名簿）（⑤の場合）'!$BJ34,IF(YT$19&lt;='様式３（療養者名簿）（⑤の場合）'!$BK34,1,0),0),0)</f>
        <v>0</v>
      </c>
      <c r="YU29" s="372">
        <f>IF(YU$19-'様式３（療養者名簿）（⑤の場合）'!$BJ34+1&lt;=15,IF(YU$19&gt;='様式３（療養者名簿）（⑤の場合）'!$BJ34,IF(YU$19&lt;='様式３（療養者名簿）（⑤の場合）'!$BK34,1,0),0),0)</f>
        <v>0</v>
      </c>
      <c r="YV29" s="372">
        <f>IF(YV$19-'様式３（療養者名簿）（⑤の場合）'!$BJ34+1&lt;=15,IF(YV$19&gt;='様式３（療養者名簿）（⑤の場合）'!$BJ34,IF(YV$19&lt;='様式３（療養者名簿）（⑤の場合）'!$BK34,1,0),0),0)</f>
        <v>0</v>
      </c>
      <c r="YW29" s="372">
        <f>IF(YW$19-'様式３（療養者名簿）（⑤の場合）'!$BJ34+1&lt;=15,IF(YW$19&gt;='様式３（療養者名簿）（⑤の場合）'!$BJ34,IF(YW$19&lt;='様式３（療養者名簿）（⑤の場合）'!$BK34,1,0),0),0)</f>
        <v>0</v>
      </c>
      <c r="YX29" s="372">
        <f>IF(YX$19-'様式３（療養者名簿）（⑤の場合）'!$BJ34+1&lt;=15,IF(YX$19&gt;='様式３（療養者名簿）（⑤の場合）'!$BJ34,IF(YX$19&lt;='様式３（療養者名簿）（⑤の場合）'!$BK34,1,0),0),0)</f>
        <v>0</v>
      </c>
      <c r="YY29" s="372">
        <f>IF(YY$19-'様式３（療養者名簿）（⑤の場合）'!$BJ34+1&lt;=15,IF(YY$19&gt;='様式３（療養者名簿）（⑤の場合）'!$BJ34,IF(YY$19&lt;='様式３（療養者名簿）（⑤の場合）'!$BK34,1,0),0),0)</f>
        <v>0</v>
      </c>
      <c r="YZ29" s="372">
        <f>IF(YZ$19-'様式３（療養者名簿）（⑤の場合）'!$BJ34+1&lt;=15,IF(YZ$19&gt;='様式３（療養者名簿）（⑤の場合）'!$BJ34,IF(YZ$19&lt;='様式３（療養者名簿）（⑤の場合）'!$BK34,1,0),0),0)</f>
        <v>0</v>
      </c>
      <c r="ZA29" s="372">
        <f>IF(ZA$19-'様式３（療養者名簿）（⑤の場合）'!$BJ34+1&lt;=15,IF(ZA$19&gt;='様式３（療養者名簿）（⑤の場合）'!$BJ34,IF(ZA$19&lt;='様式３（療養者名簿）（⑤の場合）'!$BK34,1,0),0),0)</f>
        <v>0</v>
      </c>
      <c r="ZB29" s="372">
        <f>IF(ZB$19-'様式３（療養者名簿）（⑤の場合）'!$BJ34+1&lt;=15,IF(ZB$19&gt;='様式３（療養者名簿）（⑤の場合）'!$BJ34,IF(ZB$19&lt;='様式３（療養者名簿）（⑤の場合）'!$BK34,1,0),0),0)</f>
        <v>0</v>
      </c>
      <c r="ZC29" s="372">
        <f>IF(ZC$19-'様式３（療養者名簿）（⑤の場合）'!$BJ34+1&lt;=15,IF(ZC$19&gt;='様式３（療養者名簿）（⑤の場合）'!$BJ34,IF(ZC$19&lt;='様式３（療養者名簿）（⑤の場合）'!$BK34,1,0),0),0)</f>
        <v>0</v>
      </c>
      <c r="ZD29" s="372">
        <f>IF(ZD$19-'様式３（療養者名簿）（⑤の場合）'!$BJ34+1&lt;=15,IF(ZD$19&gt;='様式３（療養者名簿）（⑤の場合）'!$BJ34,IF(ZD$19&lt;='様式３（療養者名簿）（⑤の場合）'!$BK34,1,0),0),0)</f>
        <v>0</v>
      </c>
      <c r="ZE29" s="372">
        <f>IF(ZE$19-'様式３（療養者名簿）（⑤の場合）'!$BJ34+1&lt;=15,IF(ZE$19&gt;='様式３（療養者名簿）（⑤の場合）'!$BJ34,IF(ZE$19&lt;='様式３（療養者名簿）（⑤の場合）'!$BK34,1,0),0),0)</f>
        <v>0</v>
      </c>
      <c r="ZF29" s="372">
        <f>IF(ZF$19-'様式３（療養者名簿）（⑤の場合）'!$BJ34+1&lt;=15,IF(ZF$19&gt;='様式３（療養者名簿）（⑤の場合）'!$BJ34,IF(ZF$19&lt;='様式３（療養者名簿）（⑤の場合）'!$BK34,1,0),0),0)</f>
        <v>0</v>
      </c>
      <c r="ZG29" s="372">
        <f>IF(ZG$19-'様式３（療養者名簿）（⑤の場合）'!$BJ34+1&lt;=15,IF(ZG$19&gt;='様式３（療養者名簿）（⑤の場合）'!$BJ34,IF(ZG$19&lt;='様式３（療養者名簿）（⑤の場合）'!$BK34,1,0),0),0)</f>
        <v>0</v>
      </c>
      <c r="ZH29" s="372">
        <f>IF(ZH$19-'様式３（療養者名簿）（⑤の場合）'!$BJ34+1&lt;=15,IF(ZH$19&gt;='様式３（療養者名簿）（⑤の場合）'!$BJ34,IF(ZH$19&lt;='様式３（療養者名簿）（⑤の場合）'!$BK34,1,0),0),0)</f>
        <v>0</v>
      </c>
      <c r="ZI29" s="372">
        <f>IF(ZI$19-'様式３（療養者名簿）（⑤の場合）'!$BJ34+1&lt;=15,IF(ZI$19&gt;='様式３（療養者名簿）（⑤の場合）'!$BJ34,IF(ZI$19&lt;='様式３（療養者名簿）（⑤の場合）'!$BK34,1,0),0),0)</f>
        <v>0</v>
      </c>
      <c r="ZJ29" s="372">
        <f>IF(ZJ$19-'様式３（療養者名簿）（⑤の場合）'!$BJ34+1&lt;=15,IF(ZJ$19&gt;='様式３（療養者名簿）（⑤の場合）'!$BJ34,IF(ZJ$19&lt;='様式３（療養者名簿）（⑤の場合）'!$BK34,1,0),0),0)</f>
        <v>0</v>
      </c>
      <c r="ZK29" s="372">
        <f>IF(ZK$19-'様式３（療養者名簿）（⑤の場合）'!$BJ34+1&lt;=15,IF(ZK$19&gt;='様式３（療養者名簿）（⑤の場合）'!$BJ34,IF(ZK$19&lt;='様式３（療養者名簿）（⑤の場合）'!$BK34,1,0),0),0)</f>
        <v>0</v>
      </c>
      <c r="ZL29" s="372">
        <f>IF(ZL$19-'様式３（療養者名簿）（⑤の場合）'!$BJ34+1&lt;=15,IF(ZL$19&gt;='様式３（療養者名簿）（⑤の場合）'!$BJ34,IF(ZL$19&lt;='様式３（療養者名簿）（⑤の場合）'!$BK34,1,0),0),0)</f>
        <v>0</v>
      </c>
      <c r="ZM29" s="372">
        <f>IF(ZM$19-'様式３（療養者名簿）（⑤の場合）'!$BJ34+1&lt;=15,IF(ZM$19&gt;='様式３（療養者名簿）（⑤の場合）'!$BJ34,IF(ZM$19&lt;='様式３（療養者名簿）（⑤の場合）'!$BK34,1,0),0),0)</f>
        <v>0</v>
      </c>
      <c r="ZN29" s="372">
        <f>IF(ZN$19-'様式３（療養者名簿）（⑤の場合）'!$BJ34+1&lt;=15,IF(ZN$19&gt;='様式３（療養者名簿）（⑤の場合）'!$BJ34,IF(ZN$19&lt;='様式３（療養者名簿）（⑤の場合）'!$BK34,1,0),0),0)</f>
        <v>0</v>
      </c>
      <c r="ZO29" s="372">
        <f>IF(ZO$19-'様式３（療養者名簿）（⑤の場合）'!$BJ34+1&lt;=15,IF(ZO$19&gt;='様式３（療養者名簿）（⑤の場合）'!$BJ34,IF(ZO$19&lt;='様式３（療養者名簿）（⑤の場合）'!$BK34,1,0),0),0)</f>
        <v>0</v>
      </c>
      <c r="ZP29" s="372">
        <f>IF(ZP$19-'様式３（療養者名簿）（⑤の場合）'!$BJ34+1&lt;=15,IF(ZP$19&gt;='様式３（療養者名簿）（⑤の場合）'!$BJ34,IF(ZP$19&lt;='様式３（療養者名簿）（⑤の場合）'!$BK34,1,0),0),0)</f>
        <v>0</v>
      </c>
      <c r="ZQ29" s="372">
        <f>IF(ZQ$19-'様式３（療養者名簿）（⑤の場合）'!$BJ34+1&lt;=15,IF(ZQ$19&gt;='様式３（療養者名簿）（⑤の場合）'!$BJ34,IF(ZQ$19&lt;='様式３（療養者名簿）（⑤の場合）'!$BK34,1,0),0),0)</f>
        <v>0</v>
      </c>
      <c r="ZR29" s="372">
        <f>IF(ZR$19-'様式３（療養者名簿）（⑤の場合）'!$BJ34+1&lt;=15,IF(ZR$19&gt;='様式３（療養者名簿）（⑤の場合）'!$BJ34,IF(ZR$19&lt;='様式３（療養者名簿）（⑤の場合）'!$BK34,1,0),0),0)</f>
        <v>0</v>
      </c>
      <c r="ZS29" s="372">
        <f>IF(ZS$19-'様式３（療養者名簿）（⑤の場合）'!$BJ34+1&lt;=15,IF(ZS$19&gt;='様式３（療養者名簿）（⑤の場合）'!$BJ34,IF(ZS$19&lt;='様式３（療養者名簿）（⑤の場合）'!$BK34,1,0),0),0)</f>
        <v>0</v>
      </c>
      <c r="ZT29" s="372">
        <f>IF(ZT$19-'様式３（療養者名簿）（⑤の場合）'!$BJ34+1&lt;=15,IF(ZT$19&gt;='様式３（療養者名簿）（⑤の場合）'!$BJ34,IF(ZT$19&lt;='様式３（療養者名簿）（⑤の場合）'!$BK34,1,0),0),0)</f>
        <v>0</v>
      </c>
      <c r="ZU29" s="372">
        <f>IF(ZU$19-'様式３（療養者名簿）（⑤の場合）'!$BJ34+1&lt;=15,IF(ZU$19&gt;='様式３（療養者名簿）（⑤の場合）'!$BJ34,IF(ZU$19&lt;='様式３（療養者名簿）（⑤の場合）'!$BK34,1,0),0),0)</f>
        <v>0</v>
      </c>
      <c r="ZV29" s="372">
        <f>IF(ZV$19-'様式３（療養者名簿）（⑤の場合）'!$BJ34+1&lt;=15,IF(ZV$19&gt;='様式３（療養者名簿）（⑤の場合）'!$BJ34,IF(ZV$19&lt;='様式３（療養者名簿）（⑤の場合）'!$BK34,1,0),0),0)</f>
        <v>0</v>
      </c>
      <c r="ZW29" s="372">
        <f>IF(ZW$19-'様式３（療養者名簿）（⑤の場合）'!$BJ34+1&lt;=15,IF(ZW$19&gt;='様式３（療養者名簿）（⑤の場合）'!$BJ34,IF(ZW$19&lt;='様式３（療養者名簿）（⑤の場合）'!$BK34,1,0),0),0)</f>
        <v>0</v>
      </c>
      <c r="ZX29" s="372">
        <f>IF(ZX$19-'様式３（療養者名簿）（⑤の場合）'!$BJ34+1&lt;=15,IF(ZX$19&gt;='様式３（療養者名簿）（⑤の場合）'!$BJ34,IF(ZX$19&lt;='様式３（療養者名簿）（⑤の場合）'!$BK34,1,0),0),0)</f>
        <v>0</v>
      </c>
      <c r="ZY29" s="372">
        <f>IF(ZY$19-'様式３（療養者名簿）（⑤の場合）'!$BJ34+1&lt;=15,IF(ZY$19&gt;='様式３（療養者名簿）（⑤の場合）'!$BJ34,IF(ZY$19&lt;='様式３（療養者名簿）（⑤の場合）'!$BK34,1,0),0),0)</f>
        <v>0</v>
      </c>
      <c r="ZZ29" s="372">
        <f>IF(ZZ$19-'様式３（療養者名簿）（⑤の場合）'!$BJ34+1&lt;=15,IF(ZZ$19&gt;='様式３（療養者名簿）（⑤の場合）'!$BJ34,IF(ZZ$19&lt;='様式３（療養者名簿）（⑤の場合）'!$BK34,1,0),0),0)</f>
        <v>0</v>
      </c>
      <c r="AAA29" s="372">
        <f>IF(AAA$19-'様式３（療養者名簿）（⑤の場合）'!$BJ34+1&lt;=15,IF(AAA$19&gt;='様式３（療養者名簿）（⑤の場合）'!$BJ34,IF(AAA$19&lt;='様式３（療養者名簿）（⑤の場合）'!$BK34,1,0),0),0)</f>
        <v>0</v>
      </c>
      <c r="AAB29" s="372">
        <f>IF(AAB$19-'様式３（療養者名簿）（⑤の場合）'!$BJ34+1&lt;=15,IF(AAB$19&gt;='様式３（療養者名簿）（⑤の場合）'!$BJ34,IF(AAB$19&lt;='様式３（療養者名簿）（⑤の場合）'!$BK34,1,0),0),0)</f>
        <v>0</v>
      </c>
      <c r="AAC29" s="372">
        <f>IF(AAC$19-'様式３（療養者名簿）（⑤の場合）'!$BJ34+1&lt;=15,IF(AAC$19&gt;='様式３（療養者名簿）（⑤の場合）'!$BJ34,IF(AAC$19&lt;='様式３（療養者名簿）（⑤の場合）'!$BK34,1,0),0),0)</f>
        <v>0</v>
      </c>
      <c r="AAD29" s="372">
        <f>IF(AAD$19-'様式３（療養者名簿）（⑤の場合）'!$BJ34+1&lt;=15,IF(AAD$19&gt;='様式３（療養者名簿）（⑤の場合）'!$BJ34,IF(AAD$19&lt;='様式３（療養者名簿）（⑤の場合）'!$BK34,1,0),0),0)</f>
        <v>0</v>
      </c>
      <c r="AAE29" s="372">
        <f>IF(AAE$19-'様式３（療養者名簿）（⑤の場合）'!$BJ34+1&lt;=15,IF(AAE$19&gt;='様式３（療養者名簿）（⑤の場合）'!$BJ34,IF(AAE$19&lt;='様式３（療養者名簿）（⑤の場合）'!$BK34,1,0),0),0)</f>
        <v>0</v>
      </c>
      <c r="AAF29" s="372">
        <f>IF(AAF$19-'様式３（療養者名簿）（⑤の場合）'!$BJ34+1&lt;=15,IF(AAF$19&gt;='様式３（療養者名簿）（⑤の場合）'!$BJ34,IF(AAF$19&lt;='様式３（療養者名簿）（⑤の場合）'!$BK34,1,0),0),0)</f>
        <v>0</v>
      </c>
      <c r="AAG29" s="372">
        <f>IF(AAG$19-'様式３（療養者名簿）（⑤の場合）'!$BJ34+1&lt;=15,IF(AAG$19&gt;='様式３（療養者名簿）（⑤の場合）'!$BJ34,IF(AAG$19&lt;='様式３（療養者名簿）（⑤の場合）'!$BK34,1,0),0),0)</f>
        <v>0</v>
      </c>
      <c r="AAH29" s="372">
        <f>IF(AAH$19-'様式３（療養者名簿）（⑤の場合）'!$BJ34+1&lt;=15,IF(AAH$19&gt;='様式３（療養者名簿）（⑤の場合）'!$BJ34,IF(AAH$19&lt;='様式３（療養者名簿）（⑤の場合）'!$BK34,1,0),0),0)</f>
        <v>0</v>
      </c>
      <c r="AAI29" s="372">
        <f>IF(AAI$19-'様式３（療養者名簿）（⑤の場合）'!$BJ34+1&lt;=15,IF(AAI$19&gt;='様式３（療養者名簿）（⑤の場合）'!$BJ34,IF(AAI$19&lt;='様式３（療養者名簿）（⑤の場合）'!$BK34,1,0),0),0)</f>
        <v>0</v>
      </c>
      <c r="AAJ29" s="372">
        <f>IF(AAJ$19-'様式３（療養者名簿）（⑤の場合）'!$BJ34+1&lt;=15,IF(AAJ$19&gt;='様式３（療養者名簿）（⑤の場合）'!$BJ34,IF(AAJ$19&lt;='様式３（療養者名簿）（⑤の場合）'!$BK34,1,0),0),0)</f>
        <v>0</v>
      </c>
      <c r="AAK29" s="372">
        <f>IF(AAK$19-'様式３（療養者名簿）（⑤の場合）'!$BJ34+1&lt;=15,IF(AAK$19&gt;='様式３（療養者名簿）（⑤の場合）'!$BJ34,IF(AAK$19&lt;='様式３（療養者名簿）（⑤の場合）'!$BK34,1,0),0),0)</f>
        <v>0</v>
      </c>
      <c r="AAL29" s="372">
        <f>IF(AAL$19-'様式３（療養者名簿）（⑤の場合）'!$BJ34+1&lt;=15,IF(AAL$19&gt;='様式３（療養者名簿）（⑤の場合）'!$BJ34,IF(AAL$19&lt;='様式３（療養者名簿）（⑤の場合）'!$BK34,1,0),0),0)</f>
        <v>0</v>
      </c>
      <c r="AAM29" s="372">
        <f>IF(AAM$19-'様式３（療養者名簿）（⑤の場合）'!$BJ34+1&lt;=15,IF(AAM$19&gt;='様式３（療養者名簿）（⑤の場合）'!$BJ34,IF(AAM$19&lt;='様式３（療養者名簿）（⑤の場合）'!$BK34,1,0),0),0)</f>
        <v>0</v>
      </c>
      <c r="AAN29" s="372">
        <f>IF(AAN$19-'様式３（療養者名簿）（⑤の場合）'!$BJ34+1&lt;=15,IF(AAN$19&gt;='様式３（療養者名簿）（⑤の場合）'!$BJ34,IF(AAN$19&lt;='様式３（療養者名簿）（⑤の場合）'!$BK34,1,0),0),0)</f>
        <v>0</v>
      </c>
      <c r="AAO29" s="372">
        <f>IF(AAO$19-'様式３（療養者名簿）（⑤の場合）'!$BJ34+1&lt;=15,IF(AAO$19&gt;='様式３（療養者名簿）（⑤の場合）'!$BJ34,IF(AAO$19&lt;='様式３（療養者名簿）（⑤の場合）'!$BK34,1,0),0),0)</f>
        <v>0</v>
      </c>
      <c r="AAP29" s="372">
        <f>IF(AAP$19-'様式３（療養者名簿）（⑤の場合）'!$BJ34+1&lt;=15,IF(AAP$19&gt;='様式３（療養者名簿）（⑤の場合）'!$BJ34,IF(AAP$19&lt;='様式３（療養者名簿）（⑤の場合）'!$BK34,1,0),0),0)</f>
        <v>0</v>
      </c>
      <c r="AAQ29" s="372">
        <f>IF(AAQ$19-'様式３（療養者名簿）（⑤の場合）'!$BJ34+1&lt;=15,IF(AAQ$19&gt;='様式３（療養者名簿）（⑤の場合）'!$BJ34,IF(AAQ$19&lt;='様式３（療養者名簿）（⑤の場合）'!$BK34,1,0),0),0)</f>
        <v>0</v>
      </c>
      <c r="AAR29" s="372">
        <f>IF(AAR$19-'様式３（療養者名簿）（⑤の場合）'!$BJ34+1&lt;=15,IF(AAR$19&gt;='様式３（療養者名簿）（⑤の場合）'!$BJ34,IF(AAR$19&lt;='様式３（療養者名簿）（⑤の場合）'!$BK34,1,0),0),0)</f>
        <v>0</v>
      </c>
      <c r="AAS29" s="372">
        <f>IF(AAS$19-'様式３（療養者名簿）（⑤の場合）'!$BJ34+1&lt;=15,IF(AAS$19&gt;='様式３（療養者名簿）（⑤の場合）'!$BJ34,IF(AAS$19&lt;='様式３（療養者名簿）（⑤の場合）'!$BK34,1,0),0),0)</f>
        <v>0</v>
      </c>
      <c r="AAT29" s="372">
        <f>IF(AAT$19-'様式３（療養者名簿）（⑤の場合）'!$BJ34+1&lt;=15,IF(AAT$19&gt;='様式３（療養者名簿）（⑤の場合）'!$BJ34,IF(AAT$19&lt;='様式３（療養者名簿）（⑤の場合）'!$BK34,1,0),0),0)</f>
        <v>0</v>
      </c>
      <c r="AAU29" s="372">
        <f>IF(AAU$19-'様式３（療養者名簿）（⑤の場合）'!$BJ34+1&lt;=15,IF(AAU$19&gt;='様式３（療養者名簿）（⑤の場合）'!$BJ34,IF(AAU$19&lt;='様式３（療養者名簿）（⑤の場合）'!$BK34,1,0),0),0)</f>
        <v>0</v>
      </c>
      <c r="AAV29" s="372">
        <f>IF(AAV$19-'様式３（療養者名簿）（⑤の場合）'!$BJ34+1&lt;=15,IF(AAV$19&gt;='様式３（療養者名簿）（⑤の場合）'!$BJ34,IF(AAV$19&lt;='様式３（療養者名簿）（⑤の場合）'!$BK34,1,0),0),0)</f>
        <v>0</v>
      </c>
      <c r="AAW29" s="372">
        <f>IF(AAW$19-'様式３（療養者名簿）（⑤の場合）'!$BJ34+1&lt;=15,IF(AAW$19&gt;='様式３（療養者名簿）（⑤の場合）'!$BJ34,IF(AAW$19&lt;='様式３（療養者名簿）（⑤の場合）'!$BK34,1,0),0),0)</f>
        <v>0</v>
      </c>
      <c r="AAX29" s="372">
        <f>IF(AAX$19-'様式３（療養者名簿）（⑤の場合）'!$BJ34+1&lt;=15,IF(AAX$19&gt;='様式３（療養者名簿）（⑤の場合）'!$BJ34,IF(AAX$19&lt;='様式３（療養者名簿）（⑤の場合）'!$BK34,1,0),0),0)</f>
        <v>0</v>
      </c>
      <c r="AAY29" s="372">
        <f>IF(AAY$19-'様式３（療養者名簿）（⑤の場合）'!$BJ34+1&lt;=15,IF(AAY$19&gt;='様式３（療養者名簿）（⑤の場合）'!$BJ34,IF(AAY$19&lt;='様式３（療養者名簿）（⑤の場合）'!$BK34,1,0),0),0)</f>
        <v>0</v>
      </c>
      <c r="AAZ29" s="372">
        <f>IF(AAZ$19-'様式３（療養者名簿）（⑤の場合）'!$BJ34+1&lt;=15,IF(AAZ$19&gt;='様式３（療養者名簿）（⑤の場合）'!$BJ34,IF(AAZ$19&lt;='様式３（療養者名簿）（⑤の場合）'!$BK34,1,0),0),0)</f>
        <v>0</v>
      </c>
      <c r="ABA29" s="372">
        <f>IF(ABA$19-'様式３（療養者名簿）（⑤の場合）'!$BJ34+1&lt;=15,IF(ABA$19&gt;='様式３（療養者名簿）（⑤の場合）'!$BJ34,IF(ABA$19&lt;='様式３（療養者名簿）（⑤の場合）'!$BK34,1,0),0),0)</f>
        <v>0</v>
      </c>
      <c r="ABB29" s="372">
        <f>IF(ABB$19-'様式３（療養者名簿）（⑤の場合）'!$BJ34+1&lt;=15,IF(ABB$19&gt;='様式３（療養者名簿）（⑤の場合）'!$BJ34,IF(ABB$19&lt;='様式３（療養者名簿）（⑤の場合）'!$BK34,1,0),0),0)</f>
        <v>0</v>
      </c>
      <c r="ABC29" s="372">
        <f>IF(ABC$19-'様式３（療養者名簿）（⑤の場合）'!$BJ34+1&lt;=15,IF(ABC$19&gt;='様式３（療養者名簿）（⑤の場合）'!$BJ34,IF(ABC$19&lt;='様式３（療養者名簿）（⑤の場合）'!$BK34,1,0),0),0)</f>
        <v>0</v>
      </c>
      <c r="ABD29" s="372">
        <f>IF(ABD$19-'様式３（療養者名簿）（⑤の場合）'!$BJ34+1&lt;=15,IF(ABD$19&gt;='様式３（療養者名簿）（⑤の場合）'!$BJ34,IF(ABD$19&lt;='様式３（療養者名簿）（⑤の場合）'!$BK34,1,0),0),0)</f>
        <v>0</v>
      </c>
    </row>
    <row r="30" spans="1:732" ht="42" customHeight="1">
      <c r="A30" s="250">
        <f>'様式３（療養者名簿）（⑤の場合）'!C35</f>
        <v>0</v>
      </c>
      <c r="B30" s="365">
        <f>IF(B$19-'様式３（療養者名簿）（⑤の場合）'!$BJ35+1&lt;=15,IF(B$19&gt;='様式３（療養者名簿）（⑤の場合）'!$BJ35,IF(B$19&lt;='様式３（療養者名簿）（⑤の場合）'!$BK35,1,0),0),0)</f>
        <v>0</v>
      </c>
      <c r="C30" s="365">
        <f>IF(C$19-'様式３（療養者名簿）（⑤の場合）'!$BJ35+1&lt;=15,IF(C$19&gt;='様式３（療養者名簿）（⑤の場合）'!$BJ35,IF(C$19&lt;='様式３（療養者名簿）（⑤の場合）'!$BK35,1,0),0),0)</f>
        <v>0</v>
      </c>
      <c r="D30" s="365">
        <f>IF(D$19-'様式３（療養者名簿）（⑤の場合）'!$BJ35+1&lt;=15,IF(D$19&gt;='様式３（療養者名簿）（⑤の場合）'!$BJ35,IF(D$19&lt;='様式３（療養者名簿）（⑤の場合）'!$BK35,1,0),0),0)</f>
        <v>0</v>
      </c>
      <c r="E30" s="365">
        <f>IF(E$19-'様式３（療養者名簿）（⑤の場合）'!$BJ35+1&lt;=15,IF(E$19&gt;='様式３（療養者名簿）（⑤の場合）'!$BJ35,IF(E$19&lt;='様式３（療養者名簿）（⑤の場合）'!$BK35,1,0),0),0)</f>
        <v>0</v>
      </c>
      <c r="F30" s="365">
        <f>IF(F$19-'様式３（療養者名簿）（⑤の場合）'!$BJ35+1&lt;=15,IF(F$19&gt;='様式３（療養者名簿）（⑤の場合）'!$BJ35,IF(F$19&lt;='様式３（療養者名簿）（⑤の場合）'!$BK35,1,0),0),0)</f>
        <v>0</v>
      </c>
      <c r="G30" s="365">
        <f>IF(G$19-'様式３（療養者名簿）（⑤の場合）'!$BJ35+1&lt;=15,IF(G$19&gt;='様式３（療養者名簿）（⑤の場合）'!$BJ35,IF(G$19&lt;='様式３（療養者名簿）（⑤の場合）'!$BK35,1,0),0),0)</f>
        <v>0</v>
      </c>
      <c r="H30" s="365">
        <f>IF(H$19-'様式３（療養者名簿）（⑤の場合）'!$BJ35+1&lt;=15,IF(H$19&gt;='様式３（療養者名簿）（⑤の場合）'!$BJ35,IF(H$19&lt;='様式３（療養者名簿）（⑤の場合）'!$BK35,1,0),0),0)</f>
        <v>0</v>
      </c>
      <c r="I30" s="365">
        <f>IF(I$19-'様式３（療養者名簿）（⑤の場合）'!$BJ35+1&lt;=15,IF(I$19&gt;='様式３（療養者名簿）（⑤の場合）'!$BJ35,IF(I$19&lt;='様式３（療養者名簿）（⑤の場合）'!$BK35,1,0),0),0)</f>
        <v>0</v>
      </c>
      <c r="J30" s="365">
        <f>IF(J$19-'様式３（療養者名簿）（⑤の場合）'!$BJ35+1&lt;=15,IF(J$19&gt;='様式３（療養者名簿）（⑤の場合）'!$BJ35,IF(J$19&lt;='様式３（療養者名簿）（⑤の場合）'!$BK35,1,0),0),0)</f>
        <v>0</v>
      </c>
      <c r="K30" s="365">
        <f>IF(K$19-'様式３（療養者名簿）（⑤の場合）'!$BJ35+1&lt;=15,IF(K$19&gt;='様式３（療養者名簿）（⑤の場合）'!$BJ35,IF(K$19&lt;='様式３（療養者名簿）（⑤の場合）'!$BK35,1,0),0),0)</f>
        <v>0</v>
      </c>
      <c r="L30" s="365">
        <f>IF(L$19-'様式３（療養者名簿）（⑤の場合）'!$BJ35+1&lt;=15,IF(L$19&gt;='様式３（療養者名簿）（⑤の場合）'!$BJ35,IF(L$19&lt;='様式３（療養者名簿）（⑤の場合）'!$BK35,1,0),0),0)</f>
        <v>0</v>
      </c>
      <c r="M30" s="365">
        <f>IF(M$19-'様式３（療養者名簿）（⑤の場合）'!$BJ35+1&lt;=15,IF(M$19&gt;='様式３（療養者名簿）（⑤の場合）'!$BJ35,IF(M$19&lt;='様式３（療養者名簿）（⑤の場合）'!$BK35,1,0),0),0)</f>
        <v>0</v>
      </c>
      <c r="N30" s="365">
        <f>IF(N$19-'様式３（療養者名簿）（⑤の場合）'!$BJ35+1&lt;=15,IF(N$19&gt;='様式３（療養者名簿）（⑤の場合）'!$BJ35,IF(N$19&lt;='様式３（療養者名簿）（⑤の場合）'!$BK35,1,0),0),0)</f>
        <v>0</v>
      </c>
      <c r="O30" s="365">
        <f>IF(O$19-'様式３（療養者名簿）（⑤の場合）'!$BJ35+1&lt;=15,IF(O$19&gt;='様式３（療養者名簿）（⑤の場合）'!$BJ35,IF(O$19&lt;='様式３（療養者名簿）（⑤の場合）'!$BK35,1,0),0),0)</f>
        <v>0</v>
      </c>
      <c r="P30" s="365">
        <f>IF(P$19-'様式３（療養者名簿）（⑤の場合）'!$BJ35+1&lt;=15,IF(P$19&gt;='様式３（療養者名簿）（⑤の場合）'!$BJ35,IF(P$19&lt;='様式３（療養者名簿）（⑤の場合）'!$BK35,1,0),0),0)</f>
        <v>0</v>
      </c>
      <c r="Q30" s="365">
        <f>IF(Q$19-'様式３（療養者名簿）（⑤の場合）'!$BJ35+1&lt;=15,IF(Q$19&gt;='様式３（療養者名簿）（⑤の場合）'!$BJ35,IF(Q$19&lt;='様式３（療養者名簿）（⑤の場合）'!$BK35,1,0),0),0)</f>
        <v>0</v>
      </c>
      <c r="R30" s="365">
        <f>IF(R$19-'様式３（療養者名簿）（⑤の場合）'!$BJ35+1&lt;=15,IF(R$19&gt;='様式３（療養者名簿）（⑤の場合）'!$BJ35,IF(R$19&lt;='様式３（療養者名簿）（⑤の場合）'!$BK35,1,0),0),0)</f>
        <v>0</v>
      </c>
      <c r="S30" s="365">
        <f>IF(S$19-'様式３（療養者名簿）（⑤の場合）'!$BJ35+1&lt;=15,IF(S$19&gt;='様式３（療養者名簿）（⑤の場合）'!$BJ35,IF(S$19&lt;='様式３（療養者名簿）（⑤の場合）'!$BK35,1,0),0),0)</f>
        <v>0</v>
      </c>
      <c r="T30" s="365">
        <f>IF(T$19-'様式３（療養者名簿）（⑤の場合）'!$BJ35+1&lt;=15,IF(T$19&gt;='様式３（療養者名簿）（⑤の場合）'!$BJ35,IF(T$19&lt;='様式３（療養者名簿）（⑤の場合）'!$BK35,1,0),0),0)</f>
        <v>0</v>
      </c>
      <c r="U30" s="365">
        <f>IF(U$19-'様式３（療養者名簿）（⑤の場合）'!$BJ35+1&lt;=15,IF(U$19&gt;='様式３（療養者名簿）（⑤の場合）'!$BJ35,IF(U$19&lt;='様式３（療養者名簿）（⑤の場合）'!$BK35,1,0),0),0)</f>
        <v>0</v>
      </c>
      <c r="V30" s="365">
        <f>IF(V$19-'様式３（療養者名簿）（⑤の場合）'!$BJ35+1&lt;=15,IF(V$19&gt;='様式３（療養者名簿）（⑤の場合）'!$BJ35,IF(V$19&lt;='様式３（療養者名簿）（⑤の場合）'!$BK35,1,0),0),0)</f>
        <v>0</v>
      </c>
      <c r="W30" s="365">
        <f>IF(W$19-'様式３（療養者名簿）（⑤の場合）'!$BJ35+1&lt;=15,IF(W$19&gt;='様式３（療養者名簿）（⑤の場合）'!$BJ35,IF(W$19&lt;='様式３（療養者名簿）（⑤の場合）'!$BK35,1,0),0),0)</f>
        <v>0</v>
      </c>
      <c r="X30" s="365">
        <f>IF(X$19-'様式３（療養者名簿）（⑤の場合）'!$BJ35+1&lt;=15,IF(X$19&gt;='様式３（療養者名簿）（⑤の場合）'!$BJ35,IF(X$19&lt;='様式３（療養者名簿）（⑤の場合）'!$BK35,1,0),0),0)</f>
        <v>0</v>
      </c>
      <c r="Y30" s="365">
        <f>IF(Y$19-'様式３（療養者名簿）（⑤の場合）'!$BJ35+1&lt;=15,IF(Y$19&gt;='様式３（療養者名簿）（⑤の場合）'!$BJ35,IF(Y$19&lt;='様式３（療養者名簿）（⑤の場合）'!$BK35,1,0),0),0)</f>
        <v>0</v>
      </c>
      <c r="Z30" s="365">
        <f>IF(Z$19-'様式３（療養者名簿）（⑤の場合）'!$BJ35+1&lt;=15,IF(Z$19&gt;='様式３（療養者名簿）（⑤の場合）'!$BJ35,IF(Z$19&lt;='様式３（療養者名簿）（⑤の場合）'!$BK35,1,0),0),0)</f>
        <v>0</v>
      </c>
      <c r="AA30" s="365">
        <f>IF(AA$19-'様式３（療養者名簿）（⑤の場合）'!$BJ35+1&lt;=15,IF(AA$19&gt;='様式３（療養者名簿）（⑤の場合）'!$BJ35,IF(AA$19&lt;='様式３（療養者名簿）（⑤の場合）'!$BK35,1,0),0),0)</f>
        <v>0</v>
      </c>
      <c r="AB30" s="365">
        <f>IF(AB$19-'様式３（療養者名簿）（⑤の場合）'!$BJ35+1&lt;=15,IF(AB$19&gt;='様式３（療養者名簿）（⑤の場合）'!$BJ35,IF(AB$19&lt;='様式３（療養者名簿）（⑤の場合）'!$BK35,1,0),0),0)</f>
        <v>0</v>
      </c>
      <c r="AC30" s="365">
        <f>IF(AC$19-'様式３（療養者名簿）（⑤の場合）'!$BJ35+1&lt;=15,IF(AC$19&gt;='様式３（療養者名簿）（⑤の場合）'!$BJ35,IF(AC$19&lt;='様式３（療養者名簿）（⑤の場合）'!$BK35,1,0),0),0)</f>
        <v>0</v>
      </c>
      <c r="AD30" s="365">
        <f>IF(AD$19-'様式３（療養者名簿）（⑤の場合）'!$BJ35+1&lt;=15,IF(AD$19&gt;='様式３（療養者名簿）（⑤の場合）'!$BJ35,IF(AD$19&lt;='様式３（療養者名簿）（⑤の場合）'!$BK35,1,0),0),0)</f>
        <v>0</v>
      </c>
      <c r="AE30" s="365">
        <f>IF(AE$19-'様式３（療養者名簿）（⑤の場合）'!$BJ35+1&lt;=15,IF(AE$19&gt;='様式３（療養者名簿）（⑤の場合）'!$BJ35,IF(AE$19&lt;='様式３（療養者名簿）（⑤の場合）'!$BK35,1,0),0),0)</f>
        <v>0</v>
      </c>
      <c r="AF30" s="365">
        <f>IF(AF$19-'様式３（療養者名簿）（⑤の場合）'!$BJ35+1&lt;=15,IF(AF$19&gt;='様式３（療養者名簿）（⑤の場合）'!$BJ35,IF(AF$19&lt;='様式３（療養者名簿）（⑤の場合）'!$BK35,1,0),0),0)</f>
        <v>0</v>
      </c>
      <c r="AG30" s="365">
        <f>IF(AG$19-'様式３（療養者名簿）（⑤の場合）'!$BJ35+1&lt;=15,IF(AG$19&gt;='様式３（療養者名簿）（⑤の場合）'!$BJ35,IF(AG$19&lt;='様式３（療養者名簿）（⑤の場合）'!$BK35,1,0),0),0)</f>
        <v>0</v>
      </c>
      <c r="AH30" s="365">
        <f>IF(AH$19-'様式３（療養者名簿）（⑤の場合）'!$BJ35+1&lt;=15,IF(AH$19&gt;='様式３（療養者名簿）（⑤の場合）'!$BJ35,IF(AH$19&lt;='様式３（療養者名簿）（⑤の場合）'!$BK35,1,0),0),0)</f>
        <v>0</v>
      </c>
      <c r="AI30" s="365">
        <f>IF(AI$19-'様式３（療養者名簿）（⑤の場合）'!$BJ35+1&lt;=15,IF(AI$19&gt;='様式３（療養者名簿）（⑤の場合）'!$BJ35,IF(AI$19&lt;='様式３（療養者名簿）（⑤の場合）'!$BK35,1,0),0),0)</f>
        <v>0</v>
      </c>
      <c r="AJ30" s="365">
        <f>IF(AJ$19-'様式３（療養者名簿）（⑤の場合）'!$BJ35+1&lt;=15,IF(AJ$19&gt;='様式３（療養者名簿）（⑤の場合）'!$BJ35,IF(AJ$19&lt;='様式３（療養者名簿）（⑤の場合）'!$BK35,1,0),0),0)</f>
        <v>0</v>
      </c>
      <c r="AK30" s="365">
        <f>IF(AK$19-'様式３（療養者名簿）（⑤の場合）'!$BJ35+1&lt;=15,IF(AK$19&gt;='様式３（療養者名簿）（⑤の場合）'!$BJ35,IF(AK$19&lt;='様式３（療養者名簿）（⑤の場合）'!$BK35,1,0),0),0)</f>
        <v>0</v>
      </c>
      <c r="AL30" s="365">
        <f>IF(AL$19-'様式３（療養者名簿）（⑤の場合）'!$BJ35+1&lt;=15,IF(AL$19&gt;='様式３（療養者名簿）（⑤の場合）'!$BJ35,IF(AL$19&lt;='様式３（療養者名簿）（⑤の場合）'!$BK35,1,0),0),0)</f>
        <v>0</v>
      </c>
      <c r="AM30" s="365">
        <f>IF(AM$19-'様式３（療養者名簿）（⑤の場合）'!$BJ35+1&lt;=15,IF(AM$19&gt;='様式３（療養者名簿）（⑤の場合）'!$BJ35,IF(AM$19&lt;='様式３（療養者名簿）（⑤の場合）'!$BK35,1,0),0),0)</f>
        <v>0</v>
      </c>
      <c r="AN30" s="365">
        <f>IF(AN$19-'様式３（療養者名簿）（⑤の場合）'!$BJ35+1&lt;=15,IF(AN$19&gt;='様式３（療養者名簿）（⑤の場合）'!$BJ35,IF(AN$19&lt;='様式３（療養者名簿）（⑤の場合）'!$BK35,1,0),0),0)</f>
        <v>0</v>
      </c>
      <c r="AO30" s="365">
        <f>IF(AO$19-'様式３（療養者名簿）（⑤の場合）'!$BJ35+1&lt;=15,IF(AO$19&gt;='様式３（療養者名簿）（⑤の場合）'!$BJ35,IF(AO$19&lt;='様式３（療養者名簿）（⑤の場合）'!$BK35,1,0),0),0)</f>
        <v>0</v>
      </c>
      <c r="AP30" s="365">
        <f>IF(AP$19-'様式３（療養者名簿）（⑤の場合）'!$BJ35+1&lt;=15,IF(AP$19&gt;='様式３（療養者名簿）（⑤の場合）'!$BJ35,IF(AP$19&lt;='様式３（療養者名簿）（⑤の場合）'!$BK35,1,0),0),0)</f>
        <v>0</v>
      </c>
      <c r="AQ30" s="365">
        <f>IF(AQ$19-'様式３（療養者名簿）（⑤の場合）'!$BJ35+1&lt;=15,IF(AQ$19&gt;='様式３（療養者名簿）（⑤の場合）'!$BJ35,IF(AQ$19&lt;='様式３（療養者名簿）（⑤の場合）'!$BK35,1,0),0),0)</f>
        <v>0</v>
      </c>
      <c r="AR30" s="365">
        <f>IF(AR$19-'様式３（療養者名簿）（⑤の場合）'!$BJ35+1&lt;=15,IF(AR$19&gt;='様式３（療養者名簿）（⑤の場合）'!$BJ35,IF(AR$19&lt;='様式３（療養者名簿）（⑤の場合）'!$BK35,1,0),0),0)</f>
        <v>0</v>
      </c>
      <c r="AS30" s="365">
        <f>IF(AS$19-'様式３（療養者名簿）（⑤の場合）'!$BJ35+1&lt;=15,IF(AS$19&gt;='様式３（療養者名簿）（⑤の場合）'!$BJ35,IF(AS$19&lt;='様式３（療養者名簿）（⑤の場合）'!$BK35,1,0),0),0)</f>
        <v>0</v>
      </c>
      <c r="AT30" s="365">
        <f>IF(AT$19-'様式３（療養者名簿）（⑤の場合）'!$BJ35+1&lt;=15,IF(AT$19&gt;='様式３（療養者名簿）（⑤の場合）'!$BJ35,IF(AT$19&lt;='様式３（療養者名簿）（⑤の場合）'!$BK35,1,0),0),0)</f>
        <v>0</v>
      </c>
      <c r="AU30" s="365">
        <f>IF(AU$19-'様式３（療養者名簿）（⑤の場合）'!$BJ35+1&lt;=15,IF(AU$19&gt;='様式３（療養者名簿）（⑤の場合）'!$BJ35,IF(AU$19&lt;='様式３（療養者名簿）（⑤の場合）'!$BK35,1,0),0),0)</f>
        <v>0</v>
      </c>
      <c r="AV30" s="365">
        <f>IF(AV$19-'様式３（療養者名簿）（⑤の場合）'!$BJ35+1&lt;=15,IF(AV$19&gt;='様式３（療養者名簿）（⑤の場合）'!$BJ35,IF(AV$19&lt;='様式３（療養者名簿）（⑤の場合）'!$BK35,1,0),0),0)</f>
        <v>0</v>
      </c>
      <c r="AW30" s="365">
        <f>IF(AW$19-'様式３（療養者名簿）（⑤の場合）'!$BJ35+1&lt;=15,IF(AW$19&gt;='様式３（療養者名簿）（⑤の場合）'!$BJ35,IF(AW$19&lt;='様式３（療養者名簿）（⑤の場合）'!$BK35,1,0),0),0)</f>
        <v>0</v>
      </c>
      <c r="AX30" s="365">
        <f>IF(AX$19-'様式３（療養者名簿）（⑤の場合）'!$BJ35+1&lt;=15,IF(AX$19&gt;='様式３（療養者名簿）（⑤の場合）'!$BJ35,IF(AX$19&lt;='様式３（療養者名簿）（⑤の場合）'!$BK35,1,0),0),0)</f>
        <v>0</v>
      </c>
      <c r="AY30" s="365">
        <f>IF(AY$19-'様式３（療養者名簿）（⑤の場合）'!$BJ35+1&lt;=15,IF(AY$19&gt;='様式３（療養者名簿）（⑤の場合）'!$BJ35,IF(AY$19&lt;='様式３（療養者名簿）（⑤の場合）'!$BK35,1,0),0),0)</f>
        <v>0</v>
      </c>
      <c r="AZ30" s="365">
        <f>IF(AZ$19-'様式３（療養者名簿）（⑤の場合）'!$BJ35+1&lt;=15,IF(AZ$19&gt;='様式３（療養者名簿）（⑤の場合）'!$BJ35,IF(AZ$19&lt;='様式３（療養者名簿）（⑤の場合）'!$BK35,1,0),0),0)</f>
        <v>0</v>
      </c>
      <c r="BA30" s="365">
        <f>IF(BA$19-'様式３（療養者名簿）（⑤の場合）'!$BJ35+1&lt;=15,IF(BA$19&gt;='様式３（療養者名簿）（⑤の場合）'!$BJ35,IF(BA$19&lt;='様式３（療養者名簿）（⑤の場合）'!$BK35,1,0),0),0)</f>
        <v>0</v>
      </c>
      <c r="BB30" s="365">
        <f>IF(BB$19-'様式３（療養者名簿）（⑤の場合）'!$BJ35+1&lt;=15,IF(BB$19&gt;='様式３（療養者名簿）（⑤の場合）'!$BJ35,IF(BB$19&lt;='様式３（療養者名簿）（⑤の場合）'!$BK35,1,0),0),0)</f>
        <v>0</v>
      </c>
      <c r="BC30" s="365">
        <f>IF(BC$19-'様式３（療養者名簿）（⑤の場合）'!$BJ35+1&lt;=15,IF(BC$19&gt;='様式３（療養者名簿）（⑤の場合）'!$BJ35,IF(BC$19&lt;='様式３（療養者名簿）（⑤の場合）'!$BK35,1,0),0),0)</f>
        <v>0</v>
      </c>
      <c r="BD30" s="365">
        <f>IF(BD$19-'様式３（療養者名簿）（⑤の場合）'!$BJ35+1&lt;=15,IF(BD$19&gt;='様式３（療養者名簿）（⑤の場合）'!$BJ35,IF(BD$19&lt;='様式３（療養者名簿）（⑤の場合）'!$BK35,1,0),0),0)</f>
        <v>0</v>
      </c>
      <c r="BE30" s="365">
        <f>IF(BE$19-'様式３（療養者名簿）（⑤の場合）'!$BJ35+1&lt;=15,IF(BE$19&gt;='様式３（療養者名簿）（⑤の場合）'!$BJ35,IF(BE$19&lt;='様式３（療養者名簿）（⑤の場合）'!$BK35,1,0),0),0)</f>
        <v>0</v>
      </c>
      <c r="BF30" s="365">
        <f>IF(BF$19-'様式３（療養者名簿）（⑤の場合）'!$BJ35+1&lt;=15,IF(BF$19&gt;='様式３（療養者名簿）（⑤の場合）'!$BJ35,IF(BF$19&lt;='様式３（療養者名簿）（⑤の場合）'!$BK35,1,0),0),0)</f>
        <v>0</v>
      </c>
      <c r="BG30" s="365">
        <f>IF(BG$19-'様式３（療養者名簿）（⑤の場合）'!$BJ35+1&lt;=15,IF(BG$19&gt;='様式３（療養者名簿）（⑤の場合）'!$BJ35,IF(BG$19&lt;='様式３（療養者名簿）（⑤の場合）'!$BK35,1,0),0),0)</f>
        <v>0</v>
      </c>
      <c r="BH30" s="365">
        <f>IF(BH$19-'様式３（療養者名簿）（⑤の場合）'!$BJ35+1&lt;=15,IF(BH$19&gt;='様式３（療養者名簿）（⑤の場合）'!$BJ35,IF(BH$19&lt;='様式３（療養者名簿）（⑤の場合）'!$BK35,1,0),0),0)</f>
        <v>0</v>
      </c>
      <c r="BI30" s="365">
        <f>IF(BI$19-'様式３（療養者名簿）（⑤の場合）'!$BJ35+1&lt;=15,IF(BI$19&gt;='様式３（療養者名簿）（⑤の場合）'!$BJ35,IF(BI$19&lt;='様式３（療養者名簿）（⑤の場合）'!$BK35,1,0),0),0)</f>
        <v>0</v>
      </c>
      <c r="BJ30" s="365">
        <f>IF(BJ$19-'様式３（療養者名簿）（⑤の場合）'!$BJ35+1&lt;=15,IF(BJ$19&gt;='様式３（療養者名簿）（⑤の場合）'!$BJ35,IF(BJ$19&lt;='様式３（療養者名簿）（⑤の場合）'!$BK35,1,0),0),0)</f>
        <v>0</v>
      </c>
      <c r="BK30" s="365">
        <f>IF(BK$19-'様式３（療養者名簿）（⑤の場合）'!$BJ35+1&lt;=15,IF(BK$19&gt;='様式３（療養者名簿）（⑤の場合）'!$BJ35,IF(BK$19&lt;='様式３（療養者名簿）（⑤の場合）'!$BK35,1,0),0),0)</f>
        <v>0</v>
      </c>
      <c r="BL30" s="365">
        <f>IF(BL$19-'様式３（療養者名簿）（⑤の場合）'!$BJ35+1&lt;=15,IF(BL$19&gt;='様式３（療養者名簿）（⑤の場合）'!$BJ35,IF(BL$19&lt;='様式３（療養者名簿）（⑤の場合）'!$BK35,1,0),0),0)</f>
        <v>0</v>
      </c>
      <c r="BM30" s="365">
        <f>IF(BM$19-'様式３（療養者名簿）（⑤の場合）'!$BJ35+1&lt;=15,IF(BM$19&gt;='様式３（療養者名簿）（⑤の場合）'!$BJ35,IF(BM$19&lt;='様式３（療養者名簿）（⑤の場合）'!$BK35,1,0),0),0)</f>
        <v>0</v>
      </c>
      <c r="BN30" s="365">
        <f>IF(BN$19-'様式３（療養者名簿）（⑤の場合）'!$BJ35+1&lt;=15,IF(BN$19&gt;='様式３（療養者名簿）（⑤の場合）'!$BJ35,IF(BN$19&lt;='様式３（療養者名簿）（⑤の場合）'!$BK35,1,0),0),0)</f>
        <v>0</v>
      </c>
      <c r="BO30" s="365">
        <f>IF(BO$19-'様式３（療養者名簿）（⑤の場合）'!$BJ35+1&lt;=15,IF(BO$19&gt;='様式３（療養者名簿）（⑤の場合）'!$BJ35,IF(BO$19&lt;='様式３（療養者名簿）（⑤の場合）'!$BK35,1,0),0),0)</f>
        <v>0</v>
      </c>
      <c r="BP30" s="365">
        <f>IF(BP$19-'様式３（療養者名簿）（⑤の場合）'!$BJ35+1&lt;=15,IF(BP$19&gt;='様式３（療養者名簿）（⑤の場合）'!$BJ35,IF(BP$19&lt;='様式３（療養者名簿）（⑤の場合）'!$BK35,1,0),0),0)</f>
        <v>0</v>
      </c>
      <c r="BQ30" s="365">
        <f>IF(BQ$19-'様式３（療養者名簿）（⑤の場合）'!$BJ35+1&lt;=15,IF(BQ$19&gt;='様式３（療養者名簿）（⑤の場合）'!$BJ35,IF(BQ$19&lt;='様式３（療養者名簿）（⑤の場合）'!$BK35,1,0),0),0)</f>
        <v>0</v>
      </c>
      <c r="BR30" s="365">
        <f>IF(BR$19-'様式３（療養者名簿）（⑤の場合）'!$BJ35+1&lt;=15,IF(BR$19&gt;='様式３（療養者名簿）（⑤の場合）'!$BJ35,IF(BR$19&lt;='様式３（療養者名簿）（⑤の場合）'!$BK35,1,0),0),0)</f>
        <v>0</v>
      </c>
      <c r="BS30" s="365">
        <f>IF(BS$19-'様式３（療養者名簿）（⑤の場合）'!$BJ35+1&lt;=15,IF(BS$19&gt;='様式３（療養者名簿）（⑤の場合）'!$BJ35,IF(BS$19&lt;='様式３（療養者名簿）（⑤の場合）'!$BK35,1,0),0),0)</f>
        <v>0</v>
      </c>
      <c r="BT30" s="365">
        <f>IF(BT$19-'様式３（療養者名簿）（⑤の場合）'!$BJ35+1&lt;=15,IF(BT$19&gt;='様式３（療養者名簿）（⑤の場合）'!$BJ35,IF(BT$19&lt;='様式３（療養者名簿）（⑤の場合）'!$BK35,1,0),0),0)</f>
        <v>0</v>
      </c>
      <c r="BU30" s="365">
        <f>IF(BU$19-'様式３（療養者名簿）（⑤の場合）'!$BJ35+1&lt;=15,IF(BU$19&gt;='様式３（療養者名簿）（⑤の場合）'!$BJ35,IF(BU$19&lt;='様式３（療養者名簿）（⑤の場合）'!$BK35,1,0),0),0)</f>
        <v>0</v>
      </c>
      <c r="BV30" s="365">
        <f>IF(BV$19-'様式３（療養者名簿）（⑤の場合）'!$BJ35+1&lt;=15,IF(BV$19&gt;='様式３（療養者名簿）（⑤の場合）'!$BJ35,IF(BV$19&lt;='様式３（療養者名簿）（⑤の場合）'!$BK35,1,0),0),0)</f>
        <v>0</v>
      </c>
      <c r="BW30" s="365">
        <f>IF(BW$19-'様式３（療養者名簿）（⑤の場合）'!$BJ35+1&lt;=15,IF(BW$19&gt;='様式３（療養者名簿）（⑤の場合）'!$BJ35,IF(BW$19&lt;='様式３（療養者名簿）（⑤の場合）'!$BK35,1,0),0),0)</f>
        <v>0</v>
      </c>
      <c r="BX30" s="365">
        <f>IF(BX$19-'様式３（療養者名簿）（⑤の場合）'!$BJ35+1&lt;=15,IF(BX$19&gt;='様式３（療養者名簿）（⑤の場合）'!$BJ35,IF(BX$19&lt;='様式３（療養者名簿）（⑤の場合）'!$BK35,1,0),0),0)</f>
        <v>0</v>
      </c>
      <c r="BY30" s="365">
        <f>IF(BY$19-'様式３（療養者名簿）（⑤の場合）'!$BJ35+1&lt;=15,IF(BY$19&gt;='様式３（療養者名簿）（⑤の場合）'!$BJ35,IF(BY$19&lt;='様式３（療養者名簿）（⑤の場合）'!$BK35,1,0),0),0)</f>
        <v>0</v>
      </c>
      <c r="BZ30" s="365">
        <f>IF(BZ$19-'様式３（療養者名簿）（⑤の場合）'!$BJ35+1&lt;=15,IF(BZ$19&gt;='様式３（療養者名簿）（⑤の場合）'!$BJ35,IF(BZ$19&lt;='様式３（療養者名簿）（⑤の場合）'!$BK35,1,0),0),0)</f>
        <v>0</v>
      </c>
      <c r="CA30" s="365">
        <f>IF(CA$19-'様式３（療養者名簿）（⑤の場合）'!$BJ35+1&lt;=15,IF(CA$19&gt;='様式３（療養者名簿）（⑤の場合）'!$BJ35,IF(CA$19&lt;='様式３（療養者名簿）（⑤の場合）'!$BK35,1,0),0),0)</f>
        <v>0</v>
      </c>
      <c r="CB30" s="365">
        <f>IF(CB$19-'様式３（療養者名簿）（⑤の場合）'!$BJ35+1&lt;=15,IF(CB$19&gt;='様式３（療養者名簿）（⑤の場合）'!$BJ35,IF(CB$19&lt;='様式３（療養者名簿）（⑤の場合）'!$BK35,1,0),0),0)</f>
        <v>0</v>
      </c>
      <c r="CC30" s="365">
        <f>IF(CC$19-'様式３（療養者名簿）（⑤の場合）'!$BJ35+1&lt;=15,IF(CC$19&gt;='様式３（療養者名簿）（⑤の場合）'!$BJ35,IF(CC$19&lt;='様式３（療養者名簿）（⑤の場合）'!$BK35,1,0),0),0)</f>
        <v>0</v>
      </c>
      <c r="CD30" s="365">
        <f>IF(CD$19-'様式３（療養者名簿）（⑤の場合）'!$BJ35+1&lt;=15,IF(CD$19&gt;='様式３（療養者名簿）（⑤の場合）'!$BJ35,IF(CD$19&lt;='様式３（療養者名簿）（⑤の場合）'!$BK35,1,0),0),0)</f>
        <v>0</v>
      </c>
      <c r="CE30" s="365">
        <f>IF(CE$19-'様式３（療養者名簿）（⑤の場合）'!$BJ35+1&lt;=15,IF(CE$19&gt;='様式３（療養者名簿）（⑤の場合）'!$BJ35,IF(CE$19&lt;='様式３（療養者名簿）（⑤の場合）'!$BK35,1,0),0),0)</f>
        <v>0</v>
      </c>
      <c r="CF30" s="365">
        <f>IF(CF$19-'様式３（療養者名簿）（⑤の場合）'!$BJ35+1&lt;=15,IF(CF$19&gt;='様式３（療養者名簿）（⑤の場合）'!$BJ35,IF(CF$19&lt;='様式３（療養者名簿）（⑤の場合）'!$BK35,1,0),0),0)</f>
        <v>0</v>
      </c>
      <c r="CG30" s="365">
        <f>IF(CG$19-'様式３（療養者名簿）（⑤の場合）'!$BJ35+1&lt;=15,IF(CG$19&gt;='様式３（療養者名簿）（⑤の場合）'!$BJ35,IF(CG$19&lt;='様式３（療養者名簿）（⑤の場合）'!$BK35,1,0),0),0)</f>
        <v>0</v>
      </c>
      <c r="CH30" s="365">
        <f>IF(CH$19-'様式３（療養者名簿）（⑤の場合）'!$BJ35+1&lt;=15,IF(CH$19&gt;='様式３（療養者名簿）（⑤の場合）'!$BJ35,IF(CH$19&lt;='様式３（療養者名簿）（⑤の場合）'!$BK35,1,0),0),0)</f>
        <v>0</v>
      </c>
      <c r="CI30" s="365">
        <f>IF(CI$19-'様式３（療養者名簿）（⑤の場合）'!$BJ35+1&lt;=15,IF(CI$19&gt;='様式３（療養者名簿）（⑤の場合）'!$BJ35,IF(CI$19&lt;='様式３（療養者名簿）（⑤の場合）'!$BK35,1,0),0),0)</f>
        <v>0</v>
      </c>
      <c r="CJ30" s="365">
        <f>IF(CJ$19-'様式３（療養者名簿）（⑤の場合）'!$BJ35+1&lt;=15,IF(CJ$19&gt;='様式３（療養者名簿）（⑤の場合）'!$BJ35,IF(CJ$19&lt;='様式３（療養者名簿）（⑤の場合）'!$BK35,1,0),0),0)</f>
        <v>0</v>
      </c>
      <c r="CK30" s="365">
        <f>IF(CK$19-'様式３（療養者名簿）（⑤の場合）'!$BJ35+1&lt;=15,IF(CK$19&gt;='様式３（療養者名簿）（⑤の場合）'!$BJ35,IF(CK$19&lt;='様式３（療養者名簿）（⑤の場合）'!$BK35,1,0),0),0)</f>
        <v>0</v>
      </c>
      <c r="CL30" s="365">
        <f>IF(CL$19-'様式３（療養者名簿）（⑤の場合）'!$BJ35+1&lt;=15,IF(CL$19&gt;='様式３（療養者名簿）（⑤の場合）'!$BJ35,IF(CL$19&lt;='様式３（療養者名簿）（⑤の場合）'!$BK35,1,0),0),0)</f>
        <v>0</v>
      </c>
      <c r="CM30" s="365">
        <f>IF(CM$19-'様式３（療養者名簿）（⑤の場合）'!$BJ35+1&lt;=15,IF(CM$19&gt;='様式３（療養者名簿）（⑤の場合）'!$BJ35,IF(CM$19&lt;='様式３（療養者名簿）（⑤の場合）'!$BK35,1,0),0),0)</f>
        <v>0</v>
      </c>
      <c r="CN30" s="365">
        <f>IF(CN$19-'様式３（療養者名簿）（⑤の場合）'!$BJ35+1&lt;=15,IF(CN$19&gt;='様式３（療養者名簿）（⑤の場合）'!$BJ35,IF(CN$19&lt;='様式３（療養者名簿）（⑤の場合）'!$BK35,1,0),0),0)</f>
        <v>0</v>
      </c>
      <c r="CO30" s="365">
        <f>IF(CO$19-'様式３（療養者名簿）（⑤の場合）'!$BJ35+1&lt;=15,IF(CO$19&gt;='様式３（療養者名簿）（⑤の場合）'!$BJ35,IF(CO$19&lt;='様式３（療養者名簿）（⑤の場合）'!$BK35,1,0),0),0)</f>
        <v>0</v>
      </c>
      <c r="CP30" s="365">
        <f>IF(CP$19-'様式３（療養者名簿）（⑤の場合）'!$BJ35+1&lt;=15,IF(CP$19&gt;='様式３（療養者名簿）（⑤の場合）'!$BJ35,IF(CP$19&lt;='様式３（療養者名簿）（⑤の場合）'!$BK35,1,0),0),0)</f>
        <v>0</v>
      </c>
      <c r="CQ30" s="365">
        <f>IF(CQ$19-'様式３（療養者名簿）（⑤の場合）'!$BJ35+1&lt;=15,IF(CQ$19&gt;='様式３（療養者名簿）（⑤の場合）'!$BJ35,IF(CQ$19&lt;='様式３（療養者名簿）（⑤の場合）'!$BK35,1,0),0),0)</f>
        <v>0</v>
      </c>
      <c r="CR30" s="365">
        <f>IF(CR$19-'様式３（療養者名簿）（⑤の場合）'!$BJ35+1&lt;=15,IF(CR$19&gt;='様式３（療養者名簿）（⑤の場合）'!$BJ35,IF(CR$19&lt;='様式３（療養者名簿）（⑤の場合）'!$BK35,1,0),0),0)</f>
        <v>0</v>
      </c>
      <c r="CS30" s="365">
        <f>IF(CS$19-'様式３（療養者名簿）（⑤の場合）'!$BJ35+1&lt;=15,IF(CS$19&gt;='様式３（療養者名簿）（⑤の場合）'!$BJ35,IF(CS$19&lt;='様式３（療養者名簿）（⑤の場合）'!$BK35,1,0),0),0)</f>
        <v>0</v>
      </c>
      <c r="CT30" s="365">
        <f>IF(CT$19-'様式３（療養者名簿）（⑤の場合）'!$BJ35+1&lt;=15,IF(CT$19&gt;='様式３（療養者名簿）（⑤の場合）'!$BJ35,IF(CT$19&lt;='様式３（療養者名簿）（⑤の場合）'!$BK35,1,0),0),0)</f>
        <v>0</v>
      </c>
      <c r="CU30" s="365">
        <f>IF(CU$19-'様式３（療養者名簿）（⑤の場合）'!$BJ35+1&lt;=15,IF(CU$19&gt;='様式３（療養者名簿）（⑤の場合）'!$BJ35,IF(CU$19&lt;='様式３（療養者名簿）（⑤の場合）'!$BK35,1,0),0),0)</f>
        <v>0</v>
      </c>
      <c r="CV30" s="365">
        <f>IF(CV$19-'様式３（療養者名簿）（⑤の場合）'!$BJ35+1&lt;=15,IF(CV$19&gt;='様式３（療養者名簿）（⑤の場合）'!$BJ35,IF(CV$19&lt;='様式３（療養者名簿）（⑤の場合）'!$BK35,1,0),0),0)</f>
        <v>0</v>
      </c>
      <c r="CW30" s="365">
        <f>IF(CW$19-'様式３（療養者名簿）（⑤の場合）'!$BJ35+1&lt;=15,IF(CW$19&gt;='様式３（療養者名簿）（⑤の場合）'!$BJ35,IF(CW$19&lt;='様式３（療養者名簿）（⑤の場合）'!$BK35,1,0),0),0)</f>
        <v>0</v>
      </c>
      <c r="CX30" s="365">
        <f>IF(CX$19-'様式３（療養者名簿）（⑤の場合）'!$BJ35+1&lt;=15,IF(CX$19&gt;='様式３（療養者名簿）（⑤の場合）'!$BJ35,IF(CX$19&lt;='様式３（療養者名簿）（⑤の場合）'!$BK35,1,0),0),0)</f>
        <v>0</v>
      </c>
      <c r="CY30" s="365">
        <f>IF(CY$19-'様式３（療養者名簿）（⑤の場合）'!$BJ35+1&lt;=15,IF(CY$19&gt;='様式３（療養者名簿）（⑤の場合）'!$BJ35,IF(CY$19&lt;='様式３（療養者名簿）（⑤の場合）'!$BK35,1,0),0),0)</f>
        <v>0</v>
      </c>
      <c r="CZ30" s="365">
        <f>IF(CZ$19-'様式３（療養者名簿）（⑤の場合）'!$BJ35+1&lt;=15,IF(CZ$19&gt;='様式３（療養者名簿）（⑤の場合）'!$BJ35,IF(CZ$19&lt;='様式３（療養者名簿）（⑤の場合）'!$BK35,1,0),0),0)</f>
        <v>0</v>
      </c>
      <c r="DA30" s="365">
        <f>IF(DA$19-'様式３（療養者名簿）（⑤の場合）'!$BJ35+1&lt;=15,IF(DA$19&gt;='様式３（療養者名簿）（⑤の場合）'!$BJ35,IF(DA$19&lt;='様式３（療養者名簿）（⑤の場合）'!$BK35,1,0),0),0)</f>
        <v>0</v>
      </c>
      <c r="DB30" s="365">
        <f>IF(DB$19-'様式３（療養者名簿）（⑤の場合）'!$BJ35+1&lt;=15,IF(DB$19&gt;='様式３（療養者名簿）（⑤の場合）'!$BJ35,IF(DB$19&lt;='様式３（療養者名簿）（⑤の場合）'!$BK35,1,0),0),0)</f>
        <v>0</v>
      </c>
      <c r="DC30" s="365">
        <f>IF(DC$19-'様式３（療養者名簿）（⑤の場合）'!$BJ35+1&lt;=15,IF(DC$19&gt;='様式３（療養者名簿）（⑤の場合）'!$BJ35,IF(DC$19&lt;='様式３（療養者名簿）（⑤の場合）'!$BK35,1,0),0),0)</f>
        <v>0</v>
      </c>
      <c r="DD30" s="365">
        <f>IF(DD$19-'様式３（療養者名簿）（⑤の場合）'!$BJ35+1&lt;=15,IF(DD$19&gt;='様式３（療養者名簿）（⑤の場合）'!$BJ35,IF(DD$19&lt;='様式３（療養者名簿）（⑤の場合）'!$BK35,1,0),0),0)</f>
        <v>0</v>
      </c>
      <c r="DE30" s="365">
        <f>IF(DE$19-'様式３（療養者名簿）（⑤の場合）'!$BJ35+1&lt;=15,IF(DE$19&gt;='様式３（療養者名簿）（⑤の場合）'!$BJ35,IF(DE$19&lt;='様式３（療養者名簿）（⑤の場合）'!$BK35,1,0),0),0)</f>
        <v>0</v>
      </c>
      <c r="DF30" s="365">
        <f>IF(DF$19-'様式３（療養者名簿）（⑤の場合）'!$BJ35+1&lt;=15,IF(DF$19&gt;='様式３（療養者名簿）（⑤の場合）'!$BJ35,IF(DF$19&lt;='様式３（療養者名簿）（⑤の場合）'!$BK35,1,0),0),0)</f>
        <v>0</v>
      </c>
      <c r="DG30" s="365">
        <f>IF(DG$19-'様式３（療養者名簿）（⑤の場合）'!$BJ35+1&lt;=15,IF(DG$19&gt;='様式３（療養者名簿）（⑤の場合）'!$BJ35,IF(DG$19&lt;='様式３（療養者名簿）（⑤の場合）'!$BK35,1,0),0),0)</f>
        <v>0</v>
      </c>
      <c r="DH30" s="365">
        <f>IF(DH$19-'様式３（療養者名簿）（⑤の場合）'!$BJ35+1&lt;=15,IF(DH$19&gt;='様式３（療養者名簿）（⑤の場合）'!$BJ35,IF(DH$19&lt;='様式３（療養者名簿）（⑤の場合）'!$BK35,1,0),0),0)</f>
        <v>0</v>
      </c>
      <c r="DI30" s="365">
        <f>IF(DI$19-'様式３（療養者名簿）（⑤の場合）'!$BJ35+1&lt;=15,IF(DI$19&gt;='様式３（療養者名簿）（⑤の場合）'!$BJ35,IF(DI$19&lt;='様式３（療養者名簿）（⑤の場合）'!$BK35,1,0),0),0)</f>
        <v>0</v>
      </c>
      <c r="DJ30" s="365">
        <f>IF(DJ$19-'様式３（療養者名簿）（⑤の場合）'!$BJ35+1&lt;=15,IF(DJ$19&gt;='様式３（療養者名簿）（⑤の場合）'!$BJ35,IF(DJ$19&lt;='様式３（療養者名簿）（⑤の場合）'!$BK35,1,0),0),0)</f>
        <v>0</v>
      </c>
      <c r="DK30" s="365">
        <f>IF(DK$19-'様式３（療養者名簿）（⑤の場合）'!$BJ35+1&lt;=15,IF(DK$19&gt;='様式３（療養者名簿）（⑤の場合）'!$BJ35,IF(DK$19&lt;='様式３（療養者名簿）（⑤の場合）'!$BK35,1,0),0),0)</f>
        <v>0</v>
      </c>
      <c r="DL30" s="365">
        <f>IF(DL$19-'様式３（療養者名簿）（⑤の場合）'!$BJ35+1&lt;=15,IF(DL$19&gt;='様式３（療養者名簿）（⑤の場合）'!$BJ35,IF(DL$19&lt;='様式３（療養者名簿）（⑤の場合）'!$BK35,1,0),0),0)</f>
        <v>0</v>
      </c>
      <c r="DM30" s="365">
        <f>IF(DM$19-'様式３（療養者名簿）（⑤の場合）'!$BJ35+1&lt;=15,IF(DM$19&gt;='様式３（療養者名簿）（⑤の場合）'!$BJ35,IF(DM$19&lt;='様式３（療養者名簿）（⑤の場合）'!$BK35,1,0),0),0)</f>
        <v>0</v>
      </c>
      <c r="DN30" s="365">
        <f>IF(DN$19-'様式３（療養者名簿）（⑤の場合）'!$BJ35+1&lt;=15,IF(DN$19&gt;='様式３（療養者名簿）（⑤の場合）'!$BJ35,IF(DN$19&lt;='様式３（療養者名簿）（⑤の場合）'!$BK35,1,0),0),0)</f>
        <v>0</v>
      </c>
      <c r="DO30" s="365">
        <f>IF(DO$19-'様式３（療養者名簿）（⑤の場合）'!$BJ35+1&lt;=15,IF(DO$19&gt;='様式３（療養者名簿）（⑤の場合）'!$BJ35,IF(DO$19&lt;='様式３（療養者名簿）（⑤の場合）'!$BK35,1,0),0),0)</f>
        <v>0</v>
      </c>
      <c r="DP30" s="365">
        <f>IF(DP$19-'様式３（療養者名簿）（⑤の場合）'!$BJ35+1&lt;=15,IF(DP$19&gt;='様式３（療養者名簿）（⑤の場合）'!$BJ35,IF(DP$19&lt;='様式３（療養者名簿）（⑤の場合）'!$BK35,1,0),0),0)</f>
        <v>0</v>
      </c>
      <c r="DQ30" s="365">
        <f>IF(DQ$19-'様式３（療養者名簿）（⑤の場合）'!$BJ35+1&lt;=15,IF(DQ$19&gt;='様式３（療養者名簿）（⑤の場合）'!$BJ35,IF(DQ$19&lt;='様式３（療養者名簿）（⑤の場合）'!$BK35,1,0),0),0)</f>
        <v>0</v>
      </c>
      <c r="DR30" s="365">
        <f>IF(DR$19-'様式３（療養者名簿）（⑤の場合）'!$BJ35+1&lt;=15,IF(DR$19&gt;='様式３（療養者名簿）（⑤の場合）'!$BJ35,IF(DR$19&lt;='様式３（療養者名簿）（⑤の場合）'!$BK35,1,0),0),0)</f>
        <v>0</v>
      </c>
      <c r="DS30" s="365">
        <f>IF(DS$19-'様式３（療養者名簿）（⑤の場合）'!$BJ35+1&lt;=15,IF(DS$19&gt;='様式３（療養者名簿）（⑤の場合）'!$BJ35,IF(DS$19&lt;='様式３（療養者名簿）（⑤の場合）'!$BK35,1,0),0),0)</f>
        <v>0</v>
      </c>
      <c r="DT30" s="365">
        <f>IF(DT$19-'様式３（療養者名簿）（⑤の場合）'!$BJ35+1&lt;=15,IF(DT$19&gt;='様式３（療養者名簿）（⑤の場合）'!$BJ35,IF(DT$19&lt;='様式３（療養者名簿）（⑤の場合）'!$BK35,1,0),0),0)</f>
        <v>0</v>
      </c>
      <c r="DU30" s="365">
        <f>IF(DU$19-'様式３（療養者名簿）（⑤の場合）'!$BJ35+1&lt;=15,IF(DU$19&gt;='様式３（療養者名簿）（⑤の場合）'!$BJ35,IF(DU$19&lt;='様式３（療養者名簿）（⑤の場合）'!$BK35,1,0),0),0)</f>
        <v>0</v>
      </c>
      <c r="DV30" s="365">
        <f>IF(DV$19-'様式３（療養者名簿）（⑤の場合）'!$BJ35+1&lt;=15,IF(DV$19&gt;='様式３（療養者名簿）（⑤の場合）'!$BJ35,IF(DV$19&lt;='様式３（療養者名簿）（⑤の場合）'!$BK35,1,0),0),0)</f>
        <v>0</v>
      </c>
      <c r="DW30" s="365">
        <f>IF(DW$19-'様式３（療養者名簿）（⑤の場合）'!$BJ35+1&lt;=15,IF(DW$19&gt;='様式３（療養者名簿）（⑤の場合）'!$BJ35,IF(DW$19&lt;='様式３（療養者名簿）（⑤の場合）'!$BK35,1,0),0),0)</f>
        <v>0</v>
      </c>
      <c r="DX30" s="365">
        <f>IF(DX$19-'様式３（療養者名簿）（⑤の場合）'!$BJ35+1&lt;=15,IF(DX$19&gt;='様式３（療養者名簿）（⑤の場合）'!$BJ35,IF(DX$19&lt;='様式３（療養者名簿）（⑤の場合）'!$BK35,1,0),0),0)</f>
        <v>0</v>
      </c>
      <c r="DY30" s="365">
        <f>IF(DY$19-'様式３（療養者名簿）（⑤の場合）'!$BJ35+1&lt;=15,IF(DY$19&gt;='様式３（療養者名簿）（⑤の場合）'!$BJ35,IF(DY$19&lt;='様式３（療養者名簿）（⑤の場合）'!$BK35,1,0),0),0)</f>
        <v>0</v>
      </c>
      <c r="DZ30" s="365">
        <f>IF(DZ$19-'様式３（療養者名簿）（⑤の場合）'!$BJ35+1&lt;=15,IF(DZ$19&gt;='様式３（療養者名簿）（⑤の場合）'!$BJ35,IF(DZ$19&lt;='様式３（療養者名簿）（⑤の場合）'!$BK35,1,0),0),0)</f>
        <v>0</v>
      </c>
      <c r="EA30" s="365">
        <f>IF(EA$19-'様式３（療養者名簿）（⑤の場合）'!$BJ35+1&lt;=15,IF(EA$19&gt;='様式３（療養者名簿）（⑤の場合）'!$BJ35,IF(EA$19&lt;='様式３（療養者名簿）（⑤の場合）'!$BK35,1,0),0),0)</f>
        <v>0</v>
      </c>
      <c r="EB30" s="365">
        <f>IF(EB$19-'様式３（療養者名簿）（⑤の場合）'!$BJ35+1&lt;=15,IF(EB$19&gt;='様式３（療養者名簿）（⑤の場合）'!$BJ35,IF(EB$19&lt;='様式３（療養者名簿）（⑤の場合）'!$BK35,1,0),0),0)</f>
        <v>0</v>
      </c>
      <c r="EC30" s="365">
        <f>IF(EC$19-'様式３（療養者名簿）（⑤の場合）'!$BJ35+1&lt;=15,IF(EC$19&gt;='様式３（療養者名簿）（⑤の場合）'!$BJ35,IF(EC$19&lt;='様式３（療養者名簿）（⑤の場合）'!$BK35,1,0),0),0)</f>
        <v>0</v>
      </c>
      <c r="ED30" s="365">
        <f>IF(ED$19-'様式３（療養者名簿）（⑤の場合）'!$BJ35+1&lt;=15,IF(ED$19&gt;='様式３（療養者名簿）（⑤の場合）'!$BJ35,IF(ED$19&lt;='様式３（療養者名簿）（⑤の場合）'!$BK35,1,0),0),0)</f>
        <v>0</v>
      </c>
      <c r="EE30" s="365">
        <f>IF(EE$19-'様式３（療養者名簿）（⑤の場合）'!$BJ35+1&lt;=15,IF(EE$19&gt;='様式３（療養者名簿）（⑤の場合）'!$BJ35,IF(EE$19&lt;='様式３（療養者名簿）（⑤の場合）'!$BK35,1,0),0),0)</f>
        <v>0</v>
      </c>
      <c r="EF30" s="365">
        <f>IF(EF$19-'様式３（療養者名簿）（⑤の場合）'!$BJ35+1&lt;=15,IF(EF$19&gt;='様式３（療養者名簿）（⑤の場合）'!$BJ35,IF(EF$19&lt;='様式３（療養者名簿）（⑤の場合）'!$BK35,1,0),0),0)</f>
        <v>0</v>
      </c>
      <c r="EG30" s="365">
        <f>IF(EG$19-'様式３（療養者名簿）（⑤の場合）'!$BJ35+1&lt;=15,IF(EG$19&gt;='様式３（療養者名簿）（⑤の場合）'!$BJ35,IF(EG$19&lt;='様式３（療養者名簿）（⑤の場合）'!$BK35,1,0),0),0)</f>
        <v>0</v>
      </c>
      <c r="EH30" s="365">
        <f>IF(EH$19-'様式３（療養者名簿）（⑤の場合）'!$BJ35+1&lt;=15,IF(EH$19&gt;='様式３（療養者名簿）（⑤の場合）'!$BJ35,IF(EH$19&lt;='様式３（療養者名簿）（⑤の場合）'!$BK35,1,0),0),0)</f>
        <v>0</v>
      </c>
      <c r="EI30" s="365">
        <f>IF(EI$19-'様式３（療養者名簿）（⑤の場合）'!$BJ35+1&lt;=15,IF(EI$19&gt;='様式３（療養者名簿）（⑤の場合）'!$BJ35,IF(EI$19&lt;='様式３（療養者名簿）（⑤の場合）'!$BK35,1,0),0),0)</f>
        <v>0</v>
      </c>
      <c r="EJ30" s="365">
        <f>IF(EJ$19-'様式３（療養者名簿）（⑤の場合）'!$BJ35+1&lt;=15,IF(EJ$19&gt;='様式３（療養者名簿）（⑤の場合）'!$BJ35,IF(EJ$19&lt;='様式３（療養者名簿）（⑤の場合）'!$BK35,1,0),0),0)</f>
        <v>0</v>
      </c>
      <c r="EK30" s="365">
        <f>IF(EK$19-'様式３（療養者名簿）（⑤の場合）'!$BJ35+1&lt;=15,IF(EK$19&gt;='様式３（療養者名簿）（⑤の場合）'!$BJ35,IF(EK$19&lt;='様式３（療養者名簿）（⑤の場合）'!$BK35,1,0),0),0)</f>
        <v>0</v>
      </c>
      <c r="EL30" s="365">
        <f>IF(EL$19-'様式３（療養者名簿）（⑤の場合）'!$BJ35+1&lt;=15,IF(EL$19&gt;='様式３（療養者名簿）（⑤の場合）'!$BJ35,IF(EL$19&lt;='様式３（療養者名簿）（⑤の場合）'!$BK35,1,0),0),0)</f>
        <v>0</v>
      </c>
      <c r="EM30" s="365">
        <f>IF(EM$19-'様式３（療養者名簿）（⑤の場合）'!$BJ35+1&lt;=15,IF(EM$19&gt;='様式３（療養者名簿）（⑤の場合）'!$BJ35,IF(EM$19&lt;='様式３（療養者名簿）（⑤の場合）'!$BK35,1,0),0),0)</f>
        <v>0</v>
      </c>
      <c r="EN30" s="365">
        <f>IF(EN$19-'様式３（療養者名簿）（⑤の場合）'!$BJ35+1&lt;=15,IF(EN$19&gt;='様式３（療養者名簿）（⑤の場合）'!$BJ35,IF(EN$19&lt;='様式３（療養者名簿）（⑤の場合）'!$BK35,1,0),0),0)</f>
        <v>0</v>
      </c>
      <c r="EO30" s="365">
        <f>IF(EO$19-'様式３（療養者名簿）（⑤の場合）'!$BJ35+1&lt;=15,IF(EO$19&gt;='様式３（療養者名簿）（⑤の場合）'!$BJ35,IF(EO$19&lt;='様式３（療養者名簿）（⑤の場合）'!$BK35,1,0),0),0)</f>
        <v>0</v>
      </c>
      <c r="EP30" s="365">
        <f>IF(EP$19-'様式３（療養者名簿）（⑤の場合）'!$BJ35+1&lt;=15,IF(EP$19&gt;='様式３（療養者名簿）（⑤の場合）'!$BJ35,IF(EP$19&lt;='様式３（療養者名簿）（⑤の場合）'!$BK35,1,0),0),0)</f>
        <v>0</v>
      </c>
      <c r="EQ30" s="365">
        <f>IF(EQ$19-'様式３（療養者名簿）（⑤の場合）'!$BJ35+1&lt;=15,IF(EQ$19&gt;='様式３（療養者名簿）（⑤の場合）'!$BJ35,IF(EQ$19&lt;='様式３（療養者名簿）（⑤の場合）'!$BK35,1,0),0),0)</f>
        <v>0</v>
      </c>
      <c r="ER30" s="365">
        <f>IF(ER$19-'様式３（療養者名簿）（⑤の場合）'!$BJ35+1&lt;=15,IF(ER$19&gt;='様式３（療養者名簿）（⑤の場合）'!$BJ35,IF(ER$19&lt;='様式３（療養者名簿）（⑤の場合）'!$BK35,1,0),0),0)</f>
        <v>0</v>
      </c>
      <c r="ES30" s="365">
        <f>IF(ES$19-'様式３（療養者名簿）（⑤の場合）'!$BJ35+1&lt;=15,IF(ES$19&gt;='様式３（療養者名簿）（⑤の場合）'!$BJ35,IF(ES$19&lt;='様式３（療養者名簿）（⑤の場合）'!$BK35,1,0),0),0)</f>
        <v>0</v>
      </c>
      <c r="ET30" s="365">
        <f>IF(ET$19-'様式３（療養者名簿）（⑤の場合）'!$BJ35+1&lt;=15,IF(ET$19&gt;='様式３（療養者名簿）（⑤の場合）'!$BJ35,IF(ET$19&lt;='様式３（療養者名簿）（⑤の場合）'!$BK35,1,0),0),0)</f>
        <v>0</v>
      </c>
      <c r="EU30" s="365">
        <f>IF(EU$19-'様式３（療養者名簿）（⑤の場合）'!$BJ35+1&lt;=15,IF(EU$19&gt;='様式３（療養者名簿）（⑤の場合）'!$BJ35,IF(EU$19&lt;='様式３（療養者名簿）（⑤の場合）'!$BK35,1,0),0),0)</f>
        <v>0</v>
      </c>
      <c r="EV30" s="365">
        <f>IF(EV$19-'様式３（療養者名簿）（⑤の場合）'!$BJ35+1&lt;=15,IF(EV$19&gt;='様式３（療養者名簿）（⑤の場合）'!$BJ35,IF(EV$19&lt;='様式３（療養者名簿）（⑤の場合）'!$BK35,1,0),0),0)</f>
        <v>0</v>
      </c>
      <c r="EW30" s="365">
        <f>IF(EW$19-'様式３（療養者名簿）（⑤の場合）'!$BJ35+1&lt;=15,IF(EW$19&gt;='様式３（療養者名簿）（⑤の場合）'!$BJ35,IF(EW$19&lt;='様式３（療養者名簿）（⑤の場合）'!$BK35,1,0),0),0)</f>
        <v>0</v>
      </c>
      <c r="EX30" s="365">
        <f>IF(EX$19-'様式３（療養者名簿）（⑤の場合）'!$BJ35+1&lt;=15,IF(EX$19&gt;='様式３（療養者名簿）（⑤の場合）'!$BJ35,IF(EX$19&lt;='様式３（療養者名簿）（⑤の場合）'!$BK35,1,0),0),0)</f>
        <v>0</v>
      </c>
      <c r="EY30" s="365">
        <f>IF(EY$19-'様式３（療養者名簿）（⑤の場合）'!$BJ35+1&lt;=15,IF(EY$19&gt;='様式３（療養者名簿）（⑤の場合）'!$BJ35,IF(EY$19&lt;='様式３（療養者名簿）（⑤の場合）'!$BK35,1,0),0),0)</f>
        <v>0</v>
      </c>
      <c r="EZ30" s="365">
        <f>IF(EZ$19-'様式３（療養者名簿）（⑤の場合）'!$BJ35+1&lt;=15,IF(EZ$19&gt;='様式３（療養者名簿）（⑤の場合）'!$BJ35,IF(EZ$19&lt;='様式３（療養者名簿）（⑤の場合）'!$BK35,1,0),0),0)</f>
        <v>0</v>
      </c>
      <c r="FA30" s="365">
        <f>IF(FA$19-'様式３（療養者名簿）（⑤の場合）'!$BJ35+1&lt;=15,IF(FA$19&gt;='様式３（療養者名簿）（⑤の場合）'!$BJ35,IF(FA$19&lt;='様式３（療養者名簿）（⑤の場合）'!$BK35,1,0),0),0)</f>
        <v>0</v>
      </c>
      <c r="FB30" s="365">
        <f>IF(FB$19-'様式３（療養者名簿）（⑤の場合）'!$BJ35+1&lt;=15,IF(FB$19&gt;='様式３（療養者名簿）（⑤の場合）'!$BJ35,IF(FB$19&lt;='様式３（療養者名簿）（⑤の場合）'!$BK35,1,0),0),0)</f>
        <v>0</v>
      </c>
      <c r="FC30" s="365">
        <f>IF(FC$19-'様式３（療養者名簿）（⑤の場合）'!$BJ35+1&lt;=15,IF(FC$19&gt;='様式３（療養者名簿）（⑤の場合）'!$BJ35,IF(FC$19&lt;='様式３（療養者名簿）（⑤の場合）'!$BK35,1,0),0),0)</f>
        <v>0</v>
      </c>
      <c r="FD30" s="365">
        <f>IF(FD$19-'様式３（療養者名簿）（⑤の場合）'!$BJ35+1&lt;=15,IF(FD$19&gt;='様式３（療養者名簿）（⑤の場合）'!$BJ35,IF(FD$19&lt;='様式３（療養者名簿）（⑤の場合）'!$BK35,1,0),0),0)</f>
        <v>0</v>
      </c>
      <c r="FE30" s="365">
        <f>IF(FE$19-'様式３（療養者名簿）（⑤の場合）'!$BJ35+1&lt;=15,IF(FE$19&gt;='様式３（療養者名簿）（⑤の場合）'!$BJ35,IF(FE$19&lt;='様式３（療養者名簿）（⑤の場合）'!$BK35,1,0),0),0)</f>
        <v>0</v>
      </c>
      <c r="FF30" s="365">
        <f>IF(FF$19-'様式３（療養者名簿）（⑤の場合）'!$BJ35+1&lt;=15,IF(FF$19&gt;='様式３（療養者名簿）（⑤の場合）'!$BJ35,IF(FF$19&lt;='様式３（療養者名簿）（⑤の場合）'!$BK35,1,0),0),0)</f>
        <v>0</v>
      </c>
      <c r="FG30" s="365">
        <f>IF(FG$19-'様式３（療養者名簿）（⑤の場合）'!$BJ35+1&lt;=15,IF(FG$19&gt;='様式３（療養者名簿）（⑤の場合）'!$BJ35,IF(FG$19&lt;='様式３（療養者名簿）（⑤の場合）'!$BK35,1,0),0),0)</f>
        <v>0</v>
      </c>
      <c r="FH30" s="365">
        <f>IF(FH$19-'様式３（療養者名簿）（⑤の場合）'!$BJ35+1&lt;=15,IF(FH$19&gt;='様式３（療養者名簿）（⑤の場合）'!$BJ35,IF(FH$19&lt;='様式３（療養者名簿）（⑤の場合）'!$BK35,1,0),0),0)</f>
        <v>0</v>
      </c>
      <c r="FI30" s="365">
        <f>IF(FI$19-'様式３（療養者名簿）（⑤の場合）'!$BJ35+1&lt;=15,IF(FI$19&gt;='様式３（療養者名簿）（⑤の場合）'!$BJ35,IF(FI$19&lt;='様式３（療養者名簿）（⑤の場合）'!$BK35,1,0),0),0)</f>
        <v>0</v>
      </c>
      <c r="FJ30" s="365">
        <f>IF(FJ$19-'様式３（療養者名簿）（⑤の場合）'!$BJ35+1&lt;=15,IF(FJ$19&gt;='様式３（療養者名簿）（⑤の場合）'!$BJ35,IF(FJ$19&lt;='様式３（療養者名簿）（⑤の場合）'!$BK35,1,0),0),0)</f>
        <v>0</v>
      </c>
      <c r="FK30" s="365">
        <f>IF(FK$19-'様式３（療養者名簿）（⑤の場合）'!$BJ35+1&lt;=15,IF(FK$19&gt;='様式３（療養者名簿）（⑤の場合）'!$BJ35,IF(FK$19&lt;='様式３（療養者名簿）（⑤の場合）'!$BK35,1,0),0),0)</f>
        <v>0</v>
      </c>
      <c r="FL30" s="365">
        <f>IF(FL$19-'様式３（療養者名簿）（⑤の場合）'!$BJ35+1&lt;=15,IF(FL$19&gt;='様式３（療養者名簿）（⑤の場合）'!$BJ35,IF(FL$19&lt;='様式３（療養者名簿）（⑤の場合）'!$BK35,1,0),0),0)</f>
        <v>0</v>
      </c>
      <c r="FM30" s="365">
        <f>IF(FM$19-'様式３（療養者名簿）（⑤の場合）'!$BJ35+1&lt;=15,IF(FM$19&gt;='様式３（療養者名簿）（⑤の場合）'!$BJ35,IF(FM$19&lt;='様式３（療養者名簿）（⑤の場合）'!$BK35,1,0),0),0)</f>
        <v>0</v>
      </c>
      <c r="FN30" s="365">
        <f>IF(FN$19-'様式３（療養者名簿）（⑤の場合）'!$BJ35+1&lt;=15,IF(FN$19&gt;='様式３（療養者名簿）（⑤の場合）'!$BJ35,IF(FN$19&lt;='様式３（療養者名簿）（⑤の場合）'!$BK35,1,0),0),0)</f>
        <v>0</v>
      </c>
      <c r="FO30" s="365">
        <f>IF(FO$19-'様式３（療養者名簿）（⑤の場合）'!$BJ35+1&lt;=15,IF(FO$19&gt;='様式３（療養者名簿）（⑤の場合）'!$BJ35,IF(FO$19&lt;='様式３（療養者名簿）（⑤の場合）'!$BK35,1,0),0),0)</f>
        <v>0</v>
      </c>
      <c r="FP30" s="365">
        <f>IF(FP$19-'様式３（療養者名簿）（⑤の場合）'!$BJ35+1&lt;=15,IF(FP$19&gt;='様式３（療養者名簿）（⑤の場合）'!$BJ35,IF(FP$19&lt;='様式３（療養者名簿）（⑤の場合）'!$BK35,1,0),0),0)</f>
        <v>0</v>
      </c>
      <c r="FQ30" s="365">
        <f>IF(FQ$19-'様式３（療養者名簿）（⑤の場合）'!$BJ35+1&lt;=15,IF(FQ$19&gt;='様式３（療養者名簿）（⑤の場合）'!$BJ35,IF(FQ$19&lt;='様式３（療養者名簿）（⑤の場合）'!$BK35,1,0),0),0)</f>
        <v>0</v>
      </c>
      <c r="FR30" s="365">
        <f>IF(FR$19-'様式３（療養者名簿）（⑤の場合）'!$BJ35+1&lt;=15,IF(FR$19&gt;='様式３（療養者名簿）（⑤の場合）'!$BJ35,IF(FR$19&lt;='様式３（療養者名簿）（⑤の場合）'!$BK35,1,0),0),0)</f>
        <v>0</v>
      </c>
      <c r="FS30" s="365">
        <f>IF(FS$19-'様式３（療養者名簿）（⑤の場合）'!$BJ35+1&lt;=15,IF(FS$19&gt;='様式３（療養者名簿）（⑤の場合）'!$BJ35,IF(FS$19&lt;='様式３（療養者名簿）（⑤の場合）'!$BK35,1,0),0),0)</f>
        <v>0</v>
      </c>
      <c r="FT30" s="365">
        <f>IF(FT$19-'様式３（療養者名簿）（⑤の場合）'!$BJ35+1&lt;=15,IF(FT$19&gt;='様式３（療養者名簿）（⑤の場合）'!$BJ35,IF(FT$19&lt;='様式３（療養者名簿）（⑤の場合）'!$BK35,1,0),0),0)</f>
        <v>0</v>
      </c>
      <c r="FU30" s="365">
        <f>IF(FU$19-'様式３（療養者名簿）（⑤の場合）'!$BJ35+1&lt;=15,IF(FU$19&gt;='様式３（療養者名簿）（⑤の場合）'!$BJ35,IF(FU$19&lt;='様式３（療養者名簿）（⑤の場合）'!$BK35,1,0),0),0)</f>
        <v>0</v>
      </c>
      <c r="FV30" s="365">
        <f>IF(FV$19-'様式３（療養者名簿）（⑤の場合）'!$BJ35+1&lt;=15,IF(FV$19&gt;='様式３（療養者名簿）（⑤の場合）'!$BJ35,IF(FV$19&lt;='様式３（療養者名簿）（⑤の場合）'!$BK35,1,0),0),0)</f>
        <v>0</v>
      </c>
      <c r="FW30" s="365">
        <f>IF(FW$19-'様式３（療養者名簿）（⑤の場合）'!$BJ35+1&lt;=15,IF(FW$19&gt;='様式３（療養者名簿）（⑤の場合）'!$BJ35,IF(FW$19&lt;='様式３（療養者名簿）（⑤の場合）'!$BK35,1,0),0),0)</f>
        <v>0</v>
      </c>
      <c r="FX30" s="365">
        <f>IF(FX$19-'様式３（療養者名簿）（⑤の場合）'!$BJ35+1&lt;=15,IF(FX$19&gt;='様式３（療養者名簿）（⑤の場合）'!$BJ35,IF(FX$19&lt;='様式３（療養者名簿）（⑤の場合）'!$BK35,1,0),0),0)</f>
        <v>0</v>
      </c>
      <c r="FY30" s="365">
        <f>IF(FY$19-'様式３（療養者名簿）（⑤の場合）'!$BJ35+1&lt;=15,IF(FY$19&gt;='様式３（療養者名簿）（⑤の場合）'!$BJ35,IF(FY$19&lt;='様式３（療養者名簿）（⑤の場合）'!$BK35,1,0),0),0)</f>
        <v>0</v>
      </c>
      <c r="FZ30" s="365">
        <f>IF(FZ$19-'様式３（療養者名簿）（⑤の場合）'!$BJ35+1&lt;=15,IF(FZ$19&gt;='様式３（療養者名簿）（⑤の場合）'!$BJ35,IF(FZ$19&lt;='様式３（療養者名簿）（⑤の場合）'!$BK35,1,0),0),0)</f>
        <v>0</v>
      </c>
      <c r="GA30" s="365">
        <f>IF(GA$19-'様式３（療養者名簿）（⑤の場合）'!$BJ35+1&lt;=15,IF(GA$19&gt;='様式３（療養者名簿）（⑤の場合）'!$BJ35,IF(GA$19&lt;='様式３（療養者名簿）（⑤の場合）'!$BK35,1,0),0),0)</f>
        <v>0</v>
      </c>
      <c r="GB30" s="365">
        <f>IF(GB$19-'様式３（療養者名簿）（⑤の場合）'!$BJ35+1&lt;=15,IF(GB$19&gt;='様式３（療養者名簿）（⑤の場合）'!$BJ35,IF(GB$19&lt;='様式３（療養者名簿）（⑤の場合）'!$BK35,1,0),0),0)</f>
        <v>0</v>
      </c>
      <c r="GC30" s="365">
        <f>IF(GC$19-'様式３（療養者名簿）（⑤の場合）'!$BJ35+1&lt;=15,IF(GC$19&gt;='様式３（療養者名簿）（⑤の場合）'!$BJ35,IF(GC$19&lt;='様式３（療養者名簿）（⑤の場合）'!$BK35,1,0),0),0)</f>
        <v>0</v>
      </c>
      <c r="GD30" s="365">
        <f>IF(GD$19-'様式３（療養者名簿）（⑤の場合）'!$BJ35+1&lt;=15,IF(GD$19&gt;='様式３（療養者名簿）（⑤の場合）'!$BJ35,IF(GD$19&lt;='様式３（療養者名簿）（⑤の場合）'!$BK35,1,0),0),0)</f>
        <v>0</v>
      </c>
      <c r="GE30" s="365">
        <f>IF(GE$19-'様式３（療養者名簿）（⑤の場合）'!$BJ35+1&lt;=15,IF(GE$19&gt;='様式３（療養者名簿）（⑤の場合）'!$BJ35,IF(GE$19&lt;='様式３（療養者名簿）（⑤の場合）'!$BK35,1,0),0),0)</f>
        <v>0</v>
      </c>
      <c r="GF30" s="365">
        <f>IF(GF$19-'様式３（療養者名簿）（⑤の場合）'!$BJ35+1&lt;=15,IF(GF$19&gt;='様式３（療養者名簿）（⑤の場合）'!$BJ35,IF(GF$19&lt;='様式３（療養者名簿）（⑤の場合）'!$BK35,1,0),0),0)</f>
        <v>0</v>
      </c>
      <c r="GG30" s="365">
        <f>IF(GG$19-'様式３（療養者名簿）（⑤の場合）'!$BJ35+1&lt;=15,IF(GG$19&gt;='様式３（療養者名簿）（⑤の場合）'!$BJ35,IF(GG$19&lt;='様式３（療養者名簿）（⑤の場合）'!$BK35,1,0),0),0)</f>
        <v>0</v>
      </c>
      <c r="GH30" s="365">
        <f>IF(GH$19-'様式３（療養者名簿）（⑤の場合）'!$BJ35+1&lt;=15,IF(GH$19&gt;='様式３（療養者名簿）（⑤の場合）'!$BJ35,IF(GH$19&lt;='様式３（療養者名簿）（⑤の場合）'!$BK35,1,0),0),0)</f>
        <v>0</v>
      </c>
      <c r="GI30" s="365">
        <f>IF(GI$19-'様式３（療養者名簿）（⑤の場合）'!$BJ35+1&lt;=15,IF(GI$19&gt;='様式３（療養者名簿）（⑤の場合）'!$BJ35,IF(GI$19&lt;='様式３（療養者名簿）（⑤の場合）'!$BK35,1,0),0),0)</f>
        <v>0</v>
      </c>
      <c r="GJ30" s="365">
        <f>IF(GJ$19-'様式３（療養者名簿）（⑤の場合）'!$BJ35+1&lt;=15,IF(GJ$19&gt;='様式３（療養者名簿）（⑤の場合）'!$BJ35,IF(GJ$19&lt;='様式３（療養者名簿）（⑤の場合）'!$BK35,1,0),0),0)</f>
        <v>0</v>
      </c>
      <c r="GK30" s="365">
        <f>IF(GK$19-'様式３（療養者名簿）（⑤の場合）'!$BJ35+1&lt;=15,IF(GK$19&gt;='様式３（療養者名簿）（⑤の場合）'!$BJ35,IF(GK$19&lt;='様式３（療養者名簿）（⑤の場合）'!$BK35,1,0),0),0)</f>
        <v>0</v>
      </c>
      <c r="GL30" s="365">
        <f>IF(GL$19-'様式３（療養者名簿）（⑤の場合）'!$BJ35+1&lt;=15,IF(GL$19&gt;='様式３（療養者名簿）（⑤の場合）'!$BJ35,IF(GL$19&lt;='様式３（療養者名簿）（⑤の場合）'!$BK35,1,0),0),0)</f>
        <v>0</v>
      </c>
      <c r="GM30" s="365">
        <f>IF(GM$19-'様式３（療養者名簿）（⑤の場合）'!$BJ35+1&lt;=15,IF(GM$19&gt;='様式３（療養者名簿）（⑤の場合）'!$BJ35,IF(GM$19&lt;='様式３（療養者名簿）（⑤の場合）'!$BK35,1,0),0),0)</f>
        <v>0</v>
      </c>
      <c r="GN30" s="365">
        <f>IF(GN$19-'様式３（療養者名簿）（⑤の場合）'!$BJ35+1&lt;=15,IF(GN$19&gt;='様式３（療養者名簿）（⑤の場合）'!$BJ35,IF(GN$19&lt;='様式３（療養者名簿）（⑤の場合）'!$BK35,1,0),0),0)</f>
        <v>0</v>
      </c>
      <c r="GO30" s="365">
        <f>IF(GO$19-'様式３（療養者名簿）（⑤の場合）'!$BJ35+1&lt;=15,IF(GO$19&gt;='様式３（療養者名簿）（⑤の場合）'!$BJ35,IF(GO$19&lt;='様式３（療養者名簿）（⑤の場合）'!$BK35,1,0),0),0)</f>
        <v>0</v>
      </c>
      <c r="GP30" s="365">
        <f>IF(GP$19-'様式３（療養者名簿）（⑤の場合）'!$BJ35+1&lt;=15,IF(GP$19&gt;='様式３（療養者名簿）（⑤の場合）'!$BJ35,IF(GP$19&lt;='様式３（療養者名簿）（⑤の場合）'!$BK35,1,0),0),0)</f>
        <v>0</v>
      </c>
      <c r="GQ30" s="365">
        <f>IF(GQ$19-'様式３（療養者名簿）（⑤の場合）'!$BJ35+1&lt;=15,IF(GQ$19&gt;='様式３（療養者名簿）（⑤の場合）'!$BJ35,IF(GQ$19&lt;='様式３（療養者名簿）（⑤の場合）'!$BK35,1,0),0),0)</f>
        <v>0</v>
      </c>
      <c r="GR30" s="365">
        <f>IF(GR$19-'様式３（療養者名簿）（⑤の場合）'!$BJ35+1&lt;=15,IF(GR$19&gt;='様式３（療養者名簿）（⑤の場合）'!$BJ35,IF(GR$19&lt;='様式３（療養者名簿）（⑤の場合）'!$BK35,1,0),0),0)</f>
        <v>0</v>
      </c>
      <c r="GS30" s="365">
        <f>IF(GS$19-'様式３（療養者名簿）（⑤の場合）'!$BJ35+1&lt;=15,IF(GS$19&gt;='様式３（療養者名簿）（⑤の場合）'!$BJ35,IF(GS$19&lt;='様式３（療養者名簿）（⑤の場合）'!$BK35,1,0),0),0)</f>
        <v>0</v>
      </c>
      <c r="GT30" s="365">
        <f>IF(GT$19-'様式３（療養者名簿）（⑤の場合）'!$BJ35+1&lt;=15,IF(GT$19&gt;='様式３（療養者名簿）（⑤の場合）'!$BJ35,IF(GT$19&lt;='様式３（療養者名簿）（⑤の場合）'!$BK35,1,0),0),0)</f>
        <v>0</v>
      </c>
      <c r="GU30" s="365">
        <f>IF(GU$19-'様式３（療養者名簿）（⑤の場合）'!$BJ35+1&lt;=15,IF(GU$19&gt;='様式３（療養者名簿）（⑤の場合）'!$BJ35,IF(GU$19&lt;='様式３（療養者名簿）（⑤の場合）'!$BK35,1,0),0),0)</f>
        <v>0</v>
      </c>
      <c r="GV30" s="365">
        <f>IF(GV$19-'様式３（療養者名簿）（⑤の場合）'!$BJ35+1&lt;=15,IF(GV$19&gt;='様式３（療養者名簿）（⑤の場合）'!$BJ35,IF(GV$19&lt;='様式３（療養者名簿）（⑤の場合）'!$BK35,1,0),0),0)</f>
        <v>0</v>
      </c>
      <c r="GW30" s="365">
        <f>IF(GW$19-'様式３（療養者名簿）（⑤の場合）'!$BJ35+1&lt;=15,IF(GW$19&gt;='様式３（療養者名簿）（⑤の場合）'!$BJ35,IF(GW$19&lt;='様式３（療養者名簿）（⑤の場合）'!$BK35,1,0),0),0)</f>
        <v>0</v>
      </c>
      <c r="GX30" s="365">
        <f>IF(GX$19-'様式３（療養者名簿）（⑤の場合）'!$BJ35+1&lt;=15,IF(GX$19&gt;='様式３（療養者名簿）（⑤の場合）'!$BJ35,IF(GX$19&lt;='様式３（療養者名簿）（⑤の場合）'!$BK35,1,0),0),0)</f>
        <v>0</v>
      </c>
      <c r="GY30" s="365">
        <f>IF(GY$19-'様式３（療養者名簿）（⑤の場合）'!$BJ35+1&lt;=15,IF(GY$19&gt;='様式３（療養者名簿）（⑤の場合）'!$BJ35,IF(GY$19&lt;='様式３（療養者名簿）（⑤の場合）'!$BK35,1,0),0),0)</f>
        <v>0</v>
      </c>
      <c r="GZ30" s="365">
        <f>IF(GZ$19-'様式３（療養者名簿）（⑤の場合）'!$BJ35+1&lt;=15,IF(GZ$19&gt;='様式３（療養者名簿）（⑤の場合）'!$BJ35,IF(GZ$19&lt;='様式３（療養者名簿）（⑤の場合）'!$BK35,1,0),0),0)</f>
        <v>0</v>
      </c>
      <c r="HA30" s="365">
        <f>IF(HA$19-'様式３（療養者名簿）（⑤の場合）'!$BJ35+1&lt;=15,IF(HA$19&gt;='様式３（療養者名簿）（⑤の場合）'!$BJ35,IF(HA$19&lt;='様式３（療養者名簿）（⑤の場合）'!$BK35,1,0),0),0)</f>
        <v>0</v>
      </c>
      <c r="HB30" s="365">
        <f>IF(HB$19-'様式３（療養者名簿）（⑤の場合）'!$BJ35+1&lt;=15,IF(HB$19&gt;='様式３（療養者名簿）（⑤の場合）'!$BJ35,IF(HB$19&lt;='様式３（療養者名簿）（⑤の場合）'!$BK35,1,0),0),0)</f>
        <v>0</v>
      </c>
      <c r="HC30" s="365">
        <f>IF(HC$19-'様式３（療養者名簿）（⑤の場合）'!$BJ35+1&lt;=15,IF(HC$19&gt;='様式３（療養者名簿）（⑤の場合）'!$BJ35,IF(HC$19&lt;='様式３（療養者名簿）（⑤の場合）'!$BK35,1,0),0),0)</f>
        <v>0</v>
      </c>
      <c r="HD30" s="365">
        <f>IF(HD$19-'様式３（療養者名簿）（⑤の場合）'!$BJ35+1&lt;=15,IF(HD$19&gt;='様式３（療養者名簿）（⑤の場合）'!$BJ35,IF(HD$19&lt;='様式３（療養者名簿）（⑤の場合）'!$BK35,1,0),0),0)</f>
        <v>0</v>
      </c>
      <c r="HE30" s="365">
        <f>IF(HE$19-'様式３（療養者名簿）（⑤の場合）'!$BJ35+1&lt;=15,IF(HE$19&gt;='様式３（療養者名簿）（⑤の場合）'!$BJ35,IF(HE$19&lt;='様式３（療養者名簿）（⑤の場合）'!$BK35,1,0),0),0)</f>
        <v>0</v>
      </c>
      <c r="HF30" s="365">
        <f>IF(HF$19-'様式３（療養者名簿）（⑤の場合）'!$BJ35+1&lt;=15,IF(HF$19&gt;='様式３（療養者名簿）（⑤の場合）'!$BJ35,IF(HF$19&lt;='様式３（療養者名簿）（⑤の場合）'!$BK35,1,0),0),0)</f>
        <v>0</v>
      </c>
      <c r="HG30" s="365">
        <f>IF(HG$19-'様式３（療養者名簿）（⑤の場合）'!$BJ35+1&lt;=15,IF(HG$19&gt;='様式３（療養者名簿）（⑤の場合）'!$BJ35,IF(HG$19&lt;='様式３（療養者名簿）（⑤の場合）'!$BK35,1,0),0),0)</f>
        <v>0</v>
      </c>
      <c r="HH30" s="365">
        <f>IF(HH$19-'様式３（療養者名簿）（⑤の場合）'!$BJ35+1&lt;=15,IF(HH$19&gt;='様式３（療養者名簿）（⑤の場合）'!$BJ35,IF(HH$19&lt;='様式３（療養者名簿）（⑤の場合）'!$BK35,1,0),0),0)</f>
        <v>0</v>
      </c>
      <c r="HI30" s="365">
        <f>IF(HI$19-'様式３（療養者名簿）（⑤の場合）'!$BJ35+1&lt;=15,IF(HI$19&gt;='様式３（療養者名簿）（⑤の場合）'!$BJ35,IF(HI$19&lt;='様式３（療養者名簿）（⑤の場合）'!$BK35,1,0),0),0)</f>
        <v>0</v>
      </c>
      <c r="HJ30" s="365">
        <f>IF(HJ$19-'様式３（療養者名簿）（⑤の場合）'!$BJ35+1&lt;=15,IF(HJ$19&gt;='様式３（療養者名簿）（⑤の場合）'!$BJ35,IF(HJ$19&lt;='様式３（療養者名簿）（⑤の場合）'!$BK35,1,0),0),0)</f>
        <v>0</v>
      </c>
      <c r="HK30" s="365">
        <f>IF(HK$19-'様式３（療養者名簿）（⑤の場合）'!$BJ35+1&lt;=15,IF(HK$19&gt;='様式３（療養者名簿）（⑤の場合）'!$BJ35,IF(HK$19&lt;='様式３（療養者名簿）（⑤の場合）'!$BK35,1,0),0),0)</f>
        <v>0</v>
      </c>
      <c r="HL30" s="365">
        <f>IF(HL$19-'様式３（療養者名簿）（⑤の場合）'!$BJ35+1&lt;=15,IF(HL$19&gt;='様式３（療養者名簿）（⑤の場合）'!$BJ35,IF(HL$19&lt;='様式３（療養者名簿）（⑤の場合）'!$BK35,1,0),0),0)</f>
        <v>0</v>
      </c>
      <c r="HM30" s="365">
        <f>IF(HM$19-'様式３（療養者名簿）（⑤の場合）'!$BJ35+1&lt;=15,IF(HM$19&gt;='様式３（療養者名簿）（⑤の場合）'!$BJ35,IF(HM$19&lt;='様式３（療養者名簿）（⑤の場合）'!$BK35,1,0),0),0)</f>
        <v>0</v>
      </c>
      <c r="HN30" s="365">
        <f>IF(HN$19-'様式３（療養者名簿）（⑤の場合）'!$BJ35+1&lt;=15,IF(HN$19&gt;='様式３（療養者名簿）（⑤の場合）'!$BJ35,IF(HN$19&lt;='様式３（療養者名簿）（⑤の場合）'!$BK35,1,0),0),0)</f>
        <v>0</v>
      </c>
      <c r="HO30" s="365">
        <f>IF(HO$19-'様式３（療養者名簿）（⑤の場合）'!$BJ35+1&lt;=15,IF(HO$19&gt;='様式３（療養者名簿）（⑤の場合）'!$BJ35,IF(HO$19&lt;='様式３（療養者名簿）（⑤の場合）'!$BK35,1,0),0),0)</f>
        <v>0</v>
      </c>
      <c r="HP30" s="365">
        <f>IF(HP$19-'様式３（療養者名簿）（⑤の場合）'!$BJ35+1&lt;=15,IF(HP$19&gt;='様式３（療養者名簿）（⑤の場合）'!$BJ35,IF(HP$19&lt;='様式３（療養者名簿）（⑤の場合）'!$BK35,1,0),0),0)</f>
        <v>0</v>
      </c>
      <c r="HQ30" s="365">
        <f>IF(HQ$19-'様式３（療養者名簿）（⑤の場合）'!$BJ35+1&lt;=15,IF(HQ$19&gt;='様式３（療養者名簿）（⑤の場合）'!$BJ35,IF(HQ$19&lt;='様式３（療養者名簿）（⑤の場合）'!$BK35,1,0),0),0)</f>
        <v>0</v>
      </c>
      <c r="HR30" s="365">
        <f>IF(HR$19-'様式３（療養者名簿）（⑤の場合）'!$BJ35+1&lt;=15,IF(HR$19&gt;='様式３（療養者名簿）（⑤の場合）'!$BJ35,IF(HR$19&lt;='様式３（療養者名簿）（⑤の場合）'!$BK35,1,0),0),0)</f>
        <v>0</v>
      </c>
      <c r="HS30" s="365">
        <f>IF(HS$19-'様式３（療養者名簿）（⑤の場合）'!$BJ35+1&lt;=15,IF(HS$19&gt;='様式３（療養者名簿）（⑤の場合）'!$BJ35,IF(HS$19&lt;='様式３（療養者名簿）（⑤の場合）'!$BK35,1,0),0),0)</f>
        <v>0</v>
      </c>
      <c r="HT30" s="365">
        <f>IF(HT$19-'様式３（療養者名簿）（⑤の場合）'!$BJ35+1&lt;=15,IF(HT$19&gt;='様式３（療養者名簿）（⑤の場合）'!$BJ35,IF(HT$19&lt;='様式３（療養者名簿）（⑤の場合）'!$BK35,1,0),0),0)</f>
        <v>0</v>
      </c>
      <c r="HU30" s="365">
        <f>IF(HU$19-'様式３（療養者名簿）（⑤の場合）'!$BJ35+1&lt;=15,IF(HU$19&gt;='様式３（療養者名簿）（⑤の場合）'!$BJ35,IF(HU$19&lt;='様式３（療養者名簿）（⑤の場合）'!$BK35,1,0),0),0)</f>
        <v>0</v>
      </c>
      <c r="HV30" s="365">
        <f>IF(HV$19-'様式３（療養者名簿）（⑤の場合）'!$BJ35+1&lt;=15,IF(HV$19&gt;='様式３（療養者名簿）（⑤の場合）'!$BJ35,IF(HV$19&lt;='様式３（療養者名簿）（⑤の場合）'!$BK35,1,0),0),0)</f>
        <v>0</v>
      </c>
      <c r="HW30" s="365">
        <f>IF(HW$19-'様式３（療養者名簿）（⑤の場合）'!$BJ35+1&lt;=15,IF(HW$19&gt;='様式３（療養者名簿）（⑤の場合）'!$BJ35,IF(HW$19&lt;='様式３（療養者名簿）（⑤の場合）'!$BK35,1,0),0),0)</f>
        <v>0</v>
      </c>
      <c r="HX30" s="365">
        <f>IF(HX$19-'様式３（療養者名簿）（⑤の場合）'!$BJ35+1&lt;=15,IF(HX$19&gt;='様式３（療養者名簿）（⑤の場合）'!$BJ35,IF(HX$19&lt;='様式３（療養者名簿）（⑤の場合）'!$BK35,1,0),0),0)</f>
        <v>0</v>
      </c>
      <c r="HY30" s="365">
        <f>IF(HY$19-'様式３（療養者名簿）（⑤の場合）'!$BJ35+1&lt;=15,IF(HY$19&gt;='様式３（療養者名簿）（⑤の場合）'!$BJ35,IF(HY$19&lt;='様式３（療養者名簿）（⑤の場合）'!$BK35,1,0),0),0)</f>
        <v>0</v>
      </c>
      <c r="HZ30" s="365">
        <f>IF(HZ$19-'様式３（療養者名簿）（⑤の場合）'!$BJ35+1&lt;=15,IF(HZ$19&gt;='様式３（療養者名簿）（⑤の場合）'!$BJ35,IF(HZ$19&lt;='様式３（療養者名簿）（⑤の場合）'!$BK35,1,0),0),0)</f>
        <v>0</v>
      </c>
      <c r="IA30" s="365">
        <f>IF(IA$19-'様式３（療養者名簿）（⑤の場合）'!$BJ35+1&lt;=15,IF(IA$19&gt;='様式３（療養者名簿）（⑤の場合）'!$BJ35,IF(IA$19&lt;='様式３（療養者名簿）（⑤の場合）'!$BK35,1,0),0),0)</f>
        <v>0</v>
      </c>
      <c r="IB30" s="365">
        <f>IF(IB$19-'様式３（療養者名簿）（⑤の場合）'!$BJ35+1&lt;=15,IF(IB$19&gt;='様式３（療養者名簿）（⑤の場合）'!$BJ35,IF(IB$19&lt;='様式３（療養者名簿）（⑤の場合）'!$BK35,1,0),0),0)</f>
        <v>0</v>
      </c>
      <c r="IC30" s="365">
        <f>IF(IC$19-'様式３（療養者名簿）（⑤の場合）'!$BJ35+1&lt;=15,IF(IC$19&gt;='様式３（療養者名簿）（⑤の場合）'!$BJ35,IF(IC$19&lt;='様式３（療養者名簿）（⑤の場合）'!$BK35,1,0),0),0)</f>
        <v>0</v>
      </c>
      <c r="ID30" s="365">
        <f>IF(ID$19-'様式３（療養者名簿）（⑤の場合）'!$BJ35+1&lt;=15,IF(ID$19&gt;='様式３（療養者名簿）（⑤の場合）'!$BJ35,IF(ID$19&lt;='様式３（療養者名簿）（⑤の場合）'!$BK35,1,0),0),0)</f>
        <v>0</v>
      </c>
      <c r="IE30" s="365">
        <f>IF(IE$19-'様式３（療養者名簿）（⑤の場合）'!$BJ35+1&lt;=15,IF(IE$19&gt;='様式３（療養者名簿）（⑤の場合）'!$BJ35,IF(IE$19&lt;='様式３（療養者名簿）（⑤の場合）'!$BK35,1,0),0),0)</f>
        <v>0</v>
      </c>
      <c r="IF30" s="365">
        <f>IF(IF$19-'様式３（療養者名簿）（⑤の場合）'!$BJ35+1&lt;=15,IF(IF$19&gt;='様式３（療養者名簿）（⑤の場合）'!$BJ35,IF(IF$19&lt;='様式３（療養者名簿）（⑤の場合）'!$BK35,1,0),0),0)</f>
        <v>0</v>
      </c>
      <c r="IG30" s="365">
        <f>IF(IG$19-'様式３（療養者名簿）（⑤の場合）'!$BJ35+1&lt;=15,IF(IG$19&gt;='様式３（療養者名簿）（⑤の場合）'!$BJ35,IF(IG$19&lt;='様式３（療養者名簿）（⑤の場合）'!$BK35,1,0),0),0)</f>
        <v>0</v>
      </c>
      <c r="IH30" s="365">
        <f>IF(IH$19-'様式３（療養者名簿）（⑤の場合）'!$BJ35+1&lt;=15,IF(IH$19&gt;='様式３（療養者名簿）（⑤の場合）'!$BJ35,IF(IH$19&lt;='様式３（療養者名簿）（⑤の場合）'!$BK35,1,0),0),0)</f>
        <v>0</v>
      </c>
      <c r="II30" s="365">
        <f>IF(II$19-'様式３（療養者名簿）（⑤の場合）'!$BJ35+1&lt;=15,IF(II$19&gt;='様式３（療養者名簿）（⑤の場合）'!$BJ35,IF(II$19&lt;='様式３（療養者名簿）（⑤の場合）'!$BK35,1,0),0),0)</f>
        <v>0</v>
      </c>
      <c r="IJ30" s="365">
        <f>IF(IJ$19-'様式３（療養者名簿）（⑤の場合）'!$BJ35+1&lt;=15,IF(IJ$19&gt;='様式３（療養者名簿）（⑤の場合）'!$BJ35,IF(IJ$19&lt;='様式３（療養者名簿）（⑤の場合）'!$BK35,1,0),0),0)</f>
        <v>0</v>
      </c>
      <c r="IK30" s="365">
        <f>IF(IK$19-'様式３（療養者名簿）（⑤の場合）'!$BJ35+1&lt;=15,IF(IK$19&gt;='様式３（療養者名簿）（⑤の場合）'!$BJ35,IF(IK$19&lt;='様式３（療養者名簿）（⑤の場合）'!$BK35,1,0),0),0)</f>
        <v>0</v>
      </c>
      <c r="IL30" s="365">
        <f>IF(IL$19-'様式３（療養者名簿）（⑤の場合）'!$BJ35+1&lt;=15,IF(IL$19&gt;='様式３（療養者名簿）（⑤の場合）'!$BJ35,IF(IL$19&lt;='様式３（療養者名簿）（⑤の場合）'!$BK35,1,0),0),0)</f>
        <v>0</v>
      </c>
      <c r="IM30" s="365">
        <f>IF(IM$19-'様式３（療養者名簿）（⑤の場合）'!$BJ35+1&lt;=15,IF(IM$19&gt;='様式３（療養者名簿）（⑤の場合）'!$BJ35,IF(IM$19&lt;='様式３（療養者名簿）（⑤の場合）'!$BK35,1,0),0),0)</f>
        <v>0</v>
      </c>
      <c r="IN30" s="365">
        <f>IF(IN$19-'様式３（療養者名簿）（⑤の場合）'!$BJ35+1&lt;=15,IF(IN$19&gt;='様式３（療養者名簿）（⑤の場合）'!$BJ35,IF(IN$19&lt;='様式３（療養者名簿）（⑤の場合）'!$BK35,1,0),0),0)</f>
        <v>0</v>
      </c>
      <c r="IO30" s="365">
        <f>IF(IO$19-'様式３（療養者名簿）（⑤の場合）'!$BJ35+1&lt;=15,IF(IO$19&gt;='様式３（療養者名簿）（⑤の場合）'!$BJ35,IF(IO$19&lt;='様式３（療養者名簿）（⑤の場合）'!$BK35,1,0),0),0)</f>
        <v>0</v>
      </c>
      <c r="IP30" s="365">
        <f>IF(IP$19-'様式３（療養者名簿）（⑤の場合）'!$BJ35+1&lt;=15,IF(IP$19&gt;='様式３（療養者名簿）（⑤の場合）'!$BJ35,IF(IP$19&lt;='様式３（療養者名簿）（⑤の場合）'!$BK35,1,0),0),0)</f>
        <v>0</v>
      </c>
      <c r="IQ30" s="365">
        <f>IF(IQ$19-'様式３（療養者名簿）（⑤の場合）'!$BJ35+1&lt;=15,IF(IQ$19&gt;='様式３（療養者名簿）（⑤の場合）'!$BJ35,IF(IQ$19&lt;='様式３（療養者名簿）（⑤の場合）'!$BK35,1,0),0),0)</f>
        <v>0</v>
      </c>
      <c r="IR30" s="365">
        <f>IF(IR$19-'様式３（療養者名簿）（⑤の場合）'!$BJ35+1&lt;=15,IF(IR$19&gt;='様式３（療養者名簿）（⑤の場合）'!$BJ35,IF(IR$19&lt;='様式３（療養者名簿）（⑤の場合）'!$BK35,1,0),0),0)</f>
        <v>0</v>
      </c>
      <c r="IS30" s="365">
        <f>IF(IS$19-'様式３（療養者名簿）（⑤の場合）'!$BJ35+1&lt;=15,IF(IS$19&gt;='様式３（療養者名簿）（⑤の場合）'!$BJ35,IF(IS$19&lt;='様式３（療養者名簿）（⑤の場合）'!$BK35,1,0),0),0)</f>
        <v>0</v>
      </c>
      <c r="IT30" s="365">
        <f>IF(IT$19-'様式３（療養者名簿）（⑤の場合）'!$BJ35+1&lt;=15,IF(IT$19&gt;='様式３（療養者名簿）（⑤の場合）'!$BJ35,IF(IT$19&lt;='様式３（療養者名簿）（⑤の場合）'!$BK35,1,0),0),0)</f>
        <v>0</v>
      </c>
      <c r="IU30" s="365">
        <f>IF(IU$19-'様式３（療養者名簿）（⑤の場合）'!$BJ35+1&lt;=15,IF(IU$19&gt;='様式３（療養者名簿）（⑤の場合）'!$BJ35,IF(IU$19&lt;='様式３（療養者名簿）（⑤の場合）'!$BK35,1,0),0),0)</f>
        <v>0</v>
      </c>
      <c r="IV30" s="365">
        <f>IF(IV$19-'様式３（療養者名簿）（⑤の場合）'!$BJ35+1&lt;=15,IF(IV$19&gt;='様式３（療養者名簿）（⑤の場合）'!$BJ35,IF(IV$19&lt;='様式３（療養者名簿）（⑤の場合）'!$BK35,1,0),0),0)</f>
        <v>0</v>
      </c>
      <c r="IW30" s="365">
        <f>IF(IW$19-'様式３（療養者名簿）（⑤の場合）'!$BJ35+1&lt;=15,IF(IW$19&gt;='様式３（療養者名簿）（⑤の場合）'!$BJ35,IF(IW$19&lt;='様式３（療養者名簿）（⑤の場合）'!$BK35,1,0),0),0)</f>
        <v>0</v>
      </c>
      <c r="IX30" s="365">
        <f>IF(IX$19-'様式３（療養者名簿）（⑤の場合）'!$BJ35+1&lt;=15,IF(IX$19&gt;='様式３（療養者名簿）（⑤の場合）'!$BJ35,IF(IX$19&lt;='様式３（療養者名簿）（⑤の場合）'!$BK35,1,0),0),0)</f>
        <v>0</v>
      </c>
      <c r="IY30" s="365">
        <f>IF(IY$19-'様式３（療養者名簿）（⑤の場合）'!$BJ35+1&lt;=15,IF(IY$19&gt;='様式３（療養者名簿）（⑤の場合）'!$BJ35,IF(IY$19&lt;='様式３（療養者名簿）（⑤の場合）'!$BK35,1,0),0),0)</f>
        <v>0</v>
      </c>
      <c r="IZ30" s="365">
        <f>IF(IZ$19-'様式３（療養者名簿）（⑤の場合）'!$BJ35+1&lt;=15,IF(IZ$19&gt;='様式３（療養者名簿）（⑤の場合）'!$BJ35,IF(IZ$19&lt;='様式３（療養者名簿）（⑤の場合）'!$BK35,1,0),0),0)</f>
        <v>0</v>
      </c>
      <c r="JA30" s="365">
        <f>IF(JA$19-'様式３（療養者名簿）（⑤の場合）'!$BJ35+1&lt;=15,IF(JA$19&gt;='様式３（療養者名簿）（⑤の場合）'!$BJ35,IF(JA$19&lt;='様式３（療養者名簿）（⑤の場合）'!$BK35,1,0),0),0)</f>
        <v>0</v>
      </c>
      <c r="JB30" s="365">
        <f>IF(JB$19-'様式３（療養者名簿）（⑤の場合）'!$BJ35+1&lt;=15,IF(JB$19&gt;='様式３（療養者名簿）（⑤の場合）'!$BJ35,IF(JB$19&lt;='様式３（療養者名簿）（⑤の場合）'!$BK35,1,0),0),0)</f>
        <v>0</v>
      </c>
      <c r="JC30" s="365">
        <f>IF(JC$19-'様式３（療養者名簿）（⑤の場合）'!$BJ35+1&lt;=15,IF(JC$19&gt;='様式３（療養者名簿）（⑤の場合）'!$BJ35,IF(JC$19&lt;='様式３（療養者名簿）（⑤の場合）'!$BK35,1,0),0),0)</f>
        <v>0</v>
      </c>
      <c r="JD30" s="365">
        <f>IF(JD$19-'様式３（療養者名簿）（⑤の場合）'!$BJ35+1&lt;=15,IF(JD$19&gt;='様式３（療養者名簿）（⑤の場合）'!$BJ35,IF(JD$19&lt;='様式３（療養者名簿）（⑤の場合）'!$BK35,1,0),0),0)</f>
        <v>0</v>
      </c>
      <c r="JE30" s="365">
        <f>IF(JE$19-'様式３（療養者名簿）（⑤の場合）'!$BJ35+1&lt;=15,IF(JE$19&gt;='様式３（療養者名簿）（⑤の場合）'!$BJ35,IF(JE$19&lt;='様式３（療養者名簿）（⑤の場合）'!$BK35,1,0),0),0)</f>
        <v>0</v>
      </c>
      <c r="JF30" s="365">
        <f>IF(JF$19-'様式３（療養者名簿）（⑤の場合）'!$BJ35+1&lt;=15,IF(JF$19&gt;='様式３（療養者名簿）（⑤の場合）'!$BJ35,IF(JF$19&lt;='様式３（療養者名簿）（⑤の場合）'!$BK35,1,0),0),0)</f>
        <v>0</v>
      </c>
      <c r="JG30" s="365">
        <f>IF(JG$19-'様式３（療養者名簿）（⑤の場合）'!$BJ35+1&lt;=15,IF(JG$19&gt;='様式３（療養者名簿）（⑤の場合）'!$BJ35,IF(JG$19&lt;='様式３（療養者名簿）（⑤の場合）'!$BK35,1,0),0),0)</f>
        <v>0</v>
      </c>
      <c r="JH30" s="365">
        <f>IF(JH$19-'様式３（療養者名簿）（⑤の場合）'!$BJ35+1&lt;=15,IF(JH$19&gt;='様式３（療養者名簿）（⑤の場合）'!$BJ35,IF(JH$19&lt;='様式３（療養者名簿）（⑤の場合）'!$BK35,1,0),0),0)</f>
        <v>0</v>
      </c>
      <c r="JI30" s="365">
        <f>IF(JI$19-'様式３（療養者名簿）（⑤の場合）'!$BJ35+1&lt;=15,IF(JI$19&gt;='様式３（療養者名簿）（⑤の場合）'!$BJ35,IF(JI$19&lt;='様式３（療養者名簿）（⑤の場合）'!$BK35,1,0),0),0)</f>
        <v>0</v>
      </c>
      <c r="JJ30" s="365">
        <f>IF(JJ$19-'様式３（療養者名簿）（⑤の場合）'!$BJ35+1&lt;=15,IF(JJ$19&gt;='様式３（療養者名簿）（⑤の場合）'!$BJ35,IF(JJ$19&lt;='様式３（療養者名簿）（⑤の場合）'!$BK35,1,0),0),0)</f>
        <v>0</v>
      </c>
      <c r="JK30" s="365">
        <f>IF(JK$19-'様式３（療養者名簿）（⑤の場合）'!$BJ35+1&lt;=15,IF(JK$19&gt;='様式３（療養者名簿）（⑤の場合）'!$BJ35,IF(JK$19&lt;='様式３（療養者名簿）（⑤の場合）'!$BK35,1,0),0),0)</f>
        <v>0</v>
      </c>
      <c r="JL30" s="365">
        <f>IF(JL$19-'様式３（療養者名簿）（⑤の場合）'!$BJ35+1&lt;=15,IF(JL$19&gt;='様式３（療養者名簿）（⑤の場合）'!$BJ35,IF(JL$19&lt;='様式３（療養者名簿）（⑤の場合）'!$BK35,1,0),0),0)</f>
        <v>0</v>
      </c>
      <c r="JM30" s="365">
        <f>IF(JM$19-'様式３（療養者名簿）（⑤の場合）'!$BJ35+1&lt;=15,IF(JM$19&gt;='様式３（療養者名簿）（⑤の場合）'!$BJ35,IF(JM$19&lt;='様式３（療養者名簿）（⑤の場合）'!$BK35,1,0),0),0)</f>
        <v>0</v>
      </c>
      <c r="JN30" s="365">
        <f>IF(JN$19-'様式３（療養者名簿）（⑤の場合）'!$BJ35+1&lt;=15,IF(JN$19&gt;='様式３（療養者名簿）（⑤の場合）'!$BJ35,IF(JN$19&lt;='様式３（療養者名簿）（⑤の場合）'!$BK35,1,0),0),0)</f>
        <v>0</v>
      </c>
      <c r="JO30" s="365">
        <f>IF(JO$19-'様式３（療養者名簿）（⑤の場合）'!$BJ35+1&lt;=15,IF(JO$19&gt;='様式３（療養者名簿）（⑤の場合）'!$BJ35,IF(JO$19&lt;='様式３（療養者名簿）（⑤の場合）'!$BK35,1,0),0),0)</f>
        <v>0</v>
      </c>
      <c r="JP30" s="365">
        <f>IF(JP$19-'様式３（療養者名簿）（⑤の場合）'!$BJ35+1&lt;=15,IF(JP$19&gt;='様式３（療養者名簿）（⑤の場合）'!$BJ35,IF(JP$19&lt;='様式３（療養者名簿）（⑤の場合）'!$BK35,1,0),0),0)</f>
        <v>0</v>
      </c>
      <c r="JQ30" s="365">
        <f>IF(JQ$19-'様式３（療養者名簿）（⑤の場合）'!$BJ35+1&lt;=15,IF(JQ$19&gt;='様式３（療養者名簿）（⑤の場合）'!$BJ35,IF(JQ$19&lt;='様式３（療養者名簿）（⑤の場合）'!$BK35,1,0),0),0)</f>
        <v>0</v>
      </c>
      <c r="JR30" s="365">
        <f>IF(JR$19-'様式３（療養者名簿）（⑤の場合）'!$BJ35+1&lt;=15,IF(JR$19&gt;='様式３（療養者名簿）（⑤の場合）'!$BJ35,IF(JR$19&lt;='様式３（療養者名簿）（⑤の場合）'!$BK35,1,0),0),0)</f>
        <v>0</v>
      </c>
      <c r="JS30" s="365">
        <f>IF(JS$19-'様式３（療養者名簿）（⑤の場合）'!$BJ35+1&lt;=15,IF(JS$19&gt;='様式３（療養者名簿）（⑤の場合）'!$BJ35,IF(JS$19&lt;='様式３（療養者名簿）（⑤の場合）'!$BK35,1,0),0),0)</f>
        <v>0</v>
      </c>
      <c r="JT30" s="365">
        <f>IF(JT$19-'様式３（療養者名簿）（⑤の場合）'!$BJ35+1&lt;=15,IF(JT$19&gt;='様式３（療養者名簿）（⑤の場合）'!$BJ35,IF(JT$19&lt;='様式３（療養者名簿）（⑤の場合）'!$BK35,1,0),0),0)</f>
        <v>0</v>
      </c>
      <c r="JU30" s="365">
        <f>IF(JU$19-'様式３（療養者名簿）（⑤の場合）'!$BJ35+1&lt;=15,IF(JU$19&gt;='様式３（療養者名簿）（⑤の場合）'!$BJ35,IF(JU$19&lt;='様式３（療養者名簿）（⑤の場合）'!$BK35,1,0),0),0)</f>
        <v>0</v>
      </c>
      <c r="JV30" s="365">
        <f>IF(JV$19-'様式３（療養者名簿）（⑤の場合）'!$BJ35+1&lt;=15,IF(JV$19&gt;='様式３（療養者名簿）（⑤の場合）'!$BJ35,IF(JV$19&lt;='様式３（療養者名簿）（⑤の場合）'!$BK35,1,0),0),0)</f>
        <v>0</v>
      </c>
      <c r="JW30" s="365">
        <f>IF(JW$19-'様式３（療養者名簿）（⑤の場合）'!$BJ35+1&lt;=15,IF(JW$19&gt;='様式３（療養者名簿）（⑤の場合）'!$BJ35,IF(JW$19&lt;='様式３（療養者名簿）（⑤の場合）'!$BK35,1,0),0),0)</f>
        <v>0</v>
      </c>
      <c r="JX30" s="365">
        <f>IF(JX$19-'様式３（療養者名簿）（⑤の場合）'!$BJ35+1&lt;=15,IF(JX$19&gt;='様式３（療養者名簿）（⑤の場合）'!$BJ35,IF(JX$19&lt;='様式３（療養者名簿）（⑤の場合）'!$BK35,1,0),0),0)</f>
        <v>0</v>
      </c>
      <c r="JY30" s="365">
        <f>IF(JY$19-'様式３（療養者名簿）（⑤の場合）'!$BJ35+1&lt;=15,IF(JY$19&gt;='様式３（療養者名簿）（⑤の場合）'!$BJ35,IF(JY$19&lt;='様式３（療養者名簿）（⑤の場合）'!$BK35,1,0),0),0)</f>
        <v>0</v>
      </c>
      <c r="JZ30" s="365">
        <f>IF(JZ$19-'様式３（療養者名簿）（⑤の場合）'!$BJ35+1&lt;=15,IF(JZ$19&gt;='様式３（療養者名簿）（⑤の場合）'!$BJ35,IF(JZ$19&lt;='様式３（療養者名簿）（⑤の場合）'!$BK35,1,0),0),0)</f>
        <v>0</v>
      </c>
      <c r="KA30" s="365">
        <f>IF(KA$19-'様式３（療養者名簿）（⑤の場合）'!$BJ35+1&lt;=15,IF(KA$19&gt;='様式３（療養者名簿）（⑤の場合）'!$BJ35,IF(KA$19&lt;='様式３（療養者名簿）（⑤の場合）'!$BK35,1,0),0),0)</f>
        <v>0</v>
      </c>
      <c r="KB30" s="365">
        <f>IF(KB$19-'様式３（療養者名簿）（⑤の場合）'!$BJ35+1&lt;=15,IF(KB$19&gt;='様式３（療養者名簿）（⑤の場合）'!$BJ35,IF(KB$19&lt;='様式３（療養者名簿）（⑤の場合）'!$BK35,1,0),0),0)</f>
        <v>0</v>
      </c>
      <c r="KC30" s="365">
        <f>IF(KC$19-'様式３（療養者名簿）（⑤の場合）'!$BJ35+1&lt;=15,IF(KC$19&gt;='様式３（療養者名簿）（⑤の場合）'!$BJ35,IF(KC$19&lt;='様式３（療養者名簿）（⑤の場合）'!$BK35,1,0),0),0)</f>
        <v>0</v>
      </c>
      <c r="KD30" s="365">
        <f>IF(KD$19-'様式３（療養者名簿）（⑤の場合）'!$BJ35+1&lt;=15,IF(KD$19&gt;='様式３（療養者名簿）（⑤の場合）'!$BJ35,IF(KD$19&lt;='様式３（療養者名簿）（⑤の場合）'!$BK35,1,0),0),0)</f>
        <v>0</v>
      </c>
      <c r="KE30" s="365">
        <f>IF(KE$19-'様式３（療養者名簿）（⑤の場合）'!$BJ35+1&lt;=15,IF(KE$19&gt;='様式３（療養者名簿）（⑤の場合）'!$BJ35,IF(KE$19&lt;='様式３（療養者名簿）（⑤の場合）'!$BK35,1,0),0),0)</f>
        <v>0</v>
      </c>
      <c r="KF30" s="365">
        <f>IF(KF$19-'様式３（療養者名簿）（⑤の場合）'!$BJ35+1&lt;=15,IF(KF$19&gt;='様式３（療養者名簿）（⑤の場合）'!$BJ35,IF(KF$19&lt;='様式３（療養者名簿）（⑤の場合）'!$BK35,1,0),0),0)</f>
        <v>0</v>
      </c>
      <c r="KG30" s="365">
        <f>IF(KG$19-'様式３（療養者名簿）（⑤の場合）'!$BJ35+1&lt;=15,IF(KG$19&gt;='様式３（療養者名簿）（⑤の場合）'!$BJ35,IF(KG$19&lt;='様式３（療養者名簿）（⑤の場合）'!$BK35,1,0),0),0)</f>
        <v>0</v>
      </c>
      <c r="KH30" s="365">
        <f>IF(KH$19-'様式３（療養者名簿）（⑤の場合）'!$BJ35+1&lt;=15,IF(KH$19&gt;='様式３（療養者名簿）（⑤の場合）'!$BJ35,IF(KH$19&lt;='様式３（療養者名簿）（⑤の場合）'!$BK35,1,0),0),0)</f>
        <v>0</v>
      </c>
      <c r="KI30" s="365">
        <f>IF(KI$19-'様式３（療養者名簿）（⑤の場合）'!$BJ35+1&lt;=15,IF(KI$19&gt;='様式３（療養者名簿）（⑤の場合）'!$BJ35,IF(KI$19&lt;='様式３（療養者名簿）（⑤の場合）'!$BK35,1,0),0),0)</f>
        <v>0</v>
      </c>
      <c r="KJ30" s="365">
        <f>IF(KJ$19-'様式３（療養者名簿）（⑤の場合）'!$BJ35+1&lt;=15,IF(KJ$19&gt;='様式３（療養者名簿）（⑤の場合）'!$BJ35,IF(KJ$19&lt;='様式３（療養者名簿）（⑤の場合）'!$BK35,1,0),0),0)</f>
        <v>0</v>
      </c>
      <c r="KK30" s="365">
        <f>IF(KK$19-'様式３（療養者名簿）（⑤の場合）'!$BJ35+1&lt;=15,IF(KK$19&gt;='様式３（療養者名簿）（⑤の場合）'!$BJ35,IF(KK$19&lt;='様式３（療養者名簿）（⑤の場合）'!$BK35,1,0),0),0)</f>
        <v>0</v>
      </c>
      <c r="KL30" s="365">
        <f>IF(KL$19-'様式３（療養者名簿）（⑤の場合）'!$BJ35+1&lt;=15,IF(KL$19&gt;='様式３（療養者名簿）（⑤の場合）'!$BJ35,IF(KL$19&lt;='様式３（療養者名簿）（⑤の場合）'!$BK35,1,0),0),0)</f>
        <v>0</v>
      </c>
      <c r="KM30" s="365">
        <f>IF(KM$19-'様式３（療養者名簿）（⑤の場合）'!$BJ35+1&lt;=15,IF(KM$19&gt;='様式３（療養者名簿）（⑤の場合）'!$BJ35,IF(KM$19&lt;='様式３（療養者名簿）（⑤の場合）'!$BK35,1,0),0),0)</f>
        <v>0</v>
      </c>
      <c r="KN30" s="365">
        <f>IF(KN$19-'様式３（療養者名簿）（⑤の場合）'!$BJ35+1&lt;=15,IF(KN$19&gt;='様式３（療養者名簿）（⑤の場合）'!$BJ35,IF(KN$19&lt;='様式３（療養者名簿）（⑤の場合）'!$BK35,1,0),0),0)</f>
        <v>0</v>
      </c>
      <c r="KO30" s="365">
        <f>IF(KO$19-'様式３（療養者名簿）（⑤の場合）'!$BJ35+1&lt;=15,IF(KO$19&gt;='様式３（療養者名簿）（⑤の場合）'!$BJ35,IF(KO$19&lt;='様式３（療養者名簿）（⑤の場合）'!$BK35,1,0),0),0)</f>
        <v>0</v>
      </c>
      <c r="KP30" s="365">
        <f>IF(KP$19-'様式３（療養者名簿）（⑤の場合）'!$BJ35+1&lt;=15,IF(KP$19&gt;='様式３（療養者名簿）（⑤の場合）'!$BJ35,IF(KP$19&lt;='様式３（療養者名簿）（⑤の場合）'!$BK35,1,0),0),0)</f>
        <v>0</v>
      </c>
      <c r="KQ30" s="365">
        <f>IF(KQ$19-'様式３（療養者名簿）（⑤の場合）'!$BJ35+1&lt;=15,IF(KQ$19&gt;='様式３（療養者名簿）（⑤の場合）'!$BJ35,IF(KQ$19&lt;='様式３（療養者名簿）（⑤の場合）'!$BK35,1,0),0),0)</f>
        <v>0</v>
      </c>
      <c r="KR30" s="365">
        <f>IF(KR$19-'様式３（療養者名簿）（⑤の場合）'!$BJ35+1&lt;=15,IF(KR$19&gt;='様式３（療養者名簿）（⑤の場合）'!$BJ35,IF(KR$19&lt;='様式３（療養者名簿）（⑤の場合）'!$BK35,1,0),0),0)</f>
        <v>0</v>
      </c>
      <c r="KS30" s="365">
        <f>IF(KS$19-'様式３（療養者名簿）（⑤の場合）'!$BJ35+1&lt;=15,IF(KS$19&gt;='様式３（療養者名簿）（⑤の場合）'!$BJ35,IF(KS$19&lt;='様式３（療養者名簿）（⑤の場合）'!$BK35,1,0),0),0)</f>
        <v>0</v>
      </c>
      <c r="KT30" s="365">
        <f>IF(KT$19-'様式３（療養者名簿）（⑤の場合）'!$BJ35+1&lt;=15,IF(KT$19&gt;='様式３（療養者名簿）（⑤の場合）'!$BJ35,IF(KT$19&lt;='様式３（療養者名簿）（⑤の場合）'!$BK35,1,0),0),0)</f>
        <v>0</v>
      </c>
      <c r="KU30" s="365">
        <f>IF(KU$19-'様式３（療養者名簿）（⑤の場合）'!$BJ35+1&lt;=15,IF(KU$19&gt;='様式３（療養者名簿）（⑤の場合）'!$BJ35,IF(KU$19&lt;='様式３（療養者名簿）（⑤の場合）'!$BK35,1,0),0),0)</f>
        <v>0</v>
      </c>
      <c r="KV30" s="365">
        <f>IF(KV$19-'様式３（療養者名簿）（⑤の場合）'!$BJ35+1&lt;=15,IF(KV$19&gt;='様式３（療養者名簿）（⑤の場合）'!$BJ35,IF(KV$19&lt;='様式３（療養者名簿）（⑤の場合）'!$BK35,1,0),0),0)</f>
        <v>0</v>
      </c>
      <c r="KW30" s="365">
        <f>IF(KW$19-'様式３（療養者名簿）（⑤の場合）'!$BJ35+1&lt;=15,IF(KW$19&gt;='様式３（療養者名簿）（⑤の場合）'!$BJ35,IF(KW$19&lt;='様式３（療養者名簿）（⑤の場合）'!$BK35,1,0),0),0)</f>
        <v>0</v>
      </c>
      <c r="KX30" s="365">
        <f>IF(KX$19-'様式３（療養者名簿）（⑤の場合）'!$BJ35+1&lt;=15,IF(KX$19&gt;='様式３（療養者名簿）（⑤の場合）'!$BJ35,IF(KX$19&lt;='様式３（療養者名簿）（⑤の場合）'!$BK35,1,0),0),0)</f>
        <v>0</v>
      </c>
      <c r="KY30" s="365">
        <f>IF(KY$19-'様式３（療養者名簿）（⑤の場合）'!$BJ35+1&lt;=15,IF(KY$19&gt;='様式３（療養者名簿）（⑤の場合）'!$BJ35,IF(KY$19&lt;='様式３（療養者名簿）（⑤の場合）'!$BK35,1,0),0),0)</f>
        <v>0</v>
      </c>
      <c r="KZ30" s="365">
        <f>IF(KZ$19-'様式３（療養者名簿）（⑤の場合）'!$BJ35+1&lt;=15,IF(KZ$19&gt;='様式３（療養者名簿）（⑤の場合）'!$BJ35,IF(KZ$19&lt;='様式３（療養者名簿）（⑤の場合）'!$BK35,1,0),0),0)</f>
        <v>0</v>
      </c>
      <c r="LA30" s="365">
        <f>IF(LA$19-'様式３（療養者名簿）（⑤の場合）'!$BJ35+1&lt;=15,IF(LA$19&gt;='様式３（療養者名簿）（⑤の場合）'!$BJ35,IF(LA$19&lt;='様式３（療養者名簿）（⑤の場合）'!$BK35,1,0),0),0)</f>
        <v>0</v>
      </c>
      <c r="LB30" s="365">
        <f>IF(LB$19-'様式３（療養者名簿）（⑤の場合）'!$BJ35+1&lt;=15,IF(LB$19&gt;='様式３（療養者名簿）（⑤の場合）'!$BJ35,IF(LB$19&lt;='様式３（療養者名簿）（⑤の場合）'!$BK35,1,0),0),0)</f>
        <v>0</v>
      </c>
      <c r="LC30" s="365">
        <f>IF(LC$19-'様式３（療養者名簿）（⑤の場合）'!$BJ35+1&lt;=15,IF(LC$19&gt;='様式３（療養者名簿）（⑤の場合）'!$BJ35,IF(LC$19&lt;='様式３（療養者名簿）（⑤の場合）'!$BK35,1,0),0),0)</f>
        <v>0</v>
      </c>
      <c r="LD30" s="365">
        <f>IF(LD$19-'様式３（療養者名簿）（⑤の場合）'!$BJ35+1&lt;=15,IF(LD$19&gt;='様式３（療養者名簿）（⑤の場合）'!$BJ35,IF(LD$19&lt;='様式３（療養者名簿）（⑤の場合）'!$BK35,1,0),0),0)</f>
        <v>0</v>
      </c>
      <c r="LE30" s="365">
        <f>IF(LE$19-'様式３（療養者名簿）（⑤の場合）'!$BJ35+1&lt;=15,IF(LE$19&gt;='様式３（療養者名簿）（⑤の場合）'!$BJ35,IF(LE$19&lt;='様式３（療養者名簿）（⑤の場合）'!$BK35,1,0),0),0)</f>
        <v>0</v>
      </c>
      <c r="LF30" s="365">
        <f>IF(LF$19-'様式３（療養者名簿）（⑤の場合）'!$BJ35+1&lt;=15,IF(LF$19&gt;='様式３（療養者名簿）（⑤の場合）'!$BJ35,IF(LF$19&lt;='様式３（療養者名簿）（⑤の場合）'!$BK35,1,0),0),0)</f>
        <v>0</v>
      </c>
      <c r="LG30" s="365">
        <f>IF(LG$19-'様式３（療養者名簿）（⑤の場合）'!$BJ35+1&lt;=15,IF(LG$19&gt;='様式３（療養者名簿）（⑤の場合）'!$BJ35,IF(LG$19&lt;='様式３（療養者名簿）（⑤の場合）'!$BK35,1,0),0),0)</f>
        <v>0</v>
      </c>
      <c r="LH30" s="365">
        <f>IF(LH$19-'様式３（療養者名簿）（⑤の場合）'!$BJ35+1&lt;=15,IF(LH$19&gt;='様式３（療養者名簿）（⑤の場合）'!$BJ35,IF(LH$19&lt;='様式３（療養者名簿）（⑤の場合）'!$BK35,1,0),0),0)</f>
        <v>0</v>
      </c>
      <c r="LI30" s="365">
        <f>IF(LI$19-'様式３（療養者名簿）（⑤の場合）'!$BJ35+1&lt;=15,IF(LI$19&gt;='様式３（療養者名簿）（⑤の場合）'!$BJ35,IF(LI$19&lt;='様式３（療養者名簿）（⑤の場合）'!$BK35,1,0),0),0)</f>
        <v>0</v>
      </c>
      <c r="LJ30" s="365">
        <f>IF(LJ$19-'様式３（療養者名簿）（⑤の場合）'!$BJ35+1&lt;=15,IF(LJ$19&gt;='様式３（療養者名簿）（⑤の場合）'!$BJ35,IF(LJ$19&lt;='様式３（療養者名簿）（⑤の場合）'!$BK35,1,0),0),0)</f>
        <v>0</v>
      </c>
      <c r="LK30" s="365">
        <f>IF(LK$19-'様式３（療養者名簿）（⑤の場合）'!$BJ35+1&lt;=15,IF(LK$19&gt;='様式３（療養者名簿）（⑤の場合）'!$BJ35,IF(LK$19&lt;='様式３（療養者名簿）（⑤の場合）'!$BK35,1,0),0),0)</f>
        <v>0</v>
      </c>
      <c r="LL30" s="365">
        <f>IF(LL$19-'様式３（療養者名簿）（⑤の場合）'!$BJ35+1&lt;=15,IF(LL$19&gt;='様式３（療養者名簿）（⑤の場合）'!$BJ35,IF(LL$19&lt;='様式３（療養者名簿）（⑤の場合）'!$BK35,1,0),0),0)</f>
        <v>0</v>
      </c>
      <c r="LM30" s="365">
        <f>IF(LM$19-'様式３（療養者名簿）（⑤の場合）'!$BJ35+1&lt;=15,IF(LM$19&gt;='様式３（療養者名簿）（⑤の場合）'!$BJ35,IF(LM$19&lt;='様式３（療養者名簿）（⑤の場合）'!$BK35,1,0),0),0)</f>
        <v>0</v>
      </c>
      <c r="LN30" s="365">
        <f>IF(LN$19-'様式３（療養者名簿）（⑤の場合）'!$BJ35+1&lt;=15,IF(LN$19&gt;='様式３（療養者名簿）（⑤の場合）'!$BJ35,IF(LN$19&lt;='様式３（療養者名簿）（⑤の場合）'!$BK35,1,0),0),0)</f>
        <v>0</v>
      </c>
      <c r="LO30" s="365">
        <f>IF(LO$19-'様式３（療養者名簿）（⑤の場合）'!$BJ35+1&lt;=15,IF(LO$19&gt;='様式３（療養者名簿）（⑤の場合）'!$BJ35,IF(LO$19&lt;='様式３（療養者名簿）（⑤の場合）'!$BK35,1,0),0),0)</f>
        <v>0</v>
      </c>
      <c r="LP30" s="365">
        <f>IF(LP$19-'様式３（療養者名簿）（⑤の場合）'!$BJ35+1&lt;=15,IF(LP$19&gt;='様式３（療養者名簿）（⑤の場合）'!$BJ35,IF(LP$19&lt;='様式３（療養者名簿）（⑤の場合）'!$BK35,1,0),0),0)</f>
        <v>0</v>
      </c>
      <c r="LQ30" s="365">
        <f>IF(LQ$19-'様式３（療養者名簿）（⑤の場合）'!$BJ35+1&lt;=15,IF(LQ$19&gt;='様式３（療養者名簿）（⑤の場合）'!$BJ35,IF(LQ$19&lt;='様式３（療養者名簿）（⑤の場合）'!$BK35,1,0),0),0)</f>
        <v>0</v>
      </c>
      <c r="LR30" s="365">
        <f>IF(LR$19-'様式３（療養者名簿）（⑤の場合）'!$BJ35+1&lt;=15,IF(LR$19&gt;='様式３（療養者名簿）（⑤の場合）'!$BJ35,IF(LR$19&lt;='様式３（療養者名簿）（⑤の場合）'!$BK35,1,0),0),0)</f>
        <v>0</v>
      </c>
      <c r="LS30" s="365">
        <f>IF(LS$19-'様式３（療養者名簿）（⑤の場合）'!$BJ35+1&lt;=15,IF(LS$19&gt;='様式３（療養者名簿）（⑤の場合）'!$BJ35,IF(LS$19&lt;='様式３（療養者名簿）（⑤の場合）'!$BK35,1,0),0),0)</f>
        <v>0</v>
      </c>
      <c r="LT30" s="365">
        <f>IF(LT$19-'様式３（療養者名簿）（⑤の場合）'!$BJ35+1&lt;=15,IF(LT$19&gt;='様式３（療養者名簿）（⑤の場合）'!$BJ35,IF(LT$19&lt;='様式３（療養者名簿）（⑤の場合）'!$BK35,1,0),0),0)</f>
        <v>0</v>
      </c>
      <c r="LU30" s="365">
        <f>IF(LU$19-'様式３（療養者名簿）（⑤の場合）'!$BJ35+1&lt;=15,IF(LU$19&gt;='様式３（療養者名簿）（⑤の場合）'!$BJ35,IF(LU$19&lt;='様式３（療養者名簿）（⑤の場合）'!$BK35,1,0),0),0)</f>
        <v>0</v>
      </c>
      <c r="LV30" s="365">
        <f>IF(LV$19-'様式３（療養者名簿）（⑤の場合）'!$BJ35+1&lt;=15,IF(LV$19&gt;='様式３（療養者名簿）（⑤の場合）'!$BJ35,IF(LV$19&lt;='様式３（療養者名簿）（⑤の場合）'!$BK35,1,0),0),0)</f>
        <v>0</v>
      </c>
      <c r="LW30" s="365">
        <f>IF(LW$19-'様式３（療養者名簿）（⑤の場合）'!$BJ35+1&lt;=15,IF(LW$19&gt;='様式３（療養者名簿）（⑤の場合）'!$BJ35,IF(LW$19&lt;='様式３（療養者名簿）（⑤の場合）'!$BK35,1,0),0),0)</f>
        <v>0</v>
      </c>
      <c r="LX30" s="365">
        <f>IF(LX$19-'様式３（療養者名簿）（⑤の場合）'!$BJ35+1&lt;=15,IF(LX$19&gt;='様式３（療養者名簿）（⑤の場合）'!$BJ35,IF(LX$19&lt;='様式３（療養者名簿）（⑤の場合）'!$BK35,1,0),0),0)</f>
        <v>0</v>
      </c>
      <c r="LY30" s="365">
        <f>IF(LY$19-'様式３（療養者名簿）（⑤の場合）'!$BJ35+1&lt;=15,IF(LY$19&gt;='様式３（療養者名簿）（⑤の場合）'!$BJ35,IF(LY$19&lt;='様式３（療養者名簿）（⑤の場合）'!$BK35,1,0),0),0)</f>
        <v>0</v>
      </c>
      <c r="LZ30" s="365">
        <f>IF(LZ$19-'様式３（療養者名簿）（⑤の場合）'!$BJ35+1&lt;=15,IF(LZ$19&gt;='様式３（療養者名簿）（⑤の場合）'!$BJ35,IF(LZ$19&lt;='様式３（療養者名簿）（⑤の場合）'!$BK35,1,0),0),0)</f>
        <v>0</v>
      </c>
      <c r="MA30" s="365">
        <f>IF(MA$19-'様式３（療養者名簿）（⑤の場合）'!$BJ35+1&lt;=15,IF(MA$19&gt;='様式３（療養者名簿）（⑤の場合）'!$BJ35,IF(MA$19&lt;='様式３（療養者名簿）（⑤の場合）'!$BK35,1,0),0),0)</f>
        <v>0</v>
      </c>
      <c r="MB30" s="365">
        <f>IF(MB$19-'様式３（療養者名簿）（⑤の場合）'!$BJ35+1&lt;=15,IF(MB$19&gt;='様式３（療養者名簿）（⑤の場合）'!$BJ35,IF(MB$19&lt;='様式３（療養者名簿）（⑤の場合）'!$BK35,1,0),0),0)</f>
        <v>0</v>
      </c>
      <c r="MC30" s="365">
        <f>IF(MC$19-'様式３（療養者名簿）（⑤の場合）'!$BJ35+1&lt;=15,IF(MC$19&gt;='様式３（療養者名簿）（⑤の場合）'!$BJ35,IF(MC$19&lt;='様式３（療養者名簿）（⑤の場合）'!$BK35,1,0),0),0)</f>
        <v>0</v>
      </c>
      <c r="MD30" s="365">
        <f>IF(MD$19-'様式３（療養者名簿）（⑤の場合）'!$BJ35+1&lt;=15,IF(MD$19&gt;='様式３（療養者名簿）（⑤の場合）'!$BJ35,IF(MD$19&lt;='様式３（療養者名簿）（⑤の場合）'!$BK35,1,0),0),0)</f>
        <v>0</v>
      </c>
      <c r="ME30" s="365">
        <f>IF(ME$19-'様式３（療養者名簿）（⑤の場合）'!$BJ35+1&lt;=15,IF(ME$19&gt;='様式３（療養者名簿）（⑤の場合）'!$BJ35,IF(ME$19&lt;='様式３（療養者名簿）（⑤の場合）'!$BK35,1,0),0),0)</f>
        <v>0</v>
      </c>
      <c r="MF30" s="365">
        <f>IF(MF$19-'様式３（療養者名簿）（⑤の場合）'!$BJ35+1&lt;=15,IF(MF$19&gt;='様式３（療養者名簿）（⑤の場合）'!$BJ35,IF(MF$19&lt;='様式３（療養者名簿）（⑤の場合）'!$BK35,1,0),0),0)</f>
        <v>0</v>
      </c>
      <c r="MG30" s="365">
        <f>IF(MG$19-'様式３（療養者名簿）（⑤の場合）'!$BJ35+1&lt;=15,IF(MG$19&gt;='様式３（療養者名簿）（⑤の場合）'!$BJ35,IF(MG$19&lt;='様式３（療養者名簿）（⑤の場合）'!$BK35,1,0),0),0)</f>
        <v>0</v>
      </c>
      <c r="MH30" s="365">
        <f>IF(MH$19-'様式３（療養者名簿）（⑤の場合）'!$BJ35+1&lt;=15,IF(MH$19&gt;='様式３（療養者名簿）（⑤の場合）'!$BJ35,IF(MH$19&lt;='様式３（療養者名簿）（⑤の場合）'!$BK35,1,0),0),0)</f>
        <v>0</v>
      </c>
      <c r="MI30" s="365">
        <f>IF(MI$19-'様式３（療養者名簿）（⑤の場合）'!$BJ35+1&lt;=15,IF(MI$19&gt;='様式３（療養者名簿）（⑤の場合）'!$BJ35,IF(MI$19&lt;='様式３（療養者名簿）（⑤の場合）'!$BK35,1,0),0),0)</f>
        <v>0</v>
      </c>
      <c r="MJ30" s="365">
        <f>IF(MJ$19-'様式３（療養者名簿）（⑤の場合）'!$BJ35+1&lt;=15,IF(MJ$19&gt;='様式３（療養者名簿）（⑤の場合）'!$BJ35,IF(MJ$19&lt;='様式３（療養者名簿）（⑤の場合）'!$BK35,1,0),0),0)</f>
        <v>0</v>
      </c>
      <c r="MK30" s="365">
        <f>IF(MK$19-'様式３（療養者名簿）（⑤の場合）'!$BJ35+1&lt;=15,IF(MK$19&gt;='様式３（療養者名簿）（⑤の場合）'!$BJ35,IF(MK$19&lt;='様式３（療養者名簿）（⑤の場合）'!$BK35,1,0),0),0)</f>
        <v>0</v>
      </c>
      <c r="ML30" s="365">
        <f>IF(ML$19-'様式３（療養者名簿）（⑤の場合）'!$BJ35+1&lt;=15,IF(ML$19&gt;='様式３（療養者名簿）（⑤の場合）'!$BJ35,IF(ML$19&lt;='様式３（療養者名簿）（⑤の場合）'!$BK35,1,0),0),0)</f>
        <v>0</v>
      </c>
      <c r="MM30" s="365">
        <f>IF(MM$19-'様式３（療養者名簿）（⑤の場合）'!$BJ35+1&lt;=15,IF(MM$19&gt;='様式３（療養者名簿）（⑤の場合）'!$BJ35,IF(MM$19&lt;='様式３（療養者名簿）（⑤の場合）'!$BK35,1,0),0),0)</f>
        <v>0</v>
      </c>
      <c r="MN30" s="365">
        <f>IF(MN$19-'様式３（療養者名簿）（⑤の場合）'!$BJ35+1&lt;=15,IF(MN$19&gt;='様式３（療養者名簿）（⑤の場合）'!$BJ35,IF(MN$19&lt;='様式３（療養者名簿）（⑤の場合）'!$BK35,1,0),0),0)</f>
        <v>0</v>
      </c>
      <c r="MO30" s="365">
        <f>IF(MO$19-'様式３（療養者名簿）（⑤の場合）'!$BJ35+1&lt;=15,IF(MO$19&gt;='様式３（療養者名簿）（⑤の場合）'!$BJ35,IF(MO$19&lt;='様式３（療養者名簿）（⑤の場合）'!$BK35,1,0),0),0)</f>
        <v>0</v>
      </c>
      <c r="MP30" s="365">
        <f>IF(MP$19-'様式３（療養者名簿）（⑤の場合）'!$BJ35+1&lt;=15,IF(MP$19&gt;='様式３（療養者名簿）（⑤の場合）'!$BJ35,IF(MP$19&lt;='様式３（療養者名簿）（⑤の場合）'!$BK35,1,0),0),0)</f>
        <v>0</v>
      </c>
      <c r="MQ30" s="365">
        <f>IF(MQ$19-'様式３（療養者名簿）（⑤の場合）'!$BJ35+1&lt;=15,IF(MQ$19&gt;='様式３（療養者名簿）（⑤の場合）'!$BJ35,IF(MQ$19&lt;='様式３（療養者名簿）（⑤の場合）'!$BK35,1,0),0),0)</f>
        <v>0</v>
      </c>
      <c r="MR30" s="365">
        <f>IF(MR$19-'様式３（療養者名簿）（⑤の場合）'!$BJ35+1&lt;=15,IF(MR$19&gt;='様式３（療養者名簿）（⑤の場合）'!$BJ35,IF(MR$19&lt;='様式３（療養者名簿）（⑤の場合）'!$BK35,1,0),0),0)</f>
        <v>0</v>
      </c>
      <c r="MS30" s="365">
        <f>IF(MS$19-'様式３（療養者名簿）（⑤の場合）'!$BJ35+1&lt;=15,IF(MS$19&gt;='様式３（療養者名簿）（⑤の場合）'!$BJ35,IF(MS$19&lt;='様式３（療養者名簿）（⑤の場合）'!$BK35,1,0),0),0)</f>
        <v>0</v>
      </c>
      <c r="MT30" s="365">
        <f>IF(MT$19-'様式３（療養者名簿）（⑤の場合）'!$BJ35+1&lt;=15,IF(MT$19&gt;='様式３（療養者名簿）（⑤の場合）'!$BJ35,IF(MT$19&lt;='様式３（療養者名簿）（⑤の場合）'!$BK35,1,0),0),0)</f>
        <v>0</v>
      </c>
      <c r="MU30" s="365">
        <f>IF(MU$19-'様式３（療養者名簿）（⑤の場合）'!$BJ35+1&lt;=15,IF(MU$19&gt;='様式３（療養者名簿）（⑤の場合）'!$BJ35,IF(MU$19&lt;='様式３（療養者名簿）（⑤の場合）'!$BK35,1,0),0),0)</f>
        <v>0</v>
      </c>
      <c r="MV30" s="365">
        <f>IF(MV$19-'様式３（療養者名簿）（⑤の場合）'!$BJ35+1&lt;=15,IF(MV$19&gt;='様式３（療養者名簿）（⑤の場合）'!$BJ35,IF(MV$19&lt;='様式３（療養者名簿）（⑤の場合）'!$BK35,1,0),0),0)</f>
        <v>0</v>
      </c>
      <c r="MW30" s="365">
        <f>IF(MW$19-'様式３（療養者名簿）（⑤の場合）'!$BJ35+1&lt;=15,IF(MW$19&gt;='様式３（療養者名簿）（⑤の場合）'!$BJ35,IF(MW$19&lt;='様式３（療養者名簿）（⑤の場合）'!$BK35,1,0),0),0)</f>
        <v>0</v>
      </c>
      <c r="MX30" s="365">
        <f>IF(MX$19-'様式３（療養者名簿）（⑤の場合）'!$BJ35+1&lt;=15,IF(MX$19&gt;='様式３（療養者名簿）（⑤の場合）'!$BJ35,IF(MX$19&lt;='様式３（療養者名簿）（⑤の場合）'!$BK35,1,0),0),0)</f>
        <v>0</v>
      </c>
      <c r="MY30" s="365">
        <f>IF(MY$19-'様式３（療養者名簿）（⑤の場合）'!$BJ35+1&lt;=15,IF(MY$19&gt;='様式３（療養者名簿）（⑤の場合）'!$BJ35,IF(MY$19&lt;='様式３（療養者名簿）（⑤の場合）'!$BK35,1,0),0),0)</f>
        <v>0</v>
      </c>
      <c r="MZ30" s="365">
        <f>IF(MZ$19-'様式３（療養者名簿）（⑤の場合）'!$BJ35+1&lt;=15,IF(MZ$19&gt;='様式３（療養者名簿）（⑤の場合）'!$BJ35,IF(MZ$19&lt;='様式３（療養者名簿）（⑤の場合）'!$BK35,1,0),0),0)</f>
        <v>0</v>
      </c>
      <c r="NA30" s="365">
        <f>IF(NA$19-'様式３（療養者名簿）（⑤の場合）'!$BJ35+1&lt;=15,IF(NA$19&gt;='様式３（療養者名簿）（⑤の場合）'!$BJ35,IF(NA$19&lt;='様式３（療養者名簿）（⑤の場合）'!$BK35,1,0),0),0)</f>
        <v>0</v>
      </c>
      <c r="NB30" s="365">
        <f>IF(NB$19-'様式３（療養者名簿）（⑤の場合）'!$BJ35+1&lt;=15,IF(NB$19&gt;='様式３（療養者名簿）（⑤の場合）'!$BJ35,IF(NB$19&lt;='様式３（療養者名簿）（⑤の場合）'!$BK35,1,0),0),0)</f>
        <v>0</v>
      </c>
      <c r="NC30" s="248">
        <f>IF(NC$19-'様式３（療養者名簿）（⑤の場合）'!$BJ35+1&lt;=15,IF(NC$19&gt;='様式３（療養者名簿）（⑤の場合）'!$BJ35,IF(NC$19&lt;='様式３（療養者名簿）（⑤の場合）'!$BK35,1,0),0),0)</f>
        <v>0</v>
      </c>
      <c r="ND30" s="248">
        <f>IF(ND$19-'様式３（療養者名簿）（⑤の場合）'!$BJ35+1&lt;=15,IF(ND$19&gt;='様式３（療養者名簿）（⑤の場合）'!$BJ35,IF(ND$19&lt;='様式３（療養者名簿）（⑤の場合）'!$BK35,1,0),0),0)</f>
        <v>0</v>
      </c>
      <c r="NE30" s="248">
        <f>IF(NE$19-'様式３（療養者名簿）（⑤の場合）'!$BJ35+1&lt;=15,IF(NE$19&gt;='様式３（療養者名簿）（⑤の場合）'!$BJ35,IF(NE$19&lt;='様式３（療養者名簿）（⑤の場合）'!$BK35,1,0),0),0)</f>
        <v>0</v>
      </c>
      <c r="NF30" s="248">
        <f>IF(NF$19-'様式３（療養者名簿）（⑤の場合）'!$BJ35+1&lt;=15,IF(NF$19&gt;='様式３（療養者名簿）（⑤の場合）'!$BJ35,IF(NF$19&lt;='様式３（療養者名簿）（⑤の場合）'!$BK35,1,0),0),0)</f>
        <v>0</v>
      </c>
      <c r="NG30" s="248">
        <f>IF(NG$19-'様式３（療養者名簿）（⑤の場合）'!$BJ35+1&lt;=15,IF(NG$19&gt;='様式３（療養者名簿）（⑤の場合）'!$BJ35,IF(NG$19&lt;='様式３（療養者名簿）（⑤の場合）'!$BK35,1,0),0),0)</f>
        <v>0</v>
      </c>
      <c r="NH30" s="248">
        <f>IF(NH$19-'様式３（療養者名簿）（⑤の場合）'!$BJ35+1&lt;=15,IF(NH$19&gt;='様式３（療養者名簿）（⑤の場合）'!$BJ35,IF(NH$19&lt;='様式３（療養者名簿）（⑤の場合）'!$BK35,1,0),0),0)</f>
        <v>0</v>
      </c>
      <c r="NI30" s="248">
        <f>IF(NI$19-'様式３（療養者名簿）（⑤の場合）'!$BJ35+1&lt;=15,IF(NI$19&gt;='様式３（療養者名簿）（⑤の場合）'!$BJ35,IF(NI$19&lt;='様式３（療養者名簿）（⑤の場合）'!$BK35,1,0),0),0)</f>
        <v>0</v>
      </c>
      <c r="NJ30" s="248">
        <f>IF(NJ$19-'様式３（療養者名簿）（⑤の場合）'!$BJ35+1&lt;=15,IF(NJ$19&gt;='様式３（療養者名簿）（⑤の場合）'!$BJ35,IF(NJ$19&lt;='様式３（療養者名簿）（⑤の場合）'!$BK35,1,0),0),0)</f>
        <v>0</v>
      </c>
      <c r="NK30" s="248">
        <f>IF(NK$19-'様式３（療養者名簿）（⑤の場合）'!$BJ35+1&lt;=15,IF(NK$19&gt;='様式３（療養者名簿）（⑤の場合）'!$BJ35,IF(NK$19&lt;='様式３（療養者名簿）（⑤の場合）'!$BK35,1,0),0),0)</f>
        <v>0</v>
      </c>
      <c r="NL30" s="248">
        <f>IF(NL$19-'様式３（療養者名簿）（⑤の場合）'!$BJ35+1&lt;=15,IF(NL$19&gt;='様式３（療養者名簿）（⑤の場合）'!$BJ35,IF(NL$19&lt;='様式３（療養者名簿）（⑤の場合）'!$BK35,1,0),0),0)</f>
        <v>0</v>
      </c>
      <c r="NM30" s="248">
        <f>IF(NM$19-'様式３（療養者名簿）（⑤の場合）'!$BJ35+1&lt;=15,IF(NM$19&gt;='様式３（療養者名簿）（⑤の場合）'!$BJ35,IF(NM$19&lt;='様式３（療養者名簿）（⑤の場合）'!$BK35,1,0),0),0)</f>
        <v>0</v>
      </c>
      <c r="NN30" s="248">
        <f>IF(NN$19-'様式３（療養者名簿）（⑤の場合）'!$BJ35+1&lt;=15,IF(NN$19&gt;='様式３（療養者名簿）（⑤の場合）'!$BJ35,IF(NN$19&lt;='様式３（療養者名簿）（⑤の場合）'!$BK35,1,0),0),0)</f>
        <v>0</v>
      </c>
      <c r="NO30" s="248">
        <f>IF(NO$19-'様式３（療養者名簿）（⑤の場合）'!$BJ35+1&lt;=15,IF(NO$19&gt;='様式３（療養者名簿）（⑤の場合）'!$BJ35,IF(NO$19&lt;='様式３（療養者名簿）（⑤の場合）'!$BK35,1,0),0),0)</f>
        <v>0</v>
      </c>
      <c r="NP30" s="248">
        <f>IF(NP$19-'様式３（療養者名簿）（⑤の場合）'!$BJ35+1&lt;=15,IF(NP$19&gt;='様式３（療養者名簿）（⑤の場合）'!$BJ35,IF(NP$19&lt;='様式３（療養者名簿）（⑤の場合）'!$BK35,1,0),0),0)</f>
        <v>0</v>
      </c>
      <c r="NQ30" s="248">
        <f>IF(NQ$19-'様式３（療養者名簿）（⑤の場合）'!$BJ35+1&lt;=15,IF(NQ$19&gt;='様式３（療養者名簿）（⑤の場合）'!$BJ35,IF(NQ$19&lt;='様式３（療養者名簿）（⑤の場合）'!$BK35,1,0),0),0)</f>
        <v>0</v>
      </c>
      <c r="NR30" s="248">
        <f>IF(NR$19-'様式３（療養者名簿）（⑤の場合）'!$BJ35+1&lt;=15,IF(NR$19&gt;='様式３（療養者名簿）（⑤の場合）'!$BJ35,IF(NR$19&lt;='様式３（療養者名簿）（⑤の場合）'!$BK35,1,0),0),0)</f>
        <v>0</v>
      </c>
      <c r="NS30" s="248">
        <f>IF(NS$19-'様式３（療養者名簿）（⑤の場合）'!$BJ35+1&lt;=15,IF(NS$19&gt;='様式３（療養者名簿）（⑤の場合）'!$BJ35,IF(NS$19&lt;='様式３（療養者名簿）（⑤の場合）'!$BK35,1,0),0),0)</f>
        <v>0</v>
      </c>
      <c r="NT30" s="248">
        <f>IF(NT$19-'様式３（療養者名簿）（⑤の場合）'!$BJ35+1&lt;=15,IF(NT$19&gt;='様式３（療養者名簿）（⑤の場合）'!$BJ35,IF(NT$19&lt;='様式３（療養者名簿）（⑤の場合）'!$BK35,1,0),0),0)</f>
        <v>0</v>
      </c>
      <c r="NU30" s="248">
        <f>IF(NU$19-'様式３（療養者名簿）（⑤の場合）'!$BJ35+1&lt;=15,IF(NU$19&gt;='様式３（療養者名簿）（⑤の場合）'!$BJ35,IF(NU$19&lt;='様式３（療養者名簿）（⑤の場合）'!$BK35,1,0),0),0)</f>
        <v>0</v>
      </c>
      <c r="NV30" s="248">
        <f>IF(NV$19-'様式３（療養者名簿）（⑤の場合）'!$BJ35+1&lt;=15,IF(NV$19&gt;='様式３（療養者名簿）（⑤の場合）'!$BJ35,IF(NV$19&lt;='様式３（療養者名簿）（⑤の場合）'!$BK35,1,0),0),0)</f>
        <v>0</v>
      </c>
      <c r="NW30" s="248">
        <f>IF(NW$19-'様式３（療養者名簿）（⑤の場合）'!$BJ35+1&lt;=15,IF(NW$19&gt;='様式３（療養者名簿）（⑤の場合）'!$BJ35,IF(NW$19&lt;='様式３（療養者名簿）（⑤の場合）'!$BK35,1,0),0),0)</f>
        <v>0</v>
      </c>
      <c r="NX30" s="248">
        <f>IF(NX$19-'様式３（療養者名簿）（⑤の場合）'!$BJ35+1&lt;=15,IF(NX$19&gt;='様式３（療養者名簿）（⑤の場合）'!$BJ35,IF(NX$19&lt;='様式３（療養者名簿）（⑤の場合）'!$BK35,1,0),0),0)</f>
        <v>0</v>
      </c>
      <c r="NY30" s="248">
        <f>IF(NY$19-'様式３（療養者名簿）（⑤の場合）'!$BJ35+1&lt;=15,IF(NY$19&gt;='様式３（療養者名簿）（⑤の場合）'!$BJ35,IF(NY$19&lt;='様式３（療養者名簿）（⑤の場合）'!$BK35,1,0),0),0)</f>
        <v>0</v>
      </c>
      <c r="NZ30" s="248">
        <f>IF(NZ$19-'様式３（療養者名簿）（⑤の場合）'!$BJ35+1&lt;=15,IF(NZ$19&gt;='様式３（療養者名簿）（⑤の場合）'!$BJ35,IF(NZ$19&lt;='様式３（療養者名簿）（⑤の場合）'!$BK35,1,0),0),0)</f>
        <v>0</v>
      </c>
      <c r="OA30" s="248">
        <f>IF(OA$19-'様式３（療養者名簿）（⑤の場合）'!$BJ35+1&lt;=15,IF(OA$19&gt;='様式３（療養者名簿）（⑤の場合）'!$BJ35,IF(OA$19&lt;='様式３（療養者名簿）（⑤の場合）'!$BK35,1,0),0),0)</f>
        <v>0</v>
      </c>
      <c r="OB30" s="248">
        <f>IF(OB$19-'様式３（療養者名簿）（⑤の場合）'!$BJ35+1&lt;=15,IF(OB$19&gt;='様式３（療養者名簿）（⑤の場合）'!$BJ35,IF(OB$19&lt;='様式３（療養者名簿）（⑤の場合）'!$BK35,1,0),0),0)</f>
        <v>0</v>
      </c>
      <c r="OC30" s="248">
        <f>IF(OC$19-'様式３（療養者名簿）（⑤の場合）'!$BJ35+1&lt;=15,IF(OC$19&gt;='様式３（療養者名簿）（⑤の場合）'!$BJ35,IF(OC$19&lt;='様式３（療養者名簿）（⑤の場合）'!$BK35,1,0),0),0)</f>
        <v>0</v>
      </c>
      <c r="OD30" s="248">
        <f>IF(OD$19-'様式３（療養者名簿）（⑤の場合）'!$BJ35+1&lt;=15,IF(OD$19&gt;='様式３（療養者名簿）（⑤の場合）'!$BJ35,IF(OD$19&lt;='様式３（療養者名簿）（⑤の場合）'!$BK35,1,0),0),0)</f>
        <v>0</v>
      </c>
      <c r="OE30" s="248">
        <f>IF(OE$19-'様式３（療養者名簿）（⑤の場合）'!$BJ35+1&lt;=15,IF(OE$19&gt;='様式３（療養者名簿）（⑤の場合）'!$BJ35,IF(OE$19&lt;='様式３（療養者名簿）（⑤の場合）'!$BK35,1,0),0),0)</f>
        <v>0</v>
      </c>
      <c r="OF30" s="248">
        <f>IF(OF$19-'様式３（療養者名簿）（⑤の場合）'!$BJ35+1&lt;=15,IF(OF$19&gt;='様式３（療養者名簿）（⑤の場合）'!$BJ35,IF(OF$19&lt;='様式３（療養者名簿）（⑤の場合）'!$BK35,1,0),0),0)</f>
        <v>0</v>
      </c>
      <c r="OG30" s="248">
        <f>IF(OG$19-'様式３（療養者名簿）（⑤の場合）'!$BJ35+1&lt;=15,IF(OG$19&gt;='様式３（療養者名簿）（⑤の場合）'!$BJ35,IF(OG$19&lt;='様式３（療養者名簿）（⑤の場合）'!$BK35,1,0),0),0)</f>
        <v>0</v>
      </c>
      <c r="OH30" s="248">
        <f>IF(OH$19-'様式３（療養者名簿）（⑤の場合）'!$BJ35+1&lt;=15,IF(OH$19&gt;='様式３（療養者名簿）（⑤の場合）'!$BJ35,IF(OH$19&lt;='様式３（療養者名簿）（⑤の場合）'!$BK35,1,0),0),0)</f>
        <v>0</v>
      </c>
      <c r="OI30" s="248">
        <f>IF(OI$19-'様式３（療養者名簿）（⑤の場合）'!$BJ35+1&lt;=15,IF(OI$19&gt;='様式３（療養者名簿）（⑤の場合）'!$BJ35,IF(OI$19&lt;='様式３（療養者名簿）（⑤の場合）'!$BK35,1,0),0),0)</f>
        <v>0</v>
      </c>
      <c r="OJ30" s="248">
        <f>IF(OJ$19-'様式３（療養者名簿）（⑤の場合）'!$BJ35+1&lt;=15,IF(OJ$19&gt;='様式３（療養者名簿）（⑤の場合）'!$BJ35,IF(OJ$19&lt;='様式３（療養者名簿）（⑤の場合）'!$BK35,1,0),0),0)</f>
        <v>0</v>
      </c>
      <c r="OK30" s="248">
        <f>IF(OK$19-'様式３（療養者名簿）（⑤の場合）'!$BJ35+1&lt;=15,IF(OK$19&gt;='様式３（療養者名簿）（⑤の場合）'!$BJ35,IF(OK$19&lt;='様式３（療養者名簿）（⑤の場合）'!$BK35,1,0),0),0)</f>
        <v>0</v>
      </c>
      <c r="OL30" s="248">
        <f>IF(OL$19-'様式３（療養者名簿）（⑤の場合）'!$BJ35+1&lt;=15,IF(OL$19&gt;='様式３（療養者名簿）（⑤の場合）'!$BJ35,IF(OL$19&lt;='様式３（療養者名簿）（⑤の場合）'!$BK35,1,0),0),0)</f>
        <v>0</v>
      </c>
      <c r="OM30" s="248">
        <f>IF(OM$19-'様式３（療養者名簿）（⑤の場合）'!$BJ35+1&lt;=15,IF(OM$19&gt;='様式３（療養者名簿）（⑤の場合）'!$BJ35,IF(OM$19&lt;='様式３（療養者名簿）（⑤の場合）'!$BK35,1,0),0),0)</f>
        <v>0</v>
      </c>
      <c r="ON30" s="248">
        <f>IF(ON$19-'様式３（療養者名簿）（⑤の場合）'!$BJ35+1&lt;=15,IF(ON$19&gt;='様式３（療養者名簿）（⑤の場合）'!$BJ35,IF(ON$19&lt;='様式３（療養者名簿）（⑤の場合）'!$BK35,1,0),0),0)</f>
        <v>0</v>
      </c>
      <c r="OO30" s="248">
        <f>IF(OO$19-'様式３（療養者名簿）（⑤の場合）'!$BJ35+1&lt;=15,IF(OO$19&gt;='様式３（療養者名簿）（⑤の場合）'!$BJ35,IF(OO$19&lt;='様式３（療養者名簿）（⑤の場合）'!$BK35,1,0),0),0)</f>
        <v>0</v>
      </c>
      <c r="OP30" s="248">
        <f>IF(OP$19-'様式３（療養者名簿）（⑤の場合）'!$BJ35+1&lt;=15,IF(OP$19&gt;='様式３（療養者名簿）（⑤の場合）'!$BJ35,IF(OP$19&lt;='様式３（療養者名簿）（⑤の場合）'!$BK35,1,0),0),0)</f>
        <v>0</v>
      </c>
      <c r="OQ30" s="248">
        <f>IF(OQ$19-'様式３（療養者名簿）（⑤の場合）'!$BJ35+1&lt;=15,IF(OQ$19&gt;='様式３（療養者名簿）（⑤の場合）'!$BJ35,IF(OQ$19&lt;='様式３（療養者名簿）（⑤の場合）'!$BK35,1,0),0),0)</f>
        <v>0</v>
      </c>
      <c r="OR30" s="248">
        <f>IF(OR$19-'様式３（療養者名簿）（⑤の場合）'!$BJ35+1&lt;=15,IF(OR$19&gt;='様式３（療養者名簿）（⑤の場合）'!$BJ35,IF(OR$19&lt;='様式３（療養者名簿）（⑤の場合）'!$BK35,1,0),0),0)</f>
        <v>0</v>
      </c>
      <c r="OS30" s="248">
        <f>IF(OS$19-'様式３（療養者名簿）（⑤の場合）'!$BJ35+1&lt;=15,IF(OS$19&gt;='様式３（療養者名簿）（⑤の場合）'!$BJ35,IF(OS$19&lt;='様式３（療養者名簿）（⑤の場合）'!$BK35,1,0),0),0)</f>
        <v>0</v>
      </c>
      <c r="OT30" s="248">
        <f>IF(OT$19-'様式３（療養者名簿）（⑤の場合）'!$BJ35+1&lt;=15,IF(OT$19&gt;='様式３（療養者名簿）（⑤の場合）'!$BJ35,IF(OT$19&lt;='様式３（療養者名簿）（⑤の場合）'!$BK35,1,0),0),0)</f>
        <v>0</v>
      </c>
      <c r="OU30" s="248">
        <f>IF(OU$19-'様式３（療養者名簿）（⑤の場合）'!$BJ35+1&lt;=15,IF(OU$19&gt;='様式３（療養者名簿）（⑤の場合）'!$BJ35,IF(OU$19&lt;='様式３（療養者名簿）（⑤の場合）'!$BK35,1,0),0),0)</f>
        <v>0</v>
      </c>
      <c r="OV30" s="248">
        <f>IF(OV$19-'様式３（療養者名簿）（⑤の場合）'!$BJ35+1&lt;=15,IF(OV$19&gt;='様式３（療養者名簿）（⑤の場合）'!$BJ35,IF(OV$19&lt;='様式３（療養者名簿）（⑤の場合）'!$BK35,1,0),0),0)</f>
        <v>0</v>
      </c>
      <c r="OW30" s="248">
        <f>IF(OW$19-'様式３（療養者名簿）（⑤の場合）'!$BJ35+1&lt;=15,IF(OW$19&gt;='様式３（療養者名簿）（⑤の場合）'!$BJ35,IF(OW$19&lt;='様式３（療養者名簿）（⑤の場合）'!$BK35,1,0),0),0)</f>
        <v>0</v>
      </c>
      <c r="OX30" s="248">
        <f>IF(OX$19-'様式３（療養者名簿）（⑤の場合）'!$BJ35+1&lt;=15,IF(OX$19&gt;='様式３（療養者名簿）（⑤の場合）'!$BJ35,IF(OX$19&lt;='様式３（療養者名簿）（⑤の場合）'!$BK35,1,0),0),0)</f>
        <v>0</v>
      </c>
      <c r="OY30" s="248">
        <f>IF(OY$19-'様式３（療養者名簿）（⑤の場合）'!$BJ35+1&lt;=15,IF(OY$19&gt;='様式３（療養者名簿）（⑤の場合）'!$BJ35,IF(OY$19&lt;='様式３（療養者名簿）（⑤の場合）'!$BK35,1,0),0),0)</f>
        <v>0</v>
      </c>
      <c r="OZ30" s="248">
        <f>IF(OZ$19-'様式３（療養者名簿）（⑤の場合）'!$BJ35+1&lt;=15,IF(OZ$19&gt;='様式３（療養者名簿）（⑤の場合）'!$BJ35,IF(OZ$19&lt;='様式３（療養者名簿）（⑤の場合）'!$BK35,1,0),0),0)</f>
        <v>0</v>
      </c>
      <c r="PA30" s="248">
        <f>IF(PA$19-'様式３（療養者名簿）（⑤の場合）'!$BJ35+1&lt;=15,IF(PA$19&gt;='様式３（療養者名簿）（⑤の場合）'!$BJ35,IF(PA$19&lt;='様式３（療養者名簿）（⑤の場合）'!$BK35,1,0),0),0)</f>
        <v>0</v>
      </c>
      <c r="PB30" s="248">
        <f>IF(PB$19-'様式３（療養者名簿）（⑤の場合）'!$BJ35+1&lt;=15,IF(PB$19&gt;='様式３（療養者名簿）（⑤の場合）'!$BJ35,IF(PB$19&lt;='様式３（療養者名簿）（⑤の場合）'!$BK35,1,0),0),0)</f>
        <v>0</v>
      </c>
      <c r="PC30" s="248">
        <f>IF(PC$19-'様式３（療養者名簿）（⑤の場合）'!$BJ35+1&lt;=15,IF(PC$19&gt;='様式３（療養者名簿）（⑤の場合）'!$BJ35,IF(PC$19&lt;='様式３（療養者名簿）（⑤の場合）'!$BK35,1,0),0),0)</f>
        <v>0</v>
      </c>
      <c r="PD30" s="248">
        <f>IF(PD$19-'様式３（療養者名簿）（⑤の場合）'!$BJ35+1&lt;=15,IF(PD$19&gt;='様式３（療養者名簿）（⑤の場合）'!$BJ35,IF(PD$19&lt;='様式３（療養者名簿）（⑤の場合）'!$BK35,1,0),0),0)</f>
        <v>0</v>
      </c>
      <c r="PE30" s="248">
        <f>IF(PE$19-'様式３（療養者名簿）（⑤の場合）'!$BJ35+1&lt;=15,IF(PE$19&gt;='様式３（療養者名簿）（⑤の場合）'!$BJ35,IF(PE$19&lt;='様式３（療養者名簿）（⑤の場合）'!$BK35,1,0),0),0)</f>
        <v>0</v>
      </c>
      <c r="PF30" s="248">
        <f>IF(PF$19-'様式３（療養者名簿）（⑤の場合）'!$BJ35+1&lt;=15,IF(PF$19&gt;='様式３（療養者名簿）（⑤の場合）'!$BJ35,IF(PF$19&lt;='様式３（療養者名簿）（⑤の場合）'!$BK35,1,0),0),0)</f>
        <v>0</v>
      </c>
      <c r="PG30" s="248">
        <f>IF(PG$19-'様式３（療養者名簿）（⑤の場合）'!$BJ35+1&lt;=15,IF(PG$19&gt;='様式３（療養者名簿）（⑤の場合）'!$BJ35,IF(PG$19&lt;='様式３（療養者名簿）（⑤の場合）'!$BK35,1,0),0),0)</f>
        <v>0</v>
      </c>
      <c r="PH30" s="248">
        <f>IF(PH$19-'様式３（療養者名簿）（⑤の場合）'!$BJ35+1&lt;=15,IF(PH$19&gt;='様式３（療養者名簿）（⑤の場合）'!$BJ35,IF(PH$19&lt;='様式３（療養者名簿）（⑤の場合）'!$BK35,1,0),0),0)</f>
        <v>0</v>
      </c>
      <c r="PI30" s="248">
        <f>IF(PI$19-'様式３（療養者名簿）（⑤の場合）'!$BJ35+1&lt;=15,IF(PI$19&gt;='様式３（療養者名簿）（⑤の場合）'!$BJ35,IF(PI$19&lt;='様式３（療養者名簿）（⑤の場合）'!$BK35,1,0),0),0)</f>
        <v>0</v>
      </c>
      <c r="PJ30" s="248">
        <f>IF(PJ$19-'様式３（療養者名簿）（⑤の場合）'!$BJ35+1&lt;=15,IF(PJ$19&gt;='様式３（療養者名簿）（⑤の場合）'!$BJ35,IF(PJ$19&lt;='様式３（療養者名簿）（⑤の場合）'!$BK35,1,0),0),0)</f>
        <v>0</v>
      </c>
      <c r="PK30" s="248">
        <f>IF(PK$19-'様式３（療養者名簿）（⑤の場合）'!$BJ35+1&lt;=15,IF(PK$19&gt;='様式３（療養者名簿）（⑤の場合）'!$BJ35,IF(PK$19&lt;='様式３（療養者名簿）（⑤の場合）'!$BK35,1,0),0),0)</f>
        <v>0</v>
      </c>
      <c r="PL30" s="248">
        <f>IF(PL$19-'様式３（療養者名簿）（⑤の場合）'!$BJ35+1&lt;=15,IF(PL$19&gt;='様式３（療養者名簿）（⑤の場合）'!$BJ35,IF(PL$19&lt;='様式３（療養者名簿）（⑤の場合）'!$BK35,1,0),0),0)</f>
        <v>0</v>
      </c>
      <c r="PM30" s="248">
        <f>IF(PM$19-'様式３（療養者名簿）（⑤の場合）'!$BJ35+1&lt;=15,IF(PM$19&gt;='様式３（療養者名簿）（⑤の場合）'!$BJ35,IF(PM$19&lt;='様式３（療養者名簿）（⑤の場合）'!$BK35,1,0),0),0)</f>
        <v>0</v>
      </c>
      <c r="PN30" s="248">
        <f>IF(PN$19-'様式３（療養者名簿）（⑤の場合）'!$BJ35+1&lt;=15,IF(PN$19&gt;='様式３（療養者名簿）（⑤の場合）'!$BJ35,IF(PN$19&lt;='様式３（療養者名簿）（⑤の場合）'!$BK35,1,0),0),0)</f>
        <v>0</v>
      </c>
      <c r="PO30" s="248">
        <f>IF(PO$19-'様式３（療養者名簿）（⑤の場合）'!$BJ35+1&lt;=15,IF(PO$19&gt;='様式３（療養者名簿）（⑤の場合）'!$BJ35,IF(PO$19&lt;='様式３（療養者名簿）（⑤の場合）'!$BK35,1,0),0),0)</f>
        <v>0</v>
      </c>
      <c r="PP30" s="248">
        <f>IF(PP$19-'様式３（療養者名簿）（⑤の場合）'!$BJ35+1&lt;=15,IF(PP$19&gt;='様式３（療養者名簿）（⑤の場合）'!$BJ35,IF(PP$19&lt;='様式３（療養者名簿）（⑤の場合）'!$BK35,1,0),0),0)</f>
        <v>0</v>
      </c>
      <c r="PQ30" s="248">
        <f>IF(PQ$19-'様式３（療養者名簿）（⑤の場合）'!$BJ35+1&lt;=15,IF(PQ$19&gt;='様式３（療養者名簿）（⑤の場合）'!$BJ35,IF(PQ$19&lt;='様式３（療養者名簿）（⑤の場合）'!$BK35,1,0),0),0)</f>
        <v>0</v>
      </c>
      <c r="PR30" s="248">
        <f>IF(PR$19-'様式３（療養者名簿）（⑤の場合）'!$BJ35+1&lt;=15,IF(PR$19&gt;='様式３（療養者名簿）（⑤の場合）'!$BJ35,IF(PR$19&lt;='様式３（療養者名簿）（⑤の場合）'!$BK35,1,0),0),0)</f>
        <v>0</v>
      </c>
      <c r="PS30" s="248">
        <f>IF(PS$19-'様式３（療養者名簿）（⑤の場合）'!$BJ35+1&lt;=15,IF(PS$19&gt;='様式３（療養者名簿）（⑤の場合）'!$BJ35,IF(PS$19&lt;='様式３（療養者名簿）（⑤の場合）'!$BK35,1,0),0),0)</f>
        <v>0</v>
      </c>
      <c r="PT30" s="248">
        <f>IF(PT$19-'様式３（療養者名簿）（⑤の場合）'!$BJ35+1&lt;=15,IF(PT$19&gt;='様式３（療養者名簿）（⑤の場合）'!$BJ35,IF(PT$19&lt;='様式３（療養者名簿）（⑤の場合）'!$BK35,1,0),0),0)</f>
        <v>0</v>
      </c>
      <c r="PU30" s="248">
        <f>IF(PU$19-'様式３（療養者名簿）（⑤の場合）'!$BJ35+1&lt;=15,IF(PU$19&gt;='様式３（療養者名簿）（⑤の場合）'!$BJ35,IF(PU$19&lt;='様式３（療養者名簿）（⑤の場合）'!$BK35,1,0),0),0)</f>
        <v>0</v>
      </c>
      <c r="PV30" s="248">
        <f>IF(PV$19-'様式３（療養者名簿）（⑤の場合）'!$BJ35+1&lt;=15,IF(PV$19&gt;='様式３（療養者名簿）（⑤の場合）'!$BJ35,IF(PV$19&lt;='様式３（療養者名簿）（⑤の場合）'!$BK35,1,0),0),0)</f>
        <v>0</v>
      </c>
      <c r="PW30" s="248">
        <f>IF(PW$19-'様式３（療養者名簿）（⑤の場合）'!$BJ35+1&lt;=15,IF(PW$19&gt;='様式３（療養者名簿）（⑤の場合）'!$BJ35,IF(PW$19&lt;='様式３（療養者名簿）（⑤の場合）'!$BK35,1,0),0),0)</f>
        <v>0</v>
      </c>
      <c r="PX30" s="248">
        <f>IF(PX$19-'様式３（療養者名簿）（⑤の場合）'!$BJ35+1&lt;=15,IF(PX$19&gt;='様式３（療養者名簿）（⑤の場合）'!$BJ35,IF(PX$19&lt;='様式３（療養者名簿）（⑤の場合）'!$BK35,1,0),0),0)</f>
        <v>0</v>
      </c>
      <c r="PY30" s="248">
        <f>IF(PY$19-'様式３（療養者名簿）（⑤の場合）'!$BJ35+1&lt;=15,IF(PY$19&gt;='様式３（療養者名簿）（⑤の場合）'!$BJ35,IF(PY$19&lt;='様式３（療養者名簿）（⑤の場合）'!$BK35,1,0),0),0)</f>
        <v>0</v>
      </c>
      <c r="PZ30" s="248">
        <f>IF(PZ$19-'様式３（療養者名簿）（⑤の場合）'!$BJ35+1&lt;=15,IF(PZ$19&gt;='様式３（療養者名簿）（⑤の場合）'!$BJ35,IF(PZ$19&lt;='様式３（療養者名簿）（⑤の場合）'!$BK35,1,0),0),0)</f>
        <v>0</v>
      </c>
      <c r="QA30" s="248">
        <f>IF(QA$19-'様式３（療養者名簿）（⑤の場合）'!$BJ35+1&lt;=15,IF(QA$19&gt;='様式３（療養者名簿）（⑤の場合）'!$BJ35,IF(QA$19&lt;='様式３（療養者名簿）（⑤の場合）'!$BK35,1,0),0),0)</f>
        <v>0</v>
      </c>
      <c r="QB30" s="248">
        <f>IF(QB$19-'様式３（療養者名簿）（⑤の場合）'!$BJ35+1&lt;=15,IF(QB$19&gt;='様式３（療養者名簿）（⑤の場合）'!$BJ35,IF(QB$19&lt;='様式３（療養者名簿）（⑤の場合）'!$BK35,1,0),0),0)</f>
        <v>0</v>
      </c>
      <c r="QC30" s="248">
        <f>IF(QC$19-'様式３（療養者名簿）（⑤の場合）'!$BJ35+1&lt;=15,IF(QC$19&gt;='様式３（療養者名簿）（⑤の場合）'!$BJ35,IF(QC$19&lt;='様式３（療養者名簿）（⑤の場合）'!$BK35,1,0),0),0)</f>
        <v>0</v>
      </c>
      <c r="QD30" s="248">
        <f>IF(QD$19-'様式３（療養者名簿）（⑤の場合）'!$BJ35+1&lt;=15,IF(QD$19&gt;='様式３（療養者名簿）（⑤の場合）'!$BJ35,IF(QD$19&lt;='様式３（療養者名簿）（⑤の場合）'!$BK35,1,0),0),0)</f>
        <v>0</v>
      </c>
      <c r="QE30" s="248">
        <f>IF(QE$19-'様式３（療養者名簿）（⑤の場合）'!$BJ35+1&lt;=15,IF(QE$19&gt;='様式３（療養者名簿）（⑤の場合）'!$BJ35,IF(QE$19&lt;='様式３（療養者名簿）（⑤の場合）'!$BK35,1,0),0),0)</f>
        <v>0</v>
      </c>
      <c r="QF30" s="248">
        <f>IF(QF$19-'様式３（療養者名簿）（⑤の場合）'!$BJ35+1&lt;=15,IF(QF$19&gt;='様式３（療養者名簿）（⑤の場合）'!$BJ35,IF(QF$19&lt;='様式３（療養者名簿）（⑤の場合）'!$BK35,1,0),0),0)</f>
        <v>0</v>
      </c>
      <c r="QG30" s="248">
        <f>IF(QG$19-'様式３（療養者名簿）（⑤の場合）'!$BJ35+1&lt;=15,IF(QG$19&gt;='様式３（療養者名簿）（⑤の場合）'!$BJ35,IF(QG$19&lt;='様式３（療養者名簿）（⑤の場合）'!$BK35,1,0),0),0)</f>
        <v>0</v>
      </c>
      <c r="QH30" s="248">
        <f>IF(QH$19-'様式３（療養者名簿）（⑤の場合）'!$BJ35+1&lt;=15,IF(QH$19&gt;='様式３（療養者名簿）（⑤の場合）'!$BJ35,IF(QH$19&lt;='様式３（療養者名簿）（⑤の場合）'!$BK35,1,0),0),0)</f>
        <v>0</v>
      </c>
      <c r="QI30" s="248">
        <f>IF(QI$19-'様式３（療養者名簿）（⑤の場合）'!$BJ35+1&lt;=15,IF(QI$19&gt;='様式３（療養者名簿）（⑤の場合）'!$BJ35,IF(QI$19&lt;='様式３（療養者名簿）（⑤の場合）'!$BK35,1,0),0),0)</f>
        <v>0</v>
      </c>
      <c r="QJ30" s="248">
        <f>IF(QJ$19-'様式３（療養者名簿）（⑤の場合）'!$BJ35+1&lt;=15,IF(QJ$19&gt;='様式３（療養者名簿）（⑤の場合）'!$BJ35,IF(QJ$19&lt;='様式３（療養者名簿）（⑤の場合）'!$BK35,1,0),0),0)</f>
        <v>0</v>
      </c>
      <c r="QK30" s="248">
        <f>IF(QK$19-'様式３（療養者名簿）（⑤の場合）'!$BJ35+1&lt;=15,IF(QK$19&gt;='様式３（療養者名簿）（⑤の場合）'!$BJ35,IF(QK$19&lt;='様式３（療養者名簿）（⑤の場合）'!$BK35,1,0),0),0)</f>
        <v>0</v>
      </c>
      <c r="QL30" s="248">
        <f>IF(QL$19-'様式３（療養者名簿）（⑤の場合）'!$BJ35+1&lt;=15,IF(QL$19&gt;='様式３（療養者名簿）（⑤の場合）'!$BJ35,IF(QL$19&lt;='様式３（療養者名簿）（⑤の場合）'!$BK35,1,0),0),0)</f>
        <v>0</v>
      </c>
      <c r="QM30" s="248">
        <f>IF(QM$19-'様式３（療養者名簿）（⑤の場合）'!$BJ35+1&lt;=15,IF(QM$19&gt;='様式３（療養者名簿）（⑤の場合）'!$BJ35,IF(QM$19&lt;='様式３（療養者名簿）（⑤の場合）'!$BK35,1,0),0),0)</f>
        <v>0</v>
      </c>
      <c r="QN30" s="248">
        <f>IF(QN$19-'様式３（療養者名簿）（⑤の場合）'!$BJ35+1&lt;=15,IF(QN$19&gt;='様式３（療養者名簿）（⑤の場合）'!$BJ35,IF(QN$19&lt;='様式３（療養者名簿）（⑤の場合）'!$BK35,1,0),0),0)</f>
        <v>0</v>
      </c>
      <c r="QO30" s="248">
        <f>IF(QO$19-'様式３（療養者名簿）（⑤の場合）'!$BJ35+1&lt;=15,IF(QO$19&gt;='様式３（療養者名簿）（⑤の場合）'!$BJ35,IF(QO$19&lt;='様式３（療養者名簿）（⑤の場合）'!$BK35,1,0),0),0)</f>
        <v>0</v>
      </c>
      <c r="QP30" s="248">
        <f>IF(QP$19-'様式３（療養者名簿）（⑤の場合）'!$BJ35+1&lt;=15,IF(QP$19&gt;='様式３（療養者名簿）（⑤の場合）'!$BJ35,IF(QP$19&lt;='様式３（療養者名簿）（⑤の場合）'!$BK35,1,0),0),0)</f>
        <v>0</v>
      </c>
      <c r="QQ30" s="248">
        <f>IF(QQ$19-'様式３（療養者名簿）（⑤の場合）'!$BJ35+1&lt;=15,IF(QQ$19&gt;='様式３（療養者名簿）（⑤の場合）'!$BJ35,IF(QQ$19&lt;='様式３（療養者名簿）（⑤の場合）'!$BK35,1,0),0),0)</f>
        <v>0</v>
      </c>
      <c r="QR30" s="248">
        <f>IF(QR$19-'様式３（療養者名簿）（⑤の場合）'!$BJ35+1&lt;=15,IF(QR$19&gt;='様式３（療養者名簿）（⑤の場合）'!$BJ35,IF(QR$19&lt;='様式３（療養者名簿）（⑤の場合）'!$BK35,1,0),0),0)</f>
        <v>0</v>
      </c>
      <c r="QS30" s="248">
        <f>IF(QS$19-'様式３（療養者名簿）（⑤の場合）'!$BJ35+1&lt;=15,IF(QS$19&gt;='様式３（療養者名簿）（⑤の場合）'!$BJ35,IF(QS$19&lt;='様式３（療養者名簿）（⑤の場合）'!$BK35,1,0),0),0)</f>
        <v>0</v>
      </c>
      <c r="QT30" s="248">
        <f>IF(QT$19-'様式３（療養者名簿）（⑤の場合）'!$BJ35+1&lt;=15,IF(QT$19&gt;='様式３（療養者名簿）（⑤の場合）'!$BJ35,IF(QT$19&lt;='様式３（療養者名簿）（⑤の場合）'!$BK35,1,0),0),0)</f>
        <v>0</v>
      </c>
      <c r="QU30" s="248">
        <f>IF(QU$19-'様式３（療養者名簿）（⑤の場合）'!$BJ35+1&lt;=15,IF(QU$19&gt;='様式３（療養者名簿）（⑤の場合）'!$BJ35,IF(QU$19&lt;='様式３（療養者名簿）（⑤の場合）'!$BK35,1,0),0),0)</f>
        <v>0</v>
      </c>
      <c r="QV30" s="248">
        <f>IF(QV$19-'様式３（療養者名簿）（⑤の場合）'!$BJ35+1&lt;=15,IF(QV$19&gt;='様式３（療養者名簿）（⑤の場合）'!$BJ35,IF(QV$19&lt;='様式３（療養者名簿）（⑤の場合）'!$BK35,1,0),0),0)</f>
        <v>0</v>
      </c>
      <c r="QW30" s="248">
        <f>IF(QW$19-'様式３（療養者名簿）（⑤の場合）'!$BJ35+1&lt;=15,IF(QW$19&gt;='様式３（療養者名簿）（⑤の場合）'!$BJ35,IF(QW$19&lt;='様式３（療養者名簿）（⑤の場合）'!$BK35,1,0),0),0)</f>
        <v>0</v>
      </c>
      <c r="QX30" s="248">
        <f>IF(QX$19-'様式３（療養者名簿）（⑤の場合）'!$BJ35+1&lt;=15,IF(QX$19&gt;='様式３（療養者名簿）（⑤の場合）'!$BJ35,IF(QX$19&lt;='様式３（療養者名簿）（⑤の場合）'!$BK35,1,0),0),0)</f>
        <v>0</v>
      </c>
      <c r="QY30" s="248">
        <f>IF(QY$19-'様式３（療養者名簿）（⑤の場合）'!$BJ35+1&lt;=15,IF(QY$19&gt;='様式３（療養者名簿）（⑤の場合）'!$BJ35,IF(QY$19&lt;='様式３（療養者名簿）（⑤の場合）'!$BK35,1,0),0),0)</f>
        <v>0</v>
      </c>
      <c r="QZ30" s="248">
        <f>IF(QZ$19-'様式３（療養者名簿）（⑤の場合）'!$BJ35+1&lt;=15,IF(QZ$19&gt;='様式３（療養者名簿）（⑤の場合）'!$BJ35,IF(QZ$19&lt;='様式３（療養者名簿）（⑤の場合）'!$BK35,1,0),0),0)</f>
        <v>0</v>
      </c>
      <c r="RA30" s="248">
        <f>IF(RA$19-'様式３（療養者名簿）（⑤の場合）'!$BJ35+1&lt;=15,IF(RA$19&gt;='様式３（療養者名簿）（⑤の場合）'!$BJ35,IF(RA$19&lt;='様式３（療養者名簿）（⑤の場合）'!$BK35,1,0),0),0)</f>
        <v>0</v>
      </c>
      <c r="RB30" s="248">
        <f>IF(RB$19-'様式３（療養者名簿）（⑤の場合）'!$BJ35+1&lt;=15,IF(RB$19&gt;='様式３（療養者名簿）（⑤の場合）'!$BJ35,IF(RB$19&lt;='様式３（療養者名簿）（⑤の場合）'!$BK35,1,0),0),0)</f>
        <v>0</v>
      </c>
      <c r="RC30" s="248">
        <f>IF(RC$19-'様式３（療養者名簿）（⑤の場合）'!$BJ35+1&lt;=15,IF(RC$19&gt;='様式３（療養者名簿）（⑤の場合）'!$BJ35,IF(RC$19&lt;='様式３（療養者名簿）（⑤の場合）'!$BK35,1,0),0),0)</f>
        <v>0</v>
      </c>
      <c r="RD30" s="248">
        <f>IF(RD$19-'様式３（療養者名簿）（⑤の場合）'!$BJ35+1&lt;=15,IF(RD$19&gt;='様式３（療養者名簿）（⑤の場合）'!$BJ35,IF(RD$19&lt;='様式３（療養者名簿）（⑤の場合）'!$BK35,1,0),0),0)</f>
        <v>0</v>
      </c>
      <c r="RE30" s="248">
        <f>IF(RE$19-'様式３（療養者名簿）（⑤の場合）'!$BJ35+1&lt;=15,IF(RE$19&gt;='様式３（療養者名簿）（⑤の場合）'!$BJ35,IF(RE$19&lt;='様式３（療養者名簿）（⑤の場合）'!$BK35,1,0),0),0)</f>
        <v>0</v>
      </c>
      <c r="RF30" s="248">
        <f>IF(RF$19-'様式３（療養者名簿）（⑤の場合）'!$BJ35+1&lt;=15,IF(RF$19&gt;='様式３（療養者名簿）（⑤の場合）'!$BJ35,IF(RF$19&lt;='様式３（療養者名簿）（⑤の場合）'!$BK35,1,0),0),0)</f>
        <v>0</v>
      </c>
      <c r="RG30" s="248">
        <f>IF(RG$19-'様式３（療養者名簿）（⑤の場合）'!$BJ35+1&lt;=15,IF(RG$19&gt;='様式３（療養者名簿）（⑤の場合）'!$BJ35,IF(RG$19&lt;='様式３（療養者名簿）（⑤の場合）'!$BK35,1,0),0),0)</f>
        <v>0</v>
      </c>
      <c r="RH30" s="248">
        <f>IF(RH$19-'様式３（療養者名簿）（⑤の場合）'!$BJ35+1&lt;=15,IF(RH$19&gt;='様式３（療養者名簿）（⑤の場合）'!$BJ35,IF(RH$19&lt;='様式３（療養者名簿）（⑤の場合）'!$BK35,1,0),0),0)</f>
        <v>0</v>
      </c>
      <c r="RI30" s="248">
        <f>IF(RI$19-'様式３（療養者名簿）（⑤の場合）'!$BJ35+1&lt;=15,IF(RI$19&gt;='様式３（療養者名簿）（⑤の場合）'!$BJ35,IF(RI$19&lt;='様式３（療養者名簿）（⑤の場合）'!$BK35,1,0),0),0)</f>
        <v>0</v>
      </c>
      <c r="RJ30" s="248">
        <f>IF(RJ$19-'様式３（療養者名簿）（⑤の場合）'!$BJ35+1&lt;=15,IF(RJ$19&gt;='様式３（療養者名簿）（⑤の場合）'!$BJ35,IF(RJ$19&lt;='様式３（療養者名簿）（⑤の場合）'!$BK35,1,0),0),0)</f>
        <v>0</v>
      </c>
      <c r="RK30" s="248">
        <f>IF(RK$19-'様式３（療養者名簿）（⑤の場合）'!$BJ35+1&lt;=15,IF(RK$19&gt;='様式３（療養者名簿）（⑤の場合）'!$BJ35,IF(RK$19&lt;='様式３（療養者名簿）（⑤の場合）'!$BK35,1,0),0),0)</f>
        <v>0</v>
      </c>
      <c r="RL30" s="248">
        <f>IF(RL$19-'様式３（療養者名簿）（⑤の場合）'!$BJ35+1&lt;=15,IF(RL$19&gt;='様式３（療養者名簿）（⑤の場合）'!$BJ35,IF(RL$19&lt;='様式３（療養者名簿）（⑤の場合）'!$BK35,1,0),0),0)</f>
        <v>0</v>
      </c>
      <c r="RM30" s="248">
        <f>IF(RM$19-'様式３（療養者名簿）（⑤の場合）'!$BJ35+1&lt;=15,IF(RM$19&gt;='様式３（療養者名簿）（⑤の場合）'!$BJ35,IF(RM$19&lt;='様式３（療養者名簿）（⑤の場合）'!$BK35,1,0),0),0)</f>
        <v>0</v>
      </c>
      <c r="RN30" s="248">
        <f>IF(RN$19-'様式３（療養者名簿）（⑤の場合）'!$BJ35+1&lt;=15,IF(RN$19&gt;='様式３（療養者名簿）（⑤の場合）'!$BJ35,IF(RN$19&lt;='様式３（療養者名簿）（⑤の場合）'!$BK35,1,0),0),0)</f>
        <v>0</v>
      </c>
      <c r="RO30" s="248">
        <f>IF(RO$19-'様式３（療養者名簿）（⑤の場合）'!$BJ35+1&lt;=15,IF(RO$19&gt;='様式３（療養者名簿）（⑤の場合）'!$BJ35,IF(RO$19&lt;='様式３（療養者名簿）（⑤の場合）'!$BK35,1,0),0),0)</f>
        <v>0</v>
      </c>
      <c r="RP30" s="248">
        <f>IF(RP$19-'様式３（療養者名簿）（⑤の場合）'!$BJ35+1&lt;=15,IF(RP$19&gt;='様式３（療養者名簿）（⑤の場合）'!$BJ35,IF(RP$19&lt;='様式３（療養者名簿）（⑤の場合）'!$BK35,1,0),0),0)</f>
        <v>0</v>
      </c>
      <c r="RQ30" s="248">
        <f>IF(RQ$19-'様式３（療養者名簿）（⑤の場合）'!$BJ35+1&lt;=15,IF(RQ$19&gt;='様式３（療養者名簿）（⑤の場合）'!$BJ35,IF(RQ$19&lt;='様式３（療養者名簿）（⑤の場合）'!$BK35,1,0),0),0)</f>
        <v>0</v>
      </c>
      <c r="RR30" s="248">
        <f>IF(RR$19-'様式３（療養者名簿）（⑤の場合）'!$BJ35+1&lt;=15,IF(RR$19&gt;='様式３（療養者名簿）（⑤の場合）'!$BJ35,IF(RR$19&lt;='様式３（療養者名簿）（⑤の場合）'!$BK35,1,0),0),0)</f>
        <v>0</v>
      </c>
      <c r="RS30" s="248">
        <f>IF(RS$19-'様式３（療養者名簿）（⑤の場合）'!$BJ35+1&lt;=15,IF(RS$19&gt;='様式３（療養者名簿）（⑤の場合）'!$BJ35,IF(RS$19&lt;='様式３（療養者名簿）（⑤の場合）'!$BK35,1,0),0),0)</f>
        <v>0</v>
      </c>
      <c r="RT30" s="248">
        <f>IF(RT$19-'様式３（療養者名簿）（⑤の場合）'!$BJ35+1&lt;=15,IF(RT$19&gt;='様式３（療養者名簿）（⑤の場合）'!$BJ35,IF(RT$19&lt;='様式３（療養者名簿）（⑤の場合）'!$BK35,1,0),0),0)</f>
        <v>0</v>
      </c>
      <c r="RU30" s="248">
        <f>IF(RU$19-'様式３（療養者名簿）（⑤の場合）'!$BJ35+1&lt;=15,IF(RU$19&gt;='様式３（療養者名簿）（⑤の場合）'!$BJ35,IF(RU$19&lt;='様式３（療養者名簿）（⑤の場合）'!$BK35,1,0),0),0)</f>
        <v>0</v>
      </c>
      <c r="RV30" s="248">
        <f>IF(RV$19-'様式３（療養者名簿）（⑤の場合）'!$BJ35+1&lt;=15,IF(RV$19&gt;='様式３（療養者名簿）（⑤の場合）'!$BJ35,IF(RV$19&lt;='様式３（療養者名簿）（⑤の場合）'!$BK35,1,0),0),0)</f>
        <v>0</v>
      </c>
      <c r="RW30" s="248">
        <f>IF(RW$19-'様式３（療養者名簿）（⑤の場合）'!$BJ35+1&lt;=15,IF(RW$19&gt;='様式３（療養者名簿）（⑤の場合）'!$BJ35,IF(RW$19&lt;='様式３（療養者名簿）（⑤の場合）'!$BK35,1,0),0),0)</f>
        <v>0</v>
      </c>
      <c r="RX30" s="248">
        <f>IF(RX$19-'様式３（療養者名簿）（⑤の場合）'!$BJ35+1&lt;=15,IF(RX$19&gt;='様式３（療養者名簿）（⑤の場合）'!$BJ35,IF(RX$19&lt;='様式３（療養者名簿）（⑤の場合）'!$BK35,1,0),0),0)</f>
        <v>0</v>
      </c>
      <c r="RY30" s="248">
        <f>IF(RY$19-'様式３（療養者名簿）（⑤の場合）'!$BJ35+1&lt;=15,IF(RY$19&gt;='様式３（療養者名簿）（⑤の場合）'!$BJ35,IF(RY$19&lt;='様式３（療養者名簿）（⑤の場合）'!$BK35,1,0),0),0)</f>
        <v>0</v>
      </c>
      <c r="RZ30" s="248">
        <f>IF(RZ$19-'様式３（療養者名簿）（⑤の場合）'!$BJ35+1&lt;=15,IF(RZ$19&gt;='様式３（療養者名簿）（⑤の場合）'!$BJ35,IF(RZ$19&lt;='様式３（療養者名簿）（⑤の場合）'!$BK35,1,0),0),0)</f>
        <v>0</v>
      </c>
      <c r="SA30" s="248">
        <f>IF(SA$19-'様式３（療養者名簿）（⑤の場合）'!$BJ35+1&lt;=15,IF(SA$19&gt;='様式３（療養者名簿）（⑤の場合）'!$BJ35,IF(SA$19&lt;='様式３（療養者名簿）（⑤の場合）'!$BK35,1,0),0),0)</f>
        <v>0</v>
      </c>
      <c r="SB30" s="248">
        <f>IF(SB$19-'様式３（療養者名簿）（⑤の場合）'!$BJ35+1&lt;=15,IF(SB$19&gt;='様式３（療養者名簿）（⑤の場合）'!$BJ35,IF(SB$19&lt;='様式３（療養者名簿）（⑤の場合）'!$BK35,1,0),0),0)</f>
        <v>0</v>
      </c>
      <c r="SC30" s="248">
        <f>IF(SC$19-'様式３（療養者名簿）（⑤の場合）'!$BJ35+1&lt;=15,IF(SC$19&gt;='様式３（療養者名簿）（⑤の場合）'!$BJ35,IF(SC$19&lt;='様式３（療養者名簿）（⑤の場合）'!$BK35,1,0),0),0)</f>
        <v>0</v>
      </c>
      <c r="SD30" s="248">
        <f>IF(SD$19-'様式３（療養者名簿）（⑤の場合）'!$BJ35+1&lt;=15,IF(SD$19&gt;='様式３（療養者名簿）（⑤の場合）'!$BJ35,IF(SD$19&lt;='様式３（療養者名簿）（⑤の場合）'!$BK35,1,0),0),0)</f>
        <v>0</v>
      </c>
      <c r="SE30" s="248">
        <f>IF(SE$19-'様式３（療養者名簿）（⑤の場合）'!$BJ35+1&lt;=15,IF(SE$19&gt;='様式３（療養者名簿）（⑤の場合）'!$BJ35,IF(SE$19&lt;='様式３（療養者名簿）（⑤の場合）'!$BK35,1,0),0),0)</f>
        <v>0</v>
      </c>
      <c r="SF30" s="248">
        <f>IF(SF$19-'様式３（療養者名簿）（⑤の場合）'!$BJ35+1&lt;=15,IF(SF$19&gt;='様式３（療養者名簿）（⑤の場合）'!$BJ35,IF(SF$19&lt;='様式３（療養者名簿）（⑤の場合）'!$BK35,1,0),0),0)</f>
        <v>0</v>
      </c>
      <c r="SG30" s="248">
        <f>IF(SG$19-'様式３（療養者名簿）（⑤の場合）'!$BJ35+1&lt;=15,IF(SG$19&gt;='様式３（療養者名簿）（⑤の場合）'!$BJ35,IF(SG$19&lt;='様式３（療養者名簿）（⑤の場合）'!$BK35,1,0),0),0)</f>
        <v>0</v>
      </c>
      <c r="SH30" s="248">
        <f>IF(SH$19-'様式３（療養者名簿）（⑤の場合）'!$BJ35+1&lt;=15,IF(SH$19&gt;='様式３（療養者名簿）（⑤の場合）'!$BJ35,IF(SH$19&lt;='様式３（療養者名簿）（⑤の場合）'!$BK35,1,0),0),0)</f>
        <v>0</v>
      </c>
      <c r="SI30" s="248">
        <f>IF(SI$19-'様式３（療養者名簿）（⑤の場合）'!$BJ35+1&lt;=15,IF(SI$19&gt;='様式３（療養者名簿）（⑤の場合）'!$BJ35,IF(SI$19&lt;='様式３（療養者名簿）（⑤の場合）'!$BK35,1,0),0),0)</f>
        <v>0</v>
      </c>
      <c r="SJ30" s="248">
        <f>IF(SJ$19-'様式３（療養者名簿）（⑤の場合）'!$BJ35+1&lt;=15,IF(SJ$19&gt;='様式３（療養者名簿）（⑤の場合）'!$BJ35,IF(SJ$19&lt;='様式３（療養者名簿）（⑤の場合）'!$BK35,1,0),0),0)</f>
        <v>0</v>
      </c>
      <c r="SK30" s="248">
        <f>IF(SK$19-'様式３（療養者名簿）（⑤の場合）'!$BJ35+1&lt;=15,IF(SK$19&gt;='様式３（療養者名簿）（⑤の場合）'!$BJ35,IF(SK$19&lt;='様式３（療養者名簿）（⑤の場合）'!$BK35,1,0),0),0)</f>
        <v>0</v>
      </c>
      <c r="SL30" s="248">
        <f>IF(SL$19-'様式３（療養者名簿）（⑤の場合）'!$BJ35+1&lt;=15,IF(SL$19&gt;='様式３（療養者名簿）（⑤の場合）'!$BJ35,IF(SL$19&lt;='様式３（療養者名簿）（⑤の場合）'!$BK35,1,0),0),0)</f>
        <v>0</v>
      </c>
      <c r="SM30" s="248">
        <f>IF(SM$19-'様式３（療養者名簿）（⑤の場合）'!$BJ35+1&lt;=15,IF(SM$19&gt;='様式３（療養者名簿）（⑤の場合）'!$BJ35,IF(SM$19&lt;='様式３（療養者名簿）（⑤の場合）'!$BK35,1,0),0),0)</f>
        <v>0</v>
      </c>
      <c r="SN30" s="248">
        <f>IF(SN$19-'様式３（療養者名簿）（⑤の場合）'!$BJ35+1&lt;=15,IF(SN$19&gt;='様式３（療養者名簿）（⑤の場合）'!$BJ35,IF(SN$19&lt;='様式３（療養者名簿）（⑤の場合）'!$BK35,1,0),0),0)</f>
        <v>0</v>
      </c>
      <c r="SO30" s="248">
        <f>IF(SO$19-'様式３（療養者名簿）（⑤の場合）'!$BJ35+1&lt;=15,IF(SO$19&gt;='様式３（療養者名簿）（⑤の場合）'!$BJ35,IF(SO$19&lt;='様式３（療養者名簿）（⑤の場合）'!$BK35,1,0),0),0)</f>
        <v>0</v>
      </c>
      <c r="SP30" s="248">
        <f>IF(SP$19-'様式３（療養者名簿）（⑤の場合）'!$BJ35+1&lt;=15,IF(SP$19&gt;='様式３（療養者名簿）（⑤の場合）'!$BJ35,IF(SP$19&lt;='様式３（療養者名簿）（⑤の場合）'!$BK35,1,0),0),0)</f>
        <v>0</v>
      </c>
      <c r="SQ30" s="248">
        <f>IF(SQ$19-'様式３（療養者名簿）（⑤の場合）'!$BJ35+1&lt;=15,IF(SQ$19&gt;='様式３（療養者名簿）（⑤の場合）'!$BJ35,IF(SQ$19&lt;='様式３（療養者名簿）（⑤の場合）'!$BK35,1,0),0),0)</f>
        <v>0</v>
      </c>
      <c r="SR30" s="248">
        <f>IF(SR$19-'様式３（療養者名簿）（⑤の場合）'!$BJ35+1&lt;=15,IF(SR$19&gt;='様式３（療養者名簿）（⑤の場合）'!$BJ35,IF(SR$19&lt;='様式３（療養者名簿）（⑤の場合）'!$BK35,1,0),0),0)</f>
        <v>0</v>
      </c>
      <c r="SS30" s="248">
        <f>IF(SS$19-'様式３（療養者名簿）（⑤の場合）'!$BJ35+1&lt;=15,IF(SS$19&gt;='様式３（療養者名簿）（⑤の場合）'!$BJ35,IF(SS$19&lt;='様式３（療養者名簿）（⑤の場合）'!$BK35,1,0),0),0)</f>
        <v>0</v>
      </c>
      <c r="ST30" s="248">
        <f>IF(ST$19-'様式３（療養者名簿）（⑤の場合）'!$BJ35+1&lt;=15,IF(ST$19&gt;='様式３（療養者名簿）（⑤の場合）'!$BJ35,IF(ST$19&lt;='様式３（療養者名簿）（⑤の場合）'!$BK35,1,0),0),0)</f>
        <v>0</v>
      </c>
      <c r="SU30" s="248">
        <f>IF(SU$19-'様式３（療養者名簿）（⑤の場合）'!$BJ35+1&lt;=15,IF(SU$19&gt;='様式３（療養者名簿）（⑤の場合）'!$BJ35,IF(SU$19&lt;='様式３（療養者名簿）（⑤の場合）'!$BK35,1,0),0),0)</f>
        <v>0</v>
      </c>
      <c r="SV30" s="248">
        <f>IF(SV$19-'様式３（療養者名簿）（⑤の場合）'!$BJ35+1&lt;=15,IF(SV$19&gt;='様式３（療養者名簿）（⑤の場合）'!$BJ35,IF(SV$19&lt;='様式３（療養者名簿）（⑤の場合）'!$BK35,1,0),0),0)</f>
        <v>0</v>
      </c>
      <c r="SW30" s="248">
        <f>IF(SW$19-'様式３（療養者名簿）（⑤の場合）'!$BJ35+1&lt;=15,IF(SW$19&gt;='様式３（療養者名簿）（⑤の場合）'!$BJ35,IF(SW$19&lt;='様式３（療養者名簿）（⑤の場合）'!$BK35,1,0),0),0)</f>
        <v>0</v>
      </c>
      <c r="SX30" s="248">
        <f>IF(SX$19-'様式３（療養者名簿）（⑤の場合）'!$BJ35+1&lt;=15,IF(SX$19&gt;='様式３（療養者名簿）（⑤の場合）'!$BJ35,IF(SX$19&lt;='様式３（療養者名簿）（⑤の場合）'!$BK35,1,0),0),0)</f>
        <v>0</v>
      </c>
      <c r="SY30" s="248">
        <f>IF(SY$19-'様式３（療養者名簿）（⑤の場合）'!$BJ35+1&lt;=15,IF(SY$19&gt;='様式３（療養者名簿）（⑤の場合）'!$BJ35,IF(SY$19&lt;='様式３（療養者名簿）（⑤の場合）'!$BK35,1,0),0),0)</f>
        <v>0</v>
      </c>
      <c r="SZ30" s="248">
        <f>IF(SZ$19-'様式３（療養者名簿）（⑤の場合）'!$BJ35+1&lt;=15,IF(SZ$19&gt;='様式３（療養者名簿）（⑤の場合）'!$BJ35,IF(SZ$19&lt;='様式３（療養者名簿）（⑤の場合）'!$BK35,1,0),0),0)</f>
        <v>0</v>
      </c>
      <c r="TA30" s="248">
        <f>IF(TA$19-'様式３（療養者名簿）（⑤の場合）'!$BJ35+1&lt;=15,IF(TA$19&gt;='様式３（療養者名簿）（⑤の場合）'!$BJ35,IF(TA$19&lt;='様式３（療養者名簿）（⑤の場合）'!$BK35,1,0),0),0)</f>
        <v>0</v>
      </c>
      <c r="TB30" s="248">
        <f>IF(TB$19-'様式３（療養者名簿）（⑤の場合）'!$BJ35+1&lt;=15,IF(TB$19&gt;='様式３（療養者名簿）（⑤の場合）'!$BJ35,IF(TB$19&lt;='様式３（療養者名簿）（⑤の場合）'!$BK35,1,0),0),0)</f>
        <v>0</v>
      </c>
      <c r="TC30" s="248">
        <f>IF(TC$19-'様式３（療養者名簿）（⑤の場合）'!$BJ35+1&lt;=15,IF(TC$19&gt;='様式３（療養者名簿）（⑤の場合）'!$BJ35,IF(TC$19&lt;='様式３（療養者名簿）（⑤の場合）'!$BK35,1,0),0),0)</f>
        <v>0</v>
      </c>
      <c r="TD30" s="248">
        <f>IF(TD$19-'様式３（療養者名簿）（⑤の場合）'!$BJ35+1&lt;=15,IF(TD$19&gt;='様式３（療養者名簿）（⑤の場合）'!$BJ35,IF(TD$19&lt;='様式３（療養者名簿）（⑤の場合）'!$BK35,1,0),0),0)</f>
        <v>0</v>
      </c>
      <c r="TE30" s="248">
        <f>IF(TE$19-'様式３（療養者名簿）（⑤の場合）'!$BJ35+1&lt;=15,IF(TE$19&gt;='様式３（療養者名簿）（⑤の場合）'!$BJ35,IF(TE$19&lt;='様式３（療養者名簿）（⑤の場合）'!$BK35,1,0),0),0)</f>
        <v>0</v>
      </c>
      <c r="TF30" s="248">
        <f>IF(TF$19-'様式３（療養者名簿）（⑤の場合）'!$BJ35+1&lt;=15,IF(TF$19&gt;='様式３（療養者名簿）（⑤の場合）'!$BJ35,IF(TF$19&lt;='様式３（療養者名簿）（⑤の場合）'!$BK35,1,0),0),0)</f>
        <v>0</v>
      </c>
      <c r="TG30" s="248">
        <f>IF(TG$19-'様式３（療養者名簿）（⑤の場合）'!$BJ35+1&lt;=15,IF(TG$19&gt;='様式３（療養者名簿）（⑤の場合）'!$BJ35,IF(TG$19&lt;='様式３（療養者名簿）（⑤の場合）'!$BK35,1,0),0),0)</f>
        <v>0</v>
      </c>
      <c r="TH30" s="248">
        <f>IF(TH$19-'様式３（療養者名簿）（⑤の場合）'!$BJ35+1&lt;=15,IF(TH$19&gt;='様式３（療養者名簿）（⑤の場合）'!$BJ35,IF(TH$19&lt;='様式３（療養者名簿）（⑤の場合）'!$BK35,1,0),0),0)</f>
        <v>0</v>
      </c>
      <c r="TI30" s="248">
        <f>IF(TI$19-'様式３（療養者名簿）（⑤の場合）'!$BJ35+1&lt;=15,IF(TI$19&gt;='様式３（療養者名簿）（⑤の場合）'!$BJ35,IF(TI$19&lt;='様式３（療養者名簿）（⑤の場合）'!$BK35,1,0),0),0)</f>
        <v>0</v>
      </c>
      <c r="TJ30" s="248">
        <f>IF(TJ$19-'様式３（療養者名簿）（⑤の場合）'!$BJ35+1&lt;=15,IF(TJ$19&gt;='様式３（療養者名簿）（⑤の場合）'!$BJ35,IF(TJ$19&lt;='様式３（療養者名簿）（⑤の場合）'!$BK35,1,0),0),0)</f>
        <v>0</v>
      </c>
      <c r="TK30" s="248">
        <f>IF(TK$19-'様式３（療養者名簿）（⑤の場合）'!$BJ35+1&lt;=15,IF(TK$19&gt;='様式３（療養者名簿）（⑤の場合）'!$BJ35,IF(TK$19&lt;='様式３（療養者名簿）（⑤の場合）'!$BK35,1,0),0),0)</f>
        <v>0</v>
      </c>
      <c r="TL30" s="248">
        <f>IF(TL$19-'様式３（療養者名簿）（⑤の場合）'!$BJ35+1&lt;=15,IF(TL$19&gt;='様式３（療養者名簿）（⑤の場合）'!$BJ35,IF(TL$19&lt;='様式３（療養者名簿）（⑤の場合）'!$BK35,1,0),0),0)</f>
        <v>0</v>
      </c>
      <c r="TM30" s="248">
        <f>IF(TM$19-'様式３（療養者名簿）（⑤の場合）'!$BJ35+1&lt;=15,IF(TM$19&gt;='様式３（療養者名簿）（⑤の場合）'!$BJ35,IF(TM$19&lt;='様式３（療養者名簿）（⑤の場合）'!$BK35,1,0),0),0)</f>
        <v>0</v>
      </c>
      <c r="TN30" s="248">
        <f>IF(TN$19-'様式３（療養者名簿）（⑤の場合）'!$BJ35+1&lt;=15,IF(TN$19&gt;='様式３（療養者名簿）（⑤の場合）'!$BJ35,IF(TN$19&lt;='様式３（療養者名簿）（⑤の場合）'!$BK35,1,0),0),0)</f>
        <v>0</v>
      </c>
      <c r="TO30" s="248">
        <f>IF(TO$19-'様式３（療養者名簿）（⑤の場合）'!$BJ35+1&lt;=15,IF(TO$19&gt;='様式３（療養者名簿）（⑤の場合）'!$BJ35,IF(TO$19&lt;='様式３（療養者名簿）（⑤の場合）'!$BK35,1,0),0),0)</f>
        <v>0</v>
      </c>
      <c r="TP30" s="248">
        <f>IF(TP$19-'様式３（療養者名簿）（⑤の場合）'!$BJ35+1&lt;=15,IF(TP$19&gt;='様式３（療養者名簿）（⑤の場合）'!$BJ35,IF(TP$19&lt;='様式３（療養者名簿）（⑤の場合）'!$BK35,1,0),0),0)</f>
        <v>0</v>
      </c>
      <c r="TQ30" s="248">
        <f>IF(TQ$19-'様式３（療養者名簿）（⑤の場合）'!$BJ35+1&lt;=15,IF(TQ$19&gt;='様式３（療養者名簿）（⑤の場合）'!$BJ35,IF(TQ$19&lt;='様式３（療養者名簿）（⑤の場合）'!$BK35,1,0),0),0)</f>
        <v>0</v>
      </c>
      <c r="TR30" s="248">
        <f>IF(TR$19-'様式３（療養者名簿）（⑤の場合）'!$BJ35+1&lt;=15,IF(TR$19&gt;='様式３（療養者名簿）（⑤の場合）'!$BJ35,IF(TR$19&lt;='様式３（療養者名簿）（⑤の場合）'!$BK35,1,0),0),0)</f>
        <v>0</v>
      </c>
      <c r="TS30" s="248">
        <f>IF(TS$19-'様式３（療養者名簿）（⑤の場合）'!$BJ35+1&lt;=15,IF(TS$19&gt;='様式３（療養者名簿）（⑤の場合）'!$BJ35,IF(TS$19&lt;='様式３（療養者名簿）（⑤の場合）'!$BK35,1,0),0),0)</f>
        <v>0</v>
      </c>
      <c r="TT30" s="248">
        <f>IF(TT$19-'様式３（療養者名簿）（⑤の場合）'!$BJ35+1&lt;=15,IF(TT$19&gt;='様式３（療養者名簿）（⑤の場合）'!$BJ35,IF(TT$19&lt;='様式３（療養者名簿）（⑤の場合）'!$BK35,1,0),0),0)</f>
        <v>0</v>
      </c>
      <c r="TU30" s="248">
        <f>IF(TU$19-'様式３（療養者名簿）（⑤の場合）'!$BJ35+1&lt;=15,IF(TU$19&gt;='様式３（療養者名簿）（⑤の場合）'!$BJ35,IF(TU$19&lt;='様式３（療養者名簿）（⑤の場合）'!$BK35,1,0),0),0)</f>
        <v>0</v>
      </c>
      <c r="TV30" s="248">
        <f>IF(TV$19-'様式３（療養者名簿）（⑤の場合）'!$BJ35+1&lt;=15,IF(TV$19&gt;='様式３（療養者名簿）（⑤の場合）'!$BJ35,IF(TV$19&lt;='様式３（療養者名簿）（⑤の場合）'!$BK35,1,0),0),0)</f>
        <v>0</v>
      </c>
      <c r="TW30" s="248">
        <f>IF(TW$19-'様式３（療養者名簿）（⑤の場合）'!$BJ35+1&lt;=15,IF(TW$19&gt;='様式３（療養者名簿）（⑤の場合）'!$BJ35,IF(TW$19&lt;='様式３（療養者名簿）（⑤の場合）'!$BK35,1,0),0),0)</f>
        <v>0</v>
      </c>
      <c r="TX30" s="248">
        <f>IF(TX$19-'様式３（療養者名簿）（⑤の場合）'!$BJ35+1&lt;=15,IF(TX$19&gt;='様式３（療養者名簿）（⑤の場合）'!$BJ35,IF(TX$19&lt;='様式３（療養者名簿）（⑤の場合）'!$BK35,1,0),0),0)</f>
        <v>0</v>
      </c>
      <c r="TY30" s="248">
        <f>IF(TY$19-'様式３（療養者名簿）（⑤の場合）'!$BJ35+1&lt;=15,IF(TY$19&gt;='様式３（療養者名簿）（⑤の場合）'!$BJ35,IF(TY$19&lt;='様式３（療養者名簿）（⑤の場合）'!$BK35,1,0),0),0)</f>
        <v>0</v>
      </c>
      <c r="TZ30" s="248">
        <f>IF(TZ$19-'様式３（療養者名簿）（⑤の場合）'!$BJ35+1&lt;=15,IF(TZ$19&gt;='様式３（療養者名簿）（⑤の場合）'!$BJ35,IF(TZ$19&lt;='様式３（療養者名簿）（⑤の場合）'!$BK35,1,0),0),0)</f>
        <v>0</v>
      </c>
      <c r="UA30" s="248">
        <f>IF(UA$19-'様式３（療養者名簿）（⑤の場合）'!$BJ35+1&lt;=15,IF(UA$19&gt;='様式３（療養者名簿）（⑤の場合）'!$BJ35,IF(UA$19&lt;='様式３（療養者名簿）（⑤の場合）'!$BK35,1,0),0),0)</f>
        <v>0</v>
      </c>
      <c r="UB30" s="248">
        <f>IF(UB$19-'様式３（療養者名簿）（⑤の場合）'!$BJ35+1&lt;=15,IF(UB$19&gt;='様式３（療養者名簿）（⑤の場合）'!$BJ35,IF(UB$19&lt;='様式３（療養者名簿）（⑤の場合）'!$BK35,1,0),0),0)</f>
        <v>0</v>
      </c>
      <c r="UC30" s="248">
        <f>IF(UC$19-'様式３（療養者名簿）（⑤の場合）'!$BJ35+1&lt;=15,IF(UC$19&gt;='様式３（療養者名簿）（⑤の場合）'!$BJ35,IF(UC$19&lt;='様式３（療養者名簿）（⑤の場合）'!$BK35,1,0),0),0)</f>
        <v>0</v>
      </c>
      <c r="UD30" s="372">
        <f>IF(UD$19-'様式３（療養者名簿）（⑤の場合）'!$BJ35+1&lt;=15,IF(UD$19&gt;='様式３（療養者名簿）（⑤の場合）'!$BJ35,IF(UD$19&lt;='様式３（療養者名簿）（⑤の場合）'!$BK35,1,0),0),0)</f>
        <v>0</v>
      </c>
      <c r="UE30" s="372">
        <f>IF(UE$19-'様式３（療養者名簿）（⑤の場合）'!$BJ35+1&lt;=15,IF(UE$19&gt;='様式３（療養者名簿）（⑤の場合）'!$BJ35,IF(UE$19&lt;='様式３（療養者名簿）（⑤の場合）'!$BK35,1,0),0),0)</f>
        <v>0</v>
      </c>
      <c r="UF30" s="372">
        <f>IF(UF$19-'様式３（療養者名簿）（⑤の場合）'!$BJ35+1&lt;=15,IF(UF$19&gt;='様式３（療養者名簿）（⑤の場合）'!$BJ35,IF(UF$19&lt;='様式３（療養者名簿）（⑤の場合）'!$BK35,1,0),0),0)</f>
        <v>0</v>
      </c>
      <c r="UG30" s="372">
        <f>IF(UG$19-'様式３（療養者名簿）（⑤の場合）'!$BJ35+1&lt;=15,IF(UG$19&gt;='様式３（療養者名簿）（⑤の場合）'!$BJ35,IF(UG$19&lt;='様式３（療養者名簿）（⑤の場合）'!$BK35,1,0),0),0)</f>
        <v>0</v>
      </c>
      <c r="UH30" s="372">
        <f>IF(UH$19-'様式３（療養者名簿）（⑤の場合）'!$BJ35+1&lt;=15,IF(UH$19&gt;='様式３（療養者名簿）（⑤の場合）'!$BJ35,IF(UH$19&lt;='様式３（療養者名簿）（⑤の場合）'!$BK35,1,0),0),0)</f>
        <v>0</v>
      </c>
      <c r="UI30" s="372">
        <f>IF(UI$19-'様式３（療養者名簿）（⑤の場合）'!$BJ35+1&lt;=15,IF(UI$19&gt;='様式３（療養者名簿）（⑤の場合）'!$BJ35,IF(UI$19&lt;='様式３（療養者名簿）（⑤の場合）'!$BK35,1,0),0),0)</f>
        <v>0</v>
      </c>
      <c r="UJ30" s="372">
        <f>IF(UJ$19-'様式３（療養者名簿）（⑤の場合）'!$BJ35+1&lt;=15,IF(UJ$19&gt;='様式３（療養者名簿）（⑤の場合）'!$BJ35,IF(UJ$19&lt;='様式３（療養者名簿）（⑤の場合）'!$BK35,1,0),0),0)</f>
        <v>0</v>
      </c>
      <c r="UK30" s="372">
        <f>IF(UK$19-'様式３（療養者名簿）（⑤の場合）'!$BJ35+1&lt;=15,IF(UK$19&gt;='様式３（療養者名簿）（⑤の場合）'!$BJ35,IF(UK$19&lt;='様式３（療養者名簿）（⑤の場合）'!$BK35,1,0),0),0)</f>
        <v>0</v>
      </c>
      <c r="UL30" s="372">
        <f>IF(UL$19-'様式３（療養者名簿）（⑤の場合）'!$BJ35+1&lt;=15,IF(UL$19&gt;='様式３（療養者名簿）（⑤の場合）'!$BJ35,IF(UL$19&lt;='様式３（療養者名簿）（⑤の場合）'!$BK35,1,0),0),0)</f>
        <v>0</v>
      </c>
      <c r="UM30" s="372">
        <f>IF(UM$19-'様式３（療養者名簿）（⑤の場合）'!$BJ35+1&lt;=15,IF(UM$19&gt;='様式３（療養者名簿）（⑤の場合）'!$BJ35,IF(UM$19&lt;='様式３（療養者名簿）（⑤の場合）'!$BK35,1,0),0),0)</f>
        <v>0</v>
      </c>
      <c r="UN30" s="372">
        <f>IF(UN$19-'様式３（療養者名簿）（⑤の場合）'!$BJ35+1&lt;=15,IF(UN$19&gt;='様式３（療養者名簿）（⑤の場合）'!$BJ35,IF(UN$19&lt;='様式３（療養者名簿）（⑤の場合）'!$BK35,1,0),0),0)</f>
        <v>0</v>
      </c>
      <c r="UO30" s="372">
        <f>IF(UO$19-'様式３（療養者名簿）（⑤の場合）'!$BJ35+1&lt;=15,IF(UO$19&gt;='様式３（療養者名簿）（⑤の場合）'!$BJ35,IF(UO$19&lt;='様式３（療養者名簿）（⑤の場合）'!$BK35,1,0),0),0)</f>
        <v>0</v>
      </c>
      <c r="UP30" s="372">
        <f>IF(UP$19-'様式３（療養者名簿）（⑤の場合）'!$BJ35+1&lt;=15,IF(UP$19&gt;='様式３（療養者名簿）（⑤の場合）'!$BJ35,IF(UP$19&lt;='様式３（療養者名簿）（⑤の場合）'!$BK35,1,0),0),0)</f>
        <v>0</v>
      </c>
      <c r="UQ30" s="372">
        <f>IF(UQ$19-'様式３（療養者名簿）（⑤の場合）'!$BJ35+1&lt;=15,IF(UQ$19&gt;='様式３（療養者名簿）（⑤の場合）'!$BJ35,IF(UQ$19&lt;='様式３（療養者名簿）（⑤の場合）'!$BK35,1,0),0),0)</f>
        <v>0</v>
      </c>
      <c r="UR30" s="372">
        <f>IF(UR$19-'様式３（療養者名簿）（⑤の場合）'!$BJ35+1&lt;=15,IF(UR$19&gt;='様式３（療養者名簿）（⑤の場合）'!$BJ35,IF(UR$19&lt;='様式３（療養者名簿）（⑤の場合）'!$BK35,1,0),0),0)</f>
        <v>0</v>
      </c>
      <c r="US30" s="372">
        <f>IF(US$19-'様式３（療養者名簿）（⑤の場合）'!$BJ35+1&lt;=15,IF(US$19&gt;='様式３（療養者名簿）（⑤の場合）'!$BJ35,IF(US$19&lt;='様式３（療養者名簿）（⑤の場合）'!$BK35,1,0),0),0)</f>
        <v>0</v>
      </c>
      <c r="UT30" s="372">
        <f>IF(UT$19-'様式３（療養者名簿）（⑤の場合）'!$BJ35+1&lt;=15,IF(UT$19&gt;='様式３（療養者名簿）（⑤の場合）'!$BJ35,IF(UT$19&lt;='様式３（療養者名簿）（⑤の場合）'!$BK35,1,0),0),0)</f>
        <v>0</v>
      </c>
      <c r="UU30" s="372">
        <f>IF(UU$19-'様式３（療養者名簿）（⑤の場合）'!$BJ35+1&lt;=15,IF(UU$19&gt;='様式３（療養者名簿）（⑤の場合）'!$BJ35,IF(UU$19&lt;='様式３（療養者名簿）（⑤の場合）'!$BK35,1,0),0),0)</f>
        <v>0</v>
      </c>
      <c r="UV30" s="372">
        <f>IF(UV$19-'様式３（療養者名簿）（⑤の場合）'!$BJ35+1&lt;=15,IF(UV$19&gt;='様式３（療養者名簿）（⑤の場合）'!$BJ35,IF(UV$19&lt;='様式３（療養者名簿）（⑤の場合）'!$BK35,1,0),0),0)</f>
        <v>0</v>
      </c>
      <c r="UW30" s="372">
        <f>IF(UW$19-'様式３（療養者名簿）（⑤の場合）'!$BJ35+1&lt;=15,IF(UW$19&gt;='様式３（療養者名簿）（⑤の場合）'!$BJ35,IF(UW$19&lt;='様式３（療養者名簿）（⑤の場合）'!$BK35,1,0),0),0)</f>
        <v>0</v>
      </c>
      <c r="UX30" s="372">
        <f>IF(UX$19-'様式３（療養者名簿）（⑤の場合）'!$BJ35+1&lt;=15,IF(UX$19&gt;='様式３（療養者名簿）（⑤の場合）'!$BJ35,IF(UX$19&lt;='様式３（療養者名簿）（⑤の場合）'!$BK35,1,0),0),0)</f>
        <v>0</v>
      </c>
      <c r="UY30" s="372">
        <f>IF(UY$19-'様式３（療養者名簿）（⑤の場合）'!$BJ35+1&lt;=15,IF(UY$19&gt;='様式３（療養者名簿）（⑤の場合）'!$BJ35,IF(UY$19&lt;='様式３（療養者名簿）（⑤の場合）'!$BK35,1,0),0),0)</f>
        <v>0</v>
      </c>
      <c r="UZ30" s="372">
        <f>IF(UZ$19-'様式３（療養者名簿）（⑤の場合）'!$BJ35+1&lt;=15,IF(UZ$19&gt;='様式３（療養者名簿）（⑤の場合）'!$BJ35,IF(UZ$19&lt;='様式３（療養者名簿）（⑤の場合）'!$BK35,1,0),0),0)</f>
        <v>0</v>
      </c>
      <c r="VA30" s="372">
        <f>IF(VA$19-'様式３（療養者名簿）（⑤の場合）'!$BJ35+1&lt;=15,IF(VA$19&gt;='様式３（療養者名簿）（⑤の場合）'!$BJ35,IF(VA$19&lt;='様式３（療養者名簿）（⑤の場合）'!$BK35,1,0),0),0)</f>
        <v>0</v>
      </c>
      <c r="VB30" s="372">
        <f>IF(VB$19-'様式３（療養者名簿）（⑤の場合）'!$BJ35+1&lt;=15,IF(VB$19&gt;='様式３（療養者名簿）（⑤の場合）'!$BJ35,IF(VB$19&lt;='様式３（療養者名簿）（⑤の場合）'!$BK35,1,0),0),0)</f>
        <v>0</v>
      </c>
      <c r="VC30" s="372">
        <f>IF(VC$19-'様式３（療養者名簿）（⑤の場合）'!$BJ35+1&lt;=15,IF(VC$19&gt;='様式３（療養者名簿）（⑤の場合）'!$BJ35,IF(VC$19&lt;='様式３（療養者名簿）（⑤の場合）'!$BK35,1,0),0),0)</f>
        <v>0</v>
      </c>
      <c r="VD30" s="372">
        <f>IF(VD$19-'様式３（療養者名簿）（⑤の場合）'!$BJ35+1&lt;=15,IF(VD$19&gt;='様式３（療養者名簿）（⑤の場合）'!$BJ35,IF(VD$19&lt;='様式３（療養者名簿）（⑤の場合）'!$BK35,1,0),0),0)</f>
        <v>0</v>
      </c>
      <c r="VE30" s="372">
        <f>IF(VE$19-'様式３（療養者名簿）（⑤の場合）'!$BJ35+1&lt;=15,IF(VE$19&gt;='様式３（療養者名簿）（⑤の場合）'!$BJ35,IF(VE$19&lt;='様式３（療養者名簿）（⑤の場合）'!$BK35,1,0),0),0)</f>
        <v>0</v>
      </c>
      <c r="VF30" s="372">
        <f>IF(VF$19-'様式３（療養者名簿）（⑤の場合）'!$BJ35+1&lt;=15,IF(VF$19&gt;='様式３（療養者名簿）（⑤の場合）'!$BJ35,IF(VF$19&lt;='様式３（療養者名簿）（⑤の場合）'!$BK35,1,0),0),0)</f>
        <v>0</v>
      </c>
      <c r="VG30" s="372">
        <f>IF(VG$19-'様式３（療養者名簿）（⑤の場合）'!$BJ35+1&lt;=15,IF(VG$19&gt;='様式３（療養者名簿）（⑤の場合）'!$BJ35,IF(VG$19&lt;='様式３（療養者名簿）（⑤の場合）'!$BK35,1,0),0),0)</f>
        <v>0</v>
      </c>
      <c r="VH30" s="372">
        <f>IF(VH$19-'様式３（療養者名簿）（⑤の場合）'!$BJ35+1&lt;=15,IF(VH$19&gt;='様式３（療養者名簿）（⑤の場合）'!$BJ35,IF(VH$19&lt;='様式３（療養者名簿）（⑤の場合）'!$BK35,1,0),0),0)</f>
        <v>0</v>
      </c>
      <c r="VI30" s="372">
        <f>IF(VI$19-'様式３（療養者名簿）（⑤の場合）'!$BJ35+1&lt;=15,IF(VI$19&gt;='様式３（療養者名簿）（⑤の場合）'!$BJ35,IF(VI$19&lt;='様式３（療養者名簿）（⑤の場合）'!$BK35,1,0),0),0)</f>
        <v>0</v>
      </c>
      <c r="VJ30" s="372">
        <f>IF(VJ$19-'様式３（療養者名簿）（⑤の場合）'!$BJ35+1&lt;=15,IF(VJ$19&gt;='様式３（療養者名簿）（⑤の場合）'!$BJ35,IF(VJ$19&lt;='様式３（療養者名簿）（⑤の場合）'!$BK35,1,0),0),0)</f>
        <v>0</v>
      </c>
      <c r="VK30" s="372">
        <f>IF(VK$19-'様式３（療養者名簿）（⑤の場合）'!$BJ35+1&lt;=15,IF(VK$19&gt;='様式３（療養者名簿）（⑤の場合）'!$BJ35,IF(VK$19&lt;='様式３（療養者名簿）（⑤の場合）'!$BK35,1,0),0),0)</f>
        <v>0</v>
      </c>
      <c r="VL30" s="372">
        <f>IF(VL$19-'様式３（療養者名簿）（⑤の場合）'!$BJ35+1&lt;=15,IF(VL$19&gt;='様式３（療養者名簿）（⑤の場合）'!$BJ35,IF(VL$19&lt;='様式３（療養者名簿）（⑤の場合）'!$BK35,1,0),0),0)</f>
        <v>0</v>
      </c>
      <c r="VM30" s="372">
        <f>IF(VM$19-'様式３（療養者名簿）（⑤の場合）'!$BJ35+1&lt;=15,IF(VM$19&gt;='様式３（療養者名簿）（⑤の場合）'!$BJ35,IF(VM$19&lt;='様式３（療養者名簿）（⑤の場合）'!$BK35,1,0),0),0)</f>
        <v>0</v>
      </c>
      <c r="VN30" s="372">
        <f>IF(VN$19-'様式３（療養者名簿）（⑤の場合）'!$BJ35+1&lt;=15,IF(VN$19&gt;='様式３（療養者名簿）（⑤の場合）'!$BJ35,IF(VN$19&lt;='様式３（療養者名簿）（⑤の場合）'!$BK35,1,0),0),0)</f>
        <v>0</v>
      </c>
      <c r="VO30" s="372">
        <f>IF(VO$19-'様式３（療養者名簿）（⑤の場合）'!$BJ35+1&lt;=15,IF(VO$19&gt;='様式３（療養者名簿）（⑤の場合）'!$BJ35,IF(VO$19&lt;='様式３（療養者名簿）（⑤の場合）'!$BK35,1,0),0),0)</f>
        <v>0</v>
      </c>
      <c r="VP30" s="372">
        <f>IF(VP$19-'様式３（療養者名簿）（⑤の場合）'!$BJ35+1&lt;=15,IF(VP$19&gt;='様式３（療養者名簿）（⑤の場合）'!$BJ35,IF(VP$19&lt;='様式３（療養者名簿）（⑤の場合）'!$BK35,1,0),0),0)</f>
        <v>0</v>
      </c>
      <c r="VQ30" s="372">
        <f>IF(VQ$19-'様式３（療養者名簿）（⑤の場合）'!$BJ35+1&lt;=15,IF(VQ$19&gt;='様式３（療養者名簿）（⑤の場合）'!$BJ35,IF(VQ$19&lt;='様式３（療養者名簿）（⑤の場合）'!$BK35,1,0),0),0)</f>
        <v>0</v>
      </c>
      <c r="VR30" s="372">
        <f>IF(VR$19-'様式３（療養者名簿）（⑤の場合）'!$BJ35+1&lt;=15,IF(VR$19&gt;='様式３（療養者名簿）（⑤の場合）'!$BJ35,IF(VR$19&lt;='様式３（療養者名簿）（⑤の場合）'!$BK35,1,0),0),0)</f>
        <v>0</v>
      </c>
      <c r="VS30" s="372">
        <f>IF(VS$19-'様式３（療養者名簿）（⑤の場合）'!$BJ35+1&lt;=15,IF(VS$19&gt;='様式３（療養者名簿）（⑤の場合）'!$BJ35,IF(VS$19&lt;='様式３（療養者名簿）（⑤の場合）'!$BK35,1,0),0),0)</f>
        <v>0</v>
      </c>
      <c r="VT30" s="372">
        <f>IF(VT$19-'様式３（療養者名簿）（⑤の場合）'!$BJ35+1&lt;=15,IF(VT$19&gt;='様式３（療養者名簿）（⑤の場合）'!$BJ35,IF(VT$19&lt;='様式３（療養者名簿）（⑤の場合）'!$BK35,1,0),0),0)</f>
        <v>0</v>
      </c>
      <c r="VU30" s="372">
        <f>IF(VU$19-'様式３（療養者名簿）（⑤の場合）'!$BJ35+1&lt;=15,IF(VU$19&gt;='様式３（療養者名簿）（⑤の場合）'!$BJ35,IF(VU$19&lt;='様式３（療養者名簿）（⑤の場合）'!$BK35,1,0),0),0)</f>
        <v>0</v>
      </c>
      <c r="VV30" s="372">
        <f>IF(VV$19-'様式３（療養者名簿）（⑤の場合）'!$BJ35+1&lt;=15,IF(VV$19&gt;='様式３（療養者名簿）（⑤の場合）'!$BJ35,IF(VV$19&lt;='様式３（療養者名簿）（⑤の場合）'!$BK35,1,0),0),0)</f>
        <v>0</v>
      </c>
      <c r="VW30" s="372">
        <f>IF(VW$19-'様式３（療養者名簿）（⑤の場合）'!$BJ35+1&lt;=15,IF(VW$19&gt;='様式３（療養者名簿）（⑤の場合）'!$BJ35,IF(VW$19&lt;='様式３（療養者名簿）（⑤の場合）'!$BK35,1,0),0),0)</f>
        <v>0</v>
      </c>
      <c r="VX30" s="372">
        <f>IF(VX$19-'様式３（療養者名簿）（⑤の場合）'!$BJ35+1&lt;=15,IF(VX$19&gt;='様式３（療養者名簿）（⑤の場合）'!$BJ35,IF(VX$19&lt;='様式３（療養者名簿）（⑤の場合）'!$BK35,1,0),0),0)</f>
        <v>0</v>
      </c>
      <c r="VY30" s="372">
        <f>IF(VY$19-'様式３（療養者名簿）（⑤の場合）'!$BJ35+1&lt;=15,IF(VY$19&gt;='様式３（療養者名簿）（⑤の場合）'!$BJ35,IF(VY$19&lt;='様式３（療養者名簿）（⑤の場合）'!$BK35,1,0),0),0)</f>
        <v>0</v>
      </c>
      <c r="VZ30" s="372">
        <f>IF(VZ$19-'様式３（療養者名簿）（⑤の場合）'!$BJ35+1&lt;=15,IF(VZ$19&gt;='様式３（療養者名簿）（⑤の場合）'!$BJ35,IF(VZ$19&lt;='様式３（療養者名簿）（⑤の場合）'!$BK35,1,0),0),0)</f>
        <v>0</v>
      </c>
      <c r="WA30" s="372">
        <f>IF(WA$19-'様式３（療養者名簿）（⑤の場合）'!$BJ35+1&lt;=15,IF(WA$19&gt;='様式３（療養者名簿）（⑤の場合）'!$BJ35,IF(WA$19&lt;='様式３（療養者名簿）（⑤の場合）'!$BK35,1,0),0),0)</f>
        <v>0</v>
      </c>
      <c r="WB30" s="372">
        <f>IF(WB$19-'様式３（療養者名簿）（⑤の場合）'!$BJ35+1&lt;=15,IF(WB$19&gt;='様式３（療養者名簿）（⑤の場合）'!$BJ35,IF(WB$19&lt;='様式３（療養者名簿）（⑤の場合）'!$BK35,1,0),0),0)</f>
        <v>0</v>
      </c>
      <c r="WC30" s="372">
        <f>IF(WC$19-'様式３（療養者名簿）（⑤の場合）'!$BJ35+1&lt;=15,IF(WC$19&gt;='様式３（療養者名簿）（⑤の場合）'!$BJ35,IF(WC$19&lt;='様式３（療養者名簿）（⑤の場合）'!$BK35,1,0),0),0)</f>
        <v>0</v>
      </c>
      <c r="WD30" s="372">
        <f>IF(WD$19-'様式３（療養者名簿）（⑤の場合）'!$BJ35+1&lt;=15,IF(WD$19&gt;='様式３（療養者名簿）（⑤の場合）'!$BJ35,IF(WD$19&lt;='様式３（療養者名簿）（⑤の場合）'!$BK35,1,0),0),0)</f>
        <v>0</v>
      </c>
      <c r="WE30" s="372">
        <f>IF(WE$19-'様式３（療養者名簿）（⑤の場合）'!$BJ35+1&lt;=15,IF(WE$19&gt;='様式３（療養者名簿）（⑤の場合）'!$BJ35,IF(WE$19&lt;='様式３（療養者名簿）（⑤の場合）'!$BK35,1,0),0),0)</f>
        <v>0</v>
      </c>
      <c r="WF30" s="372">
        <f>IF(WF$19-'様式３（療養者名簿）（⑤の場合）'!$BJ35+1&lt;=15,IF(WF$19&gt;='様式３（療養者名簿）（⑤の場合）'!$BJ35,IF(WF$19&lt;='様式３（療養者名簿）（⑤の場合）'!$BK35,1,0),0),0)</f>
        <v>0</v>
      </c>
      <c r="WG30" s="372">
        <f>IF(WG$19-'様式３（療養者名簿）（⑤の場合）'!$BJ35+1&lt;=15,IF(WG$19&gt;='様式３（療養者名簿）（⑤の場合）'!$BJ35,IF(WG$19&lt;='様式３（療養者名簿）（⑤の場合）'!$BK35,1,0),0),0)</f>
        <v>0</v>
      </c>
      <c r="WH30" s="372">
        <f>IF(WH$19-'様式３（療養者名簿）（⑤の場合）'!$BJ35+1&lt;=15,IF(WH$19&gt;='様式３（療養者名簿）（⑤の場合）'!$BJ35,IF(WH$19&lt;='様式３（療養者名簿）（⑤の場合）'!$BK35,1,0),0),0)</f>
        <v>0</v>
      </c>
      <c r="WI30" s="372">
        <f>IF(WI$19-'様式３（療養者名簿）（⑤の場合）'!$BJ35+1&lt;=15,IF(WI$19&gt;='様式３（療養者名簿）（⑤の場合）'!$BJ35,IF(WI$19&lt;='様式３（療養者名簿）（⑤の場合）'!$BK35,1,0),0),0)</f>
        <v>0</v>
      </c>
      <c r="WJ30" s="372">
        <f>IF(WJ$19-'様式３（療養者名簿）（⑤の場合）'!$BJ35+1&lt;=15,IF(WJ$19&gt;='様式３（療養者名簿）（⑤の場合）'!$BJ35,IF(WJ$19&lt;='様式３（療養者名簿）（⑤の場合）'!$BK35,1,0),0),0)</f>
        <v>0</v>
      </c>
      <c r="WK30" s="372">
        <f>IF(WK$19-'様式３（療養者名簿）（⑤の場合）'!$BJ35+1&lt;=15,IF(WK$19&gt;='様式３（療養者名簿）（⑤の場合）'!$BJ35,IF(WK$19&lt;='様式３（療養者名簿）（⑤の場合）'!$BK35,1,0),0),0)</f>
        <v>0</v>
      </c>
      <c r="WL30" s="372">
        <f>IF(WL$19-'様式３（療養者名簿）（⑤の場合）'!$BJ35+1&lt;=15,IF(WL$19&gt;='様式３（療養者名簿）（⑤の場合）'!$BJ35,IF(WL$19&lt;='様式３（療養者名簿）（⑤の場合）'!$BK35,1,0),0),0)</f>
        <v>0</v>
      </c>
      <c r="WM30" s="372">
        <f>IF(WM$19-'様式３（療養者名簿）（⑤の場合）'!$BJ35+1&lt;=15,IF(WM$19&gt;='様式３（療養者名簿）（⑤の場合）'!$BJ35,IF(WM$19&lt;='様式３（療養者名簿）（⑤の場合）'!$BK35,1,0),0),0)</f>
        <v>0</v>
      </c>
      <c r="WN30" s="372">
        <f>IF(WN$19-'様式３（療養者名簿）（⑤の場合）'!$BJ35+1&lt;=15,IF(WN$19&gt;='様式３（療養者名簿）（⑤の場合）'!$BJ35,IF(WN$19&lt;='様式３（療養者名簿）（⑤の場合）'!$BK35,1,0),0),0)</f>
        <v>0</v>
      </c>
      <c r="WO30" s="372">
        <f>IF(WO$19-'様式３（療養者名簿）（⑤の場合）'!$BJ35+1&lt;=15,IF(WO$19&gt;='様式３（療養者名簿）（⑤の場合）'!$BJ35,IF(WO$19&lt;='様式３（療養者名簿）（⑤の場合）'!$BK35,1,0),0),0)</f>
        <v>0</v>
      </c>
      <c r="WP30" s="372">
        <f>IF(WP$19-'様式３（療養者名簿）（⑤の場合）'!$BJ35+1&lt;=15,IF(WP$19&gt;='様式３（療養者名簿）（⑤の場合）'!$BJ35,IF(WP$19&lt;='様式３（療養者名簿）（⑤の場合）'!$BK35,1,0),0),0)</f>
        <v>0</v>
      </c>
      <c r="WQ30" s="372">
        <f>IF(WQ$19-'様式３（療養者名簿）（⑤の場合）'!$BJ35+1&lt;=15,IF(WQ$19&gt;='様式３（療養者名簿）（⑤の場合）'!$BJ35,IF(WQ$19&lt;='様式３（療養者名簿）（⑤の場合）'!$BK35,1,0),0),0)</f>
        <v>0</v>
      </c>
      <c r="WR30" s="372">
        <f>IF(WR$19-'様式３（療養者名簿）（⑤の場合）'!$BJ35+1&lt;=15,IF(WR$19&gt;='様式３（療養者名簿）（⑤の場合）'!$BJ35,IF(WR$19&lt;='様式３（療養者名簿）（⑤の場合）'!$BK35,1,0),0),0)</f>
        <v>0</v>
      </c>
      <c r="WS30" s="372">
        <f>IF(WS$19-'様式３（療養者名簿）（⑤の場合）'!$BJ35+1&lt;=15,IF(WS$19&gt;='様式３（療養者名簿）（⑤の場合）'!$BJ35,IF(WS$19&lt;='様式３（療養者名簿）（⑤の場合）'!$BK35,1,0),0),0)</f>
        <v>0</v>
      </c>
      <c r="WT30" s="372">
        <f>IF(WT$19-'様式３（療養者名簿）（⑤の場合）'!$BJ35+1&lt;=15,IF(WT$19&gt;='様式３（療養者名簿）（⑤の場合）'!$BJ35,IF(WT$19&lt;='様式３（療養者名簿）（⑤の場合）'!$BK35,1,0),0),0)</f>
        <v>0</v>
      </c>
      <c r="WU30" s="372">
        <f>IF(WU$19-'様式３（療養者名簿）（⑤の場合）'!$BJ35+1&lt;=15,IF(WU$19&gt;='様式３（療養者名簿）（⑤の場合）'!$BJ35,IF(WU$19&lt;='様式３（療養者名簿）（⑤の場合）'!$BK35,1,0),0),0)</f>
        <v>0</v>
      </c>
      <c r="WV30" s="372">
        <f>IF(WV$19-'様式３（療養者名簿）（⑤の場合）'!$BJ35+1&lt;=15,IF(WV$19&gt;='様式３（療養者名簿）（⑤の場合）'!$BJ35,IF(WV$19&lt;='様式３（療養者名簿）（⑤の場合）'!$BK35,1,0),0),0)</f>
        <v>0</v>
      </c>
      <c r="WW30" s="372">
        <f>IF(WW$19-'様式３（療養者名簿）（⑤の場合）'!$BJ35+1&lt;=15,IF(WW$19&gt;='様式３（療養者名簿）（⑤の場合）'!$BJ35,IF(WW$19&lt;='様式３（療養者名簿）（⑤の場合）'!$BK35,1,0),0),0)</f>
        <v>0</v>
      </c>
      <c r="WX30" s="372">
        <f>IF(WX$19-'様式３（療養者名簿）（⑤の場合）'!$BJ35+1&lt;=15,IF(WX$19&gt;='様式３（療養者名簿）（⑤の場合）'!$BJ35,IF(WX$19&lt;='様式３（療養者名簿）（⑤の場合）'!$BK35,1,0),0),0)</f>
        <v>0</v>
      </c>
      <c r="WY30" s="372">
        <f>IF(WY$19-'様式３（療養者名簿）（⑤の場合）'!$BJ35+1&lt;=15,IF(WY$19&gt;='様式３（療養者名簿）（⑤の場合）'!$BJ35,IF(WY$19&lt;='様式３（療養者名簿）（⑤の場合）'!$BK35,1,0),0),0)</f>
        <v>0</v>
      </c>
      <c r="WZ30" s="372">
        <f>IF(WZ$19-'様式３（療養者名簿）（⑤の場合）'!$BJ35+1&lt;=15,IF(WZ$19&gt;='様式３（療養者名簿）（⑤の場合）'!$BJ35,IF(WZ$19&lt;='様式３（療養者名簿）（⑤の場合）'!$BK35,1,0),0),0)</f>
        <v>0</v>
      </c>
      <c r="XA30" s="372">
        <f>IF(XA$19-'様式３（療養者名簿）（⑤の場合）'!$BJ35+1&lt;=15,IF(XA$19&gt;='様式３（療養者名簿）（⑤の場合）'!$BJ35,IF(XA$19&lt;='様式３（療養者名簿）（⑤の場合）'!$BK35,1,0),0),0)</f>
        <v>0</v>
      </c>
      <c r="XB30" s="372">
        <f>IF(XB$19-'様式３（療養者名簿）（⑤の場合）'!$BJ35+1&lt;=15,IF(XB$19&gt;='様式３（療養者名簿）（⑤の場合）'!$BJ35,IF(XB$19&lt;='様式３（療養者名簿）（⑤の場合）'!$BK35,1,0),0),0)</f>
        <v>0</v>
      </c>
      <c r="XC30" s="372">
        <f>IF(XC$19-'様式３（療養者名簿）（⑤の場合）'!$BJ35+1&lt;=15,IF(XC$19&gt;='様式３（療養者名簿）（⑤の場合）'!$BJ35,IF(XC$19&lt;='様式３（療養者名簿）（⑤の場合）'!$BK35,1,0),0),0)</f>
        <v>0</v>
      </c>
      <c r="XD30" s="372">
        <f>IF(XD$19-'様式３（療養者名簿）（⑤の場合）'!$BJ35+1&lt;=15,IF(XD$19&gt;='様式３（療養者名簿）（⑤の場合）'!$BJ35,IF(XD$19&lt;='様式３（療養者名簿）（⑤の場合）'!$BK35,1,0),0),0)</f>
        <v>0</v>
      </c>
      <c r="XE30" s="372">
        <f>IF(XE$19-'様式３（療養者名簿）（⑤の場合）'!$BJ35+1&lt;=15,IF(XE$19&gt;='様式３（療養者名簿）（⑤の場合）'!$BJ35,IF(XE$19&lt;='様式３（療養者名簿）（⑤の場合）'!$BK35,1,0),0),0)</f>
        <v>0</v>
      </c>
      <c r="XF30" s="372">
        <f>IF(XF$19-'様式３（療養者名簿）（⑤の場合）'!$BJ35+1&lt;=15,IF(XF$19&gt;='様式３（療養者名簿）（⑤の場合）'!$BJ35,IF(XF$19&lt;='様式３（療養者名簿）（⑤の場合）'!$BK35,1,0),0),0)</f>
        <v>0</v>
      </c>
      <c r="XG30" s="372">
        <f>IF(XG$19-'様式３（療養者名簿）（⑤の場合）'!$BJ35+1&lt;=15,IF(XG$19&gt;='様式３（療養者名簿）（⑤の場合）'!$BJ35,IF(XG$19&lt;='様式３（療養者名簿）（⑤の場合）'!$BK35,1,0),0),0)</f>
        <v>0</v>
      </c>
      <c r="XH30" s="372">
        <f>IF(XH$19-'様式３（療養者名簿）（⑤の場合）'!$BJ35+1&lt;=15,IF(XH$19&gt;='様式３（療養者名簿）（⑤の場合）'!$BJ35,IF(XH$19&lt;='様式３（療養者名簿）（⑤の場合）'!$BK35,1,0),0),0)</f>
        <v>0</v>
      </c>
      <c r="XI30" s="372">
        <f>IF(XI$19-'様式３（療養者名簿）（⑤の場合）'!$BJ35+1&lt;=15,IF(XI$19&gt;='様式３（療養者名簿）（⑤の場合）'!$BJ35,IF(XI$19&lt;='様式３（療養者名簿）（⑤の場合）'!$BK35,1,0),0),0)</f>
        <v>0</v>
      </c>
      <c r="XJ30" s="372">
        <f>IF(XJ$19-'様式３（療養者名簿）（⑤の場合）'!$BJ35+1&lt;=15,IF(XJ$19&gt;='様式３（療養者名簿）（⑤の場合）'!$BJ35,IF(XJ$19&lt;='様式３（療養者名簿）（⑤の場合）'!$BK35,1,0),0),0)</f>
        <v>0</v>
      </c>
      <c r="XK30" s="372">
        <f>IF(XK$19-'様式３（療養者名簿）（⑤の場合）'!$BJ35+1&lt;=15,IF(XK$19&gt;='様式３（療養者名簿）（⑤の場合）'!$BJ35,IF(XK$19&lt;='様式３（療養者名簿）（⑤の場合）'!$BK35,1,0),0),0)</f>
        <v>0</v>
      </c>
      <c r="XL30" s="372">
        <f>IF(XL$19-'様式３（療養者名簿）（⑤の場合）'!$BJ35+1&lt;=15,IF(XL$19&gt;='様式３（療養者名簿）（⑤の場合）'!$BJ35,IF(XL$19&lt;='様式３（療養者名簿）（⑤の場合）'!$BK35,1,0),0),0)</f>
        <v>0</v>
      </c>
      <c r="XM30" s="372">
        <f>IF(XM$19-'様式３（療養者名簿）（⑤の場合）'!$BJ35+1&lt;=15,IF(XM$19&gt;='様式３（療養者名簿）（⑤の場合）'!$BJ35,IF(XM$19&lt;='様式３（療養者名簿）（⑤の場合）'!$BK35,1,0),0),0)</f>
        <v>0</v>
      </c>
      <c r="XN30" s="372">
        <f>IF(XN$19-'様式３（療養者名簿）（⑤の場合）'!$BJ35+1&lt;=15,IF(XN$19&gt;='様式３（療養者名簿）（⑤の場合）'!$BJ35,IF(XN$19&lt;='様式３（療養者名簿）（⑤の場合）'!$BK35,1,0),0),0)</f>
        <v>0</v>
      </c>
      <c r="XO30" s="372">
        <f>IF(XO$19-'様式３（療養者名簿）（⑤の場合）'!$BJ35+1&lt;=15,IF(XO$19&gt;='様式３（療養者名簿）（⑤の場合）'!$BJ35,IF(XO$19&lt;='様式３（療養者名簿）（⑤の場合）'!$BK35,1,0),0),0)</f>
        <v>0</v>
      </c>
      <c r="XP30" s="372">
        <f>IF(XP$19-'様式３（療養者名簿）（⑤の場合）'!$BJ35+1&lt;=15,IF(XP$19&gt;='様式３（療養者名簿）（⑤の場合）'!$BJ35,IF(XP$19&lt;='様式３（療養者名簿）（⑤の場合）'!$BK35,1,0),0),0)</f>
        <v>0</v>
      </c>
      <c r="XQ30" s="372">
        <f>IF(XQ$19-'様式３（療養者名簿）（⑤の場合）'!$BJ35+1&lt;=15,IF(XQ$19&gt;='様式３（療養者名簿）（⑤の場合）'!$BJ35,IF(XQ$19&lt;='様式３（療養者名簿）（⑤の場合）'!$BK35,1,0),0),0)</f>
        <v>0</v>
      </c>
      <c r="XR30" s="372">
        <f>IF(XR$19-'様式３（療養者名簿）（⑤の場合）'!$BJ35+1&lt;=15,IF(XR$19&gt;='様式３（療養者名簿）（⑤の場合）'!$BJ35,IF(XR$19&lt;='様式３（療養者名簿）（⑤の場合）'!$BK35,1,0),0),0)</f>
        <v>0</v>
      </c>
      <c r="XS30" s="372">
        <f>IF(XS$19-'様式３（療養者名簿）（⑤の場合）'!$BJ35+1&lt;=15,IF(XS$19&gt;='様式３（療養者名簿）（⑤の場合）'!$BJ35,IF(XS$19&lt;='様式３（療養者名簿）（⑤の場合）'!$BK35,1,0),0),0)</f>
        <v>0</v>
      </c>
      <c r="XT30" s="372">
        <f>IF(XT$19-'様式３（療養者名簿）（⑤の場合）'!$BJ35+1&lt;=15,IF(XT$19&gt;='様式３（療養者名簿）（⑤の場合）'!$BJ35,IF(XT$19&lt;='様式３（療養者名簿）（⑤の場合）'!$BK35,1,0),0),0)</f>
        <v>0</v>
      </c>
      <c r="XU30" s="372">
        <f>IF(XU$19-'様式３（療養者名簿）（⑤の場合）'!$BJ35+1&lt;=15,IF(XU$19&gt;='様式３（療養者名簿）（⑤の場合）'!$BJ35,IF(XU$19&lt;='様式３（療養者名簿）（⑤の場合）'!$BK35,1,0),0),0)</f>
        <v>0</v>
      </c>
      <c r="XV30" s="372">
        <f>IF(XV$19-'様式３（療養者名簿）（⑤の場合）'!$BJ35+1&lt;=15,IF(XV$19&gt;='様式３（療養者名簿）（⑤の場合）'!$BJ35,IF(XV$19&lt;='様式３（療養者名簿）（⑤の場合）'!$BK35,1,0),0),0)</f>
        <v>0</v>
      </c>
      <c r="XW30" s="372">
        <f>IF(XW$19-'様式３（療養者名簿）（⑤の場合）'!$BJ35+1&lt;=15,IF(XW$19&gt;='様式３（療養者名簿）（⑤の場合）'!$BJ35,IF(XW$19&lt;='様式３（療養者名簿）（⑤の場合）'!$BK35,1,0),0),0)</f>
        <v>0</v>
      </c>
      <c r="XX30" s="372">
        <f>IF(XX$19-'様式３（療養者名簿）（⑤の場合）'!$BJ35+1&lt;=15,IF(XX$19&gt;='様式３（療養者名簿）（⑤の場合）'!$BJ35,IF(XX$19&lt;='様式３（療養者名簿）（⑤の場合）'!$BK35,1,0),0),0)</f>
        <v>0</v>
      </c>
      <c r="XY30" s="372">
        <f>IF(XY$19-'様式３（療養者名簿）（⑤の場合）'!$BJ35+1&lt;=15,IF(XY$19&gt;='様式３（療養者名簿）（⑤の場合）'!$BJ35,IF(XY$19&lt;='様式３（療養者名簿）（⑤の場合）'!$BK35,1,0),0),0)</f>
        <v>0</v>
      </c>
      <c r="XZ30" s="372">
        <f>IF(XZ$19-'様式３（療養者名簿）（⑤の場合）'!$BJ35+1&lt;=15,IF(XZ$19&gt;='様式３（療養者名簿）（⑤の場合）'!$BJ35,IF(XZ$19&lt;='様式３（療養者名簿）（⑤の場合）'!$BK35,1,0),0),0)</f>
        <v>0</v>
      </c>
      <c r="YA30" s="372">
        <f>IF(YA$19-'様式３（療養者名簿）（⑤の場合）'!$BJ35+1&lt;=15,IF(YA$19&gt;='様式３（療養者名簿）（⑤の場合）'!$BJ35,IF(YA$19&lt;='様式３（療養者名簿）（⑤の場合）'!$BK35,1,0),0),0)</f>
        <v>0</v>
      </c>
      <c r="YB30" s="372">
        <f>IF(YB$19-'様式３（療養者名簿）（⑤の場合）'!$BJ35+1&lt;=15,IF(YB$19&gt;='様式３（療養者名簿）（⑤の場合）'!$BJ35,IF(YB$19&lt;='様式３（療養者名簿）（⑤の場合）'!$BK35,1,0),0),0)</f>
        <v>0</v>
      </c>
      <c r="YC30" s="372">
        <f>IF(YC$19-'様式３（療養者名簿）（⑤の場合）'!$BJ35+1&lt;=15,IF(YC$19&gt;='様式３（療養者名簿）（⑤の場合）'!$BJ35,IF(YC$19&lt;='様式３（療養者名簿）（⑤の場合）'!$BK35,1,0),0),0)</f>
        <v>0</v>
      </c>
      <c r="YD30" s="372">
        <f>IF(YD$19-'様式３（療養者名簿）（⑤の場合）'!$BJ35+1&lt;=15,IF(YD$19&gt;='様式３（療養者名簿）（⑤の場合）'!$BJ35,IF(YD$19&lt;='様式３（療養者名簿）（⑤の場合）'!$BK35,1,0),0),0)</f>
        <v>0</v>
      </c>
      <c r="YE30" s="372">
        <f>IF(YE$19-'様式３（療養者名簿）（⑤の場合）'!$BJ35+1&lt;=15,IF(YE$19&gt;='様式３（療養者名簿）（⑤の場合）'!$BJ35,IF(YE$19&lt;='様式３（療養者名簿）（⑤の場合）'!$BK35,1,0),0),0)</f>
        <v>0</v>
      </c>
      <c r="YF30" s="372">
        <f>IF(YF$19-'様式３（療養者名簿）（⑤の場合）'!$BJ35+1&lt;=15,IF(YF$19&gt;='様式３（療養者名簿）（⑤の場合）'!$BJ35,IF(YF$19&lt;='様式３（療養者名簿）（⑤の場合）'!$BK35,1,0),0),0)</f>
        <v>0</v>
      </c>
      <c r="YG30" s="372">
        <f>IF(YG$19-'様式３（療養者名簿）（⑤の場合）'!$BJ35+1&lt;=15,IF(YG$19&gt;='様式３（療養者名簿）（⑤の場合）'!$BJ35,IF(YG$19&lt;='様式３（療養者名簿）（⑤の場合）'!$BK35,1,0),0),0)</f>
        <v>0</v>
      </c>
      <c r="YH30" s="372">
        <f>IF(YH$19-'様式３（療養者名簿）（⑤の場合）'!$BJ35+1&lt;=15,IF(YH$19&gt;='様式３（療養者名簿）（⑤の場合）'!$BJ35,IF(YH$19&lt;='様式３（療養者名簿）（⑤の場合）'!$BK35,1,0),0),0)</f>
        <v>0</v>
      </c>
      <c r="YI30" s="372">
        <f>IF(YI$19-'様式３（療養者名簿）（⑤の場合）'!$BJ35+1&lt;=15,IF(YI$19&gt;='様式３（療養者名簿）（⑤の場合）'!$BJ35,IF(YI$19&lt;='様式３（療養者名簿）（⑤の場合）'!$BK35,1,0),0),0)</f>
        <v>0</v>
      </c>
      <c r="YJ30" s="372">
        <f>IF(YJ$19-'様式３（療養者名簿）（⑤の場合）'!$BJ35+1&lt;=15,IF(YJ$19&gt;='様式３（療養者名簿）（⑤の場合）'!$BJ35,IF(YJ$19&lt;='様式３（療養者名簿）（⑤の場合）'!$BK35,1,0),0),0)</f>
        <v>0</v>
      </c>
      <c r="YK30" s="372">
        <f>IF(YK$19-'様式３（療養者名簿）（⑤の場合）'!$BJ35+1&lt;=15,IF(YK$19&gt;='様式３（療養者名簿）（⑤の場合）'!$BJ35,IF(YK$19&lt;='様式３（療養者名簿）（⑤の場合）'!$BK35,1,0),0),0)</f>
        <v>0</v>
      </c>
      <c r="YL30" s="372">
        <f>IF(YL$19-'様式３（療養者名簿）（⑤の場合）'!$BJ35+1&lt;=15,IF(YL$19&gt;='様式３（療養者名簿）（⑤の場合）'!$BJ35,IF(YL$19&lt;='様式３（療養者名簿）（⑤の場合）'!$BK35,1,0),0),0)</f>
        <v>0</v>
      </c>
      <c r="YM30" s="372">
        <f>IF(YM$19-'様式３（療養者名簿）（⑤の場合）'!$BJ35+1&lt;=15,IF(YM$19&gt;='様式３（療養者名簿）（⑤の場合）'!$BJ35,IF(YM$19&lt;='様式３（療養者名簿）（⑤の場合）'!$BK35,1,0),0),0)</f>
        <v>0</v>
      </c>
      <c r="YN30" s="372">
        <f>IF(YN$19-'様式３（療養者名簿）（⑤の場合）'!$BJ35+1&lt;=15,IF(YN$19&gt;='様式３（療養者名簿）（⑤の場合）'!$BJ35,IF(YN$19&lt;='様式３（療養者名簿）（⑤の場合）'!$BK35,1,0),0),0)</f>
        <v>0</v>
      </c>
      <c r="YO30" s="372">
        <f>IF(YO$19-'様式３（療養者名簿）（⑤の場合）'!$BJ35+1&lt;=15,IF(YO$19&gt;='様式３（療養者名簿）（⑤の場合）'!$BJ35,IF(YO$19&lt;='様式３（療養者名簿）（⑤の場合）'!$BK35,1,0),0),0)</f>
        <v>0</v>
      </c>
      <c r="YP30" s="372">
        <f>IF(YP$19-'様式３（療養者名簿）（⑤の場合）'!$BJ35+1&lt;=15,IF(YP$19&gt;='様式３（療養者名簿）（⑤の場合）'!$BJ35,IF(YP$19&lt;='様式３（療養者名簿）（⑤の場合）'!$BK35,1,0),0),0)</f>
        <v>0</v>
      </c>
      <c r="YQ30" s="372">
        <f>IF(YQ$19-'様式３（療養者名簿）（⑤の場合）'!$BJ35+1&lt;=15,IF(YQ$19&gt;='様式３（療養者名簿）（⑤の場合）'!$BJ35,IF(YQ$19&lt;='様式３（療養者名簿）（⑤の場合）'!$BK35,1,0),0),0)</f>
        <v>0</v>
      </c>
      <c r="YR30" s="372">
        <f>IF(YR$19-'様式３（療養者名簿）（⑤の場合）'!$BJ35+1&lt;=15,IF(YR$19&gt;='様式３（療養者名簿）（⑤の場合）'!$BJ35,IF(YR$19&lt;='様式３（療養者名簿）（⑤の場合）'!$BK35,1,0),0),0)</f>
        <v>0</v>
      </c>
      <c r="YS30" s="372">
        <f>IF(YS$19-'様式３（療養者名簿）（⑤の場合）'!$BJ35+1&lt;=15,IF(YS$19&gt;='様式３（療養者名簿）（⑤の場合）'!$BJ35,IF(YS$19&lt;='様式３（療養者名簿）（⑤の場合）'!$BK35,1,0),0),0)</f>
        <v>0</v>
      </c>
      <c r="YT30" s="372">
        <f>IF(YT$19-'様式３（療養者名簿）（⑤の場合）'!$BJ35+1&lt;=15,IF(YT$19&gt;='様式３（療養者名簿）（⑤の場合）'!$BJ35,IF(YT$19&lt;='様式３（療養者名簿）（⑤の場合）'!$BK35,1,0),0),0)</f>
        <v>0</v>
      </c>
      <c r="YU30" s="372">
        <f>IF(YU$19-'様式３（療養者名簿）（⑤の場合）'!$BJ35+1&lt;=15,IF(YU$19&gt;='様式３（療養者名簿）（⑤の場合）'!$BJ35,IF(YU$19&lt;='様式３（療養者名簿）（⑤の場合）'!$BK35,1,0),0),0)</f>
        <v>0</v>
      </c>
      <c r="YV30" s="372">
        <f>IF(YV$19-'様式３（療養者名簿）（⑤の場合）'!$BJ35+1&lt;=15,IF(YV$19&gt;='様式３（療養者名簿）（⑤の場合）'!$BJ35,IF(YV$19&lt;='様式３（療養者名簿）（⑤の場合）'!$BK35,1,0),0),0)</f>
        <v>0</v>
      </c>
      <c r="YW30" s="372">
        <f>IF(YW$19-'様式３（療養者名簿）（⑤の場合）'!$BJ35+1&lt;=15,IF(YW$19&gt;='様式３（療養者名簿）（⑤の場合）'!$BJ35,IF(YW$19&lt;='様式３（療養者名簿）（⑤の場合）'!$BK35,1,0),0),0)</f>
        <v>0</v>
      </c>
      <c r="YX30" s="372">
        <f>IF(YX$19-'様式３（療養者名簿）（⑤の場合）'!$BJ35+1&lt;=15,IF(YX$19&gt;='様式３（療養者名簿）（⑤の場合）'!$BJ35,IF(YX$19&lt;='様式３（療養者名簿）（⑤の場合）'!$BK35,1,0),0),0)</f>
        <v>0</v>
      </c>
      <c r="YY30" s="372">
        <f>IF(YY$19-'様式３（療養者名簿）（⑤の場合）'!$BJ35+1&lt;=15,IF(YY$19&gt;='様式３（療養者名簿）（⑤の場合）'!$BJ35,IF(YY$19&lt;='様式３（療養者名簿）（⑤の場合）'!$BK35,1,0),0),0)</f>
        <v>0</v>
      </c>
      <c r="YZ30" s="372">
        <f>IF(YZ$19-'様式３（療養者名簿）（⑤の場合）'!$BJ35+1&lt;=15,IF(YZ$19&gt;='様式３（療養者名簿）（⑤の場合）'!$BJ35,IF(YZ$19&lt;='様式３（療養者名簿）（⑤の場合）'!$BK35,1,0),0),0)</f>
        <v>0</v>
      </c>
      <c r="ZA30" s="372">
        <f>IF(ZA$19-'様式３（療養者名簿）（⑤の場合）'!$BJ35+1&lt;=15,IF(ZA$19&gt;='様式３（療養者名簿）（⑤の場合）'!$BJ35,IF(ZA$19&lt;='様式３（療養者名簿）（⑤の場合）'!$BK35,1,0),0),0)</f>
        <v>0</v>
      </c>
      <c r="ZB30" s="372">
        <f>IF(ZB$19-'様式３（療養者名簿）（⑤の場合）'!$BJ35+1&lt;=15,IF(ZB$19&gt;='様式３（療養者名簿）（⑤の場合）'!$BJ35,IF(ZB$19&lt;='様式３（療養者名簿）（⑤の場合）'!$BK35,1,0),0),0)</f>
        <v>0</v>
      </c>
      <c r="ZC30" s="372">
        <f>IF(ZC$19-'様式３（療養者名簿）（⑤の場合）'!$BJ35+1&lt;=15,IF(ZC$19&gt;='様式３（療養者名簿）（⑤の場合）'!$BJ35,IF(ZC$19&lt;='様式３（療養者名簿）（⑤の場合）'!$BK35,1,0),0),0)</f>
        <v>0</v>
      </c>
      <c r="ZD30" s="372">
        <f>IF(ZD$19-'様式３（療養者名簿）（⑤の場合）'!$BJ35+1&lt;=15,IF(ZD$19&gt;='様式３（療養者名簿）（⑤の場合）'!$BJ35,IF(ZD$19&lt;='様式３（療養者名簿）（⑤の場合）'!$BK35,1,0),0),0)</f>
        <v>0</v>
      </c>
      <c r="ZE30" s="372">
        <f>IF(ZE$19-'様式３（療養者名簿）（⑤の場合）'!$BJ35+1&lt;=15,IF(ZE$19&gt;='様式３（療養者名簿）（⑤の場合）'!$BJ35,IF(ZE$19&lt;='様式３（療養者名簿）（⑤の場合）'!$BK35,1,0),0),0)</f>
        <v>0</v>
      </c>
      <c r="ZF30" s="372">
        <f>IF(ZF$19-'様式３（療養者名簿）（⑤の場合）'!$BJ35+1&lt;=15,IF(ZF$19&gt;='様式３（療養者名簿）（⑤の場合）'!$BJ35,IF(ZF$19&lt;='様式３（療養者名簿）（⑤の場合）'!$BK35,1,0),0),0)</f>
        <v>0</v>
      </c>
      <c r="ZG30" s="372">
        <f>IF(ZG$19-'様式３（療養者名簿）（⑤の場合）'!$BJ35+1&lt;=15,IF(ZG$19&gt;='様式３（療養者名簿）（⑤の場合）'!$BJ35,IF(ZG$19&lt;='様式３（療養者名簿）（⑤の場合）'!$BK35,1,0),0),0)</f>
        <v>0</v>
      </c>
      <c r="ZH30" s="372">
        <f>IF(ZH$19-'様式３（療養者名簿）（⑤の場合）'!$BJ35+1&lt;=15,IF(ZH$19&gt;='様式３（療養者名簿）（⑤の場合）'!$BJ35,IF(ZH$19&lt;='様式３（療養者名簿）（⑤の場合）'!$BK35,1,0),0),0)</f>
        <v>0</v>
      </c>
      <c r="ZI30" s="372">
        <f>IF(ZI$19-'様式３（療養者名簿）（⑤の場合）'!$BJ35+1&lt;=15,IF(ZI$19&gt;='様式３（療養者名簿）（⑤の場合）'!$BJ35,IF(ZI$19&lt;='様式３（療養者名簿）（⑤の場合）'!$BK35,1,0),0),0)</f>
        <v>0</v>
      </c>
      <c r="ZJ30" s="372">
        <f>IF(ZJ$19-'様式３（療養者名簿）（⑤の場合）'!$BJ35+1&lt;=15,IF(ZJ$19&gt;='様式３（療養者名簿）（⑤の場合）'!$BJ35,IF(ZJ$19&lt;='様式３（療養者名簿）（⑤の場合）'!$BK35,1,0),0),0)</f>
        <v>0</v>
      </c>
      <c r="ZK30" s="372">
        <f>IF(ZK$19-'様式３（療養者名簿）（⑤の場合）'!$BJ35+1&lt;=15,IF(ZK$19&gt;='様式３（療養者名簿）（⑤の場合）'!$BJ35,IF(ZK$19&lt;='様式３（療養者名簿）（⑤の場合）'!$BK35,1,0),0),0)</f>
        <v>0</v>
      </c>
      <c r="ZL30" s="372">
        <f>IF(ZL$19-'様式３（療養者名簿）（⑤の場合）'!$BJ35+1&lt;=15,IF(ZL$19&gt;='様式３（療養者名簿）（⑤の場合）'!$BJ35,IF(ZL$19&lt;='様式３（療養者名簿）（⑤の場合）'!$BK35,1,0),0),0)</f>
        <v>0</v>
      </c>
      <c r="ZM30" s="372">
        <f>IF(ZM$19-'様式３（療養者名簿）（⑤の場合）'!$BJ35+1&lt;=15,IF(ZM$19&gt;='様式３（療養者名簿）（⑤の場合）'!$BJ35,IF(ZM$19&lt;='様式３（療養者名簿）（⑤の場合）'!$BK35,1,0),0),0)</f>
        <v>0</v>
      </c>
      <c r="ZN30" s="372">
        <f>IF(ZN$19-'様式３（療養者名簿）（⑤の場合）'!$BJ35+1&lt;=15,IF(ZN$19&gt;='様式３（療養者名簿）（⑤の場合）'!$BJ35,IF(ZN$19&lt;='様式３（療養者名簿）（⑤の場合）'!$BK35,1,0),0),0)</f>
        <v>0</v>
      </c>
      <c r="ZO30" s="372">
        <f>IF(ZO$19-'様式３（療養者名簿）（⑤の場合）'!$BJ35+1&lt;=15,IF(ZO$19&gt;='様式３（療養者名簿）（⑤の場合）'!$BJ35,IF(ZO$19&lt;='様式３（療養者名簿）（⑤の場合）'!$BK35,1,0),0),0)</f>
        <v>0</v>
      </c>
      <c r="ZP30" s="372">
        <f>IF(ZP$19-'様式３（療養者名簿）（⑤の場合）'!$BJ35+1&lt;=15,IF(ZP$19&gt;='様式３（療養者名簿）（⑤の場合）'!$BJ35,IF(ZP$19&lt;='様式３（療養者名簿）（⑤の場合）'!$BK35,1,0),0),0)</f>
        <v>0</v>
      </c>
      <c r="ZQ30" s="372">
        <f>IF(ZQ$19-'様式３（療養者名簿）（⑤の場合）'!$BJ35+1&lt;=15,IF(ZQ$19&gt;='様式３（療養者名簿）（⑤の場合）'!$BJ35,IF(ZQ$19&lt;='様式３（療養者名簿）（⑤の場合）'!$BK35,1,0),0),0)</f>
        <v>0</v>
      </c>
      <c r="ZR30" s="372">
        <f>IF(ZR$19-'様式３（療養者名簿）（⑤の場合）'!$BJ35+1&lt;=15,IF(ZR$19&gt;='様式３（療養者名簿）（⑤の場合）'!$BJ35,IF(ZR$19&lt;='様式３（療養者名簿）（⑤の場合）'!$BK35,1,0),0),0)</f>
        <v>0</v>
      </c>
      <c r="ZS30" s="372">
        <f>IF(ZS$19-'様式３（療養者名簿）（⑤の場合）'!$BJ35+1&lt;=15,IF(ZS$19&gt;='様式３（療養者名簿）（⑤の場合）'!$BJ35,IF(ZS$19&lt;='様式３（療養者名簿）（⑤の場合）'!$BK35,1,0),0),0)</f>
        <v>0</v>
      </c>
      <c r="ZT30" s="372">
        <f>IF(ZT$19-'様式３（療養者名簿）（⑤の場合）'!$BJ35+1&lt;=15,IF(ZT$19&gt;='様式３（療養者名簿）（⑤の場合）'!$BJ35,IF(ZT$19&lt;='様式３（療養者名簿）（⑤の場合）'!$BK35,1,0),0),0)</f>
        <v>0</v>
      </c>
      <c r="ZU30" s="372">
        <f>IF(ZU$19-'様式３（療養者名簿）（⑤の場合）'!$BJ35+1&lt;=15,IF(ZU$19&gt;='様式３（療養者名簿）（⑤の場合）'!$BJ35,IF(ZU$19&lt;='様式３（療養者名簿）（⑤の場合）'!$BK35,1,0),0),0)</f>
        <v>0</v>
      </c>
      <c r="ZV30" s="372">
        <f>IF(ZV$19-'様式３（療養者名簿）（⑤の場合）'!$BJ35+1&lt;=15,IF(ZV$19&gt;='様式３（療養者名簿）（⑤の場合）'!$BJ35,IF(ZV$19&lt;='様式３（療養者名簿）（⑤の場合）'!$BK35,1,0),0),0)</f>
        <v>0</v>
      </c>
      <c r="ZW30" s="372">
        <f>IF(ZW$19-'様式３（療養者名簿）（⑤の場合）'!$BJ35+1&lt;=15,IF(ZW$19&gt;='様式３（療養者名簿）（⑤の場合）'!$BJ35,IF(ZW$19&lt;='様式３（療養者名簿）（⑤の場合）'!$BK35,1,0),0),0)</f>
        <v>0</v>
      </c>
      <c r="ZX30" s="372">
        <f>IF(ZX$19-'様式３（療養者名簿）（⑤の場合）'!$BJ35+1&lt;=15,IF(ZX$19&gt;='様式３（療養者名簿）（⑤の場合）'!$BJ35,IF(ZX$19&lt;='様式３（療養者名簿）（⑤の場合）'!$BK35,1,0),0),0)</f>
        <v>0</v>
      </c>
      <c r="ZY30" s="372">
        <f>IF(ZY$19-'様式３（療養者名簿）（⑤の場合）'!$BJ35+1&lt;=15,IF(ZY$19&gt;='様式３（療養者名簿）（⑤の場合）'!$BJ35,IF(ZY$19&lt;='様式３（療養者名簿）（⑤の場合）'!$BK35,1,0),0),0)</f>
        <v>0</v>
      </c>
      <c r="ZZ30" s="372">
        <f>IF(ZZ$19-'様式３（療養者名簿）（⑤の場合）'!$BJ35+1&lt;=15,IF(ZZ$19&gt;='様式３（療養者名簿）（⑤の場合）'!$BJ35,IF(ZZ$19&lt;='様式３（療養者名簿）（⑤の場合）'!$BK35,1,0),0),0)</f>
        <v>0</v>
      </c>
      <c r="AAA30" s="372">
        <f>IF(AAA$19-'様式３（療養者名簿）（⑤の場合）'!$BJ35+1&lt;=15,IF(AAA$19&gt;='様式３（療養者名簿）（⑤の場合）'!$BJ35,IF(AAA$19&lt;='様式３（療養者名簿）（⑤の場合）'!$BK35,1,0),0),0)</f>
        <v>0</v>
      </c>
      <c r="AAB30" s="372">
        <f>IF(AAB$19-'様式３（療養者名簿）（⑤の場合）'!$BJ35+1&lt;=15,IF(AAB$19&gt;='様式３（療養者名簿）（⑤の場合）'!$BJ35,IF(AAB$19&lt;='様式３（療養者名簿）（⑤の場合）'!$BK35,1,0),0),0)</f>
        <v>0</v>
      </c>
      <c r="AAC30" s="372">
        <f>IF(AAC$19-'様式３（療養者名簿）（⑤の場合）'!$BJ35+1&lt;=15,IF(AAC$19&gt;='様式３（療養者名簿）（⑤の場合）'!$BJ35,IF(AAC$19&lt;='様式３（療養者名簿）（⑤の場合）'!$BK35,1,0),0),0)</f>
        <v>0</v>
      </c>
      <c r="AAD30" s="372">
        <f>IF(AAD$19-'様式３（療養者名簿）（⑤の場合）'!$BJ35+1&lt;=15,IF(AAD$19&gt;='様式３（療養者名簿）（⑤の場合）'!$BJ35,IF(AAD$19&lt;='様式３（療養者名簿）（⑤の場合）'!$BK35,1,0),0),0)</f>
        <v>0</v>
      </c>
      <c r="AAE30" s="372">
        <f>IF(AAE$19-'様式３（療養者名簿）（⑤の場合）'!$BJ35+1&lt;=15,IF(AAE$19&gt;='様式３（療養者名簿）（⑤の場合）'!$BJ35,IF(AAE$19&lt;='様式３（療養者名簿）（⑤の場合）'!$BK35,1,0),0),0)</f>
        <v>0</v>
      </c>
      <c r="AAF30" s="372">
        <f>IF(AAF$19-'様式３（療養者名簿）（⑤の場合）'!$BJ35+1&lt;=15,IF(AAF$19&gt;='様式３（療養者名簿）（⑤の場合）'!$BJ35,IF(AAF$19&lt;='様式３（療養者名簿）（⑤の場合）'!$BK35,1,0),0),0)</f>
        <v>0</v>
      </c>
      <c r="AAG30" s="372">
        <f>IF(AAG$19-'様式３（療養者名簿）（⑤の場合）'!$BJ35+1&lt;=15,IF(AAG$19&gt;='様式３（療養者名簿）（⑤の場合）'!$BJ35,IF(AAG$19&lt;='様式３（療養者名簿）（⑤の場合）'!$BK35,1,0),0),0)</f>
        <v>0</v>
      </c>
      <c r="AAH30" s="372">
        <f>IF(AAH$19-'様式３（療養者名簿）（⑤の場合）'!$BJ35+1&lt;=15,IF(AAH$19&gt;='様式３（療養者名簿）（⑤の場合）'!$BJ35,IF(AAH$19&lt;='様式３（療養者名簿）（⑤の場合）'!$BK35,1,0),0),0)</f>
        <v>0</v>
      </c>
      <c r="AAI30" s="372">
        <f>IF(AAI$19-'様式３（療養者名簿）（⑤の場合）'!$BJ35+1&lt;=15,IF(AAI$19&gt;='様式３（療養者名簿）（⑤の場合）'!$BJ35,IF(AAI$19&lt;='様式３（療養者名簿）（⑤の場合）'!$BK35,1,0),0),0)</f>
        <v>0</v>
      </c>
      <c r="AAJ30" s="372">
        <f>IF(AAJ$19-'様式３（療養者名簿）（⑤の場合）'!$BJ35+1&lt;=15,IF(AAJ$19&gt;='様式３（療養者名簿）（⑤の場合）'!$BJ35,IF(AAJ$19&lt;='様式３（療養者名簿）（⑤の場合）'!$BK35,1,0),0),0)</f>
        <v>0</v>
      </c>
      <c r="AAK30" s="372">
        <f>IF(AAK$19-'様式３（療養者名簿）（⑤の場合）'!$BJ35+1&lt;=15,IF(AAK$19&gt;='様式３（療養者名簿）（⑤の場合）'!$BJ35,IF(AAK$19&lt;='様式３（療養者名簿）（⑤の場合）'!$BK35,1,0),0),0)</f>
        <v>0</v>
      </c>
      <c r="AAL30" s="372">
        <f>IF(AAL$19-'様式３（療養者名簿）（⑤の場合）'!$BJ35+1&lt;=15,IF(AAL$19&gt;='様式３（療養者名簿）（⑤の場合）'!$BJ35,IF(AAL$19&lt;='様式３（療養者名簿）（⑤の場合）'!$BK35,1,0),0),0)</f>
        <v>0</v>
      </c>
      <c r="AAM30" s="372">
        <f>IF(AAM$19-'様式３（療養者名簿）（⑤の場合）'!$BJ35+1&lt;=15,IF(AAM$19&gt;='様式３（療養者名簿）（⑤の場合）'!$BJ35,IF(AAM$19&lt;='様式３（療養者名簿）（⑤の場合）'!$BK35,1,0),0),0)</f>
        <v>0</v>
      </c>
      <c r="AAN30" s="372">
        <f>IF(AAN$19-'様式３（療養者名簿）（⑤の場合）'!$BJ35+1&lt;=15,IF(AAN$19&gt;='様式３（療養者名簿）（⑤の場合）'!$BJ35,IF(AAN$19&lt;='様式３（療養者名簿）（⑤の場合）'!$BK35,1,0),0),0)</f>
        <v>0</v>
      </c>
      <c r="AAO30" s="372">
        <f>IF(AAO$19-'様式３（療養者名簿）（⑤の場合）'!$BJ35+1&lt;=15,IF(AAO$19&gt;='様式３（療養者名簿）（⑤の場合）'!$BJ35,IF(AAO$19&lt;='様式３（療養者名簿）（⑤の場合）'!$BK35,1,0),0),0)</f>
        <v>0</v>
      </c>
      <c r="AAP30" s="372">
        <f>IF(AAP$19-'様式３（療養者名簿）（⑤の場合）'!$BJ35+1&lt;=15,IF(AAP$19&gt;='様式３（療養者名簿）（⑤の場合）'!$BJ35,IF(AAP$19&lt;='様式３（療養者名簿）（⑤の場合）'!$BK35,1,0),0),0)</f>
        <v>0</v>
      </c>
      <c r="AAQ30" s="372">
        <f>IF(AAQ$19-'様式３（療養者名簿）（⑤の場合）'!$BJ35+1&lt;=15,IF(AAQ$19&gt;='様式３（療養者名簿）（⑤の場合）'!$BJ35,IF(AAQ$19&lt;='様式３（療養者名簿）（⑤の場合）'!$BK35,1,0),0),0)</f>
        <v>0</v>
      </c>
      <c r="AAR30" s="372">
        <f>IF(AAR$19-'様式３（療養者名簿）（⑤の場合）'!$BJ35+1&lt;=15,IF(AAR$19&gt;='様式３（療養者名簿）（⑤の場合）'!$BJ35,IF(AAR$19&lt;='様式３（療養者名簿）（⑤の場合）'!$BK35,1,0),0),0)</f>
        <v>0</v>
      </c>
      <c r="AAS30" s="372">
        <f>IF(AAS$19-'様式３（療養者名簿）（⑤の場合）'!$BJ35+1&lt;=15,IF(AAS$19&gt;='様式３（療養者名簿）（⑤の場合）'!$BJ35,IF(AAS$19&lt;='様式３（療養者名簿）（⑤の場合）'!$BK35,1,0),0),0)</f>
        <v>0</v>
      </c>
      <c r="AAT30" s="372">
        <f>IF(AAT$19-'様式３（療養者名簿）（⑤の場合）'!$BJ35+1&lt;=15,IF(AAT$19&gt;='様式３（療養者名簿）（⑤の場合）'!$BJ35,IF(AAT$19&lt;='様式３（療養者名簿）（⑤の場合）'!$BK35,1,0),0),0)</f>
        <v>0</v>
      </c>
      <c r="AAU30" s="372">
        <f>IF(AAU$19-'様式３（療養者名簿）（⑤の場合）'!$BJ35+1&lt;=15,IF(AAU$19&gt;='様式３（療養者名簿）（⑤の場合）'!$BJ35,IF(AAU$19&lt;='様式３（療養者名簿）（⑤の場合）'!$BK35,1,0),0),0)</f>
        <v>0</v>
      </c>
      <c r="AAV30" s="372">
        <f>IF(AAV$19-'様式３（療養者名簿）（⑤の場合）'!$BJ35+1&lt;=15,IF(AAV$19&gt;='様式３（療養者名簿）（⑤の場合）'!$BJ35,IF(AAV$19&lt;='様式３（療養者名簿）（⑤の場合）'!$BK35,1,0),0),0)</f>
        <v>0</v>
      </c>
      <c r="AAW30" s="372">
        <f>IF(AAW$19-'様式３（療養者名簿）（⑤の場合）'!$BJ35+1&lt;=15,IF(AAW$19&gt;='様式３（療養者名簿）（⑤の場合）'!$BJ35,IF(AAW$19&lt;='様式３（療養者名簿）（⑤の場合）'!$BK35,1,0),0),0)</f>
        <v>0</v>
      </c>
      <c r="AAX30" s="372">
        <f>IF(AAX$19-'様式３（療養者名簿）（⑤の場合）'!$BJ35+1&lt;=15,IF(AAX$19&gt;='様式３（療養者名簿）（⑤の場合）'!$BJ35,IF(AAX$19&lt;='様式３（療養者名簿）（⑤の場合）'!$BK35,1,0),0),0)</f>
        <v>0</v>
      </c>
      <c r="AAY30" s="372">
        <f>IF(AAY$19-'様式３（療養者名簿）（⑤の場合）'!$BJ35+1&lt;=15,IF(AAY$19&gt;='様式３（療養者名簿）（⑤の場合）'!$BJ35,IF(AAY$19&lt;='様式３（療養者名簿）（⑤の場合）'!$BK35,1,0),0),0)</f>
        <v>0</v>
      </c>
      <c r="AAZ30" s="372">
        <f>IF(AAZ$19-'様式３（療養者名簿）（⑤の場合）'!$BJ35+1&lt;=15,IF(AAZ$19&gt;='様式３（療養者名簿）（⑤の場合）'!$BJ35,IF(AAZ$19&lt;='様式３（療養者名簿）（⑤の場合）'!$BK35,1,0),0),0)</f>
        <v>0</v>
      </c>
      <c r="ABA30" s="372">
        <f>IF(ABA$19-'様式３（療養者名簿）（⑤の場合）'!$BJ35+1&lt;=15,IF(ABA$19&gt;='様式３（療養者名簿）（⑤の場合）'!$BJ35,IF(ABA$19&lt;='様式３（療養者名簿）（⑤の場合）'!$BK35,1,0),0),0)</f>
        <v>0</v>
      </c>
      <c r="ABB30" s="372">
        <f>IF(ABB$19-'様式３（療養者名簿）（⑤の場合）'!$BJ35+1&lt;=15,IF(ABB$19&gt;='様式３（療養者名簿）（⑤の場合）'!$BJ35,IF(ABB$19&lt;='様式３（療養者名簿）（⑤の場合）'!$BK35,1,0),0),0)</f>
        <v>0</v>
      </c>
      <c r="ABC30" s="372">
        <f>IF(ABC$19-'様式３（療養者名簿）（⑤の場合）'!$BJ35+1&lt;=15,IF(ABC$19&gt;='様式３（療養者名簿）（⑤の場合）'!$BJ35,IF(ABC$19&lt;='様式３（療養者名簿）（⑤の場合）'!$BK35,1,0),0),0)</f>
        <v>0</v>
      </c>
      <c r="ABD30" s="372">
        <f>IF(ABD$19-'様式３（療養者名簿）（⑤の場合）'!$BJ35+1&lt;=15,IF(ABD$19&gt;='様式３（療養者名簿）（⑤の場合）'!$BJ35,IF(ABD$19&lt;='様式３（療養者名簿）（⑤の場合）'!$BK35,1,0),0),0)</f>
        <v>0</v>
      </c>
    </row>
    <row r="31" spans="1:732" ht="42" customHeight="1">
      <c r="A31" s="250">
        <f>'様式３（療養者名簿）（⑤の場合）'!C36</f>
        <v>0</v>
      </c>
      <c r="B31" s="365">
        <f>IF(B$19-'様式３（療養者名簿）（⑤の場合）'!$BJ36+1&lt;=15,IF(B$19&gt;='様式３（療養者名簿）（⑤の場合）'!$BJ36,IF(B$19&lt;='様式３（療養者名簿）（⑤の場合）'!$BK36,1,0),0),0)</f>
        <v>0</v>
      </c>
      <c r="C31" s="365">
        <f>IF(C$19-'様式３（療養者名簿）（⑤の場合）'!$BJ36+1&lt;=15,IF(C$19&gt;='様式３（療養者名簿）（⑤の場合）'!$BJ36,IF(C$19&lt;='様式３（療養者名簿）（⑤の場合）'!$BK36,1,0),0),0)</f>
        <v>0</v>
      </c>
      <c r="D31" s="365">
        <f>IF(D$19-'様式３（療養者名簿）（⑤の場合）'!$BJ36+1&lt;=15,IF(D$19&gt;='様式３（療養者名簿）（⑤の場合）'!$BJ36,IF(D$19&lt;='様式３（療養者名簿）（⑤の場合）'!$BK36,1,0),0),0)</f>
        <v>0</v>
      </c>
      <c r="E31" s="365">
        <f>IF(E$19-'様式３（療養者名簿）（⑤の場合）'!$BJ36+1&lt;=15,IF(E$19&gt;='様式３（療養者名簿）（⑤の場合）'!$BJ36,IF(E$19&lt;='様式３（療養者名簿）（⑤の場合）'!$BK36,1,0),0),0)</f>
        <v>0</v>
      </c>
      <c r="F31" s="365">
        <f>IF(F$19-'様式３（療養者名簿）（⑤の場合）'!$BJ36+1&lt;=15,IF(F$19&gt;='様式３（療養者名簿）（⑤の場合）'!$BJ36,IF(F$19&lt;='様式３（療養者名簿）（⑤の場合）'!$BK36,1,0),0),0)</f>
        <v>0</v>
      </c>
      <c r="G31" s="365">
        <f>IF(G$19-'様式３（療養者名簿）（⑤の場合）'!$BJ36+1&lt;=15,IF(G$19&gt;='様式３（療養者名簿）（⑤の場合）'!$BJ36,IF(G$19&lt;='様式３（療養者名簿）（⑤の場合）'!$BK36,1,0),0),0)</f>
        <v>0</v>
      </c>
      <c r="H31" s="365">
        <f>IF(H$19-'様式３（療養者名簿）（⑤の場合）'!$BJ36+1&lt;=15,IF(H$19&gt;='様式３（療養者名簿）（⑤の場合）'!$BJ36,IF(H$19&lt;='様式３（療養者名簿）（⑤の場合）'!$BK36,1,0),0),0)</f>
        <v>0</v>
      </c>
      <c r="I31" s="365">
        <f>IF(I$19-'様式３（療養者名簿）（⑤の場合）'!$BJ36+1&lt;=15,IF(I$19&gt;='様式３（療養者名簿）（⑤の場合）'!$BJ36,IF(I$19&lt;='様式３（療養者名簿）（⑤の場合）'!$BK36,1,0),0),0)</f>
        <v>0</v>
      </c>
      <c r="J31" s="365">
        <f>IF(J$19-'様式３（療養者名簿）（⑤の場合）'!$BJ36+1&lt;=15,IF(J$19&gt;='様式３（療養者名簿）（⑤の場合）'!$BJ36,IF(J$19&lt;='様式３（療養者名簿）（⑤の場合）'!$BK36,1,0),0),0)</f>
        <v>0</v>
      </c>
      <c r="K31" s="365">
        <f>IF(K$19-'様式３（療養者名簿）（⑤の場合）'!$BJ36+1&lt;=15,IF(K$19&gt;='様式３（療養者名簿）（⑤の場合）'!$BJ36,IF(K$19&lt;='様式３（療養者名簿）（⑤の場合）'!$BK36,1,0),0),0)</f>
        <v>0</v>
      </c>
      <c r="L31" s="365">
        <f>IF(L$19-'様式３（療養者名簿）（⑤の場合）'!$BJ36+1&lt;=15,IF(L$19&gt;='様式３（療養者名簿）（⑤の場合）'!$BJ36,IF(L$19&lt;='様式３（療養者名簿）（⑤の場合）'!$BK36,1,0),0),0)</f>
        <v>0</v>
      </c>
      <c r="M31" s="365">
        <f>IF(M$19-'様式３（療養者名簿）（⑤の場合）'!$BJ36+1&lt;=15,IF(M$19&gt;='様式３（療養者名簿）（⑤の場合）'!$BJ36,IF(M$19&lt;='様式３（療養者名簿）（⑤の場合）'!$BK36,1,0),0),0)</f>
        <v>0</v>
      </c>
      <c r="N31" s="365">
        <f>IF(N$19-'様式３（療養者名簿）（⑤の場合）'!$BJ36+1&lt;=15,IF(N$19&gt;='様式３（療養者名簿）（⑤の場合）'!$BJ36,IF(N$19&lt;='様式３（療養者名簿）（⑤の場合）'!$BK36,1,0),0),0)</f>
        <v>0</v>
      </c>
      <c r="O31" s="365">
        <f>IF(O$19-'様式３（療養者名簿）（⑤の場合）'!$BJ36+1&lt;=15,IF(O$19&gt;='様式３（療養者名簿）（⑤の場合）'!$BJ36,IF(O$19&lt;='様式３（療養者名簿）（⑤の場合）'!$BK36,1,0),0),0)</f>
        <v>0</v>
      </c>
      <c r="P31" s="365">
        <f>IF(P$19-'様式３（療養者名簿）（⑤の場合）'!$BJ36+1&lt;=15,IF(P$19&gt;='様式３（療養者名簿）（⑤の場合）'!$BJ36,IF(P$19&lt;='様式３（療養者名簿）（⑤の場合）'!$BK36,1,0),0),0)</f>
        <v>0</v>
      </c>
      <c r="Q31" s="365">
        <f>IF(Q$19-'様式３（療養者名簿）（⑤の場合）'!$BJ36+1&lt;=15,IF(Q$19&gt;='様式３（療養者名簿）（⑤の場合）'!$BJ36,IF(Q$19&lt;='様式３（療養者名簿）（⑤の場合）'!$BK36,1,0),0),0)</f>
        <v>0</v>
      </c>
      <c r="R31" s="365">
        <f>IF(R$19-'様式３（療養者名簿）（⑤の場合）'!$BJ36+1&lt;=15,IF(R$19&gt;='様式３（療養者名簿）（⑤の場合）'!$BJ36,IF(R$19&lt;='様式３（療養者名簿）（⑤の場合）'!$BK36,1,0),0),0)</f>
        <v>0</v>
      </c>
      <c r="S31" s="365">
        <f>IF(S$19-'様式３（療養者名簿）（⑤の場合）'!$BJ36+1&lt;=15,IF(S$19&gt;='様式３（療養者名簿）（⑤の場合）'!$BJ36,IF(S$19&lt;='様式３（療養者名簿）（⑤の場合）'!$BK36,1,0),0),0)</f>
        <v>0</v>
      </c>
      <c r="T31" s="365">
        <f>IF(T$19-'様式３（療養者名簿）（⑤の場合）'!$BJ36+1&lt;=15,IF(T$19&gt;='様式３（療養者名簿）（⑤の場合）'!$BJ36,IF(T$19&lt;='様式３（療養者名簿）（⑤の場合）'!$BK36,1,0),0),0)</f>
        <v>0</v>
      </c>
      <c r="U31" s="365">
        <f>IF(U$19-'様式３（療養者名簿）（⑤の場合）'!$BJ36+1&lt;=15,IF(U$19&gt;='様式３（療養者名簿）（⑤の場合）'!$BJ36,IF(U$19&lt;='様式３（療養者名簿）（⑤の場合）'!$BK36,1,0),0),0)</f>
        <v>0</v>
      </c>
      <c r="V31" s="365">
        <f>IF(V$19-'様式３（療養者名簿）（⑤の場合）'!$BJ36+1&lt;=15,IF(V$19&gt;='様式３（療養者名簿）（⑤の場合）'!$BJ36,IF(V$19&lt;='様式３（療養者名簿）（⑤の場合）'!$BK36,1,0),0),0)</f>
        <v>0</v>
      </c>
      <c r="W31" s="365">
        <f>IF(W$19-'様式３（療養者名簿）（⑤の場合）'!$BJ36+1&lt;=15,IF(W$19&gt;='様式３（療養者名簿）（⑤の場合）'!$BJ36,IF(W$19&lt;='様式３（療養者名簿）（⑤の場合）'!$BK36,1,0),0),0)</f>
        <v>0</v>
      </c>
      <c r="X31" s="365">
        <f>IF(X$19-'様式３（療養者名簿）（⑤の場合）'!$BJ36+1&lt;=15,IF(X$19&gt;='様式３（療養者名簿）（⑤の場合）'!$BJ36,IF(X$19&lt;='様式３（療養者名簿）（⑤の場合）'!$BK36,1,0),0),0)</f>
        <v>0</v>
      </c>
      <c r="Y31" s="365">
        <f>IF(Y$19-'様式３（療養者名簿）（⑤の場合）'!$BJ36+1&lt;=15,IF(Y$19&gt;='様式３（療養者名簿）（⑤の場合）'!$BJ36,IF(Y$19&lt;='様式３（療養者名簿）（⑤の場合）'!$BK36,1,0),0),0)</f>
        <v>0</v>
      </c>
      <c r="Z31" s="365">
        <f>IF(Z$19-'様式３（療養者名簿）（⑤の場合）'!$BJ36+1&lt;=15,IF(Z$19&gt;='様式３（療養者名簿）（⑤の場合）'!$BJ36,IF(Z$19&lt;='様式３（療養者名簿）（⑤の場合）'!$BK36,1,0),0),0)</f>
        <v>0</v>
      </c>
      <c r="AA31" s="365">
        <f>IF(AA$19-'様式３（療養者名簿）（⑤の場合）'!$BJ36+1&lt;=15,IF(AA$19&gt;='様式３（療養者名簿）（⑤の場合）'!$BJ36,IF(AA$19&lt;='様式３（療養者名簿）（⑤の場合）'!$BK36,1,0),0),0)</f>
        <v>0</v>
      </c>
      <c r="AB31" s="365">
        <f>IF(AB$19-'様式３（療養者名簿）（⑤の場合）'!$BJ36+1&lt;=15,IF(AB$19&gt;='様式３（療養者名簿）（⑤の場合）'!$BJ36,IF(AB$19&lt;='様式３（療養者名簿）（⑤の場合）'!$BK36,1,0),0),0)</f>
        <v>0</v>
      </c>
      <c r="AC31" s="365">
        <f>IF(AC$19-'様式３（療養者名簿）（⑤の場合）'!$BJ36+1&lt;=15,IF(AC$19&gt;='様式３（療養者名簿）（⑤の場合）'!$BJ36,IF(AC$19&lt;='様式３（療養者名簿）（⑤の場合）'!$BK36,1,0),0),0)</f>
        <v>0</v>
      </c>
      <c r="AD31" s="365">
        <f>IF(AD$19-'様式３（療養者名簿）（⑤の場合）'!$BJ36+1&lt;=15,IF(AD$19&gt;='様式３（療養者名簿）（⑤の場合）'!$BJ36,IF(AD$19&lt;='様式３（療養者名簿）（⑤の場合）'!$BK36,1,0),0),0)</f>
        <v>0</v>
      </c>
      <c r="AE31" s="365">
        <f>IF(AE$19-'様式３（療養者名簿）（⑤の場合）'!$BJ36+1&lt;=15,IF(AE$19&gt;='様式３（療養者名簿）（⑤の場合）'!$BJ36,IF(AE$19&lt;='様式３（療養者名簿）（⑤の場合）'!$BK36,1,0),0),0)</f>
        <v>0</v>
      </c>
      <c r="AF31" s="365">
        <f>IF(AF$19-'様式３（療養者名簿）（⑤の場合）'!$BJ36+1&lt;=15,IF(AF$19&gt;='様式３（療養者名簿）（⑤の場合）'!$BJ36,IF(AF$19&lt;='様式３（療養者名簿）（⑤の場合）'!$BK36,1,0),0),0)</f>
        <v>0</v>
      </c>
      <c r="AG31" s="365">
        <f>IF(AG$19-'様式３（療養者名簿）（⑤の場合）'!$BJ36+1&lt;=15,IF(AG$19&gt;='様式３（療養者名簿）（⑤の場合）'!$BJ36,IF(AG$19&lt;='様式３（療養者名簿）（⑤の場合）'!$BK36,1,0),0),0)</f>
        <v>0</v>
      </c>
      <c r="AH31" s="365">
        <f>IF(AH$19-'様式３（療養者名簿）（⑤の場合）'!$BJ36+1&lt;=15,IF(AH$19&gt;='様式３（療養者名簿）（⑤の場合）'!$BJ36,IF(AH$19&lt;='様式３（療養者名簿）（⑤の場合）'!$BK36,1,0),0),0)</f>
        <v>0</v>
      </c>
      <c r="AI31" s="365">
        <f>IF(AI$19-'様式３（療養者名簿）（⑤の場合）'!$BJ36+1&lt;=15,IF(AI$19&gt;='様式３（療養者名簿）（⑤の場合）'!$BJ36,IF(AI$19&lt;='様式３（療養者名簿）（⑤の場合）'!$BK36,1,0),0),0)</f>
        <v>0</v>
      </c>
      <c r="AJ31" s="365">
        <f>IF(AJ$19-'様式３（療養者名簿）（⑤の場合）'!$BJ36+1&lt;=15,IF(AJ$19&gt;='様式３（療養者名簿）（⑤の場合）'!$BJ36,IF(AJ$19&lt;='様式３（療養者名簿）（⑤の場合）'!$BK36,1,0),0),0)</f>
        <v>0</v>
      </c>
      <c r="AK31" s="365">
        <f>IF(AK$19-'様式３（療養者名簿）（⑤の場合）'!$BJ36+1&lt;=15,IF(AK$19&gt;='様式３（療養者名簿）（⑤の場合）'!$BJ36,IF(AK$19&lt;='様式３（療養者名簿）（⑤の場合）'!$BK36,1,0),0),0)</f>
        <v>0</v>
      </c>
      <c r="AL31" s="365">
        <f>IF(AL$19-'様式３（療養者名簿）（⑤の場合）'!$BJ36+1&lt;=15,IF(AL$19&gt;='様式３（療養者名簿）（⑤の場合）'!$BJ36,IF(AL$19&lt;='様式３（療養者名簿）（⑤の場合）'!$BK36,1,0),0),0)</f>
        <v>0</v>
      </c>
      <c r="AM31" s="365">
        <f>IF(AM$19-'様式３（療養者名簿）（⑤の場合）'!$BJ36+1&lt;=15,IF(AM$19&gt;='様式３（療養者名簿）（⑤の場合）'!$BJ36,IF(AM$19&lt;='様式３（療養者名簿）（⑤の場合）'!$BK36,1,0),0),0)</f>
        <v>0</v>
      </c>
      <c r="AN31" s="365">
        <f>IF(AN$19-'様式３（療養者名簿）（⑤の場合）'!$BJ36+1&lt;=15,IF(AN$19&gt;='様式３（療養者名簿）（⑤の場合）'!$BJ36,IF(AN$19&lt;='様式３（療養者名簿）（⑤の場合）'!$BK36,1,0),0),0)</f>
        <v>0</v>
      </c>
      <c r="AO31" s="365">
        <f>IF(AO$19-'様式３（療養者名簿）（⑤の場合）'!$BJ36+1&lt;=15,IF(AO$19&gt;='様式３（療養者名簿）（⑤の場合）'!$BJ36,IF(AO$19&lt;='様式３（療養者名簿）（⑤の場合）'!$BK36,1,0),0),0)</f>
        <v>0</v>
      </c>
      <c r="AP31" s="365">
        <f>IF(AP$19-'様式３（療養者名簿）（⑤の場合）'!$BJ36+1&lt;=15,IF(AP$19&gt;='様式３（療養者名簿）（⑤の場合）'!$BJ36,IF(AP$19&lt;='様式３（療養者名簿）（⑤の場合）'!$BK36,1,0),0),0)</f>
        <v>0</v>
      </c>
      <c r="AQ31" s="365">
        <f>IF(AQ$19-'様式３（療養者名簿）（⑤の場合）'!$BJ36+1&lt;=15,IF(AQ$19&gt;='様式３（療養者名簿）（⑤の場合）'!$BJ36,IF(AQ$19&lt;='様式３（療養者名簿）（⑤の場合）'!$BK36,1,0),0),0)</f>
        <v>0</v>
      </c>
      <c r="AR31" s="365">
        <f>IF(AR$19-'様式３（療養者名簿）（⑤の場合）'!$BJ36+1&lt;=15,IF(AR$19&gt;='様式３（療養者名簿）（⑤の場合）'!$BJ36,IF(AR$19&lt;='様式３（療養者名簿）（⑤の場合）'!$BK36,1,0),0),0)</f>
        <v>0</v>
      </c>
      <c r="AS31" s="365">
        <f>IF(AS$19-'様式３（療養者名簿）（⑤の場合）'!$BJ36+1&lt;=15,IF(AS$19&gt;='様式３（療養者名簿）（⑤の場合）'!$BJ36,IF(AS$19&lt;='様式３（療養者名簿）（⑤の場合）'!$BK36,1,0),0),0)</f>
        <v>0</v>
      </c>
      <c r="AT31" s="365">
        <f>IF(AT$19-'様式３（療養者名簿）（⑤の場合）'!$BJ36+1&lt;=15,IF(AT$19&gt;='様式３（療養者名簿）（⑤の場合）'!$BJ36,IF(AT$19&lt;='様式３（療養者名簿）（⑤の場合）'!$BK36,1,0),0),0)</f>
        <v>0</v>
      </c>
      <c r="AU31" s="365">
        <f>IF(AU$19-'様式３（療養者名簿）（⑤の場合）'!$BJ36+1&lt;=15,IF(AU$19&gt;='様式３（療養者名簿）（⑤の場合）'!$BJ36,IF(AU$19&lt;='様式３（療養者名簿）（⑤の場合）'!$BK36,1,0),0),0)</f>
        <v>0</v>
      </c>
      <c r="AV31" s="365">
        <f>IF(AV$19-'様式３（療養者名簿）（⑤の場合）'!$BJ36+1&lt;=15,IF(AV$19&gt;='様式３（療養者名簿）（⑤の場合）'!$BJ36,IF(AV$19&lt;='様式３（療養者名簿）（⑤の場合）'!$BK36,1,0),0),0)</f>
        <v>0</v>
      </c>
      <c r="AW31" s="365">
        <f>IF(AW$19-'様式３（療養者名簿）（⑤の場合）'!$BJ36+1&lt;=15,IF(AW$19&gt;='様式３（療養者名簿）（⑤の場合）'!$BJ36,IF(AW$19&lt;='様式３（療養者名簿）（⑤の場合）'!$BK36,1,0),0),0)</f>
        <v>0</v>
      </c>
      <c r="AX31" s="365">
        <f>IF(AX$19-'様式３（療養者名簿）（⑤の場合）'!$BJ36+1&lt;=15,IF(AX$19&gt;='様式３（療養者名簿）（⑤の場合）'!$BJ36,IF(AX$19&lt;='様式３（療養者名簿）（⑤の場合）'!$BK36,1,0),0),0)</f>
        <v>0</v>
      </c>
      <c r="AY31" s="365">
        <f>IF(AY$19-'様式３（療養者名簿）（⑤の場合）'!$BJ36+1&lt;=15,IF(AY$19&gt;='様式３（療養者名簿）（⑤の場合）'!$BJ36,IF(AY$19&lt;='様式３（療養者名簿）（⑤の場合）'!$BK36,1,0),0),0)</f>
        <v>0</v>
      </c>
      <c r="AZ31" s="365">
        <f>IF(AZ$19-'様式３（療養者名簿）（⑤の場合）'!$BJ36+1&lt;=15,IF(AZ$19&gt;='様式３（療養者名簿）（⑤の場合）'!$BJ36,IF(AZ$19&lt;='様式３（療養者名簿）（⑤の場合）'!$BK36,1,0),0),0)</f>
        <v>0</v>
      </c>
      <c r="BA31" s="365">
        <f>IF(BA$19-'様式３（療養者名簿）（⑤の場合）'!$BJ36+1&lt;=15,IF(BA$19&gt;='様式３（療養者名簿）（⑤の場合）'!$BJ36,IF(BA$19&lt;='様式３（療養者名簿）（⑤の場合）'!$BK36,1,0),0),0)</f>
        <v>0</v>
      </c>
      <c r="BB31" s="365">
        <f>IF(BB$19-'様式３（療養者名簿）（⑤の場合）'!$BJ36+1&lt;=15,IF(BB$19&gt;='様式３（療養者名簿）（⑤の場合）'!$BJ36,IF(BB$19&lt;='様式３（療養者名簿）（⑤の場合）'!$BK36,1,0),0),0)</f>
        <v>0</v>
      </c>
      <c r="BC31" s="365">
        <f>IF(BC$19-'様式３（療養者名簿）（⑤の場合）'!$BJ36+1&lt;=15,IF(BC$19&gt;='様式３（療養者名簿）（⑤の場合）'!$BJ36,IF(BC$19&lt;='様式３（療養者名簿）（⑤の場合）'!$BK36,1,0),0),0)</f>
        <v>0</v>
      </c>
      <c r="BD31" s="365">
        <f>IF(BD$19-'様式３（療養者名簿）（⑤の場合）'!$BJ36+1&lt;=15,IF(BD$19&gt;='様式３（療養者名簿）（⑤の場合）'!$BJ36,IF(BD$19&lt;='様式３（療養者名簿）（⑤の場合）'!$BK36,1,0),0),0)</f>
        <v>0</v>
      </c>
      <c r="BE31" s="365">
        <f>IF(BE$19-'様式３（療養者名簿）（⑤の場合）'!$BJ36+1&lt;=15,IF(BE$19&gt;='様式３（療養者名簿）（⑤の場合）'!$BJ36,IF(BE$19&lt;='様式３（療養者名簿）（⑤の場合）'!$BK36,1,0),0),0)</f>
        <v>0</v>
      </c>
      <c r="BF31" s="365">
        <f>IF(BF$19-'様式３（療養者名簿）（⑤の場合）'!$BJ36+1&lt;=15,IF(BF$19&gt;='様式３（療養者名簿）（⑤の場合）'!$BJ36,IF(BF$19&lt;='様式３（療養者名簿）（⑤の場合）'!$BK36,1,0),0),0)</f>
        <v>0</v>
      </c>
      <c r="BG31" s="365">
        <f>IF(BG$19-'様式３（療養者名簿）（⑤の場合）'!$BJ36+1&lt;=15,IF(BG$19&gt;='様式３（療養者名簿）（⑤の場合）'!$BJ36,IF(BG$19&lt;='様式３（療養者名簿）（⑤の場合）'!$BK36,1,0),0),0)</f>
        <v>0</v>
      </c>
      <c r="BH31" s="365">
        <f>IF(BH$19-'様式３（療養者名簿）（⑤の場合）'!$BJ36+1&lt;=15,IF(BH$19&gt;='様式３（療養者名簿）（⑤の場合）'!$BJ36,IF(BH$19&lt;='様式３（療養者名簿）（⑤の場合）'!$BK36,1,0),0),0)</f>
        <v>0</v>
      </c>
      <c r="BI31" s="365">
        <f>IF(BI$19-'様式３（療養者名簿）（⑤の場合）'!$BJ36+1&lt;=15,IF(BI$19&gt;='様式３（療養者名簿）（⑤の場合）'!$BJ36,IF(BI$19&lt;='様式３（療養者名簿）（⑤の場合）'!$BK36,1,0),0),0)</f>
        <v>0</v>
      </c>
      <c r="BJ31" s="365">
        <f>IF(BJ$19-'様式３（療養者名簿）（⑤の場合）'!$BJ36+1&lt;=15,IF(BJ$19&gt;='様式３（療養者名簿）（⑤の場合）'!$BJ36,IF(BJ$19&lt;='様式３（療養者名簿）（⑤の場合）'!$BK36,1,0),0),0)</f>
        <v>0</v>
      </c>
      <c r="BK31" s="365">
        <f>IF(BK$19-'様式３（療養者名簿）（⑤の場合）'!$BJ36+1&lt;=15,IF(BK$19&gt;='様式３（療養者名簿）（⑤の場合）'!$BJ36,IF(BK$19&lt;='様式３（療養者名簿）（⑤の場合）'!$BK36,1,0),0),0)</f>
        <v>0</v>
      </c>
      <c r="BL31" s="365">
        <f>IF(BL$19-'様式３（療養者名簿）（⑤の場合）'!$BJ36+1&lt;=15,IF(BL$19&gt;='様式３（療養者名簿）（⑤の場合）'!$BJ36,IF(BL$19&lt;='様式３（療養者名簿）（⑤の場合）'!$BK36,1,0),0),0)</f>
        <v>0</v>
      </c>
      <c r="BM31" s="365">
        <f>IF(BM$19-'様式３（療養者名簿）（⑤の場合）'!$BJ36+1&lt;=15,IF(BM$19&gt;='様式３（療養者名簿）（⑤の場合）'!$BJ36,IF(BM$19&lt;='様式３（療養者名簿）（⑤の場合）'!$BK36,1,0),0),0)</f>
        <v>0</v>
      </c>
      <c r="BN31" s="365">
        <f>IF(BN$19-'様式３（療養者名簿）（⑤の場合）'!$BJ36+1&lt;=15,IF(BN$19&gt;='様式３（療養者名簿）（⑤の場合）'!$BJ36,IF(BN$19&lt;='様式３（療養者名簿）（⑤の場合）'!$BK36,1,0),0),0)</f>
        <v>0</v>
      </c>
      <c r="BO31" s="365">
        <f>IF(BO$19-'様式３（療養者名簿）（⑤の場合）'!$BJ36+1&lt;=15,IF(BO$19&gt;='様式３（療養者名簿）（⑤の場合）'!$BJ36,IF(BO$19&lt;='様式３（療養者名簿）（⑤の場合）'!$BK36,1,0),0),0)</f>
        <v>0</v>
      </c>
      <c r="BP31" s="365">
        <f>IF(BP$19-'様式３（療養者名簿）（⑤の場合）'!$BJ36+1&lt;=15,IF(BP$19&gt;='様式３（療養者名簿）（⑤の場合）'!$BJ36,IF(BP$19&lt;='様式３（療養者名簿）（⑤の場合）'!$BK36,1,0),0),0)</f>
        <v>0</v>
      </c>
      <c r="BQ31" s="365">
        <f>IF(BQ$19-'様式３（療養者名簿）（⑤の場合）'!$BJ36+1&lt;=15,IF(BQ$19&gt;='様式３（療養者名簿）（⑤の場合）'!$BJ36,IF(BQ$19&lt;='様式３（療養者名簿）（⑤の場合）'!$BK36,1,0),0),0)</f>
        <v>0</v>
      </c>
      <c r="BR31" s="365">
        <f>IF(BR$19-'様式３（療養者名簿）（⑤の場合）'!$BJ36+1&lt;=15,IF(BR$19&gt;='様式３（療養者名簿）（⑤の場合）'!$BJ36,IF(BR$19&lt;='様式３（療養者名簿）（⑤の場合）'!$BK36,1,0),0),0)</f>
        <v>0</v>
      </c>
      <c r="BS31" s="365">
        <f>IF(BS$19-'様式３（療養者名簿）（⑤の場合）'!$BJ36+1&lt;=15,IF(BS$19&gt;='様式３（療養者名簿）（⑤の場合）'!$BJ36,IF(BS$19&lt;='様式３（療養者名簿）（⑤の場合）'!$BK36,1,0),0),0)</f>
        <v>0</v>
      </c>
      <c r="BT31" s="365">
        <f>IF(BT$19-'様式３（療養者名簿）（⑤の場合）'!$BJ36+1&lt;=15,IF(BT$19&gt;='様式３（療養者名簿）（⑤の場合）'!$BJ36,IF(BT$19&lt;='様式３（療養者名簿）（⑤の場合）'!$BK36,1,0),0),0)</f>
        <v>0</v>
      </c>
      <c r="BU31" s="365">
        <f>IF(BU$19-'様式３（療養者名簿）（⑤の場合）'!$BJ36+1&lt;=15,IF(BU$19&gt;='様式３（療養者名簿）（⑤の場合）'!$BJ36,IF(BU$19&lt;='様式３（療養者名簿）（⑤の場合）'!$BK36,1,0),0),0)</f>
        <v>0</v>
      </c>
      <c r="BV31" s="365">
        <f>IF(BV$19-'様式３（療養者名簿）（⑤の場合）'!$BJ36+1&lt;=15,IF(BV$19&gt;='様式３（療養者名簿）（⑤の場合）'!$BJ36,IF(BV$19&lt;='様式３（療養者名簿）（⑤の場合）'!$BK36,1,0),0),0)</f>
        <v>0</v>
      </c>
      <c r="BW31" s="365">
        <f>IF(BW$19-'様式３（療養者名簿）（⑤の場合）'!$BJ36+1&lt;=15,IF(BW$19&gt;='様式３（療養者名簿）（⑤の場合）'!$BJ36,IF(BW$19&lt;='様式３（療養者名簿）（⑤の場合）'!$BK36,1,0),0),0)</f>
        <v>0</v>
      </c>
      <c r="BX31" s="365">
        <f>IF(BX$19-'様式３（療養者名簿）（⑤の場合）'!$BJ36+1&lt;=15,IF(BX$19&gt;='様式３（療養者名簿）（⑤の場合）'!$BJ36,IF(BX$19&lt;='様式３（療養者名簿）（⑤の場合）'!$BK36,1,0),0),0)</f>
        <v>0</v>
      </c>
      <c r="BY31" s="365">
        <f>IF(BY$19-'様式３（療養者名簿）（⑤の場合）'!$BJ36+1&lt;=15,IF(BY$19&gt;='様式３（療養者名簿）（⑤の場合）'!$BJ36,IF(BY$19&lt;='様式３（療養者名簿）（⑤の場合）'!$BK36,1,0),0),0)</f>
        <v>0</v>
      </c>
      <c r="BZ31" s="365">
        <f>IF(BZ$19-'様式３（療養者名簿）（⑤の場合）'!$BJ36+1&lt;=15,IF(BZ$19&gt;='様式３（療養者名簿）（⑤の場合）'!$BJ36,IF(BZ$19&lt;='様式３（療養者名簿）（⑤の場合）'!$BK36,1,0),0),0)</f>
        <v>0</v>
      </c>
      <c r="CA31" s="365">
        <f>IF(CA$19-'様式３（療養者名簿）（⑤の場合）'!$BJ36+1&lt;=15,IF(CA$19&gt;='様式３（療養者名簿）（⑤の場合）'!$BJ36,IF(CA$19&lt;='様式３（療養者名簿）（⑤の場合）'!$BK36,1,0),0),0)</f>
        <v>0</v>
      </c>
      <c r="CB31" s="365">
        <f>IF(CB$19-'様式３（療養者名簿）（⑤の場合）'!$BJ36+1&lt;=15,IF(CB$19&gt;='様式３（療養者名簿）（⑤の場合）'!$BJ36,IF(CB$19&lt;='様式３（療養者名簿）（⑤の場合）'!$BK36,1,0),0),0)</f>
        <v>0</v>
      </c>
      <c r="CC31" s="365">
        <f>IF(CC$19-'様式３（療養者名簿）（⑤の場合）'!$BJ36+1&lt;=15,IF(CC$19&gt;='様式３（療養者名簿）（⑤の場合）'!$BJ36,IF(CC$19&lt;='様式３（療養者名簿）（⑤の場合）'!$BK36,1,0),0),0)</f>
        <v>0</v>
      </c>
      <c r="CD31" s="365">
        <f>IF(CD$19-'様式３（療養者名簿）（⑤の場合）'!$BJ36+1&lt;=15,IF(CD$19&gt;='様式３（療養者名簿）（⑤の場合）'!$BJ36,IF(CD$19&lt;='様式３（療養者名簿）（⑤の場合）'!$BK36,1,0),0),0)</f>
        <v>0</v>
      </c>
      <c r="CE31" s="365">
        <f>IF(CE$19-'様式３（療養者名簿）（⑤の場合）'!$BJ36+1&lt;=15,IF(CE$19&gt;='様式３（療養者名簿）（⑤の場合）'!$BJ36,IF(CE$19&lt;='様式３（療養者名簿）（⑤の場合）'!$BK36,1,0),0),0)</f>
        <v>0</v>
      </c>
      <c r="CF31" s="365">
        <f>IF(CF$19-'様式３（療養者名簿）（⑤の場合）'!$BJ36+1&lt;=15,IF(CF$19&gt;='様式３（療養者名簿）（⑤の場合）'!$BJ36,IF(CF$19&lt;='様式３（療養者名簿）（⑤の場合）'!$BK36,1,0),0),0)</f>
        <v>0</v>
      </c>
      <c r="CG31" s="365">
        <f>IF(CG$19-'様式３（療養者名簿）（⑤の場合）'!$BJ36+1&lt;=15,IF(CG$19&gt;='様式３（療養者名簿）（⑤の場合）'!$BJ36,IF(CG$19&lt;='様式３（療養者名簿）（⑤の場合）'!$BK36,1,0),0),0)</f>
        <v>0</v>
      </c>
      <c r="CH31" s="365">
        <f>IF(CH$19-'様式３（療養者名簿）（⑤の場合）'!$BJ36+1&lt;=15,IF(CH$19&gt;='様式３（療養者名簿）（⑤の場合）'!$BJ36,IF(CH$19&lt;='様式３（療養者名簿）（⑤の場合）'!$BK36,1,0),0),0)</f>
        <v>0</v>
      </c>
      <c r="CI31" s="365">
        <f>IF(CI$19-'様式３（療養者名簿）（⑤の場合）'!$BJ36+1&lt;=15,IF(CI$19&gt;='様式３（療養者名簿）（⑤の場合）'!$BJ36,IF(CI$19&lt;='様式３（療養者名簿）（⑤の場合）'!$BK36,1,0),0),0)</f>
        <v>0</v>
      </c>
      <c r="CJ31" s="365">
        <f>IF(CJ$19-'様式３（療養者名簿）（⑤の場合）'!$BJ36+1&lt;=15,IF(CJ$19&gt;='様式３（療養者名簿）（⑤の場合）'!$BJ36,IF(CJ$19&lt;='様式３（療養者名簿）（⑤の場合）'!$BK36,1,0),0),0)</f>
        <v>0</v>
      </c>
      <c r="CK31" s="365">
        <f>IF(CK$19-'様式３（療養者名簿）（⑤の場合）'!$BJ36+1&lt;=15,IF(CK$19&gt;='様式３（療養者名簿）（⑤の場合）'!$BJ36,IF(CK$19&lt;='様式３（療養者名簿）（⑤の場合）'!$BK36,1,0),0),0)</f>
        <v>0</v>
      </c>
      <c r="CL31" s="365">
        <f>IF(CL$19-'様式３（療養者名簿）（⑤の場合）'!$BJ36+1&lt;=15,IF(CL$19&gt;='様式３（療養者名簿）（⑤の場合）'!$BJ36,IF(CL$19&lt;='様式３（療養者名簿）（⑤の場合）'!$BK36,1,0),0),0)</f>
        <v>0</v>
      </c>
      <c r="CM31" s="365">
        <f>IF(CM$19-'様式３（療養者名簿）（⑤の場合）'!$BJ36+1&lt;=15,IF(CM$19&gt;='様式３（療養者名簿）（⑤の場合）'!$BJ36,IF(CM$19&lt;='様式３（療養者名簿）（⑤の場合）'!$BK36,1,0),0),0)</f>
        <v>0</v>
      </c>
      <c r="CN31" s="365">
        <f>IF(CN$19-'様式３（療養者名簿）（⑤の場合）'!$BJ36+1&lt;=15,IF(CN$19&gt;='様式３（療養者名簿）（⑤の場合）'!$BJ36,IF(CN$19&lt;='様式３（療養者名簿）（⑤の場合）'!$BK36,1,0),0),0)</f>
        <v>0</v>
      </c>
      <c r="CO31" s="365">
        <f>IF(CO$19-'様式３（療養者名簿）（⑤の場合）'!$BJ36+1&lt;=15,IF(CO$19&gt;='様式３（療養者名簿）（⑤の場合）'!$BJ36,IF(CO$19&lt;='様式３（療養者名簿）（⑤の場合）'!$BK36,1,0),0),0)</f>
        <v>0</v>
      </c>
      <c r="CP31" s="365">
        <f>IF(CP$19-'様式３（療養者名簿）（⑤の場合）'!$BJ36+1&lt;=15,IF(CP$19&gt;='様式３（療養者名簿）（⑤の場合）'!$BJ36,IF(CP$19&lt;='様式３（療養者名簿）（⑤の場合）'!$BK36,1,0),0),0)</f>
        <v>0</v>
      </c>
      <c r="CQ31" s="365">
        <f>IF(CQ$19-'様式３（療養者名簿）（⑤の場合）'!$BJ36+1&lt;=15,IF(CQ$19&gt;='様式３（療養者名簿）（⑤の場合）'!$BJ36,IF(CQ$19&lt;='様式３（療養者名簿）（⑤の場合）'!$BK36,1,0),0),0)</f>
        <v>0</v>
      </c>
      <c r="CR31" s="365">
        <f>IF(CR$19-'様式３（療養者名簿）（⑤の場合）'!$BJ36+1&lt;=15,IF(CR$19&gt;='様式３（療養者名簿）（⑤の場合）'!$BJ36,IF(CR$19&lt;='様式３（療養者名簿）（⑤の場合）'!$BK36,1,0),0),0)</f>
        <v>0</v>
      </c>
      <c r="CS31" s="365">
        <f>IF(CS$19-'様式３（療養者名簿）（⑤の場合）'!$BJ36+1&lt;=15,IF(CS$19&gt;='様式３（療養者名簿）（⑤の場合）'!$BJ36,IF(CS$19&lt;='様式３（療養者名簿）（⑤の場合）'!$BK36,1,0),0),0)</f>
        <v>0</v>
      </c>
      <c r="CT31" s="365">
        <f>IF(CT$19-'様式３（療養者名簿）（⑤の場合）'!$BJ36+1&lt;=15,IF(CT$19&gt;='様式３（療養者名簿）（⑤の場合）'!$BJ36,IF(CT$19&lt;='様式３（療養者名簿）（⑤の場合）'!$BK36,1,0),0),0)</f>
        <v>0</v>
      </c>
      <c r="CU31" s="365">
        <f>IF(CU$19-'様式３（療養者名簿）（⑤の場合）'!$BJ36+1&lt;=15,IF(CU$19&gt;='様式３（療養者名簿）（⑤の場合）'!$BJ36,IF(CU$19&lt;='様式３（療養者名簿）（⑤の場合）'!$BK36,1,0),0),0)</f>
        <v>0</v>
      </c>
      <c r="CV31" s="365">
        <f>IF(CV$19-'様式３（療養者名簿）（⑤の場合）'!$BJ36+1&lt;=15,IF(CV$19&gt;='様式３（療養者名簿）（⑤の場合）'!$BJ36,IF(CV$19&lt;='様式３（療養者名簿）（⑤の場合）'!$BK36,1,0),0),0)</f>
        <v>0</v>
      </c>
      <c r="CW31" s="365">
        <f>IF(CW$19-'様式３（療養者名簿）（⑤の場合）'!$BJ36+1&lt;=15,IF(CW$19&gt;='様式３（療養者名簿）（⑤の場合）'!$BJ36,IF(CW$19&lt;='様式３（療養者名簿）（⑤の場合）'!$BK36,1,0),0),0)</f>
        <v>0</v>
      </c>
      <c r="CX31" s="365">
        <f>IF(CX$19-'様式３（療養者名簿）（⑤の場合）'!$BJ36+1&lt;=15,IF(CX$19&gt;='様式３（療養者名簿）（⑤の場合）'!$BJ36,IF(CX$19&lt;='様式３（療養者名簿）（⑤の場合）'!$BK36,1,0),0),0)</f>
        <v>0</v>
      </c>
      <c r="CY31" s="365">
        <f>IF(CY$19-'様式３（療養者名簿）（⑤の場合）'!$BJ36+1&lt;=15,IF(CY$19&gt;='様式３（療養者名簿）（⑤の場合）'!$BJ36,IF(CY$19&lt;='様式３（療養者名簿）（⑤の場合）'!$BK36,1,0),0),0)</f>
        <v>0</v>
      </c>
      <c r="CZ31" s="365">
        <f>IF(CZ$19-'様式３（療養者名簿）（⑤の場合）'!$BJ36+1&lt;=15,IF(CZ$19&gt;='様式３（療養者名簿）（⑤の場合）'!$BJ36,IF(CZ$19&lt;='様式３（療養者名簿）（⑤の場合）'!$BK36,1,0),0),0)</f>
        <v>0</v>
      </c>
      <c r="DA31" s="365">
        <f>IF(DA$19-'様式３（療養者名簿）（⑤の場合）'!$BJ36+1&lt;=15,IF(DA$19&gt;='様式３（療養者名簿）（⑤の場合）'!$BJ36,IF(DA$19&lt;='様式３（療養者名簿）（⑤の場合）'!$BK36,1,0),0),0)</f>
        <v>0</v>
      </c>
      <c r="DB31" s="365">
        <f>IF(DB$19-'様式３（療養者名簿）（⑤の場合）'!$BJ36+1&lt;=15,IF(DB$19&gt;='様式３（療養者名簿）（⑤の場合）'!$BJ36,IF(DB$19&lt;='様式３（療養者名簿）（⑤の場合）'!$BK36,1,0),0),0)</f>
        <v>0</v>
      </c>
      <c r="DC31" s="365">
        <f>IF(DC$19-'様式３（療養者名簿）（⑤の場合）'!$BJ36+1&lt;=15,IF(DC$19&gt;='様式３（療養者名簿）（⑤の場合）'!$BJ36,IF(DC$19&lt;='様式３（療養者名簿）（⑤の場合）'!$BK36,1,0),0),0)</f>
        <v>0</v>
      </c>
      <c r="DD31" s="365">
        <f>IF(DD$19-'様式３（療養者名簿）（⑤の場合）'!$BJ36+1&lt;=15,IF(DD$19&gt;='様式３（療養者名簿）（⑤の場合）'!$BJ36,IF(DD$19&lt;='様式３（療養者名簿）（⑤の場合）'!$BK36,1,0),0),0)</f>
        <v>0</v>
      </c>
      <c r="DE31" s="365">
        <f>IF(DE$19-'様式３（療養者名簿）（⑤の場合）'!$BJ36+1&lt;=15,IF(DE$19&gt;='様式３（療養者名簿）（⑤の場合）'!$BJ36,IF(DE$19&lt;='様式３（療養者名簿）（⑤の場合）'!$BK36,1,0),0),0)</f>
        <v>0</v>
      </c>
      <c r="DF31" s="365">
        <f>IF(DF$19-'様式３（療養者名簿）（⑤の場合）'!$BJ36+1&lt;=15,IF(DF$19&gt;='様式３（療養者名簿）（⑤の場合）'!$BJ36,IF(DF$19&lt;='様式３（療養者名簿）（⑤の場合）'!$BK36,1,0),0),0)</f>
        <v>0</v>
      </c>
      <c r="DG31" s="365">
        <f>IF(DG$19-'様式３（療養者名簿）（⑤の場合）'!$BJ36+1&lt;=15,IF(DG$19&gt;='様式３（療養者名簿）（⑤の場合）'!$BJ36,IF(DG$19&lt;='様式３（療養者名簿）（⑤の場合）'!$BK36,1,0),0),0)</f>
        <v>0</v>
      </c>
      <c r="DH31" s="365">
        <f>IF(DH$19-'様式３（療養者名簿）（⑤の場合）'!$BJ36+1&lt;=15,IF(DH$19&gt;='様式３（療養者名簿）（⑤の場合）'!$BJ36,IF(DH$19&lt;='様式３（療養者名簿）（⑤の場合）'!$BK36,1,0),0),0)</f>
        <v>0</v>
      </c>
      <c r="DI31" s="365">
        <f>IF(DI$19-'様式３（療養者名簿）（⑤の場合）'!$BJ36+1&lt;=15,IF(DI$19&gt;='様式３（療養者名簿）（⑤の場合）'!$BJ36,IF(DI$19&lt;='様式３（療養者名簿）（⑤の場合）'!$BK36,1,0),0),0)</f>
        <v>0</v>
      </c>
      <c r="DJ31" s="365">
        <f>IF(DJ$19-'様式３（療養者名簿）（⑤の場合）'!$BJ36+1&lt;=15,IF(DJ$19&gt;='様式３（療養者名簿）（⑤の場合）'!$BJ36,IF(DJ$19&lt;='様式３（療養者名簿）（⑤の場合）'!$BK36,1,0),0),0)</f>
        <v>0</v>
      </c>
      <c r="DK31" s="365">
        <f>IF(DK$19-'様式３（療養者名簿）（⑤の場合）'!$BJ36+1&lt;=15,IF(DK$19&gt;='様式３（療養者名簿）（⑤の場合）'!$BJ36,IF(DK$19&lt;='様式３（療養者名簿）（⑤の場合）'!$BK36,1,0),0),0)</f>
        <v>0</v>
      </c>
      <c r="DL31" s="365">
        <f>IF(DL$19-'様式３（療養者名簿）（⑤の場合）'!$BJ36+1&lt;=15,IF(DL$19&gt;='様式３（療養者名簿）（⑤の場合）'!$BJ36,IF(DL$19&lt;='様式３（療養者名簿）（⑤の場合）'!$BK36,1,0),0),0)</f>
        <v>0</v>
      </c>
      <c r="DM31" s="365">
        <f>IF(DM$19-'様式３（療養者名簿）（⑤の場合）'!$BJ36+1&lt;=15,IF(DM$19&gt;='様式３（療養者名簿）（⑤の場合）'!$BJ36,IF(DM$19&lt;='様式３（療養者名簿）（⑤の場合）'!$BK36,1,0),0),0)</f>
        <v>0</v>
      </c>
      <c r="DN31" s="365">
        <f>IF(DN$19-'様式３（療養者名簿）（⑤の場合）'!$BJ36+1&lt;=15,IF(DN$19&gt;='様式３（療養者名簿）（⑤の場合）'!$BJ36,IF(DN$19&lt;='様式３（療養者名簿）（⑤の場合）'!$BK36,1,0),0),0)</f>
        <v>0</v>
      </c>
      <c r="DO31" s="365">
        <f>IF(DO$19-'様式３（療養者名簿）（⑤の場合）'!$BJ36+1&lt;=15,IF(DO$19&gt;='様式３（療養者名簿）（⑤の場合）'!$BJ36,IF(DO$19&lt;='様式３（療養者名簿）（⑤の場合）'!$BK36,1,0),0),0)</f>
        <v>0</v>
      </c>
      <c r="DP31" s="365">
        <f>IF(DP$19-'様式３（療養者名簿）（⑤の場合）'!$BJ36+1&lt;=15,IF(DP$19&gt;='様式３（療養者名簿）（⑤の場合）'!$BJ36,IF(DP$19&lt;='様式３（療養者名簿）（⑤の場合）'!$BK36,1,0),0),0)</f>
        <v>0</v>
      </c>
      <c r="DQ31" s="365">
        <f>IF(DQ$19-'様式３（療養者名簿）（⑤の場合）'!$BJ36+1&lt;=15,IF(DQ$19&gt;='様式３（療養者名簿）（⑤の場合）'!$BJ36,IF(DQ$19&lt;='様式３（療養者名簿）（⑤の場合）'!$BK36,1,0),0),0)</f>
        <v>0</v>
      </c>
      <c r="DR31" s="365">
        <f>IF(DR$19-'様式３（療養者名簿）（⑤の場合）'!$BJ36+1&lt;=15,IF(DR$19&gt;='様式３（療養者名簿）（⑤の場合）'!$BJ36,IF(DR$19&lt;='様式３（療養者名簿）（⑤の場合）'!$BK36,1,0),0),0)</f>
        <v>0</v>
      </c>
      <c r="DS31" s="365">
        <f>IF(DS$19-'様式３（療養者名簿）（⑤の場合）'!$BJ36+1&lt;=15,IF(DS$19&gt;='様式３（療養者名簿）（⑤の場合）'!$BJ36,IF(DS$19&lt;='様式３（療養者名簿）（⑤の場合）'!$BK36,1,0),0),0)</f>
        <v>0</v>
      </c>
      <c r="DT31" s="365">
        <f>IF(DT$19-'様式３（療養者名簿）（⑤の場合）'!$BJ36+1&lt;=15,IF(DT$19&gt;='様式３（療養者名簿）（⑤の場合）'!$BJ36,IF(DT$19&lt;='様式３（療養者名簿）（⑤の場合）'!$BK36,1,0),0),0)</f>
        <v>0</v>
      </c>
      <c r="DU31" s="365">
        <f>IF(DU$19-'様式３（療養者名簿）（⑤の場合）'!$BJ36+1&lt;=15,IF(DU$19&gt;='様式３（療養者名簿）（⑤の場合）'!$BJ36,IF(DU$19&lt;='様式３（療養者名簿）（⑤の場合）'!$BK36,1,0),0),0)</f>
        <v>0</v>
      </c>
      <c r="DV31" s="365">
        <f>IF(DV$19-'様式３（療養者名簿）（⑤の場合）'!$BJ36+1&lt;=15,IF(DV$19&gt;='様式３（療養者名簿）（⑤の場合）'!$BJ36,IF(DV$19&lt;='様式３（療養者名簿）（⑤の場合）'!$BK36,1,0),0),0)</f>
        <v>0</v>
      </c>
      <c r="DW31" s="365">
        <f>IF(DW$19-'様式３（療養者名簿）（⑤の場合）'!$BJ36+1&lt;=15,IF(DW$19&gt;='様式３（療養者名簿）（⑤の場合）'!$BJ36,IF(DW$19&lt;='様式３（療養者名簿）（⑤の場合）'!$BK36,1,0),0),0)</f>
        <v>0</v>
      </c>
      <c r="DX31" s="365">
        <f>IF(DX$19-'様式３（療養者名簿）（⑤の場合）'!$BJ36+1&lt;=15,IF(DX$19&gt;='様式３（療養者名簿）（⑤の場合）'!$BJ36,IF(DX$19&lt;='様式３（療養者名簿）（⑤の場合）'!$BK36,1,0),0),0)</f>
        <v>0</v>
      </c>
      <c r="DY31" s="365">
        <f>IF(DY$19-'様式３（療養者名簿）（⑤の場合）'!$BJ36+1&lt;=15,IF(DY$19&gt;='様式３（療養者名簿）（⑤の場合）'!$BJ36,IF(DY$19&lt;='様式３（療養者名簿）（⑤の場合）'!$BK36,1,0),0),0)</f>
        <v>0</v>
      </c>
      <c r="DZ31" s="365">
        <f>IF(DZ$19-'様式３（療養者名簿）（⑤の場合）'!$BJ36+1&lt;=15,IF(DZ$19&gt;='様式３（療養者名簿）（⑤の場合）'!$BJ36,IF(DZ$19&lt;='様式３（療養者名簿）（⑤の場合）'!$BK36,1,0),0),0)</f>
        <v>0</v>
      </c>
      <c r="EA31" s="365">
        <f>IF(EA$19-'様式３（療養者名簿）（⑤の場合）'!$BJ36+1&lt;=15,IF(EA$19&gt;='様式３（療養者名簿）（⑤の場合）'!$BJ36,IF(EA$19&lt;='様式３（療養者名簿）（⑤の場合）'!$BK36,1,0),0),0)</f>
        <v>0</v>
      </c>
      <c r="EB31" s="365">
        <f>IF(EB$19-'様式３（療養者名簿）（⑤の場合）'!$BJ36+1&lt;=15,IF(EB$19&gt;='様式３（療養者名簿）（⑤の場合）'!$BJ36,IF(EB$19&lt;='様式３（療養者名簿）（⑤の場合）'!$BK36,1,0),0),0)</f>
        <v>0</v>
      </c>
      <c r="EC31" s="365">
        <f>IF(EC$19-'様式３（療養者名簿）（⑤の場合）'!$BJ36+1&lt;=15,IF(EC$19&gt;='様式３（療養者名簿）（⑤の場合）'!$BJ36,IF(EC$19&lt;='様式３（療養者名簿）（⑤の場合）'!$BK36,1,0),0),0)</f>
        <v>0</v>
      </c>
      <c r="ED31" s="365">
        <f>IF(ED$19-'様式３（療養者名簿）（⑤の場合）'!$BJ36+1&lt;=15,IF(ED$19&gt;='様式３（療養者名簿）（⑤の場合）'!$BJ36,IF(ED$19&lt;='様式３（療養者名簿）（⑤の場合）'!$BK36,1,0),0),0)</f>
        <v>0</v>
      </c>
      <c r="EE31" s="365">
        <f>IF(EE$19-'様式３（療養者名簿）（⑤の場合）'!$BJ36+1&lt;=15,IF(EE$19&gt;='様式３（療養者名簿）（⑤の場合）'!$BJ36,IF(EE$19&lt;='様式３（療養者名簿）（⑤の場合）'!$BK36,1,0),0),0)</f>
        <v>0</v>
      </c>
      <c r="EF31" s="365">
        <f>IF(EF$19-'様式３（療養者名簿）（⑤の場合）'!$BJ36+1&lt;=15,IF(EF$19&gt;='様式３（療養者名簿）（⑤の場合）'!$BJ36,IF(EF$19&lt;='様式３（療養者名簿）（⑤の場合）'!$BK36,1,0),0),0)</f>
        <v>0</v>
      </c>
      <c r="EG31" s="365">
        <f>IF(EG$19-'様式３（療養者名簿）（⑤の場合）'!$BJ36+1&lt;=15,IF(EG$19&gt;='様式３（療養者名簿）（⑤の場合）'!$BJ36,IF(EG$19&lt;='様式３（療養者名簿）（⑤の場合）'!$BK36,1,0),0),0)</f>
        <v>0</v>
      </c>
      <c r="EH31" s="365">
        <f>IF(EH$19-'様式３（療養者名簿）（⑤の場合）'!$BJ36+1&lt;=15,IF(EH$19&gt;='様式３（療養者名簿）（⑤の場合）'!$BJ36,IF(EH$19&lt;='様式３（療養者名簿）（⑤の場合）'!$BK36,1,0),0),0)</f>
        <v>0</v>
      </c>
      <c r="EI31" s="365">
        <f>IF(EI$19-'様式３（療養者名簿）（⑤の場合）'!$BJ36+1&lt;=15,IF(EI$19&gt;='様式３（療養者名簿）（⑤の場合）'!$BJ36,IF(EI$19&lt;='様式３（療養者名簿）（⑤の場合）'!$BK36,1,0),0),0)</f>
        <v>0</v>
      </c>
      <c r="EJ31" s="365">
        <f>IF(EJ$19-'様式３（療養者名簿）（⑤の場合）'!$BJ36+1&lt;=15,IF(EJ$19&gt;='様式３（療養者名簿）（⑤の場合）'!$BJ36,IF(EJ$19&lt;='様式３（療養者名簿）（⑤の場合）'!$BK36,1,0),0),0)</f>
        <v>0</v>
      </c>
      <c r="EK31" s="365">
        <f>IF(EK$19-'様式３（療養者名簿）（⑤の場合）'!$BJ36+1&lt;=15,IF(EK$19&gt;='様式３（療養者名簿）（⑤の場合）'!$BJ36,IF(EK$19&lt;='様式３（療養者名簿）（⑤の場合）'!$BK36,1,0),0),0)</f>
        <v>0</v>
      </c>
      <c r="EL31" s="365">
        <f>IF(EL$19-'様式３（療養者名簿）（⑤の場合）'!$BJ36+1&lt;=15,IF(EL$19&gt;='様式３（療養者名簿）（⑤の場合）'!$BJ36,IF(EL$19&lt;='様式３（療養者名簿）（⑤の場合）'!$BK36,1,0),0),0)</f>
        <v>0</v>
      </c>
      <c r="EM31" s="365">
        <f>IF(EM$19-'様式３（療養者名簿）（⑤の場合）'!$BJ36+1&lt;=15,IF(EM$19&gt;='様式３（療養者名簿）（⑤の場合）'!$BJ36,IF(EM$19&lt;='様式３（療養者名簿）（⑤の場合）'!$BK36,1,0),0),0)</f>
        <v>0</v>
      </c>
      <c r="EN31" s="365">
        <f>IF(EN$19-'様式３（療養者名簿）（⑤の場合）'!$BJ36+1&lt;=15,IF(EN$19&gt;='様式３（療養者名簿）（⑤の場合）'!$BJ36,IF(EN$19&lt;='様式３（療養者名簿）（⑤の場合）'!$BK36,1,0),0),0)</f>
        <v>0</v>
      </c>
      <c r="EO31" s="365">
        <f>IF(EO$19-'様式３（療養者名簿）（⑤の場合）'!$BJ36+1&lt;=15,IF(EO$19&gt;='様式３（療養者名簿）（⑤の場合）'!$BJ36,IF(EO$19&lt;='様式３（療養者名簿）（⑤の場合）'!$BK36,1,0),0),0)</f>
        <v>0</v>
      </c>
      <c r="EP31" s="365">
        <f>IF(EP$19-'様式３（療養者名簿）（⑤の場合）'!$BJ36+1&lt;=15,IF(EP$19&gt;='様式３（療養者名簿）（⑤の場合）'!$BJ36,IF(EP$19&lt;='様式３（療養者名簿）（⑤の場合）'!$BK36,1,0),0),0)</f>
        <v>0</v>
      </c>
      <c r="EQ31" s="365">
        <f>IF(EQ$19-'様式３（療養者名簿）（⑤の場合）'!$BJ36+1&lt;=15,IF(EQ$19&gt;='様式３（療養者名簿）（⑤の場合）'!$BJ36,IF(EQ$19&lt;='様式３（療養者名簿）（⑤の場合）'!$BK36,1,0),0),0)</f>
        <v>0</v>
      </c>
      <c r="ER31" s="365">
        <f>IF(ER$19-'様式３（療養者名簿）（⑤の場合）'!$BJ36+1&lt;=15,IF(ER$19&gt;='様式３（療養者名簿）（⑤の場合）'!$BJ36,IF(ER$19&lt;='様式３（療養者名簿）（⑤の場合）'!$BK36,1,0),0),0)</f>
        <v>0</v>
      </c>
      <c r="ES31" s="365">
        <f>IF(ES$19-'様式３（療養者名簿）（⑤の場合）'!$BJ36+1&lt;=15,IF(ES$19&gt;='様式３（療養者名簿）（⑤の場合）'!$BJ36,IF(ES$19&lt;='様式３（療養者名簿）（⑤の場合）'!$BK36,1,0),0),0)</f>
        <v>0</v>
      </c>
      <c r="ET31" s="365">
        <f>IF(ET$19-'様式３（療養者名簿）（⑤の場合）'!$BJ36+1&lt;=15,IF(ET$19&gt;='様式３（療養者名簿）（⑤の場合）'!$BJ36,IF(ET$19&lt;='様式３（療養者名簿）（⑤の場合）'!$BK36,1,0),0),0)</f>
        <v>0</v>
      </c>
      <c r="EU31" s="365">
        <f>IF(EU$19-'様式３（療養者名簿）（⑤の場合）'!$BJ36+1&lt;=15,IF(EU$19&gt;='様式３（療養者名簿）（⑤の場合）'!$BJ36,IF(EU$19&lt;='様式３（療養者名簿）（⑤の場合）'!$BK36,1,0),0),0)</f>
        <v>0</v>
      </c>
      <c r="EV31" s="365">
        <f>IF(EV$19-'様式３（療養者名簿）（⑤の場合）'!$BJ36+1&lt;=15,IF(EV$19&gt;='様式３（療養者名簿）（⑤の場合）'!$BJ36,IF(EV$19&lt;='様式３（療養者名簿）（⑤の場合）'!$BK36,1,0),0),0)</f>
        <v>0</v>
      </c>
      <c r="EW31" s="365">
        <f>IF(EW$19-'様式３（療養者名簿）（⑤の場合）'!$BJ36+1&lt;=15,IF(EW$19&gt;='様式３（療養者名簿）（⑤の場合）'!$BJ36,IF(EW$19&lt;='様式３（療養者名簿）（⑤の場合）'!$BK36,1,0),0),0)</f>
        <v>0</v>
      </c>
      <c r="EX31" s="365">
        <f>IF(EX$19-'様式３（療養者名簿）（⑤の場合）'!$BJ36+1&lt;=15,IF(EX$19&gt;='様式３（療養者名簿）（⑤の場合）'!$BJ36,IF(EX$19&lt;='様式３（療養者名簿）（⑤の場合）'!$BK36,1,0),0),0)</f>
        <v>0</v>
      </c>
      <c r="EY31" s="365">
        <f>IF(EY$19-'様式３（療養者名簿）（⑤の場合）'!$BJ36+1&lt;=15,IF(EY$19&gt;='様式３（療養者名簿）（⑤の場合）'!$BJ36,IF(EY$19&lt;='様式３（療養者名簿）（⑤の場合）'!$BK36,1,0),0),0)</f>
        <v>0</v>
      </c>
      <c r="EZ31" s="365">
        <f>IF(EZ$19-'様式３（療養者名簿）（⑤の場合）'!$BJ36+1&lt;=15,IF(EZ$19&gt;='様式３（療養者名簿）（⑤の場合）'!$BJ36,IF(EZ$19&lt;='様式３（療養者名簿）（⑤の場合）'!$BK36,1,0),0),0)</f>
        <v>0</v>
      </c>
      <c r="FA31" s="365">
        <f>IF(FA$19-'様式３（療養者名簿）（⑤の場合）'!$BJ36+1&lt;=15,IF(FA$19&gt;='様式３（療養者名簿）（⑤の場合）'!$BJ36,IF(FA$19&lt;='様式３（療養者名簿）（⑤の場合）'!$BK36,1,0),0),0)</f>
        <v>0</v>
      </c>
      <c r="FB31" s="365">
        <f>IF(FB$19-'様式３（療養者名簿）（⑤の場合）'!$BJ36+1&lt;=15,IF(FB$19&gt;='様式３（療養者名簿）（⑤の場合）'!$BJ36,IF(FB$19&lt;='様式３（療養者名簿）（⑤の場合）'!$BK36,1,0),0),0)</f>
        <v>0</v>
      </c>
      <c r="FC31" s="365">
        <f>IF(FC$19-'様式３（療養者名簿）（⑤の場合）'!$BJ36+1&lt;=15,IF(FC$19&gt;='様式３（療養者名簿）（⑤の場合）'!$BJ36,IF(FC$19&lt;='様式３（療養者名簿）（⑤の場合）'!$BK36,1,0),0),0)</f>
        <v>0</v>
      </c>
      <c r="FD31" s="365">
        <f>IF(FD$19-'様式３（療養者名簿）（⑤の場合）'!$BJ36+1&lt;=15,IF(FD$19&gt;='様式３（療養者名簿）（⑤の場合）'!$BJ36,IF(FD$19&lt;='様式３（療養者名簿）（⑤の場合）'!$BK36,1,0),0),0)</f>
        <v>0</v>
      </c>
      <c r="FE31" s="365">
        <f>IF(FE$19-'様式３（療養者名簿）（⑤の場合）'!$BJ36+1&lt;=15,IF(FE$19&gt;='様式３（療養者名簿）（⑤の場合）'!$BJ36,IF(FE$19&lt;='様式３（療養者名簿）（⑤の場合）'!$BK36,1,0),0),0)</f>
        <v>0</v>
      </c>
      <c r="FF31" s="365">
        <f>IF(FF$19-'様式３（療養者名簿）（⑤の場合）'!$BJ36+1&lt;=15,IF(FF$19&gt;='様式３（療養者名簿）（⑤の場合）'!$BJ36,IF(FF$19&lt;='様式３（療養者名簿）（⑤の場合）'!$BK36,1,0),0),0)</f>
        <v>0</v>
      </c>
      <c r="FG31" s="365">
        <f>IF(FG$19-'様式３（療養者名簿）（⑤の場合）'!$BJ36+1&lt;=15,IF(FG$19&gt;='様式３（療養者名簿）（⑤の場合）'!$BJ36,IF(FG$19&lt;='様式３（療養者名簿）（⑤の場合）'!$BK36,1,0),0),0)</f>
        <v>0</v>
      </c>
      <c r="FH31" s="365">
        <f>IF(FH$19-'様式３（療養者名簿）（⑤の場合）'!$BJ36+1&lt;=15,IF(FH$19&gt;='様式３（療養者名簿）（⑤の場合）'!$BJ36,IF(FH$19&lt;='様式３（療養者名簿）（⑤の場合）'!$BK36,1,0),0),0)</f>
        <v>0</v>
      </c>
      <c r="FI31" s="365">
        <f>IF(FI$19-'様式３（療養者名簿）（⑤の場合）'!$BJ36+1&lt;=15,IF(FI$19&gt;='様式３（療養者名簿）（⑤の場合）'!$BJ36,IF(FI$19&lt;='様式３（療養者名簿）（⑤の場合）'!$BK36,1,0),0),0)</f>
        <v>0</v>
      </c>
      <c r="FJ31" s="365">
        <f>IF(FJ$19-'様式３（療養者名簿）（⑤の場合）'!$BJ36+1&lt;=15,IF(FJ$19&gt;='様式３（療養者名簿）（⑤の場合）'!$BJ36,IF(FJ$19&lt;='様式３（療養者名簿）（⑤の場合）'!$BK36,1,0),0),0)</f>
        <v>0</v>
      </c>
      <c r="FK31" s="365">
        <f>IF(FK$19-'様式３（療養者名簿）（⑤の場合）'!$BJ36+1&lt;=15,IF(FK$19&gt;='様式３（療養者名簿）（⑤の場合）'!$BJ36,IF(FK$19&lt;='様式３（療養者名簿）（⑤の場合）'!$BK36,1,0),0),0)</f>
        <v>0</v>
      </c>
      <c r="FL31" s="365">
        <f>IF(FL$19-'様式３（療養者名簿）（⑤の場合）'!$BJ36+1&lt;=15,IF(FL$19&gt;='様式３（療養者名簿）（⑤の場合）'!$BJ36,IF(FL$19&lt;='様式３（療養者名簿）（⑤の場合）'!$BK36,1,0),0),0)</f>
        <v>0</v>
      </c>
      <c r="FM31" s="365">
        <f>IF(FM$19-'様式３（療養者名簿）（⑤の場合）'!$BJ36+1&lt;=15,IF(FM$19&gt;='様式３（療養者名簿）（⑤の場合）'!$BJ36,IF(FM$19&lt;='様式３（療養者名簿）（⑤の場合）'!$BK36,1,0),0),0)</f>
        <v>0</v>
      </c>
      <c r="FN31" s="365">
        <f>IF(FN$19-'様式３（療養者名簿）（⑤の場合）'!$BJ36+1&lt;=15,IF(FN$19&gt;='様式３（療養者名簿）（⑤の場合）'!$BJ36,IF(FN$19&lt;='様式３（療養者名簿）（⑤の場合）'!$BK36,1,0),0),0)</f>
        <v>0</v>
      </c>
      <c r="FO31" s="365">
        <f>IF(FO$19-'様式３（療養者名簿）（⑤の場合）'!$BJ36+1&lt;=15,IF(FO$19&gt;='様式３（療養者名簿）（⑤の場合）'!$BJ36,IF(FO$19&lt;='様式３（療養者名簿）（⑤の場合）'!$BK36,1,0),0),0)</f>
        <v>0</v>
      </c>
      <c r="FP31" s="365">
        <f>IF(FP$19-'様式３（療養者名簿）（⑤の場合）'!$BJ36+1&lt;=15,IF(FP$19&gt;='様式３（療養者名簿）（⑤の場合）'!$BJ36,IF(FP$19&lt;='様式３（療養者名簿）（⑤の場合）'!$BK36,1,0),0),0)</f>
        <v>0</v>
      </c>
      <c r="FQ31" s="365">
        <f>IF(FQ$19-'様式３（療養者名簿）（⑤の場合）'!$BJ36+1&lt;=15,IF(FQ$19&gt;='様式３（療養者名簿）（⑤の場合）'!$BJ36,IF(FQ$19&lt;='様式３（療養者名簿）（⑤の場合）'!$BK36,1,0),0),0)</f>
        <v>0</v>
      </c>
      <c r="FR31" s="365">
        <f>IF(FR$19-'様式３（療養者名簿）（⑤の場合）'!$BJ36+1&lt;=15,IF(FR$19&gt;='様式３（療養者名簿）（⑤の場合）'!$BJ36,IF(FR$19&lt;='様式３（療養者名簿）（⑤の場合）'!$BK36,1,0),0),0)</f>
        <v>0</v>
      </c>
      <c r="FS31" s="365">
        <f>IF(FS$19-'様式３（療養者名簿）（⑤の場合）'!$BJ36+1&lt;=15,IF(FS$19&gt;='様式３（療養者名簿）（⑤の場合）'!$BJ36,IF(FS$19&lt;='様式３（療養者名簿）（⑤の場合）'!$BK36,1,0),0),0)</f>
        <v>0</v>
      </c>
      <c r="FT31" s="365">
        <f>IF(FT$19-'様式３（療養者名簿）（⑤の場合）'!$BJ36+1&lt;=15,IF(FT$19&gt;='様式３（療養者名簿）（⑤の場合）'!$BJ36,IF(FT$19&lt;='様式３（療養者名簿）（⑤の場合）'!$BK36,1,0),0),0)</f>
        <v>0</v>
      </c>
      <c r="FU31" s="365">
        <f>IF(FU$19-'様式３（療養者名簿）（⑤の場合）'!$BJ36+1&lt;=15,IF(FU$19&gt;='様式３（療養者名簿）（⑤の場合）'!$BJ36,IF(FU$19&lt;='様式３（療養者名簿）（⑤の場合）'!$BK36,1,0),0),0)</f>
        <v>0</v>
      </c>
      <c r="FV31" s="365">
        <f>IF(FV$19-'様式３（療養者名簿）（⑤の場合）'!$BJ36+1&lt;=15,IF(FV$19&gt;='様式３（療養者名簿）（⑤の場合）'!$BJ36,IF(FV$19&lt;='様式３（療養者名簿）（⑤の場合）'!$BK36,1,0),0),0)</f>
        <v>0</v>
      </c>
      <c r="FW31" s="365">
        <f>IF(FW$19-'様式３（療養者名簿）（⑤の場合）'!$BJ36+1&lt;=15,IF(FW$19&gt;='様式３（療養者名簿）（⑤の場合）'!$BJ36,IF(FW$19&lt;='様式３（療養者名簿）（⑤の場合）'!$BK36,1,0),0),0)</f>
        <v>0</v>
      </c>
      <c r="FX31" s="365">
        <f>IF(FX$19-'様式３（療養者名簿）（⑤の場合）'!$BJ36+1&lt;=15,IF(FX$19&gt;='様式３（療養者名簿）（⑤の場合）'!$BJ36,IF(FX$19&lt;='様式３（療養者名簿）（⑤の場合）'!$BK36,1,0),0),0)</f>
        <v>0</v>
      </c>
      <c r="FY31" s="365">
        <f>IF(FY$19-'様式３（療養者名簿）（⑤の場合）'!$BJ36+1&lt;=15,IF(FY$19&gt;='様式３（療養者名簿）（⑤の場合）'!$BJ36,IF(FY$19&lt;='様式３（療養者名簿）（⑤の場合）'!$BK36,1,0),0),0)</f>
        <v>0</v>
      </c>
      <c r="FZ31" s="365">
        <f>IF(FZ$19-'様式３（療養者名簿）（⑤の場合）'!$BJ36+1&lt;=15,IF(FZ$19&gt;='様式３（療養者名簿）（⑤の場合）'!$BJ36,IF(FZ$19&lt;='様式３（療養者名簿）（⑤の場合）'!$BK36,1,0),0),0)</f>
        <v>0</v>
      </c>
      <c r="GA31" s="365">
        <f>IF(GA$19-'様式３（療養者名簿）（⑤の場合）'!$BJ36+1&lt;=15,IF(GA$19&gt;='様式３（療養者名簿）（⑤の場合）'!$BJ36,IF(GA$19&lt;='様式３（療養者名簿）（⑤の場合）'!$BK36,1,0),0),0)</f>
        <v>0</v>
      </c>
      <c r="GB31" s="365">
        <f>IF(GB$19-'様式３（療養者名簿）（⑤の場合）'!$BJ36+1&lt;=15,IF(GB$19&gt;='様式３（療養者名簿）（⑤の場合）'!$BJ36,IF(GB$19&lt;='様式３（療養者名簿）（⑤の場合）'!$BK36,1,0),0),0)</f>
        <v>0</v>
      </c>
      <c r="GC31" s="365">
        <f>IF(GC$19-'様式３（療養者名簿）（⑤の場合）'!$BJ36+1&lt;=15,IF(GC$19&gt;='様式３（療養者名簿）（⑤の場合）'!$BJ36,IF(GC$19&lt;='様式３（療養者名簿）（⑤の場合）'!$BK36,1,0),0),0)</f>
        <v>0</v>
      </c>
      <c r="GD31" s="365">
        <f>IF(GD$19-'様式３（療養者名簿）（⑤の場合）'!$BJ36+1&lt;=15,IF(GD$19&gt;='様式３（療養者名簿）（⑤の場合）'!$BJ36,IF(GD$19&lt;='様式３（療養者名簿）（⑤の場合）'!$BK36,1,0),0),0)</f>
        <v>0</v>
      </c>
      <c r="GE31" s="365">
        <f>IF(GE$19-'様式３（療養者名簿）（⑤の場合）'!$BJ36+1&lt;=15,IF(GE$19&gt;='様式３（療養者名簿）（⑤の場合）'!$BJ36,IF(GE$19&lt;='様式３（療養者名簿）（⑤の場合）'!$BK36,1,0),0),0)</f>
        <v>0</v>
      </c>
      <c r="GF31" s="365">
        <f>IF(GF$19-'様式３（療養者名簿）（⑤の場合）'!$BJ36+1&lt;=15,IF(GF$19&gt;='様式３（療養者名簿）（⑤の場合）'!$BJ36,IF(GF$19&lt;='様式３（療養者名簿）（⑤の場合）'!$BK36,1,0),0),0)</f>
        <v>0</v>
      </c>
      <c r="GG31" s="365">
        <f>IF(GG$19-'様式３（療養者名簿）（⑤の場合）'!$BJ36+1&lt;=15,IF(GG$19&gt;='様式３（療養者名簿）（⑤の場合）'!$BJ36,IF(GG$19&lt;='様式３（療養者名簿）（⑤の場合）'!$BK36,1,0),0),0)</f>
        <v>0</v>
      </c>
      <c r="GH31" s="365">
        <f>IF(GH$19-'様式３（療養者名簿）（⑤の場合）'!$BJ36+1&lt;=15,IF(GH$19&gt;='様式３（療養者名簿）（⑤の場合）'!$BJ36,IF(GH$19&lt;='様式３（療養者名簿）（⑤の場合）'!$BK36,1,0),0),0)</f>
        <v>0</v>
      </c>
      <c r="GI31" s="365">
        <f>IF(GI$19-'様式３（療養者名簿）（⑤の場合）'!$BJ36+1&lt;=15,IF(GI$19&gt;='様式３（療養者名簿）（⑤の場合）'!$BJ36,IF(GI$19&lt;='様式３（療養者名簿）（⑤の場合）'!$BK36,1,0),0),0)</f>
        <v>0</v>
      </c>
      <c r="GJ31" s="365">
        <f>IF(GJ$19-'様式３（療養者名簿）（⑤の場合）'!$BJ36+1&lt;=15,IF(GJ$19&gt;='様式３（療養者名簿）（⑤の場合）'!$BJ36,IF(GJ$19&lt;='様式３（療養者名簿）（⑤の場合）'!$BK36,1,0),0),0)</f>
        <v>0</v>
      </c>
      <c r="GK31" s="365">
        <f>IF(GK$19-'様式３（療養者名簿）（⑤の場合）'!$BJ36+1&lt;=15,IF(GK$19&gt;='様式３（療養者名簿）（⑤の場合）'!$BJ36,IF(GK$19&lt;='様式３（療養者名簿）（⑤の場合）'!$BK36,1,0),0),0)</f>
        <v>0</v>
      </c>
      <c r="GL31" s="365">
        <f>IF(GL$19-'様式３（療養者名簿）（⑤の場合）'!$BJ36+1&lt;=15,IF(GL$19&gt;='様式３（療養者名簿）（⑤の場合）'!$BJ36,IF(GL$19&lt;='様式３（療養者名簿）（⑤の場合）'!$BK36,1,0),0),0)</f>
        <v>0</v>
      </c>
      <c r="GM31" s="365">
        <f>IF(GM$19-'様式３（療養者名簿）（⑤の場合）'!$BJ36+1&lt;=15,IF(GM$19&gt;='様式３（療養者名簿）（⑤の場合）'!$BJ36,IF(GM$19&lt;='様式３（療養者名簿）（⑤の場合）'!$BK36,1,0),0),0)</f>
        <v>0</v>
      </c>
      <c r="GN31" s="365">
        <f>IF(GN$19-'様式３（療養者名簿）（⑤の場合）'!$BJ36+1&lt;=15,IF(GN$19&gt;='様式３（療養者名簿）（⑤の場合）'!$BJ36,IF(GN$19&lt;='様式３（療養者名簿）（⑤の場合）'!$BK36,1,0),0),0)</f>
        <v>0</v>
      </c>
      <c r="GO31" s="365">
        <f>IF(GO$19-'様式３（療養者名簿）（⑤の場合）'!$BJ36+1&lt;=15,IF(GO$19&gt;='様式３（療養者名簿）（⑤の場合）'!$BJ36,IF(GO$19&lt;='様式３（療養者名簿）（⑤の場合）'!$BK36,1,0),0),0)</f>
        <v>0</v>
      </c>
      <c r="GP31" s="365">
        <f>IF(GP$19-'様式３（療養者名簿）（⑤の場合）'!$BJ36+1&lt;=15,IF(GP$19&gt;='様式３（療養者名簿）（⑤の場合）'!$BJ36,IF(GP$19&lt;='様式３（療養者名簿）（⑤の場合）'!$BK36,1,0),0),0)</f>
        <v>0</v>
      </c>
      <c r="GQ31" s="365">
        <f>IF(GQ$19-'様式３（療養者名簿）（⑤の場合）'!$BJ36+1&lt;=15,IF(GQ$19&gt;='様式３（療養者名簿）（⑤の場合）'!$BJ36,IF(GQ$19&lt;='様式３（療養者名簿）（⑤の場合）'!$BK36,1,0),0),0)</f>
        <v>0</v>
      </c>
      <c r="GR31" s="365">
        <f>IF(GR$19-'様式３（療養者名簿）（⑤の場合）'!$BJ36+1&lt;=15,IF(GR$19&gt;='様式３（療養者名簿）（⑤の場合）'!$BJ36,IF(GR$19&lt;='様式３（療養者名簿）（⑤の場合）'!$BK36,1,0),0),0)</f>
        <v>0</v>
      </c>
      <c r="GS31" s="365">
        <f>IF(GS$19-'様式３（療養者名簿）（⑤の場合）'!$BJ36+1&lt;=15,IF(GS$19&gt;='様式３（療養者名簿）（⑤の場合）'!$BJ36,IF(GS$19&lt;='様式３（療養者名簿）（⑤の場合）'!$BK36,1,0),0),0)</f>
        <v>0</v>
      </c>
      <c r="GT31" s="365">
        <f>IF(GT$19-'様式３（療養者名簿）（⑤の場合）'!$BJ36+1&lt;=15,IF(GT$19&gt;='様式３（療養者名簿）（⑤の場合）'!$BJ36,IF(GT$19&lt;='様式３（療養者名簿）（⑤の場合）'!$BK36,1,0),0),0)</f>
        <v>0</v>
      </c>
      <c r="GU31" s="365">
        <f>IF(GU$19-'様式３（療養者名簿）（⑤の場合）'!$BJ36+1&lt;=15,IF(GU$19&gt;='様式３（療養者名簿）（⑤の場合）'!$BJ36,IF(GU$19&lt;='様式３（療養者名簿）（⑤の場合）'!$BK36,1,0),0),0)</f>
        <v>0</v>
      </c>
      <c r="GV31" s="365">
        <f>IF(GV$19-'様式３（療養者名簿）（⑤の場合）'!$BJ36+1&lt;=15,IF(GV$19&gt;='様式３（療養者名簿）（⑤の場合）'!$BJ36,IF(GV$19&lt;='様式３（療養者名簿）（⑤の場合）'!$BK36,1,0),0),0)</f>
        <v>0</v>
      </c>
      <c r="GW31" s="365">
        <f>IF(GW$19-'様式３（療養者名簿）（⑤の場合）'!$BJ36+1&lt;=15,IF(GW$19&gt;='様式３（療養者名簿）（⑤の場合）'!$BJ36,IF(GW$19&lt;='様式３（療養者名簿）（⑤の場合）'!$BK36,1,0),0),0)</f>
        <v>0</v>
      </c>
      <c r="GX31" s="365">
        <f>IF(GX$19-'様式３（療養者名簿）（⑤の場合）'!$BJ36+1&lt;=15,IF(GX$19&gt;='様式３（療養者名簿）（⑤の場合）'!$BJ36,IF(GX$19&lt;='様式３（療養者名簿）（⑤の場合）'!$BK36,1,0),0),0)</f>
        <v>0</v>
      </c>
      <c r="GY31" s="365">
        <f>IF(GY$19-'様式３（療養者名簿）（⑤の場合）'!$BJ36+1&lt;=15,IF(GY$19&gt;='様式３（療養者名簿）（⑤の場合）'!$BJ36,IF(GY$19&lt;='様式３（療養者名簿）（⑤の場合）'!$BK36,1,0),0),0)</f>
        <v>0</v>
      </c>
      <c r="GZ31" s="365">
        <f>IF(GZ$19-'様式３（療養者名簿）（⑤の場合）'!$BJ36+1&lt;=15,IF(GZ$19&gt;='様式３（療養者名簿）（⑤の場合）'!$BJ36,IF(GZ$19&lt;='様式３（療養者名簿）（⑤の場合）'!$BK36,1,0),0),0)</f>
        <v>0</v>
      </c>
      <c r="HA31" s="365">
        <f>IF(HA$19-'様式３（療養者名簿）（⑤の場合）'!$BJ36+1&lt;=15,IF(HA$19&gt;='様式３（療養者名簿）（⑤の場合）'!$BJ36,IF(HA$19&lt;='様式３（療養者名簿）（⑤の場合）'!$BK36,1,0),0),0)</f>
        <v>0</v>
      </c>
      <c r="HB31" s="365">
        <f>IF(HB$19-'様式３（療養者名簿）（⑤の場合）'!$BJ36+1&lt;=15,IF(HB$19&gt;='様式３（療養者名簿）（⑤の場合）'!$BJ36,IF(HB$19&lt;='様式３（療養者名簿）（⑤の場合）'!$BK36,1,0),0),0)</f>
        <v>0</v>
      </c>
      <c r="HC31" s="365">
        <f>IF(HC$19-'様式３（療養者名簿）（⑤の場合）'!$BJ36+1&lt;=15,IF(HC$19&gt;='様式３（療養者名簿）（⑤の場合）'!$BJ36,IF(HC$19&lt;='様式３（療養者名簿）（⑤の場合）'!$BK36,1,0),0),0)</f>
        <v>0</v>
      </c>
      <c r="HD31" s="365">
        <f>IF(HD$19-'様式３（療養者名簿）（⑤の場合）'!$BJ36+1&lt;=15,IF(HD$19&gt;='様式３（療養者名簿）（⑤の場合）'!$BJ36,IF(HD$19&lt;='様式３（療養者名簿）（⑤の場合）'!$BK36,1,0),0),0)</f>
        <v>0</v>
      </c>
      <c r="HE31" s="365">
        <f>IF(HE$19-'様式３（療養者名簿）（⑤の場合）'!$BJ36+1&lt;=15,IF(HE$19&gt;='様式３（療養者名簿）（⑤の場合）'!$BJ36,IF(HE$19&lt;='様式３（療養者名簿）（⑤の場合）'!$BK36,1,0),0),0)</f>
        <v>0</v>
      </c>
      <c r="HF31" s="365">
        <f>IF(HF$19-'様式３（療養者名簿）（⑤の場合）'!$BJ36+1&lt;=15,IF(HF$19&gt;='様式３（療養者名簿）（⑤の場合）'!$BJ36,IF(HF$19&lt;='様式３（療養者名簿）（⑤の場合）'!$BK36,1,0),0),0)</f>
        <v>0</v>
      </c>
      <c r="HG31" s="365">
        <f>IF(HG$19-'様式３（療養者名簿）（⑤の場合）'!$BJ36+1&lt;=15,IF(HG$19&gt;='様式３（療養者名簿）（⑤の場合）'!$BJ36,IF(HG$19&lt;='様式３（療養者名簿）（⑤の場合）'!$BK36,1,0),0),0)</f>
        <v>0</v>
      </c>
      <c r="HH31" s="365">
        <f>IF(HH$19-'様式３（療養者名簿）（⑤の場合）'!$BJ36+1&lt;=15,IF(HH$19&gt;='様式３（療養者名簿）（⑤の場合）'!$BJ36,IF(HH$19&lt;='様式３（療養者名簿）（⑤の場合）'!$BK36,1,0),0),0)</f>
        <v>0</v>
      </c>
      <c r="HI31" s="365">
        <f>IF(HI$19-'様式３（療養者名簿）（⑤の場合）'!$BJ36+1&lt;=15,IF(HI$19&gt;='様式３（療養者名簿）（⑤の場合）'!$BJ36,IF(HI$19&lt;='様式３（療養者名簿）（⑤の場合）'!$BK36,1,0),0),0)</f>
        <v>0</v>
      </c>
      <c r="HJ31" s="365">
        <f>IF(HJ$19-'様式３（療養者名簿）（⑤の場合）'!$BJ36+1&lt;=15,IF(HJ$19&gt;='様式３（療養者名簿）（⑤の場合）'!$BJ36,IF(HJ$19&lt;='様式３（療養者名簿）（⑤の場合）'!$BK36,1,0),0),0)</f>
        <v>0</v>
      </c>
      <c r="HK31" s="365">
        <f>IF(HK$19-'様式３（療養者名簿）（⑤の場合）'!$BJ36+1&lt;=15,IF(HK$19&gt;='様式３（療養者名簿）（⑤の場合）'!$BJ36,IF(HK$19&lt;='様式３（療養者名簿）（⑤の場合）'!$BK36,1,0),0),0)</f>
        <v>0</v>
      </c>
      <c r="HL31" s="365">
        <f>IF(HL$19-'様式３（療養者名簿）（⑤の場合）'!$BJ36+1&lt;=15,IF(HL$19&gt;='様式３（療養者名簿）（⑤の場合）'!$BJ36,IF(HL$19&lt;='様式３（療養者名簿）（⑤の場合）'!$BK36,1,0),0),0)</f>
        <v>0</v>
      </c>
      <c r="HM31" s="365">
        <f>IF(HM$19-'様式３（療養者名簿）（⑤の場合）'!$BJ36+1&lt;=15,IF(HM$19&gt;='様式３（療養者名簿）（⑤の場合）'!$BJ36,IF(HM$19&lt;='様式３（療養者名簿）（⑤の場合）'!$BK36,1,0),0),0)</f>
        <v>0</v>
      </c>
      <c r="HN31" s="365">
        <f>IF(HN$19-'様式３（療養者名簿）（⑤の場合）'!$BJ36+1&lt;=15,IF(HN$19&gt;='様式３（療養者名簿）（⑤の場合）'!$BJ36,IF(HN$19&lt;='様式３（療養者名簿）（⑤の場合）'!$BK36,1,0),0),0)</f>
        <v>0</v>
      </c>
      <c r="HO31" s="365">
        <f>IF(HO$19-'様式３（療養者名簿）（⑤の場合）'!$BJ36+1&lt;=15,IF(HO$19&gt;='様式３（療養者名簿）（⑤の場合）'!$BJ36,IF(HO$19&lt;='様式３（療養者名簿）（⑤の場合）'!$BK36,1,0),0),0)</f>
        <v>0</v>
      </c>
      <c r="HP31" s="365">
        <f>IF(HP$19-'様式３（療養者名簿）（⑤の場合）'!$BJ36+1&lt;=15,IF(HP$19&gt;='様式３（療養者名簿）（⑤の場合）'!$BJ36,IF(HP$19&lt;='様式３（療養者名簿）（⑤の場合）'!$BK36,1,0),0),0)</f>
        <v>0</v>
      </c>
      <c r="HQ31" s="365">
        <f>IF(HQ$19-'様式３（療養者名簿）（⑤の場合）'!$BJ36+1&lt;=15,IF(HQ$19&gt;='様式３（療養者名簿）（⑤の場合）'!$BJ36,IF(HQ$19&lt;='様式３（療養者名簿）（⑤の場合）'!$BK36,1,0),0),0)</f>
        <v>0</v>
      </c>
      <c r="HR31" s="365">
        <f>IF(HR$19-'様式３（療養者名簿）（⑤の場合）'!$BJ36+1&lt;=15,IF(HR$19&gt;='様式３（療養者名簿）（⑤の場合）'!$BJ36,IF(HR$19&lt;='様式３（療養者名簿）（⑤の場合）'!$BK36,1,0),0),0)</f>
        <v>0</v>
      </c>
      <c r="HS31" s="365">
        <f>IF(HS$19-'様式３（療養者名簿）（⑤の場合）'!$BJ36+1&lt;=15,IF(HS$19&gt;='様式３（療養者名簿）（⑤の場合）'!$BJ36,IF(HS$19&lt;='様式３（療養者名簿）（⑤の場合）'!$BK36,1,0),0),0)</f>
        <v>0</v>
      </c>
      <c r="HT31" s="365">
        <f>IF(HT$19-'様式３（療養者名簿）（⑤の場合）'!$BJ36+1&lt;=15,IF(HT$19&gt;='様式３（療養者名簿）（⑤の場合）'!$BJ36,IF(HT$19&lt;='様式３（療養者名簿）（⑤の場合）'!$BK36,1,0),0),0)</f>
        <v>0</v>
      </c>
      <c r="HU31" s="365">
        <f>IF(HU$19-'様式３（療養者名簿）（⑤の場合）'!$BJ36+1&lt;=15,IF(HU$19&gt;='様式３（療養者名簿）（⑤の場合）'!$BJ36,IF(HU$19&lt;='様式３（療養者名簿）（⑤の場合）'!$BK36,1,0),0),0)</f>
        <v>0</v>
      </c>
      <c r="HV31" s="365">
        <f>IF(HV$19-'様式３（療養者名簿）（⑤の場合）'!$BJ36+1&lt;=15,IF(HV$19&gt;='様式３（療養者名簿）（⑤の場合）'!$BJ36,IF(HV$19&lt;='様式３（療養者名簿）（⑤の場合）'!$BK36,1,0),0),0)</f>
        <v>0</v>
      </c>
      <c r="HW31" s="365">
        <f>IF(HW$19-'様式３（療養者名簿）（⑤の場合）'!$BJ36+1&lt;=15,IF(HW$19&gt;='様式３（療養者名簿）（⑤の場合）'!$BJ36,IF(HW$19&lt;='様式３（療養者名簿）（⑤の場合）'!$BK36,1,0),0),0)</f>
        <v>0</v>
      </c>
      <c r="HX31" s="365">
        <f>IF(HX$19-'様式３（療養者名簿）（⑤の場合）'!$BJ36+1&lt;=15,IF(HX$19&gt;='様式３（療養者名簿）（⑤の場合）'!$BJ36,IF(HX$19&lt;='様式３（療養者名簿）（⑤の場合）'!$BK36,1,0),0),0)</f>
        <v>0</v>
      </c>
      <c r="HY31" s="365">
        <f>IF(HY$19-'様式３（療養者名簿）（⑤の場合）'!$BJ36+1&lt;=15,IF(HY$19&gt;='様式３（療養者名簿）（⑤の場合）'!$BJ36,IF(HY$19&lt;='様式３（療養者名簿）（⑤の場合）'!$BK36,1,0),0),0)</f>
        <v>0</v>
      </c>
      <c r="HZ31" s="365">
        <f>IF(HZ$19-'様式３（療養者名簿）（⑤の場合）'!$BJ36+1&lt;=15,IF(HZ$19&gt;='様式３（療養者名簿）（⑤の場合）'!$BJ36,IF(HZ$19&lt;='様式３（療養者名簿）（⑤の場合）'!$BK36,1,0),0),0)</f>
        <v>0</v>
      </c>
      <c r="IA31" s="365">
        <f>IF(IA$19-'様式３（療養者名簿）（⑤の場合）'!$BJ36+1&lt;=15,IF(IA$19&gt;='様式３（療養者名簿）（⑤の場合）'!$BJ36,IF(IA$19&lt;='様式３（療養者名簿）（⑤の場合）'!$BK36,1,0),0),0)</f>
        <v>0</v>
      </c>
      <c r="IB31" s="365">
        <f>IF(IB$19-'様式３（療養者名簿）（⑤の場合）'!$BJ36+1&lt;=15,IF(IB$19&gt;='様式３（療養者名簿）（⑤の場合）'!$BJ36,IF(IB$19&lt;='様式３（療養者名簿）（⑤の場合）'!$BK36,1,0),0),0)</f>
        <v>0</v>
      </c>
      <c r="IC31" s="365">
        <f>IF(IC$19-'様式３（療養者名簿）（⑤の場合）'!$BJ36+1&lt;=15,IF(IC$19&gt;='様式３（療養者名簿）（⑤の場合）'!$BJ36,IF(IC$19&lt;='様式３（療養者名簿）（⑤の場合）'!$BK36,1,0),0),0)</f>
        <v>0</v>
      </c>
      <c r="ID31" s="365">
        <f>IF(ID$19-'様式３（療養者名簿）（⑤の場合）'!$BJ36+1&lt;=15,IF(ID$19&gt;='様式３（療養者名簿）（⑤の場合）'!$BJ36,IF(ID$19&lt;='様式３（療養者名簿）（⑤の場合）'!$BK36,1,0),0),0)</f>
        <v>0</v>
      </c>
      <c r="IE31" s="365">
        <f>IF(IE$19-'様式３（療養者名簿）（⑤の場合）'!$BJ36+1&lt;=15,IF(IE$19&gt;='様式３（療養者名簿）（⑤の場合）'!$BJ36,IF(IE$19&lt;='様式３（療養者名簿）（⑤の場合）'!$BK36,1,0),0),0)</f>
        <v>0</v>
      </c>
      <c r="IF31" s="365">
        <f>IF(IF$19-'様式３（療養者名簿）（⑤の場合）'!$BJ36+1&lt;=15,IF(IF$19&gt;='様式３（療養者名簿）（⑤の場合）'!$BJ36,IF(IF$19&lt;='様式３（療養者名簿）（⑤の場合）'!$BK36,1,0),0),0)</f>
        <v>0</v>
      </c>
      <c r="IG31" s="365">
        <f>IF(IG$19-'様式３（療養者名簿）（⑤の場合）'!$BJ36+1&lt;=15,IF(IG$19&gt;='様式３（療養者名簿）（⑤の場合）'!$BJ36,IF(IG$19&lt;='様式３（療養者名簿）（⑤の場合）'!$BK36,1,0),0),0)</f>
        <v>0</v>
      </c>
      <c r="IH31" s="365">
        <f>IF(IH$19-'様式３（療養者名簿）（⑤の場合）'!$BJ36+1&lt;=15,IF(IH$19&gt;='様式３（療養者名簿）（⑤の場合）'!$BJ36,IF(IH$19&lt;='様式３（療養者名簿）（⑤の場合）'!$BK36,1,0),0),0)</f>
        <v>0</v>
      </c>
      <c r="II31" s="365">
        <f>IF(II$19-'様式３（療養者名簿）（⑤の場合）'!$BJ36+1&lt;=15,IF(II$19&gt;='様式３（療養者名簿）（⑤の場合）'!$BJ36,IF(II$19&lt;='様式３（療養者名簿）（⑤の場合）'!$BK36,1,0),0),0)</f>
        <v>0</v>
      </c>
      <c r="IJ31" s="365">
        <f>IF(IJ$19-'様式３（療養者名簿）（⑤の場合）'!$BJ36+1&lt;=15,IF(IJ$19&gt;='様式３（療養者名簿）（⑤の場合）'!$BJ36,IF(IJ$19&lt;='様式３（療養者名簿）（⑤の場合）'!$BK36,1,0),0),0)</f>
        <v>0</v>
      </c>
      <c r="IK31" s="365">
        <f>IF(IK$19-'様式３（療養者名簿）（⑤の場合）'!$BJ36+1&lt;=15,IF(IK$19&gt;='様式３（療養者名簿）（⑤の場合）'!$BJ36,IF(IK$19&lt;='様式３（療養者名簿）（⑤の場合）'!$BK36,1,0),0),0)</f>
        <v>0</v>
      </c>
      <c r="IL31" s="365">
        <f>IF(IL$19-'様式３（療養者名簿）（⑤の場合）'!$BJ36+1&lt;=15,IF(IL$19&gt;='様式３（療養者名簿）（⑤の場合）'!$BJ36,IF(IL$19&lt;='様式３（療養者名簿）（⑤の場合）'!$BK36,1,0),0),0)</f>
        <v>0</v>
      </c>
      <c r="IM31" s="365">
        <f>IF(IM$19-'様式３（療養者名簿）（⑤の場合）'!$BJ36+1&lt;=15,IF(IM$19&gt;='様式３（療養者名簿）（⑤の場合）'!$BJ36,IF(IM$19&lt;='様式３（療養者名簿）（⑤の場合）'!$BK36,1,0),0),0)</f>
        <v>0</v>
      </c>
      <c r="IN31" s="365">
        <f>IF(IN$19-'様式３（療養者名簿）（⑤の場合）'!$BJ36+1&lt;=15,IF(IN$19&gt;='様式３（療養者名簿）（⑤の場合）'!$BJ36,IF(IN$19&lt;='様式３（療養者名簿）（⑤の場合）'!$BK36,1,0),0),0)</f>
        <v>0</v>
      </c>
      <c r="IO31" s="365">
        <f>IF(IO$19-'様式３（療養者名簿）（⑤の場合）'!$BJ36+1&lt;=15,IF(IO$19&gt;='様式３（療養者名簿）（⑤の場合）'!$BJ36,IF(IO$19&lt;='様式３（療養者名簿）（⑤の場合）'!$BK36,1,0),0),0)</f>
        <v>0</v>
      </c>
      <c r="IP31" s="365">
        <f>IF(IP$19-'様式３（療養者名簿）（⑤の場合）'!$BJ36+1&lt;=15,IF(IP$19&gt;='様式３（療養者名簿）（⑤の場合）'!$BJ36,IF(IP$19&lt;='様式３（療養者名簿）（⑤の場合）'!$BK36,1,0),0),0)</f>
        <v>0</v>
      </c>
      <c r="IQ31" s="365">
        <f>IF(IQ$19-'様式３（療養者名簿）（⑤の場合）'!$BJ36+1&lt;=15,IF(IQ$19&gt;='様式３（療養者名簿）（⑤の場合）'!$BJ36,IF(IQ$19&lt;='様式３（療養者名簿）（⑤の場合）'!$BK36,1,0),0),0)</f>
        <v>0</v>
      </c>
      <c r="IR31" s="365">
        <f>IF(IR$19-'様式３（療養者名簿）（⑤の場合）'!$BJ36+1&lt;=15,IF(IR$19&gt;='様式３（療養者名簿）（⑤の場合）'!$BJ36,IF(IR$19&lt;='様式３（療養者名簿）（⑤の場合）'!$BK36,1,0),0),0)</f>
        <v>0</v>
      </c>
      <c r="IS31" s="365">
        <f>IF(IS$19-'様式３（療養者名簿）（⑤の場合）'!$BJ36+1&lt;=15,IF(IS$19&gt;='様式３（療養者名簿）（⑤の場合）'!$BJ36,IF(IS$19&lt;='様式３（療養者名簿）（⑤の場合）'!$BK36,1,0),0),0)</f>
        <v>0</v>
      </c>
      <c r="IT31" s="365">
        <f>IF(IT$19-'様式３（療養者名簿）（⑤の場合）'!$BJ36+1&lt;=15,IF(IT$19&gt;='様式３（療養者名簿）（⑤の場合）'!$BJ36,IF(IT$19&lt;='様式３（療養者名簿）（⑤の場合）'!$BK36,1,0),0),0)</f>
        <v>0</v>
      </c>
      <c r="IU31" s="365">
        <f>IF(IU$19-'様式３（療養者名簿）（⑤の場合）'!$BJ36+1&lt;=15,IF(IU$19&gt;='様式３（療養者名簿）（⑤の場合）'!$BJ36,IF(IU$19&lt;='様式３（療養者名簿）（⑤の場合）'!$BK36,1,0),0),0)</f>
        <v>0</v>
      </c>
      <c r="IV31" s="365">
        <f>IF(IV$19-'様式３（療養者名簿）（⑤の場合）'!$BJ36+1&lt;=15,IF(IV$19&gt;='様式３（療養者名簿）（⑤の場合）'!$BJ36,IF(IV$19&lt;='様式３（療養者名簿）（⑤の場合）'!$BK36,1,0),0),0)</f>
        <v>0</v>
      </c>
      <c r="IW31" s="365">
        <f>IF(IW$19-'様式３（療養者名簿）（⑤の場合）'!$BJ36+1&lt;=15,IF(IW$19&gt;='様式３（療養者名簿）（⑤の場合）'!$BJ36,IF(IW$19&lt;='様式３（療養者名簿）（⑤の場合）'!$BK36,1,0),0),0)</f>
        <v>0</v>
      </c>
      <c r="IX31" s="365">
        <f>IF(IX$19-'様式３（療養者名簿）（⑤の場合）'!$BJ36+1&lt;=15,IF(IX$19&gt;='様式３（療養者名簿）（⑤の場合）'!$BJ36,IF(IX$19&lt;='様式３（療養者名簿）（⑤の場合）'!$BK36,1,0),0),0)</f>
        <v>0</v>
      </c>
      <c r="IY31" s="365">
        <f>IF(IY$19-'様式３（療養者名簿）（⑤の場合）'!$BJ36+1&lt;=15,IF(IY$19&gt;='様式３（療養者名簿）（⑤の場合）'!$BJ36,IF(IY$19&lt;='様式３（療養者名簿）（⑤の場合）'!$BK36,1,0),0),0)</f>
        <v>0</v>
      </c>
      <c r="IZ31" s="365">
        <f>IF(IZ$19-'様式３（療養者名簿）（⑤の場合）'!$BJ36+1&lt;=15,IF(IZ$19&gt;='様式３（療養者名簿）（⑤の場合）'!$BJ36,IF(IZ$19&lt;='様式３（療養者名簿）（⑤の場合）'!$BK36,1,0),0),0)</f>
        <v>0</v>
      </c>
      <c r="JA31" s="365">
        <f>IF(JA$19-'様式３（療養者名簿）（⑤の場合）'!$BJ36+1&lt;=15,IF(JA$19&gt;='様式３（療養者名簿）（⑤の場合）'!$BJ36,IF(JA$19&lt;='様式３（療養者名簿）（⑤の場合）'!$BK36,1,0),0),0)</f>
        <v>0</v>
      </c>
      <c r="JB31" s="365">
        <f>IF(JB$19-'様式３（療養者名簿）（⑤の場合）'!$BJ36+1&lt;=15,IF(JB$19&gt;='様式３（療養者名簿）（⑤の場合）'!$BJ36,IF(JB$19&lt;='様式３（療養者名簿）（⑤の場合）'!$BK36,1,0),0),0)</f>
        <v>0</v>
      </c>
      <c r="JC31" s="365">
        <f>IF(JC$19-'様式３（療養者名簿）（⑤の場合）'!$BJ36+1&lt;=15,IF(JC$19&gt;='様式３（療養者名簿）（⑤の場合）'!$BJ36,IF(JC$19&lt;='様式３（療養者名簿）（⑤の場合）'!$BK36,1,0),0),0)</f>
        <v>0</v>
      </c>
      <c r="JD31" s="365">
        <f>IF(JD$19-'様式３（療養者名簿）（⑤の場合）'!$BJ36+1&lt;=15,IF(JD$19&gt;='様式３（療養者名簿）（⑤の場合）'!$BJ36,IF(JD$19&lt;='様式３（療養者名簿）（⑤の場合）'!$BK36,1,0),0),0)</f>
        <v>0</v>
      </c>
      <c r="JE31" s="365">
        <f>IF(JE$19-'様式３（療養者名簿）（⑤の場合）'!$BJ36+1&lt;=15,IF(JE$19&gt;='様式３（療養者名簿）（⑤の場合）'!$BJ36,IF(JE$19&lt;='様式３（療養者名簿）（⑤の場合）'!$BK36,1,0),0),0)</f>
        <v>0</v>
      </c>
      <c r="JF31" s="365">
        <f>IF(JF$19-'様式３（療養者名簿）（⑤の場合）'!$BJ36+1&lt;=15,IF(JF$19&gt;='様式３（療養者名簿）（⑤の場合）'!$BJ36,IF(JF$19&lt;='様式３（療養者名簿）（⑤の場合）'!$BK36,1,0),0),0)</f>
        <v>0</v>
      </c>
      <c r="JG31" s="365">
        <f>IF(JG$19-'様式３（療養者名簿）（⑤の場合）'!$BJ36+1&lt;=15,IF(JG$19&gt;='様式３（療養者名簿）（⑤の場合）'!$BJ36,IF(JG$19&lt;='様式３（療養者名簿）（⑤の場合）'!$BK36,1,0),0),0)</f>
        <v>0</v>
      </c>
      <c r="JH31" s="365">
        <f>IF(JH$19-'様式３（療養者名簿）（⑤の場合）'!$BJ36+1&lt;=15,IF(JH$19&gt;='様式３（療養者名簿）（⑤の場合）'!$BJ36,IF(JH$19&lt;='様式３（療養者名簿）（⑤の場合）'!$BK36,1,0),0),0)</f>
        <v>0</v>
      </c>
      <c r="JI31" s="365">
        <f>IF(JI$19-'様式３（療養者名簿）（⑤の場合）'!$BJ36+1&lt;=15,IF(JI$19&gt;='様式３（療養者名簿）（⑤の場合）'!$BJ36,IF(JI$19&lt;='様式３（療養者名簿）（⑤の場合）'!$BK36,1,0),0),0)</f>
        <v>0</v>
      </c>
      <c r="JJ31" s="365">
        <f>IF(JJ$19-'様式３（療養者名簿）（⑤の場合）'!$BJ36+1&lt;=15,IF(JJ$19&gt;='様式３（療養者名簿）（⑤の場合）'!$BJ36,IF(JJ$19&lt;='様式３（療養者名簿）（⑤の場合）'!$BK36,1,0),0),0)</f>
        <v>0</v>
      </c>
      <c r="JK31" s="365">
        <f>IF(JK$19-'様式３（療養者名簿）（⑤の場合）'!$BJ36+1&lt;=15,IF(JK$19&gt;='様式３（療養者名簿）（⑤の場合）'!$BJ36,IF(JK$19&lt;='様式３（療養者名簿）（⑤の場合）'!$BK36,1,0),0),0)</f>
        <v>0</v>
      </c>
      <c r="JL31" s="365">
        <f>IF(JL$19-'様式３（療養者名簿）（⑤の場合）'!$BJ36+1&lt;=15,IF(JL$19&gt;='様式３（療養者名簿）（⑤の場合）'!$BJ36,IF(JL$19&lt;='様式３（療養者名簿）（⑤の場合）'!$BK36,1,0),0),0)</f>
        <v>0</v>
      </c>
      <c r="JM31" s="365">
        <f>IF(JM$19-'様式３（療養者名簿）（⑤の場合）'!$BJ36+1&lt;=15,IF(JM$19&gt;='様式３（療養者名簿）（⑤の場合）'!$BJ36,IF(JM$19&lt;='様式３（療養者名簿）（⑤の場合）'!$BK36,1,0),0),0)</f>
        <v>0</v>
      </c>
      <c r="JN31" s="365">
        <f>IF(JN$19-'様式３（療養者名簿）（⑤の場合）'!$BJ36+1&lt;=15,IF(JN$19&gt;='様式３（療養者名簿）（⑤の場合）'!$BJ36,IF(JN$19&lt;='様式３（療養者名簿）（⑤の場合）'!$BK36,1,0),0),0)</f>
        <v>0</v>
      </c>
      <c r="JO31" s="365">
        <f>IF(JO$19-'様式３（療養者名簿）（⑤の場合）'!$BJ36+1&lt;=15,IF(JO$19&gt;='様式３（療養者名簿）（⑤の場合）'!$BJ36,IF(JO$19&lt;='様式３（療養者名簿）（⑤の場合）'!$BK36,1,0),0),0)</f>
        <v>0</v>
      </c>
      <c r="JP31" s="365">
        <f>IF(JP$19-'様式３（療養者名簿）（⑤の場合）'!$BJ36+1&lt;=15,IF(JP$19&gt;='様式３（療養者名簿）（⑤の場合）'!$BJ36,IF(JP$19&lt;='様式３（療養者名簿）（⑤の場合）'!$BK36,1,0),0),0)</f>
        <v>0</v>
      </c>
      <c r="JQ31" s="365">
        <f>IF(JQ$19-'様式３（療養者名簿）（⑤の場合）'!$BJ36+1&lt;=15,IF(JQ$19&gt;='様式３（療養者名簿）（⑤の場合）'!$BJ36,IF(JQ$19&lt;='様式３（療養者名簿）（⑤の場合）'!$BK36,1,0),0),0)</f>
        <v>0</v>
      </c>
      <c r="JR31" s="365">
        <f>IF(JR$19-'様式３（療養者名簿）（⑤の場合）'!$BJ36+1&lt;=15,IF(JR$19&gt;='様式３（療養者名簿）（⑤の場合）'!$BJ36,IF(JR$19&lt;='様式３（療養者名簿）（⑤の場合）'!$BK36,1,0),0),0)</f>
        <v>0</v>
      </c>
      <c r="JS31" s="365">
        <f>IF(JS$19-'様式３（療養者名簿）（⑤の場合）'!$BJ36+1&lt;=15,IF(JS$19&gt;='様式３（療養者名簿）（⑤の場合）'!$BJ36,IF(JS$19&lt;='様式３（療養者名簿）（⑤の場合）'!$BK36,1,0),0),0)</f>
        <v>0</v>
      </c>
      <c r="JT31" s="365">
        <f>IF(JT$19-'様式３（療養者名簿）（⑤の場合）'!$BJ36+1&lt;=15,IF(JT$19&gt;='様式３（療養者名簿）（⑤の場合）'!$BJ36,IF(JT$19&lt;='様式３（療養者名簿）（⑤の場合）'!$BK36,1,0),0),0)</f>
        <v>0</v>
      </c>
      <c r="JU31" s="365">
        <f>IF(JU$19-'様式３（療養者名簿）（⑤の場合）'!$BJ36+1&lt;=15,IF(JU$19&gt;='様式３（療養者名簿）（⑤の場合）'!$BJ36,IF(JU$19&lt;='様式３（療養者名簿）（⑤の場合）'!$BK36,1,0),0),0)</f>
        <v>0</v>
      </c>
      <c r="JV31" s="365">
        <f>IF(JV$19-'様式３（療養者名簿）（⑤の場合）'!$BJ36+1&lt;=15,IF(JV$19&gt;='様式３（療養者名簿）（⑤の場合）'!$BJ36,IF(JV$19&lt;='様式３（療養者名簿）（⑤の場合）'!$BK36,1,0),0),0)</f>
        <v>0</v>
      </c>
      <c r="JW31" s="365">
        <f>IF(JW$19-'様式３（療養者名簿）（⑤の場合）'!$BJ36+1&lt;=15,IF(JW$19&gt;='様式３（療養者名簿）（⑤の場合）'!$BJ36,IF(JW$19&lt;='様式３（療養者名簿）（⑤の場合）'!$BK36,1,0),0),0)</f>
        <v>0</v>
      </c>
      <c r="JX31" s="365">
        <f>IF(JX$19-'様式３（療養者名簿）（⑤の場合）'!$BJ36+1&lt;=15,IF(JX$19&gt;='様式３（療養者名簿）（⑤の場合）'!$BJ36,IF(JX$19&lt;='様式３（療養者名簿）（⑤の場合）'!$BK36,1,0),0),0)</f>
        <v>0</v>
      </c>
      <c r="JY31" s="365">
        <f>IF(JY$19-'様式３（療養者名簿）（⑤の場合）'!$BJ36+1&lt;=15,IF(JY$19&gt;='様式３（療養者名簿）（⑤の場合）'!$BJ36,IF(JY$19&lt;='様式３（療養者名簿）（⑤の場合）'!$BK36,1,0),0),0)</f>
        <v>0</v>
      </c>
      <c r="JZ31" s="365">
        <f>IF(JZ$19-'様式３（療養者名簿）（⑤の場合）'!$BJ36+1&lt;=15,IF(JZ$19&gt;='様式３（療養者名簿）（⑤の場合）'!$BJ36,IF(JZ$19&lt;='様式３（療養者名簿）（⑤の場合）'!$BK36,1,0),0),0)</f>
        <v>0</v>
      </c>
      <c r="KA31" s="365">
        <f>IF(KA$19-'様式３（療養者名簿）（⑤の場合）'!$BJ36+1&lt;=15,IF(KA$19&gt;='様式３（療養者名簿）（⑤の場合）'!$BJ36,IF(KA$19&lt;='様式３（療養者名簿）（⑤の場合）'!$BK36,1,0),0),0)</f>
        <v>0</v>
      </c>
      <c r="KB31" s="365">
        <f>IF(KB$19-'様式３（療養者名簿）（⑤の場合）'!$BJ36+1&lt;=15,IF(KB$19&gt;='様式３（療養者名簿）（⑤の場合）'!$BJ36,IF(KB$19&lt;='様式３（療養者名簿）（⑤の場合）'!$BK36,1,0),0),0)</f>
        <v>0</v>
      </c>
      <c r="KC31" s="365">
        <f>IF(KC$19-'様式３（療養者名簿）（⑤の場合）'!$BJ36+1&lt;=15,IF(KC$19&gt;='様式３（療養者名簿）（⑤の場合）'!$BJ36,IF(KC$19&lt;='様式３（療養者名簿）（⑤の場合）'!$BK36,1,0),0),0)</f>
        <v>0</v>
      </c>
      <c r="KD31" s="365">
        <f>IF(KD$19-'様式３（療養者名簿）（⑤の場合）'!$BJ36+1&lt;=15,IF(KD$19&gt;='様式３（療養者名簿）（⑤の場合）'!$BJ36,IF(KD$19&lt;='様式３（療養者名簿）（⑤の場合）'!$BK36,1,0),0),0)</f>
        <v>0</v>
      </c>
      <c r="KE31" s="365">
        <f>IF(KE$19-'様式３（療養者名簿）（⑤の場合）'!$BJ36+1&lt;=15,IF(KE$19&gt;='様式３（療養者名簿）（⑤の場合）'!$BJ36,IF(KE$19&lt;='様式３（療養者名簿）（⑤の場合）'!$BK36,1,0),0),0)</f>
        <v>0</v>
      </c>
      <c r="KF31" s="365">
        <f>IF(KF$19-'様式３（療養者名簿）（⑤の場合）'!$BJ36+1&lt;=15,IF(KF$19&gt;='様式３（療養者名簿）（⑤の場合）'!$BJ36,IF(KF$19&lt;='様式３（療養者名簿）（⑤の場合）'!$BK36,1,0),0),0)</f>
        <v>0</v>
      </c>
      <c r="KG31" s="365">
        <f>IF(KG$19-'様式３（療養者名簿）（⑤の場合）'!$BJ36+1&lt;=15,IF(KG$19&gt;='様式３（療養者名簿）（⑤の場合）'!$BJ36,IF(KG$19&lt;='様式３（療養者名簿）（⑤の場合）'!$BK36,1,0),0),0)</f>
        <v>0</v>
      </c>
      <c r="KH31" s="365">
        <f>IF(KH$19-'様式３（療養者名簿）（⑤の場合）'!$BJ36+1&lt;=15,IF(KH$19&gt;='様式３（療養者名簿）（⑤の場合）'!$BJ36,IF(KH$19&lt;='様式３（療養者名簿）（⑤の場合）'!$BK36,1,0),0),0)</f>
        <v>0</v>
      </c>
      <c r="KI31" s="365">
        <f>IF(KI$19-'様式３（療養者名簿）（⑤の場合）'!$BJ36+1&lt;=15,IF(KI$19&gt;='様式３（療養者名簿）（⑤の場合）'!$BJ36,IF(KI$19&lt;='様式３（療養者名簿）（⑤の場合）'!$BK36,1,0),0),0)</f>
        <v>0</v>
      </c>
      <c r="KJ31" s="365">
        <f>IF(KJ$19-'様式３（療養者名簿）（⑤の場合）'!$BJ36+1&lt;=15,IF(KJ$19&gt;='様式３（療養者名簿）（⑤の場合）'!$BJ36,IF(KJ$19&lt;='様式３（療養者名簿）（⑤の場合）'!$BK36,1,0),0),0)</f>
        <v>0</v>
      </c>
      <c r="KK31" s="365">
        <f>IF(KK$19-'様式３（療養者名簿）（⑤の場合）'!$BJ36+1&lt;=15,IF(KK$19&gt;='様式３（療養者名簿）（⑤の場合）'!$BJ36,IF(KK$19&lt;='様式３（療養者名簿）（⑤の場合）'!$BK36,1,0),0),0)</f>
        <v>0</v>
      </c>
      <c r="KL31" s="365">
        <f>IF(KL$19-'様式３（療養者名簿）（⑤の場合）'!$BJ36+1&lt;=15,IF(KL$19&gt;='様式３（療養者名簿）（⑤の場合）'!$BJ36,IF(KL$19&lt;='様式３（療養者名簿）（⑤の場合）'!$BK36,1,0),0),0)</f>
        <v>0</v>
      </c>
      <c r="KM31" s="365">
        <f>IF(KM$19-'様式３（療養者名簿）（⑤の場合）'!$BJ36+1&lt;=15,IF(KM$19&gt;='様式３（療養者名簿）（⑤の場合）'!$BJ36,IF(KM$19&lt;='様式３（療養者名簿）（⑤の場合）'!$BK36,1,0),0),0)</f>
        <v>0</v>
      </c>
      <c r="KN31" s="365">
        <f>IF(KN$19-'様式３（療養者名簿）（⑤の場合）'!$BJ36+1&lt;=15,IF(KN$19&gt;='様式３（療養者名簿）（⑤の場合）'!$BJ36,IF(KN$19&lt;='様式３（療養者名簿）（⑤の場合）'!$BK36,1,0),0),0)</f>
        <v>0</v>
      </c>
      <c r="KO31" s="365">
        <f>IF(KO$19-'様式３（療養者名簿）（⑤の場合）'!$BJ36+1&lt;=15,IF(KO$19&gt;='様式３（療養者名簿）（⑤の場合）'!$BJ36,IF(KO$19&lt;='様式３（療養者名簿）（⑤の場合）'!$BK36,1,0),0),0)</f>
        <v>0</v>
      </c>
      <c r="KP31" s="365">
        <f>IF(KP$19-'様式３（療養者名簿）（⑤の場合）'!$BJ36+1&lt;=15,IF(KP$19&gt;='様式３（療養者名簿）（⑤の場合）'!$BJ36,IF(KP$19&lt;='様式３（療養者名簿）（⑤の場合）'!$BK36,1,0),0),0)</f>
        <v>0</v>
      </c>
      <c r="KQ31" s="365">
        <f>IF(KQ$19-'様式３（療養者名簿）（⑤の場合）'!$BJ36+1&lt;=15,IF(KQ$19&gt;='様式３（療養者名簿）（⑤の場合）'!$BJ36,IF(KQ$19&lt;='様式３（療養者名簿）（⑤の場合）'!$BK36,1,0),0),0)</f>
        <v>0</v>
      </c>
      <c r="KR31" s="365">
        <f>IF(KR$19-'様式３（療養者名簿）（⑤の場合）'!$BJ36+1&lt;=15,IF(KR$19&gt;='様式３（療養者名簿）（⑤の場合）'!$BJ36,IF(KR$19&lt;='様式３（療養者名簿）（⑤の場合）'!$BK36,1,0),0),0)</f>
        <v>0</v>
      </c>
      <c r="KS31" s="365">
        <f>IF(KS$19-'様式３（療養者名簿）（⑤の場合）'!$BJ36+1&lt;=15,IF(KS$19&gt;='様式３（療養者名簿）（⑤の場合）'!$BJ36,IF(KS$19&lt;='様式３（療養者名簿）（⑤の場合）'!$BK36,1,0),0),0)</f>
        <v>0</v>
      </c>
      <c r="KT31" s="365">
        <f>IF(KT$19-'様式３（療養者名簿）（⑤の場合）'!$BJ36+1&lt;=15,IF(KT$19&gt;='様式３（療養者名簿）（⑤の場合）'!$BJ36,IF(KT$19&lt;='様式３（療養者名簿）（⑤の場合）'!$BK36,1,0),0),0)</f>
        <v>0</v>
      </c>
      <c r="KU31" s="365">
        <f>IF(KU$19-'様式３（療養者名簿）（⑤の場合）'!$BJ36+1&lt;=15,IF(KU$19&gt;='様式３（療養者名簿）（⑤の場合）'!$BJ36,IF(KU$19&lt;='様式３（療養者名簿）（⑤の場合）'!$BK36,1,0),0),0)</f>
        <v>0</v>
      </c>
      <c r="KV31" s="365">
        <f>IF(KV$19-'様式３（療養者名簿）（⑤の場合）'!$BJ36+1&lt;=15,IF(KV$19&gt;='様式３（療養者名簿）（⑤の場合）'!$BJ36,IF(KV$19&lt;='様式３（療養者名簿）（⑤の場合）'!$BK36,1,0),0),0)</f>
        <v>0</v>
      </c>
      <c r="KW31" s="365">
        <f>IF(KW$19-'様式３（療養者名簿）（⑤の場合）'!$BJ36+1&lt;=15,IF(KW$19&gt;='様式３（療養者名簿）（⑤の場合）'!$BJ36,IF(KW$19&lt;='様式３（療養者名簿）（⑤の場合）'!$BK36,1,0),0),0)</f>
        <v>0</v>
      </c>
      <c r="KX31" s="365">
        <f>IF(KX$19-'様式３（療養者名簿）（⑤の場合）'!$BJ36+1&lt;=15,IF(KX$19&gt;='様式３（療養者名簿）（⑤の場合）'!$BJ36,IF(KX$19&lt;='様式３（療養者名簿）（⑤の場合）'!$BK36,1,0),0),0)</f>
        <v>0</v>
      </c>
      <c r="KY31" s="365">
        <f>IF(KY$19-'様式３（療養者名簿）（⑤の場合）'!$BJ36+1&lt;=15,IF(KY$19&gt;='様式３（療養者名簿）（⑤の場合）'!$BJ36,IF(KY$19&lt;='様式３（療養者名簿）（⑤の場合）'!$BK36,1,0),0),0)</f>
        <v>0</v>
      </c>
      <c r="KZ31" s="365">
        <f>IF(KZ$19-'様式３（療養者名簿）（⑤の場合）'!$BJ36+1&lt;=15,IF(KZ$19&gt;='様式３（療養者名簿）（⑤の場合）'!$BJ36,IF(KZ$19&lt;='様式３（療養者名簿）（⑤の場合）'!$BK36,1,0),0),0)</f>
        <v>0</v>
      </c>
      <c r="LA31" s="365">
        <f>IF(LA$19-'様式３（療養者名簿）（⑤の場合）'!$BJ36+1&lt;=15,IF(LA$19&gt;='様式３（療養者名簿）（⑤の場合）'!$BJ36,IF(LA$19&lt;='様式３（療養者名簿）（⑤の場合）'!$BK36,1,0),0),0)</f>
        <v>0</v>
      </c>
      <c r="LB31" s="365">
        <f>IF(LB$19-'様式３（療養者名簿）（⑤の場合）'!$BJ36+1&lt;=15,IF(LB$19&gt;='様式３（療養者名簿）（⑤の場合）'!$BJ36,IF(LB$19&lt;='様式３（療養者名簿）（⑤の場合）'!$BK36,1,0),0),0)</f>
        <v>0</v>
      </c>
      <c r="LC31" s="365">
        <f>IF(LC$19-'様式３（療養者名簿）（⑤の場合）'!$BJ36+1&lt;=15,IF(LC$19&gt;='様式３（療養者名簿）（⑤の場合）'!$BJ36,IF(LC$19&lt;='様式３（療養者名簿）（⑤の場合）'!$BK36,1,0),0),0)</f>
        <v>0</v>
      </c>
      <c r="LD31" s="365">
        <f>IF(LD$19-'様式３（療養者名簿）（⑤の場合）'!$BJ36+1&lt;=15,IF(LD$19&gt;='様式３（療養者名簿）（⑤の場合）'!$BJ36,IF(LD$19&lt;='様式３（療養者名簿）（⑤の場合）'!$BK36,1,0),0),0)</f>
        <v>0</v>
      </c>
      <c r="LE31" s="365">
        <f>IF(LE$19-'様式３（療養者名簿）（⑤の場合）'!$BJ36+1&lt;=15,IF(LE$19&gt;='様式３（療養者名簿）（⑤の場合）'!$BJ36,IF(LE$19&lt;='様式３（療養者名簿）（⑤の場合）'!$BK36,1,0),0),0)</f>
        <v>0</v>
      </c>
      <c r="LF31" s="365">
        <f>IF(LF$19-'様式３（療養者名簿）（⑤の場合）'!$BJ36+1&lt;=15,IF(LF$19&gt;='様式３（療養者名簿）（⑤の場合）'!$BJ36,IF(LF$19&lt;='様式３（療養者名簿）（⑤の場合）'!$BK36,1,0),0),0)</f>
        <v>0</v>
      </c>
      <c r="LG31" s="365">
        <f>IF(LG$19-'様式３（療養者名簿）（⑤の場合）'!$BJ36+1&lt;=15,IF(LG$19&gt;='様式３（療養者名簿）（⑤の場合）'!$BJ36,IF(LG$19&lt;='様式３（療養者名簿）（⑤の場合）'!$BK36,1,0),0),0)</f>
        <v>0</v>
      </c>
      <c r="LH31" s="365">
        <f>IF(LH$19-'様式３（療養者名簿）（⑤の場合）'!$BJ36+1&lt;=15,IF(LH$19&gt;='様式３（療養者名簿）（⑤の場合）'!$BJ36,IF(LH$19&lt;='様式３（療養者名簿）（⑤の場合）'!$BK36,1,0),0),0)</f>
        <v>0</v>
      </c>
      <c r="LI31" s="365">
        <f>IF(LI$19-'様式３（療養者名簿）（⑤の場合）'!$BJ36+1&lt;=15,IF(LI$19&gt;='様式３（療養者名簿）（⑤の場合）'!$BJ36,IF(LI$19&lt;='様式３（療養者名簿）（⑤の場合）'!$BK36,1,0),0),0)</f>
        <v>0</v>
      </c>
      <c r="LJ31" s="365">
        <f>IF(LJ$19-'様式３（療養者名簿）（⑤の場合）'!$BJ36+1&lt;=15,IF(LJ$19&gt;='様式３（療養者名簿）（⑤の場合）'!$BJ36,IF(LJ$19&lt;='様式３（療養者名簿）（⑤の場合）'!$BK36,1,0),0),0)</f>
        <v>0</v>
      </c>
      <c r="LK31" s="365">
        <f>IF(LK$19-'様式３（療養者名簿）（⑤の場合）'!$BJ36+1&lt;=15,IF(LK$19&gt;='様式３（療養者名簿）（⑤の場合）'!$BJ36,IF(LK$19&lt;='様式３（療養者名簿）（⑤の場合）'!$BK36,1,0),0),0)</f>
        <v>0</v>
      </c>
      <c r="LL31" s="365">
        <f>IF(LL$19-'様式３（療養者名簿）（⑤の場合）'!$BJ36+1&lt;=15,IF(LL$19&gt;='様式３（療養者名簿）（⑤の場合）'!$BJ36,IF(LL$19&lt;='様式３（療養者名簿）（⑤の場合）'!$BK36,1,0),0),0)</f>
        <v>0</v>
      </c>
      <c r="LM31" s="365">
        <f>IF(LM$19-'様式３（療養者名簿）（⑤の場合）'!$BJ36+1&lt;=15,IF(LM$19&gt;='様式３（療養者名簿）（⑤の場合）'!$BJ36,IF(LM$19&lt;='様式３（療養者名簿）（⑤の場合）'!$BK36,1,0),0),0)</f>
        <v>0</v>
      </c>
      <c r="LN31" s="365">
        <f>IF(LN$19-'様式３（療養者名簿）（⑤の場合）'!$BJ36+1&lt;=15,IF(LN$19&gt;='様式３（療養者名簿）（⑤の場合）'!$BJ36,IF(LN$19&lt;='様式３（療養者名簿）（⑤の場合）'!$BK36,1,0),0),0)</f>
        <v>0</v>
      </c>
      <c r="LO31" s="365">
        <f>IF(LO$19-'様式３（療養者名簿）（⑤の場合）'!$BJ36+1&lt;=15,IF(LO$19&gt;='様式３（療養者名簿）（⑤の場合）'!$BJ36,IF(LO$19&lt;='様式３（療養者名簿）（⑤の場合）'!$BK36,1,0),0),0)</f>
        <v>0</v>
      </c>
      <c r="LP31" s="365">
        <f>IF(LP$19-'様式３（療養者名簿）（⑤の場合）'!$BJ36+1&lt;=15,IF(LP$19&gt;='様式３（療養者名簿）（⑤の場合）'!$BJ36,IF(LP$19&lt;='様式３（療養者名簿）（⑤の場合）'!$BK36,1,0),0),0)</f>
        <v>0</v>
      </c>
      <c r="LQ31" s="365">
        <f>IF(LQ$19-'様式３（療養者名簿）（⑤の場合）'!$BJ36+1&lt;=15,IF(LQ$19&gt;='様式３（療養者名簿）（⑤の場合）'!$BJ36,IF(LQ$19&lt;='様式３（療養者名簿）（⑤の場合）'!$BK36,1,0),0),0)</f>
        <v>0</v>
      </c>
      <c r="LR31" s="365">
        <f>IF(LR$19-'様式３（療養者名簿）（⑤の場合）'!$BJ36+1&lt;=15,IF(LR$19&gt;='様式３（療養者名簿）（⑤の場合）'!$BJ36,IF(LR$19&lt;='様式３（療養者名簿）（⑤の場合）'!$BK36,1,0),0),0)</f>
        <v>0</v>
      </c>
      <c r="LS31" s="365">
        <f>IF(LS$19-'様式３（療養者名簿）（⑤の場合）'!$BJ36+1&lt;=15,IF(LS$19&gt;='様式３（療養者名簿）（⑤の場合）'!$BJ36,IF(LS$19&lt;='様式３（療養者名簿）（⑤の場合）'!$BK36,1,0),0),0)</f>
        <v>0</v>
      </c>
      <c r="LT31" s="365">
        <f>IF(LT$19-'様式３（療養者名簿）（⑤の場合）'!$BJ36+1&lt;=15,IF(LT$19&gt;='様式３（療養者名簿）（⑤の場合）'!$BJ36,IF(LT$19&lt;='様式３（療養者名簿）（⑤の場合）'!$BK36,1,0),0),0)</f>
        <v>0</v>
      </c>
      <c r="LU31" s="365">
        <f>IF(LU$19-'様式３（療養者名簿）（⑤の場合）'!$BJ36+1&lt;=15,IF(LU$19&gt;='様式３（療養者名簿）（⑤の場合）'!$BJ36,IF(LU$19&lt;='様式３（療養者名簿）（⑤の場合）'!$BK36,1,0),0),0)</f>
        <v>0</v>
      </c>
      <c r="LV31" s="365">
        <f>IF(LV$19-'様式３（療養者名簿）（⑤の場合）'!$BJ36+1&lt;=15,IF(LV$19&gt;='様式３（療養者名簿）（⑤の場合）'!$BJ36,IF(LV$19&lt;='様式３（療養者名簿）（⑤の場合）'!$BK36,1,0),0),0)</f>
        <v>0</v>
      </c>
      <c r="LW31" s="365">
        <f>IF(LW$19-'様式３（療養者名簿）（⑤の場合）'!$BJ36+1&lt;=15,IF(LW$19&gt;='様式３（療養者名簿）（⑤の場合）'!$BJ36,IF(LW$19&lt;='様式３（療養者名簿）（⑤の場合）'!$BK36,1,0),0),0)</f>
        <v>0</v>
      </c>
      <c r="LX31" s="365">
        <f>IF(LX$19-'様式３（療養者名簿）（⑤の場合）'!$BJ36+1&lt;=15,IF(LX$19&gt;='様式３（療養者名簿）（⑤の場合）'!$BJ36,IF(LX$19&lt;='様式３（療養者名簿）（⑤の場合）'!$BK36,1,0),0),0)</f>
        <v>0</v>
      </c>
      <c r="LY31" s="365">
        <f>IF(LY$19-'様式３（療養者名簿）（⑤の場合）'!$BJ36+1&lt;=15,IF(LY$19&gt;='様式３（療養者名簿）（⑤の場合）'!$BJ36,IF(LY$19&lt;='様式３（療養者名簿）（⑤の場合）'!$BK36,1,0),0),0)</f>
        <v>0</v>
      </c>
      <c r="LZ31" s="365">
        <f>IF(LZ$19-'様式３（療養者名簿）（⑤の場合）'!$BJ36+1&lt;=15,IF(LZ$19&gt;='様式３（療養者名簿）（⑤の場合）'!$BJ36,IF(LZ$19&lt;='様式３（療養者名簿）（⑤の場合）'!$BK36,1,0),0),0)</f>
        <v>0</v>
      </c>
      <c r="MA31" s="365">
        <f>IF(MA$19-'様式３（療養者名簿）（⑤の場合）'!$BJ36+1&lt;=15,IF(MA$19&gt;='様式３（療養者名簿）（⑤の場合）'!$BJ36,IF(MA$19&lt;='様式３（療養者名簿）（⑤の場合）'!$BK36,1,0),0),0)</f>
        <v>0</v>
      </c>
      <c r="MB31" s="365">
        <f>IF(MB$19-'様式３（療養者名簿）（⑤の場合）'!$BJ36+1&lt;=15,IF(MB$19&gt;='様式３（療養者名簿）（⑤の場合）'!$BJ36,IF(MB$19&lt;='様式３（療養者名簿）（⑤の場合）'!$BK36,1,0),0),0)</f>
        <v>0</v>
      </c>
      <c r="MC31" s="365">
        <f>IF(MC$19-'様式３（療養者名簿）（⑤の場合）'!$BJ36+1&lt;=15,IF(MC$19&gt;='様式３（療養者名簿）（⑤の場合）'!$BJ36,IF(MC$19&lt;='様式３（療養者名簿）（⑤の場合）'!$BK36,1,0),0),0)</f>
        <v>0</v>
      </c>
      <c r="MD31" s="365">
        <f>IF(MD$19-'様式３（療養者名簿）（⑤の場合）'!$BJ36+1&lt;=15,IF(MD$19&gt;='様式３（療養者名簿）（⑤の場合）'!$BJ36,IF(MD$19&lt;='様式３（療養者名簿）（⑤の場合）'!$BK36,1,0),0),0)</f>
        <v>0</v>
      </c>
      <c r="ME31" s="365">
        <f>IF(ME$19-'様式３（療養者名簿）（⑤の場合）'!$BJ36+1&lt;=15,IF(ME$19&gt;='様式３（療養者名簿）（⑤の場合）'!$BJ36,IF(ME$19&lt;='様式３（療養者名簿）（⑤の場合）'!$BK36,1,0),0),0)</f>
        <v>0</v>
      </c>
      <c r="MF31" s="365">
        <f>IF(MF$19-'様式３（療養者名簿）（⑤の場合）'!$BJ36+1&lt;=15,IF(MF$19&gt;='様式３（療養者名簿）（⑤の場合）'!$BJ36,IF(MF$19&lt;='様式３（療養者名簿）（⑤の場合）'!$BK36,1,0),0),0)</f>
        <v>0</v>
      </c>
      <c r="MG31" s="365">
        <f>IF(MG$19-'様式３（療養者名簿）（⑤の場合）'!$BJ36+1&lt;=15,IF(MG$19&gt;='様式３（療養者名簿）（⑤の場合）'!$BJ36,IF(MG$19&lt;='様式３（療養者名簿）（⑤の場合）'!$BK36,1,0),0),0)</f>
        <v>0</v>
      </c>
      <c r="MH31" s="365">
        <f>IF(MH$19-'様式３（療養者名簿）（⑤の場合）'!$BJ36+1&lt;=15,IF(MH$19&gt;='様式３（療養者名簿）（⑤の場合）'!$BJ36,IF(MH$19&lt;='様式３（療養者名簿）（⑤の場合）'!$BK36,1,0),0),0)</f>
        <v>0</v>
      </c>
      <c r="MI31" s="365">
        <f>IF(MI$19-'様式３（療養者名簿）（⑤の場合）'!$BJ36+1&lt;=15,IF(MI$19&gt;='様式３（療養者名簿）（⑤の場合）'!$BJ36,IF(MI$19&lt;='様式３（療養者名簿）（⑤の場合）'!$BK36,1,0),0),0)</f>
        <v>0</v>
      </c>
      <c r="MJ31" s="365">
        <f>IF(MJ$19-'様式３（療養者名簿）（⑤の場合）'!$BJ36+1&lt;=15,IF(MJ$19&gt;='様式３（療養者名簿）（⑤の場合）'!$BJ36,IF(MJ$19&lt;='様式３（療養者名簿）（⑤の場合）'!$BK36,1,0),0),0)</f>
        <v>0</v>
      </c>
      <c r="MK31" s="365">
        <f>IF(MK$19-'様式３（療養者名簿）（⑤の場合）'!$BJ36+1&lt;=15,IF(MK$19&gt;='様式３（療養者名簿）（⑤の場合）'!$BJ36,IF(MK$19&lt;='様式３（療養者名簿）（⑤の場合）'!$BK36,1,0),0),0)</f>
        <v>0</v>
      </c>
      <c r="ML31" s="365">
        <f>IF(ML$19-'様式３（療養者名簿）（⑤の場合）'!$BJ36+1&lt;=15,IF(ML$19&gt;='様式３（療養者名簿）（⑤の場合）'!$BJ36,IF(ML$19&lt;='様式３（療養者名簿）（⑤の場合）'!$BK36,1,0),0),0)</f>
        <v>0</v>
      </c>
      <c r="MM31" s="365">
        <f>IF(MM$19-'様式３（療養者名簿）（⑤の場合）'!$BJ36+1&lt;=15,IF(MM$19&gt;='様式３（療養者名簿）（⑤の場合）'!$BJ36,IF(MM$19&lt;='様式３（療養者名簿）（⑤の場合）'!$BK36,1,0),0),0)</f>
        <v>0</v>
      </c>
      <c r="MN31" s="365">
        <f>IF(MN$19-'様式３（療養者名簿）（⑤の場合）'!$BJ36+1&lt;=15,IF(MN$19&gt;='様式３（療養者名簿）（⑤の場合）'!$BJ36,IF(MN$19&lt;='様式３（療養者名簿）（⑤の場合）'!$BK36,1,0),0),0)</f>
        <v>0</v>
      </c>
      <c r="MO31" s="365">
        <f>IF(MO$19-'様式３（療養者名簿）（⑤の場合）'!$BJ36+1&lt;=15,IF(MO$19&gt;='様式３（療養者名簿）（⑤の場合）'!$BJ36,IF(MO$19&lt;='様式３（療養者名簿）（⑤の場合）'!$BK36,1,0),0),0)</f>
        <v>0</v>
      </c>
      <c r="MP31" s="365">
        <f>IF(MP$19-'様式３（療養者名簿）（⑤の場合）'!$BJ36+1&lt;=15,IF(MP$19&gt;='様式３（療養者名簿）（⑤の場合）'!$BJ36,IF(MP$19&lt;='様式３（療養者名簿）（⑤の場合）'!$BK36,1,0),0),0)</f>
        <v>0</v>
      </c>
      <c r="MQ31" s="365">
        <f>IF(MQ$19-'様式３（療養者名簿）（⑤の場合）'!$BJ36+1&lt;=15,IF(MQ$19&gt;='様式３（療養者名簿）（⑤の場合）'!$BJ36,IF(MQ$19&lt;='様式３（療養者名簿）（⑤の場合）'!$BK36,1,0),0),0)</f>
        <v>0</v>
      </c>
      <c r="MR31" s="365">
        <f>IF(MR$19-'様式３（療養者名簿）（⑤の場合）'!$BJ36+1&lt;=15,IF(MR$19&gt;='様式３（療養者名簿）（⑤の場合）'!$BJ36,IF(MR$19&lt;='様式３（療養者名簿）（⑤の場合）'!$BK36,1,0),0),0)</f>
        <v>0</v>
      </c>
      <c r="MS31" s="365">
        <f>IF(MS$19-'様式３（療養者名簿）（⑤の場合）'!$BJ36+1&lt;=15,IF(MS$19&gt;='様式３（療養者名簿）（⑤の場合）'!$BJ36,IF(MS$19&lt;='様式３（療養者名簿）（⑤の場合）'!$BK36,1,0),0),0)</f>
        <v>0</v>
      </c>
      <c r="MT31" s="365">
        <f>IF(MT$19-'様式３（療養者名簿）（⑤の場合）'!$BJ36+1&lt;=15,IF(MT$19&gt;='様式３（療養者名簿）（⑤の場合）'!$BJ36,IF(MT$19&lt;='様式３（療養者名簿）（⑤の場合）'!$BK36,1,0),0),0)</f>
        <v>0</v>
      </c>
      <c r="MU31" s="365">
        <f>IF(MU$19-'様式３（療養者名簿）（⑤の場合）'!$BJ36+1&lt;=15,IF(MU$19&gt;='様式３（療養者名簿）（⑤の場合）'!$BJ36,IF(MU$19&lt;='様式３（療養者名簿）（⑤の場合）'!$BK36,1,0),0),0)</f>
        <v>0</v>
      </c>
      <c r="MV31" s="365">
        <f>IF(MV$19-'様式３（療養者名簿）（⑤の場合）'!$BJ36+1&lt;=15,IF(MV$19&gt;='様式３（療養者名簿）（⑤の場合）'!$BJ36,IF(MV$19&lt;='様式３（療養者名簿）（⑤の場合）'!$BK36,1,0),0),0)</f>
        <v>0</v>
      </c>
      <c r="MW31" s="365">
        <f>IF(MW$19-'様式３（療養者名簿）（⑤の場合）'!$BJ36+1&lt;=15,IF(MW$19&gt;='様式３（療養者名簿）（⑤の場合）'!$BJ36,IF(MW$19&lt;='様式３（療養者名簿）（⑤の場合）'!$BK36,1,0),0),0)</f>
        <v>0</v>
      </c>
      <c r="MX31" s="365">
        <f>IF(MX$19-'様式３（療養者名簿）（⑤の場合）'!$BJ36+1&lt;=15,IF(MX$19&gt;='様式３（療養者名簿）（⑤の場合）'!$BJ36,IF(MX$19&lt;='様式３（療養者名簿）（⑤の場合）'!$BK36,1,0),0),0)</f>
        <v>0</v>
      </c>
      <c r="MY31" s="365">
        <f>IF(MY$19-'様式３（療養者名簿）（⑤の場合）'!$BJ36+1&lt;=15,IF(MY$19&gt;='様式３（療養者名簿）（⑤の場合）'!$BJ36,IF(MY$19&lt;='様式３（療養者名簿）（⑤の場合）'!$BK36,1,0),0),0)</f>
        <v>0</v>
      </c>
      <c r="MZ31" s="365">
        <f>IF(MZ$19-'様式３（療養者名簿）（⑤の場合）'!$BJ36+1&lt;=15,IF(MZ$19&gt;='様式３（療養者名簿）（⑤の場合）'!$BJ36,IF(MZ$19&lt;='様式３（療養者名簿）（⑤の場合）'!$BK36,1,0),0),0)</f>
        <v>0</v>
      </c>
      <c r="NA31" s="365">
        <f>IF(NA$19-'様式３（療養者名簿）（⑤の場合）'!$BJ36+1&lt;=15,IF(NA$19&gt;='様式３（療養者名簿）（⑤の場合）'!$BJ36,IF(NA$19&lt;='様式３（療養者名簿）（⑤の場合）'!$BK36,1,0),0),0)</f>
        <v>0</v>
      </c>
      <c r="NB31" s="365">
        <f>IF(NB$19-'様式３（療養者名簿）（⑤の場合）'!$BJ36+1&lt;=15,IF(NB$19&gt;='様式３（療養者名簿）（⑤の場合）'!$BJ36,IF(NB$19&lt;='様式３（療養者名簿）（⑤の場合）'!$BK36,1,0),0),0)</f>
        <v>0</v>
      </c>
      <c r="NC31" s="248">
        <f>IF(NC$19-'様式３（療養者名簿）（⑤の場合）'!$BJ36+1&lt;=15,IF(NC$19&gt;='様式３（療養者名簿）（⑤の場合）'!$BJ36,IF(NC$19&lt;='様式３（療養者名簿）（⑤の場合）'!$BK36,1,0),0),0)</f>
        <v>0</v>
      </c>
      <c r="ND31" s="248">
        <f>IF(ND$19-'様式３（療養者名簿）（⑤の場合）'!$BJ36+1&lt;=15,IF(ND$19&gt;='様式３（療養者名簿）（⑤の場合）'!$BJ36,IF(ND$19&lt;='様式３（療養者名簿）（⑤の場合）'!$BK36,1,0),0),0)</f>
        <v>0</v>
      </c>
      <c r="NE31" s="248">
        <f>IF(NE$19-'様式３（療養者名簿）（⑤の場合）'!$BJ36+1&lt;=15,IF(NE$19&gt;='様式３（療養者名簿）（⑤の場合）'!$BJ36,IF(NE$19&lt;='様式３（療養者名簿）（⑤の場合）'!$BK36,1,0),0),0)</f>
        <v>0</v>
      </c>
      <c r="NF31" s="248">
        <f>IF(NF$19-'様式３（療養者名簿）（⑤の場合）'!$BJ36+1&lt;=15,IF(NF$19&gt;='様式３（療養者名簿）（⑤の場合）'!$BJ36,IF(NF$19&lt;='様式３（療養者名簿）（⑤の場合）'!$BK36,1,0),0),0)</f>
        <v>0</v>
      </c>
      <c r="NG31" s="248">
        <f>IF(NG$19-'様式３（療養者名簿）（⑤の場合）'!$BJ36+1&lt;=15,IF(NG$19&gt;='様式３（療養者名簿）（⑤の場合）'!$BJ36,IF(NG$19&lt;='様式３（療養者名簿）（⑤の場合）'!$BK36,1,0),0),0)</f>
        <v>0</v>
      </c>
      <c r="NH31" s="248">
        <f>IF(NH$19-'様式３（療養者名簿）（⑤の場合）'!$BJ36+1&lt;=15,IF(NH$19&gt;='様式３（療養者名簿）（⑤の場合）'!$BJ36,IF(NH$19&lt;='様式３（療養者名簿）（⑤の場合）'!$BK36,1,0),0),0)</f>
        <v>0</v>
      </c>
      <c r="NI31" s="248">
        <f>IF(NI$19-'様式３（療養者名簿）（⑤の場合）'!$BJ36+1&lt;=15,IF(NI$19&gt;='様式３（療養者名簿）（⑤の場合）'!$BJ36,IF(NI$19&lt;='様式３（療養者名簿）（⑤の場合）'!$BK36,1,0),0),0)</f>
        <v>0</v>
      </c>
      <c r="NJ31" s="248">
        <f>IF(NJ$19-'様式３（療養者名簿）（⑤の場合）'!$BJ36+1&lt;=15,IF(NJ$19&gt;='様式３（療養者名簿）（⑤の場合）'!$BJ36,IF(NJ$19&lt;='様式３（療養者名簿）（⑤の場合）'!$BK36,1,0),0),0)</f>
        <v>0</v>
      </c>
      <c r="NK31" s="248">
        <f>IF(NK$19-'様式３（療養者名簿）（⑤の場合）'!$BJ36+1&lt;=15,IF(NK$19&gt;='様式３（療養者名簿）（⑤の場合）'!$BJ36,IF(NK$19&lt;='様式３（療養者名簿）（⑤の場合）'!$BK36,1,0),0),0)</f>
        <v>0</v>
      </c>
      <c r="NL31" s="248">
        <f>IF(NL$19-'様式３（療養者名簿）（⑤の場合）'!$BJ36+1&lt;=15,IF(NL$19&gt;='様式３（療養者名簿）（⑤の場合）'!$BJ36,IF(NL$19&lt;='様式３（療養者名簿）（⑤の場合）'!$BK36,1,0),0),0)</f>
        <v>0</v>
      </c>
      <c r="NM31" s="248">
        <f>IF(NM$19-'様式３（療養者名簿）（⑤の場合）'!$BJ36+1&lt;=15,IF(NM$19&gt;='様式３（療養者名簿）（⑤の場合）'!$BJ36,IF(NM$19&lt;='様式３（療養者名簿）（⑤の場合）'!$BK36,1,0),0),0)</f>
        <v>0</v>
      </c>
      <c r="NN31" s="248">
        <f>IF(NN$19-'様式３（療養者名簿）（⑤の場合）'!$BJ36+1&lt;=15,IF(NN$19&gt;='様式３（療養者名簿）（⑤の場合）'!$BJ36,IF(NN$19&lt;='様式３（療養者名簿）（⑤の場合）'!$BK36,1,0),0),0)</f>
        <v>0</v>
      </c>
      <c r="NO31" s="248">
        <f>IF(NO$19-'様式３（療養者名簿）（⑤の場合）'!$BJ36+1&lt;=15,IF(NO$19&gt;='様式３（療養者名簿）（⑤の場合）'!$BJ36,IF(NO$19&lt;='様式３（療養者名簿）（⑤の場合）'!$BK36,1,0),0),0)</f>
        <v>0</v>
      </c>
      <c r="NP31" s="248">
        <f>IF(NP$19-'様式３（療養者名簿）（⑤の場合）'!$BJ36+1&lt;=15,IF(NP$19&gt;='様式３（療養者名簿）（⑤の場合）'!$BJ36,IF(NP$19&lt;='様式３（療養者名簿）（⑤の場合）'!$BK36,1,0),0),0)</f>
        <v>0</v>
      </c>
      <c r="NQ31" s="248">
        <f>IF(NQ$19-'様式３（療養者名簿）（⑤の場合）'!$BJ36+1&lt;=15,IF(NQ$19&gt;='様式３（療養者名簿）（⑤の場合）'!$BJ36,IF(NQ$19&lt;='様式３（療養者名簿）（⑤の場合）'!$BK36,1,0),0),0)</f>
        <v>0</v>
      </c>
      <c r="NR31" s="248">
        <f>IF(NR$19-'様式３（療養者名簿）（⑤の場合）'!$BJ36+1&lt;=15,IF(NR$19&gt;='様式３（療養者名簿）（⑤の場合）'!$BJ36,IF(NR$19&lt;='様式３（療養者名簿）（⑤の場合）'!$BK36,1,0),0),0)</f>
        <v>0</v>
      </c>
      <c r="NS31" s="248">
        <f>IF(NS$19-'様式３（療養者名簿）（⑤の場合）'!$BJ36+1&lt;=15,IF(NS$19&gt;='様式３（療養者名簿）（⑤の場合）'!$BJ36,IF(NS$19&lt;='様式３（療養者名簿）（⑤の場合）'!$BK36,1,0),0),0)</f>
        <v>0</v>
      </c>
      <c r="NT31" s="248">
        <f>IF(NT$19-'様式３（療養者名簿）（⑤の場合）'!$BJ36+1&lt;=15,IF(NT$19&gt;='様式３（療養者名簿）（⑤の場合）'!$BJ36,IF(NT$19&lt;='様式３（療養者名簿）（⑤の場合）'!$BK36,1,0),0),0)</f>
        <v>0</v>
      </c>
      <c r="NU31" s="248">
        <f>IF(NU$19-'様式３（療養者名簿）（⑤の場合）'!$BJ36+1&lt;=15,IF(NU$19&gt;='様式３（療養者名簿）（⑤の場合）'!$BJ36,IF(NU$19&lt;='様式３（療養者名簿）（⑤の場合）'!$BK36,1,0),0),0)</f>
        <v>0</v>
      </c>
      <c r="NV31" s="248">
        <f>IF(NV$19-'様式３（療養者名簿）（⑤の場合）'!$BJ36+1&lt;=15,IF(NV$19&gt;='様式３（療養者名簿）（⑤の場合）'!$BJ36,IF(NV$19&lt;='様式３（療養者名簿）（⑤の場合）'!$BK36,1,0),0),0)</f>
        <v>0</v>
      </c>
      <c r="NW31" s="248">
        <f>IF(NW$19-'様式３（療養者名簿）（⑤の場合）'!$BJ36+1&lt;=15,IF(NW$19&gt;='様式３（療養者名簿）（⑤の場合）'!$BJ36,IF(NW$19&lt;='様式３（療養者名簿）（⑤の場合）'!$BK36,1,0),0),0)</f>
        <v>0</v>
      </c>
      <c r="NX31" s="248">
        <f>IF(NX$19-'様式３（療養者名簿）（⑤の場合）'!$BJ36+1&lt;=15,IF(NX$19&gt;='様式３（療養者名簿）（⑤の場合）'!$BJ36,IF(NX$19&lt;='様式３（療養者名簿）（⑤の場合）'!$BK36,1,0),0),0)</f>
        <v>0</v>
      </c>
      <c r="NY31" s="248">
        <f>IF(NY$19-'様式３（療養者名簿）（⑤の場合）'!$BJ36+1&lt;=15,IF(NY$19&gt;='様式３（療養者名簿）（⑤の場合）'!$BJ36,IF(NY$19&lt;='様式３（療養者名簿）（⑤の場合）'!$BK36,1,0),0),0)</f>
        <v>0</v>
      </c>
      <c r="NZ31" s="248">
        <f>IF(NZ$19-'様式３（療養者名簿）（⑤の場合）'!$BJ36+1&lt;=15,IF(NZ$19&gt;='様式３（療養者名簿）（⑤の場合）'!$BJ36,IF(NZ$19&lt;='様式３（療養者名簿）（⑤の場合）'!$BK36,1,0),0),0)</f>
        <v>0</v>
      </c>
      <c r="OA31" s="248">
        <f>IF(OA$19-'様式３（療養者名簿）（⑤の場合）'!$BJ36+1&lt;=15,IF(OA$19&gt;='様式３（療養者名簿）（⑤の場合）'!$BJ36,IF(OA$19&lt;='様式３（療養者名簿）（⑤の場合）'!$BK36,1,0),0),0)</f>
        <v>0</v>
      </c>
      <c r="OB31" s="248">
        <f>IF(OB$19-'様式３（療養者名簿）（⑤の場合）'!$BJ36+1&lt;=15,IF(OB$19&gt;='様式３（療養者名簿）（⑤の場合）'!$BJ36,IF(OB$19&lt;='様式３（療養者名簿）（⑤の場合）'!$BK36,1,0),0),0)</f>
        <v>0</v>
      </c>
      <c r="OC31" s="248">
        <f>IF(OC$19-'様式３（療養者名簿）（⑤の場合）'!$BJ36+1&lt;=15,IF(OC$19&gt;='様式３（療養者名簿）（⑤の場合）'!$BJ36,IF(OC$19&lt;='様式３（療養者名簿）（⑤の場合）'!$BK36,1,0),0),0)</f>
        <v>0</v>
      </c>
      <c r="OD31" s="248">
        <f>IF(OD$19-'様式３（療養者名簿）（⑤の場合）'!$BJ36+1&lt;=15,IF(OD$19&gt;='様式３（療養者名簿）（⑤の場合）'!$BJ36,IF(OD$19&lt;='様式３（療養者名簿）（⑤の場合）'!$BK36,1,0),0),0)</f>
        <v>0</v>
      </c>
      <c r="OE31" s="248">
        <f>IF(OE$19-'様式３（療養者名簿）（⑤の場合）'!$BJ36+1&lt;=15,IF(OE$19&gt;='様式３（療養者名簿）（⑤の場合）'!$BJ36,IF(OE$19&lt;='様式３（療養者名簿）（⑤の場合）'!$BK36,1,0),0),0)</f>
        <v>0</v>
      </c>
      <c r="OF31" s="248">
        <f>IF(OF$19-'様式３（療養者名簿）（⑤の場合）'!$BJ36+1&lt;=15,IF(OF$19&gt;='様式３（療養者名簿）（⑤の場合）'!$BJ36,IF(OF$19&lt;='様式３（療養者名簿）（⑤の場合）'!$BK36,1,0),0),0)</f>
        <v>0</v>
      </c>
      <c r="OG31" s="248">
        <f>IF(OG$19-'様式３（療養者名簿）（⑤の場合）'!$BJ36+1&lt;=15,IF(OG$19&gt;='様式３（療養者名簿）（⑤の場合）'!$BJ36,IF(OG$19&lt;='様式３（療養者名簿）（⑤の場合）'!$BK36,1,0),0),0)</f>
        <v>0</v>
      </c>
      <c r="OH31" s="248">
        <f>IF(OH$19-'様式３（療養者名簿）（⑤の場合）'!$BJ36+1&lt;=15,IF(OH$19&gt;='様式３（療養者名簿）（⑤の場合）'!$BJ36,IF(OH$19&lt;='様式３（療養者名簿）（⑤の場合）'!$BK36,1,0),0),0)</f>
        <v>0</v>
      </c>
      <c r="OI31" s="248">
        <f>IF(OI$19-'様式３（療養者名簿）（⑤の場合）'!$BJ36+1&lt;=15,IF(OI$19&gt;='様式３（療養者名簿）（⑤の場合）'!$BJ36,IF(OI$19&lt;='様式３（療養者名簿）（⑤の場合）'!$BK36,1,0),0),0)</f>
        <v>0</v>
      </c>
      <c r="OJ31" s="248">
        <f>IF(OJ$19-'様式３（療養者名簿）（⑤の場合）'!$BJ36+1&lt;=15,IF(OJ$19&gt;='様式３（療養者名簿）（⑤の場合）'!$BJ36,IF(OJ$19&lt;='様式３（療養者名簿）（⑤の場合）'!$BK36,1,0),0),0)</f>
        <v>0</v>
      </c>
      <c r="OK31" s="248">
        <f>IF(OK$19-'様式３（療養者名簿）（⑤の場合）'!$BJ36+1&lt;=15,IF(OK$19&gt;='様式３（療養者名簿）（⑤の場合）'!$BJ36,IF(OK$19&lt;='様式３（療養者名簿）（⑤の場合）'!$BK36,1,0),0),0)</f>
        <v>0</v>
      </c>
      <c r="OL31" s="248">
        <f>IF(OL$19-'様式３（療養者名簿）（⑤の場合）'!$BJ36+1&lt;=15,IF(OL$19&gt;='様式３（療養者名簿）（⑤の場合）'!$BJ36,IF(OL$19&lt;='様式３（療養者名簿）（⑤の場合）'!$BK36,1,0),0),0)</f>
        <v>0</v>
      </c>
      <c r="OM31" s="248">
        <f>IF(OM$19-'様式３（療養者名簿）（⑤の場合）'!$BJ36+1&lt;=15,IF(OM$19&gt;='様式３（療養者名簿）（⑤の場合）'!$BJ36,IF(OM$19&lt;='様式３（療養者名簿）（⑤の場合）'!$BK36,1,0),0),0)</f>
        <v>0</v>
      </c>
      <c r="ON31" s="248">
        <f>IF(ON$19-'様式３（療養者名簿）（⑤の場合）'!$BJ36+1&lt;=15,IF(ON$19&gt;='様式３（療養者名簿）（⑤の場合）'!$BJ36,IF(ON$19&lt;='様式３（療養者名簿）（⑤の場合）'!$BK36,1,0),0),0)</f>
        <v>0</v>
      </c>
      <c r="OO31" s="248">
        <f>IF(OO$19-'様式３（療養者名簿）（⑤の場合）'!$BJ36+1&lt;=15,IF(OO$19&gt;='様式３（療養者名簿）（⑤の場合）'!$BJ36,IF(OO$19&lt;='様式３（療養者名簿）（⑤の場合）'!$BK36,1,0),0),0)</f>
        <v>0</v>
      </c>
      <c r="OP31" s="248">
        <f>IF(OP$19-'様式３（療養者名簿）（⑤の場合）'!$BJ36+1&lt;=15,IF(OP$19&gt;='様式３（療養者名簿）（⑤の場合）'!$BJ36,IF(OP$19&lt;='様式３（療養者名簿）（⑤の場合）'!$BK36,1,0),0),0)</f>
        <v>0</v>
      </c>
      <c r="OQ31" s="248">
        <f>IF(OQ$19-'様式３（療養者名簿）（⑤の場合）'!$BJ36+1&lt;=15,IF(OQ$19&gt;='様式３（療養者名簿）（⑤の場合）'!$BJ36,IF(OQ$19&lt;='様式３（療養者名簿）（⑤の場合）'!$BK36,1,0),0),0)</f>
        <v>0</v>
      </c>
      <c r="OR31" s="248">
        <f>IF(OR$19-'様式３（療養者名簿）（⑤の場合）'!$BJ36+1&lt;=15,IF(OR$19&gt;='様式３（療養者名簿）（⑤の場合）'!$BJ36,IF(OR$19&lt;='様式３（療養者名簿）（⑤の場合）'!$BK36,1,0),0),0)</f>
        <v>0</v>
      </c>
      <c r="OS31" s="248">
        <f>IF(OS$19-'様式３（療養者名簿）（⑤の場合）'!$BJ36+1&lt;=15,IF(OS$19&gt;='様式３（療養者名簿）（⑤の場合）'!$BJ36,IF(OS$19&lt;='様式３（療養者名簿）（⑤の場合）'!$BK36,1,0),0),0)</f>
        <v>0</v>
      </c>
      <c r="OT31" s="248">
        <f>IF(OT$19-'様式３（療養者名簿）（⑤の場合）'!$BJ36+1&lt;=15,IF(OT$19&gt;='様式３（療養者名簿）（⑤の場合）'!$BJ36,IF(OT$19&lt;='様式３（療養者名簿）（⑤の場合）'!$BK36,1,0),0),0)</f>
        <v>0</v>
      </c>
      <c r="OU31" s="248">
        <f>IF(OU$19-'様式３（療養者名簿）（⑤の場合）'!$BJ36+1&lt;=15,IF(OU$19&gt;='様式３（療養者名簿）（⑤の場合）'!$BJ36,IF(OU$19&lt;='様式３（療養者名簿）（⑤の場合）'!$BK36,1,0),0),0)</f>
        <v>0</v>
      </c>
      <c r="OV31" s="248">
        <f>IF(OV$19-'様式３（療養者名簿）（⑤の場合）'!$BJ36+1&lt;=15,IF(OV$19&gt;='様式３（療養者名簿）（⑤の場合）'!$BJ36,IF(OV$19&lt;='様式３（療養者名簿）（⑤の場合）'!$BK36,1,0),0),0)</f>
        <v>0</v>
      </c>
      <c r="OW31" s="248">
        <f>IF(OW$19-'様式３（療養者名簿）（⑤の場合）'!$BJ36+1&lt;=15,IF(OW$19&gt;='様式３（療養者名簿）（⑤の場合）'!$BJ36,IF(OW$19&lt;='様式３（療養者名簿）（⑤の場合）'!$BK36,1,0),0),0)</f>
        <v>0</v>
      </c>
      <c r="OX31" s="248">
        <f>IF(OX$19-'様式３（療養者名簿）（⑤の場合）'!$BJ36+1&lt;=15,IF(OX$19&gt;='様式３（療養者名簿）（⑤の場合）'!$BJ36,IF(OX$19&lt;='様式３（療養者名簿）（⑤の場合）'!$BK36,1,0),0),0)</f>
        <v>0</v>
      </c>
      <c r="OY31" s="248">
        <f>IF(OY$19-'様式３（療養者名簿）（⑤の場合）'!$BJ36+1&lt;=15,IF(OY$19&gt;='様式３（療養者名簿）（⑤の場合）'!$BJ36,IF(OY$19&lt;='様式３（療養者名簿）（⑤の場合）'!$BK36,1,0),0),0)</f>
        <v>0</v>
      </c>
      <c r="OZ31" s="248">
        <f>IF(OZ$19-'様式３（療養者名簿）（⑤の場合）'!$BJ36+1&lt;=15,IF(OZ$19&gt;='様式３（療養者名簿）（⑤の場合）'!$BJ36,IF(OZ$19&lt;='様式３（療養者名簿）（⑤の場合）'!$BK36,1,0),0),0)</f>
        <v>0</v>
      </c>
      <c r="PA31" s="248">
        <f>IF(PA$19-'様式３（療養者名簿）（⑤の場合）'!$BJ36+1&lt;=15,IF(PA$19&gt;='様式３（療養者名簿）（⑤の場合）'!$BJ36,IF(PA$19&lt;='様式３（療養者名簿）（⑤の場合）'!$BK36,1,0),0),0)</f>
        <v>0</v>
      </c>
      <c r="PB31" s="248">
        <f>IF(PB$19-'様式３（療養者名簿）（⑤の場合）'!$BJ36+1&lt;=15,IF(PB$19&gt;='様式３（療養者名簿）（⑤の場合）'!$BJ36,IF(PB$19&lt;='様式３（療養者名簿）（⑤の場合）'!$BK36,1,0),0),0)</f>
        <v>0</v>
      </c>
      <c r="PC31" s="248">
        <f>IF(PC$19-'様式３（療養者名簿）（⑤の場合）'!$BJ36+1&lt;=15,IF(PC$19&gt;='様式３（療養者名簿）（⑤の場合）'!$BJ36,IF(PC$19&lt;='様式３（療養者名簿）（⑤の場合）'!$BK36,1,0),0),0)</f>
        <v>0</v>
      </c>
      <c r="PD31" s="248">
        <f>IF(PD$19-'様式３（療養者名簿）（⑤の場合）'!$BJ36+1&lt;=15,IF(PD$19&gt;='様式３（療養者名簿）（⑤の場合）'!$BJ36,IF(PD$19&lt;='様式３（療養者名簿）（⑤の場合）'!$BK36,1,0),0),0)</f>
        <v>0</v>
      </c>
      <c r="PE31" s="248">
        <f>IF(PE$19-'様式３（療養者名簿）（⑤の場合）'!$BJ36+1&lt;=15,IF(PE$19&gt;='様式３（療養者名簿）（⑤の場合）'!$BJ36,IF(PE$19&lt;='様式３（療養者名簿）（⑤の場合）'!$BK36,1,0),0),0)</f>
        <v>0</v>
      </c>
      <c r="PF31" s="248">
        <f>IF(PF$19-'様式３（療養者名簿）（⑤の場合）'!$BJ36+1&lt;=15,IF(PF$19&gt;='様式３（療養者名簿）（⑤の場合）'!$BJ36,IF(PF$19&lt;='様式３（療養者名簿）（⑤の場合）'!$BK36,1,0),0),0)</f>
        <v>0</v>
      </c>
      <c r="PG31" s="248">
        <f>IF(PG$19-'様式３（療養者名簿）（⑤の場合）'!$BJ36+1&lt;=15,IF(PG$19&gt;='様式３（療養者名簿）（⑤の場合）'!$BJ36,IF(PG$19&lt;='様式３（療養者名簿）（⑤の場合）'!$BK36,1,0),0),0)</f>
        <v>0</v>
      </c>
      <c r="PH31" s="248">
        <f>IF(PH$19-'様式３（療養者名簿）（⑤の場合）'!$BJ36+1&lt;=15,IF(PH$19&gt;='様式３（療養者名簿）（⑤の場合）'!$BJ36,IF(PH$19&lt;='様式３（療養者名簿）（⑤の場合）'!$BK36,1,0),0),0)</f>
        <v>0</v>
      </c>
      <c r="PI31" s="248">
        <f>IF(PI$19-'様式３（療養者名簿）（⑤の場合）'!$BJ36+1&lt;=15,IF(PI$19&gt;='様式３（療養者名簿）（⑤の場合）'!$BJ36,IF(PI$19&lt;='様式３（療養者名簿）（⑤の場合）'!$BK36,1,0),0),0)</f>
        <v>0</v>
      </c>
      <c r="PJ31" s="248">
        <f>IF(PJ$19-'様式３（療養者名簿）（⑤の場合）'!$BJ36+1&lt;=15,IF(PJ$19&gt;='様式３（療養者名簿）（⑤の場合）'!$BJ36,IF(PJ$19&lt;='様式３（療養者名簿）（⑤の場合）'!$BK36,1,0),0),0)</f>
        <v>0</v>
      </c>
      <c r="PK31" s="248">
        <f>IF(PK$19-'様式３（療養者名簿）（⑤の場合）'!$BJ36+1&lt;=15,IF(PK$19&gt;='様式３（療養者名簿）（⑤の場合）'!$BJ36,IF(PK$19&lt;='様式３（療養者名簿）（⑤の場合）'!$BK36,1,0),0),0)</f>
        <v>0</v>
      </c>
      <c r="PL31" s="248">
        <f>IF(PL$19-'様式３（療養者名簿）（⑤の場合）'!$BJ36+1&lt;=15,IF(PL$19&gt;='様式３（療養者名簿）（⑤の場合）'!$BJ36,IF(PL$19&lt;='様式３（療養者名簿）（⑤の場合）'!$BK36,1,0),0),0)</f>
        <v>0</v>
      </c>
      <c r="PM31" s="248">
        <f>IF(PM$19-'様式３（療養者名簿）（⑤の場合）'!$BJ36+1&lt;=15,IF(PM$19&gt;='様式３（療養者名簿）（⑤の場合）'!$BJ36,IF(PM$19&lt;='様式３（療養者名簿）（⑤の場合）'!$BK36,1,0),0),0)</f>
        <v>0</v>
      </c>
      <c r="PN31" s="248">
        <f>IF(PN$19-'様式３（療養者名簿）（⑤の場合）'!$BJ36+1&lt;=15,IF(PN$19&gt;='様式３（療養者名簿）（⑤の場合）'!$BJ36,IF(PN$19&lt;='様式３（療養者名簿）（⑤の場合）'!$BK36,1,0),0),0)</f>
        <v>0</v>
      </c>
      <c r="PO31" s="248">
        <f>IF(PO$19-'様式３（療養者名簿）（⑤の場合）'!$BJ36+1&lt;=15,IF(PO$19&gt;='様式３（療養者名簿）（⑤の場合）'!$BJ36,IF(PO$19&lt;='様式３（療養者名簿）（⑤の場合）'!$BK36,1,0),0),0)</f>
        <v>0</v>
      </c>
      <c r="PP31" s="248">
        <f>IF(PP$19-'様式３（療養者名簿）（⑤の場合）'!$BJ36+1&lt;=15,IF(PP$19&gt;='様式３（療養者名簿）（⑤の場合）'!$BJ36,IF(PP$19&lt;='様式３（療養者名簿）（⑤の場合）'!$BK36,1,0),0),0)</f>
        <v>0</v>
      </c>
      <c r="PQ31" s="248">
        <f>IF(PQ$19-'様式３（療養者名簿）（⑤の場合）'!$BJ36+1&lt;=15,IF(PQ$19&gt;='様式３（療養者名簿）（⑤の場合）'!$BJ36,IF(PQ$19&lt;='様式３（療養者名簿）（⑤の場合）'!$BK36,1,0),0),0)</f>
        <v>0</v>
      </c>
      <c r="PR31" s="248">
        <f>IF(PR$19-'様式３（療養者名簿）（⑤の場合）'!$BJ36+1&lt;=15,IF(PR$19&gt;='様式３（療養者名簿）（⑤の場合）'!$BJ36,IF(PR$19&lt;='様式３（療養者名簿）（⑤の場合）'!$BK36,1,0),0),0)</f>
        <v>0</v>
      </c>
      <c r="PS31" s="248">
        <f>IF(PS$19-'様式３（療養者名簿）（⑤の場合）'!$BJ36+1&lt;=15,IF(PS$19&gt;='様式３（療養者名簿）（⑤の場合）'!$BJ36,IF(PS$19&lt;='様式３（療養者名簿）（⑤の場合）'!$BK36,1,0),0),0)</f>
        <v>0</v>
      </c>
      <c r="PT31" s="248">
        <f>IF(PT$19-'様式３（療養者名簿）（⑤の場合）'!$BJ36+1&lt;=15,IF(PT$19&gt;='様式３（療養者名簿）（⑤の場合）'!$BJ36,IF(PT$19&lt;='様式３（療養者名簿）（⑤の場合）'!$BK36,1,0),0),0)</f>
        <v>0</v>
      </c>
      <c r="PU31" s="248">
        <f>IF(PU$19-'様式３（療養者名簿）（⑤の場合）'!$BJ36+1&lt;=15,IF(PU$19&gt;='様式３（療養者名簿）（⑤の場合）'!$BJ36,IF(PU$19&lt;='様式３（療養者名簿）（⑤の場合）'!$BK36,1,0),0),0)</f>
        <v>0</v>
      </c>
      <c r="PV31" s="248">
        <f>IF(PV$19-'様式３（療養者名簿）（⑤の場合）'!$BJ36+1&lt;=15,IF(PV$19&gt;='様式３（療養者名簿）（⑤の場合）'!$BJ36,IF(PV$19&lt;='様式３（療養者名簿）（⑤の場合）'!$BK36,1,0),0),0)</f>
        <v>0</v>
      </c>
      <c r="PW31" s="248">
        <f>IF(PW$19-'様式３（療養者名簿）（⑤の場合）'!$BJ36+1&lt;=15,IF(PW$19&gt;='様式３（療養者名簿）（⑤の場合）'!$BJ36,IF(PW$19&lt;='様式３（療養者名簿）（⑤の場合）'!$BK36,1,0),0),0)</f>
        <v>0</v>
      </c>
      <c r="PX31" s="248">
        <f>IF(PX$19-'様式３（療養者名簿）（⑤の場合）'!$BJ36+1&lt;=15,IF(PX$19&gt;='様式３（療養者名簿）（⑤の場合）'!$BJ36,IF(PX$19&lt;='様式３（療養者名簿）（⑤の場合）'!$BK36,1,0),0),0)</f>
        <v>0</v>
      </c>
      <c r="PY31" s="248">
        <f>IF(PY$19-'様式３（療養者名簿）（⑤の場合）'!$BJ36+1&lt;=15,IF(PY$19&gt;='様式３（療養者名簿）（⑤の場合）'!$BJ36,IF(PY$19&lt;='様式３（療養者名簿）（⑤の場合）'!$BK36,1,0),0),0)</f>
        <v>0</v>
      </c>
      <c r="PZ31" s="248">
        <f>IF(PZ$19-'様式３（療養者名簿）（⑤の場合）'!$BJ36+1&lt;=15,IF(PZ$19&gt;='様式３（療養者名簿）（⑤の場合）'!$BJ36,IF(PZ$19&lt;='様式３（療養者名簿）（⑤の場合）'!$BK36,1,0),0),0)</f>
        <v>0</v>
      </c>
      <c r="QA31" s="248">
        <f>IF(QA$19-'様式３（療養者名簿）（⑤の場合）'!$BJ36+1&lt;=15,IF(QA$19&gt;='様式３（療養者名簿）（⑤の場合）'!$BJ36,IF(QA$19&lt;='様式３（療養者名簿）（⑤の場合）'!$BK36,1,0),0),0)</f>
        <v>0</v>
      </c>
      <c r="QB31" s="248">
        <f>IF(QB$19-'様式３（療養者名簿）（⑤の場合）'!$BJ36+1&lt;=15,IF(QB$19&gt;='様式３（療養者名簿）（⑤の場合）'!$BJ36,IF(QB$19&lt;='様式３（療養者名簿）（⑤の場合）'!$BK36,1,0),0),0)</f>
        <v>0</v>
      </c>
      <c r="QC31" s="248">
        <f>IF(QC$19-'様式３（療養者名簿）（⑤の場合）'!$BJ36+1&lt;=15,IF(QC$19&gt;='様式３（療養者名簿）（⑤の場合）'!$BJ36,IF(QC$19&lt;='様式３（療養者名簿）（⑤の場合）'!$BK36,1,0),0),0)</f>
        <v>0</v>
      </c>
      <c r="QD31" s="248">
        <f>IF(QD$19-'様式３（療養者名簿）（⑤の場合）'!$BJ36+1&lt;=15,IF(QD$19&gt;='様式３（療養者名簿）（⑤の場合）'!$BJ36,IF(QD$19&lt;='様式３（療養者名簿）（⑤の場合）'!$BK36,1,0),0),0)</f>
        <v>0</v>
      </c>
      <c r="QE31" s="248">
        <f>IF(QE$19-'様式３（療養者名簿）（⑤の場合）'!$BJ36+1&lt;=15,IF(QE$19&gt;='様式３（療養者名簿）（⑤の場合）'!$BJ36,IF(QE$19&lt;='様式３（療養者名簿）（⑤の場合）'!$BK36,1,0),0),0)</f>
        <v>0</v>
      </c>
      <c r="QF31" s="248">
        <f>IF(QF$19-'様式３（療養者名簿）（⑤の場合）'!$BJ36+1&lt;=15,IF(QF$19&gt;='様式３（療養者名簿）（⑤の場合）'!$BJ36,IF(QF$19&lt;='様式３（療養者名簿）（⑤の場合）'!$BK36,1,0),0),0)</f>
        <v>0</v>
      </c>
      <c r="QG31" s="248">
        <f>IF(QG$19-'様式３（療養者名簿）（⑤の場合）'!$BJ36+1&lt;=15,IF(QG$19&gt;='様式３（療養者名簿）（⑤の場合）'!$BJ36,IF(QG$19&lt;='様式３（療養者名簿）（⑤の場合）'!$BK36,1,0),0),0)</f>
        <v>0</v>
      </c>
      <c r="QH31" s="248">
        <f>IF(QH$19-'様式３（療養者名簿）（⑤の場合）'!$BJ36+1&lt;=15,IF(QH$19&gt;='様式３（療養者名簿）（⑤の場合）'!$BJ36,IF(QH$19&lt;='様式３（療養者名簿）（⑤の場合）'!$BK36,1,0),0),0)</f>
        <v>0</v>
      </c>
      <c r="QI31" s="248">
        <f>IF(QI$19-'様式３（療養者名簿）（⑤の場合）'!$BJ36+1&lt;=15,IF(QI$19&gt;='様式３（療養者名簿）（⑤の場合）'!$BJ36,IF(QI$19&lt;='様式３（療養者名簿）（⑤の場合）'!$BK36,1,0),0),0)</f>
        <v>0</v>
      </c>
      <c r="QJ31" s="248">
        <f>IF(QJ$19-'様式３（療養者名簿）（⑤の場合）'!$BJ36+1&lt;=15,IF(QJ$19&gt;='様式３（療養者名簿）（⑤の場合）'!$BJ36,IF(QJ$19&lt;='様式３（療養者名簿）（⑤の場合）'!$BK36,1,0),0),0)</f>
        <v>0</v>
      </c>
      <c r="QK31" s="248">
        <f>IF(QK$19-'様式３（療養者名簿）（⑤の場合）'!$BJ36+1&lt;=15,IF(QK$19&gt;='様式３（療養者名簿）（⑤の場合）'!$BJ36,IF(QK$19&lt;='様式３（療養者名簿）（⑤の場合）'!$BK36,1,0),0),0)</f>
        <v>0</v>
      </c>
      <c r="QL31" s="248">
        <f>IF(QL$19-'様式３（療養者名簿）（⑤の場合）'!$BJ36+1&lt;=15,IF(QL$19&gt;='様式３（療養者名簿）（⑤の場合）'!$BJ36,IF(QL$19&lt;='様式３（療養者名簿）（⑤の場合）'!$BK36,1,0),0),0)</f>
        <v>0</v>
      </c>
      <c r="QM31" s="248">
        <f>IF(QM$19-'様式３（療養者名簿）（⑤の場合）'!$BJ36+1&lt;=15,IF(QM$19&gt;='様式３（療養者名簿）（⑤の場合）'!$BJ36,IF(QM$19&lt;='様式３（療養者名簿）（⑤の場合）'!$BK36,1,0),0),0)</f>
        <v>0</v>
      </c>
      <c r="QN31" s="248">
        <f>IF(QN$19-'様式３（療養者名簿）（⑤の場合）'!$BJ36+1&lt;=15,IF(QN$19&gt;='様式３（療養者名簿）（⑤の場合）'!$BJ36,IF(QN$19&lt;='様式３（療養者名簿）（⑤の場合）'!$BK36,1,0),0),0)</f>
        <v>0</v>
      </c>
      <c r="QO31" s="248">
        <f>IF(QO$19-'様式３（療養者名簿）（⑤の場合）'!$BJ36+1&lt;=15,IF(QO$19&gt;='様式３（療養者名簿）（⑤の場合）'!$BJ36,IF(QO$19&lt;='様式３（療養者名簿）（⑤の場合）'!$BK36,1,0),0),0)</f>
        <v>0</v>
      </c>
      <c r="QP31" s="248">
        <f>IF(QP$19-'様式３（療養者名簿）（⑤の場合）'!$BJ36+1&lt;=15,IF(QP$19&gt;='様式３（療養者名簿）（⑤の場合）'!$BJ36,IF(QP$19&lt;='様式３（療養者名簿）（⑤の場合）'!$BK36,1,0),0),0)</f>
        <v>0</v>
      </c>
      <c r="QQ31" s="248">
        <f>IF(QQ$19-'様式３（療養者名簿）（⑤の場合）'!$BJ36+1&lt;=15,IF(QQ$19&gt;='様式３（療養者名簿）（⑤の場合）'!$BJ36,IF(QQ$19&lt;='様式３（療養者名簿）（⑤の場合）'!$BK36,1,0),0),0)</f>
        <v>0</v>
      </c>
      <c r="QR31" s="248">
        <f>IF(QR$19-'様式３（療養者名簿）（⑤の場合）'!$BJ36+1&lt;=15,IF(QR$19&gt;='様式３（療養者名簿）（⑤の場合）'!$BJ36,IF(QR$19&lt;='様式３（療養者名簿）（⑤の場合）'!$BK36,1,0),0),0)</f>
        <v>0</v>
      </c>
      <c r="QS31" s="248">
        <f>IF(QS$19-'様式３（療養者名簿）（⑤の場合）'!$BJ36+1&lt;=15,IF(QS$19&gt;='様式３（療養者名簿）（⑤の場合）'!$BJ36,IF(QS$19&lt;='様式３（療養者名簿）（⑤の場合）'!$BK36,1,0),0),0)</f>
        <v>0</v>
      </c>
      <c r="QT31" s="248">
        <f>IF(QT$19-'様式３（療養者名簿）（⑤の場合）'!$BJ36+1&lt;=15,IF(QT$19&gt;='様式３（療養者名簿）（⑤の場合）'!$BJ36,IF(QT$19&lt;='様式３（療養者名簿）（⑤の場合）'!$BK36,1,0),0),0)</f>
        <v>0</v>
      </c>
      <c r="QU31" s="248">
        <f>IF(QU$19-'様式３（療養者名簿）（⑤の場合）'!$BJ36+1&lt;=15,IF(QU$19&gt;='様式３（療養者名簿）（⑤の場合）'!$BJ36,IF(QU$19&lt;='様式３（療養者名簿）（⑤の場合）'!$BK36,1,0),0),0)</f>
        <v>0</v>
      </c>
      <c r="QV31" s="248">
        <f>IF(QV$19-'様式３（療養者名簿）（⑤の場合）'!$BJ36+1&lt;=15,IF(QV$19&gt;='様式３（療養者名簿）（⑤の場合）'!$BJ36,IF(QV$19&lt;='様式３（療養者名簿）（⑤の場合）'!$BK36,1,0),0),0)</f>
        <v>0</v>
      </c>
      <c r="QW31" s="248">
        <f>IF(QW$19-'様式３（療養者名簿）（⑤の場合）'!$BJ36+1&lt;=15,IF(QW$19&gt;='様式３（療養者名簿）（⑤の場合）'!$BJ36,IF(QW$19&lt;='様式３（療養者名簿）（⑤の場合）'!$BK36,1,0),0),0)</f>
        <v>0</v>
      </c>
      <c r="QX31" s="248">
        <f>IF(QX$19-'様式３（療養者名簿）（⑤の場合）'!$BJ36+1&lt;=15,IF(QX$19&gt;='様式３（療養者名簿）（⑤の場合）'!$BJ36,IF(QX$19&lt;='様式３（療養者名簿）（⑤の場合）'!$BK36,1,0),0),0)</f>
        <v>0</v>
      </c>
      <c r="QY31" s="248">
        <f>IF(QY$19-'様式３（療養者名簿）（⑤の場合）'!$BJ36+1&lt;=15,IF(QY$19&gt;='様式３（療養者名簿）（⑤の場合）'!$BJ36,IF(QY$19&lt;='様式３（療養者名簿）（⑤の場合）'!$BK36,1,0),0),0)</f>
        <v>0</v>
      </c>
      <c r="QZ31" s="248">
        <f>IF(QZ$19-'様式３（療養者名簿）（⑤の場合）'!$BJ36+1&lt;=15,IF(QZ$19&gt;='様式３（療養者名簿）（⑤の場合）'!$BJ36,IF(QZ$19&lt;='様式３（療養者名簿）（⑤の場合）'!$BK36,1,0),0),0)</f>
        <v>0</v>
      </c>
      <c r="RA31" s="248">
        <f>IF(RA$19-'様式３（療養者名簿）（⑤の場合）'!$BJ36+1&lt;=15,IF(RA$19&gt;='様式３（療養者名簿）（⑤の場合）'!$BJ36,IF(RA$19&lt;='様式３（療養者名簿）（⑤の場合）'!$BK36,1,0),0),0)</f>
        <v>0</v>
      </c>
      <c r="RB31" s="248">
        <f>IF(RB$19-'様式３（療養者名簿）（⑤の場合）'!$BJ36+1&lt;=15,IF(RB$19&gt;='様式３（療養者名簿）（⑤の場合）'!$BJ36,IF(RB$19&lt;='様式３（療養者名簿）（⑤の場合）'!$BK36,1,0),0),0)</f>
        <v>0</v>
      </c>
      <c r="RC31" s="248">
        <f>IF(RC$19-'様式３（療養者名簿）（⑤の場合）'!$BJ36+1&lt;=15,IF(RC$19&gt;='様式３（療養者名簿）（⑤の場合）'!$BJ36,IF(RC$19&lt;='様式３（療養者名簿）（⑤の場合）'!$BK36,1,0),0),0)</f>
        <v>0</v>
      </c>
      <c r="RD31" s="248">
        <f>IF(RD$19-'様式３（療養者名簿）（⑤の場合）'!$BJ36+1&lt;=15,IF(RD$19&gt;='様式３（療養者名簿）（⑤の場合）'!$BJ36,IF(RD$19&lt;='様式３（療養者名簿）（⑤の場合）'!$BK36,1,0),0),0)</f>
        <v>0</v>
      </c>
      <c r="RE31" s="248">
        <f>IF(RE$19-'様式３（療養者名簿）（⑤の場合）'!$BJ36+1&lt;=15,IF(RE$19&gt;='様式３（療養者名簿）（⑤の場合）'!$BJ36,IF(RE$19&lt;='様式３（療養者名簿）（⑤の場合）'!$BK36,1,0),0),0)</f>
        <v>0</v>
      </c>
      <c r="RF31" s="248">
        <f>IF(RF$19-'様式３（療養者名簿）（⑤の場合）'!$BJ36+1&lt;=15,IF(RF$19&gt;='様式３（療養者名簿）（⑤の場合）'!$BJ36,IF(RF$19&lt;='様式３（療養者名簿）（⑤の場合）'!$BK36,1,0),0),0)</f>
        <v>0</v>
      </c>
      <c r="RG31" s="248">
        <f>IF(RG$19-'様式３（療養者名簿）（⑤の場合）'!$BJ36+1&lt;=15,IF(RG$19&gt;='様式３（療養者名簿）（⑤の場合）'!$BJ36,IF(RG$19&lt;='様式３（療養者名簿）（⑤の場合）'!$BK36,1,0),0),0)</f>
        <v>0</v>
      </c>
      <c r="RH31" s="248">
        <f>IF(RH$19-'様式３（療養者名簿）（⑤の場合）'!$BJ36+1&lt;=15,IF(RH$19&gt;='様式３（療養者名簿）（⑤の場合）'!$BJ36,IF(RH$19&lt;='様式３（療養者名簿）（⑤の場合）'!$BK36,1,0),0),0)</f>
        <v>0</v>
      </c>
      <c r="RI31" s="248">
        <f>IF(RI$19-'様式３（療養者名簿）（⑤の場合）'!$BJ36+1&lt;=15,IF(RI$19&gt;='様式３（療養者名簿）（⑤の場合）'!$BJ36,IF(RI$19&lt;='様式３（療養者名簿）（⑤の場合）'!$BK36,1,0),0),0)</f>
        <v>0</v>
      </c>
      <c r="RJ31" s="248">
        <f>IF(RJ$19-'様式３（療養者名簿）（⑤の場合）'!$BJ36+1&lt;=15,IF(RJ$19&gt;='様式３（療養者名簿）（⑤の場合）'!$BJ36,IF(RJ$19&lt;='様式３（療養者名簿）（⑤の場合）'!$BK36,1,0),0),0)</f>
        <v>0</v>
      </c>
      <c r="RK31" s="248">
        <f>IF(RK$19-'様式３（療養者名簿）（⑤の場合）'!$BJ36+1&lt;=15,IF(RK$19&gt;='様式３（療養者名簿）（⑤の場合）'!$BJ36,IF(RK$19&lt;='様式３（療養者名簿）（⑤の場合）'!$BK36,1,0),0),0)</f>
        <v>0</v>
      </c>
      <c r="RL31" s="248">
        <f>IF(RL$19-'様式３（療養者名簿）（⑤の場合）'!$BJ36+1&lt;=15,IF(RL$19&gt;='様式３（療養者名簿）（⑤の場合）'!$BJ36,IF(RL$19&lt;='様式３（療養者名簿）（⑤の場合）'!$BK36,1,0),0),0)</f>
        <v>0</v>
      </c>
      <c r="RM31" s="248">
        <f>IF(RM$19-'様式３（療養者名簿）（⑤の場合）'!$BJ36+1&lt;=15,IF(RM$19&gt;='様式３（療養者名簿）（⑤の場合）'!$BJ36,IF(RM$19&lt;='様式３（療養者名簿）（⑤の場合）'!$BK36,1,0),0),0)</f>
        <v>0</v>
      </c>
      <c r="RN31" s="248">
        <f>IF(RN$19-'様式３（療養者名簿）（⑤の場合）'!$BJ36+1&lt;=15,IF(RN$19&gt;='様式３（療養者名簿）（⑤の場合）'!$BJ36,IF(RN$19&lt;='様式３（療養者名簿）（⑤の場合）'!$BK36,1,0),0),0)</f>
        <v>0</v>
      </c>
      <c r="RO31" s="248">
        <f>IF(RO$19-'様式３（療養者名簿）（⑤の場合）'!$BJ36+1&lt;=15,IF(RO$19&gt;='様式３（療養者名簿）（⑤の場合）'!$BJ36,IF(RO$19&lt;='様式３（療養者名簿）（⑤の場合）'!$BK36,1,0),0),0)</f>
        <v>0</v>
      </c>
      <c r="RP31" s="248">
        <f>IF(RP$19-'様式３（療養者名簿）（⑤の場合）'!$BJ36+1&lt;=15,IF(RP$19&gt;='様式３（療養者名簿）（⑤の場合）'!$BJ36,IF(RP$19&lt;='様式３（療養者名簿）（⑤の場合）'!$BK36,1,0),0),0)</f>
        <v>0</v>
      </c>
      <c r="RQ31" s="248">
        <f>IF(RQ$19-'様式３（療養者名簿）（⑤の場合）'!$BJ36+1&lt;=15,IF(RQ$19&gt;='様式３（療養者名簿）（⑤の場合）'!$BJ36,IF(RQ$19&lt;='様式３（療養者名簿）（⑤の場合）'!$BK36,1,0),0),0)</f>
        <v>0</v>
      </c>
      <c r="RR31" s="248">
        <f>IF(RR$19-'様式３（療養者名簿）（⑤の場合）'!$BJ36+1&lt;=15,IF(RR$19&gt;='様式３（療養者名簿）（⑤の場合）'!$BJ36,IF(RR$19&lt;='様式３（療養者名簿）（⑤の場合）'!$BK36,1,0),0),0)</f>
        <v>0</v>
      </c>
      <c r="RS31" s="248">
        <f>IF(RS$19-'様式３（療養者名簿）（⑤の場合）'!$BJ36+1&lt;=15,IF(RS$19&gt;='様式３（療養者名簿）（⑤の場合）'!$BJ36,IF(RS$19&lt;='様式３（療養者名簿）（⑤の場合）'!$BK36,1,0),0),0)</f>
        <v>0</v>
      </c>
      <c r="RT31" s="248">
        <f>IF(RT$19-'様式３（療養者名簿）（⑤の場合）'!$BJ36+1&lt;=15,IF(RT$19&gt;='様式３（療養者名簿）（⑤の場合）'!$BJ36,IF(RT$19&lt;='様式３（療養者名簿）（⑤の場合）'!$BK36,1,0),0),0)</f>
        <v>0</v>
      </c>
      <c r="RU31" s="248">
        <f>IF(RU$19-'様式３（療養者名簿）（⑤の場合）'!$BJ36+1&lt;=15,IF(RU$19&gt;='様式３（療養者名簿）（⑤の場合）'!$BJ36,IF(RU$19&lt;='様式３（療養者名簿）（⑤の場合）'!$BK36,1,0),0),0)</f>
        <v>0</v>
      </c>
      <c r="RV31" s="248">
        <f>IF(RV$19-'様式３（療養者名簿）（⑤の場合）'!$BJ36+1&lt;=15,IF(RV$19&gt;='様式３（療養者名簿）（⑤の場合）'!$BJ36,IF(RV$19&lt;='様式３（療養者名簿）（⑤の場合）'!$BK36,1,0),0),0)</f>
        <v>0</v>
      </c>
      <c r="RW31" s="248">
        <f>IF(RW$19-'様式３（療養者名簿）（⑤の場合）'!$BJ36+1&lt;=15,IF(RW$19&gt;='様式３（療養者名簿）（⑤の場合）'!$BJ36,IF(RW$19&lt;='様式３（療養者名簿）（⑤の場合）'!$BK36,1,0),0),0)</f>
        <v>0</v>
      </c>
      <c r="RX31" s="248">
        <f>IF(RX$19-'様式３（療養者名簿）（⑤の場合）'!$BJ36+1&lt;=15,IF(RX$19&gt;='様式３（療養者名簿）（⑤の場合）'!$BJ36,IF(RX$19&lt;='様式３（療養者名簿）（⑤の場合）'!$BK36,1,0),0),0)</f>
        <v>0</v>
      </c>
      <c r="RY31" s="248">
        <f>IF(RY$19-'様式３（療養者名簿）（⑤の場合）'!$BJ36+1&lt;=15,IF(RY$19&gt;='様式３（療養者名簿）（⑤の場合）'!$BJ36,IF(RY$19&lt;='様式３（療養者名簿）（⑤の場合）'!$BK36,1,0),0),0)</f>
        <v>0</v>
      </c>
      <c r="RZ31" s="248">
        <f>IF(RZ$19-'様式３（療養者名簿）（⑤の場合）'!$BJ36+1&lt;=15,IF(RZ$19&gt;='様式３（療養者名簿）（⑤の場合）'!$BJ36,IF(RZ$19&lt;='様式３（療養者名簿）（⑤の場合）'!$BK36,1,0),0),0)</f>
        <v>0</v>
      </c>
      <c r="SA31" s="248">
        <f>IF(SA$19-'様式３（療養者名簿）（⑤の場合）'!$BJ36+1&lt;=15,IF(SA$19&gt;='様式３（療養者名簿）（⑤の場合）'!$BJ36,IF(SA$19&lt;='様式３（療養者名簿）（⑤の場合）'!$BK36,1,0),0),0)</f>
        <v>0</v>
      </c>
      <c r="SB31" s="248">
        <f>IF(SB$19-'様式３（療養者名簿）（⑤の場合）'!$BJ36+1&lt;=15,IF(SB$19&gt;='様式３（療養者名簿）（⑤の場合）'!$BJ36,IF(SB$19&lt;='様式３（療養者名簿）（⑤の場合）'!$BK36,1,0),0),0)</f>
        <v>0</v>
      </c>
      <c r="SC31" s="248">
        <f>IF(SC$19-'様式３（療養者名簿）（⑤の場合）'!$BJ36+1&lt;=15,IF(SC$19&gt;='様式３（療養者名簿）（⑤の場合）'!$BJ36,IF(SC$19&lt;='様式３（療養者名簿）（⑤の場合）'!$BK36,1,0),0),0)</f>
        <v>0</v>
      </c>
      <c r="SD31" s="248">
        <f>IF(SD$19-'様式３（療養者名簿）（⑤の場合）'!$BJ36+1&lt;=15,IF(SD$19&gt;='様式３（療養者名簿）（⑤の場合）'!$BJ36,IF(SD$19&lt;='様式３（療養者名簿）（⑤の場合）'!$BK36,1,0),0),0)</f>
        <v>0</v>
      </c>
      <c r="SE31" s="248">
        <f>IF(SE$19-'様式３（療養者名簿）（⑤の場合）'!$BJ36+1&lt;=15,IF(SE$19&gt;='様式３（療養者名簿）（⑤の場合）'!$BJ36,IF(SE$19&lt;='様式３（療養者名簿）（⑤の場合）'!$BK36,1,0),0),0)</f>
        <v>0</v>
      </c>
      <c r="SF31" s="248">
        <f>IF(SF$19-'様式３（療養者名簿）（⑤の場合）'!$BJ36+1&lt;=15,IF(SF$19&gt;='様式３（療養者名簿）（⑤の場合）'!$BJ36,IF(SF$19&lt;='様式３（療養者名簿）（⑤の場合）'!$BK36,1,0),0),0)</f>
        <v>0</v>
      </c>
      <c r="SG31" s="248">
        <f>IF(SG$19-'様式３（療養者名簿）（⑤の場合）'!$BJ36+1&lt;=15,IF(SG$19&gt;='様式３（療養者名簿）（⑤の場合）'!$BJ36,IF(SG$19&lt;='様式３（療養者名簿）（⑤の場合）'!$BK36,1,0),0),0)</f>
        <v>0</v>
      </c>
      <c r="SH31" s="248">
        <f>IF(SH$19-'様式３（療養者名簿）（⑤の場合）'!$BJ36+1&lt;=15,IF(SH$19&gt;='様式３（療養者名簿）（⑤の場合）'!$BJ36,IF(SH$19&lt;='様式３（療養者名簿）（⑤の場合）'!$BK36,1,0),0),0)</f>
        <v>0</v>
      </c>
      <c r="SI31" s="248">
        <f>IF(SI$19-'様式３（療養者名簿）（⑤の場合）'!$BJ36+1&lt;=15,IF(SI$19&gt;='様式３（療養者名簿）（⑤の場合）'!$BJ36,IF(SI$19&lt;='様式３（療養者名簿）（⑤の場合）'!$BK36,1,0),0),0)</f>
        <v>0</v>
      </c>
      <c r="SJ31" s="248">
        <f>IF(SJ$19-'様式３（療養者名簿）（⑤の場合）'!$BJ36+1&lt;=15,IF(SJ$19&gt;='様式３（療養者名簿）（⑤の場合）'!$BJ36,IF(SJ$19&lt;='様式３（療養者名簿）（⑤の場合）'!$BK36,1,0),0),0)</f>
        <v>0</v>
      </c>
      <c r="SK31" s="248">
        <f>IF(SK$19-'様式３（療養者名簿）（⑤の場合）'!$BJ36+1&lt;=15,IF(SK$19&gt;='様式３（療養者名簿）（⑤の場合）'!$BJ36,IF(SK$19&lt;='様式３（療養者名簿）（⑤の場合）'!$BK36,1,0),0),0)</f>
        <v>0</v>
      </c>
      <c r="SL31" s="248">
        <f>IF(SL$19-'様式３（療養者名簿）（⑤の場合）'!$BJ36+1&lt;=15,IF(SL$19&gt;='様式３（療養者名簿）（⑤の場合）'!$BJ36,IF(SL$19&lt;='様式３（療養者名簿）（⑤の場合）'!$BK36,1,0),0),0)</f>
        <v>0</v>
      </c>
      <c r="SM31" s="248">
        <f>IF(SM$19-'様式３（療養者名簿）（⑤の場合）'!$BJ36+1&lt;=15,IF(SM$19&gt;='様式３（療養者名簿）（⑤の場合）'!$BJ36,IF(SM$19&lt;='様式３（療養者名簿）（⑤の場合）'!$BK36,1,0),0),0)</f>
        <v>0</v>
      </c>
      <c r="SN31" s="248">
        <f>IF(SN$19-'様式３（療養者名簿）（⑤の場合）'!$BJ36+1&lt;=15,IF(SN$19&gt;='様式３（療養者名簿）（⑤の場合）'!$BJ36,IF(SN$19&lt;='様式３（療養者名簿）（⑤の場合）'!$BK36,1,0),0),0)</f>
        <v>0</v>
      </c>
      <c r="SO31" s="248">
        <f>IF(SO$19-'様式３（療養者名簿）（⑤の場合）'!$BJ36+1&lt;=15,IF(SO$19&gt;='様式３（療養者名簿）（⑤の場合）'!$BJ36,IF(SO$19&lt;='様式３（療養者名簿）（⑤の場合）'!$BK36,1,0),0),0)</f>
        <v>0</v>
      </c>
      <c r="SP31" s="248">
        <f>IF(SP$19-'様式３（療養者名簿）（⑤の場合）'!$BJ36+1&lt;=15,IF(SP$19&gt;='様式３（療養者名簿）（⑤の場合）'!$BJ36,IF(SP$19&lt;='様式３（療養者名簿）（⑤の場合）'!$BK36,1,0),0),0)</f>
        <v>0</v>
      </c>
      <c r="SQ31" s="248">
        <f>IF(SQ$19-'様式３（療養者名簿）（⑤の場合）'!$BJ36+1&lt;=15,IF(SQ$19&gt;='様式３（療養者名簿）（⑤の場合）'!$BJ36,IF(SQ$19&lt;='様式３（療養者名簿）（⑤の場合）'!$BK36,1,0),0),0)</f>
        <v>0</v>
      </c>
      <c r="SR31" s="248">
        <f>IF(SR$19-'様式３（療養者名簿）（⑤の場合）'!$BJ36+1&lt;=15,IF(SR$19&gt;='様式３（療養者名簿）（⑤の場合）'!$BJ36,IF(SR$19&lt;='様式３（療養者名簿）（⑤の場合）'!$BK36,1,0),0),0)</f>
        <v>0</v>
      </c>
      <c r="SS31" s="248">
        <f>IF(SS$19-'様式３（療養者名簿）（⑤の場合）'!$BJ36+1&lt;=15,IF(SS$19&gt;='様式３（療養者名簿）（⑤の場合）'!$BJ36,IF(SS$19&lt;='様式３（療養者名簿）（⑤の場合）'!$BK36,1,0),0),0)</f>
        <v>0</v>
      </c>
      <c r="ST31" s="248">
        <f>IF(ST$19-'様式３（療養者名簿）（⑤の場合）'!$BJ36+1&lt;=15,IF(ST$19&gt;='様式３（療養者名簿）（⑤の場合）'!$BJ36,IF(ST$19&lt;='様式３（療養者名簿）（⑤の場合）'!$BK36,1,0),0),0)</f>
        <v>0</v>
      </c>
      <c r="SU31" s="248">
        <f>IF(SU$19-'様式３（療養者名簿）（⑤の場合）'!$BJ36+1&lt;=15,IF(SU$19&gt;='様式３（療養者名簿）（⑤の場合）'!$BJ36,IF(SU$19&lt;='様式３（療養者名簿）（⑤の場合）'!$BK36,1,0),0),0)</f>
        <v>0</v>
      </c>
      <c r="SV31" s="248">
        <f>IF(SV$19-'様式３（療養者名簿）（⑤の場合）'!$BJ36+1&lt;=15,IF(SV$19&gt;='様式３（療養者名簿）（⑤の場合）'!$BJ36,IF(SV$19&lt;='様式３（療養者名簿）（⑤の場合）'!$BK36,1,0),0),0)</f>
        <v>0</v>
      </c>
      <c r="SW31" s="248">
        <f>IF(SW$19-'様式３（療養者名簿）（⑤の場合）'!$BJ36+1&lt;=15,IF(SW$19&gt;='様式３（療養者名簿）（⑤の場合）'!$BJ36,IF(SW$19&lt;='様式３（療養者名簿）（⑤の場合）'!$BK36,1,0),0),0)</f>
        <v>0</v>
      </c>
      <c r="SX31" s="248">
        <f>IF(SX$19-'様式３（療養者名簿）（⑤の場合）'!$BJ36+1&lt;=15,IF(SX$19&gt;='様式３（療養者名簿）（⑤の場合）'!$BJ36,IF(SX$19&lt;='様式３（療養者名簿）（⑤の場合）'!$BK36,1,0),0),0)</f>
        <v>0</v>
      </c>
      <c r="SY31" s="248">
        <f>IF(SY$19-'様式３（療養者名簿）（⑤の場合）'!$BJ36+1&lt;=15,IF(SY$19&gt;='様式３（療養者名簿）（⑤の場合）'!$BJ36,IF(SY$19&lt;='様式３（療養者名簿）（⑤の場合）'!$BK36,1,0),0),0)</f>
        <v>0</v>
      </c>
      <c r="SZ31" s="248">
        <f>IF(SZ$19-'様式３（療養者名簿）（⑤の場合）'!$BJ36+1&lt;=15,IF(SZ$19&gt;='様式３（療養者名簿）（⑤の場合）'!$BJ36,IF(SZ$19&lt;='様式３（療養者名簿）（⑤の場合）'!$BK36,1,0),0),0)</f>
        <v>0</v>
      </c>
      <c r="TA31" s="248">
        <f>IF(TA$19-'様式３（療養者名簿）（⑤の場合）'!$BJ36+1&lt;=15,IF(TA$19&gt;='様式３（療養者名簿）（⑤の場合）'!$BJ36,IF(TA$19&lt;='様式３（療養者名簿）（⑤の場合）'!$BK36,1,0),0),0)</f>
        <v>0</v>
      </c>
      <c r="TB31" s="248">
        <f>IF(TB$19-'様式３（療養者名簿）（⑤の場合）'!$BJ36+1&lt;=15,IF(TB$19&gt;='様式３（療養者名簿）（⑤の場合）'!$BJ36,IF(TB$19&lt;='様式３（療養者名簿）（⑤の場合）'!$BK36,1,0),0),0)</f>
        <v>0</v>
      </c>
      <c r="TC31" s="248">
        <f>IF(TC$19-'様式３（療養者名簿）（⑤の場合）'!$BJ36+1&lt;=15,IF(TC$19&gt;='様式３（療養者名簿）（⑤の場合）'!$BJ36,IF(TC$19&lt;='様式３（療養者名簿）（⑤の場合）'!$BK36,1,0),0),0)</f>
        <v>0</v>
      </c>
      <c r="TD31" s="248">
        <f>IF(TD$19-'様式３（療養者名簿）（⑤の場合）'!$BJ36+1&lt;=15,IF(TD$19&gt;='様式３（療養者名簿）（⑤の場合）'!$BJ36,IF(TD$19&lt;='様式３（療養者名簿）（⑤の場合）'!$BK36,1,0),0),0)</f>
        <v>0</v>
      </c>
      <c r="TE31" s="248">
        <f>IF(TE$19-'様式３（療養者名簿）（⑤の場合）'!$BJ36+1&lt;=15,IF(TE$19&gt;='様式３（療養者名簿）（⑤の場合）'!$BJ36,IF(TE$19&lt;='様式３（療養者名簿）（⑤の場合）'!$BK36,1,0),0),0)</f>
        <v>0</v>
      </c>
      <c r="TF31" s="248">
        <f>IF(TF$19-'様式３（療養者名簿）（⑤の場合）'!$BJ36+1&lt;=15,IF(TF$19&gt;='様式３（療養者名簿）（⑤の場合）'!$BJ36,IF(TF$19&lt;='様式３（療養者名簿）（⑤の場合）'!$BK36,1,0),0),0)</f>
        <v>0</v>
      </c>
      <c r="TG31" s="248">
        <f>IF(TG$19-'様式３（療養者名簿）（⑤の場合）'!$BJ36+1&lt;=15,IF(TG$19&gt;='様式３（療養者名簿）（⑤の場合）'!$BJ36,IF(TG$19&lt;='様式３（療養者名簿）（⑤の場合）'!$BK36,1,0),0),0)</f>
        <v>0</v>
      </c>
      <c r="TH31" s="248">
        <f>IF(TH$19-'様式３（療養者名簿）（⑤の場合）'!$BJ36+1&lt;=15,IF(TH$19&gt;='様式３（療養者名簿）（⑤の場合）'!$BJ36,IF(TH$19&lt;='様式３（療養者名簿）（⑤の場合）'!$BK36,1,0),0),0)</f>
        <v>0</v>
      </c>
      <c r="TI31" s="248">
        <f>IF(TI$19-'様式３（療養者名簿）（⑤の場合）'!$BJ36+1&lt;=15,IF(TI$19&gt;='様式３（療養者名簿）（⑤の場合）'!$BJ36,IF(TI$19&lt;='様式３（療養者名簿）（⑤の場合）'!$BK36,1,0),0),0)</f>
        <v>0</v>
      </c>
      <c r="TJ31" s="248">
        <f>IF(TJ$19-'様式３（療養者名簿）（⑤の場合）'!$BJ36+1&lt;=15,IF(TJ$19&gt;='様式３（療養者名簿）（⑤の場合）'!$BJ36,IF(TJ$19&lt;='様式３（療養者名簿）（⑤の場合）'!$BK36,1,0),0),0)</f>
        <v>0</v>
      </c>
      <c r="TK31" s="248">
        <f>IF(TK$19-'様式３（療養者名簿）（⑤の場合）'!$BJ36+1&lt;=15,IF(TK$19&gt;='様式３（療養者名簿）（⑤の場合）'!$BJ36,IF(TK$19&lt;='様式３（療養者名簿）（⑤の場合）'!$BK36,1,0),0),0)</f>
        <v>0</v>
      </c>
      <c r="TL31" s="248">
        <f>IF(TL$19-'様式３（療養者名簿）（⑤の場合）'!$BJ36+1&lt;=15,IF(TL$19&gt;='様式３（療養者名簿）（⑤の場合）'!$BJ36,IF(TL$19&lt;='様式３（療養者名簿）（⑤の場合）'!$BK36,1,0),0),0)</f>
        <v>0</v>
      </c>
      <c r="TM31" s="248">
        <f>IF(TM$19-'様式３（療養者名簿）（⑤の場合）'!$BJ36+1&lt;=15,IF(TM$19&gt;='様式３（療養者名簿）（⑤の場合）'!$BJ36,IF(TM$19&lt;='様式３（療養者名簿）（⑤の場合）'!$BK36,1,0),0),0)</f>
        <v>0</v>
      </c>
      <c r="TN31" s="248">
        <f>IF(TN$19-'様式３（療養者名簿）（⑤の場合）'!$BJ36+1&lt;=15,IF(TN$19&gt;='様式３（療養者名簿）（⑤の場合）'!$BJ36,IF(TN$19&lt;='様式３（療養者名簿）（⑤の場合）'!$BK36,1,0),0),0)</f>
        <v>0</v>
      </c>
      <c r="TO31" s="248">
        <f>IF(TO$19-'様式３（療養者名簿）（⑤の場合）'!$BJ36+1&lt;=15,IF(TO$19&gt;='様式３（療養者名簿）（⑤の場合）'!$BJ36,IF(TO$19&lt;='様式３（療養者名簿）（⑤の場合）'!$BK36,1,0),0),0)</f>
        <v>0</v>
      </c>
      <c r="TP31" s="248">
        <f>IF(TP$19-'様式３（療養者名簿）（⑤の場合）'!$BJ36+1&lt;=15,IF(TP$19&gt;='様式３（療養者名簿）（⑤の場合）'!$BJ36,IF(TP$19&lt;='様式３（療養者名簿）（⑤の場合）'!$BK36,1,0),0),0)</f>
        <v>0</v>
      </c>
      <c r="TQ31" s="248">
        <f>IF(TQ$19-'様式３（療養者名簿）（⑤の場合）'!$BJ36+1&lt;=15,IF(TQ$19&gt;='様式３（療養者名簿）（⑤の場合）'!$BJ36,IF(TQ$19&lt;='様式３（療養者名簿）（⑤の場合）'!$BK36,1,0),0),0)</f>
        <v>0</v>
      </c>
      <c r="TR31" s="248">
        <f>IF(TR$19-'様式３（療養者名簿）（⑤の場合）'!$BJ36+1&lt;=15,IF(TR$19&gt;='様式３（療養者名簿）（⑤の場合）'!$BJ36,IF(TR$19&lt;='様式３（療養者名簿）（⑤の場合）'!$BK36,1,0),0),0)</f>
        <v>0</v>
      </c>
      <c r="TS31" s="248">
        <f>IF(TS$19-'様式３（療養者名簿）（⑤の場合）'!$BJ36+1&lt;=15,IF(TS$19&gt;='様式３（療養者名簿）（⑤の場合）'!$BJ36,IF(TS$19&lt;='様式３（療養者名簿）（⑤の場合）'!$BK36,1,0),0),0)</f>
        <v>0</v>
      </c>
      <c r="TT31" s="248">
        <f>IF(TT$19-'様式３（療養者名簿）（⑤の場合）'!$BJ36+1&lt;=15,IF(TT$19&gt;='様式３（療養者名簿）（⑤の場合）'!$BJ36,IF(TT$19&lt;='様式３（療養者名簿）（⑤の場合）'!$BK36,1,0),0),0)</f>
        <v>0</v>
      </c>
      <c r="TU31" s="248">
        <f>IF(TU$19-'様式３（療養者名簿）（⑤の場合）'!$BJ36+1&lt;=15,IF(TU$19&gt;='様式３（療養者名簿）（⑤の場合）'!$BJ36,IF(TU$19&lt;='様式３（療養者名簿）（⑤の場合）'!$BK36,1,0),0),0)</f>
        <v>0</v>
      </c>
      <c r="TV31" s="248">
        <f>IF(TV$19-'様式３（療養者名簿）（⑤の場合）'!$BJ36+1&lt;=15,IF(TV$19&gt;='様式３（療養者名簿）（⑤の場合）'!$BJ36,IF(TV$19&lt;='様式３（療養者名簿）（⑤の場合）'!$BK36,1,0),0),0)</f>
        <v>0</v>
      </c>
      <c r="TW31" s="248">
        <f>IF(TW$19-'様式３（療養者名簿）（⑤の場合）'!$BJ36+1&lt;=15,IF(TW$19&gt;='様式３（療養者名簿）（⑤の場合）'!$BJ36,IF(TW$19&lt;='様式３（療養者名簿）（⑤の場合）'!$BK36,1,0),0),0)</f>
        <v>0</v>
      </c>
      <c r="TX31" s="248">
        <f>IF(TX$19-'様式３（療養者名簿）（⑤の場合）'!$BJ36+1&lt;=15,IF(TX$19&gt;='様式３（療養者名簿）（⑤の場合）'!$BJ36,IF(TX$19&lt;='様式３（療養者名簿）（⑤の場合）'!$BK36,1,0),0),0)</f>
        <v>0</v>
      </c>
      <c r="TY31" s="248">
        <f>IF(TY$19-'様式３（療養者名簿）（⑤の場合）'!$BJ36+1&lt;=15,IF(TY$19&gt;='様式３（療養者名簿）（⑤の場合）'!$BJ36,IF(TY$19&lt;='様式３（療養者名簿）（⑤の場合）'!$BK36,1,0),0),0)</f>
        <v>0</v>
      </c>
      <c r="TZ31" s="248">
        <f>IF(TZ$19-'様式３（療養者名簿）（⑤の場合）'!$BJ36+1&lt;=15,IF(TZ$19&gt;='様式３（療養者名簿）（⑤の場合）'!$BJ36,IF(TZ$19&lt;='様式３（療養者名簿）（⑤の場合）'!$BK36,1,0),0),0)</f>
        <v>0</v>
      </c>
      <c r="UA31" s="248">
        <f>IF(UA$19-'様式３（療養者名簿）（⑤の場合）'!$BJ36+1&lt;=15,IF(UA$19&gt;='様式３（療養者名簿）（⑤の場合）'!$BJ36,IF(UA$19&lt;='様式３（療養者名簿）（⑤の場合）'!$BK36,1,0),0),0)</f>
        <v>0</v>
      </c>
      <c r="UB31" s="248">
        <f>IF(UB$19-'様式３（療養者名簿）（⑤の場合）'!$BJ36+1&lt;=15,IF(UB$19&gt;='様式３（療養者名簿）（⑤の場合）'!$BJ36,IF(UB$19&lt;='様式３（療養者名簿）（⑤の場合）'!$BK36,1,0),0),0)</f>
        <v>0</v>
      </c>
      <c r="UC31" s="248">
        <f>IF(UC$19-'様式３（療養者名簿）（⑤の場合）'!$BJ36+1&lt;=15,IF(UC$19&gt;='様式３（療養者名簿）（⑤の場合）'!$BJ36,IF(UC$19&lt;='様式３（療養者名簿）（⑤の場合）'!$BK36,1,0),0),0)</f>
        <v>0</v>
      </c>
      <c r="UD31" s="372">
        <f>IF(UD$19-'様式３（療養者名簿）（⑤の場合）'!$BJ36+1&lt;=15,IF(UD$19&gt;='様式３（療養者名簿）（⑤の場合）'!$BJ36,IF(UD$19&lt;='様式３（療養者名簿）（⑤の場合）'!$BK36,1,0),0),0)</f>
        <v>0</v>
      </c>
      <c r="UE31" s="372">
        <f>IF(UE$19-'様式３（療養者名簿）（⑤の場合）'!$BJ36+1&lt;=15,IF(UE$19&gt;='様式３（療養者名簿）（⑤の場合）'!$BJ36,IF(UE$19&lt;='様式３（療養者名簿）（⑤の場合）'!$BK36,1,0),0),0)</f>
        <v>0</v>
      </c>
      <c r="UF31" s="372">
        <f>IF(UF$19-'様式３（療養者名簿）（⑤の場合）'!$BJ36+1&lt;=15,IF(UF$19&gt;='様式３（療養者名簿）（⑤の場合）'!$BJ36,IF(UF$19&lt;='様式３（療養者名簿）（⑤の場合）'!$BK36,1,0),0),0)</f>
        <v>0</v>
      </c>
      <c r="UG31" s="372">
        <f>IF(UG$19-'様式３（療養者名簿）（⑤の場合）'!$BJ36+1&lt;=15,IF(UG$19&gt;='様式３（療養者名簿）（⑤の場合）'!$BJ36,IF(UG$19&lt;='様式３（療養者名簿）（⑤の場合）'!$BK36,1,0),0),0)</f>
        <v>0</v>
      </c>
      <c r="UH31" s="372">
        <f>IF(UH$19-'様式３（療養者名簿）（⑤の場合）'!$BJ36+1&lt;=15,IF(UH$19&gt;='様式３（療養者名簿）（⑤の場合）'!$BJ36,IF(UH$19&lt;='様式３（療養者名簿）（⑤の場合）'!$BK36,1,0),0),0)</f>
        <v>0</v>
      </c>
      <c r="UI31" s="372">
        <f>IF(UI$19-'様式３（療養者名簿）（⑤の場合）'!$BJ36+1&lt;=15,IF(UI$19&gt;='様式３（療養者名簿）（⑤の場合）'!$BJ36,IF(UI$19&lt;='様式３（療養者名簿）（⑤の場合）'!$BK36,1,0),0),0)</f>
        <v>0</v>
      </c>
      <c r="UJ31" s="372">
        <f>IF(UJ$19-'様式３（療養者名簿）（⑤の場合）'!$BJ36+1&lt;=15,IF(UJ$19&gt;='様式３（療養者名簿）（⑤の場合）'!$BJ36,IF(UJ$19&lt;='様式３（療養者名簿）（⑤の場合）'!$BK36,1,0),0),0)</f>
        <v>0</v>
      </c>
      <c r="UK31" s="372">
        <f>IF(UK$19-'様式３（療養者名簿）（⑤の場合）'!$BJ36+1&lt;=15,IF(UK$19&gt;='様式３（療養者名簿）（⑤の場合）'!$BJ36,IF(UK$19&lt;='様式３（療養者名簿）（⑤の場合）'!$BK36,1,0),0),0)</f>
        <v>0</v>
      </c>
      <c r="UL31" s="372">
        <f>IF(UL$19-'様式３（療養者名簿）（⑤の場合）'!$BJ36+1&lt;=15,IF(UL$19&gt;='様式３（療養者名簿）（⑤の場合）'!$BJ36,IF(UL$19&lt;='様式３（療養者名簿）（⑤の場合）'!$BK36,1,0),0),0)</f>
        <v>0</v>
      </c>
      <c r="UM31" s="372">
        <f>IF(UM$19-'様式３（療養者名簿）（⑤の場合）'!$BJ36+1&lt;=15,IF(UM$19&gt;='様式３（療養者名簿）（⑤の場合）'!$BJ36,IF(UM$19&lt;='様式３（療養者名簿）（⑤の場合）'!$BK36,1,0),0),0)</f>
        <v>0</v>
      </c>
      <c r="UN31" s="372">
        <f>IF(UN$19-'様式３（療養者名簿）（⑤の場合）'!$BJ36+1&lt;=15,IF(UN$19&gt;='様式３（療養者名簿）（⑤の場合）'!$BJ36,IF(UN$19&lt;='様式３（療養者名簿）（⑤の場合）'!$BK36,1,0),0),0)</f>
        <v>0</v>
      </c>
      <c r="UO31" s="372">
        <f>IF(UO$19-'様式３（療養者名簿）（⑤の場合）'!$BJ36+1&lt;=15,IF(UO$19&gt;='様式３（療養者名簿）（⑤の場合）'!$BJ36,IF(UO$19&lt;='様式３（療養者名簿）（⑤の場合）'!$BK36,1,0),0),0)</f>
        <v>0</v>
      </c>
      <c r="UP31" s="372">
        <f>IF(UP$19-'様式３（療養者名簿）（⑤の場合）'!$BJ36+1&lt;=15,IF(UP$19&gt;='様式３（療養者名簿）（⑤の場合）'!$BJ36,IF(UP$19&lt;='様式３（療養者名簿）（⑤の場合）'!$BK36,1,0),0),0)</f>
        <v>0</v>
      </c>
      <c r="UQ31" s="372">
        <f>IF(UQ$19-'様式３（療養者名簿）（⑤の場合）'!$BJ36+1&lt;=15,IF(UQ$19&gt;='様式３（療養者名簿）（⑤の場合）'!$BJ36,IF(UQ$19&lt;='様式３（療養者名簿）（⑤の場合）'!$BK36,1,0),0),0)</f>
        <v>0</v>
      </c>
      <c r="UR31" s="372">
        <f>IF(UR$19-'様式３（療養者名簿）（⑤の場合）'!$BJ36+1&lt;=15,IF(UR$19&gt;='様式３（療養者名簿）（⑤の場合）'!$BJ36,IF(UR$19&lt;='様式３（療養者名簿）（⑤の場合）'!$BK36,1,0),0),0)</f>
        <v>0</v>
      </c>
      <c r="US31" s="372">
        <f>IF(US$19-'様式３（療養者名簿）（⑤の場合）'!$BJ36+1&lt;=15,IF(US$19&gt;='様式３（療養者名簿）（⑤の場合）'!$BJ36,IF(US$19&lt;='様式３（療養者名簿）（⑤の場合）'!$BK36,1,0),0),0)</f>
        <v>0</v>
      </c>
      <c r="UT31" s="372">
        <f>IF(UT$19-'様式３（療養者名簿）（⑤の場合）'!$BJ36+1&lt;=15,IF(UT$19&gt;='様式３（療養者名簿）（⑤の場合）'!$BJ36,IF(UT$19&lt;='様式３（療養者名簿）（⑤の場合）'!$BK36,1,0),0),0)</f>
        <v>0</v>
      </c>
      <c r="UU31" s="372">
        <f>IF(UU$19-'様式３（療養者名簿）（⑤の場合）'!$BJ36+1&lt;=15,IF(UU$19&gt;='様式３（療養者名簿）（⑤の場合）'!$BJ36,IF(UU$19&lt;='様式３（療養者名簿）（⑤の場合）'!$BK36,1,0),0),0)</f>
        <v>0</v>
      </c>
      <c r="UV31" s="372">
        <f>IF(UV$19-'様式３（療養者名簿）（⑤の場合）'!$BJ36+1&lt;=15,IF(UV$19&gt;='様式３（療養者名簿）（⑤の場合）'!$BJ36,IF(UV$19&lt;='様式３（療養者名簿）（⑤の場合）'!$BK36,1,0),0),0)</f>
        <v>0</v>
      </c>
      <c r="UW31" s="372">
        <f>IF(UW$19-'様式３（療養者名簿）（⑤の場合）'!$BJ36+1&lt;=15,IF(UW$19&gt;='様式３（療養者名簿）（⑤の場合）'!$BJ36,IF(UW$19&lt;='様式３（療養者名簿）（⑤の場合）'!$BK36,1,0),0),0)</f>
        <v>0</v>
      </c>
      <c r="UX31" s="372">
        <f>IF(UX$19-'様式３（療養者名簿）（⑤の場合）'!$BJ36+1&lt;=15,IF(UX$19&gt;='様式３（療養者名簿）（⑤の場合）'!$BJ36,IF(UX$19&lt;='様式３（療養者名簿）（⑤の場合）'!$BK36,1,0),0),0)</f>
        <v>0</v>
      </c>
      <c r="UY31" s="372">
        <f>IF(UY$19-'様式３（療養者名簿）（⑤の場合）'!$BJ36+1&lt;=15,IF(UY$19&gt;='様式３（療養者名簿）（⑤の場合）'!$BJ36,IF(UY$19&lt;='様式３（療養者名簿）（⑤の場合）'!$BK36,1,0),0),0)</f>
        <v>0</v>
      </c>
      <c r="UZ31" s="372">
        <f>IF(UZ$19-'様式３（療養者名簿）（⑤の場合）'!$BJ36+1&lt;=15,IF(UZ$19&gt;='様式３（療養者名簿）（⑤の場合）'!$BJ36,IF(UZ$19&lt;='様式３（療養者名簿）（⑤の場合）'!$BK36,1,0),0),0)</f>
        <v>0</v>
      </c>
      <c r="VA31" s="372">
        <f>IF(VA$19-'様式３（療養者名簿）（⑤の場合）'!$BJ36+1&lt;=15,IF(VA$19&gt;='様式３（療養者名簿）（⑤の場合）'!$BJ36,IF(VA$19&lt;='様式３（療養者名簿）（⑤の場合）'!$BK36,1,0),0),0)</f>
        <v>0</v>
      </c>
      <c r="VB31" s="372">
        <f>IF(VB$19-'様式３（療養者名簿）（⑤の場合）'!$BJ36+1&lt;=15,IF(VB$19&gt;='様式３（療養者名簿）（⑤の場合）'!$BJ36,IF(VB$19&lt;='様式３（療養者名簿）（⑤の場合）'!$BK36,1,0),0),0)</f>
        <v>0</v>
      </c>
      <c r="VC31" s="372">
        <f>IF(VC$19-'様式３（療養者名簿）（⑤の場合）'!$BJ36+1&lt;=15,IF(VC$19&gt;='様式３（療養者名簿）（⑤の場合）'!$BJ36,IF(VC$19&lt;='様式３（療養者名簿）（⑤の場合）'!$BK36,1,0),0),0)</f>
        <v>0</v>
      </c>
      <c r="VD31" s="372">
        <f>IF(VD$19-'様式３（療養者名簿）（⑤の場合）'!$BJ36+1&lt;=15,IF(VD$19&gt;='様式３（療養者名簿）（⑤の場合）'!$BJ36,IF(VD$19&lt;='様式３（療養者名簿）（⑤の場合）'!$BK36,1,0),0),0)</f>
        <v>0</v>
      </c>
      <c r="VE31" s="372">
        <f>IF(VE$19-'様式３（療養者名簿）（⑤の場合）'!$BJ36+1&lt;=15,IF(VE$19&gt;='様式３（療養者名簿）（⑤の場合）'!$BJ36,IF(VE$19&lt;='様式３（療養者名簿）（⑤の場合）'!$BK36,1,0),0),0)</f>
        <v>0</v>
      </c>
      <c r="VF31" s="372">
        <f>IF(VF$19-'様式３（療養者名簿）（⑤の場合）'!$BJ36+1&lt;=15,IF(VF$19&gt;='様式３（療養者名簿）（⑤の場合）'!$BJ36,IF(VF$19&lt;='様式３（療養者名簿）（⑤の場合）'!$BK36,1,0),0),0)</f>
        <v>0</v>
      </c>
      <c r="VG31" s="372">
        <f>IF(VG$19-'様式３（療養者名簿）（⑤の場合）'!$BJ36+1&lt;=15,IF(VG$19&gt;='様式３（療養者名簿）（⑤の場合）'!$BJ36,IF(VG$19&lt;='様式３（療養者名簿）（⑤の場合）'!$BK36,1,0),0),0)</f>
        <v>0</v>
      </c>
      <c r="VH31" s="372">
        <f>IF(VH$19-'様式３（療養者名簿）（⑤の場合）'!$BJ36+1&lt;=15,IF(VH$19&gt;='様式３（療養者名簿）（⑤の場合）'!$BJ36,IF(VH$19&lt;='様式３（療養者名簿）（⑤の場合）'!$BK36,1,0),0),0)</f>
        <v>0</v>
      </c>
      <c r="VI31" s="372">
        <f>IF(VI$19-'様式３（療養者名簿）（⑤の場合）'!$BJ36+1&lt;=15,IF(VI$19&gt;='様式３（療養者名簿）（⑤の場合）'!$BJ36,IF(VI$19&lt;='様式３（療養者名簿）（⑤の場合）'!$BK36,1,0),0),0)</f>
        <v>0</v>
      </c>
      <c r="VJ31" s="372">
        <f>IF(VJ$19-'様式３（療養者名簿）（⑤の場合）'!$BJ36+1&lt;=15,IF(VJ$19&gt;='様式３（療養者名簿）（⑤の場合）'!$BJ36,IF(VJ$19&lt;='様式３（療養者名簿）（⑤の場合）'!$BK36,1,0),0),0)</f>
        <v>0</v>
      </c>
      <c r="VK31" s="372">
        <f>IF(VK$19-'様式３（療養者名簿）（⑤の場合）'!$BJ36+1&lt;=15,IF(VK$19&gt;='様式３（療養者名簿）（⑤の場合）'!$BJ36,IF(VK$19&lt;='様式３（療養者名簿）（⑤の場合）'!$BK36,1,0),0),0)</f>
        <v>0</v>
      </c>
      <c r="VL31" s="372">
        <f>IF(VL$19-'様式３（療養者名簿）（⑤の場合）'!$BJ36+1&lt;=15,IF(VL$19&gt;='様式３（療養者名簿）（⑤の場合）'!$BJ36,IF(VL$19&lt;='様式３（療養者名簿）（⑤の場合）'!$BK36,1,0),0),0)</f>
        <v>0</v>
      </c>
      <c r="VM31" s="372">
        <f>IF(VM$19-'様式３（療養者名簿）（⑤の場合）'!$BJ36+1&lt;=15,IF(VM$19&gt;='様式３（療養者名簿）（⑤の場合）'!$BJ36,IF(VM$19&lt;='様式３（療養者名簿）（⑤の場合）'!$BK36,1,0),0),0)</f>
        <v>0</v>
      </c>
      <c r="VN31" s="372">
        <f>IF(VN$19-'様式３（療養者名簿）（⑤の場合）'!$BJ36+1&lt;=15,IF(VN$19&gt;='様式３（療養者名簿）（⑤の場合）'!$BJ36,IF(VN$19&lt;='様式３（療養者名簿）（⑤の場合）'!$BK36,1,0),0),0)</f>
        <v>0</v>
      </c>
      <c r="VO31" s="372">
        <f>IF(VO$19-'様式３（療養者名簿）（⑤の場合）'!$BJ36+1&lt;=15,IF(VO$19&gt;='様式３（療養者名簿）（⑤の場合）'!$BJ36,IF(VO$19&lt;='様式３（療養者名簿）（⑤の場合）'!$BK36,1,0),0),0)</f>
        <v>0</v>
      </c>
      <c r="VP31" s="372">
        <f>IF(VP$19-'様式３（療養者名簿）（⑤の場合）'!$BJ36+1&lt;=15,IF(VP$19&gt;='様式３（療養者名簿）（⑤の場合）'!$BJ36,IF(VP$19&lt;='様式３（療養者名簿）（⑤の場合）'!$BK36,1,0),0),0)</f>
        <v>0</v>
      </c>
      <c r="VQ31" s="372">
        <f>IF(VQ$19-'様式３（療養者名簿）（⑤の場合）'!$BJ36+1&lt;=15,IF(VQ$19&gt;='様式３（療養者名簿）（⑤の場合）'!$BJ36,IF(VQ$19&lt;='様式３（療養者名簿）（⑤の場合）'!$BK36,1,0),0),0)</f>
        <v>0</v>
      </c>
      <c r="VR31" s="372">
        <f>IF(VR$19-'様式３（療養者名簿）（⑤の場合）'!$BJ36+1&lt;=15,IF(VR$19&gt;='様式３（療養者名簿）（⑤の場合）'!$BJ36,IF(VR$19&lt;='様式３（療養者名簿）（⑤の場合）'!$BK36,1,0),0),0)</f>
        <v>0</v>
      </c>
      <c r="VS31" s="372">
        <f>IF(VS$19-'様式３（療養者名簿）（⑤の場合）'!$BJ36+1&lt;=15,IF(VS$19&gt;='様式３（療養者名簿）（⑤の場合）'!$BJ36,IF(VS$19&lt;='様式３（療養者名簿）（⑤の場合）'!$BK36,1,0),0),0)</f>
        <v>0</v>
      </c>
      <c r="VT31" s="372">
        <f>IF(VT$19-'様式３（療養者名簿）（⑤の場合）'!$BJ36+1&lt;=15,IF(VT$19&gt;='様式３（療養者名簿）（⑤の場合）'!$BJ36,IF(VT$19&lt;='様式３（療養者名簿）（⑤の場合）'!$BK36,1,0),0),0)</f>
        <v>0</v>
      </c>
      <c r="VU31" s="372">
        <f>IF(VU$19-'様式３（療養者名簿）（⑤の場合）'!$BJ36+1&lt;=15,IF(VU$19&gt;='様式３（療養者名簿）（⑤の場合）'!$BJ36,IF(VU$19&lt;='様式３（療養者名簿）（⑤の場合）'!$BK36,1,0),0),0)</f>
        <v>0</v>
      </c>
      <c r="VV31" s="372">
        <f>IF(VV$19-'様式３（療養者名簿）（⑤の場合）'!$BJ36+1&lt;=15,IF(VV$19&gt;='様式３（療養者名簿）（⑤の場合）'!$BJ36,IF(VV$19&lt;='様式３（療養者名簿）（⑤の場合）'!$BK36,1,0),0),0)</f>
        <v>0</v>
      </c>
      <c r="VW31" s="372">
        <f>IF(VW$19-'様式３（療養者名簿）（⑤の場合）'!$BJ36+1&lt;=15,IF(VW$19&gt;='様式３（療養者名簿）（⑤の場合）'!$BJ36,IF(VW$19&lt;='様式３（療養者名簿）（⑤の場合）'!$BK36,1,0),0),0)</f>
        <v>0</v>
      </c>
      <c r="VX31" s="372">
        <f>IF(VX$19-'様式３（療養者名簿）（⑤の場合）'!$BJ36+1&lt;=15,IF(VX$19&gt;='様式３（療養者名簿）（⑤の場合）'!$BJ36,IF(VX$19&lt;='様式３（療養者名簿）（⑤の場合）'!$BK36,1,0),0),0)</f>
        <v>0</v>
      </c>
      <c r="VY31" s="372">
        <f>IF(VY$19-'様式３（療養者名簿）（⑤の場合）'!$BJ36+1&lt;=15,IF(VY$19&gt;='様式３（療養者名簿）（⑤の場合）'!$BJ36,IF(VY$19&lt;='様式３（療養者名簿）（⑤の場合）'!$BK36,1,0),0),0)</f>
        <v>0</v>
      </c>
      <c r="VZ31" s="372">
        <f>IF(VZ$19-'様式３（療養者名簿）（⑤の場合）'!$BJ36+1&lt;=15,IF(VZ$19&gt;='様式３（療養者名簿）（⑤の場合）'!$BJ36,IF(VZ$19&lt;='様式３（療養者名簿）（⑤の場合）'!$BK36,1,0),0),0)</f>
        <v>0</v>
      </c>
      <c r="WA31" s="372">
        <f>IF(WA$19-'様式３（療養者名簿）（⑤の場合）'!$BJ36+1&lt;=15,IF(WA$19&gt;='様式３（療養者名簿）（⑤の場合）'!$BJ36,IF(WA$19&lt;='様式３（療養者名簿）（⑤の場合）'!$BK36,1,0),0),0)</f>
        <v>0</v>
      </c>
      <c r="WB31" s="372">
        <f>IF(WB$19-'様式３（療養者名簿）（⑤の場合）'!$BJ36+1&lt;=15,IF(WB$19&gt;='様式３（療養者名簿）（⑤の場合）'!$BJ36,IF(WB$19&lt;='様式３（療養者名簿）（⑤の場合）'!$BK36,1,0),0),0)</f>
        <v>0</v>
      </c>
      <c r="WC31" s="372">
        <f>IF(WC$19-'様式３（療養者名簿）（⑤の場合）'!$BJ36+1&lt;=15,IF(WC$19&gt;='様式３（療養者名簿）（⑤の場合）'!$BJ36,IF(WC$19&lt;='様式３（療養者名簿）（⑤の場合）'!$BK36,1,0),0),0)</f>
        <v>0</v>
      </c>
      <c r="WD31" s="372">
        <f>IF(WD$19-'様式３（療養者名簿）（⑤の場合）'!$BJ36+1&lt;=15,IF(WD$19&gt;='様式３（療養者名簿）（⑤の場合）'!$BJ36,IF(WD$19&lt;='様式３（療養者名簿）（⑤の場合）'!$BK36,1,0),0),0)</f>
        <v>0</v>
      </c>
      <c r="WE31" s="372">
        <f>IF(WE$19-'様式３（療養者名簿）（⑤の場合）'!$BJ36+1&lt;=15,IF(WE$19&gt;='様式３（療養者名簿）（⑤の場合）'!$BJ36,IF(WE$19&lt;='様式３（療養者名簿）（⑤の場合）'!$BK36,1,0),0),0)</f>
        <v>0</v>
      </c>
      <c r="WF31" s="372">
        <f>IF(WF$19-'様式３（療養者名簿）（⑤の場合）'!$BJ36+1&lt;=15,IF(WF$19&gt;='様式３（療養者名簿）（⑤の場合）'!$BJ36,IF(WF$19&lt;='様式３（療養者名簿）（⑤の場合）'!$BK36,1,0),0),0)</f>
        <v>0</v>
      </c>
      <c r="WG31" s="372">
        <f>IF(WG$19-'様式３（療養者名簿）（⑤の場合）'!$BJ36+1&lt;=15,IF(WG$19&gt;='様式３（療養者名簿）（⑤の場合）'!$BJ36,IF(WG$19&lt;='様式３（療養者名簿）（⑤の場合）'!$BK36,1,0),0),0)</f>
        <v>0</v>
      </c>
      <c r="WH31" s="372">
        <f>IF(WH$19-'様式３（療養者名簿）（⑤の場合）'!$BJ36+1&lt;=15,IF(WH$19&gt;='様式３（療養者名簿）（⑤の場合）'!$BJ36,IF(WH$19&lt;='様式３（療養者名簿）（⑤の場合）'!$BK36,1,0),0),0)</f>
        <v>0</v>
      </c>
      <c r="WI31" s="372">
        <f>IF(WI$19-'様式３（療養者名簿）（⑤の場合）'!$BJ36+1&lt;=15,IF(WI$19&gt;='様式３（療養者名簿）（⑤の場合）'!$BJ36,IF(WI$19&lt;='様式３（療養者名簿）（⑤の場合）'!$BK36,1,0),0),0)</f>
        <v>0</v>
      </c>
      <c r="WJ31" s="372">
        <f>IF(WJ$19-'様式３（療養者名簿）（⑤の場合）'!$BJ36+1&lt;=15,IF(WJ$19&gt;='様式３（療養者名簿）（⑤の場合）'!$BJ36,IF(WJ$19&lt;='様式３（療養者名簿）（⑤の場合）'!$BK36,1,0),0),0)</f>
        <v>0</v>
      </c>
      <c r="WK31" s="372">
        <f>IF(WK$19-'様式３（療養者名簿）（⑤の場合）'!$BJ36+1&lt;=15,IF(WK$19&gt;='様式３（療養者名簿）（⑤の場合）'!$BJ36,IF(WK$19&lt;='様式３（療養者名簿）（⑤の場合）'!$BK36,1,0),0),0)</f>
        <v>0</v>
      </c>
      <c r="WL31" s="372">
        <f>IF(WL$19-'様式３（療養者名簿）（⑤の場合）'!$BJ36+1&lt;=15,IF(WL$19&gt;='様式３（療養者名簿）（⑤の場合）'!$BJ36,IF(WL$19&lt;='様式３（療養者名簿）（⑤の場合）'!$BK36,1,0),0),0)</f>
        <v>0</v>
      </c>
      <c r="WM31" s="372">
        <f>IF(WM$19-'様式３（療養者名簿）（⑤の場合）'!$BJ36+1&lt;=15,IF(WM$19&gt;='様式３（療養者名簿）（⑤の場合）'!$BJ36,IF(WM$19&lt;='様式３（療養者名簿）（⑤の場合）'!$BK36,1,0),0),0)</f>
        <v>0</v>
      </c>
      <c r="WN31" s="372">
        <f>IF(WN$19-'様式３（療養者名簿）（⑤の場合）'!$BJ36+1&lt;=15,IF(WN$19&gt;='様式３（療養者名簿）（⑤の場合）'!$BJ36,IF(WN$19&lt;='様式３（療養者名簿）（⑤の場合）'!$BK36,1,0),0),0)</f>
        <v>0</v>
      </c>
      <c r="WO31" s="372">
        <f>IF(WO$19-'様式３（療養者名簿）（⑤の場合）'!$BJ36+1&lt;=15,IF(WO$19&gt;='様式３（療養者名簿）（⑤の場合）'!$BJ36,IF(WO$19&lt;='様式３（療養者名簿）（⑤の場合）'!$BK36,1,0),0),0)</f>
        <v>0</v>
      </c>
      <c r="WP31" s="372">
        <f>IF(WP$19-'様式３（療養者名簿）（⑤の場合）'!$BJ36+1&lt;=15,IF(WP$19&gt;='様式３（療養者名簿）（⑤の場合）'!$BJ36,IF(WP$19&lt;='様式３（療養者名簿）（⑤の場合）'!$BK36,1,0),0),0)</f>
        <v>0</v>
      </c>
      <c r="WQ31" s="372">
        <f>IF(WQ$19-'様式３（療養者名簿）（⑤の場合）'!$BJ36+1&lt;=15,IF(WQ$19&gt;='様式３（療養者名簿）（⑤の場合）'!$BJ36,IF(WQ$19&lt;='様式３（療養者名簿）（⑤の場合）'!$BK36,1,0),0),0)</f>
        <v>0</v>
      </c>
      <c r="WR31" s="372">
        <f>IF(WR$19-'様式３（療養者名簿）（⑤の場合）'!$BJ36+1&lt;=15,IF(WR$19&gt;='様式３（療養者名簿）（⑤の場合）'!$BJ36,IF(WR$19&lt;='様式３（療養者名簿）（⑤の場合）'!$BK36,1,0),0),0)</f>
        <v>0</v>
      </c>
      <c r="WS31" s="372">
        <f>IF(WS$19-'様式３（療養者名簿）（⑤の場合）'!$BJ36+1&lt;=15,IF(WS$19&gt;='様式３（療養者名簿）（⑤の場合）'!$BJ36,IF(WS$19&lt;='様式３（療養者名簿）（⑤の場合）'!$BK36,1,0),0),0)</f>
        <v>0</v>
      </c>
      <c r="WT31" s="372">
        <f>IF(WT$19-'様式３（療養者名簿）（⑤の場合）'!$BJ36+1&lt;=15,IF(WT$19&gt;='様式３（療養者名簿）（⑤の場合）'!$BJ36,IF(WT$19&lt;='様式３（療養者名簿）（⑤の場合）'!$BK36,1,0),0),0)</f>
        <v>0</v>
      </c>
      <c r="WU31" s="372">
        <f>IF(WU$19-'様式３（療養者名簿）（⑤の場合）'!$BJ36+1&lt;=15,IF(WU$19&gt;='様式３（療養者名簿）（⑤の場合）'!$BJ36,IF(WU$19&lt;='様式３（療養者名簿）（⑤の場合）'!$BK36,1,0),0),0)</f>
        <v>0</v>
      </c>
      <c r="WV31" s="372">
        <f>IF(WV$19-'様式３（療養者名簿）（⑤の場合）'!$BJ36+1&lt;=15,IF(WV$19&gt;='様式３（療養者名簿）（⑤の場合）'!$BJ36,IF(WV$19&lt;='様式３（療養者名簿）（⑤の場合）'!$BK36,1,0),0),0)</f>
        <v>0</v>
      </c>
      <c r="WW31" s="372">
        <f>IF(WW$19-'様式３（療養者名簿）（⑤の場合）'!$BJ36+1&lt;=15,IF(WW$19&gt;='様式３（療養者名簿）（⑤の場合）'!$BJ36,IF(WW$19&lt;='様式３（療養者名簿）（⑤の場合）'!$BK36,1,0),0),0)</f>
        <v>0</v>
      </c>
      <c r="WX31" s="372">
        <f>IF(WX$19-'様式３（療養者名簿）（⑤の場合）'!$BJ36+1&lt;=15,IF(WX$19&gt;='様式３（療養者名簿）（⑤の場合）'!$BJ36,IF(WX$19&lt;='様式３（療養者名簿）（⑤の場合）'!$BK36,1,0),0),0)</f>
        <v>0</v>
      </c>
      <c r="WY31" s="372">
        <f>IF(WY$19-'様式３（療養者名簿）（⑤の場合）'!$BJ36+1&lt;=15,IF(WY$19&gt;='様式３（療養者名簿）（⑤の場合）'!$BJ36,IF(WY$19&lt;='様式３（療養者名簿）（⑤の場合）'!$BK36,1,0),0),0)</f>
        <v>0</v>
      </c>
      <c r="WZ31" s="372">
        <f>IF(WZ$19-'様式３（療養者名簿）（⑤の場合）'!$BJ36+1&lt;=15,IF(WZ$19&gt;='様式３（療養者名簿）（⑤の場合）'!$BJ36,IF(WZ$19&lt;='様式３（療養者名簿）（⑤の場合）'!$BK36,1,0),0),0)</f>
        <v>0</v>
      </c>
      <c r="XA31" s="372">
        <f>IF(XA$19-'様式３（療養者名簿）（⑤の場合）'!$BJ36+1&lt;=15,IF(XA$19&gt;='様式３（療養者名簿）（⑤の場合）'!$BJ36,IF(XA$19&lt;='様式３（療養者名簿）（⑤の場合）'!$BK36,1,0),0),0)</f>
        <v>0</v>
      </c>
      <c r="XB31" s="372">
        <f>IF(XB$19-'様式３（療養者名簿）（⑤の場合）'!$BJ36+1&lt;=15,IF(XB$19&gt;='様式３（療養者名簿）（⑤の場合）'!$BJ36,IF(XB$19&lt;='様式３（療養者名簿）（⑤の場合）'!$BK36,1,0),0),0)</f>
        <v>0</v>
      </c>
      <c r="XC31" s="372">
        <f>IF(XC$19-'様式３（療養者名簿）（⑤の場合）'!$BJ36+1&lt;=15,IF(XC$19&gt;='様式３（療養者名簿）（⑤の場合）'!$BJ36,IF(XC$19&lt;='様式３（療養者名簿）（⑤の場合）'!$BK36,1,0),0),0)</f>
        <v>0</v>
      </c>
      <c r="XD31" s="372">
        <f>IF(XD$19-'様式３（療養者名簿）（⑤の場合）'!$BJ36+1&lt;=15,IF(XD$19&gt;='様式３（療養者名簿）（⑤の場合）'!$BJ36,IF(XD$19&lt;='様式３（療養者名簿）（⑤の場合）'!$BK36,1,0),0),0)</f>
        <v>0</v>
      </c>
      <c r="XE31" s="372">
        <f>IF(XE$19-'様式３（療養者名簿）（⑤の場合）'!$BJ36+1&lt;=15,IF(XE$19&gt;='様式３（療養者名簿）（⑤の場合）'!$BJ36,IF(XE$19&lt;='様式３（療養者名簿）（⑤の場合）'!$BK36,1,0),0),0)</f>
        <v>0</v>
      </c>
      <c r="XF31" s="372">
        <f>IF(XF$19-'様式３（療養者名簿）（⑤の場合）'!$BJ36+1&lt;=15,IF(XF$19&gt;='様式３（療養者名簿）（⑤の場合）'!$BJ36,IF(XF$19&lt;='様式３（療養者名簿）（⑤の場合）'!$BK36,1,0),0),0)</f>
        <v>0</v>
      </c>
      <c r="XG31" s="372">
        <f>IF(XG$19-'様式３（療養者名簿）（⑤の場合）'!$BJ36+1&lt;=15,IF(XG$19&gt;='様式３（療養者名簿）（⑤の場合）'!$BJ36,IF(XG$19&lt;='様式３（療養者名簿）（⑤の場合）'!$BK36,1,0),0),0)</f>
        <v>0</v>
      </c>
      <c r="XH31" s="372">
        <f>IF(XH$19-'様式３（療養者名簿）（⑤の場合）'!$BJ36+1&lt;=15,IF(XH$19&gt;='様式３（療養者名簿）（⑤の場合）'!$BJ36,IF(XH$19&lt;='様式３（療養者名簿）（⑤の場合）'!$BK36,1,0),0),0)</f>
        <v>0</v>
      </c>
      <c r="XI31" s="372">
        <f>IF(XI$19-'様式３（療養者名簿）（⑤の場合）'!$BJ36+1&lt;=15,IF(XI$19&gt;='様式３（療養者名簿）（⑤の場合）'!$BJ36,IF(XI$19&lt;='様式３（療養者名簿）（⑤の場合）'!$BK36,1,0),0),0)</f>
        <v>0</v>
      </c>
      <c r="XJ31" s="372">
        <f>IF(XJ$19-'様式３（療養者名簿）（⑤の場合）'!$BJ36+1&lt;=15,IF(XJ$19&gt;='様式３（療養者名簿）（⑤の場合）'!$BJ36,IF(XJ$19&lt;='様式３（療養者名簿）（⑤の場合）'!$BK36,1,0),0),0)</f>
        <v>0</v>
      </c>
      <c r="XK31" s="372">
        <f>IF(XK$19-'様式３（療養者名簿）（⑤の場合）'!$BJ36+1&lt;=15,IF(XK$19&gt;='様式３（療養者名簿）（⑤の場合）'!$BJ36,IF(XK$19&lt;='様式３（療養者名簿）（⑤の場合）'!$BK36,1,0),0),0)</f>
        <v>0</v>
      </c>
      <c r="XL31" s="372">
        <f>IF(XL$19-'様式３（療養者名簿）（⑤の場合）'!$BJ36+1&lt;=15,IF(XL$19&gt;='様式３（療養者名簿）（⑤の場合）'!$BJ36,IF(XL$19&lt;='様式３（療養者名簿）（⑤の場合）'!$BK36,1,0),0),0)</f>
        <v>0</v>
      </c>
      <c r="XM31" s="372">
        <f>IF(XM$19-'様式３（療養者名簿）（⑤の場合）'!$BJ36+1&lt;=15,IF(XM$19&gt;='様式３（療養者名簿）（⑤の場合）'!$BJ36,IF(XM$19&lt;='様式３（療養者名簿）（⑤の場合）'!$BK36,1,0),0),0)</f>
        <v>0</v>
      </c>
      <c r="XN31" s="372">
        <f>IF(XN$19-'様式３（療養者名簿）（⑤の場合）'!$BJ36+1&lt;=15,IF(XN$19&gt;='様式３（療養者名簿）（⑤の場合）'!$BJ36,IF(XN$19&lt;='様式３（療養者名簿）（⑤の場合）'!$BK36,1,0),0),0)</f>
        <v>0</v>
      </c>
      <c r="XO31" s="372">
        <f>IF(XO$19-'様式３（療養者名簿）（⑤の場合）'!$BJ36+1&lt;=15,IF(XO$19&gt;='様式３（療養者名簿）（⑤の場合）'!$BJ36,IF(XO$19&lt;='様式３（療養者名簿）（⑤の場合）'!$BK36,1,0),0),0)</f>
        <v>0</v>
      </c>
      <c r="XP31" s="372">
        <f>IF(XP$19-'様式３（療養者名簿）（⑤の場合）'!$BJ36+1&lt;=15,IF(XP$19&gt;='様式３（療養者名簿）（⑤の場合）'!$BJ36,IF(XP$19&lt;='様式３（療養者名簿）（⑤の場合）'!$BK36,1,0),0),0)</f>
        <v>0</v>
      </c>
      <c r="XQ31" s="372">
        <f>IF(XQ$19-'様式３（療養者名簿）（⑤の場合）'!$BJ36+1&lt;=15,IF(XQ$19&gt;='様式３（療養者名簿）（⑤の場合）'!$BJ36,IF(XQ$19&lt;='様式３（療養者名簿）（⑤の場合）'!$BK36,1,0),0),0)</f>
        <v>0</v>
      </c>
      <c r="XR31" s="372">
        <f>IF(XR$19-'様式３（療養者名簿）（⑤の場合）'!$BJ36+1&lt;=15,IF(XR$19&gt;='様式３（療養者名簿）（⑤の場合）'!$BJ36,IF(XR$19&lt;='様式３（療養者名簿）（⑤の場合）'!$BK36,1,0),0),0)</f>
        <v>0</v>
      </c>
      <c r="XS31" s="372">
        <f>IF(XS$19-'様式３（療養者名簿）（⑤の場合）'!$BJ36+1&lt;=15,IF(XS$19&gt;='様式３（療養者名簿）（⑤の場合）'!$BJ36,IF(XS$19&lt;='様式３（療養者名簿）（⑤の場合）'!$BK36,1,0),0),0)</f>
        <v>0</v>
      </c>
      <c r="XT31" s="372">
        <f>IF(XT$19-'様式３（療養者名簿）（⑤の場合）'!$BJ36+1&lt;=15,IF(XT$19&gt;='様式３（療養者名簿）（⑤の場合）'!$BJ36,IF(XT$19&lt;='様式３（療養者名簿）（⑤の場合）'!$BK36,1,0),0),0)</f>
        <v>0</v>
      </c>
      <c r="XU31" s="372">
        <f>IF(XU$19-'様式３（療養者名簿）（⑤の場合）'!$BJ36+1&lt;=15,IF(XU$19&gt;='様式３（療養者名簿）（⑤の場合）'!$BJ36,IF(XU$19&lt;='様式３（療養者名簿）（⑤の場合）'!$BK36,1,0),0),0)</f>
        <v>0</v>
      </c>
      <c r="XV31" s="372">
        <f>IF(XV$19-'様式３（療養者名簿）（⑤の場合）'!$BJ36+1&lt;=15,IF(XV$19&gt;='様式３（療養者名簿）（⑤の場合）'!$BJ36,IF(XV$19&lt;='様式３（療養者名簿）（⑤の場合）'!$BK36,1,0),0),0)</f>
        <v>0</v>
      </c>
      <c r="XW31" s="372">
        <f>IF(XW$19-'様式３（療養者名簿）（⑤の場合）'!$BJ36+1&lt;=15,IF(XW$19&gt;='様式３（療養者名簿）（⑤の場合）'!$BJ36,IF(XW$19&lt;='様式３（療養者名簿）（⑤の場合）'!$BK36,1,0),0),0)</f>
        <v>0</v>
      </c>
      <c r="XX31" s="372">
        <f>IF(XX$19-'様式３（療養者名簿）（⑤の場合）'!$BJ36+1&lt;=15,IF(XX$19&gt;='様式３（療養者名簿）（⑤の場合）'!$BJ36,IF(XX$19&lt;='様式３（療養者名簿）（⑤の場合）'!$BK36,1,0),0),0)</f>
        <v>0</v>
      </c>
      <c r="XY31" s="372">
        <f>IF(XY$19-'様式３（療養者名簿）（⑤の場合）'!$BJ36+1&lt;=15,IF(XY$19&gt;='様式３（療養者名簿）（⑤の場合）'!$BJ36,IF(XY$19&lt;='様式３（療養者名簿）（⑤の場合）'!$BK36,1,0),0),0)</f>
        <v>0</v>
      </c>
      <c r="XZ31" s="372">
        <f>IF(XZ$19-'様式３（療養者名簿）（⑤の場合）'!$BJ36+1&lt;=15,IF(XZ$19&gt;='様式３（療養者名簿）（⑤の場合）'!$BJ36,IF(XZ$19&lt;='様式３（療養者名簿）（⑤の場合）'!$BK36,1,0),0),0)</f>
        <v>0</v>
      </c>
      <c r="YA31" s="372">
        <f>IF(YA$19-'様式３（療養者名簿）（⑤の場合）'!$BJ36+1&lt;=15,IF(YA$19&gt;='様式３（療養者名簿）（⑤の場合）'!$BJ36,IF(YA$19&lt;='様式３（療養者名簿）（⑤の場合）'!$BK36,1,0),0),0)</f>
        <v>0</v>
      </c>
      <c r="YB31" s="372">
        <f>IF(YB$19-'様式３（療養者名簿）（⑤の場合）'!$BJ36+1&lt;=15,IF(YB$19&gt;='様式３（療養者名簿）（⑤の場合）'!$BJ36,IF(YB$19&lt;='様式３（療養者名簿）（⑤の場合）'!$BK36,1,0),0),0)</f>
        <v>0</v>
      </c>
      <c r="YC31" s="372">
        <f>IF(YC$19-'様式３（療養者名簿）（⑤の場合）'!$BJ36+1&lt;=15,IF(YC$19&gt;='様式３（療養者名簿）（⑤の場合）'!$BJ36,IF(YC$19&lt;='様式３（療養者名簿）（⑤の場合）'!$BK36,1,0),0),0)</f>
        <v>0</v>
      </c>
      <c r="YD31" s="372">
        <f>IF(YD$19-'様式３（療養者名簿）（⑤の場合）'!$BJ36+1&lt;=15,IF(YD$19&gt;='様式３（療養者名簿）（⑤の場合）'!$BJ36,IF(YD$19&lt;='様式３（療養者名簿）（⑤の場合）'!$BK36,1,0),0),0)</f>
        <v>0</v>
      </c>
      <c r="YE31" s="372">
        <f>IF(YE$19-'様式３（療養者名簿）（⑤の場合）'!$BJ36+1&lt;=15,IF(YE$19&gt;='様式３（療養者名簿）（⑤の場合）'!$BJ36,IF(YE$19&lt;='様式３（療養者名簿）（⑤の場合）'!$BK36,1,0),0),0)</f>
        <v>0</v>
      </c>
      <c r="YF31" s="372">
        <f>IF(YF$19-'様式３（療養者名簿）（⑤の場合）'!$BJ36+1&lt;=15,IF(YF$19&gt;='様式３（療養者名簿）（⑤の場合）'!$BJ36,IF(YF$19&lt;='様式３（療養者名簿）（⑤の場合）'!$BK36,1,0),0),0)</f>
        <v>0</v>
      </c>
      <c r="YG31" s="372">
        <f>IF(YG$19-'様式３（療養者名簿）（⑤の場合）'!$BJ36+1&lt;=15,IF(YG$19&gt;='様式３（療養者名簿）（⑤の場合）'!$BJ36,IF(YG$19&lt;='様式３（療養者名簿）（⑤の場合）'!$BK36,1,0),0),0)</f>
        <v>0</v>
      </c>
      <c r="YH31" s="372">
        <f>IF(YH$19-'様式３（療養者名簿）（⑤の場合）'!$BJ36+1&lt;=15,IF(YH$19&gt;='様式３（療養者名簿）（⑤の場合）'!$BJ36,IF(YH$19&lt;='様式３（療養者名簿）（⑤の場合）'!$BK36,1,0),0),0)</f>
        <v>0</v>
      </c>
      <c r="YI31" s="372">
        <f>IF(YI$19-'様式３（療養者名簿）（⑤の場合）'!$BJ36+1&lt;=15,IF(YI$19&gt;='様式３（療養者名簿）（⑤の場合）'!$BJ36,IF(YI$19&lt;='様式３（療養者名簿）（⑤の場合）'!$BK36,1,0),0),0)</f>
        <v>0</v>
      </c>
      <c r="YJ31" s="372">
        <f>IF(YJ$19-'様式３（療養者名簿）（⑤の場合）'!$BJ36+1&lt;=15,IF(YJ$19&gt;='様式３（療養者名簿）（⑤の場合）'!$BJ36,IF(YJ$19&lt;='様式３（療養者名簿）（⑤の場合）'!$BK36,1,0),0),0)</f>
        <v>0</v>
      </c>
      <c r="YK31" s="372">
        <f>IF(YK$19-'様式３（療養者名簿）（⑤の場合）'!$BJ36+1&lt;=15,IF(YK$19&gt;='様式３（療養者名簿）（⑤の場合）'!$BJ36,IF(YK$19&lt;='様式３（療養者名簿）（⑤の場合）'!$BK36,1,0),0),0)</f>
        <v>0</v>
      </c>
      <c r="YL31" s="372">
        <f>IF(YL$19-'様式３（療養者名簿）（⑤の場合）'!$BJ36+1&lt;=15,IF(YL$19&gt;='様式３（療養者名簿）（⑤の場合）'!$BJ36,IF(YL$19&lt;='様式３（療養者名簿）（⑤の場合）'!$BK36,1,0),0),0)</f>
        <v>0</v>
      </c>
      <c r="YM31" s="372">
        <f>IF(YM$19-'様式３（療養者名簿）（⑤の場合）'!$BJ36+1&lt;=15,IF(YM$19&gt;='様式３（療養者名簿）（⑤の場合）'!$BJ36,IF(YM$19&lt;='様式３（療養者名簿）（⑤の場合）'!$BK36,1,0),0),0)</f>
        <v>0</v>
      </c>
      <c r="YN31" s="372">
        <f>IF(YN$19-'様式３（療養者名簿）（⑤の場合）'!$BJ36+1&lt;=15,IF(YN$19&gt;='様式３（療養者名簿）（⑤の場合）'!$BJ36,IF(YN$19&lt;='様式３（療養者名簿）（⑤の場合）'!$BK36,1,0),0),0)</f>
        <v>0</v>
      </c>
      <c r="YO31" s="372">
        <f>IF(YO$19-'様式３（療養者名簿）（⑤の場合）'!$BJ36+1&lt;=15,IF(YO$19&gt;='様式３（療養者名簿）（⑤の場合）'!$BJ36,IF(YO$19&lt;='様式３（療養者名簿）（⑤の場合）'!$BK36,1,0),0),0)</f>
        <v>0</v>
      </c>
      <c r="YP31" s="372">
        <f>IF(YP$19-'様式３（療養者名簿）（⑤の場合）'!$BJ36+1&lt;=15,IF(YP$19&gt;='様式３（療養者名簿）（⑤の場合）'!$BJ36,IF(YP$19&lt;='様式３（療養者名簿）（⑤の場合）'!$BK36,1,0),0),0)</f>
        <v>0</v>
      </c>
      <c r="YQ31" s="372">
        <f>IF(YQ$19-'様式３（療養者名簿）（⑤の場合）'!$BJ36+1&lt;=15,IF(YQ$19&gt;='様式３（療養者名簿）（⑤の場合）'!$BJ36,IF(YQ$19&lt;='様式３（療養者名簿）（⑤の場合）'!$BK36,1,0),0),0)</f>
        <v>0</v>
      </c>
      <c r="YR31" s="372">
        <f>IF(YR$19-'様式３（療養者名簿）（⑤の場合）'!$BJ36+1&lt;=15,IF(YR$19&gt;='様式３（療養者名簿）（⑤の場合）'!$BJ36,IF(YR$19&lt;='様式３（療養者名簿）（⑤の場合）'!$BK36,1,0),0),0)</f>
        <v>0</v>
      </c>
      <c r="YS31" s="372">
        <f>IF(YS$19-'様式３（療養者名簿）（⑤の場合）'!$BJ36+1&lt;=15,IF(YS$19&gt;='様式３（療養者名簿）（⑤の場合）'!$BJ36,IF(YS$19&lt;='様式３（療養者名簿）（⑤の場合）'!$BK36,1,0),0),0)</f>
        <v>0</v>
      </c>
      <c r="YT31" s="372">
        <f>IF(YT$19-'様式３（療養者名簿）（⑤の場合）'!$BJ36+1&lt;=15,IF(YT$19&gt;='様式３（療養者名簿）（⑤の場合）'!$BJ36,IF(YT$19&lt;='様式３（療養者名簿）（⑤の場合）'!$BK36,1,0),0),0)</f>
        <v>0</v>
      </c>
      <c r="YU31" s="372">
        <f>IF(YU$19-'様式３（療養者名簿）（⑤の場合）'!$BJ36+1&lt;=15,IF(YU$19&gt;='様式３（療養者名簿）（⑤の場合）'!$BJ36,IF(YU$19&lt;='様式３（療養者名簿）（⑤の場合）'!$BK36,1,0),0),0)</f>
        <v>0</v>
      </c>
      <c r="YV31" s="372">
        <f>IF(YV$19-'様式３（療養者名簿）（⑤の場合）'!$BJ36+1&lt;=15,IF(YV$19&gt;='様式３（療養者名簿）（⑤の場合）'!$BJ36,IF(YV$19&lt;='様式３（療養者名簿）（⑤の場合）'!$BK36,1,0),0),0)</f>
        <v>0</v>
      </c>
      <c r="YW31" s="372">
        <f>IF(YW$19-'様式３（療養者名簿）（⑤の場合）'!$BJ36+1&lt;=15,IF(YW$19&gt;='様式３（療養者名簿）（⑤の場合）'!$BJ36,IF(YW$19&lt;='様式３（療養者名簿）（⑤の場合）'!$BK36,1,0),0),0)</f>
        <v>0</v>
      </c>
      <c r="YX31" s="372">
        <f>IF(YX$19-'様式３（療養者名簿）（⑤の場合）'!$BJ36+1&lt;=15,IF(YX$19&gt;='様式３（療養者名簿）（⑤の場合）'!$BJ36,IF(YX$19&lt;='様式３（療養者名簿）（⑤の場合）'!$BK36,1,0),0),0)</f>
        <v>0</v>
      </c>
      <c r="YY31" s="372">
        <f>IF(YY$19-'様式３（療養者名簿）（⑤の場合）'!$BJ36+1&lt;=15,IF(YY$19&gt;='様式３（療養者名簿）（⑤の場合）'!$BJ36,IF(YY$19&lt;='様式３（療養者名簿）（⑤の場合）'!$BK36,1,0),0),0)</f>
        <v>0</v>
      </c>
      <c r="YZ31" s="372">
        <f>IF(YZ$19-'様式３（療養者名簿）（⑤の場合）'!$BJ36+1&lt;=15,IF(YZ$19&gt;='様式３（療養者名簿）（⑤の場合）'!$BJ36,IF(YZ$19&lt;='様式３（療養者名簿）（⑤の場合）'!$BK36,1,0),0),0)</f>
        <v>0</v>
      </c>
      <c r="ZA31" s="372">
        <f>IF(ZA$19-'様式３（療養者名簿）（⑤の場合）'!$BJ36+1&lt;=15,IF(ZA$19&gt;='様式３（療養者名簿）（⑤の場合）'!$BJ36,IF(ZA$19&lt;='様式３（療養者名簿）（⑤の場合）'!$BK36,1,0),0),0)</f>
        <v>0</v>
      </c>
      <c r="ZB31" s="372">
        <f>IF(ZB$19-'様式３（療養者名簿）（⑤の場合）'!$BJ36+1&lt;=15,IF(ZB$19&gt;='様式３（療養者名簿）（⑤の場合）'!$BJ36,IF(ZB$19&lt;='様式３（療養者名簿）（⑤の場合）'!$BK36,1,0),0),0)</f>
        <v>0</v>
      </c>
      <c r="ZC31" s="372">
        <f>IF(ZC$19-'様式３（療養者名簿）（⑤の場合）'!$BJ36+1&lt;=15,IF(ZC$19&gt;='様式３（療養者名簿）（⑤の場合）'!$BJ36,IF(ZC$19&lt;='様式３（療養者名簿）（⑤の場合）'!$BK36,1,0),0),0)</f>
        <v>0</v>
      </c>
      <c r="ZD31" s="372">
        <f>IF(ZD$19-'様式３（療養者名簿）（⑤の場合）'!$BJ36+1&lt;=15,IF(ZD$19&gt;='様式３（療養者名簿）（⑤の場合）'!$BJ36,IF(ZD$19&lt;='様式３（療養者名簿）（⑤の場合）'!$BK36,1,0),0),0)</f>
        <v>0</v>
      </c>
      <c r="ZE31" s="372">
        <f>IF(ZE$19-'様式３（療養者名簿）（⑤の場合）'!$BJ36+1&lt;=15,IF(ZE$19&gt;='様式３（療養者名簿）（⑤の場合）'!$BJ36,IF(ZE$19&lt;='様式３（療養者名簿）（⑤の場合）'!$BK36,1,0),0),0)</f>
        <v>0</v>
      </c>
      <c r="ZF31" s="372">
        <f>IF(ZF$19-'様式３（療養者名簿）（⑤の場合）'!$BJ36+1&lt;=15,IF(ZF$19&gt;='様式３（療養者名簿）（⑤の場合）'!$BJ36,IF(ZF$19&lt;='様式３（療養者名簿）（⑤の場合）'!$BK36,1,0),0),0)</f>
        <v>0</v>
      </c>
      <c r="ZG31" s="372">
        <f>IF(ZG$19-'様式３（療養者名簿）（⑤の場合）'!$BJ36+1&lt;=15,IF(ZG$19&gt;='様式３（療養者名簿）（⑤の場合）'!$BJ36,IF(ZG$19&lt;='様式３（療養者名簿）（⑤の場合）'!$BK36,1,0),0),0)</f>
        <v>0</v>
      </c>
      <c r="ZH31" s="372">
        <f>IF(ZH$19-'様式３（療養者名簿）（⑤の場合）'!$BJ36+1&lt;=15,IF(ZH$19&gt;='様式３（療養者名簿）（⑤の場合）'!$BJ36,IF(ZH$19&lt;='様式３（療養者名簿）（⑤の場合）'!$BK36,1,0),0),0)</f>
        <v>0</v>
      </c>
      <c r="ZI31" s="372">
        <f>IF(ZI$19-'様式３（療養者名簿）（⑤の場合）'!$BJ36+1&lt;=15,IF(ZI$19&gt;='様式３（療養者名簿）（⑤の場合）'!$BJ36,IF(ZI$19&lt;='様式３（療養者名簿）（⑤の場合）'!$BK36,1,0),0),0)</f>
        <v>0</v>
      </c>
      <c r="ZJ31" s="372">
        <f>IF(ZJ$19-'様式３（療養者名簿）（⑤の場合）'!$BJ36+1&lt;=15,IF(ZJ$19&gt;='様式３（療養者名簿）（⑤の場合）'!$BJ36,IF(ZJ$19&lt;='様式３（療養者名簿）（⑤の場合）'!$BK36,1,0),0),0)</f>
        <v>0</v>
      </c>
      <c r="ZK31" s="372">
        <f>IF(ZK$19-'様式３（療養者名簿）（⑤の場合）'!$BJ36+1&lt;=15,IF(ZK$19&gt;='様式３（療養者名簿）（⑤の場合）'!$BJ36,IF(ZK$19&lt;='様式３（療養者名簿）（⑤の場合）'!$BK36,1,0),0),0)</f>
        <v>0</v>
      </c>
      <c r="ZL31" s="372">
        <f>IF(ZL$19-'様式３（療養者名簿）（⑤の場合）'!$BJ36+1&lt;=15,IF(ZL$19&gt;='様式３（療養者名簿）（⑤の場合）'!$BJ36,IF(ZL$19&lt;='様式３（療養者名簿）（⑤の場合）'!$BK36,1,0),0),0)</f>
        <v>0</v>
      </c>
      <c r="ZM31" s="372">
        <f>IF(ZM$19-'様式３（療養者名簿）（⑤の場合）'!$BJ36+1&lt;=15,IF(ZM$19&gt;='様式３（療養者名簿）（⑤の場合）'!$BJ36,IF(ZM$19&lt;='様式３（療養者名簿）（⑤の場合）'!$BK36,1,0),0),0)</f>
        <v>0</v>
      </c>
      <c r="ZN31" s="372">
        <f>IF(ZN$19-'様式３（療養者名簿）（⑤の場合）'!$BJ36+1&lt;=15,IF(ZN$19&gt;='様式３（療養者名簿）（⑤の場合）'!$BJ36,IF(ZN$19&lt;='様式３（療養者名簿）（⑤の場合）'!$BK36,1,0),0),0)</f>
        <v>0</v>
      </c>
      <c r="ZO31" s="372">
        <f>IF(ZO$19-'様式３（療養者名簿）（⑤の場合）'!$BJ36+1&lt;=15,IF(ZO$19&gt;='様式３（療養者名簿）（⑤の場合）'!$BJ36,IF(ZO$19&lt;='様式３（療養者名簿）（⑤の場合）'!$BK36,1,0),0),0)</f>
        <v>0</v>
      </c>
      <c r="ZP31" s="372">
        <f>IF(ZP$19-'様式３（療養者名簿）（⑤の場合）'!$BJ36+1&lt;=15,IF(ZP$19&gt;='様式３（療養者名簿）（⑤の場合）'!$BJ36,IF(ZP$19&lt;='様式３（療養者名簿）（⑤の場合）'!$BK36,1,0),0),0)</f>
        <v>0</v>
      </c>
      <c r="ZQ31" s="372">
        <f>IF(ZQ$19-'様式３（療養者名簿）（⑤の場合）'!$BJ36+1&lt;=15,IF(ZQ$19&gt;='様式３（療養者名簿）（⑤の場合）'!$BJ36,IF(ZQ$19&lt;='様式３（療養者名簿）（⑤の場合）'!$BK36,1,0),0),0)</f>
        <v>0</v>
      </c>
      <c r="ZR31" s="372">
        <f>IF(ZR$19-'様式３（療養者名簿）（⑤の場合）'!$BJ36+1&lt;=15,IF(ZR$19&gt;='様式３（療養者名簿）（⑤の場合）'!$BJ36,IF(ZR$19&lt;='様式３（療養者名簿）（⑤の場合）'!$BK36,1,0),0),0)</f>
        <v>0</v>
      </c>
      <c r="ZS31" s="372">
        <f>IF(ZS$19-'様式３（療養者名簿）（⑤の場合）'!$BJ36+1&lt;=15,IF(ZS$19&gt;='様式３（療養者名簿）（⑤の場合）'!$BJ36,IF(ZS$19&lt;='様式３（療養者名簿）（⑤の場合）'!$BK36,1,0),0),0)</f>
        <v>0</v>
      </c>
      <c r="ZT31" s="372">
        <f>IF(ZT$19-'様式３（療養者名簿）（⑤の場合）'!$BJ36+1&lt;=15,IF(ZT$19&gt;='様式３（療養者名簿）（⑤の場合）'!$BJ36,IF(ZT$19&lt;='様式３（療養者名簿）（⑤の場合）'!$BK36,1,0),0),0)</f>
        <v>0</v>
      </c>
      <c r="ZU31" s="372">
        <f>IF(ZU$19-'様式３（療養者名簿）（⑤の場合）'!$BJ36+1&lt;=15,IF(ZU$19&gt;='様式３（療養者名簿）（⑤の場合）'!$BJ36,IF(ZU$19&lt;='様式３（療養者名簿）（⑤の場合）'!$BK36,1,0),0),0)</f>
        <v>0</v>
      </c>
      <c r="ZV31" s="372">
        <f>IF(ZV$19-'様式３（療養者名簿）（⑤の場合）'!$BJ36+1&lt;=15,IF(ZV$19&gt;='様式３（療養者名簿）（⑤の場合）'!$BJ36,IF(ZV$19&lt;='様式３（療養者名簿）（⑤の場合）'!$BK36,1,0),0),0)</f>
        <v>0</v>
      </c>
      <c r="ZW31" s="372">
        <f>IF(ZW$19-'様式３（療養者名簿）（⑤の場合）'!$BJ36+1&lt;=15,IF(ZW$19&gt;='様式３（療養者名簿）（⑤の場合）'!$BJ36,IF(ZW$19&lt;='様式３（療養者名簿）（⑤の場合）'!$BK36,1,0),0),0)</f>
        <v>0</v>
      </c>
      <c r="ZX31" s="372">
        <f>IF(ZX$19-'様式３（療養者名簿）（⑤の場合）'!$BJ36+1&lt;=15,IF(ZX$19&gt;='様式３（療養者名簿）（⑤の場合）'!$BJ36,IF(ZX$19&lt;='様式３（療養者名簿）（⑤の場合）'!$BK36,1,0),0),0)</f>
        <v>0</v>
      </c>
      <c r="ZY31" s="372">
        <f>IF(ZY$19-'様式３（療養者名簿）（⑤の場合）'!$BJ36+1&lt;=15,IF(ZY$19&gt;='様式３（療養者名簿）（⑤の場合）'!$BJ36,IF(ZY$19&lt;='様式３（療養者名簿）（⑤の場合）'!$BK36,1,0),0),0)</f>
        <v>0</v>
      </c>
      <c r="ZZ31" s="372">
        <f>IF(ZZ$19-'様式３（療養者名簿）（⑤の場合）'!$BJ36+1&lt;=15,IF(ZZ$19&gt;='様式３（療養者名簿）（⑤の場合）'!$BJ36,IF(ZZ$19&lt;='様式３（療養者名簿）（⑤の場合）'!$BK36,1,0),0),0)</f>
        <v>0</v>
      </c>
      <c r="AAA31" s="372">
        <f>IF(AAA$19-'様式３（療養者名簿）（⑤の場合）'!$BJ36+1&lt;=15,IF(AAA$19&gt;='様式３（療養者名簿）（⑤の場合）'!$BJ36,IF(AAA$19&lt;='様式３（療養者名簿）（⑤の場合）'!$BK36,1,0),0),0)</f>
        <v>0</v>
      </c>
      <c r="AAB31" s="372">
        <f>IF(AAB$19-'様式３（療養者名簿）（⑤の場合）'!$BJ36+1&lt;=15,IF(AAB$19&gt;='様式３（療養者名簿）（⑤の場合）'!$BJ36,IF(AAB$19&lt;='様式３（療養者名簿）（⑤の場合）'!$BK36,1,0),0),0)</f>
        <v>0</v>
      </c>
      <c r="AAC31" s="372">
        <f>IF(AAC$19-'様式３（療養者名簿）（⑤の場合）'!$BJ36+1&lt;=15,IF(AAC$19&gt;='様式３（療養者名簿）（⑤の場合）'!$BJ36,IF(AAC$19&lt;='様式３（療養者名簿）（⑤の場合）'!$BK36,1,0),0),0)</f>
        <v>0</v>
      </c>
      <c r="AAD31" s="372">
        <f>IF(AAD$19-'様式３（療養者名簿）（⑤の場合）'!$BJ36+1&lt;=15,IF(AAD$19&gt;='様式３（療養者名簿）（⑤の場合）'!$BJ36,IF(AAD$19&lt;='様式３（療養者名簿）（⑤の場合）'!$BK36,1,0),0),0)</f>
        <v>0</v>
      </c>
      <c r="AAE31" s="372">
        <f>IF(AAE$19-'様式３（療養者名簿）（⑤の場合）'!$BJ36+1&lt;=15,IF(AAE$19&gt;='様式３（療養者名簿）（⑤の場合）'!$BJ36,IF(AAE$19&lt;='様式３（療養者名簿）（⑤の場合）'!$BK36,1,0),0),0)</f>
        <v>0</v>
      </c>
      <c r="AAF31" s="372">
        <f>IF(AAF$19-'様式３（療養者名簿）（⑤の場合）'!$BJ36+1&lt;=15,IF(AAF$19&gt;='様式３（療養者名簿）（⑤の場合）'!$BJ36,IF(AAF$19&lt;='様式３（療養者名簿）（⑤の場合）'!$BK36,1,0),0),0)</f>
        <v>0</v>
      </c>
      <c r="AAG31" s="372">
        <f>IF(AAG$19-'様式３（療養者名簿）（⑤の場合）'!$BJ36+1&lt;=15,IF(AAG$19&gt;='様式３（療養者名簿）（⑤の場合）'!$BJ36,IF(AAG$19&lt;='様式３（療養者名簿）（⑤の場合）'!$BK36,1,0),0),0)</f>
        <v>0</v>
      </c>
      <c r="AAH31" s="372">
        <f>IF(AAH$19-'様式３（療養者名簿）（⑤の場合）'!$BJ36+1&lt;=15,IF(AAH$19&gt;='様式３（療養者名簿）（⑤の場合）'!$BJ36,IF(AAH$19&lt;='様式３（療養者名簿）（⑤の場合）'!$BK36,1,0),0),0)</f>
        <v>0</v>
      </c>
      <c r="AAI31" s="372">
        <f>IF(AAI$19-'様式３（療養者名簿）（⑤の場合）'!$BJ36+1&lt;=15,IF(AAI$19&gt;='様式３（療養者名簿）（⑤の場合）'!$BJ36,IF(AAI$19&lt;='様式３（療養者名簿）（⑤の場合）'!$BK36,1,0),0),0)</f>
        <v>0</v>
      </c>
      <c r="AAJ31" s="372">
        <f>IF(AAJ$19-'様式３（療養者名簿）（⑤の場合）'!$BJ36+1&lt;=15,IF(AAJ$19&gt;='様式３（療養者名簿）（⑤の場合）'!$BJ36,IF(AAJ$19&lt;='様式３（療養者名簿）（⑤の場合）'!$BK36,1,0),0),0)</f>
        <v>0</v>
      </c>
      <c r="AAK31" s="372">
        <f>IF(AAK$19-'様式３（療養者名簿）（⑤の場合）'!$BJ36+1&lt;=15,IF(AAK$19&gt;='様式３（療養者名簿）（⑤の場合）'!$BJ36,IF(AAK$19&lt;='様式３（療養者名簿）（⑤の場合）'!$BK36,1,0),0),0)</f>
        <v>0</v>
      </c>
      <c r="AAL31" s="372">
        <f>IF(AAL$19-'様式３（療養者名簿）（⑤の場合）'!$BJ36+1&lt;=15,IF(AAL$19&gt;='様式３（療養者名簿）（⑤の場合）'!$BJ36,IF(AAL$19&lt;='様式３（療養者名簿）（⑤の場合）'!$BK36,1,0),0),0)</f>
        <v>0</v>
      </c>
      <c r="AAM31" s="372">
        <f>IF(AAM$19-'様式３（療養者名簿）（⑤の場合）'!$BJ36+1&lt;=15,IF(AAM$19&gt;='様式３（療養者名簿）（⑤の場合）'!$BJ36,IF(AAM$19&lt;='様式３（療養者名簿）（⑤の場合）'!$BK36,1,0),0),0)</f>
        <v>0</v>
      </c>
      <c r="AAN31" s="372">
        <f>IF(AAN$19-'様式３（療養者名簿）（⑤の場合）'!$BJ36+1&lt;=15,IF(AAN$19&gt;='様式３（療養者名簿）（⑤の場合）'!$BJ36,IF(AAN$19&lt;='様式３（療養者名簿）（⑤の場合）'!$BK36,1,0),0),0)</f>
        <v>0</v>
      </c>
      <c r="AAO31" s="372">
        <f>IF(AAO$19-'様式３（療養者名簿）（⑤の場合）'!$BJ36+1&lt;=15,IF(AAO$19&gt;='様式３（療養者名簿）（⑤の場合）'!$BJ36,IF(AAO$19&lt;='様式３（療養者名簿）（⑤の場合）'!$BK36,1,0),0),0)</f>
        <v>0</v>
      </c>
      <c r="AAP31" s="372">
        <f>IF(AAP$19-'様式３（療養者名簿）（⑤の場合）'!$BJ36+1&lt;=15,IF(AAP$19&gt;='様式３（療養者名簿）（⑤の場合）'!$BJ36,IF(AAP$19&lt;='様式３（療養者名簿）（⑤の場合）'!$BK36,1,0),0),0)</f>
        <v>0</v>
      </c>
      <c r="AAQ31" s="372">
        <f>IF(AAQ$19-'様式３（療養者名簿）（⑤の場合）'!$BJ36+1&lt;=15,IF(AAQ$19&gt;='様式３（療養者名簿）（⑤の場合）'!$BJ36,IF(AAQ$19&lt;='様式３（療養者名簿）（⑤の場合）'!$BK36,1,0),0),0)</f>
        <v>0</v>
      </c>
      <c r="AAR31" s="372">
        <f>IF(AAR$19-'様式３（療養者名簿）（⑤の場合）'!$BJ36+1&lt;=15,IF(AAR$19&gt;='様式３（療養者名簿）（⑤の場合）'!$BJ36,IF(AAR$19&lt;='様式３（療養者名簿）（⑤の場合）'!$BK36,1,0),0),0)</f>
        <v>0</v>
      </c>
      <c r="AAS31" s="372">
        <f>IF(AAS$19-'様式３（療養者名簿）（⑤の場合）'!$BJ36+1&lt;=15,IF(AAS$19&gt;='様式３（療養者名簿）（⑤の場合）'!$BJ36,IF(AAS$19&lt;='様式３（療養者名簿）（⑤の場合）'!$BK36,1,0),0),0)</f>
        <v>0</v>
      </c>
      <c r="AAT31" s="372">
        <f>IF(AAT$19-'様式３（療養者名簿）（⑤の場合）'!$BJ36+1&lt;=15,IF(AAT$19&gt;='様式３（療養者名簿）（⑤の場合）'!$BJ36,IF(AAT$19&lt;='様式３（療養者名簿）（⑤の場合）'!$BK36,1,0),0),0)</f>
        <v>0</v>
      </c>
      <c r="AAU31" s="372">
        <f>IF(AAU$19-'様式３（療養者名簿）（⑤の場合）'!$BJ36+1&lt;=15,IF(AAU$19&gt;='様式３（療養者名簿）（⑤の場合）'!$BJ36,IF(AAU$19&lt;='様式３（療養者名簿）（⑤の場合）'!$BK36,1,0),0),0)</f>
        <v>0</v>
      </c>
      <c r="AAV31" s="372">
        <f>IF(AAV$19-'様式３（療養者名簿）（⑤の場合）'!$BJ36+1&lt;=15,IF(AAV$19&gt;='様式３（療養者名簿）（⑤の場合）'!$BJ36,IF(AAV$19&lt;='様式３（療養者名簿）（⑤の場合）'!$BK36,1,0),0),0)</f>
        <v>0</v>
      </c>
      <c r="AAW31" s="372">
        <f>IF(AAW$19-'様式３（療養者名簿）（⑤の場合）'!$BJ36+1&lt;=15,IF(AAW$19&gt;='様式３（療養者名簿）（⑤の場合）'!$BJ36,IF(AAW$19&lt;='様式３（療養者名簿）（⑤の場合）'!$BK36,1,0),0),0)</f>
        <v>0</v>
      </c>
      <c r="AAX31" s="372">
        <f>IF(AAX$19-'様式３（療養者名簿）（⑤の場合）'!$BJ36+1&lt;=15,IF(AAX$19&gt;='様式３（療養者名簿）（⑤の場合）'!$BJ36,IF(AAX$19&lt;='様式３（療養者名簿）（⑤の場合）'!$BK36,1,0),0),0)</f>
        <v>0</v>
      </c>
      <c r="AAY31" s="372">
        <f>IF(AAY$19-'様式３（療養者名簿）（⑤の場合）'!$BJ36+1&lt;=15,IF(AAY$19&gt;='様式３（療養者名簿）（⑤の場合）'!$BJ36,IF(AAY$19&lt;='様式３（療養者名簿）（⑤の場合）'!$BK36,1,0),0),0)</f>
        <v>0</v>
      </c>
      <c r="AAZ31" s="372">
        <f>IF(AAZ$19-'様式３（療養者名簿）（⑤の場合）'!$BJ36+1&lt;=15,IF(AAZ$19&gt;='様式３（療養者名簿）（⑤の場合）'!$BJ36,IF(AAZ$19&lt;='様式３（療養者名簿）（⑤の場合）'!$BK36,1,0),0),0)</f>
        <v>0</v>
      </c>
      <c r="ABA31" s="372">
        <f>IF(ABA$19-'様式３（療養者名簿）（⑤の場合）'!$BJ36+1&lt;=15,IF(ABA$19&gt;='様式３（療養者名簿）（⑤の場合）'!$BJ36,IF(ABA$19&lt;='様式３（療養者名簿）（⑤の場合）'!$BK36,1,0),0),0)</f>
        <v>0</v>
      </c>
      <c r="ABB31" s="372">
        <f>IF(ABB$19-'様式３（療養者名簿）（⑤の場合）'!$BJ36+1&lt;=15,IF(ABB$19&gt;='様式３（療養者名簿）（⑤の場合）'!$BJ36,IF(ABB$19&lt;='様式３（療養者名簿）（⑤の場合）'!$BK36,1,0),0),0)</f>
        <v>0</v>
      </c>
      <c r="ABC31" s="372">
        <f>IF(ABC$19-'様式３（療養者名簿）（⑤の場合）'!$BJ36+1&lt;=15,IF(ABC$19&gt;='様式３（療養者名簿）（⑤の場合）'!$BJ36,IF(ABC$19&lt;='様式３（療養者名簿）（⑤の場合）'!$BK36,1,0),0),0)</f>
        <v>0</v>
      </c>
      <c r="ABD31" s="372">
        <f>IF(ABD$19-'様式３（療養者名簿）（⑤の場合）'!$BJ36+1&lt;=15,IF(ABD$19&gt;='様式３（療養者名簿）（⑤の場合）'!$BJ36,IF(ABD$19&lt;='様式３（療養者名簿）（⑤の場合）'!$BK36,1,0),0),0)</f>
        <v>0</v>
      </c>
    </row>
    <row r="32" spans="1:732" ht="42" customHeight="1">
      <c r="A32" s="250">
        <f>'様式３（療養者名簿）（⑤の場合）'!C37</f>
        <v>0</v>
      </c>
      <c r="B32" s="365">
        <f>IF(B$19-'様式３（療養者名簿）（⑤の場合）'!$BJ37+1&lt;=15,IF(B$19&gt;='様式３（療養者名簿）（⑤の場合）'!$BJ37,IF(B$19&lt;='様式３（療養者名簿）（⑤の場合）'!$BK37,1,0),0),0)</f>
        <v>0</v>
      </c>
      <c r="C32" s="365">
        <f>IF(C$19-'様式３（療養者名簿）（⑤の場合）'!$BJ37+1&lt;=15,IF(C$19&gt;='様式３（療養者名簿）（⑤の場合）'!$BJ37,IF(C$19&lt;='様式３（療養者名簿）（⑤の場合）'!$BK37,1,0),0),0)</f>
        <v>0</v>
      </c>
      <c r="D32" s="365">
        <f>IF(D$19-'様式３（療養者名簿）（⑤の場合）'!$BJ37+1&lt;=15,IF(D$19&gt;='様式３（療養者名簿）（⑤の場合）'!$BJ37,IF(D$19&lt;='様式３（療養者名簿）（⑤の場合）'!$BK37,1,0),0),0)</f>
        <v>0</v>
      </c>
      <c r="E32" s="365">
        <f>IF(E$19-'様式３（療養者名簿）（⑤の場合）'!$BJ37+1&lt;=15,IF(E$19&gt;='様式３（療養者名簿）（⑤の場合）'!$BJ37,IF(E$19&lt;='様式３（療養者名簿）（⑤の場合）'!$BK37,1,0),0),0)</f>
        <v>0</v>
      </c>
      <c r="F32" s="365">
        <f>IF(F$19-'様式３（療養者名簿）（⑤の場合）'!$BJ37+1&lt;=15,IF(F$19&gt;='様式３（療養者名簿）（⑤の場合）'!$BJ37,IF(F$19&lt;='様式３（療養者名簿）（⑤の場合）'!$BK37,1,0),0),0)</f>
        <v>0</v>
      </c>
      <c r="G32" s="365">
        <f>IF(G$19-'様式３（療養者名簿）（⑤の場合）'!$BJ37+1&lt;=15,IF(G$19&gt;='様式３（療養者名簿）（⑤の場合）'!$BJ37,IF(G$19&lt;='様式３（療養者名簿）（⑤の場合）'!$BK37,1,0),0),0)</f>
        <v>0</v>
      </c>
      <c r="H32" s="365">
        <f>IF(H$19-'様式３（療養者名簿）（⑤の場合）'!$BJ37+1&lt;=15,IF(H$19&gt;='様式３（療養者名簿）（⑤の場合）'!$BJ37,IF(H$19&lt;='様式３（療養者名簿）（⑤の場合）'!$BK37,1,0),0),0)</f>
        <v>0</v>
      </c>
      <c r="I32" s="365">
        <f>IF(I$19-'様式３（療養者名簿）（⑤の場合）'!$BJ37+1&lt;=15,IF(I$19&gt;='様式３（療養者名簿）（⑤の場合）'!$BJ37,IF(I$19&lt;='様式３（療養者名簿）（⑤の場合）'!$BK37,1,0),0),0)</f>
        <v>0</v>
      </c>
      <c r="J32" s="365">
        <f>IF(J$19-'様式３（療養者名簿）（⑤の場合）'!$BJ37+1&lt;=15,IF(J$19&gt;='様式３（療養者名簿）（⑤の場合）'!$BJ37,IF(J$19&lt;='様式３（療養者名簿）（⑤の場合）'!$BK37,1,0),0),0)</f>
        <v>0</v>
      </c>
      <c r="K32" s="365">
        <f>IF(K$19-'様式３（療養者名簿）（⑤の場合）'!$BJ37+1&lt;=15,IF(K$19&gt;='様式３（療養者名簿）（⑤の場合）'!$BJ37,IF(K$19&lt;='様式３（療養者名簿）（⑤の場合）'!$BK37,1,0),0),0)</f>
        <v>0</v>
      </c>
      <c r="L32" s="365">
        <f>IF(L$19-'様式３（療養者名簿）（⑤の場合）'!$BJ37+1&lt;=15,IF(L$19&gt;='様式３（療養者名簿）（⑤の場合）'!$BJ37,IF(L$19&lt;='様式３（療養者名簿）（⑤の場合）'!$BK37,1,0),0),0)</f>
        <v>0</v>
      </c>
      <c r="M32" s="365">
        <f>IF(M$19-'様式３（療養者名簿）（⑤の場合）'!$BJ37+1&lt;=15,IF(M$19&gt;='様式３（療養者名簿）（⑤の場合）'!$BJ37,IF(M$19&lt;='様式３（療養者名簿）（⑤の場合）'!$BK37,1,0),0),0)</f>
        <v>0</v>
      </c>
      <c r="N32" s="365">
        <f>IF(N$19-'様式３（療養者名簿）（⑤の場合）'!$BJ37+1&lt;=15,IF(N$19&gt;='様式３（療養者名簿）（⑤の場合）'!$BJ37,IF(N$19&lt;='様式３（療養者名簿）（⑤の場合）'!$BK37,1,0),0),0)</f>
        <v>0</v>
      </c>
      <c r="O32" s="365">
        <f>IF(O$19-'様式３（療養者名簿）（⑤の場合）'!$BJ37+1&lt;=15,IF(O$19&gt;='様式３（療養者名簿）（⑤の場合）'!$BJ37,IF(O$19&lt;='様式３（療養者名簿）（⑤の場合）'!$BK37,1,0),0),0)</f>
        <v>0</v>
      </c>
      <c r="P32" s="365">
        <f>IF(P$19-'様式３（療養者名簿）（⑤の場合）'!$BJ37+1&lt;=15,IF(P$19&gt;='様式３（療養者名簿）（⑤の場合）'!$BJ37,IF(P$19&lt;='様式３（療養者名簿）（⑤の場合）'!$BK37,1,0),0),0)</f>
        <v>0</v>
      </c>
      <c r="Q32" s="365">
        <f>IF(Q$19-'様式３（療養者名簿）（⑤の場合）'!$BJ37+1&lt;=15,IF(Q$19&gt;='様式３（療養者名簿）（⑤の場合）'!$BJ37,IF(Q$19&lt;='様式３（療養者名簿）（⑤の場合）'!$BK37,1,0),0),0)</f>
        <v>0</v>
      </c>
      <c r="R32" s="365">
        <f>IF(R$19-'様式３（療養者名簿）（⑤の場合）'!$BJ37+1&lt;=15,IF(R$19&gt;='様式３（療養者名簿）（⑤の場合）'!$BJ37,IF(R$19&lt;='様式３（療養者名簿）（⑤の場合）'!$BK37,1,0),0),0)</f>
        <v>0</v>
      </c>
      <c r="S32" s="365">
        <f>IF(S$19-'様式３（療養者名簿）（⑤の場合）'!$BJ37+1&lt;=15,IF(S$19&gt;='様式３（療養者名簿）（⑤の場合）'!$BJ37,IF(S$19&lt;='様式３（療養者名簿）（⑤の場合）'!$BK37,1,0),0),0)</f>
        <v>0</v>
      </c>
      <c r="T32" s="365">
        <f>IF(T$19-'様式３（療養者名簿）（⑤の場合）'!$BJ37+1&lt;=15,IF(T$19&gt;='様式３（療養者名簿）（⑤の場合）'!$BJ37,IF(T$19&lt;='様式３（療養者名簿）（⑤の場合）'!$BK37,1,0),0),0)</f>
        <v>0</v>
      </c>
      <c r="U32" s="365">
        <f>IF(U$19-'様式３（療養者名簿）（⑤の場合）'!$BJ37+1&lt;=15,IF(U$19&gt;='様式３（療養者名簿）（⑤の場合）'!$BJ37,IF(U$19&lt;='様式３（療養者名簿）（⑤の場合）'!$BK37,1,0),0),0)</f>
        <v>0</v>
      </c>
      <c r="V32" s="365">
        <f>IF(V$19-'様式３（療養者名簿）（⑤の場合）'!$BJ37+1&lt;=15,IF(V$19&gt;='様式３（療養者名簿）（⑤の場合）'!$BJ37,IF(V$19&lt;='様式３（療養者名簿）（⑤の場合）'!$BK37,1,0),0),0)</f>
        <v>0</v>
      </c>
      <c r="W32" s="365">
        <f>IF(W$19-'様式３（療養者名簿）（⑤の場合）'!$BJ37+1&lt;=15,IF(W$19&gt;='様式３（療養者名簿）（⑤の場合）'!$BJ37,IF(W$19&lt;='様式３（療養者名簿）（⑤の場合）'!$BK37,1,0),0),0)</f>
        <v>0</v>
      </c>
      <c r="X32" s="365">
        <f>IF(X$19-'様式３（療養者名簿）（⑤の場合）'!$BJ37+1&lt;=15,IF(X$19&gt;='様式３（療養者名簿）（⑤の場合）'!$BJ37,IF(X$19&lt;='様式３（療養者名簿）（⑤の場合）'!$BK37,1,0),0),0)</f>
        <v>0</v>
      </c>
      <c r="Y32" s="365">
        <f>IF(Y$19-'様式３（療養者名簿）（⑤の場合）'!$BJ37+1&lt;=15,IF(Y$19&gt;='様式３（療養者名簿）（⑤の場合）'!$BJ37,IF(Y$19&lt;='様式３（療養者名簿）（⑤の場合）'!$BK37,1,0),0),0)</f>
        <v>0</v>
      </c>
      <c r="Z32" s="365">
        <f>IF(Z$19-'様式３（療養者名簿）（⑤の場合）'!$BJ37+1&lt;=15,IF(Z$19&gt;='様式３（療養者名簿）（⑤の場合）'!$BJ37,IF(Z$19&lt;='様式３（療養者名簿）（⑤の場合）'!$BK37,1,0),0),0)</f>
        <v>0</v>
      </c>
      <c r="AA32" s="365">
        <f>IF(AA$19-'様式３（療養者名簿）（⑤の場合）'!$BJ37+1&lt;=15,IF(AA$19&gt;='様式３（療養者名簿）（⑤の場合）'!$BJ37,IF(AA$19&lt;='様式３（療養者名簿）（⑤の場合）'!$BK37,1,0),0),0)</f>
        <v>0</v>
      </c>
      <c r="AB32" s="365">
        <f>IF(AB$19-'様式３（療養者名簿）（⑤の場合）'!$BJ37+1&lt;=15,IF(AB$19&gt;='様式３（療養者名簿）（⑤の場合）'!$BJ37,IF(AB$19&lt;='様式３（療養者名簿）（⑤の場合）'!$BK37,1,0),0),0)</f>
        <v>0</v>
      </c>
      <c r="AC32" s="365">
        <f>IF(AC$19-'様式３（療養者名簿）（⑤の場合）'!$BJ37+1&lt;=15,IF(AC$19&gt;='様式３（療養者名簿）（⑤の場合）'!$BJ37,IF(AC$19&lt;='様式３（療養者名簿）（⑤の場合）'!$BK37,1,0),0),0)</f>
        <v>0</v>
      </c>
      <c r="AD32" s="365">
        <f>IF(AD$19-'様式３（療養者名簿）（⑤の場合）'!$BJ37+1&lt;=15,IF(AD$19&gt;='様式３（療養者名簿）（⑤の場合）'!$BJ37,IF(AD$19&lt;='様式３（療養者名簿）（⑤の場合）'!$BK37,1,0),0),0)</f>
        <v>0</v>
      </c>
      <c r="AE32" s="365">
        <f>IF(AE$19-'様式３（療養者名簿）（⑤の場合）'!$BJ37+1&lt;=15,IF(AE$19&gt;='様式３（療養者名簿）（⑤の場合）'!$BJ37,IF(AE$19&lt;='様式３（療養者名簿）（⑤の場合）'!$BK37,1,0),0),0)</f>
        <v>0</v>
      </c>
      <c r="AF32" s="365">
        <f>IF(AF$19-'様式３（療養者名簿）（⑤の場合）'!$BJ37+1&lt;=15,IF(AF$19&gt;='様式３（療養者名簿）（⑤の場合）'!$BJ37,IF(AF$19&lt;='様式３（療養者名簿）（⑤の場合）'!$BK37,1,0),0),0)</f>
        <v>0</v>
      </c>
      <c r="AG32" s="365">
        <f>IF(AG$19-'様式３（療養者名簿）（⑤の場合）'!$BJ37+1&lt;=15,IF(AG$19&gt;='様式３（療養者名簿）（⑤の場合）'!$BJ37,IF(AG$19&lt;='様式３（療養者名簿）（⑤の場合）'!$BK37,1,0),0),0)</f>
        <v>0</v>
      </c>
      <c r="AH32" s="365">
        <f>IF(AH$19-'様式３（療養者名簿）（⑤の場合）'!$BJ37+1&lt;=15,IF(AH$19&gt;='様式３（療養者名簿）（⑤の場合）'!$BJ37,IF(AH$19&lt;='様式３（療養者名簿）（⑤の場合）'!$BK37,1,0),0),0)</f>
        <v>0</v>
      </c>
      <c r="AI32" s="365">
        <f>IF(AI$19-'様式３（療養者名簿）（⑤の場合）'!$BJ37+1&lt;=15,IF(AI$19&gt;='様式３（療養者名簿）（⑤の場合）'!$BJ37,IF(AI$19&lt;='様式３（療養者名簿）（⑤の場合）'!$BK37,1,0),0),0)</f>
        <v>0</v>
      </c>
      <c r="AJ32" s="365">
        <f>IF(AJ$19-'様式３（療養者名簿）（⑤の場合）'!$BJ37+1&lt;=15,IF(AJ$19&gt;='様式３（療養者名簿）（⑤の場合）'!$BJ37,IF(AJ$19&lt;='様式３（療養者名簿）（⑤の場合）'!$BK37,1,0),0),0)</f>
        <v>0</v>
      </c>
      <c r="AK32" s="365">
        <f>IF(AK$19-'様式３（療養者名簿）（⑤の場合）'!$BJ37+1&lt;=15,IF(AK$19&gt;='様式３（療養者名簿）（⑤の場合）'!$BJ37,IF(AK$19&lt;='様式３（療養者名簿）（⑤の場合）'!$BK37,1,0),0),0)</f>
        <v>0</v>
      </c>
      <c r="AL32" s="365">
        <f>IF(AL$19-'様式３（療養者名簿）（⑤の場合）'!$BJ37+1&lt;=15,IF(AL$19&gt;='様式３（療養者名簿）（⑤の場合）'!$BJ37,IF(AL$19&lt;='様式３（療養者名簿）（⑤の場合）'!$BK37,1,0),0),0)</f>
        <v>0</v>
      </c>
      <c r="AM32" s="365">
        <f>IF(AM$19-'様式３（療養者名簿）（⑤の場合）'!$BJ37+1&lt;=15,IF(AM$19&gt;='様式３（療養者名簿）（⑤の場合）'!$BJ37,IF(AM$19&lt;='様式３（療養者名簿）（⑤の場合）'!$BK37,1,0),0),0)</f>
        <v>0</v>
      </c>
      <c r="AN32" s="365">
        <f>IF(AN$19-'様式３（療養者名簿）（⑤の場合）'!$BJ37+1&lt;=15,IF(AN$19&gt;='様式３（療養者名簿）（⑤の場合）'!$BJ37,IF(AN$19&lt;='様式３（療養者名簿）（⑤の場合）'!$BK37,1,0),0),0)</f>
        <v>0</v>
      </c>
      <c r="AO32" s="365">
        <f>IF(AO$19-'様式３（療養者名簿）（⑤の場合）'!$BJ37+1&lt;=15,IF(AO$19&gt;='様式３（療養者名簿）（⑤の場合）'!$BJ37,IF(AO$19&lt;='様式３（療養者名簿）（⑤の場合）'!$BK37,1,0),0),0)</f>
        <v>0</v>
      </c>
      <c r="AP32" s="365">
        <f>IF(AP$19-'様式３（療養者名簿）（⑤の場合）'!$BJ37+1&lt;=15,IF(AP$19&gt;='様式３（療養者名簿）（⑤の場合）'!$BJ37,IF(AP$19&lt;='様式３（療養者名簿）（⑤の場合）'!$BK37,1,0),0),0)</f>
        <v>0</v>
      </c>
      <c r="AQ32" s="365">
        <f>IF(AQ$19-'様式３（療養者名簿）（⑤の場合）'!$BJ37+1&lt;=15,IF(AQ$19&gt;='様式３（療養者名簿）（⑤の場合）'!$BJ37,IF(AQ$19&lt;='様式３（療養者名簿）（⑤の場合）'!$BK37,1,0),0),0)</f>
        <v>0</v>
      </c>
      <c r="AR32" s="365">
        <f>IF(AR$19-'様式３（療養者名簿）（⑤の場合）'!$BJ37+1&lt;=15,IF(AR$19&gt;='様式３（療養者名簿）（⑤の場合）'!$BJ37,IF(AR$19&lt;='様式３（療養者名簿）（⑤の場合）'!$BK37,1,0),0),0)</f>
        <v>0</v>
      </c>
      <c r="AS32" s="365">
        <f>IF(AS$19-'様式３（療養者名簿）（⑤の場合）'!$BJ37+1&lt;=15,IF(AS$19&gt;='様式３（療養者名簿）（⑤の場合）'!$BJ37,IF(AS$19&lt;='様式３（療養者名簿）（⑤の場合）'!$BK37,1,0),0),0)</f>
        <v>0</v>
      </c>
      <c r="AT32" s="365">
        <f>IF(AT$19-'様式３（療養者名簿）（⑤の場合）'!$BJ37+1&lt;=15,IF(AT$19&gt;='様式３（療養者名簿）（⑤の場合）'!$BJ37,IF(AT$19&lt;='様式３（療養者名簿）（⑤の場合）'!$BK37,1,0),0),0)</f>
        <v>0</v>
      </c>
      <c r="AU32" s="365">
        <f>IF(AU$19-'様式３（療養者名簿）（⑤の場合）'!$BJ37+1&lt;=15,IF(AU$19&gt;='様式３（療養者名簿）（⑤の場合）'!$BJ37,IF(AU$19&lt;='様式３（療養者名簿）（⑤の場合）'!$BK37,1,0),0),0)</f>
        <v>0</v>
      </c>
      <c r="AV32" s="365">
        <f>IF(AV$19-'様式３（療養者名簿）（⑤の場合）'!$BJ37+1&lt;=15,IF(AV$19&gt;='様式３（療養者名簿）（⑤の場合）'!$BJ37,IF(AV$19&lt;='様式３（療養者名簿）（⑤の場合）'!$BK37,1,0),0),0)</f>
        <v>0</v>
      </c>
      <c r="AW32" s="365">
        <f>IF(AW$19-'様式３（療養者名簿）（⑤の場合）'!$BJ37+1&lt;=15,IF(AW$19&gt;='様式３（療養者名簿）（⑤の場合）'!$BJ37,IF(AW$19&lt;='様式３（療養者名簿）（⑤の場合）'!$BK37,1,0),0),0)</f>
        <v>0</v>
      </c>
      <c r="AX32" s="365">
        <f>IF(AX$19-'様式３（療養者名簿）（⑤の場合）'!$BJ37+1&lt;=15,IF(AX$19&gt;='様式３（療養者名簿）（⑤の場合）'!$BJ37,IF(AX$19&lt;='様式３（療養者名簿）（⑤の場合）'!$BK37,1,0),0),0)</f>
        <v>0</v>
      </c>
      <c r="AY32" s="365">
        <f>IF(AY$19-'様式３（療養者名簿）（⑤の場合）'!$BJ37+1&lt;=15,IF(AY$19&gt;='様式３（療養者名簿）（⑤の場合）'!$BJ37,IF(AY$19&lt;='様式３（療養者名簿）（⑤の場合）'!$BK37,1,0),0),0)</f>
        <v>0</v>
      </c>
      <c r="AZ32" s="365">
        <f>IF(AZ$19-'様式３（療養者名簿）（⑤の場合）'!$BJ37+1&lt;=15,IF(AZ$19&gt;='様式３（療養者名簿）（⑤の場合）'!$BJ37,IF(AZ$19&lt;='様式３（療養者名簿）（⑤の場合）'!$BK37,1,0),0),0)</f>
        <v>0</v>
      </c>
      <c r="BA32" s="365">
        <f>IF(BA$19-'様式３（療養者名簿）（⑤の場合）'!$BJ37+1&lt;=15,IF(BA$19&gt;='様式３（療養者名簿）（⑤の場合）'!$BJ37,IF(BA$19&lt;='様式３（療養者名簿）（⑤の場合）'!$BK37,1,0),0),0)</f>
        <v>0</v>
      </c>
      <c r="BB32" s="365">
        <f>IF(BB$19-'様式３（療養者名簿）（⑤の場合）'!$BJ37+1&lt;=15,IF(BB$19&gt;='様式３（療養者名簿）（⑤の場合）'!$BJ37,IF(BB$19&lt;='様式３（療養者名簿）（⑤の場合）'!$BK37,1,0),0),0)</f>
        <v>0</v>
      </c>
      <c r="BC32" s="365">
        <f>IF(BC$19-'様式３（療養者名簿）（⑤の場合）'!$BJ37+1&lt;=15,IF(BC$19&gt;='様式３（療養者名簿）（⑤の場合）'!$BJ37,IF(BC$19&lt;='様式３（療養者名簿）（⑤の場合）'!$BK37,1,0),0),0)</f>
        <v>0</v>
      </c>
      <c r="BD32" s="365">
        <f>IF(BD$19-'様式３（療養者名簿）（⑤の場合）'!$BJ37+1&lt;=15,IF(BD$19&gt;='様式３（療養者名簿）（⑤の場合）'!$BJ37,IF(BD$19&lt;='様式３（療養者名簿）（⑤の場合）'!$BK37,1,0),0),0)</f>
        <v>0</v>
      </c>
      <c r="BE32" s="365">
        <f>IF(BE$19-'様式３（療養者名簿）（⑤の場合）'!$BJ37+1&lt;=15,IF(BE$19&gt;='様式３（療養者名簿）（⑤の場合）'!$BJ37,IF(BE$19&lt;='様式３（療養者名簿）（⑤の場合）'!$BK37,1,0),0),0)</f>
        <v>0</v>
      </c>
      <c r="BF32" s="365">
        <f>IF(BF$19-'様式３（療養者名簿）（⑤の場合）'!$BJ37+1&lt;=15,IF(BF$19&gt;='様式３（療養者名簿）（⑤の場合）'!$BJ37,IF(BF$19&lt;='様式３（療養者名簿）（⑤の場合）'!$BK37,1,0),0),0)</f>
        <v>0</v>
      </c>
      <c r="BG32" s="365">
        <f>IF(BG$19-'様式３（療養者名簿）（⑤の場合）'!$BJ37+1&lt;=15,IF(BG$19&gt;='様式３（療養者名簿）（⑤の場合）'!$BJ37,IF(BG$19&lt;='様式３（療養者名簿）（⑤の場合）'!$BK37,1,0),0),0)</f>
        <v>0</v>
      </c>
      <c r="BH32" s="365">
        <f>IF(BH$19-'様式３（療養者名簿）（⑤の場合）'!$BJ37+1&lt;=15,IF(BH$19&gt;='様式３（療養者名簿）（⑤の場合）'!$BJ37,IF(BH$19&lt;='様式３（療養者名簿）（⑤の場合）'!$BK37,1,0),0),0)</f>
        <v>0</v>
      </c>
      <c r="BI32" s="365">
        <f>IF(BI$19-'様式３（療養者名簿）（⑤の場合）'!$BJ37+1&lt;=15,IF(BI$19&gt;='様式３（療養者名簿）（⑤の場合）'!$BJ37,IF(BI$19&lt;='様式３（療養者名簿）（⑤の場合）'!$BK37,1,0),0),0)</f>
        <v>0</v>
      </c>
      <c r="BJ32" s="365">
        <f>IF(BJ$19-'様式３（療養者名簿）（⑤の場合）'!$BJ37+1&lt;=15,IF(BJ$19&gt;='様式３（療養者名簿）（⑤の場合）'!$BJ37,IF(BJ$19&lt;='様式３（療養者名簿）（⑤の場合）'!$BK37,1,0),0),0)</f>
        <v>0</v>
      </c>
      <c r="BK32" s="365">
        <f>IF(BK$19-'様式３（療養者名簿）（⑤の場合）'!$BJ37+1&lt;=15,IF(BK$19&gt;='様式３（療養者名簿）（⑤の場合）'!$BJ37,IF(BK$19&lt;='様式３（療養者名簿）（⑤の場合）'!$BK37,1,0),0),0)</f>
        <v>0</v>
      </c>
      <c r="BL32" s="365">
        <f>IF(BL$19-'様式３（療養者名簿）（⑤の場合）'!$BJ37+1&lt;=15,IF(BL$19&gt;='様式３（療養者名簿）（⑤の場合）'!$BJ37,IF(BL$19&lt;='様式３（療養者名簿）（⑤の場合）'!$BK37,1,0),0),0)</f>
        <v>0</v>
      </c>
      <c r="BM32" s="365">
        <f>IF(BM$19-'様式３（療養者名簿）（⑤の場合）'!$BJ37+1&lt;=15,IF(BM$19&gt;='様式３（療養者名簿）（⑤の場合）'!$BJ37,IF(BM$19&lt;='様式３（療養者名簿）（⑤の場合）'!$BK37,1,0),0),0)</f>
        <v>0</v>
      </c>
      <c r="BN32" s="365">
        <f>IF(BN$19-'様式３（療養者名簿）（⑤の場合）'!$BJ37+1&lt;=15,IF(BN$19&gt;='様式３（療養者名簿）（⑤の場合）'!$BJ37,IF(BN$19&lt;='様式３（療養者名簿）（⑤の場合）'!$BK37,1,0),0),0)</f>
        <v>0</v>
      </c>
      <c r="BO32" s="365">
        <f>IF(BO$19-'様式３（療養者名簿）（⑤の場合）'!$BJ37+1&lt;=15,IF(BO$19&gt;='様式３（療養者名簿）（⑤の場合）'!$BJ37,IF(BO$19&lt;='様式３（療養者名簿）（⑤の場合）'!$BK37,1,0),0),0)</f>
        <v>0</v>
      </c>
      <c r="BP32" s="365">
        <f>IF(BP$19-'様式３（療養者名簿）（⑤の場合）'!$BJ37+1&lt;=15,IF(BP$19&gt;='様式３（療養者名簿）（⑤の場合）'!$BJ37,IF(BP$19&lt;='様式３（療養者名簿）（⑤の場合）'!$BK37,1,0),0),0)</f>
        <v>0</v>
      </c>
      <c r="BQ32" s="365">
        <f>IF(BQ$19-'様式３（療養者名簿）（⑤の場合）'!$BJ37+1&lt;=15,IF(BQ$19&gt;='様式３（療養者名簿）（⑤の場合）'!$BJ37,IF(BQ$19&lt;='様式３（療養者名簿）（⑤の場合）'!$BK37,1,0),0),0)</f>
        <v>0</v>
      </c>
      <c r="BR32" s="365">
        <f>IF(BR$19-'様式３（療養者名簿）（⑤の場合）'!$BJ37+1&lt;=15,IF(BR$19&gt;='様式３（療養者名簿）（⑤の場合）'!$BJ37,IF(BR$19&lt;='様式３（療養者名簿）（⑤の場合）'!$BK37,1,0),0),0)</f>
        <v>0</v>
      </c>
      <c r="BS32" s="365">
        <f>IF(BS$19-'様式３（療養者名簿）（⑤の場合）'!$BJ37+1&lt;=15,IF(BS$19&gt;='様式３（療養者名簿）（⑤の場合）'!$BJ37,IF(BS$19&lt;='様式３（療養者名簿）（⑤の場合）'!$BK37,1,0),0),0)</f>
        <v>0</v>
      </c>
      <c r="BT32" s="365">
        <f>IF(BT$19-'様式３（療養者名簿）（⑤の場合）'!$BJ37+1&lt;=15,IF(BT$19&gt;='様式３（療養者名簿）（⑤の場合）'!$BJ37,IF(BT$19&lt;='様式３（療養者名簿）（⑤の場合）'!$BK37,1,0),0),0)</f>
        <v>0</v>
      </c>
      <c r="BU32" s="365">
        <f>IF(BU$19-'様式３（療養者名簿）（⑤の場合）'!$BJ37+1&lt;=15,IF(BU$19&gt;='様式３（療養者名簿）（⑤の場合）'!$BJ37,IF(BU$19&lt;='様式３（療養者名簿）（⑤の場合）'!$BK37,1,0),0),0)</f>
        <v>0</v>
      </c>
      <c r="BV32" s="365">
        <f>IF(BV$19-'様式３（療養者名簿）（⑤の場合）'!$BJ37+1&lt;=15,IF(BV$19&gt;='様式３（療養者名簿）（⑤の場合）'!$BJ37,IF(BV$19&lt;='様式３（療養者名簿）（⑤の場合）'!$BK37,1,0),0),0)</f>
        <v>0</v>
      </c>
      <c r="BW32" s="365">
        <f>IF(BW$19-'様式３（療養者名簿）（⑤の場合）'!$BJ37+1&lt;=15,IF(BW$19&gt;='様式３（療養者名簿）（⑤の場合）'!$BJ37,IF(BW$19&lt;='様式３（療養者名簿）（⑤の場合）'!$BK37,1,0),0),0)</f>
        <v>0</v>
      </c>
      <c r="BX32" s="365">
        <f>IF(BX$19-'様式３（療養者名簿）（⑤の場合）'!$BJ37+1&lt;=15,IF(BX$19&gt;='様式３（療養者名簿）（⑤の場合）'!$BJ37,IF(BX$19&lt;='様式３（療養者名簿）（⑤の場合）'!$BK37,1,0),0),0)</f>
        <v>0</v>
      </c>
      <c r="BY32" s="365">
        <f>IF(BY$19-'様式３（療養者名簿）（⑤の場合）'!$BJ37+1&lt;=15,IF(BY$19&gt;='様式３（療養者名簿）（⑤の場合）'!$BJ37,IF(BY$19&lt;='様式３（療養者名簿）（⑤の場合）'!$BK37,1,0),0),0)</f>
        <v>0</v>
      </c>
      <c r="BZ32" s="365">
        <f>IF(BZ$19-'様式３（療養者名簿）（⑤の場合）'!$BJ37+1&lt;=15,IF(BZ$19&gt;='様式３（療養者名簿）（⑤の場合）'!$BJ37,IF(BZ$19&lt;='様式３（療養者名簿）（⑤の場合）'!$BK37,1,0),0),0)</f>
        <v>0</v>
      </c>
      <c r="CA32" s="365">
        <f>IF(CA$19-'様式３（療養者名簿）（⑤の場合）'!$BJ37+1&lt;=15,IF(CA$19&gt;='様式３（療養者名簿）（⑤の場合）'!$BJ37,IF(CA$19&lt;='様式３（療養者名簿）（⑤の場合）'!$BK37,1,0),0),0)</f>
        <v>0</v>
      </c>
      <c r="CB32" s="365">
        <f>IF(CB$19-'様式３（療養者名簿）（⑤の場合）'!$BJ37+1&lt;=15,IF(CB$19&gt;='様式３（療養者名簿）（⑤の場合）'!$BJ37,IF(CB$19&lt;='様式３（療養者名簿）（⑤の場合）'!$BK37,1,0),0),0)</f>
        <v>0</v>
      </c>
      <c r="CC32" s="365">
        <f>IF(CC$19-'様式３（療養者名簿）（⑤の場合）'!$BJ37+1&lt;=15,IF(CC$19&gt;='様式３（療養者名簿）（⑤の場合）'!$BJ37,IF(CC$19&lt;='様式３（療養者名簿）（⑤の場合）'!$BK37,1,0),0),0)</f>
        <v>0</v>
      </c>
      <c r="CD32" s="365">
        <f>IF(CD$19-'様式３（療養者名簿）（⑤の場合）'!$BJ37+1&lt;=15,IF(CD$19&gt;='様式３（療養者名簿）（⑤の場合）'!$BJ37,IF(CD$19&lt;='様式３（療養者名簿）（⑤の場合）'!$BK37,1,0),0),0)</f>
        <v>0</v>
      </c>
      <c r="CE32" s="365">
        <f>IF(CE$19-'様式３（療養者名簿）（⑤の場合）'!$BJ37+1&lt;=15,IF(CE$19&gt;='様式３（療養者名簿）（⑤の場合）'!$BJ37,IF(CE$19&lt;='様式３（療養者名簿）（⑤の場合）'!$BK37,1,0),0),0)</f>
        <v>0</v>
      </c>
      <c r="CF32" s="365">
        <f>IF(CF$19-'様式３（療養者名簿）（⑤の場合）'!$BJ37+1&lt;=15,IF(CF$19&gt;='様式３（療養者名簿）（⑤の場合）'!$BJ37,IF(CF$19&lt;='様式３（療養者名簿）（⑤の場合）'!$BK37,1,0),0),0)</f>
        <v>0</v>
      </c>
      <c r="CG32" s="365">
        <f>IF(CG$19-'様式３（療養者名簿）（⑤の場合）'!$BJ37+1&lt;=15,IF(CG$19&gt;='様式３（療養者名簿）（⑤の場合）'!$BJ37,IF(CG$19&lt;='様式３（療養者名簿）（⑤の場合）'!$BK37,1,0),0),0)</f>
        <v>0</v>
      </c>
      <c r="CH32" s="365">
        <f>IF(CH$19-'様式３（療養者名簿）（⑤の場合）'!$BJ37+1&lt;=15,IF(CH$19&gt;='様式３（療養者名簿）（⑤の場合）'!$BJ37,IF(CH$19&lt;='様式３（療養者名簿）（⑤の場合）'!$BK37,1,0),0),0)</f>
        <v>0</v>
      </c>
      <c r="CI32" s="365">
        <f>IF(CI$19-'様式３（療養者名簿）（⑤の場合）'!$BJ37+1&lt;=15,IF(CI$19&gt;='様式３（療養者名簿）（⑤の場合）'!$BJ37,IF(CI$19&lt;='様式３（療養者名簿）（⑤の場合）'!$BK37,1,0),0),0)</f>
        <v>0</v>
      </c>
      <c r="CJ32" s="365">
        <f>IF(CJ$19-'様式３（療養者名簿）（⑤の場合）'!$BJ37+1&lt;=15,IF(CJ$19&gt;='様式３（療養者名簿）（⑤の場合）'!$BJ37,IF(CJ$19&lt;='様式３（療養者名簿）（⑤の場合）'!$BK37,1,0),0),0)</f>
        <v>0</v>
      </c>
      <c r="CK32" s="365">
        <f>IF(CK$19-'様式３（療養者名簿）（⑤の場合）'!$BJ37+1&lt;=15,IF(CK$19&gt;='様式３（療養者名簿）（⑤の場合）'!$BJ37,IF(CK$19&lt;='様式３（療養者名簿）（⑤の場合）'!$BK37,1,0),0),0)</f>
        <v>0</v>
      </c>
      <c r="CL32" s="365">
        <f>IF(CL$19-'様式３（療養者名簿）（⑤の場合）'!$BJ37+1&lt;=15,IF(CL$19&gt;='様式３（療養者名簿）（⑤の場合）'!$BJ37,IF(CL$19&lt;='様式３（療養者名簿）（⑤の場合）'!$BK37,1,0),0),0)</f>
        <v>0</v>
      </c>
      <c r="CM32" s="365">
        <f>IF(CM$19-'様式３（療養者名簿）（⑤の場合）'!$BJ37+1&lt;=15,IF(CM$19&gt;='様式３（療養者名簿）（⑤の場合）'!$BJ37,IF(CM$19&lt;='様式３（療養者名簿）（⑤の場合）'!$BK37,1,0),0),0)</f>
        <v>0</v>
      </c>
      <c r="CN32" s="365">
        <f>IF(CN$19-'様式３（療養者名簿）（⑤の場合）'!$BJ37+1&lt;=15,IF(CN$19&gt;='様式３（療養者名簿）（⑤の場合）'!$BJ37,IF(CN$19&lt;='様式３（療養者名簿）（⑤の場合）'!$BK37,1,0),0),0)</f>
        <v>0</v>
      </c>
      <c r="CO32" s="365">
        <f>IF(CO$19-'様式３（療養者名簿）（⑤の場合）'!$BJ37+1&lt;=15,IF(CO$19&gt;='様式３（療養者名簿）（⑤の場合）'!$BJ37,IF(CO$19&lt;='様式３（療養者名簿）（⑤の場合）'!$BK37,1,0),0),0)</f>
        <v>0</v>
      </c>
      <c r="CP32" s="365">
        <f>IF(CP$19-'様式３（療養者名簿）（⑤の場合）'!$BJ37+1&lt;=15,IF(CP$19&gt;='様式３（療養者名簿）（⑤の場合）'!$BJ37,IF(CP$19&lt;='様式３（療養者名簿）（⑤の場合）'!$BK37,1,0),0),0)</f>
        <v>0</v>
      </c>
      <c r="CQ32" s="365">
        <f>IF(CQ$19-'様式３（療養者名簿）（⑤の場合）'!$BJ37+1&lt;=15,IF(CQ$19&gt;='様式３（療養者名簿）（⑤の場合）'!$BJ37,IF(CQ$19&lt;='様式３（療養者名簿）（⑤の場合）'!$BK37,1,0),0),0)</f>
        <v>0</v>
      </c>
      <c r="CR32" s="365">
        <f>IF(CR$19-'様式３（療養者名簿）（⑤の場合）'!$BJ37+1&lt;=15,IF(CR$19&gt;='様式３（療養者名簿）（⑤の場合）'!$BJ37,IF(CR$19&lt;='様式３（療養者名簿）（⑤の場合）'!$BK37,1,0),0),0)</f>
        <v>0</v>
      </c>
      <c r="CS32" s="365">
        <f>IF(CS$19-'様式３（療養者名簿）（⑤の場合）'!$BJ37+1&lt;=15,IF(CS$19&gt;='様式３（療養者名簿）（⑤の場合）'!$BJ37,IF(CS$19&lt;='様式３（療養者名簿）（⑤の場合）'!$BK37,1,0),0),0)</f>
        <v>0</v>
      </c>
      <c r="CT32" s="365">
        <f>IF(CT$19-'様式３（療養者名簿）（⑤の場合）'!$BJ37+1&lt;=15,IF(CT$19&gt;='様式３（療養者名簿）（⑤の場合）'!$BJ37,IF(CT$19&lt;='様式３（療養者名簿）（⑤の場合）'!$BK37,1,0),0),0)</f>
        <v>0</v>
      </c>
      <c r="CU32" s="365">
        <f>IF(CU$19-'様式３（療養者名簿）（⑤の場合）'!$BJ37+1&lt;=15,IF(CU$19&gt;='様式３（療養者名簿）（⑤の場合）'!$BJ37,IF(CU$19&lt;='様式３（療養者名簿）（⑤の場合）'!$BK37,1,0),0),0)</f>
        <v>0</v>
      </c>
      <c r="CV32" s="365">
        <f>IF(CV$19-'様式３（療養者名簿）（⑤の場合）'!$BJ37+1&lt;=15,IF(CV$19&gt;='様式３（療養者名簿）（⑤の場合）'!$BJ37,IF(CV$19&lt;='様式３（療養者名簿）（⑤の場合）'!$BK37,1,0),0),0)</f>
        <v>0</v>
      </c>
      <c r="CW32" s="365">
        <f>IF(CW$19-'様式３（療養者名簿）（⑤の場合）'!$BJ37+1&lt;=15,IF(CW$19&gt;='様式３（療養者名簿）（⑤の場合）'!$BJ37,IF(CW$19&lt;='様式３（療養者名簿）（⑤の場合）'!$BK37,1,0),0),0)</f>
        <v>0</v>
      </c>
      <c r="CX32" s="365">
        <f>IF(CX$19-'様式３（療養者名簿）（⑤の場合）'!$BJ37+1&lt;=15,IF(CX$19&gt;='様式３（療養者名簿）（⑤の場合）'!$BJ37,IF(CX$19&lt;='様式３（療養者名簿）（⑤の場合）'!$BK37,1,0),0),0)</f>
        <v>0</v>
      </c>
      <c r="CY32" s="365">
        <f>IF(CY$19-'様式３（療養者名簿）（⑤の場合）'!$BJ37+1&lt;=15,IF(CY$19&gt;='様式３（療養者名簿）（⑤の場合）'!$BJ37,IF(CY$19&lt;='様式３（療養者名簿）（⑤の場合）'!$BK37,1,0),0),0)</f>
        <v>0</v>
      </c>
      <c r="CZ32" s="365">
        <f>IF(CZ$19-'様式３（療養者名簿）（⑤の場合）'!$BJ37+1&lt;=15,IF(CZ$19&gt;='様式３（療養者名簿）（⑤の場合）'!$BJ37,IF(CZ$19&lt;='様式３（療養者名簿）（⑤の場合）'!$BK37,1,0),0),0)</f>
        <v>0</v>
      </c>
      <c r="DA32" s="365">
        <f>IF(DA$19-'様式３（療養者名簿）（⑤の場合）'!$BJ37+1&lt;=15,IF(DA$19&gt;='様式３（療養者名簿）（⑤の場合）'!$BJ37,IF(DA$19&lt;='様式３（療養者名簿）（⑤の場合）'!$BK37,1,0),0),0)</f>
        <v>0</v>
      </c>
      <c r="DB32" s="365">
        <f>IF(DB$19-'様式３（療養者名簿）（⑤の場合）'!$BJ37+1&lt;=15,IF(DB$19&gt;='様式３（療養者名簿）（⑤の場合）'!$BJ37,IF(DB$19&lt;='様式３（療養者名簿）（⑤の場合）'!$BK37,1,0),0),0)</f>
        <v>0</v>
      </c>
      <c r="DC32" s="365">
        <f>IF(DC$19-'様式３（療養者名簿）（⑤の場合）'!$BJ37+1&lt;=15,IF(DC$19&gt;='様式３（療養者名簿）（⑤の場合）'!$BJ37,IF(DC$19&lt;='様式３（療養者名簿）（⑤の場合）'!$BK37,1,0),0),0)</f>
        <v>0</v>
      </c>
      <c r="DD32" s="365">
        <f>IF(DD$19-'様式３（療養者名簿）（⑤の場合）'!$BJ37+1&lt;=15,IF(DD$19&gt;='様式３（療養者名簿）（⑤の場合）'!$BJ37,IF(DD$19&lt;='様式３（療養者名簿）（⑤の場合）'!$BK37,1,0),0),0)</f>
        <v>0</v>
      </c>
      <c r="DE32" s="365">
        <f>IF(DE$19-'様式３（療養者名簿）（⑤の場合）'!$BJ37+1&lt;=15,IF(DE$19&gt;='様式３（療養者名簿）（⑤の場合）'!$BJ37,IF(DE$19&lt;='様式３（療養者名簿）（⑤の場合）'!$BK37,1,0),0),0)</f>
        <v>0</v>
      </c>
      <c r="DF32" s="365">
        <f>IF(DF$19-'様式３（療養者名簿）（⑤の場合）'!$BJ37+1&lt;=15,IF(DF$19&gt;='様式３（療養者名簿）（⑤の場合）'!$BJ37,IF(DF$19&lt;='様式３（療養者名簿）（⑤の場合）'!$BK37,1,0),0),0)</f>
        <v>0</v>
      </c>
      <c r="DG32" s="365">
        <f>IF(DG$19-'様式３（療養者名簿）（⑤の場合）'!$BJ37+1&lt;=15,IF(DG$19&gt;='様式３（療養者名簿）（⑤の場合）'!$BJ37,IF(DG$19&lt;='様式３（療養者名簿）（⑤の場合）'!$BK37,1,0),0),0)</f>
        <v>0</v>
      </c>
      <c r="DH32" s="365">
        <f>IF(DH$19-'様式３（療養者名簿）（⑤の場合）'!$BJ37+1&lt;=15,IF(DH$19&gt;='様式３（療養者名簿）（⑤の場合）'!$BJ37,IF(DH$19&lt;='様式３（療養者名簿）（⑤の場合）'!$BK37,1,0),0),0)</f>
        <v>0</v>
      </c>
      <c r="DI32" s="365">
        <f>IF(DI$19-'様式３（療養者名簿）（⑤の場合）'!$BJ37+1&lt;=15,IF(DI$19&gt;='様式３（療養者名簿）（⑤の場合）'!$BJ37,IF(DI$19&lt;='様式３（療養者名簿）（⑤の場合）'!$BK37,1,0),0),0)</f>
        <v>0</v>
      </c>
      <c r="DJ32" s="365">
        <f>IF(DJ$19-'様式３（療養者名簿）（⑤の場合）'!$BJ37+1&lt;=15,IF(DJ$19&gt;='様式３（療養者名簿）（⑤の場合）'!$BJ37,IF(DJ$19&lt;='様式３（療養者名簿）（⑤の場合）'!$BK37,1,0),0),0)</f>
        <v>0</v>
      </c>
      <c r="DK32" s="365">
        <f>IF(DK$19-'様式３（療養者名簿）（⑤の場合）'!$BJ37+1&lt;=15,IF(DK$19&gt;='様式３（療養者名簿）（⑤の場合）'!$BJ37,IF(DK$19&lt;='様式３（療養者名簿）（⑤の場合）'!$BK37,1,0),0),0)</f>
        <v>0</v>
      </c>
      <c r="DL32" s="365">
        <f>IF(DL$19-'様式３（療養者名簿）（⑤の場合）'!$BJ37+1&lt;=15,IF(DL$19&gt;='様式３（療養者名簿）（⑤の場合）'!$BJ37,IF(DL$19&lt;='様式３（療養者名簿）（⑤の場合）'!$BK37,1,0),0),0)</f>
        <v>0</v>
      </c>
      <c r="DM32" s="365">
        <f>IF(DM$19-'様式３（療養者名簿）（⑤の場合）'!$BJ37+1&lt;=15,IF(DM$19&gt;='様式３（療養者名簿）（⑤の場合）'!$BJ37,IF(DM$19&lt;='様式３（療養者名簿）（⑤の場合）'!$BK37,1,0),0),0)</f>
        <v>0</v>
      </c>
      <c r="DN32" s="365">
        <f>IF(DN$19-'様式３（療養者名簿）（⑤の場合）'!$BJ37+1&lt;=15,IF(DN$19&gt;='様式３（療養者名簿）（⑤の場合）'!$BJ37,IF(DN$19&lt;='様式３（療養者名簿）（⑤の場合）'!$BK37,1,0),0),0)</f>
        <v>0</v>
      </c>
      <c r="DO32" s="365">
        <f>IF(DO$19-'様式３（療養者名簿）（⑤の場合）'!$BJ37+1&lt;=15,IF(DO$19&gt;='様式３（療養者名簿）（⑤の場合）'!$BJ37,IF(DO$19&lt;='様式３（療養者名簿）（⑤の場合）'!$BK37,1,0),0),0)</f>
        <v>0</v>
      </c>
      <c r="DP32" s="365">
        <f>IF(DP$19-'様式３（療養者名簿）（⑤の場合）'!$BJ37+1&lt;=15,IF(DP$19&gt;='様式３（療養者名簿）（⑤の場合）'!$BJ37,IF(DP$19&lt;='様式３（療養者名簿）（⑤の場合）'!$BK37,1,0),0),0)</f>
        <v>0</v>
      </c>
      <c r="DQ32" s="365">
        <f>IF(DQ$19-'様式３（療養者名簿）（⑤の場合）'!$BJ37+1&lt;=15,IF(DQ$19&gt;='様式３（療養者名簿）（⑤の場合）'!$BJ37,IF(DQ$19&lt;='様式３（療養者名簿）（⑤の場合）'!$BK37,1,0),0),0)</f>
        <v>0</v>
      </c>
      <c r="DR32" s="365">
        <f>IF(DR$19-'様式３（療養者名簿）（⑤の場合）'!$BJ37+1&lt;=15,IF(DR$19&gt;='様式３（療養者名簿）（⑤の場合）'!$BJ37,IF(DR$19&lt;='様式３（療養者名簿）（⑤の場合）'!$BK37,1,0),0),0)</f>
        <v>0</v>
      </c>
      <c r="DS32" s="365">
        <f>IF(DS$19-'様式３（療養者名簿）（⑤の場合）'!$BJ37+1&lt;=15,IF(DS$19&gt;='様式３（療養者名簿）（⑤の場合）'!$BJ37,IF(DS$19&lt;='様式３（療養者名簿）（⑤の場合）'!$BK37,1,0),0),0)</f>
        <v>0</v>
      </c>
      <c r="DT32" s="365">
        <f>IF(DT$19-'様式３（療養者名簿）（⑤の場合）'!$BJ37+1&lt;=15,IF(DT$19&gt;='様式３（療養者名簿）（⑤の場合）'!$BJ37,IF(DT$19&lt;='様式３（療養者名簿）（⑤の場合）'!$BK37,1,0),0),0)</f>
        <v>0</v>
      </c>
      <c r="DU32" s="365">
        <f>IF(DU$19-'様式３（療養者名簿）（⑤の場合）'!$BJ37+1&lt;=15,IF(DU$19&gt;='様式３（療養者名簿）（⑤の場合）'!$BJ37,IF(DU$19&lt;='様式３（療養者名簿）（⑤の場合）'!$BK37,1,0),0),0)</f>
        <v>0</v>
      </c>
      <c r="DV32" s="365">
        <f>IF(DV$19-'様式３（療養者名簿）（⑤の場合）'!$BJ37+1&lt;=15,IF(DV$19&gt;='様式３（療養者名簿）（⑤の場合）'!$BJ37,IF(DV$19&lt;='様式３（療養者名簿）（⑤の場合）'!$BK37,1,0),0),0)</f>
        <v>0</v>
      </c>
      <c r="DW32" s="365">
        <f>IF(DW$19-'様式３（療養者名簿）（⑤の場合）'!$BJ37+1&lt;=15,IF(DW$19&gt;='様式３（療養者名簿）（⑤の場合）'!$BJ37,IF(DW$19&lt;='様式３（療養者名簿）（⑤の場合）'!$BK37,1,0),0),0)</f>
        <v>0</v>
      </c>
      <c r="DX32" s="365">
        <f>IF(DX$19-'様式３（療養者名簿）（⑤の場合）'!$BJ37+1&lt;=15,IF(DX$19&gt;='様式３（療養者名簿）（⑤の場合）'!$BJ37,IF(DX$19&lt;='様式３（療養者名簿）（⑤の場合）'!$BK37,1,0),0),0)</f>
        <v>0</v>
      </c>
      <c r="DY32" s="365">
        <f>IF(DY$19-'様式３（療養者名簿）（⑤の場合）'!$BJ37+1&lt;=15,IF(DY$19&gt;='様式３（療養者名簿）（⑤の場合）'!$BJ37,IF(DY$19&lt;='様式３（療養者名簿）（⑤の場合）'!$BK37,1,0),0),0)</f>
        <v>0</v>
      </c>
      <c r="DZ32" s="365">
        <f>IF(DZ$19-'様式３（療養者名簿）（⑤の場合）'!$BJ37+1&lt;=15,IF(DZ$19&gt;='様式３（療養者名簿）（⑤の場合）'!$BJ37,IF(DZ$19&lt;='様式３（療養者名簿）（⑤の場合）'!$BK37,1,0),0),0)</f>
        <v>0</v>
      </c>
      <c r="EA32" s="365">
        <f>IF(EA$19-'様式３（療養者名簿）（⑤の場合）'!$BJ37+1&lt;=15,IF(EA$19&gt;='様式３（療養者名簿）（⑤の場合）'!$BJ37,IF(EA$19&lt;='様式３（療養者名簿）（⑤の場合）'!$BK37,1,0),0),0)</f>
        <v>0</v>
      </c>
      <c r="EB32" s="365">
        <f>IF(EB$19-'様式３（療養者名簿）（⑤の場合）'!$BJ37+1&lt;=15,IF(EB$19&gt;='様式３（療養者名簿）（⑤の場合）'!$BJ37,IF(EB$19&lt;='様式３（療養者名簿）（⑤の場合）'!$BK37,1,0),0),0)</f>
        <v>0</v>
      </c>
      <c r="EC32" s="365">
        <f>IF(EC$19-'様式３（療養者名簿）（⑤の場合）'!$BJ37+1&lt;=15,IF(EC$19&gt;='様式３（療養者名簿）（⑤の場合）'!$BJ37,IF(EC$19&lt;='様式３（療養者名簿）（⑤の場合）'!$BK37,1,0),0),0)</f>
        <v>0</v>
      </c>
      <c r="ED32" s="365">
        <f>IF(ED$19-'様式３（療養者名簿）（⑤の場合）'!$BJ37+1&lt;=15,IF(ED$19&gt;='様式３（療養者名簿）（⑤の場合）'!$BJ37,IF(ED$19&lt;='様式３（療養者名簿）（⑤の場合）'!$BK37,1,0),0),0)</f>
        <v>0</v>
      </c>
      <c r="EE32" s="365">
        <f>IF(EE$19-'様式３（療養者名簿）（⑤の場合）'!$BJ37+1&lt;=15,IF(EE$19&gt;='様式３（療養者名簿）（⑤の場合）'!$BJ37,IF(EE$19&lt;='様式３（療養者名簿）（⑤の場合）'!$BK37,1,0),0),0)</f>
        <v>0</v>
      </c>
      <c r="EF32" s="365">
        <f>IF(EF$19-'様式３（療養者名簿）（⑤の場合）'!$BJ37+1&lt;=15,IF(EF$19&gt;='様式３（療養者名簿）（⑤の場合）'!$BJ37,IF(EF$19&lt;='様式３（療養者名簿）（⑤の場合）'!$BK37,1,0),0),0)</f>
        <v>0</v>
      </c>
      <c r="EG32" s="365">
        <f>IF(EG$19-'様式３（療養者名簿）（⑤の場合）'!$BJ37+1&lt;=15,IF(EG$19&gt;='様式３（療養者名簿）（⑤の場合）'!$BJ37,IF(EG$19&lt;='様式３（療養者名簿）（⑤の場合）'!$BK37,1,0),0),0)</f>
        <v>0</v>
      </c>
      <c r="EH32" s="365">
        <f>IF(EH$19-'様式３（療養者名簿）（⑤の場合）'!$BJ37+1&lt;=15,IF(EH$19&gt;='様式３（療養者名簿）（⑤の場合）'!$BJ37,IF(EH$19&lt;='様式３（療養者名簿）（⑤の場合）'!$BK37,1,0),0),0)</f>
        <v>0</v>
      </c>
      <c r="EI32" s="365">
        <f>IF(EI$19-'様式３（療養者名簿）（⑤の場合）'!$BJ37+1&lt;=15,IF(EI$19&gt;='様式３（療養者名簿）（⑤の場合）'!$BJ37,IF(EI$19&lt;='様式３（療養者名簿）（⑤の場合）'!$BK37,1,0),0),0)</f>
        <v>0</v>
      </c>
      <c r="EJ32" s="365">
        <f>IF(EJ$19-'様式３（療養者名簿）（⑤の場合）'!$BJ37+1&lt;=15,IF(EJ$19&gt;='様式３（療養者名簿）（⑤の場合）'!$BJ37,IF(EJ$19&lt;='様式３（療養者名簿）（⑤の場合）'!$BK37,1,0),0),0)</f>
        <v>0</v>
      </c>
      <c r="EK32" s="365">
        <f>IF(EK$19-'様式３（療養者名簿）（⑤の場合）'!$BJ37+1&lt;=15,IF(EK$19&gt;='様式３（療養者名簿）（⑤の場合）'!$BJ37,IF(EK$19&lt;='様式３（療養者名簿）（⑤の場合）'!$BK37,1,0),0),0)</f>
        <v>0</v>
      </c>
      <c r="EL32" s="365">
        <f>IF(EL$19-'様式３（療養者名簿）（⑤の場合）'!$BJ37+1&lt;=15,IF(EL$19&gt;='様式３（療養者名簿）（⑤の場合）'!$BJ37,IF(EL$19&lt;='様式３（療養者名簿）（⑤の場合）'!$BK37,1,0),0),0)</f>
        <v>0</v>
      </c>
      <c r="EM32" s="365">
        <f>IF(EM$19-'様式３（療養者名簿）（⑤の場合）'!$BJ37+1&lt;=15,IF(EM$19&gt;='様式３（療養者名簿）（⑤の場合）'!$BJ37,IF(EM$19&lt;='様式３（療養者名簿）（⑤の場合）'!$BK37,1,0),0),0)</f>
        <v>0</v>
      </c>
      <c r="EN32" s="365">
        <f>IF(EN$19-'様式３（療養者名簿）（⑤の場合）'!$BJ37+1&lt;=15,IF(EN$19&gt;='様式３（療養者名簿）（⑤の場合）'!$BJ37,IF(EN$19&lt;='様式３（療養者名簿）（⑤の場合）'!$BK37,1,0),0),0)</f>
        <v>0</v>
      </c>
      <c r="EO32" s="365">
        <f>IF(EO$19-'様式３（療養者名簿）（⑤の場合）'!$BJ37+1&lt;=15,IF(EO$19&gt;='様式３（療養者名簿）（⑤の場合）'!$BJ37,IF(EO$19&lt;='様式３（療養者名簿）（⑤の場合）'!$BK37,1,0),0),0)</f>
        <v>0</v>
      </c>
      <c r="EP32" s="365">
        <f>IF(EP$19-'様式３（療養者名簿）（⑤の場合）'!$BJ37+1&lt;=15,IF(EP$19&gt;='様式３（療養者名簿）（⑤の場合）'!$BJ37,IF(EP$19&lt;='様式３（療養者名簿）（⑤の場合）'!$BK37,1,0),0),0)</f>
        <v>0</v>
      </c>
      <c r="EQ32" s="365">
        <f>IF(EQ$19-'様式３（療養者名簿）（⑤の場合）'!$BJ37+1&lt;=15,IF(EQ$19&gt;='様式３（療養者名簿）（⑤の場合）'!$BJ37,IF(EQ$19&lt;='様式３（療養者名簿）（⑤の場合）'!$BK37,1,0),0),0)</f>
        <v>0</v>
      </c>
      <c r="ER32" s="365">
        <f>IF(ER$19-'様式３（療養者名簿）（⑤の場合）'!$BJ37+1&lt;=15,IF(ER$19&gt;='様式３（療養者名簿）（⑤の場合）'!$BJ37,IF(ER$19&lt;='様式３（療養者名簿）（⑤の場合）'!$BK37,1,0),0),0)</f>
        <v>0</v>
      </c>
      <c r="ES32" s="365">
        <f>IF(ES$19-'様式３（療養者名簿）（⑤の場合）'!$BJ37+1&lt;=15,IF(ES$19&gt;='様式３（療養者名簿）（⑤の場合）'!$BJ37,IF(ES$19&lt;='様式３（療養者名簿）（⑤の場合）'!$BK37,1,0),0),0)</f>
        <v>0</v>
      </c>
      <c r="ET32" s="365">
        <f>IF(ET$19-'様式３（療養者名簿）（⑤の場合）'!$BJ37+1&lt;=15,IF(ET$19&gt;='様式３（療養者名簿）（⑤の場合）'!$BJ37,IF(ET$19&lt;='様式３（療養者名簿）（⑤の場合）'!$BK37,1,0),0),0)</f>
        <v>0</v>
      </c>
      <c r="EU32" s="365">
        <f>IF(EU$19-'様式３（療養者名簿）（⑤の場合）'!$BJ37+1&lt;=15,IF(EU$19&gt;='様式３（療養者名簿）（⑤の場合）'!$BJ37,IF(EU$19&lt;='様式３（療養者名簿）（⑤の場合）'!$BK37,1,0),0),0)</f>
        <v>0</v>
      </c>
      <c r="EV32" s="365">
        <f>IF(EV$19-'様式３（療養者名簿）（⑤の場合）'!$BJ37+1&lt;=15,IF(EV$19&gt;='様式３（療養者名簿）（⑤の場合）'!$BJ37,IF(EV$19&lt;='様式３（療養者名簿）（⑤の場合）'!$BK37,1,0),0),0)</f>
        <v>0</v>
      </c>
      <c r="EW32" s="365">
        <f>IF(EW$19-'様式３（療養者名簿）（⑤の場合）'!$BJ37+1&lt;=15,IF(EW$19&gt;='様式３（療養者名簿）（⑤の場合）'!$BJ37,IF(EW$19&lt;='様式３（療養者名簿）（⑤の場合）'!$BK37,1,0),0),0)</f>
        <v>0</v>
      </c>
      <c r="EX32" s="365">
        <f>IF(EX$19-'様式３（療養者名簿）（⑤の場合）'!$BJ37+1&lt;=15,IF(EX$19&gt;='様式３（療養者名簿）（⑤の場合）'!$BJ37,IF(EX$19&lt;='様式３（療養者名簿）（⑤の場合）'!$BK37,1,0),0),0)</f>
        <v>0</v>
      </c>
      <c r="EY32" s="365">
        <f>IF(EY$19-'様式３（療養者名簿）（⑤の場合）'!$BJ37+1&lt;=15,IF(EY$19&gt;='様式３（療養者名簿）（⑤の場合）'!$BJ37,IF(EY$19&lt;='様式３（療養者名簿）（⑤の場合）'!$BK37,1,0),0),0)</f>
        <v>0</v>
      </c>
      <c r="EZ32" s="365">
        <f>IF(EZ$19-'様式３（療養者名簿）（⑤の場合）'!$BJ37+1&lt;=15,IF(EZ$19&gt;='様式３（療養者名簿）（⑤の場合）'!$BJ37,IF(EZ$19&lt;='様式３（療養者名簿）（⑤の場合）'!$BK37,1,0),0),0)</f>
        <v>0</v>
      </c>
      <c r="FA32" s="365">
        <f>IF(FA$19-'様式３（療養者名簿）（⑤の場合）'!$BJ37+1&lt;=15,IF(FA$19&gt;='様式３（療養者名簿）（⑤の場合）'!$BJ37,IF(FA$19&lt;='様式３（療養者名簿）（⑤の場合）'!$BK37,1,0),0),0)</f>
        <v>0</v>
      </c>
      <c r="FB32" s="365">
        <f>IF(FB$19-'様式３（療養者名簿）（⑤の場合）'!$BJ37+1&lt;=15,IF(FB$19&gt;='様式３（療養者名簿）（⑤の場合）'!$BJ37,IF(FB$19&lt;='様式３（療養者名簿）（⑤の場合）'!$BK37,1,0),0),0)</f>
        <v>0</v>
      </c>
      <c r="FC32" s="365">
        <f>IF(FC$19-'様式３（療養者名簿）（⑤の場合）'!$BJ37+1&lt;=15,IF(FC$19&gt;='様式３（療養者名簿）（⑤の場合）'!$BJ37,IF(FC$19&lt;='様式３（療養者名簿）（⑤の場合）'!$BK37,1,0),0),0)</f>
        <v>0</v>
      </c>
      <c r="FD32" s="365">
        <f>IF(FD$19-'様式３（療養者名簿）（⑤の場合）'!$BJ37+1&lt;=15,IF(FD$19&gt;='様式３（療養者名簿）（⑤の場合）'!$BJ37,IF(FD$19&lt;='様式３（療養者名簿）（⑤の場合）'!$BK37,1,0),0),0)</f>
        <v>0</v>
      </c>
      <c r="FE32" s="365">
        <f>IF(FE$19-'様式３（療養者名簿）（⑤の場合）'!$BJ37+1&lt;=15,IF(FE$19&gt;='様式３（療養者名簿）（⑤の場合）'!$BJ37,IF(FE$19&lt;='様式３（療養者名簿）（⑤の場合）'!$BK37,1,0),0),0)</f>
        <v>0</v>
      </c>
      <c r="FF32" s="365">
        <f>IF(FF$19-'様式３（療養者名簿）（⑤の場合）'!$BJ37+1&lt;=15,IF(FF$19&gt;='様式３（療養者名簿）（⑤の場合）'!$BJ37,IF(FF$19&lt;='様式３（療養者名簿）（⑤の場合）'!$BK37,1,0),0),0)</f>
        <v>0</v>
      </c>
      <c r="FG32" s="365">
        <f>IF(FG$19-'様式３（療養者名簿）（⑤の場合）'!$BJ37+1&lt;=15,IF(FG$19&gt;='様式３（療養者名簿）（⑤の場合）'!$BJ37,IF(FG$19&lt;='様式３（療養者名簿）（⑤の場合）'!$BK37,1,0),0),0)</f>
        <v>0</v>
      </c>
      <c r="FH32" s="365">
        <f>IF(FH$19-'様式３（療養者名簿）（⑤の場合）'!$BJ37+1&lt;=15,IF(FH$19&gt;='様式３（療養者名簿）（⑤の場合）'!$BJ37,IF(FH$19&lt;='様式３（療養者名簿）（⑤の場合）'!$BK37,1,0),0),0)</f>
        <v>0</v>
      </c>
      <c r="FI32" s="365">
        <f>IF(FI$19-'様式３（療養者名簿）（⑤の場合）'!$BJ37+1&lt;=15,IF(FI$19&gt;='様式３（療養者名簿）（⑤の場合）'!$BJ37,IF(FI$19&lt;='様式３（療養者名簿）（⑤の場合）'!$BK37,1,0),0),0)</f>
        <v>0</v>
      </c>
      <c r="FJ32" s="365">
        <f>IF(FJ$19-'様式３（療養者名簿）（⑤の場合）'!$BJ37+1&lt;=15,IF(FJ$19&gt;='様式３（療養者名簿）（⑤の場合）'!$BJ37,IF(FJ$19&lt;='様式３（療養者名簿）（⑤の場合）'!$BK37,1,0),0),0)</f>
        <v>0</v>
      </c>
      <c r="FK32" s="365">
        <f>IF(FK$19-'様式３（療養者名簿）（⑤の場合）'!$BJ37+1&lt;=15,IF(FK$19&gt;='様式３（療養者名簿）（⑤の場合）'!$BJ37,IF(FK$19&lt;='様式３（療養者名簿）（⑤の場合）'!$BK37,1,0),0),0)</f>
        <v>0</v>
      </c>
      <c r="FL32" s="365">
        <f>IF(FL$19-'様式３（療養者名簿）（⑤の場合）'!$BJ37+1&lt;=15,IF(FL$19&gt;='様式３（療養者名簿）（⑤の場合）'!$BJ37,IF(FL$19&lt;='様式３（療養者名簿）（⑤の場合）'!$BK37,1,0),0),0)</f>
        <v>0</v>
      </c>
      <c r="FM32" s="365">
        <f>IF(FM$19-'様式３（療養者名簿）（⑤の場合）'!$BJ37+1&lt;=15,IF(FM$19&gt;='様式３（療養者名簿）（⑤の場合）'!$BJ37,IF(FM$19&lt;='様式３（療養者名簿）（⑤の場合）'!$BK37,1,0),0),0)</f>
        <v>0</v>
      </c>
      <c r="FN32" s="365">
        <f>IF(FN$19-'様式３（療養者名簿）（⑤の場合）'!$BJ37+1&lt;=15,IF(FN$19&gt;='様式３（療養者名簿）（⑤の場合）'!$BJ37,IF(FN$19&lt;='様式３（療養者名簿）（⑤の場合）'!$BK37,1,0),0),0)</f>
        <v>0</v>
      </c>
      <c r="FO32" s="365">
        <f>IF(FO$19-'様式３（療養者名簿）（⑤の場合）'!$BJ37+1&lt;=15,IF(FO$19&gt;='様式３（療養者名簿）（⑤の場合）'!$BJ37,IF(FO$19&lt;='様式３（療養者名簿）（⑤の場合）'!$BK37,1,0),0),0)</f>
        <v>0</v>
      </c>
      <c r="FP32" s="365">
        <f>IF(FP$19-'様式３（療養者名簿）（⑤の場合）'!$BJ37+1&lt;=15,IF(FP$19&gt;='様式３（療養者名簿）（⑤の場合）'!$BJ37,IF(FP$19&lt;='様式３（療養者名簿）（⑤の場合）'!$BK37,1,0),0),0)</f>
        <v>0</v>
      </c>
      <c r="FQ32" s="365">
        <f>IF(FQ$19-'様式３（療養者名簿）（⑤の場合）'!$BJ37+1&lt;=15,IF(FQ$19&gt;='様式３（療養者名簿）（⑤の場合）'!$BJ37,IF(FQ$19&lt;='様式３（療養者名簿）（⑤の場合）'!$BK37,1,0),0),0)</f>
        <v>0</v>
      </c>
      <c r="FR32" s="365">
        <f>IF(FR$19-'様式３（療養者名簿）（⑤の場合）'!$BJ37+1&lt;=15,IF(FR$19&gt;='様式３（療養者名簿）（⑤の場合）'!$BJ37,IF(FR$19&lt;='様式３（療養者名簿）（⑤の場合）'!$BK37,1,0),0),0)</f>
        <v>0</v>
      </c>
      <c r="FS32" s="365">
        <f>IF(FS$19-'様式３（療養者名簿）（⑤の場合）'!$BJ37+1&lt;=15,IF(FS$19&gt;='様式３（療養者名簿）（⑤の場合）'!$BJ37,IF(FS$19&lt;='様式３（療養者名簿）（⑤の場合）'!$BK37,1,0),0),0)</f>
        <v>0</v>
      </c>
      <c r="FT32" s="365">
        <f>IF(FT$19-'様式３（療養者名簿）（⑤の場合）'!$BJ37+1&lt;=15,IF(FT$19&gt;='様式３（療養者名簿）（⑤の場合）'!$BJ37,IF(FT$19&lt;='様式３（療養者名簿）（⑤の場合）'!$BK37,1,0),0),0)</f>
        <v>0</v>
      </c>
      <c r="FU32" s="365">
        <f>IF(FU$19-'様式３（療養者名簿）（⑤の場合）'!$BJ37+1&lt;=15,IF(FU$19&gt;='様式３（療養者名簿）（⑤の場合）'!$BJ37,IF(FU$19&lt;='様式３（療養者名簿）（⑤の場合）'!$BK37,1,0),0),0)</f>
        <v>0</v>
      </c>
      <c r="FV32" s="365">
        <f>IF(FV$19-'様式３（療養者名簿）（⑤の場合）'!$BJ37+1&lt;=15,IF(FV$19&gt;='様式３（療養者名簿）（⑤の場合）'!$BJ37,IF(FV$19&lt;='様式３（療養者名簿）（⑤の場合）'!$BK37,1,0),0),0)</f>
        <v>0</v>
      </c>
      <c r="FW32" s="365">
        <f>IF(FW$19-'様式３（療養者名簿）（⑤の場合）'!$BJ37+1&lt;=15,IF(FW$19&gt;='様式３（療養者名簿）（⑤の場合）'!$BJ37,IF(FW$19&lt;='様式３（療養者名簿）（⑤の場合）'!$BK37,1,0),0),0)</f>
        <v>0</v>
      </c>
      <c r="FX32" s="365">
        <f>IF(FX$19-'様式３（療養者名簿）（⑤の場合）'!$BJ37+1&lt;=15,IF(FX$19&gt;='様式３（療養者名簿）（⑤の場合）'!$BJ37,IF(FX$19&lt;='様式３（療養者名簿）（⑤の場合）'!$BK37,1,0),0),0)</f>
        <v>0</v>
      </c>
      <c r="FY32" s="365">
        <f>IF(FY$19-'様式３（療養者名簿）（⑤の場合）'!$BJ37+1&lt;=15,IF(FY$19&gt;='様式３（療養者名簿）（⑤の場合）'!$BJ37,IF(FY$19&lt;='様式３（療養者名簿）（⑤の場合）'!$BK37,1,0),0),0)</f>
        <v>0</v>
      </c>
      <c r="FZ32" s="365">
        <f>IF(FZ$19-'様式３（療養者名簿）（⑤の場合）'!$BJ37+1&lt;=15,IF(FZ$19&gt;='様式３（療養者名簿）（⑤の場合）'!$BJ37,IF(FZ$19&lt;='様式３（療養者名簿）（⑤の場合）'!$BK37,1,0),0),0)</f>
        <v>0</v>
      </c>
      <c r="GA32" s="365">
        <f>IF(GA$19-'様式３（療養者名簿）（⑤の場合）'!$BJ37+1&lt;=15,IF(GA$19&gt;='様式３（療養者名簿）（⑤の場合）'!$BJ37,IF(GA$19&lt;='様式３（療養者名簿）（⑤の場合）'!$BK37,1,0),0),0)</f>
        <v>0</v>
      </c>
      <c r="GB32" s="365">
        <f>IF(GB$19-'様式３（療養者名簿）（⑤の場合）'!$BJ37+1&lt;=15,IF(GB$19&gt;='様式３（療養者名簿）（⑤の場合）'!$BJ37,IF(GB$19&lt;='様式３（療養者名簿）（⑤の場合）'!$BK37,1,0),0),0)</f>
        <v>0</v>
      </c>
      <c r="GC32" s="365">
        <f>IF(GC$19-'様式３（療養者名簿）（⑤の場合）'!$BJ37+1&lt;=15,IF(GC$19&gt;='様式３（療養者名簿）（⑤の場合）'!$BJ37,IF(GC$19&lt;='様式３（療養者名簿）（⑤の場合）'!$BK37,1,0),0),0)</f>
        <v>0</v>
      </c>
      <c r="GD32" s="365">
        <f>IF(GD$19-'様式３（療養者名簿）（⑤の場合）'!$BJ37+1&lt;=15,IF(GD$19&gt;='様式３（療養者名簿）（⑤の場合）'!$BJ37,IF(GD$19&lt;='様式３（療養者名簿）（⑤の場合）'!$BK37,1,0),0),0)</f>
        <v>0</v>
      </c>
      <c r="GE32" s="365">
        <f>IF(GE$19-'様式３（療養者名簿）（⑤の場合）'!$BJ37+1&lt;=15,IF(GE$19&gt;='様式３（療養者名簿）（⑤の場合）'!$BJ37,IF(GE$19&lt;='様式３（療養者名簿）（⑤の場合）'!$BK37,1,0),0),0)</f>
        <v>0</v>
      </c>
      <c r="GF32" s="365">
        <f>IF(GF$19-'様式３（療養者名簿）（⑤の場合）'!$BJ37+1&lt;=15,IF(GF$19&gt;='様式３（療養者名簿）（⑤の場合）'!$BJ37,IF(GF$19&lt;='様式３（療養者名簿）（⑤の場合）'!$BK37,1,0),0),0)</f>
        <v>0</v>
      </c>
      <c r="GG32" s="365">
        <f>IF(GG$19-'様式３（療養者名簿）（⑤の場合）'!$BJ37+1&lt;=15,IF(GG$19&gt;='様式３（療養者名簿）（⑤の場合）'!$BJ37,IF(GG$19&lt;='様式３（療養者名簿）（⑤の場合）'!$BK37,1,0),0),0)</f>
        <v>0</v>
      </c>
      <c r="GH32" s="365">
        <f>IF(GH$19-'様式３（療養者名簿）（⑤の場合）'!$BJ37+1&lt;=15,IF(GH$19&gt;='様式３（療養者名簿）（⑤の場合）'!$BJ37,IF(GH$19&lt;='様式３（療養者名簿）（⑤の場合）'!$BK37,1,0),0),0)</f>
        <v>0</v>
      </c>
      <c r="GI32" s="365">
        <f>IF(GI$19-'様式３（療養者名簿）（⑤の場合）'!$BJ37+1&lt;=15,IF(GI$19&gt;='様式３（療養者名簿）（⑤の場合）'!$BJ37,IF(GI$19&lt;='様式３（療養者名簿）（⑤の場合）'!$BK37,1,0),0),0)</f>
        <v>0</v>
      </c>
      <c r="GJ32" s="365">
        <f>IF(GJ$19-'様式３（療養者名簿）（⑤の場合）'!$BJ37+1&lt;=15,IF(GJ$19&gt;='様式３（療養者名簿）（⑤の場合）'!$BJ37,IF(GJ$19&lt;='様式３（療養者名簿）（⑤の場合）'!$BK37,1,0),0),0)</f>
        <v>0</v>
      </c>
      <c r="GK32" s="365">
        <f>IF(GK$19-'様式３（療養者名簿）（⑤の場合）'!$BJ37+1&lt;=15,IF(GK$19&gt;='様式３（療養者名簿）（⑤の場合）'!$BJ37,IF(GK$19&lt;='様式３（療養者名簿）（⑤の場合）'!$BK37,1,0),0),0)</f>
        <v>0</v>
      </c>
      <c r="GL32" s="365">
        <f>IF(GL$19-'様式３（療養者名簿）（⑤の場合）'!$BJ37+1&lt;=15,IF(GL$19&gt;='様式３（療養者名簿）（⑤の場合）'!$BJ37,IF(GL$19&lt;='様式３（療養者名簿）（⑤の場合）'!$BK37,1,0),0),0)</f>
        <v>0</v>
      </c>
      <c r="GM32" s="365">
        <f>IF(GM$19-'様式３（療養者名簿）（⑤の場合）'!$BJ37+1&lt;=15,IF(GM$19&gt;='様式３（療養者名簿）（⑤の場合）'!$BJ37,IF(GM$19&lt;='様式３（療養者名簿）（⑤の場合）'!$BK37,1,0),0),0)</f>
        <v>0</v>
      </c>
      <c r="GN32" s="365">
        <f>IF(GN$19-'様式３（療養者名簿）（⑤の場合）'!$BJ37+1&lt;=15,IF(GN$19&gt;='様式３（療養者名簿）（⑤の場合）'!$BJ37,IF(GN$19&lt;='様式３（療養者名簿）（⑤の場合）'!$BK37,1,0),0),0)</f>
        <v>0</v>
      </c>
      <c r="GO32" s="365">
        <f>IF(GO$19-'様式３（療養者名簿）（⑤の場合）'!$BJ37+1&lt;=15,IF(GO$19&gt;='様式３（療養者名簿）（⑤の場合）'!$BJ37,IF(GO$19&lt;='様式３（療養者名簿）（⑤の場合）'!$BK37,1,0),0),0)</f>
        <v>0</v>
      </c>
      <c r="GP32" s="365">
        <f>IF(GP$19-'様式３（療養者名簿）（⑤の場合）'!$BJ37+1&lt;=15,IF(GP$19&gt;='様式３（療養者名簿）（⑤の場合）'!$BJ37,IF(GP$19&lt;='様式３（療養者名簿）（⑤の場合）'!$BK37,1,0),0),0)</f>
        <v>0</v>
      </c>
      <c r="GQ32" s="365">
        <f>IF(GQ$19-'様式３（療養者名簿）（⑤の場合）'!$BJ37+1&lt;=15,IF(GQ$19&gt;='様式３（療養者名簿）（⑤の場合）'!$BJ37,IF(GQ$19&lt;='様式３（療養者名簿）（⑤の場合）'!$BK37,1,0),0),0)</f>
        <v>0</v>
      </c>
      <c r="GR32" s="365">
        <f>IF(GR$19-'様式３（療養者名簿）（⑤の場合）'!$BJ37+1&lt;=15,IF(GR$19&gt;='様式３（療養者名簿）（⑤の場合）'!$BJ37,IF(GR$19&lt;='様式３（療養者名簿）（⑤の場合）'!$BK37,1,0),0),0)</f>
        <v>0</v>
      </c>
      <c r="GS32" s="365">
        <f>IF(GS$19-'様式３（療養者名簿）（⑤の場合）'!$BJ37+1&lt;=15,IF(GS$19&gt;='様式３（療養者名簿）（⑤の場合）'!$BJ37,IF(GS$19&lt;='様式３（療養者名簿）（⑤の場合）'!$BK37,1,0),0),0)</f>
        <v>0</v>
      </c>
      <c r="GT32" s="365">
        <f>IF(GT$19-'様式３（療養者名簿）（⑤の場合）'!$BJ37+1&lt;=15,IF(GT$19&gt;='様式３（療養者名簿）（⑤の場合）'!$BJ37,IF(GT$19&lt;='様式３（療養者名簿）（⑤の場合）'!$BK37,1,0),0),0)</f>
        <v>0</v>
      </c>
      <c r="GU32" s="365">
        <f>IF(GU$19-'様式３（療養者名簿）（⑤の場合）'!$BJ37+1&lt;=15,IF(GU$19&gt;='様式３（療養者名簿）（⑤の場合）'!$BJ37,IF(GU$19&lt;='様式３（療養者名簿）（⑤の場合）'!$BK37,1,0),0),0)</f>
        <v>0</v>
      </c>
      <c r="GV32" s="365">
        <f>IF(GV$19-'様式３（療養者名簿）（⑤の場合）'!$BJ37+1&lt;=15,IF(GV$19&gt;='様式３（療養者名簿）（⑤の場合）'!$BJ37,IF(GV$19&lt;='様式３（療養者名簿）（⑤の場合）'!$BK37,1,0),0),0)</f>
        <v>0</v>
      </c>
      <c r="GW32" s="365">
        <f>IF(GW$19-'様式３（療養者名簿）（⑤の場合）'!$BJ37+1&lt;=15,IF(GW$19&gt;='様式３（療養者名簿）（⑤の場合）'!$BJ37,IF(GW$19&lt;='様式３（療養者名簿）（⑤の場合）'!$BK37,1,0),0),0)</f>
        <v>0</v>
      </c>
      <c r="GX32" s="365">
        <f>IF(GX$19-'様式３（療養者名簿）（⑤の場合）'!$BJ37+1&lt;=15,IF(GX$19&gt;='様式３（療養者名簿）（⑤の場合）'!$BJ37,IF(GX$19&lt;='様式３（療養者名簿）（⑤の場合）'!$BK37,1,0),0),0)</f>
        <v>0</v>
      </c>
      <c r="GY32" s="365">
        <f>IF(GY$19-'様式３（療養者名簿）（⑤の場合）'!$BJ37+1&lt;=15,IF(GY$19&gt;='様式３（療養者名簿）（⑤の場合）'!$BJ37,IF(GY$19&lt;='様式３（療養者名簿）（⑤の場合）'!$BK37,1,0),0),0)</f>
        <v>0</v>
      </c>
      <c r="GZ32" s="365">
        <f>IF(GZ$19-'様式３（療養者名簿）（⑤の場合）'!$BJ37+1&lt;=15,IF(GZ$19&gt;='様式３（療養者名簿）（⑤の場合）'!$BJ37,IF(GZ$19&lt;='様式３（療養者名簿）（⑤の場合）'!$BK37,1,0),0),0)</f>
        <v>0</v>
      </c>
      <c r="HA32" s="365">
        <f>IF(HA$19-'様式３（療養者名簿）（⑤の場合）'!$BJ37+1&lt;=15,IF(HA$19&gt;='様式３（療養者名簿）（⑤の場合）'!$BJ37,IF(HA$19&lt;='様式３（療養者名簿）（⑤の場合）'!$BK37,1,0),0),0)</f>
        <v>0</v>
      </c>
      <c r="HB32" s="365">
        <f>IF(HB$19-'様式３（療養者名簿）（⑤の場合）'!$BJ37+1&lt;=15,IF(HB$19&gt;='様式３（療養者名簿）（⑤の場合）'!$BJ37,IF(HB$19&lt;='様式３（療養者名簿）（⑤の場合）'!$BK37,1,0),0),0)</f>
        <v>0</v>
      </c>
      <c r="HC32" s="365">
        <f>IF(HC$19-'様式３（療養者名簿）（⑤の場合）'!$BJ37+1&lt;=15,IF(HC$19&gt;='様式３（療養者名簿）（⑤の場合）'!$BJ37,IF(HC$19&lt;='様式３（療養者名簿）（⑤の場合）'!$BK37,1,0),0),0)</f>
        <v>0</v>
      </c>
      <c r="HD32" s="365">
        <f>IF(HD$19-'様式３（療養者名簿）（⑤の場合）'!$BJ37+1&lt;=15,IF(HD$19&gt;='様式３（療養者名簿）（⑤の場合）'!$BJ37,IF(HD$19&lt;='様式３（療養者名簿）（⑤の場合）'!$BK37,1,0),0),0)</f>
        <v>0</v>
      </c>
      <c r="HE32" s="365">
        <f>IF(HE$19-'様式３（療養者名簿）（⑤の場合）'!$BJ37+1&lt;=15,IF(HE$19&gt;='様式３（療養者名簿）（⑤の場合）'!$BJ37,IF(HE$19&lt;='様式３（療養者名簿）（⑤の場合）'!$BK37,1,0),0),0)</f>
        <v>0</v>
      </c>
      <c r="HF32" s="365">
        <f>IF(HF$19-'様式３（療養者名簿）（⑤の場合）'!$BJ37+1&lt;=15,IF(HF$19&gt;='様式３（療養者名簿）（⑤の場合）'!$BJ37,IF(HF$19&lt;='様式３（療養者名簿）（⑤の場合）'!$BK37,1,0),0),0)</f>
        <v>0</v>
      </c>
      <c r="HG32" s="365">
        <f>IF(HG$19-'様式３（療養者名簿）（⑤の場合）'!$BJ37+1&lt;=15,IF(HG$19&gt;='様式３（療養者名簿）（⑤の場合）'!$BJ37,IF(HG$19&lt;='様式３（療養者名簿）（⑤の場合）'!$BK37,1,0),0),0)</f>
        <v>0</v>
      </c>
      <c r="HH32" s="365">
        <f>IF(HH$19-'様式３（療養者名簿）（⑤の場合）'!$BJ37+1&lt;=15,IF(HH$19&gt;='様式３（療養者名簿）（⑤の場合）'!$BJ37,IF(HH$19&lt;='様式３（療養者名簿）（⑤の場合）'!$BK37,1,0),0),0)</f>
        <v>0</v>
      </c>
      <c r="HI32" s="365">
        <f>IF(HI$19-'様式３（療養者名簿）（⑤の場合）'!$BJ37+1&lt;=15,IF(HI$19&gt;='様式３（療養者名簿）（⑤の場合）'!$BJ37,IF(HI$19&lt;='様式３（療養者名簿）（⑤の場合）'!$BK37,1,0),0),0)</f>
        <v>0</v>
      </c>
      <c r="HJ32" s="365">
        <f>IF(HJ$19-'様式３（療養者名簿）（⑤の場合）'!$BJ37+1&lt;=15,IF(HJ$19&gt;='様式３（療養者名簿）（⑤の場合）'!$BJ37,IF(HJ$19&lt;='様式３（療養者名簿）（⑤の場合）'!$BK37,1,0),0),0)</f>
        <v>0</v>
      </c>
      <c r="HK32" s="365">
        <f>IF(HK$19-'様式３（療養者名簿）（⑤の場合）'!$BJ37+1&lt;=15,IF(HK$19&gt;='様式３（療養者名簿）（⑤の場合）'!$BJ37,IF(HK$19&lt;='様式３（療養者名簿）（⑤の場合）'!$BK37,1,0),0),0)</f>
        <v>0</v>
      </c>
      <c r="HL32" s="365">
        <f>IF(HL$19-'様式３（療養者名簿）（⑤の場合）'!$BJ37+1&lt;=15,IF(HL$19&gt;='様式３（療養者名簿）（⑤の場合）'!$BJ37,IF(HL$19&lt;='様式３（療養者名簿）（⑤の場合）'!$BK37,1,0),0),0)</f>
        <v>0</v>
      </c>
      <c r="HM32" s="365">
        <f>IF(HM$19-'様式３（療養者名簿）（⑤の場合）'!$BJ37+1&lt;=15,IF(HM$19&gt;='様式３（療養者名簿）（⑤の場合）'!$BJ37,IF(HM$19&lt;='様式３（療養者名簿）（⑤の場合）'!$BK37,1,0),0),0)</f>
        <v>0</v>
      </c>
      <c r="HN32" s="365">
        <f>IF(HN$19-'様式３（療養者名簿）（⑤の場合）'!$BJ37+1&lt;=15,IF(HN$19&gt;='様式３（療養者名簿）（⑤の場合）'!$BJ37,IF(HN$19&lt;='様式３（療養者名簿）（⑤の場合）'!$BK37,1,0),0),0)</f>
        <v>0</v>
      </c>
      <c r="HO32" s="365">
        <f>IF(HO$19-'様式３（療養者名簿）（⑤の場合）'!$BJ37+1&lt;=15,IF(HO$19&gt;='様式３（療養者名簿）（⑤の場合）'!$BJ37,IF(HO$19&lt;='様式３（療養者名簿）（⑤の場合）'!$BK37,1,0),0),0)</f>
        <v>0</v>
      </c>
      <c r="HP32" s="365">
        <f>IF(HP$19-'様式３（療養者名簿）（⑤の場合）'!$BJ37+1&lt;=15,IF(HP$19&gt;='様式３（療養者名簿）（⑤の場合）'!$BJ37,IF(HP$19&lt;='様式３（療養者名簿）（⑤の場合）'!$BK37,1,0),0),0)</f>
        <v>0</v>
      </c>
      <c r="HQ32" s="365">
        <f>IF(HQ$19-'様式３（療養者名簿）（⑤の場合）'!$BJ37+1&lt;=15,IF(HQ$19&gt;='様式３（療養者名簿）（⑤の場合）'!$BJ37,IF(HQ$19&lt;='様式３（療養者名簿）（⑤の場合）'!$BK37,1,0),0),0)</f>
        <v>0</v>
      </c>
      <c r="HR32" s="365">
        <f>IF(HR$19-'様式３（療養者名簿）（⑤の場合）'!$BJ37+1&lt;=15,IF(HR$19&gt;='様式３（療養者名簿）（⑤の場合）'!$BJ37,IF(HR$19&lt;='様式３（療養者名簿）（⑤の場合）'!$BK37,1,0),0),0)</f>
        <v>0</v>
      </c>
      <c r="HS32" s="365">
        <f>IF(HS$19-'様式３（療養者名簿）（⑤の場合）'!$BJ37+1&lt;=15,IF(HS$19&gt;='様式３（療養者名簿）（⑤の場合）'!$BJ37,IF(HS$19&lt;='様式３（療養者名簿）（⑤の場合）'!$BK37,1,0),0),0)</f>
        <v>0</v>
      </c>
      <c r="HT32" s="365">
        <f>IF(HT$19-'様式３（療養者名簿）（⑤の場合）'!$BJ37+1&lt;=15,IF(HT$19&gt;='様式３（療養者名簿）（⑤の場合）'!$BJ37,IF(HT$19&lt;='様式３（療養者名簿）（⑤の場合）'!$BK37,1,0),0),0)</f>
        <v>0</v>
      </c>
      <c r="HU32" s="365">
        <f>IF(HU$19-'様式３（療養者名簿）（⑤の場合）'!$BJ37+1&lt;=15,IF(HU$19&gt;='様式３（療養者名簿）（⑤の場合）'!$BJ37,IF(HU$19&lt;='様式３（療養者名簿）（⑤の場合）'!$BK37,1,0),0),0)</f>
        <v>0</v>
      </c>
      <c r="HV32" s="365">
        <f>IF(HV$19-'様式３（療養者名簿）（⑤の場合）'!$BJ37+1&lt;=15,IF(HV$19&gt;='様式３（療養者名簿）（⑤の場合）'!$BJ37,IF(HV$19&lt;='様式３（療養者名簿）（⑤の場合）'!$BK37,1,0),0),0)</f>
        <v>0</v>
      </c>
      <c r="HW32" s="365">
        <f>IF(HW$19-'様式３（療養者名簿）（⑤の場合）'!$BJ37+1&lt;=15,IF(HW$19&gt;='様式３（療養者名簿）（⑤の場合）'!$BJ37,IF(HW$19&lt;='様式３（療養者名簿）（⑤の場合）'!$BK37,1,0),0),0)</f>
        <v>0</v>
      </c>
      <c r="HX32" s="365">
        <f>IF(HX$19-'様式３（療養者名簿）（⑤の場合）'!$BJ37+1&lt;=15,IF(HX$19&gt;='様式３（療養者名簿）（⑤の場合）'!$BJ37,IF(HX$19&lt;='様式３（療養者名簿）（⑤の場合）'!$BK37,1,0),0),0)</f>
        <v>0</v>
      </c>
      <c r="HY32" s="365">
        <f>IF(HY$19-'様式３（療養者名簿）（⑤の場合）'!$BJ37+1&lt;=15,IF(HY$19&gt;='様式３（療養者名簿）（⑤の場合）'!$BJ37,IF(HY$19&lt;='様式３（療養者名簿）（⑤の場合）'!$BK37,1,0),0),0)</f>
        <v>0</v>
      </c>
      <c r="HZ32" s="365">
        <f>IF(HZ$19-'様式３（療養者名簿）（⑤の場合）'!$BJ37+1&lt;=15,IF(HZ$19&gt;='様式３（療養者名簿）（⑤の場合）'!$BJ37,IF(HZ$19&lt;='様式３（療養者名簿）（⑤の場合）'!$BK37,1,0),0),0)</f>
        <v>0</v>
      </c>
      <c r="IA32" s="365">
        <f>IF(IA$19-'様式３（療養者名簿）（⑤の場合）'!$BJ37+1&lt;=15,IF(IA$19&gt;='様式３（療養者名簿）（⑤の場合）'!$BJ37,IF(IA$19&lt;='様式３（療養者名簿）（⑤の場合）'!$BK37,1,0),0),0)</f>
        <v>0</v>
      </c>
      <c r="IB32" s="365">
        <f>IF(IB$19-'様式３（療養者名簿）（⑤の場合）'!$BJ37+1&lt;=15,IF(IB$19&gt;='様式３（療養者名簿）（⑤の場合）'!$BJ37,IF(IB$19&lt;='様式３（療養者名簿）（⑤の場合）'!$BK37,1,0),0),0)</f>
        <v>0</v>
      </c>
      <c r="IC32" s="365">
        <f>IF(IC$19-'様式３（療養者名簿）（⑤の場合）'!$BJ37+1&lt;=15,IF(IC$19&gt;='様式３（療養者名簿）（⑤の場合）'!$BJ37,IF(IC$19&lt;='様式３（療養者名簿）（⑤の場合）'!$BK37,1,0),0),0)</f>
        <v>0</v>
      </c>
      <c r="ID32" s="365">
        <f>IF(ID$19-'様式３（療養者名簿）（⑤の場合）'!$BJ37+1&lt;=15,IF(ID$19&gt;='様式３（療養者名簿）（⑤の場合）'!$BJ37,IF(ID$19&lt;='様式３（療養者名簿）（⑤の場合）'!$BK37,1,0),0),0)</f>
        <v>0</v>
      </c>
      <c r="IE32" s="365">
        <f>IF(IE$19-'様式３（療養者名簿）（⑤の場合）'!$BJ37+1&lt;=15,IF(IE$19&gt;='様式３（療養者名簿）（⑤の場合）'!$BJ37,IF(IE$19&lt;='様式３（療養者名簿）（⑤の場合）'!$BK37,1,0),0),0)</f>
        <v>0</v>
      </c>
      <c r="IF32" s="365">
        <f>IF(IF$19-'様式３（療養者名簿）（⑤の場合）'!$BJ37+1&lt;=15,IF(IF$19&gt;='様式３（療養者名簿）（⑤の場合）'!$BJ37,IF(IF$19&lt;='様式３（療養者名簿）（⑤の場合）'!$BK37,1,0),0),0)</f>
        <v>0</v>
      </c>
      <c r="IG32" s="365">
        <f>IF(IG$19-'様式３（療養者名簿）（⑤の場合）'!$BJ37+1&lt;=15,IF(IG$19&gt;='様式３（療養者名簿）（⑤の場合）'!$BJ37,IF(IG$19&lt;='様式３（療養者名簿）（⑤の場合）'!$BK37,1,0),0),0)</f>
        <v>0</v>
      </c>
      <c r="IH32" s="365">
        <f>IF(IH$19-'様式３（療養者名簿）（⑤の場合）'!$BJ37+1&lt;=15,IF(IH$19&gt;='様式３（療養者名簿）（⑤の場合）'!$BJ37,IF(IH$19&lt;='様式３（療養者名簿）（⑤の場合）'!$BK37,1,0),0),0)</f>
        <v>0</v>
      </c>
      <c r="II32" s="365">
        <f>IF(II$19-'様式３（療養者名簿）（⑤の場合）'!$BJ37+1&lt;=15,IF(II$19&gt;='様式３（療養者名簿）（⑤の場合）'!$BJ37,IF(II$19&lt;='様式３（療養者名簿）（⑤の場合）'!$BK37,1,0),0),0)</f>
        <v>0</v>
      </c>
      <c r="IJ32" s="365">
        <f>IF(IJ$19-'様式３（療養者名簿）（⑤の場合）'!$BJ37+1&lt;=15,IF(IJ$19&gt;='様式３（療養者名簿）（⑤の場合）'!$BJ37,IF(IJ$19&lt;='様式３（療養者名簿）（⑤の場合）'!$BK37,1,0),0),0)</f>
        <v>0</v>
      </c>
      <c r="IK32" s="365">
        <f>IF(IK$19-'様式３（療養者名簿）（⑤の場合）'!$BJ37+1&lt;=15,IF(IK$19&gt;='様式３（療養者名簿）（⑤の場合）'!$BJ37,IF(IK$19&lt;='様式３（療養者名簿）（⑤の場合）'!$BK37,1,0),0),0)</f>
        <v>0</v>
      </c>
      <c r="IL32" s="365">
        <f>IF(IL$19-'様式３（療養者名簿）（⑤の場合）'!$BJ37+1&lt;=15,IF(IL$19&gt;='様式３（療養者名簿）（⑤の場合）'!$BJ37,IF(IL$19&lt;='様式３（療養者名簿）（⑤の場合）'!$BK37,1,0),0),0)</f>
        <v>0</v>
      </c>
      <c r="IM32" s="365">
        <f>IF(IM$19-'様式３（療養者名簿）（⑤の場合）'!$BJ37+1&lt;=15,IF(IM$19&gt;='様式３（療養者名簿）（⑤の場合）'!$BJ37,IF(IM$19&lt;='様式３（療養者名簿）（⑤の場合）'!$BK37,1,0),0),0)</f>
        <v>0</v>
      </c>
      <c r="IN32" s="365">
        <f>IF(IN$19-'様式３（療養者名簿）（⑤の場合）'!$BJ37+1&lt;=15,IF(IN$19&gt;='様式３（療養者名簿）（⑤の場合）'!$BJ37,IF(IN$19&lt;='様式３（療養者名簿）（⑤の場合）'!$BK37,1,0),0),0)</f>
        <v>0</v>
      </c>
      <c r="IO32" s="365">
        <f>IF(IO$19-'様式３（療養者名簿）（⑤の場合）'!$BJ37+1&lt;=15,IF(IO$19&gt;='様式３（療養者名簿）（⑤の場合）'!$BJ37,IF(IO$19&lt;='様式３（療養者名簿）（⑤の場合）'!$BK37,1,0),0),0)</f>
        <v>0</v>
      </c>
      <c r="IP32" s="365">
        <f>IF(IP$19-'様式３（療養者名簿）（⑤の場合）'!$BJ37+1&lt;=15,IF(IP$19&gt;='様式３（療養者名簿）（⑤の場合）'!$BJ37,IF(IP$19&lt;='様式３（療養者名簿）（⑤の場合）'!$BK37,1,0),0),0)</f>
        <v>0</v>
      </c>
      <c r="IQ32" s="365">
        <f>IF(IQ$19-'様式３（療養者名簿）（⑤の場合）'!$BJ37+1&lt;=15,IF(IQ$19&gt;='様式３（療養者名簿）（⑤の場合）'!$BJ37,IF(IQ$19&lt;='様式３（療養者名簿）（⑤の場合）'!$BK37,1,0),0),0)</f>
        <v>0</v>
      </c>
      <c r="IR32" s="365">
        <f>IF(IR$19-'様式３（療養者名簿）（⑤の場合）'!$BJ37+1&lt;=15,IF(IR$19&gt;='様式３（療養者名簿）（⑤の場合）'!$BJ37,IF(IR$19&lt;='様式３（療養者名簿）（⑤の場合）'!$BK37,1,0),0),0)</f>
        <v>0</v>
      </c>
      <c r="IS32" s="365">
        <f>IF(IS$19-'様式３（療養者名簿）（⑤の場合）'!$BJ37+1&lt;=15,IF(IS$19&gt;='様式３（療養者名簿）（⑤の場合）'!$BJ37,IF(IS$19&lt;='様式３（療養者名簿）（⑤の場合）'!$BK37,1,0),0),0)</f>
        <v>0</v>
      </c>
      <c r="IT32" s="365">
        <f>IF(IT$19-'様式３（療養者名簿）（⑤の場合）'!$BJ37+1&lt;=15,IF(IT$19&gt;='様式３（療養者名簿）（⑤の場合）'!$BJ37,IF(IT$19&lt;='様式３（療養者名簿）（⑤の場合）'!$BK37,1,0),0),0)</f>
        <v>0</v>
      </c>
      <c r="IU32" s="365">
        <f>IF(IU$19-'様式３（療養者名簿）（⑤の場合）'!$BJ37+1&lt;=15,IF(IU$19&gt;='様式３（療養者名簿）（⑤の場合）'!$BJ37,IF(IU$19&lt;='様式３（療養者名簿）（⑤の場合）'!$BK37,1,0),0),0)</f>
        <v>0</v>
      </c>
      <c r="IV32" s="365">
        <f>IF(IV$19-'様式３（療養者名簿）（⑤の場合）'!$BJ37+1&lt;=15,IF(IV$19&gt;='様式３（療養者名簿）（⑤の場合）'!$BJ37,IF(IV$19&lt;='様式３（療養者名簿）（⑤の場合）'!$BK37,1,0),0),0)</f>
        <v>0</v>
      </c>
      <c r="IW32" s="365">
        <f>IF(IW$19-'様式３（療養者名簿）（⑤の場合）'!$BJ37+1&lt;=15,IF(IW$19&gt;='様式３（療養者名簿）（⑤の場合）'!$BJ37,IF(IW$19&lt;='様式３（療養者名簿）（⑤の場合）'!$BK37,1,0),0),0)</f>
        <v>0</v>
      </c>
      <c r="IX32" s="365">
        <f>IF(IX$19-'様式３（療養者名簿）（⑤の場合）'!$BJ37+1&lt;=15,IF(IX$19&gt;='様式３（療養者名簿）（⑤の場合）'!$BJ37,IF(IX$19&lt;='様式３（療養者名簿）（⑤の場合）'!$BK37,1,0),0),0)</f>
        <v>0</v>
      </c>
      <c r="IY32" s="365">
        <f>IF(IY$19-'様式３（療養者名簿）（⑤の場合）'!$BJ37+1&lt;=15,IF(IY$19&gt;='様式３（療養者名簿）（⑤の場合）'!$BJ37,IF(IY$19&lt;='様式３（療養者名簿）（⑤の場合）'!$BK37,1,0),0),0)</f>
        <v>0</v>
      </c>
      <c r="IZ32" s="365">
        <f>IF(IZ$19-'様式３（療養者名簿）（⑤の場合）'!$BJ37+1&lt;=15,IF(IZ$19&gt;='様式３（療養者名簿）（⑤の場合）'!$BJ37,IF(IZ$19&lt;='様式３（療養者名簿）（⑤の場合）'!$BK37,1,0),0),0)</f>
        <v>0</v>
      </c>
      <c r="JA32" s="365">
        <f>IF(JA$19-'様式３（療養者名簿）（⑤の場合）'!$BJ37+1&lt;=15,IF(JA$19&gt;='様式３（療養者名簿）（⑤の場合）'!$BJ37,IF(JA$19&lt;='様式３（療養者名簿）（⑤の場合）'!$BK37,1,0),0),0)</f>
        <v>0</v>
      </c>
      <c r="JB32" s="365">
        <f>IF(JB$19-'様式３（療養者名簿）（⑤の場合）'!$BJ37+1&lt;=15,IF(JB$19&gt;='様式３（療養者名簿）（⑤の場合）'!$BJ37,IF(JB$19&lt;='様式３（療養者名簿）（⑤の場合）'!$BK37,1,0),0),0)</f>
        <v>0</v>
      </c>
      <c r="JC32" s="365">
        <f>IF(JC$19-'様式３（療養者名簿）（⑤の場合）'!$BJ37+1&lt;=15,IF(JC$19&gt;='様式３（療養者名簿）（⑤の場合）'!$BJ37,IF(JC$19&lt;='様式３（療養者名簿）（⑤の場合）'!$BK37,1,0),0),0)</f>
        <v>0</v>
      </c>
      <c r="JD32" s="365">
        <f>IF(JD$19-'様式３（療養者名簿）（⑤の場合）'!$BJ37+1&lt;=15,IF(JD$19&gt;='様式３（療養者名簿）（⑤の場合）'!$BJ37,IF(JD$19&lt;='様式３（療養者名簿）（⑤の場合）'!$BK37,1,0),0),0)</f>
        <v>0</v>
      </c>
      <c r="JE32" s="365">
        <f>IF(JE$19-'様式３（療養者名簿）（⑤の場合）'!$BJ37+1&lt;=15,IF(JE$19&gt;='様式３（療養者名簿）（⑤の場合）'!$BJ37,IF(JE$19&lt;='様式３（療養者名簿）（⑤の場合）'!$BK37,1,0),0),0)</f>
        <v>0</v>
      </c>
      <c r="JF32" s="365">
        <f>IF(JF$19-'様式３（療養者名簿）（⑤の場合）'!$BJ37+1&lt;=15,IF(JF$19&gt;='様式３（療養者名簿）（⑤の場合）'!$BJ37,IF(JF$19&lt;='様式３（療養者名簿）（⑤の場合）'!$BK37,1,0),0),0)</f>
        <v>0</v>
      </c>
      <c r="JG32" s="365">
        <f>IF(JG$19-'様式３（療養者名簿）（⑤の場合）'!$BJ37+1&lt;=15,IF(JG$19&gt;='様式３（療養者名簿）（⑤の場合）'!$BJ37,IF(JG$19&lt;='様式３（療養者名簿）（⑤の場合）'!$BK37,1,0),0),0)</f>
        <v>0</v>
      </c>
      <c r="JH32" s="365">
        <f>IF(JH$19-'様式３（療養者名簿）（⑤の場合）'!$BJ37+1&lt;=15,IF(JH$19&gt;='様式３（療養者名簿）（⑤の場合）'!$BJ37,IF(JH$19&lt;='様式３（療養者名簿）（⑤の場合）'!$BK37,1,0),0),0)</f>
        <v>0</v>
      </c>
      <c r="JI32" s="365">
        <f>IF(JI$19-'様式３（療養者名簿）（⑤の場合）'!$BJ37+1&lt;=15,IF(JI$19&gt;='様式３（療養者名簿）（⑤の場合）'!$BJ37,IF(JI$19&lt;='様式３（療養者名簿）（⑤の場合）'!$BK37,1,0),0),0)</f>
        <v>0</v>
      </c>
      <c r="JJ32" s="365">
        <f>IF(JJ$19-'様式３（療養者名簿）（⑤の場合）'!$BJ37+1&lt;=15,IF(JJ$19&gt;='様式３（療養者名簿）（⑤の場合）'!$BJ37,IF(JJ$19&lt;='様式３（療養者名簿）（⑤の場合）'!$BK37,1,0),0),0)</f>
        <v>0</v>
      </c>
      <c r="JK32" s="365">
        <f>IF(JK$19-'様式３（療養者名簿）（⑤の場合）'!$BJ37+1&lt;=15,IF(JK$19&gt;='様式３（療養者名簿）（⑤の場合）'!$BJ37,IF(JK$19&lt;='様式３（療養者名簿）（⑤の場合）'!$BK37,1,0),0),0)</f>
        <v>0</v>
      </c>
      <c r="JL32" s="365">
        <f>IF(JL$19-'様式３（療養者名簿）（⑤の場合）'!$BJ37+1&lt;=15,IF(JL$19&gt;='様式３（療養者名簿）（⑤の場合）'!$BJ37,IF(JL$19&lt;='様式３（療養者名簿）（⑤の場合）'!$BK37,1,0),0),0)</f>
        <v>0</v>
      </c>
      <c r="JM32" s="365">
        <f>IF(JM$19-'様式３（療養者名簿）（⑤の場合）'!$BJ37+1&lt;=15,IF(JM$19&gt;='様式３（療養者名簿）（⑤の場合）'!$BJ37,IF(JM$19&lt;='様式３（療養者名簿）（⑤の場合）'!$BK37,1,0),0),0)</f>
        <v>0</v>
      </c>
      <c r="JN32" s="365">
        <f>IF(JN$19-'様式３（療養者名簿）（⑤の場合）'!$BJ37+1&lt;=15,IF(JN$19&gt;='様式３（療養者名簿）（⑤の場合）'!$BJ37,IF(JN$19&lt;='様式３（療養者名簿）（⑤の場合）'!$BK37,1,0),0),0)</f>
        <v>0</v>
      </c>
      <c r="JO32" s="365">
        <f>IF(JO$19-'様式３（療養者名簿）（⑤の場合）'!$BJ37+1&lt;=15,IF(JO$19&gt;='様式３（療養者名簿）（⑤の場合）'!$BJ37,IF(JO$19&lt;='様式３（療養者名簿）（⑤の場合）'!$BK37,1,0),0),0)</f>
        <v>0</v>
      </c>
      <c r="JP32" s="365">
        <f>IF(JP$19-'様式３（療養者名簿）（⑤の場合）'!$BJ37+1&lt;=15,IF(JP$19&gt;='様式３（療養者名簿）（⑤の場合）'!$BJ37,IF(JP$19&lt;='様式３（療養者名簿）（⑤の場合）'!$BK37,1,0),0),0)</f>
        <v>0</v>
      </c>
      <c r="JQ32" s="365">
        <f>IF(JQ$19-'様式３（療養者名簿）（⑤の場合）'!$BJ37+1&lt;=15,IF(JQ$19&gt;='様式３（療養者名簿）（⑤の場合）'!$BJ37,IF(JQ$19&lt;='様式３（療養者名簿）（⑤の場合）'!$BK37,1,0),0),0)</f>
        <v>0</v>
      </c>
      <c r="JR32" s="365">
        <f>IF(JR$19-'様式３（療養者名簿）（⑤の場合）'!$BJ37+1&lt;=15,IF(JR$19&gt;='様式３（療養者名簿）（⑤の場合）'!$BJ37,IF(JR$19&lt;='様式３（療養者名簿）（⑤の場合）'!$BK37,1,0),0),0)</f>
        <v>0</v>
      </c>
      <c r="JS32" s="365">
        <f>IF(JS$19-'様式３（療養者名簿）（⑤の場合）'!$BJ37+1&lt;=15,IF(JS$19&gt;='様式３（療養者名簿）（⑤の場合）'!$BJ37,IF(JS$19&lt;='様式３（療養者名簿）（⑤の場合）'!$BK37,1,0),0),0)</f>
        <v>0</v>
      </c>
      <c r="JT32" s="365">
        <f>IF(JT$19-'様式３（療養者名簿）（⑤の場合）'!$BJ37+1&lt;=15,IF(JT$19&gt;='様式３（療養者名簿）（⑤の場合）'!$BJ37,IF(JT$19&lt;='様式３（療養者名簿）（⑤の場合）'!$BK37,1,0),0),0)</f>
        <v>0</v>
      </c>
      <c r="JU32" s="365">
        <f>IF(JU$19-'様式３（療養者名簿）（⑤の場合）'!$BJ37+1&lt;=15,IF(JU$19&gt;='様式３（療養者名簿）（⑤の場合）'!$BJ37,IF(JU$19&lt;='様式３（療養者名簿）（⑤の場合）'!$BK37,1,0),0),0)</f>
        <v>0</v>
      </c>
      <c r="JV32" s="365">
        <f>IF(JV$19-'様式３（療養者名簿）（⑤の場合）'!$BJ37+1&lt;=15,IF(JV$19&gt;='様式３（療養者名簿）（⑤の場合）'!$BJ37,IF(JV$19&lt;='様式３（療養者名簿）（⑤の場合）'!$BK37,1,0),0),0)</f>
        <v>0</v>
      </c>
      <c r="JW32" s="365">
        <f>IF(JW$19-'様式３（療養者名簿）（⑤の場合）'!$BJ37+1&lt;=15,IF(JW$19&gt;='様式３（療養者名簿）（⑤の場合）'!$BJ37,IF(JW$19&lt;='様式３（療養者名簿）（⑤の場合）'!$BK37,1,0),0),0)</f>
        <v>0</v>
      </c>
      <c r="JX32" s="365">
        <f>IF(JX$19-'様式３（療養者名簿）（⑤の場合）'!$BJ37+1&lt;=15,IF(JX$19&gt;='様式３（療養者名簿）（⑤の場合）'!$BJ37,IF(JX$19&lt;='様式３（療養者名簿）（⑤の場合）'!$BK37,1,0),0),0)</f>
        <v>0</v>
      </c>
      <c r="JY32" s="365">
        <f>IF(JY$19-'様式３（療養者名簿）（⑤の場合）'!$BJ37+1&lt;=15,IF(JY$19&gt;='様式３（療養者名簿）（⑤の場合）'!$BJ37,IF(JY$19&lt;='様式３（療養者名簿）（⑤の場合）'!$BK37,1,0),0),0)</f>
        <v>0</v>
      </c>
      <c r="JZ32" s="365">
        <f>IF(JZ$19-'様式３（療養者名簿）（⑤の場合）'!$BJ37+1&lt;=15,IF(JZ$19&gt;='様式３（療養者名簿）（⑤の場合）'!$BJ37,IF(JZ$19&lt;='様式３（療養者名簿）（⑤の場合）'!$BK37,1,0),0),0)</f>
        <v>0</v>
      </c>
      <c r="KA32" s="365">
        <f>IF(KA$19-'様式３（療養者名簿）（⑤の場合）'!$BJ37+1&lt;=15,IF(KA$19&gt;='様式３（療養者名簿）（⑤の場合）'!$BJ37,IF(KA$19&lt;='様式３（療養者名簿）（⑤の場合）'!$BK37,1,0),0),0)</f>
        <v>0</v>
      </c>
      <c r="KB32" s="365">
        <f>IF(KB$19-'様式３（療養者名簿）（⑤の場合）'!$BJ37+1&lt;=15,IF(KB$19&gt;='様式３（療養者名簿）（⑤の場合）'!$BJ37,IF(KB$19&lt;='様式３（療養者名簿）（⑤の場合）'!$BK37,1,0),0),0)</f>
        <v>0</v>
      </c>
      <c r="KC32" s="365">
        <f>IF(KC$19-'様式３（療養者名簿）（⑤の場合）'!$BJ37+1&lt;=15,IF(KC$19&gt;='様式３（療養者名簿）（⑤の場合）'!$BJ37,IF(KC$19&lt;='様式３（療養者名簿）（⑤の場合）'!$BK37,1,0),0),0)</f>
        <v>0</v>
      </c>
      <c r="KD32" s="365">
        <f>IF(KD$19-'様式３（療養者名簿）（⑤の場合）'!$BJ37+1&lt;=15,IF(KD$19&gt;='様式３（療養者名簿）（⑤の場合）'!$BJ37,IF(KD$19&lt;='様式３（療養者名簿）（⑤の場合）'!$BK37,1,0),0),0)</f>
        <v>0</v>
      </c>
      <c r="KE32" s="365">
        <f>IF(KE$19-'様式３（療養者名簿）（⑤の場合）'!$BJ37+1&lt;=15,IF(KE$19&gt;='様式３（療養者名簿）（⑤の場合）'!$BJ37,IF(KE$19&lt;='様式３（療養者名簿）（⑤の場合）'!$BK37,1,0),0),0)</f>
        <v>0</v>
      </c>
      <c r="KF32" s="365">
        <f>IF(KF$19-'様式３（療養者名簿）（⑤の場合）'!$BJ37+1&lt;=15,IF(KF$19&gt;='様式３（療養者名簿）（⑤の場合）'!$BJ37,IF(KF$19&lt;='様式３（療養者名簿）（⑤の場合）'!$BK37,1,0),0),0)</f>
        <v>0</v>
      </c>
      <c r="KG32" s="365">
        <f>IF(KG$19-'様式３（療養者名簿）（⑤の場合）'!$BJ37+1&lt;=15,IF(KG$19&gt;='様式３（療養者名簿）（⑤の場合）'!$BJ37,IF(KG$19&lt;='様式３（療養者名簿）（⑤の場合）'!$BK37,1,0),0),0)</f>
        <v>0</v>
      </c>
      <c r="KH32" s="365">
        <f>IF(KH$19-'様式３（療養者名簿）（⑤の場合）'!$BJ37+1&lt;=15,IF(KH$19&gt;='様式３（療養者名簿）（⑤の場合）'!$BJ37,IF(KH$19&lt;='様式３（療養者名簿）（⑤の場合）'!$BK37,1,0),0),0)</f>
        <v>0</v>
      </c>
      <c r="KI32" s="365">
        <f>IF(KI$19-'様式３（療養者名簿）（⑤の場合）'!$BJ37+1&lt;=15,IF(KI$19&gt;='様式３（療養者名簿）（⑤の場合）'!$BJ37,IF(KI$19&lt;='様式３（療養者名簿）（⑤の場合）'!$BK37,1,0),0),0)</f>
        <v>0</v>
      </c>
      <c r="KJ32" s="365">
        <f>IF(KJ$19-'様式３（療養者名簿）（⑤の場合）'!$BJ37+1&lt;=15,IF(KJ$19&gt;='様式３（療養者名簿）（⑤の場合）'!$BJ37,IF(KJ$19&lt;='様式３（療養者名簿）（⑤の場合）'!$BK37,1,0),0),0)</f>
        <v>0</v>
      </c>
      <c r="KK32" s="365">
        <f>IF(KK$19-'様式３（療養者名簿）（⑤の場合）'!$BJ37+1&lt;=15,IF(KK$19&gt;='様式３（療養者名簿）（⑤の場合）'!$BJ37,IF(KK$19&lt;='様式３（療養者名簿）（⑤の場合）'!$BK37,1,0),0),0)</f>
        <v>0</v>
      </c>
      <c r="KL32" s="365">
        <f>IF(KL$19-'様式３（療養者名簿）（⑤の場合）'!$BJ37+1&lt;=15,IF(KL$19&gt;='様式３（療養者名簿）（⑤の場合）'!$BJ37,IF(KL$19&lt;='様式３（療養者名簿）（⑤の場合）'!$BK37,1,0),0),0)</f>
        <v>0</v>
      </c>
      <c r="KM32" s="365">
        <f>IF(KM$19-'様式３（療養者名簿）（⑤の場合）'!$BJ37+1&lt;=15,IF(KM$19&gt;='様式３（療養者名簿）（⑤の場合）'!$BJ37,IF(KM$19&lt;='様式３（療養者名簿）（⑤の場合）'!$BK37,1,0),0),0)</f>
        <v>0</v>
      </c>
      <c r="KN32" s="365">
        <f>IF(KN$19-'様式３（療養者名簿）（⑤の場合）'!$BJ37+1&lt;=15,IF(KN$19&gt;='様式３（療養者名簿）（⑤の場合）'!$BJ37,IF(KN$19&lt;='様式３（療養者名簿）（⑤の場合）'!$BK37,1,0),0),0)</f>
        <v>0</v>
      </c>
      <c r="KO32" s="365">
        <f>IF(KO$19-'様式３（療養者名簿）（⑤の場合）'!$BJ37+1&lt;=15,IF(KO$19&gt;='様式３（療養者名簿）（⑤の場合）'!$BJ37,IF(KO$19&lt;='様式３（療養者名簿）（⑤の場合）'!$BK37,1,0),0),0)</f>
        <v>0</v>
      </c>
      <c r="KP32" s="365">
        <f>IF(KP$19-'様式３（療養者名簿）（⑤の場合）'!$BJ37+1&lt;=15,IF(KP$19&gt;='様式３（療養者名簿）（⑤の場合）'!$BJ37,IF(KP$19&lt;='様式３（療養者名簿）（⑤の場合）'!$BK37,1,0),0),0)</f>
        <v>0</v>
      </c>
      <c r="KQ32" s="365">
        <f>IF(KQ$19-'様式３（療養者名簿）（⑤の場合）'!$BJ37+1&lt;=15,IF(KQ$19&gt;='様式３（療養者名簿）（⑤の場合）'!$BJ37,IF(KQ$19&lt;='様式３（療養者名簿）（⑤の場合）'!$BK37,1,0),0),0)</f>
        <v>0</v>
      </c>
      <c r="KR32" s="365">
        <f>IF(KR$19-'様式３（療養者名簿）（⑤の場合）'!$BJ37+1&lt;=15,IF(KR$19&gt;='様式３（療養者名簿）（⑤の場合）'!$BJ37,IF(KR$19&lt;='様式３（療養者名簿）（⑤の場合）'!$BK37,1,0),0),0)</f>
        <v>0</v>
      </c>
      <c r="KS32" s="365">
        <f>IF(KS$19-'様式３（療養者名簿）（⑤の場合）'!$BJ37+1&lt;=15,IF(KS$19&gt;='様式３（療養者名簿）（⑤の場合）'!$BJ37,IF(KS$19&lt;='様式３（療養者名簿）（⑤の場合）'!$BK37,1,0),0),0)</f>
        <v>0</v>
      </c>
      <c r="KT32" s="365">
        <f>IF(KT$19-'様式３（療養者名簿）（⑤の場合）'!$BJ37+1&lt;=15,IF(KT$19&gt;='様式３（療養者名簿）（⑤の場合）'!$BJ37,IF(KT$19&lt;='様式３（療養者名簿）（⑤の場合）'!$BK37,1,0),0),0)</f>
        <v>0</v>
      </c>
      <c r="KU32" s="365">
        <f>IF(KU$19-'様式３（療養者名簿）（⑤の場合）'!$BJ37+1&lt;=15,IF(KU$19&gt;='様式３（療養者名簿）（⑤の場合）'!$BJ37,IF(KU$19&lt;='様式３（療養者名簿）（⑤の場合）'!$BK37,1,0),0),0)</f>
        <v>0</v>
      </c>
      <c r="KV32" s="365">
        <f>IF(KV$19-'様式３（療養者名簿）（⑤の場合）'!$BJ37+1&lt;=15,IF(KV$19&gt;='様式３（療養者名簿）（⑤の場合）'!$BJ37,IF(KV$19&lt;='様式３（療養者名簿）（⑤の場合）'!$BK37,1,0),0),0)</f>
        <v>0</v>
      </c>
      <c r="KW32" s="365">
        <f>IF(KW$19-'様式３（療養者名簿）（⑤の場合）'!$BJ37+1&lt;=15,IF(KW$19&gt;='様式３（療養者名簿）（⑤の場合）'!$BJ37,IF(KW$19&lt;='様式３（療養者名簿）（⑤の場合）'!$BK37,1,0),0),0)</f>
        <v>0</v>
      </c>
      <c r="KX32" s="365">
        <f>IF(KX$19-'様式３（療養者名簿）（⑤の場合）'!$BJ37+1&lt;=15,IF(KX$19&gt;='様式３（療養者名簿）（⑤の場合）'!$BJ37,IF(KX$19&lt;='様式３（療養者名簿）（⑤の場合）'!$BK37,1,0),0),0)</f>
        <v>0</v>
      </c>
      <c r="KY32" s="365">
        <f>IF(KY$19-'様式３（療養者名簿）（⑤の場合）'!$BJ37+1&lt;=15,IF(KY$19&gt;='様式３（療養者名簿）（⑤の場合）'!$BJ37,IF(KY$19&lt;='様式３（療養者名簿）（⑤の場合）'!$BK37,1,0),0),0)</f>
        <v>0</v>
      </c>
      <c r="KZ32" s="365">
        <f>IF(KZ$19-'様式３（療養者名簿）（⑤の場合）'!$BJ37+1&lt;=15,IF(KZ$19&gt;='様式３（療養者名簿）（⑤の場合）'!$BJ37,IF(KZ$19&lt;='様式３（療養者名簿）（⑤の場合）'!$BK37,1,0),0),0)</f>
        <v>0</v>
      </c>
      <c r="LA32" s="365">
        <f>IF(LA$19-'様式３（療養者名簿）（⑤の場合）'!$BJ37+1&lt;=15,IF(LA$19&gt;='様式３（療養者名簿）（⑤の場合）'!$BJ37,IF(LA$19&lt;='様式３（療養者名簿）（⑤の場合）'!$BK37,1,0),0),0)</f>
        <v>0</v>
      </c>
      <c r="LB32" s="365">
        <f>IF(LB$19-'様式３（療養者名簿）（⑤の場合）'!$BJ37+1&lt;=15,IF(LB$19&gt;='様式３（療養者名簿）（⑤の場合）'!$BJ37,IF(LB$19&lt;='様式３（療養者名簿）（⑤の場合）'!$BK37,1,0),0),0)</f>
        <v>0</v>
      </c>
      <c r="LC32" s="365">
        <f>IF(LC$19-'様式３（療養者名簿）（⑤の場合）'!$BJ37+1&lt;=15,IF(LC$19&gt;='様式３（療養者名簿）（⑤の場合）'!$BJ37,IF(LC$19&lt;='様式３（療養者名簿）（⑤の場合）'!$BK37,1,0),0),0)</f>
        <v>0</v>
      </c>
      <c r="LD32" s="365">
        <f>IF(LD$19-'様式３（療養者名簿）（⑤の場合）'!$BJ37+1&lt;=15,IF(LD$19&gt;='様式３（療養者名簿）（⑤の場合）'!$BJ37,IF(LD$19&lt;='様式３（療養者名簿）（⑤の場合）'!$BK37,1,0),0),0)</f>
        <v>0</v>
      </c>
      <c r="LE32" s="365">
        <f>IF(LE$19-'様式３（療養者名簿）（⑤の場合）'!$BJ37+1&lt;=15,IF(LE$19&gt;='様式３（療養者名簿）（⑤の場合）'!$BJ37,IF(LE$19&lt;='様式３（療養者名簿）（⑤の場合）'!$BK37,1,0),0),0)</f>
        <v>0</v>
      </c>
      <c r="LF32" s="365">
        <f>IF(LF$19-'様式３（療養者名簿）（⑤の場合）'!$BJ37+1&lt;=15,IF(LF$19&gt;='様式３（療養者名簿）（⑤の場合）'!$BJ37,IF(LF$19&lt;='様式３（療養者名簿）（⑤の場合）'!$BK37,1,0),0),0)</f>
        <v>0</v>
      </c>
      <c r="LG32" s="365">
        <f>IF(LG$19-'様式３（療養者名簿）（⑤の場合）'!$BJ37+1&lt;=15,IF(LG$19&gt;='様式３（療養者名簿）（⑤の場合）'!$BJ37,IF(LG$19&lt;='様式３（療養者名簿）（⑤の場合）'!$BK37,1,0),0),0)</f>
        <v>0</v>
      </c>
      <c r="LH32" s="365">
        <f>IF(LH$19-'様式３（療養者名簿）（⑤の場合）'!$BJ37+1&lt;=15,IF(LH$19&gt;='様式３（療養者名簿）（⑤の場合）'!$BJ37,IF(LH$19&lt;='様式３（療養者名簿）（⑤の場合）'!$BK37,1,0),0),0)</f>
        <v>0</v>
      </c>
      <c r="LI32" s="365">
        <f>IF(LI$19-'様式３（療養者名簿）（⑤の場合）'!$BJ37+1&lt;=15,IF(LI$19&gt;='様式３（療養者名簿）（⑤の場合）'!$BJ37,IF(LI$19&lt;='様式３（療養者名簿）（⑤の場合）'!$BK37,1,0),0),0)</f>
        <v>0</v>
      </c>
      <c r="LJ32" s="365">
        <f>IF(LJ$19-'様式３（療養者名簿）（⑤の場合）'!$BJ37+1&lt;=15,IF(LJ$19&gt;='様式３（療養者名簿）（⑤の場合）'!$BJ37,IF(LJ$19&lt;='様式３（療養者名簿）（⑤の場合）'!$BK37,1,0),0),0)</f>
        <v>0</v>
      </c>
      <c r="LK32" s="365">
        <f>IF(LK$19-'様式３（療養者名簿）（⑤の場合）'!$BJ37+1&lt;=15,IF(LK$19&gt;='様式３（療養者名簿）（⑤の場合）'!$BJ37,IF(LK$19&lt;='様式３（療養者名簿）（⑤の場合）'!$BK37,1,0),0),0)</f>
        <v>0</v>
      </c>
      <c r="LL32" s="365">
        <f>IF(LL$19-'様式３（療養者名簿）（⑤の場合）'!$BJ37+1&lt;=15,IF(LL$19&gt;='様式３（療養者名簿）（⑤の場合）'!$BJ37,IF(LL$19&lt;='様式３（療養者名簿）（⑤の場合）'!$BK37,1,0),0),0)</f>
        <v>0</v>
      </c>
      <c r="LM32" s="365">
        <f>IF(LM$19-'様式３（療養者名簿）（⑤の場合）'!$BJ37+1&lt;=15,IF(LM$19&gt;='様式３（療養者名簿）（⑤の場合）'!$BJ37,IF(LM$19&lt;='様式３（療養者名簿）（⑤の場合）'!$BK37,1,0),0),0)</f>
        <v>0</v>
      </c>
      <c r="LN32" s="365">
        <f>IF(LN$19-'様式３（療養者名簿）（⑤の場合）'!$BJ37+1&lt;=15,IF(LN$19&gt;='様式３（療養者名簿）（⑤の場合）'!$BJ37,IF(LN$19&lt;='様式３（療養者名簿）（⑤の場合）'!$BK37,1,0),0),0)</f>
        <v>0</v>
      </c>
      <c r="LO32" s="365">
        <f>IF(LO$19-'様式３（療養者名簿）（⑤の場合）'!$BJ37+1&lt;=15,IF(LO$19&gt;='様式３（療養者名簿）（⑤の場合）'!$BJ37,IF(LO$19&lt;='様式３（療養者名簿）（⑤の場合）'!$BK37,1,0),0),0)</f>
        <v>0</v>
      </c>
      <c r="LP32" s="365">
        <f>IF(LP$19-'様式３（療養者名簿）（⑤の場合）'!$BJ37+1&lt;=15,IF(LP$19&gt;='様式３（療養者名簿）（⑤の場合）'!$BJ37,IF(LP$19&lt;='様式３（療養者名簿）（⑤の場合）'!$BK37,1,0),0),0)</f>
        <v>0</v>
      </c>
      <c r="LQ32" s="365">
        <f>IF(LQ$19-'様式３（療養者名簿）（⑤の場合）'!$BJ37+1&lt;=15,IF(LQ$19&gt;='様式３（療養者名簿）（⑤の場合）'!$BJ37,IF(LQ$19&lt;='様式３（療養者名簿）（⑤の場合）'!$BK37,1,0),0),0)</f>
        <v>0</v>
      </c>
      <c r="LR32" s="365">
        <f>IF(LR$19-'様式３（療養者名簿）（⑤の場合）'!$BJ37+1&lt;=15,IF(LR$19&gt;='様式３（療養者名簿）（⑤の場合）'!$BJ37,IF(LR$19&lt;='様式３（療養者名簿）（⑤の場合）'!$BK37,1,0),0),0)</f>
        <v>0</v>
      </c>
      <c r="LS32" s="365">
        <f>IF(LS$19-'様式３（療養者名簿）（⑤の場合）'!$BJ37+1&lt;=15,IF(LS$19&gt;='様式３（療養者名簿）（⑤の場合）'!$BJ37,IF(LS$19&lt;='様式３（療養者名簿）（⑤の場合）'!$BK37,1,0),0),0)</f>
        <v>0</v>
      </c>
      <c r="LT32" s="365">
        <f>IF(LT$19-'様式３（療養者名簿）（⑤の場合）'!$BJ37+1&lt;=15,IF(LT$19&gt;='様式３（療養者名簿）（⑤の場合）'!$BJ37,IF(LT$19&lt;='様式３（療養者名簿）（⑤の場合）'!$BK37,1,0),0),0)</f>
        <v>0</v>
      </c>
      <c r="LU32" s="365">
        <f>IF(LU$19-'様式３（療養者名簿）（⑤の場合）'!$BJ37+1&lt;=15,IF(LU$19&gt;='様式３（療養者名簿）（⑤の場合）'!$BJ37,IF(LU$19&lt;='様式３（療養者名簿）（⑤の場合）'!$BK37,1,0),0),0)</f>
        <v>0</v>
      </c>
      <c r="LV32" s="365">
        <f>IF(LV$19-'様式３（療養者名簿）（⑤の場合）'!$BJ37+1&lt;=15,IF(LV$19&gt;='様式３（療養者名簿）（⑤の場合）'!$BJ37,IF(LV$19&lt;='様式３（療養者名簿）（⑤の場合）'!$BK37,1,0),0),0)</f>
        <v>0</v>
      </c>
      <c r="LW32" s="365">
        <f>IF(LW$19-'様式３（療養者名簿）（⑤の場合）'!$BJ37+1&lt;=15,IF(LW$19&gt;='様式３（療養者名簿）（⑤の場合）'!$BJ37,IF(LW$19&lt;='様式３（療養者名簿）（⑤の場合）'!$BK37,1,0),0),0)</f>
        <v>0</v>
      </c>
      <c r="LX32" s="365">
        <f>IF(LX$19-'様式３（療養者名簿）（⑤の場合）'!$BJ37+1&lt;=15,IF(LX$19&gt;='様式３（療養者名簿）（⑤の場合）'!$BJ37,IF(LX$19&lt;='様式３（療養者名簿）（⑤の場合）'!$BK37,1,0),0),0)</f>
        <v>0</v>
      </c>
      <c r="LY32" s="365">
        <f>IF(LY$19-'様式３（療養者名簿）（⑤の場合）'!$BJ37+1&lt;=15,IF(LY$19&gt;='様式３（療養者名簿）（⑤の場合）'!$BJ37,IF(LY$19&lt;='様式３（療養者名簿）（⑤の場合）'!$BK37,1,0),0),0)</f>
        <v>0</v>
      </c>
      <c r="LZ32" s="365">
        <f>IF(LZ$19-'様式３（療養者名簿）（⑤の場合）'!$BJ37+1&lt;=15,IF(LZ$19&gt;='様式３（療養者名簿）（⑤の場合）'!$BJ37,IF(LZ$19&lt;='様式３（療養者名簿）（⑤の場合）'!$BK37,1,0),0),0)</f>
        <v>0</v>
      </c>
      <c r="MA32" s="365">
        <f>IF(MA$19-'様式３（療養者名簿）（⑤の場合）'!$BJ37+1&lt;=15,IF(MA$19&gt;='様式３（療養者名簿）（⑤の場合）'!$BJ37,IF(MA$19&lt;='様式３（療養者名簿）（⑤の場合）'!$BK37,1,0),0),0)</f>
        <v>0</v>
      </c>
      <c r="MB32" s="365">
        <f>IF(MB$19-'様式３（療養者名簿）（⑤の場合）'!$BJ37+1&lt;=15,IF(MB$19&gt;='様式３（療養者名簿）（⑤の場合）'!$BJ37,IF(MB$19&lt;='様式３（療養者名簿）（⑤の場合）'!$BK37,1,0),0),0)</f>
        <v>0</v>
      </c>
      <c r="MC32" s="365">
        <f>IF(MC$19-'様式３（療養者名簿）（⑤の場合）'!$BJ37+1&lt;=15,IF(MC$19&gt;='様式３（療養者名簿）（⑤の場合）'!$BJ37,IF(MC$19&lt;='様式３（療養者名簿）（⑤の場合）'!$BK37,1,0),0),0)</f>
        <v>0</v>
      </c>
      <c r="MD32" s="365">
        <f>IF(MD$19-'様式３（療養者名簿）（⑤の場合）'!$BJ37+1&lt;=15,IF(MD$19&gt;='様式３（療養者名簿）（⑤の場合）'!$BJ37,IF(MD$19&lt;='様式３（療養者名簿）（⑤の場合）'!$BK37,1,0),0),0)</f>
        <v>0</v>
      </c>
      <c r="ME32" s="365">
        <f>IF(ME$19-'様式３（療養者名簿）（⑤の場合）'!$BJ37+1&lt;=15,IF(ME$19&gt;='様式３（療養者名簿）（⑤の場合）'!$BJ37,IF(ME$19&lt;='様式３（療養者名簿）（⑤の場合）'!$BK37,1,0),0),0)</f>
        <v>0</v>
      </c>
      <c r="MF32" s="365">
        <f>IF(MF$19-'様式３（療養者名簿）（⑤の場合）'!$BJ37+1&lt;=15,IF(MF$19&gt;='様式３（療養者名簿）（⑤の場合）'!$BJ37,IF(MF$19&lt;='様式３（療養者名簿）（⑤の場合）'!$BK37,1,0),0),0)</f>
        <v>0</v>
      </c>
      <c r="MG32" s="365">
        <f>IF(MG$19-'様式３（療養者名簿）（⑤の場合）'!$BJ37+1&lt;=15,IF(MG$19&gt;='様式３（療養者名簿）（⑤の場合）'!$BJ37,IF(MG$19&lt;='様式３（療養者名簿）（⑤の場合）'!$BK37,1,0),0),0)</f>
        <v>0</v>
      </c>
      <c r="MH32" s="365">
        <f>IF(MH$19-'様式３（療養者名簿）（⑤の場合）'!$BJ37+1&lt;=15,IF(MH$19&gt;='様式３（療養者名簿）（⑤の場合）'!$BJ37,IF(MH$19&lt;='様式３（療養者名簿）（⑤の場合）'!$BK37,1,0),0),0)</f>
        <v>0</v>
      </c>
      <c r="MI32" s="365">
        <f>IF(MI$19-'様式３（療養者名簿）（⑤の場合）'!$BJ37+1&lt;=15,IF(MI$19&gt;='様式３（療養者名簿）（⑤の場合）'!$BJ37,IF(MI$19&lt;='様式３（療養者名簿）（⑤の場合）'!$BK37,1,0),0),0)</f>
        <v>0</v>
      </c>
      <c r="MJ32" s="365">
        <f>IF(MJ$19-'様式３（療養者名簿）（⑤の場合）'!$BJ37+1&lt;=15,IF(MJ$19&gt;='様式３（療養者名簿）（⑤の場合）'!$BJ37,IF(MJ$19&lt;='様式３（療養者名簿）（⑤の場合）'!$BK37,1,0),0),0)</f>
        <v>0</v>
      </c>
      <c r="MK32" s="365">
        <f>IF(MK$19-'様式３（療養者名簿）（⑤の場合）'!$BJ37+1&lt;=15,IF(MK$19&gt;='様式３（療養者名簿）（⑤の場合）'!$BJ37,IF(MK$19&lt;='様式３（療養者名簿）（⑤の場合）'!$BK37,1,0),0),0)</f>
        <v>0</v>
      </c>
      <c r="ML32" s="365">
        <f>IF(ML$19-'様式３（療養者名簿）（⑤の場合）'!$BJ37+1&lt;=15,IF(ML$19&gt;='様式３（療養者名簿）（⑤の場合）'!$BJ37,IF(ML$19&lt;='様式３（療養者名簿）（⑤の場合）'!$BK37,1,0),0),0)</f>
        <v>0</v>
      </c>
      <c r="MM32" s="365">
        <f>IF(MM$19-'様式３（療養者名簿）（⑤の場合）'!$BJ37+1&lt;=15,IF(MM$19&gt;='様式３（療養者名簿）（⑤の場合）'!$BJ37,IF(MM$19&lt;='様式３（療養者名簿）（⑤の場合）'!$BK37,1,0),0),0)</f>
        <v>0</v>
      </c>
      <c r="MN32" s="365">
        <f>IF(MN$19-'様式３（療養者名簿）（⑤の場合）'!$BJ37+1&lt;=15,IF(MN$19&gt;='様式３（療養者名簿）（⑤の場合）'!$BJ37,IF(MN$19&lt;='様式３（療養者名簿）（⑤の場合）'!$BK37,1,0),0),0)</f>
        <v>0</v>
      </c>
      <c r="MO32" s="365">
        <f>IF(MO$19-'様式３（療養者名簿）（⑤の場合）'!$BJ37+1&lt;=15,IF(MO$19&gt;='様式３（療養者名簿）（⑤の場合）'!$BJ37,IF(MO$19&lt;='様式３（療養者名簿）（⑤の場合）'!$BK37,1,0),0),0)</f>
        <v>0</v>
      </c>
      <c r="MP32" s="365">
        <f>IF(MP$19-'様式３（療養者名簿）（⑤の場合）'!$BJ37+1&lt;=15,IF(MP$19&gt;='様式３（療養者名簿）（⑤の場合）'!$BJ37,IF(MP$19&lt;='様式３（療養者名簿）（⑤の場合）'!$BK37,1,0),0),0)</f>
        <v>0</v>
      </c>
      <c r="MQ32" s="365">
        <f>IF(MQ$19-'様式３（療養者名簿）（⑤の場合）'!$BJ37+1&lt;=15,IF(MQ$19&gt;='様式３（療養者名簿）（⑤の場合）'!$BJ37,IF(MQ$19&lt;='様式３（療養者名簿）（⑤の場合）'!$BK37,1,0),0),0)</f>
        <v>0</v>
      </c>
      <c r="MR32" s="365">
        <f>IF(MR$19-'様式３（療養者名簿）（⑤の場合）'!$BJ37+1&lt;=15,IF(MR$19&gt;='様式３（療養者名簿）（⑤の場合）'!$BJ37,IF(MR$19&lt;='様式３（療養者名簿）（⑤の場合）'!$BK37,1,0),0),0)</f>
        <v>0</v>
      </c>
      <c r="MS32" s="365">
        <f>IF(MS$19-'様式３（療養者名簿）（⑤の場合）'!$BJ37+1&lt;=15,IF(MS$19&gt;='様式３（療養者名簿）（⑤の場合）'!$BJ37,IF(MS$19&lt;='様式３（療養者名簿）（⑤の場合）'!$BK37,1,0),0),0)</f>
        <v>0</v>
      </c>
      <c r="MT32" s="365">
        <f>IF(MT$19-'様式３（療養者名簿）（⑤の場合）'!$BJ37+1&lt;=15,IF(MT$19&gt;='様式３（療養者名簿）（⑤の場合）'!$BJ37,IF(MT$19&lt;='様式３（療養者名簿）（⑤の場合）'!$BK37,1,0),0),0)</f>
        <v>0</v>
      </c>
      <c r="MU32" s="365">
        <f>IF(MU$19-'様式３（療養者名簿）（⑤の場合）'!$BJ37+1&lt;=15,IF(MU$19&gt;='様式３（療養者名簿）（⑤の場合）'!$BJ37,IF(MU$19&lt;='様式３（療養者名簿）（⑤の場合）'!$BK37,1,0),0),0)</f>
        <v>0</v>
      </c>
      <c r="MV32" s="365">
        <f>IF(MV$19-'様式３（療養者名簿）（⑤の場合）'!$BJ37+1&lt;=15,IF(MV$19&gt;='様式３（療養者名簿）（⑤の場合）'!$BJ37,IF(MV$19&lt;='様式３（療養者名簿）（⑤の場合）'!$BK37,1,0),0),0)</f>
        <v>0</v>
      </c>
      <c r="MW32" s="365">
        <f>IF(MW$19-'様式３（療養者名簿）（⑤の場合）'!$BJ37+1&lt;=15,IF(MW$19&gt;='様式３（療養者名簿）（⑤の場合）'!$BJ37,IF(MW$19&lt;='様式３（療養者名簿）（⑤の場合）'!$BK37,1,0),0),0)</f>
        <v>0</v>
      </c>
      <c r="MX32" s="365">
        <f>IF(MX$19-'様式３（療養者名簿）（⑤の場合）'!$BJ37+1&lt;=15,IF(MX$19&gt;='様式３（療養者名簿）（⑤の場合）'!$BJ37,IF(MX$19&lt;='様式３（療養者名簿）（⑤の場合）'!$BK37,1,0),0),0)</f>
        <v>0</v>
      </c>
      <c r="MY32" s="365">
        <f>IF(MY$19-'様式３（療養者名簿）（⑤の場合）'!$BJ37+1&lt;=15,IF(MY$19&gt;='様式３（療養者名簿）（⑤の場合）'!$BJ37,IF(MY$19&lt;='様式３（療養者名簿）（⑤の場合）'!$BK37,1,0),0),0)</f>
        <v>0</v>
      </c>
      <c r="MZ32" s="365">
        <f>IF(MZ$19-'様式３（療養者名簿）（⑤の場合）'!$BJ37+1&lt;=15,IF(MZ$19&gt;='様式３（療養者名簿）（⑤の場合）'!$BJ37,IF(MZ$19&lt;='様式３（療養者名簿）（⑤の場合）'!$BK37,1,0),0),0)</f>
        <v>0</v>
      </c>
      <c r="NA32" s="365">
        <f>IF(NA$19-'様式３（療養者名簿）（⑤の場合）'!$BJ37+1&lt;=15,IF(NA$19&gt;='様式３（療養者名簿）（⑤の場合）'!$BJ37,IF(NA$19&lt;='様式３（療養者名簿）（⑤の場合）'!$BK37,1,0),0),0)</f>
        <v>0</v>
      </c>
      <c r="NB32" s="365">
        <f>IF(NB$19-'様式３（療養者名簿）（⑤の場合）'!$BJ37+1&lt;=15,IF(NB$19&gt;='様式３（療養者名簿）（⑤の場合）'!$BJ37,IF(NB$19&lt;='様式３（療養者名簿）（⑤の場合）'!$BK37,1,0),0),0)</f>
        <v>0</v>
      </c>
      <c r="NC32" s="248">
        <f>IF(NC$19-'様式３（療養者名簿）（⑤の場合）'!$BJ37+1&lt;=15,IF(NC$19&gt;='様式３（療養者名簿）（⑤の場合）'!$BJ37,IF(NC$19&lt;='様式３（療養者名簿）（⑤の場合）'!$BK37,1,0),0),0)</f>
        <v>0</v>
      </c>
      <c r="ND32" s="248">
        <f>IF(ND$19-'様式３（療養者名簿）（⑤の場合）'!$BJ37+1&lt;=15,IF(ND$19&gt;='様式３（療養者名簿）（⑤の場合）'!$BJ37,IF(ND$19&lt;='様式３（療養者名簿）（⑤の場合）'!$BK37,1,0),0),0)</f>
        <v>0</v>
      </c>
      <c r="NE32" s="248">
        <f>IF(NE$19-'様式３（療養者名簿）（⑤の場合）'!$BJ37+1&lt;=15,IF(NE$19&gt;='様式３（療養者名簿）（⑤の場合）'!$BJ37,IF(NE$19&lt;='様式３（療養者名簿）（⑤の場合）'!$BK37,1,0),0),0)</f>
        <v>0</v>
      </c>
      <c r="NF32" s="248">
        <f>IF(NF$19-'様式３（療養者名簿）（⑤の場合）'!$BJ37+1&lt;=15,IF(NF$19&gt;='様式３（療養者名簿）（⑤の場合）'!$BJ37,IF(NF$19&lt;='様式３（療養者名簿）（⑤の場合）'!$BK37,1,0),0),0)</f>
        <v>0</v>
      </c>
      <c r="NG32" s="248">
        <f>IF(NG$19-'様式３（療養者名簿）（⑤の場合）'!$BJ37+1&lt;=15,IF(NG$19&gt;='様式３（療養者名簿）（⑤の場合）'!$BJ37,IF(NG$19&lt;='様式３（療養者名簿）（⑤の場合）'!$BK37,1,0),0),0)</f>
        <v>0</v>
      </c>
      <c r="NH32" s="248">
        <f>IF(NH$19-'様式３（療養者名簿）（⑤の場合）'!$BJ37+1&lt;=15,IF(NH$19&gt;='様式３（療養者名簿）（⑤の場合）'!$BJ37,IF(NH$19&lt;='様式３（療養者名簿）（⑤の場合）'!$BK37,1,0),0),0)</f>
        <v>0</v>
      </c>
      <c r="NI32" s="248">
        <f>IF(NI$19-'様式３（療養者名簿）（⑤の場合）'!$BJ37+1&lt;=15,IF(NI$19&gt;='様式３（療養者名簿）（⑤の場合）'!$BJ37,IF(NI$19&lt;='様式３（療養者名簿）（⑤の場合）'!$BK37,1,0),0),0)</f>
        <v>0</v>
      </c>
      <c r="NJ32" s="248">
        <f>IF(NJ$19-'様式３（療養者名簿）（⑤の場合）'!$BJ37+1&lt;=15,IF(NJ$19&gt;='様式３（療養者名簿）（⑤の場合）'!$BJ37,IF(NJ$19&lt;='様式３（療養者名簿）（⑤の場合）'!$BK37,1,0),0),0)</f>
        <v>0</v>
      </c>
      <c r="NK32" s="248">
        <f>IF(NK$19-'様式３（療養者名簿）（⑤の場合）'!$BJ37+1&lt;=15,IF(NK$19&gt;='様式３（療養者名簿）（⑤の場合）'!$BJ37,IF(NK$19&lt;='様式３（療養者名簿）（⑤の場合）'!$BK37,1,0),0),0)</f>
        <v>0</v>
      </c>
      <c r="NL32" s="248">
        <f>IF(NL$19-'様式３（療養者名簿）（⑤の場合）'!$BJ37+1&lt;=15,IF(NL$19&gt;='様式３（療養者名簿）（⑤の場合）'!$BJ37,IF(NL$19&lt;='様式３（療養者名簿）（⑤の場合）'!$BK37,1,0),0),0)</f>
        <v>0</v>
      </c>
      <c r="NM32" s="248">
        <f>IF(NM$19-'様式３（療養者名簿）（⑤の場合）'!$BJ37+1&lt;=15,IF(NM$19&gt;='様式３（療養者名簿）（⑤の場合）'!$BJ37,IF(NM$19&lt;='様式３（療養者名簿）（⑤の場合）'!$BK37,1,0),0),0)</f>
        <v>0</v>
      </c>
      <c r="NN32" s="248">
        <f>IF(NN$19-'様式３（療養者名簿）（⑤の場合）'!$BJ37+1&lt;=15,IF(NN$19&gt;='様式３（療養者名簿）（⑤の場合）'!$BJ37,IF(NN$19&lt;='様式３（療養者名簿）（⑤の場合）'!$BK37,1,0),0),0)</f>
        <v>0</v>
      </c>
      <c r="NO32" s="248">
        <f>IF(NO$19-'様式３（療養者名簿）（⑤の場合）'!$BJ37+1&lt;=15,IF(NO$19&gt;='様式３（療養者名簿）（⑤の場合）'!$BJ37,IF(NO$19&lt;='様式３（療養者名簿）（⑤の場合）'!$BK37,1,0),0),0)</f>
        <v>0</v>
      </c>
      <c r="NP32" s="248">
        <f>IF(NP$19-'様式３（療養者名簿）（⑤の場合）'!$BJ37+1&lt;=15,IF(NP$19&gt;='様式３（療養者名簿）（⑤の場合）'!$BJ37,IF(NP$19&lt;='様式３（療養者名簿）（⑤の場合）'!$BK37,1,0),0),0)</f>
        <v>0</v>
      </c>
      <c r="NQ32" s="248">
        <f>IF(NQ$19-'様式３（療養者名簿）（⑤の場合）'!$BJ37+1&lt;=15,IF(NQ$19&gt;='様式３（療養者名簿）（⑤の場合）'!$BJ37,IF(NQ$19&lt;='様式３（療養者名簿）（⑤の場合）'!$BK37,1,0),0),0)</f>
        <v>0</v>
      </c>
      <c r="NR32" s="248">
        <f>IF(NR$19-'様式３（療養者名簿）（⑤の場合）'!$BJ37+1&lt;=15,IF(NR$19&gt;='様式３（療養者名簿）（⑤の場合）'!$BJ37,IF(NR$19&lt;='様式３（療養者名簿）（⑤の場合）'!$BK37,1,0),0),0)</f>
        <v>0</v>
      </c>
      <c r="NS32" s="248">
        <f>IF(NS$19-'様式３（療養者名簿）（⑤の場合）'!$BJ37+1&lt;=15,IF(NS$19&gt;='様式３（療養者名簿）（⑤の場合）'!$BJ37,IF(NS$19&lt;='様式３（療養者名簿）（⑤の場合）'!$BK37,1,0),0),0)</f>
        <v>0</v>
      </c>
      <c r="NT32" s="248">
        <f>IF(NT$19-'様式３（療養者名簿）（⑤の場合）'!$BJ37+1&lt;=15,IF(NT$19&gt;='様式３（療養者名簿）（⑤の場合）'!$BJ37,IF(NT$19&lt;='様式３（療養者名簿）（⑤の場合）'!$BK37,1,0),0),0)</f>
        <v>0</v>
      </c>
      <c r="NU32" s="248">
        <f>IF(NU$19-'様式３（療養者名簿）（⑤の場合）'!$BJ37+1&lt;=15,IF(NU$19&gt;='様式３（療養者名簿）（⑤の場合）'!$BJ37,IF(NU$19&lt;='様式３（療養者名簿）（⑤の場合）'!$BK37,1,0),0),0)</f>
        <v>0</v>
      </c>
      <c r="NV32" s="248">
        <f>IF(NV$19-'様式３（療養者名簿）（⑤の場合）'!$BJ37+1&lt;=15,IF(NV$19&gt;='様式３（療養者名簿）（⑤の場合）'!$BJ37,IF(NV$19&lt;='様式３（療養者名簿）（⑤の場合）'!$BK37,1,0),0),0)</f>
        <v>0</v>
      </c>
      <c r="NW32" s="248">
        <f>IF(NW$19-'様式３（療養者名簿）（⑤の場合）'!$BJ37+1&lt;=15,IF(NW$19&gt;='様式３（療養者名簿）（⑤の場合）'!$BJ37,IF(NW$19&lt;='様式３（療養者名簿）（⑤の場合）'!$BK37,1,0),0),0)</f>
        <v>0</v>
      </c>
      <c r="NX32" s="248">
        <f>IF(NX$19-'様式３（療養者名簿）（⑤の場合）'!$BJ37+1&lt;=15,IF(NX$19&gt;='様式３（療養者名簿）（⑤の場合）'!$BJ37,IF(NX$19&lt;='様式３（療養者名簿）（⑤の場合）'!$BK37,1,0),0),0)</f>
        <v>0</v>
      </c>
      <c r="NY32" s="248">
        <f>IF(NY$19-'様式３（療養者名簿）（⑤の場合）'!$BJ37+1&lt;=15,IF(NY$19&gt;='様式３（療養者名簿）（⑤の場合）'!$BJ37,IF(NY$19&lt;='様式３（療養者名簿）（⑤の場合）'!$BK37,1,0),0),0)</f>
        <v>0</v>
      </c>
      <c r="NZ32" s="248">
        <f>IF(NZ$19-'様式３（療養者名簿）（⑤の場合）'!$BJ37+1&lt;=15,IF(NZ$19&gt;='様式３（療養者名簿）（⑤の場合）'!$BJ37,IF(NZ$19&lt;='様式３（療養者名簿）（⑤の場合）'!$BK37,1,0),0),0)</f>
        <v>0</v>
      </c>
      <c r="OA32" s="248">
        <f>IF(OA$19-'様式３（療養者名簿）（⑤の場合）'!$BJ37+1&lt;=15,IF(OA$19&gt;='様式３（療養者名簿）（⑤の場合）'!$BJ37,IF(OA$19&lt;='様式３（療養者名簿）（⑤の場合）'!$BK37,1,0),0),0)</f>
        <v>0</v>
      </c>
      <c r="OB32" s="248">
        <f>IF(OB$19-'様式３（療養者名簿）（⑤の場合）'!$BJ37+1&lt;=15,IF(OB$19&gt;='様式３（療養者名簿）（⑤の場合）'!$BJ37,IF(OB$19&lt;='様式３（療養者名簿）（⑤の場合）'!$BK37,1,0),0),0)</f>
        <v>0</v>
      </c>
      <c r="OC32" s="248">
        <f>IF(OC$19-'様式３（療養者名簿）（⑤の場合）'!$BJ37+1&lt;=15,IF(OC$19&gt;='様式３（療養者名簿）（⑤の場合）'!$BJ37,IF(OC$19&lt;='様式３（療養者名簿）（⑤の場合）'!$BK37,1,0),0),0)</f>
        <v>0</v>
      </c>
      <c r="OD32" s="248">
        <f>IF(OD$19-'様式３（療養者名簿）（⑤の場合）'!$BJ37+1&lt;=15,IF(OD$19&gt;='様式３（療養者名簿）（⑤の場合）'!$BJ37,IF(OD$19&lt;='様式３（療養者名簿）（⑤の場合）'!$BK37,1,0),0),0)</f>
        <v>0</v>
      </c>
      <c r="OE32" s="248">
        <f>IF(OE$19-'様式３（療養者名簿）（⑤の場合）'!$BJ37+1&lt;=15,IF(OE$19&gt;='様式３（療養者名簿）（⑤の場合）'!$BJ37,IF(OE$19&lt;='様式３（療養者名簿）（⑤の場合）'!$BK37,1,0),0),0)</f>
        <v>0</v>
      </c>
      <c r="OF32" s="248">
        <f>IF(OF$19-'様式３（療養者名簿）（⑤の場合）'!$BJ37+1&lt;=15,IF(OF$19&gt;='様式３（療養者名簿）（⑤の場合）'!$BJ37,IF(OF$19&lt;='様式３（療養者名簿）（⑤の場合）'!$BK37,1,0),0),0)</f>
        <v>0</v>
      </c>
      <c r="OG32" s="248">
        <f>IF(OG$19-'様式３（療養者名簿）（⑤の場合）'!$BJ37+1&lt;=15,IF(OG$19&gt;='様式３（療養者名簿）（⑤の場合）'!$BJ37,IF(OG$19&lt;='様式３（療養者名簿）（⑤の場合）'!$BK37,1,0),0),0)</f>
        <v>0</v>
      </c>
      <c r="OH32" s="248">
        <f>IF(OH$19-'様式３（療養者名簿）（⑤の場合）'!$BJ37+1&lt;=15,IF(OH$19&gt;='様式３（療養者名簿）（⑤の場合）'!$BJ37,IF(OH$19&lt;='様式３（療養者名簿）（⑤の場合）'!$BK37,1,0),0),0)</f>
        <v>0</v>
      </c>
      <c r="OI32" s="248">
        <f>IF(OI$19-'様式３（療養者名簿）（⑤の場合）'!$BJ37+1&lt;=15,IF(OI$19&gt;='様式３（療養者名簿）（⑤の場合）'!$BJ37,IF(OI$19&lt;='様式３（療養者名簿）（⑤の場合）'!$BK37,1,0),0),0)</f>
        <v>0</v>
      </c>
      <c r="OJ32" s="248">
        <f>IF(OJ$19-'様式３（療養者名簿）（⑤の場合）'!$BJ37+1&lt;=15,IF(OJ$19&gt;='様式３（療養者名簿）（⑤の場合）'!$BJ37,IF(OJ$19&lt;='様式３（療養者名簿）（⑤の場合）'!$BK37,1,0),0),0)</f>
        <v>0</v>
      </c>
      <c r="OK32" s="248">
        <f>IF(OK$19-'様式３（療養者名簿）（⑤の場合）'!$BJ37+1&lt;=15,IF(OK$19&gt;='様式３（療養者名簿）（⑤の場合）'!$BJ37,IF(OK$19&lt;='様式３（療養者名簿）（⑤の場合）'!$BK37,1,0),0),0)</f>
        <v>0</v>
      </c>
      <c r="OL32" s="248">
        <f>IF(OL$19-'様式３（療養者名簿）（⑤の場合）'!$BJ37+1&lt;=15,IF(OL$19&gt;='様式３（療養者名簿）（⑤の場合）'!$BJ37,IF(OL$19&lt;='様式３（療養者名簿）（⑤の場合）'!$BK37,1,0),0),0)</f>
        <v>0</v>
      </c>
      <c r="OM32" s="248">
        <f>IF(OM$19-'様式３（療養者名簿）（⑤の場合）'!$BJ37+1&lt;=15,IF(OM$19&gt;='様式３（療養者名簿）（⑤の場合）'!$BJ37,IF(OM$19&lt;='様式３（療養者名簿）（⑤の場合）'!$BK37,1,0),0),0)</f>
        <v>0</v>
      </c>
      <c r="ON32" s="248">
        <f>IF(ON$19-'様式３（療養者名簿）（⑤の場合）'!$BJ37+1&lt;=15,IF(ON$19&gt;='様式３（療養者名簿）（⑤の場合）'!$BJ37,IF(ON$19&lt;='様式３（療養者名簿）（⑤の場合）'!$BK37,1,0),0),0)</f>
        <v>0</v>
      </c>
      <c r="OO32" s="248">
        <f>IF(OO$19-'様式３（療養者名簿）（⑤の場合）'!$BJ37+1&lt;=15,IF(OO$19&gt;='様式３（療養者名簿）（⑤の場合）'!$BJ37,IF(OO$19&lt;='様式３（療養者名簿）（⑤の場合）'!$BK37,1,0),0),0)</f>
        <v>0</v>
      </c>
      <c r="OP32" s="248">
        <f>IF(OP$19-'様式３（療養者名簿）（⑤の場合）'!$BJ37+1&lt;=15,IF(OP$19&gt;='様式３（療養者名簿）（⑤の場合）'!$BJ37,IF(OP$19&lt;='様式３（療養者名簿）（⑤の場合）'!$BK37,1,0),0),0)</f>
        <v>0</v>
      </c>
      <c r="OQ32" s="248">
        <f>IF(OQ$19-'様式３（療養者名簿）（⑤の場合）'!$BJ37+1&lt;=15,IF(OQ$19&gt;='様式３（療養者名簿）（⑤の場合）'!$BJ37,IF(OQ$19&lt;='様式３（療養者名簿）（⑤の場合）'!$BK37,1,0),0),0)</f>
        <v>0</v>
      </c>
      <c r="OR32" s="248">
        <f>IF(OR$19-'様式３（療養者名簿）（⑤の場合）'!$BJ37+1&lt;=15,IF(OR$19&gt;='様式３（療養者名簿）（⑤の場合）'!$BJ37,IF(OR$19&lt;='様式３（療養者名簿）（⑤の場合）'!$BK37,1,0),0),0)</f>
        <v>0</v>
      </c>
      <c r="OS32" s="248">
        <f>IF(OS$19-'様式３（療養者名簿）（⑤の場合）'!$BJ37+1&lt;=15,IF(OS$19&gt;='様式３（療養者名簿）（⑤の場合）'!$BJ37,IF(OS$19&lt;='様式３（療養者名簿）（⑤の場合）'!$BK37,1,0),0),0)</f>
        <v>0</v>
      </c>
      <c r="OT32" s="248">
        <f>IF(OT$19-'様式３（療養者名簿）（⑤の場合）'!$BJ37+1&lt;=15,IF(OT$19&gt;='様式３（療養者名簿）（⑤の場合）'!$BJ37,IF(OT$19&lt;='様式３（療養者名簿）（⑤の場合）'!$BK37,1,0),0),0)</f>
        <v>0</v>
      </c>
      <c r="OU32" s="248">
        <f>IF(OU$19-'様式３（療養者名簿）（⑤の場合）'!$BJ37+1&lt;=15,IF(OU$19&gt;='様式３（療養者名簿）（⑤の場合）'!$BJ37,IF(OU$19&lt;='様式３（療養者名簿）（⑤の場合）'!$BK37,1,0),0),0)</f>
        <v>0</v>
      </c>
      <c r="OV32" s="248">
        <f>IF(OV$19-'様式３（療養者名簿）（⑤の場合）'!$BJ37+1&lt;=15,IF(OV$19&gt;='様式３（療養者名簿）（⑤の場合）'!$BJ37,IF(OV$19&lt;='様式３（療養者名簿）（⑤の場合）'!$BK37,1,0),0),0)</f>
        <v>0</v>
      </c>
      <c r="OW32" s="248">
        <f>IF(OW$19-'様式３（療養者名簿）（⑤の場合）'!$BJ37+1&lt;=15,IF(OW$19&gt;='様式３（療養者名簿）（⑤の場合）'!$BJ37,IF(OW$19&lt;='様式３（療養者名簿）（⑤の場合）'!$BK37,1,0),0),0)</f>
        <v>0</v>
      </c>
      <c r="OX32" s="248">
        <f>IF(OX$19-'様式３（療養者名簿）（⑤の場合）'!$BJ37+1&lt;=15,IF(OX$19&gt;='様式３（療養者名簿）（⑤の場合）'!$BJ37,IF(OX$19&lt;='様式３（療養者名簿）（⑤の場合）'!$BK37,1,0),0),0)</f>
        <v>0</v>
      </c>
      <c r="OY32" s="248">
        <f>IF(OY$19-'様式３（療養者名簿）（⑤の場合）'!$BJ37+1&lt;=15,IF(OY$19&gt;='様式３（療養者名簿）（⑤の場合）'!$BJ37,IF(OY$19&lt;='様式３（療養者名簿）（⑤の場合）'!$BK37,1,0),0),0)</f>
        <v>0</v>
      </c>
      <c r="OZ32" s="248">
        <f>IF(OZ$19-'様式３（療養者名簿）（⑤の場合）'!$BJ37+1&lt;=15,IF(OZ$19&gt;='様式３（療養者名簿）（⑤の場合）'!$BJ37,IF(OZ$19&lt;='様式３（療養者名簿）（⑤の場合）'!$BK37,1,0),0),0)</f>
        <v>0</v>
      </c>
      <c r="PA32" s="248">
        <f>IF(PA$19-'様式３（療養者名簿）（⑤の場合）'!$BJ37+1&lt;=15,IF(PA$19&gt;='様式３（療養者名簿）（⑤の場合）'!$BJ37,IF(PA$19&lt;='様式３（療養者名簿）（⑤の場合）'!$BK37,1,0),0),0)</f>
        <v>0</v>
      </c>
      <c r="PB32" s="248">
        <f>IF(PB$19-'様式３（療養者名簿）（⑤の場合）'!$BJ37+1&lt;=15,IF(PB$19&gt;='様式３（療養者名簿）（⑤の場合）'!$BJ37,IF(PB$19&lt;='様式３（療養者名簿）（⑤の場合）'!$BK37,1,0),0),0)</f>
        <v>0</v>
      </c>
      <c r="PC32" s="248">
        <f>IF(PC$19-'様式３（療養者名簿）（⑤の場合）'!$BJ37+1&lt;=15,IF(PC$19&gt;='様式３（療養者名簿）（⑤の場合）'!$BJ37,IF(PC$19&lt;='様式３（療養者名簿）（⑤の場合）'!$BK37,1,0),0),0)</f>
        <v>0</v>
      </c>
      <c r="PD32" s="248">
        <f>IF(PD$19-'様式３（療養者名簿）（⑤の場合）'!$BJ37+1&lt;=15,IF(PD$19&gt;='様式３（療養者名簿）（⑤の場合）'!$BJ37,IF(PD$19&lt;='様式３（療養者名簿）（⑤の場合）'!$BK37,1,0),0),0)</f>
        <v>0</v>
      </c>
      <c r="PE32" s="248">
        <f>IF(PE$19-'様式３（療養者名簿）（⑤の場合）'!$BJ37+1&lt;=15,IF(PE$19&gt;='様式３（療養者名簿）（⑤の場合）'!$BJ37,IF(PE$19&lt;='様式３（療養者名簿）（⑤の場合）'!$BK37,1,0),0),0)</f>
        <v>0</v>
      </c>
      <c r="PF32" s="248">
        <f>IF(PF$19-'様式３（療養者名簿）（⑤の場合）'!$BJ37+1&lt;=15,IF(PF$19&gt;='様式３（療養者名簿）（⑤の場合）'!$BJ37,IF(PF$19&lt;='様式３（療養者名簿）（⑤の場合）'!$BK37,1,0),0),0)</f>
        <v>0</v>
      </c>
      <c r="PG32" s="248">
        <f>IF(PG$19-'様式３（療養者名簿）（⑤の場合）'!$BJ37+1&lt;=15,IF(PG$19&gt;='様式３（療養者名簿）（⑤の場合）'!$BJ37,IF(PG$19&lt;='様式３（療養者名簿）（⑤の場合）'!$BK37,1,0),0),0)</f>
        <v>0</v>
      </c>
      <c r="PH32" s="248">
        <f>IF(PH$19-'様式３（療養者名簿）（⑤の場合）'!$BJ37+1&lt;=15,IF(PH$19&gt;='様式３（療養者名簿）（⑤の場合）'!$BJ37,IF(PH$19&lt;='様式３（療養者名簿）（⑤の場合）'!$BK37,1,0),0),0)</f>
        <v>0</v>
      </c>
      <c r="PI32" s="248">
        <f>IF(PI$19-'様式３（療養者名簿）（⑤の場合）'!$BJ37+1&lt;=15,IF(PI$19&gt;='様式３（療養者名簿）（⑤の場合）'!$BJ37,IF(PI$19&lt;='様式３（療養者名簿）（⑤の場合）'!$BK37,1,0),0),0)</f>
        <v>0</v>
      </c>
      <c r="PJ32" s="248">
        <f>IF(PJ$19-'様式３（療養者名簿）（⑤の場合）'!$BJ37+1&lt;=15,IF(PJ$19&gt;='様式３（療養者名簿）（⑤の場合）'!$BJ37,IF(PJ$19&lt;='様式３（療養者名簿）（⑤の場合）'!$BK37,1,0),0),0)</f>
        <v>0</v>
      </c>
      <c r="PK32" s="248">
        <f>IF(PK$19-'様式３（療養者名簿）（⑤の場合）'!$BJ37+1&lt;=15,IF(PK$19&gt;='様式３（療養者名簿）（⑤の場合）'!$BJ37,IF(PK$19&lt;='様式３（療養者名簿）（⑤の場合）'!$BK37,1,0),0),0)</f>
        <v>0</v>
      </c>
      <c r="PL32" s="248">
        <f>IF(PL$19-'様式３（療養者名簿）（⑤の場合）'!$BJ37+1&lt;=15,IF(PL$19&gt;='様式３（療養者名簿）（⑤の場合）'!$BJ37,IF(PL$19&lt;='様式３（療養者名簿）（⑤の場合）'!$BK37,1,0),0),0)</f>
        <v>0</v>
      </c>
      <c r="PM32" s="248">
        <f>IF(PM$19-'様式３（療養者名簿）（⑤の場合）'!$BJ37+1&lt;=15,IF(PM$19&gt;='様式３（療養者名簿）（⑤の場合）'!$BJ37,IF(PM$19&lt;='様式３（療養者名簿）（⑤の場合）'!$BK37,1,0),0),0)</f>
        <v>0</v>
      </c>
      <c r="PN32" s="248">
        <f>IF(PN$19-'様式３（療養者名簿）（⑤の場合）'!$BJ37+1&lt;=15,IF(PN$19&gt;='様式３（療養者名簿）（⑤の場合）'!$BJ37,IF(PN$19&lt;='様式３（療養者名簿）（⑤の場合）'!$BK37,1,0),0),0)</f>
        <v>0</v>
      </c>
      <c r="PO32" s="248">
        <f>IF(PO$19-'様式３（療養者名簿）（⑤の場合）'!$BJ37+1&lt;=15,IF(PO$19&gt;='様式３（療養者名簿）（⑤の場合）'!$BJ37,IF(PO$19&lt;='様式３（療養者名簿）（⑤の場合）'!$BK37,1,0),0),0)</f>
        <v>0</v>
      </c>
      <c r="PP32" s="248">
        <f>IF(PP$19-'様式３（療養者名簿）（⑤の場合）'!$BJ37+1&lt;=15,IF(PP$19&gt;='様式３（療養者名簿）（⑤の場合）'!$BJ37,IF(PP$19&lt;='様式３（療養者名簿）（⑤の場合）'!$BK37,1,0),0),0)</f>
        <v>0</v>
      </c>
      <c r="PQ32" s="248">
        <f>IF(PQ$19-'様式３（療養者名簿）（⑤の場合）'!$BJ37+1&lt;=15,IF(PQ$19&gt;='様式３（療養者名簿）（⑤の場合）'!$BJ37,IF(PQ$19&lt;='様式３（療養者名簿）（⑤の場合）'!$BK37,1,0),0),0)</f>
        <v>0</v>
      </c>
      <c r="PR32" s="248">
        <f>IF(PR$19-'様式３（療養者名簿）（⑤の場合）'!$BJ37+1&lt;=15,IF(PR$19&gt;='様式３（療養者名簿）（⑤の場合）'!$BJ37,IF(PR$19&lt;='様式３（療養者名簿）（⑤の場合）'!$BK37,1,0),0),0)</f>
        <v>0</v>
      </c>
      <c r="PS32" s="248">
        <f>IF(PS$19-'様式３（療養者名簿）（⑤の場合）'!$BJ37+1&lt;=15,IF(PS$19&gt;='様式３（療養者名簿）（⑤の場合）'!$BJ37,IF(PS$19&lt;='様式３（療養者名簿）（⑤の場合）'!$BK37,1,0),0),0)</f>
        <v>0</v>
      </c>
      <c r="PT32" s="248">
        <f>IF(PT$19-'様式３（療養者名簿）（⑤の場合）'!$BJ37+1&lt;=15,IF(PT$19&gt;='様式３（療養者名簿）（⑤の場合）'!$BJ37,IF(PT$19&lt;='様式３（療養者名簿）（⑤の場合）'!$BK37,1,0),0),0)</f>
        <v>0</v>
      </c>
      <c r="PU32" s="248">
        <f>IF(PU$19-'様式３（療養者名簿）（⑤の場合）'!$BJ37+1&lt;=15,IF(PU$19&gt;='様式３（療養者名簿）（⑤の場合）'!$BJ37,IF(PU$19&lt;='様式３（療養者名簿）（⑤の場合）'!$BK37,1,0),0),0)</f>
        <v>0</v>
      </c>
      <c r="PV32" s="248">
        <f>IF(PV$19-'様式３（療養者名簿）（⑤の場合）'!$BJ37+1&lt;=15,IF(PV$19&gt;='様式３（療養者名簿）（⑤の場合）'!$BJ37,IF(PV$19&lt;='様式３（療養者名簿）（⑤の場合）'!$BK37,1,0),0),0)</f>
        <v>0</v>
      </c>
      <c r="PW32" s="248">
        <f>IF(PW$19-'様式３（療養者名簿）（⑤の場合）'!$BJ37+1&lt;=15,IF(PW$19&gt;='様式３（療養者名簿）（⑤の場合）'!$BJ37,IF(PW$19&lt;='様式３（療養者名簿）（⑤の場合）'!$BK37,1,0),0),0)</f>
        <v>0</v>
      </c>
      <c r="PX32" s="248">
        <f>IF(PX$19-'様式３（療養者名簿）（⑤の場合）'!$BJ37+1&lt;=15,IF(PX$19&gt;='様式３（療養者名簿）（⑤の場合）'!$BJ37,IF(PX$19&lt;='様式３（療養者名簿）（⑤の場合）'!$BK37,1,0),0),0)</f>
        <v>0</v>
      </c>
      <c r="PY32" s="248">
        <f>IF(PY$19-'様式３（療養者名簿）（⑤の場合）'!$BJ37+1&lt;=15,IF(PY$19&gt;='様式３（療養者名簿）（⑤の場合）'!$BJ37,IF(PY$19&lt;='様式３（療養者名簿）（⑤の場合）'!$BK37,1,0),0),0)</f>
        <v>0</v>
      </c>
      <c r="PZ32" s="248">
        <f>IF(PZ$19-'様式３（療養者名簿）（⑤の場合）'!$BJ37+1&lt;=15,IF(PZ$19&gt;='様式３（療養者名簿）（⑤の場合）'!$BJ37,IF(PZ$19&lt;='様式３（療養者名簿）（⑤の場合）'!$BK37,1,0),0),0)</f>
        <v>0</v>
      </c>
      <c r="QA32" s="248">
        <f>IF(QA$19-'様式３（療養者名簿）（⑤の場合）'!$BJ37+1&lt;=15,IF(QA$19&gt;='様式３（療養者名簿）（⑤の場合）'!$BJ37,IF(QA$19&lt;='様式３（療養者名簿）（⑤の場合）'!$BK37,1,0),0),0)</f>
        <v>0</v>
      </c>
      <c r="QB32" s="248">
        <f>IF(QB$19-'様式３（療養者名簿）（⑤の場合）'!$BJ37+1&lt;=15,IF(QB$19&gt;='様式３（療養者名簿）（⑤の場合）'!$BJ37,IF(QB$19&lt;='様式３（療養者名簿）（⑤の場合）'!$BK37,1,0),0),0)</f>
        <v>0</v>
      </c>
      <c r="QC32" s="248">
        <f>IF(QC$19-'様式３（療養者名簿）（⑤の場合）'!$BJ37+1&lt;=15,IF(QC$19&gt;='様式３（療養者名簿）（⑤の場合）'!$BJ37,IF(QC$19&lt;='様式３（療養者名簿）（⑤の場合）'!$BK37,1,0),0),0)</f>
        <v>0</v>
      </c>
      <c r="QD32" s="248">
        <f>IF(QD$19-'様式３（療養者名簿）（⑤の場合）'!$BJ37+1&lt;=15,IF(QD$19&gt;='様式３（療養者名簿）（⑤の場合）'!$BJ37,IF(QD$19&lt;='様式３（療養者名簿）（⑤の場合）'!$BK37,1,0),0),0)</f>
        <v>0</v>
      </c>
      <c r="QE32" s="248">
        <f>IF(QE$19-'様式３（療養者名簿）（⑤の場合）'!$BJ37+1&lt;=15,IF(QE$19&gt;='様式３（療養者名簿）（⑤の場合）'!$BJ37,IF(QE$19&lt;='様式３（療養者名簿）（⑤の場合）'!$BK37,1,0),0),0)</f>
        <v>0</v>
      </c>
      <c r="QF32" s="248">
        <f>IF(QF$19-'様式３（療養者名簿）（⑤の場合）'!$BJ37+1&lt;=15,IF(QF$19&gt;='様式３（療養者名簿）（⑤の場合）'!$BJ37,IF(QF$19&lt;='様式３（療養者名簿）（⑤の場合）'!$BK37,1,0),0),0)</f>
        <v>0</v>
      </c>
      <c r="QG32" s="248">
        <f>IF(QG$19-'様式３（療養者名簿）（⑤の場合）'!$BJ37+1&lt;=15,IF(QG$19&gt;='様式３（療養者名簿）（⑤の場合）'!$BJ37,IF(QG$19&lt;='様式３（療養者名簿）（⑤の場合）'!$BK37,1,0),0),0)</f>
        <v>0</v>
      </c>
      <c r="QH32" s="248">
        <f>IF(QH$19-'様式３（療養者名簿）（⑤の場合）'!$BJ37+1&lt;=15,IF(QH$19&gt;='様式３（療養者名簿）（⑤の場合）'!$BJ37,IF(QH$19&lt;='様式３（療養者名簿）（⑤の場合）'!$BK37,1,0),0),0)</f>
        <v>0</v>
      </c>
      <c r="QI32" s="248">
        <f>IF(QI$19-'様式３（療養者名簿）（⑤の場合）'!$BJ37+1&lt;=15,IF(QI$19&gt;='様式３（療養者名簿）（⑤の場合）'!$BJ37,IF(QI$19&lt;='様式３（療養者名簿）（⑤の場合）'!$BK37,1,0),0),0)</f>
        <v>0</v>
      </c>
      <c r="QJ32" s="248">
        <f>IF(QJ$19-'様式３（療養者名簿）（⑤の場合）'!$BJ37+1&lt;=15,IF(QJ$19&gt;='様式３（療養者名簿）（⑤の場合）'!$BJ37,IF(QJ$19&lt;='様式３（療養者名簿）（⑤の場合）'!$BK37,1,0),0),0)</f>
        <v>0</v>
      </c>
      <c r="QK32" s="248">
        <f>IF(QK$19-'様式３（療養者名簿）（⑤の場合）'!$BJ37+1&lt;=15,IF(QK$19&gt;='様式３（療養者名簿）（⑤の場合）'!$BJ37,IF(QK$19&lt;='様式３（療養者名簿）（⑤の場合）'!$BK37,1,0),0),0)</f>
        <v>0</v>
      </c>
      <c r="QL32" s="248">
        <f>IF(QL$19-'様式３（療養者名簿）（⑤の場合）'!$BJ37+1&lt;=15,IF(QL$19&gt;='様式３（療養者名簿）（⑤の場合）'!$BJ37,IF(QL$19&lt;='様式３（療養者名簿）（⑤の場合）'!$BK37,1,0),0),0)</f>
        <v>0</v>
      </c>
      <c r="QM32" s="248">
        <f>IF(QM$19-'様式３（療養者名簿）（⑤の場合）'!$BJ37+1&lt;=15,IF(QM$19&gt;='様式３（療養者名簿）（⑤の場合）'!$BJ37,IF(QM$19&lt;='様式３（療養者名簿）（⑤の場合）'!$BK37,1,0),0),0)</f>
        <v>0</v>
      </c>
      <c r="QN32" s="248">
        <f>IF(QN$19-'様式３（療養者名簿）（⑤の場合）'!$BJ37+1&lt;=15,IF(QN$19&gt;='様式３（療養者名簿）（⑤の場合）'!$BJ37,IF(QN$19&lt;='様式３（療養者名簿）（⑤の場合）'!$BK37,1,0),0),0)</f>
        <v>0</v>
      </c>
      <c r="QO32" s="248">
        <f>IF(QO$19-'様式３（療養者名簿）（⑤の場合）'!$BJ37+1&lt;=15,IF(QO$19&gt;='様式３（療養者名簿）（⑤の場合）'!$BJ37,IF(QO$19&lt;='様式３（療養者名簿）（⑤の場合）'!$BK37,1,0),0),0)</f>
        <v>0</v>
      </c>
      <c r="QP32" s="248">
        <f>IF(QP$19-'様式３（療養者名簿）（⑤の場合）'!$BJ37+1&lt;=15,IF(QP$19&gt;='様式３（療養者名簿）（⑤の場合）'!$BJ37,IF(QP$19&lt;='様式３（療養者名簿）（⑤の場合）'!$BK37,1,0),0),0)</f>
        <v>0</v>
      </c>
      <c r="QQ32" s="248">
        <f>IF(QQ$19-'様式３（療養者名簿）（⑤の場合）'!$BJ37+1&lt;=15,IF(QQ$19&gt;='様式３（療養者名簿）（⑤の場合）'!$BJ37,IF(QQ$19&lt;='様式３（療養者名簿）（⑤の場合）'!$BK37,1,0),0),0)</f>
        <v>0</v>
      </c>
      <c r="QR32" s="248">
        <f>IF(QR$19-'様式３（療養者名簿）（⑤の場合）'!$BJ37+1&lt;=15,IF(QR$19&gt;='様式３（療養者名簿）（⑤の場合）'!$BJ37,IF(QR$19&lt;='様式３（療養者名簿）（⑤の場合）'!$BK37,1,0),0),0)</f>
        <v>0</v>
      </c>
      <c r="QS32" s="248">
        <f>IF(QS$19-'様式３（療養者名簿）（⑤の場合）'!$BJ37+1&lt;=15,IF(QS$19&gt;='様式３（療養者名簿）（⑤の場合）'!$BJ37,IF(QS$19&lt;='様式３（療養者名簿）（⑤の場合）'!$BK37,1,0),0),0)</f>
        <v>0</v>
      </c>
      <c r="QT32" s="248">
        <f>IF(QT$19-'様式３（療養者名簿）（⑤の場合）'!$BJ37+1&lt;=15,IF(QT$19&gt;='様式３（療養者名簿）（⑤の場合）'!$BJ37,IF(QT$19&lt;='様式３（療養者名簿）（⑤の場合）'!$BK37,1,0),0),0)</f>
        <v>0</v>
      </c>
      <c r="QU32" s="248">
        <f>IF(QU$19-'様式３（療養者名簿）（⑤の場合）'!$BJ37+1&lt;=15,IF(QU$19&gt;='様式３（療養者名簿）（⑤の場合）'!$BJ37,IF(QU$19&lt;='様式３（療養者名簿）（⑤の場合）'!$BK37,1,0),0),0)</f>
        <v>0</v>
      </c>
      <c r="QV32" s="248">
        <f>IF(QV$19-'様式３（療養者名簿）（⑤の場合）'!$BJ37+1&lt;=15,IF(QV$19&gt;='様式３（療養者名簿）（⑤の場合）'!$BJ37,IF(QV$19&lt;='様式３（療養者名簿）（⑤の場合）'!$BK37,1,0),0),0)</f>
        <v>0</v>
      </c>
      <c r="QW32" s="248">
        <f>IF(QW$19-'様式３（療養者名簿）（⑤の場合）'!$BJ37+1&lt;=15,IF(QW$19&gt;='様式３（療養者名簿）（⑤の場合）'!$BJ37,IF(QW$19&lt;='様式３（療養者名簿）（⑤の場合）'!$BK37,1,0),0),0)</f>
        <v>0</v>
      </c>
      <c r="QX32" s="248">
        <f>IF(QX$19-'様式３（療養者名簿）（⑤の場合）'!$BJ37+1&lt;=15,IF(QX$19&gt;='様式３（療養者名簿）（⑤の場合）'!$BJ37,IF(QX$19&lt;='様式３（療養者名簿）（⑤の場合）'!$BK37,1,0),0),0)</f>
        <v>0</v>
      </c>
      <c r="QY32" s="248">
        <f>IF(QY$19-'様式３（療養者名簿）（⑤の場合）'!$BJ37+1&lt;=15,IF(QY$19&gt;='様式３（療養者名簿）（⑤の場合）'!$BJ37,IF(QY$19&lt;='様式３（療養者名簿）（⑤の場合）'!$BK37,1,0),0),0)</f>
        <v>0</v>
      </c>
      <c r="QZ32" s="248">
        <f>IF(QZ$19-'様式３（療養者名簿）（⑤の場合）'!$BJ37+1&lt;=15,IF(QZ$19&gt;='様式３（療養者名簿）（⑤の場合）'!$BJ37,IF(QZ$19&lt;='様式３（療養者名簿）（⑤の場合）'!$BK37,1,0),0),0)</f>
        <v>0</v>
      </c>
      <c r="RA32" s="248">
        <f>IF(RA$19-'様式３（療養者名簿）（⑤の場合）'!$BJ37+1&lt;=15,IF(RA$19&gt;='様式３（療養者名簿）（⑤の場合）'!$BJ37,IF(RA$19&lt;='様式３（療養者名簿）（⑤の場合）'!$BK37,1,0),0),0)</f>
        <v>0</v>
      </c>
      <c r="RB32" s="248">
        <f>IF(RB$19-'様式３（療養者名簿）（⑤の場合）'!$BJ37+1&lt;=15,IF(RB$19&gt;='様式３（療養者名簿）（⑤の場合）'!$BJ37,IF(RB$19&lt;='様式３（療養者名簿）（⑤の場合）'!$BK37,1,0),0),0)</f>
        <v>0</v>
      </c>
      <c r="RC32" s="248">
        <f>IF(RC$19-'様式３（療養者名簿）（⑤の場合）'!$BJ37+1&lt;=15,IF(RC$19&gt;='様式３（療養者名簿）（⑤の場合）'!$BJ37,IF(RC$19&lt;='様式３（療養者名簿）（⑤の場合）'!$BK37,1,0),0),0)</f>
        <v>0</v>
      </c>
      <c r="RD32" s="248">
        <f>IF(RD$19-'様式３（療養者名簿）（⑤の場合）'!$BJ37+1&lt;=15,IF(RD$19&gt;='様式３（療養者名簿）（⑤の場合）'!$BJ37,IF(RD$19&lt;='様式３（療養者名簿）（⑤の場合）'!$BK37,1,0),0),0)</f>
        <v>0</v>
      </c>
      <c r="RE32" s="248">
        <f>IF(RE$19-'様式３（療養者名簿）（⑤の場合）'!$BJ37+1&lt;=15,IF(RE$19&gt;='様式３（療養者名簿）（⑤の場合）'!$BJ37,IF(RE$19&lt;='様式３（療養者名簿）（⑤の場合）'!$BK37,1,0),0),0)</f>
        <v>0</v>
      </c>
      <c r="RF32" s="248">
        <f>IF(RF$19-'様式３（療養者名簿）（⑤の場合）'!$BJ37+1&lt;=15,IF(RF$19&gt;='様式３（療養者名簿）（⑤の場合）'!$BJ37,IF(RF$19&lt;='様式３（療養者名簿）（⑤の場合）'!$BK37,1,0),0),0)</f>
        <v>0</v>
      </c>
      <c r="RG32" s="248">
        <f>IF(RG$19-'様式３（療養者名簿）（⑤の場合）'!$BJ37+1&lt;=15,IF(RG$19&gt;='様式３（療養者名簿）（⑤の場合）'!$BJ37,IF(RG$19&lt;='様式３（療養者名簿）（⑤の場合）'!$BK37,1,0),0),0)</f>
        <v>0</v>
      </c>
      <c r="RH32" s="248">
        <f>IF(RH$19-'様式３（療養者名簿）（⑤の場合）'!$BJ37+1&lt;=15,IF(RH$19&gt;='様式３（療養者名簿）（⑤の場合）'!$BJ37,IF(RH$19&lt;='様式３（療養者名簿）（⑤の場合）'!$BK37,1,0),0),0)</f>
        <v>0</v>
      </c>
      <c r="RI32" s="248">
        <f>IF(RI$19-'様式３（療養者名簿）（⑤の場合）'!$BJ37+1&lt;=15,IF(RI$19&gt;='様式３（療養者名簿）（⑤の場合）'!$BJ37,IF(RI$19&lt;='様式３（療養者名簿）（⑤の場合）'!$BK37,1,0),0),0)</f>
        <v>0</v>
      </c>
      <c r="RJ32" s="248">
        <f>IF(RJ$19-'様式３（療養者名簿）（⑤の場合）'!$BJ37+1&lt;=15,IF(RJ$19&gt;='様式３（療養者名簿）（⑤の場合）'!$BJ37,IF(RJ$19&lt;='様式３（療養者名簿）（⑤の場合）'!$BK37,1,0),0),0)</f>
        <v>0</v>
      </c>
      <c r="RK32" s="248">
        <f>IF(RK$19-'様式３（療養者名簿）（⑤の場合）'!$BJ37+1&lt;=15,IF(RK$19&gt;='様式３（療養者名簿）（⑤の場合）'!$BJ37,IF(RK$19&lt;='様式３（療養者名簿）（⑤の場合）'!$BK37,1,0),0),0)</f>
        <v>0</v>
      </c>
      <c r="RL32" s="248">
        <f>IF(RL$19-'様式３（療養者名簿）（⑤の場合）'!$BJ37+1&lt;=15,IF(RL$19&gt;='様式３（療養者名簿）（⑤の場合）'!$BJ37,IF(RL$19&lt;='様式３（療養者名簿）（⑤の場合）'!$BK37,1,0),0),0)</f>
        <v>0</v>
      </c>
      <c r="RM32" s="248">
        <f>IF(RM$19-'様式３（療養者名簿）（⑤の場合）'!$BJ37+1&lt;=15,IF(RM$19&gt;='様式３（療養者名簿）（⑤の場合）'!$BJ37,IF(RM$19&lt;='様式３（療養者名簿）（⑤の場合）'!$BK37,1,0),0),0)</f>
        <v>0</v>
      </c>
      <c r="RN32" s="248">
        <f>IF(RN$19-'様式３（療養者名簿）（⑤の場合）'!$BJ37+1&lt;=15,IF(RN$19&gt;='様式３（療養者名簿）（⑤の場合）'!$BJ37,IF(RN$19&lt;='様式３（療養者名簿）（⑤の場合）'!$BK37,1,0),0),0)</f>
        <v>0</v>
      </c>
      <c r="RO32" s="248">
        <f>IF(RO$19-'様式３（療養者名簿）（⑤の場合）'!$BJ37+1&lt;=15,IF(RO$19&gt;='様式３（療養者名簿）（⑤の場合）'!$BJ37,IF(RO$19&lt;='様式３（療養者名簿）（⑤の場合）'!$BK37,1,0),0),0)</f>
        <v>0</v>
      </c>
      <c r="RP32" s="248">
        <f>IF(RP$19-'様式３（療養者名簿）（⑤の場合）'!$BJ37+1&lt;=15,IF(RP$19&gt;='様式３（療養者名簿）（⑤の場合）'!$BJ37,IF(RP$19&lt;='様式３（療養者名簿）（⑤の場合）'!$BK37,1,0),0),0)</f>
        <v>0</v>
      </c>
      <c r="RQ32" s="248">
        <f>IF(RQ$19-'様式３（療養者名簿）（⑤の場合）'!$BJ37+1&lt;=15,IF(RQ$19&gt;='様式３（療養者名簿）（⑤の場合）'!$BJ37,IF(RQ$19&lt;='様式３（療養者名簿）（⑤の場合）'!$BK37,1,0),0),0)</f>
        <v>0</v>
      </c>
      <c r="RR32" s="248">
        <f>IF(RR$19-'様式３（療養者名簿）（⑤の場合）'!$BJ37+1&lt;=15,IF(RR$19&gt;='様式３（療養者名簿）（⑤の場合）'!$BJ37,IF(RR$19&lt;='様式３（療養者名簿）（⑤の場合）'!$BK37,1,0),0),0)</f>
        <v>0</v>
      </c>
      <c r="RS32" s="248">
        <f>IF(RS$19-'様式３（療養者名簿）（⑤の場合）'!$BJ37+1&lt;=15,IF(RS$19&gt;='様式３（療養者名簿）（⑤の場合）'!$BJ37,IF(RS$19&lt;='様式３（療養者名簿）（⑤の場合）'!$BK37,1,0),0),0)</f>
        <v>0</v>
      </c>
      <c r="RT32" s="248">
        <f>IF(RT$19-'様式３（療養者名簿）（⑤の場合）'!$BJ37+1&lt;=15,IF(RT$19&gt;='様式３（療養者名簿）（⑤の場合）'!$BJ37,IF(RT$19&lt;='様式３（療養者名簿）（⑤の場合）'!$BK37,1,0),0),0)</f>
        <v>0</v>
      </c>
      <c r="RU32" s="248">
        <f>IF(RU$19-'様式３（療養者名簿）（⑤の場合）'!$BJ37+1&lt;=15,IF(RU$19&gt;='様式３（療養者名簿）（⑤の場合）'!$BJ37,IF(RU$19&lt;='様式３（療養者名簿）（⑤の場合）'!$BK37,1,0),0),0)</f>
        <v>0</v>
      </c>
      <c r="RV32" s="248">
        <f>IF(RV$19-'様式３（療養者名簿）（⑤の場合）'!$BJ37+1&lt;=15,IF(RV$19&gt;='様式３（療養者名簿）（⑤の場合）'!$BJ37,IF(RV$19&lt;='様式３（療養者名簿）（⑤の場合）'!$BK37,1,0),0),0)</f>
        <v>0</v>
      </c>
      <c r="RW32" s="248">
        <f>IF(RW$19-'様式３（療養者名簿）（⑤の場合）'!$BJ37+1&lt;=15,IF(RW$19&gt;='様式３（療養者名簿）（⑤の場合）'!$BJ37,IF(RW$19&lt;='様式３（療養者名簿）（⑤の場合）'!$BK37,1,0),0),0)</f>
        <v>0</v>
      </c>
      <c r="RX32" s="248">
        <f>IF(RX$19-'様式３（療養者名簿）（⑤の場合）'!$BJ37+1&lt;=15,IF(RX$19&gt;='様式３（療養者名簿）（⑤の場合）'!$BJ37,IF(RX$19&lt;='様式３（療養者名簿）（⑤の場合）'!$BK37,1,0),0),0)</f>
        <v>0</v>
      </c>
      <c r="RY32" s="248">
        <f>IF(RY$19-'様式３（療養者名簿）（⑤の場合）'!$BJ37+1&lt;=15,IF(RY$19&gt;='様式３（療養者名簿）（⑤の場合）'!$BJ37,IF(RY$19&lt;='様式３（療養者名簿）（⑤の場合）'!$BK37,1,0),0),0)</f>
        <v>0</v>
      </c>
      <c r="RZ32" s="248">
        <f>IF(RZ$19-'様式３（療養者名簿）（⑤の場合）'!$BJ37+1&lt;=15,IF(RZ$19&gt;='様式３（療養者名簿）（⑤の場合）'!$BJ37,IF(RZ$19&lt;='様式３（療養者名簿）（⑤の場合）'!$BK37,1,0),0),0)</f>
        <v>0</v>
      </c>
      <c r="SA32" s="248">
        <f>IF(SA$19-'様式３（療養者名簿）（⑤の場合）'!$BJ37+1&lt;=15,IF(SA$19&gt;='様式３（療養者名簿）（⑤の場合）'!$BJ37,IF(SA$19&lt;='様式３（療養者名簿）（⑤の場合）'!$BK37,1,0),0),0)</f>
        <v>0</v>
      </c>
      <c r="SB32" s="248">
        <f>IF(SB$19-'様式３（療養者名簿）（⑤の場合）'!$BJ37+1&lt;=15,IF(SB$19&gt;='様式３（療養者名簿）（⑤の場合）'!$BJ37,IF(SB$19&lt;='様式３（療養者名簿）（⑤の場合）'!$BK37,1,0),0),0)</f>
        <v>0</v>
      </c>
      <c r="SC32" s="248">
        <f>IF(SC$19-'様式３（療養者名簿）（⑤の場合）'!$BJ37+1&lt;=15,IF(SC$19&gt;='様式３（療養者名簿）（⑤の場合）'!$BJ37,IF(SC$19&lt;='様式３（療養者名簿）（⑤の場合）'!$BK37,1,0),0),0)</f>
        <v>0</v>
      </c>
      <c r="SD32" s="248">
        <f>IF(SD$19-'様式３（療養者名簿）（⑤の場合）'!$BJ37+1&lt;=15,IF(SD$19&gt;='様式３（療養者名簿）（⑤の場合）'!$BJ37,IF(SD$19&lt;='様式３（療養者名簿）（⑤の場合）'!$BK37,1,0),0),0)</f>
        <v>0</v>
      </c>
      <c r="SE32" s="248">
        <f>IF(SE$19-'様式３（療養者名簿）（⑤の場合）'!$BJ37+1&lt;=15,IF(SE$19&gt;='様式３（療養者名簿）（⑤の場合）'!$BJ37,IF(SE$19&lt;='様式３（療養者名簿）（⑤の場合）'!$BK37,1,0),0),0)</f>
        <v>0</v>
      </c>
      <c r="SF32" s="248">
        <f>IF(SF$19-'様式３（療養者名簿）（⑤の場合）'!$BJ37+1&lt;=15,IF(SF$19&gt;='様式３（療養者名簿）（⑤の場合）'!$BJ37,IF(SF$19&lt;='様式３（療養者名簿）（⑤の場合）'!$BK37,1,0),0),0)</f>
        <v>0</v>
      </c>
      <c r="SG32" s="248">
        <f>IF(SG$19-'様式３（療養者名簿）（⑤の場合）'!$BJ37+1&lt;=15,IF(SG$19&gt;='様式３（療養者名簿）（⑤の場合）'!$BJ37,IF(SG$19&lt;='様式３（療養者名簿）（⑤の場合）'!$BK37,1,0),0),0)</f>
        <v>0</v>
      </c>
      <c r="SH32" s="248">
        <f>IF(SH$19-'様式３（療養者名簿）（⑤の場合）'!$BJ37+1&lt;=15,IF(SH$19&gt;='様式３（療養者名簿）（⑤の場合）'!$BJ37,IF(SH$19&lt;='様式３（療養者名簿）（⑤の場合）'!$BK37,1,0),0),0)</f>
        <v>0</v>
      </c>
      <c r="SI32" s="248">
        <f>IF(SI$19-'様式３（療養者名簿）（⑤の場合）'!$BJ37+1&lt;=15,IF(SI$19&gt;='様式３（療養者名簿）（⑤の場合）'!$BJ37,IF(SI$19&lt;='様式３（療養者名簿）（⑤の場合）'!$BK37,1,0),0),0)</f>
        <v>0</v>
      </c>
      <c r="SJ32" s="248">
        <f>IF(SJ$19-'様式３（療養者名簿）（⑤の場合）'!$BJ37+1&lt;=15,IF(SJ$19&gt;='様式３（療養者名簿）（⑤の場合）'!$BJ37,IF(SJ$19&lt;='様式３（療養者名簿）（⑤の場合）'!$BK37,1,0),0),0)</f>
        <v>0</v>
      </c>
      <c r="SK32" s="248">
        <f>IF(SK$19-'様式３（療養者名簿）（⑤の場合）'!$BJ37+1&lt;=15,IF(SK$19&gt;='様式３（療養者名簿）（⑤の場合）'!$BJ37,IF(SK$19&lt;='様式３（療養者名簿）（⑤の場合）'!$BK37,1,0),0),0)</f>
        <v>0</v>
      </c>
      <c r="SL32" s="248">
        <f>IF(SL$19-'様式３（療養者名簿）（⑤の場合）'!$BJ37+1&lt;=15,IF(SL$19&gt;='様式３（療養者名簿）（⑤の場合）'!$BJ37,IF(SL$19&lt;='様式３（療養者名簿）（⑤の場合）'!$BK37,1,0),0),0)</f>
        <v>0</v>
      </c>
      <c r="SM32" s="248">
        <f>IF(SM$19-'様式３（療養者名簿）（⑤の場合）'!$BJ37+1&lt;=15,IF(SM$19&gt;='様式３（療養者名簿）（⑤の場合）'!$BJ37,IF(SM$19&lt;='様式３（療養者名簿）（⑤の場合）'!$BK37,1,0),0),0)</f>
        <v>0</v>
      </c>
      <c r="SN32" s="248">
        <f>IF(SN$19-'様式３（療養者名簿）（⑤の場合）'!$BJ37+1&lt;=15,IF(SN$19&gt;='様式３（療養者名簿）（⑤の場合）'!$BJ37,IF(SN$19&lt;='様式３（療養者名簿）（⑤の場合）'!$BK37,1,0),0),0)</f>
        <v>0</v>
      </c>
      <c r="SO32" s="248">
        <f>IF(SO$19-'様式３（療養者名簿）（⑤の場合）'!$BJ37+1&lt;=15,IF(SO$19&gt;='様式３（療養者名簿）（⑤の場合）'!$BJ37,IF(SO$19&lt;='様式３（療養者名簿）（⑤の場合）'!$BK37,1,0),0),0)</f>
        <v>0</v>
      </c>
      <c r="SP32" s="248">
        <f>IF(SP$19-'様式３（療養者名簿）（⑤の場合）'!$BJ37+1&lt;=15,IF(SP$19&gt;='様式３（療養者名簿）（⑤の場合）'!$BJ37,IF(SP$19&lt;='様式３（療養者名簿）（⑤の場合）'!$BK37,1,0),0),0)</f>
        <v>0</v>
      </c>
      <c r="SQ32" s="248">
        <f>IF(SQ$19-'様式３（療養者名簿）（⑤の場合）'!$BJ37+1&lt;=15,IF(SQ$19&gt;='様式３（療養者名簿）（⑤の場合）'!$BJ37,IF(SQ$19&lt;='様式３（療養者名簿）（⑤の場合）'!$BK37,1,0),0),0)</f>
        <v>0</v>
      </c>
      <c r="SR32" s="248">
        <f>IF(SR$19-'様式３（療養者名簿）（⑤の場合）'!$BJ37+1&lt;=15,IF(SR$19&gt;='様式３（療養者名簿）（⑤の場合）'!$BJ37,IF(SR$19&lt;='様式３（療養者名簿）（⑤の場合）'!$BK37,1,0),0),0)</f>
        <v>0</v>
      </c>
      <c r="SS32" s="248">
        <f>IF(SS$19-'様式３（療養者名簿）（⑤の場合）'!$BJ37+1&lt;=15,IF(SS$19&gt;='様式３（療養者名簿）（⑤の場合）'!$BJ37,IF(SS$19&lt;='様式３（療養者名簿）（⑤の場合）'!$BK37,1,0),0),0)</f>
        <v>0</v>
      </c>
      <c r="ST32" s="248">
        <f>IF(ST$19-'様式３（療養者名簿）（⑤の場合）'!$BJ37+1&lt;=15,IF(ST$19&gt;='様式３（療養者名簿）（⑤の場合）'!$BJ37,IF(ST$19&lt;='様式３（療養者名簿）（⑤の場合）'!$BK37,1,0),0),0)</f>
        <v>0</v>
      </c>
      <c r="SU32" s="248">
        <f>IF(SU$19-'様式３（療養者名簿）（⑤の場合）'!$BJ37+1&lt;=15,IF(SU$19&gt;='様式３（療養者名簿）（⑤の場合）'!$BJ37,IF(SU$19&lt;='様式３（療養者名簿）（⑤の場合）'!$BK37,1,0),0),0)</f>
        <v>0</v>
      </c>
      <c r="SV32" s="248">
        <f>IF(SV$19-'様式３（療養者名簿）（⑤の場合）'!$BJ37+1&lt;=15,IF(SV$19&gt;='様式３（療養者名簿）（⑤の場合）'!$BJ37,IF(SV$19&lt;='様式３（療養者名簿）（⑤の場合）'!$BK37,1,0),0),0)</f>
        <v>0</v>
      </c>
      <c r="SW32" s="248">
        <f>IF(SW$19-'様式３（療養者名簿）（⑤の場合）'!$BJ37+1&lt;=15,IF(SW$19&gt;='様式３（療養者名簿）（⑤の場合）'!$BJ37,IF(SW$19&lt;='様式３（療養者名簿）（⑤の場合）'!$BK37,1,0),0),0)</f>
        <v>0</v>
      </c>
      <c r="SX32" s="248">
        <f>IF(SX$19-'様式３（療養者名簿）（⑤の場合）'!$BJ37+1&lt;=15,IF(SX$19&gt;='様式３（療養者名簿）（⑤の場合）'!$BJ37,IF(SX$19&lt;='様式３（療養者名簿）（⑤の場合）'!$BK37,1,0),0),0)</f>
        <v>0</v>
      </c>
      <c r="SY32" s="248">
        <f>IF(SY$19-'様式３（療養者名簿）（⑤の場合）'!$BJ37+1&lt;=15,IF(SY$19&gt;='様式３（療養者名簿）（⑤の場合）'!$BJ37,IF(SY$19&lt;='様式３（療養者名簿）（⑤の場合）'!$BK37,1,0),0),0)</f>
        <v>0</v>
      </c>
      <c r="SZ32" s="248">
        <f>IF(SZ$19-'様式３（療養者名簿）（⑤の場合）'!$BJ37+1&lt;=15,IF(SZ$19&gt;='様式３（療養者名簿）（⑤の場合）'!$BJ37,IF(SZ$19&lt;='様式３（療養者名簿）（⑤の場合）'!$BK37,1,0),0),0)</f>
        <v>0</v>
      </c>
      <c r="TA32" s="248">
        <f>IF(TA$19-'様式３（療養者名簿）（⑤の場合）'!$BJ37+1&lt;=15,IF(TA$19&gt;='様式３（療養者名簿）（⑤の場合）'!$BJ37,IF(TA$19&lt;='様式３（療養者名簿）（⑤の場合）'!$BK37,1,0),0),0)</f>
        <v>0</v>
      </c>
      <c r="TB32" s="248">
        <f>IF(TB$19-'様式３（療養者名簿）（⑤の場合）'!$BJ37+1&lt;=15,IF(TB$19&gt;='様式３（療養者名簿）（⑤の場合）'!$BJ37,IF(TB$19&lt;='様式３（療養者名簿）（⑤の場合）'!$BK37,1,0),0),0)</f>
        <v>0</v>
      </c>
      <c r="TC32" s="248">
        <f>IF(TC$19-'様式３（療養者名簿）（⑤の場合）'!$BJ37+1&lt;=15,IF(TC$19&gt;='様式３（療養者名簿）（⑤の場合）'!$BJ37,IF(TC$19&lt;='様式３（療養者名簿）（⑤の場合）'!$BK37,1,0),0),0)</f>
        <v>0</v>
      </c>
      <c r="TD32" s="248">
        <f>IF(TD$19-'様式３（療養者名簿）（⑤の場合）'!$BJ37+1&lt;=15,IF(TD$19&gt;='様式３（療養者名簿）（⑤の場合）'!$BJ37,IF(TD$19&lt;='様式３（療養者名簿）（⑤の場合）'!$BK37,1,0),0),0)</f>
        <v>0</v>
      </c>
      <c r="TE32" s="248">
        <f>IF(TE$19-'様式３（療養者名簿）（⑤の場合）'!$BJ37+1&lt;=15,IF(TE$19&gt;='様式３（療養者名簿）（⑤の場合）'!$BJ37,IF(TE$19&lt;='様式３（療養者名簿）（⑤の場合）'!$BK37,1,0),0),0)</f>
        <v>0</v>
      </c>
      <c r="TF32" s="248">
        <f>IF(TF$19-'様式３（療養者名簿）（⑤の場合）'!$BJ37+1&lt;=15,IF(TF$19&gt;='様式３（療養者名簿）（⑤の場合）'!$BJ37,IF(TF$19&lt;='様式３（療養者名簿）（⑤の場合）'!$BK37,1,0),0),0)</f>
        <v>0</v>
      </c>
      <c r="TG32" s="248">
        <f>IF(TG$19-'様式３（療養者名簿）（⑤の場合）'!$BJ37+1&lt;=15,IF(TG$19&gt;='様式３（療養者名簿）（⑤の場合）'!$BJ37,IF(TG$19&lt;='様式３（療養者名簿）（⑤の場合）'!$BK37,1,0),0),0)</f>
        <v>0</v>
      </c>
      <c r="TH32" s="248">
        <f>IF(TH$19-'様式３（療養者名簿）（⑤の場合）'!$BJ37+1&lt;=15,IF(TH$19&gt;='様式３（療養者名簿）（⑤の場合）'!$BJ37,IF(TH$19&lt;='様式３（療養者名簿）（⑤の場合）'!$BK37,1,0),0),0)</f>
        <v>0</v>
      </c>
      <c r="TI32" s="248">
        <f>IF(TI$19-'様式３（療養者名簿）（⑤の場合）'!$BJ37+1&lt;=15,IF(TI$19&gt;='様式３（療養者名簿）（⑤の場合）'!$BJ37,IF(TI$19&lt;='様式３（療養者名簿）（⑤の場合）'!$BK37,1,0),0),0)</f>
        <v>0</v>
      </c>
      <c r="TJ32" s="248">
        <f>IF(TJ$19-'様式３（療養者名簿）（⑤の場合）'!$BJ37+1&lt;=15,IF(TJ$19&gt;='様式３（療養者名簿）（⑤の場合）'!$BJ37,IF(TJ$19&lt;='様式３（療養者名簿）（⑤の場合）'!$BK37,1,0),0),0)</f>
        <v>0</v>
      </c>
      <c r="TK32" s="248">
        <f>IF(TK$19-'様式３（療養者名簿）（⑤の場合）'!$BJ37+1&lt;=15,IF(TK$19&gt;='様式３（療養者名簿）（⑤の場合）'!$BJ37,IF(TK$19&lt;='様式３（療養者名簿）（⑤の場合）'!$BK37,1,0),0),0)</f>
        <v>0</v>
      </c>
      <c r="TL32" s="248">
        <f>IF(TL$19-'様式３（療養者名簿）（⑤の場合）'!$BJ37+1&lt;=15,IF(TL$19&gt;='様式３（療養者名簿）（⑤の場合）'!$BJ37,IF(TL$19&lt;='様式３（療養者名簿）（⑤の場合）'!$BK37,1,0),0),0)</f>
        <v>0</v>
      </c>
      <c r="TM32" s="248">
        <f>IF(TM$19-'様式３（療養者名簿）（⑤の場合）'!$BJ37+1&lt;=15,IF(TM$19&gt;='様式３（療養者名簿）（⑤の場合）'!$BJ37,IF(TM$19&lt;='様式３（療養者名簿）（⑤の場合）'!$BK37,1,0),0),0)</f>
        <v>0</v>
      </c>
      <c r="TN32" s="248">
        <f>IF(TN$19-'様式３（療養者名簿）（⑤の場合）'!$BJ37+1&lt;=15,IF(TN$19&gt;='様式３（療養者名簿）（⑤の場合）'!$BJ37,IF(TN$19&lt;='様式３（療養者名簿）（⑤の場合）'!$BK37,1,0),0),0)</f>
        <v>0</v>
      </c>
      <c r="TO32" s="248">
        <f>IF(TO$19-'様式３（療養者名簿）（⑤の場合）'!$BJ37+1&lt;=15,IF(TO$19&gt;='様式３（療養者名簿）（⑤の場合）'!$BJ37,IF(TO$19&lt;='様式３（療養者名簿）（⑤の場合）'!$BK37,1,0),0),0)</f>
        <v>0</v>
      </c>
      <c r="TP32" s="248">
        <f>IF(TP$19-'様式３（療養者名簿）（⑤の場合）'!$BJ37+1&lt;=15,IF(TP$19&gt;='様式３（療養者名簿）（⑤の場合）'!$BJ37,IF(TP$19&lt;='様式３（療養者名簿）（⑤の場合）'!$BK37,1,0),0),0)</f>
        <v>0</v>
      </c>
      <c r="TQ32" s="248">
        <f>IF(TQ$19-'様式３（療養者名簿）（⑤の場合）'!$BJ37+1&lt;=15,IF(TQ$19&gt;='様式３（療養者名簿）（⑤の場合）'!$BJ37,IF(TQ$19&lt;='様式３（療養者名簿）（⑤の場合）'!$BK37,1,0),0),0)</f>
        <v>0</v>
      </c>
      <c r="TR32" s="248">
        <f>IF(TR$19-'様式３（療養者名簿）（⑤の場合）'!$BJ37+1&lt;=15,IF(TR$19&gt;='様式３（療養者名簿）（⑤の場合）'!$BJ37,IF(TR$19&lt;='様式３（療養者名簿）（⑤の場合）'!$BK37,1,0),0),0)</f>
        <v>0</v>
      </c>
      <c r="TS32" s="248">
        <f>IF(TS$19-'様式３（療養者名簿）（⑤の場合）'!$BJ37+1&lt;=15,IF(TS$19&gt;='様式３（療養者名簿）（⑤の場合）'!$BJ37,IF(TS$19&lt;='様式３（療養者名簿）（⑤の場合）'!$BK37,1,0),0),0)</f>
        <v>0</v>
      </c>
      <c r="TT32" s="248">
        <f>IF(TT$19-'様式３（療養者名簿）（⑤の場合）'!$BJ37+1&lt;=15,IF(TT$19&gt;='様式３（療養者名簿）（⑤の場合）'!$BJ37,IF(TT$19&lt;='様式３（療養者名簿）（⑤の場合）'!$BK37,1,0),0),0)</f>
        <v>0</v>
      </c>
      <c r="TU32" s="248">
        <f>IF(TU$19-'様式３（療養者名簿）（⑤の場合）'!$BJ37+1&lt;=15,IF(TU$19&gt;='様式３（療養者名簿）（⑤の場合）'!$BJ37,IF(TU$19&lt;='様式３（療養者名簿）（⑤の場合）'!$BK37,1,0),0),0)</f>
        <v>0</v>
      </c>
      <c r="TV32" s="248">
        <f>IF(TV$19-'様式３（療養者名簿）（⑤の場合）'!$BJ37+1&lt;=15,IF(TV$19&gt;='様式３（療養者名簿）（⑤の場合）'!$BJ37,IF(TV$19&lt;='様式３（療養者名簿）（⑤の場合）'!$BK37,1,0),0),0)</f>
        <v>0</v>
      </c>
      <c r="TW32" s="248">
        <f>IF(TW$19-'様式３（療養者名簿）（⑤の場合）'!$BJ37+1&lt;=15,IF(TW$19&gt;='様式３（療養者名簿）（⑤の場合）'!$BJ37,IF(TW$19&lt;='様式３（療養者名簿）（⑤の場合）'!$BK37,1,0),0),0)</f>
        <v>0</v>
      </c>
      <c r="TX32" s="248">
        <f>IF(TX$19-'様式３（療養者名簿）（⑤の場合）'!$BJ37+1&lt;=15,IF(TX$19&gt;='様式３（療養者名簿）（⑤の場合）'!$BJ37,IF(TX$19&lt;='様式３（療養者名簿）（⑤の場合）'!$BK37,1,0),0),0)</f>
        <v>0</v>
      </c>
      <c r="TY32" s="248">
        <f>IF(TY$19-'様式３（療養者名簿）（⑤の場合）'!$BJ37+1&lt;=15,IF(TY$19&gt;='様式３（療養者名簿）（⑤の場合）'!$BJ37,IF(TY$19&lt;='様式３（療養者名簿）（⑤の場合）'!$BK37,1,0),0),0)</f>
        <v>0</v>
      </c>
      <c r="TZ32" s="248">
        <f>IF(TZ$19-'様式３（療養者名簿）（⑤の場合）'!$BJ37+1&lt;=15,IF(TZ$19&gt;='様式３（療養者名簿）（⑤の場合）'!$BJ37,IF(TZ$19&lt;='様式３（療養者名簿）（⑤の場合）'!$BK37,1,0),0),0)</f>
        <v>0</v>
      </c>
      <c r="UA32" s="248">
        <f>IF(UA$19-'様式３（療養者名簿）（⑤の場合）'!$BJ37+1&lt;=15,IF(UA$19&gt;='様式３（療養者名簿）（⑤の場合）'!$BJ37,IF(UA$19&lt;='様式３（療養者名簿）（⑤の場合）'!$BK37,1,0),0),0)</f>
        <v>0</v>
      </c>
      <c r="UB32" s="248">
        <f>IF(UB$19-'様式３（療養者名簿）（⑤の場合）'!$BJ37+1&lt;=15,IF(UB$19&gt;='様式３（療養者名簿）（⑤の場合）'!$BJ37,IF(UB$19&lt;='様式３（療養者名簿）（⑤の場合）'!$BK37,1,0),0),0)</f>
        <v>0</v>
      </c>
      <c r="UC32" s="248">
        <f>IF(UC$19-'様式３（療養者名簿）（⑤の場合）'!$BJ37+1&lt;=15,IF(UC$19&gt;='様式３（療養者名簿）（⑤の場合）'!$BJ37,IF(UC$19&lt;='様式３（療養者名簿）（⑤の場合）'!$BK37,1,0),0),0)</f>
        <v>0</v>
      </c>
      <c r="UD32" s="372">
        <f>IF(UD$19-'様式３（療養者名簿）（⑤の場合）'!$BJ37+1&lt;=15,IF(UD$19&gt;='様式３（療養者名簿）（⑤の場合）'!$BJ37,IF(UD$19&lt;='様式３（療養者名簿）（⑤の場合）'!$BK37,1,0),0),0)</f>
        <v>0</v>
      </c>
      <c r="UE32" s="372">
        <f>IF(UE$19-'様式３（療養者名簿）（⑤の場合）'!$BJ37+1&lt;=15,IF(UE$19&gt;='様式３（療養者名簿）（⑤の場合）'!$BJ37,IF(UE$19&lt;='様式３（療養者名簿）（⑤の場合）'!$BK37,1,0),0),0)</f>
        <v>0</v>
      </c>
      <c r="UF32" s="372">
        <f>IF(UF$19-'様式３（療養者名簿）（⑤の場合）'!$BJ37+1&lt;=15,IF(UF$19&gt;='様式３（療養者名簿）（⑤の場合）'!$BJ37,IF(UF$19&lt;='様式３（療養者名簿）（⑤の場合）'!$BK37,1,0),0),0)</f>
        <v>0</v>
      </c>
      <c r="UG32" s="372">
        <f>IF(UG$19-'様式３（療養者名簿）（⑤の場合）'!$BJ37+1&lt;=15,IF(UG$19&gt;='様式３（療養者名簿）（⑤の場合）'!$BJ37,IF(UG$19&lt;='様式３（療養者名簿）（⑤の場合）'!$BK37,1,0),0),0)</f>
        <v>0</v>
      </c>
      <c r="UH32" s="372">
        <f>IF(UH$19-'様式３（療養者名簿）（⑤の場合）'!$BJ37+1&lt;=15,IF(UH$19&gt;='様式３（療養者名簿）（⑤の場合）'!$BJ37,IF(UH$19&lt;='様式３（療養者名簿）（⑤の場合）'!$BK37,1,0),0),0)</f>
        <v>0</v>
      </c>
      <c r="UI32" s="372">
        <f>IF(UI$19-'様式３（療養者名簿）（⑤の場合）'!$BJ37+1&lt;=15,IF(UI$19&gt;='様式３（療養者名簿）（⑤の場合）'!$BJ37,IF(UI$19&lt;='様式３（療養者名簿）（⑤の場合）'!$BK37,1,0),0),0)</f>
        <v>0</v>
      </c>
      <c r="UJ32" s="372">
        <f>IF(UJ$19-'様式３（療養者名簿）（⑤の場合）'!$BJ37+1&lt;=15,IF(UJ$19&gt;='様式３（療養者名簿）（⑤の場合）'!$BJ37,IF(UJ$19&lt;='様式３（療養者名簿）（⑤の場合）'!$BK37,1,0),0),0)</f>
        <v>0</v>
      </c>
      <c r="UK32" s="372">
        <f>IF(UK$19-'様式３（療養者名簿）（⑤の場合）'!$BJ37+1&lt;=15,IF(UK$19&gt;='様式３（療養者名簿）（⑤の場合）'!$BJ37,IF(UK$19&lt;='様式３（療養者名簿）（⑤の場合）'!$BK37,1,0),0),0)</f>
        <v>0</v>
      </c>
      <c r="UL32" s="372">
        <f>IF(UL$19-'様式３（療養者名簿）（⑤の場合）'!$BJ37+1&lt;=15,IF(UL$19&gt;='様式３（療養者名簿）（⑤の場合）'!$BJ37,IF(UL$19&lt;='様式３（療養者名簿）（⑤の場合）'!$BK37,1,0),0),0)</f>
        <v>0</v>
      </c>
      <c r="UM32" s="372">
        <f>IF(UM$19-'様式３（療養者名簿）（⑤の場合）'!$BJ37+1&lt;=15,IF(UM$19&gt;='様式３（療養者名簿）（⑤の場合）'!$BJ37,IF(UM$19&lt;='様式３（療養者名簿）（⑤の場合）'!$BK37,1,0),0),0)</f>
        <v>0</v>
      </c>
      <c r="UN32" s="372">
        <f>IF(UN$19-'様式３（療養者名簿）（⑤の場合）'!$BJ37+1&lt;=15,IF(UN$19&gt;='様式３（療養者名簿）（⑤の場合）'!$BJ37,IF(UN$19&lt;='様式３（療養者名簿）（⑤の場合）'!$BK37,1,0),0),0)</f>
        <v>0</v>
      </c>
      <c r="UO32" s="372">
        <f>IF(UO$19-'様式３（療養者名簿）（⑤の場合）'!$BJ37+1&lt;=15,IF(UO$19&gt;='様式３（療養者名簿）（⑤の場合）'!$BJ37,IF(UO$19&lt;='様式３（療養者名簿）（⑤の場合）'!$BK37,1,0),0),0)</f>
        <v>0</v>
      </c>
      <c r="UP32" s="372">
        <f>IF(UP$19-'様式３（療養者名簿）（⑤の場合）'!$BJ37+1&lt;=15,IF(UP$19&gt;='様式３（療養者名簿）（⑤の場合）'!$BJ37,IF(UP$19&lt;='様式３（療養者名簿）（⑤の場合）'!$BK37,1,0),0),0)</f>
        <v>0</v>
      </c>
      <c r="UQ32" s="372">
        <f>IF(UQ$19-'様式３（療養者名簿）（⑤の場合）'!$BJ37+1&lt;=15,IF(UQ$19&gt;='様式３（療養者名簿）（⑤の場合）'!$BJ37,IF(UQ$19&lt;='様式３（療養者名簿）（⑤の場合）'!$BK37,1,0),0),0)</f>
        <v>0</v>
      </c>
      <c r="UR32" s="372">
        <f>IF(UR$19-'様式３（療養者名簿）（⑤の場合）'!$BJ37+1&lt;=15,IF(UR$19&gt;='様式３（療養者名簿）（⑤の場合）'!$BJ37,IF(UR$19&lt;='様式３（療養者名簿）（⑤の場合）'!$BK37,1,0),0),0)</f>
        <v>0</v>
      </c>
      <c r="US32" s="372">
        <f>IF(US$19-'様式３（療養者名簿）（⑤の場合）'!$BJ37+1&lt;=15,IF(US$19&gt;='様式３（療養者名簿）（⑤の場合）'!$BJ37,IF(US$19&lt;='様式３（療養者名簿）（⑤の場合）'!$BK37,1,0),0),0)</f>
        <v>0</v>
      </c>
      <c r="UT32" s="372">
        <f>IF(UT$19-'様式３（療養者名簿）（⑤の場合）'!$BJ37+1&lt;=15,IF(UT$19&gt;='様式３（療養者名簿）（⑤の場合）'!$BJ37,IF(UT$19&lt;='様式３（療養者名簿）（⑤の場合）'!$BK37,1,0),0),0)</f>
        <v>0</v>
      </c>
      <c r="UU32" s="372">
        <f>IF(UU$19-'様式３（療養者名簿）（⑤の場合）'!$BJ37+1&lt;=15,IF(UU$19&gt;='様式３（療養者名簿）（⑤の場合）'!$BJ37,IF(UU$19&lt;='様式３（療養者名簿）（⑤の場合）'!$BK37,1,0),0),0)</f>
        <v>0</v>
      </c>
      <c r="UV32" s="372">
        <f>IF(UV$19-'様式３（療養者名簿）（⑤の場合）'!$BJ37+1&lt;=15,IF(UV$19&gt;='様式３（療養者名簿）（⑤の場合）'!$BJ37,IF(UV$19&lt;='様式３（療養者名簿）（⑤の場合）'!$BK37,1,0),0),0)</f>
        <v>0</v>
      </c>
      <c r="UW32" s="372">
        <f>IF(UW$19-'様式３（療養者名簿）（⑤の場合）'!$BJ37+1&lt;=15,IF(UW$19&gt;='様式３（療養者名簿）（⑤の場合）'!$BJ37,IF(UW$19&lt;='様式３（療養者名簿）（⑤の場合）'!$BK37,1,0),0),0)</f>
        <v>0</v>
      </c>
      <c r="UX32" s="372">
        <f>IF(UX$19-'様式３（療養者名簿）（⑤の場合）'!$BJ37+1&lt;=15,IF(UX$19&gt;='様式３（療養者名簿）（⑤の場合）'!$BJ37,IF(UX$19&lt;='様式３（療養者名簿）（⑤の場合）'!$BK37,1,0),0),0)</f>
        <v>0</v>
      </c>
      <c r="UY32" s="372">
        <f>IF(UY$19-'様式３（療養者名簿）（⑤の場合）'!$BJ37+1&lt;=15,IF(UY$19&gt;='様式３（療養者名簿）（⑤の場合）'!$BJ37,IF(UY$19&lt;='様式３（療養者名簿）（⑤の場合）'!$BK37,1,0),0),0)</f>
        <v>0</v>
      </c>
      <c r="UZ32" s="372">
        <f>IF(UZ$19-'様式３（療養者名簿）（⑤の場合）'!$BJ37+1&lt;=15,IF(UZ$19&gt;='様式３（療養者名簿）（⑤の場合）'!$BJ37,IF(UZ$19&lt;='様式３（療養者名簿）（⑤の場合）'!$BK37,1,0),0),0)</f>
        <v>0</v>
      </c>
      <c r="VA32" s="372">
        <f>IF(VA$19-'様式３（療養者名簿）（⑤の場合）'!$BJ37+1&lt;=15,IF(VA$19&gt;='様式３（療養者名簿）（⑤の場合）'!$BJ37,IF(VA$19&lt;='様式３（療養者名簿）（⑤の場合）'!$BK37,1,0),0),0)</f>
        <v>0</v>
      </c>
      <c r="VB32" s="372">
        <f>IF(VB$19-'様式３（療養者名簿）（⑤の場合）'!$BJ37+1&lt;=15,IF(VB$19&gt;='様式３（療養者名簿）（⑤の場合）'!$BJ37,IF(VB$19&lt;='様式３（療養者名簿）（⑤の場合）'!$BK37,1,0),0),0)</f>
        <v>0</v>
      </c>
      <c r="VC32" s="372">
        <f>IF(VC$19-'様式３（療養者名簿）（⑤の場合）'!$BJ37+1&lt;=15,IF(VC$19&gt;='様式３（療養者名簿）（⑤の場合）'!$BJ37,IF(VC$19&lt;='様式３（療養者名簿）（⑤の場合）'!$BK37,1,0),0),0)</f>
        <v>0</v>
      </c>
      <c r="VD32" s="372">
        <f>IF(VD$19-'様式３（療養者名簿）（⑤の場合）'!$BJ37+1&lt;=15,IF(VD$19&gt;='様式３（療養者名簿）（⑤の場合）'!$BJ37,IF(VD$19&lt;='様式３（療養者名簿）（⑤の場合）'!$BK37,1,0),0),0)</f>
        <v>0</v>
      </c>
      <c r="VE32" s="372">
        <f>IF(VE$19-'様式３（療養者名簿）（⑤の場合）'!$BJ37+1&lt;=15,IF(VE$19&gt;='様式３（療養者名簿）（⑤の場合）'!$BJ37,IF(VE$19&lt;='様式３（療養者名簿）（⑤の場合）'!$BK37,1,0),0),0)</f>
        <v>0</v>
      </c>
      <c r="VF32" s="372">
        <f>IF(VF$19-'様式３（療養者名簿）（⑤の場合）'!$BJ37+1&lt;=15,IF(VF$19&gt;='様式３（療養者名簿）（⑤の場合）'!$BJ37,IF(VF$19&lt;='様式３（療養者名簿）（⑤の場合）'!$BK37,1,0),0),0)</f>
        <v>0</v>
      </c>
      <c r="VG32" s="372">
        <f>IF(VG$19-'様式３（療養者名簿）（⑤の場合）'!$BJ37+1&lt;=15,IF(VG$19&gt;='様式３（療養者名簿）（⑤の場合）'!$BJ37,IF(VG$19&lt;='様式３（療養者名簿）（⑤の場合）'!$BK37,1,0),0),0)</f>
        <v>0</v>
      </c>
      <c r="VH32" s="372">
        <f>IF(VH$19-'様式３（療養者名簿）（⑤の場合）'!$BJ37+1&lt;=15,IF(VH$19&gt;='様式３（療養者名簿）（⑤の場合）'!$BJ37,IF(VH$19&lt;='様式３（療養者名簿）（⑤の場合）'!$BK37,1,0),0),0)</f>
        <v>0</v>
      </c>
      <c r="VI32" s="372">
        <f>IF(VI$19-'様式３（療養者名簿）（⑤の場合）'!$BJ37+1&lt;=15,IF(VI$19&gt;='様式３（療養者名簿）（⑤の場合）'!$BJ37,IF(VI$19&lt;='様式３（療養者名簿）（⑤の場合）'!$BK37,1,0),0),0)</f>
        <v>0</v>
      </c>
      <c r="VJ32" s="372">
        <f>IF(VJ$19-'様式３（療養者名簿）（⑤の場合）'!$BJ37+1&lt;=15,IF(VJ$19&gt;='様式３（療養者名簿）（⑤の場合）'!$BJ37,IF(VJ$19&lt;='様式３（療養者名簿）（⑤の場合）'!$BK37,1,0),0),0)</f>
        <v>0</v>
      </c>
      <c r="VK32" s="372">
        <f>IF(VK$19-'様式３（療養者名簿）（⑤の場合）'!$BJ37+1&lt;=15,IF(VK$19&gt;='様式３（療養者名簿）（⑤の場合）'!$BJ37,IF(VK$19&lt;='様式３（療養者名簿）（⑤の場合）'!$BK37,1,0),0),0)</f>
        <v>0</v>
      </c>
      <c r="VL32" s="372">
        <f>IF(VL$19-'様式３（療養者名簿）（⑤の場合）'!$BJ37+1&lt;=15,IF(VL$19&gt;='様式３（療養者名簿）（⑤の場合）'!$BJ37,IF(VL$19&lt;='様式３（療養者名簿）（⑤の場合）'!$BK37,1,0),0),0)</f>
        <v>0</v>
      </c>
      <c r="VM32" s="372">
        <f>IF(VM$19-'様式３（療養者名簿）（⑤の場合）'!$BJ37+1&lt;=15,IF(VM$19&gt;='様式３（療養者名簿）（⑤の場合）'!$BJ37,IF(VM$19&lt;='様式３（療養者名簿）（⑤の場合）'!$BK37,1,0),0),0)</f>
        <v>0</v>
      </c>
      <c r="VN32" s="372">
        <f>IF(VN$19-'様式３（療養者名簿）（⑤の場合）'!$BJ37+1&lt;=15,IF(VN$19&gt;='様式３（療養者名簿）（⑤の場合）'!$BJ37,IF(VN$19&lt;='様式３（療養者名簿）（⑤の場合）'!$BK37,1,0),0),0)</f>
        <v>0</v>
      </c>
      <c r="VO32" s="372">
        <f>IF(VO$19-'様式３（療養者名簿）（⑤の場合）'!$BJ37+1&lt;=15,IF(VO$19&gt;='様式３（療養者名簿）（⑤の場合）'!$BJ37,IF(VO$19&lt;='様式３（療養者名簿）（⑤の場合）'!$BK37,1,0),0),0)</f>
        <v>0</v>
      </c>
      <c r="VP32" s="372">
        <f>IF(VP$19-'様式３（療養者名簿）（⑤の場合）'!$BJ37+1&lt;=15,IF(VP$19&gt;='様式３（療養者名簿）（⑤の場合）'!$BJ37,IF(VP$19&lt;='様式３（療養者名簿）（⑤の場合）'!$BK37,1,0),0),0)</f>
        <v>0</v>
      </c>
      <c r="VQ32" s="372">
        <f>IF(VQ$19-'様式３（療養者名簿）（⑤の場合）'!$BJ37+1&lt;=15,IF(VQ$19&gt;='様式３（療養者名簿）（⑤の場合）'!$BJ37,IF(VQ$19&lt;='様式３（療養者名簿）（⑤の場合）'!$BK37,1,0),0),0)</f>
        <v>0</v>
      </c>
      <c r="VR32" s="372">
        <f>IF(VR$19-'様式３（療養者名簿）（⑤の場合）'!$BJ37+1&lt;=15,IF(VR$19&gt;='様式３（療養者名簿）（⑤の場合）'!$BJ37,IF(VR$19&lt;='様式３（療養者名簿）（⑤の場合）'!$BK37,1,0),0),0)</f>
        <v>0</v>
      </c>
      <c r="VS32" s="372">
        <f>IF(VS$19-'様式３（療養者名簿）（⑤の場合）'!$BJ37+1&lt;=15,IF(VS$19&gt;='様式３（療養者名簿）（⑤の場合）'!$BJ37,IF(VS$19&lt;='様式３（療養者名簿）（⑤の場合）'!$BK37,1,0),0),0)</f>
        <v>0</v>
      </c>
      <c r="VT32" s="372">
        <f>IF(VT$19-'様式３（療養者名簿）（⑤の場合）'!$BJ37+1&lt;=15,IF(VT$19&gt;='様式３（療養者名簿）（⑤の場合）'!$BJ37,IF(VT$19&lt;='様式３（療養者名簿）（⑤の場合）'!$BK37,1,0),0),0)</f>
        <v>0</v>
      </c>
      <c r="VU32" s="372">
        <f>IF(VU$19-'様式３（療養者名簿）（⑤の場合）'!$BJ37+1&lt;=15,IF(VU$19&gt;='様式３（療養者名簿）（⑤の場合）'!$BJ37,IF(VU$19&lt;='様式３（療養者名簿）（⑤の場合）'!$BK37,1,0),0),0)</f>
        <v>0</v>
      </c>
      <c r="VV32" s="372">
        <f>IF(VV$19-'様式３（療養者名簿）（⑤の場合）'!$BJ37+1&lt;=15,IF(VV$19&gt;='様式３（療養者名簿）（⑤の場合）'!$BJ37,IF(VV$19&lt;='様式３（療養者名簿）（⑤の場合）'!$BK37,1,0),0),0)</f>
        <v>0</v>
      </c>
      <c r="VW32" s="372">
        <f>IF(VW$19-'様式３（療養者名簿）（⑤の場合）'!$BJ37+1&lt;=15,IF(VW$19&gt;='様式３（療養者名簿）（⑤の場合）'!$BJ37,IF(VW$19&lt;='様式３（療養者名簿）（⑤の場合）'!$BK37,1,0),0),0)</f>
        <v>0</v>
      </c>
      <c r="VX32" s="372">
        <f>IF(VX$19-'様式３（療養者名簿）（⑤の場合）'!$BJ37+1&lt;=15,IF(VX$19&gt;='様式３（療養者名簿）（⑤の場合）'!$BJ37,IF(VX$19&lt;='様式３（療養者名簿）（⑤の場合）'!$BK37,1,0),0),0)</f>
        <v>0</v>
      </c>
      <c r="VY32" s="372">
        <f>IF(VY$19-'様式３（療養者名簿）（⑤の場合）'!$BJ37+1&lt;=15,IF(VY$19&gt;='様式３（療養者名簿）（⑤の場合）'!$BJ37,IF(VY$19&lt;='様式３（療養者名簿）（⑤の場合）'!$BK37,1,0),0),0)</f>
        <v>0</v>
      </c>
      <c r="VZ32" s="372">
        <f>IF(VZ$19-'様式３（療養者名簿）（⑤の場合）'!$BJ37+1&lt;=15,IF(VZ$19&gt;='様式３（療養者名簿）（⑤の場合）'!$BJ37,IF(VZ$19&lt;='様式３（療養者名簿）（⑤の場合）'!$BK37,1,0),0),0)</f>
        <v>0</v>
      </c>
      <c r="WA32" s="372">
        <f>IF(WA$19-'様式３（療養者名簿）（⑤の場合）'!$BJ37+1&lt;=15,IF(WA$19&gt;='様式３（療養者名簿）（⑤の場合）'!$BJ37,IF(WA$19&lt;='様式３（療養者名簿）（⑤の場合）'!$BK37,1,0),0),0)</f>
        <v>0</v>
      </c>
      <c r="WB32" s="372">
        <f>IF(WB$19-'様式３（療養者名簿）（⑤の場合）'!$BJ37+1&lt;=15,IF(WB$19&gt;='様式３（療養者名簿）（⑤の場合）'!$BJ37,IF(WB$19&lt;='様式３（療養者名簿）（⑤の場合）'!$BK37,1,0),0),0)</f>
        <v>0</v>
      </c>
      <c r="WC32" s="372">
        <f>IF(WC$19-'様式３（療養者名簿）（⑤の場合）'!$BJ37+1&lt;=15,IF(WC$19&gt;='様式３（療養者名簿）（⑤の場合）'!$BJ37,IF(WC$19&lt;='様式３（療養者名簿）（⑤の場合）'!$BK37,1,0),0),0)</f>
        <v>0</v>
      </c>
      <c r="WD32" s="372">
        <f>IF(WD$19-'様式３（療養者名簿）（⑤の場合）'!$BJ37+1&lt;=15,IF(WD$19&gt;='様式３（療養者名簿）（⑤の場合）'!$BJ37,IF(WD$19&lt;='様式３（療養者名簿）（⑤の場合）'!$BK37,1,0),0),0)</f>
        <v>0</v>
      </c>
      <c r="WE32" s="372">
        <f>IF(WE$19-'様式３（療養者名簿）（⑤の場合）'!$BJ37+1&lt;=15,IF(WE$19&gt;='様式３（療養者名簿）（⑤の場合）'!$BJ37,IF(WE$19&lt;='様式３（療養者名簿）（⑤の場合）'!$BK37,1,0),0),0)</f>
        <v>0</v>
      </c>
      <c r="WF32" s="372">
        <f>IF(WF$19-'様式３（療養者名簿）（⑤の場合）'!$BJ37+1&lt;=15,IF(WF$19&gt;='様式３（療養者名簿）（⑤の場合）'!$BJ37,IF(WF$19&lt;='様式３（療養者名簿）（⑤の場合）'!$BK37,1,0),0),0)</f>
        <v>0</v>
      </c>
      <c r="WG32" s="372">
        <f>IF(WG$19-'様式３（療養者名簿）（⑤の場合）'!$BJ37+1&lt;=15,IF(WG$19&gt;='様式３（療養者名簿）（⑤の場合）'!$BJ37,IF(WG$19&lt;='様式３（療養者名簿）（⑤の場合）'!$BK37,1,0),0),0)</f>
        <v>0</v>
      </c>
      <c r="WH32" s="372">
        <f>IF(WH$19-'様式３（療養者名簿）（⑤の場合）'!$BJ37+1&lt;=15,IF(WH$19&gt;='様式３（療養者名簿）（⑤の場合）'!$BJ37,IF(WH$19&lt;='様式３（療養者名簿）（⑤の場合）'!$BK37,1,0),0),0)</f>
        <v>0</v>
      </c>
      <c r="WI32" s="372">
        <f>IF(WI$19-'様式３（療養者名簿）（⑤の場合）'!$BJ37+1&lt;=15,IF(WI$19&gt;='様式３（療養者名簿）（⑤の場合）'!$BJ37,IF(WI$19&lt;='様式３（療養者名簿）（⑤の場合）'!$BK37,1,0),0),0)</f>
        <v>0</v>
      </c>
      <c r="WJ32" s="372">
        <f>IF(WJ$19-'様式３（療養者名簿）（⑤の場合）'!$BJ37+1&lt;=15,IF(WJ$19&gt;='様式３（療養者名簿）（⑤の場合）'!$BJ37,IF(WJ$19&lt;='様式３（療養者名簿）（⑤の場合）'!$BK37,1,0),0),0)</f>
        <v>0</v>
      </c>
      <c r="WK32" s="372">
        <f>IF(WK$19-'様式３（療養者名簿）（⑤の場合）'!$BJ37+1&lt;=15,IF(WK$19&gt;='様式３（療養者名簿）（⑤の場合）'!$BJ37,IF(WK$19&lt;='様式３（療養者名簿）（⑤の場合）'!$BK37,1,0),0),0)</f>
        <v>0</v>
      </c>
      <c r="WL32" s="372">
        <f>IF(WL$19-'様式３（療養者名簿）（⑤の場合）'!$BJ37+1&lt;=15,IF(WL$19&gt;='様式３（療養者名簿）（⑤の場合）'!$BJ37,IF(WL$19&lt;='様式３（療養者名簿）（⑤の場合）'!$BK37,1,0),0),0)</f>
        <v>0</v>
      </c>
      <c r="WM32" s="372">
        <f>IF(WM$19-'様式３（療養者名簿）（⑤の場合）'!$BJ37+1&lt;=15,IF(WM$19&gt;='様式３（療養者名簿）（⑤の場合）'!$BJ37,IF(WM$19&lt;='様式３（療養者名簿）（⑤の場合）'!$BK37,1,0),0),0)</f>
        <v>0</v>
      </c>
      <c r="WN32" s="372">
        <f>IF(WN$19-'様式３（療養者名簿）（⑤の場合）'!$BJ37+1&lt;=15,IF(WN$19&gt;='様式３（療養者名簿）（⑤の場合）'!$BJ37,IF(WN$19&lt;='様式３（療養者名簿）（⑤の場合）'!$BK37,1,0),0),0)</f>
        <v>0</v>
      </c>
      <c r="WO32" s="372">
        <f>IF(WO$19-'様式３（療養者名簿）（⑤の場合）'!$BJ37+1&lt;=15,IF(WO$19&gt;='様式３（療養者名簿）（⑤の場合）'!$BJ37,IF(WO$19&lt;='様式３（療養者名簿）（⑤の場合）'!$BK37,1,0),0),0)</f>
        <v>0</v>
      </c>
      <c r="WP32" s="372">
        <f>IF(WP$19-'様式３（療養者名簿）（⑤の場合）'!$BJ37+1&lt;=15,IF(WP$19&gt;='様式３（療養者名簿）（⑤の場合）'!$BJ37,IF(WP$19&lt;='様式３（療養者名簿）（⑤の場合）'!$BK37,1,0),0),0)</f>
        <v>0</v>
      </c>
      <c r="WQ32" s="372">
        <f>IF(WQ$19-'様式３（療養者名簿）（⑤の場合）'!$BJ37+1&lt;=15,IF(WQ$19&gt;='様式３（療養者名簿）（⑤の場合）'!$BJ37,IF(WQ$19&lt;='様式３（療養者名簿）（⑤の場合）'!$BK37,1,0),0),0)</f>
        <v>0</v>
      </c>
      <c r="WR32" s="372">
        <f>IF(WR$19-'様式３（療養者名簿）（⑤の場合）'!$BJ37+1&lt;=15,IF(WR$19&gt;='様式３（療養者名簿）（⑤の場合）'!$BJ37,IF(WR$19&lt;='様式３（療養者名簿）（⑤の場合）'!$BK37,1,0),0),0)</f>
        <v>0</v>
      </c>
      <c r="WS32" s="372">
        <f>IF(WS$19-'様式３（療養者名簿）（⑤の場合）'!$BJ37+1&lt;=15,IF(WS$19&gt;='様式３（療養者名簿）（⑤の場合）'!$BJ37,IF(WS$19&lt;='様式３（療養者名簿）（⑤の場合）'!$BK37,1,0),0),0)</f>
        <v>0</v>
      </c>
      <c r="WT32" s="372">
        <f>IF(WT$19-'様式３（療養者名簿）（⑤の場合）'!$BJ37+1&lt;=15,IF(WT$19&gt;='様式３（療養者名簿）（⑤の場合）'!$BJ37,IF(WT$19&lt;='様式３（療養者名簿）（⑤の場合）'!$BK37,1,0),0),0)</f>
        <v>0</v>
      </c>
      <c r="WU32" s="372">
        <f>IF(WU$19-'様式３（療養者名簿）（⑤の場合）'!$BJ37+1&lt;=15,IF(WU$19&gt;='様式３（療養者名簿）（⑤の場合）'!$BJ37,IF(WU$19&lt;='様式３（療養者名簿）（⑤の場合）'!$BK37,1,0),0),0)</f>
        <v>0</v>
      </c>
      <c r="WV32" s="372">
        <f>IF(WV$19-'様式３（療養者名簿）（⑤の場合）'!$BJ37+1&lt;=15,IF(WV$19&gt;='様式３（療養者名簿）（⑤の場合）'!$BJ37,IF(WV$19&lt;='様式３（療養者名簿）（⑤の場合）'!$BK37,1,0),0),0)</f>
        <v>0</v>
      </c>
      <c r="WW32" s="372">
        <f>IF(WW$19-'様式３（療養者名簿）（⑤の場合）'!$BJ37+1&lt;=15,IF(WW$19&gt;='様式３（療養者名簿）（⑤の場合）'!$BJ37,IF(WW$19&lt;='様式３（療養者名簿）（⑤の場合）'!$BK37,1,0),0),0)</f>
        <v>0</v>
      </c>
      <c r="WX32" s="372">
        <f>IF(WX$19-'様式３（療養者名簿）（⑤の場合）'!$BJ37+1&lt;=15,IF(WX$19&gt;='様式３（療養者名簿）（⑤の場合）'!$BJ37,IF(WX$19&lt;='様式３（療養者名簿）（⑤の場合）'!$BK37,1,0),0),0)</f>
        <v>0</v>
      </c>
      <c r="WY32" s="372">
        <f>IF(WY$19-'様式３（療養者名簿）（⑤の場合）'!$BJ37+1&lt;=15,IF(WY$19&gt;='様式３（療養者名簿）（⑤の場合）'!$BJ37,IF(WY$19&lt;='様式３（療養者名簿）（⑤の場合）'!$BK37,1,0),0),0)</f>
        <v>0</v>
      </c>
      <c r="WZ32" s="372">
        <f>IF(WZ$19-'様式３（療養者名簿）（⑤の場合）'!$BJ37+1&lt;=15,IF(WZ$19&gt;='様式３（療養者名簿）（⑤の場合）'!$BJ37,IF(WZ$19&lt;='様式３（療養者名簿）（⑤の場合）'!$BK37,1,0),0),0)</f>
        <v>0</v>
      </c>
      <c r="XA32" s="372">
        <f>IF(XA$19-'様式３（療養者名簿）（⑤の場合）'!$BJ37+1&lt;=15,IF(XA$19&gt;='様式３（療養者名簿）（⑤の場合）'!$BJ37,IF(XA$19&lt;='様式３（療養者名簿）（⑤の場合）'!$BK37,1,0),0),0)</f>
        <v>0</v>
      </c>
      <c r="XB32" s="372">
        <f>IF(XB$19-'様式３（療養者名簿）（⑤の場合）'!$BJ37+1&lt;=15,IF(XB$19&gt;='様式３（療養者名簿）（⑤の場合）'!$BJ37,IF(XB$19&lt;='様式３（療養者名簿）（⑤の場合）'!$BK37,1,0),0),0)</f>
        <v>0</v>
      </c>
      <c r="XC32" s="372">
        <f>IF(XC$19-'様式３（療養者名簿）（⑤の場合）'!$BJ37+1&lt;=15,IF(XC$19&gt;='様式３（療養者名簿）（⑤の場合）'!$BJ37,IF(XC$19&lt;='様式３（療養者名簿）（⑤の場合）'!$BK37,1,0),0),0)</f>
        <v>0</v>
      </c>
      <c r="XD32" s="372">
        <f>IF(XD$19-'様式３（療養者名簿）（⑤の場合）'!$BJ37+1&lt;=15,IF(XD$19&gt;='様式３（療養者名簿）（⑤の場合）'!$BJ37,IF(XD$19&lt;='様式３（療養者名簿）（⑤の場合）'!$BK37,1,0),0),0)</f>
        <v>0</v>
      </c>
      <c r="XE32" s="372">
        <f>IF(XE$19-'様式３（療養者名簿）（⑤の場合）'!$BJ37+1&lt;=15,IF(XE$19&gt;='様式３（療養者名簿）（⑤の場合）'!$BJ37,IF(XE$19&lt;='様式３（療養者名簿）（⑤の場合）'!$BK37,1,0),0),0)</f>
        <v>0</v>
      </c>
      <c r="XF32" s="372">
        <f>IF(XF$19-'様式３（療養者名簿）（⑤の場合）'!$BJ37+1&lt;=15,IF(XF$19&gt;='様式３（療養者名簿）（⑤の場合）'!$BJ37,IF(XF$19&lt;='様式３（療養者名簿）（⑤の場合）'!$BK37,1,0),0),0)</f>
        <v>0</v>
      </c>
      <c r="XG32" s="372">
        <f>IF(XG$19-'様式３（療養者名簿）（⑤の場合）'!$BJ37+1&lt;=15,IF(XG$19&gt;='様式３（療養者名簿）（⑤の場合）'!$BJ37,IF(XG$19&lt;='様式３（療養者名簿）（⑤の場合）'!$BK37,1,0),0),0)</f>
        <v>0</v>
      </c>
      <c r="XH32" s="372">
        <f>IF(XH$19-'様式３（療養者名簿）（⑤の場合）'!$BJ37+1&lt;=15,IF(XH$19&gt;='様式３（療養者名簿）（⑤の場合）'!$BJ37,IF(XH$19&lt;='様式３（療養者名簿）（⑤の場合）'!$BK37,1,0),0),0)</f>
        <v>0</v>
      </c>
      <c r="XI32" s="372">
        <f>IF(XI$19-'様式３（療養者名簿）（⑤の場合）'!$BJ37+1&lt;=15,IF(XI$19&gt;='様式３（療養者名簿）（⑤の場合）'!$BJ37,IF(XI$19&lt;='様式３（療養者名簿）（⑤の場合）'!$BK37,1,0),0),0)</f>
        <v>0</v>
      </c>
      <c r="XJ32" s="372">
        <f>IF(XJ$19-'様式３（療養者名簿）（⑤の場合）'!$BJ37+1&lt;=15,IF(XJ$19&gt;='様式３（療養者名簿）（⑤の場合）'!$BJ37,IF(XJ$19&lt;='様式３（療養者名簿）（⑤の場合）'!$BK37,1,0),0),0)</f>
        <v>0</v>
      </c>
      <c r="XK32" s="372">
        <f>IF(XK$19-'様式３（療養者名簿）（⑤の場合）'!$BJ37+1&lt;=15,IF(XK$19&gt;='様式３（療養者名簿）（⑤の場合）'!$BJ37,IF(XK$19&lt;='様式３（療養者名簿）（⑤の場合）'!$BK37,1,0),0),0)</f>
        <v>0</v>
      </c>
      <c r="XL32" s="372">
        <f>IF(XL$19-'様式３（療養者名簿）（⑤の場合）'!$BJ37+1&lt;=15,IF(XL$19&gt;='様式３（療養者名簿）（⑤の場合）'!$BJ37,IF(XL$19&lt;='様式３（療養者名簿）（⑤の場合）'!$BK37,1,0),0),0)</f>
        <v>0</v>
      </c>
      <c r="XM32" s="372">
        <f>IF(XM$19-'様式３（療養者名簿）（⑤の場合）'!$BJ37+1&lt;=15,IF(XM$19&gt;='様式３（療養者名簿）（⑤の場合）'!$BJ37,IF(XM$19&lt;='様式３（療養者名簿）（⑤の場合）'!$BK37,1,0),0),0)</f>
        <v>0</v>
      </c>
      <c r="XN32" s="372">
        <f>IF(XN$19-'様式３（療養者名簿）（⑤の場合）'!$BJ37+1&lt;=15,IF(XN$19&gt;='様式３（療養者名簿）（⑤の場合）'!$BJ37,IF(XN$19&lt;='様式３（療養者名簿）（⑤の場合）'!$BK37,1,0),0),0)</f>
        <v>0</v>
      </c>
      <c r="XO32" s="372">
        <f>IF(XO$19-'様式３（療養者名簿）（⑤の場合）'!$BJ37+1&lt;=15,IF(XO$19&gt;='様式３（療養者名簿）（⑤の場合）'!$BJ37,IF(XO$19&lt;='様式３（療養者名簿）（⑤の場合）'!$BK37,1,0),0),0)</f>
        <v>0</v>
      </c>
      <c r="XP32" s="372">
        <f>IF(XP$19-'様式３（療養者名簿）（⑤の場合）'!$BJ37+1&lt;=15,IF(XP$19&gt;='様式３（療養者名簿）（⑤の場合）'!$BJ37,IF(XP$19&lt;='様式３（療養者名簿）（⑤の場合）'!$BK37,1,0),0),0)</f>
        <v>0</v>
      </c>
      <c r="XQ32" s="372">
        <f>IF(XQ$19-'様式３（療養者名簿）（⑤の場合）'!$BJ37+1&lt;=15,IF(XQ$19&gt;='様式３（療養者名簿）（⑤の場合）'!$BJ37,IF(XQ$19&lt;='様式３（療養者名簿）（⑤の場合）'!$BK37,1,0),0),0)</f>
        <v>0</v>
      </c>
      <c r="XR32" s="372">
        <f>IF(XR$19-'様式３（療養者名簿）（⑤の場合）'!$BJ37+1&lt;=15,IF(XR$19&gt;='様式３（療養者名簿）（⑤の場合）'!$BJ37,IF(XR$19&lt;='様式３（療養者名簿）（⑤の場合）'!$BK37,1,0),0),0)</f>
        <v>0</v>
      </c>
      <c r="XS32" s="372">
        <f>IF(XS$19-'様式３（療養者名簿）（⑤の場合）'!$BJ37+1&lt;=15,IF(XS$19&gt;='様式３（療養者名簿）（⑤の場合）'!$BJ37,IF(XS$19&lt;='様式３（療養者名簿）（⑤の場合）'!$BK37,1,0),0),0)</f>
        <v>0</v>
      </c>
      <c r="XT32" s="372">
        <f>IF(XT$19-'様式３（療養者名簿）（⑤の場合）'!$BJ37+1&lt;=15,IF(XT$19&gt;='様式３（療養者名簿）（⑤の場合）'!$BJ37,IF(XT$19&lt;='様式３（療養者名簿）（⑤の場合）'!$BK37,1,0),0),0)</f>
        <v>0</v>
      </c>
      <c r="XU32" s="372">
        <f>IF(XU$19-'様式３（療養者名簿）（⑤の場合）'!$BJ37+1&lt;=15,IF(XU$19&gt;='様式３（療養者名簿）（⑤の場合）'!$BJ37,IF(XU$19&lt;='様式３（療養者名簿）（⑤の場合）'!$BK37,1,0),0),0)</f>
        <v>0</v>
      </c>
      <c r="XV32" s="372">
        <f>IF(XV$19-'様式３（療養者名簿）（⑤の場合）'!$BJ37+1&lt;=15,IF(XV$19&gt;='様式３（療養者名簿）（⑤の場合）'!$BJ37,IF(XV$19&lt;='様式３（療養者名簿）（⑤の場合）'!$BK37,1,0),0),0)</f>
        <v>0</v>
      </c>
      <c r="XW32" s="372">
        <f>IF(XW$19-'様式３（療養者名簿）（⑤の場合）'!$BJ37+1&lt;=15,IF(XW$19&gt;='様式３（療養者名簿）（⑤の場合）'!$BJ37,IF(XW$19&lt;='様式３（療養者名簿）（⑤の場合）'!$BK37,1,0),0),0)</f>
        <v>0</v>
      </c>
      <c r="XX32" s="372">
        <f>IF(XX$19-'様式３（療養者名簿）（⑤の場合）'!$BJ37+1&lt;=15,IF(XX$19&gt;='様式３（療養者名簿）（⑤の場合）'!$BJ37,IF(XX$19&lt;='様式３（療養者名簿）（⑤の場合）'!$BK37,1,0),0),0)</f>
        <v>0</v>
      </c>
      <c r="XY32" s="372">
        <f>IF(XY$19-'様式３（療養者名簿）（⑤の場合）'!$BJ37+1&lt;=15,IF(XY$19&gt;='様式３（療養者名簿）（⑤の場合）'!$BJ37,IF(XY$19&lt;='様式３（療養者名簿）（⑤の場合）'!$BK37,1,0),0),0)</f>
        <v>0</v>
      </c>
      <c r="XZ32" s="372">
        <f>IF(XZ$19-'様式３（療養者名簿）（⑤の場合）'!$BJ37+1&lt;=15,IF(XZ$19&gt;='様式３（療養者名簿）（⑤の場合）'!$BJ37,IF(XZ$19&lt;='様式３（療養者名簿）（⑤の場合）'!$BK37,1,0),0),0)</f>
        <v>0</v>
      </c>
      <c r="YA32" s="372">
        <f>IF(YA$19-'様式３（療養者名簿）（⑤の場合）'!$BJ37+1&lt;=15,IF(YA$19&gt;='様式３（療養者名簿）（⑤の場合）'!$BJ37,IF(YA$19&lt;='様式３（療養者名簿）（⑤の場合）'!$BK37,1,0),0),0)</f>
        <v>0</v>
      </c>
      <c r="YB32" s="372">
        <f>IF(YB$19-'様式３（療養者名簿）（⑤の場合）'!$BJ37+1&lt;=15,IF(YB$19&gt;='様式３（療養者名簿）（⑤の場合）'!$BJ37,IF(YB$19&lt;='様式３（療養者名簿）（⑤の場合）'!$BK37,1,0),0),0)</f>
        <v>0</v>
      </c>
      <c r="YC32" s="372">
        <f>IF(YC$19-'様式３（療養者名簿）（⑤の場合）'!$BJ37+1&lt;=15,IF(YC$19&gt;='様式３（療養者名簿）（⑤の場合）'!$BJ37,IF(YC$19&lt;='様式３（療養者名簿）（⑤の場合）'!$BK37,1,0),0),0)</f>
        <v>0</v>
      </c>
      <c r="YD32" s="372">
        <f>IF(YD$19-'様式３（療養者名簿）（⑤の場合）'!$BJ37+1&lt;=15,IF(YD$19&gt;='様式３（療養者名簿）（⑤の場合）'!$BJ37,IF(YD$19&lt;='様式３（療養者名簿）（⑤の場合）'!$BK37,1,0),0),0)</f>
        <v>0</v>
      </c>
      <c r="YE32" s="372">
        <f>IF(YE$19-'様式３（療養者名簿）（⑤の場合）'!$BJ37+1&lt;=15,IF(YE$19&gt;='様式３（療養者名簿）（⑤の場合）'!$BJ37,IF(YE$19&lt;='様式３（療養者名簿）（⑤の場合）'!$BK37,1,0),0),0)</f>
        <v>0</v>
      </c>
      <c r="YF32" s="372">
        <f>IF(YF$19-'様式３（療養者名簿）（⑤の場合）'!$BJ37+1&lt;=15,IF(YF$19&gt;='様式３（療養者名簿）（⑤の場合）'!$BJ37,IF(YF$19&lt;='様式３（療養者名簿）（⑤の場合）'!$BK37,1,0),0),0)</f>
        <v>0</v>
      </c>
      <c r="YG32" s="372">
        <f>IF(YG$19-'様式３（療養者名簿）（⑤の場合）'!$BJ37+1&lt;=15,IF(YG$19&gt;='様式３（療養者名簿）（⑤の場合）'!$BJ37,IF(YG$19&lt;='様式３（療養者名簿）（⑤の場合）'!$BK37,1,0),0),0)</f>
        <v>0</v>
      </c>
      <c r="YH32" s="372">
        <f>IF(YH$19-'様式３（療養者名簿）（⑤の場合）'!$BJ37+1&lt;=15,IF(YH$19&gt;='様式３（療養者名簿）（⑤の場合）'!$BJ37,IF(YH$19&lt;='様式３（療養者名簿）（⑤の場合）'!$BK37,1,0),0),0)</f>
        <v>0</v>
      </c>
      <c r="YI32" s="372">
        <f>IF(YI$19-'様式３（療養者名簿）（⑤の場合）'!$BJ37+1&lt;=15,IF(YI$19&gt;='様式３（療養者名簿）（⑤の場合）'!$BJ37,IF(YI$19&lt;='様式３（療養者名簿）（⑤の場合）'!$BK37,1,0),0),0)</f>
        <v>0</v>
      </c>
      <c r="YJ32" s="372">
        <f>IF(YJ$19-'様式３（療養者名簿）（⑤の場合）'!$BJ37+1&lt;=15,IF(YJ$19&gt;='様式３（療養者名簿）（⑤の場合）'!$BJ37,IF(YJ$19&lt;='様式３（療養者名簿）（⑤の場合）'!$BK37,1,0),0),0)</f>
        <v>0</v>
      </c>
      <c r="YK32" s="372">
        <f>IF(YK$19-'様式３（療養者名簿）（⑤の場合）'!$BJ37+1&lt;=15,IF(YK$19&gt;='様式３（療養者名簿）（⑤の場合）'!$BJ37,IF(YK$19&lt;='様式３（療養者名簿）（⑤の場合）'!$BK37,1,0),0),0)</f>
        <v>0</v>
      </c>
      <c r="YL32" s="372">
        <f>IF(YL$19-'様式３（療養者名簿）（⑤の場合）'!$BJ37+1&lt;=15,IF(YL$19&gt;='様式３（療養者名簿）（⑤の場合）'!$BJ37,IF(YL$19&lt;='様式３（療養者名簿）（⑤の場合）'!$BK37,1,0),0),0)</f>
        <v>0</v>
      </c>
      <c r="YM32" s="372">
        <f>IF(YM$19-'様式３（療養者名簿）（⑤の場合）'!$BJ37+1&lt;=15,IF(YM$19&gt;='様式３（療養者名簿）（⑤の場合）'!$BJ37,IF(YM$19&lt;='様式３（療養者名簿）（⑤の場合）'!$BK37,1,0),0),0)</f>
        <v>0</v>
      </c>
      <c r="YN32" s="372">
        <f>IF(YN$19-'様式３（療養者名簿）（⑤の場合）'!$BJ37+1&lt;=15,IF(YN$19&gt;='様式３（療養者名簿）（⑤の場合）'!$BJ37,IF(YN$19&lt;='様式３（療養者名簿）（⑤の場合）'!$BK37,1,0),0),0)</f>
        <v>0</v>
      </c>
      <c r="YO32" s="372">
        <f>IF(YO$19-'様式３（療養者名簿）（⑤の場合）'!$BJ37+1&lt;=15,IF(YO$19&gt;='様式３（療養者名簿）（⑤の場合）'!$BJ37,IF(YO$19&lt;='様式３（療養者名簿）（⑤の場合）'!$BK37,1,0),0),0)</f>
        <v>0</v>
      </c>
      <c r="YP32" s="372">
        <f>IF(YP$19-'様式３（療養者名簿）（⑤の場合）'!$BJ37+1&lt;=15,IF(YP$19&gt;='様式３（療養者名簿）（⑤の場合）'!$BJ37,IF(YP$19&lt;='様式３（療養者名簿）（⑤の場合）'!$BK37,1,0),0),0)</f>
        <v>0</v>
      </c>
      <c r="YQ32" s="372">
        <f>IF(YQ$19-'様式３（療養者名簿）（⑤の場合）'!$BJ37+1&lt;=15,IF(YQ$19&gt;='様式３（療養者名簿）（⑤の場合）'!$BJ37,IF(YQ$19&lt;='様式３（療養者名簿）（⑤の場合）'!$BK37,1,0),0),0)</f>
        <v>0</v>
      </c>
      <c r="YR32" s="372">
        <f>IF(YR$19-'様式３（療養者名簿）（⑤の場合）'!$BJ37+1&lt;=15,IF(YR$19&gt;='様式３（療養者名簿）（⑤の場合）'!$BJ37,IF(YR$19&lt;='様式３（療養者名簿）（⑤の場合）'!$BK37,1,0),0),0)</f>
        <v>0</v>
      </c>
      <c r="YS32" s="372">
        <f>IF(YS$19-'様式３（療養者名簿）（⑤の場合）'!$BJ37+1&lt;=15,IF(YS$19&gt;='様式３（療養者名簿）（⑤の場合）'!$BJ37,IF(YS$19&lt;='様式３（療養者名簿）（⑤の場合）'!$BK37,1,0),0),0)</f>
        <v>0</v>
      </c>
      <c r="YT32" s="372">
        <f>IF(YT$19-'様式３（療養者名簿）（⑤の場合）'!$BJ37+1&lt;=15,IF(YT$19&gt;='様式３（療養者名簿）（⑤の場合）'!$BJ37,IF(YT$19&lt;='様式３（療養者名簿）（⑤の場合）'!$BK37,1,0),0),0)</f>
        <v>0</v>
      </c>
      <c r="YU32" s="372">
        <f>IF(YU$19-'様式３（療養者名簿）（⑤の場合）'!$BJ37+1&lt;=15,IF(YU$19&gt;='様式３（療養者名簿）（⑤の場合）'!$BJ37,IF(YU$19&lt;='様式３（療養者名簿）（⑤の場合）'!$BK37,1,0),0),0)</f>
        <v>0</v>
      </c>
      <c r="YV32" s="372">
        <f>IF(YV$19-'様式３（療養者名簿）（⑤の場合）'!$BJ37+1&lt;=15,IF(YV$19&gt;='様式３（療養者名簿）（⑤の場合）'!$BJ37,IF(YV$19&lt;='様式３（療養者名簿）（⑤の場合）'!$BK37,1,0),0),0)</f>
        <v>0</v>
      </c>
      <c r="YW32" s="372">
        <f>IF(YW$19-'様式３（療養者名簿）（⑤の場合）'!$BJ37+1&lt;=15,IF(YW$19&gt;='様式３（療養者名簿）（⑤の場合）'!$BJ37,IF(YW$19&lt;='様式３（療養者名簿）（⑤の場合）'!$BK37,1,0),0),0)</f>
        <v>0</v>
      </c>
      <c r="YX32" s="372">
        <f>IF(YX$19-'様式３（療養者名簿）（⑤の場合）'!$BJ37+1&lt;=15,IF(YX$19&gt;='様式３（療養者名簿）（⑤の場合）'!$BJ37,IF(YX$19&lt;='様式３（療養者名簿）（⑤の場合）'!$BK37,1,0),0),0)</f>
        <v>0</v>
      </c>
      <c r="YY32" s="372">
        <f>IF(YY$19-'様式３（療養者名簿）（⑤の場合）'!$BJ37+1&lt;=15,IF(YY$19&gt;='様式３（療養者名簿）（⑤の場合）'!$BJ37,IF(YY$19&lt;='様式３（療養者名簿）（⑤の場合）'!$BK37,1,0),0),0)</f>
        <v>0</v>
      </c>
      <c r="YZ32" s="372">
        <f>IF(YZ$19-'様式３（療養者名簿）（⑤の場合）'!$BJ37+1&lt;=15,IF(YZ$19&gt;='様式３（療養者名簿）（⑤の場合）'!$BJ37,IF(YZ$19&lt;='様式３（療養者名簿）（⑤の場合）'!$BK37,1,0),0),0)</f>
        <v>0</v>
      </c>
      <c r="ZA32" s="372">
        <f>IF(ZA$19-'様式３（療養者名簿）（⑤の場合）'!$BJ37+1&lt;=15,IF(ZA$19&gt;='様式３（療養者名簿）（⑤の場合）'!$BJ37,IF(ZA$19&lt;='様式３（療養者名簿）（⑤の場合）'!$BK37,1,0),0),0)</f>
        <v>0</v>
      </c>
      <c r="ZB32" s="372">
        <f>IF(ZB$19-'様式３（療養者名簿）（⑤の場合）'!$BJ37+1&lt;=15,IF(ZB$19&gt;='様式３（療養者名簿）（⑤の場合）'!$BJ37,IF(ZB$19&lt;='様式３（療養者名簿）（⑤の場合）'!$BK37,1,0),0),0)</f>
        <v>0</v>
      </c>
      <c r="ZC32" s="372">
        <f>IF(ZC$19-'様式３（療養者名簿）（⑤の場合）'!$BJ37+1&lt;=15,IF(ZC$19&gt;='様式３（療養者名簿）（⑤の場合）'!$BJ37,IF(ZC$19&lt;='様式３（療養者名簿）（⑤の場合）'!$BK37,1,0),0),0)</f>
        <v>0</v>
      </c>
      <c r="ZD32" s="372">
        <f>IF(ZD$19-'様式３（療養者名簿）（⑤の場合）'!$BJ37+1&lt;=15,IF(ZD$19&gt;='様式３（療養者名簿）（⑤の場合）'!$BJ37,IF(ZD$19&lt;='様式３（療養者名簿）（⑤の場合）'!$BK37,1,0),0),0)</f>
        <v>0</v>
      </c>
      <c r="ZE32" s="372">
        <f>IF(ZE$19-'様式３（療養者名簿）（⑤の場合）'!$BJ37+1&lt;=15,IF(ZE$19&gt;='様式３（療養者名簿）（⑤の場合）'!$BJ37,IF(ZE$19&lt;='様式３（療養者名簿）（⑤の場合）'!$BK37,1,0),0),0)</f>
        <v>0</v>
      </c>
      <c r="ZF32" s="372">
        <f>IF(ZF$19-'様式３（療養者名簿）（⑤の場合）'!$BJ37+1&lt;=15,IF(ZF$19&gt;='様式３（療養者名簿）（⑤の場合）'!$BJ37,IF(ZF$19&lt;='様式３（療養者名簿）（⑤の場合）'!$BK37,1,0),0),0)</f>
        <v>0</v>
      </c>
      <c r="ZG32" s="372">
        <f>IF(ZG$19-'様式３（療養者名簿）（⑤の場合）'!$BJ37+1&lt;=15,IF(ZG$19&gt;='様式３（療養者名簿）（⑤の場合）'!$BJ37,IF(ZG$19&lt;='様式３（療養者名簿）（⑤の場合）'!$BK37,1,0),0),0)</f>
        <v>0</v>
      </c>
      <c r="ZH32" s="372">
        <f>IF(ZH$19-'様式３（療養者名簿）（⑤の場合）'!$BJ37+1&lt;=15,IF(ZH$19&gt;='様式３（療養者名簿）（⑤の場合）'!$BJ37,IF(ZH$19&lt;='様式３（療養者名簿）（⑤の場合）'!$BK37,1,0),0),0)</f>
        <v>0</v>
      </c>
      <c r="ZI32" s="372">
        <f>IF(ZI$19-'様式３（療養者名簿）（⑤の場合）'!$BJ37+1&lt;=15,IF(ZI$19&gt;='様式３（療養者名簿）（⑤の場合）'!$BJ37,IF(ZI$19&lt;='様式３（療養者名簿）（⑤の場合）'!$BK37,1,0),0),0)</f>
        <v>0</v>
      </c>
      <c r="ZJ32" s="372">
        <f>IF(ZJ$19-'様式３（療養者名簿）（⑤の場合）'!$BJ37+1&lt;=15,IF(ZJ$19&gt;='様式３（療養者名簿）（⑤の場合）'!$BJ37,IF(ZJ$19&lt;='様式３（療養者名簿）（⑤の場合）'!$BK37,1,0),0),0)</f>
        <v>0</v>
      </c>
      <c r="ZK32" s="372">
        <f>IF(ZK$19-'様式３（療養者名簿）（⑤の場合）'!$BJ37+1&lt;=15,IF(ZK$19&gt;='様式３（療養者名簿）（⑤の場合）'!$BJ37,IF(ZK$19&lt;='様式３（療養者名簿）（⑤の場合）'!$BK37,1,0),0),0)</f>
        <v>0</v>
      </c>
      <c r="ZL32" s="372">
        <f>IF(ZL$19-'様式３（療養者名簿）（⑤の場合）'!$BJ37+1&lt;=15,IF(ZL$19&gt;='様式３（療養者名簿）（⑤の場合）'!$BJ37,IF(ZL$19&lt;='様式３（療養者名簿）（⑤の場合）'!$BK37,1,0),0),0)</f>
        <v>0</v>
      </c>
      <c r="ZM32" s="372">
        <f>IF(ZM$19-'様式３（療養者名簿）（⑤の場合）'!$BJ37+1&lt;=15,IF(ZM$19&gt;='様式３（療養者名簿）（⑤の場合）'!$BJ37,IF(ZM$19&lt;='様式３（療養者名簿）（⑤の場合）'!$BK37,1,0),0),0)</f>
        <v>0</v>
      </c>
      <c r="ZN32" s="372">
        <f>IF(ZN$19-'様式３（療養者名簿）（⑤の場合）'!$BJ37+1&lt;=15,IF(ZN$19&gt;='様式３（療養者名簿）（⑤の場合）'!$BJ37,IF(ZN$19&lt;='様式３（療養者名簿）（⑤の場合）'!$BK37,1,0),0),0)</f>
        <v>0</v>
      </c>
      <c r="ZO32" s="372">
        <f>IF(ZO$19-'様式３（療養者名簿）（⑤の場合）'!$BJ37+1&lt;=15,IF(ZO$19&gt;='様式３（療養者名簿）（⑤の場合）'!$BJ37,IF(ZO$19&lt;='様式３（療養者名簿）（⑤の場合）'!$BK37,1,0),0),0)</f>
        <v>0</v>
      </c>
      <c r="ZP32" s="372">
        <f>IF(ZP$19-'様式３（療養者名簿）（⑤の場合）'!$BJ37+1&lt;=15,IF(ZP$19&gt;='様式３（療養者名簿）（⑤の場合）'!$BJ37,IF(ZP$19&lt;='様式３（療養者名簿）（⑤の場合）'!$BK37,1,0),0),0)</f>
        <v>0</v>
      </c>
      <c r="ZQ32" s="372">
        <f>IF(ZQ$19-'様式３（療養者名簿）（⑤の場合）'!$BJ37+1&lt;=15,IF(ZQ$19&gt;='様式３（療養者名簿）（⑤の場合）'!$BJ37,IF(ZQ$19&lt;='様式３（療養者名簿）（⑤の場合）'!$BK37,1,0),0),0)</f>
        <v>0</v>
      </c>
      <c r="ZR32" s="372">
        <f>IF(ZR$19-'様式３（療養者名簿）（⑤の場合）'!$BJ37+1&lt;=15,IF(ZR$19&gt;='様式３（療養者名簿）（⑤の場合）'!$BJ37,IF(ZR$19&lt;='様式３（療養者名簿）（⑤の場合）'!$BK37,1,0),0),0)</f>
        <v>0</v>
      </c>
      <c r="ZS32" s="372">
        <f>IF(ZS$19-'様式３（療養者名簿）（⑤の場合）'!$BJ37+1&lt;=15,IF(ZS$19&gt;='様式３（療養者名簿）（⑤の場合）'!$BJ37,IF(ZS$19&lt;='様式３（療養者名簿）（⑤の場合）'!$BK37,1,0),0),0)</f>
        <v>0</v>
      </c>
      <c r="ZT32" s="372">
        <f>IF(ZT$19-'様式３（療養者名簿）（⑤の場合）'!$BJ37+1&lt;=15,IF(ZT$19&gt;='様式３（療養者名簿）（⑤の場合）'!$BJ37,IF(ZT$19&lt;='様式３（療養者名簿）（⑤の場合）'!$BK37,1,0),0),0)</f>
        <v>0</v>
      </c>
      <c r="ZU32" s="372">
        <f>IF(ZU$19-'様式３（療養者名簿）（⑤の場合）'!$BJ37+1&lt;=15,IF(ZU$19&gt;='様式３（療養者名簿）（⑤の場合）'!$BJ37,IF(ZU$19&lt;='様式３（療養者名簿）（⑤の場合）'!$BK37,1,0),0),0)</f>
        <v>0</v>
      </c>
      <c r="ZV32" s="372">
        <f>IF(ZV$19-'様式３（療養者名簿）（⑤の場合）'!$BJ37+1&lt;=15,IF(ZV$19&gt;='様式３（療養者名簿）（⑤の場合）'!$BJ37,IF(ZV$19&lt;='様式３（療養者名簿）（⑤の場合）'!$BK37,1,0),0),0)</f>
        <v>0</v>
      </c>
      <c r="ZW32" s="372">
        <f>IF(ZW$19-'様式３（療養者名簿）（⑤の場合）'!$BJ37+1&lt;=15,IF(ZW$19&gt;='様式３（療養者名簿）（⑤の場合）'!$BJ37,IF(ZW$19&lt;='様式３（療養者名簿）（⑤の場合）'!$BK37,1,0),0),0)</f>
        <v>0</v>
      </c>
      <c r="ZX32" s="372">
        <f>IF(ZX$19-'様式３（療養者名簿）（⑤の場合）'!$BJ37+1&lt;=15,IF(ZX$19&gt;='様式３（療養者名簿）（⑤の場合）'!$BJ37,IF(ZX$19&lt;='様式３（療養者名簿）（⑤の場合）'!$BK37,1,0),0),0)</f>
        <v>0</v>
      </c>
      <c r="ZY32" s="372">
        <f>IF(ZY$19-'様式３（療養者名簿）（⑤の場合）'!$BJ37+1&lt;=15,IF(ZY$19&gt;='様式３（療養者名簿）（⑤の場合）'!$BJ37,IF(ZY$19&lt;='様式３（療養者名簿）（⑤の場合）'!$BK37,1,0),0),0)</f>
        <v>0</v>
      </c>
      <c r="ZZ32" s="372">
        <f>IF(ZZ$19-'様式３（療養者名簿）（⑤の場合）'!$BJ37+1&lt;=15,IF(ZZ$19&gt;='様式３（療養者名簿）（⑤の場合）'!$BJ37,IF(ZZ$19&lt;='様式３（療養者名簿）（⑤の場合）'!$BK37,1,0),0),0)</f>
        <v>0</v>
      </c>
      <c r="AAA32" s="372">
        <f>IF(AAA$19-'様式３（療養者名簿）（⑤の場合）'!$BJ37+1&lt;=15,IF(AAA$19&gt;='様式３（療養者名簿）（⑤の場合）'!$BJ37,IF(AAA$19&lt;='様式３（療養者名簿）（⑤の場合）'!$BK37,1,0),0),0)</f>
        <v>0</v>
      </c>
      <c r="AAB32" s="372">
        <f>IF(AAB$19-'様式３（療養者名簿）（⑤の場合）'!$BJ37+1&lt;=15,IF(AAB$19&gt;='様式３（療養者名簿）（⑤の場合）'!$BJ37,IF(AAB$19&lt;='様式３（療養者名簿）（⑤の場合）'!$BK37,1,0),0),0)</f>
        <v>0</v>
      </c>
      <c r="AAC32" s="372">
        <f>IF(AAC$19-'様式３（療養者名簿）（⑤の場合）'!$BJ37+1&lt;=15,IF(AAC$19&gt;='様式３（療養者名簿）（⑤の場合）'!$BJ37,IF(AAC$19&lt;='様式３（療養者名簿）（⑤の場合）'!$BK37,1,0),0),0)</f>
        <v>0</v>
      </c>
      <c r="AAD32" s="372">
        <f>IF(AAD$19-'様式３（療養者名簿）（⑤の場合）'!$BJ37+1&lt;=15,IF(AAD$19&gt;='様式３（療養者名簿）（⑤の場合）'!$BJ37,IF(AAD$19&lt;='様式３（療養者名簿）（⑤の場合）'!$BK37,1,0),0),0)</f>
        <v>0</v>
      </c>
      <c r="AAE32" s="372">
        <f>IF(AAE$19-'様式３（療養者名簿）（⑤の場合）'!$BJ37+1&lt;=15,IF(AAE$19&gt;='様式３（療養者名簿）（⑤の場合）'!$BJ37,IF(AAE$19&lt;='様式３（療養者名簿）（⑤の場合）'!$BK37,1,0),0),0)</f>
        <v>0</v>
      </c>
      <c r="AAF32" s="372">
        <f>IF(AAF$19-'様式３（療養者名簿）（⑤の場合）'!$BJ37+1&lt;=15,IF(AAF$19&gt;='様式３（療養者名簿）（⑤の場合）'!$BJ37,IF(AAF$19&lt;='様式３（療養者名簿）（⑤の場合）'!$BK37,1,0),0),0)</f>
        <v>0</v>
      </c>
      <c r="AAG32" s="372">
        <f>IF(AAG$19-'様式３（療養者名簿）（⑤の場合）'!$BJ37+1&lt;=15,IF(AAG$19&gt;='様式３（療養者名簿）（⑤の場合）'!$BJ37,IF(AAG$19&lt;='様式３（療養者名簿）（⑤の場合）'!$BK37,1,0),0),0)</f>
        <v>0</v>
      </c>
      <c r="AAH32" s="372">
        <f>IF(AAH$19-'様式３（療養者名簿）（⑤の場合）'!$BJ37+1&lt;=15,IF(AAH$19&gt;='様式３（療養者名簿）（⑤の場合）'!$BJ37,IF(AAH$19&lt;='様式３（療養者名簿）（⑤の場合）'!$BK37,1,0),0),0)</f>
        <v>0</v>
      </c>
      <c r="AAI32" s="372">
        <f>IF(AAI$19-'様式３（療養者名簿）（⑤の場合）'!$BJ37+1&lt;=15,IF(AAI$19&gt;='様式３（療養者名簿）（⑤の場合）'!$BJ37,IF(AAI$19&lt;='様式３（療養者名簿）（⑤の場合）'!$BK37,1,0),0),0)</f>
        <v>0</v>
      </c>
      <c r="AAJ32" s="372">
        <f>IF(AAJ$19-'様式３（療養者名簿）（⑤の場合）'!$BJ37+1&lt;=15,IF(AAJ$19&gt;='様式３（療養者名簿）（⑤の場合）'!$BJ37,IF(AAJ$19&lt;='様式３（療養者名簿）（⑤の場合）'!$BK37,1,0),0),0)</f>
        <v>0</v>
      </c>
      <c r="AAK32" s="372">
        <f>IF(AAK$19-'様式３（療養者名簿）（⑤の場合）'!$BJ37+1&lt;=15,IF(AAK$19&gt;='様式３（療養者名簿）（⑤の場合）'!$BJ37,IF(AAK$19&lt;='様式３（療養者名簿）（⑤の場合）'!$BK37,1,0),0),0)</f>
        <v>0</v>
      </c>
      <c r="AAL32" s="372">
        <f>IF(AAL$19-'様式３（療養者名簿）（⑤の場合）'!$BJ37+1&lt;=15,IF(AAL$19&gt;='様式３（療養者名簿）（⑤の場合）'!$BJ37,IF(AAL$19&lt;='様式３（療養者名簿）（⑤の場合）'!$BK37,1,0),0),0)</f>
        <v>0</v>
      </c>
      <c r="AAM32" s="372">
        <f>IF(AAM$19-'様式３（療養者名簿）（⑤の場合）'!$BJ37+1&lt;=15,IF(AAM$19&gt;='様式３（療養者名簿）（⑤の場合）'!$BJ37,IF(AAM$19&lt;='様式３（療養者名簿）（⑤の場合）'!$BK37,1,0),0),0)</f>
        <v>0</v>
      </c>
      <c r="AAN32" s="372">
        <f>IF(AAN$19-'様式３（療養者名簿）（⑤の場合）'!$BJ37+1&lt;=15,IF(AAN$19&gt;='様式３（療養者名簿）（⑤の場合）'!$BJ37,IF(AAN$19&lt;='様式３（療養者名簿）（⑤の場合）'!$BK37,1,0),0),0)</f>
        <v>0</v>
      </c>
      <c r="AAO32" s="372">
        <f>IF(AAO$19-'様式３（療養者名簿）（⑤の場合）'!$BJ37+1&lt;=15,IF(AAO$19&gt;='様式３（療養者名簿）（⑤の場合）'!$BJ37,IF(AAO$19&lt;='様式３（療養者名簿）（⑤の場合）'!$BK37,1,0),0),0)</f>
        <v>0</v>
      </c>
      <c r="AAP32" s="372">
        <f>IF(AAP$19-'様式３（療養者名簿）（⑤の場合）'!$BJ37+1&lt;=15,IF(AAP$19&gt;='様式３（療養者名簿）（⑤の場合）'!$BJ37,IF(AAP$19&lt;='様式３（療養者名簿）（⑤の場合）'!$BK37,1,0),0),0)</f>
        <v>0</v>
      </c>
      <c r="AAQ32" s="372">
        <f>IF(AAQ$19-'様式３（療養者名簿）（⑤の場合）'!$BJ37+1&lt;=15,IF(AAQ$19&gt;='様式３（療養者名簿）（⑤の場合）'!$BJ37,IF(AAQ$19&lt;='様式３（療養者名簿）（⑤の場合）'!$BK37,1,0),0),0)</f>
        <v>0</v>
      </c>
      <c r="AAR32" s="372">
        <f>IF(AAR$19-'様式３（療養者名簿）（⑤の場合）'!$BJ37+1&lt;=15,IF(AAR$19&gt;='様式３（療養者名簿）（⑤の場合）'!$BJ37,IF(AAR$19&lt;='様式３（療養者名簿）（⑤の場合）'!$BK37,1,0),0),0)</f>
        <v>0</v>
      </c>
      <c r="AAS32" s="372">
        <f>IF(AAS$19-'様式３（療養者名簿）（⑤の場合）'!$BJ37+1&lt;=15,IF(AAS$19&gt;='様式３（療養者名簿）（⑤の場合）'!$BJ37,IF(AAS$19&lt;='様式３（療養者名簿）（⑤の場合）'!$BK37,1,0),0),0)</f>
        <v>0</v>
      </c>
      <c r="AAT32" s="372">
        <f>IF(AAT$19-'様式３（療養者名簿）（⑤の場合）'!$BJ37+1&lt;=15,IF(AAT$19&gt;='様式３（療養者名簿）（⑤の場合）'!$BJ37,IF(AAT$19&lt;='様式３（療養者名簿）（⑤の場合）'!$BK37,1,0),0),0)</f>
        <v>0</v>
      </c>
      <c r="AAU32" s="372">
        <f>IF(AAU$19-'様式３（療養者名簿）（⑤の場合）'!$BJ37+1&lt;=15,IF(AAU$19&gt;='様式３（療養者名簿）（⑤の場合）'!$BJ37,IF(AAU$19&lt;='様式３（療養者名簿）（⑤の場合）'!$BK37,1,0),0),0)</f>
        <v>0</v>
      </c>
      <c r="AAV32" s="372">
        <f>IF(AAV$19-'様式３（療養者名簿）（⑤の場合）'!$BJ37+1&lt;=15,IF(AAV$19&gt;='様式３（療養者名簿）（⑤の場合）'!$BJ37,IF(AAV$19&lt;='様式３（療養者名簿）（⑤の場合）'!$BK37,1,0),0),0)</f>
        <v>0</v>
      </c>
      <c r="AAW32" s="372">
        <f>IF(AAW$19-'様式３（療養者名簿）（⑤の場合）'!$BJ37+1&lt;=15,IF(AAW$19&gt;='様式３（療養者名簿）（⑤の場合）'!$BJ37,IF(AAW$19&lt;='様式３（療養者名簿）（⑤の場合）'!$BK37,1,0),0),0)</f>
        <v>0</v>
      </c>
      <c r="AAX32" s="372">
        <f>IF(AAX$19-'様式３（療養者名簿）（⑤の場合）'!$BJ37+1&lt;=15,IF(AAX$19&gt;='様式３（療養者名簿）（⑤の場合）'!$BJ37,IF(AAX$19&lt;='様式３（療養者名簿）（⑤の場合）'!$BK37,1,0),0),0)</f>
        <v>0</v>
      </c>
      <c r="AAY32" s="372">
        <f>IF(AAY$19-'様式３（療養者名簿）（⑤の場合）'!$BJ37+1&lt;=15,IF(AAY$19&gt;='様式３（療養者名簿）（⑤の場合）'!$BJ37,IF(AAY$19&lt;='様式３（療養者名簿）（⑤の場合）'!$BK37,1,0),0),0)</f>
        <v>0</v>
      </c>
      <c r="AAZ32" s="372">
        <f>IF(AAZ$19-'様式３（療養者名簿）（⑤の場合）'!$BJ37+1&lt;=15,IF(AAZ$19&gt;='様式３（療養者名簿）（⑤の場合）'!$BJ37,IF(AAZ$19&lt;='様式３（療養者名簿）（⑤の場合）'!$BK37,1,0),0),0)</f>
        <v>0</v>
      </c>
      <c r="ABA32" s="372">
        <f>IF(ABA$19-'様式３（療養者名簿）（⑤の場合）'!$BJ37+1&lt;=15,IF(ABA$19&gt;='様式３（療養者名簿）（⑤の場合）'!$BJ37,IF(ABA$19&lt;='様式３（療養者名簿）（⑤の場合）'!$BK37,1,0),0),0)</f>
        <v>0</v>
      </c>
      <c r="ABB32" s="372">
        <f>IF(ABB$19-'様式３（療養者名簿）（⑤の場合）'!$BJ37+1&lt;=15,IF(ABB$19&gt;='様式３（療養者名簿）（⑤の場合）'!$BJ37,IF(ABB$19&lt;='様式３（療養者名簿）（⑤の場合）'!$BK37,1,0),0),0)</f>
        <v>0</v>
      </c>
      <c r="ABC32" s="372">
        <f>IF(ABC$19-'様式３（療養者名簿）（⑤の場合）'!$BJ37+1&lt;=15,IF(ABC$19&gt;='様式３（療養者名簿）（⑤の場合）'!$BJ37,IF(ABC$19&lt;='様式３（療養者名簿）（⑤の場合）'!$BK37,1,0),0),0)</f>
        <v>0</v>
      </c>
      <c r="ABD32" s="372">
        <f>IF(ABD$19-'様式３（療養者名簿）（⑤の場合）'!$BJ37+1&lt;=15,IF(ABD$19&gt;='様式３（療養者名簿）（⑤の場合）'!$BJ37,IF(ABD$19&lt;='様式３（療養者名簿）（⑤の場合）'!$BK37,1,0),0),0)</f>
        <v>0</v>
      </c>
    </row>
    <row r="33" spans="1:732" ht="42" customHeight="1">
      <c r="A33" s="250">
        <f>'様式３（療養者名簿）（⑤の場合）'!C38</f>
        <v>0</v>
      </c>
      <c r="B33" s="365">
        <f>IF(B$19-'様式３（療養者名簿）（⑤の場合）'!$BJ38+1&lt;=15,IF(B$19&gt;='様式３（療養者名簿）（⑤の場合）'!$BJ38,IF(B$19&lt;='様式３（療養者名簿）（⑤の場合）'!$BK38,1,0),0),0)</f>
        <v>0</v>
      </c>
      <c r="C33" s="365">
        <f>IF(C$19-'様式３（療養者名簿）（⑤の場合）'!$BJ38+1&lt;=15,IF(C$19&gt;='様式３（療養者名簿）（⑤の場合）'!$BJ38,IF(C$19&lt;='様式３（療養者名簿）（⑤の場合）'!$BK38,1,0),0),0)</f>
        <v>0</v>
      </c>
      <c r="D33" s="365">
        <f>IF(D$19-'様式３（療養者名簿）（⑤の場合）'!$BJ38+1&lt;=15,IF(D$19&gt;='様式３（療養者名簿）（⑤の場合）'!$BJ38,IF(D$19&lt;='様式３（療養者名簿）（⑤の場合）'!$BK38,1,0),0),0)</f>
        <v>0</v>
      </c>
      <c r="E33" s="365">
        <f>IF(E$19-'様式３（療養者名簿）（⑤の場合）'!$BJ38+1&lt;=15,IF(E$19&gt;='様式３（療養者名簿）（⑤の場合）'!$BJ38,IF(E$19&lt;='様式３（療養者名簿）（⑤の場合）'!$BK38,1,0),0),0)</f>
        <v>0</v>
      </c>
      <c r="F33" s="365">
        <f>IF(F$19-'様式３（療養者名簿）（⑤の場合）'!$BJ38+1&lt;=15,IF(F$19&gt;='様式３（療養者名簿）（⑤の場合）'!$BJ38,IF(F$19&lt;='様式３（療養者名簿）（⑤の場合）'!$BK38,1,0),0),0)</f>
        <v>0</v>
      </c>
      <c r="G33" s="365">
        <f>IF(G$19-'様式３（療養者名簿）（⑤の場合）'!$BJ38+1&lt;=15,IF(G$19&gt;='様式３（療養者名簿）（⑤の場合）'!$BJ38,IF(G$19&lt;='様式３（療養者名簿）（⑤の場合）'!$BK38,1,0),0),0)</f>
        <v>0</v>
      </c>
      <c r="H33" s="365">
        <f>IF(H$19-'様式３（療養者名簿）（⑤の場合）'!$BJ38+1&lt;=15,IF(H$19&gt;='様式３（療養者名簿）（⑤の場合）'!$BJ38,IF(H$19&lt;='様式３（療養者名簿）（⑤の場合）'!$BK38,1,0),0),0)</f>
        <v>0</v>
      </c>
      <c r="I33" s="365">
        <f>IF(I$19-'様式３（療養者名簿）（⑤の場合）'!$BJ38+1&lt;=15,IF(I$19&gt;='様式３（療養者名簿）（⑤の場合）'!$BJ38,IF(I$19&lt;='様式３（療養者名簿）（⑤の場合）'!$BK38,1,0),0),0)</f>
        <v>0</v>
      </c>
      <c r="J33" s="365">
        <f>IF(J$19-'様式３（療養者名簿）（⑤の場合）'!$BJ38+1&lt;=15,IF(J$19&gt;='様式３（療養者名簿）（⑤の場合）'!$BJ38,IF(J$19&lt;='様式３（療養者名簿）（⑤の場合）'!$BK38,1,0),0),0)</f>
        <v>0</v>
      </c>
      <c r="K33" s="365">
        <f>IF(K$19-'様式３（療養者名簿）（⑤の場合）'!$BJ38+1&lt;=15,IF(K$19&gt;='様式３（療養者名簿）（⑤の場合）'!$BJ38,IF(K$19&lt;='様式３（療養者名簿）（⑤の場合）'!$BK38,1,0),0),0)</f>
        <v>0</v>
      </c>
      <c r="L33" s="365">
        <f>IF(L$19-'様式３（療養者名簿）（⑤の場合）'!$BJ38+1&lt;=15,IF(L$19&gt;='様式３（療養者名簿）（⑤の場合）'!$BJ38,IF(L$19&lt;='様式３（療養者名簿）（⑤の場合）'!$BK38,1,0),0),0)</f>
        <v>0</v>
      </c>
      <c r="M33" s="365">
        <f>IF(M$19-'様式３（療養者名簿）（⑤の場合）'!$BJ38+1&lt;=15,IF(M$19&gt;='様式３（療養者名簿）（⑤の場合）'!$BJ38,IF(M$19&lt;='様式３（療養者名簿）（⑤の場合）'!$BK38,1,0),0),0)</f>
        <v>0</v>
      </c>
      <c r="N33" s="365">
        <f>IF(N$19-'様式３（療養者名簿）（⑤の場合）'!$BJ38+1&lt;=15,IF(N$19&gt;='様式３（療養者名簿）（⑤の場合）'!$BJ38,IF(N$19&lt;='様式３（療養者名簿）（⑤の場合）'!$BK38,1,0),0),0)</f>
        <v>0</v>
      </c>
      <c r="O33" s="365">
        <f>IF(O$19-'様式３（療養者名簿）（⑤の場合）'!$BJ38+1&lt;=15,IF(O$19&gt;='様式３（療養者名簿）（⑤の場合）'!$BJ38,IF(O$19&lt;='様式３（療養者名簿）（⑤の場合）'!$BK38,1,0),0),0)</f>
        <v>0</v>
      </c>
      <c r="P33" s="365">
        <f>IF(P$19-'様式３（療養者名簿）（⑤の場合）'!$BJ38+1&lt;=15,IF(P$19&gt;='様式３（療養者名簿）（⑤の場合）'!$BJ38,IF(P$19&lt;='様式３（療養者名簿）（⑤の場合）'!$BK38,1,0),0),0)</f>
        <v>0</v>
      </c>
      <c r="Q33" s="365">
        <f>IF(Q$19-'様式３（療養者名簿）（⑤の場合）'!$BJ38+1&lt;=15,IF(Q$19&gt;='様式３（療養者名簿）（⑤の場合）'!$BJ38,IF(Q$19&lt;='様式３（療養者名簿）（⑤の場合）'!$BK38,1,0),0),0)</f>
        <v>0</v>
      </c>
      <c r="R33" s="365">
        <f>IF(R$19-'様式３（療養者名簿）（⑤の場合）'!$BJ38+1&lt;=15,IF(R$19&gt;='様式３（療養者名簿）（⑤の場合）'!$BJ38,IF(R$19&lt;='様式３（療養者名簿）（⑤の場合）'!$BK38,1,0),0),0)</f>
        <v>0</v>
      </c>
      <c r="S33" s="365">
        <f>IF(S$19-'様式３（療養者名簿）（⑤の場合）'!$BJ38+1&lt;=15,IF(S$19&gt;='様式３（療養者名簿）（⑤の場合）'!$BJ38,IF(S$19&lt;='様式３（療養者名簿）（⑤の場合）'!$BK38,1,0),0),0)</f>
        <v>0</v>
      </c>
      <c r="T33" s="365">
        <f>IF(T$19-'様式３（療養者名簿）（⑤の場合）'!$BJ38+1&lt;=15,IF(T$19&gt;='様式３（療養者名簿）（⑤の場合）'!$BJ38,IF(T$19&lt;='様式３（療養者名簿）（⑤の場合）'!$BK38,1,0),0),0)</f>
        <v>0</v>
      </c>
      <c r="U33" s="365">
        <f>IF(U$19-'様式３（療養者名簿）（⑤の場合）'!$BJ38+1&lt;=15,IF(U$19&gt;='様式３（療養者名簿）（⑤の場合）'!$BJ38,IF(U$19&lt;='様式３（療養者名簿）（⑤の場合）'!$BK38,1,0),0),0)</f>
        <v>0</v>
      </c>
      <c r="V33" s="365">
        <f>IF(V$19-'様式３（療養者名簿）（⑤の場合）'!$BJ38+1&lt;=15,IF(V$19&gt;='様式３（療養者名簿）（⑤の場合）'!$BJ38,IF(V$19&lt;='様式３（療養者名簿）（⑤の場合）'!$BK38,1,0),0),0)</f>
        <v>0</v>
      </c>
      <c r="W33" s="365">
        <f>IF(W$19-'様式３（療養者名簿）（⑤の場合）'!$BJ38+1&lt;=15,IF(W$19&gt;='様式３（療養者名簿）（⑤の場合）'!$BJ38,IF(W$19&lt;='様式３（療養者名簿）（⑤の場合）'!$BK38,1,0),0),0)</f>
        <v>0</v>
      </c>
      <c r="X33" s="365">
        <f>IF(X$19-'様式３（療養者名簿）（⑤の場合）'!$BJ38+1&lt;=15,IF(X$19&gt;='様式３（療養者名簿）（⑤の場合）'!$BJ38,IF(X$19&lt;='様式３（療養者名簿）（⑤の場合）'!$BK38,1,0),0),0)</f>
        <v>0</v>
      </c>
      <c r="Y33" s="365">
        <f>IF(Y$19-'様式３（療養者名簿）（⑤の場合）'!$BJ38+1&lt;=15,IF(Y$19&gt;='様式３（療養者名簿）（⑤の場合）'!$BJ38,IF(Y$19&lt;='様式３（療養者名簿）（⑤の場合）'!$BK38,1,0),0),0)</f>
        <v>0</v>
      </c>
      <c r="Z33" s="365">
        <f>IF(Z$19-'様式３（療養者名簿）（⑤の場合）'!$BJ38+1&lt;=15,IF(Z$19&gt;='様式３（療養者名簿）（⑤の場合）'!$BJ38,IF(Z$19&lt;='様式３（療養者名簿）（⑤の場合）'!$BK38,1,0),0),0)</f>
        <v>0</v>
      </c>
      <c r="AA33" s="365">
        <f>IF(AA$19-'様式３（療養者名簿）（⑤の場合）'!$BJ38+1&lt;=15,IF(AA$19&gt;='様式３（療養者名簿）（⑤の場合）'!$BJ38,IF(AA$19&lt;='様式３（療養者名簿）（⑤の場合）'!$BK38,1,0),0),0)</f>
        <v>0</v>
      </c>
      <c r="AB33" s="365">
        <f>IF(AB$19-'様式３（療養者名簿）（⑤の場合）'!$BJ38+1&lt;=15,IF(AB$19&gt;='様式３（療養者名簿）（⑤の場合）'!$BJ38,IF(AB$19&lt;='様式３（療養者名簿）（⑤の場合）'!$BK38,1,0),0),0)</f>
        <v>0</v>
      </c>
      <c r="AC33" s="365">
        <f>IF(AC$19-'様式３（療養者名簿）（⑤の場合）'!$BJ38+1&lt;=15,IF(AC$19&gt;='様式３（療養者名簿）（⑤の場合）'!$BJ38,IF(AC$19&lt;='様式３（療養者名簿）（⑤の場合）'!$BK38,1,0),0),0)</f>
        <v>0</v>
      </c>
      <c r="AD33" s="365">
        <f>IF(AD$19-'様式３（療養者名簿）（⑤の場合）'!$BJ38+1&lt;=15,IF(AD$19&gt;='様式３（療養者名簿）（⑤の場合）'!$BJ38,IF(AD$19&lt;='様式３（療養者名簿）（⑤の場合）'!$BK38,1,0),0),0)</f>
        <v>0</v>
      </c>
      <c r="AE33" s="365">
        <f>IF(AE$19-'様式３（療養者名簿）（⑤の場合）'!$BJ38+1&lt;=15,IF(AE$19&gt;='様式３（療養者名簿）（⑤の場合）'!$BJ38,IF(AE$19&lt;='様式３（療養者名簿）（⑤の場合）'!$BK38,1,0),0),0)</f>
        <v>0</v>
      </c>
      <c r="AF33" s="365">
        <f>IF(AF$19-'様式３（療養者名簿）（⑤の場合）'!$BJ38+1&lt;=15,IF(AF$19&gt;='様式３（療養者名簿）（⑤の場合）'!$BJ38,IF(AF$19&lt;='様式３（療養者名簿）（⑤の場合）'!$BK38,1,0),0),0)</f>
        <v>0</v>
      </c>
      <c r="AG33" s="365">
        <f>IF(AG$19-'様式３（療養者名簿）（⑤の場合）'!$BJ38+1&lt;=15,IF(AG$19&gt;='様式３（療養者名簿）（⑤の場合）'!$BJ38,IF(AG$19&lt;='様式３（療養者名簿）（⑤の場合）'!$BK38,1,0),0),0)</f>
        <v>0</v>
      </c>
      <c r="AH33" s="365">
        <f>IF(AH$19-'様式３（療養者名簿）（⑤の場合）'!$BJ38+1&lt;=15,IF(AH$19&gt;='様式３（療養者名簿）（⑤の場合）'!$BJ38,IF(AH$19&lt;='様式３（療養者名簿）（⑤の場合）'!$BK38,1,0),0),0)</f>
        <v>0</v>
      </c>
      <c r="AI33" s="365">
        <f>IF(AI$19-'様式３（療養者名簿）（⑤の場合）'!$BJ38+1&lt;=15,IF(AI$19&gt;='様式３（療養者名簿）（⑤の場合）'!$BJ38,IF(AI$19&lt;='様式３（療養者名簿）（⑤の場合）'!$BK38,1,0),0),0)</f>
        <v>0</v>
      </c>
      <c r="AJ33" s="365">
        <f>IF(AJ$19-'様式３（療養者名簿）（⑤の場合）'!$BJ38+1&lt;=15,IF(AJ$19&gt;='様式３（療養者名簿）（⑤の場合）'!$BJ38,IF(AJ$19&lt;='様式３（療養者名簿）（⑤の場合）'!$BK38,1,0),0),0)</f>
        <v>0</v>
      </c>
      <c r="AK33" s="365">
        <f>IF(AK$19-'様式３（療養者名簿）（⑤の場合）'!$BJ38+1&lt;=15,IF(AK$19&gt;='様式３（療養者名簿）（⑤の場合）'!$BJ38,IF(AK$19&lt;='様式３（療養者名簿）（⑤の場合）'!$BK38,1,0),0),0)</f>
        <v>0</v>
      </c>
      <c r="AL33" s="365">
        <f>IF(AL$19-'様式３（療養者名簿）（⑤の場合）'!$BJ38+1&lt;=15,IF(AL$19&gt;='様式３（療養者名簿）（⑤の場合）'!$BJ38,IF(AL$19&lt;='様式３（療養者名簿）（⑤の場合）'!$BK38,1,0),0),0)</f>
        <v>0</v>
      </c>
      <c r="AM33" s="365">
        <f>IF(AM$19-'様式３（療養者名簿）（⑤の場合）'!$BJ38+1&lt;=15,IF(AM$19&gt;='様式３（療養者名簿）（⑤の場合）'!$BJ38,IF(AM$19&lt;='様式３（療養者名簿）（⑤の場合）'!$BK38,1,0),0),0)</f>
        <v>0</v>
      </c>
      <c r="AN33" s="365">
        <f>IF(AN$19-'様式３（療養者名簿）（⑤の場合）'!$BJ38+1&lt;=15,IF(AN$19&gt;='様式３（療養者名簿）（⑤の場合）'!$BJ38,IF(AN$19&lt;='様式３（療養者名簿）（⑤の場合）'!$BK38,1,0),0),0)</f>
        <v>0</v>
      </c>
      <c r="AO33" s="365">
        <f>IF(AO$19-'様式３（療養者名簿）（⑤の場合）'!$BJ38+1&lt;=15,IF(AO$19&gt;='様式３（療養者名簿）（⑤の場合）'!$BJ38,IF(AO$19&lt;='様式３（療養者名簿）（⑤の場合）'!$BK38,1,0),0),0)</f>
        <v>0</v>
      </c>
      <c r="AP33" s="365">
        <f>IF(AP$19-'様式３（療養者名簿）（⑤の場合）'!$BJ38+1&lt;=15,IF(AP$19&gt;='様式３（療養者名簿）（⑤の場合）'!$BJ38,IF(AP$19&lt;='様式３（療養者名簿）（⑤の場合）'!$BK38,1,0),0),0)</f>
        <v>0</v>
      </c>
      <c r="AQ33" s="365">
        <f>IF(AQ$19-'様式３（療養者名簿）（⑤の場合）'!$BJ38+1&lt;=15,IF(AQ$19&gt;='様式３（療養者名簿）（⑤の場合）'!$BJ38,IF(AQ$19&lt;='様式３（療養者名簿）（⑤の場合）'!$BK38,1,0),0),0)</f>
        <v>0</v>
      </c>
      <c r="AR33" s="365">
        <f>IF(AR$19-'様式３（療養者名簿）（⑤の場合）'!$BJ38+1&lt;=15,IF(AR$19&gt;='様式３（療養者名簿）（⑤の場合）'!$BJ38,IF(AR$19&lt;='様式３（療養者名簿）（⑤の場合）'!$BK38,1,0),0),0)</f>
        <v>0</v>
      </c>
      <c r="AS33" s="365">
        <f>IF(AS$19-'様式３（療養者名簿）（⑤の場合）'!$BJ38+1&lt;=15,IF(AS$19&gt;='様式３（療養者名簿）（⑤の場合）'!$BJ38,IF(AS$19&lt;='様式３（療養者名簿）（⑤の場合）'!$BK38,1,0),0),0)</f>
        <v>0</v>
      </c>
      <c r="AT33" s="365">
        <f>IF(AT$19-'様式３（療養者名簿）（⑤の場合）'!$BJ38+1&lt;=15,IF(AT$19&gt;='様式３（療養者名簿）（⑤の場合）'!$BJ38,IF(AT$19&lt;='様式３（療養者名簿）（⑤の場合）'!$BK38,1,0),0),0)</f>
        <v>0</v>
      </c>
      <c r="AU33" s="365">
        <f>IF(AU$19-'様式３（療養者名簿）（⑤の場合）'!$BJ38+1&lt;=15,IF(AU$19&gt;='様式３（療養者名簿）（⑤の場合）'!$BJ38,IF(AU$19&lt;='様式３（療養者名簿）（⑤の場合）'!$BK38,1,0),0),0)</f>
        <v>0</v>
      </c>
      <c r="AV33" s="365">
        <f>IF(AV$19-'様式３（療養者名簿）（⑤の場合）'!$BJ38+1&lt;=15,IF(AV$19&gt;='様式３（療養者名簿）（⑤の場合）'!$BJ38,IF(AV$19&lt;='様式３（療養者名簿）（⑤の場合）'!$BK38,1,0),0),0)</f>
        <v>0</v>
      </c>
      <c r="AW33" s="365">
        <f>IF(AW$19-'様式３（療養者名簿）（⑤の場合）'!$BJ38+1&lt;=15,IF(AW$19&gt;='様式３（療養者名簿）（⑤の場合）'!$BJ38,IF(AW$19&lt;='様式３（療養者名簿）（⑤の場合）'!$BK38,1,0),0),0)</f>
        <v>0</v>
      </c>
      <c r="AX33" s="365">
        <f>IF(AX$19-'様式３（療養者名簿）（⑤の場合）'!$BJ38+1&lt;=15,IF(AX$19&gt;='様式３（療養者名簿）（⑤の場合）'!$BJ38,IF(AX$19&lt;='様式３（療養者名簿）（⑤の場合）'!$BK38,1,0),0),0)</f>
        <v>0</v>
      </c>
      <c r="AY33" s="365">
        <f>IF(AY$19-'様式３（療養者名簿）（⑤の場合）'!$BJ38+1&lt;=15,IF(AY$19&gt;='様式３（療養者名簿）（⑤の場合）'!$BJ38,IF(AY$19&lt;='様式３（療養者名簿）（⑤の場合）'!$BK38,1,0),0),0)</f>
        <v>0</v>
      </c>
      <c r="AZ33" s="365">
        <f>IF(AZ$19-'様式３（療養者名簿）（⑤の場合）'!$BJ38+1&lt;=15,IF(AZ$19&gt;='様式３（療養者名簿）（⑤の場合）'!$BJ38,IF(AZ$19&lt;='様式３（療養者名簿）（⑤の場合）'!$BK38,1,0),0),0)</f>
        <v>0</v>
      </c>
      <c r="BA33" s="365">
        <f>IF(BA$19-'様式３（療養者名簿）（⑤の場合）'!$BJ38+1&lt;=15,IF(BA$19&gt;='様式３（療養者名簿）（⑤の場合）'!$BJ38,IF(BA$19&lt;='様式３（療養者名簿）（⑤の場合）'!$BK38,1,0),0),0)</f>
        <v>0</v>
      </c>
      <c r="BB33" s="365">
        <f>IF(BB$19-'様式３（療養者名簿）（⑤の場合）'!$BJ38+1&lt;=15,IF(BB$19&gt;='様式３（療養者名簿）（⑤の場合）'!$BJ38,IF(BB$19&lt;='様式３（療養者名簿）（⑤の場合）'!$BK38,1,0),0),0)</f>
        <v>0</v>
      </c>
      <c r="BC33" s="365">
        <f>IF(BC$19-'様式３（療養者名簿）（⑤の場合）'!$BJ38+1&lt;=15,IF(BC$19&gt;='様式３（療養者名簿）（⑤の場合）'!$BJ38,IF(BC$19&lt;='様式３（療養者名簿）（⑤の場合）'!$BK38,1,0),0),0)</f>
        <v>0</v>
      </c>
      <c r="BD33" s="365">
        <f>IF(BD$19-'様式３（療養者名簿）（⑤の場合）'!$BJ38+1&lt;=15,IF(BD$19&gt;='様式３（療養者名簿）（⑤の場合）'!$BJ38,IF(BD$19&lt;='様式３（療養者名簿）（⑤の場合）'!$BK38,1,0),0),0)</f>
        <v>0</v>
      </c>
      <c r="BE33" s="365">
        <f>IF(BE$19-'様式３（療養者名簿）（⑤の場合）'!$BJ38+1&lt;=15,IF(BE$19&gt;='様式３（療養者名簿）（⑤の場合）'!$BJ38,IF(BE$19&lt;='様式３（療養者名簿）（⑤の場合）'!$BK38,1,0),0),0)</f>
        <v>0</v>
      </c>
      <c r="BF33" s="365">
        <f>IF(BF$19-'様式３（療養者名簿）（⑤の場合）'!$BJ38+1&lt;=15,IF(BF$19&gt;='様式３（療養者名簿）（⑤の場合）'!$BJ38,IF(BF$19&lt;='様式３（療養者名簿）（⑤の場合）'!$BK38,1,0),0),0)</f>
        <v>0</v>
      </c>
      <c r="BG33" s="365">
        <f>IF(BG$19-'様式３（療養者名簿）（⑤の場合）'!$BJ38+1&lt;=15,IF(BG$19&gt;='様式３（療養者名簿）（⑤の場合）'!$BJ38,IF(BG$19&lt;='様式３（療養者名簿）（⑤の場合）'!$BK38,1,0),0),0)</f>
        <v>0</v>
      </c>
      <c r="BH33" s="365">
        <f>IF(BH$19-'様式３（療養者名簿）（⑤の場合）'!$BJ38+1&lt;=15,IF(BH$19&gt;='様式３（療養者名簿）（⑤の場合）'!$BJ38,IF(BH$19&lt;='様式３（療養者名簿）（⑤の場合）'!$BK38,1,0),0),0)</f>
        <v>0</v>
      </c>
      <c r="BI33" s="365">
        <f>IF(BI$19-'様式３（療養者名簿）（⑤の場合）'!$BJ38+1&lt;=15,IF(BI$19&gt;='様式３（療養者名簿）（⑤の場合）'!$BJ38,IF(BI$19&lt;='様式３（療養者名簿）（⑤の場合）'!$BK38,1,0),0),0)</f>
        <v>0</v>
      </c>
      <c r="BJ33" s="365">
        <f>IF(BJ$19-'様式３（療養者名簿）（⑤の場合）'!$BJ38+1&lt;=15,IF(BJ$19&gt;='様式３（療養者名簿）（⑤の場合）'!$BJ38,IF(BJ$19&lt;='様式３（療養者名簿）（⑤の場合）'!$BK38,1,0),0),0)</f>
        <v>0</v>
      </c>
      <c r="BK33" s="365">
        <f>IF(BK$19-'様式３（療養者名簿）（⑤の場合）'!$BJ38+1&lt;=15,IF(BK$19&gt;='様式３（療養者名簿）（⑤の場合）'!$BJ38,IF(BK$19&lt;='様式３（療養者名簿）（⑤の場合）'!$BK38,1,0),0),0)</f>
        <v>0</v>
      </c>
      <c r="BL33" s="365">
        <f>IF(BL$19-'様式３（療養者名簿）（⑤の場合）'!$BJ38+1&lt;=15,IF(BL$19&gt;='様式３（療養者名簿）（⑤の場合）'!$BJ38,IF(BL$19&lt;='様式３（療養者名簿）（⑤の場合）'!$BK38,1,0),0),0)</f>
        <v>0</v>
      </c>
      <c r="BM33" s="365">
        <f>IF(BM$19-'様式３（療養者名簿）（⑤の場合）'!$BJ38+1&lt;=15,IF(BM$19&gt;='様式３（療養者名簿）（⑤の場合）'!$BJ38,IF(BM$19&lt;='様式３（療養者名簿）（⑤の場合）'!$BK38,1,0),0),0)</f>
        <v>0</v>
      </c>
      <c r="BN33" s="365">
        <f>IF(BN$19-'様式３（療養者名簿）（⑤の場合）'!$BJ38+1&lt;=15,IF(BN$19&gt;='様式３（療養者名簿）（⑤の場合）'!$BJ38,IF(BN$19&lt;='様式３（療養者名簿）（⑤の場合）'!$BK38,1,0),0),0)</f>
        <v>0</v>
      </c>
      <c r="BO33" s="365">
        <f>IF(BO$19-'様式３（療養者名簿）（⑤の場合）'!$BJ38+1&lt;=15,IF(BO$19&gt;='様式３（療養者名簿）（⑤の場合）'!$BJ38,IF(BO$19&lt;='様式３（療養者名簿）（⑤の場合）'!$BK38,1,0),0),0)</f>
        <v>0</v>
      </c>
      <c r="BP33" s="365">
        <f>IF(BP$19-'様式３（療養者名簿）（⑤の場合）'!$BJ38+1&lt;=15,IF(BP$19&gt;='様式３（療養者名簿）（⑤の場合）'!$BJ38,IF(BP$19&lt;='様式３（療養者名簿）（⑤の場合）'!$BK38,1,0),0),0)</f>
        <v>0</v>
      </c>
      <c r="BQ33" s="365">
        <f>IF(BQ$19-'様式３（療養者名簿）（⑤の場合）'!$BJ38+1&lt;=15,IF(BQ$19&gt;='様式３（療養者名簿）（⑤の場合）'!$BJ38,IF(BQ$19&lt;='様式３（療養者名簿）（⑤の場合）'!$BK38,1,0),0),0)</f>
        <v>0</v>
      </c>
      <c r="BR33" s="365">
        <f>IF(BR$19-'様式３（療養者名簿）（⑤の場合）'!$BJ38+1&lt;=15,IF(BR$19&gt;='様式３（療養者名簿）（⑤の場合）'!$BJ38,IF(BR$19&lt;='様式３（療養者名簿）（⑤の場合）'!$BK38,1,0),0),0)</f>
        <v>0</v>
      </c>
      <c r="BS33" s="365">
        <f>IF(BS$19-'様式３（療養者名簿）（⑤の場合）'!$BJ38+1&lt;=15,IF(BS$19&gt;='様式３（療養者名簿）（⑤の場合）'!$BJ38,IF(BS$19&lt;='様式３（療養者名簿）（⑤の場合）'!$BK38,1,0),0),0)</f>
        <v>0</v>
      </c>
      <c r="BT33" s="365">
        <f>IF(BT$19-'様式３（療養者名簿）（⑤の場合）'!$BJ38+1&lt;=15,IF(BT$19&gt;='様式３（療養者名簿）（⑤の場合）'!$BJ38,IF(BT$19&lt;='様式３（療養者名簿）（⑤の場合）'!$BK38,1,0),0),0)</f>
        <v>0</v>
      </c>
      <c r="BU33" s="365">
        <f>IF(BU$19-'様式３（療養者名簿）（⑤の場合）'!$BJ38+1&lt;=15,IF(BU$19&gt;='様式３（療養者名簿）（⑤の場合）'!$BJ38,IF(BU$19&lt;='様式３（療養者名簿）（⑤の場合）'!$BK38,1,0),0),0)</f>
        <v>0</v>
      </c>
      <c r="BV33" s="365">
        <f>IF(BV$19-'様式３（療養者名簿）（⑤の場合）'!$BJ38+1&lt;=15,IF(BV$19&gt;='様式３（療養者名簿）（⑤の場合）'!$BJ38,IF(BV$19&lt;='様式３（療養者名簿）（⑤の場合）'!$BK38,1,0),0),0)</f>
        <v>0</v>
      </c>
      <c r="BW33" s="365">
        <f>IF(BW$19-'様式３（療養者名簿）（⑤の場合）'!$BJ38+1&lt;=15,IF(BW$19&gt;='様式３（療養者名簿）（⑤の場合）'!$BJ38,IF(BW$19&lt;='様式３（療養者名簿）（⑤の場合）'!$BK38,1,0),0),0)</f>
        <v>0</v>
      </c>
      <c r="BX33" s="365">
        <f>IF(BX$19-'様式３（療養者名簿）（⑤の場合）'!$BJ38+1&lt;=15,IF(BX$19&gt;='様式３（療養者名簿）（⑤の場合）'!$BJ38,IF(BX$19&lt;='様式３（療養者名簿）（⑤の場合）'!$BK38,1,0),0),0)</f>
        <v>0</v>
      </c>
      <c r="BY33" s="365">
        <f>IF(BY$19-'様式３（療養者名簿）（⑤の場合）'!$BJ38+1&lt;=15,IF(BY$19&gt;='様式３（療養者名簿）（⑤の場合）'!$BJ38,IF(BY$19&lt;='様式３（療養者名簿）（⑤の場合）'!$BK38,1,0),0),0)</f>
        <v>0</v>
      </c>
      <c r="BZ33" s="365">
        <f>IF(BZ$19-'様式３（療養者名簿）（⑤の場合）'!$BJ38+1&lt;=15,IF(BZ$19&gt;='様式３（療養者名簿）（⑤の場合）'!$BJ38,IF(BZ$19&lt;='様式３（療養者名簿）（⑤の場合）'!$BK38,1,0),0),0)</f>
        <v>0</v>
      </c>
      <c r="CA33" s="365">
        <f>IF(CA$19-'様式３（療養者名簿）（⑤の場合）'!$BJ38+1&lt;=15,IF(CA$19&gt;='様式３（療養者名簿）（⑤の場合）'!$BJ38,IF(CA$19&lt;='様式３（療養者名簿）（⑤の場合）'!$BK38,1,0),0),0)</f>
        <v>0</v>
      </c>
      <c r="CB33" s="365">
        <f>IF(CB$19-'様式３（療養者名簿）（⑤の場合）'!$BJ38+1&lt;=15,IF(CB$19&gt;='様式３（療養者名簿）（⑤の場合）'!$BJ38,IF(CB$19&lt;='様式３（療養者名簿）（⑤の場合）'!$BK38,1,0),0),0)</f>
        <v>0</v>
      </c>
      <c r="CC33" s="365">
        <f>IF(CC$19-'様式３（療養者名簿）（⑤の場合）'!$BJ38+1&lt;=15,IF(CC$19&gt;='様式３（療養者名簿）（⑤の場合）'!$BJ38,IF(CC$19&lt;='様式３（療養者名簿）（⑤の場合）'!$BK38,1,0),0),0)</f>
        <v>0</v>
      </c>
      <c r="CD33" s="365">
        <f>IF(CD$19-'様式３（療養者名簿）（⑤の場合）'!$BJ38+1&lt;=15,IF(CD$19&gt;='様式３（療養者名簿）（⑤の場合）'!$BJ38,IF(CD$19&lt;='様式３（療養者名簿）（⑤の場合）'!$BK38,1,0),0),0)</f>
        <v>0</v>
      </c>
      <c r="CE33" s="365">
        <f>IF(CE$19-'様式３（療養者名簿）（⑤の場合）'!$BJ38+1&lt;=15,IF(CE$19&gt;='様式３（療養者名簿）（⑤の場合）'!$BJ38,IF(CE$19&lt;='様式３（療養者名簿）（⑤の場合）'!$BK38,1,0),0),0)</f>
        <v>0</v>
      </c>
      <c r="CF33" s="365">
        <f>IF(CF$19-'様式３（療養者名簿）（⑤の場合）'!$BJ38+1&lt;=15,IF(CF$19&gt;='様式３（療養者名簿）（⑤の場合）'!$BJ38,IF(CF$19&lt;='様式３（療養者名簿）（⑤の場合）'!$BK38,1,0),0),0)</f>
        <v>0</v>
      </c>
      <c r="CG33" s="365">
        <f>IF(CG$19-'様式３（療養者名簿）（⑤の場合）'!$BJ38+1&lt;=15,IF(CG$19&gt;='様式３（療養者名簿）（⑤の場合）'!$BJ38,IF(CG$19&lt;='様式３（療養者名簿）（⑤の場合）'!$BK38,1,0),0),0)</f>
        <v>0</v>
      </c>
      <c r="CH33" s="365">
        <f>IF(CH$19-'様式３（療養者名簿）（⑤の場合）'!$BJ38+1&lt;=15,IF(CH$19&gt;='様式３（療養者名簿）（⑤の場合）'!$BJ38,IF(CH$19&lt;='様式３（療養者名簿）（⑤の場合）'!$BK38,1,0),0),0)</f>
        <v>0</v>
      </c>
      <c r="CI33" s="365">
        <f>IF(CI$19-'様式３（療養者名簿）（⑤の場合）'!$BJ38+1&lt;=15,IF(CI$19&gt;='様式３（療養者名簿）（⑤の場合）'!$BJ38,IF(CI$19&lt;='様式３（療養者名簿）（⑤の場合）'!$BK38,1,0),0),0)</f>
        <v>0</v>
      </c>
      <c r="CJ33" s="365">
        <f>IF(CJ$19-'様式３（療養者名簿）（⑤の場合）'!$BJ38+1&lt;=15,IF(CJ$19&gt;='様式３（療養者名簿）（⑤の場合）'!$BJ38,IF(CJ$19&lt;='様式３（療養者名簿）（⑤の場合）'!$BK38,1,0),0),0)</f>
        <v>0</v>
      </c>
      <c r="CK33" s="365">
        <f>IF(CK$19-'様式３（療養者名簿）（⑤の場合）'!$BJ38+1&lt;=15,IF(CK$19&gt;='様式３（療養者名簿）（⑤の場合）'!$BJ38,IF(CK$19&lt;='様式３（療養者名簿）（⑤の場合）'!$BK38,1,0),0),0)</f>
        <v>0</v>
      </c>
      <c r="CL33" s="365">
        <f>IF(CL$19-'様式３（療養者名簿）（⑤の場合）'!$BJ38+1&lt;=15,IF(CL$19&gt;='様式３（療養者名簿）（⑤の場合）'!$BJ38,IF(CL$19&lt;='様式３（療養者名簿）（⑤の場合）'!$BK38,1,0),0),0)</f>
        <v>0</v>
      </c>
      <c r="CM33" s="365">
        <f>IF(CM$19-'様式３（療養者名簿）（⑤の場合）'!$BJ38+1&lt;=15,IF(CM$19&gt;='様式３（療養者名簿）（⑤の場合）'!$BJ38,IF(CM$19&lt;='様式３（療養者名簿）（⑤の場合）'!$BK38,1,0),0),0)</f>
        <v>0</v>
      </c>
      <c r="CN33" s="365">
        <f>IF(CN$19-'様式３（療養者名簿）（⑤の場合）'!$BJ38+1&lt;=15,IF(CN$19&gt;='様式３（療養者名簿）（⑤の場合）'!$BJ38,IF(CN$19&lt;='様式３（療養者名簿）（⑤の場合）'!$BK38,1,0),0),0)</f>
        <v>0</v>
      </c>
      <c r="CO33" s="365">
        <f>IF(CO$19-'様式３（療養者名簿）（⑤の場合）'!$BJ38+1&lt;=15,IF(CO$19&gt;='様式３（療養者名簿）（⑤の場合）'!$BJ38,IF(CO$19&lt;='様式３（療養者名簿）（⑤の場合）'!$BK38,1,0),0),0)</f>
        <v>0</v>
      </c>
      <c r="CP33" s="365">
        <f>IF(CP$19-'様式３（療養者名簿）（⑤の場合）'!$BJ38+1&lt;=15,IF(CP$19&gt;='様式３（療養者名簿）（⑤の場合）'!$BJ38,IF(CP$19&lt;='様式３（療養者名簿）（⑤の場合）'!$BK38,1,0),0),0)</f>
        <v>0</v>
      </c>
      <c r="CQ33" s="365">
        <f>IF(CQ$19-'様式３（療養者名簿）（⑤の場合）'!$BJ38+1&lt;=15,IF(CQ$19&gt;='様式３（療養者名簿）（⑤の場合）'!$BJ38,IF(CQ$19&lt;='様式３（療養者名簿）（⑤の場合）'!$BK38,1,0),0),0)</f>
        <v>0</v>
      </c>
      <c r="CR33" s="365">
        <f>IF(CR$19-'様式３（療養者名簿）（⑤の場合）'!$BJ38+1&lt;=15,IF(CR$19&gt;='様式３（療養者名簿）（⑤の場合）'!$BJ38,IF(CR$19&lt;='様式３（療養者名簿）（⑤の場合）'!$BK38,1,0),0),0)</f>
        <v>0</v>
      </c>
      <c r="CS33" s="365">
        <f>IF(CS$19-'様式３（療養者名簿）（⑤の場合）'!$BJ38+1&lt;=15,IF(CS$19&gt;='様式３（療養者名簿）（⑤の場合）'!$BJ38,IF(CS$19&lt;='様式３（療養者名簿）（⑤の場合）'!$BK38,1,0),0),0)</f>
        <v>0</v>
      </c>
      <c r="CT33" s="365">
        <f>IF(CT$19-'様式３（療養者名簿）（⑤の場合）'!$BJ38+1&lt;=15,IF(CT$19&gt;='様式３（療養者名簿）（⑤の場合）'!$BJ38,IF(CT$19&lt;='様式３（療養者名簿）（⑤の場合）'!$BK38,1,0),0),0)</f>
        <v>0</v>
      </c>
      <c r="CU33" s="365">
        <f>IF(CU$19-'様式３（療養者名簿）（⑤の場合）'!$BJ38+1&lt;=15,IF(CU$19&gt;='様式３（療養者名簿）（⑤の場合）'!$BJ38,IF(CU$19&lt;='様式３（療養者名簿）（⑤の場合）'!$BK38,1,0),0),0)</f>
        <v>0</v>
      </c>
      <c r="CV33" s="365">
        <f>IF(CV$19-'様式３（療養者名簿）（⑤の場合）'!$BJ38+1&lt;=15,IF(CV$19&gt;='様式３（療養者名簿）（⑤の場合）'!$BJ38,IF(CV$19&lt;='様式３（療養者名簿）（⑤の場合）'!$BK38,1,0),0),0)</f>
        <v>0</v>
      </c>
      <c r="CW33" s="365">
        <f>IF(CW$19-'様式３（療養者名簿）（⑤の場合）'!$BJ38+1&lt;=15,IF(CW$19&gt;='様式３（療養者名簿）（⑤の場合）'!$BJ38,IF(CW$19&lt;='様式３（療養者名簿）（⑤の場合）'!$BK38,1,0),0),0)</f>
        <v>0</v>
      </c>
      <c r="CX33" s="365">
        <f>IF(CX$19-'様式３（療養者名簿）（⑤の場合）'!$BJ38+1&lt;=15,IF(CX$19&gt;='様式３（療養者名簿）（⑤の場合）'!$BJ38,IF(CX$19&lt;='様式３（療養者名簿）（⑤の場合）'!$BK38,1,0),0),0)</f>
        <v>0</v>
      </c>
      <c r="CY33" s="365">
        <f>IF(CY$19-'様式３（療養者名簿）（⑤の場合）'!$BJ38+1&lt;=15,IF(CY$19&gt;='様式３（療養者名簿）（⑤の場合）'!$BJ38,IF(CY$19&lt;='様式３（療養者名簿）（⑤の場合）'!$BK38,1,0),0),0)</f>
        <v>0</v>
      </c>
      <c r="CZ33" s="365">
        <f>IF(CZ$19-'様式３（療養者名簿）（⑤の場合）'!$BJ38+1&lt;=15,IF(CZ$19&gt;='様式３（療養者名簿）（⑤の場合）'!$BJ38,IF(CZ$19&lt;='様式３（療養者名簿）（⑤の場合）'!$BK38,1,0),0),0)</f>
        <v>0</v>
      </c>
      <c r="DA33" s="365">
        <f>IF(DA$19-'様式３（療養者名簿）（⑤の場合）'!$BJ38+1&lt;=15,IF(DA$19&gt;='様式３（療養者名簿）（⑤の場合）'!$BJ38,IF(DA$19&lt;='様式３（療養者名簿）（⑤の場合）'!$BK38,1,0),0),0)</f>
        <v>0</v>
      </c>
      <c r="DB33" s="365">
        <f>IF(DB$19-'様式３（療養者名簿）（⑤の場合）'!$BJ38+1&lt;=15,IF(DB$19&gt;='様式３（療養者名簿）（⑤の場合）'!$BJ38,IF(DB$19&lt;='様式３（療養者名簿）（⑤の場合）'!$BK38,1,0),0),0)</f>
        <v>0</v>
      </c>
      <c r="DC33" s="365">
        <f>IF(DC$19-'様式３（療養者名簿）（⑤の場合）'!$BJ38+1&lt;=15,IF(DC$19&gt;='様式３（療養者名簿）（⑤の場合）'!$BJ38,IF(DC$19&lt;='様式３（療養者名簿）（⑤の場合）'!$BK38,1,0),0),0)</f>
        <v>0</v>
      </c>
      <c r="DD33" s="365">
        <f>IF(DD$19-'様式３（療養者名簿）（⑤の場合）'!$BJ38+1&lt;=15,IF(DD$19&gt;='様式３（療養者名簿）（⑤の場合）'!$BJ38,IF(DD$19&lt;='様式３（療養者名簿）（⑤の場合）'!$BK38,1,0),0),0)</f>
        <v>0</v>
      </c>
      <c r="DE33" s="365">
        <f>IF(DE$19-'様式３（療養者名簿）（⑤の場合）'!$BJ38+1&lt;=15,IF(DE$19&gt;='様式３（療養者名簿）（⑤の場合）'!$BJ38,IF(DE$19&lt;='様式３（療養者名簿）（⑤の場合）'!$BK38,1,0),0),0)</f>
        <v>0</v>
      </c>
      <c r="DF33" s="365">
        <f>IF(DF$19-'様式３（療養者名簿）（⑤の場合）'!$BJ38+1&lt;=15,IF(DF$19&gt;='様式３（療養者名簿）（⑤の場合）'!$BJ38,IF(DF$19&lt;='様式３（療養者名簿）（⑤の場合）'!$BK38,1,0),0),0)</f>
        <v>0</v>
      </c>
      <c r="DG33" s="365">
        <f>IF(DG$19-'様式３（療養者名簿）（⑤の場合）'!$BJ38+1&lt;=15,IF(DG$19&gt;='様式３（療養者名簿）（⑤の場合）'!$BJ38,IF(DG$19&lt;='様式３（療養者名簿）（⑤の場合）'!$BK38,1,0),0),0)</f>
        <v>0</v>
      </c>
      <c r="DH33" s="365">
        <f>IF(DH$19-'様式３（療養者名簿）（⑤の場合）'!$BJ38+1&lt;=15,IF(DH$19&gt;='様式３（療養者名簿）（⑤の場合）'!$BJ38,IF(DH$19&lt;='様式３（療養者名簿）（⑤の場合）'!$BK38,1,0),0),0)</f>
        <v>0</v>
      </c>
      <c r="DI33" s="365">
        <f>IF(DI$19-'様式３（療養者名簿）（⑤の場合）'!$BJ38+1&lt;=15,IF(DI$19&gt;='様式３（療養者名簿）（⑤の場合）'!$BJ38,IF(DI$19&lt;='様式３（療養者名簿）（⑤の場合）'!$BK38,1,0),0),0)</f>
        <v>0</v>
      </c>
      <c r="DJ33" s="365">
        <f>IF(DJ$19-'様式３（療養者名簿）（⑤の場合）'!$BJ38+1&lt;=15,IF(DJ$19&gt;='様式３（療養者名簿）（⑤の場合）'!$BJ38,IF(DJ$19&lt;='様式３（療養者名簿）（⑤の場合）'!$BK38,1,0),0),0)</f>
        <v>0</v>
      </c>
      <c r="DK33" s="365">
        <f>IF(DK$19-'様式３（療養者名簿）（⑤の場合）'!$BJ38+1&lt;=15,IF(DK$19&gt;='様式３（療養者名簿）（⑤の場合）'!$BJ38,IF(DK$19&lt;='様式３（療養者名簿）（⑤の場合）'!$BK38,1,0),0),0)</f>
        <v>0</v>
      </c>
      <c r="DL33" s="365">
        <f>IF(DL$19-'様式３（療養者名簿）（⑤の場合）'!$BJ38+1&lt;=15,IF(DL$19&gt;='様式３（療養者名簿）（⑤の場合）'!$BJ38,IF(DL$19&lt;='様式３（療養者名簿）（⑤の場合）'!$BK38,1,0),0),0)</f>
        <v>0</v>
      </c>
      <c r="DM33" s="365">
        <f>IF(DM$19-'様式３（療養者名簿）（⑤の場合）'!$BJ38+1&lt;=15,IF(DM$19&gt;='様式３（療養者名簿）（⑤の場合）'!$BJ38,IF(DM$19&lt;='様式３（療養者名簿）（⑤の場合）'!$BK38,1,0),0),0)</f>
        <v>0</v>
      </c>
      <c r="DN33" s="365">
        <f>IF(DN$19-'様式３（療養者名簿）（⑤の場合）'!$BJ38+1&lt;=15,IF(DN$19&gt;='様式３（療養者名簿）（⑤の場合）'!$BJ38,IF(DN$19&lt;='様式３（療養者名簿）（⑤の場合）'!$BK38,1,0),0),0)</f>
        <v>0</v>
      </c>
      <c r="DO33" s="365">
        <f>IF(DO$19-'様式３（療養者名簿）（⑤の場合）'!$BJ38+1&lt;=15,IF(DO$19&gt;='様式３（療養者名簿）（⑤の場合）'!$BJ38,IF(DO$19&lt;='様式３（療養者名簿）（⑤の場合）'!$BK38,1,0),0),0)</f>
        <v>0</v>
      </c>
      <c r="DP33" s="365">
        <f>IF(DP$19-'様式３（療養者名簿）（⑤の場合）'!$BJ38+1&lt;=15,IF(DP$19&gt;='様式３（療養者名簿）（⑤の場合）'!$BJ38,IF(DP$19&lt;='様式３（療養者名簿）（⑤の場合）'!$BK38,1,0),0),0)</f>
        <v>0</v>
      </c>
      <c r="DQ33" s="365">
        <f>IF(DQ$19-'様式３（療養者名簿）（⑤の場合）'!$BJ38+1&lt;=15,IF(DQ$19&gt;='様式３（療養者名簿）（⑤の場合）'!$BJ38,IF(DQ$19&lt;='様式３（療養者名簿）（⑤の場合）'!$BK38,1,0),0),0)</f>
        <v>0</v>
      </c>
      <c r="DR33" s="365">
        <f>IF(DR$19-'様式３（療養者名簿）（⑤の場合）'!$BJ38+1&lt;=15,IF(DR$19&gt;='様式３（療養者名簿）（⑤の場合）'!$BJ38,IF(DR$19&lt;='様式３（療養者名簿）（⑤の場合）'!$BK38,1,0),0),0)</f>
        <v>0</v>
      </c>
      <c r="DS33" s="365">
        <f>IF(DS$19-'様式３（療養者名簿）（⑤の場合）'!$BJ38+1&lt;=15,IF(DS$19&gt;='様式３（療養者名簿）（⑤の場合）'!$BJ38,IF(DS$19&lt;='様式３（療養者名簿）（⑤の場合）'!$BK38,1,0),0),0)</f>
        <v>0</v>
      </c>
      <c r="DT33" s="365">
        <f>IF(DT$19-'様式３（療養者名簿）（⑤の場合）'!$BJ38+1&lt;=15,IF(DT$19&gt;='様式３（療養者名簿）（⑤の場合）'!$BJ38,IF(DT$19&lt;='様式３（療養者名簿）（⑤の場合）'!$BK38,1,0),0),0)</f>
        <v>0</v>
      </c>
      <c r="DU33" s="365">
        <f>IF(DU$19-'様式３（療養者名簿）（⑤の場合）'!$BJ38+1&lt;=15,IF(DU$19&gt;='様式３（療養者名簿）（⑤の場合）'!$BJ38,IF(DU$19&lt;='様式３（療養者名簿）（⑤の場合）'!$BK38,1,0),0),0)</f>
        <v>0</v>
      </c>
      <c r="DV33" s="365">
        <f>IF(DV$19-'様式３（療養者名簿）（⑤の場合）'!$BJ38+1&lt;=15,IF(DV$19&gt;='様式３（療養者名簿）（⑤の場合）'!$BJ38,IF(DV$19&lt;='様式３（療養者名簿）（⑤の場合）'!$BK38,1,0),0),0)</f>
        <v>0</v>
      </c>
      <c r="DW33" s="365">
        <f>IF(DW$19-'様式３（療養者名簿）（⑤の場合）'!$BJ38+1&lt;=15,IF(DW$19&gt;='様式３（療養者名簿）（⑤の場合）'!$BJ38,IF(DW$19&lt;='様式３（療養者名簿）（⑤の場合）'!$BK38,1,0),0),0)</f>
        <v>0</v>
      </c>
      <c r="DX33" s="365">
        <f>IF(DX$19-'様式３（療養者名簿）（⑤の場合）'!$BJ38+1&lt;=15,IF(DX$19&gt;='様式３（療養者名簿）（⑤の場合）'!$BJ38,IF(DX$19&lt;='様式３（療養者名簿）（⑤の場合）'!$BK38,1,0),0),0)</f>
        <v>0</v>
      </c>
      <c r="DY33" s="365">
        <f>IF(DY$19-'様式３（療養者名簿）（⑤の場合）'!$BJ38+1&lt;=15,IF(DY$19&gt;='様式３（療養者名簿）（⑤の場合）'!$BJ38,IF(DY$19&lt;='様式３（療養者名簿）（⑤の場合）'!$BK38,1,0),0),0)</f>
        <v>0</v>
      </c>
      <c r="DZ33" s="365">
        <f>IF(DZ$19-'様式３（療養者名簿）（⑤の場合）'!$BJ38+1&lt;=15,IF(DZ$19&gt;='様式３（療養者名簿）（⑤の場合）'!$BJ38,IF(DZ$19&lt;='様式３（療養者名簿）（⑤の場合）'!$BK38,1,0),0),0)</f>
        <v>0</v>
      </c>
      <c r="EA33" s="365">
        <f>IF(EA$19-'様式３（療養者名簿）（⑤の場合）'!$BJ38+1&lt;=15,IF(EA$19&gt;='様式３（療養者名簿）（⑤の場合）'!$BJ38,IF(EA$19&lt;='様式３（療養者名簿）（⑤の場合）'!$BK38,1,0),0),0)</f>
        <v>0</v>
      </c>
      <c r="EB33" s="365">
        <f>IF(EB$19-'様式３（療養者名簿）（⑤の場合）'!$BJ38+1&lt;=15,IF(EB$19&gt;='様式３（療養者名簿）（⑤の場合）'!$BJ38,IF(EB$19&lt;='様式３（療養者名簿）（⑤の場合）'!$BK38,1,0),0),0)</f>
        <v>0</v>
      </c>
      <c r="EC33" s="365">
        <f>IF(EC$19-'様式３（療養者名簿）（⑤の場合）'!$BJ38+1&lt;=15,IF(EC$19&gt;='様式３（療養者名簿）（⑤の場合）'!$BJ38,IF(EC$19&lt;='様式３（療養者名簿）（⑤の場合）'!$BK38,1,0),0),0)</f>
        <v>0</v>
      </c>
      <c r="ED33" s="365">
        <f>IF(ED$19-'様式３（療養者名簿）（⑤の場合）'!$BJ38+1&lt;=15,IF(ED$19&gt;='様式３（療養者名簿）（⑤の場合）'!$BJ38,IF(ED$19&lt;='様式３（療養者名簿）（⑤の場合）'!$BK38,1,0),0),0)</f>
        <v>0</v>
      </c>
      <c r="EE33" s="365">
        <f>IF(EE$19-'様式３（療養者名簿）（⑤の場合）'!$BJ38+1&lt;=15,IF(EE$19&gt;='様式３（療養者名簿）（⑤の場合）'!$BJ38,IF(EE$19&lt;='様式３（療養者名簿）（⑤の場合）'!$BK38,1,0),0),0)</f>
        <v>0</v>
      </c>
      <c r="EF33" s="365">
        <f>IF(EF$19-'様式３（療養者名簿）（⑤の場合）'!$BJ38+1&lt;=15,IF(EF$19&gt;='様式３（療養者名簿）（⑤の場合）'!$BJ38,IF(EF$19&lt;='様式３（療養者名簿）（⑤の場合）'!$BK38,1,0),0),0)</f>
        <v>0</v>
      </c>
      <c r="EG33" s="365">
        <f>IF(EG$19-'様式３（療養者名簿）（⑤の場合）'!$BJ38+1&lt;=15,IF(EG$19&gt;='様式３（療養者名簿）（⑤の場合）'!$BJ38,IF(EG$19&lt;='様式３（療養者名簿）（⑤の場合）'!$BK38,1,0),0),0)</f>
        <v>0</v>
      </c>
      <c r="EH33" s="365">
        <f>IF(EH$19-'様式３（療養者名簿）（⑤の場合）'!$BJ38+1&lt;=15,IF(EH$19&gt;='様式３（療養者名簿）（⑤の場合）'!$BJ38,IF(EH$19&lt;='様式３（療養者名簿）（⑤の場合）'!$BK38,1,0),0),0)</f>
        <v>0</v>
      </c>
      <c r="EI33" s="365">
        <f>IF(EI$19-'様式３（療養者名簿）（⑤の場合）'!$BJ38+1&lt;=15,IF(EI$19&gt;='様式３（療養者名簿）（⑤の場合）'!$BJ38,IF(EI$19&lt;='様式３（療養者名簿）（⑤の場合）'!$BK38,1,0),0),0)</f>
        <v>0</v>
      </c>
      <c r="EJ33" s="365">
        <f>IF(EJ$19-'様式３（療養者名簿）（⑤の場合）'!$BJ38+1&lt;=15,IF(EJ$19&gt;='様式３（療養者名簿）（⑤の場合）'!$BJ38,IF(EJ$19&lt;='様式３（療養者名簿）（⑤の場合）'!$BK38,1,0),0),0)</f>
        <v>0</v>
      </c>
      <c r="EK33" s="365">
        <f>IF(EK$19-'様式３（療養者名簿）（⑤の場合）'!$BJ38+1&lt;=15,IF(EK$19&gt;='様式３（療養者名簿）（⑤の場合）'!$BJ38,IF(EK$19&lt;='様式３（療養者名簿）（⑤の場合）'!$BK38,1,0),0),0)</f>
        <v>0</v>
      </c>
      <c r="EL33" s="365">
        <f>IF(EL$19-'様式３（療養者名簿）（⑤の場合）'!$BJ38+1&lt;=15,IF(EL$19&gt;='様式３（療養者名簿）（⑤の場合）'!$BJ38,IF(EL$19&lt;='様式３（療養者名簿）（⑤の場合）'!$BK38,1,0),0),0)</f>
        <v>0</v>
      </c>
      <c r="EM33" s="365">
        <f>IF(EM$19-'様式３（療養者名簿）（⑤の場合）'!$BJ38+1&lt;=15,IF(EM$19&gt;='様式３（療養者名簿）（⑤の場合）'!$BJ38,IF(EM$19&lt;='様式３（療養者名簿）（⑤の場合）'!$BK38,1,0),0),0)</f>
        <v>0</v>
      </c>
      <c r="EN33" s="365">
        <f>IF(EN$19-'様式３（療養者名簿）（⑤の場合）'!$BJ38+1&lt;=15,IF(EN$19&gt;='様式３（療養者名簿）（⑤の場合）'!$BJ38,IF(EN$19&lt;='様式３（療養者名簿）（⑤の場合）'!$BK38,1,0),0),0)</f>
        <v>0</v>
      </c>
      <c r="EO33" s="365">
        <f>IF(EO$19-'様式３（療養者名簿）（⑤の場合）'!$BJ38+1&lt;=15,IF(EO$19&gt;='様式３（療養者名簿）（⑤の場合）'!$BJ38,IF(EO$19&lt;='様式３（療養者名簿）（⑤の場合）'!$BK38,1,0),0),0)</f>
        <v>0</v>
      </c>
      <c r="EP33" s="365">
        <f>IF(EP$19-'様式３（療養者名簿）（⑤の場合）'!$BJ38+1&lt;=15,IF(EP$19&gt;='様式３（療養者名簿）（⑤の場合）'!$BJ38,IF(EP$19&lt;='様式３（療養者名簿）（⑤の場合）'!$BK38,1,0),0),0)</f>
        <v>0</v>
      </c>
      <c r="EQ33" s="365">
        <f>IF(EQ$19-'様式３（療養者名簿）（⑤の場合）'!$BJ38+1&lt;=15,IF(EQ$19&gt;='様式３（療養者名簿）（⑤の場合）'!$BJ38,IF(EQ$19&lt;='様式３（療養者名簿）（⑤の場合）'!$BK38,1,0),0),0)</f>
        <v>0</v>
      </c>
      <c r="ER33" s="365">
        <f>IF(ER$19-'様式３（療養者名簿）（⑤の場合）'!$BJ38+1&lt;=15,IF(ER$19&gt;='様式３（療養者名簿）（⑤の場合）'!$BJ38,IF(ER$19&lt;='様式３（療養者名簿）（⑤の場合）'!$BK38,1,0),0),0)</f>
        <v>0</v>
      </c>
      <c r="ES33" s="365">
        <f>IF(ES$19-'様式３（療養者名簿）（⑤の場合）'!$BJ38+1&lt;=15,IF(ES$19&gt;='様式３（療養者名簿）（⑤の場合）'!$BJ38,IF(ES$19&lt;='様式３（療養者名簿）（⑤の場合）'!$BK38,1,0),0),0)</f>
        <v>0</v>
      </c>
      <c r="ET33" s="365">
        <f>IF(ET$19-'様式３（療養者名簿）（⑤の場合）'!$BJ38+1&lt;=15,IF(ET$19&gt;='様式３（療養者名簿）（⑤の場合）'!$BJ38,IF(ET$19&lt;='様式３（療養者名簿）（⑤の場合）'!$BK38,1,0),0),0)</f>
        <v>0</v>
      </c>
      <c r="EU33" s="365">
        <f>IF(EU$19-'様式３（療養者名簿）（⑤の場合）'!$BJ38+1&lt;=15,IF(EU$19&gt;='様式３（療養者名簿）（⑤の場合）'!$BJ38,IF(EU$19&lt;='様式３（療養者名簿）（⑤の場合）'!$BK38,1,0),0),0)</f>
        <v>0</v>
      </c>
      <c r="EV33" s="365">
        <f>IF(EV$19-'様式３（療養者名簿）（⑤の場合）'!$BJ38+1&lt;=15,IF(EV$19&gt;='様式３（療養者名簿）（⑤の場合）'!$BJ38,IF(EV$19&lt;='様式３（療養者名簿）（⑤の場合）'!$BK38,1,0),0),0)</f>
        <v>0</v>
      </c>
      <c r="EW33" s="365">
        <f>IF(EW$19-'様式３（療養者名簿）（⑤の場合）'!$BJ38+1&lt;=15,IF(EW$19&gt;='様式３（療養者名簿）（⑤の場合）'!$BJ38,IF(EW$19&lt;='様式３（療養者名簿）（⑤の場合）'!$BK38,1,0),0),0)</f>
        <v>0</v>
      </c>
      <c r="EX33" s="365">
        <f>IF(EX$19-'様式３（療養者名簿）（⑤の場合）'!$BJ38+1&lt;=15,IF(EX$19&gt;='様式３（療養者名簿）（⑤の場合）'!$BJ38,IF(EX$19&lt;='様式３（療養者名簿）（⑤の場合）'!$BK38,1,0),0),0)</f>
        <v>0</v>
      </c>
      <c r="EY33" s="365">
        <f>IF(EY$19-'様式３（療養者名簿）（⑤の場合）'!$BJ38+1&lt;=15,IF(EY$19&gt;='様式３（療養者名簿）（⑤の場合）'!$BJ38,IF(EY$19&lt;='様式３（療養者名簿）（⑤の場合）'!$BK38,1,0),0),0)</f>
        <v>0</v>
      </c>
      <c r="EZ33" s="365">
        <f>IF(EZ$19-'様式３（療養者名簿）（⑤の場合）'!$BJ38+1&lt;=15,IF(EZ$19&gt;='様式３（療養者名簿）（⑤の場合）'!$BJ38,IF(EZ$19&lt;='様式３（療養者名簿）（⑤の場合）'!$BK38,1,0),0),0)</f>
        <v>0</v>
      </c>
      <c r="FA33" s="365">
        <f>IF(FA$19-'様式３（療養者名簿）（⑤の場合）'!$BJ38+1&lt;=15,IF(FA$19&gt;='様式３（療養者名簿）（⑤の場合）'!$BJ38,IF(FA$19&lt;='様式３（療養者名簿）（⑤の場合）'!$BK38,1,0),0),0)</f>
        <v>0</v>
      </c>
      <c r="FB33" s="365">
        <f>IF(FB$19-'様式３（療養者名簿）（⑤の場合）'!$BJ38+1&lt;=15,IF(FB$19&gt;='様式３（療養者名簿）（⑤の場合）'!$BJ38,IF(FB$19&lt;='様式３（療養者名簿）（⑤の場合）'!$BK38,1,0),0),0)</f>
        <v>0</v>
      </c>
      <c r="FC33" s="365">
        <f>IF(FC$19-'様式３（療養者名簿）（⑤の場合）'!$BJ38+1&lt;=15,IF(FC$19&gt;='様式３（療養者名簿）（⑤の場合）'!$BJ38,IF(FC$19&lt;='様式３（療養者名簿）（⑤の場合）'!$BK38,1,0),0),0)</f>
        <v>0</v>
      </c>
      <c r="FD33" s="365">
        <f>IF(FD$19-'様式３（療養者名簿）（⑤の場合）'!$BJ38+1&lt;=15,IF(FD$19&gt;='様式３（療養者名簿）（⑤の場合）'!$BJ38,IF(FD$19&lt;='様式３（療養者名簿）（⑤の場合）'!$BK38,1,0),0),0)</f>
        <v>0</v>
      </c>
      <c r="FE33" s="365">
        <f>IF(FE$19-'様式３（療養者名簿）（⑤の場合）'!$BJ38+1&lt;=15,IF(FE$19&gt;='様式３（療養者名簿）（⑤の場合）'!$BJ38,IF(FE$19&lt;='様式３（療養者名簿）（⑤の場合）'!$BK38,1,0),0),0)</f>
        <v>0</v>
      </c>
      <c r="FF33" s="365">
        <f>IF(FF$19-'様式３（療養者名簿）（⑤の場合）'!$BJ38+1&lt;=15,IF(FF$19&gt;='様式３（療養者名簿）（⑤の場合）'!$BJ38,IF(FF$19&lt;='様式３（療養者名簿）（⑤の場合）'!$BK38,1,0),0),0)</f>
        <v>0</v>
      </c>
      <c r="FG33" s="365">
        <f>IF(FG$19-'様式３（療養者名簿）（⑤の場合）'!$BJ38+1&lt;=15,IF(FG$19&gt;='様式３（療養者名簿）（⑤の場合）'!$BJ38,IF(FG$19&lt;='様式３（療養者名簿）（⑤の場合）'!$BK38,1,0),0),0)</f>
        <v>0</v>
      </c>
      <c r="FH33" s="365">
        <f>IF(FH$19-'様式３（療養者名簿）（⑤の場合）'!$BJ38+1&lt;=15,IF(FH$19&gt;='様式３（療養者名簿）（⑤の場合）'!$BJ38,IF(FH$19&lt;='様式３（療養者名簿）（⑤の場合）'!$BK38,1,0),0),0)</f>
        <v>0</v>
      </c>
      <c r="FI33" s="365">
        <f>IF(FI$19-'様式３（療養者名簿）（⑤の場合）'!$BJ38+1&lt;=15,IF(FI$19&gt;='様式３（療養者名簿）（⑤の場合）'!$BJ38,IF(FI$19&lt;='様式３（療養者名簿）（⑤の場合）'!$BK38,1,0),0),0)</f>
        <v>0</v>
      </c>
      <c r="FJ33" s="365">
        <f>IF(FJ$19-'様式３（療養者名簿）（⑤の場合）'!$BJ38+1&lt;=15,IF(FJ$19&gt;='様式３（療養者名簿）（⑤の場合）'!$BJ38,IF(FJ$19&lt;='様式３（療養者名簿）（⑤の場合）'!$BK38,1,0),0),0)</f>
        <v>0</v>
      </c>
      <c r="FK33" s="365">
        <f>IF(FK$19-'様式３（療養者名簿）（⑤の場合）'!$BJ38+1&lt;=15,IF(FK$19&gt;='様式３（療養者名簿）（⑤の場合）'!$BJ38,IF(FK$19&lt;='様式３（療養者名簿）（⑤の場合）'!$BK38,1,0),0),0)</f>
        <v>0</v>
      </c>
      <c r="FL33" s="365">
        <f>IF(FL$19-'様式３（療養者名簿）（⑤の場合）'!$BJ38+1&lt;=15,IF(FL$19&gt;='様式３（療養者名簿）（⑤の場合）'!$BJ38,IF(FL$19&lt;='様式３（療養者名簿）（⑤の場合）'!$BK38,1,0),0),0)</f>
        <v>0</v>
      </c>
      <c r="FM33" s="365">
        <f>IF(FM$19-'様式３（療養者名簿）（⑤の場合）'!$BJ38+1&lt;=15,IF(FM$19&gt;='様式３（療養者名簿）（⑤の場合）'!$BJ38,IF(FM$19&lt;='様式３（療養者名簿）（⑤の場合）'!$BK38,1,0),0),0)</f>
        <v>0</v>
      </c>
      <c r="FN33" s="365">
        <f>IF(FN$19-'様式３（療養者名簿）（⑤の場合）'!$BJ38+1&lt;=15,IF(FN$19&gt;='様式３（療養者名簿）（⑤の場合）'!$BJ38,IF(FN$19&lt;='様式３（療養者名簿）（⑤の場合）'!$BK38,1,0),0),0)</f>
        <v>0</v>
      </c>
      <c r="FO33" s="365">
        <f>IF(FO$19-'様式３（療養者名簿）（⑤の場合）'!$BJ38+1&lt;=15,IF(FO$19&gt;='様式３（療養者名簿）（⑤の場合）'!$BJ38,IF(FO$19&lt;='様式３（療養者名簿）（⑤の場合）'!$BK38,1,0),0),0)</f>
        <v>0</v>
      </c>
      <c r="FP33" s="365">
        <f>IF(FP$19-'様式３（療養者名簿）（⑤の場合）'!$BJ38+1&lt;=15,IF(FP$19&gt;='様式３（療養者名簿）（⑤の場合）'!$BJ38,IF(FP$19&lt;='様式３（療養者名簿）（⑤の場合）'!$BK38,1,0),0),0)</f>
        <v>0</v>
      </c>
      <c r="FQ33" s="365">
        <f>IF(FQ$19-'様式３（療養者名簿）（⑤の場合）'!$BJ38+1&lt;=15,IF(FQ$19&gt;='様式３（療養者名簿）（⑤の場合）'!$BJ38,IF(FQ$19&lt;='様式３（療養者名簿）（⑤の場合）'!$BK38,1,0),0),0)</f>
        <v>0</v>
      </c>
      <c r="FR33" s="365">
        <f>IF(FR$19-'様式３（療養者名簿）（⑤の場合）'!$BJ38+1&lt;=15,IF(FR$19&gt;='様式３（療養者名簿）（⑤の場合）'!$BJ38,IF(FR$19&lt;='様式３（療養者名簿）（⑤の場合）'!$BK38,1,0),0),0)</f>
        <v>0</v>
      </c>
      <c r="FS33" s="365">
        <f>IF(FS$19-'様式３（療養者名簿）（⑤の場合）'!$BJ38+1&lt;=15,IF(FS$19&gt;='様式３（療養者名簿）（⑤の場合）'!$BJ38,IF(FS$19&lt;='様式３（療養者名簿）（⑤の場合）'!$BK38,1,0),0),0)</f>
        <v>0</v>
      </c>
      <c r="FT33" s="365">
        <f>IF(FT$19-'様式３（療養者名簿）（⑤の場合）'!$BJ38+1&lt;=15,IF(FT$19&gt;='様式３（療養者名簿）（⑤の場合）'!$BJ38,IF(FT$19&lt;='様式３（療養者名簿）（⑤の場合）'!$BK38,1,0),0),0)</f>
        <v>0</v>
      </c>
      <c r="FU33" s="365">
        <f>IF(FU$19-'様式３（療養者名簿）（⑤の場合）'!$BJ38+1&lt;=15,IF(FU$19&gt;='様式３（療養者名簿）（⑤の場合）'!$BJ38,IF(FU$19&lt;='様式３（療養者名簿）（⑤の場合）'!$BK38,1,0),0),0)</f>
        <v>0</v>
      </c>
      <c r="FV33" s="365">
        <f>IF(FV$19-'様式３（療養者名簿）（⑤の場合）'!$BJ38+1&lt;=15,IF(FV$19&gt;='様式３（療養者名簿）（⑤の場合）'!$BJ38,IF(FV$19&lt;='様式３（療養者名簿）（⑤の場合）'!$BK38,1,0),0),0)</f>
        <v>0</v>
      </c>
      <c r="FW33" s="365">
        <f>IF(FW$19-'様式３（療養者名簿）（⑤の場合）'!$BJ38+1&lt;=15,IF(FW$19&gt;='様式３（療養者名簿）（⑤の場合）'!$BJ38,IF(FW$19&lt;='様式３（療養者名簿）（⑤の場合）'!$BK38,1,0),0),0)</f>
        <v>0</v>
      </c>
      <c r="FX33" s="365">
        <f>IF(FX$19-'様式３（療養者名簿）（⑤の場合）'!$BJ38+1&lt;=15,IF(FX$19&gt;='様式３（療養者名簿）（⑤の場合）'!$BJ38,IF(FX$19&lt;='様式３（療養者名簿）（⑤の場合）'!$BK38,1,0),0),0)</f>
        <v>0</v>
      </c>
      <c r="FY33" s="365">
        <f>IF(FY$19-'様式３（療養者名簿）（⑤の場合）'!$BJ38+1&lt;=15,IF(FY$19&gt;='様式３（療養者名簿）（⑤の場合）'!$BJ38,IF(FY$19&lt;='様式３（療養者名簿）（⑤の場合）'!$BK38,1,0),0),0)</f>
        <v>0</v>
      </c>
      <c r="FZ33" s="365">
        <f>IF(FZ$19-'様式３（療養者名簿）（⑤の場合）'!$BJ38+1&lt;=15,IF(FZ$19&gt;='様式３（療養者名簿）（⑤の場合）'!$BJ38,IF(FZ$19&lt;='様式３（療養者名簿）（⑤の場合）'!$BK38,1,0),0),0)</f>
        <v>0</v>
      </c>
      <c r="GA33" s="365">
        <f>IF(GA$19-'様式３（療養者名簿）（⑤の場合）'!$BJ38+1&lt;=15,IF(GA$19&gt;='様式３（療養者名簿）（⑤の場合）'!$BJ38,IF(GA$19&lt;='様式３（療養者名簿）（⑤の場合）'!$BK38,1,0),0),0)</f>
        <v>0</v>
      </c>
      <c r="GB33" s="365">
        <f>IF(GB$19-'様式３（療養者名簿）（⑤の場合）'!$BJ38+1&lt;=15,IF(GB$19&gt;='様式３（療養者名簿）（⑤の場合）'!$BJ38,IF(GB$19&lt;='様式３（療養者名簿）（⑤の場合）'!$BK38,1,0),0),0)</f>
        <v>0</v>
      </c>
      <c r="GC33" s="365">
        <f>IF(GC$19-'様式３（療養者名簿）（⑤の場合）'!$BJ38+1&lt;=15,IF(GC$19&gt;='様式３（療養者名簿）（⑤の場合）'!$BJ38,IF(GC$19&lt;='様式３（療養者名簿）（⑤の場合）'!$BK38,1,0),0),0)</f>
        <v>0</v>
      </c>
      <c r="GD33" s="365">
        <f>IF(GD$19-'様式３（療養者名簿）（⑤の場合）'!$BJ38+1&lt;=15,IF(GD$19&gt;='様式３（療養者名簿）（⑤の場合）'!$BJ38,IF(GD$19&lt;='様式３（療養者名簿）（⑤の場合）'!$BK38,1,0),0),0)</f>
        <v>0</v>
      </c>
      <c r="GE33" s="365">
        <f>IF(GE$19-'様式３（療養者名簿）（⑤の場合）'!$BJ38+1&lt;=15,IF(GE$19&gt;='様式３（療養者名簿）（⑤の場合）'!$BJ38,IF(GE$19&lt;='様式３（療養者名簿）（⑤の場合）'!$BK38,1,0),0),0)</f>
        <v>0</v>
      </c>
      <c r="GF33" s="365">
        <f>IF(GF$19-'様式３（療養者名簿）（⑤の場合）'!$BJ38+1&lt;=15,IF(GF$19&gt;='様式３（療養者名簿）（⑤の場合）'!$BJ38,IF(GF$19&lt;='様式３（療養者名簿）（⑤の場合）'!$BK38,1,0),0),0)</f>
        <v>0</v>
      </c>
      <c r="GG33" s="365">
        <f>IF(GG$19-'様式３（療養者名簿）（⑤の場合）'!$BJ38+1&lt;=15,IF(GG$19&gt;='様式３（療養者名簿）（⑤の場合）'!$BJ38,IF(GG$19&lt;='様式３（療養者名簿）（⑤の場合）'!$BK38,1,0),0),0)</f>
        <v>0</v>
      </c>
      <c r="GH33" s="365">
        <f>IF(GH$19-'様式３（療養者名簿）（⑤の場合）'!$BJ38+1&lt;=15,IF(GH$19&gt;='様式３（療養者名簿）（⑤の場合）'!$BJ38,IF(GH$19&lt;='様式３（療養者名簿）（⑤の場合）'!$BK38,1,0),0),0)</f>
        <v>0</v>
      </c>
      <c r="GI33" s="365">
        <f>IF(GI$19-'様式３（療養者名簿）（⑤の場合）'!$BJ38+1&lt;=15,IF(GI$19&gt;='様式３（療養者名簿）（⑤の場合）'!$BJ38,IF(GI$19&lt;='様式３（療養者名簿）（⑤の場合）'!$BK38,1,0),0),0)</f>
        <v>0</v>
      </c>
      <c r="GJ33" s="365">
        <f>IF(GJ$19-'様式３（療養者名簿）（⑤の場合）'!$BJ38+1&lt;=15,IF(GJ$19&gt;='様式３（療養者名簿）（⑤の場合）'!$BJ38,IF(GJ$19&lt;='様式３（療養者名簿）（⑤の場合）'!$BK38,1,0),0),0)</f>
        <v>0</v>
      </c>
      <c r="GK33" s="365">
        <f>IF(GK$19-'様式３（療養者名簿）（⑤の場合）'!$BJ38+1&lt;=15,IF(GK$19&gt;='様式３（療養者名簿）（⑤の場合）'!$BJ38,IF(GK$19&lt;='様式３（療養者名簿）（⑤の場合）'!$BK38,1,0),0),0)</f>
        <v>0</v>
      </c>
      <c r="GL33" s="365">
        <f>IF(GL$19-'様式３（療養者名簿）（⑤の場合）'!$BJ38+1&lt;=15,IF(GL$19&gt;='様式３（療養者名簿）（⑤の場合）'!$BJ38,IF(GL$19&lt;='様式３（療養者名簿）（⑤の場合）'!$BK38,1,0),0),0)</f>
        <v>0</v>
      </c>
      <c r="GM33" s="365">
        <f>IF(GM$19-'様式３（療養者名簿）（⑤の場合）'!$BJ38+1&lt;=15,IF(GM$19&gt;='様式３（療養者名簿）（⑤の場合）'!$BJ38,IF(GM$19&lt;='様式３（療養者名簿）（⑤の場合）'!$BK38,1,0),0),0)</f>
        <v>0</v>
      </c>
      <c r="GN33" s="365">
        <f>IF(GN$19-'様式３（療養者名簿）（⑤の場合）'!$BJ38+1&lt;=15,IF(GN$19&gt;='様式３（療養者名簿）（⑤の場合）'!$BJ38,IF(GN$19&lt;='様式３（療養者名簿）（⑤の場合）'!$BK38,1,0),0),0)</f>
        <v>0</v>
      </c>
      <c r="GO33" s="365">
        <f>IF(GO$19-'様式３（療養者名簿）（⑤の場合）'!$BJ38+1&lt;=15,IF(GO$19&gt;='様式３（療養者名簿）（⑤の場合）'!$BJ38,IF(GO$19&lt;='様式３（療養者名簿）（⑤の場合）'!$BK38,1,0),0),0)</f>
        <v>0</v>
      </c>
      <c r="GP33" s="365">
        <f>IF(GP$19-'様式３（療養者名簿）（⑤の場合）'!$BJ38+1&lt;=15,IF(GP$19&gt;='様式３（療養者名簿）（⑤の場合）'!$BJ38,IF(GP$19&lt;='様式３（療養者名簿）（⑤の場合）'!$BK38,1,0),0),0)</f>
        <v>0</v>
      </c>
      <c r="GQ33" s="365">
        <f>IF(GQ$19-'様式３（療養者名簿）（⑤の場合）'!$BJ38+1&lt;=15,IF(GQ$19&gt;='様式３（療養者名簿）（⑤の場合）'!$BJ38,IF(GQ$19&lt;='様式３（療養者名簿）（⑤の場合）'!$BK38,1,0),0),0)</f>
        <v>0</v>
      </c>
      <c r="GR33" s="365">
        <f>IF(GR$19-'様式３（療養者名簿）（⑤の場合）'!$BJ38+1&lt;=15,IF(GR$19&gt;='様式３（療養者名簿）（⑤の場合）'!$BJ38,IF(GR$19&lt;='様式３（療養者名簿）（⑤の場合）'!$BK38,1,0),0),0)</f>
        <v>0</v>
      </c>
      <c r="GS33" s="365">
        <f>IF(GS$19-'様式３（療養者名簿）（⑤の場合）'!$BJ38+1&lt;=15,IF(GS$19&gt;='様式３（療養者名簿）（⑤の場合）'!$BJ38,IF(GS$19&lt;='様式３（療養者名簿）（⑤の場合）'!$BK38,1,0),0),0)</f>
        <v>0</v>
      </c>
      <c r="GT33" s="365">
        <f>IF(GT$19-'様式３（療養者名簿）（⑤の場合）'!$BJ38+1&lt;=15,IF(GT$19&gt;='様式３（療養者名簿）（⑤の場合）'!$BJ38,IF(GT$19&lt;='様式３（療養者名簿）（⑤の場合）'!$BK38,1,0),0),0)</f>
        <v>0</v>
      </c>
      <c r="GU33" s="365">
        <f>IF(GU$19-'様式３（療養者名簿）（⑤の場合）'!$BJ38+1&lt;=15,IF(GU$19&gt;='様式３（療養者名簿）（⑤の場合）'!$BJ38,IF(GU$19&lt;='様式３（療養者名簿）（⑤の場合）'!$BK38,1,0),0),0)</f>
        <v>0</v>
      </c>
      <c r="GV33" s="365">
        <f>IF(GV$19-'様式３（療養者名簿）（⑤の場合）'!$BJ38+1&lt;=15,IF(GV$19&gt;='様式３（療養者名簿）（⑤の場合）'!$BJ38,IF(GV$19&lt;='様式３（療養者名簿）（⑤の場合）'!$BK38,1,0),0),0)</f>
        <v>0</v>
      </c>
      <c r="GW33" s="365">
        <f>IF(GW$19-'様式３（療養者名簿）（⑤の場合）'!$BJ38+1&lt;=15,IF(GW$19&gt;='様式３（療養者名簿）（⑤の場合）'!$BJ38,IF(GW$19&lt;='様式３（療養者名簿）（⑤の場合）'!$BK38,1,0),0),0)</f>
        <v>0</v>
      </c>
      <c r="GX33" s="365">
        <f>IF(GX$19-'様式３（療養者名簿）（⑤の場合）'!$BJ38+1&lt;=15,IF(GX$19&gt;='様式３（療養者名簿）（⑤の場合）'!$BJ38,IF(GX$19&lt;='様式３（療養者名簿）（⑤の場合）'!$BK38,1,0),0),0)</f>
        <v>0</v>
      </c>
      <c r="GY33" s="365">
        <f>IF(GY$19-'様式３（療養者名簿）（⑤の場合）'!$BJ38+1&lt;=15,IF(GY$19&gt;='様式３（療養者名簿）（⑤の場合）'!$BJ38,IF(GY$19&lt;='様式３（療養者名簿）（⑤の場合）'!$BK38,1,0),0),0)</f>
        <v>0</v>
      </c>
      <c r="GZ33" s="365">
        <f>IF(GZ$19-'様式３（療養者名簿）（⑤の場合）'!$BJ38+1&lt;=15,IF(GZ$19&gt;='様式３（療養者名簿）（⑤の場合）'!$BJ38,IF(GZ$19&lt;='様式３（療養者名簿）（⑤の場合）'!$BK38,1,0),0),0)</f>
        <v>0</v>
      </c>
      <c r="HA33" s="365">
        <f>IF(HA$19-'様式３（療養者名簿）（⑤の場合）'!$BJ38+1&lt;=15,IF(HA$19&gt;='様式３（療養者名簿）（⑤の場合）'!$BJ38,IF(HA$19&lt;='様式３（療養者名簿）（⑤の場合）'!$BK38,1,0),0),0)</f>
        <v>0</v>
      </c>
      <c r="HB33" s="365">
        <f>IF(HB$19-'様式３（療養者名簿）（⑤の場合）'!$BJ38+1&lt;=15,IF(HB$19&gt;='様式３（療養者名簿）（⑤の場合）'!$BJ38,IF(HB$19&lt;='様式３（療養者名簿）（⑤の場合）'!$BK38,1,0),0),0)</f>
        <v>0</v>
      </c>
      <c r="HC33" s="365">
        <f>IF(HC$19-'様式３（療養者名簿）（⑤の場合）'!$BJ38+1&lt;=15,IF(HC$19&gt;='様式３（療養者名簿）（⑤の場合）'!$BJ38,IF(HC$19&lt;='様式３（療養者名簿）（⑤の場合）'!$BK38,1,0),0),0)</f>
        <v>0</v>
      </c>
      <c r="HD33" s="365">
        <f>IF(HD$19-'様式３（療養者名簿）（⑤の場合）'!$BJ38+1&lt;=15,IF(HD$19&gt;='様式３（療養者名簿）（⑤の場合）'!$BJ38,IF(HD$19&lt;='様式３（療養者名簿）（⑤の場合）'!$BK38,1,0),0),0)</f>
        <v>0</v>
      </c>
      <c r="HE33" s="365">
        <f>IF(HE$19-'様式３（療養者名簿）（⑤の場合）'!$BJ38+1&lt;=15,IF(HE$19&gt;='様式３（療養者名簿）（⑤の場合）'!$BJ38,IF(HE$19&lt;='様式３（療養者名簿）（⑤の場合）'!$BK38,1,0),0),0)</f>
        <v>0</v>
      </c>
      <c r="HF33" s="365">
        <f>IF(HF$19-'様式３（療養者名簿）（⑤の場合）'!$BJ38+1&lt;=15,IF(HF$19&gt;='様式３（療養者名簿）（⑤の場合）'!$BJ38,IF(HF$19&lt;='様式３（療養者名簿）（⑤の場合）'!$BK38,1,0),0),0)</f>
        <v>0</v>
      </c>
      <c r="HG33" s="365">
        <f>IF(HG$19-'様式３（療養者名簿）（⑤の場合）'!$BJ38+1&lt;=15,IF(HG$19&gt;='様式３（療養者名簿）（⑤の場合）'!$BJ38,IF(HG$19&lt;='様式３（療養者名簿）（⑤の場合）'!$BK38,1,0),0),0)</f>
        <v>0</v>
      </c>
      <c r="HH33" s="365">
        <f>IF(HH$19-'様式３（療養者名簿）（⑤の場合）'!$BJ38+1&lt;=15,IF(HH$19&gt;='様式３（療養者名簿）（⑤の場合）'!$BJ38,IF(HH$19&lt;='様式３（療養者名簿）（⑤の場合）'!$BK38,1,0),0),0)</f>
        <v>0</v>
      </c>
      <c r="HI33" s="365">
        <f>IF(HI$19-'様式３（療養者名簿）（⑤の場合）'!$BJ38+1&lt;=15,IF(HI$19&gt;='様式３（療養者名簿）（⑤の場合）'!$BJ38,IF(HI$19&lt;='様式３（療養者名簿）（⑤の場合）'!$BK38,1,0),0),0)</f>
        <v>0</v>
      </c>
      <c r="HJ33" s="365">
        <f>IF(HJ$19-'様式３（療養者名簿）（⑤の場合）'!$BJ38+1&lt;=15,IF(HJ$19&gt;='様式３（療養者名簿）（⑤の場合）'!$BJ38,IF(HJ$19&lt;='様式３（療養者名簿）（⑤の場合）'!$BK38,1,0),0),0)</f>
        <v>0</v>
      </c>
      <c r="HK33" s="365">
        <f>IF(HK$19-'様式３（療養者名簿）（⑤の場合）'!$BJ38+1&lt;=15,IF(HK$19&gt;='様式３（療養者名簿）（⑤の場合）'!$BJ38,IF(HK$19&lt;='様式３（療養者名簿）（⑤の場合）'!$BK38,1,0),0),0)</f>
        <v>0</v>
      </c>
      <c r="HL33" s="365">
        <f>IF(HL$19-'様式３（療養者名簿）（⑤の場合）'!$BJ38+1&lt;=15,IF(HL$19&gt;='様式３（療養者名簿）（⑤の場合）'!$BJ38,IF(HL$19&lt;='様式３（療養者名簿）（⑤の場合）'!$BK38,1,0),0),0)</f>
        <v>0</v>
      </c>
      <c r="HM33" s="365">
        <f>IF(HM$19-'様式３（療養者名簿）（⑤の場合）'!$BJ38+1&lt;=15,IF(HM$19&gt;='様式３（療養者名簿）（⑤の場合）'!$BJ38,IF(HM$19&lt;='様式３（療養者名簿）（⑤の場合）'!$BK38,1,0),0),0)</f>
        <v>0</v>
      </c>
      <c r="HN33" s="365">
        <f>IF(HN$19-'様式３（療養者名簿）（⑤の場合）'!$BJ38+1&lt;=15,IF(HN$19&gt;='様式３（療養者名簿）（⑤の場合）'!$BJ38,IF(HN$19&lt;='様式３（療養者名簿）（⑤の場合）'!$BK38,1,0),0),0)</f>
        <v>0</v>
      </c>
      <c r="HO33" s="365">
        <f>IF(HO$19-'様式３（療養者名簿）（⑤の場合）'!$BJ38+1&lt;=15,IF(HO$19&gt;='様式３（療養者名簿）（⑤の場合）'!$BJ38,IF(HO$19&lt;='様式３（療養者名簿）（⑤の場合）'!$BK38,1,0),0),0)</f>
        <v>0</v>
      </c>
      <c r="HP33" s="365">
        <f>IF(HP$19-'様式３（療養者名簿）（⑤の場合）'!$BJ38+1&lt;=15,IF(HP$19&gt;='様式３（療養者名簿）（⑤の場合）'!$BJ38,IF(HP$19&lt;='様式３（療養者名簿）（⑤の場合）'!$BK38,1,0),0),0)</f>
        <v>0</v>
      </c>
      <c r="HQ33" s="365">
        <f>IF(HQ$19-'様式３（療養者名簿）（⑤の場合）'!$BJ38+1&lt;=15,IF(HQ$19&gt;='様式３（療養者名簿）（⑤の場合）'!$BJ38,IF(HQ$19&lt;='様式３（療養者名簿）（⑤の場合）'!$BK38,1,0),0),0)</f>
        <v>0</v>
      </c>
      <c r="HR33" s="365">
        <f>IF(HR$19-'様式３（療養者名簿）（⑤の場合）'!$BJ38+1&lt;=15,IF(HR$19&gt;='様式３（療養者名簿）（⑤の場合）'!$BJ38,IF(HR$19&lt;='様式３（療養者名簿）（⑤の場合）'!$BK38,1,0),0),0)</f>
        <v>0</v>
      </c>
      <c r="HS33" s="365">
        <f>IF(HS$19-'様式３（療養者名簿）（⑤の場合）'!$BJ38+1&lt;=15,IF(HS$19&gt;='様式３（療養者名簿）（⑤の場合）'!$BJ38,IF(HS$19&lt;='様式３（療養者名簿）（⑤の場合）'!$BK38,1,0),0),0)</f>
        <v>0</v>
      </c>
      <c r="HT33" s="365">
        <f>IF(HT$19-'様式３（療養者名簿）（⑤の場合）'!$BJ38+1&lt;=15,IF(HT$19&gt;='様式３（療養者名簿）（⑤の場合）'!$BJ38,IF(HT$19&lt;='様式３（療養者名簿）（⑤の場合）'!$BK38,1,0),0),0)</f>
        <v>0</v>
      </c>
      <c r="HU33" s="365">
        <f>IF(HU$19-'様式３（療養者名簿）（⑤の場合）'!$BJ38+1&lt;=15,IF(HU$19&gt;='様式３（療養者名簿）（⑤の場合）'!$BJ38,IF(HU$19&lt;='様式３（療養者名簿）（⑤の場合）'!$BK38,1,0),0),0)</f>
        <v>0</v>
      </c>
      <c r="HV33" s="365">
        <f>IF(HV$19-'様式３（療養者名簿）（⑤の場合）'!$BJ38+1&lt;=15,IF(HV$19&gt;='様式３（療養者名簿）（⑤の場合）'!$BJ38,IF(HV$19&lt;='様式３（療養者名簿）（⑤の場合）'!$BK38,1,0),0),0)</f>
        <v>0</v>
      </c>
      <c r="HW33" s="365">
        <f>IF(HW$19-'様式３（療養者名簿）（⑤の場合）'!$BJ38+1&lt;=15,IF(HW$19&gt;='様式３（療養者名簿）（⑤の場合）'!$BJ38,IF(HW$19&lt;='様式３（療養者名簿）（⑤の場合）'!$BK38,1,0),0),0)</f>
        <v>0</v>
      </c>
      <c r="HX33" s="365">
        <f>IF(HX$19-'様式３（療養者名簿）（⑤の場合）'!$BJ38+1&lt;=15,IF(HX$19&gt;='様式３（療養者名簿）（⑤の場合）'!$BJ38,IF(HX$19&lt;='様式３（療養者名簿）（⑤の場合）'!$BK38,1,0),0),0)</f>
        <v>0</v>
      </c>
      <c r="HY33" s="365">
        <f>IF(HY$19-'様式３（療養者名簿）（⑤の場合）'!$BJ38+1&lt;=15,IF(HY$19&gt;='様式３（療養者名簿）（⑤の場合）'!$BJ38,IF(HY$19&lt;='様式３（療養者名簿）（⑤の場合）'!$BK38,1,0),0),0)</f>
        <v>0</v>
      </c>
      <c r="HZ33" s="365">
        <f>IF(HZ$19-'様式３（療養者名簿）（⑤の場合）'!$BJ38+1&lt;=15,IF(HZ$19&gt;='様式３（療養者名簿）（⑤の場合）'!$BJ38,IF(HZ$19&lt;='様式３（療養者名簿）（⑤の場合）'!$BK38,1,0),0),0)</f>
        <v>0</v>
      </c>
      <c r="IA33" s="365">
        <f>IF(IA$19-'様式３（療養者名簿）（⑤の場合）'!$BJ38+1&lt;=15,IF(IA$19&gt;='様式３（療養者名簿）（⑤の場合）'!$BJ38,IF(IA$19&lt;='様式３（療養者名簿）（⑤の場合）'!$BK38,1,0),0),0)</f>
        <v>0</v>
      </c>
      <c r="IB33" s="365">
        <f>IF(IB$19-'様式３（療養者名簿）（⑤の場合）'!$BJ38+1&lt;=15,IF(IB$19&gt;='様式３（療養者名簿）（⑤の場合）'!$BJ38,IF(IB$19&lt;='様式３（療養者名簿）（⑤の場合）'!$BK38,1,0),0),0)</f>
        <v>0</v>
      </c>
      <c r="IC33" s="365">
        <f>IF(IC$19-'様式３（療養者名簿）（⑤の場合）'!$BJ38+1&lt;=15,IF(IC$19&gt;='様式３（療養者名簿）（⑤の場合）'!$BJ38,IF(IC$19&lt;='様式３（療養者名簿）（⑤の場合）'!$BK38,1,0),0),0)</f>
        <v>0</v>
      </c>
      <c r="ID33" s="365">
        <f>IF(ID$19-'様式３（療養者名簿）（⑤の場合）'!$BJ38+1&lt;=15,IF(ID$19&gt;='様式３（療養者名簿）（⑤の場合）'!$BJ38,IF(ID$19&lt;='様式３（療養者名簿）（⑤の場合）'!$BK38,1,0),0),0)</f>
        <v>0</v>
      </c>
      <c r="IE33" s="365">
        <f>IF(IE$19-'様式３（療養者名簿）（⑤の場合）'!$BJ38+1&lt;=15,IF(IE$19&gt;='様式３（療養者名簿）（⑤の場合）'!$BJ38,IF(IE$19&lt;='様式３（療養者名簿）（⑤の場合）'!$BK38,1,0),0),0)</f>
        <v>0</v>
      </c>
      <c r="IF33" s="365">
        <f>IF(IF$19-'様式３（療養者名簿）（⑤の場合）'!$BJ38+1&lt;=15,IF(IF$19&gt;='様式３（療養者名簿）（⑤の場合）'!$BJ38,IF(IF$19&lt;='様式３（療養者名簿）（⑤の場合）'!$BK38,1,0),0),0)</f>
        <v>0</v>
      </c>
      <c r="IG33" s="365">
        <f>IF(IG$19-'様式３（療養者名簿）（⑤の場合）'!$BJ38+1&lt;=15,IF(IG$19&gt;='様式３（療養者名簿）（⑤の場合）'!$BJ38,IF(IG$19&lt;='様式３（療養者名簿）（⑤の場合）'!$BK38,1,0),0),0)</f>
        <v>0</v>
      </c>
      <c r="IH33" s="365">
        <f>IF(IH$19-'様式３（療養者名簿）（⑤の場合）'!$BJ38+1&lt;=15,IF(IH$19&gt;='様式３（療養者名簿）（⑤の場合）'!$BJ38,IF(IH$19&lt;='様式３（療養者名簿）（⑤の場合）'!$BK38,1,0),0),0)</f>
        <v>0</v>
      </c>
      <c r="II33" s="365">
        <f>IF(II$19-'様式３（療養者名簿）（⑤の場合）'!$BJ38+1&lt;=15,IF(II$19&gt;='様式３（療養者名簿）（⑤の場合）'!$BJ38,IF(II$19&lt;='様式３（療養者名簿）（⑤の場合）'!$BK38,1,0),0),0)</f>
        <v>0</v>
      </c>
      <c r="IJ33" s="365">
        <f>IF(IJ$19-'様式３（療養者名簿）（⑤の場合）'!$BJ38+1&lt;=15,IF(IJ$19&gt;='様式３（療養者名簿）（⑤の場合）'!$BJ38,IF(IJ$19&lt;='様式３（療養者名簿）（⑤の場合）'!$BK38,1,0),0),0)</f>
        <v>0</v>
      </c>
      <c r="IK33" s="365">
        <f>IF(IK$19-'様式３（療養者名簿）（⑤の場合）'!$BJ38+1&lt;=15,IF(IK$19&gt;='様式３（療養者名簿）（⑤の場合）'!$BJ38,IF(IK$19&lt;='様式３（療養者名簿）（⑤の場合）'!$BK38,1,0),0),0)</f>
        <v>0</v>
      </c>
      <c r="IL33" s="365">
        <f>IF(IL$19-'様式３（療養者名簿）（⑤の場合）'!$BJ38+1&lt;=15,IF(IL$19&gt;='様式３（療養者名簿）（⑤の場合）'!$BJ38,IF(IL$19&lt;='様式３（療養者名簿）（⑤の場合）'!$BK38,1,0),0),0)</f>
        <v>0</v>
      </c>
      <c r="IM33" s="365">
        <f>IF(IM$19-'様式３（療養者名簿）（⑤の場合）'!$BJ38+1&lt;=15,IF(IM$19&gt;='様式３（療養者名簿）（⑤の場合）'!$BJ38,IF(IM$19&lt;='様式３（療養者名簿）（⑤の場合）'!$BK38,1,0),0),0)</f>
        <v>0</v>
      </c>
      <c r="IN33" s="365">
        <f>IF(IN$19-'様式３（療養者名簿）（⑤の場合）'!$BJ38+1&lt;=15,IF(IN$19&gt;='様式３（療養者名簿）（⑤の場合）'!$BJ38,IF(IN$19&lt;='様式３（療養者名簿）（⑤の場合）'!$BK38,1,0),0),0)</f>
        <v>0</v>
      </c>
      <c r="IO33" s="365">
        <f>IF(IO$19-'様式３（療養者名簿）（⑤の場合）'!$BJ38+1&lt;=15,IF(IO$19&gt;='様式３（療養者名簿）（⑤の場合）'!$BJ38,IF(IO$19&lt;='様式３（療養者名簿）（⑤の場合）'!$BK38,1,0),0),0)</f>
        <v>0</v>
      </c>
      <c r="IP33" s="365">
        <f>IF(IP$19-'様式３（療養者名簿）（⑤の場合）'!$BJ38+1&lt;=15,IF(IP$19&gt;='様式３（療養者名簿）（⑤の場合）'!$BJ38,IF(IP$19&lt;='様式３（療養者名簿）（⑤の場合）'!$BK38,1,0),0),0)</f>
        <v>0</v>
      </c>
      <c r="IQ33" s="365">
        <f>IF(IQ$19-'様式３（療養者名簿）（⑤の場合）'!$BJ38+1&lt;=15,IF(IQ$19&gt;='様式３（療養者名簿）（⑤の場合）'!$BJ38,IF(IQ$19&lt;='様式３（療養者名簿）（⑤の場合）'!$BK38,1,0),0),0)</f>
        <v>0</v>
      </c>
      <c r="IR33" s="365">
        <f>IF(IR$19-'様式３（療養者名簿）（⑤の場合）'!$BJ38+1&lt;=15,IF(IR$19&gt;='様式３（療養者名簿）（⑤の場合）'!$BJ38,IF(IR$19&lt;='様式３（療養者名簿）（⑤の場合）'!$BK38,1,0),0),0)</f>
        <v>0</v>
      </c>
      <c r="IS33" s="365">
        <f>IF(IS$19-'様式３（療養者名簿）（⑤の場合）'!$BJ38+1&lt;=15,IF(IS$19&gt;='様式３（療養者名簿）（⑤の場合）'!$BJ38,IF(IS$19&lt;='様式３（療養者名簿）（⑤の場合）'!$BK38,1,0),0),0)</f>
        <v>0</v>
      </c>
      <c r="IT33" s="365">
        <f>IF(IT$19-'様式３（療養者名簿）（⑤の場合）'!$BJ38+1&lt;=15,IF(IT$19&gt;='様式３（療養者名簿）（⑤の場合）'!$BJ38,IF(IT$19&lt;='様式３（療養者名簿）（⑤の場合）'!$BK38,1,0),0),0)</f>
        <v>0</v>
      </c>
      <c r="IU33" s="365">
        <f>IF(IU$19-'様式３（療養者名簿）（⑤の場合）'!$BJ38+1&lt;=15,IF(IU$19&gt;='様式３（療養者名簿）（⑤の場合）'!$BJ38,IF(IU$19&lt;='様式３（療養者名簿）（⑤の場合）'!$BK38,1,0),0),0)</f>
        <v>0</v>
      </c>
      <c r="IV33" s="365">
        <f>IF(IV$19-'様式３（療養者名簿）（⑤の場合）'!$BJ38+1&lt;=15,IF(IV$19&gt;='様式３（療養者名簿）（⑤の場合）'!$BJ38,IF(IV$19&lt;='様式３（療養者名簿）（⑤の場合）'!$BK38,1,0),0),0)</f>
        <v>0</v>
      </c>
      <c r="IW33" s="365">
        <f>IF(IW$19-'様式３（療養者名簿）（⑤の場合）'!$BJ38+1&lt;=15,IF(IW$19&gt;='様式３（療養者名簿）（⑤の場合）'!$BJ38,IF(IW$19&lt;='様式３（療養者名簿）（⑤の場合）'!$BK38,1,0),0),0)</f>
        <v>0</v>
      </c>
      <c r="IX33" s="365">
        <f>IF(IX$19-'様式３（療養者名簿）（⑤の場合）'!$BJ38+1&lt;=15,IF(IX$19&gt;='様式３（療養者名簿）（⑤の場合）'!$BJ38,IF(IX$19&lt;='様式３（療養者名簿）（⑤の場合）'!$BK38,1,0),0),0)</f>
        <v>0</v>
      </c>
      <c r="IY33" s="365">
        <f>IF(IY$19-'様式３（療養者名簿）（⑤の場合）'!$BJ38+1&lt;=15,IF(IY$19&gt;='様式３（療養者名簿）（⑤の場合）'!$BJ38,IF(IY$19&lt;='様式３（療養者名簿）（⑤の場合）'!$BK38,1,0),0),0)</f>
        <v>0</v>
      </c>
      <c r="IZ33" s="365">
        <f>IF(IZ$19-'様式３（療養者名簿）（⑤の場合）'!$BJ38+1&lt;=15,IF(IZ$19&gt;='様式３（療養者名簿）（⑤の場合）'!$BJ38,IF(IZ$19&lt;='様式３（療養者名簿）（⑤の場合）'!$BK38,1,0),0),0)</f>
        <v>0</v>
      </c>
      <c r="JA33" s="365">
        <f>IF(JA$19-'様式３（療養者名簿）（⑤の場合）'!$BJ38+1&lt;=15,IF(JA$19&gt;='様式３（療養者名簿）（⑤の場合）'!$BJ38,IF(JA$19&lt;='様式３（療養者名簿）（⑤の場合）'!$BK38,1,0),0),0)</f>
        <v>0</v>
      </c>
      <c r="JB33" s="365">
        <f>IF(JB$19-'様式３（療養者名簿）（⑤の場合）'!$BJ38+1&lt;=15,IF(JB$19&gt;='様式３（療養者名簿）（⑤の場合）'!$BJ38,IF(JB$19&lt;='様式３（療養者名簿）（⑤の場合）'!$BK38,1,0),0),0)</f>
        <v>0</v>
      </c>
      <c r="JC33" s="365">
        <f>IF(JC$19-'様式３（療養者名簿）（⑤の場合）'!$BJ38+1&lt;=15,IF(JC$19&gt;='様式３（療養者名簿）（⑤の場合）'!$BJ38,IF(JC$19&lt;='様式３（療養者名簿）（⑤の場合）'!$BK38,1,0),0),0)</f>
        <v>0</v>
      </c>
      <c r="JD33" s="365">
        <f>IF(JD$19-'様式３（療養者名簿）（⑤の場合）'!$BJ38+1&lt;=15,IF(JD$19&gt;='様式３（療養者名簿）（⑤の場合）'!$BJ38,IF(JD$19&lt;='様式３（療養者名簿）（⑤の場合）'!$BK38,1,0),0),0)</f>
        <v>0</v>
      </c>
      <c r="JE33" s="365">
        <f>IF(JE$19-'様式３（療養者名簿）（⑤の場合）'!$BJ38+1&lt;=15,IF(JE$19&gt;='様式３（療養者名簿）（⑤の場合）'!$BJ38,IF(JE$19&lt;='様式３（療養者名簿）（⑤の場合）'!$BK38,1,0),0),0)</f>
        <v>0</v>
      </c>
      <c r="JF33" s="365">
        <f>IF(JF$19-'様式３（療養者名簿）（⑤の場合）'!$BJ38+1&lt;=15,IF(JF$19&gt;='様式３（療養者名簿）（⑤の場合）'!$BJ38,IF(JF$19&lt;='様式３（療養者名簿）（⑤の場合）'!$BK38,1,0),0),0)</f>
        <v>0</v>
      </c>
      <c r="JG33" s="365">
        <f>IF(JG$19-'様式３（療養者名簿）（⑤の場合）'!$BJ38+1&lt;=15,IF(JG$19&gt;='様式３（療養者名簿）（⑤の場合）'!$BJ38,IF(JG$19&lt;='様式３（療養者名簿）（⑤の場合）'!$BK38,1,0),0),0)</f>
        <v>0</v>
      </c>
      <c r="JH33" s="365">
        <f>IF(JH$19-'様式３（療養者名簿）（⑤の場合）'!$BJ38+1&lt;=15,IF(JH$19&gt;='様式３（療養者名簿）（⑤の場合）'!$BJ38,IF(JH$19&lt;='様式３（療養者名簿）（⑤の場合）'!$BK38,1,0),0),0)</f>
        <v>0</v>
      </c>
      <c r="JI33" s="365">
        <f>IF(JI$19-'様式３（療養者名簿）（⑤の場合）'!$BJ38+1&lt;=15,IF(JI$19&gt;='様式３（療養者名簿）（⑤の場合）'!$BJ38,IF(JI$19&lt;='様式３（療養者名簿）（⑤の場合）'!$BK38,1,0),0),0)</f>
        <v>0</v>
      </c>
      <c r="JJ33" s="365">
        <f>IF(JJ$19-'様式３（療養者名簿）（⑤の場合）'!$BJ38+1&lt;=15,IF(JJ$19&gt;='様式３（療養者名簿）（⑤の場合）'!$BJ38,IF(JJ$19&lt;='様式３（療養者名簿）（⑤の場合）'!$BK38,1,0),0),0)</f>
        <v>0</v>
      </c>
      <c r="JK33" s="365">
        <f>IF(JK$19-'様式３（療養者名簿）（⑤の場合）'!$BJ38+1&lt;=15,IF(JK$19&gt;='様式３（療養者名簿）（⑤の場合）'!$BJ38,IF(JK$19&lt;='様式３（療養者名簿）（⑤の場合）'!$BK38,1,0),0),0)</f>
        <v>0</v>
      </c>
      <c r="JL33" s="365">
        <f>IF(JL$19-'様式３（療養者名簿）（⑤の場合）'!$BJ38+1&lt;=15,IF(JL$19&gt;='様式３（療養者名簿）（⑤の場合）'!$BJ38,IF(JL$19&lt;='様式３（療養者名簿）（⑤の場合）'!$BK38,1,0),0),0)</f>
        <v>0</v>
      </c>
      <c r="JM33" s="365">
        <f>IF(JM$19-'様式３（療養者名簿）（⑤の場合）'!$BJ38+1&lt;=15,IF(JM$19&gt;='様式３（療養者名簿）（⑤の場合）'!$BJ38,IF(JM$19&lt;='様式３（療養者名簿）（⑤の場合）'!$BK38,1,0),0),0)</f>
        <v>0</v>
      </c>
      <c r="JN33" s="365">
        <f>IF(JN$19-'様式３（療養者名簿）（⑤の場合）'!$BJ38+1&lt;=15,IF(JN$19&gt;='様式３（療養者名簿）（⑤の場合）'!$BJ38,IF(JN$19&lt;='様式３（療養者名簿）（⑤の場合）'!$BK38,1,0),0),0)</f>
        <v>0</v>
      </c>
      <c r="JO33" s="365">
        <f>IF(JO$19-'様式３（療養者名簿）（⑤の場合）'!$BJ38+1&lt;=15,IF(JO$19&gt;='様式３（療養者名簿）（⑤の場合）'!$BJ38,IF(JO$19&lt;='様式３（療養者名簿）（⑤の場合）'!$BK38,1,0),0),0)</f>
        <v>0</v>
      </c>
      <c r="JP33" s="365">
        <f>IF(JP$19-'様式３（療養者名簿）（⑤の場合）'!$BJ38+1&lt;=15,IF(JP$19&gt;='様式３（療養者名簿）（⑤の場合）'!$BJ38,IF(JP$19&lt;='様式３（療養者名簿）（⑤の場合）'!$BK38,1,0),0),0)</f>
        <v>0</v>
      </c>
      <c r="JQ33" s="365">
        <f>IF(JQ$19-'様式３（療養者名簿）（⑤の場合）'!$BJ38+1&lt;=15,IF(JQ$19&gt;='様式３（療養者名簿）（⑤の場合）'!$BJ38,IF(JQ$19&lt;='様式３（療養者名簿）（⑤の場合）'!$BK38,1,0),0),0)</f>
        <v>0</v>
      </c>
      <c r="JR33" s="365">
        <f>IF(JR$19-'様式３（療養者名簿）（⑤の場合）'!$BJ38+1&lt;=15,IF(JR$19&gt;='様式３（療養者名簿）（⑤の場合）'!$BJ38,IF(JR$19&lt;='様式３（療養者名簿）（⑤の場合）'!$BK38,1,0),0),0)</f>
        <v>0</v>
      </c>
      <c r="JS33" s="365">
        <f>IF(JS$19-'様式３（療養者名簿）（⑤の場合）'!$BJ38+1&lt;=15,IF(JS$19&gt;='様式３（療養者名簿）（⑤の場合）'!$BJ38,IF(JS$19&lt;='様式３（療養者名簿）（⑤の場合）'!$BK38,1,0),0),0)</f>
        <v>0</v>
      </c>
      <c r="JT33" s="365">
        <f>IF(JT$19-'様式３（療養者名簿）（⑤の場合）'!$BJ38+1&lt;=15,IF(JT$19&gt;='様式３（療養者名簿）（⑤の場合）'!$BJ38,IF(JT$19&lt;='様式３（療養者名簿）（⑤の場合）'!$BK38,1,0),0),0)</f>
        <v>0</v>
      </c>
      <c r="JU33" s="365">
        <f>IF(JU$19-'様式３（療養者名簿）（⑤の場合）'!$BJ38+1&lt;=15,IF(JU$19&gt;='様式３（療養者名簿）（⑤の場合）'!$BJ38,IF(JU$19&lt;='様式３（療養者名簿）（⑤の場合）'!$BK38,1,0),0),0)</f>
        <v>0</v>
      </c>
      <c r="JV33" s="365">
        <f>IF(JV$19-'様式３（療養者名簿）（⑤の場合）'!$BJ38+1&lt;=15,IF(JV$19&gt;='様式３（療養者名簿）（⑤の場合）'!$BJ38,IF(JV$19&lt;='様式３（療養者名簿）（⑤の場合）'!$BK38,1,0),0),0)</f>
        <v>0</v>
      </c>
      <c r="JW33" s="365">
        <f>IF(JW$19-'様式３（療養者名簿）（⑤の場合）'!$BJ38+1&lt;=15,IF(JW$19&gt;='様式３（療養者名簿）（⑤の場合）'!$BJ38,IF(JW$19&lt;='様式３（療養者名簿）（⑤の場合）'!$BK38,1,0),0),0)</f>
        <v>0</v>
      </c>
      <c r="JX33" s="365">
        <f>IF(JX$19-'様式３（療養者名簿）（⑤の場合）'!$BJ38+1&lt;=15,IF(JX$19&gt;='様式３（療養者名簿）（⑤の場合）'!$BJ38,IF(JX$19&lt;='様式３（療養者名簿）（⑤の場合）'!$BK38,1,0),0),0)</f>
        <v>0</v>
      </c>
      <c r="JY33" s="365">
        <f>IF(JY$19-'様式３（療養者名簿）（⑤の場合）'!$BJ38+1&lt;=15,IF(JY$19&gt;='様式３（療養者名簿）（⑤の場合）'!$BJ38,IF(JY$19&lt;='様式３（療養者名簿）（⑤の場合）'!$BK38,1,0),0),0)</f>
        <v>0</v>
      </c>
      <c r="JZ33" s="365">
        <f>IF(JZ$19-'様式３（療養者名簿）（⑤の場合）'!$BJ38+1&lt;=15,IF(JZ$19&gt;='様式３（療養者名簿）（⑤の場合）'!$BJ38,IF(JZ$19&lt;='様式３（療養者名簿）（⑤の場合）'!$BK38,1,0),0),0)</f>
        <v>0</v>
      </c>
      <c r="KA33" s="365">
        <f>IF(KA$19-'様式３（療養者名簿）（⑤の場合）'!$BJ38+1&lt;=15,IF(KA$19&gt;='様式３（療養者名簿）（⑤の場合）'!$BJ38,IF(KA$19&lt;='様式３（療養者名簿）（⑤の場合）'!$BK38,1,0),0),0)</f>
        <v>0</v>
      </c>
      <c r="KB33" s="365">
        <f>IF(KB$19-'様式３（療養者名簿）（⑤の場合）'!$BJ38+1&lt;=15,IF(KB$19&gt;='様式３（療養者名簿）（⑤の場合）'!$BJ38,IF(KB$19&lt;='様式３（療養者名簿）（⑤の場合）'!$BK38,1,0),0),0)</f>
        <v>0</v>
      </c>
      <c r="KC33" s="365">
        <f>IF(KC$19-'様式３（療養者名簿）（⑤の場合）'!$BJ38+1&lt;=15,IF(KC$19&gt;='様式３（療養者名簿）（⑤の場合）'!$BJ38,IF(KC$19&lt;='様式３（療養者名簿）（⑤の場合）'!$BK38,1,0),0),0)</f>
        <v>0</v>
      </c>
      <c r="KD33" s="365">
        <f>IF(KD$19-'様式３（療養者名簿）（⑤の場合）'!$BJ38+1&lt;=15,IF(KD$19&gt;='様式３（療養者名簿）（⑤の場合）'!$BJ38,IF(KD$19&lt;='様式３（療養者名簿）（⑤の場合）'!$BK38,1,0),0),0)</f>
        <v>0</v>
      </c>
      <c r="KE33" s="365">
        <f>IF(KE$19-'様式３（療養者名簿）（⑤の場合）'!$BJ38+1&lt;=15,IF(KE$19&gt;='様式３（療養者名簿）（⑤の場合）'!$BJ38,IF(KE$19&lt;='様式３（療養者名簿）（⑤の場合）'!$BK38,1,0),0),0)</f>
        <v>0</v>
      </c>
      <c r="KF33" s="365">
        <f>IF(KF$19-'様式３（療養者名簿）（⑤の場合）'!$BJ38+1&lt;=15,IF(KF$19&gt;='様式３（療養者名簿）（⑤の場合）'!$BJ38,IF(KF$19&lt;='様式３（療養者名簿）（⑤の場合）'!$BK38,1,0),0),0)</f>
        <v>0</v>
      </c>
      <c r="KG33" s="365">
        <f>IF(KG$19-'様式３（療養者名簿）（⑤の場合）'!$BJ38+1&lt;=15,IF(KG$19&gt;='様式３（療養者名簿）（⑤の場合）'!$BJ38,IF(KG$19&lt;='様式３（療養者名簿）（⑤の場合）'!$BK38,1,0),0),0)</f>
        <v>0</v>
      </c>
      <c r="KH33" s="365">
        <f>IF(KH$19-'様式３（療養者名簿）（⑤の場合）'!$BJ38+1&lt;=15,IF(KH$19&gt;='様式３（療養者名簿）（⑤の場合）'!$BJ38,IF(KH$19&lt;='様式３（療養者名簿）（⑤の場合）'!$BK38,1,0),0),0)</f>
        <v>0</v>
      </c>
      <c r="KI33" s="365">
        <f>IF(KI$19-'様式３（療養者名簿）（⑤の場合）'!$BJ38+1&lt;=15,IF(KI$19&gt;='様式３（療養者名簿）（⑤の場合）'!$BJ38,IF(KI$19&lt;='様式３（療養者名簿）（⑤の場合）'!$BK38,1,0),0),0)</f>
        <v>0</v>
      </c>
      <c r="KJ33" s="365">
        <f>IF(KJ$19-'様式３（療養者名簿）（⑤の場合）'!$BJ38+1&lt;=15,IF(KJ$19&gt;='様式３（療養者名簿）（⑤の場合）'!$BJ38,IF(KJ$19&lt;='様式３（療養者名簿）（⑤の場合）'!$BK38,1,0),0),0)</f>
        <v>0</v>
      </c>
      <c r="KK33" s="365">
        <f>IF(KK$19-'様式３（療養者名簿）（⑤の場合）'!$BJ38+1&lt;=15,IF(KK$19&gt;='様式３（療養者名簿）（⑤の場合）'!$BJ38,IF(KK$19&lt;='様式３（療養者名簿）（⑤の場合）'!$BK38,1,0),0),0)</f>
        <v>0</v>
      </c>
      <c r="KL33" s="365">
        <f>IF(KL$19-'様式３（療養者名簿）（⑤の場合）'!$BJ38+1&lt;=15,IF(KL$19&gt;='様式３（療養者名簿）（⑤の場合）'!$BJ38,IF(KL$19&lt;='様式３（療養者名簿）（⑤の場合）'!$BK38,1,0),0),0)</f>
        <v>0</v>
      </c>
      <c r="KM33" s="365">
        <f>IF(KM$19-'様式３（療養者名簿）（⑤の場合）'!$BJ38+1&lt;=15,IF(KM$19&gt;='様式３（療養者名簿）（⑤の場合）'!$BJ38,IF(KM$19&lt;='様式３（療養者名簿）（⑤の場合）'!$BK38,1,0),0),0)</f>
        <v>0</v>
      </c>
      <c r="KN33" s="365">
        <f>IF(KN$19-'様式３（療養者名簿）（⑤の場合）'!$BJ38+1&lt;=15,IF(KN$19&gt;='様式３（療養者名簿）（⑤の場合）'!$BJ38,IF(KN$19&lt;='様式３（療養者名簿）（⑤の場合）'!$BK38,1,0),0),0)</f>
        <v>0</v>
      </c>
      <c r="KO33" s="365">
        <f>IF(KO$19-'様式３（療養者名簿）（⑤の場合）'!$BJ38+1&lt;=15,IF(KO$19&gt;='様式３（療養者名簿）（⑤の場合）'!$BJ38,IF(KO$19&lt;='様式３（療養者名簿）（⑤の場合）'!$BK38,1,0),0),0)</f>
        <v>0</v>
      </c>
      <c r="KP33" s="365">
        <f>IF(KP$19-'様式３（療養者名簿）（⑤の場合）'!$BJ38+1&lt;=15,IF(KP$19&gt;='様式３（療養者名簿）（⑤の場合）'!$BJ38,IF(KP$19&lt;='様式３（療養者名簿）（⑤の場合）'!$BK38,1,0),0),0)</f>
        <v>0</v>
      </c>
      <c r="KQ33" s="365">
        <f>IF(KQ$19-'様式３（療養者名簿）（⑤の場合）'!$BJ38+1&lt;=15,IF(KQ$19&gt;='様式３（療養者名簿）（⑤の場合）'!$BJ38,IF(KQ$19&lt;='様式３（療養者名簿）（⑤の場合）'!$BK38,1,0),0),0)</f>
        <v>0</v>
      </c>
      <c r="KR33" s="365">
        <f>IF(KR$19-'様式３（療養者名簿）（⑤の場合）'!$BJ38+1&lt;=15,IF(KR$19&gt;='様式３（療養者名簿）（⑤の場合）'!$BJ38,IF(KR$19&lt;='様式３（療養者名簿）（⑤の場合）'!$BK38,1,0),0),0)</f>
        <v>0</v>
      </c>
      <c r="KS33" s="365">
        <f>IF(KS$19-'様式３（療養者名簿）（⑤の場合）'!$BJ38+1&lt;=15,IF(KS$19&gt;='様式３（療養者名簿）（⑤の場合）'!$BJ38,IF(KS$19&lt;='様式３（療養者名簿）（⑤の場合）'!$BK38,1,0),0),0)</f>
        <v>0</v>
      </c>
      <c r="KT33" s="365">
        <f>IF(KT$19-'様式３（療養者名簿）（⑤の場合）'!$BJ38+1&lt;=15,IF(KT$19&gt;='様式３（療養者名簿）（⑤の場合）'!$BJ38,IF(KT$19&lt;='様式３（療養者名簿）（⑤の場合）'!$BK38,1,0),0),0)</f>
        <v>0</v>
      </c>
      <c r="KU33" s="365">
        <f>IF(KU$19-'様式３（療養者名簿）（⑤の場合）'!$BJ38+1&lt;=15,IF(KU$19&gt;='様式３（療養者名簿）（⑤の場合）'!$BJ38,IF(KU$19&lt;='様式３（療養者名簿）（⑤の場合）'!$BK38,1,0),0),0)</f>
        <v>0</v>
      </c>
      <c r="KV33" s="365">
        <f>IF(KV$19-'様式３（療養者名簿）（⑤の場合）'!$BJ38+1&lt;=15,IF(KV$19&gt;='様式３（療養者名簿）（⑤の場合）'!$BJ38,IF(KV$19&lt;='様式３（療養者名簿）（⑤の場合）'!$BK38,1,0),0),0)</f>
        <v>0</v>
      </c>
      <c r="KW33" s="365">
        <f>IF(KW$19-'様式３（療養者名簿）（⑤の場合）'!$BJ38+1&lt;=15,IF(KW$19&gt;='様式３（療養者名簿）（⑤の場合）'!$BJ38,IF(KW$19&lt;='様式３（療養者名簿）（⑤の場合）'!$BK38,1,0),0),0)</f>
        <v>0</v>
      </c>
      <c r="KX33" s="365">
        <f>IF(KX$19-'様式３（療養者名簿）（⑤の場合）'!$BJ38+1&lt;=15,IF(KX$19&gt;='様式３（療養者名簿）（⑤の場合）'!$BJ38,IF(KX$19&lt;='様式３（療養者名簿）（⑤の場合）'!$BK38,1,0),0),0)</f>
        <v>0</v>
      </c>
      <c r="KY33" s="365">
        <f>IF(KY$19-'様式３（療養者名簿）（⑤の場合）'!$BJ38+1&lt;=15,IF(KY$19&gt;='様式３（療養者名簿）（⑤の場合）'!$BJ38,IF(KY$19&lt;='様式３（療養者名簿）（⑤の場合）'!$BK38,1,0),0),0)</f>
        <v>0</v>
      </c>
      <c r="KZ33" s="365">
        <f>IF(KZ$19-'様式３（療養者名簿）（⑤の場合）'!$BJ38+1&lt;=15,IF(KZ$19&gt;='様式３（療養者名簿）（⑤の場合）'!$BJ38,IF(KZ$19&lt;='様式３（療養者名簿）（⑤の場合）'!$BK38,1,0),0),0)</f>
        <v>0</v>
      </c>
      <c r="LA33" s="365">
        <f>IF(LA$19-'様式３（療養者名簿）（⑤の場合）'!$BJ38+1&lt;=15,IF(LA$19&gt;='様式３（療養者名簿）（⑤の場合）'!$BJ38,IF(LA$19&lt;='様式３（療養者名簿）（⑤の場合）'!$BK38,1,0),0),0)</f>
        <v>0</v>
      </c>
      <c r="LB33" s="365">
        <f>IF(LB$19-'様式３（療養者名簿）（⑤の場合）'!$BJ38+1&lt;=15,IF(LB$19&gt;='様式３（療養者名簿）（⑤の場合）'!$BJ38,IF(LB$19&lt;='様式３（療養者名簿）（⑤の場合）'!$BK38,1,0),0),0)</f>
        <v>0</v>
      </c>
      <c r="LC33" s="365">
        <f>IF(LC$19-'様式３（療養者名簿）（⑤の場合）'!$BJ38+1&lt;=15,IF(LC$19&gt;='様式３（療養者名簿）（⑤の場合）'!$BJ38,IF(LC$19&lt;='様式３（療養者名簿）（⑤の場合）'!$BK38,1,0),0),0)</f>
        <v>0</v>
      </c>
      <c r="LD33" s="365">
        <f>IF(LD$19-'様式３（療養者名簿）（⑤の場合）'!$BJ38+1&lt;=15,IF(LD$19&gt;='様式３（療養者名簿）（⑤の場合）'!$BJ38,IF(LD$19&lt;='様式３（療養者名簿）（⑤の場合）'!$BK38,1,0),0),0)</f>
        <v>0</v>
      </c>
      <c r="LE33" s="365">
        <f>IF(LE$19-'様式３（療養者名簿）（⑤の場合）'!$BJ38+1&lt;=15,IF(LE$19&gt;='様式３（療養者名簿）（⑤の場合）'!$BJ38,IF(LE$19&lt;='様式３（療養者名簿）（⑤の場合）'!$BK38,1,0),0),0)</f>
        <v>0</v>
      </c>
      <c r="LF33" s="365">
        <f>IF(LF$19-'様式３（療養者名簿）（⑤の場合）'!$BJ38+1&lt;=15,IF(LF$19&gt;='様式３（療養者名簿）（⑤の場合）'!$BJ38,IF(LF$19&lt;='様式３（療養者名簿）（⑤の場合）'!$BK38,1,0),0),0)</f>
        <v>0</v>
      </c>
      <c r="LG33" s="365">
        <f>IF(LG$19-'様式３（療養者名簿）（⑤の場合）'!$BJ38+1&lt;=15,IF(LG$19&gt;='様式３（療養者名簿）（⑤の場合）'!$BJ38,IF(LG$19&lt;='様式３（療養者名簿）（⑤の場合）'!$BK38,1,0),0),0)</f>
        <v>0</v>
      </c>
      <c r="LH33" s="365">
        <f>IF(LH$19-'様式３（療養者名簿）（⑤の場合）'!$BJ38+1&lt;=15,IF(LH$19&gt;='様式３（療養者名簿）（⑤の場合）'!$BJ38,IF(LH$19&lt;='様式３（療養者名簿）（⑤の場合）'!$BK38,1,0),0),0)</f>
        <v>0</v>
      </c>
      <c r="LI33" s="365">
        <f>IF(LI$19-'様式３（療養者名簿）（⑤の場合）'!$BJ38+1&lt;=15,IF(LI$19&gt;='様式３（療養者名簿）（⑤の場合）'!$BJ38,IF(LI$19&lt;='様式３（療養者名簿）（⑤の場合）'!$BK38,1,0),0),0)</f>
        <v>0</v>
      </c>
      <c r="LJ33" s="365">
        <f>IF(LJ$19-'様式３（療養者名簿）（⑤の場合）'!$BJ38+1&lt;=15,IF(LJ$19&gt;='様式３（療養者名簿）（⑤の場合）'!$BJ38,IF(LJ$19&lt;='様式３（療養者名簿）（⑤の場合）'!$BK38,1,0),0),0)</f>
        <v>0</v>
      </c>
      <c r="LK33" s="365">
        <f>IF(LK$19-'様式３（療養者名簿）（⑤の場合）'!$BJ38+1&lt;=15,IF(LK$19&gt;='様式３（療養者名簿）（⑤の場合）'!$BJ38,IF(LK$19&lt;='様式３（療養者名簿）（⑤の場合）'!$BK38,1,0),0),0)</f>
        <v>0</v>
      </c>
      <c r="LL33" s="365">
        <f>IF(LL$19-'様式３（療養者名簿）（⑤の場合）'!$BJ38+1&lt;=15,IF(LL$19&gt;='様式３（療養者名簿）（⑤の場合）'!$BJ38,IF(LL$19&lt;='様式３（療養者名簿）（⑤の場合）'!$BK38,1,0),0),0)</f>
        <v>0</v>
      </c>
      <c r="LM33" s="365">
        <f>IF(LM$19-'様式３（療養者名簿）（⑤の場合）'!$BJ38+1&lt;=15,IF(LM$19&gt;='様式３（療養者名簿）（⑤の場合）'!$BJ38,IF(LM$19&lt;='様式３（療養者名簿）（⑤の場合）'!$BK38,1,0),0),0)</f>
        <v>0</v>
      </c>
      <c r="LN33" s="365">
        <f>IF(LN$19-'様式３（療養者名簿）（⑤の場合）'!$BJ38+1&lt;=15,IF(LN$19&gt;='様式３（療養者名簿）（⑤の場合）'!$BJ38,IF(LN$19&lt;='様式３（療養者名簿）（⑤の場合）'!$BK38,1,0),0),0)</f>
        <v>0</v>
      </c>
      <c r="LO33" s="365">
        <f>IF(LO$19-'様式３（療養者名簿）（⑤の場合）'!$BJ38+1&lt;=15,IF(LO$19&gt;='様式３（療養者名簿）（⑤の場合）'!$BJ38,IF(LO$19&lt;='様式３（療養者名簿）（⑤の場合）'!$BK38,1,0),0),0)</f>
        <v>0</v>
      </c>
      <c r="LP33" s="365">
        <f>IF(LP$19-'様式３（療養者名簿）（⑤の場合）'!$BJ38+1&lt;=15,IF(LP$19&gt;='様式３（療養者名簿）（⑤の場合）'!$BJ38,IF(LP$19&lt;='様式３（療養者名簿）（⑤の場合）'!$BK38,1,0),0),0)</f>
        <v>0</v>
      </c>
      <c r="LQ33" s="365">
        <f>IF(LQ$19-'様式３（療養者名簿）（⑤の場合）'!$BJ38+1&lt;=15,IF(LQ$19&gt;='様式３（療養者名簿）（⑤の場合）'!$BJ38,IF(LQ$19&lt;='様式３（療養者名簿）（⑤の場合）'!$BK38,1,0),0),0)</f>
        <v>0</v>
      </c>
      <c r="LR33" s="365">
        <f>IF(LR$19-'様式３（療養者名簿）（⑤の場合）'!$BJ38+1&lt;=15,IF(LR$19&gt;='様式３（療養者名簿）（⑤の場合）'!$BJ38,IF(LR$19&lt;='様式３（療養者名簿）（⑤の場合）'!$BK38,1,0),0),0)</f>
        <v>0</v>
      </c>
      <c r="LS33" s="365">
        <f>IF(LS$19-'様式３（療養者名簿）（⑤の場合）'!$BJ38+1&lt;=15,IF(LS$19&gt;='様式３（療養者名簿）（⑤の場合）'!$BJ38,IF(LS$19&lt;='様式３（療養者名簿）（⑤の場合）'!$BK38,1,0),0),0)</f>
        <v>0</v>
      </c>
      <c r="LT33" s="365">
        <f>IF(LT$19-'様式３（療養者名簿）（⑤の場合）'!$BJ38+1&lt;=15,IF(LT$19&gt;='様式３（療養者名簿）（⑤の場合）'!$BJ38,IF(LT$19&lt;='様式３（療養者名簿）（⑤の場合）'!$BK38,1,0),0),0)</f>
        <v>0</v>
      </c>
      <c r="LU33" s="365">
        <f>IF(LU$19-'様式３（療養者名簿）（⑤の場合）'!$BJ38+1&lt;=15,IF(LU$19&gt;='様式３（療養者名簿）（⑤の場合）'!$BJ38,IF(LU$19&lt;='様式３（療養者名簿）（⑤の場合）'!$BK38,1,0),0),0)</f>
        <v>0</v>
      </c>
      <c r="LV33" s="365">
        <f>IF(LV$19-'様式３（療養者名簿）（⑤の場合）'!$BJ38+1&lt;=15,IF(LV$19&gt;='様式３（療養者名簿）（⑤の場合）'!$BJ38,IF(LV$19&lt;='様式３（療養者名簿）（⑤の場合）'!$BK38,1,0),0),0)</f>
        <v>0</v>
      </c>
      <c r="LW33" s="365">
        <f>IF(LW$19-'様式３（療養者名簿）（⑤の場合）'!$BJ38+1&lt;=15,IF(LW$19&gt;='様式３（療養者名簿）（⑤の場合）'!$BJ38,IF(LW$19&lt;='様式３（療養者名簿）（⑤の場合）'!$BK38,1,0),0),0)</f>
        <v>0</v>
      </c>
      <c r="LX33" s="365">
        <f>IF(LX$19-'様式３（療養者名簿）（⑤の場合）'!$BJ38+1&lt;=15,IF(LX$19&gt;='様式３（療養者名簿）（⑤の場合）'!$BJ38,IF(LX$19&lt;='様式３（療養者名簿）（⑤の場合）'!$BK38,1,0),0),0)</f>
        <v>0</v>
      </c>
      <c r="LY33" s="365">
        <f>IF(LY$19-'様式３（療養者名簿）（⑤の場合）'!$BJ38+1&lt;=15,IF(LY$19&gt;='様式３（療養者名簿）（⑤の場合）'!$BJ38,IF(LY$19&lt;='様式３（療養者名簿）（⑤の場合）'!$BK38,1,0),0),0)</f>
        <v>0</v>
      </c>
      <c r="LZ33" s="365">
        <f>IF(LZ$19-'様式３（療養者名簿）（⑤の場合）'!$BJ38+1&lt;=15,IF(LZ$19&gt;='様式３（療養者名簿）（⑤の場合）'!$BJ38,IF(LZ$19&lt;='様式３（療養者名簿）（⑤の場合）'!$BK38,1,0),0),0)</f>
        <v>0</v>
      </c>
      <c r="MA33" s="365">
        <f>IF(MA$19-'様式３（療養者名簿）（⑤の場合）'!$BJ38+1&lt;=15,IF(MA$19&gt;='様式３（療養者名簿）（⑤の場合）'!$BJ38,IF(MA$19&lt;='様式３（療養者名簿）（⑤の場合）'!$BK38,1,0),0),0)</f>
        <v>0</v>
      </c>
      <c r="MB33" s="365">
        <f>IF(MB$19-'様式３（療養者名簿）（⑤の場合）'!$BJ38+1&lt;=15,IF(MB$19&gt;='様式３（療養者名簿）（⑤の場合）'!$BJ38,IF(MB$19&lt;='様式３（療養者名簿）（⑤の場合）'!$BK38,1,0),0),0)</f>
        <v>0</v>
      </c>
      <c r="MC33" s="365">
        <f>IF(MC$19-'様式３（療養者名簿）（⑤の場合）'!$BJ38+1&lt;=15,IF(MC$19&gt;='様式３（療養者名簿）（⑤の場合）'!$BJ38,IF(MC$19&lt;='様式３（療養者名簿）（⑤の場合）'!$BK38,1,0),0),0)</f>
        <v>0</v>
      </c>
      <c r="MD33" s="365">
        <f>IF(MD$19-'様式３（療養者名簿）（⑤の場合）'!$BJ38+1&lt;=15,IF(MD$19&gt;='様式３（療養者名簿）（⑤の場合）'!$BJ38,IF(MD$19&lt;='様式３（療養者名簿）（⑤の場合）'!$BK38,1,0),0),0)</f>
        <v>0</v>
      </c>
      <c r="ME33" s="365">
        <f>IF(ME$19-'様式３（療養者名簿）（⑤の場合）'!$BJ38+1&lt;=15,IF(ME$19&gt;='様式３（療養者名簿）（⑤の場合）'!$BJ38,IF(ME$19&lt;='様式３（療養者名簿）（⑤の場合）'!$BK38,1,0),0),0)</f>
        <v>0</v>
      </c>
      <c r="MF33" s="365">
        <f>IF(MF$19-'様式３（療養者名簿）（⑤の場合）'!$BJ38+1&lt;=15,IF(MF$19&gt;='様式３（療養者名簿）（⑤の場合）'!$BJ38,IF(MF$19&lt;='様式３（療養者名簿）（⑤の場合）'!$BK38,1,0),0),0)</f>
        <v>0</v>
      </c>
      <c r="MG33" s="365">
        <f>IF(MG$19-'様式３（療養者名簿）（⑤の場合）'!$BJ38+1&lt;=15,IF(MG$19&gt;='様式３（療養者名簿）（⑤の場合）'!$BJ38,IF(MG$19&lt;='様式３（療養者名簿）（⑤の場合）'!$BK38,1,0),0),0)</f>
        <v>0</v>
      </c>
      <c r="MH33" s="365">
        <f>IF(MH$19-'様式３（療養者名簿）（⑤の場合）'!$BJ38+1&lt;=15,IF(MH$19&gt;='様式３（療養者名簿）（⑤の場合）'!$BJ38,IF(MH$19&lt;='様式３（療養者名簿）（⑤の場合）'!$BK38,1,0),0),0)</f>
        <v>0</v>
      </c>
      <c r="MI33" s="365">
        <f>IF(MI$19-'様式３（療養者名簿）（⑤の場合）'!$BJ38+1&lt;=15,IF(MI$19&gt;='様式３（療養者名簿）（⑤の場合）'!$BJ38,IF(MI$19&lt;='様式３（療養者名簿）（⑤の場合）'!$BK38,1,0),0),0)</f>
        <v>0</v>
      </c>
      <c r="MJ33" s="365">
        <f>IF(MJ$19-'様式３（療養者名簿）（⑤の場合）'!$BJ38+1&lt;=15,IF(MJ$19&gt;='様式３（療養者名簿）（⑤の場合）'!$BJ38,IF(MJ$19&lt;='様式３（療養者名簿）（⑤の場合）'!$BK38,1,0),0),0)</f>
        <v>0</v>
      </c>
      <c r="MK33" s="365">
        <f>IF(MK$19-'様式３（療養者名簿）（⑤の場合）'!$BJ38+1&lt;=15,IF(MK$19&gt;='様式３（療養者名簿）（⑤の場合）'!$BJ38,IF(MK$19&lt;='様式３（療養者名簿）（⑤の場合）'!$BK38,1,0),0),0)</f>
        <v>0</v>
      </c>
      <c r="ML33" s="365">
        <f>IF(ML$19-'様式３（療養者名簿）（⑤の場合）'!$BJ38+1&lt;=15,IF(ML$19&gt;='様式３（療養者名簿）（⑤の場合）'!$BJ38,IF(ML$19&lt;='様式３（療養者名簿）（⑤の場合）'!$BK38,1,0),0),0)</f>
        <v>0</v>
      </c>
      <c r="MM33" s="365">
        <f>IF(MM$19-'様式３（療養者名簿）（⑤の場合）'!$BJ38+1&lt;=15,IF(MM$19&gt;='様式３（療養者名簿）（⑤の場合）'!$BJ38,IF(MM$19&lt;='様式３（療養者名簿）（⑤の場合）'!$BK38,1,0),0),0)</f>
        <v>0</v>
      </c>
      <c r="MN33" s="365">
        <f>IF(MN$19-'様式３（療養者名簿）（⑤の場合）'!$BJ38+1&lt;=15,IF(MN$19&gt;='様式３（療養者名簿）（⑤の場合）'!$BJ38,IF(MN$19&lt;='様式３（療養者名簿）（⑤の場合）'!$BK38,1,0),0),0)</f>
        <v>0</v>
      </c>
      <c r="MO33" s="365">
        <f>IF(MO$19-'様式３（療養者名簿）（⑤の場合）'!$BJ38+1&lt;=15,IF(MO$19&gt;='様式３（療養者名簿）（⑤の場合）'!$BJ38,IF(MO$19&lt;='様式３（療養者名簿）（⑤の場合）'!$BK38,1,0),0),0)</f>
        <v>0</v>
      </c>
      <c r="MP33" s="365">
        <f>IF(MP$19-'様式３（療養者名簿）（⑤の場合）'!$BJ38+1&lt;=15,IF(MP$19&gt;='様式３（療養者名簿）（⑤の場合）'!$BJ38,IF(MP$19&lt;='様式３（療養者名簿）（⑤の場合）'!$BK38,1,0),0),0)</f>
        <v>0</v>
      </c>
      <c r="MQ33" s="365">
        <f>IF(MQ$19-'様式３（療養者名簿）（⑤の場合）'!$BJ38+1&lt;=15,IF(MQ$19&gt;='様式３（療養者名簿）（⑤の場合）'!$BJ38,IF(MQ$19&lt;='様式３（療養者名簿）（⑤の場合）'!$BK38,1,0),0),0)</f>
        <v>0</v>
      </c>
      <c r="MR33" s="365">
        <f>IF(MR$19-'様式３（療養者名簿）（⑤の場合）'!$BJ38+1&lt;=15,IF(MR$19&gt;='様式３（療養者名簿）（⑤の場合）'!$BJ38,IF(MR$19&lt;='様式３（療養者名簿）（⑤の場合）'!$BK38,1,0),0),0)</f>
        <v>0</v>
      </c>
      <c r="MS33" s="365">
        <f>IF(MS$19-'様式３（療養者名簿）（⑤の場合）'!$BJ38+1&lt;=15,IF(MS$19&gt;='様式３（療養者名簿）（⑤の場合）'!$BJ38,IF(MS$19&lt;='様式３（療養者名簿）（⑤の場合）'!$BK38,1,0),0),0)</f>
        <v>0</v>
      </c>
      <c r="MT33" s="365">
        <f>IF(MT$19-'様式３（療養者名簿）（⑤の場合）'!$BJ38+1&lt;=15,IF(MT$19&gt;='様式３（療養者名簿）（⑤の場合）'!$BJ38,IF(MT$19&lt;='様式３（療養者名簿）（⑤の場合）'!$BK38,1,0),0),0)</f>
        <v>0</v>
      </c>
      <c r="MU33" s="365">
        <f>IF(MU$19-'様式３（療養者名簿）（⑤の場合）'!$BJ38+1&lt;=15,IF(MU$19&gt;='様式３（療養者名簿）（⑤の場合）'!$BJ38,IF(MU$19&lt;='様式３（療養者名簿）（⑤の場合）'!$BK38,1,0),0),0)</f>
        <v>0</v>
      </c>
      <c r="MV33" s="365">
        <f>IF(MV$19-'様式３（療養者名簿）（⑤の場合）'!$BJ38+1&lt;=15,IF(MV$19&gt;='様式３（療養者名簿）（⑤の場合）'!$BJ38,IF(MV$19&lt;='様式３（療養者名簿）（⑤の場合）'!$BK38,1,0),0),0)</f>
        <v>0</v>
      </c>
      <c r="MW33" s="365">
        <f>IF(MW$19-'様式３（療養者名簿）（⑤の場合）'!$BJ38+1&lt;=15,IF(MW$19&gt;='様式３（療養者名簿）（⑤の場合）'!$BJ38,IF(MW$19&lt;='様式３（療養者名簿）（⑤の場合）'!$BK38,1,0),0),0)</f>
        <v>0</v>
      </c>
      <c r="MX33" s="365">
        <f>IF(MX$19-'様式３（療養者名簿）（⑤の場合）'!$BJ38+1&lt;=15,IF(MX$19&gt;='様式３（療養者名簿）（⑤の場合）'!$BJ38,IF(MX$19&lt;='様式３（療養者名簿）（⑤の場合）'!$BK38,1,0),0),0)</f>
        <v>0</v>
      </c>
      <c r="MY33" s="365">
        <f>IF(MY$19-'様式３（療養者名簿）（⑤の場合）'!$BJ38+1&lt;=15,IF(MY$19&gt;='様式３（療養者名簿）（⑤の場合）'!$BJ38,IF(MY$19&lt;='様式３（療養者名簿）（⑤の場合）'!$BK38,1,0),0),0)</f>
        <v>0</v>
      </c>
      <c r="MZ33" s="365">
        <f>IF(MZ$19-'様式３（療養者名簿）（⑤の場合）'!$BJ38+1&lt;=15,IF(MZ$19&gt;='様式３（療養者名簿）（⑤の場合）'!$BJ38,IF(MZ$19&lt;='様式３（療養者名簿）（⑤の場合）'!$BK38,1,0),0),0)</f>
        <v>0</v>
      </c>
      <c r="NA33" s="365">
        <f>IF(NA$19-'様式３（療養者名簿）（⑤の場合）'!$BJ38+1&lt;=15,IF(NA$19&gt;='様式３（療養者名簿）（⑤の場合）'!$BJ38,IF(NA$19&lt;='様式３（療養者名簿）（⑤の場合）'!$BK38,1,0),0),0)</f>
        <v>0</v>
      </c>
      <c r="NB33" s="365">
        <f>IF(NB$19-'様式３（療養者名簿）（⑤の場合）'!$BJ38+1&lt;=15,IF(NB$19&gt;='様式３（療養者名簿）（⑤の場合）'!$BJ38,IF(NB$19&lt;='様式３（療養者名簿）（⑤の場合）'!$BK38,1,0),0),0)</f>
        <v>0</v>
      </c>
      <c r="NC33" s="248">
        <f>IF(NC$19-'様式３（療養者名簿）（⑤の場合）'!$BJ38+1&lt;=15,IF(NC$19&gt;='様式３（療養者名簿）（⑤の場合）'!$BJ38,IF(NC$19&lt;='様式３（療養者名簿）（⑤の場合）'!$BK38,1,0),0),0)</f>
        <v>0</v>
      </c>
      <c r="ND33" s="248">
        <f>IF(ND$19-'様式３（療養者名簿）（⑤の場合）'!$BJ38+1&lt;=15,IF(ND$19&gt;='様式３（療養者名簿）（⑤の場合）'!$BJ38,IF(ND$19&lt;='様式３（療養者名簿）（⑤の場合）'!$BK38,1,0),0),0)</f>
        <v>0</v>
      </c>
      <c r="NE33" s="248">
        <f>IF(NE$19-'様式３（療養者名簿）（⑤の場合）'!$BJ38+1&lt;=15,IF(NE$19&gt;='様式３（療養者名簿）（⑤の場合）'!$BJ38,IF(NE$19&lt;='様式３（療養者名簿）（⑤の場合）'!$BK38,1,0),0),0)</f>
        <v>0</v>
      </c>
      <c r="NF33" s="248">
        <f>IF(NF$19-'様式３（療養者名簿）（⑤の場合）'!$BJ38+1&lt;=15,IF(NF$19&gt;='様式３（療養者名簿）（⑤の場合）'!$BJ38,IF(NF$19&lt;='様式３（療養者名簿）（⑤の場合）'!$BK38,1,0),0),0)</f>
        <v>0</v>
      </c>
      <c r="NG33" s="248">
        <f>IF(NG$19-'様式３（療養者名簿）（⑤の場合）'!$BJ38+1&lt;=15,IF(NG$19&gt;='様式３（療養者名簿）（⑤の場合）'!$BJ38,IF(NG$19&lt;='様式３（療養者名簿）（⑤の場合）'!$BK38,1,0),0),0)</f>
        <v>0</v>
      </c>
      <c r="NH33" s="248">
        <f>IF(NH$19-'様式３（療養者名簿）（⑤の場合）'!$BJ38+1&lt;=15,IF(NH$19&gt;='様式３（療養者名簿）（⑤の場合）'!$BJ38,IF(NH$19&lt;='様式３（療養者名簿）（⑤の場合）'!$BK38,1,0),0),0)</f>
        <v>0</v>
      </c>
      <c r="NI33" s="248">
        <f>IF(NI$19-'様式３（療養者名簿）（⑤の場合）'!$BJ38+1&lt;=15,IF(NI$19&gt;='様式３（療養者名簿）（⑤の場合）'!$BJ38,IF(NI$19&lt;='様式３（療養者名簿）（⑤の場合）'!$BK38,1,0),0),0)</f>
        <v>0</v>
      </c>
      <c r="NJ33" s="248">
        <f>IF(NJ$19-'様式３（療養者名簿）（⑤の場合）'!$BJ38+1&lt;=15,IF(NJ$19&gt;='様式３（療養者名簿）（⑤の場合）'!$BJ38,IF(NJ$19&lt;='様式３（療養者名簿）（⑤の場合）'!$BK38,1,0),0),0)</f>
        <v>0</v>
      </c>
      <c r="NK33" s="248">
        <f>IF(NK$19-'様式３（療養者名簿）（⑤の場合）'!$BJ38+1&lt;=15,IF(NK$19&gt;='様式３（療養者名簿）（⑤の場合）'!$BJ38,IF(NK$19&lt;='様式３（療養者名簿）（⑤の場合）'!$BK38,1,0),0),0)</f>
        <v>0</v>
      </c>
      <c r="NL33" s="248">
        <f>IF(NL$19-'様式３（療養者名簿）（⑤の場合）'!$BJ38+1&lt;=15,IF(NL$19&gt;='様式３（療養者名簿）（⑤の場合）'!$BJ38,IF(NL$19&lt;='様式３（療養者名簿）（⑤の場合）'!$BK38,1,0),0),0)</f>
        <v>0</v>
      </c>
      <c r="NM33" s="248">
        <f>IF(NM$19-'様式３（療養者名簿）（⑤の場合）'!$BJ38+1&lt;=15,IF(NM$19&gt;='様式３（療養者名簿）（⑤の場合）'!$BJ38,IF(NM$19&lt;='様式３（療養者名簿）（⑤の場合）'!$BK38,1,0),0),0)</f>
        <v>0</v>
      </c>
      <c r="NN33" s="248">
        <f>IF(NN$19-'様式３（療養者名簿）（⑤の場合）'!$BJ38+1&lt;=15,IF(NN$19&gt;='様式３（療養者名簿）（⑤の場合）'!$BJ38,IF(NN$19&lt;='様式３（療養者名簿）（⑤の場合）'!$BK38,1,0),0),0)</f>
        <v>0</v>
      </c>
      <c r="NO33" s="248">
        <f>IF(NO$19-'様式３（療養者名簿）（⑤の場合）'!$BJ38+1&lt;=15,IF(NO$19&gt;='様式３（療養者名簿）（⑤の場合）'!$BJ38,IF(NO$19&lt;='様式３（療養者名簿）（⑤の場合）'!$BK38,1,0),0),0)</f>
        <v>0</v>
      </c>
      <c r="NP33" s="248">
        <f>IF(NP$19-'様式３（療養者名簿）（⑤の場合）'!$BJ38+1&lt;=15,IF(NP$19&gt;='様式３（療養者名簿）（⑤の場合）'!$BJ38,IF(NP$19&lt;='様式３（療養者名簿）（⑤の場合）'!$BK38,1,0),0),0)</f>
        <v>0</v>
      </c>
      <c r="NQ33" s="248">
        <f>IF(NQ$19-'様式３（療養者名簿）（⑤の場合）'!$BJ38+1&lt;=15,IF(NQ$19&gt;='様式３（療養者名簿）（⑤の場合）'!$BJ38,IF(NQ$19&lt;='様式３（療養者名簿）（⑤の場合）'!$BK38,1,0),0),0)</f>
        <v>0</v>
      </c>
      <c r="NR33" s="248">
        <f>IF(NR$19-'様式３（療養者名簿）（⑤の場合）'!$BJ38+1&lt;=15,IF(NR$19&gt;='様式３（療養者名簿）（⑤の場合）'!$BJ38,IF(NR$19&lt;='様式３（療養者名簿）（⑤の場合）'!$BK38,1,0),0),0)</f>
        <v>0</v>
      </c>
      <c r="NS33" s="248">
        <f>IF(NS$19-'様式３（療養者名簿）（⑤の場合）'!$BJ38+1&lt;=15,IF(NS$19&gt;='様式３（療養者名簿）（⑤の場合）'!$BJ38,IF(NS$19&lt;='様式３（療養者名簿）（⑤の場合）'!$BK38,1,0),0),0)</f>
        <v>0</v>
      </c>
      <c r="NT33" s="248">
        <f>IF(NT$19-'様式３（療養者名簿）（⑤の場合）'!$BJ38+1&lt;=15,IF(NT$19&gt;='様式３（療養者名簿）（⑤の場合）'!$BJ38,IF(NT$19&lt;='様式３（療養者名簿）（⑤の場合）'!$BK38,1,0),0),0)</f>
        <v>0</v>
      </c>
      <c r="NU33" s="248">
        <f>IF(NU$19-'様式３（療養者名簿）（⑤の場合）'!$BJ38+1&lt;=15,IF(NU$19&gt;='様式３（療養者名簿）（⑤の場合）'!$BJ38,IF(NU$19&lt;='様式３（療養者名簿）（⑤の場合）'!$BK38,1,0),0),0)</f>
        <v>0</v>
      </c>
      <c r="NV33" s="248">
        <f>IF(NV$19-'様式３（療養者名簿）（⑤の場合）'!$BJ38+1&lt;=15,IF(NV$19&gt;='様式３（療養者名簿）（⑤の場合）'!$BJ38,IF(NV$19&lt;='様式３（療養者名簿）（⑤の場合）'!$BK38,1,0),0),0)</f>
        <v>0</v>
      </c>
      <c r="NW33" s="248">
        <f>IF(NW$19-'様式３（療養者名簿）（⑤の場合）'!$BJ38+1&lt;=15,IF(NW$19&gt;='様式３（療養者名簿）（⑤の場合）'!$BJ38,IF(NW$19&lt;='様式３（療養者名簿）（⑤の場合）'!$BK38,1,0),0),0)</f>
        <v>0</v>
      </c>
      <c r="NX33" s="248">
        <f>IF(NX$19-'様式３（療養者名簿）（⑤の場合）'!$BJ38+1&lt;=15,IF(NX$19&gt;='様式３（療養者名簿）（⑤の場合）'!$BJ38,IF(NX$19&lt;='様式３（療養者名簿）（⑤の場合）'!$BK38,1,0),0),0)</f>
        <v>0</v>
      </c>
      <c r="NY33" s="248">
        <f>IF(NY$19-'様式３（療養者名簿）（⑤の場合）'!$BJ38+1&lt;=15,IF(NY$19&gt;='様式３（療養者名簿）（⑤の場合）'!$BJ38,IF(NY$19&lt;='様式３（療養者名簿）（⑤の場合）'!$BK38,1,0),0),0)</f>
        <v>0</v>
      </c>
      <c r="NZ33" s="248">
        <f>IF(NZ$19-'様式３（療養者名簿）（⑤の場合）'!$BJ38+1&lt;=15,IF(NZ$19&gt;='様式３（療養者名簿）（⑤の場合）'!$BJ38,IF(NZ$19&lt;='様式３（療養者名簿）（⑤の場合）'!$BK38,1,0),0),0)</f>
        <v>0</v>
      </c>
      <c r="OA33" s="248">
        <f>IF(OA$19-'様式３（療養者名簿）（⑤の場合）'!$BJ38+1&lt;=15,IF(OA$19&gt;='様式３（療養者名簿）（⑤の場合）'!$BJ38,IF(OA$19&lt;='様式３（療養者名簿）（⑤の場合）'!$BK38,1,0),0),0)</f>
        <v>0</v>
      </c>
      <c r="OB33" s="248">
        <f>IF(OB$19-'様式３（療養者名簿）（⑤の場合）'!$BJ38+1&lt;=15,IF(OB$19&gt;='様式３（療養者名簿）（⑤の場合）'!$BJ38,IF(OB$19&lt;='様式３（療養者名簿）（⑤の場合）'!$BK38,1,0),0),0)</f>
        <v>0</v>
      </c>
      <c r="OC33" s="248">
        <f>IF(OC$19-'様式３（療養者名簿）（⑤の場合）'!$BJ38+1&lt;=15,IF(OC$19&gt;='様式３（療養者名簿）（⑤の場合）'!$BJ38,IF(OC$19&lt;='様式３（療養者名簿）（⑤の場合）'!$BK38,1,0),0),0)</f>
        <v>0</v>
      </c>
      <c r="OD33" s="248">
        <f>IF(OD$19-'様式３（療養者名簿）（⑤の場合）'!$BJ38+1&lt;=15,IF(OD$19&gt;='様式３（療養者名簿）（⑤の場合）'!$BJ38,IF(OD$19&lt;='様式３（療養者名簿）（⑤の場合）'!$BK38,1,0),0),0)</f>
        <v>0</v>
      </c>
      <c r="OE33" s="248">
        <f>IF(OE$19-'様式３（療養者名簿）（⑤の場合）'!$BJ38+1&lt;=15,IF(OE$19&gt;='様式３（療養者名簿）（⑤の場合）'!$BJ38,IF(OE$19&lt;='様式３（療養者名簿）（⑤の場合）'!$BK38,1,0),0),0)</f>
        <v>0</v>
      </c>
      <c r="OF33" s="248">
        <f>IF(OF$19-'様式３（療養者名簿）（⑤の場合）'!$BJ38+1&lt;=15,IF(OF$19&gt;='様式３（療養者名簿）（⑤の場合）'!$BJ38,IF(OF$19&lt;='様式３（療養者名簿）（⑤の場合）'!$BK38,1,0),0),0)</f>
        <v>0</v>
      </c>
      <c r="OG33" s="248">
        <f>IF(OG$19-'様式３（療養者名簿）（⑤の場合）'!$BJ38+1&lt;=15,IF(OG$19&gt;='様式３（療養者名簿）（⑤の場合）'!$BJ38,IF(OG$19&lt;='様式３（療養者名簿）（⑤の場合）'!$BK38,1,0),0),0)</f>
        <v>0</v>
      </c>
      <c r="OH33" s="248">
        <f>IF(OH$19-'様式３（療養者名簿）（⑤の場合）'!$BJ38+1&lt;=15,IF(OH$19&gt;='様式３（療養者名簿）（⑤の場合）'!$BJ38,IF(OH$19&lt;='様式３（療養者名簿）（⑤の場合）'!$BK38,1,0),0),0)</f>
        <v>0</v>
      </c>
      <c r="OI33" s="248">
        <f>IF(OI$19-'様式３（療養者名簿）（⑤の場合）'!$BJ38+1&lt;=15,IF(OI$19&gt;='様式３（療養者名簿）（⑤の場合）'!$BJ38,IF(OI$19&lt;='様式３（療養者名簿）（⑤の場合）'!$BK38,1,0),0),0)</f>
        <v>0</v>
      </c>
      <c r="OJ33" s="248">
        <f>IF(OJ$19-'様式３（療養者名簿）（⑤の場合）'!$BJ38+1&lt;=15,IF(OJ$19&gt;='様式３（療養者名簿）（⑤の場合）'!$BJ38,IF(OJ$19&lt;='様式３（療養者名簿）（⑤の場合）'!$BK38,1,0),0),0)</f>
        <v>0</v>
      </c>
      <c r="OK33" s="248">
        <f>IF(OK$19-'様式３（療養者名簿）（⑤の場合）'!$BJ38+1&lt;=15,IF(OK$19&gt;='様式３（療養者名簿）（⑤の場合）'!$BJ38,IF(OK$19&lt;='様式３（療養者名簿）（⑤の場合）'!$BK38,1,0),0),0)</f>
        <v>0</v>
      </c>
      <c r="OL33" s="248">
        <f>IF(OL$19-'様式３（療養者名簿）（⑤の場合）'!$BJ38+1&lt;=15,IF(OL$19&gt;='様式３（療養者名簿）（⑤の場合）'!$BJ38,IF(OL$19&lt;='様式３（療養者名簿）（⑤の場合）'!$BK38,1,0),0),0)</f>
        <v>0</v>
      </c>
      <c r="OM33" s="248">
        <f>IF(OM$19-'様式３（療養者名簿）（⑤の場合）'!$BJ38+1&lt;=15,IF(OM$19&gt;='様式３（療養者名簿）（⑤の場合）'!$BJ38,IF(OM$19&lt;='様式３（療養者名簿）（⑤の場合）'!$BK38,1,0),0),0)</f>
        <v>0</v>
      </c>
      <c r="ON33" s="248">
        <f>IF(ON$19-'様式３（療養者名簿）（⑤の場合）'!$BJ38+1&lt;=15,IF(ON$19&gt;='様式３（療養者名簿）（⑤の場合）'!$BJ38,IF(ON$19&lt;='様式３（療養者名簿）（⑤の場合）'!$BK38,1,0),0),0)</f>
        <v>0</v>
      </c>
      <c r="OO33" s="248">
        <f>IF(OO$19-'様式３（療養者名簿）（⑤の場合）'!$BJ38+1&lt;=15,IF(OO$19&gt;='様式３（療養者名簿）（⑤の場合）'!$BJ38,IF(OO$19&lt;='様式３（療養者名簿）（⑤の場合）'!$BK38,1,0),0),0)</f>
        <v>0</v>
      </c>
      <c r="OP33" s="248">
        <f>IF(OP$19-'様式３（療養者名簿）（⑤の場合）'!$BJ38+1&lt;=15,IF(OP$19&gt;='様式３（療養者名簿）（⑤の場合）'!$BJ38,IF(OP$19&lt;='様式３（療養者名簿）（⑤の場合）'!$BK38,1,0),0),0)</f>
        <v>0</v>
      </c>
      <c r="OQ33" s="248">
        <f>IF(OQ$19-'様式３（療養者名簿）（⑤の場合）'!$BJ38+1&lt;=15,IF(OQ$19&gt;='様式３（療養者名簿）（⑤の場合）'!$BJ38,IF(OQ$19&lt;='様式３（療養者名簿）（⑤の場合）'!$BK38,1,0),0),0)</f>
        <v>0</v>
      </c>
      <c r="OR33" s="248">
        <f>IF(OR$19-'様式３（療養者名簿）（⑤の場合）'!$BJ38+1&lt;=15,IF(OR$19&gt;='様式３（療養者名簿）（⑤の場合）'!$BJ38,IF(OR$19&lt;='様式３（療養者名簿）（⑤の場合）'!$BK38,1,0),0),0)</f>
        <v>0</v>
      </c>
      <c r="OS33" s="248">
        <f>IF(OS$19-'様式３（療養者名簿）（⑤の場合）'!$BJ38+1&lt;=15,IF(OS$19&gt;='様式３（療養者名簿）（⑤の場合）'!$BJ38,IF(OS$19&lt;='様式３（療養者名簿）（⑤の場合）'!$BK38,1,0),0),0)</f>
        <v>0</v>
      </c>
      <c r="OT33" s="248">
        <f>IF(OT$19-'様式３（療養者名簿）（⑤の場合）'!$BJ38+1&lt;=15,IF(OT$19&gt;='様式３（療養者名簿）（⑤の場合）'!$BJ38,IF(OT$19&lt;='様式３（療養者名簿）（⑤の場合）'!$BK38,1,0),0),0)</f>
        <v>0</v>
      </c>
      <c r="OU33" s="248">
        <f>IF(OU$19-'様式３（療養者名簿）（⑤の場合）'!$BJ38+1&lt;=15,IF(OU$19&gt;='様式３（療養者名簿）（⑤の場合）'!$BJ38,IF(OU$19&lt;='様式３（療養者名簿）（⑤の場合）'!$BK38,1,0),0),0)</f>
        <v>0</v>
      </c>
      <c r="OV33" s="248">
        <f>IF(OV$19-'様式３（療養者名簿）（⑤の場合）'!$BJ38+1&lt;=15,IF(OV$19&gt;='様式３（療養者名簿）（⑤の場合）'!$BJ38,IF(OV$19&lt;='様式３（療養者名簿）（⑤の場合）'!$BK38,1,0),0),0)</f>
        <v>0</v>
      </c>
      <c r="OW33" s="248">
        <f>IF(OW$19-'様式３（療養者名簿）（⑤の場合）'!$BJ38+1&lt;=15,IF(OW$19&gt;='様式３（療養者名簿）（⑤の場合）'!$BJ38,IF(OW$19&lt;='様式３（療養者名簿）（⑤の場合）'!$BK38,1,0),0),0)</f>
        <v>0</v>
      </c>
      <c r="OX33" s="248">
        <f>IF(OX$19-'様式３（療養者名簿）（⑤の場合）'!$BJ38+1&lt;=15,IF(OX$19&gt;='様式３（療養者名簿）（⑤の場合）'!$BJ38,IF(OX$19&lt;='様式３（療養者名簿）（⑤の場合）'!$BK38,1,0),0),0)</f>
        <v>0</v>
      </c>
      <c r="OY33" s="248">
        <f>IF(OY$19-'様式３（療養者名簿）（⑤の場合）'!$BJ38+1&lt;=15,IF(OY$19&gt;='様式３（療養者名簿）（⑤の場合）'!$BJ38,IF(OY$19&lt;='様式３（療養者名簿）（⑤の場合）'!$BK38,1,0),0),0)</f>
        <v>0</v>
      </c>
      <c r="OZ33" s="248">
        <f>IF(OZ$19-'様式３（療養者名簿）（⑤の場合）'!$BJ38+1&lt;=15,IF(OZ$19&gt;='様式３（療養者名簿）（⑤の場合）'!$BJ38,IF(OZ$19&lt;='様式３（療養者名簿）（⑤の場合）'!$BK38,1,0),0),0)</f>
        <v>0</v>
      </c>
      <c r="PA33" s="248">
        <f>IF(PA$19-'様式３（療養者名簿）（⑤の場合）'!$BJ38+1&lt;=15,IF(PA$19&gt;='様式３（療養者名簿）（⑤の場合）'!$BJ38,IF(PA$19&lt;='様式３（療養者名簿）（⑤の場合）'!$BK38,1,0),0),0)</f>
        <v>0</v>
      </c>
      <c r="PB33" s="248">
        <f>IF(PB$19-'様式３（療養者名簿）（⑤の場合）'!$BJ38+1&lt;=15,IF(PB$19&gt;='様式３（療養者名簿）（⑤の場合）'!$BJ38,IF(PB$19&lt;='様式３（療養者名簿）（⑤の場合）'!$BK38,1,0),0),0)</f>
        <v>0</v>
      </c>
      <c r="PC33" s="248">
        <f>IF(PC$19-'様式３（療養者名簿）（⑤の場合）'!$BJ38+1&lt;=15,IF(PC$19&gt;='様式３（療養者名簿）（⑤の場合）'!$BJ38,IF(PC$19&lt;='様式３（療養者名簿）（⑤の場合）'!$BK38,1,0),0),0)</f>
        <v>0</v>
      </c>
      <c r="PD33" s="248">
        <f>IF(PD$19-'様式３（療養者名簿）（⑤の場合）'!$BJ38+1&lt;=15,IF(PD$19&gt;='様式３（療養者名簿）（⑤の場合）'!$BJ38,IF(PD$19&lt;='様式３（療養者名簿）（⑤の場合）'!$BK38,1,0),0),0)</f>
        <v>0</v>
      </c>
      <c r="PE33" s="248">
        <f>IF(PE$19-'様式３（療養者名簿）（⑤の場合）'!$BJ38+1&lt;=15,IF(PE$19&gt;='様式３（療養者名簿）（⑤の場合）'!$BJ38,IF(PE$19&lt;='様式３（療養者名簿）（⑤の場合）'!$BK38,1,0),0),0)</f>
        <v>0</v>
      </c>
      <c r="PF33" s="248">
        <f>IF(PF$19-'様式３（療養者名簿）（⑤の場合）'!$BJ38+1&lt;=15,IF(PF$19&gt;='様式３（療養者名簿）（⑤の場合）'!$BJ38,IF(PF$19&lt;='様式３（療養者名簿）（⑤の場合）'!$BK38,1,0),0),0)</f>
        <v>0</v>
      </c>
      <c r="PG33" s="248">
        <f>IF(PG$19-'様式３（療養者名簿）（⑤の場合）'!$BJ38+1&lt;=15,IF(PG$19&gt;='様式３（療養者名簿）（⑤の場合）'!$BJ38,IF(PG$19&lt;='様式３（療養者名簿）（⑤の場合）'!$BK38,1,0),0),0)</f>
        <v>0</v>
      </c>
      <c r="PH33" s="248">
        <f>IF(PH$19-'様式３（療養者名簿）（⑤の場合）'!$BJ38+1&lt;=15,IF(PH$19&gt;='様式３（療養者名簿）（⑤の場合）'!$BJ38,IF(PH$19&lt;='様式３（療養者名簿）（⑤の場合）'!$BK38,1,0),0),0)</f>
        <v>0</v>
      </c>
      <c r="PI33" s="248">
        <f>IF(PI$19-'様式３（療養者名簿）（⑤の場合）'!$BJ38+1&lt;=15,IF(PI$19&gt;='様式３（療養者名簿）（⑤の場合）'!$BJ38,IF(PI$19&lt;='様式３（療養者名簿）（⑤の場合）'!$BK38,1,0),0),0)</f>
        <v>0</v>
      </c>
      <c r="PJ33" s="248">
        <f>IF(PJ$19-'様式３（療養者名簿）（⑤の場合）'!$BJ38+1&lt;=15,IF(PJ$19&gt;='様式３（療養者名簿）（⑤の場合）'!$BJ38,IF(PJ$19&lt;='様式３（療養者名簿）（⑤の場合）'!$BK38,1,0),0),0)</f>
        <v>0</v>
      </c>
      <c r="PK33" s="248">
        <f>IF(PK$19-'様式３（療養者名簿）（⑤の場合）'!$BJ38+1&lt;=15,IF(PK$19&gt;='様式３（療養者名簿）（⑤の場合）'!$BJ38,IF(PK$19&lt;='様式３（療養者名簿）（⑤の場合）'!$BK38,1,0),0),0)</f>
        <v>0</v>
      </c>
      <c r="PL33" s="248">
        <f>IF(PL$19-'様式３（療養者名簿）（⑤の場合）'!$BJ38+1&lt;=15,IF(PL$19&gt;='様式３（療養者名簿）（⑤の場合）'!$BJ38,IF(PL$19&lt;='様式３（療養者名簿）（⑤の場合）'!$BK38,1,0),0),0)</f>
        <v>0</v>
      </c>
      <c r="PM33" s="248">
        <f>IF(PM$19-'様式３（療養者名簿）（⑤の場合）'!$BJ38+1&lt;=15,IF(PM$19&gt;='様式３（療養者名簿）（⑤の場合）'!$BJ38,IF(PM$19&lt;='様式３（療養者名簿）（⑤の場合）'!$BK38,1,0),0),0)</f>
        <v>0</v>
      </c>
      <c r="PN33" s="248">
        <f>IF(PN$19-'様式３（療養者名簿）（⑤の場合）'!$BJ38+1&lt;=15,IF(PN$19&gt;='様式３（療養者名簿）（⑤の場合）'!$BJ38,IF(PN$19&lt;='様式３（療養者名簿）（⑤の場合）'!$BK38,1,0),0),0)</f>
        <v>0</v>
      </c>
      <c r="PO33" s="248">
        <f>IF(PO$19-'様式３（療養者名簿）（⑤の場合）'!$BJ38+1&lt;=15,IF(PO$19&gt;='様式３（療養者名簿）（⑤の場合）'!$BJ38,IF(PO$19&lt;='様式３（療養者名簿）（⑤の場合）'!$BK38,1,0),0),0)</f>
        <v>0</v>
      </c>
      <c r="PP33" s="248">
        <f>IF(PP$19-'様式３（療養者名簿）（⑤の場合）'!$BJ38+1&lt;=15,IF(PP$19&gt;='様式３（療養者名簿）（⑤の場合）'!$BJ38,IF(PP$19&lt;='様式３（療養者名簿）（⑤の場合）'!$BK38,1,0),0),0)</f>
        <v>0</v>
      </c>
      <c r="PQ33" s="248">
        <f>IF(PQ$19-'様式３（療養者名簿）（⑤の場合）'!$BJ38+1&lt;=15,IF(PQ$19&gt;='様式３（療養者名簿）（⑤の場合）'!$BJ38,IF(PQ$19&lt;='様式３（療養者名簿）（⑤の場合）'!$BK38,1,0),0),0)</f>
        <v>0</v>
      </c>
      <c r="PR33" s="248">
        <f>IF(PR$19-'様式３（療養者名簿）（⑤の場合）'!$BJ38+1&lt;=15,IF(PR$19&gt;='様式３（療養者名簿）（⑤の場合）'!$BJ38,IF(PR$19&lt;='様式３（療養者名簿）（⑤の場合）'!$BK38,1,0),0),0)</f>
        <v>0</v>
      </c>
      <c r="PS33" s="248">
        <f>IF(PS$19-'様式３（療養者名簿）（⑤の場合）'!$BJ38+1&lt;=15,IF(PS$19&gt;='様式３（療養者名簿）（⑤の場合）'!$BJ38,IF(PS$19&lt;='様式３（療養者名簿）（⑤の場合）'!$BK38,1,0),0),0)</f>
        <v>0</v>
      </c>
      <c r="PT33" s="248">
        <f>IF(PT$19-'様式３（療養者名簿）（⑤の場合）'!$BJ38+1&lt;=15,IF(PT$19&gt;='様式３（療養者名簿）（⑤の場合）'!$BJ38,IF(PT$19&lt;='様式３（療養者名簿）（⑤の場合）'!$BK38,1,0),0),0)</f>
        <v>0</v>
      </c>
      <c r="PU33" s="248">
        <f>IF(PU$19-'様式３（療養者名簿）（⑤の場合）'!$BJ38+1&lt;=15,IF(PU$19&gt;='様式３（療養者名簿）（⑤の場合）'!$BJ38,IF(PU$19&lt;='様式３（療養者名簿）（⑤の場合）'!$BK38,1,0),0),0)</f>
        <v>0</v>
      </c>
      <c r="PV33" s="248">
        <f>IF(PV$19-'様式３（療養者名簿）（⑤の場合）'!$BJ38+1&lt;=15,IF(PV$19&gt;='様式３（療養者名簿）（⑤の場合）'!$BJ38,IF(PV$19&lt;='様式３（療養者名簿）（⑤の場合）'!$BK38,1,0),0),0)</f>
        <v>0</v>
      </c>
      <c r="PW33" s="248">
        <f>IF(PW$19-'様式３（療養者名簿）（⑤の場合）'!$BJ38+1&lt;=15,IF(PW$19&gt;='様式３（療養者名簿）（⑤の場合）'!$BJ38,IF(PW$19&lt;='様式３（療養者名簿）（⑤の場合）'!$BK38,1,0),0),0)</f>
        <v>0</v>
      </c>
      <c r="PX33" s="248">
        <f>IF(PX$19-'様式３（療養者名簿）（⑤の場合）'!$BJ38+1&lt;=15,IF(PX$19&gt;='様式３（療養者名簿）（⑤の場合）'!$BJ38,IF(PX$19&lt;='様式３（療養者名簿）（⑤の場合）'!$BK38,1,0),0),0)</f>
        <v>0</v>
      </c>
      <c r="PY33" s="248">
        <f>IF(PY$19-'様式３（療養者名簿）（⑤の場合）'!$BJ38+1&lt;=15,IF(PY$19&gt;='様式３（療養者名簿）（⑤の場合）'!$BJ38,IF(PY$19&lt;='様式３（療養者名簿）（⑤の場合）'!$BK38,1,0),0),0)</f>
        <v>0</v>
      </c>
      <c r="PZ33" s="248">
        <f>IF(PZ$19-'様式３（療養者名簿）（⑤の場合）'!$BJ38+1&lt;=15,IF(PZ$19&gt;='様式３（療養者名簿）（⑤の場合）'!$BJ38,IF(PZ$19&lt;='様式３（療養者名簿）（⑤の場合）'!$BK38,1,0),0),0)</f>
        <v>0</v>
      </c>
      <c r="QA33" s="248">
        <f>IF(QA$19-'様式３（療養者名簿）（⑤の場合）'!$BJ38+1&lt;=15,IF(QA$19&gt;='様式３（療養者名簿）（⑤の場合）'!$BJ38,IF(QA$19&lt;='様式３（療養者名簿）（⑤の場合）'!$BK38,1,0),0),0)</f>
        <v>0</v>
      </c>
      <c r="QB33" s="248">
        <f>IF(QB$19-'様式３（療養者名簿）（⑤の場合）'!$BJ38+1&lt;=15,IF(QB$19&gt;='様式３（療養者名簿）（⑤の場合）'!$BJ38,IF(QB$19&lt;='様式３（療養者名簿）（⑤の場合）'!$BK38,1,0),0),0)</f>
        <v>0</v>
      </c>
      <c r="QC33" s="248">
        <f>IF(QC$19-'様式３（療養者名簿）（⑤の場合）'!$BJ38+1&lt;=15,IF(QC$19&gt;='様式３（療養者名簿）（⑤の場合）'!$BJ38,IF(QC$19&lt;='様式３（療養者名簿）（⑤の場合）'!$BK38,1,0),0),0)</f>
        <v>0</v>
      </c>
      <c r="QD33" s="248">
        <f>IF(QD$19-'様式３（療養者名簿）（⑤の場合）'!$BJ38+1&lt;=15,IF(QD$19&gt;='様式３（療養者名簿）（⑤の場合）'!$BJ38,IF(QD$19&lt;='様式３（療養者名簿）（⑤の場合）'!$BK38,1,0),0),0)</f>
        <v>0</v>
      </c>
      <c r="QE33" s="248">
        <f>IF(QE$19-'様式３（療養者名簿）（⑤の場合）'!$BJ38+1&lt;=15,IF(QE$19&gt;='様式３（療養者名簿）（⑤の場合）'!$BJ38,IF(QE$19&lt;='様式３（療養者名簿）（⑤の場合）'!$BK38,1,0),0),0)</f>
        <v>0</v>
      </c>
      <c r="QF33" s="248">
        <f>IF(QF$19-'様式３（療養者名簿）（⑤の場合）'!$BJ38+1&lt;=15,IF(QF$19&gt;='様式３（療養者名簿）（⑤の場合）'!$BJ38,IF(QF$19&lt;='様式３（療養者名簿）（⑤の場合）'!$BK38,1,0),0),0)</f>
        <v>0</v>
      </c>
      <c r="QG33" s="248">
        <f>IF(QG$19-'様式３（療養者名簿）（⑤の場合）'!$BJ38+1&lt;=15,IF(QG$19&gt;='様式３（療養者名簿）（⑤の場合）'!$BJ38,IF(QG$19&lt;='様式３（療養者名簿）（⑤の場合）'!$BK38,1,0),0),0)</f>
        <v>0</v>
      </c>
      <c r="QH33" s="248">
        <f>IF(QH$19-'様式３（療養者名簿）（⑤の場合）'!$BJ38+1&lt;=15,IF(QH$19&gt;='様式３（療養者名簿）（⑤の場合）'!$BJ38,IF(QH$19&lt;='様式３（療養者名簿）（⑤の場合）'!$BK38,1,0),0),0)</f>
        <v>0</v>
      </c>
      <c r="QI33" s="248">
        <f>IF(QI$19-'様式３（療養者名簿）（⑤の場合）'!$BJ38+1&lt;=15,IF(QI$19&gt;='様式３（療養者名簿）（⑤の場合）'!$BJ38,IF(QI$19&lt;='様式３（療養者名簿）（⑤の場合）'!$BK38,1,0),0),0)</f>
        <v>0</v>
      </c>
      <c r="QJ33" s="248">
        <f>IF(QJ$19-'様式３（療養者名簿）（⑤の場合）'!$BJ38+1&lt;=15,IF(QJ$19&gt;='様式３（療養者名簿）（⑤の場合）'!$BJ38,IF(QJ$19&lt;='様式３（療養者名簿）（⑤の場合）'!$BK38,1,0),0),0)</f>
        <v>0</v>
      </c>
      <c r="QK33" s="248">
        <f>IF(QK$19-'様式３（療養者名簿）（⑤の場合）'!$BJ38+1&lt;=15,IF(QK$19&gt;='様式３（療養者名簿）（⑤の場合）'!$BJ38,IF(QK$19&lt;='様式３（療養者名簿）（⑤の場合）'!$BK38,1,0),0),0)</f>
        <v>0</v>
      </c>
      <c r="QL33" s="248">
        <f>IF(QL$19-'様式３（療養者名簿）（⑤の場合）'!$BJ38+1&lt;=15,IF(QL$19&gt;='様式３（療養者名簿）（⑤の場合）'!$BJ38,IF(QL$19&lt;='様式３（療養者名簿）（⑤の場合）'!$BK38,1,0),0),0)</f>
        <v>0</v>
      </c>
      <c r="QM33" s="248">
        <f>IF(QM$19-'様式３（療養者名簿）（⑤の場合）'!$BJ38+1&lt;=15,IF(QM$19&gt;='様式３（療養者名簿）（⑤の場合）'!$BJ38,IF(QM$19&lt;='様式３（療養者名簿）（⑤の場合）'!$BK38,1,0),0),0)</f>
        <v>0</v>
      </c>
      <c r="QN33" s="248">
        <f>IF(QN$19-'様式３（療養者名簿）（⑤の場合）'!$BJ38+1&lt;=15,IF(QN$19&gt;='様式３（療養者名簿）（⑤の場合）'!$BJ38,IF(QN$19&lt;='様式３（療養者名簿）（⑤の場合）'!$BK38,1,0),0),0)</f>
        <v>0</v>
      </c>
      <c r="QO33" s="248">
        <f>IF(QO$19-'様式３（療養者名簿）（⑤の場合）'!$BJ38+1&lt;=15,IF(QO$19&gt;='様式３（療養者名簿）（⑤の場合）'!$BJ38,IF(QO$19&lt;='様式３（療養者名簿）（⑤の場合）'!$BK38,1,0),0),0)</f>
        <v>0</v>
      </c>
      <c r="QP33" s="248">
        <f>IF(QP$19-'様式３（療養者名簿）（⑤の場合）'!$BJ38+1&lt;=15,IF(QP$19&gt;='様式３（療養者名簿）（⑤の場合）'!$BJ38,IF(QP$19&lt;='様式３（療養者名簿）（⑤の場合）'!$BK38,1,0),0),0)</f>
        <v>0</v>
      </c>
      <c r="QQ33" s="248">
        <f>IF(QQ$19-'様式３（療養者名簿）（⑤の場合）'!$BJ38+1&lt;=15,IF(QQ$19&gt;='様式３（療養者名簿）（⑤の場合）'!$BJ38,IF(QQ$19&lt;='様式３（療養者名簿）（⑤の場合）'!$BK38,1,0),0),0)</f>
        <v>0</v>
      </c>
      <c r="QR33" s="248">
        <f>IF(QR$19-'様式３（療養者名簿）（⑤の場合）'!$BJ38+1&lt;=15,IF(QR$19&gt;='様式３（療養者名簿）（⑤の場合）'!$BJ38,IF(QR$19&lt;='様式３（療養者名簿）（⑤の場合）'!$BK38,1,0),0),0)</f>
        <v>0</v>
      </c>
      <c r="QS33" s="248">
        <f>IF(QS$19-'様式３（療養者名簿）（⑤の場合）'!$BJ38+1&lt;=15,IF(QS$19&gt;='様式３（療養者名簿）（⑤の場合）'!$BJ38,IF(QS$19&lt;='様式３（療養者名簿）（⑤の場合）'!$BK38,1,0),0),0)</f>
        <v>0</v>
      </c>
      <c r="QT33" s="248">
        <f>IF(QT$19-'様式３（療養者名簿）（⑤の場合）'!$BJ38+1&lt;=15,IF(QT$19&gt;='様式３（療養者名簿）（⑤の場合）'!$BJ38,IF(QT$19&lt;='様式３（療養者名簿）（⑤の場合）'!$BK38,1,0),0),0)</f>
        <v>0</v>
      </c>
      <c r="QU33" s="248">
        <f>IF(QU$19-'様式３（療養者名簿）（⑤の場合）'!$BJ38+1&lt;=15,IF(QU$19&gt;='様式３（療養者名簿）（⑤の場合）'!$BJ38,IF(QU$19&lt;='様式３（療養者名簿）（⑤の場合）'!$BK38,1,0),0),0)</f>
        <v>0</v>
      </c>
      <c r="QV33" s="248">
        <f>IF(QV$19-'様式３（療養者名簿）（⑤の場合）'!$BJ38+1&lt;=15,IF(QV$19&gt;='様式３（療養者名簿）（⑤の場合）'!$BJ38,IF(QV$19&lt;='様式３（療養者名簿）（⑤の場合）'!$BK38,1,0),0),0)</f>
        <v>0</v>
      </c>
      <c r="QW33" s="248">
        <f>IF(QW$19-'様式３（療養者名簿）（⑤の場合）'!$BJ38+1&lt;=15,IF(QW$19&gt;='様式３（療養者名簿）（⑤の場合）'!$BJ38,IF(QW$19&lt;='様式３（療養者名簿）（⑤の場合）'!$BK38,1,0),0),0)</f>
        <v>0</v>
      </c>
      <c r="QX33" s="248">
        <f>IF(QX$19-'様式３（療養者名簿）（⑤の場合）'!$BJ38+1&lt;=15,IF(QX$19&gt;='様式３（療養者名簿）（⑤の場合）'!$BJ38,IF(QX$19&lt;='様式３（療養者名簿）（⑤の場合）'!$BK38,1,0),0),0)</f>
        <v>0</v>
      </c>
      <c r="QY33" s="248">
        <f>IF(QY$19-'様式３（療養者名簿）（⑤の場合）'!$BJ38+1&lt;=15,IF(QY$19&gt;='様式３（療養者名簿）（⑤の場合）'!$BJ38,IF(QY$19&lt;='様式３（療養者名簿）（⑤の場合）'!$BK38,1,0),0),0)</f>
        <v>0</v>
      </c>
      <c r="QZ33" s="248">
        <f>IF(QZ$19-'様式３（療養者名簿）（⑤の場合）'!$BJ38+1&lt;=15,IF(QZ$19&gt;='様式３（療養者名簿）（⑤の場合）'!$BJ38,IF(QZ$19&lt;='様式３（療養者名簿）（⑤の場合）'!$BK38,1,0),0),0)</f>
        <v>0</v>
      </c>
      <c r="RA33" s="248">
        <f>IF(RA$19-'様式３（療養者名簿）（⑤の場合）'!$BJ38+1&lt;=15,IF(RA$19&gt;='様式３（療養者名簿）（⑤の場合）'!$BJ38,IF(RA$19&lt;='様式３（療養者名簿）（⑤の場合）'!$BK38,1,0),0),0)</f>
        <v>0</v>
      </c>
      <c r="RB33" s="248">
        <f>IF(RB$19-'様式３（療養者名簿）（⑤の場合）'!$BJ38+1&lt;=15,IF(RB$19&gt;='様式３（療養者名簿）（⑤の場合）'!$BJ38,IF(RB$19&lt;='様式３（療養者名簿）（⑤の場合）'!$BK38,1,0),0),0)</f>
        <v>0</v>
      </c>
      <c r="RC33" s="248">
        <f>IF(RC$19-'様式３（療養者名簿）（⑤の場合）'!$BJ38+1&lt;=15,IF(RC$19&gt;='様式３（療養者名簿）（⑤の場合）'!$BJ38,IF(RC$19&lt;='様式３（療養者名簿）（⑤の場合）'!$BK38,1,0),0),0)</f>
        <v>0</v>
      </c>
      <c r="RD33" s="248">
        <f>IF(RD$19-'様式３（療養者名簿）（⑤の場合）'!$BJ38+1&lt;=15,IF(RD$19&gt;='様式３（療養者名簿）（⑤の場合）'!$BJ38,IF(RD$19&lt;='様式３（療養者名簿）（⑤の場合）'!$BK38,1,0),0),0)</f>
        <v>0</v>
      </c>
      <c r="RE33" s="248">
        <f>IF(RE$19-'様式３（療養者名簿）（⑤の場合）'!$BJ38+1&lt;=15,IF(RE$19&gt;='様式３（療養者名簿）（⑤の場合）'!$BJ38,IF(RE$19&lt;='様式３（療養者名簿）（⑤の場合）'!$BK38,1,0),0),0)</f>
        <v>0</v>
      </c>
      <c r="RF33" s="248">
        <f>IF(RF$19-'様式３（療養者名簿）（⑤の場合）'!$BJ38+1&lt;=15,IF(RF$19&gt;='様式３（療養者名簿）（⑤の場合）'!$BJ38,IF(RF$19&lt;='様式３（療養者名簿）（⑤の場合）'!$BK38,1,0),0),0)</f>
        <v>0</v>
      </c>
      <c r="RG33" s="248">
        <f>IF(RG$19-'様式３（療養者名簿）（⑤の場合）'!$BJ38+1&lt;=15,IF(RG$19&gt;='様式３（療養者名簿）（⑤の場合）'!$BJ38,IF(RG$19&lt;='様式３（療養者名簿）（⑤の場合）'!$BK38,1,0),0),0)</f>
        <v>0</v>
      </c>
      <c r="RH33" s="248">
        <f>IF(RH$19-'様式３（療養者名簿）（⑤の場合）'!$BJ38+1&lt;=15,IF(RH$19&gt;='様式３（療養者名簿）（⑤の場合）'!$BJ38,IF(RH$19&lt;='様式３（療養者名簿）（⑤の場合）'!$BK38,1,0),0),0)</f>
        <v>0</v>
      </c>
      <c r="RI33" s="248">
        <f>IF(RI$19-'様式３（療養者名簿）（⑤の場合）'!$BJ38+1&lt;=15,IF(RI$19&gt;='様式３（療養者名簿）（⑤の場合）'!$BJ38,IF(RI$19&lt;='様式３（療養者名簿）（⑤の場合）'!$BK38,1,0),0),0)</f>
        <v>0</v>
      </c>
      <c r="RJ33" s="248">
        <f>IF(RJ$19-'様式３（療養者名簿）（⑤の場合）'!$BJ38+1&lt;=15,IF(RJ$19&gt;='様式３（療養者名簿）（⑤の場合）'!$BJ38,IF(RJ$19&lt;='様式３（療養者名簿）（⑤の場合）'!$BK38,1,0),0),0)</f>
        <v>0</v>
      </c>
      <c r="RK33" s="248">
        <f>IF(RK$19-'様式３（療養者名簿）（⑤の場合）'!$BJ38+1&lt;=15,IF(RK$19&gt;='様式３（療養者名簿）（⑤の場合）'!$BJ38,IF(RK$19&lt;='様式３（療養者名簿）（⑤の場合）'!$BK38,1,0),0),0)</f>
        <v>0</v>
      </c>
      <c r="RL33" s="248">
        <f>IF(RL$19-'様式３（療養者名簿）（⑤の場合）'!$BJ38+1&lt;=15,IF(RL$19&gt;='様式３（療養者名簿）（⑤の場合）'!$BJ38,IF(RL$19&lt;='様式３（療養者名簿）（⑤の場合）'!$BK38,1,0),0),0)</f>
        <v>0</v>
      </c>
      <c r="RM33" s="248">
        <f>IF(RM$19-'様式３（療養者名簿）（⑤の場合）'!$BJ38+1&lt;=15,IF(RM$19&gt;='様式３（療養者名簿）（⑤の場合）'!$BJ38,IF(RM$19&lt;='様式３（療養者名簿）（⑤の場合）'!$BK38,1,0),0),0)</f>
        <v>0</v>
      </c>
      <c r="RN33" s="248">
        <f>IF(RN$19-'様式３（療養者名簿）（⑤の場合）'!$BJ38+1&lt;=15,IF(RN$19&gt;='様式３（療養者名簿）（⑤の場合）'!$BJ38,IF(RN$19&lt;='様式３（療養者名簿）（⑤の場合）'!$BK38,1,0),0),0)</f>
        <v>0</v>
      </c>
      <c r="RO33" s="248">
        <f>IF(RO$19-'様式３（療養者名簿）（⑤の場合）'!$BJ38+1&lt;=15,IF(RO$19&gt;='様式３（療養者名簿）（⑤の場合）'!$BJ38,IF(RO$19&lt;='様式３（療養者名簿）（⑤の場合）'!$BK38,1,0),0),0)</f>
        <v>0</v>
      </c>
      <c r="RP33" s="248">
        <f>IF(RP$19-'様式３（療養者名簿）（⑤の場合）'!$BJ38+1&lt;=15,IF(RP$19&gt;='様式３（療養者名簿）（⑤の場合）'!$BJ38,IF(RP$19&lt;='様式３（療養者名簿）（⑤の場合）'!$BK38,1,0),0),0)</f>
        <v>0</v>
      </c>
      <c r="RQ33" s="248">
        <f>IF(RQ$19-'様式３（療養者名簿）（⑤の場合）'!$BJ38+1&lt;=15,IF(RQ$19&gt;='様式３（療養者名簿）（⑤の場合）'!$BJ38,IF(RQ$19&lt;='様式３（療養者名簿）（⑤の場合）'!$BK38,1,0),0),0)</f>
        <v>0</v>
      </c>
      <c r="RR33" s="248">
        <f>IF(RR$19-'様式３（療養者名簿）（⑤の場合）'!$BJ38+1&lt;=15,IF(RR$19&gt;='様式３（療養者名簿）（⑤の場合）'!$BJ38,IF(RR$19&lt;='様式３（療養者名簿）（⑤の場合）'!$BK38,1,0),0),0)</f>
        <v>0</v>
      </c>
      <c r="RS33" s="248">
        <f>IF(RS$19-'様式３（療養者名簿）（⑤の場合）'!$BJ38+1&lt;=15,IF(RS$19&gt;='様式３（療養者名簿）（⑤の場合）'!$BJ38,IF(RS$19&lt;='様式３（療養者名簿）（⑤の場合）'!$BK38,1,0),0),0)</f>
        <v>0</v>
      </c>
      <c r="RT33" s="248">
        <f>IF(RT$19-'様式３（療養者名簿）（⑤の場合）'!$BJ38+1&lt;=15,IF(RT$19&gt;='様式３（療養者名簿）（⑤の場合）'!$BJ38,IF(RT$19&lt;='様式３（療養者名簿）（⑤の場合）'!$BK38,1,0),0),0)</f>
        <v>0</v>
      </c>
      <c r="RU33" s="248">
        <f>IF(RU$19-'様式３（療養者名簿）（⑤の場合）'!$BJ38+1&lt;=15,IF(RU$19&gt;='様式３（療養者名簿）（⑤の場合）'!$BJ38,IF(RU$19&lt;='様式３（療養者名簿）（⑤の場合）'!$BK38,1,0),0),0)</f>
        <v>0</v>
      </c>
      <c r="RV33" s="248">
        <f>IF(RV$19-'様式３（療養者名簿）（⑤の場合）'!$BJ38+1&lt;=15,IF(RV$19&gt;='様式３（療養者名簿）（⑤の場合）'!$BJ38,IF(RV$19&lt;='様式３（療養者名簿）（⑤の場合）'!$BK38,1,0),0),0)</f>
        <v>0</v>
      </c>
      <c r="RW33" s="248">
        <f>IF(RW$19-'様式３（療養者名簿）（⑤の場合）'!$BJ38+1&lt;=15,IF(RW$19&gt;='様式３（療養者名簿）（⑤の場合）'!$BJ38,IF(RW$19&lt;='様式３（療養者名簿）（⑤の場合）'!$BK38,1,0),0),0)</f>
        <v>0</v>
      </c>
      <c r="RX33" s="248">
        <f>IF(RX$19-'様式３（療養者名簿）（⑤の場合）'!$BJ38+1&lt;=15,IF(RX$19&gt;='様式３（療養者名簿）（⑤の場合）'!$BJ38,IF(RX$19&lt;='様式３（療養者名簿）（⑤の場合）'!$BK38,1,0),0),0)</f>
        <v>0</v>
      </c>
      <c r="RY33" s="248">
        <f>IF(RY$19-'様式３（療養者名簿）（⑤の場合）'!$BJ38+1&lt;=15,IF(RY$19&gt;='様式３（療養者名簿）（⑤の場合）'!$BJ38,IF(RY$19&lt;='様式３（療養者名簿）（⑤の場合）'!$BK38,1,0),0),0)</f>
        <v>0</v>
      </c>
      <c r="RZ33" s="248">
        <f>IF(RZ$19-'様式３（療養者名簿）（⑤の場合）'!$BJ38+1&lt;=15,IF(RZ$19&gt;='様式３（療養者名簿）（⑤の場合）'!$BJ38,IF(RZ$19&lt;='様式３（療養者名簿）（⑤の場合）'!$BK38,1,0),0),0)</f>
        <v>0</v>
      </c>
      <c r="SA33" s="248">
        <f>IF(SA$19-'様式３（療養者名簿）（⑤の場合）'!$BJ38+1&lt;=15,IF(SA$19&gt;='様式３（療養者名簿）（⑤の場合）'!$BJ38,IF(SA$19&lt;='様式３（療養者名簿）（⑤の場合）'!$BK38,1,0),0),0)</f>
        <v>0</v>
      </c>
      <c r="SB33" s="248">
        <f>IF(SB$19-'様式３（療養者名簿）（⑤の場合）'!$BJ38+1&lt;=15,IF(SB$19&gt;='様式３（療養者名簿）（⑤の場合）'!$BJ38,IF(SB$19&lt;='様式３（療養者名簿）（⑤の場合）'!$BK38,1,0),0),0)</f>
        <v>0</v>
      </c>
      <c r="SC33" s="248">
        <f>IF(SC$19-'様式３（療養者名簿）（⑤の場合）'!$BJ38+1&lt;=15,IF(SC$19&gt;='様式３（療養者名簿）（⑤の場合）'!$BJ38,IF(SC$19&lt;='様式３（療養者名簿）（⑤の場合）'!$BK38,1,0),0),0)</f>
        <v>0</v>
      </c>
      <c r="SD33" s="248">
        <f>IF(SD$19-'様式３（療養者名簿）（⑤の場合）'!$BJ38+1&lt;=15,IF(SD$19&gt;='様式３（療養者名簿）（⑤の場合）'!$BJ38,IF(SD$19&lt;='様式３（療養者名簿）（⑤の場合）'!$BK38,1,0),0),0)</f>
        <v>0</v>
      </c>
      <c r="SE33" s="248">
        <f>IF(SE$19-'様式３（療養者名簿）（⑤の場合）'!$BJ38+1&lt;=15,IF(SE$19&gt;='様式３（療養者名簿）（⑤の場合）'!$BJ38,IF(SE$19&lt;='様式３（療養者名簿）（⑤の場合）'!$BK38,1,0),0),0)</f>
        <v>0</v>
      </c>
      <c r="SF33" s="248">
        <f>IF(SF$19-'様式３（療養者名簿）（⑤の場合）'!$BJ38+1&lt;=15,IF(SF$19&gt;='様式３（療養者名簿）（⑤の場合）'!$BJ38,IF(SF$19&lt;='様式３（療養者名簿）（⑤の場合）'!$BK38,1,0),0),0)</f>
        <v>0</v>
      </c>
      <c r="SG33" s="248">
        <f>IF(SG$19-'様式３（療養者名簿）（⑤の場合）'!$BJ38+1&lt;=15,IF(SG$19&gt;='様式３（療養者名簿）（⑤の場合）'!$BJ38,IF(SG$19&lt;='様式３（療養者名簿）（⑤の場合）'!$BK38,1,0),0),0)</f>
        <v>0</v>
      </c>
      <c r="SH33" s="248">
        <f>IF(SH$19-'様式３（療養者名簿）（⑤の場合）'!$BJ38+1&lt;=15,IF(SH$19&gt;='様式３（療養者名簿）（⑤の場合）'!$BJ38,IF(SH$19&lt;='様式３（療養者名簿）（⑤の場合）'!$BK38,1,0),0),0)</f>
        <v>0</v>
      </c>
      <c r="SI33" s="248">
        <f>IF(SI$19-'様式３（療養者名簿）（⑤の場合）'!$BJ38+1&lt;=15,IF(SI$19&gt;='様式３（療養者名簿）（⑤の場合）'!$BJ38,IF(SI$19&lt;='様式３（療養者名簿）（⑤の場合）'!$BK38,1,0),0),0)</f>
        <v>0</v>
      </c>
      <c r="SJ33" s="248">
        <f>IF(SJ$19-'様式３（療養者名簿）（⑤の場合）'!$BJ38+1&lt;=15,IF(SJ$19&gt;='様式３（療養者名簿）（⑤の場合）'!$BJ38,IF(SJ$19&lt;='様式３（療養者名簿）（⑤の場合）'!$BK38,1,0),0),0)</f>
        <v>0</v>
      </c>
      <c r="SK33" s="248">
        <f>IF(SK$19-'様式３（療養者名簿）（⑤の場合）'!$BJ38+1&lt;=15,IF(SK$19&gt;='様式３（療養者名簿）（⑤の場合）'!$BJ38,IF(SK$19&lt;='様式３（療養者名簿）（⑤の場合）'!$BK38,1,0),0),0)</f>
        <v>0</v>
      </c>
      <c r="SL33" s="248">
        <f>IF(SL$19-'様式３（療養者名簿）（⑤の場合）'!$BJ38+1&lt;=15,IF(SL$19&gt;='様式３（療養者名簿）（⑤の場合）'!$BJ38,IF(SL$19&lt;='様式３（療養者名簿）（⑤の場合）'!$BK38,1,0),0),0)</f>
        <v>0</v>
      </c>
      <c r="SM33" s="248">
        <f>IF(SM$19-'様式３（療養者名簿）（⑤の場合）'!$BJ38+1&lt;=15,IF(SM$19&gt;='様式３（療養者名簿）（⑤の場合）'!$BJ38,IF(SM$19&lt;='様式３（療養者名簿）（⑤の場合）'!$BK38,1,0),0),0)</f>
        <v>0</v>
      </c>
      <c r="SN33" s="248">
        <f>IF(SN$19-'様式３（療養者名簿）（⑤の場合）'!$BJ38+1&lt;=15,IF(SN$19&gt;='様式３（療養者名簿）（⑤の場合）'!$BJ38,IF(SN$19&lt;='様式３（療養者名簿）（⑤の場合）'!$BK38,1,0),0),0)</f>
        <v>0</v>
      </c>
      <c r="SO33" s="248">
        <f>IF(SO$19-'様式３（療養者名簿）（⑤の場合）'!$BJ38+1&lt;=15,IF(SO$19&gt;='様式３（療養者名簿）（⑤の場合）'!$BJ38,IF(SO$19&lt;='様式３（療養者名簿）（⑤の場合）'!$BK38,1,0),0),0)</f>
        <v>0</v>
      </c>
      <c r="SP33" s="248">
        <f>IF(SP$19-'様式３（療養者名簿）（⑤の場合）'!$BJ38+1&lt;=15,IF(SP$19&gt;='様式３（療養者名簿）（⑤の場合）'!$BJ38,IF(SP$19&lt;='様式３（療養者名簿）（⑤の場合）'!$BK38,1,0),0),0)</f>
        <v>0</v>
      </c>
      <c r="SQ33" s="248">
        <f>IF(SQ$19-'様式３（療養者名簿）（⑤の場合）'!$BJ38+1&lt;=15,IF(SQ$19&gt;='様式３（療養者名簿）（⑤の場合）'!$BJ38,IF(SQ$19&lt;='様式３（療養者名簿）（⑤の場合）'!$BK38,1,0),0),0)</f>
        <v>0</v>
      </c>
      <c r="SR33" s="248">
        <f>IF(SR$19-'様式３（療養者名簿）（⑤の場合）'!$BJ38+1&lt;=15,IF(SR$19&gt;='様式３（療養者名簿）（⑤の場合）'!$BJ38,IF(SR$19&lt;='様式３（療養者名簿）（⑤の場合）'!$BK38,1,0),0),0)</f>
        <v>0</v>
      </c>
      <c r="SS33" s="248">
        <f>IF(SS$19-'様式３（療養者名簿）（⑤の場合）'!$BJ38+1&lt;=15,IF(SS$19&gt;='様式３（療養者名簿）（⑤の場合）'!$BJ38,IF(SS$19&lt;='様式３（療養者名簿）（⑤の場合）'!$BK38,1,0),0),0)</f>
        <v>0</v>
      </c>
      <c r="ST33" s="248">
        <f>IF(ST$19-'様式３（療養者名簿）（⑤の場合）'!$BJ38+1&lt;=15,IF(ST$19&gt;='様式３（療養者名簿）（⑤の場合）'!$BJ38,IF(ST$19&lt;='様式３（療養者名簿）（⑤の場合）'!$BK38,1,0),0),0)</f>
        <v>0</v>
      </c>
      <c r="SU33" s="248">
        <f>IF(SU$19-'様式３（療養者名簿）（⑤の場合）'!$BJ38+1&lt;=15,IF(SU$19&gt;='様式３（療養者名簿）（⑤の場合）'!$BJ38,IF(SU$19&lt;='様式３（療養者名簿）（⑤の場合）'!$BK38,1,0),0),0)</f>
        <v>0</v>
      </c>
      <c r="SV33" s="248">
        <f>IF(SV$19-'様式３（療養者名簿）（⑤の場合）'!$BJ38+1&lt;=15,IF(SV$19&gt;='様式３（療養者名簿）（⑤の場合）'!$BJ38,IF(SV$19&lt;='様式３（療養者名簿）（⑤の場合）'!$BK38,1,0),0),0)</f>
        <v>0</v>
      </c>
      <c r="SW33" s="248">
        <f>IF(SW$19-'様式３（療養者名簿）（⑤の場合）'!$BJ38+1&lt;=15,IF(SW$19&gt;='様式３（療養者名簿）（⑤の場合）'!$BJ38,IF(SW$19&lt;='様式３（療養者名簿）（⑤の場合）'!$BK38,1,0),0),0)</f>
        <v>0</v>
      </c>
      <c r="SX33" s="248">
        <f>IF(SX$19-'様式３（療養者名簿）（⑤の場合）'!$BJ38+1&lt;=15,IF(SX$19&gt;='様式３（療養者名簿）（⑤の場合）'!$BJ38,IF(SX$19&lt;='様式３（療養者名簿）（⑤の場合）'!$BK38,1,0),0),0)</f>
        <v>0</v>
      </c>
      <c r="SY33" s="248">
        <f>IF(SY$19-'様式３（療養者名簿）（⑤の場合）'!$BJ38+1&lt;=15,IF(SY$19&gt;='様式３（療養者名簿）（⑤の場合）'!$BJ38,IF(SY$19&lt;='様式３（療養者名簿）（⑤の場合）'!$BK38,1,0),0),0)</f>
        <v>0</v>
      </c>
      <c r="SZ33" s="248">
        <f>IF(SZ$19-'様式３（療養者名簿）（⑤の場合）'!$BJ38+1&lt;=15,IF(SZ$19&gt;='様式３（療養者名簿）（⑤の場合）'!$BJ38,IF(SZ$19&lt;='様式３（療養者名簿）（⑤の場合）'!$BK38,1,0),0),0)</f>
        <v>0</v>
      </c>
      <c r="TA33" s="248">
        <f>IF(TA$19-'様式３（療養者名簿）（⑤の場合）'!$BJ38+1&lt;=15,IF(TA$19&gt;='様式３（療養者名簿）（⑤の場合）'!$BJ38,IF(TA$19&lt;='様式３（療養者名簿）（⑤の場合）'!$BK38,1,0),0),0)</f>
        <v>0</v>
      </c>
      <c r="TB33" s="248">
        <f>IF(TB$19-'様式３（療養者名簿）（⑤の場合）'!$BJ38+1&lt;=15,IF(TB$19&gt;='様式３（療養者名簿）（⑤の場合）'!$BJ38,IF(TB$19&lt;='様式３（療養者名簿）（⑤の場合）'!$BK38,1,0),0),0)</f>
        <v>0</v>
      </c>
      <c r="TC33" s="248">
        <f>IF(TC$19-'様式３（療養者名簿）（⑤の場合）'!$BJ38+1&lt;=15,IF(TC$19&gt;='様式３（療養者名簿）（⑤の場合）'!$BJ38,IF(TC$19&lt;='様式３（療養者名簿）（⑤の場合）'!$BK38,1,0),0),0)</f>
        <v>0</v>
      </c>
      <c r="TD33" s="248">
        <f>IF(TD$19-'様式３（療養者名簿）（⑤の場合）'!$BJ38+1&lt;=15,IF(TD$19&gt;='様式３（療養者名簿）（⑤の場合）'!$BJ38,IF(TD$19&lt;='様式３（療養者名簿）（⑤の場合）'!$BK38,1,0),0),0)</f>
        <v>0</v>
      </c>
      <c r="TE33" s="248">
        <f>IF(TE$19-'様式３（療養者名簿）（⑤の場合）'!$BJ38+1&lt;=15,IF(TE$19&gt;='様式３（療養者名簿）（⑤の場合）'!$BJ38,IF(TE$19&lt;='様式３（療養者名簿）（⑤の場合）'!$BK38,1,0),0),0)</f>
        <v>0</v>
      </c>
      <c r="TF33" s="248">
        <f>IF(TF$19-'様式３（療養者名簿）（⑤の場合）'!$BJ38+1&lt;=15,IF(TF$19&gt;='様式３（療養者名簿）（⑤の場合）'!$BJ38,IF(TF$19&lt;='様式３（療養者名簿）（⑤の場合）'!$BK38,1,0),0),0)</f>
        <v>0</v>
      </c>
      <c r="TG33" s="248">
        <f>IF(TG$19-'様式３（療養者名簿）（⑤の場合）'!$BJ38+1&lt;=15,IF(TG$19&gt;='様式３（療養者名簿）（⑤の場合）'!$BJ38,IF(TG$19&lt;='様式３（療養者名簿）（⑤の場合）'!$BK38,1,0),0),0)</f>
        <v>0</v>
      </c>
      <c r="TH33" s="248">
        <f>IF(TH$19-'様式３（療養者名簿）（⑤の場合）'!$BJ38+1&lt;=15,IF(TH$19&gt;='様式３（療養者名簿）（⑤の場合）'!$BJ38,IF(TH$19&lt;='様式３（療養者名簿）（⑤の場合）'!$BK38,1,0),0),0)</f>
        <v>0</v>
      </c>
      <c r="TI33" s="248">
        <f>IF(TI$19-'様式３（療養者名簿）（⑤の場合）'!$BJ38+1&lt;=15,IF(TI$19&gt;='様式３（療養者名簿）（⑤の場合）'!$BJ38,IF(TI$19&lt;='様式３（療養者名簿）（⑤の場合）'!$BK38,1,0),0),0)</f>
        <v>0</v>
      </c>
      <c r="TJ33" s="248">
        <f>IF(TJ$19-'様式３（療養者名簿）（⑤の場合）'!$BJ38+1&lt;=15,IF(TJ$19&gt;='様式３（療養者名簿）（⑤の場合）'!$BJ38,IF(TJ$19&lt;='様式３（療養者名簿）（⑤の場合）'!$BK38,1,0),0),0)</f>
        <v>0</v>
      </c>
      <c r="TK33" s="248">
        <f>IF(TK$19-'様式３（療養者名簿）（⑤の場合）'!$BJ38+1&lt;=15,IF(TK$19&gt;='様式３（療養者名簿）（⑤の場合）'!$BJ38,IF(TK$19&lt;='様式３（療養者名簿）（⑤の場合）'!$BK38,1,0),0),0)</f>
        <v>0</v>
      </c>
      <c r="TL33" s="248">
        <f>IF(TL$19-'様式３（療養者名簿）（⑤の場合）'!$BJ38+1&lt;=15,IF(TL$19&gt;='様式３（療養者名簿）（⑤の場合）'!$BJ38,IF(TL$19&lt;='様式３（療養者名簿）（⑤の場合）'!$BK38,1,0),0),0)</f>
        <v>0</v>
      </c>
      <c r="TM33" s="248">
        <f>IF(TM$19-'様式３（療養者名簿）（⑤の場合）'!$BJ38+1&lt;=15,IF(TM$19&gt;='様式３（療養者名簿）（⑤の場合）'!$BJ38,IF(TM$19&lt;='様式３（療養者名簿）（⑤の場合）'!$BK38,1,0),0),0)</f>
        <v>0</v>
      </c>
      <c r="TN33" s="248">
        <f>IF(TN$19-'様式３（療養者名簿）（⑤の場合）'!$BJ38+1&lt;=15,IF(TN$19&gt;='様式３（療養者名簿）（⑤の場合）'!$BJ38,IF(TN$19&lt;='様式３（療養者名簿）（⑤の場合）'!$BK38,1,0),0),0)</f>
        <v>0</v>
      </c>
      <c r="TO33" s="248">
        <f>IF(TO$19-'様式３（療養者名簿）（⑤の場合）'!$BJ38+1&lt;=15,IF(TO$19&gt;='様式３（療養者名簿）（⑤の場合）'!$BJ38,IF(TO$19&lt;='様式３（療養者名簿）（⑤の場合）'!$BK38,1,0),0),0)</f>
        <v>0</v>
      </c>
      <c r="TP33" s="248">
        <f>IF(TP$19-'様式３（療養者名簿）（⑤の場合）'!$BJ38+1&lt;=15,IF(TP$19&gt;='様式３（療養者名簿）（⑤の場合）'!$BJ38,IF(TP$19&lt;='様式３（療養者名簿）（⑤の場合）'!$BK38,1,0),0),0)</f>
        <v>0</v>
      </c>
      <c r="TQ33" s="248">
        <f>IF(TQ$19-'様式３（療養者名簿）（⑤の場合）'!$BJ38+1&lt;=15,IF(TQ$19&gt;='様式３（療養者名簿）（⑤の場合）'!$BJ38,IF(TQ$19&lt;='様式３（療養者名簿）（⑤の場合）'!$BK38,1,0),0),0)</f>
        <v>0</v>
      </c>
      <c r="TR33" s="248">
        <f>IF(TR$19-'様式３（療養者名簿）（⑤の場合）'!$BJ38+1&lt;=15,IF(TR$19&gt;='様式３（療養者名簿）（⑤の場合）'!$BJ38,IF(TR$19&lt;='様式３（療養者名簿）（⑤の場合）'!$BK38,1,0),0),0)</f>
        <v>0</v>
      </c>
      <c r="TS33" s="248">
        <f>IF(TS$19-'様式３（療養者名簿）（⑤の場合）'!$BJ38+1&lt;=15,IF(TS$19&gt;='様式３（療養者名簿）（⑤の場合）'!$BJ38,IF(TS$19&lt;='様式３（療養者名簿）（⑤の場合）'!$BK38,1,0),0),0)</f>
        <v>0</v>
      </c>
      <c r="TT33" s="248">
        <f>IF(TT$19-'様式３（療養者名簿）（⑤の場合）'!$BJ38+1&lt;=15,IF(TT$19&gt;='様式３（療養者名簿）（⑤の場合）'!$BJ38,IF(TT$19&lt;='様式３（療養者名簿）（⑤の場合）'!$BK38,1,0),0),0)</f>
        <v>0</v>
      </c>
      <c r="TU33" s="248">
        <f>IF(TU$19-'様式３（療養者名簿）（⑤の場合）'!$BJ38+1&lt;=15,IF(TU$19&gt;='様式３（療養者名簿）（⑤の場合）'!$BJ38,IF(TU$19&lt;='様式３（療養者名簿）（⑤の場合）'!$BK38,1,0),0),0)</f>
        <v>0</v>
      </c>
      <c r="TV33" s="248">
        <f>IF(TV$19-'様式３（療養者名簿）（⑤の場合）'!$BJ38+1&lt;=15,IF(TV$19&gt;='様式３（療養者名簿）（⑤の場合）'!$BJ38,IF(TV$19&lt;='様式３（療養者名簿）（⑤の場合）'!$BK38,1,0),0),0)</f>
        <v>0</v>
      </c>
      <c r="TW33" s="248">
        <f>IF(TW$19-'様式３（療養者名簿）（⑤の場合）'!$BJ38+1&lt;=15,IF(TW$19&gt;='様式３（療養者名簿）（⑤の場合）'!$BJ38,IF(TW$19&lt;='様式３（療養者名簿）（⑤の場合）'!$BK38,1,0),0),0)</f>
        <v>0</v>
      </c>
      <c r="TX33" s="248">
        <f>IF(TX$19-'様式３（療養者名簿）（⑤の場合）'!$BJ38+1&lt;=15,IF(TX$19&gt;='様式３（療養者名簿）（⑤の場合）'!$BJ38,IF(TX$19&lt;='様式３（療養者名簿）（⑤の場合）'!$BK38,1,0),0),0)</f>
        <v>0</v>
      </c>
      <c r="TY33" s="248">
        <f>IF(TY$19-'様式３（療養者名簿）（⑤の場合）'!$BJ38+1&lt;=15,IF(TY$19&gt;='様式３（療養者名簿）（⑤の場合）'!$BJ38,IF(TY$19&lt;='様式３（療養者名簿）（⑤の場合）'!$BK38,1,0),0),0)</f>
        <v>0</v>
      </c>
      <c r="TZ33" s="248">
        <f>IF(TZ$19-'様式３（療養者名簿）（⑤の場合）'!$BJ38+1&lt;=15,IF(TZ$19&gt;='様式３（療養者名簿）（⑤の場合）'!$BJ38,IF(TZ$19&lt;='様式３（療養者名簿）（⑤の場合）'!$BK38,1,0),0),0)</f>
        <v>0</v>
      </c>
      <c r="UA33" s="248">
        <f>IF(UA$19-'様式３（療養者名簿）（⑤の場合）'!$BJ38+1&lt;=15,IF(UA$19&gt;='様式３（療養者名簿）（⑤の場合）'!$BJ38,IF(UA$19&lt;='様式３（療養者名簿）（⑤の場合）'!$BK38,1,0),0),0)</f>
        <v>0</v>
      </c>
      <c r="UB33" s="248">
        <f>IF(UB$19-'様式３（療養者名簿）（⑤の場合）'!$BJ38+1&lt;=15,IF(UB$19&gt;='様式３（療養者名簿）（⑤の場合）'!$BJ38,IF(UB$19&lt;='様式３（療養者名簿）（⑤の場合）'!$BK38,1,0),0),0)</f>
        <v>0</v>
      </c>
      <c r="UC33" s="248">
        <f>IF(UC$19-'様式３（療養者名簿）（⑤の場合）'!$BJ38+1&lt;=15,IF(UC$19&gt;='様式３（療養者名簿）（⑤の場合）'!$BJ38,IF(UC$19&lt;='様式３（療養者名簿）（⑤の場合）'!$BK38,1,0),0),0)</f>
        <v>0</v>
      </c>
      <c r="UD33" s="372">
        <f>IF(UD$19-'様式３（療養者名簿）（⑤の場合）'!$BJ38+1&lt;=15,IF(UD$19&gt;='様式３（療養者名簿）（⑤の場合）'!$BJ38,IF(UD$19&lt;='様式３（療養者名簿）（⑤の場合）'!$BK38,1,0),0),0)</f>
        <v>0</v>
      </c>
      <c r="UE33" s="372">
        <f>IF(UE$19-'様式３（療養者名簿）（⑤の場合）'!$BJ38+1&lt;=15,IF(UE$19&gt;='様式３（療養者名簿）（⑤の場合）'!$BJ38,IF(UE$19&lt;='様式３（療養者名簿）（⑤の場合）'!$BK38,1,0),0),0)</f>
        <v>0</v>
      </c>
      <c r="UF33" s="372">
        <f>IF(UF$19-'様式３（療養者名簿）（⑤の場合）'!$BJ38+1&lt;=15,IF(UF$19&gt;='様式３（療養者名簿）（⑤の場合）'!$BJ38,IF(UF$19&lt;='様式３（療養者名簿）（⑤の場合）'!$BK38,1,0),0),0)</f>
        <v>0</v>
      </c>
      <c r="UG33" s="372">
        <f>IF(UG$19-'様式３（療養者名簿）（⑤の場合）'!$BJ38+1&lt;=15,IF(UG$19&gt;='様式３（療養者名簿）（⑤の場合）'!$BJ38,IF(UG$19&lt;='様式３（療養者名簿）（⑤の場合）'!$BK38,1,0),0),0)</f>
        <v>0</v>
      </c>
      <c r="UH33" s="372">
        <f>IF(UH$19-'様式３（療養者名簿）（⑤の場合）'!$BJ38+1&lt;=15,IF(UH$19&gt;='様式３（療養者名簿）（⑤の場合）'!$BJ38,IF(UH$19&lt;='様式３（療養者名簿）（⑤の場合）'!$BK38,1,0),0),0)</f>
        <v>0</v>
      </c>
      <c r="UI33" s="372">
        <f>IF(UI$19-'様式３（療養者名簿）（⑤の場合）'!$BJ38+1&lt;=15,IF(UI$19&gt;='様式３（療養者名簿）（⑤の場合）'!$BJ38,IF(UI$19&lt;='様式３（療養者名簿）（⑤の場合）'!$BK38,1,0),0),0)</f>
        <v>0</v>
      </c>
      <c r="UJ33" s="372">
        <f>IF(UJ$19-'様式３（療養者名簿）（⑤の場合）'!$BJ38+1&lt;=15,IF(UJ$19&gt;='様式３（療養者名簿）（⑤の場合）'!$BJ38,IF(UJ$19&lt;='様式３（療養者名簿）（⑤の場合）'!$BK38,1,0),0),0)</f>
        <v>0</v>
      </c>
      <c r="UK33" s="372">
        <f>IF(UK$19-'様式３（療養者名簿）（⑤の場合）'!$BJ38+1&lt;=15,IF(UK$19&gt;='様式３（療養者名簿）（⑤の場合）'!$BJ38,IF(UK$19&lt;='様式３（療養者名簿）（⑤の場合）'!$BK38,1,0),0),0)</f>
        <v>0</v>
      </c>
      <c r="UL33" s="372">
        <f>IF(UL$19-'様式３（療養者名簿）（⑤の場合）'!$BJ38+1&lt;=15,IF(UL$19&gt;='様式３（療養者名簿）（⑤の場合）'!$BJ38,IF(UL$19&lt;='様式３（療養者名簿）（⑤の場合）'!$BK38,1,0),0),0)</f>
        <v>0</v>
      </c>
      <c r="UM33" s="372">
        <f>IF(UM$19-'様式３（療養者名簿）（⑤の場合）'!$BJ38+1&lt;=15,IF(UM$19&gt;='様式３（療養者名簿）（⑤の場合）'!$BJ38,IF(UM$19&lt;='様式３（療養者名簿）（⑤の場合）'!$BK38,1,0),0),0)</f>
        <v>0</v>
      </c>
      <c r="UN33" s="372">
        <f>IF(UN$19-'様式３（療養者名簿）（⑤の場合）'!$BJ38+1&lt;=15,IF(UN$19&gt;='様式３（療養者名簿）（⑤の場合）'!$BJ38,IF(UN$19&lt;='様式３（療養者名簿）（⑤の場合）'!$BK38,1,0),0),0)</f>
        <v>0</v>
      </c>
      <c r="UO33" s="372">
        <f>IF(UO$19-'様式３（療養者名簿）（⑤の場合）'!$BJ38+1&lt;=15,IF(UO$19&gt;='様式３（療養者名簿）（⑤の場合）'!$BJ38,IF(UO$19&lt;='様式３（療養者名簿）（⑤の場合）'!$BK38,1,0),0),0)</f>
        <v>0</v>
      </c>
      <c r="UP33" s="372">
        <f>IF(UP$19-'様式３（療養者名簿）（⑤の場合）'!$BJ38+1&lt;=15,IF(UP$19&gt;='様式３（療養者名簿）（⑤の場合）'!$BJ38,IF(UP$19&lt;='様式３（療養者名簿）（⑤の場合）'!$BK38,1,0),0),0)</f>
        <v>0</v>
      </c>
      <c r="UQ33" s="372">
        <f>IF(UQ$19-'様式３（療養者名簿）（⑤の場合）'!$BJ38+1&lt;=15,IF(UQ$19&gt;='様式３（療養者名簿）（⑤の場合）'!$BJ38,IF(UQ$19&lt;='様式３（療養者名簿）（⑤の場合）'!$BK38,1,0),0),0)</f>
        <v>0</v>
      </c>
      <c r="UR33" s="372">
        <f>IF(UR$19-'様式３（療養者名簿）（⑤の場合）'!$BJ38+1&lt;=15,IF(UR$19&gt;='様式３（療養者名簿）（⑤の場合）'!$BJ38,IF(UR$19&lt;='様式３（療養者名簿）（⑤の場合）'!$BK38,1,0),0),0)</f>
        <v>0</v>
      </c>
      <c r="US33" s="372">
        <f>IF(US$19-'様式３（療養者名簿）（⑤の場合）'!$BJ38+1&lt;=15,IF(US$19&gt;='様式３（療養者名簿）（⑤の場合）'!$BJ38,IF(US$19&lt;='様式３（療養者名簿）（⑤の場合）'!$BK38,1,0),0),0)</f>
        <v>0</v>
      </c>
      <c r="UT33" s="372">
        <f>IF(UT$19-'様式３（療養者名簿）（⑤の場合）'!$BJ38+1&lt;=15,IF(UT$19&gt;='様式３（療養者名簿）（⑤の場合）'!$BJ38,IF(UT$19&lt;='様式３（療養者名簿）（⑤の場合）'!$BK38,1,0),0),0)</f>
        <v>0</v>
      </c>
      <c r="UU33" s="372">
        <f>IF(UU$19-'様式３（療養者名簿）（⑤の場合）'!$BJ38+1&lt;=15,IF(UU$19&gt;='様式３（療養者名簿）（⑤の場合）'!$BJ38,IF(UU$19&lt;='様式３（療養者名簿）（⑤の場合）'!$BK38,1,0),0),0)</f>
        <v>0</v>
      </c>
      <c r="UV33" s="372">
        <f>IF(UV$19-'様式３（療養者名簿）（⑤の場合）'!$BJ38+1&lt;=15,IF(UV$19&gt;='様式３（療養者名簿）（⑤の場合）'!$BJ38,IF(UV$19&lt;='様式３（療養者名簿）（⑤の場合）'!$BK38,1,0),0),0)</f>
        <v>0</v>
      </c>
      <c r="UW33" s="372">
        <f>IF(UW$19-'様式３（療養者名簿）（⑤の場合）'!$BJ38+1&lt;=15,IF(UW$19&gt;='様式３（療養者名簿）（⑤の場合）'!$BJ38,IF(UW$19&lt;='様式３（療養者名簿）（⑤の場合）'!$BK38,1,0),0),0)</f>
        <v>0</v>
      </c>
      <c r="UX33" s="372">
        <f>IF(UX$19-'様式３（療養者名簿）（⑤の場合）'!$BJ38+1&lt;=15,IF(UX$19&gt;='様式３（療養者名簿）（⑤の場合）'!$BJ38,IF(UX$19&lt;='様式３（療養者名簿）（⑤の場合）'!$BK38,1,0),0),0)</f>
        <v>0</v>
      </c>
      <c r="UY33" s="372">
        <f>IF(UY$19-'様式３（療養者名簿）（⑤の場合）'!$BJ38+1&lt;=15,IF(UY$19&gt;='様式３（療養者名簿）（⑤の場合）'!$BJ38,IF(UY$19&lt;='様式３（療養者名簿）（⑤の場合）'!$BK38,1,0),0),0)</f>
        <v>0</v>
      </c>
      <c r="UZ33" s="372">
        <f>IF(UZ$19-'様式３（療養者名簿）（⑤の場合）'!$BJ38+1&lt;=15,IF(UZ$19&gt;='様式３（療養者名簿）（⑤の場合）'!$BJ38,IF(UZ$19&lt;='様式３（療養者名簿）（⑤の場合）'!$BK38,1,0),0),0)</f>
        <v>0</v>
      </c>
      <c r="VA33" s="372">
        <f>IF(VA$19-'様式３（療養者名簿）（⑤の場合）'!$BJ38+1&lt;=15,IF(VA$19&gt;='様式３（療養者名簿）（⑤の場合）'!$BJ38,IF(VA$19&lt;='様式３（療養者名簿）（⑤の場合）'!$BK38,1,0),0),0)</f>
        <v>0</v>
      </c>
      <c r="VB33" s="372">
        <f>IF(VB$19-'様式３（療養者名簿）（⑤の場合）'!$BJ38+1&lt;=15,IF(VB$19&gt;='様式３（療養者名簿）（⑤の場合）'!$BJ38,IF(VB$19&lt;='様式３（療養者名簿）（⑤の場合）'!$BK38,1,0),0),0)</f>
        <v>0</v>
      </c>
      <c r="VC33" s="372">
        <f>IF(VC$19-'様式３（療養者名簿）（⑤の場合）'!$BJ38+1&lt;=15,IF(VC$19&gt;='様式３（療養者名簿）（⑤の場合）'!$BJ38,IF(VC$19&lt;='様式３（療養者名簿）（⑤の場合）'!$BK38,1,0),0),0)</f>
        <v>0</v>
      </c>
      <c r="VD33" s="372">
        <f>IF(VD$19-'様式３（療養者名簿）（⑤の場合）'!$BJ38+1&lt;=15,IF(VD$19&gt;='様式３（療養者名簿）（⑤の場合）'!$BJ38,IF(VD$19&lt;='様式３（療養者名簿）（⑤の場合）'!$BK38,1,0),0),0)</f>
        <v>0</v>
      </c>
      <c r="VE33" s="372">
        <f>IF(VE$19-'様式３（療養者名簿）（⑤の場合）'!$BJ38+1&lt;=15,IF(VE$19&gt;='様式３（療養者名簿）（⑤の場合）'!$BJ38,IF(VE$19&lt;='様式３（療養者名簿）（⑤の場合）'!$BK38,1,0),0),0)</f>
        <v>0</v>
      </c>
      <c r="VF33" s="372">
        <f>IF(VF$19-'様式３（療養者名簿）（⑤の場合）'!$BJ38+1&lt;=15,IF(VF$19&gt;='様式３（療養者名簿）（⑤の場合）'!$BJ38,IF(VF$19&lt;='様式３（療養者名簿）（⑤の場合）'!$BK38,1,0),0),0)</f>
        <v>0</v>
      </c>
      <c r="VG33" s="372">
        <f>IF(VG$19-'様式３（療養者名簿）（⑤の場合）'!$BJ38+1&lt;=15,IF(VG$19&gt;='様式３（療養者名簿）（⑤の場合）'!$BJ38,IF(VG$19&lt;='様式３（療養者名簿）（⑤の場合）'!$BK38,1,0),0),0)</f>
        <v>0</v>
      </c>
      <c r="VH33" s="372">
        <f>IF(VH$19-'様式３（療養者名簿）（⑤の場合）'!$BJ38+1&lt;=15,IF(VH$19&gt;='様式３（療養者名簿）（⑤の場合）'!$BJ38,IF(VH$19&lt;='様式３（療養者名簿）（⑤の場合）'!$BK38,1,0),0),0)</f>
        <v>0</v>
      </c>
      <c r="VI33" s="372">
        <f>IF(VI$19-'様式３（療養者名簿）（⑤の場合）'!$BJ38+1&lt;=15,IF(VI$19&gt;='様式３（療養者名簿）（⑤の場合）'!$BJ38,IF(VI$19&lt;='様式３（療養者名簿）（⑤の場合）'!$BK38,1,0),0),0)</f>
        <v>0</v>
      </c>
      <c r="VJ33" s="372">
        <f>IF(VJ$19-'様式３（療養者名簿）（⑤の場合）'!$BJ38+1&lt;=15,IF(VJ$19&gt;='様式３（療養者名簿）（⑤の場合）'!$BJ38,IF(VJ$19&lt;='様式３（療養者名簿）（⑤の場合）'!$BK38,1,0),0),0)</f>
        <v>0</v>
      </c>
      <c r="VK33" s="372">
        <f>IF(VK$19-'様式３（療養者名簿）（⑤の場合）'!$BJ38+1&lt;=15,IF(VK$19&gt;='様式３（療養者名簿）（⑤の場合）'!$BJ38,IF(VK$19&lt;='様式３（療養者名簿）（⑤の場合）'!$BK38,1,0),0),0)</f>
        <v>0</v>
      </c>
      <c r="VL33" s="372">
        <f>IF(VL$19-'様式３（療養者名簿）（⑤の場合）'!$BJ38+1&lt;=15,IF(VL$19&gt;='様式３（療養者名簿）（⑤の場合）'!$BJ38,IF(VL$19&lt;='様式３（療養者名簿）（⑤の場合）'!$BK38,1,0),0),0)</f>
        <v>0</v>
      </c>
      <c r="VM33" s="372">
        <f>IF(VM$19-'様式３（療養者名簿）（⑤の場合）'!$BJ38+1&lt;=15,IF(VM$19&gt;='様式３（療養者名簿）（⑤の場合）'!$BJ38,IF(VM$19&lt;='様式３（療養者名簿）（⑤の場合）'!$BK38,1,0),0),0)</f>
        <v>0</v>
      </c>
      <c r="VN33" s="372">
        <f>IF(VN$19-'様式３（療養者名簿）（⑤の場合）'!$BJ38+1&lt;=15,IF(VN$19&gt;='様式３（療養者名簿）（⑤の場合）'!$BJ38,IF(VN$19&lt;='様式３（療養者名簿）（⑤の場合）'!$BK38,1,0),0),0)</f>
        <v>0</v>
      </c>
      <c r="VO33" s="372">
        <f>IF(VO$19-'様式３（療養者名簿）（⑤の場合）'!$BJ38+1&lt;=15,IF(VO$19&gt;='様式３（療養者名簿）（⑤の場合）'!$BJ38,IF(VO$19&lt;='様式３（療養者名簿）（⑤の場合）'!$BK38,1,0),0),0)</f>
        <v>0</v>
      </c>
      <c r="VP33" s="372">
        <f>IF(VP$19-'様式３（療養者名簿）（⑤の場合）'!$BJ38+1&lt;=15,IF(VP$19&gt;='様式３（療養者名簿）（⑤の場合）'!$BJ38,IF(VP$19&lt;='様式３（療養者名簿）（⑤の場合）'!$BK38,1,0),0),0)</f>
        <v>0</v>
      </c>
      <c r="VQ33" s="372">
        <f>IF(VQ$19-'様式３（療養者名簿）（⑤の場合）'!$BJ38+1&lt;=15,IF(VQ$19&gt;='様式３（療養者名簿）（⑤の場合）'!$BJ38,IF(VQ$19&lt;='様式３（療養者名簿）（⑤の場合）'!$BK38,1,0),0),0)</f>
        <v>0</v>
      </c>
      <c r="VR33" s="372">
        <f>IF(VR$19-'様式３（療養者名簿）（⑤の場合）'!$BJ38+1&lt;=15,IF(VR$19&gt;='様式３（療養者名簿）（⑤の場合）'!$BJ38,IF(VR$19&lt;='様式３（療養者名簿）（⑤の場合）'!$BK38,1,0),0),0)</f>
        <v>0</v>
      </c>
      <c r="VS33" s="372">
        <f>IF(VS$19-'様式３（療養者名簿）（⑤の場合）'!$BJ38+1&lt;=15,IF(VS$19&gt;='様式３（療養者名簿）（⑤の場合）'!$BJ38,IF(VS$19&lt;='様式３（療養者名簿）（⑤の場合）'!$BK38,1,0),0),0)</f>
        <v>0</v>
      </c>
      <c r="VT33" s="372">
        <f>IF(VT$19-'様式３（療養者名簿）（⑤の場合）'!$BJ38+1&lt;=15,IF(VT$19&gt;='様式３（療養者名簿）（⑤の場合）'!$BJ38,IF(VT$19&lt;='様式３（療養者名簿）（⑤の場合）'!$BK38,1,0),0),0)</f>
        <v>0</v>
      </c>
      <c r="VU33" s="372">
        <f>IF(VU$19-'様式３（療養者名簿）（⑤の場合）'!$BJ38+1&lt;=15,IF(VU$19&gt;='様式３（療養者名簿）（⑤の場合）'!$BJ38,IF(VU$19&lt;='様式３（療養者名簿）（⑤の場合）'!$BK38,1,0),0),0)</f>
        <v>0</v>
      </c>
      <c r="VV33" s="372">
        <f>IF(VV$19-'様式３（療養者名簿）（⑤の場合）'!$BJ38+1&lt;=15,IF(VV$19&gt;='様式３（療養者名簿）（⑤の場合）'!$BJ38,IF(VV$19&lt;='様式３（療養者名簿）（⑤の場合）'!$BK38,1,0),0),0)</f>
        <v>0</v>
      </c>
      <c r="VW33" s="372">
        <f>IF(VW$19-'様式３（療養者名簿）（⑤の場合）'!$BJ38+1&lt;=15,IF(VW$19&gt;='様式３（療養者名簿）（⑤の場合）'!$BJ38,IF(VW$19&lt;='様式３（療養者名簿）（⑤の場合）'!$BK38,1,0),0),0)</f>
        <v>0</v>
      </c>
      <c r="VX33" s="372">
        <f>IF(VX$19-'様式３（療養者名簿）（⑤の場合）'!$BJ38+1&lt;=15,IF(VX$19&gt;='様式３（療養者名簿）（⑤の場合）'!$BJ38,IF(VX$19&lt;='様式３（療養者名簿）（⑤の場合）'!$BK38,1,0),0),0)</f>
        <v>0</v>
      </c>
      <c r="VY33" s="372">
        <f>IF(VY$19-'様式３（療養者名簿）（⑤の場合）'!$BJ38+1&lt;=15,IF(VY$19&gt;='様式３（療養者名簿）（⑤の場合）'!$BJ38,IF(VY$19&lt;='様式３（療養者名簿）（⑤の場合）'!$BK38,1,0),0),0)</f>
        <v>0</v>
      </c>
      <c r="VZ33" s="372">
        <f>IF(VZ$19-'様式３（療養者名簿）（⑤の場合）'!$BJ38+1&lt;=15,IF(VZ$19&gt;='様式３（療養者名簿）（⑤の場合）'!$BJ38,IF(VZ$19&lt;='様式３（療養者名簿）（⑤の場合）'!$BK38,1,0),0),0)</f>
        <v>0</v>
      </c>
      <c r="WA33" s="372">
        <f>IF(WA$19-'様式３（療養者名簿）（⑤の場合）'!$BJ38+1&lt;=15,IF(WA$19&gt;='様式３（療養者名簿）（⑤の場合）'!$BJ38,IF(WA$19&lt;='様式３（療養者名簿）（⑤の場合）'!$BK38,1,0),0),0)</f>
        <v>0</v>
      </c>
      <c r="WB33" s="372">
        <f>IF(WB$19-'様式３（療養者名簿）（⑤の場合）'!$BJ38+1&lt;=15,IF(WB$19&gt;='様式３（療養者名簿）（⑤の場合）'!$BJ38,IF(WB$19&lt;='様式３（療養者名簿）（⑤の場合）'!$BK38,1,0),0),0)</f>
        <v>0</v>
      </c>
      <c r="WC33" s="372">
        <f>IF(WC$19-'様式３（療養者名簿）（⑤の場合）'!$BJ38+1&lt;=15,IF(WC$19&gt;='様式３（療養者名簿）（⑤の場合）'!$BJ38,IF(WC$19&lt;='様式３（療養者名簿）（⑤の場合）'!$BK38,1,0),0),0)</f>
        <v>0</v>
      </c>
      <c r="WD33" s="372">
        <f>IF(WD$19-'様式３（療養者名簿）（⑤の場合）'!$BJ38+1&lt;=15,IF(WD$19&gt;='様式３（療養者名簿）（⑤の場合）'!$BJ38,IF(WD$19&lt;='様式３（療養者名簿）（⑤の場合）'!$BK38,1,0),0),0)</f>
        <v>0</v>
      </c>
      <c r="WE33" s="372">
        <f>IF(WE$19-'様式３（療養者名簿）（⑤の場合）'!$BJ38+1&lt;=15,IF(WE$19&gt;='様式３（療養者名簿）（⑤の場合）'!$BJ38,IF(WE$19&lt;='様式３（療養者名簿）（⑤の場合）'!$BK38,1,0),0),0)</f>
        <v>0</v>
      </c>
      <c r="WF33" s="372">
        <f>IF(WF$19-'様式３（療養者名簿）（⑤の場合）'!$BJ38+1&lt;=15,IF(WF$19&gt;='様式３（療養者名簿）（⑤の場合）'!$BJ38,IF(WF$19&lt;='様式３（療養者名簿）（⑤の場合）'!$BK38,1,0),0),0)</f>
        <v>0</v>
      </c>
      <c r="WG33" s="372">
        <f>IF(WG$19-'様式３（療養者名簿）（⑤の場合）'!$BJ38+1&lt;=15,IF(WG$19&gt;='様式３（療養者名簿）（⑤の場合）'!$BJ38,IF(WG$19&lt;='様式３（療養者名簿）（⑤の場合）'!$BK38,1,0),0),0)</f>
        <v>0</v>
      </c>
      <c r="WH33" s="372">
        <f>IF(WH$19-'様式３（療養者名簿）（⑤の場合）'!$BJ38+1&lt;=15,IF(WH$19&gt;='様式３（療養者名簿）（⑤の場合）'!$BJ38,IF(WH$19&lt;='様式３（療養者名簿）（⑤の場合）'!$BK38,1,0),0),0)</f>
        <v>0</v>
      </c>
      <c r="WI33" s="372">
        <f>IF(WI$19-'様式３（療養者名簿）（⑤の場合）'!$BJ38+1&lt;=15,IF(WI$19&gt;='様式３（療養者名簿）（⑤の場合）'!$BJ38,IF(WI$19&lt;='様式３（療養者名簿）（⑤の場合）'!$BK38,1,0),0),0)</f>
        <v>0</v>
      </c>
      <c r="WJ33" s="372">
        <f>IF(WJ$19-'様式３（療養者名簿）（⑤の場合）'!$BJ38+1&lt;=15,IF(WJ$19&gt;='様式３（療養者名簿）（⑤の場合）'!$BJ38,IF(WJ$19&lt;='様式３（療養者名簿）（⑤の場合）'!$BK38,1,0),0),0)</f>
        <v>0</v>
      </c>
      <c r="WK33" s="372">
        <f>IF(WK$19-'様式３（療養者名簿）（⑤の場合）'!$BJ38+1&lt;=15,IF(WK$19&gt;='様式３（療養者名簿）（⑤の場合）'!$BJ38,IF(WK$19&lt;='様式３（療養者名簿）（⑤の場合）'!$BK38,1,0),0),0)</f>
        <v>0</v>
      </c>
      <c r="WL33" s="372">
        <f>IF(WL$19-'様式３（療養者名簿）（⑤の場合）'!$BJ38+1&lt;=15,IF(WL$19&gt;='様式３（療養者名簿）（⑤の場合）'!$BJ38,IF(WL$19&lt;='様式３（療養者名簿）（⑤の場合）'!$BK38,1,0),0),0)</f>
        <v>0</v>
      </c>
      <c r="WM33" s="372">
        <f>IF(WM$19-'様式３（療養者名簿）（⑤の場合）'!$BJ38+1&lt;=15,IF(WM$19&gt;='様式３（療養者名簿）（⑤の場合）'!$BJ38,IF(WM$19&lt;='様式３（療養者名簿）（⑤の場合）'!$BK38,1,0),0),0)</f>
        <v>0</v>
      </c>
      <c r="WN33" s="372">
        <f>IF(WN$19-'様式３（療養者名簿）（⑤の場合）'!$BJ38+1&lt;=15,IF(WN$19&gt;='様式３（療養者名簿）（⑤の場合）'!$BJ38,IF(WN$19&lt;='様式３（療養者名簿）（⑤の場合）'!$BK38,1,0),0),0)</f>
        <v>0</v>
      </c>
      <c r="WO33" s="372">
        <f>IF(WO$19-'様式３（療養者名簿）（⑤の場合）'!$BJ38+1&lt;=15,IF(WO$19&gt;='様式３（療養者名簿）（⑤の場合）'!$BJ38,IF(WO$19&lt;='様式３（療養者名簿）（⑤の場合）'!$BK38,1,0),0),0)</f>
        <v>0</v>
      </c>
      <c r="WP33" s="372">
        <f>IF(WP$19-'様式３（療養者名簿）（⑤の場合）'!$BJ38+1&lt;=15,IF(WP$19&gt;='様式３（療養者名簿）（⑤の場合）'!$BJ38,IF(WP$19&lt;='様式３（療養者名簿）（⑤の場合）'!$BK38,1,0),0),0)</f>
        <v>0</v>
      </c>
      <c r="WQ33" s="372">
        <f>IF(WQ$19-'様式３（療養者名簿）（⑤の場合）'!$BJ38+1&lt;=15,IF(WQ$19&gt;='様式３（療養者名簿）（⑤の場合）'!$BJ38,IF(WQ$19&lt;='様式３（療養者名簿）（⑤の場合）'!$BK38,1,0),0),0)</f>
        <v>0</v>
      </c>
      <c r="WR33" s="372">
        <f>IF(WR$19-'様式３（療養者名簿）（⑤の場合）'!$BJ38+1&lt;=15,IF(WR$19&gt;='様式３（療養者名簿）（⑤の場合）'!$BJ38,IF(WR$19&lt;='様式３（療養者名簿）（⑤の場合）'!$BK38,1,0),0),0)</f>
        <v>0</v>
      </c>
      <c r="WS33" s="372">
        <f>IF(WS$19-'様式３（療養者名簿）（⑤の場合）'!$BJ38+1&lt;=15,IF(WS$19&gt;='様式３（療養者名簿）（⑤の場合）'!$BJ38,IF(WS$19&lt;='様式３（療養者名簿）（⑤の場合）'!$BK38,1,0),0),0)</f>
        <v>0</v>
      </c>
      <c r="WT33" s="372">
        <f>IF(WT$19-'様式３（療養者名簿）（⑤の場合）'!$BJ38+1&lt;=15,IF(WT$19&gt;='様式３（療養者名簿）（⑤の場合）'!$BJ38,IF(WT$19&lt;='様式３（療養者名簿）（⑤の場合）'!$BK38,1,0),0),0)</f>
        <v>0</v>
      </c>
      <c r="WU33" s="372">
        <f>IF(WU$19-'様式３（療養者名簿）（⑤の場合）'!$BJ38+1&lt;=15,IF(WU$19&gt;='様式３（療養者名簿）（⑤の場合）'!$BJ38,IF(WU$19&lt;='様式３（療養者名簿）（⑤の場合）'!$BK38,1,0),0),0)</f>
        <v>0</v>
      </c>
      <c r="WV33" s="372">
        <f>IF(WV$19-'様式３（療養者名簿）（⑤の場合）'!$BJ38+1&lt;=15,IF(WV$19&gt;='様式３（療養者名簿）（⑤の場合）'!$BJ38,IF(WV$19&lt;='様式３（療養者名簿）（⑤の場合）'!$BK38,1,0),0),0)</f>
        <v>0</v>
      </c>
      <c r="WW33" s="372">
        <f>IF(WW$19-'様式３（療養者名簿）（⑤の場合）'!$BJ38+1&lt;=15,IF(WW$19&gt;='様式３（療養者名簿）（⑤の場合）'!$BJ38,IF(WW$19&lt;='様式３（療養者名簿）（⑤の場合）'!$BK38,1,0),0),0)</f>
        <v>0</v>
      </c>
      <c r="WX33" s="372">
        <f>IF(WX$19-'様式３（療養者名簿）（⑤の場合）'!$BJ38+1&lt;=15,IF(WX$19&gt;='様式３（療養者名簿）（⑤の場合）'!$BJ38,IF(WX$19&lt;='様式３（療養者名簿）（⑤の場合）'!$BK38,1,0),0),0)</f>
        <v>0</v>
      </c>
      <c r="WY33" s="372">
        <f>IF(WY$19-'様式３（療養者名簿）（⑤の場合）'!$BJ38+1&lt;=15,IF(WY$19&gt;='様式３（療養者名簿）（⑤の場合）'!$BJ38,IF(WY$19&lt;='様式３（療養者名簿）（⑤の場合）'!$BK38,1,0),0),0)</f>
        <v>0</v>
      </c>
      <c r="WZ33" s="372">
        <f>IF(WZ$19-'様式３（療養者名簿）（⑤の場合）'!$BJ38+1&lt;=15,IF(WZ$19&gt;='様式３（療養者名簿）（⑤の場合）'!$BJ38,IF(WZ$19&lt;='様式３（療養者名簿）（⑤の場合）'!$BK38,1,0),0),0)</f>
        <v>0</v>
      </c>
      <c r="XA33" s="372">
        <f>IF(XA$19-'様式３（療養者名簿）（⑤の場合）'!$BJ38+1&lt;=15,IF(XA$19&gt;='様式３（療養者名簿）（⑤の場合）'!$BJ38,IF(XA$19&lt;='様式３（療養者名簿）（⑤の場合）'!$BK38,1,0),0),0)</f>
        <v>0</v>
      </c>
      <c r="XB33" s="372">
        <f>IF(XB$19-'様式３（療養者名簿）（⑤の場合）'!$BJ38+1&lt;=15,IF(XB$19&gt;='様式３（療養者名簿）（⑤の場合）'!$BJ38,IF(XB$19&lt;='様式３（療養者名簿）（⑤の場合）'!$BK38,1,0),0),0)</f>
        <v>0</v>
      </c>
      <c r="XC33" s="372">
        <f>IF(XC$19-'様式３（療養者名簿）（⑤の場合）'!$BJ38+1&lt;=15,IF(XC$19&gt;='様式３（療養者名簿）（⑤の場合）'!$BJ38,IF(XC$19&lt;='様式３（療養者名簿）（⑤の場合）'!$BK38,1,0),0),0)</f>
        <v>0</v>
      </c>
      <c r="XD33" s="372">
        <f>IF(XD$19-'様式３（療養者名簿）（⑤の場合）'!$BJ38+1&lt;=15,IF(XD$19&gt;='様式３（療養者名簿）（⑤の場合）'!$BJ38,IF(XD$19&lt;='様式３（療養者名簿）（⑤の場合）'!$BK38,1,0),0),0)</f>
        <v>0</v>
      </c>
      <c r="XE33" s="372">
        <f>IF(XE$19-'様式３（療養者名簿）（⑤の場合）'!$BJ38+1&lt;=15,IF(XE$19&gt;='様式３（療養者名簿）（⑤の場合）'!$BJ38,IF(XE$19&lt;='様式３（療養者名簿）（⑤の場合）'!$BK38,1,0),0),0)</f>
        <v>0</v>
      </c>
      <c r="XF33" s="372">
        <f>IF(XF$19-'様式３（療養者名簿）（⑤の場合）'!$BJ38+1&lt;=15,IF(XF$19&gt;='様式３（療養者名簿）（⑤の場合）'!$BJ38,IF(XF$19&lt;='様式３（療養者名簿）（⑤の場合）'!$BK38,1,0),0),0)</f>
        <v>0</v>
      </c>
      <c r="XG33" s="372">
        <f>IF(XG$19-'様式３（療養者名簿）（⑤の場合）'!$BJ38+1&lt;=15,IF(XG$19&gt;='様式３（療養者名簿）（⑤の場合）'!$BJ38,IF(XG$19&lt;='様式３（療養者名簿）（⑤の場合）'!$BK38,1,0),0),0)</f>
        <v>0</v>
      </c>
      <c r="XH33" s="372">
        <f>IF(XH$19-'様式３（療養者名簿）（⑤の場合）'!$BJ38+1&lt;=15,IF(XH$19&gt;='様式３（療養者名簿）（⑤の場合）'!$BJ38,IF(XH$19&lt;='様式３（療養者名簿）（⑤の場合）'!$BK38,1,0),0),0)</f>
        <v>0</v>
      </c>
      <c r="XI33" s="372">
        <f>IF(XI$19-'様式３（療養者名簿）（⑤の場合）'!$BJ38+1&lt;=15,IF(XI$19&gt;='様式３（療養者名簿）（⑤の場合）'!$BJ38,IF(XI$19&lt;='様式３（療養者名簿）（⑤の場合）'!$BK38,1,0),0),0)</f>
        <v>0</v>
      </c>
      <c r="XJ33" s="372">
        <f>IF(XJ$19-'様式３（療養者名簿）（⑤の場合）'!$BJ38+1&lt;=15,IF(XJ$19&gt;='様式３（療養者名簿）（⑤の場合）'!$BJ38,IF(XJ$19&lt;='様式３（療養者名簿）（⑤の場合）'!$BK38,1,0),0),0)</f>
        <v>0</v>
      </c>
      <c r="XK33" s="372">
        <f>IF(XK$19-'様式３（療養者名簿）（⑤の場合）'!$BJ38+1&lt;=15,IF(XK$19&gt;='様式３（療養者名簿）（⑤の場合）'!$BJ38,IF(XK$19&lt;='様式３（療養者名簿）（⑤の場合）'!$BK38,1,0),0),0)</f>
        <v>0</v>
      </c>
      <c r="XL33" s="372">
        <f>IF(XL$19-'様式３（療養者名簿）（⑤の場合）'!$BJ38+1&lt;=15,IF(XL$19&gt;='様式３（療養者名簿）（⑤の場合）'!$BJ38,IF(XL$19&lt;='様式３（療養者名簿）（⑤の場合）'!$BK38,1,0),0),0)</f>
        <v>0</v>
      </c>
      <c r="XM33" s="372">
        <f>IF(XM$19-'様式３（療養者名簿）（⑤の場合）'!$BJ38+1&lt;=15,IF(XM$19&gt;='様式３（療養者名簿）（⑤の場合）'!$BJ38,IF(XM$19&lt;='様式３（療養者名簿）（⑤の場合）'!$BK38,1,0),0),0)</f>
        <v>0</v>
      </c>
      <c r="XN33" s="372">
        <f>IF(XN$19-'様式３（療養者名簿）（⑤の場合）'!$BJ38+1&lt;=15,IF(XN$19&gt;='様式３（療養者名簿）（⑤の場合）'!$BJ38,IF(XN$19&lt;='様式３（療養者名簿）（⑤の場合）'!$BK38,1,0),0),0)</f>
        <v>0</v>
      </c>
      <c r="XO33" s="372">
        <f>IF(XO$19-'様式３（療養者名簿）（⑤の場合）'!$BJ38+1&lt;=15,IF(XO$19&gt;='様式３（療養者名簿）（⑤の場合）'!$BJ38,IF(XO$19&lt;='様式３（療養者名簿）（⑤の場合）'!$BK38,1,0),0),0)</f>
        <v>0</v>
      </c>
      <c r="XP33" s="372">
        <f>IF(XP$19-'様式３（療養者名簿）（⑤の場合）'!$BJ38+1&lt;=15,IF(XP$19&gt;='様式３（療養者名簿）（⑤の場合）'!$BJ38,IF(XP$19&lt;='様式３（療養者名簿）（⑤の場合）'!$BK38,1,0),0),0)</f>
        <v>0</v>
      </c>
      <c r="XQ33" s="372">
        <f>IF(XQ$19-'様式３（療養者名簿）（⑤の場合）'!$BJ38+1&lt;=15,IF(XQ$19&gt;='様式３（療養者名簿）（⑤の場合）'!$BJ38,IF(XQ$19&lt;='様式３（療養者名簿）（⑤の場合）'!$BK38,1,0),0),0)</f>
        <v>0</v>
      </c>
      <c r="XR33" s="372">
        <f>IF(XR$19-'様式３（療養者名簿）（⑤の場合）'!$BJ38+1&lt;=15,IF(XR$19&gt;='様式３（療養者名簿）（⑤の場合）'!$BJ38,IF(XR$19&lt;='様式３（療養者名簿）（⑤の場合）'!$BK38,1,0),0),0)</f>
        <v>0</v>
      </c>
      <c r="XS33" s="372">
        <f>IF(XS$19-'様式３（療養者名簿）（⑤の場合）'!$BJ38+1&lt;=15,IF(XS$19&gt;='様式３（療養者名簿）（⑤の場合）'!$BJ38,IF(XS$19&lt;='様式３（療養者名簿）（⑤の場合）'!$BK38,1,0),0),0)</f>
        <v>0</v>
      </c>
      <c r="XT33" s="372">
        <f>IF(XT$19-'様式３（療養者名簿）（⑤の場合）'!$BJ38+1&lt;=15,IF(XT$19&gt;='様式３（療養者名簿）（⑤の場合）'!$BJ38,IF(XT$19&lt;='様式３（療養者名簿）（⑤の場合）'!$BK38,1,0),0),0)</f>
        <v>0</v>
      </c>
      <c r="XU33" s="372">
        <f>IF(XU$19-'様式３（療養者名簿）（⑤の場合）'!$BJ38+1&lt;=15,IF(XU$19&gt;='様式３（療養者名簿）（⑤の場合）'!$BJ38,IF(XU$19&lt;='様式３（療養者名簿）（⑤の場合）'!$BK38,1,0),0),0)</f>
        <v>0</v>
      </c>
      <c r="XV33" s="372">
        <f>IF(XV$19-'様式３（療養者名簿）（⑤の場合）'!$BJ38+1&lt;=15,IF(XV$19&gt;='様式３（療養者名簿）（⑤の場合）'!$BJ38,IF(XV$19&lt;='様式３（療養者名簿）（⑤の場合）'!$BK38,1,0),0),0)</f>
        <v>0</v>
      </c>
      <c r="XW33" s="372">
        <f>IF(XW$19-'様式３（療養者名簿）（⑤の場合）'!$BJ38+1&lt;=15,IF(XW$19&gt;='様式３（療養者名簿）（⑤の場合）'!$BJ38,IF(XW$19&lt;='様式３（療養者名簿）（⑤の場合）'!$BK38,1,0),0),0)</f>
        <v>0</v>
      </c>
      <c r="XX33" s="372">
        <f>IF(XX$19-'様式３（療養者名簿）（⑤の場合）'!$BJ38+1&lt;=15,IF(XX$19&gt;='様式３（療養者名簿）（⑤の場合）'!$BJ38,IF(XX$19&lt;='様式３（療養者名簿）（⑤の場合）'!$BK38,1,0),0),0)</f>
        <v>0</v>
      </c>
      <c r="XY33" s="372">
        <f>IF(XY$19-'様式３（療養者名簿）（⑤の場合）'!$BJ38+1&lt;=15,IF(XY$19&gt;='様式３（療養者名簿）（⑤の場合）'!$BJ38,IF(XY$19&lt;='様式３（療養者名簿）（⑤の場合）'!$BK38,1,0),0),0)</f>
        <v>0</v>
      </c>
      <c r="XZ33" s="372">
        <f>IF(XZ$19-'様式３（療養者名簿）（⑤の場合）'!$BJ38+1&lt;=15,IF(XZ$19&gt;='様式３（療養者名簿）（⑤の場合）'!$BJ38,IF(XZ$19&lt;='様式３（療養者名簿）（⑤の場合）'!$BK38,1,0),0),0)</f>
        <v>0</v>
      </c>
      <c r="YA33" s="372">
        <f>IF(YA$19-'様式３（療養者名簿）（⑤の場合）'!$BJ38+1&lt;=15,IF(YA$19&gt;='様式３（療養者名簿）（⑤の場合）'!$BJ38,IF(YA$19&lt;='様式３（療養者名簿）（⑤の場合）'!$BK38,1,0),0),0)</f>
        <v>0</v>
      </c>
      <c r="YB33" s="372">
        <f>IF(YB$19-'様式３（療養者名簿）（⑤の場合）'!$BJ38+1&lt;=15,IF(YB$19&gt;='様式３（療養者名簿）（⑤の場合）'!$BJ38,IF(YB$19&lt;='様式３（療養者名簿）（⑤の場合）'!$BK38,1,0),0),0)</f>
        <v>0</v>
      </c>
      <c r="YC33" s="372">
        <f>IF(YC$19-'様式３（療養者名簿）（⑤の場合）'!$BJ38+1&lt;=15,IF(YC$19&gt;='様式３（療養者名簿）（⑤の場合）'!$BJ38,IF(YC$19&lt;='様式３（療養者名簿）（⑤の場合）'!$BK38,1,0),0),0)</f>
        <v>0</v>
      </c>
      <c r="YD33" s="372">
        <f>IF(YD$19-'様式３（療養者名簿）（⑤の場合）'!$BJ38+1&lt;=15,IF(YD$19&gt;='様式３（療養者名簿）（⑤の場合）'!$BJ38,IF(YD$19&lt;='様式３（療養者名簿）（⑤の場合）'!$BK38,1,0),0),0)</f>
        <v>0</v>
      </c>
      <c r="YE33" s="372">
        <f>IF(YE$19-'様式３（療養者名簿）（⑤の場合）'!$BJ38+1&lt;=15,IF(YE$19&gt;='様式３（療養者名簿）（⑤の場合）'!$BJ38,IF(YE$19&lt;='様式３（療養者名簿）（⑤の場合）'!$BK38,1,0),0),0)</f>
        <v>0</v>
      </c>
      <c r="YF33" s="372">
        <f>IF(YF$19-'様式３（療養者名簿）（⑤の場合）'!$BJ38+1&lt;=15,IF(YF$19&gt;='様式３（療養者名簿）（⑤の場合）'!$BJ38,IF(YF$19&lt;='様式３（療養者名簿）（⑤の場合）'!$BK38,1,0),0),0)</f>
        <v>0</v>
      </c>
      <c r="YG33" s="372">
        <f>IF(YG$19-'様式３（療養者名簿）（⑤の場合）'!$BJ38+1&lt;=15,IF(YG$19&gt;='様式３（療養者名簿）（⑤の場合）'!$BJ38,IF(YG$19&lt;='様式３（療養者名簿）（⑤の場合）'!$BK38,1,0),0),0)</f>
        <v>0</v>
      </c>
      <c r="YH33" s="372">
        <f>IF(YH$19-'様式３（療養者名簿）（⑤の場合）'!$BJ38+1&lt;=15,IF(YH$19&gt;='様式３（療養者名簿）（⑤の場合）'!$BJ38,IF(YH$19&lt;='様式３（療養者名簿）（⑤の場合）'!$BK38,1,0),0),0)</f>
        <v>0</v>
      </c>
      <c r="YI33" s="372">
        <f>IF(YI$19-'様式３（療養者名簿）（⑤の場合）'!$BJ38+1&lt;=15,IF(YI$19&gt;='様式３（療養者名簿）（⑤の場合）'!$BJ38,IF(YI$19&lt;='様式３（療養者名簿）（⑤の場合）'!$BK38,1,0),0),0)</f>
        <v>0</v>
      </c>
      <c r="YJ33" s="372">
        <f>IF(YJ$19-'様式３（療養者名簿）（⑤の場合）'!$BJ38+1&lt;=15,IF(YJ$19&gt;='様式３（療養者名簿）（⑤の場合）'!$BJ38,IF(YJ$19&lt;='様式３（療養者名簿）（⑤の場合）'!$BK38,1,0),0),0)</f>
        <v>0</v>
      </c>
      <c r="YK33" s="372">
        <f>IF(YK$19-'様式３（療養者名簿）（⑤の場合）'!$BJ38+1&lt;=15,IF(YK$19&gt;='様式３（療養者名簿）（⑤の場合）'!$BJ38,IF(YK$19&lt;='様式３（療養者名簿）（⑤の場合）'!$BK38,1,0),0),0)</f>
        <v>0</v>
      </c>
      <c r="YL33" s="372">
        <f>IF(YL$19-'様式３（療養者名簿）（⑤の場合）'!$BJ38+1&lt;=15,IF(YL$19&gt;='様式３（療養者名簿）（⑤の場合）'!$BJ38,IF(YL$19&lt;='様式３（療養者名簿）（⑤の場合）'!$BK38,1,0),0),0)</f>
        <v>0</v>
      </c>
      <c r="YM33" s="372">
        <f>IF(YM$19-'様式３（療養者名簿）（⑤の場合）'!$BJ38+1&lt;=15,IF(YM$19&gt;='様式３（療養者名簿）（⑤の場合）'!$BJ38,IF(YM$19&lt;='様式３（療養者名簿）（⑤の場合）'!$BK38,1,0),0),0)</f>
        <v>0</v>
      </c>
      <c r="YN33" s="372">
        <f>IF(YN$19-'様式３（療養者名簿）（⑤の場合）'!$BJ38+1&lt;=15,IF(YN$19&gt;='様式３（療養者名簿）（⑤の場合）'!$BJ38,IF(YN$19&lt;='様式３（療養者名簿）（⑤の場合）'!$BK38,1,0),0),0)</f>
        <v>0</v>
      </c>
      <c r="YO33" s="372">
        <f>IF(YO$19-'様式３（療養者名簿）（⑤の場合）'!$BJ38+1&lt;=15,IF(YO$19&gt;='様式３（療養者名簿）（⑤の場合）'!$BJ38,IF(YO$19&lt;='様式３（療養者名簿）（⑤の場合）'!$BK38,1,0),0),0)</f>
        <v>0</v>
      </c>
      <c r="YP33" s="372">
        <f>IF(YP$19-'様式３（療養者名簿）（⑤の場合）'!$BJ38+1&lt;=15,IF(YP$19&gt;='様式３（療養者名簿）（⑤の場合）'!$BJ38,IF(YP$19&lt;='様式３（療養者名簿）（⑤の場合）'!$BK38,1,0),0),0)</f>
        <v>0</v>
      </c>
      <c r="YQ33" s="372">
        <f>IF(YQ$19-'様式３（療養者名簿）（⑤の場合）'!$BJ38+1&lt;=15,IF(YQ$19&gt;='様式３（療養者名簿）（⑤の場合）'!$BJ38,IF(YQ$19&lt;='様式３（療養者名簿）（⑤の場合）'!$BK38,1,0),0),0)</f>
        <v>0</v>
      </c>
      <c r="YR33" s="372">
        <f>IF(YR$19-'様式３（療養者名簿）（⑤の場合）'!$BJ38+1&lt;=15,IF(YR$19&gt;='様式３（療養者名簿）（⑤の場合）'!$BJ38,IF(YR$19&lt;='様式３（療養者名簿）（⑤の場合）'!$BK38,1,0),0),0)</f>
        <v>0</v>
      </c>
      <c r="YS33" s="372">
        <f>IF(YS$19-'様式３（療養者名簿）（⑤の場合）'!$BJ38+1&lt;=15,IF(YS$19&gt;='様式３（療養者名簿）（⑤の場合）'!$BJ38,IF(YS$19&lt;='様式３（療養者名簿）（⑤の場合）'!$BK38,1,0),0),0)</f>
        <v>0</v>
      </c>
      <c r="YT33" s="372">
        <f>IF(YT$19-'様式３（療養者名簿）（⑤の場合）'!$BJ38+1&lt;=15,IF(YT$19&gt;='様式３（療養者名簿）（⑤の場合）'!$BJ38,IF(YT$19&lt;='様式３（療養者名簿）（⑤の場合）'!$BK38,1,0),0),0)</f>
        <v>0</v>
      </c>
      <c r="YU33" s="372">
        <f>IF(YU$19-'様式３（療養者名簿）（⑤の場合）'!$BJ38+1&lt;=15,IF(YU$19&gt;='様式３（療養者名簿）（⑤の場合）'!$BJ38,IF(YU$19&lt;='様式３（療養者名簿）（⑤の場合）'!$BK38,1,0),0),0)</f>
        <v>0</v>
      </c>
      <c r="YV33" s="372">
        <f>IF(YV$19-'様式３（療養者名簿）（⑤の場合）'!$BJ38+1&lt;=15,IF(YV$19&gt;='様式３（療養者名簿）（⑤の場合）'!$BJ38,IF(YV$19&lt;='様式３（療養者名簿）（⑤の場合）'!$BK38,1,0),0),0)</f>
        <v>0</v>
      </c>
      <c r="YW33" s="372">
        <f>IF(YW$19-'様式３（療養者名簿）（⑤の場合）'!$BJ38+1&lt;=15,IF(YW$19&gt;='様式３（療養者名簿）（⑤の場合）'!$BJ38,IF(YW$19&lt;='様式３（療養者名簿）（⑤の場合）'!$BK38,1,0),0),0)</f>
        <v>0</v>
      </c>
      <c r="YX33" s="372">
        <f>IF(YX$19-'様式３（療養者名簿）（⑤の場合）'!$BJ38+1&lt;=15,IF(YX$19&gt;='様式３（療養者名簿）（⑤の場合）'!$BJ38,IF(YX$19&lt;='様式３（療養者名簿）（⑤の場合）'!$BK38,1,0),0),0)</f>
        <v>0</v>
      </c>
      <c r="YY33" s="372">
        <f>IF(YY$19-'様式３（療養者名簿）（⑤の場合）'!$BJ38+1&lt;=15,IF(YY$19&gt;='様式３（療養者名簿）（⑤の場合）'!$BJ38,IF(YY$19&lt;='様式３（療養者名簿）（⑤の場合）'!$BK38,1,0),0),0)</f>
        <v>0</v>
      </c>
      <c r="YZ33" s="372">
        <f>IF(YZ$19-'様式３（療養者名簿）（⑤の場合）'!$BJ38+1&lt;=15,IF(YZ$19&gt;='様式３（療養者名簿）（⑤の場合）'!$BJ38,IF(YZ$19&lt;='様式３（療養者名簿）（⑤の場合）'!$BK38,1,0),0),0)</f>
        <v>0</v>
      </c>
      <c r="ZA33" s="372">
        <f>IF(ZA$19-'様式３（療養者名簿）（⑤の場合）'!$BJ38+1&lt;=15,IF(ZA$19&gt;='様式３（療養者名簿）（⑤の場合）'!$BJ38,IF(ZA$19&lt;='様式３（療養者名簿）（⑤の場合）'!$BK38,1,0),0),0)</f>
        <v>0</v>
      </c>
      <c r="ZB33" s="372">
        <f>IF(ZB$19-'様式３（療養者名簿）（⑤の場合）'!$BJ38+1&lt;=15,IF(ZB$19&gt;='様式３（療養者名簿）（⑤の場合）'!$BJ38,IF(ZB$19&lt;='様式３（療養者名簿）（⑤の場合）'!$BK38,1,0),0),0)</f>
        <v>0</v>
      </c>
      <c r="ZC33" s="372">
        <f>IF(ZC$19-'様式３（療養者名簿）（⑤の場合）'!$BJ38+1&lt;=15,IF(ZC$19&gt;='様式３（療養者名簿）（⑤の場合）'!$BJ38,IF(ZC$19&lt;='様式３（療養者名簿）（⑤の場合）'!$BK38,1,0),0),0)</f>
        <v>0</v>
      </c>
      <c r="ZD33" s="372">
        <f>IF(ZD$19-'様式３（療養者名簿）（⑤の場合）'!$BJ38+1&lt;=15,IF(ZD$19&gt;='様式３（療養者名簿）（⑤の場合）'!$BJ38,IF(ZD$19&lt;='様式３（療養者名簿）（⑤の場合）'!$BK38,1,0),0),0)</f>
        <v>0</v>
      </c>
      <c r="ZE33" s="372">
        <f>IF(ZE$19-'様式３（療養者名簿）（⑤の場合）'!$BJ38+1&lt;=15,IF(ZE$19&gt;='様式３（療養者名簿）（⑤の場合）'!$BJ38,IF(ZE$19&lt;='様式３（療養者名簿）（⑤の場合）'!$BK38,1,0),0),0)</f>
        <v>0</v>
      </c>
      <c r="ZF33" s="372">
        <f>IF(ZF$19-'様式３（療養者名簿）（⑤の場合）'!$BJ38+1&lt;=15,IF(ZF$19&gt;='様式３（療養者名簿）（⑤の場合）'!$BJ38,IF(ZF$19&lt;='様式３（療養者名簿）（⑤の場合）'!$BK38,1,0),0),0)</f>
        <v>0</v>
      </c>
      <c r="ZG33" s="372">
        <f>IF(ZG$19-'様式３（療養者名簿）（⑤の場合）'!$BJ38+1&lt;=15,IF(ZG$19&gt;='様式３（療養者名簿）（⑤の場合）'!$BJ38,IF(ZG$19&lt;='様式３（療養者名簿）（⑤の場合）'!$BK38,1,0),0),0)</f>
        <v>0</v>
      </c>
      <c r="ZH33" s="372">
        <f>IF(ZH$19-'様式３（療養者名簿）（⑤の場合）'!$BJ38+1&lt;=15,IF(ZH$19&gt;='様式３（療養者名簿）（⑤の場合）'!$BJ38,IF(ZH$19&lt;='様式３（療養者名簿）（⑤の場合）'!$BK38,1,0),0),0)</f>
        <v>0</v>
      </c>
      <c r="ZI33" s="372">
        <f>IF(ZI$19-'様式３（療養者名簿）（⑤の場合）'!$BJ38+1&lt;=15,IF(ZI$19&gt;='様式３（療養者名簿）（⑤の場合）'!$BJ38,IF(ZI$19&lt;='様式３（療養者名簿）（⑤の場合）'!$BK38,1,0),0),0)</f>
        <v>0</v>
      </c>
      <c r="ZJ33" s="372">
        <f>IF(ZJ$19-'様式３（療養者名簿）（⑤の場合）'!$BJ38+1&lt;=15,IF(ZJ$19&gt;='様式３（療養者名簿）（⑤の場合）'!$BJ38,IF(ZJ$19&lt;='様式３（療養者名簿）（⑤の場合）'!$BK38,1,0),0),0)</f>
        <v>0</v>
      </c>
      <c r="ZK33" s="372">
        <f>IF(ZK$19-'様式３（療養者名簿）（⑤の場合）'!$BJ38+1&lt;=15,IF(ZK$19&gt;='様式３（療養者名簿）（⑤の場合）'!$BJ38,IF(ZK$19&lt;='様式３（療養者名簿）（⑤の場合）'!$BK38,1,0),0),0)</f>
        <v>0</v>
      </c>
      <c r="ZL33" s="372">
        <f>IF(ZL$19-'様式３（療養者名簿）（⑤の場合）'!$BJ38+1&lt;=15,IF(ZL$19&gt;='様式３（療養者名簿）（⑤の場合）'!$BJ38,IF(ZL$19&lt;='様式３（療養者名簿）（⑤の場合）'!$BK38,1,0),0),0)</f>
        <v>0</v>
      </c>
      <c r="ZM33" s="372">
        <f>IF(ZM$19-'様式３（療養者名簿）（⑤の場合）'!$BJ38+1&lt;=15,IF(ZM$19&gt;='様式３（療養者名簿）（⑤の場合）'!$BJ38,IF(ZM$19&lt;='様式３（療養者名簿）（⑤の場合）'!$BK38,1,0),0),0)</f>
        <v>0</v>
      </c>
      <c r="ZN33" s="372">
        <f>IF(ZN$19-'様式３（療養者名簿）（⑤の場合）'!$BJ38+1&lt;=15,IF(ZN$19&gt;='様式３（療養者名簿）（⑤の場合）'!$BJ38,IF(ZN$19&lt;='様式３（療養者名簿）（⑤の場合）'!$BK38,1,0),0),0)</f>
        <v>0</v>
      </c>
      <c r="ZO33" s="372">
        <f>IF(ZO$19-'様式３（療養者名簿）（⑤の場合）'!$BJ38+1&lt;=15,IF(ZO$19&gt;='様式３（療養者名簿）（⑤の場合）'!$BJ38,IF(ZO$19&lt;='様式３（療養者名簿）（⑤の場合）'!$BK38,1,0),0),0)</f>
        <v>0</v>
      </c>
      <c r="ZP33" s="372">
        <f>IF(ZP$19-'様式３（療養者名簿）（⑤の場合）'!$BJ38+1&lt;=15,IF(ZP$19&gt;='様式３（療養者名簿）（⑤の場合）'!$BJ38,IF(ZP$19&lt;='様式３（療養者名簿）（⑤の場合）'!$BK38,1,0),0),0)</f>
        <v>0</v>
      </c>
      <c r="ZQ33" s="372">
        <f>IF(ZQ$19-'様式３（療養者名簿）（⑤の場合）'!$BJ38+1&lt;=15,IF(ZQ$19&gt;='様式３（療養者名簿）（⑤の場合）'!$BJ38,IF(ZQ$19&lt;='様式３（療養者名簿）（⑤の場合）'!$BK38,1,0),0),0)</f>
        <v>0</v>
      </c>
      <c r="ZR33" s="372">
        <f>IF(ZR$19-'様式３（療養者名簿）（⑤の場合）'!$BJ38+1&lt;=15,IF(ZR$19&gt;='様式３（療養者名簿）（⑤の場合）'!$BJ38,IF(ZR$19&lt;='様式３（療養者名簿）（⑤の場合）'!$BK38,1,0),0),0)</f>
        <v>0</v>
      </c>
      <c r="ZS33" s="372">
        <f>IF(ZS$19-'様式３（療養者名簿）（⑤の場合）'!$BJ38+1&lt;=15,IF(ZS$19&gt;='様式３（療養者名簿）（⑤の場合）'!$BJ38,IF(ZS$19&lt;='様式３（療養者名簿）（⑤の場合）'!$BK38,1,0),0),0)</f>
        <v>0</v>
      </c>
      <c r="ZT33" s="372">
        <f>IF(ZT$19-'様式３（療養者名簿）（⑤の場合）'!$BJ38+1&lt;=15,IF(ZT$19&gt;='様式３（療養者名簿）（⑤の場合）'!$BJ38,IF(ZT$19&lt;='様式３（療養者名簿）（⑤の場合）'!$BK38,1,0),0),0)</f>
        <v>0</v>
      </c>
      <c r="ZU33" s="372">
        <f>IF(ZU$19-'様式３（療養者名簿）（⑤の場合）'!$BJ38+1&lt;=15,IF(ZU$19&gt;='様式３（療養者名簿）（⑤の場合）'!$BJ38,IF(ZU$19&lt;='様式３（療養者名簿）（⑤の場合）'!$BK38,1,0),0),0)</f>
        <v>0</v>
      </c>
      <c r="ZV33" s="372">
        <f>IF(ZV$19-'様式３（療養者名簿）（⑤の場合）'!$BJ38+1&lt;=15,IF(ZV$19&gt;='様式３（療養者名簿）（⑤の場合）'!$BJ38,IF(ZV$19&lt;='様式３（療養者名簿）（⑤の場合）'!$BK38,1,0),0),0)</f>
        <v>0</v>
      </c>
      <c r="ZW33" s="372">
        <f>IF(ZW$19-'様式３（療養者名簿）（⑤の場合）'!$BJ38+1&lt;=15,IF(ZW$19&gt;='様式３（療養者名簿）（⑤の場合）'!$BJ38,IF(ZW$19&lt;='様式３（療養者名簿）（⑤の場合）'!$BK38,1,0),0),0)</f>
        <v>0</v>
      </c>
      <c r="ZX33" s="372">
        <f>IF(ZX$19-'様式３（療養者名簿）（⑤の場合）'!$BJ38+1&lt;=15,IF(ZX$19&gt;='様式３（療養者名簿）（⑤の場合）'!$BJ38,IF(ZX$19&lt;='様式３（療養者名簿）（⑤の場合）'!$BK38,1,0),0),0)</f>
        <v>0</v>
      </c>
      <c r="ZY33" s="372">
        <f>IF(ZY$19-'様式３（療養者名簿）（⑤の場合）'!$BJ38+1&lt;=15,IF(ZY$19&gt;='様式３（療養者名簿）（⑤の場合）'!$BJ38,IF(ZY$19&lt;='様式３（療養者名簿）（⑤の場合）'!$BK38,1,0),0),0)</f>
        <v>0</v>
      </c>
      <c r="ZZ33" s="372">
        <f>IF(ZZ$19-'様式３（療養者名簿）（⑤の場合）'!$BJ38+1&lt;=15,IF(ZZ$19&gt;='様式３（療養者名簿）（⑤の場合）'!$BJ38,IF(ZZ$19&lt;='様式３（療養者名簿）（⑤の場合）'!$BK38,1,0),0),0)</f>
        <v>0</v>
      </c>
      <c r="AAA33" s="372">
        <f>IF(AAA$19-'様式３（療養者名簿）（⑤の場合）'!$BJ38+1&lt;=15,IF(AAA$19&gt;='様式３（療養者名簿）（⑤の場合）'!$BJ38,IF(AAA$19&lt;='様式３（療養者名簿）（⑤の場合）'!$BK38,1,0),0),0)</f>
        <v>0</v>
      </c>
      <c r="AAB33" s="372">
        <f>IF(AAB$19-'様式３（療養者名簿）（⑤の場合）'!$BJ38+1&lt;=15,IF(AAB$19&gt;='様式３（療養者名簿）（⑤の場合）'!$BJ38,IF(AAB$19&lt;='様式３（療養者名簿）（⑤の場合）'!$BK38,1,0),0),0)</f>
        <v>0</v>
      </c>
      <c r="AAC33" s="372">
        <f>IF(AAC$19-'様式３（療養者名簿）（⑤の場合）'!$BJ38+1&lt;=15,IF(AAC$19&gt;='様式３（療養者名簿）（⑤の場合）'!$BJ38,IF(AAC$19&lt;='様式３（療養者名簿）（⑤の場合）'!$BK38,1,0),0),0)</f>
        <v>0</v>
      </c>
      <c r="AAD33" s="372">
        <f>IF(AAD$19-'様式３（療養者名簿）（⑤の場合）'!$BJ38+1&lt;=15,IF(AAD$19&gt;='様式３（療養者名簿）（⑤の場合）'!$BJ38,IF(AAD$19&lt;='様式３（療養者名簿）（⑤の場合）'!$BK38,1,0),0),0)</f>
        <v>0</v>
      </c>
      <c r="AAE33" s="372">
        <f>IF(AAE$19-'様式３（療養者名簿）（⑤の場合）'!$BJ38+1&lt;=15,IF(AAE$19&gt;='様式３（療養者名簿）（⑤の場合）'!$BJ38,IF(AAE$19&lt;='様式３（療養者名簿）（⑤の場合）'!$BK38,1,0),0),0)</f>
        <v>0</v>
      </c>
      <c r="AAF33" s="372">
        <f>IF(AAF$19-'様式３（療養者名簿）（⑤の場合）'!$BJ38+1&lt;=15,IF(AAF$19&gt;='様式３（療養者名簿）（⑤の場合）'!$BJ38,IF(AAF$19&lt;='様式３（療養者名簿）（⑤の場合）'!$BK38,1,0),0),0)</f>
        <v>0</v>
      </c>
      <c r="AAG33" s="372">
        <f>IF(AAG$19-'様式３（療養者名簿）（⑤の場合）'!$BJ38+1&lt;=15,IF(AAG$19&gt;='様式３（療養者名簿）（⑤の場合）'!$BJ38,IF(AAG$19&lt;='様式３（療養者名簿）（⑤の場合）'!$BK38,1,0),0),0)</f>
        <v>0</v>
      </c>
      <c r="AAH33" s="372">
        <f>IF(AAH$19-'様式３（療養者名簿）（⑤の場合）'!$BJ38+1&lt;=15,IF(AAH$19&gt;='様式３（療養者名簿）（⑤の場合）'!$BJ38,IF(AAH$19&lt;='様式３（療養者名簿）（⑤の場合）'!$BK38,1,0),0),0)</f>
        <v>0</v>
      </c>
      <c r="AAI33" s="372">
        <f>IF(AAI$19-'様式３（療養者名簿）（⑤の場合）'!$BJ38+1&lt;=15,IF(AAI$19&gt;='様式３（療養者名簿）（⑤の場合）'!$BJ38,IF(AAI$19&lt;='様式３（療養者名簿）（⑤の場合）'!$BK38,1,0),0),0)</f>
        <v>0</v>
      </c>
      <c r="AAJ33" s="372">
        <f>IF(AAJ$19-'様式３（療養者名簿）（⑤の場合）'!$BJ38+1&lt;=15,IF(AAJ$19&gt;='様式３（療養者名簿）（⑤の場合）'!$BJ38,IF(AAJ$19&lt;='様式３（療養者名簿）（⑤の場合）'!$BK38,1,0),0),0)</f>
        <v>0</v>
      </c>
      <c r="AAK33" s="372">
        <f>IF(AAK$19-'様式３（療養者名簿）（⑤の場合）'!$BJ38+1&lt;=15,IF(AAK$19&gt;='様式３（療養者名簿）（⑤の場合）'!$BJ38,IF(AAK$19&lt;='様式３（療養者名簿）（⑤の場合）'!$BK38,1,0),0),0)</f>
        <v>0</v>
      </c>
      <c r="AAL33" s="372">
        <f>IF(AAL$19-'様式３（療養者名簿）（⑤の場合）'!$BJ38+1&lt;=15,IF(AAL$19&gt;='様式３（療養者名簿）（⑤の場合）'!$BJ38,IF(AAL$19&lt;='様式３（療養者名簿）（⑤の場合）'!$BK38,1,0),0),0)</f>
        <v>0</v>
      </c>
      <c r="AAM33" s="372">
        <f>IF(AAM$19-'様式３（療養者名簿）（⑤の場合）'!$BJ38+1&lt;=15,IF(AAM$19&gt;='様式３（療養者名簿）（⑤の場合）'!$BJ38,IF(AAM$19&lt;='様式３（療養者名簿）（⑤の場合）'!$BK38,1,0),0),0)</f>
        <v>0</v>
      </c>
      <c r="AAN33" s="372">
        <f>IF(AAN$19-'様式３（療養者名簿）（⑤の場合）'!$BJ38+1&lt;=15,IF(AAN$19&gt;='様式３（療養者名簿）（⑤の場合）'!$BJ38,IF(AAN$19&lt;='様式３（療養者名簿）（⑤の場合）'!$BK38,1,0),0),0)</f>
        <v>0</v>
      </c>
      <c r="AAO33" s="372">
        <f>IF(AAO$19-'様式３（療養者名簿）（⑤の場合）'!$BJ38+1&lt;=15,IF(AAO$19&gt;='様式３（療養者名簿）（⑤の場合）'!$BJ38,IF(AAO$19&lt;='様式３（療養者名簿）（⑤の場合）'!$BK38,1,0),0),0)</f>
        <v>0</v>
      </c>
      <c r="AAP33" s="372">
        <f>IF(AAP$19-'様式３（療養者名簿）（⑤の場合）'!$BJ38+1&lt;=15,IF(AAP$19&gt;='様式３（療養者名簿）（⑤の場合）'!$BJ38,IF(AAP$19&lt;='様式３（療養者名簿）（⑤の場合）'!$BK38,1,0),0),0)</f>
        <v>0</v>
      </c>
      <c r="AAQ33" s="372">
        <f>IF(AAQ$19-'様式３（療養者名簿）（⑤の場合）'!$BJ38+1&lt;=15,IF(AAQ$19&gt;='様式３（療養者名簿）（⑤の場合）'!$BJ38,IF(AAQ$19&lt;='様式３（療養者名簿）（⑤の場合）'!$BK38,1,0),0),0)</f>
        <v>0</v>
      </c>
      <c r="AAR33" s="372">
        <f>IF(AAR$19-'様式３（療養者名簿）（⑤の場合）'!$BJ38+1&lt;=15,IF(AAR$19&gt;='様式３（療養者名簿）（⑤の場合）'!$BJ38,IF(AAR$19&lt;='様式３（療養者名簿）（⑤の場合）'!$BK38,1,0),0),0)</f>
        <v>0</v>
      </c>
      <c r="AAS33" s="372">
        <f>IF(AAS$19-'様式３（療養者名簿）（⑤の場合）'!$BJ38+1&lt;=15,IF(AAS$19&gt;='様式３（療養者名簿）（⑤の場合）'!$BJ38,IF(AAS$19&lt;='様式３（療養者名簿）（⑤の場合）'!$BK38,1,0),0),0)</f>
        <v>0</v>
      </c>
      <c r="AAT33" s="372">
        <f>IF(AAT$19-'様式３（療養者名簿）（⑤の場合）'!$BJ38+1&lt;=15,IF(AAT$19&gt;='様式３（療養者名簿）（⑤の場合）'!$BJ38,IF(AAT$19&lt;='様式３（療養者名簿）（⑤の場合）'!$BK38,1,0),0),0)</f>
        <v>0</v>
      </c>
      <c r="AAU33" s="372">
        <f>IF(AAU$19-'様式３（療養者名簿）（⑤の場合）'!$BJ38+1&lt;=15,IF(AAU$19&gt;='様式３（療養者名簿）（⑤の場合）'!$BJ38,IF(AAU$19&lt;='様式３（療養者名簿）（⑤の場合）'!$BK38,1,0),0),0)</f>
        <v>0</v>
      </c>
      <c r="AAV33" s="372">
        <f>IF(AAV$19-'様式３（療養者名簿）（⑤の場合）'!$BJ38+1&lt;=15,IF(AAV$19&gt;='様式３（療養者名簿）（⑤の場合）'!$BJ38,IF(AAV$19&lt;='様式３（療養者名簿）（⑤の場合）'!$BK38,1,0),0),0)</f>
        <v>0</v>
      </c>
      <c r="AAW33" s="372">
        <f>IF(AAW$19-'様式３（療養者名簿）（⑤の場合）'!$BJ38+1&lt;=15,IF(AAW$19&gt;='様式３（療養者名簿）（⑤の場合）'!$BJ38,IF(AAW$19&lt;='様式３（療養者名簿）（⑤の場合）'!$BK38,1,0),0),0)</f>
        <v>0</v>
      </c>
      <c r="AAX33" s="372">
        <f>IF(AAX$19-'様式３（療養者名簿）（⑤の場合）'!$BJ38+1&lt;=15,IF(AAX$19&gt;='様式３（療養者名簿）（⑤の場合）'!$BJ38,IF(AAX$19&lt;='様式３（療養者名簿）（⑤の場合）'!$BK38,1,0),0),0)</f>
        <v>0</v>
      </c>
      <c r="AAY33" s="372">
        <f>IF(AAY$19-'様式３（療養者名簿）（⑤の場合）'!$BJ38+1&lt;=15,IF(AAY$19&gt;='様式３（療養者名簿）（⑤の場合）'!$BJ38,IF(AAY$19&lt;='様式３（療養者名簿）（⑤の場合）'!$BK38,1,0),0),0)</f>
        <v>0</v>
      </c>
      <c r="AAZ33" s="372">
        <f>IF(AAZ$19-'様式３（療養者名簿）（⑤の場合）'!$BJ38+1&lt;=15,IF(AAZ$19&gt;='様式３（療養者名簿）（⑤の場合）'!$BJ38,IF(AAZ$19&lt;='様式３（療養者名簿）（⑤の場合）'!$BK38,1,0),0),0)</f>
        <v>0</v>
      </c>
      <c r="ABA33" s="372">
        <f>IF(ABA$19-'様式３（療養者名簿）（⑤の場合）'!$BJ38+1&lt;=15,IF(ABA$19&gt;='様式３（療養者名簿）（⑤の場合）'!$BJ38,IF(ABA$19&lt;='様式３（療養者名簿）（⑤の場合）'!$BK38,1,0),0),0)</f>
        <v>0</v>
      </c>
      <c r="ABB33" s="372">
        <f>IF(ABB$19-'様式３（療養者名簿）（⑤の場合）'!$BJ38+1&lt;=15,IF(ABB$19&gt;='様式３（療養者名簿）（⑤の場合）'!$BJ38,IF(ABB$19&lt;='様式３（療養者名簿）（⑤の場合）'!$BK38,1,0),0),0)</f>
        <v>0</v>
      </c>
      <c r="ABC33" s="372">
        <f>IF(ABC$19-'様式３（療養者名簿）（⑤の場合）'!$BJ38+1&lt;=15,IF(ABC$19&gt;='様式３（療養者名簿）（⑤の場合）'!$BJ38,IF(ABC$19&lt;='様式３（療養者名簿）（⑤の場合）'!$BK38,1,0),0),0)</f>
        <v>0</v>
      </c>
      <c r="ABD33" s="372">
        <f>IF(ABD$19-'様式３（療養者名簿）（⑤の場合）'!$BJ38+1&lt;=15,IF(ABD$19&gt;='様式３（療養者名簿）（⑤の場合）'!$BJ38,IF(ABD$19&lt;='様式３（療養者名簿）（⑤の場合）'!$BK38,1,0),0),0)</f>
        <v>0</v>
      </c>
    </row>
    <row r="34" spans="1:732" ht="42" customHeight="1">
      <c r="A34" s="250">
        <f>'様式３（療養者名簿）（⑤の場合）'!C39</f>
        <v>0</v>
      </c>
      <c r="B34" s="365">
        <f>IF(B$19-'様式３（療養者名簿）（⑤の場合）'!$BJ39+1&lt;=15,IF(B$19&gt;='様式３（療養者名簿）（⑤の場合）'!$BJ39,IF(B$19&lt;='様式３（療養者名簿）（⑤の場合）'!$BK39,1,0),0),0)</f>
        <v>0</v>
      </c>
      <c r="C34" s="365">
        <f>IF(C$19-'様式３（療養者名簿）（⑤の場合）'!$BJ39+1&lt;=15,IF(C$19&gt;='様式３（療養者名簿）（⑤の場合）'!$BJ39,IF(C$19&lt;='様式３（療養者名簿）（⑤の場合）'!$BK39,1,0),0),0)</f>
        <v>0</v>
      </c>
      <c r="D34" s="365">
        <f>IF(D$19-'様式３（療養者名簿）（⑤の場合）'!$BJ39+1&lt;=15,IF(D$19&gt;='様式３（療養者名簿）（⑤の場合）'!$BJ39,IF(D$19&lt;='様式３（療養者名簿）（⑤の場合）'!$BK39,1,0),0),0)</f>
        <v>0</v>
      </c>
      <c r="E34" s="365">
        <f>IF(E$19-'様式３（療養者名簿）（⑤の場合）'!$BJ39+1&lt;=15,IF(E$19&gt;='様式３（療養者名簿）（⑤の場合）'!$BJ39,IF(E$19&lt;='様式３（療養者名簿）（⑤の場合）'!$BK39,1,0),0),0)</f>
        <v>0</v>
      </c>
      <c r="F34" s="365">
        <f>IF(F$19-'様式３（療養者名簿）（⑤の場合）'!$BJ39+1&lt;=15,IF(F$19&gt;='様式３（療養者名簿）（⑤の場合）'!$BJ39,IF(F$19&lt;='様式３（療養者名簿）（⑤の場合）'!$BK39,1,0),0),0)</f>
        <v>0</v>
      </c>
      <c r="G34" s="365">
        <f>IF(G$19-'様式３（療養者名簿）（⑤の場合）'!$BJ39+1&lt;=15,IF(G$19&gt;='様式３（療養者名簿）（⑤の場合）'!$BJ39,IF(G$19&lt;='様式３（療養者名簿）（⑤の場合）'!$BK39,1,0),0),0)</f>
        <v>0</v>
      </c>
      <c r="H34" s="365">
        <f>IF(H$19-'様式３（療養者名簿）（⑤の場合）'!$BJ39+1&lt;=15,IF(H$19&gt;='様式３（療養者名簿）（⑤の場合）'!$BJ39,IF(H$19&lt;='様式３（療養者名簿）（⑤の場合）'!$BK39,1,0),0),0)</f>
        <v>0</v>
      </c>
      <c r="I34" s="365">
        <f>IF(I$19-'様式３（療養者名簿）（⑤の場合）'!$BJ39+1&lt;=15,IF(I$19&gt;='様式３（療養者名簿）（⑤の場合）'!$BJ39,IF(I$19&lt;='様式３（療養者名簿）（⑤の場合）'!$BK39,1,0),0),0)</f>
        <v>0</v>
      </c>
      <c r="J34" s="365">
        <f>IF(J$19-'様式３（療養者名簿）（⑤の場合）'!$BJ39+1&lt;=15,IF(J$19&gt;='様式３（療養者名簿）（⑤の場合）'!$BJ39,IF(J$19&lt;='様式３（療養者名簿）（⑤の場合）'!$BK39,1,0),0),0)</f>
        <v>0</v>
      </c>
      <c r="K34" s="365">
        <f>IF(K$19-'様式３（療養者名簿）（⑤の場合）'!$BJ39+1&lt;=15,IF(K$19&gt;='様式３（療養者名簿）（⑤の場合）'!$BJ39,IF(K$19&lt;='様式３（療養者名簿）（⑤の場合）'!$BK39,1,0),0),0)</f>
        <v>0</v>
      </c>
      <c r="L34" s="365">
        <f>IF(L$19-'様式３（療養者名簿）（⑤の場合）'!$BJ39+1&lt;=15,IF(L$19&gt;='様式３（療養者名簿）（⑤の場合）'!$BJ39,IF(L$19&lt;='様式３（療養者名簿）（⑤の場合）'!$BK39,1,0),0),0)</f>
        <v>0</v>
      </c>
      <c r="M34" s="365">
        <f>IF(M$19-'様式３（療養者名簿）（⑤の場合）'!$BJ39+1&lt;=15,IF(M$19&gt;='様式３（療養者名簿）（⑤の場合）'!$BJ39,IF(M$19&lt;='様式３（療養者名簿）（⑤の場合）'!$BK39,1,0),0),0)</f>
        <v>0</v>
      </c>
      <c r="N34" s="365">
        <f>IF(N$19-'様式３（療養者名簿）（⑤の場合）'!$BJ39+1&lt;=15,IF(N$19&gt;='様式３（療養者名簿）（⑤の場合）'!$BJ39,IF(N$19&lt;='様式３（療養者名簿）（⑤の場合）'!$BK39,1,0),0),0)</f>
        <v>0</v>
      </c>
      <c r="O34" s="365">
        <f>IF(O$19-'様式３（療養者名簿）（⑤の場合）'!$BJ39+1&lt;=15,IF(O$19&gt;='様式３（療養者名簿）（⑤の場合）'!$BJ39,IF(O$19&lt;='様式３（療養者名簿）（⑤の場合）'!$BK39,1,0),0),0)</f>
        <v>0</v>
      </c>
      <c r="P34" s="365">
        <f>IF(P$19-'様式３（療養者名簿）（⑤の場合）'!$BJ39+1&lt;=15,IF(P$19&gt;='様式３（療養者名簿）（⑤の場合）'!$BJ39,IF(P$19&lt;='様式３（療養者名簿）（⑤の場合）'!$BK39,1,0),0),0)</f>
        <v>0</v>
      </c>
      <c r="Q34" s="365">
        <f>IF(Q$19-'様式３（療養者名簿）（⑤の場合）'!$BJ39+1&lt;=15,IF(Q$19&gt;='様式３（療養者名簿）（⑤の場合）'!$BJ39,IF(Q$19&lt;='様式３（療養者名簿）（⑤の場合）'!$BK39,1,0),0),0)</f>
        <v>0</v>
      </c>
      <c r="R34" s="365">
        <f>IF(R$19-'様式３（療養者名簿）（⑤の場合）'!$BJ39+1&lt;=15,IF(R$19&gt;='様式３（療養者名簿）（⑤の場合）'!$BJ39,IF(R$19&lt;='様式３（療養者名簿）（⑤の場合）'!$BK39,1,0),0),0)</f>
        <v>0</v>
      </c>
      <c r="S34" s="365">
        <f>IF(S$19-'様式３（療養者名簿）（⑤の場合）'!$BJ39+1&lt;=15,IF(S$19&gt;='様式３（療養者名簿）（⑤の場合）'!$BJ39,IF(S$19&lt;='様式３（療養者名簿）（⑤の場合）'!$BK39,1,0),0),0)</f>
        <v>0</v>
      </c>
      <c r="T34" s="365">
        <f>IF(T$19-'様式３（療養者名簿）（⑤の場合）'!$BJ39+1&lt;=15,IF(T$19&gt;='様式３（療養者名簿）（⑤の場合）'!$BJ39,IF(T$19&lt;='様式３（療養者名簿）（⑤の場合）'!$BK39,1,0),0),0)</f>
        <v>0</v>
      </c>
      <c r="U34" s="365">
        <f>IF(U$19-'様式３（療養者名簿）（⑤の場合）'!$BJ39+1&lt;=15,IF(U$19&gt;='様式３（療養者名簿）（⑤の場合）'!$BJ39,IF(U$19&lt;='様式３（療養者名簿）（⑤の場合）'!$BK39,1,0),0),0)</f>
        <v>0</v>
      </c>
      <c r="V34" s="365">
        <f>IF(V$19-'様式３（療養者名簿）（⑤の場合）'!$BJ39+1&lt;=15,IF(V$19&gt;='様式３（療養者名簿）（⑤の場合）'!$BJ39,IF(V$19&lt;='様式３（療養者名簿）（⑤の場合）'!$BK39,1,0),0),0)</f>
        <v>0</v>
      </c>
      <c r="W34" s="365">
        <f>IF(W$19-'様式３（療養者名簿）（⑤の場合）'!$BJ39+1&lt;=15,IF(W$19&gt;='様式３（療養者名簿）（⑤の場合）'!$BJ39,IF(W$19&lt;='様式３（療養者名簿）（⑤の場合）'!$BK39,1,0),0),0)</f>
        <v>0</v>
      </c>
      <c r="X34" s="365">
        <f>IF(X$19-'様式３（療養者名簿）（⑤の場合）'!$BJ39+1&lt;=15,IF(X$19&gt;='様式３（療養者名簿）（⑤の場合）'!$BJ39,IF(X$19&lt;='様式３（療養者名簿）（⑤の場合）'!$BK39,1,0),0),0)</f>
        <v>0</v>
      </c>
      <c r="Y34" s="365">
        <f>IF(Y$19-'様式３（療養者名簿）（⑤の場合）'!$BJ39+1&lt;=15,IF(Y$19&gt;='様式３（療養者名簿）（⑤の場合）'!$BJ39,IF(Y$19&lt;='様式３（療養者名簿）（⑤の場合）'!$BK39,1,0),0),0)</f>
        <v>0</v>
      </c>
      <c r="Z34" s="365">
        <f>IF(Z$19-'様式３（療養者名簿）（⑤の場合）'!$BJ39+1&lt;=15,IF(Z$19&gt;='様式３（療養者名簿）（⑤の場合）'!$BJ39,IF(Z$19&lt;='様式３（療養者名簿）（⑤の場合）'!$BK39,1,0),0),0)</f>
        <v>0</v>
      </c>
      <c r="AA34" s="365">
        <f>IF(AA$19-'様式３（療養者名簿）（⑤の場合）'!$BJ39+1&lt;=15,IF(AA$19&gt;='様式３（療養者名簿）（⑤の場合）'!$BJ39,IF(AA$19&lt;='様式３（療養者名簿）（⑤の場合）'!$BK39,1,0),0),0)</f>
        <v>0</v>
      </c>
      <c r="AB34" s="365">
        <f>IF(AB$19-'様式３（療養者名簿）（⑤の場合）'!$BJ39+1&lt;=15,IF(AB$19&gt;='様式３（療養者名簿）（⑤の場合）'!$BJ39,IF(AB$19&lt;='様式３（療養者名簿）（⑤の場合）'!$BK39,1,0),0),0)</f>
        <v>0</v>
      </c>
      <c r="AC34" s="365">
        <f>IF(AC$19-'様式３（療養者名簿）（⑤の場合）'!$BJ39+1&lt;=15,IF(AC$19&gt;='様式３（療養者名簿）（⑤の場合）'!$BJ39,IF(AC$19&lt;='様式３（療養者名簿）（⑤の場合）'!$BK39,1,0),0),0)</f>
        <v>0</v>
      </c>
      <c r="AD34" s="365">
        <f>IF(AD$19-'様式３（療養者名簿）（⑤の場合）'!$BJ39+1&lt;=15,IF(AD$19&gt;='様式３（療養者名簿）（⑤の場合）'!$BJ39,IF(AD$19&lt;='様式３（療養者名簿）（⑤の場合）'!$BK39,1,0),0),0)</f>
        <v>0</v>
      </c>
      <c r="AE34" s="365">
        <f>IF(AE$19-'様式３（療養者名簿）（⑤の場合）'!$BJ39+1&lt;=15,IF(AE$19&gt;='様式３（療養者名簿）（⑤の場合）'!$BJ39,IF(AE$19&lt;='様式３（療養者名簿）（⑤の場合）'!$BK39,1,0),0),0)</f>
        <v>0</v>
      </c>
      <c r="AF34" s="365">
        <f>IF(AF$19-'様式３（療養者名簿）（⑤の場合）'!$BJ39+1&lt;=15,IF(AF$19&gt;='様式３（療養者名簿）（⑤の場合）'!$BJ39,IF(AF$19&lt;='様式３（療養者名簿）（⑤の場合）'!$BK39,1,0),0),0)</f>
        <v>0</v>
      </c>
      <c r="AG34" s="365">
        <f>IF(AG$19-'様式３（療養者名簿）（⑤の場合）'!$BJ39+1&lt;=15,IF(AG$19&gt;='様式３（療養者名簿）（⑤の場合）'!$BJ39,IF(AG$19&lt;='様式３（療養者名簿）（⑤の場合）'!$BK39,1,0),0),0)</f>
        <v>0</v>
      </c>
      <c r="AH34" s="365">
        <f>IF(AH$19-'様式３（療養者名簿）（⑤の場合）'!$BJ39+1&lt;=15,IF(AH$19&gt;='様式３（療養者名簿）（⑤の場合）'!$BJ39,IF(AH$19&lt;='様式３（療養者名簿）（⑤の場合）'!$BK39,1,0),0),0)</f>
        <v>0</v>
      </c>
      <c r="AI34" s="365">
        <f>IF(AI$19-'様式３（療養者名簿）（⑤の場合）'!$BJ39+1&lt;=15,IF(AI$19&gt;='様式３（療養者名簿）（⑤の場合）'!$BJ39,IF(AI$19&lt;='様式３（療養者名簿）（⑤の場合）'!$BK39,1,0),0),0)</f>
        <v>0</v>
      </c>
      <c r="AJ34" s="365">
        <f>IF(AJ$19-'様式３（療養者名簿）（⑤の場合）'!$BJ39+1&lt;=15,IF(AJ$19&gt;='様式３（療養者名簿）（⑤の場合）'!$BJ39,IF(AJ$19&lt;='様式３（療養者名簿）（⑤の場合）'!$BK39,1,0),0),0)</f>
        <v>0</v>
      </c>
      <c r="AK34" s="365">
        <f>IF(AK$19-'様式３（療養者名簿）（⑤の場合）'!$BJ39+1&lt;=15,IF(AK$19&gt;='様式３（療養者名簿）（⑤の場合）'!$BJ39,IF(AK$19&lt;='様式３（療養者名簿）（⑤の場合）'!$BK39,1,0),0),0)</f>
        <v>0</v>
      </c>
      <c r="AL34" s="365">
        <f>IF(AL$19-'様式３（療養者名簿）（⑤の場合）'!$BJ39+1&lt;=15,IF(AL$19&gt;='様式３（療養者名簿）（⑤の場合）'!$BJ39,IF(AL$19&lt;='様式３（療養者名簿）（⑤の場合）'!$BK39,1,0),0),0)</f>
        <v>0</v>
      </c>
      <c r="AM34" s="365">
        <f>IF(AM$19-'様式３（療養者名簿）（⑤の場合）'!$BJ39+1&lt;=15,IF(AM$19&gt;='様式３（療養者名簿）（⑤の場合）'!$BJ39,IF(AM$19&lt;='様式３（療養者名簿）（⑤の場合）'!$BK39,1,0),0),0)</f>
        <v>0</v>
      </c>
      <c r="AN34" s="365">
        <f>IF(AN$19-'様式３（療養者名簿）（⑤の場合）'!$BJ39+1&lt;=15,IF(AN$19&gt;='様式３（療養者名簿）（⑤の場合）'!$BJ39,IF(AN$19&lt;='様式３（療養者名簿）（⑤の場合）'!$BK39,1,0),0),0)</f>
        <v>0</v>
      </c>
      <c r="AO34" s="365">
        <f>IF(AO$19-'様式３（療養者名簿）（⑤の場合）'!$BJ39+1&lt;=15,IF(AO$19&gt;='様式３（療養者名簿）（⑤の場合）'!$BJ39,IF(AO$19&lt;='様式３（療養者名簿）（⑤の場合）'!$BK39,1,0),0),0)</f>
        <v>0</v>
      </c>
      <c r="AP34" s="365">
        <f>IF(AP$19-'様式３（療養者名簿）（⑤の場合）'!$BJ39+1&lt;=15,IF(AP$19&gt;='様式３（療養者名簿）（⑤の場合）'!$BJ39,IF(AP$19&lt;='様式３（療養者名簿）（⑤の場合）'!$BK39,1,0),0),0)</f>
        <v>0</v>
      </c>
      <c r="AQ34" s="365">
        <f>IF(AQ$19-'様式３（療養者名簿）（⑤の場合）'!$BJ39+1&lt;=15,IF(AQ$19&gt;='様式３（療養者名簿）（⑤の場合）'!$BJ39,IF(AQ$19&lt;='様式３（療養者名簿）（⑤の場合）'!$BK39,1,0),0),0)</f>
        <v>0</v>
      </c>
      <c r="AR34" s="365">
        <f>IF(AR$19-'様式３（療養者名簿）（⑤の場合）'!$BJ39+1&lt;=15,IF(AR$19&gt;='様式３（療養者名簿）（⑤の場合）'!$BJ39,IF(AR$19&lt;='様式３（療養者名簿）（⑤の場合）'!$BK39,1,0),0),0)</f>
        <v>0</v>
      </c>
      <c r="AS34" s="365">
        <f>IF(AS$19-'様式３（療養者名簿）（⑤の場合）'!$BJ39+1&lt;=15,IF(AS$19&gt;='様式３（療養者名簿）（⑤の場合）'!$BJ39,IF(AS$19&lt;='様式３（療養者名簿）（⑤の場合）'!$BK39,1,0),0),0)</f>
        <v>0</v>
      </c>
      <c r="AT34" s="365">
        <f>IF(AT$19-'様式３（療養者名簿）（⑤の場合）'!$BJ39+1&lt;=15,IF(AT$19&gt;='様式３（療養者名簿）（⑤の場合）'!$BJ39,IF(AT$19&lt;='様式３（療養者名簿）（⑤の場合）'!$BK39,1,0),0),0)</f>
        <v>0</v>
      </c>
      <c r="AU34" s="365">
        <f>IF(AU$19-'様式３（療養者名簿）（⑤の場合）'!$BJ39+1&lt;=15,IF(AU$19&gt;='様式３（療養者名簿）（⑤の場合）'!$BJ39,IF(AU$19&lt;='様式３（療養者名簿）（⑤の場合）'!$BK39,1,0),0),0)</f>
        <v>0</v>
      </c>
      <c r="AV34" s="365">
        <f>IF(AV$19-'様式３（療養者名簿）（⑤の場合）'!$BJ39+1&lt;=15,IF(AV$19&gt;='様式３（療養者名簿）（⑤の場合）'!$BJ39,IF(AV$19&lt;='様式３（療養者名簿）（⑤の場合）'!$BK39,1,0),0),0)</f>
        <v>0</v>
      </c>
      <c r="AW34" s="365">
        <f>IF(AW$19-'様式３（療養者名簿）（⑤の場合）'!$BJ39+1&lt;=15,IF(AW$19&gt;='様式３（療養者名簿）（⑤の場合）'!$BJ39,IF(AW$19&lt;='様式３（療養者名簿）（⑤の場合）'!$BK39,1,0),0),0)</f>
        <v>0</v>
      </c>
      <c r="AX34" s="365">
        <f>IF(AX$19-'様式３（療養者名簿）（⑤の場合）'!$BJ39+1&lt;=15,IF(AX$19&gt;='様式３（療養者名簿）（⑤の場合）'!$BJ39,IF(AX$19&lt;='様式３（療養者名簿）（⑤の場合）'!$BK39,1,0),0),0)</f>
        <v>0</v>
      </c>
      <c r="AY34" s="365">
        <f>IF(AY$19-'様式３（療養者名簿）（⑤の場合）'!$BJ39+1&lt;=15,IF(AY$19&gt;='様式３（療養者名簿）（⑤の場合）'!$BJ39,IF(AY$19&lt;='様式３（療養者名簿）（⑤の場合）'!$BK39,1,0),0),0)</f>
        <v>0</v>
      </c>
      <c r="AZ34" s="365">
        <f>IF(AZ$19-'様式３（療養者名簿）（⑤の場合）'!$BJ39+1&lt;=15,IF(AZ$19&gt;='様式３（療養者名簿）（⑤の場合）'!$BJ39,IF(AZ$19&lt;='様式３（療養者名簿）（⑤の場合）'!$BK39,1,0),0),0)</f>
        <v>0</v>
      </c>
      <c r="BA34" s="365">
        <f>IF(BA$19-'様式３（療養者名簿）（⑤の場合）'!$BJ39+1&lt;=15,IF(BA$19&gt;='様式３（療養者名簿）（⑤の場合）'!$BJ39,IF(BA$19&lt;='様式３（療養者名簿）（⑤の場合）'!$BK39,1,0),0),0)</f>
        <v>0</v>
      </c>
      <c r="BB34" s="365">
        <f>IF(BB$19-'様式３（療養者名簿）（⑤の場合）'!$BJ39+1&lt;=15,IF(BB$19&gt;='様式３（療養者名簿）（⑤の場合）'!$BJ39,IF(BB$19&lt;='様式３（療養者名簿）（⑤の場合）'!$BK39,1,0),0),0)</f>
        <v>0</v>
      </c>
      <c r="BC34" s="365">
        <f>IF(BC$19-'様式３（療養者名簿）（⑤の場合）'!$BJ39+1&lt;=15,IF(BC$19&gt;='様式３（療養者名簿）（⑤の場合）'!$BJ39,IF(BC$19&lt;='様式３（療養者名簿）（⑤の場合）'!$BK39,1,0),0),0)</f>
        <v>0</v>
      </c>
      <c r="BD34" s="365">
        <f>IF(BD$19-'様式３（療養者名簿）（⑤の場合）'!$BJ39+1&lt;=15,IF(BD$19&gt;='様式３（療養者名簿）（⑤の場合）'!$BJ39,IF(BD$19&lt;='様式３（療養者名簿）（⑤の場合）'!$BK39,1,0),0),0)</f>
        <v>0</v>
      </c>
      <c r="BE34" s="365">
        <f>IF(BE$19-'様式３（療養者名簿）（⑤の場合）'!$BJ39+1&lt;=15,IF(BE$19&gt;='様式３（療養者名簿）（⑤の場合）'!$BJ39,IF(BE$19&lt;='様式３（療養者名簿）（⑤の場合）'!$BK39,1,0),0),0)</f>
        <v>0</v>
      </c>
      <c r="BF34" s="365">
        <f>IF(BF$19-'様式３（療養者名簿）（⑤の場合）'!$BJ39+1&lt;=15,IF(BF$19&gt;='様式３（療養者名簿）（⑤の場合）'!$BJ39,IF(BF$19&lt;='様式３（療養者名簿）（⑤の場合）'!$BK39,1,0),0),0)</f>
        <v>0</v>
      </c>
      <c r="BG34" s="365">
        <f>IF(BG$19-'様式３（療養者名簿）（⑤の場合）'!$BJ39+1&lt;=15,IF(BG$19&gt;='様式３（療養者名簿）（⑤の場合）'!$BJ39,IF(BG$19&lt;='様式３（療養者名簿）（⑤の場合）'!$BK39,1,0),0),0)</f>
        <v>0</v>
      </c>
      <c r="BH34" s="365">
        <f>IF(BH$19-'様式３（療養者名簿）（⑤の場合）'!$BJ39+1&lt;=15,IF(BH$19&gt;='様式３（療養者名簿）（⑤の場合）'!$BJ39,IF(BH$19&lt;='様式３（療養者名簿）（⑤の場合）'!$BK39,1,0),0),0)</f>
        <v>0</v>
      </c>
      <c r="BI34" s="365">
        <f>IF(BI$19-'様式３（療養者名簿）（⑤の場合）'!$BJ39+1&lt;=15,IF(BI$19&gt;='様式３（療養者名簿）（⑤の場合）'!$BJ39,IF(BI$19&lt;='様式３（療養者名簿）（⑤の場合）'!$BK39,1,0),0),0)</f>
        <v>0</v>
      </c>
      <c r="BJ34" s="365">
        <f>IF(BJ$19-'様式３（療養者名簿）（⑤の場合）'!$BJ39+1&lt;=15,IF(BJ$19&gt;='様式３（療養者名簿）（⑤の場合）'!$BJ39,IF(BJ$19&lt;='様式３（療養者名簿）（⑤の場合）'!$BK39,1,0),0),0)</f>
        <v>0</v>
      </c>
      <c r="BK34" s="365">
        <f>IF(BK$19-'様式３（療養者名簿）（⑤の場合）'!$BJ39+1&lt;=15,IF(BK$19&gt;='様式３（療養者名簿）（⑤の場合）'!$BJ39,IF(BK$19&lt;='様式３（療養者名簿）（⑤の場合）'!$BK39,1,0),0),0)</f>
        <v>0</v>
      </c>
      <c r="BL34" s="365">
        <f>IF(BL$19-'様式３（療養者名簿）（⑤の場合）'!$BJ39+1&lt;=15,IF(BL$19&gt;='様式３（療養者名簿）（⑤の場合）'!$BJ39,IF(BL$19&lt;='様式３（療養者名簿）（⑤の場合）'!$BK39,1,0),0),0)</f>
        <v>0</v>
      </c>
      <c r="BM34" s="365">
        <f>IF(BM$19-'様式３（療養者名簿）（⑤の場合）'!$BJ39+1&lt;=15,IF(BM$19&gt;='様式３（療養者名簿）（⑤の場合）'!$BJ39,IF(BM$19&lt;='様式３（療養者名簿）（⑤の場合）'!$BK39,1,0),0),0)</f>
        <v>0</v>
      </c>
      <c r="BN34" s="365">
        <f>IF(BN$19-'様式３（療養者名簿）（⑤の場合）'!$BJ39+1&lt;=15,IF(BN$19&gt;='様式３（療養者名簿）（⑤の場合）'!$BJ39,IF(BN$19&lt;='様式３（療養者名簿）（⑤の場合）'!$BK39,1,0),0),0)</f>
        <v>0</v>
      </c>
      <c r="BO34" s="365">
        <f>IF(BO$19-'様式３（療養者名簿）（⑤の場合）'!$BJ39+1&lt;=15,IF(BO$19&gt;='様式３（療養者名簿）（⑤の場合）'!$BJ39,IF(BO$19&lt;='様式３（療養者名簿）（⑤の場合）'!$BK39,1,0),0),0)</f>
        <v>0</v>
      </c>
      <c r="BP34" s="365">
        <f>IF(BP$19-'様式３（療養者名簿）（⑤の場合）'!$BJ39+1&lt;=15,IF(BP$19&gt;='様式３（療養者名簿）（⑤の場合）'!$BJ39,IF(BP$19&lt;='様式３（療養者名簿）（⑤の場合）'!$BK39,1,0),0),0)</f>
        <v>0</v>
      </c>
      <c r="BQ34" s="365">
        <f>IF(BQ$19-'様式３（療養者名簿）（⑤の場合）'!$BJ39+1&lt;=15,IF(BQ$19&gt;='様式３（療養者名簿）（⑤の場合）'!$BJ39,IF(BQ$19&lt;='様式３（療養者名簿）（⑤の場合）'!$BK39,1,0),0),0)</f>
        <v>0</v>
      </c>
      <c r="BR34" s="365">
        <f>IF(BR$19-'様式３（療養者名簿）（⑤の場合）'!$BJ39+1&lt;=15,IF(BR$19&gt;='様式３（療養者名簿）（⑤の場合）'!$BJ39,IF(BR$19&lt;='様式３（療養者名簿）（⑤の場合）'!$BK39,1,0),0),0)</f>
        <v>0</v>
      </c>
      <c r="BS34" s="365">
        <f>IF(BS$19-'様式３（療養者名簿）（⑤の場合）'!$BJ39+1&lt;=15,IF(BS$19&gt;='様式３（療養者名簿）（⑤の場合）'!$BJ39,IF(BS$19&lt;='様式３（療養者名簿）（⑤の場合）'!$BK39,1,0),0),0)</f>
        <v>0</v>
      </c>
      <c r="BT34" s="365">
        <f>IF(BT$19-'様式３（療養者名簿）（⑤の場合）'!$BJ39+1&lt;=15,IF(BT$19&gt;='様式３（療養者名簿）（⑤の場合）'!$BJ39,IF(BT$19&lt;='様式３（療養者名簿）（⑤の場合）'!$BK39,1,0),0),0)</f>
        <v>0</v>
      </c>
      <c r="BU34" s="365">
        <f>IF(BU$19-'様式３（療養者名簿）（⑤の場合）'!$BJ39+1&lt;=15,IF(BU$19&gt;='様式３（療養者名簿）（⑤の場合）'!$BJ39,IF(BU$19&lt;='様式３（療養者名簿）（⑤の場合）'!$BK39,1,0),0),0)</f>
        <v>0</v>
      </c>
      <c r="BV34" s="365">
        <f>IF(BV$19-'様式３（療養者名簿）（⑤の場合）'!$BJ39+1&lt;=15,IF(BV$19&gt;='様式３（療養者名簿）（⑤の場合）'!$BJ39,IF(BV$19&lt;='様式３（療養者名簿）（⑤の場合）'!$BK39,1,0),0),0)</f>
        <v>0</v>
      </c>
      <c r="BW34" s="365">
        <f>IF(BW$19-'様式３（療養者名簿）（⑤の場合）'!$BJ39+1&lt;=15,IF(BW$19&gt;='様式３（療養者名簿）（⑤の場合）'!$BJ39,IF(BW$19&lt;='様式３（療養者名簿）（⑤の場合）'!$BK39,1,0),0),0)</f>
        <v>0</v>
      </c>
      <c r="BX34" s="365">
        <f>IF(BX$19-'様式３（療養者名簿）（⑤の場合）'!$BJ39+1&lt;=15,IF(BX$19&gt;='様式３（療養者名簿）（⑤の場合）'!$BJ39,IF(BX$19&lt;='様式３（療養者名簿）（⑤の場合）'!$BK39,1,0),0),0)</f>
        <v>0</v>
      </c>
      <c r="BY34" s="365">
        <f>IF(BY$19-'様式３（療養者名簿）（⑤の場合）'!$BJ39+1&lt;=15,IF(BY$19&gt;='様式３（療養者名簿）（⑤の場合）'!$BJ39,IF(BY$19&lt;='様式３（療養者名簿）（⑤の場合）'!$BK39,1,0),0),0)</f>
        <v>0</v>
      </c>
      <c r="BZ34" s="365">
        <f>IF(BZ$19-'様式３（療養者名簿）（⑤の場合）'!$BJ39+1&lt;=15,IF(BZ$19&gt;='様式３（療養者名簿）（⑤の場合）'!$BJ39,IF(BZ$19&lt;='様式３（療養者名簿）（⑤の場合）'!$BK39,1,0),0),0)</f>
        <v>0</v>
      </c>
      <c r="CA34" s="365">
        <f>IF(CA$19-'様式３（療養者名簿）（⑤の場合）'!$BJ39+1&lt;=15,IF(CA$19&gt;='様式３（療養者名簿）（⑤の場合）'!$BJ39,IF(CA$19&lt;='様式３（療養者名簿）（⑤の場合）'!$BK39,1,0),0),0)</f>
        <v>0</v>
      </c>
      <c r="CB34" s="365">
        <f>IF(CB$19-'様式３（療養者名簿）（⑤の場合）'!$BJ39+1&lt;=15,IF(CB$19&gt;='様式３（療養者名簿）（⑤の場合）'!$BJ39,IF(CB$19&lt;='様式３（療養者名簿）（⑤の場合）'!$BK39,1,0),0),0)</f>
        <v>0</v>
      </c>
      <c r="CC34" s="365">
        <f>IF(CC$19-'様式３（療養者名簿）（⑤の場合）'!$BJ39+1&lt;=15,IF(CC$19&gt;='様式３（療養者名簿）（⑤の場合）'!$BJ39,IF(CC$19&lt;='様式３（療養者名簿）（⑤の場合）'!$BK39,1,0),0),0)</f>
        <v>0</v>
      </c>
      <c r="CD34" s="365">
        <f>IF(CD$19-'様式３（療養者名簿）（⑤の場合）'!$BJ39+1&lt;=15,IF(CD$19&gt;='様式３（療養者名簿）（⑤の場合）'!$BJ39,IF(CD$19&lt;='様式３（療養者名簿）（⑤の場合）'!$BK39,1,0),0),0)</f>
        <v>0</v>
      </c>
      <c r="CE34" s="365">
        <f>IF(CE$19-'様式３（療養者名簿）（⑤の場合）'!$BJ39+1&lt;=15,IF(CE$19&gt;='様式３（療養者名簿）（⑤の場合）'!$BJ39,IF(CE$19&lt;='様式３（療養者名簿）（⑤の場合）'!$BK39,1,0),0),0)</f>
        <v>0</v>
      </c>
      <c r="CF34" s="365">
        <f>IF(CF$19-'様式３（療養者名簿）（⑤の場合）'!$BJ39+1&lt;=15,IF(CF$19&gt;='様式３（療養者名簿）（⑤の場合）'!$BJ39,IF(CF$19&lt;='様式３（療養者名簿）（⑤の場合）'!$BK39,1,0),0),0)</f>
        <v>0</v>
      </c>
      <c r="CG34" s="365">
        <f>IF(CG$19-'様式３（療養者名簿）（⑤の場合）'!$BJ39+1&lt;=15,IF(CG$19&gt;='様式３（療養者名簿）（⑤の場合）'!$BJ39,IF(CG$19&lt;='様式３（療養者名簿）（⑤の場合）'!$BK39,1,0),0),0)</f>
        <v>0</v>
      </c>
      <c r="CH34" s="365">
        <f>IF(CH$19-'様式３（療養者名簿）（⑤の場合）'!$BJ39+1&lt;=15,IF(CH$19&gt;='様式３（療養者名簿）（⑤の場合）'!$BJ39,IF(CH$19&lt;='様式３（療養者名簿）（⑤の場合）'!$BK39,1,0),0),0)</f>
        <v>0</v>
      </c>
      <c r="CI34" s="365">
        <f>IF(CI$19-'様式３（療養者名簿）（⑤の場合）'!$BJ39+1&lt;=15,IF(CI$19&gt;='様式３（療養者名簿）（⑤の場合）'!$BJ39,IF(CI$19&lt;='様式３（療養者名簿）（⑤の場合）'!$BK39,1,0),0),0)</f>
        <v>0</v>
      </c>
      <c r="CJ34" s="365">
        <f>IF(CJ$19-'様式３（療養者名簿）（⑤の場合）'!$BJ39+1&lt;=15,IF(CJ$19&gt;='様式３（療養者名簿）（⑤の場合）'!$BJ39,IF(CJ$19&lt;='様式３（療養者名簿）（⑤の場合）'!$BK39,1,0),0),0)</f>
        <v>0</v>
      </c>
      <c r="CK34" s="365">
        <f>IF(CK$19-'様式３（療養者名簿）（⑤の場合）'!$BJ39+1&lt;=15,IF(CK$19&gt;='様式３（療養者名簿）（⑤の場合）'!$BJ39,IF(CK$19&lt;='様式３（療養者名簿）（⑤の場合）'!$BK39,1,0),0),0)</f>
        <v>0</v>
      </c>
      <c r="CL34" s="365">
        <f>IF(CL$19-'様式３（療養者名簿）（⑤の場合）'!$BJ39+1&lt;=15,IF(CL$19&gt;='様式３（療養者名簿）（⑤の場合）'!$BJ39,IF(CL$19&lt;='様式３（療養者名簿）（⑤の場合）'!$BK39,1,0),0),0)</f>
        <v>0</v>
      </c>
      <c r="CM34" s="365">
        <f>IF(CM$19-'様式３（療養者名簿）（⑤の場合）'!$BJ39+1&lt;=15,IF(CM$19&gt;='様式３（療養者名簿）（⑤の場合）'!$BJ39,IF(CM$19&lt;='様式３（療養者名簿）（⑤の場合）'!$BK39,1,0),0),0)</f>
        <v>0</v>
      </c>
      <c r="CN34" s="365">
        <f>IF(CN$19-'様式３（療養者名簿）（⑤の場合）'!$BJ39+1&lt;=15,IF(CN$19&gt;='様式３（療養者名簿）（⑤の場合）'!$BJ39,IF(CN$19&lt;='様式３（療養者名簿）（⑤の場合）'!$BK39,1,0),0),0)</f>
        <v>0</v>
      </c>
      <c r="CO34" s="365">
        <f>IF(CO$19-'様式３（療養者名簿）（⑤の場合）'!$BJ39+1&lt;=15,IF(CO$19&gt;='様式３（療養者名簿）（⑤の場合）'!$BJ39,IF(CO$19&lt;='様式３（療養者名簿）（⑤の場合）'!$BK39,1,0),0),0)</f>
        <v>0</v>
      </c>
      <c r="CP34" s="365">
        <f>IF(CP$19-'様式３（療養者名簿）（⑤の場合）'!$BJ39+1&lt;=15,IF(CP$19&gt;='様式３（療養者名簿）（⑤の場合）'!$BJ39,IF(CP$19&lt;='様式３（療養者名簿）（⑤の場合）'!$BK39,1,0),0),0)</f>
        <v>0</v>
      </c>
      <c r="CQ34" s="365">
        <f>IF(CQ$19-'様式３（療養者名簿）（⑤の場合）'!$BJ39+1&lt;=15,IF(CQ$19&gt;='様式３（療養者名簿）（⑤の場合）'!$BJ39,IF(CQ$19&lt;='様式３（療養者名簿）（⑤の場合）'!$BK39,1,0),0),0)</f>
        <v>0</v>
      </c>
      <c r="CR34" s="365">
        <f>IF(CR$19-'様式３（療養者名簿）（⑤の場合）'!$BJ39+1&lt;=15,IF(CR$19&gt;='様式３（療養者名簿）（⑤の場合）'!$BJ39,IF(CR$19&lt;='様式３（療養者名簿）（⑤の場合）'!$BK39,1,0),0),0)</f>
        <v>0</v>
      </c>
      <c r="CS34" s="365">
        <f>IF(CS$19-'様式３（療養者名簿）（⑤の場合）'!$BJ39+1&lt;=15,IF(CS$19&gt;='様式３（療養者名簿）（⑤の場合）'!$BJ39,IF(CS$19&lt;='様式３（療養者名簿）（⑤の場合）'!$BK39,1,0),0),0)</f>
        <v>0</v>
      </c>
      <c r="CT34" s="365">
        <f>IF(CT$19-'様式３（療養者名簿）（⑤の場合）'!$BJ39+1&lt;=15,IF(CT$19&gt;='様式３（療養者名簿）（⑤の場合）'!$BJ39,IF(CT$19&lt;='様式３（療養者名簿）（⑤の場合）'!$BK39,1,0),0),0)</f>
        <v>0</v>
      </c>
      <c r="CU34" s="365">
        <f>IF(CU$19-'様式３（療養者名簿）（⑤の場合）'!$BJ39+1&lt;=15,IF(CU$19&gt;='様式３（療養者名簿）（⑤の場合）'!$BJ39,IF(CU$19&lt;='様式３（療養者名簿）（⑤の場合）'!$BK39,1,0),0),0)</f>
        <v>0</v>
      </c>
      <c r="CV34" s="365">
        <f>IF(CV$19-'様式３（療養者名簿）（⑤の場合）'!$BJ39+1&lt;=15,IF(CV$19&gt;='様式３（療養者名簿）（⑤の場合）'!$BJ39,IF(CV$19&lt;='様式３（療養者名簿）（⑤の場合）'!$BK39,1,0),0),0)</f>
        <v>0</v>
      </c>
      <c r="CW34" s="365">
        <f>IF(CW$19-'様式３（療養者名簿）（⑤の場合）'!$BJ39+1&lt;=15,IF(CW$19&gt;='様式３（療養者名簿）（⑤の場合）'!$BJ39,IF(CW$19&lt;='様式３（療養者名簿）（⑤の場合）'!$BK39,1,0),0),0)</f>
        <v>0</v>
      </c>
      <c r="CX34" s="365">
        <f>IF(CX$19-'様式３（療養者名簿）（⑤の場合）'!$BJ39+1&lt;=15,IF(CX$19&gt;='様式３（療養者名簿）（⑤の場合）'!$BJ39,IF(CX$19&lt;='様式３（療養者名簿）（⑤の場合）'!$BK39,1,0),0),0)</f>
        <v>0</v>
      </c>
      <c r="CY34" s="365">
        <f>IF(CY$19-'様式３（療養者名簿）（⑤の場合）'!$BJ39+1&lt;=15,IF(CY$19&gt;='様式３（療養者名簿）（⑤の場合）'!$BJ39,IF(CY$19&lt;='様式３（療養者名簿）（⑤の場合）'!$BK39,1,0),0),0)</f>
        <v>0</v>
      </c>
      <c r="CZ34" s="365">
        <f>IF(CZ$19-'様式３（療養者名簿）（⑤の場合）'!$BJ39+1&lt;=15,IF(CZ$19&gt;='様式３（療養者名簿）（⑤の場合）'!$BJ39,IF(CZ$19&lt;='様式３（療養者名簿）（⑤の場合）'!$BK39,1,0),0),0)</f>
        <v>0</v>
      </c>
      <c r="DA34" s="365">
        <f>IF(DA$19-'様式３（療養者名簿）（⑤の場合）'!$BJ39+1&lt;=15,IF(DA$19&gt;='様式３（療養者名簿）（⑤の場合）'!$BJ39,IF(DA$19&lt;='様式３（療養者名簿）（⑤の場合）'!$BK39,1,0),0),0)</f>
        <v>0</v>
      </c>
      <c r="DB34" s="365">
        <f>IF(DB$19-'様式３（療養者名簿）（⑤の場合）'!$BJ39+1&lt;=15,IF(DB$19&gt;='様式３（療養者名簿）（⑤の場合）'!$BJ39,IF(DB$19&lt;='様式３（療養者名簿）（⑤の場合）'!$BK39,1,0),0),0)</f>
        <v>0</v>
      </c>
      <c r="DC34" s="365">
        <f>IF(DC$19-'様式３（療養者名簿）（⑤の場合）'!$BJ39+1&lt;=15,IF(DC$19&gt;='様式３（療養者名簿）（⑤の場合）'!$BJ39,IF(DC$19&lt;='様式３（療養者名簿）（⑤の場合）'!$BK39,1,0),0),0)</f>
        <v>0</v>
      </c>
      <c r="DD34" s="365">
        <f>IF(DD$19-'様式３（療養者名簿）（⑤の場合）'!$BJ39+1&lt;=15,IF(DD$19&gt;='様式３（療養者名簿）（⑤の場合）'!$BJ39,IF(DD$19&lt;='様式３（療養者名簿）（⑤の場合）'!$BK39,1,0),0),0)</f>
        <v>0</v>
      </c>
      <c r="DE34" s="365">
        <f>IF(DE$19-'様式３（療養者名簿）（⑤の場合）'!$BJ39+1&lt;=15,IF(DE$19&gt;='様式３（療養者名簿）（⑤の場合）'!$BJ39,IF(DE$19&lt;='様式３（療養者名簿）（⑤の場合）'!$BK39,1,0),0),0)</f>
        <v>0</v>
      </c>
      <c r="DF34" s="365">
        <f>IF(DF$19-'様式３（療養者名簿）（⑤の場合）'!$BJ39+1&lt;=15,IF(DF$19&gt;='様式３（療養者名簿）（⑤の場合）'!$BJ39,IF(DF$19&lt;='様式３（療養者名簿）（⑤の場合）'!$BK39,1,0),0),0)</f>
        <v>0</v>
      </c>
      <c r="DG34" s="365">
        <f>IF(DG$19-'様式３（療養者名簿）（⑤の場合）'!$BJ39+1&lt;=15,IF(DG$19&gt;='様式３（療養者名簿）（⑤の場合）'!$BJ39,IF(DG$19&lt;='様式３（療養者名簿）（⑤の場合）'!$BK39,1,0),0),0)</f>
        <v>0</v>
      </c>
      <c r="DH34" s="365">
        <f>IF(DH$19-'様式３（療養者名簿）（⑤の場合）'!$BJ39+1&lt;=15,IF(DH$19&gt;='様式３（療養者名簿）（⑤の場合）'!$BJ39,IF(DH$19&lt;='様式３（療養者名簿）（⑤の場合）'!$BK39,1,0),0),0)</f>
        <v>0</v>
      </c>
      <c r="DI34" s="365">
        <f>IF(DI$19-'様式３（療養者名簿）（⑤の場合）'!$BJ39+1&lt;=15,IF(DI$19&gt;='様式３（療養者名簿）（⑤の場合）'!$BJ39,IF(DI$19&lt;='様式３（療養者名簿）（⑤の場合）'!$BK39,1,0),0),0)</f>
        <v>0</v>
      </c>
      <c r="DJ34" s="365">
        <f>IF(DJ$19-'様式３（療養者名簿）（⑤の場合）'!$BJ39+1&lt;=15,IF(DJ$19&gt;='様式３（療養者名簿）（⑤の場合）'!$BJ39,IF(DJ$19&lt;='様式３（療養者名簿）（⑤の場合）'!$BK39,1,0),0),0)</f>
        <v>0</v>
      </c>
      <c r="DK34" s="365">
        <f>IF(DK$19-'様式３（療養者名簿）（⑤の場合）'!$BJ39+1&lt;=15,IF(DK$19&gt;='様式３（療養者名簿）（⑤の場合）'!$BJ39,IF(DK$19&lt;='様式３（療養者名簿）（⑤の場合）'!$BK39,1,0),0),0)</f>
        <v>0</v>
      </c>
      <c r="DL34" s="365">
        <f>IF(DL$19-'様式３（療養者名簿）（⑤の場合）'!$BJ39+1&lt;=15,IF(DL$19&gt;='様式３（療養者名簿）（⑤の場合）'!$BJ39,IF(DL$19&lt;='様式３（療養者名簿）（⑤の場合）'!$BK39,1,0),0),0)</f>
        <v>0</v>
      </c>
      <c r="DM34" s="365">
        <f>IF(DM$19-'様式３（療養者名簿）（⑤の場合）'!$BJ39+1&lt;=15,IF(DM$19&gt;='様式３（療養者名簿）（⑤の場合）'!$BJ39,IF(DM$19&lt;='様式３（療養者名簿）（⑤の場合）'!$BK39,1,0),0),0)</f>
        <v>0</v>
      </c>
      <c r="DN34" s="365">
        <f>IF(DN$19-'様式３（療養者名簿）（⑤の場合）'!$BJ39+1&lt;=15,IF(DN$19&gt;='様式３（療養者名簿）（⑤の場合）'!$BJ39,IF(DN$19&lt;='様式３（療養者名簿）（⑤の場合）'!$BK39,1,0),0),0)</f>
        <v>0</v>
      </c>
      <c r="DO34" s="365">
        <f>IF(DO$19-'様式３（療養者名簿）（⑤の場合）'!$BJ39+1&lt;=15,IF(DO$19&gt;='様式３（療養者名簿）（⑤の場合）'!$BJ39,IF(DO$19&lt;='様式３（療養者名簿）（⑤の場合）'!$BK39,1,0),0),0)</f>
        <v>0</v>
      </c>
      <c r="DP34" s="365">
        <f>IF(DP$19-'様式３（療養者名簿）（⑤の場合）'!$BJ39+1&lt;=15,IF(DP$19&gt;='様式３（療養者名簿）（⑤の場合）'!$BJ39,IF(DP$19&lt;='様式３（療養者名簿）（⑤の場合）'!$BK39,1,0),0),0)</f>
        <v>0</v>
      </c>
      <c r="DQ34" s="365">
        <f>IF(DQ$19-'様式３（療養者名簿）（⑤の場合）'!$BJ39+1&lt;=15,IF(DQ$19&gt;='様式３（療養者名簿）（⑤の場合）'!$BJ39,IF(DQ$19&lt;='様式３（療養者名簿）（⑤の場合）'!$BK39,1,0),0),0)</f>
        <v>0</v>
      </c>
      <c r="DR34" s="365">
        <f>IF(DR$19-'様式３（療養者名簿）（⑤の場合）'!$BJ39+1&lt;=15,IF(DR$19&gt;='様式３（療養者名簿）（⑤の場合）'!$BJ39,IF(DR$19&lt;='様式３（療養者名簿）（⑤の場合）'!$BK39,1,0),0),0)</f>
        <v>0</v>
      </c>
      <c r="DS34" s="365">
        <f>IF(DS$19-'様式３（療養者名簿）（⑤の場合）'!$BJ39+1&lt;=15,IF(DS$19&gt;='様式３（療養者名簿）（⑤の場合）'!$BJ39,IF(DS$19&lt;='様式３（療養者名簿）（⑤の場合）'!$BK39,1,0),0),0)</f>
        <v>0</v>
      </c>
      <c r="DT34" s="365">
        <f>IF(DT$19-'様式３（療養者名簿）（⑤の場合）'!$BJ39+1&lt;=15,IF(DT$19&gt;='様式３（療養者名簿）（⑤の場合）'!$BJ39,IF(DT$19&lt;='様式３（療養者名簿）（⑤の場合）'!$BK39,1,0),0),0)</f>
        <v>0</v>
      </c>
      <c r="DU34" s="365">
        <f>IF(DU$19-'様式３（療養者名簿）（⑤の場合）'!$BJ39+1&lt;=15,IF(DU$19&gt;='様式３（療養者名簿）（⑤の場合）'!$BJ39,IF(DU$19&lt;='様式３（療養者名簿）（⑤の場合）'!$BK39,1,0),0),0)</f>
        <v>0</v>
      </c>
      <c r="DV34" s="365">
        <f>IF(DV$19-'様式３（療養者名簿）（⑤の場合）'!$BJ39+1&lt;=15,IF(DV$19&gt;='様式３（療養者名簿）（⑤の場合）'!$BJ39,IF(DV$19&lt;='様式３（療養者名簿）（⑤の場合）'!$BK39,1,0),0),0)</f>
        <v>0</v>
      </c>
      <c r="DW34" s="365">
        <f>IF(DW$19-'様式３（療養者名簿）（⑤の場合）'!$BJ39+1&lt;=15,IF(DW$19&gt;='様式３（療養者名簿）（⑤の場合）'!$BJ39,IF(DW$19&lt;='様式３（療養者名簿）（⑤の場合）'!$BK39,1,0),0),0)</f>
        <v>0</v>
      </c>
      <c r="DX34" s="365">
        <f>IF(DX$19-'様式３（療養者名簿）（⑤の場合）'!$BJ39+1&lt;=15,IF(DX$19&gt;='様式３（療養者名簿）（⑤の場合）'!$BJ39,IF(DX$19&lt;='様式３（療養者名簿）（⑤の場合）'!$BK39,1,0),0),0)</f>
        <v>0</v>
      </c>
      <c r="DY34" s="365">
        <f>IF(DY$19-'様式３（療養者名簿）（⑤の場合）'!$BJ39+1&lt;=15,IF(DY$19&gt;='様式３（療養者名簿）（⑤の場合）'!$BJ39,IF(DY$19&lt;='様式３（療養者名簿）（⑤の場合）'!$BK39,1,0),0),0)</f>
        <v>0</v>
      </c>
      <c r="DZ34" s="365">
        <f>IF(DZ$19-'様式３（療養者名簿）（⑤の場合）'!$BJ39+1&lt;=15,IF(DZ$19&gt;='様式３（療養者名簿）（⑤の場合）'!$BJ39,IF(DZ$19&lt;='様式３（療養者名簿）（⑤の場合）'!$BK39,1,0),0),0)</f>
        <v>0</v>
      </c>
      <c r="EA34" s="365">
        <f>IF(EA$19-'様式３（療養者名簿）（⑤の場合）'!$BJ39+1&lt;=15,IF(EA$19&gt;='様式３（療養者名簿）（⑤の場合）'!$BJ39,IF(EA$19&lt;='様式３（療養者名簿）（⑤の場合）'!$BK39,1,0),0),0)</f>
        <v>0</v>
      </c>
      <c r="EB34" s="365">
        <f>IF(EB$19-'様式３（療養者名簿）（⑤の場合）'!$BJ39+1&lt;=15,IF(EB$19&gt;='様式３（療養者名簿）（⑤の場合）'!$BJ39,IF(EB$19&lt;='様式３（療養者名簿）（⑤の場合）'!$BK39,1,0),0),0)</f>
        <v>0</v>
      </c>
      <c r="EC34" s="365">
        <f>IF(EC$19-'様式３（療養者名簿）（⑤の場合）'!$BJ39+1&lt;=15,IF(EC$19&gt;='様式３（療養者名簿）（⑤の場合）'!$BJ39,IF(EC$19&lt;='様式３（療養者名簿）（⑤の場合）'!$BK39,1,0),0),0)</f>
        <v>0</v>
      </c>
      <c r="ED34" s="365">
        <f>IF(ED$19-'様式３（療養者名簿）（⑤の場合）'!$BJ39+1&lt;=15,IF(ED$19&gt;='様式３（療養者名簿）（⑤の場合）'!$BJ39,IF(ED$19&lt;='様式３（療養者名簿）（⑤の場合）'!$BK39,1,0),0),0)</f>
        <v>0</v>
      </c>
      <c r="EE34" s="365">
        <f>IF(EE$19-'様式３（療養者名簿）（⑤の場合）'!$BJ39+1&lt;=15,IF(EE$19&gt;='様式３（療養者名簿）（⑤の場合）'!$BJ39,IF(EE$19&lt;='様式３（療養者名簿）（⑤の場合）'!$BK39,1,0),0),0)</f>
        <v>0</v>
      </c>
      <c r="EF34" s="365">
        <f>IF(EF$19-'様式３（療養者名簿）（⑤の場合）'!$BJ39+1&lt;=15,IF(EF$19&gt;='様式３（療養者名簿）（⑤の場合）'!$BJ39,IF(EF$19&lt;='様式３（療養者名簿）（⑤の場合）'!$BK39,1,0),0),0)</f>
        <v>0</v>
      </c>
      <c r="EG34" s="365">
        <f>IF(EG$19-'様式３（療養者名簿）（⑤の場合）'!$BJ39+1&lt;=15,IF(EG$19&gt;='様式３（療養者名簿）（⑤の場合）'!$BJ39,IF(EG$19&lt;='様式３（療養者名簿）（⑤の場合）'!$BK39,1,0),0),0)</f>
        <v>0</v>
      </c>
      <c r="EH34" s="365">
        <f>IF(EH$19-'様式３（療養者名簿）（⑤の場合）'!$BJ39+1&lt;=15,IF(EH$19&gt;='様式３（療養者名簿）（⑤の場合）'!$BJ39,IF(EH$19&lt;='様式３（療養者名簿）（⑤の場合）'!$BK39,1,0),0),0)</f>
        <v>0</v>
      </c>
      <c r="EI34" s="365">
        <f>IF(EI$19-'様式３（療養者名簿）（⑤の場合）'!$BJ39+1&lt;=15,IF(EI$19&gt;='様式３（療養者名簿）（⑤の場合）'!$BJ39,IF(EI$19&lt;='様式３（療養者名簿）（⑤の場合）'!$BK39,1,0),0),0)</f>
        <v>0</v>
      </c>
      <c r="EJ34" s="365">
        <f>IF(EJ$19-'様式３（療養者名簿）（⑤の場合）'!$BJ39+1&lt;=15,IF(EJ$19&gt;='様式３（療養者名簿）（⑤の場合）'!$BJ39,IF(EJ$19&lt;='様式３（療養者名簿）（⑤の場合）'!$BK39,1,0),0),0)</f>
        <v>0</v>
      </c>
      <c r="EK34" s="365">
        <f>IF(EK$19-'様式３（療養者名簿）（⑤の場合）'!$BJ39+1&lt;=15,IF(EK$19&gt;='様式３（療養者名簿）（⑤の場合）'!$BJ39,IF(EK$19&lt;='様式３（療養者名簿）（⑤の場合）'!$BK39,1,0),0),0)</f>
        <v>0</v>
      </c>
      <c r="EL34" s="365">
        <f>IF(EL$19-'様式３（療養者名簿）（⑤の場合）'!$BJ39+1&lt;=15,IF(EL$19&gt;='様式３（療養者名簿）（⑤の場合）'!$BJ39,IF(EL$19&lt;='様式３（療養者名簿）（⑤の場合）'!$BK39,1,0),0),0)</f>
        <v>0</v>
      </c>
      <c r="EM34" s="365">
        <f>IF(EM$19-'様式３（療養者名簿）（⑤の場合）'!$BJ39+1&lt;=15,IF(EM$19&gt;='様式３（療養者名簿）（⑤の場合）'!$BJ39,IF(EM$19&lt;='様式３（療養者名簿）（⑤の場合）'!$BK39,1,0),0),0)</f>
        <v>0</v>
      </c>
      <c r="EN34" s="365">
        <f>IF(EN$19-'様式３（療養者名簿）（⑤の場合）'!$BJ39+1&lt;=15,IF(EN$19&gt;='様式３（療養者名簿）（⑤の場合）'!$BJ39,IF(EN$19&lt;='様式３（療養者名簿）（⑤の場合）'!$BK39,1,0),0),0)</f>
        <v>0</v>
      </c>
      <c r="EO34" s="365">
        <f>IF(EO$19-'様式３（療養者名簿）（⑤の場合）'!$BJ39+1&lt;=15,IF(EO$19&gt;='様式３（療養者名簿）（⑤の場合）'!$BJ39,IF(EO$19&lt;='様式３（療養者名簿）（⑤の場合）'!$BK39,1,0),0),0)</f>
        <v>0</v>
      </c>
      <c r="EP34" s="365">
        <f>IF(EP$19-'様式３（療養者名簿）（⑤の場合）'!$BJ39+1&lt;=15,IF(EP$19&gt;='様式３（療養者名簿）（⑤の場合）'!$BJ39,IF(EP$19&lt;='様式３（療養者名簿）（⑤の場合）'!$BK39,1,0),0),0)</f>
        <v>0</v>
      </c>
      <c r="EQ34" s="365">
        <f>IF(EQ$19-'様式３（療養者名簿）（⑤の場合）'!$BJ39+1&lt;=15,IF(EQ$19&gt;='様式３（療養者名簿）（⑤の場合）'!$BJ39,IF(EQ$19&lt;='様式３（療養者名簿）（⑤の場合）'!$BK39,1,0),0),0)</f>
        <v>0</v>
      </c>
      <c r="ER34" s="365">
        <f>IF(ER$19-'様式３（療養者名簿）（⑤の場合）'!$BJ39+1&lt;=15,IF(ER$19&gt;='様式３（療養者名簿）（⑤の場合）'!$BJ39,IF(ER$19&lt;='様式３（療養者名簿）（⑤の場合）'!$BK39,1,0),0),0)</f>
        <v>0</v>
      </c>
      <c r="ES34" s="365">
        <f>IF(ES$19-'様式３（療養者名簿）（⑤の場合）'!$BJ39+1&lt;=15,IF(ES$19&gt;='様式３（療養者名簿）（⑤の場合）'!$BJ39,IF(ES$19&lt;='様式３（療養者名簿）（⑤の場合）'!$BK39,1,0),0),0)</f>
        <v>0</v>
      </c>
      <c r="ET34" s="365">
        <f>IF(ET$19-'様式３（療養者名簿）（⑤の場合）'!$BJ39+1&lt;=15,IF(ET$19&gt;='様式３（療養者名簿）（⑤の場合）'!$BJ39,IF(ET$19&lt;='様式３（療養者名簿）（⑤の場合）'!$BK39,1,0),0),0)</f>
        <v>0</v>
      </c>
      <c r="EU34" s="365">
        <f>IF(EU$19-'様式３（療養者名簿）（⑤の場合）'!$BJ39+1&lt;=15,IF(EU$19&gt;='様式３（療養者名簿）（⑤の場合）'!$BJ39,IF(EU$19&lt;='様式３（療養者名簿）（⑤の場合）'!$BK39,1,0),0),0)</f>
        <v>0</v>
      </c>
      <c r="EV34" s="365">
        <f>IF(EV$19-'様式３（療養者名簿）（⑤の場合）'!$BJ39+1&lt;=15,IF(EV$19&gt;='様式３（療養者名簿）（⑤の場合）'!$BJ39,IF(EV$19&lt;='様式３（療養者名簿）（⑤の場合）'!$BK39,1,0),0),0)</f>
        <v>0</v>
      </c>
      <c r="EW34" s="365">
        <f>IF(EW$19-'様式３（療養者名簿）（⑤の場合）'!$BJ39+1&lt;=15,IF(EW$19&gt;='様式３（療養者名簿）（⑤の場合）'!$BJ39,IF(EW$19&lt;='様式３（療養者名簿）（⑤の場合）'!$BK39,1,0),0),0)</f>
        <v>0</v>
      </c>
      <c r="EX34" s="365">
        <f>IF(EX$19-'様式３（療養者名簿）（⑤の場合）'!$BJ39+1&lt;=15,IF(EX$19&gt;='様式３（療養者名簿）（⑤の場合）'!$BJ39,IF(EX$19&lt;='様式３（療養者名簿）（⑤の場合）'!$BK39,1,0),0),0)</f>
        <v>0</v>
      </c>
      <c r="EY34" s="365">
        <f>IF(EY$19-'様式３（療養者名簿）（⑤の場合）'!$BJ39+1&lt;=15,IF(EY$19&gt;='様式３（療養者名簿）（⑤の場合）'!$BJ39,IF(EY$19&lt;='様式３（療養者名簿）（⑤の場合）'!$BK39,1,0),0),0)</f>
        <v>0</v>
      </c>
      <c r="EZ34" s="365">
        <f>IF(EZ$19-'様式３（療養者名簿）（⑤の場合）'!$BJ39+1&lt;=15,IF(EZ$19&gt;='様式３（療養者名簿）（⑤の場合）'!$BJ39,IF(EZ$19&lt;='様式３（療養者名簿）（⑤の場合）'!$BK39,1,0),0),0)</f>
        <v>0</v>
      </c>
      <c r="FA34" s="365">
        <f>IF(FA$19-'様式３（療養者名簿）（⑤の場合）'!$BJ39+1&lt;=15,IF(FA$19&gt;='様式３（療養者名簿）（⑤の場合）'!$BJ39,IF(FA$19&lt;='様式３（療養者名簿）（⑤の場合）'!$BK39,1,0),0),0)</f>
        <v>0</v>
      </c>
      <c r="FB34" s="365">
        <f>IF(FB$19-'様式３（療養者名簿）（⑤の場合）'!$BJ39+1&lt;=15,IF(FB$19&gt;='様式３（療養者名簿）（⑤の場合）'!$BJ39,IF(FB$19&lt;='様式３（療養者名簿）（⑤の場合）'!$BK39,1,0),0),0)</f>
        <v>0</v>
      </c>
      <c r="FC34" s="365">
        <f>IF(FC$19-'様式３（療養者名簿）（⑤の場合）'!$BJ39+1&lt;=15,IF(FC$19&gt;='様式３（療養者名簿）（⑤の場合）'!$BJ39,IF(FC$19&lt;='様式３（療養者名簿）（⑤の場合）'!$BK39,1,0),0),0)</f>
        <v>0</v>
      </c>
      <c r="FD34" s="365">
        <f>IF(FD$19-'様式３（療養者名簿）（⑤の場合）'!$BJ39+1&lt;=15,IF(FD$19&gt;='様式３（療養者名簿）（⑤の場合）'!$BJ39,IF(FD$19&lt;='様式３（療養者名簿）（⑤の場合）'!$BK39,1,0),0),0)</f>
        <v>0</v>
      </c>
      <c r="FE34" s="365">
        <f>IF(FE$19-'様式３（療養者名簿）（⑤の場合）'!$BJ39+1&lt;=15,IF(FE$19&gt;='様式３（療養者名簿）（⑤の場合）'!$BJ39,IF(FE$19&lt;='様式３（療養者名簿）（⑤の場合）'!$BK39,1,0),0),0)</f>
        <v>0</v>
      </c>
      <c r="FF34" s="365">
        <f>IF(FF$19-'様式３（療養者名簿）（⑤の場合）'!$BJ39+1&lt;=15,IF(FF$19&gt;='様式３（療養者名簿）（⑤の場合）'!$BJ39,IF(FF$19&lt;='様式３（療養者名簿）（⑤の場合）'!$BK39,1,0),0),0)</f>
        <v>0</v>
      </c>
      <c r="FG34" s="365">
        <f>IF(FG$19-'様式３（療養者名簿）（⑤の場合）'!$BJ39+1&lt;=15,IF(FG$19&gt;='様式３（療養者名簿）（⑤の場合）'!$BJ39,IF(FG$19&lt;='様式３（療養者名簿）（⑤の場合）'!$BK39,1,0),0),0)</f>
        <v>0</v>
      </c>
      <c r="FH34" s="365">
        <f>IF(FH$19-'様式３（療養者名簿）（⑤の場合）'!$BJ39+1&lt;=15,IF(FH$19&gt;='様式３（療養者名簿）（⑤の場合）'!$BJ39,IF(FH$19&lt;='様式３（療養者名簿）（⑤の場合）'!$BK39,1,0),0),0)</f>
        <v>0</v>
      </c>
      <c r="FI34" s="365">
        <f>IF(FI$19-'様式３（療養者名簿）（⑤の場合）'!$BJ39+1&lt;=15,IF(FI$19&gt;='様式３（療養者名簿）（⑤の場合）'!$BJ39,IF(FI$19&lt;='様式３（療養者名簿）（⑤の場合）'!$BK39,1,0),0),0)</f>
        <v>0</v>
      </c>
      <c r="FJ34" s="365">
        <f>IF(FJ$19-'様式３（療養者名簿）（⑤の場合）'!$BJ39+1&lt;=15,IF(FJ$19&gt;='様式３（療養者名簿）（⑤の場合）'!$BJ39,IF(FJ$19&lt;='様式３（療養者名簿）（⑤の場合）'!$BK39,1,0),0),0)</f>
        <v>0</v>
      </c>
      <c r="FK34" s="365">
        <f>IF(FK$19-'様式３（療養者名簿）（⑤の場合）'!$BJ39+1&lt;=15,IF(FK$19&gt;='様式３（療養者名簿）（⑤の場合）'!$BJ39,IF(FK$19&lt;='様式３（療養者名簿）（⑤の場合）'!$BK39,1,0),0),0)</f>
        <v>0</v>
      </c>
      <c r="FL34" s="365">
        <f>IF(FL$19-'様式３（療養者名簿）（⑤の場合）'!$BJ39+1&lt;=15,IF(FL$19&gt;='様式３（療養者名簿）（⑤の場合）'!$BJ39,IF(FL$19&lt;='様式３（療養者名簿）（⑤の場合）'!$BK39,1,0),0),0)</f>
        <v>0</v>
      </c>
      <c r="FM34" s="365">
        <f>IF(FM$19-'様式３（療養者名簿）（⑤の場合）'!$BJ39+1&lt;=15,IF(FM$19&gt;='様式３（療養者名簿）（⑤の場合）'!$BJ39,IF(FM$19&lt;='様式３（療養者名簿）（⑤の場合）'!$BK39,1,0),0),0)</f>
        <v>0</v>
      </c>
      <c r="FN34" s="365">
        <f>IF(FN$19-'様式３（療養者名簿）（⑤の場合）'!$BJ39+1&lt;=15,IF(FN$19&gt;='様式３（療養者名簿）（⑤の場合）'!$BJ39,IF(FN$19&lt;='様式３（療養者名簿）（⑤の場合）'!$BK39,1,0),0),0)</f>
        <v>0</v>
      </c>
      <c r="FO34" s="365">
        <f>IF(FO$19-'様式３（療養者名簿）（⑤の場合）'!$BJ39+1&lt;=15,IF(FO$19&gt;='様式３（療養者名簿）（⑤の場合）'!$BJ39,IF(FO$19&lt;='様式３（療養者名簿）（⑤の場合）'!$BK39,1,0),0),0)</f>
        <v>0</v>
      </c>
      <c r="FP34" s="365">
        <f>IF(FP$19-'様式３（療養者名簿）（⑤の場合）'!$BJ39+1&lt;=15,IF(FP$19&gt;='様式３（療養者名簿）（⑤の場合）'!$BJ39,IF(FP$19&lt;='様式３（療養者名簿）（⑤の場合）'!$BK39,1,0),0),0)</f>
        <v>0</v>
      </c>
      <c r="FQ34" s="365">
        <f>IF(FQ$19-'様式３（療養者名簿）（⑤の場合）'!$BJ39+1&lt;=15,IF(FQ$19&gt;='様式３（療養者名簿）（⑤の場合）'!$BJ39,IF(FQ$19&lt;='様式３（療養者名簿）（⑤の場合）'!$BK39,1,0),0),0)</f>
        <v>0</v>
      </c>
      <c r="FR34" s="365">
        <f>IF(FR$19-'様式３（療養者名簿）（⑤の場合）'!$BJ39+1&lt;=15,IF(FR$19&gt;='様式３（療養者名簿）（⑤の場合）'!$BJ39,IF(FR$19&lt;='様式３（療養者名簿）（⑤の場合）'!$BK39,1,0),0),0)</f>
        <v>0</v>
      </c>
      <c r="FS34" s="365">
        <f>IF(FS$19-'様式３（療養者名簿）（⑤の場合）'!$BJ39+1&lt;=15,IF(FS$19&gt;='様式３（療養者名簿）（⑤の場合）'!$BJ39,IF(FS$19&lt;='様式３（療養者名簿）（⑤の場合）'!$BK39,1,0),0),0)</f>
        <v>0</v>
      </c>
      <c r="FT34" s="365">
        <f>IF(FT$19-'様式３（療養者名簿）（⑤の場合）'!$BJ39+1&lt;=15,IF(FT$19&gt;='様式３（療養者名簿）（⑤の場合）'!$BJ39,IF(FT$19&lt;='様式３（療養者名簿）（⑤の場合）'!$BK39,1,0),0),0)</f>
        <v>0</v>
      </c>
      <c r="FU34" s="365">
        <f>IF(FU$19-'様式３（療養者名簿）（⑤の場合）'!$BJ39+1&lt;=15,IF(FU$19&gt;='様式３（療養者名簿）（⑤の場合）'!$BJ39,IF(FU$19&lt;='様式３（療養者名簿）（⑤の場合）'!$BK39,1,0),0),0)</f>
        <v>0</v>
      </c>
      <c r="FV34" s="365">
        <f>IF(FV$19-'様式３（療養者名簿）（⑤の場合）'!$BJ39+1&lt;=15,IF(FV$19&gt;='様式３（療養者名簿）（⑤の場合）'!$BJ39,IF(FV$19&lt;='様式３（療養者名簿）（⑤の場合）'!$BK39,1,0),0),0)</f>
        <v>0</v>
      </c>
      <c r="FW34" s="365">
        <f>IF(FW$19-'様式３（療養者名簿）（⑤の場合）'!$BJ39+1&lt;=15,IF(FW$19&gt;='様式３（療養者名簿）（⑤の場合）'!$BJ39,IF(FW$19&lt;='様式３（療養者名簿）（⑤の場合）'!$BK39,1,0),0),0)</f>
        <v>0</v>
      </c>
      <c r="FX34" s="365">
        <f>IF(FX$19-'様式３（療養者名簿）（⑤の場合）'!$BJ39+1&lt;=15,IF(FX$19&gt;='様式３（療養者名簿）（⑤の場合）'!$BJ39,IF(FX$19&lt;='様式３（療養者名簿）（⑤の場合）'!$BK39,1,0),0),0)</f>
        <v>0</v>
      </c>
      <c r="FY34" s="365">
        <f>IF(FY$19-'様式３（療養者名簿）（⑤の場合）'!$BJ39+1&lt;=15,IF(FY$19&gt;='様式３（療養者名簿）（⑤の場合）'!$BJ39,IF(FY$19&lt;='様式３（療養者名簿）（⑤の場合）'!$BK39,1,0),0),0)</f>
        <v>0</v>
      </c>
      <c r="FZ34" s="365">
        <f>IF(FZ$19-'様式３（療養者名簿）（⑤の場合）'!$BJ39+1&lt;=15,IF(FZ$19&gt;='様式３（療養者名簿）（⑤の場合）'!$BJ39,IF(FZ$19&lt;='様式３（療養者名簿）（⑤の場合）'!$BK39,1,0),0),0)</f>
        <v>0</v>
      </c>
      <c r="GA34" s="365">
        <f>IF(GA$19-'様式３（療養者名簿）（⑤の場合）'!$BJ39+1&lt;=15,IF(GA$19&gt;='様式３（療養者名簿）（⑤の場合）'!$BJ39,IF(GA$19&lt;='様式３（療養者名簿）（⑤の場合）'!$BK39,1,0),0),0)</f>
        <v>0</v>
      </c>
      <c r="GB34" s="365">
        <f>IF(GB$19-'様式３（療養者名簿）（⑤の場合）'!$BJ39+1&lt;=15,IF(GB$19&gt;='様式３（療養者名簿）（⑤の場合）'!$BJ39,IF(GB$19&lt;='様式３（療養者名簿）（⑤の場合）'!$BK39,1,0),0),0)</f>
        <v>0</v>
      </c>
      <c r="GC34" s="365">
        <f>IF(GC$19-'様式３（療養者名簿）（⑤の場合）'!$BJ39+1&lt;=15,IF(GC$19&gt;='様式３（療養者名簿）（⑤の場合）'!$BJ39,IF(GC$19&lt;='様式３（療養者名簿）（⑤の場合）'!$BK39,1,0),0),0)</f>
        <v>0</v>
      </c>
      <c r="GD34" s="365">
        <f>IF(GD$19-'様式３（療養者名簿）（⑤の場合）'!$BJ39+1&lt;=15,IF(GD$19&gt;='様式３（療養者名簿）（⑤の場合）'!$BJ39,IF(GD$19&lt;='様式３（療養者名簿）（⑤の場合）'!$BK39,1,0),0),0)</f>
        <v>0</v>
      </c>
      <c r="GE34" s="365">
        <f>IF(GE$19-'様式３（療養者名簿）（⑤の場合）'!$BJ39+1&lt;=15,IF(GE$19&gt;='様式３（療養者名簿）（⑤の場合）'!$BJ39,IF(GE$19&lt;='様式３（療養者名簿）（⑤の場合）'!$BK39,1,0),0),0)</f>
        <v>0</v>
      </c>
      <c r="GF34" s="365">
        <f>IF(GF$19-'様式３（療養者名簿）（⑤の場合）'!$BJ39+1&lt;=15,IF(GF$19&gt;='様式３（療養者名簿）（⑤の場合）'!$BJ39,IF(GF$19&lt;='様式３（療養者名簿）（⑤の場合）'!$BK39,1,0),0),0)</f>
        <v>0</v>
      </c>
      <c r="GG34" s="365">
        <f>IF(GG$19-'様式３（療養者名簿）（⑤の場合）'!$BJ39+1&lt;=15,IF(GG$19&gt;='様式３（療養者名簿）（⑤の場合）'!$BJ39,IF(GG$19&lt;='様式３（療養者名簿）（⑤の場合）'!$BK39,1,0),0),0)</f>
        <v>0</v>
      </c>
      <c r="GH34" s="365">
        <f>IF(GH$19-'様式３（療養者名簿）（⑤の場合）'!$BJ39+1&lt;=15,IF(GH$19&gt;='様式３（療養者名簿）（⑤の場合）'!$BJ39,IF(GH$19&lt;='様式３（療養者名簿）（⑤の場合）'!$BK39,1,0),0),0)</f>
        <v>0</v>
      </c>
      <c r="GI34" s="365">
        <f>IF(GI$19-'様式３（療養者名簿）（⑤の場合）'!$BJ39+1&lt;=15,IF(GI$19&gt;='様式３（療養者名簿）（⑤の場合）'!$BJ39,IF(GI$19&lt;='様式３（療養者名簿）（⑤の場合）'!$BK39,1,0),0),0)</f>
        <v>0</v>
      </c>
      <c r="GJ34" s="365">
        <f>IF(GJ$19-'様式３（療養者名簿）（⑤の場合）'!$BJ39+1&lt;=15,IF(GJ$19&gt;='様式３（療養者名簿）（⑤の場合）'!$BJ39,IF(GJ$19&lt;='様式３（療養者名簿）（⑤の場合）'!$BK39,1,0),0),0)</f>
        <v>0</v>
      </c>
      <c r="GK34" s="365">
        <f>IF(GK$19-'様式３（療養者名簿）（⑤の場合）'!$BJ39+1&lt;=15,IF(GK$19&gt;='様式３（療養者名簿）（⑤の場合）'!$BJ39,IF(GK$19&lt;='様式３（療養者名簿）（⑤の場合）'!$BK39,1,0),0),0)</f>
        <v>0</v>
      </c>
      <c r="GL34" s="365">
        <f>IF(GL$19-'様式３（療養者名簿）（⑤の場合）'!$BJ39+1&lt;=15,IF(GL$19&gt;='様式３（療養者名簿）（⑤の場合）'!$BJ39,IF(GL$19&lt;='様式３（療養者名簿）（⑤の場合）'!$BK39,1,0),0),0)</f>
        <v>0</v>
      </c>
      <c r="GM34" s="365">
        <f>IF(GM$19-'様式３（療養者名簿）（⑤の場合）'!$BJ39+1&lt;=15,IF(GM$19&gt;='様式３（療養者名簿）（⑤の場合）'!$BJ39,IF(GM$19&lt;='様式３（療養者名簿）（⑤の場合）'!$BK39,1,0),0),0)</f>
        <v>0</v>
      </c>
      <c r="GN34" s="365">
        <f>IF(GN$19-'様式３（療養者名簿）（⑤の場合）'!$BJ39+1&lt;=15,IF(GN$19&gt;='様式３（療養者名簿）（⑤の場合）'!$BJ39,IF(GN$19&lt;='様式３（療養者名簿）（⑤の場合）'!$BK39,1,0),0),0)</f>
        <v>0</v>
      </c>
      <c r="GO34" s="365">
        <f>IF(GO$19-'様式３（療養者名簿）（⑤の場合）'!$BJ39+1&lt;=15,IF(GO$19&gt;='様式３（療養者名簿）（⑤の場合）'!$BJ39,IF(GO$19&lt;='様式３（療養者名簿）（⑤の場合）'!$BK39,1,0),0),0)</f>
        <v>0</v>
      </c>
      <c r="GP34" s="365">
        <f>IF(GP$19-'様式３（療養者名簿）（⑤の場合）'!$BJ39+1&lt;=15,IF(GP$19&gt;='様式３（療養者名簿）（⑤の場合）'!$BJ39,IF(GP$19&lt;='様式３（療養者名簿）（⑤の場合）'!$BK39,1,0),0),0)</f>
        <v>0</v>
      </c>
      <c r="GQ34" s="365">
        <f>IF(GQ$19-'様式３（療養者名簿）（⑤の場合）'!$BJ39+1&lt;=15,IF(GQ$19&gt;='様式３（療養者名簿）（⑤の場合）'!$BJ39,IF(GQ$19&lt;='様式３（療養者名簿）（⑤の場合）'!$BK39,1,0),0),0)</f>
        <v>0</v>
      </c>
      <c r="GR34" s="365">
        <f>IF(GR$19-'様式３（療養者名簿）（⑤の場合）'!$BJ39+1&lt;=15,IF(GR$19&gt;='様式３（療養者名簿）（⑤の場合）'!$BJ39,IF(GR$19&lt;='様式３（療養者名簿）（⑤の場合）'!$BK39,1,0),0),0)</f>
        <v>0</v>
      </c>
      <c r="GS34" s="365">
        <f>IF(GS$19-'様式３（療養者名簿）（⑤の場合）'!$BJ39+1&lt;=15,IF(GS$19&gt;='様式３（療養者名簿）（⑤の場合）'!$BJ39,IF(GS$19&lt;='様式３（療養者名簿）（⑤の場合）'!$BK39,1,0),0),0)</f>
        <v>0</v>
      </c>
      <c r="GT34" s="365">
        <f>IF(GT$19-'様式３（療養者名簿）（⑤の場合）'!$BJ39+1&lt;=15,IF(GT$19&gt;='様式３（療養者名簿）（⑤の場合）'!$BJ39,IF(GT$19&lt;='様式３（療養者名簿）（⑤の場合）'!$BK39,1,0),0),0)</f>
        <v>0</v>
      </c>
      <c r="GU34" s="365">
        <f>IF(GU$19-'様式３（療養者名簿）（⑤の場合）'!$BJ39+1&lt;=15,IF(GU$19&gt;='様式３（療養者名簿）（⑤の場合）'!$BJ39,IF(GU$19&lt;='様式３（療養者名簿）（⑤の場合）'!$BK39,1,0),0),0)</f>
        <v>0</v>
      </c>
      <c r="GV34" s="365">
        <f>IF(GV$19-'様式３（療養者名簿）（⑤の場合）'!$BJ39+1&lt;=15,IF(GV$19&gt;='様式３（療養者名簿）（⑤の場合）'!$BJ39,IF(GV$19&lt;='様式３（療養者名簿）（⑤の場合）'!$BK39,1,0),0),0)</f>
        <v>0</v>
      </c>
      <c r="GW34" s="365">
        <f>IF(GW$19-'様式３（療養者名簿）（⑤の場合）'!$BJ39+1&lt;=15,IF(GW$19&gt;='様式３（療養者名簿）（⑤の場合）'!$BJ39,IF(GW$19&lt;='様式３（療養者名簿）（⑤の場合）'!$BK39,1,0),0),0)</f>
        <v>0</v>
      </c>
      <c r="GX34" s="365">
        <f>IF(GX$19-'様式３（療養者名簿）（⑤の場合）'!$BJ39+1&lt;=15,IF(GX$19&gt;='様式３（療養者名簿）（⑤の場合）'!$BJ39,IF(GX$19&lt;='様式３（療養者名簿）（⑤の場合）'!$BK39,1,0),0),0)</f>
        <v>0</v>
      </c>
      <c r="GY34" s="365">
        <f>IF(GY$19-'様式３（療養者名簿）（⑤の場合）'!$BJ39+1&lt;=15,IF(GY$19&gt;='様式３（療養者名簿）（⑤の場合）'!$BJ39,IF(GY$19&lt;='様式３（療養者名簿）（⑤の場合）'!$BK39,1,0),0),0)</f>
        <v>0</v>
      </c>
      <c r="GZ34" s="365">
        <f>IF(GZ$19-'様式３（療養者名簿）（⑤の場合）'!$BJ39+1&lt;=15,IF(GZ$19&gt;='様式３（療養者名簿）（⑤の場合）'!$BJ39,IF(GZ$19&lt;='様式３（療養者名簿）（⑤の場合）'!$BK39,1,0),0),0)</f>
        <v>0</v>
      </c>
      <c r="HA34" s="365">
        <f>IF(HA$19-'様式３（療養者名簿）（⑤の場合）'!$BJ39+1&lt;=15,IF(HA$19&gt;='様式３（療養者名簿）（⑤の場合）'!$BJ39,IF(HA$19&lt;='様式３（療養者名簿）（⑤の場合）'!$BK39,1,0),0),0)</f>
        <v>0</v>
      </c>
      <c r="HB34" s="365">
        <f>IF(HB$19-'様式３（療養者名簿）（⑤の場合）'!$BJ39+1&lt;=15,IF(HB$19&gt;='様式３（療養者名簿）（⑤の場合）'!$BJ39,IF(HB$19&lt;='様式３（療養者名簿）（⑤の場合）'!$BK39,1,0),0),0)</f>
        <v>0</v>
      </c>
      <c r="HC34" s="365">
        <f>IF(HC$19-'様式３（療養者名簿）（⑤の場合）'!$BJ39+1&lt;=15,IF(HC$19&gt;='様式３（療養者名簿）（⑤の場合）'!$BJ39,IF(HC$19&lt;='様式３（療養者名簿）（⑤の場合）'!$BK39,1,0),0),0)</f>
        <v>0</v>
      </c>
      <c r="HD34" s="365">
        <f>IF(HD$19-'様式３（療養者名簿）（⑤の場合）'!$BJ39+1&lt;=15,IF(HD$19&gt;='様式３（療養者名簿）（⑤の場合）'!$BJ39,IF(HD$19&lt;='様式３（療養者名簿）（⑤の場合）'!$BK39,1,0),0),0)</f>
        <v>0</v>
      </c>
      <c r="HE34" s="365">
        <f>IF(HE$19-'様式３（療養者名簿）（⑤の場合）'!$BJ39+1&lt;=15,IF(HE$19&gt;='様式３（療養者名簿）（⑤の場合）'!$BJ39,IF(HE$19&lt;='様式３（療養者名簿）（⑤の場合）'!$BK39,1,0),0),0)</f>
        <v>0</v>
      </c>
      <c r="HF34" s="365">
        <f>IF(HF$19-'様式３（療養者名簿）（⑤の場合）'!$BJ39+1&lt;=15,IF(HF$19&gt;='様式３（療養者名簿）（⑤の場合）'!$BJ39,IF(HF$19&lt;='様式３（療養者名簿）（⑤の場合）'!$BK39,1,0),0),0)</f>
        <v>0</v>
      </c>
      <c r="HG34" s="365">
        <f>IF(HG$19-'様式３（療養者名簿）（⑤の場合）'!$BJ39+1&lt;=15,IF(HG$19&gt;='様式３（療養者名簿）（⑤の場合）'!$BJ39,IF(HG$19&lt;='様式３（療養者名簿）（⑤の場合）'!$BK39,1,0),0),0)</f>
        <v>0</v>
      </c>
      <c r="HH34" s="365">
        <f>IF(HH$19-'様式３（療養者名簿）（⑤の場合）'!$BJ39+1&lt;=15,IF(HH$19&gt;='様式３（療養者名簿）（⑤の場合）'!$BJ39,IF(HH$19&lt;='様式３（療養者名簿）（⑤の場合）'!$BK39,1,0),0),0)</f>
        <v>0</v>
      </c>
      <c r="HI34" s="365">
        <f>IF(HI$19-'様式３（療養者名簿）（⑤の場合）'!$BJ39+1&lt;=15,IF(HI$19&gt;='様式３（療養者名簿）（⑤の場合）'!$BJ39,IF(HI$19&lt;='様式３（療養者名簿）（⑤の場合）'!$BK39,1,0),0),0)</f>
        <v>0</v>
      </c>
      <c r="HJ34" s="365">
        <f>IF(HJ$19-'様式３（療養者名簿）（⑤の場合）'!$BJ39+1&lt;=15,IF(HJ$19&gt;='様式３（療養者名簿）（⑤の場合）'!$BJ39,IF(HJ$19&lt;='様式３（療養者名簿）（⑤の場合）'!$BK39,1,0),0),0)</f>
        <v>0</v>
      </c>
      <c r="HK34" s="365">
        <f>IF(HK$19-'様式３（療養者名簿）（⑤の場合）'!$BJ39+1&lt;=15,IF(HK$19&gt;='様式３（療養者名簿）（⑤の場合）'!$BJ39,IF(HK$19&lt;='様式３（療養者名簿）（⑤の場合）'!$BK39,1,0),0),0)</f>
        <v>0</v>
      </c>
      <c r="HL34" s="365">
        <f>IF(HL$19-'様式３（療養者名簿）（⑤の場合）'!$BJ39+1&lt;=15,IF(HL$19&gt;='様式３（療養者名簿）（⑤の場合）'!$BJ39,IF(HL$19&lt;='様式３（療養者名簿）（⑤の場合）'!$BK39,1,0),0),0)</f>
        <v>0</v>
      </c>
      <c r="HM34" s="365">
        <f>IF(HM$19-'様式３（療養者名簿）（⑤の場合）'!$BJ39+1&lt;=15,IF(HM$19&gt;='様式３（療養者名簿）（⑤の場合）'!$BJ39,IF(HM$19&lt;='様式３（療養者名簿）（⑤の場合）'!$BK39,1,0),0),0)</f>
        <v>0</v>
      </c>
      <c r="HN34" s="365">
        <f>IF(HN$19-'様式３（療養者名簿）（⑤の場合）'!$BJ39+1&lt;=15,IF(HN$19&gt;='様式３（療養者名簿）（⑤の場合）'!$BJ39,IF(HN$19&lt;='様式３（療養者名簿）（⑤の場合）'!$BK39,1,0),0),0)</f>
        <v>0</v>
      </c>
      <c r="HO34" s="365">
        <f>IF(HO$19-'様式３（療養者名簿）（⑤の場合）'!$BJ39+1&lt;=15,IF(HO$19&gt;='様式３（療養者名簿）（⑤の場合）'!$BJ39,IF(HO$19&lt;='様式３（療養者名簿）（⑤の場合）'!$BK39,1,0),0),0)</f>
        <v>0</v>
      </c>
      <c r="HP34" s="365">
        <f>IF(HP$19-'様式３（療養者名簿）（⑤の場合）'!$BJ39+1&lt;=15,IF(HP$19&gt;='様式３（療養者名簿）（⑤の場合）'!$BJ39,IF(HP$19&lt;='様式３（療養者名簿）（⑤の場合）'!$BK39,1,0),0),0)</f>
        <v>0</v>
      </c>
      <c r="HQ34" s="365">
        <f>IF(HQ$19-'様式３（療養者名簿）（⑤の場合）'!$BJ39+1&lt;=15,IF(HQ$19&gt;='様式３（療養者名簿）（⑤の場合）'!$BJ39,IF(HQ$19&lt;='様式３（療養者名簿）（⑤の場合）'!$BK39,1,0),0),0)</f>
        <v>0</v>
      </c>
      <c r="HR34" s="365">
        <f>IF(HR$19-'様式３（療養者名簿）（⑤の場合）'!$BJ39+1&lt;=15,IF(HR$19&gt;='様式３（療養者名簿）（⑤の場合）'!$BJ39,IF(HR$19&lt;='様式３（療養者名簿）（⑤の場合）'!$BK39,1,0),0),0)</f>
        <v>0</v>
      </c>
      <c r="HS34" s="365">
        <f>IF(HS$19-'様式３（療養者名簿）（⑤の場合）'!$BJ39+1&lt;=15,IF(HS$19&gt;='様式３（療養者名簿）（⑤の場合）'!$BJ39,IF(HS$19&lt;='様式３（療養者名簿）（⑤の場合）'!$BK39,1,0),0),0)</f>
        <v>0</v>
      </c>
      <c r="HT34" s="365">
        <f>IF(HT$19-'様式３（療養者名簿）（⑤の場合）'!$BJ39+1&lt;=15,IF(HT$19&gt;='様式３（療養者名簿）（⑤の場合）'!$BJ39,IF(HT$19&lt;='様式３（療養者名簿）（⑤の場合）'!$BK39,1,0),0),0)</f>
        <v>0</v>
      </c>
      <c r="HU34" s="365">
        <f>IF(HU$19-'様式３（療養者名簿）（⑤の場合）'!$BJ39+1&lt;=15,IF(HU$19&gt;='様式３（療養者名簿）（⑤の場合）'!$BJ39,IF(HU$19&lt;='様式３（療養者名簿）（⑤の場合）'!$BK39,1,0),0),0)</f>
        <v>0</v>
      </c>
      <c r="HV34" s="365">
        <f>IF(HV$19-'様式３（療養者名簿）（⑤の場合）'!$BJ39+1&lt;=15,IF(HV$19&gt;='様式３（療養者名簿）（⑤の場合）'!$BJ39,IF(HV$19&lt;='様式３（療養者名簿）（⑤の場合）'!$BK39,1,0),0),0)</f>
        <v>0</v>
      </c>
      <c r="HW34" s="365">
        <f>IF(HW$19-'様式３（療養者名簿）（⑤の場合）'!$BJ39+1&lt;=15,IF(HW$19&gt;='様式３（療養者名簿）（⑤の場合）'!$BJ39,IF(HW$19&lt;='様式３（療養者名簿）（⑤の場合）'!$BK39,1,0),0),0)</f>
        <v>0</v>
      </c>
      <c r="HX34" s="365">
        <f>IF(HX$19-'様式３（療養者名簿）（⑤の場合）'!$BJ39+1&lt;=15,IF(HX$19&gt;='様式３（療養者名簿）（⑤の場合）'!$BJ39,IF(HX$19&lt;='様式３（療養者名簿）（⑤の場合）'!$BK39,1,0),0),0)</f>
        <v>0</v>
      </c>
      <c r="HY34" s="365">
        <f>IF(HY$19-'様式３（療養者名簿）（⑤の場合）'!$BJ39+1&lt;=15,IF(HY$19&gt;='様式３（療養者名簿）（⑤の場合）'!$BJ39,IF(HY$19&lt;='様式３（療養者名簿）（⑤の場合）'!$BK39,1,0),0),0)</f>
        <v>0</v>
      </c>
      <c r="HZ34" s="365">
        <f>IF(HZ$19-'様式３（療養者名簿）（⑤の場合）'!$BJ39+1&lt;=15,IF(HZ$19&gt;='様式３（療養者名簿）（⑤の場合）'!$BJ39,IF(HZ$19&lt;='様式３（療養者名簿）（⑤の場合）'!$BK39,1,0),0),0)</f>
        <v>0</v>
      </c>
      <c r="IA34" s="365">
        <f>IF(IA$19-'様式３（療養者名簿）（⑤の場合）'!$BJ39+1&lt;=15,IF(IA$19&gt;='様式３（療養者名簿）（⑤の場合）'!$BJ39,IF(IA$19&lt;='様式３（療養者名簿）（⑤の場合）'!$BK39,1,0),0),0)</f>
        <v>0</v>
      </c>
      <c r="IB34" s="365">
        <f>IF(IB$19-'様式３（療養者名簿）（⑤の場合）'!$BJ39+1&lt;=15,IF(IB$19&gt;='様式３（療養者名簿）（⑤の場合）'!$BJ39,IF(IB$19&lt;='様式３（療養者名簿）（⑤の場合）'!$BK39,1,0),0),0)</f>
        <v>0</v>
      </c>
      <c r="IC34" s="365">
        <f>IF(IC$19-'様式３（療養者名簿）（⑤の場合）'!$BJ39+1&lt;=15,IF(IC$19&gt;='様式３（療養者名簿）（⑤の場合）'!$BJ39,IF(IC$19&lt;='様式３（療養者名簿）（⑤の場合）'!$BK39,1,0),0),0)</f>
        <v>0</v>
      </c>
      <c r="ID34" s="365">
        <f>IF(ID$19-'様式３（療養者名簿）（⑤の場合）'!$BJ39+1&lt;=15,IF(ID$19&gt;='様式３（療養者名簿）（⑤の場合）'!$BJ39,IF(ID$19&lt;='様式３（療養者名簿）（⑤の場合）'!$BK39,1,0),0),0)</f>
        <v>0</v>
      </c>
      <c r="IE34" s="365">
        <f>IF(IE$19-'様式３（療養者名簿）（⑤の場合）'!$BJ39+1&lt;=15,IF(IE$19&gt;='様式３（療養者名簿）（⑤の場合）'!$BJ39,IF(IE$19&lt;='様式３（療養者名簿）（⑤の場合）'!$BK39,1,0),0),0)</f>
        <v>0</v>
      </c>
      <c r="IF34" s="365">
        <f>IF(IF$19-'様式３（療養者名簿）（⑤の場合）'!$BJ39+1&lt;=15,IF(IF$19&gt;='様式３（療養者名簿）（⑤の場合）'!$BJ39,IF(IF$19&lt;='様式３（療養者名簿）（⑤の場合）'!$BK39,1,0),0),0)</f>
        <v>0</v>
      </c>
      <c r="IG34" s="365">
        <f>IF(IG$19-'様式３（療養者名簿）（⑤の場合）'!$BJ39+1&lt;=15,IF(IG$19&gt;='様式３（療養者名簿）（⑤の場合）'!$BJ39,IF(IG$19&lt;='様式３（療養者名簿）（⑤の場合）'!$BK39,1,0),0),0)</f>
        <v>0</v>
      </c>
      <c r="IH34" s="365">
        <f>IF(IH$19-'様式３（療養者名簿）（⑤の場合）'!$BJ39+1&lt;=15,IF(IH$19&gt;='様式３（療養者名簿）（⑤の場合）'!$BJ39,IF(IH$19&lt;='様式３（療養者名簿）（⑤の場合）'!$BK39,1,0),0),0)</f>
        <v>0</v>
      </c>
      <c r="II34" s="365">
        <f>IF(II$19-'様式３（療養者名簿）（⑤の場合）'!$BJ39+1&lt;=15,IF(II$19&gt;='様式３（療養者名簿）（⑤の場合）'!$BJ39,IF(II$19&lt;='様式３（療養者名簿）（⑤の場合）'!$BK39,1,0),0),0)</f>
        <v>0</v>
      </c>
      <c r="IJ34" s="365">
        <f>IF(IJ$19-'様式３（療養者名簿）（⑤の場合）'!$BJ39+1&lt;=15,IF(IJ$19&gt;='様式３（療養者名簿）（⑤の場合）'!$BJ39,IF(IJ$19&lt;='様式３（療養者名簿）（⑤の場合）'!$BK39,1,0),0),0)</f>
        <v>0</v>
      </c>
      <c r="IK34" s="365">
        <f>IF(IK$19-'様式３（療養者名簿）（⑤の場合）'!$BJ39+1&lt;=15,IF(IK$19&gt;='様式３（療養者名簿）（⑤の場合）'!$BJ39,IF(IK$19&lt;='様式３（療養者名簿）（⑤の場合）'!$BK39,1,0),0),0)</f>
        <v>0</v>
      </c>
      <c r="IL34" s="365">
        <f>IF(IL$19-'様式３（療養者名簿）（⑤の場合）'!$BJ39+1&lt;=15,IF(IL$19&gt;='様式３（療養者名簿）（⑤の場合）'!$BJ39,IF(IL$19&lt;='様式３（療養者名簿）（⑤の場合）'!$BK39,1,0),0),0)</f>
        <v>0</v>
      </c>
      <c r="IM34" s="365">
        <f>IF(IM$19-'様式３（療養者名簿）（⑤の場合）'!$BJ39+1&lt;=15,IF(IM$19&gt;='様式３（療養者名簿）（⑤の場合）'!$BJ39,IF(IM$19&lt;='様式３（療養者名簿）（⑤の場合）'!$BK39,1,0),0),0)</f>
        <v>0</v>
      </c>
      <c r="IN34" s="365">
        <f>IF(IN$19-'様式３（療養者名簿）（⑤の場合）'!$BJ39+1&lt;=15,IF(IN$19&gt;='様式３（療養者名簿）（⑤の場合）'!$BJ39,IF(IN$19&lt;='様式３（療養者名簿）（⑤の場合）'!$BK39,1,0),0),0)</f>
        <v>0</v>
      </c>
      <c r="IO34" s="365">
        <f>IF(IO$19-'様式３（療養者名簿）（⑤の場合）'!$BJ39+1&lt;=15,IF(IO$19&gt;='様式３（療養者名簿）（⑤の場合）'!$BJ39,IF(IO$19&lt;='様式３（療養者名簿）（⑤の場合）'!$BK39,1,0),0),0)</f>
        <v>0</v>
      </c>
      <c r="IP34" s="365">
        <f>IF(IP$19-'様式３（療養者名簿）（⑤の場合）'!$BJ39+1&lt;=15,IF(IP$19&gt;='様式３（療養者名簿）（⑤の場合）'!$BJ39,IF(IP$19&lt;='様式３（療養者名簿）（⑤の場合）'!$BK39,1,0),0),0)</f>
        <v>0</v>
      </c>
      <c r="IQ34" s="365">
        <f>IF(IQ$19-'様式３（療養者名簿）（⑤の場合）'!$BJ39+1&lt;=15,IF(IQ$19&gt;='様式３（療養者名簿）（⑤の場合）'!$BJ39,IF(IQ$19&lt;='様式３（療養者名簿）（⑤の場合）'!$BK39,1,0),0),0)</f>
        <v>0</v>
      </c>
      <c r="IR34" s="365">
        <f>IF(IR$19-'様式３（療養者名簿）（⑤の場合）'!$BJ39+1&lt;=15,IF(IR$19&gt;='様式３（療養者名簿）（⑤の場合）'!$BJ39,IF(IR$19&lt;='様式３（療養者名簿）（⑤の場合）'!$BK39,1,0),0),0)</f>
        <v>0</v>
      </c>
      <c r="IS34" s="365">
        <f>IF(IS$19-'様式３（療養者名簿）（⑤の場合）'!$BJ39+1&lt;=15,IF(IS$19&gt;='様式３（療養者名簿）（⑤の場合）'!$BJ39,IF(IS$19&lt;='様式３（療養者名簿）（⑤の場合）'!$BK39,1,0),0),0)</f>
        <v>0</v>
      </c>
      <c r="IT34" s="365">
        <f>IF(IT$19-'様式３（療養者名簿）（⑤の場合）'!$BJ39+1&lt;=15,IF(IT$19&gt;='様式３（療養者名簿）（⑤の場合）'!$BJ39,IF(IT$19&lt;='様式３（療養者名簿）（⑤の場合）'!$BK39,1,0),0),0)</f>
        <v>0</v>
      </c>
      <c r="IU34" s="365">
        <f>IF(IU$19-'様式３（療養者名簿）（⑤の場合）'!$BJ39+1&lt;=15,IF(IU$19&gt;='様式３（療養者名簿）（⑤の場合）'!$BJ39,IF(IU$19&lt;='様式３（療養者名簿）（⑤の場合）'!$BK39,1,0),0),0)</f>
        <v>0</v>
      </c>
      <c r="IV34" s="365">
        <f>IF(IV$19-'様式３（療養者名簿）（⑤の場合）'!$BJ39+1&lt;=15,IF(IV$19&gt;='様式３（療養者名簿）（⑤の場合）'!$BJ39,IF(IV$19&lt;='様式３（療養者名簿）（⑤の場合）'!$BK39,1,0),0),0)</f>
        <v>0</v>
      </c>
      <c r="IW34" s="365">
        <f>IF(IW$19-'様式３（療養者名簿）（⑤の場合）'!$BJ39+1&lt;=15,IF(IW$19&gt;='様式３（療養者名簿）（⑤の場合）'!$BJ39,IF(IW$19&lt;='様式３（療養者名簿）（⑤の場合）'!$BK39,1,0),0),0)</f>
        <v>0</v>
      </c>
      <c r="IX34" s="365">
        <f>IF(IX$19-'様式３（療養者名簿）（⑤の場合）'!$BJ39+1&lt;=15,IF(IX$19&gt;='様式３（療養者名簿）（⑤の場合）'!$BJ39,IF(IX$19&lt;='様式３（療養者名簿）（⑤の場合）'!$BK39,1,0),0),0)</f>
        <v>0</v>
      </c>
      <c r="IY34" s="365">
        <f>IF(IY$19-'様式３（療養者名簿）（⑤の場合）'!$BJ39+1&lt;=15,IF(IY$19&gt;='様式３（療養者名簿）（⑤の場合）'!$BJ39,IF(IY$19&lt;='様式３（療養者名簿）（⑤の場合）'!$BK39,1,0),0),0)</f>
        <v>0</v>
      </c>
      <c r="IZ34" s="365">
        <f>IF(IZ$19-'様式３（療養者名簿）（⑤の場合）'!$BJ39+1&lt;=15,IF(IZ$19&gt;='様式３（療養者名簿）（⑤の場合）'!$BJ39,IF(IZ$19&lt;='様式３（療養者名簿）（⑤の場合）'!$BK39,1,0),0),0)</f>
        <v>0</v>
      </c>
      <c r="JA34" s="365">
        <f>IF(JA$19-'様式３（療養者名簿）（⑤の場合）'!$BJ39+1&lt;=15,IF(JA$19&gt;='様式３（療養者名簿）（⑤の場合）'!$BJ39,IF(JA$19&lt;='様式３（療養者名簿）（⑤の場合）'!$BK39,1,0),0),0)</f>
        <v>0</v>
      </c>
      <c r="JB34" s="365">
        <f>IF(JB$19-'様式３（療養者名簿）（⑤の場合）'!$BJ39+1&lt;=15,IF(JB$19&gt;='様式３（療養者名簿）（⑤の場合）'!$BJ39,IF(JB$19&lt;='様式３（療養者名簿）（⑤の場合）'!$BK39,1,0),0),0)</f>
        <v>0</v>
      </c>
      <c r="JC34" s="365">
        <f>IF(JC$19-'様式３（療養者名簿）（⑤の場合）'!$BJ39+1&lt;=15,IF(JC$19&gt;='様式３（療養者名簿）（⑤の場合）'!$BJ39,IF(JC$19&lt;='様式３（療養者名簿）（⑤の場合）'!$BK39,1,0),0),0)</f>
        <v>0</v>
      </c>
      <c r="JD34" s="365">
        <f>IF(JD$19-'様式３（療養者名簿）（⑤の場合）'!$BJ39+1&lt;=15,IF(JD$19&gt;='様式３（療養者名簿）（⑤の場合）'!$BJ39,IF(JD$19&lt;='様式３（療養者名簿）（⑤の場合）'!$BK39,1,0),0),0)</f>
        <v>0</v>
      </c>
      <c r="JE34" s="365">
        <f>IF(JE$19-'様式３（療養者名簿）（⑤の場合）'!$BJ39+1&lt;=15,IF(JE$19&gt;='様式３（療養者名簿）（⑤の場合）'!$BJ39,IF(JE$19&lt;='様式３（療養者名簿）（⑤の場合）'!$BK39,1,0),0),0)</f>
        <v>0</v>
      </c>
      <c r="JF34" s="365">
        <f>IF(JF$19-'様式３（療養者名簿）（⑤の場合）'!$BJ39+1&lt;=15,IF(JF$19&gt;='様式３（療養者名簿）（⑤の場合）'!$BJ39,IF(JF$19&lt;='様式３（療養者名簿）（⑤の場合）'!$BK39,1,0),0),0)</f>
        <v>0</v>
      </c>
      <c r="JG34" s="365">
        <f>IF(JG$19-'様式３（療養者名簿）（⑤の場合）'!$BJ39+1&lt;=15,IF(JG$19&gt;='様式３（療養者名簿）（⑤の場合）'!$BJ39,IF(JG$19&lt;='様式３（療養者名簿）（⑤の場合）'!$BK39,1,0),0),0)</f>
        <v>0</v>
      </c>
      <c r="JH34" s="365">
        <f>IF(JH$19-'様式３（療養者名簿）（⑤の場合）'!$BJ39+1&lt;=15,IF(JH$19&gt;='様式３（療養者名簿）（⑤の場合）'!$BJ39,IF(JH$19&lt;='様式３（療養者名簿）（⑤の場合）'!$BK39,1,0),0),0)</f>
        <v>0</v>
      </c>
      <c r="JI34" s="365">
        <f>IF(JI$19-'様式３（療養者名簿）（⑤の場合）'!$BJ39+1&lt;=15,IF(JI$19&gt;='様式３（療養者名簿）（⑤の場合）'!$BJ39,IF(JI$19&lt;='様式３（療養者名簿）（⑤の場合）'!$BK39,1,0),0),0)</f>
        <v>0</v>
      </c>
      <c r="JJ34" s="365">
        <f>IF(JJ$19-'様式３（療養者名簿）（⑤の場合）'!$BJ39+1&lt;=15,IF(JJ$19&gt;='様式３（療養者名簿）（⑤の場合）'!$BJ39,IF(JJ$19&lt;='様式３（療養者名簿）（⑤の場合）'!$BK39,1,0),0),0)</f>
        <v>0</v>
      </c>
      <c r="JK34" s="365">
        <f>IF(JK$19-'様式３（療養者名簿）（⑤の場合）'!$BJ39+1&lt;=15,IF(JK$19&gt;='様式３（療養者名簿）（⑤の場合）'!$BJ39,IF(JK$19&lt;='様式３（療養者名簿）（⑤の場合）'!$BK39,1,0),0),0)</f>
        <v>0</v>
      </c>
      <c r="JL34" s="365">
        <f>IF(JL$19-'様式３（療養者名簿）（⑤の場合）'!$BJ39+1&lt;=15,IF(JL$19&gt;='様式３（療養者名簿）（⑤の場合）'!$BJ39,IF(JL$19&lt;='様式３（療養者名簿）（⑤の場合）'!$BK39,1,0),0),0)</f>
        <v>0</v>
      </c>
      <c r="JM34" s="365">
        <f>IF(JM$19-'様式３（療養者名簿）（⑤の場合）'!$BJ39+1&lt;=15,IF(JM$19&gt;='様式３（療養者名簿）（⑤の場合）'!$BJ39,IF(JM$19&lt;='様式３（療養者名簿）（⑤の場合）'!$BK39,1,0),0),0)</f>
        <v>0</v>
      </c>
      <c r="JN34" s="365">
        <f>IF(JN$19-'様式３（療養者名簿）（⑤の場合）'!$BJ39+1&lt;=15,IF(JN$19&gt;='様式３（療養者名簿）（⑤の場合）'!$BJ39,IF(JN$19&lt;='様式３（療養者名簿）（⑤の場合）'!$BK39,1,0),0),0)</f>
        <v>0</v>
      </c>
      <c r="JO34" s="365">
        <f>IF(JO$19-'様式３（療養者名簿）（⑤の場合）'!$BJ39+1&lt;=15,IF(JO$19&gt;='様式３（療養者名簿）（⑤の場合）'!$BJ39,IF(JO$19&lt;='様式３（療養者名簿）（⑤の場合）'!$BK39,1,0),0),0)</f>
        <v>0</v>
      </c>
      <c r="JP34" s="365">
        <f>IF(JP$19-'様式３（療養者名簿）（⑤の場合）'!$BJ39+1&lt;=15,IF(JP$19&gt;='様式３（療養者名簿）（⑤の場合）'!$BJ39,IF(JP$19&lt;='様式３（療養者名簿）（⑤の場合）'!$BK39,1,0),0),0)</f>
        <v>0</v>
      </c>
      <c r="JQ34" s="365">
        <f>IF(JQ$19-'様式３（療養者名簿）（⑤の場合）'!$BJ39+1&lt;=15,IF(JQ$19&gt;='様式３（療養者名簿）（⑤の場合）'!$BJ39,IF(JQ$19&lt;='様式３（療養者名簿）（⑤の場合）'!$BK39,1,0),0),0)</f>
        <v>0</v>
      </c>
      <c r="JR34" s="365">
        <f>IF(JR$19-'様式３（療養者名簿）（⑤の場合）'!$BJ39+1&lt;=15,IF(JR$19&gt;='様式３（療養者名簿）（⑤の場合）'!$BJ39,IF(JR$19&lt;='様式３（療養者名簿）（⑤の場合）'!$BK39,1,0),0),0)</f>
        <v>0</v>
      </c>
      <c r="JS34" s="365">
        <f>IF(JS$19-'様式３（療養者名簿）（⑤の場合）'!$BJ39+1&lt;=15,IF(JS$19&gt;='様式３（療養者名簿）（⑤の場合）'!$BJ39,IF(JS$19&lt;='様式３（療養者名簿）（⑤の場合）'!$BK39,1,0),0),0)</f>
        <v>0</v>
      </c>
      <c r="JT34" s="365">
        <f>IF(JT$19-'様式３（療養者名簿）（⑤の場合）'!$BJ39+1&lt;=15,IF(JT$19&gt;='様式３（療養者名簿）（⑤の場合）'!$BJ39,IF(JT$19&lt;='様式３（療養者名簿）（⑤の場合）'!$BK39,1,0),0),0)</f>
        <v>0</v>
      </c>
      <c r="JU34" s="365">
        <f>IF(JU$19-'様式３（療養者名簿）（⑤の場合）'!$BJ39+1&lt;=15,IF(JU$19&gt;='様式３（療養者名簿）（⑤の場合）'!$BJ39,IF(JU$19&lt;='様式３（療養者名簿）（⑤の場合）'!$BK39,1,0),0),0)</f>
        <v>0</v>
      </c>
      <c r="JV34" s="365">
        <f>IF(JV$19-'様式３（療養者名簿）（⑤の場合）'!$BJ39+1&lt;=15,IF(JV$19&gt;='様式３（療養者名簿）（⑤の場合）'!$BJ39,IF(JV$19&lt;='様式３（療養者名簿）（⑤の場合）'!$BK39,1,0),0),0)</f>
        <v>0</v>
      </c>
      <c r="JW34" s="365">
        <f>IF(JW$19-'様式３（療養者名簿）（⑤の場合）'!$BJ39+1&lt;=15,IF(JW$19&gt;='様式３（療養者名簿）（⑤の場合）'!$BJ39,IF(JW$19&lt;='様式３（療養者名簿）（⑤の場合）'!$BK39,1,0),0),0)</f>
        <v>0</v>
      </c>
      <c r="JX34" s="365">
        <f>IF(JX$19-'様式３（療養者名簿）（⑤の場合）'!$BJ39+1&lt;=15,IF(JX$19&gt;='様式３（療養者名簿）（⑤の場合）'!$BJ39,IF(JX$19&lt;='様式３（療養者名簿）（⑤の場合）'!$BK39,1,0),0),0)</f>
        <v>0</v>
      </c>
      <c r="JY34" s="365">
        <f>IF(JY$19-'様式３（療養者名簿）（⑤の場合）'!$BJ39+1&lt;=15,IF(JY$19&gt;='様式３（療養者名簿）（⑤の場合）'!$BJ39,IF(JY$19&lt;='様式３（療養者名簿）（⑤の場合）'!$BK39,1,0),0),0)</f>
        <v>0</v>
      </c>
      <c r="JZ34" s="365">
        <f>IF(JZ$19-'様式３（療養者名簿）（⑤の場合）'!$BJ39+1&lt;=15,IF(JZ$19&gt;='様式３（療養者名簿）（⑤の場合）'!$BJ39,IF(JZ$19&lt;='様式３（療養者名簿）（⑤の場合）'!$BK39,1,0),0),0)</f>
        <v>0</v>
      </c>
      <c r="KA34" s="365">
        <f>IF(KA$19-'様式３（療養者名簿）（⑤の場合）'!$BJ39+1&lt;=15,IF(KA$19&gt;='様式３（療養者名簿）（⑤の場合）'!$BJ39,IF(KA$19&lt;='様式３（療養者名簿）（⑤の場合）'!$BK39,1,0),0),0)</f>
        <v>0</v>
      </c>
      <c r="KB34" s="365">
        <f>IF(KB$19-'様式３（療養者名簿）（⑤の場合）'!$BJ39+1&lt;=15,IF(KB$19&gt;='様式３（療養者名簿）（⑤の場合）'!$BJ39,IF(KB$19&lt;='様式３（療養者名簿）（⑤の場合）'!$BK39,1,0),0),0)</f>
        <v>0</v>
      </c>
      <c r="KC34" s="365">
        <f>IF(KC$19-'様式３（療養者名簿）（⑤の場合）'!$BJ39+1&lt;=15,IF(KC$19&gt;='様式３（療養者名簿）（⑤の場合）'!$BJ39,IF(KC$19&lt;='様式３（療養者名簿）（⑤の場合）'!$BK39,1,0),0),0)</f>
        <v>0</v>
      </c>
      <c r="KD34" s="365">
        <f>IF(KD$19-'様式３（療養者名簿）（⑤の場合）'!$BJ39+1&lt;=15,IF(KD$19&gt;='様式３（療養者名簿）（⑤の場合）'!$BJ39,IF(KD$19&lt;='様式３（療養者名簿）（⑤の場合）'!$BK39,1,0),0),0)</f>
        <v>0</v>
      </c>
      <c r="KE34" s="365">
        <f>IF(KE$19-'様式３（療養者名簿）（⑤の場合）'!$BJ39+1&lt;=15,IF(KE$19&gt;='様式３（療養者名簿）（⑤の場合）'!$BJ39,IF(KE$19&lt;='様式３（療養者名簿）（⑤の場合）'!$BK39,1,0),0),0)</f>
        <v>0</v>
      </c>
      <c r="KF34" s="365">
        <f>IF(KF$19-'様式３（療養者名簿）（⑤の場合）'!$BJ39+1&lt;=15,IF(KF$19&gt;='様式３（療養者名簿）（⑤の場合）'!$BJ39,IF(KF$19&lt;='様式３（療養者名簿）（⑤の場合）'!$BK39,1,0),0),0)</f>
        <v>0</v>
      </c>
      <c r="KG34" s="365">
        <f>IF(KG$19-'様式３（療養者名簿）（⑤の場合）'!$BJ39+1&lt;=15,IF(KG$19&gt;='様式３（療養者名簿）（⑤の場合）'!$BJ39,IF(KG$19&lt;='様式３（療養者名簿）（⑤の場合）'!$BK39,1,0),0),0)</f>
        <v>0</v>
      </c>
      <c r="KH34" s="365">
        <f>IF(KH$19-'様式３（療養者名簿）（⑤の場合）'!$BJ39+1&lt;=15,IF(KH$19&gt;='様式３（療養者名簿）（⑤の場合）'!$BJ39,IF(KH$19&lt;='様式３（療養者名簿）（⑤の場合）'!$BK39,1,0),0),0)</f>
        <v>0</v>
      </c>
      <c r="KI34" s="365">
        <f>IF(KI$19-'様式３（療養者名簿）（⑤の場合）'!$BJ39+1&lt;=15,IF(KI$19&gt;='様式３（療養者名簿）（⑤の場合）'!$BJ39,IF(KI$19&lt;='様式３（療養者名簿）（⑤の場合）'!$BK39,1,0),0),0)</f>
        <v>0</v>
      </c>
      <c r="KJ34" s="365">
        <f>IF(KJ$19-'様式３（療養者名簿）（⑤の場合）'!$BJ39+1&lt;=15,IF(KJ$19&gt;='様式３（療養者名簿）（⑤の場合）'!$BJ39,IF(KJ$19&lt;='様式３（療養者名簿）（⑤の場合）'!$BK39,1,0),0),0)</f>
        <v>0</v>
      </c>
      <c r="KK34" s="365">
        <f>IF(KK$19-'様式３（療養者名簿）（⑤の場合）'!$BJ39+1&lt;=15,IF(KK$19&gt;='様式３（療養者名簿）（⑤の場合）'!$BJ39,IF(KK$19&lt;='様式３（療養者名簿）（⑤の場合）'!$BK39,1,0),0),0)</f>
        <v>0</v>
      </c>
      <c r="KL34" s="365">
        <f>IF(KL$19-'様式３（療養者名簿）（⑤の場合）'!$BJ39+1&lt;=15,IF(KL$19&gt;='様式３（療養者名簿）（⑤の場合）'!$BJ39,IF(KL$19&lt;='様式３（療養者名簿）（⑤の場合）'!$BK39,1,0),0),0)</f>
        <v>0</v>
      </c>
      <c r="KM34" s="365">
        <f>IF(KM$19-'様式３（療養者名簿）（⑤の場合）'!$BJ39+1&lt;=15,IF(KM$19&gt;='様式３（療養者名簿）（⑤の場合）'!$BJ39,IF(KM$19&lt;='様式３（療養者名簿）（⑤の場合）'!$BK39,1,0),0),0)</f>
        <v>0</v>
      </c>
      <c r="KN34" s="365">
        <f>IF(KN$19-'様式３（療養者名簿）（⑤の場合）'!$BJ39+1&lt;=15,IF(KN$19&gt;='様式３（療養者名簿）（⑤の場合）'!$BJ39,IF(KN$19&lt;='様式３（療養者名簿）（⑤の場合）'!$BK39,1,0),0),0)</f>
        <v>0</v>
      </c>
      <c r="KO34" s="365">
        <f>IF(KO$19-'様式３（療養者名簿）（⑤の場合）'!$BJ39+1&lt;=15,IF(KO$19&gt;='様式３（療養者名簿）（⑤の場合）'!$BJ39,IF(KO$19&lt;='様式３（療養者名簿）（⑤の場合）'!$BK39,1,0),0),0)</f>
        <v>0</v>
      </c>
      <c r="KP34" s="365">
        <f>IF(KP$19-'様式３（療養者名簿）（⑤の場合）'!$BJ39+1&lt;=15,IF(KP$19&gt;='様式３（療養者名簿）（⑤の場合）'!$BJ39,IF(KP$19&lt;='様式３（療養者名簿）（⑤の場合）'!$BK39,1,0),0),0)</f>
        <v>0</v>
      </c>
      <c r="KQ34" s="365">
        <f>IF(KQ$19-'様式３（療養者名簿）（⑤の場合）'!$BJ39+1&lt;=15,IF(KQ$19&gt;='様式３（療養者名簿）（⑤の場合）'!$BJ39,IF(KQ$19&lt;='様式３（療養者名簿）（⑤の場合）'!$BK39,1,0),0),0)</f>
        <v>0</v>
      </c>
      <c r="KR34" s="365">
        <f>IF(KR$19-'様式３（療養者名簿）（⑤の場合）'!$BJ39+1&lt;=15,IF(KR$19&gt;='様式３（療養者名簿）（⑤の場合）'!$BJ39,IF(KR$19&lt;='様式３（療養者名簿）（⑤の場合）'!$BK39,1,0),0),0)</f>
        <v>0</v>
      </c>
      <c r="KS34" s="365">
        <f>IF(KS$19-'様式３（療養者名簿）（⑤の場合）'!$BJ39+1&lt;=15,IF(KS$19&gt;='様式３（療養者名簿）（⑤の場合）'!$BJ39,IF(KS$19&lt;='様式３（療養者名簿）（⑤の場合）'!$BK39,1,0),0),0)</f>
        <v>0</v>
      </c>
      <c r="KT34" s="365">
        <f>IF(KT$19-'様式３（療養者名簿）（⑤の場合）'!$BJ39+1&lt;=15,IF(KT$19&gt;='様式３（療養者名簿）（⑤の場合）'!$BJ39,IF(KT$19&lt;='様式３（療養者名簿）（⑤の場合）'!$BK39,1,0),0),0)</f>
        <v>0</v>
      </c>
      <c r="KU34" s="365">
        <f>IF(KU$19-'様式３（療養者名簿）（⑤の場合）'!$BJ39+1&lt;=15,IF(KU$19&gt;='様式３（療養者名簿）（⑤の場合）'!$BJ39,IF(KU$19&lt;='様式３（療養者名簿）（⑤の場合）'!$BK39,1,0),0),0)</f>
        <v>0</v>
      </c>
      <c r="KV34" s="365">
        <f>IF(KV$19-'様式３（療養者名簿）（⑤の場合）'!$BJ39+1&lt;=15,IF(KV$19&gt;='様式３（療養者名簿）（⑤の場合）'!$BJ39,IF(KV$19&lt;='様式３（療養者名簿）（⑤の場合）'!$BK39,1,0),0),0)</f>
        <v>0</v>
      </c>
      <c r="KW34" s="365">
        <f>IF(KW$19-'様式３（療養者名簿）（⑤の場合）'!$BJ39+1&lt;=15,IF(KW$19&gt;='様式３（療養者名簿）（⑤の場合）'!$BJ39,IF(KW$19&lt;='様式３（療養者名簿）（⑤の場合）'!$BK39,1,0),0),0)</f>
        <v>0</v>
      </c>
      <c r="KX34" s="365">
        <f>IF(KX$19-'様式３（療養者名簿）（⑤の場合）'!$BJ39+1&lt;=15,IF(KX$19&gt;='様式３（療養者名簿）（⑤の場合）'!$BJ39,IF(KX$19&lt;='様式３（療養者名簿）（⑤の場合）'!$BK39,1,0),0),0)</f>
        <v>0</v>
      </c>
      <c r="KY34" s="365">
        <f>IF(KY$19-'様式３（療養者名簿）（⑤の場合）'!$BJ39+1&lt;=15,IF(KY$19&gt;='様式３（療養者名簿）（⑤の場合）'!$BJ39,IF(KY$19&lt;='様式３（療養者名簿）（⑤の場合）'!$BK39,1,0),0),0)</f>
        <v>0</v>
      </c>
      <c r="KZ34" s="365">
        <f>IF(KZ$19-'様式３（療養者名簿）（⑤の場合）'!$BJ39+1&lt;=15,IF(KZ$19&gt;='様式３（療養者名簿）（⑤の場合）'!$BJ39,IF(KZ$19&lt;='様式３（療養者名簿）（⑤の場合）'!$BK39,1,0),0),0)</f>
        <v>0</v>
      </c>
      <c r="LA34" s="365">
        <f>IF(LA$19-'様式３（療養者名簿）（⑤の場合）'!$BJ39+1&lt;=15,IF(LA$19&gt;='様式３（療養者名簿）（⑤の場合）'!$BJ39,IF(LA$19&lt;='様式３（療養者名簿）（⑤の場合）'!$BK39,1,0),0),0)</f>
        <v>0</v>
      </c>
      <c r="LB34" s="365">
        <f>IF(LB$19-'様式３（療養者名簿）（⑤の場合）'!$BJ39+1&lt;=15,IF(LB$19&gt;='様式３（療養者名簿）（⑤の場合）'!$BJ39,IF(LB$19&lt;='様式３（療養者名簿）（⑤の場合）'!$BK39,1,0),0),0)</f>
        <v>0</v>
      </c>
      <c r="LC34" s="365">
        <f>IF(LC$19-'様式３（療養者名簿）（⑤の場合）'!$BJ39+1&lt;=15,IF(LC$19&gt;='様式３（療養者名簿）（⑤の場合）'!$BJ39,IF(LC$19&lt;='様式３（療養者名簿）（⑤の場合）'!$BK39,1,0),0),0)</f>
        <v>0</v>
      </c>
      <c r="LD34" s="365">
        <f>IF(LD$19-'様式３（療養者名簿）（⑤の場合）'!$BJ39+1&lt;=15,IF(LD$19&gt;='様式３（療養者名簿）（⑤の場合）'!$BJ39,IF(LD$19&lt;='様式３（療養者名簿）（⑤の場合）'!$BK39,1,0),0),0)</f>
        <v>0</v>
      </c>
      <c r="LE34" s="365">
        <f>IF(LE$19-'様式３（療養者名簿）（⑤の場合）'!$BJ39+1&lt;=15,IF(LE$19&gt;='様式３（療養者名簿）（⑤の場合）'!$BJ39,IF(LE$19&lt;='様式３（療養者名簿）（⑤の場合）'!$BK39,1,0),0),0)</f>
        <v>0</v>
      </c>
      <c r="LF34" s="365">
        <f>IF(LF$19-'様式３（療養者名簿）（⑤の場合）'!$BJ39+1&lt;=15,IF(LF$19&gt;='様式３（療養者名簿）（⑤の場合）'!$BJ39,IF(LF$19&lt;='様式３（療養者名簿）（⑤の場合）'!$BK39,1,0),0),0)</f>
        <v>0</v>
      </c>
      <c r="LG34" s="365">
        <f>IF(LG$19-'様式３（療養者名簿）（⑤の場合）'!$BJ39+1&lt;=15,IF(LG$19&gt;='様式３（療養者名簿）（⑤の場合）'!$BJ39,IF(LG$19&lt;='様式３（療養者名簿）（⑤の場合）'!$BK39,1,0),0),0)</f>
        <v>0</v>
      </c>
      <c r="LH34" s="365">
        <f>IF(LH$19-'様式３（療養者名簿）（⑤の場合）'!$BJ39+1&lt;=15,IF(LH$19&gt;='様式３（療養者名簿）（⑤の場合）'!$BJ39,IF(LH$19&lt;='様式３（療養者名簿）（⑤の場合）'!$BK39,1,0),0),0)</f>
        <v>0</v>
      </c>
      <c r="LI34" s="365">
        <f>IF(LI$19-'様式３（療養者名簿）（⑤の場合）'!$BJ39+1&lt;=15,IF(LI$19&gt;='様式３（療養者名簿）（⑤の場合）'!$BJ39,IF(LI$19&lt;='様式３（療養者名簿）（⑤の場合）'!$BK39,1,0),0),0)</f>
        <v>0</v>
      </c>
      <c r="LJ34" s="365">
        <f>IF(LJ$19-'様式３（療養者名簿）（⑤の場合）'!$BJ39+1&lt;=15,IF(LJ$19&gt;='様式３（療養者名簿）（⑤の場合）'!$BJ39,IF(LJ$19&lt;='様式３（療養者名簿）（⑤の場合）'!$BK39,1,0),0),0)</f>
        <v>0</v>
      </c>
      <c r="LK34" s="365">
        <f>IF(LK$19-'様式３（療養者名簿）（⑤の場合）'!$BJ39+1&lt;=15,IF(LK$19&gt;='様式３（療養者名簿）（⑤の場合）'!$BJ39,IF(LK$19&lt;='様式３（療養者名簿）（⑤の場合）'!$BK39,1,0),0),0)</f>
        <v>0</v>
      </c>
      <c r="LL34" s="365">
        <f>IF(LL$19-'様式３（療養者名簿）（⑤の場合）'!$BJ39+1&lt;=15,IF(LL$19&gt;='様式３（療養者名簿）（⑤の場合）'!$BJ39,IF(LL$19&lt;='様式３（療養者名簿）（⑤の場合）'!$BK39,1,0),0),0)</f>
        <v>0</v>
      </c>
      <c r="LM34" s="365">
        <f>IF(LM$19-'様式３（療養者名簿）（⑤の場合）'!$BJ39+1&lt;=15,IF(LM$19&gt;='様式３（療養者名簿）（⑤の場合）'!$BJ39,IF(LM$19&lt;='様式３（療養者名簿）（⑤の場合）'!$BK39,1,0),0),0)</f>
        <v>0</v>
      </c>
      <c r="LN34" s="365">
        <f>IF(LN$19-'様式３（療養者名簿）（⑤の場合）'!$BJ39+1&lt;=15,IF(LN$19&gt;='様式３（療養者名簿）（⑤の場合）'!$BJ39,IF(LN$19&lt;='様式３（療養者名簿）（⑤の場合）'!$BK39,1,0),0),0)</f>
        <v>0</v>
      </c>
      <c r="LO34" s="365">
        <f>IF(LO$19-'様式３（療養者名簿）（⑤の場合）'!$BJ39+1&lt;=15,IF(LO$19&gt;='様式３（療養者名簿）（⑤の場合）'!$BJ39,IF(LO$19&lt;='様式３（療養者名簿）（⑤の場合）'!$BK39,1,0),0),0)</f>
        <v>0</v>
      </c>
      <c r="LP34" s="365">
        <f>IF(LP$19-'様式３（療養者名簿）（⑤の場合）'!$BJ39+1&lt;=15,IF(LP$19&gt;='様式３（療養者名簿）（⑤の場合）'!$BJ39,IF(LP$19&lt;='様式３（療養者名簿）（⑤の場合）'!$BK39,1,0),0),0)</f>
        <v>0</v>
      </c>
      <c r="LQ34" s="365">
        <f>IF(LQ$19-'様式３（療養者名簿）（⑤の場合）'!$BJ39+1&lt;=15,IF(LQ$19&gt;='様式３（療養者名簿）（⑤の場合）'!$BJ39,IF(LQ$19&lt;='様式３（療養者名簿）（⑤の場合）'!$BK39,1,0),0),0)</f>
        <v>0</v>
      </c>
      <c r="LR34" s="365">
        <f>IF(LR$19-'様式３（療養者名簿）（⑤の場合）'!$BJ39+1&lt;=15,IF(LR$19&gt;='様式３（療養者名簿）（⑤の場合）'!$BJ39,IF(LR$19&lt;='様式３（療養者名簿）（⑤の場合）'!$BK39,1,0),0),0)</f>
        <v>0</v>
      </c>
      <c r="LS34" s="365">
        <f>IF(LS$19-'様式３（療養者名簿）（⑤の場合）'!$BJ39+1&lt;=15,IF(LS$19&gt;='様式３（療養者名簿）（⑤の場合）'!$BJ39,IF(LS$19&lt;='様式３（療養者名簿）（⑤の場合）'!$BK39,1,0),0),0)</f>
        <v>0</v>
      </c>
      <c r="LT34" s="365">
        <f>IF(LT$19-'様式３（療養者名簿）（⑤の場合）'!$BJ39+1&lt;=15,IF(LT$19&gt;='様式３（療養者名簿）（⑤の場合）'!$BJ39,IF(LT$19&lt;='様式３（療養者名簿）（⑤の場合）'!$BK39,1,0),0),0)</f>
        <v>0</v>
      </c>
      <c r="LU34" s="365">
        <f>IF(LU$19-'様式３（療養者名簿）（⑤の場合）'!$BJ39+1&lt;=15,IF(LU$19&gt;='様式３（療養者名簿）（⑤の場合）'!$BJ39,IF(LU$19&lt;='様式３（療養者名簿）（⑤の場合）'!$BK39,1,0),0),0)</f>
        <v>0</v>
      </c>
      <c r="LV34" s="365">
        <f>IF(LV$19-'様式３（療養者名簿）（⑤の場合）'!$BJ39+1&lt;=15,IF(LV$19&gt;='様式３（療養者名簿）（⑤の場合）'!$BJ39,IF(LV$19&lt;='様式３（療養者名簿）（⑤の場合）'!$BK39,1,0),0),0)</f>
        <v>0</v>
      </c>
      <c r="LW34" s="365">
        <f>IF(LW$19-'様式３（療養者名簿）（⑤の場合）'!$BJ39+1&lt;=15,IF(LW$19&gt;='様式３（療養者名簿）（⑤の場合）'!$BJ39,IF(LW$19&lt;='様式３（療養者名簿）（⑤の場合）'!$BK39,1,0),0),0)</f>
        <v>0</v>
      </c>
      <c r="LX34" s="365">
        <f>IF(LX$19-'様式３（療養者名簿）（⑤の場合）'!$BJ39+1&lt;=15,IF(LX$19&gt;='様式３（療養者名簿）（⑤の場合）'!$BJ39,IF(LX$19&lt;='様式３（療養者名簿）（⑤の場合）'!$BK39,1,0),0),0)</f>
        <v>0</v>
      </c>
      <c r="LY34" s="365">
        <f>IF(LY$19-'様式３（療養者名簿）（⑤の場合）'!$BJ39+1&lt;=15,IF(LY$19&gt;='様式３（療養者名簿）（⑤の場合）'!$BJ39,IF(LY$19&lt;='様式３（療養者名簿）（⑤の場合）'!$BK39,1,0),0),0)</f>
        <v>0</v>
      </c>
      <c r="LZ34" s="365">
        <f>IF(LZ$19-'様式３（療養者名簿）（⑤の場合）'!$BJ39+1&lt;=15,IF(LZ$19&gt;='様式３（療養者名簿）（⑤の場合）'!$BJ39,IF(LZ$19&lt;='様式３（療養者名簿）（⑤の場合）'!$BK39,1,0),0),0)</f>
        <v>0</v>
      </c>
      <c r="MA34" s="365">
        <f>IF(MA$19-'様式３（療養者名簿）（⑤の場合）'!$BJ39+1&lt;=15,IF(MA$19&gt;='様式３（療養者名簿）（⑤の場合）'!$BJ39,IF(MA$19&lt;='様式３（療養者名簿）（⑤の場合）'!$BK39,1,0),0),0)</f>
        <v>0</v>
      </c>
      <c r="MB34" s="365">
        <f>IF(MB$19-'様式３（療養者名簿）（⑤の場合）'!$BJ39+1&lt;=15,IF(MB$19&gt;='様式３（療養者名簿）（⑤の場合）'!$BJ39,IF(MB$19&lt;='様式３（療養者名簿）（⑤の場合）'!$BK39,1,0),0),0)</f>
        <v>0</v>
      </c>
      <c r="MC34" s="365">
        <f>IF(MC$19-'様式３（療養者名簿）（⑤の場合）'!$BJ39+1&lt;=15,IF(MC$19&gt;='様式３（療養者名簿）（⑤の場合）'!$BJ39,IF(MC$19&lt;='様式３（療養者名簿）（⑤の場合）'!$BK39,1,0),0),0)</f>
        <v>0</v>
      </c>
      <c r="MD34" s="365">
        <f>IF(MD$19-'様式３（療養者名簿）（⑤の場合）'!$BJ39+1&lt;=15,IF(MD$19&gt;='様式３（療養者名簿）（⑤の場合）'!$BJ39,IF(MD$19&lt;='様式３（療養者名簿）（⑤の場合）'!$BK39,1,0),0),0)</f>
        <v>0</v>
      </c>
      <c r="ME34" s="365">
        <f>IF(ME$19-'様式３（療養者名簿）（⑤の場合）'!$BJ39+1&lt;=15,IF(ME$19&gt;='様式３（療養者名簿）（⑤の場合）'!$BJ39,IF(ME$19&lt;='様式３（療養者名簿）（⑤の場合）'!$BK39,1,0),0),0)</f>
        <v>0</v>
      </c>
      <c r="MF34" s="365">
        <f>IF(MF$19-'様式３（療養者名簿）（⑤の場合）'!$BJ39+1&lt;=15,IF(MF$19&gt;='様式３（療養者名簿）（⑤の場合）'!$BJ39,IF(MF$19&lt;='様式３（療養者名簿）（⑤の場合）'!$BK39,1,0),0),0)</f>
        <v>0</v>
      </c>
      <c r="MG34" s="365">
        <f>IF(MG$19-'様式３（療養者名簿）（⑤の場合）'!$BJ39+1&lt;=15,IF(MG$19&gt;='様式３（療養者名簿）（⑤の場合）'!$BJ39,IF(MG$19&lt;='様式３（療養者名簿）（⑤の場合）'!$BK39,1,0),0),0)</f>
        <v>0</v>
      </c>
      <c r="MH34" s="365">
        <f>IF(MH$19-'様式３（療養者名簿）（⑤の場合）'!$BJ39+1&lt;=15,IF(MH$19&gt;='様式３（療養者名簿）（⑤の場合）'!$BJ39,IF(MH$19&lt;='様式３（療養者名簿）（⑤の場合）'!$BK39,1,0),0),0)</f>
        <v>0</v>
      </c>
      <c r="MI34" s="365">
        <f>IF(MI$19-'様式３（療養者名簿）（⑤の場合）'!$BJ39+1&lt;=15,IF(MI$19&gt;='様式３（療養者名簿）（⑤の場合）'!$BJ39,IF(MI$19&lt;='様式３（療養者名簿）（⑤の場合）'!$BK39,1,0),0),0)</f>
        <v>0</v>
      </c>
      <c r="MJ34" s="365">
        <f>IF(MJ$19-'様式３（療養者名簿）（⑤の場合）'!$BJ39+1&lt;=15,IF(MJ$19&gt;='様式３（療養者名簿）（⑤の場合）'!$BJ39,IF(MJ$19&lt;='様式３（療養者名簿）（⑤の場合）'!$BK39,1,0),0),0)</f>
        <v>0</v>
      </c>
      <c r="MK34" s="365">
        <f>IF(MK$19-'様式３（療養者名簿）（⑤の場合）'!$BJ39+1&lt;=15,IF(MK$19&gt;='様式３（療養者名簿）（⑤の場合）'!$BJ39,IF(MK$19&lt;='様式３（療養者名簿）（⑤の場合）'!$BK39,1,0),0),0)</f>
        <v>0</v>
      </c>
      <c r="ML34" s="365">
        <f>IF(ML$19-'様式３（療養者名簿）（⑤の場合）'!$BJ39+1&lt;=15,IF(ML$19&gt;='様式３（療養者名簿）（⑤の場合）'!$BJ39,IF(ML$19&lt;='様式３（療養者名簿）（⑤の場合）'!$BK39,1,0),0),0)</f>
        <v>0</v>
      </c>
      <c r="MM34" s="365">
        <f>IF(MM$19-'様式３（療養者名簿）（⑤の場合）'!$BJ39+1&lt;=15,IF(MM$19&gt;='様式３（療養者名簿）（⑤の場合）'!$BJ39,IF(MM$19&lt;='様式３（療養者名簿）（⑤の場合）'!$BK39,1,0),0),0)</f>
        <v>0</v>
      </c>
      <c r="MN34" s="365">
        <f>IF(MN$19-'様式３（療養者名簿）（⑤の場合）'!$BJ39+1&lt;=15,IF(MN$19&gt;='様式３（療養者名簿）（⑤の場合）'!$BJ39,IF(MN$19&lt;='様式３（療養者名簿）（⑤の場合）'!$BK39,1,0),0),0)</f>
        <v>0</v>
      </c>
      <c r="MO34" s="365">
        <f>IF(MO$19-'様式３（療養者名簿）（⑤の場合）'!$BJ39+1&lt;=15,IF(MO$19&gt;='様式３（療養者名簿）（⑤の場合）'!$BJ39,IF(MO$19&lt;='様式３（療養者名簿）（⑤の場合）'!$BK39,1,0),0),0)</f>
        <v>0</v>
      </c>
      <c r="MP34" s="365">
        <f>IF(MP$19-'様式３（療養者名簿）（⑤の場合）'!$BJ39+1&lt;=15,IF(MP$19&gt;='様式３（療養者名簿）（⑤の場合）'!$BJ39,IF(MP$19&lt;='様式３（療養者名簿）（⑤の場合）'!$BK39,1,0),0),0)</f>
        <v>0</v>
      </c>
      <c r="MQ34" s="365">
        <f>IF(MQ$19-'様式３（療養者名簿）（⑤の場合）'!$BJ39+1&lt;=15,IF(MQ$19&gt;='様式３（療養者名簿）（⑤の場合）'!$BJ39,IF(MQ$19&lt;='様式３（療養者名簿）（⑤の場合）'!$BK39,1,0),0),0)</f>
        <v>0</v>
      </c>
      <c r="MR34" s="365">
        <f>IF(MR$19-'様式３（療養者名簿）（⑤の場合）'!$BJ39+1&lt;=15,IF(MR$19&gt;='様式３（療養者名簿）（⑤の場合）'!$BJ39,IF(MR$19&lt;='様式３（療養者名簿）（⑤の場合）'!$BK39,1,0),0),0)</f>
        <v>0</v>
      </c>
      <c r="MS34" s="365">
        <f>IF(MS$19-'様式３（療養者名簿）（⑤の場合）'!$BJ39+1&lt;=15,IF(MS$19&gt;='様式３（療養者名簿）（⑤の場合）'!$BJ39,IF(MS$19&lt;='様式３（療養者名簿）（⑤の場合）'!$BK39,1,0),0),0)</f>
        <v>0</v>
      </c>
      <c r="MT34" s="365">
        <f>IF(MT$19-'様式３（療養者名簿）（⑤の場合）'!$BJ39+1&lt;=15,IF(MT$19&gt;='様式３（療養者名簿）（⑤の場合）'!$BJ39,IF(MT$19&lt;='様式３（療養者名簿）（⑤の場合）'!$BK39,1,0),0),0)</f>
        <v>0</v>
      </c>
      <c r="MU34" s="365">
        <f>IF(MU$19-'様式３（療養者名簿）（⑤の場合）'!$BJ39+1&lt;=15,IF(MU$19&gt;='様式３（療養者名簿）（⑤の場合）'!$BJ39,IF(MU$19&lt;='様式３（療養者名簿）（⑤の場合）'!$BK39,1,0),0),0)</f>
        <v>0</v>
      </c>
      <c r="MV34" s="365">
        <f>IF(MV$19-'様式３（療養者名簿）（⑤の場合）'!$BJ39+1&lt;=15,IF(MV$19&gt;='様式３（療養者名簿）（⑤の場合）'!$BJ39,IF(MV$19&lt;='様式３（療養者名簿）（⑤の場合）'!$BK39,1,0),0),0)</f>
        <v>0</v>
      </c>
      <c r="MW34" s="365">
        <f>IF(MW$19-'様式３（療養者名簿）（⑤の場合）'!$BJ39+1&lt;=15,IF(MW$19&gt;='様式３（療養者名簿）（⑤の場合）'!$BJ39,IF(MW$19&lt;='様式３（療養者名簿）（⑤の場合）'!$BK39,1,0),0),0)</f>
        <v>0</v>
      </c>
      <c r="MX34" s="365">
        <f>IF(MX$19-'様式３（療養者名簿）（⑤の場合）'!$BJ39+1&lt;=15,IF(MX$19&gt;='様式３（療養者名簿）（⑤の場合）'!$BJ39,IF(MX$19&lt;='様式３（療養者名簿）（⑤の場合）'!$BK39,1,0),0),0)</f>
        <v>0</v>
      </c>
      <c r="MY34" s="365">
        <f>IF(MY$19-'様式３（療養者名簿）（⑤の場合）'!$BJ39+1&lt;=15,IF(MY$19&gt;='様式３（療養者名簿）（⑤の場合）'!$BJ39,IF(MY$19&lt;='様式３（療養者名簿）（⑤の場合）'!$BK39,1,0),0),0)</f>
        <v>0</v>
      </c>
      <c r="MZ34" s="365">
        <f>IF(MZ$19-'様式３（療養者名簿）（⑤の場合）'!$BJ39+1&lt;=15,IF(MZ$19&gt;='様式３（療養者名簿）（⑤の場合）'!$BJ39,IF(MZ$19&lt;='様式３（療養者名簿）（⑤の場合）'!$BK39,1,0),0),0)</f>
        <v>0</v>
      </c>
      <c r="NA34" s="365">
        <f>IF(NA$19-'様式３（療養者名簿）（⑤の場合）'!$BJ39+1&lt;=15,IF(NA$19&gt;='様式３（療養者名簿）（⑤の場合）'!$BJ39,IF(NA$19&lt;='様式３（療養者名簿）（⑤の場合）'!$BK39,1,0),0),0)</f>
        <v>0</v>
      </c>
      <c r="NB34" s="365">
        <f>IF(NB$19-'様式３（療養者名簿）（⑤の場合）'!$BJ39+1&lt;=15,IF(NB$19&gt;='様式３（療養者名簿）（⑤の場合）'!$BJ39,IF(NB$19&lt;='様式３（療養者名簿）（⑤の場合）'!$BK39,1,0),0),0)</f>
        <v>0</v>
      </c>
      <c r="NC34" s="248">
        <f>IF(NC$19-'様式３（療養者名簿）（⑤の場合）'!$BJ39+1&lt;=15,IF(NC$19&gt;='様式３（療養者名簿）（⑤の場合）'!$BJ39,IF(NC$19&lt;='様式３（療養者名簿）（⑤の場合）'!$BK39,1,0),0),0)</f>
        <v>0</v>
      </c>
      <c r="ND34" s="248">
        <f>IF(ND$19-'様式３（療養者名簿）（⑤の場合）'!$BJ39+1&lt;=15,IF(ND$19&gt;='様式３（療養者名簿）（⑤の場合）'!$BJ39,IF(ND$19&lt;='様式３（療養者名簿）（⑤の場合）'!$BK39,1,0),0),0)</f>
        <v>0</v>
      </c>
      <c r="NE34" s="248">
        <f>IF(NE$19-'様式３（療養者名簿）（⑤の場合）'!$BJ39+1&lt;=15,IF(NE$19&gt;='様式３（療養者名簿）（⑤の場合）'!$BJ39,IF(NE$19&lt;='様式３（療養者名簿）（⑤の場合）'!$BK39,1,0),0),0)</f>
        <v>0</v>
      </c>
      <c r="NF34" s="248">
        <f>IF(NF$19-'様式３（療養者名簿）（⑤の場合）'!$BJ39+1&lt;=15,IF(NF$19&gt;='様式３（療養者名簿）（⑤の場合）'!$BJ39,IF(NF$19&lt;='様式３（療養者名簿）（⑤の場合）'!$BK39,1,0),0),0)</f>
        <v>0</v>
      </c>
      <c r="NG34" s="248">
        <f>IF(NG$19-'様式３（療養者名簿）（⑤の場合）'!$BJ39+1&lt;=15,IF(NG$19&gt;='様式３（療養者名簿）（⑤の場合）'!$BJ39,IF(NG$19&lt;='様式３（療養者名簿）（⑤の場合）'!$BK39,1,0),0),0)</f>
        <v>0</v>
      </c>
      <c r="NH34" s="248">
        <f>IF(NH$19-'様式３（療養者名簿）（⑤の場合）'!$BJ39+1&lt;=15,IF(NH$19&gt;='様式３（療養者名簿）（⑤の場合）'!$BJ39,IF(NH$19&lt;='様式３（療養者名簿）（⑤の場合）'!$BK39,1,0),0),0)</f>
        <v>0</v>
      </c>
      <c r="NI34" s="248">
        <f>IF(NI$19-'様式３（療養者名簿）（⑤の場合）'!$BJ39+1&lt;=15,IF(NI$19&gt;='様式３（療養者名簿）（⑤の場合）'!$BJ39,IF(NI$19&lt;='様式３（療養者名簿）（⑤の場合）'!$BK39,1,0),0),0)</f>
        <v>0</v>
      </c>
      <c r="NJ34" s="248">
        <f>IF(NJ$19-'様式３（療養者名簿）（⑤の場合）'!$BJ39+1&lt;=15,IF(NJ$19&gt;='様式３（療養者名簿）（⑤の場合）'!$BJ39,IF(NJ$19&lt;='様式３（療養者名簿）（⑤の場合）'!$BK39,1,0),0),0)</f>
        <v>0</v>
      </c>
      <c r="NK34" s="248">
        <f>IF(NK$19-'様式３（療養者名簿）（⑤の場合）'!$BJ39+1&lt;=15,IF(NK$19&gt;='様式３（療養者名簿）（⑤の場合）'!$BJ39,IF(NK$19&lt;='様式３（療養者名簿）（⑤の場合）'!$BK39,1,0),0),0)</f>
        <v>0</v>
      </c>
      <c r="NL34" s="248">
        <f>IF(NL$19-'様式３（療養者名簿）（⑤の場合）'!$BJ39+1&lt;=15,IF(NL$19&gt;='様式３（療養者名簿）（⑤の場合）'!$BJ39,IF(NL$19&lt;='様式３（療養者名簿）（⑤の場合）'!$BK39,1,0),0),0)</f>
        <v>0</v>
      </c>
      <c r="NM34" s="248">
        <f>IF(NM$19-'様式３（療養者名簿）（⑤の場合）'!$BJ39+1&lt;=15,IF(NM$19&gt;='様式３（療養者名簿）（⑤の場合）'!$BJ39,IF(NM$19&lt;='様式３（療養者名簿）（⑤の場合）'!$BK39,1,0),0),0)</f>
        <v>0</v>
      </c>
      <c r="NN34" s="248">
        <f>IF(NN$19-'様式３（療養者名簿）（⑤の場合）'!$BJ39+1&lt;=15,IF(NN$19&gt;='様式３（療養者名簿）（⑤の場合）'!$BJ39,IF(NN$19&lt;='様式３（療養者名簿）（⑤の場合）'!$BK39,1,0),0),0)</f>
        <v>0</v>
      </c>
      <c r="NO34" s="248">
        <f>IF(NO$19-'様式３（療養者名簿）（⑤の場合）'!$BJ39+1&lt;=15,IF(NO$19&gt;='様式３（療養者名簿）（⑤の場合）'!$BJ39,IF(NO$19&lt;='様式３（療養者名簿）（⑤の場合）'!$BK39,1,0),0),0)</f>
        <v>0</v>
      </c>
      <c r="NP34" s="248">
        <f>IF(NP$19-'様式３（療養者名簿）（⑤の場合）'!$BJ39+1&lt;=15,IF(NP$19&gt;='様式３（療養者名簿）（⑤の場合）'!$BJ39,IF(NP$19&lt;='様式３（療養者名簿）（⑤の場合）'!$BK39,1,0),0),0)</f>
        <v>0</v>
      </c>
      <c r="NQ34" s="248">
        <f>IF(NQ$19-'様式３（療養者名簿）（⑤の場合）'!$BJ39+1&lt;=15,IF(NQ$19&gt;='様式３（療養者名簿）（⑤の場合）'!$BJ39,IF(NQ$19&lt;='様式３（療養者名簿）（⑤の場合）'!$BK39,1,0),0),0)</f>
        <v>0</v>
      </c>
      <c r="NR34" s="248">
        <f>IF(NR$19-'様式３（療養者名簿）（⑤の場合）'!$BJ39+1&lt;=15,IF(NR$19&gt;='様式３（療養者名簿）（⑤の場合）'!$BJ39,IF(NR$19&lt;='様式３（療養者名簿）（⑤の場合）'!$BK39,1,0),0),0)</f>
        <v>0</v>
      </c>
      <c r="NS34" s="248">
        <f>IF(NS$19-'様式３（療養者名簿）（⑤の場合）'!$BJ39+1&lt;=15,IF(NS$19&gt;='様式３（療養者名簿）（⑤の場合）'!$BJ39,IF(NS$19&lt;='様式３（療養者名簿）（⑤の場合）'!$BK39,1,0),0),0)</f>
        <v>0</v>
      </c>
      <c r="NT34" s="248">
        <f>IF(NT$19-'様式３（療養者名簿）（⑤の場合）'!$BJ39+1&lt;=15,IF(NT$19&gt;='様式３（療養者名簿）（⑤の場合）'!$BJ39,IF(NT$19&lt;='様式３（療養者名簿）（⑤の場合）'!$BK39,1,0),0),0)</f>
        <v>0</v>
      </c>
      <c r="NU34" s="248">
        <f>IF(NU$19-'様式３（療養者名簿）（⑤の場合）'!$BJ39+1&lt;=15,IF(NU$19&gt;='様式３（療養者名簿）（⑤の場合）'!$BJ39,IF(NU$19&lt;='様式３（療養者名簿）（⑤の場合）'!$BK39,1,0),0),0)</f>
        <v>0</v>
      </c>
      <c r="NV34" s="248">
        <f>IF(NV$19-'様式３（療養者名簿）（⑤の場合）'!$BJ39+1&lt;=15,IF(NV$19&gt;='様式３（療養者名簿）（⑤の場合）'!$BJ39,IF(NV$19&lt;='様式３（療養者名簿）（⑤の場合）'!$BK39,1,0),0),0)</f>
        <v>0</v>
      </c>
      <c r="NW34" s="248">
        <f>IF(NW$19-'様式３（療養者名簿）（⑤の場合）'!$BJ39+1&lt;=15,IF(NW$19&gt;='様式３（療養者名簿）（⑤の場合）'!$BJ39,IF(NW$19&lt;='様式３（療養者名簿）（⑤の場合）'!$BK39,1,0),0),0)</f>
        <v>0</v>
      </c>
      <c r="NX34" s="248">
        <f>IF(NX$19-'様式３（療養者名簿）（⑤の場合）'!$BJ39+1&lt;=15,IF(NX$19&gt;='様式３（療養者名簿）（⑤の場合）'!$BJ39,IF(NX$19&lt;='様式３（療養者名簿）（⑤の場合）'!$BK39,1,0),0),0)</f>
        <v>0</v>
      </c>
      <c r="NY34" s="248">
        <f>IF(NY$19-'様式３（療養者名簿）（⑤の場合）'!$BJ39+1&lt;=15,IF(NY$19&gt;='様式３（療養者名簿）（⑤の場合）'!$BJ39,IF(NY$19&lt;='様式３（療養者名簿）（⑤の場合）'!$BK39,1,0),0),0)</f>
        <v>0</v>
      </c>
      <c r="NZ34" s="248">
        <f>IF(NZ$19-'様式３（療養者名簿）（⑤の場合）'!$BJ39+1&lt;=15,IF(NZ$19&gt;='様式３（療養者名簿）（⑤の場合）'!$BJ39,IF(NZ$19&lt;='様式３（療養者名簿）（⑤の場合）'!$BK39,1,0),0),0)</f>
        <v>0</v>
      </c>
      <c r="OA34" s="248">
        <f>IF(OA$19-'様式３（療養者名簿）（⑤の場合）'!$BJ39+1&lt;=15,IF(OA$19&gt;='様式３（療養者名簿）（⑤の場合）'!$BJ39,IF(OA$19&lt;='様式３（療養者名簿）（⑤の場合）'!$BK39,1,0),0),0)</f>
        <v>0</v>
      </c>
      <c r="OB34" s="248">
        <f>IF(OB$19-'様式３（療養者名簿）（⑤の場合）'!$BJ39+1&lt;=15,IF(OB$19&gt;='様式３（療養者名簿）（⑤の場合）'!$BJ39,IF(OB$19&lt;='様式３（療養者名簿）（⑤の場合）'!$BK39,1,0),0),0)</f>
        <v>0</v>
      </c>
      <c r="OC34" s="248">
        <f>IF(OC$19-'様式３（療養者名簿）（⑤の場合）'!$BJ39+1&lt;=15,IF(OC$19&gt;='様式３（療養者名簿）（⑤の場合）'!$BJ39,IF(OC$19&lt;='様式３（療養者名簿）（⑤の場合）'!$BK39,1,0),0),0)</f>
        <v>0</v>
      </c>
      <c r="OD34" s="248">
        <f>IF(OD$19-'様式３（療養者名簿）（⑤の場合）'!$BJ39+1&lt;=15,IF(OD$19&gt;='様式３（療養者名簿）（⑤の場合）'!$BJ39,IF(OD$19&lt;='様式３（療養者名簿）（⑤の場合）'!$BK39,1,0),0),0)</f>
        <v>0</v>
      </c>
      <c r="OE34" s="248">
        <f>IF(OE$19-'様式３（療養者名簿）（⑤の場合）'!$BJ39+1&lt;=15,IF(OE$19&gt;='様式３（療養者名簿）（⑤の場合）'!$BJ39,IF(OE$19&lt;='様式３（療養者名簿）（⑤の場合）'!$BK39,1,0),0),0)</f>
        <v>0</v>
      </c>
      <c r="OF34" s="248">
        <f>IF(OF$19-'様式３（療養者名簿）（⑤の場合）'!$BJ39+1&lt;=15,IF(OF$19&gt;='様式３（療養者名簿）（⑤の場合）'!$BJ39,IF(OF$19&lt;='様式３（療養者名簿）（⑤の場合）'!$BK39,1,0),0),0)</f>
        <v>0</v>
      </c>
      <c r="OG34" s="248">
        <f>IF(OG$19-'様式３（療養者名簿）（⑤の場合）'!$BJ39+1&lt;=15,IF(OG$19&gt;='様式３（療養者名簿）（⑤の場合）'!$BJ39,IF(OG$19&lt;='様式３（療養者名簿）（⑤の場合）'!$BK39,1,0),0),0)</f>
        <v>0</v>
      </c>
      <c r="OH34" s="248">
        <f>IF(OH$19-'様式３（療養者名簿）（⑤の場合）'!$BJ39+1&lt;=15,IF(OH$19&gt;='様式３（療養者名簿）（⑤の場合）'!$BJ39,IF(OH$19&lt;='様式３（療養者名簿）（⑤の場合）'!$BK39,1,0),0),0)</f>
        <v>0</v>
      </c>
      <c r="OI34" s="248">
        <f>IF(OI$19-'様式３（療養者名簿）（⑤の場合）'!$BJ39+1&lt;=15,IF(OI$19&gt;='様式３（療養者名簿）（⑤の場合）'!$BJ39,IF(OI$19&lt;='様式３（療養者名簿）（⑤の場合）'!$BK39,1,0),0),0)</f>
        <v>0</v>
      </c>
      <c r="OJ34" s="248">
        <f>IF(OJ$19-'様式３（療養者名簿）（⑤の場合）'!$BJ39+1&lt;=15,IF(OJ$19&gt;='様式３（療養者名簿）（⑤の場合）'!$BJ39,IF(OJ$19&lt;='様式３（療養者名簿）（⑤の場合）'!$BK39,1,0),0),0)</f>
        <v>0</v>
      </c>
      <c r="OK34" s="248">
        <f>IF(OK$19-'様式３（療養者名簿）（⑤の場合）'!$BJ39+1&lt;=15,IF(OK$19&gt;='様式３（療養者名簿）（⑤の場合）'!$BJ39,IF(OK$19&lt;='様式３（療養者名簿）（⑤の場合）'!$BK39,1,0),0),0)</f>
        <v>0</v>
      </c>
      <c r="OL34" s="248">
        <f>IF(OL$19-'様式３（療養者名簿）（⑤の場合）'!$BJ39+1&lt;=15,IF(OL$19&gt;='様式３（療養者名簿）（⑤の場合）'!$BJ39,IF(OL$19&lt;='様式３（療養者名簿）（⑤の場合）'!$BK39,1,0),0),0)</f>
        <v>0</v>
      </c>
      <c r="OM34" s="248">
        <f>IF(OM$19-'様式３（療養者名簿）（⑤の場合）'!$BJ39+1&lt;=15,IF(OM$19&gt;='様式３（療養者名簿）（⑤の場合）'!$BJ39,IF(OM$19&lt;='様式３（療養者名簿）（⑤の場合）'!$BK39,1,0),0),0)</f>
        <v>0</v>
      </c>
      <c r="ON34" s="248">
        <f>IF(ON$19-'様式３（療養者名簿）（⑤の場合）'!$BJ39+1&lt;=15,IF(ON$19&gt;='様式３（療養者名簿）（⑤の場合）'!$BJ39,IF(ON$19&lt;='様式３（療養者名簿）（⑤の場合）'!$BK39,1,0),0),0)</f>
        <v>0</v>
      </c>
      <c r="OO34" s="248">
        <f>IF(OO$19-'様式３（療養者名簿）（⑤の場合）'!$BJ39+1&lt;=15,IF(OO$19&gt;='様式３（療養者名簿）（⑤の場合）'!$BJ39,IF(OO$19&lt;='様式３（療養者名簿）（⑤の場合）'!$BK39,1,0),0),0)</f>
        <v>0</v>
      </c>
      <c r="OP34" s="248">
        <f>IF(OP$19-'様式３（療養者名簿）（⑤の場合）'!$BJ39+1&lt;=15,IF(OP$19&gt;='様式３（療養者名簿）（⑤の場合）'!$BJ39,IF(OP$19&lt;='様式３（療養者名簿）（⑤の場合）'!$BK39,1,0),0),0)</f>
        <v>0</v>
      </c>
      <c r="OQ34" s="248">
        <f>IF(OQ$19-'様式３（療養者名簿）（⑤の場合）'!$BJ39+1&lt;=15,IF(OQ$19&gt;='様式３（療養者名簿）（⑤の場合）'!$BJ39,IF(OQ$19&lt;='様式３（療養者名簿）（⑤の場合）'!$BK39,1,0),0),0)</f>
        <v>0</v>
      </c>
      <c r="OR34" s="248">
        <f>IF(OR$19-'様式３（療養者名簿）（⑤の場合）'!$BJ39+1&lt;=15,IF(OR$19&gt;='様式３（療養者名簿）（⑤の場合）'!$BJ39,IF(OR$19&lt;='様式３（療養者名簿）（⑤の場合）'!$BK39,1,0),0),0)</f>
        <v>0</v>
      </c>
      <c r="OS34" s="248">
        <f>IF(OS$19-'様式３（療養者名簿）（⑤の場合）'!$BJ39+1&lt;=15,IF(OS$19&gt;='様式３（療養者名簿）（⑤の場合）'!$BJ39,IF(OS$19&lt;='様式３（療養者名簿）（⑤の場合）'!$BK39,1,0),0),0)</f>
        <v>0</v>
      </c>
      <c r="OT34" s="248">
        <f>IF(OT$19-'様式３（療養者名簿）（⑤の場合）'!$BJ39+1&lt;=15,IF(OT$19&gt;='様式３（療養者名簿）（⑤の場合）'!$BJ39,IF(OT$19&lt;='様式３（療養者名簿）（⑤の場合）'!$BK39,1,0),0),0)</f>
        <v>0</v>
      </c>
      <c r="OU34" s="248">
        <f>IF(OU$19-'様式３（療養者名簿）（⑤の場合）'!$BJ39+1&lt;=15,IF(OU$19&gt;='様式３（療養者名簿）（⑤の場合）'!$BJ39,IF(OU$19&lt;='様式３（療養者名簿）（⑤の場合）'!$BK39,1,0),0),0)</f>
        <v>0</v>
      </c>
      <c r="OV34" s="248">
        <f>IF(OV$19-'様式３（療養者名簿）（⑤の場合）'!$BJ39+1&lt;=15,IF(OV$19&gt;='様式３（療養者名簿）（⑤の場合）'!$BJ39,IF(OV$19&lt;='様式３（療養者名簿）（⑤の場合）'!$BK39,1,0),0),0)</f>
        <v>0</v>
      </c>
      <c r="OW34" s="248">
        <f>IF(OW$19-'様式３（療養者名簿）（⑤の場合）'!$BJ39+1&lt;=15,IF(OW$19&gt;='様式３（療養者名簿）（⑤の場合）'!$BJ39,IF(OW$19&lt;='様式３（療養者名簿）（⑤の場合）'!$BK39,1,0),0),0)</f>
        <v>0</v>
      </c>
      <c r="OX34" s="248">
        <f>IF(OX$19-'様式３（療養者名簿）（⑤の場合）'!$BJ39+1&lt;=15,IF(OX$19&gt;='様式３（療養者名簿）（⑤の場合）'!$BJ39,IF(OX$19&lt;='様式３（療養者名簿）（⑤の場合）'!$BK39,1,0),0),0)</f>
        <v>0</v>
      </c>
      <c r="OY34" s="248">
        <f>IF(OY$19-'様式３（療養者名簿）（⑤の場合）'!$BJ39+1&lt;=15,IF(OY$19&gt;='様式３（療養者名簿）（⑤の場合）'!$BJ39,IF(OY$19&lt;='様式３（療養者名簿）（⑤の場合）'!$BK39,1,0),0),0)</f>
        <v>0</v>
      </c>
      <c r="OZ34" s="248">
        <f>IF(OZ$19-'様式３（療養者名簿）（⑤の場合）'!$BJ39+1&lt;=15,IF(OZ$19&gt;='様式３（療養者名簿）（⑤の場合）'!$BJ39,IF(OZ$19&lt;='様式３（療養者名簿）（⑤の場合）'!$BK39,1,0),0),0)</f>
        <v>0</v>
      </c>
      <c r="PA34" s="248">
        <f>IF(PA$19-'様式３（療養者名簿）（⑤の場合）'!$BJ39+1&lt;=15,IF(PA$19&gt;='様式３（療養者名簿）（⑤の場合）'!$BJ39,IF(PA$19&lt;='様式３（療養者名簿）（⑤の場合）'!$BK39,1,0),0),0)</f>
        <v>0</v>
      </c>
      <c r="PB34" s="248">
        <f>IF(PB$19-'様式３（療養者名簿）（⑤の場合）'!$BJ39+1&lt;=15,IF(PB$19&gt;='様式３（療養者名簿）（⑤の場合）'!$BJ39,IF(PB$19&lt;='様式３（療養者名簿）（⑤の場合）'!$BK39,1,0),0),0)</f>
        <v>0</v>
      </c>
      <c r="PC34" s="248">
        <f>IF(PC$19-'様式３（療養者名簿）（⑤の場合）'!$BJ39+1&lt;=15,IF(PC$19&gt;='様式３（療養者名簿）（⑤の場合）'!$BJ39,IF(PC$19&lt;='様式３（療養者名簿）（⑤の場合）'!$BK39,1,0),0),0)</f>
        <v>0</v>
      </c>
      <c r="PD34" s="248">
        <f>IF(PD$19-'様式３（療養者名簿）（⑤の場合）'!$BJ39+1&lt;=15,IF(PD$19&gt;='様式３（療養者名簿）（⑤の場合）'!$BJ39,IF(PD$19&lt;='様式３（療養者名簿）（⑤の場合）'!$BK39,1,0),0),0)</f>
        <v>0</v>
      </c>
      <c r="PE34" s="248">
        <f>IF(PE$19-'様式３（療養者名簿）（⑤の場合）'!$BJ39+1&lt;=15,IF(PE$19&gt;='様式３（療養者名簿）（⑤の場合）'!$BJ39,IF(PE$19&lt;='様式３（療養者名簿）（⑤の場合）'!$BK39,1,0),0),0)</f>
        <v>0</v>
      </c>
      <c r="PF34" s="248">
        <f>IF(PF$19-'様式３（療養者名簿）（⑤の場合）'!$BJ39+1&lt;=15,IF(PF$19&gt;='様式３（療養者名簿）（⑤の場合）'!$BJ39,IF(PF$19&lt;='様式３（療養者名簿）（⑤の場合）'!$BK39,1,0),0),0)</f>
        <v>0</v>
      </c>
      <c r="PG34" s="248">
        <f>IF(PG$19-'様式３（療養者名簿）（⑤の場合）'!$BJ39+1&lt;=15,IF(PG$19&gt;='様式３（療養者名簿）（⑤の場合）'!$BJ39,IF(PG$19&lt;='様式３（療養者名簿）（⑤の場合）'!$BK39,1,0),0),0)</f>
        <v>0</v>
      </c>
      <c r="PH34" s="248">
        <f>IF(PH$19-'様式３（療養者名簿）（⑤の場合）'!$BJ39+1&lt;=15,IF(PH$19&gt;='様式３（療養者名簿）（⑤の場合）'!$BJ39,IF(PH$19&lt;='様式３（療養者名簿）（⑤の場合）'!$BK39,1,0),0),0)</f>
        <v>0</v>
      </c>
      <c r="PI34" s="248">
        <f>IF(PI$19-'様式３（療養者名簿）（⑤の場合）'!$BJ39+1&lt;=15,IF(PI$19&gt;='様式３（療養者名簿）（⑤の場合）'!$BJ39,IF(PI$19&lt;='様式３（療養者名簿）（⑤の場合）'!$BK39,1,0),0),0)</f>
        <v>0</v>
      </c>
      <c r="PJ34" s="248">
        <f>IF(PJ$19-'様式３（療養者名簿）（⑤の場合）'!$BJ39+1&lt;=15,IF(PJ$19&gt;='様式３（療養者名簿）（⑤の場合）'!$BJ39,IF(PJ$19&lt;='様式３（療養者名簿）（⑤の場合）'!$BK39,1,0),0),0)</f>
        <v>0</v>
      </c>
      <c r="PK34" s="248">
        <f>IF(PK$19-'様式３（療養者名簿）（⑤の場合）'!$BJ39+1&lt;=15,IF(PK$19&gt;='様式３（療養者名簿）（⑤の場合）'!$BJ39,IF(PK$19&lt;='様式３（療養者名簿）（⑤の場合）'!$BK39,1,0),0),0)</f>
        <v>0</v>
      </c>
      <c r="PL34" s="248">
        <f>IF(PL$19-'様式３（療養者名簿）（⑤の場合）'!$BJ39+1&lt;=15,IF(PL$19&gt;='様式３（療養者名簿）（⑤の場合）'!$BJ39,IF(PL$19&lt;='様式３（療養者名簿）（⑤の場合）'!$BK39,1,0),0),0)</f>
        <v>0</v>
      </c>
      <c r="PM34" s="248">
        <f>IF(PM$19-'様式３（療養者名簿）（⑤の場合）'!$BJ39+1&lt;=15,IF(PM$19&gt;='様式３（療養者名簿）（⑤の場合）'!$BJ39,IF(PM$19&lt;='様式３（療養者名簿）（⑤の場合）'!$BK39,1,0),0),0)</f>
        <v>0</v>
      </c>
      <c r="PN34" s="248">
        <f>IF(PN$19-'様式３（療養者名簿）（⑤の場合）'!$BJ39+1&lt;=15,IF(PN$19&gt;='様式３（療養者名簿）（⑤の場合）'!$BJ39,IF(PN$19&lt;='様式３（療養者名簿）（⑤の場合）'!$BK39,1,0),0),0)</f>
        <v>0</v>
      </c>
      <c r="PO34" s="248">
        <f>IF(PO$19-'様式３（療養者名簿）（⑤の場合）'!$BJ39+1&lt;=15,IF(PO$19&gt;='様式３（療養者名簿）（⑤の場合）'!$BJ39,IF(PO$19&lt;='様式３（療養者名簿）（⑤の場合）'!$BK39,1,0),0),0)</f>
        <v>0</v>
      </c>
      <c r="PP34" s="248">
        <f>IF(PP$19-'様式３（療養者名簿）（⑤の場合）'!$BJ39+1&lt;=15,IF(PP$19&gt;='様式３（療養者名簿）（⑤の場合）'!$BJ39,IF(PP$19&lt;='様式３（療養者名簿）（⑤の場合）'!$BK39,1,0),0),0)</f>
        <v>0</v>
      </c>
      <c r="PQ34" s="248">
        <f>IF(PQ$19-'様式３（療養者名簿）（⑤の場合）'!$BJ39+1&lt;=15,IF(PQ$19&gt;='様式３（療養者名簿）（⑤の場合）'!$BJ39,IF(PQ$19&lt;='様式３（療養者名簿）（⑤の場合）'!$BK39,1,0),0),0)</f>
        <v>0</v>
      </c>
      <c r="PR34" s="248">
        <f>IF(PR$19-'様式３（療養者名簿）（⑤の場合）'!$BJ39+1&lt;=15,IF(PR$19&gt;='様式３（療養者名簿）（⑤の場合）'!$BJ39,IF(PR$19&lt;='様式３（療養者名簿）（⑤の場合）'!$BK39,1,0),0),0)</f>
        <v>0</v>
      </c>
      <c r="PS34" s="248">
        <f>IF(PS$19-'様式３（療養者名簿）（⑤の場合）'!$BJ39+1&lt;=15,IF(PS$19&gt;='様式３（療養者名簿）（⑤の場合）'!$BJ39,IF(PS$19&lt;='様式３（療養者名簿）（⑤の場合）'!$BK39,1,0),0),0)</f>
        <v>0</v>
      </c>
      <c r="PT34" s="248">
        <f>IF(PT$19-'様式３（療養者名簿）（⑤の場合）'!$BJ39+1&lt;=15,IF(PT$19&gt;='様式３（療養者名簿）（⑤の場合）'!$BJ39,IF(PT$19&lt;='様式３（療養者名簿）（⑤の場合）'!$BK39,1,0),0),0)</f>
        <v>0</v>
      </c>
      <c r="PU34" s="248">
        <f>IF(PU$19-'様式３（療養者名簿）（⑤の場合）'!$BJ39+1&lt;=15,IF(PU$19&gt;='様式３（療養者名簿）（⑤の場合）'!$BJ39,IF(PU$19&lt;='様式３（療養者名簿）（⑤の場合）'!$BK39,1,0),0),0)</f>
        <v>0</v>
      </c>
      <c r="PV34" s="248">
        <f>IF(PV$19-'様式３（療養者名簿）（⑤の場合）'!$BJ39+1&lt;=15,IF(PV$19&gt;='様式３（療養者名簿）（⑤の場合）'!$BJ39,IF(PV$19&lt;='様式３（療養者名簿）（⑤の場合）'!$BK39,1,0),0),0)</f>
        <v>0</v>
      </c>
      <c r="PW34" s="248">
        <f>IF(PW$19-'様式３（療養者名簿）（⑤の場合）'!$BJ39+1&lt;=15,IF(PW$19&gt;='様式３（療養者名簿）（⑤の場合）'!$BJ39,IF(PW$19&lt;='様式３（療養者名簿）（⑤の場合）'!$BK39,1,0),0),0)</f>
        <v>0</v>
      </c>
      <c r="PX34" s="248">
        <f>IF(PX$19-'様式３（療養者名簿）（⑤の場合）'!$BJ39+1&lt;=15,IF(PX$19&gt;='様式３（療養者名簿）（⑤の場合）'!$BJ39,IF(PX$19&lt;='様式３（療養者名簿）（⑤の場合）'!$BK39,1,0),0),0)</f>
        <v>0</v>
      </c>
      <c r="PY34" s="248">
        <f>IF(PY$19-'様式３（療養者名簿）（⑤の場合）'!$BJ39+1&lt;=15,IF(PY$19&gt;='様式３（療養者名簿）（⑤の場合）'!$BJ39,IF(PY$19&lt;='様式３（療養者名簿）（⑤の場合）'!$BK39,1,0),0),0)</f>
        <v>0</v>
      </c>
      <c r="PZ34" s="248">
        <f>IF(PZ$19-'様式３（療養者名簿）（⑤の場合）'!$BJ39+1&lt;=15,IF(PZ$19&gt;='様式３（療養者名簿）（⑤の場合）'!$BJ39,IF(PZ$19&lt;='様式３（療養者名簿）（⑤の場合）'!$BK39,1,0),0),0)</f>
        <v>0</v>
      </c>
      <c r="QA34" s="248">
        <f>IF(QA$19-'様式３（療養者名簿）（⑤の場合）'!$BJ39+1&lt;=15,IF(QA$19&gt;='様式３（療養者名簿）（⑤の場合）'!$BJ39,IF(QA$19&lt;='様式３（療養者名簿）（⑤の場合）'!$BK39,1,0),0),0)</f>
        <v>0</v>
      </c>
      <c r="QB34" s="248">
        <f>IF(QB$19-'様式３（療養者名簿）（⑤の場合）'!$BJ39+1&lt;=15,IF(QB$19&gt;='様式３（療養者名簿）（⑤の場合）'!$BJ39,IF(QB$19&lt;='様式３（療養者名簿）（⑤の場合）'!$BK39,1,0),0),0)</f>
        <v>0</v>
      </c>
      <c r="QC34" s="248">
        <f>IF(QC$19-'様式３（療養者名簿）（⑤の場合）'!$BJ39+1&lt;=15,IF(QC$19&gt;='様式３（療養者名簿）（⑤の場合）'!$BJ39,IF(QC$19&lt;='様式３（療養者名簿）（⑤の場合）'!$BK39,1,0),0),0)</f>
        <v>0</v>
      </c>
      <c r="QD34" s="248">
        <f>IF(QD$19-'様式３（療養者名簿）（⑤の場合）'!$BJ39+1&lt;=15,IF(QD$19&gt;='様式３（療養者名簿）（⑤の場合）'!$BJ39,IF(QD$19&lt;='様式３（療養者名簿）（⑤の場合）'!$BK39,1,0),0),0)</f>
        <v>0</v>
      </c>
      <c r="QE34" s="248">
        <f>IF(QE$19-'様式３（療養者名簿）（⑤の場合）'!$BJ39+1&lt;=15,IF(QE$19&gt;='様式３（療養者名簿）（⑤の場合）'!$BJ39,IF(QE$19&lt;='様式３（療養者名簿）（⑤の場合）'!$BK39,1,0),0),0)</f>
        <v>0</v>
      </c>
      <c r="QF34" s="248">
        <f>IF(QF$19-'様式３（療養者名簿）（⑤の場合）'!$BJ39+1&lt;=15,IF(QF$19&gt;='様式３（療養者名簿）（⑤の場合）'!$BJ39,IF(QF$19&lt;='様式３（療養者名簿）（⑤の場合）'!$BK39,1,0),0),0)</f>
        <v>0</v>
      </c>
      <c r="QG34" s="248">
        <f>IF(QG$19-'様式３（療養者名簿）（⑤の場合）'!$BJ39+1&lt;=15,IF(QG$19&gt;='様式３（療養者名簿）（⑤の場合）'!$BJ39,IF(QG$19&lt;='様式３（療養者名簿）（⑤の場合）'!$BK39,1,0),0),0)</f>
        <v>0</v>
      </c>
      <c r="QH34" s="248">
        <f>IF(QH$19-'様式３（療養者名簿）（⑤の場合）'!$BJ39+1&lt;=15,IF(QH$19&gt;='様式３（療養者名簿）（⑤の場合）'!$BJ39,IF(QH$19&lt;='様式３（療養者名簿）（⑤の場合）'!$BK39,1,0),0),0)</f>
        <v>0</v>
      </c>
      <c r="QI34" s="248">
        <f>IF(QI$19-'様式３（療養者名簿）（⑤の場合）'!$BJ39+1&lt;=15,IF(QI$19&gt;='様式３（療養者名簿）（⑤の場合）'!$BJ39,IF(QI$19&lt;='様式３（療養者名簿）（⑤の場合）'!$BK39,1,0),0),0)</f>
        <v>0</v>
      </c>
      <c r="QJ34" s="248">
        <f>IF(QJ$19-'様式３（療養者名簿）（⑤の場合）'!$BJ39+1&lt;=15,IF(QJ$19&gt;='様式３（療養者名簿）（⑤の場合）'!$BJ39,IF(QJ$19&lt;='様式３（療養者名簿）（⑤の場合）'!$BK39,1,0),0),0)</f>
        <v>0</v>
      </c>
      <c r="QK34" s="248">
        <f>IF(QK$19-'様式３（療養者名簿）（⑤の場合）'!$BJ39+1&lt;=15,IF(QK$19&gt;='様式３（療養者名簿）（⑤の場合）'!$BJ39,IF(QK$19&lt;='様式３（療養者名簿）（⑤の場合）'!$BK39,1,0),0),0)</f>
        <v>0</v>
      </c>
      <c r="QL34" s="248">
        <f>IF(QL$19-'様式３（療養者名簿）（⑤の場合）'!$BJ39+1&lt;=15,IF(QL$19&gt;='様式３（療養者名簿）（⑤の場合）'!$BJ39,IF(QL$19&lt;='様式３（療養者名簿）（⑤の場合）'!$BK39,1,0),0),0)</f>
        <v>0</v>
      </c>
      <c r="QM34" s="248">
        <f>IF(QM$19-'様式３（療養者名簿）（⑤の場合）'!$BJ39+1&lt;=15,IF(QM$19&gt;='様式３（療養者名簿）（⑤の場合）'!$BJ39,IF(QM$19&lt;='様式３（療養者名簿）（⑤の場合）'!$BK39,1,0),0),0)</f>
        <v>0</v>
      </c>
      <c r="QN34" s="248">
        <f>IF(QN$19-'様式３（療養者名簿）（⑤の場合）'!$BJ39+1&lt;=15,IF(QN$19&gt;='様式３（療養者名簿）（⑤の場合）'!$BJ39,IF(QN$19&lt;='様式３（療養者名簿）（⑤の場合）'!$BK39,1,0),0),0)</f>
        <v>0</v>
      </c>
      <c r="QO34" s="248">
        <f>IF(QO$19-'様式３（療養者名簿）（⑤の場合）'!$BJ39+1&lt;=15,IF(QO$19&gt;='様式３（療養者名簿）（⑤の場合）'!$BJ39,IF(QO$19&lt;='様式３（療養者名簿）（⑤の場合）'!$BK39,1,0),0),0)</f>
        <v>0</v>
      </c>
      <c r="QP34" s="248">
        <f>IF(QP$19-'様式３（療養者名簿）（⑤の場合）'!$BJ39+1&lt;=15,IF(QP$19&gt;='様式３（療養者名簿）（⑤の場合）'!$BJ39,IF(QP$19&lt;='様式３（療養者名簿）（⑤の場合）'!$BK39,1,0),0),0)</f>
        <v>0</v>
      </c>
      <c r="QQ34" s="248">
        <f>IF(QQ$19-'様式３（療養者名簿）（⑤の場合）'!$BJ39+1&lt;=15,IF(QQ$19&gt;='様式３（療養者名簿）（⑤の場合）'!$BJ39,IF(QQ$19&lt;='様式３（療養者名簿）（⑤の場合）'!$BK39,1,0),0),0)</f>
        <v>0</v>
      </c>
      <c r="QR34" s="248">
        <f>IF(QR$19-'様式３（療養者名簿）（⑤の場合）'!$BJ39+1&lt;=15,IF(QR$19&gt;='様式３（療養者名簿）（⑤の場合）'!$BJ39,IF(QR$19&lt;='様式３（療養者名簿）（⑤の場合）'!$BK39,1,0),0),0)</f>
        <v>0</v>
      </c>
      <c r="QS34" s="248">
        <f>IF(QS$19-'様式３（療養者名簿）（⑤の場合）'!$BJ39+1&lt;=15,IF(QS$19&gt;='様式３（療養者名簿）（⑤の場合）'!$BJ39,IF(QS$19&lt;='様式３（療養者名簿）（⑤の場合）'!$BK39,1,0),0),0)</f>
        <v>0</v>
      </c>
      <c r="QT34" s="248">
        <f>IF(QT$19-'様式３（療養者名簿）（⑤の場合）'!$BJ39+1&lt;=15,IF(QT$19&gt;='様式３（療養者名簿）（⑤の場合）'!$BJ39,IF(QT$19&lt;='様式３（療養者名簿）（⑤の場合）'!$BK39,1,0),0),0)</f>
        <v>0</v>
      </c>
      <c r="QU34" s="248">
        <f>IF(QU$19-'様式３（療養者名簿）（⑤の場合）'!$BJ39+1&lt;=15,IF(QU$19&gt;='様式３（療養者名簿）（⑤の場合）'!$BJ39,IF(QU$19&lt;='様式３（療養者名簿）（⑤の場合）'!$BK39,1,0),0),0)</f>
        <v>0</v>
      </c>
      <c r="QV34" s="248">
        <f>IF(QV$19-'様式３（療養者名簿）（⑤の場合）'!$BJ39+1&lt;=15,IF(QV$19&gt;='様式３（療養者名簿）（⑤の場合）'!$BJ39,IF(QV$19&lt;='様式３（療養者名簿）（⑤の場合）'!$BK39,1,0),0),0)</f>
        <v>0</v>
      </c>
      <c r="QW34" s="248">
        <f>IF(QW$19-'様式３（療養者名簿）（⑤の場合）'!$BJ39+1&lt;=15,IF(QW$19&gt;='様式３（療養者名簿）（⑤の場合）'!$BJ39,IF(QW$19&lt;='様式３（療養者名簿）（⑤の場合）'!$BK39,1,0),0),0)</f>
        <v>0</v>
      </c>
      <c r="QX34" s="248">
        <f>IF(QX$19-'様式３（療養者名簿）（⑤の場合）'!$BJ39+1&lt;=15,IF(QX$19&gt;='様式３（療養者名簿）（⑤の場合）'!$BJ39,IF(QX$19&lt;='様式３（療養者名簿）（⑤の場合）'!$BK39,1,0),0),0)</f>
        <v>0</v>
      </c>
      <c r="QY34" s="248">
        <f>IF(QY$19-'様式３（療養者名簿）（⑤の場合）'!$BJ39+1&lt;=15,IF(QY$19&gt;='様式３（療養者名簿）（⑤の場合）'!$BJ39,IF(QY$19&lt;='様式３（療養者名簿）（⑤の場合）'!$BK39,1,0),0),0)</f>
        <v>0</v>
      </c>
      <c r="QZ34" s="248">
        <f>IF(QZ$19-'様式３（療養者名簿）（⑤の場合）'!$BJ39+1&lt;=15,IF(QZ$19&gt;='様式３（療養者名簿）（⑤の場合）'!$BJ39,IF(QZ$19&lt;='様式３（療養者名簿）（⑤の場合）'!$BK39,1,0),0),0)</f>
        <v>0</v>
      </c>
      <c r="RA34" s="248">
        <f>IF(RA$19-'様式３（療養者名簿）（⑤の場合）'!$BJ39+1&lt;=15,IF(RA$19&gt;='様式３（療養者名簿）（⑤の場合）'!$BJ39,IF(RA$19&lt;='様式３（療養者名簿）（⑤の場合）'!$BK39,1,0),0),0)</f>
        <v>0</v>
      </c>
      <c r="RB34" s="248">
        <f>IF(RB$19-'様式３（療養者名簿）（⑤の場合）'!$BJ39+1&lt;=15,IF(RB$19&gt;='様式３（療養者名簿）（⑤の場合）'!$BJ39,IF(RB$19&lt;='様式３（療養者名簿）（⑤の場合）'!$BK39,1,0),0),0)</f>
        <v>0</v>
      </c>
      <c r="RC34" s="248">
        <f>IF(RC$19-'様式３（療養者名簿）（⑤の場合）'!$BJ39+1&lt;=15,IF(RC$19&gt;='様式３（療養者名簿）（⑤の場合）'!$BJ39,IF(RC$19&lt;='様式３（療養者名簿）（⑤の場合）'!$BK39,1,0),0),0)</f>
        <v>0</v>
      </c>
      <c r="RD34" s="248">
        <f>IF(RD$19-'様式３（療養者名簿）（⑤の場合）'!$BJ39+1&lt;=15,IF(RD$19&gt;='様式３（療養者名簿）（⑤の場合）'!$BJ39,IF(RD$19&lt;='様式３（療養者名簿）（⑤の場合）'!$BK39,1,0),0),0)</f>
        <v>0</v>
      </c>
      <c r="RE34" s="248">
        <f>IF(RE$19-'様式３（療養者名簿）（⑤の場合）'!$BJ39+1&lt;=15,IF(RE$19&gt;='様式３（療養者名簿）（⑤の場合）'!$BJ39,IF(RE$19&lt;='様式３（療養者名簿）（⑤の場合）'!$BK39,1,0),0),0)</f>
        <v>0</v>
      </c>
      <c r="RF34" s="248">
        <f>IF(RF$19-'様式３（療養者名簿）（⑤の場合）'!$BJ39+1&lt;=15,IF(RF$19&gt;='様式３（療養者名簿）（⑤の場合）'!$BJ39,IF(RF$19&lt;='様式３（療養者名簿）（⑤の場合）'!$BK39,1,0),0),0)</f>
        <v>0</v>
      </c>
      <c r="RG34" s="248">
        <f>IF(RG$19-'様式３（療養者名簿）（⑤の場合）'!$BJ39+1&lt;=15,IF(RG$19&gt;='様式３（療養者名簿）（⑤の場合）'!$BJ39,IF(RG$19&lt;='様式３（療養者名簿）（⑤の場合）'!$BK39,1,0),0),0)</f>
        <v>0</v>
      </c>
      <c r="RH34" s="248">
        <f>IF(RH$19-'様式３（療養者名簿）（⑤の場合）'!$BJ39+1&lt;=15,IF(RH$19&gt;='様式３（療養者名簿）（⑤の場合）'!$BJ39,IF(RH$19&lt;='様式３（療養者名簿）（⑤の場合）'!$BK39,1,0),0),0)</f>
        <v>0</v>
      </c>
      <c r="RI34" s="248">
        <f>IF(RI$19-'様式３（療養者名簿）（⑤の場合）'!$BJ39+1&lt;=15,IF(RI$19&gt;='様式３（療養者名簿）（⑤の場合）'!$BJ39,IF(RI$19&lt;='様式３（療養者名簿）（⑤の場合）'!$BK39,1,0),0),0)</f>
        <v>0</v>
      </c>
      <c r="RJ34" s="248">
        <f>IF(RJ$19-'様式３（療養者名簿）（⑤の場合）'!$BJ39+1&lt;=15,IF(RJ$19&gt;='様式３（療養者名簿）（⑤の場合）'!$BJ39,IF(RJ$19&lt;='様式３（療養者名簿）（⑤の場合）'!$BK39,1,0),0),0)</f>
        <v>0</v>
      </c>
      <c r="RK34" s="248">
        <f>IF(RK$19-'様式３（療養者名簿）（⑤の場合）'!$BJ39+1&lt;=15,IF(RK$19&gt;='様式３（療養者名簿）（⑤の場合）'!$BJ39,IF(RK$19&lt;='様式３（療養者名簿）（⑤の場合）'!$BK39,1,0),0),0)</f>
        <v>0</v>
      </c>
      <c r="RL34" s="248">
        <f>IF(RL$19-'様式３（療養者名簿）（⑤の場合）'!$BJ39+1&lt;=15,IF(RL$19&gt;='様式３（療養者名簿）（⑤の場合）'!$BJ39,IF(RL$19&lt;='様式３（療養者名簿）（⑤の場合）'!$BK39,1,0),0),0)</f>
        <v>0</v>
      </c>
      <c r="RM34" s="248">
        <f>IF(RM$19-'様式３（療養者名簿）（⑤の場合）'!$BJ39+1&lt;=15,IF(RM$19&gt;='様式３（療養者名簿）（⑤の場合）'!$BJ39,IF(RM$19&lt;='様式３（療養者名簿）（⑤の場合）'!$BK39,1,0),0),0)</f>
        <v>0</v>
      </c>
      <c r="RN34" s="248">
        <f>IF(RN$19-'様式３（療養者名簿）（⑤の場合）'!$BJ39+1&lt;=15,IF(RN$19&gt;='様式３（療養者名簿）（⑤の場合）'!$BJ39,IF(RN$19&lt;='様式３（療養者名簿）（⑤の場合）'!$BK39,1,0),0),0)</f>
        <v>0</v>
      </c>
      <c r="RO34" s="248">
        <f>IF(RO$19-'様式３（療養者名簿）（⑤の場合）'!$BJ39+1&lt;=15,IF(RO$19&gt;='様式３（療養者名簿）（⑤の場合）'!$BJ39,IF(RO$19&lt;='様式３（療養者名簿）（⑤の場合）'!$BK39,1,0),0),0)</f>
        <v>0</v>
      </c>
      <c r="RP34" s="248">
        <f>IF(RP$19-'様式３（療養者名簿）（⑤の場合）'!$BJ39+1&lt;=15,IF(RP$19&gt;='様式３（療養者名簿）（⑤の場合）'!$BJ39,IF(RP$19&lt;='様式３（療養者名簿）（⑤の場合）'!$BK39,1,0),0),0)</f>
        <v>0</v>
      </c>
      <c r="RQ34" s="248">
        <f>IF(RQ$19-'様式３（療養者名簿）（⑤の場合）'!$BJ39+1&lt;=15,IF(RQ$19&gt;='様式３（療養者名簿）（⑤の場合）'!$BJ39,IF(RQ$19&lt;='様式３（療養者名簿）（⑤の場合）'!$BK39,1,0),0),0)</f>
        <v>0</v>
      </c>
      <c r="RR34" s="248">
        <f>IF(RR$19-'様式３（療養者名簿）（⑤の場合）'!$BJ39+1&lt;=15,IF(RR$19&gt;='様式３（療養者名簿）（⑤の場合）'!$BJ39,IF(RR$19&lt;='様式３（療養者名簿）（⑤の場合）'!$BK39,1,0),0),0)</f>
        <v>0</v>
      </c>
      <c r="RS34" s="248">
        <f>IF(RS$19-'様式３（療養者名簿）（⑤の場合）'!$BJ39+1&lt;=15,IF(RS$19&gt;='様式３（療養者名簿）（⑤の場合）'!$BJ39,IF(RS$19&lt;='様式３（療養者名簿）（⑤の場合）'!$BK39,1,0),0),0)</f>
        <v>0</v>
      </c>
      <c r="RT34" s="248">
        <f>IF(RT$19-'様式３（療養者名簿）（⑤の場合）'!$BJ39+1&lt;=15,IF(RT$19&gt;='様式３（療養者名簿）（⑤の場合）'!$BJ39,IF(RT$19&lt;='様式３（療養者名簿）（⑤の場合）'!$BK39,1,0),0),0)</f>
        <v>0</v>
      </c>
      <c r="RU34" s="248">
        <f>IF(RU$19-'様式３（療養者名簿）（⑤の場合）'!$BJ39+1&lt;=15,IF(RU$19&gt;='様式３（療養者名簿）（⑤の場合）'!$BJ39,IF(RU$19&lt;='様式３（療養者名簿）（⑤の場合）'!$BK39,1,0),0),0)</f>
        <v>0</v>
      </c>
      <c r="RV34" s="248">
        <f>IF(RV$19-'様式３（療養者名簿）（⑤の場合）'!$BJ39+1&lt;=15,IF(RV$19&gt;='様式３（療養者名簿）（⑤の場合）'!$BJ39,IF(RV$19&lt;='様式３（療養者名簿）（⑤の場合）'!$BK39,1,0),0),0)</f>
        <v>0</v>
      </c>
      <c r="RW34" s="248">
        <f>IF(RW$19-'様式３（療養者名簿）（⑤の場合）'!$BJ39+1&lt;=15,IF(RW$19&gt;='様式３（療養者名簿）（⑤の場合）'!$BJ39,IF(RW$19&lt;='様式３（療養者名簿）（⑤の場合）'!$BK39,1,0),0),0)</f>
        <v>0</v>
      </c>
      <c r="RX34" s="248">
        <f>IF(RX$19-'様式３（療養者名簿）（⑤の場合）'!$BJ39+1&lt;=15,IF(RX$19&gt;='様式３（療養者名簿）（⑤の場合）'!$BJ39,IF(RX$19&lt;='様式３（療養者名簿）（⑤の場合）'!$BK39,1,0),0),0)</f>
        <v>0</v>
      </c>
      <c r="RY34" s="248">
        <f>IF(RY$19-'様式３（療養者名簿）（⑤の場合）'!$BJ39+1&lt;=15,IF(RY$19&gt;='様式３（療養者名簿）（⑤の場合）'!$BJ39,IF(RY$19&lt;='様式３（療養者名簿）（⑤の場合）'!$BK39,1,0),0),0)</f>
        <v>0</v>
      </c>
      <c r="RZ34" s="248">
        <f>IF(RZ$19-'様式３（療養者名簿）（⑤の場合）'!$BJ39+1&lt;=15,IF(RZ$19&gt;='様式３（療養者名簿）（⑤の場合）'!$BJ39,IF(RZ$19&lt;='様式３（療養者名簿）（⑤の場合）'!$BK39,1,0),0),0)</f>
        <v>0</v>
      </c>
      <c r="SA34" s="248">
        <f>IF(SA$19-'様式３（療養者名簿）（⑤の場合）'!$BJ39+1&lt;=15,IF(SA$19&gt;='様式３（療養者名簿）（⑤の場合）'!$BJ39,IF(SA$19&lt;='様式３（療養者名簿）（⑤の場合）'!$BK39,1,0),0),0)</f>
        <v>0</v>
      </c>
      <c r="SB34" s="248">
        <f>IF(SB$19-'様式３（療養者名簿）（⑤の場合）'!$BJ39+1&lt;=15,IF(SB$19&gt;='様式３（療養者名簿）（⑤の場合）'!$BJ39,IF(SB$19&lt;='様式３（療養者名簿）（⑤の場合）'!$BK39,1,0),0),0)</f>
        <v>0</v>
      </c>
      <c r="SC34" s="248">
        <f>IF(SC$19-'様式３（療養者名簿）（⑤の場合）'!$BJ39+1&lt;=15,IF(SC$19&gt;='様式３（療養者名簿）（⑤の場合）'!$BJ39,IF(SC$19&lt;='様式３（療養者名簿）（⑤の場合）'!$BK39,1,0),0),0)</f>
        <v>0</v>
      </c>
      <c r="SD34" s="248">
        <f>IF(SD$19-'様式３（療養者名簿）（⑤の場合）'!$BJ39+1&lt;=15,IF(SD$19&gt;='様式３（療養者名簿）（⑤の場合）'!$BJ39,IF(SD$19&lt;='様式３（療養者名簿）（⑤の場合）'!$BK39,1,0),0),0)</f>
        <v>0</v>
      </c>
      <c r="SE34" s="248">
        <f>IF(SE$19-'様式３（療養者名簿）（⑤の場合）'!$BJ39+1&lt;=15,IF(SE$19&gt;='様式３（療養者名簿）（⑤の場合）'!$BJ39,IF(SE$19&lt;='様式３（療養者名簿）（⑤の場合）'!$BK39,1,0),0),0)</f>
        <v>0</v>
      </c>
      <c r="SF34" s="248">
        <f>IF(SF$19-'様式３（療養者名簿）（⑤の場合）'!$BJ39+1&lt;=15,IF(SF$19&gt;='様式３（療養者名簿）（⑤の場合）'!$BJ39,IF(SF$19&lt;='様式３（療養者名簿）（⑤の場合）'!$BK39,1,0),0),0)</f>
        <v>0</v>
      </c>
      <c r="SG34" s="248">
        <f>IF(SG$19-'様式３（療養者名簿）（⑤の場合）'!$BJ39+1&lt;=15,IF(SG$19&gt;='様式３（療養者名簿）（⑤の場合）'!$BJ39,IF(SG$19&lt;='様式３（療養者名簿）（⑤の場合）'!$BK39,1,0),0),0)</f>
        <v>0</v>
      </c>
      <c r="SH34" s="248">
        <f>IF(SH$19-'様式３（療養者名簿）（⑤の場合）'!$BJ39+1&lt;=15,IF(SH$19&gt;='様式３（療養者名簿）（⑤の場合）'!$BJ39,IF(SH$19&lt;='様式３（療養者名簿）（⑤の場合）'!$BK39,1,0),0),0)</f>
        <v>0</v>
      </c>
      <c r="SI34" s="248">
        <f>IF(SI$19-'様式３（療養者名簿）（⑤の場合）'!$BJ39+1&lt;=15,IF(SI$19&gt;='様式３（療養者名簿）（⑤の場合）'!$BJ39,IF(SI$19&lt;='様式３（療養者名簿）（⑤の場合）'!$BK39,1,0),0),0)</f>
        <v>0</v>
      </c>
      <c r="SJ34" s="248">
        <f>IF(SJ$19-'様式３（療養者名簿）（⑤の場合）'!$BJ39+1&lt;=15,IF(SJ$19&gt;='様式３（療養者名簿）（⑤の場合）'!$BJ39,IF(SJ$19&lt;='様式３（療養者名簿）（⑤の場合）'!$BK39,1,0),0),0)</f>
        <v>0</v>
      </c>
      <c r="SK34" s="248">
        <f>IF(SK$19-'様式３（療養者名簿）（⑤の場合）'!$BJ39+1&lt;=15,IF(SK$19&gt;='様式３（療養者名簿）（⑤の場合）'!$BJ39,IF(SK$19&lt;='様式３（療養者名簿）（⑤の場合）'!$BK39,1,0),0),0)</f>
        <v>0</v>
      </c>
      <c r="SL34" s="248">
        <f>IF(SL$19-'様式３（療養者名簿）（⑤の場合）'!$BJ39+1&lt;=15,IF(SL$19&gt;='様式３（療養者名簿）（⑤の場合）'!$BJ39,IF(SL$19&lt;='様式３（療養者名簿）（⑤の場合）'!$BK39,1,0),0),0)</f>
        <v>0</v>
      </c>
      <c r="SM34" s="248">
        <f>IF(SM$19-'様式３（療養者名簿）（⑤の場合）'!$BJ39+1&lt;=15,IF(SM$19&gt;='様式３（療養者名簿）（⑤の場合）'!$BJ39,IF(SM$19&lt;='様式３（療養者名簿）（⑤の場合）'!$BK39,1,0),0),0)</f>
        <v>0</v>
      </c>
      <c r="SN34" s="248">
        <f>IF(SN$19-'様式３（療養者名簿）（⑤の場合）'!$BJ39+1&lt;=15,IF(SN$19&gt;='様式３（療養者名簿）（⑤の場合）'!$BJ39,IF(SN$19&lt;='様式３（療養者名簿）（⑤の場合）'!$BK39,1,0),0),0)</f>
        <v>0</v>
      </c>
      <c r="SO34" s="248">
        <f>IF(SO$19-'様式３（療養者名簿）（⑤の場合）'!$BJ39+1&lt;=15,IF(SO$19&gt;='様式３（療養者名簿）（⑤の場合）'!$BJ39,IF(SO$19&lt;='様式３（療養者名簿）（⑤の場合）'!$BK39,1,0),0),0)</f>
        <v>0</v>
      </c>
      <c r="SP34" s="248">
        <f>IF(SP$19-'様式３（療養者名簿）（⑤の場合）'!$BJ39+1&lt;=15,IF(SP$19&gt;='様式３（療養者名簿）（⑤の場合）'!$BJ39,IF(SP$19&lt;='様式３（療養者名簿）（⑤の場合）'!$BK39,1,0),0),0)</f>
        <v>0</v>
      </c>
      <c r="SQ34" s="248">
        <f>IF(SQ$19-'様式３（療養者名簿）（⑤の場合）'!$BJ39+1&lt;=15,IF(SQ$19&gt;='様式３（療養者名簿）（⑤の場合）'!$BJ39,IF(SQ$19&lt;='様式３（療養者名簿）（⑤の場合）'!$BK39,1,0),0),0)</f>
        <v>0</v>
      </c>
      <c r="SR34" s="248">
        <f>IF(SR$19-'様式３（療養者名簿）（⑤の場合）'!$BJ39+1&lt;=15,IF(SR$19&gt;='様式３（療養者名簿）（⑤の場合）'!$BJ39,IF(SR$19&lt;='様式３（療養者名簿）（⑤の場合）'!$BK39,1,0),0),0)</f>
        <v>0</v>
      </c>
      <c r="SS34" s="248">
        <f>IF(SS$19-'様式３（療養者名簿）（⑤の場合）'!$BJ39+1&lt;=15,IF(SS$19&gt;='様式３（療養者名簿）（⑤の場合）'!$BJ39,IF(SS$19&lt;='様式３（療養者名簿）（⑤の場合）'!$BK39,1,0),0),0)</f>
        <v>0</v>
      </c>
      <c r="ST34" s="248">
        <f>IF(ST$19-'様式３（療養者名簿）（⑤の場合）'!$BJ39+1&lt;=15,IF(ST$19&gt;='様式３（療養者名簿）（⑤の場合）'!$BJ39,IF(ST$19&lt;='様式３（療養者名簿）（⑤の場合）'!$BK39,1,0),0),0)</f>
        <v>0</v>
      </c>
      <c r="SU34" s="248">
        <f>IF(SU$19-'様式３（療養者名簿）（⑤の場合）'!$BJ39+1&lt;=15,IF(SU$19&gt;='様式３（療養者名簿）（⑤の場合）'!$BJ39,IF(SU$19&lt;='様式３（療養者名簿）（⑤の場合）'!$BK39,1,0),0),0)</f>
        <v>0</v>
      </c>
      <c r="SV34" s="248">
        <f>IF(SV$19-'様式３（療養者名簿）（⑤の場合）'!$BJ39+1&lt;=15,IF(SV$19&gt;='様式３（療養者名簿）（⑤の場合）'!$BJ39,IF(SV$19&lt;='様式３（療養者名簿）（⑤の場合）'!$BK39,1,0),0),0)</f>
        <v>0</v>
      </c>
      <c r="SW34" s="248">
        <f>IF(SW$19-'様式３（療養者名簿）（⑤の場合）'!$BJ39+1&lt;=15,IF(SW$19&gt;='様式３（療養者名簿）（⑤の場合）'!$BJ39,IF(SW$19&lt;='様式３（療養者名簿）（⑤の場合）'!$BK39,1,0),0),0)</f>
        <v>0</v>
      </c>
      <c r="SX34" s="248">
        <f>IF(SX$19-'様式３（療養者名簿）（⑤の場合）'!$BJ39+1&lt;=15,IF(SX$19&gt;='様式３（療養者名簿）（⑤の場合）'!$BJ39,IF(SX$19&lt;='様式３（療養者名簿）（⑤の場合）'!$BK39,1,0),0),0)</f>
        <v>0</v>
      </c>
      <c r="SY34" s="248">
        <f>IF(SY$19-'様式３（療養者名簿）（⑤の場合）'!$BJ39+1&lt;=15,IF(SY$19&gt;='様式３（療養者名簿）（⑤の場合）'!$BJ39,IF(SY$19&lt;='様式３（療養者名簿）（⑤の場合）'!$BK39,1,0),0),0)</f>
        <v>0</v>
      </c>
      <c r="SZ34" s="248">
        <f>IF(SZ$19-'様式３（療養者名簿）（⑤の場合）'!$BJ39+1&lt;=15,IF(SZ$19&gt;='様式３（療養者名簿）（⑤の場合）'!$BJ39,IF(SZ$19&lt;='様式３（療養者名簿）（⑤の場合）'!$BK39,1,0),0),0)</f>
        <v>0</v>
      </c>
      <c r="TA34" s="248">
        <f>IF(TA$19-'様式３（療養者名簿）（⑤の場合）'!$BJ39+1&lt;=15,IF(TA$19&gt;='様式３（療養者名簿）（⑤の場合）'!$BJ39,IF(TA$19&lt;='様式３（療養者名簿）（⑤の場合）'!$BK39,1,0),0),0)</f>
        <v>0</v>
      </c>
      <c r="TB34" s="248">
        <f>IF(TB$19-'様式３（療養者名簿）（⑤の場合）'!$BJ39+1&lt;=15,IF(TB$19&gt;='様式３（療養者名簿）（⑤の場合）'!$BJ39,IF(TB$19&lt;='様式３（療養者名簿）（⑤の場合）'!$BK39,1,0),0),0)</f>
        <v>0</v>
      </c>
      <c r="TC34" s="248">
        <f>IF(TC$19-'様式３（療養者名簿）（⑤の場合）'!$BJ39+1&lt;=15,IF(TC$19&gt;='様式３（療養者名簿）（⑤の場合）'!$BJ39,IF(TC$19&lt;='様式３（療養者名簿）（⑤の場合）'!$BK39,1,0),0),0)</f>
        <v>0</v>
      </c>
      <c r="TD34" s="248">
        <f>IF(TD$19-'様式３（療養者名簿）（⑤の場合）'!$BJ39+1&lt;=15,IF(TD$19&gt;='様式３（療養者名簿）（⑤の場合）'!$BJ39,IF(TD$19&lt;='様式３（療養者名簿）（⑤の場合）'!$BK39,1,0),0),0)</f>
        <v>0</v>
      </c>
      <c r="TE34" s="248">
        <f>IF(TE$19-'様式３（療養者名簿）（⑤の場合）'!$BJ39+1&lt;=15,IF(TE$19&gt;='様式３（療養者名簿）（⑤の場合）'!$BJ39,IF(TE$19&lt;='様式３（療養者名簿）（⑤の場合）'!$BK39,1,0),0),0)</f>
        <v>0</v>
      </c>
      <c r="TF34" s="248">
        <f>IF(TF$19-'様式３（療養者名簿）（⑤の場合）'!$BJ39+1&lt;=15,IF(TF$19&gt;='様式３（療養者名簿）（⑤の場合）'!$BJ39,IF(TF$19&lt;='様式３（療養者名簿）（⑤の場合）'!$BK39,1,0),0),0)</f>
        <v>0</v>
      </c>
      <c r="TG34" s="248">
        <f>IF(TG$19-'様式３（療養者名簿）（⑤の場合）'!$BJ39+1&lt;=15,IF(TG$19&gt;='様式３（療養者名簿）（⑤の場合）'!$BJ39,IF(TG$19&lt;='様式３（療養者名簿）（⑤の場合）'!$BK39,1,0),0),0)</f>
        <v>0</v>
      </c>
      <c r="TH34" s="248">
        <f>IF(TH$19-'様式３（療養者名簿）（⑤の場合）'!$BJ39+1&lt;=15,IF(TH$19&gt;='様式３（療養者名簿）（⑤の場合）'!$BJ39,IF(TH$19&lt;='様式３（療養者名簿）（⑤の場合）'!$BK39,1,0),0),0)</f>
        <v>0</v>
      </c>
      <c r="TI34" s="248">
        <f>IF(TI$19-'様式３（療養者名簿）（⑤の場合）'!$BJ39+1&lt;=15,IF(TI$19&gt;='様式３（療養者名簿）（⑤の場合）'!$BJ39,IF(TI$19&lt;='様式３（療養者名簿）（⑤の場合）'!$BK39,1,0),0),0)</f>
        <v>0</v>
      </c>
      <c r="TJ34" s="248">
        <f>IF(TJ$19-'様式３（療養者名簿）（⑤の場合）'!$BJ39+1&lt;=15,IF(TJ$19&gt;='様式３（療養者名簿）（⑤の場合）'!$BJ39,IF(TJ$19&lt;='様式３（療養者名簿）（⑤の場合）'!$BK39,1,0),0),0)</f>
        <v>0</v>
      </c>
      <c r="TK34" s="248">
        <f>IF(TK$19-'様式３（療養者名簿）（⑤の場合）'!$BJ39+1&lt;=15,IF(TK$19&gt;='様式３（療養者名簿）（⑤の場合）'!$BJ39,IF(TK$19&lt;='様式３（療養者名簿）（⑤の場合）'!$BK39,1,0),0),0)</f>
        <v>0</v>
      </c>
      <c r="TL34" s="248">
        <f>IF(TL$19-'様式３（療養者名簿）（⑤の場合）'!$BJ39+1&lt;=15,IF(TL$19&gt;='様式３（療養者名簿）（⑤の場合）'!$BJ39,IF(TL$19&lt;='様式３（療養者名簿）（⑤の場合）'!$BK39,1,0),0),0)</f>
        <v>0</v>
      </c>
      <c r="TM34" s="248">
        <f>IF(TM$19-'様式３（療養者名簿）（⑤の場合）'!$BJ39+1&lt;=15,IF(TM$19&gt;='様式３（療養者名簿）（⑤の場合）'!$BJ39,IF(TM$19&lt;='様式３（療養者名簿）（⑤の場合）'!$BK39,1,0),0),0)</f>
        <v>0</v>
      </c>
      <c r="TN34" s="248">
        <f>IF(TN$19-'様式３（療養者名簿）（⑤の場合）'!$BJ39+1&lt;=15,IF(TN$19&gt;='様式３（療養者名簿）（⑤の場合）'!$BJ39,IF(TN$19&lt;='様式３（療養者名簿）（⑤の場合）'!$BK39,1,0),0),0)</f>
        <v>0</v>
      </c>
      <c r="TO34" s="248">
        <f>IF(TO$19-'様式３（療養者名簿）（⑤の場合）'!$BJ39+1&lt;=15,IF(TO$19&gt;='様式３（療養者名簿）（⑤の場合）'!$BJ39,IF(TO$19&lt;='様式３（療養者名簿）（⑤の場合）'!$BK39,1,0),0),0)</f>
        <v>0</v>
      </c>
      <c r="TP34" s="248">
        <f>IF(TP$19-'様式３（療養者名簿）（⑤の場合）'!$BJ39+1&lt;=15,IF(TP$19&gt;='様式３（療養者名簿）（⑤の場合）'!$BJ39,IF(TP$19&lt;='様式３（療養者名簿）（⑤の場合）'!$BK39,1,0),0),0)</f>
        <v>0</v>
      </c>
      <c r="TQ34" s="248">
        <f>IF(TQ$19-'様式３（療養者名簿）（⑤の場合）'!$BJ39+1&lt;=15,IF(TQ$19&gt;='様式３（療養者名簿）（⑤の場合）'!$BJ39,IF(TQ$19&lt;='様式３（療養者名簿）（⑤の場合）'!$BK39,1,0),0),0)</f>
        <v>0</v>
      </c>
      <c r="TR34" s="248">
        <f>IF(TR$19-'様式３（療養者名簿）（⑤の場合）'!$BJ39+1&lt;=15,IF(TR$19&gt;='様式３（療養者名簿）（⑤の場合）'!$BJ39,IF(TR$19&lt;='様式３（療養者名簿）（⑤の場合）'!$BK39,1,0),0),0)</f>
        <v>0</v>
      </c>
      <c r="TS34" s="248">
        <f>IF(TS$19-'様式３（療養者名簿）（⑤の場合）'!$BJ39+1&lt;=15,IF(TS$19&gt;='様式３（療養者名簿）（⑤の場合）'!$BJ39,IF(TS$19&lt;='様式３（療養者名簿）（⑤の場合）'!$BK39,1,0),0),0)</f>
        <v>0</v>
      </c>
      <c r="TT34" s="248">
        <f>IF(TT$19-'様式３（療養者名簿）（⑤の場合）'!$BJ39+1&lt;=15,IF(TT$19&gt;='様式３（療養者名簿）（⑤の場合）'!$BJ39,IF(TT$19&lt;='様式３（療養者名簿）（⑤の場合）'!$BK39,1,0),0),0)</f>
        <v>0</v>
      </c>
      <c r="TU34" s="248">
        <f>IF(TU$19-'様式３（療養者名簿）（⑤の場合）'!$BJ39+1&lt;=15,IF(TU$19&gt;='様式３（療養者名簿）（⑤の場合）'!$BJ39,IF(TU$19&lt;='様式３（療養者名簿）（⑤の場合）'!$BK39,1,0),0),0)</f>
        <v>0</v>
      </c>
      <c r="TV34" s="248">
        <f>IF(TV$19-'様式３（療養者名簿）（⑤の場合）'!$BJ39+1&lt;=15,IF(TV$19&gt;='様式３（療養者名簿）（⑤の場合）'!$BJ39,IF(TV$19&lt;='様式３（療養者名簿）（⑤の場合）'!$BK39,1,0),0),0)</f>
        <v>0</v>
      </c>
      <c r="TW34" s="248">
        <f>IF(TW$19-'様式３（療養者名簿）（⑤の場合）'!$BJ39+1&lt;=15,IF(TW$19&gt;='様式３（療養者名簿）（⑤の場合）'!$BJ39,IF(TW$19&lt;='様式３（療養者名簿）（⑤の場合）'!$BK39,1,0),0),0)</f>
        <v>0</v>
      </c>
      <c r="TX34" s="248">
        <f>IF(TX$19-'様式３（療養者名簿）（⑤の場合）'!$BJ39+1&lt;=15,IF(TX$19&gt;='様式３（療養者名簿）（⑤の場合）'!$BJ39,IF(TX$19&lt;='様式３（療養者名簿）（⑤の場合）'!$BK39,1,0),0),0)</f>
        <v>0</v>
      </c>
      <c r="TY34" s="248">
        <f>IF(TY$19-'様式３（療養者名簿）（⑤の場合）'!$BJ39+1&lt;=15,IF(TY$19&gt;='様式３（療養者名簿）（⑤の場合）'!$BJ39,IF(TY$19&lt;='様式３（療養者名簿）（⑤の場合）'!$BK39,1,0),0),0)</f>
        <v>0</v>
      </c>
      <c r="TZ34" s="248">
        <f>IF(TZ$19-'様式３（療養者名簿）（⑤の場合）'!$BJ39+1&lt;=15,IF(TZ$19&gt;='様式３（療養者名簿）（⑤の場合）'!$BJ39,IF(TZ$19&lt;='様式３（療養者名簿）（⑤の場合）'!$BK39,1,0),0),0)</f>
        <v>0</v>
      </c>
      <c r="UA34" s="248">
        <f>IF(UA$19-'様式３（療養者名簿）（⑤の場合）'!$BJ39+1&lt;=15,IF(UA$19&gt;='様式３（療養者名簿）（⑤の場合）'!$BJ39,IF(UA$19&lt;='様式３（療養者名簿）（⑤の場合）'!$BK39,1,0),0),0)</f>
        <v>0</v>
      </c>
      <c r="UB34" s="248">
        <f>IF(UB$19-'様式３（療養者名簿）（⑤の場合）'!$BJ39+1&lt;=15,IF(UB$19&gt;='様式３（療養者名簿）（⑤の場合）'!$BJ39,IF(UB$19&lt;='様式３（療養者名簿）（⑤の場合）'!$BK39,1,0),0),0)</f>
        <v>0</v>
      </c>
      <c r="UC34" s="248">
        <f>IF(UC$19-'様式３（療養者名簿）（⑤の場合）'!$BJ39+1&lt;=15,IF(UC$19&gt;='様式３（療養者名簿）（⑤の場合）'!$BJ39,IF(UC$19&lt;='様式３（療養者名簿）（⑤の場合）'!$BK39,1,0),0),0)</f>
        <v>0</v>
      </c>
      <c r="UD34" s="372">
        <f>IF(UD$19-'様式３（療養者名簿）（⑤の場合）'!$BJ39+1&lt;=15,IF(UD$19&gt;='様式３（療養者名簿）（⑤の場合）'!$BJ39,IF(UD$19&lt;='様式３（療養者名簿）（⑤の場合）'!$BK39,1,0),0),0)</f>
        <v>0</v>
      </c>
      <c r="UE34" s="372">
        <f>IF(UE$19-'様式３（療養者名簿）（⑤の場合）'!$BJ39+1&lt;=15,IF(UE$19&gt;='様式３（療養者名簿）（⑤の場合）'!$BJ39,IF(UE$19&lt;='様式３（療養者名簿）（⑤の場合）'!$BK39,1,0),0),0)</f>
        <v>0</v>
      </c>
      <c r="UF34" s="372">
        <f>IF(UF$19-'様式３（療養者名簿）（⑤の場合）'!$BJ39+1&lt;=15,IF(UF$19&gt;='様式３（療養者名簿）（⑤の場合）'!$BJ39,IF(UF$19&lt;='様式３（療養者名簿）（⑤の場合）'!$BK39,1,0),0),0)</f>
        <v>0</v>
      </c>
      <c r="UG34" s="372">
        <f>IF(UG$19-'様式３（療養者名簿）（⑤の場合）'!$BJ39+1&lt;=15,IF(UG$19&gt;='様式３（療養者名簿）（⑤の場合）'!$BJ39,IF(UG$19&lt;='様式３（療養者名簿）（⑤の場合）'!$BK39,1,0),0),0)</f>
        <v>0</v>
      </c>
      <c r="UH34" s="372">
        <f>IF(UH$19-'様式３（療養者名簿）（⑤の場合）'!$BJ39+1&lt;=15,IF(UH$19&gt;='様式３（療養者名簿）（⑤の場合）'!$BJ39,IF(UH$19&lt;='様式３（療養者名簿）（⑤の場合）'!$BK39,1,0),0),0)</f>
        <v>0</v>
      </c>
      <c r="UI34" s="372">
        <f>IF(UI$19-'様式３（療養者名簿）（⑤の場合）'!$BJ39+1&lt;=15,IF(UI$19&gt;='様式３（療養者名簿）（⑤の場合）'!$BJ39,IF(UI$19&lt;='様式３（療養者名簿）（⑤の場合）'!$BK39,1,0),0),0)</f>
        <v>0</v>
      </c>
      <c r="UJ34" s="372">
        <f>IF(UJ$19-'様式３（療養者名簿）（⑤の場合）'!$BJ39+1&lt;=15,IF(UJ$19&gt;='様式３（療養者名簿）（⑤の場合）'!$BJ39,IF(UJ$19&lt;='様式３（療養者名簿）（⑤の場合）'!$BK39,1,0),0),0)</f>
        <v>0</v>
      </c>
      <c r="UK34" s="372">
        <f>IF(UK$19-'様式３（療養者名簿）（⑤の場合）'!$BJ39+1&lt;=15,IF(UK$19&gt;='様式３（療養者名簿）（⑤の場合）'!$BJ39,IF(UK$19&lt;='様式３（療養者名簿）（⑤の場合）'!$BK39,1,0),0),0)</f>
        <v>0</v>
      </c>
      <c r="UL34" s="372">
        <f>IF(UL$19-'様式３（療養者名簿）（⑤の場合）'!$BJ39+1&lt;=15,IF(UL$19&gt;='様式３（療養者名簿）（⑤の場合）'!$BJ39,IF(UL$19&lt;='様式３（療養者名簿）（⑤の場合）'!$BK39,1,0),0),0)</f>
        <v>0</v>
      </c>
      <c r="UM34" s="372">
        <f>IF(UM$19-'様式３（療養者名簿）（⑤の場合）'!$BJ39+1&lt;=15,IF(UM$19&gt;='様式３（療養者名簿）（⑤の場合）'!$BJ39,IF(UM$19&lt;='様式３（療養者名簿）（⑤の場合）'!$BK39,1,0),0),0)</f>
        <v>0</v>
      </c>
      <c r="UN34" s="372">
        <f>IF(UN$19-'様式３（療養者名簿）（⑤の場合）'!$BJ39+1&lt;=15,IF(UN$19&gt;='様式３（療養者名簿）（⑤の場合）'!$BJ39,IF(UN$19&lt;='様式３（療養者名簿）（⑤の場合）'!$BK39,1,0),0),0)</f>
        <v>0</v>
      </c>
      <c r="UO34" s="372">
        <f>IF(UO$19-'様式３（療養者名簿）（⑤の場合）'!$BJ39+1&lt;=15,IF(UO$19&gt;='様式３（療養者名簿）（⑤の場合）'!$BJ39,IF(UO$19&lt;='様式３（療養者名簿）（⑤の場合）'!$BK39,1,0),0),0)</f>
        <v>0</v>
      </c>
      <c r="UP34" s="372">
        <f>IF(UP$19-'様式３（療養者名簿）（⑤の場合）'!$BJ39+1&lt;=15,IF(UP$19&gt;='様式３（療養者名簿）（⑤の場合）'!$BJ39,IF(UP$19&lt;='様式３（療養者名簿）（⑤の場合）'!$BK39,1,0),0),0)</f>
        <v>0</v>
      </c>
      <c r="UQ34" s="372">
        <f>IF(UQ$19-'様式３（療養者名簿）（⑤の場合）'!$BJ39+1&lt;=15,IF(UQ$19&gt;='様式３（療養者名簿）（⑤の場合）'!$BJ39,IF(UQ$19&lt;='様式３（療養者名簿）（⑤の場合）'!$BK39,1,0),0),0)</f>
        <v>0</v>
      </c>
      <c r="UR34" s="372">
        <f>IF(UR$19-'様式３（療養者名簿）（⑤の場合）'!$BJ39+1&lt;=15,IF(UR$19&gt;='様式３（療養者名簿）（⑤の場合）'!$BJ39,IF(UR$19&lt;='様式３（療養者名簿）（⑤の場合）'!$BK39,1,0),0),0)</f>
        <v>0</v>
      </c>
      <c r="US34" s="372">
        <f>IF(US$19-'様式３（療養者名簿）（⑤の場合）'!$BJ39+1&lt;=15,IF(US$19&gt;='様式３（療養者名簿）（⑤の場合）'!$BJ39,IF(US$19&lt;='様式３（療養者名簿）（⑤の場合）'!$BK39,1,0),0),0)</f>
        <v>0</v>
      </c>
      <c r="UT34" s="372">
        <f>IF(UT$19-'様式３（療養者名簿）（⑤の場合）'!$BJ39+1&lt;=15,IF(UT$19&gt;='様式３（療養者名簿）（⑤の場合）'!$BJ39,IF(UT$19&lt;='様式３（療養者名簿）（⑤の場合）'!$BK39,1,0),0),0)</f>
        <v>0</v>
      </c>
      <c r="UU34" s="372">
        <f>IF(UU$19-'様式３（療養者名簿）（⑤の場合）'!$BJ39+1&lt;=15,IF(UU$19&gt;='様式３（療養者名簿）（⑤の場合）'!$BJ39,IF(UU$19&lt;='様式３（療養者名簿）（⑤の場合）'!$BK39,1,0),0),0)</f>
        <v>0</v>
      </c>
      <c r="UV34" s="372">
        <f>IF(UV$19-'様式３（療養者名簿）（⑤の場合）'!$BJ39+1&lt;=15,IF(UV$19&gt;='様式３（療養者名簿）（⑤の場合）'!$BJ39,IF(UV$19&lt;='様式３（療養者名簿）（⑤の場合）'!$BK39,1,0),0),0)</f>
        <v>0</v>
      </c>
      <c r="UW34" s="372">
        <f>IF(UW$19-'様式３（療養者名簿）（⑤の場合）'!$BJ39+1&lt;=15,IF(UW$19&gt;='様式３（療養者名簿）（⑤の場合）'!$BJ39,IF(UW$19&lt;='様式３（療養者名簿）（⑤の場合）'!$BK39,1,0),0),0)</f>
        <v>0</v>
      </c>
      <c r="UX34" s="372">
        <f>IF(UX$19-'様式３（療養者名簿）（⑤の場合）'!$BJ39+1&lt;=15,IF(UX$19&gt;='様式３（療養者名簿）（⑤の場合）'!$BJ39,IF(UX$19&lt;='様式３（療養者名簿）（⑤の場合）'!$BK39,1,0),0),0)</f>
        <v>0</v>
      </c>
      <c r="UY34" s="372">
        <f>IF(UY$19-'様式３（療養者名簿）（⑤の場合）'!$BJ39+1&lt;=15,IF(UY$19&gt;='様式３（療養者名簿）（⑤の場合）'!$BJ39,IF(UY$19&lt;='様式３（療養者名簿）（⑤の場合）'!$BK39,1,0),0),0)</f>
        <v>0</v>
      </c>
      <c r="UZ34" s="372">
        <f>IF(UZ$19-'様式３（療養者名簿）（⑤の場合）'!$BJ39+1&lt;=15,IF(UZ$19&gt;='様式３（療養者名簿）（⑤の場合）'!$BJ39,IF(UZ$19&lt;='様式３（療養者名簿）（⑤の場合）'!$BK39,1,0),0),0)</f>
        <v>0</v>
      </c>
      <c r="VA34" s="372">
        <f>IF(VA$19-'様式３（療養者名簿）（⑤の場合）'!$BJ39+1&lt;=15,IF(VA$19&gt;='様式３（療養者名簿）（⑤の場合）'!$BJ39,IF(VA$19&lt;='様式３（療養者名簿）（⑤の場合）'!$BK39,1,0),0),0)</f>
        <v>0</v>
      </c>
      <c r="VB34" s="372">
        <f>IF(VB$19-'様式３（療養者名簿）（⑤の場合）'!$BJ39+1&lt;=15,IF(VB$19&gt;='様式３（療養者名簿）（⑤の場合）'!$BJ39,IF(VB$19&lt;='様式３（療養者名簿）（⑤の場合）'!$BK39,1,0),0),0)</f>
        <v>0</v>
      </c>
      <c r="VC34" s="372">
        <f>IF(VC$19-'様式３（療養者名簿）（⑤の場合）'!$BJ39+1&lt;=15,IF(VC$19&gt;='様式３（療養者名簿）（⑤の場合）'!$BJ39,IF(VC$19&lt;='様式３（療養者名簿）（⑤の場合）'!$BK39,1,0),0),0)</f>
        <v>0</v>
      </c>
      <c r="VD34" s="372">
        <f>IF(VD$19-'様式３（療養者名簿）（⑤の場合）'!$BJ39+1&lt;=15,IF(VD$19&gt;='様式３（療養者名簿）（⑤の場合）'!$BJ39,IF(VD$19&lt;='様式３（療養者名簿）（⑤の場合）'!$BK39,1,0),0),0)</f>
        <v>0</v>
      </c>
      <c r="VE34" s="372">
        <f>IF(VE$19-'様式３（療養者名簿）（⑤の場合）'!$BJ39+1&lt;=15,IF(VE$19&gt;='様式３（療養者名簿）（⑤の場合）'!$BJ39,IF(VE$19&lt;='様式３（療養者名簿）（⑤の場合）'!$BK39,1,0),0),0)</f>
        <v>0</v>
      </c>
      <c r="VF34" s="372">
        <f>IF(VF$19-'様式３（療養者名簿）（⑤の場合）'!$BJ39+1&lt;=15,IF(VF$19&gt;='様式３（療養者名簿）（⑤の場合）'!$BJ39,IF(VF$19&lt;='様式３（療養者名簿）（⑤の場合）'!$BK39,1,0),0),0)</f>
        <v>0</v>
      </c>
      <c r="VG34" s="372">
        <f>IF(VG$19-'様式３（療養者名簿）（⑤の場合）'!$BJ39+1&lt;=15,IF(VG$19&gt;='様式３（療養者名簿）（⑤の場合）'!$BJ39,IF(VG$19&lt;='様式３（療養者名簿）（⑤の場合）'!$BK39,1,0),0),0)</f>
        <v>0</v>
      </c>
      <c r="VH34" s="372">
        <f>IF(VH$19-'様式３（療養者名簿）（⑤の場合）'!$BJ39+1&lt;=15,IF(VH$19&gt;='様式３（療養者名簿）（⑤の場合）'!$BJ39,IF(VH$19&lt;='様式３（療養者名簿）（⑤の場合）'!$BK39,1,0),0),0)</f>
        <v>0</v>
      </c>
      <c r="VI34" s="372">
        <f>IF(VI$19-'様式３（療養者名簿）（⑤の場合）'!$BJ39+1&lt;=15,IF(VI$19&gt;='様式３（療養者名簿）（⑤の場合）'!$BJ39,IF(VI$19&lt;='様式３（療養者名簿）（⑤の場合）'!$BK39,1,0),0),0)</f>
        <v>0</v>
      </c>
      <c r="VJ34" s="372">
        <f>IF(VJ$19-'様式３（療養者名簿）（⑤の場合）'!$BJ39+1&lt;=15,IF(VJ$19&gt;='様式３（療養者名簿）（⑤の場合）'!$BJ39,IF(VJ$19&lt;='様式３（療養者名簿）（⑤の場合）'!$BK39,1,0),0),0)</f>
        <v>0</v>
      </c>
      <c r="VK34" s="372">
        <f>IF(VK$19-'様式３（療養者名簿）（⑤の場合）'!$BJ39+1&lt;=15,IF(VK$19&gt;='様式３（療養者名簿）（⑤の場合）'!$BJ39,IF(VK$19&lt;='様式３（療養者名簿）（⑤の場合）'!$BK39,1,0),0),0)</f>
        <v>0</v>
      </c>
      <c r="VL34" s="372">
        <f>IF(VL$19-'様式３（療養者名簿）（⑤の場合）'!$BJ39+1&lt;=15,IF(VL$19&gt;='様式３（療養者名簿）（⑤の場合）'!$BJ39,IF(VL$19&lt;='様式３（療養者名簿）（⑤の場合）'!$BK39,1,0),0),0)</f>
        <v>0</v>
      </c>
      <c r="VM34" s="372">
        <f>IF(VM$19-'様式３（療養者名簿）（⑤の場合）'!$BJ39+1&lt;=15,IF(VM$19&gt;='様式３（療養者名簿）（⑤の場合）'!$BJ39,IF(VM$19&lt;='様式３（療養者名簿）（⑤の場合）'!$BK39,1,0),0),0)</f>
        <v>0</v>
      </c>
      <c r="VN34" s="372">
        <f>IF(VN$19-'様式３（療養者名簿）（⑤の場合）'!$BJ39+1&lt;=15,IF(VN$19&gt;='様式３（療養者名簿）（⑤の場合）'!$BJ39,IF(VN$19&lt;='様式３（療養者名簿）（⑤の場合）'!$BK39,1,0),0),0)</f>
        <v>0</v>
      </c>
      <c r="VO34" s="372">
        <f>IF(VO$19-'様式３（療養者名簿）（⑤の場合）'!$BJ39+1&lt;=15,IF(VO$19&gt;='様式３（療養者名簿）（⑤の場合）'!$BJ39,IF(VO$19&lt;='様式３（療養者名簿）（⑤の場合）'!$BK39,1,0),0),0)</f>
        <v>0</v>
      </c>
      <c r="VP34" s="372">
        <f>IF(VP$19-'様式３（療養者名簿）（⑤の場合）'!$BJ39+1&lt;=15,IF(VP$19&gt;='様式３（療養者名簿）（⑤の場合）'!$BJ39,IF(VP$19&lt;='様式３（療養者名簿）（⑤の場合）'!$BK39,1,0),0),0)</f>
        <v>0</v>
      </c>
      <c r="VQ34" s="372">
        <f>IF(VQ$19-'様式３（療養者名簿）（⑤の場合）'!$BJ39+1&lt;=15,IF(VQ$19&gt;='様式３（療養者名簿）（⑤の場合）'!$BJ39,IF(VQ$19&lt;='様式３（療養者名簿）（⑤の場合）'!$BK39,1,0),0),0)</f>
        <v>0</v>
      </c>
      <c r="VR34" s="372">
        <f>IF(VR$19-'様式３（療養者名簿）（⑤の場合）'!$BJ39+1&lt;=15,IF(VR$19&gt;='様式３（療養者名簿）（⑤の場合）'!$BJ39,IF(VR$19&lt;='様式３（療養者名簿）（⑤の場合）'!$BK39,1,0),0),0)</f>
        <v>0</v>
      </c>
      <c r="VS34" s="372">
        <f>IF(VS$19-'様式３（療養者名簿）（⑤の場合）'!$BJ39+1&lt;=15,IF(VS$19&gt;='様式３（療養者名簿）（⑤の場合）'!$BJ39,IF(VS$19&lt;='様式３（療養者名簿）（⑤の場合）'!$BK39,1,0),0),0)</f>
        <v>0</v>
      </c>
      <c r="VT34" s="372">
        <f>IF(VT$19-'様式３（療養者名簿）（⑤の場合）'!$BJ39+1&lt;=15,IF(VT$19&gt;='様式３（療養者名簿）（⑤の場合）'!$BJ39,IF(VT$19&lt;='様式３（療養者名簿）（⑤の場合）'!$BK39,1,0),0),0)</f>
        <v>0</v>
      </c>
      <c r="VU34" s="372">
        <f>IF(VU$19-'様式３（療養者名簿）（⑤の場合）'!$BJ39+1&lt;=15,IF(VU$19&gt;='様式３（療養者名簿）（⑤の場合）'!$BJ39,IF(VU$19&lt;='様式３（療養者名簿）（⑤の場合）'!$BK39,1,0),0),0)</f>
        <v>0</v>
      </c>
      <c r="VV34" s="372">
        <f>IF(VV$19-'様式３（療養者名簿）（⑤の場合）'!$BJ39+1&lt;=15,IF(VV$19&gt;='様式３（療養者名簿）（⑤の場合）'!$BJ39,IF(VV$19&lt;='様式３（療養者名簿）（⑤の場合）'!$BK39,1,0),0),0)</f>
        <v>0</v>
      </c>
      <c r="VW34" s="372">
        <f>IF(VW$19-'様式３（療養者名簿）（⑤の場合）'!$BJ39+1&lt;=15,IF(VW$19&gt;='様式３（療養者名簿）（⑤の場合）'!$BJ39,IF(VW$19&lt;='様式３（療養者名簿）（⑤の場合）'!$BK39,1,0),0),0)</f>
        <v>0</v>
      </c>
      <c r="VX34" s="372">
        <f>IF(VX$19-'様式３（療養者名簿）（⑤の場合）'!$BJ39+1&lt;=15,IF(VX$19&gt;='様式３（療養者名簿）（⑤の場合）'!$BJ39,IF(VX$19&lt;='様式３（療養者名簿）（⑤の場合）'!$BK39,1,0),0),0)</f>
        <v>0</v>
      </c>
      <c r="VY34" s="372">
        <f>IF(VY$19-'様式３（療養者名簿）（⑤の場合）'!$BJ39+1&lt;=15,IF(VY$19&gt;='様式３（療養者名簿）（⑤の場合）'!$BJ39,IF(VY$19&lt;='様式３（療養者名簿）（⑤の場合）'!$BK39,1,0),0),0)</f>
        <v>0</v>
      </c>
      <c r="VZ34" s="372">
        <f>IF(VZ$19-'様式３（療養者名簿）（⑤の場合）'!$BJ39+1&lt;=15,IF(VZ$19&gt;='様式３（療養者名簿）（⑤の場合）'!$BJ39,IF(VZ$19&lt;='様式３（療養者名簿）（⑤の場合）'!$BK39,1,0),0),0)</f>
        <v>0</v>
      </c>
      <c r="WA34" s="372">
        <f>IF(WA$19-'様式３（療養者名簿）（⑤の場合）'!$BJ39+1&lt;=15,IF(WA$19&gt;='様式３（療養者名簿）（⑤の場合）'!$BJ39,IF(WA$19&lt;='様式３（療養者名簿）（⑤の場合）'!$BK39,1,0),0),0)</f>
        <v>0</v>
      </c>
      <c r="WB34" s="372">
        <f>IF(WB$19-'様式３（療養者名簿）（⑤の場合）'!$BJ39+1&lt;=15,IF(WB$19&gt;='様式３（療養者名簿）（⑤の場合）'!$BJ39,IF(WB$19&lt;='様式３（療養者名簿）（⑤の場合）'!$BK39,1,0),0),0)</f>
        <v>0</v>
      </c>
      <c r="WC34" s="372">
        <f>IF(WC$19-'様式３（療養者名簿）（⑤の場合）'!$BJ39+1&lt;=15,IF(WC$19&gt;='様式３（療養者名簿）（⑤の場合）'!$BJ39,IF(WC$19&lt;='様式３（療養者名簿）（⑤の場合）'!$BK39,1,0),0),0)</f>
        <v>0</v>
      </c>
      <c r="WD34" s="372">
        <f>IF(WD$19-'様式３（療養者名簿）（⑤の場合）'!$BJ39+1&lt;=15,IF(WD$19&gt;='様式３（療養者名簿）（⑤の場合）'!$BJ39,IF(WD$19&lt;='様式３（療養者名簿）（⑤の場合）'!$BK39,1,0),0),0)</f>
        <v>0</v>
      </c>
      <c r="WE34" s="372">
        <f>IF(WE$19-'様式３（療養者名簿）（⑤の場合）'!$BJ39+1&lt;=15,IF(WE$19&gt;='様式３（療養者名簿）（⑤の場合）'!$BJ39,IF(WE$19&lt;='様式３（療養者名簿）（⑤の場合）'!$BK39,1,0),0),0)</f>
        <v>0</v>
      </c>
      <c r="WF34" s="372">
        <f>IF(WF$19-'様式３（療養者名簿）（⑤の場合）'!$BJ39+1&lt;=15,IF(WF$19&gt;='様式３（療養者名簿）（⑤の場合）'!$BJ39,IF(WF$19&lt;='様式３（療養者名簿）（⑤の場合）'!$BK39,1,0),0),0)</f>
        <v>0</v>
      </c>
      <c r="WG34" s="372">
        <f>IF(WG$19-'様式３（療養者名簿）（⑤の場合）'!$BJ39+1&lt;=15,IF(WG$19&gt;='様式３（療養者名簿）（⑤の場合）'!$BJ39,IF(WG$19&lt;='様式３（療養者名簿）（⑤の場合）'!$BK39,1,0),0),0)</f>
        <v>0</v>
      </c>
      <c r="WH34" s="372">
        <f>IF(WH$19-'様式３（療養者名簿）（⑤の場合）'!$BJ39+1&lt;=15,IF(WH$19&gt;='様式３（療養者名簿）（⑤の場合）'!$BJ39,IF(WH$19&lt;='様式３（療養者名簿）（⑤の場合）'!$BK39,1,0),0),0)</f>
        <v>0</v>
      </c>
      <c r="WI34" s="372">
        <f>IF(WI$19-'様式３（療養者名簿）（⑤の場合）'!$BJ39+1&lt;=15,IF(WI$19&gt;='様式３（療養者名簿）（⑤の場合）'!$BJ39,IF(WI$19&lt;='様式３（療養者名簿）（⑤の場合）'!$BK39,1,0),0),0)</f>
        <v>0</v>
      </c>
      <c r="WJ34" s="372">
        <f>IF(WJ$19-'様式３（療養者名簿）（⑤の場合）'!$BJ39+1&lt;=15,IF(WJ$19&gt;='様式３（療養者名簿）（⑤の場合）'!$BJ39,IF(WJ$19&lt;='様式３（療養者名簿）（⑤の場合）'!$BK39,1,0),0),0)</f>
        <v>0</v>
      </c>
      <c r="WK34" s="372">
        <f>IF(WK$19-'様式３（療養者名簿）（⑤の場合）'!$BJ39+1&lt;=15,IF(WK$19&gt;='様式３（療養者名簿）（⑤の場合）'!$BJ39,IF(WK$19&lt;='様式３（療養者名簿）（⑤の場合）'!$BK39,1,0),0),0)</f>
        <v>0</v>
      </c>
      <c r="WL34" s="372">
        <f>IF(WL$19-'様式３（療養者名簿）（⑤の場合）'!$BJ39+1&lt;=15,IF(WL$19&gt;='様式３（療養者名簿）（⑤の場合）'!$BJ39,IF(WL$19&lt;='様式３（療養者名簿）（⑤の場合）'!$BK39,1,0),0),0)</f>
        <v>0</v>
      </c>
      <c r="WM34" s="372">
        <f>IF(WM$19-'様式３（療養者名簿）（⑤の場合）'!$BJ39+1&lt;=15,IF(WM$19&gt;='様式３（療養者名簿）（⑤の場合）'!$BJ39,IF(WM$19&lt;='様式３（療養者名簿）（⑤の場合）'!$BK39,1,0),0),0)</f>
        <v>0</v>
      </c>
      <c r="WN34" s="372">
        <f>IF(WN$19-'様式３（療養者名簿）（⑤の場合）'!$BJ39+1&lt;=15,IF(WN$19&gt;='様式３（療養者名簿）（⑤の場合）'!$BJ39,IF(WN$19&lt;='様式３（療養者名簿）（⑤の場合）'!$BK39,1,0),0),0)</f>
        <v>0</v>
      </c>
      <c r="WO34" s="372">
        <f>IF(WO$19-'様式３（療養者名簿）（⑤の場合）'!$BJ39+1&lt;=15,IF(WO$19&gt;='様式３（療養者名簿）（⑤の場合）'!$BJ39,IF(WO$19&lt;='様式３（療養者名簿）（⑤の場合）'!$BK39,1,0),0),0)</f>
        <v>0</v>
      </c>
      <c r="WP34" s="372">
        <f>IF(WP$19-'様式３（療養者名簿）（⑤の場合）'!$BJ39+1&lt;=15,IF(WP$19&gt;='様式３（療養者名簿）（⑤の場合）'!$BJ39,IF(WP$19&lt;='様式３（療養者名簿）（⑤の場合）'!$BK39,1,0),0),0)</f>
        <v>0</v>
      </c>
      <c r="WQ34" s="372">
        <f>IF(WQ$19-'様式３（療養者名簿）（⑤の場合）'!$BJ39+1&lt;=15,IF(WQ$19&gt;='様式３（療養者名簿）（⑤の場合）'!$BJ39,IF(WQ$19&lt;='様式３（療養者名簿）（⑤の場合）'!$BK39,1,0),0),0)</f>
        <v>0</v>
      </c>
      <c r="WR34" s="372">
        <f>IF(WR$19-'様式３（療養者名簿）（⑤の場合）'!$BJ39+1&lt;=15,IF(WR$19&gt;='様式３（療養者名簿）（⑤の場合）'!$BJ39,IF(WR$19&lt;='様式３（療養者名簿）（⑤の場合）'!$BK39,1,0),0),0)</f>
        <v>0</v>
      </c>
      <c r="WS34" s="372">
        <f>IF(WS$19-'様式３（療養者名簿）（⑤の場合）'!$BJ39+1&lt;=15,IF(WS$19&gt;='様式３（療養者名簿）（⑤の場合）'!$BJ39,IF(WS$19&lt;='様式３（療養者名簿）（⑤の場合）'!$BK39,1,0),0),0)</f>
        <v>0</v>
      </c>
      <c r="WT34" s="372">
        <f>IF(WT$19-'様式３（療養者名簿）（⑤の場合）'!$BJ39+1&lt;=15,IF(WT$19&gt;='様式３（療養者名簿）（⑤の場合）'!$BJ39,IF(WT$19&lt;='様式３（療養者名簿）（⑤の場合）'!$BK39,1,0),0),0)</f>
        <v>0</v>
      </c>
      <c r="WU34" s="372">
        <f>IF(WU$19-'様式３（療養者名簿）（⑤の場合）'!$BJ39+1&lt;=15,IF(WU$19&gt;='様式３（療養者名簿）（⑤の場合）'!$BJ39,IF(WU$19&lt;='様式３（療養者名簿）（⑤の場合）'!$BK39,1,0),0),0)</f>
        <v>0</v>
      </c>
      <c r="WV34" s="372">
        <f>IF(WV$19-'様式３（療養者名簿）（⑤の場合）'!$BJ39+1&lt;=15,IF(WV$19&gt;='様式３（療養者名簿）（⑤の場合）'!$BJ39,IF(WV$19&lt;='様式３（療養者名簿）（⑤の場合）'!$BK39,1,0),0),0)</f>
        <v>0</v>
      </c>
      <c r="WW34" s="372">
        <f>IF(WW$19-'様式３（療養者名簿）（⑤の場合）'!$BJ39+1&lt;=15,IF(WW$19&gt;='様式３（療養者名簿）（⑤の場合）'!$BJ39,IF(WW$19&lt;='様式３（療養者名簿）（⑤の場合）'!$BK39,1,0),0),0)</f>
        <v>0</v>
      </c>
      <c r="WX34" s="372">
        <f>IF(WX$19-'様式３（療養者名簿）（⑤の場合）'!$BJ39+1&lt;=15,IF(WX$19&gt;='様式３（療養者名簿）（⑤の場合）'!$BJ39,IF(WX$19&lt;='様式３（療養者名簿）（⑤の場合）'!$BK39,1,0),0),0)</f>
        <v>0</v>
      </c>
      <c r="WY34" s="372">
        <f>IF(WY$19-'様式３（療養者名簿）（⑤の場合）'!$BJ39+1&lt;=15,IF(WY$19&gt;='様式３（療養者名簿）（⑤の場合）'!$BJ39,IF(WY$19&lt;='様式３（療養者名簿）（⑤の場合）'!$BK39,1,0),0),0)</f>
        <v>0</v>
      </c>
      <c r="WZ34" s="372">
        <f>IF(WZ$19-'様式３（療養者名簿）（⑤の場合）'!$BJ39+1&lt;=15,IF(WZ$19&gt;='様式３（療養者名簿）（⑤の場合）'!$BJ39,IF(WZ$19&lt;='様式３（療養者名簿）（⑤の場合）'!$BK39,1,0),0),0)</f>
        <v>0</v>
      </c>
      <c r="XA34" s="372">
        <f>IF(XA$19-'様式３（療養者名簿）（⑤の場合）'!$BJ39+1&lt;=15,IF(XA$19&gt;='様式３（療養者名簿）（⑤の場合）'!$BJ39,IF(XA$19&lt;='様式３（療養者名簿）（⑤の場合）'!$BK39,1,0),0),0)</f>
        <v>0</v>
      </c>
      <c r="XB34" s="372">
        <f>IF(XB$19-'様式３（療養者名簿）（⑤の場合）'!$BJ39+1&lt;=15,IF(XB$19&gt;='様式３（療養者名簿）（⑤の場合）'!$BJ39,IF(XB$19&lt;='様式３（療養者名簿）（⑤の場合）'!$BK39,1,0),0),0)</f>
        <v>0</v>
      </c>
      <c r="XC34" s="372">
        <f>IF(XC$19-'様式３（療養者名簿）（⑤の場合）'!$BJ39+1&lt;=15,IF(XC$19&gt;='様式３（療養者名簿）（⑤の場合）'!$BJ39,IF(XC$19&lt;='様式３（療養者名簿）（⑤の場合）'!$BK39,1,0),0),0)</f>
        <v>0</v>
      </c>
      <c r="XD34" s="372">
        <f>IF(XD$19-'様式３（療養者名簿）（⑤の場合）'!$BJ39+1&lt;=15,IF(XD$19&gt;='様式３（療養者名簿）（⑤の場合）'!$BJ39,IF(XD$19&lt;='様式３（療養者名簿）（⑤の場合）'!$BK39,1,0),0),0)</f>
        <v>0</v>
      </c>
      <c r="XE34" s="372">
        <f>IF(XE$19-'様式３（療養者名簿）（⑤の場合）'!$BJ39+1&lt;=15,IF(XE$19&gt;='様式３（療養者名簿）（⑤の場合）'!$BJ39,IF(XE$19&lt;='様式３（療養者名簿）（⑤の場合）'!$BK39,1,0),0),0)</f>
        <v>0</v>
      </c>
      <c r="XF34" s="372">
        <f>IF(XF$19-'様式３（療養者名簿）（⑤の場合）'!$BJ39+1&lt;=15,IF(XF$19&gt;='様式３（療養者名簿）（⑤の場合）'!$BJ39,IF(XF$19&lt;='様式３（療養者名簿）（⑤の場合）'!$BK39,1,0),0),0)</f>
        <v>0</v>
      </c>
      <c r="XG34" s="372">
        <f>IF(XG$19-'様式３（療養者名簿）（⑤の場合）'!$BJ39+1&lt;=15,IF(XG$19&gt;='様式３（療養者名簿）（⑤の場合）'!$BJ39,IF(XG$19&lt;='様式３（療養者名簿）（⑤の場合）'!$BK39,1,0),0),0)</f>
        <v>0</v>
      </c>
      <c r="XH34" s="372">
        <f>IF(XH$19-'様式３（療養者名簿）（⑤の場合）'!$BJ39+1&lt;=15,IF(XH$19&gt;='様式３（療養者名簿）（⑤の場合）'!$BJ39,IF(XH$19&lt;='様式３（療養者名簿）（⑤の場合）'!$BK39,1,0),0),0)</f>
        <v>0</v>
      </c>
      <c r="XI34" s="372">
        <f>IF(XI$19-'様式３（療養者名簿）（⑤の場合）'!$BJ39+1&lt;=15,IF(XI$19&gt;='様式３（療養者名簿）（⑤の場合）'!$BJ39,IF(XI$19&lt;='様式３（療養者名簿）（⑤の場合）'!$BK39,1,0),0),0)</f>
        <v>0</v>
      </c>
      <c r="XJ34" s="372">
        <f>IF(XJ$19-'様式３（療養者名簿）（⑤の場合）'!$BJ39+1&lt;=15,IF(XJ$19&gt;='様式３（療養者名簿）（⑤の場合）'!$BJ39,IF(XJ$19&lt;='様式３（療養者名簿）（⑤の場合）'!$BK39,1,0),0),0)</f>
        <v>0</v>
      </c>
      <c r="XK34" s="372">
        <f>IF(XK$19-'様式３（療養者名簿）（⑤の場合）'!$BJ39+1&lt;=15,IF(XK$19&gt;='様式３（療養者名簿）（⑤の場合）'!$BJ39,IF(XK$19&lt;='様式３（療養者名簿）（⑤の場合）'!$BK39,1,0),0),0)</f>
        <v>0</v>
      </c>
      <c r="XL34" s="372">
        <f>IF(XL$19-'様式３（療養者名簿）（⑤の場合）'!$BJ39+1&lt;=15,IF(XL$19&gt;='様式３（療養者名簿）（⑤の場合）'!$BJ39,IF(XL$19&lt;='様式３（療養者名簿）（⑤の場合）'!$BK39,1,0),0),0)</f>
        <v>0</v>
      </c>
      <c r="XM34" s="372">
        <f>IF(XM$19-'様式３（療養者名簿）（⑤の場合）'!$BJ39+1&lt;=15,IF(XM$19&gt;='様式３（療養者名簿）（⑤の場合）'!$BJ39,IF(XM$19&lt;='様式３（療養者名簿）（⑤の場合）'!$BK39,1,0),0),0)</f>
        <v>0</v>
      </c>
      <c r="XN34" s="372">
        <f>IF(XN$19-'様式３（療養者名簿）（⑤の場合）'!$BJ39+1&lt;=15,IF(XN$19&gt;='様式３（療養者名簿）（⑤の場合）'!$BJ39,IF(XN$19&lt;='様式３（療養者名簿）（⑤の場合）'!$BK39,1,0),0),0)</f>
        <v>0</v>
      </c>
      <c r="XO34" s="372">
        <f>IF(XO$19-'様式３（療養者名簿）（⑤の場合）'!$BJ39+1&lt;=15,IF(XO$19&gt;='様式３（療養者名簿）（⑤の場合）'!$BJ39,IF(XO$19&lt;='様式３（療養者名簿）（⑤の場合）'!$BK39,1,0),0),0)</f>
        <v>0</v>
      </c>
      <c r="XP34" s="372">
        <f>IF(XP$19-'様式３（療養者名簿）（⑤の場合）'!$BJ39+1&lt;=15,IF(XP$19&gt;='様式３（療養者名簿）（⑤の場合）'!$BJ39,IF(XP$19&lt;='様式３（療養者名簿）（⑤の場合）'!$BK39,1,0),0),0)</f>
        <v>0</v>
      </c>
      <c r="XQ34" s="372">
        <f>IF(XQ$19-'様式３（療養者名簿）（⑤の場合）'!$BJ39+1&lt;=15,IF(XQ$19&gt;='様式３（療養者名簿）（⑤の場合）'!$BJ39,IF(XQ$19&lt;='様式３（療養者名簿）（⑤の場合）'!$BK39,1,0),0),0)</f>
        <v>0</v>
      </c>
      <c r="XR34" s="372">
        <f>IF(XR$19-'様式３（療養者名簿）（⑤の場合）'!$BJ39+1&lt;=15,IF(XR$19&gt;='様式３（療養者名簿）（⑤の場合）'!$BJ39,IF(XR$19&lt;='様式３（療養者名簿）（⑤の場合）'!$BK39,1,0),0),0)</f>
        <v>0</v>
      </c>
      <c r="XS34" s="372">
        <f>IF(XS$19-'様式３（療養者名簿）（⑤の場合）'!$BJ39+1&lt;=15,IF(XS$19&gt;='様式３（療養者名簿）（⑤の場合）'!$BJ39,IF(XS$19&lt;='様式３（療養者名簿）（⑤の場合）'!$BK39,1,0),0),0)</f>
        <v>0</v>
      </c>
      <c r="XT34" s="372">
        <f>IF(XT$19-'様式３（療養者名簿）（⑤の場合）'!$BJ39+1&lt;=15,IF(XT$19&gt;='様式３（療養者名簿）（⑤の場合）'!$BJ39,IF(XT$19&lt;='様式３（療養者名簿）（⑤の場合）'!$BK39,1,0),0),0)</f>
        <v>0</v>
      </c>
      <c r="XU34" s="372">
        <f>IF(XU$19-'様式３（療養者名簿）（⑤の場合）'!$BJ39+1&lt;=15,IF(XU$19&gt;='様式３（療養者名簿）（⑤の場合）'!$BJ39,IF(XU$19&lt;='様式３（療養者名簿）（⑤の場合）'!$BK39,1,0),0),0)</f>
        <v>0</v>
      </c>
      <c r="XV34" s="372">
        <f>IF(XV$19-'様式３（療養者名簿）（⑤の場合）'!$BJ39+1&lt;=15,IF(XV$19&gt;='様式３（療養者名簿）（⑤の場合）'!$BJ39,IF(XV$19&lt;='様式３（療養者名簿）（⑤の場合）'!$BK39,1,0),0),0)</f>
        <v>0</v>
      </c>
      <c r="XW34" s="372">
        <f>IF(XW$19-'様式３（療養者名簿）（⑤の場合）'!$BJ39+1&lt;=15,IF(XW$19&gt;='様式３（療養者名簿）（⑤の場合）'!$BJ39,IF(XW$19&lt;='様式３（療養者名簿）（⑤の場合）'!$BK39,1,0),0),0)</f>
        <v>0</v>
      </c>
      <c r="XX34" s="372">
        <f>IF(XX$19-'様式３（療養者名簿）（⑤の場合）'!$BJ39+1&lt;=15,IF(XX$19&gt;='様式３（療養者名簿）（⑤の場合）'!$BJ39,IF(XX$19&lt;='様式３（療養者名簿）（⑤の場合）'!$BK39,1,0),0),0)</f>
        <v>0</v>
      </c>
      <c r="XY34" s="372">
        <f>IF(XY$19-'様式３（療養者名簿）（⑤の場合）'!$BJ39+1&lt;=15,IF(XY$19&gt;='様式３（療養者名簿）（⑤の場合）'!$BJ39,IF(XY$19&lt;='様式３（療養者名簿）（⑤の場合）'!$BK39,1,0),0),0)</f>
        <v>0</v>
      </c>
      <c r="XZ34" s="372">
        <f>IF(XZ$19-'様式３（療養者名簿）（⑤の場合）'!$BJ39+1&lt;=15,IF(XZ$19&gt;='様式３（療養者名簿）（⑤の場合）'!$BJ39,IF(XZ$19&lt;='様式３（療養者名簿）（⑤の場合）'!$BK39,1,0),0),0)</f>
        <v>0</v>
      </c>
      <c r="YA34" s="372">
        <f>IF(YA$19-'様式３（療養者名簿）（⑤の場合）'!$BJ39+1&lt;=15,IF(YA$19&gt;='様式３（療養者名簿）（⑤の場合）'!$BJ39,IF(YA$19&lt;='様式３（療養者名簿）（⑤の場合）'!$BK39,1,0),0),0)</f>
        <v>0</v>
      </c>
      <c r="YB34" s="372">
        <f>IF(YB$19-'様式３（療養者名簿）（⑤の場合）'!$BJ39+1&lt;=15,IF(YB$19&gt;='様式３（療養者名簿）（⑤の場合）'!$BJ39,IF(YB$19&lt;='様式３（療養者名簿）（⑤の場合）'!$BK39,1,0),0),0)</f>
        <v>0</v>
      </c>
      <c r="YC34" s="372">
        <f>IF(YC$19-'様式３（療養者名簿）（⑤の場合）'!$BJ39+1&lt;=15,IF(YC$19&gt;='様式３（療養者名簿）（⑤の場合）'!$BJ39,IF(YC$19&lt;='様式３（療養者名簿）（⑤の場合）'!$BK39,1,0),0),0)</f>
        <v>0</v>
      </c>
      <c r="YD34" s="372">
        <f>IF(YD$19-'様式３（療養者名簿）（⑤の場合）'!$BJ39+1&lt;=15,IF(YD$19&gt;='様式３（療養者名簿）（⑤の場合）'!$BJ39,IF(YD$19&lt;='様式３（療養者名簿）（⑤の場合）'!$BK39,1,0),0),0)</f>
        <v>0</v>
      </c>
      <c r="YE34" s="372">
        <f>IF(YE$19-'様式３（療養者名簿）（⑤の場合）'!$BJ39+1&lt;=15,IF(YE$19&gt;='様式３（療養者名簿）（⑤の場合）'!$BJ39,IF(YE$19&lt;='様式３（療養者名簿）（⑤の場合）'!$BK39,1,0),0),0)</f>
        <v>0</v>
      </c>
      <c r="YF34" s="372">
        <f>IF(YF$19-'様式３（療養者名簿）（⑤の場合）'!$BJ39+1&lt;=15,IF(YF$19&gt;='様式３（療養者名簿）（⑤の場合）'!$BJ39,IF(YF$19&lt;='様式３（療養者名簿）（⑤の場合）'!$BK39,1,0),0),0)</f>
        <v>0</v>
      </c>
      <c r="YG34" s="372">
        <f>IF(YG$19-'様式３（療養者名簿）（⑤の場合）'!$BJ39+1&lt;=15,IF(YG$19&gt;='様式３（療養者名簿）（⑤の場合）'!$BJ39,IF(YG$19&lt;='様式３（療養者名簿）（⑤の場合）'!$BK39,1,0),0),0)</f>
        <v>0</v>
      </c>
      <c r="YH34" s="372">
        <f>IF(YH$19-'様式３（療養者名簿）（⑤の場合）'!$BJ39+1&lt;=15,IF(YH$19&gt;='様式３（療養者名簿）（⑤の場合）'!$BJ39,IF(YH$19&lt;='様式３（療養者名簿）（⑤の場合）'!$BK39,1,0),0),0)</f>
        <v>0</v>
      </c>
      <c r="YI34" s="372">
        <f>IF(YI$19-'様式３（療養者名簿）（⑤の場合）'!$BJ39+1&lt;=15,IF(YI$19&gt;='様式３（療養者名簿）（⑤の場合）'!$BJ39,IF(YI$19&lt;='様式３（療養者名簿）（⑤の場合）'!$BK39,1,0),0),0)</f>
        <v>0</v>
      </c>
      <c r="YJ34" s="372">
        <f>IF(YJ$19-'様式３（療養者名簿）（⑤の場合）'!$BJ39+1&lt;=15,IF(YJ$19&gt;='様式３（療養者名簿）（⑤の場合）'!$BJ39,IF(YJ$19&lt;='様式３（療養者名簿）（⑤の場合）'!$BK39,1,0),0),0)</f>
        <v>0</v>
      </c>
      <c r="YK34" s="372">
        <f>IF(YK$19-'様式３（療養者名簿）（⑤の場合）'!$BJ39+1&lt;=15,IF(YK$19&gt;='様式３（療養者名簿）（⑤の場合）'!$BJ39,IF(YK$19&lt;='様式３（療養者名簿）（⑤の場合）'!$BK39,1,0),0),0)</f>
        <v>0</v>
      </c>
      <c r="YL34" s="372">
        <f>IF(YL$19-'様式３（療養者名簿）（⑤の場合）'!$BJ39+1&lt;=15,IF(YL$19&gt;='様式３（療養者名簿）（⑤の場合）'!$BJ39,IF(YL$19&lt;='様式３（療養者名簿）（⑤の場合）'!$BK39,1,0),0),0)</f>
        <v>0</v>
      </c>
      <c r="YM34" s="372">
        <f>IF(YM$19-'様式３（療養者名簿）（⑤の場合）'!$BJ39+1&lt;=15,IF(YM$19&gt;='様式３（療養者名簿）（⑤の場合）'!$BJ39,IF(YM$19&lt;='様式３（療養者名簿）（⑤の場合）'!$BK39,1,0),0),0)</f>
        <v>0</v>
      </c>
      <c r="YN34" s="372">
        <f>IF(YN$19-'様式３（療養者名簿）（⑤の場合）'!$BJ39+1&lt;=15,IF(YN$19&gt;='様式３（療養者名簿）（⑤の場合）'!$BJ39,IF(YN$19&lt;='様式３（療養者名簿）（⑤の場合）'!$BK39,1,0),0),0)</f>
        <v>0</v>
      </c>
      <c r="YO34" s="372">
        <f>IF(YO$19-'様式３（療養者名簿）（⑤の場合）'!$BJ39+1&lt;=15,IF(YO$19&gt;='様式３（療養者名簿）（⑤の場合）'!$BJ39,IF(YO$19&lt;='様式３（療養者名簿）（⑤の場合）'!$BK39,1,0),0),0)</f>
        <v>0</v>
      </c>
      <c r="YP34" s="372">
        <f>IF(YP$19-'様式３（療養者名簿）（⑤の場合）'!$BJ39+1&lt;=15,IF(YP$19&gt;='様式３（療養者名簿）（⑤の場合）'!$BJ39,IF(YP$19&lt;='様式３（療養者名簿）（⑤の場合）'!$BK39,1,0),0),0)</f>
        <v>0</v>
      </c>
      <c r="YQ34" s="372">
        <f>IF(YQ$19-'様式３（療養者名簿）（⑤の場合）'!$BJ39+1&lt;=15,IF(YQ$19&gt;='様式３（療養者名簿）（⑤の場合）'!$BJ39,IF(YQ$19&lt;='様式３（療養者名簿）（⑤の場合）'!$BK39,1,0),0),0)</f>
        <v>0</v>
      </c>
      <c r="YR34" s="372">
        <f>IF(YR$19-'様式３（療養者名簿）（⑤の場合）'!$BJ39+1&lt;=15,IF(YR$19&gt;='様式３（療養者名簿）（⑤の場合）'!$BJ39,IF(YR$19&lt;='様式３（療養者名簿）（⑤の場合）'!$BK39,1,0),0),0)</f>
        <v>0</v>
      </c>
      <c r="YS34" s="372">
        <f>IF(YS$19-'様式３（療養者名簿）（⑤の場合）'!$BJ39+1&lt;=15,IF(YS$19&gt;='様式３（療養者名簿）（⑤の場合）'!$BJ39,IF(YS$19&lt;='様式３（療養者名簿）（⑤の場合）'!$BK39,1,0),0),0)</f>
        <v>0</v>
      </c>
      <c r="YT34" s="372">
        <f>IF(YT$19-'様式３（療養者名簿）（⑤の場合）'!$BJ39+1&lt;=15,IF(YT$19&gt;='様式３（療養者名簿）（⑤の場合）'!$BJ39,IF(YT$19&lt;='様式３（療養者名簿）（⑤の場合）'!$BK39,1,0),0),0)</f>
        <v>0</v>
      </c>
      <c r="YU34" s="372">
        <f>IF(YU$19-'様式３（療養者名簿）（⑤の場合）'!$BJ39+1&lt;=15,IF(YU$19&gt;='様式３（療養者名簿）（⑤の場合）'!$BJ39,IF(YU$19&lt;='様式３（療養者名簿）（⑤の場合）'!$BK39,1,0),0),0)</f>
        <v>0</v>
      </c>
      <c r="YV34" s="372">
        <f>IF(YV$19-'様式３（療養者名簿）（⑤の場合）'!$BJ39+1&lt;=15,IF(YV$19&gt;='様式３（療養者名簿）（⑤の場合）'!$BJ39,IF(YV$19&lt;='様式３（療養者名簿）（⑤の場合）'!$BK39,1,0),0),0)</f>
        <v>0</v>
      </c>
      <c r="YW34" s="372">
        <f>IF(YW$19-'様式３（療養者名簿）（⑤の場合）'!$BJ39+1&lt;=15,IF(YW$19&gt;='様式３（療養者名簿）（⑤の場合）'!$BJ39,IF(YW$19&lt;='様式３（療養者名簿）（⑤の場合）'!$BK39,1,0),0),0)</f>
        <v>0</v>
      </c>
      <c r="YX34" s="372">
        <f>IF(YX$19-'様式３（療養者名簿）（⑤の場合）'!$BJ39+1&lt;=15,IF(YX$19&gt;='様式３（療養者名簿）（⑤の場合）'!$BJ39,IF(YX$19&lt;='様式３（療養者名簿）（⑤の場合）'!$BK39,1,0),0),0)</f>
        <v>0</v>
      </c>
      <c r="YY34" s="372">
        <f>IF(YY$19-'様式３（療養者名簿）（⑤の場合）'!$BJ39+1&lt;=15,IF(YY$19&gt;='様式３（療養者名簿）（⑤の場合）'!$BJ39,IF(YY$19&lt;='様式３（療養者名簿）（⑤の場合）'!$BK39,1,0),0),0)</f>
        <v>0</v>
      </c>
      <c r="YZ34" s="372">
        <f>IF(YZ$19-'様式３（療養者名簿）（⑤の場合）'!$BJ39+1&lt;=15,IF(YZ$19&gt;='様式３（療養者名簿）（⑤の場合）'!$BJ39,IF(YZ$19&lt;='様式３（療養者名簿）（⑤の場合）'!$BK39,1,0),0),0)</f>
        <v>0</v>
      </c>
      <c r="ZA34" s="372">
        <f>IF(ZA$19-'様式３（療養者名簿）（⑤の場合）'!$BJ39+1&lt;=15,IF(ZA$19&gt;='様式３（療養者名簿）（⑤の場合）'!$BJ39,IF(ZA$19&lt;='様式３（療養者名簿）（⑤の場合）'!$BK39,1,0),0),0)</f>
        <v>0</v>
      </c>
      <c r="ZB34" s="372">
        <f>IF(ZB$19-'様式３（療養者名簿）（⑤の場合）'!$BJ39+1&lt;=15,IF(ZB$19&gt;='様式３（療養者名簿）（⑤の場合）'!$BJ39,IF(ZB$19&lt;='様式３（療養者名簿）（⑤の場合）'!$BK39,1,0),0),0)</f>
        <v>0</v>
      </c>
      <c r="ZC34" s="372">
        <f>IF(ZC$19-'様式３（療養者名簿）（⑤の場合）'!$BJ39+1&lt;=15,IF(ZC$19&gt;='様式３（療養者名簿）（⑤の場合）'!$BJ39,IF(ZC$19&lt;='様式３（療養者名簿）（⑤の場合）'!$BK39,1,0),0),0)</f>
        <v>0</v>
      </c>
      <c r="ZD34" s="372">
        <f>IF(ZD$19-'様式３（療養者名簿）（⑤の場合）'!$BJ39+1&lt;=15,IF(ZD$19&gt;='様式３（療養者名簿）（⑤の場合）'!$BJ39,IF(ZD$19&lt;='様式３（療養者名簿）（⑤の場合）'!$BK39,1,0),0),0)</f>
        <v>0</v>
      </c>
      <c r="ZE34" s="372">
        <f>IF(ZE$19-'様式３（療養者名簿）（⑤の場合）'!$BJ39+1&lt;=15,IF(ZE$19&gt;='様式３（療養者名簿）（⑤の場合）'!$BJ39,IF(ZE$19&lt;='様式３（療養者名簿）（⑤の場合）'!$BK39,1,0),0),0)</f>
        <v>0</v>
      </c>
      <c r="ZF34" s="372">
        <f>IF(ZF$19-'様式３（療養者名簿）（⑤の場合）'!$BJ39+1&lt;=15,IF(ZF$19&gt;='様式３（療養者名簿）（⑤の場合）'!$BJ39,IF(ZF$19&lt;='様式３（療養者名簿）（⑤の場合）'!$BK39,1,0),0),0)</f>
        <v>0</v>
      </c>
      <c r="ZG34" s="372">
        <f>IF(ZG$19-'様式３（療養者名簿）（⑤の場合）'!$BJ39+1&lt;=15,IF(ZG$19&gt;='様式３（療養者名簿）（⑤の場合）'!$BJ39,IF(ZG$19&lt;='様式３（療養者名簿）（⑤の場合）'!$BK39,1,0),0),0)</f>
        <v>0</v>
      </c>
      <c r="ZH34" s="372">
        <f>IF(ZH$19-'様式３（療養者名簿）（⑤の場合）'!$BJ39+1&lt;=15,IF(ZH$19&gt;='様式３（療養者名簿）（⑤の場合）'!$BJ39,IF(ZH$19&lt;='様式３（療養者名簿）（⑤の場合）'!$BK39,1,0),0),0)</f>
        <v>0</v>
      </c>
      <c r="ZI34" s="372">
        <f>IF(ZI$19-'様式３（療養者名簿）（⑤の場合）'!$BJ39+1&lt;=15,IF(ZI$19&gt;='様式３（療養者名簿）（⑤の場合）'!$BJ39,IF(ZI$19&lt;='様式３（療養者名簿）（⑤の場合）'!$BK39,1,0),0),0)</f>
        <v>0</v>
      </c>
      <c r="ZJ34" s="372">
        <f>IF(ZJ$19-'様式３（療養者名簿）（⑤の場合）'!$BJ39+1&lt;=15,IF(ZJ$19&gt;='様式３（療養者名簿）（⑤の場合）'!$BJ39,IF(ZJ$19&lt;='様式３（療養者名簿）（⑤の場合）'!$BK39,1,0),0),0)</f>
        <v>0</v>
      </c>
      <c r="ZK34" s="372">
        <f>IF(ZK$19-'様式３（療養者名簿）（⑤の場合）'!$BJ39+1&lt;=15,IF(ZK$19&gt;='様式３（療養者名簿）（⑤の場合）'!$BJ39,IF(ZK$19&lt;='様式３（療養者名簿）（⑤の場合）'!$BK39,1,0),0),0)</f>
        <v>0</v>
      </c>
      <c r="ZL34" s="372">
        <f>IF(ZL$19-'様式３（療養者名簿）（⑤の場合）'!$BJ39+1&lt;=15,IF(ZL$19&gt;='様式３（療養者名簿）（⑤の場合）'!$BJ39,IF(ZL$19&lt;='様式３（療養者名簿）（⑤の場合）'!$BK39,1,0),0),0)</f>
        <v>0</v>
      </c>
      <c r="ZM34" s="372">
        <f>IF(ZM$19-'様式３（療養者名簿）（⑤の場合）'!$BJ39+1&lt;=15,IF(ZM$19&gt;='様式３（療養者名簿）（⑤の場合）'!$BJ39,IF(ZM$19&lt;='様式３（療養者名簿）（⑤の場合）'!$BK39,1,0),0),0)</f>
        <v>0</v>
      </c>
      <c r="ZN34" s="372">
        <f>IF(ZN$19-'様式３（療養者名簿）（⑤の場合）'!$BJ39+1&lt;=15,IF(ZN$19&gt;='様式３（療養者名簿）（⑤の場合）'!$BJ39,IF(ZN$19&lt;='様式３（療養者名簿）（⑤の場合）'!$BK39,1,0),0),0)</f>
        <v>0</v>
      </c>
      <c r="ZO34" s="372">
        <f>IF(ZO$19-'様式３（療養者名簿）（⑤の場合）'!$BJ39+1&lt;=15,IF(ZO$19&gt;='様式３（療養者名簿）（⑤の場合）'!$BJ39,IF(ZO$19&lt;='様式３（療養者名簿）（⑤の場合）'!$BK39,1,0),0),0)</f>
        <v>0</v>
      </c>
      <c r="ZP34" s="372">
        <f>IF(ZP$19-'様式３（療養者名簿）（⑤の場合）'!$BJ39+1&lt;=15,IF(ZP$19&gt;='様式３（療養者名簿）（⑤の場合）'!$BJ39,IF(ZP$19&lt;='様式３（療養者名簿）（⑤の場合）'!$BK39,1,0),0),0)</f>
        <v>0</v>
      </c>
      <c r="ZQ34" s="372">
        <f>IF(ZQ$19-'様式３（療養者名簿）（⑤の場合）'!$BJ39+1&lt;=15,IF(ZQ$19&gt;='様式３（療養者名簿）（⑤の場合）'!$BJ39,IF(ZQ$19&lt;='様式３（療養者名簿）（⑤の場合）'!$BK39,1,0),0),0)</f>
        <v>0</v>
      </c>
      <c r="ZR34" s="372">
        <f>IF(ZR$19-'様式３（療養者名簿）（⑤の場合）'!$BJ39+1&lt;=15,IF(ZR$19&gt;='様式３（療養者名簿）（⑤の場合）'!$BJ39,IF(ZR$19&lt;='様式３（療養者名簿）（⑤の場合）'!$BK39,1,0),0),0)</f>
        <v>0</v>
      </c>
      <c r="ZS34" s="372">
        <f>IF(ZS$19-'様式３（療養者名簿）（⑤の場合）'!$BJ39+1&lt;=15,IF(ZS$19&gt;='様式３（療養者名簿）（⑤の場合）'!$BJ39,IF(ZS$19&lt;='様式３（療養者名簿）（⑤の場合）'!$BK39,1,0),0),0)</f>
        <v>0</v>
      </c>
      <c r="ZT34" s="372">
        <f>IF(ZT$19-'様式３（療養者名簿）（⑤の場合）'!$BJ39+1&lt;=15,IF(ZT$19&gt;='様式３（療養者名簿）（⑤の場合）'!$BJ39,IF(ZT$19&lt;='様式３（療養者名簿）（⑤の場合）'!$BK39,1,0),0),0)</f>
        <v>0</v>
      </c>
      <c r="ZU34" s="372">
        <f>IF(ZU$19-'様式３（療養者名簿）（⑤の場合）'!$BJ39+1&lt;=15,IF(ZU$19&gt;='様式３（療養者名簿）（⑤の場合）'!$BJ39,IF(ZU$19&lt;='様式３（療養者名簿）（⑤の場合）'!$BK39,1,0),0),0)</f>
        <v>0</v>
      </c>
      <c r="ZV34" s="372">
        <f>IF(ZV$19-'様式３（療養者名簿）（⑤の場合）'!$BJ39+1&lt;=15,IF(ZV$19&gt;='様式３（療養者名簿）（⑤の場合）'!$BJ39,IF(ZV$19&lt;='様式３（療養者名簿）（⑤の場合）'!$BK39,1,0),0),0)</f>
        <v>0</v>
      </c>
      <c r="ZW34" s="372">
        <f>IF(ZW$19-'様式３（療養者名簿）（⑤の場合）'!$BJ39+1&lt;=15,IF(ZW$19&gt;='様式３（療養者名簿）（⑤の場合）'!$BJ39,IF(ZW$19&lt;='様式３（療養者名簿）（⑤の場合）'!$BK39,1,0),0),0)</f>
        <v>0</v>
      </c>
      <c r="ZX34" s="372">
        <f>IF(ZX$19-'様式３（療養者名簿）（⑤の場合）'!$BJ39+1&lt;=15,IF(ZX$19&gt;='様式３（療養者名簿）（⑤の場合）'!$BJ39,IF(ZX$19&lt;='様式３（療養者名簿）（⑤の場合）'!$BK39,1,0),0),0)</f>
        <v>0</v>
      </c>
      <c r="ZY34" s="372">
        <f>IF(ZY$19-'様式３（療養者名簿）（⑤の場合）'!$BJ39+1&lt;=15,IF(ZY$19&gt;='様式３（療養者名簿）（⑤の場合）'!$BJ39,IF(ZY$19&lt;='様式３（療養者名簿）（⑤の場合）'!$BK39,1,0),0),0)</f>
        <v>0</v>
      </c>
      <c r="ZZ34" s="372">
        <f>IF(ZZ$19-'様式３（療養者名簿）（⑤の場合）'!$BJ39+1&lt;=15,IF(ZZ$19&gt;='様式３（療養者名簿）（⑤の場合）'!$BJ39,IF(ZZ$19&lt;='様式３（療養者名簿）（⑤の場合）'!$BK39,1,0),0),0)</f>
        <v>0</v>
      </c>
      <c r="AAA34" s="372">
        <f>IF(AAA$19-'様式３（療養者名簿）（⑤の場合）'!$BJ39+1&lt;=15,IF(AAA$19&gt;='様式３（療養者名簿）（⑤の場合）'!$BJ39,IF(AAA$19&lt;='様式３（療養者名簿）（⑤の場合）'!$BK39,1,0),0),0)</f>
        <v>0</v>
      </c>
      <c r="AAB34" s="372">
        <f>IF(AAB$19-'様式３（療養者名簿）（⑤の場合）'!$BJ39+1&lt;=15,IF(AAB$19&gt;='様式３（療養者名簿）（⑤の場合）'!$BJ39,IF(AAB$19&lt;='様式３（療養者名簿）（⑤の場合）'!$BK39,1,0),0),0)</f>
        <v>0</v>
      </c>
      <c r="AAC34" s="372">
        <f>IF(AAC$19-'様式３（療養者名簿）（⑤の場合）'!$BJ39+1&lt;=15,IF(AAC$19&gt;='様式３（療養者名簿）（⑤の場合）'!$BJ39,IF(AAC$19&lt;='様式３（療養者名簿）（⑤の場合）'!$BK39,1,0),0),0)</f>
        <v>0</v>
      </c>
      <c r="AAD34" s="372">
        <f>IF(AAD$19-'様式３（療養者名簿）（⑤の場合）'!$BJ39+1&lt;=15,IF(AAD$19&gt;='様式３（療養者名簿）（⑤の場合）'!$BJ39,IF(AAD$19&lt;='様式３（療養者名簿）（⑤の場合）'!$BK39,1,0),0),0)</f>
        <v>0</v>
      </c>
      <c r="AAE34" s="372">
        <f>IF(AAE$19-'様式３（療養者名簿）（⑤の場合）'!$BJ39+1&lt;=15,IF(AAE$19&gt;='様式３（療養者名簿）（⑤の場合）'!$BJ39,IF(AAE$19&lt;='様式３（療養者名簿）（⑤の場合）'!$BK39,1,0),0),0)</f>
        <v>0</v>
      </c>
      <c r="AAF34" s="372">
        <f>IF(AAF$19-'様式３（療養者名簿）（⑤の場合）'!$BJ39+1&lt;=15,IF(AAF$19&gt;='様式３（療養者名簿）（⑤の場合）'!$BJ39,IF(AAF$19&lt;='様式３（療養者名簿）（⑤の場合）'!$BK39,1,0),0),0)</f>
        <v>0</v>
      </c>
      <c r="AAG34" s="372">
        <f>IF(AAG$19-'様式３（療養者名簿）（⑤の場合）'!$BJ39+1&lt;=15,IF(AAG$19&gt;='様式３（療養者名簿）（⑤の場合）'!$BJ39,IF(AAG$19&lt;='様式３（療養者名簿）（⑤の場合）'!$BK39,1,0),0),0)</f>
        <v>0</v>
      </c>
      <c r="AAH34" s="372">
        <f>IF(AAH$19-'様式３（療養者名簿）（⑤の場合）'!$BJ39+1&lt;=15,IF(AAH$19&gt;='様式３（療養者名簿）（⑤の場合）'!$BJ39,IF(AAH$19&lt;='様式３（療養者名簿）（⑤の場合）'!$BK39,1,0),0),0)</f>
        <v>0</v>
      </c>
      <c r="AAI34" s="372">
        <f>IF(AAI$19-'様式３（療養者名簿）（⑤の場合）'!$BJ39+1&lt;=15,IF(AAI$19&gt;='様式３（療養者名簿）（⑤の場合）'!$BJ39,IF(AAI$19&lt;='様式３（療養者名簿）（⑤の場合）'!$BK39,1,0),0),0)</f>
        <v>0</v>
      </c>
      <c r="AAJ34" s="372">
        <f>IF(AAJ$19-'様式３（療養者名簿）（⑤の場合）'!$BJ39+1&lt;=15,IF(AAJ$19&gt;='様式３（療養者名簿）（⑤の場合）'!$BJ39,IF(AAJ$19&lt;='様式３（療養者名簿）（⑤の場合）'!$BK39,1,0),0),0)</f>
        <v>0</v>
      </c>
      <c r="AAK34" s="372">
        <f>IF(AAK$19-'様式３（療養者名簿）（⑤の場合）'!$BJ39+1&lt;=15,IF(AAK$19&gt;='様式３（療養者名簿）（⑤の場合）'!$BJ39,IF(AAK$19&lt;='様式３（療養者名簿）（⑤の場合）'!$BK39,1,0),0),0)</f>
        <v>0</v>
      </c>
      <c r="AAL34" s="372">
        <f>IF(AAL$19-'様式３（療養者名簿）（⑤の場合）'!$BJ39+1&lt;=15,IF(AAL$19&gt;='様式３（療養者名簿）（⑤の場合）'!$BJ39,IF(AAL$19&lt;='様式３（療養者名簿）（⑤の場合）'!$BK39,1,0),0),0)</f>
        <v>0</v>
      </c>
      <c r="AAM34" s="372">
        <f>IF(AAM$19-'様式３（療養者名簿）（⑤の場合）'!$BJ39+1&lt;=15,IF(AAM$19&gt;='様式３（療養者名簿）（⑤の場合）'!$BJ39,IF(AAM$19&lt;='様式３（療養者名簿）（⑤の場合）'!$BK39,1,0),0),0)</f>
        <v>0</v>
      </c>
      <c r="AAN34" s="372">
        <f>IF(AAN$19-'様式３（療養者名簿）（⑤の場合）'!$BJ39+1&lt;=15,IF(AAN$19&gt;='様式３（療養者名簿）（⑤の場合）'!$BJ39,IF(AAN$19&lt;='様式３（療養者名簿）（⑤の場合）'!$BK39,1,0),0),0)</f>
        <v>0</v>
      </c>
      <c r="AAO34" s="372">
        <f>IF(AAO$19-'様式３（療養者名簿）（⑤の場合）'!$BJ39+1&lt;=15,IF(AAO$19&gt;='様式３（療養者名簿）（⑤の場合）'!$BJ39,IF(AAO$19&lt;='様式３（療養者名簿）（⑤の場合）'!$BK39,1,0),0),0)</f>
        <v>0</v>
      </c>
      <c r="AAP34" s="372">
        <f>IF(AAP$19-'様式３（療養者名簿）（⑤の場合）'!$BJ39+1&lt;=15,IF(AAP$19&gt;='様式３（療養者名簿）（⑤の場合）'!$BJ39,IF(AAP$19&lt;='様式３（療養者名簿）（⑤の場合）'!$BK39,1,0),0),0)</f>
        <v>0</v>
      </c>
      <c r="AAQ34" s="372">
        <f>IF(AAQ$19-'様式３（療養者名簿）（⑤の場合）'!$BJ39+1&lt;=15,IF(AAQ$19&gt;='様式３（療養者名簿）（⑤の場合）'!$BJ39,IF(AAQ$19&lt;='様式３（療養者名簿）（⑤の場合）'!$BK39,1,0),0),0)</f>
        <v>0</v>
      </c>
      <c r="AAR34" s="372">
        <f>IF(AAR$19-'様式３（療養者名簿）（⑤の場合）'!$BJ39+1&lt;=15,IF(AAR$19&gt;='様式３（療養者名簿）（⑤の場合）'!$BJ39,IF(AAR$19&lt;='様式３（療養者名簿）（⑤の場合）'!$BK39,1,0),0),0)</f>
        <v>0</v>
      </c>
      <c r="AAS34" s="372">
        <f>IF(AAS$19-'様式３（療養者名簿）（⑤の場合）'!$BJ39+1&lt;=15,IF(AAS$19&gt;='様式３（療養者名簿）（⑤の場合）'!$BJ39,IF(AAS$19&lt;='様式３（療養者名簿）（⑤の場合）'!$BK39,1,0),0),0)</f>
        <v>0</v>
      </c>
      <c r="AAT34" s="372">
        <f>IF(AAT$19-'様式３（療養者名簿）（⑤の場合）'!$BJ39+1&lt;=15,IF(AAT$19&gt;='様式３（療養者名簿）（⑤の場合）'!$BJ39,IF(AAT$19&lt;='様式３（療養者名簿）（⑤の場合）'!$BK39,1,0),0),0)</f>
        <v>0</v>
      </c>
      <c r="AAU34" s="372">
        <f>IF(AAU$19-'様式３（療養者名簿）（⑤の場合）'!$BJ39+1&lt;=15,IF(AAU$19&gt;='様式３（療養者名簿）（⑤の場合）'!$BJ39,IF(AAU$19&lt;='様式３（療養者名簿）（⑤の場合）'!$BK39,1,0),0),0)</f>
        <v>0</v>
      </c>
      <c r="AAV34" s="372">
        <f>IF(AAV$19-'様式３（療養者名簿）（⑤の場合）'!$BJ39+1&lt;=15,IF(AAV$19&gt;='様式３（療養者名簿）（⑤の場合）'!$BJ39,IF(AAV$19&lt;='様式３（療養者名簿）（⑤の場合）'!$BK39,1,0),0),0)</f>
        <v>0</v>
      </c>
      <c r="AAW34" s="372">
        <f>IF(AAW$19-'様式３（療養者名簿）（⑤の場合）'!$BJ39+1&lt;=15,IF(AAW$19&gt;='様式３（療養者名簿）（⑤の場合）'!$BJ39,IF(AAW$19&lt;='様式３（療養者名簿）（⑤の場合）'!$BK39,1,0),0),0)</f>
        <v>0</v>
      </c>
      <c r="AAX34" s="372">
        <f>IF(AAX$19-'様式３（療養者名簿）（⑤の場合）'!$BJ39+1&lt;=15,IF(AAX$19&gt;='様式３（療養者名簿）（⑤の場合）'!$BJ39,IF(AAX$19&lt;='様式３（療養者名簿）（⑤の場合）'!$BK39,1,0),0),0)</f>
        <v>0</v>
      </c>
      <c r="AAY34" s="372">
        <f>IF(AAY$19-'様式３（療養者名簿）（⑤の場合）'!$BJ39+1&lt;=15,IF(AAY$19&gt;='様式３（療養者名簿）（⑤の場合）'!$BJ39,IF(AAY$19&lt;='様式３（療養者名簿）（⑤の場合）'!$BK39,1,0),0),0)</f>
        <v>0</v>
      </c>
      <c r="AAZ34" s="372">
        <f>IF(AAZ$19-'様式３（療養者名簿）（⑤の場合）'!$BJ39+1&lt;=15,IF(AAZ$19&gt;='様式３（療養者名簿）（⑤の場合）'!$BJ39,IF(AAZ$19&lt;='様式３（療養者名簿）（⑤の場合）'!$BK39,1,0),0),0)</f>
        <v>0</v>
      </c>
      <c r="ABA34" s="372">
        <f>IF(ABA$19-'様式３（療養者名簿）（⑤の場合）'!$BJ39+1&lt;=15,IF(ABA$19&gt;='様式３（療養者名簿）（⑤の場合）'!$BJ39,IF(ABA$19&lt;='様式３（療養者名簿）（⑤の場合）'!$BK39,1,0),0),0)</f>
        <v>0</v>
      </c>
      <c r="ABB34" s="372">
        <f>IF(ABB$19-'様式３（療養者名簿）（⑤の場合）'!$BJ39+1&lt;=15,IF(ABB$19&gt;='様式３（療養者名簿）（⑤の場合）'!$BJ39,IF(ABB$19&lt;='様式３（療養者名簿）（⑤の場合）'!$BK39,1,0),0),0)</f>
        <v>0</v>
      </c>
      <c r="ABC34" s="372">
        <f>IF(ABC$19-'様式３（療養者名簿）（⑤の場合）'!$BJ39+1&lt;=15,IF(ABC$19&gt;='様式３（療養者名簿）（⑤の場合）'!$BJ39,IF(ABC$19&lt;='様式３（療養者名簿）（⑤の場合）'!$BK39,1,0),0),0)</f>
        <v>0</v>
      </c>
      <c r="ABD34" s="372">
        <f>IF(ABD$19-'様式３（療養者名簿）（⑤の場合）'!$BJ39+1&lt;=15,IF(ABD$19&gt;='様式３（療養者名簿）（⑤の場合）'!$BJ39,IF(ABD$19&lt;='様式３（療養者名簿）（⑤の場合）'!$BK39,1,0),0),0)</f>
        <v>0</v>
      </c>
    </row>
    <row r="35" spans="1:732" ht="42" customHeight="1">
      <c r="A35" s="250">
        <f>'様式３（療養者名簿）（⑤の場合）'!C40</f>
        <v>0</v>
      </c>
      <c r="B35" s="365">
        <f>IF(B$19-'様式３（療養者名簿）（⑤の場合）'!$BJ40+1&lt;=15,IF(B$19&gt;='様式３（療養者名簿）（⑤の場合）'!$BJ40,IF(B$19&lt;='様式３（療養者名簿）（⑤の場合）'!$BK40,1,0),0),0)</f>
        <v>0</v>
      </c>
      <c r="C35" s="365">
        <f>IF(C$19-'様式３（療養者名簿）（⑤の場合）'!$BJ40+1&lt;=15,IF(C$19&gt;='様式３（療養者名簿）（⑤の場合）'!$BJ40,IF(C$19&lt;='様式３（療養者名簿）（⑤の場合）'!$BK40,1,0),0),0)</f>
        <v>0</v>
      </c>
      <c r="D35" s="365">
        <f>IF(D$19-'様式３（療養者名簿）（⑤の場合）'!$BJ40+1&lt;=15,IF(D$19&gt;='様式３（療養者名簿）（⑤の場合）'!$BJ40,IF(D$19&lt;='様式３（療養者名簿）（⑤の場合）'!$BK40,1,0),0),0)</f>
        <v>0</v>
      </c>
      <c r="E35" s="365">
        <f>IF(E$19-'様式３（療養者名簿）（⑤の場合）'!$BJ40+1&lt;=15,IF(E$19&gt;='様式３（療養者名簿）（⑤の場合）'!$BJ40,IF(E$19&lt;='様式３（療養者名簿）（⑤の場合）'!$BK40,1,0),0),0)</f>
        <v>0</v>
      </c>
      <c r="F35" s="365">
        <f>IF(F$19-'様式３（療養者名簿）（⑤の場合）'!$BJ40+1&lt;=15,IF(F$19&gt;='様式３（療養者名簿）（⑤の場合）'!$BJ40,IF(F$19&lt;='様式３（療養者名簿）（⑤の場合）'!$BK40,1,0),0),0)</f>
        <v>0</v>
      </c>
      <c r="G35" s="365">
        <f>IF(G$19-'様式３（療養者名簿）（⑤の場合）'!$BJ40+1&lt;=15,IF(G$19&gt;='様式３（療養者名簿）（⑤の場合）'!$BJ40,IF(G$19&lt;='様式３（療養者名簿）（⑤の場合）'!$BK40,1,0),0),0)</f>
        <v>0</v>
      </c>
      <c r="H35" s="365">
        <f>IF(H$19-'様式３（療養者名簿）（⑤の場合）'!$BJ40+1&lt;=15,IF(H$19&gt;='様式３（療養者名簿）（⑤の場合）'!$BJ40,IF(H$19&lt;='様式３（療養者名簿）（⑤の場合）'!$BK40,1,0),0),0)</f>
        <v>0</v>
      </c>
      <c r="I35" s="365">
        <f>IF(I$19-'様式３（療養者名簿）（⑤の場合）'!$BJ40+1&lt;=15,IF(I$19&gt;='様式３（療養者名簿）（⑤の場合）'!$BJ40,IF(I$19&lt;='様式３（療養者名簿）（⑤の場合）'!$BK40,1,0),0),0)</f>
        <v>0</v>
      </c>
      <c r="J35" s="365">
        <f>IF(J$19-'様式３（療養者名簿）（⑤の場合）'!$BJ40+1&lt;=15,IF(J$19&gt;='様式３（療養者名簿）（⑤の場合）'!$BJ40,IF(J$19&lt;='様式３（療養者名簿）（⑤の場合）'!$BK40,1,0),0),0)</f>
        <v>0</v>
      </c>
      <c r="K35" s="365">
        <f>IF(K$19-'様式３（療養者名簿）（⑤の場合）'!$BJ40+1&lt;=15,IF(K$19&gt;='様式３（療養者名簿）（⑤の場合）'!$BJ40,IF(K$19&lt;='様式３（療養者名簿）（⑤の場合）'!$BK40,1,0),0),0)</f>
        <v>0</v>
      </c>
      <c r="L35" s="365">
        <f>IF(L$19-'様式３（療養者名簿）（⑤の場合）'!$BJ40+1&lt;=15,IF(L$19&gt;='様式３（療養者名簿）（⑤の場合）'!$BJ40,IF(L$19&lt;='様式３（療養者名簿）（⑤の場合）'!$BK40,1,0),0),0)</f>
        <v>0</v>
      </c>
      <c r="M35" s="365">
        <f>IF(M$19-'様式３（療養者名簿）（⑤の場合）'!$BJ40+1&lt;=15,IF(M$19&gt;='様式３（療養者名簿）（⑤の場合）'!$BJ40,IF(M$19&lt;='様式３（療養者名簿）（⑤の場合）'!$BK40,1,0),0),0)</f>
        <v>0</v>
      </c>
      <c r="N35" s="365">
        <f>IF(N$19-'様式３（療養者名簿）（⑤の場合）'!$BJ40+1&lt;=15,IF(N$19&gt;='様式３（療養者名簿）（⑤の場合）'!$BJ40,IF(N$19&lt;='様式３（療養者名簿）（⑤の場合）'!$BK40,1,0),0),0)</f>
        <v>0</v>
      </c>
      <c r="O35" s="365">
        <f>IF(O$19-'様式３（療養者名簿）（⑤の場合）'!$BJ40+1&lt;=15,IF(O$19&gt;='様式３（療養者名簿）（⑤の場合）'!$BJ40,IF(O$19&lt;='様式３（療養者名簿）（⑤の場合）'!$BK40,1,0),0),0)</f>
        <v>0</v>
      </c>
      <c r="P35" s="365">
        <f>IF(P$19-'様式３（療養者名簿）（⑤の場合）'!$BJ40+1&lt;=15,IF(P$19&gt;='様式３（療養者名簿）（⑤の場合）'!$BJ40,IF(P$19&lt;='様式３（療養者名簿）（⑤の場合）'!$BK40,1,0),0),0)</f>
        <v>0</v>
      </c>
      <c r="Q35" s="365">
        <f>IF(Q$19-'様式３（療養者名簿）（⑤の場合）'!$BJ40+1&lt;=15,IF(Q$19&gt;='様式３（療養者名簿）（⑤の場合）'!$BJ40,IF(Q$19&lt;='様式３（療養者名簿）（⑤の場合）'!$BK40,1,0),0),0)</f>
        <v>0</v>
      </c>
      <c r="R35" s="365">
        <f>IF(R$19-'様式３（療養者名簿）（⑤の場合）'!$BJ40+1&lt;=15,IF(R$19&gt;='様式３（療養者名簿）（⑤の場合）'!$BJ40,IF(R$19&lt;='様式３（療養者名簿）（⑤の場合）'!$BK40,1,0),0),0)</f>
        <v>0</v>
      </c>
      <c r="S35" s="365">
        <f>IF(S$19-'様式３（療養者名簿）（⑤の場合）'!$BJ40+1&lt;=15,IF(S$19&gt;='様式３（療養者名簿）（⑤の場合）'!$BJ40,IF(S$19&lt;='様式３（療養者名簿）（⑤の場合）'!$BK40,1,0),0),0)</f>
        <v>0</v>
      </c>
      <c r="T35" s="365">
        <f>IF(T$19-'様式３（療養者名簿）（⑤の場合）'!$BJ40+1&lt;=15,IF(T$19&gt;='様式３（療養者名簿）（⑤の場合）'!$BJ40,IF(T$19&lt;='様式３（療養者名簿）（⑤の場合）'!$BK40,1,0),0),0)</f>
        <v>0</v>
      </c>
      <c r="U35" s="365">
        <f>IF(U$19-'様式３（療養者名簿）（⑤の場合）'!$BJ40+1&lt;=15,IF(U$19&gt;='様式３（療養者名簿）（⑤の場合）'!$BJ40,IF(U$19&lt;='様式３（療養者名簿）（⑤の場合）'!$BK40,1,0),0),0)</f>
        <v>0</v>
      </c>
      <c r="V35" s="365">
        <f>IF(V$19-'様式３（療養者名簿）（⑤の場合）'!$BJ40+1&lt;=15,IF(V$19&gt;='様式３（療養者名簿）（⑤の場合）'!$BJ40,IF(V$19&lt;='様式３（療養者名簿）（⑤の場合）'!$BK40,1,0),0),0)</f>
        <v>0</v>
      </c>
      <c r="W35" s="365">
        <f>IF(W$19-'様式３（療養者名簿）（⑤の場合）'!$BJ40+1&lt;=15,IF(W$19&gt;='様式３（療養者名簿）（⑤の場合）'!$BJ40,IF(W$19&lt;='様式３（療養者名簿）（⑤の場合）'!$BK40,1,0),0),0)</f>
        <v>0</v>
      </c>
      <c r="X35" s="365">
        <f>IF(X$19-'様式３（療養者名簿）（⑤の場合）'!$BJ40+1&lt;=15,IF(X$19&gt;='様式３（療養者名簿）（⑤の場合）'!$BJ40,IF(X$19&lt;='様式３（療養者名簿）（⑤の場合）'!$BK40,1,0),0),0)</f>
        <v>0</v>
      </c>
      <c r="Y35" s="365">
        <f>IF(Y$19-'様式３（療養者名簿）（⑤の場合）'!$BJ40+1&lt;=15,IF(Y$19&gt;='様式３（療養者名簿）（⑤の場合）'!$BJ40,IF(Y$19&lt;='様式３（療養者名簿）（⑤の場合）'!$BK40,1,0),0),0)</f>
        <v>0</v>
      </c>
      <c r="Z35" s="365">
        <f>IF(Z$19-'様式３（療養者名簿）（⑤の場合）'!$BJ40+1&lt;=15,IF(Z$19&gt;='様式３（療養者名簿）（⑤の場合）'!$BJ40,IF(Z$19&lt;='様式３（療養者名簿）（⑤の場合）'!$BK40,1,0),0),0)</f>
        <v>0</v>
      </c>
      <c r="AA35" s="365">
        <f>IF(AA$19-'様式３（療養者名簿）（⑤の場合）'!$BJ40+1&lt;=15,IF(AA$19&gt;='様式３（療養者名簿）（⑤の場合）'!$BJ40,IF(AA$19&lt;='様式３（療養者名簿）（⑤の場合）'!$BK40,1,0),0),0)</f>
        <v>0</v>
      </c>
      <c r="AB35" s="365">
        <f>IF(AB$19-'様式３（療養者名簿）（⑤の場合）'!$BJ40+1&lt;=15,IF(AB$19&gt;='様式３（療養者名簿）（⑤の場合）'!$BJ40,IF(AB$19&lt;='様式３（療養者名簿）（⑤の場合）'!$BK40,1,0),0),0)</f>
        <v>0</v>
      </c>
      <c r="AC35" s="365">
        <f>IF(AC$19-'様式３（療養者名簿）（⑤の場合）'!$BJ40+1&lt;=15,IF(AC$19&gt;='様式３（療養者名簿）（⑤の場合）'!$BJ40,IF(AC$19&lt;='様式３（療養者名簿）（⑤の場合）'!$BK40,1,0),0),0)</f>
        <v>0</v>
      </c>
      <c r="AD35" s="365">
        <f>IF(AD$19-'様式３（療養者名簿）（⑤の場合）'!$BJ40+1&lt;=15,IF(AD$19&gt;='様式３（療養者名簿）（⑤の場合）'!$BJ40,IF(AD$19&lt;='様式３（療養者名簿）（⑤の場合）'!$BK40,1,0),0),0)</f>
        <v>0</v>
      </c>
      <c r="AE35" s="365">
        <f>IF(AE$19-'様式３（療養者名簿）（⑤の場合）'!$BJ40+1&lt;=15,IF(AE$19&gt;='様式３（療養者名簿）（⑤の場合）'!$BJ40,IF(AE$19&lt;='様式３（療養者名簿）（⑤の場合）'!$BK40,1,0),0),0)</f>
        <v>0</v>
      </c>
      <c r="AF35" s="365">
        <f>IF(AF$19-'様式３（療養者名簿）（⑤の場合）'!$BJ40+1&lt;=15,IF(AF$19&gt;='様式３（療養者名簿）（⑤の場合）'!$BJ40,IF(AF$19&lt;='様式３（療養者名簿）（⑤の場合）'!$BK40,1,0),0),0)</f>
        <v>0</v>
      </c>
      <c r="AG35" s="365">
        <f>IF(AG$19-'様式３（療養者名簿）（⑤の場合）'!$BJ40+1&lt;=15,IF(AG$19&gt;='様式３（療養者名簿）（⑤の場合）'!$BJ40,IF(AG$19&lt;='様式３（療養者名簿）（⑤の場合）'!$BK40,1,0),0),0)</f>
        <v>0</v>
      </c>
      <c r="AH35" s="365">
        <f>IF(AH$19-'様式３（療養者名簿）（⑤の場合）'!$BJ40+1&lt;=15,IF(AH$19&gt;='様式３（療養者名簿）（⑤の場合）'!$BJ40,IF(AH$19&lt;='様式３（療養者名簿）（⑤の場合）'!$BK40,1,0),0),0)</f>
        <v>0</v>
      </c>
      <c r="AI35" s="365">
        <f>IF(AI$19-'様式３（療養者名簿）（⑤の場合）'!$BJ40+1&lt;=15,IF(AI$19&gt;='様式３（療養者名簿）（⑤の場合）'!$BJ40,IF(AI$19&lt;='様式３（療養者名簿）（⑤の場合）'!$BK40,1,0),0),0)</f>
        <v>0</v>
      </c>
      <c r="AJ35" s="365">
        <f>IF(AJ$19-'様式３（療養者名簿）（⑤の場合）'!$BJ40+1&lt;=15,IF(AJ$19&gt;='様式３（療養者名簿）（⑤の場合）'!$BJ40,IF(AJ$19&lt;='様式３（療養者名簿）（⑤の場合）'!$BK40,1,0),0),0)</f>
        <v>0</v>
      </c>
      <c r="AK35" s="365">
        <f>IF(AK$19-'様式３（療養者名簿）（⑤の場合）'!$BJ40+1&lt;=15,IF(AK$19&gt;='様式３（療養者名簿）（⑤の場合）'!$BJ40,IF(AK$19&lt;='様式３（療養者名簿）（⑤の場合）'!$BK40,1,0),0),0)</f>
        <v>0</v>
      </c>
      <c r="AL35" s="365">
        <f>IF(AL$19-'様式３（療養者名簿）（⑤の場合）'!$BJ40+1&lt;=15,IF(AL$19&gt;='様式３（療養者名簿）（⑤の場合）'!$BJ40,IF(AL$19&lt;='様式３（療養者名簿）（⑤の場合）'!$BK40,1,0),0),0)</f>
        <v>0</v>
      </c>
      <c r="AM35" s="365">
        <f>IF(AM$19-'様式３（療養者名簿）（⑤の場合）'!$BJ40+1&lt;=15,IF(AM$19&gt;='様式３（療養者名簿）（⑤の場合）'!$BJ40,IF(AM$19&lt;='様式３（療養者名簿）（⑤の場合）'!$BK40,1,0),0),0)</f>
        <v>0</v>
      </c>
      <c r="AN35" s="365">
        <f>IF(AN$19-'様式３（療養者名簿）（⑤の場合）'!$BJ40+1&lt;=15,IF(AN$19&gt;='様式３（療養者名簿）（⑤の場合）'!$BJ40,IF(AN$19&lt;='様式３（療養者名簿）（⑤の場合）'!$BK40,1,0),0),0)</f>
        <v>0</v>
      </c>
      <c r="AO35" s="365">
        <f>IF(AO$19-'様式３（療養者名簿）（⑤の場合）'!$BJ40+1&lt;=15,IF(AO$19&gt;='様式３（療養者名簿）（⑤の場合）'!$BJ40,IF(AO$19&lt;='様式３（療養者名簿）（⑤の場合）'!$BK40,1,0),0),0)</f>
        <v>0</v>
      </c>
      <c r="AP35" s="365">
        <f>IF(AP$19-'様式３（療養者名簿）（⑤の場合）'!$BJ40+1&lt;=15,IF(AP$19&gt;='様式３（療養者名簿）（⑤の場合）'!$BJ40,IF(AP$19&lt;='様式３（療養者名簿）（⑤の場合）'!$BK40,1,0),0),0)</f>
        <v>0</v>
      </c>
      <c r="AQ35" s="365">
        <f>IF(AQ$19-'様式３（療養者名簿）（⑤の場合）'!$BJ40+1&lt;=15,IF(AQ$19&gt;='様式３（療養者名簿）（⑤の場合）'!$BJ40,IF(AQ$19&lt;='様式３（療養者名簿）（⑤の場合）'!$BK40,1,0),0),0)</f>
        <v>0</v>
      </c>
      <c r="AR35" s="365">
        <f>IF(AR$19-'様式３（療養者名簿）（⑤の場合）'!$BJ40+1&lt;=15,IF(AR$19&gt;='様式３（療養者名簿）（⑤の場合）'!$BJ40,IF(AR$19&lt;='様式３（療養者名簿）（⑤の場合）'!$BK40,1,0),0),0)</f>
        <v>0</v>
      </c>
      <c r="AS35" s="365">
        <f>IF(AS$19-'様式３（療養者名簿）（⑤の場合）'!$BJ40+1&lt;=15,IF(AS$19&gt;='様式３（療養者名簿）（⑤の場合）'!$BJ40,IF(AS$19&lt;='様式３（療養者名簿）（⑤の場合）'!$BK40,1,0),0),0)</f>
        <v>0</v>
      </c>
      <c r="AT35" s="365">
        <f>IF(AT$19-'様式３（療養者名簿）（⑤の場合）'!$BJ40+1&lt;=15,IF(AT$19&gt;='様式３（療養者名簿）（⑤の場合）'!$BJ40,IF(AT$19&lt;='様式３（療養者名簿）（⑤の場合）'!$BK40,1,0),0),0)</f>
        <v>0</v>
      </c>
      <c r="AU35" s="365">
        <f>IF(AU$19-'様式３（療養者名簿）（⑤の場合）'!$BJ40+1&lt;=15,IF(AU$19&gt;='様式３（療養者名簿）（⑤の場合）'!$BJ40,IF(AU$19&lt;='様式３（療養者名簿）（⑤の場合）'!$BK40,1,0),0),0)</f>
        <v>0</v>
      </c>
      <c r="AV35" s="365">
        <f>IF(AV$19-'様式３（療養者名簿）（⑤の場合）'!$BJ40+1&lt;=15,IF(AV$19&gt;='様式３（療養者名簿）（⑤の場合）'!$BJ40,IF(AV$19&lt;='様式３（療養者名簿）（⑤の場合）'!$BK40,1,0),0),0)</f>
        <v>0</v>
      </c>
      <c r="AW35" s="365">
        <f>IF(AW$19-'様式３（療養者名簿）（⑤の場合）'!$BJ40+1&lt;=15,IF(AW$19&gt;='様式３（療養者名簿）（⑤の場合）'!$BJ40,IF(AW$19&lt;='様式３（療養者名簿）（⑤の場合）'!$BK40,1,0),0),0)</f>
        <v>0</v>
      </c>
      <c r="AX35" s="365">
        <f>IF(AX$19-'様式３（療養者名簿）（⑤の場合）'!$BJ40+1&lt;=15,IF(AX$19&gt;='様式３（療養者名簿）（⑤の場合）'!$BJ40,IF(AX$19&lt;='様式３（療養者名簿）（⑤の場合）'!$BK40,1,0),0),0)</f>
        <v>0</v>
      </c>
      <c r="AY35" s="365">
        <f>IF(AY$19-'様式３（療養者名簿）（⑤の場合）'!$BJ40+1&lt;=15,IF(AY$19&gt;='様式３（療養者名簿）（⑤の場合）'!$BJ40,IF(AY$19&lt;='様式３（療養者名簿）（⑤の場合）'!$BK40,1,0),0),0)</f>
        <v>0</v>
      </c>
      <c r="AZ35" s="365">
        <f>IF(AZ$19-'様式３（療養者名簿）（⑤の場合）'!$BJ40+1&lt;=15,IF(AZ$19&gt;='様式３（療養者名簿）（⑤の場合）'!$BJ40,IF(AZ$19&lt;='様式３（療養者名簿）（⑤の場合）'!$BK40,1,0),0),0)</f>
        <v>0</v>
      </c>
      <c r="BA35" s="365">
        <f>IF(BA$19-'様式３（療養者名簿）（⑤の場合）'!$BJ40+1&lt;=15,IF(BA$19&gt;='様式３（療養者名簿）（⑤の場合）'!$BJ40,IF(BA$19&lt;='様式３（療養者名簿）（⑤の場合）'!$BK40,1,0),0),0)</f>
        <v>0</v>
      </c>
      <c r="BB35" s="365">
        <f>IF(BB$19-'様式３（療養者名簿）（⑤の場合）'!$BJ40+1&lt;=15,IF(BB$19&gt;='様式３（療養者名簿）（⑤の場合）'!$BJ40,IF(BB$19&lt;='様式３（療養者名簿）（⑤の場合）'!$BK40,1,0),0),0)</f>
        <v>0</v>
      </c>
      <c r="BC35" s="365">
        <f>IF(BC$19-'様式３（療養者名簿）（⑤の場合）'!$BJ40+1&lt;=15,IF(BC$19&gt;='様式３（療養者名簿）（⑤の場合）'!$BJ40,IF(BC$19&lt;='様式３（療養者名簿）（⑤の場合）'!$BK40,1,0),0),0)</f>
        <v>0</v>
      </c>
      <c r="BD35" s="365">
        <f>IF(BD$19-'様式３（療養者名簿）（⑤の場合）'!$BJ40+1&lt;=15,IF(BD$19&gt;='様式３（療養者名簿）（⑤の場合）'!$BJ40,IF(BD$19&lt;='様式３（療養者名簿）（⑤の場合）'!$BK40,1,0),0),0)</f>
        <v>0</v>
      </c>
      <c r="BE35" s="365">
        <f>IF(BE$19-'様式３（療養者名簿）（⑤の場合）'!$BJ40+1&lt;=15,IF(BE$19&gt;='様式３（療養者名簿）（⑤の場合）'!$BJ40,IF(BE$19&lt;='様式３（療養者名簿）（⑤の場合）'!$BK40,1,0),0),0)</f>
        <v>0</v>
      </c>
      <c r="BF35" s="365">
        <f>IF(BF$19-'様式３（療養者名簿）（⑤の場合）'!$BJ40+1&lt;=15,IF(BF$19&gt;='様式３（療養者名簿）（⑤の場合）'!$BJ40,IF(BF$19&lt;='様式３（療養者名簿）（⑤の場合）'!$BK40,1,0),0),0)</f>
        <v>0</v>
      </c>
      <c r="BG35" s="365">
        <f>IF(BG$19-'様式３（療養者名簿）（⑤の場合）'!$BJ40+1&lt;=15,IF(BG$19&gt;='様式３（療養者名簿）（⑤の場合）'!$BJ40,IF(BG$19&lt;='様式３（療養者名簿）（⑤の場合）'!$BK40,1,0),0),0)</f>
        <v>0</v>
      </c>
      <c r="BH35" s="365">
        <f>IF(BH$19-'様式３（療養者名簿）（⑤の場合）'!$BJ40+1&lt;=15,IF(BH$19&gt;='様式３（療養者名簿）（⑤の場合）'!$BJ40,IF(BH$19&lt;='様式３（療養者名簿）（⑤の場合）'!$BK40,1,0),0),0)</f>
        <v>0</v>
      </c>
      <c r="BI35" s="365">
        <f>IF(BI$19-'様式３（療養者名簿）（⑤の場合）'!$BJ40+1&lt;=15,IF(BI$19&gt;='様式３（療養者名簿）（⑤の場合）'!$BJ40,IF(BI$19&lt;='様式３（療養者名簿）（⑤の場合）'!$BK40,1,0),0),0)</f>
        <v>0</v>
      </c>
      <c r="BJ35" s="365">
        <f>IF(BJ$19-'様式３（療養者名簿）（⑤の場合）'!$BJ40+1&lt;=15,IF(BJ$19&gt;='様式３（療養者名簿）（⑤の場合）'!$BJ40,IF(BJ$19&lt;='様式３（療養者名簿）（⑤の場合）'!$BK40,1,0),0),0)</f>
        <v>0</v>
      </c>
      <c r="BK35" s="365">
        <f>IF(BK$19-'様式３（療養者名簿）（⑤の場合）'!$BJ40+1&lt;=15,IF(BK$19&gt;='様式３（療養者名簿）（⑤の場合）'!$BJ40,IF(BK$19&lt;='様式３（療養者名簿）（⑤の場合）'!$BK40,1,0),0),0)</f>
        <v>0</v>
      </c>
      <c r="BL35" s="365">
        <f>IF(BL$19-'様式３（療養者名簿）（⑤の場合）'!$BJ40+1&lt;=15,IF(BL$19&gt;='様式３（療養者名簿）（⑤の場合）'!$BJ40,IF(BL$19&lt;='様式３（療養者名簿）（⑤の場合）'!$BK40,1,0),0),0)</f>
        <v>0</v>
      </c>
      <c r="BM35" s="365">
        <f>IF(BM$19-'様式３（療養者名簿）（⑤の場合）'!$BJ40+1&lt;=15,IF(BM$19&gt;='様式３（療養者名簿）（⑤の場合）'!$BJ40,IF(BM$19&lt;='様式３（療養者名簿）（⑤の場合）'!$BK40,1,0),0),0)</f>
        <v>0</v>
      </c>
      <c r="BN35" s="365">
        <f>IF(BN$19-'様式３（療養者名簿）（⑤の場合）'!$BJ40+1&lt;=15,IF(BN$19&gt;='様式３（療養者名簿）（⑤の場合）'!$BJ40,IF(BN$19&lt;='様式３（療養者名簿）（⑤の場合）'!$BK40,1,0),0),0)</f>
        <v>0</v>
      </c>
      <c r="BO35" s="365">
        <f>IF(BO$19-'様式３（療養者名簿）（⑤の場合）'!$BJ40+1&lt;=15,IF(BO$19&gt;='様式３（療養者名簿）（⑤の場合）'!$BJ40,IF(BO$19&lt;='様式３（療養者名簿）（⑤の場合）'!$BK40,1,0),0),0)</f>
        <v>0</v>
      </c>
      <c r="BP35" s="365">
        <f>IF(BP$19-'様式３（療養者名簿）（⑤の場合）'!$BJ40+1&lt;=15,IF(BP$19&gt;='様式３（療養者名簿）（⑤の場合）'!$BJ40,IF(BP$19&lt;='様式３（療養者名簿）（⑤の場合）'!$BK40,1,0),0),0)</f>
        <v>0</v>
      </c>
      <c r="BQ35" s="365">
        <f>IF(BQ$19-'様式３（療養者名簿）（⑤の場合）'!$BJ40+1&lt;=15,IF(BQ$19&gt;='様式３（療養者名簿）（⑤の場合）'!$BJ40,IF(BQ$19&lt;='様式３（療養者名簿）（⑤の場合）'!$BK40,1,0),0),0)</f>
        <v>0</v>
      </c>
      <c r="BR35" s="365">
        <f>IF(BR$19-'様式３（療養者名簿）（⑤の場合）'!$BJ40+1&lt;=15,IF(BR$19&gt;='様式３（療養者名簿）（⑤の場合）'!$BJ40,IF(BR$19&lt;='様式３（療養者名簿）（⑤の場合）'!$BK40,1,0),0),0)</f>
        <v>0</v>
      </c>
      <c r="BS35" s="365">
        <f>IF(BS$19-'様式３（療養者名簿）（⑤の場合）'!$BJ40+1&lt;=15,IF(BS$19&gt;='様式３（療養者名簿）（⑤の場合）'!$BJ40,IF(BS$19&lt;='様式３（療養者名簿）（⑤の場合）'!$BK40,1,0),0),0)</f>
        <v>0</v>
      </c>
      <c r="BT35" s="365">
        <f>IF(BT$19-'様式３（療養者名簿）（⑤の場合）'!$BJ40+1&lt;=15,IF(BT$19&gt;='様式３（療養者名簿）（⑤の場合）'!$BJ40,IF(BT$19&lt;='様式３（療養者名簿）（⑤の場合）'!$BK40,1,0),0),0)</f>
        <v>0</v>
      </c>
      <c r="BU35" s="365">
        <f>IF(BU$19-'様式３（療養者名簿）（⑤の場合）'!$BJ40+1&lt;=15,IF(BU$19&gt;='様式３（療養者名簿）（⑤の場合）'!$BJ40,IF(BU$19&lt;='様式３（療養者名簿）（⑤の場合）'!$BK40,1,0),0),0)</f>
        <v>0</v>
      </c>
      <c r="BV35" s="365">
        <f>IF(BV$19-'様式３（療養者名簿）（⑤の場合）'!$BJ40+1&lt;=15,IF(BV$19&gt;='様式３（療養者名簿）（⑤の場合）'!$BJ40,IF(BV$19&lt;='様式３（療養者名簿）（⑤の場合）'!$BK40,1,0),0),0)</f>
        <v>0</v>
      </c>
      <c r="BW35" s="365">
        <f>IF(BW$19-'様式３（療養者名簿）（⑤の場合）'!$BJ40+1&lt;=15,IF(BW$19&gt;='様式３（療養者名簿）（⑤の場合）'!$BJ40,IF(BW$19&lt;='様式３（療養者名簿）（⑤の場合）'!$BK40,1,0),0),0)</f>
        <v>0</v>
      </c>
      <c r="BX35" s="365">
        <f>IF(BX$19-'様式３（療養者名簿）（⑤の場合）'!$BJ40+1&lt;=15,IF(BX$19&gt;='様式３（療養者名簿）（⑤の場合）'!$BJ40,IF(BX$19&lt;='様式３（療養者名簿）（⑤の場合）'!$BK40,1,0),0),0)</f>
        <v>0</v>
      </c>
      <c r="BY35" s="365">
        <f>IF(BY$19-'様式３（療養者名簿）（⑤の場合）'!$BJ40+1&lt;=15,IF(BY$19&gt;='様式３（療養者名簿）（⑤の場合）'!$BJ40,IF(BY$19&lt;='様式３（療養者名簿）（⑤の場合）'!$BK40,1,0),0),0)</f>
        <v>0</v>
      </c>
      <c r="BZ35" s="365">
        <f>IF(BZ$19-'様式３（療養者名簿）（⑤の場合）'!$BJ40+1&lt;=15,IF(BZ$19&gt;='様式３（療養者名簿）（⑤の場合）'!$BJ40,IF(BZ$19&lt;='様式３（療養者名簿）（⑤の場合）'!$BK40,1,0),0),0)</f>
        <v>0</v>
      </c>
      <c r="CA35" s="365">
        <f>IF(CA$19-'様式３（療養者名簿）（⑤の場合）'!$BJ40+1&lt;=15,IF(CA$19&gt;='様式３（療養者名簿）（⑤の場合）'!$BJ40,IF(CA$19&lt;='様式３（療養者名簿）（⑤の場合）'!$BK40,1,0),0),0)</f>
        <v>0</v>
      </c>
      <c r="CB35" s="365">
        <f>IF(CB$19-'様式３（療養者名簿）（⑤の場合）'!$BJ40+1&lt;=15,IF(CB$19&gt;='様式３（療養者名簿）（⑤の場合）'!$BJ40,IF(CB$19&lt;='様式３（療養者名簿）（⑤の場合）'!$BK40,1,0),0),0)</f>
        <v>0</v>
      </c>
      <c r="CC35" s="365">
        <f>IF(CC$19-'様式３（療養者名簿）（⑤の場合）'!$BJ40+1&lt;=15,IF(CC$19&gt;='様式３（療養者名簿）（⑤の場合）'!$BJ40,IF(CC$19&lt;='様式３（療養者名簿）（⑤の場合）'!$BK40,1,0),0),0)</f>
        <v>0</v>
      </c>
      <c r="CD35" s="365">
        <f>IF(CD$19-'様式３（療養者名簿）（⑤の場合）'!$BJ40+1&lt;=15,IF(CD$19&gt;='様式３（療養者名簿）（⑤の場合）'!$BJ40,IF(CD$19&lt;='様式３（療養者名簿）（⑤の場合）'!$BK40,1,0),0),0)</f>
        <v>0</v>
      </c>
      <c r="CE35" s="365">
        <f>IF(CE$19-'様式３（療養者名簿）（⑤の場合）'!$BJ40+1&lt;=15,IF(CE$19&gt;='様式３（療養者名簿）（⑤の場合）'!$BJ40,IF(CE$19&lt;='様式３（療養者名簿）（⑤の場合）'!$BK40,1,0),0),0)</f>
        <v>0</v>
      </c>
      <c r="CF35" s="365">
        <f>IF(CF$19-'様式３（療養者名簿）（⑤の場合）'!$BJ40+1&lt;=15,IF(CF$19&gt;='様式３（療養者名簿）（⑤の場合）'!$BJ40,IF(CF$19&lt;='様式３（療養者名簿）（⑤の場合）'!$BK40,1,0),0),0)</f>
        <v>0</v>
      </c>
      <c r="CG35" s="365">
        <f>IF(CG$19-'様式３（療養者名簿）（⑤の場合）'!$BJ40+1&lt;=15,IF(CG$19&gt;='様式３（療養者名簿）（⑤の場合）'!$BJ40,IF(CG$19&lt;='様式３（療養者名簿）（⑤の場合）'!$BK40,1,0),0),0)</f>
        <v>0</v>
      </c>
      <c r="CH35" s="365">
        <f>IF(CH$19-'様式３（療養者名簿）（⑤の場合）'!$BJ40+1&lt;=15,IF(CH$19&gt;='様式３（療養者名簿）（⑤の場合）'!$BJ40,IF(CH$19&lt;='様式３（療養者名簿）（⑤の場合）'!$BK40,1,0),0),0)</f>
        <v>0</v>
      </c>
      <c r="CI35" s="365">
        <f>IF(CI$19-'様式３（療養者名簿）（⑤の場合）'!$BJ40+1&lt;=15,IF(CI$19&gt;='様式３（療養者名簿）（⑤の場合）'!$BJ40,IF(CI$19&lt;='様式３（療養者名簿）（⑤の場合）'!$BK40,1,0),0),0)</f>
        <v>0</v>
      </c>
      <c r="CJ35" s="365">
        <f>IF(CJ$19-'様式３（療養者名簿）（⑤の場合）'!$BJ40+1&lt;=15,IF(CJ$19&gt;='様式３（療養者名簿）（⑤の場合）'!$BJ40,IF(CJ$19&lt;='様式３（療養者名簿）（⑤の場合）'!$BK40,1,0),0),0)</f>
        <v>0</v>
      </c>
      <c r="CK35" s="365">
        <f>IF(CK$19-'様式３（療養者名簿）（⑤の場合）'!$BJ40+1&lt;=15,IF(CK$19&gt;='様式３（療養者名簿）（⑤の場合）'!$BJ40,IF(CK$19&lt;='様式３（療養者名簿）（⑤の場合）'!$BK40,1,0),0),0)</f>
        <v>0</v>
      </c>
      <c r="CL35" s="365">
        <f>IF(CL$19-'様式３（療養者名簿）（⑤の場合）'!$BJ40+1&lt;=15,IF(CL$19&gt;='様式３（療養者名簿）（⑤の場合）'!$BJ40,IF(CL$19&lt;='様式３（療養者名簿）（⑤の場合）'!$BK40,1,0),0),0)</f>
        <v>0</v>
      </c>
      <c r="CM35" s="365">
        <f>IF(CM$19-'様式３（療養者名簿）（⑤の場合）'!$BJ40+1&lt;=15,IF(CM$19&gt;='様式３（療養者名簿）（⑤の場合）'!$BJ40,IF(CM$19&lt;='様式３（療養者名簿）（⑤の場合）'!$BK40,1,0),0),0)</f>
        <v>0</v>
      </c>
      <c r="CN35" s="365">
        <f>IF(CN$19-'様式３（療養者名簿）（⑤の場合）'!$BJ40+1&lt;=15,IF(CN$19&gt;='様式３（療養者名簿）（⑤の場合）'!$BJ40,IF(CN$19&lt;='様式３（療養者名簿）（⑤の場合）'!$BK40,1,0),0),0)</f>
        <v>0</v>
      </c>
      <c r="CO35" s="365">
        <f>IF(CO$19-'様式３（療養者名簿）（⑤の場合）'!$BJ40+1&lt;=15,IF(CO$19&gt;='様式３（療養者名簿）（⑤の場合）'!$BJ40,IF(CO$19&lt;='様式３（療養者名簿）（⑤の場合）'!$BK40,1,0),0),0)</f>
        <v>0</v>
      </c>
      <c r="CP35" s="365">
        <f>IF(CP$19-'様式３（療養者名簿）（⑤の場合）'!$BJ40+1&lt;=15,IF(CP$19&gt;='様式３（療養者名簿）（⑤の場合）'!$BJ40,IF(CP$19&lt;='様式３（療養者名簿）（⑤の場合）'!$BK40,1,0),0),0)</f>
        <v>0</v>
      </c>
      <c r="CQ35" s="365">
        <f>IF(CQ$19-'様式３（療養者名簿）（⑤の場合）'!$BJ40+1&lt;=15,IF(CQ$19&gt;='様式３（療養者名簿）（⑤の場合）'!$BJ40,IF(CQ$19&lt;='様式３（療養者名簿）（⑤の場合）'!$BK40,1,0),0),0)</f>
        <v>0</v>
      </c>
      <c r="CR35" s="365">
        <f>IF(CR$19-'様式３（療養者名簿）（⑤の場合）'!$BJ40+1&lt;=15,IF(CR$19&gt;='様式３（療養者名簿）（⑤の場合）'!$BJ40,IF(CR$19&lt;='様式３（療養者名簿）（⑤の場合）'!$BK40,1,0),0),0)</f>
        <v>0</v>
      </c>
      <c r="CS35" s="365">
        <f>IF(CS$19-'様式３（療養者名簿）（⑤の場合）'!$BJ40+1&lt;=15,IF(CS$19&gt;='様式３（療養者名簿）（⑤の場合）'!$BJ40,IF(CS$19&lt;='様式３（療養者名簿）（⑤の場合）'!$BK40,1,0),0),0)</f>
        <v>0</v>
      </c>
      <c r="CT35" s="365">
        <f>IF(CT$19-'様式３（療養者名簿）（⑤の場合）'!$BJ40+1&lt;=15,IF(CT$19&gt;='様式３（療養者名簿）（⑤の場合）'!$BJ40,IF(CT$19&lt;='様式３（療養者名簿）（⑤の場合）'!$BK40,1,0),0),0)</f>
        <v>0</v>
      </c>
      <c r="CU35" s="365">
        <f>IF(CU$19-'様式３（療養者名簿）（⑤の場合）'!$BJ40+1&lt;=15,IF(CU$19&gt;='様式３（療養者名簿）（⑤の場合）'!$BJ40,IF(CU$19&lt;='様式３（療養者名簿）（⑤の場合）'!$BK40,1,0),0),0)</f>
        <v>0</v>
      </c>
      <c r="CV35" s="365">
        <f>IF(CV$19-'様式３（療養者名簿）（⑤の場合）'!$BJ40+1&lt;=15,IF(CV$19&gt;='様式３（療養者名簿）（⑤の場合）'!$BJ40,IF(CV$19&lt;='様式３（療養者名簿）（⑤の場合）'!$BK40,1,0),0),0)</f>
        <v>0</v>
      </c>
      <c r="CW35" s="365">
        <f>IF(CW$19-'様式３（療養者名簿）（⑤の場合）'!$BJ40+1&lt;=15,IF(CW$19&gt;='様式３（療養者名簿）（⑤の場合）'!$BJ40,IF(CW$19&lt;='様式３（療養者名簿）（⑤の場合）'!$BK40,1,0),0),0)</f>
        <v>0</v>
      </c>
      <c r="CX35" s="365">
        <f>IF(CX$19-'様式３（療養者名簿）（⑤の場合）'!$BJ40+1&lt;=15,IF(CX$19&gt;='様式３（療養者名簿）（⑤の場合）'!$BJ40,IF(CX$19&lt;='様式３（療養者名簿）（⑤の場合）'!$BK40,1,0),0),0)</f>
        <v>0</v>
      </c>
      <c r="CY35" s="365">
        <f>IF(CY$19-'様式３（療養者名簿）（⑤の場合）'!$BJ40+1&lt;=15,IF(CY$19&gt;='様式３（療養者名簿）（⑤の場合）'!$BJ40,IF(CY$19&lt;='様式３（療養者名簿）（⑤の場合）'!$BK40,1,0),0),0)</f>
        <v>0</v>
      </c>
      <c r="CZ35" s="365">
        <f>IF(CZ$19-'様式３（療養者名簿）（⑤の場合）'!$BJ40+1&lt;=15,IF(CZ$19&gt;='様式３（療養者名簿）（⑤の場合）'!$BJ40,IF(CZ$19&lt;='様式３（療養者名簿）（⑤の場合）'!$BK40,1,0),0),0)</f>
        <v>0</v>
      </c>
      <c r="DA35" s="365">
        <f>IF(DA$19-'様式３（療養者名簿）（⑤の場合）'!$BJ40+1&lt;=15,IF(DA$19&gt;='様式３（療養者名簿）（⑤の場合）'!$BJ40,IF(DA$19&lt;='様式３（療養者名簿）（⑤の場合）'!$BK40,1,0),0),0)</f>
        <v>0</v>
      </c>
      <c r="DB35" s="365">
        <f>IF(DB$19-'様式３（療養者名簿）（⑤の場合）'!$BJ40+1&lt;=15,IF(DB$19&gt;='様式３（療養者名簿）（⑤の場合）'!$BJ40,IF(DB$19&lt;='様式３（療養者名簿）（⑤の場合）'!$BK40,1,0),0),0)</f>
        <v>0</v>
      </c>
      <c r="DC35" s="365">
        <f>IF(DC$19-'様式３（療養者名簿）（⑤の場合）'!$BJ40+1&lt;=15,IF(DC$19&gt;='様式３（療養者名簿）（⑤の場合）'!$BJ40,IF(DC$19&lt;='様式３（療養者名簿）（⑤の場合）'!$BK40,1,0),0),0)</f>
        <v>0</v>
      </c>
      <c r="DD35" s="365">
        <f>IF(DD$19-'様式３（療養者名簿）（⑤の場合）'!$BJ40+1&lt;=15,IF(DD$19&gt;='様式３（療養者名簿）（⑤の場合）'!$BJ40,IF(DD$19&lt;='様式３（療養者名簿）（⑤の場合）'!$BK40,1,0),0),0)</f>
        <v>0</v>
      </c>
      <c r="DE35" s="365">
        <f>IF(DE$19-'様式３（療養者名簿）（⑤の場合）'!$BJ40+1&lt;=15,IF(DE$19&gt;='様式３（療養者名簿）（⑤の場合）'!$BJ40,IF(DE$19&lt;='様式３（療養者名簿）（⑤の場合）'!$BK40,1,0),0),0)</f>
        <v>0</v>
      </c>
      <c r="DF35" s="365">
        <f>IF(DF$19-'様式３（療養者名簿）（⑤の場合）'!$BJ40+1&lt;=15,IF(DF$19&gt;='様式３（療養者名簿）（⑤の場合）'!$BJ40,IF(DF$19&lt;='様式３（療養者名簿）（⑤の場合）'!$BK40,1,0),0),0)</f>
        <v>0</v>
      </c>
      <c r="DG35" s="365">
        <f>IF(DG$19-'様式３（療養者名簿）（⑤の場合）'!$BJ40+1&lt;=15,IF(DG$19&gt;='様式３（療養者名簿）（⑤の場合）'!$BJ40,IF(DG$19&lt;='様式３（療養者名簿）（⑤の場合）'!$BK40,1,0),0),0)</f>
        <v>0</v>
      </c>
      <c r="DH35" s="365">
        <f>IF(DH$19-'様式３（療養者名簿）（⑤の場合）'!$BJ40+1&lt;=15,IF(DH$19&gt;='様式３（療養者名簿）（⑤の場合）'!$BJ40,IF(DH$19&lt;='様式３（療養者名簿）（⑤の場合）'!$BK40,1,0),0),0)</f>
        <v>0</v>
      </c>
      <c r="DI35" s="365">
        <f>IF(DI$19-'様式３（療養者名簿）（⑤の場合）'!$BJ40+1&lt;=15,IF(DI$19&gt;='様式３（療養者名簿）（⑤の場合）'!$BJ40,IF(DI$19&lt;='様式３（療養者名簿）（⑤の場合）'!$BK40,1,0),0),0)</f>
        <v>0</v>
      </c>
      <c r="DJ35" s="365">
        <f>IF(DJ$19-'様式３（療養者名簿）（⑤の場合）'!$BJ40+1&lt;=15,IF(DJ$19&gt;='様式３（療養者名簿）（⑤の場合）'!$BJ40,IF(DJ$19&lt;='様式３（療養者名簿）（⑤の場合）'!$BK40,1,0),0),0)</f>
        <v>0</v>
      </c>
      <c r="DK35" s="365">
        <f>IF(DK$19-'様式３（療養者名簿）（⑤の場合）'!$BJ40+1&lt;=15,IF(DK$19&gt;='様式３（療養者名簿）（⑤の場合）'!$BJ40,IF(DK$19&lt;='様式３（療養者名簿）（⑤の場合）'!$BK40,1,0),0),0)</f>
        <v>0</v>
      </c>
      <c r="DL35" s="365">
        <f>IF(DL$19-'様式３（療養者名簿）（⑤の場合）'!$BJ40+1&lt;=15,IF(DL$19&gt;='様式３（療養者名簿）（⑤の場合）'!$BJ40,IF(DL$19&lt;='様式３（療養者名簿）（⑤の場合）'!$BK40,1,0),0),0)</f>
        <v>0</v>
      </c>
      <c r="DM35" s="365">
        <f>IF(DM$19-'様式３（療養者名簿）（⑤の場合）'!$BJ40+1&lt;=15,IF(DM$19&gt;='様式３（療養者名簿）（⑤の場合）'!$BJ40,IF(DM$19&lt;='様式３（療養者名簿）（⑤の場合）'!$BK40,1,0),0),0)</f>
        <v>0</v>
      </c>
      <c r="DN35" s="365">
        <f>IF(DN$19-'様式３（療養者名簿）（⑤の場合）'!$BJ40+1&lt;=15,IF(DN$19&gt;='様式３（療養者名簿）（⑤の場合）'!$BJ40,IF(DN$19&lt;='様式３（療養者名簿）（⑤の場合）'!$BK40,1,0),0),0)</f>
        <v>0</v>
      </c>
      <c r="DO35" s="365">
        <f>IF(DO$19-'様式３（療養者名簿）（⑤の場合）'!$BJ40+1&lt;=15,IF(DO$19&gt;='様式３（療養者名簿）（⑤の場合）'!$BJ40,IF(DO$19&lt;='様式３（療養者名簿）（⑤の場合）'!$BK40,1,0),0),0)</f>
        <v>0</v>
      </c>
      <c r="DP35" s="365">
        <f>IF(DP$19-'様式３（療養者名簿）（⑤の場合）'!$BJ40+1&lt;=15,IF(DP$19&gt;='様式３（療養者名簿）（⑤の場合）'!$BJ40,IF(DP$19&lt;='様式３（療養者名簿）（⑤の場合）'!$BK40,1,0),0),0)</f>
        <v>0</v>
      </c>
      <c r="DQ35" s="365">
        <f>IF(DQ$19-'様式３（療養者名簿）（⑤の場合）'!$BJ40+1&lt;=15,IF(DQ$19&gt;='様式３（療養者名簿）（⑤の場合）'!$BJ40,IF(DQ$19&lt;='様式３（療養者名簿）（⑤の場合）'!$BK40,1,0),0),0)</f>
        <v>0</v>
      </c>
      <c r="DR35" s="365">
        <f>IF(DR$19-'様式３（療養者名簿）（⑤の場合）'!$BJ40+1&lt;=15,IF(DR$19&gt;='様式３（療養者名簿）（⑤の場合）'!$BJ40,IF(DR$19&lt;='様式３（療養者名簿）（⑤の場合）'!$BK40,1,0),0),0)</f>
        <v>0</v>
      </c>
      <c r="DS35" s="365">
        <f>IF(DS$19-'様式３（療養者名簿）（⑤の場合）'!$BJ40+1&lt;=15,IF(DS$19&gt;='様式３（療養者名簿）（⑤の場合）'!$BJ40,IF(DS$19&lt;='様式３（療養者名簿）（⑤の場合）'!$BK40,1,0),0),0)</f>
        <v>0</v>
      </c>
      <c r="DT35" s="365">
        <f>IF(DT$19-'様式３（療養者名簿）（⑤の場合）'!$BJ40+1&lt;=15,IF(DT$19&gt;='様式３（療養者名簿）（⑤の場合）'!$BJ40,IF(DT$19&lt;='様式３（療養者名簿）（⑤の場合）'!$BK40,1,0),0),0)</f>
        <v>0</v>
      </c>
      <c r="DU35" s="365">
        <f>IF(DU$19-'様式３（療養者名簿）（⑤の場合）'!$BJ40+1&lt;=15,IF(DU$19&gt;='様式３（療養者名簿）（⑤の場合）'!$BJ40,IF(DU$19&lt;='様式３（療養者名簿）（⑤の場合）'!$BK40,1,0),0),0)</f>
        <v>0</v>
      </c>
      <c r="DV35" s="365">
        <f>IF(DV$19-'様式３（療養者名簿）（⑤の場合）'!$BJ40+1&lt;=15,IF(DV$19&gt;='様式３（療養者名簿）（⑤の場合）'!$BJ40,IF(DV$19&lt;='様式３（療養者名簿）（⑤の場合）'!$BK40,1,0),0),0)</f>
        <v>0</v>
      </c>
      <c r="DW35" s="365">
        <f>IF(DW$19-'様式３（療養者名簿）（⑤の場合）'!$BJ40+1&lt;=15,IF(DW$19&gt;='様式３（療養者名簿）（⑤の場合）'!$BJ40,IF(DW$19&lt;='様式３（療養者名簿）（⑤の場合）'!$BK40,1,0),0),0)</f>
        <v>0</v>
      </c>
      <c r="DX35" s="365">
        <f>IF(DX$19-'様式３（療養者名簿）（⑤の場合）'!$BJ40+1&lt;=15,IF(DX$19&gt;='様式３（療養者名簿）（⑤の場合）'!$BJ40,IF(DX$19&lt;='様式３（療養者名簿）（⑤の場合）'!$BK40,1,0),0),0)</f>
        <v>0</v>
      </c>
      <c r="DY35" s="365">
        <f>IF(DY$19-'様式３（療養者名簿）（⑤の場合）'!$BJ40+1&lt;=15,IF(DY$19&gt;='様式３（療養者名簿）（⑤の場合）'!$BJ40,IF(DY$19&lt;='様式３（療養者名簿）（⑤の場合）'!$BK40,1,0),0),0)</f>
        <v>0</v>
      </c>
      <c r="DZ35" s="365">
        <f>IF(DZ$19-'様式３（療養者名簿）（⑤の場合）'!$BJ40+1&lt;=15,IF(DZ$19&gt;='様式３（療養者名簿）（⑤の場合）'!$BJ40,IF(DZ$19&lt;='様式３（療養者名簿）（⑤の場合）'!$BK40,1,0),0),0)</f>
        <v>0</v>
      </c>
      <c r="EA35" s="365">
        <f>IF(EA$19-'様式３（療養者名簿）（⑤の場合）'!$BJ40+1&lt;=15,IF(EA$19&gt;='様式３（療養者名簿）（⑤の場合）'!$BJ40,IF(EA$19&lt;='様式３（療養者名簿）（⑤の場合）'!$BK40,1,0),0),0)</f>
        <v>0</v>
      </c>
      <c r="EB35" s="365">
        <f>IF(EB$19-'様式３（療養者名簿）（⑤の場合）'!$BJ40+1&lt;=15,IF(EB$19&gt;='様式３（療養者名簿）（⑤の場合）'!$BJ40,IF(EB$19&lt;='様式３（療養者名簿）（⑤の場合）'!$BK40,1,0),0),0)</f>
        <v>0</v>
      </c>
      <c r="EC35" s="365">
        <f>IF(EC$19-'様式３（療養者名簿）（⑤の場合）'!$BJ40+1&lt;=15,IF(EC$19&gt;='様式３（療養者名簿）（⑤の場合）'!$BJ40,IF(EC$19&lt;='様式３（療養者名簿）（⑤の場合）'!$BK40,1,0),0),0)</f>
        <v>0</v>
      </c>
      <c r="ED35" s="365">
        <f>IF(ED$19-'様式３（療養者名簿）（⑤の場合）'!$BJ40+1&lt;=15,IF(ED$19&gt;='様式３（療養者名簿）（⑤の場合）'!$BJ40,IF(ED$19&lt;='様式３（療養者名簿）（⑤の場合）'!$BK40,1,0),0),0)</f>
        <v>0</v>
      </c>
      <c r="EE35" s="365">
        <f>IF(EE$19-'様式３（療養者名簿）（⑤の場合）'!$BJ40+1&lt;=15,IF(EE$19&gt;='様式３（療養者名簿）（⑤の場合）'!$BJ40,IF(EE$19&lt;='様式３（療養者名簿）（⑤の場合）'!$BK40,1,0),0),0)</f>
        <v>0</v>
      </c>
      <c r="EF35" s="365">
        <f>IF(EF$19-'様式３（療養者名簿）（⑤の場合）'!$BJ40+1&lt;=15,IF(EF$19&gt;='様式３（療養者名簿）（⑤の場合）'!$BJ40,IF(EF$19&lt;='様式３（療養者名簿）（⑤の場合）'!$BK40,1,0),0),0)</f>
        <v>0</v>
      </c>
      <c r="EG35" s="365">
        <f>IF(EG$19-'様式３（療養者名簿）（⑤の場合）'!$BJ40+1&lt;=15,IF(EG$19&gt;='様式３（療養者名簿）（⑤の場合）'!$BJ40,IF(EG$19&lt;='様式３（療養者名簿）（⑤の場合）'!$BK40,1,0),0),0)</f>
        <v>0</v>
      </c>
      <c r="EH35" s="365">
        <f>IF(EH$19-'様式３（療養者名簿）（⑤の場合）'!$BJ40+1&lt;=15,IF(EH$19&gt;='様式３（療養者名簿）（⑤の場合）'!$BJ40,IF(EH$19&lt;='様式３（療養者名簿）（⑤の場合）'!$BK40,1,0),0),0)</f>
        <v>0</v>
      </c>
      <c r="EI35" s="365">
        <f>IF(EI$19-'様式３（療養者名簿）（⑤の場合）'!$BJ40+1&lt;=15,IF(EI$19&gt;='様式３（療養者名簿）（⑤の場合）'!$BJ40,IF(EI$19&lt;='様式３（療養者名簿）（⑤の場合）'!$BK40,1,0),0),0)</f>
        <v>0</v>
      </c>
      <c r="EJ35" s="365">
        <f>IF(EJ$19-'様式３（療養者名簿）（⑤の場合）'!$BJ40+1&lt;=15,IF(EJ$19&gt;='様式３（療養者名簿）（⑤の場合）'!$BJ40,IF(EJ$19&lt;='様式３（療養者名簿）（⑤の場合）'!$BK40,1,0),0),0)</f>
        <v>0</v>
      </c>
      <c r="EK35" s="365">
        <f>IF(EK$19-'様式３（療養者名簿）（⑤の場合）'!$BJ40+1&lt;=15,IF(EK$19&gt;='様式３（療養者名簿）（⑤の場合）'!$BJ40,IF(EK$19&lt;='様式３（療養者名簿）（⑤の場合）'!$BK40,1,0),0),0)</f>
        <v>0</v>
      </c>
      <c r="EL35" s="365">
        <f>IF(EL$19-'様式３（療養者名簿）（⑤の場合）'!$BJ40+1&lt;=15,IF(EL$19&gt;='様式３（療養者名簿）（⑤の場合）'!$BJ40,IF(EL$19&lt;='様式３（療養者名簿）（⑤の場合）'!$BK40,1,0),0),0)</f>
        <v>0</v>
      </c>
      <c r="EM35" s="365">
        <f>IF(EM$19-'様式３（療養者名簿）（⑤の場合）'!$BJ40+1&lt;=15,IF(EM$19&gt;='様式３（療養者名簿）（⑤の場合）'!$BJ40,IF(EM$19&lt;='様式３（療養者名簿）（⑤の場合）'!$BK40,1,0),0),0)</f>
        <v>0</v>
      </c>
      <c r="EN35" s="365">
        <f>IF(EN$19-'様式３（療養者名簿）（⑤の場合）'!$BJ40+1&lt;=15,IF(EN$19&gt;='様式３（療養者名簿）（⑤の場合）'!$BJ40,IF(EN$19&lt;='様式３（療養者名簿）（⑤の場合）'!$BK40,1,0),0),0)</f>
        <v>0</v>
      </c>
      <c r="EO35" s="365">
        <f>IF(EO$19-'様式３（療養者名簿）（⑤の場合）'!$BJ40+1&lt;=15,IF(EO$19&gt;='様式３（療養者名簿）（⑤の場合）'!$BJ40,IF(EO$19&lt;='様式３（療養者名簿）（⑤の場合）'!$BK40,1,0),0),0)</f>
        <v>0</v>
      </c>
      <c r="EP35" s="365">
        <f>IF(EP$19-'様式３（療養者名簿）（⑤の場合）'!$BJ40+1&lt;=15,IF(EP$19&gt;='様式３（療養者名簿）（⑤の場合）'!$BJ40,IF(EP$19&lt;='様式３（療養者名簿）（⑤の場合）'!$BK40,1,0),0),0)</f>
        <v>0</v>
      </c>
      <c r="EQ35" s="365">
        <f>IF(EQ$19-'様式３（療養者名簿）（⑤の場合）'!$BJ40+1&lt;=15,IF(EQ$19&gt;='様式３（療養者名簿）（⑤の場合）'!$BJ40,IF(EQ$19&lt;='様式３（療養者名簿）（⑤の場合）'!$BK40,1,0),0),0)</f>
        <v>0</v>
      </c>
      <c r="ER35" s="365">
        <f>IF(ER$19-'様式３（療養者名簿）（⑤の場合）'!$BJ40+1&lt;=15,IF(ER$19&gt;='様式３（療養者名簿）（⑤の場合）'!$BJ40,IF(ER$19&lt;='様式３（療養者名簿）（⑤の場合）'!$BK40,1,0),0),0)</f>
        <v>0</v>
      </c>
      <c r="ES35" s="365">
        <f>IF(ES$19-'様式３（療養者名簿）（⑤の場合）'!$BJ40+1&lt;=15,IF(ES$19&gt;='様式３（療養者名簿）（⑤の場合）'!$BJ40,IF(ES$19&lt;='様式３（療養者名簿）（⑤の場合）'!$BK40,1,0),0),0)</f>
        <v>0</v>
      </c>
      <c r="ET35" s="365">
        <f>IF(ET$19-'様式３（療養者名簿）（⑤の場合）'!$BJ40+1&lt;=15,IF(ET$19&gt;='様式３（療養者名簿）（⑤の場合）'!$BJ40,IF(ET$19&lt;='様式３（療養者名簿）（⑤の場合）'!$BK40,1,0),0),0)</f>
        <v>0</v>
      </c>
      <c r="EU35" s="365">
        <f>IF(EU$19-'様式３（療養者名簿）（⑤の場合）'!$BJ40+1&lt;=15,IF(EU$19&gt;='様式３（療養者名簿）（⑤の場合）'!$BJ40,IF(EU$19&lt;='様式３（療養者名簿）（⑤の場合）'!$BK40,1,0),0),0)</f>
        <v>0</v>
      </c>
      <c r="EV35" s="365">
        <f>IF(EV$19-'様式３（療養者名簿）（⑤の場合）'!$BJ40+1&lt;=15,IF(EV$19&gt;='様式３（療養者名簿）（⑤の場合）'!$BJ40,IF(EV$19&lt;='様式３（療養者名簿）（⑤の場合）'!$BK40,1,0),0),0)</f>
        <v>0</v>
      </c>
      <c r="EW35" s="365">
        <f>IF(EW$19-'様式３（療養者名簿）（⑤の場合）'!$BJ40+1&lt;=15,IF(EW$19&gt;='様式３（療養者名簿）（⑤の場合）'!$BJ40,IF(EW$19&lt;='様式３（療養者名簿）（⑤の場合）'!$BK40,1,0),0),0)</f>
        <v>0</v>
      </c>
      <c r="EX35" s="365">
        <f>IF(EX$19-'様式３（療養者名簿）（⑤の場合）'!$BJ40+1&lt;=15,IF(EX$19&gt;='様式３（療養者名簿）（⑤の場合）'!$BJ40,IF(EX$19&lt;='様式３（療養者名簿）（⑤の場合）'!$BK40,1,0),0),0)</f>
        <v>0</v>
      </c>
      <c r="EY35" s="365">
        <f>IF(EY$19-'様式３（療養者名簿）（⑤の場合）'!$BJ40+1&lt;=15,IF(EY$19&gt;='様式３（療養者名簿）（⑤の場合）'!$BJ40,IF(EY$19&lt;='様式３（療養者名簿）（⑤の場合）'!$BK40,1,0),0),0)</f>
        <v>0</v>
      </c>
      <c r="EZ35" s="365">
        <f>IF(EZ$19-'様式３（療養者名簿）（⑤の場合）'!$BJ40+1&lt;=15,IF(EZ$19&gt;='様式３（療養者名簿）（⑤の場合）'!$BJ40,IF(EZ$19&lt;='様式３（療養者名簿）（⑤の場合）'!$BK40,1,0),0),0)</f>
        <v>0</v>
      </c>
      <c r="FA35" s="365">
        <f>IF(FA$19-'様式３（療養者名簿）（⑤の場合）'!$BJ40+1&lt;=15,IF(FA$19&gt;='様式３（療養者名簿）（⑤の場合）'!$BJ40,IF(FA$19&lt;='様式３（療養者名簿）（⑤の場合）'!$BK40,1,0),0),0)</f>
        <v>0</v>
      </c>
      <c r="FB35" s="365">
        <f>IF(FB$19-'様式３（療養者名簿）（⑤の場合）'!$BJ40+1&lt;=15,IF(FB$19&gt;='様式３（療養者名簿）（⑤の場合）'!$BJ40,IF(FB$19&lt;='様式３（療養者名簿）（⑤の場合）'!$BK40,1,0),0),0)</f>
        <v>0</v>
      </c>
      <c r="FC35" s="365">
        <f>IF(FC$19-'様式３（療養者名簿）（⑤の場合）'!$BJ40+1&lt;=15,IF(FC$19&gt;='様式３（療養者名簿）（⑤の場合）'!$BJ40,IF(FC$19&lt;='様式３（療養者名簿）（⑤の場合）'!$BK40,1,0),0),0)</f>
        <v>0</v>
      </c>
      <c r="FD35" s="365">
        <f>IF(FD$19-'様式３（療養者名簿）（⑤の場合）'!$BJ40+1&lt;=15,IF(FD$19&gt;='様式３（療養者名簿）（⑤の場合）'!$BJ40,IF(FD$19&lt;='様式３（療養者名簿）（⑤の場合）'!$BK40,1,0),0),0)</f>
        <v>0</v>
      </c>
      <c r="FE35" s="365">
        <f>IF(FE$19-'様式３（療養者名簿）（⑤の場合）'!$BJ40+1&lt;=15,IF(FE$19&gt;='様式３（療養者名簿）（⑤の場合）'!$BJ40,IF(FE$19&lt;='様式３（療養者名簿）（⑤の場合）'!$BK40,1,0),0),0)</f>
        <v>0</v>
      </c>
      <c r="FF35" s="365">
        <f>IF(FF$19-'様式３（療養者名簿）（⑤の場合）'!$BJ40+1&lt;=15,IF(FF$19&gt;='様式３（療養者名簿）（⑤の場合）'!$BJ40,IF(FF$19&lt;='様式３（療養者名簿）（⑤の場合）'!$BK40,1,0),0),0)</f>
        <v>0</v>
      </c>
      <c r="FG35" s="365">
        <f>IF(FG$19-'様式３（療養者名簿）（⑤の場合）'!$BJ40+1&lt;=15,IF(FG$19&gt;='様式３（療養者名簿）（⑤の場合）'!$BJ40,IF(FG$19&lt;='様式３（療養者名簿）（⑤の場合）'!$BK40,1,0),0),0)</f>
        <v>0</v>
      </c>
      <c r="FH35" s="365">
        <f>IF(FH$19-'様式３（療養者名簿）（⑤の場合）'!$BJ40+1&lt;=15,IF(FH$19&gt;='様式３（療養者名簿）（⑤の場合）'!$BJ40,IF(FH$19&lt;='様式３（療養者名簿）（⑤の場合）'!$BK40,1,0),0),0)</f>
        <v>0</v>
      </c>
      <c r="FI35" s="365">
        <f>IF(FI$19-'様式３（療養者名簿）（⑤の場合）'!$BJ40+1&lt;=15,IF(FI$19&gt;='様式３（療養者名簿）（⑤の場合）'!$BJ40,IF(FI$19&lt;='様式３（療養者名簿）（⑤の場合）'!$BK40,1,0),0),0)</f>
        <v>0</v>
      </c>
      <c r="FJ35" s="365">
        <f>IF(FJ$19-'様式３（療養者名簿）（⑤の場合）'!$BJ40+1&lt;=15,IF(FJ$19&gt;='様式３（療養者名簿）（⑤の場合）'!$BJ40,IF(FJ$19&lt;='様式３（療養者名簿）（⑤の場合）'!$BK40,1,0),0),0)</f>
        <v>0</v>
      </c>
      <c r="FK35" s="365">
        <f>IF(FK$19-'様式３（療養者名簿）（⑤の場合）'!$BJ40+1&lt;=15,IF(FK$19&gt;='様式３（療養者名簿）（⑤の場合）'!$BJ40,IF(FK$19&lt;='様式３（療養者名簿）（⑤の場合）'!$BK40,1,0),0),0)</f>
        <v>0</v>
      </c>
      <c r="FL35" s="365">
        <f>IF(FL$19-'様式３（療養者名簿）（⑤の場合）'!$BJ40+1&lt;=15,IF(FL$19&gt;='様式３（療養者名簿）（⑤の場合）'!$BJ40,IF(FL$19&lt;='様式３（療養者名簿）（⑤の場合）'!$BK40,1,0),0),0)</f>
        <v>0</v>
      </c>
      <c r="FM35" s="365">
        <f>IF(FM$19-'様式３（療養者名簿）（⑤の場合）'!$BJ40+1&lt;=15,IF(FM$19&gt;='様式３（療養者名簿）（⑤の場合）'!$BJ40,IF(FM$19&lt;='様式３（療養者名簿）（⑤の場合）'!$BK40,1,0),0),0)</f>
        <v>0</v>
      </c>
      <c r="FN35" s="365">
        <f>IF(FN$19-'様式３（療養者名簿）（⑤の場合）'!$BJ40+1&lt;=15,IF(FN$19&gt;='様式３（療養者名簿）（⑤の場合）'!$BJ40,IF(FN$19&lt;='様式３（療養者名簿）（⑤の場合）'!$BK40,1,0),0),0)</f>
        <v>0</v>
      </c>
      <c r="FO35" s="365">
        <f>IF(FO$19-'様式３（療養者名簿）（⑤の場合）'!$BJ40+1&lt;=15,IF(FO$19&gt;='様式３（療養者名簿）（⑤の場合）'!$BJ40,IF(FO$19&lt;='様式３（療養者名簿）（⑤の場合）'!$BK40,1,0),0),0)</f>
        <v>0</v>
      </c>
      <c r="FP35" s="365">
        <f>IF(FP$19-'様式３（療養者名簿）（⑤の場合）'!$BJ40+1&lt;=15,IF(FP$19&gt;='様式３（療養者名簿）（⑤の場合）'!$BJ40,IF(FP$19&lt;='様式３（療養者名簿）（⑤の場合）'!$BK40,1,0),0),0)</f>
        <v>0</v>
      </c>
      <c r="FQ35" s="365">
        <f>IF(FQ$19-'様式３（療養者名簿）（⑤の場合）'!$BJ40+1&lt;=15,IF(FQ$19&gt;='様式３（療養者名簿）（⑤の場合）'!$BJ40,IF(FQ$19&lt;='様式３（療養者名簿）（⑤の場合）'!$BK40,1,0),0),0)</f>
        <v>0</v>
      </c>
      <c r="FR35" s="365">
        <f>IF(FR$19-'様式３（療養者名簿）（⑤の場合）'!$BJ40+1&lt;=15,IF(FR$19&gt;='様式３（療養者名簿）（⑤の場合）'!$BJ40,IF(FR$19&lt;='様式３（療養者名簿）（⑤の場合）'!$BK40,1,0),0),0)</f>
        <v>0</v>
      </c>
      <c r="FS35" s="365">
        <f>IF(FS$19-'様式３（療養者名簿）（⑤の場合）'!$BJ40+1&lt;=15,IF(FS$19&gt;='様式３（療養者名簿）（⑤の場合）'!$BJ40,IF(FS$19&lt;='様式３（療養者名簿）（⑤の場合）'!$BK40,1,0),0),0)</f>
        <v>0</v>
      </c>
      <c r="FT35" s="365">
        <f>IF(FT$19-'様式３（療養者名簿）（⑤の場合）'!$BJ40+1&lt;=15,IF(FT$19&gt;='様式３（療養者名簿）（⑤の場合）'!$BJ40,IF(FT$19&lt;='様式３（療養者名簿）（⑤の場合）'!$BK40,1,0),0),0)</f>
        <v>0</v>
      </c>
      <c r="FU35" s="365">
        <f>IF(FU$19-'様式３（療養者名簿）（⑤の場合）'!$BJ40+1&lt;=15,IF(FU$19&gt;='様式３（療養者名簿）（⑤の場合）'!$BJ40,IF(FU$19&lt;='様式３（療養者名簿）（⑤の場合）'!$BK40,1,0),0),0)</f>
        <v>0</v>
      </c>
      <c r="FV35" s="365">
        <f>IF(FV$19-'様式３（療養者名簿）（⑤の場合）'!$BJ40+1&lt;=15,IF(FV$19&gt;='様式３（療養者名簿）（⑤の場合）'!$BJ40,IF(FV$19&lt;='様式３（療養者名簿）（⑤の場合）'!$BK40,1,0),0),0)</f>
        <v>0</v>
      </c>
      <c r="FW35" s="365">
        <f>IF(FW$19-'様式３（療養者名簿）（⑤の場合）'!$BJ40+1&lt;=15,IF(FW$19&gt;='様式３（療養者名簿）（⑤の場合）'!$BJ40,IF(FW$19&lt;='様式３（療養者名簿）（⑤の場合）'!$BK40,1,0),0),0)</f>
        <v>0</v>
      </c>
      <c r="FX35" s="365">
        <f>IF(FX$19-'様式３（療養者名簿）（⑤の場合）'!$BJ40+1&lt;=15,IF(FX$19&gt;='様式３（療養者名簿）（⑤の場合）'!$BJ40,IF(FX$19&lt;='様式３（療養者名簿）（⑤の場合）'!$BK40,1,0),0),0)</f>
        <v>0</v>
      </c>
      <c r="FY35" s="365">
        <f>IF(FY$19-'様式３（療養者名簿）（⑤の場合）'!$BJ40+1&lt;=15,IF(FY$19&gt;='様式３（療養者名簿）（⑤の場合）'!$BJ40,IF(FY$19&lt;='様式３（療養者名簿）（⑤の場合）'!$BK40,1,0),0),0)</f>
        <v>0</v>
      </c>
      <c r="FZ35" s="365">
        <f>IF(FZ$19-'様式３（療養者名簿）（⑤の場合）'!$BJ40+1&lt;=15,IF(FZ$19&gt;='様式３（療養者名簿）（⑤の場合）'!$BJ40,IF(FZ$19&lt;='様式３（療養者名簿）（⑤の場合）'!$BK40,1,0),0),0)</f>
        <v>0</v>
      </c>
      <c r="GA35" s="365">
        <f>IF(GA$19-'様式３（療養者名簿）（⑤の場合）'!$BJ40+1&lt;=15,IF(GA$19&gt;='様式３（療養者名簿）（⑤の場合）'!$BJ40,IF(GA$19&lt;='様式３（療養者名簿）（⑤の場合）'!$BK40,1,0),0),0)</f>
        <v>0</v>
      </c>
      <c r="GB35" s="365">
        <f>IF(GB$19-'様式３（療養者名簿）（⑤の場合）'!$BJ40+1&lt;=15,IF(GB$19&gt;='様式３（療養者名簿）（⑤の場合）'!$BJ40,IF(GB$19&lt;='様式３（療養者名簿）（⑤の場合）'!$BK40,1,0),0),0)</f>
        <v>0</v>
      </c>
      <c r="GC35" s="365">
        <f>IF(GC$19-'様式３（療養者名簿）（⑤の場合）'!$BJ40+1&lt;=15,IF(GC$19&gt;='様式３（療養者名簿）（⑤の場合）'!$BJ40,IF(GC$19&lt;='様式３（療養者名簿）（⑤の場合）'!$BK40,1,0),0),0)</f>
        <v>0</v>
      </c>
      <c r="GD35" s="365">
        <f>IF(GD$19-'様式３（療養者名簿）（⑤の場合）'!$BJ40+1&lt;=15,IF(GD$19&gt;='様式３（療養者名簿）（⑤の場合）'!$BJ40,IF(GD$19&lt;='様式３（療養者名簿）（⑤の場合）'!$BK40,1,0),0),0)</f>
        <v>0</v>
      </c>
      <c r="GE35" s="365">
        <f>IF(GE$19-'様式３（療養者名簿）（⑤の場合）'!$BJ40+1&lt;=15,IF(GE$19&gt;='様式３（療養者名簿）（⑤の場合）'!$BJ40,IF(GE$19&lt;='様式３（療養者名簿）（⑤の場合）'!$BK40,1,0),0),0)</f>
        <v>0</v>
      </c>
      <c r="GF35" s="365">
        <f>IF(GF$19-'様式３（療養者名簿）（⑤の場合）'!$BJ40+1&lt;=15,IF(GF$19&gt;='様式３（療養者名簿）（⑤の場合）'!$BJ40,IF(GF$19&lt;='様式３（療養者名簿）（⑤の場合）'!$BK40,1,0),0),0)</f>
        <v>0</v>
      </c>
      <c r="GG35" s="365">
        <f>IF(GG$19-'様式３（療養者名簿）（⑤の場合）'!$BJ40+1&lt;=15,IF(GG$19&gt;='様式３（療養者名簿）（⑤の場合）'!$BJ40,IF(GG$19&lt;='様式３（療養者名簿）（⑤の場合）'!$BK40,1,0),0),0)</f>
        <v>0</v>
      </c>
      <c r="GH35" s="365">
        <f>IF(GH$19-'様式３（療養者名簿）（⑤の場合）'!$BJ40+1&lt;=15,IF(GH$19&gt;='様式３（療養者名簿）（⑤の場合）'!$BJ40,IF(GH$19&lt;='様式３（療養者名簿）（⑤の場合）'!$BK40,1,0),0),0)</f>
        <v>0</v>
      </c>
      <c r="GI35" s="365">
        <f>IF(GI$19-'様式３（療養者名簿）（⑤の場合）'!$BJ40+1&lt;=15,IF(GI$19&gt;='様式３（療養者名簿）（⑤の場合）'!$BJ40,IF(GI$19&lt;='様式３（療養者名簿）（⑤の場合）'!$BK40,1,0),0),0)</f>
        <v>0</v>
      </c>
      <c r="GJ35" s="365">
        <f>IF(GJ$19-'様式３（療養者名簿）（⑤の場合）'!$BJ40+1&lt;=15,IF(GJ$19&gt;='様式３（療養者名簿）（⑤の場合）'!$BJ40,IF(GJ$19&lt;='様式３（療養者名簿）（⑤の場合）'!$BK40,1,0),0),0)</f>
        <v>0</v>
      </c>
      <c r="GK35" s="365">
        <f>IF(GK$19-'様式３（療養者名簿）（⑤の場合）'!$BJ40+1&lt;=15,IF(GK$19&gt;='様式３（療養者名簿）（⑤の場合）'!$BJ40,IF(GK$19&lt;='様式３（療養者名簿）（⑤の場合）'!$BK40,1,0),0),0)</f>
        <v>0</v>
      </c>
      <c r="GL35" s="365">
        <f>IF(GL$19-'様式３（療養者名簿）（⑤の場合）'!$BJ40+1&lt;=15,IF(GL$19&gt;='様式３（療養者名簿）（⑤の場合）'!$BJ40,IF(GL$19&lt;='様式３（療養者名簿）（⑤の場合）'!$BK40,1,0),0),0)</f>
        <v>0</v>
      </c>
      <c r="GM35" s="365">
        <f>IF(GM$19-'様式３（療養者名簿）（⑤の場合）'!$BJ40+1&lt;=15,IF(GM$19&gt;='様式３（療養者名簿）（⑤の場合）'!$BJ40,IF(GM$19&lt;='様式３（療養者名簿）（⑤の場合）'!$BK40,1,0),0),0)</f>
        <v>0</v>
      </c>
      <c r="GN35" s="365">
        <f>IF(GN$19-'様式３（療養者名簿）（⑤の場合）'!$BJ40+1&lt;=15,IF(GN$19&gt;='様式３（療養者名簿）（⑤の場合）'!$BJ40,IF(GN$19&lt;='様式３（療養者名簿）（⑤の場合）'!$BK40,1,0),0),0)</f>
        <v>0</v>
      </c>
      <c r="GO35" s="365">
        <f>IF(GO$19-'様式３（療養者名簿）（⑤の場合）'!$BJ40+1&lt;=15,IF(GO$19&gt;='様式３（療養者名簿）（⑤の場合）'!$BJ40,IF(GO$19&lt;='様式３（療養者名簿）（⑤の場合）'!$BK40,1,0),0),0)</f>
        <v>0</v>
      </c>
      <c r="GP35" s="365">
        <f>IF(GP$19-'様式３（療養者名簿）（⑤の場合）'!$BJ40+1&lt;=15,IF(GP$19&gt;='様式３（療養者名簿）（⑤の場合）'!$BJ40,IF(GP$19&lt;='様式３（療養者名簿）（⑤の場合）'!$BK40,1,0),0),0)</f>
        <v>0</v>
      </c>
      <c r="GQ35" s="365">
        <f>IF(GQ$19-'様式３（療養者名簿）（⑤の場合）'!$BJ40+1&lt;=15,IF(GQ$19&gt;='様式３（療養者名簿）（⑤の場合）'!$BJ40,IF(GQ$19&lt;='様式３（療養者名簿）（⑤の場合）'!$BK40,1,0),0),0)</f>
        <v>0</v>
      </c>
      <c r="GR35" s="365">
        <f>IF(GR$19-'様式３（療養者名簿）（⑤の場合）'!$BJ40+1&lt;=15,IF(GR$19&gt;='様式３（療養者名簿）（⑤の場合）'!$BJ40,IF(GR$19&lt;='様式３（療養者名簿）（⑤の場合）'!$BK40,1,0),0),0)</f>
        <v>0</v>
      </c>
      <c r="GS35" s="365">
        <f>IF(GS$19-'様式３（療養者名簿）（⑤の場合）'!$BJ40+1&lt;=15,IF(GS$19&gt;='様式３（療養者名簿）（⑤の場合）'!$BJ40,IF(GS$19&lt;='様式３（療養者名簿）（⑤の場合）'!$BK40,1,0),0),0)</f>
        <v>0</v>
      </c>
      <c r="GT35" s="365">
        <f>IF(GT$19-'様式３（療養者名簿）（⑤の場合）'!$BJ40+1&lt;=15,IF(GT$19&gt;='様式３（療養者名簿）（⑤の場合）'!$BJ40,IF(GT$19&lt;='様式３（療養者名簿）（⑤の場合）'!$BK40,1,0),0),0)</f>
        <v>0</v>
      </c>
      <c r="GU35" s="365">
        <f>IF(GU$19-'様式３（療養者名簿）（⑤の場合）'!$BJ40+1&lt;=15,IF(GU$19&gt;='様式３（療養者名簿）（⑤の場合）'!$BJ40,IF(GU$19&lt;='様式３（療養者名簿）（⑤の場合）'!$BK40,1,0),0),0)</f>
        <v>0</v>
      </c>
      <c r="GV35" s="365">
        <f>IF(GV$19-'様式３（療養者名簿）（⑤の場合）'!$BJ40+1&lt;=15,IF(GV$19&gt;='様式３（療養者名簿）（⑤の場合）'!$BJ40,IF(GV$19&lt;='様式３（療養者名簿）（⑤の場合）'!$BK40,1,0),0),0)</f>
        <v>0</v>
      </c>
      <c r="GW35" s="365">
        <f>IF(GW$19-'様式３（療養者名簿）（⑤の場合）'!$BJ40+1&lt;=15,IF(GW$19&gt;='様式３（療養者名簿）（⑤の場合）'!$BJ40,IF(GW$19&lt;='様式３（療養者名簿）（⑤の場合）'!$BK40,1,0),0),0)</f>
        <v>0</v>
      </c>
      <c r="GX35" s="365">
        <f>IF(GX$19-'様式３（療養者名簿）（⑤の場合）'!$BJ40+1&lt;=15,IF(GX$19&gt;='様式３（療養者名簿）（⑤の場合）'!$BJ40,IF(GX$19&lt;='様式３（療養者名簿）（⑤の場合）'!$BK40,1,0),0),0)</f>
        <v>0</v>
      </c>
      <c r="GY35" s="365">
        <f>IF(GY$19-'様式３（療養者名簿）（⑤の場合）'!$BJ40+1&lt;=15,IF(GY$19&gt;='様式３（療養者名簿）（⑤の場合）'!$BJ40,IF(GY$19&lt;='様式３（療養者名簿）（⑤の場合）'!$BK40,1,0),0),0)</f>
        <v>0</v>
      </c>
      <c r="GZ35" s="365">
        <f>IF(GZ$19-'様式３（療養者名簿）（⑤の場合）'!$BJ40+1&lt;=15,IF(GZ$19&gt;='様式３（療養者名簿）（⑤の場合）'!$BJ40,IF(GZ$19&lt;='様式３（療養者名簿）（⑤の場合）'!$BK40,1,0),0),0)</f>
        <v>0</v>
      </c>
      <c r="HA35" s="365">
        <f>IF(HA$19-'様式３（療養者名簿）（⑤の場合）'!$BJ40+1&lt;=15,IF(HA$19&gt;='様式３（療養者名簿）（⑤の場合）'!$BJ40,IF(HA$19&lt;='様式３（療養者名簿）（⑤の場合）'!$BK40,1,0),0),0)</f>
        <v>0</v>
      </c>
      <c r="HB35" s="365">
        <f>IF(HB$19-'様式３（療養者名簿）（⑤の場合）'!$BJ40+1&lt;=15,IF(HB$19&gt;='様式３（療養者名簿）（⑤の場合）'!$BJ40,IF(HB$19&lt;='様式３（療養者名簿）（⑤の場合）'!$BK40,1,0),0),0)</f>
        <v>0</v>
      </c>
      <c r="HC35" s="365">
        <f>IF(HC$19-'様式３（療養者名簿）（⑤の場合）'!$BJ40+1&lt;=15,IF(HC$19&gt;='様式３（療養者名簿）（⑤の場合）'!$BJ40,IF(HC$19&lt;='様式３（療養者名簿）（⑤の場合）'!$BK40,1,0),0),0)</f>
        <v>0</v>
      </c>
      <c r="HD35" s="365">
        <f>IF(HD$19-'様式３（療養者名簿）（⑤の場合）'!$BJ40+1&lt;=15,IF(HD$19&gt;='様式３（療養者名簿）（⑤の場合）'!$BJ40,IF(HD$19&lt;='様式３（療養者名簿）（⑤の場合）'!$BK40,1,0),0),0)</f>
        <v>0</v>
      </c>
      <c r="HE35" s="365">
        <f>IF(HE$19-'様式３（療養者名簿）（⑤の場合）'!$BJ40+1&lt;=15,IF(HE$19&gt;='様式３（療養者名簿）（⑤の場合）'!$BJ40,IF(HE$19&lt;='様式３（療養者名簿）（⑤の場合）'!$BK40,1,0),0),0)</f>
        <v>0</v>
      </c>
      <c r="HF35" s="365">
        <f>IF(HF$19-'様式３（療養者名簿）（⑤の場合）'!$BJ40+1&lt;=15,IF(HF$19&gt;='様式３（療養者名簿）（⑤の場合）'!$BJ40,IF(HF$19&lt;='様式３（療養者名簿）（⑤の場合）'!$BK40,1,0),0),0)</f>
        <v>0</v>
      </c>
      <c r="HG35" s="365">
        <f>IF(HG$19-'様式３（療養者名簿）（⑤の場合）'!$BJ40+1&lt;=15,IF(HG$19&gt;='様式３（療養者名簿）（⑤の場合）'!$BJ40,IF(HG$19&lt;='様式３（療養者名簿）（⑤の場合）'!$BK40,1,0),0),0)</f>
        <v>0</v>
      </c>
      <c r="HH35" s="365">
        <f>IF(HH$19-'様式３（療養者名簿）（⑤の場合）'!$BJ40+1&lt;=15,IF(HH$19&gt;='様式３（療養者名簿）（⑤の場合）'!$BJ40,IF(HH$19&lt;='様式３（療養者名簿）（⑤の場合）'!$BK40,1,0),0),0)</f>
        <v>0</v>
      </c>
      <c r="HI35" s="365">
        <f>IF(HI$19-'様式３（療養者名簿）（⑤の場合）'!$BJ40+1&lt;=15,IF(HI$19&gt;='様式３（療養者名簿）（⑤の場合）'!$BJ40,IF(HI$19&lt;='様式３（療養者名簿）（⑤の場合）'!$BK40,1,0),0),0)</f>
        <v>0</v>
      </c>
      <c r="HJ35" s="365">
        <f>IF(HJ$19-'様式３（療養者名簿）（⑤の場合）'!$BJ40+1&lt;=15,IF(HJ$19&gt;='様式３（療養者名簿）（⑤の場合）'!$BJ40,IF(HJ$19&lt;='様式３（療養者名簿）（⑤の場合）'!$BK40,1,0),0),0)</f>
        <v>0</v>
      </c>
      <c r="HK35" s="365">
        <f>IF(HK$19-'様式３（療養者名簿）（⑤の場合）'!$BJ40+1&lt;=15,IF(HK$19&gt;='様式３（療養者名簿）（⑤の場合）'!$BJ40,IF(HK$19&lt;='様式３（療養者名簿）（⑤の場合）'!$BK40,1,0),0),0)</f>
        <v>0</v>
      </c>
      <c r="HL35" s="365">
        <f>IF(HL$19-'様式３（療養者名簿）（⑤の場合）'!$BJ40+1&lt;=15,IF(HL$19&gt;='様式３（療養者名簿）（⑤の場合）'!$BJ40,IF(HL$19&lt;='様式３（療養者名簿）（⑤の場合）'!$BK40,1,0),0),0)</f>
        <v>0</v>
      </c>
      <c r="HM35" s="365">
        <f>IF(HM$19-'様式３（療養者名簿）（⑤の場合）'!$BJ40+1&lt;=15,IF(HM$19&gt;='様式３（療養者名簿）（⑤の場合）'!$BJ40,IF(HM$19&lt;='様式３（療養者名簿）（⑤の場合）'!$BK40,1,0),0),0)</f>
        <v>0</v>
      </c>
      <c r="HN35" s="365">
        <f>IF(HN$19-'様式３（療養者名簿）（⑤の場合）'!$BJ40+1&lt;=15,IF(HN$19&gt;='様式３（療養者名簿）（⑤の場合）'!$BJ40,IF(HN$19&lt;='様式３（療養者名簿）（⑤の場合）'!$BK40,1,0),0),0)</f>
        <v>0</v>
      </c>
      <c r="HO35" s="365">
        <f>IF(HO$19-'様式３（療養者名簿）（⑤の場合）'!$BJ40+1&lt;=15,IF(HO$19&gt;='様式３（療養者名簿）（⑤の場合）'!$BJ40,IF(HO$19&lt;='様式３（療養者名簿）（⑤の場合）'!$BK40,1,0),0),0)</f>
        <v>0</v>
      </c>
      <c r="HP35" s="365">
        <f>IF(HP$19-'様式３（療養者名簿）（⑤の場合）'!$BJ40+1&lt;=15,IF(HP$19&gt;='様式３（療養者名簿）（⑤の場合）'!$BJ40,IF(HP$19&lt;='様式３（療養者名簿）（⑤の場合）'!$BK40,1,0),0),0)</f>
        <v>0</v>
      </c>
      <c r="HQ35" s="365">
        <f>IF(HQ$19-'様式３（療養者名簿）（⑤の場合）'!$BJ40+1&lt;=15,IF(HQ$19&gt;='様式３（療養者名簿）（⑤の場合）'!$BJ40,IF(HQ$19&lt;='様式３（療養者名簿）（⑤の場合）'!$BK40,1,0),0),0)</f>
        <v>0</v>
      </c>
      <c r="HR35" s="365">
        <f>IF(HR$19-'様式３（療養者名簿）（⑤の場合）'!$BJ40+1&lt;=15,IF(HR$19&gt;='様式３（療養者名簿）（⑤の場合）'!$BJ40,IF(HR$19&lt;='様式３（療養者名簿）（⑤の場合）'!$BK40,1,0),0),0)</f>
        <v>0</v>
      </c>
      <c r="HS35" s="365">
        <f>IF(HS$19-'様式３（療養者名簿）（⑤の場合）'!$BJ40+1&lt;=15,IF(HS$19&gt;='様式３（療養者名簿）（⑤の場合）'!$BJ40,IF(HS$19&lt;='様式３（療養者名簿）（⑤の場合）'!$BK40,1,0),0),0)</f>
        <v>0</v>
      </c>
      <c r="HT35" s="365">
        <f>IF(HT$19-'様式３（療養者名簿）（⑤の場合）'!$BJ40+1&lt;=15,IF(HT$19&gt;='様式３（療養者名簿）（⑤の場合）'!$BJ40,IF(HT$19&lt;='様式３（療養者名簿）（⑤の場合）'!$BK40,1,0),0),0)</f>
        <v>0</v>
      </c>
      <c r="HU35" s="365">
        <f>IF(HU$19-'様式３（療養者名簿）（⑤の場合）'!$BJ40+1&lt;=15,IF(HU$19&gt;='様式３（療養者名簿）（⑤の場合）'!$BJ40,IF(HU$19&lt;='様式３（療養者名簿）（⑤の場合）'!$BK40,1,0),0),0)</f>
        <v>0</v>
      </c>
      <c r="HV35" s="365">
        <f>IF(HV$19-'様式３（療養者名簿）（⑤の場合）'!$BJ40+1&lt;=15,IF(HV$19&gt;='様式３（療養者名簿）（⑤の場合）'!$BJ40,IF(HV$19&lt;='様式３（療養者名簿）（⑤の場合）'!$BK40,1,0),0),0)</f>
        <v>0</v>
      </c>
      <c r="HW35" s="365">
        <f>IF(HW$19-'様式３（療養者名簿）（⑤の場合）'!$BJ40+1&lt;=15,IF(HW$19&gt;='様式３（療養者名簿）（⑤の場合）'!$BJ40,IF(HW$19&lt;='様式３（療養者名簿）（⑤の場合）'!$BK40,1,0),0),0)</f>
        <v>0</v>
      </c>
      <c r="HX35" s="365">
        <f>IF(HX$19-'様式３（療養者名簿）（⑤の場合）'!$BJ40+1&lt;=15,IF(HX$19&gt;='様式３（療養者名簿）（⑤の場合）'!$BJ40,IF(HX$19&lt;='様式３（療養者名簿）（⑤の場合）'!$BK40,1,0),0),0)</f>
        <v>0</v>
      </c>
      <c r="HY35" s="365">
        <f>IF(HY$19-'様式３（療養者名簿）（⑤の場合）'!$BJ40+1&lt;=15,IF(HY$19&gt;='様式３（療養者名簿）（⑤の場合）'!$BJ40,IF(HY$19&lt;='様式３（療養者名簿）（⑤の場合）'!$BK40,1,0),0),0)</f>
        <v>0</v>
      </c>
      <c r="HZ35" s="365">
        <f>IF(HZ$19-'様式３（療養者名簿）（⑤の場合）'!$BJ40+1&lt;=15,IF(HZ$19&gt;='様式３（療養者名簿）（⑤の場合）'!$BJ40,IF(HZ$19&lt;='様式３（療養者名簿）（⑤の場合）'!$BK40,1,0),0),0)</f>
        <v>0</v>
      </c>
      <c r="IA35" s="365">
        <f>IF(IA$19-'様式３（療養者名簿）（⑤の場合）'!$BJ40+1&lt;=15,IF(IA$19&gt;='様式３（療養者名簿）（⑤の場合）'!$BJ40,IF(IA$19&lt;='様式３（療養者名簿）（⑤の場合）'!$BK40,1,0),0),0)</f>
        <v>0</v>
      </c>
      <c r="IB35" s="365">
        <f>IF(IB$19-'様式３（療養者名簿）（⑤の場合）'!$BJ40+1&lt;=15,IF(IB$19&gt;='様式３（療養者名簿）（⑤の場合）'!$BJ40,IF(IB$19&lt;='様式３（療養者名簿）（⑤の場合）'!$BK40,1,0),0),0)</f>
        <v>0</v>
      </c>
      <c r="IC35" s="365">
        <f>IF(IC$19-'様式３（療養者名簿）（⑤の場合）'!$BJ40+1&lt;=15,IF(IC$19&gt;='様式３（療養者名簿）（⑤の場合）'!$BJ40,IF(IC$19&lt;='様式３（療養者名簿）（⑤の場合）'!$BK40,1,0),0),0)</f>
        <v>0</v>
      </c>
      <c r="ID35" s="365">
        <f>IF(ID$19-'様式３（療養者名簿）（⑤の場合）'!$BJ40+1&lt;=15,IF(ID$19&gt;='様式３（療養者名簿）（⑤の場合）'!$BJ40,IF(ID$19&lt;='様式３（療養者名簿）（⑤の場合）'!$BK40,1,0),0),0)</f>
        <v>0</v>
      </c>
      <c r="IE35" s="365">
        <f>IF(IE$19-'様式３（療養者名簿）（⑤の場合）'!$BJ40+1&lt;=15,IF(IE$19&gt;='様式３（療養者名簿）（⑤の場合）'!$BJ40,IF(IE$19&lt;='様式３（療養者名簿）（⑤の場合）'!$BK40,1,0),0),0)</f>
        <v>0</v>
      </c>
      <c r="IF35" s="365">
        <f>IF(IF$19-'様式３（療養者名簿）（⑤の場合）'!$BJ40+1&lt;=15,IF(IF$19&gt;='様式３（療養者名簿）（⑤の場合）'!$BJ40,IF(IF$19&lt;='様式３（療養者名簿）（⑤の場合）'!$BK40,1,0),0),0)</f>
        <v>0</v>
      </c>
      <c r="IG35" s="365">
        <f>IF(IG$19-'様式３（療養者名簿）（⑤の場合）'!$BJ40+1&lt;=15,IF(IG$19&gt;='様式３（療養者名簿）（⑤の場合）'!$BJ40,IF(IG$19&lt;='様式３（療養者名簿）（⑤の場合）'!$BK40,1,0),0),0)</f>
        <v>0</v>
      </c>
      <c r="IH35" s="365">
        <f>IF(IH$19-'様式３（療養者名簿）（⑤の場合）'!$BJ40+1&lt;=15,IF(IH$19&gt;='様式３（療養者名簿）（⑤の場合）'!$BJ40,IF(IH$19&lt;='様式３（療養者名簿）（⑤の場合）'!$BK40,1,0),0),0)</f>
        <v>0</v>
      </c>
      <c r="II35" s="365">
        <f>IF(II$19-'様式３（療養者名簿）（⑤の場合）'!$BJ40+1&lt;=15,IF(II$19&gt;='様式３（療養者名簿）（⑤の場合）'!$BJ40,IF(II$19&lt;='様式３（療養者名簿）（⑤の場合）'!$BK40,1,0),0),0)</f>
        <v>0</v>
      </c>
      <c r="IJ35" s="365">
        <f>IF(IJ$19-'様式３（療養者名簿）（⑤の場合）'!$BJ40+1&lt;=15,IF(IJ$19&gt;='様式３（療養者名簿）（⑤の場合）'!$BJ40,IF(IJ$19&lt;='様式３（療養者名簿）（⑤の場合）'!$BK40,1,0),0),0)</f>
        <v>0</v>
      </c>
      <c r="IK35" s="365">
        <f>IF(IK$19-'様式３（療養者名簿）（⑤の場合）'!$BJ40+1&lt;=15,IF(IK$19&gt;='様式３（療養者名簿）（⑤の場合）'!$BJ40,IF(IK$19&lt;='様式３（療養者名簿）（⑤の場合）'!$BK40,1,0),0),0)</f>
        <v>0</v>
      </c>
      <c r="IL35" s="365">
        <f>IF(IL$19-'様式３（療養者名簿）（⑤の場合）'!$BJ40+1&lt;=15,IF(IL$19&gt;='様式３（療養者名簿）（⑤の場合）'!$BJ40,IF(IL$19&lt;='様式３（療養者名簿）（⑤の場合）'!$BK40,1,0),0),0)</f>
        <v>0</v>
      </c>
      <c r="IM35" s="365">
        <f>IF(IM$19-'様式３（療養者名簿）（⑤の場合）'!$BJ40+1&lt;=15,IF(IM$19&gt;='様式３（療養者名簿）（⑤の場合）'!$BJ40,IF(IM$19&lt;='様式３（療養者名簿）（⑤の場合）'!$BK40,1,0),0),0)</f>
        <v>0</v>
      </c>
      <c r="IN35" s="365">
        <f>IF(IN$19-'様式３（療養者名簿）（⑤の場合）'!$BJ40+1&lt;=15,IF(IN$19&gt;='様式３（療養者名簿）（⑤の場合）'!$BJ40,IF(IN$19&lt;='様式３（療養者名簿）（⑤の場合）'!$BK40,1,0),0),0)</f>
        <v>0</v>
      </c>
      <c r="IO35" s="365">
        <f>IF(IO$19-'様式３（療養者名簿）（⑤の場合）'!$BJ40+1&lt;=15,IF(IO$19&gt;='様式３（療養者名簿）（⑤の場合）'!$BJ40,IF(IO$19&lt;='様式３（療養者名簿）（⑤の場合）'!$BK40,1,0),0),0)</f>
        <v>0</v>
      </c>
      <c r="IP35" s="365">
        <f>IF(IP$19-'様式３（療養者名簿）（⑤の場合）'!$BJ40+1&lt;=15,IF(IP$19&gt;='様式３（療養者名簿）（⑤の場合）'!$BJ40,IF(IP$19&lt;='様式３（療養者名簿）（⑤の場合）'!$BK40,1,0),0),0)</f>
        <v>0</v>
      </c>
      <c r="IQ35" s="365">
        <f>IF(IQ$19-'様式３（療養者名簿）（⑤の場合）'!$BJ40+1&lt;=15,IF(IQ$19&gt;='様式３（療養者名簿）（⑤の場合）'!$BJ40,IF(IQ$19&lt;='様式３（療養者名簿）（⑤の場合）'!$BK40,1,0),0),0)</f>
        <v>0</v>
      </c>
      <c r="IR35" s="365">
        <f>IF(IR$19-'様式３（療養者名簿）（⑤の場合）'!$BJ40+1&lt;=15,IF(IR$19&gt;='様式３（療養者名簿）（⑤の場合）'!$BJ40,IF(IR$19&lt;='様式３（療養者名簿）（⑤の場合）'!$BK40,1,0),0),0)</f>
        <v>0</v>
      </c>
      <c r="IS35" s="365">
        <f>IF(IS$19-'様式３（療養者名簿）（⑤の場合）'!$BJ40+1&lt;=15,IF(IS$19&gt;='様式３（療養者名簿）（⑤の場合）'!$BJ40,IF(IS$19&lt;='様式３（療養者名簿）（⑤の場合）'!$BK40,1,0),0),0)</f>
        <v>0</v>
      </c>
      <c r="IT35" s="365">
        <f>IF(IT$19-'様式３（療養者名簿）（⑤の場合）'!$BJ40+1&lt;=15,IF(IT$19&gt;='様式３（療養者名簿）（⑤の場合）'!$BJ40,IF(IT$19&lt;='様式３（療養者名簿）（⑤の場合）'!$BK40,1,0),0),0)</f>
        <v>0</v>
      </c>
      <c r="IU35" s="365">
        <f>IF(IU$19-'様式３（療養者名簿）（⑤の場合）'!$BJ40+1&lt;=15,IF(IU$19&gt;='様式３（療養者名簿）（⑤の場合）'!$BJ40,IF(IU$19&lt;='様式３（療養者名簿）（⑤の場合）'!$BK40,1,0),0),0)</f>
        <v>0</v>
      </c>
      <c r="IV35" s="365">
        <f>IF(IV$19-'様式３（療養者名簿）（⑤の場合）'!$BJ40+1&lt;=15,IF(IV$19&gt;='様式３（療養者名簿）（⑤の場合）'!$BJ40,IF(IV$19&lt;='様式３（療養者名簿）（⑤の場合）'!$BK40,1,0),0),0)</f>
        <v>0</v>
      </c>
      <c r="IW35" s="365">
        <f>IF(IW$19-'様式３（療養者名簿）（⑤の場合）'!$BJ40+1&lt;=15,IF(IW$19&gt;='様式３（療養者名簿）（⑤の場合）'!$BJ40,IF(IW$19&lt;='様式３（療養者名簿）（⑤の場合）'!$BK40,1,0),0),0)</f>
        <v>0</v>
      </c>
      <c r="IX35" s="365">
        <f>IF(IX$19-'様式３（療養者名簿）（⑤の場合）'!$BJ40+1&lt;=15,IF(IX$19&gt;='様式３（療養者名簿）（⑤の場合）'!$BJ40,IF(IX$19&lt;='様式３（療養者名簿）（⑤の場合）'!$BK40,1,0),0),0)</f>
        <v>0</v>
      </c>
      <c r="IY35" s="365">
        <f>IF(IY$19-'様式３（療養者名簿）（⑤の場合）'!$BJ40+1&lt;=15,IF(IY$19&gt;='様式３（療養者名簿）（⑤の場合）'!$BJ40,IF(IY$19&lt;='様式３（療養者名簿）（⑤の場合）'!$BK40,1,0),0),0)</f>
        <v>0</v>
      </c>
      <c r="IZ35" s="365">
        <f>IF(IZ$19-'様式３（療養者名簿）（⑤の場合）'!$BJ40+1&lt;=15,IF(IZ$19&gt;='様式３（療養者名簿）（⑤の場合）'!$BJ40,IF(IZ$19&lt;='様式３（療養者名簿）（⑤の場合）'!$BK40,1,0),0),0)</f>
        <v>0</v>
      </c>
      <c r="JA35" s="365">
        <f>IF(JA$19-'様式３（療養者名簿）（⑤の場合）'!$BJ40+1&lt;=15,IF(JA$19&gt;='様式３（療養者名簿）（⑤の場合）'!$BJ40,IF(JA$19&lt;='様式３（療養者名簿）（⑤の場合）'!$BK40,1,0),0),0)</f>
        <v>0</v>
      </c>
      <c r="JB35" s="365">
        <f>IF(JB$19-'様式３（療養者名簿）（⑤の場合）'!$BJ40+1&lt;=15,IF(JB$19&gt;='様式３（療養者名簿）（⑤の場合）'!$BJ40,IF(JB$19&lt;='様式３（療養者名簿）（⑤の場合）'!$BK40,1,0),0),0)</f>
        <v>0</v>
      </c>
      <c r="JC35" s="365">
        <f>IF(JC$19-'様式３（療養者名簿）（⑤の場合）'!$BJ40+1&lt;=15,IF(JC$19&gt;='様式３（療養者名簿）（⑤の場合）'!$BJ40,IF(JC$19&lt;='様式３（療養者名簿）（⑤の場合）'!$BK40,1,0),0),0)</f>
        <v>0</v>
      </c>
      <c r="JD35" s="365">
        <f>IF(JD$19-'様式３（療養者名簿）（⑤の場合）'!$BJ40+1&lt;=15,IF(JD$19&gt;='様式３（療養者名簿）（⑤の場合）'!$BJ40,IF(JD$19&lt;='様式３（療養者名簿）（⑤の場合）'!$BK40,1,0),0),0)</f>
        <v>0</v>
      </c>
      <c r="JE35" s="365">
        <f>IF(JE$19-'様式３（療養者名簿）（⑤の場合）'!$BJ40+1&lt;=15,IF(JE$19&gt;='様式３（療養者名簿）（⑤の場合）'!$BJ40,IF(JE$19&lt;='様式３（療養者名簿）（⑤の場合）'!$BK40,1,0),0),0)</f>
        <v>0</v>
      </c>
      <c r="JF35" s="365">
        <f>IF(JF$19-'様式３（療養者名簿）（⑤の場合）'!$BJ40+1&lt;=15,IF(JF$19&gt;='様式３（療養者名簿）（⑤の場合）'!$BJ40,IF(JF$19&lt;='様式３（療養者名簿）（⑤の場合）'!$BK40,1,0),0),0)</f>
        <v>0</v>
      </c>
      <c r="JG35" s="365">
        <f>IF(JG$19-'様式３（療養者名簿）（⑤の場合）'!$BJ40+1&lt;=15,IF(JG$19&gt;='様式３（療養者名簿）（⑤の場合）'!$BJ40,IF(JG$19&lt;='様式３（療養者名簿）（⑤の場合）'!$BK40,1,0),0),0)</f>
        <v>0</v>
      </c>
      <c r="JH35" s="365">
        <f>IF(JH$19-'様式３（療養者名簿）（⑤の場合）'!$BJ40+1&lt;=15,IF(JH$19&gt;='様式３（療養者名簿）（⑤の場合）'!$BJ40,IF(JH$19&lt;='様式３（療養者名簿）（⑤の場合）'!$BK40,1,0),0),0)</f>
        <v>0</v>
      </c>
      <c r="JI35" s="365">
        <f>IF(JI$19-'様式３（療養者名簿）（⑤の場合）'!$BJ40+1&lt;=15,IF(JI$19&gt;='様式３（療養者名簿）（⑤の場合）'!$BJ40,IF(JI$19&lt;='様式３（療養者名簿）（⑤の場合）'!$BK40,1,0),0),0)</f>
        <v>0</v>
      </c>
      <c r="JJ35" s="365">
        <f>IF(JJ$19-'様式３（療養者名簿）（⑤の場合）'!$BJ40+1&lt;=15,IF(JJ$19&gt;='様式３（療養者名簿）（⑤の場合）'!$BJ40,IF(JJ$19&lt;='様式３（療養者名簿）（⑤の場合）'!$BK40,1,0),0),0)</f>
        <v>0</v>
      </c>
      <c r="JK35" s="365">
        <f>IF(JK$19-'様式３（療養者名簿）（⑤の場合）'!$BJ40+1&lt;=15,IF(JK$19&gt;='様式３（療養者名簿）（⑤の場合）'!$BJ40,IF(JK$19&lt;='様式３（療養者名簿）（⑤の場合）'!$BK40,1,0),0),0)</f>
        <v>0</v>
      </c>
      <c r="JL35" s="365">
        <f>IF(JL$19-'様式３（療養者名簿）（⑤の場合）'!$BJ40+1&lt;=15,IF(JL$19&gt;='様式３（療養者名簿）（⑤の場合）'!$BJ40,IF(JL$19&lt;='様式３（療養者名簿）（⑤の場合）'!$BK40,1,0),0),0)</f>
        <v>0</v>
      </c>
      <c r="JM35" s="365">
        <f>IF(JM$19-'様式３（療養者名簿）（⑤の場合）'!$BJ40+1&lt;=15,IF(JM$19&gt;='様式３（療養者名簿）（⑤の場合）'!$BJ40,IF(JM$19&lt;='様式３（療養者名簿）（⑤の場合）'!$BK40,1,0),0),0)</f>
        <v>0</v>
      </c>
      <c r="JN35" s="365">
        <f>IF(JN$19-'様式３（療養者名簿）（⑤の場合）'!$BJ40+1&lt;=15,IF(JN$19&gt;='様式３（療養者名簿）（⑤の場合）'!$BJ40,IF(JN$19&lt;='様式３（療養者名簿）（⑤の場合）'!$BK40,1,0),0),0)</f>
        <v>0</v>
      </c>
      <c r="JO35" s="365">
        <f>IF(JO$19-'様式３（療養者名簿）（⑤の場合）'!$BJ40+1&lt;=15,IF(JO$19&gt;='様式３（療養者名簿）（⑤の場合）'!$BJ40,IF(JO$19&lt;='様式３（療養者名簿）（⑤の場合）'!$BK40,1,0),0),0)</f>
        <v>0</v>
      </c>
      <c r="JP35" s="365">
        <f>IF(JP$19-'様式３（療養者名簿）（⑤の場合）'!$BJ40+1&lt;=15,IF(JP$19&gt;='様式３（療養者名簿）（⑤の場合）'!$BJ40,IF(JP$19&lt;='様式３（療養者名簿）（⑤の場合）'!$BK40,1,0),0),0)</f>
        <v>0</v>
      </c>
      <c r="JQ35" s="365">
        <f>IF(JQ$19-'様式３（療養者名簿）（⑤の場合）'!$BJ40+1&lt;=15,IF(JQ$19&gt;='様式３（療養者名簿）（⑤の場合）'!$BJ40,IF(JQ$19&lt;='様式３（療養者名簿）（⑤の場合）'!$BK40,1,0),0),0)</f>
        <v>0</v>
      </c>
      <c r="JR35" s="365">
        <f>IF(JR$19-'様式３（療養者名簿）（⑤の場合）'!$BJ40+1&lt;=15,IF(JR$19&gt;='様式３（療養者名簿）（⑤の場合）'!$BJ40,IF(JR$19&lt;='様式３（療養者名簿）（⑤の場合）'!$BK40,1,0),0),0)</f>
        <v>0</v>
      </c>
      <c r="JS35" s="365">
        <f>IF(JS$19-'様式３（療養者名簿）（⑤の場合）'!$BJ40+1&lt;=15,IF(JS$19&gt;='様式３（療養者名簿）（⑤の場合）'!$BJ40,IF(JS$19&lt;='様式３（療養者名簿）（⑤の場合）'!$BK40,1,0),0),0)</f>
        <v>0</v>
      </c>
      <c r="JT35" s="365">
        <f>IF(JT$19-'様式３（療養者名簿）（⑤の場合）'!$BJ40+1&lt;=15,IF(JT$19&gt;='様式３（療養者名簿）（⑤の場合）'!$BJ40,IF(JT$19&lt;='様式３（療養者名簿）（⑤の場合）'!$BK40,1,0),0),0)</f>
        <v>0</v>
      </c>
      <c r="JU35" s="365">
        <f>IF(JU$19-'様式３（療養者名簿）（⑤の場合）'!$BJ40+1&lt;=15,IF(JU$19&gt;='様式３（療養者名簿）（⑤の場合）'!$BJ40,IF(JU$19&lt;='様式３（療養者名簿）（⑤の場合）'!$BK40,1,0),0),0)</f>
        <v>0</v>
      </c>
      <c r="JV35" s="365">
        <f>IF(JV$19-'様式３（療養者名簿）（⑤の場合）'!$BJ40+1&lt;=15,IF(JV$19&gt;='様式３（療養者名簿）（⑤の場合）'!$BJ40,IF(JV$19&lt;='様式３（療養者名簿）（⑤の場合）'!$BK40,1,0),0),0)</f>
        <v>0</v>
      </c>
      <c r="JW35" s="365">
        <f>IF(JW$19-'様式３（療養者名簿）（⑤の場合）'!$BJ40+1&lt;=15,IF(JW$19&gt;='様式３（療養者名簿）（⑤の場合）'!$BJ40,IF(JW$19&lt;='様式３（療養者名簿）（⑤の場合）'!$BK40,1,0),0),0)</f>
        <v>0</v>
      </c>
      <c r="JX35" s="365">
        <f>IF(JX$19-'様式３（療養者名簿）（⑤の場合）'!$BJ40+1&lt;=15,IF(JX$19&gt;='様式３（療養者名簿）（⑤の場合）'!$BJ40,IF(JX$19&lt;='様式３（療養者名簿）（⑤の場合）'!$BK40,1,0),0),0)</f>
        <v>0</v>
      </c>
      <c r="JY35" s="365">
        <f>IF(JY$19-'様式３（療養者名簿）（⑤の場合）'!$BJ40+1&lt;=15,IF(JY$19&gt;='様式３（療養者名簿）（⑤の場合）'!$BJ40,IF(JY$19&lt;='様式３（療養者名簿）（⑤の場合）'!$BK40,1,0),0),0)</f>
        <v>0</v>
      </c>
      <c r="JZ35" s="365">
        <f>IF(JZ$19-'様式３（療養者名簿）（⑤の場合）'!$BJ40+1&lt;=15,IF(JZ$19&gt;='様式３（療養者名簿）（⑤の場合）'!$BJ40,IF(JZ$19&lt;='様式３（療養者名簿）（⑤の場合）'!$BK40,1,0),0),0)</f>
        <v>0</v>
      </c>
      <c r="KA35" s="365">
        <f>IF(KA$19-'様式３（療養者名簿）（⑤の場合）'!$BJ40+1&lt;=15,IF(KA$19&gt;='様式３（療養者名簿）（⑤の場合）'!$BJ40,IF(KA$19&lt;='様式３（療養者名簿）（⑤の場合）'!$BK40,1,0),0),0)</f>
        <v>0</v>
      </c>
      <c r="KB35" s="365">
        <f>IF(KB$19-'様式３（療養者名簿）（⑤の場合）'!$BJ40+1&lt;=15,IF(KB$19&gt;='様式３（療養者名簿）（⑤の場合）'!$BJ40,IF(KB$19&lt;='様式３（療養者名簿）（⑤の場合）'!$BK40,1,0),0),0)</f>
        <v>0</v>
      </c>
      <c r="KC35" s="365">
        <f>IF(KC$19-'様式３（療養者名簿）（⑤の場合）'!$BJ40+1&lt;=15,IF(KC$19&gt;='様式３（療養者名簿）（⑤の場合）'!$BJ40,IF(KC$19&lt;='様式３（療養者名簿）（⑤の場合）'!$BK40,1,0),0),0)</f>
        <v>0</v>
      </c>
      <c r="KD35" s="365">
        <f>IF(KD$19-'様式３（療養者名簿）（⑤の場合）'!$BJ40+1&lt;=15,IF(KD$19&gt;='様式３（療養者名簿）（⑤の場合）'!$BJ40,IF(KD$19&lt;='様式３（療養者名簿）（⑤の場合）'!$BK40,1,0),0),0)</f>
        <v>0</v>
      </c>
      <c r="KE35" s="365">
        <f>IF(KE$19-'様式３（療養者名簿）（⑤の場合）'!$BJ40+1&lt;=15,IF(KE$19&gt;='様式３（療養者名簿）（⑤の場合）'!$BJ40,IF(KE$19&lt;='様式３（療養者名簿）（⑤の場合）'!$BK40,1,0),0),0)</f>
        <v>0</v>
      </c>
      <c r="KF35" s="365">
        <f>IF(KF$19-'様式３（療養者名簿）（⑤の場合）'!$BJ40+1&lt;=15,IF(KF$19&gt;='様式３（療養者名簿）（⑤の場合）'!$BJ40,IF(KF$19&lt;='様式３（療養者名簿）（⑤の場合）'!$BK40,1,0),0),0)</f>
        <v>0</v>
      </c>
      <c r="KG35" s="365">
        <f>IF(KG$19-'様式３（療養者名簿）（⑤の場合）'!$BJ40+1&lt;=15,IF(KG$19&gt;='様式３（療養者名簿）（⑤の場合）'!$BJ40,IF(KG$19&lt;='様式３（療養者名簿）（⑤の場合）'!$BK40,1,0),0),0)</f>
        <v>0</v>
      </c>
      <c r="KH35" s="365">
        <f>IF(KH$19-'様式３（療養者名簿）（⑤の場合）'!$BJ40+1&lt;=15,IF(KH$19&gt;='様式３（療養者名簿）（⑤の場合）'!$BJ40,IF(KH$19&lt;='様式３（療養者名簿）（⑤の場合）'!$BK40,1,0),0),0)</f>
        <v>0</v>
      </c>
      <c r="KI35" s="365">
        <f>IF(KI$19-'様式３（療養者名簿）（⑤の場合）'!$BJ40+1&lt;=15,IF(KI$19&gt;='様式３（療養者名簿）（⑤の場合）'!$BJ40,IF(KI$19&lt;='様式３（療養者名簿）（⑤の場合）'!$BK40,1,0),0),0)</f>
        <v>0</v>
      </c>
      <c r="KJ35" s="365">
        <f>IF(KJ$19-'様式３（療養者名簿）（⑤の場合）'!$BJ40+1&lt;=15,IF(KJ$19&gt;='様式３（療養者名簿）（⑤の場合）'!$BJ40,IF(KJ$19&lt;='様式３（療養者名簿）（⑤の場合）'!$BK40,1,0),0),0)</f>
        <v>0</v>
      </c>
      <c r="KK35" s="365">
        <f>IF(KK$19-'様式３（療養者名簿）（⑤の場合）'!$BJ40+1&lt;=15,IF(KK$19&gt;='様式３（療養者名簿）（⑤の場合）'!$BJ40,IF(KK$19&lt;='様式３（療養者名簿）（⑤の場合）'!$BK40,1,0),0),0)</f>
        <v>0</v>
      </c>
      <c r="KL35" s="365">
        <f>IF(KL$19-'様式３（療養者名簿）（⑤の場合）'!$BJ40+1&lt;=15,IF(KL$19&gt;='様式３（療養者名簿）（⑤の場合）'!$BJ40,IF(KL$19&lt;='様式３（療養者名簿）（⑤の場合）'!$BK40,1,0),0),0)</f>
        <v>0</v>
      </c>
      <c r="KM35" s="365">
        <f>IF(KM$19-'様式３（療養者名簿）（⑤の場合）'!$BJ40+1&lt;=15,IF(KM$19&gt;='様式３（療養者名簿）（⑤の場合）'!$BJ40,IF(KM$19&lt;='様式３（療養者名簿）（⑤の場合）'!$BK40,1,0),0),0)</f>
        <v>0</v>
      </c>
      <c r="KN35" s="365">
        <f>IF(KN$19-'様式３（療養者名簿）（⑤の場合）'!$BJ40+1&lt;=15,IF(KN$19&gt;='様式３（療養者名簿）（⑤の場合）'!$BJ40,IF(KN$19&lt;='様式３（療養者名簿）（⑤の場合）'!$BK40,1,0),0),0)</f>
        <v>0</v>
      </c>
      <c r="KO35" s="365">
        <f>IF(KO$19-'様式３（療養者名簿）（⑤の場合）'!$BJ40+1&lt;=15,IF(KO$19&gt;='様式３（療養者名簿）（⑤の場合）'!$BJ40,IF(KO$19&lt;='様式３（療養者名簿）（⑤の場合）'!$BK40,1,0),0),0)</f>
        <v>0</v>
      </c>
      <c r="KP35" s="365">
        <f>IF(KP$19-'様式３（療養者名簿）（⑤の場合）'!$BJ40+1&lt;=15,IF(KP$19&gt;='様式３（療養者名簿）（⑤の場合）'!$BJ40,IF(KP$19&lt;='様式３（療養者名簿）（⑤の場合）'!$BK40,1,0),0),0)</f>
        <v>0</v>
      </c>
      <c r="KQ35" s="365">
        <f>IF(KQ$19-'様式３（療養者名簿）（⑤の場合）'!$BJ40+1&lt;=15,IF(KQ$19&gt;='様式３（療養者名簿）（⑤の場合）'!$BJ40,IF(KQ$19&lt;='様式３（療養者名簿）（⑤の場合）'!$BK40,1,0),0),0)</f>
        <v>0</v>
      </c>
      <c r="KR35" s="365">
        <f>IF(KR$19-'様式３（療養者名簿）（⑤の場合）'!$BJ40+1&lt;=15,IF(KR$19&gt;='様式３（療養者名簿）（⑤の場合）'!$BJ40,IF(KR$19&lt;='様式３（療養者名簿）（⑤の場合）'!$BK40,1,0),0),0)</f>
        <v>0</v>
      </c>
      <c r="KS35" s="365">
        <f>IF(KS$19-'様式３（療養者名簿）（⑤の場合）'!$BJ40+1&lt;=15,IF(KS$19&gt;='様式３（療養者名簿）（⑤の場合）'!$BJ40,IF(KS$19&lt;='様式３（療養者名簿）（⑤の場合）'!$BK40,1,0),0),0)</f>
        <v>0</v>
      </c>
      <c r="KT35" s="365">
        <f>IF(KT$19-'様式３（療養者名簿）（⑤の場合）'!$BJ40+1&lt;=15,IF(KT$19&gt;='様式３（療養者名簿）（⑤の場合）'!$BJ40,IF(KT$19&lt;='様式３（療養者名簿）（⑤の場合）'!$BK40,1,0),0),0)</f>
        <v>0</v>
      </c>
      <c r="KU35" s="365">
        <f>IF(KU$19-'様式３（療養者名簿）（⑤の場合）'!$BJ40+1&lt;=15,IF(KU$19&gt;='様式３（療養者名簿）（⑤の場合）'!$BJ40,IF(KU$19&lt;='様式３（療養者名簿）（⑤の場合）'!$BK40,1,0),0),0)</f>
        <v>0</v>
      </c>
      <c r="KV35" s="365">
        <f>IF(KV$19-'様式３（療養者名簿）（⑤の場合）'!$BJ40+1&lt;=15,IF(KV$19&gt;='様式３（療養者名簿）（⑤の場合）'!$BJ40,IF(KV$19&lt;='様式３（療養者名簿）（⑤の場合）'!$BK40,1,0),0),0)</f>
        <v>0</v>
      </c>
      <c r="KW35" s="365">
        <f>IF(KW$19-'様式３（療養者名簿）（⑤の場合）'!$BJ40+1&lt;=15,IF(KW$19&gt;='様式３（療養者名簿）（⑤の場合）'!$BJ40,IF(KW$19&lt;='様式３（療養者名簿）（⑤の場合）'!$BK40,1,0),0),0)</f>
        <v>0</v>
      </c>
      <c r="KX35" s="365">
        <f>IF(KX$19-'様式３（療養者名簿）（⑤の場合）'!$BJ40+1&lt;=15,IF(KX$19&gt;='様式３（療養者名簿）（⑤の場合）'!$BJ40,IF(KX$19&lt;='様式３（療養者名簿）（⑤の場合）'!$BK40,1,0),0),0)</f>
        <v>0</v>
      </c>
      <c r="KY35" s="365">
        <f>IF(KY$19-'様式３（療養者名簿）（⑤の場合）'!$BJ40+1&lt;=15,IF(KY$19&gt;='様式３（療養者名簿）（⑤の場合）'!$BJ40,IF(KY$19&lt;='様式３（療養者名簿）（⑤の場合）'!$BK40,1,0),0),0)</f>
        <v>0</v>
      </c>
      <c r="KZ35" s="365">
        <f>IF(KZ$19-'様式３（療養者名簿）（⑤の場合）'!$BJ40+1&lt;=15,IF(KZ$19&gt;='様式３（療養者名簿）（⑤の場合）'!$BJ40,IF(KZ$19&lt;='様式３（療養者名簿）（⑤の場合）'!$BK40,1,0),0),0)</f>
        <v>0</v>
      </c>
      <c r="LA35" s="365">
        <f>IF(LA$19-'様式３（療養者名簿）（⑤の場合）'!$BJ40+1&lt;=15,IF(LA$19&gt;='様式３（療養者名簿）（⑤の場合）'!$BJ40,IF(LA$19&lt;='様式３（療養者名簿）（⑤の場合）'!$BK40,1,0),0),0)</f>
        <v>0</v>
      </c>
      <c r="LB35" s="365">
        <f>IF(LB$19-'様式３（療養者名簿）（⑤の場合）'!$BJ40+1&lt;=15,IF(LB$19&gt;='様式３（療養者名簿）（⑤の場合）'!$BJ40,IF(LB$19&lt;='様式３（療養者名簿）（⑤の場合）'!$BK40,1,0),0),0)</f>
        <v>0</v>
      </c>
      <c r="LC35" s="365">
        <f>IF(LC$19-'様式３（療養者名簿）（⑤の場合）'!$BJ40+1&lt;=15,IF(LC$19&gt;='様式３（療養者名簿）（⑤の場合）'!$BJ40,IF(LC$19&lt;='様式３（療養者名簿）（⑤の場合）'!$BK40,1,0),0),0)</f>
        <v>0</v>
      </c>
      <c r="LD35" s="365">
        <f>IF(LD$19-'様式３（療養者名簿）（⑤の場合）'!$BJ40+1&lt;=15,IF(LD$19&gt;='様式３（療養者名簿）（⑤の場合）'!$BJ40,IF(LD$19&lt;='様式３（療養者名簿）（⑤の場合）'!$BK40,1,0),0),0)</f>
        <v>0</v>
      </c>
      <c r="LE35" s="365">
        <f>IF(LE$19-'様式３（療養者名簿）（⑤の場合）'!$BJ40+1&lt;=15,IF(LE$19&gt;='様式３（療養者名簿）（⑤の場合）'!$BJ40,IF(LE$19&lt;='様式３（療養者名簿）（⑤の場合）'!$BK40,1,0),0),0)</f>
        <v>0</v>
      </c>
      <c r="LF35" s="365">
        <f>IF(LF$19-'様式３（療養者名簿）（⑤の場合）'!$BJ40+1&lt;=15,IF(LF$19&gt;='様式３（療養者名簿）（⑤の場合）'!$BJ40,IF(LF$19&lt;='様式３（療養者名簿）（⑤の場合）'!$BK40,1,0),0),0)</f>
        <v>0</v>
      </c>
      <c r="LG35" s="365">
        <f>IF(LG$19-'様式３（療養者名簿）（⑤の場合）'!$BJ40+1&lt;=15,IF(LG$19&gt;='様式３（療養者名簿）（⑤の場合）'!$BJ40,IF(LG$19&lt;='様式３（療養者名簿）（⑤の場合）'!$BK40,1,0),0),0)</f>
        <v>0</v>
      </c>
      <c r="LH35" s="365">
        <f>IF(LH$19-'様式３（療養者名簿）（⑤の場合）'!$BJ40+1&lt;=15,IF(LH$19&gt;='様式３（療養者名簿）（⑤の場合）'!$BJ40,IF(LH$19&lt;='様式３（療養者名簿）（⑤の場合）'!$BK40,1,0),0),0)</f>
        <v>0</v>
      </c>
      <c r="LI35" s="365">
        <f>IF(LI$19-'様式３（療養者名簿）（⑤の場合）'!$BJ40+1&lt;=15,IF(LI$19&gt;='様式３（療養者名簿）（⑤の場合）'!$BJ40,IF(LI$19&lt;='様式３（療養者名簿）（⑤の場合）'!$BK40,1,0),0),0)</f>
        <v>0</v>
      </c>
      <c r="LJ35" s="365">
        <f>IF(LJ$19-'様式３（療養者名簿）（⑤の場合）'!$BJ40+1&lt;=15,IF(LJ$19&gt;='様式３（療養者名簿）（⑤の場合）'!$BJ40,IF(LJ$19&lt;='様式３（療養者名簿）（⑤の場合）'!$BK40,1,0),0),0)</f>
        <v>0</v>
      </c>
      <c r="LK35" s="365">
        <f>IF(LK$19-'様式３（療養者名簿）（⑤の場合）'!$BJ40+1&lt;=15,IF(LK$19&gt;='様式３（療養者名簿）（⑤の場合）'!$BJ40,IF(LK$19&lt;='様式３（療養者名簿）（⑤の場合）'!$BK40,1,0),0),0)</f>
        <v>0</v>
      </c>
      <c r="LL35" s="365">
        <f>IF(LL$19-'様式３（療養者名簿）（⑤の場合）'!$BJ40+1&lt;=15,IF(LL$19&gt;='様式３（療養者名簿）（⑤の場合）'!$BJ40,IF(LL$19&lt;='様式３（療養者名簿）（⑤の場合）'!$BK40,1,0),0),0)</f>
        <v>0</v>
      </c>
      <c r="LM35" s="365">
        <f>IF(LM$19-'様式３（療養者名簿）（⑤の場合）'!$BJ40+1&lt;=15,IF(LM$19&gt;='様式３（療養者名簿）（⑤の場合）'!$BJ40,IF(LM$19&lt;='様式３（療養者名簿）（⑤の場合）'!$BK40,1,0),0),0)</f>
        <v>0</v>
      </c>
      <c r="LN35" s="365">
        <f>IF(LN$19-'様式３（療養者名簿）（⑤の場合）'!$BJ40+1&lt;=15,IF(LN$19&gt;='様式３（療養者名簿）（⑤の場合）'!$BJ40,IF(LN$19&lt;='様式３（療養者名簿）（⑤の場合）'!$BK40,1,0),0),0)</f>
        <v>0</v>
      </c>
      <c r="LO35" s="365">
        <f>IF(LO$19-'様式３（療養者名簿）（⑤の場合）'!$BJ40+1&lt;=15,IF(LO$19&gt;='様式３（療養者名簿）（⑤の場合）'!$BJ40,IF(LO$19&lt;='様式３（療養者名簿）（⑤の場合）'!$BK40,1,0),0),0)</f>
        <v>0</v>
      </c>
      <c r="LP35" s="365">
        <f>IF(LP$19-'様式３（療養者名簿）（⑤の場合）'!$BJ40+1&lt;=15,IF(LP$19&gt;='様式３（療養者名簿）（⑤の場合）'!$BJ40,IF(LP$19&lt;='様式３（療養者名簿）（⑤の場合）'!$BK40,1,0),0),0)</f>
        <v>0</v>
      </c>
      <c r="LQ35" s="365">
        <f>IF(LQ$19-'様式３（療養者名簿）（⑤の場合）'!$BJ40+1&lt;=15,IF(LQ$19&gt;='様式３（療養者名簿）（⑤の場合）'!$BJ40,IF(LQ$19&lt;='様式３（療養者名簿）（⑤の場合）'!$BK40,1,0),0),0)</f>
        <v>0</v>
      </c>
      <c r="LR35" s="365">
        <f>IF(LR$19-'様式３（療養者名簿）（⑤の場合）'!$BJ40+1&lt;=15,IF(LR$19&gt;='様式３（療養者名簿）（⑤の場合）'!$BJ40,IF(LR$19&lt;='様式３（療養者名簿）（⑤の場合）'!$BK40,1,0),0),0)</f>
        <v>0</v>
      </c>
      <c r="LS35" s="365">
        <f>IF(LS$19-'様式３（療養者名簿）（⑤の場合）'!$BJ40+1&lt;=15,IF(LS$19&gt;='様式３（療養者名簿）（⑤の場合）'!$BJ40,IF(LS$19&lt;='様式３（療養者名簿）（⑤の場合）'!$BK40,1,0),0),0)</f>
        <v>0</v>
      </c>
      <c r="LT35" s="365">
        <f>IF(LT$19-'様式３（療養者名簿）（⑤の場合）'!$BJ40+1&lt;=15,IF(LT$19&gt;='様式３（療養者名簿）（⑤の場合）'!$BJ40,IF(LT$19&lt;='様式３（療養者名簿）（⑤の場合）'!$BK40,1,0),0),0)</f>
        <v>0</v>
      </c>
      <c r="LU35" s="365">
        <f>IF(LU$19-'様式３（療養者名簿）（⑤の場合）'!$BJ40+1&lt;=15,IF(LU$19&gt;='様式３（療養者名簿）（⑤の場合）'!$BJ40,IF(LU$19&lt;='様式３（療養者名簿）（⑤の場合）'!$BK40,1,0),0),0)</f>
        <v>0</v>
      </c>
      <c r="LV35" s="365">
        <f>IF(LV$19-'様式３（療養者名簿）（⑤の場合）'!$BJ40+1&lt;=15,IF(LV$19&gt;='様式３（療養者名簿）（⑤の場合）'!$BJ40,IF(LV$19&lt;='様式３（療養者名簿）（⑤の場合）'!$BK40,1,0),0),0)</f>
        <v>0</v>
      </c>
      <c r="LW35" s="365">
        <f>IF(LW$19-'様式３（療養者名簿）（⑤の場合）'!$BJ40+1&lt;=15,IF(LW$19&gt;='様式３（療養者名簿）（⑤の場合）'!$BJ40,IF(LW$19&lt;='様式３（療養者名簿）（⑤の場合）'!$BK40,1,0),0),0)</f>
        <v>0</v>
      </c>
      <c r="LX35" s="365">
        <f>IF(LX$19-'様式３（療養者名簿）（⑤の場合）'!$BJ40+1&lt;=15,IF(LX$19&gt;='様式３（療養者名簿）（⑤の場合）'!$BJ40,IF(LX$19&lt;='様式３（療養者名簿）（⑤の場合）'!$BK40,1,0),0),0)</f>
        <v>0</v>
      </c>
      <c r="LY35" s="365">
        <f>IF(LY$19-'様式３（療養者名簿）（⑤の場合）'!$BJ40+1&lt;=15,IF(LY$19&gt;='様式３（療養者名簿）（⑤の場合）'!$BJ40,IF(LY$19&lt;='様式３（療養者名簿）（⑤の場合）'!$BK40,1,0),0),0)</f>
        <v>0</v>
      </c>
      <c r="LZ35" s="365">
        <f>IF(LZ$19-'様式３（療養者名簿）（⑤の場合）'!$BJ40+1&lt;=15,IF(LZ$19&gt;='様式３（療養者名簿）（⑤の場合）'!$BJ40,IF(LZ$19&lt;='様式３（療養者名簿）（⑤の場合）'!$BK40,1,0),0),0)</f>
        <v>0</v>
      </c>
      <c r="MA35" s="365">
        <f>IF(MA$19-'様式３（療養者名簿）（⑤の場合）'!$BJ40+1&lt;=15,IF(MA$19&gt;='様式３（療養者名簿）（⑤の場合）'!$BJ40,IF(MA$19&lt;='様式３（療養者名簿）（⑤の場合）'!$BK40,1,0),0),0)</f>
        <v>0</v>
      </c>
      <c r="MB35" s="365">
        <f>IF(MB$19-'様式３（療養者名簿）（⑤の場合）'!$BJ40+1&lt;=15,IF(MB$19&gt;='様式３（療養者名簿）（⑤の場合）'!$BJ40,IF(MB$19&lt;='様式３（療養者名簿）（⑤の場合）'!$BK40,1,0),0),0)</f>
        <v>0</v>
      </c>
      <c r="MC35" s="365">
        <f>IF(MC$19-'様式３（療養者名簿）（⑤の場合）'!$BJ40+1&lt;=15,IF(MC$19&gt;='様式３（療養者名簿）（⑤の場合）'!$BJ40,IF(MC$19&lt;='様式３（療養者名簿）（⑤の場合）'!$BK40,1,0),0),0)</f>
        <v>0</v>
      </c>
      <c r="MD35" s="365">
        <f>IF(MD$19-'様式３（療養者名簿）（⑤の場合）'!$BJ40+1&lt;=15,IF(MD$19&gt;='様式３（療養者名簿）（⑤の場合）'!$BJ40,IF(MD$19&lt;='様式３（療養者名簿）（⑤の場合）'!$BK40,1,0),0),0)</f>
        <v>0</v>
      </c>
      <c r="ME35" s="365">
        <f>IF(ME$19-'様式３（療養者名簿）（⑤の場合）'!$BJ40+1&lt;=15,IF(ME$19&gt;='様式３（療養者名簿）（⑤の場合）'!$BJ40,IF(ME$19&lt;='様式３（療養者名簿）（⑤の場合）'!$BK40,1,0),0),0)</f>
        <v>0</v>
      </c>
      <c r="MF35" s="365">
        <f>IF(MF$19-'様式３（療養者名簿）（⑤の場合）'!$BJ40+1&lt;=15,IF(MF$19&gt;='様式３（療養者名簿）（⑤の場合）'!$BJ40,IF(MF$19&lt;='様式３（療養者名簿）（⑤の場合）'!$BK40,1,0),0),0)</f>
        <v>0</v>
      </c>
      <c r="MG35" s="365">
        <f>IF(MG$19-'様式３（療養者名簿）（⑤の場合）'!$BJ40+1&lt;=15,IF(MG$19&gt;='様式３（療養者名簿）（⑤の場合）'!$BJ40,IF(MG$19&lt;='様式３（療養者名簿）（⑤の場合）'!$BK40,1,0),0),0)</f>
        <v>0</v>
      </c>
      <c r="MH35" s="365">
        <f>IF(MH$19-'様式３（療養者名簿）（⑤の場合）'!$BJ40+1&lt;=15,IF(MH$19&gt;='様式３（療養者名簿）（⑤の場合）'!$BJ40,IF(MH$19&lt;='様式３（療養者名簿）（⑤の場合）'!$BK40,1,0),0),0)</f>
        <v>0</v>
      </c>
      <c r="MI35" s="365">
        <f>IF(MI$19-'様式３（療養者名簿）（⑤の場合）'!$BJ40+1&lt;=15,IF(MI$19&gt;='様式３（療養者名簿）（⑤の場合）'!$BJ40,IF(MI$19&lt;='様式３（療養者名簿）（⑤の場合）'!$BK40,1,0),0),0)</f>
        <v>0</v>
      </c>
      <c r="MJ35" s="365">
        <f>IF(MJ$19-'様式３（療養者名簿）（⑤の場合）'!$BJ40+1&lt;=15,IF(MJ$19&gt;='様式３（療養者名簿）（⑤の場合）'!$BJ40,IF(MJ$19&lt;='様式３（療養者名簿）（⑤の場合）'!$BK40,1,0),0),0)</f>
        <v>0</v>
      </c>
      <c r="MK35" s="365">
        <f>IF(MK$19-'様式３（療養者名簿）（⑤の場合）'!$BJ40+1&lt;=15,IF(MK$19&gt;='様式３（療養者名簿）（⑤の場合）'!$BJ40,IF(MK$19&lt;='様式３（療養者名簿）（⑤の場合）'!$BK40,1,0),0),0)</f>
        <v>0</v>
      </c>
      <c r="ML35" s="365">
        <f>IF(ML$19-'様式３（療養者名簿）（⑤の場合）'!$BJ40+1&lt;=15,IF(ML$19&gt;='様式３（療養者名簿）（⑤の場合）'!$BJ40,IF(ML$19&lt;='様式３（療養者名簿）（⑤の場合）'!$BK40,1,0),0),0)</f>
        <v>0</v>
      </c>
      <c r="MM35" s="365">
        <f>IF(MM$19-'様式３（療養者名簿）（⑤の場合）'!$BJ40+1&lt;=15,IF(MM$19&gt;='様式３（療養者名簿）（⑤の場合）'!$BJ40,IF(MM$19&lt;='様式３（療養者名簿）（⑤の場合）'!$BK40,1,0),0),0)</f>
        <v>0</v>
      </c>
      <c r="MN35" s="365">
        <f>IF(MN$19-'様式３（療養者名簿）（⑤の場合）'!$BJ40+1&lt;=15,IF(MN$19&gt;='様式３（療養者名簿）（⑤の場合）'!$BJ40,IF(MN$19&lt;='様式３（療養者名簿）（⑤の場合）'!$BK40,1,0),0),0)</f>
        <v>0</v>
      </c>
      <c r="MO35" s="365">
        <f>IF(MO$19-'様式３（療養者名簿）（⑤の場合）'!$BJ40+1&lt;=15,IF(MO$19&gt;='様式３（療養者名簿）（⑤の場合）'!$BJ40,IF(MO$19&lt;='様式３（療養者名簿）（⑤の場合）'!$BK40,1,0),0),0)</f>
        <v>0</v>
      </c>
      <c r="MP35" s="365">
        <f>IF(MP$19-'様式３（療養者名簿）（⑤の場合）'!$BJ40+1&lt;=15,IF(MP$19&gt;='様式３（療養者名簿）（⑤の場合）'!$BJ40,IF(MP$19&lt;='様式３（療養者名簿）（⑤の場合）'!$BK40,1,0),0),0)</f>
        <v>0</v>
      </c>
      <c r="MQ35" s="365">
        <f>IF(MQ$19-'様式３（療養者名簿）（⑤の場合）'!$BJ40+1&lt;=15,IF(MQ$19&gt;='様式３（療養者名簿）（⑤の場合）'!$BJ40,IF(MQ$19&lt;='様式３（療養者名簿）（⑤の場合）'!$BK40,1,0),0),0)</f>
        <v>0</v>
      </c>
      <c r="MR35" s="365">
        <f>IF(MR$19-'様式３（療養者名簿）（⑤の場合）'!$BJ40+1&lt;=15,IF(MR$19&gt;='様式３（療養者名簿）（⑤の場合）'!$BJ40,IF(MR$19&lt;='様式３（療養者名簿）（⑤の場合）'!$BK40,1,0),0),0)</f>
        <v>0</v>
      </c>
      <c r="MS35" s="365">
        <f>IF(MS$19-'様式３（療養者名簿）（⑤の場合）'!$BJ40+1&lt;=15,IF(MS$19&gt;='様式３（療養者名簿）（⑤の場合）'!$BJ40,IF(MS$19&lt;='様式３（療養者名簿）（⑤の場合）'!$BK40,1,0),0),0)</f>
        <v>0</v>
      </c>
      <c r="MT35" s="365">
        <f>IF(MT$19-'様式３（療養者名簿）（⑤の場合）'!$BJ40+1&lt;=15,IF(MT$19&gt;='様式３（療養者名簿）（⑤の場合）'!$BJ40,IF(MT$19&lt;='様式３（療養者名簿）（⑤の場合）'!$BK40,1,0),0),0)</f>
        <v>0</v>
      </c>
      <c r="MU35" s="365">
        <f>IF(MU$19-'様式３（療養者名簿）（⑤の場合）'!$BJ40+1&lt;=15,IF(MU$19&gt;='様式３（療養者名簿）（⑤の場合）'!$BJ40,IF(MU$19&lt;='様式３（療養者名簿）（⑤の場合）'!$BK40,1,0),0),0)</f>
        <v>0</v>
      </c>
      <c r="MV35" s="365">
        <f>IF(MV$19-'様式３（療養者名簿）（⑤の場合）'!$BJ40+1&lt;=15,IF(MV$19&gt;='様式３（療養者名簿）（⑤の場合）'!$BJ40,IF(MV$19&lt;='様式３（療養者名簿）（⑤の場合）'!$BK40,1,0),0),0)</f>
        <v>0</v>
      </c>
      <c r="MW35" s="365">
        <f>IF(MW$19-'様式３（療養者名簿）（⑤の場合）'!$BJ40+1&lt;=15,IF(MW$19&gt;='様式３（療養者名簿）（⑤の場合）'!$BJ40,IF(MW$19&lt;='様式３（療養者名簿）（⑤の場合）'!$BK40,1,0),0),0)</f>
        <v>0</v>
      </c>
      <c r="MX35" s="365">
        <f>IF(MX$19-'様式３（療養者名簿）（⑤の場合）'!$BJ40+1&lt;=15,IF(MX$19&gt;='様式３（療養者名簿）（⑤の場合）'!$BJ40,IF(MX$19&lt;='様式３（療養者名簿）（⑤の場合）'!$BK40,1,0),0),0)</f>
        <v>0</v>
      </c>
      <c r="MY35" s="365">
        <f>IF(MY$19-'様式３（療養者名簿）（⑤の場合）'!$BJ40+1&lt;=15,IF(MY$19&gt;='様式３（療養者名簿）（⑤の場合）'!$BJ40,IF(MY$19&lt;='様式３（療養者名簿）（⑤の場合）'!$BK40,1,0),0),0)</f>
        <v>0</v>
      </c>
      <c r="MZ35" s="365">
        <f>IF(MZ$19-'様式３（療養者名簿）（⑤の場合）'!$BJ40+1&lt;=15,IF(MZ$19&gt;='様式３（療養者名簿）（⑤の場合）'!$BJ40,IF(MZ$19&lt;='様式３（療養者名簿）（⑤の場合）'!$BK40,1,0),0),0)</f>
        <v>0</v>
      </c>
      <c r="NA35" s="365">
        <f>IF(NA$19-'様式３（療養者名簿）（⑤の場合）'!$BJ40+1&lt;=15,IF(NA$19&gt;='様式３（療養者名簿）（⑤の場合）'!$BJ40,IF(NA$19&lt;='様式３（療養者名簿）（⑤の場合）'!$BK40,1,0),0),0)</f>
        <v>0</v>
      </c>
      <c r="NB35" s="365">
        <f>IF(NB$19-'様式３（療養者名簿）（⑤の場合）'!$BJ40+1&lt;=15,IF(NB$19&gt;='様式３（療養者名簿）（⑤の場合）'!$BJ40,IF(NB$19&lt;='様式３（療養者名簿）（⑤の場合）'!$BK40,1,0),0),0)</f>
        <v>0</v>
      </c>
      <c r="NC35" s="248">
        <f>IF(NC$19-'様式３（療養者名簿）（⑤の場合）'!$BJ40+1&lt;=15,IF(NC$19&gt;='様式３（療養者名簿）（⑤の場合）'!$BJ40,IF(NC$19&lt;='様式３（療養者名簿）（⑤の場合）'!$BK40,1,0),0),0)</f>
        <v>0</v>
      </c>
      <c r="ND35" s="248">
        <f>IF(ND$19-'様式３（療養者名簿）（⑤の場合）'!$BJ40+1&lt;=15,IF(ND$19&gt;='様式３（療養者名簿）（⑤の場合）'!$BJ40,IF(ND$19&lt;='様式３（療養者名簿）（⑤の場合）'!$BK40,1,0),0),0)</f>
        <v>0</v>
      </c>
      <c r="NE35" s="248">
        <f>IF(NE$19-'様式３（療養者名簿）（⑤の場合）'!$BJ40+1&lt;=15,IF(NE$19&gt;='様式３（療養者名簿）（⑤の場合）'!$BJ40,IF(NE$19&lt;='様式３（療養者名簿）（⑤の場合）'!$BK40,1,0),0),0)</f>
        <v>0</v>
      </c>
      <c r="NF35" s="248">
        <f>IF(NF$19-'様式３（療養者名簿）（⑤の場合）'!$BJ40+1&lt;=15,IF(NF$19&gt;='様式３（療養者名簿）（⑤の場合）'!$BJ40,IF(NF$19&lt;='様式３（療養者名簿）（⑤の場合）'!$BK40,1,0),0),0)</f>
        <v>0</v>
      </c>
      <c r="NG35" s="248">
        <f>IF(NG$19-'様式３（療養者名簿）（⑤の場合）'!$BJ40+1&lt;=15,IF(NG$19&gt;='様式３（療養者名簿）（⑤の場合）'!$BJ40,IF(NG$19&lt;='様式３（療養者名簿）（⑤の場合）'!$BK40,1,0),0),0)</f>
        <v>0</v>
      </c>
      <c r="NH35" s="248">
        <f>IF(NH$19-'様式３（療養者名簿）（⑤の場合）'!$BJ40+1&lt;=15,IF(NH$19&gt;='様式３（療養者名簿）（⑤の場合）'!$BJ40,IF(NH$19&lt;='様式３（療養者名簿）（⑤の場合）'!$BK40,1,0),0),0)</f>
        <v>0</v>
      </c>
      <c r="NI35" s="248">
        <f>IF(NI$19-'様式３（療養者名簿）（⑤の場合）'!$BJ40+1&lt;=15,IF(NI$19&gt;='様式３（療養者名簿）（⑤の場合）'!$BJ40,IF(NI$19&lt;='様式３（療養者名簿）（⑤の場合）'!$BK40,1,0),0),0)</f>
        <v>0</v>
      </c>
      <c r="NJ35" s="248">
        <f>IF(NJ$19-'様式３（療養者名簿）（⑤の場合）'!$BJ40+1&lt;=15,IF(NJ$19&gt;='様式３（療養者名簿）（⑤の場合）'!$BJ40,IF(NJ$19&lt;='様式３（療養者名簿）（⑤の場合）'!$BK40,1,0),0),0)</f>
        <v>0</v>
      </c>
      <c r="NK35" s="248">
        <f>IF(NK$19-'様式３（療養者名簿）（⑤の場合）'!$BJ40+1&lt;=15,IF(NK$19&gt;='様式３（療養者名簿）（⑤の場合）'!$BJ40,IF(NK$19&lt;='様式３（療養者名簿）（⑤の場合）'!$BK40,1,0),0),0)</f>
        <v>0</v>
      </c>
      <c r="NL35" s="248">
        <f>IF(NL$19-'様式３（療養者名簿）（⑤の場合）'!$BJ40+1&lt;=15,IF(NL$19&gt;='様式３（療養者名簿）（⑤の場合）'!$BJ40,IF(NL$19&lt;='様式３（療養者名簿）（⑤の場合）'!$BK40,1,0),0),0)</f>
        <v>0</v>
      </c>
      <c r="NM35" s="248">
        <f>IF(NM$19-'様式３（療養者名簿）（⑤の場合）'!$BJ40+1&lt;=15,IF(NM$19&gt;='様式３（療養者名簿）（⑤の場合）'!$BJ40,IF(NM$19&lt;='様式３（療養者名簿）（⑤の場合）'!$BK40,1,0),0),0)</f>
        <v>0</v>
      </c>
      <c r="NN35" s="248">
        <f>IF(NN$19-'様式３（療養者名簿）（⑤の場合）'!$BJ40+1&lt;=15,IF(NN$19&gt;='様式３（療養者名簿）（⑤の場合）'!$BJ40,IF(NN$19&lt;='様式３（療養者名簿）（⑤の場合）'!$BK40,1,0),0),0)</f>
        <v>0</v>
      </c>
      <c r="NO35" s="248">
        <f>IF(NO$19-'様式３（療養者名簿）（⑤の場合）'!$BJ40+1&lt;=15,IF(NO$19&gt;='様式３（療養者名簿）（⑤の場合）'!$BJ40,IF(NO$19&lt;='様式３（療養者名簿）（⑤の場合）'!$BK40,1,0),0),0)</f>
        <v>0</v>
      </c>
      <c r="NP35" s="248">
        <f>IF(NP$19-'様式３（療養者名簿）（⑤の場合）'!$BJ40+1&lt;=15,IF(NP$19&gt;='様式３（療養者名簿）（⑤の場合）'!$BJ40,IF(NP$19&lt;='様式３（療養者名簿）（⑤の場合）'!$BK40,1,0),0),0)</f>
        <v>0</v>
      </c>
      <c r="NQ35" s="248">
        <f>IF(NQ$19-'様式３（療養者名簿）（⑤の場合）'!$BJ40+1&lt;=15,IF(NQ$19&gt;='様式３（療養者名簿）（⑤の場合）'!$BJ40,IF(NQ$19&lt;='様式３（療養者名簿）（⑤の場合）'!$BK40,1,0),0),0)</f>
        <v>0</v>
      </c>
      <c r="NR35" s="248">
        <f>IF(NR$19-'様式３（療養者名簿）（⑤の場合）'!$BJ40+1&lt;=15,IF(NR$19&gt;='様式３（療養者名簿）（⑤の場合）'!$BJ40,IF(NR$19&lt;='様式３（療養者名簿）（⑤の場合）'!$BK40,1,0),0),0)</f>
        <v>0</v>
      </c>
      <c r="NS35" s="248">
        <f>IF(NS$19-'様式３（療養者名簿）（⑤の場合）'!$BJ40+1&lt;=15,IF(NS$19&gt;='様式３（療養者名簿）（⑤の場合）'!$BJ40,IF(NS$19&lt;='様式３（療養者名簿）（⑤の場合）'!$BK40,1,0),0),0)</f>
        <v>0</v>
      </c>
      <c r="NT35" s="248">
        <f>IF(NT$19-'様式３（療養者名簿）（⑤の場合）'!$BJ40+1&lt;=15,IF(NT$19&gt;='様式３（療養者名簿）（⑤の場合）'!$BJ40,IF(NT$19&lt;='様式３（療養者名簿）（⑤の場合）'!$BK40,1,0),0),0)</f>
        <v>0</v>
      </c>
      <c r="NU35" s="248">
        <f>IF(NU$19-'様式３（療養者名簿）（⑤の場合）'!$BJ40+1&lt;=15,IF(NU$19&gt;='様式３（療養者名簿）（⑤の場合）'!$BJ40,IF(NU$19&lt;='様式３（療養者名簿）（⑤の場合）'!$BK40,1,0),0),0)</f>
        <v>0</v>
      </c>
      <c r="NV35" s="248">
        <f>IF(NV$19-'様式３（療養者名簿）（⑤の場合）'!$BJ40+1&lt;=15,IF(NV$19&gt;='様式３（療養者名簿）（⑤の場合）'!$BJ40,IF(NV$19&lt;='様式３（療養者名簿）（⑤の場合）'!$BK40,1,0),0),0)</f>
        <v>0</v>
      </c>
      <c r="NW35" s="248">
        <f>IF(NW$19-'様式３（療養者名簿）（⑤の場合）'!$BJ40+1&lt;=15,IF(NW$19&gt;='様式３（療養者名簿）（⑤の場合）'!$BJ40,IF(NW$19&lt;='様式３（療養者名簿）（⑤の場合）'!$BK40,1,0),0),0)</f>
        <v>0</v>
      </c>
      <c r="NX35" s="248">
        <f>IF(NX$19-'様式３（療養者名簿）（⑤の場合）'!$BJ40+1&lt;=15,IF(NX$19&gt;='様式３（療養者名簿）（⑤の場合）'!$BJ40,IF(NX$19&lt;='様式３（療養者名簿）（⑤の場合）'!$BK40,1,0),0),0)</f>
        <v>0</v>
      </c>
      <c r="NY35" s="248">
        <f>IF(NY$19-'様式３（療養者名簿）（⑤の場合）'!$BJ40+1&lt;=15,IF(NY$19&gt;='様式３（療養者名簿）（⑤の場合）'!$BJ40,IF(NY$19&lt;='様式３（療養者名簿）（⑤の場合）'!$BK40,1,0),0),0)</f>
        <v>0</v>
      </c>
      <c r="NZ35" s="248">
        <f>IF(NZ$19-'様式３（療養者名簿）（⑤の場合）'!$BJ40+1&lt;=15,IF(NZ$19&gt;='様式３（療養者名簿）（⑤の場合）'!$BJ40,IF(NZ$19&lt;='様式３（療養者名簿）（⑤の場合）'!$BK40,1,0),0),0)</f>
        <v>0</v>
      </c>
      <c r="OA35" s="248">
        <f>IF(OA$19-'様式３（療養者名簿）（⑤の場合）'!$BJ40+1&lt;=15,IF(OA$19&gt;='様式３（療養者名簿）（⑤の場合）'!$BJ40,IF(OA$19&lt;='様式３（療養者名簿）（⑤の場合）'!$BK40,1,0),0),0)</f>
        <v>0</v>
      </c>
      <c r="OB35" s="248">
        <f>IF(OB$19-'様式３（療養者名簿）（⑤の場合）'!$BJ40+1&lt;=15,IF(OB$19&gt;='様式３（療養者名簿）（⑤の場合）'!$BJ40,IF(OB$19&lt;='様式３（療養者名簿）（⑤の場合）'!$BK40,1,0),0),0)</f>
        <v>0</v>
      </c>
      <c r="OC35" s="248">
        <f>IF(OC$19-'様式３（療養者名簿）（⑤の場合）'!$BJ40+1&lt;=15,IF(OC$19&gt;='様式３（療養者名簿）（⑤の場合）'!$BJ40,IF(OC$19&lt;='様式３（療養者名簿）（⑤の場合）'!$BK40,1,0),0),0)</f>
        <v>0</v>
      </c>
      <c r="OD35" s="248">
        <f>IF(OD$19-'様式３（療養者名簿）（⑤の場合）'!$BJ40+1&lt;=15,IF(OD$19&gt;='様式３（療養者名簿）（⑤の場合）'!$BJ40,IF(OD$19&lt;='様式３（療養者名簿）（⑤の場合）'!$BK40,1,0),0),0)</f>
        <v>0</v>
      </c>
      <c r="OE35" s="248">
        <f>IF(OE$19-'様式３（療養者名簿）（⑤の場合）'!$BJ40+1&lt;=15,IF(OE$19&gt;='様式３（療養者名簿）（⑤の場合）'!$BJ40,IF(OE$19&lt;='様式３（療養者名簿）（⑤の場合）'!$BK40,1,0),0),0)</f>
        <v>0</v>
      </c>
      <c r="OF35" s="248">
        <f>IF(OF$19-'様式３（療養者名簿）（⑤の場合）'!$BJ40+1&lt;=15,IF(OF$19&gt;='様式３（療養者名簿）（⑤の場合）'!$BJ40,IF(OF$19&lt;='様式３（療養者名簿）（⑤の場合）'!$BK40,1,0),0),0)</f>
        <v>0</v>
      </c>
      <c r="OG35" s="248">
        <f>IF(OG$19-'様式３（療養者名簿）（⑤の場合）'!$BJ40+1&lt;=15,IF(OG$19&gt;='様式３（療養者名簿）（⑤の場合）'!$BJ40,IF(OG$19&lt;='様式３（療養者名簿）（⑤の場合）'!$BK40,1,0),0),0)</f>
        <v>0</v>
      </c>
      <c r="OH35" s="248">
        <f>IF(OH$19-'様式３（療養者名簿）（⑤の場合）'!$BJ40+1&lt;=15,IF(OH$19&gt;='様式３（療養者名簿）（⑤の場合）'!$BJ40,IF(OH$19&lt;='様式３（療養者名簿）（⑤の場合）'!$BK40,1,0),0),0)</f>
        <v>0</v>
      </c>
      <c r="OI35" s="248">
        <f>IF(OI$19-'様式３（療養者名簿）（⑤の場合）'!$BJ40+1&lt;=15,IF(OI$19&gt;='様式３（療養者名簿）（⑤の場合）'!$BJ40,IF(OI$19&lt;='様式３（療養者名簿）（⑤の場合）'!$BK40,1,0),0),0)</f>
        <v>0</v>
      </c>
      <c r="OJ35" s="248">
        <f>IF(OJ$19-'様式３（療養者名簿）（⑤の場合）'!$BJ40+1&lt;=15,IF(OJ$19&gt;='様式３（療養者名簿）（⑤の場合）'!$BJ40,IF(OJ$19&lt;='様式３（療養者名簿）（⑤の場合）'!$BK40,1,0),0),0)</f>
        <v>0</v>
      </c>
      <c r="OK35" s="248">
        <f>IF(OK$19-'様式３（療養者名簿）（⑤の場合）'!$BJ40+1&lt;=15,IF(OK$19&gt;='様式３（療養者名簿）（⑤の場合）'!$BJ40,IF(OK$19&lt;='様式３（療養者名簿）（⑤の場合）'!$BK40,1,0),0),0)</f>
        <v>0</v>
      </c>
      <c r="OL35" s="248">
        <f>IF(OL$19-'様式３（療養者名簿）（⑤の場合）'!$BJ40+1&lt;=15,IF(OL$19&gt;='様式３（療養者名簿）（⑤の場合）'!$BJ40,IF(OL$19&lt;='様式３（療養者名簿）（⑤の場合）'!$BK40,1,0),0),0)</f>
        <v>0</v>
      </c>
      <c r="OM35" s="248">
        <f>IF(OM$19-'様式３（療養者名簿）（⑤の場合）'!$BJ40+1&lt;=15,IF(OM$19&gt;='様式３（療養者名簿）（⑤の場合）'!$BJ40,IF(OM$19&lt;='様式３（療養者名簿）（⑤の場合）'!$BK40,1,0),0),0)</f>
        <v>0</v>
      </c>
      <c r="ON35" s="248">
        <f>IF(ON$19-'様式３（療養者名簿）（⑤の場合）'!$BJ40+1&lt;=15,IF(ON$19&gt;='様式３（療養者名簿）（⑤の場合）'!$BJ40,IF(ON$19&lt;='様式３（療養者名簿）（⑤の場合）'!$BK40,1,0),0),0)</f>
        <v>0</v>
      </c>
      <c r="OO35" s="248">
        <f>IF(OO$19-'様式３（療養者名簿）（⑤の場合）'!$BJ40+1&lt;=15,IF(OO$19&gt;='様式３（療養者名簿）（⑤の場合）'!$BJ40,IF(OO$19&lt;='様式３（療養者名簿）（⑤の場合）'!$BK40,1,0),0),0)</f>
        <v>0</v>
      </c>
      <c r="OP35" s="248">
        <f>IF(OP$19-'様式３（療養者名簿）（⑤の場合）'!$BJ40+1&lt;=15,IF(OP$19&gt;='様式３（療養者名簿）（⑤の場合）'!$BJ40,IF(OP$19&lt;='様式３（療養者名簿）（⑤の場合）'!$BK40,1,0),0),0)</f>
        <v>0</v>
      </c>
      <c r="OQ35" s="248">
        <f>IF(OQ$19-'様式３（療養者名簿）（⑤の場合）'!$BJ40+1&lt;=15,IF(OQ$19&gt;='様式３（療養者名簿）（⑤の場合）'!$BJ40,IF(OQ$19&lt;='様式３（療養者名簿）（⑤の場合）'!$BK40,1,0),0),0)</f>
        <v>0</v>
      </c>
      <c r="OR35" s="248">
        <f>IF(OR$19-'様式３（療養者名簿）（⑤の場合）'!$BJ40+1&lt;=15,IF(OR$19&gt;='様式３（療養者名簿）（⑤の場合）'!$BJ40,IF(OR$19&lt;='様式３（療養者名簿）（⑤の場合）'!$BK40,1,0),0),0)</f>
        <v>0</v>
      </c>
      <c r="OS35" s="248">
        <f>IF(OS$19-'様式３（療養者名簿）（⑤の場合）'!$BJ40+1&lt;=15,IF(OS$19&gt;='様式３（療養者名簿）（⑤の場合）'!$BJ40,IF(OS$19&lt;='様式３（療養者名簿）（⑤の場合）'!$BK40,1,0),0),0)</f>
        <v>0</v>
      </c>
      <c r="OT35" s="248">
        <f>IF(OT$19-'様式３（療養者名簿）（⑤の場合）'!$BJ40+1&lt;=15,IF(OT$19&gt;='様式３（療養者名簿）（⑤の場合）'!$BJ40,IF(OT$19&lt;='様式３（療養者名簿）（⑤の場合）'!$BK40,1,0),0),0)</f>
        <v>0</v>
      </c>
      <c r="OU35" s="248">
        <f>IF(OU$19-'様式３（療養者名簿）（⑤の場合）'!$BJ40+1&lt;=15,IF(OU$19&gt;='様式３（療養者名簿）（⑤の場合）'!$BJ40,IF(OU$19&lt;='様式３（療養者名簿）（⑤の場合）'!$BK40,1,0),0),0)</f>
        <v>0</v>
      </c>
      <c r="OV35" s="248">
        <f>IF(OV$19-'様式３（療養者名簿）（⑤の場合）'!$BJ40+1&lt;=15,IF(OV$19&gt;='様式３（療養者名簿）（⑤の場合）'!$BJ40,IF(OV$19&lt;='様式３（療養者名簿）（⑤の場合）'!$BK40,1,0),0),0)</f>
        <v>0</v>
      </c>
      <c r="OW35" s="248">
        <f>IF(OW$19-'様式３（療養者名簿）（⑤の場合）'!$BJ40+1&lt;=15,IF(OW$19&gt;='様式３（療養者名簿）（⑤の場合）'!$BJ40,IF(OW$19&lt;='様式３（療養者名簿）（⑤の場合）'!$BK40,1,0),0),0)</f>
        <v>0</v>
      </c>
      <c r="OX35" s="248">
        <f>IF(OX$19-'様式３（療養者名簿）（⑤の場合）'!$BJ40+1&lt;=15,IF(OX$19&gt;='様式３（療養者名簿）（⑤の場合）'!$BJ40,IF(OX$19&lt;='様式３（療養者名簿）（⑤の場合）'!$BK40,1,0),0),0)</f>
        <v>0</v>
      </c>
      <c r="OY35" s="248">
        <f>IF(OY$19-'様式３（療養者名簿）（⑤の場合）'!$BJ40+1&lt;=15,IF(OY$19&gt;='様式３（療養者名簿）（⑤の場合）'!$BJ40,IF(OY$19&lt;='様式３（療養者名簿）（⑤の場合）'!$BK40,1,0),0),0)</f>
        <v>0</v>
      </c>
      <c r="OZ35" s="248">
        <f>IF(OZ$19-'様式３（療養者名簿）（⑤の場合）'!$BJ40+1&lt;=15,IF(OZ$19&gt;='様式３（療養者名簿）（⑤の場合）'!$BJ40,IF(OZ$19&lt;='様式３（療養者名簿）（⑤の場合）'!$BK40,1,0),0),0)</f>
        <v>0</v>
      </c>
      <c r="PA35" s="248">
        <f>IF(PA$19-'様式３（療養者名簿）（⑤の場合）'!$BJ40+1&lt;=15,IF(PA$19&gt;='様式３（療養者名簿）（⑤の場合）'!$BJ40,IF(PA$19&lt;='様式３（療養者名簿）（⑤の場合）'!$BK40,1,0),0),0)</f>
        <v>0</v>
      </c>
      <c r="PB35" s="248">
        <f>IF(PB$19-'様式３（療養者名簿）（⑤の場合）'!$BJ40+1&lt;=15,IF(PB$19&gt;='様式３（療養者名簿）（⑤の場合）'!$BJ40,IF(PB$19&lt;='様式３（療養者名簿）（⑤の場合）'!$BK40,1,0),0),0)</f>
        <v>0</v>
      </c>
      <c r="PC35" s="248">
        <f>IF(PC$19-'様式３（療養者名簿）（⑤の場合）'!$BJ40+1&lt;=15,IF(PC$19&gt;='様式３（療養者名簿）（⑤の場合）'!$BJ40,IF(PC$19&lt;='様式３（療養者名簿）（⑤の場合）'!$BK40,1,0),0),0)</f>
        <v>0</v>
      </c>
      <c r="PD35" s="248">
        <f>IF(PD$19-'様式３（療養者名簿）（⑤の場合）'!$BJ40+1&lt;=15,IF(PD$19&gt;='様式３（療養者名簿）（⑤の場合）'!$BJ40,IF(PD$19&lt;='様式３（療養者名簿）（⑤の場合）'!$BK40,1,0),0),0)</f>
        <v>0</v>
      </c>
      <c r="PE35" s="248">
        <f>IF(PE$19-'様式３（療養者名簿）（⑤の場合）'!$BJ40+1&lt;=15,IF(PE$19&gt;='様式３（療養者名簿）（⑤の場合）'!$BJ40,IF(PE$19&lt;='様式３（療養者名簿）（⑤の場合）'!$BK40,1,0),0),0)</f>
        <v>0</v>
      </c>
      <c r="PF35" s="248">
        <f>IF(PF$19-'様式３（療養者名簿）（⑤の場合）'!$BJ40+1&lt;=15,IF(PF$19&gt;='様式３（療養者名簿）（⑤の場合）'!$BJ40,IF(PF$19&lt;='様式３（療養者名簿）（⑤の場合）'!$BK40,1,0),0),0)</f>
        <v>0</v>
      </c>
      <c r="PG35" s="248">
        <f>IF(PG$19-'様式３（療養者名簿）（⑤の場合）'!$BJ40+1&lt;=15,IF(PG$19&gt;='様式３（療養者名簿）（⑤の場合）'!$BJ40,IF(PG$19&lt;='様式３（療養者名簿）（⑤の場合）'!$BK40,1,0),0),0)</f>
        <v>0</v>
      </c>
      <c r="PH35" s="248">
        <f>IF(PH$19-'様式３（療養者名簿）（⑤の場合）'!$BJ40+1&lt;=15,IF(PH$19&gt;='様式３（療養者名簿）（⑤の場合）'!$BJ40,IF(PH$19&lt;='様式３（療養者名簿）（⑤の場合）'!$BK40,1,0),0),0)</f>
        <v>0</v>
      </c>
      <c r="PI35" s="248">
        <f>IF(PI$19-'様式３（療養者名簿）（⑤の場合）'!$BJ40+1&lt;=15,IF(PI$19&gt;='様式３（療養者名簿）（⑤の場合）'!$BJ40,IF(PI$19&lt;='様式３（療養者名簿）（⑤の場合）'!$BK40,1,0),0),0)</f>
        <v>0</v>
      </c>
      <c r="PJ35" s="248">
        <f>IF(PJ$19-'様式３（療養者名簿）（⑤の場合）'!$BJ40+1&lt;=15,IF(PJ$19&gt;='様式３（療養者名簿）（⑤の場合）'!$BJ40,IF(PJ$19&lt;='様式３（療養者名簿）（⑤の場合）'!$BK40,1,0),0),0)</f>
        <v>0</v>
      </c>
      <c r="PK35" s="248">
        <f>IF(PK$19-'様式３（療養者名簿）（⑤の場合）'!$BJ40+1&lt;=15,IF(PK$19&gt;='様式３（療養者名簿）（⑤の場合）'!$BJ40,IF(PK$19&lt;='様式３（療養者名簿）（⑤の場合）'!$BK40,1,0),0),0)</f>
        <v>0</v>
      </c>
      <c r="PL35" s="248">
        <f>IF(PL$19-'様式３（療養者名簿）（⑤の場合）'!$BJ40+1&lt;=15,IF(PL$19&gt;='様式３（療養者名簿）（⑤の場合）'!$BJ40,IF(PL$19&lt;='様式３（療養者名簿）（⑤の場合）'!$BK40,1,0),0),0)</f>
        <v>0</v>
      </c>
      <c r="PM35" s="248">
        <f>IF(PM$19-'様式３（療養者名簿）（⑤の場合）'!$BJ40+1&lt;=15,IF(PM$19&gt;='様式３（療養者名簿）（⑤の場合）'!$BJ40,IF(PM$19&lt;='様式３（療養者名簿）（⑤の場合）'!$BK40,1,0),0),0)</f>
        <v>0</v>
      </c>
      <c r="PN35" s="248">
        <f>IF(PN$19-'様式３（療養者名簿）（⑤の場合）'!$BJ40+1&lt;=15,IF(PN$19&gt;='様式３（療養者名簿）（⑤の場合）'!$BJ40,IF(PN$19&lt;='様式３（療養者名簿）（⑤の場合）'!$BK40,1,0),0),0)</f>
        <v>0</v>
      </c>
      <c r="PO35" s="248">
        <f>IF(PO$19-'様式３（療養者名簿）（⑤の場合）'!$BJ40+1&lt;=15,IF(PO$19&gt;='様式３（療養者名簿）（⑤の場合）'!$BJ40,IF(PO$19&lt;='様式３（療養者名簿）（⑤の場合）'!$BK40,1,0),0),0)</f>
        <v>0</v>
      </c>
      <c r="PP35" s="248">
        <f>IF(PP$19-'様式３（療養者名簿）（⑤の場合）'!$BJ40+1&lt;=15,IF(PP$19&gt;='様式３（療養者名簿）（⑤の場合）'!$BJ40,IF(PP$19&lt;='様式３（療養者名簿）（⑤の場合）'!$BK40,1,0),0),0)</f>
        <v>0</v>
      </c>
      <c r="PQ35" s="248">
        <f>IF(PQ$19-'様式３（療養者名簿）（⑤の場合）'!$BJ40+1&lt;=15,IF(PQ$19&gt;='様式３（療養者名簿）（⑤の場合）'!$BJ40,IF(PQ$19&lt;='様式３（療養者名簿）（⑤の場合）'!$BK40,1,0),0),0)</f>
        <v>0</v>
      </c>
      <c r="PR35" s="248">
        <f>IF(PR$19-'様式３（療養者名簿）（⑤の場合）'!$BJ40+1&lt;=15,IF(PR$19&gt;='様式３（療養者名簿）（⑤の場合）'!$BJ40,IF(PR$19&lt;='様式３（療養者名簿）（⑤の場合）'!$BK40,1,0),0),0)</f>
        <v>0</v>
      </c>
      <c r="PS35" s="248">
        <f>IF(PS$19-'様式３（療養者名簿）（⑤の場合）'!$BJ40+1&lt;=15,IF(PS$19&gt;='様式３（療養者名簿）（⑤の場合）'!$BJ40,IF(PS$19&lt;='様式３（療養者名簿）（⑤の場合）'!$BK40,1,0),0),0)</f>
        <v>0</v>
      </c>
      <c r="PT35" s="248">
        <f>IF(PT$19-'様式３（療養者名簿）（⑤の場合）'!$BJ40+1&lt;=15,IF(PT$19&gt;='様式３（療養者名簿）（⑤の場合）'!$BJ40,IF(PT$19&lt;='様式３（療養者名簿）（⑤の場合）'!$BK40,1,0),0),0)</f>
        <v>0</v>
      </c>
      <c r="PU35" s="248">
        <f>IF(PU$19-'様式３（療養者名簿）（⑤の場合）'!$BJ40+1&lt;=15,IF(PU$19&gt;='様式３（療養者名簿）（⑤の場合）'!$BJ40,IF(PU$19&lt;='様式３（療養者名簿）（⑤の場合）'!$BK40,1,0),0),0)</f>
        <v>0</v>
      </c>
      <c r="PV35" s="248">
        <f>IF(PV$19-'様式３（療養者名簿）（⑤の場合）'!$BJ40+1&lt;=15,IF(PV$19&gt;='様式３（療養者名簿）（⑤の場合）'!$BJ40,IF(PV$19&lt;='様式３（療養者名簿）（⑤の場合）'!$BK40,1,0),0),0)</f>
        <v>0</v>
      </c>
      <c r="PW35" s="248">
        <f>IF(PW$19-'様式３（療養者名簿）（⑤の場合）'!$BJ40+1&lt;=15,IF(PW$19&gt;='様式３（療養者名簿）（⑤の場合）'!$BJ40,IF(PW$19&lt;='様式３（療養者名簿）（⑤の場合）'!$BK40,1,0),0),0)</f>
        <v>0</v>
      </c>
      <c r="PX35" s="248">
        <f>IF(PX$19-'様式３（療養者名簿）（⑤の場合）'!$BJ40+1&lt;=15,IF(PX$19&gt;='様式３（療養者名簿）（⑤の場合）'!$BJ40,IF(PX$19&lt;='様式３（療養者名簿）（⑤の場合）'!$BK40,1,0),0),0)</f>
        <v>0</v>
      </c>
      <c r="PY35" s="248">
        <f>IF(PY$19-'様式３（療養者名簿）（⑤の場合）'!$BJ40+1&lt;=15,IF(PY$19&gt;='様式３（療養者名簿）（⑤の場合）'!$BJ40,IF(PY$19&lt;='様式３（療養者名簿）（⑤の場合）'!$BK40,1,0),0),0)</f>
        <v>0</v>
      </c>
      <c r="PZ35" s="248">
        <f>IF(PZ$19-'様式３（療養者名簿）（⑤の場合）'!$BJ40+1&lt;=15,IF(PZ$19&gt;='様式３（療養者名簿）（⑤の場合）'!$BJ40,IF(PZ$19&lt;='様式３（療養者名簿）（⑤の場合）'!$BK40,1,0),0),0)</f>
        <v>0</v>
      </c>
      <c r="QA35" s="248">
        <f>IF(QA$19-'様式３（療養者名簿）（⑤の場合）'!$BJ40+1&lt;=15,IF(QA$19&gt;='様式３（療養者名簿）（⑤の場合）'!$BJ40,IF(QA$19&lt;='様式３（療養者名簿）（⑤の場合）'!$BK40,1,0),0),0)</f>
        <v>0</v>
      </c>
      <c r="QB35" s="248">
        <f>IF(QB$19-'様式３（療養者名簿）（⑤の場合）'!$BJ40+1&lt;=15,IF(QB$19&gt;='様式３（療養者名簿）（⑤の場合）'!$BJ40,IF(QB$19&lt;='様式３（療養者名簿）（⑤の場合）'!$BK40,1,0),0),0)</f>
        <v>0</v>
      </c>
      <c r="QC35" s="248">
        <f>IF(QC$19-'様式３（療養者名簿）（⑤の場合）'!$BJ40+1&lt;=15,IF(QC$19&gt;='様式３（療養者名簿）（⑤の場合）'!$BJ40,IF(QC$19&lt;='様式３（療養者名簿）（⑤の場合）'!$BK40,1,0),0),0)</f>
        <v>0</v>
      </c>
      <c r="QD35" s="248">
        <f>IF(QD$19-'様式３（療養者名簿）（⑤の場合）'!$BJ40+1&lt;=15,IF(QD$19&gt;='様式３（療養者名簿）（⑤の場合）'!$BJ40,IF(QD$19&lt;='様式３（療養者名簿）（⑤の場合）'!$BK40,1,0),0),0)</f>
        <v>0</v>
      </c>
      <c r="QE35" s="248">
        <f>IF(QE$19-'様式３（療養者名簿）（⑤の場合）'!$BJ40+1&lt;=15,IF(QE$19&gt;='様式３（療養者名簿）（⑤の場合）'!$BJ40,IF(QE$19&lt;='様式３（療養者名簿）（⑤の場合）'!$BK40,1,0),0),0)</f>
        <v>0</v>
      </c>
      <c r="QF35" s="248">
        <f>IF(QF$19-'様式３（療養者名簿）（⑤の場合）'!$BJ40+1&lt;=15,IF(QF$19&gt;='様式３（療養者名簿）（⑤の場合）'!$BJ40,IF(QF$19&lt;='様式３（療養者名簿）（⑤の場合）'!$BK40,1,0),0),0)</f>
        <v>0</v>
      </c>
      <c r="QG35" s="248">
        <f>IF(QG$19-'様式３（療養者名簿）（⑤の場合）'!$BJ40+1&lt;=15,IF(QG$19&gt;='様式３（療養者名簿）（⑤の場合）'!$BJ40,IF(QG$19&lt;='様式３（療養者名簿）（⑤の場合）'!$BK40,1,0),0),0)</f>
        <v>0</v>
      </c>
      <c r="QH35" s="248">
        <f>IF(QH$19-'様式３（療養者名簿）（⑤の場合）'!$BJ40+1&lt;=15,IF(QH$19&gt;='様式３（療養者名簿）（⑤の場合）'!$BJ40,IF(QH$19&lt;='様式３（療養者名簿）（⑤の場合）'!$BK40,1,0),0),0)</f>
        <v>0</v>
      </c>
      <c r="QI35" s="248">
        <f>IF(QI$19-'様式３（療養者名簿）（⑤の場合）'!$BJ40+1&lt;=15,IF(QI$19&gt;='様式３（療養者名簿）（⑤の場合）'!$BJ40,IF(QI$19&lt;='様式３（療養者名簿）（⑤の場合）'!$BK40,1,0),0),0)</f>
        <v>0</v>
      </c>
      <c r="QJ35" s="248">
        <f>IF(QJ$19-'様式３（療養者名簿）（⑤の場合）'!$BJ40+1&lt;=15,IF(QJ$19&gt;='様式３（療養者名簿）（⑤の場合）'!$BJ40,IF(QJ$19&lt;='様式３（療養者名簿）（⑤の場合）'!$BK40,1,0),0),0)</f>
        <v>0</v>
      </c>
      <c r="QK35" s="248">
        <f>IF(QK$19-'様式３（療養者名簿）（⑤の場合）'!$BJ40+1&lt;=15,IF(QK$19&gt;='様式３（療養者名簿）（⑤の場合）'!$BJ40,IF(QK$19&lt;='様式３（療養者名簿）（⑤の場合）'!$BK40,1,0),0),0)</f>
        <v>0</v>
      </c>
      <c r="QL35" s="248">
        <f>IF(QL$19-'様式３（療養者名簿）（⑤の場合）'!$BJ40+1&lt;=15,IF(QL$19&gt;='様式３（療養者名簿）（⑤の場合）'!$BJ40,IF(QL$19&lt;='様式３（療養者名簿）（⑤の場合）'!$BK40,1,0),0),0)</f>
        <v>0</v>
      </c>
      <c r="QM35" s="248">
        <f>IF(QM$19-'様式３（療養者名簿）（⑤の場合）'!$BJ40+1&lt;=15,IF(QM$19&gt;='様式３（療養者名簿）（⑤の場合）'!$BJ40,IF(QM$19&lt;='様式３（療養者名簿）（⑤の場合）'!$BK40,1,0),0),0)</f>
        <v>0</v>
      </c>
      <c r="QN35" s="248">
        <f>IF(QN$19-'様式３（療養者名簿）（⑤の場合）'!$BJ40+1&lt;=15,IF(QN$19&gt;='様式３（療養者名簿）（⑤の場合）'!$BJ40,IF(QN$19&lt;='様式３（療養者名簿）（⑤の場合）'!$BK40,1,0),0),0)</f>
        <v>0</v>
      </c>
      <c r="QO35" s="248">
        <f>IF(QO$19-'様式３（療養者名簿）（⑤の場合）'!$BJ40+1&lt;=15,IF(QO$19&gt;='様式３（療養者名簿）（⑤の場合）'!$BJ40,IF(QO$19&lt;='様式３（療養者名簿）（⑤の場合）'!$BK40,1,0),0),0)</f>
        <v>0</v>
      </c>
      <c r="QP35" s="248">
        <f>IF(QP$19-'様式３（療養者名簿）（⑤の場合）'!$BJ40+1&lt;=15,IF(QP$19&gt;='様式３（療養者名簿）（⑤の場合）'!$BJ40,IF(QP$19&lt;='様式３（療養者名簿）（⑤の場合）'!$BK40,1,0),0),0)</f>
        <v>0</v>
      </c>
      <c r="QQ35" s="248">
        <f>IF(QQ$19-'様式３（療養者名簿）（⑤の場合）'!$BJ40+1&lt;=15,IF(QQ$19&gt;='様式３（療養者名簿）（⑤の場合）'!$BJ40,IF(QQ$19&lt;='様式３（療養者名簿）（⑤の場合）'!$BK40,1,0),0),0)</f>
        <v>0</v>
      </c>
      <c r="QR35" s="248">
        <f>IF(QR$19-'様式３（療養者名簿）（⑤の場合）'!$BJ40+1&lt;=15,IF(QR$19&gt;='様式３（療養者名簿）（⑤の場合）'!$BJ40,IF(QR$19&lt;='様式３（療養者名簿）（⑤の場合）'!$BK40,1,0),0),0)</f>
        <v>0</v>
      </c>
      <c r="QS35" s="248">
        <f>IF(QS$19-'様式３（療養者名簿）（⑤の場合）'!$BJ40+1&lt;=15,IF(QS$19&gt;='様式３（療養者名簿）（⑤の場合）'!$BJ40,IF(QS$19&lt;='様式３（療養者名簿）（⑤の場合）'!$BK40,1,0),0),0)</f>
        <v>0</v>
      </c>
      <c r="QT35" s="248">
        <f>IF(QT$19-'様式３（療養者名簿）（⑤の場合）'!$BJ40+1&lt;=15,IF(QT$19&gt;='様式３（療養者名簿）（⑤の場合）'!$BJ40,IF(QT$19&lt;='様式３（療養者名簿）（⑤の場合）'!$BK40,1,0),0),0)</f>
        <v>0</v>
      </c>
      <c r="QU35" s="248">
        <f>IF(QU$19-'様式３（療養者名簿）（⑤の場合）'!$BJ40+1&lt;=15,IF(QU$19&gt;='様式３（療養者名簿）（⑤の場合）'!$BJ40,IF(QU$19&lt;='様式３（療養者名簿）（⑤の場合）'!$BK40,1,0),0),0)</f>
        <v>0</v>
      </c>
      <c r="QV35" s="248">
        <f>IF(QV$19-'様式３（療養者名簿）（⑤の場合）'!$BJ40+1&lt;=15,IF(QV$19&gt;='様式３（療養者名簿）（⑤の場合）'!$BJ40,IF(QV$19&lt;='様式３（療養者名簿）（⑤の場合）'!$BK40,1,0),0),0)</f>
        <v>0</v>
      </c>
      <c r="QW35" s="248">
        <f>IF(QW$19-'様式３（療養者名簿）（⑤の場合）'!$BJ40+1&lt;=15,IF(QW$19&gt;='様式３（療養者名簿）（⑤の場合）'!$BJ40,IF(QW$19&lt;='様式３（療養者名簿）（⑤の場合）'!$BK40,1,0),0),0)</f>
        <v>0</v>
      </c>
      <c r="QX35" s="248">
        <f>IF(QX$19-'様式３（療養者名簿）（⑤の場合）'!$BJ40+1&lt;=15,IF(QX$19&gt;='様式３（療養者名簿）（⑤の場合）'!$BJ40,IF(QX$19&lt;='様式３（療養者名簿）（⑤の場合）'!$BK40,1,0),0),0)</f>
        <v>0</v>
      </c>
      <c r="QY35" s="248">
        <f>IF(QY$19-'様式３（療養者名簿）（⑤の場合）'!$BJ40+1&lt;=15,IF(QY$19&gt;='様式３（療養者名簿）（⑤の場合）'!$BJ40,IF(QY$19&lt;='様式３（療養者名簿）（⑤の場合）'!$BK40,1,0),0),0)</f>
        <v>0</v>
      </c>
      <c r="QZ35" s="248">
        <f>IF(QZ$19-'様式３（療養者名簿）（⑤の場合）'!$BJ40+1&lt;=15,IF(QZ$19&gt;='様式３（療養者名簿）（⑤の場合）'!$BJ40,IF(QZ$19&lt;='様式３（療養者名簿）（⑤の場合）'!$BK40,1,0),0),0)</f>
        <v>0</v>
      </c>
      <c r="RA35" s="248">
        <f>IF(RA$19-'様式３（療養者名簿）（⑤の場合）'!$BJ40+1&lt;=15,IF(RA$19&gt;='様式３（療養者名簿）（⑤の場合）'!$BJ40,IF(RA$19&lt;='様式３（療養者名簿）（⑤の場合）'!$BK40,1,0),0),0)</f>
        <v>0</v>
      </c>
      <c r="RB35" s="248">
        <f>IF(RB$19-'様式３（療養者名簿）（⑤の場合）'!$BJ40+1&lt;=15,IF(RB$19&gt;='様式３（療養者名簿）（⑤の場合）'!$BJ40,IF(RB$19&lt;='様式３（療養者名簿）（⑤の場合）'!$BK40,1,0),0),0)</f>
        <v>0</v>
      </c>
      <c r="RC35" s="248">
        <f>IF(RC$19-'様式３（療養者名簿）（⑤の場合）'!$BJ40+1&lt;=15,IF(RC$19&gt;='様式３（療養者名簿）（⑤の場合）'!$BJ40,IF(RC$19&lt;='様式３（療養者名簿）（⑤の場合）'!$BK40,1,0),0),0)</f>
        <v>0</v>
      </c>
      <c r="RD35" s="248">
        <f>IF(RD$19-'様式３（療養者名簿）（⑤の場合）'!$BJ40+1&lt;=15,IF(RD$19&gt;='様式３（療養者名簿）（⑤の場合）'!$BJ40,IF(RD$19&lt;='様式３（療養者名簿）（⑤の場合）'!$BK40,1,0),0),0)</f>
        <v>0</v>
      </c>
      <c r="RE35" s="248">
        <f>IF(RE$19-'様式３（療養者名簿）（⑤の場合）'!$BJ40+1&lt;=15,IF(RE$19&gt;='様式３（療養者名簿）（⑤の場合）'!$BJ40,IF(RE$19&lt;='様式３（療養者名簿）（⑤の場合）'!$BK40,1,0),0),0)</f>
        <v>0</v>
      </c>
      <c r="RF35" s="248">
        <f>IF(RF$19-'様式３（療養者名簿）（⑤の場合）'!$BJ40+1&lt;=15,IF(RF$19&gt;='様式３（療養者名簿）（⑤の場合）'!$BJ40,IF(RF$19&lt;='様式３（療養者名簿）（⑤の場合）'!$BK40,1,0),0),0)</f>
        <v>0</v>
      </c>
      <c r="RG35" s="248">
        <f>IF(RG$19-'様式３（療養者名簿）（⑤の場合）'!$BJ40+1&lt;=15,IF(RG$19&gt;='様式３（療養者名簿）（⑤の場合）'!$BJ40,IF(RG$19&lt;='様式３（療養者名簿）（⑤の場合）'!$BK40,1,0),0),0)</f>
        <v>0</v>
      </c>
      <c r="RH35" s="248">
        <f>IF(RH$19-'様式３（療養者名簿）（⑤の場合）'!$BJ40+1&lt;=15,IF(RH$19&gt;='様式３（療養者名簿）（⑤の場合）'!$BJ40,IF(RH$19&lt;='様式３（療養者名簿）（⑤の場合）'!$BK40,1,0),0),0)</f>
        <v>0</v>
      </c>
      <c r="RI35" s="248">
        <f>IF(RI$19-'様式３（療養者名簿）（⑤の場合）'!$BJ40+1&lt;=15,IF(RI$19&gt;='様式３（療養者名簿）（⑤の場合）'!$BJ40,IF(RI$19&lt;='様式３（療養者名簿）（⑤の場合）'!$BK40,1,0),0),0)</f>
        <v>0</v>
      </c>
      <c r="RJ35" s="248">
        <f>IF(RJ$19-'様式３（療養者名簿）（⑤の場合）'!$BJ40+1&lt;=15,IF(RJ$19&gt;='様式３（療養者名簿）（⑤の場合）'!$BJ40,IF(RJ$19&lt;='様式３（療養者名簿）（⑤の場合）'!$BK40,1,0),0),0)</f>
        <v>0</v>
      </c>
      <c r="RK35" s="248">
        <f>IF(RK$19-'様式３（療養者名簿）（⑤の場合）'!$BJ40+1&lt;=15,IF(RK$19&gt;='様式３（療養者名簿）（⑤の場合）'!$BJ40,IF(RK$19&lt;='様式３（療養者名簿）（⑤の場合）'!$BK40,1,0),0),0)</f>
        <v>0</v>
      </c>
      <c r="RL35" s="248">
        <f>IF(RL$19-'様式３（療養者名簿）（⑤の場合）'!$BJ40+1&lt;=15,IF(RL$19&gt;='様式３（療養者名簿）（⑤の場合）'!$BJ40,IF(RL$19&lt;='様式３（療養者名簿）（⑤の場合）'!$BK40,1,0),0),0)</f>
        <v>0</v>
      </c>
      <c r="RM35" s="248">
        <f>IF(RM$19-'様式３（療養者名簿）（⑤の場合）'!$BJ40+1&lt;=15,IF(RM$19&gt;='様式３（療養者名簿）（⑤の場合）'!$BJ40,IF(RM$19&lt;='様式３（療養者名簿）（⑤の場合）'!$BK40,1,0),0),0)</f>
        <v>0</v>
      </c>
      <c r="RN35" s="248">
        <f>IF(RN$19-'様式３（療養者名簿）（⑤の場合）'!$BJ40+1&lt;=15,IF(RN$19&gt;='様式３（療養者名簿）（⑤の場合）'!$BJ40,IF(RN$19&lt;='様式３（療養者名簿）（⑤の場合）'!$BK40,1,0),0),0)</f>
        <v>0</v>
      </c>
      <c r="RO35" s="248">
        <f>IF(RO$19-'様式３（療養者名簿）（⑤の場合）'!$BJ40+1&lt;=15,IF(RO$19&gt;='様式３（療養者名簿）（⑤の場合）'!$BJ40,IF(RO$19&lt;='様式３（療養者名簿）（⑤の場合）'!$BK40,1,0),0),0)</f>
        <v>0</v>
      </c>
      <c r="RP35" s="248">
        <f>IF(RP$19-'様式３（療養者名簿）（⑤の場合）'!$BJ40+1&lt;=15,IF(RP$19&gt;='様式３（療養者名簿）（⑤の場合）'!$BJ40,IF(RP$19&lt;='様式３（療養者名簿）（⑤の場合）'!$BK40,1,0),0),0)</f>
        <v>0</v>
      </c>
      <c r="RQ35" s="248">
        <f>IF(RQ$19-'様式３（療養者名簿）（⑤の場合）'!$BJ40+1&lt;=15,IF(RQ$19&gt;='様式３（療養者名簿）（⑤の場合）'!$BJ40,IF(RQ$19&lt;='様式３（療養者名簿）（⑤の場合）'!$BK40,1,0),0),0)</f>
        <v>0</v>
      </c>
      <c r="RR35" s="248">
        <f>IF(RR$19-'様式３（療養者名簿）（⑤の場合）'!$BJ40+1&lt;=15,IF(RR$19&gt;='様式３（療養者名簿）（⑤の場合）'!$BJ40,IF(RR$19&lt;='様式３（療養者名簿）（⑤の場合）'!$BK40,1,0),0),0)</f>
        <v>0</v>
      </c>
      <c r="RS35" s="248">
        <f>IF(RS$19-'様式３（療養者名簿）（⑤の場合）'!$BJ40+1&lt;=15,IF(RS$19&gt;='様式３（療養者名簿）（⑤の場合）'!$BJ40,IF(RS$19&lt;='様式３（療養者名簿）（⑤の場合）'!$BK40,1,0),0),0)</f>
        <v>0</v>
      </c>
      <c r="RT35" s="248">
        <f>IF(RT$19-'様式３（療養者名簿）（⑤の場合）'!$BJ40+1&lt;=15,IF(RT$19&gt;='様式３（療養者名簿）（⑤の場合）'!$BJ40,IF(RT$19&lt;='様式３（療養者名簿）（⑤の場合）'!$BK40,1,0),0),0)</f>
        <v>0</v>
      </c>
      <c r="RU35" s="248">
        <f>IF(RU$19-'様式３（療養者名簿）（⑤の場合）'!$BJ40+1&lt;=15,IF(RU$19&gt;='様式３（療養者名簿）（⑤の場合）'!$BJ40,IF(RU$19&lt;='様式３（療養者名簿）（⑤の場合）'!$BK40,1,0),0),0)</f>
        <v>0</v>
      </c>
      <c r="RV35" s="248">
        <f>IF(RV$19-'様式３（療養者名簿）（⑤の場合）'!$BJ40+1&lt;=15,IF(RV$19&gt;='様式３（療養者名簿）（⑤の場合）'!$BJ40,IF(RV$19&lt;='様式３（療養者名簿）（⑤の場合）'!$BK40,1,0),0),0)</f>
        <v>0</v>
      </c>
      <c r="RW35" s="248">
        <f>IF(RW$19-'様式３（療養者名簿）（⑤の場合）'!$BJ40+1&lt;=15,IF(RW$19&gt;='様式３（療養者名簿）（⑤の場合）'!$BJ40,IF(RW$19&lt;='様式３（療養者名簿）（⑤の場合）'!$BK40,1,0),0),0)</f>
        <v>0</v>
      </c>
      <c r="RX35" s="248">
        <f>IF(RX$19-'様式３（療養者名簿）（⑤の場合）'!$BJ40+1&lt;=15,IF(RX$19&gt;='様式３（療養者名簿）（⑤の場合）'!$BJ40,IF(RX$19&lt;='様式３（療養者名簿）（⑤の場合）'!$BK40,1,0),0),0)</f>
        <v>0</v>
      </c>
      <c r="RY35" s="248">
        <f>IF(RY$19-'様式３（療養者名簿）（⑤の場合）'!$BJ40+1&lt;=15,IF(RY$19&gt;='様式３（療養者名簿）（⑤の場合）'!$BJ40,IF(RY$19&lt;='様式３（療養者名簿）（⑤の場合）'!$BK40,1,0),0),0)</f>
        <v>0</v>
      </c>
      <c r="RZ35" s="248">
        <f>IF(RZ$19-'様式３（療養者名簿）（⑤の場合）'!$BJ40+1&lt;=15,IF(RZ$19&gt;='様式３（療養者名簿）（⑤の場合）'!$BJ40,IF(RZ$19&lt;='様式３（療養者名簿）（⑤の場合）'!$BK40,1,0),0),0)</f>
        <v>0</v>
      </c>
      <c r="SA35" s="248">
        <f>IF(SA$19-'様式３（療養者名簿）（⑤の場合）'!$BJ40+1&lt;=15,IF(SA$19&gt;='様式３（療養者名簿）（⑤の場合）'!$BJ40,IF(SA$19&lt;='様式３（療養者名簿）（⑤の場合）'!$BK40,1,0),0),0)</f>
        <v>0</v>
      </c>
      <c r="SB35" s="248">
        <f>IF(SB$19-'様式３（療養者名簿）（⑤の場合）'!$BJ40+1&lt;=15,IF(SB$19&gt;='様式３（療養者名簿）（⑤の場合）'!$BJ40,IF(SB$19&lt;='様式３（療養者名簿）（⑤の場合）'!$BK40,1,0),0),0)</f>
        <v>0</v>
      </c>
      <c r="SC35" s="248">
        <f>IF(SC$19-'様式３（療養者名簿）（⑤の場合）'!$BJ40+1&lt;=15,IF(SC$19&gt;='様式３（療養者名簿）（⑤の場合）'!$BJ40,IF(SC$19&lt;='様式３（療養者名簿）（⑤の場合）'!$BK40,1,0),0),0)</f>
        <v>0</v>
      </c>
      <c r="SD35" s="248">
        <f>IF(SD$19-'様式３（療養者名簿）（⑤の場合）'!$BJ40+1&lt;=15,IF(SD$19&gt;='様式３（療養者名簿）（⑤の場合）'!$BJ40,IF(SD$19&lt;='様式３（療養者名簿）（⑤の場合）'!$BK40,1,0),0),0)</f>
        <v>0</v>
      </c>
      <c r="SE35" s="248">
        <f>IF(SE$19-'様式３（療養者名簿）（⑤の場合）'!$BJ40+1&lt;=15,IF(SE$19&gt;='様式３（療養者名簿）（⑤の場合）'!$BJ40,IF(SE$19&lt;='様式３（療養者名簿）（⑤の場合）'!$BK40,1,0),0),0)</f>
        <v>0</v>
      </c>
      <c r="SF35" s="248">
        <f>IF(SF$19-'様式３（療養者名簿）（⑤の場合）'!$BJ40+1&lt;=15,IF(SF$19&gt;='様式３（療養者名簿）（⑤の場合）'!$BJ40,IF(SF$19&lt;='様式３（療養者名簿）（⑤の場合）'!$BK40,1,0),0),0)</f>
        <v>0</v>
      </c>
      <c r="SG35" s="248">
        <f>IF(SG$19-'様式３（療養者名簿）（⑤の場合）'!$BJ40+1&lt;=15,IF(SG$19&gt;='様式３（療養者名簿）（⑤の場合）'!$BJ40,IF(SG$19&lt;='様式３（療養者名簿）（⑤の場合）'!$BK40,1,0),0),0)</f>
        <v>0</v>
      </c>
      <c r="SH35" s="248">
        <f>IF(SH$19-'様式３（療養者名簿）（⑤の場合）'!$BJ40+1&lt;=15,IF(SH$19&gt;='様式３（療養者名簿）（⑤の場合）'!$BJ40,IF(SH$19&lt;='様式３（療養者名簿）（⑤の場合）'!$BK40,1,0),0),0)</f>
        <v>0</v>
      </c>
      <c r="SI35" s="248">
        <f>IF(SI$19-'様式３（療養者名簿）（⑤の場合）'!$BJ40+1&lt;=15,IF(SI$19&gt;='様式３（療養者名簿）（⑤の場合）'!$BJ40,IF(SI$19&lt;='様式３（療養者名簿）（⑤の場合）'!$BK40,1,0),0),0)</f>
        <v>0</v>
      </c>
      <c r="SJ35" s="248">
        <f>IF(SJ$19-'様式３（療養者名簿）（⑤の場合）'!$BJ40+1&lt;=15,IF(SJ$19&gt;='様式３（療養者名簿）（⑤の場合）'!$BJ40,IF(SJ$19&lt;='様式３（療養者名簿）（⑤の場合）'!$BK40,1,0),0),0)</f>
        <v>0</v>
      </c>
      <c r="SK35" s="248">
        <f>IF(SK$19-'様式３（療養者名簿）（⑤の場合）'!$BJ40+1&lt;=15,IF(SK$19&gt;='様式３（療養者名簿）（⑤の場合）'!$BJ40,IF(SK$19&lt;='様式３（療養者名簿）（⑤の場合）'!$BK40,1,0),0),0)</f>
        <v>0</v>
      </c>
      <c r="SL35" s="248">
        <f>IF(SL$19-'様式３（療養者名簿）（⑤の場合）'!$BJ40+1&lt;=15,IF(SL$19&gt;='様式３（療養者名簿）（⑤の場合）'!$BJ40,IF(SL$19&lt;='様式３（療養者名簿）（⑤の場合）'!$BK40,1,0),0),0)</f>
        <v>0</v>
      </c>
      <c r="SM35" s="248">
        <f>IF(SM$19-'様式３（療養者名簿）（⑤の場合）'!$BJ40+1&lt;=15,IF(SM$19&gt;='様式３（療養者名簿）（⑤の場合）'!$BJ40,IF(SM$19&lt;='様式３（療養者名簿）（⑤の場合）'!$BK40,1,0),0),0)</f>
        <v>0</v>
      </c>
      <c r="SN35" s="248">
        <f>IF(SN$19-'様式３（療養者名簿）（⑤の場合）'!$BJ40+1&lt;=15,IF(SN$19&gt;='様式３（療養者名簿）（⑤の場合）'!$BJ40,IF(SN$19&lt;='様式３（療養者名簿）（⑤の場合）'!$BK40,1,0),0),0)</f>
        <v>0</v>
      </c>
      <c r="SO35" s="248">
        <f>IF(SO$19-'様式３（療養者名簿）（⑤の場合）'!$BJ40+1&lt;=15,IF(SO$19&gt;='様式３（療養者名簿）（⑤の場合）'!$BJ40,IF(SO$19&lt;='様式３（療養者名簿）（⑤の場合）'!$BK40,1,0),0),0)</f>
        <v>0</v>
      </c>
      <c r="SP35" s="248">
        <f>IF(SP$19-'様式３（療養者名簿）（⑤の場合）'!$BJ40+1&lt;=15,IF(SP$19&gt;='様式３（療養者名簿）（⑤の場合）'!$BJ40,IF(SP$19&lt;='様式３（療養者名簿）（⑤の場合）'!$BK40,1,0),0),0)</f>
        <v>0</v>
      </c>
      <c r="SQ35" s="248">
        <f>IF(SQ$19-'様式３（療養者名簿）（⑤の場合）'!$BJ40+1&lt;=15,IF(SQ$19&gt;='様式３（療養者名簿）（⑤の場合）'!$BJ40,IF(SQ$19&lt;='様式３（療養者名簿）（⑤の場合）'!$BK40,1,0),0),0)</f>
        <v>0</v>
      </c>
      <c r="SR35" s="248">
        <f>IF(SR$19-'様式３（療養者名簿）（⑤の場合）'!$BJ40+1&lt;=15,IF(SR$19&gt;='様式３（療養者名簿）（⑤の場合）'!$BJ40,IF(SR$19&lt;='様式３（療養者名簿）（⑤の場合）'!$BK40,1,0),0),0)</f>
        <v>0</v>
      </c>
      <c r="SS35" s="248">
        <f>IF(SS$19-'様式３（療養者名簿）（⑤の場合）'!$BJ40+1&lt;=15,IF(SS$19&gt;='様式３（療養者名簿）（⑤の場合）'!$BJ40,IF(SS$19&lt;='様式３（療養者名簿）（⑤の場合）'!$BK40,1,0),0),0)</f>
        <v>0</v>
      </c>
      <c r="ST35" s="248">
        <f>IF(ST$19-'様式３（療養者名簿）（⑤の場合）'!$BJ40+1&lt;=15,IF(ST$19&gt;='様式３（療養者名簿）（⑤の場合）'!$BJ40,IF(ST$19&lt;='様式３（療養者名簿）（⑤の場合）'!$BK40,1,0),0),0)</f>
        <v>0</v>
      </c>
      <c r="SU35" s="248">
        <f>IF(SU$19-'様式３（療養者名簿）（⑤の場合）'!$BJ40+1&lt;=15,IF(SU$19&gt;='様式３（療養者名簿）（⑤の場合）'!$BJ40,IF(SU$19&lt;='様式３（療養者名簿）（⑤の場合）'!$BK40,1,0),0),0)</f>
        <v>0</v>
      </c>
      <c r="SV35" s="248">
        <f>IF(SV$19-'様式３（療養者名簿）（⑤の場合）'!$BJ40+1&lt;=15,IF(SV$19&gt;='様式３（療養者名簿）（⑤の場合）'!$BJ40,IF(SV$19&lt;='様式３（療養者名簿）（⑤の場合）'!$BK40,1,0),0),0)</f>
        <v>0</v>
      </c>
      <c r="SW35" s="248">
        <f>IF(SW$19-'様式３（療養者名簿）（⑤の場合）'!$BJ40+1&lt;=15,IF(SW$19&gt;='様式３（療養者名簿）（⑤の場合）'!$BJ40,IF(SW$19&lt;='様式３（療養者名簿）（⑤の場合）'!$BK40,1,0),0),0)</f>
        <v>0</v>
      </c>
      <c r="SX35" s="248">
        <f>IF(SX$19-'様式３（療養者名簿）（⑤の場合）'!$BJ40+1&lt;=15,IF(SX$19&gt;='様式３（療養者名簿）（⑤の場合）'!$BJ40,IF(SX$19&lt;='様式３（療養者名簿）（⑤の場合）'!$BK40,1,0),0),0)</f>
        <v>0</v>
      </c>
      <c r="SY35" s="248">
        <f>IF(SY$19-'様式３（療養者名簿）（⑤の場合）'!$BJ40+1&lt;=15,IF(SY$19&gt;='様式３（療養者名簿）（⑤の場合）'!$BJ40,IF(SY$19&lt;='様式３（療養者名簿）（⑤の場合）'!$BK40,1,0),0),0)</f>
        <v>0</v>
      </c>
      <c r="SZ35" s="248">
        <f>IF(SZ$19-'様式３（療養者名簿）（⑤の場合）'!$BJ40+1&lt;=15,IF(SZ$19&gt;='様式３（療養者名簿）（⑤の場合）'!$BJ40,IF(SZ$19&lt;='様式３（療養者名簿）（⑤の場合）'!$BK40,1,0),0),0)</f>
        <v>0</v>
      </c>
      <c r="TA35" s="248">
        <f>IF(TA$19-'様式３（療養者名簿）（⑤の場合）'!$BJ40+1&lt;=15,IF(TA$19&gt;='様式３（療養者名簿）（⑤の場合）'!$BJ40,IF(TA$19&lt;='様式３（療養者名簿）（⑤の場合）'!$BK40,1,0),0),0)</f>
        <v>0</v>
      </c>
      <c r="TB35" s="248">
        <f>IF(TB$19-'様式３（療養者名簿）（⑤の場合）'!$BJ40+1&lt;=15,IF(TB$19&gt;='様式３（療養者名簿）（⑤の場合）'!$BJ40,IF(TB$19&lt;='様式３（療養者名簿）（⑤の場合）'!$BK40,1,0),0),0)</f>
        <v>0</v>
      </c>
      <c r="TC35" s="248">
        <f>IF(TC$19-'様式３（療養者名簿）（⑤の場合）'!$BJ40+1&lt;=15,IF(TC$19&gt;='様式３（療養者名簿）（⑤の場合）'!$BJ40,IF(TC$19&lt;='様式３（療養者名簿）（⑤の場合）'!$BK40,1,0),0),0)</f>
        <v>0</v>
      </c>
      <c r="TD35" s="248">
        <f>IF(TD$19-'様式３（療養者名簿）（⑤の場合）'!$BJ40+1&lt;=15,IF(TD$19&gt;='様式３（療養者名簿）（⑤の場合）'!$BJ40,IF(TD$19&lt;='様式３（療養者名簿）（⑤の場合）'!$BK40,1,0),0),0)</f>
        <v>0</v>
      </c>
      <c r="TE35" s="248">
        <f>IF(TE$19-'様式３（療養者名簿）（⑤の場合）'!$BJ40+1&lt;=15,IF(TE$19&gt;='様式３（療養者名簿）（⑤の場合）'!$BJ40,IF(TE$19&lt;='様式３（療養者名簿）（⑤の場合）'!$BK40,1,0),0),0)</f>
        <v>0</v>
      </c>
      <c r="TF35" s="248">
        <f>IF(TF$19-'様式３（療養者名簿）（⑤の場合）'!$BJ40+1&lt;=15,IF(TF$19&gt;='様式３（療養者名簿）（⑤の場合）'!$BJ40,IF(TF$19&lt;='様式３（療養者名簿）（⑤の場合）'!$BK40,1,0),0),0)</f>
        <v>0</v>
      </c>
      <c r="TG35" s="248">
        <f>IF(TG$19-'様式３（療養者名簿）（⑤の場合）'!$BJ40+1&lt;=15,IF(TG$19&gt;='様式３（療養者名簿）（⑤の場合）'!$BJ40,IF(TG$19&lt;='様式３（療養者名簿）（⑤の場合）'!$BK40,1,0),0),0)</f>
        <v>0</v>
      </c>
      <c r="TH35" s="248">
        <f>IF(TH$19-'様式３（療養者名簿）（⑤の場合）'!$BJ40+1&lt;=15,IF(TH$19&gt;='様式３（療養者名簿）（⑤の場合）'!$BJ40,IF(TH$19&lt;='様式３（療養者名簿）（⑤の場合）'!$BK40,1,0),0),0)</f>
        <v>0</v>
      </c>
      <c r="TI35" s="248">
        <f>IF(TI$19-'様式３（療養者名簿）（⑤の場合）'!$BJ40+1&lt;=15,IF(TI$19&gt;='様式３（療養者名簿）（⑤の場合）'!$BJ40,IF(TI$19&lt;='様式３（療養者名簿）（⑤の場合）'!$BK40,1,0),0),0)</f>
        <v>0</v>
      </c>
      <c r="TJ35" s="248">
        <f>IF(TJ$19-'様式３（療養者名簿）（⑤の場合）'!$BJ40+1&lt;=15,IF(TJ$19&gt;='様式３（療養者名簿）（⑤の場合）'!$BJ40,IF(TJ$19&lt;='様式３（療養者名簿）（⑤の場合）'!$BK40,1,0),0),0)</f>
        <v>0</v>
      </c>
      <c r="TK35" s="248">
        <f>IF(TK$19-'様式３（療養者名簿）（⑤の場合）'!$BJ40+1&lt;=15,IF(TK$19&gt;='様式３（療養者名簿）（⑤の場合）'!$BJ40,IF(TK$19&lt;='様式３（療養者名簿）（⑤の場合）'!$BK40,1,0),0),0)</f>
        <v>0</v>
      </c>
      <c r="TL35" s="248">
        <f>IF(TL$19-'様式３（療養者名簿）（⑤の場合）'!$BJ40+1&lt;=15,IF(TL$19&gt;='様式３（療養者名簿）（⑤の場合）'!$BJ40,IF(TL$19&lt;='様式３（療養者名簿）（⑤の場合）'!$BK40,1,0),0),0)</f>
        <v>0</v>
      </c>
      <c r="TM35" s="248">
        <f>IF(TM$19-'様式３（療養者名簿）（⑤の場合）'!$BJ40+1&lt;=15,IF(TM$19&gt;='様式３（療養者名簿）（⑤の場合）'!$BJ40,IF(TM$19&lt;='様式３（療養者名簿）（⑤の場合）'!$BK40,1,0),0),0)</f>
        <v>0</v>
      </c>
      <c r="TN35" s="248">
        <f>IF(TN$19-'様式３（療養者名簿）（⑤の場合）'!$BJ40+1&lt;=15,IF(TN$19&gt;='様式３（療養者名簿）（⑤の場合）'!$BJ40,IF(TN$19&lt;='様式３（療養者名簿）（⑤の場合）'!$BK40,1,0),0),0)</f>
        <v>0</v>
      </c>
      <c r="TO35" s="248">
        <f>IF(TO$19-'様式３（療養者名簿）（⑤の場合）'!$BJ40+1&lt;=15,IF(TO$19&gt;='様式３（療養者名簿）（⑤の場合）'!$BJ40,IF(TO$19&lt;='様式３（療養者名簿）（⑤の場合）'!$BK40,1,0),0),0)</f>
        <v>0</v>
      </c>
      <c r="TP35" s="248">
        <f>IF(TP$19-'様式３（療養者名簿）（⑤の場合）'!$BJ40+1&lt;=15,IF(TP$19&gt;='様式３（療養者名簿）（⑤の場合）'!$BJ40,IF(TP$19&lt;='様式３（療養者名簿）（⑤の場合）'!$BK40,1,0),0),0)</f>
        <v>0</v>
      </c>
      <c r="TQ35" s="248">
        <f>IF(TQ$19-'様式３（療養者名簿）（⑤の場合）'!$BJ40+1&lt;=15,IF(TQ$19&gt;='様式３（療養者名簿）（⑤の場合）'!$BJ40,IF(TQ$19&lt;='様式３（療養者名簿）（⑤の場合）'!$BK40,1,0),0),0)</f>
        <v>0</v>
      </c>
      <c r="TR35" s="248">
        <f>IF(TR$19-'様式３（療養者名簿）（⑤の場合）'!$BJ40+1&lt;=15,IF(TR$19&gt;='様式３（療養者名簿）（⑤の場合）'!$BJ40,IF(TR$19&lt;='様式３（療養者名簿）（⑤の場合）'!$BK40,1,0),0),0)</f>
        <v>0</v>
      </c>
      <c r="TS35" s="248">
        <f>IF(TS$19-'様式３（療養者名簿）（⑤の場合）'!$BJ40+1&lt;=15,IF(TS$19&gt;='様式３（療養者名簿）（⑤の場合）'!$BJ40,IF(TS$19&lt;='様式３（療養者名簿）（⑤の場合）'!$BK40,1,0),0),0)</f>
        <v>0</v>
      </c>
      <c r="TT35" s="248">
        <f>IF(TT$19-'様式３（療養者名簿）（⑤の場合）'!$BJ40+1&lt;=15,IF(TT$19&gt;='様式３（療養者名簿）（⑤の場合）'!$BJ40,IF(TT$19&lt;='様式３（療養者名簿）（⑤の場合）'!$BK40,1,0),0),0)</f>
        <v>0</v>
      </c>
      <c r="TU35" s="248">
        <f>IF(TU$19-'様式３（療養者名簿）（⑤の場合）'!$BJ40+1&lt;=15,IF(TU$19&gt;='様式３（療養者名簿）（⑤の場合）'!$BJ40,IF(TU$19&lt;='様式３（療養者名簿）（⑤の場合）'!$BK40,1,0),0),0)</f>
        <v>0</v>
      </c>
      <c r="TV35" s="248">
        <f>IF(TV$19-'様式３（療養者名簿）（⑤の場合）'!$BJ40+1&lt;=15,IF(TV$19&gt;='様式３（療養者名簿）（⑤の場合）'!$BJ40,IF(TV$19&lt;='様式３（療養者名簿）（⑤の場合）'!$BK40,1,0),0),0)</f>
        <v>0</v>
      </c>
      <c r="TW35" s="248">
        <f>IF(TW$19-'様式３（療養者名簿）（⑤の場合）'!$BJ40+1&lt;=15,IF(TW$19&gt;='様式３（療養者名簿）（⑤の場合）'!$BJ40,IF(TW$19&lt;='様式３（療養者名簿）（⑤の場合）'!$BK40,1,0),0),0)</f>
        <v>0</v>
      </c>
      <c r="TX35" s="248">
        <f>IF(TX$19-'様式３（療養者名簿）（⑤の場合）'!$BJ40+1&lt;=15,IF(TX$19&gt;='様式３（療養者名簿）（⑤の場合）'!$BJ40,IF(TX$19&lt;='様式３（療養者名簿）（⑤の場合）'!$BK40,1,0),0),0)</f>
        <v>0</v>
      </c>
      <c r="TY35" s="248">
        <f>IF(TY$19-'様式３（療養者名簿）（⑤の場合）'!$BJ40+1&lt;=15,IF(TY$19&gt;='様式３（療養者名簿）（⑤の場合）'!$BJ40,IF(TY$19&lt;='様式３（療養者名簿）（⑤の場合）'!$BK40,1,0),0),0)</f>
        <v>0</v>
      </c>
      <c r="TZ35" s="248">
        <f>IF(TZ$19-'様式３（療養者名簿）（⑤の場合）'!$BJ40+1&lt;=15,IF(TZ$19&gt;='様式３（療養者名簿）（⑤の場合）'!$BJ40,IF(TZ$19&lt;='様式３（療養者名簿）（⑤の場合）'!$BK40,1,0),0),0)</f>
        <v>0</v>
      </c>
      <c r="UA35" s="248">
        <f>IF(UA$19-'様式３（療養者名簿）（⑤の場合）'!$BJ40+1&lt;=15,IF(UA$19&gt;='様式３（療養者名簿）（⑤の場合）'!$BJ40,IF(UA$19&lt;='様式３（療養者名簿）（⑤の場合）'!$BK40,1,0),0),0)</f>
        <v>0</v>
      </c>
      <c r="UB35" s="248">
        <f>IF(UB$19-'様式３（療養者名簿）（⑤の場合）'!$BJ40+1&lt;=15,IF(UB$19&gt;='様式３（療養者名簿）（⑤の場合）'!$BJ40,IF(UB$19&lt;='様式３（療養者名簿）（⑤の場合）'!$BK40,1,0),0),0)</f>
        <v>0</v>
      </c>
      <c r="UC35" s="248">
        <f>IF(UC$19-'様式３（療養者名簿）（⑤の場合）'!$BJ40+1&lt;=15,IF(UC$19&gt;='様式３（療養者名簿）（⑤の場合）'!$BJ40,IF(UC$19&lt;='様式３（療養者名簿）（⑤の場合）'!$BK40,1,0),0),0)</f>
        <v>0</v>
      </c>
      <c r="UD35" s="372">
        <f>IF(UD$19-'様式３（療養者名簿）（⑤の場合）'!$BJ40+1&lt;=15,IF(UD$19&gt;='様式３（療養者名簿）（⑤の場合）'!$BJ40,IF(UD$19&lt;='様式３（療養者名簿）（⑤の場合）'!$BK40,1,0),0),0)</f>
        <v>0</v>
      </c>
      <c r="UE35" s="372">
        <f>IF(UE$19-'様式３（療養者名簿）（⑤の場合）'!$BJ40+1&lt;=15,IF(UE$19&gt;='様式３（療養者名簿）（⑤の場合）'!$BJ40,IF(UE$19&lt;='様式３（療養者名簿）（⑤の場合）'!$BK40,1,0),0),0)</f>
        <v>0</v>
      </c>
      <c r="UF35" s="372">
        <f>IF(UF$19-'様式３（療養者名簿）（⑤の場合）'!$BJ40+1&lt;=15,IF(UF$19&gt;='様式３（療養者名簿）（⑤の場合）'!$BJ40,IF(UF$19&lt;='様式３（療養者名簿）（⑤の場合）'!$BK40,1,0),0),0)</f>
        <v>0</v>
      </c>
      <c r="UG35" s="372">
        <f>IF(UG$19-'様式３（療養者名簿）（⑤の場合）'!$BJ40+1&lt;=15,IF(UG$19&gt;='様式３（療養者名簿）（⑤の場合）'!$BJ40,IF(UG$19&lt;='様式３（療養者名簿）（⑤の場合）'!$BK40,1,0),0),0)</f>
        <v>0</v>
      </c>
      <c r="UH35" s="372">
        <f>IF(UH$19-'様式３（療養者名簿）（⑤の場合）'!$BJ40+1&lt;=15,IF(UH$19&gt;='様式３（療養者名簿）（⑤の場合）'!$BJ40,IF(UH$19&lt;='様式３（療養者名簿）（⑤の場合）'!$BK40,1,0),0),0)</f>
        <v>0</v>
      </c>
      <c r="UI35" s="372">
        <f>IF(UI$19-'様式３（療養者名簿）（⑤の場合）'!$BJ40+1&lt;=15,IF(UI$19&gt;='様式３（療養者名簿）（⑤の場合）'!$BJ40,IF(UI$19&lt;='様式３（療養者名簿）（⑤の場合）'!$BK40,1,0),0),0)</f>
        <v>0</v>
      </c>
      <c r="UJ35" s="372">
        <f>IF(UJ$19-'様式３（療養者名簿）（⑤の場合）'!$BJ40+1&lt;=15,IF(UJ$19&gt;='様式３（療養者名簿）（⑤の場合）'!$BJ40,IF(UJ$19&lt;='様式３（療養者名簿）（⑤の場合）'!$BK40,1,0),0),0)</f>
        <v>0</v>
      </c>
      <c r="UK35" s="372">
        <f>IF(UK$19-'様式３（療養者名簿）（⑤の場合）'!$BJ40+1&lt;=15,IF(UK$19&gt;='様式３（療養者名簿）（⑤の場合）'!$BJ40,IF(UK$19&lt;='様式３（療養者名簿）（⑤の場合）'!$BK40,1,0),0),0)</f>
        <v>0</v>
      </c>
      <c r="UL35" s="372">
        <f>IF(UL$19-'様式３（療養者名簿）（⑤の場合）'!$BJ40+1&lt;=15,IF(UL$19&gt;='様式３（療養者名簿）（⑤の場合）'!$BJ40,IF(UL$19&lt;='様式３（療養者名簿）（⑤の場合）'!$BK40,1,0),0),0)</f>
        <v>0</v>
      </c>
      <c r="UM35" s="372">
        <f>IF(UM$19-'様式３（療養者名簿）（⑤の場合）'!$BJ40+1&lt;=15,IF(UM$19&gt;='様式３（療養者名簿）（⑤の場合）'!$BJ40,IF(UM$19&lt;='様式３（療養者名簿）（⑤の場合）'!$BK40,1,0),0),0)</f>
        <v>0</v>
      </c>
      <c r="UN35" s="372">
        <f>IF(UN$19-'様式３（療養者名簿）（⑤の場合）'!$BJ40+1&lt;=15,IF(UN$19&gt;='様式３（療養者名簿）（⑤の場合）'!$BJ40,IF(UN$19&lt;='様式３（療養者名簿）（⑤の場合）'!$BK40,1,0),0),0)</f>
        <v>0</v>
      </c>
      <c r="UO35" s="372">
        <f>IF(UO$19-'様式３（療養者名簿）（⑤の場合）'!$BJ40+1&lt;=15,IF(UO$19&gt;='様式３（療養者名簿）（⑤の場合）'!$BJ40,IF(UO$19&lt;='様式３（療養者名簿）（⑤の場合）'!$BK40,1,0),0),0)</f>
        <v>0</v>
      </c>
      <c r="UP35" s="372">
        <f>IF(UP$19-'様式３（療養者名簿）（⑤の場合）'!$BJ40+1&lt;=15,IF(UP$19&gt;='様式３（療養者名簿）（⑤の場合）'!$BJ40,IF(UP$19&lt;='様式３（療養者名簿）（⑤の場合）'!$BK40,1,0),0),0)</f>
        <v>0</v>
      </c>
      <c r="UQ35" s="372">
        <f>IF(UQ$19-'様式３（療養者名簿）（⑤の場合）'!$BJ40+1&lt;=15,IF(UQ$19&gt;='様式３（療養者名簿）（⑤の場合）'!$BJ40,IF(UQ$19&lt;='様式３（療養者名簿）（⑤の場合）'!$BK40,1,0),0),0)</f>
        <v>0</v>
      </c>
      <c r="UR35" s="372">
        <f>IF(UR$19-'様式３（療養者名簿）（⑤の場合）'!$BJ40+1&lt;=15,IF(UR$19&gt;='様式３（療養者名簿）（⑤の場合）'!$BJ40,IF(UR$19&lt;='様式３（療養者名簿）（⑤の場合）'!$BK40,1,0),0),0)</f>
        <v>0</v>
      </c>
      <c r="US35" s="372">
        <f>IF(US$19-'様式３（療養者名簿）（⑤の場合）'!$BJ40+1&lt;=15,IF(US$19&gt;='様式３（療養者名簿）（⑤の場合）'!$BJ40,IF(US$19&lt;='様式３（療養者名簿）（⑤の場合）'!$BK40,1,0),0),0)</f>
        <v>0</v>
      </c>
      <c r="UT35" s="372">
        <f>IF(UT$19-'様式３（療養者名簿）（⑤の場合）'!$BJ40+1&lt;=15,IF(UT$19&gt;='様式３（療養者名簿）（⑤の場合）'!$BJ40,IF(UT$19&lt;='様式３（療養者名簿）（⑤の場合）'!$BK40,1,0),0),0)</f>
        <v>0</v>
      </c>
      <c r="UU35" s="372">
        <f>IF(UU$19-'様式３（療養者名簿）（⑤の場合）'!$BJ40+1&lt;=15,IF(UU$19&gt;='様式３（療養者名簿）（⑤の場合）'!$BJ40,IF(UU$19&lt;='様式３（療養者名簿）（⑤の場合）'!$BK40,1,0),0),0)</f>
        <v>0</v>
      </c>
      <c r="UV35" s="372">
        <f>IF(UV$19-'様式３（療養者名簿）（⑤の場合）'!$BJ40+1&lt;=15,IF(UV$19&gt;='様式３（療養者名簿）（⑤の場合）'!$BJ40,IF(UV$19&lt;='様式３（療養者名簿）（⑤の場合）'!$BK40,1,0),0),0)</f>
        <v>0</v>
      </c>
      <c r="UW35" s="372">
        <f>IF(UW$19-'様式３（療養者名簿）（⑤の場合）'!$BJ40+1&lt;=15,IF(UW$19&gt;='様式３（療養者名簿）（⑤の場合）'!$BJ40,IF(UW$19&lt;='様式３（療養者名簿）（⑤の場合）'!$BK40,1,0),0),0)</f>
        <v>0</v>
      </c>
      <c r="UX35" s="372">
        <f>IF(UX$19-'様式３（療養者名簿）（⑤の場合）'!$BJ40+1&lt;=15,IF(UX$19&gt;='様式３（療養者名簿）（⑤の場合）'!$BJ40,IF(UX$19&lt;='様式３（療養者名簿）（⑤の場合）'!$BK40,1,0),0),0)</f>
        <v>0</v>
      </c>
      <c r="UY35" s="372">
        <f>IF(UY$19-'様式３（療養者名簿）（⑤の場合）'!$BJ40+1&lt;=15,IF(UY$19&gt;='様式３（療養者名簿）（⑤の場合）'!$BJ40,IF(UY$19&lt;='様式３（療養者名簿）（⑤の場合）'!$BK40,1,0),0),0)</f>
        <v>0</v>
      </c>
      <c r="UZ35" s="372">
        <f>IF(UZ$19-'様式３（療養者名簿）（⑤の場合）'!$BJ40+1&lt;=15,IF(UZ$19&gt;='様式３（療養者名簿）（⑤の場合）'!$BJ40,IF(UZ$19&lt;='様式３（療養者名簿）（⑤の場合）'!$BK40,1,0),0),0)</f>
        <v>0</v>
      </c>
      <c r="VA35" s="372">
        <f>IF(VA$19-'様式３（療養者名簿）（⑤の場合）'!$BJ40+1&lt;=15,IF(VA$19&gt;='様式３（療養者名簿）（⑤の場合）'!$BJ40,IF(VA$19&lt;='様式３（療養者名簿）（⑤の場合）'!$BK40,1,0),0),0)</f>
        <v>0</v>
      </c>
      <c r="VB35" s="372">
        <f>IF(VB$19-'様式３（療養者名簿）（⑤の場合）'!$BJ40+1&lt;=15,IF(VB$19&gt;='様式３（療養者名簿）（⑤の場合）'!$BJ40,IF(VB$19&lt;='様式３（療養者名簿）（⑤の場合）'!$BK40,1,0),0),0)</f>
        <v>0</v>
      </c>
      <c r="VC35" s="372">
        <f>IF(VC$19-'様式３（療養者名簿）（⑤の場合）'!$BJ40+1&lt;=15,IF(VC$19&gt;='様式３（療養者名簿）（⑤の場合）'!$BJ40,IF(VC$19&lt;='様式３（療養者名簿）（⑤の場合）'!$BK40,1,0),0),0)</f>
        <v>0</v>
      </c>
      <c r="VD35" s="372">
        <f>IF(VD$19-'様式３（療養者名簿）（⑤の場合）'!$BJ40+1&lt;=15,IF(VD$19&gt;='様式３（療養者名簿）（⑤の場合）'!$BJ40,IF(VD$19&lt;='様式３（療養者名簿）（⑤の場合）'!$BK40,1,0),0),0)</f>
        <v>0</v>
      </c>
      <c r="VE35" s="372">
        <f>IF(VE$19-'様式３（療養者名簿）（⑤の場合）'!$BJ40+1&lt;=15,IF(VE$19&gt;='様式３（療養者名簿）（⑤の場合）'!$BJ40,IF(VE$19&lt;='様式３（療養者名簿）（⑤の場合）'!$BK40,1,0),0),0)</f>
        <v>0</v>
      </c>
      <c r="VF35" s="372">
        <f>IF(VF$19-'様式３（療養者名簿）（⑤の場合）'!$BJ40+1&lt;=15,IF(VF$19&gt;='様式３（療養者名簿）（⑤の場合）'!$BJ40,IF(VF$19&lt;='様式３（療養者名簿）（⑤の場合）'!$BK40,1,0),0),0)</f>
        <v>0</v>
      </c>
      <c r="VG35" s="372">
        <f>IF(VG$19-'様式３（療養者名簿）（⑤の場合）'!$BJ40+1&lt;=15,IF(VG$19&gt;='様式３（療養者名簿）（⑤の場合）'!$BJ40,IF(VG$19&lt;='様式３（療養者名簿）（⑤の場合）'!$BK40,1,0),0),0)</f>
        <v>0</v>
      </c>
      <c r="VH35" s="372">
        <f>IF(VH$19-'様式３（療養者名簿）（⑤の場合）'!$BJ40+1&lt;=15,IF(VH$19&gt;='様式３（療養者名簿）（⑤の場合）'!$BJ40,IF(VH$19&lt;='様式３（療養者名簿）（⑤の場合）'!$BK40,1,0),0),0)</f>
        <v>0</v>
      </c>
      <c r="VI35" s="372">
        <f>IF(VI$19-'様式３（療養者名簿）（⑤の場合）'!$BJ40+1&lt;=15,IF(VI$19&gt;='様式３（療養者名簿）（⑤の場合）'!$BJ40,IF(VI$19&lt;='様式３（療養者名簿）（⑤の場合）'!$BK40,1,0),0),0)</f>
        <v>0</v>
      </c>
      <c r="VJ35" s="372">
        <f>IF(VJ$19-'様式３（療養者名簿）（⑤の場合）'!$BJ40+1&lt;=15,IF(VJ$19&gt;='様式３（療養者名簿）（⑤の場合）'!$BJ40,IF(VJ$19&lt;='様式３（療養者名簿）（⑤の場合）'!$BK40,1,0),0),0)</f>
        <v>0</v>
      </c>
      <c r="VK35" s="372">
        <f>IF(VK$19-'様式３（療養者名簿）（⑤の場合）'!$BJ40+1&lt;=15,IF(VK$19&gt;='様式３（療養者名簿）（⑤の場合）'!$BJ40,IF(VK$19&lt;='様式３（療養者名簿）（⑤の場合）'!$BK40,1,0),0),0)</f>
        <v>0</v>
      </c>
      <c r="VL35" s="372">
        <f>IF(VL$19-'様式３（療養者名簿）（⑤の場合）'!$BJ40+1&lt;=15,IF(VL$19&gt;='様式３（療養者名簿）（⑤の場合）'!$BJ40,IF(VL$19&lt;='様式３（療養者名簿）（⑤の場合）'!$BK40,1,0),0),0)</f>
        <v>0</v>
      </c>
      <c r="VM35" s="372">
        <f>IF(VM$19-'様式３（療養者名簿）（⑤の場合）'!$BJ40+1&lt;=15,IF(VM$19&gt;='様式３（療養者名簿）（⑤の場合）'!$BJ40,IF(VM$19&lt;='様式３（療養者名簿）（⑤の場合）'!$BK40,1,0),0),0)</f>
        <v>0</v>
      </c>
      <c r="VN35" s="372">
        <f>IF(VN$19-'様式３（療養者名簿）（⑤の場合）'!$BJ40+1&lt;=15,IF(VN$19&gt;='様式３（療養者名簿）（⑤の場合）'!$BJ40,IF(VN$19&lt;='様式３（療養者名簿）（⑤の場合）'!$BK40,1,0),0),0)</f>
        <v>0</v>
      </c>
      <c r="VO35" s="372">
        <f>IF(VO$19-'様式３（療養者名簿）（⑤の場合）'!$BJ40+1&lt;=15,IF(VO$19&gt;='様式３（療養者名簿）（⑤の場合）'!$BJ40,IF(VO$19&lt;='様式３（療養者名簿）（⑤の場合）'!$BK40,1,0),0),0)</f>
        <v>0</v>
      </c>
      <c r="VP35" s="372">
        <f>IF(VP$19-'様式３（療養者名簿）（⑤の場合）'!$BJ40+1&lt;=15,IF(VP$19&gt;='様式３（療養者名簿）（⑤の場合）'!$BJ40,IF(VP$19&lt;='様式３（療養者名簿）（⑤の場合）'!$BK40,1,0),0),0)</f>
        <v>0</v>
      </c>
      <c r="VQ35" s="372">
        <f>IF(VQ$19-'様式３（療養者名簿）（⑤の場合）'!$BJ40+1&lt;=15,IF(VQ$19&gt;='様式３（療養者名簿）（⑤の場合）'!$BJ40,IF(VQ$19&lt;='様式３（療養者名簿）（⑤の場合）'!$BK40,1,0),0),0)</f>
        <v>0</v>
      </c>
      <c r="VR35" s="372">
        <f>IF(VR$19-'様式３（療養者名簿）（⑤の場合）'!$BJ40+1&lt;=15,IF(VR$19&gt;='様式３（療養者名簿）（⑤の場合）'!$BJ40,IF(VR$19&lt;='様式３（療養者名簿）（⑤の場合）'!$BK40,1,0),0),0)</f>
        <v>0</v>
      </c>
      <c r="VS35" s="372">
        <f>IF(VS$19-'様式３（療養者名簿）（⑤の場合）'!$BJ40+1&lt;=15,IF(VS$19&gt;='様式３（療養者名簿）（⑤の場合）'!$BJ40,IF(VS$19&lt;='様式３（療養者名簿）（⑤の場合）'!$BK40,1,0),0),0)</f>
        <v>0</v>
      </c>
      <c r="VT35" s="372">
        <f>IF(VT$19-'様式３（療養者名簿）（⑤の場合）'!$BJ40+1&lt;=15,IF(VT$19&gt;='様式３（療養者名簿）（⑤の場合）'!$BJ40,IF(VT$19&lt;='様式３（療養者名簿）（⑤の場合）'!$BK40,1,0),0),0)</f>
        <v>0</v>
      </c>
      <c r="VU35" s="372">
        <f>IF(VU$19-'様式３（療養者名簿）（⑤の場合）'!$BJ40+1&lt;=15,IF(VU$19&gt;='様式３（療養者名簿）（⑤の場合）'!$BJ40,IF(VU$19&lt;='様式３（療養者名簿）（⑤の場合）'!$BK40,1,0),0),0)</f>
        <v>0</v>
      </c>
      <c r="VV35" s="372">
        <f>IF(VV$19-'様式３（療養者名簿）（⑤の場合）'!$BJ40+1&lt;=15,IF(VV$19&gt;='様式３（療養者名簿）（⑤の場合）'!$BJ40,IF(VV$19&lt;='様式３（療養者名簿）（⑤の場合）'!$BK40,1,0),0),0)</f>
        <v>0</v>
      </c>
      <c r="VW35" s="372">
        <f>IF(VW$19-'様式３（療養者名簿）（⑤の場合）'!$BJ40+1&lt;=15,IF(VW$19&gt;='様式３（療養者名簿）（⑤の場合）'!$BJ40,IF(VW$19&lt;='様式３（療養者名簿）（⑤の場合）'!$BK40,1,0),0),0)</f>
        <v>0</v>
      </c>
      <c r="VX35" s="372">
        <f>IF(VX$19-'様式３（療養者名簿）（⑤の場合）'!$BJ40+1&lt;=15,IF(VX$19&gt;='様式３（療養者名簿）（⑤の場合）'!$BJ40,IF(VX$19&lt;='様式３（療養者名簿）（⑤の場合）'!$BK40,1,0),0),0)</f>
        <v>0</v>
      </c>
      <c r="VY35" s="372">
        <f>IF(VY$19-'様式３（療養者名簿）（⑤の場合）'!$BJ40+1&lt;=15,IF(VY$19&gt;='様式３（療養者名簿）（⑤の場合）'!$BJ40,IF(VY$19&lt;='様式３（療養者名簿）（⑤の場合）'!$BK40,1,0),0),0)</f>
        <v>0</v>
      </c>
      <c r="VZ35" s="372">
        <f>IF(VZ$19-'様式３（療養者名簿）（⑤の場合）'!$BJ40+1&lt;=15,IF(VZ$19&gt;='様式３（療養者名簿）（⑤の場合）'!$BJ40,IF(VZ$19&lt;='様式３（療養者名簿）（⑤の場合）'!$BK40,1,0),0),0)</f>
        <v>0</v>
      </c>
      <c r="WA35" s="372">
        <f>IF(WA$19-'様式３（療養者名簿）（⑤の場合）'!$BJ40+1&lt;=15,IF(WA$19&gt;='様式３（療養者名簿）（⑤の場合）'!$BJ40,IF(WA$19&lt;='様式３（療養者名簿）（⑤の場合）'!$BK40,1,0),0),0)</f>
        <v>0</v>
      </c>
      <c r="WB35" s="372">
        <f>IF(WB$19-'様式３（療養者名簿）（⑤の場合）'!$BJ40+1&lt;=15,IF(WB$19&gt;='様式３（療養者名簿）（⑤の場合）'!$BJ40,IF(WB$19&lt;='様式３（療養者名簿）（⑤の場合）'!$BK40,1,0),0),0)</f>
        <v>0</v>
      </c>
      <c r="WC35" s="372">
        <f>IF(WC$19-'様式３（療養者名簿）（⑤の場合）'!$BJ40+1&lt;=15,IF(WC$19&gt;='様式３（療養者名簿）（⑤の場合）'!$BJ40,IF(WC$19&lt;='様式３（療養者名簿）（⑤の場合）'!$BK40,1,0),0),0)</f>
        <v>0</v>
      </c>
      <c r="WD35" s="372">
        <f>IF(WD$19-'様式３（療養者名簿）（⑤の場合）'!$BJ40+1&lt;=15,IF(WD$19&gt;='様式３（療養者名簿）（⑤の場合）'!$BJ40,IF(WD$19&lt;='様式３（療養者名簿）（⑤の場合）'!$BK40,1,0),0),0)</f>
        <v>0</v>
      </c>
      <c r="WE35" s="372">
        <f>IF(WE$19-'様式３（療養者名簿）（⑤の場合）'!$BJ40+1&lt;=15,IF(WE$19&gt;='様式３（療養者名簿）（⑤の場合）'!$BJ40,IF(WE$19&lt;='様式３（療養者名簿）（⑤の場合）'!$BK40,1,0),0),0)</f>
        <v>0</v>
      </c>
      <c r="WF35" s="372">
        <f>IF(WF$19-'様式３（療養者名簿）（⑤の場合）'!$BJ40+1&lt;=15,IF(WF$19&gt;='様式３（療養者名簿）（⑤の場合）'!$BJ40,IF(WF$19&lt;='様式３（療養者名簿）（⑤の場合）'!$BK40,1,0),0),0)</f>
        <v>0</v>
      </c>
      <c r="WG35" s="372">
        <f>IF(WG$19-'様式３（療養者名簿）（⑤の場合）'!$BJ40+1&lt;=15,IF(WG$19&gt;='様式３（療養者名簿）（⑤の場合）'!$BJ40,IF(WG$19&lt;='様式３（療養者名簿）（⑤の場合）'!$BK40,1,0),0),0)</f>
        <v>0</v>
      </c>
      <c r="WH35" s="372">
        <f>IF(WH$19-'様式３（療養者名簿）（⑤の場合）'!$BJ40+1&lt;=15,IF(WH$19&gt;='様式３（療養者名簿）（⑤の場合）'!$BJ40,IF(WH$19&lt;='様式３（療養者名簿）（⑤の場合）'!$BK40,1,0),0),0)</f>
        <v>0</v>
      </c>
      <c r="WI35" s="372">
        <f>IF(WI$19-'様式３（療養者名簿）（⑤の場合）'!$BJ40+1&lt;=15,IF(WI$19&gt;='様式３（療養者名簿）（⑤の場合）'!$BJ40,IF(WI$19&lt;='様式３（療養者名簿）（⑤の場合）'!$BK40,1,0),0),0)</f>
        <v>0</v>
      </c>
      <c r="WJ35" s="372">
        <f>IF(WJ$19-'様式３（療養者名簿）（⑤の場合）'!$BJ40+1&lt;=15,IF(WJ$19&gt;='様式３（療養者名簿）（⑤の場合）'!$BJ40,IF(WJ$19&lt;='様式３（療養者名簿）（⑤の場合）'!$BK40,1,0),0),0)</f>
        <v>0</v>
      </c>
      <c r="WK35" s="372">
        <f>IF(WK$19-'様式３（療養者名簿）（⑤の場合）'!$BJ40+1&lt;=15,IF(WK$19&gt;='様式３（療養者名簿）（⑤の場合）'!$BJ40,IF(WK$19&lt;='様式３（療養者名簿）（⑤の場合）'!$BK40,1,0),0),0)</f>
        <v>0</v>
      </c>
      <c r="WL35" s="372">
        <f>IF(WL$19-'様式３（療養者名簿）（⑤の場合）'!$BJ40+1&lt;=15,IF(WL$19&gt;='様式３（療養者名簿）（⑤の場合）'!$BJ40,IF(WL$19&lt;='様式３（療養者名簿）（⑤の場合）'!$BK40,1,0),0),0)</f>
        <v>0</v>
      </c>
      <c r="WM35" s="372">
        <f>IF(WM$19-'様式３（療養者名簿）（⑤の場合）'!$BJ40+1&lt;=15,IF(WM$19&gt;='様式３（療養者名簿）（⑤の場合）'!$BJ40,IF(WM$19&lt;='様式３（療養者名簿）（⑤の場合）'!$BK40,1,0),0),0)</f>
        <v>0</v>
      </c>
      <c r="WN35" s="372">
        <f>IF(WN$19-'様式３（療養者名簿）（⑤の場合）'!$BJ40+1&lt;=15,IF(WN$19&gt;='様式３（療養者名簿）（⑤の場合）'!$BJ40,IF(WN$19&lt;='様式３（療養者名簿）（⑤の場合）'!$BK40,1,0),0),0)</f>
        <v>0</v>
      </c>
      <c r="WO35" s="372">
        <f>IF(WO$19-'様式３（療養者名簿）（⑤の場合）'!$BJ40+1&lt;=15,IF(WO$19&gt;='様式３（療養者名簿）（⑤の場合）'!$BJ40,IF(WO$19&lt;='様式３（療養者名簿）（⑤の場合）'!$BK40,1,0),0),0)</f>
        <v>0</v>
      </c>
      <c r="WP35" s="372">
        <f>IF(WP$19-'様式３（療養者名簿）（⑤の場合）'!$BJ40+1&lt;=15,IF(WP$19&gt;='様式３（療養者名簿）（⑤の場合）'!$BJ40,IF(WP$19&lt;='様式３（療養者名簿）（⑤の場合）'!$BK40,1,0),0),0)</f>
        <v>0</v>
      </c>
      <c r="WQ35" s="372">
        <f>IF(WQ$19-'様式３（療養者名簿）（⑤の場合）'!$BJ40+1&lt;=15,IF(WQ$19&gt;='様式３（療養者名簿）（⑤の場合）'!$BJ40,IF(WQ$19&lt;='様式３（療養者名簿）（⑤の場合）'!$BK40,1,0),0),0)</f>
        <v>0</v>
      </c>
      <c r="WR35" s="372">
        <f>IF(WR$19-'様式３（療養者名簿）（⑤の場合）'!$BJ40+1&lt;=15,IF(WR$19&gt;='様式３（療養者名簿）（⑤の場合）'!$BJ40,IF(WR$19&lt;='様式３（療養者名簿）（⑤の場合）'!$BK40,1,0),0),0)</f>
        <v>0</v>
      </c>
      <c r="WS35" s="372">
        <f>IF(WS$19-'様式３（療養者名簿）（⑤の場合）'!$BJ40+1&lt;=15,IF(WS$19&gt;='様式３（療養者名簿）（⑤の場合）'!$BJ40,IF(WS$19&lt;='様式３（療養者名簿）（⑤の場合）'!$BK40,1,0),0),0)</f>
        <v>0</v>
      </c>
      <c r="WT35" s="372">
        <f>IF(WT$19-'様式３（療養者名簿）（⑤の場合）'!$BJ40+1&lt;=15,IF(WT$19&gt;='様式３（療養者名簿）（⑤の場合）'!$BJ40,IF(WT$19&lt;='様式３（療養者名簿）（⑤の場合）'!$BK40,1,0),0),0)</f>
        <v>0</v>
      </c>
      <c r="WU35" s="372">
        <f>IF(WU$19-'様式３（療養者名簿）（⑤の場合）'!$BJ40+1&lt;=15,IF(WU$19&gt;='様式３（療養者名簿）（⑤の場合）'!$BJ40,IF(WU$19&lt;='様式３（療養者名簿）（⑤の場合）'!$BK40,1,0),0),0)</f>
        <v>0</v>
      </c>
      <c r="WV35" s="372">
        <f>IF(WV$19-'様式３（療養者名簿）（⑤の場合）'!$BJ40+1&lt;=15,IF(WV$19&gt;='様式３（療養者名簿）（⑤の場合）'!$BJ40,IF(WV$19&lt;='様式３（療養者名簿）（⑤の場合）'!$BK40,1,0),0),0)</f>
        <v>0</v>
      </c>
      <c r="WW35" s="372">
        <f>IF(WW$19-'様式３（療養者名簿）（⑤の場合）'!$BJ40+1&lt;=15,IF(WW$19&gt;='様式３（療養者名簿）（⑤の場合）'!$BJ40,IF(WW$19&lt;='様式３（療養者名簿）（⑤の場合）'!$BK40,1,0),0),0)</f>
        <v>0</v>
      </c>
      <c r="WX35" s="372">
        <f>IF(WX$19-'様式３（療養者名簿）（⑤の場合）'!$BJ40+1&lt;=15,IF(WX$19&gt;='様式３（療養者名簿）（⑤の場合）'!$BJ40,IF(WX$19&lt;='様式３（療養者名簿）（⑤の場合）'!$BK40,1,0),0),0)</f>
        <v>0</v>
      </c>
      <c r="WY35" s="372">
        <f>IF(WY$19-'様式３（療養者名簿）（⑤の場合）'!$BJ40+1&lt;=15,IF(WY$19&gt;='様式３（療養者名簿）（⑤の場合）'!$BJ40,IF(WY$19&lt;='様式３（療養者名簿）（⑤の場合）'!$BK40,1,0),0),0)</f>
        <v>0</v>
      </c>
      <c r="WZ35" s="372">
        <f>IF(WZ$19-'様式３（療養者名簿）（⑤の場合）'!$BJ40+1&lt;=15,IF(WZ$19&gt;='様式３（療養者名簿）（⑤の場合）'!$BJ40,IF(WZ$19&lt;='様式３（療養者名簿）（⑤の場合）'!$BK40,1,0),0),0)</f>
        <v>0</v>
      </c>
      <c r="XA35" s="372">
        <f>IF(XA$19-'様式３（療養者名簿）（⑤の場合）'!$BJ40+1&lt;=15,IF(XA$19&gt;='様式３（療養者名簿）（⑤の場合）'!$BJ40,IF(XA$19&lt;='様式３（療養者名簿）（⑤の場合）'!$BK40,1,0),0),0)</f>
        <v>0</v>
      </c>
      <c r="XB35" s="372">
        <f>IF(XB$19-'様式３（療養者名簿）（⑤の場合）'!$BJ40+1&lt;=15,IF(XB$19&gt;='様式３（療養者名簿）（⑤の場合）'!$BJ40,IF(XB$19&lt;='様式３（療養者名簿）（⑤の場合）'!$BK40,1,0),0),0)</f>
        <v>0</v>
      </c>
      <c r="XC35" s="372">
        <f>IF(XC$19-'様式３（療養者名簿）（⑤の場合）'!$BJ40+1&lt;=15,IF(XC$19&gt;='様式３（療養者名簿）（⑤の場合）'!$BJ40,IF(XC$19&lt;='様式３（療養者名簿）（⑤の場合）'!$BK40,1,0),0),0)</f>
        <v>0</v>
      </c>
      <c r="XD35" s="372">
        <f>IF(XD$19-'様式３（療養者名簿）（⑤の場合）'!$BJ40+1&lt;=15,IF(XD$19&gt;='様式３（療養者名簿）（⑤の場合）'!$BJ40,IF(XD$19&lt;='様式３（療養者名簿）（⑤の場合）'!$BK40,1,0),0),0)</f>
        <v>0</v>
      </c>
      <c r="XE35" s="372">
        <f>IF(XE$19-'様式３（療養者名簿）（⑤の場合）'!$BJ40+1&lt;=15,IF(XE$19&gt;='様式３（療養者名簿）（⑤の場合）'!$BJ40,IF(XE$19&lt;='様式３（療養者名簿）（⑤の場合）'!$BK40,1,0),0),0)</f>
        <v>0</v>
      </c>
      <c r="XF35" s="372">
        <f>IF(XF$19-'様式３（療養者名簿）（⑤の場合）'!$BJ40+1&lt;=15,IF(XF$19&gt;='様式３（療養者名簿）（⑤の場合）'!$BJ40,IF(XF$19&lt;='様式３（療養者名簿）（⑤の場合）'!$BK40,1,0),0),0)</f>
        <v>0</v>
      </c>
      <c r="XG35" s="372">
        <f>IF(XG$19-'様式３（療養者名簿）（⑤の場合）'!$BJ40+1&lt;=15,IF(XG$19&gt;='様式３（療養者名簿）（⑤の場合）'!$BJ40,IF(XG$19&lt;='様式３（療養者名簿）（⑤の場合）'!$BK40,1,0),0),0)</f>
        <v>0</v>
      </c>
      <c r="XH35" s="372">
        <f>IF(XH$19-'様式３（療養者名簿）（⑤の場合）'!$BJ40+1&lt;=15,IF(XH$19&gt;='様式３（療養者名簿）（⑤の場合）'!$BJ40,IF(XH$19&lt;='様式３（療養者名簿）（⑤の場合）'!$BK40,1,0),0),0)</f>
        <v>0</v>
      </c>
      <c r="XI35" s="372">
        <f>IF(XI$19-'様式３（療養者名簿）（⑤の場合）'!$BJ40+1&lt;=15,IF(XI$19&gt;='様式３（療養者名簿）（⑤の場合）'!$BJ40,IF(XI$19&lt;='様式３（療養者名簿）（⑤の場合）'!$BK40,1,0),0),0)</f>
        <v>0</v>
      </c>
      <c r="XJ35" s="372">
        <f>IF(XJ$19-'様式３（療養者名簿）（⑤の場合）'!$BJ40+1&lt;=15,IF(XJ$19&gt;='様式３（療養者名簿）（⑤の場合）'!$BJ40,IF(XJ$19&lt;='様式３（療養者名簿）（⑤の場合）'!$BK40,1,0),0),0)</f>
        <v>0</v>
      </c>
      <c r="XK35" s="372">
        <f>IF(XK$19-'様式３（療養者名簿）（⑤の場合）'!$BJ40+1&lt;=15,IF(XK$19&gt;='様式３（療養者名簿）（⑤の場合）'!$BJ40,IF(XK$19&lt;='様式３（療養者名簿）（⑤の場合）'!$BK40,1,0),0),0)</f>
        <v>0</v>
      </c>
      <c r="XL35" s="372">
        <f>IF(XL$19-'様式３（療養者名簿）（⑤の場合）'!$BJ40+1&lt;=15,IF(XL$19&gt;='様式３（療養者名簿）（⑤の場合）'!$BJ40,IF(XL$19&lt;='様式３（療養者名簿）（⑤の場合）'!$BK40,1,0),0),0)</f>
        <v>0</v>
      </c>
      <c r="XM35" s="372">
        <f>IF(XM$19-'様式３（療養者名簿）（⑤の場合）'!$BJ40+1&lt;=15,IF(XM$19&gt;='様式３（療養者名簿）（⑤の場合）'!$BJ40,IF(XM$19&lt;='様式３（療養者名簿）（⑤の場合）'!$BK40,1,0),0),0)</f>
        <v>0</v>
      </c>
      <c r="XN35" s="372">
        <f>IF(XN$19-'様式３（療養者名簿）（⑤の場合）'!$BJ40+1&lt;=15,IF(XN$19&gt;='様式３（療養者名簿）（⑤の場合）'!$BJ40,IF(XN$19&lt;='様式３（療養者名簿）（⑤の場合）'!$BK40,1,0),0),0)</f>
        <v>0</v>
      </c>
      <c r="XO35" s="372">
        <f>IF(XO$19-'様式３（療養者名簿）（⑤の場合）'!$BJ40+1&lt;=15,IF(XO$19&gt;='様式３（療養者名簿）（⑤の場合）'!$BJ40,IF(XO$19&lt;='様式３（療養者名簿）（⑤の場合）'!$BK40,1,0),0),0)</f>
        <v>0</v>
      </c>
      <c r="XP35" s="372">
        <f>IF(XP$19-'様式３（療養者名簿）（⑤の場合）'!$BJ40+1&lt;=15,IF(XP$19&gt;='様式３（療養者名簿）（⑤の場合）'!$BJ40,IF(XP$19&lt;='様式３（療養者名簿）（⑤の場合）'!$BK40,1,0),0),0)</f>
        <v>0</v>
      </c>
      <c r="XQ35" s="372">
        <f>IF(XQ$19-'様式３（療養者名簿）（⑤の場合）'!$BJ40+1&lt;=15,IF(XQ$19&gt;='様式３（療養者名簿）（⑤の場合）'!$BJ40,IF(XQ$19&lt;='様式３（療養者名簿）（⑤の場合）'!$BK40,1,0),0),0)</f>
        <v>0</v>
      </c>
      <c r="XR35" s="372">
        <f>IF(XR$19-'様式３（療養者名簿）（⑤の場合）'!$BJ40+1&lt;=15,IF(XR$19&gt;='様式３（療養者名簿）（⑤の場合）'!$BJ40,IF(XR$19&lt;='様式３（療養者名簿）（⑤の場合）'!$BK40,1,0),0),0)</f>
        <v>0</v>
      </c>
      <c r="XS35" s="372">
        <f>IF(XS$19-'様式３（療養者名簿）（⑤の場合）'!$BJ40+1&lt;=15,IF(XS$19&gt;='様式３（療養者名簿）（⑤の場合）'!$BJ40,IF(XS$19&lt;='様式３（療養者名簿）（⑤の場合）'!$BK40,1,0),0),0)</f>
        <v>0</v>
      </c>
      <c r="XT35" s="372">
        <f>IF(XT$19-'様式３（療養者名簿）（⑤の場合）'!$BJ40+1&lt;=15,IF(XT$19&gt;='様式３（療養者名簿）（⑤の場合）'!$BJ40,IF(XT$19&lt;='様式３（療養者名簿）（⑤の場合）'!$BK40,1,0),0),0)</f>
        <v>0</v>
      </c>
      <c r="XU35" s="372">
        <f>IF(XU$19-'様式３（療養者名簿）（⑤の場合）'!$BJ40+1&lt;=15,IF(XU$19&gt;='様式３（療養者名簿）（⑤の場合）'!$BJ40,IF(XU$19&lt;='様式３（療養者名簿）（⑤の場合）'!$BK40,1,0),0),0)</f>
        <v>0</v>
      </c>
      <c r="XV35" s="372">
        <f>IF(XV$19-'様式３（療養者名簿）（⑤の場合）'!$BJ40+1&lt;=15,IF(XV$19&gt;='様式３（療養者名簿）（⑤の場合）'!$BJ40,IF(XV$19&lt;='様式３（療養者名簿）（⑤の場合）'!$BK40,1,0),0),0)</f>
        <v>0</v>
      </c>
      <c r="XW35" s="372">
        <f>IF(XW$19-'様式３（療養者名簿）（⑤の場合）'!$BJ40+1&lt;=15,IF(XW$19&gt;='様式３（療養者名簿）（⑤の場合）'!$BJ40,IF(XW$19&lt;='様式３（療養者名簿）（⑤の場合）'!$BK40,1,0),0),0)</f>
        <v>0</v>
      </c>
      <c r="XX35" s="372">
        <f>IF(XX$19-'様式３（療養者名簿）（⑤の場合）'!$BJ40+1&lt;=15,IF(XX$19&gt;='様式３（療養者名簿）（⑤の場合）'!$BJ40,IF(XX$19&lt;='様式３（療養者名簿）（⑤の場合）'!$BK40,1,0),0),0)</f>
        <v>0</v>
      </c>
      <c r="XY35" s="372">
        <f>IF(XY$19-'様式３（療養者名簿）（⑤の場合）'!$BJ40+1&lt;=15,IF(XY$19&gt;='様式３（療養者名簿）（⑤の場合）'!$BJ40,IF(XY$19&lt;='様式３（療養者名簿）（⑤の場合）'!$BK40,1,0),0),0)</f>
        <v>0</v>
      </c>
      <c r="XZ35" s="372">
        <f>IF(XZ$19-'様式３（療養者名簿）（⑤の場合）'!$BJ40+1&lt;=15,IF(XZ$19&gt;='様式３（療養者名簿）（⑤の場合）'!$BJ40,IF(XZ$19&lt;='様式３（療養者名簿）（⑤の場合）'!$BK40,1,0),0),0)</f>
        <v>0</v>
      </c>
      <c r="YA35" s="372">
        <f>IF(YA$19-'様式３（療養者名簿）（⑤の場合）'!$BJ40+1&lt;=15,IF(YA$19&gt;='様式３（療養者名簿）（⑤の場合）'!$BJ40,IF(YA$19&lt;='様式３（療養者名簿）（⑤の場合）'!$BK40,1,0),0),0)</f>
        <v>0</v>
      </c>
      <c r="YB35" s="372">
        <f>IF(YB$19-'様式３（療養者名簿）（⑤の場合）'!$BJ40+1&lt;=15,IF(YB$19&gt;='様式３（療養者名簿）（⑤の場合）'!$BJ40,IF(YB$19&lt;='様式３（療養者名簿）（⑤の場合）'!$BK40,1,0),0),0)</f>
        <v>0</v>
      </c>
      <c r="YC35" s="372">
        <f>IF(YC$19-'様式３（療養者名簿）（⑤の場合）'!$BJ40+1&lt;=15,IF(YC$19&gt;='様式３（療養者名簿）（⑤の場合）'!$BJ40,IF(YC$19&lt;='様式３（療養者名簿）（⑤の場合）'!$BK40,1,0),0),0)</f>
        <v>0</v>
      </c>
      <c r="YD35" s="372">
        <f>IF(YD$19-'様式３（療養者名簿）（⑤の場合）'!$BJ40+1&lt;=15,IF(YD$19&gt;='様式３（療養者名簿）（⑤の場合）'!$BJ40,IF(YD$19&lt;='様式３（療養者名簿）（⑤の場合）'!$BK40,1,0),0),0)</f>
        <v>0</v>
      </c>
      <c r="YE35" s="372">
        <f>IF(YE$19-'様式３（療養者名簿）（⑤の場合）'!$BJ40+1&lt;=15,IF(YE$19&gt;='様式３（療養者名簿）（⑤の場合）'!$BJ40,IF(YE$19&lt;='様式３（療養者名簿）（⑤の場合）'!$BK40,1,0),0),0)</f>
        <v>0</v>
      </c>
      <c r="YF35" s="372">
        <f>IF(YF$19-'様式３（療養者名簿）（⑤の場合）'!$BJ40+1&lt;=15,IF(YF$19&gt;='様式３（療養者名簿）（⑤の場合）'!$BJ40,IF(YF$19&lt;='様式３（療養者名簿）（⑤の場合）'!$BK40,1,0),0),0)</f>
        <v>0</v>
      </c>
      <c r="YG35" s="372">
        <f>IF(YG$19-'様式３（療養者名簿）（⑤の場合）'!$BJ40+1&lt;=15,IF(YG$19&gt;='様式３（療養者名簿）（⑤の場合）'!$BJ40,IF(YG$19&lt;='様式３（療養者名簿）（⑤の場合）'!$BK40,1,0),0),0)</f>
        <v>0</v>
      </c>
      <c r="YH35" s="372">
        <f>IF(YH$19-'様式３（療養者名簿）（⑤の場合）'!$BJ40+1&lt;=15,IF(YH$19&gt;='様式３（療養者名簿）（⑤の場合）'!$BJ40,IF(YH$19&lt;='様式３（療養者名簿）（⑤の場合）'!$BK40,1,0),0),0)</f>
        <v>0</v>
      </c>
      <c r="YI35" s="372">
        <f>IF(YI$19-'様式３（療養者名簿）（⑤の場合）'!$BJ40+1&lt;=15,IF(YI$19&gt;='様式３（療養者名簿）（⑤の場合）'!$BJ40,IF(YI$19&lt;='様式３（療養者名簿）（⑤の場合）'!$BK40,1,0),0),0)</f>
        <v>0</v>
      </c>
      <c r="YJ35" s="372">
        <f>IF(YJ$19-'様式３（療養者名簿）（⑤の場合）'!$BJ40+1&lt;=15,IF(YJ$19&gt;='様式３（療養者名簿）（⑤の場合）'!$BJ40,IF(YJ$19&lt;='様式３（療養者名簿）（⑤の場合）'!$BK40,1,0),0),0)</f>
        <v>0</v>
      </c>
      <c r="YK35" s="372">
        <f>IF(YK$19-'様式３（療養者名簿）（⑤の場合）'!$BJ40+1&lt;=15,IF(YK$19&gt;='様式３（療養者名簿）（⑤の場合）'!$BJ40,IF(YK$19&lt;='様式３（療養者名簿）（⑤の場合）'!$BK40,1,0),0),0)</f>
        <v>0</v>
      </c>
      <c r="YL35" s="372">
        <f>IF(YL$19-'様式３（療養者名簿）（⑤の場合）'!$BJ40+1&lt;=15,IF(YL$19&gt;='様式３（療養者名簿）（⑤の場合）'!$BJ40,IF(YL$19&lt;='様式３（療養者名簿）（⑤の場合）'!$BK40,1,0),0),0)</f>
        <v>0</v>
      </c>
      <c r="YM35" s="372">
        <f>IF(YM$19-'様式３（療養者名簿）（⑤の場合）'!$BJ40+1&lt;=15,IF(YM$19&gt;='様式３（療養者名簿）（⑤の場合）'!$BJ40,IF(YM$19&lt;='様式３（療養者名簿）（⑤の場合）'!$BK40,1,0),0),0)</f>
        <v>0</v>
      </c>
      <c r="YN35" s="372">
        <f>IF(YN$19-'様式３（療養者名簿）（⑤の場合）'!$BJ40+1&lt;=15,IF(YN$19&gt;='様式３（療養者名簿）（⑤の場合）'!$BJ40,IF(YN$19&lt;='様式３（療養者名簿）（⑤の場合）'!$BK40,1,0),0),0)</f>
        <v>0</v>
      </c>
      <c r="YO35" s="372">
        <f>IF(YO$19-'様式３（療養者名簿）（⑤の場合）'!$BJ40+1&lt;=15,IF(YO$19&gt;='様式３（療養者名簿）（⑤の場合）'!$BJ40,IF(YO$19&lt;='様式３（療養者名簿）（⑤の場合）'!$BK40,1,0),0),0)</f>
        <v>0</v>
      </c>
      <c r="YP35" s="372">
        <f>IF(YP$19-'様式３（療養者名簿）（⑤の場合）'!$BJ40+1&lt;=15,IF(YP$19&gt;='様式３（療養者名簿）（⑤の場合）'!$BJ40,IF(YP$19&lt;='様式３（療養者名簿）（⑤の場合）'!$BK40,1,0),0),0)</f>
        <v>0</v>
      </c>
      <c r="YQ35" s="372">
        <f>IF(YQ$19-'様式３（療養者名簿）（⑤の場合）'!$BJ40+1&lt;=15,IF(YQ$19&gt;='様式３（療養者名簿）（⑤の場合）'!$BJ40,IF(YQ$19&lt;='様式３（療養者名簿）（⑤の場合）'!$BK40,1,0),0),0)</f>
        <v>0</v>
      </c>
      <c r="YR35" s="372">
        <f>IF(YR$19-'様式３（療養者名簿）（⑤の場合）'!$BJ40+1&lt;=15,IF(YR$19&gt;='様式３（療養者名簿）（⑤の場合）'!$BJ40,IF(YR$19&lt;='様式３（療養者名簿）（⑤の場合）'!$BK40,1,0),0),0)</f>
        <v>0</v>
      </c>
      <c r="YS35" s="372">
        <f>IF(YS$19-'様式３（療養者名簿）（⑤の場合）'!$BJ40+1&lt;=15,IF(YS$19&gt;='様式３（療養者名簿）（⑤の場合）'!$BJ40,IF(YS$19&lt;='様式３（療養者名簿）（⑤の場合）'!$BK40,1,0),0),0)</f>
        <v>0</v>
      </c>
      <c r="YT35" s="372">
        <f>IF(YT$19-'様式３（療養者名簿）（⑤の場合）'!$BJ40+1&lt;=15,IF(YT$19&gt;='様式３（療養者名簿）（⑤の場合）'!$BJ40,IF(YT$19&lt;='様式３（療養者名簿）（⑤の場合）'!$BK40,1,0),0),0)</f>
        <v>0</v>
      </c>
      <c r="YU35" s="372">
        <f>IF(YU$19-'様式３（療養者名簿）（⑤の場合）'!$BJ40+1&lt;=15,IF(YU$19&gt;='様式３（療養者名簿）（⑤の場合）'!$BJ40,IF(YU$19&lt;='様式３（療養者名簿）（⑤の場合）'!$BK40,1,0),0),0)</f>
        <v>0</v>
      </c>
      <c r="YV35" s="372">
        <f>IF(YV$19-'様式３（療養者名簿）（⑤の場合）'!$BJ40+1&lt;=15,IF(YV$19&gt;='様式３（療養者名簿）（⑤の場合）'!$BJ40,IF(YV$19&lt;='様式３（療養者名簿）（⑤の場合）'!$BK40,1,0),0),0)</f>
        <v>0</v>
      </c>
      <c r="YW35" s="372">
        <f>IF(YW$19-'様式３（療養者名簿）（⑤の場合）'!$BJ40+1&lt;=15,IF(YW$19&gt;='様式３（療養者名簿）（⑤の場合）'!$BJ40,IF(YW$19&lt;='様式３（療養者名簿）（⑤の場合）'!$BK40,1,0),0),0)</f>
        <v>0</v>
      </c>
      <c r="YX35" s="372">
        <f>IF(YX$19-'様式３（療養者名簿）（⑤の場合）'!$BJ40+1&lt;=15,IF(YX$19&gt;='様式３（療養者名簿）（⑤の場合）'!$BJ40,IF(YX$19&lt;='様式３（療養者名簿）（⑤の場合）'!$BK40,1,0),0),0)</f>
        <v>0</v>
      </c>
      <c r="YY35" s="372">
        <f>IF(YY$19-'様式３（療養者名簿）（⑤の場合）'!$BJ40+1&lt;=15,IF(YY$19&gt;='様式３（療養者名簿）（⑤の場合）'!$BJ40,IF(YY$19&lt;='様式３（療養者名簿）（⑤の場合）'!$BK40,1,0),0),0)</f>
        <v>0</v>
      </c>
      <c r="YZ35" s="372">
        <f>IF(YZ$19-'様式３（療養者名簿）（⑤の場合）'!$BJ40+1&lt;=15,IF(YZ$19&gt;='様式３（療養者名簿）（⑤の場合）'!$BJ40,IF(YZ$19&lt;='様式３（療養者名簿）（⑤の場合）'!$BK40,1,0),0),0)</f>
        <v>0</v>
      </c>
      <c r="ZA35" s="372">
        <f>IF(ZA$19-'様式３（療養者名簿）（⑤の場合）'!$BJ40+1&lt;=15,IF(ZA$19&gt;='様式３（療養者名簿）（⑤の場合）'!$BJ40,IF(ZA$19&lt;='様式３（療養者名簿）（⑤の場合）'!$BK40,1,0),0),0)</f>
        <v>0</v>
      </c>
      <c r="ZB35" s="372">
        <f>IF(ZB$19-'様式３（療養者名簿）（⑤の場合）'!$BJ40+1&lt;=15,IF(ZB$19&gt;='様式３（療養者名簿）（⑤の場合）'!$BJ40,IF(ZB$19&lt;='様式３（療養者名簿）（⑤の場合）'!$BK40,1,0),0),0)</f>
        <v>0</v>
      </c>
      <c r="ZC35" s="372">
        <f>IF(ZC$19-'様式３（療養者名簿）（⑤の場合）'!$BJ40+1&lt;=15,IF(ZC$19&gt;='様式３（療養者名簿）（⑤の場合）'!$BJ40,IF(ZC$19&lt;='様式３（療養者名簿）（⑤の場合）'!$BK40,1,0),0),0)</f>
        <v>0</v>
      </c>
      <c r="ZD35" s="372">
        <f>IF(ZD$19-'様式３（療養者名簿）（⑤の場合）'!$BJ40+1&lt;=15,IF(ZD$19&gt;='様式３（療養者名簿）（⑤の場合）'!$BJ40,IF(ZD$19&lt;='様式３（療養者名簿）（⑤の場合）'!$BK40,1,0),0),0)</f>
        <v>0</v>
      </c>
      <c r="ZE35" s="372">
        <f>IF(ZE$19-'様式３（療養者名簿）（⑤の場合）'!$BJ40+1&lt;=15,IF(ZE$19&gt;='様式３（療養者名簿）（⑤の場合）'!$BJ40,IF(ZE$19&lt;='様式３（療養者名簿）（⑤の場合）'!$BK40,1,0),0),0)</f>
        <v>0</v>
      </c>
      <c r="ZF35" s="372">
        <f>IF(ZF$19-'様式３（療養者名簿）（⑤の場合）'!$BJ40+1&lt;=15,IF(ZF$19&gt;='様式３（療養者名簿）（⑤の場合）'!$BJ40,IF(ZF$19&lt;='様式３（療養者名簿）（⑤の場合）'!$BK40,1,0),0),0)</f>
        <v>0</v>
      </c>
      <c r="ZG35" s="372">
        <f>IF(ZG$19-'様式３（療養者名簿）（⑤の場合）'!$BJ40+1&lt;=15,IF(ZG$19&gt;='様式３（療養者名簿）（⑤の場合）'!$BJ40,IF(ZG$19&lt;='様式３（療養者名簿）（⑤の場合）'!$BK40,1,0),0),0)</f>
        <v>0</v>
      </c>
      <c r="ZH35" s="372">
        <f>IF(ZH$19-'様式３（療養者名簿）（⑤の場合）'!$BJ40+1&lt;=15,IF(ZH$19&gt;='様式３（療養者名簿）（⑤の場合）'!$BJ40,IF(ZH$19&lt;='様式３（療養者名簿）（⑤の場合）'!$BK40,1,0),0),0)</f>
        <v>0</v>
      </c>
      <c r="ZI35" s="372">
        <f>IF(ZI$19-'様式３（療養者名簿）（⑤の場合）'!$BJ40+1&lt;=15,IF(ZI$19&gt;='様式３（療養者名簿）（⑤の場合）'!$BJ40,IF(ZI$19&lt;='様式３（療養者名簿）（⑤の場合）'!$BK40,1,0),0),0)</f>
        <v>0</v>
      </c>
      <c r="ZJ35" s="372">
        <f>IF(ZJ$19-'様式３（療養者名簿）（⑤の場合）'!$BJ40+1&lt;=15,IF(ZJ$19&gt;='様式３（療養者名簿）（⑤の場合）'!$BJ40,IF(ZJ$19&lt;='様式３（療養者名簿）（⑤の場合）'!$BK40,1,0),0),0)</f>
        <v>0</v>
      </c>
      <c r="ZK35" s="372">
        <f>IF(ZK$19-'様式３（療養者名簿）（⑤の場合）'!$BJ40+1&lt;=15,IF(ZK$19&gt;='様式３（療養者名簿）（⑤の場合）'!$BJ40,IF(ZK$19&lt;='様式３（療養者名簿）（⑤の場合）'!$BK40,1,0),0),0)</f>
        <v>0</v>
      </c>
      <c r="ZL35" s="372">
        <f>IF(ZL$19-'様式３（療養者名簿）（⑤の場合）'!$BJ40+1&lt;=15,IF(ZL$19&gt;='様式３（療養者名簿）（⑤の場合）'!$BJ40,IF(ZL$19&lt;='様式３（療養者名簿）（⑤の場合）'!$BK40,1,0),0),0)</f>
        <v>0</v>
      </c>
      <c r="ZM35" s="372">
        <f>IF(ZM$19-'様式３（療養者名簿）（⑤の場合）'!$BJ40+1&lt;=15,IF(ZM$19&gt;='様式３（療養者名簿）（⑤の場合）'!$BJ40,IF(ZM$19&lt;='様式３（療養者名簿）（⑤の場合）'!$BK40,1,0),0),0)</f>
        <v>0</v>
      </c>
      <c r="ZN35" s="372">
        <f>IF(ZN$19-'様式３（療養者名簿）（⑤の場合）'!$BJ40+1&lt;=15,IF(ZN$19&gt;='様式３（療養者名簿）（⑤の場合）'!$BJ40,IF(ZN$19&lt;='様式３（療養者名簿）（⑤の場合）'!$BK40,1,0),0),0)</f>
        <v>0</v>
      </c>
      <c r="ZO35" s="372">
        <f>IF(ZO$19-'様式３（療養者名簿）（⑤の場合）'!$BJ40+1&lt;=15,IF(ZO$19&gt;='様式３（療養者名簿）（⑤の場合）'!$BJ40,IF(ZO$19&lt;='様式３（療養者名簿）（⑤の場合）'!$BK40,1,0),0),0)</f>
        <v>0</v>
      </c>
      <c r="ZP35" s="372">
        <f>IF(ZP$19-'様式３（療養者名簿）（⑤の場合）'!$BJ40+1&lt;=15,IF(ZP$19&gt;='様式３（療養者名簿）（⑤の場合）'!$BJ40,IF(ZP$19&lt;='様式３（療養者名簿）（⑤の場合）'!$BK40,1,0),0),0)</f>
        <v>0</v>
      </c>
      <c r="ZQ35" s="372">
        <f>IF(ZQ$19-'様式３（療養者名簿）（⑤の場合）'!$BJ40+1&lt;=15,IF(ZQ$19&gt;='様式３（療養者名簿）（⑤の場合）'!$BJ40,IF(ZQ$19&lt;='様式３（療養者名簿）（⑤の場合）'!$BK40,1,0),0),0)</f>
        <v>0</v>
      </c>
      <c r="ZR35" s="372">
        <f>IF(ZR$19-'様式３（療養者名簿）（⑤の場合）'!$BJ40+1&lt;=15,IF(ZR$19&gt;='様式３（療養者名簿）（⑤の場合）'!$BJ40,IF(ZR$19&lt;='様式３（療養者名簿）（⑤の場合）'!$BK40,1,0),0),0)</f>
        <v>0</v>
      </c>
      <c r="ZS35" s="372">
        <f>IF(ZS$19-'様式３（療養者名簿）（⑤の場合）'!$BJ40+1&lt;=15,IF(ZS$19&gt;='様式３（療養者名簿）（⑤の場合）'!$BJ40,IF(ZS$19&lt;='様式３（療養者名簿）（⑤の場合）'!$BK40,1,0),0),0)</f>
        <v>0</v>
      </c>
      <c r="ZT35" s="372">
        <f>IF(ZT$19-'様式３（療養者名簿）（⑤の場合）'!$BJ40+1&lt;=15,IF(ZT$19&gt;='様式３（療養者名簿）（⑤の場合）'!$BJ40,IF(ZT$19&lt;='様式３（療養者名簿）（⑤の場合）'!$BK40,1,0),0),0)</f>
        <v>0</v>
      </c>
      <c r="ZU35" s="372">
        <f>IF(ZU$19-'様式３（療養者名簿）（⑤の場合）'!$BJ40+1&lt;=15,IF(ZU$19&gt;='様式３（療養者名簿）（⑤の場合）'!$BJ40,IF(ZU$19&lt;='様式３（療養者名簿）（⑤の場合）'!$BK40,1,0),0),0)</f>
        <v>0</v>
      </c>
      <c r="ZV35" s="372">
        <f>IF(ZV$19-'様式３（療養者名簿）（⑤の場合）'!$BJ40+1&lt;=15,IF(ZV$19&gt;='様式３（療養者名簿）（⑤の場合）'!$BJ40,IF(ZV$19&lt;='様式３（療養者名簿）（⑤の場合）'!$BK40,1,0),0),0)</f>
        <v>0</v>
      </c>
      <c r="ZW35" s="372">
        <f>IF(ZW$19-'様式３（療養者名簿）（⑤の場合）'!$BJ40+1&lt;=15,IF(ZW$19&gt;='様式３（療養者名簿）（⑤の場合）'!$BJ40,IF(ZW$19&lt;='様式３（療養者名簿）（⑤の場合）'!$BK40,1,0),0),0)</f>
        <v>0</v>
      </c>
      <c r="ZX35" s="372">
        <f>IF(ZX$19-'様式３（療養者名簿）（⑤の場合）'!$BJ40+1&lt;=15,IF(ZX$19&gt;='様式３（療養者名簿）（⑤の場合）'!$BJ40,IF(ZX$19&lt;='様式３（療養者名簿）（⑤の場合）'!$BK40,1,0),0),0)</f>
        <v>0</v>
      </c>
      <c r="ZY35" s="372">
        <f>IF(ZY$19-'様式３（療養者名簿）（⑤の場合）'!$BJ40+1&lt;=15,IF(ZY$19&gt;='様式３（療養者名簿）（⑤の場合）'!$BJ40,IF(ZY$19&lt;='様式３（療養者名簿）（⑤の場合）'!$BK40,1,0),0),0)</f>
        <v>0</v>
      </c>
      <c r="ZZ35" s="372">
        <f>IF(ZZ$19-'様式３（療養者名簿）（⑤の場合）'!$BJ40+1&lt;=15,IF(ZZ$19&gt;='様式３（療養者名簿）（⑤の場合）'!$BJ40,IF(ZZ$19&lt;='様式３（療養者名簿）（⑤の場合）'!$BK40,1,0),0),0)</f>
        <v>0</v>
      </c>
      <c r="AAA35" s="372">
        <f>IF(AAA$19-'様式３（療養者名簿）（⑤の場合）'!$BJ40+1&lt;=15,IF(AAA$19&gt;='様式３（療養者名簿）（⑤の場合）'!$BJ40,IF(AAA$19&lt;='様式３（療養者名簿）（⑤の場合）'!$BK40,1,0),0),0)</f>
        <v>0</v>
      </c>
      <c r="AAB35" s="372">
        <f>IF(AAB$19-'様式３（療養者名簿）（⑤の場合）'!$BJ40+1&lt;=15,IF(AAB$19&gt;='様式３（療養者名簿）（⑤の場合）'!$BJ40,IF(AAB$19&lt;='様式３（療養者名簿）（⑤の場合）'!$BK40,1,0),0),0)</f>
        <v>0</v>
      </c>
      <c r="AAC35" s="372">
        <f>IF(AAC$19-'様式３（療養者名簿）（⑤の場合）'!$BJ40+1&lt;=15,IF(AAC$19&gt;='様式３（療養者名簿）（⑤の場合）'!$BJ40,IF(AAC$19&lt;='様式３（療養者名簿）（⑤の場合）'!$BK40,1,0),0),0)</f>
        <v>0</v>
      </c>
      <c r="AAD35" s="372">
        <f>IF(AAD$19-'様式３（療養者名簿）（⑤の場合）'!$BJ40+1&lt;=15,IF(AAD$19&gt;='様式３（療養者名簿）（⑤の場合）'!$BJ40,IF(AAD$19&lt;='様式３（療養者名簿）（⑤の場合）'!$BK40,1,0),0),0)</f>
        <v>0</v>
      </c>
      <c r="AAE35" s="372">
        <f>IF(AAE$19-'様式３（療養者名簿）（⑤の場合）'!$BJ40+1&lt;=15,IF(AAE$19&gt;='様式３（療養者名簿）（⑤の場合）'!$BJ40,IF(AAE$19&lt;='様式３（療養者名簿）（⑤の場合）'!$BK40,1,0),0),0)</f>
        <v>0</v>
      </c>
      <c r="AAF35" s="372">
        <f>IF(AAF$19-'様式３（療養者名簿）（⑤の場合）'!$BJ40+1&lt;=15,IF(AAF$19&gt;='様式３（療養者名簿）（⑤の場合）'!$BJ40,IF(AAF$19&lt;='様式３（療養者名簿）（⑤の場合）'!$BK40,1,0),0),0)</f>
        <v>0</v>
      </c>
      <c r="AAG35" s="372">
        <f>IF(AAG$19-'様式３（療養者名簿）（⑤の場合）'!$BJ40+1&lt;=15,IF(AAG$19&gt;='様式３（療養者名簿）（⑤の場合）'!$BJ40,IF(AAG$19&lt;='様式３（療養者名簿）（⑤の場合）'!$BK40,1,0),0),0)</f>
        <v>0</v>
      </c>
      <c r="AAH35" s="372">
        <f>IF(AAH$19-'様式３（療養者名簿）（⑤の場合）'!$BJ40+1&lt;=15,IF(AAH$19&gt;='様式３（療養者名簿）（⑤の場合）'!$BJ40,IF(AAH$19&lt;='様式３（療養者名簿）（⑤の場合）'!$BK40,1,0),0),0)</f>
        <v>0</v>
      </c>
      <c r="AAI35" s="372">
        <f>IF(AAI$19-'様式３（療養者名簿）（⑤の場合）'!$BJ40+1&lt;=15,IF(AAI$19&gt;='様式３（療養者名簿）（⑤の場合）'!$BJ40,IF(AAI$19&lt;='様式３（療養者名簿）（⑤の場合）'!$BK40,1,0),0),0)</f>
        <v>0</v>
      </c>
      <c r="AAJ35" s="372">
        <f>IF(AAJ$19-'様式３（療養者名簿）（⑤の場合）'!$BJ40+1&lt;=15,IF(AAJ$19&gt;='様式３（療養者名簿）（⑤の場合）'!$BJ40,IF(AAJ$19&lt;='様式３（療養者名簿）（⑤の場合）'!$BK40,1,0),0),0)</f>
        <v>0</v>
      </c>
      <c r="AAK35" s="372">
        <f>IF(AAK$19-'様式３（療養者名簿）（⑤の場合）'!$BJ40+1&lt;=15,IF(AAK$19&gt;='様式３（療養者名簿）（⑤の場合）'!$BJ40,IF(AAK$19&lt;='様式３（療養者名簿）（⑤の場合）'!$BK40,1,0),0),0)</f>
        <v>0</v>
      </c>
      <c r="AAL35" s="372">
        <f>IF(AAL$19-'様式３（療養者名簿）（⑤の場合）'!$BJ40+1&lt;=15,IF(AAL$19&gt;='様式３（療養者名簿）（⑤の場合）'!$BJ40,IF(AAL$19&lt;='様式３（療養者名簿）（⑤の場合）'!$BK40,1,0),0),0)</f>
        <v>0</v>
      </c>
      <c r="AAM35" s="372">
        <f>IF(AAM$19-'様式３（療養者名簿）（⑤の場合）'!$BJ40+1&lt;=15,IF(AAM$19&gt;='様式３（療養者名簿）（⑤の場合）'!$BJ40,IF(AAM$19&lt;='様式３（療養者名簿）（⑤の場合）'!$BK40,1,0),0),0)</f>
        <v>0</v>
      </c>
      <c r="AAN35" s="372">
        <f>IF(AAN$19-'様式３（療養者名簿）（⑤の場合）'!$BJ40+1&lt;=15,IF(AAN$19&gt;='様式３（療養者名簿）（⑤の場合）'!$BJ40,IF(AAN$19&lt;='様式３（療養者名簿）（⑤の場合）'!$BK40,1,0),0),0)</f>
        <v>0</v>
      </c>
      <c r="AAO35" s="372">
        <f>IF(AAO$19-'様式３（療養者名簿）（⑤の場合）'!$BJ40+1&lt;=15,IF(AAO$19&gt;='様式３（療養者名簿）（⑤の場合）'!$BJ40,IF(AAO$19&lt;='様式３（療養者名簿）（⑤の場合）'!$BK40,1,0),0),0)</f>
        <v>0</v>
      </c>
      <c r="AAP35" s="372">
        <f>IF(AAP$19-'様式３（療養者名簿）（⑤の場合）'!$BJ40+1&lt;=15,IF(AAP$19&gt;='様式３（療養者名簿）（⑤の場合）'!$BJ40,IF(AAP$19&lt;='様式３（療養者名簿）（⑤の場合）'!$BK40,1,0),0),0)</f>
        <v>0</v>
      </c>
      <c r="AAQ35" s="372">
        <f>IF(AAQ$19-'様式３（療養者名簿）（⑤の場合）'!$BJ40+1&lt;=15,IF(AAQ$19&gt;='様式３（療養者名簿）（⑤の場合）'!$BJ40,IF(AAQ$19&lt;='様式３（療養者名簿）（⑤の場合）'!$BK40,1,0),0),0)</f>
        <v>0</v>
      </c>
      <c r="AAR35" s="372">
        <f>IF(AAR$19-'様式３（療養者名簿）（⑤の場合）'!$BJ40+1&lt;=15,IF(AAR$19&gt;='様式３（療養者名簿）（⑤の場合）'!$BJ40,IF(AAR$19&lt;='様式３（療養者名簿）（⑤の場合）'!$BK40,1,0),0),0)</f>
        <v>0</v>
      </c>
      <c r="AAS35" s="372">
        <f>IF(AAS$19-'様式３（療養者名簿）（⑤の場合）'!$BJ40+1&lt;=15,IF(AAS$19&gt;='様式３（療養者名簿）（⑤の場合）'!$BJ40,IF(AAS$19&lt;='様式３（療養者名簿）（⑤の場合）'!$BK40,1,0),0),0)</f>
        <v>0</v>
      </c>
      <c r="AAT35" s="372">
        <f>IF(AAT$19-'様式３（療養者名簿）（⑤の場合）'!$BJ40+1&lt;=15,IF(AAT$19&gt;='様式３（療養者名簿）（⑤の場合）'!$BJ40,IF(AAT$19&lt;='様式３（療養者名簿）（⑤の場合）'!$BK40,1,0),0),0)</f>
        <v>0</v>
      </c>
      <c r="AAU35" s="372">
        <f>IF(AAU$19-'様式３（療養者名簿）（⑤の場合）'!$BJ40+1&lt;=15,IF(AAU$19&gt;='様式３（療養者名簿）（⑤の場合）'!$BJ40,IF(AAU$19&lt;='様式３（療養者名簿）（⑤の場合）'!$BK40,1,0),0),0)</f>
        <v>0</v>
      </c>
      <c r="AAV35" s="372">
        <f>IF(AAV$19-'様式３（療養者名簿）（⑤の場合）'!$BJ40+1&lt;=15,IF(AAV$19&gt;='様式３（療養者名簿）（⑤の場合）'!$BJ40,IF(AAV$19&lt;='様式３（療養者名簿）（⑤の場合）'!$BK40,1,0),0),0)</f>
        <v>0</v>
      </c>
      <c r="AAW35" s="372">
        <f>IF(AAW$19-'様式３（療養者名簿）（⑤の場合）'!$BJ40+1&lt;=15,IF(AAW$19&gt;='様式３（療養者名簿）（⑤の場合）'!$BJ40,IF(AAW$19&lt;='様式３（療養者名簿）（⑤の場合）'!$BK40,1,0),0),0)</f>
        <v>0</v>
      </c>
      <c r="AAX35" s="372">
        <f>IF(AAX$19-'様式３（療養者名簿）（⑤の場合）'!$BJ40+1&lt;=15,IF(AAX$19&gt;='様式３（療養者名簿）（⑤の場合）'!$BJ40,IF(AAX$19&lt;='様式３（療養者名簿）（⑤の場合）'!$BK40,1,0),0),0)</f>
        <v>0</v>
      </c>
      <c r="AAY35" s="372">
        <f>IF(AAY$19-'様式３（療養者名簿）（⑤の場合）'!$BJ40+1&lt;=15,IF(AAY$19&gt;='様式３（療養者名簿）（⑤の場合）'!$BJ40,IF(AAY$19&lt;='様式３（療養者名簿）（⑤の場合）'!$BK40,1,0),0),0)</f>
        <v>0</v>
      </c>
      <c r="AAZ35" s="372">
        <f>IF(AAZ$19-'様式３（療養者名簿）（⑤の場合）'!$BJ40+1&lt;=15,IF(AAZ$19&gt;='様式３（療養者名簿）（⑤の場合）'!$BJ40,IF(AAZ$19&lt;='様式３（療養者名簿）（⑤の場合）'!$BK40,1,0),0),0)</f>
        <v>0</v>
      </c>
      <c r="ABA35" s="372">
        <f>IF(ABA$19-'様式３（療養者名簿）（⑤の場合）'!$BJ40+1&lt;=15,IF(ABA$19&gt;='様式３（療養者名簿）（⑤の場合）'!$BJ40,IF(ABA$19&lt;='様式３（療養者名簿）（⑤の場合）'!$BK40,1,0),0),0)</f>
        <v>0</v>
      </c>
      <c r="ABB35" s="372">
        <f>IF(ABB$19-'様式３（療養者名簿）（⑤の場合）'!$BJ40+1&lt;=15,IF(ABB$19&gt;='様式３（療養者名簿）（⑤の場合）'!$BJ40,IF(ABB$19&lt;='様式３（療養者名簿）（⑤の場合）'!$BK40,1,0),0),0)</f>
        <v>0</v>
      </c>
      <c r="ABC35" s="372">
        <f>IF(ABC$19-'様式３（療養者名簿）（⑤の場合）'!$BJ40+1&lt;=15,IF(ABC$19&gt;='様式３（療養者名簿）（⑤の場合）'!$BJ40,IF(ABC$19&lt;='様式３（療養者名簿）（⑤の場合）'!$BK40,1,0),0),0)</f>
        <v>0</v>
      </c>
      <c r="ABD35" s="372">
        <f>IF(ABD$19-'様式３（療養者名簿）（⑤の場合）'!$BJ40+1&lt;=15,IF(ABD$19&gt;='様式３（療養者名簿）（⑤の場合）'!$BJ40,IF(ABD$19&lt;='様式３（療養者名簿）（⑤の場合）'!$BK40,1,0),0),0)</f>
        <v>0</v>
      </c>
    </row>
    <row r="36" spans="1:732" ht="42" customHeight="1">
      <c r="A36" s="250">
        <f>'様式３（療養者名簿）（⑤の場合）'!C41</f>
        <v>0</v>
      </c>
      <c r="B36" s="365">
        <f>IF(B$19-'様式３（療養者名簿）（⑤の場合）'!$BJ41+1&lt;=15,IF(B$19&gt;='様式３（療養者名簿）（⑤の場合）'!$BJ41,IF(B$19&lt;='様式３（療養者名簿）（⑤の場合）'!$BK41,1,0),0),0)</f>
        <v>0</v>
      </c>
      <c r="C36" s="365">
        <f>IF(C$19-'様式３（療養者名簿）（⑤の場合）'!$BJ41+1&lt;=15,IF(C$19&gt;='様式３（療養者名簿）（⑤の場合）'!$BJ41,IF(C$19&lt;='様式３（療養者名簿）（⑤の場合）'!$BK41,1,0),0),0)</f>
        <v>0</v>
      </c>
      <c r="D36" s="365">
        <f>IF(D$19-'様式３（療養者名簿）（⑤の場合）'!$BJ41+1&lt;=15,IF(D$19&gt;='様式３（療養者名簿）（⑤の場合）'!$BJ41,IF(D$19&lt;='様式３（療養者名簿）（⑤の場合）'!$BK41,1,0),0),0)</f>
        <v>0</v>
      </c>
      <c r="E36" s="365">
        <f>IF(E$19-'様式３（療養者名簿）（⑤の場合）'!$BJ41+1&lt;=15,IF(E$19&gt;='様式３（療養者名簿）（⑤の場合）'!$BJ41,IF(E$19&lt;='様式３（療養者名簿）（⑤の場合）'!$BK41,1,0),0),0)</f>
        <v>0</v>
      </c>
      <c r="F36" s="365">
        <f>IF(F$19-'様式３（療養者名簿）（⑤の場合）'!$BJ41+1&lt;=15,IF(F$19&gt;='様式３（療養者名簿）（⑤の場合）'!$BJ41,IF(F$19&lt;='様式３（療養者名簿）（⑤の場合）'!$BK41,1,0),0),0)</f>
        <v>0</v>
      </c>
      <c r="G36" s="365">
        <f>IF(G$19-'様式３（療養者名簿）（⑤の場合）'!$BJ41+1&lt;=15,IF(G$19&gt;='様式３（療養者名簿）（⑤の場合）'!$BJ41,IF(G$19&lt;='様式３（療養者名簿）（⑤の場合）'!$BK41,1,0),0),0)</f>
        <v>0</v>
      </c>
      <c r="H36" s="365">
        <f>IF(H$19-'様式３（療養者名簿）（⑤の場合）'!$BJ41+1&lt;=15,IF(H$19&gt;='様式３（療養者名簿）（⑤の場合）'!$BJ41,IF(H$19&lt;='様式３（療養者名簿）（⑤の場合）'!$BK41,1,0),0),0)</f>
        <v>0</v>
      </c>
      <c r="I36" s="365">
        <f>IF(I$19-'様式３（療養者名簿）（⑤の場合）'!$BJ41+1&lt;=15,IF(I$19&gt;='様式３（療養者名簿）（⑤の場合）'!$BJ41,IF(I$19&lt;='様式３（療養者名簿）（⑤の場合）'!$BK41,1,0),0),0)</f>
        <v>0</v>
      </c>
      <c r="J36" s="365">
        <f>IF(J$19-'様式３（療養者名簿）（⑤の場合）'!$BJ41+1&lt;=15,IF(J$19&gt;='様式３（療養者名簿）（⑤の場合）'!$BJ41,IF(J$19&lt;='様式３（療養者名簿）（⑤の場合）'!$BK41,1,0),0),0)</f>
        <v>0</v>
      </c>
      <c r="K36" s="365">
        <f>IF(K$19-'様式３（療養者名簿）（⑤の場合）'!$BJ41+1&lt;=15,IF(K$19&gt;='様式３（療養者名簿）（⑤の場合）'!$BJ41,IF(K$19&lt;='様式３（療養者名簿）（⑤の場合）'!$BK41,1,0),0),0)</f>
        <v>0</v>
      </c>
      <c r="L36" s="365">
        <f>IF(L$19-'様式３（療養者名簿）（⑤の場合）'!$BJ41+1&lt;=15,IF(L$19&gt;='様式３（療養者名簿）（⑤の場合）'!$BJ41,IF(L$19&lt;='様式３（療養者名簿）（⑤の場合）'!$BK41,1,0),0),0)</f>
        <v>0</v>
      </c>
      <c r="M36" s="365">
        <f>IF(M$19-'様式３（療養者名簿）（⑤の場合）'!$BJ41+1&lt;=15,IF(M$19&gt;='様式３（療養者名簿）（⑤の場合）'!$BJ41,IF(M$19&lt;='様式３（療養者名簿）（⑤の場合）'!$BK41,1,0),0),0)</f>
        <v>0</v>
      </c>
      <c r="N36" s="365">
        <f>IF(N$19-'様式３（療養者名簿）（⑤の場合）'!$BJ41+1&lt;=15,IF(N$19&gt;='様式３（療養者名簿）（⑤の場合）'!$BJ41,IF(N$19&lt;='様式３（療養者名簿）（⑤の場合）'!$BK41,1,0),0),0)</f>
        <v>0</v>
      </c>
      <c r="O36" s="365">
        <f>IF(O$19-'様式３（療養者名簿）（⑤の場合）'!$BJ41+1&lt;=15,IF(O$19&gt;='様式３（療養者名簿）（⑤の場合）'!$BJ41,IF(O$19&lt;='様式３（療養者名簿）（⑤の場合）'!$BK41,1,0),0),0)</f>
        <v>0</v>
      </c>
      <c r="P36" s="365">
        <f>IF(P$19-'様式３（療養者名簿）（⑤の場合）'!$BJ41+1&lt;=15,IF(P$19&gt;='様式３（療養者名簿）（⑤の場合）'!$BJ41,IF(P$19&lt;='様式３（療養者名簿）（⑤の場合）'!$BK41,1,0),0),0)</f>
        <v>0</v>
      </c>
      <c r="Q36" s="365">
        <f>IF(Q$19-'様式３（療養者名簿）（⑤の場合）'!$BJ41+1&lt;=15,IF(Q$19&gt;='様式３（療養者名簿）（⑤の場合）'!$BJ41,IF(Q$19&lt;='様式３（療養者名簿）（⑤の場合）'!$BK41,1,0),0),0)</f>
        <v>0</v>
      </c>
      <c r="R36" s="365">
        <f>IF(R$19-'様式３（療養者名簿）（⑤の場合）'!$BJ41+1&lt;=15,IF(R$19&gt;='様式３（療養者名簿）（⑤の場合）'!$BJ41,IF(R$19&lt;='様式３（療養者名簿）（⑤の場合）'!$BK41,1,0),0),0)</f>
        <v>0</v>
      </c>
      <c r="S36" s="365">
        <f>IF(S$19-'様式３（療養者名簿）（⑤の場合）'!$BJ41+1&lt;=15,IF(S$19&gt;='様式３（療養者名簿）（⑤の場合）'!$BJ41,IF(S$19&lt;='様式３（療養者名簿）（⑤の場合）'!$BK41,1,0),0),0)</f>
        <v>0</v>
      </c>
      <c r="T36" s="365">
        <f>IF(T$19-'様式３（療養者名簿）（⑤の場合）'!$BJ41+1&lt;=15,IF(T$19&gt;='様式３（療養者名簿）（⑤の場合）'!$BJ41,IF(T$19&lt;='様式３（療養者名簿）（⑤の場合）'!$BK41,1,0),0),0)</f>
        <v>0</v>
      </c>
      <c r="U36" s="365">
        <f>IF(U$19-'様式３（療養者名簿）（⑤の場合）'!$BJ41+1&lt;=15,IF(U$19&gt;='様式３（療養者名簿）（⑤の場合）'!$BJ41,IF(U$19&lt;='様式３（療養者名簿）（⑤の場合）'!$BK41,1,0),0),0)</f>
        <v>0</v>
      </c>
      <c r="V36" s="365">
        <f>IF(V$19-'様式３（療養者名簿）（⑤の場合）'!$BJ41+1&lt;=15,IF(V$19&gt;='様式３（療養者名簿）（⑤の場合）'!$BJ41,IF(V$19&lt;='様式３（療養者名簿）（⑤の場合）'!$BK41,1,0),0),0)</f>
        <v>0</v>
      </c>
      <c r="W36" s="365">
        <f>IF(W$19-'様式３（療養者名簿）（⑤の場合）'!$BJ41+1&lt;=15,IF(W$19&gt;='様式３（療養者名簿）（⑤の場合）'!$BJ41,IF(W$19&lt;='様式３（療養者名簿）（⑤の場合）'!$BK41,1,0),0),0)</f>
        <v>0</v>
      </c>
      <c r="X36" s="365">
        <f>IF(X$19-'様式３（療養者名簿）（⑤の場合）'!$BJ41+1&lt;=15,IF(X$19&gt;='様式３（療養者名簿）（⑤の場合）'!$BJ41,IF(X$19&lt;='様式３（療養者名簿）（⑤の場合）'!$BK41,1,0),0),0)</f>
        <v>0</v>
      </c>
      <c r="Y36" s="365">
        <f>IF(Y$19-'様式３（療養者名簿）（⑤の場合）'!$BJ41+1&lt;=15,IF(Y$19&gt;='様式３（療養者名簿）（⑤の場合）'!$BJ41,IF(Y$19&lt;='様式３（療養者名簿）（⑤の場合）'!$BK41,1,0),0),0)</f>
        <v>0</v>
      </c>
      <c r="Z36" s="365">
        <f>IF(Z$19-'様式３（療養者名簿）（⑤の場合）'!$BJ41+1&lt;=15,IF(Z$19&gt;='様式３（療養者名簿）（⑤の場合）'!$BJ41,IF(Z$19&lt;='様式３（療養者名簿）（⑤の場合）'!$BK41,1,0),0),0)</f>
        <v>0</v>
      </c>
      <c r="AA36" s="365">
        <f>IF(AA$19-'様式３（療養者名簿）（⑤の場合）'!$BJ41+1&lt;=15,IF(AA$19&gt;='様式３（療養者名簿）（⑤の場合）'!$BJ41,IF(AA$19&lt;='様式３（療養者名簿）（⑤の場合）'!$BK41,1,0),0),0)</f>
        <v>0</v>
      </c>
      <c r="AB36" s="365">
        <f>IF(AB$19-'様式３（療養者名簿）（⑤の場合）'!$BJ41+1&lt;=15,IF(AB$19&gt;='様式３（療養者名簿）（⑤の場合）'!$BJ41,IF(AB$19&lt;='様式３（療養者名簿）（⑤の場合）'!$BK41,1,0),0),0)</f>
        <v>0</v>
      </c>
      <c r="AC36" s="365">
        <f>IF(AC$19-'様式３（療養者名簿）（⑤の場合）'!$BJ41+1&lt;=15,IF(AC$19&gt;='様式３（療養者名簿）（⑤の場合）'!$BJ41,IF(AC$19&lt;='様式３（療養者名簿）（⑤の場合）'!$BK41,1,0),0),0)</f>
        <v>0</v>
      </c>
      <c r="AD36" s="365">
        <f>IF(AD$19-'様式３（療養者名簿）（⑤の場合）'!$BJ41+1&lt;=15,IF(AD$19&gt;='様式３（療養者名簿）（⑤の場合）'!$BJ41,IF(AD$19&lt;='様式３（療養者名簿）（⑤の場合）'!$BK41,1,0),0),0)</f>
        <v>0</v>
      </c>
      <c r="AE36" s="365">
        <f>IF(AE$19-'様式３（療養者名簿）（⑤の場合）'!$BJ41+1&lt;=15,IF(AE$19&gt;='様式３（療養者名簿）（⑤の場合）'!$BJ41,IF(AE$19&lt;='様式３（療養者名簿）（⑤の場合）'!$BK41,1,0),0),0)</f>
        <v>0</v>
      </c>
      <c r="AF36" s="365">
        <f>IF(AF$19-'様式３（療養者名簿）（⑤の場合）'!$BJ41+1&lt;=15,IF(AF$19&gt;='様式３（療養者名簿）（⑤の場合）'!$BJ41,IF(AF$19&lt;='様式３（療養者名簿）（⑤の場合）'!$BK41,1,0),0),0)</f>
        <v>0</v>
      </c>
      <c r="AG36" s="365">
        <f>IF(AG$19-'様式３（療養者名簿）（⑤の場合）'!$BJ41+1&lt;=15,IF(AG$19&gt;='様式３（療養者名簿）（⑤の場合）'!$BJ41,IF(AG$19&lt;='様式３（療養者名簿）（⑤の場合）'!$BK41,1,0),0),0)</f>
        <v>0</v>
      </c>
      <c r="AH36" s="365">
        <f>IF(AH$19-'様式３（療養者名簿）（⑤の場合）'!$BJ41+1&lt;=15,IF(AH$19&gt;='様式３（療養者名簿）（⑤の場合）'!$BJ41,IF(AH$19&lt;='様式３（療養者名簿）（⑤の場合）'!$BK41,1,0),0),0)</f>
        <v>0</v>
      </c>
      <c r="AI36" s="365">
        <f>IF(AI$19-'様式３（療養者名簿）（⑤の場合）'!$BJ41+1&lt;=15,IF(AI$19&gt;='様式３（療養者名簿）（⑤の場合）'!$BJ41,IF(AI$19&lt;='様式３（療養者名簿）（⑤の場合）'!$BK41,1,0),0),0)</f>
        <v>0</v>
      </c>
      <c r="AJ36" s="365">
        <f>IF(AJ$19-'様式３（療養者名簿）（⑤の場合）'!$BJ41+1&lt;=15,IF(AJ$19&gt;='様式３（療養者名簿）（⑤の場合）'!$BJ41,IF(AJ$19&lt;='様式３（療養者名簿）（⑤の場合）'!$BK41,1,0),0),0)</f>
        <v>0</v>
      </c>
      <c r="AK36" s="365">
        <f>IF(AK$19-'様式３（療養者名簿）（⑤の場合）'!$BJ41+1&lt;=15,IF(AK$19&gt;='様式３（療養者名簿）（⑤の場合）'!$BJ41,IF(AK$19&lt;='様式３（療養者名簿）（⑤の場合）'!$BK41,1,0),0),0)</f>
        <v>0</v>
      </c>
      <c r="AL36" s="365">
        <f>IF(AL$19-'様式３（療養者名簿）（⑤の場合）'!$BJ41+1&lt;=15,IF(AL$19&gt;='様式３（療養者名簿）（⑤の場合）'!$BJ41,IF(AL$19&lt;='様式３（療養者名簿）（⑤の場合）'!$BK41,1,0),0),0)</f>
        <v>0</v>
      </c>
      <c r="AM36" s="365">
        <f>IF(AM$19-'様式３（療養者名簿）（⑤の場合）'!$BJ41+1&lt;=15,IF(AM$19&gt;='様式３（療養者名簿）（⑤の場合）'!$BJ41,IF(AM$19&lt;='様式３（療養者名簿）（⑤の場合）'!$BK41,1,0),0),0)</f>
        <v>0</v>
      </c>
      <c r="AN36" s="365">
        <f>IF(AN$19-'様式３（療養者名簿）（⑤の場合）'!$BJ41+1&lt;=15,IF(AN$19&gt;='様式３（療養者名簿）（⑤の場合）'!$BJ41,IF(AN$19&lt;='様式３（療養者名簿）（⑤の場合）'!$BK41,1,0),0),0)</f>
        <v>0</v>
      </c>
      <c r="AO36" s="365">
        <f>IF(AO$19-'様式３（療養者名簿）（⑤の場合）'!$BJ41+1&lt;=15,IF(AO$19&gt;='様式３（療養者名簿）（⑤の場合）'!$BJ41,IF(AO$19&lt;='様式３（療養者名簿）（⑤の場合）'!$BK41,1,0),0),0)</f>
        <v>0</v>
      </c>
      <c r="AP36" s="365">
        <f>IF(AP$19-'様式３（療養者名簿）（⑤の場合）'!$BJ41+1&lt;=15,IF(AP$19&gt;='様式３（療養者名簿）（⑤の場合）'!$BJ41,IF(AP$19&lt;='様式３（療養者名簿）（⑤の場合）'!$BK41,1,0),0),0)</f>
        <v>0</v>
      </c>
      <c r="AQ36" s="365">
        <f>IF(AQ$19-'様式３（療養者名簿）（⑤の場合）'!$BJ41+1&lt;=15,IF(AQ$19&gt;='様式３（療養者名簿）（⑤の場合）'!$BJ41,IF(AQ$19&lt;='様式３（療養者名簿）（⑤の場合）'!$BK41,1,0),0),0)</f>
        <v>0</v>
      </c>
      <c r="AR36" s="365">
        <f>IF(AR$19-'様式３（療養者名簿）（⑤の場合）'!$BJ41+1&lt;=15,IF(AR$19&gt;='様式３（療養者名簿）（⑤の場合）'!$BJ41,IF(AR$19&lt;='様式３（療養者名簿）（⑤の場合）'!$BK41,1,0),0),0)</f>
        <v>0</v>
      </c>
      <c r="AS36" s="365">
        <f>IF(AS$19-'様式３（療養者名簿）（⑤の場合）'!$BJ41+1&lt;=15,IF(AS$19&gt;='様式３（療養者名簿）（⑤の場合）'!$BJ41,IF(AS$19&lt;='様式３（療養者名簿）（⑤の場合）'!$BK41,1,0),0),0)</f>
        <v>0</v>
      </c>
      <c r="AT36" s="365">
        <f>IF(AT$19-'様式３（療養者名簿）（⑤の場合）'!$BJ41+1&lt;=15,IF(AT$19&gt;='様式３（療養者名簿）（⑤の場合）'!$BJ41,IF(AT$19&lt;='様式３（療養者名簿）（⑤の場合）'!$BK41,1,0),0),0)</f>
        <v>0</v>
      </c>
      <c r="AU36" s="365">
        <f>IF(AU$19-'様式３（療養者名簿）（⑤の場合）'!$BJ41+1&lt;=15,IF(AU$19&gt;='様式３（療養者名簿）（⑤の場合）'!$BJ41,IF(AU$19&lt;='様式３（療養者名簿）（⑤の場合）'!$BK41,1,0),0),0)</f>
        <v>0</v>
      </c>
      <c r="AV36" s="365">
        <f>IF(AV$19-'様式３（療養者名簿）（⑤の場合）'!$BJ41+1&lt;=15,IF(AV$19&gt;='様式３（療養者名簿）（⑤の場合）'!$BJ41,IF(AV$19&lt;='様式３（療養者名簿）（⑤の場合）'!$BK41,1,0),0),0)</f>
        <v>0</v>
      </c>
      <c r="AW36" s="365">
        <f>IF(AW$19-'様式３（療養者名簿）（⑤の場合）'!$BJ41+1&lt;=15,IF(AW$19&gt;='様式３（療養者名簿）（⑤の場合）'!$BJ41,IF(AW$19&lt;='様式３（療養者名簿）（⑤の場合）'!$BK41,1,0),0),0)</f>
        <v>0</v>
      </c>
      <c r="AX36" s="365">
        <f>IF(AX$19-'様式３（療養者名簿）（⑤の場合）'!$BJ41+1&lt;=15,IF(AX$19&gt;='様式３（療養者名簿）（⑤の場合）'!$BJ41,IF(AX$19&lt;='様式３（療養者名簿）（⑤の場合）'!$BK41,1,0),0),0)</f>
        <v>0</v>
      </c>
      <c r="AY36" s="365">
        <f>IF(AY$19-'様式３（療養者名簿）（⑤の場合）'!$BJ41+1&lt;=15,IF(AY$19&gt;='様式３（療養者名簿）（⑤の場合）'!$BJ41,IF(AY$19&lt;='様式３（療養者名簿）（⑤の場合）'!$BK41,1,0),0),0)</f>
        <v>0</v>
      </c>
      <c r="AZ36" s="365">
        <f>IF(AZ$19-'様式３（療養者名簿）（⑤の場合）'!$BJ41+1&lt;=15,IF(AZ$19&gt;='様式３（療養者名簿）（⑤の場合）'!$BJ41,IF(AZ$19&lt;='様式３（療養者名簿）（⑤の場合）'!$BK41,1,0),0),0)</f>
        <v>0</v>
      </c>
      <c r="BA36" s="365">
        <f>IF(BA$19-'様式３（療養者名簿）（⑤の場合）'!$BJ41+1&lt;=15,IF(BA$19&gt;='様式３（療養者名簿）（⑤の場合）'!$BJ41,IF(BA$19&lt;='様式３（療養者名簿）（⑤の場合）'!$BK41,1,0),0),0)</f>
        <v>0</v>
      </c>
      <c r="BB36" s="365">
        <f>IF(BB$19-'様式３（療養者名簿）（⑤の場合）'!$BJ41+1&lt;=15,IF(BB$19&gt;='様式３（療養者名簿）（⑤の場合）'!$BJ41,IF(BB$19&lt;='様式３（療養者名簿）（⑤の場合）'!$BK41,1,0),0),0)</f>
        <v>0</v>
      </c>
      <c r="BC36" s="365">
        <f>IF(BC$19-'様式３（療養者名簿）（⑤の場合）'!$BJ41+1&lt;=15,IF(BC$19&gt;='様式３（療養者名簿）（⑤の場合）'!$BJ41,IF(BC$19&lt;='様式３（療養者名簿）（⑤の場合）'!$BK41,1,0),0),0)</f>
        <v>0</v>
      </c>
      <c r="BD36" s="365">
        <f>IF(BD$19-'様式３（療養者名簿）（⑤の場合）'!$BJ41+1&lt;=15,IF(BD$19&gt;='様式３（療養者名簿）（⑤の場合）'!$BJ41,IF(BD$19&lt;='様式３（療養者名簿）（⑤の場合）'!$BK41,1,0),0),0)</f>
        <v>0</v>
      </c>
      <c r="BE36" s="365">
        <f>IF(BE$19-'様式３（療養者名簿）（⑤の場合）'!$BJ41+1&lt;=15,IF(BE$19&gt;='様式３（療養者名簿）（⑤の場合）'!$BJ41,IF(BE$19&lt;='様式３（療養者名簿）（⑤の場合）'!$BK41,1,0),0),0)</f>
        <v>0</v>
      </c>
      <c r="BF36" s="365">
        <f>IF(BF$19-'様式３（療養者名簿）（⑤の場合）'!$BJ41+1&lt;=15,IF(BF$19&gt;='様式３（療養者名簿）（⑤の場合）'!$BJ41,IF(BF$19&lt;='様式３（療養者名簿）（⑤の場合）'!$BK41,1,0),0),0)</f>
        <v>0</v>
      </c>
      <c r="BG36" s="365">
        <f>IF(BG$19-'様式３（療養者名簿）（⑤の場合）'!$BJ41+1&lt;=15,IF(BG$19&gt;='様式３（療養者名簿）（⑤の場合）'!$BJ41,IF(BG$19&lt;='様式３（療養者名簿）（⑤の場合）'!$BK41,1,0),0),0)</f>
        <v>0</v>
      </c>
      <c r="BH36" s="365">
        <f>IF(BH$19-'様式３（療養者名簿）（⑤の場合）'!$BJ41+1&lt;=15,IF(BH$19&gt;='様式３（療養者名簿）（⑤の場合）'!$BJ41,IF(BH$19&lt;='様式３（療養者名簿）（⑤の場合）'!$BK41,1,0),0),0)</f>
        <v>0</v>
      </c>
      <c r="BI36" s="365">
        <f>IF(BI$19-'様式３（療養者名簿）（⑤の場合）'!$BJ41+1&lt;=15,IF(BI$19&gt;='様式３（療養者名簿）（⑤の場合）'!$BJ41,IF(BI$19&lt;='様式３（療養者名簿）（⑤の場合）'!$BK41,1,0),0),0)</f>
        <v>0</v>
      </c>
      <c r="BJ36" s="365">
        <f>IF(BJ$19-'様式３（療養者名簿）（⑤の場合）'!$BJ41+1&lt;=15,IF(BJ$19&gt;='様式３（療養者名簿）（⑤の場合）'!$BJ41,IF(BJ$19&lt;='様式３（療養者名簿）（⑤の場合）'!$BK41,1,0),0),0)</f>
        <v>0</v>
      </c>
      <c r="BK36" s="365">
        <f>IF(BK$19-'様式３（療養者名簿）（⑤の場合）'!$BJ41+1&lt;=15,IF(BK$19&gt;='様式３（療養者名簿）（⑤の場合）'!$BJ41,IF(BK$19&lt;='様式３（療養者名簿）（⑤の場合）'!$BK41,1,0),0),0)</f>
        <v>0</v>
      </c>
      <c r="BL36" s="365">
        <f>IF(BL$19-'様式３（療養者名簿）（⑤の場合）'!$BJ41+1&lt;=15,IF(BL$19&gt;='様式３（療養者名簿）（⑤の場合）'!$BJ41,IF(BL$19&lt;='様式３（療養者名簿）（⑤の場合）'!$BK41,1,0),0),0)</f>
        <v>0</v>
      </c>
      <c r="BM36" s="365">
        <f>IF(BM$19-'様式３（療養者名簿）（⑤の場合）'!$BJ41+1&lt;=15,IF(BM$19&gt;='様式３（療養者名簿）（⑤の場合）'!$BJ41,IF(BM$19&lt;='様式３（療養者名簿）（⑤の場合）'!$BK41,1,0),0),0)</f>
        <v>0</v>
      </c>
      <c r="BN36" s="365">
        <f>IF(BN$19-'様式３（療養者名簿）（⑤の場合）'!$BJ41+1&lt;=15,IF(BN$19&gt;='様式３（療養者名簿）（⑤の場合）'!$BJ41,IF(BN$19&lt;='様式３（療養者名簿）（⑤の場合）'!$BK41,1,0),0),0)</f>
        <v>0</v>
      </c>
      <c r="BO36" s="365">
        <f>IF(BO$19-'様式３（療養者名簿）（⑤の場合）'!$BJ41+1&lt;=15,IF(BO$19&gt;='様式３（療養者名簿）（⑤の場合）'!$BJ41,IF(BO$19&lt;='様式３（療養者名簿）（⑤の場合）'!$BK41,1,0),0),0)</f>
        <v>0</v>
      </c>
      <c r="BP36" s="365">
        <f>IF(BP$19-'様式３（療養者名簿）（⑤の場合）'!$BJ41+1&lt;=15,IF(BP$19&gt;='様式３（療養者名簿）（⑤の場合）'!$BJ41,IF(BP$19&lt;='様式３（療養者名簿）（⑤の場合）'!$BK41,1,0),0),0)</f>
        <v>0</v>
      </c>
      <c r="BQ36" s="365">
        <f>IF(BQ$19-'様式３（療養者名簿）（⑤の場合）'!$BJ41+1&lt;=15,IF(BQ$19&gt;='様式３（療養者名簿）（⑤の場合）'!$BJ41,IF(BQ$19&lt;='様式３（療養者名簿）（⑤の場合）'!$BK41,1,0),0),0)</f>
        <v>0</v>
      </c>
      <c r="BR36" s="365">
        <f>IF(BR$19-'様式３（療養者名簿）（⑤の場合）'!$BJ41+1&lt;=15,IF(BR$19&gt;='様式３（療養者名簿）（⑤の場合）'!$BJ41,IF(BR$19&lt;='様式３（療養者名簿）（⑤の場合）'!$BK41,1,0),0),0)</f>
        <v>0</v>
      </c>
      <c r="BS36" s="365">
        <f>IF(BS$19-'様式３（療養者名簿）（⑤の場合）'!$BJ41+1&lt;=15,IF(BS$19&gt;='様式３（療養者名簿）（⑤の場合）'!$BJ41,IF(BS$19&lt;='様式３（療養者名簿）（⑤の場合）'!$BK41,1,0),0),0)</f>
        <v>0</v>
      </c>
      <c r="BT36" s="365">
        <f>IF(BT$19-'様式３（療養者名簿）（⑤の場合）'!$BJ41+1&lt;=15,IF(BT$19&gt;='様式３（療養者名簿）（⑤の場合）'!$BJ41,IF(BT$19&lt;='様式３（療養者名簿）（⑤の場合）'!$BK41,1,0),0),0)</f>
        <v>0</v>
      </c>
      <c r="BU36" s="365">
        <f>IF(BU$19-'様式３（療養者名簿）（⑤の場合）'!$BJ41+1&lt;=15,IF(BU$19&gt;='様式３（療養者名簿）（⑤の場合）'!$BJ41,IF(BU$19&lt;='様式３（療養者名簿）（⑤の場合）'!$BK41,1,0),0),0)</f>
        <v>0</v>
      </c>
      <c r="BV36" s="365">
        <f>IF(BV$19-'様式３（療養者名簿）（⑤の場合）'!$BJ41+1&lt;=15,IF(BV$19&gt;='様式３（療養者名簿）（⑤の場合）'!$BJ41,IF(BV$19&lt;='様式３（療養者名簿）（⑤の場合）'!$BK41,1,0),0),0)</f>
        <v>0</v>
      </c>
      <c r="BW36" s="365">
        <f>IF(BW$19-'様式３（療養者名簿）（⑤の場合）'!$BJ41+1&lt;=15,IF(BW$19&gt;='様式３（療養者名簿）（⑤の場合）'!$BJ41,IF(BW$19&lt;='様式３（療養者名簿）（⑤の場合）'!$BK41,1,0),0),0)</f>
        <v>0</v>
      </c>
      <c r="BX36" s="365">
        <f>IF(BX$19-'様式３（療養者名簿）（⑤の場合）'!$BJ41+1&lt;=15,IF(BX$19&gt;='様式３（療養者名簿）（⑤の場合）'!$BJ41,IF(BX$19&lt;='様式３（療養者名簿）（⑤の場合）'!$BK41,1,0),0),0)</f>
        <v>0</v>
      </c>
      <c r="BY36" s="365">
        <f>IF(BY$19-'様式３（療養者名簿）（⑤の場合）'!$BJ41+1&lt;=15,IF(BY$19&gt;='様式３（療養者名簿）（⑤の場合）'!$BJ41,IF(BY$19&lt;='様式３（療養者名簿）（⑤の場合）'!$BK41,1,0),0),0)</f>
        <v>0</v>
      </c>
      <c r="BZ36" s="365">
        <f>IF(BZ$19-'様式３（療養者名簿）（⑤の場合）'!$BJ41+1&lt;=15,IF(BZ$19&gt;='様式３（療養者名簿）（⑤の場合）'!$BJ41,IF(BZ$19&lt;='様式３（療養者名簿）（⑤の場合）'!$BK41,1,0),0),0)</f>
        <v>0</v>
      </c>
      <c r="CA36" s="365">
        <f>IF(CA$19-'様式３（療養者名簿）（⑤の場合）'!$BJ41+1&lt;=15,IF(CA$19&gt;='様式３（療養者名簿）（⑤の場合）'!$BJ41,IF(CA$19&lt;='様式３（療養者名簿）（⑤の場合）'!$BK41,1,0),0),0)</f>
        <v>0</v>
      </c>
      <c r="CB36" s="365">
        <f>IF(CB$19-'様式３（療養者名簿）（⑤の場合）'!$BJ41+1&lt;=15,IF(CB$19&gt;='様式３（療養者名簿）（⑤の場合）'!$BJ41,IF(CB$19&lt;='様式３（療養者名簿）（⑤の場合）'!$BK41,1,0),0),0)</f>
        <v>0</v>
      </c>
      <c r="CC36" s="365">
        <f>IF(CC$19-'様式３（療養者名簿）（⑤の場合）'!$BJ41+1&lt;=15,IF(CC$19&gt;='様式３（療養者名簿）（⑤の場合）'!$BJ41,IF(CC$19&lt;='様式３（療養者名簿）（⑤の場合）'!$BK41,1,0),0),0)</f>
        <v>0</v>
      </c>
      <c r="CD36" s="365">
        <f>IF(CD$19-'様式３（療養者名簿）（⑤の場合）'!$BJ41+1&lt;=15,IF(CD$19&gt;='様式３（療養者名簿）（⑤の場合）'!$BJ41,IF(CD$19&lt;='様式３（療養者名簿）（⑤の場合）'!$BK41,1,0),0),0)</f>
        <v>0</v>
      </c>
      <c r="CE36" s="365">
        <f>IF(CE$19-'様式３（療養者名簿）（⑤の場合）'!$BJ41+1&lt;=15,IF(CE$19&gt;='様式３（療養者名簿）（⑤の場合）'!$BJ41,IF(CE$19&lt;='様式３（療養者名簿）（⑤の場合）'!$BK41,1,0),0),0)</f>
        <v>0</v>
      </c>
      <c r="CF36" s="365">
        <f>IF(CF$19-'様式３（療養者名簿）（⑤の場合）'!$BJ41+1&lt;=15,IF(CF$19&gt;='様式３（療養者名簿）（⑤の場合）'!$BJ41,IF(CF$19&lt;='様式３（療養者名簿）（⑤の場合）'!$BK41,1,0),0),0)</f>
        <v>0</v>
      </c>
      <c r="CG36" s="365">
        <f>IF(CG$19-'様式３（療養者名簿）（⑤の場合）'!$BJ41+1&lt;=15,IF(CG$19&gt;='様式３（療養者名簿）（⑤の場合）'!$BJ41,IF(CG$19&lt;='様式３（療養者名簿）（⑤の場合）'!$BK41,1,0),0),0)</f>
        <v>0</v>
      </c>
      <c r="CH36" s="365">
        <f>IF(CH$19-'様式３（療養者名簿）（⑤の場合）'!$BJ41+1&lt;=15,IF(CH$19&gt;='様式３（療養者名簿）（⑤の場合）'!$BJ41,IF(CH$19&lt;='様式３（療養者名簿）（⑤の場合）'!$BK41,1,0),0),0)</f>
        <v>0</v>
      </c>
      <c r="CI36" s="365">
        <f>IF(CI$19-'様式３（療養者名簿）（⑤の場合）'!$BJ41+1&lt;=15,IF(CI$19&gt;='様式３（療養者名簿）（⑤の場合）'!$BJ41,IF(CI$19&lt;='様式３（療養者名簿）（⑤の場合）'!$BK41,1,0),0),0)</f>
        <v>0</v>
      </c>
      <c r="CJ36" s="365">
        <f>IF(CJ$19-'様式３（療養者名簿）（⑤の場合）'!$BJ41+1&lt;=15,IF(CJ$19&gt;='様式３（療養者名簿）（⑤の場合）'!$BJ41,IF(CJ$19&lt;='様式３（療養者名簿）（⑤の場合）'!$BK41,1,0),0),0)</f>
        <v>0</v>
      </c>
      <c r="CK36" s="365">
        <f>IF(CK$19-'様式３（療養者名簿）（⑤の場合）'!$BJ41+1&lt;=15,IF(CK$19&gt;='様式３（療養者名簿）（⑤の場合）'!$BJ41,IF(CK$19&lt;='様式３（療養者名簿）（⑤の場合）'!$BK41,1,0),0),0)</f>
        <v>0</v>
      </c>
      <c r="CL36" s="365">
        <f>IF(CL$19-'様式３（療養者名簿）（⑤の場合）'!$BJ41+1&lt;=15,IF(CL$19&gt;='様式３（療養者名簿）（⑤の場合）'!$BJ41,IF(CL$19&lt;='様式３（療養者名簿）（⑤の場合）'!$BK41,1,0),0),0)</f>
        <v>0</v>
      </c>
      <c r="CM36" s="365">
        <f>IF(CM$19-'様式３（療養者名簿）（⑤の場合）'!$BJ41+1&lt;=15,IF(CM$19&gt;='様式３（療養者名簿）（⑤の場合）'!$BJ41,IF(CM$19&lt;='様式３（療養者名簿）（⑤の場合）'!$BK41,1,0),0),0)</f>
        <v>0</v>
      </c>
      <c r="CN36" s="365">
        <f>IF(CN$19-'様式３（療養者名簿）（⑤の場合）'!$BJ41+1&lt;=15,IF(CN$19&gt;='様式３（療養者名簿）（⑤の場合）'!$BJ41,IF(CN$19&lt;='様式３（療養者名簿）（⑤の場合）'!$BK41,1,0),0),0)</f>
        <v>0</v>
      </c>
      <c r="CO36" s="365">
        <f>IF(CO$19-'様式３（療養者名簿）（⑤の場合）'!$BJ41+1&lt;=15,IF(CO$19&gt;='様式３（療養者名簿）（⑤の場合）'!$BJ41,IF(CO$19&lt;='様式３（療養者名簿）（⑤の場合）'!$BK41,1,0),0),0)</f>
        <v>0</v>
      </c>
      <c r="CP36" s="365">
        <f>IF(CP$19-'様式３（療養者名簿）（⑤の場合）'!$BJ41+1&lt;=15,IF(CP$19&gt;='様式３（療養者名簿）（⑤の場合）'!$BJ41,IF(CP$19&lt;='様式３（療養者名簿）（⑤の場合）'!$BK41,1,0),0),0)</f>
        <v>0</v>
      </c>
      <c r="CQ36" s="365">
        <f>IF(CQ$19-'様式３（療養者名簿）（⑤の場合）'!$BJ41+1&lt;=15,IF(CQ$19&gt;='様式３（療養者名簿）（⑤の場合）'!$BJ41,IF(CQ$19&lt;='様式３（療養者名簿）（⑤の場合）'!$BK41,1,0),0),0)</f>
        <v>0</v>
      </c>
      <c r="CR36" s="365">
        <f>IF(CR$19-'様式３（療養者名簿）（⑤の場合）'!$BJ41+1&lt;=15,IF(CR$19&gt;='様式３（療養者名簿）（⑤の場合）'!$BJ41,IF(CR$19&lt;='様式３（療養者名簿）（⑤の場合）'!$BK41,1,0),0),0)</f>
        <v>0</v>
      </c>
      <c r="CS36" s="365">
        <f>IF(CS$19-'様式３（療養者名簿）（⑤の場合）'!$BJ41+1&lt;=15,IF(CS$19&gt;='様式３（療養者名簿）（⑤の場合）'!$BJ41,IF(CS$19&lt;='様式３（療養者名簿）（⑤の場合）'!$BK41,1,0),0),0)</f>
        <v>0</v>
      </c>
      <c r="CT36" s="365">
        <f>IF(CT$19-'様式３（療養者名簿）（⑤の場合）'!$BJ41+1&lt;=15,IF(CT$19&gt;='様式３（療養者名簿）（⑤の場合）'!$BJ41,IF(CT$19&lt;='様式３（療養者名簿）（⑤の場合）'!$BK41,1,0),0),0)</f>
        <v>0</v>
      </c>
      <c r="CU36" s="365">
        <f>IF(CU$19-'様式３（療養者名簿）（⑤の場合）'!$BJ41+1&lt;=15,IF(CU$19&gt;='様式３（療養者名簿）（⑤の場合）'!$BJ41,IF(CU$19&lt;='様式３（療養者名簿）（⑤の場合）'!$BK41,1,0),0),0)</f>
        <v>0</v>
      </c>
      <c r="CV36" s="365">
        <f>IF(CV$19-'様式３（療養者名簿）（⑤の場合）'!$BJ41+1&lt;=15,IF(CV$19&gt;='様式３（療養者名簿）（⑤の場合）'!$BJ41,IF(CV$19&lt;='様式３（療養者名簿）（⑤の場合）'!$BK41,1,0),0),0)</f>
        <v>0</v>
      </c>
      <c r="CW36" s="365">
        <f>IF(CW$19-'様式３（療養者名簿）（⑤の場合）'!$BJ41+1&lt;=15,IF(CW$19&gt;='様式３（療養者名簿）（⑤の場合）'!$BJ41,IF(CW$19&lt;='様式３（療養者名簿）（⑤の場合）'!$BK41,1,0),0),0)</f>
        <v>0</v>
      </c>
      <c r="CX36" s="365">
        <f>IF(CX$19-'様式３（療養者名簿）（⑤の場合）'!$BJ41+1&lt;=15,IF(CX$19&gt;='様式３（療養者名簿）（⑤の場合）'!$BJ41,IF(CX$19&lt;='様式３（療養者名簿）（⑤の場合）'!$BK41,1,0),0),0)</f>
        <v>0</v>
      </c>
      <c r="CY36" s="365">
        <f>IF(CY$19-'様式３（療養者名簿）（⑤の場合）'!$BJ41+1&lt;=15,IF(CY$19&gt;='様式３（療養者名簿）（⑤の場合）'!$BJ41,IF(CY$19&lt;='様式３（療養者名簿）（⑤の場合）'!$BK41,1,0),0),0)</f>
        <v>0</v>
      </c>
      <c r="CZ36" s="365">
        <f>IF(CZ$19-'様式３（療養者名簿）（⑤の場合）'!$BJ41+1&lt;=15,IF(CZ$19&gt;='様式３（療養者名簿）（⑤の場合）'!$BJ41,IF(CZ$19&lt;='様式３（療養者名簿）（⑤の場合）'!$BK41,1,0),0),0)</f>
        <v>0</v>
      </c>
      <c r="DA36" s="365">
        <f>IF(DA$19-'様式３（療養者名簿）（⑤の場合）'!$BJ41+1&lt;=15,IF(DA$19&gt;='様式３（療養者名簿）（⑤の場合）'!$BJ41,IF(DA$19&lt;='様式３（療養者名簿）（⑤の場合）'!$BK41,1,0),0),0)</f>
        <v>0</v>
      </c>
      <c r="DB36" s="365">
        <f>IF(DB$19-'様式３（療養者名簿）（⑤の場合）'!$BJ41+1&lt;=15,IF(DB$19&gt;='様式３（療養者名簿）（⑤の場合）'!$BJ41,IF(DB$19&lt;='様式３（療養者名簿）（⑤の場合）'!$BK41,1,0),0),0)</f>
        <v>0</v>
      </c>
      <c r="DC36" s="365">
        <f>IF(DC$19-'様式３（療養者名簿）（⑤の場合）'!$BJ41+1&lt;=15,IF(DC$19&gt;='様式３（療養者名簿）（⑤の場合）'!$BJ41,IF(DC$19&lt;='様式３（療養者名簿）（⑤の場合）'!$BK41,1,0),0),0)</f>
        <v>0</v>
      </c>
      <c r="DD36" s="365">
        <f>IF(DD$19-'様式３（療養者名簿）（⑤の場合）'!$BJ41+1&lt;=15,IF(DD$19&gt;='様式３（療養者名簿）（⑤の場合）'!$BJ41,IF(DD$19&lt;='様式３（療養者名簿）（⑤の場合）'!$BK41,1,0),0),0)</f>
        <v>0</v>
      </c>
      <c r="DE36" s="365">
        <f>IF(DE$19-'様式３（療養者名簿）（⑤の場合）'!$BJ41+1&lt;=15,IF(DE$19&gt;='様式３（療養者名簿）（⑤の場合）'!$BJ41,IF(DE$19&lt;='様式３（療養者名簿）（⑤の場合）'!$BK41,1,0),0),0)</f>
        <v>0</v>
      </c>
      <c r="DF36" s="365">
        <f>IF(DF$19-'様式３（療養者名簿）（⑤の場合）'!$BJ41+1&lt;=15,IF(DF$19&gt;='様式３（療養者名簿）（⑤の場合）'!$BJ41,IF(DF$19&lt;='様式３（療養者名簿）（⑤の場合）'!$BK41,1,0),0),0)</f>
        <v>0</v>
      </c>
      <c r="DG36" s="365">
        <f>IF(DG$19-'様式３（療養者名簿）（⑤の場合）'!$BJ41+1&lt;=15,IF(DG$19&gt;='様式３（療養者名簿）（⑤の場合）'!$BJ41,IF(DG$19&lt;='様式３（療養者名簿）（⑤の場合）'!$BK41,1,0),0),0)</f>
        <v>0</v>
      </c>
      <c r="DH36" s="365">
        <f>IF(DH$19-'様式３（療養者名簿）（⑤の場合）'!$BJ41+1&lt;=15,IF(DH$19&gt;='様式３（療養者名簿）（⑤の場合）'!$BJ41,IF(DH$19&lt;='様式３（療養者名簿）（⑤の場合）'!$BK41,1,0),0),0)</f>
        <v>0</v>
      </c>
      <c r="DI36" s="365">
        <f>IF(DI$19-'様式３（療養者名簿）（⑤の場合）'!$BJ41+1&lt;=15,IF(DI$19&gt;='様式３（療養者名簿）（⑤の場合）'!$BJ41,IF(DI$19&lt;='様式３（療養者名簿）（⑤の場合）'!$BK41,1,0),0),0)</f>
        <v>0</v>
      </c>
      <c r="DJ36" s="365">
        <f>IF(DJ$19-'様式３（療養者名簿）（⑤の場合）'!$BJ41+1&lt;=15,IF(DJ$19&gt;='様式３（療養者名簿）（⑤の場合）'!$BJ41,IF(DJ$19&lt;='様式３（療養者名簿）（⑤の場合）'!$BK41,1,0),0),0)</f>
        <v>0</v>
      </c>
      <c r="DK36" s="365">
        <f>IF(DK$19-'様式３（療養者名簿）（⑤の場合）'!$BJ41+1&lt;=15,IF(DK$19&gt;='様式３（療養者名簿）（⑤の場合）'!$BJ41,IF(DK$19&lt;='様式３（療養者名簿）（⑤の場合）'!$BK41,1,0),0),0)</f>
        <v>0</v>
      </c>
      <c r="DL36" s="365">
        <f>IF(DL$19-'様式３（療養者名簿）（⑤の場合）'!$BJ41+1&lt;=15,IF(DL$19&gt;='様式３（療養者名簿）（⑤の場合）'!$BJ41,IF(DL$19&lt;='様式３（療養者名簿）（⑤の場合）'!$BK41,1,0),0),0)</f>
        <v>0</v>
      </c>
      <c r="DM36" s="365">
        <f>IF(DM$19-'様式３（療養者名簿）（⑤の場合）'!$BJ41+1&lt;=15,IF(DM$19&gt;='様式３（療養者名簿）（⑤の場合）'!$BJ41,IF(DM$19&lt;='様式３（療養者名簿）（⑤の場合）'!$BK41,1,0),0),0)</f>
        <v>0</v>
      </c>
      <c r="DN36" s="365">
        <f>IF(DN$19-'様式３（療養者名簿）（⑤の場合）'!$BJ41+1&lt;=15,IF(DN$19&gt;='様式３（療養者名簿）（⑤の場合）'!$BJ41,IF(DN$19&lt;='様式３（療養者名簿）（⑤の場合）'!$BK41,1,0),0),0)</f>
        <v>0</v>
      </c>
      <c r="DO36" s="365">
        <f>IF(DO$19-'様式３（療養者名簿）（⑤の場合）'!$BJ41+1&lt;=15,IF(DO$19&gt;='様式３（療養者名簿）（⑤の場合）'!$BJ41,IF(DO$19&lt;='様式３（療養者名簿）（⑤の場合）'!$BK41,1,0),0),0)</f>
        <v>0</v>
      </c>
      <c r="DP36" s="365">
        <f>IF(DP$19-'様式３（療養者名簿）（⑤の場合）'!$BJ41+1&lt;=15,IF(DP$19&gt;='様式３（療養者名簿）（⑤の場合）'!$BJ41,IF(DP$19&lt;='様式３（療養者名簿）（⑤の場合）'!$BK41,1,0),0),0)</f>
        <v>0</v>
      </c>
      <c r="DQ36" s="365">
        <f>IF(DQ$19-'様式３（療養者名簿）（⑤の場合）'!$BJ41+1&lt;=15,IF(DQ$19&gt;='様式３（療養者名簿）（⑤の場合）'!$BJ41,IF(DQ$19&lt;='様式３（療養者名簿）（⑤の場合）'!$BK41,1,0),0),0)</f>
        <v>0</v>
      </c>
      <c r="DR36" s="365">
        <f>IF(DR$19-'様式３（療養者名簿）（⑤の場合）'!$BJ41+1&lt;=15,IF(DR$19&gt;='様式３（療養者名簿）（⑤の場合）'!$BJ41,IF(DR$19&lt;='様式３（療養者名簿）（⑤の場合）'!$BK41,1,0),0),0)</f>
        <v>0</v>
      </c>
      <c r="DS36" s="365">
        <f>IF(DS$19-'様式３（療養者名簿）（⑤の場合）'!$BJ41+1&lt;=15,IF(DS$19&gt;='様式３（療養者名簿）（⑤の場合）'!$BJ41,IF(DS$19&lt;='様式３（療養者名簿）（⑤の場合）'!$BK41,1,0),0),0)</f>
        <v>0</v>
      </c>
      <c r="DT36" s="365">
        <f>IF(DT$19-'様式３（療養者名簿）（⑤の場合）'!$BJ41+1&lt;=15,IF(DT$19&gt;='様式３（療養者名簿）（⑤の場合）'!$BJ41,IF(DT$19&lt;='様式３（療養者名簿）（⑤の場合）'!$BK41,1,0),0),0)</f>
        <v>0</v>
      </c>
      <c r="DU36" s="365">
        <f>IF(DU$19-'様式３（療養者名簿）（⑤の場合）'!$BJ41+1&lt;=15,IF(DU$19&gt;='様式３（療養者名簿）（⑤の場合）'!$BJ41,IF(DU$19&lt;='様式３（療養者名簿）（⑤の場合）'!$BK41,1,0),0),0)</f>
        <v>0</v>
      </c>
      <c r="DV36" s="365">
        <f>IF(DV$19-'様式３（療養者名簿）（⑤の場合）'!$BJ41+1&lt;=15,IF(DV$19&gt;='様式３（療養者名簿）（⑤の場合）'!$BJ41,IF(DV$19&lt;='様式３（療養者名簿）（⑤の場合）'!$BK41,1,0),0),0)</f>
        <v>0</v>
      </c>
      <c r="DW36" s="365">
        <f>IF(DW$19-'様式３（療養者名簿）（⑤の場合）'!$BJ41+1&lt;=15,IF(DW$19&gt;='様式３（療養者名簿）（⑤の場合）'!$BJ41,IF(DW$19&lt;='様式３（療養者名簿）（⑤の場合）'!$BK41,1,0),0),0)</f>
        <v>0</v>
      </c>
      <c r="DX36" s="365">
        <f>IF(DX$19-'様式３（療養者名簿）（⑤の場合）'!$BJ41+1&lt;=15,IF(DX$19&gt;='様式３（療養者名簿）（⑤の場合）'!$BJ41,IF(DX$19&lt;='様式３（療養者名簿）（⑤の場合）'!$BK41,1,0),0),0)</f>
        <v>0</v>
      </c>
      <c r="DY36" s="365">
        <f>IF(DY$19-'様式３（療養者名簿）（⑤の場合）'!$BJ41+1&lt;=15,IF(DY$19&gt;='様式３（療養者名簿）（⑤の場合）'!$BJ41,IF(DY$19&lt;='様式３（療養者名簿）（⑤の場合）'!$BK41,1,0),0),0)</f>
        <v>0</v>
      </c>
      <c r="DZ36" s="365">
        <f>IF(DZ$19-'様式３（療養者名簿）（⑤の場合）'!$BJ41+1&lt;=15,IF(DZ$19&gt;='様式３（療養者名簿）（⑤の場合）'!$BJ41,IF(DZ$19&lt;='様式３（療養者名簿）（⑤の場合）'!$BK41,1,0),0),0)</f>
        <v>0</v>
      </c>
      <c r="EA36" s="365">
        <f>IF(EA$19-'様式３（療養者名簿）（⑤の場合）'!$BJ41+1&lt;=15,IF(EA$19&gt;='様式３（療養者名簿）（⑤の場合）'!$BJ41,IF(EA$19&lt;='様式３（療養者名簿）（⑤の場合）'!$BK41,1,0),0),0)</f>
        <v>0</v>
      </c>
      <c r="EB36" s="365">
        <f>IF(EB$19-'様式３（療養者名簿）（⑤の場合）'!$BJ41+1&lt;=15,IF(EB$19&gt;='様式３（療養者名簿）（⑤の場合）'!$BJ41,IF(EB$19&lt;='様式３（療養者名簿）（⑤の場合）'!$BK41,1,0),0),0)</f>
        <v>0</v>
      </c>
      <c r="EC36" s="365">
        <f>IF(EC$19-'様式３（療養者名簿）（⑤の場合）'!$BJ41+1&lt;=15,IF(EC$19&gt;='様式３（療養者名簿）（⑤の場合）'!$BJ41,IF(EC$19&lt;='様式３（療養者名簿）（⑤の場合）'!$BK41,1,0),0),0)</f>
        <v>0</v>
      </c>
      <c r="ED36" s="365">
        <f>IF(ED$19-'様式３（療養者名簿）（⑤の場合）'!$BJ41+1&lt;=15,IF(ED$19&gt;='様式３（療養者名簿）（⑤の場合）'!$BJ41,IF(ED$19&lt;='様式３（療養者名簿）（⑤の場合）'!$BK41,1,0),0),0)</f>
        <v>0</v>
      </c>
      <c r="EE36" s="365">
        <f>IF(EE$19-'様式３（療養者名簿）（⑤の場合）'!$BJ41+1&lt;=15,IF(EE$19&gt;='様式３（療養者名簿）（⑤の場合）'!$BJ41,IF(EE$19&lt;='様式３（療養者名簿）（⑤の場合）'!$BK41,1,0),0),0)</f>
        <v>0</v>
      </c>
      <c r="EF36" s="365">
        <f>IF(EF$19-'様式３（療養者名簿）（⑤の場合）'!$BJ41+1&lt;=15,IF(EF$19&gt;='様式３（療養者名簿）（⑤の場合）'!$BJ41,IF(EF$19&lt;='様式３（療養者名簿）（⑤の場合）'!$BK41,1,0),0),0)</f>
        <v>0</v>
      </c>
      <c r="EG36" s="365">
        <f>IF(EG$19-'様式３（療養者名簿）（⑤の場合）'!$BJ41+1&lt;=15,IF(EG$19&gt;='様式３（療養者名簿）（⑤の場合）'!$BJ41,IF(EG$19&lt;='様式３（療養者名簿）（⑤の場合）'!$BK41,1,0),0),0)</f>
        <v>0</v>
      </c>
      <c r="EH36" s="365">
        <f>IF(EH$19-'様式３（療養者名簿）（⑤の場合）'!$BJ41+1&lt;=15,IF(EH$19&gt;='様式３（療養者名簿）（⑤の場合）'!$BJ41,IF(EH$19&lt;='様式３（療養者名簿）（⑤の場合）'!$BK41,1,0),0),0)</f>
        <v>0</v>
      </c>
      <c r="EI36" s="365">
        <f>IF(EI$19-'様式３（療養者名簿）（⑤の場合）'!$BJ41+1&lt;=15,IF(EI$19&gt;='様式３（療養者名簿）（⑤の場合）'!$BJ41,IF(EI$19&lt;='様式３（療養者名簿）（⑤の場合）'!$BK41,1,0),0),0)</f>
        <v>0</v>
      </c>
      <c r="EJ36" s="365">
        <f>IF(EJ$19-'様式３（療養者名簿）（⑤の場合）'!$BJ41+1&lt;=15,IF(EJ$19&gt;='様式３（療養者名簿）（⑤の場合）'!$BJ41,IF(EJ$19&lt;='様式３（療養者名簿）（⑤の場合）'!$BK41,1,0),0),0)</f>
        <v>0</v>
      </c>
      <c r="EK36" s="365">
        <f>IF(EK$19-'様式３（療養者名簿）（⑤の場合）'!$BJ41+1&lt;=15,IF(EK$19&gt;='様式３（療養者名簿）（⑤の場合）'!$BJ41,IF(EK$19&lt;='様式３（療養者名簿）（⑤の場合）'!$BK41,1,0),0),0)</f>
        <v>0</v>
      </c>
      <c r="EL36" s="365">
        <f>IF(EL$19-'様式３（療養者名簿）（⑤の場合）'!$BJ41+1&lt;=15,IF(EL$19&gt;='様式３（療養者名簿）（⑤の場合）'!$BJ41,IF(EL$19&lt;='様式３（療養者名簿）（⑤の場合）'!$BK41,1,0),0),0)</f>
        <v>0</v>
      </c>
      <c r="EM36" s="365">
        <f>IF(EM$19-'様式３（療養者名簿）（⑤の場合）'!$BJ41+1&lt;=15,IF(EM$19&gt;='様式３（療養者名簿）（⑤の場合）'!$BJ41,IF(EM$19&lt;='様式３（療養者名簿）（⑤の場合）'!$BK41,1,0),0),0)</f>
        <v>0</v>
      </c>
      <c r="EN36" s="365">
        <f>IF(EN$19-'様式３（療養者名簿）（⑤の場合）'!$BJ41+1&lt;=15,IF(EN$19&gt;='様式３（療養者名簿）（⑤の場合）'!$BJ41,IF(EN$19&lt;='様式３（療養者名簿）（⑤の場合）'!$BK41,1,0),0),0)</f>
        <v>0</v>
      </c>
      <c r="EO36" s="365">
        <f>IF(EO$19-'様式３（療養者名簿）（⑤の場合）'!$BJ41+1&lt;=15,IF(EO$19&gt;='様式３（療養者名簿）（⑤の場合）'!$BJ41,IF(EO$19&lt;='様式３（療養者名簿）（⑤の場合）'!$BK41,1,0),0),0)</f>
        <v>0</v>
      </c>
      <c r="EP36" s="365">
        <f>IF(EP$19-'様式３（療養者名簿）（⑤の場合）'!$BJ41+1&lt;=15,IF(EP$19&gt;='様式３（療養者名簿）（⑤の場合）'!$BJ41,IF(EP$19&lt;='様式３（療養者名簿）（⑤の場合）'!$BK41,1,0),0),0)</f>
        <v>0</v>
      </c>
      <c r="EQ36" s="365">
        <f>IF(EQ$19-'様式３（療養者名簿）（⑤の場合）'!$BJ41+1&lt;=15,IF(EQ$19&gt;='様式３（療養者名簿）（⑤の場合）'!$BJ41,IF(EQ$19&lt;='様式３（療養者名簿）（⑤の場合）'!$BK41,1,0),0),0)</f>
        <v>0</v>
      </c>
      <c r="ER36" s="365">
        <f>IF(ER$19-'様式３（療養者名簿）（⑤の場合）'!$BJ41+1&lt;=15,IF(ER$19&gt;='様式３（療養者名簿）（⑤の場合）'!$BJ41,IF(ER$19&lt;='様式３（療養者名簿）（⑤の場合）'!$BK41,1,0),0),0)</f>
        <v>0</v>
      </c>
      <c r="ES36" s="365">
        <f>IF(ES$19-'様式３（療養者名簿）（⑤の場合）'!$BJ41+1&lt;=15,IF(ES$19&gt;='様式３（療養者名簿）（⑤の場合）'!$BJ41,IF(ES$19&lt;='様式３（療養者名簿）（⑤の場合）'!$BK41,1,0),0),0)</f>
        <v>0</v>
      </c>
      <c r="ET36" s="365">
        <f>IF(ET$19-'様式３（療養者名簿）（⑤の場合）'!$BJ41+1&lt;=15,IF(ET$19&gt;='様式３（療養者名簿）（⑤の場合）'!$BJ41,IF(ET$19&lt;='様式３（療養者名簿）（⑤の場合）'!$BK41,1,0),0),0)</f>
        <v>0</v>
      </c>
      <c r="EU36" s="365">
        <f>IF(EU$19-'様式３（療養者名簿）（⑤の場合）'!$BJ41+1&lt;=15,IF(EU$19&gt;='様式３（療養者名簿）（⑤の場合）'!$BJ41,IF(EU$19&lt;='様式３（療養者名簿）（⑤の場合）'!$BK41,1,0),0),0)</f>
        <v>0</v>
      </c>
      <c r="EV36" s="365">
        <f>IF(EV$19-'様式３（療養者名簿）（⑤の場合）'!$BJ41+1&lt;=15,IF(EV$19&gt;='様式３（療養者名簿）（⑤の場合）'!$BJ41,IF(EV$19&lt;='様式３（療養者名簿）（⑤の場合）'!$BK41,1,0),0),0)</f>
        <v>0</v>
      </c>
      <c r="EW36" s="365">
        <f>IF(EW$19-'様式３（療養者名簿）（⑤の場合）'!$BJ41+1&lt;=15,IF(EW$19&gt;='様式３（療養者名簿）（⑤の場合）'!$BJ41,IF(EW$19&lt;='様式３（療養者名簿）（⑤の場合）'!$BK41,1,0),0),0)</f>
        <v>0</v>
      </c>
      <c r="EX36" s="365">
        <f>IF(EX$19-'様式３（療養者名簿）（⑤の場合）'!$BJ41+1&lt;=15,IF(EX$19&gt;='様式３（療養者名簿）（⑤の場合）'!$BJ41,IF(EX$19&lt;='様式３（療養者名簿）（⑤の場合）'!$BK41,1,0),0),0)</f>
        <v>0</v>
      </c>
      <c r="EY36" s="365">
        <f>IF(EY$19-'様式３（療養者名簿）（⑤の場合）'!$BJ41+1&lt;=15,IF(EY$19&gt;='様式３（療養者名簿）（⑤の場合）'!$BJ41,IF(EY$19&lt;='様式３（療養者名簿）（⑤の場合）'!$BK41,1,0),0),0)</f>
        <v>0</v>
      </c>
      <c r="EZ36" s="365">
        <f>IF(EZ$19-'様式３（療養者名簿）（⑤の場合）'!$BJ41+1&lt;=15,IF(EZ$19&gt;='様式３（療養者名簿）（⑤の場合）'!$BJ41,IF(EZ$19&lt;='様式３（療養者名簿）（⑤の場合）'!$BK41,1,0),0),0)</f>
        <v>0</v>
      </c>
      <c r="FA36" s="365">
        <f>IF(FA$19-'様式３（療養者名簿）（⑤の場合）'!$BJ41+1&lt;=15,IF(FA$19&gt;='様式３（療養者名簿）（⑤の場合）'!$BJ41,IF(FA$19&lt;='様式３（療養者名簿）（⑤の場合）'!$BK41,1,0),0),0)</f>
        <v>0</v>
      </c>
      <c r="FB36" s="365">
        <f>IF(FB$19-'様式３（療養者名簿）（⑤の場合）'!$BJ41+1&lt;=15,IF(FB$19&gt;='様式３（療養者名簿）（⑤の場合）'!$BJ41,IF(FB$19&lt;='様式３（療養者名簿）（⑤の場合）'!$BK41,1,0),0),0)</f>
        <v>0</v>
      </c>
      <c r="FC36" s="365">
        <f>IF(FC$19-'様式３（療養者名簿）（⑤の場合）'!$BJ41+1&lt;=15,IF(FC$19&gt;='様式３（療養者名簿）（⑤の場合）'!$BJ41,IF(FC$19&lt;='様式３（療養者名簿）（⑤の場合）'!$BK41,1,0),0),0)</f>
        <v>0</v>
      </c>
      <c r="FD36" s="365">
        <f>IF(FD$19-'様式３（療養者名簿）（⑤の場合）'!$BJ41+1&lt;=15,IF(FD$19&gt;='様式３（療養者名簿）（⑤の場合）'!$BJ41,IF(FD$19&lt;='様式３（療養者名簿）（⑤の場合）'!$BK41,1,0),0),0)</f>
        <v>0</v>
      </c>
      <c r="FE36" s="365">
        <f>IF(FE$19-'様式３（療養者名簿）（⑤の場合）'!$BJ41+1&lt;=15,IF(FE$19&gt;='様式３（療養者名簿）（⑤の場合）'!$BJ41,IF(FE$19&lt;='様式３（療養者名簿）（⑤の場合）'!$BK41,1,0),0),0)</f>
        <v>0</v>
      </c>
      <c r="FF36" s="365">
        <f>IF(FF$19-'様式３（療養者名簿）（⑤の場合）'!$BJ41+1&lt;=15,IF(FF$19&gt;='様式３（療養者名簿）（⑤の場合）'!$BJ41,IF(FF$19&lt;='様式３（療養者名簿）（⑤の場合）'!$BK41,1,0),0),0)</f>
        <v>0</v>
      </c>
      <c r="FG36" s="365">
        <f>IF(FG$19-'様式３（療養者名簿）（⑤の場合）'!$BJ41+1&lt;=15,IF(FG$19&gt;='様式３（療養者名簿）（⑤の場合）'!$BJ41,IF(FG$19&lt;='様式３（療養者名簿）（⑤の場合）'!$BK41,1,0),0),0)</f>
        <v>0</v>
      </c>
      <c r="FH36" s="365">
        <f>IF(FH$19-'様式３（療養者名簿）（⑤の場合）'!$BJ41+1&lt;=15,IF(FH$19&gt;='様式３（療養者名簿）（⑤の場合）'!$BJ41,IF(FH$19&lt;='様式３（療養者名簿）（⑤の場合）'!$BK41,1,0),0),0)</f>
        <v>0</v>
      </c>
      <c r="FI36" s="365">
        <f>IF(FI$19-'様式３（療養者名簿）（⑤の場合）'!$BJ41+1&lt;=15,IF(FI$19&gt;='様式３（療養者名簿）（⑤の場合）'!$BJ41,IF(FI$19&lt;='様式３（療養者名簿）（⑤の場合）'!$BK41,1,0),0),0)</f>
        <v>0</v>
      </c>
      <c r="FJ36" s="365">
        <f>IF(FJ$19-'様式３（療養者名簿）（⑤の場合）'!$BJ41+1&lt;=15,IF(FJ$19&gt;='様式３（療養者名簿）（⑤の場合）'!$BJ41,IF(FJ$19&lt;='様式３（療養者名簿）（⑤の場合）'!$BK41,1,0),0),0)</f>
        <v>0</v>
      </c>
      <c r="FK36" s="365">
        <f>IF(FK$19-'様式３（療養者名簿）（⑤の場合）'!$BJ41+1&lt;=15,IF(FK$19&gt;='様式３（療養者名簿）（⑤の場合）'!$BJ41,IF(FK$19&lt;='様式３（療養者名簿）（⑤の場合）'!$BK41,1,0),0),0)</f>
        <v>0</v>
      </c>
      <c r="FL36" s="365">
        <f>IF(FL$19-'様式３（療養者名簿）（⑤の場合）'!$BJ41+1&lt;=15,IF(FL$19&gt;='様式３（療養者名簿）（⑤の場合）'!$BJ41,IF(FL$19&lt;='様式３（療養者名簿）（⑤の場合）'!$BK41,1,0),0),0)</f>
        <v>0</v>
      </c>
      <c r="FM36" s="365">
        <f>IF(FM$19-'様式３（療養者名簿）（⑤の場合）'!$BJ41+1&lt;=15,IF(FM$19&gt;='様式３（療養者名簿）（⑤の場合）'!$BJ41,IF(FM$19&lt;='様式３（療養者名簿）（⑤の場合）'!$BK41,1,0),0),0)</f>
        <v>0</v>
      </c>
      <c r="FN36" s="365">
        <f>IF(FN$19-'様式３（療養者名簿）（⑤の場合）'!$BJ41+1&lt;=15,IF(FN$19&gt;='様式３（療養者名簿）（⑤の場合）'!$BJ41,IF(FN$19&lt;='様式３（療養者名簿）（⑤の場合）'!$BK41,1,0),0),0)</f>
        <v>0</v>
      </c>
      <c r="FO36" s="365">
        <f>IF(FO$19-'様式３（療養者名簿）（⑤の場合）'!$BJ41+1&lt;=15,IF(FO$19&gt;='様式３（療養者名簿）（⑤の場合）'!$BJ41,IF(FO$19&lt;='様式３（療養者名簿）（⑤の場合）'!$BK41,1,0),0),0)</f>
        <v>0</v>
      </c>
      <c r="FP36" s="365">
        <f>IF(FP$19-'様式３（療養者名簿）（⑤の場合）'!$BJ41+1&lt;=15,IF(FP$19&gt;='様式３（療養者名簿）（⑤の場合）'!$BJ41,IF(FP$19&lt;='様式３（療養者名簿）（⑤の場合）'!$BK41,1,0),0),0)</f>
        <v>0</v>
      </c>
      <c r="FQ36" s="365">
        <f>IF(FQ$19-'様式３（療養者名簿）（⑤の場合）'!$BJ41+1&lt;=15,IF(FQ$19&gt;='様式３（療養者名簿）（⑤の場合）'!$BJ41,IF(FQ$19&lt;='様式３（療養者名簿）（⑤の場合）'!$BK41,1,0),0),0)</f>
        <v>0</v>
      </c>
      <c r="FR36" s="365">
        <f>IF(FR$19-'様式３（療養者名簿）（⑤の場合）'!$BJ41+1&lt;=15,IF(FR$19&gt;='様式３（療養者名簿）（⑤の場合）'!$BJ41,IF(FR$19&lt;='様式３（療養者名簿）（⑤の場合）'!$BK41,1,0),0),0)</f>
        <v>0</v>
      </c>
      <c r="FS36" s="365">
        <f>IF(FS$19-'様式３（療養者名簿）（⑤の場合）'!$BJ41+1&lt;=15,IF(FS$19&gt;='様式３（療養者名簿）（⑤の場合）'!$BJ41,IF(FS$19&lt;='様式３（療養者名簿）（⑤の場合）'!$BK41,1,0),0),0)</f>
        <v>0</v>
      </c>
      <c r="FT36" s="365">
        <f>IF(FT$19-'様式３（療養者名簿）（⑤の場合）'!$BJ41+1&lt;=15,IF(FT$19&gt;='様式３（療養者名簿）（⑤の場合）'!$BJ41,IF(FT$19&lt;='様式３（療養者名簿）（⑤の場合）'!$BK41,1,0),0),0)</f>
        <v>0</v>
      </c>
      <c r="FU36" s="365">
        <f>IF(FU$19-'様式３（療養者名簿）（⑤の場合）'!$BJ41+1&lt;=15,IF(FU$19&gt;='様式３（療養者名簿）（⑤の場合）'!$BJ41,IF(FU$19&lt;='様式３（療養者名簿）（⑤の場合）'!$BK41,1,0),0),0)</f>
        <v>0</v>
      </c>
      <c r="FV36" s="365">
        <f>IF(FV$19-'様式３（療養者名簿）（⑤の場合）'!$BJ41+1&lt;=15,IF(FV$19&gt;='様式３（療養者名簿）（⑤の場合）'!$BJ41,IF(FV$19&lt;='様式３（療養者名簿）（⑤の場合）'!$BK41,1,0),0),0)</f>
        <v>0</v>
      </c>
      <c r="FW36" s="365">
        <f>IF(FW$19-'様式３（療養者名簿）（⑤の場合）'!$BJ41+1&lt;=15,IF(FW$19&gt;='様式３（療養者名簿）（⑤の場合）'!$BJ41,IF(FW$19&lt;='様式３（療養者名簿）（⑤の場合）'!$BK41,1,0),0),0)</f>
        <v>0</v>
      </c>
      <c r="FX36" s="365">
        <f>IF(FX$19-'様式３（療養者名簿）（⑤の場合）'!$BJ41+1&lt;=15,IF(FX$19&gt;='様式３（療養者名簿）（⑤の場合）'!$BJ41,IF(FX$19&lt;='様式３（療養者名簿）（⑤の場合）'!$BK41,1,0),0),0)</f>
        <v>0</v>
      </c>
      <c r="FY36" s="365">
        <f>IF(FY$19-'様式３（療養者名簿）（⑤の場合）'!$BJ41+1&lt;=15,IF(FY$19&gt;='様式３（療養者名簿）（⑤の場合）'!$BJ41,IF(FY$19&lt;='様式３（療養者名簿）（⑤の場合）'!$BK41,1,0),0),0)</f>
        <v>0</v>
      </c>
      <c r="FZ36" s="365">
        <f>IF(FZ$19-'様式３（療養者名簿）（⑤の場合）'!$BJ41+1&lt;=15,IF(FZ$19&gt;='様式３（療養者名簿）（⑤の場合）'!$BJ41,IF(FZ$19&lt;='様式３（療養者名簿）（⑤の場合）'!$BK41,1,0),0),0)</f>
        <v>0</v>
      </c>
      <c r="GA36" s="365">
        <f>IF(GA$19-'様式３（療養者名簿）（⑤の場合）'!$BJ41+1&lt;=15,IF(GA$19&gt;='様式３（療養者名簿）（⑤の場合）'!$BJ41,IF(GA$19&lt;='様式３（療養者名簿）（⑤の場合）'!$BK41,1,0),0),0)</f>
        <v>0</v>
      </c>
      <c r="GB36" s="365">
        <f>IF(GB$19-'様式３（療養者名簿）（⑤の場合）'!$BJ41+1&lt;=15,IF(GB$19&gt;='様式３（療養者名簿）（⑤の場合）'!$BJ41,IF(GB$19&lt;='様式３（療養者名簿）（⑤の場合）'!$BK41,1,0),0),0)</f>
        <v>0</v>
      </c>
      <c r="GC36" s="365">
        <f>IF(GC$19-'様式３（療養者名簿）（⑤の場合）'!$BJ41+1&lt;=15,IF(GC$19&gt;='様式３（療養者名簿）（⑤の場合）'!$BJ41,IF(GC$19&lt;='様式３（療養者名簿）（⑤の場合）'!$BK41,1,0),0),0)</f>
        <v>0</v>
      </c>
      <c r="GD36" s="365">
        <f>IF(GD$19-'様式３（療養者名簿）（⑤の場合）'!$BJ41+1&lt;=15,IF(GD$19&gt;='様式３（療養者名簿）（⑤の場合）'!$BJ41,IF(GD$19&lt;='様式３（療養者名簿）（⑤の場合）'!$BK41,1,0),0),0)</f>
        <v>0</v>
      </c>
      <c r="GE36" s="365">
        <f>IF(GE$19-'様式３（療養者名簿）（⑤の場合）'!$BJ41+1&lt;=15,IF(GE$19&gt;='様式３（療養者名簿）（⑤の場合）'!$BJ41,IF(GE$19&lt;='様式３（療養者名簿）（⑤の場合）'!$BK41,1,0),0),0)</f>
        <v>0</v>
      </c>
      <c r="GF36" s="365">
        <f>IF(GF$19-'様式３（療養者名簿）（⑤の場合）'!$BJ41+1&lt;=15,IF(GF$19&gt;='様式３（療養者名簿）（⑤の場合）'!$BJ41,IF(GF$19&lt;='様式３（療養者名簿）（⑤の場合）'!$BK41,1,0),0),0)</f>
        <v>0</v>
      </c>
      <c r="GG36" s="365">
        <f>IF(GG$19-'様式３（療養者名簿）（⑤の場合）'!$BJ41+1&lt;=15,IF(GG$19&gt;='様式３（療養者名簿）（⑤の場合）'!$BJ41,IF(GG$19&lt;='様式３（療養者名簿）（⑤の場合）'!$BK41,1,0),0),0)</f>
        <v>0</v>
      </c>
      <c r="GH36" s="365">
        <f>IF(GH$19-'様式３（療養者名簿）（⑤の場合）'!$BJ41+1&lt;=15,IF(GH$19&gt;='様式３（療養者名簿）（⑤の場合）'!$BJ41,IF(GH$19&lt;='様式３（療養者名簿）（⑤の場合）'!$BK41,1,0),0),0)</f>
        <v>0</v>
      </c>
      <c r="GI36" s="365">
        <f>IF(GI$19-'様式３（療養者名簿）（⑤の場合）'!$BJ41+1&lt;=15,IF(GI$19&gt;='様式３（療養者名簿）（⑤の場合）'!$BJ41,IF(GI$19&lt;='様式３（療養者名簿）（⑤の場合）'!$BK41,1,0),0),0)</f>
        <v>0</v>
      </c>
      <c r="GJ36" s="365">
        <f>IF(GJ$19-'様式３（療養者名簿）（⑤の場合）'!$BJ41+1&lt;=15,IF(GJ$19&gt;='様式３（療養者名簿）（⑤の場合）'!$BJ41,IF(GJ$19&lt;='様式３（療養者名簿）（⑤の場合）'!$BK41,1,0),0),0)</f>
        <v>0</v>
      </c>
      <c r="GK36" s="365">
        <f>IF(GK$19-'様式３（療養者名簿）（⑤の場合）'!$BJ41+1&lt;=15,IF(GK$19&gt;='様式３（療養者名簿）（⑤の場合）'!$BJ41,IF(GK$19&lt;='様式３（療養者名簿）（⑤の場合）'!$BK41,1,0),0),0)</f>
        <v>0</v>
      </c>
      <c r="GL36" s="365">
        <f>IF(GL$19-'様式３（療養者名簿）（⑤の場合）'!$BJ41+1&lt;=15,IF(GL$19&gt;='様式３（療養者名簿）（⑤の場合）'!$BJ41,IF(GL$19&lt;='様式３（療養者名簿）（⑤の場合）'!$BK41,1,0),0),0)</f>
        <v>0</v>
      </c>
      <c r="GM36" s="365">
        <f>IF(GM$19-'様式３（療養者名簿）（⑤の場合）'!$BJ41+1&lt;=15,IF(GM$19&gt;='様式３（療養者名簿）（⑤の場合）'!$BJ41,IF(GM$19&lt;='様式３（療養者名簿）（⑤の場合）'!$BK41,1,0),0),0)</f>
        <v>0</v>
      </c>
      <c r="GN36" s="365">
        <f>IF(GN$19-'様式３（療養者名簿）（⑤の場合）'!$BJ41+1&lt;=15,IF(GN$19&gt;='様式３（療養者名簿）（⑤の場合）'!$BJ41,IF(GN$19&lt;='様式３（療養者名簿）（⑤の場合）'!$BK41,1,0),0),0)</f>
        <v>0</v>
      </c>
      <c r="GO36" s="365">
        <f>IF(GO$19-'様式３（療養者名簿）（⑤の場合）'!$BJ41+1&lt;=15,IF(GO$19&gt;='様式３（療養者名簿）（⑤の場合）'!$BJ41,IF(GO$19&lt;='様式３（療養者名簿）（⑤の場合）'!$BK41,1,0),0),0)</f>
        <v>0</v>
      </c>
      <c r="GP36" s="365">
        <f>IF(GP$19-'様式３（療養者名簿）（⑤の場合）'!$BJ41+1&lt;=15,IF(GP$19&gt;='様式３（療養者名簿）（⑤の場合）'!$BJ41,IF(GP$19&lt;='様式３（療養者名簿）（⑤の場合）'!$BK41,1,0),0),0)</f>
        <v>0</v>
      </c>
      <c r="GQ36" s="365">
        <f>IF(GQ$19-'様式３（療養者名簿）（⑤の場合）'!$BJ41+1&lt;=15,IF(GQ$19&gt;='様式３（療養者名簿）（⑤の場合）'!$BJ41,IF(GQ$19&lt;='様式３（療養者名簿）（⑤の場合）'!$BK41,1,0),0),0)</f>
        <v>0</v>
      </c>
      <c r="GR36" s="365">
        <f>IF(GR$19-'様式３（療養者名簿）（⑤の場合）'!$BJ41+1&lt;=15,IF(GR$19&gt;='様式３（療養者名簿）（⑤の場合）'!$BJ41,IF(GR$19&lt;='様式３（療養者名簿）（⑤の場合）'!$BK41,1,0),0),0)</f>
        <v>0</v>
      </c>
      <c r="GS36" s="365">
        <f>IF(GS$19-'様式３（療養者名簿）（⑤の場合）'!$BJ41+1&lt;=15,IF(GS$19&gt;='様式３（療養者名簿）（⑤の場合）'!$BJ41,IF(GS$19&lt;='様式３（療養者名簿）（⑤の場合）'!$BK41,1,0),0),0)</f>
        <v>0</v>
      </c>
      <c r="GT36" s="365">
        <f>IF(GT$19-'様式３（療養者名簿）（⑤の場合）'!$BJ41+1&lt;=15,IF(GT$19&gt;='様式３（療養者名簿）（⑤の場合）'!$BJ41,IF(GT$19&lt;='様式３（療養者名簿）（⑤の場合）'!$BK41,1,0),0),0)</f>
        <v>0</v>
      </c>
      <c r="GU36" s="365">
        <f>IF(GU$19-'様式３（療養者名簿）（⑤の場合）'!$BJ41+1&lt;=15,IF(GU$19&gt;='様式３（療養者名簿）（⑤の場合）'!$BJ41,IF(GU$19&lt;='様式３（療養者名簿）（⑤の場合）'!$BK41,1,0),0),0)</f>
        <v>0</v>
      </c>
      <c r="GV36" s="365">
        <f>IF(GV$19-'様式３（療養者名簿）（⑤の場合）'!$BJ41+1&lt;=15,IF(GV$19&gt;='様式３（療養者名簿）（⑤の場合）'!$BJ41,IF(GV$19&lt;='様式３（療養者名簿）（⑤の場合）'!$BK41,1,0),0),0)</f>
        <v>0</v>
      </c>
      <c r="GW36" s="365">
        <f>IF(GW$19-'様式３（療養者名簿）（⑤の場合）'!$BJ41+1&lt;=15,IF(GW$19&gt;='様式３（療養者名簿）（⑤の場合）'!$BJ41,IF(GW$19&lt;='様式３（療養者名簿）（⑤の場合）'!$BK41,1,0),0),0)</f>
        <v>0</v>
      </c>
      <c r="GX36" s="365">
        <f>IF(GX$19-'様式３（療養者名簿）（⑤の場合）'!$BJ41+1&lt;=15,IF(GX$19&gt;='様式３（療養者名簿）（⑤の場合）'!$BJ41,IF(GX$19&lt;='様式３（療養者名簿）（⑤の場合）'!$BK41,1,0),0),0)</f>
        <v>0</v>
      </c>
      <c r="GY36" s="365">
        <f>IF(GY$19-'様式３（療養者名簿）（⑤の場合）'!$BJ41+1&lt;=15,IF(GY$19&gt;='様式３（療養者名簿）（⑤の場合）'!$BJ41,IF(GY$19&lt;='様式３（療養者名簿）（⑤の場合）'!$BK41,1,0),0),0)</f>
        <v>0</v>
      </c>
      <c r="GZ36" s="365">
        <f>IF(GZ$19-'様式３（療養者名簿）（⑤の場合）'!$BJ41+1&lt;=15,IF(GZ$19&gt;='様式３（療養者名簿）（⑤の場合）'!$BJ41,IF(GZ$19&lt;='様式３（療養者名簿）（⑤の場合）'!$BK41,1,0),0),0)</f>
        <v>0</v>
      </c>
      <c r="HA36" s="365">
        <f>IF(HA$19-'様式３（療養者名簿）（⑤の場合）'!$BJ41+1&lt;=15,IF(HA$19&gt;='様式３（療養者名簿）（⑤の場合）'!$BJ41,IF(HA$19&lt;='様式３（療養者名簿）（⑤の場合）'!$BK41,1,0),0),0)</f>
        <v>0</v>
      </c>
      <c r="HB36" s="365">
        <f>IF(HB$19-'様式３（療養者名簿）（⑤の場合）'!$BJ41+1&lt;=15,IF(HB$19&gt;='様式３（療養者名簿）（⑤の場合）'!$BJ41,IF(HB$19&lt;='様式３（療養者名簿）（⑤の場合）'!$BK41,1,0),0),0)</f>
        <v>0</v>
      </c>
      <c r="HC36" s="365">
        <f>IF(HC$19-'様式３（療養者名簿）（⑤の場合）'!$BJ41+1&lt;=15,IF(HC$19&gt;='様式３（療養者名簿）（⑤の場合）'!$BJ41,IF(HC$19&lt;='様式３（療養者名簿）（⑤の場合）'!$BK41,1,0),0),0)</f>
        <v>0</v>
      </c>
      <c r="HD36" s="365">
        <f>IF(HD$19-'様式３（療養者名簿）（⑤の場合）'!$BJ41+1&lt;=15,IF(HD$19&gt;='様式３（療養者名簿）（⑤の場合）'!$BJ41,IF(HD$19&lt;='様式３（療養者名簿）（⑤の場合）'!$BK41,1,0),0),0)</f>
        <v>0</v>
      </c>
      <c r="HE36" s="365">
        <f>IF(HE$19-'様式３（療養者名簿）（⑤の場合）'!$BJ41+1&lt;=15,IF(HE$19&gt;='様式３（療養者名簿）（⑤の場合）'!$BJ41,IF(HE$19&lt;='様式３（療養者名簿）（⑤の場合）'!$BK41,1,0),0),0)</f>
        <v>0</v>
      </c>
      <c r="HF36" s="365">
        <f>IF(HF$19-'様式３（療養者名簿）（⑤の場合）'!$BJ41+1&lt;=15,IF(HF$19&gt;='様式３（療養者名簿）（⑤の場合）'!$BJ41,IF(HF$19&lt;='様式３（療養者名簿）（⑤の場合）'!$BK41,1,0),0),0)</f>
        <v>0</v>
      </c>
      <c r="HG36" s="365">
        <f>IF(HG$19-'様式３（療養者名簿）（⑤の場合）'!$BJ41+1&lt;=15,IF(HG$19&gt;='様式３（療養者名簿）（⑤の場合）'!$BJ41,IF(HG$19&lt;='様式３（療養者名簿）（⑤の場合）'!$BK41,1,0),0),0)</f>
        <v>0</v>
      </c>
      <c r="HH36" s="365">
        <f>IF(HH$19-'様式３（療養者名簿）（⑤の場合）'!$BJ41+1&lt;=15,IF(HH$19&gt;='様式３（療養者名簿）（⑤の場合）'!$BJ41,IF(HH$19&lt;='様式３（療養者名簿）（⑤の場合）'!$BK41,1,0),0),0)</f>
        <v>0</v>
      </c>
      <c r="HI36" s="365">
        <f>IF(HI$19-'様式３（療養者名簿）（⑤の場合）'!$BJ41+1&lt;=15,IF(HI$19&gt;='様式３（療養者名簿）（⑤の場合）'!$BJ41,IF(HI$19&lt;='様式３（療養者名簿）（⑤の場合）'!$BK41,1,0),0),0)</f>
        <v>0</v>
      </c>
      <c r="HJ36" s="365">
        <f>IF(HJ$19-'様式３（療養者名簿）（⑤の場合）'!$BJ41+1&lt;=15,IF(HJ$19&gt;='様式３（療養者名簿）（⑤の場合）'!$BJ41,IF(HJ$19&lt;='様式３（療養者名簿）（⑤の場合）'!$BK41,1,0),0),0)</f>
        <v>0</v>
      </c>
      <c r="HK36" s="365">
        <f>IF(HK$19-'様式３（療養者名簿）（⑤の場合）'!$BJ41+1&lt;=15,IF(HK$19&gt;='様式３（療養者名簿）（⑤の場合）'!$BJ41,IF(HK$19&lt;='様式３（療養者名簿）（⑤の場合）'!$BK41,1,0),0),0)</f>
        <v>0</v>
      </c>
      <c r="HL36" s="365">
        <f>IF(HL$19-'様式３（療養者名簿）（⑤の場合）'!$BJ41+1&lt;=15,IF(HL$19&gt;='様式３（療養者名簿）（⑤の場合）'!$BJ41,IF(HL$19&lt;='様式３（療養者名簿）（⑤の場合）'!$BK41,1,0),0),0)</f>
        <v>0</v>
      </c>
      <c r="HM36" s="365">
        <f>IF(HM$19-'様式３（療養者名簿）（⑤の場合）'!$BJ41+1&lt;=15,IF(HM$19&gt;='様式３（療養者名簿）（⑤の場合）'!$BJ41,IF(HM$19&lt;='様式３（療養者名簿）（⑤の場合）'!$BK41,1,0),0),0)</f>
        <v>0</v>
      </c>
      <c r="HN36" s="365">
        <f>IF(HN$19-'様式３（療養者名簿）（⑤の場合）'!$BJ41+1&lt;=15,IF(HN$19&gt;='様式３（療養者名簿）（⑤の場合）'!$BJ41,IF(HN$19&lt;='様式３（療養者名簿）（⑤の場合）'!$BK41,1,0),0),0)</f>
        <v>0</v>
      </c>
      <c r="HO36" s="365">
        <f>IF(HO$19-'様式３（療養者名簿）（⑤の場合）'!$BJ41+1&lt;=15,IF(HO$19&gt;='様式３（療養者名簿）（⑤の場合）'!$BJ41,IF(HO$19&lt;='様式３（療養者名簿）（⑤の場合）'!$BK41,1,0),0),0)</f>
        <v>0</v>
      </c>
      <c r="HP36" s="365">
        <f>IF(HP$19-'様式３（療養者名簿）（⑤の場合）'!$BJ41+1&lt;=15,IF(HP$19&gt;='様式３（療養者名簿）（⑤の場合）'!$BJ41,IF(HP$19&lt;='様式３（療養者名簿）（⑤の場合）'!$BK41,1,0),0),0)</f>
        <v>0</v>
      </c>
      <c r="HQ36" s="365">
        <f>IF(HQ$19-'様式３（療養者名簿）（⑤の場合）'!$BJ41+1&lt;=15,IF(HQ$19&gt;='様式３（療養者名簿）（⑤の場合）'!$BJ41,IF(HQ$19&lt;='様式３（療養者名簿）（⑤の場合）'!$BK41,1,0),0),0)</f>
        <v>0</v>
      </c>
      <c r="HR36" s="365">
        <f>IF(HR$19-'様式３（療養者名簿）（⑤の場合）'!$BJ41+1&lt;=15,IF(HR$19&gt;='様式３（療養者名簿）（⑤の場合）'!$BJ41,IF(HR$19&lt;='様式３（療養者名簿）（⑤の場合）'!$BK41,1,0),0),0)</f>
        <v>0</v>
      </c>
      <c r="HS36" s="365">
        <f>IF(HS$19-'様式３（療養者名簿）（⑤の場合）'!$BJ41+1&lt;=15,IF(HS$19&gt;='様式３（療養者名簿）（⑤の場合）'!$BJ41,IF(HS$19&lt;='様式３（療養者名簿）（⑤の場合）'!$BK41,1,0),0),0)</f>
        <v>0</v>
      </c>
      <c r="HT36" s="365">
        <f>IF(HT$19-'様式３（療養者名簿）（⑤の場合）'!$BJ41+1&lt;=15,IF(HT$19&gt;='様式３（療養者名簿）（⑤の場合）'!$BJ41,IF(HT$19&lt;='様式３（療養者名簿）（⑤の場合）'!$BK41,1,0),0),0)</f>
        <v>0</v>
      </c>
      <c r="HU36" s="365">
        <f>IF(HU$19-'様式３（療養者名簿）（⑤の場合）'!$BJ41+1&lt;=15,IF(HU$19&gt;='様式３（療養者名簿）（⑤の場合）'!$BJ41,IF(HU$19&lt;='様式３（療養者名簿）（⑤の場合）'!$BK41,1,0),0),0)</f>
        <v>0</v>
      </c>
      <c r="HV36" s="365">
        <f>IF(HV$19-'様式３（療養者名簿）（⑤の場合）'!$BJ41+1&lt;=15,IF(HV$19&gt;='様式３（療養者名簿）（⑤の場合）'!$BJ41,IF(HV$19&lt;='様式３（療養者名簿）（⑤の場合）'!$BK41,1,0),0),0)</f>
        <v>0</v>
      </c>
      <c r="HW36" s="365">
        <f>IF(HW$19-'様式３（療養者名簿）（⑤の場合）'!$BJ41+1&lt;=15,IF(HW$19&gt;='様式３（療養者名簿）（⑤の場合）'!$BJ41,IF(HW$19&lt;='様式３（療養者名簿）（⑤の場合）'!$BK41,1,0),0),0)</f>
        <v>0</v>
      </c>
      <c r="HX36" s="365">
        <f>IF(HX$19-'様式３（療養者名簿）（⑤の場合）'!$BJ41+1&lt;=15,IF(HX$19&gt;='様式３（療養者名簿）（⑤の場合）'!$BJ41,IF(HX$19&lt;='様式３（療養者名簿）（⑤の場合）'!$BK41,1,0),0),0)</f>
        <v>0</v>
      </c>
      <c r="HY36" s="365">
        <f>IF(HY$19-'様式３（療養者名簿）（⑤の場合）'!$BJ41+1&lt;=15,IF(HY$19&gt;='様式３（療養者名簿）（⑤の場合）'!$BJ41,IF(HY$19&lt;='様式３（療養者名簿）（⑤の場合）'!$BK41,1,0),0),0)</f>
        <v>0</v>
      </c>
      <c r="HZ36" s="365">
        <f>IF(HZ$19-'様式３（療養者名簿）（⑤の場合）'!$BJ41+1&lt;=15,IF(HZ$19&gt;='様式３（療養者名簿）（⑤の場合）'!$BJ41,IF(HZ$19&lt;='様式３（療養者名簿）（⑤の場合）'!$BK41,1,0),0),0)</f>
        <v>0</v>
      </c>
      <c r="IA36" s="365">
        <f>IF(IA$19-'様式３（療養者名簿）（⑤の場合）'!$BJ41+1&lt;=15,IF(IA$19&gt;='様式３（療養者名簿）（⑤の場合）'!$BJ41,IF(IA$19&lt;='様式３（療養者名簿）（⑤の場合）'!$BK41,1,0),0),0)</f>
        <v>0</v>
      </c>
      <c r="IB36" s="365">
        <f>IF(IB$19-'様式３（療養者名簿）（⑤の場合）'!$BJ41+1&lt;=15,IF(IB$19&gt;='様式３（療養者名簿）（⑤の場合）'!$BJ41,IF(IB$19&lt;='様式３（療養者名簿）（⑤の場合）'!$BK41,1,0),0),0)</f>
        <v>0</v>
      </c>
      <c r="IC36" s="365">
        <f>IF(IC$19-'様式３（療養者名簿）（⑤の場合）'!$BJ41+1&lt;=15,IF(IC$19&gt;='様式３（療養者名簿）（⑤の場合）'!$BJ41,IF(IC$19&lt;='様式３（療養者名簿）（⑤の場合）'!$BK41,1,0),0),0)</f>
        <v>0</v>
      </c>
      <c r="ID36" s="365">
        <f>IF(ID$19-'様式３（療養者名簿）（⑤の場合）'!$BJ41+1&lt;=15,IF(ID$19&gt;='様式３（療養者名簿）（⑤の場合）'!$BJ41,IF(ID$19&lt;='様式３（療養者名簿）（⑤の場合）'!$BK41,1,0),0),0)</f>
        <v>0</v>
      </c>
      <c r="IE36" s="365">
        <f>IF(IE$19-'様式３（療養者名簿）（⑤の場合）'!$BJ41+1&lt;=15,IF(IE$19&gt;='様式３（療養者名簿）（⑤の場合）'!$BJ41,IF(IE$19&lt;='様式３（療養者名簿）（⑤の場合）'!$BK41,1,0),0),0)</f>
        <v>0</v>
      </c>
      <c r="IF36" s="365">
        <f>IF(IF$19-'様式３（療養者名簿）（⑤の場合）'!$BJ41+1&lt;=15,IF(IF$19&gt;='様式３（療養者名簿）（⑤の場合）'!$BJ41,IF(IF$19&lt;='様式３（療養者名簿）（⑤の場合）'!$BK41,1,0),0),0)</f>
        <v>0</v>
      </c>
      <c r="IG36" s="365">
        <f>IF(IG$19-'様式３（療養者名簿）（⑤の場合）'!$BJ41+1&lt;=15,IF(IG$19&gt;='様式３（療養者名簿）（⑤の場合）'!$BJ41,IF(IG$19&lt;='様式３（療養者名簿）（⑤の場合）'!$BK41,1,0),0),0)</f>
        <v>0</v>
      </c>
      <c r="IH36" s="365">
        <f>IF(IH$19-'様式３（療養者名簿）（⑤の場合）'!$BJ41+1&lt;=15,IF(IH$19&gt;='様式３（療養者名簿）（⑤の場合）'!$BJ41,IF(IH$19&lt;='様式３（療養者名簿）（⑤の場合）'!$BK41,1,0),0),0)</f>
        <v>0</v>
      </c>
      <c r="II36" s="365">
        <f>IF(II$19-'様式３（療養者名簿）（⑤の場合）'!$BJ41+1&lt;=15,IF(II$19&gt;='様式３（療養者名簿）（⑤の場合）'!$BJ41,IF(II$19&lt;='様式３（療養者名簿）（⑤の場合）'!$BK41,1,0),0),0)</f>
        <v>0</v>
      </c>
      <c r="IJ36" s="365">
        <f>IF(IJ$19-'様式３（療養者名簿）（⑤の場合）'!$BJ41+1&lt;=15,IF(IJ$19&gt;='様式３（療養者名簿）（⑤の場合）'!$BJ41,IF(IJ$19&lt;='様式３（療養者名簿）（⑤の場合）'!$BK41,1,0),0),0)</f>
        <v>0</v>
      </c>
      <c r="IK36" s="365">
        <f>IF(IK$19-'様式３（療養者名簿）（⑤の場合）'!$BJ41+1&lt;=15,IF(IK$19&gt;='様式３（療養者名簿）（⑤の場合）'!$BJ41,IF(IK$19&lt;='様式３（療養者名簿）（⑤の場合）'!$BK41,1,0),0),0)</f>
        <v>0</v>
      </c>
      <c r="IL36" s="365">
        <f>IF(IL$19-'様式３（療養者名簿）（⑤の場合）'!$BJ41+1&lt;=15,IF(IL$19&gt;='様式３（療養者名簿）（⑤の場合）'!$BJ41,IF(IL$19&lt;='様式３（療養者名簿）（⑤の場合）'!$BK41,1,0),0),0)</f>
        <v>0</v>
      </c>
      <c r="IM36" s="365">
        <f>IF(IM$19-'様式３（療養者名簿）（⑤の場合）'!$BJ41+1&lt;=15,IF(IM$19&gt;='様式３（療養者名簿）（⑤の場合）'!$BJ41,IF(IM$19&lt;='様式３（療養者名簿）（⑤の場合）'!$BK41,1,0),0),0)</f>
        <v>0</v>
      </c>
      <c r="IN36" s="365">
        <f>IF(IN$19-'様式３（療養者名簿）（⑤の場合）'!$BJ41+1&lt;=15,IF(IN$19&gt;='様式３（療養者名簿）（⑤の場合）'!$BJ41,IF(IN$19&lt;='様式３（療養者名簿）（⑤の場合）'!$BK41,1,0),0),0)</f>
        <v>0</v>
      </c>
      <c r="IO36" s="365">
        <f>IF(IO$19-'様式３（療養者名簿）（⑤の場合）'!$BJ41+1&lt;=15,IF(IO$19&gt;='様式３（療養者名簿）（⑤の場合）'!$BJ41,IF(IO$19&lt;='様式３（療養者名簿）（⑤の場合）'!$BK41,1,0),0),0)</f>
        <v>0</v>
      </c>
      <c r="IP36" s="365">
        <f>IF(IP$19-'様式３（療養者名簿）（⑤の場合）'!$BJ41+1&lt;=15,IF(IP$19&gt;='様式３（療養者名簿）（⑤の場合）'!$BJ41,IF(IP$19&lt;='様式３（療養者名簿）（⑤の場合）'!$BK41,1,0),0),0)</f>
        <v>0</v>
      </c>
      <c r="IQ36" s="365">
        <f>IF(IQ$19-'様式３（療養者名簿）（⑤の場合）'!$BJ41+1&lt;=15,IF(IQ$19&gt;='様式３（療養者名簿）（⑤の場合）'!$BJ41,IF(IQ$19&lt;='様式３（療養者名簿）（⑤の場合）'!$BK41,1,0),0),0)</f>
        <v>0</v>
      </c>
      <c r="IR36" s="365">
        <f>IF(IR$19-'様式３（療養者名簿）（⑤の場合）'!$BJ41+1&lt;=15,IF(IR$19&gt;='様式３（療養者名簿）（⑤の場合）'!$BJ41,IF(IR$19&lt;='様式３（療養者名簿）（⑤の場合）'!$BK41,1,0),0),0)</f>
        <v>0</v>
      </c>
      <c r="IS36" s="365">
        <f>IF(IS$19-'様式３（療養者名簿）（⑤の場合）'!$BJ41+1&lt;=15,IF(IS$19&gt;='様式３（療養者名簿）（⑤の場合）'!$BJ41,IF(IS$19&lt;='様式３（療養者名簿）（⑤の場合）'!$BK41,1,0),0),0)</f>
        <v>0</v>
      </c>
      <c r="IT36" s="365">
        <f>IF(IT$19-'様式３（療養者名簿）（⑤の場合）'!$BJ41+1&lt;=15,IF(IT$19&gt;='様式３（療養者名簿）（⑤の場合）'!$BJ41,IF(IT$19&lt;='様式３（療養者名簿）（⑤の場合）'!$BK41,1,0),0),0)</f>
        <v>0</v>
      </c>
      <c r="IU36" s="365">
        <f>IF(IU$19-'様式３（療養者名簿）（⑤の場合）'!$BJ41+1&lt;=15,IF(IU$19&gt;='様式３（療養者名簿）（⑤の場合）'!$BJ41,IF(IU$19&lt;='様式３（療養者名簿）（⑤の場合）'!$BK41,1,0),0),0)</f>
        <v>0</v>
      </c>
      <c r="IV36" s="365">
        <f>IF(IV$19-'様式３（療養者名簿）（⑤の場合）'!$BJ41+1&lt;=15,IF(IV$19&gt;='様式３（療養者名簿）（⑤の場合）'!$BJ41,IF(IV$19&lt;='様式３（療養者名簿）（⑤の場合）'!$BK41,1,0),0),0)</f>
        <v>0</v>
      </c>
      <c r="IW36" s="365">
        <f>IF(IW$19-'様式３（療養者名簿）（⑤の場合）'!$BJ41+1&lt;=15,IF(IW$19&gt;='様式３（療養者名簿）（⑤の場合）'!$BJ41,IF(IW$19&lt;='様式３（療養者名簿）（⑤の場合）'!$BK41,1,0),0),0)</f>
        <v>0</v>
      </c>
      <c r="IX36" s="365">
        <f>IF(IX$19-'様式３（療養者名簿）（⑤の場合）'!$BJ41+1&lt;=15,IF(IX$19&gt;='様式３（療養者名簿）（⑤の場合）'!$BJ41,IF(IX$19&lt;='様式３（療養者名簿）（⑤の場合）'!$BK41,1,0),0),0)</f>
        <v>0</v>
      </c>
      <c r="IY36" s="365">
        <f>IF(IY$19-'様式３（療養者名簿）（⑤の場合）'!$BJ41+1&lt;=15,IF(IY$19&gt;='様式３（療養者名簿）（⑤の場合）'!$BJ41,IF(IY$19&lt;='様式３（療養者名簿）（⑤の場合）'!$BK41,1,0),0),0)</f>
        <v>0</v>
      </c>
      <c r="IZ36" s="365">
        <f>IF(IZ$19-'様式３（療養者名簿）（⑤の場合）'!$BJ41+1&lt;=15,IF(IZ$19&gt;='様式３（療養者名簿）（⑤の場合）'!$BJ41,IF(IZ$19&lt;='様式３（療養者名簿）（⑤の場合）'!$BK41,1,0),0),0)</f>
        <v>0</v>
      </c>
      <c r="JA36" s="365">
        <f>IF(JA$19-'様式３（療養者名簿）（⑤の場合）'!$BJ41+1&lt;=15,IF(JA$19&gt;='様式３（療養者名簿）（⑤の場合）'!$BJ41,IF(JA$19&lt;='様式３（療養者名簿）（⑤の場合）'!$BK41,1,0),0),0)</f>
        <v>0</v>
      </c>
      <c r="JB36" s="365">
        <f>IF(JB$19-'様式３（療養者名簿）（⑤の場合）'!$BJ41+1&lt;=15,IF(JB$19&gt;='様式３（療養者名簿）（⑤の場合）'!$BJ41,IF(JB$19&lt;='様式３（療養者名簿）（⑤の場合）'!$BK41,1,0),0),0)</f>
        <v>0</v>
      </c>
      <c r="JC36" s="365">
        <f>IF(JC$19-'様式３（療養者名簿）（⑤の場合）'!$BJ41+1&lt;=15,IF(JC$19&gt;='様式３（療養者名簿）（⑤の場合）'!$BJ41,IF(JC$19&lt;='様式３（療養者名簿）（⑤の場合）'!$BK41,1,0),0),0)</f>
        <v>0</v>
      </c>
      <c r="JD36" s="365">
        <f>IF(JD$19-'様式３（療養者名簿）（⑤の場合）'!$BJ41+1&lt;=15,IF(JD$19&gt;='様式３（療養者名簿）（⑤の場合）'!$BJ41,IF(JD$19&lt;='様式３（療養者名簿）（⑤の場合）'!$BK41,1,0),0),0)</f>
        <v>0</v>
      </c>
      <c r="JE36" s="365">
        <f>IF(JE$19-'様式３（療養者名簿）（⑤の場合）'!$BJ41+1&lt;=15,IF(JE$19&gt;='様式３（療養者名簿）（⑤の場合）'!$BJ41,IF(JE$19&lt;='様式３（療養者名簿）（⑤の場合）'!$BK41,1,0),0),0)</f>
        <v>0</v>
      </c>
      <c r="JF36" s="365">
        <f>IF(JF$19-'様式３（療養者名簿）（⑤の場合）'!$BJ41+1&lt;=15,IF(JF$19&gt;='様式３（療養者名簿）（⑤の場合）'!$BJ41,IF(JF$19&lt;='様式３（療養者名簿）（⑤の場合）'!$BK41,1,0),0),0)</f>
        <v>0</v>
      </c>
      <c r="JG36" s="365">
        <f>IF(JG$19-'様式３（療養者名簿）（⑤の場合）'!$BJ41+1&lt;=15,IF(JG$19&gt;='様式３（療養者名簿）（⑤の場合）'!$BJ41,IF(JG$19&lt;='様式３（療養者名簿）（⑤の場合）'!$BK41,1,0),0),0)</f>
        <v>0</v>
      </c>
      <c r="JH36" s="365">
        <f>IF(JH$19-'様式３（療養者名簿）（⑤の場合）'!$BJ41+1&lt;=15,IF(JH$19&gt;='様式３（療養者名簿）（⑤の場合）'!$BJ41,IF(JH$19&lt;='様式３（療養者名簿）（⑤の場合）'!$BK41,1,0),0),0)</f>
        <v>0</v>
      </c>
      <c r="JI36" s="365">
        <f>IF(JI$19-'様式３（療養者名簿）（⑤の場合）'!$BJ41+1&lt;=15,IF(JI$19&gt;='様式３（療養者名簿）（⑤の場合）'!$BJ41,IF(JI$19&lt;='様式３（療養者名簿）（⑤の場合）'!$BK41,1,0),0),0)</f>
        <v>0</v>
      </c>
      <c r="JJ36" s="365">
        <f>IF(JJ$19-'様式３（療養者名簿）（⑤の場合）'!$BJ41+1&lt;=15,IF(JJ$19&gt;='様式３（療養者名簿）（⑤の場合）'!$BJ41,IF(JJ$19&lt;='様式３（療養者名簿）（⑤の場合）'!$BK41,1,0),0),0)</f>
        <v>0</v>
      </c>
      <c r="JK36" s="365">
        <f>IF(JK$19-'様式３（療養者名簿）（⑤の場合）'!$BJ41+1&lt;=15,IF(JK$19&gt;='様式３（療養者名簿）（⑤の場合）'!$BJ41,IF(JK$19&lt;='様式３（療養者名簿）（⑤の場合）'!$BK41,1,0),0),0)</f>
        <v>0</v>
      </c>
      <c r="JL36" s="365">
        <f>IF(JL$19-'様式３（療養者名簿）（⑤の場合）'!$BJ41+1&lt;=15,IF(JL$19&gt;='様式３（療養者名簿）（⑤の場合）'!$BJ41,IF(JL$19&lt;='様式３（療養者名簿）（⑤の場合）'!$BK41,1,0),0),0)</f>
        <v>0</v>
      </c>
      <c r="JM36" s="365">
        <f>IF(JM$19-'様式３（療養者名簿）（⑤の場合）'!$BJ41+1&lt;=15,IF(JM$19&gt;='様式３（療養者名簿）（⑤の場合）'!$BJ41,IF(JM$19&lt;='様式３（療養者名簿）（⑤の場合）'!$BK41,1,0),0),0)</f>
        <v>0</v>
      </c>
      <c r="JN36" s="365">
        <f>IF(JN$19-'様式３（療養者名簿）（⑤の場合）'!$BJ41+1&lt;=15,IF(JN$19&gt;='様式３（療養者名簿）（⑤の場合）'!$BJ41,IF(JN$19&lt;='様式３（療養者名簿）（⑤の場合）'!$BK41,1,0),0),0)</f>
        <v>0</v>
      </c>
      <c r="JO36" s="365">
        <f>IF(JO$19-'様式３（療養者名簿）（⑤の場合）'!$BJ41+1&lt;=15,IF(JO$19&gt;='様式３（療養者名簿）（⑤の場合）'!$BJ41,IF(JO$19&lt;='様式３（療養者名簿）（⑤の場合）'!$BK41,1,0),0),0)</f>
        <v>0</v>
      </c>
      <c r="JP36" s="365">
        <f>IF(JP$19-'様式３（療養者名簿）（⑤の場合）'!$BJ41+1&lt;=15,IF(JP$19&gt;='様式３（療養者名簿）（⑤の場合）'!$BJ41,IF(JP$19&lt;='様式３（療養者名簿）（⑤の場合）'!$BK41,1,0),0),0)</f>
        <v>0</v>
      </c>
      <c r="JQ36" s="365">
        <f>IF(JQ$19-'様式３（療養者名簿）（⑤の場合）'!$BJ41+1&lt;=15,IF(JQ$19&gt;='様式３（療養者名簿）（⑤の場合）'!$BJ41,IF(JQ$19&lt;='様式３（療養者名簿）（⑤の場合）'!$BK41,1,0),0),0)</f>
        <v>0</v>
      </c>
      <c r="JR36" s="365">
        <f>IF(JR$19-'様式３（療養者名簿）（⑤の場合）'!$BJ41+1&lt;=15,IF(JR$19&gt;='様式３（療養者名簿）（⑤の場合）'!$BJ41,IF(JR$19&lt;='様式３（療養者名簿）（⑤の場合）'!$BK41,1,0),0),0)</f>
        <v>0</v>
      </c>
      <c r="JS36" s="365">
        <f>IF(JS$19-'様式３（療養者名簿）（⑤の場合）'!$BJ41+1&lt;=15,IF(JS$19&gt;='様式３（療養者名簿）（⑤の場合）'!$BJ41,IF(JS$19&lt;='様式３（療養者名簿）（⑤の場合）'!$BK41,1,0),0),0)</f>
        <v>0</v>
      </c>
      <c r="JT36" s="365">
        <f>IF(JT$19-'様式３（療養者名簿）（⑤の場合）'!$BJ41+1&lt;=15,IF(JT$19&gt;='様式３（療養者名簿）（⑤の場合）'!$BJ41,IF(JT$19&lt;='様式３（療養者名簿）（⑤の場合）'!$BK41,1,0),0),0)</f>
        <v>0</v>
      </c>
      <c r="JU36" s="365">
        <f>IF(JU$19-'様式３（療養者名簿）（⑤の場合）'!$BJ41+1&lt;=15,IF(JU$19&gt;='様式３（療養者名簿）（⑤の場合）'!$BJ41,IF(JU$19&lt;='様式３（療養者名簿）（⑤の場合）'!$BK41,1,0),0),0)</f>
        <v>0</v>
      </c>
      <c r="JV36" s="365">
        <f>IF(JV$19-'様式３（療養者名簿）（⑤の場合）'!$BJ41+1&lt;=15,IF(JV$19&gt;='様式３（療養者名簿）（⑤の場合）'!$BJ41,IF(JV$19&lt;='様式３（療養者名簿）（⑤の場合）'!$BK41,1,0),0),0)</f>
        <v>0</v>
      </c>
      <c r="JW36" s="365">
        <f>IF(JW$19-'様式３（療養者名簿）（⑤の場合）'!$BJ41+1&lt;=15,IF(JW$19&gt;='様式３（療養者名簿）（⑤の場合）'!$BJ41,IF(JW$19&lt;='様式３（療養者名簿）（⑤の場合）'!$BK41,1,0),0),0)</f>
        <v>0</v>
      </c>
      <c r="JX36" s="365">
        <f>IF(JX$19-'様式３（療養者名簿）（⑤の場合）'!$BJ41+1&lt;=15,IF(JX$19&gt;='様式３（療養者名簿）（⑤の場合）'!$BJ41,IF(JX$19&lt;='様式３（療養者名簿）（⑤の場合）'!$BK41,1,0),0),0)</f>
        <v>0</v>
      </c>
      <c r="JY36" s="365">
        <f>IF(JY$19-'様式３（療養者名簿）（⑤の場合）'!$BJ41+1&lt;=15,IF(JY$19&gt;='様式３（療養者名簿）（⑤の場合）'!$BJ41,IF(JY$19&lt;='様式３（療養者名簿）（⑤の場合）'!$BK41,1,0),0),0)</f>
        <v>0</v>
      </c>
      <c r="JZ36" s="365">
        <f>IF(JZ$19-'様式３（療養者名簿）（⑤の場合）'!$BJ41+1&lt;=15,IF(JZ$19&gt;='様式３（療養者名簿）（⑤の場合）'!$BJ41,IF(JZ$19&lt;='様式３（療養者名簿）（⑤の場合）'!$BK41,1,0),0),0)</f>
        <v>0</v>
      </c>
      <c r="KA36" s="365">
        <f>IF(KA$19-'様式３（療養者名簿）（⑤の場合）'!$BJ41+1&lt;=15,IF(KA$19&gt;='様式３（療養者名簿）（⑤の場合）'!$BJ41,IF(KA$19&lt;='様式３（療養者名簿）（⑤の場合）'!$BK41,1,0),0),0)</f>
        <v>0</v>
      </c>
      <c r="KB36" s="365">
        <f>IF(KB$19-'様式３（療養者名簿）（⑤の場合）'!$BJ41+1&lt;=15,IF(KB$19&gt;='様式３（療養者名簿）（⑤の場合）'!$BJ41,IF(KB$19&lt;='様式３（療養者名簿）（⑤の場合）'!$BK41,1,0),0),0)</f>
        <v>0</v>
      </c>
      <c r="KC36" s="365">
        <f>IF(KC$19-'様式３（療養者名簿）（⑤の場合）'!$BJ41+1&lt;=15,IF(KC$19&gt;='様式３（療養者名簿）（⑤の場合）'!$BJ41,IF(KC$19&lt;='様式３（療養者名簿）（⑤の場合）'!$BK41,1,0),0),0)</f>
        <v>0</v>
      </c>
      <c r="KD36" s="365">
        <f>IF(KD$19-'様式３（療養者名簿）（⑤の場合）'!$BJ41+1&lt;=15,IF(KD$19&gt;='様式３（療養者名簿）（⑤の場合）'!$BJ41,IF(KD$19&lt;='様式３（療養者名簿）（⑤の場合）'!$BK41,1,0),0),0)</f>
        <v>0</v>
      </c>
      <c r="KE36" s="365">
        <f>IF(KE$19-'様式３（療養者名簿）（⑤の場合）'!$BJ41+1&lt;=15,IF(KE$19&gt;='様式３（療養者名簿）（⑤の場合）'!$BJ41,IF(KE$19&lt;='様式３（療養者名簿）（⑤の場合）'!$BK41,1,0),0),0)</f>
        <v>0</v>
      </c>
      <c r="KF36" s="365">
        <f>IF(KF$19-'様式３（療養者名簿）（⑤の場合）'!$BJ41+1&lt;=15,IF(KF$19&gt;='様式３（療養者名簿）（⑤の場合）'!$BJ41,IF(KF$19&lt;='様式３（療養者名簿）（⑤の場合）'!$BK41,1,0),0),0)</f>
        <v>0</v>
      </c>
      <c r="KG36" s="365">
        <f>IF(KG$19-'様式３（療養者名簿）（⑤の場合）'!$BJ41+1&lt;=15,IF(KG$19&gt;='様式３（療養者名簿）（⑤の場合）'!$BJ41,IF(KG$19&lt;='様式３（療養者名簿）（⑤の場合）'!$BK41,1,0),0),0)</f>
        <v>0</v>
      </c>
      <c r="KH36" s="365">
        <f>IF(KH$19-'様式３（療養者名簿）（⑤の場合）'!$BJ41+1&lt;=15,IF(KH$19&gt;='様式３（療養者名簿）（⑤の場合）'!$BJ41,IF(KH$19&lt;='様式３（療養者名簿）（⑤の場合）'!$BK41,1,0),0),0)</f>
        <v>0</v>
      </c>
      <c r="KI36" s="365">
        <f>IF(KI$19-'様式３（療養者名簿）（⑤の場合）'!$BJ41+1&lt;=15,IF(KI$19&gt;='様式３（療養者名簿）（⑤の場合）'!$BJ41,IF(KI$19&lt;='様式３（療養者名簿）（⑤の場合）'!$BK41,1,0),0),0)</f>
        <v>0</v>
      </c>
      <c r="KJ36" s="365">
        <f>IF(KJ$19-'様式３（療養者名簿）（⑤の場合）'!$BJ41+1&lt;=15,IF(KJ$19&gt;='様式３（療養者名簿）（⑤の場合）'!$BJ41,IF(KJ$19&lt;='様式３（療養者名簿）（⑤の場合）'!$BK41,1,0),0),0)</f>
        <v>0</v>
      </c>
      <c r="KK36" s="365">
        <f>IF(KK$19-'様式３（療養者名簿）（⑤の場合）'!$BJ41+1&lt;=15,IF(KK$19&gt;='様式３（療養者名簿）（⑤の場合）'!$BJ41,IF(KK$19&lt;='様式３（療養者名簿）（⑤の場合）'!$BK41,1,0),0),0)</f>
        <v>0</v>
      </c>
      <c r="KL36" s="365">
        <f>IF(KL$19-'様式３（療養者名簿）（⑤の場合）'!$BJ41+1&lt;=15,IF(KL$19&gt;='様式３（療養者名簿）（⑤の場合）'!$BJ41,IF(KL$19&lt;='様式３（療養者名簿）（⑤の場合）'!$BK41,1,0),0),0)</f>
        <v>0</v>
      </c>
      <c r="KM36" s="365">
        <f>IF(KM$19-'様式３（療養者名簿）（⑤の場合）'!$BJ41+1&lt;=15,IF(KM$19&gt;='様式３（療養者名簿）（⑤の場合）'!$BJ41,IF(KM$19&lt;='様式３（療養者名簿）（⑤の場合）'!$BK41,1,0),0),0)</f>
        <v>0</v>
      </c>
      <c r="KN36" s="365">
        <f>IF(KN$19-'様式３（療養者名簿）（⑤の場合）'!$BJ41+1&lt;=15,IF(KN$19&gt;='様式３（療養者名簿）（⑤の場合）'!$BJ41,IF(KN$19&lt;='様式３（療養者名簿）（⑤の場合）'!$BK41,1,0),0),0)</f>
        <v>0</v>
      </c>
      <c r="KO36" s="365">
        <f>IF(KO$19-'様式３（療養者名簿）（⑤の場合）'!$BJ41+1&lt;=15,IF(KO$19&gt;='様式３（療養者名簿）（⑤の場合）'!$BJ41,IF(KO$19&lt;='様式３（療養者名簿）（⑤の場合）'!$BK41,1,0),0),0)</f>
        <v>0</v>
      </c>
      <c r="KP36" s="365">
        <f>IF(KP$19-'様式３（療養者名簿）（⑤の場合）'!$BJ41+1&lt;=15,IF(KP$19&gt;='様式３（療養者名簿）（⑤の場合）'!$BJ41,IF(KP$19&lt;='様式３（療養者名簿）（⑤の場合）'!$BK41,1,0),0),0)</f>
        <v>0</v>
      </c>
      <c r="KQ36" s="365">
        <f>IF(KQ$19-'様式３（療養者名簿）（⑤の場合）'!$BJ41+1&lt;=15,IF(KQ$19&gt;='様式３（療養者名簿）（⑤の場合）'!$BJ41,IF(KQ$19&lt;='様式３（療養者名簿）（⑤の場合）'!$BK41,1,0),0),0)</f>
        <v>0</v>
      </c>
      <c r="KR36" s="365">
        <f>IF(KR$19-'様式３（療養者名簿）（⑤の場合）'!$BJ41+1&lt;=15,IF(KR$19&gt;='様式３（療養者名簿）（⑤の場合）'!$BJ41,IF(KR$19&lt;='様式３（療養者名簿）（⑤の場合）'!$BK41,1,0),0),0)</f>
        <v>0</v>
      </c>
      <c r="KS36" s="365">
        <f>IF(KS$19-'様式３（療養者名簿）（⑤の場合）'!$BJ41+1&lt;=15,IF(KS$19&gt;='様式３（療養者名簿）（⑤の場合）'!$BJ41,IF(KS$19&lt;='様式３（療養者名簿）（⑤の場合）'!$BK41,1,0),0),0)</f>
        <v>0</v>
      </c>
      <c r="KT36" s="365">
        <f>IF(KT$19-'様式３（療養者名簿）（⑤の場合）'!$BJ41+1&lt;=15,IF(KT$19&gt;='様式３（療養者名簿）（⑤の場合）'!$BJ41,IF(KT$19&lt;='様式３（療養者名簿）（⑤の場合）'!$BK41,1,0),0),0)</f>
        <v>0</v>
      </c>
      <c r="KU36" s="365">
        <f>IF(KU$19-'様式３（療養者名簿）（⑤の場合）'!$BJ41+1&lt;=15,IF(KU$19&gt;='様式３（療養者名簿）（⑤の場合）'!$BJ41,IF(KU$19&lt;='様式３（療養者名簿）（⑤の場合）'!$BK41,1,0),0),0)</f>
        <v>0</v>
      </c>
      <c r="KV36" s="365">
        <f>IF(KV$19-'様式３（療養者名簿）（⑤の場合）'!$BJ41+1&lt;=15,IF(KV$19&gt;='様式３（療養者名簿）（⑤の場合）'!$BJ41,IF(KV$19&lt;='様式３（療養者名簿）（⑤の場合）'!$BK41,1,0),0),0)</f>
        <v>0</v>
      </c>
      <c r="KW36" s="365">
        <f>IF(KW$19-'様式３（療養者名簿）（⑤の場合）'!$BJ41+1&lt;=15,IF(KW$19&gt;='様式３（療養者名簿）（⑤の場合）'!$BJ41,IF(KW$19&lt;='様式３（療養者名簿）（⑤の場合）'!$BK41,1,0),0),0)</f>
        <v>0</v>
      </c>
      <c r="KX36" s="365">
        <f>IF(KX$19-'様式３（療養者名簿）（⑤の場合）'!$BJ41+1&lt;=15,IF(KX$19&gt;='様式３（療養者名簿）（⑤の場合）'!$BJ41,IF(KX$19&lt;='様式３（療養者名簿）（⑤の場合）'!$BK41,1,0),0),0)</f>
        <v>0</v>
      </c>
      <c r="KY36" s="365">
        <f>IF(KY$19-'様式３（療養者名簿）（⑤の場合）'!$BJ41+1&lt;=15,IF(KY$19&gt;='様式３（療養者名簿）（⑤の場合）'!$BJ41,IF(KY$19&lt;='様式３（療養者名簿）（⑤の場合）'!$BK41,1,0),0),0)</f>
        <v>0</v>
      </c>
      <c r="KZ36" s="365">
        <f>IF(KZ$19-'様式３（療養者名簿）（⑤の場合）'!$BJ41+1&lt;=15,IF(KZ$19&gt;='様式３（療養者名簿）（⑤の場合）'!$BJ41,IF(KZ$19&lt;='様式３（療養者名簿）（⑤の場合）'!$BK41,1,0),0),0)</f>
        <v>0</v>
      </c>
      <c r="LA36" s="365">
        <f>IF(LA$19-'様式３（療養者名簿）（⑤の場合）'!$BJ41+1&lt;=15,IF(LA$19&gt;='様式３（療養者名簿）（⑤の場合）'!$BJ41,IF(LA$19&lt;='様式３（療養者名簿）（⑤の場合）'!$BK41,1,0),0),0)</f>
        <v>0</v>
      </c>
      <c r="LB36" s="365">
        <f>IF(LB$19-'様式３（療養者名簿）（⑤の場合）'!$BJ41+1&lt;=15,IF(LB$19&gt;='様式３（療養者名簿）（⑤の場合）'!$BJ41,IF(LB$19&lt;='様式３（療養者名簿）（⑤の場合）'!$BK41,1,0),0),0)</f>
        <v>0</v>
      </c>
      <c r="LC36" s="365">
        <f>IF(LC$19-'様式３（療養者名簿）（⑤の場合）'!$BJ41+1&lt;=15,IF(LC$19&gt;='様式３（療養者名簿）（⑤の場合）'!$BJ41,IF(LC$19&lt;='様式３（療養者名簿）（⑤の場合）'!$BK41,1,0),0),0)</f>
        <v>0</v>
      </c>
      <c r="LD36" s="365">
        <f>IF(LD$19-'様式３（療養者名簿）（⑤の場合）'!$BJ41+1&lt;=15,IF(LD$19&gt;='様式３（療養者名簿）（⑤の場合）'!$BJ41,IF(LD$19&lt;='様式３（療養者名簿）（⑤の場合）'!$BK41,1,0),0),0)</f>
        <v>0</v>
      </c>
      <c r="LE36" s="365">
        <f>IF(LE$19-'様式３（療養者名簿）（⑤の場合）'!$BJ41+1&lt;=15,IF(LE$19&gt;='様式３（療養者名簿）（⑤の場合）'!$BJ41,IF(LE$19&lt;='様式３（療養者名簿）（⑤の場合）'!$BK41,1,0),0),0)</f>
        <v>0</v>
      </c>
      <c r="LF36" s="365">
        <f>IF(LF$19-'様式３（療養者名簿）（⑤の場合）'!$BJ41+1&lt;=15,IF(LF$19&gt;='様式３（療養者名簿）（⑤の場合）'!$BJ41,IF(LF$19&lt;='様式３（療養者名簿）（⑤の場合）'!$BK41,1,0),0),0)</f>
        <v>0</v>
      </c>
      <c r="LG36" s="365">
        <f>IF(LG$19-'様式３（療養者名簿）（⑤の場合）'!$BJ41+1&lt;=15,IF(LG$19&gt;='様式３（療養者名簿）（⑤の場合）'!$BJ41,IF(LG$19&lt;='様式３（療養者名簿）（⑤の場合）'!$BK41,1,0),0),0)</f>
        <v>0</v>
      </c>
      <c r="LH36" s="365">
        <f>IF(LH$19-'様式３（療養者名簿）（⑤の場合）'!$BJ41+1&lt;=15,IF(LH$19&gt;='様式３（療養者名簿）（⑤の場合）'!$BJ41,IF(LH$19&lt;='様式３（療養者名簿）（⑤の場合）'!$BK41,1,0),0),0)</f>
        <v>0</v>
      </c>
      <c r="LI36" s="365">
        <f>IF(LI$19-'様式３（療養者名簿）（⑤の場合）'!$BJ41+1&lt;=15,IF(LI$19&gt;='様式３（療養者名簿）（⑤の場合）'!$BJ41,IF(LI$19&lt;='様式３（療養者名簿）（⑤の場合）'!$BK41,1,0),0),0)</f>
        <v>0</v>
      </c>
      <c r="LJ36" s="365">
        <f>IF(LJ$19-'様式３（療養者名簿）（⑤の場合）'!$BJ41+1&lt;=15,IF(LJ$19&gt;='様式３（療養者名簿）（⑤の場合）'!$BJ41,IF(LJ$19&lt;='様式３（療養者名簿）（⑤の場合）'!$BK41,1,0),0),0)</f>
        <v>0</v>
      </c>
      <c r="LK36" s="365">
        <f>IF(LK$19-'様式３（療養者名簿）（⑤の場合）'!$BJ41+1&lt;=15,IF(LK$19&gt;='様式３（療養者名簿）（⑤の場合）'!$BJ41,IF(LK$19&lt;='様式３（療養者名簿）（⑤の場合）'!$BK41,1,0),0),0)</f>
        <v>0</v>
      </c>
      <c r="LL36" s="365">
        <f>IF(LL$19-'様式３（療養者名簿）（⑤の場合）'!$BJ41+1&lt;=15,IF(LL$19&gt;='様式３（療養者名簿）（⑤の場合）'!$BJ41,IF(LL$19&lt;='様式３（療養者名簿）（⑤の場合）'!$BK41,1,0),0),0)</f>
        <v>0</v>
      </c>
      <c r="LM36" s="365">
        <f>IF(LM$19-'様式３（療養者名簿）（⑤の場合）'!$BJ41+1&lt;=15,IF(LM$19&gt;='様式３（療養者名簿）（⑤の場合）'!$BJ41,IF(LM$19&lt;='様式３（療養者名簿）（⑤の場合）'!$BK41,1,0),0),0)</f>
        <v>0</v>
      </c>
      <c r="LN36" s="365">
        <f>IF(LN$19-'様式３（療養者名簿）（⑤の場合）'!$BJ41+1&lt;=15,IF(LN$19&gt;='様式３（療養者名簿）（⑤の場合）'!$BJ41,IF(LN$19&lt;='様式３（療養者名簿）（⑤の場合）'!$BK41,1,0),0),0)</f>
        <v>0</v>
      </c>
      <c r="LO36" s="365">
        <f>IF(LO$19-'様式３（療養者名簿）（⑤の場合）'!$BJ41+1&lt;=15,IF(LO$19&gt;='様式３（療養者名簿）（⑤の場合）'!$BJ41,IF(LO$19&lt;='様式３（療養者名簿）（⑤の場合）'!$BK41,1,0),0),0)</f>
        <v>0</v>
      </c>
      <c r="LP36" s="365">
        <f>IF(LP$19-'様式３（療養者名簿）（⑤の場合）'!$BJ41+1&lt;=15,IF(LP$19&gt;='様式３（療養者名簿）（⑤の場合）'!$BJ41,IF(LP$19&lt;='様式３（療養者名簿）（⑤の場合）'!$BK41,1,0),0),0)</f>
        <v>0</v>
      </c>
      <c r="LQ36" s="365">
        <f>IF(LQ$19-'様式３（療養者名簿）（⑤の場合）'!$BJ41+1&lt;=15,IF(LQ$19&gt;='様式３（療養者名簿）（⑤の場合）'!$BJ41,IF(LQ$19&lt;='様式３（療養者名簿）（⑤の場合）'!$BK41,1,0),0),0)</f>
        <v>0</v>
      </c>
      <c r="LR36" s="365">
        <f>IF(LR$19-'様式３（療養者名簿）（⑤の場合）'!$BJ41+1&lt;=15,IF(LR$19&gt;='様式３（療養者名簿）（⑤の場合）'!$BJ41,IF(LR$19&lt;='様式３（療養者名簿）（⑤の場合）'!$BK41,1,0),0),0)</f>
        <v>0</v>
      </c>
      <c r="LS36" s="365">
        <f>IF(LS$19-'様式３（療養者名簿）（⑤の場合）'!$BJ41+1&lt;=15,IF(LS$19&gt;='様式３（療養者名簿）（⑤の場合）'!$BJ41,IF(LS$19&lt;='様式３（療養者名簿）（⑤の場合）'!$BK41,1,0),0),0)</f>
        <v>0</v>
      </c>
      <c r="LT36" s="365">
        <f>IF(LT$19-'様式３（療養者名簿）（⑤の場合）'!$BJ41+1&lt;=15,IF(LT$19&gt;='様式３（療養者名簿）（⑤の場合）'!$BJ41,IF(LT$19&lt;='様式３（療養者名簿）（⑤の場合）'!$BK41,1,0),0),0)</f>
        <v>0</v>
      </c>
      <c r="LU36" s="365">
        <f>IF(LU$19-'様式３（療養者名簿）（⑤の場合）'!$BJ41+1&lt;=15,IF(LU$19&gt;='様式３（療養者名簿）（⑤の場合）'!$BJ41,IF(LU$19&lt;='様式３（療養者名簿）（⑤の場合）'!$BK41,1,0),0),0)</f>
        <v>0</v>
      </c>
      <c r="LV36" s="365">
        <f>IF(LV$19-'様式３（療養者名簿）（⑤の場合）'!$BJ41+1&lt;=15,IF(LV$19&gt;='様式３（療養者名簿）（⑤の場合）'!$BJ41,IF(LV$19&lt;='様式３（療養者名簿）（⑤の場合）'!$BK41,1,0),0),0)</f>
        <v>0</v>
      </c>
      <c r="LW36" s="365">
        <f>IF(LW$19-'様式３（療養者名簿）（⑤の場合）'!$BJ41+1&lt;=15,IF(LW$19&gt;='様式３（療養者名簿）（⑤の場合）'!$BJ41,IF(LW$19&lt;='様式３（療養者名簿）（⑤の場合）'!$BK41,1,0),0),0)</f>
        <v>0</v>
      </c>
      <c r="LX36" s="365">
        <f>IF(LX$19-'様式３（療養者名簿）（⑤の場合）'!$BJ41+1&lt;=15,IF(LX$19&gt;='様式３（療養者名簿）（⑤の場合）'!$BJ41,IF(LX$19&lt;='様式３（療養者名簿）（⑤の場合）'!$BK41,1,0),0),0)</f>
        <v>0</v>
      </c>
      <c r="LY36" s="365">
        <f>IF(LY$19-'様式３（療養者名簿）（⑤の場合）'!$BJ41+1&lt;=15,IF(LY$19&gt;='様式３（療養者名簿）（⑤の場合）'!$BJ41,IF(LY$19&lt;='様式３（療養者名簿）（⑤の場合）'!$BK41,1,0),0),0)</f>
        <v>0</v>
      </c>
      <c r="LZ36" s="365">
        <f>IF(LZ$19-'様式３（療養者名簿）（⑤の場合）'!$BJ41+1&lt;=15,IF(LZ$19&gt;='様式３（療養者名簿）（⑤の場合）'!$BJ41,IF(LZ$19&lt;='様式３（療養者名簿）（⑤の場合）'!$BK41,1,0),0),0)</f>
        <v>0</v>
      </c>
      <c r="MA36" s="365">
        <f>IF(MA$19-'様式３（療養者名簿）（⑤の場合）'!$BJ41+1&lt;=15,IF(MA$19&gt;='様式３（療養者名簿）（⑤の場合）'!$BJ41,IF(MA$19&lt;='様式３（療養者名簿）（⑤の場合）'!$BK41,1,0),0),0)</f>
        <v>0</v>
      </c>
      <c r="MB36" s="365">
        <f>IF(MB$19-'様式３（療養者名簿）（⑤の場合）'!$BJ41+1&lt;=15,IF(MB$19&gt;='様式３（療養者名簿）（⑤の場合）'!$BJ41,IF(MB$19&lt;='様式３（療養者名簿）（⑤の場合）'!$BK41,1,0),0),0)</f>
        <v>0</v>
      </c>
      <c r="MC36" s="365">
        <f>IF(MC$19-'様式３（療養者名簿）（⑤の場合）'!$BJ41+1&lt;=15,IF(MC$19&gt;='様式３（療養者名簿）（⑤の場合）'!$BJ41,IF(MC$19&lt;='様式３（療養者名簿）（⑤の場合）'!$BK41,1,0),0),0)</f>
        <v>0</v>
      </c>
      <c r="MD36" s="365">
        <f>IF(MD$19-'様式３（療養者名簿）（⑤の場合）'!$BJ41+1&lt;=15,IF(MD$19&gt;='様式３（療養者名簿）（⑤の場合）'!$BJ41,IF(MD$19&lt;='様式３（療養者名簿）（⑤の場合）'!$BK41,1,0),0),0)</f>
        <v>0</v>
      </c>
      <c r="ME36" s="365">
        <f>IF(ME$19-'様式３（療養者名簿）（⑤の場合）'!$BJ41+1&lt;=15,IF(ME$19&gt;='様式３（療養者名簿）（⑤の場合）'!$BJ41,IF(ME$19&lt;='様式３（療養者名簿）（⑤の場合）'!$BK41,1,0),0),0)</f>
        <v>0</v>
      </c>
      <c r="MF36" s="365">
        <f>IF(MF$19-'様式３（療養者名簿）（⑤の場合）'!$BJ41+1&lt;=15,IF(MF$19&gt;='様式３（療養者名簿）（⑤の場合）'!$BJ41,IF(MF$19&lt;='様式３（療養者名簿）（⑤の場合）'!$BK41,1,0),0),0)</f>
        <v>0</v>
      </c>
      <c r="MG36" s="365">
        <f>IF(MG$19-'様式３（療養者名簿）（⑤の場合）'!$BJ41+1&lt;=15,IF(MG$19&gt;='様式３（療養者名簿）（⑤の場合）'!$BJ41,IF(MG$19&lt;='様式３（療養者名簿）（⑤の場合）'!$BK41,1,0),0),0)</f>
        <v>0</v>
      </c>
      <c r="MH36" s="365">
        <f>IF(MH$19-'様式３（療養者名簿）（⑤の場合）'!$BJ41+1&lt;=15,IF(MH$19&gt;='様式３（療養者名簿）（⑤の場合）'!$BJ41,IF(MH$19&lt;='様式３（療養者名簿）（⑤の場合）'!$BK41,1,0),0),0)</f>
        <v>0</v>
      </c>
      <c r="MI36" s="365">
        <f>IF(MI$19-'様式３（療養者名簿）（⑤の場合）'!$BJ41+1&lt;=15,IF(MI$19&gt;='様式３（療養者名簿）（⑤の場合）'!$BJ41,IF(MI$19&lt;='様式３（療養者名簿）（⑤の場合）'!$BK41,1,0),0),0)</f>
        <v>0</v>
      </c>
      <c r="MJ36" s="365">
        <f>IF(MJ$19-'様式３（療養者名簿）（⑤の場合）'!$BJ41+1&lt;=15,IF(MJ$19&gt;='様式３（療養者名簿）（⑤の場合）'!$BJ41,IF(MJ$19&lt;='様式３（療養者名簿）（⑤の場合）'!$BK41,1,0),0),0)</f>
        <v>0</v>
      </c>
      <c r="MK36" s="365">
        <f>IF(MK$19-'様式３（療養者名簿）（⑤の場合）'!$BJ41+1&lt;=15,IF(MK$19&gt;='様式３（療養者名簿）（⑤の場合）'!$BJ41,IF(MK$19&lt;='様式３（療養者名簿）（⑤の場合）'!$BK41,1,0),0),0)</f>
        <v>0</v>
      </c>
      <c r="ML36" s="365">
        <f>IF(ML$19-'様式３（療養者名簿）（⑤の場合）'!$BJ41+1&lt;=15,IF(ML$19&gt;='様式３（療養者名簿）（⑤の場合）'!$BJ41,IF(ML$19&lt;='様式３（療養者名簿）（⑤の場合）'!$BK41,1,0),0),0)</f>
        <v>0</v>
      </c>
      <c r="MM36" s="365">
        <f>IF(MM$19-'様式３（療養者名簿）（⑤の場合）'!$BJ41+1&lt;=15,IF(MM$19&gt;='様式３（療養者名簿）（⑤の場合）'!$BJ41,IF(MM$19&lt;='様式３（療養者名簿）（⑤の場合）'!$BK41,1,0),0),0)</f>
        <v>0</v>
      </c>
      <c r="MN36" s="365">
        <f>IF(MN$19-'様式３（療養者名簿）（⑤の場合）'!$BJ41+1&lt;=15,IF(MN$19&gt;='様式３（療養者名簿）（⑤の場合）'!$BJ41,IF(MN$19&lt;='様式３（療養者名簿）（⑤の場合）'!$BK41,1,0),0),0)</f>
        <v>0</v>
      </c>
      <c r="MO36" s="365">
        <f>IF(MO$19-'様式３（療養者名簿）（⑤の場合）'!$BJ41+1&lt;=15,IF(MO$19&gt;='様式３（療養者名簿）（⑤の場合）'!$BJ41,IF(MO$19&lt;='様式３（療養者名簿）（⑤の場合）'!$BK41,1,0),0),0)</f>
        <v>0</v>
      </c>
      <c r="MP36" s="365">
        <f>IF(MP$19-'様式３（療養者名簿）（⑤の場合）'!$BJ41+1&lt;=15,IF(MP$19&gt;='様式３（療養者名簿）（⑤の場合）'!$BJ41,IF(MP$19&lt;='様式３（療養者名簿）（⑤の場合）'!$BK41,1,0),0),0)</f>
        <v>0</v>
      </c>
      <c r="MQ36" s="365">
        <f>IF(MQ$19-'様式３（療養者名簿）（⑤の場合）'!$BJ41+1&lt;=15,IF(MQ$19&gt;='様式３（療養者名簿）（⑤の場合）'!$BJ41,IF(MQ$19&lt;='様式３（療養者名簿）（⑤の場合）'!$BK41,1,0),0),0)</f>
        <v>0</v>
      </c>
      <c r="MR36" s="365">
        <f>IF(MR$19-'様式３（療養者名簿）（⑤の場合）'!$BJ41+1&lt;=15,IF(MR$19&gt;='様式３（療養者名簿）（⑤の場合）'!$BJ41,IF(MR$19&lt;='様式３（療養者名簿）（⑤の場合）'!$BK41,1,0),0),0)</f>
        <v>0</v>
      </c>
      <c r="MS36" s="365">
        <f>IF(MS$19-'様式３（療養者名簿）（⑤の場合）'!$BJ41+1&lt;=15,IF(MS$19&gt;='様式３（療養者名簿）（⑤の場合）'!$BJ41,IF(MS$19&lt;='様式３（療養者名簿）（⑤の場合）'!$BK41,1,0),0),0)</f>
        <v>0</v>
      </c>
      <c r="MT36" s="365">
        <f>IF(MT$19-'様式３（療養者名簿）（⑤の場合）'!$BJ41+1&lt;=15,IF(MT$19&gt;='様式３（療養者名簿）（⑤の場合）'!$BJ41,IF(MT$19&lt;='様式３（療養者名簿）（⑤の場合）'!$BK41,1,0),0),0)</f>
        <v>0</v>
      </c>
      <c r="MU36" s="365">
        <f>IF(MU$19-'様式３（療養者名簿）（⑤の場合）'!$BJ41+1&lt;=15,IF(MU$19&gt;='様式３（療養者名簿）（⑤の場合）'!$BJ41,IF(MU$19&lt;='様式３（療養者名簿）（⑤の場合）'!$BK41,1,0),0),0)</f>
        <v>0</v>
      </c>
      <c r="MV36" s="365">
        <f>IF(MV$19-'様式３（療養者名簿）（⑤の場合）'!$BJ41+1&lt;=15,IF(MV$19&gt;='様式３（療養者名簿）（⑤の場合）'!$BJ41,IF(MV$19&lt;='様式３（療養者名簿）（⑤の場合）'!$BK41,1,0),0),0)</f>
        <v>0</v>
      </c>
      <c r="MW36" s="365">
        <f>IF(MW$19-'様式３（療養者名簿）（⑤の場合）'!$BJ41+1&lt;=15,IF(MW$19&gt;='様式３（療養者名簿）（⑤の場合）'!$BJ41,IF(MW$19&lt;='様式３（療養者名簿）（⑤の場合）'!$BK41,1,0),0),0)</f>
        <v>0</v>
      </c>
      <c r="MX36" s="365">
        <f>IF(MX$19-'様式３（療養者名簿）（⑤の場合）'!$BJ41+1&lt;=15,IF(MX$19&gt;='様式３（療養者名簿）（⑤の場合）'!$BJ41,IF(MX$19&lt;='様式３（療養者名簿）（⑤の場合）'!$BK41,1,0),0),0)</f>
        <v>0</v>
      </c>
      <c r="MY36" s="365">
        <f>IF(MY$19-'様式３（療養者名簿）（⑤の場合）'!$BJ41+1&lt;=15,IF(MY$19&gt;='様式３（療養者名簿）（⑤の場合）'!$BJ41,IF(MY$19&lt;='様式３（療養者名簿）（⑤の場合）'!$BK41,1,0),0),0)</f>
        <v>0</v>
      </c>
      <c r="MZ36" s="365">
        <f>IF(MZ$19-'様式３（療養者名簿）（⑤の場合）'!$BJ41+1&lt;=15,IF(MZ$19&gt;='様式３（療養者名簿）（⑤の場合）'!$BJ41,IF(MZ$19&lt;='様式３（療養者名簿）（⑤の場合）'!$BK41,1,0),0),0)</f>
        <v>0</v>
      </c>
      <c r="NA36" s="365">
        <f>IF(NA$19-'様式３（療養者名簿）（⑤の場合）'!$BJ41+1&lt;=15,IF(NA$19&gt;='様式３（療養者名簿）（⑤の場合）'!$BJ41,IF(NA$19&lt;='様式３（療養者名簿）（⑤の場合）'!$BK41,1,0),0),0)</f>
        <v>0</v>
      </c>
      <c r="NB36" s="365">
        <f>IF(NB$19-'様式３（療養者名簿）（⑤の場合）'!$BJ41+1&lt;=15,IF(NB$19&gt;='様式３（療養者名簿）（⑤の場合）'!$BJ41,IF(NB$19&lt;='様式３（療養者名簿）（⑤の場合）'!$BK41,1,0),0),0)</f>
        <v>0</v>
      </c>
      <c r="NC36" s="248">
        <f>IF(NC$19-'様式３（療養者名簿）（⑤の場合）'!$BJ41+1&lt;=15,IF(NC$19&gt;='様式３（療養者名簿）（⑤の場合）'!$BJ41,IF(NC$19&lt;='様式３（療養者名簿）（⑤の場合）'!$BK41,1,0),0),0)</f>
        <v>0</v>
      </c>
      <c r="ND36" s="248">
        <f>IF(ND$19-'様式３（療養者名簿）（⑤の場合）'!$BJ41+1&lt;=15,IF(ND$19&gt;='様式３（療養者名簿）（⑤の場合）'!$BJ41,IF(ND$19&lt;='様式３（療養者名簿）（⑤の場合）'!$BK41,1,0),0),0)</f>
        <v>0</v>
      </c>
      <c r="NE36" s="248">
        <f>IF(NE$19-'様式３（療養者名簿）（⑤の場合）'!$BJ41+1&lt;=15,IF(NE$19&gt;='様式３（療養者名簿）（⑤の場合）'!$BJ41,IF(NE$19&lt;='様式３（療養者名簿）（⑤の場合）'!$BK41,1,0),0),0)</f>
        <v>0</v>
      </c>
      <c r="NF36" s="248">
        <f>IF(NF$19-'様式３（療養者名簿）（⑤の場合）'!$BJ41+1&lt;=15,IF(NF$19&gt;='様式３（療養者名簿）（⑤の場合）'!$BJ41,IF(NF$19&lt;='様式３（療養者名簿）（⑤の場合）'!$BK41,1,0),0),0)</f>
        <v>0</v>
      </c>
      <c r="NG36" s="248">
        <f>IF(NG$19-'様式３（療養者名簿）（⑤の場合）'!$BJ41+1&lt;=15,IF(NG$19&gt;='様式３（療養者名簿）（⑤の場合）'!$BJ41,IF(NG$19&lt;='様式３（療養者名簿）（⑤の場合）'!$BK41,1,0),0),0)</f>
        <v>0</v>
      </c>
      <c r="NH36" s="248">
        <f>IF(NH$19-'様式３（療養者名簿）（⑤の場合）'!$BJ41+1&lt;=15,IF(NH$19&gt;='様式３（療養者名簿）（⑤の場合）'!$BJ41,IF(NH$19&lt;='様式３（療養者名簿）（⑤の場合）'!$BK41,1,0),0),0)</f>
        <v>0</v>
      </c>
      <c r="NI36" s="248">
        <f>IF(NI$19-'様式３（療養者名簿）（⑤の場合）'!$BJ41+1&lt;=15,IF(NI$19&gt;='様式３（療養者名簿）（⑤の場合）'!$BJ41,IF(NI$19&lt;='様式３（療養者名簿）（⑤の場合）'!$BK41,1,0),0),0)</f>
        <v>0</v>
      </c>
      <c r="NJ36" s="248">
        <f>IF(NJ$19-'様式３（療養者名簿）（⑤の場合）'!$BJ41+1&lt;=15,IF(NJ$19&gt;='様式３（療養者名簿）（⑤の場合）'!$BJ41,IF(NJ$19&lt;='様式３（療養者名簿）（⑤の場合）'!$BK41,1,0),0),0)</f>
        <v>0</v>
      </c>
      <c r="NK36" s="248">
        <f>IF(NK$19-'様式３（療養者名簿）（⑤の場合）'!$BJ41+1&lt;=15,IF(NK$19&gt;='様式３（療養者名簿）（⑤の場合）'!$BJ41,IF(NK$19&lt;='様式３（療養者名簿）（⑤の場合）'!$BK41,1,0),0),0)</f>
        <v>0</v>
      </c>
      <c r="NL36" s="248">
        <f>IF(NL$19-'様式３（療養者名簿）（⑤の場合）'!$BJ41+1&lt;=15,IF(NL$19&gt;='様式３（療養者名簿）（⑤の場合）'!$BJ41,IF(NL$19&lt;='様式３（療養者名簿）（⑤の場合）'!$BK41,1,0),0),0)</f>
        <v>0</v>
      </c>
      <c r="NM36" s="248">
        <f>IF(NM$19-'様式３（療養者名簿）（⑤の場合）'!$BJ41+1&lt;=15,IF(NM$19&gt;='様式３（療養者名簿）（⑤の場合）'!$BJ41,IF(NM$19&lt;='様式３（療養者名簿）（⑤の場合）'!$BK41,1,0),0),0)</f>
        <v>0</v>
      </c>
      <c r="NN36" s="248">
        <f>IF(NN$19-'様式３（療養者名簿）（⑤の場合）'!$BJ41+1&lt;=15,IF(NN$19&gt;='様式３（療養者名簿）（⑤の場合）'!$BJ41,IF(NN$19&lt;='様式３（療養者名簿）（⑤の場合）'!$BK41,1,0),0),0)</f>
        <v>0</v>
      </c>
      <c r="NO36" s="248">
        <f>IF(NO$19-'様式３（療養者名簿）（⑤の場合）'!$BJ41+1&lt;=15,IF(NO$19&gt;='様式３（療養者名簿）（⑤の場合）'!$BJ41,IF(NO$19&lt;='様式３（療養者名簿）（⑤の場合）'!$BK41,1,0),0),0)</f>
        <v>0</v>
      </c>
      <c r="NP36" s="248">
        <f>IF(NP$19-'様式３（療養者名簿）（⑤の場合）'!$BJ41+1&lt;=15,IF(NP$19&gt;='様式３（療養者名簿）（⑤の場合）'!$BJ41,IF(NP$19&lt;='様式３（療養者名簿）（⑤の場合）'!$BK41,1,0),0),0)</f>
        <v>0</v>
      </c>
      <c r="NQ36" s="248">
        <f>IF(NQ$19-'様式３（療養者名簿）（⑤の場合）'!$BJ41+1&lt;=15,IF(NQ$19&gt;='様式３（療養者名簿）（⑤の場合）'!$BJ41,IF(NQ$19&lt;='様式３（療養者名簿）（⑤の場合）'!$BK41,1,0),0),0)</f>
        <v>0</v>
      </c>
      <c r="NR36" s="248">
        <f>IF(NR$19-'様式３（療養者名簿）（⑤の場合）'!$BJ41+1&lt;=15,IF(NR$19&gt;='様式３（療養者名簿）（⑤の場合）'!$BJ41,IF(NR$19&lt;='様式３（療養者名簿）（⑤の場合）'!$BK41,1,0),0),0)</f>
        <v>0</v>
      </c>
      <c r="NS36" s="248">
        <f>IF(NS$19-'様式３（療養者名簿）（⑤の場合）'!$BJ41+1&lt;=15,IF(NS$19&gt;='様式３（療養者名簿）（⑤の場合）'!$BJ41,IF(NS$19&lt;='様式３（療養者名簿）（⑤の場合）'!$BK41,1,0),0),0)</f>
        <v>0</v>
      </c>
      <c r="NT36" s="248">
        <f>IF(NT$19-'様式３（療養者名簿）（⑤の場合）'!$BJ41+1&lt;=15,IF(NT$19&gt;='様式３（療養者名簿）（⑤の場合）'!$BJ41,IF(NT$19&lt;='様式３（療養者名簿）（⑤の場合）'!$BK41,1,0),0),0)</f>
        <v>0</v>
      </c>
      <c r="NU36" s="248">
        <f>IF(NU$19-'様式３（療養者名簿）（⑤の場合）'!$BJ41+1&lt;=15,IF(NU$19&gt;='様式３（療養者名簿）（⑤の場合）'!$BJ41,IF(NU$19&lt;='様式３（療養者名簿）（⑤の場合）'!$BK41,1,0),0),0)</f>
        <v>0</v>
      </c>
      <c r="NV36" s="248">
        <f>IF(NV$19-'様式３（療養者名簿）（⑤の場合）'!$BJ41+1&lt;=15,IF(NV$19&gt;='様式３（療養者名簿）（⑤の場合）'!$BJ41,IF(NV$19&lt;='様式３（療養者名簿）（⑤の場合）'!$BK41,1,0),0),0)</f>
        <v>0</v>
      </c>
      <c r="NW36" s="248">
        <f>IF(NW$19-'様式３（療養者名簿）（⑤の場合）'!$BJ41+1&lt;=15,IF(NW$19&gt;='様式３（療養者名簿）（⑤の場合）'!$BJ41,IF(NW$19&lt;='様式３（療養者名簿）（⑤の場合）'!$BK41,1,0),0),0)</f>
        <v>0</v>
      </c>
      <c r="NX36" s="248">
        <f>IF(NX$19-'様式３（療養者名簿）（⑤の場合）'!$BJ41+1&lt;=15,IF(NX$19&gt;='様式３（療養者名簿）（⑤の場合）'!$BJ41,IF(NX$19&lt;='様式３（療養者名簿）（⑤の場合）'!$BK41,1,0),0),0)</f>
        <v>0</v>
      </c>
      <c r="NY36" s="248">
        <f>IF(NY$19-'様式３（療養者名簿）（⑤の場合）'!$BJ41+1&lt;=15,IF(NY$19&gt;='様式３（療養者名簿）（⑤の場合）'!$BJ41,IF(NY$19&lt;='様式３（療養者名簿）（⑤の場合）'!$BK41,1,0),0),0)</f>
        <v>0</v>
      </c>
      <c r="NZ36" s="248">
        <f>IF(NZ$19-'様式３（療養者名簿）（⑤の場合）'!$BJ41+1&lt;=15,IF(NZ$19&gt;='様式３（療養者名簿）（⑤の場合）'!$BJ41,IF(NZ$19&lt;='様式３（療養者名簿）（⑤の場合）'!$BK41,1,0),0),0)</f>
        <v>0</v>
      </c>
      <c r="OA36" s="248">
        <f>IF(OA$19-'様式３（療養者名簿）（⑤の場合）'!$BJ41+1&lt;=15,IF(OA$19&gt;='様式３（療養者名簿）（⑤の場合）'!$BJ41,IF(OA$19&lt;='様式３（療養者名簿）（⑤の場合）'!$BK41,1,0),0),0)</f>
        <v>0</v>
      </c>
      <c r="OB36" s="248">
        <f>IF(OB$19-'様式３（療養者名簿）（⑤の場合）'!$BJ41+1&lt;=15,IF(OB$19&gt;='様式３（療養者名簿）（⑤の場合）'!$BJ41,IF(OB$19&lt;='様式３（療養者名簿）（⑤の場合）'!$BK41,1,0),0),0)</f>
        <v>0</v>
      </c>
      <c r="OC36" s="248">
        <f>IF(OC$19-'様式３（療養者名簿）（⑤の場合）'!$BJ41+1&lt;=15,IF(OC$19&gt;='様式３（療養者名簿）（⑤の場合）'!$BJ41,IF(OC$19&lt;='様式３（療養者名簿）（⑤の場合）'!$BK41,1,0),0),0)</f>
        <v>0</v>
      </c>
      <c r="OD36" s="248">
        <f>IF(OD$19-'様式３（療養者名簿）（⑤の場合）'!$BJ41+1&lt;=15,IF(OD$19&gt;='様式３（療養者名簿）（⑤の場合）'!$BJ41,IF(OD$19&lt;='様式３（療養者名簿）（⑤の場合）'!$BK41,1,0),0),0)</f>
        <v>0</v>
      </c>
      <c r="OE36" s="248">
        <f>IF(OE$19-'様式３（療養者名簿）（⑤の場合）'!$BJ41+1&lt;=15,IF(OE$19&gt;='様式３（療養者名簿）（⑤の場合）'!$BJ41,IF(OE$19&lt;='様式３（療養者名簿）（⑤の場合）'!$BK41,1,0),0),0)</f>
        <v>0</v>
      </c>
      <c r="OF36" s="248">
        <f>IF(OF$19-'様式３（療養者名簿）（⑤の場合）'!$BJ41+1&lt;=15,IF(OF$19&gt;='様式３（療養者名簿）（⑤の場合）'!$BJ41,IF(OF$19&lt;='様式３（療養者名簿）（⑤の場合）'!$BK41,1,0),0),0)</f>
        <v>0</v>
      </c>
      <c r="OG36" s="248">
        <f>IF(OG$19-'様式３（療養者名簿）（⑤の場合）'!$BJ41+1&lt;=15,IF(OG$19&gt;='様式３（療養者名簿）（⑤の場合）'!$BJ41,IF(OG$19&lt;='様式３（療養者名簿）（⑤の場合）'!$BK41,1,0),0),0)</f>
        <v>0</v>
      </c>
      <c r="OH36" s="248">
        <f>IF(OH$19-'様式３（療養者名簿）（⑤の場合）'!$BJ41+1&lt;=15,IF(OH$19&gt;='様式３（療養者名簿）（⑤の場合）'!$BJ41,IF(OH$19&lt;='様式３（療養者名簿）（⑤の場合）'!$BK41,1,0),0),0)</f>
        <v>0</v>
      </c>
      <c r="OI36" s="248">
        <f>IF(OI$19-'様式３（療養者名簿）（⑤の場合）'!$BJ41+1&lt;=15,IF(OI$19&gt;='様式３（療養者名簿）（⑤の場合）'!$BJ41,IF(OI$19&lt;='様式３（療養者名簿）（⑤の場合）'!$BK41,1,0),0),0)</f>
        <v>0</v>
      </c>
      <c r="OJ36" s="248">
        <f>IF(OJ$19-'様式３（療養者名簿）（⑤の場合）'!$BJ41+1&lt;=15,IF(OJ$19&gt;='様式３（療養者名簿）（⑤の場合）'!$BJ41,IF(OJ$19&lt;='様式３（療養者名簿）（⑤の場合）'!$BK41,1,0),0),0)</f>
        <v>0</v>
      </c>
      <c r="OK36" s="248">
        <f>IF(OK$19-'様式３（療養者名簿）（⑤の場合）'!$BJ41+1&lt;=15,IF(OK$19&gt;='様式３（療養者名簿）（⑤の場合）'!$BJ41,IF(OK$19&lt;='様式３（療養者名簿）（⑤の場合）'!$BK41,1,0),0),0)</f>
        <v>0</v>
      </c>
      <c r="OL36" s="248">
        <f>IF(OL$19-'様式３（療養者名簿）（⑤の場合）'!$BJ41+1&lt;=15,IF(OL$19&gt;='様式３（療養者名簿）（⑤の場合）'!$BJ41,IF(OL$19&lt;='様式３（療養者名簿）（⑤の場合）'!$BK41,1,0),0),0)</f>
        <v>0</v>
      </c>
      <c r="OM36" s="248">
        <f>IF(OM$19-'様式３（療養者名簿）（⑤の場合）'!$BJ41+1&lt;=15,IF(OM$19&gt;='様式３（療養者名簿）（⑤の場合）'!$BJ41,IF(OM$19&lt;='様式３（療養者名簿）（⑤の場合）'!$BK41,1,0),0),0)</f>
        <v>0</v>
      </c>
      <c r="ON36" s="248">
        <f>IF(ON$19-'様式３（療養者名簿）（⑤の場合）'!$BJ41+1&lt;=15,IF(ON$19&gt;='様式３（療養者名簿）（⑤の場合）'!$BJ41,IF(ON$19&lt;='様式３（療養者名簿）（⑤の場合）'!$BK41,1,0),0),0)</f>
        <v>0</v>
      </c>
      <c r="OO36" s="248">
        <f>IF(OO$19-'様式３（療養者名簿）（⑤の場合）'!$BJ41+1&lt;=15,IF(OO$19&gt;='様式３（療養者名簿）（⑤の場合）'!$BJ41,IF(OO$19&lt;='様式３（療養者名簿）（⑤の場合）'!$BK41,1,0),0),0)</f>
        <v>0</v>
      </c>
      <c r="OP36" s="248">
        <f>IF(OP$19-'様式３（療養者名簿）（⑤の場合）'!$BJ41+1&lt;=15,IF(OP$19&gt;='様式３（療養者名簿）（⑤の場合）'!$BJ41,IF(OP$19&lt;='様式３（療養者名簿）（⑤の場合）'!$BK41,1,0),0),0)</f>
        <v>0</v>
      </c>
      <c r="OQ36" s="248">
        <f>IF(OQ$19-'様式３（療養者名簿）（⑤の場合）'!$BJ41+1&lt;=15,IF(OQ$19&gt;='様式３（療養者名簿）（⑤の場合）'!$BJ41,IF(OQ$19&lt;='様式３（療養者名簿）（⑤の場合）'!$BK41,1,0),0),0)</f>
        <v>0</v>
      </c>
      <c r="OR36" s="248">
        <f>IF(OR$19-'様式３（療養者名簿）（⑤の場合）'!$BJ41+1&lt;=15,IF(OR$19&gt;='様式３（療養者名簿）（⑤の場合）'!$BJ41,IF(OR$19&lt;='様式３（療養者名簿）（⑤の場合）'!$BK41,1,0),0),0)</f>
        <v>0</v>
      </c>
      <c r="OS36" s="248">
        <f>IF(OS$19-'様式３（療養者名簿）（⑤の場合）'!$BJ41+1&lt;=15,IF(OS$19&gt;='様式３（療養者名簿）（⑤の場合）'!$BJ41,IF(OS$19&lt;='様式３（療養者名簿）（⑤の場合）'!$BK41,1,0),0),0)</f>
        <v>0</v>
      </c>
      <c r="OT36" s="248">
        <f>IF(OT$19-'様式３（療養者名簿）（⑤の場合）'!$BJ41+1&lt;=15,IF(OT$19&gt;='様式３（療養者名簿）（⑤の場合）'!$BJ41,IF(OT$19&lt;='様式３（療養者名簿）（⑤の場合）'!$BK41,1,0),0),0)</f>
        <v>0</v>
      </c>
      <c r="OU36" s="248">
        <f>IF(OU$19-'様式３（療養者名簿）（⑤の場合）'!$BJ41+1&lt;=15,IF(OU$19&gt;='様式３（療養者名簿）（⑤の場合）'!$BJ41,IF(OU$19&lt;='様式３（療養者名簿）（⑤の場合）'!$BK41,1,0),0),0)</f>
        <v>0</v>
      </c>
      <c r="OV36" s="248">
        <f>IF(OV$19-'様式３（療養者名簿）（⑤の場合）'!$BJ41+1&lt;=15,IF(OV$19&gt;='様式３（療養者名簿）（⑤の場合）'!$BJ41,IF(OV$19&lt;='様式３（療養者名簿）（⑤の場合）'!$BK41,1,0),0),0)</f>
        <v>0</v>
      </c>
      <c r="OW36" s="248">
        <f>IF(OW$19-'様式３（療養者名簿）（⑤の場合）'!$BJ41+1&lt;=15,IF(OW$19&gt;='様式３（療養者名簿）（⑤の場合）'!$BJ41,IF(OW$19&lt;='様式３（療養者名簿）（⑤の場合）'!$BK41,1,0),0),0)</f>
        <v>0</v>
      </c>
      <c r="OX36" s="248">
        <f>IF(OX$19-'様式３（療養者名簿）（⑤の場合）'!$BJ41+1&lt;=15,IF(OX$19&gt;='様式３（療養者名簿）（⑤の場合）'!$BJ41,IF(OX$19&lt;='様式３（療養者名簿）（⑤の場合）'!$BK41,1,0),0),0)</f>
        <v>0</v>
      </c>
      <c r="OY36" s="248">
        <f>IF(OY$19-'様式３（療養者名簿）（⑤の場合）'!$BJ41+1&lt;=15,IF(OY$19&gt;='様式３（療養者名簿）（⑤の場合）'!$BJ41,IF(OY$19&lt;='様式３（療養者名簿）（⑤の場合）'!$BK41,1,0),0),0)</f>
        <v>0</v>
      </c>
      <c r="OZ36" s="248">
        <f>IF(OZ$19-'様式３（療養者名簿）（⑤の場合）'!$BJ41+1&lt;=15,IF(OZ$19&gt;='様式３（療養者名簿）（⑤の場合）'!$BJ41,IF(OZ$19&lt;='様式３（療養者名簿）（⑤の場合）'!$BK41,1,0),0),0)</f>
        <v>0</v>
      </c>
      <c r="PA36" s="248">
        <f>IF(PA$19-'様式３（療養者名簿）（⑤の場合）'!$BJ41+1&lt;=15,IF(PA$19&gt;='様式３（療養者名簿）（⑤の場合）'!$BJ41,IF(PA$19&lt;='様式３（療養者名簿）（⑤の場合）'!$BK41,1,0),0),0)</f>
        <v>0</v>
      </c>
      <c r="PB36" s="248">
        <f>IF(PB$19-'様式３（療養者名簿）（⑤の場合）'!$BJ41+1&lt;=15,IF(PB$19&gt;='様式３（療養者名簿）（⑤の場合）'!$BJ41,IF(PB$19&lt;='様式３（療養者名簿）（⑤の場合）'!$BK41,1,0),0),0)</f>
        <v>0</v>
      </c>
      <c r="PC36" s="248">
        <f>IF(PC$19-'様式３（療養者名簿）（⑤の場合）'!$BJ41+1&lt;=15,IF(PC$19&gt;='様式３（療養者名簿）（⑤の場合）'!$BJ41,IF(PC$19&lt;='様式３（療養者名簿）（⑤の場合）'!$BK41,1,0),0),0)</f>
        <v>0</v>
      </c>
      <c r="PD36" s="248">
        <f>IF(PD$19-'様式３（療養者名簿）（⑤の場合）'!$BJ41+1&lt;=15,IF(PD$19&gt;='様式３（療養者名簿）（⑤の場合）'!$BJ41,IF(PD$19&lt;='様式３（療養者名簿）（⑤の場合）'!$BK41,1,0),0),0)</f>
        <v>0</v>
      </c>
      <c r="PE36" s="248">
        <f>IF(PE$19-'様式３（療養者名簿）（⑤の場合）'!$BJ41+1&lt;=15,IF(PE$19&gt;='様式３（療養者名簿）（⑤の場合）'!$BJ41,IF(PE$19&lt;='様式３（療養者名簿）（⑤の場合）'!$BK41,1,0),0),0)</f>
        <v>0</v>
      </c>
      <c r="PF36" s="248">
        <f>IF(PF$19-'様式３（療養者名簿）（⑤の場合）'!$BJ41+1&lt;=15,IF(PF$19&gt;='様式３（療養者名簿）（⑤の場合）'!$BJ41,IF(PF$19&lt;='様式３（療養者名簿）（⑤の場合）'!$BK41,1,0),0),0)</f>
        <v>0</v>
      </c>
      <c r="PG36" s="248">
        <f>IF(PG$19-'様式３（療養者名簿）（⑤の場合）'!$BJ41+1&lt;=15,IF(PG$19&gt;='様式３（療養者名簿）（⑤の場合）'!$BJ41,IF(PG$19&lt;='様式３（療養者名簿）（⑤の場合）'!$BK41,1,0),0),0)</f>
        <v>0</v>
      </c>
      <c r="PH36" s="248">
        <f>IF(PH$19-'様式３（療養者名簿）（⑤の場合）'!$BJ41+1&lt;=15,IF(PH$19&gt;='様式３（療養者名簿）（⑤の場合）'!$BJ41,IF(PH$19&lt;='様式３（療養者名簿）（⑤の場合）'!$BK41,1,0),0),0)</f>
        <v>0</v>
      </c>
      <c r="PI36" s="248">
        <f>IF(PI$19-'様式３（療養者名簿）（⑤の場合）'!$BJ41+1&lt;=15,IF(PI$19&gt;='様式３（療養者名簿）（⑤の場合）'!$BJ41,IF(PI$19&lt;='様式３（療養者名簿）（⑤の場合）'!$BK41,1,0),0),0)</f>
        <v>0</v>
      </c>
      <c r="PJ36" s="248">
        <f>IF(PJ$19-'様式３（療養者名簿）（⑤の場合）'!$BJ41+1&lt;=15,IF(PJ$19&gt;='様式３（療養者名簿）（⑤の場合）'!$BJ41,IF(PJ$19&lt;='様式３（療養者名簿）（⑤の場合）'!$BK41,1,0),0),0)</f>
        <v>0</v>
      </c>
      <c r="PK36" s="248">
        <f>IF(PK$19-'様式３（療養者名簿）（⑤の場合）'!$BJ41+1&lt;=15,IF(PK$19&gt;='様式３（療養者名簿）（⑤の場合）'!$BJ41,IF(PK$19&lt;='様式３（療養者名簿）（⑤の場合）'!$BK41,1,0),0),0)</f>
        <v>0</v>
      </c>
      <c r="PL36" s="248">
        <f>IF(PL$19-'様式３（療養者名簿）（⑤の場合）'!$BJ41+1&lt;=15,IF(PL$19&gt;='様式３（療養者名簿）（⑤の場合）'!$BJ41,IF(PL$19&lt;='様式３（療養者名簿）（⑤の場合）'!$BK41,1,0),0),0)</f>
        <v>0</v>
      </c>
      <c r="PM36" s="248">
        <f>IF(PM$19-'様式３（療養者名簿）（⑤の場合）'!$BJ41+1&lt;=15,IF(PM$19&gt;='様式３（療養者名簿）（⑤の場合）'!$BJ41,IF(PM$19&lt;='様式３（療養者名簿）（⑤の場合）'!$BK41,1,0),0),0)</f>
        <v>0</v>
      </c>
      <c r="PN36" s="248">
        <f>IF(PN$19-'様式３（療養者名簿）（⑤の場合）'!$BJ41+1&lt;=15,IF(PN$19&gt;='様式３（療養者名簿）（⑤の場合）'!$BJ41,IF(PN$19&lt;='様式３（療養者名簿）（⑤の場合）'!$BK41,1,0),0),0)</f>
        <v>0</v>
      </c>
      <c r="PO36" s="248">
        <f>IF(PO$19-'様式３（療養者名簿）（⑤の場合）'!$BJ41+1&lt;=15,IF(PO$19&gt;='様式３（療養者名簿）（⑤の場合）'!$BJ41,IF(PO$19&lt;='様式３（療養者名簿）（⑤の場合）'!$BK41,1,0),0),0)</f>
        <v>0</v>
      </c>
      <c r="PP36" s="248">
        <f>IF(PP$19-'様式３（療養者名簿）（⑤の場合）'!$BJ41+1&lt;=15,IF(PP$19&gt;='様式３（療養者名簿）（⑤の場合）'!$BJ41,IF(PP$19&lt;='様式３（療養者名簿）（⑤の場合）'!$BK41,1,0),0),0)</f>
        <v>0</v>
      </c>
      <c r="PQ36" s="248">
        <f>IF(PQ$19-'様式３（療養者名簿）（⑤の場合）'!$BJ41+1&lt;=15,IF(PQ$19&gt;='様式３（療養者名簿）（⑤の場合）'!$BJ41,IF(PQ$19&lt;='様式３（療養者名簿）（⑤の場合）'!$BK41,1,0),0),0)</f>
        <v>0</v>
      </c>
      <c r="PR36" s="248">
        <f>IF(PR$19-'様式３（療養者名簿）（⑤の場合）'!$BJ41+1&lt;=15,IF(PR$19&gt;='様式３（療養者名簿）（⑤の場合）'!$BJ41,IF(PR$19&lt;='様式３（療養者名簿）（⑤の場合）'!$BK41,1,0),0),0)</f>
        <v>0</v>
      </c>
      <c r="PS36" s="248">
        <f>IF(PS$19-'様式３（療養者名簿）（⑤の場合）'!$BJ41+1&lt;=15,IF(PS$19&gt;='様式３（療養者名簿）（⑤の場合）'!$BJ41,IF(PS$19&lt;='様式３（療養者名簿）（⑤の場合）'!$BK41,1,0),0),0)</f>
        <v>0</v>
      </c>
      <c r="PT36" s="248">
        <f>IF(PT$19-'様式３（療養者名簿）（⑤の場合）'!$BJ41+1&lt;=15,IF(PT$19&gt;='様式３（療養者名簿）（⑤の場合）'!$BJ41,IF(PT$19&lt;='様式３（療養者名簿）（⑤の場合）'!$BK41,1,0),0),0)</f>
        <v>0</v>
      </c>
      <c r="PU36" s="248">
        <f>IF(PU$19-'様式３（療養者名簿）（⑤の場合）'!$BJ41+1&lt;=15,IF(PU$19&gt;='様式３（療養者名簿）（⑤の場合）'!$BJ41,IF(PU$19&lt;='様式３（療養者名簿）（⑤の場合）'!$BK41,1,0),0),0)</f>
        <v>0</v>
      </c>
      <c r="PV36" s="248">
        <f>IF(PV$19-'様式３（療養者名簿）（⑤の場合）'!$BJ41+1&lt;=15,IF(PV$19&gt;='様式３（療養者名簿）（⑤の場合）'!$BJ41,IF(PV$19&lt;='様式３（療養者名簿）（⑤の場合）'!$BK41,1,0),0),0)</f>
        <v>0</v>
      </c>
      <c r="PW36" s="248">
        <f>IF(PW$19-'様式３（療養者名簿）（⑤の場合）'!$BJ41+1&lt;=15,IF(PW$19&gt;='様式３（療養者名簿）（⑤の場合）'!$BJ41,IF(PW$19&lt;='様式３（療養者名簿）（⑤の場合）'!$BK41,1,0),0),0)</f>
        <v>0</v>
      </c>
      <c r="PX36" s="248">
        <f>IF(PX$19-'様式３（療養者名簿）（⑤の場合）'!$BJ41+1&lt;=15,IF(PX$19&gt;='様式３（療養者名簿）（⑤の場合）'!$BJ41,IF(PX$19&lt;='様式３（療養者名簿）（⑤の場合）'!$BK41,1,0),0),0)</f>
        <v>0</v>
      </c>
      <c r="PY36" s="248">
        <f>IF(PY$19-'様式３（療養者名簿）（⑤の場合）'!$BJ41+1&lt;=15,IF(PY$19&gt;='様式３（療養者名簿）（⑤の場合）'!$BJ41,IF(PY$19&lt;='様式３（療養者名簿）（⑤の場合）'!$BK41,1,0),0),0)</f>
        <v>0</v>
      </c>
      <c r="PZ36" s="248">
        <f>IF(PZ$19-'様式３（療養者名簿）（⑤の場合）'!$BJ41+1&lt;=15,IF(PZ$19&gt;='様式３（療養者名簿）（⑤の場合）'!$BJ41,IF(PZ$19&lt;='様式３（療養者名簿）（⑤の場合）'!$BK41,1,0),0),0)</f>
        <v>0</v>
      </c>
      <c r="QA36" s="248">
        <f>IF(QA$19-'様式３（療養者名簿）（⑤の場合）'!$BJ41+1&lt;=15,IF(QA$19&gt;='様式３（療養者名簿）（⑤の場合）'!$BJ41,IF(QA$19&lt;='様式３（療養者名簿）（⑤の場合）'!$BK41,1,0),0),0)</f>
        <v>0</v>
      </c>
      <c r="QB36" s="248">
        <f>IF(QB$19-'様式３（療養者名簿）（⑤の場合）'!$BJ41+1&lt;=15,IF(QB$19&gt;='様式３（療養者名簿）（⑤の場合）'!$BJ41,IF(QB$19&lt;='様式３（療養者名簿）（⑤の場合）'!$BK41,1,0),0),0)</f>
        <v>0</v>
      </c>
      <c r="QC36" s="248">
        <f>IF(QC$19-'様式３（療養者名簿）（⑤の場合）'!$BJ41+1&lt;=15,IF(QC$19&gt;='様式３（療養者名簿）（⑤の場合）'!$BJ41,IF(QC$19&lt;='様式３（療養者名簿）（⑤の場合）'!$BK41,1,0),0),0)</f>
        <v>0</v>
      </c>
      <c r="QD36" s="248">
        <f>IF(QD$19-'様式３（療養者名簿）（⑤の場合）'!$BJ41+1&lt;=15,IF(QD$19&gt;='様式３（療養者名簿）（⑤の場合）'!$BJ41,IF(QD$19&lt;='様式３（療養者名簿）（⑤の場合）'!$BK41,1,0),0),0)</f>
        <v>0</v>
      </c>
      <c r="QE36" s="248">
        <f>IF(QE$19-'様式３（療養者名簿）（⑤の場合）'!$BJ41+1&lt;=15,IF(QE$19&gt;='様式３（療養者名簿）（⑤の場合）'!$BJ41,IF(QE$19&lt;='様式３（療養者名簿）（⑤の場合）'!$BK41,1,0),0),0)</f>
        <v>0</v>
      </c>
      <c r="QF36" s="248">
        <f>IF(QF$19-'様式３（療養者名簿）（⑤の場合）'!$BJ41+1&lt;=15,IF(QF$19&gt;='様式３（療養者名簿）（⑤の場合）'!$BJ41,IF(QF$19&lt;='様式３（療養者名簿）（⑤の場合）'!$BK41,1,0),0),0)</f>
        <v>0</v>
      </c>
      <c r="QG36" s="248">
        <f>IF(QG$19-'様式３（療養者名簿）（⑤の場合）'!$BJ41+1&lt;=15,IF(QG$19&gt;='様式３（療養者名簿）（⑤の場合）'!$BJ41,IF(QG$19&lt;='様式３（療養者名簿）（⑤の場合）'!$BK41,1,0),0),0)</f>
        <v>0</v>
      </c>
      <c r="QH36" s="248">
        <f>IF(QH$19-'様式３（療養者名簿）（⑤の場合）'!$BJ41+1&lt;=15,IF(QH$19&gt;='様式３（療養者名簿）（⑤の場合）'!$BJ41,IF(QH$19&lt;='様式３（療養者名簿）（⑤の場合）'!$BK41,1,0),0),0)</f>
        <v>0</v>
      </c>
      <c r="QI36" s="248">
        <f>IF(QI$19-'様式３（療養者名簿）（⑤の場合）'!$BJ41+1&lt;=15,IF(QI$19&gt;='様式３（療養者名簿）（⑤の場合）'!$BJ41,IF(QI$19&lt;='様式３（療養者名簿）（⑤の場合）'!$BK41,1,0),0),0)</f>
        <v>0</v>
      </c>
      <c r="QJ36" s="248">
        <f>IF(QJ$19-'様式３（療養者名簿）（⑤の場合）'!$BJ41+1&lt;=15,IF(QJ$19&gt;='様式３（療養者名簿）（⑤の場合）'!$BJ41,IF(QJ$19&lt;='様式３（療養者名簿）（⑤の場合）'!$BK41,1,0),0),0)</f>
        <v>0</v>
      </c>
      <c r="QK36" s="248">
        <f>IF(QK$19-'様式３（療養者名簿）（⑤の場合）'!$BJ41+1&lt;=15,IF(QK$19&gt;='様式３（療養者名簿）（⑤の場合）'!$BJ41,IF(QK$19&lt;='様式３（療養者名簿）（⑤の場合）'!$BK41,1,0),0),0)</f>
        <v>0</v>
      </c>
      <c r="QL36" s="248">
        <f>IF(QL$19-'様式３（療養者名簿）（⑤の場合）'!$BJ41+1&lt;=15,IF(QL$19&gt;='様式３（療養者名簿）（⑤の場合）'!$BJ41,IF(QL$19&lt;='様式３（療養者名簿）（⑤の場合）'!$BK41,1,0),0),0)</f>
        <v>0</v>
      </c>
      <c r="QM36" s="248">
        <f>IF(QM$19-'様式３（療養者名簿）（⑤の場合）'!$BJ41+1&lt;=15,IF(QM$19&gt;='様式３（療養者名簿）（⑤の場合）'!$BJ41,IF(QM$19&lt;='様式３（療養者名簿）（⑤の場合）'!$BK41,1,0),0),0)</f>
        <v>0</v>
      </c>
      <c r="QN36" s="248">
        <f>IF(QN$19-'様式３（療養者名簿）（⑤の場合）'!$BJ41+1&lt;=15,IF(QN$19&gt;='様式３（療養者名簿）（⑤の場合）'!$BJ41,IF(QN$19&lt;='様式３（療養者名簿）（⑤の場合）'!$BK41,1,0),0),0)</f>
        <v>0</v>
      </c>
      <c r="QO36" s="248">
        <f>IF(QO$19-'様式３（療養者名簿）（⑤の場合）'!$BJ41+1&lt;=15,IF(QO$19&gt;='様式３（療養者名簿）（⑤の場合）'!$BJ41,IF(QO$19&lt;='様式３（療養者名簿）（⑤の場合）'!$BK41,1,0),0),0)</f>
        <v>0</v>
      </c>
      <c r="QP36" s="248">
        <f>IF(QP$19-'様式３（療養者名簿）（⑤の場合）'!$BJ41+1&lt;=15,IF(QP$19&gt;='様式３（療養者名簿）（⑤の場合）'!$BJ41,IF(QP$19&lt;='様式３（療養者名簿）（⑤の場合）'!$BK41,1,0),0),0)</f>
        <v>0</v>
      </c>
      <c r="QQ36" s="248">
        <f>IF(QQ$19-'様式３（療養者名簿）（⑤の場合）'!$BJ41+1&lt;=15,IF(QQ$19&gt;='様式３（療養者名簿）（⑤の場合）'!$BJ41,IF(QQ$19&lt;='様式３（療養者名簿）（⑤の場合）'!$BK41,1,0),0),0)</f>
        <v>0</v>
      </c>
      <c r="QR36" s="248">
        <f>IF(QR$19-'様式３（療養者名簿）（⑤の場合）'!$BJ41+1&lt;=15,IF(QR$19&gt;='様式３（療養者名簿）（⑤の場合）'!$BJ41,IF(QR$19&lt;='様式３（療養者名簿）（⑤の場合）'!$BK41,1,0),0),0)</f>
        <v>0</v>
      </c>
      <c r="QS36" s="248">
        <f>IF(QS$19-'様式３（療養者名簿）（⑤の場合）'!$BJ41+1&lt;=15,IF(QS$19&gt;='様式３（療養者名簿）（⑤の場合）'!$BJ41,IF(QS$19&lt;='様式３（療養者名簿）（⑤の場合）'!$BK41,1,0),0),0)</f>
        <v>0</v>
      </c>
      <c r="QT36" s="248">
        <f>IF(QT$19-'様式３（療養者名簿）（⑤の場合）'!$BJ41+1&lt;=15,IF(QT$19&gt;='様式３（療養者名簿）（⑤の場合）'!$BJ41,IF(QT$19&lt;='様式３（療養者名簿）（⑤の場合）'!$BK41,1,0),0),0)</f>
        <v>0</v>
      </c>
      <c r="QU36" s="248">
        <f>IF(QU$19-'様式３（療養者名簿）（⑤の場合）'!$BJ41+1&lt;=15,IF(QU$19&gt;='様式３（療養者名簿）（⑤の場合）'!$BJ41,IF(QU$19&lt;='様式３（療養者名簿）（⑤の場合）'!$BK41,1,0),0),0)</f>
        <v>0</v>
      </c>
      <c r="QV36" s="248">
        <f>IF(QV$19-'様式３（療養者名簿）（⑤の場合）'!$BJ41+1&lt;=15,IF(QV$19&gt;='様式３（療養者名簿）（⑤の場合）'!$BJ41,IF(QV$19&lt;='様式３（療養者名簿）（⑤の場合）'!$BK41,1,0),0),0)</f>
        <v>0</v>
      </c>
      <c r="QW36" s="248">
        <f>IF(QW$19-'様式３（療養者名簿）（⑤の場合）'!$BJ41+1&lt;=15,IF(QW$19&gt;='様式３（療養者名簿）（⑤の場合）'!$BJ41,IF(QW$19&lt;='様式３（療養者名簿）（⑤の場合）'!$BK41,1,0),0),0)</f>
        <v>0</v>
      </c>
      <c r="QX36" s="248">
        <f>IF(QX$19-'様式３（療養者名簿）（⑤の場合）'!$BJ41+1&lt;=15,IF(QX$19&gt;='様式３（療養者名簿）（⑤の場合）'!$BJ41,IF(QX$19&lt;='様式３（療養者名簿）（⑤の場合）'!$BK41,1,0),0),0)</f>
        <v>0</v>
      </c>
      <c r="QY36" s="248">
        <f>IF(QY$19-'様式３（療養者名簿）（⑤の場合）'!$BJ41+1&lt;=15,IF(QY$19&gt;='様式３（療養者名簿）（⑤の場合）'!$BJ41,IF(QY$19&lt;='様式３（療養者名簿）（⑤の場合）'!$BK41,1,0),0),0)</f>
        <v>0</v>
      </c>
      <c r="QZ36" s="248">
        <f>IF(QZ$19-'様式３（療養者名簿）（⑤の場合）'!$BJ41+1&lt;=15,IF(QZ$19&gt;='様式３（療養者名簿）（⑤の場合）'!$BJ41,IF(QZ$19&lt;='様式３（療養者名簿）（⑤の場合）'!$BK41,1,0),0),0)</f>
        <v>0</v>
      </c>
      <c r="RA36" s="248">
        <f>IF(RA$19-'様式３（療養者名簿）（⑤の場合）'!$BJ41+1&lt;=15,IF(RA$19&gt;='様式３（療養者名簿）（⑤の場合）'!$BJ41,IF(RA$19&lt;='様式３（療養者名簿）（⑤の場合）'!$BK41,1,0),0),0)</f>
        <v>0</v>
      </c>
      <c r="RB36" s="248">
        <f>IF(RB$19-'様式３（療養者名簿）（⑤の場合）'!$BJ41+1&lt;=15,IF(RB$19&gt;='様式３（療養者名簿）（⑤の場合）'!$BJ41,IF(RB$19&lt;='様式３（療養者名簿）（⑤の場合）'!$BK41,1,0),0),0)</f>
        <v>0</v>
      </c>
      <c r="RC36" s="248">
        <f>IF(RC$19-'様式３（療養者名簿）（⑤の場合）'!$BJ41+1&lt;=15,IF(RC$19&gt;='様式３（療養者名簿）（⑤の場合）'!$BJ41,IF(RC$19&lt;='様式３（療養者名簿）（⑤の場合）'!$BK41,1,0),0),0)</f>
        <v>0</v>
      </c>
      <c r="RD36" s="248">
        <f>IF(RD$19-'様式３（療養者名簿）（⑤の場合）'!$BJ41+1&lt;=15,IF(RD$19&gt;='様式３（療養者名簿）（⑤の場合）'!$BJ41,IF(RD$19&lt;='様式３（療養者名簿）（⑤の場合）'!$BK41,1,0),0),0)</f>
        <v>0</v>
      </c>
      <c r="RE36" s="248">
        <f>IF(RE$19-'様式３（療養者名簿）（⑤の場合）'!$BJ41+1&lt;=15,IF(RE$19&gt;='様式３（療養者名簿）（⑤の場合）'!$BJ41,IF(RE$19&lt;='様式３（療養者名簿）（⑤の場合）'!$BK41,1,0),0),0)</f>
        <v>0</v>
      </c>
      <c r="RF36" s="248">
        <f>IF(RF$19-'様式３（療養者名簿）（⑤の場合）'!$BJ41+1&lt;=15,IF(RF$19&gt;='様式３（療養者名簿）（⑤の場合）'!$BJ41,IF(RF$19&lt;='様式３（療養者名簿）（⑤の場合）'!$BK41,1,0),0),0)</f>
        <v>0</v>
      </c>
      <c r="RG36" s="248">
        <f>IF(RG$19-'様式３（療養者名簿）（⑤の場合）'!$BJ41+1&lt;=15,IF(RG$19&gt;='様式３（療養者名簿）（⑤の場合）'!$BJ41,IF(RG$19&lt;='様式３（療養者名簿）（⑤の場合）'!$BK41,1,0),0),0)</f>
        <v>0</v>
      </c>
      <c r="RH36" s="248">
        <f>IF(RH$19-'様式３（療養者名簿）（⑤の場合）'!$BJ41+1&lt;=15,IF(RH$19&gt;='様式３（療養者名簿）（⑤の場合）'!$BJ41,IF(RH$19&lt;='様式３（療養者名簿）（⑤の場合）'!$BK41,1,0),0),0)</f>
        <v>0</v>
      </c>
      <c r="RI36" s="248">
        <f>IF(RI$19-'様式３（療養者名簿）（⑤の場合）'!$BJ41+1&lt;=15,IF(RI$19&gt;='様式３（療養者名簿）（⑤の場合）'!$BJ41,IF(RI$19&lt;='様式３（療養者名簿）（⑤の場合）'!$BK41,1,0),0),0)</f>
        <v>0</v>
      </c>
      <c r="RJ36" s="248">
        <f>IF(RJ$19-'様式３（療養者名簿）（⑤の場合）'!$BJ41+1&lt;=15,IF(RJ$19&gt;='様式３（療養者名簿）（⑤の場合）'!$BJ41,IF(RJ$19&lt;='様式３（療養者名簿）（⑤の場合）'!$BK41,1,0),0),0)</f>
        <v>0</v>
      </c>
      <c r="RK36" s="248">
        <f>IF(RK$19-'様式３（療養者名簿）（⑤の場合）'!$BJ41+1&lt;=15,IF(RK$19&gt;='様式３（療養者名簿）（⑤の場合）'!$BJ41,IF(RK$19&lt;='様式３（療養者名簿）（⑤の場合）'!$BK41,1,0),0),0)</f>
        <v>0</v>
      </c>
      <c r="RL36" s="248">
        <f>IF(RL$19-'様式３（療養者名簿）（⑤の場合）'!$BJ41+1&lt;=15,IF(RL$19&gt;='様式３（療養者名簿）（⑤の場合）'!$BJ41,IF(RL$19&lt;='様式３（療養者名簿）（⑤の場合）'!$BK41,1,0),0),0)</f>
        <v>0</v>
      </c>
      <c r="RM36" s="248">
        <f>IF(RM$19-'様式３（療養者名簿）（⑤の場合）'!$BJ41+1&lt;=15,IF(RM$19&gt;='様式３（療養者名簿）（⑤の場合）'!$BJ41,IF(RM$19&lt;='様式３（療養者名簿）（⑤の場合）'!$BK41,1,0),0),0)</f>
        <v>0</v>
      </c>
      <c r="RN36" s="248">
        <f>IF(RN$19-'様式３（療養者名簿）（⑤の場合）'!$BJ41+1&lt;=15,IF(RN$19&gt;='様式３（療養者名簿）（⑤の場合）'!$BJ41,IF(RN$19&lt;='様式３（療養者名簿）（⑤の場合）'!$BK41,1,0),0),0)</f>
        <v>0</v>
      </c>
      <c r="RO36" s="248">
        <f>IF(RO$19-'様式３（療養者名簿）（⑤の場合）'!$BJ41+1&lt;=15,IF(RO$19&gt;='様式３（療養者名簿）（⑤の場合）'!$BJ41,IF(RO$19&lt;='様式３（療養者名簿）（⑤の場合）'!$BK41,1,0),0),0)</f>
        <v>0</v>
      </c>
      <c r="RP36" s="248">
        <f>IF(RP$19-'様式３（療養者名簿）（⑤の場合）'!$BJ41+1&lt;=15,IF(RP$19&gt;='様式３（療養者名簿）（⑤の場合）'!$BJ41,IF(RP$19&lt;='様式３（療養者名簿）（⑤の場合）'!$BK41,1,0),0),0)</f>
        <v>0</v>
      </c>
      <c r="RQ36" s="248">
        <f>IF(RQ$19-'様式３（療養者名簿）（⑤の場合）'!$BJ41+1&lt;=15,IF(RQ$19&gt;='様式３（療養者名簿）（⑤の場合）'!$BJ41,IF(RQ$19&lt;='様式３（療養者名簿）（⑤の場合）'!$BK41,1,0),0),0)</f>
        <v>0</v>
      </c>
      <c r="RR36" s="248">
        <f>IF(RR$19-'様式３（療養者名簿）（⑤の場合）'!$BJ41+1&lt;=15,IF(RR$19&gt;='様式３（療養者名簿）（⑤の場合）'!$BJ41,IF(RR$19&lt;='様式３（療養者名簿）（⑤の場合）'!$BK41,1,0),0),0)</f>
        <v>0</v>
      </c>
      <c r="RS36" s="248">
        <f>IF(RS$19-'様式３（療養者名簿）（⑤の場合）'!$BJ41+1&lt;=15,IF(RS$19&gt;='様式３（療養者名簿）（⑤の場合）'!$BJ41,IF(RS$19&lt;='様式３（療養者名簿）（⑤の場合）'!$BK41,1,0),0),0)</f>
        <v>0</v>
      </c>
      <c r="RT36" s="248">
        <f>IF(RT$19-'様式３（療養者名簿）（⑤の場合）'!$BJ41+1&lt;=15,IF(RT$19&gt;='様式３（療養者名簿）（⑤の場合）'!$BJ41,IF(RT$19&lt;='様式３（療養者名簿）（⑤の場合）'!$BK41,1,0),0),0)</f>
        <v>0</v>
      </c>
      <c r="RU36" s="248">
        <f>IF(RU$19-'様式３（療養者名簿）（⑤の場合）'!$BJ41+1&lt;=15,IF(RU$19&gt;='様式３（療養者名簿）（⑤の場合）'!$BJ41,IF(RU$19&lt;='様式３（療養者名簿）（⑤の場合）'!$BK41,1,0),0),0)</f>
        <v>0</v>
      </c>
      <c r="RV36" s="248">
        <f>IF(RV$19-'様式３（療養者名簿）（⑤の場合）'!$BJ41+1&lt;=15,IF(RV$19&gt;='様式３（療養者名簿）（⑤の場合）'!$BJ41,IF(RV$19&lt;='様式３（療養者名簿）（⑤の場合）'!$BK41,1,0),0),0)</f>
        <v>0</v>
      </c>
      <c r="RW36" s="248">
        <f>IF(RW$19-'様式３（療養者名簿）（⑤の場合）'!$BJ41+1&lt;=15,IF(RW$19&gt;='様式３（療養者名簿）（⑤の場合）'!$BJ41,IF(RW$19&lt;='様式３（療養者名簿）（⑤の場合）'!$BK41,1,0),0),0)</f>
        <v>0</v>
      </c>
      <c r="RX36" s="248">
        <f>IF(RX$19-'様式３（療養者名簿）（⑤の場合）'!$BJ41+1&lt;=15,IF(RX$19&gt;='様式３（療養者名簿）（⑤の場合）'!$BJ41,IF(RX$19&lt;='様式３（療養者名簿）（⑤の場合）'!$BK41,1,0),0),0)</f>
        <v>0</v>
      </c>
      <c r="RY36" s="248">
        <f>IF(RY$19-'様式３（療養者名簿）（⑤の場合）'!$BJ41+1&lt;=15,IF(RY$19&gt;='様式３（療養者名簿）（⑤の場合）'!$BJ41,IF(RY$19&lt;='様式３（療養者名簿）（⑤の場合）'!$BK41,1,0),0),0)</f>
        <v>0</v>
      </c>
      <c r="RZ36" s="248">
        <f>IF(RZ$19-'様式３（療養者名簿）（⑤の場合）'!$BJ41+1&lt;=15,IF(RZ$19&gt;='様式３（療養者名簿）（⑤の場合）'!$BJ41,IF(RZ$19&lt;='様式３（療養者名簿）（⑤の場合）'!$BK41,1,0),0),0)</f>
        <v>0</v>
      </c>
      <c r="SA36" s="248">
        <f>IF(SA$19-'様式３（療養者名簿）（⑤の場合）'!$BJ41+1&lt;=15,IF(SA$19&gt;='様式３（療養者名簿）（⑤の場合）'!$BJ41,IF(SA$19&lt;='様式３（療養者名簿）（⑤の場合）'!$BK41,1,0),0),0)</f>
        <v>0</v>
      </c>
      <c r="SB36" s="248">
        <f>IF(SB$19-'様式３（療養者名簿）（⑤の場合）'!$BJ41+1&lt;=15,IF(SB$19&gt;='様式３（療養者名簿）（⑤の場合）'!$BJ41,IF(SB$19&lt;='様式３（療養者名簿）（⑤の場合）'!$BK41,1,0),0),0)</f>
        <v>0</v>
      </c>
      <c r="SC36" s="248">
        <f>IF(SC$19-'様式３（療養者名簿）（⑤の場合）'!$BJ41+1&lt;=15,IF(SC$19&gt;='様式３（療養者名簿）（⑤の場合）'!$BJ41,IF(SC$19&lt;='様式３（療養者名簿）（⑤の場合）'!$BK41,1,0),0),0)</f>
        <v>0</v>
      </c>
      <c r="SD36" s="248">
        <f>IF(SD$19-'様式３（療養者名簿）（⑤の場合）'!$BJ41+1&lt;=15,IF(SD$19&gt;='様式３（療養者名簿）（⑤の場合）'!$BJ41,IF(SD$19&lt;='様式３（療養者名簿）（⑤の場合）'!$BK41,1,0),0),0)</f>
        <v>0</v>
      </c>
      <c r="SE36" s="248">
        <f>IF(SE$19-'様式３（療養者名簿）（⑤の場合）'!$BJ41+1&lt;=15,IF(SE$19&gt;='様式３（療養者名簿）（⑤の場合）'!$BJ41,IF(SE$19&lt;='様式３（療養者名簿）（⑤の場合）'!$BK41,1,0),0),0)</f>
        <v>0</v>
      </c>
      <c r="SF36" s="248">
        <f>IF(SF$19-'様式３（療養者名簿）（⑤の場合）'!$BJ41+1&lt;=15,IF(SF$19&gt;='様式３（療養者名簿）（⑤の場合）'!$BJ41,IF(SF$19&lt;='様式３（療養者名簿）（⑤の場合）'!$BK41,1,0),0),0)</f>
        <v>0</v>
      </c>
      <c r="SG36" s="248">
        <f>IF(SG$19-'様式３（療養者名簿）（⑤の場合）'!$BJ41+1&lt;=15,IF(SG$19&gt;='様式３（療養者名簿）（⑤の場合）'!$BJ41,IF(SG$19&lt;='様式３（療養者名簿）（⑤の場合）'!$BK41,1,0),0),0)</f>
        <v>0</v>
      </c>
      <c r="SH36" s="248">
        <f>IF(SH$19-'様式３（療養者名簿）（⑤の場合）'!$BJ41+1&lt;=15,IF(SH$19&gt;='様式３（療養者名簿）（⑤の場合）'!$BJ41,IF(SH$19&lt;='様式３（療養者名簿）（⑤の場合）'!$BK41,1,0),0),0)</f>
        <v>0</v>
      </c>
      <c r="SI36" s="248">
        <f>IF(SI$19-'様式３（療養者名簿）（⑤の場合）'!$BJ41+1&lt;=15,IF(SI$19&gt;='様式３（療養者名簿）（⑤の場合）'!$BJ41,IF(SI$19&lt;='様式３（療養者名簿）（⑤の場合）'!$BK41,1,0),0),0)</f>
        <v>0</v>
      </c>
      <c r="SJ36" s="248">
        <f>IF(SJ$19-'様式３（療養者名簿）（⑤の場合）'!$BJ41+1&lt;=15,IF(SJ$19&gt;='様式３（療養者名簿）（⑤の場合）'!$BJ41,IF(SJ$19&lt;='様式３（療養者名簿）（⑤の場合）'!$BK41,1,0),0),0)</f>
        <v>0</v>
      </c>
      <c r="SK36" s="248">
        <f>IF(SK$19-'様式３（療養者名簿）（⑤の場合）'!$BJ41+1&lt;=15,IF(SK$19&gt;='様式３（療養者名簿）（⑤の場合）'!$BJ41,IF(SK$19&lt;='様式３（療養者名簿）（⑤の場合）'!$BK41,1,0),0),0)</f>
        <v>0</v>
      </c>
      <c r="SL36" s="248">
        <f>IF(SL$19-'様式３（療養者名簿）（⑤の場合）'!$BJ41+1&lt;=15,IF(SL$19&gt;='様式３（療養者名簿）（⑤の場合）'!$BJ41,IF(SL$19&lt;='様式３（療養者名簿）（⑤の場合）'!$BK41,1,0),0),0)</f>
        <v>0</v>
      </c>
      <c r="SM36" s="248">
        <f>IF(SM$19-'様式３（療養者名簿）（⑤の場合）'!$BJ41+1&lt;=15,IF(SM$19&gt;='様式３（療養者名簿）（⑤の場合）'!$BJ41,IF(SM$19&lt;='様式３（療養者名簿）（⑤の場合）'!$BK41,1,0),0),0)</f>
        <v>0</v>
      </c>
      <c r="SN36" s="248">
        <f>IF(SN$19-'様式３（療養者名簿）（⑤の場合）'!$BJ41+1&lt;=15,IF(SN$19&gt;='様式３（療養者名簿）（⑤の場合）'!$BJ41,IF(SN$19&lt;='様式３（療養者名簿）（⑤の場合）'!$BK41,1,0),0),0)</f>
        <v>0</v>
      </c>
      <c r="SO36" s="248">
        <f>IF(SO$19-'様式３（療養者名簿）（⑤の場合）'!$BJ41+1&lt;=15,IF(SO$19&gt;='様式３（療養者名簿）（⑤の場合）'!$BJ41,IF(SO$19&lt;='様式３（療養者名簿）（⑤の場合）'!$BK41,1,0),0),0)</f>
        <v>0</v>
      </c>
      <c r="SP36" s="248">
        <f>IF(SP$19-'様式３（療養者名簿）（⑤の場合）'!$BJ41+1&lt;=15,IF(SP$19&gt;='様式３（療養者名簿）（⑤の場合）'!$BJ41,IF(SP$19&lt;='様式３（療養者名簿）（⑤の場合）'!$BK41,1,0),0),0)</f>
        <v>0</v>
      </c>
      <c r="SQ36" s="248">
        <f>IF(SQ$19-'様式３（療養者名簿）（⑤の場合）'!$BJ41+1&lt;=15,IF(SQ$19&gt;='様式３（療養者名簿）（⑤の場合）'!$BJ41,IF(SQ$19&lt;='様式３（療養者名簿）（⑤の場合）'!$BK41,1,0),0),0)</f>
        <v>0</v>
      </c>
      <c r="SR36" s="248">
        <f>IF(SR$19-'様式３（療養者名簿）（⑤の場合）'!$BJ41+1&lt;=15,IF(SR$19&gt;='様式３（療養者名簿）（⑤の場合）'!$BJ41,IF(SR$19&lt;='様式３（療養者名簿）（⑤の場合）'!$BK41,1,0),0),0)</f>
        <v>0</v>
      </c>
      <c r="SS36" s="248">
        <f>IF(SS$19-'様式３（療養者名簿）（⑤の場合）'!$BJ41+1&lt;=15,IF(SS$19&gt;='様式３（療養者名簿）（⑤の場合）'!$BJ41,IF(SS$19&lt;='様式３（療養者名簿）（⑤の場合）'!$BK41,1,0),0),0)</f>
        <v>0</v>
      </c>
      <c r="ST36" s="248">
        <f>IF(ST$19-'様式３（療養者名簿）（⑤の場合）'!$BJ41+1&lt;=15,IF(ST$19&gt;='様式３（療養者名簿）（⑤の場合）'!$BJ41,IF(ST$19&lt;='様式３（療養者名簿）（⑤の場合）'!$BK41,1,0),0),0)</f>
        <v>0</v>
      </c>
      <c r="SU36" s="248">
        <f>IF(SU$19-'様式３（療養者名簿）（⑤の場合）'!$BJ41+1&lt;=15,IF(SU$19&gt;='様式３（療養者名簿）（⑤の場合）'!$BJ41,IF(SU$19&lt;='様式３（療養者名簿）（⑤の場合）'!$BK41,1,0),0),0)</f>
        <v>0</v>
      </c>
      <c r="SV36" s="248">
        <f>IF(SV$19-'様式３（療養者名簿）（⑤の場合）'!$BJ41+1&lt;=15,IF(SV$19&gt;='様式３（療養者名簿）（⑤の場合）'!$BJ41,IF(SV$19&lt;='様式３（療養者名簿）（⑤の場合）'!$BK41,1,0),0),0)</f>
        <v>0</v>
      </c>
      <c r="SW36" s="248">
        <f>IF(SW$19-'様式３（療養者名簿）（⑤の場合）'!$BJ41+1&lt;=15,IF(SW$19&gt;='様式３（療養者名簿）（⑤の場合）'!$BJ41,IF(SW$19&lt;='様式３（療養者名簿）（⑤の場合）'!$BK41,1,0),0),0)</f>
        <v>0</v>
      </c>
      <c r="SX36" s="248">
        <f>IF(SX$19-'様式３（療養者名簿）（⑤の場合）'!$BJ41+1&lt;=15,IF(SX$19&gt;='様式３（療養者名簿）（⑤の場合）'!$BJ41,IF(SX$19&lt;='様式３（療養者名簿）（⑤の場合）'!$BK41,1,0),0),0)</f>
        <v>0</v>
      </c>
      <c r="SY36" s="248">
        <f>IF(SY$19-'様式３（療養者名簿）（⑤の場合）'!$BJ41+1&lt;=15,IF(SY$19&gt;='様式３（療養者名簿）（⑤の場合）'!$BJ41,IF(SY$19&lt;='様式３（療養者名簿）（⑤の場合）'!$BK41,1,0),0),0)</f>
        <v>0</v>
      </c>
      <c r="SZ36" s="248">
        <f>IF(SZ$19-'様式３（療養者名簿）（⑤の場合）'!$BJ41+1&lt;=15,IF(SZ$19&gt;='様式３（療養者名簿）（⑤の場合）'!$BJ41,IF(SZ$19&lt;='様式３（療養者名簿）（⑤の場合）'!$BK41,1,0),0),0)</f>
        <v>0</v>
      </c>
      <c r="TA36" s="248">
        <f>IF(TA$19-'様式３（療養者名簿）（⑤の場合）'!$BJ41+1&lt;=15,IF(TA$19&gt;='様式３（療養者名簿）（⑤の場合）'!$BJ41,IF(TA$19&lt;='様式３（療養者名簿）（⑤の場合）'!$BK41,1,0),0),0)</f>
        <v>0</v>
      </c>
      <c r="TB36" s="248">
        <f>IF(TB$19-'様式３（療養者名簿）（⑤の場合）'!$BJ41+1&lt;=15,IF(TB$19&gt;='様式３（療養者名簿）（⑤の場合）'!$BJ41,IF(TB$19&lt;='様式３（療養者名簿）（⑤の場合）'!$BK41,1,0),0),0)</f>
        <v>0</v>
      </c>
      <c r="TC36" s="248">
        <f>IF(TC$19-'様式３（療養者名簿）（⑤の場合）'!$BJ41+1&lt;=15,IF(TC$19&gt;='様式３（療養者名簿）（⑤の場合）'!$BJ41,IF(TC$19&lt;='様式３（療養者名簿）（⑤の場合）'!$BK41,1,0),0),0)</f>
        <v>0</v>
      </c>
      <c r="TD36" s="248">
        <f>IF(TD$19-'様式３（療養者名簿）（⑤の場合）'!$BJ41+1&lt;=15,IF(TD$19&gt;='様式３（療養者名簿）（⑤の場合）'!$BJ41,IF(TD$19&lt;='様式３（療養者名簿）（⑤の場合）'!$BK41,1,0),0),0)</f>
        <v>0</v>
      </c>
      <c r="TE36" s="248">
        <f>IF(TE$19-'様式３（療養者名簿）（⑤の場合）'!$BJ41+1&lt;=15,IF(TE$19&gt;='様式３（療養者名簿）（⑤の場合）'!$BJ41,IF(TE$19&lt;='様式３（療養者名簿）（⑤の場合）'!$BK41,1,0),0),0)</f>
        <v>0</v>
      </c>
      <c r="TF36" s="248">
        <f>IF(TF$19-'様式３（療養者名簿）（⑤の場合）'!$BJ41+1&lt;=15,IF(TF$19&gt;='様式３（療養者名簿）（⑤の場合）'!$BJ41,IF(TF$19&lt;='様式３（療養者名簿）（⑤の場合）'!$BK41,1,0),0),0)</f>
        <v>0</v>
      </c>
      <c r="TG36" s="248">
        <f>IF(TG$19-'様式３（療養者名簿）（⑤の場合）'!$BJ41+1&lt;=15,IF(TG$19&gt;='様式３（療養者名簿）（⑤の場合）'!$BJ41,IF(TG$19&lt;='様式３（療養者名簿）（⑤の場合）'!$BK41,1,0),0),0)</f>
        <v>0</v>
      </c>
      <c r="TH36" s="248">
        <f>IF(TH$19-'様式３（療養者名簿）（⑤の場合）'!$BJ41+1&lt;=15,IF(TH$19&gt;='様式３（療養者名簿）（⑤の場合）'!$BJ41,IF(TH$19&lt;='様式３（療養者名簿）（⑤の場合）'!$BK41,1,0),0),0)</f>
        <v>0</v>
      </c>
      <c r="TI36" s="248">
        <f>IF(TI$19-'様式３（療養者名簿）（⑤の場合）'!$BJ41+1&lt;=15,IF(TI$19&gt;='様式３（療養者名簿）（⑤の場合）'!$BJ41,IF(TI$19&lt;='様式３（療養者名簿）（⑤の場合）'!$BK41,1,0),0),0)</f>
        <v>0</v>
      </c>
      <c r="TJ36" s="248">
        <f>IF(TJ$19-'様式３（療養者名簿）（⑤の場合）'!$BJ41+1&lt;=15,IF(TJ$19&gt;='様式３（療養者名簿）（⑤の場合）'!$BJ41,IF(TJ$19&lt;='様式３（療養者名簿）（⑤の場合）'!$BK41,1,0),0),0)</f>
        <v>0</v>
      </c>
      <c r="TK36" s="248">
        <f>IF(TK$19-'様式３（療養者名簿）（⑤の場合）'!$BJ41+1&lt;=15,IF(TK$19&gt;='様式３（療養者名簿）（⑤の場合）'!$BJ41,IF(TK$19&lt;='様式３（療養者名簿）（⑤の場合）'!$BK41,1,0),0),0)</f>
        <v>0</v>
      </c>
      <c r="TL36" s="248">
        <f>IF(TL$19-'様式３（療養者名簿）（⑤の場合）'!$BJ41+1&lt;=15,IF(TL$19&gt;='様式３（療養者名簿）（⑤の場合）'!$BJ41,IF(TL$19&lt;='様式３（療養者名簿）（⑤の場合）'!$BK41,1,0),0),0)</f>
        <v>0</v>
      </c>
      <c r="TM36" s="248">
        <f>IF(TM$19-'様式３（療養者名簿）（⑤の場合）'!$BJ41+1&lt;=15,IF(TM$19&gt;='様式３（療養者名簿）（⑤の場合）'!$BJ41,IF(TM$19&lt;='様式３（療養者名簿）（⑤の場合）'!$BK41,1,0),0),0)</f>
        <v>0</v>
      </c>
      <c r="TN36" s="248">
        <f>IF(TN$19-'様式３（療養者名簿）（⑤の場合）'!$BJ41+1&lt;=15,IF(TN$19&gt;='様式３（療養者名簿）（⑤の場合）'!$BJ41,IF(TN$19&lt;='様式３（療養者名簿）（⑤の場合）'!$BK41,1,0),0),0)</f>
        <v>0</v>
      </c>
      <c r="TO36" s="248">
        <f>IF(TO$19-'様式３（療養者名簿）（⑤の場合）'!$BJ41+1&lt;=15,IF(TO$19&gt;='様式３（療養者名簿）（⑤の場合）'!$BJ41,IF(TO$19&lt;='様式３（療養者名簿）（⑤の場合）'!$BK41,1,0),0),0)</f>
        <v>0</v>
      </c>
      <c r="TP36" s="248">
        <f>IF(TP$19-'様式３（療養者名簿）（⑤の場合）'!$BJ41+1&lt;=15,IF(TP$19&gt;='様式３（療養者名簿）（⑤の場合）'!$BJ41,IF(TP$19&lt;='様式３（療養者名簿）（⑤の場合）'!$BK41,1,0),0),0)</f>
        <v>0</v>
      </c>
      <c r="TQ36" s="248">
        <f>IF(TQ$19-'様式３（療養者名簿）（⑤の場合）'!$BJ41+1&lt;=15,IF(TQ$19&gt;='様式３（療養者名簿）（⑤の場合）'!$BJ41,IF(TQ$19&lt;='様式３（療養者名簿）（⑤の場合）'!$BK41,1,0),0),0)</f>
        <v>0</v>
      </c>
      <c r="TR36" s="248">
        <f>IF(TR$19-'様式３（療養者名簿）（⑤の場合）'!$BJ41+1&lt;=15,IF(TR$19&gt;='様式３（療養者名簿）（⑤の場合）'!$BJ41,IF(TR$19&lt;='様式３（療養者名簿）（⑤の場合）'!$BK41,1,0),0),0)</f>
        <v>0</v>
      </c>
      <c r="TS36" s="248">
        <f>IF(TS$19-'様式３（療養者名簿）（⑤の場合）'!$BJ41+1&lt;=15,IF(TS$19&gt;='様式３（療養者名簿）（⑤の場合）'!$BJ41,IF(TS$19&lt;='様式３（療養者名簿）（⑤の場合）'!$BK41,1,0),0),0)</f>
        <v>0</v>
      </c>
      <c r="TT36" s="248">
        <f>IF(TT$19-'様式３（療養者名簿）（⑤の場合）'!$BJ41+1&lt;=15,IF(TT$19&gt;='様式３（療養者名簿）（⑤の場合）'!$BJ41,IF(TT$19&lt;='様式３（療養者名簿）（⑤の場合）'!$BK41,1,0),0),0)</f>
        <v>0</v>
      </c>
      <c r="TU36" s="248">
        <f>IF(TU$19-'様式３（療養者名簿）（⑤の場合）'!$BJ41+1&lt;=15,IF(TU$19&gt;='様式３（療養者名簿）（⑤の場合）'!$BJ41,IF(TU$19&lt;='様式３（療養者名簿）（⑤の場合）'!$BK41,1,0),0),0)</f>
        <v>0</v>
      </c>
      <c r="TV36" s="248">
        <f>IF(TV$19-'様式３（療養者名簿）（⑤の場合）'!$BJ41+1&lt;=15,IF(TV$19&gt;='様式３（療養者名簿）（⑤の場合）'!$BJ41,IF(TV$19&lt;='様式３（療養者名簿）（⑤の場合）'!$BK41,1,0),0),0)</f>
        <v>0</v>
      </c>
      <c r="TW36" s="248">
        <f>IF(TW$19-'様式３（療養者名簿）（⑤の場合）'!$BJ41+1&lt;=15,IF(TW$19&gt;='様式３（療養者名簿）（⑤の場合）'!$BJ41,IF(TW$19&lt;='様式３（療養者名簿）（⑤の場合）'!$BK41,1,0),0),0)</f>
        <v>0</v>
      </c>
      <c r="TX36" s="248">
        <f>IF(TX$19-'様式３（療養者名簿）（⑤の場合）'!$BJ41+1&lt;=15,IF(TX$19&gt;='様式３（療養者名簿）（⑤の場合）'!$BJ41,IF(TX$19&lt;='様式３（療養者名簿）（⑤の場合）'!$BK41,1,0),0),0)</f>
        <v>0</v>
      </c>
      <c r="TY36" s="248">
        <f>IF(TY$19-'様式３（療養者名簿）（⑤の場合）'!$BJ41+1&lt;=15,IF(TY$19&gt;='様式３（療養者名簿）（⑤の場合）'!$BJ41,IF(TY$19&lt;='様式３（療養者名簿）（⑤の場合）'!$BK41,1,0),0),0)</f>
        <v>0</v>
      </c>
      <c r="TZ36" s="248">
        <f>IF(TZ$19-'様式３（療養者名簿）（⑤の場合）'!$BJ41+1&lt;=15,IF(TZ$19&gt;='様式３（療養者名簿）（⑤の場合）'!$BJ41,IF(TZ$19&lt;='様式３（療養者名簿）（⑤の場合）'!$BK41,1,0),0),0)</f>
        <v>0</v>
      </c>
      <c r="UA36" s="248">
        <f>IF(UA$19-'様式３（療養者名簿）（⑤の場合）'!$BJ41+1&lt;=15,IF(UA$19&gt;='様式３（療養者名簿）（⑤の場合）'!$BJ41,IF(UA$19&lt;='様式３（療養者名簿）（⑤の場合）'!$BK41,1,0),0),0)</f>
        <v>0</v>
      </c>
      <c r="UB36" s="248">
        <f>IF(UB$19-'様式３（療養者名簿）（⑤の場合）'!$BJ41+1&lt;=15,IF(UB$19&gt;='様式３（療養者名簿）（⑤の場合）'!$BJ41,IF(UB$19&lt;='様式３（療養者名簿）（⑤の場合）'!$BK41,1,0),0),0)</f>
        <v>0</v>
      </c>
      <c r="UC36" s="248">
        <f>IF(UC$19-'様式３（療養者名簿）（⑤の場合）'!$BJ41+1&lt;=15,IF(UC$19&gt;='様式３（療養者名簿）（⑤の場合）'!$BJ41,IF(UC$19&lt;='様式３（療養者名簿）（⑤の場合）'!$BK41,1,0),0),0)</f>
        <v>0</v>
      </c>
      <c r="UD36" s="372">
        <f>IF(UD$19-'様式３（療養者名簿）（⑤の場合）'!$BJ41+1&lt;=15,IF(UD$19&gt;='様式３（療養者名簿）（⑤の場合）'!$BJ41,IF(UD$19&lt;='様式３（療養者名簿）（⑤の場合）'!$BK41,1,0),0),0)</f>
        <v>0</v>
      </c>
      <c r="UE36" s="372">
        <f>IF(UE$19-'様式３（療養者名簿）（⑤の場合）'!$BJ41+1&lt;=15,IF(UE$19&gt;='様式３（療養者名簿）（⑤の場合）'!$BJ41,IF(UE$19&lt;='様式３（療養者名簿）（⑤の場合）'!$BK41,1,0),0),0)</f>
        <v>0</v>
      </c>
      <c r="UF36" s="372">
        <f>IF(UF$19-'様式３（療養者名簿）（⑤の場合）'!$BJ41+1&lt;=15,IF(UF$19&gt;='様式３（療養者名簿）（⑤の場合）'!$BJ41,IF(UF$19&lt;='様式３（療養者名簿）（⑤の場合）'!$BK41,1,0),0),0)</f>
        <v>0</v>
      </c>
      <c r="UG36" s="372">
        <f>IF(UG$19-'様式３（療養者名簿）（⑤の場合）'!$BJ41+1&lt;=15,IF(UG$19&gt;='様式３（療養者名簿）（⑤の場合）'!$BJ41,IF(UG$19&lt;='様式３（療養者名簿）（⑤の場合）'!$BK41,1,0),0),0)</f>
        <v>0</v>
      </c>
      <c r="UH36" s="372">
        <f>IF(UH$19-'様式３（療養者名簿）（⑤の場合）'!$BJ41+1&lt;=15,IF(UH$19&gt;='様式３（療養者名簿）（⑤の場合）'!$BJ41,IF(UH$19&lt;='様式３（療養者名簿）（⑤の場合）'!$BK41,1,0),0),0)</f>
        <v>0</v>
      </c>
      <c r="UI36" s="372">
        <f>IF(UI$19-'様式３（療養者名簿）（⑤の場合）'!$BJ41+1&lt;=15,IF(UI$19&gt;='様式３（療養者名簿）（⑤の場合）'!$BJ41,IF(UI$19&lt;='様式３（療養者名簿）（⑤の場合）'!$BK41,1,0),0),0)</f>
        <v>0</v>
      </c>
      <c r="UJ36" s="372">
        <f>IF(UJ$19-'様式３（療養者名簿）（⑤の場合）'!$BJ41+1&lt;=15,IF(UJ$19&gt;='様式３（療養者名簿）（⑤の場合）'!$BJ41,IF(UJ$19&lt;='様式３（療養者名簿）（⑤の場合）'!$BK41,1,0),0),0)</f>
        <v>0</v>
      </c>
      <c r="UK36" s="372">
        <f>IF(UK$19-'様式３（療養者名簿）（⑤の場合）'!$BJ41+1&lt;=15,IF(UK$19&gt;='様式３（療養者名簿）（⑤の場合）'!$BJ41,IF(UK$19&lt;='様式３（療養者名簿）（⑤の場合）'!$BK41,1,0),0),0)</f>
        <v>0</v>
      </c>
      <c r="UL36" s="372">
        <f>IF(UL$19-'様式３（療養者名簿）（⑤の場合）'!$BJ41+1&lt;=15,IF(UL$19&gt;='様式３（療養者名簿）（⑤の場合）'!$BJ41,IF(UL$19&lt;='様式３（療養者名簿）（⑤の場合）'!$BK41,1,0),0),0)</f>
        <v>0</v>
      </c>
      <c r="UM36" s="372">
        <f>IF(UM$19-'様式３（療養者名簿）（⑤の場合）'!$BJ41+1&lt;=15,IF(UM$19&gt;='様式３（療養者名簿）（⑤の場合）'!$BJ41,IF(UM$19&lt;='様式３（療養者名簿）（⑤の場合）'!$BK41,1,0),0),0)</f>
        <v>0</v>
      </c>
      <c r="UN36" s="372">
        <f>IF(UN$19-'様式３（療養者名簿）（⑤の場合）'!$BJ41+1&lt;=15,IF(UN$19&gt;='様式３（療養者名簿）（⑤の場合）'!$BJ41,IF(UN$19&lt;='様式３（療養者名簿）（⑤の場合）'!$BK41,1,0),0),0)</f>
        <v>0</v>
      </c>
      <c r="UO36" s="372">
        <f>IF(UO$19-'様式３（療養者名簿）（⑤の場合）'!$BJ41+1&lt;=15,IF(UO$19&gt;='様式３（療養者名簿）（⑤の場合）'!$BJ41,IF(UO$19&lt;='様式３（療養者名簿）（⑤の場合）'!$BK41,1,0),0),0)</f>
        <v>0</v>
      </c>
      <c r="UP36" s="372">
        <f>IF(UP$19-'様式３（療養者名簿）（⑤の場合）'!$BJ41+1&lt;=15,IF(UP$19&gt;='様式３（療養者名簿）（⑤の場合）'!$BJ41,IF(UP$19&lt;='様式３（療養者名簿）（⑤の場合）'!$BK41,1,0),0),0)</f>
        <v>0</v>
      </c>
      <c r="UQ36" s="372">
        <f>IF(UQ$19-'様式３（療養者名簿）（⑤の場合）'!$BJ41+1&lt;=15,IF(UQ$19&gt;='様式３（療養者名簿）（⑤の場合）'!$BJ41,IF(UQ$19&lt;='様式３（療養者名簿）（⑤の場合）'!$BK41,1,0),0),0)</f>
        <v>0</v>
      </c>
      <c r="UR36" s="372">
        <f>IF(UR$19-'様式３（療養者名簿）（⑤の場合）'!$BJ41+1&lt;=15,IF(UR$19&gt;='様式３（療養者名簿）（⑤の場合）'!$BJ41,IF(UR$19&lt;='様式３（療養者名簿）（⑤の場合）'!$BK41,1,0),0),0)</f>
        <v>0</v>
      </c>
      <c r="US36" s="372">
        <f>IF(US$19-'様式３（療養者名簿）（⑤の場合）'!$BJ41+1&lt;=15,IF(US$19&gt;='様式３（療養者名簿）（⑤の場合）'!$BJ41,IF(US$19&lt;='様式３（療養者名簿）（⑤の場合）'!$BK41,1,0),0),0)</f>
        <v>0</v>
      </c>
      <c r="UT36" s="372">
        <f>IF(UT$19-'様式３（療養者名簿）（⑤の場合）'!$BJ41+1&lt;=15,IF(UT$19&gt;='様式３（療養者名簿）（⑤の場合）'!$BJ41,IF(UT$19&lt;='様式３（療養者名簿）（⑤の場合）'!$BK41,1,0),0),0)</f>
        <v>0</v>
      </c>
      <c r="UU36" s="372">
        <f>IF(UU$19-'様式３（療養者名簿）（⑤の場合）'!$BJ41+1&lt;=15,IF(UU$19&gt;='様式３（療養者名簿）（⑤の場合）'!$BJ41,IF(UU$19&lt;='様式３（療養者名簿）（⑤の場合）'!$BK41,1,0),0),0)</f>
        <v>0</v>
      </c>
      <c r="UV36" s="372">
        <f>IF(UV$19-'様式３（療養者名簿）（⑤の場合）'!$BJ41+1&lt;=15,IF(UV$19&gt;='様式３（療養者名簿）（⑤の場合）'!$BJ41,IF(UV$19&lt;='様式３（療養者名簿）（⑤の場合）'!$BK41,1,0),0),0)</f>
        <v>0</v>
      </c>
      <c r="UW36" s="372">
        <f>IF(UW$19-'様式３（療養者名簿）（⑤の場合）'!$BJ41+1&lt;=15,IF(UW$19&gt;='様式３（療養者名簿）（⑤の場合）'!$BJ41,IF(UW$19&lt;='様式３（療養者名簿）（⑤の場合）'!$BK41,1,0),0),0)</f>
        <v>0</v>
      </c>
      <c r="UX36" s="372">
        <f>IF(UX$19-'様式３（療養者名簿）（⑤の場合）'!$BJ41+1&lt;=15,IF(UX$19&gt;='様式３（療養者名簿）（⑤の場合）'!$BJ41,IF(UX$19&lt;='様式３（療養者名簿）（⑤の場合）'!$BK41,1,0),0),0)</f>
        <v>0</v>
      </c>
      <c r="UY36" s="372">
        <f>IF(UY$19-'様式３（療養者名簿）（⑤の場合）'!$BJ41+1&lt;=15,IF(UY$19&gt;='様式３（療養者名簿）（⑤の場合）'!$BJ41,IF(UY$19&lt;='様式３（療養者名簿）（⑤の場合）'!$BK41,1,0),0),0)</f>
        <v>0</v>
      </c>
      <c r="UZ36" s="372">
        <f>IF(UZ$19-'様式３（療養者名簿）（⑤の場合）'!$BJ41+1&lt;=15,IF(UZ$19&gt;='様式３（療養者名簿）（⑤の場合）'!$BJ41,IF(UZ$19&lt;='様式３（療養者名簿）（⑤の場合）'!$BK41,1,0),0),0)</f>
        <v>0</v>
      </c>
      <c r="VA36" s="372">
        <f>IF(VA$19-'様式３（療養者名簿）（⑤の場合）'!$BJ41+1&lt;=15,IF(VA$19&gt;='様式３（療養者名簿）（⑤の場合）'!$BJ41,IF(VA$19&lt;='様式３（療養者名簿）（⑤の場合）'!$BK41,1,0),0),0)</f>
        <v>0</v>
      </c>
      <c r="VB36" s="372">
        <f>IF(VB$19-'様式３（療養者名簿）（⑤の場合）'!$BJ41+1&lt;=15,IF(VB$19&gt;='様式３（療養者名簿）（⑤の場合）'!$BJ41,IF(VB$19&lt;='様式３（療養者名簿）（⑤の場合）'!$BK41,1,0),0),0)</f>
        <v>0</v>
      </c>
      <c r="VC36" s="372">
        <f>IF(VC$19-'様式３（療養者名簿）（⑤の場合）'!$BJ41+1&lt;=15,IF(VC$19&gt;='様式３（療養者名簿）（⑤の場合）'!$BJ41,IF(VC$19&lt;='様式３（療養者名簿）（⑤の場合）'!$BK41,1,0),0),0)</f>
        <v>0</v>
      </c>
      <c r="VD36" s="372">
        <f>IF(VD$19-'様式３（療養者名簿）（⑤の場合）'!$BJ41+1&lt;=15,IF(VD$19&gt;='様式３（療養者名簿）（⑤の場合）'!$BJ41,IF(VD$19&lt;='様式３（療養者名簿）（⑤の場合）'!$BK41,1,0),0),0)</f>
        <v>0</v>
      </c>
      <c r="VE36" s="372">
        <f>IF(VE$19-'様式３（療養者名簿）（⑤の場合）'!$BJ41+1&lt;=15,IF(VE$19&gt;='様式３（療養者名簿）（⑤の場合）'!$BJ41,IF(VE$19&lt;='様式３（療養者名簿）（⑤の場合）'!$BK41,1,0),0),0)</f>
        <v>0</v>
      </c>
      <c r="VF36" s="372">
        <f>IF(VF$19-'様式３（療養者名簿）（⑤の場合）'!$BJ41+1&lt;=15,IF(VF$19&gt;='様式３（療養者名簿）（⑤の場合）'!$BJ41,IF(VF$19&lt;='様式３（療養者名簿）（⑤の場合）'!$BK41,1,0),0),0)</f>
        <v>0</v>
      </c>
      <c r="VG36" s="372">
        <f>IF(VG$19-'様式３（療養者名簿）（⑤の場合）'!$BJ41+1&lt;=15,IF(VG$19&gt;='様式３（療養者名簿）（⑤の場合）'!$BJ41,IF(VG$19&lt;='様式３（療養者名簿）（⑤の場合）'!$BK41,1,0),0),0)</f>
        <v>0</v>
      </c>
      <c r="VH36" s="372">
        <f>IF(VH$19-'様式３（療養者名簿）（⑤の場合）'!$BJ41+1&lt;=15,IF(VH$19&gt;='様式３（療養者名簿）（⑤の場合）'!$BJ41,IF(VH$19&lt;='様式３（療養者名簿）（⑤の場合）'!$BK41,1,0),0),0)</f>
        <v>0</v>
      </c>
      <c r="VI36" s="372">
        <f>IF(VI$19-'様式３（療養者名簿）（⑤の場合）'!$BJ41+1&lt;=15,IF(VI$19&gt;='様式３（療養者名簿）（⑤の場合）'!$BJ41,IF(VI$19&lt;='様式３（療養者名簿）（⑤の場合）'!$BK41,1,0),0),0)</f>
        <v>0</v>
      </c>
      <c r="VJ36" s="372">
        <f>IF(VJ$19-'様式３（療養者名簿）（⑤の場合）'!$BJ41+1&lt;=15,IF(VJ$19&gt;='様式３（療養者名簿）（⑤の場合）'!$BJ41,IF(VJ$19&lt;='様式３（療養者名簿）（⑤の場合）'!$BK41,1,0),0),0)</f>
        <v>0</v>
      </c>
      <c r="VK36" s="372">
        <f>IF(VK$19-'様式３（療養者名簿）（⑤の場合）'!$BJ41+1&lt;=15,IF(VK$19&gt;='様式３（療養者名簿）（⑤の場合）'!$BJ41,IF(VK$19&lt;='様式３（療養者名簿）（⑤の場合）'!$BK41,1,0),0),0)</f>
        <v>0</v>
      </c>
      <c r="VL36" s="372">
        <f>IF(VL$19-'様式３（療養者名簿）（⑤の場合）'!$BJ41+1&lt;=15,IF(VL$19&gt;='様式３（療養者名簿）（⑤の場合）'!$BJ41,IF(VL$19&lt;='様式３（療養者名簿）（⑤の場合）'!$BK41,1,0),0),0)</f>
        <v>0</v>
      </c>
      <c r="VM36" s="372">
        <f>IF(VM$19-'様式３（療養者名簿）（⑤の場合）'!$BJ41+1&lt;=15,IF(VM$19&gt;='様式３（療養者名簿）（⑤の場合）'!$BJ41,IF(VM$19&lt;='様式３（療養者名簿）（⑤の場合）'!$BK41,1,0),0),0)</f>
        <v>0</v>
      </c>
      <c r="VN36" s="372">
        <f>IF(VN$19-'様式３（療養者名簿）（⑤の場合）'!$BJ41+1&lt;=15,IF(VN$19&gt;='様式３（療養者名簿）（⑤の場合）'!$BJ41,IF(VN$19&lt;='様式３（療養者名簿）（⑤の場合）'!$BK41,1,0),0),0)</f>
        <v>0</v>
      </c>
      <c r="VO36" s="372">
        <f>IF(VO$19-'様式３（療養者名簿）（⑤の場合）'!$BJ41+1&lt;=15,IF(VO$19&gt;='様式３（療養者名簿）（⑤の場合）'!$BJ41,IF(VO$19&lt;='様式３（療養者名簿）（⑤の場合）'!$BK41,1,0),0),0)</f>
        <v>0</v>
      </c>
      <c r="VP36" s="372">
        <f>IF(VP$19-'様式３（療養者名簿）（⑤の場合）'!$BJ41+1&lt;=15,IF(VP$19&gt;='様式３（療養者名簿）（⑤の場合）'!$BJ41,IF(VP$19&lt;='様式３（療養者名簿）（⑤の場合）'!$BK41,1,0),0),0)</f>
        <v>0</v>
      </c>
      <c r="VQ36" s="372">
        <f>IF(VQ$19-'様式３（療養者名簿）（⑤の場合）'!$BJ41+1&lt;=15,IF(VQ$19&gt;='様式３（療養者名簿）（⑤の場合）'!$BJ41,IF(VQ$19&lt;='様式３（療養者名簿）（⑤の場合）'!$BK41,1,0),0),0)</f>
        <v>0</v>
      </c>
      <c r="VR36" s="372">
        <f>IF(VR$19-'様式３（療養者名簿）（⑤の場合）'!$BJ41+1&lt;=15,IF(VR$19&gt;='様式３（療養者名簿）（⑤の場合）'!$BJ41,IF(VR$19&lt;='様式３（療養者名簿）（⑤の場合）'!$BK41,1,0),0),0)</f>
        <v>0</v>
      </c>
      <c r="VS36" s="372">
        <f>IF(VS$19-'様式３（療養者名簿）（⑤の場合）'!$BJ41+1&lt;=15,IF(VS$19&gt;='様式３（療養者名簿）（⑤の場合）'!$BJ41,IF(VS$19&lt;='様式３（療養者名簿）（⑤の場合）'!$BK41,1,0),0),0)</f>
        <v>0</v>
      </c>
      <c r="VT36" s="372">
        <f>IF(VT$19-'様式３（療養者名簿）（⑤の場合）'!$BJ41+1&lt;=15,IF(VT$19&gt;='様式３（療養者名簿）（⑤の場合）'!$BJ41,IF(VT$19&lt;='様式３（療養者名簿）（⑤の場合）'!$BK41,1,0),0),0)</f>
        <v>0</v>
      </c>
      <c r="VU36" s="372">
        <f>IF(VU$19-'様式３（療養者名簿）（⑤の場合）'!$BJ41+1&lt;=15,IF(VU$19&gt;='様式３（療養者名簿）（⑤の場合）'!$BJ41,IF(VU$19&lt;='様式３（療養者名簿）（⑤の場合）'!$BK41,1,0),0),0)</f>
        <v>0</v>
      </c>
      <c r="VV36" s="372">
        <f>IF(VV$19-'様式３（療養者名簿）（⑤の場合）'!$BJ41+1&lt;=15,IF(VV$19&gt;='様式３（療養者名簿）（⑤の場合）'!$BJ41,IF(VV$19&lt;='様式３（療養者名簿）（⑤の場合）'!$BK41,1,0),0),0)</f>
        <v>0</v>
      </c>
      <c r="VW36" s="372">
        <f>IF(VW$19-'様式３（療養者名簿）（⑤の場合）'!$BJ41+1&lt;=15,IF(VW$19&gt;='様式３（療養者名簿）（⑤の場合）'!$BJ41,IF(VW$19&lt;='様式３（療養者名簿）（⑤の場合）'!$BK41,1,0),0),0)</f>
        <v>0</v>
      </c>
      <c r="VX36" s="372">
        <f>IF(VX$19-'様式３（療養者名簿）（⑤の場合）'!$BJ41+1&lt;=15,IF(VX$19&gt;='様式３（療養者名簿）（⑤の場合）'!$BJ41,IF(VX$19&lt;='様式３（療養者名簿）（⑤の場合）'!$BK41,1,0),0),0)</f>
        <v>0</v>
      </c>
      <c r="VY36" s="372">
        <f>IF(VY$19-'様式３（療養者名簿）（⑤の場合）'!$BJ41+1&lt;=15,IF(VY$19&gt;='様式３（療養者名簿）（⑤の場合）'!$BJ41,IF(VY$19&lt;='様式３（療養者名簿）（⑤の場合）'!$BK41,1,0),0),0)</f>
        <v>0</v>
      </c>
      <c r="VZ36" s="372">
        <f>IF(VZ$19-'様式３（療養者名簿）（⑤の場合）'!$BJ41+1&lt;=15,IF(VZ$19&gt;='様式３（療養者名簿）（⑤の場合）'!$BJ41,IF(VZ$19&lt;='様式３（療養者名簿）（⑤の場合）'!$BK41,1,0),0),0)</f>
        <v>0</v>
      </c>
      <c r="WA36" s="372">
        <f>IF(WA$19-'様式３（療養者名簿）（⑤の場合）'!$BJ41+1&lt;=15,IF(WA$19&gt;='様式３（療養者名簿）（⑤の場合）'!$BJ41,IF(WA$19&lt;='様式３（療養者名簿）（⑤の場合）'!$BK41,1,0),0),0)</f>
        <v>0</v>
      </c>
      <c r="WB36" s="372">
        <f>IF(WB$19-'様式３（療養者名簿）（⑤の場合）'!$BJ41+1&lt;=15,IF(WB$19&gt;='様式３（療養者名簿）（⑤の場合）'!$BJ41,IF(WB$19&lt;='様式３（療養者名簿）（⑤の場合）'!$BK41,1,0),0),0)</f>
        <v>0</v>
      </c>
      <c r="WC36" s="372">
        <f>IF(WC$19-'様式３（療養者名簿）（⑤の場合）'!$BJ41+1&lt;=15,IF(WC$19&gt;='様式３（療養者名簿）（⑤の場合）'!$BJ41,IF(WC$19&lt;='様式３（療養者名簿）（⑤の場合）'!$BK41,1,0),0),0)</f>
        <v>0</v>
      </c>
      <c r="WD36" s="372">
        <f>IF(WD$19-'様式３（療養者名簿）（⑤の場合）'!$BJ41+1&lt;=15,IF(WD$19&gt;='様式３（療養者名簿）（⑤の場合）'!$BJ41,IF(WD$19&lt;='様式３（療養者名簿）（⑤の場合）'!$BK41,1,0),0),0)</f>
        <v>0</v>
      </c>
      <c r="WE36" s="372">
        <f>IF(WE$19-'様式３（療養者名簿）（⑤の場合）'!$BJ41+1&lt;=15,IF(WE$19&gt;='様式３（療養者名簿）（⑤の場合）'!$BJ41,IF(WE$19&lt;='様式３（療養者名簿）（⑤の場合）'!$BK41,1,0),0),0)</f>
        <v>0</v>
      </c>
      <c r="WF36" s="372">
        <f>IF(WF$19-'様式３（療養者名簿）（⑤の場合）'!$BJ41+1&lt;=15,IF(WF$19&gt;='様式３（療養者名簿）（⑤の場合）'!$BJ41,IF(WF$19&lt;='様式３（療養者名簿）（⑤の場合）'!$BK41,1,0),0),0)</f>
        <v>0</v>
      </c>
      <c r="WG36" s="372">
        <f>IF(WG$19-'様式３（療養者名簿）（⑤の場合）'!$BJ41+1&lt;=15,IF(WG$19&gt;='様式３（療養者名簿）（⑤の場合）'!$BJ41,IF(WG$19&lt;='様式３（療養者名簿）（⑤の場合）'!$BK41,1,0),0),0)</f>
        <v>0</v>
      </c>
      <c r="WH36" s="372">
        <f>IF(WH$19-'様式３（療養者名簿）（⑤の場合）'!$BJ41+1&lt;=15,IF(WH$19&gt;='様式３（療養者名簿）（⑤の場合）'!$BJ41,IF(WH$19&lt;='様式３（療養者名簿）（⑤の場合）'!$BK41,1,0),0),0)</f>
        <v>0</v>
      </c>
      <c r="WI36" s="372">
        <f>IF(WI$19-'様式３（療養者名簿）（⑤の場合）'!$BJ41+1&lt;=15,IF(WI$19&gt;='様式３（療養者名簿）（⑤の場合）'!$BJ41,IF(WI$19&lt;='様式３（療養者名簿）（⑤の場合）'!$BK41,1,0),0),0)</f>
        <v>0</v>
      </c>
      <c r="WJ36" s="372">
        <f>IF(WJ$19-'様式３（療養者名簿）（⑤の場合）'!$BJ41+1&lt;=15,IF(WJ$19&gt;='様式３（療養者名簿）（⑤の場合）'!$BJ41,IF(WJ$19&lt;='様式３（療養者名簿）（⑤の場合）'!$BK41,1,0),0),0)</f>
        <v>0</v>
      </c>
      <c r="WK36" s="372">
        <f>IF(WK$19-'様式３（療養者名簿）（⑤の場合）'!$BJ41+1&lt;=15,IF(WK$19&gt;='様式３（療養者名簿）（⑤の場合）'!$BJ41,IF(WK$19&lt;='様式３（療養者名簿）（⑤の場合）'!$BK41,1,0),0),0)</f>
        <v>0</v>
      </c>
      <c r="WL36" s="372">
        <f>IF(WL$19-'様式３（療養者名簿）（⑤の場合）'!$BJ41+1&lt;=15,IF(WL$19&gt;='様式３（療養者名簿）（⑤の場合）'!$BJ41,IF(WL$19&lt;='様式３（療養者名簿）（⑤の場合）'!$BK41,1,0),0),0)</f>
        <v>0</v>
      </c>
      <c r="WM36" s="372">
        <f>IF(WM$19-'様式３（療養者名簿）（⑤の場合）'!$BJ41+1&lt;=15,IF(WM$19&gt;='様式３（療養者名簿）（⑤の場合）'!$BJ41,IF(WM$19&lt;='様式３（療養者名簿）（⑤の場合）'!$BK41,1,0),0),0)</f>
        <v>0</v>
      </c>
      <c r="WN36" s="372">
        <f>IF(WN$19-'様式３（療養者名簿）（⑤の場合）'!$BJ41+1&lt;=15,IF(WN$19&gt;='様式３（療養者名簿）（⑤の場合）'!$BJ41,IF(WN$19&lt;='様式３（療養者名簿）（⑤の場合）'!$BK41,1,0),0),0)</f>
        <v>0</v>
      </c>
      <c r="WO36" s="372">
        <f>IF(WO$19-'様式３（療養者名簿）（⑤の場合）'!$BJ41+1&lt;=15,IF(WO$19&gt;='様式３（療養者名簿）（⑤の場合）'!$BJ41,IF(WO$19&lt;='様式３（療養者名簿）（⑤の場合）'!$BK41,1,0),0),0)</f>
        <v>0</v>
      </c>
      <c r="WP36" s="372">
        <f>IF(WP$19-'様式３（療養者名簿）（⑤の場合）'!$BJ41+1&lt;=15,IF(WP$19&gt;='様式３（療養者名簿）（⑤の場合）'!$BJ41,IF(WP$19&lt;='様式３（療養者名簿）（⑤の場合）'!$BK41,1,0),0),0)</f>
        <v>0</v>
      </c>
      <c r="WQ36" s="372">
        <f>IF(WQ$19-'様式３（療養者名簿）（⑤の場合）'!$BJ41+1&lt;=15,IF(WQ$19&gt;='様式３（療養者名簿）（⑤の場合）'!$BJ41,IF(WQ$19&lt;='様式３（療養者名簿）（⑤の場合）'!$BK41,1,0),0),0)</f>
        <v>0</v>
      </c>
      <c r="WR36" s="372">
        <f>IF(WR$19-'様式３（療養者名簿）（⑤の場合）'!$BJ41+1&lt;=15,IF(WR$19&gt;='様式３（療養者名簿）（⑤の場合）'!$BJ41,IF(WR$19&lt;='様式３（療養者名簿）（⑤の場合）'!$BK41,1,0),0),0)</f>
        <v>0</v>
      </c>
      <c r="WS36" s="372">
        <f>IF(WS$19-'様式３（療養者名簿）（⑤の場合）'!$BJ41+1&lt;=15,IF(WS$19&gt;='様式３（療養者名簿）（⑤の場合）'!$BJ41,IF(WS$19&lt;='様式３（療養者名簿）（⑤の場合）'!$BK41,1,0),0),0)</f>
        <v>0</v>
      </c>
      <c r="WT36" s="372">
        <f>IF(WT$19-'様式３（療養者名簿）（⑤の場合）'!$BJ41+1&lt;=15,IF(WT$19&gt;='様式３（療養者名簿）（⑤の場合）'!$BJ41,IF(WT$19&lt;='様式３（療養者名簿）（⑤の場合）'!$BK41,1,0),0),0)</f>
        <v>0</v>
      </c>
      <c r="WU36" s="372">
        <f>IF(WU$19-'様式３（療養者名簿）（⑤の場合）'!$BJ41+1&lt;=15,IF(WU$19&gt;='様式３（療養者名簿）（⑤の場合）'!$BJ41,IF(WU$19&lt;='様式３（療養者名簿）（⑤の場合）'!$BK41,1,0),0),0)</f>
        <v>0</v>
      </c>
      <c r="WV36" s="372">
        <f>IF(WV$19-'様式３（療養者名簿）（⑤の場合）'!$BJ41+1&lt;=15,IF(WV$19&gt;='様式３（療養者名簿）（⑤の場合）'!$BJ41,IF(WV$19&lt;='様式３（療養者名簿）（⑤の場合）'!$BK41,1,0),0),0)</f>
        <v>0</v>
      </c>
      <c r="WW36" s="372">
        <f>IF(WW$19-'様式３（療養者名簿）（⑤の場合）'!$BJ41+1&lt;=15,IF(WW$19&gt;='様式３（療養者名簿）（⑤の場合）'!$BJ41,IF(WW$19&lt;='様式３（療養者名簿）（⑤の場合）'!$BK41,1,0),0),0)</f>
        <v>0</v>
      </c>
      <c r="WX36" s="372">
        <f>IF(WX$19-'様式３（療養者名簿）（⑤の場合）'!$BJ41+1&lt;=15,IF(WX$19&gt;='様式３（療養者名簿）（⑤の場合）'!$BJ41,IF(WX$19&lt;='様式３（療養者名簿）（⑤の場合）'!$BK41,1,0),0),0)</f>
        <v>0</v>
      </c>
      <c r="WY36" s="372">
        <f>IF(WY$19-'様式３（療養者名簿）（⑤の場合）'!$BJ41+1&lt;=15,IF(WY$19&gt;='様式３（療養者名簿）（⑤の場合）'!$BJ41,IF(WY$19&lt;='様式３（療養者名簿）（⑤の場合）'!$BK41,1,0),0),0)</f>
        <v>0</v>
      </c>
      <c r="WZ36" s="372">
        <f>IF(WZ$19-'様式３（療養者名簿）（⑤の場合）'!$BJ41+1&lt;=15,IF(WZ$19&gt;='様式３（療養者名簿）（⑤の場合）'!$BJ41,IF(WZ$19&lt;='様式３（療養者名簿）（⑤の場合）'!$BK41,1,0),0),0)</f>
        <v>0</v>
      </c>
      <c r="XA36" s="372">
        <f>IF(XA$19-'様式３（療養者名簿）（⑤の場合）'!$BJ41+1&lt;=15,IF(XA$19&gt;='様式３（療養者名簿）（⑤の場合）'!$BJ41,IF(XA$19&lt;='様式３（療養者名簿）（⑤の場合）'!$BK41,1,0),0),0)</f>
        <v>0</v>
      </c>
      <c r="XB36" s="372">
        <f>IF(XB$19-'様式３（療養者名簿）（⑤の場合）'!$BJ41+1&lt;=15,IF(XB$19&gt;='様式３（療養者名簿）（⑤の場合）'!$BJ41,IF(XB$19&lt;='様式３（療養者名簿）（⑤の場合）'!$BK41,1,0),0),0)</f>
        <v>0</v>
      </c>
      <c r="XC36" s="372">
        <f>IF(XC$19-'様式３（療養者名簿）（⑤の場合）'!$BJ41+1&lt;=15,IF(XC$19&gt;='様式３（療養者名簿）（⑤の場合）'!$BJ41,IF(XC$19&lt;='様式３（療養者名簿）（⑤の場合）'!$BK41,1,0),0),0)</f>
        <v>0</v>
      </c>
      <c r="XD36" s="372">
        <f>IF(XD$19-'様式３（療養者名簿）（⑤の場合）'!$BJ41+1&lt;=15,IF(XD$19&gt;='様式３（療養者名簿）（⑤の場合）'!$BJ41,IF(XD$19&lt;='様式３（療養者名簿）（⑤の場合）'!$BK41,1,0),0),0)</f>
        <v>0</v>
      </c>
      <c r="XE36" s="372">
        <f>IF(XE$19-'様式３（療養者名簿）（⑤の場合）'!$BJ41+1&lt;=15,IF(XE$19&gt;='様式３（療養者名簿）（⑤の場合）'!$BJ41,IF(XE$19&lt;='様式３（療養者名簿）（⑤の場合）'!$BK41,1,0),0),0)</f>
        <v>0</v>
      </c>
      <c r="XF36" s="372">
        <f>IF(XF$19-'様式３（療養者名簿）（⑤の場合）'!$BJ41+1&lt;=15,IF(XF$19&gt;='様式３（療養者名簿）（⑤の場合）'!$BJ41,IF(XF$19&lt;='様式３（療養者名簿）（⑤の場合）'!$BK41,1,0),0),0)</f>
        <v>0</v>
      </c>
      <c r="XG36" s="372">
        <f>IF(XG$19-'様式３（療養者名簿）（⑤の場合）'!$BJ41+1&lt;=15,IF(XG$19&gt;='様式３（療養者名簿）（⑤の場合）'!$BJ41,IF(XG$19&lt;='様式３（療養者名簿）（⑤の場合）'!$BK41,1,0),0),0)</f>
        <v>0</v>
      </c>
      <c r="XH36" s="372">
        <f>IF(XH$19-'様式３（療養者名簿）（⑤の場合）'!$BJ41+1&lt;=15,IF(XH$19&gt;='様式３（療養者名簿）（⑤の場合）'!$BJ41,IF(XH$19&lt;='様式３（療養者名簿）（⑤の場合）'!$BK41,1,0),0),0)</f>
        <v>0</v>
      </c>
      <c r="XI36" s="372">
        <f>IF(XI$19-'様式３（療養者名簿）（⑤の場合）'!$BJ41+1&lt;=15,IF(XI$19&gt;='様式３（療養者名簿）（⑤の場合）'!$BJ41,IF(XI$19&lt;='様式３（療養者名簿）（⑤の場合）'!$BK41,1,0),0),0)</f>
        <v>0</v>
      </c>
      <c r="XJ36" s="372">
        <f>IF(XJ$19-'様式３（療養者名簿）（⑤の場合）'!$BJ41+1&lt;=15,IF(XJ$19&gt;='様式３（療養者名簿）（⑤の場合）'!$BJ41,IF(XJ$19&lt;='様式３（療養者名簿）（⑤の場合）'!$BK41,1,0),0),0)</f>
        <v>0</v>
      </c>
      <c r="XK36" s="372">
        <f>IF(XK$19-'様式３（療養者名簿）（⑤の場合）'!$BJ41+1&lt;=15,IF(XK$19&gt;='様式３（療養者名簿）（⑤の場合）'!$BJ41,IF(XK$19&lt;='様式３（療養者名簿）（⑤の場合）'!$BK41,1,0),0),0)</f>
        <v>0</v>
      </c>
      <c r="XL36" s="372">
        <f>IF(XL$19-'様式３（療養者名簿）（⑤の場合）'!$BJ41+1&lt;=15,IF(XL$19&gt;='様式３（療養者名簿）（⑤の場合）'!$BJ41,IF(XL$19&lt;='様式３（療養者名簿）（⑤の場合）'!$BK41,1,0),0),0)</f>
        <v>0</v>
      </c>
      <c r="XM36" s="372">
        <f>IF(XM$19-'様式３（療養者名簿）（⑤の場合）'!$BJ41+1&lt;=15,IF(XM$19&gt;='様式３（療養者名簿）（⑤の場合）'!$BJ41,IF(XM$19&lt;='様式３（療養者名簿）（⑤の場合）'!$BK41,1,0),0),0)</f>
        <v>0</v>
      </c>
      <c r="XN36" s="372">
        <f>IF(XN$19-'様式３（療養者名簿）（⑤の場合）'!$BJ41+1&lt;=15,IF(XN$19&gt;='様式３（療養者名簿）（⑤の場合）'!$BJ41,IF(XN$19&lt;='様式３（療養者名簿）（⑤の場合）'!$BK41,1,0),0),0)</f>
        <v>0</v>
      </c>
      <c r="XO36" s="372">
        <f>IF(XO$19-'様式３（療養者名簿）（⑤の場合）'!$BJ41+1&lt;=15,IF(XO$19&gt;='様式３（療養者名簿）（⑤の場合）'!$BJ41,IF(XO$19&lt;='様式３（療養者名簿）（⑤の場合）'!$BK41,1,0),0),0)</f>
        <v>0</v>
      </c>
      <c r="XP36" s="372">
        <f>IF(XP$19-'様式３（療養者名簿）（⑤の場合）'!$BJ41+1&lt;=15,IF(XP$19&gt;='様式３（療養者名簿）（⑤の場合）'!$BJ41,IF(XP$19&lt;='様式３（療養者名簿）（⑤の場合）'!$BK41,1,0),0),0)</f>
        <v>0</v>
      </c>
      <c r="XQ36" s="372">
        <f>IF(XQ$19-'様式３（療養者名簿）（⑤の場合）'!$BJ41+1&lt;=15,IF(XQ$19&gt;='様式３（療養者名簿）（⑤の場合）'!$BJ41,IF(XQ$19&lt;='様式３（療養者名簿）（⑤の場合）'!$BK41,1,0),0),0)</f>
        <v>0</v>
      </c>
      <c r="XR36" s="372">
        <f>IF(XR$19-'様式３（療養者名簿）（⑤の場合）'!$BJ41+1&lt;=15,IF(XR$19&gt;='様式３（療養者名簿）（⑤の場合）'!$BJ41,IF(XR$19&lt;='様式３（療養者名簿）（⑤の場合）'!$BK41,1,0),0),0)</f>
        <v>0</v>
      </c>
      <c r="XS36" s="372">
        <f>IF(XS$19-'様式３（療養者名簿）（⑤の場合）'!$BJ41+1&lt;=15,IF(XS$19&gt;='様式３（療養者名簿）（⑤の場合）'!$BJ41,IF(XS$19&lt;='様式３（療養者名簿）（⑤の場合）'!$BK41,1,0),0),0)</f>
        <v>0</v>
      </c>
      <c r="XT36" s="372">
        <f>IF(XT$19-'様式３（療養者名簿）（⑤の場合）'!$BJ41+1&lt;=15,IF(XT$19&gt;='様式３（療養者名簿）（⑤の場合）'!$BJ41,IF(XT$19&lt;='様式３（療養者名簿）（⑤の場合）'!$BK41,1,0),0),0)</f>
        <v>0</v>
      </c>
      <c r="XU36" s="372">
        <f>IF(XU$19-'様式３（療養者名簿）（⑤の場合）'!$BJ41+1&lt;=15,IF(XU$19&gt;='様式３（療養者名簿）（⑤の場合）'!$BJ41,IF(XU$19&lt;='様式３（療養者名簿）（⑤の場合）'!$BK41,1,0),0),0)</f>
        <v>0</v>
      </c>
      <c r="XV36" s="372">
        <f>IF(XV$19-'様式３（療養者名簿）（⑤の場合）'!$BJ41+1&lt;=15,IF(XV$19&gt;='様式３（療養者名簿）（⑤の場合）'!$BJ41,IF(XV$19&lt;='様式３（療養者名簿）（⑤の場合）'!$BK41,1,0),0),0)</f>
        <v>0</v>
      </c>
      <c r="XW36" s="372">
        <f>IF(XW$19-'様式３（療養者名簿）（⑤の場合）'!$BJ41+1&lt;=15,IF(XW$19&gt;='様式３（療養者名簿）（⑤の場合）'!$BJ41,IF(XW$19&lt;='様式３（療養者名簿）（⑤の場合）'!$BK41,1,0),0),0)</f>
        <v>0</v>
      </c>
      <c r="XX36" s="372">
        <f>IF(XX$19-'様式３（療養者名簿）（⑤の場合）'!$BJ41+1&lt;=15,IF(XX$19&gt;='様式３（療養者名簿）（⑤の場合）'!$BJ41,IF(XX$19&lt;='様式３（療養者名簿）（⑤の場合）'!$BK41,1,0),0),0)</f>
        <v>0</v>
      </c>
      <c r="XY36" s="372">
        <f>IF(XY$19-'様式３（療養者名簿）（⑤の場合）'!$BJ41+1&lt;=15,IF(XY$19&gt;='様式３（療養者名簿）（⑤の場合）'!$BJ41,IF(XY$19&lt;='様式３（療養者名簿）（⑤の場合）'!$BK41,1,0),0),0)</f>
        <v>0</v>
      </c>
      <c r="XZ36" s="372">
        <f>IF(XZ$19-'様式３（療養者名簿）（⑤の場合）'!$BJ41+1&lt;=15,IF(XZ$19&gt;='様式３（療養者名簿）（⑤の場合）'!$BJ41,IF(XZ$19&lt;='様式３（療養者名簿）（⑤の場合）'!$BK41,1,0),0),0)</f>
        <v>0</v>
      </c>
      <c r="YA36" s="372">
        <f>IF(YA$19-'様式３（療養者名簿）（⑤の場合）'!$BJ41+1&lt;=15,IF(YA$19&gt;='様式３（療養者名簿）（⑤の場合）'!$BJ41,IF(YA$19&lt;='様式３（療養者名簿）（⑤の場合）'!$BK41,1,0),0),0)</f>
        <v>0</v>
      </c>
      <c r="YB36" s="372">
        <f>IF(YB$19-'様式３（療養者名簿）（⑤の場合）'!$BJ41+1&lt;=15,IF(YB$19&gt;='様式３（療養者名簿）（⑤の場合）'!$BJ41,IF(YB$19&lt;='様式３（療養者名簿）（⑤の場合）'!$BK41,1,0),0),0)</f>
        <v>0</v>
      </c>
      <c r="YC36" s="372">
        <f>IF(YC$19-'様式３（療養者名簿）（⑤の場合）'!$BJ41+1&lt;=15,IF(YC$19&gt;='様式３（療養者名簿）（⑤の場合）'!$BJ41,IF(YC$19&lt;='様式３（療養者名簿）（⑤の場合）'!$BK41,1,0),0),0)</f>
        <v>0</v>
      </c>
      <c r="YD36" s="372">
        <f>IF(YD$19-'様式３（療養者名簿）（⑤の場合）'!$BJ41+1&lt;=15,IF(YD$19&gt;='様式３（療養者名簿）（⑤の場合）'!$BJ41,IF(YD$19&lt;='様式３（療養者名簿）（⑤の場合）'!$BK41,1,0),0),0)</f>
        <v>0</v>
      </c>
      <c r="YE36" s="372">
        <f>IF(YE$19-'様式３（療養者名簿）（⑤の場合）'!$BJ41+1&lt;=15,IF(YE$19&gt;='様式３（療養者名簿）（⑤の場合）'!$BJ41,IF(YE$19&lt;='様式３（療養者名簿）（⑤の場合）'!$BK41,1,0),0),0)</f>
        <v>0</v>
      </c>
      <c r="YF36" s="372">
        <f>IF(YF$19-'様式３（療養者名簿）（⑤の場合）'!$BJ41+1&lt;=15,IF(YF$19&gt;='様式３（療養者名簿）（⑤の場合）'!$BJ41,IF(YF$19&lt;='様式３（療養者名簿）（⑤の場合）'!$BK41,1,0),0),0)</f>
        <v>0</v>
      </c>
      <c r="YG36" s="372">
        <f>IF(YG$19-'様式３（療養者名簿）（⑤の場合）'!$BJ41+1&lt;=15,IF(YG$19&gt;='様式３（療養者名簿）（⑤の場合）'!$BJ41,IF(YG$19&lt;='様式３（療養者名簿）（⑤の場合）'!$BK41,1,0),0),0)</f>
        <v>0</v>
      </c>
      <c r="YH36" s="372">
        <f>IF(YH$19-'様式３（療養者名簿）（⑤の場合）'!$BJ41+1&lt;=15,IF(YH$19&gt;='様式３（療養者名簿）（⑤の場合）'!$BJ41,IF(YH$19&lt;='様式３（療養者名簿）（⑤の場合）'!$BK41,1,0),0),0)</f>
        <v>0</v>
      </c>
      <c r="YI36" s="372">
        <f>IF(YI$19-'様式３（療養者名簿）（⑤の場合）'!$BJ41+1&lt;=15,IF(YI$19&gt;='様式３（療養者名簿）（⑤の場合）'!$BJ41,IF(YI$19&lt;='様式３（療養者名簿）（⑤の場合）'!$BK41,1,0),0),0)</f>
        <v>0</v>
      </c>
      <c r="YJ36" s="372">
        <f>IF(YJ$19-'様式３（療養者名簿）（⑤の場合）'!$BJ41+1&lt;=15,IF(YJ$19&gt;='様式３（療養者名簿）（⑤の場合）'!$BJ41,IF(YJ$19&lt;='様式３（療養者名簿）（⑤の場合）'!$BK41,1,0),0),0)</f>
        <v>0</v>
      </c>
      <c r="YK36" s="372">
        <f>IF(YK$19-'様式３（療養者名簿）（⑤の場合）'!$BJ41+1&lt;=15,IF(YK$19&gt;='様式３（療養者名簿）（⑤の場合）'!$BJ41,IF(YK$19&lt;='様式３（療養者名簿）（⑤の場合）'!$BK41,1,0),0),0)</f>
        <v>0</v>
      </c>
      <c r="YL36" s="372">
        <f>IF(YL$19-'様式３（療養者名簿）（⑤の場合）'!$BJ41+1&lt;=15,IF(YL$19&gt;='様式３（療養者名簿）（⑤の場合）'!$BJ41,IF(YL$19&lt;='様式３（療養者名簿）（⑤の場合）'!$BK41,1,0),0),0)</f>
        <v>0</v>
      </c>
      <c r="YM36" s="372">
        <f>IF(YM$19-'様式３（療養者名簿）（⑤の場合）'!$BJ41+1&lt;=15,IF(YM$19&gt;='様式３（療養者名簿）（⑤の場合）'!$BJ41,IF(YM$19&lt;='様式３（療養者名簿）（⑤の場合）'!$BK41,1,0),0),0)</f>
        <v>0</v>
      </c>
      <c r="YN36" s="372">
        <f>IF(YN$19-'様式３（療養者名簿）（⑤の場合）'!$BJ41+1&lt;=15,IF(YN$19&gt;='様式３（療養者名簿）（⑤の場合）'!$BJ41,IF(YN$19&lt;='様式３（療養者名簿）（⑤の場合）'!$BK41,1,0),0),0)</f>
        <v>0</v>
      </c>
      <c r="YO36" s="372">
        <f>IF(YO$19-'様式３（療養者名簿）（⑤の場合）'!$BJ41+1&lt;=15,IF(YO$19&gt;='様式３（療養者名簿）（⑤の場合）'!$BJ41,IF(YO$19&lt;='様式３（療養者名簿）（⑤の場合）'!$BK41,1,0),0),0)</f>
        <v>0</v>
      </c>
      <c r="YP36" s="372">
        <f>IF(YP$19-'様式３（療養者名簿）（⑤の場合）'!$BJ41+1&lt;=15,IF(YP$19&gt;='様式３（療養者名簿）（⑤の場合）'!$BJ41,IF(YP$19&lt;='様式３（療養者名簿）（⑤の場合）'!$BK41,1,0),0),0)</f>
        <v>0</v>
      </c>
      <c r="YQ36" s="372">
        <f>IF(YQ$19-'様式３（療養者名簿）（⑤の場合）'!$BJ41+1&lt;=15,IF(YQ$19&gt;='様式３（療養者名簿）（⑤の場合）'!$BJ41,IF(YQ$19&lt;='様式３（療養者名簿）（⑤の場合）'!$BK41,1,0),0),0)</f>
        <v>0</v>
      </c>
      <c r="YR36" s="372">
        <f>IF(YR$19-'様式３（療養者名簿）（⑤の場合）'!$BJ41+1&lt;=15,IF(YR$19&gt;='様式３（療養者名簿）（⑤の場合）'!$BJ41,IF(YR$19&lt;='様式３（療養者名簿）（⑤の場合）'!$BK41,1,0),0),0)</f>
        <v>0</v>
      </c>
      <c r="YS36" s="372">
        <f>IF(YS$19-'様式３（療養者名簿）（⑤の場合）'!$BJ41+1&lt;=15,IF(YS$19&gt;='様式３（療養者名簿）（⑤の場合）'!$BJ41,IF(YS$19&lt;='様式３（療養者名簿）（⑤の場合）'!$BK41,1,0),0),0)</f>
        <v>0</v>
      </c>
      <c r="YT36" s="372">
        <f>IF(YT$19-'様式３（療養者名簿）（⑤の場合）'!$BJ41+1&lt;=15,IF(YT$19&gt;='様式３（療養者名簿）（⑤の場合）'!$BJ41,IF(YT$19&lt;='様式３（療養者名簿）（⑤の場合）'!$BK41,1,0),0),0)</f>
        <v>0</v>
      </c>
      <c r="YU36" s="372">
        <f>IF(YU$19-'様式３（療養者名簿）（⑤の場合）'!$BJ41+1&lt;=15,IF(YU$19&gt;='様式３（療養者名簿）（⑤の場合）'!$BJ41,IF(YU$19&lt;='様式３（療養者名簿）（⑤の場合）'!$BK41,1,0),0),0)</f>
        <v>0</v>
      </c>
      <c r="YV36" s="372">
        <f>IF(YV$19-'様式３（療養者名簿）（⑤の場合）'!$BJ41+1&lt;=15,IF(YV$19&gt;='様式３（療養者名簿）（⑤の場合）'!$BJ41,IF(YV$19&lt;='様式３（療養者名簿）（⑤の場合）'!$BK41,1,0),0),0)</f>
        <v>0</v>
      </c>
      <c r="YW36" s="372">
        <f>IF(YW$19-'様式３（療養者名簿）（⑤の場合）'!$BJ41+1&lt;=15,IF(YW$19&gt;='様式３（療養者名簿）（⑤の場合）'!$BJ41,IF(YW$19&lt;='様式３（療養者名簿）（⑤の場合）'!$BK41,1,0),0),0)</f>
        <v>0</v>
      </c>
      <c r="YX36" s="372">
        <f>IF(YX$19-'様式３（療養者名簿）（⑤の場合）'!$BJ41+1&lt;=15,IF(YX$19&gt;='様式３（療養者名簿）（⑤の場合）'!$BJ41,IF(YX$19&lt;='様式３（療養者名簿）（⑤の場合）'!$BK41,1,0),0),0)</f>
        <v>0</v>
      </c>
      <c r="YY36" s="372">
        <f>IF(YY$19-'様式３（療養者名簿）（⑤の場合）'!$BJ41+1&lt;=15,IF(YY$19&gt;='様式３（療養者名簿）（⑤の場合）'!$BJ41,IF(YY$19&lt;='様式３（療養者名簿）（⑤の場合）'!$BK41,1,0),0),0)</f>
        <v>0</v>
      </c>
      <c r="YZ36" s="372">
        <f>IF(YZ$19-'様式３（療養者名簿）（⑤の場合）'!$BJ41+1&lt;=15,IF(YZ$19&gt;='様式３（療養者名簿）（⑤の場合）'!$BJ41,IF(YZ$19&lt;='様式３（療養者名簿）（⑤の場合）'!$BK41,1,0),0),0)</f>
        <v>0</v>
      </c>
      <c r="ZA36" s="372">
        <f>IF(ZA$19-'様式３（療養者名簿）（⑤の場合）'!$BJ41+1&lt;=15,IF(ZA$19&gt;='様式３（療養者名簿）（⑤の場合）'!$BJ41,IF(ZA$19&lt;='様式３（療養者名簿）（⑤の場合）'!$BK41,1,0),0),0)</f>
        <v>0</v>
      </c>
      <c r="ZB36" s="372">
        <f>IF(ZB$19-'様式３（療養者名簿）（⑤の場合）'!$BJ41+1&lt;=15,IF(ZB$19&gt;='様式３（療養者名簿）（⑤の場合）'!$BJ41,IF(ZB$19&lt;='様式３（療養者名簿）（⑤の場合）'!$BK41,1,0),0),0)</f>
        <v>0</v>
      </c>
      <c r="ZC36" s="372">
        <f>IF(ZC$19-'様式３（療養者名簿）（⑤の場合）'!$BJ41+1&lt;=15,IF(ZC$19&gt;='様式３（療養者名簿）（⑤の場合）'!$BJ41,IF(ZC$19&lt;='様式３（療養者名簿）（⑤の場合）'!$BK41,1,0),0),0)</f>
        <v>0</v>
      </c>
      <c r="ZD36" s="372">
        <f>IF(ZD$19-'様式３（療養者名簿）（⑤の場合）'!$BJ41+1&lt;=15,IF(ZD$19&gt;='様式３（療養者名簿）（⑤の場合）'!$BJ41,IF(ZD$19&lt;='様式３（療養者名簿）（⑤の場合）'!$BK41,1,0),0),0)</f>
        <v>0</v>
      </c>
      <c r="ZE36" s="372">
        <f>IF(ZE$19-'様式３（療養者名簿）（⑤の場合）'!$BJ41+1&lt;=15,IF(ZE$19&gt;='様式３（療養者名簿）（⑤の場合）'!$BJ41,IF(ZE$19&lt;='様式３（療養者名簿）（⑤の場合）'!$BK41,1,0),0),0)</f>
        <v>0</v>
      </c>
      <c r="ZF36" s="372">
        <f>IF(ZF$19-'様式３（療養者名簿）（⑤の場合）'!$BJ41+1&lt;=15,IF(ZF$19&gt;='様式３（療養者名簿）（⑤の場合）'!$BJ41,IF(ZF$19&lt;='様式３（療養者名簿）（⑤の場合）'!$BK41,1,0),0),0)</f>
        <v>0</v>
      </c>
      <c r="ZG36" s="372">
        <f>IF(ZG$19-'様式３（療養者名簿）（⑤の場合）'!$BJ41+1&lt;=15,IF(ZG$19&gt;='様式３（療養者名簿）（⑤の場合）'!$BJ41,IF(ZG$19&lt;='様式３（療養者名簿）（⑤の場合）'!$BK41,1,0),0),0)</f>
        <v>0</v>
      </c>
      <c r="ZH36" s="372">
        <f>IF(ZH$19-'様式３（療養者名簿）（⑤の場合）'!$BJ41+1&lt;=15,IF(ZH$19&gt;='様式３（療養者名簿）（⑤の場合）'!$BJ41,IF(ZH$19&lt;='様式３（療養者名簿）（⑤の場合）'!$BK41,1,0),0),0)</f>
        <v>0</v>
      </c>
      <c r="ZI36" s="372">
        <f>IF(ZI$19-'様式３（療養者名簿）（⑤の場合）'!$BJ41+1&lt;=15,IF(ZI$19&gt;='様式３（療養者名簿）（⑤の場合）'!$BJ41,IF(ZI$19&lt;='様式３（療養者名簿）（⑤の場合）'!$BK41,1,0),0),0)</f>
        <v>0</v>
      </c>
      <c r="ZJ36" s="372">
        <f>IF(ZJ$19-'様式３（療養者名簿）（⑤の場合）'!$BJ41+1&lt;=15,IF(ZJ$19&gt;='様式３（療養者名簿）（⑤の場合）'!$BJ41,IF(ZJ$19&lt;='様式３（療養者名簿）（⑤の場合）'!$BK41,1,0),0),0)</f>
        <v>0</v>
      </c>
      <c r="ZK36" s="372">
        <f>IF(ZK$19-'様式３（療養者名簿）（⑤の場合）'!$BJ41+1&lt;=15,IF(ZK$19&gt;='様式３（療養者名簿）（⑤の場合）'!$BJ41,IF(ZK$19&lt;='様式３（療養者名簿）（⑤の場合）'!$BK41,1,0),0),0)</f>
        <v>0</v>
      </c>
      <c r="ZL36" s="372">
        <f>IF(ZL$19-'様式３（療養者名簿）（⑤の場合）'!$BJ41+1&lt;=15,IF(ZL$19&gt;='様式３（療養者名簿）（⑤の場合）'!$BJ41,IF(ZL$19&lt;='様式３（療養者名簿）（⑤の場合）'!$BK41,1,0),0),0)</f>
        <v>0</v>
      </c>
      <c r="ZM36" s="372">
        <f>IF(ZM$19-'様式３（療養者名簿）（⑤の場合）'!$BJ41+1&lt;=15,IF(ZM$19&gt;='様式３（療養者名簿）（⑤の場合）'!$BJ41,IF(ZM$19&lt;='様式３（療養者名簿）（⑤の場合）'!$BK41,1,0),0),0)</f>
        <v>0</v>
      </c>
      <c r="ZN36" s="372">
        <f>IF(ZN$19-'様式３（療養者名簿）（⑤の場合）'!$BJ41+1&lt;=15,IF(ZN$19&gt;='様式３（療養者名簿）（⑤の場合）'!$BJ41,IF(ZN$19&lt;='様式３（療養者名簿）（⑤の場合）'!$BK41,1,0),0),0)</f>
        <v>0</v>
      </c>
      <c r="ZO36" s="372">
        <f>IF(ZO$19-'様式３（療養者名簿）（⑤の場合）'!$BJ41+1&lt;=15,IF(ZO$19&gt;='様式３（療養者名簿）（⑤の場合）'!$BJ41,IF(ZO$19&lt;='様式３（療養者名簿）（⑤の場合）'!$BK41,1,0),0),0)</f>
        <v>0</v>
      </c>
      <c r="ZP36" s="372">
        <f>IF(ZP$19-'様式３（療養者名簿）（⑤の場合）'!$BJ41+1&lt;=15,IF(ZP$19&gt;='様式３（療養者名簿）（⑤の場合）'!$BJ41,IF(ZP$19&lt;='様式３（療養者名簿）（⑤の場合）'!$BK41,1,0),0),0)</f>
        <v>0</v>
      </c>
      <c r="ZQ36" s="372">
        <f>IF(ZQ$19-'様式３（療養者名簿）（⑤の場合）'!$BJ41+1&lt;=15,IF(ZQ$19&gt;='様式３（療養者名簿）（⑤の場合）'!$BJ41,IF(ZQ$19&lt;='様式３（療養者名簿）（⑤の場合）'!$BK41,1,0),0),0)</f>
        <v>0</v>
      </c>
      <c r="ZR36" s="372">
        <f>IF(ZR$19-'様式３（療養者名簿）（⑤の場合）'!$BJ41+1&lt;=15,IF(ZR$19&gt;='様式３（療養者名簿）（⑤の場合）'!$BJ41,IF(ZR$19&lt;='様式３（療養者名簿）（⑤の場合）'!$BK41,1,0),0),0)</f>
        <v>0</v>
      </c>
      <c r="ZS36" s="372">
        <f>IF(ZS$19-'様式３（療養者名簿）（⑤の場合）'!$BJ41+1&lt;=15,IF(ZS$19&gt;='様式３（療養者名簿）（⑤の場合）'!$BJ41,IF(ZS$19&lt;='様式３（療養者名簿）（⑤の場合）'!$BK41,1,0),0),0)</f>
        <v>0</v>
      </c>
      <c r="ZT36" s="372">
        <f>IF(ZT$19-'様式３（療養者名簿）（⑤の場合）'!$BJ41+1&lt;=15,IF(ZT$19&gt;='様式３（療養者名簿）（⑤の場合）'!$BJ41,IF(ZT$19&lt;='様式３（療養者名簿）（⑤の場合）'!$BK41,1,0),0),0)</f>
        <v>0</v>
      </c>
      <c r="ZU36" s="372">
        <f>IF(ZU$19-'様式３（療養者名簿）（⑤の場合）'!$BJ41+1&lt;=15,IF(ZU$19&gt;='様式３（療養者名簿）（⑤の場合）'!$BJ41,IF(ZU$19&lt;='様式３（療養者名簿）（⑤の場合）'!$BK41,1,0),0),0)</f>
        <v>0</v>
      </c>
      <c r="ZV36" s="372">
        <f>IF(ZV$19-'様式３（療養者名簿）（⑤の場合）'!$BJ41+1&lt;=15,IF(ZV$19&gt;='様式３（療養者名簿）（⑤の場合）'!$BJ41,IF(ZV$19&lt;='様式３（療養者名簿）（⑤の場合）'!$BK41,1,0),0),0)</f>
        <v>0</v>
      </c>
      <c r="ZW36" s="372">
        <f>IF(ZW$19-'様式３（療養者名簿）（⑤の場合）'!$BJ41+1&lt;=15,IF(ZW$19&gt;='様式３（療養者名簿）（⑤の場合）'!$BJ41,IF(ZW$19&lt;='様式３（療養者名簿）（⑤の場合）'!$BK41,1,0),0),0)</f>
        <v>0</v>
      </c>
      <c r="ZX36" s="372">
        <f>IF(ZX$19-'様式３（療養者名簿）（⑤の場合）'!$BJ41+1&lt;=15,IF(ZX$19&gt;='様式３（療養者名簿）（⑤の場合）'!$BJ41,IF(ZX$19&lt;='様式３（療養者名簿）（⑤の場合）'!$BK41,1,0),0),0)</f>
        <v>0</v>
      </c>
      <c r="ZY36" s="372">
        <f>IF(ZY$19-'様式３（療養者名簿）（⑤の場合）'!$BJ41+1&lt;=15,IF(ZY$19&gt;='様式３（療養者名簿）（⑤の場合）'!$BJ41,IF(ZY$19&lt;='様式３（療養者名簿）（⑤の場合）'!$BK41,1,0),0),0)</f>
        <v>0</v>
      </c>
      <c r="ZZ36" s="372">
        <f>IF(ZZ$19-'様式３（療養者名簿）（⑤の場合）'!$BJ41+1&lt;=15,IF(ZZ$19&gt;='様式３（療養者名簿）（⑤の場合）'!$BJ41,IF(ZZ$19&lt;='様式３（療養者名簿）（⑤の場合）'!$BK41,1,0),0),0)</f>
        <v>0</v>
      </c>
      <c r="AAA36" s="372">
        <f>IF(AAA$19-'様式３（療養者名簿）（⑤の場合）'!$BJ41+1&lt;=15,IF(AAA$19&gt;='様式３（療養者名簿）（⑤の場合）'!$BJ41,IF(AAA$19&lt;='様式３（療養者名簿）（⑤の場合）'!$BK41,1,0),0),0)</f>
        <v>0</v>
      </c>
      <c r="AAB36" s="372">
        <f>IF(AAB$19-'様式３（療養者名簿）（⑤の場合）'!$BJ41+1&lt;=15,IF(AAB$19&gt;='様式３（療養者名簿）（⑤の場合）'!$BJ41,IF(AAB$19&lt;='様式３（療養者名簿）（⑤の場合）'!$BK41,1,0),0),0)</f>
        <v>0</v>
      </c>
      <c r="AAC36" s="372">
        <f>IF(AAC$19-'様式３（療養者名簿）（⑤の場合）'!$BJ41+1&lt;=15,IF(AAC$19&gt;='様式３（療養者名簿）（⑤の場合）'!$BJ41,IF(AAC$19&lt;='様式３（療養者名簿）（⑤の場合）'!$BK41,1,0),0),0)</f>
        <v>0</v>
      </c>
      <c r="AAD36" s="372">
        <f>IF(AAD$19-'様式３（療養者名簿）（⑤の場合）'!$BJ41+1&lt;=15,IF(AAD$19&gt;='様式３（療養者名簿）（⑤の場合）'!$BJ41,IF(AAD$19&lt;='様式３（療養者名簿）（⑤の場合）'!$BK41,1,0),0),0)</f>
        <v>0</v>
      </c>
      <c r="AAE36" s="372">
        <f>IF(AAE$19-'様式３（療養者名簿）（⑤の場合）'!$BJ41+1&lt;=15,IF(AAE$19&gt;='様式３（療養者名簿）（⑤の場合）'!$BJ41,IF(AAE$19&lt;='様式３（療養者名簿）（⑤の場合）'!$BK41,1,0),0),0)</f>
        <v>0</v>
      </c>
      <c r="AAF36" s="372">
        <f>IF(AAF$19-'様式３（療養者名簿）（⑤の場合）'!$BJ41+1&lt;=15,IF(AAF$19&gt;='様式３（療養者名簿）（⑤の場合）'!$BJ41,IF(AAF$19&lt;='様式３（療養者名簿）（⑤の場合）'!$BK41,1,0),0),0)</f>
        <v>0</v>
      </c>
      <c r="AAG36" s="372">
        <f>IF(AAG$19-'様式３（療養者名簿）（⑤の場合）'!$BJ41+1&lt;=15,IF(AAG$19&gt;='様式３（療養者名簿）（⑤の場合）'!$BJ41,IF(AAG$19&lt;='様式３（療養者名簿）（⑤の場合）'!$BK41,1,0),0),0)</f>
        <v>0</v>
      </c>
      <c r="AAH36" s="372">
        <f>IF(AAH$19-'様式３（療養者名簿）（⑤の場合）'!$BJ41+1&lt;=15,IF(AAH$19&gt;='様式３（療養者名簿）（⑤の場合）'!$BJ41,IF(AAH$19&lt;='様式３（療養者名簿）（⑤の場合）'!$BK41,1,0),0),0)</f>
        <v>0</v>
      </c>
      <c r="AAI36" s="372">
        <f>IF(AAI$19-'様式３（療養者名簿）（⑤の場合）'!$BJ41+1&lt;=15,IF(AAI$19&gt;='様式３（療養者名簿）（⑤の場合）'!$BJ41,IF(AAI$19&lt;='様式３（療養者名簿）（⑤の場合）'!$BK41,1,0),0),0)</f>
        <v>0</v>
      </c>
      <c r="AAJ36" s="372">
        <f>IF(AAJ$19-'様式３（療養者名簿）（⑤の場合）'!$BJ41+1&lt;=15,IF(AAJ$19&gt;='様式３（療養者名簿）（⑤の場合）'!$BJ41,IF(AAJ$19&lt;='様式３（療養者名簿）（⑤の場合）'!$BK41,1,0),0),0)</f>
        <v>0</v>
      </c>
      <c r="AAK36" s="372">
        <f>IF(AAK$19-'様式３（療養者名簿）（⑤の場合）'!$BJ41+1&lt;=15,IF(AAK$19&gt;='様式３（療養者名簿）（⑤の場合）'!$BJ41,IF(AAK$19&lt;='様式３（療養者名簿）（⑤の場合）'!$BK41,1,0),0),0)</f>
        <v>0</v>
      </c>
      <c r="AAL36" s="372">
        <f>IF(AAL$19-'様式３（療養者名簿）（⑤の場合）'!$BJ41+1&lt;=15,IF(AAL$19&gt;='様式３（療養者名簿）（⑤の場合）'!$BJ41,IF(AAL$19&lt;='様式３（療養者名簿）（⑤の場合）'!$BK41,1,0),0),0)</f>
        <v>0</v>
      </c>
      <c r="AAM36" s="372">
        <f>IF(AAM$19-'様式３（療養者名簿）（⑤の場合）'!$BJ41+1&lt;=15,IF(AAM$19&gt;='様式３（療養者名簿）（⑤の場合）'!$BJ41,IF(AAM$19&lt;='様式３（療養者名簿）（⑤の場合）'!$BK41,1,0),0),0)</f>
        <v>0</v>
      </c>
      <c r="AAN36" s="372">
        <f>IF(AAN$19-'様式３（療養者名簿）（⑤の場合）'!$BJ41+1&lt;=15,IF(AAN$19&gt;='様式３（療養者名簿）（⑤の場合）'!$BJ41,IF(AAN$19&lt;='様式３（療養者名簿）（⑤の場合）'!$BK41,1,0),0),0)</f>
        <v>0</v>
      </c>
      <c r="AAO36" s="372">
        <f>IF(AAO$19-'様式３（療養者名簿）（⑤の場合）'!$BJ41+1&lt;=15,IF(AAO$19&gt;='様式３（療養者名簿）（⑤の場合）'!$BJ41,IF(AAO$19&lt;='様式３（療養者名簿）（⑤の場合）'!$BK41,1,0),0),0)</f>
        <v>0</v>
      </c>
      <c r="AAP36" s="372">
        <f>IF(AAP$19-'様式３（療養者名簿）（⑤の場合）'!$BJ41+1&lt;=15,IF(AAP$19&gt;='様式３（療養者名簿）（⑤の場合）'!$BJ41,IF(AAP$19&lt;='様式３（療養者名簿）（⑤の場合）'!$BK41,1,0),0),0)</f>
        <v>0</v>
      </c>
      <c r="AAQ36" s="372">
        <f>IF(AAQ$19-'様式３（療養者名簿）（⑤の場合）'!$BJ41+1&lt;=15,IF(AAQ$19&gt;='様式３（療養者名簿）（⑤の場合）'!$BJ41,IF(AAQ$19&lt;='様式３（療養者名簿）（⑤の場合）'!$BK41,1,0),0),0)</f>
        <v>0</v>
      </c>
      <c r="AAR36" s="372">
        <f>IF(AAR$19-'様式３（療養者名簿）（⑤の場合）'!$BJ41+1&lt;=15,IF(AAR$19&gt;='様式３（療養者名簿）（⑤の場合）'!$BJ41,IF(AAR$19&lt;='様式３（療養者名簿）（⑤の場合）'!$BK41,1,0),0),0)</f>
        <v>0</v>
      </c>
      <c r="AAS36" s="372">
        <f>IF(AAS$19-'様式３（療養者名簿）（⑤の場合）'!$BJ41+1&lt;=15,IF(AAS$19&gt;='様式３（療養者名簿）（⑤の場合）'!$BJ41,IF(AAS$19&lt;='様式３（療養者名簿）（⑤の場合）'!$BK41,1,0),0),0)</f>
        <v>0</v>
      </c>
      <c r="AAT36" s="372">
        <f>IF(AAT$19-'様式３（療養者名簿）（⑤の場合）'!$BJ41+1&lt;=15,IF(AAT$19&gt;='様式３（療養者名簿）（⑤の場合）'!$BJ41,IF(AAT$19&lt;='様式３（療養者名簿）（⑤の場合）'!$BK41,1,0),0),0)</f>
        <v>0</v>
      </c>
      <c r="AAU36" s="372">
        <f>IF(AAU$19-'様式３（療養者名簿）（⑤の場合）'!$BJ41+1&lt;=15,IF(AAU$19&gt;='様式３（療養者名簿）（⑤の場合）'!$BJ41,IF(AAU$19&lt;='様式３（療養者名簿）（⑤の場合）'!$BK41,1,0),0),0)</f>
        <v>0</v>
      </c>
      <c r="AAV36" s="372">
        <f>IF(AAV$19-'様式３（療養者名簿）（⑤の場合）'!$BJ41+1&lt;=15,IF(AAV$19&gt;='様式３（療養者名簿）（⑤の場合）'!$BJ41,IF(AAV$19&lt;='様式３（療養者名簿）（⑤の場合）'!$BK41,1,0),0),0)</f>
        <v>0</v>
      </c>
      <c r="AAW36" s="372">
        <f>IF(AAW$19-'様式３（療養者名簿）（⑤の場合）'!$BJ41+1&lt;=15,IF(AAW$19&gt;='様式３（療養者名簿）（⑤の場合）'!$BJ41,IF(AAW$19&lt;='様式３（療養者名簿）（⑤の場合）'!$BK41,1,0),0),0)</f>
        <v>0</v>
      </c>
      <c r="AAX36" s="372">
        <f>IF(AAX$19-'様式３（療養者名簿）（⑤の場合）'!$BJ41+1&lt;=15,IF(AAX$19&gt;='様式３（療養者名簿）（⑤の場合）'!$BJ41,IF(AAX$19&lt;='様式３（療養者名簿）（⑤の場合）'!$BK41,1,0),0),0)</f>
        <v>0</v>
      </c>
      <c r="AAY36" s="372">
        <f>IF(AAY$19-'様式３（療養者名簿）（⑤の場合）'!$BJ41+1&lt;=15,IF(AAY$19&gt;='様式３（療養者名簿）（⑤の場合）'!$BJ41,IF(AAY$19&lt;='様式３（療養者名簿）（⑤の場合）'!$BK41,1,0),0),0)</f>
        <v>0</v>
      </c>
      <c r="AAZ36" s="372">
        <f>IF(AAZ$19-'様式３（療養者名簿）（⑤の場合）'!$BJ41+1&lt;=15,IF(AAZ$19&gt;='様式３（療養者名簿）（⑤の場合）'!$BJ41,IF(AAZ$19&lt;='様式３（療養者名簿）（⑤の場合）'!$BK41,1,0),0),0)</f>
        <v>0</v>
      </c>
      <c r="ABA36" s="372">
        <f>IF(ABA$19-'様式３（療養者名簿）（⑤の場合）'!$BJ41+1&lt;=15,IF(ABA$19&gt;='様式３（療養者名簿）（⑤の場合）'!$BJ41,IF(ABA$19&lt;='様式３（療養者名簿）（⑤の場合）'!$BK41,1,0),0),0)</f>
        <v>0</v>
      </c>
      <c r="ABB36" s="372">
        <f>IF(ABB$19-'様式３（療養者名簿）（⑤の場合）'!$BJ41+1&lt;=15,IF(ABB$19&gt;='様式３（療養者名簿）（⑤の場合）'!$BJ41,IF(ABB$19&lt;='様式３（療養者名簿）（⑤の場合）'!$BK41,1,0),0),0)</f>
        <v>0</v>
      </c>
      <c r="ABC36" s="372">
        <f>IF(ABC$19-'様式３（療養者名簿）（⑤の場合）'!$BJ41+1&lt;=15,IF(ABC$19&gt;='様式３（療養者名簿）（⑤の場合）'!$BJ41,IF(ABC$19&lt;='様式３（療養者名簿）（⑤の場合）'!$BK41,1,0),0),0)</f>
        <v>0</v>
      </c>
      <c r="ABD36" s="372">
        <f>IF(ABD$19-'様式３（療養者名簿）（⑤の場合）'!$BJ41+1&lt;=15,IF(ABD$19&gt;='様式３（療養者名簿）（⑤の場合）'!$BJ41,IF(ABD$19&lt;='様式３（療養者名簿）（⑤の場合）'!$BK41,1,0),0),0)</f>
        <v>0</v>
      </c>
    </row>
    <row r="37" spans="1:732" ht="42" customHeight="1">
      <c r="A37" s="250">
        <f>'様式３（療養者名簿）（⑤の場合）'!C42</f>
        <v>0</v>
      </c>
      <c r="B37" s="365">
        <f>IF(B$19-'様式３（療養者名簿）（⑤の場合）'!$BJ42+1&lt;=15,IF(B$19&gt;='様式３（療養者名簿）（⑤の場合）'!$BJ42,IF(B$19&lt;='様式３（療養者名簿）（⑤の場合）'!$BK42,1,0),0),0)</f>
        <v>0</v>
      </c>
      <c r="C37" s="365">
        <f>IF(C$19-'様式３（療養者名簿）（⑤の場合）'!$BJ42+1&lt;=15,IF(C$19&gt;='様式３（療養者名簿）（⑤の場合）'!$BJ42,IF(C$19&lt;='様式３（療養者名簿）（⑤の場合）'!$BK42,1,0),0),0)</f>
        <v>0</v>
      </c>
      <c r="D37" s="365">
        <f>IF(D$19-'様式３（療養者名簿）（⑤の場合）'!$BJ42+1&lt;=15,IF(D$19&gt;='様式３（療養者名簿）（⑤の場合）'!$BJ42,IF(D$19&lt;='様式３（療養者名簿）（⑤の場合）'!$BK42,1,0),0),0)</f>
        <v>0</v>
      </c>
      <c r="E37" s="365">
        <f>IF(E$19-'様式３（療養者名簿）（⑤の場合）'!$BJ42+1&lt;=15,IF(E$19&gt;='様式３（療養者名簿）（⑤の場合）'!$BJ42,IF(E$19&lt;='様式３（療養者名簿）（⑤の場合）'!$BK42,1,0),0),0)</f>
        <v>0</v>
      </c>
      <c r="F37" s="365">
        <f>IF(F$19-'様式３（療養者名簿）（⑤の場合）'!$BJ42+1&lt;=15,IF(F$19&gt;='様式３（療養者名簿）（⑤の場合）'!$BJ42,IF(F$19&lt;='様式３（療養者名簿）（⑤の場合）'!$BK42,1,0),0),0)</f>
        <v>0</v>
      </c>
      <c r="G37" s="365">
        <f>IF(G$19-'様式３（療養者名簿）（⑤の場合）'!$BJ42+1&lt;=15,IF(G$19&gt;='様式３（療養者名簿）（⑤の場合）'!$BJ42,IF(G$19&lt;='様式３（療養者名簿）（⑤の場合）'!$BK42,1,0),0),0)</f>
        <v>0</v>
      </c>
      <c r="H37" s="365">
        <f>IF(H$19-'様式３（療養者名簿）（⑤の場合）'!$BJ42+1&lt;=15,IF(H$19&gt;='様式３（療養者名簿）（⑤の場合）'!$BJ42,IF(H$19&lt;='様式３（療養者名簿）（⑤の場合）'!$BK42,1,0),0),0)</f>
        <v>0</v>
      </c>
      <c r="I37" s="365">
        <f>IF(I$19-'様式３（療養者名簿）（⑤の場合）'!$BJ42+1&lt;=15,IF(I$19&gt;='様式３（療養者名簿）（⑤の場合）'!$BJ42,IF(I$19&lt;='様式３（療養者名簿）（⑤の場合）'!$BK42,1,0),0),0)</f>
        <v>0</v>
      </c>
      <c r="J37" s="365">
        <f>IF(J$19-'様式３（療養者名簿）（⑤の場合）'!$BJ42+1&lt;=15,IF(J$19&gt;='様式３（療養者名簿）（⑤の場合）'!$BJ42,IF(J$19&lt;='様式３（療養者名簿）（⑤の場合）'!$BK42,1,0),0),0)</f>
        <v>0</v>
      </c>
      <c r="K37" s="365">
        <f>IF(K$19-'様式３（療養者名簿）（⑤の場合）'!$BJ42+1&lt;=15,IF(K$19&gt;='様式３（療養者名簿）（⑤の場合）'!$BJ42,IF(K$19&lt;='様式３（療養者名簿）（⑤の場合）'!$BK42,1,0),0),0)</f>
        <v>0</v>
      </c>
      <c r="L37" s="365">
        <f>IF(L$19-'様式３（療養者名簿）（⑤の場合）'!$BJ42+1&lt;=15,IF(L$19&gt;='様式３（療養者名簿）（⑤の場合）'!$BJ42,IF(L$19&lt;='様式３（療養者名簿）（⑤の場合）'!$BK42,1,0),0),0)</f>
        <v>0</v>
      </c>
      <c r="M37" s="365">
        <f>IF(M$19-'様式３（療養者名簿）（⑤の場合）'!$BJ42+1&lt;=15,IF(M$19&gt;='様式３（療養者名簿）（⑤の場合）'!$BJ42,IF(M$19&lt;='様式３（療養者名簿）（⑤の場合）'!$BK42,1,0),0),0)</f>
        <v>0</v>
      </c>
      <c r="N37" s="365">
        <f>IF(N$19-'様式３（療養者名簿）（⑤の場合）'!$BJ42+1&lt;=15,IF(N$19&gt;='様式３（療養者名簿）（⑤の場合）'!$BJ42,IF(N$19&lt;='様式３（療養者名簿）（⑤の場合）'!$BK42,1,0),0),0)</f>
        <v>0</v>
      </c>
      <c r="O37" s="365">
        <f>IF(O$19-'様式３（療養者名簿）（⑤の場合）'!$BJ42+1&lt;=15,IF(O$19&gt;='様式３（療養者名簿）（⑤の場合）'!$BJ42,IF(O$19&lt;='様式３（療養者名簿）（⑤の場合）'!$BK42,1,0),0),0)</f>
        <v>0</v>
      </c>
      <c r="P37" s="365">
        <f>IF(P$19-'様式３（療養者名簿）（⑤の場合）'!$BJ42+1&lt;=15,IF(P$19&gt;='様式３（療養者名簿）（⑤の場合）'!$BJ42,IF(P$19&lt;='様式３（療養者名簿）（⑤の場合）'!$BK42,1,0),0),0)</f>
        <v>0</v>
      </c>
      <c r="Q37" s="365">
        <f>IF(Q$19-'様式３（療養者名簿）（⑤の場合）'!$BJ42+1&lt;=15,IF(Q$19&gt;='様式３（療養者名簿）（⑤の場合）'!$BJ42,IF(Q$19&lt;='様式３（療養者名簿）（⑤の場合）'!$BK42,1,0),0),0)</f>
        <v>0</v>
      </c>
      <c r="R37" s="365">
        <f>IF(R$19-'様式３（療養者名簿）（⑤の場合）'!$BJ42+1&lt;=15,IF(R$19&gt;='様式３（療養者名簿）（⑤の場合）'!$BJ42,IF(R$19&lt;='様式３（療養者名簿）（⑤の場合）'!$BK42,1,0),0),0)</f>
        <v>0</v>
      </c>
      <c r="S37" s="365">
        <f>IF(S$19-'様式３（療養者名簿）（⑤の場合）'!$BJ42+1&lt;=15,IF(S$19&gt;='様式３（療養者名簿）（⑤の場合）'!$BJ42,IF(S$19&lt;='様式３（療養者名簿）（⑤の場合）'!$BK42,1,0),0),0)</f>
        <v>0</v>
      </c>
      <c r="T37" s="365">
        <f>IF(T$19-'様式３（療養者名簿）（⑤の場合）'!$BJ42+1&lt;=15,IF(T$19&gt;='様式３（療養者名簿）（⑤の場合）'!$BJ42,IF(T$19&lt;='様式３（療養者名簿）（⑤の場合）'!$BK42,1,0),0),0)</f>
        <v>0</v>
      </c>
      <c r="U37" s="365">
        <f>IF(U$19-'様式３（療養者名簿）（⑤の場合）'!$BJ42+1&lt;=15,IF(U$19&gt;='様式３（療養者名簿）（⑤の場合）'!$BJ42,IF(U$19&lt;='様式３（療養者名簿）（⑤の場合）'!$BK42,1,0),0),0)</f>
        <v>0</v>
      </c>
      <c r="V37" s="365">
        <f>IF(V$19-'様式３（療養者名簿）（⑤の場合）'!$BJ42+1&lt;=15,IF(V$19&gt;='様式３（療養者名簿）（⑤の場合）'!$BJ42,IF(V$19&lt;='様式３（療養者名簿）（⑤の場合）'!$BK42,1,0),0),0)</f>
        <v>0</v>
      </c>
      <c r="W37" s="365">
        <f>IF(W$19-'様式３（療養者名簿）（⑤の場合）'!$BJ42+1&lt;=15,IF(W$19&gt;='様式３（療養者名簿）（⑤の場合）'!$BJ42,IF(W$19&lt;='様式３（療養者名簿）（⑤の場合）'!$BK42,1,0),0),0)</f>
        <v>0</v>
      </c>
      <c r="X37" s="365">
        <f>IF(X$19-'様式３（療養者名簿）（⑤の場合）'!$BJ42+1&lt;=15,IF(X$19&gt;='様式３（療養者名簿）（⑤の場合）'!$BJ42,IF(X$19&lt;='様式３（療養者名簿）（⑤の場合）'!$BK42,1,0),0),0)</f>
        <v>0</v>
      </c>
      <c r="Y37" s="365">
        <f>IF(Y$19-'様式３（療養者名簿）（⑤の場合）'!$BJ42+1&lt;=15,IF(Y$19&gt;='様式３（療養者名簿）（⑤の場合）'!$BJ42,IF(Y$19&lt;='様式３（療養者名簿）（⑤の場合）'!$BK42,1,0),0),0)</f>
        <v>0</v>
      </c>
      <c r="Z37" s="365">
        <f>IF(Z$19-'様式３（療養者名簿）（⑤の場合）'!$BJ42+1&lt;=15,IF(Z$19&gt;='様式３（療養者名簿）（⑤の場合）'!$BJ42,IF(Z$19&lt;='様式３（療養者名簿）（⑤の場合）'!$BK42,1,0),0),0)</f>
        <v>0</v>
      </c>
      <c r="AA37" s="365">
        <f>IF(AA$19-'様式３（療養者名簿）（⑤の場合）'!$BJ42+1&lt;=15,IF(AA$19&gt;='様式３（療養者名簿）（⑤の場合）'!$BJ42,IF(AA$19&lt;='様式３（療養者名簿）（⑤の場合）'!$BK42,1,0),0),0)</f>
        <v>0</v>
      </c>
      <c r="AB37" s="365">
        <f>IF(AB$19-'様式３（療養者名簿）（⑤の場合）'!$BJ42+1&lt;=15,IF(AB$19&gt;='様式３（療養者名簿）（⑤の場合）'!$BJ42,IF(AB$19&lt;='様式３（療養者名簿）（⑤の場合）'!$BK42,1,0),0),0)</f>
        <v>0</v>
      </c>
      <c r="AC37" s="365">
        <f>IF(AC$19-'様式３（療養者名簿）（⑤の場合）'!$BJ42+1&lt;=15,IF(AC$19&gt;='様式３（療養者名簿）（⑤の場合）'!$BJ42,IF(AC$19&lt;='様式３（療養者名簿）（⑤の場合）'!$BK42,1,0),0),0)</f>
        <v>0</v>
      </c>
      <c r="AD37" s="365">
        <f>IF(AD$19-'様式３（療養者名簿）（⑤の場合）'!$BJ42+1&lt;=15,IF(AD$19&gt;='様式３（療養者名簿）（⑤の場合）'!$BJ42,IF(AD$19&lt;='様式３（療養者名簿）（⑤の場合）'!$BK42,1,0),0),0)</f>
        <v>0</v>
      </c>
      <c r="AE37" s="365">
        <f>IF(AE$19-'様式３（療養者名簿）（⑤の場合）'!$BJ42+1&lt;=15,IF(AE$19&gt;='様式３（療養者名簿）（⑤の場合）'!$BJ42,IF(AE$19&lt;='様式３（療養者名簿）（⑤の場合）'!$BK42,1,0),0),0)</f>
        <v>0</v>
      </c>
      <c r="AF37" s="365">
        <f>IF(AF$19-'様式３（療養者名簿）（⑤の場合）'!$BJ42+1&lt;=15,IF(AF$19&gt;='様式３（療養者名簿）（⑤の場合）'!$BJ42,IF(AF$19&lt;='様式３（療養者名簿）（⑤の場合）'!$BK42,1,0),0),0)</f>
        <v>0</v>
      </c>
      <c r="AG37" s="365">
        <f>IF(AG$19-'様式３（療養者名簿）（⑤の場合）'!$BJ42+1&lt;=15,IF(AG$19&gt;='様式３（療養者名簿）（⑤の場合）'!$BJ42,IF(AG$19&lt;='様式３（療養者名簿）（⑤の場合）'!$BK42,1,0),0),0)</f>
        <v>0</v>
      </c>
      <c r="AH37" s="365">
        <f>IF(AH$19-'様式３（療養者名簿）（⑤の場合）'!$BJ42+1&lt;=15,IF(AH$19&gt;='様式３（療養者名簿）（⑤の場合）'!$BJ42,IF(AH$19&lt;='様式３（療養者名簿）（⑤の場合）'!$BK42,1,0),0),0)</f>
        <v>0</v>
      </c>
      <c r="AI37" s="365">
        <f>IF(AI$19-'様式３（療養者名簿）（⑤の場合）'!$BJ42+1&lt;=15,IF(AI$19&gt;='様式３（療養者名簿）（⑤の場合）'!$BJ42,IF(AI$19&lt;='様式３（療養者名簿）（⑤の場合）'!$BK42,1,0),0),0)</f>
        <v>0</v>
      </c>
      <c r="AJ37" s="365">
        <f>IF(AJ$19-'様式３（療養者名簿）（⑤の場合）'!$BJ42+1&lt;=15,IF(AJ$19&gt;='様式３（療養者名簿）（⑤の場合）'!$BJ42,IF(AJ$19&lt;='様式３（療養者名簿）（⑤の場合）'!$BK42,1,0),0),0)</f>
        <v>0</v>
      </c>
      <c r="AK37" s="365">
        <f>IF(AK$19-'様式３（療養者名簿）（⑤の場合）'!$BJ42+1&lt;=15,IF(AK$19&gt;='様式３（療養者名簿）（⑤の場合）'!$BJ42,IF(AK$19&lt;='様式３（療養者名簿）（⑤の場合）'!$BK42,1,0),0),0)</f>
        <v>0</v>
      </c>
      <c r="AL37" s="365">
        <f>IF(AL$19-'様式３（療養者名簿）（⑤の場合）'!$BJ42+1&lt;=15,IF(AL$19&gt;='様式３（療養者名簿）（⑤の場合）'!$BJ42,IF(AL$19&lt;='様式３（療養者名簿）（⑤の場合）'!$BK42,1,0),0),0)</f>
        <v>0</v>
      </c>
      <c r="AM37" s="365">
        <f>IF(AM$19-'様式３（療養者名簿）（⑤の場合）'!$BJ42+1&lt;=15,IF(AM$19&gt;='様式３（療養者名簿）（⑤の場合）'!$BJ42,IF(AM$19&lt;='様式３（療養者名簿）（⑤の場合）'!$BK42,1,0),0),0)</f>
        <v>0</v>
      </c>
      <c r="AN37" s="365">
        <f>IF(AN$19-'様式３（療養者名簿）（⑤の場合）'!$BJ42+1&lt;=15,IF(AN$19&gt;='様式３（療養者名簿）（⑤の場合）'!$BJ42,IF(AN$19&lt;='様式３（療養者名簿）（⑤の場合）'!$BK42,1,0),0),0)</f>
        <v>0</v>
      </c>
      <c r="AO37" s="365">
        <f>IF(AO$19-'様式３（療養者名簿）（⑤の場合）'!$BJ42+1&lt;=15,IF(AO$19&gt;='様式３（療養者名簿）（⑤の場合）'!$BJ42,IF(AO$19&lt;='様式３（療養者名簿）（⑤の場合）'!$BK42,1,0),0),0)</f>
        <v>0</v>
      </c>
      <c r="AP37" s="365">
        <f>IF(AP$19-'様式３（療養者名簿）（⑤の場合）'!$BJ42+1&lt;=15,IF(AP$19&gt;='様式３（療養者名簿）（⑤の場合）'!$BJ42,IF(AP$19&lt;='様式３（療養者名簿）（⑤の場合）'!$BK42,1,0),0),0)</f>
        <v>0</v>
      </c>
      <c r="AQ37" s="365">
        <f>IF(AQ$19-'様式３（療養者名簿）（⑤の場合）'!$BJ42+1&lt;=15,IF(AQ$19&gt;='様式３（療養者名簿）（⑤の場合）'!$BJ42,IF(AQ$19&lt;='様式３（療養者名簿）（⑤の場合）'!$BK42,1,0),0),0)</f>
        <v>0</v>
      </c>
      <c r="AR37" s="365">
        <f>IF(AR$19-'様式３（療養者名簿）（⑤の場合）'!$BJ42+1&lt;=15,IF(AR$19&gt;='様式３（療養者名簿）（⑤の場合）'!$BJ42,IF(AR$19&lt;='様式３（療養者名簿）（⑤の場合）'!$BK42,1,0),0),0)</f>
        <v>0</v>
      </c>
      <c r="AS37" s="365">
        <f>IF(AS$19-'様式３（療養者名簿）（⑤の場合）'!$BJ42+1&lt;=15,IF(AS$19&gt;='様式３（療養者名簿）（⑤の場合）'!$BJ42,IF(AS$19&lt;='様式３（療養者名簿）（⑤の場合）'!$BK42,1,0),0),0)</f>
        <v>0</v>
      </c>
      <c r="AT37" s="365">
        <f>IF(AT$19-'様式３（療養者名簿）（⑤の場合）'!$BJ42+1&lt;=15,IF(AT$19&gt;='様式３（療養者名簿）（⑤の場合）'!$BJ42,IF(AT$19&lt;='様式３（療養者名簿）（⑤の場合）'!$BK42,1,0),0),0)</f>
        <v>0</v>
      </c>
      <c r="AU37" s="365">
        <f>IF(AU$19-'様式３（療養者名簿）（⑤の場合）'!$BJ42+1&lt;=15,IF(AU$19&gt;='様式３（療養者名簿）（⑤の場合）'!$BJ42,IF(AU$19&lt;='様式３（療養者名簿）（⑤の場合）'!$BK42,1,0),0),0)</f>
        <v>0</v>
      </c>
      <c r="AV37" s="365">
        <f>IF(AV$19-'様式３（療養者名簿）（⑤の場合）'!$BJ42+1&lt;=15,IF(AV$19&gt;='様式３（療養者名簿）（⑤の場合）'!$BJ42,IF(AV$19&lt;='様式３（療養者名簿）（⑤の場合）'!$BK42,1,0),0),0)</f>
        <v>0</v>
      </c>
      <c r="AW37" s="365">
        <f>IF(AW$19-'様式３（療養者名簿）（⑤の場合）'!$BJ42+1&lt;=15,IF(AW$19&gt;='様式３（療養者名簿）（⑤の場合）'!$BJ42,IF(AW$19&lt;='様式３（療養者名簿）（⑤の場合）'!$BK42,1,0),0),0)</f>
        <v>0</v>
      </c>
      <c r="AX37" s="365">
        <f>IF(AX$19-'様式３（療養者名簿）（⑤の場合）'!$BJ42+1&lt;=15,IF(AX$19&gt;='様式３（療養者名簿）（⑤の場合）'!$BJ42,IF(AX$19&lt;='様式３（療養者名簿）（⑤の場合）'!$BK42,1,0),0),0)</f>
        <v>0</v>
      </c>
      <c r="AY37" s="365">
        <f>IF(AY$19-'様式３（療養者名簿）（⑤の場合）'!$BJ42+1&lt;=15,IF(AY$19&gt;='様式３（療養者名簿）（⑤の場合）'!$BJ42,IF(AY$19&lt;='様式３（療養者名簿）（⑤の場合）'!$BK42,1,0),0),0)</f>
        <v>0</v>
      </c>
      <c r="AZ37" s="365">
        <f>IF(AZ$19-'様式３（療養者名簿）（⑤の場合）'!$BJ42+1&lt;=15,IF(AZ$19&gt;='様式３（療養者名簿）（⑤の場合）'!$BJ42,IF(AZ$19&lt;='様式３（療養者名簿）（⑤の場合）'!$BK42,1,0),0),0)</f>
        <v>0</v>
      </c>
      <c r="BA37" s="365">
        <f>IF(BA$19-'様式３（療養者名簿）（⑤の場合）'!$BJ42+1&lt;=15,IF(BA$19&gt;='様式３（療養者名簿）（⑤の場合）'!$BJ42,IF(BA$19&lt;='様式３（療養者名簿）（⑤の場合）'!$BK42,1,0),0),0)</f>
        <v>0</v>
      </c>
      <c r="BB37" s="365">
        <f>IF(BB$19-'様式３（療養者名簿）（⑤の場合）'!$BJ42+1&lt;=15,IF(BB$19&gt;='様式３（療養者名簿）（⑤の場合）'!$BJ42,IF(BB$19&lt;='様式３（療養者名簿）（⑤の場合）'!$BK42,1,0),0),0)</f>
        <v>0</v>
      </c>
      <c r="BC37" s="365">
        <f>IF(BC$19-'様式３（療養者名簿）（⑤の場合）'!$BJ42+1&lt;=15,IF(BC$19&gt;='様式３（療養者名簿）（⑤の場合）'!$BJ42,IF(BC$19&lt;='様式３（療養者名簿）（⑤の場合）'!$BK42,1,0),0),0)</f>
        <v>0</v>
      </c>
      <c r="BD37" s="365">
        <f>IF(BD$19-'様式３（療養者名簿）（⑤の場合）'!$BJ42+1&lt;=15,IF(BD$19&gt;='様式３（療養者名簿）（⑤の場合）'!$BJ42,IF(BD$19&lt;='様式３（療養者名簿）（⑤の場合）'!$BK42,1,0),0),0)</f>
        <v>0</v>
      </c>
      <c r="BE37" s="365">
        <f>IF(BE$19-'様式３（療養者名簿）（⑤の場合）'!$BJ42+1&lt;=15,IF(BE$19&gt;='様式３（療養者名簿）（⑤の場合）'!$BJ42,IF(BE$19&lt;='様式３（療養者名簿）（⑤の場合）'!$BK42,1,0),0),0)</f>
        <v>0</v>
      </c>
      <c r="BF37" s="365">
        <f>IF(BF$19-'様式３（療養者名簿）（⑤の場合）'!$BJ42+1&lt;=15,IF(BF$19&gt;='様式３（療養者名簿）（⑤の場合）'!$BJ42,IF(BF$19&lt;='様式３（療養者名簿）（⑤の場合）'!$BK42,1,0),0),0)</f>
        <v>0</v>
      </c>
      <c r="BG37" s="365">
        <f>IF(BG$19-'様式３（療養者名簿）（⑤の場合）'!$BJ42+1&lt;=15,IF(BG$19&gt;='様式３（療養者名簿）（⑤の場合）'!$BJ42,IF(BG$19&lt;='様式３（療養者名簿）（⑤の場合）'!$BK42,1,0),0),0)</f>
        <v>0</v>
      </c>
      <c r="BH37" s="365">
        <f>IF(BH$19-'様式３（療養者名簿）（⑤の場合）'!$BJ42+1&lt;=15,IF(BH$19&gt;='様式３（療養者名簿）（⑤の場合）'!$BJ42,IF(BH$19&lt;='様式３（療養者名簿）（⑤の場合）'!$BK42,1,0),0),0)</f>
        <v>0</v>
      </c>
      <c r="BI37" s="365">
        <f>IF(BI$19-'様式３（療養者名簿）（⑤の場合）'!$BJ42+1&lt;=15,IF(BI$19&gt;='様式３（療養者名簿）（⑤の場合）'!$BJ42,IF(BI$19&lt;='様式３（療養者名簿）（⑤の場合）'!$BK42,1,0),0),0)</f>
        <v>0</v>
      </c>
      <c r="BJ37" s="365">
        <f>IF(BJ$19-'様式３（療養者名簿）（⑤の場合）'!$BJ42+1&lt;=15,IF(BJ$19&gt;='様式３（療養者名簿）（⑤の場合）'!$BJ42,IF(BJ$19&lt;='様式３（療養者名簿）（⑤の場合）'!$BK42,1,0),0),0)</f>
        <v>0</v>
      </c>
      <c r="BK37" s="365">
        <f>IF(BK$19-'様式３（療養者名簿）（⑤の場合）'!$BJ42+1&lt;=15,IF(BK$19&gt;='様式３（療養者名簿）（⑤の場合）'!$BJ42,IF(BK$19&lt;='様式３（療養者名簿）（⑤の場合）'!$BK42,1,0),0),0)</f>
        <v>0</v>
      </c>
      <c r="BL37" s="365">
        <f>IF(BL$19-'様式３（療養者名簿）（⑤の場合）'!$BJ42+1&lt;=15,IF(BL$19&gt;='様式３（療養者名簿）（⑤の場合）'!$BJ42,IF(BL$19&lt;='様式３（療養者名簿）（⑤の場合）'!$BK42,1,0),0),0)</f>
        <v>0</v>
      </c>
      <c r="BM37" s="365">
        <f>IF(BM$19-'様式３（療養者名簿）（⑤の場合）'!$BJ42+1&lt;=15,IF(BM$19&gt;='様式３（療養者名簿）（⑤の場合）'!$BJ42,IF(BM$19&lt;='様式３（療養者名簿）（⑤の場合）'!$BK42,1,0),0),0)</f>
        <v>0</v>
      </c>
      <c r="BN37" s="365">
        <f>IF(BN$19-'様式３（療養者名簿）（⑤の場合）'!$BJ42+1&lt;=15,IF(BN$19&gt;='様式３（療養者名簿）（⑤の場合）'!$BJ42,IF(BN$19&lt;='様式３（療養者名簿）（⑤の場合）'!$BK42,1,0),0),0)</f>
        <v>0</v>
      </c>
      <c r="BO37" s="365">
        <f>IF(BO$19-'様式３（療養者名簿）（⑤の場合）'!$BJ42+1&lt;=15,IF(BO$19&gt;='様式３（療養者名簿）（⑤の場合）'!$BJ42,IF(BO$19&lt;='様式３（療養者名簿）（⑤の場合）'!$BK42,1,0),0),0)</f>
        <v>0</v>
      </c>
      <c r="BP37" s="365">
        <f>IF(BP$19-'様式３（療養者名簿）（⑤の場合）'!$BJ42+1&lt;=15,IF(BP$19&gt;='様式３（療養者名簿）（⑤の場合）'!$BJ42,IF(BP$19&lt;='様式３（療養者名簿）（⑤の場合）'!$BK42,1,0),0),0)</f>
        <v>0</v>
      </c>
      <c r="BQ37" s="365">
        <f>IF(BQ$19-'様式３（療養者名簿）（⑤の場合）'!$BJ42+1&lt;=15,IF(BQ$19&gt;='様式３（療養者名簿）（⑤の場合）'!$BJ42,IF(BQ$19&lt;='様式３（療養者名簿）（⑤の場合）'!$BK42,1,0),0),0)</f>
        <v>0</v>
      </c>
      <c r="BR37" s="365">
        <f>IF(BR$19-'様式３（療養者名簿）（⑤の場合）'!$BJ42+1&lt;=15,IF(BR$19&gt;='様式３（療養者名簿）（⑤の場合）'!$BJ42,IF(BR$19&lt;='様式３（療養者名簿）（⑤の場合）'!$BK42,1,0),0),0)</f>
        <v>0</v>
      </c>
      <c r="BS37" s="365">
        <f>IF(BS$19-'様式３（療養者名簿）（⑤の場合）'!$BJ42+1&lt;=15,IF(BS$19&gt;='様式３（療養者名簿）（⑤の場合）'!$BJ42,IF(BS$19&lt;='様式３（療養者名簿）（⑤の場合）'!$BK42,1,0),0),0)</f>
        <v>0</v>
      </c>
      <c r="BT37" s="365">
        <f>IF(BT$19-'様式３（療養者名簿）（⑤の場合）'!$BJ42+1&lt;=15,IF(BT$19&gt;='様式３（療養者名簿）（⑤の場合）'!$BJ42,IF(BT$19&lt;='様式３（療養者名簿）（⑤の場合）'!$BK42,1,0),0),0)</f>
        <v>0</v>
      </c>
      <c r="BU37" s="365">
        <f>IF(BU$19-'様式３（療養者名簿）（⑤の場合）'!$BJ42+1&lt;=15,IF(BU$19&gt;='様式３（療養者名簿）（⑤の場合）'!$BJ42,IF(BU$19&lt;='様式３（療養者名簿）（⑤の場合）'!$BK42,1,0),0),0)</f>
        <v>0</v>
      </c>
      <c r="BV37" s="365">
        <f>IF(BV$19-'様式３（療養者名簿）（⑤の場合）'!$BJ42+1&lt;=15,IF(BV$19&gt;='様式３（療養者名簿）（⑤の場合）'!$BJ42,IF(BV$19&lt;='様式３（療養者名簿）（⑤の場合）'!$BK42,1,0),0),0)</f>
        <v>0</v>
      </c>
      <c r="BW37" s="365">
        <f>IF(BW$19-'様式３（療養者名簿）（⑤の場合）'!$BJ42+1&lt;=15,IF(BW$19&gt;='様式３（療養者名簿）（⑤の場合）'!$BJ42,IF(BW$19&lt;='様式３（療養者名簿）（⑤の場合）'!$BK42,1,0),0),0)</f>
        <v>0</v>
      </c>
      <c r="BX37" s="365">
        <f>IF(BX$19-'様式３（療養者名簿）（⑤の場合）'!$BJ42+1&lt;=15,IF(BX$19&gt;='様式３（療養者名簿）（⑤の場合）'!$BJ42,IF(BX$19&lt;='様式３（療養者名簿）（⑤の場合）'!$BK42,1,0),0),0)</f>
        <v>0</v>
      </c>
      <c r="BY37" s="365">
        <f>IF(BY$19-'様式３（療養者名簿）（⑤の場合）'!$BJ42+1&lt;=15,IF(BY$19&gt;='様式３（療養者名簿）（⑤の場合）'!$BJ42,IF(BY$19&lt;='様式３（療養者名簿）（⑤の場合）'!$BK42,1,0),0),0)</f>
        <v>0</v>
      </c>
      <c r="BZ37" s="365">
        <f>IF(BZ$19-'様式３（療養者名簿）（⑤の場合）'!$BJ42+1&lt;=15,IF(BZ$19&gt;='様式３（療養者名簿）（⑤の場合）'!$BJ42,IF(BZ$19&lt;='様式３（療養者名簿）（⑤の場合）'!$BK42,1,0),0),0)</f>
        <v>0</v>
      </c>
      <c r="CA37" s="365">
        <f>IF(CA$19-'様式３（療養者名簿）（⑤の場合）'!$BJ42+1&lt;=15,IF(CA$19&gt;='様式３（療養者名簿）（⑤の場合）'!$BJ42,IF(CA$19&lt;='様式３（療養者名簿）（⑤の場合）'!$BK42,1,0),0),0)</f>
        <v>0</v>
      </c>
      <c r="CB37" s="365">
        <f>IF(CB$19-'様式３（療養者名簿）（⑤の場合）'!$BJ42+1&lt;=15,IF(CB$19&gt;='様式３（療養者名簿）（⑤の場合）'!$BJ42,IF(CB$19&lt;='様式３（療養者名簿）（⑤の場合）'!$BK42,1,0),0),0)</f>
        <v>0</v>
      </c>
      <c r="CC37" s="365">
        <f>IF(CC$19-'様式３（療養者名簿）（⑤の場合）'!$BJ42+1&lt;=15,IF(CC$19&gt;='様式３（療養者名簿）（⑤の場合）'!$BJ42,IF(CC$19&lt;='様式３（療養者名簿）（⑤の場合）'!$BK42,1,0),0),0)</f>
        <v>0</v>
      </c>
      <c r="CD37" s="365">
        <f>IF(CD$19-'様式３（療養者名簿）（⑤の場合）'!$BJ42+1&lt;=15,IF(CD$19&gt;='様式３（療養者名簿）（⑤の場合）'!$BJ42,IF(CD$19&lt;='様式３（療養者名簿）（⑤の場合）'!$BK42,1,0),0),0)</f>
        <v>0</v>
      </c>
      <c r="CE37" s="365">
        <f>IF(CE$19-'様式３（療養者名簿）（⑤の場合）'!$BJ42+1&lt;=15,IF(CE$19&gt;='様式３（療養者名簿）（⑤の場合）'!$BJ42,IF(CE$19&lt;='様式３（療養者名簿）（⑤の場合）'!$BK42,1,0),0),0)</f>
        <v>0</v>
      </c>
      <c r="CF37" s="365">
        <f>IF(CF$19-'様式３（療養者名簿）（⑤の場合）'!$BJ42+1&lt;=15,IF(CF$19&gt;='様式３（療養者名簿）（⑤の場合）'!$BJ42,IF(CF$19&lt;='様式３（療養者名簿）（⑤の場合）'!$BK42,1,0),0),0)</f>
        <v>0</v>
      </c>
      <c r="CG37" s="365">
        <f>IF(CG$19-'様式３（療養者名簿）（⑤の場合）'!$BJ42+1&lt;=15,IF(CG$19&gt;='様式３（療養者名簿）（⑤の場合）'!$BJ42,IF(CG$19&lt;='様式３（療養者名簿）（⑤の場合）'!$BK42,1,0),0),0)</f>
        <v>0</v>
      </c>
      <c r="CH37" s="365">
        <f>IF(CH$19-'様式３（療養者名簿）（⑤の場合）'!$BJ42+1&lt;=15,IF(CH$19&gt;='様式３（療養者名簿）（⑤の場合）'!$BJ42,IF(CH$19&lt;='様式３（療養者名簿）（⑤の場合）'!$BK42,1,0),0),0)</f>
        <v>0</v>
      </c>
      <c r="CI37" s="365">
        <f>IF(CI$19-'様式３（療養者名簿）（⑤の場合）'!$BJ42+1&lt;=15,IF(CI$19&gt;='様式３（療養者名簿）（⑤の場合）'!$BJ42,IF(CI$19&lt;='様式３（療養者名簿）（⑤の場合）'!$BK42,1,0),0),0)</f>
        <v>0</v>
      </c>
      <c r="CJ37" s="365">
        <f>IF(CJ$19-'様式３（療養者名簿）（⑤の場合）'!$BJ42+1&lt;=15,IF(CJ$19&gt;='様式３（療養者名簿）（⑤の場合）'!$BJ42,IF(CJ$19&lt;='様式３（療養者名簿）（⑤の場合）'!$BK42,1,0),0),0)</f>
        <v>0</v>
      </c>
      <c r="CK37" s="365">
        <f>IF(CK$19-'様式３（療養者名簿）（⑤の場合）'!$BJ42+1&lt;=15,IF(CK$19&gt;='様式３（療養者名簿）（⑤の場合）'!$BJ42,IF(CK$19&lt;='様式３（療養者名簿）（⑤の場合）'!$BK42,1,0),0),0)</f>
        <v>0</v>
      </c>
      <c r="CL37" s="365">
        <f>IF(CL$19-'様式３（療養者名簿）（⑤の場合）'!$BJ42+1&lt;=15,IF(CL$19&gt;='様式３（療養者名簿）（⑤の場合）'!$BJ42,IF(CL$19&lt;='様式３（療養者名簿）（⑤の場合）'!$BK42,1,0),0),0)</f>
        <v>0</v>
      </c>
      <c r="CM37" s="365">
        <f>IF(CM$19-'様式３（療養者名簿）（⑤の場合）'!$BJ42+1&lt;=15,IF(CM$19&gt;='様式３（療養者名簿）（⑤の場合）'!$BJ42,IF(CM$19&lt;='様式３（療養者名簿）（⑤の場合）'!$BK42,1,0),0),0)</f>
        <v>0</v>
      </c>
      <c r="CN37" s="365">
        <f>IF(CN$19-'様式３（療養者名簿）（⑤の場合）'!$BJ42+1&lt;=15,IF(CN$19&gt;='様式３（療養者名簿）（⑤の場合）'!$BJ42,IF(CN$19&lt;='様式３（療養者名簿）（⑤の場合）'!$BK42,1,0),0),0)</f>
        <v>0</v>
      </c>
      <c r="CO37" s="365">
        <f>IF(CO$19-'様式３（療養者名簿）（⑤の場合）'!$BJ42+1&lt;=15,IF(CO$19&gt;='様式３（療養者名簿）（⑤の場合）'!$BJ42,IF(CO$19&lt;='様式３（療養者名簿）（⑤の場合）'!$BK42,1,0),0),0)</f>
        <v>0</v>
      </c>
      <c r="CP37" s="365">
        <f>IF(CP$19-'様式３（療養者名簿）（⑤の場合）'!$BJ42+1&lt;=15,IF(CP$19&gt;='様式３（療養者名簿）（⑤の場合）'!$BJ42,IF(CP$19&lt;='様式３（療養者名簿）（⑤の場合）'!$BK42,1,0),0),0)</f>
        <v>0</v>
      </c>
      <c r="CQ37" s="365">
        <f>IF(CQ$19-'様式３（療養者名簿）（⑤の場合）'!$BJ42+1&lt;=15,IF(CQ$19&gt;='様式３（療養者名簿）（⑤の場合）'!$BJ42,IF(CQ$19&lt;='様式３（療養者名簿）（⑤の場合）'!$BK42,1,0),0),0)</f>
        <v>0</v>
      </c>
      <c r="CR37" s="365">
        <f>IF(CR$19-'様式３（療養者名簿）（⑤の場合）'!$BJ42+1&lt;=15,IF(CR$19&gt;='様式３（療養者名簿）（⑤の場合）'!$BJ42,IF(CR$19&lt;='様式３（療養者名簿）（⑤の場合）'!$BK42,1,0),0),0)</f>
        <v>0</v>
      </c>
      <c r="CS37" s="365">
        <f>IF(CS$19-'様式３（療養者名簿）（⑤の場合）'!$BJ42+1&lt;=15,IF(CS$19&gt;='様式３（療養者名簿）（⑤の場合）'!$BJ42,IF(CS$19&lt;='様式３（療養者名簿）（⑤の場合）'!$BK42,1,0),0),0)</f>
        <v>0</v>
      </c>
      <c r="CT37" s="365">
        <f>IF(CT$19-'様式３（療養者名簿）（⑤の場合）'!$BJ42+1&lt;=15,IF(CT$19&gt;='様式３（療養者名簿）（⑤の場合）'!$BJ42,IF(CT$19&lt;='様式３（療養者名簿）（⑤の場合）'!$BK42,1,0),0),0)</f>
        <v>0</v>
      </c>
      <c r="CU37" s="365">
        <f>IF(CU$19-'様式３（療養者名簿）（⑤の場合）'!$BJ42+1&lt;=15,IF(CU$19&gt;='様式３（療養者名簿）（⑤の場合）'!$BJ42,IF(CU$19&lt;='様式３（療養者名簿）（⑤の場合）'!$BK42,1,0),0),0)</f>
        <v>0</v>
      </c>
      <c r="CV37" s="365">
        <f>IF(CV$19-'様式３（療養者名簿）（⑤の場合）'!$BJ42+1&lt;=15,IF(CV$19&gt;='様式３（療養者名簿）（⑤の場合）'!$BJ42,IF(CV$19&lt;='様式３（療養者名簿）（⑤の場合）'!$BK42,1,0),0),0)</f>
        <v>0</v>
      </c>
      <c r="CW37" s="365">
        <f>IF(CW$19-'様式３（療養者名簿）（⑤の場合）'!$BJ42+1&lt;=15,IF(CW$19&gt;='様式３（療養者名簿）（⑤の場合）'!$BJ42,IF(CW$19&lt;='様式３（療養者名簿）（⑤の場合）'!$BK42,1,0),0),0)</f>
        <v>0</v>
      </c>
      <c r="CX37" s="365">
        <f>IF(CX$19-'様式３（療養者名簿）（⑤の場合）'!$BJ42+1&lt;=15,IF(CX$19&gt;='様式３（療養者名簿）（⑤の場合）'!$BJ42,IF(CX$19&lt;='様式３（療養者名簿）（⑤の場合）'!$BK42,1,0),0),0)</f>
        <v>0</v>
      </c>
      <c r="CY37" s="365">
        <f>IF(CY$19-'様式３（療養者名簿）（⑤の場合）'!$BJ42+1&lt;=15,IF(CY$19&gt;='様式３（療養者名簿）（⑤の場合）'!$BJ42,IF(CY$19&lt;='様式３（療養者名簿）（⑤の場合）'!$BK42,1,0),0),0)</f>
        <v>0</v>
      </c>
      <c r="CZ37" s="365">
        <f>IF(CZ$19-'様式３（療養者名簿）（⑤の場合）'!$BJ42+1&lt;=15,IF(CZ$19&gt;='様式３（療養者名簿）（⑤の場合）'!$BJ42,IF(CZ$19&lt;='様式３（療養者名簿）（⑤の場合）'!$BK42,1,0),0),0)</f>
        <v>0</v>
      </c>
      <c r="DA37" s="365">
        <f>IF(DA$19-'様式３（療養者名簿）（⑤の場合）'!$BJ42+1&lt;=15,IF(DA$19&gt;='様式３（療養者名簿）（⑤の場合）'!$BJ42,IF(DA$19&lt;='様式３（療養者名簿）（⑤の場合）'!$BK42,1,0),0),0)</f>
        <v>0</v>
      </c>
      <c r="DB37" s="365">
        <f>IF(DB$19-'様式３（療養者名簿）（⑤の場合）'!$BJ42+1&lt;=15,IF(DB$19&gt;='様式３（療養者名簿）（⑤の場合）'!$BJ42,IF(DB$19&lt;='様式３（療養者名簿）（⑤の場合）'!$BK42,1,0),0),0)</f>
        <v>0</v>
      </c>
      <c r="DC37" s="365">
        <f>IF(DC$19-'様式３（療養者名簿）（⑤の場合）'!$BJ42+1&lt;=15,IF(DC$19&gt;='様式３（療養者名簿）（⑤の場合）'!$BJ42,IF(DC$19&lt;='様式３（療養者名簿）（⑤の場合）'!$BK42,1,0),0),0)</f>
        <v>0</v>
      </c>
      <c r="DD37" s="365">
        <f>IF(DD$19-'様式３（療養者名簿）（⑤の場合）'!$BJ42+1&lt;=15,IF(DD$19&gt;='様式３（療養者名簿）（⑤の場合）'!$BJ42,IF(DD$19&lt;='様式３（療養者名簿）（⑤の場合）'!$BK42,1,0),0),0)</f>
        <v>0</v>
      </c>
      <c r="DE37" s="365">
        <f>IF(DE$19-'様式３（療養者名簿）（⑤の場合）'!$BJ42+1&lt;=15,IF(DE$19&gt;='様式３（療養者名簿）（⑤の場合）'!$BJ42,IF(DE$19&lt;='様式３（療養者名簿）（⑤の場合）'!$BK42,1,0),0),0)</f>
        <v>0</v>
      </c>
      <c r="DF37" s="365">
        <f>IF(DF$19-'様式３（療養者名簿）（⑤の場合）'!$BJ42+1&lt;=15,IF(DF$19&gt;='様式３（療養者名簿）（⑤の場合）'!$BJ42,IF(DF$19&lt;='様式３（療養者名簿）（⑤の場合）'!$BK42,1,0),0),0)</f>
        <v>0</v>
      </c>
      <c r="DG37" s="365">
        <f>IF(DG$19-'様式３（療養者名簿）（⑤の場合）'!$BJ42+1&lt;=15,IF(DG$19&gt;='様式３（療養者名簿）（⑤の場合）'!$BJ42,IF(DG$19&lt;='様式３（療養者名簿）（⑤の場合）'!$BK42,1,0),0),0)</f>
        <v>0</v>
      </c>
      <c r="DH37" s="365">
        <f>IF(DH$19-'様式３（療養者名簿）（⑤の場合）'!$BJ42+1&lt;=15,IF(DH$19&gt;='様式３（療養者名簿）（⑤の場合）'!$BJ42,IF(DH$19&lt;='様式３（療養者名簿）（⑤の場合）'!$BK42,1,0),0),0)</f>
        <v>0</v>
      </c>
      <c r="DI37" s="365">
        <f>IF(DI$19-'様式３（療養者名簿）（⑤の場合）'!$BJ42+1&lt;=15,IF(DI$19&gt;='様式３（療養者名簿）（⑤の場合）'!$BJ42,IF(DI$19&lt;='様式３（療養者名簿）（⑤の場合）'!$BK42,1,0),0),0)</f>
        <v>0</v>
      </c>
      <c r="DJ37" s="365">
        <f>IF(DJ$19-'様式３（療養者名簿）（⑤の場合）'!$BJ42+1&lt;=15,IF(DJ$19&gt;='様式３（療養者名簿）（⑤の場合）'!$BJ42,IF(DJ$19&lt;='様式３（療養者名簿）（⑤の場合）'!$BK42,1,0),0),0)</f>
        <v>0</v>
      </c>
      <c r="DK37" s="365">
        <f>IF(DK$19-'様式３（療養者名簿）（⑤の場合）'!$BJ42+1&lt;=15,IF(DK$19&gt;='様式３（療養者名簿）（⑤の場合）'!$BJ42,IF(DK$19&lt;='様式３（療養者名簿）（⑤の場合）'!$BK42,1,0),0),0)</f>
        <v>0</v>
      </c>
      <c r="DL37" s="365">
        <f>IF(DL$19-'様式３（療養者名簿）（⑤の場合）'!$BJ42+1&lt;=15,IF(DL$19&gt;='様式３（療養者名簿）（⑤の場合）'!$BJ42,IF(DL$19&lt;='様式３（療養者名簿）（⑤の場合）'!$BK42,1,0),0),0)</f>
        <v>0</v>
      </c>
      <c r="DM37" s="365">
        <f>IF(DM$19-'様式３（療養者名簿）（⑤の場合）'!$BJ42+1&lt;=15,IF(DM$19&gt;='様式３（療養者名簿）（⑤の場合）'!$BJ42,IF(DM$19&lt;='様式３（療養者名簿）（⑤の場合）'!$BK42,1,0),0),0)</f>
        <v>0</v>
      </c>
      <c r="DN37" s="365">
        <f>IF(DN$19-'様式３（療養者名簿）（⑤の場合）'!$BJ42+1&lt;=15,IF(DN$19&gt;='様式３（療養者名簿）（⑤の場合）'!$BJ42,IF(DN$19&lt;='様式３（療養者名簿）（⑤の場合）'!$BK42,1,0),0),0)</f>
        <v>0</v>
      </c>
      <c r="DO37" s="365">
        <f>IF(DO$19-'様式３（療養者名簿）（⑤の場合）'!$BJ42+1&lt;=15,IF(DO$19&gt;='様式３（療養者名簿）（⑤の場合）'!$BJ42,IF(DO$19&lt;='様式３（療養者名簿）（⑤の場合）'!$BK42,1,0),0),0)</f>
        <v>0</v>
      </c>
      <c r="DP37" s="365">
        <f>IF(DP$19-'様式３（療養者名簿）（⑤の場合）'!$BJ42+1&lt;=15,IF(DP$19&gt;='様式３（療養者名簿）（⑤の場合）'!$BJ42,IF(DP$19&lt;='様式３（療養者名簿）（⑤の場合）'!$BK42,1,0),0),0)</f>
        <v>0</v>
      </c>
      <c r="DQ37" s="365">
        <f>IF(DQ$19-'様式３（療養者名簿）（⑤の場合）'!$BJ42+1&lt;=15,IF(DQ$19&gt;='様式３（療養者名簿）（⑤の場合）'!$BJ42,IF(DQ$19&lt;='様式３（療養者名簿）（⑤の場合）'!$BK42,1,0),0),0)</f>
        <v>0</v>
      </c>
      <c r="DR37" s="365">
        <f>IF(DR$19-'様式３（療養者名簿）（⑤の場合）'!$BJ42+1&lt;=15,IF(DR$19&gt;='様式３（療養者名簿）（⑤の場合）'!$BJ42,IF(DR$19&lt;='様式３（療養者名簿）（⑤の場合）'!$BK42,1,0),0),0)</f>
        <v>0</v>
      </c>
      <c r="DS37" s="365">
        <f>IF(DS$19-'様式３（療養者名簿）（⑤の場合）'!$BJ42+1&lt;=15,IF(DS$19&gt;='様式３（療養者名簿）（⑤の場合）'!$BJ42,IF(DS$19&lt;='様式３（療養者名簿）（⑤の場合）'!$BK42,1,0),0),0)</f>
        <v>0</v>
      </c>
      <c r="DT37" s="365">
        <f>IF(DT$19-'様式３（療養者名簿）（⑤の場合）'!$BJ42+1&lt;=15,IF(DT$19&gt;='様式３（療養者名簿）（⑤の場合）'!$BJ42,IF(DT$19&lt;='様式３（療養者名簿）（⑤の場合）'!$BK42,1,0),0),0)</f>
        <v>0</v>
      </c>
      <c r="DU37" s="365">
        <f>IF(DU$19-'様式３（療養者名簿）（⑤の場合）'!$BJ42+1&lt;=15,IF(DU$19&gt;='様式３（療養者名簿）（⑤の場合）'!$BJ42,IF(DU$19&lt;='様式３（療養者名簿）（⑤の場合）'!$BK42,1,0),0),0)</f>
        <v>0</v>
      </c>
      <c r="DV37" s="365">
        <f>IF(DV$19-'様式３（療養者名簿）（⑤の場合）'!$BJ42+1&lt;=15,IF(DV$19&gt;='様式３（療養者名簿）（⑤の場合）'!$BJ42,IF(DV$19&lt;='様式３（療養者名簿）（⑤の場合）'!$BK42,1,0),0),0)</f>
        <v>0</v>
      </c>
      <c r="DW37" s="365">
        <f>IF(DW$19-'様式３（療養者名簿）（⑤の場合）'!$BJ42+1&lt;=15,IF(DW$19&gt;='様式３（療養者名簿）（⑤の場合）'!$BJ42,IF(DW$19&lt;='様式３（療養者名簿）（⑤の場合）'!$BK42,1,0),0),0)</f>
        <v>0</v>
      </c>
      <c r="DX37" s="365">
        <f>IF(DX$19-'様式３（療養者名簿）（⑤の場合）'!$BJ42+1&lt;=15,IF(DX$19&gt;='様式３（療養者名簿）（⑤の場合）'!$BJ42,IF(DX$19&lt;='様式３（療養者名簿）（⑤の場合）'!$BK42,1,0),0),0)</f>
        <v>0</v>
      </c>
      <c r="DY37" s="365">
        <f>IF(DY$19-'様式３（療養者名簿）（⑤の場合）'!$BJ42+1&lt;=15,IF(DY$19&gt;='様式３（療養者名簿）（⑤の場合）'!$BJ42,IF(DY$19&lt;='様式３（療養者名簿）（⑤の場合）'!$BK42,1,0),0),0)</f>
        <v>0</v>
      </c>
      <c r="DZ37" s="365">
        <f>IF(DZ$19-'様式３（療養者名簿）（⑤の場合）'!$BJ42+1&lt;=15,IF(DZ$19&gt;='様式３（療養者名簿）（⑤の場合）'!$BJ42,IF(DZ$19&lt;='様式３（療養者名簿）（⑤の場合）'!$BK42,1,0),0),0)</f>
        <v>0</v>
      </c>
      <c r="EA37" s="365">
        <f>IF(EA$19-'様式３（療養者名簿）（⑤の場合）'!$BJ42+1&lt;=15,IF(EA$19&gt;='様式３（療養者名簿）（⑤の場合）'!$BJ42,IF(EA$19&lt;='様式３（療養者名簿）（⑤の場合）'!$BK42,1,0),0),0)</f>
        <v>0</v>
      </c>
      <c r="EB37" s="365">
        <f>IF(EB$19-'様式３（療養者名簿）（⑤の場合）'!$BJ42+1&lt;=15,IF(EB$19&gt;='様式３（療養者名簿）（⑤の場合）'!$BJ42,IF(EB$19&lt;='様式３（療養者名簿）（⑤の場合）'!$BK42,1,0),0),0)</f>
        <v>0</v>
      </c>
      <c r="EC37" s="365">
        <f>IF(EC$19-'様式３（療養者名簿）（⑤の場合）'!$BJ42+1&lt;=15,IF(EC$19&gt;='様式３（療養者名簿）（⑤の場合）'!$BJ42,IF(EC$19&lt;='様式３（療養者名簿）（⑤の場合）'!$BK42,1,0),0),0)</f>
        <v>0</v>
      </c>
      <c r="ED37" s="365">
        <f>IF(ED$19-'様式３（療養者名簿）（⑤の場合）'!$BJ42+1&lt;=15,IF(ED$19&gt;='様式３（療養者名簿）（⑤の場合）'!$BJ42,IF(ED$19&lt;='様式３（療養者名簿）（⑤の場合）'!$BK42,1,0),0),0)</f>
        <v>0</v>
      </c>
      <c r="EE37" s="365">
        <f>IF(EE$19-'様式３（療養者名簿）（⑤の場合）'!$BJ42+1&lt;=15,IF(EE$19&gt;='様式３（療養者名簿）（⑤の場合）'!$BJ42,IF(EE$19&lt;='様式３（療養者名簿）（⑤の場合）'!$BK42,1,0),0),0)</f>
        <v>0</v>
      </c>
      <c r="EF37" s="365">
        <f>IF(EF$19-'様式３（療養者名簿）（⑤の場合）'!$BJ42+1&lt;=15,IF(EF$19&gt;='様式３（療養者名簿）（⑤の場合）'!$BJ42,IF(EF$19&lt;='様式３（療養者名簿）（⑤の場合）'!$BK42,1,0),0),0)</f>
        <v>0</v>
      </c>
      <c r="EG37" s="365">
        <f>IF(EG$19-'様式３（療養者名簿）（⑤の場合）'!$BJ42+1&lt;=15,IF(EG$19&gt;='様式３（療養者名簿）（⑤の場合）'!$BJ42,IF(EG$19&lt;='様式３（療養者名簿）（⑤の場合）'!$BK42,1,0),0),0)</f>
        <v>0</v>
      </c>
      <c r="EH37" s="365">
        <f>IF(EH$19-'様式３（療養者名簿）（⑤の場合）'!$BJ42+1&lt;=15,IF(EH$19&gt;='様式３（療養者名簿）（⑤の場合）'!$BJ42,IF(EH$19&lt;='様式３（療養者名簿）（⑤の場合）'!$BK42,1,0),0),0)</f>
        <v>0</v>
      </c>
      <c r="EI37" s="365">
        <f>IF(EI$19-'様式３（療養者名簿）（⑤の場合）'!$BJ42+1&lt;=15,IF(EI$19&gt;='様式３（療養者名簿）（⑤の場合）'!$BJ42,IF(EI$19&lt;='様式３（療養者名簿）（⑤の場合）'!$BK42,1,0),0),0)</f>
        <v>0</v>
      </c>
      <c r="EJ37" s="365">
        <f>IF(EJ$19-'様式３（療養者名簿）（⑤の場合）'!$BJ42+1&lt;=15,IF(EJ$19&gt;='様式３（療養者名簿）（⑤の場合）'!$BJ42,IF(EJ$19&lt;='様式３（療養者名簿）（⑤の場合）'!$BK42,1,0),0),0)</f>
        <v>0</v>
      </c>
      <c r="EK37" s="365">
        <f>IF(EK$19-'様式３（療養者名簿）（⑤の場合）'!$BJ42+1&lt;=15,IF(EK$19&gt;='様式３（療養者名簿）（⑤の場合）'!$BJ42,IF(EK$19&lt;='様式３（療養者名簿）（⑤の場合）'!$BK42,1,0),0),0)</f>
        <v>0</v>
      </c>
      <c r="EL37" s="365">
        <f>IF(EL$19-'様式３（療養者名簿）（⑤の場合）'!$BJ42+1&lt;=15,IF(EL$19&gt;='様式３（療養者名簿）（⑤の場合）'!$BJ42,IF(EL$19&lt;='様式３（療養者名簿）（⑤の場合）'!$BK42,1,0),0),0)</f>
        <v>0</v>
      </c>
      <c r="EM37" s="365">
        <f>IF(EM$19-'様式３（療養者名簿）（⑤の場合）'!$BJ42+1&lt;=15,IF(EM$19&gt;='様式３（療養者名簿）（⑤の場合）'!$BJ42,IF(EM$19&lt;='様式３（療養者名簿）（⑤の場合）'!$BK42,1,0),0),0)</f>
        <v>0</v>
      </c>
      <c r="EN37" s="365">
        <f>IF(EN$19-'様式３（療養者名簿）（⑤の場合）'!$BJ42+1&lt;=15,IF(EN$19&gt;='様式３（療養者名簿）（⑤の場合）'!$BJ42,IF(EN$19&lt;='様式３（療養者名簿）（⑤の場合）'!$BK42,1,0),0),0)</f>
        <v>0</v>
      </c>
      <c r="EO37" s="365">
        <f>IF(EO$19-'様式３（療養者名簿）（⑤の場合）'!$BJ42+1&lt;=15,IF(EO$19&gt;='様式３（療養者名簿）（⑤の場合）'!$BJ42,IF(EO$19&lt;='様式３（療養者名簿）（⑤の場合）'!$BK42,1,0),0),0)</f>
        <v>0</v>
      </c>
      <c r="EP37" s="365">
        <f>IF(EP$19-'様式３（療養者名簿）（⑤の場合）'!$BJ42+1&lt;=15,IF(EP$19&gt;='様式３（療養者名簿）（⑤の場合）'!$BJ42,IF(EP$19&lt;='様式３（療養者名簿）（⑤の場合）'!$BK42,1,0),0),0)</f>
        <v>0</v>
      </c>
      <c r="EQ37" s="365">
        <f>IF(EQ$19-'様式３（療養者名簿）（⑤の場合）'!$BJ42+1&lt;=15,IF(EQ$19&gt;='様式３（療養者名簿）（⑤の場合）'!$BJ42,IF(EQ$19&lt;='様式３（療養者名簿）（⑤の場合）'!$BK42,1,0),0),0)</f>
        <v>0</v>
      </c>
      <c r="ER37" s="365">
        <f>IF(ER$19-'様式３（療養者名簿）（⑤の場合）'!$BJ42+1&lt;=15,IF(ER$19&gt;='様式３（療養者名簿）（⑤の場合）'!$BJ42,IF(ER$19&lt;='様式３（療養者名簿）（⑤の場合）'!$BK42,1,0),0),0)</f>
        <v>0</v>
      </c>
      <c r="ES37" s="365">
        <f>IF(ES$19-'様式３（療養者名簿）（⑤の場合）'!$BJ42+1&lt;=15,IF(ES$19&gt;='様式３（療養者名簿）（⑤の場合）'!$BJ42,IF(ES$19&lt;='様式３（療養者名簿）（⑤の場合）'!$BK42,1,0),0),0)</f>
        <v>0</v>
      </c>
      <c r="ET37" s="365">
        <f>IF(ET$19-'様式３（療養者名簿）（⑤の場合）'!$BJ42+1&lt;=15,IF(ET$19&gt;='様式３（療養者名簿）（⑤の場合）'!$BJ42,IF(ET$19&lt;='様式３（療養者名簿）（⑤の場合）'!$BK42,1,0),0),0)</f>
        <v>0</v>
      </c>
      <c r="EU37" s="365">
        <f>IF(EU$19-'様式３（療養者名簿）（⑤の場合）'!$BJ42+1&lt;=15,IF(EU$19&gt;='様式３（療養者名簿）（⑤の場合）'!$BJ42,IF(EU$19&lt;='様式３（療養者名簿）（⑤の場合）'!$BK42,1,0),0),0)</f>
        <v>0</v>
      </c>
      <c r="EV37" s="365">
        <f>IF(EV$19-'様式３（療養者名簿）（⑤の場合）'!$BJ42+1&lt;=15,IF(EV$19&gt;='様式３（療養者名簿）（⑤の場合）'!$BJ42,IF(EV$19&lt;='様式３（療養者名簿）（⑤の場合）'!$BK42,1,0),0),0)</f>
        <v>0</v>
      </c>
      <c r="EW37" s="365">
        <f>IF(EW$19-'様式３（療養者名簿）（⑤の場合）'!$BJ42+1&lt;=15,IF(EW$19&gt;='様式３（療養者名簿）（⑤の場合）'!$BJ42,IF(EW$19&lt;='様式３（療養者名簿）（⑤の場合）'!$BK42,1,0),0),0)</f>
        <v>0</v>
      </c>
      <c r="EX37" s="365">
        <f>IF(EX$19-'様式３（療養者名簿）（⑤の場合）'!$BJ42+1&lt;=15,IF(EX$19&gt;='様式３（療養者名簿）（⑤の場合）'!$BJ42,IF(EX$19&lt;='様式３（療養者名簿）（⑤の場合）'!$BK42,1,0),0),0)</f>
        <v>0</v>
      </c>
      <c r="EY37" s="365">
        <f>IF(EY$19-'様式３（療養者名簿）（⑤の場合）'!$BJ42+1&lt;=15,IF(EY$19&gt;='様式３（療養者名簿）（⑤の場合）'!$BJ42,IF(EY$19&lt;='様式３（療養者名簿）（⑤の場合）'!$BK42,1,0),0),0)</f>
        <v>0</v>
      </c>
      <c r="EZ37" s="365">
        <f>IF(EZ$19-'様式３（療養者名簿）（⑤の場合）'!$BJ42+1&lt;=15,IF(EZ$19&gt;='様式３（療養者名簿）（⑤の場合）'!$BJ42,IF(EZ$19&lt;='様式３（療養者名簿）（⑤の場合）'!$BK42,1,0),0),0)</f>
        <v>0</v>
      </c>
      <c r="FA37" s="365">
        <f>IF(FA$19-'様式３（療養者名簿）（⑤の場合）'!$BJ42+1&lt;=15,IF(FA$19&gt;='様式３（療養者名簿）（⑤の場合）'!$BJ42,IF(FA$19&lt;='様式３（療養者名簿）（⑤の場合）'!$BK42,1,0),0),0)</f>
        <v>0</v>
      </c>
      <c r="FB37" s="365">
        <f>IF(FB$19-'様式３（療養者名簿）（⑤の場合）'!$BJ42+1&lt;=15,IF(FB$19&gt;='様式３（療養者名簿）（⑤の場合）'!$BJ42,IF(FB$19&lt;='様式３（療養者名簿）（⑤の場合）'!$BK42,1,0),0),0)</f>
        <v>0</v>
      </c>
      <c r="FC37" s="365">
        <f>IF(FC$19-'様式３（療養者名簿）（⑤の場合）'!$BJ42+1&lt;=15,IF(FC$19&gt;='様式３（療養者名簿）（⑤の場合）'!$BJ42,IF(FC$19&lt;='様式３（療養者名簿）（⑤の場合）'!$BK42,1,0),0),0)</f>
        <v>0</v>
      </c>
      <c r="FD37" s="365">
        <f>IF(FD$19-'様式３（療養者名簿）（⑤の場合）'!$BJ42+1&lt;=15,IF(FD$19&gt;='様式３（療養者名簿）（⑤の場合）'!$BJ42,IF(FD$19&lt;='様式３（療養者名簿）（⑤の場合）'!$BK42,1,0),0),0)</f>
        <v>0</v>
      </c>
      <c r="FE37" s="365">
        <f>IF(FE$19-'様式３（療養者名簿）（⑤の場合）'!$BJ42+1&lt;=15,IF(FE$19&gt;='様式３（療養者名簿）（⑤の場合）'!$BJ42,IF(FE$19&lt;='様式３（療養者名簿）（⑤の場合）'!$BK42,1,0),0),0)</f>
        <v>0</v>
      </c>
      <c r="FF37" s="365">
        <f>IF(FF$19-'様式３（療養者名簿）（⑤の場合）'!$BJ42+1&lt;=15,IF(FF$19&gt;='様式３（療養者名簿）（⑤の場合）'!$BJ42,IF(FF$19&lt;='様式３（療養者名簿）（⑤の場合）'!$BK42,1,0),0),0)</f>
        <v>0</v>
      </c>
      <c r="FG37" s="365">
        <f>IF(FG$19-'様式３（療養者名簿）（⑤の場合）'!$BJ42+1&lt;=15,IF(FG$19&gt;='様式３（療養者名簿）（⑤の場合）'!$BJ42,IF(FG$19&lt;='様式３（療養者名簿）（⑤の場合）'!$BK42,1,0),0),0)</f>
        <v>0</v>
      </c>
      <c r="FH37" s="365">
        <f>IF(FH$19-'様式３（療養者名簿）（⑤の場合）'!$BJ42+1&lt;=15,IF(FH$19&gt;='様式３（療養者名簿）（⑤の場合）'!$BJ42,IF(FH$19&lt;='様式３（療養者名簿）（⑤の場合）'!$BK42,1,0),0),0)</f>
        <v>0</v>
      </c>
      <c r="FI37" s="365">
        <f>IF(FI$19-'様式３（療養者名簿）（⑤の場合）'!$BJ42+1&lt;=15,IF(FI$19&gt;='様式３（療養者名簿）（⑤の場合）'!$BJ42,IF(FI$19&lt;='様式３（療養者名簿）（⑤の場合）'!$BK42,1,0),0),0)</f>
        <v>0</v>
      </c>
      <c r="FJ37" s="365">
        <f>IF(FJ$19-'様式３（療養者名簿）（⑤の場合）'!$BJ42+1&lt;=15,IF(FJ$19&gt;='様式３（療養者名簿）（⑤の場合）'!$BJ42,IF(FJ$19&lt;='様式３（療養者名簿）（⑤の場合）'!$BK42,1,0),0),0)</f>
        <v>0</v>
      </c>
      <c r="FK37" s="365">
        <f>IF(FK$19-'様式３（療養者名簿）（⑤の場合）'!$BJ42+1&lt;=15,IF(FK$19&gt;='様式３（療養者名簿）（⑤の場合）'!$BJ42,IF(FK$19&lt;='様式３（療養者名簿）（⑤の場合）'!$BK42,1,0),0),0)</f>
        <v>0</v>
      </c>
      <c r="FL37" s="365">
        <f>IF(FL$19-'様式３（療養者名簿）（⑤の場合）'!$BJ42+1&lt;=15,IF(FL$19&gt;='様式３（療養者名簿）（⑤の場合）'!$BJ42,IF(FL$19&lt;='様式３（療養者名簿）（⑤の場合）'!$BK42,1,0),0),0)</f>
        <v>0</v>
      </c>
      <c r="FM37" s="365">
        <f>IF(FM$19-'様式３（療養者名簿）（⑤の場合）'!$BJ42+1&lt;=15,IF(FM$19&gt;='様式３（療養者名簿）（⑤の場合）'!$BJ42,IF(FM$19&lt;='様式３（療養者名簿）（⑤の場合）'!$BK42,1,0),0),0)</f>
        <v>0</v>
      </c>
      <c r="FN37" s="365">
        <f>IF(FN$19-'様式３（療養者名簿）（⑤の場合）'!$BJ42+1&lt;=15,IF(FN$19&gt;='様式３（療養者名簿）（⑤の場合）'!$BJ42,IF(FN$19&lt;='様式３（療養者名簿）（⑤の場合）'!$BK42,1,0),0),0)</f>
        <v>0</v>
      </c>
      <c r="FO37" s="365">
        <f>IF(FO$19-'様式３（療養者名簿）（⑤の場合）'!$BJ42+1&lt;=15,IF(FO$19&gt;='様式３（療養者名簿）（⑤の場合）'!$BJ42,IF(FO$19&lt;='様式３（療養者名簿）（⑤の場合）'!$BK42,1,0),0),0)</f>
        <v>0</v>
      </c>
      <c r="FP37" s="365">
        <f>IF(FP$19-'様式３（療養者名簿）（⑤の場合）'!$BJ42+1&lt;=15,IF(FP$19&gt;='様式３（療養者名簿）（⑤の場合）'!$BJ42,IF(FP$19&lt;='様式３（療養者名簿）（⑤の場合）'!$BK42,1,0),0),0)</f>
        <v>0</v>
      </c>
      <c r="FQ37" s="365">
        <f>IF(FQ$19-'様式３（療養者名簿）（⑤の場合）'!$BJ42+1&lt;=15,IF(FQ$19&gt;='様式３（療養者名簿）（⑤の場合）'!$BJ42,IF(FQ$19&lt;='様式３（療養者名簿）（⑤の場合）'!$BK42,1,0),0),0)</f>
        <v>0</v>
      </c>
      <c r="FR37" s="365">
        <f>IF(FR$19-'様式３（療養者名簿）（⑤の場合）'!$BJ42+1&lt;=15,IF(FR$19&gt;='様式３（療養者名簿）（⑤の場合）'!$BJ42,IF(FR$19&lt;='様式３（療養者名簿）（⑤の場合）'!$BK42,1,0),0),0)</f>
        <v>0</v>
      </c>
      <c r="FS37" s="365">
        <f>IF(FS$19-'様式３（療養者名簿）（⑤の場合）'!$BJ42+1&lt;=15,IF(FS$19&gt;='様式３（療養者名簿）（⑤の場合）'!$BJ42,IF(FS$19&lt;='様式３（療養者名簿）（⑤の場合）'!$BK42,1,0),0),0)</f>
        <v>0</v>
      </c>
      <c r="FT37" s="365">
        <f>IF(FT$19-'様式３（療養者名簿）（⑤の場合）'!$BJ42+1&lt;=15,IF(FT$19&gt;='様式３（療養者名簿）（⑤の場合）'!$BJ42,IF(FT$19&lt;='様式３（療養者名簿）（⑤の場合）'!$BK42,1,0),0),0)</f>
        <v>0</v>
      </c>
      <c r="FU37" s="365">
        <f>IF(FU$19-'様式３（療養者名簿）（⑤の場合）'!$BJ42+1&lt;=15,IF(FU$19&gt;='様式３（療養者名簿）（⑤の場合）'!$BJ42,IF(FU$19&lt;='様式３（療養者名簿）（⑤の場合）'!$BK42,1,0),0),0)</f>
        <v>0</v>
      </c>
      <c r="FV37" s="365">
        <f>IF(FV$19-'様式３（療養者名簿）（⑤の場合）'!$BJ42+1&lt;=15,IF(FV$19&gt;='様式３（療養者名簿）（⑤の場合）'!$BJ42,IF(FV$19&lt;='様式３（療養者名簿）（⑤の場合）'!$BK42,1,0),0),0)</f>
        <v>0</v>
      </c>
      <c r="FW37" s="365">
        <f>IF(FW$19-'様式３（療養者名簿）（⑤の場合）'!$BJ42+1&lt;=15,IF(FW$19&gt;='様式３（療養者名簿）（⑤の場合）'!$BJ42,IF(FW$19&lt;='様式３（療養者名簿）（⑤の場合）'!$BK42,1,0),0),0)</f>
        <v>0</v>
      </c>
      <c r="FX37" s="365">
        <f>IF(FX$19-'様式３（療養者名簿）（⑤の場合）'!$BJ42+1&lt;=15,IF(FX$19&gt;='様式３（療養者名簿）（⑤の場合）'!$BJ42,IF(FX$19&lt;='様式３（療養者名簿）（⑤の場合）'!$BK42,1,0),0),0)</f>
        <v>0</v>
      </c>
      <c r="FY37" s="365">
        <f>IF(FY$19-'様式３（療養者名簿）（⑤の場合）'!$BJ42+1&lt;=15,IF(FY$19&gt;='様式３（療養者名簿）（⑤の場合）'!$BJ42,IF(FY$19&lt;='様式３（療養者名簿）（⑤の場合）'!$BK42,1,0),0),0)</f>
        <v>0</v>
      </c>
      <c r="FZ37" s="365">
        <f>IF(FZ$19-'様式３（療養者名簿）（⑤の場合）'!$BJ42+1&lt;=15,IF(FZ$19&gt;='様式３（療養者名簿）（⑤の場合）'!$BJ42,IF(FZ$19&lt;='様式３（療養者名簿）（⑤の場合）'!$BK42,1,0),0),0)</f>
        <v>0</v>
      </c>
      <c r="GA37" s="365">
        <f>IF(GA$19-'様式３（療養者名簿）（⑤の場合）'!$BJ42+1&lt;=15,IF(GA$19&gt;='様式３（療養者名簿）（⑤の場合）'!$BJ42,IF(GA$19&lt;='様式３（療養者名簿）（⑤の場合）'!$BK42,1,0),0),0)</f>
        <v>0</v>
      </c>
      <c r="GB37" s="365">
        <f>IF(GB$19-'様式３（療養者名簿）（⑤の場合）'!$BJ42+1&lt;=15,IF(GB$19&gt;='様式３（療養者名簿）（⑤の場合）'!$BJ42,IF(GB$19&lt;='様式３（療養者名簿）（⑤の場合）'!$BK42,1,0),0),0)</f>
        <v>0</v>
      </c>
      <c r="GC37" s="365">
        <f>IF(GC$19-'様式３（療養者名簿）（⑤の場合）'!$BJ42+1&lt;=15,IF(GC$19&gt;='様式３（療養者名簿）（⑤の場合）'!$BJ42,IF(GC$19&lt;='様式３（療養者名簿）（⑤の場合）'!$BK42,1,0),0),0)</f>
        <v>0</v>
      </c>
      <c r="GD37" s="365">
        <f>IF(GD$19-'様式３（療養者名簿）（⑤の場合）'!$BJ42+1&lt;=15,IF(GD$19&gt;='様式３（療養者名簿）（⑤の場合）'!$BJ42,IF(GD$19&lt;='様式３（療養者名簿）（⑤の場合）'!$BK42,1,0),0),0)</f>
        <v>0</v>
      </c>
      <c r="GE37" s="365">
        <f>IF(GE$19-'様式３（療養者名簿）（⑤の場合）'!$BJ42+1&lt;=15,IF(GE$19&gt;='様式３（療養者名簿）（⑤の場合）'!$BJ42,IF(GE$19&lt;='様式３（療養者名簿）（⑤の場合）'!$BK42,1,0),0),0)</f>
        <v>0</v>
      </c>
      <c r="GF37" s="365">
        <f>IF(GF$19-'様式３（療養者名簿）（⑤の場合）'!$BJ42+1&lt;=15,IF(GF$19&gt;='様式３（療養者名簿）（⑤の場合）'!$BJ42,IF(GF$19&lt;='様式３（療養者名簿）（⑤の場合）'!$BK42,1,0),0),0)</f>
        <v>0</v>
      </c>
      <c r="GG37" s="365">
        <f>IF(GG$19-'様式３（療養者名簿）（⑤の場合）'!$BJ42+1&lt;=15,IF(GG$19&gt;='様式３（療養者名簿）（⑤の場合）'!$BJ42,IF(GG$19&lt;='様式３（療養者名簿）（⑤の場合）'!$BK42,1,0),0),0)</f>
        <v>0</v>
      </c>
      <c r="GH37" s="365">
        <f>IF(GH$19-'様式３（療養者名簿）（⑤の場合）'!$BJ42+1&lt;=15,IF(GH$19&gt;='様式３（療養者名簿）（⑤の場合）'!$BJ42,IF(GH$19&lt;='様式３（療養者名簿）（⑤の場合）'!$BK42,1,0),0),0)</f>
        <v>0</v>
      </c>
      <c r="GI37" s="365">
        <f>IF(GI$19-'様式３（療養者名簿）（⑤の場合）'!$BJ42+1&lt;=15,IF(GI$19&gt;='様式３（療養者名簿）（⑤の場合）'!$BJ42,IF(GI$19&lt;='様式３（療養者名簿）（⑤の場合）'!$BK42,1,0),0),0)</f>
        <v>0</v>
      </c>
      <c r="GJ37" s="365">
        <f>IF(GJ$19-'様式３（療養者名簿）（⑤の場合）'!$BJ42+1&lt;=15,IF(GJ$19&gt;='様式３（療養者名簿）（⑤の場合）'!$BJ42,IF(GJ$19&lt;='様式３（療養者名簿）（⑤の場合）'!$BK42,1,0),0),0)</f>
        <v>0</v>
      </c>
      <c r="GK37" s="365">
        <f>IF(GK$19-'様式３（療養者名簿）（⑤の場合）'!$BJ42+1&lt;=15,IF(GK$19&gt;='様式３（療養者名簿）（⑤の場合）'!$BJ42,IF(GK$19&lt;='様式３（療養者名簿）（⑤の場合）'!$BK42,1,0),0),0)</f>
        <v>0</v>
      </c>
      <c r="GL37" s="365">
        <f>IF(GL$19-'様式３（療養者名簿）（⑤の場合）'!$BJ42+1&lt;=15,IF(GL$19&gt;='様式３（療養者名簿）（⑤の場合）'!$BJ42,IF(GL$19&lt;='様式３（療養者名簿）（⑤の場合）'!$BK42,1,0),0),0)</f>
        <v>0</v>
      </c>
      <c r="GM37" s="365">
        <f>IF(GM$19-'様式３（療養者名簿）（⑤の場合）'!$BJ42+1&lt;=15,IF(GM$19&gt;='様式３（療養者名簿）（⑤の場合）'!$BJ42,IF(GM$19&lt;='様式３（療養者名簿）（⑤の場合）'!$BK42,1,0),0),0)</f>
        <v>0</v>
      </c>
      <c r="GN37" s="365">
        <f>IF(GN$19-'様式３（療養者名簿）（⑤の場合）'!$BJ42+1&lt;=15,IF(GN$19&gt;='様式３（療養者名簿）（⑤の場合）'!$BJ42,IF(GN$19&lt;='様式３（療養者名簿）（⑤の場合）'!$BK42,1,0),0),0)</f>
        <v>0</v>
      </c>
      <c r="GO37" s="365">
        <f>IF(GO$19-'様式３（療養者名簿）（⑤の場合）'!$BJ42+1&lt;=15,IF(GO$19&gt;='様式３（療養者名簿）（⑤の場合）'!$BJ42,IF(GO$19&lt;='様式３（療養者名簿）（⑤の場合）'!$BK42,1,0),0),0)</f>
        <v>0</v>
      </c>
      <c r="GP37" s="365">
        <f>IF(GP$19-'様式３（療養者名簿）（⑤の場合）'!$BJ42+1&lt;=15,IF(GP$19&gt;='様式３（療養者名簿）（⑤の場合）'!$BJ42,IF(GP$19&lt;='様式３（療養者名簿）（⑤の場合）'!$BK42,1,0),0),0)</f>
        <v>0</v>
      </c>
      <c r="GQ37" s="365">
        <f>IF(GQ$19-'様式３（療養者名簿）（⑤の場合）'!$BJ42+1&lt;=15,IF(GQ$19&gt;='様式３（療養者名簿）（⑤の場合）'!$BJ42,IF(GQ$19&lt;='様式３（療養者名簿）（⑤の場合）'!$BK42,1,0),0),0)</f>
        <v>0</v>
      </c>
      <c r="GR37" s="365">
        <f>IF(GR$19-'様式３（療養者名簿）（⑤の場合）'!$BJ42+1&lt;=15,IF(GR$19&gt;='様式３（療養者名簿）（⑤の場合）'!$BJ42,IF(GR$19&lt;='様式３（療養者名簿）（⑤の場合）'!$BK42,1,0),0),0)</f>
        <v>0</v>
      </c>
      <c r="GS37" s="365">
        <f>IF(GS$19-'様式３（療養者名簿）（⑤の場合）'!$BJ42+1&lt;=15,IF(GS$19&gt;='様式３（療養者名簿）（⑤の場合）'!$BJ42,IF(GS$19&lt;='様式３（療養者名簿）（⑤の場合）'!$BK42,1,0),0),0)</f>
        <v>0</v>
      </c>
      <c r="GT37" s="365">
        <f>IF(GT$19-'様式３（療養者名簿）（⑤の場合）'!$BJ42+1&lt;=15,IF(GT$19&gt;='様式３（療養者名簿）（⑤の場合）'!$BJ42,IF(GT$19&lt;='様式３（療養者名簿）（⑤の場合）'!$BK42,1,0),0),0)</f>
        <v>0</v>
      </c>
      <c r="GU37" s="365">
        <f>IF(GU$19-'様式３（療養者名簿）（⑤の場合）'!$BJ42+1&lt;=15,IF(GU$19&gt;='様式３（療養者名簿）（⑤の場合）'!$BJ42,IF(GU$19&lt;='様式３（療養者名簿）（⑤の場合）'!$BK42,1,0),0),0)</f>
        <v>0</v>
      </c>
      <c r="GV37" s="365">
        <f>IF(GV$19-'様式３（療養者名簿）（⑤の場合）'!$BJ42+1&lt;=15,IF(GV$19&gt;='様式３（療養者名簿）（⑤の場合）'!$BJ42,IF(GV$19&lt;='様式３（療養者名簿）（⑤の場合）'!$BK42,1,0),0),0)</f>
        <v>0</v>
      </c>
      <c r="GW37" s="365">
        <f>IF(GW$19-'様式３（療養者名簿）（⑤の場合）'!$BJ42+1&lt;=15,IF(GW$19&gt;='様式３（療養者名簿）（⑤の場合）'!$BJ42,IF(GW$19&lt;='様式３（療養者名簿）（⑤の場合）'!$BK42,1,0),0),0)</f>
        <v>0</v>
      </c>
      <c r="GX37" s="365">
        <f>IF(GX$19-'様式３（療養者名簿）（⑤の場合）'!$BJ42+1&lt;=15,IF(GX$19&gt;='様式３（療養者名簿）（⑤の場合）'!$BJ42,IF(GX$19&lt;='様式３（療養者名簿）（⑤の場合）'!$BK42,1,0),0),0)</f>
        <v>0</v>
      </c>
      <c r="GY37" s="365">
        <f>IF(GY$19-'様式３（療養者名簿）（⑤の場合）'!$BJ42+1&lt;=15,IF(GY$19&gt;='様式３（療養者名簿）（⑤の場合）'!$BJ42,IF(GY$19&lt;='様式３（療養者名簿）（⑤の場合）'!$BK42,1,0),0),0)</f>
        <v>0</v>
      </c>
      <c r="GZ37" s="365">
        <f>IF(GZ$19-'様式３（療養者名簿）（⑤の場合）'!$BJ42+1&lt;=15,IF(GZ$19&gt;='様式３（療養者名簿）（⑤の場合）'!$BJ42,IF(GZ$19&lt;='様式３（療養者名簿）（⑤の場合）'!$BK42,1,0),0),0)</f>
        <v>0</v>
      </c>
      <c r="HA37" s="365">
        <f>IF(HA$19-'様式３（療養者名簿）（⑤の場合）'!$BJ42+1&lt;=15,IF(HA$19&gt;='様式３（療養者名簿）（⑤の場合）'!$BJ42,IF(HA$19&lt;='様式３（療養者名簿）（⑤の場合）'!$BK42,1,0),0),0)</f>
        <v>0</v>
      </c>
      <c r="HB37" s="365">
        <f>IF(HB$19-'様式３（療養者名簿）（⑤の場合）'!$BJ42+1&lt;=15,IF(HB$19&gt;='様式３（療養者名簿）（⑤の場合）'!$BJ42,IF(HB$19&lt;='様式３（療養者名簿）（⑤の場合）'!$BK42,1,0),0),0)</f>
        <v>0</v>
      </c>
      <c r="HC37" s="365">
        <f>IF(HC$19-'様式３（療養者名簿）（⑤の場合）'!$BJ42+1&lt;=15,IF(HC$19&gt;='様式３（療養者名簿）（⑤の場合）'!$BJ42,IF(HC$19&lt;='様式３（療養者名簿）（⑤の場合）'!$BK42,1,0),0),0)</f>
        <v>0</v>
      </c>
      <c r="HD37" s="365">
        <f>IF(HD$19-'様式３（療養者名簿）（⑤の場合）'!$BJ42+1&lt;=15,IF(HD$19&gt;='様式３（療養者名簿）（⑤の場合）'!$BJ42,IF(HD$19&lt;='様式３（療養者名簿）（⑤の場合）'!$BK42,1,0),0),0)</f>
        <v>0</v>
      </c>
      <c r="HE37" s="365">
        <f>IF(HE$19-'様式３（療養者名簿）（⑤の場合）'!$BJ42+1&lt;=15,IF(HE$19&gt;='様式３（療養者名簿）（⑤の場合）'!$BJ42,IF(HE$19&lt;='様式３（療養者名簿）（⑤の場合）'!$BK42,1,0),0),0)</f>
        <v>0</v>
      </c>
      <c r="HF37" s="365">
        <f>IF(HF$19-'様式３（療養者名簿）（⑤の場合）'!$BJ42+1&lt;=15,IF(HF$19&gt;='様式３（療養者名簿）（⑤の場合）'!$BJ42,IF(HF$19&lt;='様式３（療養者名簿）（⑤の場合）'!$BK42,1,0),0),0)</f>
        <v>0</v>
      </c>
      <c r="HG37" s="365">
        <f>IF(HG$19-'様式３（療養者名簿）（⑤の場合）'!$BJ42+1&lt;=15,IF(HG$19&gt;='様式３（療養者名簿）（⑤の場合）'!$BJ42,IF(HG$19&lt;='様式３（療養者名簿）（⑤の場合）'!$BK42,1,0),0),0)</f>
        <v>0</v>
      </c>
      <c r="HH37" s="365">
        <f>IF(HH$19-'様式３（療養者名簿）（⑤の場合）'!$BJ42+1&lt;=15,IF(HH$19&gt;='様式３（療養者名簿）（⑤の場合）'!$BJ42,IF(HH$19&lt;='様式３（療養者名簿）（⑤の場合）'!$BK42,1,0),0),0)</f>
        <v>0</v>
      </c>
      <c r="HI37" s="365">
        <f>IF(HI$19-'様式３（療養者名簿）（⑤の場合）'!$BJ42+1&lt;=15,IF(HI$19&gt;='様式３（療養者名簿）（⑤の場合）'!$BJ42,IF(HI$19&lt;='様式３（療養者名簿）（⑤の場合）'!$BK42,1,0),0),0)</f>
        <v>0</v>
      </c>
      <c r="HJ37" s="365">
        <f>IF(HJ$19-'様式３（療養者名簿）（⑤の場合）'!$BJ42+1&lt;=15,IF(HJ$19&gt;='様式３（療養者名簿）（⑤の場合）'!$BJ42,IF(HJ$19&lt;='様式３（療養者名簿）（⑤の場合）'!$BK42,1,0),0),0)</f>
        <v>0</v>
      </c>
      <c r="HK37" s="365">
        <f>IF(HK$19-'様式３（療養者名簿）（⑤の場合）'!$BJ42+1&lt;=15,IF(HK$19&gt;='様式３（療養者名簿）（⑤の場合）'!$BJ42,IF(HK$19&lt;='様式３（療養者名簿）（⑤の場合）'!$BK42,1,0),0),0)</f>
        <v>0</v>
      </c>
      <c r="HL37" s="365">
        <f>IF(HL$19-'様式３（療養者名簿）（⑤の場合）'!$BJ42+1&lt;=15,IF(HL$19&gt;='様式３（療養者名簿）（⑤の場合）'!$BJ42,IF(HL$19&lt;='様式３（療養者名簿）（⑤の場合）'!$BK42,1,0),0),0)</f>
        <v>0</v>
      </c>
      <c r="HM37" s="365">
        <f>IF(HM$19-'様式３（療養者名簿）（⑤の場合）'!$BJ42+1&lt;=15,IF(HM$19&gt;='様式３（療養者名簿）（⑤の場合）'!$BJ42,IF(HM$19&lt;='様式３（療養者名簿）（⑤の場合）'!$BK42,1,0),0),0)</f>
        <v>0</v>
      </c>
      <c r="HN37" s="365">
        <f>IF(HN$19-'様式３（療養者名簿）（⑤の場合）'!$BJ42+1&lt;=15,IF(HN$19&gt;='様式３（療養者名簿）（⑤の場合）'!$BJ42,IF(HN$19&lt;='様式３（療養者名簿）（⑤の場合）'!$BK42,1,0),0),0)</f>
        <v>0</v>
      </c>
      <c r="HO37" s="365">
        <f>IF(HO$19-'様式３（療養者名簿）（⑤の場合）'!$BJ42+1&lt;=15,IF(HO$19&gt;='様式３（療養者名簿）（⑤の場合）'!$BJ42,IF(HO$19&lt;='様式３（療養者名簿）（⑤の場合）'!$BK42,1,0),0),0)</f>
        <v>0</v>
      </c>
      <c r="HP37" s="365">
        <f>IF(HP$19-'様式３（療養者名簿）（⑤の場合）'!$BJ42+1&lt;=15,IF(HP$19&gt;='様式３（療養者名簿）（⑤の場合）'!$BJ42,IF(HP$19&lt;='様式３（療養者名簿）（⑤の場合）'!$BK42,1,0),0),0)</f>
        <v>0</v>
      </c>
      <c r="HQ37" s="365">
        <f>IF(HQ$19-'様式３（療養者名簿）（⑤の場合）'!$BJ42+1&lt;=15,IF(HQ$19&gt;='様式３（療養者名簿）（⑤の場合）'!$BJ42,IF(HQ$19&lt;='様式３（療養者名簿）（⑤の場合）'!$BK42,1,0),0),0)</f>
        <v>0</v>
      </c>
      <c r="HR37" s="365">
        <f>IF(HR$19-'様式３（療養者名簿）（⑤の場合）'!$BJ42+1&lt;=15,IF(HR$19&gt;='様式３（療養者名簿）（⑤の場合）'!$BJ42,IF(HR$19&lt;='様式３（療養者名簿）（⑤の場合）'!$BK42,1,0),0),0)</f>
        <v>0</v>
      </c>
      <c r="HS37" s="365">
        <f>IF(HS$19-'様式３（療養者名簿）（⑤の場合）'!$BJ42+1&lt;=15,IF(HS$19&gt;='様式３（療養者名簿）（⑤の場合）'!$BJ42,IF(HS$19&lt;='様式３（療養者名簿）（⑤の場合）'!$BK42,1,0),0),0)</f>
        <v>0</v>
      </c>
      <c r="HT37" s="365">
        <f>IF(HT$19-'様式３（療養者名簿）（⑤の場合）'!$BJ42+1&lt;=15,IF(HT$19&gt;='様式３（療養者名簿）（⑤の場合）'!$BJ42,IF(HT$19&lt;='様式３（療養者名簿）（⑤の場合）'!$BK42,1,0),0),0)</f>
        <v>0</v>
      </c>
      <c r="HU37" s="365">
        <f>IF(HU$19-'様式３（療養者名簿）（⑤の場合）'!$BJ42+1&lt;=15,IF(HU$19&gt;='様式３（療養者名簿）（⑤の場合）'!$BJ42,IF(HU$19&lt;='様式３（療養者名簿）（⑤の場合）'!$BK42,1,0),0),0)</f>
        <v>0</v>
      </c>
      <c r="HV37" s="365">
        <f>IF(HV$19-'様式３（療養者名簿）（⑤の場合）'!$BJ42+1&lt;=15,IF(HV$19&gt;='様式３（療養者名簿）（⑤の場合）'!$BJ42,IF(HV$19&lt;='様式３（療養者名簿）（⑤の場合）'!$BK42,1,0),0),0)</f>
        <v>0</v>
      </c>
      <c r="HW37" s="365">
        <f>IF(HW$19-'様式３（療養者名簿）（⑤の場合）'!$BJ42+1&lt;=15,IF(HW$19&gt;='様式３（療養者名簿）（⑤の場合）'!$BJ42,IF(HW$19&lt;='様式３（療養者名簿）（⑤の場合）'!$BK42,1,0),0),0)</f>
        <v>0</v>
      </c>
      <c r="HX37" s="365">
        <f>IF(HX$19-'様式３（療養者名簿）（⑤の場合）'!$BJ42+1&lt;=15,IF(HX$19&gt;='様式３（療養者名簿）（⑤の場合）'!$BJ42,IF(HX$19&lt;='様式３（療養者名簿）（⑤の場合）'!$BK42,1,0),0),0)</f>
        <v>0</v>
      </c>
      <c r="HY37" s="365">
        <f>IF(HY$19-'様式３（療養者名簿）（⑤の場合）'!$BJ42+1&lt;=15,IF(HY$19&gt;='様式３（療養者名簿）（⑤の場合）'!$BJ42,IF(HY$19&lt;='様式３（療養者名簿）（⑤の場合）'!$BK42,1,0),0),0)</f>
        <v>0</v>
      </c>
      <c r="HZ37" s="365">
        <f>IF(HZ$19-'様式３（療養者名簿）（⑤の場合）'!$BJ42+1&lt;=15,IF(HZ$19&gt;='様式３（療養者名簿）（⑤の場合）'!$BJ42,IF(HZ$19&lt;='様式３（療養者名簿）（⑤の場合）'!$BK42,1,0),0),0)</f>
        <v>0</v>
      </c>
      <c r="IA37" s="365">
        <f>IF(IA$19-'様式３（療養者名簿）（⑤の場合）'!$BJ42+1&lt;=15,IF(IA$19&gt;='様式３（療養者名簿）（⑤の場合）'!$BJ42,IF(IA$19&lt;='様式３（療養者名簿）（⑤の場合）'!$BK42,1,0),0),0)</f>
        <v>0</v>
      </c>
      <c r="IB37" s="365">
        <f>IF(IB$19-'様式３（療養者名簿）（⑤の場合）'!$BJ42+1&lt;=15,IF(IB$19&gt;='様式３（療養者名簿）（⑤の場合）'!$BJ42,IF(IB$19&lt;='様式３（療養者名簿）（⑤の場合）'!$BK42,1,0),0),0)</f>
        <v>0</v>
      </c>
      <c r="IC37" s="365">
        <f>IF(IC$19-'様式３（療養者名簿）（⑤の場合）'!$BJ42+1&lt;=15,IF(IC$19&gt;='様式３（療養者名簿）（⑤の場合）'!$BJ42,IF(IC$19&lt;='様式３（療養者名簿）（⑤の場合）'!$BK42,1,0),0),0)</f>
        <v>0</v>
      </c>
      <c r="ID37" s="365">
        <f>IF(ID$19-'様式３（療養者名簿）（⑤の場合）'!$BJ42+1&lt;=15,IF(ID$19&gt;='様式３（療養者名簿）（⑤の場合）'!$BJ42,IF(ID$19&lt;='様式３（療養者名簿）（⑤の場合）'!$BK42,1,0),0),0)</f>
        <v>0</v>
      </c>
      <c r="IE37" s="365">
        <f>IF(IE$19-'様式３（療養者名簿）（⑤の場合）'!$BJ42+1&lt;=15,IF(IE$19&gt;='様式３（療養者名簿）（⑤の場合）'!$BJ42,IF(IE$19&lt;='様式３（療養者名簿）（⑤の場合）'!$BK42,1,0),0),0)</f>
        <v>0</v>
      </c>
      <c r="IF37" s="365">
        <f>IF(IF$19-'様式３（療養者名簿）（⑤の場合）'!$BJ42+1&lt;=15,IF(IF$19&gt;='様式３（療養者名簿）（⑤の場合）'!$BJ42,IF(IF$19&lt;='様式３（療養者名簿）（⑤の場合）'!$BK42,1,0),0),0)</f>
        <v>0</v>
      </c>
      <c r="IG37" s="365">
        <f>IF(IG$19-'様式３（療養者名簿）（⑤の場合）'!$BJ42+1&lt;=15,IF(IG$19&gt;='様式３（療養者名簿）（⑤の場合）'!$BJ42,IF(IG$19&lt;='様式３（療養者名簿）（⑤の場合）'!$BK42,1,0),0),0)</f>
        <v>0</v>
      </c>
      <c r="IH37" s="365">
        <f>IF(IH$19-'様式３（療養者名簿）（⑤の場合）'!$BJ42+1&lt;=15,IF(IH$19&gt;='様式３（療養者名簿）（⑤の場合）'!$BJ42,IF(IH$19&lt;='様式３（療養者名簿）（⑤の場合）'!$BK42,1,0),0),0)</f>
        <v>0</v>
      </c>
      <c r="II37" s="365">
        <f>IF(II$19-'様式３（療養者名簿）（⑤の場合）'!$BJ42+1&lt;=15,IF(II$19&gt;='様式３（療養者名簿）（⑤の場合）'!$BJ42,IF(II$19&lt;='様式３（療養者名簿）（⑤の場合）'!$BK42,1,0),0),0)</f>
        <v>0</v>
      </c>
      <c r="IJ37" s="365">
        <f>IF(IJ$19-'様式３（療養者名簿）（⑤の場合）'!$BJ42+1&lt;=15,IF(IJ$19&gt;='様式３（療養者名簿）（⑤の場合）'!$BJ42,IF(IJ$19&lt;='様式３（療養者名簿）（⑤の場合）'!$BK42,1,0),0),0)</f>
        <v>0</v>
      </c>
      <c r="IK37" s="365">
        <f>IF(IK$19-'様式３（療養者名簿）（⑤の場合）'!$BJ42+1&lt;=15,IF(IK$19&gt;='様式３（療養者名簿）（⑤の場合）'!$BJ42,IF(IK$19&lt;='様式３（療養者名簿）（⑤の場合）'!$BK42,1,0),0),0)</f>
        <v>0</v>
      </c>
      <c r="IL37" s="365">
        <f>IF(IL$19-'様式３（療養者名簿）（⑤の場合）'!$BJ42+1&lt;=15,IF(IL$19&gt;='様式３（療養者名簿）（⑤の場合）'!$BJ42,IF(IL$19&lt;='様式３（療養者名簿）（⑤の場合）'!$BK42,1,0),0),0)</f>
        <v>0</v>
      </c>
      <c r="IM37" s="365">
        <f>IF(IM$19-'様式３（療養者名簿）（⑤の場合）'!$BJ42+1&lt;=15,IF(IM$19&gt;='様式３（療養者名簿）（⑤の場合）'!$BJ42,IF(IM$19&lt;='様式３（療養者名簿）（⑤の場合）'!$BK42,1,0),0),0)</f>
        <v>0</v>
      </c>
      <c r="IN37" s="365">
        <f>IF(IN$19-'様式３（療養者名簿）（⑤の場合）'!$BJ42+1&lt;=15,IF(IN$19&gt;='様式３（療養者名簿）（⑤の場合）'!$BJ42,IF(IN$19&lt;='様式３（療養者名簿）（⑤の場合）'!$BK42,1,0),0),0)</f>
        <v>0</v>
      </c>
      <c r="IO37" s="365">
        <f>IF(IO$19-'様式３（療養者名簿）（⑤の場合）'!$BJ42+1&lt;=15,IF(IO$19&gt;='様式３（療養者名簿）（⑤の場合）'!$BJ42,IF(IO$19&lt;='様式３（療養者名簿）（⑤の場合）'!$BK42,1,0),0),0)</f>
        <v>0</v>
      </c>
      <c r="IP37" s="365">
        <f>IF(IP$19-'様式３（療養者名簿）（⑤の場合）'!$BJ42+1&lt;=15,IF(IP$19&gt;='様式３（療養者名簿）（⑤の場合）'!$BJ42,IF(IP$19&lt;='様式３（療養者名簿）（⑤の場合）'!$BK42,1,0),0),0)</f>
        <v>0</v>
      </c>
      <c r="IQ37" s="365">
        <f>IF(IQ$19-'様式３（療養者名簿）（⑤の場合）'!$BJ42+1&lt;=15,IF(IQ$19&gt;='様式３（療養者名簿）（⑤の場合）'!$BJ42,IF(IQ$19&lt;='様式３（療養者名簿）（⑤の場合）'!$BK42,1,0),0),0)</f>
        <v>0</v>
      </c>
      <c r="IR37" s="365">
        <f>IF(IR$19-'様式３（療養者名簿）（⑤の場合）'!$BJ42+1&lt;=15,IF(IR$19&gt;='様式３（療養者名簿）（⑤の場合）'!$BJ42,IF(IR$19&lt;='様式３（療養者名簿）（⑤の場合）'!$BK42,1,0),0),0)</f>
        <v>0</v>
      </c>
      <c r="IS37" s="365">
        <f>IF(IS$19-'様式３（療養者名簿）（⑤の場合）'!$BJ42+1&lt;=15,IF(IS$19&gt;='様式３（療養者名簿）（⑤の場合）'!$BJ42,IF(IS$19&lt;='様式３（療養者名簿）（⑤の場合）'!$BK42,1,0),0),0)</f>
        <v>0</v>
      </c>
      <c r="IT37" s="365">
        <f>IF(IT$19-'様式３（療養者名簿）（⑤の場合）'!$BJ42+1&lt;=15,IF(IT$19&gt;='様式３（療養者名簿）（⑤の場合）'!$BJ42,IF(IT$19&lt;='様式３（療養者名簿）（⑤の場合）'!$BK42,1,0),0),0)</f>
        <v>0</v>
      </c>
      <c r="IU37" s="365">
        <f>IF(IU$19-'様式３（療養者名簿）（⑤の場合）'!$BJ42+1&lt;=15,IF(IU$19&gt;='様式３（療養者名簿）（⑤の場合）'!$BJ42,IF(IU$19&lt;='様式３（療養者名簿）（⑤の場合）'!$BK42,1,0),0),0)</f>
        <v>0</v>
      </c>
      <c r="IV37" s="365">
        <f>IF(IV$19-'様式３（療養者名簿）（⑤の場合）'!$BJ42+1&lt;=15,IF(IV$19&gt;='様式３（療養者名簿）（⑤の場合）'!$BJ42,IF(IV$19&lt;='様式３（療養者名簿）（⑤の場合）'!$BK42,1,0),0),0)</f>
        <v>0</v>
      </c>
      <c r="IW37" s="365">
        <f>IF(IW$19-'様式３（療養者名簿）（⑤の場合）'!$BJ42+1&lt;=15,IF(IW$19&gt;='様式３（療養者名簿）（⑤の場合）'!$BJ42,IF(IW$19&lt;='様式３（療養者名簿）（⑤の場合）'!$BK42,1,0),0),0)</f>
        <v>0</v>
      </c>
      <c r="IX37" s="365">
        <f>IF(IX$19-'様式３（療養者名簿）（⑤の場合）'!$BJ42+1&lt;=15,IF(IX$19&gt;='様式３（療養者名簿）（⑤の場合）'!$BJ42,IF(IX$19&lt;='様式３（療養者名簿）（⑤の場合）'!$BK42,1,0),0),0)</f>
        <v>0</v>
      </c>
      <c r="IY37" s="365">
        <f>IF(IY$19-'様式３（療養者名簿）（⑤の場合）'!$BJ42+1&lt;=15,IF(IY$19&gt;='様式３（療養者名簿）（⑤の場合）'!$BJ42,IF(IY$19&lt;='様式３（療養者名簿）（⑤の場合）'!$BK42,1,0),0),0)</f>
        <v>0</v>
      </c>
      <c r="IZ37" s="365">
        <f>IF(IZ$19-'様式３（療養者名簿）（⑤の場合）'!$BJ42+1&lt;=15,IF(IZ$19&gt;='様式３（療養者名簿）（⑤の場合）'!$BJ42,IF(IZ$19&lt;='様式３（療養者名簿）（⑤の場合）'!$BK42,1,0),0),0)</f>
        <v>0</v>
      </c>
      <c r="JA37" s="365">
        <f>IF(JA$19-'様式３（療養者名簿）（⑤の場合）'!$BJ42+1&lt;=15,IF(JA$19&gt;='様式３（療養者名簿）（⑤の場合）'!$BJ42,IF(JA$19&lt;='様式３（療養者名簿）（⑤の場合）'!$BK42,1,0),0),0)</f>
        <v>0</v>
      </c>
      <c r="JB37" s="365">
        <f>IF(JB$19-'様式３（療養者名簿）（⑤の場合）'!$BJ42+1&lt;=15,IF(JB$19&gt;='様式３（療養者名簿）（⑤の場合）'!$BJ42,IF(JB$19&lt;='様式３（療養者名簿）（⑤の場合）'!$BK42,1,0),0),0)</f>
        <v>0</v>
      </c>
      <c r="JC37" s="365">
        <f>IF(JC$19-'様式３（療養者名簿）（⑤の場合）'!$BJ42+1&lt;=15,IF(JC$19&gt;='様式３（療養者名簿）（⑤の場合）'!$BJ42,IF(JC$19&lt;='様式３（療養者名簿）（⑤の場合）'!$BK42,1,0),0),0)</f>
        <v>0</v>
      </c>
      <c r="JD37" s="365">
        <f>IF(JD$19-'様式３（療養者名簿）（⑤の場合）'!$BJ42+1&lt;=15,IF(JD$19&gt;='様式３（療養者名簿）（⑤の場合）'!$BJ42,IF(JD$19&lt;='様式３（療養者名簿）（⑤の場合）'!$BK42,1,0),0),0)</f>
        <v>0</v>
      </c>
      <c r="JE37" s="365">
        <f>IF(JE$19-'様式３（療養者名簿）（⑤の場合）'!$BJ42+1&lt;=15,IF(JE$19&gt;='様式３（療養者名簿）（⑤の場合）'!$BJ42,IF(JE$19&lt;='様式３（療養者名簿）（⑤の場合）'!$BK42,1,0),0),0)</f>
        <v>0</v>
      </c>
      <c r="JF37" s="365">
        <f>IF(JF$19-'様式３（療養者名簿）（⑤の場合）'!$BJ42+1&lt;=15,IF(JF$19&gt;='様式３（療養者名簿）（⑤の場合）'!$BJ42,IF(JF$19&lt;='様式３（療養者名簿）（⑤の場合）'!$BK42,1,0),0),0)</f>
        <v>0</v>
      </c>
      <c r="JG37" s="365">
        <f>IF(JG$19-'様式３（療養者名簿）（⑤の場合）'!$BJ42+1&lt;=15,IF(JG$19&gt;='様式３（療養者名簿）（⑤の場合）'!$BJ42,IF(JG$19&lt;='様式３（療養者名簿）（⑤の場合）'!$BK42,1,0),0),0)</f>
        <v>0</v>
      </c>
      <c r="JH37" s="365">
        <f>IF(JH$19-'様式３（療養者名簿）（⑤の場合）'!$BJ42+1&lt;=15,IF(JH$19&gt;='様式３（療養者名簿）（⑤の場合）'!$BJ42,IF(JH$19&lt;='様式３（療養者名簿）（⑤の場合）'!$BK42,1,0),0),0)</f>
        <v>0</v>
      </c>
      <c r="JI37" s="365">
        <f>IF(JI$19-'様式３（療養者名簿）（⑤の場合）'!$BJ42+1&lt;=15,IF(JI$19&gt;='様式３（療養者名簿）（⑤の場合）'!$BJ42,IF(JI$19&lt;='様式３（療養者名簿）（⑤の場合）'!$BK42,1,0),0),0)</f>
        <v>0</v>
      </c>
      <c r="JJ37" s="365">
        <f>IF(JJ$19-'様式３（療養者名簿）（⑤の場合）'!$BJ42+1&lt;=15,IF(JJ$19&gt;='様式３（療養者名簿）（⑤の場合）'!$BJ42,IF(JJ$19&lt;='様式３（療養者名簿）（⑤の場合）'!$BK42,1,0),0),0)</f>
        <v>0</v>
      </c>
      <c r="JK37" s="365">
        <f>IF(JK$19-'様式３（療養者名簿）（⑤の場合）'!$BJ42+1&lt;=15,IF(JK$19&gt;='様式３（療養者名簿）（⑤の場合）'!$BJ42,IF(JK$19&lt;='様式３（療養者名簿）（⑤の場合）'!$BK42,1,0),0),0)</f>
        <v>0</v>
      </c>
      <c r="JL37" s="365">
        <f>IF(JL$19-'様式３（療養者名簿）（⑤の場合）'!$BJ42+1&lt;=15,IF(JL$19&gt;='様式３（療養者名簿）（⑤の場合）'!$BJ42,IF(JL$19&lt;='様式３（療養者名簿）（⑤の場合）'!$BK42,1,0),0),0)</f>
        <v>0</v>
      </c>
      <c r="JM37" s="365">
        <f>IF(JM$19-'様式３（療養者名簿）（⑤の場合）'!$BJ42+1&lt;=15,IF(JM$19&gt;='様式３（療養者名簿）（⑤の場合）'!$BJ42,IF(JM$19&lt;='様式３（療養者名簿）（⑤の場合）'!$BK42,1,0),0),0)</f>
        <v>0</v>
      </c>
      <c r="JN37" s="365">
        <f>IF(JN$19-'様式３（療養者名簿）（⑤の場合）'!$BJ42+1&lt;=15,IF(JN$19&gt;='様式３（療養者名簿）（⑤の場合）'!$BJ42,IF(JN$19&lt;='様式３（療養者名簿）（⑤の場合）'!$BK42,1,0),0),0)</f>
        <v>0</v>
      </c>
      <c r="JO37" s="365">
        <f>IF(JO$19-'様式３（療養者名簿）（⑤の場合）'!$BJ42+1&lt;=15,IF(JO$19&gt;='様式３（療養者名簿）（⑤の場合）'!$BJ42,IF(JO$19&lt;='様式３（療養者名簿）（⑤の場合）'!$BK42,1,0),0),0)</f>
        <v>0</v>
      </c>
      <c r="JP37" s="365">
        <f>IF(JP$19-'様式３（療養者名簿）（⑤の場合）'!$BJ42+1&lt;=15,IF(JP$19&gt;='様式３（療養者名簿）（⑤の場合）'!$BJ42,IF(JP$19&lt;='様式３（療養者名簿）（⑤の場合）'!$BK42,1,0),0),0)</f>
        <v>0</v>
      </c>
      <c r="JQ37" s="365">
        <f>IF(JQ$19-'様式３（療養者名簿）（⑤の場合）'!$BJ42+1&lt;=15,IF(JQ$19&gt;='様式３（療養者名簿）（⑤の場合）'!$BJ42,IF(JQ$19&lt;='様式３（療養者名簿）（⑤の場合）'!$BK42,1,0),0),0)</f>
        <v>0</v>
      </c>
      <c r="JR37" s="365">
        <f>IF(JR$19-'様式３（療養者名簿）（⑤の場合）'!$BJ42+1&lt;=15,IF(JR$19&gt;='様式３（療養者名簿）（⑤の場合）'!$BJ42,IF(JR$19&lt;='様式３（療養者名簿）（⑤の場合）'!$BK42,1,0),0),0)</f>
        <v>0</v>
      </c>
      <c r="JS37" s="365">
        <f>IF(JS$19-'様式３（療養者名簿）（⑤の場合）'!$BJ42+1&lt;=15,IF(JS$19&gt;='様式３（療養者名簿）（⑤の場合）'!$BJ42,IF(JS$19&lt;='様式３（療養者名簿）（⑤の場合）'!$BK42,1,0),0),0)</f>
        <v>0</v>
      </c>
      <c r="JT37" s="365">
        <f>IF(JT$19-'様式３（療養者名簿）（⑤の場合）'!$BJ42+1&lt;=15,IF(JT$19&gt;='様式３（療養者名簿）（⑤の場合）'!$BJ42,IF(JT$19&lt;='様式３（療養者名簿）（⑤の場合）'!$BK42,1,0),0),0)</f>
        <v>0</v>
      </c>
      <c r="JU37" s="365">
        <f>IF(JU$19-'様式３（療養者名簿）（⑤の場合）'!$BJ42+1&lt;=15,IF(JU$19&gt;='様式３（療養者名簿）（⑤の場合）'!$BJ42,IF(JU$19&lt;='様式３（療養者名簿）（⑤の場合）'!$BK42,1,0),0),0)</f>
        <v>0</v>
      </c>
      <c r="JV37" s="365">
        <f>IF(JV$19-'様式３（療養者名簿）（⑤の場合）'!$BJ42+1&lt;=15,IF(JV$19&gt;='様式３（療養者名簿）（⑤の場合）'!$BJ42,IF(JV$19&lt;='様式３（療養者名簿）（⑤の場合）'!$BK42,1,0),0),0)</f>
        <v>0</v>
      </c>
      <c r="JW37" s="365">
        <f>IF(JW$19-'様式３（療養者名簿）（⑤の場合）'!$BJ42+1&lt;=15,IF(JW$19&gt;='様式３（療養者名簿）（⑤の場合）'!$BJ42,IF(JW$19&lt;='様式３（療養者名簿）（⑤の場合）'!$BK42,1,0),0),0)</f>
        <v>0</v>
      </c>
      <c r="JX37" s="365">
        <f>IF(JX$19-'様式３（療養者名簿）（⑤の場合）'!$BJ42+1&lt;=15,IF(JX$19&gt;='様式３（療養者名簿）（⑤の場合）'!$BJ42,IF(JX$19&lt;='様式３（療養者名簿）（⑤の場合）'!$BK42,1,0),0),0)</f>
        <v>0</v>
      </c>
      <c r="JY37" s="365">
        <f>IF(JY$19-'様式３（療養者名簿）（⑤の場合）'!$BJ42+1&lt;=15,IF(JY$19&gt;='様式３（療養者名簿）（⑤の場合）'!$BJ42,IF(JY$19&lt;='様式３（療養者名簿）（⑤の場合）'!$BK42,1,0),0),0)</f>
        <v>0</v>
      </c>
      <c r="JZ37" s="365">
        <f>IF(JZ$19-'様式３（療養者名簿）（⑤の場合）'!$BJ42+1&lt;=15,IF(JZ$19&gt;='様式３（療養者名簿）（⑤の場合）'!$BJ42,IF(JZ$19&lt;='様式３（療養者名簿）（⑤の場合）'!$BK42,1,0),0),0)</f>
        <v>0</v>
      </c>
      <c r="KA37" s="365">
        <f>IF(KA$19-'様式３（療養者名簿）（⑤の場合）'!$BJ42+1&lt;=15,IF(KA$19&gt;='様式３（療養者名簿）（⑤の場合）'!$BJ42,IF(KA$19&lt;='様式３（療養者名簿）（⑤の場合）'!$BK42,1,0),0),0)</f>
        <v>0</v>
      </c>
      <c r="KB37" s="365">
        <f>IF(KB$19-'様式３（療養者名簿）（⑤の場合）'!$BJ42+1&lt;=15,IF(KB$19&gt;='様式３（療養者名簿）（⑤の場合）'!$BJ42,IF(KB$19&lt;='様式３（療養者名簿）（⑤の場合）'!$BK42,1,0),0),0)</f>
        <v>0</v>
      </c>
      <c r="KC37" s="365">
        <f>IF(KC$19-'様式３（療養者名簿）（⑤の場合）'!$BJ42+1&lt;=15,IF(KC$19&gt;='様式３（療養者名簿）（⑤の場合）'!$BJ42,IF(KC$19&lt;='様式３（療養者名簿）（⑤の場合）'!$BK42,1,0),0),0)</f>
        <v>0</v>
      </c>
      <c r="KD37" s="365">
        <f>IF(KD$19-'様式３（療養者名簿）（⑤の場合）'!$BJ42+1&lt;=15,IF(KD$19&gt;='様式３（療養者名簿）（⑤の場合）'!$BJ42,IF(KD$19&lt;='様式３（療養者名簿）（⑤の場合）'!$BK42,1,0),0),0)</f>
        <v>0</v>
      </c>
      <c r="KE37" s="365">
        <f>IF(KE$19-'様式３（療養者名簿）（⑤の場合）'!$BJ42+1&lt;=15,IF(KE$19&gt;='様式３（療養者名簿）（⑤の場合）'!$BJ42,IF(KE$19&lt;='様式３（療養者名簿）（⑤の場合）'!$BK42,1,0),0),0)</f>
        <v>0</v>
      </c>
      <c r="KF37" s="365">
        <f>IF(KF$19-'様式３（療養者名簿）（⑤の場合）'!$BJ42+1&lt;=15,IF(KF$19&gt;='様式３（療養者名簿）（⑤の場合）'!$BJ42,IF(KF$19&lt;='様式３（療養者名簿）（⑤の場合）'!$BK42,1,0),0),0)</f>
        <v>0</v>
      </c>
      <c r="KG37" s="365">
        <f>IF(KG$19-'様式３（療養者名簿）（⑤の場合）'!$BJ42+1&lt;=15,IF(KG$19&gt;='様式３（療養者名簿）（⑤の場合）'!$BJ42,IF(KG$19&lt;='様式３（療養者名簿）（⑤の場合）'!$BK42,1,0),0),0)</f>
        <v>0</v>
      </c>
      <c r="KH37" s="365">
        <f>IF(KH$19-'様式３（療養者名簿）（⑤の場合）'!$BJ42+1&lt;=15,IF(KH$19&gt;='様式３（療養者名簿）（⑤の場合）'!$BJ42,IF(KH$19&lt;='様式３（療養者名簿）（⑤の場合）'!$BK42,1,0),0),0)</f>
        <v>0</v>
      </c>
      <c r="KI37" s="365">
        <f>IF(KI$19-'様式３（療養者名簿）（⑤の場合）'!$BJ42+1&lt;=15,IF(KI$19&gt;='様式３（療養者名簿）（⑤の場合）'!$BJ42,IF(KI$19&lt;='様式３（療養者名簿）（⑤の場合）'!$BK42,1,0),0),0)</f>
        <v>0</v>
      </c>
      <c r="KJ37" s="365">
        <f>IF(KJ$19-'様式３（療養者名簿）（⑤の場合）'!$BJ42+1&lt;=15,IF(KJ$19&gt;='様式３（療養者名簿）（⑤の場合）'!$BJ42,IF(KJ$19&lt;='様式３（療養者名簿）（⑤の場合）'!$BK42,1,0),0),0)</f>
        <v>0</v>
      </c>
      <c r="KK37" s="365">
        <f>IF(KK$19-'様式３（療養者名簿）（⑤の場合）'!$BJ42+1&lt;=15,IF(KK$19&gt;='様式３（療養者名簿）（⑤の場合）'!$BJ42,IF(KK$19&lt;='様式３（療養者名簿）（⑤の場合）'!$BK42,1,0),0),0)</f>
        <v>0</v>
      </c>
      <c r="KL37" s="365">
        <f>IF(KL$19-'様式３（療養者名簿）（⑤の場合）'!$BJ42+1&lt;=15,IF(KL$19&gt;='様式３（療養者名簿）（⑤の場合）'!$BJ42,IF(KL$19&lt;='様式３（療養者名簿）（⑤の場合）'!$BK42,1,0),0),0)</f>
        <v>0</v>
      </c>
      <c r="KM37" s="365">
        <f>IF(KM$19-'様式３（療養者名簿）（⑤の場合）'!$BJ42+1&lt;=15,IF(KM$19&gt;='様式３（療養者名簿）（⑤の場合）'!$BJ42,IF(KM$19&lt;='様式３（療養者名簿）（⑤の場合）'!$BK42,1,0),0),0)</f>
        <v>0</v>
      </c>
      <c r="KN37" s="365">
        <f>IF(KN$19-'様式３（療養者名簿）（⑤の場合）'!$BJ42+1&lt;=15,IF(KN$19&gt;='様式３（療養者名簿）（⑤の場合）'!$BJ42,IF(KN$19&lt;='様式３（療養者名簿）（⑤の場合）'!$BK42,1,0),0),0)</f>
        <v>0</v>
      </c>
      <c r="KO37" s="365">
        <f>IF(KO$19-'様式３（療養者名簿）（⑤の場合）'!$BJ42+1&lt;=15,IF(KO$19&gt;='様式３（療養者名簿）（⑤の場合）'!$BJ42,IF(KO$19&lt;='様式３（療養者名簿）（⑤の場合）'!$BK42,1,0),0),0)</f>
        <v>0</v>
      </c>
      <c r="KP37" s="365">
        <f>IF(KP$19-'様式３（療養者名簿）（⑤の場合）'!$BJ42+1&lt;=15,IF(KP$19&gt;='様式３（療養者名簿）（⑤の場合）'!$BJ42,IF(KP$19&lt;='様式３（療養者名簿）（⑤の場合）'!$BK42,1,0),0),0)</f>
        <v>0</v>
      </c>
      <c r="KQ37" s="365">
        <f>IF(KQ$19-'様式３（療養者名簿）（⑤の場合）'!$BJ42+1&lt;=15,IF(KQ$19&gt;='様式３（療養者名簿）（⑤の場合）'!$BJ42,IF(KQ$19&lt;='様式３（療養者名簿）（⑤の場合）'!$BK42,1,0),0),0)</f>
        <v>0</v>
      </c>
      <c r="KR37" s="365">
        <f>IF(KR$19-'様式３（療養者名簿）（⑤の場合）'!$BJ42+1&lt;=15,IF(KR$19&gt;='様式３（療養者名簿）（⑤の場合）'!$BJ42,IF(KR$19&lt;='様式３（療養者名簿）（⑤の場合）'!$BK42,1,0),0),0)</f>
        <v>0</v>
      </c>
      <c r="KS37" s="365">
        <f>IF(KS$19-'様式３（療養者名簿）（⑤の場合）'!$BJ42+1&lt;=15,IF(KS$19&gt;='様式３（療養者名簿）（⑤の場合）'!$BJ42,IF(KS$19&lt;='様式３（療養者名簿）（⑤の場合）'!$BK42,1,0),0),0)</f>
        <v>0</v>
      </c>
      <c r="KT37" s="365">
        <f>IF(KT$19-'様式３（療養者名簿）（⑤の場合）'!$BJ42+1&lt;=15,IF(KT$19&gt;='様式３（療養者名簿）（⑤の場合）'!$BJ42,IF(KT$19&lt;='様式３（療養者名簿）（⑤の場合）'!$BK42,1,0),0),0)</f>
        <v>0</v>
      </c>
      <c r="KU37" s="365">
        <f>IF(KU$19-'様式３（療養者名簿）（⑤の場合）'!$BJ42+1&lt;=15,IF(KU$19&gt;='様式３（療養者名簿）（⑤の場合）'!$BJ42,IF(KU$19&lt;='様式３（療養者名簿）（⑤の場合）'!$BK42,1,0),0),0)</f>
        <v>0</v>
      </c>
      <c r="KV37" s="365">
        <f>IF(KV$19-'様式３（療養者名簿）（⑤の場合）'!$BJ42+1&lt;=15,IF(KV$19&gt;='様式３（療養者名簿）（⑤の場合）'!$BJ42,IF(KV$19&lt;='様式３（療養者名簿）（⑤の場合）'!$BK42,1,0),0),0)</f>
        <v>0</v>
      </c>
      <c r="KW37" s="365">
        <f>IF(KW$19-'様式３（療養者名簿）（⑤の場合）'!$BJ42+1&lt;=15,IF(KW$19&gt;='様式３（療養者名簿）（⑤の場合）'!$BJ42,IF(KW$19&lt;='様式３（療養者名簿）（⑤の場合）'!$BK42,1,0),0),0)</f>
        <v>0</v>
      </c>
      <c r="KX37" s="365">
        <f>IF(KX$19-'様式３（療養者名簿）（⑤の場合）'!$BJ42+1&lt;=15,IF(KX$19&gt;='様式３（療養者名簿）（⑤の場合）'!$BJ42,IF(KX$19&lt;='様式３（療養者名簿）（⑤の場合）'!$BK42,1,0),0),0)</f>
        <v>0</v>
      </c>
      <c r="KY37" s="365">
        <f>IF(KY$19-'様式３（療養者名簿）（⑤の場合）'!$BJ42+1&lt;=15,IF(KY$19&gt;='様式３（療養者名簿）（⑤の場合）'!$BJ42,IF(KY$19&lt;='様式３（療養者名簿）（⑤の場合）'!$BK42,1,0),0),0)</f>
        <v>0</v>
      </c>
      <c r="KZ37" s="365">
        <f>IF(KZ$19-'様式３（療養者名簿）（⑤の場合）'!$BJ42+1&lt;=15,IF(KZ$19&gt;='様式３（療養者名簿）（⑤の場合）'!$BJ42,IF(KZ$19&lt;='様式３（療養者名簿）（⑤の場合）'!$BK42,1,0),0),0)</f>
        <v>0</v>
      </c>
      <c r="LA37" s="365">
        <f>IF(LA$19-'様式３（療養者名簿）（⑤の場合）'!$BJ42+1&lt;=15,IF(LA$19&gt;='様式３（療養者名簿）（⑤の場合）'!$BJ42,IF(LA$19&lt;='様式３（療養者名簿）（⑤の場合）'!$BK42,1,0),0),0)</f>
        <v>0</v>
      </c>
      <c r="LB37" s="365">
        <f>IF(LB$19-'様式３（療養者名簿）（⑤の場合）'!$BJ42+1&lt;=15,IF(LB$19&gt;='様式３（療養者名簿）（⑤の場合）'!$BJ42,IF(LB$19&lt;='様式３（療養者名簿）（⑤の場合）'!$BK42,1,0),0),0)</f>
        <v>0</v>
      </c>
      <c r="LC37" s="365">
        <f>IF(LC$19-'様式３（療養者名簿）（⑤の場合）'!$BJ42+1&lt;=15,IF(LC$19&gt;='様式３（療養者名簿）（⑤の場合）'!$BJ42,IF(LC$19&lt;='様式３（療養者名簿）（⑤の場合）'!$BK42,1,0),0),0)</f>
        <v>0</v>
      </c>
      <c r="LD37" s="365">
        <f>IF(LD$19-'様式３（療養者名簿）（⑤の場合）'!$BJ42+1&lt;=15,IF(LD$19&gt;='様式３（療養者名簿）（⑤の場合）'!$BJ42,IF(LD$19&lt;='様式３（療養者名簿）（⑤の場合）'!$BK42,1,0),0),0)</f>
        <v>0</v>
      </c>
      <c r="LE37" s="365">
        <f>IF(LE$19-'様式３（療養者名簿）（⑤の場合）'!$BJ42+1&lt;=15,IF(LE$19&gt;='様式３（療養者名簿）（⑤の場合）'!$BJ42,IF(LE$19&lt;='様式３（療養者名簿）（⑤の場合）'!$BK42,1,0),0),0)</f>
        <v>0</v>
      </c>
      <c r="LF37" s="365">
        <f>IF(LF$19-'様式３（療養者名簿）（⑤の場合）'!$BJ42+1&lt;=15,IF(LF$19&gt;='様式３（療養者名簿）（⑤の場合）'!$BJ42,IF(LF$19&lt;='様式３（療養者名簿）（⑤の場合）'!$BK42,1,0),0),0)</f>
        <v>0</v>
      </c>
      <c r="LG37" s="365">
        <f>IF(LG$19-'様式３（療養者名簿）（⑤の場合）'!$BJ42+1&lt;=15,IF(LG$19&gt;='様式３（療養者名簿）（⑤の場合）'!$BJ42,IF(LG$19&lt;='様式３（療養者名簿）（⑤の場合）'!$BK42,1,0),0),0)</f>
        <v>0</v>
      </c>
      <c r="LH37" s="365">
        <f>IF(LH$19-'様式３（療養者名簿）（⑤の場合）'!$BJ42+1&lt;=15,IF(LH$19&gt;='様式３（療養者名簿）（⑤の場合）'!$BJ42,IF(LH$19&lt;='様式３（療養者名簿）（⑤の場合）'!$BK42,1,0),0),0)</f>
        <v>0</v>
      </c>
      <c r="LI37" s="365">
        <f>IF(LI$19-'様式３（療養者名簿）（⑤の場合）'!$BJ42+1&lt;=15,IF(LI$19&gt;='様式３（療養者名簿）（⑤の場合）'!$BJ42,IF(LI$19&lt;='様式３（療養者名簿）（⑤の場合）'!$BK42,1,0),0),0)</f>
        <v>0</v>
      </c>
      <c r="LJ37" s="365">
        <f>IF(LJ$19-'様式３（療養者名簿）（⑤の場合）'!$BJ42+1&lt;=15,IF(LJ$19&gt;='様式３（療養者名簿）（⑤の場合）'!$BJ42,IF(LJ$19&lt;='様式３（療養者名簿）（⑤の場合）'!$BK42,1,0),0),0)</f>
        <v>0</v>
      </c>
      <c r="LK37" s="365">
        <f>IF(LK$19-'様式３（療養者名簿）（⑤の場合）'!$BJ42+1&lt;=15,IF(LK$19&gt;='様式３（療養者名簿）（⑤の場合）'!$BJ42,IF(LK$19&lt;='様式３（療養者名簿）（⑤の場合）'!$BK42,1,0),0),0)</f>
        <v>0</v>
      </c>
      <c r="LL37" s="365">
        <f>IF(LL$19-'様式３（療養者名簿）（⑤の場合）'!$BJ42+1&lt;=15,IF(LL$19&gt;='様式３（療養者名簿）（⑤の場合）'!$BJ42,IF(LL$19&lt;='様式３（療養者名簿）（⑤の場合）'!$BK42,1,0),0),0)</f>
        <v>0</v>
      </c>
      <c r="LM37" s="365">
        <f>IF(LM$19-'様式３（療養者名簿）（⑤の場合）'!$BJ42+1&lt;=15,IF(LM$19&gt;='様式３（療養者名簿）（⑤の場合）'!$BJ42,IF(LM$19&lt;='様式３（療養者名簿）（⑤の場合）'!$BK42,1,0),0),0)</f>
        <v>0</v>
      </c>
      <c r="LN37" s="365">
        <f>IF(LN$19-'様式３（療養者名簿）（⑤の場合）'!$BJ42+1&lt;=15,IF(LN$19&gt;='様式３（療養者名簿）（⑤の場合）'!$BJ42,IF(LN$19&lt;='様式３（療養者名簿）（⑤の場合）'!$BK42,1,0),0),0)</f>
        <v>0</v>
      </c>
      <c r="LO37" s="365">
        <f>IF(LO$19-'様式３（療養者名簿）（⑤の場合）'!$BJ42+1&lt;=15,IF(LO$19&gt;='様式３（療養者名簿）（⑤の場合）'!$BJ42,IF(LO$19&lt;='様式３（療養者名簿）（⑤の場合）'!$BK42,1,0),0),0)</f>
        <v>0</v>
      </c>
      <c r="LP37" s="365">
        <f>IF(LP$19-'様式３（療養者名簿）（⑤の場合）'!$BJ42+1&lt;=15,IF(LP$19&gt;='様式３（療養者名簿）（⑤の場合）'!$BJ42,IF(LP$19&lt;='様式３（療養者名簿）（⑤の場合）'!$BK42,1,0),0),0)</f>
        <v>0</v>
      </c>
      <c r="LQ37" s="365">
        <f>IF(LQ$19-'様式３（療養者名簿）（⑤の場合）'!$BJ42+1&lt;=15,IF(LQ$19&gt;='様式３（療養者名簿）（⑤の場合）'!$BJ42,IF(LQ$19&lt;='様式３（療養者名簿）（⑤の場合）'!$BK42,1,0),0),0)</f>
        <v>0</v>
      </c>
      <c r="LR37" s="365">
        <f>IF(LR$19-'様式３（療養者名簿）（⑤の場合）'!$BJ42+1&lt;=15,IF(LR$19&gt;='様式３（療養者名簿）（⑤の場合）'!$BJ42,IF(LR$19&lt;='様式３（療養者名簿）（⑤の場合）'!$BK42,1,0),0),0)</f>
        <v>0</v>
      </c>
      <c r="LS37" s="365">
        <f>IF(LS$19-'様式３（療養者名簿）（⑤の場合）'!$BJ42+1&lt;=15,IF(LS$19&gt;='様式３（療養者名簿）（⑤の場合）'!$BJ42,IF(LS$19&lt;='様式３（療養者名簿）（⑤の場合）'!$BK42,1,0),0),0)</f>
        <v>0</v>
      </c>
      <c r="LT37" s="365">
        <f>IF(LT$19-'様式３（療養者名簿）（⑤の場合）'!$BJ42+1&lt;=15,IF(LT$19&gt;='様式３（療養者名簿）（⑤の場合）'!$BJ42,IF(LT$19&lt;='様式３（療養者名簿）（⑤の場合）'!$BK42,1,0),0),0)</f>
        <v>0</v>
      </c>
      <c r="LU37" s="365">
        <f>IF(LU$19-'様式３（療養者名簿）（⑤の場合）'!$BJ42+1&lt;=15,IF(LU$19&gt;='様式３（療養者名簿）（⑤の場合）'!$BJ42,IF(LU$19&lt;='様式３（療養者名簿）（⑤の場合）'!$BK42,1,0),0),0)</f>
        <v>0</v>
      </c>
      <c r="LV37" s="365">
        <f>IF(LV$19-'様式３（療養者名簿）（⑤の場合）'!$BJ42+1&lt;=15,IF(LV$19&gt;='様式３（療養者名簿）（⑤の場合）'!$BJ42,IF(LV$19&lt;='様式３（療養者名簿）（⑤の場合）'!$BK42,1,0),0),0)</f>
        <v>0</v>
      </c>
      <c r="LW37" s="365">
        <f>IF(LW$19-'様式３（療養者名簿）（⑤の場合）'!$BJ42+1&lt;=15,IF(LW$19&gt;='様式３（療養者名簿）（⑤の場合）'!$BJ42,IF(LW$19&lt;='様式３（療養者名簿）（⑤の場合）'!$BK42,1,0),0),0)</f>
        <v>0</v>
      </c>
      <c r="LX37" s="365">
        <f>IF(LX$19-'様式３（療養者名簿）（⑤の場合）'!$BJ42+1&lt;=15,IF(LX$19&gt;='様式３（療養者名簿）（⑤の場合）'!$BJ42,IF(LX$19&lt;='様式３（療養者名簿）（⑤の場合）'!$BK42,1,0),0),0)</f>
        <v>0</v>
      </c>
      <c r="LY37" s="365">
        <f>IF(LY$19-'様式３（療養者名簿）（⑤の場合）'!$BJ42+1&lt;=15,IF(LY$19&gt;='様式３（療養者名簿）（⑤の場合）'!$BJ42,IF(LY$19&lt;='様式３（療養者名簿）（⑤の場合）'!$BK42,1,0),0),0)</f>
        <v>0</v>
      </c>
      <c r="LZ37" s="365">
        <f>IF(LZ$19-'様式３（療養者名簿）（⑤の場合）'!$BJ42+1&lt;=15,IF(LZ$19&gt;='様式３（療養者名簿）（⑤の場合）'!$BJ42,IF(LZ$19&lt;='様式３（療養者名簿）（⑤の場合）'!$BK42,1,0),0),0)</f>
        <v>0</v>
      </c>
      <c r="MA37" s="365">
        <f>IF(MA$19-'様式３（療養者名簿）（⑤の場合）'!$BJ42+1&lt;=15,IF(MA$19&gt;='様式３（療養者名簿）（⑤の場合）'!$BJ42,IF(MA$19&lt;='様式３（療養者名簿）（⑤の場合）'!$BK42,1,0),0),0)</f>
        <v>0</v>
      </c>
      <c r="MB37" s="365">
        <f>IF(MB$19-'様式３（療養者名簿）（⑤の場合）'!$BJ42+1&lt;=15,IF(MB$19&gt;='様式３（療養者名簿）（⑤の場合）'!$BJ42,IF(MB$19&lt;='様式３（療養者名簿）（⑤の場合）'!$BK42,1,0),0),0)</f>
        <v>0</v>
      </c>
      <c r="MC37" s="365">
        <f>IF(MC$19-'様式３（療養者名簿）（⑤の場合）'!$BJ42+1&lt;=15,IF(MC$19&gt;='様式３（療養者名簿）（⑤の場合）'!$BJ42,IF(MC$19&lt;='様式３（療養者名簿）（⑤の場合）'!$BK42,1,0),0),0)</f>
        <v>0</v>
      </c>
      <c r="MD37" s="365">
        <f>IF(MD$19-'様式３（療養者名簿）（⑤の場合）'!$BJ42+1&lt;=15,IF(MD$19&gt;='様式３（療養者名簿）（⑤の場合）'!$BJ42,IF(MD$19&lt;='様式３（療養者名簿）（⑤の場合）'!$BK42,1,0),0),0)</f>
        <v>0</v>
      </c>
      <c r="ME37" s="365">
        <f>IF(ME$19-'様式３（療養者名簿）（⑤の場合）'!$BJ42+1&lt;=15,IF(ME$19&gt;='様式３（療養者名簿）（⑤の場合）'!$BJ42,IF(ME$19&lt;='様式３（療養者名簿）（⑤の場合）'!$BK42,1,0),0),0)</f>
        <v>0</v>
      </c>
      <c r="MF37" s="365">
        <f>IF(MF$19-'様式３（療養者名簿）（⑤の場合）'!$BJ42+1&lt;=15,IF(MF$19&gt;='様式３（療養者名簿）（⑤の場合）'!$BJ42,IF(MF$19&lt;='様式３（療養者名簿）（⑤の場合）'!$BK42,1,0),0),0)</f>
        <v>0</v>
      </c>
      <c r="MG37" s="365">
        <f>IF(MG$19-'様式３（療養者名簿）（⑤の場合）'!$BJ42+1&lt;=15,IF(MG$19&gt;='様式３（療養者名簿）（⑤の場合）'!$BJ42,IF(MG$19&lt;='様式３（療養者名簿）（⑤の場合）'!$BK42,1,0),0),0)</f>
        <v>0</v>
      </c>
      <c r="MH37" s="365">
        <f>IF(MH$19-'様式３（療養者名簿）（⑤の場合）'!$BJ42+1&lt;=15,IF(MH$19&gt;='様式３（療養者名簿）（⑤の場合）'!$BJ42,IF(MH$19&lt;='様式３（療養者名簿）（⑤の場合）'!$BK42,1,0),0),0)</f>
        <v>0</v>
      </c>
      <c r="MI37" s="365">
        <f>IF(MI$19-'様式３（療養者名簿）（⑤の場合）'!$BJ42+1&lt;=15,IF(MI$19&gt;='様式３（療養者名簿）（⑤の場合）'!$BJ42,IF(MI$19&lt;='様式３（療養者名簿）（⑤の場合）'!$BK42,1,0),0),0)</f>
        <v>0</v>
      </c>
      <c r="MJ37" s="365">
        <f>IF(MJ$19-'様式３（療養者名簿）（⑤の場合）'!$BJ42+1&lt;=15,IF(MJ$19&gt;='様式３（療養者名簿）（⑤の場合）'!$BJ42,IF(MJ$19&lt;='様式３（療養者名簿）（⑤の場合）'!$BK42,1,0),0),0)</f>
        <v>0</v>
      </c>
      <c r="MK37" s="365">
        <f>IF(MK$19-'様式３（療養者名簿）（⑤の場合）'!$BJ42+1&lt;=15,IF(MK$19&gt;='様式３（療養者名簿）（⑤の場合）'!$BJ42,IF(MK$19&lt;='様式３（療養者名簿）（⑤の場合）'!$BK42,1,0),0),0)</f>
        <v>0</v>
      </c>
      <c r="ML37" s="365">
        <f>IF(ML$19-'様式３（療養者名簿）（⑤の場合）'!$BJ42+1&lt;=15,IF(ML$19&gt;='様式３（療養者名簿）（⑤の場合）'!$BJ42,IF(ML$19&lt;='様式３（療養者名簿）（⑤の場合）'!$BK42,1,0),0),0)</f>
        <v>0</v>
      </c>
      <c r="MM37" s="365">
        <f>IF(MM$19-'様式３（療養者名簿）（⑤の場合）'!$BJ42+1&lt;=15,IF(MM$19&gt;='様式３（療養者名簿）（⑤の場合）'!$BJ42,IF(MM$19&lt;='様式３（療養者名簿）（⑤の場合）'!$BK42,1,0),0),0)</f>
        <v>0</v>
      </c>
      <c r="MN37" s="365">
        <f>IF(MN$19-'様式３（療養者名簿）（⑤の場合）'!$BJ42+1&lt;=15,IF(MN$19&gt;='様式３（療養者名簿）（⑤の場合）'!$BJ42,IF(MN$19&lt;='様式３（療養者名簿）（⑤の場合）'!$BK42,1,0),0),0)</f>
        <v>0</v>
      </c>
      <c r="MO37" s="365">
        <f>IF(MO$19-'様式３（療養者名簿）（⑤の場合）'!$BJ42+1&lt;=15,IF(MO$19&gt;='様式３（療養者名簿）（⑤の場合）'!$BJ42,IF(MO$19&lt;='様式３（療養者名簿）（⑤の場合）'!$BK42,1,0),0),0)</f>
        <v>0</v>
      </c>
      <c r="MP37" s="365">
        <f>IF(MP$19-'様式３（療養者名簿）（⑤の場合）'!$BJ42+1&lt;=15,IF(MP$19&gt;='様式３（療養者名簿）（⑤の場合）'!$BJ42,IF(MP$19&lt;='様式３（療養者名簿）（⑤の場合）'!$BK42,1,0),0),0)</f>
        <v>0</v>
      </c>
      <c r="MQ37" s="365">
        <f>IF(MQ$19-'様式３（療養者名簿）（⑤の場合）'!$BJ42+1&lt;=15,IF(MQ$19&gt;='様式３（療養者名簿）（⑤の場合）'!$BJ42,IF(MQ$19&lt;='様式３（療養者名簿）（⑤の場合）'!$BK42,1,0),0),0)</f>
        <v>0</v>
      </c>
      <c r="MR37" s="365">
        <f>IF(MR$19-'様式３（療養者名簿）（⑤の場合）'!$BJ42+1&lt;=15,IF(MR$19&gt;='様式３（療養者名簿）（⑤の場合）'!$BJ42,IF(MR$19&lt;='様式３（療養者名簿）（⑤の場合）'!$BK42,1,0),0),0)</f>
        <v>0</v>
      </c>
      <c r="MS37" s="365">
        <f>IF(MS$19-'様式３（療養者名簿）（⑤の場合）'!$BJ42+1&lt;=15,IF(MS$19&gt;='様式３（療養者名簿）（⑤の場合）'!$BJ42,IF(MS$19&lt;='様式３（療養者名簿）（⑤の場合）'!$BK42,1,0),0),0)</f>
        <v>0</v>
      </c>
      <c r="MT37" s="365">
        <f>IF(MT$19-'様式３（療養者名簿）（⑤の場合）'!$BJ42+1&lt;=15,IF(MT$19&gt;='様式３（療養者名簿）（⑤の場合）'!$BJ42,IF(MT$19&lt;='様式３（療養者名簿）（⑤の場合）'!$BK42,1,0),0),0)</f>
        <v>0</v>
      </c>
      <c r="MU37" s="365">
        <f>IF(MU$19-'様式３（療養者名簿）（⑤の場合）'!$BJ42+1&lt;=15,IF(MU$19&gt;='様式３（療養者名簿）（⑤の場合）'!$BJ42,IF(MU$19&lt;='様式３（療養者名簿）（⑤の場合）'!$BK42,1,0),0),0)</f>
        <v>0</v>
      </c>
      <c r="MV37" s="365">
        <f>IF(MV$19-'様式３（療養者名簿）（⑤の場合）'!$BJ42+1&lt;=15,IF(MV$19&gt;='様式３（療養者名簿）（⑤の場合）'!$BJ42,IF(MV$19&lt;='様式３（療養者名簿）（⑤の場合）'!$BK42,1,0),0),0)</f>
        <v>0</v>
      </c>
      <c r="MW37" s="365">
        <f>IF(MW$19-'様式３（療養者名簿）（⑤の場合）'!$BJ42+1&lt;=15,IF(MW$19&gt;='様式３（療養者名簿）（⑤の場合）'!$BJ42,IF(MW$19&lt;='様式３（療養者名簿）（⑤の場合）'!$BK42,1,0),0),0)</f>
        <v>0</v>
      </c>
      <c r="MX37" s="365">
        <f>IF(MX$19-'様式３（療養者名簿）（⑤の場合）'!$BJ42+1&lt;=15,IF(MX$19&gt;='様式３（療養者名簿）（⑤の場合）'!$BJ42,IF(MX$19&lt;='様式３（療養者名簿）（⑤の場合）'!$BK42,1,0),0),0)</f>
        <v>0</v>
      </c>
      <c r="MY37" s="365">
        <f>IF(MY$19-'様式３（療養者名簿）（⑤の場合）'!$BJ42+1&lt;=15,IF(MY$19&gt;='様式３（療養者名簿）（⑤の場合）'!$BJ42,IF(MY$19&lt;='様式３（療養者名簿）（⑤の場合）'!$BK42,1,0),0),0)</f>
        <v>0</v>
      </c>
      <c r="MZ37" s="365">
        <f>IF(MZ$19-'様式３（療養者名簿）（⑤の場合）'!$BJ42+1&lt;=15,IF(MZ$19&gt;='様式３（療養者名簿）（⑤の場合）'!$BJ42,IF(MZ$19&lt;='様式３（療養者名簿）（⑤の場合）'!$BK42,1,0),0),0)</f>
        <v>0</v>
      </c>
      <c r="NA37" s="365">
        <f>IF(NA$19-'様式３（療養者名簿）（⑤の場合）'!$BJ42+1&lt;=15,IF(NA$19&gt;='様式３（療養者名簿）（⑤の場合）'!$BJ42,IF(NA$19&lt;='様式３（療養者名簿）（⑤の場合）'!$BK42,1,0),0),0)</f>
        <v>0</v>
      </c>
      <c r="NB37" s="365">
        <f>IF(NB$19-'様式３（療養者名簿）（⑤の場合）'!$BJ42+1&lt;=15,IF(NB$19&gt;='様式３（療養者名簿）（⑤の場合）'!$BJ42,IF(NB$19&lt;='様式３（療養者名簿）（⑤の場合）'!$BK42,1,0),0),0)</f>
        <v>0</v>
      </c>
      <c r="NC37" s="248">
        <f>IF(NC$19-'様式３（療養者名簿）（⑤の場合）'!$BJ42+1&lt;=15,IF(NC$19&gt;='様式３（療養者名簿）（⑤の場合）'!$BJ42,IF(NC$19&lt;='様式３（療養者名簿）（⑤の場合）'!$BK42,1,0),0),0)</f>
        <v>0</v>
      </c>
      <c r="ND37" s="248">
        <f>IF(ND$19-'様式３（療養者名簿）（⑤の場合）'!$BJ42+1&lt;=15,IF(ND$19&gt;='様式３（療養者名簿）（⑤の場合）'!$BJ42,IF(ND$19&lt;='様式３（療養者名簿）（⑤の場合）'!$BK42,1,0),0),0)</f>
        <v>0</v>
      </c>
      <c r="NE37" s="248">
        <f>IF(NE$19-'様式３（療養者名簿）（⑤の場合）'!$BJ42+1&lt;=15,IF(NE$19&gt;='様式３（療養者名簿）（⑤の場合）'!$BJ42,IF(NE$19&lt;='様式３（療養者名簿）（⑤の場合）'!$BK42,1,0),0),0)</f>
        <v>0</v>
      </c>
      <c r="NF37" s="248">
        <f>IF(NF$19-'様式３（療養者名簿）（⑤の場合）'!$BJ42+1&lt;=15,IF(NF$19&gt;='様式３（療養者名簿）（⑤の場合）'!$BJ42,IF(NF$19&lt;='様式３（療養者名簿）（⑤の場合）'!$BK42,1,0),0),0)</f>
        <v>0</v>
      </c>
      <c r="NG37" s="248">
        <f>IF(NG$19-'様式３（療養者名簿）（⑤の場合）'!$BJ42+1&lt;=15,IF(NG$19&gt;='様式３（療養者名簿）（⑤の場合）'!$BJ42,IF(NG$19&lt;='様式３（療養者名簿）（⑤の場合）'!$BK42,1,0),0),0)</f>
        <v>0</v>
      </c>
      <c r="NH37" s="248">
        <f>IF(NH$19-'様式３（療養者名簿）（⑤の場合）'!$BJ42+1&lt;=15,IF(NH$19&gt;='様式３（療養者名簿）（⑤の場合）'!$BJ42,IF(NH$19&lt;='様式３（療養者名簿）（⑤の場合）'!$BK42,1,0),0),0)</f>
        <v>0</v>
      </c>
      <c r="NI37" s="248">
        <f>IF(NI$19-'様式３（療養者名簿）（⑤の場合）'!$BJ42+1&lt;=15,IF(NI$19&gt;='様式３（療養者名簿）（⑤の場合）'!$BJ42,IF(NI$19&lt;='様式３（療養者名簿）（⑤の場合）'!$BK42,1,0),0),0)</f>
        <v>0</v>
      </c>
      <c r="NJ37" s="248">
        <f>IF(NJ$19-'様式３（療養者名簿）（⑤の場合）'!$BJ42+1&lt;=15,IF(NJ$19&gt;='様式３（療養者名簿）（⑤の場合）'!$BJ42,IF(NJ$19&lt;='様式３（療養者名簿）（⑤の場合）'!$BK42,1,0),0),0)</f>
        <v>0</v>
      </c>
      <c r="NK37" s="248">
        <f>IF(NK$19-'様式３（療養者名簿）（⑤の場合）'!$BJ42+1&lt;=15,IF(NK$19&gt;='様式３（療養者名簿）（⑤の場合）'!$BJ42,IF(NK$19&lt;='様式３（療養者名簿）（⑤の場合）'!$BK42,1,0),0),0)</f>
        <v>0</v>
      </c>
      <c r="NL37" s="248">
        <f>IF(NL$19-'様式３（療養者名簿）（⑤の場合）'!$BJ42+1&lt;=15,IF(NL$19&gt;='様式３（療養者名簿）（⑤の場合）'!$BJ42,IF(NL$19&lt;='様式３（療養者名簿）（⑤の場合）'!$BK42,1,0),0),0)</f>
        <v>0</v>
      </c>
      <c r="NM37" s="248">
        <f>IF(NM$19-'様式３（療養者名簿）（⑤の場合）'!$BJ42+1&lt;=15,IF(NM$19&gt;='様式３（療養者名簿）（⑤の場合）'!$BJ42,IF(NM$19&lt;='様式３（療養者名簿）（⑤の場合）'!$BK42,1,0),0),0)</f>
        <v>0</v>
      </c>
      <c r="NN37" s="248">
        <f>IF(NN$19-'様式３（療養者名簿）（⑤の場合）'!$BJ42+1&lt;=15,IF(NN$19&gt;='様式３（療養者名簿）（⑤の場合）'!$BJ42,IF(NN$19&lt;='様式３（療養者名簿）（⑤の場合）'!$BK42,1,0),0),0)</f>
        <v>0</v>
      </c>
      <c r="NO37" s="248">
        <f>IF(NO$19-'様式３（療養者名簿）（⑤の場合）'!$BJ42+1&lt;=15,IF(NO$19&gt;='様式３（療養者名簿）（⑤の場合）'!$BJ42,IF(NO$19&lt;='様式３（療養者名簿）（⑤の場合）'!$BK42,1,0),0),0)</f>
        <v>0</v>
      </c>
      <c r="NP37" s="248">
        <f>IF(NP$19-'様式３（療養者名簿）（⑤の場合）'!$BJ42+1&lt;=15,IF(NP$19&gt;='様式３（療養者名簿）（⑤の場合）'!$BJ42,IF(NP$19&lt;='様式３（療養者名簿）（⑤の場合）'!$BK42,1,0),0),0)</f>
        <v>0</v>
      </c>
      <c r="NQ37" s="248">
        <f>IF(NQ$19-'様式３（療養者名簿）（⑤の場合）'!$BJ42+1&lt;=15,IF(NQ$19&gt;='様式３（療養者名簿）（⑤の場合）'!$BJ42,IF(NQ$19&lt;='様式３（療養者名簿）（⑤の場合）'!$BK42,1,0),0),0)</f>
        <v>0</v>
      </c>
      <c r="NR37" s="248">
        <f>IF(NR$19-'様式３（療養者名簿）（⑤の場合）'!$BJ42+1&lt;=15,IF(NR$19&gt;='様式３（療養者名簿）（⑤の場合）'!$BJ42,IF(NR$19&lt;='様式３（療養者名簿）（⑤の場合）'!$BK42,1,0),0),0)</f>
        <v>0</v>
      </c>
      <c r="NS37" s="248">
        <f>IF(NS$19-'様式３（療養者名簿）（⑤の場合）'!$BJ42+1&lt;=15,IF(NS$19&gt;='様式３（療養者名簿）（⑤の場合）'!$BJ42,IF(NS$19&lt;='様式３（療養者名簿）（⑤の場合）'!$BK42,1,0),0),0)</f>
        <v>0</v>
      </c>
      <c r="NT37" s="248">
        <f>IF(NT$19-'様式３（療養者名簿）（⑤の場合）'!$BJ42+1&lt;=15,IF(NT$19&gt;='様式３（療養者名簿）（⑤の場合）'!$BJ42,IF(NT$19&lt;='様式３（療養者名簿）（⑤の場合）'!$BK42,1,0),0),0)</f>
        <v>0</v>
      </c>
      <c r="NU37" s="248">
        <f>IF(NU$19-'様式３（療養者名簿）（⑤の場合）'!$BJ42+1&lt;=15,IF(NU$19&gt;='様式３（療養者名簿）（⑤の場合）'!$BJ42,IF(NU$19&lt;='様式３（療養者名簿）（⑤の場合）'!$BK42,1,0),0),0)</f>
        <v>0</v>
      </c>
      <c r="NV37" s="248">
        <f>IF(NV$19-'様式３（療養者名簿）（⑤の場合）'!$BJ42+1&lt;=15,IF(NV$19&gt;='様式３（療養者名簿）（⑤の場合）'!$BJ42,IF(NV$19&lt;='様式３（療養者名簿）（⑤の場合）'!$BK42,1,0),0),0)</f>
        <v>0</v>
      </c>
      <c r="NW37" s="248">
        <f>IF(NW$19-'様式３（療養者名簿）（⑤の場合）'!$BJ42+1&lt;=15,IF(NW$19&gt;='様式３（療養者名簿）（⑤の場合）'!$BJ42,IF(NW$19&lt;='様式３（療養者名簿）（⑤の場合）'!$BK42,1,0),0),0)</f>
        <v>0</v>
      </c>
      <c r="NX37" s="248">
        <f>IF(NX$19-'様式３（療養者名簿）（⑤の場合）'!$BJ42+1&lt;=15,IF(NX$19&gt;='様式３（療養者名簿）（⑤の場合）'!$BJ42,IF(NX$19&lt;='様式３（療養者名簿）（⑤の場合）'!$BK42,1,0),0),0)</f>
        <v>0</v>
      </c>
      <c r="NY37" s="248">
        <f>IF(NY$19-'様式３（療養者名簿）（⑤の場合）'!$BJ42+1&lt;=15,IF(NY$19&gt;='様式３（療養者名簿）（⑤の場合）'!$BJ42,IF(NY$19&lt;='様式３（療養者名簿）（⑤の場合）'!$BK42,1,0),0),0)</f>
        <v>0</v>
      </c>
      <c r="NZ37" s="248">
        <f>IF(NZ$19-'様式３（療養者名簿）（⑤の場合）'!$BJ42+1&lt;=15,IF(NZ$19&gt;='様式３（療養者名簿）（⑤の場合）'!$BJ42,IF(NZ$19&lt;='様式３（療養者名簿）（⑤の場合）'!$BK42,1,0),0),0)</f>
        <v>0</v>
      </c>
      <c r="OA37" s="248">
        <f>IF(OA$19-'様式３（療養者名簿）（⑤の場合）'!$BJ42+1&lt;=15,IF(OA$19&gt;='様式３（療養者名簿）（⑤の場合）'!$BJ42,IF(OA$19&lt;='様式３（療養者名簿）（⑤の場合）'!$BK42,1,0),0),0)</f>
        <v>0</v>
      </c>
      <c r="OB37" s="248">
        <f>IF(OB$19-'様式３（療養者名簿）（⑤の場合）'!$BJ42+1&lt;=15,IF(OB$19&gt;='様式３（療養者名簿）（⑤の場合）'!$BJ42,IF(OB$19&lt;='様式３（療養者名簿）（⑤の場合）'!$BK42,1,0),0),0)</f>
        <v>0</v>
      </c>
      <c r="OC37" s="248">
        <f>IF(OC$19-'様式３（療養者名簿）（⑤の場合）'!$BJ42+1&lt;=15,IF(OC$19&gt;='様式３（療養者名簿）（⑤の場合）'!$BJ42,IF(OC$19&lt;='様式３（療養者名簿）（⑤の場合）'!$BK42,1,0),0),0)</f>
        <v>0</v>
      </c>
      <c r="OD37" s="248">
        <f>IF(OD$19-'様式３（療養者名簿）（⑤の場合）'!$BJ42+1&lt;=15,IF(OD$19&gt;='様式３（療養者名簿）（⑤の場合）'!$BJ42,IF(OD$19&lt;='様式３（療養者名簿）（⑤の場合）'!$BK42,1,0),0),0)</f>
        <v>0</v>
      </c>
      <c r="OE37" s="248">
        <f>IF(OE$19-'様式３（療養者名簿）（⑤の場合）'!$BJ42+1&lt;=15,IF(OE$19&gt;='様式３（療養者名簿）（⑤の場合）'!$BJ42,IF(OE$19&lt;='様式３（療養者名簿）（⑤の場合）'!$BK42,1,0),0),0)</f>
        <v>0</v>
      </c>
      <c r="OF37" s="248">
        <f>IF(OF$19-'様式３（療養者名簿）（⑤の場合）'!$BJ42+1&lt;=15,IF(OF$19&gt;='様式３（療養者名簿）（⑤の場合）'!$BJ42,IF(OF$19&lt;='様式３（療養者名簿）（⑤の場合）'!$BK42,1,0),0),0)</f>
        <v>0</v>
      </c>
      <c r="OG37" s="248">
        <f>IF(OG$19-'様式３（療養者名簿）（⑤の場合）'!$BJ42+1&lt;=15,IF(OG$19&gt;='様式３（療養者名簿）（⑤の場合）'!$BJ42,IF(OG$19&lt;='様式３（療養者名簿）（⑤の場合）'!$BK42,1,0),0),0)</f>
        <v>0</v>
      </c>
      <c r="OH37" s="248">
        <f>IF(OH$19-'様式３（療養者名簿）（⑤の場合）'!$BJ42+1&lt;=15,IF(OH$19&gt;='様式３（療養者名簿）（⑤の場合）'!$BJ42,IF(OH$19&lt;='様式３（療養者名簿）（⑤の場合）'!$BK42,1,0),0),0)</f>
        <v>0</v>
      </c>
      <c r="OI37" s="248">
        <f>IF(OI$19-'様式３（療養者名簿）（⑤の場合）'!$BJ42+1&lt;=15,IF(OI$19&gt;='様式３（療養者名簿）（⑤の場合）'!$BJ42,IF(OI$19&lt;='様式３（療養者名簿）（⑤の場合）'!$BK42,1,0),0),0)</f>
        <v>0</v>
      </c>
      <c r="OJ37" s="248">
        <f>IF(OJ$19-'様式３（療養者名簿）（⑤の場合）'!$BJ42+1&lt;=15,IF(OJ$19&gt;='様式３（療養者名簿）（⑤の場合）'!$BJ42,IF(OJ$19&lt;='様式３（療養者名簿）（⑤の場合）'!$BK42,1,0),0),0)</f>
        <v>0</v>
      </c>
      <c r="OK37" s="248">
        <f>IF(OK$19-'様式３（療養者名簿）（⑤の場合）'!$BJ42+1&lt;=15,IF(OK$19&gt;='様式３（療養者名簿）（⑤の場合）'!$BJ42,IF(OK$19&lt;='様式３（療養者名簿）（⑤の場合）'!$BK42,1,0),0),0)</f>
        <v>0</v>
      </c>
      <c r="OL37" s="248">
        <f>IF(OL$19-'様式３（療養者名簿）（⑤の場合）'!$BJ42+1&lt;=15,IF(OL$19&gt;='様式３（療養者名簿）（⑤の場合）'!$BJ42,IF(OL$19&lt;='様式３（療養者名簿）（⑤の場合）'!$BK42,1,0),0),0)</f>
        <v>0</v>
      </c>
      <c r="OM37" s="248">
        <f>IF(OM$19-'様式３（療養者名簿）（⑤の場合）'!$BJ42+1&lt;=15,IF(OM$19&gt;='様式３（療養者名簿）（⑤の場合）'!$BJ42,IF(OM$19&lt;='様式３（療養者名簿）（⑤の場合）'!$BK42,1,0),0),0)</f>
        <v>0</v>
      </c>
      <c r="ON37" s="248">
        <f>IF(ON$19-'様式３（療養者名簿）（⑤の場合）'!$BJ42+1&lt;=15,IF(ON$19&gt;='様式３（療養者名簿）（⑤の場合）'!$BJ42,IF(ON$19&lt;='様式３（療養者名簿）（⑤の場合）'!$BK42,1,0),0),0)</f>
        <v>0</v>
      </c>
      <c r="OO37" s="248">
        <f>IF(OO$19-'様式３（療養者名簿）（⑤の場合）'!$BJ42+1&lt;=15,IF(OO$19&gt;='様式３（療養者名簿）（⑤の場合）'!$BJ42,IF(OO$19&lt;='様式３（療養者名簿）（⑤の場合）'!$BK42,1,0),0),0)</f>
        <v>0</v>
      </c>
      <c r="OP37" s="248">
        <f>IF(OP$19-'様式３（療養者名簿）（⑤の場合）'!$BJ42+1&lt;=15,IF(OP$19&gt;='様式３（療養者名簿）（⑤の場合）'!$BJ42,IF(OP$19&lt;='様式３（療養者名簿）（⑤の場合）'!$BK42,1,0),0),0)</f>
        <v>0</v>
      </c>
      <c r="OQ37" s="248">
        <f>IF(OQ$19-'様式３（療養者名簿）（⑤の場合）'!$BJ42+1&lt;=15,IF(OQ$19&gt;='様式３（療養者名簿）（⑤の場合）'!$BJ42,IF(OQ$19&lt;='様式３（療養者名簿）（⑤の場合）'!$BK42,1,0),0),0)</f>
        <v>0</v>
      </c>
      <c r="OR37" s="248">
        <f>IF(OR$19-'様式３（療養者名簿）（⑤の場合）'!$BJ42+1&lt;=15,IF(OR$19&gt;='様式３（療養者名簿）（⑤の場合）'!$BJ42,IF(OR$19&lt;='様式３（療養者名簿）（⑤の場合）'!$BK42,1,0),0),0)</f>
        <v>0</v>
      </c>
      <c r="OS37" s="248">
        <f>IF(OS$19-'様式３（療養者名簿）（⑤の場合）'!$BJ42+1&lt;=15,IF(OS$19&gt;='様式３（療養者名簿）（⑤の場合）'!$BJ42,IF(OS$19&lt;='様式３（療養者名簿）（⑤の場合）'!$BK42,1,0),0),0)</f>
        <v>0</v>
      </c>
      <c r="OT37" s="248">
        <f>IF(OT$19-'様式３（療養者名簿）（⑤の場合）'!$BJ42+1&lt;=15,IF(OT$19&gt;='様式３（療養者名簿）（⑤の場合）'!$BJ42,IF(OT$19&lt;='様式３（療養者名簿）（⑤の場合）'!$BK42,1,0),0),0)</f>
        <v>0</v>
      </c>
      <c r="OU37" s="248">
        <f>IF(OU$19-'様式３（療養者名簿）（⑤の場合）'!$BJ42+1&lt;=15,IF(OU$19&gt;='様式３（療養者名簿）（⑤の場合）'!$BJ42,IF(OU$19&lt;='様式３（療養者名簿）（⑤の場合）'!$BK42,1,0),0),0)</f>
        <v>0</v>
      </c>
      <c r="OV37" s="248">
        <f>IF(OV$19-'様式３（療養者名簿）（⑤の場合）'!$BJ42+1&lt;=15,IF(OV$19&gt;='様式３（療養者名簿）（⑤の場合）'!$BJ42,IF(OV$19&lt;='様式３（療養者名簿）（⑤の場合）'!$BK42,1,0),0),0)</f>
        <v>0</v>
      </c>
      <c r="OW37" s="248">
        <f>IF(OW$19-'様式３（療養者名簿）（⑤の場合）'!$BJ42+1&lt;=15,IF(OW$19&gt;='様式３（療養者名簿）（⑤の場合）'!$BJ42,IF(OW$19&lt;='様式３（療養者名簿）（⑤の場合）'!$BK42,1,0),0),0)</f>
        <v>0</v>
      </c>
      <c r="OX37" s="248">
        <f>IF(OX$19-'様式３（療養者名簿）（⑤の場合）'!$BJ42+1&lt;=15,IF(OX$19&gt;='様式３（療養者名簿）（⑤の場合）'!$BJ42,IF(OX$19&lt;='様式３（療養者名簿）（⑤の場合）'!$BK42,1,0),0),0)</f>
        <v>0</v>
      </c>
      <c r="OY37" s="248">
        <f>IF(OY$19-'様式３（療養者名簿）（⑤の場合）'!$BJ42+1&lt;=15,IF(OY$19&gt;='様式３（療養者名簿）（⑤の場合）'!$BJ42,IF(OY$19&lt;='様式３（療養者名簿）（⑤の場合）'!$BK42,1,0),0),0)</f>
        <v>0</v>
      </c>
      <c r="OZ37" s="248">
        <f>IF(OZ$19-'様式３（療養者名簿）（⑤の場合）'!$BJ42+1&lt;=15,IF(OZ$19&gt;='様式３（療養者名簿）（⑤の場合）'!$BJ42,IF(OZ$19&lt;='様式３（療養者名簿）（⑤の場合）'!$BK42,1,0),0),0)</f>
        <v>0</v>
      </c>
      <c r="PA37" s="248">
        <f>IF(PA$19-'様式３（療養者名簿）（⑤の場合）'!$BJ42+1&lt;=15,IF(PA$19&gt;='様式３（療養者名簿）（⑤の場合）'!$BJ42,IF(PA$19&lt;='様式３（療養者名簿）（⑤の場合）'!$BK42,1,0),0),0)</f>
        <v>0</v>
      </c>
      <c r="PB37" s="248">
        <f>IF(PB$19-'様式３（療養者名簿）（⑤の場合）'!$BJ42+1&lt;=15,IF(PB$19&gt;='様式３（療養者名簿）（⑤の場合）'!$BJ42,IF(PB$19&lt;='様式３（療養者名簿）（⑤の場合）'!$BK42,1,0),0),0)</f>
        <v>0</v>
      </c>
      <c r="PC37" s="248">
        <f>IF(PC$19-'様式３（療養者名簿）（⑤の場合）'!$BJ42+1&lt;=15,IF(PC$19&gt;='様式３（療養者名簿）（⑤の場合）'!$BJ42,IF(PC$19&lt;='様式３（療養者名簿）（⑤の場合）'!$BK42,1,0),0),0)</f>
        <v>0</v>
      </c>
      <c r="PD37" s="248">
        <f>IF(PD$19-'様式３（療養者名簿）（⑤の場合）'!$BJ42+1&lt;=15,IF(PD$19&gt;='様式３（療養者名簿）（⑤の場合）'!$BJ42,IF(PD$19&lt;='様式３（療養者名簿）（⑤の場合）'!$BK42,1,0),0),0)</f>
        <v>0</v>
      </c>
      <c r="PE37" s="248">
        <f>IF(PE$19-'様式３（療養者名簿）（⑤の場合）'!$BJ42+1&lt;=15,IF(PE$19&gt;='様式３（療養者名簿）（⑤の場合）'!$BJ42,IF(PE$19&lt;='様式３（療養者名簿）（⑤の場合）'!$BK42,1,0),0),0)</f>
        <v>0</v>
      </c>
      <c r="PF37" s="248">
        <f>IF(PF$19-'様式３（療養者名簿）（⑤の場合）'!$BJ42+1&lt;=15,IF(PF$19&gt;='様式３（療養者名簿）（⑤の場合）'!$BJ42,IF(PF$19&lt;='様式３（療養者名簿）（⑤の場合）'!$BK42,1,0),0),0)</f>
        <v>0</v>
      </c>
      <c r="PG37" s="248">
        <f>IF(PG$19-'様式３（療養者名簿）（⑤の場合）'!$BJ42+1&lt;=15,IF(PG$19&gt;='様式３（療養者名簿）（⑤の場合）'!$BJ42,IF(PG$19&lt;='様式３（療養者名簿）（⑤の場合）'!$BK42,1,0),0),0)</f>
        <v>0</v>
      </c>
      <c r="PH37" s="248">
        <f>IF(PH$19-'様式３（療養者名簿）（⑤の場合）'!$BJ42+1&lt;=15,IF(PH$19&gt;='様式３（療養者名簿）（⑤の場合）'!$BJ42,IF(PH$19&lt;='様式３（療養者名簿）（⑤の場合）'!$BK42,1,0),0),0)</f>
        <v>0</v>
      </c>
      <c r="PI37" s="248">
        <f>IF(PI$19-'様式３（療養者名簿）（⑤の場合）'!$BJ42+1&lt;=15,IF(PI$19&gt;='様式３（療養者名簿）（⑤の場合）'!$BJ42,IF(PI$19&lt;='様式３（療養者名簿）（⑤の場合）'!$BK42,1,0),0),0)</f>
        <v>0</v>
      </c>
      <c r="PJ37" s="248">
        <f>IF(PJ$19-'様式３（療養者名簿）（⑤の場合）'!$BJ42+1&lt;=15,IF(PJ$19&gt;='様式３（療養者名簿）（⑤の場合）'!$BJ42,IF(PJ$19&lt;='様式３（療養者名簿）（⑤の場合）'!$BK42,1,0),0),0)</f>
        <v>0</v>
      </c>
      <c r="PK37" s="248">
        <f>IF(PK$19-'様式３（療養者名簿）（⑤の場合）'!$BJ42+1&lt;=15,IF(PK$19&gt;='様式３（療養者名簿）（⑤の場合）'!$BJ42,IF(PK$19&lt;='様式３（療養者名簿）（⑤の場合）'!$BK42,1,0),0),0)</f>
        <v>0</v>
      </c>
      <c r="PL37" s="248">
        <f>IF(PL$19-'様式３（療養者名簿）（⑤の場合）'!$BJ42+1&lt;=15,IF(PL$19&gt;='様式３（療養者名簿）（⑤の場合）'!$BJ42,IF(PL$19&lt;='様式３（療養者名簿）（⑤の場合）'!$BK42,1,0),0),0)</f>
        <v>0</v>
      </c>
      <c r="PM37" s="248">
        <f>IF(PM$19-'様式３（療養者名簿）（⑤の場合）'!$BJ42+1&lt;=15,IF(PM$19&gt;='様式３（療養者名簿）（⑤の場合）'!$BJ42,IF(PM$19&lt;='様式３（療養者名簿）（⑤の場合）'!$BK42,1,0),0),0)</f>
        <v>0</v>
      </c>
      <c r="PN37" s="248">
        <f>IF(PN$19-'様式３（療養者名簿）（⑤の場合）'!$BJ42+1&lt;=15,IF(PN$19&gt;='様式３（療養者名簿）（⑤の場合）'!$BJ42,IF(PN$19&lt;='様式３（療養者名簿）（⑤の場合）'!$BK42,1,0),0),0)</f>
        <v>0</v>
      </c>
      <c r="PO37" s="248">
        <f>IF(PO$19-'様式３（療養者名簿）（⑤の場合）'!$BJ42+1&lt;=15,IF(PO$19&gt;='様式３（療養者名簿）（⑤の場合）'!$BJ42,IF(PO$19&lt;='様式３（療養者名簿）（⑤の場合）'!$BK42,1,0),0),0)</f>
        <v>0</v>
      </c>
      <c r="PP37" s="248">
        <f>IF(PP$19-'様式３（療養者名簿）（⑤の場合）'!$BJ42+1&lt;=15,IF(PP$19&gt;='様式３（療養者名簿）（⑤の場合）'!$BJ42,IF(PP$19&lt;='様式３（療養者名簿）（⑤の場合）'!$BK42,1,0),0),0)</f>
        <v>0</v>
      </c>
      <c r="PQ37" s="248">
        <f>IF(PQ$19-'様式３（療養者名簿）（⑤の場合）'!$BJ42+1&lt;=15,IF(PQ$19&gt;='様式３（療養者名簿）（⑤の場合）'!$BJ42,IF(PQ$19&lt;='様式３（療養者名簿）（⑤の場合）'!$BK42,1,0),0),0)</f>
        <v>0</v>
      </c>
      <c r="PR37" s="248">
        <f>IF(PR$19-'様式３（療養者名簿）（⑤の場合）'!$BJ42+1&lt;=15,IF(PR$19&gt;='様式３（療養者名簿）（⑤の場合）'!$BJ42,IF(PR$19&lt;='様式３（療養者名簿）（⑤の場合）'!$BK42,1,0),0),0)</f>
        <v>0</v>
      </c>
      <c r="PS37" s="248">
        <f>IF(PS$19-'様式３（療養者名簿）（⑤の場合）'!$BJ42+1&lt;=15,IF(PS$19&gt;='様式３（療養者名簿）（⑤の場合）'!$BJ42,IF(PS$19&lt;='様式３（療養者名簿）（⑤の場合）'!$BK42,1,0),0),0)</f>
        <v>0</v>
      </c>
      <c r="PT37" s="248">
        <f>IF(PT$19-'様式３（療養者名簿）（⑤の場合）'!$BJ42+1&lt;=15,IF(PT$19&gt;='様式３（療養者名簿）（⑤の場合）'!$BJ42,IF(PT$19&lt;='様式３（療養者名簿）（⑤の場合）'!$BK42,1,0),0),0)</f>
        <v>0</v>
      </c>
      <c r="PU37" s="248">
        <f>IF(PU$19-'様式３（療養者名簿）（⑤の場合）'!$BJ42+1&lt;=15,IF(PU$19&gt;='様式３（療養者名簿）（⑤の場合）'!$BJ42,IF(PU$19&lt;='様式３（療養者名簿）（⑤の場合）'!$BK42,1,0),0),0)</f>
        <v>0</v>
      </c>
      <c r="PV37" s="248">
        <f>IF(PV$19-'様式３（療養者名簿）（⑤の場合）'!$BJ42+1&lt;=15,IF(PV$19&gt;='様式３（療養者名簿）（⑤の場合）'!$BJ42,IF(PV$19&lt;='様式３（療養者名簿）（⑤の場合）'!$BK42,1,0),0),0)</f>
        <v>0</v>
      </c>
      <c r="PW37" s="248">
        <f>IF(PW$19-'様式３（療養者名簿）（⑤の場合）'!$BJ42+1&lt;=15,IF(PW$19&gt;='様式３（療養者名簿）（⑤の場合）'!$BJ42,IF(PW$19&lt;='様式３（療養者名簿）（⑤の場合）'!$BK42,1,0),0),0)</f>
        <v>0</v>
      </c>
      <c r="PX37" s="248">
        <f>IF(PX$19-'様式３（療養者名簿）（⑤の場合）'!$BJ42+1&lt;=15,IF(PX$19&gt;='様式３（療養者名簿）（⑤の場合）'!$BJ42,IF(PX$19&lt;='様式３（療養者名簿）（⑤の場合）'!$BK42,1,0),0),0)</f>
        <v>0</v>
      </c>
      <c r="PY37" s="248">
        <f>IF(PY$19-'様式３（療養者名簿）（⑤の場合）'!$BJ42+1&lt;=15,IF(PY$19&gt;='様式３（療養者名簿）（⑤の場合）'!$BJ42,IF(PY$19&lt;='様式３（療養者名簿）（⑤の場合）'!$BK42,1,0),0),0)</f>
        <v>0</v>
      </c>
      <c r="PZ37" s="248">
        <f>IF(PZ$19-'様式３（療養者名簿）（⑤の場合）'!$BJ42+1&lt;=15,IF(PZ$19&gt;='様式３（療養者名簿）（⑤の場合）'!$BJ42,IF(PZ$19&lt;='様式３（療養者名簿）（⑤の場合）'!$BK42,1,0),0),0)</f>
        <v>0</v>
      </c>
      <c r="QA37" s="248">
        <f>IF(QA$19-'様式３（療養者名簿）（⑤の場合）'!$BJ42+1&lt;=15,IF(QA$19&gt;='様式３（療養者名簿）（⑤の場合）'!$BJ42,IF(QA$19&lt;='様式３（療養者名簿）（⑤の場合）'!$BK42,1,0),0),0)</f>
        <v>0</v>
      </c>
      <c r="QB37" s="248">
        <f>IF(QB$19-'様式３（療養者名簿）（⑤の場合）'!$BJ42+1&lt;=15,IF(QB$19&gt;='様式３（療養者名簿）（⑤の場合）'!$BJ42,IF(QB$19&lt;='様式３（療養者名簿）（⑤の場合）'!$BK42,1,0),0),0)</f>
        <v>0</v>
      </c>
      <c r="QC37" s="248">
        <f>IF(QC$19-'様式３（療養者名簿）（⑤の場合）'!$BJ42+1&lt;=15,IF(QC$19&gt;='様式３（療養者名簿）（⑤の場合）'!$BJ42,IF(QC$19&lt;='様式３（療養者名簿）（⑤の場合）'!$BK42,1,0),0),0)</f>
        <v>0</v>
      </c>
      <c r="QD37" s="248">
        <f>IF(QD$19-'様式３（療養者名簿）（⑤の場合）'!$BJ42+1&lt;=15,IF(QD$19&gt;='様式３（療養者名簿）（⑤の場合）'!$BJ42,IF(QD$19&lt;='様式３（療養者名簿）（⑤の場合）'!$BK42,1,0),0),0)</f>
        <v>0</v>
      </c>
      <c r="QE37" s="248">
        <f>IF(QE$19-'様式３（療養者名簿）（⑤の場合）'!$BJ42+1&lt;=15,IF(QE$19&gt;='様式３（療養者名簿）（⑤の場合）'!$BJ42,IF(QE$19&lt;='様式３（療養者名簿）（⑤の場合）'!$BK42,1,0),0),0)</f>
        <v>0</v>
      </c>
      <c r="QF37" s="248">
        <f>IF(QF$19-'様式３（療養者名簿）（⑤の場合）'!$BJ42+1&lt;=15,IF(QF$19&gt;='様式３（療養者名簿）（⑤の場合）'!$BJ42,IF(QF$19&lt;='様式３（療養者名簿）（⑤の場合）'!$BK42,1,0),0),0)</f>
        <v>0</v>
      </c>
      <c r="QG37" s="248">
        <f>IF(QG$19-'様式３（療養者名簿）（⑤の場合）'!$BJ42+1&lt;=15,IF(QG$19&gt;='様式３（療養者名簿）（⑤の場合）'!$BJ42,IF(QG$19&lt;='様式３（療養者名簿）（⑤の場合）'!$BK42,1,0),0),0)</f>
        <v>0</v>
      </c>
      <c r="QH37" s="248">
        <f>IF(QH$19-'様式３（療養者名簿）（⑤の場合）'!$BJ42+1&lt;=15,IF(QH$19&gt;='様式３（療養者名簿）（⑤の場合）'!$BJ42,IF(QH$19&lt;='様式３（療養者名簿）（⑤の場合）'!$BK42,1,0),0),0)</f>
        <v>0</v>
      </c>
      <c r="QI37" s="248">
        <f>IF(QI$19-'様式３（療養者名簿）（⑤の場合）'!$BJ42+1&lt;=15,IF(QI$19&gt;='様式３（療養者名簿）（⑤の場合）'!$BJ42,IF(QI$19&lt;='様式３（療養者名簿）（⑤の場合）'!$BK42,1,0),0),0)</f>
        <v>0</v>
      </c>
      <c r="QJ37" s="248">
        <f>IF(QJ$19-'様式３（療養者名簿）（⑤の場合）'!$BJ42+1&lt;=15,IF(QJ$19&gt;='様式３（療養者名簿）（⑤の場合）'!$BJ42,IF(QJ$19&lt;='様式３（療養者名簿）（⑤の場合）'!$BK42,1,0),0),0)</f>
        <v>0</v>
      </c>
      <c r="QK37" s="248">
        <f>IF(QK$19-'様式３（療養者名簿）（⑤の場合）'!$BJ42+1&lt;=15,IF(QK$19&gt;='様式３（療養者名簿）（⑤の場合）'!$BJ42,IF(QK$19&lt;='様式３（療養者名簿）（⑤の場合）'!$BK42,1,0),0),0)</f>
        <v>0</v>
      </c>
      <c r="QL37" s="248">
        <f>IF(QL$19-'様式３（療養者名簿）（⑤の場合）'!$BJ42+1&lt;=15,IF(QL$19&gt;='様式３（療養者名簿）（⑤の場合）'!$BJ42,IF(QL$19&lt;='様式３（療養者名簿）（⑤の場合）'!$BK42,1,0),0),0)</f>
        <v>0</v>
      </c>
      <c r="QM37" s="248">
        <f>IF(QM$19-'様式３（療養者名簿）（⑤の場合）'!$BJ42+1&lt;=15,IF(QM$19&gt;='様式３（療養者名簿）（⑤の場合）'!$BJ42,IF(QM$19&lt;='様式３（療養者名簿）（⑤の場合）'!$BK42,1,0),0),0)</f>
        <v>0</v>
      </c>
      <c r="QN37" s="248">
        <f>IF(QN$19-'様式３（療養者名簿）（⑤の場合）'!$BJ42+1&lt;=15,IF(QN$19&gt;='様式３（療養者名簿）（⑤の場合）'!$BJ42,IF(QN$19&lt;='様式３（療養者名簿）（⑤の場合）'!$BK42,1,0),0),0)</f>
        <v>0</v>
      </c>
      <c r="QO37" s="248">
        <f>IF(QO$19-'様式３（療養者名簿）（⑤の場合）'!$BJ42+1&lt;=15,IF(QO$19&gt;='様式３（療養者名簿）（⑤の場合）'!$BJ42,IF(QO$19&lt;='様式３（療養者名簿）（⑤の場合）'!$BK42,1,0),0),0)</f>
        <v>0</v>
      </c>
      <c r="QP37" s="248">
        <f>IF(QP$19-'様式３（療養者名簿）（⑤の場合）'!$BJ42+1&lt;=15,IF(QP$19&gt;='様式３（療養者名簿）（⑤の場合）'!$BJ42,IF(QP$19&lt;='様式３（療養者名簿）（⑤の場合）'!$BK42,1,0),0),0)</f>
        <v>0</v>
      </c>
      <c r="QQ37" s="248">
        <f>IF(QQ$19-'様式３（療養者名簿）（⑤の場合）'!$BJ42+1&lt;=15,IF(QQ$19&gt;='様式３（療養者名簿）（⑤の場合）'!$BJ42,IF(QQ$19&lt;='様式３（療養者名簿）（⑤の場合）'!$BK42,1,0),0),0)</f>
        <v>0</v>
      </c>
      <c r="QR37" s="248">
        <f>IF(QR$19-'様式３（療養者名簿）（⑤の場合）'!$BJ42+1&lt;=15,IF(QR$19&gt;='様式３（療養者名簿）（⑤の場合）'!$BJ42,IF(QR$19&lt;='様式３（療養者名簿）（⑤の場合）'!$BK42,1,0),0),0)</f>
        <v>0</v>
      </c>
      <c r="QS37" s="248">
        <f>IF(QS$19-'様式３（療養者名簿）（⑤の場合）'!$BJ42+1&lt;=15,IF(QS$19&gt;='様式３（療養者名簿）（⑤の場合）'!$BJ42,IF(QS$19&lt;='様式３（療養者名簿）（⑤の場合）'!$BK42,1,0),0),0)</f>
        <v>0</v>
      </c>
      <c r="QT37" s="248">
        <f>IF(QT$19-'様式３（療養者名簿）（⑤の場合）'!$BJ42+1&lt;=15,IF(QT$19&gt;='様式３（療養者名簿）（⑤の場合）'!$BJ42,IF(QT$19&lt;='様式３（療養者名簿）（⑤の場合）'!$BK42,1,0),0),0)</f>
        <v>0</v>
      </c>
      <c r="QU37" s="248">
        <f>IF(QU$19-'様式３（療養者名簿）（⑤の場合）'!$BJ42+1&lt;=15,IF(QU$19&gt;='様式３（療養者名簿）（⑤の場合）'!$BJ42,IF(QU$19&lt;='様式３（療養者名簿）（⑤の場合）'!$BK42,1,0),0),0)</f>
        <v>0</v>
      </c>
      <c r="QV37" s="248">
        <f>IF(QV$19-'様式３（療養者名簿）（⑤の場合）'!$BJ42+1&lt;=15,IF(QV$19&gt;='様式３（療養者名簿）（⑤の場合）'!$BJ42,IF(QV$19&lt;='様式３（療養者名簿）（⑤の場合）'!$BK42,1,0),0),0)</f>
        <v>0</v>
      </c>
      <c r="QW37" s="248">
        <f>IF(QW$19-'様式３（療養者名簿）（⑤の場合）'!$BJ42+1&lt;=15,IF(QW$19&gt;='様式３（療養者名簿）（⑤の場合）'!$BJ42,IF(QW$19&lt;='様式３（療養者名簿）（⑤の場合）'!$BK42,1,0),0),0)</f>
        <v>0</v>
      </c>
      <c r="QX37" s="248">
        <f>IF(QX$19-'様式３（療養者名簿）（⑤の場合）'!$BJ42+1&lt;=15,IF(QX$19&gt;='様式３（療養者名簿）（⑤の場合）'!$BJ42,IF(QX$19&lt;='様式３（療養者名簿）（⑤の場合）'!$BK42,1,0),0),0)</f>
        <v>0</v>
      </c>
      <c r="QY37" s="248">
        <f>IF(QY$19-'様式３（療養者名簿）（⑤の場合）'!$BJ42+1&lt;=15,IF(QY$19&gt;='様式３（療養者名簿）（⑤の場合）'!$BJ42,IF(QY$19&lt;='様式３（療養者名簿）（⑤の場合）'!$BK42,1,0),0),0)</f>
        <v>0</v>
      </c>
      <c r="QZ37" s="248">
        <f>IF(QZ$19-'様式３（療養者名簿）（⑤の場合）'!$BJ42+1&lt;=15,IF(QZ$19&gt;='様式３（療養者名簿）（⑤の場合）'!$BJ42,IF(QZ$19&lt;='様式３（療養者名簿）（⑤の場合）'!$BK42,1,0),0),0)</f>
        <v>0</v>
      </c>
      <c r="RA37" s="248">
        <f>IF(RA$19-'様式３（療養者名簿）（⑤の場合）'!$BJ42+1&lt;=15,IF(RA$19&gt;='様式３（療養者名簿）（⑤の場合）'!$BJ42,IF(RA$19&lt;='様式３（療養者名簿）（⑤の場合）'!$BK42,1,0),0),0)</f>
        <v>0</v>
      </c>
      <c r="RB37" s="248">
        <f>IF(RB$19-'様式３（療養者名簿）（⑤の場合）'!$BJ42+1&lt;=15,IF(RB$19&gt;='様式３（療養者名簿）（⑤の場合）'!$BJ42,IF(RB$19&lt;='様式３（療養者名簿）（⑤の場合）'!$BK42,1,0),0),0)</f>
        <v>0</v>
      </c>
      <c r="RC37" s="248">
        <f>IF(RC$19-'様式３（療養者名簿）（⑤の場合）'!$BJ42+1&lt;=15,IF(RC$19&gt;='様式３（療養者名簿）（⑤の場合）'!$BJ42,IF(RC$19&lt;='様式３（療養者名簿）（⑤の場合）'!$BK42,1,0),0),0)</f>
        <v>0</v>
      </c>
      <c r="RD37" s="248">
        <f>IF(RD$19-'様式３（療養者名簿）（⑤の場合）'!$BJ42+1&lt;=15,IF(RD$19&gt;='様式３（療養者名簿）（⑤の場合）'!$BJ42,IF(RD$19&lt;='様式３（療養者名簿）（⑤の場合）'!$BK42,1,0),0),0)</f>
        <v>0</v>
      </c>
      <c r="RE37" s="248">
        <f>IF(RE$19-'様式３（療養者名簿）（⑤の場合）'!$BJ42+1&lt;=15,IF(RE$19&gt;='様式３（療養者名簿）（⑤の場合）'!$BJ42,IF(RE$19&lt;='様式３（療養者名簿）（⑤の場合）'!$BK42,1,0),0),0)</f>
        <v>0</v>
      </c>
      <c r="RF37" s="248">
        <f>IF(RF$19-'様式３（療養者名簿）（⑤の場合）'!$BJ42+1&lt;=15,IF(RF$19&gt;='様式３（療養者名簿）（⑤の場合）'!$BJ42,IF(RF$19&lt;='様式３（療養者名簿）（⑤の場合）'!$BK42,1,0),0),0)</f>
        <v>0</v>
      </c>
      <c r="RG37" s="248">
        <f>IF(RG$19-'様式３（療養者名簿）（⑤の場合）'!$BJ42+1&lt;=15,IF(RG$19&gt;='様式３（療養者名簿）（⑤の場合）'!$BJ42,IF(RG$19&lt;='様式３（療養者名簿）（⑤の場合）'!$BK42,1,0),0),0)</f>
        <v>0</v>
      </c>
      <c r="RH37" s="248">
        <f>IF(RH$19-'様式３（療養者名簿）（⑤の場合）'!$BJ42+1&lt;=15,IF(RH$19&gt;='様式３（療養者名簿）（⑤の場合）'!$BJ42,IF(RH$19&lt;='様式３（療養者名簿）（⑤の場合）'!$BK42,1,0),0),0)</f>
        <v>0</v>
      </c>
      <c r="RI37" s="248">
        <f>IF(RI$19-'様式３（療養者名簿）（⑤の場合）'!$BJ42+1&lt;=15,IF(RI$19&gt;='様式３（療養者名簿）（⑤の場合）'!$BJ42,IF(RI$19&lt;='様式３（療養者名簿）（⑤の場合）'!$BK42,1,0),0),0)</f>
        <v>0</v>
      </c>
      <c r="RJ37" s="248">
        <f>IF(RJ$19-'様式３（療養者名簿）（⑤の場合）'!$BJ42+1&lt;=15,IF(RJ$19&gt;='様式３（療養者名簿）（⑤の場合）'!$BJ42,IF(RJ$19&lt;='様式３（療養者名簿）（⑤の場合）'!$BK42,1,0),0),0)</f>
        <v>0</v>
      </c>
      <c r="RK37" s="248">
        <f>IF(RK$19-'様式３（療養者名簿）（⑤の場合）'!$BJ42+1&lt;=15,IF(RK$19&gt;='様式３（療養者名簿）（⑤の場合）'!$BJ42,IF(RK$19&lt;='様式３（療養者名簿）（⑤の場合）'!$BK42,1,0),0),0)</f>
        <v>0</v>
      </c>
      <c r="RL37" s="248">
        <f>IF(RL$19-'様式３（療養者名簿）（⑤の場合）'!$BJ42+1&lt;=15,IF(RL$19&gt;='様式３（療養者名簿）（⑤の場合）'!$BJ42,IF(RL$19&lt;='様式３（療養者名簿）（⑤の場合）'!$BK42,1,0),0),0)</f>
        <v>0</v>
      </c>
      <c r="RM37" s="248">
        <f>IF(RM$19-'様式３（療養者名簿）（⑤の場合）'!$BJ42+1&lt;=15,IF(RM$19&gt;='様式３（療養者名簿）（⑤の場合）'!$BJ42,IF(RM$19&lt;='様式３（療養者名簿）（⑤の場合）'!$BK42,1,0),0),0)</f>
        <v>0</v>
      </c>
      <c r="RN37" s="248">
        <f>IF(RN$19-'様式３（療養者名簿）（⑤の場合）'!$BJ42+1&lt;=15,IF(RN$19&gt;='様式３（療養者名簿）（⑤の場合）'!$BJ42,IF(RN$19&lt;='様式３（療養者名簿）（⑤の場合）'!$BK42,1,0),0),0)</f>
        <v>0</v>
      </c>
      <c r="RO37" s="248">
        <f>IF(RO$19-'様式３（療養者名簿）（⑤の場合）'!$BJ42+1&lt;=15,IF(RO$19&gt;='様式３（療養者名簿）（⑤の場合）'!$BJ42,IF(RO$19&lt;='様式３（療養者名簿）（⑤の場合）'!$BK42,1,0),0),0)</f>
        <v>0</v>
      </c>
      <c r="RP37" s="248">
        <f>IF(RP$19-'様式３（療養者名簿）（⑤の場合）'!$BJ42+1&lt;=15,IF(RP$19&gt;='様式３（療養者名簿）（⑤の場合）'!$BJ42,IF(RP$19&lt;='様式３（療養者名簿）（⑤の場合）'!$BK42,1,0),0),0)</f>
        <v>0</v>
      </c>
      <c r="RQ37" s="248">
        <f>IF(RQ$19-'様式３（療養者名簿）（⑤の場合）'!$BJ42+1&lt;=15,IF(RQ$19&gt;='様式３（療養者名簿）（⑤の場合）'!$BJ42,IF(RQ$19&lt;='様式３（療養者名簿）（⑤の場合）'!$BK42,1,0),0),0)</f>
        <v>0</v>
      </c>
      <c r="RR37" s="248">
        <f>IF(RR$19-'様式３（療養者名簿）（⑤の場合）'!$BJ42+1&lt;=15,IF(RR$19&gt;='様式３（療養者名簿）（⑤の場合）'!$BJ42,IF(RR$19&lt;='様式３（療養者名簿）（⑤の場合）'!$BK42,1,0),0),0)</f>
        <v>0</v>
      </c>
      <c r="RS37" s="248">
        <f>IF(RS$19-'様式３（療養者名簿）（⑤の場合）'!$BJ42+1&lt;=15,IF(RS$19&gt;='様式３（療養者名簿）（⑤の場合）'!$BJ42,IF(RS$19&lt;='様式３（療養者名簿）（⑤の場合）'!$BK42,1,0),0),0)</f>
        <v>0</v>
      </c>
      <c r="RT37" s="248">
        <f>IF(RT$19-'様式３（療養者名簿）（⑤の場合）'!$BJ42+1&lt;=15,IF(RT$19&gt;='様式３（療養者名簿）（⑤の場合）'!$BJ42,IF(RT$19&lt;='様式３（療養者名簿）（⑤の場合）'!$BK42,1,0),0),0)</f>
        <v>0</v>
      </c>
      <c r="RU37" s="248">
        <f>IF(RU$19-'様式３（療養者名簿）（⑤の場合）'!$BJ42+1&lt;=15,IF(RU$19&gt;='様式３（療養者名簿）（⑤の場合）'!$BJ42,IF(RU$19&lt;='様式３（療養者名簿）（⑤の場合）'!$BK42,1,0),0),0)</f>
        <v>0</v>
      </c>
      <c r="RV37" s="248">
        <f>IF(RV$19-'様式３（療養者名簿）（⑤の場合）'!$BJ42+1&lt;=15,IF(RV$19&gt;='様式３（療養者名簿）（⑤の場合）'!$BJ42,IF(RV$19&lt;='様式３（療養者名簿）（⑤の場合）'!$BK42,1,0),0),0)</f>
        <v>0</v>
      </c>
      <c r="RW37" s="248">
        <f>IF(RW$19-'様式３（療養者名簿）（⑤の場合）'!$BJ42+1&lt;=15,IF(RW$19&gt;='様式３（療養者名簿）（⑤の場合）'!$BJ42,IF(RW$19&lt;='様式３（療養者名簿）（⑤の場合）'!$BK42,1,0),0),0)</f>
        <v>0</v>
      </c>
      <c r="RX37" s="248">
        <f>IF(RX$19-'様式３（療養者名簿）（⑤の場合）'!$BJ42+1&lt;=15,IF(RX$19&gt;='様式３（療養者名簿）（⑤の場合）'!$BJ42,IF(RX$19&lt;='様式３（療養者名簿）（⑤の場合）'!$BK42,1,0),0),0)</f>
        <v>0</v>
      </c>
      <c r="RY37" s="248">
        <f>IF(RY$19-'様式３（療養者名簿）（⑤の場合）'!$BJ42+1&lt;=15,IF(RY$19&gt;='様式３（療養者名簿）（⑤の場合）'!$BJ42,IF(RY$19&lt;='様式３（療養者名簿）（⑤の場合）'!$BK42,1,0),0),0)</f>
        <v>0</v>
      </c>
      <c r="RZ37" s="248">
        <f>IF(RZ$19-'様式３（療養者名簿）（⑤の場合）'!$BJ42+1&lt;=15,IF(RZ$19&gt;='様式３（療養者名簿）（⑤の場合）'!$BJ42,IF(RZ$19&lt;='様式３（療養者名簿）（⑤の場合）'!$BK42,1,0),0),0)</f>
        <v>0</v>
      </c>
      <c r="SA37" s="248">
        <f>IF(SA$19-'様式３（療養者名簿）（⑤の場合）'!$BJ42+1&lt;=15,IF(SA$19&gt;='様式３（療養者名簿）（⑤の場合）'!$BJ42,IF(SA$19&lt;='様式３（療養者名簿）（⑤の場合）'!$BK42,1,0),0),0)</f>
        <v>0</v>
      </c>
      <c r="SB37" s="248">
        <f>IF(SB$19-'様式３（療養者名簿）（⑤の場合）'!$BJ42+1&lt;=15,IF(SB$19&gt;='様式３（療養者名簿）（⑤の場合）'!$BJ42,IF(SB$19&lt;='様式３（療養者名簿）（⑤の場合）'!$BK42,1,0),0),0)</f>
        <v>0</v>
      </c>
      <c r="SC37" s="248">
        <f>IF(SC$19-'様式３（療養者名簿）（⑤の場合）'!$BJ42+1&lt;=15,IF(SC$19&gt;='様式３（療養者名簿）（⑤の場合）'!$BJ42,IF(SC$19&lt;='様式３（療養者名簿）（⑤の場合）'!$BK42,1,0),0),0)</f>
        <v>0</v>
      </c>
      <c r="SD37" s="248">
        <f>IF(SD$19-'様式３（療養者名簿）（⑤の場合）'!$BJ42+1&lt;=15,IF(SD$19&gt;='様式３（療養者名簿）（⑤の場合）'!$BJ42,IF(SD$19&lt;='様式３（療養者名簿）（⑤の場合）'!$BK42,1,0),0),0)</f>
        <v>0</v>
      </c>
      <c r="SE37" s="248">
        <f>IF(SE$19-'様式３（療養者名簿）（⑤の場合）'!$BJ42+1&lt;=15,IF(SE$19&gt;='様式３（療養者名簿）（⑤の場合）'!$BJ42,IF(SE$19&lt;='様式３（療養者名簿）（⑤の場合）'!$BK42,1,0),0),0)</f>
        <v>0</v>
      </c>
      <c r="SF37" s="248">
        <f>IF(SF$19-'様式３（療養者名簿）（⑤の場合）'!$BJ42+1&lt;=15,IF(SF$19&gt;='様式３（療養者名簿）（⑤の場合）'!$BJ42,IF(SF$19&lt;='様式３（療養者名簿）（⑤の場合）'!$BK42,1,0),0),0)</f>
        <v>0</v>
      </c>
      <c r="SG37" s="248">
        <f>IF(SG$19-'様式３（療養者名簿）（⑤の場合）'!$BJ42+1&lt;=15,IF(SG$19&gt;='様式３（療養者名簿）（⑤の場合）'!$BJ42,IF(SG$19&lt;='様式３（療養者名簿）（⑤の場合）'!$BK42,1,0),0),0)</f>
        <v>0</v>
      </c>
      <c r="SH37" s="248">
        <f>IF(SH$19-'様式３（療養者名簿）（⑤の場合）'!$BJ42+1&lt;=15,IF(SH$19&gt;='様式３（療養者名簿）（⑤の場合）'!$BJ42,IF(SH$19&lt;='様式３（療養者名簿）（⑤の場合）'!$BK42,1,0),0),0)</f>
        <v>0</v>
      </c>
      <c r="SI37" s="248">
        <f>IF(SI$19-'様式３（療養者名簿）（⑤の場合）'!$BJ42+1&lt;=15,IF(SI$19&gt;='様式３（療養者名簿）（⑤の場合）'!$BJ42,IF(SI$19&lt;='様式３（療養者名簿）（⑤の場合）'!$BK42,1,0),0),0)</f>
        <v>0</v>
      </c>
      <c r="SJ37" s="248">
        <f>IF(SJ$19-'様式３（療養者名簿）（⑤の場合）'!$BJ42+1&lt;=15,IF(SJ$19&gt;='様式３（療養者名簿）（⑤の場合）'!$BJ42,IF(SJ$19&lt;='様式３（療養者名簿）（⑤の場合）'!$BK42,1,0),0),0)</f>
        <v>0</v>
      </c>
      <c r="SK37" s="248">
        <f>IF(SK$19-'様式３（療養者名簿）（⑤の場合）'!$BJ42+1&lt;=15,IF(SK$19&gt;='様式３（療養者名簿）（⑤の場合）'!$BJ42,IF(SK$19&lt;='様式３（療養者名簿）（⑤の場合）'!$BK42,1,0),0),0)</f>
        <v>0</v>
      </c>
      <c r="SL37" s="248">
        <f>IF(SL$19-'様式３（療養者名簿）（⑤の場合）'!$BJ42+1&lt;=15,IF(SL$19&gt;='様式３（療養者名簿）（⑤の場合）'!$BJ42,IF(SL$19&lt;='様式３（療養者名簿）（⑤の場合）'!$BK42,1,0),0),0)</f>
        <v>0</v>
      </c>
      <c r="SM37" s="248">
        <f>IF(SM$19-'様式３（療養者名簿）（⑤の場合）'!$BJ42+1&lt;=15,IF(SM$19&gt;='様式３（療養者名簿）（⑤の場合）'!$BJ42,IF(SM$19&lt;='様式３（療養者名簿）（⑤の場合）'!$BK42,1,0),0),0)</f>
        <v>0</v>
      </c>
      <c r="SN37" s="248">
        <f>IF(SN$19-'様式３（療養者名簿）（⑤の場合）'!$BJ42+1&lt;=15,IF(SN$19&gt;='様式３（療養者名簿）（⑤の場合）'!$BJ42,IF(SN$19&lt;='様式３（療養者名簿）（⑤の場合）'!$BK42,1,0),0),0)</f>
        <v>0</v>
      </c>
      <c r="SO37" s="248">
        <f>IF(SO$19-'様式３（療養者名簿）（⑤の場合）'!$BJ42+1&lt;=15,IF(SO$19&gt;='様式３（療養者名簿）（⑤の場合）'!$BJ42,IF(SO$19&lt;='様式３（療養者名簿）（⑤の場合）'!$BK42,1,0),0),0)</f>
        <v>0</v>
      </c>
      <c r="SP37" s="248">
        <f>IF(SP$19-'様式３（療養者名簿）（⑤の場合）'!$BJ42+1&lt;=15,IF(SP$19&gt;='様式３（療養者名簿）（⑤の場合）'!$BJ42,IF(SP$19&lt;='様式３（療養者名簿）（⑤の場合）'!$BK42,1,0),0),0)</f>
        <v>0</v>
      </c>
      <c r="SQ37" s="248">
        <f>IF(SQ$19-'様式３（療養者名簿）（⑤の場合）'!$BJ42+1&lt;=15,IF(SQ$19&gt;='様式３（療養者名簿）（⑤の場合）'!$BJ42,IF(SQ$19&lt;='様式３（療養者名簿）（⑤の場合）'!$BK42,1,0),0),0)</f>
        <v>0</v>
      </c>
      <c r="SR37" s="248">
        <f>IF(SR$19-'様式３（療養者名簿）（⑤の場合）'!$BJ42+1&lt;=15,IF(SR$19&gt;='様式３（療養者名簿）（⑤の場合）'!$BJ42,IF(SR$19&lt;='様式３（療養者名簿）（⑤の場合）'!$BK42,1,0),0),0)</f>
        <v>0</v>
      </c>
      <c r="SS37" s="248">
        <f>IF(SS$19-'様式３（療養者名簿）（⑤の場合）'!$BJ42+1&lt;=15,IF(SS$19&gt;='様式３（療養者名簿）（⑤の場合）'!$BJ42,IF(SS$19&lt;='様式３（療養者名簿）（⑤の場合）'!$BK42,1,0),0),0)</f>
        <v>0</v>
      </c>
      <c r="ST37" s="248">
        <f>IF(ST$19-'様式３（療養者名簿）（⑤の場合）'!$BJ42+1&lt;=15,IF(ST$19&gt;='様式３（療養者名簿）（⑤の場合）'!$BJ42,IF(ST$19&lt;='様式３（療養者名簿）（⑤の場合）'!$BK42,1,0),0),0)</f>
        <v>0</v>
      </c>
      <c r="SU37" s="248">
        <f>IF(SU$19-'様式３（療養者名簿）（⑤の場合）'!$BJ42+1&lt;=15,IF(SU$19&gt;='様式３（療養者名簿）（⑤の場合）'!$BJ42,IF(SU$19&lt;='様式３（療養者名簿）（⑤の場合）'!$BK42,1,0),0),0)</f>
        <v>0</v>
      </c>
      <c r="SV37" s="248">
        <f>IF(SV$19-'様式３（療養者名簿）（⑤の場合）'!$BJ42+1&lt;=15,IF(SV$19&gt;='様式３（療養者名簿）（⑤の場合）'!$BJ42,IF(SV$19&lt;='様式３（療養者名簿）（⑤の場合）'!$BK42,1,0),0),0)</f>
        <v>0</v>
      </c>
      <c r="SW37" s="248">
        <f>IF(SW$19-'様式３（療養者名簿）（⑤の場合）'!$BJ42+1&lt;=15,IF(SW$19&gt;='様式３（療養者名簿）（⑤の場合）'!$BJ42,IF(SW$19&lt;='様式３（療養者名簿）（⑤の場合）'!$BK42,1,0),0),0)</f>
        <v>0</v>
      </c>
      <c r="SX37" s="248">
        <f>IF(SX$19-'様式３（療養者名簿）（⑤の場合）'!$BJ42+1&lt;=15,IF(SX$19&gt;='様式３（療養者名簿）（⑤の場合）'!$BJ42,IF(SX$19&lt;='様式３（療養者名簿）（⑤の場合）'!$BK42,1,0),0),0)</f>
        <v>0</v>
      </c>
      <c r="SY37" s="248">
        <f>IF(SY$19-'様式３（療養者名簿）（⑤の場合）'!$BJ42+1&lt;=15,IF(SY$19&gt;='様式３（療養者名簿）（⑤の場合）'!$BJ42,IF(SY$19&lt;='様式３（療養者名簿）（⑤の場合）'!$BK42,1,0),0),0)</f>
        <v>0</v>
      </c>
      <c r="SZ37" s="248">
        <f>IF(SZ$19-'様式３（療養者名簿）（⑤の場合）'!$BJ42+1&lt;=15,IF(SZ$19&gt;='様式３（療養者名簿）（⑤の場合）'!$BJ42,IF(SZ$19&lt;='様式３（療養者名簿）（⑤の場合）'!$BK42,1,0),0),0)</f>
        <v>0</v>
      </c>
      <c r="TA37" s="248">
        <f>IF(TA$19-'様式３（療養者名簿）（⑤の場合）'!$BJ42+1&lt;=15,IF(TA$19&gt;='様式３（療養者名簿）（⑤の場合）'!$BJ42,IF(TA$19&lt;='様式３（療養者名簿）（⑤の場合）'!$BK42,1,0),0),0)</f>
        <v>0</v>
      </c>
      <c r="TB37" s="248">
        <f>IF(TB$19-'様式３（療養者名簿）（⑤の場合）'!$BJ42+1&lt;=15,IF(TB$19&gt;='様式３（療養者名簿）（⑤の場合）'!$BJ42,IF(TB$19&lt;='様式３（療養者名簿）（⑤の場合）'!$BK42,1,0),0),0)</f>
        <v>0</v>
      </c>
      <c r="TC37" s="248">
        <f>IF(TC$19-'様式３（療養者名簿）（⑤の場合）'!$BJ42+1&lt;=15,IF(TC$19&gt;='様式３（療養者名簿）（⑤の場合）'!$BJ42,IF(TC$19&lt;='様式３（療養者名簿）（⑤の場合）'!$BK42,1,0),0),0)</f>
        <v>0</v>
      </c>
      <c r="TD37" s="248">
        <f>IF(TD$19-'様式３（療養者名簿）（⑤の場合）'!$BJ42+1&lt;=15,IF(TD$19&gt;='様式３（療養者名簿）（⑤の場合）'!$BJ42,IF(TD$19&lt;='様式３（療養者名簿）（⑤の場合）'!$BK42,1,0),0),0)</f>
        <v>0</v>
      </c>
      <c r="TE37" s="248">
        <f>IF(TE$19-'様式３（療養者名簿）（⑤の場合）'!$BJ42+1&lt;=15,IF(TE$19&gt;='様式３（療養者名簿）（⑤の場合）'!$BJ42,IF(TE$19&lt;='様式３（療養者名簿）（⑤の場合）'!$BK42,1,0),0),0)</f>
        <v>0</v>
      </c>
      <c r="TF37" s="248">
        <f>IF(TF$19-'様式３（療養者名簿）（⑤の場合）'!$BJ42+1&lt;=15,IF(TF$19&gt;='様式３（療養者名簿）（⑤の場合）'!$BJ42,IF(TF$19&lt;='様式３（療養者名簿）（⑤の場合）'!$BK42,1,0),0),0)</f>
        <v>0</v>
      </c>
      <c r="TG37" s="248">
        <f>IF(TG$19-'様式３（療養者名簿）（⑤の場合）'!$BJ42+1&lt;=15,IF(TG$19&gt;='様式３（療養者名簿）（⑤の場合）'!$BJ42,IF(TG$19&lt;='様式３（療養者名簿）（⑤の場合）'!$BK42,1,0),0),0)</f>
        <v>0</v>
      </c>
      <c r="TH37" s="248">
        <f>IF(TH$19-'様式３（療養者名簿）（⑤の場合）'!$BJ42+1&lt;=15,IF(TH$19&gt;='様式３（療養者名簿）（⑤の場合）'!$BJ42,IF(TH$19&lt;='様式３（療養者名簿）（⑤の場合）'!$BK42,1,0),0),0)</f>
        <v>0</v>
      </c>
      <c r="TI37" s="248">
        <f>IF(TI$19-'様式３（療養者名簿）（⑤の場合）'!$BJ42+1&lt;=15,IF(TI$19&gt;='様式３（療養者名簿）（⑤の場合）'!$BJ42,IF(TI$19&lt;='様式３（療養者名簿）（⑤の場合）'!$BK42,1,0),0),0)</f>
        <v>0</v>
      </c>
      <c r="TJ37" s="248">
        <f>IF(TJ$19-'様式３（療養者名簿）（⑤の場合）'!$BJ42+1&lt;=15,IF(TJ$19&gt;='様式３（療養者名簿）（⑤の場合）'!$BJ42,IF(TJ$19&lt;='様式３（療養者名簿）（⑤の場合）'!$BK42,1,0),0),0)</f>
        <v>0</v>
      </c>
      <c r="TK37" s="248">
        <f>IF(TK$19-'様式３（療養者名簿）（⑤の場合）'!$BJ42+1&lt;=15,IF(TK$19&gt;='様式３（療養者名簿）（⑤の場合）'!$BJ42,IF(TK$19&lt;='様式３（療養者名簿）（⑤の場合）'!$BK42,1,0),0),0)</f>
        <v>0</v>
      </c>
      <c r="TL37" s="248">
        <f>IF(TL$19-'様式３（療養者名簿）（⑤の場合）'!$BJ42+1&lt;=15,IF(TL$19&gt;='様式３（療養者名簿）（⑤の場合）'!$BJ42,IF(TL$19&lt;='様式３（療養者名簿）（⑤の場合）'!$BK42,1,0),0),0)</f>
        <v>0</v>
      </c>
      <c r="TM37" s="248">
        <f>IF(TM$19-'様式３（療養者名簿）（⑤の場合）'!$BJ42+1&lt;=15,IF(TM$19&gt;='様式３（療養者名簿）（⑤の場合）'!$BJ42,IF(TM$19&lt;='様式３（療養者名簿）（⑤の場合）'!$BK42,1,0),0),0)</f>
        <v>0</v>
      </c>
      <c r="TN37" s="248">
        <f>IF(TN$19-'様式３（療養者名簿）（⑤の場合）'!$BJ42+1&lt;=15,IF(TN$19&gt;='様式３（療養者名簿）（⑤の場合）'!$BJ42,IF(TN$19&lt;='様式３（療養者名簿）（⑤の場合）'!$BK42,1,0),0),0)</f>
        <v>0</v>
      </c>
      <c r="TO37" s="248">
        <f>IF(TO$19-'様式３（療養者名簿）（⑤の場合）'!$BJ42+1&lt;=15,IF(TO$19&gt;='様式３（療養者名簿）（⑤の場合）'!$BJ42,IF(TO$19&lt;='様式３（療養者名簿）（⑤の場合）'!$BK42,1,0),0),0)</f>
        <v>0</v>
      </c>
      <c r="TP37" s="248">
        <f>IF(TP$19-'様式３（療養者名簿）（⑤の場合）'!$BJ42+1&lt;=15,IF(TP$19&gt;='様式３（療養者名簿）（⑤の場合）'!$BJ42,IF(TP$19&lt;='様式３（療養者名簿）（⑤の場合）'!$BK42,1,0),0),0)</f>
        <v>0</v>
      </c>
      <c r="TQ37" s="248">
        <f>IF(TQ$19-'様式３（療養者名簿）（⑤の場合）'!$BJ42+1&lt;=15,IF(TQ$19&gt;='様式３（療養者名簿）（⑤の場合）'!$BJ42,IF(TQ$19&lt;='様式３（療養者名簿）（⑤の場合）'!$BK42,1,0),0),0)</f>
        <v>0</v>
      </c>
      <c r="TR37" s="248">
        <f>IF(TR$19-'様式３（療養者名簿）（⑤の場合）'!$BJ42+1&lt;=15,IF(TR$19&gt;='様式３（療養者名簿）（⑤の場合）'!$BJ42,IF(TR$19&lt;='様式３（療養者名簿）（⑤の場合）'!$BK42,1,0),0),0)</f>
        <v>0</v>
      </c>
      <c r="TS37" s="248">
        <f>IF(TS$19-'様式３（療養者名簿）（⑤の場合）'!$BJ42+1&lt;=15,IF(TS$19&gt;='様式３（療養者名簿）（⑤の場合）'!$BJ42,IF(TS$19&lt;='様式３（療養者名簿）（⑤の場合）'!$BK42,1,0),0),0)</f>
        <v>0</v>
      </c>
      <c r="TT37" s="248">
        <f>IF(TT$19-'様式３（療養者名簿）（⑤の場合）'!$BJ42+1&lt;=15,IF(TT$19&gt;='様式３（療養者名簿）（⑤の場合）'!$BJ42,IF(TT$19&lt;='様式３（療養者名簿）（⑤の場合）'!$BK42,1,0),0),0)</f>
        <v>0</v>
      </c>
      <c r="TU37" s="248">
        <f>IF(TU$19-'様式３（療養者名簿）（⑤の場合）'!$BJ42+1&lt;=15,IF(TU$19&gt;='様式３（療養者名簿）（⑤の場合）'!$BJ42,IF(TU$19&lt;='様式３（療養者名簿）（⑤の場合）'!$BK42,1,0),0),0)</f>
        <v>0</v>
      </c>
      <c r="TV37" s="248">
        <f>IF(TV$19-'様式３（療養者名簿）（⑤の場合）'!$BJ42+1&lt;=15,IF(TV$19&gt;='様式３（療養者名簿）（⑤の場合）'!$BJ42,IF(TV$19&lt;='様式３（療養者名簿）（⑤の場合）'!$BK42,1,0),0),0)</f>
        <v>0</v>
      </c>
      <c r="TW37" s="248">
        <f>IF(TW$19-'様式３（療養者名簿）（⑤の場合）'!$BJ42+1&lt;=15,IF(TW$19&gt;='様式３（療養者名簿）（⑤の場合）'!$BJ42,IF(TW$19&lt;='様式３（療養者名簿）（⑤の場合）'!$BK42,1,0),0),0)</f>
        <v>0</v>
      </c>
      <c r="TX37" s="248">
        <f>IF(TX$19-'様式３（療養者名簿）（⑤の場合）'!$BJ42+1&lt;=15,IF(TX$19&gt;='様式３（療養者名簿）（⑤の場合）'!$BJ42,IF(TX$19&lt;='様式３（療養者名簿）（⑤の場合）'!$BK42,1,0),0),0)</f>
        <v>0</v>
      </c>
      <c r="TY37" s="248">
        <f>IF(TY$19-'様式３（療養者名簿）（⑤の場合）'!$BJ42+1&lt;=15,IF(TY$19&gt;='様式３（療養者名簿）（⑤の場合）'!$BJ42,IF(TY$19&lt;='様式３（療養者名簿）（⑤の場合）'!$BK42,1,0),0),0)</f>
        <v>0</v>
      </c>
      <c r="TZ37" s="248">
        <f>IF(TZ$19-'様式３（療養者名簿）（⑤の場合）'!$BJ42+1&lt;=15,IF(TZ$19&gt;='様式３（療養者名簿）（⑤の場合）'!$BJ42,IF(TZ$19&lt;='様式３（療養者名簿）（⑤の場合）'!$BK42,1,0),0),0)</f>
        <v>0</v>
      </c>
      <c r="UA37" s="248">
        <f>IF(UA$19-'様式３（療養者名簿）（⑤の場合）'!$BJ42+1&lt;=15,IF(UA$19&gt;='様式３（療養者名簿）（⑤の場合）'!$BJ42,IF(UA$19&lt;='様式３（療養者名簿）（⑤の場合）'!$BK42,1,0),0),0)</f>
        <v>0</v>
      </c>
      <c r="UB37" s="248">
        <f>IF(UB$19-'様式３（療養者名簿）（⑤の場合）'!$BJ42+1&lt;=15,IF(UB$19&gt;='様式３（療養者名簿）（⑤の場合）'!$BJ42,IF(UB$19&lt;='様式３（療養者名簿）（⑤の場合）'!$BK42,1,0),0),0)</f>
        <v>0</v>
      </c>
      <c r="UC37" s="248">
        <f>IF(UC$19-'様式３（療養者名簿）（⑤の場合）'!$BJ42+1&lt;=15,IF(UC$19&gt;='様式３（療養者名簿）（⑤の場合）'!$BJ42,IF(UC$19&lt;='様式３（療養者名簿）（⑤の場合）'!$BK42,1,0),0),0)</f>
        <v>0</v>
      </c>
      <c r="UD37" s="372">
        <f>IF(UD$19-'様式３（療養者名簿）（⑤の場合）'!$BJ42+1&lt;=15,IF(UD$19&gt;='様式３（療養者名簿）（⑤の場合）'!$BJ42,IF(UD$19&lt;='様式３（療養者名簿）（⑤の場合）'!$BK42,1,0),0),0)</f>
        <v>0</v>
      </c>
      <c r="UE37" s="372">
        <f>IF(UE$19-'様式３（療養者名簿）（⑤の場合）'!$BJ42+1&lt;=15,IF(UE$19&gt;='様式３（療養者名簿）（⑤の場合）'!$BJ42,IF(UE$19&lt;='様式３（療養者名簿）（⑤の場合）'!$BK42,1,0),0),0)</f>
        <v>0</v>
      </c>
      <c r="UF37" s="372">
        <f>IF(UF$19-'様式３（療養者名簿）（⑤の場合）'!$BJ42+1&lt;=15,IF(UF$19&gt;='様式３（療養者名簿）（⑤の場合）'!$BJ42,IF(UF$19&lt;='様式３（療養者名簿）（⑤の場合）'!$BK42,1,0),0),0)</f>
        <v>0</v>
      </c>
      <c r="UG37" s="372">
        <f>IF(UG$19-'様式３（療養者名簿）（⑤の場合）'!$BJ42+1&lt;=15,IF(UG$19&gt;='様式３（療養者名簿）（⑤の場合）'!$BJ42,IF(UG$19&lt;='様式３（療養者名簿）（⑤の場合）'!$BK42,1,0),0),0)</f>
        <v>0</v>
      </c>
      <c r="UH37" s="372">
        <f>IF(UH$19-'様式３（療養者名簿）（⑤の場合）'!$BJ42+1&lt;=15,IF(UH$19&gt;='様式３（療養者名簿）（⑤の場合）'!$BJ42,IF(UH$19&lt;='様式３（療養者名簿）（⑤の場合）'!$BK42,1,0),0),0)</f>
        <v>0</v>
      </c>
      <c r="UI37" s="372">
        <f>IF(UI$19-'様式３（療養者名簿）（⑤の場合）'!$BJ42+1&lt;=15,IF(UI$19&gt;='様式３（療養者名簿）（⑤の場合）'!$BJ42,IF(UI$19&lt;='様式３（療養者名簿）（⑤の場合）'!$BK42,1,0),0),0)</f>
        <v>0</v>
      </c>
      <c r="UJ37" s="372">
        <f>IF(UJ$19-'様式３（療養者名簿）（⑤の場合）'!$BJ42+1&lt;=15,IF(UJ$19&gt;='様式３（療養者名簿）（⑤の場合）'!$BJ42,IF(UJ$19&lt;='様式３（療養者名簿）（⑤の場合）'!$BK42,1,0),0),0)</f>
        <v>0</v>
      </c>
      <c r="UK37" s="372">
        <f>IF(UK$19-'様式３（療養者名簿）（⑤の場合）'!$BJ42+1&lt;=15,IF(UK$19&gt;='様式３（療養者名簿）（⑤の場合）'!$BJ42,IF(UK$19&lt;='様式３（療養者名簿）（⑤の場合）'!$BK42,1,0),0),0)</f>
        <v>0</v>
      </c>
      <c r="UL37" s="372">
        <f>IF(UL$19-'様式３（療養者名簿）（⑤の場合）'!$BJ42+1&lt;=15,IF(UL$19&gt;='様式３（療養者名簿）（⑤の場合）'!$BJ42,IF(UL$19&lt;='様式３（療養者名簿）（⑤の場合）'!$BK42,1,0),0),0)</f>
        <v>0</v>
      </c>
      <c r="UM37" s="372">
        <f>IF(UM$19-'様式３（療養者名簿）（⑤の場合）'!$BJ42+1&lt;=15,IF(UM$19&gt;='様式３（療養者名簿）（⑤の場合）'!$BJ42,IF(UM$19&lt;='様式３（療養者名簿）（⑤の場合）'!$BK42,1,0),0),0)</f>
        <v>0</v>
      </c>
      <c r="UN37" s="372">
        <f>IF(UN$19-'様式３（療養者名簿）（⑤の場合）'!$BJ42+1&lt;=15,IF(UN$19&gt;='様式３（療養者名簿）（⑤の場合）'!$BJ42,IF(UN$19&lt;='様式３（療養者名簿）（⑤の場合）'!$BK42,1,0),0),0)</f>
        <v>0</v>
      </c>
      <c r="UO37" s="372">
        <f>IF(UO$19-'様式３（療養者名簿）（⑤の場合）'!$BJ42+1&lt;=15,IF(UO$19&gt;='様式３（療養者名簿）（⑤の場合）'!$BJ42,IF(UO$19&lt;='様式３（療養者名簿）（⑤の場合）'!$BK42,1,0),0),0)</f>
        <v>0</v>
      </c>
      <c r="UP37" s="372">
        <f>IF(UP$19-'様式３（療養者名簿）（⑤の場合）'!$BJ42+1&lt;=15,IF(UP$19&gt;='様式３（療養者名簿）（⑤の場合）'!$BJ42,IF(UP$19&lt;='様式３（療養者名簿）（⑤の場合）'!$BK42,1,0),0),0)</f>
        <v>0</v>
      </c>
      <c r="UQ37" s="372">
        <f>IF(UQ$19-'様式３（療養者名簿）（⑤の場合）'!$BJ42+1&lt;=15,IF(UQ$19&gt;='様式３（療養者名簿）（⑤の場合）'!$BJ42,IF(UQ$19&lt;='様式３（療養者名簿）（⑤の場合）'!$BK42,1,0),0),0)</f>
        <v>0</v>
      </c>
      <c r="UR37" s="372">
        <f>IF(UR$19-'様式３（療養者名簿）（⑤の場合）'!$BJ42+1&lt;=15,IF(UR$19&gt;='様式３（療養者名簿）（⑤の場合）'!$BJ42,IF(UR$19&lt;='様式３（療養者名簿）（⑤の場合）'!$BK42,1,0),0),0)</f>
        <v>0</v>
      </c>
      <c r="US37" s="372">
        <f>IF(US$19-'様式３（療養者名簿）（⑤の場合）'!$BJ42+1&lt;=15,IF(US$19&gt;='様式３（療養者名簿）（⑤の場合）'!$BJ42,IF(US$19&lt;='様式３（療養者名簿）（⑤の場合）'!$BK42,1,0),0),0)</f>
        <v>0</v>
      </c>
      <c r="UT37" s="372">
        <f>IF(UT$19-'様式３（療養者名簿）（⑤の場合）'!$BJ42+1&lt;=15,IF(UT$19&gt;='様式３（療養者名簿）（⑤の場合）'!$BJ42,IF(UT$19&lt;='様式３（療養者名簿）（⑤の場合）'!$BK42,1,0),0),0)</f>
        <v>0</v>
      </c>
      <c r="UU37" s="372">
        <f>IF(UU$19-'様式３（療養者名簿）（⑤の場合）'!$BJ42+1&lt;=15,IF(UU$19&gt;='様式３（療養者名簿）（⑤の場合）'!$BJ42,IF(UU$19&lt;='様式３（療養者名簿）（⑤の場合）'!$BK42,1,0),0),0)</f>
        <v>0</v>
      </c>
      <c r="UV37" s="372">
        <f>IF(UV$19-'様式３（療養者名簿）（⑤の場合）'!$BJ42+1&lt;=15,IF(UV$19&gt;='様式３（療養者名簿）（⑤の場合）'!$BJ42,IF(UV$19&lt;='様式３（療養者名簿）（⑤の場合）'!$BK42,1,0),0),0)</f>
        <v>0</v>
      </c>
      <c r="UW37" s="372">
        <f>IF(UW$19-'様式３（療養者名簿）（⑤の場合）'!$BJ42+1&lt;=15,IF(UW$19&gt;='様式３（療養者名簿）（⑤の場合）'!$BJ42,IF(UW$19&lt;='様式３（療養者名簿）（⑤の場合）'!$BK42,1,0),0),0)</f>
        <v>0</v>
      </c>
      <c r="UX37" s="372">
        <f>IF(UX$19-'様式３（療養者名簿）（⑤の場合）'!$BJ42+1&lt;=15,IF(UX$19&gt;='様式３（療養者名簿）（⑤の場合）'!$BJ42,IF(UX$19&lt;='様式３（療養者名簿）（⑤の場合）'!$BK42,1,0),0),0)</f>
        <v>0</v>
      </c>
      <c r="UY37" s="372">
        <f>IF(UY$19-'様式３（療養者名簿）（⑤の場合）'!$BJ42+1&lt;=15,IF(UY$19&gt;='様式３（療養者名簿）（⑤の場合）'!$BJ42,IF(UY$19&lt;='様式３（療養者名簿）（⑤の場合）'!$BK42,1,0),0),0)</f>
        <v>0</v>
      </c>
      <c r="UZ37" s="372">
        <f>IF(UZ$19-'様式３（療養者名簿）（⑤の場合）'!$BJ42+1&lt;=15,IF(UZ$19&gt;='様式３（療養者名簿）（⑤の場合）'!$BJ42,IF(UZ$19&lt;='様式３（療養者名簿）（⑤の場合）'!$BK42,1,0),0),0)</f>
        <v>0</v>
      </c>
      <c r="VA37" s="372">
        <f>IF(VA$19-'様式３（療養者名簿）（⑤の場合）'!$BJ42+1&lt;=15,IF(VA$19&gt;='様式３（療養者名簿）（⑤の場合）'!$BJ42,IF(VA$19&lt;='様式３（療養者名簿）（⑤の場合）'!$BK42,1,0),0),0)</f>
        <v>0</v>
      </c>
      <c r="VB37" s="372">
        <f>IF(VB$19-'様式３（療養者名簿）（⑤の場合）'!$BJ42+1&lt;=15,IF(VB$19&gt;='様式３（療養者名簿）（⑤の場合）'!$BJ42,IF(VB$19&lt;='様式３（療養者名簿）（⑤の場合）'!$BK42,1,0),0),0)</f>
        <v>0</v>
      </c>
      <c r="VC37" s="372">
        <f>IF(VC$19-'様式３（療養者名簿）（⑤の場合）'!$BJ42+1&lt;=15,IF(VC$19&gt;='様式３（療養者名簿）（⑤の場合）'!$BJ42,IF(VC$19&lt;='様式３（療養者名簿）（⑤の場合）'!$BK42,1,0),0),0)</f>
        <v>0</v>
      </c>
      <c r="VD37" s="372">
        <f>IF(VD$19-'様式３（療養者名簿）（⑤の場合）'!$BJ42+1&lt;=15,IF(VD$19&gt;='様式３（療養者名簿）（⑤の場合）'!$BJ42,IF(VD$19&lt;='様式３（療養者名簿）（⑤の場合）'!$BK42,1,0),0),0)</f>
        <v>0</v>
      </c>
      <c r="VE37" s="372">
        <f>IF(VE$19-'様式３（療養者名簿）（⑤の場合）'!$BJ42+1&lt;=15,IF(VE$19&gt;='様式３（療養者名簿）（⑤の場合）'!$BJ42,IF(VE$19&lt;='様式３（療養者名簿）（⑤の場合）'!$BK42,1,0),0),0)</f>
        <v>0</v>
      </c>
      <c r="VF37" s="372">
        <f>IF(VF$19-'様式３（療養者名簿）（⑤の場合）'!$BJ42+1&lt;=15,IF(VF$19&gt;='様式３（療養者名簿）（⑤の場合）'!$BJ42,IF(VF$19&lt;='様式３（療養者名簿）（⑤の場合）'!$BK42,1,0),0),0)</f>
        <v>0</v>
      </c>
      <c r="VG37" s="372">
        <f>IF(VG$19-'様式３（療養者名簿）（⑤の場合）'!$BJ42+1&lt;=15,IF(VG$19&gt;='様式３（療養者名簿）（⑤の場合）'!$BJ42,IF(VG$19&lt;='様式３（療養者名簿）（⑤の場合）'!$BK42,1,0),0),0)</f>
        <v>0</v>
      </c>
      <c r="VH37" s="372">
        <f>IF(VH$19-'様式３（療養者名簿）（⑤の場合）'!$BJ42+1&lt;=15,IF(VH$19&gt;='様式３（療養者名簿）（⑤の場合）'!$BJ42,IF(VH$19&lt;='様式３（療養者名簿）（⑤の場合）'!$BK42,1,0),0),0)</f>
        <v>0</v>
      </c>
      <c r="VI37" s="372">
        <f>IF(VI$19-'様式３（療養者名簿）（⑤の場合）'!$BJ42+1&lt;=15,IF(VI$19&gt;='様式３（療養者名簿）（⑤の場合）'!$BJ42,IF(VI$19&lt;='様式３（療養者名簿）（⑤の場合）'!$BK42,1,0),0),0)</f>
        <v>0</v>
      </c>
      <c r="VJ37" s="372">
        <f>IF(VJ$19-'様式３（療養者名簿）（⑤の場合）'!$BJ42+1&lt;=15,IF(VJ$19&gt;='様式３（療養者名簿）（⑤の場合）'!$BJ42,IF(VJ$19&lt;='様式３（療養者名簿）（⑤の場合）'!$BK42,1,0),0),0)</f>
        <v>0</v>
      </c>
      <c r="VK37" s="372">
        <f>IF(VK$19-'様式３（療養者名簿）（⑤の場合）'!$BJ42+1&lt;=15,IF(VK$19&gt;='様式３（療養者名簿）（⑤の場合）'!$BJ42,IF(VK$19&lt;='様式３（療養者名簿）（⑤の場合）'!$BK42,1,0),0),0)</f>
        <v>0</v>
      </c>
      <c r="VL37" s="372">
        <f>IF(VL$19-'様式３（療養者名簿）（⑤の場合）'!$BJ42+1&lt;=15,IF(VL$19&gt;='様式３（療養者名簿）（⑤の場合）'!$BJ42,IF(VL$19&lt;='様式３（療養者名簿）（⑤の場合）'!$BK42,1,0),0),0)</f>
        <v>0</v>
      </c>
      <c r="VM37" s="372">
        <f>IF(VM$19-'様式３（療養者名簿）（⑤の場合）'!$BJ42+1&lt;=15,IF(VM$19&gt;='様式３（療養者名簿）（⑤の場合）'!$BJ42,IF(VM$19&lt;='様式３（療養者名簿）（⑤の場合）'!$BK42,1,0),0),0)</f>
        <v>0</v>
      </c>
      <c r="VN37" s="372">
        <f>IF(VN$19-'様式３（療養者名簿）（⑤の場合）'!$BJ42+1&lt;=15,IF(VN$19&gt;='様式３（療養者名簿）（⑤の場合）'!$BJ42,IF(VN$19&lt;='様式３（療養者名簿）（⑤の場合）'!$BK42,1,0),0),0)</f>
        <v>0</v>
      </c>
      <c r="VO37" s="372">
        <f>IF(VO$19-'様式３（療養者名簿）（⑤の場合）'!$BJ42+1&lt;=15,IF(VO$19&gt;='様式３（療養者名簿）（⑤の場合）'!$BJ42,IF(VO$19&lt;='様式３（療養者名簿）（⑤の場合）'!$BK42,1,0),0),0)</f>
        <v>0</v>
      </c>
      <c r="VP37" s="372">
        <f>IF(VP$19-'様式３（療養者名簿）（⑤の場合）'!$BJ42+1&lt;=15,IF(VP$19&gt;='様式３（療養者名簿）（⑤の場合）'!$BJ42,IF(VP$19&lt;='様式３（療養者名簿）（⑤の場合）'!$BK42,1,0),0),0)</f>
        <v>0</v>
      </c>
      <c r="VQ37" s="372">
        <f>IF(VQ$19-'様式３（療養者名簿）（⑤の場合）'!$BJ42+1&lt;=15,IF(VQ$19&gt;='様式３（療養者名簿）（⑤の場合）'!$BJ42,IF(VQ$19&lt;='様式３（療養者名簿）（⑤の場合）'!$BK42,1,0),0),0)</f>
        <v>0</v>
      </c>
      <c r="VR37" s="372">
        <f>IF(VR$19-'様式３（療養者名簿）（⑤の場合）'!$BJ42+1&lt;=15,IF(VR$19&gt;='様式３（療養者名簿）（⑤の場合）'!$BJ42,IF(VR$19&lt;='様式３（療養者名簿）（⑤の場合）'!$BK42,1,0),0),0)</f>
        <v>0</v>
      </c>
      <c r="VS37" s="372">
        <f>IF(VS$19-'様式３（療養者名簿）（⑤の場合）'!$BJ42+1&lt;=15,IF(VS$19&gt;='様式３（療養者名簿）（⑤の場合）'!$BJ42,IF(VS$19&lt;='様式３（療養者名簿）（⑤の場合）'!$BK42,1,0),0),0)</f>
        <v>0</v>
      </c>
      <c r="VT37" s="372">
        <f>IF(VT$19-'様式３（療養者名簿）（⑤の場合）'!$BJ42+1&lt;=15,IF(VT$19&gt;='様式３（療養者名簿）（⑤の場合）'!$BJ42,IF(VT$19&lt;='様式３（療養者名簿）（⑤の場合）'!$BK42,1,0),0),0)</f>
        <v>0</v>
      </c>
      <c r="VU37" s="372">
        <f>IF(VU$19-'様式３（療養者名簿）（⑤の場合）'!$BJ42+1&lt;=15,IF(VU$19&gt;='様式３（療養者名簿）（⑤の場合）'!$BJ42,IF(VU$19&lt;='様式３（療養者名簿）（⑤の場合）'!$BK42,1,0),0),0)</f>
        <v>0</v>
      </c>
      <c r="VV37" s="372">
        <f>IF(VV$19-'様式３（療養者名簿）（⑤の場合）'!$BJ42+1&lt;=15,IF(VV$19&gt;='様式３（療養者名簿）（⑤の場合）'!$BJ42,IF(VV$19&lt;='様式３（療養者名簿）（⑤の場合）'!$BK42,1,0),0),0)</f>
        <v>0</v>
      </c>
      <c r="VW37" s="372">
        <f>IF(VW$19-'様式３（療養者名簿）（⑤の場合）'!$BJ42+1&lt;=15,IF(VW$19&gt;='様式３（療養者名簿）（⑤の場合）'!$BJ42,IF(VW$19&lt;='様式３（療養者名簿）（⑤の場合）'!$BK42,1,0),0),0)</f>
        <v>0</v>
      </c>
      <c r="VX37" s="372">
        <f>IF(VX$19-'様式３（療養者名簿）（⑤の場合）'!$BJ42+1&lt;=15,IF(VX$19&gt;='様式３（療養者名簿）（⑤の場合）'!$BJ42,IF(VX$19&lt;='様式３（療養者名簿）（⑤の場合）'!$BK42,1,0),0),0)</f>
        <v>0</v>
      </c>
      <c r="VY37" s="372">
        <f>IF(VY$19-'様式３（療養者名簿）（⑤の場合）'!$BJ42+1&lt;=15,IF(VY$19&gt;='様式３（療養者名簿）（⑤の場合）'!$BJ42,IF(VY$19&lt;='様式３（療養者名簿）（⑤の場合）'!$BK42,1,0),0),0)</f>
        <v>0</v>
      </c>
      <c r="VZ37" s="372">
        <f>IF(VZ$19-'様式３（療養者名簿）（⑤の場合）'!$BJ42+1&lt;=15,IF(VZ$19&gt;='様式３（療養者名簿）（⑤の場合）'!$BJ42,IF(VZ$19&lt;='様式３（療養者名簿）（⑤の場合）'!$BK42,1,0),0),0)</f>
        <v>0</v>
      </c>
      <c r="WA37" s="372">
        <f>IF(WA$19-'様式３（療養者名簿）（⑤の場合）'!$BJ42+1&lt;=15,IF(WA$19&gt;='様式３（療養者名簿）（⑤の場合）'!$BJ42,IF(WA$19&lt;='様式３（療養者名簿）（⑤の場合）'!$BK42,1,0),0),0)</f>
        <v>0</v>
      </c>
      <c r="WB37" s="372">
        <f>IF(WB$19-'様式３（療養者名簿）（⑤の場合）'!$BJ42+1&lt;=15,IF(WB$19&gt;='様式３（療養者名簿）（⑤の場合）'!$BJ42,IF(WB$19&lt;='様式３（療養者名簿）（⑤の場合）'!$BK42,1,0),0),0)</f>
        <v>0</v>
      </c>
      <c r="WC37" s="372">
        <f>IF(WC$19-'様式３（療養者名簿）（⑤の場合）'!$BJ42+1&lt;=15,IF(WC$19&gt;='様式３（療養者名簿）（⑤の場合）'!$BJ42,IF(WC$19&lt;='様式３（療養者名簿）（⑤の場合）'!$BK42,1,0),0),0)</f>
        <v>0</v>
      </c>
      <c r="WD37" s="372">
        <f>IF(WD$19-'様式３（療養者名簿）（⑤の場合）'!$BJ42+1&lt;=15,IF(WD$19&gt;='様式３（療養者名簿）（⑤の場合）'!$BJ42,IF(WD$19&lt;='様式３（療養者名簿）（⑤の場合）'!$BK42,1,0),0),0)</f>
        <v>0</v>
      </c>
      <c r="WE37" s="372">
        <f>IF(WE$19-'様式３（療養者名簿）（⑤の場合）'!$BJ42+1&lt;=15,IF(WE$19&gt;='様式３（療養者名簿）（⑤の場合）'!$BJ42,IF(WE$19&lt;='様式３（療養者名簿）（⑤の場合）'!$BK42,1,0),0),0)</f>
        <v>0</v>
      </c>
      <c r="WF37" s="372">
        <f>IF(WF$19-'様式３（療養者名簿）（⑤の場合）'!$BJ42+1&lt;=15,IF(WF$19&gt;='様式３（療養者名簿）（⑤の場合）'!$BJ42,IF(WF$19&lt;='様式３（療養者名簿）（⑤の場合）'!$BK42,1,0),0),0)</f>
        <v>0</v>
      </c>
      <c r="WG37" s="372">
        <f>IF(WG$19-'様式３（療養者名簿）（⑤の場合）'!$BJ42+1&lt;=15,IF(WG$19&gt;='様式３（療養者名簿）（⑤の場合）'!$BJ42,IF(WG$19&lt;='様式３（療養者名簿）（⑤の場合）'!$BK42,1,0),0),0)</f>
        <v>0</v>
      </c>
      <c r="WH37" s="372">
        <f>IF(WH$19-'様式３（療養者名簿）（⑤の場合）'!$BJ42+1&lt;=15,IF(WH$19&gt;='様式３（療養者名簿）（⑤の場合）'!$BJ42,IF(WH$19&lt;='様式３（療養者名簿）（⑤の場合）'!$BK42,1,0),0),0)</f>
        <v>0</v>
      </c>
      <c r="WI37" s="372">
        <f>IF(WI$19-'様式３（療養者名簿）（⑤の場合）'!$BJ42+1&lt;=15,IF(WI$19&gt;='様式３（療養者名簿）（⑤の場合）'!$BJ42,IF(WI$19&lt;='様式３（療養者名簿）（⑤の場合）'!$BK42,1,0),0),0)</f>
        <v>0</v>
      </c>
      <c r="WJ37" s="372">
        <f>IF(WJ$19-'様式３（療養者名簿）（⑤の場合）'!$BJ42+1&lt;=15,IF(WJ$19&gt;='様式３（療養者名簿）（⑤の場合）'!$BJ42,IF(WJ$19&lt;='様式３（療養者名簿）（⑤の場合）'!$BK42,1,0),0),0)</f>
        <v>0</v>
      </c>
      <c r="WK37" s="372">
        <f>IF(WK$19-'様式３（療養者名簿）（⑤の場合）'!$BJ42+1&lt;=15,IF(WK$19&gt;='様式３（療養者名簿）（⑤の場合）'!$BJ42,IF(WK$19&lt;='様式３（療養者名簿）（⑤の場合）'!$BK42,1,0),0),0)</f>
        <v>0</v>
      </c>
      <c r="WL37" s="372">
        <f>IF(WL$19-'様式３（療養者名簿）（⑤の場合）'!$BJ42+1&lt;=15,IF(WL$19&gt;='様式３（療養者名簿）（⑤の場合）'!$BJ42,IF(WL$19&lt;='様式３（療養者名簿）（⑤の場合）'!$BK42,1,0),0),0)</f>
        <v>0</v>
      </c>
      <c r="WM37" s="372">
        <f>IF(WM$19-'様式３（療養者名簿）（⑤の場合）'!$BJ42+1&lt;=15,IF(WM$19&gt;='様式３（療養者名簿）（⑤の場合）'!$BJ42,IF(WM$19&lt;='様式３（療養者名簿）（⑤の場合）'!$BK42,1,0),0),0)</f>
        <v>0</v>
      </c>
      <c r="WN37" s="372">
        <f>IF(WN$19-'様式３（療養者名簿）（⑤の場合）'!$BJ42+1&lt;=15,IF(WN$19&gt;='様式３（療養者名簿）（⑤の場合）'!$BJ42,IF(WN$19&lt;='様式３（療養者名簿）（⑤の場合）'!$BK42,1,0),0),0)</f>
        <v>0</v>
      </c>
      <c r="WO37" s="372">
        <f>IF(WO$19-'様式３（療養者名簿）（⑤の場合）'!$BJ42+1&lt;=15,IF(WO$19&gt;='様式３（療養者名簿）（⑤の場合）'!$BJ42,IF(WO$19&lt;='様式３（療養者名簿）（⑤の場合）'!$BK42,1,0),0),0)</f>
        <v>0</v>
      </c>
      <c r="WP37" s="372">
        <f>IF(WP$19-'様式３（療養者名簿）（⑤の場合）'!$BJ42+1&lt;=15,IF(WP$19&gt;='様式３（療養者名簿）（⑤の場合）'!$BJ42,IF(WP$19&lt;='様式３（療養者名簿）（⑤の場合）'!$BK42,1,0),0),0)</f>
        <v>0</v>
      </c>
      <c r="WQ37" s="372">
        <f>IF(WQ$19-'様式３（療養者名簿）（⑤の場合）'!$BJ42+1&lt;=15,IF(WQ$19&gt;='様式３（療養者名簿）（⑤の場合）'!$BJ42,IF(WQ$19&lt;='様式３（療養者名簿）（⑤の場合）'!$BK42,1,0),0),0)</f>
        <v>0</v>
      </c>
      <c r="WR37" s="372">
        <f>IF(WR$19-'様式３（療養者名簿）（⑤の場合）'!$BJ42+1&lt;=15,IF(WR$19&gt;='様式３（療養者名簿）（⑤の場合）'!$BJ42,IF(WR$19&lt;='様式３（療養者名簿）（⑤の場合）'!$BK42,1,0),0),0)</f>
        <v>0</v>
      </c>
      <c r="WS37" s="372">
        <f>IF(WS$19-'様式３（療養者名簿）（⑤の場合）'!$BJ42+1&lt;=15,IF(WS$19&gt;='様式３（療養者名簿）（⑤の場合）'!$BJ42,IF(WS$19&lt;='様式３（療養者名簿）（⑤の場合）'!$BK42,1,0),0),0)</f>
        <v>0</v>
      </c>
      <c r="WT37" s="372">
        <f>IF(WT$19-'様式３（療養者名簿）（⑤の場合）'!$BJ42+1&lt;=15,IF(WT$19&gt;='様式３（療養者名簿）（⑤の場合）'!$BJ42,IF(WT$19&lt;='様式３（療養者名簿）（⑤の場合）'!$BK42,1,0),0),0)</f>
        <v>0</v>
      </c>
      <c r="WU37" s="372">
        <f>IF(WU$19-'様式３（療養者名簿）（⑤の場合）'!$BJ42+1&lt;=15,IF(WU$19&gt;='様式３（療養者名簿）（⑤の場合）'!$BJ42,IF(WU$19&lt;='様式３（療養者名簿）（⑤の場合）'!$BK42,1,0),0),0)</f>
        <v>0</v>
      </c>
      <c r="WV37" s="372">
        <f>IF(WV$19-'様式３（療養者名簿）（⑤の場合）'!$BJ42+1&lt;=15,IF(WV$19&gt;='様式３（療養者名簿）（⑤の場合）'!$BJ42,IF(WV$19&lt;='様式３（療養者名簿）（⑤の場合）'!$BK42,1,0),0),0)</f>
        <v>0</v>
      </c>
      <c r="WW37" s="372">
        <f>IF(WW$19-'様式３（療養者名簿）（⑤の場合）'!$BJ42+1&lt;=15,IF(WW$19&gt;='様式３（療養者名簿）（⑤の場合）'!$BJ42,IF(WW$19&lt;='様式３（療養者名簿）（⑤の場合）'!$BK42,1,0),0),0)</f>
        <v>0</v>
      </c>
      <c r="WX37" s="372">
        <f>IF(WX$19-'様式３（療養者名簿）（⑤の場合）'!$BJ42+1&lt;=15,IF(WX$19&gt;='様式３（療養者名簿）（⑤の場合）'!$BJ42,IF(WX$19&lt;='様式３（療養者名簿）（⑤の場合）'!$BK42,1,0),0),0)</f>
        <v>0</v>
      </c>
      <c r="WY37" s="372">
        <f>IF(WY$19-'様式３（療養者名簿）（⑤の場合）'!$BJ42+1&lt;=15,IF(WY$19&gt;='様式３（療養者名簿）（⑤の場合）'!$BJ42,IF(WY$19&lt;='様式３（療養者名簿）（⑤の場合）'!$BK42,1,0),0),0)</f>
        <v>0</v>
      </c>
      <c r="WZ37" s="372">
        <f>IF(WZ$19-'様式３（療養者名簿）（⑤の場合）'!$BJ42+1&lt;=15,IF(WZ$19&gt;='様式３（療養者名簿）（⑤の場合）'!$BJ42,IF(WZ$19&lt;='様式３（療養者名簿）（⑤の場合）'!$BK42,1,0),0),0)</f>
        <v>0</v>
      </c>
      <c r="XA37" s="372">
        <f>IF(XA$19-'様式３（療養者名簿）（⑤の場合）'!$BJ42+1&lt;=15,IF(XA$19&gt;='様式３（療養者名簿）（⑤の場合）'!$BJ42,IF(XA$19&lt;='様式３（療養者名簿）（⑤の場合）'!$BK42,1,0),0),0)</f>
        <v>0</v>
      </c>
      <c r="XB37" s="372">
        <f>IF(XB$19-'様式３（療養者名簿）（⑤の場合）'!$BJ42+1&lt;=15,IF(XB$19&gt;='様式３（療養者名簿）（⑤の場合）'!$BJ42,IF(XB$19&lt;='様式３（療養者名簿）（⑤の場合）'!$BK42,1,0),0),0)</f>
        <v>0</v>
      </c>
      <c r="XC37" s="372">
        <f>IF(XC$19-'様式３（療養者名簿）（⑤の場合）'!$BJ42+1&lt;=15,IF(XC$19&gt;='様式３（療養者名簿）（⑤の場合）'!$BJ42,IF(XC$19&lt;='様式３（療養者名簿）（⑤の場合）'!$BK42,1,0),0),0)</f>
        <v>0</v>
      </c>
      <c r="XD37" s="372">
        <f>IF(XD$19-'様式３（療養者名簿）（⑤の場合）'!$BJ42+1&lt;=15,IF(XD$19&gt;='様式３（療養者名簿）（⑤の場合）'!$BJ42,IF(XD$19&lt;='様式３（療養者名簿）（⑤の場合）'!$BK42,1,0),0),0)</f>
        <v>0</v>
      </c>
      <c r="XE37" s="372">
        <f>IF(XE$19-'様式３（療養者名簿）（⑤の場合）'!$BJ42+1&lt;=15,IF(XE$19&gt;='様式３（療養者名簿）（⑤の場合）'!$BJ42,IF(XE$19&lt;='様式３（療養者名簿）（⑤の場合）'!$BK42,1,0),0),0)</f>
        <v>0</v>
      </c>
      <c r="XF37" s="372">
        <f>IF(XF$19-'様式３（療養者名簿）（⑤の場合）'!$BJ42+1&lt;=15,IF(XF$19&gt;='様式３（療養者名簿）（⑤の場合）'!$BJ42,IF(XF$19&lt;='様式３（療養者名簿）（⑤の場合）'!$BK42,1,0),0),0)</f>
        <v>0</v>
      </c>
      <c r="XG37" s="372">
        <f>IF(XG$19-'様式３（療養者名簿）（⑤の場合）'!$BJ42+1&lt;=15,IF(XG$19&gt;='様式３（療養者名簿）（⑤の場合）'!$BJ42,IF(XG$19&lt;='様式３（療養者名簿）（⑤の場合）'!$BK42,1,0),0),0)</f>
        <v>0</v>
      </c>
      <c r="XH37" s="372">
        <f>IF(XH$19-'様式３（療養者名簿）（⑤の場合）'!$BJ42+1&lt;=15,IF(XH$19&gt;='様式３（療養者名簿）（⑤の場合）'!$BJ42,IF(XH$19&lt;='様式３（療養者名簿）（⑤の場合）'!$BK42,1,0),0),0)</f>
        <v>0</v>
      </c>
      <c r="XI37" s="372">
        <f>IF(XI$19-'様式３（療養者名簿）（⑤の場合）'!$BJ42+1&lt;=15,IF(XI$19&gt;='様式３（療養者名簿）（⑤の場合）'!$BJ42,IF(XI$19&lt;='様式３（療養者名簿）（⑤の場合）'!$BK42,1,0),0),0)</f>
        <v>0</v>
      </c>
      <c r="XJ37" s="372">
        <f>IF(XJ$19-'様式３（療養者名簿）（⑤の場合）'!$BJ42+1&lt;=15,IF(XJ$19&gt;='様式３（療養者名簿）（⑤の場合）'!$BJ42,IF(XJ$19&lt;='様式３（療養者名簿）（⑤の場合）'!$BK42,1,0),0),0)</f>
        <v>0</v>
      </c>
      <c r="XK37" s="372">
        <f>IF(XK$19-'様式３（療養者名簿）（⑤の場合）'!$BJ42+1&lt;=15,IF(XK$19&gt;='様式３（療養者名簿）（⑤の場合）'!$BJ42,IF(XK$19&lt;='様式３（療養者名簿）（⑤の場合）'!$BK42,1,0),0),0)</f>
        <v>0</v>
      </c>
      <c r="XL37" s="372">
        <f>IF(XL$19-'様式３（療養者名簿）（⑤の場合）'!$BJ42+1&lt;=15,IF(XL$19&gt;='様式３（療養者名簿）（⑤の場合）'!$BJ42,IF(XL$19&lt;='様式３（療養者名簿）（⑤の場合）'!$BK42,1,0),0),0)</f>
        <v>0</v>
      </c>
      <c r="XM37" s="372">
        <f>IF(XM$19-'様式３（療養者名簿）（⑤の場合）'!$BJ42+1&lt;=15,IF(XM$19&gt;='様式３（療養者名簿）（⑤の場合）'!$BJ42,IF(XM$19&lt;='様式３（療養者名簿）（⑤の場合）'!$BK42,1,0),0),0)</f>
        <v>0</v>
      </c>
      <c r="XN37" s="372">
        <f>IF(XN$19-'様式３（療養者名簿）（⑤の場合）'!$BJ42+1&lt;=15,IF(XN$19&gt;='様式３（療養者名簿）（⑤の場合）'!$BJ42,IF(XN$19&lt;='様式３（療養者名簿）（⑤の場合）'!$BK42,1,0),0),0)</f>
        <v>0</v>
      </c>
      <c r="XO37" s="372">
        <f>IF(XO$19-'様式３（療養者名簿）（⑤の場合）'!$BJ42+1&lt;=15,IF(XO$19&gt;='様式３（療養者名簿）（⑤の場合）'!$BJ42,IF(XO$19&lt;='様式３（療養者名簿）（⑤の場合）'!$BK42,1,0),0),0)</f>
        <v>0</v>
      </c>
      <c r="XP37" s="372">
        <f>IF(XP$19-'様式３（療養者名簿）（⑤の場合）'!$BJ42+1&lt;=15,IF(XP$19&gt;='様式３（療養者名簿）（⑤の場合）'!$BJ42,IF(XP$19&lt;='様式３（療養者名簿）（⑤の場合）'!$BK42,1,0),0),0)</f>
        <v>0</v>
      </c>
      <c r="XQ37" s="372">
        <f>IF(XQ$19-'様式３（療養者名簿）（⑤の場合）'!$BJ42+1&lt;=15,IF(XQ$19&gt;='様式３（療養者名簿）（⑤の場合）'!$BJ42,IF(XQ$19&lt;='様式３（療養者名簿）（⑤の場合）'!$BK42,1,0),0),0)</f>
        <v>0</v>
      </c>
      <c r="XR37" s="372">
        <f>IF(XR$19-'様式３（療養者名簿）（⑤の場合）'!$BJ42+1&lt;=15,IF(XR$19&gt;='様式３（療養者名簿）（⑤の場合）'!$BJ42,IF(XR$19&lt;='様式３（療養者名簿）（⑤の場合）'!$BK42,1,0),0),0)</f>
        <v>0</v>
      </c>
      <c r="XS37" s="372">
        <f>IF(XS$19-'様式３（療養者名簿）（⑤の場合）'!$BJ42+1&lt;=15,IF(XS$19&gt;='様式３（療養者名簿）（⑤の場合）'!$BJ42,IF(XS$19&lt;='様式３（療養者名簿）（⑤の場合）'!$BK42,1,0),0),0)</f>
        <v>0</v>
      </c>
      <c r="XT37" s="372">
        <f>IF(XT$19-'様式３（療養者名簿）（⑤の場合）'!$BJ42+1&lt;=15,IF(XT$19&gt;='様式３（療養者名簿）（⑤の場合）'!$BJ42,IF(XT$19&lt;='様式３（療養者名簿）（⑤の場合）'!$BK42,1,0),0),0)</f>
        <v>0</v>
      </c>
      <c r="XU37" s="372">
        <f>IF(XU$19-'様式３（療養者名簿）（⑤の場合）'!$BJ42+1&lt;=15,IF(XU$19&gt;='様式３（療養者名簿）（⑤の場合）'!$BJ42,IF(XU$19&lt;='様式３（療養者名簿）（⑤の場合）'!$BK42,1,0),0),0)</f>
        <v>0</v>
      </c>
      <c r="XV37" s="372">
        <f>IF(XV$19-'様式３（療養者名簿）（⑤の場合）'!$BJ42+1&lt;=15,IF(XV$19&gt;='様式３（療養者名簿）（⑤の場合）'!$BJ42,IF(XV$19&lt;='様式３（療養者名簿）（⑤の場合）'!$BK42,1,0),0),0)</f>
        <v>0</v>
      </c>
      <c r="XW37" s="372">
        <f>IF(XW$19-'様式３（療養者名簿）（⑤の場合）'!$BJ42+1&lt;=15,IF(XW$19&gt;='様式３（療養者名簿）（⑤の場合）'!$BJ42,IF(XW$19&lt;='様式３（療養者名簿）（⑤の場合）'!$BK42,1,0),0),0)</f>
        <v>0</v>
      </c>
      <c r="XX37" s="372">
        <f>IF(XX$19-'様式３（療養者名簿）（⑤の場合）'!$BJ42+1&lt;=15,IF(XX$19&gt;='様式３（療養者名簿）（⑤の場合）'!$BJ42,IF(XX$19&lt;='様式３（療養者名簿）（⑤の場合）'!$BK42,1,0),0),0)</f>
        <v>0</v>
      </c>
      <c r="XY37" s="372">
        <f>IF(XY$19-'様式３（療養者名簿）（⑤の場合）'!$BJ42+1&lt;=15,IF(XY$19&gt;='様式３（療養者名簿）（⑤の場合）'!$BJ42,IF(XY$19&lt;='様式３（療養者名簿）（⑤の場合）'!$BK42,1,0),0),0)</f>
        <v>0</v>
      </c>
      <c r="XZ37" s="372">
        <f>IF(XZ$19-'様式３（療養者名簿）（⑤の場合）'!$BJ42+1&lt;=15,IF(XZ$19&gt;='様式３（療養者名簿）（⑤の場合）'!$BJ42,IF(XZ$19&lt;='様式３（療養者名簿）（⑤の場合）'!$BK42,1,0),0),0)</f>
        <v>0</v>
      </c>
      <c r="YA37" s="372">
        <f>IF(YA$19-'様式３（療養者名簿）（⑤の場合）'!$BJ42+1&lt;=15,IF(YA$19&gt;='様式３（療養者名簿）（⑤の場合）'!$BJ42,IF(YA$19&lt;='様式３（療養者名簿）（⑤の場合）'!$BK42,1,0),0),0)</f>
        <v>0</v>
      </c>
      <c r="YB37" s="372">
        <f>IF(YB$19-'様式３（療養者名簿）（⑤の場合）'!$BJ42+1&lt;=15,IF(YB$19&gt;='様式３（療養者名簿）（⑤の場合）'!$BJ42,IF(YB$19&lt;='様式３（療養者名簿）（⑤の場合）'!$BK42,1,0),0),0)</f>
        <v>0</v>
      </c>
      <c r="YC37" s="372">
        <f>IF(YC$19-'様式３（療養者名簿）（⑤の場合）'!$BJ42+1&lt;=15,IF(YC$19&gt;='様式３（療養者名簿）（⑤の場合）'!$BJ42,IF(YC$19&lt;='様式３（療養者名簿）（⑤の場合）'!$BK42,1,0),0),0)</f>
        <v>0</v>
      </c>
      <c r="YD37" s="372">
        <f>IF(YD$19-'様式３（療養者名簿）（⑤の場合）'!$BJ42+1&lt;=15,IF(YD$19&gt;='様式３（療養者名簿）（⑤の場合）'!$BJ42,IF(YD$19&lt;='様式３（療養者名簿）（⑤の場合）'!$BK42,1,0),0),0)</f>
        <v>0</v>
      </c>
      <c r="YE37" s="372">
        <f>IF(YE$19-'様式３（療養者名簿）（⑤の場合）'!$BJ42+1&lt;=15,IF(YE$19&gt;='様式３（療養者名簿）（⑤の場合）'!$BJ42,IF(YE$19&lt;='様式３（療養者名簿）（⑤の場合）'!$BK42,1,0),0),0)</f>
        <v>0</v>
      </c>
      <c r="YF37" s="372">
        <f>IF(YF$19-'様式３（療養者名簿）（⑤の場合）'!$BJ42+1&lt;=15,IF(YF$19&gt;='様式３（療養者名簿）（⑤の場合）'!$BJ42,IF(YF$19&lt;='様式３（療養者名簿）（⑤の場合）'!$BK42,1,0),0),0)</f>
        <v>0</v>
      </c>
      <c r="YG37" s="372">
        <f>IF(YG$19-'様式３（療養者名簿）（⑤の場合）'!$BJ42+1&lt;=15,IF(YG$19&gt;='様式３（療養者名簿）（⑤の場合）'!$BJ42,IF(YG$19&lt;='様式３（療養者名簿）（⑤の場合）'!$BK42,1,0),0),0)</f>
        <v>0</v>
      </c>
      <c r="YH37" s="372">
        <f>IF(YH$19-'様式３（療養者名簿）（⑤の場合）'!$BJ42+1&lt;=15,IF(YH$19&gt;='様式３（療養者名簿）（⑤の場合）'!$BJ42,IF(YH$19&lt;='様式３（療養者名簿）（⑤の場合）'!$BK42,1,0),0),0)</f>
        <v>0</v>
      </c>
      <c r="YI37" s="372">
        <f>IF(YI$19-'様式３（療養者名簿）（⑤の場合）'!$BJ42+1&lt;=15,IF(YI$19&gt;='様式３（療養者名簿）（⑤の場合）'!$BJ42,IF(YI$19&lt;='様式３（療養者名簿）（⑤の場合）'!$BK42,1,0),0),0)</f>
        <v>0</v>
      </c>
      <c r="YJ37" s="372">
        <f>IF(YJ$19-'様式３（療養者名簿）（⑤の場合）'!$BJ42+1&lt;=15,IF(YJ$19&gt;='様式３（療養者名簿）（⑤の場合）'!$BJ42,IF(YJ$19&lt;='様式３（療養者名簿）（⑤の場合）'!$BK42,1,0),0),0)</f>
        <v>0</v>
      </c>
      <c r="YK37" s="372">
        <f>IF(YK$19-'様式３（療養者名簿）（⑤の場合）'!$BJ42+1&lt;=15,IF(YK$19&gt;='様式３（療養者名簿）（⑤の場合）'!$BJ42,IF(YK$19&lt;='様式３（療養者名簿）（⑤の場合）'!$BK42,1,0),0),0)</f>
        <v>0</v>
      </c>
      <c r="YL37" s="372">
        <f>IF(YL$19-'様式３（療養者名簿）（⑤の場合）'!$BJ42+1&lt;=15,IF(YL$19&gt;='様式３（療養者名簿）（⑤の場合）'!$BJ42,IF(YL$19&lt;='様式３（療養者名簿）（⑤の場合）'!$BK42,1,0),0),0)</f>
        <v>0</v>
      </c>
      <c r="YM37" s="372">
        <f>IF(YM$19-'様式３（療養者名簿）（⑤の場合）'!$BJ42+1&lt;=15,IF(YM$19&gt;='様式３（療養者名簿）（⑤の場合）'!$BJ42,IF(YM$19&lt;='様式３（療養者名簿）（⑤の場合）'!$BK42,1,0),0),0)</f>
        <v>0</v>
      </c>
      <c r="YN37" s="372">
        <f>IF(YN$19-'様式３（療養者名簿）（⑤の場合）'!$BJ42+1&lt;=15,IF(YN$19&gt;='様式３（療養者名簿）（⑤の場合）'!$BJ42,IF(YN$19&lt;='様式３（療養者名簿）（⑤の場合）'!$BK42,1,0),0),0)</f>
        <v>0</v>
      </c>
      <c r="YO37" s="372">
        <f>IF(YO$19-'様式３（療養者名簿）（⑤の場合）'!$BJ42+1&lt;=15,IF(YO$19&gt;='様式３（療養者名簿）（⑤の場合）'!$BJ42,IF(YO$19&lt;='様式３（療養者名簿）（⑤の場合）'!$BK42,1,0),0),0)</f>
        <v>0</v>
      </c>
      <c r="YP37" s="372">
        <f>IF(YP$19-'様式３（療養者名簿）（⑤の場合）'!$BJ42+1&lt;=15,IF(YP$19&gt;='様式３（療養者名簿）（⑤の場合）'!$BJ42,IF(YP$19&lt;='様式３（療養者名簿）（⑤の場合）'!$BK42,1,0),0),0)</f>
        <v>0</v>
      </c>
      <c r="YQ37" s="372">
        <f>IF(YQ$19-'様式３（療養者名簿）（⑤の場合）'!$BJ42+1&lt;=15,IF(YQ$19&gt;='様式３（療養者名簿）（⑤の場合）'!$BJ42,IF(YQ$19&lt;='様式３（療養者名簿）（⑤の場合）'!$BK42,1,0),0),0)</f>
        <v>0</v>
      </c>
      <c r="YR37" s="372">
        <f>IF(YR$19-'様式３（療養者名簿）（⑤の場合）'!$BJ42+1&lt;=15,IF(YR$19&gt;='様式３（療養者名簿）（⑤の場合）'!$BJ42,IF(YR$19&lt;='様式３（療養者名簿）（⑤の場合）'!$BK42,1,0),0),0)</f>
        <v>0</v>
      </c>
      <c r="YS37" s="372">
        <f>IF(YS$19-'様式３（療養者名簿）（⑤の場合）'!$BJ42+1&lt;=15,IF(YS$19&gt;='様式３（療養者名簿）（⑤の場合）'!$BJ42,IF(YS$19&lt;='様式３（療養者名簿）（⑤の場合）'!$BK42,1,0),0),0)</f>
        <v>0</v>
      </c>
      <c r="YT37" s="372">
        <f>IF(YT$19-'様式３（療養者名簿）（⑤の場合）'!$BJ42+1&lt;=15,IF(YT$19&gt;='様式３（療養者名簿）（⑤の場合）'!$BJ42,IF(YT$19&lt;='様式３（療養者名簿）（⑤の場合）'!$BK42,1,0),0),0)</f>
        <v>0</v>
      </c>
      <c r="YU37" s="372">
        <f>IF(YU$19-'様式３（療養者名簿）（⑤の場合）'!$BJ42+1&lt;=15,IF(YU$19&gt;='様式３（療養者名簿）（⑤の場合）'!$BJ42,IF(YU$19&lt;='様式３（療養者名簿）（⑤の場合）'!$BK42,1,0),0),0)</f>
        <v>0</v>
      </c>
      <c r="YV37" s="372">
        <f>IF(YV$19-'様式３（療養者名簿）（⑤の場合）'!$BJ42+1&lt;=15,IF(YV$19&gt;='様式３（療養者名簿）（⑤の場合）'!$BJ42,IF(YV$19&lt;='様式３（療養者名簿）（⑤の場合）'!$BK42,1,0),0),0)</f>
        <v>0</v>
      </c>
      <c r="YW37" s="372">
        <f>IF(YW$19-'様式３（療養者名簿）（⑤の場合）'!$BJ42+1&lt;=15,IF(YW$19&gt;='様式３（療養者名簿）（⑤の場合）'!$BJ42,IF(YW$19&lt;='様式３（療養者名簿）（⑤の場合）'!$BK42,1,0),0),0)</f>
        <v>0</v>
      </c>
      <c r="YX37" s="372">
        <f>IF(YX$19-'様式３（療養者名簿）（⑤の場合）'!$BJ42+1&lt;=15,IF(YX$19&gt;='様式３（療養者名簿）（⑤の場合）'!$BJ42,IF(YX$19&lt;='様式３（療養者名簿）（⑤の場合）'!$BK42,1,0),0),0)</f>
        <v>0</v>
      </c>
      <c r="YY37" s="372">
        <f>IF(YY$19-'様式３（療養者名簿）（⑤の場合）'!$BJ42+1&lt;=15,IF(YY$19&gt;='様式３（療養者名簿）（⑤の場合）'!$BJ42,IF(YY$19&lt;='様式３（療養者名簿）（⑤の場合）'!$BK42,1,0),0),0)</f>
        <v>0</v>
      </c>
      <c r="YZ37" s="372">
        <f>IF(YZ$19-'様式３（療養者名簿）（⑤の場合）'!$BJ42+1&lt;=15,IF(YZ$19&gt;='様式３（療養者名簿）（⑤の場合）'!$BJ42,IF(YZ$19&lt;='様式３（療養者名簿）（⑤の場合）'!$BK42,1,0),0),0)</f>
        <v>0</v>
      </c>
      <c r="ZA37" s="372">
        <f>IF(ZA$19-'様式３（療養者名簿）（⑤の場合）'!$BJ42+1&lt;=15,IF(ZA$19&gt;='様式３（療養者名簿）（⑤の場合）'!$BJ42,IF(ZA$19&lt;='様式３（療養者名簿）（⑤の場合）'!$BK42,1,0),0),0)</f>
        <v>0</v>
      </c>
      <c r="ZB37" s="372">
        <f>IF(ZB$19-'様式３（療養者名簿）（⑤の場合）'!$BJ42+1&lt;=15,IF(ZB$19&gt;='様式３（療養者名簿）（⑤の場合）'!$BJ42,IF(ZB$19&lt;='様式３（療養者名簿）（⑤の場合）'!$BK42,1,0),0),0)</f>
        <v>0</v>
      </c>
      <c r="ZC37" s="372">
        <f>IF(ZC$19-'様式３（療養者名簿）（⑤の場合）'!$BJ42+1&lt;=15,IF(ZC$19&gt;='様式３（療養者名簿）（⑤の場合）'!$BJ42,IF(ZC$19&lt;='様式３（療養者名簿）（⑤の場合）'!$BK42,1,0),0),0)</f>
        <v>0</v>
      </c>
      <c r="ZD37" s="372">
        <f>IF(ZD$19-'様式３（療養者名簿）（⑤の場合）'!$BJ42+1&lt;=15,IF(ZD$19&gt;='様式３（療養者名簿）（⑤の場合）'!$BJ42,IF(ZD$19&lt;='様式３（療養者名簿）（⑤の場合）'!$BK42,1,0),0),0)</f>
        <v>0</v>
      </c>
      <c r="ZE37" s="372">
        <f>IF(ZE$19-'様式３（療養者名簿）（⑤の場合）'!$BJ42+1&lt;=15,IF(ZE$19&gt;='様式３（療養者名簿）（⑤の場合）'!$BJ42,IF(ZE$19&lt;='様式３（療養者名簿）（⑤の場合）'!$BK42,1,0),0),0)</f>
        <v>0</v>
      </c>
      <c r="ZF37" s="372">
        <f>IF(ZF$19-'様式３（療養者名簿）（⑤の場合）'!$BJ42+1&lt;=15,IF(ZF$19&gt;='様式３（療養者名簿）（⑤の場合）'!$BJ42,IF(ZF$19&lt;='様式３（療養者名簿）（⑤の場合）'!$BK42,1,0),0),0)</f>
        <v>0</v>
      </c>
      <c r="ZG37" s="372">
        <f>IF(ZG$19-'様式３（療養者名簿）（⑤の場合）'!$BJ42+1&lt;=15,IF(ZG$19&gt;='様式３（療養者名簿）（⑤の場合）'!$BJ42,IF(ZG$19&lt;='様式３（療養者名簿）（⑤の場合）'!$BK42,1,0),0),0)</f>
        <v>0</v>
      </c>
      <c r="ZH37" s="372">
        <f>IF(ZH$19-'様式３（療養者名簿）（⑤の場合）'!$BJ42+1&lt;=15,IF(ZH$19&gt;='様式３（療養者名簿）（⑤の場合）'!$BJ42,IF(ZH$19&lt;='様式３（療養者名簿）（⑤の場合）'!$BK42,1,0),0),0)</f>
        <v>0</v>
      </c>
      <c r="ZI37" s="372">
        <f>IF(ZI$19-'様式３（療養者名簿）（⑤の場合）'!$BJ42+1&lt;=15,IF(ZI$19&gt;='様式３（療養者名簿）（⑤の場合）'!$BJ42,IF(ZI$19&lt;='様式３（療養者名簿）（⑤の場合）'!$BK42,1,0),0),0)</f>
        <v>0</v>
      </c>
      <c r="ZJ37" s="372">
        <f>IF(ZJ$19-'様式３（療養者名簿）（⑤の場合）'!$BJ42+1&lt;=15,IF(ZJ$19&gt;='様式３（療養者名簿）（⑤の場合）'!$BJ42,IF(ZJ$19&lt;='様式３（療養者名簿）（⑤の場合）'!$BK42,1,0),0),0)</f>
        <v>0</v>
      </c>
      <c r="ZK37" s="372">
        <f>IF(ZK$19-'様式３（療養者名簿）（⑤の場合）'!$BJ42+1&lt;=15,IF(ZK$19&gt;='様式３（療養者名簿）（⑤の場合）'!$BJ42,IF(ZK$19&lt;='様式３（療養者名簿）（⑤の場合）'!$BK42,1,0),0),0)</f>
        <v>0</v>
      </c>
      <c r="ZL37" s="372">
        <f>IF(ZL$19-'様式３（療養者名簿）（⑤の場合）'!$BJ42+1&lt;=15,IF(ZL$19&gt;='様式３（療養者名簿）（⑤の場合）'!$BJ42,IF(ZL$19&lt;='様式３（療養者名簿）（⑤の場合）'!$BK42,1,0),0),0)</f>
        <v>0</v>
      </c>
      <c r="ZM37" s="372">
        <f>IF(ZM$19-'様式３（療養者名簿）（⑤の場合）'!$BJ42+1&lt;=15,IF(ZM$19&gt;='様式３（療養者名簿）（⑤の場合）'!$BJ42,IF(ZM$19&lt;='様式３（療養者名簿）（⑤の場合）'!$BK42,1,0),0),0)</f>
        <v>0</v>
      </c>
      <c r="ZN37" s="372">
        <f>IF(ZN$19-'様式３（療養者名簿）（⑤の場合）'!$BJ42+1&lt;=15,IF(ZN$19&gt;='様式３（療養者名簿）（⑤の場合）'!$BJ42,IF(ZN$19&lt;='様式３（療養者名簿）（⑤の場合）'!$BK42,1,0),0),0)</f>
        <v>0</v>
      </c>
      <c r="ZO37" s="372">
        <f>IF(ZO$19-'様式３（療養者名簿）（⑤の場合）'!$BJ42+1&lt;=15,IF(ZO$19&gt;='様式３（療養者名簿）（⑤の場合）'!$BJ42,IF(ZO$19&lt;='様式３（療養者名簿）（⑤の場合）'!$BK42,1,0),0),0)</f>
        <v>0</v>
      </c>
      <c r="ZP37" s="372">
        <f>IF(ZP$19-'様式３（療養者名簿）（⑤の場合）'!$BJ42+1&lt;=15,IF(ZP$19&gt;='様式３（療養者名簿）（⑤の場合）'!$BJ42,IF(ZP$19&lt;='様式３（療養者名簿）（⑤の場合）'!$BK42,1,0),0),0)</f>
        <v>0</v>
      </c>
      <c r="ZQ37" s="372">
        <f>IF(ZQ$19-'様式３（療養者名簿）（⑤の場合）'!$BJ42+1&lt;=15,IF(ZQ$19&gt;='様式３（療養者名簿）（⑤の場合）'!$BJ42,IF(ZQ$19&lt;='様式３（療養者名簿）（⑤の場合）'!$BK42,1,0),0),0)</f>
        <v>0</v>
      </c>
      <c r="ZR37" s="372">
        <f>IF(ZR$19-'様式３（療養者名簿）（⑤の場合）'!$BJ42+1&lt;=15,IF(ZR$19&gt;='様式３（療養者名簿）（⑤の場合）'!$BJ42,IF(ZR$19&lt;='様式３（療養者名簿）（⑤の場合）'!$BK42,1,0),0),0)</f>
        <v>0</v>
      </c>
      <c r="ZS37" s="372">
        <f>IF(ZS$19-'様式３（療養者名簿）（⑤の場合）'!$BJ42+1&lt;=15,IF(ZS$19&gt;='様式３（療養者名簿）（⑤の場合）'!$BJ42,IF(ZS$19&lt;='様式３（療養者名簿）（⑤の場合）'!$BK42,1,0),0),0)</f>
        <v>0</v>
      </c>
      <c r="ZT37" s="372">
        <f>IF(ZT$19-'様式３（療養者名簿）（⑤の場合）'!$BJ42+1&lt;=15,IF(ZT$19&gt;='様式３（療養者名簿）（⑤の場合）'!$BJ42,IF(ZT$19&lt;='様式３（療養者名簿）（⑤の場合）'!$BK42,1,0),0),0)</f>
        <v>0</v>
      </c>
      <c r="ZU37" s="372">
        <f>IF(ZU$19-'様式３（療養者名簿）（⑤の場合）'!$BJ42+1&lt;=15,IF(ZU$19&gt;='様式３（療養者名簿）（⑤の場合）'!$BJ42,IF(ZU$19&lt;='様式３（療養者名簿）（⑤の場合）'!$BK42,1,0),0),0)</f>
        <v>0</v>
      </c>
      <c r="ZV37" s="372">
        <f>IF(ZV$19-'様式３（療養者名簿）（⑤の場合）'!$BJ42+1&lt;=15,IF(ZV$19&gt;='様式３（療養者名簿）（⑤の場合）'!$BJ42,IF(ZV$19&lt;='様式３（療養者名簿）（⑤の場合）'!$BK42,1,0),0),0)</f>
        <v>0</v>
      </c>
      <c r="ZW37" s="372">
        <f>IF(ZW$19-'様式３（療養者名簿）（⑤の場合）'!$BJ42+1&lt;=15,IF(ZW$19&gt;='様式３（療養者名簿）（⑤の場合）'!$BJ42,IF(ZW$19&lt;='様式３（療養者名簿）（⑤の場合）'!$BK42,1,0),0),0)</f>
        <v>0</v>
      </c>
      <c r="ZX37" s="372">
        <f>IF(ZX$19-'様式３（療養者名簿）（⑤の場合）'!$BJ42+1&lt;=15,IF(ZX$19&gt;='様式３（療養者名簿）（⑤の場合）'!$BJ42,IF(ZX$19&lt;='様式３（療養者名簿）（⑤の場合）'!$BK42,1,0),0),0)</f>
        <v>0</v>
      </c>
      <c r="ZY37" s="372">
        <f>IF(ZY$19-'様式３（療養者名簿）（⑤の場合）'!$BJ42+1&lt;=15,IF(ZY$19&gt;='様式３（療養者名簿）（⑤の場合）'!$BJ42,IF(ZY$19&lt;='様式３（療養者名簿）（⑤の場合）'!$BK42,1,0),0),0)</f>
        <v>0</v>
      </c>
      <c r="ZZ37" s="372">
        <f>IF(ZZ$19-'様式３（療養者名簿）（⑤の場合）'!$BJ42+1&lt;=15,IF(ZZ$19&gt;='様式３（療養者名簿）（⑤の場合）'!$BJ42,IF(ZZ$19&lt;='様式３（療養者名簿）（⑤の場合）'!$BK42,1,0),0),0)</f>
        <v>0</v>
      </c>
      <c r="AAA37" s="372">
        <f>IF(AAA$19-'様式３（療養者名簿）（⑤の場合）'!$BJ42+1&lt;=15,IF(AAA$19&gt;='様式３（療養者名簿）（⑤の場合）'!$BJ42,IF(AAA$19&lt;='様式３（療養者名簿）（⑤の場合）'!$BK42,1,0),0),0)</f>
        <v>0</v>
      </c>
      <c r="AAB37" s="372">
        <f>IF(AAB$19-'様式３（療養者名簿）（⑤の場合）'!$BJ42+1&lt;=15,IF(AAB$19&gt;='様式３（療養者名簿）（⑤の場合）'!$BJ42,IF(AAB$19&lt;='様式３（療養者名簿）（⑤の場合）'!$BK42,1,0),0),0)</f>
        <v>0</v>
      </c>
      <c r="AAC37" s="372">
        <f>IF(AAC$19-'様式３（療養者名簿）（⑤の場合）'!$BJ42+1&lt;=15,IF(AAC$19&gt;='様式３（療養者名簿）（⑤の場合）'!$BJ42,IF(AAC$19&lt;='様式３（療養者名簿）（⑤の場合）'!$BK42,1,0),0),0)</f>
        <v>0</v>
      </c>
      <c r="AAD37" s="372">
        <f>IF(AAD$19-'様式３（療養者名簿）（⑤の場合）'!$BJ42+1&lt;=15,IF(AAD$19&gt;='様式３（療養者名簿）（⑤の場合）'!$BJ42,IF(AAD$19&lt;='様式３（療養者名簿）（⑤の場合）'!$BK42,1,0),0),0)</f>
        <v>0</v>
      </c>
      <c r="AAE37" s="372">
        <f>IF(AAE$19-'様式３（療養者名簿）（⑤の場合）'!$BJ42+1&lt;=15,IF(AAE$19&gt;='様式３（療養者名簿）（⑤の場合）'!$BJ42,IF(AAE$19&lt;='様式３（療養者名簿）（⑤の場合）'!$BK42,1,0),0),0)</f>
        <v>0</v>
      </c>
      <c r="AAF37" s="372">
        <f>IF(AAF$19-'様式３（療養者名簿）（⑤の場合）'!$BJ42+1&lt;=15,IF(AAF$19&gt;='様式３（療養者名簿）（⑤の場合）'!$BJ42,IF(AAF$19&lt;='様式３（療養者名簿）（⑤の場合）'!$BK42,1,0),0),0)</f>
        <v>0</v>
      </c>
      <c r="AAG37" s="372">
        <f>IF(AAG$19-'様式３（療養者名簿）（⑤の場合）'!$BJ42+1&lt;=15,IF(AAG$19&gt;='様式３（療養者名簿）（⑤の場合）'!$BJ42,IF(AAG$19&lt;='様式３（療養者名簿）（⑤の場合）'!$BK42,1,0),0),0)</f>
        <v>0</v>
      </c>
      <c r="AAH37" s="372">
        <f>IF(AAH$19-'様式３（療養者名簿）（⑤の場合）'!$BJ42+1&lt;=15,IF(AAH$19&gt;='様式３（療養者名簿）（⑤の場合）'!$BJ42,IF(AAH$19&lt;='様式３（療養者名簿）（⑤の場合）'!$BK42,1,0),0),0)</f>
        <v>0</v>
      </c>
      <c r="AAI37" s="372">
        <f>IF(AAI$19-'様式３（療養者名簿）（⑤の場合）'!$BJ42+1&lt;=15,IF(AAI$19&gt;='様式３（療養者名簿）（⑤の場合）'!$BJ42,IF(AAI$19&lt;='様式３（療養者名簿）（⑤の場合）'!$BK42,1,0),0),0)</f>
        <v>0</v>
      </c>
      <c r="AAJ37" s="372">
        <f>IF(AAJ$19-'様式３（療養者名簿）（⑤の場合）'!$BJ42+1&lt;=15,IF(AAJ$19&gt;='様式３（療養者名簿）（⑤の場合）'!$BJ42,IF(AAJ$19&lt;='様式３（療養者名簿）（⑤の場合）'!$BK42,1,0),0),0)</f>
        <v>0</v>
      </c>
      <c r="AAK37" s="372">
        <f>IF(AAK$19-'様式３（療養者名簿）（⑤の場合）'!$BJ42+1&lt;=15,IF(AAK$19&gt;='様式３（療養者名簿）（⑤の場合）'!$BJ42,IF(AAK$19&lt;='様式３（療養者名簿）（⑤の場合）'!$BK42,1,0),0),0)</f>
        <v>0</v>
      </c>
      <c r="AAL37" s="372">
        <f>IF(AAL$19-'様式３（療養者名簿）（⑤の場合）'!$BJ42+1&lt;=15,IF(AAL$19&gt;='様式３（療養者名簿）（⑤の場合）'!$BJ42,IF(AAL$19&lt;='様式３（療養者名簿）（⑤の場合）'!$BK42,1,0),0),0)</f>
        <v>0</v>
      </c>
      <c r="AAM37" s="372">
        <f>IF(AAM$19-'様式３（療養者名簿）（⑤の場合）'!$BJ42+1&lt;=15,IF(AAM$19&gt;='様式３（療養者名簿）（⑤の場合）'!$BJ42,IF(AAM$19&lt;='様式３（療養者名簿）（⑤の場合）'!$BK42,1,0),0),0)</f>
        <v>0</v>
      </c>
      <c r="AAN37" s="372">
        <f>IF(AAN$19-'様式３（療養者名簿）（⑤の場合）'!$BJ42+1&lt;=15,IF(AAN$19&gt;='様式３（療養者名簿）（⑤の場合）'!$BJ42,IF(AAN$19&lt;='様式３（療養者名簿）（⑤の場合）'!$BK42,1,0),0),0)</f>
        <v>0</v>
      </c>
      <c r="AAO37" s="372">
        <f>IF(AAO$19-'様式３（療養者名簿）（⑤の場合）'!$BJ42+1&lt;=15,IF(AAO$19&gt;='様式３（療養者名簿）（⑤の場合）'!$BJ42,IF(AAO$19&lt;='様式３（療養者名簿）（⑤の場合）'!$BK42,1,0),0),0)</f>
        <v>0</v>
      </c>
      <c r="AAP37" s="372">
        <f>IF(AAP$19-'様式３（療養者名簿）（⑤の場合）'!$BJ42+1&lt;=15,IF(AAP$19&gt;='様式３（療養者名簿）（⑤の場合）'!$BJ42,IF(AAP$19&lt;='様式３（療養者名簿）（⑤の場合）'!$BK42,1,0),0),0)</f>
        <v>0</v>
      </c>
      <c r="AAQ37" s="372">
        <f>IF(AAQ$19-'様式３（療養者名簿）（⑤の場合）'!$BJ42+1&lt;=15,IF(AAQ$19&gt;='様式３（療養者名簿）（⑤の場合）'!$BJ42,IF(AAQ$19&lt;='様式３（療養者名簿）（⑤の場合）'!$BK42,1,0),0),0)</f>
        <v>0</v>
      </c>
      <c r="AAR37" s="372">
        <f>IF(AAR$19-'様式３（療養者名簿）（⑤の場合）'!$BJ42+1&lt;=15,IF(AAR$19&gt;='様式３（療養者名簿）（⑤の場合）'!$BJ42,IF(AAR$19&lt;='様式３（療養者名簿）（⑤の場合）'!$BK42,1,0),0),0)</f>
        <v>0</v>
      </c>
      <c r="AAS37" s="372">
        <f>IF(AAS$19-'様式３（療養者名簿）（⑤の場合）'!$BJ42+1&lt;=15,IF(AAS$19&gt;='様式３（療養者名簿）（⑤の場合）'!$BJ42,IF(AAS$19&lt;='様式３（療養者名簿）（⑤の場合）'!$BK42,1,0),0),0)</f>
        <v>0</v>
      </c>
      <c r="AAT37" s="372">
        <f>IF(AAT$19-'様式３（療養者名簿）（⑤の場合）'!$BJ42+1&lt;=15,IF(AAT$19&gt;='様式３（療養者名簿）（⑤の場合）'!$BJ42,IF(AAT$19&lt;='様式３（療養者名簿）（⑤の場合）'!$BK42,1,0),0),0)</f>
        <v>0</v>
      </c>
      <c r="AAU37" s="372">
        <f>IF(AAU$19-'様式３（療養者名簿）（⑤の場合）'!$BJ42+1&lt;=15,IF(AAU$19&gt;='様式３（療養者名簿）（⑤の場合）'!$BJ42,IF(AAU$19&lt;='様式３（療養者名簿）（⑤の場合）'!$BK42,1,0),0),0)</f>
        <v>0</v>
      </c>
      <c r="AAV37" s="372">
        <f>IF(AAV$19-'様式３（療養者名簿）（⑤の場合）'!$BJ42+1&lt;=15,IF(AAV$19&gt;='様式３（療養者名簿）（⑤の場合）'!$BJ42,IF(AAV$19&lt;='様式３（療養者名簿）（⑤の場合）'!$BK42,1,0),0),0)</f>
        <v>0</v>
      </c>
      <c r="AAW37" s="372">
        <f>IF(AAW$19-'様式３（療養者名簿）（⑤の場合）'!$BJ42+1&lt;=15,IF(AAW$19&gt;='様式３（療養者名簿）（⑤の場合）'!$BJ42,IF(AAW$19&lt;='様式３（療養者名簿）（⑤の場合）'!$BK42,1,0),0),0)</f>
        <v>0</v>
      </c>
      <c r="AAX37" s="372">
        <f>IF(AAX$19-'様式３（療養者名簿）（⑤の場合）'!$BJ42+1&lt;=15,IF(AAX$19&gt;='様式３（療養者名簿）（⑤の場合）'!$BJ42,IF(AAX$19&lt;='様式３（療養者名簿）（⑤の場合）'!$BK42,1,0),0),0)</f>
        <v>0</v>
      </c>
      <c r="AAY37" s="372">
        <f>IF(AAY$19-'様式３（療養者名簿）（⑤の場合）'!$BJ42+1&lt;=15,IF(AAY$19&gt;='様式３（療養者名簿）（⑤の場合）'!$BJ42,IF(AAY$19&lt;='様式３（療養者名簿）（⑤の場合）'!$BK42,1,0),0),0)</f>
        <v>0</v>
      </c>
      <c r="AAZ37" s="372">
        <f>IF(AAZ$19-'様式３（療養者名簿）（⑤の場合）'!$BJ42+1&lt;=15,IF(AAZ$19&gt;='様式３（療養者名簿）（⑤の場合）'!$BJ42,IF(AAZ$19&lt;='様式３（療養者名簿）（⑤の場合）'!$BK42,1,0),0),0)</f>
        <v>0</v>
      </c>
      <c r="ABA37" s="372">
        <f>IF(ABA$19-'様式３（療養者名簿）（⑤の場合）'!$BJ42+1&lt;=15,IF(ABA$19&gt;='様式３（療養者名簿）（⑤の場合）'!$BJ42,IF(ABA$19&lt;='様式３（療養者名簿）（⑤の場合）'!$BK42,1,0),0),0)</f>
        <v>0</v>
      </c>
      <c r="ABB37" s="372">
        <f>IF(ABB$19-'様式３（療養者名簿）（⑤の場合）'!$BJ42+1&lt;=15,IF(ABB$19&gt;='様式３（療養者名簿）（⑤の場合）'!$BJ42,IF(ABB$19&lt;='様式３（療養者名簿）（⑤の場合）'!$BK42,1,0),0),0)</f>
        <v>0</v>
      </c>
      <c r="ABC37" s="372">
        <f>IF(ABC$19-'様式３（療養者名簿）（⑤の場合）'!$BJ42+1&lt;=15,IF(ABC$19&gt;='様式３（療養者名簿）（⑤の場合）'!$BJ42,IF(ABC$19&lt;='様式３（療養者名簿）（⑤の場合）'!$BK42,1,0),0),0)</f>
        <v>0</v>
      </c>
      <c r="ABD37" s="372">
        <f>IF(ABD$19-'様式３（療養者名簿）（⑤の場合）'!$BJ42+1&lt;=15,IF(ABD$19&gt;='様式３（療養者名簿）（⑤の場合）'!$BJ42,IF(ABD$19&lt;='様式３（療養者名簿）（⑤の場合）'!$BK42,1,0),0),0)</f>
        <v>0</v>
      </c>
    </row>
    <row r="38" spans="1:732" ht="42" customHeight="1">
      <c r="A38" s="250">
        <f>'様式３（療養者名簿）（⑤の場合）'!C43</f>
        <v>0</v>
      </c>
      <c r="B38" s="365">
        <f>IF(B$19-'様式３（療養者名簿）（⑤の場合）'!$BJ43+1&lt;=15,IF(B$19&gt;='様式３（療養者名簿）（⑤の場合）'!$BJ43,IF(B$19&lt;='様式３（療養者名簿）（⑤の場合）'!$BK43,1,0),0),0)</f>
        <v>0</v>
      </c>
      <c r="C38" s="365">
        <f>IF(C$19-'様式３（療養者名簿）（⑤の場合）'!$BJ43+1&lt;=15,IF(C$19&gt;='様式３（療養者名簿）（⑤の場合）'!$BJ43,IF(C$19&lt;='様式３（療養者名簿）（⑤の場合）'!$BK43,1,0),0),0)</f>
        <v>0</v>
      </c>
      <c r="D38" s="365">
        <f>IF(D$19-'様式３（療養者名簿）（⑤の場合）'!$BJ43+1&lt;=15,IF(D$19&gt;='様式３（療養者名簿）（⑤の場合）'!$BJ43,IF(D$19&lt;='様式３（療養者名簿）（⑤の場合）'!$BK43,1,0),0),0)</f>
        <v>0</v>
      </c>
      <c r="E38" s="365">
        <f>IF(E$19-'様式３（療養者名簿）（⑤の場合）'!$BJ43+1&lt;=15,IF(E$19&gt;='様式３（療養者名簿）（⑤の場合）'!$BJ43,IF(E$19&lt;='様式３（療養者名簿）（⑤の場合）'!$BK43,1,0),0),0)</f>
        <v>0</v>
      </c>
      <c r="F38" s="365">
        <f>IF(F$19-'様式３（療養者名簿）（⑤の場合）'!$BJ43+1&lt;=15,IF(F$19&gt;='様式３（療養者名簿）（⑤の場合）'!$BJ43,IF(F$19&lt;='様式３（療養者名簿）（⑤の場合）'!$BK43,1,0),0),0)</f>
        <v>0</v>
      </c>
      <c r="G38" s="365">
        <f>IF(G$19-'様式３（療養者名簿）（⑤の場合）'!$BJ43+1&lt;=15,IF(G$19&gt;='様式３（療養者名簿）（⑤の場合）'!$BJ43,IF(G$19&lt;='様式３（療養者名簿）（⑤の場合）'!$BK43,1,0),0),0)</f>
        <v>0</v>
      </c>
      <c r="H38" s="365">
        <f>IF(H$19-'様式３（療養者名簿）（⑤の場合）'!$BJ43+1&lt;=15,IF(H$19&gt;='様式３（療養者名簿）（⑤の場合）'!$BJ43,IF(H$19&lt;='様式３（療養者名簿）（⑤の場合）'!$BK43,1,0),0),0)</f>
        <v>0</v>
      </c>
      <c r="I38" s="365">
        <f>IF(I$19-'様式３（療養者名簿）（⑤の場合）'!$BJ43+1&lt;=15,IF(I$19&gt;='様式３（療養者名簿）（⑤の場合）'!$BJ43,IF(I$19&lt;='様式３（療養者名簿）（⑤の場合）'!$BK43,1,0),0),0)</f>
        <v>0</v>
      </c>
      <c r="J38" s="365">
        <f>IF(J$19-'様式３（療養者名簿）（⑤の場合）'!$BJ43+1&lt;=15,IF(J$19&gt;='様式３（療養者名簿）（⑤の場合）'!$BJ43,IF(J$19&lt;='様式３（療養者名簿）（⑤の場合）'!$BK43,1,0),0),0)</f>
        <v>0</v>
      </c>
      <c r="K38" s="365">
        <f>IF(K$19-'様式３（療養者名簿）（⑤の場合）'!$BJ43+1&lt;=15,IF(K$19&gt;='様式３（療養者名簿）（⑤の場合）'!$BJ43,IF(K$19&lt;='様式３（療養者名簿）（⑤の場合）'!$BK43,1,0),0),0)</f>
        <v>0</v>
      </c>
      <c r="L38" s="365">
        <f>IF(L$19-'様式３（療養者名簿）（⑤の場合）'!$BJ43+1&lt;=15,IF(L$19&gt;='様式３（療養者名簿）（⑤の場合）'!$BJ43,IF(L$19&lt;='様式３（療養者名簿）（⑤の場合）'!$BK43,1,0),0),0)</f>
        <v>0</v>
      </c>
      <c r="M38" s="365">
        <f>IF(M$19-'様式３（療養者名簿）（⑤の場合）'!$BJ43+1&lt;=15,IF(M$19&gt;='様式３（療養者名簿）（⑤の場合）'!$BJ43,IF(M$19&lt;='様式３（療養者名簿）（⑤の場合）'!$BK43,1,0),0),0)</f>
        <v>0</v>
      </c>
      <c r="N38" s="365">
        <f>IF(N$19-'様式３（療養者名簿）（⑤の場合）'!$BJ43+1&lt;=15,IF(N$19&gt;='様式３（療養者名簿）（⑤の場合）'!$BJ43,IF(N$19&lt;='様式３（療養者名簿）（⑤の場合）'!$BK43,1,0),0),0)</f>
        <v>0</v>
      </c>
      <c r="O38" s="365">
        <f>IF(O$19-'様式３（療養者名簿）（⑤の場合）'!$BJ43+1&lt;=15,IF(O$19&gt;='様式３（療養者名簿）（⑤の場合）'!$BJ43,IF(O$19&lt;='様式３（療養者名簿）（⑤の場合）'!$BK43,1,0),0),0)</f>
        <v>0</v>
      </c>
      <c r="P38" s="365">
        <f>IF(P$19-'様式３（療養者名簿）（⑤の場合）'!$BJ43+1&lt;=15,IF(P$19&gt;='様式３（療養者名簿）（⑤の場合）'!$BJ43,IF(P$19&lt;='様式３（療養者名簿）（⑤の場合）'!$BK43,1,0),0),0)</f>
        <v>0</v>
      </c>
      <c r="Q38" s="365">
        <f>IF(Q$19-'様式３（療養者名簿）（⑤の場合）'!$BJ43+1&lt;=15,IF(Q$19&gt;='様式３（療養者名簿）（⑤の場合）'!$BJ43,IF(Q$19&lt;='様式３（療養者名簿）（⑤の場合）'!$BK43,1,0),0),0)</f>
        <v>0</v>
      </c>
      <c r="R38" s="365">
        <f>IF(R$19-'様式３（療養者名簿）（⑤の場合）'!$BJ43+1&lt;=15,IF(R$19&gt;='様式３（療養者名簿）（⑤の場合）'!$BJ43,IF(R$19&lt;='様式３（療養者名簿）（⑤の場合）'!$BK43,1,0),0),0)</f>
        <v>0</v>
      </c>
      <c r="S38" s="365">
        <f>IF(S$19-'様式３（療養者名簿）（⑤の場合）'!$BJ43+1&lt;=15,IF(S$19&gt;='様式３（療養者名簿）（⑤の場合）'!$BJ43,IF(S$19&lt;='様式３（療養者名簿）（⑤の場合）'!$BK43,1,0),0),0)</f>
        <v>0</v>
      </c>
      <c r="T38" s="365">
        <f>IF(T$19-'様式３（療養者名簿）（⑤の場合）'!$BJ43+1&lt;=15,IF(T$19&gt;='様式３（療養者名簿）（⑤の場合）'!$BJ43,IF(T$19&lt;='様式３（療養者名簿）（⑤の場合）'!$BK43,1,0),0),0)</f>
        <v>0</v>
      </c>
      <c r="U38" s="365">
        <f>IF(U$19-'様式３（療養者名簿）（⑤の場合）'!$BJ43+1&lt;=15,IF(U$19&gt;='様式３（療養者名簿）（⑤の場合）'!$BJ43,IF(U$19&lt;='様式３（療養者名簿）（⑤の場合）'!$BK43,1,0),0),0)</f>
        <v>0</v>
      </c>
      <c r="V38" s="365">
        <f>IF(V$19-'様式３（療養者名簿）（⑤の場合）'!$BJ43+1&lt;=15,IF(V$19&gt;='様式３（療養者名簿）（⑤の場合）'!$BJ43,IF(V$19&lt;='様式３（療養者名簿）（⑤の場合）'!$BK43,1,0),0),0)</f>
        <v>0</v>
      </c>
      <c r="W38" s="365">
        <f>IF(W$19-'様式３（療養者名簿）（⑤の場合）'!$BJ43+1&lt;=15,IF(W$19&gt;='様式３（療養者名簿）（⑤の場合）'!$BJ43,IF(W$19&lt;='様式３（療養者名簿）（⑤の場合）'!$BK43,1,0),0),0)</f>
        <v>0</v>
      </c>
      <c r="X38" s="365">
        <f>IF(X$19-'様式３（療養者名簿）（⑤の場合）'!$BJ43+1&lt;=15,IF(X$19&gt;='様式３（療養者名簿）（⑤の場合）'!$BJ43,IF(X$19&lt;='様式３（療養者名簿）（⑤の場合）'!$BK43,1,0),0),0)</f>
        <v>0</v>
      </c>
      <c r="Y38" s="365">
        <f>IF(Y$19-'様式３（療養者名簿）（⑤の場合）'!$BJ43+1&lt;=15,IF(Y$19&gt;='様式３（療養者名簿）（⑤の場合）'!$BJ43,IF(Y$19&lt;='様式３（療養者名簿）（⑤の場合）'!$BK43,1,0),0),0)</f>
        <v>0</v>
      </c>
      <c r="Z38" s="365">
        <f>IF(Z$19-'様式３（療養者名簿）（⑤の場合）'!$BJ43+1&lt;=15,IF(Z$19&gt;='様式３（療養者名簿）（⑤の場合）'!$BJ43,IF(Z$19&lt;='様式３（療養者名簿）（⑤の場合）'!$BK43,1,0),0),0)</f>
        <v>0</v>
      </c>
      <c r="AA38" s="365">
        <f>IF(AA$19-'様式３（療養者名簿）（⑤の場合）'!$BJ43+1&lt;=15,IF(AA$19&gt;='様式３（療養者名簿）（⑤の場合）'!$BJ43,IF(AA$19&lt;='様式３（療養者名簿）（⑤の場合）'!$BK43,1,0),0),0)</f>
        <v>0</v>
      </c>
      <c r="AB38" s="365">
        <f>IF(AB$19-'様式３（療養者名簿）（⑤の場合）'!$BJ43+1&lt;=15,IF(AB$19&gt;='様式３（療養者名簿）（⑤の場合）'!$BJ43,IF(AB$19&lt;='様式３（療養者名簿）（⑤の場合）'!$BK43,1,0),0),0)</f>
        <v>0</v>
      </c>
      <c r="AC38" s="365">
        <f>IF(AC$19-'様式３（療養者名簿）（⑤の場合）'!$BJ43+1&lt;=15,IF(AC$19&gt;='様式３（療養者名簿）（⑤の場合）'!$BJ43,IF(AC$19&lt;='様式３（療養者名簿）（⑤の場合）'!$BK43,1,0),0),0)</f>
        <v>0</v>
      </c>
      <c r="AD38" s="365">
        <f>IF(AD$19-'様式３（療養者名簿）（⑤の場合）'!$BJ43+1&lt;=15,IF(AD$19&gt;='様式３（療養者名簿）（⑤の場合）'!$BJ43,IF(AD$19&lt;='様式３（療養者名簿）（⑤の場合）'!$BK43,1,0),0),0)</f>
        <v>0</v>
      </c>
      <c r="AE38" s="365">
        <f>IF(AE$19-'様式３（療養者名簿）（⑤の場合）'!$BJ43+1&lt;=15,IF(AE$19&gt;='様式３（療養者名簿）（⑤の場合）'!$BJ43,IF(AE$19&lt;='様式３（療養者名簿）（⑤の場合）'!$BK43,1,0),0),0)</f>
        <v>0</v>
      </c>
      <c r="AF38" s="365">
        <f>IF(AF$19-'様式３（療養者名簿）（⑤の場合）'!$BJ43+1&lt;=15,IF(AF$19&gt;='様式３（療養者名簿）（⑤の場合）'!$BJ43,IF(AF$19&lt;='様式３（療養者名簿）（⑤の場合）'!$BK43,1,0),0),0)</f>
        <v>0</v>
      </c>
      <c r="AG38" s="365">
        <f>IF(AG$19-'様式３（療養者名簿）（⑤の場合）'!$BJ43+1&lt;=15,IF(AG$19&gt;='様式３（療養者名簿）（⑤の場合）'!$BJ43,IF(AG$19&lt;='様式３（療養者名簿）（⑤の場合）'!$BK43,1,0),0),0)</f>
        <v>0</v>
      </c>
      <c r="AH38" s="365">
        <f>IF(AH$19-'様式３（療養者名簿）（⑤の場合）'!$BJ43+1&lt;=15,IF(AH$19&gt;='様式３（療養者名簿）（⑤の場合）'!$BJ43,IF(AH$19&lt;='様式３（療養者名簿）（⑤の場合）'!$BK43,1,0),0),0)</f>
        <v>0</v>
      </c>
      <c r="AI38" s="365">
        <f>IF(AI$19-'様式３（療養者名簿）（⑤の場合）'!$BJ43+1&lt;=15,IF(AI$19&gt;='様式３（療養者名簿）（⑤の場合）'!$BJ43,IF(AI$19&lt;='様式３（療養者名簿）（⑤の場合）'!$BK43,1,0),0),0)</f>
        <v>0</v>
      </c>
      <c r="AJ38" s="365">
        <f>IF(AJ$19-'様式３（療養者名簿）（⑤の場合）'!$BJ43+1&lt;=15,IF(AJ$19&gt;='様式３（療養者名簿）（⑤の場合）'!$BJ43,IF(AJ$19&lt;='様式３（療養者名簿）（⑤の場合）'!$BK43,1,0),0),0)</f>
        <v>0</v>
      </c>
      <c r="AK38" s="365">
        <f>IF(AK$19-'様式３（療養者名簿）（⑤の場合）'!$BJ43+1&lt;=15,IF(AK$19&gt;='様式３（療養者名簿）（⑤の場合）'!$BJ43,IF(AK$19&lt;='様式３（療養者名簿）（⑤の場合）'!$BK43,1,0),0),0)</f>
        <v>0</v>
      </c>
      <c r="AL38" s="365">
        <f>IF(AL$19-'様式３（療養者名簿）（⑤の場合）'!$BJ43+1&lt;=15,IF(AL$19&gt;='様式３（療養者名簿）（⑤の場合）'!$BJ43,IF(AL$19&lt;='様式３（療養者名簿）（⑤の場合）'!$BK43,1,0),0),0)</f>
        <v>0</v>
      </c>
      <c r="AM38" s="365">
        <f>IF(AM$19-'様式３（療養者名簿）（⑤の場合）'!$BJ43+1&lt;=15,IF(AM$19&gt;='様式３（療養者名簿）（⑤の場合）'!$BJ43,IF(AM$19&lt;='様式３（療養者名簿）（⑤の場合）'!$BK43,1,0),0),0)</f>
        <v>0</v>
      </c>
      <c r="AN38" s="365">
        <f>IF(AN$19-'様式３（療養者名簿）（⑤の場合）'!$BJ43+1&lt;=15,IF(AN$19&gt;='様式３（療養者名簿）（⑤の場合）'!$BJ43,IF(AN$19&lt;='様式３（療養者名簿）（⑤の場合）'!$BK43,1,0),0),0)</f>
        <v>0</v>
      </c>
      <c r="AO38" s="365">
        <f>IF(AO$19-'様式３（療養者名簿）（⑤の場合）'!$BJ43+1&lt;=15,IF(AO$19&gt;='様式３（療養者名簿）（⑤の場合）'!$BJ43,IF(AO$19&lt;='様式３（療養者名簿）（⑤の場合）'!$BK43,1,0),0),0)</f>
        <v>0</v>
      </c>
      <c r="AP38" s="365">
        <f>IF(AP$19-'様式３（療養者名簿）（⑤の場合）'!$BJ43+1&lt;=15,IF(AP$19&gt;='様式３（療養者名簿）（⑤の場合）'!$BJ43,IF(AP$19&lt;='様式３（療養者名簿）（⑤の場合）'!$BK43,1,0),0),0)</f>
        <v>0</v>
      </c>
      <c r="AQ38" s="365">
        <f>IF(AQ$19-'様式３（療養者名簿）（⑤の場合）'!$BJ43+1&lt;=15,IF(AQ$19&gt;='様式３（療養者名簿）（⑤の場合）'!$BJ43,IF(AQ$19&lt;='様式３（療養者名簿）（⑤の場合）'!$BK43,1,0),0),0)</f>
        <v>0</v>
      </c>
      <c r="AR38" s="365">
        <f>IF(AR$19-'様式３（療養者名簿）（⑤の場合）'!$BJ43+1&lt;=15,IF(AR$19&gt;='様式３（療養者名簿）（⑤の場合）'!$BJ43,IF(AR$19&lt;='様式３（療養者名簿）（⑤の場合）'!$BK43,1,0),0),0)</f>
        <v>0</v>
      </c>
      <c r="AS38" s="365">
        <f>IF(AS$19-'様式３（療養者名簿）（⑤の場合）'!$BJ43+1&lt;=15,IF(AS$19&gt;='様式３（療養者名簿）（⑤の場合）'!$BJ43,IF(AS$19&lt;='様式３（療養者名簿）（⑤の場合）'!$BK43,1,0),0),0)</f>
        <v>0</v>
      </c>
      <c r="AT38" s="365">
        <f>IF(AT$19-'様式３（療養者名簿）（⑤の場合）'!$BJ43+1&lt;=15,IF(AT$19&gt;='様式３（療養者名簿）（⑤の場合）'!$BJ43,IF(AT$19&lt;='様式３（療養者名簿）（⑤の場合）'!$BK43,1,0),0),0)</f>
        <v>0</v>
      </c>
      <c r="AU38" s="365">
        <f>IF(AU$19-'様式３（療養者名簿）（⑤の場合）'!$BJ43+1&lt;=15,IF(AU$19&gt;='様式３（療養者名簿）（⑤の場合）'!$BJ43,IF(AU$19&lt;='様式３（療養者名簿）（⑤の場合）'!$BK43,1,0),0),0)</f>
        <v>0</v>
      </c>
      <c r="AV38" s="365">
        <f>IF(AV$19-'様式３（療養者名簿）（⑤の場合）'!$BJ43+1&lt;=15,IF(AV$19&gt;='様式３（療養者名簿）（⑤の場合）'!$BJ43,IF(AV$19&lt;='様式３（療養者名簿）（⑤の場合）'!$BK43,1,0),0),0)</f>
        <v>0</v>
      </c>
      <c r="AW38" s="365">
        <f>IF(AW$19-'様式３（療養者名簿）（⑤の場合）'!$BJ43+1&lt;=15,IF(AW$19&gt;='様式３（療養者名簿）（⑤の場合）'!$BJ43,IF(AW$19&lt;='様式３（療養者名簿）（⑤の場合）'!$BK43,1,0),0),0)</f>
        <v>0</v>
      </c>
      <c r="AX38" s="365">
        <f>IF(AX$19-'様式３（療養者名簿）（⑤の場合）'!$BJ43+1&lt;=15,IF(AX$19&gt;='様式３（療養者名簿）（⑤の場合）'!$BJ43,IF(AX$19&lt;='様式３（療養者名簿）（⑤の場合）'!$BK43,1,0),0),0)</f>
        <v>0</v>
      </c>
      <c r="AY38" s="365">
        <f>IF(AY$19-'様式３（療養者名簿）（⑤の場合）'!$BJ43+1&lt;=15,IF(AY$19&gt;='様式３（療養者名簿）（⑤の場合）'!$BJ43,IF(AY$19&lt;='様式３（療養者名簿）（⑤の場合）'!$BK43,1,0),0),0)</f>
        <v>0</v>
      </c>
      <c r="AZ38" s="365">
        <f>IF(AZ$19-'様式３（療養者名簿）（⑤の場合）'!$BJ43+1&lt;=15,IF(AZ$19&gt;='様式３（療養者名簿）（⑤の場合）'!$BJ43,IF(AZ$19&lt;='様式３（療養者名簿）（⑤の場合）'!$BK43,1,0),0),0)</f>
        <v>0</v>
      </c>
      <c r="BA38" s="365">
        <f>IF(BA$19-'様式３（療養者名簿）（⑤の場合）'!$BJ43+1&lt;=15,IF(BA$19&gt;='様式３（療養者名簿）（⑤の場合）'!$BJ43,IF(BA$19&lt;='様式３（療養者名簿）（⑤の場合）'!$BK43,1,0),0),0)</f>
        <v>0</v>
      </c>
      <c r="BB38" s="365">
        <f>IF(BB$19-'様式３（療養者名簿）（⑤の場合）'!$BJ43+1&lt;=15,IF(BB$19&gt;='様式３（療養者名簿）（⑤の場合）'!$BJ43,IF(BB$19&lt;='様式３（療養者名簿）（⑤の場合）'!$BK43,1,0),0),0)</f>
        <v>0</v>
      </c>
      <c r="BC38" s="365">
        <f>IF(BC$19-'様式３（療養者名簿）（⑤の場合）'!$BJ43+1&lt;=15,IF(BC$19&gt;='様式３（療養者名簿）（⑤の場合）'!$BJ43,IF(BC$19&lt;='様式３（療養者名簿）（⑤の場合）'!$BK43,1,0),0),0)</f>
        <v>0</v>
      </c>
      <c r="BD38" s="365">
        <f>IF(BD$19-'様式３（療養者名簿）（⑤の場合）'!$BJ43+1&lt;=15,IF(BD$19&gt;='様式３（療養者名簿）（⑤の場合）'!$BJ43,IF(BD$19&lt;='様式３（療養者名簿）（⑤の場合）'!$BK43,1,0),0),0)</f>
        <v>0</v>
      </c>
      <c r="BE38" s="365">
        <f>IF(BE$19-'様式３（療養者名簿）（⑤の場合）'!$BJ43+1&lt;=15,IF(BE$19&gt;='様式３（療養者名簿）（⑤の場合）'!$BJ43,IF(BE$19&lt;='様式３（療養者名簿）（⑤の場合）'!$BK43,1,0),0),0)</f>
        <v>0</v>
      </c>
      <c r="BF38" s="365">
        <f>IF(BF$19-'様式３（療養者名簿）（⑤の場合）'!$BJ43+1&lt;=15,IF(BF$19&gt;='様式３（療養者名簿）（⑤の場合）'!$BJ43,IF(BF$19&lt;='様式３（療養者名簿）（⑤の場合）'!$BK43,1,0),0),0)</f>
        <v>0</v>
      </c>
      <c r="BG38" s="365">
        <f>IF(BG$19-'様式３（療養者名簿）（⑤の場合）'!$BJ43+1&lt;=15,IF(BG$19&gt;='様式３（療養者名簿）（⑤の場合）'!$BJ43,IF(BG$19&lt;='様式３（療養者名簿）（⑤の場合）'!$BK43,1,0),0),0)</f>
        <v>0</v>
      </c>
      <c r="BH38" s="365">
        <f>IF(BH$19-'様式３（療養者名簿）（⑤の場合）'!$BJ43+1&lt;=15,IF(BH$19&gt;='様式３（療養者名簿）（⑤の場合）'!$BJ43,IF(BH$19&lt;='様式３（療養者名簿）（⑤の場合）'!$BK43,1,0),0),0)</f>
        <v>0</v>
      </c>
      <c r="BI38" s="365">
        <f>IF(BI$19-'様式３（療養者名簿）（⑤の場合）'!$BJ43+1&lt;=15,IF(BI$19&gt;='様式３（療養者名簿）（⑤の場合）'!$BJ43,IF(BI$19&lt;='様式３（療養者名簿）（⑤の場合）'!$BK43,1,0),0),0)</f>
        <v>0</v>
      </c>
      <c r="BJ38" s="365">
        <f>IF(BJ$19-'様式３（療養者名簿）（⑤の場合）'!$BJ43+1&lt;=15,IF(BJ$19&gt;='様式３（療養者名簿）（⑤の場合）'!$BJ43,IF(BJ$19&lt;='様式３（療養者名簿）（⑤の場合）'!$BK43,1,0),0),0)</f>
        <v>0</v>
      </c>
      <c r="BK38" s="365">
        <f>IF(BK$19-'様式３（療養者名簿）（⑤の場合）'!$BJ43+1&lt;=15,IF(BK$19&gt;='様式３（療養者名簿）（⑤の場合）'!$BJ43,IF(BK$19&lt;='様式３（療養者名簿）（⑤の場合）'!$BK43,1,0),0),0)</f>
        <v>0</v>
      </c>
      <c r="BL38" s="365">
        <f>IF(BL$19-'様式３（療養者名簿）（⑤の場合）'!$BJ43+1&lt;=15,IF(BL$19&gt;='様式３（療養者名簿）（⑤の場合）'!$BJ43,IF(BL$19&lt;='様式３（療養者名簿）（⑤の場合）'!$BK43,1,0),0),0)</f>
        <v>0</v>
      </c>
      <c r="BM38" s="365">
        <f>IF(BM$19-'様式３（療養者名簿）（⑤の場合）'!$BJ43+1&lt;=15,IF(BM$19&gt;='様式３（療養者名簿）（⑤の場合）'!$BJ43,IF(BM$19&lt;='様式３（療養者名簿）（⑤の場合）'!$BK43,1,0),0),0)</f>
        <v>0</v>
      </c>
      <c r="BN38" s="365">
        <f>IF(BN$19-'様式３（療養者名簿）（⑤の場合）'!$BJ43+1&lt;=15,IF(BN$19&gt;='様式３（療養者名簿）（⑤の場合）'!$BJ43,IF(BN$19&lt;='様式３（療養者名簿）（⑤の場合）'!$BK43,1,0),0),0)</f>
        <v>0</v>
      </c>
      <c r="BO38" s="365">
        <f>IF(BO$19-'様式３（療養者名簿）（⑤の場合）'!$BJ43+1&lt;=15,IF(BO$19&gt;='様式３（療養者名簿）（⑤の場合）'!$BJ43,IF(BO$19&lt;='様式３（療養者名簿）（⑤の場合）'!$BK43,1,0),0),0)</f>
        <v>0</v>
      </c>
      <c r="BP38" s="365">
        <f>IF(BP$19-'様式３（療養者名簿）（⑤の場合）'!$BJ43+1&lt;=15,IF(BP$19&gt;='様式３（療養者名簿）（⑤の場合）'!$BJ43,IF(BP$19&lt;='様式３（療養者名簿）（⑤の場合）'!$BK43,1,0),0),0)</f>
        <v>0</v>
      </c>
      <c r="BQ38" s="365">
        <f>IF(BQ$19-'様式３（療養者名簿）（⑤の場合）'!$BJ43+1&lt;=15,IF(BQ$19&gt;='様式３（療養者名簿）（⑤の場合）'!$BJ43,IF(BQ$19&lt;='様式３（療養者名簿）（⑤の場合）'!$BK43,1,0),0),0)</f>
        <v>0</v>
      </c>
      <c r="BR38" s="365">
        <f>IF(BR$19-'様式３（療養者名簿）（⑤の場合）'!$BJ43+1&lt;=15,IF(BR$19&gt;='様式３（療養者名簿）（⑤の場合）'!$BJ43,IF(BR$19&lt;='様式３（療養者名簿）（⑤の場合）'!$BK43,1,0),0),0)</f>
        <v>0</v>
      </c>
      <c r="BS38" s="365">
        <f>IF(BS$19-'様式３（療養者名簿）（⑤の場合）'!$BJ43+1&lt;=15,IF(BS$19&gt;='様式３（療養者名簿）（⑤の場合）'!$BJ43,IF(BS$19&lt;='様式３（療養者名簿）（⑤の場合）'!$BK43,1,0),0),0)</f>
        <v>0</v>
      </c>
      <c r="BT38" s="365">
        <f>IF(BT$19-'様式３（療養者名簿）（⑤の場合）'!$BJ43+1&lt;=15,IF(BT$19&gt;='様式３（療養者名簿）（⑤の場合）'!$BJ43,IF(BT$19&lt;='様式３（療養者名簿）（⑤の場合）'!$BK43,1,0),0),0)</f>
        <v>0</v>
      </c>
      <c r="BU38" s="365">
        <f>IF(BU$19-'様式３（療養者名簿）（⑤の場合）'!$BJ43+1&lt;=15,IF(BU$19&gt;='様式３（療養者名簿）（⑤の場合）'!$BJ43,IF(BU$19&lt;='様式３（療養者名簿）（⑤の場合）'!$BK43,1,0),0),0)</f>
        <v>0</v>
      </c>
      <c r="BV38" s="365">
        <f>IF(BV$19-'様式３（療養者名簿）（⑤の場合）'!$BJ43+1&lt;=15,IF(BV$19&gt;='様式３（療養者名簿）（⑤の場合）'!$BJ43,IF(BV$19&lt;='様式３（療養者名簿）（⑤の場合）'!$BK43,1,0),0),0)</f>
        <v>0</v>
      </c>
      <c r="BW38" s="365">
        <f>IF(BW$19-'様式３（療養者名簿）（⑤の場合）'!$BJ43+1&lt;=15,IF(BW$19&gt;='様式３（療養者名簿）（⑤の場合）'!$BJ43,IF(BW$19&lt;='様式３（療養者名簿）（⑤の場合）'!$BK43,1,0),0),0)</f>
        <v>0</v>
      </c>
      <c r="BX38" s="365">
        <f>IF(BX$19-'様式３（療養者名簿）（⑤の場合）'!$BJ43+1&lt;=15,IF(BX$19&gt;='様式３（療養者名簿）（⑤の場合）'!$BJ43,IF(BX$19&lt;='様式３（療養者名簿）（⑤の場合）'!$BK43,1,0),0),0)</f>
        <v>0</v>
      </c>
      <c r="BY38" s="365">
        <f>IF(BY$19-'様式３（療養者名簿）（⑤の場合）'!$BJ43+1&lt;=15,IF(BY$19&gt;='様式３（療養者名簿）（⑤の場合）'!$BJ43,IF(BY$19&lt;='様式３（療養者名簿）（⑤の場合）'!$BK43,1,0),0),0)</f>
        <v>0</v>
      </c>
      <c r="BZ38" s="365">
        <f>IF(BZ$19-'様式３（療養者名簿）（⑤の場合）'!$BJ43+1&lt;=15,IF(BZ$19&gt;='様式３（療養者名簿）（⑤の場合）'!$BJ43,IF(BZ$19&lt;='様式３（療養者名簿）（⑤の場合）'!$BK43,1,0),0),0)</f>
        <v>0</v>
      </c>
      <c r="CA38" s="365">
        <f>IF(CA$19-'様式３（療養者名簿）（⑤の場合）'!$BJ43+1&lt;=15,IF(CA$19&gt;='様式３（療養者名簿）（⑤の場合）'!$BJ43,IF(CA$19&lt;='様式３（療養者名簿）（⑤の場合）'!$BK43,1,0),0),0)</f>
        <v>0</v>
      </c>
      <c r="CB38" s="365">
        <f>IF(CB$19-'様式３（療養者名簿）（⑤の場合）'!$BJ43+1&lt;=15,IF(CB$19&gt;='様式３（療養者名簿）（⑤の場合）'!$BJ43,IF(CB$19&lt;='様式３（療養者名簿）（⑤の場合）'!$BK43,1,0),0),0)</f>
        <v>0</v>
      </c>
      <c r="CC38" s="365">
        <f>IF(CC$19-'様式３（療養者名簿）（⑤の場合）'!$BJ43+1&lt;=15,IF(CC$19&gt;='様式３（療養者名簿）（⑤の場合）'!$BJ43,IF(CC$19&lt;='様式３（療養者名簿）（⑤の場合）'!$BK43,1,0),0),0)</f>
        <v>0</v>
      </c>
      <c r="CD38" s="365">
        <f>IF(CD$19-'様式３（療養者名簿）（⑤の場合）'!$BJ43+1&lt;=15,IF(CD$19&gt;='様式３（療養者名簿）（⑤の場合）'!$BJ43,IF(CD$19&lt;='様式３（療養者名簿）（⑤の場合）'!$BK43,1,0),0),0)</f>
        <v>0</v>
      </c>
      <c r="CE38" s="365">
        <f>IF(CE$19-'様式３（療養者名簿）（⑤の場合）'!$BJ43+1&lt;=15,IF(CE$19&gt;='様式３（療養者名簿）（⑤の場合）'!$BJ43,IF(CE$19&lt;='様式３（療養者名簿）（⑤の場合）'!$BK43,1,0),0),0)</f>
        <v>0</v>
      </c>
      <c r="CF38" s="365">
        <f>IF(CF$19-'様式３（療養者名簿）（⑤の場合）'!$BJ43+1&lt;=15,IF(CF$19&gt;='様式３（療養者名簿）（⑤の場合）'!$BJ43,IF(CF$19&lt;='様式３（療養者名簿）（⑤の場合）'!$BK43,1,0),0),0)</f>
        <v>0</v>
      </c>
      <c r="CG38" s="365">
        <f>IF(CG$19-'様式３（療養者名簿）（⑤の場合）'!$BJ43+1&lt;=15,IF(CG$19&gt;='様式３（療養者名簿）（⑤の場合）'!$BJ43,IF(CG$19&lt;='様式３（療養者名簿）（⑤の場合）'!$BK43,1,0),0),0)</f>
        <v>0</v>
      </c>
      <c r="CH38" s="365">
        <f>IF(CH$19-'様式３（療養者名簿）（⑤の場合）'!$BJ43+1&lt;=15,IF(CH$19&gt;='様式３（療養者名簿）（⑤の場合）'!$BJ43,IF(CH$19&lt;='様式３（療養者名簿）（⑤の場合）'!$BK43,1,0),0),0)</f>
        <v>0</v>
      </c>
      <c r="CI38" s="365">
        <f>IF(CI$19-'様式３（療養者名簿）（⑤の場合）'!$BJ43+1&lt;=15,IF(CI$19&gt;='様式３（療養者名簿）（⑤の場合）'!$BJ43,IF(CI$19&lt;='様式３（療養者名簿）（⑤の場合）'!$BK43,1,0),0),0)</f>
        <v>0</v>
      </c>
      <c r="CJ38" s="365">
        <f>IF(CJ$19-'様式３（療養者名簿）（⑤の場合）'!$BJ43+1&lt;=15,IF(CJ$19&gt;='様式３（療養者名簿）（⑤の場合）'!$BJ43,IF(CJ$19&lt;='様式３（療養者名簿）（⑤の場合）'!$BK43,1,0),0),0)</f>
        <v>0</v>
      </c>
      <c r="CK38" s="365">
        <f>IF(CK$19-'様式３（療養者名簿）（⑤の場合）'!$BJ43+1&lt;=15,IF(CK$19&gt;='様式３（療養者名簿）（⑤の場合）'!$BJ43,IF(CK$19&lt;='様式３（療養者名簿）（⑤の場合）'!$BK43,1,0),0),0)</f>
        <v>0</v>
      </c>
      <c r="CL38" s="365">
        <f>IF(CL$19-'様式３（療養者名簿）（⑤の場合）'!$BJ43+1&lt;=15,IF(CL$19&gt;='様式３（療養者名簿）（⑤の場合）'!$BJ43,IF(CL$19&lt;='様式３（療養者名簿）（⑤の場合）'!$BK43,1,0),0),0)</f>
        <v>0</v>
      </c>
      <c r="CM38" s="365">
        <f>IF(CM$19-'様式３（療養者名簿）（⑤の場合）'!$BJ43+1&lt;=15,IF(CM$19&gt;='様式３（療養者名簿）（⑤の場合）'!$BJ43,IF(CM$19&lt;='様式３（療養者名簿）（⑤の場合）'!$BK43,1,0),0),0)</f>
        <v>0</v>
      </c>
      <c r="CN38" s="365">
        <f>IF(CN$19-'様式３（療養者名簿）（⑤の場合）'!$BJ43+1&lt;=15,IF(CN$19&gt;='様式３（療養者名簿）（⑤の場合）'!$BJ43,IF(CN$19&lt;='様式３（療養者名簿）（⑤の場合）'!$BK43,1,0),0),0)</f>
        <v>0</v>
      </c>
      <c r="CO38" s="365">
        <f>IF(CO$19-'様式３（療養者名簿）（⑤の場合）'!$BJ43+1&lt;=15,IF(CO$19&gt;='様式３（療養者名簿）（⑤の場合）'!$BJ43,IF(CO$19&lt;='様式３（療養者名簿）（⑤の場合）'!$BK43,1,0),0),0)</f>
        <v>0</v>
      </c>
      <c r="CP38" s="365">
        <f>IF(CP$19-'様式３（療養者名簿）（⑤の場合）'!$BJ43+1&lt;=15,IF(CP$19&gt;='様式３（療養者名簿）（⑤の場合）'!$BJ43,IF(CP$19&lt;='様式３（療養者名簿）（⑤の場合）'!$BK43,1,0),0),0)</f>
        <v>0</v>
      </c>
      <c r="CQ38" s="365">
        <f>IF(CQ$19-'様式３（療養者名簿）（⑤の場合）'!$BJ43+1&lt;=15,IF(CQ$19&gt;='様式３（療養者名簿）（⑤の場合）'!$BJ43,IF(CQ$19&lt;='様式３（療養者名簿）（⑤の場合）'!$BK43,1,0),0),0)</f>
        <v>0</v>
      </c>
      <c r="CR38" s="365">
        <f>IF(CR$19-'様式３（療養者名簿）（⑤の場合）'!$BJ43+1&lt;=15,IF(CR$19&gt;='様式３（療養者名簿）（⑤の場合）'!$BJ43,IF(CR$19&lt;='様式３（療養者名簿）（⑤の場合）'!$BK43,1,0),0),0)</f>
        <v>0</v>
      </c>
      <c r="CS38" s="365">
        <f>IF(CS$19-'様式３（療養者名簿）（⑤の場合）'!$BJ43+1&lt;=15,IF(CS$19&gt;='様式３（療養者名簿）（⑤の場合）'!$BJ43,IF(CS$19&lt;='様式３（療養者名簿）（⑤の場合）'!$BK43,1,0),0),0)</f>
        <v>0</v>
      </c>
      <c r="CT38" s="365">
        <f>IF(CT$19-'様式３（療養者名簿）（⑤の場合）'!$BJ43+1&lt;=15,IF(CT$19&gt;='様式３（療養者名簿）（⑤の場合）'!$BJ43,IF(CT$19&lt;='様式３（療養者名簿）（⑤の場合）'!$BK43,1,0),0),0)</f>
        <v>0</v>
      </c>
      <c r="CU38" s="365">
        <f>IF(CU$19-'様式３（療養者名簿）（⑤の場合）'!$BJ43+1&lt;=15,IF(CU$19&gt;='様式３（療養者名簿）（⑤の場合）'!$BJ43,IF(CU$19&lt;='様式３（療養者名簿）（⑤の場合）'!$BK43,1,0),0),0)</f>
        <v>0</v>
      </c>
      <c r="CV38" s="365">
        <f>IF(CV$19-'様式３（療養者名簿）（⑤の場合）'!$BJ43+1&lt;=15,IF(CV$19&gt;='様式３（療養者名簿）（⑤の場合）'!$BJ43,IF(CV$19&lt;='様式３（療養者名簿）（⑤の場合）'!$BK43,1,0),0),0)</f>
        <v>0</v>
      </c>
      <c r="CW38" s="365">
        <f>IF(CW$19-'様式３（療養者名簿）（⑤の場合）'!$BJ43+1&lt;=15,IF(CW$19&gt;='様式３（療養者名簿）（⑤の場合）'!$BJ43,IF(CW$19&lt;='様式３（療養者名簿）（⑤の場合）'!$BK43,1,0),0),0)</f>
        <v>0</v>
      </c>
      <c r="CX38" s="365">
        <f>IF(CX$19-'様式３（療養者名簿）（⑤の場合）'!$BJ43+1&lt;=15,IF(CX$19&gt;='様式３（療養者名簿）（⑤の場合）'!$BJ43,IF(CX$19&lt;='様式３（療養者名簿）（⑤の場合）'!$BK43,1,0),0),0)</f>
        <v>0</v>
      </c>
      <c r="CY38" s="365">
        <f>IF(CY$19-'様式３（療養者名簿）（⑤の場合）'!$BJ43+1&lt;=15,IF(CY$19&gt;='様式３（療養者名簿）（⑤の場合）'!$BJ43,IF(CY$19&lt;='様式３（療養者名簿）（⑤の場合）'!$BK43,1,0),0),0)</f>
        <v>0</v>
      </c>
      <c r="CZ38" s="365">
        <f>IF(CZ$19-'様式３（療養者名簿）（⑤の場合）'!$BJ43+1&lt;=15,IF(CZ$19&gt;='様式３（療養者名簿）（⑤の場合）'!$BJ43,IF(CZ$19&lt;='様式３（療養者名簿）（⑤の場合）'!$BK43,1,0),0),0)</f>
        <v>0</v>
      </c>
      <c r="DA38" s="365">
        <f>IF(DA$19-'様式３（療養者名簿）（⑤の場合）'!$BJ43+1&lt;=15,IF(DA$19&gt;='様式３（療養者名簿）（⑤の場合）'!$BJ43,IF(DA$19&lt;='様式３（療養者名簿）（⑤の場合）'!$BK43,1,0),0),0)</f>
        <v>0</v>
      </c>
      <c r="DB38" s="365">
        <f>IF(DB$19-'様式３（療養者名簿）（⑤の場合）'!$BJ43+1&lt;=15,IF(DB$19&gt;='様式３（療養者名簿）（⑤の場合）'!$BJ43,IF(DB$19&lt;='様式３（療養者名簿）（⑤の場合）'!$BK43,1,0),0),0)</f>
        <v>0</v>
      </c>
      <c r="DC38" s="365">
        <f>IF(DC$19-'様式３（療養者名簿）（⑤の場合）'!$BJ43+1&lt;=15,IF(DC$19&gt;='様式３（療養者名簿）（⑤の場合）'!$BJ43,IF(DC$19&lt;='様式３（療養者名簿）（⑤の場合）'!$BK43,1,0),0),0)</f>
        <v>0</v>
      </c>
      <c r="DD38" s="365">
        <f>IF(DD$19-'様式３（療養者名簿）（⑤の場合）'!$BJ43+1&lt;=15,IF(DD$19&gt;='様式３（療養者名簿）（⑤の場合）'!$BJ43,IF(DD$19&lt;='様式３（療養者名簿）（⑤の場合）'!$BK43,1,0),0),0)</f>
        <v>0</v>
      </c>
      <c r="DE38" s="365">
        <f>IF(DE$19-'様式３（療養者名簿）（⑤の場合）'!$BJ43+1&lt;=15,IF(DE$19&gt;='様式３（療養者名簿）（⑤の場合）'!$BJ43,IF(DE$19&lt;='様式３（療養者名簿）（⑤の場合）'!$BK43,1,0),0),0)</f>
        <v>0</v>
      </c>
      <c r="DF38" s="365">
        <f>IF(DF$19-'様式３（療養者名簿）（⑤の場合）'!$BJ43+1&lt;=15,IF(DF$19&gt;='様式３（療養者名簿）（⑤の場合）'!$BJ43,IF(DF$19&lt;='様式３（療養者名簿）（⑤の場合）'!$BK43,1,0),0),0)</f>
        <v>0</v>
      </c>
      <c r="DG38" s="365">
        <f>IF(DG$19-'様式３（療養者名簿）（⑤の場合）'!$BJ43+1&lt;=15,IF(DG$19&gt;='様式３（療養者名簿）（⑤の場合）'!$BJ43,IF(DG$19&lt;='様式３（療養者名簿）（⑤の場合）'!$BK43,1,0),0),0)</f>
        <v>0</v>
      </c>
      <c r="DH38" s="365">
        <f>IF(DH$19-'様式３（療養者名簿）（⑤の場合）'!$BJ43+1&lt;=15,IF(DH$19&gt;='様式３（療養者名簿）（⑤の場合）'!$BJ43,IF(DH$19&lt;='様式３（療養者名簿）（⑤の場合）'!$BK43,1,0),0),0)</f>
        <v>0</v>
      </c>
      <c r="DI38" s="365">
        <f>IF(DI$19-'様式３（療養者名簿）（⑤の場合）'!$BJ43+1&lt;=15,IF(DI$19&gt;='様式３（療養者名簿）（⑤の場合）'!$BJ43,IF(DI$19&lt;='様式３（療養者名簿）（⑤の場合）'!$BK43,1,0),0),0)</f>
        <v>0</v>
      </c>
      <c r="DJ38" s="365">
        <f>IF(DJ$19-'様式３（療養者名簿）（⑤の場合）'!$BJ43+1&lt;=15,IF(DJ$19&gt;='様式３（療養者名簿）（⑤の場合）'!$BJ43,IF(DJ$19&lt;='様式３（療養者名簿）（⑤の場合）'!$BK43,1,0),0),0)</f>
        <v>0</v>
      </c>
      <c r="DK38" s="365">
        <f>IF(DK$19-'様式３（療養者名簿）（⑤の場合）'!$BJ43+1&lt;=15,IF(DK$19&gt;='様式３（療養者名簿）（⑤の場合）'!$BJ43,IF(DK$19&lt;='様式３（療養者名簿）（⑤の場合）'!$BK43,1,0),0),0)</f>
        <v>0</v>
      </c>
      <c r="DL38" s="365">
        <f>IF(DL$19-'様式３（療養者名簿）（⑤の場合）'!$BJ43+1&lt;=15,IF(DL$19&gt;='様式３（療養者名簿）（⑤の場合）'!$BJ43,IF(DL$19&lt;='様式３（療養者名簿）（⑤の場合）'!$BK43,1,0),0),0)</f>
        <v>0</v>
      </c>
      <c r="DM38" s="365">
        <f>IF(DM$19-'様式３（療養者名簿）（⑤の場合）'!$BJ43+1&lt;=15,IF(DM$19&gt;='様式３（療養者名簿）（⑤の場合）'!$BJ43,IF(DM$19&lt;='様式３（療養者名簿）（⑤の場合）'!$BK43,1,0),0),0)</f>
        <v>0</v>
      </c>
      <c r="DN38" s="365">
        <f>IF(DN$19-'様式３（療養者名簿）（⑤の場合）'!$BJ43+1&lt;=15,IF(DN$19&gt;='様式３（療養者名簿）（⑤の場合）'!$BJ43,IF(DN$19&lt;='様式３（療養者名簿）（⑤の場合）'!$BK43,1,0),0),0)</f>
        <v>0</v>
      </c>
      <c r="DO38" s="365">
        <f>IF(DO$19-'様式３（療養者名簿）（⑤の場合）'!$BJ43+1&lt;=15,IF(DO$19&gt;='様式３（療養者名簿）（⑤の場合）'!$BJ43,IF(DO$19&lt;='様式３（療養者名簿）（⑤の場合）'!$BK43,1,0),0),0)</f>
        <v>0</v>
      </c>
      <c r="DP38" s="365">
        <f>IF(DP$19-'様式３（療養者名簿）（⑤の場合）'!$BJ43+1&lt;=15,IF(DP$19&gt;='様式３（療養者名簿）（⑤の場合）'!$BJ43,IF(DP$19&lt;='様式３（療養者名簿）（⑤の場合）'!$BK43,1,0),0),0)</f>
        <v>0</v>
      </c>
      <c r="DQ38" s="365">
        <f>IF(DQ$19-'様式３（療養者名簿）（⑤の場合）'!$BJ43+1&lt;=15,IF(DQ$19&gt;='様式３（療養者名簿）（⑤の場合）'!$BJ43,IF(DQ$19&lt;='様式３（療養者名簿）（⑤の場合）'!$BK43,1,0),0),0)</f>
        <v>0</v>
      </c>
      <c r="DR38" s="365">
        <f>IF(DR$19-'様式３（療養者名簿）（⑤の場合）'!$BJ43+1&lt;=15,IF(DR$19&gt;='様式３（療養者名簿）（⑤の場合）'!$BJ43,IF(DR$19&lt;='様式３（療養者名簿）（⑤の場合）'!$BK43,1,0),0),0)</f>
        <v>0</v>
      </c>
      <c r="DS38" s="365">
        <f>IF(DS$19-'様式３（療養者名簿）（⑤の場合）'!$BJ43+1&lt;=15,IF(DS$19&gt;='様式３（療養者名簿）（⑤の場合）'!$BJ43,IF(DS$19&lt;='様式３（療養者名簿）（⑤の場合）'!$BK43,1,0),0),0)</f>
        <v>0</v>
      </c>
      <c r="DT38" s="365">
        <f>IF(DT$19-'様式３（療養者名簿）（⑤の場合）'!$BJ43+1&lt;=15,IF(DT$19&gt;='様式３（療養者名簿）（⑤の場合）'!$BJ43,IF(DT$19&lt;='様式３（療養者名簿）（⑤の場合）'!$BK43,1,0),0),0)</f>
        <v>0</v>
      </c>
      <c r="DU38" s="365">
        <f>IF(DU$19-'様式３（療養者名簿）（⑤の場合）'!$BJ43+1&lt;=15,IF(DU$19&gt;='様式３（療養者名簿）（⑤の場合）'!$BJ43,IF(DU$19&lt;='様式３（療養者名簿）（⑤の場合）'!$BK43,1,0),0),0)</f>
        <v>0</v>
      </c>
      <c r="DV38" s="365">
        <f>IF(DV$19-'様式３（療養者名簿）（⑤の場合）'!$BJ43+1&lt;=15,IF(DV$19&gt;='様式３（療養者名簿）（⑤の場合）'!$BJ43,IF(DV$19&lt;='様式３（療養者名簿）（⑤の場合）'!$BK43,1,0),0),0)</f>
        <v>0</v>
      </c>
      <c r="DW38" s="365">
        <f>IF(DW$19-'様式３（療養者名簿）（⑤の場合）'!$BJ43+1&lt;=15,IF(DW$19&gt;='様式３（療養者名簿）（⑤の場合）'!$BJ43,IF(DW$19&lt;='様式３（療養者名簿）（⑤の場合）'!$BK43,1,0),0),0)</f>
        <v>0</v>
      </c>
      <c r="DX38" s="365">
        <f>IF(DX$19-'様式３（療養者名簿）（⑤の場合）'!$BJ43+1&lt;=15,IF(DX$19&gt;='様式３（療養者名簿）（⑤の場合）'!$BJ43,IF(DX$19&lt;='様式３（療養者名簿）（⑤の場合）'!$BK43,1,0),0),0)</f>
        <v>0</v>
      </c>
      <c r="DY38" s="365">
        <f>IF(DY$19-'様式３（療養者名簿）（⑤の場合）'!$BJ43+1&lt;=15,IF(DY$19&gt;='様式３（療養者名簿）（⑤の場合）'!$BJ43,IF(DY$19&lt;='様式３（療養者名簿）（⑤の場合）'!$BK43,1,0),0),0)</f>
        <v>0</v>
      </c>
      <c r="DZ38" s="365">
        <f>IF(DZ$19-'様式３（療養者名簿）（⑤の場合）'!$BJ43+1&lt;=15,IF(DZ$19&gt;='様式３（療養者名簿）（⑤の場合）'!$BJ43,IF(DZ$19&lt;='様式３（療養者名簿）（⑤の場合）'!$BK43,1,0),0),0)</f>
        <v>0</v>
      </c>
      <c r="EA38" s="365">
        <f>IF(EA$19-'様式３（療養者名簿）（⑤の場合）'!$BJ43+1&lt;=15,IF(EA$19&gt;='様式３（療養者名簿）（⑤の場合）'!$BJ43,IF(EA$19&lt;='様式３（療養者名簿）（⑤の場合）'!$BK43,1,0),0),0)</f>
        <v>0</v>
      </c>
      <c r="EB38" s="365">
        <f>IF(EB$19-'様式３（療養者名簿）（⑤の場合）'!$BJ43+1&lt;=15,IF(EB$19&gt;='様式３（療養者名簿）（⑤の場合）'!$BJ43,IF(EB$19&lt;='様式３（療養者名簿）（⑤の場合）'!$BK43,1,0),0),0)</f>
        <v>0</v>
      </c>
      <c r="EC38" s="365">
        <f>IF(EC$19-'様式３（療養者名簿）（⑤の場合）'!$BJ43+1&lt;=15,IF(EC$19&gt;='様式３（療養者名簿）（⑤の場合）'!$BJ43,IF(EC$19&lt;='様式３（療養者名簿）（⑤の場合）'!$BK43,1,0),0),0)</f>
        <v>0</v>
      </c>
      <c r="ED38" s="365">
        <f>IF(ED$19-'様式３（療養者名簿）（⑤の場合）'!$BJ43+1&lt;=15,IF(ED$19&gt;='様式３（療養者名簿）（⑤の場合）'!$BJ43,IF(ED$19&lt;='様式３（療養者名簿）（⑤の場合）'!$BK43,1,0),0),0)</f>
        <v>0</v>
      </c>
      <c r="EE38" s="365">
        <f>IF(EE$19-'様式３（療養者名簿）（⑤の場合）'!$BJ43+1&lt;=15,IF(EE$19&gt;='様式３（療養者名簿）（⑤の場合）'!$BJ43,IF(EE$19&lt;='様式３（療養者名簿）（⑤の場合）'!$BK43,1,0),0),0)</f>
        <v>0</v>
      </c>
      <c r="EF38" s="365">
        <f>IF(EF$19-'様式３（療養者名簿）（⑤の場合）'!$BJ43+1&lt;=15,IF(EF$19&gt;='様式３（療養者名簿）（⑤の場合）'!$BJ43,IF(EF$19&lt;='様式３（療養者名簿）（⑤の場合）'!$BK43,1,0),0),0)</f>
        <v>0</v>
      </c>
      <c r="EG38" s="365">
        <f>IF(EG$19-'様式３（療養者名簿）（⑤の場合）'!$BJ43+1&lt;=15,IF(EG$19&gt;='様式３（療養者名簿）（⑤の場合）'!$BJ43,IF(EG$19&lt;='様式３（療養者名簿）（⑤の場合）'!$BK43,1,0),0),0)</f>
        <v>0</v>
      </c>
      <c r="EH38" s="365">
        <f>IF(EH$19-'様式３（療養者名簿）（⑤の場合）'!$BJ43+1&lt;=15,IF(EH$19&gt;='様式３（療養者名簿）（⑤の場合）'!$BJ43,IF(EH$19&lt;='様式３（療養者名簿）（⑤の場合）'!$BK43,1,0),0),0)</f>
        <v>0</v>
      </c>
      <c r="EI38" s="365">
        <f>IF(EI$19-'様式３（療養者名簿）（⑤の場合）'!$BJ43+1&lt;=15,IF(EI$19&gt;='様式３（療養者名簿）（⑤の場合）'!$BJ43,IF(EI$19&lt;='様式３（療養者名簿）（⑤の場合）'!$BK43,1,0),0),0)</f>
        <v>0</v>
      </c>
      <c r="EJ38" s="365">
        <f>IF(EJ$19-'様式３（療養者名簿）（⑤の場合）'!$BJ43+1&lt;=15,IF(EJ$19&gt;='様式３（療養者名簿）（⑤の場合）'!$BJ43,IF(EJ$19&lt;='様式３（療養者名簿）（⑤の場合）'!$BK43,1,0),0),0)</f>
        <v>0</v>
      </c>
      <c r="EK38" s="365">
        <f>IF(EK$19-'様式３（療養者名簿）（⑤の場合）'!$BJ43+1&lt;=15,IF(EK$19&gt;='様式３（療養者名簿）（⑤の場合）'!$BJ43,IF(EK$19&lt;='様式３（療養者名簿）（⑤の場合）'!$BK43,1,0),0),0)</f>
        <v>0</v>
      </c>
      <c r="EL38" s="365">
        <f>IF(EL$19-'様式３（療養者名簿）（⑤の場合）'!$BJ43+1&lt;=15,IF(EL$19&gt;='様式３（療養者名簿）（⑤の場合）'!$BJ43,IF(EL$19&lt;='様式３（療養者名簿）（⑤の場合）'!$BK43,1,0),0),0)</f>
        <v>0</v>
      </c>
      <c r="EM38" s="365">
        <f>IF(EM$19-'様式３（療養者名簿）（⑤の場合）'!$BJ43+1&lt;=15,IF(EM$19&gt;='様式３（療養者名簿）（⑤の場合）'!$BJ43,IF(EM$19&lt;='様式３（療養者名簿）（⑤の場合）'!$BK43,1,0),0),0)</f>
        <v>0</v>
      </c>
      <c r="EN38" s="365">
        <f>IF(EN$19-'様式３（療養者名簿）（⑤の場合）'!$BJ43+1&lt;=15,IF(EN$19&gt;='様式３（療養者名簿）（⑤の場合）'!$BJ43,IF(EN$19&lt;='様式３（療養者名簿）（⑤の場合）'!$BK43,1,0),0),0)</f>
        <v>0</v>
      </c>
      <c r="EO38" s="365">
        <f>IF(EO$19-'様式３（療養者名簿）（⑤の場合）'!$BJ43+1&lt;=15,IF(EO$19&gt;='様式３（療養者名簿）（⑤の場合）'!$BJ43,IF(EO$19&lt;='様式３（療養者名簿）（⑤の場合）'!$BK43,1,0),0),0)</f>
        <v>0</v>
      </c>
      <c r="EP38" s="365">
        <f>IF(EP$19-'様式３（療養者名簿）（⑤の場合）'!$BJ43+1&lt;=15,IF(EP$19&gt;='様式３（療養者名簿）（⑤の場合）'!$BJ43,IF(EP$19&lt;='様式３（療養者名簿）（⑤の場合）'!$BK43,1,0),0),0)</f>
        <v>0</v>
      </c>
      <c r="EQ38" s="365">
        <f>IF(EQ$19-'様式３（療養者名簿）（⑤の場合）'!$BJ43+1&lt;=15,IF(EQ$19&gt;='様式３（療養者名簿）（⑤の場合）'!$BJ43,IF(EQ$19&lt;='様式３（療養者名簿）（⑤の場合）'!$BK43,1,0),0),0)</f>
        <v>0</v>
      </c>
      <c r="ER38" s="365">
        <f>IF(ER$19-'様式３（療養者名簿）（⑤の場合）'!$BJ43+1&lt;=15,IF(ER$19&gt;='様式３（療養者名簿）（⑤の場合）'!$BJ43,IF(ER$19&lt;='様式３（療養者名簿）（⑤の場合）'!$BK43,1,0),0),0)</f>
        <v>0</v>
      </c>
      <c r="ES38" s="365">
        <f>IF(ES$19-'様式３（療養者名簿）（⑤の場合）'!$BJ43+1&lt;=15,IF(ES$19&gt;='様式３（療養者名簿）（⑤の場合）'!$BJ43,IF(ES$19&lt;='様式３（療養者名簿）（⑤の場合）'!$BK43,1,0),0),0)</f>
        <v>0</v>
      </c>
      <c r="ET38" s="365">
        <f>IF(ET$19-'様式３（療養者名簿）（⑤の場合）'!$BJ43+1&lt;=15,IF(ET$19&gt;='様式３（療養者名簿）（⑤の場合）'!$BJ43,IF(ET$19&lt;='様式３（療養者名簿）（⑤の場合）'!$BK43,1,0),0),0)</f>
        <v>0</v>
      </c>
      <c r="EU38" s="365">
        <f>IF(EU$19-'様式３（療養者名簿）（⑤の場合）'!$BJ43+1&lt;=15,IF(EU$19&gt;='様式３（療養者名簿）（⑤の場合）'!$BJ43,IF(EU$19&lt;='様式３（療養者名簿）（⑤の場合）'!$BK43,1,0),0),0)</f>
        <v>0</v>
      </c>
      <c r="EV38" s="365">
        <f>IF(EV$19-'様式３（療養者名簿）（⑤の場合）'!$BJ43+1&lt;=15,IF(EV$19&gt;='様式３（療養者名簿）（⑤の場合）'!$BJ43,IF(EV$19&lt;='様式３（療養者名簿）（⑤の場合）'!$BK43,1,0),0),0)</f>
        <v>0</v>
      </c>
      <c r="EW38" s="365">
        <f>IF(EW$19-'様式３（療養者名簿）（⑤の場合）'!$BJ43+1&lt;=15,IF(EW$19&gt;='様式３（療養者名簿）（⑤の場合）'!$BJ43,IF(EW$19&lt;='様式３（療養者名簿）（⑤の場合）'!$BK43,1,0),0),0)</f>
        <v>0</v>
      </c>
      <c r="EX38" s="365">
        <f>IF(EX$19-'様式３（療養者名簿）（⑤の場合）'!$BJ43+1&lt;=15,IF(EX$19&gt;='様式３（療養者名簿）（⑤の場合）'!$BJ43,IF(EX$19&lt;='様式３（療養者名簿）（⑤の場合）'!$BK43,1,0),0),0)</f>
        <v>0</v>
      </c>
      <c r="EY38" s="365">
        <f>IF(EY$19-'様式３（療養者名簿）（⑤の場合）'!$BJ43+1&lt;=15,IF(EY$19&gt;='様式３（療養者名簿）（⑤の場合）'!$BJ43,IF(EY$19&lt;='様式３（療養者名簿）（⑤の場合）'!$BK43,1,0),0),0)</f>
        <v>0</v>
      </c>
      <c r="EZ38" s="365">
        <f>IF(EZ$19-'様式３（療養者名簿）（⑤の場合）'!$BJ43+1&lt;=15,IF(EZ$19&gt;='様式３（療養者名簿）（⑤の場合）'!$BJ43,IF(EZ$19&lt;='様式３（療養者名簿）（⑤の場合）'!$BK43,1,0),0),0)</f>
        <v>0</v>
      </c>
      <c r="FA38" s="365">
        <f>IF(FA$19-'様式３（療養者名簿）（⑤の場合）'!$BJ43+1&lt;=15,IF(FA$19&gt;='様式３（療養者名簿）（⑤の場合）'!$BJ43,IF(FA$19&lt;='様式３（療養者名簿）（⑤の場合）'!$BK43,1,0),0),0)</f>
        <v>0</v>
      </c>
      <c r="FB38" s="365">
        <f>IF(FB$19-'様式３（療養者名簿）（⑤の場合）'!$BJ43+1&lt;=15,IF(FB$19&gt;='様式３（療養者名簿）（⑤の場合）'!$BJ43,IF(FB$19&lt;='様式３（療養者名簿）（⑤の場合）'!$BK43,1,0),0),0)</f>
        <v>0</v>
      </c>
      <c r="FC38" s="365">
        <f>IF(FC$19-'様式３（療養者名簿）（⑤の場合）'!$BJ43+1&lt;=15,IF(FC$19&gt;='様式３（療養者名簿）（⑤の場合）'!$BJ43,IF(FC$19&lt;='様式３（療養者名簿）（⑤の場合）'!$BK43,1,0),0),0)</f>
        <v>0</v>
      </c>
      <c r="FD38" s="365">
        <f>IF(FD$19-'様式３（療養者名簿）（⑤の場合）'!$BJ43+1&lt;=15,IF(FD$19&gt;='様式３（療養者名簿）（⑤の場合）'!$BJ43,IF(FD$19&lt;='様式３（療養者名簿）（⑤の場合）'!$BK43,1,0),0),0)</f>
        <v>0</v>
      </c>
      <c r="FE38" s="365">
        <f>IF(FE$19-'様式３（療養者名簿）（⑤の場合）'!$BJ43+1&lt;=15,IF(FE$19&gt;='様式３（療養者名簿）（⑤の場合）'!$BJ43,IF(FE$19&lt;='様式３（療養者名簿）（⑤の場合）'!$BK43,1,0),0),0)</f>
        <v>0</v>
      </c>
      <c r="FF38" s="365">
        <f>IF(FF$19-'様式３（療養者名簿）（⑤の場合）'!$BJ43+1&lt;=15,IF(FF$19&gt;='様式３（療養者名簿）（⑤の場合）'!$BJ43,IF(FF$19&lt;='様式３（療養者名簿）（⑤の場合）'!$BK43,1,0),0),0)</f>
        <v>0</v>
      </c>
      <c r="FG38" s="365">
        <f>IF(FG$19-'様式３（療養者名簿）（⑤の場合）'!$BJ43+1&lt;=15,IF(FG$19&gt;='様式３（療養者名簿）（⑤の場合）'!$BJ43,IF(FG$19&lt;='様式３（療養者名簿）（⑤の場合）'!$BK43,1,0),0),0)</f>
        <v>0</v>
      </c>
      <c r="FH38" s="365">
        <f>IF(FH$19-'様式３（療養者名簿）（⑤の場合）'!$BJ43+1&lt;=15,IF(FH$19&gt;='様式３（療養者名簿）（⑤の場合）'!$BJ43,IF(FH$19&lt;='様式３（療養者名簿）（⑤の場合）'!$BK43,1,0),0),0)</f>
        <v>0</v>
      </c>
      <c r="FI38" s="365">
        <f>IF(FI$19-'様式３（療養者名簿）（⑤の場合）'!$BJ43+1&lt;=15,IF(FI$19&gt;='様式３（療養者名簿）（⑤の場合）'!$BJ43,IF(FI$19&lt;='様式３（療養者名簿）（⑤の場合）'!$BK43,1,0),0),0)</f>
        <v>0</v>
      </c>
      <c r="FJ38" s="365">
        <f>IF(FJ$19-'様式３（療養者名簿）（⑤の場合）'!$BJ43+1&lt;=15,IF(FJ$19&gt;='様式３（療養者名簿）（⑤の場合）'!$BJ43,IF(FJ$19&lt;='様式３（療養者名簿）（⑤の場合）'!$BK43,1,0),0),0)</f>
        <v>0</v>
      </c>
      <c r="FK38" s="365">
        <f>IF(FK$19-'様式３（療養者名簿）（⑤の場合）'!$BJ43+1&lt;=15,IF(FK$19&gt;='様式３（療養者名簿）（⑤の場合）'!$BJ43,IF(FK$19&lt;='様式３（療養者名簿）（⑤の場合）'!$BK43,1,0),0),0)</f>
        <v>0</v>
      </c>
      <c r="FL38" s="365">
        <f>IF(FL$19-'様式３（療養者名簿）（⑤の場合）'!$BJ43+1&lt;=15,IF(FL$19&gt;='様式３（療養者名簿）（⑤の場合）'!$BJ43,IF(FL$19&lt;='様式３（療養者名簿）（⑤の場合）'!$BK43,1,0),0),0)</f>
        <v>0</v>
      </c>
      <c r="FM38" s="365">
        <f>IF(FM$19-'様式３（療養者名簿）（⑤の場合）'!$BJ43+1&lt;=15,IF(FM$19&gt;='様式３（療養者名簿）（⑤の場合）'!$BJ43,IF(FM$19&lt;='様式３（療養者名簿）（⑤の場合）'!$BK43,1,0),0),0)</f>
        <v>0</v>
      </c>
      <c r="FN38" s="365">
        <f>IF(FN$19-'様式３（療養者名簿）（⑤の場合）'!$BJ43+1&lt;=15,IF(FN$19&gt;='様式３（療養者名簿）（⑤の場合）'!$BJ43,IF(FN$19&lt;='様式３（療養者名簿）（⑤の場合）'!$BK43,1,0),0),0)</f>
        <v>0</v>
      </c>
      <c r="FO38" s="365">
        <f>IF(FO$19-'様式３（療養者名簿）（⑤の場合）'!$BJ43+1&lt;=15,IF(FO$19&gt;='様式３（療養者名簿）（⑤の場合）'!$BJ43,IF(FO$19&lt;='様式３（療養者名簿）（⑤の場合）'!$BK43,1,0),0),0)</f>
        <v>0</v>
      </c>
      <c r="FP38" s="365">
        <f>IF(FP$19-'様式３（療養者名簿）（⑤の場合）'!$BJ43+1&lt;=15,IF(FP$19&gt;='様式３（療養者名簿）（⑤の場合）'!$BJ43,IF(FP$19&lt;='様式３（療養者名簿）（⑤の場合）'!$BK43,1,0),0),0)</f>
        <v>0</v>
      </c>
      <c r="FQ38" s="365">
        <f>IF(FQ$19-'様式３（療養者名簿）（⑤の場合）'!$BJ43+1&lt;=15,IF(FQ$19&gt;='様式３（療養者名簿）（⑤の場合）'!$BJ43,IF(FQ$19&lt;='様式３（療養者名簿）（⑤の場合）'!$BK43,1,0),0),0)</f>
        <v>0</v>
      </c>
      <c r="FR38" s="365">
        <f>IF(FR$19-'様式３（療養者名簿）（⑤の場合）'!$BJ43+1&lt;=15,IF(FR$19&gt;='様式３（療養者名簿）（⑤の場合）'!$BJ43,IF(FR$19&lt;='様式３（療養者名簿）（⑤の場合）'!$BK43,1,0),0),0)</f>
        <v>0</v>
      </c>
      <c r="FS38" s="365">
        <f>IF(FS$19-'様式３（療養者名簿）（⑤の場合）'!$BJ43+1&lt;=15,IF(FS$19&gt;='様式３（療養者名簿）（⑤の場合）'!$BJ43,IF(FS$19&lt;='様式３（療養者名簿）（⑤の場合）'!$BK43,1,0),0),0)</f>
        <v>0</v>
      </c>
      <c r="FT38" s="365">
        <f>IF(FT$19-'様式３（療養者名簿）（⑤の場合）'!$BJ43+1&lt;=15,IF(FT$19&gt;='様式３（療養者名簿）（⑤の場合）'!$BJ43,IF(FT$19&lt;='様式３（療養者名簿）（⑤の場合）'!$BK43,1,0),0),0)</f>
        <v>0</v>
      </c>
      <c r="FU38" s="365">
        <f>IF(FU$19-'様式３（療養者名簿）（⑤の場合）'!$BJ43+1&lt;=15,IF(FU$19&gt;='様式３（療養者名簿）（⑤の場合）'!$BJ43,IF(FU$19&lt;='様式３（療養者名簿）（⑤の場合）'!$BK43,1,0),0),0)</f>
        <v>0</v>
      </c>
      <c r="FV38" s="365">
        <f>IF(FV$19-'様式３（療養者名簿）（⑤の場合）'!$BJ43+1&lt;=15,IF(FV$19&gt;='様式３（療養者名簿）（⑤の場合）'!$BJ43,IF(FV$19&lt;='様式３（療養者名簿）（⑤の場合）'!$BK43,1,0),0),0)</f>
        <v>0</v>
      </c>
      <c r="FW38" s="365">
        <f>IF(FW$19-'様式３（療養者名簿）（⑤の場合）'!$BJ43+1&lt;=15,IF(FW$19&gt;='様式３（療養者名簿）（⑤の場合）'!$BJ43,IF(FW$19&lt;='様式３（療養者名簿）（⑤の場合）'!$BK43,1,0),0),0)</f>
        <v>0</v>
      </c>
      <c r="FX38" s="365">
        <f>IF(FX$19-'様式３（療養者名簿）（⑤の場合）'!$BJ43+1&lt;=15,IF(FX$19&gt;='様式３（療養者名簿）（⑤の場合）'!$BJ43,IF(FX$19&lt;='様式３（療養者名簿）（⑤の場合）'!$BK43,1,0),0),0)</f>
        <v>0</v>
      </c>
      <c r="FY38" s="365">
        <f>IF(FY$19-'様式３（療養者名簿）（⑤の場合）'!$BJ43+1&lt;=15,IF(FY$19&gt;='様式３（療養者名簿）（⑤の場合）'!$BJ43,IF(FY$19&lt;='様式３（療養者名簿）（⑤の場合）'!$BK43,1,0),0),0)</f>
        <v>0</v>
      </c>
      <c r="FZ38" s="365">
        <f>IF(FZ$19-'様式３（療養者名簿）（⑤の場合）'!$BJ43+1&lt;=15,IF(FZ$19&gt;='様式３（療養者名簿）（⑤の場合）'!$BJ43,IF(FZ$19&lt;='様式３（療養者名簿）（⑤の場合）'!$BK43,1,0),0),0)</f>
        <v>0</v>
      </c>
      <c r="GA38" s="365">
        <f>IF(GA$19-'様式３（療養者名簿）（⑤の場合）'!$BJ43+1&lt;=15,IF(GA$19&gt;='様式３（療養者名簿）（⑤の場合）'!$BJ43,IF(GA$19&lt;='様式３（療養者名簿）（⑤の場合）'!$BK43,1,0),0),0)</f>
        <v>0</v>
      </c>
      <c r="GB38" s="365">
        <f>IF(GB$19-'様式３（療養者名簿）（⑤の場合）'!$BJ43+1&lt;=15,IF(GB$19&gt;='様式３（療養者名簿）（⑤の場合）'!$BJ43,IF(GB$19&lt;='様式３（療養者名簿）（⑤の場合）'!$BK43,1,0),0),0)</f>
        <v>0</v>
      </c>
      <c r="GC38" s="365">
        <f>IF(GC$19-'様式３（療養者名簿）（⑤の場合）'!$BJ43+1&lt;=15,IF(GC$19&gt;='様式３（療養者名簿）（⑤の場合）'!$BJ43,IF(GC$19&lt;='様式３（療養者名簿）（⑤の場合）'!$BK43,1,0),0),0)</f>
        <v>0</v>
      </c>
      <c r="GD38" s="365">
        <f>IF(GD$19-'様式３（療養者名簿）（⑤の場合）'!$BJ43+1&lt;=15,IF(GD$19&gt;='様式３（療養者名簿）（⑤の場合）'!$BJ43,IF(GD$19&lt;='様式３（療養者名簿）（⑤の場合）'!$BK43,1,0),0),0)</f>
        <v>0</v>
      </c>
      <c r="GE38" s="365">
        <f>IF(GE$19-'様式３（療養者名簿）（⑤の場合）'!$BJ43+1&lt;=15,IF(GE$19&gt;='様式３（療養者名簿）（⑤の場合）'!$BJ43,IF(GE$19&lt;='様式３（療養者名簿）（⑤の場合）'!$BK43,1,0),0),0)</f>
        <v>0</v>
      </c>
      <c r="GF38" s="365">
        <f>IF(GF$19-'様式３（療養者名簿）（⑤の場合）'!$BJ43+1&lt;=15,IF(GF$19&gt;='様式３（療養者名簿）（⑤の場合）'!$BJ43,IF(GF$19&lt;='様式３（療養者名簿）（⑤の場合）'!$BK43,1,0),0),0)</f>
        <v>0</v>
      </c>
      <c r="GG38" s="365">
        <f>IF(GG$19-'様式３（療養者名簿）（⑤の場合）'!$BJ43+1&lt;=15,IF(GG$19&gt;='様式３（療養者名簿）（⑤の場合）'!$BJ43,IF(GG$19&lt;='様式３（療養者名簿）（⑤の場合）'!$BK43,1,0),0),0)</f>
        <v>0</v>
      </c>
      <c r="GH38" s="365">
        <f>IF(GH$19-'様式３（療養者名簿）（⑤の場合）'!$BJ43+1&lt;=15,IF(GH$19&gt;='様式３（療養者名簿）（⑤の場合）'!$BJ43,IF(GH$19&lt;='様式３（療養者名簿）（⑤の場合）'!$BK43,1,0),0),0)</f>
        <v>0</v>
      </c>
      <c r="GI38" s="365">
        <f>IF(GI$19-'様式３（療養者名簿）（⑤の場合）'!$BJ43+1&lt;=15,IF(GI$19&gt;='様式３（療養者名簿）（⑤の場合）'!$BJ43,IF(GI$19&lt;='様式３（療養者名簿）（⑤の場合）'!$BK43,1,0),0),0)</f>
        <v>0</v>
      </c>
      <c r="GJ38" s="365">
        <f>IF(GJ$19-'様式３（療養者名簿）（⑤の場合）'!$BJ43+1&lt;=15,IF(GJ$19&gt;='様式３（療養者名簿）（⑤の場合）'!$BJ43,IF(GJ$19&lt;='様式３（療養者名簿）（⑤の場合）'!$BK43,1,0),0),0)</f>
        <v>0</v>
      </c>
      <c r="GK38" s="365">
        <f>IF(GK$19-'様式３（療養者名簿）（⑤の場合）'!$BJ43+1&lt;=15,IF(GK$19&gt;='様式３（療養者名簿）（⑤の場合）'!$BJ43,IF(GK$19&lt;='様式３（療養者名簿）（⑤の場合）'!$BK43,1,0),0),0)</f>
        <v>0</v>
      </c>
      <c r="GL38" s="365">
        <f>IF(GL$19-'様式３（療養者名簿）（⑤の場合）'!$BJ43+1&lt;=15,IF(GL$19&gt;='様式３（療養者名簿）（⑤の場合）'!$BJ43,IF(GL$19&lt;='様式３（療養者名簿）（⑤の場合）'!$BK43,1,0),0),0)</f>
        <v>0</v>
      </c>
      <c r="GM38" s="365">
        <f>IF(GM$19-'様式３（療養者名簿）（⑤の場合）'!$BJ43+1&lt;=15,IF(GM$19&gt;='様式３（療養者名簿）（⑤の場合）'!$BJ43,IF(GM$19&lt;='様式３（療養者名簿）（⑤の場合）'!$BK43,1,0),0),0)</f>
        <v>0</v>
      </c>
      <c r="GN38" s="365">
        <f>IF(GN$19-'様式３（療養者名簿）（⑤の場合）'!$BJ43+1&lt;=15,IF(GN$19&gt;='様式３（療養者名簿）（⑤の場合）'!$BJ43,IF(GN$19&lt;='様式３（療養者名簿）（⑤の場合）'!$BK43,1,0),0),0)</f>
        <v>0</v>
      </c>
      <c r="GO38" s="365">
        <f>IF(GO$19-'様式３（療養者名簿）（⑤の場合）'!$BJ43+1&lt;=15,IF(GO$19&gt;='様式３（療養者名簿）（⑤の場合）'!$BJ43,IF(GO$19&lt;='様式３（療養者名簿）（⑤の場合）'!$BK43,1,0),0),0)</f>
        <v>0</v>
      </c>
      <c r="GP38" s="365">
        <f>IF(GP$19-'様式３（療養者名簿）（⑤の場合）'!$BJ43+1&lt;=15,IF(GP$19&gt;='様式３（療養者名簿）（⑤の場合）'!$BJ43,IF(GP$19&lt;='様式３（療養者名簿）（⑤の場合）'!$BK43,1,0),0),0)</f>
        <v>0</v>
      </c>
      <c r="GQ38" s="365">
        <f>IF(GQ$19-'様式３（療養者名簿）（⑤の場合）'!$BJ43+1&lt;=15,IF(GQ$19&gt;='様式３（療養者名簿）（⑤の場合）'!$BJ43,IF(GQ$19&lt;='様式３（療養者名簿）（⑤の場合）'!$BK43,1,0),0),0)</f>
        <v>0</v>
      </c>
      <c r="GR38" s="365">
        <f>IF(GR$19-'様式３（療養者名簿）（⑤の場合）'!$BJ43+1&lt;=15,IF(GR$19&gt;='様式３（療養者名簿）（⑤の場合）'!$BJ43,IF(GR$19&lt;='様式３（療養者名簿）（⑤の場合）'!$BK43,1,0),0),0)</f>
        <v>0</v>
      </c>
      <c r="GS38" s="365">
        <f>IF(GS$19-'様式３（療養者名簿）（⑤の場合）'!$BJ43+1&lt;=15,IF(GS$19&gt;='様式３（療養者名簿）（⑤の場合）'!$BJ43,IF(GS$19&lt;='様式３（療養者名簿）（⑤の場合）'!$BK43,1,0),0),0)</f>
        <v>0</v>
      </c>
      <c r="GT38" s="365">
        <f>IF(GT$19-'様式３（療養者名簿）（⑤の場合）'!$BJ43+1&lt;=15,IF(GT$19&gt;='様式３（療養者名簿）（⑤の場合）'!$BJ43,IF(GT$19&lt;='様式３（療養者名簿）（⑤の場合）'!$BK43,1,0),0),0)</f>
        <v>0</v>
      </c>
      <c r="GU38" s="365">
        <f>IF(GU$19-'様式３（療養者名簿）（⑤の場合）'!$BJ43+1&lt;=15,IF(GU$19&gt;='様式３（療養者名簿）（⑤の場合）'!$BJ43,IF(GU$19&lt;='様式３（療養者名簿）（⑤の場合）'!$BK43,1,0),0),0)</f>
        <v>0</v>
      </c>
      <c r="GV38" s="365">
        <f>IF(GV$19-'様式３（療養者名簿）（⑤の場合）'!$BJ43+1&lt;=15,IF(GV$19&gt;='様式３（療養者名簿）（⑤の場合）'!$BJ43,IF(GV$19&lt;='様式３（療養者名簿）（⑤の場合）'!$BK43,1,0),0),0)</f>
        <v>0</v>
      </c>
      <c r="GW38" s="365">
        <f>IF(GW$19-'様式３（療養者名簿）（⑤の場合）'!$BJ43+1&lt;=15,IF(GW$19&gt;='様式３（療養者名簿）（⑤の場合）'!$BJ43,IF(GW$19&lt;='様式３（療養者名簿）（⑤の場合）'!$BK43,1,0),0),0)</f>
        <v>0</v>
      </c>
      <c r="GX38" s="365">
        <f>IF(GX$19-'様式３（療養者名簿）（⑤の場合）'!$BJ43+1&lt;=15,IF(GX$19&gt;='様式３（療養者名簿）（⑤の場合）'!$BJ43,IF(GX$19&lt;='様式３（療養者名簿）（⑤の場合）'!$BK43,1,0),0),0)</f>
        <v>0</v>
      </c>
      <c r="GY38" s="365">
        <f>IF(GY$19-'様式３（療養者名簿）（⑤の場合）'!$BJ43+1&lt;=15,IF(GY$19&gt;='様式３（療養者名簿）（⑤の場合）'!$BJ43,IF(GY$19&lt;='様式３（療養者名簿）（⑤の場合）'!$BK43,1,0),0),0)</f>
        <v>0</v>
      </c>
      <c r="GZ38" s="365">
        <f>IF(GZ$19-'様式３（療養者名簿）（⑤の場合）'!$BJ43+1&lt;=15,IF(GZ$19&gt;='様式３（療養者名簿）（⑤の場合）'!$BJ43,IF(GZ$19&lt;='様式３（療養者名簿）（⑤の場合）'!$BK43,1,0),0),0)</f>
        <v>0</v>
      </c>
      <c r="HA38" s="365">
        <f>IF(HA$19-'様式３（療養者名簿）（⑤の場合）'!$BJ43+1&lt;=15,IF(HA$19&gt;='様式３（療養者名簿）（⑤の場合）'!$BJ43,IF(HA$19&lt;='様式３（療養者名簿）（⑤の場合）'!$BK43,1,0),0),0)</f>
        <v>0</v>
      </c>
      <c r="HB38" s="365">
        <f>IF(HB$19-'様式３（療養者名簿）（⑤の場合）'!$BJ43+1&lt;=15,IF(HB$19&gt;='様式３（療養者名簿）（⑤の場合）'!$BJ43,IF(HB$19&lt;='様式３（療養者名簿）（⑤の場合）'!$BK43,1,0),0),0)</f>
        <v>0</v>
      </c>
      <c r="HC38" s="365">
        <f>IF(HC$19-'様式３（療養者名簿）（⑤の場合）'!$BJ43+1&lt;=15,IF(HC$19&gt;='様式３（療養者名簿）（⑤の場合）'!$BJ43,IF(HC$19&lt;='様式３（療養者名簿）（⑤の場合）'!$BK43,1,0),0),0)</f>
        <v>0</v>
      </c>
      <c r="HD38" s="365">
        <f>IF(HD$19-'様式３（療養者名簿）（⑤の場合）'!$BJ43+1&lt;=15,IF(HD$19&gt;='様式３（療養者名簿）（⑤の場合）'!$BJ43,IF(HD$19&lt;='様式３（療養者名簿）（⑤の場合）'!$BK43,1,0),0),0)</f>
        <v>0</v>
      </c>
      <c r="HE38" s="365">
        <f>IF(HE$19-'様式３（療養者名簿）（⑤の場合）'!$BJ43+1&lt;=15,IF(HE$19&gt;='様式３（療養者名簿）（⑤の場合）'!$BJ43,IF(HE$19&lt;='様式３（療養者名簿）（⑤の場合）'!$BK43,1,0),0),0)</f>
        <v>0</v>
      </c>
      <c r="HF38" s="365">
        <f>IF(HF$19-'様式３（療養者名簿）（⑤の場合）'!$BJ43+1&lt;=15,IF(HF$19&gt;='様式３（療養者名簿）（⑤の場合）'!$BJ43,IF(HF$19&lt;='様式３（療養者名簿）（⑤の場合）'!$BK43,1,0),0),0)</f>
        <v>0</v>
      </c>
      <c r="HG38" s="365">
        <f>IF(HG$19-'様式３（療養者名簿）（⑤の場合）'!$BJ43+1&lt;=15,IF(HG$19&gt;='様式３（療養者名簿）（⑤の場合）'!$BJ43,IF(HG$19&lt;='様式３（療養者名簿）（⑤の場合）'!$BK43,1,0),0),0)</f>
        <v>0</v>
      </c>
      <c r="HH38" s="365">
        <f>IF(HH$19-'様式３（療養者名簿）（⑤の場合）'!$BJ43+1&lt;=15,IF(HH$19&gt;='様式３（療養者名簿）（⑤の場合）'!$BJ43,IF(HH$19&lt;='様式３（療養者名簿）（⑤の場合）'!$BK43,1,0),0),0)</f>
        <v>0</v>
      </c>
      <c r="HI38" s="365">
        <f>IF(HI$19-'様式３（療養者名簿）（⑤の場合）'!$BJ43+1&lt;=15,IF(HI$19&gt;='様式３（療養者名簿）（⑤の場合）'!$BJ43,IF(HI$19&lt;='様式３（療養者名簿）（⑤の場合）'!$BK43,1,0),0),0)</f>
        <v>0</v>
      </c>
      <c r="HJ38" s="365">
        <f>IF(HJ$19-'様式３（療養者名簿）（⑤の場合）'!$BJ43+1&lt;=15,IF(HJ$19&gt;='様式３（療養者名簿）（⑤の場合）'!$BJ43,IF(HJ$19&lt;='様式３（療養者名簿）（⑤の場合）'!$BK43,1,0),0),0)</f>
        <v>0</v>
      </c>
      <c r="HK38" s="365">
        <f>IF(HK$19-'様式３（療養者名簿）（⑤の場合）'!$BJ43+1&lt;=15,IF(HK$19&gt;='様式３（療養者名簿）（⑤の場合）'!$BJ43,IF(HK$19&lt;='様式３（療養者名簿）（⑤の場合）'!$BK43,1,0),0),0)</f>
        <v>0</v>
      </c>
      <c r="HL38" s="365">
        <f>IF(HL$19-'様式３（療養者名簿）（⑤の場合）'!$BJ43+1&lt;=15,IF(HL$19&gt;='様式３（療養者名簿）（⑤の場合）'!$BJ43,IF(HL$19&lt;='様式３（療養者名簿）（⑤の場合）'!$BK43,1,0),0),0)</f>
        <v>0</v>
      </c>
      <c r="HM38" s="365">
        <f>IF(HM$19-'様式３（療養者名簿）（⑤の場合）'!$BJ43+1&lt;=15,IF(HM$19&gt;='様式３（療養者名簿）（⑤の場合）'!$BJ43,IF(HM$19&lt;='様式３（療養者名簿）（⑤の場合）'!$BK43,1,0),0),0)</f>
        <v>0</v>
      </c>
      <c r="HN38" s="365">
        <f>IF(HN$19-'様式３（療養者名簿）（⑤の場合）'!$BJ43+1&lt;=15,IF(HN$19&gt;='様式３（療養者名簿）（⑤の場合）'!$BJ43,IF(HN$19&lt;='様式３（療養者名簿）（⑤の場合）'!$BK43,1,0),0),0)</f>
        <v>0</v>
      </c>
      <c r="HO38" s="365">
        <f>IF(HO$19-'様式３（療養者名簿）（⑤の場合）'!$BJ43+1&lt;=15,IF(HO$19&gt;='様式３（療養者名簿）（⑤の場合）'!$BJ43,IF(HO$19&lt;='様式３（療養者名簿）（⑤の場合）'!$BK43,1,0),0),0)</f>
        <v>0</v>
      </c>
      <c r="HP38" s="365">
        <f>IF(HP$19-'様式３（療養者名簿）（⑤の場合）'!$BJ43+1&lt;=15,IF(HP$19&gt;='様式３（療養者名簿）（⑤の場合）'!$BJ43,IF(HP$19&lt;='様式３（療養者名簿）（⑤の場合）'!$BK43,1,0),0),0)</f>
        <v>0</v>
      </c>
      <c r="HQ38" s="365">
        <f>IF(HQ$19-'様式３（療養者名簿）（⑤の場合）'!$BJ43+1&lt;=15,IF(HQ$19&gt;='様式３（療養者名簿）（⑤の場合）'!$BJ43,IF(HQ$19&lt;='様式３（療養者名簿）（⑤の場合）'!$BK43,1,0),0),0)</f>
        <v>0</v>
      </c>
      <c r="HR38" s="365">
        <f>IF(HR$19-'様式３（療養者名簿）（⑤の場合）'!$BJ43+1&lt;=15,IF(HR$19&gt;='様式３（療養者名簿）（⑤の場合）'!$BJ43,IF(HR$19&lt;='様式３（療養者名簿）（⑤の場合）'!$BK43,1,0),0),0)</f>
        <v>0</v>
      </c>
      <c r="HS38" s="365">
        <f>IF(HS$19-'様式３（療養者名簿）（⑤の場合）'!$BJ43+1&lt;=15,IF(HS$19&gt;='様式３（療養者名簿）（⑤の場合）'!$BJ43,IF(HS$19&lt;='様式３（療養者名簿）（⑤の場合）'!$BK43,1,0),0),0)</f>
        <v>0</v>
      </c>
      <c r="HT38" s="365">
        <f>IF(HT$19-'様式３（療養者名簿）（⑤の場合）'!$BJ43+1&lt;=15,IF(HT$19&gt;='様式３（療養者名簿）（⑤の場合）'!$BJ43,IF(HT$19&lt;='様式３（療養者名簿）（⑤の場合）'!$BK43,1,0),0),0)</f>
        <v>0</v>
      </c>
      <c r="HU38" s="365">
        <f>IF(HU$19-'様式３（療養者名簿）（⑤の場合）'!$BJ43+1&lt;=15,IF(HU$19&gt;='様式３（療養者名簿）（⑤の場合）'!$BJ43,IF(HU$19&lt;='様式３（療養者名簿）（⑤の場合）'!$BK43,1,0),0),0)</f>
        <v>0</v>
      </c>
      <c r="HV38" s="365">
        <f>IF(HV$19-'様式３（療養者名簿）（⑤の場合）'!$BJ43+1&lt;=15,IF(HV$19&gt;='様式３（療養者名簿）（⑤の場合）'!$BJ43,IF(HV$19&lt;='様式３（療養者名簿）（⑤の場合）'!$BK43,1,0),0),0)</f>
        <v>0</v>
      </c>
      <c r="HW38" s="365">
        <f>IF(HW$19-'様式３（療養者名簿）（⑤の場合）'!$BJ43+1&lt;=15,IF(HW$19&gt;='様式３（療養者名簿）（⑤の場合）'!$BJ43,IF(HW$19&lt;='様式３（療養者名簿）（⑤の場合）'!$BK43,1,0),0),0)</f>
        <v>0</v>
      </c>
      <c r="HX38" s="365">
        <f>IF(HX$19-'様式３（療養者名簿）（⑤の場合）'!$BJ43+1&lt;=15,IF(HX$19&gt;='様式３（療養者名簿）（⑤の場合）'!$BJ43,IF(HX$19&lt;='様式３（療養者名簿）（⑤の場合）'!$BK43,1,0),0),0)</f>
        <v>0</v>
      </c>
      <c r="HY38" s="365">
        <f>IF(HY$19-'様式３（療養者名簿）（⑤の場合）'!$BJ43+1&lt;=15,IF(HY$19&gt;='様式３（療養者名簿）（⑤の場合）'!$BJ43,IF(HY$19&lt;='様式３（療養者名簿）（⑤の場合）'!$BK43,1,0),0),0)</f>
        <v>0</v>
      </c>
      <c r="HZ38" s="365">
        <f>IF(HZ$19-'様式３（療養者名簿）（⑤の場合）'!$BJ43+1&lt;=15,IF(HZ$19&gt;='様式３（療養者名簿）（⑤の場合）'!$BJ43,IF(HZ$19&lt;='様式３（療養者名簿）（⑤の場合）'!$BK43,1,0),0),0)</f>
        <v>0</v>
      </c>
      <c r="IA38" s="365">
        <f>IF(IA$19-'様式３（療養者名簿）（⑤の場合）'!$BJ43+1&lt;=15,IF(IA$19&gt;='様式３（療養者名簿）（⑤の場合）'!$BJ43,IF(IA$19&lt;='様式３（療養者名簿）（⑤の場合）'!$BK43,1,0),0),0)</f>
        <v>0</v>
      </c>
      <c r="IB38" s="365">
        <f>IF(IB$19-'様式３（療養者名簿）（⑤の場合）'!$BJ43+1&lt;=15,IF(IB$19&gt;='様式３（療養者名簿）（⑤の場合）'!$BJ43,IF(IB$19&lt;='様式３（療養者名簿）（⑤の場合）'!$BK43,1,0),0),0)</f>
        <v>0</v>
      </c>
      <c r="IC38" s="365">
        <f>IF(IC$19-'様式３（療養者名簿）（⑤の場合）'!$BJ43+1&lt;=15,IF(IC$19&gt;='様式３（療養者名簿）（⑤の場合）'!$BJ43,IF(IC$19&lt;='様式３（療養者名簿）（⑤の場合）'!$BK43,1,0),0),0)</f>
        <v>0</v>
      </c>
      <c r="ID38" s="365">
        <f>IF(ID$19-'様式３（療養者名簿）（⑤の場合）'!$BJ43+1&lt;=15,IF(ID$19&gt;='様式３（療養者名簿）（⑤の場合）'!$BJ43,IF(ID$19&lt;='様式３（療養者名簿）（⑤の場合）'!$BK43,1,0),0),0)</f>
        <v>0</v>
      </c>
      <c r="IE38" s="365">
        <f>IF(IE$19-'様式３（療養者名簿）（⑤の場合）'!$BJ43+1&lt;=15,IF(IE$19&gt;='様式３（療養者名簿）（⑤の場合）'!$BJ43,IF(IE$19&lt;='様式３（療養者名簿）（⑤の場合）'!$BK43,1,0),0),0)</f>
        <v>0</v>
      </c>
      <c r="IF38" s="365">
        <f>IF(IF$19-'様式３（療養者名簿）（⑤の場合）'!$BJ43+1&lt;=15,IF(IF$19&gt;='様式３（療養者名簿）（⑤の場合）'!$BJ43,IF(IF$19&lt;='様式３（療養者名簿）（⑤の場合）'!$BK43,1,0),0),0)</f>
        <v>0</v>
      </c>
      <c r="IG38" s="365">
        <f>IF(IG$19-'様式３（療養者名簿）（⑤の場合）'!$BJ43+1&lt;=15,IF(IG$19&gt;='様式３（療養者名簿）（⑤の場合）'!$BJ43,IF(IG$19&lt;='様式３（療養者名簿）（⑤の場合）'!$BK43,1,0),0),0)</f>
        <v>0</v>
      </c>
      <c r="IH38" s="365">
        <f>IF(IH$19-'様式３（療養者名簿）（⑤の場合）'!$BJ43+1&lt;=15,IF(IH$19&gt;='様式３（療養者名簿）（⑤の場合）'!$BJ43,IF(IH$19&lt;='様式３（療養者名簿）（⑤の場合）'!$BK43,1,0),0),0)</f>
        <v>0</v>
      </c>
      <c r="II38" s="365">
        <f>IF(II$19-'様式３（療養者名簿）（⑤の場合）'!$BJ43+1&lt;=15,IF(II$19&gt;='様式３（療養者名簿）（⑤の場合）'!$BJ43,IF(II$19&lt;='様式３（療養者名簿）（⑤の場合）'!$BK43,1,0),0),0)</f>
        <v>0</v>
      </c>
      <c r="IJ38" s="365">
        <f>IF(IJ$19-'様式３（療養者名簿）（⑤の場合）'!$BJ43+1&lt;=15,IF(IJ$19&gt;='様式３（療養者名簿）（⑤の場合）'!$BJ43,IF(IJ$19&lt;='様式３（療養者名簿）（⑤の場合）'!$BK43,1,0),0),0)</f>
        <v>0</v>
      </c>
      <c r="IK38" s="365">
        <f>IF(IK$19-'様式３（療養者名簿）（⑤の場合）'!$BJ43+1&lt;=15,IF(IK$19&gt;='様式３（療養者名簿）（⑤の場合）'!$BJ43,IF(IK$19&lt;='様式３（療養者名簿）（⑤の場合）'!$BK43,1,0),0),0)</f>
        <v>0</v>
      </c>
      <c r="IL38" s="365">
        <f>IF(IL$19-'様式３（療養者名簿）（⑤の場合）'!$BJ43+1&lt;=15,IF(IL$19&gt;='様式３（療養者名簿）（⑤の場合）'!$BJ43,IF(IL$19&lt;='様式３（療養者名簿）（⑤の場合）'!$BK43,1,0),0),0)</f>
        <v>0</v>
      </c>
      <c r="IM38" s="365">
        <f>IF(IM$19-'様式３（療養者名簿）（⑤の場合）'!$BJ43+1&lt;=15,IF(IM$19&gt;='様式３（療養者名簿）（⑤の場合）'!$BJ43,IF(IM$19&lt;='様式３（療養者名簿）（⑤の場合）'!$BK43,1,0),0),0)</f>
        <v>0</v>
      </c>
      <c r="IN38" s="365">
        <f>IF(IN$19-'様式３（療養者名簿）（⑤の場合）'!$BJ43+1&lt;=15,IF(IN$19&gt;='様式３（療養者名簿）（⑤の場合）'!$BJ43,IF(IN$19&lt;='様式３（療養者名簿）（⑤の場合）'!$BK43,1,0),0),0)</f>
        <v>0</v>
      </c>
      <c r="IO38" s="365">
        <f>IF(IO$19-'様式３（療養者名簿）（⑤の場合）'!$BJ43+1&lt;=15,IF(IO$19&gt;='様式３（療養者名簿）（⑤の場合）'!$BJ43,IF(IO$19&lt;='様式３（療養者名簿）（⑤の場合）'!$BK43,1,0),0),0)</f>
        <v>0</v>
      </c>
      <c r="IP38" s="365">
        <f>IF(IP$19-'様式３（療養者名簿）（⑤の場合）'!$BJ43+1&lt;=15,IF(IP$19&gt;='様式３（療養者名簿）（⑤の場合）'!$BJ43,IF(IP$19&lt;='様式３（療養者名簿）（⑤の場合）'!$BK43,1,0),0),0)</f>
        <v>0</v>
      </c>
      <c r="IQ38" s="365">
        <f>IF(IQ$19-'様式３（療養者名簿）（⑤の場合）'!$BJ43+1&lt;=15,IF(IQ$19&gt;='様式３（療養者名簿）（⑤の場合）'!$BJ43,IF(IQ$19&lt;='様式３（療養者名簿）（⑤の場合）'!$BK43,1,0),0),0)</f>
        <v>0</v>
      </c>
      <c r="IR38" s="365">
        <f>IF(IR$19-'様式３（療養者名簿）（⑤の場合）'!$BJ43+1&lt;=15,IF(IR$19&gt;='様式３（療養者名簿）（⑤の場合）'!$BJ43,IF(IR$19&lt;='様式３（療養者名簿）（⑤の場合）'!$BK43,1,0),0),0)</f>
        <v>0</v>
      </c>
      <c r="IS38" s="365">
        <f>IF(IS$19-'様式３（療養者名簿）（⑤の場合）'!$BJ43+1&lt;=15,IF(IS$19&gt;='様式３（療養者名簿）（⑤の場合）'!$BJ43,IF(IS$19&lt;='様式３（療養者名簿）（⑤の場合）'!$BK43,1,0),0),0)</f>
        <v>0</v>
      </c>
      <c r="IT38" s="365">
        <f>IF(IT$19-'様式３（療養者名簿）（⑤の場合）'!$BJ43+1&lt;=15,IF(IT$19&gt;='様式３（療養者名簿）（⑤の場合）'!$BJ43,IF(IT$19&lt;='様式３（療養者名簿）（⑤の場合）'!$BK43,1,0),0),0)</f>
        <v>0</v>
      </c>
      <c r="IU38" s="365">
        <f>IF(IU$19-'様式３（療養者名簿）（⑤の場合）'!$BJ43+1&lt;=15,IF(IU$19&gt;='様式３（療養者名簿）（⑤の場合）'!$BJ43,IF(IU$19&lt;='様式３（療養者名簿）（⑤の場合）'!$BK43,1,0),0),0)</f>
        <v>0</v>
      </c>
      <c r="IV38" s="365">
        <f>IF(IV$19-'様式３（療養者名簿）（⑤の場合）'!$BJ43+1&lt;=15,IF(IV$19&gt;='様式３（療養者名簿）（⑤の場合）'!$BJ43,IF(IV$19&lt;='様式３（療養者名簿）（⑤の場合）'!$BK43,1,0),0),0)</f>
        <v>0</v>
      </c>
      <c r="IW38" s="365">
        <f>IF(IW$19-'様式３（療養者名簿）（⑤の場合）'!$BJ43+1&lt;=15,IF(IW$19&gt;='様式３（療養者名簿）（⑤の場合）'!$BJ43,IF(IW$19&lt;='様式３（療養者名簿）（⑤の場合）'!$BK43,1,0),0),0)</f>
        <v>0</v>
      </c>
      <c r="IX38" s="365">
        <f>IF(IX$19-'様式３（療養者名簿）（⑤の場合）'!$BJ43+1&lt;=15,IF(IX$19&gt;='様式３（療養者名簿）（⑤の場合）'!$BJ43,IF(IX$19&lt;='様式３（療養者名簿）（⑤の場合）'!$BK43,1,0),0),0)</f>
        <v>0</v>
      </c>
      <c r="IY38" s="365">
        <f>IF(IY$19-'様式３（療養者名簿）（⑤の場合）'!$BJ43+1&lt;=15,IF(IY$19&gt;='様式３（療養者名簿）（⑤の場合）'!$BJ43,IF(IY$19&lt;='様式３（療養者名簿）（⑤の場合）'!$BK43,1,0),0),0)</f>
        <v>0</v>
      </c>
      <c r="IZ38" s="365">
        <f>IF(IZ$19-'様式３（療養者名簿）（⑤の場合）'!$BJ43+1&lt;=15,IF(IZ$19&gt;='様式３（療養者名簿）（⑤の場合）'!$BJ43,IF(IZ$19&lt;='様式３（療養者名簿）（⑤の場合）'!$BK43,1,0),0),0)</f>
        <v>0</v>
      </c>
      <c r="JA38" s="365">
        <f>IF(JA$19-'様式３（療養者名簿）（⑤の場合）'!$BJ43+1&lt;=15,IF(JA$19&gt;='様式３（療養者名簿）（⑤の場合）'!$BJ43,IF(JA$19&lt;='様式３（療養者名簿）（⑤の場合）'!$BK43,1,0),0),0)</f>
        <v>0</v>
      </c>
      <c r="JB38" s="365">
        <f>IF(JB$19-'様式３（療養者名簿）（⑤の場合）'!$BJ43+1&lt;=15,IF(JB$19&gt;='様式３（療養者名簿）（⑤の場合）'!$BJ43,IF(JB$19&lt;='様式３（療養者名簿）（⑤の場合）'!$BK43,1,0),0),0)</f>
        <v>0</v>
      </c>
      <c r="JC38" s="365">
        <f>IF(JC$19-'様式３（療養者名簿）（⑤の場合）'!$BJ43+1&lt;=15,IF(JC$19&gt;='様式３（療養者名簿）（⑤の場合）'!$BJ43,IF(JC$19&lt;='様式３（療養者名簿）（⑤の場合）'!$BK43,1,0),0),0)</f>
        <v>0</v>
      </c>
      <c r="JD38" s="365">
        <f>IF(JD$19-'様式３（療養者名簿）（⑤の場合）'!$BJ43+1&lt;=15,IF(JD$19&gt;='様式３（療養者名簿）（⑤の場合）'!$BJ43,IF(JD$19&lt;='様式３（療養者名簿）（⑤の場合）'!$BK43,1,0),0),0)</f>
        <v>0</v>
      </c>
      <c r="JE38" s="365">
        <f>IF(JE$19-'様式３（療養者名簿）（⑤の場合）'!$BJ43+1&lt;=15,IF(JE$19&gt;='様式３（療養者名簿）（⑤の場合）'!$BJ43,IF(JE$19&lt;='様式３（療養者名簿）（⑤の場合）'!$BK43,1,0),0),0)</f>
        <v>0</v>
      </c>
      <c r="JF38" s="365">
        <f>IF(JF$19-'様式３（療養者名簿）（⑤の場合）'!$BJ43+1&lt;=15,IF(JF$19&gt;='様式３（療養者名簿）（⑤の場合）'!$BJ43,IF(JF$19&lt;='様式３（療養者名簿）（⑤の場合）'!$BK43,1,0),0),0)</f>
        <v>0</v>
      </c>
      <c r="JG38" s="365">
        <f>IF(JG$19-'様式３（療養者名簿）（⑤の場合）'!$BJ43+1&lt;=15,IF(JG$19&gt;='様式３（療養者名簿）（⑤の場合）'!$BJ43,IF(JG$19&lt;='様式３（療養者名簿）（⑤の場合）'!$BK43,1,0),0),0)</f>
        <v>0</v>
      </c>
      <c r="JH38" s="365">
        <f>IF(JH$19-'様式３（療養者名簿）（⑤の場合）'!$BJ43+1&lt;=15,IF(JH$19&gt;='様式３（療養者名簿）（⑤の場合）'!$BJ43,IF(JH$19&lt;='様式３（療養者名簿）（⑤の場合）'!$BK43,1,0),0),0)</f>
        <v>0</v>
      </c>
      <c r="JI38" s="365">
        <f>IF(JI$19-'様式３（療養者名簿）（⑤の場合）'!$BJ43+1&lt;=15,IF(JI$19&gt;='様式３（療養者名簿）（⑤の場合）'!$BJ43,IF(JI$19&lt;='様式３（療養者名簿）（⑤の場合）'!$BK43,1,0),0),0)</f>
        <v>0</v>
      </c>
      <c r="JJ38" s="365">
        <f>IF(JJ$19-'様式３（療養者名簿）（⑤の場合）'!$BJ43+1&lt;=15,IF(JJ$19&gt;='様式３（療養者名簿）（⑤の場合）'!$BJ43,IF(JJ$19&lt;='様式３（療養者名簿）（⑤の場合）'!$BK43,1,0),0),0)</f>
        <v>0</v>
      </c>
      <c r="JK38" s="365">
        <f>IF(JK$19-'様式３（療養者名簿）（⑤の場合）'!$BJ43+1&lt;=15,IF(JK$19&gt;='様式３（療養者名簿）（⑤の場合）'!$BJ43,IF(JK$19&lt;='様式３（療養者名簿）（⑤の場合）'!$BK43,1,0),0),0)</f>
        <v>0</v>
      </c>
      <c r="JL38" s="365">
        <f>IF(JL$19-'様式３（療養者名簿）（⑤の場合）'!$BJ43+1&lt;=15,IF(JL$19&gt;='様式３（療養者名簿）（⑤の場合）'!$BJ43,IF(JL$19&lt;='様式３（療養者名簿）（⑤の場合）'!$BK43,1,0),0),0)</f>
        <v>0</v>
      </c>
      <c r="JM38" s="365">
        <f>IF(JM$19-'様式３（療養者名簿）（⑤の場合）'!$BJ43+1&lt;=15,IF(JM$19&gt;='様式３（療養者名簿）（⑤の場合）'!$BJ43,IF(JM$19&lt;='様式３（療養者名簿）（⑤の場合）'!$BK43,1,0),0),0)</f>
        <v>0</v>
      </c>
      <c r="JN38" s="365">
        <f>IF(JN$19-'様式３（療養者名簿）（⑤の場合）'!$BJ43+1&lt;=15,IF(JN$19&gt;='様式３（療養者名簿）（⑤の場合）'!$BJ43,IF(JN$19&lt;='様式３（療養者名簿）（⑤の場合）'!$BK43,1,0),0),0)</f>
        <v>0</v>
      </c>
      <c r="JO38" s="365">
        <f>IF(JO$19-'様式３（療養者名簿）（⑤の場合）'!$BJ43+1&lt;=15,IF(JO$19&gt;='様式３（療養者名簿）（⑤の場合）'!$BJ43,IF(JO$19&lt;='様式３（療養者名簿）（⑤の場合）'!$BK43,1,0),0),0)</f>
        <v>0</v>
      </c>
      <c r="JP38" s="365">
        <f>IF(JP$19-'様式３（療養者名簿）（⑤の場合）'!$BJ43+1&lt;=15,IF(JP$19&gt;='様式３（療養者名簿）（⑤の場合）'!$BJ43,IF(JP$19&lt;='様式３（療養者名簿）（⑤の場合）'!$BK43,1,0),0),0)</f>
        <v>0</v>
      </c>
      <c r="JQ38" s="365">
        <f>IF(JQ$19-'様式３（療養者名簿）（⑤の場合）'!$BJ43+1&lt;=15,IF(JQ$19&gt;='様式３（療養者名簿）（⑤の場合）'!$BJ43,IF(JQ$19&lt;='様式３（療養者名簿）（⑤の場合）'!$BK43,1,0),0),0)</f>
        <v>0</v>
      </c>
      <c r="JR38" s="365">
        <f>IF(JR$19-'様式３（療養者名簿）（⑤の場合）'!$BJ43+1&lt;=15,IF(JR$19&gt;='様式３（療養者名簿）（⑤の場合）'!$BJ43,IF(JR$19&lt;='様式３（療養者名簿）（⑤の場合）'!$BK43,1,0),0),0)</f>
        <v>0</v>
      </c>
      <c r="JS38" s="365">
        <f>IF(JS$19-'様式３（療養者名簿）（⑤の場合）'!$BJ43+1&lt;=15,IF(JS$19&gt;='様式３（療養者名簿）（⑤の場合）'!$BJ43,IF(JS$19&lt;='様式３（療養者名簿）（⑤の場合）'!$BK43,1,0),0),0)</f>
        <v>0</v>
      </c>
      <c r="JT38" s="365">
        <f>IF(JT$19-'様式３（療養者名簿）（⑤の場合）'!$BJ43+1&lt;=15,IF(JT$19&gt;='様式３（療養者名簿）（⑤の場合）'!$BJ43,IF(JT$19&lt;='様式３（療養者名簿）（⑤の場合）'!$BK43,1,0),0),0)</f>
        <v>0</v>
      </c>
      <c r="JU38" s="365">
        <f>IF(JU$19-'様式３（療養者名簿）（⑤の場合）'!$BJ43+1&lt;=15,IF(JU$19&gt;='様式３（療養者名簿）（⑤の場合）'!$BJ43,IF(JU$19&lt;='様式３（療養者名簿）（⑤の場合）'!$BK43,1,0),0),0)</f>
        <v>0</v>
      </c>
      <c r="JV38" s="365">
        <f>IF(JV$19-'様式３（療養者名簿）（⑤の場合）'!$BJ43+1&lt;=15,IF(JV$19&gt;='様式３（療養者名簿）（⑤の場合）'!$BJ43,IF(JV$19&lt;='様式３（療養者名簿）（⑤の場合）'!$BK43,1,0),0),0)</f>
        <v>0</v>
      </c>
      <c r="JW38" s="365">
        <f>IF(JW$19-'様式３（療養者名簿）（⑤の場合）'!$BJ43+1&lt;=15,IF(JW$19&gt;='様式３（療養者名簿）（⑤の場合）'!$BJ43,IF(JW$19&lt;='様式３（療養者名簿）（⑤の場合）'!$BK43,1,0),0),0)</f>
        <v>0</v>
      </c>
      <c r="JX38" s="365">
        <f>IF(JX$19-'様式３（療養者名簿）（⑤の場合）'!$BJ43+1&lt;=15,IF(JX$19&gt;='様式３（療養者名簿）（⑤の場合）'!$BJ43,IF(JX$19&lt;='様式３（療養者名簿）（⑤の場合）'!$BK43,1,0),0),0)</f>
        <v>0</v>
      </c>
      <c r="JY38" s="365">
        <f>IF(JY$19-'様式３（療養者名簿）（⑤の場合）'!$BJ43+1&lt;=15,IF(JY$19&gt;='様式３（療養者名簿）（⑤の場合）'!$BJ43,IF(JY$19&lt;='様式３（療養者名簿）（⑤の場合）'!$BK43,1,0),0),0)</f>
        <v>0</v>
      </c>
      <c r="JZ38" s="365">
        <f>IF(JZ$19-'様式３（療養者名簿）（⑤の場合）'!$BJ43+1&lt;=15,IF(JZ$19&gt;='様式３（療養者名簿）（⑤の場合）'!$BJ43,IF(JZ$19&lt;='様式３（療養者名簿）（⑤の場合）'!$BK43,1,0),0),0)</f>
        <v>0</v>
      </c>
      <c r="KA38" s="365">
        <f>IF(KA$19-'様式３（療養者名簿）（⑤の場合）'!$BJ43+1&lt;=15,IF(KA$19&gt;='様式３（療養者名簿）（⑤の場合）'!$BJ43,IF(KA$19&lt;='様式３（療養者名簿）（⑤の場合）'!$BK43,1,0),0),0)</f>
        <v>0</v>
      </c>
      <c r="KB38" s="365">
        <f>IF(KB$19-'様式３（療養者名簿）（⑤の場合）'!$BJ43+1&lt;=15,IF(KB$19&gt;='様式３（療養者名簿）（⑤の場合）'!$BJ43,IF(KB$19&lt;='様式３（療養者名簿）（⑤の場合）'!$BK43,1,0),0),0)</f>
        <v>0</v>
      </c>
      <c r="KC38" s="365">
        <f>IF(KC$19-'様式３（療養者名簿）（⑤の場合）'!$BJ43+1&lt;=15,IF(KC$19&gt;='様式３（療養者名簿）（⑤の場合）'!$BJ43,IF(KC$19&lt;='様式３（療養者名簿）（⑤の場合）'!$BK43,1,0),0),0)</f>
        <v>0</v>
      </c>
      <c r="KD38" s="365">
        <f>IF(KD$19-'様式３（療養者名簿）（⑤の場合）'!$BJ43+1&lt;=15,IF(KD$19&gt;='様式３（療養者名簿）（⑤の場合）'!$BJ43,IF(KD$19&lt;='様式３（療養者名簿）（⑤の場合）'!$BK43,1,0),0),0)</f>
        <v>0</v>
      </c>
      <c r="KE38" s="365">
        <f>IF(KE$19-'様式３（療養者名簿）（⑤の場合）'!$BJ43+1&lt;=15,IF(KE$19&gt;='様式３（療養者名簿）（⑤の場合）'!$BJ43,IF(KE$19&lt;='様式３（療養者名簿）（⑤の場合）'!$BK43,1,0),0),0)</f>
        <v>0</v>
      </c>
      <c r="KF38" s="365">
        <f>IF(KF$19-'様式３（療養者名簿）（⑤の場合）'!$BJ43+1&lt;=15,IF(KF$19&gt;='様式３（療養者名簿）（⑤の場合）'!$BJ43,IF(KF$19&lt;='様式３（療養者名簿）（⑤の場合）'!$BK43,1,0),0),0)</f>
        <v>0</v>
      </c>
      <c r="KG38" s="365">
        <f>IF(KG$19-'様式３（療養者名簿）（⑤の場合）'!$BJ43+1&lt;=15,IF(KG$19&gt;='様式３（療養者名簿）（⑤の場合）'!$BJ43,IF(KG$19&lt;='様式３（療養者名簿）（⑤の場合）'!$BK43,1,0),0),0)</f>
        <v>0</v>
      </c>
      <c r="KH38" s="365">
        <f>IF(KH$19-'様式３（療養者名簿）（⑤の場合）'!$BJ43+1&lt;=15,IF(KH$19&gt;='様式３（療養者名簿）（⑤の場合）'!$BJ43,IF(KH$19&lt;='様式３（療養者名簿）（⑤の場合）'!$BK43,1,0),0),0)</f>
        <v>0</v>
      </c>
      <c r="KI38" s="365">
        <f>IF(KI$19-'様式３（療養者名簿）（⑤の場合）'!$BJ43+1&lt;=15,IF(KI$19&gt;='様式３（療養者名簿）（⑤の場合）'!$BJ43,IF(KI$19&lt;='様式３（療養者名簿）（⑤の場合）'!$BK43,1,0),0),0)</f>
        <v>0</v>
      </c>
      <c r="KJ38" s="365">
        <f>IF(KJ$19-'様式３（療養者名簿）（⑤の場合）'!$BJ43+1&lt;=15,IF(KJ$19&gt;='様式３（療養者名簿）（⑤の場合）'!$BJ43,IF(KJ$19&lt;='様式３（療養者名簿）（⑤の場合）'!$BK43,1,0),0),0)</f>
        <v>0</v>
      </c>
      <c r="KK38" s="365">
        <f>IF(KK$19-'様式３（療養者名簿）（⑤の場合）'!$BJ43+1&lt;=15,IF(KK$19&gt;='様式３（療養者名簿）（⑤の場合）'!$BJ43,IF(KK$19&lt;='様式３（療養者名簿）（⑤の場合）'!$BK43,1,0),0),0)</f>
        <v>0</v>
      </c>
      <c r="KL38" s="365">
        <f>IF(KL$19-'様式３（療養者名簿）（⑤の場合）'!$BJ43+1&lt;=15,IF(KL$19&gt;='様式３（療養者名簿）（⑤の場合）'!$BJ43,IF(KL$19&lt;='様式３（療養者名簿）（⑤の場合）'!$BK43,1,0),0),0)</f>
        <v>0</v>
      </c>
      <c r="KM38" s="365">
        <f>IF(KM$19-'様式３（療養者名簿）（⑤の場合）'!$BJ43+1&lt;=15,IF(KM$19&gt;='様式３（療養者名簿）（⑤の場合）'!$BJ43,IF(KM$19&lt;='様式３（療養者名簿）（⑤の場合）'!$BK43,1,0),0),0)</f>
        <v>0</v>
      </c>
      <c r="KN38" s="365">
        <f>IF(KN$19-'様式３（療養者名簿）（⑤の場合）'!$BJ43+1&lt;=15,IF(KN$19&gt;='様式３（療養者名簿）（⑤の場合）'!$BJ43,IF(KN$19&lt;='様式３（療養者名簿）（⑤の場合）'!$BK43,1,0),0),0)</f>
        <v>0</v>
      </c>
      <c r="KO38" s="365">
        <f>IF(KO$19-'様式３（療養者名簿）（⑤の場合）'!$BJ43+1&lt;=15,IF(KO$19&gt;='様式３（療養者名簿）（⑤の場合）'!$BJ43,IF(KO$19&lt;='様式３（療養者名簿）（⑤の場合）'!$BK43,1,0),0),0)</f>
        <v>0</v>
      </c>
      <c r="KP38" s="365">
        <f>IF(KP$19-'様式３（療養者名簿）（⑤の場合）'!$BJ43+1&lt;=15,IF(KP$19&gt;='様式３（療養者名簿）（⑤の場合）'!$BJ43,IF(KP$19&lt;='様式３（療養者名簿）（⑤の場合）'!$BK43,1,0),0),0)</f>
        <v>0</v>
      </c>
      <c r="KQ38" s="365">
        <f>IF(KQ$19-'様式３（療養者名簿）（⑤の場合）'!$BJ43+1&lt;=15,IF(KQ$19&gt;='様式３（療養者名簿）（⑤の場合）'!$BJ43,IF(KQ$19&lt;='様式３（療養者名簿）（⑤の場合）'!$BK43,1,0),0),0)</f>
        <v>0</v>
      </c>
      <c r="KR38" s="365">
        <f>IF(KR$19-'様式３（療養者名簿）（⑤の場合）'!$BJ43+1&lt;=15,IF(KR$19&gt;='様式３（療養者名簿）（⑤の場合）'!$BJ43,IF(KR$19&lt;='様式３（療養者名簿）（⑤の場合）'!$BK43,1,0),0),0)</f>
        <v>0</v>
      </c>
      <c r="KS38" s="365">
        <f>IF(KS$19-'様式３（療養者名簿）（⑤の場合）'!$BJ43+1&lt;=15,IF(KS$19&gt;='様式３（療養者名簿）（⑤の場合）'!$BJ43,IF(KS$19&lt;='様式３（療養者名簿）（⑤の場合）'!$BK43,1,0),0),0)</f>
        <v>0</v>
      </c>
      <c r="KT38" s="365">
        <f>IF(KT$19-'様式３（療養者名簿）（⑤の場合）'!$BJ43+1&lt;=15,IF(KT$19&gt;='様式３（療養者名簿）（⑤の場合）'!$BJ43,IF(KT$19&lt;='様式３（療養者名簿）（⑤の場合）'!$BK43,1,0),0),0)</f>
        <v>0</v>
      </c>
      <c r="KU38" s="365">
        <f>IF(KU$19-'様式３（療養者名簿）（⑤の場合）'!$BJ43+1&lt;=15,IF(KU$19&gt;='様式３（療養者名簿）（⑤の場合）'!$BJ43,IF(KU$19&lt;='様式３（療養者名簿）（⑤の場合）'!$BK43,1,0),0),0)</f>
        <v>0</v>
      </c>
      <c r="KV38" s="365">
        <f>IF(KV$19-'様式３（療養者名簿）（⑤の場合）'!$BJ43+1&lt;=15,IF(KV$19&gt;='様式３（療養者名簿）（⑤の場合）'!$BJ43,IF(KV$19&lt;='様式３（療養者名簿）（⑤の場合）'!$BK43,1,0),0),0)</f>
        <v>0</v>
      </c>
      <c r="KW38" s="365">
        <f>IF(KW$19-'様式３（療養者名簿）（⑤の場合）'!$BJ43+1&lt;=15,IF(KW$19&gt;='様式３（療養者名簿）（⑤の場合）'!$BJ43,IF(KW$19&lt;='様式３（療養者名簿）（⑤の場合）'!$BK43,1,0),0),0)</f>
        <v>0</v>
      </c>
      <c r="KX38" s="365">
        <f>IF(KX$19-'様式３（療養者名簿）（⑤の場合）'!$BJ43+1&lt;=15,IF(KX$19&gt;='様式３（療養者名簿）（⑤の場合）'!$BJ43,IF(KX$19&lt;='様式３（療養者名簿）（⑤の場合）'!$BK43,1,0),0),0)</f>
        <v>0</v>
      </c>
      <c r="KY38" s="365">
        <f>IF(KY$19-'様式３（療養者名簿）（⑤の場合）'!$BJ43+1&lt;=15,IF(KY$19&gt;='様式３（療養者名簿）（⑤の場合）'!$BJ43,IF(KY$19&lt;='様式３（療養者名簿）（⑤の場合）'!$BK43,1,0),0),0)</f>
        <v>0</v>
      </c>
      <c r="KZ38" s="365">
        <f>IF(KZ$19-'様式３（療養者名簿）（⑤の場合）'!$BJ43+1&lt;=15,IF(KZ$19&gt;='様式３（療養者名簿）（⑤の場合）'!$BJ43,IF(KZ$19&lt;='様式３（療養者名簿）（⑤の場合）'!$BK43,1,0),0),0)</f>
        <v>0</v>
      </c>
      <c r="LA38" s="365">
        <f>IF(LA$19-'様式３（療養者名簿）（⑤の場合）'!$BJ43+1&lt;=15,IF(LA$19&gt;='様式３（療養者名簿）（⑤の場合）'!$BJ43,IF(LA$19&lt;='様式３（療養者名簿）（⑤の場合）'!$BK43,1,0),0),0)</f>
        <v>0</v>
      </c>
      <c r="LB38" s="365">
        <f>IF(LB$19-'様式３（療養者名簿）（⑤の場合）'!$BJ43+1&lt;=15,IF(LB$19&gt;='様式３（療養者名簿）（⑤の場合）'!$BJ43,IF(LB$19&lt;='様式３（療養者名簿）（⑤の場合）'!$BK43,1,0),0),0)</f>
        <v>0</v>
      </c>
      <c r="LC38" s="365">
        <f>IF(LC$19-'様式３（療養者名簿）（⑤の場合）'!$BJ43+1&lt;=15,IF(LC$19&gt;='様式３（療養者名簿）（⑤の場合）'!$BJ43,IF(LC$19&lt;='様式３（療養者名簿）（⑤の場合）'!$BK43,1,0),0),0)</f>
        <v>0</v>
      </c>
      <c r="LD38" s="365">
        <f>IF(LD$19-'様式３（療養者名簿）（⑤の場合）'!$BJ43+1&lt;=15,IF(LD$19&gt;='様式３（療養者名簿）（⑤の場合）'!$BJ43,IF(LD$19&lt;='様式３（療養者名簿）（⑤の場合）'!$BK43,1,0),0),0)</f>
        <v>0</v>
      </c>
      <c r="LE38" s="365">
        <f>IF(LE$19-'様式３（療養者名簿）（⑤の場合）'!$BJ43+1&lt;=15,IF(LE$19&gt;='様式３（療養者名簿）（⑤の場合）'!$BJ43,IF(LE$19&lt;='様式３（療養者名簿）（⑤の場合）'!$BK43,1,0),0),0)</f>
        <v>0</v>
      </c>
      <c r="LF38" s="365">
        <f>IF(LF$19-'様式３（療養者名簿）（⑤の場合）'!$BJ43+1&lt;=15,IF(LF$19&gt;='様式３（療養者名簿）（⑤の場合）'!$BJ43,IF(LF$19&lt;='様式３（療養者名簿）（⑤の場合）'!$BK43,1,0),0),0)</f>
        <v>0</v>
      </c>
      <c r="LG38" s="365">
        <f>IF(LG$19-'様式３（療養者名簿）（⑤の場合）'!$BJ43+1&lt;=15,IF(LG$19&gt;='様式３（療養者名簿）（⑤の場合）'!$BJ43,IF(LG$19&lt;='様式３（療養者名簿）（⑤の場合）'!$BK43,1,0),0),0)</f>
        <v>0</v>
      </c>
      <c r="LH38" s="365">
        <f>IF(LH$19-'様式３（療養者名簿）（⑤の場合）'!$BJ43+1&lt;=15,IF(LH$19&gt;='様式３（療養者名簿）（⑤の場合）'!$BJ43,IF(LH$19&lt;='様式３（療養者名簿）（⑤の場合）'!$BK43,1,0),0),0)</f>
        <v>0</v>
      </c>
      <c r="LI38" s="365">
        <f>IF(LI$19-'様式３（療養者名簿）（⑤の場合）'!$BJ43+1&lt;=15,IF(LI$19&gt;='様式３（療養者名簿）（⑤の場合）'!$BJ43,IF(LI$19&lt;='様式３（療養者名簿）（⑤の場合）'!$BK43,1,0),0),0)</f>
        <v>0</v>
      </c>
      <c r="LJ38" s="365">
        <f>IF(LJ$19-'様式３（療養者名簿）（⑤の場合）'!$BJ43+1&lt;=15,IF(LJ$19&gt;='様式３（療養者名簿）（⑤の場合）'!$BJ43,IF(LJ$19&lt;='様式３（療養者名簿）（⑤の場合）'!$BK43,1,0),0),0)</f>
        <v>0</v>
      </c>
      <c r="LK38" s="365">
        <f>IF(LK$19-'様式３（療養者名簿）（⑤の場合）'!$BJ43+1&lt;=15,IF(LK$19&gt;='様式３（療養者名簿）（⑤の場合）'!$BJ43,IF(LK$19&lt;='様式３（療養者名簿）（⑤の場合）'!$BK43,1,0),0),0)</f>
        <v>0</v>
      </c>
      <c r="LL38" s="365">
        <f>IF(LL$19-'様式３（療養者名簿）（⑤の場合）'!$BJ43+1&lt;=15,IF(LL$19&gt;='様式３（療養者名簿）（⑤の場合）'!$BJ43,IF(LL$19&lt;='様式３（療養者名簿）（⑤の場合）'!$BK43,1,0),0),0)</f>
        <v>0</v>
      </c>
      <c r="LM38" s="365">
        <f>IF(LM$19-'様式３（療養者名簿）（⑤の場合）'!$BJ43+1&lt;=15,IF(LM$19&gt;='様式３（療養者名簿）（⑤の場合）'!$BJ43,IF(LM$19&lt;='様式３（療養者名簿）（⑤の場合）'!$BK43,1,0),0),0)</f>
        <v>0</v>
      </c>
      <c r="LN38" s="365">
        <f>IF(LN$19-'様式３（療養者名簿）（⑤の場合）'!$BJ43+1&lt;=15,IF(LN$19&gt;='様式３（療養者名簿）（⑤の場合）'!$BJ43,IF(LN$19&lt;='様式３（療養者名簿）（⑤の場合）'!$BK43,1,0),0),0)</f>
        <v>0</v>
      </c>
      <c r="LO38" s="365">
        <f>IF(LO$19-'様式３（療養者名簿）（⑤の場合）'!$BJ43+1&lt;=15,IF(LO$19&gt;='様式３（療養者名簿）（⑤の場合）'!$BJ43,IF(LO$19&lt;='様式３（療養者名簿）（⑤の場合）'!$BK43,1,0),0),0)</f>
        <v>0</v>
      </c>
      <c r="LP38" s="365">
        <f>IF(LP$19-'様式３（療養者名簿）（⑤の場合）'!$BJ43+1&lt;=15,IF(LP$19&gt;='様式３（療養者名簿）（⑤の場合）'!$BJ43,IF(LP$19&lt;='様式３（療養者名簿）（⑤の場合）'!$BK43,1,0),0),0)</f>
        <v>0</v>
      </c>
      <c r="LQ38" s="365">
        <f>IF(LQ$19-'様式３（療養者名簿）（⑤の場合）'!$BJ43+1&lt;=15,IF(LQ$19&gt;='様式３（療養者名簿）（⑤の場合）'!$BJ43,IF(LQ$19&lt;='様式３（療養者名簿）（⑤の場合）'!$BK43,1,0),0),0)</f>
        <v>0</v>
      </c>
      <c r="LR38" s="365">
        <f>IF(LR$19-'様式３（療養者名簿）（⑤の場合）'!$BJ43+1&lt;=15,IF(LR$19&gt;='様式３（療養者名簿）（⑤の場合）'!$BJ43,IF(LR$19&lt;='様式３（療養者名簿）（⑤の場合）'!$BK43,1,0),0),0)</f>
        <v>0</v>
      </c>
      <c r="LS38" s="365">
        <f>IF(LS$19-'様式３（療養者名簿）（⑤の場合）'!$BJ43+1&lt;=15,IF(LS$19&gt;='様式３（療養者名簿）（⑤の場合）'!$BJ43,IF(LS$19&lt;='様式３（療養者名簿）（⑤の場合）'!$BK43,1,0),0),0)</f>
        <v>0</v>
      </c>
      <c r="LT38" s="365">
        <f>IF(LT$19-'様式３（療養者名簿）（⑤の場合）'!$BJ43+1&lt;=15,IF(LT$19&gt;='様式３（療養者名簿）（⑤の場合）'!$BJ43,IF(LT$19&lt;='様式３（療養者名簿）（⑤の場合）'!$BK43,1,0),0),0)</f>
        <v>0</v>
      </c>
      <c r="LU38" s="365">
        <f>IF(LU$19-'様式３（療養者名簿）（⑤の場合）'!$BJ43+1&lt;=15,IF(LU$19&gt;='様式３（療養者名簿）（⑤の場合）'!$BJ43,IF(LU$19&lt;='様式３（療養者名簿）（⑤の場合）'!$BK43,1,0),0),0)</f>
        <v>0</v>
      </c>
      <c r="LV38" s="365">
        <f>IF(LV$19-'様式３（療養者名簿）（⑤の場合）'!$BJ43+1&lt;=15,IF(LV$19&gt;='様式３（療養者名簿）（⑤の場合）'!$BJ43,IF(LV$19&lt;='様式３（療養者名簿）（⑤の場合）'!$BK43,1,0),0),0)</f>
        <v>0</v>
      </c>
      <c r="LW38" s="365">
        <f>IF(LW$19-'様式３（療養者名簿）（⑤の場合）'!$BJ43+1&lt;=15,IF(LW$19&gt;='様式３（療養者名簿）（⑤の場合）'!$BJ43,IF(LW$19&lt;='様式３（療養者名簿）（⑤の場合）'!$BK43,1,0),0),0)</f>
        <v>0</v>
      </c>
      <c r="LX38" s="365">
        <f>IF(LX$19-'様式３（療養者名簿）（⑤の場合）'!$BJ43+1&lt;=15,IF(LX$19&gt;='様式３（療養者名簿）（⑤の場合）'!$BJ43,IF(LX$19&lt;='様式３（療養者名簿）（⑤の場合）'!$BK43,1,0),0),0)</f>
        <v>0</v>
      </c>
      <c r="LY38" s="365">
        <f>IF(LY$19-'様式３（療養者名簿）（⑤の場合）'!$BJ43+1&lt;=15,IF(LY$19&gt;='様式３（療養者名簿）（⑤の場合）'!$BJ43,IF(LY$19&lt;='様式３（療養者名簿）（⑤の場合）'!$BK43,1,0),0),0)</f>
        <v>0</v>
      </c>
      <c r="LZ38" s="365">
        <f>IF(LZ$19-'様式３（療養者名簿）（⑤の場合）'!$BJ43+1&lt;=15,IF(LZ$19&gt;='様式３（療養者名簿）（⑤の場合）'!$BJ43,IF(LZ$19&lt;='様式３（療養者名簿）（⑤の場合）'!$BK43,1,0),0),0)</f>
        <v>0</v>
      </c>
      <c r="MA38" s="365">
        <f>IF(MA$19-'様式３（療養者名簿）（⑤の場合）'!$BJ43+1&lt;=15,IF(MA$19&gt;='様式３（療養者名簿）（⑤の場合）'!$BJ43,IF(MA$19&lt;='様式３（療養者名簿）（⑤の場合）'!$BK43,1,0),0),0)</f>
        <v>0</v>
      </c>
      <c r="MB38" s="365">
        <f>IF(MB$19-'様式３（療養者名簿）（⑤の場合）'!$BJ43+1&lt;=15,IF(MB$19&gt;='様式３（療養者名簿）（⑤の場合）'!$BJ43,IF(MB$19&lt;='様式３（療養者名簿）（⑤の場合）'!$BK43,1,0),0),0)</f>
        <v>0</v>
      </c>
      <c r="MC38" s="365">
        <f>IF(MC$19-'様式３（療養者名簿）（⑤の場合）'!$BJ43+1&lt;=15,IF(MC$19&gt;='様式３（療養者名簿）（⑤の場合）'!$BJ43,IF(MC$19&lt;='様式３（療養者名簿）（⑤の場合）'!$BK43,1,0),0),0)</f>
        <v>0</v>
      </c>
      <c r="MD38" s="365">
        <f>IF(MD$19-'様式３（療養者名簿）（⑤の場合）'!$BJ43+1&lt;=15,IF(MD$19&gt;='様式３（療養者名簿）（⑤の場合）'!$BJ43,IF(MD$19&lt;='様式３（療養者名簿）（⑤の場合）'!$BK43,1,0),0),0)</f>
        <v>0</v>
      </c>
      <c r="ME38" s="365">
        <f>IF(ME$19-'様式３（療養者名簿）（⑤の場合）'!$BJ43+1&lt;=15,IF(ME$19&gt;='様式３（療養者名簿）（⑤の場合）'!$BJ43,IF(ME$19&lt;='様式３（療養者名簿）（⑤の場合）'!$BK43,1,0),0),0)</f>
        <v>0</v>
      </c>
      <c r="MF38" s="365">
        <f>IF(MF$19-'様式３（療養者名簿）（⑤の場合）'!$BJ43+1&lt;=15,IF(MF$19&gt;='様式３（療養者名簿）（⑤の場合）'!$BJ43,IF(MF$19&lt;='様式３（療養者名簿）（⑤の場合）'!$BK43,1,0),0),0)</f>
        <v>0</v>
      </c>
      <c r="MG38" s="365">
        <f>IF(MG$19-'様式３（療養者名簿）（⑤の場合）'!$BJ43+1&lt;=15,IF(MG$19&gt;='様式３（療養者名簿）（⑤の場合）'!$BJ43,IF(MG$19&lt;='様式３（療養者名簿）（⑤の場合）'!$BK43,1,0),0),0)</f>
        <v>0</v>
      </c>
      <c r="MH38" s="365">
        <f>IF(MH$19-'様式３（療養者名簿）（⑤の場合）'!$BJ43+1&lt;=15,IF(MH$19&gt;='様式３（療養者名簿）（⑤の場合）'!$BJ43,IF(MH$19&lt;='様式３（療養者名簿）（⑤の場合）'!$BK43,1,0),0),0)</f>
        <v>0</v>
      </c>
      <c r="MI38" s="365">
        <f>IF(MI$19-'様式３（療養者名簿）（⑤の場合）'!$BJ43+1&lt;=15,IF(MI$19&gt;='様式３（療養者名簿）（⑤の場合）'!$BJ43,IF(MI$19&lt;='様式３（療養者名簿）（⑤の場合）'!$BK43,1,0),0),0)</f>
        <v>0</v>
      </c>
      <c r="MJ38" s="365">
        <f>IF(MJ$19-'様式３（療養者名簿）（⑤の場合）'!$BJ43+1&lt;=15,IF(MJ$19&gt;='様式３（療養者名簿）（⑤の場合）'!$BJ43,IF(MJ$19&lt;='様式３（療養者名簿）（⑤の場合）'!$BK43,1,0),0),0)</f>
        <v>0</v>
      </c>
      <c r="MK38" s="365">
        <f>IF(MK$19-'様式３（療養者名簿）（⑤の場合）'!$BJ43+1&lt;=15,IF(MK$19&gt;='様式３（療養者名簿）（⑤の場合）'!$BJ43,IF(MK$19&lt;='様式３（療養者名簿）（⑤の場合）'!$BK43,1,0),0),0)</f>
        <v>0</v>
      </c>
      <c r="ML38" s="365">
        <f>IF(ML$19-'様式３（療養者名簿）（⑤の場合）'!$BJ43+1&lt;=15,IF(ML$19&gt;='様式３（療養者名簿）（⑤の場合）'!$BJ43,IF(ML$19&lt;='様式３（療養者名簿）（⑤の場合）'!$BK43,1,0),0),0)</f>
        <v>0</v>
      </c>
      <c r="MM38" s="365">
        <f>IF(MM$19-'様式３（療養者名簿）（⑤の場合）'!$BJ43+1&lt;=15,IF(MM$19&gt;='様式３（療養者名簿）（⑤の場合）'!$BJ43,IF(MM$19&lt;='様式３（療養者名簿）（⑤の場合）'!$BK43,1,0),0),0)</f>
        <v>0</v>
      </c>
      <c r="MN38" s="365">
        <f>IF(MN$19-'様式３（療養者名簿）（⑤の場合）'!$BJ43+1&lt;=15,IF(MN$19&gt;='様式３（療養者名簿）（⑤の場合）'!$BJ43,IF(MN$19&lt;='様式３（療養者名簿）（⑤の場合）'!$BK43,1,0),0),0)</f>
        <v>0</v>
      </c>
      <c r="MO38" s="365">
        <f>IF(MO$19-'様式３（療養者名簿）（⑤の場合）'!$BJ43+1&lt;=15,IF(MO$19&gt;='様式３（療養者名簿）（⑤の場合）'!$BJ43,IF(MO$19&lt;='様式３（療養者名簿）（⑤の場合）'!$BK43,1,0),0),0)</f>
        <v>0</v>
      </c>
      <c r="MP38" s="365">
        <f>IF(MP$19-'様式３（療養者名簿）（⑤の場合）'!$BJ43+1&lt;=15,IF(MP$19&gt;='様式３（療養者名簿）（⑤の場合）'!$BJ43,IF(MP$19&lt;='様式３（療養者名簿）（⑤の場合）'!$BK43,1,0),0),0)</f>
        <v>0</v>
      </c>
      <c r="MQ38" s="365">
        <f>IF(MQ$19-'様式３（療養者名簿）（⑤の場合）'!$BJ43+1&lt;=15,IF(MQ$19&gt;='様式３（療養者名簿）（⑤の場合）'!$BJ43,IF(MQ$19&lt;='様式３（療養者名簿）（⑤の場合）'!$BK43,1,0),0),0)</f>
        <v>0</v>
      </c>
      <c r="MR38" s="365">
        <f>IF(MR$19-'様式３（療養者名簿）（⑤の場合）'!$BJ43+1&lt;=15,IF(MR$19&gt;='様式３（療養者名簿）（⑤の場合）'!$BJ43,IF(MR$19&lt;='様式３（療養者名簿）（⑤の場合）'!$BK43,1,0),0),0)</f>
        <v>0</v>
      </c>
      <c r="MS38" s="365">
        <f>IF(MS$19-'様式３（療養者名簿）（⑤の場合）'!$BJ43+1&lt;=15,IF(MS$19&gt;='様式３（療養者名簿）（⑤の場合）'!$BJ43,IF(MS$19&lt;='様式３（療養者名簿）（⑤の場合）'!$BK43,1,0),0),0)</f>
        <v>0</v>
      </c>
      <c r="MT38" s="365">
        <f>IF(MT$19-'様式３（療養者名簿）（⑤の場合）'!$BJ43+1&lt;=15,IF(MT$19&gt;='様式３（療養者名簿）（⑤の場合）'!$BJ43,IF(MT$19&lt;='様式３（療養者名簿）（⑤の場合）'!$BK43,1,0),0),0)</f>
        <v>0</v>
      </c>
      <c r="MU38" s="365">
        <f>IF(MU$19-'様式３（療養者名簿）（⑤の場合）'!$BJ43+1&lt;=15,IF(MU$19&gt;='様式３（療養者名簿）（⑤の場合）'!$BJ43,IF(MU$19&lt;='様式３（療養者名簿）（⑤の場合）'!$BK43,1,0),0),0)</f>
        <v>0</v>
      </c>
      <c r="MV38" s="365">
        <f>IF(MV$19-'様式３（療養者名簿）（⑤の場合）'!$BJ43+1&lt;=15,IF(MV$19&gt;='様式３（療養者名簿）（⑤の場合）'!$BJ43,IF(MV$19&lt;='様式３（療養者名簿）（⑤の場合）'!$BK43,1,0),0),0)</f>
        <v>0</v>
      </c>
      <c r="MW38" s="365">
        <f>IF(MW$19-'様式３（療養者名簿）（⑤の場合）'!$BJ43+1&lt;=15,IF(MW$19&gt;='様式３（療養者名簿）（⑤の場合）'!$BJ43,IF(MW$19&lt;='様式３（療養者名簿）（⑤の場合）'!$BK43,1,0),0),0)</f>
        <v>0</v>
      </c>
      <c r="MX38" s="365">
        <f>IF(MX$19-'様式３（療養者名簿）（⑤の場合）'!$BJ43+1&lt;=15,IF(MX$19&gt;='様式３（療養者名簿）（⑤の場合）'!$BJ43,IF(MX$19&lt;='様式３（療養者名簿）（⑤の場合）'!$BK43,1,0),0),0)</f>
        <v>0</v>
      </c>
      <c r="MY38" s="365">
        <f>IF(MY$19-'様式３（療養者名簿）（⑤の場合）'!$BJ43+1&lt;=15,IF(MY$19&gt;='様式３（療養者名簿）（⑤の場合）'!$BJ43,IF(MY$19&lt;='様式３（療養者名簿）（⑤の場合）'!$BK43,1,0),0),0)</f>
        <v>0</v>
      </c>
      <c r="MZ38" s="365">
        <f>IF(MZ$19-'様式３（療養者名簿）（⑤の場合）'!$BJ43+1&lt;=15,IF(MZ$19&gt;='様式３（療養者名簿）（⑤の場合）'!$BJ43,IF(MZ$19&lt;='様式３（療養者名簿）（⑤の場合）'!$BK43,1,0),0),0)</f>
        <v>0</v>
      </c>
      <c r="NA38" s="365">
        <f>IF(NA$19-'様式３（療養者名簿）（⑤の場合）'!$BJ43+1&lt;=15,IF(NA$19&gt;='様式３（療養者名簿）（⑤の場合）'!$BJ43,IF(NA$19&lt;='様式３（療養者名簿）（⑤の場合）'!$BK43,1,0),0),0)</f>
        <v>0</v>
      </c>
      <c r="NB38" s="365">
        <f>IF(NB$19-'様式３（療養者名簿）（⑤の場合）'!$BJ43+1&lt;=15,IF(NB$19&gt;='様式３（療養者名簿）（⑤の場合）'!$BJ43,IF(NB$19&lt;='様式３（療養者名簿）（⑤の場合）'!$BK43,1,0),0),0)</f>
        <v>0</v>
      </c>
      <c r="NC38" s="248">
        <f>IF(NC$19-'様式３（療養者名簿）（⑤の場合）'!$BJ43+1&lt;=15,IF(NC$19&gt;='様式３（療養者名簿）（⑤の場合）'!$BJ43,IF(NC$19&lt;='様式３（療養者名簿）（⑤の場合）'!$BK43,1,0),0),0)</f>
        <v>0</v>
      </c>
      <c r="ND38" s="248">
        <f>IF(ND$19-'様式３（療養者名簿）（⑤の場合）'!$BJ43+1&lt;=15,IF(ND$19&gt;='様式３（療養者名簿）（⑤の場合）'!$BJ43,IF(ND$19&lt;='様式３（療養者名簿）（⑤の場合）'!$BK43,1,0),0),0)</f>
        <v>0</v>
      </c>
      <c r="NE38" s="248">
        <f>IF(NE$19-'様式３（療養者名簿）（⑤の場合）'!$BJ43+1&lt;=15,IF(NE$19&gt;='様式３（療養者名簿）（⑤の場合）'!$BJ43,IF(NE$19&lt;='様式３（療養者名簿）（⑤の場合）'!$BK43,1,0),0),0)</f>
        <v>0</v>
      </c>
      <c r="NF38" s="248">
        <f>IF(NF$19-'様式３（療養者名簿）（⑤の場合）'!$BJ43+1&lt;=15,IF(NF$19&gt;='様式３（療養者名簿）（⑤の場合）'!$BJ43,IF(NF$19&lt;='様式３（療養者名簿）（⑤の場合）'!$BK43,1,0),0),0)</f>
        <v>0</v>
      </c>
      <c r="NG38" s="248">
        <f>IF(NG$19-'様式３（療養者名簿）（⑤の場合）'!$BJ43+1&lt;=15,IF(NG$19&gt;='様式３（療養者名簿）（⑤の場合）'!$BJ43,IF(NG$19&lt;='様式３（療養者名簿）（⑤の場合）'!$BK43,1,0),0),0)</f>
        <v>0</v>
      </c>
      <c r="NH38" s="248">
        <f>IF(NH$19-'様式３（療養者名簿）（⑤の場合）'!$BJ43+1&lt;=15,IF(NH$19&gt;='様式３（療養者名簿）（⑤の場合）'!$BJ43,IF(NH$19&lt;='様式３（療養者名簿）（⑤の場合）'!$BK43,1,0),0),0)</f>
        <v>0</v>
      </c>
      <c r="NI38" s="248">
        <f>IF(NI$19-'様式３（療養者名簿）（⑤の場合）'!$BJ43+1&lt;=15,IF(NI$19&gt;='様式３（療養者名簿）（⑤の場合）'!$BJ43,IF(NI$19&lt;='様式３（療養者名簿）（⑤の場合）'!$BK43,1,0),0),0)</f>
        <v>0</v>
      </c>
      <c r="NJ38" s="248">
        <f>IF(NJ$19-'様式３（療養者名簿）（⑤の場合）'!$BJ43+1&lt;=15,IF(NJ$19&gt;='様式３（療養者名簿）（⑤の場合）'!$BJ43,IF(NJ$19&lt;='様式３（療養者名簿）（⑤の場合）'!$BK43,1,0),0),0)</f>
        <v>0</v>
      </c>
      <c r="NK38" s="248">
        <f>IF(NK$19-'様式３（療養者名簿）（⑤の場合）'!$BJ43+1&lt;=15,IF(NK$19&gt;='様式３（療養者名簿）（⑤の場合）'!$BJ43,IF(NK$19&lt;='様式３（療養者名簿）（⑤の場合）'!$BK43,1,0),0),0)</f>
        <v>0</v>
      </c>
      <c r="NL38" s="248">
        <f>IF(NL$19-'様式３（療養者名簿）（⑤の場合）'!$BJ43+1&lt;=15,IF(NL$19&gt;='様式３（療養者名簿）（⑤の場合）'!$BJ43,IF(NL$19&lt;='様式３（療養者名簿）（⑤の場合）'!$BK43,1,0),0),0)</f>
        <v>0</v>
      </c>
      <c r="NM38" s="248">
        <f>IF(NM$19-'様式３（療養者名簿）（⑤の場合）'!$BJ43+1&lt;=15,IF(NM$19&gt;='様式３（療養者名簿）（⑤の場合）'!$BJ43,IF(NM$19&lt;='様式３（療養者名簿）（⑤の場合）'!$BK43,1,0),0),0)</f>
        <v>0</v>
      </c>
      <c r="NN38" s="248">
        <f>IF(NN$19-'様式３（療養者名簿）（⑤の場合）'!$BJ43+1&lt;=15,IF(NN$19&gt;='様式３（療養者名簿）（⑤の場合）'!$BJ43,IF(NN$19&lt;='様式３（療養者名簿）（⑤の場合）'!$BK43,1,0),0),0)</f>
        <v>0</v>
      </c>
      <c r="NO38" s="248">
        <f>IF(NO$19-'様式３（療養者名簿）（⑤の場合）'!$BJ43+1&lt;=15,IF(NO$19&gt;='様式３（療養者名簿）（⑤の場合）'!$BJ43,IF(NO$19&lt;='様式３（療養者名簿）（⑤の場合）'!$BK43,1,0),0),0)</f>
        <v>0</v>
      </c>
      <c r="NP38" s="248">
        <f>IF(NP$19-'様式３（療養者名簿）（⑤の場合）'!$BJ43+1&lt;=15,IF(NP$19&gt;='様式３（療養者名簿）（⑤の場合）'!$BJ43,IF(NP$19&lt;='様式３（療養者名簿）（⑤の場合）'!$BK43,1,0),0),0)</f>
        <v>0</v>
      </c>
      <c r="NQ38" s="248">
        <f>IF(NQ$19-'様式３（療養者名簿）（⑤の場合）'!$BJ43+1&lt;=15,IF(NQ$19&gt;='様式３（療養者名簿）（⑤の場合）'!$BJ43,IF(NQ$19&lt;='様式３（療養者名簿）（⑤の場合）'!$BK43,1,0),0),0)</f>
        <v>0</v>
      </c>
      <c r="NR38" s="248">
        <f>IF(NR$19-'様式３（療養者名簿）（⑤の場合）'!$BJ43+1&lt;=15,IF(NR$19&gt;='様式３（療養者名簿）（⑤の場合）'!$BJ43,IF(NR$19&lt;='様式３（療養者名簿）（⑤の場合）'!$BK43,1,0),0),0)</f>
        <v>0</v>
      </c>
      <c r="NS38" s="248">
        <f>IF(NS$19-'様式３（療養者名簿）（⑤の場合）'!$BJ43+1&lt;=15,IF(NS$19&gt;='様式３（療養者名簿）（⑤の場合）'!$BJ43,IF(NS$19&lt;='様式３（療養者名簿）（⑤の場合）'!$BK43,1,0),0),0)</f>
        <v>0</v>
      </c>
      <c r="NT38" s="248">
        <f>IF(NT$19-'様式３（療養者名簿）（⑤の場合）'!$BJ43+1&lt;=15,IF(NT$19&gt;='様式３（療養者名簿）（⑤の場合）'!$BJ43,IF(NT$19&lt;='様式３（療養者名簿）（⑤の場合）'!$BK43,1,0),0),0)</f>
        <v>0</v>
      </c>
      <c r="NU38" s="248">
        <f>IF(NU$19-'様式３（療養者名簿）（⑤の場合）'!$BJ43+1&lt;=15,IF(NU$19&gt;='様式３（療養者名簿）（⑤の場合）'!$BJ43,IF(NU$19&lt;='様式３（療養者名簿）（⑤の場合）'!$BK43,1,0),0),0)</f>
        <v>0</v>
      </c>
      <c r="NV38" s="248">
        <f>IF(NV$19-'様式３（療養者名簿）（⑤の場合）'!$BJ43+1&lt;=15,IF(NV$19&gt;='様式３（療養者名簿）（⑤の場合）'!$BJ43,IF(NV$19&lt;='様式３（療養者名簿）（⑤の場合）'!$BK43,1,0),0),0)</f>
        <v>0</v>
      </c>
      <c r="NW38" s="248">
        <f>IF(NW$19-'様式３（療養者名簿）（⑤の場合）'!$BJ43+1&lt;=15,IF(NW$19&gt;='様式３（療養者名簿）（⑤の場合）'!$BJ43,IF(NW$19&lt;='様式３（療養者名簿）（⑤の場合）'!$BK43,1,0),0),0)</f>
        <v>0</v>
      </c>
      <c r="NX38" s="248">
        <f>IF(NX$19-'様式３（療養者名簿）（⑤の場合）'!$BJ43+1&lt;=15,IF(NX$19&gt;='様式３（療養者名簿）（⑤の場合）'!$BJ43,IF(NX$19&lt;='様式３（療養者名簿）（⑤の場合）'!$BK43,1,0),0),0)</f>
        <v>0</v>
      </c>
      <c r="NY38" s="248">
        <f>IF(NY$19-'様式３（療養者名簿）（⑤の場合）'!$BJ43+1&lt;=15,IF(NY$19&gt;='様式３（療養者名簿）（⑤の場合）'!$BJ43,IF(NY$19&lt;='様式３（療養者名簿）（⑤の場合）'!$BK43,1,0),0),0)</f>
        <v>0</v>
      </c>
      <c r="NZ38" s="248">
        <f>IF(NZ$19-'様式３（療養者名簿）（⑤の場合）'!$BJ43+1&lt;=15,IF(NZ$19&gt;='様式３（療養者名簿）（⑤の場合）'!$BJ43,IF(NZ$19&lt;='様式３（療養者名簿）（⑤の場合）'!$BK43,1,0),0),0)</f>
        <v>0</v>
      </c>
      <c r="OA38" s="248">
        <f>IF(OA$19-'様式３（療養者名簿）（⑤の場合）'!$BJ43+1&lt;=15,IF(OA$19&gt;='様式３（療養者名簿）（⑤の場合）'!$BJ43,IF(OA$19&lt;='様式３（療養者名簿）（⑤の場合）'!$BK43,1,0),0),0)</f>
        <v>0</v>
      </c>
      <c r="OB38" s="248">
        <f>IF(OB$19-'様式３（療養者名簿）（⑤の場合）'!$BJ43+1&lt;=15,IF(OB$19&gt;='様式３（療養者名簿）（⑤の場合）'!$BJ43,IF(OB$19&lt;='様式３（療養者名簿）（⑤の場合）'!$BK43,1,0),0),0)</f>
        <v>0</v>
      </c>
      <c r="OC38" s="248">
        <f>IF(OC$19-'様式３（療養者名簿）（⑤の場合）'!$BJ43+1&lt;=15,IF(OC$19&gt;='様式３（療養者名簿）（⑤の場合）'!$BJ43,IF(OC$19&lt;='様式３（療養者名簿）（⑤の場合）'!$BK43,1,0),0),0)</f>
        <v>0</v>
      </c>
      <c r="OD38" s="248">
        <f>IF(OD$19-'様式３（療養者名簿）（⑤の場合）'!$BJ43+1&lt;=15,IF(OD$19&gt;='様式３（療養者名簿）（⑤の場合）'!$BJ43,IF(OD$19&lt;='様式３（療養者名簿）（⑤の場合）'!$BK43,1,0),0),0)</f>
        <v>0</v>
      </c>
      <c r="OE38" s="248">
        <f>IF(OE$19-'様式３（療養者名簿）（⑤の場合）'!$BJ43+1&lt;=15,IF(OE$19&gt;='様式３（療養者名簿）（⑤の場合）'!$BJ43,IF(OE$19&lt;='様式３（療養者名簿）（⑤の場合）'!$BK43,1,0),0),0)</f>
        <v>0</v>
      </c>
      <c r="OF38" s="248">
        <f>IF(OF$19-'様式３（療養者名簿）（⑤の場合）'!$BJ43+1&lt;=15,IF(OF$19&gt;='様式３（療養者名簿）（⑤の場合）'!$BJ43,IF(OF$19&lt;='様式３（療養者名簿）（⑤の場合）'!$BK43,1,0),0),0)</f>
        <v>0</v>
      </c>
      <c r="OG38" s="248">
        <f>IF(OG$19-'様式３（療養者名簿）（⑤の場合）'!$BJ43+1&lt;=15,IF(OG$19&gt;='様式３（療養者名簿）（⑤の場合）'!$BJ43,IF(OG$19&lt;='様式３（療養者名簿）（⑤の場合）'!$BK43,1,0),0),0)</f>
        <v>0</v>
      </c>
      <c r="OH38" s="248">
        <f>IF(OH$19-'様式３（療養者名簿）（⑤の場合）'!$BJ43+1&lt;=15,IF(OH$19&gt;='様式３（療養者名簿）（⑤の場合）'!$BJ43,IF(OH$19&lt;='様式３（療養者名簿）（⑤の場合）'!$BK43,1,0),0),0)</f>
        <v>0</v>
      </c>
      <c r="OI38" s="248">
        <f>IF(OI$19-'様式３（療養者名簿）（⑤の場合）'!$BJ43+1&lt;=15,IF(OI$19&gt;='様式３（療養者名簿）（⑤の場合）'!$BJ43,IF(OI$19&lt;='様式３（療養者名簿）（⑤の場合）'!$BK43,1,0),0),0)</f>
        <v>0</v>
      </c>
      <c r="OJ38" s="248">
        <f>IF(OJ$19-'様式３（療養者名簿）（⑤の場合）'!$BJ43+1&lt;=15,IF(OJ$19&gt;='様式３（療養者名簿）（⑤の場合）'!$BJ43,IF(OJ$19&lt;='様式３（療養者名簿）（⑤の場合）'!$BK43,1,0),0),0)</f>
        <v>0</v>
      </c>
      <c r="OK38" s="248">
        <f>IF(OK$19-'様式３（療養者名簿）（⑤の場合）'!$BJ43+1&lt;=15,IF(OK$19&gt;='様式３（療養者名簿）（⑤の場合）'!$BJ43,IF(OK$19&lt;='様式３（療養者名簿）（⑤の場合）'!$BK43,1,0),0),0)</f>
        <v>0</v>
      </c>
      <c r="OL38" s="248">
        <f>IF(OL$19-'様式３（療養者名簿）（⑤の場合）'!$BJ43+1&lt;=15,IF(OL$19&gt;='様式３（療養者名簿）（⑤の場合）'!$BJ43,IF(OL$19&lt;='様式３（療養者名簿）（⑤の場合）'!$BK43,1,0),0),0)</f>
        <v>0</v>
      </c>
      <c r="OM38" s="248">
        <f>IF(OM$19-'様式３（療養者名簿）（⑤の場合）'!$BJ43+1&lt;=15,IF(OM$19&gt;='様式３（療養者名簿）（⑤の場合）'!$BJ43,IF(OM$19&lt;='様式３（療養者名簿）（⑤の場合）'!$BK43,1,0),0),0)</f>
        <v>0</v>
      </c>
      <c r="ON38" s="248">
        <f>IF(ON$19-'様式３（療養者名簿）（⑤の場合）'!$BJ43+1&lt;=15,IF(ON$19&gt;='様式３（療養者名簿）（⑤の場合）'!$BJ43,IF(ON$19&lt;='様式３（療養者名簿）（⑤の場合）'!$BK43,1,0),0),0)</f>
        <v>0</v>
      </c>
      <c r="OO38" s="248">
        <f>IF(OO$19-'様式３（療養者名簿）（⑤の場合）'!$BJ43+1&lt;=15,IF(OO$19&gt;='様式３（療養者名簿）（⑤の場合）'!$BJ43,IF(OO$19&lt;='様式３（療養者名簿）（⑤の場合）'!$BK43,1,0),0),0)</f>
        <v>0</v>
      </c>
      <c r="OP38" s="248">
        <f>IF(OP$19-'様式３（療養者名簿）（⑤の場合）'!$BJ43+1&lt;=15,IF(OP$19&gt;='様式３（療養者名簿）（⑤の場合）'!$BJ43,IF(OP$19&lt;='様式３（療養者名簿）（⑤の場合）'!$BK43,1,0),0),0)</f>
        <v>0</v>
      </c>
      <c r="OQ38" s="248">
        <f>IF(OQ$19-'様式３（療養者名簿）（⑤の場合）'!$BJ43+1&lt;=15,IF(OQ$19&gt;='様式３（療養者名簿）（⑤の場合）'!$BJ43,IF(OQ$19&lt;='様式３（療養者名簿）（⑤の場合）'!$BK43,1,0),0),0)</f>
        <v>0</v>
      </c>
      <c r="OR38" s="248">
        <f>IF(OR$19-'様式３（療養者名簿）（⑤の場合）'!$BJ43+1&lt;=15,IF(OR$19&gt;='様式３（療養者名簿）（⑤の場合）'!$BJ43,IF(OR$19&lt;='様式３（療養者名簿）（⑤の場合）'!$BK43,1,0),0),0)</f>
        <v>0</v>
      </c>
      <c r="OS38" s="248">
        <f>IF(OS$19-'様式３（療養者名簿）（⑤の場合）'!$BJ43+1&lt;=15,IF(OS$19&gt;='様式３（療養者名簿）（⑤の場合）'!$BJ43,IF(OS$19&lt;='様式３（療養者名簿）（⑤の場合）'!$BK43,1,0),0),0)</f>
        <v>0</v>
      </c>
      <c r="OT38" s="248">
        <f>IF(OT$19-'様式３（療養者名簿）（⑤の場合）'!$BJ43+1&lt;=15,IF(OT$19&gt;='様式３（療養者名簿）（⑤の場合）'!$BJ43,IF(OT$19&lt;='様式３（療養者名簿）（⑤の場合）'!$BK43,1,0),0),0)</f>
        <v>0</v>
      </c>
      <c r="OU38" s="248">
        <f>IF(OU$19-'様式３（療養者名簿）（⑤の場合）'!$BJ43+1&lt;=15,IF(OU$19&gt;='様式３（療養者名簿）（⑤の場合）'!$BJ43,IF(OU$19&lt;='様式３（療養者名簿）（⑤の場合）'!$BK43,1,0),0),0)</f>
        <v>0</v>
      </c>
      <c r="OV38" s="248">
        <f>IF(OV$19-'様式３（療養者名簿）（⑤の場合）'!$BJ43+1&lt;=15,IF(OV$19&gt;='様式３（療養者名簿）（⑤の場合）'!$BJ43,IF(OV$19&lt;='様式３（療養者名簿）（⑤の場合）'!$BK43,1,0),0),0)</f>
        <v>0</v>
      </c>
      <c r="OW38" s="248">
        <f>IF(OW$19-'様式３（療養者名簿）（⑤の場合）'!$BJ43+1&lt;=15,IF(OW$19&gt;='様式３（療養者名簿）（⑤の場合）'!$BJ43,IF(OW$19&lt;='様式３（療養者名簿）（⑤の場合）'!$BK43,1,0),0),0)</f>
        <v>0</v>
      </c>
      <c r="OX38" s="248">
        <f>IF(OX$19-'様式３（療養者名簿）（⑤の場合）'!$BJ43+1&lt;=15,IF(OX$19&gt;='様式３（療養者名簿）（⑤の場合）'!$BJ43,IF(OX$19&lt;='様式３（療養者名簿）（⑤の場合）'!$BK43,1,0),0),0)</f>
        <v>0</v>
      </c>
      <c r="OY38" s="248">
        <f>IF(OY$19-'様式３（療養者名簿）（⑤の場合）'!$BJ43+1&lt;=15,IF(OY$19&gt;='様式３（療養者名簿）（⑤の場合）'!$BJ43,IF(OY$19&lt;='様式３（療養者名簿）（⑤の場合）'!$BK43,1,0),0),0)</f>
        <v>0</v>
      </c>
      <c r="OZ38" s="248">
        <f>IF(OZ$19-'様式３（療養者名簿）（⑤の場合）'!$BJ43+1&lt;=15,IF(OZ$19&gt;='様式３（療養者名簿）（⑤の場合）'!$BJ43,IF(OZ$19&lt;='様式３（療養者名簿）（⑤の場合）'!$BK43,1,0),0),0)</f>
        <v>0</v>
      </c>
      <c r="PA38" s="248">
        <f>IF(PA$19-'様式３（療養者名簿）（⑤の場合）'!$BJ43+1&lt;=15,IF(PA$19&gt;='様式３（療養者名簿）（⑤の場合）'!$BJ43,IF(PA$19&lt;='様式３（療養者名簿）（⑤の場合）'!$BK43,1,0),0),0)</f>
        <v>0</v>
      </c>
      <c r="PB38" s="248">
        <f>IF(PB$19-'様式３（療養者名簿）（⑤の場合）'!$BJ43+1&lt;=15,IF(PB$19&gt;='様式３（療養者名簿）（⑤の場合）'!$BJ43,IF(PB$19&lt;='様式３（療養者名簿）（⑤の場合）'!$BK43,1,0),0),0)</f>
        <v>0</v>
      </c>
      <c r="PC38" s="248">
        <f>IF(PC$19-'様式３（療養者名簿）（⑤の場合）'!$BJ43+1&lt;=15,IF(PC$19&gt;='様式３（療養者名簿）（⑤の場合）'!$BJ43,IF(PC$19&lt;='様式３（療養者名簿）（⑤の場合）'!$BK43,1,0),0),0)</f>
        <v>0</v>
      </c>
      <c r="PD38" s="248">
        <f>IF(PD$19-'様式３（療養者名簿）（⑤の場合）'!$BJ43+1&lt;=15,IF(PD$19&gt;='様式３（療養者名簿）（⑤の場合）'!$BJ43,IF(PD$19&lt;='様式３（療養者名簿）（⑤の場合）'!$BK43,1,0),0),0)</f>
        <v>0</v>
      </c>
      <c r="PE38" s="248">
        <f>IF(PE$19-'様式３（療養者名簿）（⑤の場合）'!$BJ43+1&lt;=15,IF(PE$19&gt;='様式３（療養者名簿）（⑤の場合）'!$BJ43,IF(PE$19&lt;='様式３（療養者名簿）（⑤の場合）'!$BK43,1,0),0),0)</f>
        <v>0</v>
      </c>
      <c r="PF38" s="248">
        <f>IF(PF$19-'様式３（療養者名簿）（⑤の場合）'!$BJ43+1&lt;=15,IF(PF$19&gt;='様式３（療養者名簿）（⑤の場合）'!$BJ43,IF(PF$19&lt;='様式３（療養者名簿）（⑤の場合）'!$BK43,1,0),0),0)</f>
        <v>0</v>
      </c>
      <c r="PG38" s="248">
        <f>IF(PG$19-'様式３（療養者名簿）（⑤の場合）'!$BJ43+1&lt;=15,IF(PG$19&gt;='様式３（療養者名簿）（⑤の場合）'!$BJ43,IF(PG$19&lt;='様式３（療養者名簿）（⑤の場合）'!$BK43,1,0),0),0)</f>
        <v>0</v>
      </c>
      <c r="PH38" s="248">
        <f>IF(PH$19-'様式３（療養者名簿）（⑤の場合）'!$BJ43+1&lt;=15,IF(PH$19&gt;='様式３（療養者名簿）（⑤の場合）'!$BJ43,IF(PH$19&lt;='様式３（療養者名簿）（⑤の場合）'!$BK43,1,0),0),0)</f>
        <v>0</v>
      </c>
      <c r="PI38" s="248">
        <f>IF(PI$19-'様式３（療養者名簿）（⑤の場合）'!$BJ43+1&lt;=15,IF(PI$19&gt;='様式３（療養者名簿）（⑤の場合）'!$BJ43,IF(PI$19&lt;='様式３（療養者名簿）（⑤の場合）'!$BK43,1,0),0),0)</f>
        <v>0</v>
      </c>
      <c r="PJ38" s="248">
        <f>IF(PJ$19-'様式３（療養者名簿）（⑤の場合）'!$BJ43+1&lt;=15,IF(PJ$19&gt;='様式３（療養者名簿）（⑤の場合）'!$BJ43,IF(PJ$19&lt;='様式３（療養者名簿）（⑤の場合）'!$BK43,1,0),0),0)</f>
        <v>0</v>
      </c>
      <c r="PK38" s="248">
        <f>IF(PK$19-'様式３（療養者名簿）（⑤の場合）'!$BJ43+1&lt;=15,IF(PK$19&gt;='様式３（療養者名簿）（⑤の場合）'!$BJ43,IF(PK$19&lt;='様式３（療養者名簿）（⑤の場合）'!$BK43,1,0),0),0)</f>
        <v>0</v>
      </c>
      <c r="PL38" s="248">
        <f>IF(PL$19-'様式３（療養者名簿）（⑤の場合）'!$BJ43+1&lt;=15,IF(PL$19&gt;='様式３（療養者名簿）（⑤の場合）'!$BJ43,IF(PL$19&lt;='様式３（療養者名簿）（⑤の場合）'!$BK43,1,0),0),0)</f>
        <v>0</v>
      </c>
      <c r="PM38" s="248">
        <f>IF(PM$19-'様式３（療養者名簿）（⑤の場合）'!$BJ43+1&lt;=15,IF(PM$19&gt;='様式３（療養者名簿）（⑤の場合）'!$BJ43,IF(PM$19&lt;='様式３（療養者名簿）（⑤の場合）'!$BK43,1,0),0),0)</f>
        <v>0</v>
      </c>
      <c r="PN38" s="248">
        <f>IF(PN$19-'様式３（療養者名簿）（⑤の場合）'!$BJ43+1&lt;=15,IF(PN$19&gt;='様式３（療養者名簿）（⑤の場合）'!$BJ43,IF(PN$19&lt;='様式３（療養者名簿）（⑤の場合）'!$BK43,1,0),0),0)</f>
        <v>0</v>
      </c>
      <c r="PO38" s="248">
        <f>IF(PO$19-'様式３（療養者名簿）（⑤の場合）'!$BJ43+1&lt;=15,IF(PO$19&gt;='様式３（療養者名簿）（⑤の場合）'!$BJ43,IF(PO$19&lt;='様式３（療養者名簿）（⑤の場合）'!$BK43,1,0),0),0)</f>
        <v>0</v>
      </c>
      <c r="PP38" s="248">
        <f>IF(PP$19-'様式３（療養者名簿）（⑤の場合）'!$BJ43+1&lt;=15,IF(PP$19&gt;='様式３（療養者名簿）（⑤の場合）'!$BJ43,IF(PP$19&lt;='様式３（療養者名簿）（⑤の場合）'!$BK43,1,0),0),0)</f>
        <v>0</v>
      </c>
      <c r="PQ38" s="248">
        <f>IF(PQ$19-'様式３（療養者名簿）（⑤の場合）'!$BJ43+1&lt;=15,IF(PQ$19&gt;='様式３（療養者名簿）（⑤の場合）'!$BJ43,IF(PQ$19&lt;='様式３（療養者名簿）（⑤の場合）'!$BK43,1,0),0),0)</f>
        <v>0</v>
      </c>
      <c r="PR38" s="248">
        <f>IF(PR$19-'様式３（療養者名簿）（⑤の場合）'!$BJ43+1&lt;=15,IF(PR$19&gt;='様式３（療養者名簿）（⑤の場合）'!$BJ43,IF(PR$19&lt;='様式３（療養者名簿）（⑤の場合）'!$BK43,1,0),0),0)</f>
        <v>0</v>
      </c>
      <c r="PS38" s="248">
        <f>IF(PS$19-'様式３（療養者名簿）（⑤の場合）'!$BJ43+1&lt;=15,IF(PS$19&gt;='様式３（療養者名簿）（⑤の場合）'!$BJ43,IF(PS$19&lt;='様式３（療養者名簿）（⑤の場合）'!$BK43,1,0),0),0)</f>
        <v>0</v>
      </c>
      <c r="PT38" s="248">
        <f>IF(PT$19-'様式３（療養者名簿）（⑤の場合）'!$BJ43+1&lt;=15,IF(PT$19&gt;='様式３（療養者名簿）（⑤の場合）'!$BJ43,IF(PT$19&lt;='様式３（療養者名簿）（⑤の場合）'!$BK43,1,0),0),0)</f>
        <v>0</v>
      </c>
      <c r="PU38" s="248">
        <f>IF(PU$19-'様式３（療養者名簿）（⑤の場合）'!$BJ43+1&lt;=15,IF(PU$19&gt;='様式３（療養者名簿）（⑤の場合）'!$BJ43,IF(PU$19&lt;='様式３（療養者名簿）（⑤の場合）'!$BK43,1,0),0),0)</f>
        <v>0</v>
      </c>
      <c r="PV38" s="248">
        <f>IF(PV$19-'様式３（療養者名簿）（⑤の場合）'!$BJ43+1&lt;=15,IF(PV$19&gt;='様式３（療養者名簿）（⑤の場合）'!$BJ43,IF(PV$19&lt;='様式３（療養者名簿）（⑤の場合）'!$BK43,1,0),0),0)</f>
        <v>0</v>
      </c>
      <c r="PW38" s="248">
        <f>IF(PW$19-'様式３（療養者名簿）（⑤の場合）'!$BJ43+1&lt;=15,IF(PW$19&gt;='様式３（療養者名簿）（⑤の場合）'!$BJ43,IF(PW$19&lt;='様式３（療養者名簿）（⑤の場合）'!$BK43,1,0),0),0)</f>
        <v>0</v>
      </c>
      <c r="PX38" s="248">
        <f>IF(PX$19-'様式３（療養者名簿）（⑤の場合）'!$BJ43+1&lt;=15,IF(PX$19&gt;='様式３（療養者名簿）（⑤の場合）'!$BJ43,IF(PX$19&lt;='様式３（療養者名簿）（⑤の場合）'!$BK43,1,0),0),0)</f>
        <v>0</v>
      </c>
      <c r="PY38" s="248">
        <f>IF(PY$19-'様式３（療養者名簿）（⑤の場合）'!$BJ43+1&lt;=15,IF(PY$19&gt;='様式３（療養者名簿）（⑤の場合）'!$BJ43,IF(PY$19&lt;='様式３（療養者名簿）（⑤の場合）'!$BK43,1,0),0),0)</f>
        <v>0</v>
      </c>
      <c r="PZ38" s="248">
        <f>IF(PZ$19-'様式３（療養者名簿）（⑤の場合）'!$BJ43+1&lt;=15,IF(PZ$19&gt;='様式３（療養者名簿）（⑤の場合）'!$BJ43,IF(PZ$19&lt;='様式３（療養者名簿）（⑤の場合）'!$BK43,1,0),0),0)</f>
        <v>0</v>
      </c>
      <c r="QA38" s="248">
        <f>IF(QA$19-'様式３（療養者名簿）（⑤の場合）'!$BJ43+1&lt;=15,IF(QA$19&gt;='様式３（療養者名簿）（⑤の場合）'!$BJ43,IF(QA$19&lt;='様式３（療養者名簿）（⑤の場合）'!$BK43,1,0),0),0)</f>
        <v>0</v>
      </c>
      <c r="QB38" s="248">
        <f>IF(QB$19-'様式３（療養者名簿）（⑤の場合）'!$BJ43+1&lt;=15,IF(QB$19&gt;='様式３（療養者名簿）（⑤の場合）'!$BJ43,IF(QB$19&lt;='様式３（療養者名簿）（⑤の場合）'!$BK43,1,0),0),0)</f>
        <v>0</v>
      </c>
      <c r="QC38" s="248">
        <f>IF(QC$19-'様式３（療養者名簿）（⑤の場合）'!$BJ43+1&lt;=15,IF(QC$19&gt;='様式３（療養者名簿）（⑤の場合）'!$BJ43,IF(QC$19&lt;='様式３（療養者名簿）（⑤の場合）'!$BK43,1,0),0),0)</f>
        <v>0</v>
      </c>
      <c r="QD38" s="248">
        <f>IF(QD$19-'様式３（療養者名簿）（⑤の場合）'!$BJ43+1&lt;=15,IF(QD$19&gt;='様式３（療養者名簿）（⑤の場合）'!$BJ43,IF(QD$19&lt;='様式３（療養者名簿）（⑤の場合）'!$BK43,1,0),0),0)</f>
        <v>0</v>
      </c>
      <c r="QE38" s="248">
        <f>IF(QE$19-'様式３（療養者名簿）（⑤の場合）'!$BJ43+1&lt;=15,IF(QE$19&gt;='様式３（療養者名簿）（⑤の場合）'!$BJ43,IF(QE$19&lt;='様式３（療養者名簿）（⑤の場合）'!$BK43,1,0),0),0)</f>
        <v>0</v>
      </c>
      <c r="QF38" s="248">
        <f>IF(QF$19-'様式３（療養者名簿）（⑤の場合）'!$BJ43+1&lt;=15,IF(QF$19&gt;='様式３（療養者名簿）（⑤の場合）'!$BJ43,IF(QF$19&lt;='様式３（療養者名簿）（⑤の場合）'!$BK43,1,0),0),0)</f>
        <v>0</v>
      </c>
      <c r="QG38" s="248">
        <f>IF(QG$19-'様式３（療養者名簿）（⑤の場合）'!$BJ43+1&lt;=15,IF(QG$19&gt;='様式３（療養者名簿）（⑤の場合）'!$BJ43,IF(QG$19&lt;='様式３（療養者名簿）（⑤の場合）'!$BK43,1,0),0),0)</f>
        <v>0</v>
      </c>
      <c r="QH38" s="248">
        <f>IF(QH$19-'様式３（療養者名簿）（⑤の場合）'!$BJ43+1&lt;=15,IF(QH$19&gt;='様式３（療養者名簿）（⑤の場合）'!$BJ43,IF(QH$19&lt;='様式３（療養者名簿）（⑤の場合）'!$BK43,1,0),0),0)</f>
        <v>0</v>
      </c>
      <c r="QI38" s="248">
        <f>IF(QI$19-'様式３（療養者名簿）（⑤の場合）'!$BJ43+1&lt;=15,IF(QI$19&gt;='様式３（療養者名簿）（⑤の場合）'!$BJ43,IF(QI$19&lt;='様式３（療養者名簿）（⑤の場合）'!$BK43,1,0),0),0)</f>
        <v>0</v>
      </c>
      <c r="QJ38" s="248">
        <f>IF(QJ$19-'様式３（療養者名簿）（⑤の場合）'!$BJ43+1&lt;=15,IF(QJ$19&gt;='様式３（療養者名簿）（⑤の場合）'!$BJ43,IF(QJ$19&lt;='様式３（療養者名簿）（⑤の場合）'!$BK43,1,0),0),0)</f>
        <v>0</v>
      </c>
      <c r="QK38" s="248">
        <f>IF(QK$19-'様式３（療養者名簿）（⑤の場合）'!$BJ43+1&lt;=15,IF(QK$19&gt;='様式３（療養者名簿）（⑤の場合）'!$BJ43,IF(QK$19&lt;='様式３（療養者名簿）（⑤の場合）'!$BK43,1,0),0),0)</f>
        <v>0</v>
      </c>
      <c r="QL38" s="248">
        <f>IF(QL$19-'様式３（療養者名簿）（⑤の場合）'!$BJ43+1&lt;=15,IF(QL$19&gt;='様式３（療養者名簿）（⑤の場合）'!$BJ43,IF(QL$19&lt;='様式３（療養者名簿）（⑤の場合）'!$BK43,1,0),0),0)</f>
        <v>0</v>
      </c>
      <c r="QM38" s="248">
        <f>IF(QM$19-'様式３（療養者名簿）（⑤の場合）'!$BJ43+1&lt;=15,IF(QM$19&gt;='様式３（療養者名簿）（⑤の場合）'!$BJ43,IF(QM$19&lt;='様式３（療養者名簿）（⑤の場合）'!$BK43,1,0),0),0)</f>
        <v>0</v>
      </c>
      <c r="QN38" s="248">
        <f>IF(QN$19-'様式３（療養者名簿）（⑤の場合）'!$BJ43+1&lt;=15,IF(QN$19&gt;='様式３（療養者名簿）（⑤の場合）'!$BJ43,IF(QN$19&lt;='様式３（療養者名簿）（⑤の場合）'!$BK43,1,0),0),0)</f>
        <v>0</v>
      </c>
      <c r="QO38" s="248">
        <f>IF(QO$19-'様式３（療養者名簿）（⑤の場合）'!$BJ43+1&lt;=15,IF(QO$19&gt;='様式３（療養者名簿）（⑤の場合）'!$BJ43,IF(QO$19&lt;='様式３（療養者名簿）（⑤の場合）'!$BK43,1,0),0),0)</f>
        <v>0</v>
      </c>
      <c r="QP38" s="248">
        <f>IF(QP$19-'様式３（療養者名簿）（⑤の場合）'!$BJ43+1&lt;=15,IF(QP$19&gt;='様式３（療養者名簿）（⑤の場合）'!$BJ43,IF(QP$19&lt;='様式３（療養者名簿）（⑤の場合）'!$BK43,1,0),0),0)</f>
        <v>0</v>
      </c>
      <c r="QQ38" s="248">
        <f>IF(QQ$19-'様式３（療養者名簿）（⑤の場合）'!$BJ43+1&lt;=15,IF(QQ$19&gt;='様式３（療養者名簿）（⑤の場合）'!$BJ43,IF(QQ$19&lt;='様式３（療養者名簿）（⑤の場合）'!$BK43,1,0),0),0)</f>
        <v>0</v>
      </c>
      <c r="QR38" s="248">
        <f>IF(QR$19-'様式３（療養者名簿）（⑤の場合）'!$BJ43+1&lt;=15,IF(QR$19&gt;='様式３（療養者名簿）（⑤の場合）'!$BJ43,IF(QR$19&lt;='様式３（療養者名簿）（⑤の場合）'!$BK43,1,0),0),0)</f>
        <v>0</v>
      </c>
      <c r="QS38" s="248">
        <f>IF(QS$19-'様式３（療養者名簿）（⑤の場合）'!$BJ43+1&lt;=15,IF(QS$19&gt;='様式３（療養者名簿）（⑤の場合）'!$BJ43,IF(QS$19&lt;='様式３（療養者名簿）（⑤の場合）'!$BK43,1,0),0),0)</f>
        <v>0</v>
      </c>
      <c r="QT38" s="248">
        <f>IF(QT$19-'様式３（療養者名簿）（⑤の場合）'!$BJ43+1&lt;=15,IF(QT$19&gt;='様式３（療養者名簿）（⑤の場合）'!$BJ43,IF(QT$19&lt;='様式３（療養者名簿）（⑤の場合）'!$BK43,1,0),0),0)</f>
        <v>0</v>
      </c>
      <c r="QU38" s="248">
        <f>IF(QU$19-'様式３（療養者名簿）（⑤の場合）'!$BJ43+1&lt;=15,IF(QU$19&gt;='様式３（療養者名簿）（⑤の場合）'!$BJ43,IF(QU$19&lt;='様式３（療養者名簿）（⑤の場合）'!$BK43,1,0),0),0)</f>
        <v>0</v>
      </c>
      <c r="QV38" s="248">
        <f>IF(QV$19-'様式３（療養者名簿）（⑤の場合）'!$BJ43+1&lt;=15,IF(QV$19&gt;='様式３（療養者名簿）（⑤の場合）'!$BJ43,IF(QV$19&lt;='様式３（療養者名簿）（⑤の場合）'!$BK43,1,0),0),0)</f>
        <v>0</v>
      </c>
      <c r="QW38" s="248">
        <f>IF(QW$19-'様式３（療養者名簿）（⑤の場合）'!$BJ43+1&lt;=15,IF(QW$19&gt;='様式３（療養者名簿）（⑤の場合）'!$BJ43,IF(QW$19&lt;='様式３（療養者名簿）（⑤の場合）'!$BK43,1,0),0),0)</f>
        <v>0</v>
      </c>
      <c r="QX38" s="248">
        <f>IF(QX$19-'様式３（療養者名簿）（⑤の場合）'!$BJ43+1&lt;=15,IF(QX$19&gt;='様式３（療養者名簿）（⑤の場合）'!$BJ43,IF(QX$19&lt;='様式３（療養者名簿）（⑤の場合）'!$BK43,1,0),0),0)</f>
        <v>0</v>
      </c>
      <c r="QY38" s="248">
        <f>IF(QY$19-'様式３（療養者名簿）（⑤の場合）'!$BJ43+1&lt;=15,IF(QY$19&gt;='様式３（療養者名簿）（⑤の場合）'!$BJ43,IF(QY$19&lt;='様式３（療養者名簿）（⑤の場合）'!$BK43,1,0),0),0)</f>
        <v>0</v>
      </c>
      <c r="QZ38" s="248">
        <f>IF(QZ$19-'様式３（療養者名簿）（⑤の場合）'!$BJ43+1&lt;=15,IF(QZ$19&gt;='様式３（療養者名簿）（⑤の場合）'!$BJ43,IF(QZ$19&lt;='様式３（療養者名簿）（⑤の場合）'!$BK43,1,0),0),0)</f>
        <v>0</v>
      </c>
      <c r="RA38" s="248">
        <f>IF(RA$19-'様式３（療養者名簿）（⑤の場合）'!$BJ43+1&lt;=15,IF(RA$19&gt;='様式３（療養者名簿）（⑤の場合）'!$BJ43,IF(RA$19&lt;='様式３（療養者名簿）（⑤の場合）'!$BK43,1,0),0),0)</f>
        <v>0</v>
      </c>
      <c r="RB38" s="248">
        <f>IF(RB$19-'様式３（療養者名簿）（⑤の場合）'!$BJ43+1&lt;=15,IF(RB$19&gt;='様式３（療養者名簿）（⑤の場合）'!$BJ43,IF(RB$19&lt;='様式３（療養者名簿）（⑤の場合）'!$BK43,1,0),0),0)</f>
        <v>0</v>
      </c>
      <c r="RC38" s="248">
        <f>IF(RC$19-'様式３（療養者名簿）（⑤の場合）'!$BJ43+1&lt;=15,IF(RC$19&gt;='様式３（療養者名簿）（⑤の場合）'!$BJ43,IF(RC$19&lt;='様式３（療養者名簿）（⑤の場合）'!$BK43,1,0),0),0)</f>
        <v>0</v>
      </c>
      <c r="RD38" s="248">
        <f>IF(RD$19-'様式３（療養者名簿）（⑤の場合）'!$BJ43+1&lt;=15,IF(RD$19&gt;='様式３（療養者名簿）（⑤の場合）'!$BJ43,IF(RD$19&lt;='様式３（療養者名簿）（⑤の場合）'!$BK43,1,0),0),0)</f>
        <v>0</v>
      </c>
      <c r="RE38" s="248">
        <f>IF(RE$19-'様式３（療養者名簿）（⑤の場合）'!$BJ43+1&lt;=15,IF(RE$19&gt;='様式３（療養者名簿）（⑤の場合）'!$BJ43,IF(RE$19&lt;='様式３（療養者名簿）（⑤の場合）'!$BK43,1,0),0),0)</f>
        <v>0</v>
      </c>
      <c r="RF38" s="248">
        <f>IF(RF$19-'様式３（療養者名簿）（⑤の場合）'!$BJ43+1&lt;=15,IF(RF$19&gt;='様式３（療養者名簿）（⑤の場合）'!$BJ43,IF(RF$19&lt;='様式３（療養者名簿）（⑤の場合）'!$BK43,1,0),0),0)</f>
        <v>0</v>
      </c>
      <c r="RG38" s="248">
        <f>IF(RG$19-'様式３（療養者名簿）（⑤の場合）'!$BJ43+1&lt;=15,IF(RG$19&gt;='様式３（療養者名簿）（⑤の場合）'!$BJ43,IF(RG$19&lt;='様式３（療養者名簿）（⑤の場合）'!$BK43,1,0),0),0)</f>
        <v>0</v>
      </c>
      <c r="RH38" s="248">
        <f>IF(RH$19-'様式３（療養者名簿）（⑤の場合）'!$BJ43+1&lt;=15,IF(RH$19&gt;='様式３（療養者名簿）（⑤の場合）'!$BJ43,IF(RH$19&lt;='様式３（療養者名簿）（⑤の場合）'!$BK43,1,0),0),0)</f>
        <v>0</v>
      </c>
      <c r="RI38" s="248">
        <f>IF(RI$19-'様式３（療養者名簿）（⑤の場合）'!$BJ43+1&lt;=15,IF(RI$19&gt;='様式３（療養者名簿）（⑤の場合）'!$BJ43,IF(RI$19&lt;='様式３（療養者名簿）（⑤の場合）'!$BK43,1,0),0),0)</f>
        <v>0</v>
      </c>
      <c r="RJ38" s="248">
        <f>IF(RJ$19-'様式３（療養者名簿）（⑤の場合）'!$BJ43+1&lt;=15,IF(RJ$19&gt;='様式３（療養者名簿）（⑤の場合）'!$BJ43,IF(RJ$19&lt;='様式３（療養者名簿）（⑤の場合）'!$BK43,1,0),0),0)</f>
        <v>0</v>
      </c>
      <c r="RK38" s="248">
        <f>IF(RK$19-'様式３（療養者名簿）（⑤の場合）'!$BJ43+1&lt;=15,IF(RK$19&gt;='様式３（療養者名簿）（⑤の場合）'!$BJ43,IF(RK$19&lt;='様式３（療養者名簿）（⑤の場合）'!$BK43,1,0),0),0)</f>
        <v>0</v>
      </c>
      <c r="RL38" s="248">
        <f>IF(RL$19-'様式３（療養者名簿）（⑤の場合）'!$BJ43+1&lt;=15,IF(RL$19&gt;='様式３（療養者名簿）（⑤の場合）'!$BJ43,IF(RL$19&lt;='様式３（療養者名簿）（⑤の場合）'!$BK43,1,0),0),0)</f>
        <v>0</v>
      </c>
      <c r="RM38" s="248">
        <f>IF(RM$19-'様式３（療養者名簿）（⑤の場合）'!$BJ43+1&lt;=15,IF(RM$19&gt;='様式３（療養者名簿）（⑤の場合）'!$BJ43,IF(RM$19&lt;='様式３（療養者名簿）（⑤の場合）'!$BK43,1,0),0),0)</f>
        <v>0</v>
      </c>
      <c r="RN38" s="248">
        <f>IF(RN$19-'様式３（療養者名簿）（⑤の場合）'!$BJ43+1&lt;=15,IF(RN$19&gt;='様式３（療養者名簿）（⑤の場合）'!$BJ43,IF(RN$19&lt;='様式３（療養者名簿）（⑤の場合）'!$BK43,1,0),0),0)</f>
        <v>0</v>
      </c>
      <c r="RO38" s="248">
        <f>IF(RO$19-'様式３（療養者名簿）（⑤の場合）'!$BJ43+1&lt;=15,IF(RO$19&gt;='様式３（療養者名簿）（⑤の場合）'!$BJ43,IF(RO$19&lt;='様式３（療養者名簿）（⑤の場合）'!$BK43,1,0),0),0)</f>
        <v>0</v>
      </c>
      <c r="RP38" s="248">
        <f>IF(RP$19-'様式３（療養者名簿）（⑤の場合）'!$BJ43+1&lt;=15,IF(RP$19&gt;='様式３（療養者名簿）（⑤の場合）'!$BJ43,IF(RP$19&lt;='様式３（療養者名簿）（⑤の場合）'!$BK43,1,0),0),0)</f>
        <v>0</v>
      </c>
      <c r="RQ38" s="248">
        <f>IF(RQ$19-'様式３（療養者名簿）（⑤の場合）'!$BJ43+1&lt;=15,IF(RQ$19&gt;='様式３（療養者名簿）（⑤の場合）'!$BJ43,IF(RQ$19&lt;='様式３（療養者名簿）（⑤の場合）'!$BK43,1,0),0),0)</f>
        <v>0</v>
      </c>
      <c r="RR38" s="248">
        <f>IF(RR$19-'様式３（療養者名簿）（⑤の場合）'!$BJ43+1&lt;=15,IF(RR$19&gt;='様式３（療養者名簿）（⑤の場合）'!$BJ43,IF(RR$19&lt;='様式３（療養者名簿）（⑤の場合）'!$BK43,1,0),0),0)</f>
        <v>0</v>
      </c>
      <c r="RS38" s="248">
        <f>IF(RS$19-'様式３（療養者名簿）（⑤の場合）'!$BJ43+1&lt;=15,IF(RS$19&gt;='様式３（療養者名簿）（⑤の場合）'!$BJ43,IF(RS$19&lt;='様式３（療養者名簿）（⑤の場合）'!$BK43,1,0),0),0)</f>
        <v>0</v>
      </c>
      <c r="RT38" s="248">
        <f>IF(RT$19-'様式３（療養者名簿）（⑤の場合）'!$BJ43+1&lt;=15,IF(RT$19&gt;='様式３（療養者名簿）（⑤の場合）'!$BJ43,IF(RT$19&lt;='様式３（療養者名簿）（⑤の場合）'!$BK43,1,0),0),0)</f>
        <v>0</v>
      </c>
      <c r="RU38" s="248">
        <f>IF(RU$19-'様式３（療養者名簿）（⑤の場合）'!$BJ43+1&lt;=15,IF(RU$19&gt;='様式３（療養者名簿）（⑤の場合）'!$BJ43,IF(RU$19&lt;='様式３（療養者名簿）（⑤の場合）'!$BK43,1,0),0),0)</f>
        <v>0</v>
      </c>
      <c r="RV38" s="248">
        <f>IF(RV$19-'様式３（療養者名簿）（⑤の場合）'!$BJ43+1&lt;=15,IF(RV$19&gt;='様式３（療養者名簿）（⑤の場合）'!$BJ43,IF(RV$19&lt;='様式３（療養者名簿）（⑤の場合）'!$BK43,1,0),0),0)</f>
        <v>0</v>
      </c>
      <c r="RW38" s="248">
        <f>IF(RW$19-'様式３（療養者名簿）（⑤の場合）'!$BJ43+1&lt;=15,IF(RW$19&gt;='様式３（療養者名簿）（⑤の場合）'!$BJ43,IF(RW$19&lt;='様式３（療養者名簿）（⑤の場合）'!$BK43,1,0),0),0)</f>
        <v>0</v>
      </c>
      <c r="RX38" s="248">
        <f>IF(RX$19-'様式３（療養者名簿）（⑤の場合）'!$BJ43+1&lt;=15,IF(RX$19&gt;='様式３（療養者名簿）（⑤の場合）'!$BJ43,IF(RX$19&lt;='様式３（療養者名簿）（⑤の場合）'!$BK43,1,0),0),0)</f>
        <v>0</v>
      </c>
      <c r="RY38" s="248">
        <f>IF(RY$19-'様式３（療養者名簿）（⑤の場合）'!$BJ43+1&lt;=15,IF(RY$19&gt;='様式３（療養者名簿）（⑤の場合）'!$BJ43,IF(RY$19&lt;='様式３（療養者名簿）（⑤の場合）'!$BK43,1,0),0),0)</f>
        <v>0</v>
      </c>
      <c r="RZ38" s="248">
        <f>IF(RZ$19-'様式３（療養者名簿）（⑤の場合）'!$BJ43+1&lt;=15,IF(RZ$19&gt;='様式３（療養者名簿）（⑤の場合）'!$BJ43,IF(RZ$19&lt;='様式３（療養者名簿）（⑤の場合）'!$BK43,1,0),0),0)</f>
        <v>0</v>
      </c>
      <c r="SA38" s="248">
        <f>IF(SA$19-'様式３（療養者名簿）（⑤の場合）'!$BJ43+1&lt;=15,IF(SA$19&gt;='様式３（療養者名簿）（⑤の場合）'!$BJ43,IF(SA$19&lt;='様式３（療養者名簿）（⑤の場合）'!$BK43,1,0),0),0)</f>
        <v>0</v>
      </c>
      <c r="SB38" s="248">
        <f>IF(SB$19-'様式３（療養者名簿）（⑤の場合）'!$BJ43+1&lt;=15,IF(SB$19&gt;='様式３（療養者名簿）（⑤の場合）'!$BJ43,IF(SB$19&lt;='様式３（療養者名簿）（⑤の場合）'!$BK43,1,0),0),0)</f>
        <v>0</v>
      </c>
      <c r="SC38" s="248">
        <f>IF(SC$19-'様式３（療養者名簿）（⑤の場合）'!$BJ43+1&lt;=15,IF(SC$19&gt;='様式３（療養者名簿）（⑤の場合）'!$BJ43,IF(SC$19&lt;='様式３（療養者名簿）（⑤の場合）'!$BK43,1,0),0),0)</f>
        <v>0</v>
      </c>
      <c r="SD38" s="248">
        <f>IF(SD$19-'様式３（療養者名簿）（⑤の場合）'!$BJ43+1&lt;=15,IF(SD$19&gt;='様式３（療養者名簿）（⑤の場合）'!$BJ43,IF(SD$19&lt;='様式３（療養者名簿）（⑤の場合）'!$BK43,1,0),0),0)</f>
        <v>0</v>
      </c>
      <c r="SE38" s="248">
        <f>IF(SE$19-'様式３（療養者名簿）（⑤の場合）'!$BJ43+1&lt;=15,IF(SE$19&gt;='様式３（療養者名簿）（⑤の場合）'!$BJ43,IF(SE$19&lt;='様式３（療養者名簿）（⑤の場合）'!$BK43,1,0),0),0)</f>
        <v>0</v>
      </c>
      <c r="SF38" s="248">
        <f>IF(SF$19-'様式３（療養者名簿）（⑤の場合）'!$BJ43+1&lt;=15,IF(SF$19&gt;='様式３（療養者名簿）（⑤の場合）'!$BJ43,IF(SF$19&lt;='様式３（療養者名簿）（⑤の場合）'!$BK43,1,0),0),0)</f>
        <v>0</v>
      </c>
      <c r="SG38" s="248">
        <f>IF(SG$19-'様式３（療養者名簿）（⑤の場合）'!$BJ43+1&lt;=15,IF(SG$19&gt;='様式３（療養者名簿）（⑤の場合）'!$BJ43,IF(SG$19&lt;='様式３（療養者名簿）（⑤の場合）'!$BK43,1,0),0),0)</f>
        <v>0</v>
      </c>
      <c r="SH38" s="248">
        <f>IF(SH$19-'様式３（療養者名簿）（⑤の場合）'!$BJ43+1&lt;=15,IF(SH$19&gt;='様式３（療養者名簿）（⑤の場合）'!$BJ43,IF(SH$19&lt;='様式３（療養者名簿）（⑤の場合）'!$BK43,1,0),0),0)</f>
        <v>0</v>
      </c>
      <c r="SI38" s="248">
        <f>IF(SI$19-'様式３（療養者名簿）（⑤の場合）'!$BJ43+1&lt;=15,IF(SI$19&gt;='様式３（療養者名簿）（⑤の場合）'!$BJ43,IF(SI$19&lt;='様式３（療養者名簿）（⑤の場合）'!$BK43,1,0),0),0)</f>
        <v>0</v>
      </c>
      <c r="SJ38" s="248">
        <f>IF(SJ$19-'様式３（療養者名簿）（⑤の場合）'!$BJ43+1&lt;=15,IF(SJ$19&gt;='様式３（療養者名簿）（⑤の場合）'!$BJ43,IF(SJ$19&lt;='様式３（療養者名簿）（⑤の場合）'!$BK43,1,0),0),0)</f>
        <v>0</v>
      </c>
      <c r="SK38" s="248">
        <f>IF(SK$19-'様式３（療養者名簿）（⑤の場合）'!$BJ43+1&lt;=15,IF(SK$19&gt;='様式３（療養者名簿）（⑤の場合）'!$BJ43,IF(SK$19&lt;='様式３（療養者名簿）（⑤の場合）'!$BK43,1,0),0),0)</f>
        <v>0</v>
      </c>
      <c r="SL38" s="248">
        <f>IF(SL$19-'様式３（療養者名簿）（⑤の場合）'!$BJ43+1&lt;=15,IF(SL$19&gt;='様式３（療養者名簿）（⑤の場合）'!$BJ43,IF(SL$19&lt;='様式３（療養者名簿）（⑤の場合）'!$BK43,1,0),0),0)</f>
        <v>0</v>
      </c>
      <c r="SM38" s="248">
        <f>IF(SM$19-'様式３（療養者名簿）（⑤の場合）'!$BJ43+1&lt;=15,IF(SM$19&gt;='様式３（療養者名簿）（⑤の場合）'!$BJ43,IF(SM$19&lt;='様式３（療養者名簿）（⑤の場合）'!$BK43,1,0),0),0)</f>
        <v>0</v>
      </c>
      <c r="SN38" s="248">
        <f>IF(SN$19-'様式３（療養者名簿）（⑤の場合）'!$BJ43+1&lt;=15,IF(SN$19&gt;='様式３（療養者名簿）（⑤の場合）'!$BJ43,IF(SN$19&lt;='様式３（療養者名簿）（⑤の場合）'!$BK43,1,0),0),0)</f>
        <v>0</v>
      </c>
      <c r="SO38" s="248">
        <f>IF(SO$19-'様式３（療養者名簿）（⑤の場合）'!$BJ43+1&lt;=15,IF(SO$19&gt;='様式３（療養者名簿）（⑤の場合）'!$BJ43,IF(SO$19&lt;='様式３（療養者名簿）（⑤の場合）'!$BK43,1,0),0),0)</f>
        <v>0</v>
      </c>
      <c r="SP38" s="248">
        <f>IF(SP$19-'様式３（療養者名簿）（⑤の場合）'!$BJ43+1&lt;=15,IF(SP$19&gt;='様式３（療養者名簿）（⑤の場合）'!$BJ43,IF(SP$19&lt;='様式３（療養者名簿）（⑤の場合）'!$BK43,1,0),0),0)</f>
        <v>0</v>
      </c>
      <c r="SQ38" s="248">
        <f>IF(SQ$19-'様式３（療養者名簿）（⑤の場合）'!$BJ43+1&lt;=15,IF(SQ$19&gt;='様式３（療養者名簿）（⑤の場合）'!$BJ43,IF(SQ$19&lt;='様式３（療養者名簿）（⑤の場合）'!$BK43,1,0),0),0)</f>
        <v>0</v>
      </c>
      <c r="SR38" s="248">
        <f>IF(SR$19-'様式３（療養者名簿）（⑤の場合）'!$BJ43+1&lt;=15,IF(SR$19&gt;='様式３（療養者名簿）（⑤の場合）'!$BJ43,IF(SR$19&lt;='様式３（療養者名簿）（⑤の場合）'!$BK43,1,0),0),0)</f>
        <v>0</v>
      </c>
      <c r="SS38" s="248">
        <f>IF(SS$19-'様式３（療養者名簿）（⑤の場合）'!$BJ43+1&lt;=15,IF(SS$19&gt;='様式３（療養者名簿）（⑤の場合）'!$BJ43,IF(SS$19&lt;='様式３（療養者名簿）（⑤の場合）'!$BK43,1,0),0),0)</f>
        <v>0</v>
      </c>
      <c r="ST38" s="248">
        <f>IF(ST$19-'様式３（療養者名簿）（⑤の場合）'!$BJ43+1&lt;=15,IF(ST$19&gt;='様式３（療養者名簿）（⑤の場合）'!$BJ43,IF(ST$19&lt;='様式３（療養者名簿）（⑤の場合）'!$BK43,1,0),0),0)</f>
        <v>0</v>
      </c>
      <c r="SU38" s="248">
        <f>IF(SU$19-'様式３（療養者名簿）（⑤の場合）'!$BJ43+1&lt;=15,IF(SU$19&gt;='様式３（療養者名簿）（⑤の場合）'!$BJ43,IF(SU$19&lt;='様式３（療養者名簿）（⑤の場合）'!$BK43,1,0),0),0)</f>
        <v>0</v>
      </c>
      <c r="SV38" s="248">
        <f>IF(SV$19-'様式３（療養者名簿）（⑤の場合）'!$BJ43+1&lt;=15,IF(SV$19&gt;='様式３（療養者名簿）（⑤の場合）'!$BJ43,IF(SV$19&lt;='様式３（療養者名簿）（⑤の場合）'!$BK43,1,0),0),0)</f>
        <v>0</v>
      </c>
      <c r="SW38" s="248">
        <f>IF(SW$19-'様式３（療養者名簿）（⑤の場合）'!$BJ43+1&lt;=15,IF(SW$19&gt;='様式３（療養者名簿）（⑤の場合）'!$BJ43,IF(SW$19&lt;='様式３（療養者名簿）（⑤の場合）'!$BK43,1,0),0),0)</f>
        <v>0</v>
      </c>
      <c r="SX38" s="248">
        <f>IF(SX$19-'様式３（療養者名簿）（⑤の場合）'!$BJ43+1&lt;=15,IF(SX$19&gt;='様式３（療養者名簿）（⑤の場合）'!$BJ43,IF(SX$19&lt;='様式３（療養者名簿）（⑤の場合）'!$BK43,1,0),0),0)</f>
        <v>0</v>
      </c>
      <c r="SY38" s="248">
        <f>IF(SY$19-'様式３（療養者名簿）（⑤の場合）'!$BJ43+1&lt;=15,IF(SY$19&gt;='様式３（療養者名簿）（⑤の場合）'!$BJ43,IF(SY$19&lt;='様式３（療養者名簿）（⑤の場合）'!$BK43,1,0),0),0)</f>
        <v>0</v>
      </c>
      <c r="SZ38" s="248">
        <f>IF(SZ$19-'様式３（療養者名簿）（⑤の場合）'!$BJ43+1&lt;=15,IF(SZ$19&gt;='様式３（療養者名簿）（⑤の場合）'!$BJ43,IF(SZ$19&lt;='様式３（療養者名簿）（⑤の場合）'!$BK43,1,0),0),0)</f>
        <v>0</v>
      </c>
      <c r="TA38" s="248">
        <f>IF(TA$19-'様式３（療養者名簿）（⑤の場合）'!$BJ43+1&lt;=15,IF(TA$19&gt;='様式３（療養者名簿）（⑤の場合）'!$BJ43,IF(TA$19&lt;='様式３（療養者名簿）（⑤の場合）'!$BK43,1,0),0),0)</f>
        <v>0</v>
      </c>
      <c r="TB38" s="248">
        <f>IF(TB$19-'様式３（療養者名簿）（⑤の場合）'!$BJ43+1&lt;=15,IF(TB$19&gt;='様式３（療養者名簿）（⑤の場合）'!$BJ43,IF(TB$19&lt;='様式３（療養者名簿）（⑤の場合）'!$BK43,1,0),0),0)</f>
        <v>0</v>
      </c>
      <c r="TC38" s="248">
        <f>IF(TC$19-'様式３（療養者名簿）（⑤の場合）'!$BJ43+1&lt;=15,IF(TC$19&gt;='様式３（療養者名簿）（⑤の場合）'!$BJ43,IF(TC$19&lt;='様式３（療養者名簿）（⑤の場合）'!$BK43,1,0),0),0)</f>
        <v>0</v>
      </c>
      <c r="TD38" s="248">
        <f>IF(TD$19-'様式３（療養者名簿）（⑤の場合）'!$BJ43+1&lt;=15,IF(TD$19&gt;='様式３（療養者名簿）（⑤の場合）'!$BJ43,IF(TD$19&lt;='様式３（療養者名簿）（⑤の場合）'!$BK43,1,0),0),0)</f>
        <v>0</v>
      </c>
      <c r="TE38" s="248">
        <f>IF(TE$19-'様式３（療養者名簿）（⑤の場合）'!$BJ43+1&lt;=15,IF(TE$19&gt;='様式３（療養者名簿）（⑤の場合）'!$BJ43,IF(TE$19&lt;='様式３（療養者名簿）（⑤の場合）'!$BK43,1,0),0),0)</f>
        <v>0</v>
      </c>
      <c r="TF38" s="248">
        <f>IF(TF$19-'様式３（療養者名簿）（⑤の場合）'!$BJ43+1&lt;=15,IF(TF$19&gt;='様式３（療養者名簿）（⑤の場合）'!$BJ43,IF(TF$19&lt;='様式３（療養者名簿）（⑤の場合）'!$BK43,1,0),0),0)</f>
        <v>0</v>
      </c>
      <c r="TG38" s="248">
        <f>IF(TG$19-'様式３（療養者名簿）（⑤の場合）'!$BJ43+1&lt;=15,IF(TG$19&gt;='様式３（療養者名簿）（⑤の場合）'!$BJ43,IF(TG$19&lt;='様式３（療養者名簿）（⑤の場合）'!$BK43,1,0),0),0)</f>
        <v>0</v>
      </c>
      <c r="TH38" s="248">
        <f>IF(TH$19-'様式３（療養者名簿）（⑤の場合）'!$BJ43+1&lt;=15,IF(TH$19&gt;='様式３（療養者名簿）（⑤の場合）'!$BJ43,IF(TH$19&lt;='様式３（療養者名簿）（⑤の場合）'!$BK43,1,0),0),0)</f>
        <v>0</v>
      </c>
      <c r="TI38" s="248">
        <f>IF(TI$19-'様式３（療養者名簿）（⑤の場合）'!$BJ43+1&lt;=15,IF(TI$19&gt;='様式３（療養者名簿）（⑤の場合）'!$BJ43,IF(TI$19&lt;='様式３（療養者名簿）（⑤の場合）'!$BK43,1,0),0),0)</f>
        <v>0</v>
      </c>
      <c r="TJ38" s="248">
        <f>IF(TJ$19-'様式３（療養者名簿）（⑤の場合）'!$BJ43+1&lt;=15,IF(TJ$19&gt;='様式３（療養者名簿）（⑤の場合）'!$BJ43,IF(TJ$19&lt;='様式３（療養者名簿）（⑤の場合）'!$BK43,1,0),0),0)</f>
        <v>0</v>
      </c>
      <c r="TK38" s="248">
        <f>IF(TK$19-'様式３（療養者名簿）（⑤の場合）'!$BJ43+1&lt;=15,IF(TK$19&gt;='様式３（療養者名簿）（⑤の場合）'!$BJ43,IF(TK$19&lt;='様式３（療養者名簿）（⑤の場合）'!$BK43,1,0),0),0)</f>
        <v>0</v>
      </c>
      <c r="TL38" s="248">
        <f>IF(TL$19-'様式３（療養者名簿）（⑤の場合）'!$BJ43+1&lt;=15,IF(TL$19&gt;='様式３（療養者名簿）（⑤の場合）'!$BJ43,IF(TL$19&lt;='様式３（療養者名簿）（⑤の場合）'!$BK43,1,0),0),0)</f>
        <v>0</v>
      </c>
      <c r="TM38" s="248">
        <f>IF(TM$19-'様式３（療養者名簿）（⑤の場合）'!$BJ43+1&lt;=15,IF(TM$19&gt;='様式３（療養者名簿）（⑤の場合）'!$BJ43,IF(TM$19&lt;='様式３（療養者名簿）（⑤の場合）'!$BK43,1,0),0),0)</f>
        <v>0</v>
      </c>
      <c r="TN38" s="248">
        <f>IF(TN$19-'様式３（療養者名簿）（⑤の場合）'!$BJ43+1&lt;=15,IF(TN$19&gt;='様式３（療養者名簿）（⑤の場合）'!$BJ43,IF(TN$19&lt;='様式３（療養者名簿）（⑤の場合）'!$BK43,1,0),0),0)</f>
        <v>0</v>
      </c>
      <c r="TO38" s="248">
        <f>IF(TO$19-'様式３（療養者名簿）（⑤の場合）'!$BJ43+1&lt;=15,IF(TO$19&gt;='様式３（療養者名簿）（⑤の場合）'!$BJ43,IF(TO$19&lt;='様式３（療養者名簿）（⑤の場合）'!$BK43,1,0),0),0)</f>
        <v>0</v>
      </c>
      <c r="TP38" s="248">
        <f>IF(TP$19-'様式３（療養者名簿）（⑤の場合）'!$BJ43+1&lt;=15,IF(TP$19&gt;='様式３（療養者名簿）（⑤の場合）'!$BJ43,IF(TP$19&lt;='様式３（療養者名簿）（⑤の場合）'!$BK43,1,0),0),0)</f>
        <v>0</v>
      </c>
      <c r="TQ38" s="248">
        <f>IF(TQ$19-'様式３（療養者名簿）（⑤の場合）'!$BJ43+1&lt;=15,IF(TQ$19&gt;='様式３（療養者名簿）（⑤の場合）'!$BJ43,IF(TQ$19&lt;='様式３（療養者名簿）（⑤の場合）'!$BK43,1,0),0),0)</f>
        <v>0</v>
      </c>
      <c r="TR38" s="248">
        <f>IF(TR$19-'様式３（療養者名簿）（⑤の場合）'!$BJ43+1&lt;=15,IF(TR$19&gt;='様式３（療養者名簿）（⑤の場合）'!$BJ43,IF(TR$19&lt;='様式３（療養者名簿）（⑤の場合）'!$BK43,1,0),0),0)</f>
        <v>0</v>
      </c>
      <c r="TS38" s="248">
        <f>IF(TS$19-'様式３（療養者名簿）（⑤の場合）'!$BJ43+1&lt;=15,IF(TS$19&gt;='様式３（療養者名簿）（⑤の場合）'!$BJ43,IF(TS$19&lt;='様式３（療養者名簿）（⑤の場合）'!$BK43,1,0),0),0)</f>
        <v>0</v>
      </c>
      <c r="TT38" s="248">
        <f>IF(TT$19-'様式３（療養者名簿）（⑤の場合）'!$BJ43+1&lt;=15,IF(TT$19&gt;='様式３（療養者名簿）（⑤の場合）'!$BJ43,IF(TT$19&lt;='様式３（療養者名簿）（⑤の場合）'!$BK43,1,0),0),0)</f>
        <v>0</v>
      </c>
      <c r="TU38" s="248">
        <f>IF(TU$19-'様式３（療養者名簿）（⑤の場合）'!$BJ43+1&lt;=15,IF(TU$19&gt;='様式３（療養者名簿）（⑤の場合）'!$BJ43,IF(TU$19&lt;='様式３（療養者名簿）（⑤の場合）'!$BK43,1,0),0),0)</f>
        <v>0</v>
      </c>
      <c r="TV38" s="248">
        <f>IF(TV$19-'様式３（療養者名簿）（⑤の場合）'!$BJ43+1&lt;=15,IF(TV$19&gt;='様式３（療養者名簿）（⑤の場合）'!$BJ43,IF(TV$19&lt;='様式３（療養者名簿）（⑤の場合）'!$BK43,1,0),0),0)</f>
        <v>0</v>
      </c>
      <c r="TW38" s="248">
        <f>IF(TW$19-'様式３（療養者名簿）（⑤の場合）'!$BJ43+1&lt;=15,IF(TW$19&gt;='様式３（療養者名簿）（⑤の場合）'!$BJ43,IF(TW$19&lt;='様式３（療養者名簿）（⑤の場合）'!$BK43,1,0),0),0)</f>
        <v>0</v>
      </c>
      <c r="TX38" s="248">
        <f>IF(TX$19-'様式３（療養者名簿）（⑤の場合）'!$BJ43+1&lt;=15,IF(TX$19&gt;='様式３（療養者名簿）（⑤の場合）'!$BJ43,IF(TX$19&lt;='様式３（療養者名簿）（⑤の場合）'!$BK43,1,0),0),0)</f>
        <v>0</v>
      </c>
      <c r="TY38" s="248">
        <f>IF(TY$19-'様式３（療養者名簿）（⑤の場合）'!$BJ43+1&lt;=15,IF(TY$19&gt;='様式３（療養者名簿）（⑤の場合）'!$BJ43,IF(TY$19&lt;='様式３（療養者名簿）（⑤の場合）'!$BK43,1,0),0),0)</f>
        <v>0</v>
      </c>
      <c r="TZ38" s="248">
        <f>IF(TZ$19-'様式３（療養者名簿）（⑤の場合）'!$BJ43+1&lt;=15,IF(TZ$19&gt;='様式３（療養者名簿）（⑤の場合）'!$BJ43,IF(TZ$19&lt;='様式３（療養者名簿）（⑤の場合）'!$BK43,1,0),0),0)</f>
        <v>0</v>
      </c>
      <c r="UA38" s="248">
        <f>IF(UA$19-'様式３（療養者名簿）（⑤の場合）'!$BJ43+1&lt;=15,IF(UA$19&gt;='様式３（療養者名簿）（⑤の場合）'!$BJ43,IF(UA$19&lt;='様式３（療養者名簿）（⑤の場合）'!$BK43,1,0),0),0)</f>
        <v>0</v>
      </c>
      <c r="UB38" s="248">
        <f>IF(UB$19-'様式３（療養者名簿）（⑤の場合）'!$BJ43+1&lt;=15,IF(UB$19&gt;='様式３（療養者名簿）（⑤の場合）'!$BJ43,IF(UB$19&lt;='様式３（療養者名簿）（⑤の場合）'!$BK43,1,0),0),0)</f>
        <v>0</v>
      </c>
      <c r="UC38" s="248">
        <f>IF(UC$19-'様式３（療養者名簿）（⑤の場合）'!$BJ43+1&lt;=15,IF(UC$19&gt;='様式３（療養者名簿）（⑤の場合）'!$BJ43,IF(UC$19&lt;='様式３（療養者名簿）（⑤の場合）'!$BK43,1,0),0),0)</f>
        <v>0</v>
      </c>
      <c r="UD38" s="372">
        <f>IF(UD$19-'様式３（療養者名簿）（⑤の場合）'!$BJ43+1&lt;=15,IF(UD$19&gt;='様式３（療養者名簿）（⑤の場合）'!$BJ43,IF(UD$19&lt;='様式３（療養者名簿）（⑤の場合）'!$BK43,1,0),0),0)</f>
        <v>0</v>
      </c>
      <c r="UE38" s="372">
        <f>IF(UE$19-'様式３（療養者名簿）（⑤の場合）'!$BJ43+1&lt;=15,IF(UE$19&gt;='様式３（療養者名簿）（⑤の場合）'!$BJ43,IF(UE$19&lt;='様式３（療養者名簿）（⑤の場合）'!$BK43,1,0),0),0)</f>
        <v>0</v>
      </c>
      <c r="UF38" s="372">
        <f>IF(UF$19-'様式３（療養者名簿）（⑤の場合）'!$BJ43+1&lt;=15,IF(UF$19&gt;='様式３（療養者名簿）（⑤の場合）'!$BJ43,IF(UF$19&lt;='様式３（療養者名簿）（⑤の場合）'!$BK43,1,0),0),0)</f>
        <v>0</v>
      </c>
      <c r="UG38" s="372">
        <f>IF(UG$19-'様式３（療養者名簿）（⑤の場合）'!$BJ43+1&lt;=15,IF(UG$19&gt;='様式３（療養者名簿）（⑤の場合）'!$BJ43,IF(UG$19&lt;='様式３（療養者名簿）（⑤の場合）'!$BK43,1,0),0),0)</f>
        <v>0</v>
      </c>
      <c r="UH38" s="372">
        <f>IF(UH$19-'様式３（療養者名簿）（⑤の場合）'!$BJ43+1&lt;=15,IF(UH$19&gt;='様式３（療養者名簿）（⑤の場合）'!$BJ43,IF(UH$19&lt;='様式３（療養者名簿）（⑤の場合）'!$BK43,1,0),0),0)</f>
        <v>0</v>
      </c>
      <c r="UI38" s="372">
        <f>IF(UI$19-'様式３（療養者名簿）（⑤の場合）'!$BJ43+1&lt;=15,IF(UI$19&gt;='様式３（療養者名簿）（⑤の場合）'!$BJ43,IF(UI$19&lt;='様式３（療養者名簿）（⑤の場合）'!$BK43,1,0),0),0)</f>
        <v>0</v>
      </c>
      <c r="UJ38" s="372">
        <f>IF(UJ$19-'様式３（療養者名簿）（⑤の場合）'!$BJ43+1&lt;=15,IF(UJ$19&gt;='様式３（療養者名簿）（⑤の場合）'!$BJ43,IF(UJ$19&lt;='様式３（療養者名簿）（⑤の場合）'!$BK43,1,0),0),0)</f>
        <v>0</v>
      </c>
      <c r="UK38" s="372">
        <f>IF(UK$19-'様式３（療養者名簿）（⑤の場合）'!$BJ43+1&lt;=15,IF(UK$19&gt;='様式３（療養者名簿）（⑤の場合）'!$BJ43,IF(UK$19&lt;='様式３（療養者名簿）（⑤の場合）'!$BK43,1,0),0),0)</f>
        <v>0</v>
      </c>
      <c r="UL38" s="372">
        <f>IF(UL$19-'様式３（療養者名簿）（⑤の場合）'!$BJ43+1&lt;=15,IF(UL$19&gt;='様式３（療養者名簿）（⑤の場合）'!$BJ43,IF(UL$19&lt;='様式３（療養者名簿）（⑤の場合）'!$BK43,1,0),0),0)</f>
        <v>0</v>
      </c>
      <c r="UM38" s="372">
        <f>IF(UM$19-'様式３（療養者名簿）（⑤の場合）'!$BJ43+1&lt;=15,IF(UM$19&gt;='様式３（療養者名簿）（⑤の場合）'!$BJ43,IF(UM$19&lt;='様式３（療養者名簿）（⑤の場合）'!$BK43,1,0),0),0)</f>
        <v>0</v>
      </c>
      <c r="UN38" s="372">
        <f>IF(UN$19-'様式３（療養者名簿）（⑤の場合）'!$BJ43+1&lt;=15,IF(UN$19&gt;='様式３（療養者名簿）（⑤の場合）'!$BJ43,IF(UN$19&lt;='様式３（療養者名簿）（⑤の場合）'!$BK43,1,0),0),0)</f>
        <v>0</v>
      </c>
      <c r="UO38" s="372">
        <f>IF(UO$19-'様式３（療養者名簿）（⑤の場合）'!$BJ43+1&lt;=15,IF(UO$19&gt;='様式３（療養者名簿）（⑤の場合）'!$BJ43,IF(UO$19&lt;='様式３（療養者名簿）（⑤の場合）'!$BK43,1,0),0),0)</f>
        <v>0</v>
      </c>
      <c r="UP38" s="372">
        <f>IF(UP$19-'様式３（療養者名簿）（⑤の場合）'!$BJ43+1&lt;=15,IF(UP$19&gt;='様式３（療養者名簿）（⑤の場合）'!$BJ43,IF(UP$19&lt;='様式３（療養者名簿）（⑤の場合）'!$BK43,1,0),0),0)</f>
        <v>0</v>
      </c>
      <c r="UQ38" s="372">
        <f>IF(UQ$19-'様式３（療養者名簿）（⑤の場合）'!$BJ43+1&lt;=15,IF(UQ$19&gt;='様式３（療養者名簿）（⑤の場合）'!$BJ43,IF(UQ$19&lt;='様式３（療養者名簿）（⑤の場合）'!$BK43,1,0),0),0)</f>
        <v>0</v>
      </c>
      <c r="UR38" s="372">
        <f>IF(UR$19-'様式３（療養者名簿）（⑤の場合）'!$BJ43+1&lt;=15,IF(UR$19&gt;='様式３（療養者名簿）（⑤の場合）'!$BJ43,IF(UR$19&lt;='様式３（療養者名簿）（⑤の場合）'!$BK43,1,0),0),0)</f>
        <v>0</v>
      </c>
      <c r="US38" s="372">
        <f>IF(US$19-'様式３（療養者名簿）（⑤の場合）'!$BJ43+1&lt;=15,IF(US$19&gt;='様式３（療養者名簿）（⑤の場合）'!$BJ43,IF(US$19&lt;='様式３（療養者名簿）（⑤の場合）'!$BK43,1,0),0),0)</f>
        <v>0</v>
      </c>
      <c r="UT38" s="372">
        <f>IF(UT$19-'様式３（療養者名簿）（⑤の場合）'!$BJ43+1&lt;=15,IF(UT$19&gt;='様式３（療養者名簿）（⑤の場合）'!$BJ43,IF(UT$19&lt;='様式３（療養者名簿）（⑤の場合）'!$BK43,1,0),0),0)</f>
        <v>0</v>
      </c>
      <c r="UU38" s="372">
        <f>IF(UU$19-'様式３（療養者名簿）（⑤の場合）'!$BJ43+1&lt;=15,IF(UU$19&gt;='様式３（療養者名簿）（⑤の場合）'!$BJ43,IF(UU$19&lt;='様式３（療養者名簿）（⑤の場合）'!$BK43,1,0),0),0)</f>
        <v>0</v>
      </c>
      <c r="UV38" s="372">
        <f>IF(UV$19-'様式３（療養者名簿）（⑤の場合）'!$BJ43+1&lt;=15,IF(UV$19&gt;='様式３（療養者名簿）（⑤の場合）'!$BJ43,IF(UV$19&lt;='様式３（療養者名簿）（⑤の場合）'!$BK43,1,0),0),0)</f>
        <v>0</v>
      </c>
      <c r="UW38" s="372">
        <f>IF(UW$19-'様式３（療養者名簿）（⑤の場合）'!$BJ43+1&lt;=15,IF(UW$19&gt;='様式３（療養者名簿）（⑤の場合）'!$BJ43,IF(UW$19&lt;='様式３（療養者名簿）（⑤の場合）'!$BK43,1,0),0),0)</f>
        <v>0</v>
      </c>
      <c r="UX38" s="372">
        <f>IF(UX$19-'様式３（療養者名簿）（⑤の場合）'!$BJ43+1&lt;=15,IF(UX$19&gt;='様式３（療養者名簿）（⑤の場合）'!$BJ43,IF(UX$19&lt;='様式３（療養者名簿）（⑤の場合）'!$BK43,1,0),0),0)</f>
        <v>0</v>
      </c>
      <c r="UY38" s="372">
        <f>IF(UY$19-'様式３（療養者名簿）（⑤の場合）'!$BJ43+1&lt;=15,IF(UY$19&gt;='様式３（療養者名簿）（⑤の場合）'!$BJ43,IF(UY$19&lt;='様式３（療養者名簿）（⑤の場合）'!$BK43,1,0),0),0)</f>
        <v>0</v>
      </c>
      <c r="UZ38" s="372">
        <f>IF(UZ$19-'様式３（療養者名簿）（⑤の場合）'!$BJ43+1&lt;=15,IF(UZ$19&gt;='様式３（療養者名簿）（⑤の場合）'!$BJ43,IF(UZ$19&lt;='様式３（療養者名簿）（⑤の場合）'!$BK43,1,0),0),0)</f>
        <v>0</v>
      </c>
      <c r="VA38" s="372">
        <f>IF(VA$19-'様式３（療養者名簿）（⑤の場合）'!$BJ43+1&lt;=15,IF(VA$19&gt;='様式３（療養者名簿）（⑤の場合）'!$BJ43,IF(VA$19&lt;='様式３（療養者名簿）（⑤の場合）'!$BK43,1,0),0),0)</f>
        <v>0</v>
      </c>
      <c r="VB38" s="372">
        <f>IF(VB$19-'様式３（療養者名簿）（⑤の場合）'!$BJ43+1&lt;=15,IF(VB$19&gt;='様式３（療養者名簿）（⑤の場合）'!$BJ43,IF(VB$19&lt;='様式３（療養者名簿）（⑤の場合）'!$BK43,1,0),0),0)</f>
        <v>0</v>
      </c>
      <c r="VC38" s="372">
        <f>IF(VC$19-'様式３（療養者名簿）（⑤の場合）'!$BJ43+1&lt;=15,IF(VC$19&gt;='様式３（療養者名簿）（⑤の場合）'!$BJ43,IF(VC$19&lt;='様式３（療養者名簿）（⑤の場合）'!$BK43,1,0),0),0)</f>
        <v>0</v>
      </c>
      <c r="VD38" s="372">
        <f>IF(VD$19-'様式３（療養者名簿）（⑤の場合）'!$BJ43+1&lt;=15,IF(VD$19&gt;='様式３（療養者名簿）（⑤の場合）'!$BJ43,IF(VD$19&lt;='様式３（療養者名簿）（⑤の場合）'!$BK43,1,0),0),0)</f>
        <v>0</v>
      </c>
      <c r="VE38" s="372">
        <f>IF(VE$19-'様式３（療養者名簿）（⑤の場合）'!$BJ43+1&lt;=15,IF(VE$19&gt;='様式３（療養者名簿）（⑤の場合）'!$BJ43,IF(VE$19&lt;='様式３（療養者名簿）（⑤の場合）'!$BK43,1,0),0),0)</f>
        <v>0</v>
      </c>
      <c r="VF38" s="372">
        <f>IF(VF$19-'様式３（療養者名簿）（⑤の場合）'!$BJ43+1&lt;=15,IF(VF$19&gt;='様式３（療養者名簿）（⑤の場合）'!$BJ43,IF(VF$19&lt;='様式３（療養者名簿）（⑤の場合）'!$BK43,1,0),0),0)</f>
        <v>0</v>
      </c>
      <c r="VG38" s="372">
        <f>IF(VG$19-'様式３（療養者名簿）（⑤の場合）'!$BJ43+1&lt;=15,IF(VG$19&gt;='様式３（療養者名簿）（⑤の場合）'!$BJ43,IF(VG$19&lt;='様式３（療養者名簿）（⑤の場合）'!$BK43,1,0),0),0)</f>
        <v>0</v>
      </c>
      <c r="VH38" s="372">
        <f>IF(VH$19-'様式３（療養者名簿）（⑤の場合）'!$BJ43+1&lt;=15,IF(VH$19&gt;='様式３（療養者名簿）（⑤の場合）'!$BJ43,IF(VH$19&lt;='様式３（療養者名簿）（⑤の場合）'!$BK43,1,0),0),0)</f>
        <v>0</v>
      </c>
      <c r="VI38" s="372">
        <f>IF(VI$19-'様式３（療養者名簿）（⑤の場合）'!$BJ43+1&lt;=15,IF(VI$19&gt;='様式３（療養者名簿）（⑤の場合）'!$BJ43,IF(VI$19&lt;='様式３（療養者名簿）（⑤の場合）'!$BK43,1,0),0),0)</f>
        <v>0</v>
      </c>
      <c r="VJ38" s="372">
        <f>IF(VJ$19-'様式３（療養者名簿）（⑤の場合）'!$BJ43+1&lt;=15,IF(VJ$19&gt;='様式３（療養者名簿）（⑤の場合）'!$BJ43,IF(VJ$19&lt;='様式３（療養者名簿）（⑤の場合）'!$BK43,1,0),0),0)</f>
        <v>0</v>
      </c>
      <c r="VK38" s="372">
        <f>IF(VK$19-'様式３（療養者名簿）（⑤の場合）'!$BJ43+1&lt;=15,IF(VK$19&gt;='様式３（療養者名簿）（⑤の場合）'!$BJ43,IF(VK$19&lt;='様式３（療養者名簿）（⑤の場合）'!$BK43,1,0),0),0)</f>
        <v>0</v>
      </c>
      <c r="VL38" s="372">
        <f>IF(VL$19-'様式３（療養者名簿）（⑤の場合）'!$BJ43+1&lt;=15,IF(VL$19&gt;='様式３（療養者名簿）（⑤の場合）'!$BJ43,IF(VL$19&lt;='様式３（療養者名簿）（⑤の場合）'!$BK43,1,0),0),0)</f>
        <v>0</v>
      </c>
      <c r="VM38" s="372">
        <f>IF(VM$19-'様式３（療養者名簿）（⑤の場合）'!$BJ43+1&lt;=15,IF(VM$19&gt;='様式３（療養者名簿）（⑤の場合）'!$BJ43,IF(VM$19&lt;='様式３（療養者名簿）（⑤の場合）'!$BK43,1,0),0),0)</f>
        <v>0</v>
      </c>
      <c r="VN38" s="372">
        <f>IF(VN$19-'様式３（療養者名簿）（⑤の場合）'!$BJ43+1&lt;=15,IF(VN$19&gt;='様式３（療養者名簿）（⑤の場合）'!$BJ43,IF(VN$19&lt;='様式３（療養者名簿）（⑤の場合）'!$BK43,1,0),0),0)</f>
        <v>0</v>
      </c>
      <c r="VO38" s="372">
        <f>IF(VO$19-'様式３（療養者名簿）（⑤の場合）'!$BJ43+1&lt;=15,IF(VO$19&gt;='様式３（療養者名簿）（⑤の場合）'!$BJ43,IF(VO$19&lt;='様式３（療養者名簿）（⑤の場合）'!$BK43,1,0),0),0)</f>
        <v>0</v>
      </c>
      <c r="VP38" s="372">
        <f>IF(VP$19-'様式３（療養者名簿）（⑤の場合）'!$BJ43+1&lt;=15,IF(VP$19&gt;='様式３（療養者名簿）（⑤の場合）'!$BJ43,IF(VP$19&lt;='様式３（療養者名簿）（⑤の場合）'!$BK43,1,0),0),0)</f>
        <v>0</v>
      </c>
      <c r="VQ38" s="372">
        <f>IF(VQ$19-'様式３（療養者名簿）（⑤の場合）'!$BJ43+1&lt;=15,IF(VQ$19&gt;='様式３（療養者名簿）（⑤の場合）'!$BJ43,IF(VQ$19&lt;='様式３（療養者名簿）（⑤の場合）'!$BK43,1,0),0),0)</f>
        <v>0</v>
      </c>
      <c r="VR38" s="372">
        <f>IF(VR$19-'様式３（療養者名簿）（⑤の場合）'!$BJ43+1&lt;=15,IF(VR$19&gt;='様式３（療養者名簿）（⑤の場合）'!$BJ43,IF(VR$19&lt;='様式３（療養者名簿）（⑤の場合）'!$BK43,1,0),0),0)</f>
        <v>0</v>
      </c>
      <c r="VS38" s="372">
        <f>IF(VS$19-'様式３（療養者名簿）（⑤の場合）'!$BJ43+1&lt;=15,IF(VS$19&gt;='様式３（療養者名簿）（⑤の場合）'!$BJ43,IF(VS$19&lt;='様式３（療養者名簿）（⑤の場合）'!$BK43,1,0),0),0)</f>
        <v>0</v>
      </c>
      <c r="VT38" s="372">
        <f>IF(VT$19-'様式３（療養者名簿）（⑤の場合）'!$BJ43+1&lt;=15,IF(VT$19&gt;='様式３（療養者名簿）（⑤の場合）'!$BJ43,IF(VT$19&lt;='様式３（療養者名簿）（⑤の場合）'!$BK43,1,0),0),0)</f>
        <v>0</v>
      </c>
      <c r="VU38" s="372">
        <f>IF(VU$19-'様式３（療養者名簿）（⑤の場合）'!$BJ43+1&lt;=15,IF(VU$19&gt;='様式３（療養者名簿）（⑤の場合）'!$BJ43,IF(VU$19&lt;='様式３（療養者名簿）（⑤の場合）'!$BK43,1,0),0),0)</f>
        <v>0</v>
      </c>
      <c r="VV38" s="372">
        <f>IF(VV$19-'様式３（療養者名簿）（⑤の場合）'!$BJ43+1&lt;=15,IF(VV$19&gt;='様式３（療養者名簿）（⑤の場合）'!$BJ43,IF(VV$19&lt;='様式３（療養者名簿）（⑤の場合）'!$BK43,1,0),0),0)</f>
        <v>0</v>
      </c>
      <c r="VW38" s="372">
        <f>IF(VW$19-'様式３（療養者名簿）（⑤の場合）'!$BJ43+1&lt;=15,IF(VW$19&gt;='様式３（療養者名簿）（⑤の場合）'!$BJ43,IF(VW$19&lt;='様式３（療養者名簿）（⑤の場合）'!$BK43,1,0),0),0)</f>
        <v>0</v>
      </c>
      <c r="VX38" s="372">
        <f>IF(VX$19-'様式３（療養者名簿）（⑤の場合）'!$BJ43+1&lt;=15,IF(VX$19&gt;='様式３（療養者名簿）（⑤の場合）'!$BJ43,IF(VX$19&lt;='様式３（療養者名簿）（⑤の場合）'!$BK43,1,0),0),0)</f>
        <v>0</v>
      </c>
      <c r="VY38" s="372">
        <f>IF(VY$19-'様式３（療養者名簿）（⑤の場合）'!$BJ43+1&lt;=15,IF(VY$19&gt;='様式３（療養者名簿）（⑤の場合）'!$BJ43,IF(VY$19&lt;='様式３（療養者名簿）（⑤の場合）'!$BK43,1,0),0),0)</f>
        <v>0</v>
      </c>
      <c r="VZ38" s="372">
        <f>IF(VZ$19-'様式３（療養者名簿）（⑤の場合）'!$BJ43+1&lt;=15,IF(VZ$19&gt;='様式３（療養者名簿）（⑤の場合）'!$BJ43,IF(VZ$19&lt;='様式３（療養者名簿）（⑤の場合）'!$BK43,1,0),0),0)</f>
        <v>0</v>
      </c>
      <c r="WA38" s="372">
        <f>IF(WA$19-'様式３（療養者名簿）（⑤の場合）'!$BJ43+1&lt;=15,IF(WA$19&gt;='様式３（療養者名簿）（⑤の場合）'!$BJ43,IF(WA$19&lt;='様式３（療養者名簿）（⑤の場合）'!$BK43,1,0),0),0)</f>
        <v>0</v>
      </c>
      <c r="WB38" s="372">
        <f>IF(WB$19-'様式３（療養者名簿）（⑤の場合）'!$BJ43+1&lt;=15,IF(WB$19&gt;='様式３（療養者名簿）（⑤の場合）'!$BJ43,IF(WB$19&lt;='様式３（療養者名簿）（⑤の場合）'!$BK43,1,0),0),0)</f>
        <v>0</v>
      </c>
      <c r="WC38" s="372">
        <f>IF(WC$19-'様式３（療養者名簿）（⑤の場合）'!$BJ43+1&lt;=15,IF(WC$19&gt;='様式３（療養者名簿）（⑤の場合）'!$BJ43,IF(WC$19&lt;='様式３（療養者名簿）（⑤の場合）'!$BK43,1,0),0),0)</f>
        <v>0</v>
      </c>
      <c r="WD38" s="372">
        <f>IF(WD$19-'様式３（療養者名簿）（⑤の場合）'!$BJ43+1&lt;=15,IF(WD$19&gt;='様式３（療養者名簿）（⑤の場合）'!$BJ43,IF(WD$19&lt;='様式３（療養者名簿）（⑤の場合）'!$BK43,1,0),0),0)</f>
        <v>0</v>
      </c>
      <c r="WE38" s="372">
        <f>IF(WE$19-'様式３（療養者名簿）（⑤の場合）'!$BJ43+1&lt;=15,IF(WE$19&gt;='様式３（療養者名簿）（⑤の場合）'!$BJ43,IF(WE$19&lt;='様式３（療養者名簿）（⑤の場合）'!$BK43,1,0),0),0)</f>
        <v>0</v>
      </c>
      <c r="WF38" s="372">
        <f>IF(WF$19-'様式３（療養者名簿）（⑤の場合）'!$BJ43+1&lt;=15,IF(WF$19&gt;='様式３（療養者名簿）（⑤の場合）'!$BJ43,IF(WF$19&lt;='様式３（療養者名簿）（⑤の場合）'!$BK43,1,0),0),0)</f>
        <v>0</v>
      </c>
      <c r="WG38" s="372">
        <f>IF(WG$19-'様式３（療養者名簿）（⑤の場合）'!$BJ43+1&lt;=15,IF(WG$19&gt;='様式３（療養者名簿）（⑤の場合）'!$BJ43,IF(WG$19&lt;='様式３（療養者名簿）（⑤の場合）'!$BK43,1,0),0),0)</f>
        <v>0</v>
      </c>
      <c r="WH38" s="372">
        <f>IF(WH$19-'様式３（療養者名簿）（⑤の場合）'!$BJ43+1&lt;=15,IF(WH$19&gt;='様式３（療養者名簿）（⑤の場合）'!$BJ43,IF(WH$19&lt;='様式３（療養者名簿）（⑤の場合）'!$BK43,1,0),0),0)</f>
        <v>0</v>
      </c>
      <c r="WI38" s="372">
        <f>IF(WI$19-'様式３（療養者名簿）（⑤の場合）'!$BJ43+1&lt;=15,IF(WI$19&gt;='様式３（療養者名簿）（⑤の場合）'!$BJ43,IF(WI$19&lt;='様式３（療養者名簿）（⑤の場合）'!$BK43,1,0),0),0)</f>
        <v>0</v>
      </c>
      <c r="WJ38" s="372">
        <f>IF(WJ$19-'様式３（療養者名簿）（⑤の場合）'!$BJ43+1&lt;=15,IF(WJ$19&gt;='様式３（療養者名簿）（⑤の場合）'!$BJ43,IF(WJ$19&lt;='様式３（療養者名簿）（⑤の場合）'!$BK43,1,0),0),0)</f>
        <v>0</v>
      </c>
      <c r="WK38" s="372">
        <f>IF(WK$19-'様式３（療養者名簿）（⑤の場合）'!$BJ43+1&lt;=15,IF(WK$19&gt;='様式３（療養者名簿）（⑤の場合）'!$BJ43,IF(WK$19&lt;='様式３（療養者名簿）（⑤の場合）'!$BK43,1,0),0),0)</f>
        <v>0</v>
      </c>
      <c r="WL38" s="372">
        <f>IF(WL$19-'様式３（療養者名簿）（⑤の場合）'!$BJ43+1&lt;=15,IF(WL$19&gt;='様式３（療養者名簿）（⑤の場合）'!$BJ43,IF(WL$19&lt;='様式３（療養者名簿）（⑤の場合）'!$BK43,1,0),0),0)</f>
        <v>0</v>
      </c>
      <c r="WM38" s="372">
        <f>IF(WM$19-'様式３（療養者名簿）（⑤の場合）'!$BJ43+1&lt;=15,IF(WM$19&gt;='様式３（療養者名簿）（⑤の場合）'!$BJ43,IF(WM$19&lt;='様式３（療養者名簿）（⑤の場合）'!$BK43,1,0),0),0)</f>
        <v>0</v>
      </c>
      <c r="WN38" s="372">
        <f>IF(WN$19-'様式３（療養者名簿）（⑤の場合）'!$BJ43+1&lt;=15,IF(WN$19&gt;='様式３（療養者名簿）（⑤の場合）'!$BJ43,IF(WN$19&lt;='様式３（療養者名簿）（⑤の場合）'!$BK43,1,0),0),0)</f>
        <v>0</v>
      </c>
      <c r="WO38" s="372">
        <f>IF(WO$19-'様式３（療養者名簿）（⑤の場合）'!$BJ43+1&lt;=15,IF(WO$19&gt;='様式３（療養者名簿）（⑤の場合）'!$BJ43,IF(WO$19&lt;='様式３（療養者名簿）（⑤の場合）'!$BK43,1,0),0),0)</f>
        <v>0</v>
      </c>
      <c r="WP38" s="372">
        <f>IF(WP$19-'様式３（療養者名簿）（⑤の場合）'!$BJ43+1&lt;=15,IF(WP$19&gt;='様式３（療養者名簿）（⑤の場合）'!$BJ43,IF(WP$19&lt;='様式３（療養者名簿）（⑤の場合）'!$BK43,1,0),0),0)</f>
        <v>0</v>
      </c>
      <c r="WQ38" s="372">
        <f>IF(WQ$19-'様式３（療養者名簿）（⑤の場合）'!$BJ43+1&lt;=15,IF(WQ$19&gt;='様式３（療養者名簿）（⑤の場合）'!$BJ43,IF(WQ$19&lt;='様式３（療養者名簿）（⑤の場合）'!$BK43,1,0),0),0)</f>
        <v>0</v>
      </c>
      <c r="WR38" s="372">
        <f>IF(WR$19-'様式３（療養者名簿）（⑤の場合）'!$BJ43+1&lt;=15,IF(WR$19&gt;='様式３（療養者名簿）（⑤の場合）'!$BJ43,IF(WR$19&lt;='様式３（療養者名簿）（⑤の場合）'!$BK43,1,0),0),0)</f>
        <v>0</v>
      </c>
      <c r="WS38" s="372">
        <f>IF(WS$19-'様式３（療養者名簿）（⑤の場合）'!$BJ43+1&lt;=15,IF(WS$19&gt;='様式３（療養者名簿）（⑤の場合）'!$BJ43,IF(WS$19&lt;='様式３（療養者名簿）（⑤の場合）'!$BK43,1,0),0),0)</f>
        <v>0</v>
      </c>
      <c r="WT38" s="372">
        <f>IF(WT$19-'様式３（療養者名簿）（⑤の場合）'!$BJ43+1&lt;=15,IF(WT$19&gt;='様式３（療養者名簿）（⑤の場合）'!$BJ43,IF(WT$19&lt;='様式３（療養者名簿）（⑤の場合）'!$BK43,1,0),0),0)</f>
        <v>0</v>
      </c>
      <c r="WU38" s="372">
        <f>IF(WU$19-'様式３（療養者名簿）（⑤の場合）'!$BJ43+1&lt;=15,IF(WU$19&gt;='様式３（療養者名簿）（⑤の場合）'!$BJ43,IF(WU$19&lt;='様式３（療養者名簿）（⑤の場合）'!$BK43,1,0),0),0)</f>
        <v>0</v>
      </c>
      <c r="WV38" s="372">
        <f>IF(WV$19-'様式３（療養者名簿）（⑤の場合）'!$BJ43+1&lt;=15,IF(WV$19&gt;='様式３（療養者名簿）（⑤の場合）'!$BJ43,IF(WV$19&lt;='様式３（療養者名簿）（⑤の場合）'!$BK43,1,0),0),0)</f>
        <v>0</v>
      </c>
      <c r="WW38" s="372">
        <f>IF(WW$19-'様式３（療養者名簿）（⑤の場合）'!$BJ43+1&lt;=15,IF(WW$19&gt;='様式３（療養者名簿）（⑤の場合）'!$BJ43,IF(WW$19&lt;='様式３（療養者名簿）（⑤の場合）'!$BK43,1,0),0),0)</f>
        <v>0</v>
      </c>
      <c r="WX38" s="372">
        <f>IF(WX$19-'様式３（療養者名簿）（⑤の場合）'!$BJ43+1&lt;=15,IF(WX$19&gt;='様式３（療養者名簿）（⑤の場合）'!$BJ43,IF(WX$19&lt;='様式３（療養者名簿）（⑤の場合）'!$BK43,1,0),0),0)</f>
        <v>0</v>
      </c>
      <c r="WY38" s="372">
        <f>IF(WY$19-'様式３（療養者名簿）（⑤の場合）'!$BJ43+1&lt;=15,IF(WY$19&gt;='様式３（療養者名簿）（⑤の場合）'!$BJ43,IF(WY$19&lt;='様式３（療養者名簿）（⑤の場合）'!$BK43,1,0),0),0)</f>
        <v>0</v>
      </c>
      <c r="WZ38" s="372">
        <f>IF(WZ$19-'様式３（療養者名簿）（⑤の場合）'!$BJ43+1&lt;=15,IF(WZ$19&gt;='様式３（療養者名簿）（⑤の場合）'!$BJ43,IF(WZ$19&lt;='様式３（療養者名簿）（⑤の場合）'!$BK43,1,0),0),0)</f>
        <v>0</v>
      </c>
      <c r="XA38" s="372">
        <f>IF(XA$19-'様式３（療養者名簿）（⑤の場合）'!$BJ43+1&lt;=15,IF(XA$19&gt;='様式３（療養者名簿）（⑤の場合）'!$BJ43,IF(XA$19&lt;='様式３（療養者名簿）（⑤の場合）'!$BK43,1,0),0),0)</f>
        <v>0</v>
      </c>
      <c r="XB38" s="372">
        <f>IF(XB$19-'様式３（療養者名簿）（⑤の場合）'!$BJ43+1&lt;=15,IF(XB$19&gt;='様式３（療養者名簿）（⑤の場合）'!$BJ43,IF(XB$19&lt;='様式３（療養者名簿）（⑤の場合）'!$BK43,1,0),0),0)</f>
        <v>0</v>
      </c>
      <c r="XC38" s="372">
        <f>IF(XC$19-'様式３（療養者名簿）（⑤の場合）'!$BJ43+1&lt;=15,IF(XC$19&gt;='様式３（療養者名簿）（⑤の場合）'!$BJ43,IF(XC$19&lt;='様式３（療養者名簿）（⑤の場合）'!$BK43,1,0),0),0)</f>
        <v>0</v>
      </c>
      <c r="XD38" s="372">
        <f>IF(XD$19-'様式３（療養者名簿）（⑤の場合）'!$BJ43+1&lt;=15,IF(XD$19&gt;='様式３（療養者名簿）（⑤の場合）'!$BJ43,IF(XD$19&lt;='様式３（療養者名簿）（⑤の場合）'!$BK43,1,0),0),0)</f>
        <v>0</v>
      </c>
      <c r="XE38" s="372">
        <f>IF(XE$19-'様式３（療養者名簿）（⑤の場合）'!$BJ43+1&lt;=15,IF(XE$19&gt;='様式３（療養者名簿）（⑤の場合）'!$BJ43,IF(XE$19&lt;='様式３（療養者名簿）（⑤の場合）'!$BK43,1,0),0),0)</f>
        <v>0</v>
      </c>
      <c r="XF38" s="372">
        <f>IF(XF$19-'様式３（療養者名簿）（⑤の場合）'!$BJ43+1&lt;=15,IF(XF$19&gt;='様式３（療養者名簿）（⑤の場合）'!$BJ43,IF(XF$19&lt;='様式３（療養者名簿）（⑤の場合）'!$BK43,1,0),0),0)</f>
        <v>0</v>
      </c>
      <c r="XG38" s="372">
        <f>IF(XG$19-'様式３（療養者名簿）（⑤の場合）'!$BJ43+1&lt;=15,IF(XG$19&gt;='様式３（療養者名簿）（⑤の場合）'!$BJ43,IF(XG$19&lt;='様式３（療養者名簿）（⑤の場合）'!$BK43,1,0),0),0)</f>
        <v>0</v>
      </c>
      <c r="XH38" s="372">
        <f>IF(XH$19-'様式３（療養者名簿）（⑤の場合）'!$BJ43+1&lt;=15,IF(XH$19&gt;='様式３（療養者名簿）（⑤の場合）'!$BJ43,IF(XH$19&lt;='様式３（療養者名簿）（⑤の場合）'!$BK43,1,0),0),0)</f>
        <v>0</v>
      </c>
      <c r="XI38" s="372">
        <f>IF(XI$19-'様式３（療養者名簿）（⑤の場合）'!$BJ43+1&lt;=15,IF(XI$19&gt;='様式３（療養者名簿）（⑤の場合）'!$BJ43,IF(XI$19&lt;='様式３（療養者名簿）（⑤の場合）'!$BK43,1,0),0),0)</f>
        <v>0</v>
      </c>
      <c r="XJ38" s="372">
        <f>IF(XJ$19-'様式３（療養者名簿）（⑤の場合）'!$BJ43+1&lt;=15,IF(XJ$19&gt;='様式３（療養者名簿）（⑤の場合）'!$BJ43,IF(XJ$19&lt;='様式３（療養者名簿）（⑤の場合）'!$BK43,1,0),0),0)</f>
        <v>0</v>
      </c>
      <c r="XK38" s="372">
        <f>IF(XK$19-'様式３（療養者名簿）（⑤の場合）'!$BJ43+1&lt;=15,IF(XK$19&gt;='様式３（療養者名簿）（⑤の場合）'!$BJ43,IF(XK$19&lt;='様式３（療養者名簿）（⑤の場合）'!$BK43,1,0),0),0)</f>
        <v>0</v>
      </c>
      <c r="XL38" s="372">
        <f>IF(XL$19-'様式３（療養者名簿）（⑤の場合）'!$BJ43+1&lt;=15,IF(XL$19&gt;='様式３（療養者名簿）（⑤の場合）'!$BJ43,IF(XL$19&lt;='様式３（療養者名簿）（⑤の場合）'!$BK43,1,0),0),0)</f>
        <v>0</v>
      </c>
      <c r="XM38" s="372">
        <f>IF(XM$19-'様式３（療養者名簿）（⑤の場合）'!$BJ43+1&lt;=15,IF(XM$19&gt;='様式３（療養者名簿）（⑤の場合）'!$BJ43,IF(XM$19&lt;='様式３（療養者名簿）（⑤の場合）'!$BK43,1,0),0),0)</f>
        <v>0</v>
      </c>
      <c r="XN38" s="372">
        <f>IF(XN$19-'様式３（療養者名簿）（⑤の場合）'!$BJ43+1&lt;=15,IF(XN$19&gt;='様式３（療養者名簿）（⑤の場合）'!$BJ43,IF(XN$19&lt;='様式３（療養者名簿）（⑤の場合）'!$BK43,1,0),0),0)</f>
        <v>0</v>
      </c>
      <c r="XO38" s="372">
        <f>IF(XO$19-'様式３（療養者名簿）（⑤の場合）'!$BJ43+1&lt;=15,IF(XO$19&gt;='様式３（療養者名簿）（⑤の場合）'!$BJ43,IF(XO$19&lt;='様式３（療養者名簿）（⑤の場合）'!$BK43,1,0),0),0)</f>
        <v>0</v>
      </c>
      <c r="XP38" s="372">
        <f>IF(XP$19-'様式３（療養者名簿）（⑤の場合）'!$BJ43+1&lt;=15,IF(XP$19&gt;='様式３（療養者名簿）（⑤の場合）'!$BJ43,IF(XP$19&lt;='様式３（療養者名簿）（⑤の場合）'!$BK43,1,0),0),0)</f>
        <v>0</v>
      </c>
      <c r="XQ38" s="372">
        <f>IF(XQ$19-'様式３（療養者名簿）（⑤の場合）'!$BJ43+1&lt;=15,IF(XQ$19&gt;='様式３（療養者名簿）（⑤の場合）'!$BJ43,IF(XQ$19&lt;='様式３（療養者名簿）（⑤の場合）'!$BK43,1,0),0),0)</f>
        <v>0</v>
      </c>
      <c r="XR38" s="372">
        <f>IF(XR$19-'様式３（療養者名簿）（⑤の場合）'!$BJ43+1&lt;=15,IF(XR$19&gt;='様式３（療養者名簿）（⑤の場合）'!$BJ43,IF(XR$19&lt;='様式３（療養者名簿）（⑤の場合）'!$BK43,1,0),0),0)</f>
        <v>0</v>
      </c>
      <c r="XS38" s="372">
        <f>IF(XS$19-'様式３（療養者名簿）（⑤の場合）'!$BJ43+1&lt;=15,IF(XS$19&gt;='様式３（療養者名簿）（⑤の場合）'!$BJ43,IF(XS$19&lt;='様式３（療養者名簿）（⑤の場合）'!$BK43,1,0),0),0)</f>
        <v>0</v>
      </c>
      <c r="XT38" s="372">
        <f>IF(XT$19-'様式３（療養者名簿）（⑤の場合）'!$BJ43+1&lt;=15,IF(XT$19&gt;='様式３（療養者名簿）（⑤の場合）'!$BJ43,IF(XT$19&lt;='様式３（療養者名簿）（⑤の場合）'!$BK43,1,0),0),0)</f>
        <v>0</v>
      </c>
      <c r="XU38" s="372">
        <f>IF(XU$19-'様式３（療養者名簿）（⑤の場合）'!$BJ43+1&lt;=15,IF(XU$19&gt;='様式３（療養者名簿）（⑤の場合）'!$BJ43,IF(XU$19&lt;='様式３（療養者名簿）（⑤の場合）'!$BK43,1,0),0),0)</f>
        <v>0</v>
      </c>
      <c r="XV38" s="372">
        <f>IF(XV$19-'様式３（療養者名簿）（⑤の場合）'!$BJ43+1&lt;=15,IF(XV$19&gt;='様式３（療養者名簿）（⑤の場合）'!$BJ43,IF(XV$19&lt;='様式３（療養者名簿）（⑤の場合）'!$BK43,1,0),0),0)</f>
        <v>0</v>
      </c>
      <c r="XW38" s="372">
        <f>IF(XW$19-'様式３（療養者名簿）（⑤の場合）'!$BJ43+1&lt;=15,IF(XW$19&gt;='様式３（療養者名簿）（⑤の場合）'!$BJ43,IF(XW$19&lt;='様式３（療養者名簿）（⑤の場合）'!$BK43,1,0),0),0)</f>
        <v>0</v>
      </c>
      <c r="XX38" s="372">
        <f>IF(XX$19-'様式３（療養者名簿）（⑤の場合）'!$BJ43+1&lt;=15,IF(XX$19&gt;='様式３（療養者名簿）（⑤の場合）'!$BJ43,IF(XX$19&lt;='様式３（療養者名簿）（⑤の場合）'!$BK43,1,0),0),0)</f>
        <v>0</v>
      </c>
      <c r="XY38" s="372">
        <f>IF(XY$19-'様式３（療養者名簿）（⑤の場合）'!$BJ43+1&lt;=15,IF(XY$19&gt;='様式３（療養者名簿）（⑤の場合）'!$BJ43,IF(XY$19&lt;='様式３（療養者名簿）（⑤の場合）'!$BK43,1,0),0),0)</f>
        <v>0</v>
      </c>
      <c r="XZ38" s="372">
        <f>IF(XZ$19-'様式３（療養者名簿）（⑤の場合）'!$BJ43+1&lt;=15,IF(XZ$19&gt;='様式３（療養者名簿）（⑤の場合）'!$BJ43,IF(XZ$19&lt;='様式３（療養者名簿）（⑤の場合）'!$BK43,1,0),0),0)</f>
        <v>0</v>
      </c>
      <c r="YA38" s="372">
        <f>IF(YA$19-'様式３（療養者名簿）（⑤の場合）'!$BJ43+1&lt;=15,IF(YA$19&gt;='様式３（療養者名簿）（⑤の場合）'!$BJ43,IF(YA$19&lt;='様式３（療養者名簿）（⑤の場合）'!$BK43,1,0),0),0)</f>
        <v>0</v>
      </c>
      <c r="YB38" s="372">
        <f>IF(YB$19-'様式３（療養者名簿）（⑤の場合）'!$BJ43+1&lt;=15,IF(YB$19&gt;='様式３（療養者名簿）（⑤の場合）'!$BJ43,IF(YB$19&lt;='様式３（療養者名簿）（⑤の場合）'!$BK43,1,0),0),0)</f>
        <v>0</v>
      </c>
      <c r="YC38" s="372">
        <f>IF(YC$19-'様式３（療養者名簿）（⑤の場合）'!$BJ43+1&lt;=15,IF(YC$19&gt;='様式３（療養者名簿）（⑤の場合）'!$BJ43,IF(YC$19&lt;='様式３（療養者名簿）（⑤の場合）'!$BK43,1,0),0),0)</f>
        <v>0</v>
      </c>
      <c r="YD38" s="372">
        <f>IF(YD$19-'様式３（療養者名簿）（⑤の場合）'!$BJ43+1&lt;=15,IF(YD$19&gt;='様式３（療養者名簿）（⑤の場合）'!$BJ43,IF(YD$19&lt;='様式３（療養者名簿）（⑤の場合）'!$BK43,1,0),0),0)</f>
        <v>0</v>
      </c>
      <c r="YE38" s="372">
        <f>IF(YE$19-'様式３（療養者名簿）（⑤の場合）'!$BJ43+1&lt;=15,IF(YE$19&gt;='様式３（療養者名簿）（⑤の場合）'!$BJ43,IF(YE$19&lt;='様式３（療養者名簿）（⑤の場合）'!$BK43,1,0),0),0)</f>
        <v>0</v>
      </c>
      <c r="YF38" s="372">
        <f>IF(YF$19-'様式３（療養者名簿）（⑤の場合）'!$BJ43+1&lt;=15,IF(YF$19&gt;='様式３（療養者名簿）（⑤の場合）'!$BJ43,IF(YF$19&lt;='様式３（療養者名簿）（⑤の場合）'!$BK43,1,0),0),0)</f>
        <v>0</v>
      </c>
      <c r="YG38" s="372">
        <f>IF(YG$19-'様式３（療養者名簿）（⑤の場合）'!$BJ43+1&lt;=15,IF(YG$19&gt;='様式３（療養者名簿）（⑤の場合）'!$BJ43,IF(YG$19&lt;='様式３（療養者名簿）（⑤の場合）'!$BK43,1,0),0),0)</f>
        <v>0</v>
      </c>
      <c r="YH38" s="372">
        <f>IF(YH$19-'様式３（療養者名簿）（⑤の場合）'!$BJ43+1&lt;=15,IF(YH$19&gt;='様式３（療養者名簿）（⑤の場合）'!$BJ43,IF(YH$19&lt;='様式３（療養者名簿）（⑤の場合）'!$BK43,1,0),0),0)</f>
        <v>0</v>
      </c>
      <c r="YI38" s="372">
        <f>IF(YI$19-'様式３（療養者名簿）（⑤の場合）'!$BJ43+1&lt;=15,IF(YI$19&gt;='様式３（療養者名簿）（⑤の場合）'!$BJ43,IF(YI$19&lt;='様式３（療養者名簿）（⑤の場合）'!$BK43,1,0),0),0)</f>
        <v>0</v>
      </c>
      <c r="YJ38" s="372">
        <f>IF(YJ$19-'様式３（療養者名簿）（⑤の場合）'!$BJ43+1&lt;=15,IF(YJ$19&gt;='様式３（療養者名簿）（⑤の場合）'!$BJ43,IF(YJ$19&lt;='様式３（療養者名簿）（⑤の場合）'!$BK43,1,0),0),0)</f>
        <v>0</v>
      </c>
      <c r="YK38" s="372">
        <f>IF(YK$19-'様式３（療養者名簿）（⑤の場合）'!$BJ43+1&lt;=15,IF(YK$19&gt;='様式３（療養者名簿）（⑤の場合）'!$BJ43,IF(YK$19&lt;='様式３（療養者名簿）（⑤の場合）'!$BK43,1,0),0),0)</f>
        <v>0</v>
      </c>
      <c r="YL38" s="372">
        <f>IF(YL$19-'様式３（療養者名簿）（⑤の場合）'!$BJ43+1&lt;=15,IF(YL$19&gt;='様式３（療養者名簿）（⑤の場合）'!$BJ43,IF(YL$19&lt;='様式３（療養者名簿）（⑤の場合）'!$BK43,1,0),0),0)</f>
        <v>0</v>
      </c>
      <c r="YM38" s="372">
        <f>IF(YM$19-'様式３（療養者名簿）（⑤の場合）'!$BJ43+1&lt;=15,IF(YM$19&gt;='様式３（療養者名簿）（⑤の場合）'!$BJ43,IF(YM$19&lt;='様式３（療養者名簿）（⑤の場合）'!$BK43,1,0),0),0)</f>
        <v>0</v>
      </c>
      <c r="YN38" s="372">
        <f>IF(YN$19-'様式３（療養者名簿）（⑤の場合）'!$BJ43+1&lt;=15,IF(YN$19&gt;='様式３（療養者名簿）（⑤の場合）'!$BJ43,IF(YN$19&lt;='様式３（療養者名簿）（⑤の場合）'!$BK43,1,0),0),0)</f>
        <v>0</v>
      </c>
      <c r="YO38" s="372">
        <f>IF(YO$19-'様式３（療養者名簿）（⑤の場合）'!$BJ43+1&lt;=15,IF(YO$19&gt;='様式３（療養者名簿）（⑤の場合）'!$BJ43,IF(YO$19&lt;='様式３（療養者名簿）（⑤の場合）'!$BK43,1,0),0),0)</f>
        <v>0</v>
      </c>
      <c r="YP38" s="372">
        <f>IF(YP$19-'様式３（療養者名簿）（⑤の場合）'!$BJ43+1&lt;=15,IF(YP$19&gt;='様式３（療養者名簿）（⑤の場合）'!$BJ43,IF(YP$19&lt;='様式３（療養者名簿）（⑤の場合）'!$BK43,1,0),0),0)</f>
        <v>0</v>
      </c>
      <c r="YQ38" s="372">
        <f>IF(YQ$19-'様式３（療養者名簿）（⑤の場合）'!$BJ43+1&lt;=15,IF(YQ$19&gt;='様式３（療養者名簿）（⑤の場合）'!$BJ43,IF(YQ$19&lt;='様式３（療養者名簿）（⑤の場合）'!$BK43,1,0),0),0)</f>
        <v>0</v>
      </c>
      <c r="YR38" s="372">
        <f>IF(YR$19-'様式３（療養者名簿）（⑤の場合）'!$BJ43+1&lt;=15,IF(YR$19&gt;='様式３（療養者名簿）（⑤の場合）'!$BJ43,IF(YR$19&lt;='様式３（療養者名簿）（⑤の場合）'!$BK43,1,0),0),0)</f>
        <v>0</v>
      </c>
      <c r="YS38" s="372">
        <f>IF(YS$19-'様式３（療養者名簿）（⑤の場合）'!$BJ43+1&lt;=15,IF(YS$19&gt;='様式３（療養者名簿）（⑤の場合）'!$BJ43,IF(YS$19&lt;='様式３（療養者名簿）（⑤の場合）'!$BK43,1,0),0),0)</f>
        <v>0</v>
      </c>
      <c r="YT38" s="372">
        <f>IF(YT$19-'様式３（療養者名簿）（⑤の場合）'!$BJ43+1&lt;=15,IF(YT$19&gt;='様式３（療養者名簿）（⑤の場合）'!$BJ43,IF(YT$19&lt;='様式３（療養者名簿）（⑤の場合）'!$BK43,1,0),0),0)</f>
        <v>0</v>
      </c>
      <c r="YU38" s="372">
        <f>IF(YU$19-'様式３（療養者名簿）（⑤の場合）'!$BJ43+1&lt;=15,IF(YU$19&gt;='様式３（療養者名簿）（⑤の場合）'!$BJ43,IF(YU$19&lt;='様式３（療養者名簿）（⑤の場合）'!$BK43,1,0),0),0)</f>
        <v>0</v>
      </c>
      <c r="YV38" s="372">
        <f>IF(YV$19-'様式３（療養者名簿）（⑤の場合）'!$BJ43+1&lt;=15,IF(YV$19&gt;='様式３（療養者名簿）（⑤の場合）'!$BJ43,IF(YV$19&lt;='様式３（療養者名簿）（⑤の場合）'!$BK43,1,0),0),0)</f>
        <v>0</v>
      </c>
      <c r="YW38" s="372">
        <f>IF(YW$19-'様式３（療養者名簿）（⑤の場合）'!$BJ43+1&lt;=15,IF(YW$19&gt;='様式３（療養者名簿）（⑤の場合）'!$BJ43,IF(YW$19&lt;='様式３（療養者名簿）（⑤の場合）'!$BK43,1,0),0),0)</f>
        <v>0</v>
      </c>
      <c r="YX38" s="372">
        <f>IF(YX$19-'様式３（療養者名簿）（⑤の場合）'!$BJ43+1&lt;=15,IF(YX$19&gt;='様式３（療養者名簿）（⑤の場合）'!$BJ43,IF(YX$19&lt;='様式３（療養者名簿）（⑤の場合）'!$BK43,1,0),0),0)</f>
        <v>0</v>
      </c>
      <c r="YY38" s="372">
        <f>IF(YY$19-'様式３（療養者名簿）（⑤の場合）'!$BJ43+1&lt;=15,IF(YY$19&gt;='様式３（療養者名簿）（⑤の場合）'!$BJ43,IF(YY$19&lt;='様式３（療養者名簿）（⑤の場合）'!$BK43,1,0),0),0)</f>
        <v>0</v>
      </c>
      <c r="YZ38" s="372">
        <f>IF(YZ$19-'様式３（療養者名簿）（⑤の場合）'!$BJ43+1&lt;=15,IF(YZ$19&gt;='様式３（療養者名簿）（⑤の場合）'!$BJ43,IF(YZ$19&lt;='様式３（療養者名簿）（⑤の場合）'!$BK43,1,0),0),0)</f>
        <v>0</v>
      </c>
      <c r="ZA38" s="372">
        <f>IF(ZA$19-'様式３（療養者名簿）（⑤の場合）'!$BJ43+1&lt;=15,IF(ZA$19&gt;='様式３（療養者名簿）（⑤の場合）'!$BJ43,IF(ZA$19&lt;='様式３（療養者名簿）（⑤の場合）'!$BK43,1,0),0),0)</f>
        <v>0</v>
      </c>
      <c r="ZB38" s="372">
        <f>IF(ZB$19-'様式３（療養者名簿）（⑤の場合）'!$BJ43+1&lt;=15,IF(ZB$19&gt;='様式３（療養者名簿）（⑤の場合）'!$BJ43,IF(ZB$19&lt;='様式３（療養者名簿）（⑤の場合）'!$BK43,1,0),0),0)</f>
        <v>0</v>
      </c>
      <c r="ZC38" s="372">
        <f>IF(ZC$19-'様式３（療養者名簿）（⑤の場合）'!$BJ43+1&lt;=15,IF(ZC$19&gt;='様式３（療養者名簿）（⑤の場合）'!$BJ43,IF(ZC$19&lt;='様式３（療養者名簿）（⑤の場合）'!$BK43,1,0),0),0)</f>
        <v>0</v>
      </c>
      <c r="ZD38" s="372">
        <f>IF(ZD$19-'様式３（療養者名簿）（⑤の場合）'!$BJ43+1&lt;=15,IF(ZD$19&gt;='様式３（療養者名簿）（⑤の場合）'!$BJ43,IF(ZD$19&lt;='様式３（療養者名簿）（⑤の場合）'!$BK43,1,0),0),0)</f>
        <v>0</v>
      </c>
      <c r="ZE38" s="372">
        <f>IF(ZE$19-'様式３（療養者名簿）（⑤の場合）'!$BJ43+1&lt;=15,IF(ZE$19&gt;='様式３（療養者名簿）（⑤の場合）'!$BJ43,IF(ZE$19&lt;='様式３（療養者名簿）（⑤の場合）'!$BK43,1,0),0),0)</f>
        <v>0</v>
      </c>
      <c r="ZF38" s="372">
        <f>IF(ZF$19-'様式３（療養者名簿）（⑤の場合）'!$BJ43+1&lt;=15,IF(ZF$19&gt;='様式３（療養者名簿）（⑤の場合）'!$BJ43,IF(ZF$19&lt;='様式３（療養者名簿）（⑤の場合）'!$BK43,1,0),0),0)</f>
        <v>0</v>
      </c>
      <c r="ZG38" s="372">
        <f>IF(ZG$19-'様式３（療養者名簿）（⑤の場合）'!$BJ43+1&lt;=15,IF(ZG$19&gt;='様式３（療養者名簿）（⑤の場合）'!$BJ43,IF(ZG$19&lt;='様式３（療養者名簿）（⑤の場合）'!$BK43,1,0),0),0)</f>
        <v>0</v>
      </c>
      <c r="ZH38" s="372">
        <f>IF(ZH$19-'様式３（療養者名簿）（⑤の場合）'!$BJ43+1&lt;=15,IF(ZH$19&gt;='様式３（療養者名簿）（⑤の場合）'!$BJ43,IF(ZH$19&lt;='様式３（療養者名簿）（⑤の場合）'!$BK43,1,0),0),0)</f>
        <v>0</v>
      </c>
      <c r="ZI38" s="372">
        <f>IF(ZI$19-'様式３（療養者名簿）（⑤の場合）'!$BJ43+1&lt;=15,IF(ZI$19&gt;='様式３（療養者名簿）（⑤の場合）'!$BJ43,IF(ZI$19&lt;='様式３（療養者名簿）（⑤の場合）'!$BK43,1,0),0),0)</f>
        <v>0</v>
      </c>
      <c r="ZJ38" s="372">
        <f>IF(ZJ$19-'様式３（療養者名簿）（⑤の場合）'!$BJ43+1&lt;=15,IF(ZJ$19&gt;='様式３（療養者名簿）（⑤の場合）'!$BJ43,IF(ZJ$19&lt;='様式３（療養者名簿）（⑤の場合）'!$BK43,1,0),0),0)</f>
        <v>0</v>
      </c>
      <c r="ZK38" s="372">
        <f>IF(ZK$19-'様式３（療養者名簿）（⑤の場合）'!$BJ43+1&lt;=15,IF(ZK$19&gt;='様式３（療養者名簿）（⑤の場合）'!$BJ43,IF(ZK$19&lt;='様式３（療養者名簿）（⑤の場合）'!$BK43,1,0),0),0)</f>
        <v>0</v>
      </c>
      <c r="ZL38" s="372">
        <f>IF(ZL$19-'様式３（療養者名簿）（⑤の場合）'!$BJ43+1&lt;=15,IF(ZL$19&gt;='様式３（療養者名簿）（⑤の場合）'!$BJ43,IF(ZL$19&lt;='様式３（療養者名簿）（⑤の場合）'!$BK43,1,0),0),0)</f>
        <v>0</v>
      </c>
      <c r="ZM38" s="372">
        <f>IF(ZM$19-'様式３（療養者名簿）（⑤の場合）'!$BJ43+1&lt;=15,IF(ZM$19&gt;='様式３（療養者名簿）（⑤の場合）'!$BJ43,IF(ZM$19&lt;='様式３（療養者名簿）（⑤の場合）'!$BK43,1,0),0),0)</f>
        <v>0</v>
      </c>
      <c r="ZN38" s="372">
        <f>IF(ZN$19-'様式３（療養者名簿）（⑤の場合）'!$BJ43+1&lt;=15,IF(ZN$19&gt;='様式３（療養者名簿）（⑤の場合）'!$BJ43,IF(ZN$19&lt;='様式３（療養者名簿）（⑤の場合）'!$BK43,1,0),0),0)</f>
        <v>0</v>
      </c>
      <c r="ZO38" s="372">
        <f>IF(ZO$19-'様式３（療養者名簿）（⑤の場合）'!$BJ43+1&lt;=15,IF(ZO$19&gt;='様式３（療養者名簿）（⑤の場合）'!$BJ43,IF(ZO$19&lt;='様式３（療養者名簿）（⑤の場合）'!$BK43,1,0),0),0)</f>
        <v>0</v>
      </c>
      <c r="ZP38" s="372">
        <f>IF(ZP$19-'様式３（療養者名簿）（⑤の場合）'!$BJ43+1&lt;=15,IF(ZP$19&gt;='様式３（療養者名簿）（⑤の場合）'!$BJ43,IF(ZP$19&lt;='様式３（療養者名簿）（⑤の場合）'!$BK43,1,0),0),0)</f>
        <v>0</v>
      </c>
      <c r="ZQ38" s="372">
        <f>IF(ZQ$19-'様式３（療養者名簿）（⑤の場合）'!$BJ43+1&lt;=15,IF(ZQ$19&gt;='様式３（療養者名簿）（⑤の場合）'!$BJ43,IF(ZQ$19&lt;='様式３（療養者名簿）（⑤の場合）'!$BK43,1,0),0),0)</f>
        <v>0</v>
      </c>
      <c r="ZR38" s="372">
        <f>IF(ZR$19-'様式３（療養者名簿）（⑤の場合）'!$BJ43+1&lt;=15,IF(ZR$19&gt;='様式３（療養者名簿）（⑤の場合）'!$BJ43,IF(ZR$19&lt;='様式３（療養者名簿）（⑤の場合）'!$BK43,1,0),0),0)</f>
        <v>0</v>
      </c>
      <c r="ZS38" s="372">
        <f>IF(ZS$19-'様式３（療養者名簿）（⑤の場合）'!$BJ43+1&lt;=15,IF(ZS$19&gt;='様式３（療養者名簿）（⑤の場合）'!$BJ43,IF(ZS$19&lt;='様式３（療養者名簿）（⑤の場合）'!$BK43,1,0),0),0)</f>
        <v>0</v>
      </c>
      <c r="ZT38" s="372">
        <f>IF(ZT$19-'様式３（療養者名簿）（⑤の場合）'!$BJ43+1&lt;=15,IF(ZT$19&gt;='様式３（療養者名簿）（⑤の場合）'!$BJ43,IF(ZT$19&lt;='様式３（療養者名簿）（⑤の場合）'!$BK43,1,0),0),0)</f>
        <v>0</v>
      </c>
      <c r="ZU38" s="372">
        <f>IF(ZU$19-'様式３（療養者名簿）（⑤の場合）'!$BJ43+1&lt;=15,IF(ZU$19&gt;='様式３（療養者名簿）（⑤の場合）'!$BJ43,IF(ZU$19&lt;='様式３（療養者名簿）（⑤の場合）'!$BK43,1,0),0),0)</f>
        <v>0</v>
      </c>
      <c r="ZV38" s="372">
        <f>IF(ZV$19-'様式３（療養者名簿）（⑤の場合）'!$BJ43+1&lt;=15,IF(ZV$19&gt;='様式３（療養者名簿）（⑤の場合）'!$BJ43,IF(ZV$19&lt;='様式３（療養者名簿）（⑤の場合）'!$BK43,1,0),0),0)</f>
        <v>0</v>
      </c>
      <c r="ZW38" s="372">
        <f>IF(ZW$19-'様式３（療養者名簿）（⑤の場合）'!$BJ43+1&lt;=15,IF(ZW$19&gt;='様式３（療養者名簿）（⑤の場合）'!$BJ43,IF(ZW$19&lt;='様式３（療養者名簿）（⑤の場合）'!$BK43,1,0),0),0)</f>
        <v>0</v>
      </c>
      <c r="ZX38" s="372">
        <f>IF(ZX$19-'様式３（療養者名簿）（⑤の場合）'!$BJ43+1&lt;=15,IF(ZX$19&gt;='様式３（療養者名簿）（⑤の場合）'!$BJ43,IF(ZX$19&lt;='様式３（療養者名簿）（⑤の場合）'!$BK43,1,0),0),0)</f>
        <v>0</v>
      </c>
      <c r="ZY38" s="372">
        <f>IF(ZY$19-'様式３（療養者名簿）（⑤の場合）'!$BJ43+1&lt;=15,IF(ZY$19&gt;='様式３（療養者名簿）（⑤の場合）'!$BJ43,IF(ZY$19&lt;='様式３（療養者名簿）（⑤の場合）'!$BK43,1,0),0),0)</f>
        <v>0</v>
      </c>
      <c r="ZZ38" s="372">
        <f>IF(ZZ$19-'様式３（療養者名簿）（⑤の場合）'!$BJ43+1&lt;=15,IF(ZZ$19&gt;='様式３（療養者名簿）（⑤の場合）'!$BJ43,IF(ZZ$19&lt;='様式３（療養者名簿）（⑤の場合）'!$BK43,1,0),0),0)</f>
        <v>0</v>
      </c>
      <c r="AAA38" s="372">
        <f>IF(AAA$19-'様式３（療養者名簿）（⑤の場合）'!$BJ43+1&lt;=15,IF(AAA$19&gt;='様式３（療養者名簿）（⑤の場合）'!$BJ43,IF(AAA$19&lt;='様式３（療養者名簿）（⑤の場合）'!$BK43,1,0),0),0)</f>
        <v>0</v>
      </c>
      <c r="AAB38" s="372">
        <f>IF(AAB$19-'様式３（療養者名簿）（⑤の場合）'!$BJ43+1&lt;=15,IF(AAB$19&gt;='様式３（療養者名簿）（⑤の場合）'!$BJ43,IF(AAB$19&lt;='様式３（療養者名簿）（⑤の場合）'!$BK43,1,0),0),0)</f>
        <v>0</v>
      </c>
      <c r="AAC38" s="372">
        <f>IF(AAC$19-'様式３（療養者名簿）（⑤の場合）'!$BJ43+1&lt;=15,IF(AAC$19&gt;='様式３（療養者名簿）（⑤の場合）'!$BJ43,IF(AAC$19&lt;='様式３（療養者名簿）（⑤の場合）'!$BK43,1,0),0),0)</f>
        <v>0</v>
      </c>
      <c r="AAD38" s="372">
        <f>IF(AAD$19-'様式３（療養者名簿）（⑤の場合）'!$BJ43+1&lt;=15,IF(AAD$19&gt;='様式３（療養者名簿）（⑤の場合）'!$BJ43,IF(AAD$19&lt;='様式３（療養者名簿）（⑤の場合）'!$BK43,1,0),0),0)</f>
        <v>0</v>
      </c>
      <c r="AAE38" s="372">
        <f>IF(AAE$19-'様式３（療養者名簿）（⑤の場合）'!$BJ43+1&lt;=15,IF(AAE$19&gt;='様式３（療養者名簿）（⑤の場合）'!$BJ43,IF(AAE$19&lt;='様式３（療養者名簿）（⑤の場合）'!$BK43,1,0),0),0)</f>
        <v>0</v>
      </c>
      <c r="AAF38" s="372">
        <f>IF(AAF$19-'様式３（療養者名簿）（⑤の場合）'!$BJ43+1&lt;=15,IF(AAF$19&gt;='様式３（療養者名簿）（⑤の場合）'!$BJ43,IF(AAF$19&lt;='様式３（療養者名簿）（⑤の場合）'!$BK43,1,0),0),0)</f>
        <v>0</v>
      </c>
      <c r="AAG38" s="372">
        <f>IF(AAG$19-'様式３（療養者名簿）（⑤の場合）'!$BJ43+1&lt;=15,IF(AAG$19&gt;='様式３（療養者名簿）（⑤の場合）'!$BJ43,IF(AAG$19&lt;='様式３（療養者名簿）（⑤の場合）'!$BK43,1,0),0),0)</f>
        <v>0</v>
      </c>
      <c r="AAH38" s="372">
        <f>IF(AAH$19-'様式３（療養者名簿）（⑤の場合）'!$BJ43+1&lt;=15,IF(AAH$19&gt;='様式３（療養者名簿）（⑤の場合）'!$BJ43,IF(AAH$19&lt;='様式３（療養者名簿）（⑤の場合）'!$BK43,1,0),0),0)</f>
        <v>0</v>
      </c>
      <c r="AAI38" s="372">
        <f>IF(AAI$19-'様式３（療養者名簿）（⑤の場合）'!$BJ43+1&lt;=15,IF(AAI$19&gt;='様式３（療養者名簿）（⑤の場合）'!$BJ43,IF(AAI$19&lt;='様式３（療養者名簿）（⑤の場合）'!$BK43,1,0),0),0)</f>
        <v>0</v>
      </c>
      <c r="AAJ38" s="372">
        <f>IF(AAJ$19-'様式３（療養者名簿）（⑤の場合）'!$BJ43+1&lt;=15,IF(AAJ$19&gt;='様式３（療養者名簿）（⑤の場合）'!$BJ43,IF(AAJ$19&lt;='様式３（療養者名簿）（⑤の場合）'!$BK43,1,0),0),0)</f>
        <v>0</v>
      </c>
      <c r="AAK38" s="372">
        <f>IF(AAK$19-'様式３（療養者名簿）（⑤の場合）'!$BJ43+1&lt;=15,IF(AAK$19&gt;='様式３（療養者名簿）（⑤の場合）'!$BJ43,IF(AAK$19&lt;='様式３（療養者名簿）（⑤の場合）'!$BK43,1,0),0),0)</f>
        <v>0</v>
      </c>
      <c r="AAL38" s="372">
        <f>IF(AAL$19-'様式３（療養者名簿）（⑤の場合）'!$BJ43+1&lt;=15,IF(AAL$19&gt;='様式３（療養者名簿）（⑤の場合）'!$BJ43,IF(AAL$19&lt;='様式３（療養者名簿）（⑤の場合）'!$BK43,1,0),0),0)</f>
        <v>0</v>
      </c>
      <c r="AAM38" s="372">
        <f>IF(AAM$19-'様式３（療養者名簿）（⑤の場合）'!$BJ43+1&lt;=15,IF(AAM$19&gt;='様式３（療養者名簿）（⑤の場合）'!$BJ43,IF(AAM$19&lt;='様式３（療養者名簿）（⑤の場合）'!$BK43,1,0),0),0)</f>
        <v>0</v>
      </c>
      <c r="AAN38" s="372">
        <f>IF(AAN$19-'様式３（療養者名簿）（⑤の場合）'!$BJ43+1&lt;=15,IF(AAN$19&gt;='様式３（療養者名簿）（⑤の場合）'!$BJ43,IF(AAN$19&lt;='様式３（療養者名簿）（⑤の場合）'!$BK43,1,0),0),0)</f>
        <v>0</v>
      </c>
      <c r="AAO38" s="372">
        <f>IF(AAO$19-'様式３（療養者名簿）（⑤の場合）'!$BJ43+1&lt;=15,IF(AAO$19&gt;='様式３（療養者名簿）（⑤の場合）'!$BJ43,IF(AAO$19&lt;='様式３（療養者名簿）（⑤の場合）'!$BK43,1,0),0),0)</f>
        <v>0</v>
      </c>
      <c r="AAP38" s="372">
        <f>IF(AAP$19-'様式３（療養者名簿）（⑤の場合）'!$BJ43+1&lt;=15,IF(AAP$19&gt;='様式３（療養者名簿）（⑤の場合）'!$BJ43,IF(AAP$19&lt;='様式３（療養者名簿）（⑤の場合）'!$BK43,1,0),0),0)</f>
        <v>0</v>
      </c>
      <c r="AAQ38" s="372">
        <f>IF(AAQ$19-'様式３（療養者名簿）（⑤の場合）'!$BJ43+1&lt;=15,IF(AAQ$19&gt;='様式３（療養者名簿）（⑤の場合）'!$BJ43,IF(AAQ$19&lt;='様式３（療養者名簿）（⑤の場合）'!$BK43,1,0),0),0)</f>
        <v>0</v>
      </c>
      <c r="AAR38" s="372">
        <f>IF(AAR$19-'様式３（療養者名簿）（⑤の場合）'!$BJ43+1&lt;=15,IF(AAR$19&gt;='様式３（療養者名簿）（⑤の場合）'!$BJ43,IF(AAR$19&lt;='様式３（療養者名簿）（⑤の場合）'!$BK43,1,0),0),0)</f>
        <v>0</v>
      </c>
      <c r="AAS38" s="372">
        <f>IF(AAS$19-'様式３（療養者名簿）（⑤の場合）'!$BJ43+1&lt;=15,IF(AAS$19&gt;='様式３（療養者名簿）（⑤の場合）'!$BJ43,IF(AAS$19&lt;='様式３（療養者名簿）（⑤の場合）'!$BK43,1,0),0),0)</f>
        <v>0</v>
      </c>
      <c r="AAT38" s="372">
        <f>IF(AAT$19-'様式３（療養者名簿）（⑤の場合）'!$BJ43+1&lt;=15,IF(AAT$19&gt;='様式３（療養者名簿）（⑤の場合）'!$BJ43,IF(AAT$19&lt;='様式３（療養者名簿）（⑤の場合）'!$BK43,1,0),0),0)</f>
        <v>0</v>
      </c>
      <c r="AAU38" s="372">
        <f>IF(AAU$19-'様式３（療養者名簿）（⑤の場合）'!$BJ43+1&lt;=15,IF(AAU$19&gt;='様式３（療養者名簿）（⑤の場合）'!$BJ43,IF(AAU$19&lt;='様式３（療養者名簿）（⑤の場合）'!$BK43,1,0),0),0)</f>
        <v>0</v>
      </c>
      <c r="AAV38" s="372">
        <f>IF(AAV$19-'様式３（療養者名簿）（⑤の場合）'!$BJ43+1&lt;=15,IF(AAV$19&gt;='様式３（療養者名簿）（⑤の場合）'!$BJ43,IF(AAV$19&lt;='様式３（療養者名簿）（⑤の場合）'!$BK43,1,0),0),0)</f>
        <v>0</v>
      </c>
      <c r="AAW38" s="372">
        <f>IF(AAW$19-'様式３（療養者名簿）（⑤の場合）'!$BJ43+1&lt;=15,IF(AAW$19&gt;='様式３（療養者名簿）（⑤の場合）'!$BJ43,IF(AAW$19&lt;='様式３（療養者名簿）（⑤の場合）'!$BK43,1,0),0),0)</f>
        <v>0</v>
      </c>
      <c r="AAX38" s="372">
        <f>IF(AAX$19-'様式３（療養者名簿）（⑤の場合）'!$BJ43+1&lt;=15,IF(AAX$19&gt;='様式３（療養者名簿）（⑤の場合）'!$BJ43,IF(AAX$19&lt;='様式３（療養者名簿）（⑤の場合）'!$BK43,1,0),0),0)</f>
        <v>0</v>
      </c>
      <c r="AAY38" s="372">
        <f>IF(AAY$19-'様式３（療養者名簿）（⑤の場合）'!$BJ43+1&lt;=15,IF(AAY$19&gt;='様式３（療養者名簿）（⑤の場合）'!$BJ43,IF(AAY$19&lt;='様式３（療養者名簿）（⑤の場合）'!$BK43,1,0),0),0)</f>
        <v>0</v>
      </c>
      <c r="AAZ38" s="372">
        <f>IF(AAZ$19-'様式３（療養者名簿）（⑤の場合）'!$BJ43+1&lt;=15,IF(AAZ$19&gt;='様式３（療養者名簿）（⑤の場合）'!$BJ43,IF(AAZ$19&lt;='様式３（療養者名簿）（⑤の場合）'!$BK43,1,0),0),0)</f>
        <v>0</v>
      </c>
      <c r="ABA38" s="372">
        <f>IF(ABA$19-'様式３（療養者名簿）（⑤の場合）'!$BJ43+1&lt;=15,IF(ABA$19&gt;='様式３（療養者名簿）（⑤の場合）'!$BJ43,IF(ABA$19&lt;='様式３（療養者名簿）（⑤の場合）'!$BK43,1,0),0),0)</f>
        <v>0</v>
      </c>
      <c r="ABB38" s="372">
        <f>IF(ABB$19-'様式３（療養者名簿）（⑤の場合）'!$BJ43+1&lt;=15,IF(ABB$19&gt;='様式３（療養者名簿）（⑤の場合）'!$BJ43,IF(ABB$19&lt;='様式３（療養者名簿）（⑤の場合）'!$BK43,1,0),0),0)</f>
        <v>0</v>
      </c>
      <c r="ABC38" s="372">
        <f>IF(ABC$19-'様式３（療養者名簿）（⑤の場合）'!$BJ43+1&lt;=15,IF(ABC$19&gt;='様式３（療養者名簿）（⑤の場合）'!$BJ43,IF(ABC$19&lt;='様式３（療養者名簿）（⑤の場合）'!$BK43,1,0),0),0)</f>
        <v>0</v>
      </c>
      <c r="ABD38" s="372">
        <f>IF(ABD$19-'様式３（療養者名簿）（⑤の場合）'!$BJ43+1&lt;=15,IF(ABD$19&gt;='様式３（療養者名簿）（⑤の場合）'!$BJ43,IF(ABD$19&lt;='様式３（療養者名簿）（⑤の場合）'!$BK43,1,0),0),0)</f>
        <v>0</v>
      </c>
    </row>
    <row r="39" spans="1:732" ht="42" customHeight="1">
      <c r="A39" s="250">
        <f>'様式３（療養者名簿）（⑤の場合）'!C44</f>
        <v>0</v>
      </c>
      <c r="B39" s="365">
        <f>IF(B$19-'様式３（療養者名簿）（⑤の場合）'!$BJ44+1&lt;=15,IF(B$19&gt;='様式３（療養者名簿）（⑤の場合）'!$BJ44,IF(B$19&lt;='様式３（療養者名簿）（⑤の場合）'!$BK44,1,0),0),0)</f>
        <v>0</v>
      </c>
      <c r="C39" s="365">
        <f>IF(C$19-'様式３（療養者名簿）（⑤の場合）'!$BJ44+1&lt;=15,IF(C$19&gt;='様式３（療養者名簿）（⑤の場合）'!$BJ44,IF(C$19&lt;='様式３（療養者名簿）（⑤の場合）'!$BK44,1,0),0),0)</f>
        <v>0</v>
      </c>
      <c r="D39" s="365">
        <f>IF(D$19-'様式３（療養者名簿）（⑤の場合）'!$BJ44+1&lt;=15,IF(D$19&gt;='様式３（療養者名簿）（⑤の場合）'!$BJ44,IF(D$19&lt;='様式３（療養者名簿）（⑤の場合）'!$BK44,1,0),0),0)</f>
        <v>0</v>
      </c>
      <c r="E39" s="365">
        <f>IF(E$19-'様式３（療養者名簿）（⑤の場合）'!$BJ44+1&lt;=15,IF(E$19&gt;='様式３（療養者名簿）（⑤の場合）'!$BJ44,IF(E$19&lt;='様式３（療養者名簿）（⑤の場合）'!$BK44,1,0),0),0)</f>
        <v>0</v>
      </c>
      <c r="F39" s="365">
        <f>IF(F$19-'様式３（療養者名簿）（⑤の場合）'!$BJ44+1&lt;=15,IF(F$19&gt;='様式３（療養者名簿）（⑤の場合）'!$BJ44,IF(F$19&lt;='様式３（療養者名簿）（⑤の場合）'!$BK44,1,0),0),0)</f>
        <v>0</v>
      </c>
      <c r="G39" s="365">
        <f>IF(G$19-'様式３（療養者名簿）（⑤の場合）'!$BJ44+1&lt;=15,IF(G$19&gt;='様式３（療養者名簿）（⑤の場合）'!$BJ44,IF(G$19&lt;='様式３（療養者名簿）（⑤の場合）'!$BK44,1,0),0),0)</f>
        <v>0</v>
      </c>
      <c r="H39" s="365">
        <f>IF(H$19-'様式３（療養者名簿）（⑤の場合）'!$BJ44+1&lt;=15,IF(H$19&gt;='様式３（療養者名簿）（⑤の場合）'!$BJ44,IF(H$19&lt;='様式３（療養者名簿）（⑤の場合）'!$BK44,1,0),0),0)</f>
        <v>0</v>
      </c>
      <c r="I39" s="365">
        <f>IF(I$19-'様式３（療養者名簿）（⑤の場合）'!$BJ44+1&lt;=15,IF(I$19&gt;='様式３（療養者名簿）（⑤の場合）'!$BJ44,IF(I$19&lt;='様式３（療養者名簿）（⑤の場合）'!$BK44,1,0),0),0)</f>
        <v>0</v>
      </c>
      <c r="J39" s="365">
        <f>IF(J$19-'様式３（療養者名簿）（⑤の場合）'!$BJ44+1&lt;=15,IF(J$19&gt;='様式３（療養者名簿）（⑤の場合）'!$BJ44,IF(J$19&lt;='様式３（療養者名簿）（⑤の場合）'!$BK44,1,0),0),0)</f>
        <v>0</v>
      </c>
      <c r="K39" s="365">
        <f>IF(K$19-'様式３（療養者名簿）（⑤の場合）'!$BJ44+1&lt;=15,IF(K$19&gt;='様式３（療養者名簿）（⑤の場合）'!$BJ44,IF(K$19&lt;='様式３（療養者名簿）（⑤の場合）'!$BK44,1,0),0),0)</f>
        <v>0</v>
      </c>
      <c r="L39" s="365">
        <f>IF(L$19-'様式３（療養者名簿）（⑤の場合）'!$BJ44+1&lt;=15,IF(L$19&gt;='様式３（療養者名簿）（⑤の場合）'!$BJ44,IF(L$19&lt;='様式３（療養者名簿）（⑤の場合）'!$BK44,1,0),0),0)</f>
        <v>0</v>
      </c>
      <c r="M39" s="365">
        <f>IF(M$19-'様式３（療養者名簿）（⑤の場合）'!$BJ44+1&lt;=15,IF(M$19&gt;='様式３（療養者名簿）（⑤の場合）'!$BJ44,IF(M$19&lt;='様式３（療養者名簿）（⑤の場合）'!$BK44,1,0),0),0)</f>
        <v>0</v>
      </c>
      <c r="N39" s="365">
        <f>IF(N$19-'様式３（療養者名簿）（⑤の場合）'!$BJ44+1&lt;=15,IF(N$19&gt;='様式３（療養者名簿）（⑤の場合）'!$BJ44,IF(N$19&lt;='様式３（療養者名簿）（⑤の場合）'!$BK44,1,0),0),0)</f>
        <v>0</v>
      </c>
      <c r="O39" s="365">
        <f>IF(O$19-'様式３（療養者名簿）（⑤の場合）'!$BJ44+1&lt;=15,IF(O$19&gt;='様式３（療養者名簿）（⑤の場合）'!$BJ44,IF(O$19&lt;='様式３（療養者名簿）（⑤の場合）'!$BK44,1,0),0),0)</f>
        <v>0</v>
      </c>
      <c r="P39" s="365">
        <f>IF(P$19-'様式３（療養者名簿）（⑤の場合）'!$BJ44+1&lt;=15,IF(P$19&gt;='様式３（療養者名簿）（⑤の場合）'!$BJ44,IF(P$19&lt;='様式３（療養者名簿）（⑤の場合）'!$BK44,1,0),0),0)</f>
        <v>0</v>
      </c>
      <c r="Q39" s="365">
        <f>IF(Q$19-'様式３（療養者名簿）（⑤の場合）'!$BJ44+1&lt;=15,IF(Q$19&gt;='様式３（療養者名簿）（⑤の場合）'!$BJ44,IF(Q$19&lt;='様式３（療養者名簿）（⑤の場合）'!$BK44,1,0),0),0)</f>
        <v>0</v>
      </c>
      <c r="R39" s="365">
        <f>IF(R$19-'様式３（療養者名簿）（⑤の場合）'!$BJ44+1&lt;=15,IF(R$19&gt;='様式３（療養者名簿）（⑤の場合）'!$BJ44,IF(R$19&lt;='様式３（療養者名簿）（⑤の場合）'!$BK44,1,0),0),0)</f>
        <v>0</v>
      </c>
      <c r="S39" s="365">
        <f>IF(S$19-'様式３（療養者名簿）（⑤の場合）'!$BJ44+1&lt;=15,IF(S$19&gt;='様式３（療養者名簿）（⑤の場合）'!$BJ44,IF(S$19&lt;='様式３（療養者名簿）（⑤の場合）'!$BK44,1,0),0),0)</f>
        <v>0</v>
      </c>
      <c r="T39" s="365">
        <f>IF(T$19-'様式３（療養者名簿）（⑤の場合）'!$BJ44+1&lt;=15,IF(T$19&gt;='様式３（療養者名簿）（⑤の場合）'!$BJ44,IF(T$19&lt;='様式３（療養者名簿）（⑤の場合）'!$BK44,1,0),0),0)</f>
        <v>0</v>
      </c>
      <c r="U39" s="365">
        <f>IF(U$19-'様式３（療養者名簿）（⑤の場合）'!$BJ44+1&lt;=15,IF(U$19&gt;='様式３（療養者名簿）（⑤の場合）'!$BJ44,IF(U$19&lt;='様式３（療養者名簿）（⑤の場合）'!$BK44,1,0),0),0)</f>
        <v>0</v>
      </c>
      <c r="V39" s="365">
        <f>IF(V$19-'様式３（療養者名簿）（⑤の場合）'!$BJ44+1&lt;=15,IF(V$19&gt;='様式３（療養者名簿）（⑤の場合）'!$BJ44,IF(V$19&lt;='様式３（療養者名簿）（⑤の場合）'!$BK44,1,0),0),0)</f>
        <v>0</v>
      </c>
      <c r="W39" s="365">
        <f>IF(W$19-'様式３（療養者名簿）（⑤の場合）'!$BJ44+1&lt;=15,IF(W$19&gt;='様式３（療養者名簿）（⑤の場合）'!$BJ44,IF(W$19&lt;='様式３（療養者名簿）（⑤の場合）'!$BK44,1,0),0),0)</f>
        <v>0</v>
      </c>
      <c r="X39" s="365">
        <f>IF(X$19-'様式３（療養者名簿）（⑤の場合）'!$BJ44+1&lt;=15,IF(X$19&gt;='様式３（療養者名簿）（⑤の場合）'!$BJ44,IF(X$19&lt;='様式３（療養者名簿）（⑤の場合）'!$BK44,1,0),0),0)</f>
        <v>0</v>
      </c>
      <c r="Y39" s="365">
        <f>IF(Y$19-'様式３（療養者名簿）（⑤の場合）'!$BJ44+1&lt;=15,IF(Y$19&gt;='様式３（療養者名簿）（⑤の場合）'!$BJ44,IF(Y$19&lt;='様式３（療養者名簿）（⑤の場合）'!$BK44,1,0),0),0)</f>
        <v>0</v>
      </c>
      <c r="Z39" s="365">
        <f>IF(Z$19-'様式３（療養者名簿）（⑤の場合）'!$BJ44+1&lt;=15,IF(Z$19&gt;='様式３（療養者名簿）（⑤の場合）'!$BJ44,IF(Z$19&lt;='様式３（療養者名簿）（⑤の場合）'!$BK44,1,0),0),0)</f>
        <v>0</v>
      </c>
      <c r="AA39" s="365">
        <f>IF(AA$19-'様式３（療養者名簿）（⑤の場合）'!$BJ44+1&lt;=15,IF(AA$19&gt;='様式３（療養者名簿）（⑤の場合）'!$BJ44,IF(AA$19&lt;='様式３（療養者名簿）（⑤の場合）'!$BK44,1,0),0),0)</f>
        <v>0</v>
      </c>
      <c r="AB39" s="365">
        <f>IF(AB$19-'様式３（療養者名簿）（⑤の場合）'!$BJ44+1&lt;=15,IF(AB$19&gt;='様式３（療養者名簿）（⑤の場合）'!$BJ44,IF(AB$19&lt;='様式３（療養者名簿）（⑤の場合）'!$BK44,1,0),0),0)</f>
        <v>0</v>
      </c>
      <c r="AC39" s="365">
        <f>IF(AC$19-'様式３（療養者名簿）（⑤の場合）'!$BJ44+1&lt;=15,IF(AC$19&gt;='様式３（療養者名簿）（⑤の場合）'!$BJ44,IF(AC$19&lt;='様式３（療養者名簿）（⑤の場合）'!$BK44,1,0),0),0)</f>
        <v>0</v>
      </c>
      <c r="AD39" s="365">
        <f>IF(AD$19-'様式３（療養者名簿）（⑤の場合）'!$BJ44+1&lt;=15,IF(AD$19&gt;='様式３（療養者名簿）（⑤の場合）'!$BJ44,IF(AD$19&lt;='様式３（療養者名簿）（⑤の場合）'!$BK44,1,0),0),0)</f>
        <v>0</v>
      </c>
      <c r="AE39" s="365">
        <f>IF(AE$19-'様式３（療養者名簿）（⑤の場合）'!$BJ44+1&lt;=15,IF(AE$19&gt;='様式３（療養者名簿）（⑤の場合）'!$BJ44,IF(AE$19&lt;='様式３（療養者名簿）（⑤の場合）'!$BK44,1,0),0),0)</f>
        <v>0</v>
      </c>
      <c r="AF39" s="365">
        <f>IF(AF$19-'様式３（療養者名簿）（⑤の場合）'!$BJ44+1&lt;=15,IF(AF$19&gt;='様式３（療養者名簿）（⑤の場合）'!$BJ44,IF(AF$19&lt;='様式３（療養者名簿）（⑤の場合）'!$BK44,1,0),0),0)</f>
        <v>0</v>
      </c>
      <c r="AG39" s="365">
        <f>IF(AG$19-'様式３（療養者名簿）（⑤の場合）'!$BJ44+1&lt;=15,IF(AG$19&gt;='様式３（療養者名簿）（⑤の場合）'!$BJ44,IF(AG$19&lt;='様式３（療養者名簿）（⑤の場合）'!$BK44,1,0),0),0)</f>
        <v>0</v>
      </c>
      <c r="AH39" s="365">
        <f>IF(AH$19-'様式３（療養者名簿）（⑤の場合）'!$BJ44+1&lt;=15,IF(AH$19&gt;='様式３（療養者名簿）（⑤の場合）'!$BJ44,IF(AH$19&lt;='様式３（療養者名簿）（⑤の場合）'!$BK44,1,0),0),0)</f>
        <v>0</v>
      </c>
      <c r="AI39" s="365">
        <f>IF(AI$19-'様式３（療養者名簿）（⑤の場合）'!$BJ44+1&lt;=15,IF(AI$19&gt;='様式３（療養者名簿）（⑤の場合）'!$BJ44,IF(AI$19&lt;='様式３（療養者名簿）（⑤の場合）'!$BK44,1,0),0),0)</f>
        <v>0</v>
      </c>
      <c r="AJ39" s="365">
        <f>IF(AJ$19-'様式３（療養者名簿）（⑤の場合）'!$BJ44+1&lt;=15,IF(AJ$19&gt;='様式３（療養者名簿）（⑤の場合）'!$BJ44,IF(AJ$19&lt;='様式３（療養者名簿）（⑤の場合）'!$BK44,1,0),0),0)</f>
        <v>0</v>
      </c>
      <c r="AK39" s="365">
        <f>IF(AK$19-'様式３（療養者名簿）（⑤の場合）'!$BJ44+1&lt;=15,IF(AK$19&gt;='様式３（療養者名簿）（⑤の場合）'!$BJ44,IF(AK$19&lt;='様式３（療養者名簿）（⑤の場合）'!$BK44,1,0),0),0)</f>
        <v>0</v>
      </c>
      <c r="AL39" s="365">
        <f>IF(AL$19-'様式３（療養者名簿）（⑤の場合）'!$BJ44+1&lt;=15,IF(AL$19&gt;='様式３（療養者名簿）（⑤の場合）'!$BJ44,IF(AL$19&lt;='様式３（療養者名簿）（⑤の場合）'!$BK44,1,0),0),0)</f>
        <v>0</v>
      </c>
      <c r="AM39" s="365">
        <f>IF(AM$19-'様式３（療養者名簿）（⑤の場合）'!$BJ44+1&lt;=15,IF(AM$19&gt;='様式３（療養者名簿）（⑤の場合）'!$BJ44,IF(AM$19&lt;='様式３（療養者名簿）（⑤の場合）'!$BK44,1,0),0),0)</f>
        <v>0</v>
      </c>
      <c r="AN39" s="365">
        <f>IF(AN$19-'様式３（療養者名簿）（⑤の場合）'!$BJ44+1&lt;=15,IF(AN$19&gt;='様式３（療養者名簿）（⑤の場合）'!$BJ44,IF(AN$19&lt;='様式３（療養者名簿）（⑤の場合）'!$BK44,1,0),0),0)</f>
        <v>0</v>
      </c>
      <c r="AO39" s="365">
        <f>IF(AO$19-'様式３（療養者名簿）（⑤の場合）'!$BJ44+1&lt;=15,IF(AO$19&gt;='様式３（療養者名簿）（⑤の場合）'!$BJ44,IF(AO$19&lt;='様式３（療養者名簿）（⑤の場合）'!$BK44,1,0),0),0)</f>
        <v>0</v>
      </c>
      <c r="AP39" s="365">
        <f>IF(AP$19-'様式３（療養者名簿）（⑤の場合）'!$BJ44+1&lt;=15,IF(AP$19&gt;='様式３（療養者名簿）（⑤の場合）'!$BJ44,IF(AP$19&lt;='様式３（療養者名簿）（⑤の場合）'!$BK44,1,0),0),0)</f>
        <v>0</v>
      </c>
      <c r="AQ39" s="365">
        <f>IF(AQ$19-'様式３（療養者名簿）（⑤の場合）'!$BJ44+1&lt;=15,IF(AQ$19&gt;='様式３（療養者名簿）（⑤の場合）'!$BJ44,IF(AQ$19&lt;='様式３（療養者名簿）（⑤の場合）'!$BK44,1,0),0),0)</f>
        <v>0</v>
      </c>
      <c r="AR39" s="365">
        <f>IF(AR$19-'様式３（療養者名簿）（⑤の場合）'!$BJ44+1&lt;=15,IF(AR$19&gt;='様式３（療養者名簿）（⑤の場合）'!$BJ44,IF(AR$19&lt;='様式３（療養者名簿）（⑤の場合）'!$BK44,1,0),0),0)</f>
        <v>0</v>
      </c>
      <c r="AS39" s="365">
        <f>IF(AS$19-'様式３（療養者名簿）（⑤の場合）'!$BJ44+1&lt;=15,IF(AS$19&gt;='様式３（療養者名簿）（⑤の場合）'!$BJ44,IF(AS$19&lt;='様式３（療養者名簿）（⑤の場合）'!$BK44,1,0),0),0)</f>
        <v>0</v>
      </c>
      <c r="AT39" s="365">
        <f>IF(AT$19-'様式３（療養者名簿）（⑤の場合）'!$BJ44+1&lt;=15,IF(AT$19&gt;='様式３（療養者名簿）（⑤の場合）'!$BJ44,IF(AT$19&lt;='様式３（療養者名簿）（⑤の場合）'!$BK44,1,0),0),0)</f>
        <v>0</v>
      </c>
      <c r="AU39" s="365">
        <f>IF(AU$19-'様式３（療養者名簿）（⑤の場合）'!$BJ44+1&lt;=15,IF(AU$19&gt;='様式３（療養者名簿）（⑤の場合）'!$BJ44,IF(AU$19&lt;='様式３（療養者名簿）（⑤の場合）'!$BK44,1,0),0),0)</f>
        <v>0</v>
      </c>
      <c r="AV39" s="365">
        <f>IF(AV$19-'様式３（療養者名簿）（⑤の場合）'!$BJ44+1&lt;=15,IF(AV$19&gt;='様式３（療養者名簿）（⑤の場合）'!$BJ44,IF(AV$19&lt;='様式３（療養者名簿）（⑤の場合）'!$BK44,1,0),0),0)</f>
        <v>0</v>
      </c>
      <c r="AW39" s="365">
        <f>IF(AW$19-'様式３（療養者名簿）（⑤の場合）'!$BJ44+1&lt;=15,IF(AW$19&gt;='様式３（療養者名簿）（⑤の場合）'!$BJ44,IF(AW$19&lt;='様式３（療養者名簿）（⑤の場合）'!$BK44,1,0),0),0)</f>
        <v>0</v>
      </c>
      <c r="AX39" s="365">
        <f>IF(AX$19-'様式３（療養者名簿）（⑤の場合）'!$BJ44+1&lt;=15,IF(AX$19&gt;='様式３（療養者名簿）（⑤の場合）'!$BJ44,IF(AX$19&lt;='様式３（療養者名簿）（⑤の場合）'!$BK44,1,0),0),0)</f>
        <v>0</v>
      </c>
      <c r="AY39" s="365">
        <f>IF(AY$19-'様式３（療養者名簿）（⑤の場合）'!$BJ44+1&lt;=15,IF(AY$19&gt;='様式３（療養者名簿）（⑤の場合）'!$BJ44,IF(AY$19&lt;='様式３（療養者名簿）（⑤の場合）'!$BK44,1,0),0),0)</f>
        <v>0</v>
      </c>
      <c r="AZ39" s="365">
        <f>IF(AZ$19-'様式３（療養者名簿）（⑤の場合）'!$BJ44+1&lt;=15,IF(AZ$19&gt;='様式３（療養者名簿）（⑤の場合）'!$BJ44,IF(AZ$19&lt;='様式３（療養者名簿）（⑤の場合）'!$BK44,1,0),0),0)</f>
        <v>0</v>
      </c>
      <c r="BA39" s="365">
        <f>IF(BA$19-'様式３（療養者名簿）（⑤の場合）'!$BJ44+1&lt;=15,IF(BA$19&gt;='様式３（療養者名簿）（⑤の場合）'!$BJ44,IF(BA$19&lt;='様式３（療養者名簿）（⑤の場合）'!$BK44,1,0),0),0)</f>
        <v>0</v>
      </c>
      <c r="BB39" s="365">
        <f>IF(BB$19-'様式３（療養者名簿）（⑤の場合）'!$BJ44+1&lt;=15,IF(BB$19&gt;='様式３（療養者名簿）（⑤の場合）'!$BJ44,IF(BB$19&lt;='様式３（療養者名簿）（⑤の場合）'!$BK44,1,0),0),0)</f>
        <v>0</v>
      </c>
      <c r="BC39" s="365">
        <f>IF(BC$19-'様式３（療養者名簿）（⑤の場合）'!$BJ44+1&lt;=15,IF(BC$19&gt;='様式３（療養者名簿）（⑤の場合）'!$BJ44,IF(BC$19&lt;='様式３（療養者名簿）（⑤の場合）'!$BK44,1,0),0),0)</f>
        <v>0</v>
      </c>
      <c r="BD39" s="365">
        <f>IF(BD$19-'様式３（療養者名簿）（⑤の場合）'!$BJ44+1&lt;=15,IF(BD$19&gt;='様式３（療養者名簿）（⑤の場合）'!$BJ44,IF(BD$19&lt;='様式３（療養者名簿）（⑤の場合）'!$BK44,1,0),0),0)</f>
        <v>0</v>
      </c>
      <c r="BE39" s="365">
        <f>IF(BE$19-'様式３（療養者名簿）（⑤の場合）'!$BJ44+1&lt;=15,IF(BE$19&gt;='様式３（療養者名簿）（⑤の場合）'!$BJ44,IF(BE$19&lt;='様式３（療養者名簿）（⑤の場合）'!$BK44,1,0),0),0)</f>
        <v>0</v>
      </c>
      <c r="BF39" s="365">
        <f>IF(BF$19-'様式３（療養者名簿）（⑤の場合）'!$BJ44+1&lt;=15,IF(BF$19&gt;='様式３（療養者名簿）（⑤の場合）'!$BJ44,IF(BF$19&lt;='様式３（療養者名簿）（⑤の場合）'!$BK44,1,0),0),0)</f>
        <v>0</v>
      </c>
      <c r="BG39" s="365">
        <f>IF(BG$19-'様式３（療養者名簿）（⑤の場合）'!$BJ44+1&lt;=15,IF(BG$19&gt;='様式３（療養者名簿）（⑤の場合）'!$BJ44,IF(BG$19&lt;='様式３（療養者名簿）（⑤の場合）'!$BK44,1,0),0),0)</f>
        <v>0</v>
      </c>
      <c r="BH39" s="365">
        <f>IF(BH$19-'様式３（療養者名簿）（⑤の場合）'!$BJ44+1&lt;=15,IF(BH$19&gt;='様式３（療養者名簿）（⑤の場合）'!$BJ44,IF(BH$19&lt;='様式３（療養者名簿）（⑤の場合）'!$BK44,1,0),0),0)</f>
        <v>0</v>
      </c>
      <c r="BI39" s="365">
        <f>IF(BI$19-'様式３（療養者名簿）（⑤の場合）'!$BJ44+1&lt;=15,IF(BI$19&gt;='様式３（療養者名簿）（⑤の場合）'!$BJ44,IF(BI$19&lt;='様式３（療養者名簿）（⑤の場合）'!$BK44,1,0),0),0)</f>
        <v>0</v>
      </c>
      <c r="BJ39" s="365">
        <f>IF(BJ$19-'様式３（療養者名簿）（⑤の場合）'!$BJ44+1&lt;=15,IF(BJ$19&gt;='様式３（療養者名簿）（⑤の場合）'!$BJ44,IF(BJ$19&lt;='様式３（療養者名簿）（⑤の場合）'!$BK44,1,0),0),0)</f>
        <v>0</v>
      </c>
      <c r="BK39" s="365">
        <f>IF(BK$19-'様式３（療養者名簿）（⑤の場合）'!$BJ44+1&lt;=15,IF(BK$19&gt;='様式３（療養者名簿）（⑤の場合）'!$BJ44,IF(BK$19&lt;='様式３（療養者名簿）（⑤の場合）'!$BK44,1,0),0),0)</f>
        <v>0</v>
      </c>
      <c r="BL39" s="365">
        <f>IF(BL$19-'様式３（療養者名簿）（⑤の場合）'!$BJ44+1&lt;=15,IF(BL$19&gt;='様式３（療養者名簿）（⑤の場合）'!$BJ44,IF(BL$19&lt;='様式３（療養者名簿）（⑤の場合）'!$BK44,1,0),0),0)</f>
        <v>0</v>
      </c>
      <c r="BM39" s="365">
        <f>IF(BM$19-'様式３（療養者名簿）（⑤の場合）'!$BJ44+1&lt;=15,IF(BM$19&gt;='様式３（療養者名簿）（⑤の場合）'!$BJ44,IF(BM$19&lt;='様式３（療養者名簿）（⑤の場合）'!$BK44,1,0),0),0)</f>
        <v>0</v>
      </c>
      <c r="BN39" s="365">
        <f>IF(BN$19-'様式３（療養者名簿）（⑤の場合）'!$BJ44+1&lt;=15,IF(BN$19&gt;='様式３（療養者名簿）（⑤の場合）'!$BJ44,IF(BN$19&lt;='様式３（療養者名簿）（⑤の場合）'!$BK44,1,0),0),0)</f>
        <v>0</v>
      </c>
      <c r="BO39" s="365">
        <f>IF(BO$19-'様式３（療養者名簿）（⑤の場合）'!$BJ44+1&lt;=15,IF(BO$19&gt;='様式３（療養者名簿）（⑤の場合）'!$BJ44,IF(BO$19&lt;='様式３（療養者名簿）（⑤の場合）'!$BK44,1,0),0),0)</f>
        <v>0</v>
      </c>
      <c r="BP39" s="365">
        <f>IF(BP$19-'様式３（療養者名簿）（⑤の場合）'!$BJ44+1&lt;=15,IF(BP$19&gt;='様式３（療養者名簿）（⑤の場合）'!$BJ44,IF(BP$19&lt;='様式３（療養者名簿）（⑤の場合）'!$BK44,1,0),0),0)</f>
        <v>0</v>
      </c>
      <c r="BQ39" s="365">
        <f>IF(BQ$19-'様式３（療養者名簿）（⑤の場合）'!$BJ44+1&lt;=15,IF(BQ$19&gt;='様式３（療養者名簿）（⑤の場合）'!$BJ44,IF(BQ$19&lt;='様式３（療養者名簿）（⑤の場合）'!$BK44,1,0),0),0)</f>
        <v>0</v>
      </c>
      <c r="BR39" s="365">
        <f>IF(BR$19-'様式３（療養者名簿）（⑤の場合）'!$BJ44+1&lt;=15,IF(BR$19&gt;='様式３（療養者名簿）（⑤の場合）'!$BJ44,IF(BR$19&lt;='様式３（療養者名簿）（⑤の場合）'!$BK44,1,0),0),0)</f>
        <v>0</v>
      </c>
      <c r="BS39" s="365">
        <f>IF(BS$19-'様式３（療養者名簿）（⑤の場合）'!$BJ44+1&lt;=15,IF(BS$19&gt;='様式３（療養者名簿）（⑤の場合）'!$BJ44,IF(BS$19&lt;='様式３（療養者名簿）（⑤の場合）'!$BK44,1,0),0),0)</f>
        <v>0</v>
      </c>
      <c r="BT39" s="365">
        <f>IF(BT$19-'様式３（療養者名簿）（⑤の場合）'!$BJ44+1&lt;=15,IF(BT$19&gt;='様式３（療養者名簿）（⑤の場合）'!$BJ44,IF(BT$19&lt;='様式３（療養者名簿）（⑤の場合）'!$BK44,1,0),0),0)</f>
        <v>0</v>
      </c>
      <c r="BU39" s="365">
        <f>IF(BU$19-'様式３（療養者名簿）（⑤の場合）'!$BJ44+1&lt;=15,IF(BU$19&gt;='様式３（療養者名簿）（⑤の場合）'!$BJ44,IF(BU$19&lt;='様式３（療養者名簿）（⑤の場合）'!$BK44,1,0),0),0)</f>
        <v>0</v>
      </c>
      <c r="BV39" s="365">
        <f>IF(BV$19-'様式３（療養者名簿）（⑤の場合）'!$BJ44+1&lt;=15,IF(BV$19&gt;='様式３（療養者名簿）（⑤の場合）'!$BJ44,IF(BV$19&lt;='様式３（療養者名簿）（⑤の場合）'!$BK44,1,0),0),0)</f>
        <v>0</v>
      </c>
      <c r="BW39" s="365">
        <f>IF(BW$19-'様式３（療養者名簿）（⑤の場合）'!$BJ44+1&lt;=15,IF(BW$19&gt;='様式３（療養者名簿）（⑤の場合）'!$BJ44,IF(BW$19&lt;='様式３（療養者名簿）（⑤の場合）'!$BK44,1,0),0),0)</f>
        <v>0</v>
      </c>
      <c r="BX39" s="365">
        <f>IF(BX$19-'様式３（療養者名簿）（⑤の場合）'!$BJ44+1&lt;=15,IF(BX$19&gt;='様式３（療養者名簿）（⑤の場合）'!$BJ44,IF(BX$19&lt;='様式３（療養者名簿）（⑤の場合）'!$BK44,1,0),0),0)</f>
        <v>0</v>
      </c>
      <c r="BY39" s="365">
        <f>IF(BY$19-'様式３（療養者名簿）（⑤の場合）'!$BJ44+1&lt;=15,IF(BY$19&gt;='様式３（療養者名簿）（⑤の場合）'!$BJ44,IF(BY$19&lt;='様式３（療養者名簿）（⑤の場合）'!$BK44,1,0),0),0)</f>
        <v>0</v>
      </c>
      <c r="BZ39" s="365">
        <f>IF(BZ$19-'様式３（療養者名簿）（⑤の場合）'!$BJ44+1&lt;=15,IF(BZ$19&gt;='様式３（療養者名簿）（⑤の場合）'!$BJ44,IF(BZ$19&lt;='様式３（療養者名簿）（⑤の場合）'!$BK44,1,0),0),0)</f>
        <v>0</v>
      </c>
      <c r="CA39" s="365">
        <f>IF(CA$19-'様式３（療養者名簿）（⑤の場合）'!$BJ44+1&lt;=15,IF(CA$19&gt;='様式３（療養者名簿）（⑤の場合）'!$BJ44,IF(CA$19&lt;='様式３（療養者名簿）（⑤の場合）'!$BK44,1,0),0),0)</f>
        <v>0</v>
      </c>
      <c r="CB39" s="365">
        <f>IF(CB$19-'様式３（療養者名簿）（⑤の場合）'!$BJ44+1&lt;=15,IF(CB$19&gt;='様式３（療養者名簿）（⑤の場合）'!$BJ44,IF(CB$19&lt;='様式３（療養者名簿）（⑤の場合）'!$BK44,1,0),0),0)</f>
        <v>0</v>
      </c>
      <c r="CC39" s="365">
        <f>IF(CC$19-'様式３（療養者名簿）（⑤の場合）'!$BJ44+1&lt;=15,IF(CC$19&gt;='様式３（療養者名簿）（⑤の場合）'!$BJ44,IF(CC$19&lt;='様式３（療養者名簿）（⑤の場合）'!$BK44,1,0),0),0)</f>
        <v>0</v>
      </c>
      <c r="CD39" s="365">
        <f>IF(CD$19-'様式３（療養者名簿）（⑤の場合）'!$BJ44+1&lt;=15,IF(CD$19&gt;='様式３（療養者名簿）（⑤の場合）'!$BJ44,IF(CD$19&lt;='様式３（療養者名簿）（⑤の場合）'!$BK44,1,0),0),0)</f>
        <v>0</v>
      </c>
      <c r="CE39" s="365">
        <f>IF(CE$19-'様式３（療養者名簿）（⑤の場合）'!$BJ44+1&lt;=15,IF(CE$19&gt;='様式３（療養者名簿）（⑤の場合）'!$BJ44,IF(CE$19&lt;='様式３（療養者名簿）（⑤の場合）'!$BK44,1,0),0),0)</f>
        <v>0</v>
      </c>
      <c r="CF39" s="365">
        <f>IF(CF$19-'様式３（療養者名簿）（⑤の場合）'!$BJ44+1&lt;=15,IF(CF$19&gt;='様式３（療養者名簿）（⑤の場合）'!$BJ44,IF(CF$19&lt;='様式３（療養者名簿）（⑤の場合）'!$BK44,1,0),0),0)</f>
        <v>0</v>
      </c>
      <c r="CG39" s="365">
        <f>IF(CG$19-'様式３（療養者名簿）（⑤の場合）'!$BJ44+1&lt;=15,IF(CG$19&gt;='様式３（療養者名簿）（⑤の場合）'!$BJ44,IF(CG$19&lt;='様式３（療養者名簿）（⑤の場合）'!$BK44,1,0),0),0)</f>
        <v>0</v>
      </c>
      <c r="CH39" s="365">
        <f>IF(CH$19-'様式３（療養者名簿）（⑤の場合）'!$BJ44+1&lt;=15,IF(CH$19&gt;='様式３（療養者名簿）（⑤の場合）'!$BJ44,IF(CH$19&lt;='様式３（療養者名簿）（⑤の場合）'!$BK44,1,0),0),0)</f>
        <v>0</v>
      </c>
      <c r="CI39" s="365">
        <f>IF(CI$19-'様式３（療養者名簿）（⑤の場合）'!$BJ44+1&lt;=15,IF(CI$19&gt;='様式３（療養者名簿）（⑤の場合）'!$BJ44,IF(CI$19&lt;='様式３（療養者名簿）（⑤の場合）'!$BK44,1,0),0),0)</f>
        <v>0</v>
      </c>
      <c r="CJ39" s="365">
        <f>IF(CJ$19-'様式３（療養者名簿）（⑤の場合）'!$BJ44+1&lt;=15,IF(CJ$19&gt;='様式３（療養者名簿）（⑤の場合）'!$BJ44,IF(CJ$19&lt;='様式３（療養者名簿）（⑤の場合）'!$BK44,1,0),0),0)</f>
        <v>0</v>
      </c>
      <c r="CK39" s="365">
        <f>IF(CK$19-'様式３（療養者名簿）（⑤の場合）'!$BJ44+1&lt;=15,IF(CK$19&gt;='様式３（療養者名簿）（⑤の場合）'!$BJ44,IF(CK$19&lt;='様式３（療養者名簿）（⑤の場合）'!$BK44,1,0),0),0)</f>
        <v>0</v>
      </c>
      <c r="CL39" s="365">
        <f>IF(CL$19-'様式３（療養者名簿）（⑤の場合）'!$BJ44+1&lt;=15,IF(CL$19&gt;='様式３（療養者名簿）（⑤の場合）'!$BJ44,IF(CL$19&lt;='様式３（療養者名簿）（⑤の場合）'!$BK44,1,0),0),0)</f>
        <v>0</v>
      </c>
      <c r="CM39" s="365">
        <f>IF(CM$19-'様式３（療養者名簿）（⑤の場合）'!$BJ44+1&lt;=15,IF(CM$19&gt;='様式３（療養者名簿）（⑤の場合）'!$BJ44,IF(CM$19&lt;='様式３（療養者名簿）（⑤の場合）'!$BK44,1,0),0),0)</f>
        <v>0</v>
      </c>
      <c r="CN39" s="365">
        <f>IF(CN$19-'様式３（療養者名簿）（⑤の場合）'!$BJ44+1&lt;=15,IF(CN$19&gt;='様式３（療養者名簿）（⑤の場合）'!$BJ44,IF(CN$19&lt;='様式３（療養者名簿）（⑤の場合）'!$BK44,1,0),0),0)</f>
        <v>0</v>
      </c>
      <c r="CO39" s="365">
        <f>IF(CO$19-'様式３（療養者名簿）（⑤の場合）'!$BJ44+1&lt;=15,IF(CO$19&gt;='様式３（療養者名簿）（⑤の場合）'!$BJ44,IF(CO$19&lt;='様式３（療養者名簿）（⑤の場合）'!$BK44,1,0),0),0)</f>
        <v>0</v>
      </c>
      <c r="CP39" s="365">
        <f>IF(CP$19-'様式３（療養者名簿）（⑤の場合）'!$BJ44+1&lt;=15,IF(CP$19&gt;='様式３（療養者名簿）（⑤の場合）'!$BJ44,IF(CP$19&lt;='様式３（療養者名簿）（⑤の場合）'!$BK44,1,0),0),0)</f>
        <v>0</v>
      </c>
      <c r="CQ39" s="365">
        <f>IF(CQ$19-'様式３（療養者名簿）（⑤の場合）'!$BJ44+1&lt;=15,IF(CQ$19&gt;='様式３（療養者名簿）（⑤の場合）'!$BJ44,IF(CQ$19&lt;='様式３（療養者名簿）（⑤の場合）'!$BK44,1,0),0),0)</f>
        <v>0</v>
      </c>
      <c r="CR39" s="365">
        <f>IF(CR$19-'様式３（療養者名簿）（⑤の場合）'!$BJ44+1&lt;=15,IF(CR$19&gt;='様式３（療養者名簿）（⑤の場合）'!$BJ44,IF(CR$19&lt;='様式３（療養者名簿）（⑤の場合）'!$BK44,1,0),0),0)</f>
        <v>0</v>
      </c>
      <c r="CS39" s="365">
        <f>IF(CS$19-'様式３（療養者名簿）（⑤の場合）'!$BJ44+1&lt;=15,IF(CS$19&gt;='様式３（療養者名簿）（⑤の場合）'!$BJ44,IF(CS$19&lt;='様式３（療養者名簿）（⑤の場合）'!$BK44,1,0),0),0)</f>
        <v>0</v>
      </c>
      <c r="CT39" s="365">
        <f>IF(CT$19-'様式３（療養者名簿）（⑤の場合）'!$BJ44+1&lt;=15,IF(CT$19&gt;='様式３（療養者名簿）（⑤の場合）'!$BJ44,IF(CT$19&lt;='様式３（療養者名簿）（⑤の場合）'!$BK44,1,0),0),0)</f>
        <v>0</v>
      </c>
      <c r="CU39" s="365">
        <f>IF(CU$19-'様式３（療養者名簿）（⑤の場合）'!$BJ44+1&lt;=15,IF(CU$19&gt;='様式３（療養者名簿）（⑤の場合）'!$BJ44,IF(CU$19&lt;='様式３（療養者名簿）（⑤の場合）'!$BK44,1,0),0),0)</f>
        <v>0</v>
      </c>
      <c r="CV39" s="365">
        <f>IF(CV$19-'様式３（療養者名簿）（⑤の場合）'!$BJ44+1&lt;=15,IF(CV$19&gt;='様式３（療養者名簿）（⑤の場合）'!$BJ44,IF(CV$19&lt;='様式３（療養者名簿）（⑤の場合）'!$BK44,1,0),0),0)</f>
        <v>0</v>
      </c>
      <c r="CW39" s="365">
        <f>IF(CW$19-'様式３（療養者名簿）（⑤の場合）'!$BJ44+1&lt;=15,IF(CW$19&gt;='様式３（療養者名簿）（⑤の場合）'!$BJ44,IF(CW$19&lt;='様式３（療養者名簿）（⑤の場合）'!$BK44,1,0),0),0)</f>
        <v>0</v>
      </c>
      <c r="CX39" s="365">
        <f>IF(CX$19-'様式３（療養者名簿）（⑤の場合）'!$BJ44+1&lt;=15,IF(CX$19&gt;='様式３（療養者名簿）（⑤の場合）'!$BJ44,IF(CX$19&lt;='様式３（療養者名簿）（⑤の場合）'!$BK44,1,0),0),0)</f>
        <v>0</v>
      </c>
      <c r="CY39" s="365">
        <f>IF(CY$19-'様式３（療養者名簿）（⑤の場合）'!$BJ44+1&lt;=15,IF(CY$19&gt;='様式３（療養者名簿）（⑤の場合）'!$BJ44,IF(CY$19&lt;='様式３（療養者名簿）（⑤の場合）'!$BK44,1,0),0),0)</f>
        <v>0</v>
      </c>
      <c r="CZ39" s="365">
        <f>IF(CZ$19-'様式３（療養者名簿）（⑤の場合）'!$BJ44+1&lt;=15,IF(CZ$19&gt;='様式３（療養者名簿）（⑤の場合）'!$BJ44,IF(CZ$19&lt;='様式３（療養者名簿）（⑤の場合）'!$BK44,1,0),0),0)</f>
        <v>0</v>
      </c>
      <c r="DA39" s="365">
        <f>IF(DA$19-'様式３（療養者名簿）（⑤の場合）'!$BJ44+1&lt;=15,IF(DA$19&gt;='様式３（療養者名簿）（⑤の場合）'!$BJ44,IF(DA$19&lt;='様式３（療養者名簿）（⑤の場合）'!$BK44,1,0),0),0)</f>
        <v>0</v>
      </c>
      <c r="DB39" s="365">
        <f>IF(DB$19-'様式３（療養者名簿）（⑤の場合）'!$BJ44+1&lt;=15,IF(DB$19&gt;='様式３（療養者名簿）（⑤の場合）'!$BJ44,IF(DB$19&lt;='様式３（療養者名簿）（⑤の場合）'!$BK44,1,0),0),0)</f>
        <v>0</v>
      </c>
      <c r="DC39" s="365">
        <f>IF(DC$19-'様式３（療養者名簿）（⑤の場合）'!$BJ44+1&lt;=15,IF(DC$19&gt;='様式３（療養者名簿）（⑤の場合）'!$BJ44,IF(DC$19&lt;='様式３（療養者名簿）（⑤の場合）'!$BK44,1,0),0),0)</f>
        <v>0</v>
      </c>
      <c r="DD39" s="365">
        <f>IF(DD$19-'様式３（療養者名簿）（⑤の場合）'!$BJ44+1&lt;=15,IF(DD$19&gt;='様式３（療養者名簿）（⑤の場合）'!$BJ44,IF(DD$19&lt;='様式３（療養者名簿）（⑤の場合）'!$BK44,1,0),0),0)</f>
        <v>0</v>
      </c>
      <c r="DE39" s="365">
        <f>IF(DE$19-'様式３（療養者名簿）（⑤の場合）'!$BJ44+1&lt;=15,IF(DE$19&gt;='様式３（療養者名簿）（⑤の場合）'!$BJ44,IF(DE$19&lt;='様式３（療養者名簿）（⑤の場合）'!$BK44,1,0),0),0)</f>
        <v>0</v>
      </c>
      <c r="DF39" s="365">
        <f>IF(DF$19-'様式３（療養者名簿）（⑤の場合）'!$BJ44+1&lt;=15,IF(DF$19&gt;='様式３（療養者名簿）（⑤の場合）'!$BJ44,IF(DF$19&lt;='様式３（療養者名簿）（⑤の場合）'!$BK44,1,0),0),0)</f>
        <v>0</v>
      </c>
      <c r="DG39" s="365">
        <f>IF(DG$19-'様式３（療養者名簿）（⑤の場合）'!$BJ44+1&lt;=15,IF(DG$19&gt;='様式３（療養者名簿）（⑤の場合）'!$BJ44,IF(DG$19&lt;='様式３（療養者名簿）（⑤の場合）'!$BK44,1,0),0),0)</f>
        <v>0</v>
      </c>
      <c r="DH39" s="365">
        <f>IF(DH$19-'様式３（療養者名簿）（⑤の場合）'!$BJ44+1&lt;=15,IF(DH$19&gt;='様式３（療養者名簿）（⑤の場合）'!$BJ44,IF(DH$19&lt;='様式３（療養者名簿）（⑤の場合）'!$BK44,1,0),0),0)</f>
        <v>0</v>
      </c>
      <c r="DI39" s="365">
        <f>IF(DI$19-'様式３（療養者名簿）（⑤の場合）'!$BJ44+1&lt;=15,IF(DI$19&gt;='様式３（療養者名簿）（⑤の場合）'!$BJ44,IF(DI$19&lt;='様式３（療養者名簿）（⑤の場合）'!$BK44,1,0),0),0)</f>
        <v>0</v>
      </c>
      <c r="DJ39" s="365">
        <f>IF(DJ$19-'様式３（療養者名簿）（⑤の場合）'!$BJ44+1&lt;=15,IF(DJ$19&gt;='様式３（療養者名簿）（⑤の場合）'!$BJ44,IF(DJ$19&lt;='様式３（療養者名簿）（⑤の場合）'!$BK44,1,0),0),0)</f>
        <v>0</v>
      </c>
      <c r="DK39" s="365">
        <f>IF(DK$19-'様式３（療養者名簿）（⑤の場合）'!$BJ44+1&lt;=15,IF(DK$19&gt;='様式３（療養者名簿）（⑤の場合）'!$BJ44,IF(DK$19&lt;='様式３（療養者名簿）（⑤の場合）'!$BK44,1,0),0),0)</f>
        <v>0</v>
      </c>
      <c r="DL39" s="365">
        <f>IF(DL$19-'様式３（療養者名簿）（⑤の場合）'!$BJ44+1&lt;=15,IF(DL$19&gt;='様式３（療養者名簿）（⑤の場合）'!$BJ44,IF(DL$19&lt;='様式３（療養者名簿）（⑤の場合）'!$BK44,1,0),0),0)</f>
        <v>0</v>
      </c>
      <c r="DM39" s="365">
        <f>IF(DM$19-'様式３（療養者名簿）（⑤の場合）'!$BJ44+1&lt;=15,IF(DM$19&gt;='様式３（療養者名簿）（⑤の場合）'!$BJ44,IF(DM$19&lt;='様式３（療養者名簿）（⑤の場合）'!$BK44,1,0),0),0)</f>
        <v>0</v>
      </c>
      <c r="DN39" s="365">
        <f>IF(DN$19-'様式３（療養者名簿）（⑤の場合）'!$BJ44+1&lt;=15,IF(DN$19&gt;='様式３（療養者名簿）（⑤の場合）'!$BJ44,IF(DN$19&lt;='様式３（療養者名簿）（⑤の場合）'!$BK44,1,0),0),0)</f>
        <v>0</v>
      </c>
      <c r="DO39" s="365">
        <f>IF(DO$19-'様式３（療養者名簿）（⑤の場合）'!$BJ44+1&lt;=15,IF(DO$19&gt;='様式３（療養者名簿）（⑤の場合）'!$BJ44,IF(DO$19&lt;='様式３（療養者名簿）（⑤の場合）'!$BK44,1,0),0),0)</f>
        <v>0</v>
      </c>
      <c r="DP39" s="365">
        <f>IF(DP$19-'様式３（療養者名簿）（⑤の場合）'!$BJ44+1&lt;=15,IF(DP$19&gt;='様式３（療養者名簿）（⑤の場合）'!$BJ44,IF(DP$19&lt;='様式３（療養者名簿）（⑤の場合）'!$BK44,1,0),0),0)</f>
        <v>0</v>
      </c>
      <c r="DQ39" s="365">
        <f>IF(DQ$19-'様式３（療養者名簿）（⑤の場合）'!$BJ44+1&lt;=15,IF(DQ$19&gt;='様式３（療養者名簿）（⑤の場合）'!$BJ44,IF(DQ$19&lt;='様式３（療養者名簿）（⑤の場合）'!$BK44,1,0),0),0)</f>
        <v>0</v>
      </c>
      <c r="DR39" s="365">
        <f>IF(DR$19-'様式３（療養者名簿）（⑤の場合）'!$BJ44+1&lt;=15,IF(DR$19&gt;='様式３（療養者名簿）（⑤の場合）'!$BJ44,IF(DR$19&lt;='様式３（療養者名簿）（⑤の場合）'!$BK44,1,0),0),0)</f>
        <v>0</v>
      </c>
      <c r="DS39" s="365">
        <f>IF(DS$19-'様式３（療養者名簿）（⑤の場合）'!$BJ44+1&lt;=15,IF(DS$19&gt;='様式３（療養者名簿）（⑤の場合）'!$BJ44,IF(DS$19&lt;='様式３（療養者名簿）（⑤の場合）'!$BK44,1,0),0),0)</f>
        <v>0</v>
      </c>
      <c r="DT39" s="365">
        <f>IF(DT$19-'様式３（療養者名簿）（⑤の場合）'!$BJ44+1&lt;=15,IF(DT$19&gt;='様式３（療養者名簿）（⑤の場合）'!$BJ44,IF(DT$19&lt;='様式３（療養者名簿）（⑤の場合）'!$BK44,1,0),0),0)</f>
        <v>0</v>
      </c>
      <c r="DU39" s="365">
        <f>IF(DU$19-'様式３（療養者名簿）（⑤の場合）'!$BJ44+1&lt;=15,IF(DU$19&gt;='様式３（療養者名簿）（⑤の場合）'!$BJ44,IF(DU$19&lt;='様式３（療養者名簿）（⑤の場合）'!$BK44,1,0),0),0)</f>
        <v>0</v>
      </c>
      <c r="DV39" s="365">
        <f>IF(DV$19-'様式３（療養者名簿）（⑤の場合）'!$BJ44+1&lt;=15,IF(DV$19&gt;='様式３（療養者名簿）（⑤の場合）'!$BJ44,IF(DV$19&lt;='様式３（療養者名簿）（⑤の場合）'!$BK44,1,0),0),0)</f>
        <v>0</v>
      </c>
      <c r="DW39" s="365">
        <f>IF(DW$19-'様式３（療養者名簿）（⑤の場合）'!$BJ44+1&lt;=15,IF(DW$19&gt;='様式３（療養者名簿）（⑤の場合）'!$BJ44,IF(DW$19&lt;='様式３（療養者名簿）（⑤の場合）'!$BK44,1,0),0),0)</f>
        <v>0</v>
      </c>
      <c r="DX39" s="365">
        <f>IF(DX$19-'様式３（療養者名簿）（⑤の場合）'!$BJ44+1&lt;=15,IF(DX$19&gt;='様式３（療養者名簿）（⑤の場合）'!$BJ44,IF(DX$19&lt;='様式３（療養者名簿）（⑤の場合）'!$BK44,1,0),0),0)</f>
        <v>0</v>
      </c>
      <c r="DY39" s="365">
        <f>IF(DY$19-'様式３（療養者名簿）（⑤の場合）'!$BJ44+1&lt;=15,IF(DY$19&gt;='様式３（療養者名簿）（⑤の場合）'!$BJ44,IF(DY$19&lt;='様式３（療養者名簿）（⑤の場合）'!$BK44,1,0),0),0)</f>
        <v>0</v>
      </c>
      <c r="DZ39" s="365">
        <f>IF(DZ$19-'様式３（療養者名簿）（⑤の場合）'!$BJ44+1&lt;=15,IF(DZ$19&gt;='様式３（療養者名簿）（⑤の場合）'!$BJ44,IF(DZ$19&lt;='様式３（療養者名簿）（⑤の場合）'!$BK44,1,0),0),0)</f>
        <v>0</v>
      </c>
      <c r="EA39" s="365">
        <f>IF(EA$19-'様式３（療養者名簿）（⑤の場合）'!$BJ44+1&lt;=15,IF(EA$19&gt;='様式３（療養者名簿）（⑤の場合）'!$BJ44,IF(EA$19&lt;='様式３（療養者名簿）（⑤の場合）'!$BK44,1,0),0),0)</f>
        <v>0</v>
      </c>
      <c r="EB39" s="365">
        <f>IF(EB$19-'様式３（療養者名簿）（⑤の場合）'!$BJ44+1&lt;=15,IF(EB$19&gt;='様式３（療養者名簿）（⑤の場合）'!$BJ44,IF(EB$19&lt;='様式３（療養者名簿）（⑤の場合）'!$BK44,1,0),0),0)</f>
        <v>0</v>
      </c>
      <c r="EC39" s="365">
        <f>IF(EC$19-'様式３（療養者名簿）（⑤の場合）'!$BJ44+1&lt;=15,IF(EC$19&gt;='様式３（療養者名簿）（⑤の場合）'!$BJ44,IF(EC$19&lt;='様式３（療養者名簿）（⑤の場合）'!$BK44,1,0),0),0)</f>
        <v>0</v>
      </c>
      <c r="ED39" s="365">
        <f>IF(ED$19-'様式３（療養者名簿）（⑤の場合）'!$BJ44+1&lt;=15,IF(ED$19&gt;='様式３（療養者名簿）（⑤の場合）'!$BJ44,IF(ED$19&lt;='様式３（療養者名簿）（⑤の場合）'!$BK44,1,0),0),0)</f>
        <v>0</v>
      </c>
      <c r="EE39" s="365">
        <f>IF(EE$19-'様式３（療養者名簿）（⑤の場合）'!$BJ44+1&lt;=15,IF(EE$19&gt;='様式３（療養者名簿）（⑤の場合）'!$BJ44,IF(EE$19&lt;='様式３（療養者名簿）（⑤の場合）'!$BK44,1,0),0),0)</f>
        <v>0</v>
      </c>
      <c r="EF39" s="365">
        <f>IF(EF$19-'様式３（療養者名簿）（⑤の場合）'!$BJ44+1&lt;=15,IF(EF$19&gt;='様式３（療養者名簿）（⑤の場合）'!$BJ44,IF(EF$19&lt;='様式３（療養者名簿）（⑤の場合）'!$BK44,1,0),0),0)</f>
        <v>0</v>
      </c>
      <c r="EG39" s="365">
        <f>IF(EG$19-'様式３（療養者名簿）（⑤の場合）'!$BJ44+1&lt;=15,IF(EG$19&gt;='様式３（療養者名簿）（⑤の場合）'!$BJ44,IF(EG$19&lt;='様式３（療養者名簿）（⑤の場合）'!$BK44,1,0),0),0)</f>
        <v>0</v>
      </c>
      <c r="EH39" s="365">
        <f>IF(EH$19-'様式３（療養者名簿）（⑤の場合）'!$BJ44+1&lt;=15,IF(EH$19&gt;='様式３（療養者名簿）（⑤の場合）'!$BJ44,IF(EH$19&lt;='様式３（療養者名簿）（⑤の場合）'!$BK44,1,0),0),0)</f>
        <v>0</v>
      </c>
      <c r="EI39" s="365">
        <f>IF(EI$19-'様式３（療養者名簿）（⑤の場合）'!$BJ44+1&lt;=15,IF(EI$19&gt;='様式３（療養者名簿）（⑤の場合）'!$BJ44,IF(EI$19&lt;='様式３（療養者名簿）（⑤の場合）'!$BK44,1,0),0),0)</f>
        <v>0</v>
      </c>
      <c r="EJ39" s="365">
        <f>IF(EJ$19-'様式３（療養者名簿）（⑤の場合）'!$BJ44+1&lt;=15,IF(EJ$19&gt;='様式３（療養者名簿）（⑤の場合）'!$BJ44,IF(EJ$19&lt;='様式３（療養者名簿）（⑤の場合）'!$BK44,1,0),0),0)</f>
        <v>0</v>
      </c>
      <c r="EK39" s="365">
        <f>IF(EK$19-'様式３（療養者名簿）（⑤の場合）'!$BJ44+1&lt;=15,IF(EK$19&gt;='様式３（療養者名簿）（⑤の場合）'!$BJ44,IF(EK$19&lt;='様式３（療養者名簿）（⑤の場合）'!$BK44,1,0),0),0)</f>
        <v>0</v>
      </c>
      <c r="EL39" s="365">
        <f>IF(EL$19-'様式３（療養者名簿）（⑤の場合）'!$BJ44+1&lt;=15,IF(EL$19&gt;='様式３（療養者名簿）（⑤の場合）'!$BJ44,IF(EL$19&lt;='様式３（療養者名簿）（⑤の場合）'!$BK44,1,0),0),0)</f>
        <v>0</v>
      </c>
      <c r="EM39" s="365">
        <f>IF(EM$19-'様式３（療養者名簿）（⑤の場合）'!$BJ44+1&lt;=15,IF(EM$19&gt;='様式３（療養者名簿）（⑤の場合）'!$BJ44,IF(EM$19&lt;='様式３（療養者名簿）（⑤の場合）'!$BK44,1,0),0),0)</f>
        <v>0</v>
      </c>
      <c r="EN39" s="365">
        <f>IF(EN$19-'様式３（療養者名簿）（⑤の場合）'!$BJ44+1&lt;=15,IF(EN$19&gt;='様式３（療養者名簿）（⑤の場合）'!$BJ44,IF(EN$19&lt;='様式３（療養者名簿）（⑤の場合）'!$BK44,1,0),0),0)</f>
        <v>0</v>
      </c>
      <c r="EO39" s="365">
        <f>IF(EO$19-'様式３（療養者名簿）（⑤の場合）'!$BJ44+1&lt;=15,IF(EO$19&gt;='様式３（療養者名簿）（⑤の場合）'!$BJ44,IF(EO$19&lt;='様式３（療養者名簿）（⑤の場合）'!$BK44,1,0),0),0)</f>
        <v>0</v>
      </c>
      <c r="EP39" s="365">
        <f>IF(EP$19-'様式３（療養者名簿）（⑤の場合）'!$BJ44+1&lt;=15,IF(EP$19&gt;='様式３（療養者名簿）（⑤の場合）'!$BJ44,IF(EP$19&lt;='様式３（療養者名簿）（⑤の場合）'!$BK44,1,0),0),0)</f>
        <v>0</v>
      </c>
      <c r="EQ39" s="365">
        <f>IF(EQ$19-'様式３（療養者名簿）（⑤の場合）'!$BJ44+1&lt;=15,IF(EQ$19&gt;='様式３（療養者名簿）（⑤の場合）'!$BJ44,IF(EQ$19&lt;='様式３（療養者名簿）（⑤の場合）'!$BK44,1,0),0),0)</f>
        <v>0</v>
      </c>
      <c r="ER39" s="365">
        <f>IF(ER$19-'様式３（療養者名簿）（⑤の場合）'!$BJ44+1&lt;=15,IF(ER$19&gt;='様式３（療養者名簿）（⑤の場合）'!$BJ44,IF(ER$19&lt;='様式３（療養者名簿）（⑤の場合）'!$BK44,1,0),0),0)</f>
        <v>0</v>
      </c>
      <c r="ES39" s="365">
        <f>IF(ES$19-'様式３（療養者名簿）（⑤の場合）'!$BJ44+1&lt;=15,IF(ES$19&gt;='様式３（療養者名簿）（⑤の場合）'!$BJ44,IF(ES$19&lt;='様式３（療養者名簿）（⑤の場合）'!$BK44,1,0),0),0)</f>
        <v>0</v>
      </c>
      <c r="ET39" s="365">
        <f>IF(ET$19-'様式３（療養者名簿）（⑤の場合）'!$BJ44+1&lt;=15,IF(ET$19&gt;='様式３（療養者名簿）（⑤の場合）'!$BJ44,IF(ET$19&lt;='様式３（療養者名簿）（⑤の場合）'!$BK44,1,0),0),0)</f>
        <v>0</v>
      </c>
      <c r="EU39" s="365">
        <f>IF(EU$19-'様式３（療養者名簿）（⑤の場合）'!$BJ44+1&lt;=15,IF(EU$19&gt;='様式３（療養者名簿）（⑤の場合）'!$BJ44,IF(EU$19&lt;='様式３（療養者名簿）（⑤の場合）'!$BK44,1,0),0),0)</f>
        <v>0</v>
      </c>
      <c r="EV39" s="365">
        <f>IF(EV$19-'様式３（療養者名簿）（⑤の場合）'!$BJ44+1&lt;=15,IF(EV$19&gt;='様式３（療養者名簿）（⑤の場合）'!$BJ44,IF(EV$19&lt;='様式３（療養者名簿）（⑤の場合）'!$BK44,1,0),0),0)</f>
        <v>0</v>
      </c>
      <c r="EW39" s="365">
        <f>IF(EW$19-'様式３（療養者名簿）（⑤の場合）'!$BJ44+1&lt;=15,IF(EW$19&gt;='様式３（療養者名簿）（⑤の場合）'!$BJ44,IF(EW$19&lt;='様式３（療養者名簿）（⑤の場合）'!$BK44,1,0),0),0)</f>
        <v>0</v>
      </c>
      <c r="EX39" s="365">
        <f>IF(EX$19-'様式３（療養者名簿）（⑤の場合）'!$BJ44+1&lt;=15,IF(EX$19&gt;='様式３（療養者名簿）（⑤の場合）'!$BJ44,IF(EX$19&lt;='様式３（療養者名簿）（⑤の場合）'!$BK44,1,0),0),0)</f>
        <v>0</v>
      </c>
      <c r="EY39" s="365">
        <f>IF(EY$19-'様式３（療養者名簿）（⑤の場合）'!$BJ44+1&lt;=15,IF(EY$19&gt;='様式３（療養者名簿）（⑤の場合）'!$BJ44,IF(EY$19&lt;='様式３（療養者名簿）（⑤の場合）'!$BK44,1,0),0),0)</f>
        <v>0</v>
      </c>
      <c r="EZ39" s="365">
        <f>IF(EZ$19-'様式３（療養者名簿）（⑤の場合）'!$BJ44+1&lt;=15,IF(EZ$19&gt;='様式３（療養者名簿）（⑤の場合）'!$BJ44,IF(EZ$19&lt;='様式３（療養者名簿）（⑤の場合）'!$BK44,1,0),0),0)</f>
        <v>0</v>
      </c>
      <c r="FA39" s="365">
        <f>IF(FA$19-'様式３（療養者名簿）（⑤の場合）'!$BJ44+1&lt;=15,IF(FA$19&gt;='様式３（療養者名簿）（⑤の場合）'!$BJ44,IF(FA$19&lt;='様式３（療養者名簿）（⑤の場合）'!$BK44,1,0),0),0)</f>
        <v>0</v>
      </c>
      <c r="FB39" s="365">
        <f>IF(FB$19-'様式３（療養者名簿）（⑤の場合）'!$BJ44+1&lt;=15,IF(FB$19&gt;='様式３（療養者名簿）（⑤の場合）'!$BJ44,IF(FB$19&lt;='様式３（療養者名簿）（⑤の場合）'!$BK44,1,0),0),0)</f>
        <v>0</v>
      </c>
      <c r="FC39" s="365">
        <f>IF(FC$19-'様式３（療養者名簿）（⑤の場合）'!$BJ44+1&lt;=15,IF(FC$19&gt;='様式３（療養者名簿）（⑤の場合）'!$BJ44,IF(FC$19&lt;='様式３（療養者名簿）（⑤の場合）'!$BK44,1,0),0),0)</f>
        <v>0</v>
      </c>
      <c r="FD39" s="365">
        <f>IF(FD$19-'様式３（療養者名簿）（⑤の場合）'!$BJ44+1&lt;=15,IF(FD$19&gt;='様式３（療養者名簿）（⑤の場合）'!$BJ44,IF(FD$19&lt;='様式３（療養者名簿）（⑤の場合）'!$BK44,1,0),0),0)</f>
        <v>0</v>
      </c>
      <c r="FE39" s="365">
        <f>IF(FE$19-'様式３（療養者名簿）（⑤の場合）'!$BJ44+1&lt;=15,IF(FE$19&gt;='様式３（療養者名簿）（⑤の場合）'!$BJ44,IF(FE$19&lt;='様式３（療養者名簿）（⑤の場合）'!$BK44,1,0),0),0)</f>
        <v>0</v>
      </c>
      <c r="FF39" s="365">
        <f>IF(FF$19-'様式３（療養者名簿）（⑤の場合）'!$BJ44+1&lt;=15,IF(FF$19&gt;='様式３（療養者名簿）（⑤の場合）'!$BJ44,IF(FF$19&lt;='様式３（療養者名簿）（⑤の場合）'!$BK44,1,0),0),0)</f>
        <v>0</v>
      </c>
      <c r="FG39" s="365">
        <f>IF(FG$19-'様式３（療養者名簿）（⑤の場合）'!$BJ44+1&lt;=15,IF(FG$19&gt;='様式３（療養者名簿）（⑤の場合）'!$BJ44,IF(FG$19&lt;='様式３（療養者名簿）（⑤の場合）'!$BK44,1,0),0),0)</f>
        <v>0</v>
      </c>
      <c r="FH39" s="365">
        <f>IF(FH$19-'様式３（療養者名簿）（⑤の場合）'!$BJ44+1&lt;=15,IF(FH$19&gt;='様式３（療養者名簿）（⑤の場合）'!$BJ44,IF(FH$19&lt;='様式３（療養者名簿）（⑤の場合）'!$BK44,1,0),0),0)</f>
        <v>0</v>
      </c>
      <c r="FI39" s="365">
        <f>IF(FI$19-'様式３（療養者名簿）（⑤の場合）'!$BJ44+1&lt;=15,IF(FI$19&gt;='様式３（療養者名簿）（⑤の場合）'!$BJ44,IF(FI$19&lt;='様式３（療養者名簿）（⑤の場合）'!$BK44,1,0),0),0)</f>
        <v>0</v>
      </c>
      <c r="FJ39" s="365">
        <f>IF(FJ$19-'様式３（療養者名簿）（⑤の場合）'!$BJ44+1&lt;=15,IF(FJ$19&gt;='様式３（療養者名簿）（⑤の場合）'!$BJ44,IF(FJ$19&lt;='様式３（療養者名簿）（⑤の場合）'!$BK44,1,0),0),0)</f>
        <v>0</v>
      </c>
      <c r="FK39" s="365">
        <f>IF(FK$19-'様式３（療養者名簿）（⑤の場合）'!$BJ44+1&lt;=15,IF(FK$19&gt;='様式３（療養者名簿）（⑤の場合）'!$BJ44,IF(FK$19&lt;='様式３（療養者名簿）（⑤の場合）'!$BK44,1,0),0),0)</f>
        <v>0</v>
      </c>
      <c r="FL39" s="365">
        <f>IF(FL$19-'様式３（療養者名簿）（⑤の場合）'!$BJ44+1&lt;=15,IF(FL$19&gt;='様式３（療養者名簿）（⑤の場合）'!$BJ44,IF(FL$19&lt;='様式３（療養者名簿）（⑤の場合）'!$BK44,1,0),0),0)</f>
        <v>0</v>
      </c>
      <c r="FM39" s="365">
        <f>IF(FM$19-'様式３（療養者名簿）（⑤の場合）'!$BJ44+1&lt;=15,IF(FM$19&gt;='様式３（療養者名簿）（⑤の場合）'!$BJ44,IF(FM$19&lt;='様式３（療養者名簿）（⑤の場合）'!$BK44,1,0),0),0)</f>
        <v>0</v>
      </c>
      <c r="FN39" s="365">
        <f>IF(FN$19-'様式３（療養者名簿）（⑤の場合）'!$BJ44+1&lt;=15,IF(FN$19&gt;='様式３（療養者名簿）（⑤の場合）'!$BJ44,IF(FN$19&lt;='様式３（療養者名簿）（⑤の場合）'!$BK44,1,0),0),0)</f>
        <v>0</v>
      </c>
      <c r="FO39" s="365">
        <f>IF(FO$19-'様式３（療養者名簿）（⑤の場合）'!$BJ44+1&lt;=15,IF(FO$19&gt;='様式３（療養者名簿）（⑤の場合）'!$BJ44,IF(FO$19&lt;='様式３（療養者名簿）（⑤の場合）'!$BK44,1,0),0),0)</f>
        <v>0</v>
      </c>
      <c r="FP39" s="365">
        <f>IF(FP$19-'様式３（療養者名簿）（⑤の場合）'!$BJ44+1&lt;=15,IF(FP$19&gt;='様式３（療養者名簿）（⑤の場合）'!$BJ44,IF(FP$19&lt;='様式３（療養者名簿）（⑤の場合）'!$BK44,1,0),0),0)</f>
        <v>0</v>
      </c>
      <c r="FQ39" s="365">
        <f>IF(FQ$19-'様式３（療養者名簿）（⑤の場合）'!$BJ44+1&lt;=15,IF(FQ$19&gt;='様式３（療養者名簿）（⑤の場合）'!$BJ44,IF(FQ$19&lt;='様式３（療養者名簿）（⑤の場合）'!$BK44,1,0),0),0)</f>
        <v>0</v>
      </c>
      <c r="FR39" s="365">
        <f>IF(FR$19-'様式３（療養者名簿）（⑤の場合）'!$BJ44+1&lt;=15,IF(FR$19&gt;='様式３（療養者名簿）（⑤の場合）'!$BJ44,IF(FR$19&lt;='様式３（療養者名簿）（⑤の場合）'!$BK44,1,0),0),0)</f>
        <v>0</v>
      </c>
      <c r="FS39" s="365">
        <f>IF(FS$19-'様式３（療養者名簿）（⑤の場合）'!$BJ44+1&lt;=15,IF(FS$19&gt;='様式３（療養者名簿）（⑤の場合）'!$BJ44,IF(FS$19&lt;='様式３（療養者名簿）（⑤の場合）'!$BK44,1,0),0),0)</f>
        <v>0</v>
      </c>
      <c r="FT39" s="365">
        <f>IF(FT$19-'様式３（療養者名簿）（⑤の場合）'!$BJ44+1&lt;=15,IF(FT$19&gt;='様式３（療養者名簿）（⑤の場合）'!$BJ44,IF(FT$19&lt;='様式３（療養者名簿）（⑤の場合）'!$BK44,1,0),0),0)</f>
        <v>0</v>
      </c>
      <c r="FU39" s="365">
        <f>IF(FU$19-'様式３（療養者名簿）（⑤の場合）'!$BJ44+1&lt;=15,IF(FU$19&gt;='様式３（療養者名簿）（⑤の場合）'!$BJ44,IF(FU$19&lt;='様式３（療養者名簿）（⑤の場合）'!$BK44,1,0),0),0)</f>
        <v>0</v>
      </c>
      <c r="FV39" s="365">
        <f>IF(FV$19-'様式３（療養者名簿）（⑤の場合）'!$BJ44+1&lt;=15,IF(FV$19&gt;='様式３（療養者名簿）（⑤の場合）'!$BJ44,IF(FV$19&lt;='様式３（療養者名簿）（⑤の場合）'!$BK44,1,0),0),0)</f>
        <v>0</v>
      </c>
      <c r="FW39" s="365">
        <f>IF(FW$19-'様式３（療養者名簿）（⑤の場合）'!$BJ44+1&lt;=15,IF(FW$19&gt;='様式３（療養者名簿）（⑤の場合）'!$BJ44,IF(FW$19&lt;='様式３（療養者名簿）（⑤の場合）'!$BK44,1,0),0),0)</f>
        <v>0</v>
      </c>
      <c r="FX39" s="365">
        <f>IF(FX$19-'様式３（療養者名簿）（⑤の場合）'!$BJ44+1&lt;=15,IF(FX$19&gt;='様式３（療養者名簿）（⑤の場合）'!$BJ44,IF(FX$19&lt;='様式３（療養者名簿）（⑤の場合）'!$BK44,1,0),0),0)</f>
        <v>0</v>
      </c>
      <c r="FY39" s="365">
        <f>IF(FY$19-'様式３（療養者名簿）（⑤の場合）'!$BJ44+1&lt;=15,IF(FY$19&gt;='様式３（療養者名簿）（⑤の場合）'!$BJ44,IF(FY$19&lt;='様式３（療養者名簿）（⑤の場合）'!$BK44,1,0),0),0)</f>
        <v>0</v>
      </c>
      <c r="FZ39" s="365">
        <f>IF(FZ$19-'様式３（療養者名簿）（⑤の場合）'!$BJ44+1&lt;=15,IF(FZ$19&gt;='様式３（療養者名簿）（⑤の場合）'!$BJ44,IF(FZ$19&lt;='様式３（療養者名簿）（⑤の場合）'!$BK44,1,0),0),0)</f>
        <v>0</v>
      </c>
      <c r="GA39" s="365">
        <f>IF(GA$19-'様式３（療養者名簿）（⑤の場合）'!$BJ44+1&lt;=15,IF(GA$19&gt;='様式３（療養者名簿）（⑤の場合）'!$BJ44,IF(GA$19&lt;='様式３（療養者名簿）（⑤の場合）'!$BK44,1,0),0),0)</f>
        <v>0</v>
      </c>
      <c r="GB39" s="365">
        <f>IF(GB$19-'様式３（療養者名簿）（⑤の場合）'!$BJ44+1&lt;=15,IF(GB$19&gt;='様式３（療養者名簿）（⑤の場合）'!$BJ44,IF(GB$19&lt;='様式３（療養者名簿）（⑤の場合）'!$BK44,1,0),0),0)</f>
        <v>0</v>
      </c>
      <c r="GC39" s="365">
        <f>IF(GC$19-'様式３（療養者名簿）（⑤の場合）'!$BJ44+1&lt;=15,IF(GC$19&gt;='様式３（療養者名簿）（⑤の場合）'!$BJ44,IF(GC$19&lt;='様式３（療養者名簿）（⑤の場合）'!$BK44,1,0),0),0)</f>
        <v>0</v>
      </c>
      <c r="GD39" s="365">
        <f>IF(GD$19-'様式３（療養者名簿）（⑤の場合）'!$BJ44+1&lt;=15,IF(GD$19&gt;='様式３（療養者名簿）（⑤の場合）'!$BJ44,IF(GD$19&lt;='様式３（療養者名簿）（⑤の場合）'!$BK44,1,0),0),0)</f>
        <v>0</v>
      </c>
      <c r="GE39" s="365">
        <f>IF(GE$19-'様式３（療養者名簿）（⑤の場合）'!$BJ44+1&lt;=15,IF(GE$19&gt;='様式３（療養者名簿）（⑤の場合）'!$BJ44,IF(GE$19&lt;='様式３（療養者名簿）（⑤の場合）'!$BK44,1,0),0),0)</f>
        <v>0</v>
      </c>
      <c r="GF39" s="365">
        <f>IF(GF$19-'様式３（療養者名簿）（⑤の場合）'!$BJ44+1&lt;=15,IF(GF$19&gt;='様式３（療養者名簿）（⑤の場合）'!$BJ44,IF(GF$19&lt;='様式３（療養者名簿）（⑤の場合）'!$BK44,1,0),0),0)</f>
        <v>0</v>
      </c>
      <c r="GG39" s="365">
        <f>IF(GG$19-'様式３（療養者名簿）（⑤の場合）'!$BJ44+1&lt;=15,IF(GG$19&gt;='様式３（療養者名簿）（⑤の場合）'!$BJ44,IF(GG$19&lt;='様式３（療養者名簿）（⑤の場合）'!$BK44,1,0),0),0)</f>
        <v>0</v>
      </c>
      <c r="GH39" s="365">
        <f>IF(GH$19-'様式３（療養者名簿）（⑤の場合）'!$BJ44+1&lt;=15,IF(GH$19&gt;='様式３（療養者名簿）（⑤の場合）'!$BJ44,IF(GH$19&lt;='様式３（療養者名簿）（⑤の場合）'!$BK44,1,0),0),0)</f>
        <v>0</v>
      </c>
      <c r="GI39" s="365">
        <f>IF(GI$19-'様式３（療養者名簿）（⑤の場合）'!$BJ44+1&lt;=15,IF(GI$19&gt;='様式３（療養者名簿）（⑤の場合）'!$BJ44,IF(GI$19&lt;='様式３（療養者名簿）（⑤の場合）'!$BK44,1,0),0),0)</f>
        <v>0</v>
      </c>
      <c r="GJ39" s="365">
        <f>IF(GJ$19-'様式３（療養者名簿）（⑤の場合）'!$BJ44+1&lt;=15,IF(GJ$19&gt;='様式３（療養者名簿）（⑤の場合）'!$BJ44,IF(GJ$19&lt;='様式３（療養者名簿）（⑤の場合）'!$BK44,1,0),0),0)</f>
        <v>0</v>
      </c>
      <c r="GK39" s="365">
        <f>IF(GK$19-'様式３（療養者名簿）（⑤の場合）'!$BJ44+1&lt;=15,IF(GK$19&gt;='様式３（療養者名簿）（⑤の場合）'!$BJ44,IF(GK$19&lt;='様式３（療養者名簿）（⑤の場合）'!$BK44,1,0),0),0)</f>
        <v>0</v>
      </c>
      <c r="GL39" s="365">
        <f>IF(GL$19-'様式３（療養者名簿）（⑤の場合）'!$BJ44+1&lt;=15,IF(GL$19&gt;='様式３（療養者名簿）（⑤の場合）'!$BJ44,IF(GL$19&lt;='様式３（療養者名簿）（⑤の場合）'!$BK44,1,0),0),0)</f>
        <v>0</v>
      </c>
      <c r="GM39" s="365">
        <f>IF(GM$19-'様式３（療養者名簿）（⑤の場合）'!$BJ44+1&lt;=15,IF(GM$19&gt;='様式３（療養者名簿）（⑤の場合）'!$BJ44,IF(GM$19&lt;='様式３（療養者名簿）（⑤の場合）'!$BK44,1,0),0),0)</f>
        <v>0</v>
      </c>
      <c r="GN39" s="365">
        <f>IF(GN$19-'様式３（療養者名簿）（⑤の場合）'!$BJ44+1&lt;=15,IF(GN$19&gt;='様式３（療養者名簿）（⑤の場合）'!$BJ44,IF(GN$19&lt;='様式３（療養者名簿）（⑤の場合）'!$BK44,1,0),0),0)</f>
        <v>0</v>
      </c>
      <c r="GO39" s="365">
        <f>IF(GO$19-'様式３（療養者名簿）（⑤の場合）'!$BJ44+1&lt;=15,IF(GO$19&gt;='様式３（療養者名簿）（⑤の場合）'!$BJ44,IF(GO$19&lt;='様式３（療養者名簿）（⑤の場合）'!$BK44,1,0),0),0)</f>
        <v>0</v>
      </c>
      <c r="GP39" s="365">
        <f>IF(GP$19-'様式３（療養者名簿）（⑤の場合）'!$BJ44+1&lt;=15,IF(GP$19&gt;='様式３（療養者名簿）（⑤の場合）'!$BJ44,IF(GP$19&lt;='様式３（療養者名簿）（⑤の場合）'!$BK44,1,0),0),0)</f>
        <v>0</v>
      </c>
      <c r="GQ39" s="365">
        <f>IF(GQ$19-'様式３（療養者名簿）（⑤の場合）'!$BJ44+1&lt;=15,IF(GQ$19&gt;='様式３（療養者名簿）（⑤の場合）'!$BJ44,IF(GQ$19&lt;='様式３（療養者名簿）（⑤の場合）'!$BK44,1,0),0),0)</f>
        <v>0</v>
      </c>
      <c r="GR39" s="365">
        <f>IF(GR$19-'様式３（療養者名簿）（⑤の場合）'!$BJ44+1&lt;=15,IF(GR$19&gt;='様式３（療養者名簿）（⑤の場合）'!$BJ44,IF(GR$19&lt;='様式３（療養者名簿）（⑤の場合）'!$BK44,1,0),0),0)</f>
        <v>0</v>
      </c>
      <c r="GS39" s="365">
        <f>IF(GS$19-'様式３（療養者名簿）（⑤の場合）'!$BJ44+1&lt;=15,IF(GS$19&gt;='様式３（療養者名簿）（⑤の場合）'!$BJ44,IF(GS$19&lt;='様式３（療養者名簿）（⑤の場合）'!$BK44,1,0),0),0)</f>
        <v>0</v>
      </c>
      <c r="GT39" s="365">
        <f>IF(GT$19-'様式３（療養者名簿）（⑤の場合）'!$BJ44+1&lt;=15,IF(GT$19&gt;='様式３（療養者名簿）（⑤の場合）'!$BJ44,IF(GT$19&lt;='様式３（療養者名簿）（⑤の場合）'!$BK44,1,0),0),0)</f>
        <v>0</v>
      </c>
      <c r="GU39" s="365">
        <f>IF(GU$19-'様式３（療養者名簿）（⑤の場合）'!$BJ44+1&lt;=15,IF(GU$19&gt;='様式３（療養者名簿）（⑤の場合）'!$BJ44,IF(GU$19&lt;='様式３（療養者名簿）（⑤の場合）'!$BK44,1,0),0),0)</f>
        <v>0</v>
      </c>
      <c r="GV39" s="365">
        <f>IF(GV$19-'様式３（療養者名簿）（⑤の場合）'!$BJ44+1&lt;=15,IF(GV$19&gt;='様式３（療養者名簿）（⑤の場合）'!$BJ44,IF(GV$19&lt;='様式３（療養者名簿）（⑤の場合）'!$BK44,1,0),0),0)</f>
        <v>0</v>
      </c>
      <c r="GW39" s="365">
        <f>IF(GW$19-'様式３（療養者名簿）（⑤の場合）'!$BJ44+1&lt;=15,IF(GW$19&gt;='様式３（療養者名簿）（⑤の場合）'!$BJ44,IF(GW$19&lt;='様式３（療養者名簿）（⑤の場合）'!$BK44,1,0),0),0)</f>
        <v>0</v>
      </c>
      <c r="GX39" s="365">
        <f>IF(GX$19-'様式３（療養者名簿）（⑤の場合）'!$BJ44+1&lt;=15,IF(GX$19&gt;='様式３（療養者名簿）（⑤の場合）'!$BJ44,IF(GX$19&lt;='様式３（療養者名簿）（⑤の場合）'!$BK44,1,0),0),0)</f>
        <v>0</v>
      </c>
      <c r="GY39" s="365">
        <f>IF(GY$19-'様式３（療養者名簿）（⑤の場合）'!$BJ44+1&lt;=15,IF(GY$19&gt;='様式３（療養者名簿）（⑤の場合）'!$BJ44,IF(GY$19&lt;='様式３（療養者名簿）（⑤の場合）'!$BK44,1,0),0),0)</f>
        <v>0</v>
      </c>
      <c r="GZ39" s="365">
        <f>IF(GZ$19-'様式３（療養者名簿）（⑤の場合）'!$BJ44+1&lt;=15,IF(GZ$19&gt;='様式３（療養者名簿）（⑤の場合）'!$BJ44,IF(GZ$19&lt;='様式３（療養者名簿）（⑤の場合）'!$BK44,1,0),0),0)</f>
        <v>0</v>
      </c>
      <c r="HA39" s="365">
        <f>IF(HA$19-'様式３（療養者名簿）（⑤の場合）'!$BJ44+1&lt;=15,IF(HA$19&gt;='様式３（療養者名簿）（⑤の場合）'!$BJ44,IF(HA$19&lt;='様式３（療養者名簿）（⑤の場合）'!$BK44,1,0),0),0)</f>
        <v>0</v>
      </c>
      <c r="HB39" s="365">
        <f>IF(HB$19-'様式３（療養者名簿）（⑤の場合）'!$BJ44+1&lt;=15,IF(HB$19&gt;='様式３（療養者名簿）（⑤の場合）'!$BJ44,IF(HB$19&lt;='様式３（療養者名簿）（⑤の場合）'!$BK44,1,0),0),0)</f>
        <v>0</v>
      </c>
      <c r="HC39" s="365">
        <f>IF(HC$19-'様式３（療養者名簿）（⑤の場合）'!$BJ44+1&lt;=15,IF(HC$19&gt;='様式３（療養者名簿）（⑤の場合）'!$BJ44,IF(HC$19&lt;='様式３（療養者名簿）（⑤の場合）'!$BK44,1,0),0),0)</f>
        <v>0</v>
      </c>
      <c r="HD39" s="365">
        <f>IF(HD$19-'様式３（療養者名簿）（⑤の場合）'!$BJ44+1&lt;=15,IF(HD$19&gt;='様式３（療養者名簿）（⑤の場合）'!$BJ44,IF(HD$19&lt;='様式３（療養者名簿）（⑤の場合）'!$BK44,1,0),0),0)</f>
        <v>0</v>
      </c>
      <c r="HE39" s="365">
        <f>IF(HE$19-'様式３（療養者名簿）（⑤の場合）'!$BJ44+1&lt;=15,IF(HE$19&gt;='様式３（療養者名簿）（⑤の場合）'!$BJ44,IF(HE$19&lt;='様式３（療養者名簿）（⑤の場合）'!$BK44,1,0),0),0)</f>
        <v>0</v>
      </c>
      <c r="HF39" s="365">
        <f>IF(HF$19-'様式３（療養者名簿）（⑤の場合）'!$BJ44+1&lt;=15,IF(HF$19&gt;='様式３（療養者名簿）（⑤の場合）'!$BJ44,IF(HF$19&lt;='様式３（療養者名簿）（⑤の場合）'!$BK44,1,0),0),0)</f>
        <v>0</v>
      </c>
      <c r="HG39" s="365">
        <f>IF(HG$19-'様式３（療養者名簿）（⑤の場合）'!$BJ44+1&lt;=15,IF(HG$19&gt;='様式３（療養者名簿）（⑤の場合）'!$BJ44,IF(HG$19&lt;='様式３（療養者名簿）（⑤の場合）'!$BK44,1,0),0),0)</f>
        <v>0</v>
      </c>
      <c r="HH39" s="365">
        <f>IF(HH$19-'様式３（療養者名簿）（⑤の場合）'!$BJ44+1&lt;=15,IF(HH$19&gt;='様式３（療養者名簿）（⑤の場合）'!$BJ44,IF(HH$19&lt;='様式３（療養者名簿）（⑤の場合）'!$BK44,1,0),0),0)</f>
        <v>0</v>
      </c>
      <c r="HI39" s="365">
        <f>IF(HI$19-'様式３（療養者名簿）（⑤の場合）'!$BJ44+1&lt;=15,IF(HI$19&gt;='様式３（療養者名簿）（⑤の場合）'!$BJ44,IF(HI$19&lt;='様式３（療養者名簿）（⑤の場合）'!$BK44,1,0),0),0)</f>
        <v>0</v>
      </c>
      <c r="HJ39" s="365">
        <f>IF(HJ$19-'様式３（療養者名簿）（⑤の場合）'!$BJ44+1&lt;=15,IF(HJ$19&gt;='様式３（療養者名簿）（⑤の場合）'!$BJ44,IF(HJ$19&lt;='様式３（療養者名簿）（⑤の場合）'!$BK44,1,0),0),0)</f>
        <v>0</v>
      </c>
      <c r="HK39" s="365">
        <f>IF(HK$19-'様式３（療養者名簿）（⑤の場合）'!$BJ44+1&lt;=15,IF(HK$19&gt;='様式３（療養者名簿）（⑤の場合）'!$BJ44,IF(HK$19&lt;='様式３（療養者名簿）（⑤の場合）'!$BK44,1,0),0),0)</f>
        <v>0</v>
      </c>
      <c r="HL39" s="365">
        <f>IF(HL$19-'様式３（療養者名簿）（⑤の場合）'!$BJ44+1&lt;=15,IF(HL$19&gt;='様式３（療養者名簿）（⑤の場合）'!$BJ44,IF(HL$19&lt;='様式３（療養者名簿）（⑤の場合）'!$BK44,1,0),0),0)</f>
        <v>0</v>
      </c>
      <c r="HM39" s="365">
        <f>IF(HM$19-'様式３（療養者名簿）（⑤の場合）'!$BJ44+1&lt;=15,IF(HM$19&gt;='様式３（療養者名簿）（⑤の場合）'!$BJ44,IF(HM$19&lt;='様式３（療養者名簿）（⑤の場合）'!$BK44,1,0),0),0)</f>
        <v>0</v>
      </c>
      <c r="HN39" s="365">
        <f>IF(HN$19-'様式３（療養者名簿）（⑤の場合）'!$BJ44+1&lt;=15,IF(HN$19&gt;='様式３（療養者名簿）（⑤の場合）'!$BJ44,IF(HN$19&lt;='様式３（療養者名簿）（⑤の場合）'!$BK44,1,0),0),0)</f>
        <v>0</v>
      </c>
      <c r="HO39" s="365">
        <f>IF(HO$19-'様式３（療養者名簿）（⑤の場合）'!$BJ44+1&lt;=15,IF(HO$19&gt;='様式３（療養者名簿）（⑤の場合）'!$BJ44,IF(HO$19&lt;='様式３（療養者名簿）（⑤の場合）'!$BK44,1,0),0),0)</f>
        <v>0</v>
      </c>
      <c r="HP39" s="365">
        <f>IF(HP$19-'様式３（療養者名簿）（⑤の場合）'!$BJ44+1&lt;=15,IF(HP$19&gt;='様式３（療養者名簿）（⑤の場合）'!$BJ44,IF(HP$19&lt;='様式３（療養者名簿）（⑤の場合）'!$BK44,1,0),0),0)</f>
        <v>0</v>
      </c>
      <c r="HQ39" s="365">
        <f>IF(HQ$19-'様式３（療養者名簿）（⑤の場合）'!$BJ44+1&lt;=15,IF(HQ$19&gt;='様式３（療養者名簿）（⑤の場合）'!$BJ44,IF(HQ$19&lt;='様式３（療養者名簿）（⑤の場合）'!$BK44,1,0),0),0)</f>
        <v>0</v>
      </c>
      <c r="HR39" s="365">
        <f>IF(HR$19-'様式３（療養者名簿）（⑤の場合）'!$BJ44+1&lt;=15,IF(HR$19&gt;='様式３（療養者名簿）（⑤の場合）'!$BJ44,IF(HR$19&lt;='様式３（療養者名簿）（⑤の場合）'!$BK44,1,0),0),0)</f>
        <v>0</v>
      </c>
      <c r="HS39" s="365">
        <f>IF(HS$19-'様式３（療養者名簿）（⑤の場合）'!$BJ44+1&lt;=15,IF(HS$19&gt;='様式３（療養者名簿）（⑤の場合）'!$BJ44,IF(HS$19&lt;='様式３（療養者名簿）（⑤の場合）'!$BK44,1,0),0),0)</f>
        <v>0</v>
      </c>
      <c r="HT39" s="365">
        <f>IF(HT$19-'様式３（療養者名簿）（⑤の場合）'!$BJ44+1&lt;=15,IF(HT$19&gt;='様式３（療養者名簿）（⑤の場合）'!$BJ44,IF(HT$19&lt;='様式３（療養者名簿）（⑤の場合）'!$BK44,1,0),0),0)</f>
        <v>0</v>
      </c>
      <c r="HU39" s="365">
        <f>IF(HU$19-'様式３（療養者名簿）（⑤の場合）'!$BJ44+1&lt;=15,IF(HU$19&gt;='様式３（療養者名簿）（⑤の場合）'!$BJ44,IF(HU$19&lt;='様式３（療養者名簿）（⑤の場合）'!$BK44,1,0),0),0)</f>
        <v>0</v>
      </c>
      <c r="HV39" s="365">
        <f>IF(HV$19-'様式３（療養者名簿）（⑤の場合）'!$BJ44+1&lt;=15,IF(HV$19&gt;='様式３（療養者名簿）（⑤の場合）'!$BJ44,IF(HV$19&lt;='様式３（療養者名簿）（⑤の場合）'!$BK44,1,0),0),0)</f>
        <v>0</v>
      </c>
      <c r="HW39" s="365">
        <f>IF(HW$19-'様式３（療養者名簿）（⑤の場合）'!$BJ44+1&lt;=15,IF(HW$19&gt;='様式３（療養者名簿）（⑤の場合）'!$BJ44,IF(HW$19&lt;='様式３（療養者名簿）（⑤の場合）'!$BK44,1,0),0),0)</f>
        <v>0</v>
      </c>
      <c r="HX39" s="365">
        <f>IF(HX$19-'様式３（療養者名簿）（⑤の場合）'!$BJ44+1&lt;=15,IF(HX$19&gt;='様式３（療養者名簿）（⑤の場合）'!$BJ44,IF(HX$19&lt;='様式３（療養者名簿）（⑤の場合）'!$BK44,1,0),0),0)</f>
        <v>0</v>
      </c>
      <c r="HY39" s="365">
        <f>IF(HY$19-'様式３（療養者名簿）（⑤の場合）'!$BJ44+1&lt;=15,IF(HY$19&gt;='様式３（療養者名簿）（⑤の場合）'!$BJ44,IF(HY$19&lt;='様式３（療養者名簿）（⑤の場合）'!$BK44,1,0),0),0)</f>
        <v>0</v>
      </c>
      <c r="HZ39" s="365">
        <f>IF(HZ$19-'様式３（療養者名簿）（⑤の場合）'!$BJ44+1&lt;=15,IF(HZ$19&gt;='様式３（療養者名簿）（⑤の場合）'!$BJ44,IF(HZ$19&lt;='様式３（療養者名簿）（⑤の場合）'!$BK44,1,0),0),0)</f>
        <v>0</v>
      </c>
      <c r="IA39" s="365">
        <f>IF(IA$19-'様式３（療養者名簿）（⑤の場合）'!$BJ44+1&lt;=15,IF(IA$19&gt;='様式３（療養者名簿）（⑤の場合）'!$BJ44,IF(IA$19&lt;='様式３（療養者名簿）（⑤の場合）'!$BK44,1,0),0),0)</f>
        <v>0</v>
      </c>
      <c r="IB39" s="365">
        <f>IF(IB$19-'様式３（療養者名簿）（⑤の場合）'!$BJ44+1&lt;=15,IF(IB$19&gt;='様式３（療養者名簿）（⑤の場合）'!$BJ44,IF(IB$19&lt;='様式３（療養者名簿）（⑤の場合）'!$BK44,1,0),0),0)</f>
        <v>0</v>
      </c>
      <c r="IC39" s="365">
        <f>IF(IC$19-'様式３（療養者名簿）（⑤の場合）'!$BJ44+1&lt;=15,IF(IC$19&gt;='様式３（療養者名簿）（⑤の場合）'!$BJ44,IF(IC$19&lt;='様式３（療養者名簿）（⑤の場合）'!$BK44,1,0),0),0)</f>
        <v>0</v>
      </c>
      <c r="ID39" s="365">
        <f>IF(ID$19-'様式３（療養者名簿）（⑤の場合）'!$BJ44+1&lt;=15,IF(ID$19&gt;='様式３（療養者名簿）（⑤の場合）'!$BJ44,IF(ID$19&lt;='様式３（療養者名簿）（⑤の場合）'!$BK44,1,0),0),0)</f>
        <v>0</v>
      </c>
      <c r="IE39" s="365">
        <f>IF(IE$19-'様式３（療養者名簿）（⑤の場合）'!$BJ44+1&lt;=15,IF(IE$19&gt;='様式３（療養者名簿）（⑤の場合）'!$BJ44,IF(IE$19&lt;='様式３（療養者名簿）（⑤の場合）'!$BK44,1,0),0),0)</f>
        <v>0</v>
      </c>
      <c r="IF39" s="365">
        <f>IF(IF$19-'様式３（療養者名簿）（⑤の場合）'!$BJ44+1&lt;=15,IF(IF$19&gt;='様式３（療養者名簿）（⑤の場合）'!$BJ44,IF(IF$19&lt;='様式３（療養者名簿）（⑤の場合）'!$BK44,1,0),0),0)</f>
        <v>0</v>
      </c>
      <c r="IG39" s="365">
        <f>IF(IG$19-'様式３（療養者名簿）（⑤の場合）'!$BJ44+1&lt;=15,IF(IG$19&gt;='様式３（療養者名簿）（⑤の場合）'!$BJ44,IF(IG$19&lt;='様式３（療養者名簿）（⑤の場合）'!$BK44,1,0),0),0)</f>
        <v>0</v>
      </c>
      <c r="IH39" s="365">
        <f>IF(IH$19-'様式３（療養者名簿）（⑤の場合）'!$BJ44+1&lt;=15,IF(IH$19&gt;='様式３（療養者名簿）（⑤の場合）'!$BJ44,IF(IH$19&lt;='様式３（療養者名簿）（⑤の場合）'!$BK44,1,0),0),0)</f>
        <v>0</v>
      </c>
      <c r="II39" s="365">
        <f>IF(II$19-'様式３（療養者名簿）（⑤の場合）'!$BJ44+1&lt;=15,IF(II$19&gt;='様式３（療養者名簿）（⑤の場合）'!$BJ44,IF(II$19&lt;='様式３（療養者名簿）（⑤の場合）'!$BK44,1,0),0),0)</f>
        <v>0</v>
      </c>
      <c r="IJ39" s="365">
        <f>IF(IJ$19-'様式３（療養者名簿）（⑤の場合）'!$BJ44+1&lt;=15,IF(IJ$19&gt;='様式３（療養者名簿）（⑤の場合）'!$BJ44,IF(IJ$19&lt;='様式３（療養者名簿）（⑤の場合）'!$BK44,1,0),0),0)</f>
        <v>0</v>
      </c>
      <c r="IK39" s="365">
        <f>IF(IK$19-'様式３（療養者名簿）（⑤の場合）'!$BJ44+1&lt;=15,IF(IK$19&gt;='様式３（療養者名簿）（⑤の場合）'!$BJ44,IF(IK$19&lt;='様式３（療養者名簿）（⑤の場合）'!$BK44,1,0),0),0)</f>
        <v>0</v>
      </c>
      <c r="IL39" s="365">
        <f>IF(IL$19-'様式３（療養者名簿）（⑤の場合）'!$BJ44+1&lt;=15,IF(IL$19&gt;='様式３（療養者名簿）（⑤の場合）'!$BJ44,IF(IL$19&lt;='様式３（療養者名簿）（⑤の場合）'!$BK44,1,0),0),0)</f>
        <v>0</v>
      </c>
      <c r="IM39" s="365">
        <f>IF(IM$19-'様式３（療養者名簿）（⑤の場合）'!$BJ44+1&lt;=15,IF(IM$19&gt;='様式３（療養者名簿）（⑤の場合）'!$BJ44,IF(IM$19&lt;='様式３（療養者名簿）（⑤の場合）'!$BK44,1,0),0),0)</f>
        <v>0</v>
      </c>
      <c r="IN39" s="365">
        <f>IF(IN$19-'様式３（療養者名簿）（⑤の場合）'!$BJ44+1&lt;=15,IF(IN$19&gt;='様式３（療養者名簿）（⑤の場合）'!$BJ44,IF(IN$19&lt;='様式３（療養者名簿）（⑤の場合）'!$BK44,1,0),0),0)</f>
        <v>0</v>
      </c>
      <c r="IO39" s="365">
        <f>IF(IO$19-'様式３（療養者名簿）（⑤の場合）'!$BJ44+1&lt;=15,IF(IO$19&gt;='様式３（療養者名簿）（⑤の場合）'!$BJ44,IF(IO$19&lt;='様式３（療養者名簿）（⑤の場合）'!$BK44,1,0),0),0)</f>
        <v>0</v>
      </c>
      <c r="IP39" s="365">
        <f>IF(IP$19-'様式３（療養者名簿）（⑤の場合）'!$BJ44+1&lt;=15,IF(IP$19&gt;='様式３（療養者名簿）（⑤の場合）'!$BJ44,IF(IP$19&lt;='様式３（療養者名簿）（⑤の場合）'!$BK44,1,0),0),0)</f>
        <v>0</v>
      </c>
      <c r="IQ39" s="365">
        <f>IF(IQ$19-'様式３（療養者名簿）（⑤の場合）'!$BJ44+1&lt;=15,IF(IQ$19&gt;='様式３（療養者名簿）（⑤の場合）'!$BJ44,IF(IQ$19&lt;='様式３（療養者名簿）（⑤の場合）'!$BK44,1,0),0),0)</f>
        <v>0</v>
      </c>
      <c r="IR39" s="365">
        <f>IF(IR$19-'様式３（療養者名簿）（⑤の場合）'!$BJ44+1&lt;=15,IF(IR$19&gt;='様式３（療養者名簿）（⑤の場合）'!$BJ44,IF(IR$19&lt;='様式３（療養者名簿）（⑤の場合）'!$BK44,1,0),0),0)</f>
        <v>0</v>
      </c>
      <c r="IS39" s="365">
        <f>IF(IS$19-'様式３（療養者名簿）（⑤の場合）'!$BJ44+1&lt;=15,IF(IS$19&gt;='様式３（療養者名簿）（⑤の場合）'!$BJ44,IF(IS$19&lt;='様式３（療養者名簿）（⑤の場合）'!$BK44,1,0),0),0)</f>
        <v>0</v>
      </c>
      <c r="IT39" s="365">
        <f>IF(IT$19-'様式３（療養者名簿）（⑤の場合）'!$BJ44+1&lt;=15,IF(IT$19&gt;='様式３（療養者名簿）（⑤の場合）'!$BJ44,IF(IT$19&lt;='様式３（療養者名簿）（⑤の場合）'!$BK44,1,0),0),0)</f>
        <v>0</v>
      </c>
      <c r="IU39" s="365">
        <f>IF(IU$19-'様式３（療養者名簿）（⑤の場合）'!$BJ44+1&lt;=15,IF(IU$19&gt;='様式３（療養者名簿）（⑤の場合）'!$BJ44,IF(IU$19&lt;='様式３（療養者名簿）（⑤の場合）'!$BK44,1,0),0),0)</f>
        <v>0</v>
      </c>
      <c r="IV39" s="365">
        <f>IF(IV$19-'様式３（療養者名簿）（⑤の場合）'!$BJ44+1&lt;=15,IF(IV$19&gt;='様式３（療養者名簿）（⑤の場合）'!$BJ44,IF(IV$19&lt;='様式３（療養者名簿）（⑤の場合）'!$BK44,1,0),0),0)</f>
        <v>0</v>
      </c>
      <c r="IW39" s="365">
        <f>IF(IW$19-'様式３（療養者名簿）（⑤の場合）'!$BJ44+1&lt;=15,IF(IW$19&gt;='様式３（療養者名簿）（⑤の場合）'!$BJ44,IF(IW$19&lt;='様式３（療養者名簿）（⑤の場合）'!$BK44,1,0),0),0)</f>
        <v>0</v>
      </c>
      <c r="IX39" s="365">
        <f>IF(IX$19-'様式３（療養者名簿）（⑤の場合）'!$BJ44+1&lt;=15,IF(IX$19&gt;='様式３（療養者名簿）（⑤の場合）'!$BJ44,IF(IX$19&lt;='様式３（療養者名簿）（⑤の場合）'!$BK44,1,0),0),0)</f>
        <v>0</v>
      </c>
      <c r="IY39" s="365">
        <f>IF(IY$19-'様式３（療養者名簿）（⑤の場合）'!$BJ44+1&lt;=15,IF(IY$19&gt;='様式３（療養者名簿）（⑤の場合）'!$BJ44,IF(IY$19&lt;='様式３（療養者名簿）（⑤の場合）'!$BK44,1,0),0),0)</f>
        <v>0</v>
      </c>
      <c r="IZ39" s="365">
        <f>IF(IZ$19-'様式３（療養者名簿）（⑤の場合）'!$BJ44+1&lt;=15,IF(IZ$19&gt;='様式３（療養者名簿）（⑤の場合）'!$BJ44,IF(IZ$19&lt;='様式３（療養者名簿）（⑤の場合）'!$BK44,1,0),0),0)</f>
        <v>0</v>
      </c>
      <c r="JA39" s="365">
        <f>IF(JA$19-'様式３（療養者名簿）（⑤の場合）'!$BJ44+1&lt;=15,IF(JA$19&gt;='様式３（療養者名簿）（⑤の場合）'!$BJ44,IF(JA$19&lt;='様式３（療養者名簿）（⑤の場合）'!$BK44,1,0),0),0)</f>
        <v>0</v>
      </c>
      <c r="JB39" s="365">
        <f>IF(JB$19-'様式３（療養者名簿）（⑤の場合）'!$BJ44+1&lt;=15,IF(JB$19&gt;='様式３（療養者名簿）（⑤の場合）'!$BJ44,IF(JB$19&lt;='様式３（療養者名簿）（⑤の場合）'!$BK44,1,0),0),0)</f>
        <v>0</v>
      </c>
      <c r="JC39" s="365">
        <f>IF(JC$19-'様式３（療養者名簿）（⑤の場合）'!$BJ44+1&lt;=15,IF(JC$19&gt;='様式３（療養者名簿）（⑤の場合）'!$BJ44,IF(JC$19&lt;='様式３（療養者名簿）（⑤の場合）'!$BK44,1,0),0),0)</f>
        <v>0</v>
      </c>
      <c r="JD39" s="365">
        <f>IF(JD$19-'様式３（療養者名簿）（⑤の場合）'!$BJ44+1&lt;=15,IF(JD$19&gt;='様式３（療養者名簿）（⑤の場合）'!$BJ44,IF(JD$19&lt;='様式３（療養者名簿）（⑤の場合）'!$BK44,1,0),0),0)</f>
        <v>0</v>
      </c>
      <c r="JE39" s="365">
        <f>IF(JE$19-'様式３（療養者名簿）（⑤の場合）'!$BJ44+1&lt;=15,IF(JE$19&gt;='様式３（療養者名簿）（⑤の場合）'!$BJ44,IF(JE$19&lt;='様式３（療養者名簿）（⑤の場合）'!$BK44,1,0),0),0)</f>
        <v>0</v>
      </c>
      <c r="JF39" s="365">
        <f>IF(JF$19-'様式３（療養者名簿）（⑤の場合）'!$BJ44+1&lt;=15,IF(JF$19&gt;='様式３（療養者名簿）（⑤の場合）'!$BJ44,IF(JF$19&lt;='様式３（療養者名簿）（⑤の場合）'!$BK44,1,0),0),0)</f>
        <v>0</v>
      </c>
      <c r="JG39" s="365">
        <f>IF(JG$19-'様式３（療養者名簿）（⑤の場合）'!$BJ44+1&lt;=15,IF(JG$19&gt;='様式３（療養者名簿）（⑤の場合）'!$BJ44,IF(JG$19&lt;='様式３（療養者名簿）（⑤の場合）'!$BK44,1,0),0),0)</f>
        <v>0</v>
      </c>
      <c r="JH39" s="365">
        <f>IF(JH$19-'様式３（療養者名簿）（⑤の場合）'!$BJ44+1&lt;=15,IF(JH$19&gt;='様式３（療養者名簿）（⑤の場合）'!$BJ44,IF(JH$19&lt;='様式３（療養者名簿）（⑤の場合）'!$BK44,1,0),0),0)</f>
        <v>0</v>
      </c>
      <c r="JI39" s="365">
        <f>IF(JI$19-'様式３（療養者名簿）（⑤の場合）'!$BJ44+1&lt;=15,IF(JI$19&gt;='様式３（療養者名簿）（⑤の場合）'!$BJ44,IF(JI$19&lt;='様式３（療養者名簿）（⑤の場合）'!$BK44,1,0),0),0)</f>
        <v>0</v>
      </c>
      <c r="JJ39" s="365">
        <f>IF(JJ$19-'様式３（療養者名簿）（⑤の場合）'!$BJ44+1&lt;=15,IF(JJ$19&gt;='様式３（療養者名簿）（⑤の場合）'!$BJ44,IF(JJ$19&lt;='様式３（療養者名簿）（⑤の場合）'!$BK44,1,0),0),0)</f>
        <v>0</v>
      </c>
      <c r="JK39" s="365">
        <f>IF(JK$19-'様式３（療養者名簿）（⑤の場合）'!$BJ44+1&lt;=15,IF(JK$19&gt;='様式３（療養者名簿）（⑤の場合）'!$BJ44,IF(JK$19&lt;='様式３（療養者名簿）（⑤の場合）'!$BK44,1,0),0),0)</f>
        <v>0</v>
      </c>
      <c r="JL39" s="365">
        <f>IF(JL$19-'様式３（療養者名簿）（⑤の場合）'!$BJ44+1&lt;=15,IF(JL$19&gt;='様式３（療養者名簿）（⑤の場合）'!$BJ44,IF(JL$19&lt;='様式３（療養者名簿）（⑤の場合）'!$BK44,1,0),0),0)</f>
        <v>0</v>
      </c>
      <c r="JM39" s="365">
        <f>IF(JM$19-'様式３（療養者名簿）（⑤の場合）'!$BJ44+1&lt;=15,IF(JM$19&gt;='様式３（療養者名簿）（⑤の場合）'!$BJ44,IF(JM$19&lt;='様式３（療養者名簿）（⑤の場合）'!$BK44,1,0),0),0)</f>
        <v>0</v>
      </c>
      <c r="JN39" s="365">
        <f>IF(JN$19-'様式３（療養者名簿）（⑤の場合）'!$BJ44+1&lt;=15,IF(JN$19&gt;='様式３（療養者名簿）（⑤の場合）'!$BJ44,IF(JN$19&lt;='様式３（療養者名簿）（⑤の場合）'!$BK44,1,0),0),0)</f>
        <v>0</v>
      </c>
      <c r="JO39" s="365">
        <f>IF(JO$19-'様式３（療養者名簿）（⑤の場合）'!$BJ44+1&lt;=15,IF(JO$19&gt;='様式３（療養者名簿）（⑤の場合）'!$BJ44,IF(JO$19&lt;='様式３（療養者名簿）（⑤の場合）'!$BK44,1,0),0),0)</f>
        <v>0</v>
      </c>
      <c r="JP39" s="365">
        <f>IF(JP$19-'様式３（療養者名簿）（⑤の場合）'!$BJ44+1&lt;=15,IF(JP$19&gt;='様式３（療養者名簿）（⑤の場合）'!$BJ44,IF(JP$19&lt;='様式３（療養者名簿）（⑤の場合）'!$BK44,1,0),0),0)</f>
        <v>0</v>
      </c>
      <c r="JQ39" s="365">
        <f>IF(JQ$19-'様式３（療養者名簿）（⑤の場合）'!$BJ44+1&lt;=15,IF(JQ$19&gt;='様式３（療養者名簿）（⑤の場合）'!$BJ44,IF(JQ$19&lt;='様式３（療養者名簿）（⑤の場合）'!$BK44,1,0),0),0)</f>
        <v>0</v>
      </c>
      <c r="JR39" s="365">
        <f>IF(JR$19-'様式３（療養者名簿）（⑤の場合）'!$BJ44+1&lt;=15,IF(JR$19&gt;='様式３（療養者名簿）（⑤の場合）'!$BJ44,IF(JR$19&lt;='様式３（療養者名簿）（⑤の場合）'!$BK44,1,0),0),0)</f>
        <v>0</v>
      </c>
      <c r="JS39" s="365">
        <f>IF(JS$19-'様式３（療養者名簿）（⑤の場合）'!$BJ44+1&lt;=15,IF(JS$19&gt;='様式３（療養者名簿）（⑤の場合）'!$BJ44,IF(JS$19&lt;='様式３（療養者名簿）（⑤の場合）'!$BK44,1,0),0),0)</f>
        <v>0</v>
      </c>
      <c r="JT39" s="365">
        <f>IF(JT$19-'様式３（療養者名簿）（⑤の場合）'!$BJ44+1&lt;=15,IF(JT$19&gt;='様式３（療養者名簿）（⑤の場合）'!$BJ44,IF(JT$19&lt;='様式３（療養者名簿）（⑤の場合）'!$BK44,1,0),0),0)</f>
        <v>0</v>
      </c>
      <c r="JU39" s="365">
        <f>IF(JU$19-'様式３（療養者名簿）（⑤の場合）'!$BJ44+1&lt;=15,IF(JU$19&gt;='様式３（療養者名簿）（⑤の場合）'!$BJ44,IF(JU$19&lt;='様式３（療養者名簿）（⑤の場合）'!$BK44,1,0),0),0)</f>
        <v>0</v>
      </c>
      <c r="JV39" s="365">
        <f>IF(JV$19-'様式３（療養者名簿）（⑤の場合）'!$BJ44+1&lt;=15,IF(JV$19&gt;='様式３（療養者名簿）（⑤の場合）'!$BJ44,IF(JV$19&lt;='様式３（療養者名簿）（⑤の場合）'!$BK44,1,0),0),0)</f>
        <v>0</v>
      </c>
      <c r="JW39" s="365">
        <f>IF(JW$19-'様式３（療養者名簿）（⑤の場合）'!$BJ44+1&lt;=15,IF(JW$19&gt;='様式３（療養者名簿）（⑤の場合）'!$BJ44,IF(JW$19&lt;='様式３（療養者名簿）（⑤の場合）'!$BK44,1,0),0),0)</f>
        <v>0</v>
      </c>
      <c r="JX39" s="365">
        <f>IF(JX$19-'様式３（療養者名簿）（⑤の場合）'!$BJ44+1&lt;=15,IF(JX$19&gt;='様式３（療養者名簿）（⑤の場合）'!$BJ44,IF(JX$19&lt;='様式３（療養者名簿）（⑤の場合）'!$BK44,1,0),0),0)</f>
        <v>0</v>
      </c>
      <c r="JY39" s="365">
        <f>IF(JY$19-'様式３（療養者名簿）（⑤の場合）'!$BJ44+1&lt;=15,IF(JY$19&gt;='様式３（療養者名簿）（⑤の場合）'!$BJ44,IF(JY$19&lt;='様式３（療養者名簿）（⑤の場合）'!$BK44,1,0),0),0)</f>
        <v>0</v>
      </c>
      <c r="JZ39" s="365">
        <f>IF(JZ$19-'様式３（療養者名簿）（⑤の場合）'!$BJ44+1&lt;=15,IF(JZ$19&gt;='様式３（療養者名簿）（⑤の場合）'!$BJ44,IF(JZ$19&lt;='様式３（療養者名簿）（⑤の場合）'!$BK44,1,0),0),0)</f>
        <v>0</v>
      </c>
      <c r="KA39" s="365">
        <f>IF(KA$19-'様式３（療養者名簿）（⑤の場合）'!$BJ44+1&lt;=15,IF(KA$19&gt;='様式３（療養者名簿）（⑤の場合）'!$BJ44,IF(KA$19&lt;='様式３（療養者名簿）（⑤の場合）'!$BK44,1,0),0),0)</f>
        <v>0</v>
      </c>
      <c r="KB39" s="365">
        <f>IF(KB$19-'様式３（療養者名簿）（⑤の場合）'!$BJ44+1&lt;=15,IF(KB$19&gt;='様式３（療養者名簿）（⑤の場合）'!$BJ44,IF(KB$19&lt;='様式３（療養者名簿）（⑤の場合）'!$BK44,1,0),0),0)</f>
        <v>0</v>
      </c>
      <c r="KC39" s="365">
        <f>IF(KC$19-'様式３（療養者名簿）（⑤の場合）'!$BJ44+1&lt;=15,IF(KC$19&gt;='様式３（療養者名簿）（⑤の場合）'!$BJ44,IF(KC$19&lt;='様式３（療養者名簿）（⑤の場合）'!$BK44,1,0),0),0)</f>
        <v>0</v>
      </c>
      <c r="KD39" s="365">
        <f>IF(KD$19-'様式３（療養者名簿）（⑤の場合）'!$BJ44+1&lt;=15,IF(KD$19&gt;='様式３（療養者名簿）（⑤の場合）'!$BJ44,IF(KD$19&lt;='様式３（療養者名簿）（⑤の場合）'!$BK44,1,0),0),0)</f>
        <v>0</v>
      </c>
      <c r="KE39" s="365">
        <f>IF(KE$19-'様式３（療養者名簿）（⑤の場合）'!$BJ44+1&lt;=15,IF(KE$19&gt;='様式３（療養者名簿）（⑤の場合）'!$BJ44,IF(KE$19&lt;='様式３（療養者名簿）（⑤の場合）'!$BK44,1,0),0),0)</f>
        <v>0</v>
      </c>
      <c r="KF39" s="365">
        <f>IF(KF$19-'様式３（療養者名簿）（⑤の場合）'!$BJ44+1&lt;=15,IF(KF$19&gt;='様式３（療養者名簿）（⑤の場合）'!$BJ44,IF(KF$19&lt;='様式３（療養者名簿）（⑤の場合）'!$BK44,1,0),0),0)</f>
        <v>0</v>
      </c>
      <c r="KG39" s="365">
        <f>IF(KG$19-'様式３（療養者名簿）（⑤の場合）'!$BJ44+1&lt;=15,IF(KG$19&gt;='様式３（療養者名簿）（⑤の場合）'!$BJ44,IF(KG$19&lt;='様式３（療養者名簿）（⑤の場合）'!$BK44,1,0),0),0)</f>
        <v>0</v>
      </c>
      <c r="KH39" s="365">
        <f>IF(KH$19-'様式３（療養者名簿）（⑤の場合）'!$BJ44+1&lt;=15,IF(KH$19&gt;='様式３（療養者名簿）（⑤の場合）'!$BJ44,IF(KH$19&lt;='様式３（療養者名簿）（⑤の場合）'!$BK44,1,0),0),0)</f>
        <v>0</v>
      </c>
      <c r="KI39" s="365">
        <f>IF(KI$19-'様式３（療養者名簿）（⑤の場合）'!$BJ44+1&lt;=15,IF(KI$19&gt;='様式３（療養者名簿）（⑤の場合）'!$BJ44,IF(KI$19&lt;='様式３（療養者名簿）（⑤の場合）'!$BK44,1,0),0),0)</f>
        <v>0</v>
      </c>
      <c r="KJ39" s="365">
        <f>IF(KJ$19-'様式３（療養者名簿）（⑤の場合）'!$BJ44+1&lt;=15,IF(KJ$19&gt;='様式３（療養者名簿）（⑤の場合）'!$BJ44,IF(KJ$19&lt;='様式３（療養者名簿）（⑤の場合）'!$BK44,1,0),0),0)</f>
        <v>0</v>
      </c>
      <c r="KK39" s="365">
        <f>IF(KK$19-'様式３（療養者名簿）（⑤の場合）'!$BJ44+1&lt;=15,IF(KK$19&gt;='様式３（療養者名簿）（⑤の場合）'!$BJ44,IF(KK$19&lt;='様式３（療養者名簿）（⑤の場合）'!$BK44,1,0),0),0)</f>
        <v>0</v>
      </c>
      <c r="KL39" s="365">
        <f>IF(KL$19-'様式３（療養者名簿）（⑤の場合）'!$BJ44+1&lt;=15,IF(KL$19&gt;='様式３（療養者名簿）（⑤の場合）'!$BJ44,IF(KL$19&lt;='様式３（療養者名簿）（⑤の場合）'!$BK44,1,0),0),0)</f>
        <v>0</v>
      </c>
      <c r="KM39" s="365">
        <f>IF(KM$19-'様式３（療養者名簿）（⑤の場合）'!$BJ44+1&lt;=15,IF(KM$19&gt;='様式３（療養者名簿）（⑤の場合）'!$BJ44,IF(KM$19&lt;='様式３（療養者名簿）（⑤の場合）'!$BK44,1,0),0),0)</f>
        <v>0</v>
      </c>
      <c r="KN39" s="365">
        <f>IF(KN$19-'様式３（療養者名簿）（⑤の場合）'!$BJ44+1&lt;=15,IF(KN$19&gt;='様式３（療養者名簿）（⑤の場合）'!$BJ44,IF(KN$19&lt;='様式３（療養者名簿）（⑤の場合）'!$BK44,1,0),0),0)</f>
        <v>0</v>
      </c>
      <c r="KO39" s="365">
        <f>IF(KO$19-'様式３（療養者名簿）（⑤の場合）'!$BJ44+1&lt;=15,IF(KO$19&gt;='様式３（療養者名簿）（⑤の場合）'!$BJ44,IF(KO$19&lt;='様式３（療養者名簿）（⑤の場合）'!$BK44,1,0),0),0)</f>
        <v>0</v>
      </c>
      <c r="KP39" s="365">
        <f>IF(KP$19-'様式３（療養者名簿）（⑤の場合）'!$BJ44+1&lt;=15,IF(KP$19&gt;='様式３（療養者名簿）（⑤の場合）'!$BJ44,IF(KP$19&lt;='様式３（療養者名簿）（⑤の場合）'!$BK44,1,0),0),0)</f>
        <v>0</v>
      </c>
      <c r="KQ39" s="365">
        <f>IF(KQ$19-'様式３（療養者名簿）（⑤の場合）'!$BJ44+1&lt;=15,IF(KQ$19&gt;='様式３（療養者名簿）（⑤の場合）'!$BJ44,IF(KQ$19&lt;='様式３（療養者名簿）（⑤の場合）'!$BK44,1,0),0),0)</f>
        <v>0</v>
      </c>
      <c r="KR39" s="365">
        <f>IF(KR$19-'様式３（療養者名簿）（⑤の場合）'!$BJ44+1&lt;=15,IF(KR$19&gt;='様式３（療養者名簿）（⑤の場合）'!$BJ44,IF(KR$19&lt;='様式３（療養者名簿）（⑤の場合）'!$BK44,1,0),0),0)</f>
        <v>0</v>
      </c>
      <c r="KS39" s="365">
        <f>IF(KS$19-'様式３（療養者名簿）（⑤の場合）'!$BJ44+1&lt;=15,IF(KS$19&gt;='様式３（療養者名簿）（⑤の場合）'!$BJ44,IF(KS$19&lt;='様式３（療養者名簿）（⑤の場合）'!$BK44,1,0),0),0)</f>
        <v>0</v>
      </c>
      <c r="KT39" s="365">
        <f>IF(KT$19-'様式３（療養者名簿）（⑤の場合）'!$BJ44+1&lt;=15,IF(KT$19&gt;='様式３（療養者名簿）（⑤の場合）'!$BJ44,IF(KT$19&lt;='様式３（療養者名簿）（⑤の場合）'!$BK44,1,0),0),0)</f>
        <v>0</v>
      </c>
      <c r="KU39" s="365">
        <f>IF(KU$19-'様式３（療養者名簿）（⑤の場合）'!$BJ44+1&lt;=15,IF(KU$19&gt;='様式３（療養者名簿）（⑤の場合）'!$BJ44,IF(KU$19&lt;='様式３（療養者名簿）（⑤の場合）'!$BK44,1,0),0),0)</f>
        <v>0</v>
      </c>
      <c r="KV39" s="365">
        <f>IF(KV$19-'様式３（療養者名簿）（⑤の場合）'!$BJ44+1&lt;=15,IF(KV$19&gt;='様式３（療養者名簿）（⑤の場合）'!$BJ44,IF(KV$19&lt;='様式３（療養者名簿）（⑤の場合）'!$BK44,1,0),0),0)</f>
        <v>0</v>
      </c>
      <c r="KW39" s="365">
        <f>IF(KW$19-'様式３（療養者名簿）（⑤の場合）'!$BJ44+1&lt;=15,IF(KW$19&gt;='様式３（療養者名簿）（⑤の場合）'!$BJ44,IF(KW$19&lt;='様式３（療養者名簿）（⑤の場合）'!$BK44,1,0),0),0)</f>
        <v>0</v>
      </c>
      <c r="KX39" s="365">
        <f>IF(KX$19-'様式３（療養者名簿）（⑤の場合）'!$BJ44+1&lt;=15,IF(KX$19&gt;='様式３（療養者名簿）（⑤の場合）'!$BJ44,IF(KX$19&lt;='様式３（療養者名簿）（⑤の場合）'!$BK44,1,0),0),0)</f>
        <v>0</v>
      </c>
      <c r="KY39" s="365">
        <f>IF(KY$19-'様式３（療養者名簿）（⑤の場合）'!$BJ44+1&lt;=15,IF(KY$19&gt;='様式３（療養者名簿）（⑤の場合）'!$BJ44,IF(KY$19&lt;='様式３（療養者名簿）（⑤の場合）'!$BK44,1,0),0),0)</f>
        <v>0</v>
      </c>
      <c r="KZ39" s="365">
        <f>IF(KZ$19-'様式３（療養者名簿）（⑤の場合）'!$BJ44+1&lt;=15,IF(KZ$19&gt;='様式３（療養者名簿）（⑤の場合）'!$BJ44,IF(KZ$19&lt;='様式３（療養者名簿）（⑤の場合）'!$BK44,1,0),0),0)</f>
        <v>0</v>
      </c>
      <c r="LA39" s="365">
        <f>IF(LA$19-'様式３（療養者名簿）（⑤の場合）'!$BJ44+1&lt;=15,IF(LA$19&gt;='様式３（療養者名簿）（⑤の場合）'!$BJ44,IF(LA$19&lt;='様式３（療養者名簿）（⑤の場合）'!$BK44,1,0),0),0)</f>
        <v>0</v>
      </c>
      <c r="LB39" s="365">
        <f>IF(LB$19-'様式３（療養者名簿）（⑤の場合）'!$BJ44+1&lt;=15,IF(LB$19&gt;='様式３（療養者名簿）（⑤の場合）'!$BJ44,IF(LB$19&lt;='様式３（療養者名簿）（⑤の場合）'!$BK44,1,0),0),0)</f>
        <v>0</v>
      </c>
      <c r="LC39" s="365">
        <f>IF(LC$19-'様式３（療養者名簿）（⑤の場合）'!$BJ44+1&lt;=15,IF(LC$19&gt;='様式３（療養者名簿）（⑤の場合）'!$BJ44,IF(LC$19&lt;='様式３（療養者名簿）（⑤の場合）'!$BK44,1,0),0),0)</f>
        <v>0</v>
      </c>
      <c r="LD39" s="365">
        <f>IF(LD$19-'様式３（療養者名簿）（⑤の場合）'!$BJ44+1&lt;=15,IF(LD$19&gt;='様式３（療養者名簿）（⑤の場合）'!$BJ44,IF(LD$19&lt;='様式３（療養者名簿）（⑤の場合）'!$BK44,1,0),0),0)</f>
        <v>0</v>
      </c>
      <c r="LE39" s="365">
        <f>IF(LE$19-'様式３（療養者名簿）（⑤の場合）'!$BJ44+1&lt;=15,IF(LE$19&gt;='様式３（療養者名簿）（⑤の場合）'!$BJ44,IF(LE$19&lt;='様式３（療養者名簿）（⑤の場合）'!$BK44,1,0),0),0)</f>
        <v>0</v>
      </c>
      <c r="LF39" s="365">
        <f>IF(LF$19-'様式３（療養者名簿）（⑤の場合）'!$BJ44+1&lt;=15,IF(LF$19&gt;='様式３（療養者名簿）（⑤の場合）'!$BJ44,IF(LF$19&lt;='様式３（療養者名簿）（⑤の場合）'!$BK44,1,0),0),0)</f>
        <v>0</v>
      </c>
      <c r="LG39" s="365">
        <f>IF(LG$19-'様式３（療養者名簿）（⑤の場合）'!$BJ44+1&lt;=15,IF(LG$19&gt;='様式３（療養者名簿）（⑤の場合）'!$BJ44,IF(LG$19&lt;='様式３（療養者名簿）（⑤の場合）'!$BK44,1,0),0),0)</f>
        <v>0</v>
      </c>
      <c r="LH39" s="365">
        <f>IF(LH$19-'様式３（療養者名簿）（⑤の場合）'!$BJ44+1&lt;=15,IF(LH$19&gt;='様式３（療養者名簿）（⑤の場合）'!$BJ44,IF(LH$19&lt;='様式３（療養者名簿）（⑤の場合）'!$BK44,1,0),0),0)</f>
        <v>0</v>
      </c>
      <c r="LI39" s="365">
        <f>IF(LI$19-'様式３（療養者名簿）（⑤の場合）'!$BJ44+1&lt;=15,IF(LI$19&gt;='様式３（療養者名簿）（⑤の場合）'!$BJ44,IF(LI$19&lt;='様式３（療養者名簿）（⑤の場合）'!$BK44,1,0),0),0)</f>
        <v>0</v>
      </c>
      <c r="LJ39" s="365">
        <f>IF(LJ$19-'様式３（療養者名簿）（⑤の場合）'!$BJ44+1&lt;=15,IF(LJ$19&gt;='様式３（療養者名簿）（⑤の場合）'!$BJ44,IF(LJ$19&lt;='様式３（療養者名簿）（⑤の場合）'!$BK44,1,0),0),0)</f>
        <v>0</v>
      </c>
      <c r="LK39" s="365">
        <f>IF(LK$19-'様式３（療養者名簿）（⑤の場合）'!$BJ44+1&lt;=15,IF(LK$19&gt;='様式３（療養者名簿）（⑤の場合）'!$BJ44,IF(LK$19&lt;='様式３（療養者名簿）（⑤の場合）'!$BK44,1,0),0),0)</f>
        <v>0</v>
      </c>
      <c r="LL39" s="365">
        <f>IF(LL$19-'様式３（療養者名簿）（⑤の場合）'!$BJ44+1&lt;=15,IF(LL$19&gt;='様式３（療養者名簿）（⑤の場合）'!$BJ44,IF(LL$19&lt;='様式３（療養者名簿）（⑤の場合）'!$BK44,1,0),0),0)</f>
        <v>0</v>
      </c>
      <c r="LM39" s="365">
        <f>IF(LM$19-'様式３（療養者名簿）（⑤の場合）'!$BJ44+1&lt;=15,IF(LM$19&gt;='様式３（療養者名簿）（⑤の場合）'!$BJ44,IF(LM$19&lt;='様式３（療養者名簿）（⑤の場合）'!$BK44,1,0),0),0)</f>
        <v>0</v>
      </c>
      <c r="LN39" s="365">
        <f>IF(LN$19-'様式３（療養者名簿）（⑤の場合）'!$BJ44+1&lt;=15,IF(LN$19&gt;='様式３（療養者名簿）（⑤の場合）'!$BJ44,IF(LN$19&lt;='様式３（療養者名簿）（⑤の場合）'!$BK44,1,0),0),0)</f>
        <v>0</v>
      </c>
      <c r="LO39" s="365">
        <f>IF(LO$19-'様式３（療養者名簿）（⑤の場合）'!$BJ44+1&lt;=15,IF(LO$19&gt;='様式３（療養者名簿）（⑤の場合）'!$BJ44,IF(LO$19&lt;='様式３（療養者名簿）（⑤の場合）'!$BK44,1,0),0),0)</f>
        <v>0</v>
      </c>
      <c r="LP39" s="365">
        <f>IF(LP$19-'様式３（療養者名簿）（⑤の場合）'!$BJ44+1&lt;=15,IF(LP$19&gt;='様式３（療養者名簿）（⑤の場合）'!$BJ44,IF(LP$19&lt;='様式３（療養者名簿）（⑤の場合）'!$BK44,1,0),0),0)</f>
        <v>0</v>
      </c>
      <c r="LQ39" s="365">
        <f>IF(LQ$19-'様式３（療養者名簿）（⑤の場合）'!$BJ44+1&lt;=15,IF(LQ$19&gt;='様式３（療養者名簿）（⑤の場合）'!$BJ44,IF(LQ$19&lt;='様式３（療養者名簿）（⑤の場合）'!$BK44,1,0),0),0)</f>
        <v>0</v>
      </c>
      <c r="LR39" s="365">
        <f>IF(LR$19-'様式３（療養者名簿）（⑤の場合）'!$BJ44+1&lt;=15,IF(LR$19&gt;='様式３（療養者名簿）（⑤の場合）'!$BJ44,IF(LR$19&lt;='様式３（療養者名簿）（⑤の場合）'!$BK44,1,0),0),0)</f>
        <v>0</v>
      </c>
      <c r="LS39" s="365">
        <f>IF(LS$19-'様式３（療養者名簿）（⑤の場合）'!$BJ44+1&lt;=15,IF(LS$19&gt;='様式３（療養者名簿）（⑤の場合）'!$BJ44,IF(LS$19&lt;='様式３（療養者名簿）（⑤の場合）'!$BK44,1,0),0),0)</f>
        <v>0</v>
      </c>
      <c r="LT39" s="365">
        <f>IF(LT$19-'様式３（療養者名簿）（⑤の場合）'!$BJ44+1&lt;=15,IF(LT$19&gt;='様式３（療養者名簿）（⑤の場合）'!$BJ44,IF(LT$19&lt;='様式３（療養者名簿）（⑤の場合）'!$BK44,1,0),0),0)</f>
        <v>0</v>
      </c>
      <c r="LU39" s="365">
        <f>IF(LU$19-'様式３（療養者名簿）（⑤の場合）'!$BJ44+1&lt;=15,IF(LU$19&gt;='様式３（療養者名簿）（⑤の場合）'!$BJ44,IF(LU$19&lt;='様式３（療養者名簿）（⑤の場合）'!$BK44,1,0),0),0)</f>
        <v>0</v>
      </c>
      <c r="LV39" s="365">
        <f>IF(LV$19-'様式３（療養者名簿）（⑤の場合）'!$BJ44+1&lt;=15,IF(LV$19&gt;='様式３（療養者名簿）（⑤の場合）'!$BJ44,IF(LV$19&lt;='様式３（療養者名簿）（⑤の場合）'!$BK44,1,0),0),0)</f>
        <v>0</v>
      </c>
      <c r="LW39" s="365">
        <f>IF(LW$19-'様式３（療養者名簿）（⑤の場合）'!$BJ44+1&lt;=15,IF(LW$19&gt;='様式３（療養者名簿）（⑤の場合）'!$BJ44,IF(LW$19&lt;='様式３（療養者名簿）（⑤の場合）'!$BK44,1,0),0),0)</f>
        <v>0</v>
      </c>
      <c r="LX39" s="365">
        <f>IF(LX$19-'様式３（療養者名簿）（⑤の場合）'!$BJ44+1&lt;=15,IF(LX$19&gt;='様式３（療養者名簿）（⑤の場合）'!$BJ44,IF(LX$19&lt;='様式３（療養者名簿）（⑤の場合）'!$BK44,1,0),0),0)</f>
        <v>0</v>
      </c>
      <c r="LY39" s="365">
        <f>IF(LY$19-'様式３（療養者名簿）（⑤の場合）'!$BJ44+1&lt;=15,IF(LY$19&gt;='様式３（療養者名簿）（⑤の場合）'!$BJ44,IF(LY$19&lt;='様式３（療養者名簿）（⑤の場合）'!$BK44,1,0),0),0)</f>
        <v>0</v>
      </c>
      <c r="LZ39" s="365">
        <f>IF(LZ$19-'様式３（療養者名簿）（⑤の場合）'!$BJ44+1&lt;=15,IF(LZ$19&gt;='様式３（療養者名簿）（⑤の場合）'!$BJ44,IF(LZ$19&lt;='様式３（療養者名簿）（⑤の場合）'!$BK44,1,0),0),0)</f>
        <v>0</v>
      </c>
      <c r="MA39" s="365">
        <f>IF(MA$19-'様式３（療養者名簿）（⑤の場合）'!$BJ44+1&lt;=15,IF(MA$19&gt;='様式３（療養者名簿）（⑤の場合）'!$BJ44,IF(MA$19&lt;='様式３（療養者名簿）（⑤の場合）'!$BK44,1,0),0),0)</f>
        <v>0</v>
      </c>
      <c r="MB39" s="365">
        <f>IF(MB$19-'様式３（療養者名簿）（⑤の場合）'!$BJ44+1&lt;=15,IF(MB$19&gt;='様式３（療養者名簿）（⑤の場合）'!$BJ44,IF(MB$19&lt;='様式３（療養者名簿）（⑤の場合）'!$BK44,1,0),0),0)</f>
        <v>0</v>
      </c>
      <c r="MC39" s="365">
        <f>IF(MC$19-'様式３（療養者名簿）（⑤の場合）'!$BJ44+1&lt;=15,IF(MC$19&gt;='様式３（療養者名簿）（⑤の場合）'!$BJ44,IF(MC$19&lt;='様式３（療養者名簿）（⑤の場合）'!$BK44,1,0),0),0)</f>
        <v>0</v>
      </c>
      <c r="MD39" s="365">
        <f>IF(MD$19-'様式３（療養者名簿）（⑤の場合）'!$BJ44+1&lt;=15,IF(MD$19&gt;='様式３（療養者名簿）（⑤の場合）'!$BJ44,IF(MD$19&lt;='様式３（療養者名簿）（⑤の場合）'!$BK44,1,0),0),0)</f>
        <v>0</v>
      </c>
      <c r="ME39" s="365">
        <f>IF(ME$19-'様式３（療養者名簿）（⑤の場合）'!$BJ44+1&lt;=15,IF(ME$19&gt;='様式３（療養者名簿）（⑤の場合）'!$BJ44,IF(ME$19&lt;='様式３（療養者名簿）（⑤の場合）'!$BK44,1,0),0),0)</f>
        <v>0</v>
      </c>
      <c r="MF39" s="365">
        <f>IF(MF$19-'様式３（療養者名簿）（⑤の場合）'!$BJ44+1&lt;=15,IF(MF$19&gt;='様式３（療養者名簿）（⑤の場合）'!$BJ44,IF(MF$19&lt;='様式３（療養者名簿）（⑤の場合）'!$BK44,1,0),0),0)</f>
        <v>0</v>
      </c>
      <c r="MG39" s="365">
        <f>IF(MG$19-'様式３（療養者名簿）（⑤の場合）'!$BJ44+1&lt;=15,IF(MG$19&gt;='様式３（療養者名簿）（⑤の場合）'!$BJ44,IF(MG$19&lt;='様式３（療養者名簿）（⑤の場合）'!$BK44,1,0),0),0)</f>
        <v>0</v>
      </c>
      <c r="MH39" s="365">
        <f>IF(MH$19-'様式３（療養者名簿）（⑤の場合）'!$BJ44+1&lt;=15,IF(MH$19&gt;='様式３（療養者名簿）（⑤の場合）'!$BJ44,IF(MH$19&lt;='様式３（療養者名簿）（⑤の場合）'!$BK44,1,0),0),0)</f>
        <v>0</v>
      </c>
      <c r="MI39" s="365">
        <f>IF(MI$19-'様式３（療養者名簿）（⑤の場合）'!$BJ44+1&lt;=15,IF(MI$19&gt;='様式３（療養者名簿）（⑤の場合）'!$BJ44,IF(MI$19&lt;='様式３（療養者名簿）（⑤の場合）'!$BK44,1,0),0),0)</f>
        <v>0</v>
      </c>
      <c r="MJ39" s="365">
        <f>IF(MJ$19-'様式３（療養者名簿）（⑤の場合）'!$BJ44+1&lt;=15,IF(MJ$19&gt;='様式３（療養者名簿）（⑤の場合）'!$BJ44,IF(MJ$19&lt;='様式３（療養者名簿）（⑤の場合）'!$BK44,1,0),0),0)</f>
        <v>0</v>
      </c>
      <c r="MK39" s="365">
        <f>IF(MK$19-'様式３（療養者名簿）（⑤の場合）'!$BJ44+1&lt;=15,IF(MK$19&gt;='様式３（療養者名簿）（⑤の場合）'!$BJ44,IF(MK$19&lt;='様式３（療養者名簿）（⑤の場合）'!$BK44,1,0),0),0)</f>
        <v>0</v>
      </c>
      <c r="ML39" s="365">
        <f>IF(ML$19-'様式３（療養者名簿）（⑤の場合）'!$BJ44+1&lt;=15,IF(ML$19&gt;='様式３（療養者名簿）（⑤の場合）'!$BJ44,IF(ML$19&lt;='様式３（療養者名簿）（⑤の場合）'!$BK44,1,0),0),0)</f>
        <v>0</v>
      </c>
      <c r="MM39" s="365">
        <f>IF(MM$19-'様式３（療養者名簿）（⑤の場合）'!$BJ44+1&lt;=15,IF(MM$19&gt;='様式３（療養者名簿）（⑤の場合）'!$BJ44,IF(MM$19&lt;='様式３（療養者名簿）（⑤の場合）'!$BK44,1,0),0),0)</f>
        <v>0</v>
      </c>
      <c r="MN39" s="365">
        <f>IF(MN$19-'様式３（療養者名簿）（⑤の場合）'!$BJ44+1&lt;=15,IF(MN$19&gt;='様式３（療養者名簿）（⑤の場合）'!$BJ44,IF(MN$19&lt;='様式３（療養者名簿）（⑤の場合）'!$BK44,1,0),0),0)</f>
        <v>0</v>
      </c>
      <c r="MO39" s="365">
        <f>IF(MO$19-'様式３（療養者名簿）（⑤の場合）'!$BJ44+1&lt;=15,IF(MO$19&gt;='様式３（療養者名簿）（⑤の場合）'!$BJ44,IF(MO$19&lt;='様式３（療養者名簿）（⑤の場合）'!$BK44,1,0),0),0)</f>
        <v>0</v>
      </c>
      <c r="MP39" s="365">
        <f>IF(MP$19-'様式３（療養者名簿）（⑤の場合）'!$BJ44+1&lt;=15,IF(MP$19&gt;='様式３（療養者名簿）（⑤の場合）'!$BJ44,IF(MP$19&lt;='様式３（療養者名簿）（⑤の場合）'!$BK44,1,0),0),0)</f>
        <v>0</v>
      </c>
      <c r="MQ39" s="365">
        <f>IF(MQ$19-'様式３（療養者名簿）（⑤の場合）'!$BJ44+1&lt;=15,IF(MQ$19&gt;='様式３（療養者名簿）（⑤の場合）'!$BJ44,IF(MQ$19&lt;='様式３（療養者名簿）（⑤の場合）'!$BK44,1,0),0),0)</f>
        <v>0</v>
      </c>
      <c r="MR39" s="365">
        <f>IF(MR$19-'様式３（療養者名簿）（⑤の場合）'!$BJ44+1&lt;=15,IF(MR$19&gt;='様式３（療養者名簿）（⑤の場合）'!$BJ44,IF(MR$19&lt;='様式３（療養者名簿）（⑤の場合）'!$BK44,1,0),0),0)</f>
        <v>0</v>
      </c>
      <c r="MS39" s="365">
        <f>IF(MS$19-'様式３（療養者名簿）（⑤の場合）'!$BJ44+1&lt;=15,IF(MS$19&gt;='様式３（療養者名簿）（⑤の場合）'!$BJ44,IF(MS$19&lt;='様式３（療養者名簿）（⑤の場合）'!$BK44,1,0),0),0)</f>
        <v>0</v>
      </c>
      <c r="MT39" s="365">
        <f>IF(MT$19-'様式３（療養者名簿）（⑤の場合）'!$BJ44+1&lt;=15,IF(MT$19&gt;='様式３（療養者名簿）（⑤の場合）'!$BJ44,IF(MT$19&lt;='様式３（療養者名簿）（⑤の場合）'!$BK44,1,0),0),0)</f>
        <v>0</v>
      </c>
      <c r="MU39" s="365">
        <f>IF(MU$19-'様式３（療養者名簿）（⑤の場合）'!$BJ44+1&lt;=15,IF(MU$19&gt;='様式３（療養者名簿）（⑤の場合）'!$BJ44,IF(MU$19&lt;='様式３（療養者名簿）（⑤の場合）'!$BK44,1,0),0),0)</f>
        <v>0</v>
      </c>
      <c r="MV39" s="365">
        <f>IF(MV$19-'様式３（療養者名簿）（⑤の場合）'!$BJ44+1&lt;=15,IF(MV$19&gt;='様式３（療養者名簿）（⑤の場合）'!$BJ44,IF(MV$19&lt;='様式３（療養者名簿）（⑤の場合）'!$BK44,1,0),0),0)</f>
        <v>0</v>
      </c>
      <c r="MW39" s="365">
        <f>IF(MW$19-'様式３（療養者名簿）（⑤の場合）'!$BJ44+1&lt;=15,IF(MW$19&gt;='様式３（療養者名簿）（⑤の場合）'!$BJ44,IF(MW$19&lt;='様式３（療養者名簿）（⑤の場合）'!$BK44,1,0),0),0)</f>
        <v>0</v>
      </c>
      <c r="MX39" s="365">
        <f>IF(MX$19-'様式３（療養者名簿）（⑤の場合）'!$BJ44+1&lt;=15,IF(MX$19&gt;='様式３（療養者名簿）（⑤の場合）'!$BJ44,IF(MX$19&lt;='様式３（療養者名簿）（⑤の場合）'!$BK44,1,0),0),0)</f>
        <v>0</v>
      </c>
      <c r="MY39" s="365">
        <f>IF(MY$19-'様式３（療養者名簿）（⑤の場合）'!$BJ44+1&lt;=15,IF(MY$19&gt;='様式３（療養者名簿）（⑤の場合）'!$BJ44,IF(MY$19&lt;='様式３（療養者名簿）（⑤の場合）'!$BK44,1,0),0),0)</f>
        <v>0</v>
      </c>
      <c r="MZ39" s="365">
        <f>IF(MZ$19-'様式３（療養者名簿）（⑤の場合）'!$BJ44+1&lt;=15,IF(MZ$19&gt;='様式３（療養者名簿）（⑤の場合）'!$BJ44,IF(MZ$19&lt;='様式３（療養者名簿）（⑤の場合）'!$BK44,1,0),0),0)</f>
        <v>0</v>
      </c>
      <c r="NA39" s="365">
        <f>IF(NA$19-'様式３（療養者名簿）（⑤の場合）'!$BJ44+1&lt;=15,IF(NA$19&gt;='様式３（療養者名簿）（⑤の場合）'!$BJ44,IF(NA$19&lt;='様式３（療養者名簿）（⑤の場合）'!$BK44,1,0),0),0)</f>
        <v>0</v>
      </c>
      <c r="NB39" s="365">
        <f>IF(NB$19-'様式３（療養者名簿）（⑤の場合）'!$BJ44+1&lt;=15,IF(NB$19&gt;='様式３（療養者名簿）（⑤の場合）'!$BJ44,IF(NB$19&lt;='様式３（療養者名簿）（⑤の場合）'!$BK44,1,0),0),0)</f>
        <v>0</v>
      </c>
      <c r="NC39" s="248">
        <f>IF(NC$19-'様式３（療養者名簿）（⑤の場合）'!$BJ44+1&lt;=15,IF(NC$19&gt;='様式３（療養者名簿）（⑤の場合）'!$BJ44,IF(NC$19&lt;='様式３（療養者名簿）（⑤の場合）'!$BK44,1,0),0),0)</f>
        <v>0</v>
      </c>
      <c r="ND39" s="248">
        <f>IF(ND$19-'様式３（療養者名簿）（⑤の場合）'!$BJ44+1&lt;=15,IF(ND$19&gt;='様式３（療養者名簿）（⑤の場合）'!$BJ44,IF(ND$19&lt;='様式３（療養者名簿）（⑤の場合）'!$BK44,1,0),0),0)</f>
        <v>0</v>
      </c>
      <c r="NE39" s="248">
        <f>IF(NE$19-'様式３（療養者名簿）（⑤の場合）'!$BJ44+1&lt;=15,IF(NE$19&gt;='様式３（療養者名簿）（⑤の場合）'!$BJ44,IF(NE$19&lt;='様式３（療養者名簿）（⑤の場合）'!$BK44,1,0),0),0)</f>
        <v>0</v>
      </c>
      <c r="NF39" s="248">
        <f>IF(NF$19-'様式３（療養者名簿）（⑤の場合）'!$BJ44+1&lt;=15,IF(NF$19&gt;='様式３（療養者名簿）（⑤の場合）'!$BJ44,IF(NF$19&lt;='様式３（療養者名簿）（⑤の場合）'!$BK44,1,0),0),0)</f>
        <v>0</v>
      </c>
      <c r="NG39" s="248">
        <f>IF(NG$19-'様式３（療養者名簿）（⑤の場合）'!$BJ44+1&lt;=15,IF(NG$19&gt;='様式３（療養者名簿）（⑤の場合）'!$BJ44,IF(NG$19&lt;='様式３（療養者名簿）（⑤の場合）'!$BK44,1,0),0),0)</f>
        <v>0</v>
      </c>
      <c r="NH39" s="248">
        <f>IF(NH$19-'様式３（療養者名簿）（⑤の場合）'!$BJ44+1&lt;=15,IF(NH$19&gt;='様式３（療養者名簿）（⑤の場合）'!$BJ44,IF(NH$19&lt;='様式３（療養者名簿）（⑤の場合）'!$BK44,1,0),0),0)</f>
        <v>0</v>
      </c>
      <c r="NI39" s="248">
        <f>IF(NI$19-'様式３（療養者名簿）（⑤の場合）'!$BJ44+1&lt;=15,IF(NI$19&gt;='様式３（療養者名簿）（⑤の場合）'!$BJ44,IF(NI$19&lt;='様式３（療養者名簿）（⑤の場合）'!$BK44,1,0),0),0)</f>
        <v>0</v>
      </c>
      <c r="NJ39" s="248">
        <f>IF(NJ$19-'様式３（療養者名簿）（⑤の場合）'!$BJ44+1&lt;=15,IF(NJ$19&gt;='様式３（療養者名簿）（⑤の場合）'!$BJ44,IF(NJ$19&lt;='様式３（療養者名簿）（⑤の場合）'!$BK44,1,0),0),0)</f>
        <v>0</v>
      </c>
      <c r="NK39" s="248">
        <f>IF(NK$19-'様式３（療養者名簿）（⑤の場合）'!$BJ44+1&lt;=15,IF(NK$19&gt;='様式３（療養者名簿）（⑤の場合）'!$BJ44,IF(NK$19&lt;='様式３（療養者名簿）（⑤の場合）'!$BK44,1,0),0),0)</f>
        <v>0</v>
      </c>
      <c r="NL39" s="248">
        <f>IF(NL$19-'様式３（療養者名簿）（⑤の場合）'!$BJ44+1&lt;=15,IF(NL$19&gt;='様式３（療養者名簿）（⑤の場合）'!$BJ44,IF(NL$19&lt;='様式３（療養者名簿）（⑤の場合）'!$BK44,1,0),0),0)</f>
        <v>0</v>
      </c>
      <c r="NM39" s="248">
        <f>IF(NM$19-'様式３（療養者名簿）（⑤の場合）'!$BJ44+1&lt;=15,IF(NM$19&gt;='様式３（療養者名簿）（⑤の場合）'!$BJ44,IF(NM$19&lt;='様式３（療養者名簿）（⑤の場合）'!$BK44,1,0),0),0)</f>
        <v>0</v>
      </c>
      <c r="NN39" s="248">
        <f>IF(NN$19-'様式３（療養者名簿）（⑤の場合）'!$BJ44+1&lt;=15,IF(NN$19&gt;='様式３（療養者名簿）（⑤の場合）'!$BJ44,IF(NN$19&lt;='様式３（療養者名簿）（⑤の場合）'!$BK44,1,0),0),0)</f>
        <v>0</v>
      </c>
      <c r="NO39" s="248">
        <f>IF(NO$19-'様式３（療養者名簿）（⑤の場合）'!$BJ44+1&lt;=15,IF(NO$19&gt;='様式３（療養者名簿）（⑤の場合）'!$BJ44,IF(NO$19&lt;='様式３（療養者名簿）（⑤の場合）'!$BK44,1,0),0),0)</f>
        <v>0</v>
      </c>
      <c r="NP39" s="248">
        <f>IF(NP$19-'様式３（療養者名簿）（⑤の場合）'!$BJ44+1&lt;=15,IF(NP$19&gt;='様式３（療養者名簿）（⑤の場合）'!$BJ44,IF(NP$19&lt;='様式３（療養者名簿）（⑤の場合）'!$BK44,1,0),0),0)</f>
        <v>0</v>
      </c>
      <c r="NQ39" s="248">
        <f>IF(NQ$19-'様式３（療養者名簿）（⑤の場合）'!$BJ44+1&lt;=15,IF(NQ$19&gt;='様式３（療養者名簿）（⑤の場合）'!$BJ44,IF(NQ$19&lt;='様式３（療養者名簿）（⑤の場合）'!$BK44,1,0),0),0)</f>
        <v>0</v>
      </c>
      <c r="NR39" s="248">
        <f>IF(NR$19-'様式３（療養者名簿）（⑤の場合）'!$BJ44+1&lt;=15,IF(NR$19&gt;='様式３（療養者名簿）（⑤の場合）'!$BJ44,IF(NR$19&lt;='様式３（療養者名簿）（⑤の場合）'!$BK44,1,0),0),0)</f>
        <v>0</v>
      </c>
      <c r="NS39" s="248">
        <f>IF(NS$19-'様式３（療養者名簿）（⑤の場合）'!$BJ44+1&lt;=15,IF(NS$19&gt;='様式３（療養者名簿）（⑤の場合）'!$BJ44,IF(NS$19&lt;='様式３（療養者名簿）（⑤の場合）'!$BK44,1,0),0),0)</f>
        <v>0</v>
      </c>
      <c r="NT39" s="248">
        <f>IF(NT$19-'様式３（療養者名簿）（⑤の場合）'!$BJ44+1&lt;=15,IF(NT$19&gt;='様式３（療養者名簿）（⑤の場合）'!$BJ44,IF(NT$19&lt;='様式３（療養者名簿）（⑤の場合）'!$BK44,1,0),0),0)</f>
        <v>0</v>
      </c>
      <c r="NU39" s="248">
        <f>IF(NU$19-'様式３（療養者名簿）（⑤の場合）'!$BJ44+1&lt;=15,IF(NU$19&gt;='様式３（療養者名簿）（⑤の場合）'!$BJ44,IF(NU$19&lt;='様式３（療養者名簿）（⑤の場合）'!$BK44,1,0),0),0)</f>
        <v>0</v>
      </c>
      <c r="NV39" s="248">
        <f>IF(NV$19-'様式３（療養者名簿）（⑤の場合）'!$BJ44+1&lt;=15,IF(NV$19&gt;='様式３（療養者名簿）（⑤の場合）'!$BJ44,IF(NV$19&lt;='様式３（療養者名簿）（⑤の場合）'!$BK44,1,0),0),0)</f>
        <v>0</v>
      </c>
      <c r="NW39" s="248">
        <f>IF(NW$19-'様式３（療養者名簿）（⑤の場合）'!$BJ44+1&lt;=15,IF(NW$19&gt;='様式３（療養者名簿）（⑤の場合）'!$BJ44,IF(NW$19&lt;='様式３（療養者名簿）（⑤の場合）'!$BK44,1,0),0),0)</f>
        <v>0</v>
      </c>
      <c r="NX39" s="248">
        <f>IF(NX$19-'様式３（療養者名簿）（⑤の場合）'!$BJ44+1&lt;=15,IF(NX$19&gt;='様式３（療養者名簿）（⑤の場合）'!$BJ44,IF(NX$19&lt;='様式３（療養者名簿）（⑤の場合）'!$BK44,1,0),0),0)</f>
        <v>0</v>
      </c>
      <c r="NY39" s="248">
        <f>IF(NY$19-'様式３（療養者名簿）（⑤の場合）'!$BJ44+1&lt;=15,IF(NY$19&gt;='様式３（療養者名簿）（⑤の場合）'!$BJ44,IF(NY$19&lt;='様式３（療養者名簿）（⑤の場合）'!$BK44,1,0),0),0)</f>
        <v>0</v>
      </c>
      <c r="NZ39" s="248">
        <f>IF(NZ$19-'様式３（療養者名簿）（⑤の場合）'!$BJ44+1&lt;=15,IF(NZ$19&gt;='様式３（療養者名簿）（⑤の場合）'!$BJ44,IF(NZ$19&lt;='様式３（療養者名簿）（⑤の場合）'!$BK44,1,0),0),0)</f>
        <v>0</v>
      </c>
      <c r="OA39" s="248">
        <f>IF(OA$19-'様式３（療養者名簿）（⑤の場合）'!$BJ44+1&lt;=15,IF(OA$19&gt;='様式３（療養者名簿）（⑤の場合）'!$BJ44,IF(OA$19&lt;='様式３（療養者名簿）（⑤の場合）'!$BK44,1,0),0),0)</f>
        <v>0</v>
      </c>
      <c r="OB39" s="248">
        <f>IF(OB$19-'様式３（療養者名簿）（⑤の場合）'!$BJ44+1&lt;=15,IF(OB$19&gt;='様式３（療養者名簿）（⑤の場合）'!$BJ44,IF(OB$19&lt;='様式３（療養者名簿）（⑤の場合）'!$BK44,1,0),0),0)</f>
        <v>0</v>
      </c>
      <c r="OC39" s="248">
        <f>IF(OC$19-'様式３（療養者名簿）（⑤の場合）'!$BJ44+1&lt;=15,IF(OC$19&gt;='様式３（療養者名簿）（⑤の場合）'!$BJ44,IF(OC$19&lt;='様式３（療養者名簿）（⑤の場合）'!$BK44,1,0),0),0)</f>
        <v>0</v>
      </c>
      <c r="OD39" s="248">
        <f>IF(OD$19-'様式３（療養者名簿）（⑤の場合）'!$BJ44+1&lt;=15,IF(OD$19&gt;='様式３（療養者名簿）（⑤の場合）'!$BJ44,IF(OD$19&lt;='様式３（療養者名簿）（⑤の場合）'!$BK44,1,0),0),0)</f>
        <v>0</v>
      </c>
      <c r="OE39" s="248">
        <f>IF(OE$19-'様式３（療養者名簿）（⑤の場合）'!$BJ44+1&lt;=15,IF(OE$19&gt;='様式３（療養者名簿）（⑤の場合）'!$BJ44,IF(OE$19&lt;='様式３（療養者名簿）（⑤の場合）'!$BK44,1,0),0),0)</f>
        <v>0</v>
      </c>
      <c r="OF39" s="248">
        <f>IF(OF$19-'様式３（療養者名簿）（⑤の場合）'!$BJ44+1&lt;=15,IF(OF$19&gt;='様式３（療養者名簿）（⑤の場合）'!$BJ44,IF(OF$19&lt;='様式３（療養者名簿）（⑤の場合）'!$BK44,1,0),0),0)</f>
        <v>0</v>
      </c>
      <c r="OG39" s="248">
        <f>IF(OG$19-'様式３（療養者名簿）（⑤の場合）'!$BJ44+1&lt;=15,IF(OG$19&gt;='様式３（療養者名簿）（⑤の場合）'!$BJ44,IF(OG$19&lt;='様式３（療養者名簿）（⑤の場合）'!$BK44,1,0),0),0)</f>
        <v>0</v>
      </c>
      <c r="OH39" s="248">
        <f>IF(OH$19-'様式３（療養者名簿）（⑤の場合）'!$BJ44+1&lt;=15,IF(OH$19&gt;='様式３（療養者名簿）（⑤の場合）'!$BJ44,IF(OH$19&lt;='様式３（療養者名簿）（⑤の場合）'!$BK44,1,0),0),0)</f>
        <v>0</v>
      </c>
      <c r="OI39" s="248">
        <f>IF(OI$19-'様式３（療養者名簿）（⑤の場合）'!$BJ44+1&lt;=15,IF(OI$19&gt;='様式３（療養者名簿）（⑤の場合）'!$BJ44,IF(OI$19&lt;='様式３（療養者名簿）（⑤の場合）'!$BK44,1,0),0),0)</f>
        <v>0</v>
      </c>
      <c r="OJ39" s="248">
        <f>IF(OJ$19-'様式３（療養者名簿）（⑤の場合）'!$BJ44+1&lt;=15,IF(OJ$19&gt;='様式３（療養者名簿）（⑤の場合）'!$BJ44,IF(OJ$19&lt;='様式３（療養者名簿）（⑤の場合）'!$BK44,1,0),0),0)</f>
        <v>0</v>
      </c>
      <c r="OK39" s="248">
        <f>IF(OK$19-'様式３（療養者名簿）（⑤の場合）'!$BJ44+1&lt;=15,IF(OK$19&gt;='様式３（療養者名簿）（⑤の場合）'!$BJ44,IF(OK$19&lt;='様式３（療養者名簿）（⑤の場合）'!$BK44,1,0),0),0)</f>
        <v>0</v>
      </c>
      <c r="OL39" s="248">
        <f>IF(OL$19-'様式３（療養者名簿）（⑤の場合）'!$BJ44+1&lt;=15,IF(OL$19&gt;='様式３（療養者名簿）（⑤の場合）'!$BJ44,IF(OL$19&lt;='様式３（療養者名簿）（⑤の場合）'!$BK44,1,0),0),0)</f>
        <v>0</v>
      </c>
      <c r="OM39" s="248">
        <f>IF(OM$19-'様式３（療養者名簿）（⑤の場合）'!$BJ44+1&lt;=15,IF(OM$19&gt;='様式３（療養者名簿）（⑤の場合）'!$BJ44,IF(OM$19&lt;='様式３（療養者名簿）（⑤の場合）'!$BK44,1,0),0),0)</f>
        <v>0</v>
      </c>
      <c r="ON39" s="248">
        <f>IF(ON$19-'様式３（療養者名簿）（⑤の場合）'!$BJ44+1&lt;=15,IF(ON$19&gt;='様式３（療養者名簿）（⑤の場合）'!$BJ44,IF(ON$19&lt;='様式３（療養者名簿）（⑤の場合）'!$BK44,1,0),0),0)</f>
        <v>0</v>
      </c>
      <c r="OO39" s="248">
        <f>IF(OO$19-'様式３（療養者名簿）（⑤の場合）'!$BJ44+1&lt;=15,IF(OO$19&gt;='様式３（療養者名簿）（⑤の場合）'!$BJ44,IF(OO$19&lt;='様式３（療養者名簿）（⑤の場合）'!$BK44,1,0),0),0)</f>
        <v>0</v>
      </c>
      <c r="OP39" s="248">
        <f>IF(OP$19-'様式３（療養者名簿）（⑤の場合）'!$BJ44+1&lt;=15,IF(OP$19&gt;='様式３（療養者名簿）（⑤の場合）'!$BJ44,IF(OP$19&lt;='様式３（療養者名簿）（⑤の場合）'!$BK44,1,0),0),0)</f>
        <v>0</v>
      </c>
      <c r="OQ39" s="248">
        <f>IF(OQ$19-'様式３（療養者名簿）（⑤の場合）'!$BJ44+1&lt;=15,IF(OQ$19&gt;='様式３（療養者名簿）（⑤の場合）'!$BJ44,IF(OQ$19&lt;='様式３（療養者名簿）（⑤の場合）'!$BK44,1,0),0),0)</f>
        <v>0</v>
      </c>
      <c r="OR39" s="248">
        <f>IF(OR$19-'様式３（療養者名簿）（⑤の場合）'!$BJ44+1&lt;=15,IF(OR$19&gt;='様式３（療養者名簿）（⑤の場合）'!$BJ44,IF(OR$19&lt;='様式３（療養者名簿）（⑤の場合）'!$BK44,1,0),0),0)</f>
        <v>0</v>
      </c>
      <c r="OS39" s="248">
        <f>IF(OS$19-'様式３（療養者名簿）（⑤の場合）'!$BJ44+1&lt;=15,IF(OS$19&gt;='様式３（療養者名簿）（⑤の場合）'!$BJ44,IF(OS$19&lt;='様式３（療養者名簿）（⑤の場合）'!$BK44,1,0),0),0)</f>
        <v>0</v>
      </c>
      <c r="OT39" s="248">
        <f>IF(OT$19-'様式３（療養者名簿）（⑤の場合）'!$BJ44+1&lt;=15,IF(OT$19&gt;='様式３（療養者名簿）（⑤の場合）'!$BJ44,IF(OT$19&lt;='様式３（療養者名簿）（⑤の場合）'!$BK44,1,0),0),0)</f>
        <v>0</v>
      </c>
      <c r="OU39" s="248">
        <f>IF(OU$19-'様式３（療養者名簿）（⑤の場合）'!$BJ44+1&lt;=15,IF(OU$19&gt;='様式３（療養者名簿）（⑤の場合）'!$BJ44,IF(OU$19&lt;='様式３（療養者名簿）（⑤の場合）'!$BK44,1,0),0),0)</f>
        <v>0</v>
      </c>
      <c r="OV39" s="248">
        <f>IF(OV$19-'様式３（療養者名簿）（⑤の場合）'!$BJ44+1&lt;=15,IF(OV$19&gt;='様式３（療養者名簿）（⑤の場合）'!$BJ44,IF(OV$19&lt;='様式３（療養者名簿）（⑤の場合）'!$BK44,1,0),0),0)</f>
        <v>0</v>
      </c>
      <c r="OW39" s="248">
        <f>IF(OW$19-'様式３（療養者名簿）（⑤の場合）'!$BJ44+1&lt;=15,IF(OW$19&gt;='様式３（療養者名簿）（⑤の場合）'!$BJ44,IF(OW$19&lt;='様式３（療養者名簿）（⑤の場合）'!$BK44,1,0),0),0)</f>
        <v>0</v>
      </c>
      <c r="OX39" s="248">
        <f>IF(OX$19-'様式３（療養者名簿）（⑤の場合）'!$BJ44+1&lt;=15,IF(OX$19&gt;='様式３（療養者名簿）（⑤の場合）'!$BJ44,IF(OX$19&lt;='様式３（療養者名簿）（⑤の場合）'!$BK44,1,0),0),0)</f>
        <v>0</v>
      </c>
      <c r="OY39" s="248">
        <f>IF(OY$19-'様式３（療養者名簿）（⑤の場合）'!$BJ44+1&lt;=15,IF(OY$19&gt;='様式３（療養者名簿）（⑤の場合）'!$BJ44,IF(OY$19&lt;='様式３（療養者名簿）（⑤の場合）'!$BK44,1,0),0),0)</f>
        <v>0</v>
      </c>
      <c r="OZ39" s="248">
        <f>IF(OZ$19-'様式３（療養者名簿）（⑤の場合）'!$BJ44+1&lt;=15,IF(OZ$19&gt;='様式３（療養者名簿）（⑤の場合）'!$BJ44,IF(OZ$19&lt;='様式３（療養者名簿）（⑤の場合）'!$BK44,1,0),0),0)</f>
        <v>0</v>
      </c>
      <c r="PA39" s="248">
        <f>IF(PA$19-'様式３（療養者名簿）（⑤の場合）'!$BJ44+1&lt;=15,IF(PA$19&gt;='様式３（療養者名簿）（⑤の場合）'!$BJ44,IF(PA$19&lt;='様式３（療養者名簿）（⑤の場合）'!$BK44,1,0),0),0)</f>
        <v>0</v>
      </c>
      <c r="PB39" s="248">
        <f>IF(PB$19-'様式３（療養者名簿）（⑤の場合）'!$BJ44+1&lt;=15,IF(PB$19&gt;='様式３（療養者名簿）（⑤の場合）'!$BJ44,IF(PB$19&lt;='様式３（療養者名簿）（⑤の場合）'!$BK44,1,0),0),0)</f>
        <v>0</v>
      </c>
      <c r="PC39" s="248">
        <f>IF(PC$19-'様式３（療養者名簿）（⑤の場合）'!$BJ44+1&lt;=15,IF(PC$19&gt;='様式３（療養者名簿）（⑤の場合）'!$BJ44,IF(PC$19&lt;='様式３（療養者名簿）（⑤の場合）'!$BK44,1,0),0),0)</f>
        <v>0</v>
      </c>
      <c r="PD39" s="248">
        <f>IF(PD$19-'様式３（療養者名簿）（⑤の場合）'!$BJ44+1&lt;=15,IF(PD$19&gt;='様式３（療養者名簿）（⑤の場合）'!$BJ44,IF(PD$19&lt;='様式３（療養者名簿）（⑤の場合）'!$BK44,1,0),0),0)</f>
        <v>0</v>
      </c>
      <c r="PE39" s="248">
        <f>IF(PE$19-'様式３（療養者名簿）（⑤の場合）'!$BJ44+1&lt;=15,IF(PE$19&gt;='様式３（療養者名簿）（⑤の場合）'!$BJ44,IF(PE$19&lt;='様式３（療養者名簿）（⑤の場合）'!$BK44,1,0),0),0)</f>
        <v>0</v>
      </c>
      <c r="PF39" s="248">
        <f>IF(PF$19-'様式３（療養者名簿）（⑤の場合）'!$BJ44+1&lt;=15,IF(PF$19&gt;='様式３（療養者名簿）（⑤の場合）'!$BJ44,IF(PF$19&lt;='様式３（療養者名簿）（⑤の場合）'!$BK44,1,0),0),0)</f>
        <v>0</v>
      </c>
      <c r="PG39" s="248">
        <f>IF(PG$19-'様式３（療養者名簿）（⑤の場合）'!$BJ44+1&lt;=15,IF(PG$19&gt;='様式３（療養者名簿）（⑤の場合）'!$BJ44,IF(PG$19&lt;='様式３（療養者名簿）（⑤の場合）'!$BK44,1,0),0),0)</f>
        <v>0</v>
      </c>
      <c r="PH39" s="248">
        <f>IF(PH$19-'様式３（療養者名簿）（⑤の場合）'!$BJ44+1&lt;=15,IF(PH$19&gt;='様式３（療養者名簿）（⑤の場合）'!$BJ44,IF(PH$19&lt;='様式３（療養者名簿）（⑤の場合）'!$BK44,1,0),0),0)</f>
        <v>0</v>
      </c>
      <c r="PI39" s="248">
        <f>IF(PI$19-'様式３（療養者名簿）（⑤の場合）'!$BJ44+1&lt;=15,IF(PI$19&gt;='様式３（療養者名簿）（⑤の場合）'!$BJ44,IF(PI$19&lt;='様式３（療養者名簿）（⑤の場合）'!$BK44,1,0),0),0)</f>
        <v>0</v>
      </c>
      <c r="PJ39" s="248">
        <f>IF(PJ$19-'様式３（療養者名簿）（⑤の場合）'!$BJ44+1&lt;=15,IF(PJ$19&gt;='様式３（療養者名簿）（⑤の場合）'!$BJ44,IF(PJ$19&lt;='様式３（療養者名簿）（⑤の場合）'!$BK44,1,0),0),0)</f>
        <v>0</v>
      </c>
      <c r="PK39" s="248">
        <f>IF(PK$19-'様式３（療養者名簿）（⑤の場合）'!$BJ44+1&lt;=15,IF(PK$19&gt;='様式３（療養者名簿）（⑤の場合）'!$BJ44,IF(PK$19&lt;='様式３（療養者名簿）（⑤の場合）'!$BK44,1,0),0),0)</f>
        <v>0</v>
      </c>
      <c r="PL39" s="248">
        <f>IF(PL$19-'様式３（療養者名簿）（⑤の場合）'!$BJ44+1&lt;=15,IF(PL$19&gt;='様式３（療養者名簿）（⑤の場合）'!$BJ44,IF(PL$19&lt;='様式３（療養者名簿）（⑤の場合）'!$BK44,1,0),0),0)</f>
        <v>0</v>
      </c>
      <c r="PM39" s="248">
        <f>IF(PM$19-'様式３（療養者名簿）（⑤の場合）'!$BJ44+1&lt;=15,IF(PM$19&gt;='様式３（療養者名簿）（⑤の場合）'!$BJ44,IF(PM$19&lt;='様式３（療養者名簿）（⑤の場合）'!$BK44,1,0),0),0)</f>
        <v>0</v>
      </c>
      <c r="PN39" s="248">
        <f>IF(PN$19-'様式３（療養者名簿）（⑤の場合）'!$BJ44+1&lt;=15,IF(PN$19&gt;='様式３（療養者名簿）（⑤の場合）'!$BJ44,IF(PN$19&lt;='様式３（療養者名簿）（⑤の場合）'!$BK44,1,0),0),0)</f>
        <v>0</v>
      </c>
      <c r="PO39" s="248">
        <f>IF(PO$19-'様式３（療養者名簿）（⑤の場合）'!$BJ44+1&lt;=15,IF(PO$19&gt;='様式３（療養者名簿）（⑤の場合）'!$BJ44,IF(PO$19&lt;='様式３（療養者名簿）（⑤の場合）'!$BK44,1,0),0),0)</f>
        <v>0</v>
      </c>
      <c r="PP39" s="248">
        <f>IF(PP$19-'様式３（療養者名簿）（⑤の場合）'!$BJ44+1&lt;=15,IF(PP$19&gt;='様式３（療養者名簿）（⑤の場合）'!$BJ44,IF(PP$19&lt;='様式３（療養者名簿）（⑤の場合）'!$BK44,1,0),0),0)</f>
        <v>0</v>
      </c>
      <c r="PQ39" s="248">
        <f>IF(PQ$19-'様式３（療養者名簿）（⑤の場合）'!$BJ44+1&lt;=15,IF(PQ$19&gt;='様式３（療養者名簿）（⑤の場合）'!$BJ44,IF(PQ$19&lt;='様式３（療養者名簿）（⑤の場合）'!$BK44,1,0),0),0)</f>
        <v>0</v>
      </c>
      <c r="PR39" s="248">
        <f>IF(PR$19-'様式３（療養者名簿）（⑤の場合）'!$BJ44+1&lt;=15,IF(PR$19&gt;='様式３（療養者名簿）（⑤の場合）'!$BJ44,IF(PR$19&lt;='様式３（療養者名簿）（⑤の場合）'!$BK44,1,0),0),0)</f>
        <v>0</v>
      </c>
      <c r="PS39" s="248">
        <f>IF(PS$19-'様式３（療養者名簿）（⑤の場合）'!$BJ44+1&lt;=15,IF(PS$19&gt;='様式３（療養者名簿）（⑤の場合）'!$BJ44,IF(PS$19&lt;='様式３（療養者名簿）（⑤の場合）'!$BK44,1,0),0),0)</f>
        <v>0</v>
      </c>
      <c r="PT39" s="248">
        <f>IF(PT$19-'様式３（療養者名簿）（⑤の場合）'!$BJ44+1&lt;=15,IF(PT$19&gt;='様式３（療養者名簿）（⑤の場合）'!$BJ44,IF(PT$19&lt;='様式３（療養者名簿）（⑤の場合）'!$BK44,1,0),0),0)</f>
        <v>0</v>
      </c>
      <c r="PU39" s="248">
        <f>IF(PU$19-'様式３（療養者名簿）（⑤の場合）'!$BJ44+1&lt;=15,IF(PU$19&gt;='様式３（療養者名簿）（⑤の場合）'!$BJ44,IF(PU$19&lt;='様式３（療養者名簿）（⑤の場合）'!$BK44,1,0),0),0)</f>
        <v>0</v>
      </c>
      <c r="PV39" s="248">
        <f>IF(PV$19-'様式３（療養者名簿）（⑤の場合）'!$BJ44+1&lt;=15,IF(PV$19&gt;='様式３（療養者名簿）（⑤の場合）'!$BJ44,IF(PV$19&lt;='様式３（療養者名簿）（⑤の場合）'!$BK44,1,0),0),0)</f>
        <v>0</v>
      </c>
      <c r="PW39" s="248">
        <f>IF(PW$19-'様式３（療養者名簿）（⑤の場合）'!$BJ44+1&lt;=15,IF(PW$19&gt;='様式３（療養者名簿）（⑤の場合）'!$BJ44,IF(PW$19&lt;='様式３（療養者名簿）（⑤の場合）'!$BK44,1,0),0),0)</f>
        <v>0</v>
      </c>
      <c r="PX39" s="248">
        <f>IF(PX$19-'様式３（療養者名簿）（⑤の場合）'!$BJ44+1&lt;=15,IF(PX$19&gt;='様式３（療養者名簿）（⑤の場合）'!$BJ44,IF(PX$19&lt;='様式３（療養者名簿）（⑤の場合）'!$BK44,1,0),0),0)</f>
        <v>0</v>
      </c>
      <c r="PY39" s="248">
        <f>IF(PY$19-'様式３（療養者名簿）（⑤の場合）'!$BJ44+1&lt;=15,IF(PY$19&gt;='様式３（療養者名簿）（⑤の場合）'!$BJ44,IF(PY$19&lt;='様式３（療養者名簿）（⑤の場合）'!$BK44,1,0),0),0)</f>
        <v>0</v>
      </c>
      <c r="PZ39" s="248">
        <f>IF(PZ$19-'様式３（療養者名簿）（⑤の場合）'!$BJ44+1&lt;=15,IF(PZ$19&gt;='様式３（療養者名簿）（⑤の場合）'!$BJ44,IF(PZ$19&lt;='様式３（療養者名簿）（⑤の場合）'!$BK44,1,0),0),0)</f>
        <v>0</v>
      </c>
      <c r="QA39" s="248">
        <f>IF(QA$19-'様式３（療養者名簿）（⑤の場合）'!$BJ44+1&lt;=15,IF(QA$19&gt;='様式３（療養者名簿）（⑤の場合）'!$BJ44,IF(QA$19&lt;='様式３（療養者名簿）（⑤の場合）'!$BK44,1,0),0),0)</f>
        <v>0</v>
      </c>
      <c r="QB39" s="248">
        <f>IF(QB$19-'様式３（療養者名簿）（⑤の場合）'!$BJ44+1&lt;=15,IF(QB$19&gt;='様式３（療養者名簿）（⑤の場合）'!$BJ44,IF(QB$19&lt;='様式３（療養者名簿）（⑤の場合）'!$BK44,1,0),0),0)</f>
        <v>0</v>
      </c>
      <c r="QC39" s="248">
        <f>IF(QC$19-'様式３（療養者名簿）（⑤の場合）'!$BJ44+1&lt;=15,IF(QC$19&gt;='様式３（療養者名簿）（⑤の場合）'!$BJ44,IF(QC$19&lt;='様式３（療養者名簿）（⑤の場合）'!$BK44,1,0),0),0)</f>
        <v>0</v>
      </c>
      <c r="QD39" s="248">
        <f>IF(QD$19-'様式３（療養者名簿）（⑤の場合）'!$BJ44+1&lt;=15,IF(QD$19&gt;='様式３（療養者名簿）（⑤の場合）'!$BJ44,IF(QD$19&lt;='様式３（療養者名簿）（⑤の場合）'!$BK44,1,0),0),0)</f>
        <v>0</v>
      </c>
      <c r="QE39" s="248">
        <f>IF(QE$19-'様式３（療養者名簿）（⑤の場合）'!$BJ44+1&lt;=15,IF(QE$19&gt;='様式３（療養者名簿）（⑤の場合）'!$BJ44,IF(QE$19&lt;='様式３（療養者名簿）（⑤の場合）'!$BK44,1,0),0),0)</f>
        <v>0</v>
      </c>
      <c r="QF39" s="248">
        <f>IF(QF$19-'様式３（療養者名簿）（⑤の場合）'!$BJ44+1&lt;=15,IF(QF$19&gt;='様式３（療養者名簿）（⑤の場合）'!$BJ44,IF(QF$19&lt;='様式３（療養者名簿）（⑤の場合）'!$BK44,1,0),0),0)</f>
        <v>0</v>
      </c>
      <c r="QG39" s="248">
        <f>IF(QG$19-'様式３（療養者名簿）（⑤の場合）'!$BJ44+1&lt;=15,IF(QG$19&gt;='様式３（療養者名簿）（⑤の場合）'!$BJ44,IF(QG$19&lt;='様式３（療養者名簿）（⑤の場合）'!$BK44,1,0),0),0)</f>
        <v>0</v>
      </c>
      <c r="QH39" s="248">
        <f>IF(QH$19-'様式３（療養者名簿）（⑤の場合）'!$BJ44+1&lt;=15,IF(QH$19&gt;='様式３（療養者名簿）（⑤の場合）'!$BJ44,IF(QH$19&lt;='様式３（療養者名簿）（⑤の場合）'!$BK44,1,0),0),0)</f>
        <v>0</v>
      </c>
      <c r="QI39" s="248">
        <f>IF(QI$19-'様式３（療養者名簿）（⑤の場合）'!$BJ44+1&lt;=15,IF(QI$19&gt;='様式３（療養者名簿）（⑤の場合）'!$BJ44,IF(QI$19&lt;='様式３（療養者名簿）（⑤の場合）'!$BK44,1,0),0),0)</f>
        <v>0</v>
      </c>
      <c r="QJ39" s="248">
        <f>IF(QJ$19-'様式３（療養者名簿）（⑤の場合）'!$BJ44+1&lt;=15,IF(QJ$19&gt;='様式３（療養者名簿）（⑤の場合）'!$BJ44,IF(QJ$19&lt;='様式３（療養者名簿）（⑤の場合）'!$BK44,1,0),0),0)</f>
        <v>0</v>
      </c>
      <c r="QK39" s="248">
        <f>IF(QK$19-'様式３（療養者名簿）（⑤の場合）'!$BJ44+1&lt;=15,IF(QK$19&gt;='様式３（療養者名簿）（⑤の場合）'!$BJ44,IF(QK$19&lt;='様式３（療養者名簿）（⑤の場合）'!$BK44,1,0),0),0)</f>
        <v>0</v>
      </c>
      <c r="QL39" s="248">
        <f>IF(QL$19-'様式３（療養者名簿）（⑤の場合）'!$BJ44+1&lt;=15,IF(QL$19&gt;='様式３（療養者名簿）（⑤の場合）'!$BJ44,IF(QL$19&lt;='様式３（療養者名簿）（⑤の場合）'!$BK44,1,0),0),0)</f>
        <v>0</v>
      </c>
      <c r="QM39" s="248">
        <f>IF(QM$19-'様式３（療養者名簿）（⑤の場合）'!$BJ44+1&lt;=15,IF(QM$19&gt;='様式３（療養者名簿）（⑤の場合）'!$BJ44,IF(QM$19&lt;='様式３（療養者名簿）（⑤の場合）'!$BK44,1,0),0),0)</f>
        <v>0</v>
      </c>
      <c r="QN39" s="248">
        <f>IF(QN$19-'様式３（療養者名簿）（⑤の場合）'!$BJ44+1&lt;=15,IF(QN$19&gt;='様式３（療養者名簿）（⑤の場合）'!$BJ44,IF(QN$19&lt;='様式３（療養者名簿）（⑤の場合）'!$BK44,1,0),0),0)</f>
        <v>0</v>
      </c>
      <c r="QO39" s="248">
        <f>IF(QO$19-'様式３（療養者名簿）（⑤の場合）'!$BJ44+1&lt;=15,IF(QO$19&gt;='様式３（療養者名簿）（⑤の場合）'!$BJ44,IF(QO$19&lt;='様式３（療養者名簿）（⑤の場合）'!$BK44,1,0),0),0)</f>
        <v>0</v>
      </c>
      <c r="QP39" s="248">
        <f>IF(QP$19-'様式３（療養者名簿）（⑤の場合）'!$BJ44+1&lt;=15,IF(QP$19&gt;='様式３（療養者名簿）（⑤の場合）'!$BJ44,IF(QP$19&lt;='様式３（療養者名簿）（⑤の場合）'!$BK44,1,0),0),0)</f>
        <v>0</v>
      </c>
      <c r="QQ39" s="248">
        <f>IF(QQ$19-'様式３（療養者名簿）（⑤の場合）'!$BJ44+1&lt;=15,IF(QQ$19&gt;='様式３（療養者名簿）（⑤の場合）'!$BJ44,IF(QQ$19&lt;='様式３（療養者名簿）（⑤の場合）'!$BK44,1,0),0),0)</f>
        <v>0</v>
      </c>
      <c r="QR39" s="248">
        <f>IF(QR$19-'様式３（療養者名簿）（⑤の場合）'!$BJ44+1&lt;=15,IF(QR$19&gt;='様式３（療養者名簿）（⑤の場合）'!$BJ44,IF(QR$19&lt;='様式３（療養者名簿）（⑤の場合）'!$BK44,1,0),0),0)</f>
        <v>0</v>
      </c>
      <c r="QS39" s="248">
        <f>IF(QS$19-'様式３（療養者名簿）（⑤の場合）'!$BJ44+1&lt;=15,IF(QS$19&gt;='様式３（療養者名簿）（⑤の場合）'!$BJ44,IF(QS$19&lt;='様式３（療養者名簿）（⑤の場合）'!$BK44,1,0),0),0)</f>
        <v>0</v>
      </c>
      <c r="QT39" s="248">
        <f>IF(QT$19-'様式３（療養者名簿）（⑤の場合）'!$BJ44+1&lt;=15,IF(QT$19&gt;='様式３（療養者名簿）（⑤の場合）'!$BJ44,IF(QT$19&lt;='様式３（療養者名簿）（⑤の場合）'!$BK44,1,0),0),0)</f>
        <v>0</v>
      </c>
      <c r="QU39" s="248">
        <f>IF(QU$19-'様式３（療養者名簿）（⑤の場合）'!$BJ44+1&lt;=15,IF(QU$19&gt;='様式３（療養者名簿）（⑤の場合）'!$BJ44,IF(QU$19&lt;='様式３（療養者名簿）（⑤の場合）'!$BK44,1,0),0),0)</f>
        <v>0</v>
      </c>
      <c r="QV39" s="248">
        <f>IF(QV$19-'様式３（療養者名簿）（⑤の場合）'!$BJ44+1&lt;=15,IF(QV$19&gt;='様式３（療養者名簿）（⑤の場合）'!$BJ44,IF(QV$19&lt;='様式３（療養者名簿）（⑤の場合）'!$BK44,1,0),0),0)</f>
        <v>0</v>
      </c>
      <c r="QW39" s="248">
        <f>IF(QW$19-'様式３（療養者名簿）（⑤の場合）'!$BJ44+1&lt;=15,IF(QW$19&gt;='様式３（療養者名簿）（⑤の場合）'!$BJ44,IF(QW$19&lt;='様式３（療養者名簿）（⑤の場合）'!$BK44,1,0),0),0)</f>
        <v>0</v>
      </c>
      <c r="QX39" s="248">
        <f>IF(QX$19-'様式３（療養者名簿）（⑤の場合）'!$BJ44+1&lt;=15,IF(QX$19&gt;='様式３（療養者名簿）（⑤の場合）'!$BJ44,IF(QX$19&lt;='様式３（療養者名簿）（⑤の場合）'!$BK44,1,0),0),0)</f>
        <v>0</v>
      </c>
      <c r="QY39" s="248">
        <f>IF(QY$19-'様式３（療養者名簿）（⑤の場合）'!$BJ44+1&lt;=15,IF(QY$19&gt;='様式３（療養者名簿）（⑤の場合）'!$BJ44,IF(QY$19&lt;='様式３（療養者名簿）（⑤の場合）'!$BK44,1,0),0),0)</f>
        <v>0</v>
      </c>
      <c r="QZ39" s="248">
        <f>IF(QZ$19-'様式３（療養者名簿）（⑤の場合）'!$BJ44+1&lt;=15,IF(QZ$19&gt;='様式３（療養者名簿）（⑤の場合）'!$BJ44,IF(QZ$19&lt;='様式３（療養者名簿）（⑤の場合）'!$BK44,1,0),0),0)</f>
        <v>0</v>
      </c>
      <c r="RA39" s="248">
        <f>IF(RA$19-'様式３（療養者名簿）（⑤の場合）'!$BJ44+1&lt;=15,IF(RA$19&gt;='様式３（療養者名簿）（⑤の場合）'!$BJ44,IF(RA$19&lt;='様式３（療養者名簿）（⑤の場合）'!$BK44,1,0),0),0)</f>
        <v>0</v>
      </c>
      <c r="RB39" s="248">
        <f>IF(RB$19-'様式３（療養者名簿）（⑤の場合）'!$BJ44+1&lt;=15,IF(RB$19&gt;='様式３（療養者名簿）（⑤の場合）'!$BJ44,IF(RB$19&lt;='様式３（療養者名簿）（⑤の場合）'!$BK44,1,0),0),0)</f>
        <v>0</v>
      </c>
      <c r="RC39" s="248">
        <f>IF(RC$19-'様式３（療養者名簿）（⑤の場合）'!$BJ44+1&lt;=15,IF(RC$19&gt;='様式３（療養者名簿）（⑤の場合）'!$BJ44,IF(RC$19&lt;='様式３（療養者名簿）（⑤の場合）'!$BK44,1,0),0),0)</f>
        <v>0</v>
      </c>
      <c r="RD39" s="248">
        <f>IF(RD$19-'様式３（療養者名簿）（⑤の場合）'!$BJ44+1&lt;=15,IF(RD$19&gt;='様式３（療養者名簿）（⑤の場合）'!$BJ44,IF(RD$19&lt;='様式３（療養者名簿）（⑤の場合）'!$BK44,1,0),0),0)</f>
        <v>0</v>
      </c>
      <c r="RE39" s="248">
        <f>IF(RE$19-'様式３（療養者名簿）（⑤の場合）'!$BJ44+1&lt;=15,IF(RE$19&gt;='様式３（療養者名簿）（⑤の場合）'!$BJ44,IF(RE$19&lt;='様式３（療養者名簿）（⑤の場合）'!$BK44,1,0),0),0)</f>
        <v>0</v>
      </c>
      <c r="RF39" s="248">
        <f>IF(RF$19-'様式３（療養者名簿）（⑤の場合）'!$BJ44+1&lt;=15,IF(RF$19&gt;='様式３（療養者名簿）（⑤の場合）'!$BJ44,IF(RF$19&lt;='様式３（療養者名簿）（⑤の場合）'!$BK44,1,0),0),0)</f>
        <v>0</v>
      </c>
      <c r="RG39" s="248">
        <f>IF(RG$19-'様式３（療養者名簿）（⑤の場合）'!$BJ44+1&lt;=15,IF(RG$19&gt;='様式３（療養者名簿）（⑤の場合）'!$BJ44,IF(RG$19&lt;='様式３（療養者名簿）（⑤の場合）'!$BK44,1,0),0),0)</f>
        <v>0</v>
      </c>
      <c r="RH39" s="248">
        <f>IF(RH$19-'様式３（療養者名簿）（⑤の場合）'!$BJ44+1&lt;=15,IF(RH$19&gt;='様式３（療養者名簿）（⑤の場合）'!$BJ44,IF(RH$19&lt;='様式３（療養者名簿）（⑤の場合）'!$BK44,1,0),0),0)</f>
        <v>0</v>
      </c>
      <c r="RI39" s="248">
        <f>IF(RI$19-'様式３（療養者名簿）（⑤の場合）'!$BJ44+1&lt;=15,IF(RI$19&gt;='様式３（療養者名簿）（⑤の場合）'!$BJ44,IF(RI$19&lt;='様式３（療養者名簿）（⑤の場合）'!$BK44,1,0),0),0)</f>
        <v>0</v>
      </c>
      <c r="RJ39" s="248">
        <f>IF(RJ$19-'様式３（療養者名簿）（⑤の場合）'!$BJ44+1&lt;=15,IF(RJ$19&gt;='様式３（療養者名簿）（⑤の場合）'!$BJ44,IF(RJ$19&lt;='様式３（療養者名簿）（⑤の場合）'!$BK44,1,0),0),0)</f>
        <v>0</v>
      </c>
      <c r="RK39" s="248">
        <f>IF(RK$19-'様式３（療養者名簿）（⑤の場合）'!$BJ44+1&lt;=15,IF(RK$19&gt;='様式３（療養者名簿）（⑤の場合）'!$BJ44,IF(RK$19&lt;='様式３（療養者名簿）（⑤の場合）'!$BK44,1,0),0),0)</f>
        <v>0</v>
      </c>
      <c r="RL39" s="248">
        <f>IF(RL$19-'様式３（療養者名簿）（⑤の場合）'!$BJ44+1&lt;=15,IF(RL$19&gt;='様式３（療養者名簿）（⑤の場合）'!$BJ44,IF(RL$19&lt;='様式３（療養者名簿）（⑤の場合）'!$BK44,1,0),0),0)</f>
        <v>0</v>
      </c>
      <c r="RM39" s="248">
        <f>IF(RM$19-'様式３（療養者名簿）（⑤の場合）'!$BJ44+1&lt;=15,IF(RM$19&gt;='様式３（療養者名簿）（⑤の場合）'!$BJ44,IF(RM$19&lt;='様式３（療養者名簿）（⑤の場合）'!$BK44,1,0),0),0)</f>
        <v>0</v>
      </c>
      <c r="RN39" s="248">
        <f>IF(RN$19-'様式３（療養者名簿）（⑤の場合）'!$BJ44+1&lt;=15,IF(RN$19&gt;='様式３（療養者名簿）（⑤の場合）'!$BJ44,IF(RN$19&lt;='様式３（療養者名簿）（⑤の場合）'!$BK44,1,0),0),0)</f>
        <v>0</v>
      </c>
      <c r="RO39" s="248">
        <f>IF(RO$19-'様式３（療養者名簿）（⑤の場合）'!$BJ44+1&lt;=15,IF(RO$19&gt;='様式３（療養者名簿）（⑤の場合）'!$BJ44,IF(RO$19&lt;='様式３（療養者名簿）（⑤の場合）'!$BK44,1,0),0),0)</f>
        <v>0</v>
      </c>
      <c r="RP39" s="248">
        <f>IF(RP$19-'様式３（療養者名簿）（⑤の場合）'!$BJ44+1&lt;=15,IF(RP$19&gt;='様式３（療養者名簿）（⑤の場合）'!$BJ44,IF(RP$19&lt;='様式３（療養者名簿）（⑤の場合）'!$BK44,1,0),0),0)</f>
        <v>0</v>
      </c>
      <c r="RQ39" s="248">
        <f>IF(RQ$19-'様式３（療養者名簿）（⑤の場合）'!$BJ44+1&lt;=15,IF(RQ$19&gt;='様式３（療養者名簿）（⑤の場合）'!$BJ44,IF(RQ$19&lt;='様式３（療養者名簿）（⑤の場合）'!$BK44,1,0),0),0)</f>
        <v>0</v>
      </c>
      <c r="RR39" s="248">
        <f>IF(RR$19-'様式３（療養者名簿）（⑤の場合）'!$BJ44+1&lt;=15,IF(RR$19&gt;='様式３（療養者名簿）（⑤の場合）'!$BJ44,IF(RR$19&lt;='様式３（療養者名簿）（⑤の場合）'!$BK44,1,0),0),0)</f>
        <v>0</v>
      </c>
      <c r="RS39" s="248">
        <f>IF(RS$19-'様式３（療養者名簿）（⑤の場合）'!$BJ44+1&lt;=15,IF(RS$19&gt;='様式３（療養者名簿）（⑤の場合）'!$BJ44,IF(RS$19&lt;='様式３（療養者名簿）（⑤の場合）'!$BK44,1,0),0),0)</f>
        <v>0</v>
      </c>
      <c r="RT39" s="248">
        <f>IF(RT$19-'様式３（療養者名簿）（⑤の場合）'!$BJ44+1&lt;=15,IF(RT$19&gt;='様式３（療養者名簿）（⑤の場合）'!$BJ44,IF(RT$19&lt;='様式３（療養者名簿）（⑤の場合）'!$BK44,1,0),0),0)</f>
        <v>0</v>
      </c>
      <c r="RU39" s="248">
        <f>IF(RU$19-'様式３（療養者名簿）（⑤の場合）'!$BJ44+1&lt;=15,IF(RU$19&gt;='様式３（療養者名簿）（⑤の場合）'!$BJ44,IF(RU$19&lt;='様式３（療養者名簿）（⑤の場合）'!$BK44,1,0),0),0)</f>
        <v>0</v>
      </c>
      <c r="RV39" s="248">
        <f>IF(RV$19-'様式３（療養者名簿）（⑤の場合）'!$BJ44+1&lt;=15,IF(RV$19&gt;='様式３（療養者名簿）（⑤の場合）'!$BJ44,IF(RV$19&lt;='様式３（療養者名簿）（⑤の場合）'!$BK44,1,0),0),0)</f>
        <v>0</v>
      </c>
      <c r="RW39" s="248">
        <f>IF(RW$19-'様式３（療養者名簿）（⑤の場合）'!$BJ44+1&lt;=15,IF(RW$19&gt;='様式３（療養者名簿）（⑤の場合）'!$BJ44,IF(RW$19&lt;='様式３（療養者名簿）（⑤の場合）'!$BK44,1,0),0),0)</f>
        <v>0</v>
      </c>
      <c r="RX39" s="248">
        <f>IF(RX$19-'様式３（療養者名簿）（⑤の場合）'!$BJ44+1&lt;=15,IF(RX$19&gt;='様式３（療養者名簿）（⑤の場合）'!$BJ44,IF(RX$19&lt;='様式３（療養者名簿）（⑤の場合）'!$BK44,1,0),0),0)</f>
        <v>0</v>
      </c>
      <c r="RY39" s="248">
        <f>IF(RY$19-'様式３（療養者名簿）（⑤の場合）'!$BJ44+1&lt;=15,IF(RY$19&gt;='様式３（療養者名簿）（⑤の場合）'!$BJ44,IF(RY$19&lt;='様式３（療養者名簿）（⑤の場合）'!$BK44,1,0),0),0)</f>
        <v>0</v>
      </c>
      <c r="RZ39" s="248">
        <f>IF(RZ$19-'様式３（療養者名簿）（⑤の場合）'!$BJ44+1&lt;=15,IF(RZ$19&gt;='様式３（療養者名簿）（⑤の場合）'!$BJ44,IF(RZ$19&lt;='様式３（療養者名簿）（⑤の場合）'!$BK44,1,0),0),0)</f>
        <v>0</v>
      </c>
      <c r="SA39" s="248">
        <f>IF(SA$19-'様式３（療養者名簿）（⑤の場合）'!$BJ44+1&lt;=15,IF(SA$19&gt;='様式３（療養者名簿）（⑤の場合）'!$BJ44,IF(SA$19&lt;='様式３（療養者名簿）（⑤の場合）'!$BK44,1,0),0),0)</f>
        <v>0</v>
      </c>
      <c r="SB39" s="248">
        <f>IF(SB$19-'様式３（療養者名簿）（⑤の場合）'!$BJ44+1&lt;=15,IF(SB$19&gt;='様式３（療養者名簿）（⑤の場合）'!$BJ44,IF(SB$19&lt;='様式３（療養者名簿）（⑤の場合）'!$BK44,1,0),0),0)</f>
        <v>0</v>
      </c>
      <c r="SC39" s="248">
        <f>IF(SC$19-'様式３（療養者名簿）（⑤の場合）'!$BJ44+1&lt;=15,IF(SC$19&gt;='様式３（療養者名簿）（⑤の場合）'!$BJ44,IF(SC$19&lt;='様式３（療養者名簿）（⑤の場合）'!$BK44,1,0),0),0)</f>
        <v>0</v>
      </c>
      <c r="SD39" s="248">
        <f>IF(SD$19-'様式３（療養者名簿）（⑤の場合）'!$BJ44+1&lt;=15,IF(SD$19&gt;='様式３（療養者名簿）（⑤の場合）'!$BJ44,IF(SD$19&lt;='様式３（療養者名簿）（⑤の場合）'!$BK44,1,0),0),0)</f>
        <v>0</v>
      </c>
      <c r="SE39" s="248">
        <f>IF(SE$19-'様式３（療養者名簿）（⑤の場合）'!$BJ44+1&lt;=15,IF(SE$19&gt;='様式３（療養者名簿）（⑤の場合）'!$BJ44,IF(SE$19&lt;='様式３（療養者名簿）（⑤の場合）'!$BK44,1,0),0),0)</f>
        <v>0</v>
      </c>
      <c r="SF39" s="248">
        <f>IF(SF$19-'様式３（療養者名簿）（⑤の場合）'!$BJ44+1&lt;=15,IF(SF$19&gt;='様式３（療養者名簿）（⑤の場合）'!$BJ44,IF(SF$19&lt;='様式３（療養者名簿）（⑤の場合）'!$BK44,1,0),0),0)</f>
        <v>0</v>
      </c>
      <c r="SG39" s="248">
        <f>IF(SG$19-'様式３（療養者名簿）（⑤の場合）'!$BJ44+1&lt;=15,IF(SG$19&gt;='様式３（療養者名簿）（⑤の場合）'!$BJ44,IF(SG$19&lt;='様式３（療養者名簿）（⑤の場合）'!$BK44,1,0),0),0)</f>
        <v>0</v>
      </c>
      <c r="SH39" s="248">
        <f>IF(SH$19-'様式３（療養者名簿）（⑤の場合）'!$BJ44+1&lt;=15,IF(SH$19&gt;='様式３（療養者名簿）（⑤の場合）'!$BJ44,IF(SH$19&lt;='様式３（療養者名簿）（⑤の場合）'!$BK44,1,0),0),0)</f>
        <v>0</v>
      </c>
      <c r="SI39" s="248">
        <f>IF(SI$19-'様式３（療養者名簿）（⑤の場合）'!$BJ44+1&lt;=15,IF(SI$19&gt;='様式３（療養者名簿）（⑤の場合）'!$BJ44,IF(SI$19&lt;='様式３（療養者名簿）（⑤の場合）'!$BK44,1,0),0),0)</f>
        <v>0</v>
      </c>
      <c r="SJ39" s="248">
        <f>IF(SJ$19-'様式３（療養者名簿）（⑤の場合）'!$BJ44+1&lt;=15,IF(SJ$19&gt;='様式３（療養者名簿）（⑤の場合）'!$BJ44,IF(SJ$19&lt;='様式３（療養者名簿）（⑤の場合）'!$BK44,1,0),0),0)</f>
        <v>0</v>
      </c>
      <c r="SK39" s="248">
        <f>IF(SK$19-'様式３（療養者名簿）（⑤の場合）'!$BJ44+1&lt;=15,IF(SK$19&gt;='様式３（療養者名簿）（⑤の場合）'!$BJ44,IF(SK$19&lt;='様式３（療養者名簿）（⑤の場合）'!$BK44,1,0),0),0)</f>
        <v>0</v>
      </c>
      <c r="SL39" s="248">
        <f>IF(SL$19-'様式３（療養者名簿）（⑤の場合）'!$BJ44+1&lt;=15,IF(SL$19&gt;='様式３（療養者名簿）（⑤の場合）'!$BJ44,IF(SL$19&lt;='様式３（療養者名簿）（⑤の場合）'!$BK44,1,0),0),0)</f>
        <v>0</v>
      </c>
      <c r="SM39" s="248">
        <f>IF(SM$19-'様式３（療養者名簿）（⑤の場合）'!$BJ44+1&lt;=15,IF(SM$19&gt;='様式３（療養者名簿）（⑤の場合）'!$BJ44,IF(SM$19&lt;='様式３（療養者名簿）（⑤の場合）'!$BK44,1,0),0),0)</f>
        <v>0</v>
      </c>
      <c r="SN39" s="248">
        <f>IF(SN$19-'様式３（療養者名簿）（⑤の場合）'!$BJ44+1&lt;=15,IF(SN$19&gt;='様式３（療養者名簿）（⑤の場合）'!$BJ44,IF(SN$19&lt;='様式３（療養者名簿）（⑤の場合）'!$BK44,1,0),0),0)</f>
        <v>0</v>
      </c>
      <c r="SO39" s="248">
        <f>IF(SO$19-'様式３（療養者名簿）（⑤の場合）'!$BJ44+1&lt;=15,IF(SO$19&gt;='様式３（療養者名簿）（⑤の場合）'!$BJ44,IF(SO$19&lt;='様式３（療養者名簿）（⑤の場合）'!$BK44,1,0),0),0)</f>
        <v>0</v>
      </c>
      <c r="SP39" s="248">
        <f>IF(SP$19-'様式３（療養者名簿）（⑤の場合）'!$BJ44+1&lt;=15,IF(SP$19&gt;='様式３（療養者名簿）（⑤の場合）'!$BJ44,IF(SP$19&lt;='様式３（療養者名簿）（⑤の場合）'!$BK44,1,0),0),0)</f>
        <v>0</v>
      </c>
      <c r="SQ39" s="248">
        <f>IF(SQ$19-'様式３（療養者名簿）（⑤の場合）'!$BJ44+1&lt;=15,IF(SQ$19&gt;='様式３（療養者名簿）（⑤の場合）'!$BJ44,IF(SQ$19&lt;='様式３（療養者名簿）（⑤の場合）'!$BK44,1,0),0),0)</f>
        <v>0</v>
      </c>
      <c r="SR39" s="248">
        <f>IF(SR$19-'様式３（療養者名簿）（⑤の場合）'!$BJ44+1&lt;=15,IF(SR$19&gt;='様式３（療養者名簿）（⑤の場合）'!$BJ44,IF(SR$19&lt;='様式３（療養者名簿）（⑤の場合）'!$BK44,1,0),0),0)</f>
        <v>0</v>
      </c>
      <c r="SS39" s="248">
        <f>IF(SS$19-'様式３（療養者名簿）（⑤の場合）'!$BJ44+1&lt;=15,IF(SS$19&gt;='様式３（療養者名簿）（⑤の場合）'!$BJ44,IF(SS$19&lt;='様式３（療養者名簿）（⑤の場合）'!$BK44,1,0),0),0)</f>
        <v>0</v>
      </c>
      <c r="ST39" s="248">
        <f>IF(ST$19-'様式３（療養者名簿）（⑤の場合）'!$BJ44+1&lt;=15,IF(ST$19&gt;='様式３（療養者名簿）（⑤の場合）'!$BJ44,IF(ST$19&lt;='様式３（療養者名簿）（⑤の場合）'!$BK44,1,0),0),0)</f>
        <v>0</v>
      </c>
      <c r="SU39" s="248">
        <f>IF(SU$19-'様式３（療養者名簿）（⑤の場合）'!$BJ44+1&lt;=15,IF(SU$19&gt;='様式３（療養者名簿）（⑤の場合）'!$BJ44,IF(SU$19&lt;='様式３（療養者名簿）（⑤の場合）'!$BK44,1,0),0),0)</f>
        <v>0</v>
      </c>
      <c r="SV39" s="248">
        <f>IF(SV$19-'様式３（療養者名簿）（⑤の場合）'!$BJ44+1&lt;=15,IF(SV$19&gt;='様式３（療養者名簿）（⑤の場合）'!$BJ44,IF(SV$19&lt;='様式３（療養者名簿）（⑤の場合）'!$BK44,1,0),0),0)</f>
        <v>0</v>
      </c>
      <c r="SW39" s="248">
        <f>IF(SW$19-'様式３（療養者名簿）（⑤の場合）'!$BJ44+1&lt;=15,IF(SW$19&gt;='様式３（療養者名簿）（⑤の場合）'!$BJ44,IF(SW$19&lt;='様式３（療養者名簿）（⑤の場合）'!$BK44,1,0),0),0)</f>
        <v>0</v>
      </c>
      <c r="SX39" s="248">
        <f>IF(SX$19-'様式３（療養者名簿）（⑤の場合）'!$BJ44+1&lt;=15,IF(SX$19&gt;='様式３（療養者名簿）（⑤の場合）'!$BJ44,IF(SX$19&lt;='様式３（療養者名簿）（⑤の場合）'!$BK44,1,0),0),0)</f>
        <v>0</v>
      </c>
      <c r="SY39" s="248">
        <f>IF(SY$19-'様式３（療養者名簿）（⑤の場合）'!$BJ44+1&lt;=15,IF(SY$19&gt;='様式３（療養者名簿）（⑤の場合）'!$BJ44,IF(SY$19&lt;='様式３（療養者名簿）（⑤の場合）'!$BK44,1,0),0),0)</f>
        <v>0</v>
      </c>
      <c r="SZ39" s="248">
        <f>IF(SZ$19-'様式３（療養者名簿）（⑤の場合）'!$BJ44+1&lt;=15,IF(SZ$19&gt;='様式３（療養者名簿）（⑤の場合）'!$BJ44,IF(SZ$19&lt;='様式３（療養者名簿）（⑤の場合）'!$BK44,1,0),0),0)</f>
        <v>0</v>
      </c>
      <c r="TA39" s="248">
        <f>IF(TA$19-'様式３（療養者名簿）（⑤の場合）'!$BJ44+1&lt;=15,IF(TA$19&gt;='様式３（療養者名簿）（⑤の場合）'!$BJ44,IF(TA$19&lt;='様式３（療養者名簿）（⑤の場合）'!$BK44,1,0),0),0)</f>
        <v>0</v>
      </c>
      <c r="TB39" s="248">
        <f>IF(TB$19-'様式３（療養者名簿）（⑤の場合）'!$BJ44+1&lt;=15,IF(TB$19&gt;='様式３（療養者名簿）（⑤の場合）'!$BJ44,IF(TB$19&lt;='様式３（療養者名簿）（⑤の場合）'!$BK44,1,0),0),0)</f>
        <v>0</v>
      </c>
      <c r="TC39" s="248">
        <f>IF(TC$19-'様式３（療養者名簿）（⑤の場合）'!$BJ44+1&lt;=15,IF(TC$19&gt;='様式３（療養者名簿）（⑤の場合）'!$BJ44,IF(TC$19&lt;='様式３（療養者名簿）（⑤の場合）'!$BK44,1,0),0),0)</f>
        <v>0</v>
      </c>
      <c r="TD39" s="248">
        <f>IF(TD$19-'様式３（療養者名簿）（⑤の場合）'!$BJ44+1&lt;=15,IF(TD$19&gt;='様式３（療養者名簿）（⑤の場合）'!$BJ44,IF(TD$19&lt;='様式３（療養者名簿）（⑤の場合）'!$BK44,1,0),0),0)</f>
        <v>0</v>
      </c>
      <c r="TE39" s="248">
        <f>IF(TE$19-'様式３（療養者名簿）（⑤の場合）'!$BJ44+1&lt;=15,IF(TE$19&gt;='様式３（療養者名簿）（⑤の場合）'!$BJ44,IF(TE$19&lt;='様式３（療養者名簿）（⑤の場合）'!$BK44,1,0),0),0)</f>
        <v>0</v>
      </c>
      <c r="TF39" s="248">
        <f>IF(TF$19-'様式３（療養者名簿）（⑤の場合）'!$BJ44+1&lt;=15,IF(TF$19&gt;='様式３（療養者名簿）（⑤の場合）'!$BJ44,IF(TF$19&lt;='様式３（療養者名簿）（⑤の場合）'!$BK44,1,0),0),0)</f>
        <v>0</v>
      </c>
      <c r="TG39" s="248">
        <f>IF(TG$19-'様式３（療養者名簿）（⑤の場合）'!$BJ44+1&lt;=15,IF(TG$19&gt;='様式３（療養者名簿）（⑤の場合）'!$BJ44,IF(TG$19&lt;='様式３（療養者名簿）（⑤の場合）'!$BK44,1,0),0),0)</f>
        <v>0</v>
      </c>
      <c r="TH39" s="248">
        <f>IF(TH$19-'様式３（療養者名簿）（⑤の場合）'!$BJ44+1&lt;=15,IF(TH$19&gt;='様式３（療養者名簿）（⑤の場合）'!$BJ44,IF(TH$19&lt;='様式３（療養者名簿）（⑤の場合）'!$BK44,1,0),0),0)</f>
        <v>0</v>
      </c>
      <c r="TI39" s="248">
        <f>IF(TI$19-'様式３（療養者名簿）（⑤の場合）'!$BJ44+1&lt;=15,IF(TI$19&gt;='様式３（療養者名簿）（⑤の場合）'!$BJ44,IF(TI$19&lt;='様式３（療養者名簿）（⑤の場合）'!$BK44,1,0),0),0)</f>
        <v>0</v>
      </c>
      <c r="TJ39" s="248">
        <f>IF(TJ$19-'様式３（療養者名簿）（⑤の場合）'!$BJ44+1&lt;=15,IF(TJ$19&gt;='様式３（療養者名簿）（⑤の場合）'!$BJ44,IF(TJ$19&lt;='様式３（療養者名簿）（⑤の場合）'!$BK44,1,0),0),0)</f>
        <v>0</v>
      </c>
      <c r="TK39" s="248">
        <f>IF(TK$19-'様式３（療養者名簿）（⑤の場合）'!$BJ44+1&lt;=15,IF(TK$19&gt;='様式３（療養者名簿）（⑤の場合）'!$BJ44,IF(TK$19&lt;='様式３（療養者名簿）（⑤の場合）'!$BK44,1,0),0),0)</f>
        <v>0</v>
      </c>
      <c r="TL39" s="248">
        <f>IF(TL$19-'様式３（療養者名簿）（⑤の場合）'!$BJ44+1&lt;=15,IF(TL$19&gt;='様式３（療養者名簿）（⑤の場合）'!$BJ44,IF(TL$19&lt;='様式３（療養者名簿）（⑤の場合）'!$BK44,1,0),0),0)</f>
        <v>0</v>
      </c>
      <c r="TM39" s="248">
        <f>IF(TM$19-'様式３（療養者名簿）（⑤の場合）'!$BJ44+1&lt;=15,IF(TM$19&gt;='様式３（療養者名簿）（⑤の場合）'!$BJ44,IF(TM$19&lt;='様式３（療養者名簿）（⑤の場合）'!$BK44,1,0),0),0)</f>
        <v>0</v>
      </c>
      <c r="TN39" s="248">
        <f>IF(TN$19-'様式３（療養者名簿）（⑤の場合）'!$BJ44+1&lt;=15,IF(TN$19&gt;='様式３（療養者名簿）（⑤の場合）'!$BJ44,IF(TN$19&lt;='様式３（療養者名簿）（⑤の場合）'!$BK44,1,0),0),0)</f>
        <v>0</v>
      </c>
      <c r="TO39" s="248">
        <f>IF(TO$19-'様式３（療養者名簿）（⑤の場合）'!$BJ44+1&lt;=15,IF(TO$19&gt;='様式３（療養者名簿）（⑤の場合）'!$BJ44,IF(TO$19&lt;='様式３（療養者名簿）（⑤の場合）'!$BK44,1,0),0),0)</f>
        <v>0</v>
      </c>
      <c r="TP39" s="248">
        <f>IF(TP$19-'様式３（療養者名簿）（⑤の場合）'!$BJ44+1&lt;=15,IF(TP$19&gt;='様式３（療養者名簿）（⑤の場合）'!$BJ44,IF(TP$19&lt;='様式３（療養者名簿）（⑤の場合）'!$BK44,1,0),0),0)</f>
        <v>0</v>
      </c>
      <c r="TQ39" s="248">
        <f>IF(TQ$19-'様式３（療養者名簿）（⑤の場合）'!$BJ44+1&lt;=15,IF(TQ$19&gt;='様式３（療養者名簿）（⑤の場合）'!$BJ44,IF(TQ$19&lt;='様式３（療養者名簿）（⑤の場合）'!$BK44,1,0),0),0)</f>
        <v>0</v>
      </c>
      <c r="TR39" s="248">
        <f>IF(TR$19-'様式３（療養者名簿）（⑤の場合）'!$BJ44+1&lt;=15,IF(TR$19&gt;='様式３（療養者名簿）（⑤の場合）'!$BJ44,IF(TR$19&lt;='様式３（療養者名簿）（⑤の場合）'!$BK44,1,0),0),0)</f>
        <v>0</v>
      </c>
      <c r="TS39" s="248">
        <f>IF(TS$19-'様式３（療養者名簿）（⑤の場合）'!$BJ44+1&lt;=15,IF(TS$19&gt;='様式３（療養者名簿）（⑤の場合）'!$BJ44,IF(TS$19&lt;='様式３（療養者名簿）（⑤の場合）'!$BK44,1,0),0),0)</f>
        <v>0</v>
      </c>
      <c r="TT39" s="248">
        <f>IF(TT$19-'様式３（療養者名簿）（⑤の場合）'!$BJ44+1&lt;=15,IF(TT$19&gt;='様式３（療養者名簿）（⑤の場合）'!$BJ44,IF(TT$19&lt;='様式３（療養者名簿）（⑤の場合）'!$BK44,1,0),0),0)</f>
        <v>0</v>
      </c>
      <c r="TU39" s="248">
        <f>IF(TU$19-'様式３（療養者名簿）（⑤の場合）'!$BJ44+1&lt;=15,IF(TU$19&gt;='様式３（療養者名簿）（⑤の場合）'!$BJ44,IF(TU$19&lt;='様式３（療養者名簿）（⑤の場合）'!$BK44,1,0),0),0)</f>
        <v>0</v>
      </c>
      <c r="TV39" s="248">
        <f>IF(TV$19-'様式３（療養者名簿）（⑤の場合）'!$BJ44+1&lt;=15,IF(TV$19&gt;='様式３（療養者名簿）（⑤の場合）'!$BJ44,IF(TV$19&lt;='様式３（療養者名簿）（⑤の場合）'!$BK44,1,0),0),0)</f>
        <v>0</v>
      </c>
      <c r="TW39" s="248">
        <f>IF(TW$19-'様式３（療養者名簿）（⑤の場合）'!$BJ44+1&lt;=15,IF(TW$19&gt;='様式３（療養者名簿）（⑤の場合）'!$BJ44,IF(TW$19&lt;='様式３（療養者名簿）（⑤の場合）'!$BK44,1,0),0),0)</f>
        <v>0</v>
      </c>
      <c r="TX39" s="248">
        <f>IF(TX$19-'様式３（療養者名簿）（⑤の場合）'!$BJ44+1&lt;=15,IF(TX$19&gt;='様式３（療養者名簿）（⑤の場合）'!$BJ44,IF(TX$19&lt;='様式３（療養者名簿）（⑤の場合）'!$BK44,1,0),0),0)</f>
        <v>0</v>
      </c>
      <c r="TY39" s="248">
        <f>IF(TY$19-'様式３（療養者名簿）（⑤の場合）'!$BJ44+1&lt;=15,IF(TY$19&gt;='様式３（療養者名簿）（⑤の場合）'!$BJ44,IF(TY$19&lt;='様式３（療養者名簿）（⑤の場合）'!$BK44,1,0),0),0)</f>
        <v>0</v>
      </c>
      <c r="TZ39" s="248">
        <f>IF(TZ$19-'様式３（療養者名簿）（⑤の場合）'!$BJ44+1&lt;=15,IF(TZ$19&gt;='様式３（療養者名簿）（⑤の場合）'!$BJ44,IF(TZ$19&lt;='様式３（療養者名簿）（⑤の場合）'!$BK44,1,0),0),0)</f>
        <v>0</v>
      </c>
      <c r="UA39" s="248">
        <f>IF(UA$19-'様式３（療養者名簿）（⑤の場合）'!$BJ44+1&lt;=15,IF(UA$19&gt;='様式３（療養者名簿）（⑤の場合）'!$BJ44,IF(UA$19&lt;='様式３（療養者名簿）（⑤の場合）'!$BK44,1,0),0),0)</f>
        <v>0</v>
      </c>
      <c r="UB39" s="248">
        <f>IF(UB$19-'様式３（療養者名簿）（⑤の場合）'!$BJ44+1&lt;=15,IF(UB$19&gt;='様式３（療養者名簿）（⑤の場合）'!$BJ44,IF(UB$19&lt;='様式３（療養者名簿）（⑤の場合）'!$BK44,1,0),0),0)</f>
        <v>0</v>
      </c>
      <c r="UC39" s="248">
        <f>IF(UC$19-'様式３（療養者名簿）（⑤の場合）'!$BJ44+1&lt;=15,IF(UC$19&gt;='様式３（療養者名簿）（⑤の場合）'!$BJ44,IF(UC$19&lt;='様式３（療養者名簿）（⑤の場合）'!$BK44,1,0),0),0)</f>
        <v>0</v>
      </c>
      <c r="UD39" s="372">
        <f>IF(UD$19-'様式３（療養者名簿）（⑤の場合）'!$BJ44+1&lt;=15,IF(UD$19&gt;='様式３（療養者名簿）（⑤の場合）'!$BJ44,IF(UD$19&lt;='様式３（療養者名簿）（⑤の場合）'!$BK44,1,0),0),0)</f>
        <v>0</v>
      </c>
      <c r="UE39" s="372">
        <f>IF(UE$19-'様式３（療養者名簿）（⑤の場合）'!$BJ44+1&lt;=15,IF(UE$19&gt;='様式３（療養者名簿）（⑤の場合）'!$BJ44,IF(UE$19&lt;='様式３（療養者名簿）（⑤の場合）'!$BK44,1,0),0),0)</f>
        <v>0</v>
      </c>
      <c r="UF39" s="372">
        <f>IF(UF$19-'様式３（療養者名簿）（⑤の場合）'!$BJ44+1&lt;=15,IF(UF$19&gt;='様式３（療養者名簿）（⑤の場合）'!$BJ44,IF(UF$19&lt;='様式３（療養者名簿）（⑤の場合）'!$BK44,1,0),0),0)</f>
        <v>0</v>
      </c>
      <c r="UG39" s="372">
        <f>IF(UG$19-'様式３（療養者名簿）（⑤の場合）'!$BJ44+1&lt;=15,IF(UG$19&gt;='様式３（療養者名簿）（⑤の場合）'!$BJ44,IF(UG$19&lt;='様式３（療養者名簿）（⑤の場合）'!$BK44,1,0),0),0)</f>
        <v>0</v>
      </c>
      <c r="UH39" s="372">
        <f>IF(UH$19-'様式３（療養者名簿）（⑤の場合）'!$BJ44+1&lt;=15,IF(UH$19&gt;='様式３（療養者名簿）（⑤の場合）'!$BJ44,IF(UH$19&lt;='様式３（療養者名簿）（⑤の場合）'!$BK44,1,0),0),0)</f>
        <v>0</v>
      </c>
      <c r="UI39" s="372">
        <f>IF(UI$19-'様式３（療養者名簿）（⑤の場合）'!$BJ44+1&lt;=15,IF(UI$19&gt;='様式３（療養者名簿）（⑤の場合）'!$BJ44,IF(UI$19&lt;='様式３（療養者名簿）（⑤の場合）'!$BK44,1,0),0),0)</f>
        <v>0</v>
      </c>
      <c r="UJ39" s="372">
        <f>IF(UJ$19-'様式３（療養者名簿）（⑤の場合）'!$BJ44+1&lt;=15,IF(UJ$19&gt;='様式３（療養者名簿）（⑤の場合）'!$BJ44,IF(UJ$19&lt;='様式３（療養者名簿）（⑤の場合）'!$BK44,1,0),0),0)</f>
        <v>0</v>
      </c>
      <c r="UK39" s="372">
        <f>IF(UK$19-'様式３（療養者名簿）（⑤の場合）'!$BJ44+1&lt;=15,IF(UK$19&gt;='様式３（療養者名簿）（⑤の場合）'!$BJ44,IF(UK$19&lt;='様式３（療養者名簿）（⑤の場合）'!$BK44,1,0),0),0)</f>
        <v>0</v>
      </c>
      <c r="UL39" s="372">
        <f>IF(UL$19-'様式３（療養者名簿）（⑤の場合）'!$BJ44+1&lt;=15,IF(UL$19&gt;='様式３（療養者名簿）（⑤の場合）'!$BJ44,IF(UL$19&lt;='様式３（療養者名簿）（⑤の場合）'!$BK44,1,0),0),0)</f>
        <v>0</v>
      </c>
      <c r="UM39" s="372">
        <f>IF(UM$19-'様式３（療養者名簿）（⑤の場合）'!$BJ44+1&lt;=15,IF(UM$19&gt;='様式３（療養者名簿）（⑤の場合）'!$BJ44,IF(UM$19&lt;='様式３（療養者名簿）（⑤の場合）'!$BK44,1,0),0),0)</f>
        <v>0</v>
      </c>
      <c r="UN39" s="372">
        <f>IF(UN$19-'様式３（療養者名簿）（⑤の場合）'!$BJ44+1&lt;=15,IF(UN$19&gt;='様式３（療養者名簿）（⑤の場合）'!$BJ44,IF(UN$19&lt;='様式３（療養者名簿）（⑤の場合）'!$BK44,1,0),0),0)</f>
        <v>0</v>
      </c>
      <c r="UO39" s="372">
        <f>IF(UO$19-'様式３（療養者名簿）（⑤の場合）'!$BJ44+1&lt;=15,IF(UO$19&gt;='様式３（療養者名簿）（⑤の場合）'!$BJ44,IF(UO$19&lt;='様式３（療養者名簿）（⑤の場合）'!$BK44,1,0),0),0)</f>
        <v>0</v>
      </c>
      <c r="UP39" s="372">
        <f>IF(UP$19-'様式３（療養者名簿）（⑤の場合）'!$BJ44+1&lt;=15,IF(UP$19&gt;='様式３（療養者名簿）（⑤の場合）'!$BJ44,IF(UP$19&lt;='様式３（療養者名簿）（⑤の場合）'!$BK44,1,0),0),0)</f>
        <v>0</v>
      </c>
      <c r="UQ39" s="372">
        <f>IF(UQ$19-'様式３（療養者名簿）（⑤の場合）'!$BJ44+1&lt;=15,IF(UQ$19&gt;='様式３（療養者名簿）（⑤の場合）'!$BJ44,IF(UQ$19&lt;='様式３（療養者名簿）（⑤の場合）'!$BK44,1,0),0),0)</f>
        <v>0</v>
      </c>
      <c r="UR39" s="372">
        <f>IF(UR$19-'様式３（療養者名簿）（⑤の場合）'!$BJ44+1&lt;=15,IF(UR$19&gt;='様式３（療養者名簿）（⑤の場合）'!$BJ44,IF(UR$19&lt;='様式３（療養者名簿）（⑤の場合）'!$BK44,1,0),0),0)</f>
        <v>0</v>
      </c>
      <c r="US39" s="372">
        <f>IF(US$19-'様式３（療養者名簿）（⑤の場合）'!$BJ44+1&lt;=15,IF(US$19&gt;='様式３（療養者名簿）（⑤の場合）'!$BJ44,IF(US$19&lt;='様式３（療養者名簿）（⑤の場合）'!$BK44,1,0),0),0)</f>
        <v>0</v>
      </c>
      <c r="UT39" s="372">
        <f>IF(UT$19-'様式３（療養者名簿）（⑤の場合）'!$BJ44+1&lt;=15,IF(UT$19&gt;='様式３（療養者名簿）（⑤の場合）'!$BJ44,IF(UT$19&lt;='様式３（療養者名簿）（⑤の場合）'!$BK44,1,0),0),0)</f>
        <v>0</v>
      </c>
      <c r="UU39" s="372">
        <f>IF(UU$19-'様式３（療養者名簿）（⑤の場合）'!$BJ44+1&lt;=15,IF(UU$19&gt;='様式３（療養者名簿）（⑤の場合）'!$BJ44,IF(UU$19&lt;='様式３（療養者名簿）（⑤の場合）'!$BK44,1,0),0),0)</f>
        <v>0</v>
      </c>
      <c r="UV39" s="372">
        <f>IF(UV$19-'様式３（療養者名簿）（⑤の場合）'!$BJ44+1&lt;=15,IF(UV$19&gt;='様式３（療養者名簿）（⑤の場合）'!$BJ44,IF(UV$19&lt;='様式３（療養者名簿）（⑤の場合）'!$BK44,1,0),0),0)</f>
        <v>0</v>
      </c>
      <c r="UW39" s="372">
        <f>IF(UW$19-'様式３（療養者名簿）（⑤の場合）'!$BJ44+1&lt;=15,IF(UW$19&gt;='様式３（療養者名簿）（⑤の場合）'!$BJ44,IF(UW$19&lt;='様式３（療養者名簿）（⑤の場合）'!$BK44,1,0),0),0)</f>
        <v>0</v>
      </c>
      <c r="UX39" s="372">
        <f>IF(UX$19-'様式３（療養者名簿）（⑤の場合）'!$BJ44+1&lt;=15,IF(UX$19&gt;='様式３（療養者名簿）（⑤の場合）'!$BJ44,IF(UX$19&lt;='様式３（療養者名簿）（⑤の場合）'!$BK44,1,0),0),0)</f>
        <v>0</v>
      </c>
      <c r="UY39" s="372">
        <f>IF(UY$19-'様式３（療養者名簿）（⑤の場合）'!$BJ44+1&lt;=15,IF(UY$19&gt;='様式３（療養者名簿）（⑤の場合）'!$BJ44,IF(UY$19&lt;='様式３（療養者名簿）（⑤の場合）'!$BK44,1,0),0),0)</f>
        <v>0</v>
      </c>
      <c r="UZ39" s="372">
        <f>IF(UZ$19-'様式３（療養者名簿）（⑤の場合）'!$BJ44+1&lt;=15,IF(UZ$19&gt;='様式３（療養者名簿）（⑤の場合）'!$BJ44,IF(UZ$19&lt;='様式３（療養者名簿）（⑤の場合）'!$BK44,1,0),0),0)</f>
        <v>0</v>
      </c>
      <c r="VA39" s="372">
        <f>IF(VA$19-'様式３（療養者名簿）（⑤の場合）'!$BJ44+1&lt;=15,IF(VA$19&gt;='様式３（療養者名簿）（⑤の場合）'!$BJ44,IF(VA$19&lt;='様式３（療養者名簿）（⑤の場合）'!$BK44,1,0),0),0)</f>
        <v>0</v>
      </c>
      <c r="VB39" s="372">
        <f>IF(VB$19-'様式３（療養者名簿）（⑤の場合）'!$BJ44+1&lt;=15,IF(VB$19&gt;='様式３（療養者名簿）（⑤の場合）'!$BJ44,IF(VB$19&lt;='様式３（療養者名簿）（⑤の場合）'!$BK44,1,0),0),0)</f>
        <v>0</v>
      </c>
      <c r="VC39" s="372">
        <f>IF(VC$19-'様式３（療養者名簿）（⑤の場合）'!$BJ44+1&lt;=15,IF(VC$19&gt;='様式３（療養者名簿）（⑤の場合）'!$BJ44,IF(VC$19&lt;='様式３（療養者名簿）（⑤の場合）'!$BK44,1,0),0),0)</f>
        <v>0</v>
      </c>
      <c r="VD39" s="372">
        <f>IF(VD$19-'様式３（療養者名簿）（⑤の場合）'!$BJ44+1&lt;=15,IF(VD$19&gt;='様式３（療養者名簿）（⑤の場合）'!$BJ44,IF(VD$19&lt;='様式３（療養者名簿）（⑤の場合）'!$BK44,1,0),0),0)</f>
        <v>0</v>
      </c>
      <c r="VE39" s="372">
        <f>IF(VE$19-'様式３（療養者名簿）（⑤の場合）'!$BJ44+1&lt;=15,IF(VE$19&gt;='様式３（療養者名簿）（⑤の場合）'!$BJ44,IF(VE$19&lt;='様式３（療養者名簿）（⑤の場合）'!$BK44,1,0),0),0)</f>
        <v>0</v>
      </c>
      <c r="VF39" s="372">
        <f>IF(VF$19-'様式３（療養者名簿）（⑤の場合）'!$BJ44+1&lt;=15,IF(VF$19&gt;='様式３（療養者名簿）（⑤の場合）'!$BJ44,IF(VF$19&lt;='様式３（療養者名簿）（⑤の場合）'!$BK44,1,0),0),0)</f>
        <v>0</v>
      </c>
      <c r="VG39" s="372">
        <f>IF(VG$19-'様式３（療養者名簿）（⑤の場合）'!$BJ44+1&lt;=15,IF(VG$19&gt;='様式３（療養者名簿）（⑤の場合）'!$BJ44,IF(VG$19&lt;='様式３（療養者名簿）（⑤の場合）'!$BK44,1,0),0),0)</f>
        <v>0</v>
      </c>
      <c r="VH39" s="372">
        <f>IF(VH$19-'様式３（療養者名簿）（⑤の場合）'!$BJ44+1&lt;=15,IF(VH$19&gt;='様式３（療養者名簿）（⑤の場合）'!$BJ44,IF(VH$19&lt;='様式３（療養者名簿）（⑤の場合）'!$BK44,1,0),0),0)</f>
        <v>0</v>
      </c>
      <c r="VI39" s="372">
        <f>IF(VI$19-'様式３（療養者名簿）（⑤の場合）'!$BJ44+1&lt;=15,IF(VI$19&gt;='様式３（療養者名簿）（⑤の場合）'!$BJ44,IF(VI$19&lt;='様式３（療養者名簿）（⑤の場合）'!$BK44,1,0),0),0)</f>
        <v>0</v>
      </c>
      <c r="VJ39" s="372">
        <f>IF(VJ$19-'様式３（療養者名簿）（⑤の場合）'!$BJ44+1&lt;=15,IF(VJ$19&gt;='様式３（療養者名簿）（⑤の場合）'!$BJ44,IF(VJ$19&lt;='様式３（療養者名簿）（⑤の場合）'!$BK44,1,0),0),0)</f>
        <v>0</v>
      </c>
      <c r="VK39" s="372">
        <f>IF(VK$19-'様式３（療養者名簿）（⑤の場合）'!$BJ44+1&lt;=15,IF(VK$19&gt;='様式３（療養者名簿）（⑤の場合）'!$BJ44,IF(VK$19&lt;='様式３（療養者名簿）（⑤の場合）'!$BK44,1,0),0),0)</f>
        <v>0</v>
      </c>
      <c r="VL39" s="372">
        <f>IF(VL$19-'様式３（療養者名簿）（⑤の場合）'!$BJ44+1&lt;=15,IF(VL$19&gt;='様式３（療養者名簿）（⑤の場合）'!$BJ44,IF(VL$19&lt;='様式３（療養者名簿）（⑤の場合）'!$BK44,1,0),0),0)</f>
        <v>0</v>
      </c>
      <c r="VM39" s="372">
        <f>IF(VM$19-'様式３（療養者名簿）（⑤の場合）'!$BJ44+1&lt;=15,IF(VM$19&gt;='様式３（療養者名簿）（⑤の場合）'!$BJ44,IF(VM$19&lt;='様式３（療養者名簿）（⑤の場合）'!$BK44,1,0),0),0)</f>
        <v>0</v>
      </c>
      <c r="VN39" s="372">
        <f>IF(VN$19-'様式３（療養者名簿）（⑤の場合）'!$BJ44+1&lt;=15,IF(VN$19&gt;='様式３（療養者名簿）（⑤の場合）'!$BJ44,IF(VN$19&lt;='様式３（療養者名簿）（⑤の場合）'!$BK44,1,0),0),0)</f>
        <v>0</v>
      </c>
      <c r="VO39" s="372">
        <f>IF(VO$19-'様式３（療養者名簿）（⑤の場合）'!$BJ44+1&lt;=15,IF(VO$19&gt;='様式３（療養者名簿）（⑤の場合）'!$BJ44,IF(VO$19&lt;='様式３（療養者名簿）（⑤の場合）'!$BK44,1,0),0),0)</f>
        <v>0</v>
      </c>
      <c r="VP39" s="372">
        <f>IF(VP$19-'様式３（療養者名簿）（⑤の場合）'!$BJ44+1&lt;=15,IF(VP$19&gt;='様式３（療養者名簿）（⑤の場合）'!$BJ44,IF(VP$19&lt;='様式３（療養者名簿）（⑤の場合）'!$BK44,1,0),0),0)</f>
        <v>0</v>
      </c>
      <c r="VQ39" s="372">
        <f>IF(VQ$19-'様式３（療養者名簿）（⑤の場合）'!$BJ44+1&lt;=15,IF(VQ$19&gt;='様式３（療養者名簿）（⑤の場合）'!$BJ44,IF(VQ$19&lt;='様式３（療養者名簿）（⑤の場合）'!$BK44,1,0),0),0)</f>
        <v>0</v>
      </c>
      <c r="VR39" s="372">
        <f>IF(VR$19-'様式３（療養者名簿）（⑤の場合）'!$BJ44+1&lt;=15,IF(VR$19&gt;='様式３（療養者名簿）（⑤の場合）'!$BJ44,IF(VR$19&lt;='様式３（療養者名簿）（⑤の場合）'!$BK44,1,0),0),0)</f>
        <v>0</v>
      </c>
      <c r="VS39" s="372">
        <f>IF(VS$19-'様式３（療養者名簿）（⑤の場合）'!$BJ44+1&lt;=15,IF(VS$19&gt;='様式３（療養者名簿）（⑤の場合）'!$BJ44,IF(VS$19&lt;='様式３（療養者名簿）（⑤の場合）'!$BK44,1,0),0),0)</f>
        <v>0</v>
      </c>
      <c r="VT39" s="372">
        <f>IF(VT$19-'様式３（療養者名簿）（⑤の場合）'!$BJ44+1&lt;=15,IF(VT$19&gt;='様式３（療養者名簿）（⑤の場合）'!$BJ44,IF(VT$19&lt;='様式３（療養者名簿）（⑤の場合）'!$BK44,1,0),0),0)</f>
        <v>0</v>
      </c>
      <c r="VU39" s="372">
        <f>IF(VU$19-'様式３（療養者名簿）（⑤の場合）'!$BJ44+1&lt;=15,IF(VU$19&gt;='様式３（療養者名簿）（⑤の場合）'!$BJ44,IF(VU$19&lt;='様式３（療養者名簿）（⑤の場合）'!$BK44,1,0),0),0)</f>
        <v>0</v>
      </c>
      <c r="VV39" s="372">
        <f>IF(VV$19-'様式３（療養者名簿）（⑤の場合）'!$BJ44+1&lt;=15,IF(VV$19&gt;='様式３（療養者名簿）（⑤の場合）'!$BJ44,IF(VV$19&lt;='様式３（療養者名簿）（⑤の場合）'!$BK44,1,0),0),0)</f>
        <v>0</v>
      </c>
      <c r="VW39" s="372">
        <f>IF(VW$19-'様式３（療養者名簿）（⑤の場合）'!$BJ44+1&lt;=15,IF(VW$19&gt;='様式３（療養者名簿）（⑤の場合）'!$BJ44,IF(VW$19&lt;='様式３（療養者名簿）（⑤の場合）'!$BK44,1,0),0),0)</f>
        <v>0</v>
      </c>
      <c r="VX39" s="372">
        <f>IF(VX$19-'様式３（療養者名簿）（⑤の場合）'!$BJ44+1&lt;=15,IF(VX$19&gt;='様式３（療養者名簿）（⑤の場合）'!$BJ44,IF(VX$19&lt;='様式３（療養者名簿）（⑤の場合）'!$BK44,1,0),0),0)</f>
        <v>0</v>
      </c>
      <c r="VY39" s="372">
        <f>IF(VY$19-'様式３（療養者名簿）（⑤の場合）'!$BJ44+1&lt;=15,IF(VY$19&gt;='様式３（療養者名簿）（⑤の場合）'!$BJ44,IF(VY$19&lt;='様式３（療養者名簿）（⑤の場合）'!$BK44,1,0),0),0)</f>
        <v>0</v>
      </c>
      <c r="VZ39" s="372">
        <f>IF(VZ$19-'様式３（療養者名簿）（⑤の場合）'!$BJ44+1&lt;=15,IF(VZ$19&gt;='様式３（療養者名簿）（⑤の場合）'!$BJ44,IF(VZ$19&lt;='様式３（療養者名簿）（⑤の場合）'!$BK44,1,0),0),0)</f>
        <v>0</v>
      </c>
      <c r="WA39" s="372">
        <f>IF(WA$19-'様式３（療養者名簿）（⑤の場合）'!$BJ44+1&lt;=15,IF(WA$19&gt;='様式３（療養者名簿）（⑤の場合）'!$BJ44,IF(WA$19&lt;='様式３（療養者名簿）（⑤の場合）'!$BK44,1,0),0),0)</f>
        <v>0</v>
      </c>
      <c r="WB39" s="372">
        <f>IF(WB$19-'様式３（療養者名簿）（⑤の場合）'!$BJ44+1&lt;=15,IF(WB$19&gt;='様式３（療養者名簿）（⑤の場合）'!$BJ44,IF(WB$19&lt;='様式３（療養者名簿）（⑤の場合）'!$BK44,1,0),0),0)</f>
        <v>0</v>
      </c>
      <c r="WC39" s="372">
        <f>IF(WC$19-'様式３（療養者名簿）（⑤の場合）'!$BJ44+1&lt;=15,IF(WC$19&gt;='様式３（療養者名簿）（⑤の場合）'!$BJ44,IF(WC$19&lt;='様式３（療養者名簿）（⑤の場合）'!$BK44,1,0),0),0)</f>
        <v>0</v>
      </c>
      <c r="WD39" s="372">
        <f>IF(WD$19-'様式３（療養者名簿）（⑤の場合）'!$BJ44+1&lt;=15,IF(WD$19&gt;='様式３（療養者名簿）（⑤の場合）'!$BJ44,IF(WD$19&lt;='様式３（療養者名簿）（⑤の場合）'!$BK44,1,0),0),0)</f>
        <v>0</v>
      </c>
      <c r="WE39" s="372">
        <f>IF(WE$19-'様式３（療養者名簿）（⑤の場合）'!$BJ44+1&lt;=15,IF(WE$19&gt;='様式３（療養者名簿）（⑤の場合）'!$BJ44,IF(WE$19&lt;='様式３（療養者名簿）（⑤の場合）'!$BK44,1,0),0),0)</f>
        <v>0</v>
      </c>
      <c r="WF39" s="372">
        <f>IF(WF$19-'様式３（療養者名簿）（⑤の場合）'!$BJ44+1&lt;=15,IF(WF$19&gt;='様式３（療養者名簿）（⑤の場合）'!$BJ44,IF(WF$19&lt;='様式３（療養者名簿）（⑤の場合）'!$BK44,1,0),0),0)</f>
        <v>0</v>
      </c>
      <c r="WG39" s="372">
        <f>IF(WG$19-'様式３（療養者名簿）（⑤の場合）'!$BJ44+1&lt;=15,IF(WG$19&gt;='様式３（療養者名簿）（⑤の場合）'!$BJ44,IF(WG$19&lt;='様式３（療養者名簿）（⑤の場合）'!$BK44,1,0),0),0)</f>
        <v>0</v>
      </c>
      <c r="WH39" s="372">
        <f>IF(WH$19-'様式３（療養者名簿）（⑤の場合）'!$BJ44+1&lt;=15,IF(WH$19&gt;='様式３（療養者名簿）（⑤の場合）'!$BJ44,IF(WH$19&lt;='様式３（療養者名簿）（⑤の場合）'!$BK44,1,0),0),0)</f>
        <v>0</v>
      </c>
      <c r="WI39" s="372">
        <f>IF(WI$19-'様式３（療養者名簿）（⑤の場合）'!$BJ44+1&lt;=15,IF(WI$19&gt;='様式３（療養者名簿）（⑤の場合）'!$BJ44,IF(WI$19&lt;='様式３（療養者名簿）（⑤の場合）'!$BK44,1,0),0),0)</f>
        <v>0</v>
      </c>
      <c r="WJ39" s="372">
        <f>IF(WJ$19-'様式３（療養者名簿）（⑤の場合）'!$BJ44+1&lt;=15,IF(WJ$19&gt;='様式３（療養者名簿）（⑤の場合）'!$BJ44,IF(WJ$19&lt;='様式３（療養者名簿）（⑤の場合）'!$BK44,1,0),0),0)</f>
        <v>0</v>
      </c>
      <c r="WK39" s="372">
        <f>IF(WK$19-'様式３（療養者名簿）（⑤の場合）'!$BJ44+1&lt;=15,IF(WK$19&gt;='様式３（療養者名簿）（⑤の場合）'!$BJ44,IF(WK$19&lt;='様式３（療養者名簿）（⑤の場合）'!$BK44,1,0),0),0)</f>
        <v>0</v>
      </c>
      <c r="WL39" s="372">
        <f>IF(WL$19-'様式３（療養者名簿）（⑤の場合）'!$BJ44+1&lt;=15,IF(WL$19&gt;='様式３（療養者名簿）（⑤の場合）'!$BJ44,IF(WL$19&lt;='様式３（療養者名簿）（⑤の場合）'!$BK44,1,0),0),0)</f>
        <v>0</v>
      </c>
      <c r="WM39" s="372">
        <f>IF(WM$19-'様式３（療養者名簿）（⑤の場合）'!$BJ44+1&lt;=15,IF(WM$19&gt;='様式３（療養者名簿）（⑤の場合）'!$BJ44,IF(WM$19&lt;='様式３（療養者名簿）（⑤の場合）'!$BK44,1,0),0),0)</f>
        <v>0</v>
      </c>
      <c r="WN39" s="372">
        <f>IF(WN$19-'様式３（療養者名簿）（⑤の場合）'!$BJ44+1&lt;=15,IF(WN$19&gt;='様式３（療養者名簿）（⑤の場合）'!$BJ44,IF(WN$19&lt;='様式３（療養者名簿）（⑤の場合）'!$BK44,1,0),0),0)</f>
        <v>0</v>
      </c>
      <c r="WO39" s="372">
        <f>IF(WO$19-'様式３（療養者名簿）（⑤の場合）'!$BJ44+1&lt;=15,IF(WO$19&gt;='様式３（療養者名簿）（⑤の場合）'!$BJ44,IF(WO$19&lt;='様式３（療養者名簿）（⑤の場合）'!$BK44,1,0),0),0)</f>
        <v>0</v>
      </c>
      <c r="WP39" s="372">
        <f>IF(WP$19-'様式３（療養者名簿）（⑤の場合）'!$BJ44+1&lt;=15,IF(WP$19&gt;='様式３（療養者名簿）（⑤の場合）'!$BJ44,IF(WP$19&lt;='様式３（療養者名簿）（⑤の場合）'!$BK44,1,0),0),0)</f>
        <v>0</v>
      </c>
      <c r="WQ39" s="372">
        <f>IF(WQ$19-'様式３（療養者名簿）（⑤の場合）'!$BJ44+1&lt;=15,IF(WQ$19&gt;='様式３（療養者名簿）（⑤の場合）'!$BJ44,IF(WQ$19&lt;='様式３（療養者名簿）（⑤の場合）'!$BK44,1,0),0),0)</f>
        <v>0</v>
      </c>
      <c r="WR39" s="372">
        <f>IF(WR$19-'様式３（療養者名簿）（⑤の場合）'!$BJ44+1&lt;=15,IF(WR$19&gt;='様式３（療養者名簿）（⑤の場合）'!$BJ44,IF(WR$19&lt;='様式３（療養者名簿）（⑤の場合）'!$BK44,1,0),0),0)</f>
        <v>0</v>
      </c>
      <c r="WS39" s="372">
        <f>IF(WS$19-'様式３（療養者名簿）（⑤の場合）'!$BJ44+1&lt;=15,IF(WS$19&gt;='様式３（療養者名簿）（⑤の場合）'!$BJ44,IF(WS$19&lt;='様式３（療養者名簿）（⑤の場合）'!$BK44,1,0),0),0)</f>
        <v>0</v>
      </c>
      <c r="WT39" s="372">
        <f>IF(WT$19-'様式３（療養者名簿）（⑤の場合）'!$BJ44+1&lt;=15,IF(WT$19&gt;='様式３（療養者名簿）（⑤の場合）'!$BJ44,IF(WT$19&lt;='様式３（療養者名簿）（⑤の場合）'!$BK44,1,0),0),0)</f>
        <v>0</v>
      </c>
      <c r="WU39" s="372">
        <f>IF(WU$19-'様式３（療養者名簿）（⑤の場合）'!$BJ44+1&lt;=15,IF(WU$19&gt;='様式３（療養者名簿）（⑤の場合）'!$BJ44,IF(WU$19&lt;='様式３（療養者名簿）（⑤の場合）'!$BK44,1,0),0),0)</f>
        <v>0</v>
      </c>
      <c r="WV39" s="372">
        <f>IF(WV$19-'様式３（療養者名簿）（⑤の場合）'!$BJ44+1&lt;=15,IF(WV$19&gt;='様式３（療養者名簿）（⑤の場合）'!$BJ44,IF(WV$19&lt;='様式３（療養者名簿）（⑤の場合）'!$BK44,1,0),0),0)</f>
        <v>0</v>
      </c>
      <c r="WW39" s="372">
        <f>IF(WW$19-'様式３（療養者名簿）（⑤の場合）'!$BJ44+1&lt;=15,IF(WW$19&gt;='様式３（療養者名簿）（⑤の場合）'!$BJ44,IF(WW$19&lt;='様式３（療養者名簿）（⑤の場合）'!$BK44,1,0),0),0)</f>
        <v>0</v>
      </c>
      <c r="WX39" s="372">
        <f>IF(WX$19-'様式３（療養者名簿）（⑤の場合）'!$BJ44+1&lt;=15,IF(WX$19&gt;='様式３（療養者名簿）（⑤の場合）'!$BJ44,IF(WX$19&lt;='様式３（療養者名簿）（⑤の場合）'!$BK44,1,0),0),0)</f>
        <v>0</v>
      </c>
      <c r="WY39" s="372">
        <f>IF(WY$19-'様式３（療養者名簿）（⑤の場合）'!$BJ44+1&lt;=15,IF(WY$19&gt;='様式３（療養者名簿）（⑤の場合）'!$BJ44,IF(WY$19&lt;='様式３（療養者名簿）（⑤の場合）'!$BK44,1,0),0),0)</f>
        <v>0</v>
      </c>
      <c r="WZ39" s="372">
        <f>IF(WZ$19-'様式３（療養者名簿）（⑤の場合）'!$BJ44+1&lt;=15,IF(WZ$19&gt;='様式３（療養者名簿）（⑤の場合）'!$BJ44,IF(WZ$19&lt;='様式３（療養者名簿）（⑤の場合）'!$BK44,1,0),0),0)</f>
        <v>0</v>
      </c>
      <c r="XA39" s="372">
        <f>IF(XA$19-'様式３（療養者名簿）（⑤の場合）'!$BJ44+1&lt;=15,IF(XA$19&gt;='様式３（療養者名簿）（⑤の場合）'!$BJ44,IF(XA$19&lt;='様式３（療養者名簿）（⑤の場合）'!$BK44,1,0),0),0)</f>
        <v>0</v>
      </c>
      <c r="XB39" s="372">
        <f>IF(XB$19-'様式３（療養者名簿）（⑤の場合）'!$BJ44+1&lt;=15,IF(XB$19&gt;='様式３（療養者名簿）（⑤の場合）'!$BJ44,IF(XB$19&lt;='様式３（療養者名簿）（⑤の場合）'!$BK44,1,0),0),0)</f>
        <v>0</v>
      </c>
      <c r="XC39" s="372">
        <f>IF(XC$19-'様式３（療養者名簿）（⑤の場合）'!$BJ44+1&lt;=15,IF(XC$19&gt;='様式３（療養者名簿）（⑤の場合）'!$BJ44,IF(XC$19&lt;='様式３（療養者名簿）（⑤の場合）'!$BK44,1,0),0),0)</f>
        <v>0</v>
      </c>
      <c r="XD39" s="372">
        <f>IF(XD$19-'様式３（療養者名簿）（⑤の場合）'!$BJ44+1&lt;=15,IF(XD$19&gt;='様式３（療養者名簿）（⑤の場合）'!$BJ44,IF(XD$19&lt;='様式３（療養者名簿）（⑤の場合）'!$BK44,1,0),0),0)</f>
        <v>0</v>
      </c>
      <c r="XE39" s="372">
        <f>IF(XE$19-'様式３（療養者名簿）（⑤の場合）'!$BJ44+1&lt;=15,IF(XE$19&gt;='様式３（療養者名簿）（⑤の場合）'!$BJ44,IF(XE$19&lt;='様式３（療養者名簿）（⑤の場合）'!$BK44,1,0),0),0)</f>
        <v>0</v>
      </c>
      <c r="XF39" s="372">
        <f>IF(XF$19-'様式３（療養者名簿）（⑤の場合）'!$BJ44+1&lt;=15,IF(XF$19&gt;='様式３（療養者名簿）（⑤の場合）'!$BJ44,IF(XF$19&lt;='様式３（療養者名簿）（⑤の場合）'!$BK44,1,0),0),0)</f>
        <v>0</v>
      </c>
      <c r="XG39" s="372">
        <f>IF(XG$19-'様式３（療養者名簿）（⑤の場合）'!$BJ44+1&lt;=15,IF(XG$19&gt;='様式３（療養者名簿）（⑤の場合）'!$BJ44,IF(XG$19&lt;='様式３（療養者名簿）（⑤の場合）'!$BK44,1,0),0),0)</f>
        <v>0</v>
      </c>
      <c r="XH39" s="372">
        <f>IF(XH$19-'様式３（療養者名簿）（⑤の場合）'!$BJ44+1&lt;=15,IF(XH$19&gt;='様式３（療養者名簿）（⑤の場合）'!$BJ44,IF(XH$19&lt;='様式３（療養者名簿）（⑤の場合）'!$BK44,1,0),0),0)</f>
        <v>0</v>
      </c>
      <c r="XI39" s="372">
        <f>IF(XI$19-'様式３（療養者名簿）（⑤の場合）'!$BJ44+1&lt;=15,IF(XI$19&gt;='様式３（療養者名簿）（⑤の場合）'!$BJ44,IF(XI$19&lt;='様式３（療養者名簿）（⑤の場合）'!$BK44,1,0),0),0)</f>
        <v>0</v>
      </c>
      <c r="XJ39" s="372">
        <f>IF(XJ$19-'様式３（療養者名簿）（⑤の場合）'!$BJ44+1&lt;=15,IF(XJ$19&gt;='様式３（療養者名簿）（⑤の場合）'!$BJ44,IF(XJ$19&lt;='様式３（療養者名簿）（⑤の場合）'!$BK44,1,0),0),0)</f>
        <v>0</v>
      </c>
      <c r="XK39" s="372">
        <f>IF(XK$19-'様式３（療養者名簿）（⑤の場合）'!$BJ44+1&lt;=15,IF(XK$19&gt;='様式３（療養者名簿）（⑤の場合）'!$BJ44,IF(XK$19&lt;='様式３（療養者名簿）（⑤の場合）'!$BK44,1,0),0),0)</f>
        <v>0</v>
      </c>
      <c r="XL39" s="372">
        <f>IF(XL$19-'様式３（療養者名簿）（⑤の場合）'!$BJ44+1&lt;=15,IF(XL$19&gt;='様式３（療養者名簿）（⑤の場合）'!$BJ44,IF(XL$19&lt;='様式３（療養者名簿）（⑤の場合）'!$BK44,1,0),0),0)</f>
        <v>0</v>
      </c>
      <c r="XM39" s="372">
        <f>IF(XM$19-'様式３（療養者名簿）（⑤の場合）'!$BJ44+1&lt;=15,IF(XM$19&gt;='様式３（療養者名簿）（⑤の場合）'!$BJ44,IF(XM$19&lt;='様式３（療養者名簿）（⑤の場合）'!$BK44,1,0),0),0)</f>
        <v>0</v>
      </c>
      <c r="XN39" s="372">
        <f>IF(XN$19-'様式３（療養者名簿）（⑤の場合）'!$BJ44+1&lt;=15,IF(XN$19&gt;='様式３（療養者名簿）（⑤の場合）'!$BJ44,IF(XN$19&lt;='様式３（療養者名簿）（⑤の場合）'!$BK44,1,0),0),0)</f>
        <v>0</v>
      </c>
      <c r="XO39" s="372">
        <f>IF(XO$19-'様式３（療養者名簿）（⑤の場合）'!$BJ44+1&lt;=15,IF(XO$19&gt;='様式３（療養者名簿）（⑤の場合）'!$BJ44,IF(XO$19&lt;='様式３（療養者名簿）（⑤の場合）'!$BK44,1,0),0),0)</f>
        <v>0</v>
      </c>
      <c r="XP39" s="372">
        <f>IF(XP$19-'様式３（療養者名簿）（⑤の場合）'!$BJ44+1&lt;=15,IF(XP$19&gt;='様式３（療養者名簿）（⑤の場合）'!$BJ44,IF(XP$19&lt;='様式３（療養者名簿）（⑤の場合）'!$BK44,1,0),0),0)</f>
        <v>0</v>
      </c>
      <c r="XQ39" s="372">
        <f>IF(XQ$19-'様式３（療養者名簿）（⑤の場合）'!$BJ44+1&lt;=15,IF(XQ$19&gt;='様式３（療養者名簿）（⑤の場合）'!$BJ44,IF(XQ$19&lt;='様式３（療養者名簿）（⑤の場合）'!$BK44,1,0),0),0)</f>
        <v>0</v>
      </c>
      <c r="XR39" s="372">
        <f>IF(XR$19-'様式３（療養者名簿）（⑤の場合）'!$BJ44+1&lt;=15,IF(XR$19&gt;='様式３（療養者名簿）（⑤の場合）'!$BJ44,IF(XR$19&lt;='様式３（療養者名簿）（⑤の場合）'!$BK44,1,0),0),0)</f>
        <v>0</v>
      </c>
      <c r="XS39" s="372">
        <f>IF(XS$19-'様式３（療養者名簿）（⑤の場合）'!$BJ44+1&lt;=15,IF(XS$19&gt;='様式３（療養者名簿）（⑤の場合）'!$BJ44,IF(XS$19&lt;='様式３（療養者名簿）（⑤の場合）'!$BK44,1,0),0),0)</f>
        <v>0</v>
      </c>
      <c r="XT39" s="372">
        <f>IF(XT$19-'様式３（療養者名簿）（⑤の場合）'!$BJ44+1&lt;=15,IF(XT$19&gt;='様式３（療養者名簿）（⑤の場合）'!$BJ44,IF(XT$19&lt;='様式３（療養者名簿）（⑤の場合）'!$BK44,1,0),0),0)</f>
        <v>0</v>
      </c>
      <c r="XU39" s="372">
        <f>IF(XU$19-'様式３（療養者名簿）（⑤の場合）'!$BJ44+1&lt;=15,IF(XU$19&gt;='様式３（療養者名簿）（⑤の場合）'!$BJ44,IF(XU$19&lt;='様式３（療養者名簿）（⑤の場合）'!$BK44,1,0),0),0)</f>
        <v>0</v>
      </c>
      <c r="XV39" s="372">
        <f>IF(XV$19-'様式３（療養者名簿）（⑤の場合）'!$BJ44+1&lt;=15,IF(XV$19&gt;='様式３（療養者名簿）（⑤の場合）'!$BJ44,IF(XV$19&lt;='様式３（療養者名簿）（⑤の場合）'!$BK44,1,0),0),0)</f>
        <v>0</v>
      </c>
      <c r="XW39" s="372">
        <f>IF(XW$19-'様式３（療養者名簿）（⑤の場合）'!$BJ44+1&lt;=15,IF(XW$19&gt;='様式３（療養者名簿）（⑤の場合）'!$BJ44,IF(XW$19&lt;='様式３（療養者名簿）（⑤の場合）'!$BK44,1,0),0),0)</f>
        <v>0</v>
      </c>
      <c r="XX39" s="372">
        <f>IF(XX$19-'様式３（療養者名簿）（⑤の場合）'!$BJ44+1&lt;=15,IF(XX$19&gt;='様式３（療養者名簿）（⑤の場合）'!$BJ44,IF(XX$19&lt;='様式３（療養者名簿）（⑤の場合）'!$BK44,1,0),0),0)</f>
        <v>0</v>
      </c>
      <c r="XY39" s="372">
        <f>IF(XY$19-'様式３（療養者名簿）（⑤の場合）'!$BJ44+1&lt;=15,IF(XY$19&gt;='様式３（療養者名簿）（⑤の場合）'!$BJ44,IF(XY$19&lt;='様式３（療養者名簿）（⑤の場合）'!$BK44,1,0),0),0)</f>
        <v>0</v>
      </c>
      <c r="XZ39" s="372">
        <f>IF(XZ$19-'様式３（療養者名簿）（⑤の場合）'!$BJ44+1&lt;=15,IF(XZ$19&gt;='様式３（療養者名簿）（⑤の場合）'!$BJ44,IF(XZ$19&lt;='様式３（療養者名簿）（⑤の場合）'!$BK44,1,0),0),0)</f>
        <v>0</v>
      </c>
      <c r="YA39" s="372">
        <f>IF(YA$19-'様式３（療養者名簿）（⑤の場合）'!$BJ44+1&lt;=15,IF(YA$19&gt;='様式３（療養者名簿）（⑤の場合）'!$BJ44,IF(YA$19&lt;='様式３（療養者名簿）（⑤の場合）'!$BK44,1,0),0),0)</f>
        <v>0</v>
      </c>
      <c r="YB39" s="372">
        <f>IF(YB$19-'様式３（療養者名簿）（⑤の場合）'!$BJ44+1&lt;=15,IF(YB$19&gt;='様式３（療養者名簿）（⑤の場合）'!$BJ44,IF(YB$19&lt;='様式３（療養者名簿）（⑤の場合）'!$BK44,1,0),0),0)</f>
        <v>0</v>
      </c>
      <c r="YC39" s="372">
        <f>IF(YC$19-'様式３（療養者名簿）（⑤の場合）'!$BJ44+1&lt;=15,IF(YC$19&gt;='様式３（療養者名簿）（⑤の場合）'!$BJ44,IF(YC$19&lt;='様式３（療養者名簿）（⑤の場合）'!$BK44,1,0),0),0)</f>
        <v>0</v>
      </c>
      <c r="YD39" s="372">
        <f>IF(YD$19-'様式３（療養者名簿）（⑤の場合）'!$BJ44+1&lt;=15,IF(YD$19&gt;='様式３（療養者名簿）（⑤の場合）'!$BJ44,IF(YD$19&lt;='様式３（療養者名簿）（⑤の場合）'!$BK44,1,0),0),0)</f>
        <v>0</v>
      </c>
      <c r="YE39" s="372">
        <f>IF(YE$19-'様式３（療養者名簿）（⑤の場合）'!$BJ44+1&lt;=15,IF(YE$19&gt;='様式３（療養者名簿）（⑤の場合）'!$BJ44,IF(YE$19&lt;='様式３（療養者名簿）（⑤の場合）'!$BK44,1,0),0),0)</f>
        <v>0</v>
      </c>
      <c r="YF39" s="372">
        <f>IF(YF$19-'様式３（療養者名簿）（⑤の場合）'!$BJ44+1&lt;=15,IF(YF$19&gt;='様式３（療養者名簿）（⑤の場合）'!$BJ44,IF(YF$19&lt;='様式３（療養者名簿）（⑤の場合）'!$BK44,1,0),0),0)</f>
        <v>0</v>
      </c>
      <c r="YG39" s="372">
        <f>IF(YG$19-'様式３（療養者名簿）（⑤の場合）'!$BJ44+1&lt;=15,IF(YG$19&gt;='様式３（療養者名簿）（⑤の場合）'!$BJ44,IF(YG$19&lt;='様式３（療養者名簿）（⑤の場合）'!$BK44,1,0),0),0)</f>
        <v>0</v>
      </c>
      <c r="YH39" s="372">
        <f>IF(YH$19-'様式３（療養者名簿）（⑤の場合）'!$BJ44+1&lt;=15,IF(YH$19&gt;='様式３（療養者名簿）（⑤の場合）'!$BJ44,IF(YH$19&lt;='様式３（療養者名簿）（⑤の場合）'!$BK44,1,0),0),0)</f>
        <v>0</v>
      </c>
      <c r="YI39" s="372">
        <f>IF(YI$19-'様式３（療養者名簿）（⑤の場合）'!$BJ44+1&lt;=15,IF(YI$19&gt;='様式３（療養者名簿）（⑤の場合）'!$BJ44,IF(YI$19&lt;='様式３（療養者名簿）（⑤の場合）'!$BK44,1,0),0),0)</f>
        <v>0</v>
      </c>
      <c r="YJ39" s="372">
        <f>IF(YJ$19-'様式３（療養者名簿）（⑤の場合）'!$BJ44+1&lt;=15,IF(YJ$19&gt;='様式３（療養者名簿）（⑤の場合）'!$BJ44,IF(YJ$19&lt;='様式３（療養者名簿）（⑤の場合）'!$BK44,1,0),0),0)</f>
        <v>0</v>
      </c>
      <c r="YK39" s="372">
        <f>IF(YK$19-'様式３（療養者名簿）（⑤の場合）'!$BJ44+1&lt;=15,IF(YK$19&gt;='様式３（療養者名簿）（⑤の場合）'!$BJ44,IF(YK$19&lt;='様式３（療養者名簿）（⑤の場合）'!$BK44,1,0),0),0)</f>
        <v>0</v>
      </c>
      <c r="YL39" s="372">
        <f>IF(YL$19-'様式３（療養者名簿）（⑤の場合）'!$BJ44+1&lt;=15,IF(YL$19&gt;='様式３（療養者名簿）（⑤の場合）'!$BJ44,IF(YL$19&lt;='様式３（療養者名簿）（⑤の場合）'!$BK44,1,0),0),0)</f>
        <v>0</v>
      </c>
      <c r="YM39" s="372">
        <f>IF(YM$19-'様式３（療養者名簿）（⑤の場合）'!$BJ44+1&lt;=15,IF(YM$19&gt;='様式３（療養者名簿）（⑤の場合）'!$BJ44,IF(YM$19&lt;='様式３（療養者名簿）（⑤の場合）'!$BK44,1,0),0),0)</f>
        <v>0</v>
      </c>
      <c r="YN39" s="372">
        <f>IF(YN$19-'様式３（療養者名簿）（⑤の場合）'!$BJ44+1&lt;=15,IF(YN$19&gt;='様式３（療養者名簿）（⑤の場合）'!$BJ44,IF(YN$19&lt;='様式３（療養者名簿）（⑤の場合）'!$BK44,1,0),0),0)</f>
        <v>0</v>
      </c>
      <c r="YO39" s="372">
        <f>IF(YO$19-'様式３（療養者名簿）（⑤の場合）'!$BJ44+1&lt;=15,IF(YO$19&gt;='様式３（療養者名簿）（⑤の場合）'!$BJ44,IF(YO$19&lt;='様式３（療養者名簿）（⑤の場合）'!$BK44,1,0),0),0)</f>
        <v>0</v>
      </c>
      <c r="YP39" s="372">
        <f>IF(YP$19-'様式３（療養者名簿）（⑤の場合）'!$BJ44+1&lt;=15,IF(YP$19&gt;='様式３（療養者名簿）（⑤の場合）'!$BJ44,IF(YP$19&lt;='様式３（療養者名簿）（⑤の場合）'!$BK44,1,0),0),0)</f>
        <v>0</v>
      </c>
      <c r="YQ39" s="372">
        <f>IF(YQ$19-'様式３（療養者名簿）（⑤の場合）'!$BJ44+1&lt;=15,IF(YQ$19&gt;='様式３（療養者名簿）（⑤の場合）'!$BJ44,IF(YQ$19&lt;='様式３（療養者名簿）（⑤の場合）'!$BK44,1,0),0),0)</f>
        <v>0</v>
      </c>
      <c r="YR39" s="372">
        <f>IF(YR$19-'様式３（療養者名簿）（⑤の場合）'!$BJ44+1&lt;=15,IF(YR$19&gt;='様式３（療養者名簿）（⑤の場合）'!$BJ44,IF(YR$19&lt;='様式３（療養者名簿）（⑤の場合）'!$BK44,1,0),0),0)</f>
        <v>0</v>
      </c>
      <c r="YS39" s="372">
        <f>IF(YS$19-'様式３（療養者名簿）（⑤の場合）'!$BJ44+1&lt;=15,IF(YS$19&gt;='様式３（療養者名簿）（⑤の場合）'!$BJ44,IF(YS$19&lt;='様式３（療養者名簿）（⑤の場合）'!$BK44,1,0),0),0)</f>
        <v>0</v>
      </c>
      <c r="YT39" s="372">
        <f>IF(YT$19-'様式３（療養者名簿）（⑤の場合）'!$BJ44+1&lt;=15,IF(YT$19&gt;='様式３（療養者名簿）（⑤の場合）'!$BJ44,IF(YT$19&lt;='様式３（療養者名簿）（⑤の場合）'!$BK44,1,0),0),0)</f>
        <v>0</v>
      </c>
      <c r="YU39" s="372">
        <f>IF(YU$19-'様式３（療養者名簿）（⑤の場合）'!$BJ44+1&lt;=15,IF(YU$19&gt;='様式３（療養者名簿）（⑤の場合）'!$BJ44,IF(YU$19&lt;='様式３（療養者名簿）（⑤の場合）'!$BK44,1,0),0),0)</f>
        <v>0</v>
      </c>
      <c r="YV39" s="372">
        <f>IF(YV$19-'様式３（療養者名簿）（⑤の場合）'!$BJ44+1&lt;=15,IF(YV$19&gt;='様式３（療養者名簿）（⑤の場合）'!$BJ44,IF(YV$19&lt;='様式３（療養者名簿）（⑤の場合）'!$BK44,1,0),0),0)</f>
        <v>0</v>
      </c>
      <c r="YW39" s="372">
        <f>IF(YW$19-'様式３（療養者名簿）（⑤の場合）'!$BJ44+1&lt;=15,IF(YW$19&gt;='様式３（療養者名簿）（⑤の場合）'!$BJ44,IF(YW$19&lt;='様式３（療養者名簿）（⑤の場合）'!$BK44,1,0),0),0)</f>
        <v>0</v>
      </c>
      <c r="YX39" s="372">
        <f>IF(YX$19-'様式３（療養者名簿）（⑤の場合）'!$BJ44+1&lt;=15,IF(YX$19&gt;='様式３（療養者名簿）（⑤の場合）'!$BJ44,IF(YX$19&lt;='様式３（療養者名簿）（⑤の場合）'!$BK44,1,0),0),0)</f>
        <v>0</v>
      </c>
      <c r="YY39" s="372">
        <f>IF(YY$19-'様式３（療養者名簿）（⑤の場合）'!$BJ44+1&lt;=15,IF(YY$19&gt;='様式３（療養者名簿）（⑤の場合）'!$BJ44,IF(YY$19&lt;='様式３（療養者名簿）（⑤の場合）'!$BK44,1,0),0),0)</f>
        <v>0</v>
      </c>
      <c r="YZ39" s="372">
        <f>IF(YZ$19-'様式３（療養者名簿）（⑤の場合）'!$BJ44+1&lt;=15,IF(YZ$19&gt;='様式３（療養者名簿）（⑤の場合）'!$BJ44,IF(YZ$19&lt;='様式３（療養者名簿）（⑤の場合）'!$BK44,1,0),0),0)</f>
        <v>0</v>
      </c>
      <c r="ZA39" s="372">
        <f>IF(ZA$19-'様式３（療養者名簿）（⑤の場合）'!$BJ44+1&lt;=15,IF(ZA$19&gt;='様式３（療養者名簿）（⑤の場合）'!$BJ44,IF(ZA$19&lt;='様式３（療養者名簿）（⑤の場合）'!$BK44,1,0),0),0)</f>
        <v>0</v>
      </c>
      <c r="ZB39" s="372">
        <f>IF(ZB$19-'様式３（療養者名簿）（⑤の場合）'!$BJ44+1&lt;=15,IF(ZB$19&gt;='様式３（療養者名簿）（⑤の場合）'!$BJ44,IF(ZB$19&lt;='様式３（療養者名簿）（⑤の場合）'!$BK44,1,0),0),0)</f>
        <v>0</v>
      </c>
      <c r="ZC39" s="372">
        <f>IF(ZC$19-'様式３（療養者名簿）（⑤の場合）'!$BJ44+1&lt;=15,IF(ZC$19&gt;='様式３（療養者名簿）（⑤の場合）'!$BJ44,IF(ZC$19&lt;='様式３（療養者名簿）（⑤の場合）'!$BK44,1,0),0),0)</f>
        <v>0</v>
      </c>
      <c r="ZD39" s="372">
        <f>IF(ZD$19-'様式３（療養者名簿）（⑤の場合）'!$BJ44+1&lt;=15,IF(ZD$19&gt;='様式３（療養者名簿）（⑤の場合）'!$BJ44,IF(ZD$19&lt;='様式３（療養者名簿）（⑤の場合）'!$BK44,1,0),0),0)</f>
        <v>0</v>
      </c>
      <c r="ZE39" s="372">
        <f>IF(ZE$19-'様式３（療養者名簿）（⑤の場合）'!$BJ44+1&lt;=15,IF(ZE$19&gt;='様式３（療養者名簿）（⑤の場合）'!$BJ44,IF(ZE$19&lt;='様式３（療養者名簿）（⑤の場合）'!$BK44,1,0),0),0)</f>
        <v>0</v>
      </c>
      <c r="ZF39" s="372">
        <f>IF(ZF$19-'様式３（療養者名簿）（⑤の場合）'!$BJ44+1&lt;=15,IF(ZF$19&gt;='様式３（療養者名簿）（⑤の場合）'!$BJ44,IF(ZF$19&lt;='様式３（療養者名簿）（⑤の場合）'!$BK44,1,0),0),0)</f>
        <v>0</v>
      </c>
      <c r="ZG39" s="372">
        <f>IF(ZG$19-'様式３（療養者名簿）（⑤の場合）'!$BJ44+1&lt;=15,IF(ZG$19&gt;='様式３（療養者名簿）（⑤の場合）'!$BJ44,IF(ZG$19&lt;='様式３（療養者名簿）（⑤の場合）'!$BK44,1,0),0),0)</f>
        <v>0</v>
      </c>
      <c r="ZH39" s="372">
        <f>IF(ZH$19-'様式３（療養者名簿）（⑤の場合）'!$BJ44+1&lt;=15,IF(ZH$19&gt;='様式３（療養者名簿）（⑤の場合）'!$BJ44,IF(ZH$19&lt;='様式３（療養者名簿）（⑤の場合）'!$BK44,1,0),0),0)</f>
        <v>0</v>
      </c>
      <c r="ZI39" s="372">
        <f>IF(ZI$19-'様式３（療養者名簿）（⑤の場合）'!$BJ44+1&lt;=15,IF(ZI$19&gt;='様式３（療養者名簿）（⑤の場合）'!$BJ44,IF(ZI$19&lt;='様式３（療養者名簿）（⑤の場合）'!$BK44,1,0),0),0)</f>
        <v>0</v>
      </c>
      <c r="ZJ39" s="372">
        <f>IF(ZJ$19-'様式３（療養者名簿）（⑤の場合）'!$BJ44+1&lt;=15,IF(ZJ$19&gt;='様式３（療養者名簿）（⑤の場合）'!$BJ44,IF(ZJ$19&lt;='様式３（療養者名簿）（⑤の場合）'!$BK44,1,0),0),0)</f>
        <v>0</v>
      </c>
      <c r="ZK39" s="372">
        <f>IF(ZK$19-'様式３（療養者名簿）（⑤の場合）'!$BJ44+1&lt;=15,IF(ZK$19&gt;='様式３（療養者名簿）（⑤の場合）'!$BJ44,IF(ZK$19&lt;='様式３（療養者名簿）（⑤の場合）'!$BK44,1,0),0),0)</f>
        <v>0</v>
      </c>
      <c r="ZL39" s="372">
        <f>IF(ZL$19-'様式３（療養者名簿）（⑤の場合）'!$BJ44+1&lt;=15,IF(ZL$19&gt;='様式３（療養者名簿）（⑤の場合）'!$BJ44,IF(ZL$19&lt;='様式３（療養者名簿）（⑤の場合）'!$BK44,1,0),0),0)</f>
        <v>0</v>
      </c>
      <c r="ZM39" s="372">
        <f>IF(ZM$19-'様式３（療養者名簿）（⑤の場合）'!$BJ44+1&lt;=15,IF(ZM$19&gt;='様式３（療養者名簿）（⑤の場合）'!$BJ44,IF(ZM$19&lt;='様式３（療養者名簿）（⑤の場合）'!$BK44,1,0),0),0)</f>
        <v>0</v>
      </c>
      <c r="ZN39" s="372">
        <f>IF(ZN$19-'様式３（療養者名簿）（⑤の場合）'!$BJ44+1&lt;=15,IF(ZN$19&gt;='様式３（療養者名簿）（⑤の場合）'!$BJ44,IF(ZN$19&lt;='様式３（療養者名簿）（⑤の場合）'!$BK44,1,0),0),0)</f>
        <v>0</v>
      </c>
      <c r="ZO39" s="372">
        <f>IF(ZO$19-'様式３（療養者名簿）（⑤の場合）'!$BJ44+1&lt;=15,IF(ZO$19&gt;='様式３（療養者名簿）（⑤の場合）'!$BJ44,IF(ZO$19&lt;='様式３（療養者名簿）（⑤の場合）'!$BK44,1,0),0),0)</f>
        <v>0</v>
      </c>
      <c r="ZP39" s="372">
        <f>IF(ZP$19-'様式３（療養者名簿）（⑤の場合）'!$BJ44+1&lt;=15,IF(ZP$19&gt;='様式３（療養者名簿）（⑤の場合）'!$BJ44,IF(ZP$19&lt;='様式３（療養者名簿）（⑤の場合）'!$BK44,1,0),0),0)</f>
        <v>0</v>
      </c>
      <c r="ZQ39" s="372">
        <f>IF(ZQ$19-'様式３（療養者名簿）（⑤の場合）'!$BJ44+1&lt;=15,IF(ZQ$19&gt;='様式３（療養者名簿）（⑤の場合）'!$BJ44,IF(ZQ$19&lt;='様式３（療養者名簿）（⑤の場合）'!$BK44,1,0),0),0)</f>
        <v>0</v>
      </c>
      <c r="ZR39" s="372">
        <f>IF(ZR$19-'様式３（療養者名簿）（⑤の場合）'!$BJ44+1&lt;=15,IF(ZR$19&gt;='様式３（療養者名簿）（⑤の場合）'!$BJ44,IF(ZR$19&lt;='様式３（療養者名簿）（⑤の場合）'!$BK44,1,0),0),0)</f>
        <v>0</v>
      </c>
      <c r="ZS39" s="372">
        <f>IF(ZS$19-'様式３（療養者名簿）（⑤の場合）'!$BJ44+1&lt;=15,IF(ZS$19&gt;='様式３（療養者名簿）（⑤の場合）'!$BJ44,IF(ZS$19&lt;='様式３（療養者名簿）（⑤の場合）'!$BK44,1,0),0),0)</f>
        <v>0</v>
      </c>
      <c r="ZT39" s="372">
        <f>IF(ZT$19-'様式３（療養者名簿）（⑤の場合）'!$BJ44+1&lt;=15,IF(ZT$19&gt;='様式３（療養者名簿）（⑤の場合）'!$BJ44,IF(ZT$19&lt;='様式３（療養者名簿）（⑤の場合）'!$BK44,1,0),0),0)</f>
        <v>0</v>
      </c>
      <c r="ZU39" s="372">
        <f>IF(ZU$19-'様式３（療養者名簿）（⑤の場合）'!$BJ44+1&lt;=15,IF(ZU$19&gt;='様式３（療養者名簿）（⑤の場合）'!$BJ44,IF(ZU$19&lt;='様式３（療養者名簿）（⑤の場合）'!$BK44,1,0),0),0)</f>
        <v>0</v>
      </c>
      <c r="ZV39" s="372">
        <f>IF(ZV$19-'様式３（療養者名簿）（⑤の場合）'!$BJ44+1&lt;=15,IF(ZV$19&gt;='様式３（療養者名簿）（⑤の場合）'!$BJ44,IF(ZV$19&lt;='様式３（療養者名簿）（⑤の場合）'!$BK44,1,0),0),0)</f>
        <v>0</v>
      </c>
      <c r="ZW39" s="372">
        <f>IF(ZW$19-'様式３（療養者名簿）（⑤の場合）'!$BJ44+1&lt;=15,IF(ZW$19&gt;='様式３（療養者名簿）（⑤の場合）'!$BJ44,IF(ZW$19&lt;='様式３（療養者名簿）（⑤の場合）'!$BK44,1,0),0),0)</f>
        <v>0</v>
      </c>
      <c r="ZX39" s="372">
        <f>IF(ZX$19-'様式３（療養者名簿）（⑤の場合）'!$BJ44+1&lt;=15,IF(ZX$19&gt;='様式３（療養者名簿）（⑤の場合）'!$BJ44,IF(ZX$19&lt;='様式３（療養者名簿）（⑤の場合）'!$BK44,1,0),0),0)</f>
        <v>0</v>
      </c>
      <c r="ZY39" s="372">
        <f>IF(ZY$19-'様式３（療養者名簿）（⑤の場合）'!$BJ44+1&lt;=15,IF(ZY$19&gt;='様式３（療養者名簿）（⑤の場合）'!$BJ44,IF(ZY$19&lt;='様式３（療養者名簿）（⑤の場合）'!$BK44,1,0),0),0)</f>
        <v>0</v>
      </c>
      <c r="ZZ39" s="372">
        <f>IF(ZZ$19-'様式３（療養者名簿）（⑤の場合）'!$BJ44+1&lt;=15,IF(ZZ$19&gt;='様式３（療養者名簿）（⑤の場合）'!$BJ44,IF(ZZ$19&lt;='様式３（療養者名簿）（⑤の場合）'!$BK44,1,0),0),0)</f>
        <v>0</v>
      </c>
      <c r="AAA39" s="372">
        <f>IF(AAA$19-'様式３（療養者名簿）（⑤の場合）'!$BJ44+1&lt;=15,IF(AAA$19&gt;='様式３（療養者名簿）（⑤の場合）'!$BJ44,IF(AAA$19&lt;='様式３（療養者名簿）（⑤の場合）'!$BK44,1,0),0),0)</f>
        <v>0</v>
      </c>
      <c r="AAB39" s="372">
        <f>IF(AAB$19-'様式３（療養者名簿）（⑤の場合）'!$BJ44+1&lt;=15,IF(AAB$19&gt;='様式３（療養者名簿）（⑤の場合）'!$BJ44,IF(AAB$19&lt;='様式３（療養者名簿）（⑤の場合）'!$BK44,1,0),0),0)</f>
        <v>0</v>
      </c>
      <c r="AAC39" s="372">
        <f>IF(AAC$19-'様式３（療養者名簿）（⑤の場合）'!$BJ44+1&lt;=15,IF(AAC$19&gt;='様式３（療養者名簿）（⑤の場合）'!$BJ44,IF(AAC$19&lt;='様式３（療養者名簿）（⑤の場合）'!$BK44,1,0),0),0)</f>
        <v>0</v>
      </c>
      <c r="AAD39" s="372">
        <f>IF(AAD$19-'様式３（療養者名簿）（⑤の場合）'!$BJ44+1&lt;=15,IF(AAD$19&gt;='様式３（療養者名簿）（⑤の場合）'!$BJ44,IF(AAD$19&lt;='様式３（療養者名簿）（⑤の場合）'!$BK44,1,0),0),0)</f>
        <v>0</v>
      </c>
      <c r="AAE39" s="372">
        <f>IF(AAE$19-'様式３（療養者名簿）（⑤の場合）'!$BJ44+1&lt;=15,IF(AAE$19&gt;='様式３（療養者名簿）（⑤の場合）'!$BJ44,IF(AAE$19&lt;='様式３（療養者名簿）（⑤の場合）'!$BK44,1,0),0),0)</f>
        <v>0</v>
      </c>
      <c r="AAF39" s="372">
        <f>IF(AAF$19-'様式３（療養者名簿）（⑤の場合）'!$BJ44+1&lt;=15,IF(AAF$19&gt;='様式３（療養者名簿）（⑤の場合）'!$BJ44,IF(AAF$19&lt;='様式３（療養者名簿）（⑤の場合）'!$BK44,1,0),0),0)</f>
        <v>0</v>
      </c>
      <c r="AAG39" s="372">
        <f>IF(AAG$19-'様式３（療養者名簿）（⑤の場合）'!$BJ44+1&lt;=15,IF(AAG$19&gt;='様式３（療養者名簿）（⑤の場合）'!$BJ44,IF(AAG$19&lt;='様式３（療養者名簿）（⑤の場合）'!$BK44,1,0),0),0)</f>
        <v>0</v>
      </c>
      <c r="AAH39" s="372">
        <f>IF(AAH$19-'様式３（療養者名簿）（⑤の場合）'!$BJ44+1&lt;=15,IF(AAH$19&gt;='様式３（療養者名簿）（⑤の場合）'!$BJ44,IF(AAH$19&lt;='様式３（療養者名簿）（⑤の場合）'!$BK44,1,0),0),0)</f>
        <v>0</v>
      </c>
      <c r="AAI39" s="372">
        <f>IF(AAI$19-'様式３（療養者名簿）（⑤の場合）'!$BJ44+1&lt;=15,IF(AAI$19&gt;='様式３（療養者名簿）（⑤の場合）'!$BJ44,IF(AAI$19&lt;='様式３（療養者名簿）（⑤の場合）'!$BK44,1,0),0),0)</f>
        <v>0</v>
      </c>
      <c r="AAJ39" s="372">
        <f>IF(AAJ$19-'様式３（療養者名簿）（⑤の場合）'!$BJ44+1&lt;=15,IF(AAJ$19&gt;='様式３（療養者名簿）（⑤の場合）'!$BJ44,IF(AAJ$19&lt;='様式３（療養者名簿）（⑤の場合）'!$BK44,1,0),0),0)</f>
        <v>0</v>
      </c>
      <c r="AAK39" s="372">
        <f>IF(AAK$19-'様式３（療養者名簿）（⑤の場合）'!$BJ44+1&lt;=15,IF(AAK$19&gt;='様式３（療養者名簿）（⑤の場合）'!$BJ44,IF(AAK$19&lt;='様式３（療養者名簿）（⑤の場合）'!$BK44,1,0),0),0)</f>
        <v>0</v>
      </c>
      <c r="AAL39" s="372">
        <f>IF(AAL$19-'様式３（療養者名簿）（⑤の場合）'!$BJ44+1&lt;=15,IF(AAL$19&gt;='様式３（療養者名簿）（⑤の場合）'!$BJ44,IF(AAL$19&lt;='様式３（療養者名簿）（⑤の場合）'!$BK44,1,0),0),0)</f>
        <v>0</v>
      </c>
      <c r="AAM39" s="372">
        <f>IF(AAM$19-'様式３（療養者名簿）（⑤の場合）'!$BJ44+1&lt;=15,IF(AAM$19&gt;='様式３（療養者名簿）（⑤の場合）'!$BJ44,IF(AAM$19&lt;='様式３（療養者名簿）（⑤の場合）'!$BK44,1,0),0),0)</f>
        <v>0</v>
      </c>
      <c r="AAN39" s="372">
        <f>IF(AAN$19-'様式３（療養者名簿）（⑤の場合）'!$BJ44+1&lt;=15,IF(AAN$19&gt;='様式３（療養者名簿）（⑤の場合）'!$BJ44,IF(AAN$19&lt;='様式３（療養者名簿）（⑤の場合）'!$BK44,1,0),0),0)</f>
        <v>0</v>
      </c>
      <c r="AAO39" s="372">
        <f>IF(AAO$19-'様式３（療養者名簿）（⑤の場合）'!$BJ44+1&lt;=15,IF(AAO$19&gt;='様式３（療養者名簿）（⑤の場合）'!$BJ44,IF(AAO$19&lt;='様式３（療養者名簿）（⑤の場合）'!$BK44,1,0),0),0)</f>
        <v>0</v>
      </c>
      <c r="AAP39" s="372">
        <f>IF(AAP$19-'様式３（療養者名簿）（⑤の場合）'!$BJ44+1&lt;=15,IF(AAP$19&gt;='様式３（療養者名簿）（⑤の場合）'!$BJ44,IF(AAP$19&lt;='様式３（療養者名簿）（⑤の場合）'!$BK44,1,0),0),0)</f>
        <v>0</v>
      </c>
      <c r="AAQ39" s="372">
        <f>IF(AAQ$19-'様式３（療養者名簿）（⑤の場合）'!$BJ44+1&lt;=15,IF(AAQ$19&gt;='様式３（療養者名簿）（⑤の場合）'!$BJ44,IF(AAQ$19&lt;='様式３（療養者名簿）（⑤の場合）'!$BK44,1,0),0),0)</f>
        <v>0</v>
      </c>
      <c r="AAR39" s="372">
        <f>IF(AAR$19-'様式３（療養者名簿）（⑤の場合）'!$BJ44+1&lt;=15,IF(AAR$19&gt;='様式３（療養者名簿）（⑤の場合）'!$BJ44,IF(AAR$19&lt;='様式３（療養者名簿）（⑤の場合）'!$BK44,1,0),0),0)</f>
        <v>0</v>
      </c>
      <c r="AAS39" s="372">
        <f>IF(AAS$19-'様式３（療養者名簿）（⑤の場合）'!$BJ44+1&lt;=15,IF(AAS$19&gt;='様式３（療養者名簿）（⑤の場合）'!$BJ44,IF(AAS$19&lt;='様式３（療養者名簿）（⑤の場合）'!$BK44,1,0),0),0)</f>
        <v>0</v>
      </c>
      <c r="AAT39" s="372">
        <f>IF(AAT$19-'様式３（療養者名簿）（⑤の場合）'!$BJ44+1&lt;=15,IF(AAT$19&gt;='様式３（療養者名簿）（⑤の場合）'!$BJ44,IF(AAT$19&lt;='様式３（療養者名簿）（⑤の場合）'!$BK44,1,0),0),0)</f>
        <v>0</v>
      </c>
      <c r="AAU39" s="372">
        <f>IF(AAU$19-'様式３（療養者名簿）（⑤の場合）'!$BJ44+1&lt;=15,IF(AAU$19&gt;='様式３（療養者名簿）（⑤の場合）'!$BJ44,IF(AAU$19&lt;='様式３（療養者名簿）（⑤の場合）'!$BK44,1,0),0),0)</f>
        <v>0</v>
      </c>
      <c r="AAV39" s="372">
        <f>IF(AAV$19-'様式３（療養者名簿）（⑤の場合）'!$BJ44+1&lt;=15,IF(AAV$19&gt;='様式３（療養者名簿）（⑤の場合）'!$BJ44,IF(AAV$19&lt;='様式３（療養者名簿）（⑤の場合）'!$BK44,1,0),0),0)</f>
        <v>0</v>
      </c>
      <c r="AAW39" s="372">
        <f>IF(AAW$19-'様式３（療養者名簿）（⑤の場合）'!$BJ44+1&lt;=15,IF(AAW$19&gt;='様式３（療養者名簿）（⑤の場合）'!$BJ44,IF(AAW$19&lt;='様式３（療養者名簿）（⑤の場合）'!$BK44,1,0),0),0)</f>
        <v>0</v>
      </c>
      <c r="AAX39" s="372">
        <f>IF(AAX$19-'様式３（療養者名簿）（⑤の場合）'!$BJ44+1&lt;=15,IF(AAX$19&gt;='様式３（療養者名簿）（⑤の場合）'!$BJ44,IF(AAX$19&lt;='様式３（療養者名簿）（⑤の場合）'!$BK44,1,0),0),0)</f>
        <v>0</v>
      </c>
      <c r="AAY39" s="372">
        <f>IF(AAY$19-'様式３（療養者名簿）（⑤の場合）'!$BJ44+1&lt;=15,IF(AAY$19&gt;='様式３（療養者名簿）（⑤の場合）'!$BJ44,IF(AAY$19&lt;='様式３（療養者名簿）（⑤の場合）'!$BK44,1,0),0),0)</f>
        <v>0</v>
      </c>
      <c r="AAZ39" s="372">
        <f>IF(AAZ$19-'様式３（療養者名簿）（⑤の場合）'!$BJ44+1&lt;=15,IF(AAZ$19&gt;='様式３（療養者名簿）（⑤の場合）'!$BJ44,IF(AAZ$19&lt;='様式３（療養者名簿）（⑤の場合）'!$BK44,1,0),0),0)</f>
        <v>0</v>
      </c>
      <c r="ABA39" s="372">
        <f>IF(ABA$19-'様式３（療養者名簿）（⑤の場合）'!$BJ44+1&lt;=15,IF(ABA$19&gt;='様式３（療養者名簿）（⑤の場合）'!$BJ44,IF(ABA$19&lt;='様式３（療養者名簿）（⑤の場合）'!$BK44,1,0),0),0)</f>
        <v>0</v>
      </c>
      <c r="ABB39" s="372">
        <f>IF(ABB$19-'様式３（療養者名簿）（⑤の場合）'!$BJ44+1&lt;=15,IF(ABB$19&gt;='様式３（療養者名簿）（⑤の場合）'!$BJ44,IF(ABB$19&lt;='様式３（療養者名簿）（⑤の場合）'!$BK44,1,0),0),0)</f>
        <v>0</v>
      </c>
      <c r="ABC39" s="372">
        <f>IF(ABC$19-'様式３（療養者名簿）（⑤の場合）'!$BJ44+1&lt;=15,IF(ABC$19&gt;='様式３（療養者名簿）（⑤の場合）'!$BJ44,IF(ABC$19&lt;='様式３（療養者名簿）（⑤の場合）'!$BK44,1,0),0),0)</f>
        <v>0</v>
      </c>
      <c r="ABD39" s="372">
        <f>IF(ABD$19-'様式３（療養者名簿）（⑤の場合）'!$BJ44+1&lt;=15,IF(ABD$19&gt;='様式３（療養者名簿）（⑤の場合）'!$BJ44,IF(ABD$19&lt;='様式３（療養者名簿）（⑤の場合）'!$BK44,1,0),0),0)</f>
        <v>0</v>
      </c>
    </row>
    <row r="40" spans="1:732" ht="42" customHeight="1">
      <c r="A40" s="250">
        <f>'様式３（療養者名簿）（⑤の場合）'!C45</f>
        <v>0</v>
      </c>
      <c r="B40" s="365">
        <f>IF(B$19-'様式３（療養者名簿）（⑤の場合）'!$BJ45+1&lt;=15,IF(B$19&gt;='様式３（療養者名簿）（⑤の場合）'!$BJ45,IF(B$19&lt;='様式３（療養者名簿）（⑤の場合）'!$BK45,1,0),0),0)</f>
        <v>0</v>
      </c>
      <c r="C40" s="365">
        <f>IF(C$19-'様式３（療養者名簿）（⑤の場合）'!$BJ45+1&lt;=15,IF(C$19&gt;='様式３（療養者名簿）（⑤の場合）'!$BJ45,IF(C$19&lt;='様式３（療養者名簿）（⑤の場合）'!$BK45,1,0),0),0)</f>
        <v>0</v>
      </c>
      <c r="D40" s="365">
        <f>IF(D$19-'様式３（療養者名簿）（⑤の場合）'!$BJ45+1&lt;=15,IF(D$19&gt;='様式３（療養者名簿）（⑤の場合）'!$BJ45,IF(D$19&lt;='様式３（療養者名簿）（⑤の場合）'!$BK45,1,0),0),0)</f>
        <v>0</v>
      </c>
      <c r="E40" s="365">
        <f>IF(E$19-'様式３（療養者名簿）（⑤の場合）'!$BJ45+1&lt;=15,IF(E$19&gt;='様式３（療養者名簿）（⑤の場合）'!$BJ45,IF(E$19&lt;='様式３（療養者名簿）（⑤の場合）'!$BK45,1,0),0),0)</f>
        <v>0</v>
      </c>
      <c r="F40" s="365">
        <f>IF(F$19-'様式３（療養者名簿）（⑤の場合）'!$BJ45+1&lt;=15,IF(F$19&gt;='様式３（療養者名簿）（⑤の場合）'!$BJ45,IF(F$19&lt;='様式３（療養者名簿）（⑤の場合）'!$BK45,1,0),0),0)</f>
        <v>0</v>
      </c>
      <c r="G40" s="365">
        <f>IF(G$19-'様式３（療養者名簿）（⑤の場合）'!$BJ45+1&lt;=15,IF(G$19&gt;='様式３（療養者名簿）（⑤の場合）'!$BJ45,IF(G$19&lt;='様式３（療養者名簿）（⑤の場合）'!$BK45,1,0),0),0)</f>
        <v>0</v>
      </c>
      <c r="H40" s="365">
        <f>IF(H$19-'様式３（療養者名簿）（⑤の場合）'!$BJ45+1&lt;=15,IF(H$19&gt;='様式３（療養者名簿）（⑤の場合）'!$BJ45,IF(H$19&lt;='様式３（療養者名簿）（⑤の場合）'!$BK45,1,0),0),0)</f>
        <v>0</v>
      </c>
      <c r="I40" s="365">
        <f>IF(I$19-'様式３（療養者名簿）（⑤の場合）'!$BJ45+1&lt;=15,IF(I$19&gt;='様式３（療養者名簿）（⑤の場合）'!$BJ45,IF(I$19&lt;='様式３（療養者名簿）（⑤の場合）'!$BK45,1,0),0),0)</f>
        <v>0</v>
      </c>
      <c r="J40" s="365">
        <f>IF(J$19-'様式３（療養者名簿）（⑤の場合）'!$BJ45+1&lt;=15,IF(J$19&gt;='様式３（療養者名簿）（⑤の場合）'!$BJ45,IF(J$19&lt;='様式３（療養者名簿）（⑤の場合）'!$BK45,1,0),0),0)</f>
        <v>0</v>
      </c>
      <c r="K40" s="365">
        <f>IF(K$19-'様式３（療養者名簿）（⑤の場合）'!$BJ45+1&lt;=15,IF(K$19&gt;='様式３（療養者名簿）（⑤の場合）'!$BJ45,IF(K$19&lt;='様式３（療養者名簿）（⑤の場合）'!$BK45,1,0),0),0)</f>
        <v>0</v>
      </c>
      <c r="L40" s="365">
        <f>IF(L$19-'様式３（療養者名簿）（⑤の場合）'!$BJ45+1&lt;=15,IF(L$19&gt;='様式３（療養者名簿）（⑤の場合）'!$BJ45,IF(L$19&lt;='様式３（療養者名簿）（⑤の場合）'!$BK45,1,0),0),0)</f>
        <v>0</v>
      </c>
      <c r="M40" s="365">
        <f>IF(M$19-'様式３（療養者名簿）（⑤の場合）'!$BJ45+1&lt;=15,IF(M$19&gt;='様式３（療養者名簿）（⑤の場合）'!$BJ45,IF(M$19&lt;='様式３（療養者名簿）（⑤の場合）'!$BK45,1,0),0),0)</f>
        <v>0</v>
      </c>
      <c r="N40" s="365">
        <f>IF(N$19-'様式３（療養者名簿）（⑤の場合）'!$BJ45+1&lt;=15,IF(N$19&gt;='様式３（療養者名簿）（⑤の場合）'!$BJ45,IF(N$19&lt;='様式３（療養者名簿）（⑤の場合）'!$BK45,1,0),0),0)</f>
        <v>0</v>
      </c>
      <c r="O40" s="365">
        <f>IF(O$19-'様式３（療養者名簿）（⑤の場合）'!$BJ45+1&lt;=15,IF(O$19&gt;='様式３（療養者名簿）（⑤の場合）'!$BJ45,IF(O$19&lt;='様式３（療養者名簿）（⑤の場合）'!$BK45,1,0),0),0)</f>
        <v>0</v>
      </c>
      <c r="P40" s="365">
        <f>IF(P$19-'様式３（療養者名簿）（⑤の場合）'!$BJ45+1&lt;=15,IF(P$19&gt;='様式３（療養者名簿）（⑤の場合）'!$BJ45,IF(P$19&lt;='様式３（療養者名簿）（⑤の場合）'!$BK45,1,0),0),0)</f>
        <v>0</v>
      </c>
      <c r="Q40" s="365">
        <f>IF(Q$19-'様式３（療養者名簿）（⑤の場合）'!$BJ45+1&lt;=15,IF(Q$19&gt;='様式３（療養者名簿）（⑤の場合）'!$BJ45,IF(Q$19&lt;='様式３（療養者名簿）（⑤の場合）'!$BK45,1,0),0),0)</f>
        <v>0</v>
      </c>
      <c r="R40" s="365">
        <f>IF(R$19-'様式３（療養者名簿）（⑤の場合）'!$BJ45+1&lt;=15,IF(R$19&gt;='様式３（療養者名簿）（⑤の場合）'!$BJ45,IF(R$19&lt;='様式３（療養者名簿）（⑤の場合）'!$BK45,1,0),0),0)</f>
        <v>0</v>
      </c>
      <c r="S40" s="365">
        <f>IF(S$19-'様式３（療養者名簿）（⑤の場合）'!$BJ45+1&lt;=15,IF(S$19&gt;='様式３（療養者名簿）（⑤の場合）'!$BJ45,IF(S$19&lt;='様式３（療養者名簿）（⑤の場合）'!$BK45,1,0),0),0)</f>
        <v>0</v>
      </c>
      <c r="T40" s="365">
        <f>IF(T$19-'様式３（療養者名簿）（⑤の場合）'!$BJ45+1&lt;=15,IF(T$19&gt;='様式３（療養者名簿）（⑤の場合）'!$BJ45,IF(T$19&lt;='様式３（療養者名簿）（⑤の場合）'!$BK45,1,0),0),0)</f>
        <v>0</v>
      </c>
      <c r="U40" s="365">
        <f>IF(U$19-'様式３（療養者名簿）（⑤の場合）'!$BJ45+1&lt;=15,IF(U$19&gt;='様式３（療養者名簿）（⑤の場合）'!$BJ45,IF(U$19&lt;='様式３（療養者名簿）（⑤の場合）'!$BK45,1,0),0),0)</f>
        <v>0</v>
      </c>
      <c r="V40" s="365">
        <f>IF(V$19-'様式３（療養者名簿）（⑤の場合）'!$BJ45+1&lt;=15,IF(V$19&gt;='様式３（療養者名簿）（⑤の場合）'!$BJ45,IF(V$19&lt;='様式３（療養者名簿）（⑤の場合）'!$BK45,1,0),0),0)</f>
        <v>0</v>
      </c>
      <c r="W40" s="365">
        <f>IF(W$19-'様式３（療養者名簿）（⑤の場合）'!$BJ45+1&lt;=15,IF(W$19&gt;='様式３（療養者名簿）（⑤の場合）'!$BJ45,IF(W$19&lt;='様式３（療養者名簿）（⑤の場合）'!$BK45,1,0),0),0)</f>
        <v>0</v>
      </c>
      <c r="X40" s="365">
        <f>IF(X$19-'様式３（療養者名簿）（⑤の場合）'!$BJ45+1&lt;=15,IF(X$19&gt;='様式３（療養者名簿）（⑤の場合）'!$BJ45,IF(X$19&lt;='様式３（療養者名簿）（⑤の場合）'!$BK45,1,0),0),0)</f>
        <v>0</v>
      </c>
      <c r="Y40" s="365">
        <f>IF(Y$19-'様式３（療養者名簿）（⑤の場合）'!$BJ45+1&lt;=15,IF(Y$19&gt;='様式３（療養者名簿）（⑤の場合）'!$BJ45,IF(Y$19&lt;='様式３（療養者名簿）（⑤の場合）'!$BK45,1,0),0),0)</f>
        <v>0</v>
      </c>
      <c r="Z40" s="365">
        <f>IF(Z$19-'様式３（療養者名簿）（⑤の場合）'!$BJ45+1&lt;=15,IF(Z$19&gt;='様式３（療養者名簿）（⑤の場合）'!$BJ45,IF(Z$19&lt;='様式３（療養者名簿）（⑤の場合）'!$BK45,1,0),0),0)</f>
        <v>0</v>
      </c>
      <c r="AA40" s="365">
        <f>IF(AA$19-'様式３（療養者名簿）（⑤の場合）'!$BJ45+1&lt;=15,IF(AA$19&gt;='様式３（療養者名簿）（⑤の場合）'!$BJ45,IF(AA$19&lt;='様式３（療養者名簿）（⑤の場合）'!$BK45,1,0),0),0)</f>
        <v>0</v>
      </c>
      <c r="AB40" s="365">
        <f>IF(AB$19-'様式３（療養者名簿）（⑤の場合）'!$BJ45+1&lt;=15,IF(AB$19&gt;='様式３（療養者名簿）（⑤の場合）'!$BJ45,IF(AB$19&lt;='様式３（療養者名簿）（⑤の場合）'!$BK45,1,0),0),0)</f>
        <v>0</v>
      </c>
      <c r="AC40" s="365">
        <f>IF(AC$19-'様式３（療養者名簿）（⑤の場合）'!$BJ45+1&lt;=15,IF(AC$19&gt;='様式３（療養者名簿）（⑤の場合）'!$BJ45,IF(AC$19&lt;='様式３（療養者名簿）（⑤の場合）'!$BK45,1,0),0),0)</f>
        <v>0</v>
      </c>
      <c r="AD40" s="365">
        <f>IF(AD$19-'様式３（療養者名簿）（⑤の場合）'!$BJ45+1&lt;=15,IF(AD$19&gt;='様式３（療養者名簿）（⑤の場合）'!$BJ45,IF(AD$19&lt;='様式３（療養者名簿）（⑤の場合）'!$BK45,1,0),0),0)</f>
        <v>0</v>
      </c>
      <c r="AE40" s="365">
        <f>IF(AE$19-'様式３（療養者名簿）（⑤の場合）'!$BJ45+1&lt;=15,IF(AE$19&gt;='様式３（療養者名簿）（⑤の場合）'!$BJ45,IF(AE$19&lt;='様式３（療養者名簿）（⑤の場合）'!$BK45,1,0),0),0)</f>
        <v>0</v>
      </c>
      <c r="AF40" s="365">
        <f>IF(AF$19-'様式３（療養者名簿）（⑤の場合）'!$BJ45+1&lt;=15,IF(AF$19&gt;='様式３（療養者名簿）（⑤の場合）'!$BJ45,IF(AF$19&lt;='様式３（療養者名簿）（⑤の場合）'!$BK45,1,0),0),0)</f>
        <v>0</v>
      </c>
      <c r="AG40" s="365">
        <f>IF(AG$19-'様式３（療養者名簿）（⑤の場合）'!$BJ45+1&lt;=15,IF(AG$19&gt;='様式３（療養者名簿）（⑤の場合）'!$BJ45,IF(AG$19&lt;='様式３（療養者名簿）（⑤の場合）'!$BK45,1,0),0),0)</f>
        <v>0</v>
      </c>
      <c r="AH40" s="365">
        <f>IF(AH$19-'様式３（療養者名簿）（⑤の場合）'!$BJ45+1&lt;=15,IF(AH$19&gt;='様式３（療養者名簿）（⑤の場合）'!$BJ45,IF(AH$19&lt;='様式３（療養者名簿）（⑤の場合）'!$BK45,1,0),0),0)</f>
        <v>0</v>
      </c>
      <c r="AI40" s="365">
        <f>IF(AI$19-'様式３（療養者名簿）（⑤の場合）'!$BJ45+1&lt;=15,IF(AI$19&gt;='様式３（療養者名簿）（⑤の場合）'!$BJ45,IF(AI$19&lt;='様式３（療養者名簿）（⑤の場合）'!$BK45,1,0),0),0)</f>
        <v>0</v>
      </c>
      <c r="AJ40" s="365">
        <f>IF(AJ$19-'様式３（療養者名簿）（⑤の場合）'!$BJ45+1&lt;=15,IF(AJ$19&gt;='様式３（療養者名簿）（⑤の場合）'!$BJ45,IF(AJ$19&lt;='様式３（療養者名簿）（⑤の場合）'!$BK45,1,0),0),0)</f>
        <v>0</v>
      </c>
      <c r="AK40" s="365">
        <f>IF(AK$19-'様式３（療養者名簿）（⑤の場合）'!$BJ45+1&lt;=15,IF(AK$19&gt;='様式３（療養者名簿）（⑤の場合）'!$BJ45,IF(AK$19&lt;='様式３（療養者名簿）（⑤の場合）'!$BK45,1,0),0),0)</f>
        <v>0</v>
      </c>
      <c r="AL40" s="365">
        <f>IF(AL$19-'様式３（療養者名簿）（⑤の場合）'!$BJ45+1&lt;=15,IF(AL$19&gt;='様式３（療養者名簿）（⑤の場合）'!$BJ45,IF(AL$19&lt;='様式３（療養者名簿）（⑤の場合）'!$BK45,1,0),0),0)</f>
        <v>0</v>
      </c>
      <c r="AM40" s="365">
        <f>IF(AM$19-'様式３（療養者名簿）（⑤の場合）'!$BJ45+1&lt;=15,IF(AM$19&gt;='様式３（療養者名簿）（⑤の場合）'!$BJ45,IF(AM$19&lt;='様式３（療養者名簿）（⑤の場合）'!$BK45,1,0),0),0)</f>
        <v>0</v>
      </c>
      <c r="AN40" s="365">
        <f>IF(AN$19-'様式３（療養者名簿）（⑤の場合）'!$BJ45+1&lt;=15,IF(AN$19&gt;='様式３（療養者名簿）（⑤の場合）'!$BJ45,IF(AN$19&lt;='様式３（療養者名簿）（⑤の場合）'!$BK45,1,0),0),0)</f>
        <v>0</v>
      </c>
      <c r="AO40" s="365">
        <f>IF(AO$19-'様式３（療養者名簿）（⑤の場合）'!$BJ45+1&lt;=15,IF(AO$19&gt;='様式３（療養者名簿）（⑤の場合）'!$BJ45,IF(AO$19&lt;='様式３（療養者名簿）（⑤の場合）'!$BK45,1,0),0),0)</f>
        <v>0</v>
      </c>
      <c r="AP40" s="365">
        <f>IF(AP$19-'様式３（療養者名簿）（⑤の場合）'!$BJ45+1&lt;=15,IF(AP$19&gt;='様式３（療養者名簿）（⑤の場合）'!$BJ45,IF(AP$19&lt;='様式３（療養者名簿）（⑤の場合）'!$BK45,1,0),0),0)</f>
        <v>0</v>
      </c>
      <c r="AQ40" s="365">
        <f>IF(AQ$19-'様式３（療養者名簿）（⑤の場合）'!$BJ45+1&lt;=15,IF(AQ$19&gt;='様式３（療養者名簿）（⑤の場合）'!$BJ45,IF(AQ$19&lt;='様式３（療養者名簿）（⑤の場合）'!$BK45,1,0),0),0)</f>
        <v>0</v>
      </c>
      <c r="AR40" s="365">
        <f>IF(AR$19-'様式３（療養者名簿）（⑤の場合）'!$BJ45+1&lt;=15,IF(AR$19&gt;='様式３（療養者名簿）（⑤の場合）'!$BJ45,IF(AR$19&lt;='様式３（療養者名簿）（⑤の場合）'!$BK45,1,0),0),0)</f>
        <v>0</v>
      </c>
      <c r="AS40" s="365">
        <f>IF(AS$19-'様式３（療養者名簿）（⑤の場合）'!$BJ45+1&lt;=15,IF(AS$19&gt;='様式３（療養者名簿）（⑤の場合）'!$BJ45,IF(AS$19&lt;='様式３（療養者名簿）（⑤の場合）'!$BK45,1,0),0),0)</f>
        <v>0</v>
      </c>
      <c r="AT40" s="365">
        <f>IF(AT$19-'様式３（療養者名簿）（⑤の場合）'!$BJ45+1&lt;=15,IF(AT$19&gt;='様式３（療養者名簿）（⑤の場合）'!$BJ45,IF(AT$19&lt;='様式３（療養者名簿）（⑤の場合）'!$BK45,1,0),0),0)</f>
        <v>0</v>
      </c>
      <c r="AU40" s="365">
        <f>IF(AU$19-'様式３（療養者名簿）（⑤の場合）'!$BJ45+1&lt;=15,IF(AU$19&gt;='様式３（療養者名簿）（⑤の場合）'!$BJ45,IF(AU$19&lt;='様式３（療養者名簿）（⑤の場合）'!$BK45,1,0),0),0)</f>
        <v>0</v>
      </c>
      <c r="AV40" s="365">
        <f>IF(AV$19-'様式３（療養者名簿）（⑤の場合）'!$BJ45+1&lt;=15,IF(AV$19&gt;='様式３（療養者名簿）（⑤の場合）'!$BJ45,IF(AV$19&lt;='様式３（療養者名簿）（⑤の場合）'!$BK45,1,0),0),0)</f>
        <v>0</v>
      </c>
      <c r="AW40" s="365">
        <f>IF(AW$19-'様式３（療養者名簿）（⑤の場合）'!$BJ45+1&lt;=15,IF(AW$19&gt;='様式３（療養者名簿）（⑤の場合）'!$BJ45,IF(AW$19&lt;='様式３（療養者名簿）（⑤の場合）'!$BK45,1,0),0),0)</f>
        <v>0</v>
      </c>
      <c r="AX40" s="365">
        <f>IF(AX$19-'様式３（療養者名簿）（⑤の場合）'!$BJ45+1&lt;=15,IF(AX$19&gt;='様式３（療養者名簿）（⑤の場合）'!$BJ45,IF(AX$19&lt;='様式３（療養者名簿）（⑤の場合）'!$BK45,1,0),0),0)</f>
        <v>0</v>
      </c>
      <c r="AY40" s="365">
        <f>IF(AY$19-'様式３（療養者名簿）（⑤の場合）'!$BJ45+1&lt;=15,IF(AY$19&gt;='様式３（療養者名簿）（⑤の場合）'!$BJ45,IF(AY$19&lt;='様式３（療養者名簿）（⑤の場合）'!$BK45,1,0),0),0)</f>
        <v>0</v>
      </c>
      <c r="AZ40" s="365">
        <f>IF(AZ$19-'様式３（療養者名簿）（⑤の場合）'!$BJ45+1&lt;=15,IF(AZ$19&gt;='様式３（療養者名簿）（⑤の場合）'!$BJ45,IF(AZ$19&lt;='様式３（療養者名簿）（⑤の場合）'!$BK45,1,0),0),0)</f>
        <v>0</v>
      </c>
      <c r="BA40" s="365">
        <f>IF(BA$19-'様式３（療養者名簿）（⑤の場合）'!$BJ45+1&lt;=15,IF(BA$19&gt;='様式３（療養者名簿）（⑤の場合）'!$BJ45,IF(BA$19&lt;='様式３（療養者名簿）（⑤の場合）'!$BK45,1,0),0),0)</f>
        <v>0</v>
      </c>
      <c r="BB40" s="365">
        <f>IF(BB$19-'様式３（療養者名簿）（⑤の場合）'!$BJ45+1&lt;=15,IF(BB$19&gt;='様式３（療養者名簿）（⑤の場合）'!$BJ45,IF(BB$19&lt;='様式３（療養者名簿）（⑤の場合）'!$BK45,1,0),0),0)</f>
        <v>0</v>
      </c>
      <c r="BC40" s="365">
        <f>IF(BC$19-'様式３（療養者名簿）（⑤の場合）'!$BJ45+1&lt;=15,IF(BC$19&gt;='様式３（療養者名簿）（⑤の場合）'!$BJ45,IF(BC$19&lt;='様式３（療養者名簿）（⑤の場合）'!$BK45,1,0),0),0)</f>
        <v>0</v>
      </c>
      <c r="BD40" s="365">
        <f>IF(BD$19-'様式３（療養者名簿）（⑤の場合）'!$BJ45+1&lt;=15,IF(BD$19&gt;='様式３（療養者名簿）（⑤の場合）'!$BJ45,IF(BD$19&lt;='様式３（療養者名簿）（⑤の場合）'!$BK45,1,0),0),0)</f>
        <v>0</v>
      </c>
      <c r="BE40" s="365">
        <f>IF(BE$19-'様式３（療養者名簿）（⑤の場合）'!$BJ45+1&lt;=15,IF(BE$19&gt;='様式３（療養者名簿）（⑤の場合）'!$BJ45,IF(BE$19&lt;='様式３（療養者名簿）（⑤の場合）'!$BK45,1,0),0),0)</f>
        <v>0</v>
      </c>
      <c r="BF40" s="365">
        <f>IF(BF$19-'様式３（療養者名簿）（⑤の場合）'!$BJ45+1&lt;=15,IF(BF$19&gt;='様式３（療養者名簿）（⑤の場合）'!$BJ45,IF(BF$19&lt;='様式３（療養者名簿）（⑤の場合）'!$BK45,1,0),0),0)</f>
        <v>0</v>
      </c>
      <c r="BG40" s="365">
        <f>IF(BG$19-'様式３（療養者名簿）（⑤の場合）'!$BJ45+1&lt;=15,IF(BG$19&gt;='様式３（療養者名簿）（⑤の場合）'!$BJ45,IF(BG$19&lt;='様式３（療養者名簿）（⑤の場合）'!$BK45,1,0),0),0)</f>
        <v>0</v>
      </c>
      <c r="BH40" s="365">
        <f>IF(BH$19-'様式３（療養者名簿）（⑤の場合）'!$BJ45+1&lt;=15,IF(BH$19&gt;='様式３（療養者名簿）（⑤の場合）'!$BJ45,IF(BH$19&lt;='様式３（療養者名簿）（⑤の場合）'!$BK45,1,0),0),0)</f>
        <v>0</v>
      </c>
      <c r="BI40" s="365">
        <f>IF(BI$19-'様式３（療養者名簿）（⑤の場合）'!$BJ45+1&lt;=15,IF(BI$19&gt;='様式３（療養者名簿）（⑤の場合）'!$BJ45,IF(BI$19&lt;='様式３（療養者名簿）（⑤の場合）'!$BK45,1,0),0),0)</f>
        <v>0</v>
      </c>
      <c r="BJ40" s="365">
        <f>IF(BJ$19-'様式３（療養者名簿）（⑤の場合）'!$BJ45+1&lt;=15,IF(BJ$19&gt;='様式３（療養者名簿）（⑤の場合）'!$BJ45,IF(BJ$19&lt;='様式３（療養者名簿）（⑤の場合）'!$BK45,1,0),0),0)</f>
        <v>0</v>
      </c>
      <c r="BK40" s="365">
        <f>IF(BK$19-'様式３（療養者名簿）（⑤の場合）'!$BJ45+1&lt;=15,IF(BK$19&gt;='様式３（療養者名簿）（⑤の場合）'!$BJ45,IF(BK$19&lt;='様式３（療養者名簿）（⑤の場合）'!$BK45,1,0),0),0)</f>
        <v>0</v>
      </c>
      <c r="BL40" s="365">
        <f>IF(BL$19-'様式３（療養者名簿）（⑤の場合）'!$BJ45+1&lt;=15,IF(BL$19&gt;='様式３（療養者名簿）（⑤の場合）'!$BJ45,IF(BL$19&lt;='様式３（療養者名簿）（⑤の場合）'!$BK45,1,0),0),0)</f>
        <v>0</v>
      </c>
      <c r="BM40" s="365">
        <f>IF(BM$19-'様式３（療養者名簿）（⑤の場合）'!$BJ45+1&lt;=15,IF(BM$19&gt;='様式３（療養者名簿）（⑤の場合）'!$BJ45,IF(BM$19&lt;='様式３（療養者名簿）（⑤の場合）'!$BK45,1,0),0),0)</f>
        <v>0</v>
      </c>
      <c r="BN40" s="365">
        <f>IF(BN$19-'様式３（療養者名簿）（⑤の場合）'!$BJ45+1&lt;=15,IF(BN$19&gt;='様式３（療養者名簿）（⑤の場合）'!$BJ45,IF(BN$19&lt;='様式３（療養者名簿）（⑤の場合）'!$BK45,1,0),0),0)</f>
        <v>0</v>
      </c>
      <c r="BO40" s="365">
        <f>IF(BO$19-'様式３（療養者名簿）（⑤の場合）'!$BJ45+1&lt;=15,IF(BO$19&gt;='様式３（療養者名簿）（⑤の場合）'!$BJ45,IF(BO$19&lt;='様式３（療養者名簿）（⑤の場合）'!$BK45,1,0),0),0)</f>
        <v>0</v>
      </c>
      <c r="BP40" s="365">
        <f>IF(BP$19-'様式３（療養者名簿）（⑤の場合）'!$BJ45+1&lt;=15,IF(BP$19&gt;='様式３（療養者名簿）（⑤の場合）'!$BJ45,IF(BP$19&lt;='様式３（療養者名簿）（⑤の場合）'!$BK45,1,0),0),0)</f>
        <v>0</v>
      </c>
      <c r="BQ40" s="365">
        <f>IF(BQ$19-'様式３（療養者名簿）（⑤の場合）'!$BJ45+1&lt;=15,IF(BQ$19&gt;='様式３（療養者名簿）（⑤の場合）'!$BJ45,IF(BQ$19&lt;='様式３（療養者名簿）（⑤の場合）'!$BK45,1,0),0),0)</f>
        <v>0</v>
      </c>
      <c r="BR40" s="365">
        <f>IF(BR$19-'様式３（療養者名簿）（⑤の場合）'!$BJ45+1&lt;=15,IF(BR$19&gt;='様式３（療養者名簿）（⑤の場合）'!$BJ45,IF(BR$19&lt;='様式３（療養者名簿）（⑤の場合）'!$BK45,1,0),0),0)</f>
        <v>0</v>
      </c>
      <c r="BS40" s="365">
        <f>IF(BS$19-'様式３（療養者名簿）（⑤の場合）'!$BJ45+1&lt;=15,IF(BS$19&gt;='様式３（療養者名簿）（⑤の場合）'!$BJ45,IF(BS$19&lt;='様式３（療養者名簿）（⑤の場合）'!$BK45,1,0),0),0)</f>
        <v>0</v>
      </c>
      <c r="BT40" s="365">
        <f>IF(BT$19-'様式３（療養者名簿）（⑤の場合）'!$BJ45+1&lt;=15,IF(BT$19&gt;='様式３（療養者名簿）（⑤の場合）'!$BJ45,IF(BT$19&lt;='様式３（療養者名簿）（⑤の場合）'!$BK45,1,0),0),0)</f>
        <v>0</v>
      </c>
      <c r="BU40" s="365">
        <f>IF(BU$19-'様式３（療養者名簿）（⑤の場合）'!$BJ45+1&lt;=15,IF(BU$19&gt;='様式３（療養者名簿）（⑤の場合）'!$BJ45,IF(BU$19&lt;='様式３（療養者名簿）（⑤の場合）'!$BK45,1,0),0),0)</f>
        <v>0</v>
      </c>
      <c r="BV40" s="365">
        <f>IF(BV$19-'様式３（療養者名簿）（⑤の場合）'!$BJ45+1&lt;=15,IF(BV$19&gt;='様式３（療養者名簿）（⑤の場合）'!$BJ45,IF(BV$19&lt;='様式３（療養者名簿）（⑤の場合）'!$BK45,1,0),0),0)</f>
        <v>0</v>
      </c>
      <c r="BW40" s="365">
        <f>IF(BW$19-'様式３（療養者名簿）（⑤の場合）'!$BJ45+1&lt;=15,IF(BW$19&gt;='様式３（療養者名簿）（⑤の場合）'!$BJ45,IF(BW$19&lt;='様式３（療養者名簿）（⑤の場合）'!$BK45,1,0),0),0)</f>
        <v>0</v>
      </c>
      <c r="BX40" s="365">
        <f>IF(BX$19-'様式３（療養者名簿）（⑤の場合）'!$BJ45+1&lt;=15,IF(BX$19&gt;='様式３（療養者名簿）（⑤の場合）'!$BJ45,IF(BX$19&lt;='様式３（療養者名簿）（⑤の場合）'!$BK45,1,0),0),0)</f>
        <v>0</v>
      </c>
      <c r="BY40" s="365">
        <f>IF(BY$19-'様式３（療養者名簿）（⑤の場合）'!$BJ45+1&lt;=15,IF(BY$19&gt;='様式３（療養者名簿）（⑤の場合）'!$BJ45,IF(BY$19&lt;='様式３（療養者名簿）（⑤の場合）'!$BK45,1,0),0),0)</f>
        <v>0</v>
      </c>
      <c r="BZ40" s="365">
        <f>IF(BZ$19-'様式３（療養者名簿）（⑤の場合）'!$BJ45+1&lt;=15,IF(BZ$19&gt;='様式３（療養者名簿）（⑤の場合）'!$BJ45,IF(BZ$19&lt;='様式３（療養者名簿）（⑤の場合）'!$BK45,1,0),0),0)</f>
        <v>0</v>
      </c>
      <c r="CA40" s="365">
        <f>IF(CA$19-'様式３（療養者名簿）（⑤の場合）'!$BJ45+1&lt;=15,IF(CA$19&gt;='様式３（療養者名簿）（⑤の場合）'!$BJ45,IF(CA$19&lt;='様式３（療養者名簿）（⑤の場合）'!$BK45,1,0),0),0)</f>
        <v>0</v>
      </c>
      <c r="CB40" s="365">
        <f>IF(CB$19-'様式３（療養者名簿）（⑤の場合）'!$BJ45+1&lt;=15,IF(CB$19&gt;='様式３（療養者名簿）（⑤の場合）'!$BJ45,IF(CB$19&lt;='様式３（療養者名簿）（⑤の場合）'!$BK45,1,0),0),0)</f>
        <v>0</v>
      </c>
      <c r="CC40" s="365">
        <f>IF(CC$19-'様式３（療養者名簿）（⑤の場合）'!$BJ45+1&lt;=15,IF(CC$19&gt;='様式３（療養者名簿）（⑤の場合）'!$BJ45,IF(CC$19&lt;='様式３（療養者名簿）（⑤の場合）'!$BK45,1,0),0),0)</f>
        <v>0</v>
      </c>
      <c r="CD40" s="365">
        <f>IF(CD$19-'様式３（療養者名簿）（⑤の場合）'!$BJ45+1&lt;=15,IF(CD$19&gt;='様式３（療養者名簿）（⑤の場合）'!$BJ45,IF(CD$19&lt;='様式３（療養者名簿）（⑤の場合）'!$BK45,1,0),0),0)</f>
        <v>0</v>
      </c>
      <c r="CE40" s="365">
        <f>IF(CE$19-'様式３（療養者名簿）（⑤の場合）'!$BJ45+1&lt;=15,IF(CE$19&gt;='様式３（療養者名簿）（⑤の場合）'!$BJ45,IF(CE$19&lt;='様式３（療養者名簿）（⑤の場合）'!$BK45,1,0),0),0)</f>
        <v>0</v>
      </c>
      <c r="CF40" s="365">
        <f>IF(CF$19-'様式３（療養者名簿）（⑤の場合）'!$BJ45+1&lt;=15,IF(CF$19&gt;='様式３（療養者名簿）（⑤の場合）'!$BJ45,IF(CF$19&lt;='様式３（療養者名簿）（⑤の場合）'!$BK45,1,0),0),0)</f>
        <v>0</v>
      </c>
      <c r="CG40" s="365">
        <f>IF(CG$19-'様式３（療養者名簿）（⑤の場合）'!$BJ45+1&lt;=15,IF(CG$19&gt;='様式３（療養者名簿）（⑤の場合）'!$BJ45,IF(CG$19&lt;='様式３（療養者名簿）（⑤の場合）'!$BK45,1,0),0),0)</f>
        <v>0</v>
      </c>
      <c r="CH40" s="365">
        <f>IF(CH$19-'様式３（療養者名簿）（⑤の場合）'!$BJ45+1&lt;=15,IF(CH$19&gt;='様式３（療養者名簿）（⑤の場合）'!$BJ45,IF(CH$19&lt;='様式３（療養者名簿）（⑤の場合）'!$BK45,1,0),0),0)</f>
        <v>0</v>
      </c>
      <c r="CI40" s="365">
        <f>IF(CI$19-'様式３（療養者名簿）（⑤の場合）'!$BJ45+1&lt;=15,IF(CI$19&gt;='様式３（療養者名簿）（⑤の場合）'!$BJ45,IF(CI$19&lt;='様式３（療養者名簿）（⑤の場合）'!$BK45,1,0),0),0)</f>
        <v>0</v>
      </c>
      <c r="CJ40" s="365">
        <f>IF(CJ$19-'様式３（療養者名簿）（⑤の場合）'!$BJ45+1&lt;=15,IF(CJ$19&gt;='様式３（療養者名簿）（⑤の場合）'!$BJ45,IF(CJ$19&lt;='様式３（療養者名簿）（⑤の場合）'!$BK45,1,0),0),0)</f>
        <v>0</v>
      </c>
      <c r="CK40" s="365">
        <f>IF(CK$19-'様式３（療養者名簿）（⑤の場合）'!$BJ45+1&lt;=15,IF(CK$19&gt;='様式３（療養者名簿）（⑤の場合）'!$BJ45,IF(CK$19&lt;='様式３（療養者名簿）（⑤の場合）'!$BK45,1,0),0),0)</f>
        <v>0</v>
      </c>
      <c r="CL40" s="365">
        <f>IF(CL$19-'様式３（療養者名簿）（⑤の場合）'!$BJ45+1&lt;=15,IF(CL$19&gt;='様式３（療養者名簿）（⑤の場合）'!$BJ45,IF(CL$19&lt;='様式３（療養者名簿）（⑤の場合）'!$BK45,1,0),0),0)</f>
        <v>0</v>
      </c>
      <c r="CM40" s="365">
        <f>IF(CM$19-'様式３（療養者名簿）（⑤の場合）'!$BJ45+1&lt;=15,IF(CM$19&gt;='様式３（療養者名簿）（⑤の場合）'!$BJ45,IF(CM$19&lt;='様式３（療養者名簿）（⑤の場合）'!$BK45,1,0),0),0)</f>
        <v>0</v>
      </c>
      <c r="CN40" s="365">
        <f>IF(CN$19-'様式３（療養者名簿）（⑤の場合）'!$BJ45+1&lt;=15,IF(CN$19&gt;='様式３（療養者名簿）（⑤の場合）'!$BJ45,IF(CN$19&lt;='様式３（療養者名簿）（⑤の場合）'!$BK45,1,0),0),0)</f>
        <v>0</v>
      </c>
      <c r="CO40" s="365">
        <f>IF(CO$19-'様式３（療養者名簿）（⑤の場合）'!$BJ45+1&lt;=15,IF(CO$19&gt;='様式３（療養者名簿）（⑤の場合）'!$BJ45,IF(CO$19&lt;='様式３（療養者名簿）（⑤の場合）'!$BK45,1,0),0),0)</f>
        <v>0</v>
      </c>
      <c r="CP40" s="365">
        <f>IF(CP$19-'様式３（療養者名簿）（⑤の場合）'!$BJ45+1&lt;=15,IF(CP$19&gt;='様式３（療養者名簿）（⑤の場合）'!$BJ45,IF(CP$19&lt;='様式３（療養者名簿）（⑤の場合）'!$BK45,1,0),0),0)</f>
        <v>0</v>
      </c>
      <c r="CQ40" s="365">
        <f>IF(CQ$19-'様式３（療養者名簿）（⑤の場合）'!$BJ45+1&lt;=15,IF(CQ$19&gt;='様式３（療養者名簿）（⑤の場合）'!$BJ45,IF(CQ$19&lt;='様式３（療養者名簿）（⑤の場合）'!$BK45,1,0),0),0)</f>
        <v>0</v>
      </c>
      <c r="CR40" s="365">
        <f>IF(CR$19-'様式３（療養者名簿）（⑤の場合）'!$BJ45+1&lt;=15,IF(CR$19&gt;='様式３（療養者名簿）（⑤の場合）'!$BJ45,IF(CR$19&lt;='様式３（療養者名簿）（⑤の場合）'!$BK45,1,0),0),0)</f>
        <v>0</v>
      </c>
      <c r="CS40" s="365">
        <f>IF(CS$19-'様式３（療養者名簿）（⑤の場合）'!$BJ45+1&lt;=15,IF(CS$19&gt;='様式３（療養者名簿）（⑤の場合）'!$BJ45,IF(CS$19&lt;='様式３（療養者名簿）（⑤の場合）'!$BK45,1,0),0),0)</f>
        <v>0</v>
      </c>
      <c r="CT40" s="365">
        <f>IF(CT$19-'様式３（療養者名簿）（⑤の場合）'!$BJ45+1&lt;=15,IF(CT$19&gt;='様式３（療養者名簿）（⑤の場合）'!$BJ45,IF(CT$19&lt;='様式３（療養者名簿）（⑤の場合）'!$BK45,1,0),0),0)</f>
        <v>0</v>
      </c>
      <c r="CU40" s="365">
        <f>IF(CU$19-'様式３（療養者名簿）（⑤の場合）'!$BJ45+1&lt;=15,IF(CU$19&gt;='様式３（療養者名簿）（⑤の場合）'!$BJ45,IF(CU$19&lt;='様式３（療養者名簿）（⑤の場合）'!$BK45,1,0),0),0)</f>
        <v>0</v>
      </c>
      <c r="CV40" s="365">
        <f>IF(CV$19-'様式３（療養者名簿）（⑤の場合）'!$BJ45+1&lt;=15,IF(CV$19&gt;='様式３（療養者名簿）（⑤の場合）'!$BJ45,IF(CV$19&lt;='様式３（療養者名簿）（⑤の場合）'!$BK45,1,0),0),0)</f>
        <v>0</v>
      </c>
      <c r="CW40" s="365">
        <f>IF(CW$19-'様式３（療養者名簿）（⑤の場合）'!$BJ45+1&lt;=15,IF(CW$19&gt;='様式３（療養者名簿）（⑤の場合）'!$BJ45,IF(CW$19&lt;='様式３（療養者名簿）（⑤の場合）'!$BK45,1,0),0),0)</f>
        <v>0</v>
      </c>
      <c r="CX40" s="365">
        <f>IF(CX$19-'様式３（療養者名簿）（⑤の場合）'!$BJ45+1&lt;=15,IF(CX$19&gt;='様式３（療養者名簿）（⑤の場合）'!$BJ45,IF(CX$19&lt;='様式３（療養者名簿）（⑤の場合）'!$BK45,1,0),0),0)</f>
        <v>0</v>
      </c>
      <c r="CY40" s="365">
        <f>IF(CY$19-'様式３（療養者名簿）（⑤の場合）'!$BJ45+1&lt;=15,IF(CY$19&gt;='様式３（療養者名簿）（⑤の場合）'!$BJ45,IF(CY$19&lt;='様式３（療養者名簿）（⑤の場合）'!$BK45,1,0),0),0)</f>
        <v>0</v>
      </c>
      <c r="CZ40" s="365">
        <f>IF(CZ$19-'様式３（療養者名簿）（⑤の場合）'!$BJ45+1&lt;=15,IF(CZ$19&gt;='様式３（療養者名簿）（⑤の場合）'!$BJ45,IF(CZ$19&lt;='様式３（療養者名簿）（⑤の場合）'!$BK45,1,0),0),0)</f>
        <v>0</v>
      </c>
      <c r="DA40" s="365">
        <f>IF(DA$19-'様式３（療養者名簿）（⑤の場合）'!$BJ45+1&lt;=15,IF(DA$19&gt;='様式３（療養者名簿）（⑤の場合）'!$BJ45,IF(DA$19&lt;='様式３（療養者名簿）（⑤の場合）'!$BK45,1,0),0),0)</f>
        <v>0</v>
      </c>
      <c r="DB40" s="365">
        <f>IF(DB$19-'様式３（療養者名簿）（⑤の場合）'!$BJ45+1&lt;=15,IF(DB$19&gt;='様式３（療養者名簿）（⑤の場合）'!$BJ45,IF(DB$19&lt;='様式３（療養者名簿）（⑤の場合）'!$BK45,1,0),0),0)</f>
        <v>0</v>
      </c>
      <c r="DC40" s="365">
        <f>IF(DC$19-'様式３（療養者名簿）（⑤の場合）'!$BJ45+1&lt;=15,IF(DC$19&gt;='様式３（療養者名簿）（⑤の場合）'!$BJ45,IF(DC$19&lt;='様式３（療養者名簿）（⑤の場合）'!$BK45,1,0),0),0)</f>
        <v>0</v>
      </c>
      <c r="DD40" s="365">
        <f>IF(DD$19-'様式３（療養者名簿）（⑤の場合）'!$BJ45+1&lt;=15,IF(DD$19&gt;='様式３（療養者名簿）（⑤の場合）'!$BJ45,IF(DD$19&lt;='様式３（療養者名簿）（⑤の場合）'!$BK45,1,0),0),0)</f>
        <v>0</v>
      </c>
      <c r="DE40" s="365">
        <f>IF(DE$19-'様式３（療養者名簿）（⑤の場合）'!$BJ45+1&lt;=15,IF(DE$19&gt;='様式３（療養者名簿）（⑤の場合）'!$BJ45,IF(DE$19&lt;='様式３（療養者名簿）（⑤の場合）'!$BK45,1,0),0),0)</f>
        <v>0</v>
      </c>
      <c r="DF40" s="365">
        <f>IF(DF$19-'様式３（療養者名簿）（⑤の場合）'!$BJ45+1&lt;=15,IF(DF$19&gt;='様式３（療養者名簿）（⑤の場合）'!$BJ45,IF(DF$19&lt;='様式３（療養者名簿）（⑤の場合）'!$BK45,1,0),0),0)</f>
        <v>0</v>
      </c>
      <c r="DG40" s="365">
        <f>IF(DG$19-'様式３（療養者名簿）（⑤の場合）'!$BJ45+1&lt;=15,IF(DG$19&gt;='様式３（療養者名簿）（⑤の場合）'!$BJ45,IF(DG$19&lt;='様式３（療養者名簿）（⑤の場合）'!$BK45,1,0),0),0)</f>
        <v>0</v>
      </c>
      <c r="DH40" s="365">
        <f>IF(DH$19-'様式３（療養者名簿）（⑤の場合）'!$BJ45+1&lt;=15,IF(DH$19&gt;='様式３（療養者名簿）（⑤の場合）'!$BJ45,IF(DH$19&lt;='様式３（療養者名簿）（⑤の場合）'!$BK45,1,0),0),0)</f>
        <v>0</v>
      </c>
      <c r="DI40" s="365">
        <f>IF(DI$19-'様式３（療養者名簿）（⑤の場合）'!$BJ45+1&lt;=15,IF(DI$19&gt;='様式３（療養者名簿）（⑤の場合）'!$BJ45,IF(DI$19&lt;='様式３（療養者名簿）（⑤の場合）'!$BK45,1,0),0),0)</f>
        <v>0</v>
      </c>
      <c r="DJ40" s="365">
        <f>IF(DJ$19-'様式３（療養者名簿）（⑤の場合）'!$BJ45+1&lt;=15,IF(DJ$19&gt;='様式３（療養者名簿）（⑤の場合）'!$BJ45,IF(DJ$19&lt;='様式３（療養者名簿）（⑤の場合）'!$BK45,1,0),0),0)</f>
        <v>0</v>
      </c>
      <c r="DK40" s="365">
        <f>IF(DK$19-'様式３（療養者名簿）（⑤の場合）'!$BJ45+1&lt;=15,IF(DK$19&gt;='様式３（療養者名簿）（⑤の場合）'!$BJ45,IF(DK$19&lt;='様式３（療養者名簿）（⑤の場合）'!$BK45,1,0),0),0)</f>
        <v>0</v>
      </c>
      <c r="DL40" s="365">
        <f>IF(DL$19-'様式３（療養者名簿）（⑤の場合）'!$BJ45+1&lt;=15,IF(DL$19&gt;='様式３（療養者名簿）（⑤の場合）'!$BJ45,IF(DL$19&lt;='様式３（療養者名簿）（⑤の場合）'!$BK45,1,0),0),0)</f>
        <v>0</v>
      </c>
      <c r="DM40" s="365">
        <f>IF(DM$19-'様式３（療養者名簿）（⑤の場合）'!$BJ45+1&lt;=15,IF(DM$19&gt;='様式３（療養者名簿）（⑤の場合）'!$BJ45,IF(DM$19&lt;='様式３（療養者名簿）（⑤の場合）'!$BK45,1,0),0),0)</f>
        <v>0</v>
      </c>
      <c r="DN40" s="365">
        <f>IF(DN$19-'様式３（療養者名簿）（⑤の場合）'!$BJ45+1&lt;=15,IF(DN$19&gt;='様式３（療養者名簿）（⑤の場合）'!$BJ45,IF(DN$19&lt;='様式３（療養者名簿）（⑤の場合）'!$BK45,1,0),0),0)</f>
        <v>0</v>
      </c>
      <c r="DO40" s="365">
        <f>IF(DO$19-'様式３（療養者名簿）（⑤の場合）'!$BJ45+1&lt;=15,IF(DO$19&gt;='様式３（療養者名簿）（⑤の場合）'!$BJ45,IF(DO$19&lt;='様式３（療養者名簿）（⑤の場合）'!$BK45,1,0),0),0)</f>
        <v>0</v>
      </c>
      <c r="DP40" s="365">
        <f>IF(DP$19-'様式３（療養者名簿）（⑤の場合）'!$BJ45+1&lt;=15,IF(DP$19&gt;='様式３（療養者名簿）（⑤の場合）'!$BJ45,IF(DP$19&lt;='様式３（療養者名簿）（⑤の場合）'!$BK45,1,0),0),0)</f>
        <v>0</v>
      </c>
      <c r="DQ40" s="365">
        <f>IF(DQ$19-'様式３（療養者名簿）（⑤の場合）'!$BJ45+1&lt;=15,IF(DQ$19&gt;='様式３（療養者名簿）（⑤の場合）'!$BJ45,IF(DQ$19&lt;='様式３（療養者名簿）（⑤の場合）'!$BK45,1,0),0),0)</f>
        <v>0</v>
      </c>
      <c r="DR40" s="365">
        <f>IF(DR$19-'様式３（療養者名簿）（⑤の場合）'!$BJ45+1&lt;=15,IF(DR$19&gt;='様式３（療養者名簿）（⑤の場合）'!$BJ45,IF(DR$19&lt;='様式３（療養者名簿）（⑤の場合）'!$BK45,1,0),0),0)</f>
        <v>0</v>
      </c>
      <c r="DS40" s="365">
        <f>IF(DS$19-'様式３（療養者名簿）（⑤の場合）'!$BJ45+1&lt;=15,IF(DS$19&gt;='様式３（療養者名簿）（⑤の場合）'!$BJ45,IF(DS$19&lt;='様式３（療養者名簿）（⑤の場合）'!$BK45,1,0),0),0)</f>
        <v>0</v>
      </c>
      <c r="DT40" s="365">
        <f>IF(DT$19-'様式３（療養者名簿）（⑤の場合）'!$BJ45+1&lt;=15,IF(DT$19&gt;='様式３（療養者名簿）（⑤の場合）'!$BJ45,IF(DT$19&lt;='様式３（療養者名簿）（⑤の場合）'!$BK45,1,0),0),0)</f>
        <v>0</v>
      </c>
      <c r="DU40" s="365">
        <f>IF(DU$19-'様式３（療養者名簿）（⑤の場合）'!$BJ45+1&lt;=15,IF(DU$19&gt;='様式３（療養者名簿）（⑤の場合）'!$BJ45,IF(DU$19&lt;='様式３（療養者名簿）（⑤の場合）'!$BK45,1,0),0),0)</f>
        <v>0</v>
      </c>
      <c r="DV40" s="365">
        <f>IF(DV$19-'様式３（療養者名簿）（⑤の場合）'!$BJ45+1&lt;=15,IF(DV$19&gt;='様式３（療養者名簿）（⑤の場合）'!$BJ45,IF(DV$19&lt;='様式３（療養者名簿）（⑤の場合）'!$BK45,1,0),0),0)</f>
        <v>0</v>
      </c>
      <c r="DW40" s="365">
        <f>IF(DW$19-'様式３（療養者名簿）（⑤の場合）'!$BJ45+1&lt;=15,IF(DW$19&gt;='様式３（療養者名簿）（⑤の場合）'!$BJ45,IF(DW$19&lt;='様式３（療養者名簿）（⑤の場合）'!$BK45,1,0),0),0)</f>
        <v>0</v>
      </c>
      <c r="DX40" s="365">
        <f>IF(DX$19-'様式３（療養者名簿）（⑤の場合）'!$BJ45+1&lt;=15,IF(DX$19&gt;='様式３（療養者名簿）（⑤の場合）'!$BJ45,IF(DX$19&lt;='様式３（療養者名簿）（⑤の場合）'!$BK45,1,0),0),0)</f>
        <v>0</v>
      </c>
      <c r="DY40" s="365">
        <f>IF(DY$19-'様式３（療養者名簿）（⑤の場合）'!$BJ45+1&lt;=15,IF(DY$19&gt;='様式３（療養者名簿）（⑤の場合）'!$BJ45,IF(DY$19&lt;='様式３（療養者名簿）（⑤の場合）'!$BK45,1,0),0),0)</f>
        <v>0</v>
      </c>
      <c r="DZ40" s="365">
        <f>IF(DZ$19-'様式３（療養者名簿）（⑤の場合）'!$BJ45+1&lt;=15,IF(DZ$19&gt;='様式３（療養者名簿）（⑤の場合）'!$BJ45,IF(DZ$19&lt;='様式３（療養者名簿）（⑤の場合）'!$BK45,1,0),0),0)</f>
        <v>0</v>
      </c>
      <c r="EA40" s="365">
        <f>IF(EA$19-'様式３（療養者名簿）（⑤の場合）'!$BJ45+1&lt;=15,IF(EA$19&gt;='様式３（療養者名簿）（⑤の場合）'!$BJ45,IF(EA$19&lt;='様式３（療養者名簿）（⑤の場合）'!$BK45,1,0),0),0)</f>
        <v>0</v>
      </c>
      <c r="EB40" s="365">
        <f>IF(EB$19-'様式３（療養者名簿）（⑤の場合）'!$BJ45+1&lt;=15,IF(EB$19&gt;='様式３（療養者名簿）（⑤の場合）'!$BJ45,IF(EB$19&lt;='様式３（療養者名簿）（⑤の場合）'!$BK45,1,0),0),0)</f>
        <v>0</v>
      </c>
      <c r="EC40" s="365">
        <f>IF(EC$19-'様式３（療養者名簿）（⑤の場合）'!$BJ45+1&lt;=15,IF(EC$19&gt;='様式３（療養者名簿）（⑤の場合）'!$BJ45,IF(EC$19&lt;='様式３（療養者名簿）（⑤の場合）'!$BK45,1,0),0),0)</f>
        <v>0</v>
      </c>
      <c r="ED40" s="365">
        <f>IF(ED$19-'様式３（療養者名簿）（⑤の場合）'!$BJ45+1&lt;=15,IF(ED$19&gt;='様式３（療養者名簿）（⑤の場合）'!$BJ45,IF(ED$19&lt;='様式３（療養者名簿）（⑤の場合）'!$BK45,1,0),0),0)</f>
        <v>0</v>
      </c>
      <c r="EE40" s="365">
        <f>IF(EE$19-'様式３（療養者名簿）（⑤の場合）'!$BJ45+1&lt;=15,IF(EE$19&gt;='様式３（療養者名簿）（⑤の場合）'!$BJ45,IF(EE$19&lt;='様式３（療養者名簿）（⑤の場合）'!$BK45,1,0),0),0)</f>
        <v>0</v>
      </c>
      <c r="EF40" s="365">
        <f>IF(EF$19-'様式３（療養者名簿）（⑤の場合）'!$BJ45+1&lt;=15,IF(EF$19&gt;='様式３（療養者名簿）（⑤の場合）'!$BJ45,IF(EF$19&lt;='様式３（療養者名簿）（⑤の場合）'!$BK45,1,0),0),0)</f>
        <v>0</v>
      </c>
      <c r="EG40" s="365">
        <f>IF(EG$19-'様式３（療養者名簿）（⑤の場合）'!$BJ45+1&lt;=15,IF(EG$19&gt;='様式３（療養者名簿）（⑤の場合）'!$BJ45,IF(EG$19&lt;='様式３（療養者名簿）（⑤の場合）'!$BK45,1,0),0),0)</f>
        <v>0</v>
      </c>
      <c r="EH40" s="365">
        <f>IF(EH$19-'様式３（療養者名簿）（⑤の場合）'!$BJ45+1&lt;=15,IF(EH$19&gt;='様式３（療養者名簿）（⑤の場合）'!$BJ45,IF(EH$19&lt;='様式３（療養者名簿）（⑤の場合）'!$BK45,1,0),0),0)</f>
        <v>0</v>
      </c>
      <c r="EI40" s="365">
        <f>IF(EI$19-'様式３（療養者名簿）（⑤の場合）'!$BJ45+1&lt;=15,IF(EI$19&gt;='様式３（療養者名簿）（⑤の場合）'!$BJ45,IF(EI$19&lt;='様式３（療養者名簿）（⑤の場合）'!$BK45,1,0),0),0)</f>
        <v>0</v>
      </c>
      <c r="EJ40" s="365">
        <f>IF(EJ$19-'様式３（療養者名簿）（⑤の場合）'!$BJ45+1&lt;=15,IF(EJ$19&gt;='様式３（療養者名簿）（⑤の場合）'!$BJ45,IF(EJ$19&lt;='様式３（療養者名簿）（⑤の場合）'!$BK45,1,0),0),0)</f>
        <v>0</v>
      </c>
      <c r="EK40" s="365">
        <f>IF(EK$19-'様式３（療養者名簿）（⑤の場合）'!$BJ45+1&lt;=15,IF(EK$19&gt;='様式３（療養者名簿）（⑤の場合）'!$BJ45,IF(EK$19&lt;='様式３（療養者名簿）（⑤の場合）'!$BK45,1,0),0),0)</f>
        <v>0</v>
      </c>
      <c r="EL40" s="365">
        <f>IF(EL$19-'様式３（療養者名簿）（⑤の場合）'!$BJ45+1&lt;=15,IF(EL$19&gt;='様式３（療養者名簿）（⑤の場合）'!$BJ45,IF(EL$19&lt;='様式３（療養者名簿）（⑤の場合）'!$BK45,1,0),0),0)</f>
        <v>0</v>
      </c>
      <c r="EM40" s="365">
        <f>IF(EM$19-'様式３（療養者名簿）（⑤の場合）'!$BJ45+1&lt;=15,IF(EM$19&gt;='様式３（療養者名簿）（⑤の場合）'!$BJ45,IF(EM$19&lt;='様式３（療養者名簿）（⑤の場合）'!$BK45,1,0),0),0)</f>
        <v>0</v>
      </c>
      <c r="EN40" s="365">
        <f>IF(EN$19-'様式３（療養者名簿）（⑤の場合）'!$BJ45+1&lt;=15,IF(EN$19&gt;='様式３（療養者名簿）（⑤の場合）'!$BJ45,IF(EN$19&lt;='様式３（療養者名簿）（⑤の場合）'!$BK45,1,0),0),0)</f>
        <v>0</v>
      </c>
      <c r="EO40" s="365">
        <f>IF(EO$19-'様式３（療養者名簿）（⑤の場合）'!$BJ45+1&lt;=15,IF(EO$19&gt;='様式３（療養者名簿）（⑤の場合）'!$BJ45,IF(EO$19&lt;='様式３（療養者名簿）（⑤の場合）'!$BK45,1,0),0),0)</f>
        <v>0</v>
      </c>
      <c r="EP40" s="365">
        <f>IF(EP$19-'様式３（療養者名簿）（⑤の場合）'!$BJ45+1&lt;=15,IF(EP$19&gt;='様式３（療養者名簿）（⑤の場合）'!$BJ45,IF(EP$19&lt;='様式３（療養者名簿）（⑤の場合）'!$BK45,1,0),0),0)</f>
        <v>0</v>
      </c>
      <c r="EQ40" s="365">
        <f>IF(EQ$19-'様式３（療養者名簿）（⑤の場合）'!$BJ45+1&lt;=15,IF(EQ$19&gt;='様式３（療養者名簿）（⑤の場合）'!$BJ45,IF(EQ$19&lt;='様式３（療養者名簿）（⑤の場合）'!$BK45,1,0),0),0)</f>
        <v>0</v>
      </c>
      <c r="ER40" s="365">
        <f>IF(ER$19-'様式３（療養者名簿）（⑤の場合）'!$BJ45+1&lt;=15,IF(ER$19&gt;='様式３（療養者名簿）（⑤の場合）'!$BJ45,IF(ER$19&lt;='様式３（療養者名簿）（⑤の場合）'!$BK45,1,0),0),0)</f>
        <v>0</v>
      </c>
      <c r="ES40" s="365">
        <f>IF(ES$19-'様式３（療養者名簿）（⑤の場合）'!$BJ45+1&lt;=15,IF(ES$19&gt;='様式３（療養者名簿）（⑤の場合）'!$BJ45,IF(ES$19&lt;='様式３（療養者名簿）（⑤の場合）'!$BK45,1,0),0),0)</f>
        <v>0</v>
      </c>
      <c r="ET40" s="365">
        <f>IF(ET$19-'様式３（療養者名簿）（⑤の場合）'!$BJ45+1&lt;=15,IF(ET$19&gt;='様式３（療養者名簿）（⑤の場合）'!$BJ45,IF(ET$19&lt;='様式３（療養者名簿）（⑤の場合）'!$BK45,1,0),0),0)</f>
        <v>0</v>
      </c>
      <c r="EU40" s="365">
        <f>IF(EU$19-'様式３（療養者名簿）（⑤の場合）'!$BJ45+1&lt;=15,IF(EU$19&gt;='様式３（療養者名簿）（⑤の場合）'!$BJ45,IF(EU$19&lt;='様式３（療養者名簿）（⑤の場合）'!$BK45,1,0),0),0)</f>
        <v>0</v>
      </c>
      <c r="EV40" s="365">
        <f>IF(EV$19-'様式３（療養者名簿）（⑤の場合）'!$BJ45+1&lt;=15,IF(EV$19&gt;='様式３（療養者名簿）（⑤の場合）'!$BJ45,IF(EV$19&lt;='様式３（療養者名簿）（⑤の場合）'!$BK45,1,0),0),0)</f>
        <v>0</v>
      </c>
      <c r="EW40" s="365">
        <f>IF(EW$19-'様式３（療養者名簿）（⑤の場合）'!$BJ45+1&lt;=15,IF(EW$19&gt;='様式３（療養者名簿）（⑤の場合）'!$BJ45,IF(EW$19&lt;='様式３（療養者名簿）（⑤の場合）'!$BK45,1,0),0),0)</f>
        <v>0</v>
      </c>
      <c r="EX40" s="365">
        <f>IF(EX$19-'様式３（療養者名簿）（⑤の場合）'!$BJ45+1&lt;=15,IF(EX$19&gt;='様式３（療養者名簿）（⑤の場合）'!$BJ45,IF(EX$19&lt;='様式３（療養者名簿）（⑤の場合）'!$BK45,1,0),0),0)</f>
        <v>0</v>
      </c>
      <c r="EY40" s="365">
        <f>IF(EY$19-'様式３（療養者名簿）（⑤の場合）'!$BJ45+1&lt;=15,IF(EY$19&gt;='様式３（療養者名簿）（⑤の場合）'!$BJ45,IF(EY$19&lt;='様式３（療養者名簿）（⑤の場合）'!$BK45,1,0),0),0)</f>
        <v>0</v>
      </c>
      <c r="EZ40" s="365">
        <f>IF(EZ$19-'様式３（療養者名簿）（⑤の場合）'!$BJ45+1&lt;=15,IF(EZ$19&gt;='様式３（療養者名簿）（⑤の場合）'!$BJ45,IF(EZ$19&lt;='様式３（療養者名簿）（⑤の場合）'!$BK45,1,0),0),0)</f>
        <v>0</v>
      </c>
      <c r="FA40" s="365">
        <f>IF(FA$19-'様式３（療養者名簿）（⑤の場合）'!$BJ45+1&lt;=15,IF(FA$19&gt;='様式３（療養者名簿）（⑤の場合）'!$BJ45,IF(FA$19&lt;='様式３（療養者名簿）（⑤の場合）'!$BK45,1,0),0),0)</f>
        <v>0</v>
      </c>
      <c r="FB40" s="365">
        <f>IF(FB$19-'様式３（療養者名簿）（⑤の場合）'!$BJ45+1&lt;=15,IF(FB$19&gt;='様式３（療養者名簿）（⑤の場合）'!$BJ45,IF(FB$19&lt;='様式３（療養者名簿）（⑤の場合）'!$BK45,1,0),0),0)</f>
        <v>0</v>
      </c>
      <c r="FC40" s="365">
        <f>IF(FC$19-'様式３（療養者名簿）（⑤の場合）'!$BJ45+1&lt;=15,IF(FC$19&gt;='様式３（療養者名簿）（⑤の場合）'!$BJ45,IF(FC$19&lt;='様式３（療養者名簿）（⑤の場合）'!$BK45,1,0),0),0)</f>
        <v>0</v>
      </c>
      <c r="FD40" s="365">
        <f>IF(FD$19-'様式３（療養者名簿）（⑤の場合）'!$BJ45+1&lt;=15,IF(FD$19&gt;='様式３（療養者名簿）（⑤の場合）'!$BJ45,IF(FD$19&lt;='様式３（療養者名簿）（⑤の場合）'!$BK45,1,0),0),0)</f>
        <v>0</v>
      </c>
      <c r="FE40" s="365">
        <f>IF(FE$19-'様式３（療養者名簿）（⑤の場合）'!$BJ45+1&lt;=15,IF(FE$19&gt;='様式３（療養者名簿）（⑤の場合）'!$BJ45,IF(FE$19&lt;='様式３（療養者名簿）（⑤の場合）'!$BK45,1,0),0),0)</f>
        <v>0</v>
      </c>
      <c r="FF40" s="365">
        <f>IF(FF$19-'様式３（療養者名簿）（⑤の場合）'!$BJ45+1&lt;=15,IF(FF$19&gt;='様式３（療養者名簿）（⑤の場合）'!$BJ45,IF(FF$19&lt;='様式３（療養者名簿）（⑤の場合）'!$BK45,1,0),0),0)</f>
        <v>0</v>
      </c>
      <c r="FG40" s="365">
        <f>IF(FG$19-'様式３（療養者名簿）（⑤の場合）'!$BJ45+1&lt;=15,IF(FG$19&gt;='様式３（療養者名簿）（⑤の場合）'!$BJ45,IF(FG$19&lt;='様式３（療養者名簿）（⑤の場合）'!$BK45,1,0),0),0)</f>
        <v>0</v>
      </c>
      <c r="FH40" s="365">
        <f>IF(FH$19-'様式３（療養者名簿）（⑤の場合）'!$BJ45+1&lt;=15,IF(FH$19&gt;='様式３（療養者名簿）（⑤の場合）'!$BJ45,IF(FH$19&lt;='様式３（療養者名簿）（⑤の場合）'!$BK45,1,0),0),0)</f>
        <v>0</v>
      </c>
      <c r="FI40" s="365">
        <f>IF(FI$19-'様式３（療養者名簿）（⑤の場合）'!$BJ45+1&lt;=15,IF(FI$19&gt;='様式３（療養者名簿）（⑤の場合）'!$BJ45,IF(FI$19&lt;='様式３（療養者名簿）（⑤の場合）'!$BK45,1,0),0),0)</f>
        <v>0</v>
      </c>
      <c r="FJ40" s="365">
        <f>IF(FJ$19-'様式３（療養者名簿）（⑤の場合）'!$BJ45+1&lt;=15,IF(FJ$19&gt;='様式３（療養者名簿）（⑤の場合）'!$BJ45,IF(FJ$19&lt;='様式３（療養者名簿）（⑤の場合）'!$BK45,1,0),0),0)</f>
        <v>0</v>
      </c>
      <c r="FK40" s="365">
        <f>IF(FK$19-'様式３（療養者名簿）（⑤の場合）'!$BJ45+1&lt;=15,IF(FK$19&gt;='様式３（療養者名簿）（⑤の場合）'!$BJ45,IF(FK$19&lt;='様式３（療養者名簿）（⑤の場合）'!$BK45,1,0),0),0)</f>
        <v>0</v>
      </c>
      <c r="FL40" s="365">
        <f>IF(FL$19-'様式３（療養者名簿）（⑤の場合）'!$BJ45+1&lt;=15,IF(FL$19&gt;='様式３（療養者名簿）（⑤の場合）'!$BJ45,IF(FL$19&lt;='様式３（療養者名簿）（⑤の場合）'!$BK45,1,0),0),0)</f>
        <v>0</v>
      </c>
      <c r="FM40" s="365">
        <f>IF(FM$19-'様式３（療養者名簿）（⑤の場合）'!$BJ45+1&lt;=15,IF(FM$19&gt;='様式３（療養者名簿）（⑤の場合）'!$BJ45,IF(FM$19&lt;='様式３（療養者名簿）（⑤の場合）'!$BK45,1,0),0),0)</f>
        <v>0</v>
      </c>
      <c r="FN40" s="365">
        <f>IF(FN$19-'様式３（療養者名簿）（⑤の場合）'!$BJ45+1&lt;=15,IF(FN$19&gt;='様式３（療養者名簿）（⑤の場合）'!$BJ45,IF(FN$19&lt;='様式３（療養者名簿）（⑤の場合）'!$BK45,1,0),0),0)</f>
        <v>0</v>
      </c>
      <c r="FO40" s="365">
        <f>IF(FO$19-'様式３（療養者名簿）（⑤の場合）'!$BJ45+1&lt;=15,IF(FO$19&gt;='様式３（療養者名簿）（⑤の場合）'!$BJ45,IF(FO$19&lt;='様式３（療養者名簿）（⑤の場合）'!$BK45,1,0),0),0)</f>
        <v>0</v>
      </c>
      <c r="FP40" s="365">
        <f>IF(FP$19-'様式３（療養者名簿）（⑤の場合）'!$BJ45+1&lt;=15,IF(FP$19&gt;='様式３（療養者名簿）（⑤の場合）'!$BJ45,IF(FP$19&lt;='様式３（療養者名簿）（⑤の場合）'!$BK45,1,0),0),0)</f>
        <v>0</v>
      </c>
      <c r="FQ40" s="365">
        <f>IF(FQ$19-'様式３（療養者名簿）（⑤の場合）'!$BJ45+1&lt;=15,IF(FQ$19&gt;='様式３（療養者名簿）（⑤の場合）'!$BJ45,IF(FQ$19&lt;='様式３（療養者名簿）（⑤の場合）'!$BK45,1,0),0),0)</f>
        <v>0</v>
      </c>
      <c r="FR40" s="365">
        <f>IF(FR$19-'様式３（療養者名簿）（⑤の場合）'!$BJ45+1&lt;=15,IF(FR$19&gt;='様式３（療養者名簿）（⑤の場合）'!$BJ45,IF(FR$19&lt;='様式３（療養者名簿）（⑤の場合）'!$BK45,1,0),0),0)</f>
        <v>0</v>
      </c>
      <c r="FS40" s="365">
        <f>IF(FS$19-'様式３（療養者名簿）（⑤の場合）'!$BJ45+1&lt;=15,IF(FS$19&gt;='様式３（療養者名簿）（⑤の場合）'!$BJ45,IF(FS$19&lt;='様式３（療養者名簿）（⑤の場合）'!$BK45,1,0),0),0)</f>
        <v>0</v>
      </c>
      <c r="FT40" s="365">
        <f>IF(FT$19-'様式３（療養者名簿）（⑤の場合）'!$BJ45+1&lt;=15,IF(FT$19&gt;='様式３（療養者名簿）（⑤の場合）'!$BJ45,IF(FT$19&lt;='様式３（療養者名簿）（⑤の場合）'!$BK45,1,0),0),0)</f>
        <v>0</v>
      </c>
      <c r="FU40" s="365">
        <f>IF(FU$19-'様式３（療養者名簿）（⑤の場合）'!$BJ45+1&lt;=15,IF(FU$19&gt;='様式３（療養者名簿）（⑤の場合）'!$BJ45,IF(FU$19&lt;='様式３（療養者名簿）（⑤の場合）'!$BK45,1,0),0),0)</f>
        <v>0</v>
      </c>
      <c r="FV40" s="365">
        <f>IF(FV$19-'様式３（療養者名簿）（⑤の場合）'!$BJ45+1&lt;=15,IF(FV$19&gt;='様式３（療養者名簿）（⑤の場合）'!$BJ45,IF(FV$19&lt;='様式３（療養者名簿）（⑤の場合）'!$BK45,1,0),0),0)</f>
        <v>0</v>
      </c>
      <c r="FW40" s="365">
        <f>IF(FW$19-'様式３（療養者名簿）（⑤の場合）'!$BJ45+1&lt;=15,IF(FW$19&gt;='様式３（療養者名簿）（⑤の場合）'!$BJ45,IF(FW$19&lt;='様式３（療養者名簿）（⑤の場合）'!$BK45,1,0),0),0)</f>
        <v>0</v>
      </c>
      <c r="FX40" s="365">
        <f>IF(FX$19-'様式３（療養者名簿）（⑤の場合）'!$BJ45+1&lt;=15,IF(FX$19&gt;='様式３（療養者名簿）（⑤の場合）'!$BJ45,IF(FX$19&lt;='様式３（療養者名簿）（⑤の場合）'!$BK45,1,0),0),0)</f>
        <v>0</v>
      </c>
      <c r="FY40" s="365">
        <f>IF(FY$19-'様式３（療養者名簿）（⑤の場合）'!$BJ45+1&lt;=15,IF(FY$19&gt;='様式３（療養者名簿）（⑤の場合）'!$BJ45,IF(FY$19&lt;='様式３（療養者名簿）（⑤の場合）'!$BK45,1,0),0),0)</f>
        <v>0</v>
      </c>
      <c r="FZ40" s="365">
        <f>IF(FZ$19-'様式３（療養者名簿）（⑤の場合）'!$BJ45+1&lt;=15,IF(FZ$19&gt;='様式３（療養者名簿）（⑤の場合）'!$BJ45,IF(FZ$19&lt;='様式３（療養者名簿）（⑤の場合）'!$BK45,1,0),0),0)</f>
        <v>0</v>
      </c>
      <c r="GA40" s="365">
        <f>IF(GA$19-'様式３（療養者名簿）（⑤の場合）'!$BJ45+1&lt;=15,IF(GA$19&gt;='様式３（療養者名簿）（⑤の場合）'!$BJ45,IF(GA$19&lt;='様式３（療養者名簿）（⑤の場合）'!$BK45,1,0),0),0)</f>
        <v>0</v>
      </c>
      <c r="GB40" s="365">
        <f>IF(GB$19-'様式３（療養者名簿）（⑤の場合）'!$BJ45+1&lt;=15,IF(GB$19&gt;='様式３（療養者名簿）（⑤の場合）'!$BJ45,IF(GB$19&lt;='様式３（療養者名簿）（⑤の場合）'!$BK45,1,0),0),0)</f>
        <v>0</v>
      </c>
      <c r="GC40" s="365">
        <f>IF(GC$19-'様式３（療養者名簿）（⑤の場合）'!$BJ45+1&lt;=15,IF(GC$19&gt;='様式３（療養者名簿）（⑤の場合）'!$BJ45,IF(GC$19&lt;='様式３（療養者名簿）（⑤の場合）'!$BK45,1,0),0),0)</f>
        <v>0</v>
      </c>
      <c r="GD40" s="365">
        <f>IF(GD$19-'様式３（療養者名簿）（⑤の場合）'!$BJ45+1&lt;=15,IF(GD$19&gt;='様式３（療養者名簿）（⑤の場合）'!$BJ45,IF(GD$19&lt;='様式３（療養者名簿）（⑤の場合）'!$BK45,1,0),0),0)</f>
        <v>0</v>
      </c>
      <c r="GE40" s="365">
        <f>IF(GE$19-'様式３（療養者名簿）（⑤の場合）'!$BJ45+1&lt;=15,IF(GE$19&gt;='様式３（療養者名簿）（⑤の場合）'!$BJ45,IF(GE$19&lt;='様式３（療養者名簿）（⑤の場合）'!$BK45,1,0),0),0)</f>
        <v>0</v>
      </c>
      <c r="GF40" s="365">
        <f>IF(GF$19-'様式３（療養者名簿）（⑤の場合）'!$BJ45+1&lt;=15,IF(GF$19&gt;='様式３（療養者名簿）（⑤の場合）'!$BJ45,IF(GF$19&lt;='様式３（療養者名簿）（⑤の場合）'!$BK45,1,0),0),0)</f>
        <v>0</v>
      </c>
      <c r="GG40" s="365">
        <f>IF(GG$19-'様式３（療養者名簿）（⑤の場合）'!$BJ45+1&lt;=15,IF(GG$19&gt;='様式３（療養者名簿）（⑤の場合）'!$BJ45,IF(GG$19&lt;='様式３（療養者名簿）（⑤の場合）'!$BK45,1,0),0),0)</f>
        <v>0</v>
      </c>
      <c r="GH40" s="365">
        <f>IF(GH$19-'様式３（療養者名簿）（⑤の場合）'!$BJ45+1&lt;=15,IF(GH$19&gt;='様式３（療養者名簿）（⑤の場合）'!$BJ45,IF(GH$19&lt;='様式３（療養者名簿）（⑤の場合）'!$BK45,1,0),0),0)</f>
        <v>0</v>
      </c>
      <c r="GI40" s="365">
        <f>IF(GI$19-'様式３（療養者名簿）（⑤の場合）'!$BJ45+1&lt;=15,IF(GI$19&gt;='様式３（療養者名簿）（⑤の場合）'!$BJ45,IF(GI$19&lt;='様式３（療養者名簿）（⑤の場合）'!$BK45,1,0),0),0)</f>
        <v>0</v>
      </c>
      <c r="GJ40" s="365">
        <f>IF(GJ$19-'様式３（療養者名簿）（⑤の場合）'!$BJ45+1&lt;=15,IF(GJ$19&gt;='様式３（療養者名簿）（⑤の場合）'!$BJ45,IF(GJ$19&lt;='様式３（療養者名簿）（⑤の場合）'!$BK45,1,0),0),0)</f>
        <v>0</v>
      </c>
      <c r="GK40" s="365">
        <f>IF(GK$19-'様式３（療養者名簿）（⑤の場合）'!$BJ45+1&lt;=15,IF(GK$19&gt;='様式３（療養者名簿）（⑤の場合）'!$BJ45,IF(GK$19&lt;='様式３（療養者名簿）（⑤の場合）'!$BK45,1,0),0),0)</f>
        <v>0</v>
      </c>
      <c r="GL40" s="365">
        <f>IF(GL$19-'様式３（療養者名簿）（⑤の場合）'!$BJ45+1&lt;=15,IF(GL$19&gt;='様式３（療養者名簿）（⑤の場合）'!$BJ45,IF(GL$19&lt;='様式３（療養者名簿）（⑤の場合）'!$BK45,1,0),0),0)</f>
        <v>0</v>
      </c>
      <c r="GM40" s="365">
        <f>IF(GM$19-'様式３（療養者名簿）（⑤の場合）'!$BJ45+1&lt;=15,IF(GM$19&gt;='様式３（療養者名簿）（⑤の場合）'!$BJ45,IF(GM$19&lt;='様式３（療養者名簿）（⑤の場合）'!$BK45,1,0),0),0)</f>
        <v>0</v>
      </c>
      <c r="GN40" s="365">
        <f>IF(GN$19-'様式３（療養者名簿）（⑤の場合）'!$BJ45+1&lt;=15,IF(GN$19&gt;='様式３（療養者名簿）（⑤の場合）'!$BJ45,IF(GN$19&lt;='様式３（療養者名簿）（⑤の場合）'!$BK45,1,0),0),0)</f>
        <v>0</v>
      </c>
      <c r="GO40" s="365">
        <f>IF(GO$19-'様式３（療養者名簿）（⑤の場合）'!$BJ45+1&lt;=15,IF(GO$19&gt;='様式３（療養者名簿）（⑤の場合）'!$BJ45,IF(GO$19&lt;='様式３（療養者名簿）（⑤の場合）'!$BK45,1,0),0),0)</f>
        <v>0</v>
      </c>
      <c r="GP40" s="365">
        <f>IF(GP$19-'様式３（療養者名簿）（⑤の場合）'!$BJ45+1&lt;=15,IF(GP$19&gt;='様式３（療養者名簿）（⑤の場合）'!$BJ45,IF(GP$19&lt;='様式３（療養者名簿）（⑤の場合）'!$BK45,1,0),0),0)</f>
        <v>0</v>
      </c>
      <c r="GQ40" s="365">
        <f>IF(GQ$19-'様式３（療養者名簿）（⑤の場合）'!$BJ45+1&lt;=15,IF(GQ$19&gt;='様式３（療養者名簿）（⑤の場合）'!$BJ45,IF(GQ$19&lt;='様式３（療養者名簿）（⑤の場合）'!$BK45,1,0),0),0)</f>
        <v>0</v>
      </c>
      <c r="GR40" s="365">
        <f>IF(GR$19-'様式３（療養者名簿）（⑤の場合）'!$BJ45+1&lt;=15,IF(GR$19&gt;='様式３（療養者名簿）（⑤の場合）'!$BJ45,IF(GR$19&lt;='様式３（療養者名簿）（⑤の場合）'!$BK45,1,0),0),0)</f>
        <v>0</v>
      </c>
      <c r="GS40" s="365">
        <f>IF(GS$19-'様式３（療養者名簿）（⑤の場合）'!$BJ45+1&lt;=15,IF(GS$19&gt;='様式３（療養者名簿）（⑤の場合）'!$BJ45,IF(GS$19&lt;='様式３（療養者名簿）（⑤の場合）'!$BK45,1,0),0),0)</f>
        <v>0</v>
      </c>
      <c r="GT40" s="365">
        <f>IF(GT$19-'様式３（療養者名簿）（⑤の場合）'!$BJ45+1&lt;=15,IF(GT$19&gt;='様式３（療養者名簿）（⑤の場合）'!$BJ45,IF(GT$19&lt;='様式３（療養者名簿）（⑤の場合）'!$BK45,1,0),0),0)</f>
        <v>0</v>
      </c>
      <c r="GU40" s="365">
        <f>IF(GU$19-'様式３（療養者名簿）（⑤の場合）'!$BJ45+1&lt;=15,IF(GU$19&gt;='様式３（療養者名簿）（⑤の場合）'!$BJ45,IF(GU$19&lt;='様式３（療養者名簿）（⑤の場合）'!$BK45,1,0),0),0)</f>
        <v>0</v>
      </c>
      <c r="GV40" s="365">
        <f>IF(GV$19-'様式３（療養者名簿）（⑤の場合）'!$BJ45+1&lt;=15,IF(GV$19&gt;='様式３（療養者名簿）（⑤の場合）'!$BJ45,IF(GV$19&lt;='様式３（療養者名簿）（⑤の場合）'!$BK45,1,0),0),0)</f>
        <v>0</v>
      </c>
      <c r="GW40" s="365">
        <f>IF(GW$19-'様式３（療養者名簿）（⑤の場合）'!$BJ45+1&lt;=15,IF(GW$19&gt;='様式３（療養者名簿）（⑤の場合）'!$BJ45,IF(GW$19&lt;='様式３（療養者名簿）（⑤の場合）'!$BK45,1,0),0),0)</f>
        <v>0</v>
      </c>
      <c r="GX40" s="365">
        <f>IF(GX$19-'様式３（療養者名簿）（⑤の場合）'!$BJ45+1&lt;=15,IF(GX$19&gt;='様式３（療養者名簿）（⑤の場合）'!$BJ45,IF(GX$19&lt;='様式３（療養者名簿）（⑤の場合）'!$BK45,1,0),0),0)</f>
        <v>0</v>
      </c>
      <c r="GY40" s="365">
        <f>IF(GY$19-'様式３（療養者名簿）（⑤の場合）'!$BJ45+1&lt;=15,IF(GY$19&gt;='様式３（療養者名簿）（⑤の場合）'!$BJ45,IF(GY$19&lt;='様式３（療養者名簿）（⑤の場合）'!$BK45,1,0),0),0)</f>
        <v>0</v>
      </c>
      <c r="GZ40" s="365">
        <f>IF(GZ$19-'様式３（療養者名簿）（⑤の場合）'!$BJ45+1&lt;=15,IF(GZ$19&gt;='様式３（療養者名簿）（⑤の場合）'!$BJ45,IF(GZ$19&lt;='様式３（療養者名簿）（⑤の場合）'!$BK45,1,0),0),0)</f>
        <v>0</v>
      </c>
      <c r="HA40" s="365">
        <f>IF(HA$19-'様式３（療養者名簿）（⑤の場合）'!$BJ45+1&lt;=15,IF(HA$19&gt;='様式３（療養者名簿）（⑤の場合）'!$BJ45,IF(HA$19&lt;='様式３（療養者名簿）（⑤の場合）'!$BK45,1,0),0),0)</f>
        <v>0</v>
      </c>
      <c r="HB40" s="365">
        <f>IF(HB$19-'様式３（療養者名簿）（⑤の場合）'!$BJ45+1&lt;=15,IF(HB$19&gt;='様式３（療養者名簿）（⑤の場合）'!$BJ45,IF(HB$19&lt;='様式３（療養者名簿）（⑤の場合）'!$BK45,1,0),0),0)</f>
        <v>0</v>
      </c>
      <c r="HC40" s="365">
        <f>IF(HC$19-'様式３（療養者名簿）（⑤の場合）'!$BJ45+1&lt;=15,IF(HC$19&gt;='様式３（療養者名簿）（⑤の場合）'!$BJ45,IF(HC$19&lt;='様式３（療養者名簿）（⑤の場合）'!$BK45,1,0),0),0)</f>
        <v>0</v>
      </c>
      <c r="HD40" s="365">
        <f>IF(HD$19-'様式３（療養者名簿）（⑤の場合）'!$BJ45+1&lt;=15,IF(HD$19&gt;='様式３（療養者名簿）（⑤の場合）'!$BJ45,IF(HD$19&lt;='様式３（療養者名簿）（⑤の場合）'!$BK45,1,0),0),0)</f>
        <v>0</v>
      </c>
      <c r="HE40" s="365">
        <f>IF(HE$19-'様式３（療養者名簿）（⑤の場合）'!$BJ45+1&lt;=15,IF(HE$19&gt;='様式３（療養者名簿）（⑤の場合）'!$BJ45,IF(HE$19&lt;='様式３（療養者名簿）（⑤の場合）'!$BK45,1,0),0),0)</f>
        <v>0</v>
      </c>
      <c r="HF40" s="365">
        <f>IF(HF$19-'様式３（療養者名簿）（⑤の場合）'!$BJ45+1&lt;=15,IF(HF$19&gt;='様式３（療養者名簿）（⑤の場合）'!$BJ45,IF(HF$19&lt;='様式３（療養者名簿）（⑤の場合）'!$BK45,1,0),0),0)</f>
        <v>0</v>
      </c>
      <c r="HG40" s="365">
        <f>IF(HG$19-'様式３（療養者名簿）（⑤の場合）'!$BJ45+1&lt;=15,IF(HG$19&gt;='様式３（療養者名簿）（⑤の場合）'!$BJ45,IF(HG$19&lt;='様式３（療養者名簿）（⑤の場合）'!$BK45,1,0),0),0)</f>
        <v>0</v>
      </c>
      <c r="HH40" s="365">
        <f>IF(HH$19-'様式３（療養者名簿）（⑤の場合）'!$BJ45+1&lt;=15,IF(HH$19&gt;='様式３（療養者名簿）（⑤の場合）'!$BJ45,IF(HH$19&lt;='様式３（療養者名簿）（⑤の場合）'!$BK45,1,0),0),0)</f>
        <v>0</v>
      </c>
      <c r="HI40" s="365">
        <f>IF(HI$19-'様式３（療養者名簿）（⑤の場合）'!$BJ45+1&lt;=15,IF(HI$19&gt;='様式３（療養者名簿）（⑤の場合）'!$BJ45,IF(HI$19&lt;='様式３（療養者名簿）（⑤の場合）'!$BK45,1,0),0),0)</f>
        <v>0</v>
      </c>
      <c r="HJ40" s="365">
        <f>IF(HJ$19-'様式３（療養者名簿）（⑤の場合）'!$BJ45+1&lt;=15,IF(HJ$19&gt;='様式３（療養者名簿）（⑤の場合）'!$BJ45,IF(HJ$19&lt;='様式３（療養者名簿）（⑤の場合）'!$BK45,1,0),0),0)</f>
        <v>0</v>
      </c>
      <c r="HK40" s="365">
        <f>IF(HK$19-'様式３（療養者名簿）（⑤の場合）'!$BJ45+1&lt;=15,IF(HK$19&gt;='様式３（療養者名簿）（⑤の場合）'!$BJ45,IF(HK$19&lt;='様式３（療養者名簿）（⑤の場合）'!$BK45,1,0),0),0)</f>
        <v>0</v>
      </c>
      <c r="HL40" s="365">
        <f>IF(HL$19-'様式３（療養者名簿）（⑤の場合）'!$BJ45+1&lt;=15,IF(HL$19&gt;='様式３（療養者名簿）（⑤の場合）'!$BJ45,IF(HL$19&lt;='様式３（療養者名簿）（⑤の場合）'!$BK45,1,0),0),0)</f>
        <v>0</v>
      </c>
      <c r="HM40" s="365">
        <f>IF(HM$19-'様式３（療養者名簿）（⑤の場合）'!$BJ45+1&lt;=15,IF(HM$19&gt;='様式３（療養者名簿）（⑤の場合）'!$BJ45,IF(HM$19&lt;='様式３（療養者名簿）（⑤の場合）'!$BK45,1,0),0),0)</f>
        <v>0</v>
      </c>
      <c r="HN40" s="365">
        <f>IF(HN$19-'様式３（療養者名簿）（⑤の場合）'!$BJ45+1&lt;=15,IF(HN$19&gt;='様式３（療養者名簿）（⑤の場合）'!$BJ45,IF(HN$19&lt;='様式３（療養者名簿）（⑤の場合）'!$BK45,1,0),0),0)</f>
        <v>0</v>
      </c>
      <c r="HO40" s="365">
        <f>IF(HO$19-'様式３（療養者名簿）（⑤の場合）'!$BJ45+1&lt;=15,IF(HO$19&gt;='様式３（療養者名簿）（⑤の場合）'!$BJ45,IF(HO$19&lt;='様式３（療養者名簿）（⑤の場合）'!$BK45,1,0),0),0)</f>
        <v>0</v>
      </c>
      <c r="HP40" s="365">
        <f>IF(HP$19-'様式３（療養者名簿）（⑤の場合）'!$BJ45+1&lt;=15,IF(HP$19&gt;='様式３（療養者名簿）（⑤の場合）'!$BJ45,IF(HP$19&lt;='様式３（療養者名簿）（⑤の場合）'!$BK45,1,0),0),0)</f>
        <v>0</v>
      </c>
      <c r="HQ40" s="365">
        <f>IF(HQ$19-'様式３（療養者名簿）（⑤の場合）'!$BJ45+1&lt;=15,IF(HQ$19&gt;='様式３（療養者名簿）（⑤の場合）'!$BJ45,IF(HQ$19&lt;='様式３（療養者名簿）（⑤の場合）'!$BK45,1,0),0),0)</f>
        <v>0</v>
      </c>
      <c r="HR40" s="365">
        <f>IF(HR$19-'様式３（療養者名簿）（⑤の場合）'!$BJ45+1&lt;=15,IF(HR$19&gt;='様式３（療養者名簿）（⑤の場合）'!$BJ45,IF(HR$19&lt;='様式３（療養者名簿）（⑤の場合）'!$BK45,1,0),0),0)</f>
        <v>0</v>
      </c>
      <c r="HS40" s="365">
        <f>IF(HS$19-'様式３（療養者名簿）（⑤の場合）'!$BJ45+1&lt;=15,IF(HS$19&gt;='様式３（療養者名簿）（⑤の場合）'!$BJ45,IF(HS$19&lt;='様式３（療養者名簿）（⑤の場合）'!$BK45,1,0),0),0)</f>
        <v>0</v>
      </c>
      <c r="HT40" s="365">
        <f>IF(HT$19-'様式３（療養者名簿）（⑤の場合）'!$BJ45+1&lt;=15,IF(HT$19&gt;='様式３（療養者名簿）（⑤の場合）'!$BJ45,IF(HT$19&lt;='様式３（療養者名簿）（⑤の場合）'!$BK45,1,0),0),0)</f>
        <v>0</v>
      </c>
      <c r="HU40" s="365">
        <f>IF(HU$19-'様式３（療養者名簿）（⑤の場合）'!$BJ45+1&lt;=15,IF(HU$19&gt;='様式３（療養者名簿）（⑤の場合）'!$BJ45,IF(HU$19&lt;='様式３（療養者名簿）（⑤の場合）'!$BK45,1,0),0),0)</f>
        <v>0</v>
      </c>
      <c r="HV40" s="365">
        <f>IF(HV$19-'様式３（療養者名簿）（⑤の場合）'!$BJ45+1&lt;=15,IF(HV$19&gt;='様式３（療養者名簿）（⑤の場合）'!$BJ45,IF(HV$19&lt;='様式３（療養者名簿）（⑤の場合）'!$BK45,1,0),0),0)</f>
        <v>0</v>
      </c>
      <c r="HW40" s="365">
        <f>IF(HW$19-'様式３（療養者名簿）（⑤の場合）'!$BJ45+1&lt;=15,IF(HW$19&gt;='様式３（療養者名簿）（⑤の場合）'!$BJ45,IF(HW$19&lt;='様式３（療養者名簿）（⑤の場合）'!$BK45,1,0),0),0)</f>
        <v>0</v>
      </c>
      <c r="HX40" s="365">
        <f>IF(HX$19-'様式３（療養者名簿）（⑤の場合）'!$BJ45+1&lt;=15,IF(HX$19&gt;='様式３（療養者名簿）（⑤の場合）'!$BJ45,IF(HX$19&lt;='様式３（療養者名簿）（⑤の場合）'!$BK45,1,0),0),0)</f>
        <v>0</v>
      </c>
      <c r="HY40" s="365">
        <f>IF(HY$19-'様式３（療養者名簿）（⑤の場合）'!$BJ45+1&lt;=15,IF(HY$19&gt;='様式３（療養者名簿）（⑤の場合）'!$BJ45,IF(HY$19&lt;='様式３（療養者名簿）（⑤の場合）'!$BK45,1,0),0),0)</f>
        <v>0</v>
      </c>
      <c r="HZ40" s="365">
        <f>IF(HZ$19-'様式３（療養者名簿）（⑤の場合）'!$BJ45+1&lt;=15,IF(HZ$19&gt;='様式３（療養者名簿）（⑤の場合）'!$BJ45,IF(HZ$19&lt;='様式３（療養者名簿）（⑤の場合）'!$BK45,1,0),0),0)</f>
        <v>0</v>
      </c>
      <c r="IA40" s="365">
        <f>IF(IA$19-'様式３（療養者名簿）（⑤の場合）'!$BJ45+1&lt;=15,IF(IA$19&gt;='様式３（療養者名簿）（⑤の場合）'!$BJ45,IF(IA$19&lt;='様式３（療養者名簿）（⑤の場合）'!$BK45,1,0),0),0)</f>
        <v>0</v>
      </c>
      <c r="IB40" s="365">
        <f>IF(IB$19-'様式３（療養者名簿）（⑤の場合）'!$BJ45+1&lt;=15,IF(IB$19&gt;='様式３（療養者名簿）（⑤の場合）'!$BJ45,IF(IB$19&lt;='様式３（療養者名簿）（⑤の場合）'!$BK45,1,0),0),0)</f>
        <v>0</v>
      </c>
      <c r="IC40" s="365">
        <f>IF(IC$19-'様式３（療養者名簿）（⑤の場合）'!$BJ45+1&lt;=15,IF(IC$19&gt;='様式３（療養者名簿）（⑤の場合）'!$BJ45,IF(IC$19&lt;='様式３（療養者名簿）（⑤の場合）'!$BK45,1,0),0),0)</f>
        <v>0</v>
      </c>
      <c r="ID40" s="365">
        <f>IF(ID$19-'様式３（療養者名簿）（⑤の場合）'!$BJ45+1&lt;=15,IF(ID$19&gt;='様式３（療養者名簿）（⑤の場合）'!$BJ45,IF(ID$19&lt;='様式３（療養者名簿）（⑤の場合）'!$BK45,1,0),0),0)</f>
        <v>0</v>
      </c>
      <c r="IE40" s="365">
        <f>IF(IE$19-'様式３（療養者名簿）（⑤の場合）'!$BJ45+1&lt;=15,IF(IE$19&gt;='様式３（療養者名簿）（⑤の場合）'!$BJ45,IF(IE$19&lt;='様式３（療養者名簿）（⑤の場合）'!$BK45,1,0),0),0)</f>
        <v>0</v>
      </c>
      <c r="IF40" s="365">
        <f>IF(IF$19-'様式３（療養者名簿）（⑤の場合）'!$BJ45+1&lt;=15,IF(IF$19&gt;='様式３（療養者名簿）（⑤の場合）'!$BJ45,IF(IF$19&lt;='様式３（療養者名簿）（⑤の場合）'!$BK45,1,0),0),0)</f>
        <v>0</v>
      </c>
      <c r="IG40" s="365">
        <f>IF(IG$19-'様式３（療養者名簿）（⑤の場合）'!$BJ45+1&lt;=15,IF(IG$19&gt;='様式３（療養者名簿）（⑤の場合）'!$BJ45,IF(IG$19&lt;='様式３（療養者名簿）（⑤の場合）'!$BK45,1,0),0),0)</f>
        <v>0</v>
      </c>
      <c r="IH40" s="365">
        <f>IF(IH$19-'様式３（療養者名簿）（⑤の場合）'!$BJ45+1&lt;=15,IF(IH$19&gt;='様式３（療養者名簿）（⑤の場合）'!$BJ45,IF(IH$19&lt;='様式３（療養者名簿）（⑤の場合）'!$BK45,1,0),0),0)</f>
        <v>0</v>
      </c>
      <c r="II40" s="365">
        <f>IF(II$19-'様式３（療養者名簿）（⑤の場合）'!$BJ45+1&lt;=15,IF(II$19&gt;='様式３（療養者名簿）（⑤の場合）'!$BJ45,IF(II$19&lt;='様式３（療養者名簿）（⑤の場合）'!$BK45,1,0),0),0)</f>
        <v>0</v>
      </c>
      <c r="IJ40" s="365">
        <f>IF(IJ$19-'様式３（療養者名簿）（⑤の場合）'!$BJ45+1&lt;=15,IF(IJ$19&gt;='様式３（療養者名簿）（⑤の場合）'!$BJ45,IF(IJ$19&lt;='様式３（療養者名簿）（⑤の場合）'!$BK45,1,0),0),0)</f>
        <v>0</v>
      </c>
      <c r="IK40" s="365">
        <f>IF(IK$19-'様式３（療養者名簿）（⑤の場合）'!$BJ45+1&lt;=15,IF(IK$19&gt;='様式３（療養者名簿）（⑤の場合）'!$BJ45,IF(IK$19&lt;='様式３（療養者名簿）（⑤の場合）'!$BK45,1,0),0),0)</f>
        <v>0</v>
      </c>
      <c r="IL40" s="365">
        <f>IF(IL$19-'様式３（療養者名簿）（⑤の場合）'!$BJ45+1&lt;=15,IF(IL$19&gt;='様式３（療養者名簿）（⑤の場合）'!$BJ45,IF(IL$19&lt;='様式３（療養者名簿）（⑤の場合）'!$BK45,1,0),0),0)</f>
        <v>0</v>
      </c>
      <c r="IM40" s="365">
        <f>IF(IM$19-'様式３（療養者名簿）（⑤の場合）'!$BJ45+1&lt;=15,IF(IM$19&gt;='様式３（療養者名簿）（⑤の場合）'!$BJ45,IF(IM$19&lt;='様式３（療養者名簿）（⑤の場合）'!$BK45,1,0),0),0)</f>
        <v>0</v>
      </c>
      <c r="IN40" s="365">
        <f>IF(IN$19-'様式３（療養者名簿）（⑤の場合）'!$BJ45+1&lt;=15,IF(IN$19&gt;='様式３（療養者名簿）（⑤の場合）'!$BJ45,IF(IN$19&lt;='様式３（療養者名簿）（⑤の場合）'!$BK45,1,0),0),0)</f>
        <v>0</v>
      </c>
      <c r="IO40" s="365">
        <f>IF(IO$19-'様式３（療養者名簿）（⑤の場合）'!$BJ45+1&lt;=15,IF(IO$19&gt;='様式３（療養者名簿）（⑤の場合）'!$BJ45,IF(IO$19&lt;='様式３（療養者名簿）（⑤の場合）'!$BK45,1,0),0),0)</f>
        <v>0</v>
      </c>
      <c r="IP40" s="365">
        <f>IF(IP$19-'様式３（療養者名簿）（⑤の場合）'!$BJ45+1&lt;=15,IF(IP$19&gt;='様式３（療養者名簿）（⑤の場合）'!$BJ45,IF(IP$19&lt;='様式３（療養者名簿）（⑤の場合）'!$BK45,1,0),0),0)</f>
        <v>0</v>
      </c>
      <c r="IQ40" s="365">
        <f>IF(IQ$19-'様式３（療養者名簿）（⑤の場合）'!$BJ45+1&lt;=15,IF(IQ$19&gt;='様式３（療養者名簿）（⑤の場合）'!$BJ45,IF(IQ$19&lt;='様式３（療養者名簿）（⑤の場合）'!$BK45,1,0),0),0)</f>
        <v>0</v>
      </c>
      <c r="IR40" s="365">
        <f>IF(IR$19-'様式３（療養者名簿）（⑤の場合）'!$BJ45+1&lt;=15,IF(IR$19&gt;='様式３（療養者名簿）（⑤の場合）'!$BJ45,IF(IR$19&lt;='様式３（療養者名簿）（⑤の場合）'!$BK45,1,0),0),0)</f>
        <v>0</v>
      </c>
      <c r="IS40" s="365">
        <f>IF(IS$19-'様式３（療養者名簿）（⑤の場合）'!$BJ45+1&lt;=15,IF(IS$19&gt;='様式３（療養者名簿）（⑤の場合）'!$BJ45,IF(IS$19&lt;='様式３（療養者名簿）（⑤の場合）'!$BK45,1,0),0),0)</f>
        <v>0</v>
      </c>
      <c r="IT40" s="365">
        <f>IF(IT$19-'様式３（療養者名簿）（⑤の場合）'!$BJ45+1&lt;=15,IF(IT$19&gt;='様式３（療養者名簿）（⑤の場合）'!$BJ45,IF(IT$19&lt;='様式３（療養者名簿）（⑤の場合）'!$BK45,1,0),0),0)</f>
        <v>0</v>
      </c>
      <c r="IU40" s="365">
        <f>IF(IU$19-'様式３（療養者名簿）（⑤の場合）'!$BJ45+1&lt;=15,IF(IU$19&gt;='様式３（療養者名簿）（⑤の場合）'!$BJ45,IF(IU$19&lt;='様式３（療養者名簿）（⑤の場合）'!$BK45,1,0),0),0)</f>
        <v>0</v>
      </c>
      <c r="IV40" s="365">
        <f>IF(IV$19-'様式３（療養者名簿）（⑤の場合）'!$BJ45+1&lt;=15,IF(IV$19&gt;='様式３（療養者名簿）（⑤の場合）'!$BJ45,IF(IV$19&lt;='様式３（療養者名簿）（⑤の場合）'!$BK45,1,0),0),0)</f>
        <v>0</v>
      </c>
      <c r="IW40" s="365">
        <f>IF(IW$19-'様式３（療養者名簿）（⑤の場合）'!$BJ45+1&lt;=15,IF(IW$19&gt;='様式３（療養者名簿）（⑤の場合）'!$BJ45,IF(IW$19&lt;='様式３（療養者名簿）（⑤の場合）'!$BK45,1,0),0),0)</f>
        <v>0</v>
      </c>
      <c r="IX40" s="365">
        <f>IF(IX$19-'様式３（療養者名簿）（⑤の場合）'!$BJ45+1&lt;=15,IF(IX$19&gt;='様式３（療養者名簿）（⑤の場合）'!$BJ45,IF(IX$19&lt;='様式３（療養者名簿）（⑤の場合）'!$BK45,1,0),0),0)</f>
        <v>0</v>
      </c>
      <c r="IY40" s="365">
        <f>IF(IY$19-'様式３（療養者名簿）（⑤の場合）'!$BJ45+1&lt;=15,IF(IY$19&gt;='様式３（療養者名簿）（⑤の場合）'!$BJ45,IF(IY$19&lt;='様式３（療養者名簿）（⑤の場合）'!$BK45,1,0),0),0)</f>
        <v>0</v>
      </c>
      <c r="IZ40" s="365">
        <f>IF(IZ$19-'様式３（療養者名簿）（⑤の場合）'!$BJ45+1&lt;=15,IF(IZ$19&gt;='様式３（療養者名簿）（⑤の場合）'!$BJ45,IF(IZ$19&lt;='様式３（療養者名簿）（⑤の場合）'!$BK45,1,0),0),0)</f>
        <v>0</v>
      </c>
      <c r="JA40" s="365">
        <f>IF(JA$19-'様式３（療養者名簿）（⑤の場合）'!$BJ45+1&lt;=15,IF(JA$19&gt;='様式３（療養者名簿）（⑤の場合）'!$BJ45,IF(JA$19&lt;='様式３（療養者名簿）（⑤の場合）'!$BK45,1,0),0),0)</f>
        <v>0</v>
      </c>
      <c r="JB40" s="365">
        <f>IF(JB$19-'様式３（療養者名簿）（⑤の場合）'!$BJ45+1&lt;=15,IF(JB$19&gt;='様式３（療養者名簿）（⑤の場合）'!$BJ45,IF(JB$19&lt;='様式３（療養者名簿）（⑤の場合）'!$BK45,1,0),0),0)</f>
        <v>0</v>
      </c>
      <c r="JC40" s="365">
        <f>IF(JC$19-'様式３（療養者名簿）（⑤の場合）'!$BJ45+1&lt;=15,IF(JC$19&gt;='様式３（療養者名簿）（⑤の場合）'!$BJ45,IF(JC$19&lt;='様式３（療養者名簿）（⑤の場合）'!$BK45,1,0),0),0)</f>
        <v>0</v>
      </c>
      <c r="JD40" s="365">
        <f>IF(JD$19-'様式３（療養者名簿）（⑤の場合）'!$BJ45+1&lt;=15,IF(JD$19&gt;='様式３（療養者名簿）（⑤の場合）'!$BJ45,IF(JD$19&lt;='様式３（療養者名簿）（⑤の場合）'!$BK45,1,0),0),0)</f>
        <v>0</v>
      </c>
      <c r="JE40" s="365">
        <f>IF(JE$19-'様式３（療養者名簿）（⑤の場合）'!$BJ45+1&lt;=15,IF(JE$19&gt;='様式３（療養者名簿）（⑤の場合）'!$BJ45,IF(JE$19&lt;='様式３（療養者名簿）（⑤の場合）'!$BK45,1,0),0),0)</f>
        <v>0</v>
      </c>
      <c r="JF40" s="365">
        <f>IF(JF$19-'様式３（療養者名簿）（⑤の場合）'!$BJ45+1&lt;=15,IF(JF$19&gt;='様式３（療養者名簿）（⑤の場合）'!$BJ45,IF(JF$19&lt;='様式３（療養者名簿）（⑤の場合）'!$BK45,1,0),0),0)</f>
        <v>0</v>
      </c>
      <c r="JG40" s="365">
        <f>IF(JG$19-'様式３（療養者名簿）（⑤の場合）'!$BJ45+1&lt;=15,IF(JG$19&gt;='様式３（療養者名簿）（⑤の場合）'!$BJ45,IF(JG$19&lt;='様式３（療養者名簿）（⑤の場合）'!$BK45,1,0),0),0)</f>
        <v>0</v>
      </c>
      <c r="JH40" s="365">
        <f>IF(JH$19-'様式３（療養者名簿）（⑤の場合）'!$BJ45+1&lt;=15,IF(JH$19&gt;='様式３（療養者名簿）（⑤の場合）'!$BJ45,IF(JH$19&lt;='様式３（療養者名簿）（⑤の場合）'!$BK45,1,0),0),0)</f>
        <v>0</v>
      </c>
      <c r="JI40" s="365">
        <f>IF(JI$19-'様式３（療養者名簿）（⑤の場合）'!$BJ45+1&lt;=15,IF(JI$19&gt;='様式３（療養者名簿）（⑤の場合）'!$BJ45,IF(JI$19&lt;='様式３（療養者名簿）（⑤の場合）'!$BK45,1,0),0),0)</f>
        <v>0</v>
      </c>
      <c r="JJ40" s="365">
        <f>IF(JJ$19-'様式３（療養者名簿）（⑤の場合）'!$BJ45+1&lt;=15,IF(JJ$19&gt;='様式３（療養者名簿）（⑤の場合）'!$BJ45,IF(JJ$19&lt;='様式３（療養者名簿）（⑤の場合）'!$BK45,1,0),0),0)</f>
        <v>0</v>
      </c>
      <c r="JK40" s="365">
        <f>IF(JK$19-'様式３（療養者名簿）（⑤の場合）'!$BJ45+1&lt;=15,IF(JK$19&gt;='様式３（療養者名簿）（⑤の場合）'!$BJ45,IF(JK$19&lt;='様式３（療養者名簿）（⑤の場合）'!$BK45,1,0),0),0)</f>
        <v>0</v>
      </c>
      <c r="JL40" s="365">
        <f>IF(JL$19-'様式３（療養者名簿）（⑤の場合）'!$BJ45+1&lt;=15,IF(JL$19&gt;='様式３（療養者名簿）（⑤の場合）'!$BJ45,IF(JL$19&lt;='様式３（療養者名簿）（⑤の場合）'!$BK45,1,0),0),0)</f>
        <v>0</v>
      </c>
      <c r="JM40" s="365">
        <f>IF(JM$19-'様式３（療養者名簿）（⑤の場合）'!$BJ45+1&lt;=15,IF(JM$19&gt;='様式３（療養者名簿）（⑤の場合）'!$BJ45,IF(JM$19&lt;='様式３（療養者名簿）（⑤の場合）'!$BK45,1,0),0),0)</f>
        <v>0</v>
      </c>
      <c r="JN40" s="365">
        <f>IF(JN$19-'様式３（療養者名簿）（⑤の場合）'!$BJ45+1&lt;=15,IF(JN$19&gt;='様式３（療養者名簿）（⑤の場合）'!$BJ45,IF(JN$19&lt;='様式３（療養者名簿）（⑤の場合）'!$BK45,1,0),0),0)</f>
        <v>0</v>
      </c>
      <c r="JO40" s="365">
        <f>IF(JO$19-'様式３（療養者名簿）（⑤の場合）'!$BJ45+1&lt;=15,IF(JO$19&gt;='様式３（療養者名簿）（⑤の場合）'!$BJ45,IF(JO$19&lt;='様式３（療養者名簿）（⑤の場合）'!$BK45,1,0),0),0)</f>
        <v>0</v>
      </c>
      <c r="JP40" s="365">
        <f>IF(JP$19-'様式３（療養者名簿）（⑤の場合）'!$BJ45+1&lt;=15,IF(JP$19&gt;='様式３（療養者名簿）（⑤の場合）'!$BJ45,IF(JP$19&lt;='様式３（療養者名簿）（⑤の場合）'!$BK45,1,0),0),0)</f>
        <v>0</v>
      </c>
      <c r="JQ40" s="365">
        <f>IF(JQ$19-'様式３（療養者名簿）（⑤の場合）'!$BJ45+1&lt;=15,IF(JQ$19&gt;='様式３（療養者名簿）（⑤の場合）'!$BJ45,IF(JQ$19&lt;='様式３（療養者名簿）（⑤の場合）'!$BK45,1,0),0),0)</f>
        <v>0</v>
      </c>
      <c r="JR40" s="365">
        <f>IF(JR$19-'様式３（療養者名簿）（⑤の場合）'!$BJ45+1&lt;=15,IF(JR$19&gt;='様式３（療養者名簿）（⑤の場合）'!$BJ45,IF(JR$19&lt;='様式３（療養者名簿）（⑤の場合）'!$BK45,1,0),0),0)</f>
        <v>0</v>
      </c>
      <c r="JS40" s="365">
        <f>IF(JS$19-'様式３（療養者名簿）（⑤の場合）'!$BJ45+1&lt;=15,IF(JS$19&gt;='様式３（療養者名簿）（⑤の場合）'!$BJ45,IF(JS$19&lt;='様式３（療養者名簿）（⑤の場合）'!$BK45,1,0),0),0)</f>
        <v>0</v>
      </c>
      <c r="JT40" s="365">
        <f>IF(JT$19-'様式３（療養者名簿）（⑤の場合）'!$BJ45+1&lt;=15,IF(JT$19&gt;='様式３（療養者名簿）（⑤の場合）'!$BJ45,IF(JT$19&lt;='様式３（療養者名簿）（⑤の場合）'!$BK45,1,0),0),0)</f>
        <v>0</v>
      </c>
      <c r="JU40" s="365">
        <f>IF(JU$19-'様式３（療養者名簿）（⑤の場合）'!$BJ45+1&lt;=15,IF(JU$19&gt;='様式３（療養者名簿）（⑤の場合）'!$BJ45,IF(JU$19&lt;='様式３（療養者名簿）（⑤の場合）'!$BK45,1,0),0),0)</f>
        <v>0</v>
      </c>
      <c r="JV40" s="365">
        <f>IF(JV$19-'様式３（療養者名簿）（⑤の場合）'!$BJ45+1&lt;=15,IF(JV$19&gt;='様式３（療養者名簿）（⑤の場合）'!$BJ45,IF(JV$19&lt;='様式３（療養者名簿）（⑤の場合）'!$BK45,1,0),0),0)</f>
        <v>0</v>
      </c>
      <c r="JW40" s="365">
        <f>IF(JW$19-'様式３（療養者名簿）（⑤の場合）'!$BJ45+1&lt;=15,IF(JW$19&gt;='様式３（療養者名簿）（⑤の場合）'!$BJ45,IF(JW$19&lt;='様式３（療養者名簿）（⑤の場合）'!$BK45,1,0),0),0)</f>
        <v>0</v>
      </c>
      <c r="JX40" s="365">
        <f>IF(JX$19-'様式３（療養者名簿）（⑤の場合）'!$BJ45+1&lt;=15,IF(JX$19&gt;='様式３（療養者名簿）（⑤の場合）'!$BJ45,IF(JX$19&lt;='様式３（療養者名簿）（⑤の場合）'!$BK45,1,0),0),0)</f>
        <v>0</v>
      </c>
      <c r="JY40" s="365">
        <f>IF(JY$19-'様式３（療養者名簿）（⑤の場合）'!$BJ45+1&lt;=15,IF(JY$19&gt;='様式３（療養者名簿）（⑤の場合）'!$BJ45,IF(JY$19&lt;='様式３（療養者名簿）（⑤の場合）'!$BK45,1,0),0),0)</f>
        <v>0</v>
      </c>
      <c r="JZ40" s="365">
        <f>IF(JZ$19-'様式３（療養者名簿）（⑤の場合）'!$BJ45+1&lt;=15,IF(JZ$19&gt;='様式３（療養者名簿）（⑤の場合）'!$BJ45,IF(JZ$19&lt;='様式３（療養者名簿）（⑤の場合）'!$BK45,1,0),0),0)</f>
        <v>0</v>
      </c>
      <c r="KA40" s="365">
        <f>IF(KA$19-'様式３（療養者名簿）（⑤の場合）'!$BJ45+1&lt;=15,IF(KA$19&gt;='様式３（療養者名簿）（⑤の場合）'!$BJ45,IF(KA$19&lt;='様式３（療養者名簿）（⑤の場合）'!$BK45,1,0),0),0)</f>
        <v>0</v>
      </c>
      <c r="KB40" s="365">
        <f>IF(KB$19-'様式３（療養者名簿）（⑤の場合）'!$BJ45+1&lt;=15,IF(KB$19&gt;='様式３（療養者名簿）（⑤の場合）'!$BJ45,IF(KB$19&lt;='様式３（療養者名簿）（⑤の場合）'!$BK45,1,0),0),0)</f>
        <v>0</v>
      </c>
      <c r="KC40" s="365">
        <f>IF(KC$19-'様式３（療養者名簿）（⑤の場合）'!$BJ45+1&lt;=15,IF(KC$19&gt;='様式３（療養者名簿）（⑤の場合）'!$BJ45,IF(KC$19&lt;='様式３（療養者名簿）（⑤の場合）'!$BK45,1,0),0),0)</f>
        <v>0</v>
      </c>
      <c r="KD40" s="365">
        <f>IF(KD$19-'様式３（療養者名簿）（⑤の場合）'!$BJ45+1&lt;=15,IF(KD$19&gt;='様式３（療養者名簿）（⑤の場合）'!$BJ45,IF(KD$19&lt;='様式３（療養者名簿）（⑤の場合）'!$BK45,1,0),0),0)</f>
        <v>0</v>
      </c>
      <c r="KE40" s="365">
        <f>IF(KE$19-'様式３（療養者名簿）（⑤の場合）'!$BJ45+1&lt;=15,IF(KE$19&gt;='様式３（療養者名簿）（⑤の場合）'!$BJ45,IF(KE$19&lt;='様式３（療養者名簿）（⑤の場合）'!$BK45,1,0),0),0)</f>
        <v>0</v>
      </c>
      <c r="KF40" s="365">
        <f>IF(KF$19-'様式３（療養者名簿）（⑤の場合）'!$BJ45+1&lt;=15,IF(KF$19&gt;='様式３（療養者名簿）（⑤の場合）'!$BJ45,IF(KF$19&lt;='様式３（療養者名簿）（⑤の場合）'!$BK45,1,0),0),0)</f>
        <v>0</v>
      </c>
      <c r="KG40" s="365">
        <f>IF(KG$19-'様式３（療養者名簿）（⑤の場合）'!$BJ45+1&lt;=15,IF(KG$19&gt;='様式３（療養者名簿）（⑤の場合）'!$BJ45,IF(KG$19&lt;='様式３（療養者名簿）（⑤の場合）'!$BK45,1,0),0),0)</f>
        <v>0</v>
      </c>
      <c r="KH40" s="365">
        <f>IF(KH$19-'様式３（療養者名簿）（⑤の場合）'!$BJ45+1&lt;=15,IF(KH$19&gt;='様式３（療養者名簿）（⑤の場合）'!$BJ45,IF(KH$19&lt;='様式３（療養者名簿）（⑤の場合）'!$BK45,1,0),0),0)</f>
        <v>0</v>
      </c>
      <c r="KI40" s="365">
        <f>IF(KI$19-'様式３（療養者名簿）（⑤の場合）'!$BJ45+1&lt;=15,IF(KI$19&gt;='様式３（療養者名簿）（⑤の場合）'!$BJ45,IF(KI$19&lt;='様式３（療養者名簿）（⑤の場合）'!$BK45,1,0),0),0)</f>
        <v>0</v>
      </c>
      <c r="KJ40" s="365">
        <f>IF(KJ$19-'様式３（療養者名簿）（⑤の場合）'!$BJ45+1&lt;=15,IF(KJ$19&gt;='様式３（療養者名簿）（⑤の場合）'!$BJ45,IF(KJ$19&lt;='様式３（療養者名簿）（⑤の場合）'!$BK45,1,0),0),0)</f>
        <v>0</v>
      </c>
      <c r="KK40" s="365">
        <f>IF(KK$19-'様式３（療養者名簿）（⑤の場合）'!$BJ45+1&lt;=15,IF(KK$19&gt;='様式３（療養者名簿）（⑤の場合）'!$BJ45,IF(KK$19&lt;='様式３（療養者名簿）（⑤の場合）'!$BK45,1,0),0),0)</f>
        <v>0</v>
      </c>
      <c r="KL40" s="365">
        <f>IF(KL$19-'様式３（療養者名簿）（⑤の場合）'!$BJ45+1&lt;=15,IF(KL$19&gt;='様式３（療養者名簿）（⑤の場合）'!$BJ45,IF(KL$19&lt;='様式３（療養者名簿）（⑤の場合）'!$BK45,1,0),0),0)</f>
        <v>0</v>
      </c>
      <c r="KM40" s="365">
        <f>IF(KM$19-'様式３（療養者名簿）（⑤の場合）'!$BJ45+1&lt;=15,IF(KM$19&gt;='様式３（療養者名簿）（⑤の場合）'!$BJ45,IF(KM$19&lt;='様式３（療養者名簿）（⑤の場合）'!$BK45,1,0),0),0)</f>
        <v>0</v>
      </c>
      <c r="KN40" s="365">
        <f>IF(KN$19-'様式３（療養者名簿）（⑤の場合）'!$BJ45+1&lt;=15,IF(KN$19&gt;='様式３（療養者名簿）（⑤の場合）'!$BJ45,IF(KN$19&lt;='様式３（療養者名簿）（⑤の場合）'!$BK45,1,0),0),0)</f>
        <v>0</v>
      </c>
      <c r="KO40" s="365">
        <f>IF(KO$19-'様式３（療養者名簿）（⑤の場合）'!$BJ45+1&lt;=15,IF(KO$19&gt;='様式３（療養者名簿）（⑤の場合）'!$BJ45,IF(KO$19&lt;='様式３（療養者名簿）（⑤の場合）'!$BK45,1,0),0),0)</f>
        <v>0</v>
      </c>
      <c r="KP40" s="365">
        <f>IF(KP$19-'様式３（療養者名簿）（⑤の場合）'!$BJ45+1&lt;=15,IF(KP$19&gt;='様式３（療養者名簿）（⑤の場合）'!$BJ45,IF(KP$19&lt;='様式３（療養者名簿）（⑤の場合）'!$BK45,1,0),0),0)</f>
        <v>0</v>
      </c>
      <c r="KQ40" s="365">
        <f>IF(KQ$19-'様式３（療養者名簿）（⑤の場合）'!$BJ45+1&lt;=15,IF(KQ$19&gt;='様式３（療養者名簿）（⑤の場合）'!$BJ45,IF(KQ$19&lt;='様式３（療養者名簿）（⑤の場合）'!$BK45,1,0),0),0)</f>
        <v>0</v>
      </c>
      <c r="KR40" s="365">
        <f>IF(KR$19-'様式３（療養者名簿）（⑤の場合）'!$BJ45+1&lt;=15,IF(KR$19&gt;='様式３（療養者名簿）（⑤の場合）'!$BJ45,IF(KR$19&lt;='様式３（療養者名簿）（⑤の場合）'!$BK45,1,0),0),0)</f>
        <v>0</v>
      </c>
      <c r="KS40" s="365">
        <f>IF(KS$19-'様式３（療養者名簿）（⑤の場合）'!$BJ45+1&lt;=15,IF(KS$19&gt;='様式３（療養者名簿）（⑤の場合）'!$BJ45,IF(KS$19&lt;='様式３（療養者名簿）（⑤の場合）'!$BK45,1,0),0),0)</f>
        <v>0</v>
      </c>
      <c r="KT40" s="365">
        <f>IF(KT$19-'様式３（療養者名簿）（⑤の場合）'!$BJ45+1&lt;=15,IF(KT$19&gt;='様式３（療養者名簿）（⑤の場合）'!$BJ45,IF(KT$19&lt;='様式３（療養者名簿）（⑤の場合）'!$BK45,1,0),0),0)</f>
        <v>0</v>
      </c>
      <c r="KU40" s="365">
        <f>IF(KU$19-'様式３（療養者名簿）（⑤の場合）'!$BJ45+1&lt;=15,IF(KU$19&gt;='様式３（療養者名簿）（⑤の場合）'!$BJ45,IF(KU$19&lt;='様式３（療養者名簿）（⑤の場合）'!$BK45,1,0),0),0)</f>
        <v>0</v>
      </c>
      <c r="KV40" s="365">
        <f>IF(KV$19-'様式３（療養者名簿）（⑤の場合）'!$BJ45+1&lt;=15,IF(KV$19&gt;='様式３（療養者名簿）（⑤の場合）'!$BJ45,IF(KV$19&lt;='様式３（療養者名簿）（⑤の場合）'!$BK45,1,0),0),0)</f>
        <v>0</v>
      </c>
      <c r="KW40" s="365">
        <f>IF(KW$19-'様式３（療養者名簿）（⑤の場合）'!$BJ45+1&lt;=15,IF(KW$19&gt;='様式３（療養者名簿）（⑤の場合）'!$BJ45,IF(KW$19&lt;='様式３（療養者名簿）（⑤の場合）'!$BK45,1,0),0),0)</f>
        <v>0</v>
      </c>
      <c r="KX40" s="365">
        <f>IF(KX$19-'様式３（療養者名簿）（⑤の場合）'!$BJ45+1&lt;=15,IF(KX$19&gt;='様式３（療養者名簿）（⑤の場合）'!$BJ45,IF(KX$19&lt;='様式３（療養者名簿）（⑤の場合）'!$BK45,1,0),0),0)</f>
        <v>0</v>
      </c>
      <c r="KY40" s="365">
        <f>IF(KY$19-'様式３（療養者名簿）（⑤の場合）'!$BJ45+1&lt;=15,IF(KY$19&gt;='様式３（療養者名簿）（⑤の場合）'!$BJ45,IF(KY$19&lt;='様式３（療養者名簿）（⑤の場合）'!$BK45,1,0),0),0)</f>
        <v>0</v>
      </c>
      <c r="KZ40" s="365">
        <f>IF(KZ$19-'様式３（療養者名簿）（⑤の場合）'!$BJ45+1&lt;=15,IF(KZ$19&gt;='様式３（療養者名簿）（⑤の場合）'!$BJ45,IF(KZ$19&lt;='様式３（療養者名簿）（⑤の場合）'!$BK45,1,0),0),0)</f>
        <v>0</v>
      </c>
      <c r="LA40" s="365">
        <f>IF(LA$19-'様式３（療養者名簿）（⑤の場合）'!$BJ45+1&lt;=15,IF(LA$19&gt;='様式３（療養者名簿）（⑤の場合）'!$BJ45,IF(LA$19&lt;='様式３（療養者名簿）（⑤の場合）'!$BK45,1,0),0),0)</f>
        <v>0</v>
      </c>
      <c r="LB40" s="365">
        <f>IF(LB$19-'様式３（療養者名簿）（⑤の場合）'!$BJ45+1&lt;=15,IF(LB$19&gt;='様式３（療養者名簿）（⑤の場合）'!$BJ45,IF(LB$19&lt;='様式３（療養者名簿）（⑤の場合）'!$BK45,1,0),0),0)</f>
        <v>0</v>
      </c>
      <c r="LC40" s="365">
        <f>IF(LC$19-'様式３（療養者名簿）（⑤の場合）'!$BJ45+1&lt;=15,IF(LC$19&gt;='様式３（療養者名簿）（⑤の場合）'!$BJ45,IF(LC$19&lt;='様式３（療養者名簿）（⑤の場合）'!$BK45,1,0),0),0)</f>
        <v>0</v>
      </c>
      <c r="LD40" s="365">
        <f>IF(LD$19-'様式３（療養者名簿）（⑤の場合）'!$BJ45+1&lt;=15,IF(LD$19&gt;='様式３（療養者名簿）（⑤の場合）'!$BJ45,IF(LD$19&lt;='様式３（療養者名簿）（⑤の場合）'!$BK45,1,0),0),0)</f>
        <v>0</v>
      </c>
      <c r="LE40" s="365">
        <f>IF(LE$19-'様式３（療養者名簿）（⑤の場合）'!$BJ45+1&lt;=15,IF(LE$19&gt;='様式３（療養者名簿）（⑤の場合）'!$BJ45,IF(LE$19&lt;='様式３（療養者名簿）（⑤の場合）'!$BK45,1,0),0),0)</f>
        <v>0</v>
      </c>
      <c r="LF40" s="365">
        <f>IF(LF$19-'様式３（療養者名簿）（⑤の場合）'!$BJ45+1&lt;=15,IF(LF$19&gt;='様式３（療養者名簿）（⑤の場合）'!$BJ45,IF(LF$19&lt;='様式３（療養者名簿）（⑤の場合）'!$BK45,1,0),0),0)</f>
        <v>0</v>
      </c>
      <c r="LG40" s="365">
        <f>IF(LG$19-'様式３（療養者名簿）（⑤の場合）'!$BJ45+1&lt;=15,IF(LG$19&gt;='様式３（療養者名簿）（⑤の場合）'!$BJ45,IF(LG$19&lt;='様式３（療養者名簿）（⑤の場合）'!$BK45,1,0),0),0)</f>
        <v>0</v>
      </c>
      <c r="LH40" s="365">
        <f>IF(LH$19-'様式３（療養者名簿）（⑤の場合）'!$BJ45+1&lt;=15,IF(LH$19&gt;='様式３（療養者名簿）（⑤の場合）'!$BJ45,IF(LH$19&lt;='様式３（療養者名簿）（⑤の場合）'!$BK45,1,0),0),0)</f>
        <v>0</v>
      </c>
      <c r="LI40" s="365">
        <f>IF(LI$19-'様式３（療養者名簿）（⑤の場合）'!$BJ45+1&lt;=15,IF(LI$19&gt;='様式３（療養者名簿）（⑤の場合）'!$BJ45,IF(LI$19&lt;='様式３（療養者名簿）（⑤の場合）'!$BK45,1,0),0),0)</f>
        <v>0</v>
      </c>
      <c r="LJ40" s="365">
        <f>IF(LJ$19-'様式３（療養者名簿）（⑤の場合）'!$BJ45+1&lt;=15,IF(LJ$19&gt;='様式３（療養者名簿）（⑤の場合）'!$BJ45,IF(LJ$19&lt;='様式３（療養者名簿）（⑤の場合）'!$BK45,1,0),0),0)</f>
        <v>0</v>
      </c>
      <c r="LK40" s="365">
        <f>IF(LK$19-'様式３（療養者名簿）（⑤の場合）'!$BJ45+1&lt;=15,IF(LK$19&gt;='様式３（療養者名簿）（⑤の場合）'!$BJ45,IF(LK$19&lt;='様式３（療養者名簿）（⑤の場合）'!$BK45,1,0),0),0)</f>
        <v>0</v>
      </c>
      <c r="LL40" s="365">
        <f>IF(LL$19-'様式３（療養者名簿）（⑤の場合）'!$BJ45+1&lt;=15,IF(LL$19&gt;='様式３（療養者名簿）（⑤の場合）'!$BJ45,IF(LL$19&lt;='様式３（療養者名簿）（⑤の場合）'!$BK45,1,0),0),0)</f>
        <v>0</v>
      </c>
      <c r="LM40" s="365">
        <f>IF(LM$19-'様式３（療養者名簿）（⑤の場合）'!$BJ45+1&lt;=15,IF(LM$19&gt;='様式３（療養者名簿）（⑤の場合）'!$BJ45,IF(LM$19&lt;='様式３（療養者名簿）（⑤の場合）'!$BK45,1,0),0),0)</f>
        <v>0</v>
      </c>
      <c r="LN40" s="365">
        <f>IF(LN$19-'様式３（療養者名簿）（⑤の場合）'!$BJ45+1&lt;=15,IF(LN$19&gt;='様式３（療養者名簿）（⑤の場合）'!$BJ45,IF(LN$19&lt;='様式３（療養者名簿）（⑤の場合）'!$BK45,1,0),0),0)</f>
        <v>0</v>
      </c>
      <c r="LO40" s="365">
        <f>IF(LO$19-'様式３（療養者名簿）（⑤の場合）'!$BJ45+1&lt;=15,IF(LO$19&gt;='様式３（療養者名簿）（⑤の場合）'!$BJ45,IF(LO$19&lt;='様式３（療養者名簿）（⑤の場合）'!$BK45,1,0),0),0)</f>
        <v>0</v>
      </c>
      <c r="LP40" s="365">
        <f>IF(LP$19-'様式３（療養者名簿）（⑤の場合）'!$BJ45+1&lt;=15,IF(LP$19&gt;='様式３（療養者名簿）（⑤の場合）'!$BJ45,IF(LP$19&lt;='様式３（療養者名簿）（⑤の場合）'!$BK45,1,0),0),0)</f>
        <v>0</v>
      </c>
      <c r="LQ40" s="365">
        <f>IF(LQ$19-'様式３（療養者名簿）（⑤の場合）'!$BJ45+1&lt;=15,IF(LQ$19&gt;='様式３（療養者名簿）（⑤の場合）'!$BJ45,IF(LQ$19&lt;='様式３（療養者名簿）（⑤の場合）'!$BK45,1,0),0),0)</f>
        <v>0</v>
      </c>
      <c r="LR40" s="365">
        <f>IF(LR$19-'様式３（療養者名簿）（⑤の場合）'!$BJ45+1&lt;=15,IF(LR$19&gt;='様式３（療養者名簿）（⑤の場合）'!$BJ45,IF(LR$19&lt;='様式３（療養者名簿）（⑤の場合）'!$BK45,1,0),0),0)</f>
        <v>0</v>
      </c>
      <c r="LS40" s="365">
        <f>IF(LS$19-'様式３（療養者名簿）（⑤の場合）'!$BJ45+1&lt;=15,IF(LS$19&gt;='様式３（療養者名簿）（⑤の場合）'!$BJ45,IF(LS$19&lt;='様式３（療養者名簿）（⑤の場合）'!$BK45,1,0),0),0)</f>
        <v>0</v>
      </c>
      <c r="LT40" s="365">
        <f>IF(LT$19-'様式３（療養者名簿）（⑤の場合）'!$BJ45+1&lt;=15,IF(LT$19&gt;='様式３（療養者名簿）（⑤の場合）'!$BJ45,IF(LT$19&lt;='様式３（療養者名簿）（⑤の場合）'!$BK45,1,0),0),0)</f>
        <v>0</v>
      </c>
      <c r="LU40" s="365">
        <f>IF(LU$19-'様式３（療養者名簿）（⑤の場合）'!$BJ45+1&lt;=15,IF(LU$19&gt;='様式３（療養者名簿）（⑤の場合）'!$BJ45,IF(LU$19&lt;='様式３（療養者名簿）（⑤の場合）'!$BK45,1,0),0),0)</f>
        <v>0</v>
      </c>
      <c r="LV40" s="365">
        <f>IF(LV$19-'様式３（療養者名簿）（⑤の場合）'!$BJ45+1&lt;=15,IF(LV$19&gt;='様式３（療養者名簿）（⑤の場合）'!$BJ45,IF(LV$19&lt;='様式３（療養者名簿）（⑤の場合）'!$BK45,1,0),0),0)</f>
        <v>0</v>
      </c>
      <c r="LW40" s="365">
        <f>IF(LW$19-'様式３（療養者名簿）（⑤の場合）'!$BJ45+1&lt;=15,IF(LW$19&gt;='様式３（療養者名簿）（⑤の場合）'!$BJ45,IF(LW$19&lt;='様式３（療養者名簿）（⑤の場合）'!$BK45,1,0),0),0)</f>
        <v>0</v>
      </c>
      <c r="LX40" s="365">
        <f>IF(LX$19-'様式３（療養者名簿）（⑤の場合）'!$BJ45+1&lt;=15,IF(LX$19&gt;='様式３（療養者名簿）（⑤の場合）'!$BJ45,IF(LX$19&lt;='様式３（療養者名簿）（⑤の場合）'!$BK45,1,0),0),0)</f>
        <v>0</v>
      </c>
      <c r="LY40" s="365">
        <f>IF(LY$19-'様式３（療養者名簿）（⑤の場合）'!$BJ45+1&lt;=15,IF(LY$19&gt;='様式３（療養者名簿）（⑤の場合）'!$BJ45,IF(LY$19&lt;='様式３（療養者名簿）（⑤の場合）'!$BK45,1,0),0),0)</f>
        <v>0</v>
      </c>
      <c r="LZ40" s="365">
        <f>IF(LZ$19-'様式３（療養者名簿）（⑤の場合）'!$BJ45+1&lt;=15,IF(LZ$19&gt;='様式３（療養者名簿）（⑤の場合）'!$BJ45,IF(LZ$19&lt;='様式３（療養者名簿）（⑤の場合）'!$BK45,1,0),0),0)</f>
        <v>0</v>
      </c>
      <c r="MA40" s="365">
        <f>IF(MA$19-'様式３（療養者名簿）（⑤の場合）'!$BJ45+1&lt;=15,IF(MA$19&gt;='様式３（療養者名簿）（⑤の場合）'!$BJ45,IF(MA$19&lt;='様式３（療養者名簿）（⑤の場合）'!$BK45,1,0),0),0)</f>
        <v>0</v>
      </c>
      <c r="MB40" s="365">
        <f>IF(MB$19-'様式３（療養者名簿）（⑤の場合）'!$BJ45+1&lt;=15,IF(MB$19&gt;='様式３（療養者名簿）（⑤の場合）'!$BJ45,IF(MB$19&lt;='様式３（療養者名簿）（⑤の場合）'!$BK45,1,0),0),0)</f>
        <v>0</v>
      </c>
      <c r="MC40" s="365">
        <f>IF(MC$19-'様式３（療養者名簿）（⑤の場合）'!$BJ45+1&lt;=15,IF(MC$19&gt;='様式３（療養者名簿）（⑤の場合）'!$BJ45,IF(MC$19&lt;='様式３（療養者名簿）（⑤の場合）'!$BK45,1,0),0),0)</f>
        <v>0</v>
      </c>
      <c r="MD40" s="365">
        <f>IF(MD$19-'様式３（療養者名簿）（⑤の場合）'!$BJ45+1&lt;=15,IF(MD$19&gt;='様式３（療養者名簿）（⑤の場合）'!$BJ45,IF(MD$19&lt;='様式３（療養者名簿）（⑤の場合）'!$BK45,1,0),0),0)</f>
        <v>0</v>
      </c>
      <c r="ME40" s="365">
        <f>IF(ME$19-'様式３（療養者名簿）（⑤の場合）'!$BJ45+1&lt;=15,IF(ME$19&gt;='様式３（療養者名簿）（⑤の場合）'!$BJ45,IF(ME$19&lt;='様式３（療養者名簿）（⑤の場合）'!$BK45,1,0),0),0)</f>
        <v>0</v>
      </c>
      <c r="MF40" s="365">
        <f>IF(MF$19-'様式３（療養者名簿）（⑤の場合）'!$BJ45+1&lt;=15,IF(MF$19&gt;='様式３（療養者名簿）（⑤の場合）'!$BJ45,IF(MF$19&lt;='様式３（療養者名簿）（⑤の場合）'!$BK45,1,0),0),0)</f>
        <v>0</v>
      </c>
      <c r="MG40" s="365">
        <f>IF(MG$19-'様式３（療養者名簿）（⑤の場合）'!$BJ45+1&lt;=15,IF(MG$19&gt;='様式３（療養者名簿）（⑤の場合）'!$BJ45,IF(MG$19&lt;='様式３（療養者名簿）（⑤の場合）'!$BK45,1,0),0),0)</f>
        <v>0</v>
      </c>
      <c r="MH40" s="365">
        <f>IF(MH$19-'様式３（療養者名簿）（⑤の場合）'!$BJ45+1&lt;=15,IF(MH$19&gt;='様式３（療養者名簿）（⑤の場合）'!$BJ45,IF(MH$19&lt;='様式３（療養者名簿）（⑤の場合）'!$BK45,1,0),0),0)</f>
        <v>0</v>
      </c>
      <c r="MI40" s="365">
        <f>IF(MI$19-'様式３（療養者名簿）（⑤の場合）'!$BJ45+1&lt;=15,IF(MI$19&gt;='様式３（療養者名簿）（⑤の場合）'!$BJ45,IF(MI$19&lt;='様式３（療養者名簿）（⑤の場合）'!$BK45,1,0),0),0)</f>
        <v>0</v>
      </c>
      <c r="MJ40" s="365">
        <f>IF(MJ$19-'様式３（療養者名簿）（⑤の場合）'!$BJ45+1&lt;=15,IF(MJ$19&gt;='様式３（療養者名簿）（⑤の場合）'!$BJ45,IF(MJ$19&lt;='様式３（療養者名簿）（⑤の場合）'!$BK45,1,0),0),0)</f>
        <v>0</v>
      </c>
      <c r="MK40" s="365">
        <f>IF(MK$19-'様式３（療養者名簿）（⑤の場合）'!$BJ45+1&lt;=15,IF(MK$19&gt;='様式３（療養者名簿）（⑤の場合）'!$BJ45,IF(MK$19&lt;='様式３（療養者名簿）（⑤の場合）'!$BK45,1,0),0),0)</f>
        <v>0</v>
      </c>
      <c r="ML40" s="365">
        <f>IF(ML$19-'様式３（療養者名簿）（⑤の場合）'!$BJ45+1&lt;=15,IF(ML$19&gt;='様式３（療養者名簿）（⑤の場合）'!$BJ45,IF(ML$19&lt;='様式３（療養者名簿）（⑤の場合）'!$BK45,1,0),0),0)</f>
        <v>0</v>
      </c>
      <c r="MM40" s="365">
        <f>IF(MM$19-'様式３（療養者名簿）（⑤の場合）'!$BJ45+1&lt;=15,IF(MM$19&gt;='様式３（療養者名簿）（⑤の場合）'!$BJ45,IF(MM$19&lt;='様式３（療養者名簿）（⑤の場合）'!$BK45,1,0),0),0)</f>
        <v>0</v>
      </c>
      <c r="MN40" s="365">
        <f>IF(MN$19-'様式３（療養者名簿）（⑤の場合）'!$BJ45+1&lt;=15,IF(MN$19&gt;='様式３（療養者名簿）（⑤の場合）'!$BJ45,IF(MN$19&lt;='様式３（療養者名簿）（⑤の場合）'!$BK45,1,0),0),0)</f>
        <v>0</v>
      </c>
      <c r="MO40" s="365">
        <f>IF(MO$19-'様式３（療養者名簿）（⑤の場合）'!$BJ45+1&lt;=15,IF(MO$19&gt;='様式３（療養者名簿）（⑤の場合）'!$BJ45,IF(MO$19&lt;='様式３（療養者名簿）（⑤の場合）'!$BK45,1,0),0),0)</f>
        <v>0</v>
      </c>
      <c r="MP40" s="365">
        <f>IF(MP$19-'様式３（療養者名簿）（⑤の場合）'!$BJ45+1&lt;=15,IF(MP$19&gt;='様式３（療養者名簿）（⑤の場合）'!$BJ45,IF(MP$19&lt;='様式３（療養者名簿）（⑤の場合）'!$BK45,1,0),0),0)</f>
        <v>0</v>
      </c>
      <c r="MQ40" s="365">
        <f>IF(MQ$19-'様式３（療養者名簿）（⑤の場合）'!$BJ45+1&lt;=15,IF(MQ$19&gt;='様式３（療養者名簿）（⑤の場合）'!$BJ45,IF(MQ$19&lt;='様式３（療養者名簿）（⑤の場合）'!$BK45,1,0),0),0)</f>
        <v>0</v>
      </c>
      <c r="MR40" s="365">
        <f>IF(MR$19-'様式３（療養者名簿）（⑤の場合）'!$BJ45+1&lt;=15,IF(MR$19&gt;='様式３（療養者名簿）（⑤の場合）'!$BJ45,IF(MR$19&lt;='様式３（療養者名簿）（⑤の場合）'!$BK45,1,0),0),0)</f>
        <v>0</v>
      </c>
      <c r="MS40" s="365">
        <f>IF(MS$19-'様式３（療養者名簿）（⑤の場合）'!$BJ45+1&lt;=15,IF(MS$19&gt;='様式３（療養者名簿）（⑤の場合）'!$BJ45,IF(MS$19&lt;='様式３（療養者名簿）（⑤の場合）'!$BK45,1,0),0),0)</f>
        <v>0</v>
      </c>
      <c r="MT40" s="365">
        <f>IF(MT$19-'様式３（療養者名簿）（⑤の場合）'!$BJ45+1&lt;=15,IF(MT$19&gt;='様式３（療養者名簿）（⑤の場合）'!$BJ45,IF(MT$19&lt;='様式３（療養者名簿）（⑤の場合）'!$BK45,1,0),0),0)</f>
        <v>0</v>
      </c>
      <c r="MU40" s="365">
        <f>IF(MU$19-'様式３（療養者名簿）（⑤の場合）'!$BJ45+1&lt;=15,IF(MU$19&gt;='様式３（療養者名簿）（⑤の場合）'!$BJ45,IF(MU$19&lt;='様式３（療養者名簿）（⑤の場合）'!$BK45,1,0),0),0)</f>
        <v>0</v>
      </c>
      <c r="MV40" s="365">
        <f>IF(MV$19-'様式３（療養者名簿）（⑤の場合）'!$BJ45+1&lt;=15,IF(MV$19&gt;='様式３（療養者名簿）（⑤の場合）'!$BJ45,IF(MV$19&lt;='様式３（療養者名簿）（⑤の場合）'!$BK45,1,0),0),0)</f>
        <v>0</v>
      </c>
      <c r="MW40" s="365">
        <f>IF(MW$19-'様式３（療養者名簿）（⑤の場合）'!$BJ45+1&lt;=15,IF(MW$19&gt;='様式３（療養者名簿）（⑤の場合）'!$BJ45,IF(MW$19&lt;='様式３（療養者名簿）（⑤の場合）'!$BK45,1,0),0),0)</f>
        <v>0</v>
      </c>
      <c r="MX40" s="365">
        <f>IF(MX$19-'様式３（療養者名簿）（⑤の場合）'!$BJ45+1&lt;=15,IF(MX$19&gt;='様式３（療養者名簿）（⑤の場合）'!$BJ45,IF(MX$19&lt;='様式３（療養者名簿）（⑤の場合）'!$BK45,1,0),0),0)</f>
        <v>0</v>
      </c>
      <c r="MY40" s="365">
        <f>IF(MY$19-'様式３（療養者名簿）（⑤の場合）'!$BJ45+1&lt;=15,IF(MY$19&gt;='様式３（療養者名簿）（⑤の場合）'!$BJ45,IF(MY$19&lt;='様式３（療養者名簿）（⑤の場合）'!$BK45,1,0),0),0)</f>
        <v>0</v>
      </c>
      <c r="MZ40" s="365">
        <f>IF(MZ$19-'様式３（療養者名簿）（⑤の場合）'!$BJ45+1&lt;=15,IF(MZ$19&gt;='様式３（療養者名簿）（⑤の場合）'!$BJ45,IF(MZ$19&lt;='様式３（療養者名簿）（⑤の場合）'!$BK45,1,0),0),0)</f>
        <v>0</v>
      </c>
      <c r="NA40" s="365">
        <f>IF(NA$19-'様式３（療養者名簿）（⑤の場合）'!$BJ45+1&lt;=15,IF(NA$19&gt;='様式３（療養者名簿）（⑤の場合）'!$BJ45,IF(NA$19&lt;='様式３（療養者名簿）（⑤の場合）'!$BK45,1,0),0),0)</f>
        <v>0</v>
      </c>
      <c r="NB40" s="365">
        <f>IF(NB$19-'様式３（療養者名簿）（⑤の場合）'!$BJ45+1&lt;=15,IF(NB$19&gt;='様式３（療養者名簿）（⑤の場合）'!$BJ45,IF(NB$19&lt;='様式３（療養者名簿）（⑤の場合）'!$BK45,1,0),0),0)</f>
        <v>0</v>
      </c>
      <c r="NC40" s="248">
        <f>IF(NC$19-'様式３（療養者名簿）（⑤の場合）'!$BJ45+1&lt;=15,IF(NC$19&gt;='様式３（療養者名簿）（⑤の場合）'!$BJ45,IF(NC$19&lt;='様式３（療養者名簿）（⑤の場合）'!$BK45,1,0),0),0)</f>
        <v>0</v>
      </c>
      <c r="ND40" s="248">
        <f>IF(ND$19-'様式３（療養者名簿）（⑤の場合）'!$BJ45+1&lt;=15,IF(ND$19&gt;='様式３（療養者名簿）（⑤の場合）'!$BJ45,IF(ND$19&lt;='様式３（療養者名簿）（⑤の場合）'!$BK45,1,0),0),0)</f>
        <v>0</v>
      </c>
      <c r="NE40" s="248">
        <f>IF(NE$19-'様式３（療養者名簿）（⑤の場合）'!$BJ45+1&lt;=15,IF(NE$19&gt;='様式３（療養者名簿）（⑤の場合）'!$BJ45,IF(NE$19&lt;='様式３（療養者名簿）（⑤の場合）'!$BK45,1,0),0),0)</f>
        <v>0</v>
      </c>
      <c r="NF40" s="248">
        <f>IF(NF$19-'様式３（療養者名簿）（⑤の場合）'!$BJ45+1&lt;=15,IF(NF$19&gt;='様式３（療養者名簿）（⑤の場合）'!$BJ45,IF(NF$19&lt;='様式３（療養者名簿）（⑤の場合）'!$BK45,1,0),0),0)</f>
        <v>0</v>
      </c>
      <c r="NG40" s="248">
        <f>IF(NG$19-'様式３（療養者名簿）（⑤の場合）'!$BJ45+1&lt;=15,IF(NG$19&gt;='様式３（療養者名簿）（⑤の場合）'!$BJ45,IF(NG$19&lt;='様式３（療養者名簿）（⑤の場合）'!$BK45,1,0),0),0)</f>
        <v>0</v>
      </c>
      <c r="NH40" s="248">
        <f>IF(NH$19-'様式３（療養者名簿）（⑤の場合）'!$BJ45+1&lt;=15,IF(NH$19&gt;='様式３（療養者名簿）（⑤の場合）'!$BJ45,IF(NH$19&lt;='様式３（療養者名簿）（⑤の場合）'!$BK45,1,0),0),0)</f>
        <v>0</v>
      </c>
      <c r="NI40" s="248">
        <f>IF(NI$19-'様式３（療養者名簿）（⑤の場合）'!$BJ45+1&lt;=15,IF(NI$19&gt;='様式３（療養者名簿）（⑤の場合）'!$BJ45,IF(NI$19&lt;='様式３（療養者名簿）（⑤の場合）'!$BK45,1,0),0),0)</f>
        <v>0</v>
      </c>
      <c r="NJ40" s="248">
        <f>IF(NJ$19-'様式３（療養者名簿）（⑤の場合）'!$BJ45+1&lt;=15,IF(NJ$19&gt;='様式３（療養者名簿）（⑤の場合）'!$BJ45,IF(NJ$19&lt;='様式３（療養者名簿）（⑤の場合）'!$BK45,1,0),0),0)</f>
        <v>0</v>
      </c>
      <c r="NK40" s="248">
        <f>IF(NK$19-'様式３（療養者名簿）（⑤の場合）'!$BJ45+1&lt;=15,IF(NK$19&gt;='様式３（療養者名簿）（⑤の場合）'!$BJ45,IF(NK$19&lt;='様式３（療養者名簿）（⑤の場合）'!$BK45,1,0),0),0)</f>
        <v>0</v>
      </c>
      <c r="NL40" s="248">
        <f>IF(NL$19-'様式３（療養者名簿）（⑤の場合）'!$BJ45+1&lt;=15,IF(NL$19&gt;='様式３（療養者名簿）（⑤の場合）'!$BJ45,IF(NL$19&lt;='様式３（療養者名簿）（⑤の場合）'!$BK45,1,0),0),0)</f>
        <v>0</v>
      </c>
      <c r="NM40" s="248">
        <f>IF(NM$19-'様式３（療養者名簿）（⑤の場合）'!$BJ45+1&lt;=15,IF(NM$19&gt;='様式３（療養者名簿）（⑤の場合）'!$BJ45,IF(NM$19&lt;='様式３（療養者名簿）（⑤の場合）'!$BK45,1,0),0),0)</f>
        <v>0</v>
      </c>
      <c r="NN40" s="248">
        <f>IF(NN$19-'様式３（療養者名簿）（⑤の場合）'!$BJ45+1&lt;=15,IF(NN$19&gt;='様式３（療養者名簿）（⑤の場合）'!$BJ45,IF(NN$19&lt;='様式３（療養者名簿）（⑤の場合）'!$BK45,1,0),0),0)</f>
        <v>0</v>
      </c>
      <c r="NO40" s="248">
        <f>IF(NO$19-'様式３（療養者名簿）（⑤の場合）'!$BJ45+1&lt;=15,IF(NO$19&gt;='様式３（療養者名簿）（⑤の場合）'!$BJ45,IF(NO$19&lt;='様式３（療養者名簿）（⑤の場合）'!$BK45,1,0),0),0)</f>
        <v>0</v>
      </c>
      <c r="NP40" s="248">
        <f>IF(NP$19-'様式３（療養者名簿）（⑤の場合）'!$BJ45+1&lt;=15,IF(NP$19&gt;='様式３（療養者名簿）（⑤の場合）'!$BJ45,IF(NP$19&lt;='様式３（療養者名簿）（⑤の場合）'!$BK45,1,0),0),0)</f>
        <v>0</v>
      </c>
      <c r="NQ40" s="248">
        <f>IF(NQ$19-'様式３（療養者名簿）（⑤の場合）'!$BJ45+1&lt;=15,IF(NQ$19&gt;='様式３（療養者名簿）（⑤の場合）'!$BJ45,IF(NQ$19&lt;='様式３（療養者名簿）（⑤の場合）'!$BK45,1,0),0),0)</f>
        <v>0</v>
      </c>
      <c r="NR40" s="248">
        <f>IF(NR$19-'様式３（療養者名簿）（⑤の場合）'!$BJ45+1&lt;=15,IF(NR$19&gt;='様式３（療養者名簿）（⑤の場合）'!$BJ45,IF(NR$19&lt;='様式３（療養者名簿）（⑤の場合）'!$BK45,1,0),0),0)</f>
        <v>0</v>
      </c>
      <c r="NS40" s="248">
        <f>IF(NS$19-'様式３（療養者名簿）（⑤の場合）'!$BJ45+1&lt;=15,IF(NS$19&gt;='様式３（療養者名簿）（⑤の場合）'!$BJ45,IF(NS$19&lt;='様式３（療養者名簿）（⑤の場合）'!$BK45,1,0),0),0)</f>
        <v>0</v>
      </c>
      <c r="NT40" s="248">
        <f>IF(NT$19-'様式３（療養者名簿）（⑤の場合）'!$BJ45+1&lt;=15,IF(NT$19&gt;='様式３（療養者名簿）（⑤の場合）'!$BJ45,IF(NT$19&lt;='様式３（療養者名簿）（⑤の場合）'!$BK45,1,0),0),0)</f>
        <v>0</v>
      </c>
      <c r="NU40" s="248">
        <f>IF(NU$19-'様式３（療養者名簿）（⑤の場合）'!$BJ45+1&lt;=15,IF(NU$19&gt;='様式３（療養者名簿）（⑤の場合）'!$BJ45,IF(NU$19&lt;='様式３（療養者名簿）（⑤の場合）'!$BK45,1,0),0),0)</f>
        <v>0</v>
      </c>
      <c r="NV40" s="248">
        <f>IF(NV$19-'様式３（療養者名簿）（⑤の場合）'!$BJ45+1&lt;=15,IF(NV$19&gt;='様式３（療養者名簿）（⑤の場合）'!$BJ45,IF(NV$19&lt;='様式３（療養者名簿）（⑤の場合）'!$BK45,1,0),0),0)</f>
        <v>0</v>
      </c>
      <c r="NW40" s="248">
        <f>IF(NW$19-'様式３（療養者名簿）（⑤の場合）'!$BJ45+1&lt;=15,IF(NW$19&gt;='様式３（療養者名簿）（⑤の場合）'!$BJ45,IF(NW$19&lt;='様式３（療養者名簿）（⑤の場合）'!$BK45,1,0),0),0)</f>
        <v>0</v>
      </c>
      <c r="NX40" s="248">
        <f>IF(NX$19-'様式３（療養者名簿）（⑤の場合）'!$BJ45+1&lt;=15,IF(NX$19&gt;='様式３（療養者名簿）（⑤の場合）'!$BJ45,IF(NX$19&lt;='様式３（療養者名簿）（⑤の場合）'!$BK45,1,0),0),0)</f>
        <v>0</v>
      </c>
      <c r="NY40" s="248">
        <f>IF(NY$19-'様式３（療養者名簿）（⑤の場合）'!$BJ45+1&lt;=15,IF(NY$19&gt;='様式３（療養者名簿）（⑤の場合）'!$BJ45,IF(NY$19&lt;='様式３（療養者名簿）（⑤の場合）'!$BK45,1,0),0),0)</f>
        <v>0</v>
      </c>
      <c r="NZ40" s="248">
        <f>IF(NZ$19-'様式３（療養者名簿）（⑤の場合）'!$BJ45+1&lt;=15,IF(NZ$19&gt;='様式３（療養者名簿）（⑤の場合）'!$BJ45,IF(NZ$19&lt;='様式３（療養者名簿）（⑤の場合）'!$BK45,1,0),0),0)</f>
        <v>0</v>
      </c>
      <c r="OA40" s="248">
        <f>IF(OA$19-'様式３（療養者名簿）（⑤の場合）'!$BJ45+1&lt;=15,IF(OA$19&gt;='様式３（療養者名簿）（⑤の場合）'!$BJ45,IF(OA$19&lt;='様式３（療養者名簿）（⑤の場合）'!$BK45,1,0),0),0)</f>
        <v>0</v>
      </c>
      <c r="OB40" s="248">
        <f>IF(OB$19-'様式３（療養者名簿）（⑤の場合）'!$BJ45+1&lt;=15,IF(OB$19&gt;='様式３（療養者名簿）（⑤の場合）'!$BJ45,IF(OB$19&lt;='様式３（療養者名簿）（⑤の場合）'!$BK45,1,0),0),0)</f>
        <v>0</v>
      </c>
      <c r="OC40" s="248">
        <f>IF(OC$19-'様式３（療養者名簿）（⑤の場合）'!$BJ45+1&lt;=15,IF(OC$19&gt;='様式３（療養者名簿）（⑤の場合）'!$BJ45,IF(OC$19&lt;='様式３（療養者名簿）（⑤の場合）'!$BK45,1,0),0),0)</f>
        <v>0</v>
      </c>
      <c r="OD40" s="248">
        <f>IF(OD$19-'様式３（療養者名簿）（⑤の場合）'!$BJ45+1&lt;=15,IF(OD$19&gt;='様式３（療養者名簿）（⑤の場合）'!$BJ45,IF(OD$19&lt;='様式３（療養者名簿）（⑤の場合）'!$BK45,1,0),0),0)</f>
        <v>0</v>
      </c>
      <c r="OE40" s="248">
        <f>IF(OE$19-'様式３（療養者名簿）（⑤の場合）'!$BJ45+1&lt;=15,IF(OE$19&gt;='様式３（療養者名簿）（⑤の場合）'!$BJ45,IF(OE$19&lt;='様式３（療養者名簿）（⑤の場合）'!$BK45,1,0),0),0)</f>
        <v>0</v>
      </c>
      <c r="OF40" s="248">
        <f>IF(OF$19-'様式３（療養者名簿）（⑤の場合）'!$BJ45+1&lt;=15,IF(OF$19&gt;='様式３（療養者名簿）（⑤の場合）'!$BJ45,IF(OF$19&lt;='様式３（療養者名簿）（⑤の場合）'!$BK45,1,0),0),0)</f>
        <v>0</v>
      </c>
      <c r="OG40" s="248">
        <f>IF(OG$19-'様式３（療養者名簿）（⑤の場合）'!$BJ45+1&lt;=15,IF(OG$19&gt;='様式３（療養者名簿）（⑤の場合）'!$BJ45,IF(OG$19&lt;='様式３（療養者名簿）（⑤の場合）'!$BK45,1,0),0),0)</f>
        <v>0</v>
      </c>
      <c r="OH40" s="248">
        <f>IF(OH$19-'様式３（療養者名簿）（⑤の場合）'!$BJ45+1&lt;=15,IF(OH$19&gt;='様式３（療養者名簿）（⑤の場合）'!$BJ45,IF(OH$19&lt;='様式３（療養者名簿）（⑤の場合）'!$BK45,1,0),0),0)</f>
        <v>0</v>
      </c>
      <c r="OI40" s="248">
        <f>IF(OI$19-'様式３（療養者名簿）（⑤の場合）'!$BJ45+1&lt;=15,IF(OI$19&gt;='様式３（療養者名簿）（⑤の場合）'!$BJ45,IF(OI$19&lt;='様式３（療養者名簿）（⑤の場合）'!$BK45,1,0),0),0)</f>
        <v>0</v>
      </c>
      <c r="OJ40" s="248">
        <f>IF(OJ$19-'様式３（療養者名簿）（⑤の場合）'!$BJ45+1&lt;=15,IF(OJ$19&gt;='様式３（療養者名簿）（⑤の場合）'!$BJ45,IF(OJ$19&lt;='様式３（療養者名簿）（⑤の場合）'!$BK45,1,0),0),0)</f>
        <v>0</v>
      </c>
      <c r="OK40" s="248">
        <f>IF(OK$19-'様式３（療養者名簿）（⑤の場合）'!$BJ45+1&lt;=15,IF(OK$19&gt;='様式３（療養者名簿）（⑤の場合）'!$BJ45,IF(OK$19&lt;='様式３（療養者名簿）（⑤の場合）'!$BK45,1,0),0),0)</f>
        <v>0</v>
      </c>
      <c r="OL40" s="248">
        <f>IF(OL$19-'様式３（療養者名簿）（⑤の場合）'!$BJ45+1&lt;=15,IF(OL$19&gt;='様式３（療養者名簿）（⑤の場合）'!$BJ45,IF(OL$19&lt;='様式３（療養者名簿）（⑤の場合）'!$BK45,1,0),0),0)</f>
        <v>0</v>
      </c>
      <c r="OM40" s="248">
        <f>IF(OM$19-'様式３（療養者名簿）（⑤の場合）'!$BJ45+1&lt;=15,IF(OM$19&gt;='様式３（療養者名簿）（⑤の場合）'!$BJ45,IF(OM$19&lt;='様式３（療養者名簿）（⑤の場合）'!$BK45,1,0),0),0)</f>
        <v>0</v>
      </c>
      <c r="ON40" s="248">
        <f>IF(ON$19-'様式３（療養者名簿）（⑤の場合）'!$BJ45+1&lt;=15,IF(ON$19&gt;='様式３（療養者名簿）（⑤の場合）'!$BJ45,IF(ON$19&lt;='様式３（療養者名簿）（⑤の場合）'!$BK45,1,0),0),0)</f>
        <v>0</v>
      </c>
      <c r="OO40" s="248">
        <f>IF(OO$19-'様式３（療養者名簿）（⑤の場合）'!$BJ45+1&lt;=15,IF(OO$19&gt;='様式３（療養者名簿）（⑤の場合）'!$BJ45,IF(OO$19&lt;='様式３（療養者名簿）（⑤の場合）'!$BK45,1,0),0),0)</f>
        <v>0</v>
      </c>
      <c r="OP40" s="248">
        <f>IF(OP$19-'様式３（療養者名簿）（⑤の場合）'!$BJ45+1&lt;=15,IF(OP$19&gt;='様式３（療養者名簿）（⑤の場合）'!$BJ45,IF(OP$19&lt;='様式３（療養者名簿）（⑤の場合）'!$BK45,1,0),0),0)</f>
        <v>0</v>
      </c>
      <c r="OQ40" s="248">
        <f>IF(OQ$19-'様式３（療養者名簿）（⑤の場合）'!$BJ45+1&lt;=15,IF(OQ$19&gt;='様式３（療養者名簿）（⑤の場合）'!$BJ45,IF(OQ$19&lt;='様式３（療養者名簿）（⑤の場合）'!$BK45,1,0),0),0)</f>
        <v>0</v>
      </c>
      <c r="OR40" s="248">
        <f>IF(OR$19-'様式３（療養者名簿）（⑤の場合）'!$BJ45+1&lt;=15,IF(OR$19&gt;='様式３（療養者名簿）（⑤の場合）'!$BJ45,IF(OR$19&lt;='様式３（療養者名簿）（⑤の場合）'!$BK45,1,0),0),0)</f>
        <v>0</v>
      </c>
      <c r="OS40" s="248">
        <f>IF(OS$19-'様式３（療養者名簿）（⑤の場合）'!$BJ45+1&lt;=15,IF(OS$19&gt;='様式３（療養者名簿）（⑤の場合）'!$BJ45,IF(OS$19&lt;='様式３（療養者名簿）（⑤の場合）'!$BK45,1,0),0),0)</f>
        <v>0</v>
      </c>
      <c r="OT40" s="248">
        <f>IF(OT$19-'様式３（療養者名簿）（⑤の場合）'!$BJ45+1&lt;=15,IF(OT$19&gt;='様式３（療養者名簿）（⑤の場合）'!$BJ45,IF(OT$19&lt;='様式３（療養者名簿）（⑤の場合）'!$BK45,1,0),0),0)</f>
        <v>0</v>
      </c>
      <c r="OU40" s="248">
        <f>IF(OU$19-'様式３（療養者名簿）（⑤の場合）'!$BJ45+1&lt;=15,IF(OU$19&gt;='様式３（療養者名簿）（⑤の場合）'!$BJ45,IF(OU$19&lt;='様式３（療養者名簿）（⑤の場合）'!$BK45,1,0),0),0)</f>
        <v>0</v>
      </c>
      <c r="OV40" s="248">
        <f>IF(OV$19-'様式３（療養者名簿）（⑤の場合）'!$BJ45+1&lt;=15,IF(OV$19&gt;='様式３（療養者名簿）（⑤の場合）'!$BJ45,IF(OV$19&lt;='様式３（療養者名簿）（⑤の場合）'!$BK45,1,0),0),0)</f>
        <v>0</v>
      </c>
      <c r="OW40" s="248">
        <f>IF(OW$19-'様式３（療養者名簿）（⑤の場合）'!$BJ45+1&lt;=15,IF(OW$19&gt;='様式３（療養者名簿）（⑤の場合）'!$BJ45,IF(OW$19&lt;='様式３（療養者名簿）（⑤の場合）'!$BK45,1,0),0),0)</f>
        <v>0</v>
      </c>
      <c r="OX40" s="248">
        <f>IF(OX$19-'様式３（療養者名簿）（⑤の場合）'!$BJ45+1&lt;=15,IF(OX$19&gt;='様式３（療養者名簿）（⑤の場合）'!$BJ45,IF(OX$19&lt;='様式３（療養者名簿）（⑤の場合）'!$BK45,1,0),0),0)</f>
        <v>0</v>
      </c>
      <c r="OY40" s="248">
        <f>IF(OY$19-'様式３（療養者名簿）（⑤の場合）'!$BJ45+1&lt;=15,IF(OY$19&gt;='様式３（療養者名簿）（⑤の場合）'!$BJ45,IF(OY$19&lt;='様式３（療養者名簿）（⑤の場合）'!$BK45,1,0),0),0)</f>
        <v>0</v>
      </c>
      <c r="OZ40" s="248">
        <f>IF(OZ$19-'様式３（療養者名簿）（⑤の場合）'!$BJ45+1&lt;=15,IF(OZ$19&gt;='様式３（療養者名簿）（⑤の場合）'!$BJ45,IF(OZ$19&lt;='様式３（療養者名簿）（⑤の場合）'!$BK45,1,0),0),0)</f>
        <v>0</v>
      </c>
      <c r="PA40" s="248">
        <f>IF(PA$19-'様式３（療養者名簿）（⑤の場合）'!$BJ45+1&lt;=15,IF(PA$19&gt;='様式３（療養者名簿）（⑤の場合）'!$BJ45,IF(PA$19&lt;='様式３（療養者名簿）（⑤の場合）'!$BK45,1,0),0),0)</f>
        <v>0</v>
      </c>
      <c r="PB40" s="248">
        <f>IF(PB$19-'様式３（療養者名簿）（⑤の場合）'!$BJ45+1&lt;=15,IF(PB$19&gt;='様式３（療養者名簿）（⑤の場合）'!$BJ45,IF(PB$19&lt;='様式３（療養者名簿）（⑤の場合）'!$BK45,1,0),0),0)</f>
        <v>0</v>
      </c>
      <c r="PC40" s="248">
        <f>IF(PC$19-'様式３（療養者名簿）（⑤の場合）'!$BJ45+1&lt;=15,IF(PC$19&gt;='様式３（療養者名簿）（⑤の場合）'!$BJ45,IF(PC$19&lt;='様式３（療養者名簿）（⑤の場合）'!$BK45,1,0),0),0)</f>
        <v>0</v>
      </c>
      <c r="PD40" s="248">
        <f>IF(PD$19-'様式３（療養者名簿）（⑤の場合）'!$BJ45+1&lt;=15,IF(PD$19&gt;='様式３（療養者名簿）（⑤の場合）'!$BJ45,IF(PD$19&lt;='様式３（療養者名簿）（⑤の場合）'!$BK45,1,0),0),0)</f>
        <v>0</v>
      </c>
      <c r="PE40" s="248">
        <f>IF(PE$19-'様式３（療養者名簿）（⑤の場合）'!$BJ45+1&lt;=15,IF(PE$19&gt;='様式３（療養者名簿）（⑤の場合）'!$BJ45,IF(PE$19&lt;='様式３（療養者名簿）（⑤の場合）'!$BK45,1,0),0),0)</f>
        <v>0</v>
      </c>
      <c r="PF40" s="248">
        <f>IF(PF$19-'様式３（療養者名簿）（⑤の場合）'!$BJ45+1&lt;=15,IF(PF$19&gt;='様式３（療養者名簿）（⑤の場合）'!$BJ45,IF(PF$19&lt;='様式３（療養者名簿）（⑤の場合）'!$BK45,1,0),0),0)</f>
        <v>0</v>
      </c>
      <c r="PG40" s="248">
        <f>IF(PG$19-'様式３（療養者名簿）（⑤の場合）'!$BJ45+1&lt;=15,IF(PG$19&gt;='様式３（療養者名簿）（⑤の場合）'!$BJ45,IF(PG$19&lt;='様式３（療養者名簿）（⑤の場合）'!$BK45,1,0),0),0)</f>
        <v>0</v>
      </c>
      <c r="PH40" s="248">
        <f>IF(PH$19-'様式３（療養者名簿）（⑤の場合）'!$BJ45+1&lt;=15,IF(PH$19&gt;='様式３（療養者名簿）（⑤の場合）'!$BJ45,IF(PH$19&lt;='様式３（療養者名簿）（⑤の場合）'!$BK45,1,0),0),0)</f>
        <v>0</v>
      </c>
      <c r="PI40" s="248">
        <f>IF(PI$19-'様式３（療養者名簿）（⑤の場合）'!$BJ45+1&lt;=15,IF(PI$19&gt;='様式３（療養者名簿）（⑤の場合）'!$BJ45,IF(PI$19&lt;='様式３（療養者名簿）（⑤の場合）'!$BK45,1,0),0),0)</f>
        <v>0</v>
      </c>
      <c r="PJ40" s="248">
        <f>IF(PJ$19-'様式３（療養者名簿）（⑤の場合）'!$BJ45+1&lt;=15,IF(PJ$19&gt;='様式３（療養者名簿）（⑤の場合）'!$BJ45,IF(PJ$19&lt;='様式３（療養者名簿）（⑤の場合）'!$BK45,1,0),0),0)</f>
        <v>0</v>
      </c>
      <c r="PK40" s="248">
        <f>IF(PK$19-'様式３（療養者名簿）（⑤の場合）'!$BJ45+1&lt;=15,IF(PK$19&gt;='様式３（療養者名簿）（⑤の場合）'!$BJ45,IF(PK$19&lt;='様式３（療養者名簿）（⑤の場合）'!$BK45,1,0),0),0)</f>
        <v>0</v>
      </c>
      <c r="PL40" s="248">
        <f>IF(PL$19-'様式３（療養者名簿）（⑤の場合）'!$BJ45+1&lt;=15,IF(PL$19&gt;='様式３（療養者名簿）（⑤の場合）'!$BJ45,IF(PL$19&lt;='様式３（療養者名簿）（⑤の場合）'!$BK45,1,0),0),0)</f>
        <v>0</v>
      </c>
      <c r="PM40" s="248">
        <f>IF(PM$19-'様式３（療養者名簿）（⑤の場合）'!$BJ45+1&lt;=15,IF(PM$19&gt;='様式３（療養者名簿）（⑤の場合）'!$BJ45,IF(PM$19&lt;='様式３（療養者名簿）（⑤の場合）'!$BK45,1,0),0),0)</f>
        <v>0</v>
      </c>
      <c r="PN40" s="248">
        <f>IF(PN$19-'様式３（療養者名簿）（⑤の場合）'!$BJ45+1&lt;=15,IF(PN$19&gt;='様式３（療養者名簿）（⑤の場合）'!$BJ45,IF(PN$19&lt;='様式３（療養者名簿）（⑤の場合）'!$BK45,1,0),0),0)</f>
        <v>0</v>
      </c>
      <c r="PO40" s="248">
        <f>IF(PO$19-'様式３（療養者名簿）（⑤の場合）'!$BJ45+1&lt;=15,IF(PO$19&gt;='様式３（療養者名簿）（⑤の場合）'!$BJ45,IF(PO$19&lt;='様式３（療養者名簿）（⑤の場合）'!$BK45,1,0),0),0)</f>
        <v>0</v>
      </c>
      <c r="PP40" s="248">
        <f>IF(PP$19-'様式３（療養者名簿）（⑤の場合）'!$BJ45+1&lt;=15,IF(PP$19&gt;='様式３（療養者名簿）（⑤の場合）'!$BJ45,IF(PP$19&lt;='様式３（療養者名簿）（⑤の場合）'!$BK45,1,0),0),0)</f>
        <v>0</v>
      </c>
      <c r="PQ40" s="248">
        <f>IF(PQ$19-'様式３（療養者名簿）（⑤の場合）'!$BJ45+1&lt;=15,IF(PQ$19&gt;='様式３（療養者名簿）（⑤の場合）'!$BJ45,IF(PQ$19&lt;='様式３（療養者名簿）（⑤の場合）'!$BK45,1,0),0),0)</f>
        <v>0</v>
      </c>
      <c r="PR40" s="248">
        <f>IF(PR$19-'様式３（療養者名簿）（⑤の場合）'!$BJ45+1&lt;=15,IF(PR$19&gt;='様式３（療養者名簿）（⑤の場合）'!$BJ45,IF(PR$19&lt;='様式３（療養者名簿）（⑤の場合）'!$BK45,1,0),0),0)</f>
        <v>0</v>
      </c>
      <c r="PS40" s="248">
        <f>IF(PS$19-'様式３（療養者名簿）（⑤の場合）'!$BJ45+1&lt;=15,IF(PS$19&gt;='様式３（療養者名簿）（⑤の場合）'!$BJ45,IF(PS$19&lt;='様式３（療養者名簿）（⑤の場合）'!$BK45,1,0),0),0)</f>
        <v>0</v>
      </c>
      <c r="PT40" s="248">
        <f>IF(PT$19-'様式３（療養者名簿）（⑤の場合）'!$BJ45+1&lt;=15,IF(PT$19&gt;='様式３（療養者名簿）（⑤の場合）'!$BJ45,IF(PT$19&lt;='様式３（療養者名簿）（⑤の場合）'!$BK45,1,0),0),0)</f>
        <v>0</v>
      </c>
      <c r="PU40" s="248">
        <f>IF(PU$19-'様式３（療養者名簿）（⑤の場合）'!$BJ45+1&lt;=15,IF(PU$19&gt;='様式３（療養者名簿）（⑤の場合）'!$BJ45,IF(PU$19&lt;='様式３（療養者名簿）（⑤の場合）'!$BK45,1,0),0),0)</f>
        <v>0</v>
      </c>
      <c r="PV40" s="248">
        <f>IF(PV$19-'様式３（療養者名簿）（⑤の場合）'!$BJ45+1&lt;=15,IF(PV$19&gt;='様式３（療養者名簿）（⑤の場合）'!$BJ45,IF(PV$19&lt;='様式３（療養者名簿）（⑤の場合）'!$BK45,1,0),0),0)</f>
        <v>0</v>
      </c>
      <c r="PW40" s="248">
        <f>IF(PW$19-'様式３（療養者名簿）（⑤の場合）'!$BJ45+1&lt;=15,IF(PW$19&gt;='様式３（療養者名簿）（⑤の場合）'!$BJ45,IF(PW$19&lt;='様式３（療養者名簿）（⑤の場合）'!$BK45,1,0),0),0)</f>
        <v>0</v>
      </c>
      <c r="PX40" s="248">
        <f>IF(PX$19-'様式３（療養者名簿）（⑤の場合）'!$BJ45+1&lt;=15,IF(PX$19&gt;='様式３（療養者名簿）（⑤の場合）'!$BJ45,IF(PX$19&lt;='様式３（療養者名簿）（⑤の場合）'!$BK45,1,0),0),0)</f>
        <v>0</v>
      </c>
      <c r="PY40" s="248">
        <f>IF(PY$19-'様式３（療養者名簿）（⑤の場合）'!$BJ45+1&lt;=15,IF(PY$19&gt;='様式３（療養者名簿）（⑤の場合）'!$BJ45,IF(PY$19&lt;='様式３（療養者名簿）（⑤の場合）'!$BK45,1,0),0),0)</f>
        <v>0</v>
      </c>
      <c r="PZ40" s="248">
        <f>IF(PZ$19-'様式３（療養者名簿）（⑤の場合）'!$BJ45+1&lt;=15,IF(PZ$19&gt;='様式３（療養者名簿）（⑤の場合）'!$BJ45,IF(PZ$19&lt;='様式３（療養者名簿）（⑤の場合）'!$BK45,1,0),0),0)</f>
        <v>0</v>
      </c>
      <c r="QA40" s="248">
        <f>IF(QA$19-'様式３（療養者名簿）（⑤の場合）'!$BJ45+1&lt;=15,IF(QA$19&gt;='様式３（療養者名簿）（⑤の場合）'!$BJ45,IF(QA$19&lt;='様式３（療養者名簿）（⑤の場合）'!$BK45,1,0),0),0)</f>
        <v>0</v>
      </c>
      <c r="QB40" s="248">
        <f>IF(QB$19-'様式３（療養者名簿）（⑤の場合）'!$BJ45+1&lt;=15,IF(QB$19&gt;='様式３（療養者名簿）（⑤の場合）'!$BJ45,IF(QB$19&lt;='様式３（療養者名簿）（⑤の場合）'!$BK45,1,0),0),0)</f>
        <v>0</v>
      </c>
      <c r="QC40" s="248">
        <f>IF(QC$19-'様式３（療養者名簿）（⑤の場合）'!$BJ45+1&lt;=15,IF(QC$19&gt;='様式３（療養者名簿）（⑤の場合）'!$BJ45,IF(QC$19&lt;='様式３（療養者名簿）（⑤の場合）'!$BK45,1,0),0),0)</f>
        <v>0</v>
      </c>
      <c r="QD40" s="248">
        <f>IF(QD$19-'様式３（療養者名簿）（⑤の場合）'!$BJ45+1&lt;=15,IF(QD$19&gt;='様式３（療養者名簿）（⑤の場合）'!$BJ45,IF(QD$19&lt;='様式３（療養者名簿）（⑤の場合）'!$BK45,1,0),0),0)</f>
        <v>0</v>
      </c>
      <c r="QE40" s="248">
        <f>IF(QE$19-'様式３（療養者名簿）（⑤の場合）'!$BJ45+1&lt;=15,IF(QE$19&gt;='様式３（療養者名簿）（⑤の場合）'!$BJ45,IF(QE$19&lt;='様式３（療養者名簿）（⑤の場合）'!$BK45,1,0),0),0)</f>
        <v>0</v>
      </c>
      <c r="QF40" s="248">
        <f>IF(QF$19-'様式３（療養者名簿）（⑤の場合）'!$BJ45+1&lt;=15,IF(QF$19&gt;='様式３（療養者名簿）（⑤の場合）'!$BJ45,IF(QF$19&lt;='様式３（療養者名簿）（⑤の場合）'!$BK45,1,0),0),0)</f>
        <v>0</v>
      </c>
      <c r="QG40" s="248">
        <f>IF(QG$19-'様式３（療養者名簿）（⑤の場合）'!$BJ45+1&lt;=15,IF(QG$19&gt;='様式３（療養者名簿）（⑤の場合）'!$BJ45,IF(QG$19&lt;='様式３（療養者名簿）（⑤の場合）'!$BK45,1,0),0),0)</f>
        <v>0</v>
      </c>
      <c r="QH40" s="248">
        <f>IF(QH$19-'様式３（療養者名簿）（⑤の場合）'!$BJ45+1&lt;=15,IF(QH$19&gt;='様式３（療養者名簿）（⑤の場合）'!$BJ45,IF(QH$19&lt;='様式３（療養者名簿）（⑤の場合）'!$BK45,1,0),0),0)</f>
        <v>0</v>
      </c>
      <c r="QI40" s="248">
        <f>IF(QI$19-'様式３（療養者名簿）（⑤の場合）'!$BJ45+1&lt;=15,IF(QI$19&gt;='様式３（療養者名簿）（⑤の場合）'!$BJ45,IF(QI$19&lt;='様式３（療養者名簿）（⑤の場合）'!$BK45,1,0),0),0)</f>
        <v>0</v>
      </c>
      <c r="QJ40" s="248">
        <f>IF(QJ$19-'様式３（療養者名簿）（⑤の場合）'!$BJ45+1&lt;=15,IF(QJ$19&gt;='様式３（療養者名簿）（⑤の場合）'!$BJ45,IF(QJ$19&lt;='様式３（療養者名簿）（⑤の場合）'!$BK45,1,0),0),0)</f>
        <v>0</v>
      </c>
      <c r="QK40" s="248">
        <f>IF(QK$19-'様式３（療養者名簿）（⑤の場合）'!$BJ45+1&lt;=15,IF(QK$19&gt;='様式３（療養者名簿）（⑤の場合）'!$BJ45,IF(QK$19&lt;='様式３（療養者名簿）（⑤の場合）'!$BK45,1,0),0),0)</f>
        <v>0</v>
      </c>
      <c r="QL40" s="248">
        <f>IF(QL$19-'様式３（療養者名簿）（⑤の場合）'!$BJ45+1&lt;=15,IF(QL$19&gt;='様式３（療養者名簿）（⑤の場合）'!$BJ45,IF(QL$19&lt;='様式３（療養者名簿）（⑤の場合）'!$BK45,1,0),0),0)</f>
        <v>0</v>
      </c>
      <c r="QM40" s="248">
        <f>IF(QM$19-'様式３（療養者名簿）（⑤の場合）'!$BJ45+1&lt;=15,IF(QM$19&gt;='様式３（療養者名簿）（⑤の場合）'!$BJ45,IF(QM$19&lt;='様式３（療養者名簿）（⑤の場合）'!$BK45,1,0),0),0)</f>
        <v>0</v>
      </c>
      <c r="QN40" s="248">
        <f>IF(QN$19-'様式３（療養者名簿）（⑤の場合）'!$BJ45+1&lt;=15,IF(QN$19&gt;='様式３（療養者名簿）（⑤の場合）'!$BJ45,IF(QN$19&lt;='様式３（療養者名簿）（⑤の場合）'!$BK45,1,0),0),0)</f>
        <v>0</v>
      </c>
      <c r="QO40" s="248">
        <f>IF(QO$19-'様式３（療養者名簿）（⑤の場合）'!$BJ45+1&lt;=15,IF(QO$19&gt;='様式３（療養者名簿）（⑤の場合）'!$BJ45,IF(QO$19&lt;='様式３（療養者名簿）（⑤の場合）'!$BK45,1,0),0),0)</f>
        <v>0</v>
      </c>
      <c r="QP40" s="248">
        <f>IF(QP$19-'様式３（療養者名簿）（⑤の場合）'!$BJ45+1&lt;=15,IF(QP$19&gt;='様式３（療養者名簿）（⑤の場合）'!$BJ45,IF(QP$19&lt;='様式３（療養者名簿）（⑤の場合）'!$BK45,1,0),0),0)</f>
        <v>0</v>
      </c>
      <c r="QQ40" s="248">
        <f>IF(QQ$19-'様式３（療養者名簿）（⑤の場合）'!$BJ45+1&lt;=15,IF(QQ$19&gt;='様式３（療養者名簿）（⑤の場合）'!$BJ45,IF(QQ$19&lt;='様式３（療養者名簿）（⑤の場合）'!$BK45,1,0),0),0)</f>
        <v>0</v>
      </c>
      <c r="QR40" s="248">
        <f>IF(QR$19-'様式３（療養者名簿）（⑤の場合）'!$BJ45+1&lt;=15,IF(QR$19&gt;='様式３（療養者名簿）（⑤の場合）'!$BJ45,IF(QR$19&lt;='様式３（療養者名簿）（⑤の場合）'!$BK45,1,0),0),0)</f>
        <v>0</v>
      </c>
      <c r="QS40" s="248">
        <f>IF(QS$19-'様式３（療養者名簿）（⑤の場合）'!$BJ45+1&lt;=15,IF(QS$19&gt;='様式３（療養者名簿）（⑤の場合）'!$BJ45,IF(QS$19&lt;='様式３（療養者名簿）（⑤の場合）'!$BK45,1,0),0),0)</f>
        <v>0</v>
      </c>
      <c r="QT40" s="248">
        <f>IF(QT$19-'様式３（療養者名簿）（⑤の場合）'!$BJ45+1&lt;=15,IF(QT$19&gt;='様式３（療養者名簿）（⑤の場合）'!$BJ45,IF(QT$19&lt;='様式３（療養者名簿）（⑤の場合）'!$BK45,1,0),0),0)</f>
        <v>0</v>
      </c>
      <c r="QU40" s="248">
        <f>IF(QU$19-'様式３（療養者名簿）（⑤の場合）'!$BJ45+1&lt;=15,IF(QU$19&gt;='様式３（療養者名簿）（⑤の場合）'!$BJ45,IF(QU$19&lt;='様式３（療養者名簿）（⑤の場合）'!$BK45,1,0),0),0)</f>
        <v>0</v>
      </c>
      <c r="QV40" s="248">
        <f>IF(QV$19-'様式３（療養者名簿）（⑤の場合）'!$BJ45+1&lt;=15,IF(QV$19&gt;='様式３（療養者名簿）（⑤の場合）'!$BJ45,IF(QV$19&lt;='様式３（療養者名簿）（⑤の場合）'!$BK45,1,0),0),0)</f>
        <v>0</v>
      </c>
      <c r="QW40" s="248">
        <f>IF(QW$19-'様式３（療養者名簿）（⑤の場合）'!$BJ45+1&lt;=15,IF(QW$19&gt;='様式３（療養者名簿）（⑤の場合）'!$BJ45,IF(QW$19&lt;='様式３（療養者名簿）（⑤の場合）'!$BK45,1,0),0),0)</f>
        <v>0</v>
      </c>
      <c r="QX40" s="248">
        <f>IF(QX$19-'様式３（療養者名簿）（⑤の場合）'!$BJ45+1&lt;=15,IF(QX$19&gt;='様式３（療養者名簿）（⑤の場合）'!$BJ45,IF(QX$19&lt;='様式３（療養者名簿）（⑤の場合）'!$BK45,1,0),0),0)</f>
        <v>0</v>
      </c>
      <c r="QY40" s="248">
        <f>IF(QY$19-'様式３（療養者名簿）（⑤の場合）'!$BJ45+1&lt;=15,IF(QY$19&gt;='様式３（療養者名簿）（⑤の場合）'!$BJ45,IF(QY$19&lt;='様式３（療養者名簿）（⑤の場合）'!$BK45,1,0),0),0)</f>
        <v>0</v>
      </c>
      <c r="QZ40" s="248">
        <f>IF(QZ$19-'様式３（療養者名簿）（⑤の場合）'!$BJ45+1&lt;=15,IF(QZ$19&gt;='様式３（療養者名簿）（⑤の場合）'!$BJ45,IF(QZ$19&lt;='様式３（療養者名簿）（⑤の場合）'!$BK45,1,0),0),0)</f>
        <v>0</v>
      </c>
      <c r="RA40" s="248">
        <f>IF(RA$19-'様式３（療養者名簿）（⑤の場合）'!$BJ45+1&lt;=15,IF(RA$19&gt;='様式３（療養者名簿）（⑤の場合）'!$BJ45,IF(RA$19&lt;='様式３（療養者名簿）（⑤の場合）'!$BK45,1,0),0),0)</f>
        <v>0</v>
      </c>
      <c r="RB40" s="248">
        <f>IF(RB$19-'様式３（療養者名簿）（⑤の場合）'!$BJ45+1&lt;=15,IF(RB$19&gt;='様式３（療養者名簿）（⑤の場合）'!$BJ45,IF(RB$19&lt;='様式３（療養者名簿）（⑤の場合）'!$BK45,1,0),0),0)</f>
        <v>0</v>
      </c>
      <c r="RC40" s="248">
        <f>IF(RC$19-'様式３（療養者名簿）（⑤の場合）'!$BJ45+1&lt;=15,IF(RC$19&gt;='様式３（療養者名簿）（⑤の場合）'!$BJ45,IF(RC$19&lt;='様式３（療養者名簿）（⑤の場合）'!$BK45,1,0),0),0)</f>
        <v>0</v>
      </c>
      <c r="RD40" s="248">
        <f>IF(RD$19-'様式３（療養者名簿）（⑤の場合）'!$BJ45+1&lt;=15,IF(RD$19&gt;='様式３（療養者名簿）（⑤の場合）'!$BJ45,IF(RD$19&lt;='様式３（療養者名簿）（⑤の場合）'!$BK45,1,0),0),0)</f>
        <v>0</v>
      </c>
      <c r="RE40" s="248">
        <f>IF(RE$19-'様式３（療養者名簿）（⑤の場合）'!$BJ45+1&lt;=15,IF(RE$19&gt;='様式３（療養者名簿）（⑤の場合）'!$BJ45,IF(RE$19&lt;='様式３（療養者名簿）（⑤の場合）'!$BK45,1,0),0),0)</f>
        <v>0</v>
      </c>
      <c r="RF40" s="248">
        <f>IF(RF$19-'様式３（療養者名簿）（⑤の場合）'!$BJ45+1&lt;=15,IF(RF$19&gt;='様式３（療養者名簿）（⑤の場合）'!$BJ45,IF(RF$19&lt;='様式３（療養者名簿）（⑤の場合）'!$BK45,1,0),0),0)</f>
        <v>0</v>
      </c>
      <c r="RG40" s="248">
        <f>IF(RG$19-'様式３（療養者名簿）（⑤の場合）'!$BJ45+1&lt;=15,IF(RG$19&gt;='様式３（療養者名簿）（⑤の場合）'!$BJ45,IF(RG$19&lt;='様式３（療養者名簿）（⑤の場合）'!$BK45,1,0),0),0)</f>
        <v>0</v>
      </c>
      <c r="RH40" s="248">
        <f>IF(RH$19-'様式３（療養者名簿）（⑤の場合）'!$BJ45+1&lt;=15,IF(RH$19&gt;='様式３（療養者名簿）（⑤の場合）'!$BJ45,IF(RH$19&lt;='様式３（療養者名簿）（⑤の場合）'!$BK45,1,0),0),0)</f>
        <v>0</v>
      </c>
      <c r="RI40" s="248">
        <f>IF(RI$19-'様式３（療養者名簿）（⑤の場合）'!$BJ45+1&lt;=15,IF(RI$19&gt;='様式３（療養者名簿）（⑤の場合）'!$BJ45,IF(RI$19&lt;='様式３（療養者名簿）（⑤の場合）'!$BK45,1,0),0),0)</f>
        <v>0</v>
      </c>
      <c r="RJ40" s="248">
        <f>IF(RJ$19-'様式３（療養者名簿）（⑤の場合）'!$BJ45+1&lt;=15,IF(RJ$19&gt;='様式３（療養者名簿）（⑤の場合）'!$BJ45,IF(RJ$19&lt;='様式３（療養者名簿）（⑤の場合）'!$BK45,1,0),0),0)</f>
        <v>0</v>
      </c>
      <c r="RK40" s="248">
        <f>IF(RK$19-'様式３（療養者名簿）（⑤の場合）'!$BJ45+1&lt;=15,IF(RK$19&gt;='様式３（療養者名簿）（⑤の場合）'!$BJ45,IF(RK$19&lt;='様式３（療養者名簿）（⑤の場合）'!$BK45,1,0),0),0)</f>
        <v>0</v>
      </c>
      <c r="RL40" s="248">
        <f>IF(RL$19-'様式３（療養者名簿）（⑤の場合）'!$BJ45+1&lt;=15,IF(RL$19&gt;='様式３（療養者名簿）（⑤の場合）'!$BJ45,IF(RL$19&lt;='様式３（療養者名簿）（⑤の場合）'!$BK45,1,0),0),0)</f>
        <v>0</v>
      </c>
      <c r="RM40" s="248">
        <f>IF(RM$19-'様式３（療養者名簿）（⑤の場合）'!$BJ45+1&lt;=15,IF(RM$19&gt;='様式３（療養者名簿）（⑤の場合）'!$BJ45,IF(RM$19&lt;='様式３（療養者名簿）（⑤の場合）'!$BK45,1,0),0),0)</f>
        <v>0</v>
      </c>
      <c r="RN40" s="248">
        <f>IF(RN$19-'様式３（療養者名簿）（⑤の場合）'!$BJ45+1&lt;=15,IF(RN$19&gt;='様式３（療養者名簿）（⑤の場合）'!$BJ45,IF(RN$19&lt;='様式３（療養者名簿）（⑤の場合）'!$BK45,1,0),0),0)</f>
        <v>0</v>
      </c>
      <c r="RO40" s="248">
        <f>IF(RO$19-'様式３（療養者名簿）（⑤の場合）'!$BJ45+1&lt;=15,IF(RO$19&gt;='様式３（療養者名簿）（⑤の場合）'!$BJ45,IF(RO$19&lt;='様式３（療養者名簿）（⑤の場合）'!$BK45,1,0),0),0)</f>
        <v>0</v>
      </c>
      <c r="RP40" s="248">
        <f>IF(RP$19-'様式３（療養者名簿）（⑤の場合）'!$BJ45+1&lt;=15,IF(RP$19&gt;='様式３（療養者名簿）（⑤の場合）'!$BJ45,IF(RP$19&lt;='様式３（療養者名簿）（⑤の場合）'!$BK45,1,0),0),0)</f>
        <v>0</v>
      </c>
      <c r="RQ40" s="248">
        <f>IF(RQ$19-'様式３（療養者名簿）（⑤の場合）'!$BJ45+1&lt;=15,IF(RQ$19&gt;='様式３（療養者名簿）（⑤の場合）'!$BJ45,IF(RQ$19&lt;='様式３（療養者名簿）（⑤の場合）'!$BK45,1,0),0),0)</f>
        <v>0</v>
      </c>
      <c r="RR40" s="248">
        <f>IF(RR$19-'様式３（療養者名簿）（⑤の場合）'!$BJ45+1&lt;=15,IF(RR$19&gt;='様式３（療養者名簿）（⑤の場合）'!$BJ45,IF(RR$19&lt;='様式３（療養者名簿）（⑤の場合）'!$BK45,1,0),0),0)</f>
        <v>0</v>
      </c>
      <c r="RS40" s="248">
        <f>IF(RS$19-'様式３（療養者名簿）（⑤の場合）'!$BJ45+1&lt;=15,IF(RS$19&gt;='様式３（療養者名簿）（⑤の場合）'!$BJ45,IF(RS$19&lt;='様式３（療養者名簿）（⑤の場合）'!$BK45,1,0),0),0)</f>
        <v>0</v>
      </c>
      <c r="RT40" s="248">
        <f>IF(RT$19-'様式３（療養者名簿）（⑤の場合）'!$BJ45+1&lt;=15,IF(RT$19&gt;='様式３（療養者名簿）（⑤の場合）'!$BJ45,IF(RT$19&lt;='様式３（療養者名簿）（⑤の場合）'!$BK45,1,0),0),0)</f>
        <v>0</v>
      </c>
      <c r="RU40" s="248">
        <f>IF(RU$19-'様式３（療養者名簿）（⑤の場合）'!$BJ45+1&lt;=15,IF(RU$19&gt;='様式３（療養者名簿）（⑤の場合）'!$BJ45,IF(RU$19&lt;='様式３（療養者名簿）（⑤の場合）'!$BK45,1,0),0),0)</f>
        <v>0</v>
      </c>
      <c r="RV40" s="248">
        <f>IF(RV$19-'様式３（療養者名簿）（⑤の場合）'!$BJ45+1&lt;=15,IF(RV$19&gt;='様式３（療養者名簿）（⑤の場合）'!$BJ45,IF(RV$19&lt;='様式３（療養者名簿）（⑤の場合）'!$BK45,1,0),0),0)</f>
        <v>0</v>
      </c>
      <c r="RW40" s="248">
        <f>IF(RW$19-'様式３（療養者名簿）（⑤の場合）'!$BJ45+1&lt;=15,IF(RW$19&gt;='様式３（療養者名簿）（⑤の場合）'!$BJ45,IF(RW$19&lt;='様式３（療養者名簿）（⑤の場合）'!$BK45,1,0),0),0)</f>
        <v>0</v>
      </c>
      <c r="RX40" s="248">
        <f>IF(RX$19-'様式３（療養者名簿）（⑤の場合）'!$BJ45+1&lt;=15,IF(RX$19&gt;='様式３（療養者名簿）（⑤の場合）'!$BJ45,IF(RX$19&lt;='様式３（療養者名簿）（⑤の場合）'!$BK45,1,0),0),0)</f>
        <v>0</v>
      </c>
      <c r="RY40" s="248">
        <f>IF(RY$19-'様式３（療養者名簿）（⑤の場合）'!$BJ45+1&lt;=15,IF(RY$19&gt;='様式３（療養者名簿）（⑤の場合）'!$BJ45,IF(RY$19&lt;='様式３（療養者名簿）（⑤の場合）'!$BK45,1,0),0),0)</f>
        <v>0</v>
      </c>
      <c r="RZ40" s="248">
        <f>IF(RZ$19-'様式３（療養者名簿）（⑤の場合）'!$BJ45+1&lt;=15,IF(RZ$19&gt;='様式３（療養者名簿）（⑤の場合）'!$BJ45,IF(RZ$19&lt;='様式３（療養者名簿）（⑤の場合）'!$BK45,1,0),0),0)</f>
        <v>0</v>
      </c>
      <c r="SA40" s="248">
        <f>IF(SA$19-'様式３（療養者名簿）（⑤の場合）'!$BJ45+1&lt;=15,IF(SA$19&gt;='様式３（療養者名簿）（⑤の場合）'!$BJ45,IF(SA$19&lt;='様式３（療養者名簿）（⑤の場合）'!$BK45,1,0),0),0)</f>
        <v>0</v>
      </c>
      <c r="SB40" s="248">
        <f>IF(SB$19-'様式３（療養者名簿）（⑤の場合）'!$BJ45+1&lt;=15,IF(SB$19&gt;='様式３（療養者名簿）（⑤の場合）'!$BJ45,IF(SB$19&lt;='様式３（療養者名簿）（⑤の場合）'!$BK45,1,0),0),0)</f>
        <v>0</v>
      </c>
      <c r="SC40" s="248">
        <f>IF(SC$19-'様式３（療養者名簿）（⑤の場合）'!$BJ45+1&lt;=15,IF(SC$19&gt;='様式３（療養者名簿）（⑤の場合）'!$BJ45,IF(SC$19&lt;='様式３（療養者名簿）（⑤の場合）'!$BK45,1,0),0),0)</f>
        <v>0</v>
      </c>
      <c r="SD40" s="248">
        <f>IF(SD$19-'様式３（療養者名簿）（⑤の場合）'!$BJ45+1&lt;=15,IF(SD$19&gt;='様式３（療養者名簿）（⑤の場合）'!$BJ45,IF(SD$19&lt;='様式３（療養者名簿）（⑤の場合）'!$BK45,1,0),0),0)</f>
        <v>0</v>
      </c>
      <c r="SE40" s="248">
        <f>IF(SE$19-'様式３（療養者名簿）（⑤の場合）'!$BJ45+1&lt;=15,IF(SE$19&gt;='様式３（療養者名簿）（⑤の場合）'!$BJ45,IF(SE$19&lt;='様式３（療養者名簿）（⑤の場合）'!$BK45,1,0),0),0)</f>
        <v>0</v>
      </c>
      <c r="SF40" s="248">
        <f>IF(SF$19-'様式３（療養者名簿）（⑤の場合）'!$BJ45+1&lt;=15,IF(SF$19&gt;='様式３（療養者名簿）（⑤の場合）'!$BJ45,IF(SF$19&lt;='様式３（療養者名簿）（⑤の場合）'!$BK45,1,0),0),0)</f>
        <v>0</v>
      </c>
      <c r="SG40" s="248">
        <f>IF(SG$19-'様式３（療養者名簿）（⑤の場合）'!$BJ45+1&lt;=15,IF(SG$19&gt;='様式３（療養者名簿）（⑤の場合）'!$BJ45,IF(SG$19&lt;='様式３（療養者名簿）（⑤の場合）'!$BK45,1,0),0),0)</f>
        <v>0</v>
      </c>
      <c r="SH40" s="248">
        <f>IF(SH$19-'様式３（療養者名簿）（⑤の場合）'!$BJ45+1&lt;=15,IF(SH$19&gt;='様式３（療養者名簿）（⑤の場合）'!$BJ45,IF(SH$19&lt;='様式３（療養者名簿）（⑤の場合）'!$BK45,1,0),0),0)</f>
        <v>0</v>
      </c>
      <c r="SI40" s="248">
        <f>IF(SI$19-'様式３（療養者名簿）（⑤の場合）'!$BJ45+1&lt;=15,IF(SI$19&gt;='様式３（療養者名簿）（⑤の場合）'!$BJ45,IF(SI$19&lt;='様式３（療養者名簿）（⑤の場合）'!$BK45,1,0),0),0)</f>
        <v>0</v>
      </c>
      <c r="SJ40" s="248">
        <f>IF(SJ$19-'様式３（療養者名簿）（⑤の場合）'!$BJ45+1&lt;=15,IF(SJ$19&gt;='様式３（療養者名簿）（⑤の場合）'!$BJ45,IF(SJ$19&lt;='様式３（療養者名簿）（⑤の場合）'!$BK45,1,0),0),0)</f>
        <v>0</v>
      </c>
      <c r="SK40" s="248">
        <f>IF(SK$19-'様式３（療養者名簿）（⑤の場合）'!$BJ45+1&lt;=15,IF(SK$19&gt;='様式３（療養者名簿）（⑤の場合）'!$BJ45,IF(SK$19&lt;='様式３（療養者名簿）（⑤の場合）'!$BK45,1,0),0),0)</f>
        <v>0</v>
      </c>
      <c r="SL40" s="248">
        <f>IF(SL$19-'様式３（療養者名簿）（⑤の場合）'!$BJ45+1&lt;=15,IF(SL$19&gt;='様式３（療養者名簿）（⑤の場合）'!$BJ45,IF(SL$19&lt;='様式３（療養者名簿）（⑤の場合）'!$BK45,1,0),0),0)</f>
        <v>0</v>
      </c>
      <c r="SM40" s="248">
        <f>IF(SM$19-'様式３（療養者名簿）（⑤の場合）'!$BJ45+1&lt;=15,IF(SM$19&gt;='様式３（療養者名簿）（⑤の場合）'!$BJ45,IF(SM$19&lt;='様式３（療養者名簿）（⑤の場合）'!$BK45,1,0),0),0)</f>
        <v>0</v>
      </c>
      <c r="SN40" s="248">
        <f>IF(SN$19-'様式３（療養者名簿）（⑤の場合）'!$BJ45+1&lt;=15,IF(SN$19&gt;='様式３（療養者名簿）（⑤の場合）'!$BJ45,IF(SN$19&lt;='様式３（療養者名簿）（⑤の場合）'!$BK45,1,0),0),0)</f>
        <v>0</v>
      </c>
      <c r="SO40" s="248">
        <f>IF(SO$19-'様式３（療養者名簿）（⑤の場合）'!$BJ45+1&lt;=15,IF(SO$19&gt;='様式３（療養者名簿）（⑤の場合）'!$BJ45,IF(SO$19&lt;='様式３（療養者名簿）（⑤の場合）'!$BK45,1,0),0),0)</f>
        <v>0</v>
      </c>
      <c r="SP40" s="248">
        <f>IF(SP$19-'様式３（療養者名簿）（⑤の場合）'!$BJ45+1&lt;=15,IF(SP$19&gt;='様式３（療養者名簿）（⑤の場合）'!$BJ45,IF(SP$19&lt;='様式３（療養者名簿）（⑤の場合）'!$BK45,1,0),0),0)</f>
        <v>0</v>
      </c>
      <c r="SQ40" s="248">
        <f>IF(SQ$19-'様式３（療養者名簿）（⑤の場合）'!$BJ45+1&lt;=15,IF(SQ$19&gt;='様式３（療養者名簿）（⑤の場合）'!$BJ45,IF(SQ$19&lt;='様式３（療養者名簿）（⑤の場合）'!$BK45,1,0),0),0)</f>
        <v>0</v>
      </c>
      <c r="SR40" s="248">
        <f>IF(SR$19-'様式３（療養者名簿）（⑤の場合）'!$BJ45+1&lt;=15,IF(SR$19&gt;='様式３（療養者名簿）（⑤の場合）'!$BJ45,IF(SR$19&lt;='様式３（療養者名簿）（⑤の場合）'!$BK45,1,0),0),0)</f>
        <v>0</v>
      </c>
      <c r="SS40" s="248">
        <f>IF(SS$19-'様式３（療養者名簿）（⑤の場合）'!$BJ45+1&lt;=15,IF(SS$19&gt;='様式３（療養者名簿）（⑤の場合）'!$BJ45,IF(SS$19&lt;='様式３（療養者名簿）（⑤の場合）'!$BK45,1,0),0),0)</f>
        <v>0</v>
      </c>
      <c r="ST40" s="248">
        <f>IF(ST$19-'様式３（療養者名簿）（⑤の場合）'!$BJ45+1&lt;=15,IF(ST$19&gt;='様式３（療養者名簿）（⑤の場合）'!$BJ45,IF(ST$19&lt;='様式３（療養者名簿）（⑤の場合）'!$BK45,1,0),0),0)</f>
        <v>0</v>
      </c>
      <c r="SU40" s="248">
        <f>IF(SU$19-'様式３（療養者名簿）（⑤の場合）'!$BJ45+1&lt;=15,IF(SU$19&gt;='様式３（療養者名簿）（⑤の場合）'!$BJ45,IF(SU$19&lt;='様式３（療養者名簿）（⑤の場合）'!$BK45,1,0),0),0)</f>
        <v>0</v>
      </c>
      <c r="SV40" s="248">
        <f>IF(SV$19-'様式３（療養者名簿）（⑤の場合）'!$BJ45+1&lt;=15,IF(SV$19&gt;='様式３（療養者名簿）（⑤の場合）'!$BJ45,IF(SV$19&lt;='様式３（療養者名簿）（⑤の場合）'!$BK45,1,0),0),0)</f>
        <v>0</v>
      </c>
      <c r="SW40" s="248">
        <f>IF(SW$19-'様式３（療養者名簿）（⑤の場合）'!$BJ45+1&lt;=15,IF(SW$19&gt;='様式３（療養者名簿）（⑤の場合）'!$BJ45,IF(SW$19&lt;='様式３（療養者名簿）（⑤の場合）'!$BK45,1,0),0),0)</f>
        <v>0</v>
      </c>
      <c r="SX40" s="248">
        <f>IF(SX$19-'様式３（療養者名簿）（⑤の場合）'!$BJ45+1&lt;=15,IF(SX$19&gt;='様式３（療養者名簿）（⑤の場合）'!$BJ45,IF(SX$19&lt;='様式３（療養者名簿）（⑤の場合）'!$BK45,1,0),0),0)</f>
        <v>0</v>
      </c>
      <c r="SY40" s="248">
        <f>IF(SY$19-'様式３（療養者名簿）（⑤の場合）'!$BJ45+1&lt;=15,IF(SY$19&gt;='様式３（療養者名簿）（⑤の場合）'!$BJ45,IF(SY$19&lt;='様式３（療養者名簿）（⑤の場合）'!$BK45,1,0),0),0)</f>
        <v>0</v>
      </c>
      <c r="SZ40" s="248">
        <f>IF(SZ$19-'様式３（療養者名簿）（⑤の場合）'!$BJ45+1&lt;=15,IF(SZ$19&gt;='様式３（療養者名簿）（⑤の場合）'!$BJ45,IF(SZ$19&lt;='様式３（療養者名簿）（⑤の場合）'!$BK45,1,0),0),0)</f>
        <v>0</v>
      </c>
      <c r="TA40" s="248">
        <f>IF(TA$19-'様式３（療養者名簿）（⑤の場合）'!$BJ45+1&lt;=15,IF(TA$19&gt;='様式３（療養者名簿）（⑤の場合）'!$BJ45,IF(TA$19&lt;='様式３（療養者名簿）（⑤の場合）'!$BK45,1,0),0),0)</f>
        <v>0</v>
      </c>
      <c r="TB40" s="248">
        <f>IF(TB$19-'様式３（療養者名簿）（⑤の場合）'!$BJ45+1&lt;=15,IF(TB$19&gt;='様式３（療養者名簿）（⑤の場合）'!$BJ45,IF(TB$19&lt;='様式３（療養者名簿）（⑤の場合）'!$BK45,1,0),0),0)</f>
        <v>0</v>
      </c>
      <c r="TC40" s="248">
        <f>IF(TC$19-'様式３（療養者名簿）（⑤の場合）'!$BJ45+1&lt;=15,IF(TC$19&gt;='様式３（療養者名簿）（⑤の場合）'!$BJ45,IF(TC$19&lt;='様式３（療養者名簿）（⑤の場合）'!$BK45,1,0),0),0)</f>
        <v>0</v>
      </c>
      <c r="TD40" s="248">
        <f>IF(TD$19-'様式３（療養者名簿）（⑤の場合）'!$BJ45+1&lt;=15,IF(TD$19&gt;='様式３（療養者名簿）（⑤の場合）'!$BJ45,IF(TD$19&lt;='様式３（療養者名簿）（⑤の場合）'!$BK45,1,0),0),0)</f>
        <v>0</v>
      </c>
      <c r="TE40" s="248">
        <f>IF(TE$19-'様式３（療養者名簿）（⑤の場合）'!$BJ45+1&lt;=15,IF(TE$19&gt;='様式３（療養者名簿）（⑤の場合）'!$BJ45,IF(TE$19&lt;='様式３（療養者名簿）（⑤の場合）'!$BK45,1,0),0),0)</f>
        <v>0</v>
      </c>
      <c r="TF40" s="248">
        <f>IF(TF$19-'様式３（療養者名簿）（⑤の場合）'!$BJ45+1&lt;=15,IF(TF$19&gt;='様式３（療養者名簿）（⑤の場合）'!$BJ45,IF(TF$19&lt;='様式３（療養者名簿）（⑤の場合）'!$BK45,1,0),0),0)</f>
        <v>0</v>
      </c>
      <c r="TG40" s="248">
        <f>IF(TG$19-'様式３（療養者名簿）（⑤の場合）'!$BJ45+1&lt;=15,IF(TG$19&gt;='様式３（療養者名簿）（⑤の場合）'!$BJ45,IF(TG$19&lt;='様式３（療養者名簿）（⑤の場合）'!$BK45,1,0),0),0)</f>
        <v>0</v>
      </c>
      <c r="TH40" s="248">
        <f>IF(TH$19-'様式３（療養者名簿）（⑤の場合）'!$BJ45+1&lt;=15,IF(TH$19&gt;='様式３（療養者名簿）（⑤の場合）'!$BJ45,IF(TH$19&lt;='様式３（療養者名簿）（⑤の場合）'!$BK45,1,0),0),0)</f>
        <v>0</v>
      </c>
      <c r="TI40" s="248">
        <f>IF(TI$19-'様式３（療養者名簿）（⑤の場合）'!$BJ45+1&lt;=15,IF(TI$19&gt;='様式３（療養者名簿）（⑤の場合）'!$BJ45,IF(TI$19&lt;='様式３（療養者名簿）（⑤の場合）'!$BK45,1,0),0),0)</f>
        <v>0</v>
      </c>
      <c r="TJ40" s="248">
        <f>IF(TJ$19-'様式３（療養者名簿）（⑤の場合）'!$BJ45+1&lt;=15,IF(TJ$19&gt;='様式３（療養者名簿）（⑤の場合）'!$BJ45,IF(TJ$19&lt;='様式３（療養者名簿）（⑤の場合）'!$BK45,1,0),0),0)</f>
        <v>0</v>
      </c>
      <c r="TK40" s="248">
        <f>IF(TK$19-'様式３（療養者名簿）（⑤の場合）'!$BJ45+1&lt;=15,IF(TK$19&gt;='様式３（療養者名簿）（⑤の場合）'!$BJ45,IF(TK$19&lt;='様式３（療養者名簿）（⑤の場合）'!$BK45,1,0),0),0)</f>
        <v>0</v>
      </c>
      <c r="TL40" s="248">
        <f>IF(TL$19-'様式３（療養者名簿）（⑤の場合）'!$BJ45+1&lt;=15,IF(TL$19&gt;='様式３（療養者名簿）（⑤の場合）'!$BJ45,IF(TL$19&lt;='様式３（療養者名簿）（⑤の場合）'!$BK45,1,0),0),0)</f>
        <v>0</v>
      </c>
      <c r="TM40" s="248">
        <f>IF(TM$19-'様式３（療養者名簿）（⑤の場合）'!$BJ45+1&lt;=15,IF(TM$19&gt;='様式３（療養者名簿）（⑤の場合）'!$BJ45,IF(TM$19&lt;='様式３（療養者名簿）（⑤の場合）'!$BK45,1,0),0),0)</f>
        <v>0</v>
      </c>
      <c r="TN40" s="248">
        <f>IF(TN$19-'様式３（療養者名簿）（⑤の場合）'!$BJ45+1&lt;=15,IF(TN$19&gt;='様式３（療養者名簿）（⑤の場合）'!$BJ45,IF(TN$19&lt;='様式３（療養者名簿）（⑤の場合）'!$BK45,1,0),0),0)</f>
        <v>0</v>
      </c>
      <c r="TO40" s="248">
        <f>IF(TO$19-'様式３（療養者名簿）（⑤の場合）'!$BJ45+1&lt;=15,IF(TO$19&gt;='様式３（療養者名簿）（⑤の場合）'!$BJ45,IF(TO$19&lt;='様式３（療養者名簿）（⑤の場合）'!$BK45,1,0),0),0)</f>
        <v>0</v>
      </c>
      <c r="TP40" s="248">
        <f>IF(TP$19-'様式３（療養者名簿）（⑤の場合）'!$BJ45+1&lt;=15,IF(TP$19&gt;='様式３（療養者名簿）（⑤の場合）'!$BJ45,IF(TP$19&lt;='様式３（療養者名簿）（⑤の場合）'!$BK45,1,0),0),0)</f>
        <v>0</v>
      </c>
      <c r="TQ40" s="248">
        <f>IF(TQ$19-'様式３（療養者名簿）（⑤の場合）'!$BJ45+1&lt;=15,IF(TQ$19&gt;='様式３（療養者名簿）（⑤の場合）'!$BJ45,IF(TQ$19&lt;='様式３（療養者名簿）（⑤の場合）'!$BK45,1,0),0),0)</f>
        <v>0</v>
      </c>
      <c r="TR40" s="248">
        <f>IF(TR$19-'様式３（療養者名簿）（⑤の場合）'!$BJ45+1&lt;=15,IF(TR$19&gt;='様式３（療養者名簿）（⑤の場合）'!$BJ45,IF(TR$19&lt;='様式３（療養者名簿）（⑤の場合）'!$BK45,1,0),0),0)</f>
        <v>0</v>
      </c>
      <c r="TS40" s="248">
        <f>IF(TS$19-'様式３（療養者名簿）（⑤の場合）'!$BJ45+1&lt;=15,IF(TS$19&gt;='様式３（療養者名簿）（⑤の場合）'!$BJ45,IF(TS$19&lt;='様式３（療養者名簿）（⑤の場合）'!$BK45,1,0),0),0)</f>
        <v>0</v>
      </c>
      <c r="TT40" s="248">
        <f>IF(TT$19-'様式３（療養者名簿）（⑤の場合）'!$BJ45+1&lt;=15,IF(TT$19&gt;='様式３（療養者名簿）（⑤の場合）'!$BJ45,IF(TT$19&lt;='様式３（療養者名簿）（⑤の場合）'!$BK45,1,0),0),0)</f>
        <v>0</v>
      </c>
      <c r="TU40" s="248">
        <f>IF(TU$19-'様式３（療養者名簿）（⑤の場合）'!$BJ45+1&lt;=15,IF(TU$19&gt;='様式３（療養者名簿）（⑤の場合）'!$BJ45,IF(TU$19&lt;='様式３（療養者名簿）（⑤の場合）'!$BK45,1,0),0),0)</f>
        <v>0</v>
      </c>
      <c r="TV40" s="248">
        <f>IF(TV$19-'様式３（療養者名簿）（⑤の場合）'!$BJ45+1&lt;=15,IF(TV$19&gt;='様式３（療養者名簿）（⑤の場合）'!$BJ45,IF(TV$19&lt;='様式３（療養者名簿）（⑤の場合）'!$BK45,1,0),0),0)</f>
        <v>0</v>
      </c>
      <c r="TW40" s="248">
        <f>IF(TW$19-'様式３（療養者名簿）（⑤の場合）'!$BJ45+1&lt;=15,IF(TW$19&gt;='様式３（療養者名簿）（⑤の場合）'!$BJ45,IF(TW$19&lt;='様式３（療養者名簿）（⑤の場合）'!$BK45,1,0),0),0)</f>
        <v>0</v>
      </c>
      <c r="TX40" s="248">
        <f>IF(TX$19-'様式３（療養者名簿）（⑤の場合）'!$BJ45+1&lt;=15,IF(TX$19&gt;='様式３（療養者名簿）（⑤の場合）'!$BJ45,IF(TX$19&lt;='様式３（療養者名簿）（⑤の場合）'!$BK45,1,0),0),0)</f>
        <v>0</v>
      </c>
      <c r="TY40" s="248">
        <f>IF(TY$19-'様式３（療養者名簿）（⑤の場合）'!$BJ45+1&lt;=15,IF(TY$19&gt;='様式３（療養者名簿）（⑤の場合）'!$BJ45,IF(TY$19&lt;='様式３（療養者名簿）（⑤の場合）'!$BK45,1,0),0),0)</f>
        <v>0</v>
      </c>
      <c r="TZ40" s="248">
        <f>IF(TZ$19-'様式３（療養者名簿）（⑤の場合）'!$BJ45+1&lt;=15,IF(TZ$19&gt;='様式３（療養者名簿）（⑤の場合）'!$BJ45,IF(TZ$19&lt;='様式３（療養者名簿）（⑤の場合）'!$BK45,1,0),0),0)</f>
        <v>0</v>
      </c>
      <c r="UA40" s="248">
        <f>IF(UA$19-'様式３（療養者名簿）（⑤の場合）'!$BJ45+1&lt;=15,IF(UA$19&gt;='様式３（療養者名簿）（⑤の場合）'!$BJ45,IF(UA$19&lt;='様式３（療養者名簿）（⑤の場合）'!$BK45,1,0),0),0)</f>
        <v>0</v>
      </c>
      <c r="UB40" s="248">
        <f>IF(UB$19-'様式３（療養者名簿）（⑤の場合）'!$BJ45+1&lt;=15,IF(UB$19&gt;='様式３（療養者名簿）（⑤の場合）'!$BJ45,IF(UB$19&lt;='様式３（療養者名簿）（⑤の場合）'!$BK45,1,0),0),0)</f>
        <v>0</v>
      </c>
      <c r="UC40" s="248">
        <f>IF(UC$19-'様式３（療養者名簿）（⑤の場合）'!$BJ45+1&lt;=15,IF(UC$19&gt;='様式３（療養者名簿）（⑤の場合）'!$BJ45,IF(UC$19&lt;='様式３（療養者名簿）（⑤の場合）'!$BK45,1,0),0),0)</f>
        <v>0</v>
      </c>
      <c r="UD40" s="372">
        <f>IF(UD$19-'様式３（療養者名簿）（⑤の場合）'!$BJ45+1&lt;=15,IF(UD$19&gt;='様式３（療養者名簿）（⑤の場合）'!$BJ45,IF(UD$19&lt;='様式３（療養者名簿）（⑤の場合）'!$BK45,1,0),0),0)</f>
        <v>0</v>
      </c>
      <c r="UE40" s="372">
        <f>IF(UE$19-'様式３（療養者名簿）（⑤の場合）'!$BJ45+1&lt;=15,IF(UE$19&gt;='様式３（療養者名簿）（⑤の場合）'!$BJ45,IF(UE$19&lt;='様式３（療養者名簿）（⑤の場合）'!$BK45,1,0),0),0)</f>
        <v>0</v>
      </c>
      <c r="UF40" s="372">
        <f>IF(UF$19-'様式３（療養者名簿）（⑤の場合）'!$BJ45+1&lt;=15,IF(UF$19&gt;='様式３（療養者名簿）（⑤の場合）'!$BJ45,IF(UF$19&lt;='様式３（療養者名簿）（⑤の場合）'!$BK45,1,0),0),0)</f>
        <v>0</v>
      </c>
      <c r="UG40" s="372">
        <f>IF(UG$19-'様式３（療養者名簿）（⑤の場合）'!$BJ45+1&lt;=15,IF(UG$19&gt;='様式３（療養者名簿）（⑤の場合）'!$BJ45,IF(UG$19&lt;='様式３（療養者名簿）（⑤の場合）'!$BK45,1,0),0),0)</f>
        <v>0</v>
      </c>
      <c r="UH40" s="372">
        <f>IF(UH$19-'様式３（療養者名簿）（⑤の場合）'!$BJ45+1&lt;=15,IF(UH$19&gt;='様式３（療養者名簿）（⑤の場合）'!$BJ45,IF(UH$19&lt;='様式３（療養者名簿）（⑤の場合）'!$BK45,1,0),0),0)</f>
        <v>0</v>
      </c>
      <c r="UI40" s="372">
        <f>IF(UI$19-'様式３（療養者名簿）（⑤の場合）'!$BJ45+1&lt;=15,IF(UI$19&gt;='様式３（療養者名簿）（⑤の場合）'!$BJ45,IF(UI$19&lt;='様式３（療養者名簿）（⑤の場合）'!$BK45,1,0),0),0)</f>
        <v>0</v>
      </c>
      <c r="UJ40" s="372">
        <f>IF(UJ$19-'様式３（療養者名簿）（⑤の場合）'!$BJ45+1&lt;=15,IF(UJ$19&gt;='様式３（療養者名簿）（⑤の場合）'!$BJ45,IF(UJ$19&lt;='様式３（療養者名簿）（⑤の場合）'!$BK45,1,0),0),0)</f>
        <v>0</v>
      </c>
      <c r="UK40" s="372">
        <f>IF(UK$19-'様式３（療養者名簿）（⑤の場合）'!$BJ45+1&lt;=15,IF(UK$19&gt;='様式３（療養者名簿）（⑤の場合）'!$BJ45,IF(UK$19&lt;='様式３（療養者名簿）（⑤の場合）'!$BK45,1,0),0),0)</f>
        <v>0</v>
      </c>
      <c r="UL40" s="372">
        <f>IF(UL$19-'様式３（療養者名簿）（⑤の場合）'!$BJ45+1&lt;=15,IF(UL$19&gt;='様式３（療養者名簿）（⑤の場合）'!$BJ45,IF(UL$19&lt;='様式３（療養者名簿）（⑤の場合）'!$BK45,1,0),0),0)</f>
        <v>0</v>
      </c>
      <c r="UM40" s="372">
        <f>IF(UM$19-'様式３（療養者名簿）（⑤の場合）'!$BJ45+1&lt;=15,IF(UM$19&gt;='様式３（療養者名簿）（⑤の場合）'!$BJ45,IF(UM$19&lt;='様式３（療養者名簿）（⑤の場合）'!$BK45,1,0),0),0)</f>
        <v>0</v>
      </c>
      <c r="UN40" s="372">
        <f>IF(UN$19-'様式３（療養者名簿）（⑤の場合）'!$BJ45+1&lt;=15,IF(UN$19&gt;='様式３（療養者名簿）（⑤の場合）'!$BJ45,IF(UN$19&lt;='様式３（療養者名簿）（⑤の場合）'!$BK45,1,0),0),0)</f>
        <v>0</v>
      </c>
      <c r="UO40" s="372">
        <f>IF(UO$19-'様式３（療養者名簿）（⑤の場合）'!$BJ45+1&lt;=15,IF(UO$19&gt;='様式３（療養者名簿）（⑤の場合）'!$BJ45,IF(UO$19&lt;='様式３（療養者名簿）（⑤の場合）'!$BK45,1,0),0),0)</f>
        <v>0</v>
      </c>
      <c r="UP40" s="372">
        <f>IF(UP$19-'様式３（療養者名簿）（⑤の場合）'!$BJ45+1&lt;=15,IF(UP$19&gt;='様式３（療養者名簿）（⑤の場合）'!$BJ45,IF(UP$19&lt;='様式３（療養者名簿）（⑤の場合）'!$BK45,1,0),0),0)</f>
        <v>0</v>
      </c>
      <c r="UQ40" s="372">
        <f>IF(UQ$19-'様式３（療養者名簿）（⑤の場合）'!$BJ45+1&lt;=15,IF(UQ$19&gt;='様式３（療養者名簿）（⑤の場合）'!$BJ45,IF(UQ$19&lt;='様式３（療養者名簿）（⑤の場合）'!$BK45,1,0),0),0)</f>
        <v>0</v>
      </c>
      <c r="UR40" s="372">
        <f>IF(UR$19-'様式３（療養者名簿）（⑤の場合）'!$BJ45+1&lt;=15,IF(UR$19&gt;='様式３（療養者名簿）（⑤の場合）'!$BJ45,IF(UR$19&lt;='様式３（療養者名簿）（⑤の場合）'!$BK45,1,0),0),0)</f>
        <v>0</v>
      </c>
      <c r="US40" s="372">
        <f>IF(US$19-'様式３（療養者名簿）（⑤の場合）'!$BJ45+1&lt;=15,IF(US$19&gt;='様式３（療養者名簿）（⑤の場合）'!$BJ45,IF(US$19&lt;='様式３（療養者名簿）（⑤の場合）'!$BK45,1,0),0),0)</f>
        <v>0</v>
      </c>
      <c r="UT40" s="372">
        <f>IF(UT$19-'様式３（療養者名簿）（⑤の場合）'!$BJ45+1&lt;=15,IF(UT$19&gt;='様式３（療養者名簿）（⑤の場合）'!$BJ45,IF(UT$19&lt;='様式３（療養者名簿）（⑤の場合）'!$BK45,1,0),0),0)</f>
        <v>0</v>
      </c>
      <c r="UU40" s="372">
        <f>IF(UU$19-'様式３（療養者名簿）（⑤の場合）'!$BJ45+1&lt;=15,IF(UU$19&gt;='様式３（療養者名簿）（⑤の場合）'!$BJ45,IF(UU$19&lt;='様式３（療養者名簿）（⑤の場合）'!$BK45,1,0),0),0)</f>
        <v>0</v>
      </c>
      <c r="UV40" s="372">
        <f>IF(UV$19-'様式３（療養者名簿）（⑤の場合）'!$BJ45+1&lt;=15,IF(UV$19&gt;='様式３（療養者名簿）（⑤の場合）'!$BJ45,IF(UV$19&lt;='様式３（療養者名簿）（⑤の場合）'!$BK45,1,0),0),0)</f>
        <v>0</v>
      </c>
      <c r="UW40" s="372">
        <f>IF(UW$19-'様式３（療養者名簿）（⑤の場合）'!$BJ45+1&lt;=15,IF(UW$19&gt;='様式３（療養者名簿）（⑤の場合）'!$BJ45,IF(UW$19&lt;='様式３（療養者名簿）（⑤の場合）'!$BK45,1,0),0),0)</f>
        <v>0</v>
      </c>
      <c r="UX40" s="372">
        <f>IF(UX$19-'様式３（療養者名簿）（⑤の場合）'!$BJ45+1&lt;=15,IF(UX$19&gt;='様式３（療養者名簿）（⑤の場合）'!$BJ45,IF(UX$19&lt;='様式３（療養者名簿）（⑤の場合）'!$BK45,1,0),0),0)</f>
        <v>0</v>
      </c>
      <c r="UY40" s="372">
        <f>IF(UY$19-'様式３（療養者名簿）（⑤の場合）'!$BJ45+1&lt;=15,IF(UY$19&gt;='様式３（療養者名簿）（⑤の場合）'!$BJ45,IF(UY$19&lt;='様式３（療養者名簿）（⑤の場合）'!$BK45,1,0),0),0)</f>
        <v>0</v>
      </c>
      <c r="UZ40" s="372">
        <f>IF(UZ$19-'様式３（療養者名簿）（⑤の場合）'!$BJ45+1&lt;=15,IF(UZ$19&gt;='様式３（療養者名簿）（⑤の場合）'!$BJ45,IF(UZ$19&lt;='様式３（療養者名簿）（⑤の場合）'!$BK45,1,0),0),0)</f>
        <v>0</v>
      </c>
      <c r="VA40" s="372">
        <f>IF(VA$19-'様式３（療養者名簿）（⑤の場合）'!$BJ45+1&lt;=15,IF(VA$19&gt;='様式３（療養者名簿）（⑤の場合）'!$BJ45,IF(VA$19&lt;='様式３（療養者名簿）（⑤の場合）'!$BK45,1,0),0),0)</f>
        <v>0</v>
      </c>
      <c r="VB40" s="372">
        <f>IF(VB$19-'様式３（療養者名簿）（⑤の場合）'!$BJ45+1&lt;=15,IF(VB$19&gt;='様式３（療養者名簿）（⑤の場合）'!$BJ45,IF(VB$19&lt;='様式３（療養者名簿）（⑤の場合）'!$BK45,1,0),0),0)</f>
        <v>0</v>
      </c>
      <c r="VC40" s="372">
        <f>IF(VC$19-'様式３（療養者名簿）（⑤の場合）'!$BJ45+1&lt;=15,IF(VC$19&gt;='様式３（療養者名簿）（⑤の場合）'!$BJ45,IF(VC$19&lt;='様式３（療養者名簿）（⑤の場合）'!$BK45,1,0),0),0)</f>
        <v>0</v>
      </c>
      <c r="VD40" s="372">
        <f>IF(VD$19-'様式３（療養者名簿）（⑤の場合）'!$BJ45+1&lt;=15,IF(VD$19&gt;='様式３（療養者名簿）（⑤の場合）'!$BJ45,IF(VD$19&lt;='様式３（療養者名簿）（⑤の場合）'!$BK45,1,0),0),0)</f>
        <v>0</v>
      </c>
      <c r="VE40" s="372">
        <f>IF(VE$19-'様式３（療養者名簿）（⑤の場合）'!$BJ45+1&lt;=15,IF(VE$19&gt;='様式３（療養者名簿）（⑤の場合）'!$BJ45,IF(VE$19&lt;='様式３（療養者名簿）（⑤の場合）'!$BK45,1,0),0),0)</f>
        <v>0</v>
      </c>
      <c r="VF40" s="372">
        <f>IF(VF$19-'様式３（療養者名簿）（⑤の場合）'!$BJ45+1&lt;=15,IF(VF$19&gt;='様式３（療養者名簿）（⑤の場合）'!$BJ45,IF(VF$19&lt;='様式３（療養者名簿）（⑤の場合）'!$BK45,1,0),0),0)</f>
        <v>0</v>
      </c>
      <c r="VG40" s="372">
        <f>IF(VG$19-'様式３（療養者名簿）（⑤の場合）'!$BJ45+1&lt;=15,IF(VG$19&gt;='様式３（療養者名簿）（⑤の場合）'!$BJ45,IF(VG$19&lt;='様式３（療養者名簿）（⑤の場合）'!$BK45,1,0),0),0)</f>
        <v>0</v>
      </c>
      <c r="VH40" s="372">
        <f>IF(VH$19-'様式３（療養者名簿）（⑤の場合）'!$BJ45+1&lt;=15,IF(VH$19&gt;='様式３（療養者名簿）（⑤の場合）'!$BJ45,IF(VH$19&lt;='様式３（療養者名簿）（⑤の場合）'!$BK45,1,0),0),0)</f>
        <v>0</v>
      </c>
      <c r="VI40" s="372">
        <f>IF(VI$19-'様式３（療養者名簿）（⑤の場合）'!$BJ45+1&lt;=15,IF(VI$19&gt;='様式３（療養者名簿）（⑤の場合）'!$BJ45,IF(VI$19&lt;='様式３（療養者名簿）（⑤の場合）'!$BK45,1,0),0),0)</f>
        <v>0</v>
      </c>
      <c r="VJ40" s="372">
        <f>IF(VJ$19-'様式３（療養者名簿）（⑤の場合）'!$BJ45+1&lt;=15,IF(VJ$19&gt;='様式３（療養者名簿）（⑤の場合）'!$BJ45,IF(VJ$19&lt;='様式３（療養者名簿）（⑤の場合）'!$BK45,1,0),0),0)</f>
        <v>0</v>
      </c>
      <c r="VK40" s="372">
        <f>IF(VK$19-'様式３（療養者名簿）（⑤の場合）'!$BJ45+1&lt;=15,IF(VK$19&gt;='様式３（療養者名簿）（⑤の場合）'!$BJ45,IF(VK$19&lt;='様式３（療養者名簿）（⑤の場合）'!$BK45,1,0),0),0)</f>
        <v>0</v>
      </c>
      <c r="VL40" s="372">
        <f>IF(VL$19-'様式３（療養者名簿）（⑤の場合）'!$BJ45+1&lt;=15,IF(VL$19&gt;='様式３（療養者名簿）（⑤の場合）'!$BJ45,IF(VL$19&lt;='様式３（療養者名簿）（⑤の場合）'!$BK45,1,0),0),0)</f>
        <v>0</v>
      </c>
      <c r="VM40" s="372">
        <f>IF(VM$19-'様式３（療養者名簿）（⑤の場合）'!$BJ45+1&lt;=15,IF(VM$19&gt;='様式３（療養者名簿）（⑤の場合）'!$BJ45,IF(VM$19&lt;='様式３（療養者名簿）（⑤の場合）'!$BK45,1,0),0),0)</f>
        <v>0</v>
      </c>
      <c r="VN40" s="372">
        <f>IF(VN$19-'様式３（療養者名簿）（⑤の場合）'!$BJ45+1&lt;=15,IF(VN$19&gt;='様式３（療養者名簿）（⑤の場合）'!$BJ45,IF(VN$19&lt;='様式３（療養者名簿）（⑤の場合）'!$BK45,1,0),0),0)</f>
        <v>0</v>
      </c>
      <c r="VO40" s="372">
        <f>IF(VO$19-'様式３（療養者名簿）（⑤の場合）'!$BJ45+1&lt;=15,IF(VO$19&gt;='様式３（療養者名簿）（⑤の場合）'!$BJ45,IF(VO$19&lt;='様式３（療養者名簿）（⑤の場合）'!$BK45,1,0),0),0)</f>
        <v>0</v>
      </c>
      <c r="VP40" s="372">
        <f>IF(VP$19-'様式３（療養者名簿）（⑤の場合）'!$BJ45+1&lt;=15,IF(VP$19&gt;='様式３（療養者名簿）（⑤の場合）'!$BJ45,IF(VP$19&lt;='様式３（療養者名簿）（⑤の場合）'!$BK45,1,0),0),0)</f>
        <v>0</v>
      </c>
      <c r="VQ40" s="372">
        <f>IF(VQ$19-'様式３（療養者名簿）（⑤の場合）'!$BJ45+1&lt;=15,IF(VQ$19&gt;='様式３（療養者名簿）（⑤の場合）'!$BJ45,IF(VQ$19&lt;='様式３（療養者名簿）（⑤の場合）'!$BK45,1,0),0),0)</f>
        <v>0</v>
      </c>
      <c r="VR40" s="372">
        <f>IF(VR$19-'様式３（療養者名簿）（⑤の場合）'!$BJ45+1&lt;=15,IF(VR$19&gt;='様式３（療養者名簿）（⑤の場合）'!$BJ45,IF(VR$19&lt;='様式３（療養者名簿）（⑤の場合）'!$BK45,1,0),0),0)</f>
        <v>0</v>
      </c>
      <c r="VS40" s="372">
        <f>IF(VS$19-'様式３（療養者名簿）（⑤の場合）'!$BJ45+1&lt;=15,IF(VS$19&gt;='様式３（療養者名簿）（⑤の場合）'!$BJ45,IF(VS$19&lt;='様式３（療養者名簿）（⑤の場合）'!$BK45,1,0),0),0)</f>
        <v>0</v>
      </c>
      <c r="VT40" s="372">
        <f>IF(VT$19-'様式３（療養者名簿）（⑤の場合）'!$BJ45+1&lt;=15,IF(VT$19&gt;='様式３（療養者名簿）（⑤の場合）'!$BJ45,IF(VT$19&lt;='様式３（療養者名簿）（⑤の場合）'!$BK45,1,0),0),0)</f>
        <v>0</v>
      </c>
      <c r="VU40" s="372">
        <f>IF(VU$19-'様式３（療養者名簿）（⑤の場合）'!$BJ45+1&lt;=15,IF(VU$19&gt;='様式３（療養者名簿）（⑤の場合）'!$BJ45,IF(VU$19&lt;='様式３（療養者名簿）（⑤の場合）'!$BK45,1,0),0),0)</f>
        <v>0</v>
      </c>
      <c r="VV40" s="372">
        <f>IF(VV$19-'様式３（療養者名簿）（⑤の場合）'!$BJ45+1&lt;=15,IF(VV$19&gt;='様式３（療養者名簿）（⑤の場合）'!$BJ45,IF(VV$19&lt;='様式３（療養者名簿）（⑤の場合）'!$BK45,1,0),0),0)</f>
        <v>0</v>
      </c>
      <c r="VW40" s="372">
        <f>IF(VW$19-'様式３（療養者名簿）（⑤の場合）'!$BJ45+1&lt;=15,IF(VW$19&gt;='様式３（療養者名簿）（⑤の場合）'!$BJ45,IF(VW$19&lt;='様式３（療養者名簿）（⑤の場合）'!$BK45,1,0),0),0)</f>
        <v>0</v>
      </c>
      <c r="VX40" s="372">
        <f>IF(VX$19-'様式３（療養者名簿）（⑤の場合）'!$BJ45+1&lt;=15,IF(VX$19&gt;='様式３（療養者名簿）（⑤の場合）'!$BJ45,IF(VX$19&lt;='様式３（療養者名簿）（⑤の場合）'!$BK45,1,0),0),0)</f>
        <v>0</v>
      </c>
      <c r="VY40" s="372">
        <f>IF(VY$19-'様式３（療養者名簿）（⑤の場合）'!$BJ45+1&lt;=15,IF(VY$19&gt;='様式３（療養者名簿）（⑤の場合）'!$BJ45,IF(VY$19&lt;='様式３（療養者名簿）（⑤の場合）'!$BK45,1,0),0),0)</f>
        <v>0</v>
      </c>
      <c r="VZ40" s="372">
        <f>IF(VZ$19-'様式３（療養者名簿）（⑤の場合）'!$BJ45+1&lt;=15,IF(VZ$19&gt;='様式３（療養者名簿）（⑤の場合）'!$BJ45,IF(VZ$19&lt;='様式３（療養者名簿）（⑤の場合）'!$BK45,1,0),0),0)</f>
        <v>0</v>
      </c>
      <c r="WA40" s="372">
        <f>IF(WA$19-'様式３（療養者名簿）（⑤の場合）'!$BJ45+1&lt;=15,IF(WA$19&gt;='様式３（療養者名簿）（⑤の場合）'!$BJ45,IF(WA$19&lt;='様式３（療養者名簿）（⑤の場合）'!$BK45,1,0),0),0)</f>
        <v>0</v>
      </c>
      <c r="WB40" s="372">
        <f>IF(WB$19-'様式３（療養者名簿）（⑤の場合）'!$BJ45+1&lt;=15,IF(WB$19&gt;='様式３（療養者名簿）（⑤の場合）'!$BJ45,IF(WB$19&lt;='様式３（療養者名簿）（⑤の場合）'!$BK45,1,0),0),0)</f>
        <v>0</v>
      </c>
      <c r="WC40" s="372">
        <f>IF(WC$19-'様式３（療養者名簿）（⑤の場合）'!$BJ45+1&lt;=15,IF(WC$19&gt;='様式３（療養者名簿）（⑤の場合）'!$BJ45,IF(WC$19&lt;='様式３（療養者名簿）（⑤の場合）'!$BK45,1,0),0),0)</f>
        <v>0</v>
      </c>
      <c r="WD40" s="372">
        <f>IF(WD$19-'様式３（療養者名簿）（⑤の場合）'!$BJ45+1&lt;=15,IF(WD$19&gt;='様式３（療養者名簿）（⑤の場合）'!$BJ45,IF(WD$19&lt;='様式３（療養者名簿）（⑤の場合）'!$BK45,1,0),0),0)</f>
        <v>0</v>
      </c>
      <c r="WE40" s="372">
        <f>IF(WE$19-'様式３（療養者名簿）（⑤の場合）'!$BJ45+1&lt;=15,IF(WE$19&gt;='様式３（療養者名簿）（⑤の場合）'!$BJ45,IF(WE$19&lt;='様式３（療養者名簿）（⑤の場合）'!$BK45,1,0),0),0)</f>
        <v>0</v>
      </c>
      <c r="WF40" s="372">
        <f>IF(WF$19-'様式３（療養者名簿）（⑤の場合）'!$BJ45+1&lt;=15,IF(WF$19&gt;='様式３（療養者名簿）（⑤の場合）'!$BJ45,IF(WF$19&lt;='様式３（療養者名簿）（⑤の場合）'!$BK45,1,0),0),0)</f>
        <v>0</v>
      </c>
      <c r="WG40" s="372">
        <f>IF(WG$19-'様式３（療養者名簿）（⑤の場合）'!$BJ45+1&lt;=15,IF(WG$19&gt;='様式３（療養者名簿）（⑤の場合）'!$BJ45,IF(WG$19&lt;='様式３（療養者名簿）（⑤の場合）'!$BK45,1,0),0),0)</f>
        <v>0</v>
      </c>
      <c r="WH40" s="372">
        <f>IF(WH$19-'様式３（療養者名簿）（⑤の場合）'!$BJ45+1&lt;=15,IF(WH$19&gt;='様式３（療養者名簿）（⑤の場合）'!$BJ45,IF(WH$19&lt;='様式３（療養者名簿）（⑤の場合）'!$BK45,1,0),0),0)</f>
        <v>0</v>
      </c>
      <c r="WI40" s="372">
        <f>IF(WI$19-'様式３（療養者名簿）（⑤の場合）'!$BJ45+1&lt;=15,IF(WI$19&gt;='様式３（療養者名簿）（⑤の場合）'!$BJ45,IF(WI$19&lt;='様式３（療養者名簿）（⑤の場合）'!$BK45,1,0),0),0)</f>
        <v>0</v>
      </c>
      <c r="WJ40" s="372">
        <f>IF(WJ$19-'様式３（療養者名簿）（⑤の場合）'!$BJ45+1&lt;=15,IF(WJ$19&gt;='様式３（療養者名簿）（⑤の場合）'!$BJ45,IF(WJ$19&lt;='様式３（療養者名簿）（⑤の場合）'!$BK45,1,0),0),0)</f>
        <v>0</v>
      </c>
      <c r="WK40" s="372">
        <f>IF(WK$19-'様式３（療養者名簿）（⑤の場合）'!$BJ45+1&lt;=15,IF(WK$19&gt;='様式３（療養者名簿）（⑤の場合）'!$BJ45,IF(WK$19&lt;='様式３（療養者名簿）（⑤の場合）'!$BK45,1,0),0),0)</f>
        <v>0</v>
      </c>
      <c r="WL40" s="372">
        <f>IF(WL$19-'様式３（療養者名簿）（⑤の場合）'!$BJ45+1&lt;=15,IF(WL$19&gt;='様式３（療養者名簿）（⑤の場合）'!$BJ45,IF(WL$19&lt;='様式３（療養者名簿）（⑤の場合）'!$BK45,1,0),0),0)</f>
        <v>0</v>
      </c>
      <c r="WM40" s="372">
        <f>IF(WM$19-'様式３（療養者名簿）（⑤の場合）'!$BJ45+1&lt;=15,IF(WM$19&gt;='様式３（療養者名簿）（⑤の場合）'!$BJ45,IF(WM$19&lt;='様式３（療養者名簿）（⑤の場合）'!$BK45,1,0),0),0)</f>
        <v>0</v>
      </c>
      <c r="WN40" s="372">
        <f>IF(WN$19-'様式３（療養者名簿）（⑤の場合）'!$BJ45+1&lt;=15,IF(WN$19&gt;='様式３（療養者名簿）（⑤の場合）'!$BJ45,IF(WN$19&lt;='様式３（療養者名簿）（⑤の場合）'!$BK45,1,0),0),0)</f>
        <v>0</v>
      </c>
      <c r="WO40" s="372">
        <f>IF(WO$19-'様式３（療養者名簿）（⑤の場合）'!$BJ45+1&lt;=15,IF(WO$19&gt;='様式３（療養者名簿）（⑤の場合）'!$BJ45,IF(WO$19&lt;='様式３（療養者名簿）（⑤の場合）'!$BK45,1,0),0),0)</f>
        <v>0</v>
      </c>
      <c r="WP40" s="372">
        <f>IF(WP$19-'様式３（療養者名簿）（⑤の場合）'!$BJ45+1&lt;=15,IF(WP$19&gt;='様式３（療養者名簿）（⑤の場合）'!$BJ45,IF(WP$19&lt;='様式３（療養者名簿）（⑤の場合）'!$BK45,1,0),0),0)</f>
        <v>0</v>
      </c>
      <c r="WQ40" s="372">
        <f>IF(WQ$19-'様式３（療養者名簿）（⑤の場合）'!$BJ45+1&lt;=15,IF(WQ$19&gt;='様式３（療養者名簿）（⑤の場合）'!$BJ45,IF(WQ$19&lt;='様式３（療養者名簿）（⑤の場合）'!$BK45,1,0),0),0)</f>
        <v>0</v>
      </c>
      <c r="WR40" s="372">
        <f>IF(WR$19-'様式３（療養者名簿）（⑤の場合）'!$BJ45+1&lt;=15,IF(WR$19&gt;='様式３（療養者名簿）（⑤の場合）'!$BJ45,IF(WR$19&lt;='様式３（療養者名簿）（⑤の場合）'!$BK45,1,0),0),0)</f>
        <v>0</v>
      </c>
      <c r="WS40" s="372">
        <f>IF(WS$19-'様式３（療養者名簿）（⑤の場合）'!$BJ45+1&lt;=15,IF(WS$19&gt;='様式３（療養者名簿）（⑤の場合）'!$BJ45,IF(WS$19&lt;='様式３（療養者名簿）（⑤の場合）'!$BK45,1,0),0),0)</f>
        <v>0</v>
      </c>
      <c r="WT40" s="372">
        <f>IF(WT$19-'様式３（療養者名簿）（⑤の場合）'!$BJ45+1&lt;=15,IF(WT$19&gt;='様式３（療養者名簿）（⑤の場合）'!$BJ45,IF(WT$19&lt;='様式３（療養者名簿）（⑤の場合）'!$BK45,1,0),0),0)</f>
        <v>0</v>
      </c>
      <c r="WU40" s="372">
        <f>IF(WU$19-'様式３（療養者名簿）（⑤の場合）'!$BJ45+1&lt;=15,IF(WU$19&gt;='様式３（療養者名簿）（⑤の場合）'!$BJ45,IF(WU$19&lt;='様式３（療養者名簿）（⑤の場合）'!$BK45,1,0),0),0)</f>
        <v>0</v>
      </c>
      <c r="WV40" s="372">
        <f>IF(WV$19-'様式３（療養者名簿）（⑤の場合）'!$BJ45+1&lt;=15,IF(WV$19&gt;='様式３（療養者名簿）（⑤の場合）'!$BJ45,IF(WV$19&lt;='様式３（療養者名簿）（⑤の場合）'!$BK45,1,0),0),0)</f>
        <v>0</v>
      </c>
      <c r="WW40" s="372">
        <f>IF(WW$19-'様式３（療養者名簿）（⑤の場合）'!$BJ45+1&lt;=15,IF(WW$19&gt;='様式３（療養者名簿）（⑤の場合）'!$BJ45,IF(WW$19&lt;='様式３（療養者名簿）（⑤の場合）'!$BK45,1,0),0),0)</f>
        <v>0</v>
      </c>
      <c r="WX40" s="372">
        <f>IF(WX$19-'様式３（療養者名簿）（⑤の場合）'!$BJ45+1&lt;=15,IF(WX$19&gt;='様式３（療養者名簿）（⑤の場合）'!$BJ45,IF(WX$19&lt;='様式３（療養者名簿）（⑤の場合）'!$BK45,1,0),0),0)</f>
        <v>0</v>
      </c>
      <c r="WY40" s="372">
        <f>IF(WY$19-'様式３（療養者名簿）（⑤の場合）'!$BJ45+1&lt;=15,IF(WY$19&gt;='様式３（療養者名簿）（⑤の場合）'!$BJ45,IF(WY$19&lt;='様式３（療養者名簿）（⑤の場合）'!$BK45,1,0),0),0)</f>
        <v>0</v>
      </c>
      <c r="WZ40" s="372">
        <f>IF(WZ$19-'様式３（療養者名簿）（⑤の場合）'!$BJ45+1&lt;=15,IF(WZ$19&gt;='様式３（療養者名簿）（⑤の場合）'!$BJ45,IF(WZ$19&lt;='様式３（療養者名簿）（⑤の場合）'!$BK45,1,0),0),0)</f>
        <v>0</v>
      </c>
      <c r="XA40" s="372">
        <f>IF(XA$19-'様式３（療養者名簿）（⑤の場合）'!$BJ45+1&lt;=15,IF(XA$19&gt;='様式３（療養者名簿）（⑤の場合）'!$BJ45,IF(XA$19&lt;='様式３（療養者名簿）（⑤の場合）'!$BK45,1,0),0),0)</f>
        <v>0</v>
      </c>
      <c r="XB40" s="372">
        <f>IF(XB$19-'様式３（療養者名簿）（⑤の場合）'!$BJ45+1&lt;=15,IF(XB$19&gt;='様式３（療養者名簿）（⑤の場合）'!$BJ45,IF(XB$19&lt;='様式３（療養者名簿）（⑤の場合）'!$BK45,1,0),0),0)</f>
        <v>0</v>
      </c>
      <c r="XC40" s="372">
        <f>IF(XC$19-'様式３（療養者名簿）（⑤の場合）'!$BJ45+1&lt;=15,IF(XC$19&gt;='様式３（療養者名簿）（⑤の場合）'!$BJ45,IF(XC$19&lt;='様式３（療養者名簿）（⑤の場合）'!$BK45,1,0),0),0)</f>
        <v>0</v>
      </c>
      <c r="XD40" s="372">
        <f>IF(XD$19-'様式３（療養者名簿）（⑤の場合）'!$BJ45+1&lt;=15,IF(XD$19&gt;='様式３（療養者名簿）（⑤の場合）'!$BJ45,IF(XD$19&lt;='様式３（療養者名簿）（⑤の場合）'!$BK45,1,0),0),0)</f>
        <v>0</v>
      </c>
      <c r="XE40" s="372">
        <f>IF(XE$19-'様式３（療養者名簿）（⑤の場合）'!$BJ45+1&lt;=15,IF(XE$19&gt;='様式３（療養者名簿）（⑤の場合）'!$BJ45,IF(XE$19&lt;='様式３（療養者名簿）（⑤の場合）'!$BK45,1,0),0),0)</f>
        <v>0</v>
      </c>
      <c r="XF40" s="372">
        <f>IF(XF$19-'様式３（療養者名簿）（⑤の場合）'!$BJ45+1&lt;=15,IF(XF$19&gt;='様式３（療養者名簿）（⑤の場合）'!$BJ45,IF(XF$19&lt;='様式３（療養者名簿）（⑤の場合）'!$BK45,1,0),0),0)</f>
        <v>0</v>
      </c>
      <c r="XG40" s="372">
        <f>IF(XG$19-'様式３（療養者名簿）（⑤の場合）'!$BJ45+1&lt;=15,IF(XG$19&gt;='様式３（療養者名簿）（⑤の場合）'!$BJ45,IF(XG$19&lt;='様式３（療養者名簿）（⑤の場合）'!$BK45,1,0),0),0)</f>
        <v>0</v>
      </c>
      <c r="XH40" s="372">
        <f>IF(XH$19-'様式３（療養者名簿）（⑤の場合）'!$BJ45+1&lt;=15,IF(XH$19&gt;='様式３（療養者名簿）（⑤の場合）'!$BJ45,IF(XH$19&lt;='様式３（療養者名簿）（⑤の場合）'!$BK45,1,0),0),0)</f>
        <v>0</v>
      </c>
      <c r="XI40" s="372">
        <f>IF(XI$19-'様式３（療養者名簿）（⑤の場合）'!$BJ45+1&lt;=15,IF(XI$19&gt;='様式３（療養者名簿）（⑤の場合）'!$BJ45,IF(XI$19&lt;='様式３（療養者名簿）（⑤の場合）'!$BK45,1,0),0),0)</f>
        <v>0</v>
      </c>
      <c r="XJ40" s="372">
        <f>IF(XJ$19-'様式３（療養者名簿）（⑤の場合）'!$BJ45+1&lt;=15,IF(XJ$19&gt;='様式３（療養者名簿）（⑤の場合）'!$BJ45,IF(XJ$19&lt;='様式３（療養者名簿）（⑤の場合）'!$BK45,1,0),0),0)</f>
        <v>0</v>
      </c>
      <c r="XK40" s="372">
        <f>IF(XK$19-'様式３（療養者名簿）（⑤の場合）'!$BJ45+1&lt;=15,IF(XK$19&gt;='様式３（療養者名簿）（⑤の場合）'!$BJ45,IF(XK$19&lt;='様式３（療養者名簿）（⑤の場合）'!$BK45,1,0),0),0)</f>
        <v>0</v>
      </c>
      <c r="XL40" s="372">
        <f>IF(XL$19-'様式３（療養者名簿）（⑤の場合）'!$BJ45+1&lt;=15,IF(XL$19&gt;='様式３（療養者名簿）（⑤の場合）'!$BJ45,IF(XL$19&lt;='様式３（療養者名簿）（⑤の場合）'!$BK45,1,0),0),0)</f>
        <v>0</v>
      </c>
      <c r="XM40" s="372">
        <f>IF(XM$19-'様式３（療養者名簿）（⑤の場合）'!$BJ45+1&lt;=15,IF(XM$19&gt;='様式３（療養者名簿）（⑤の場合）'!$BJ45,IF(XM$19&lt;='様式３（療養者名簿）（⑤の場合）'!$BK45,1,0),0),0)</f>
        <v>0</v>
      </c>
      <c r="XN40" s="372">
        <f>IF(XN$19-'様式３（療養者名簿）（⑤の場合）'!$BJ45+1&lt;=15,IF(XN$19&gt;='様式３（療養者名簿）（⑤の場合）'!$BJ45,IF(XN$19&lt;='様式３（療養者名簿）（⑤の場合）'!$BK45,1,0),0),0)</f>
        <v>0</v>
      </c>
      <c r="XO40" s="372">
        <f>IF(XO$19-'様式３（療養者名簿）（⑤の場合）'!$BJ45+1&lt;=15,IF(XO$19&gt;='様式３（療養者名簿）（⑤の場合）'!$BJ45,IF(XO$19&lt;='様式３（療養者名簿）（⑤の場合）'!$BK45,1,0),0),0)</f>
        <v>0</v>
      </c>
      <c r="XP40" s="372">
        <f>IF(XP$19-'様式３（療養者名簿）（⑤の場合）'!$BJ45+1&lt;=15,IF(XP$19&gt;='様式３（療養者名簿）（⑤の場合）'!$BJ45,IF(XP$19&lt;='様式３（療養者名簿）（⑤の場合）'!$BK45,1,0),0),0)</f>
        <v>0</v>
      </c>
      <c r="XQ40" s="372">
        <f>IF(XQ$19-'様式３（療養者名簿）（⑤の場合）'!$BJ45+1&lt;=15,IF(XQ$19&gt;='様式３（療養者名簿）（⑤の場合）'!$BJ45,IF(XQ$19&lt;='様式３（療養者名簿）（⑤の場合）'!$BK45,1,0),0),0)</f>
        <v>0</v>
      </c>
      <c r="XR40" s="372">
        <f>IF(XR$19-'様式３（療養者名簿）（⑤の場合）'!$BJ45+1&lt;=15,IF(XR$19&gt;='様式３（療養者名簿）（⑤の場合）'!$BJ45,IF(XR$19&lt;='様式３（療養者名簿）（⑤の場合）'!$BK45,1,0),0),0)</f>
        <v>0</v>
      </c>
      <c r="XS40" s="372">
        <f>IF(XS$19-'様式３（療養者名簿）（⑤の場合）'!$BJ45+1&lt;=15,IF(XS$19&gt;='様式３（療養者名簿）（⑤の場合）'!$BJ45,IF(XS$19&lt;='様式３（療養者名簿）（⑤の場合）'!$BK45,1,0),0),0)</f>
        <v>0</v>
      </c>
      <c r="XT40" s="372">
        <f>IF(XT$19-'様式３（療養者名簿）（⑤の場合）'!$BJ45+1&lt;=15,IF(XT$19&gt;='様式３（療養者名簿）（⑤の場合）'!$BJ45,IF(XT$19&lt;='様式３（療養者名簿）（⑤の場合）'!$BK45,1,0),0),0)</f>
        <v>0</v>
      </c>
      <c r="XU40" s="372">
        <f>IF(XU$19-'様式３（療養者名簿）（⑤の場合）'!$BJ45+1&lt;=15,IF(XU$19&gt;='様式３（療養者名簿）（⑤の場合）'!$BJ45,IF(XU$19&lt;='様式３（療養者名簿）（⑤の場合）'!$BK45,1,0),0),0)</f>
        <v>0</v>
      </c>
      <c r="XV40" s="372">
        <f>IF(XV$19-'様式３（療養者名簿）（⑤の場合）'!$BJ45+1&lt;=15,IF(XV$19&gt;='様式３（療養者名簿）（⑤の場合）'!$BJ45,IF(XV$19&lt;='様式３（療養者名簿）（⑤の場合）'!$BK45,1,0),0),0)</f>
        <v>0</v>
      </c>
      <c r="XW40" s="372">
        <f>IF(XW$19-'様式３（療養者名簿）（⑤の場合）'!$BJ45+1&lt;=15,IF(XW$19&gt;='様式３（療養者名簿）（⑤の場合）'!$BJ45,IF(XW$19&lt;='様式３（療養者名簿）（⑤の場合）'!$BK45,1,0),0),0)</f>
        <v>0</v>
      </c>
      <c r="XX40" s="372">
        <f>IF(XX$19-'様式３（療養者名簿）（⑤の場合）'!$BJ45+1&lt;=15,IF(XX$19&gt;='様式３（療養者名簿）（⑤の場合）'!$BJ45,IF(XX$19&lt;='様式３（療養者名簿）（⑤の場合）'!$BK45,1,0),0),0)</f>
        <v>0</v>
      </c>
      <c r="XY40" s="372">
        <f>IF(XY$19-'様式３（療養者名簿）（⑤の場合）'!$BJ45+1&lt;=15,IF(XY$19&gt;='様式３（療養者名簿）（⑤の場合）'!$BJ45,IF(XY$19&lt;='様式３（療養者名簿）（⑤の場合）'!$BK45,1,0),0),0)</f>
        <v>0</v>
      </c>
      <c r="XZ40" s="372">
        <f>IF(XZ$19-'様式３（療養者名簿）（⑤の場合）'!$BJ45+1&lt;=15,IF(XZ$19&gt;='様式３（療養者名簿）（⑤の場合）'!$BJ45,IF(XZ$19&lt;='様式３（療養者名簿）（⑤の場合）'!$BK45,1,0),0),0)</f>
        <v>0</v>
      </c>
      <c r="YA40" s="372">
        <f>IF(YA$19-'様式３（療養者名簿）（⑤の場合）'!$BJ45+1&lt;=15,IF(YA$19&gt;='様式３（療養者名簿）（⑤の場合）'!$BJ45,IF(YA$19&lt;='様式３（療養者名簿）（⑤の場合）'!$BK45,1,0),0),0)</f>
        <v>0</v>
      </c>
      <c r="YB40" s="372">
        <f>IF(YB$19-'様式３（療養者名簿）（⑤の場合）'!$BJ45+1&lt;=15,IF(YB$19&gt;='様式３（療養者名簿）（⑤の場合）'!$BJ45,IF(YB$19&lt;='様式３（療養者名簿）（⑤の場合）'!$BK45,1,0),0),0)</f>
        <v>0</v>
      </c>
      <c r="YC40" s="372">
        <f>IF(YC$19-'様式３（療養者名簿）（⑤の場合）'!$BJ45+1&lt;=15,IF(YC$19&gt;='様式３（療養者名簿）（⑤の場合）'!$BJ45,IF(YC$19&lt;='様式３（療養者名簿）（⑤の場合）'!$BK45,1,0),0),0)</f>
        <v>0</v>
      </c>
      <c r="YD40" s="372">
        <f>IF(YD$19-'様式３（療養者名簿）（⑤の場合）'!$BJ45+1&lt;=15,IF(YD$19&gt;='様式３（療養者名簿）（⑤の場合）'!$BJ45,IF(YD$19&lt;='様式３（療養者名簿）（⑤の場合）'!$BK45,1,0),0),0)</f>
        <v>0</v>
      </c>
      <c r="YE40" s="372">
        <f>IF(YE$19-'様式３（療養者名簿）（⑤の場合）'!$BJ45+1&lt;=15,IF(YE$19&gt;='様式３（療養者名簿）（⑤の場合）'!$BJ45,IF(YE$19&lt;='様式３（療養者名簿）（⑤の場合）'!$BK45,1,0),0),0)</f>
        <v>0</v>
      </c>
      <c r="YF40" s="372">
        <f>IF(YF$19-'様式３（療養者名簿）（⑤の場合）'!$BJ45+1&lt;=15,IF(YF$19&gt;='様式３（療養者名簿）（⑤の場合）'!$BJ45,IF(YF$19&lt;='様式３（療養者名簿）（⑤の場合）'!$BK45,1,0),0),0)</f>
        <v>0</v>
      </c>
      <c r="YG40" s="372">
        <f>IF(YG$19-'様式３（療養者名簿）（⑤の場合）'!$BJ45+1&lt;=15,IF(YG$19&gt;='様式３（療養者名簿）（⑤の場合）'!$BJ45,IF(YG$19&lt;='様式３（療養者名簿）（⑤の場合）'!$BK45,1,0),0),0)</f>
        <v>0</v>
      </c>
      <c r="YH40" s="372">
        <f>IF(YH$19-'様式３（療養者名簿）（⑤の場合）'!$BJ45+1&lt;=15,IF(YH$19&gt;='様式３（療養者名簿）（⑤の場合）'!$BJ45,IF(YH$19&lt;='様式３（療養者名簿）（⑤の場合）'!$BK45,1,0),0),0)</f>
        <v>0</v>
      </c>
      <c r="YI40" s="372">
        <f>IF(YI$19-'様式３（療養者名簿）（⑤の場合）'!$BJ45+1&lt;=15,IF(YI$19&gt;='様式３（療養者名簿）（⑤の場合）'!$BJ45,IF(YI$19&lt;='様式３（療養者名簿）（⑤の場合）'!$BK45,1,0),0),0)</f>
        <v>0</v>
      </c>
      <c r="YJ40" s="372">
        <f>IF(YJ$19-'様式３（療養者名簿）（⑤の場合）'!$BJ45+1&lt;=15,IF(YJ$19&gt;='様式３（療養者名簿）（⑤の場合）'!$BJ45,IF(YJ$19&lt;='様式３（療養者名簿）（⑤の場合）'!$BK45,1,0),0),0)</f>
        <v>0</v>
      </c>
      <c r="YK40" s="372">
        <f>IF(YK$19-'様式３（療養者名簿）（⑤の場合）'!$BJ45+1&lt;=15,IF(YK$19&gt;='様式３（療養者名簿）（⑤の場合）'!$BJ45,IF(YK$19&lt;='様式３（療養者名簿）（⑤の場合）'!$BK45,1,0),0),0)</f>
        <v>0</v>
      </c>
      <c r="YL40" s="372">
        <f>IF(YL$19-'様式３（療養者名簿）（⑤の場合）'!$BJ45+1&lt;=15,IF(YL$19&gt;='様式３（療養者名簿）（⑤の場合）'!$BJ45,IF(YL$19&lt;='様式３（療養者名簿）（⑤の場合）'!$BK45,1,0),0),0)</f>
        <v>0</v>
      </c>
      <c r="YM40" s="372">
        <f>IF(YM$19-'様式３（療養者名簿）（⑤の場合）'!$BJ45+1&lt;=15,IF(YM$19&gt;='様式３（療養者名簿）（⑤の場合）'!$BJ45,IF(YM$19&lt;='様式３（療養者名簿）（⑤の場合）'!$BK45,1,0),0),0)</f>
        <v>0</v>
      </c>
      <c r="YN40" s="372">
        <f>IF(YN$19-'様式３（療養者名簿）（⑤の場合）'!$BJ45+1&lt;=15,IF(YN$19&gt;='様式３（療養者名簿）（⑤の場合）'!$BJ45,IF(YN$19&lt;='様式３（療養者名簿）（⑤の場合）'!$BK45,1,0),0),0)</f>
        <v>0</v>
      </c>
      <c r="YO40" s="372">
        <f>IF(YO$19-'様式３（療養者名簿）（⑤の場合）'!$BJ45+1&lt;=15,IF(YO$19&gt;='様式３（療養者名簿）（⑤の場合）'!$BJ45,IF(YO$19&lt;='様式３（療養者名簿）（⑤の場合）'!$BK45,1,0),0),0)</f>
        <v>0</v>
      </c>
      <c r="YP40" s="372">
        <f>IF(YP$19-'様式３（療養者名簿）（⑤の場合）'!$BJ45+1&lt;=15,IF(YP$19&gt;='様式３（療養者名簿）（⑤の場合）'!$BJ45,IF(YP$19&lt;='様式３（療養者名簿）（⑤の場合）'!$BK45,1,0),0),0)</f>
        <v>0</v>
      </c>
      <c r="YQ40" s="372">
        <f>IF(YQ$19-'様式３（療養者名簿）（⑤の場合）'!$BJ45+1&lt;=15,IF(YQ$19&gt;='様式３（療養者名簿）（⑤の場合）'!$BJ45,IF(YQ$19&lt;='様式３（療養者名簿）（⑤の場合）'!$BK45,1,0),0),0)</f>
        <v>0</v>
      </c>
      <c r="YR40" s="372">
        <f>IF(YR$19-'様式３（療養者名簿）（⑤の場合）'!$BJ45+1&lt;=15,IF(YR$19&gt;='様式３（療養者名簿）（⑤の場合）'!$BJ45,IF(YR$19&lt;='様式３（療養者名簿）（⑤の場合）'!$BK45,1,0),0),0)</f>
        <v>0</v>
      </c>
      <c r="YS40" s="372">
        <f>IF(YS$19-'様式３（療養者名簿）（⑤の場合）'!$BJ45+1&lt;=15,IF(YS$19&gt;='様式３（療養者名簿）（⑤の場合）'!$BJ45,IF(YS$19&lt;='様式３（療養者名簿）（⑤の場合）'!$BK45,1,0),0),0)</f>
        <v>0</v>
      </c>
      <c r="YT40" s="372">
        <f>IF(YT$19-'様式３（療養者名簿）（⑤の場合）'!$BJ45+1&lt;=15,IF(YT$19&gt;='様式３（療養者名簿）（⑤の場合）'!$BJ45,IF(YT$19&lt;='様式３（療養者名簿）（⑤の場合）'!$BK45,1,0),0),0)</f>
        <v>0</v>
      </c>
      <c r="YU40" s="372">
        <f>IF(YU$19-'様式３（療養者名簿）（⑤の場合）'!$BJ45+1&lt;=15,IF(YU$19&gt;='様式３（療養者名簿）（⑤の場合）'!$BJ45,IF(YU$19&lt;='様式３（療養者名簿）（⑤の場合）'!$BK45,1,0),0),0)</f>
        <v>0</v>
      </c>
      <c r="YV40" s="372">
        <f>IF(YV$19-'様式３（療養者名簿）（⑤の場合）'!$BJ45+1&lt;=15,IF(YV$19&gt;='様式３（療養者名簿）（⑤の場合）'!$BJ45,IF(YV$19&lt;='様式３（療養者名簿）（⑤の場合）'!$BK45,1,0),0),0)</f>
        <v>0</v>
      </c>
      <c r="YW40" s="372">
        <f>IF(YW$19-'様式３（療養者名簿）（⑤の場合）'!$BJ45+1&lt;=15,IF(YW$19&gt;='様式３（療養者名簿）（⑤の場合）'!$BJ45,IF(YW$19&lt;='様式３（療養者名簿）（⑤の場合）'!$BK45,1,0),0),0)</f>
        <v>0</v>
      </c>
      <c r="YX40" s="372">
        <f>IF(YX$19-'様式３（療養者名簿）（⑤の場合）'!$BJ45+1&lt;=15,IF(YX$19&gt;='様式３（療養者名簿）（⑤の場合）'!$BJ45,IF(YX$19&lt;='様式３（療養者名簿）（⑤の場合）'!$BK45,1,0),0),0)</f>
        <v>0</v>
      </c>
      <c r="YY40" s="372">
        <f>IF(YY$19-'様式３（療養者名簿）（⑤の場合）'!$BJ45+1&lt;=15,IF(YY$19&gt;='様式３（療養者名簿）（⑤の場合）'!$BJ45,IF(YY$19&lt;='様式３（療養者名簿）（⑤の場合）'!$BK45,1,0),0),0)</f>
        <v>0</v>
      </c>
      <c r="YZ40" s="372">
        <f>IF(YZ$19-'様式３（療養者名簿）（⑤の場合）'!$BJ45+1&lt;=15,IF(YZ$19&gt;='様式３（療養者名簿）（⑤の場合）'!$BJ45,IF(YZ$19&lt;='様式３（療養者名簿）（⑤の場合）'!$BK45,1,0),0),0)</f>
        <v>0</v>
      </c>
      <c r="ZA40" s="372">
        <f>IF(ZA$19-'様式３（療養者名簿）（⑤の場合）'!$BJ45+1&lt;=15,IF(ZA$19&gt;='様式３（療養者名簿）（⑤の場合）'!$BJ45,IF(ZA$19&lt;='様式３（療養者名簿）（⑤の場合）'!$BK45,1,0),0),0)</f>
        <v>0</v>
      </c>
      <c r="ZB40" s="372">
        <f>IF(ZB$19-'様式３（療養者名簿）（⑤の場合）'!$BJ45+1&lt;=15,IF(ZB$19&gt;='様式３（療養者名簿）（⑤の場合）'!$BJ45,IF(ZB$19&lt;='様式３（療養者名簿）（⑤の場合）'!$BK45,1,0),0),0)</f>
        <v>0</v>
      </c>
      <c r="ZC40" s="372">
        <f>IF(ZC$19-'様式３（療養者名簿）（⑤の場合）'!$BJ45+1&lt;=15,IF(ZC$19&gt;='様式３（療養者名簿）（⑤の場合）'!$BJ45,IF(ZC$19&lt;='様式３（療養者名簿）（⑤の場合）'!$BK45,1,0),0),0)</f>
        <v>0</v>
      </c>
      <c r="ZD40" s="372">
        <f>IF(ZD$19-'様式３（療養者名簿）（⑤の場合）'!$BJ45+1&lt;=15,IF(ZD$19&gt;='様式３（療養者名簿）（⑤の場合）'!$BJ45,IF(ZD$19&lt;='様式３（療養者名簿）（⑤の場合）'!$BK45,1,0),0),0)</f>
        <v>0</v>
      </c>
      <c r="ZE40" s="372">
        <f>IF(ZE$19-'様式３（療養者名簿）（⑤の場合）'!$BJ45+1&lt;=15,IF(ZE$19&gt;='様式３（療養者名簿）（⑤の場合）'!$BJ45,IF(ZE$19&lt;='様式３（療養者名簿）（⑤の場合）'!$BK45,1,0),0),0)</f>
        <v>0</v>
      </c>
      <c r="ZF40" s="372">
        <f>IF(ZF$19-'様式３（療養者名簿）（⑤の場合）'!$BJ45+1&lt;=15,IF(ZF$19&gt;='様式３（療養者名簿）（⑤の場合）'!$BJ45,IF(ZF$19&lt;='様式３（療養者名簿）（⑤の場合）'!$BK45,1,0),0),0)</f>
        <v>0</v>
      </c>
      <c r="ZG40" s="372">
        <f>IF(ZG$19-'様式３（療養者名簿）（⑤の場合）'!$BJ45+1&lt;=15,IF(ZG$19&gt;='様式３（療養者名簿）（⑤の場合）'!$BJ45,IF(ZG$19&lt;='様式３（療養者名簿）（⑤の場合）'!$BK45,1,0),0),0)</f>
        <v>0</v>
      </c>
      <c r="ZH40" s="372">
        <f>IF(ZH$19-'様式３（療養者名簿）（⑤の場合）'!$BJ45+1&lt;=15,IF(ZH$19&gt;='様式３（療養者名簿）（⑤の場合）'!$BJ45,IF(ZH$19&lt;='様式３（療養者名簿）（⑤の場合）'!$BK45,1,0),0),0)</f>
        <v>0</v>
      </c>
      <c r="ZI40" s="372">
        <f>IF(ZI$19-'様式３（療養者名簿）（⑤の場合）'!$BJ45+1&lt;=15,IF(ZI$19&gt;='様式３（療養者名簿）（⑤の場合）'!$BJ45,IF(ZI$19&lt;='様式３（療養者名簿）（⑤の場合）'!$BK45,1,0),0),0)</f>
        <v>0</v>
      </c>
      <c r="ZJ40" s="372">
        <f>IF(ZJ$19-'様式３（療養者名簿）（⑤の場合）'!$BJ45+1&lt;=15,IF(ZJ$19&gt;='様式３（療養者名簿）（⑤の場合）'!$BJ45,IF(ZJ$19&lt;='様式３（療養者名簿）（⑤の場合）'!$BK45,1,0),0),0)</f>
        <v>0</v>
      </c>
      <c r="ZK40" s="372">
        <f>IF(ZK$19-'様式３（療養者名簿）（⑤の場合）'!$BJ45+1&lt;=15,IF(ZK$19&gt;='様式３（療養者名簿）（⑤の場合）'!$BJ45,IF(ZK$19&lt;='様式３（療養者名簿）（⑤の場合）'!$BK45,1,0),0),0)</f>
        <v>0</v>
      </c>
      <c r="ZL40" s="372">
        <f>IF(ZL$19-'様式３（療養者名簿）（⑤の場合）'!$BJ45+1&lt;=15,IF(ZL$19&gt;='様式３（療養者名簿）（⑤の場合）'!$BJ45,IF(ZL$19&lt;='様式３（療養者名簿）（⑤の場合）'!$BK45,1,0),0),0)</f>
        <v>0</v>
      </c>
      <c r="ZM40" s="372">
        <f>IF(ZM$19-'様式３（療養者名簿）（⑤の場合）'!$BJ45+1&lt;=15,IF(ZM$19&gt;='様式３（療養者名簿）（⑤の場合）'!$BJ45,IF(ZM$19&lt;='様式３（療養者名簿）（⑤の場合）'!$BK45,1,0),0),0)</f>
        <v>0</v>
      </c>
      <c r="ZN40" s="372">
        <f>IF(ZN$19-'様式３（療養者名簿）（⑤の場合）'!$BJ45+1&lt;=15,IF(ZN$19&gt;='様式３（療養者名簿）（⑤の場合）'!$BJ45,IF(ZN$19&lt;='様式３（療養者名簿）（⑤の場合）'!$BK45,1,0),0),0)</f>
        <v>0</v>
      </c>
      <c r="ZO40" s="372">
        <f>IF(ZO$19-'様式３（療養者名簿）（⑤の場合）'!$BJ45+1&lt;=15,IF(ZO$19&gt;='様式３（療養者名簿）（⑤の場合）'!$BJ45,IF(ZO$19&lt;='様式３（療養者名簿）（⑤の場合）'!$BK45,1,0),0),0)</f>
        <v>0</v>
      </c>
      <c r="ZP40" s="372">
        <f>IF(ZP$19-'様式３（療養者名簿）（⑤の場合）'!$BJ45+1&lt;=15,IF(ZP$19&gt;='様式３（療養者名簿）（⑤の場合）'!$BJ45,IF(ZP$19&lt;='様式３（療養者名簿）（⑤の場合）'!$BK45,1,0),0),0)</f>
        <v>0</v>
      </c>
      <c r="ZQ40" s="372">
        <f>IF(ZQ$19-'様式３（療養者名簿）（⑤の場合）'!$BJ45+1&lt;=15,IF(ZQ$19&gt;='様式３（療養者名簿）（⑤の場合）'!$BJ45,IF(ZQ$19&lt;='様式３（療養者名簿）（⑤の場合）'!$BK45,1,0),0),0)</f>
        <v>0</v>
      </c>
      <c r="ZR40" s="372">
        <f>IF(ZR$19-'様式３（療養者名簿）（⑤の場合）'!$BJ45+1&lt;=15,IF(ZR$19&gt;='様式３（療養者名簿）（⑤の場合）'!$BJ45,IF(ZR$19&lt;='様式３（療養者名簿）（⑤の場合）'!$BK45,1,0),0),0)</f>
        <v>0</v>
      </c>
      <c r="ZS40" s="372">
        <f>IF(ZS$19-'様式３（療養者名簿）（⑤の場合）'!$BJ45+1&lt;=15,IF(ZS$19&gt;='様式３（療養者名簿）（⑤の場合）'!$BJ45,IF(ZS$19&lt;='様式３（療養者名簿）（⑤の場合）'!$BK45,1,0),0),0)</f>
        <v>0</v>
      </c>
      <c r="ZT40" s="372">
        <f>IF(ZT$19-'様式３（療養者名簿）（⑤の場合）'!$BJ45+1&lt;=15,IF(ZT$19&gt;='様式３（療養者名簿）（⑤の場合）'!$BJ45,IF(ZT$19&lt;='様式３（療養者名簿）（⑤の場合）'!$BK45,1,0),0),0)</f>
        <v>0</v>
      </c>
      <c r="ZU40" s="372">
        <f>IF(ZU$19-'様式３（療養者名簿）（⑤の場合）'!$BJ45+1&lt;=15,IF(ZU$19&gt;='様式３（療養者名簿）（⑤の場合）'!$BJ45,IF(ZU$19&lt;='様式３（療養者名簿）（⑤の場合）'!$BK45,1,0),0),0)</f>
        <v>0</v>
      </c>
      <c r="ZV40" s="372">
        <f>IF(ZV$19-'様式３（療養者名簿）（⑤の場合）'!$BJ45+1&lt;=15,IF(ZV$19&gt;='様式３（療養者名簿）（⑤の場合）'!$BJ45,IF(ZV$19&lt;='様式３（療養者名簿）（⑤の場合）'!$BK45,1,0),0),0)</f>
        <v>0</v>
      </c>
      <c r="ZW40" s="372">
        <f>IF(ZW$19-'様式３（療養者名簿）（⑤の場合）'!$BJ45+1&lt;=15,IF(ZW$19&gt;='様式３（療養者名簿）（⑤の場合）'!$BJ45,IF(ZW$19&lt;='様式３（療養者名簿）（⑤の場合）'!$BK45,1,0),0),0)</f>
        <v>0</v>
      </c>
      <c r="ZX40" s="372">
        <f>IF(ZX$19-'様式３（療養者名簿）（⑤の場合）'!$BJ45+1&lt;=15,IF(ZX$19&gt;='様式３（療養者名簿）（⑤の場合）'!$BJ45,IF(ZX$19&lt;='様式３（療養者名簿）（⑤の場合）'!$BK45,1,0),0),0)</f>
        <v>0</v>
      </c>
      <c r="ZY40" s="372">
        <f>IF(ZY$19-'様式３（療養者名簿）（⑤の場合）'!$BJ45+1&lt;=15,IF(ZY$19&gt;='様式３（療養者名簿）（⑤の場合）'!$BJ45,IF(ZY$19&lt;='様式３（療養者名簿）（⑤の場合）'!$BK45,1,0),0),0)</f>
        <v>0</v>
      </c>
      <c r="ZZ40" s="372">
        <f>IF(ZZ$19-'様式３（療養者名簿）（⑤の場合）'!$BJ45+1&lt;=15,IF(ZZ$19&gt;='様式３（療養者名簿）（⑤の場合）'!$BJ45,IF(ZZ$19&lt;='様式３（療養者名簿）（⑤の場合）'!$BK45,1,0),0),0)</f>
        <v>0</v>
      </c>
      <c r="AAA40" s="372">
        <f>IF(AAA$19-'様式３（療養者名簿）（⑤の場合）'!$BJ45+1&lt;=15,IF(AAA$19&gt;='様式３（療養者名簿）（⑤の場合）'!$BJ45,IF(AAA$19&lt;='様式３（療養者名簿）（⑤の場合）'!$BK45,1,0),0),0)</f>
        <v>0</v>
      </c>
      <c r="AAB40" s="372">
        <f>IF(AAB$19-'様式３（療養者名簿）（⑤の場合）'!$BJ45+1&lt;=15,IF(AAB$19&gt;='様式３（療養者名簿）（⑤の場合）'!$BJ45,IF(AAB$19&lt;='様式３（療養者名簿）（⑤の場合）'!$BK45,1,0),0),0)</f>
        <v>0</v>
      </c>
      <c r="AAC40" s="372">
        <f>IF(AAC$19-'様式３（療養者名簿）（⑤の場合）'!$BJ45+1&lt;=15,IF(AAC$19&gt;='様式３（療養者名簿）（⑤の場合）'!$BJ45,IF(AAC$19&lt;='様式３（療養者名簿）（⑤の場合）'!$BK45,1,0),0),0)</f>
        <v>0</v>
      </c>
      <c r="AAD40" s="372">
        <f>IF(AAD$19-'様式３（療養者名簿）（⑤の場合）'!$BJ45+1&lt;=15,IF(AAD$19&gt;='様式３（療養者名簿）（⑤の場合）'!$BJ45,IF(AAD$19&lt;='様式３（療養者名簿）（⑤の場合）'!$BK45,1,0),0),0)</f>
        <v>0</v>
      </c>
      <c r="AAE40" s="372">
        <f>IF(AAE$19-'様式３（療養者名簿）（⑤の場合）'!$BJ45+1&lt;=15,IF(AAE$19&gt;='様式３（療養者名簿）（⑤の場合）'!$BJ45,IF(AAE$19&lt;='様式３（療養者名簿）（⑤の場合）'!$BK45,1,0),0),0)</f>
        <v>0</v>
      </c>
      <c r="AAF40" s="372">
        <f>IF(AAF$19-'様式３（療養者名簿）（⑤の場合）'!$BJ45+1&lt;=15,IF(AAF$19&gt;='様式３（療養者名簿）（⑤の場合）'!$BJ45,IF(AAF$19&lt;='様式３（療養者名簿）（⑤の場合）'!$BK45,1,0),0),0)</f>
        <v>0</v>
      </c>
      <c r="AAG40" s="372">
        <f>IF(AAG$19-'様式３（療養者名簿）（⑤の場合）'!$BJ45+1&lt;=15,IF(AAG$19&gt;='様式３（療養者名簿）（⑤の場合）'!$BJ45,IF(AAG$19&lt;='様式３（療養者名簿）（⑤の場合）'!$BK45,1,0),0),0)</f>
        <v>0</v>
      </c>
      <c r="AAH40" s="372">
        <f>IF(AAH$19-'様式３（療養者名簿）（⑤の場合）'!$BJ45+1&lt;=15,IF(AAH$19&gt;='様式３（療養者名簿）（⑤の場合）'!$BJ45,IF(AAH$19&lt;='様式３（療養者名簿）（⑤の場合）'!$BK45,1,0),0),0)</f>
        <v>0</v>
      </c>
      <c r="AAI40" s="372">
        <f>IF(AAI$19-'様式３（療養者名簿）（⑤の場合）'!$BJ45+1&lt;=15,IF(AAI$19&gt;='様式３（療養者名簿）（⑤の場合）'!$BJ45,IF(AAI$19&lt;='様式３（療養者名簿）（⑤の場合）'!$BK45,1,0),0),0)</f>
        <v>0</v>
      </c>
      <c r="AAJ40" s="372">
        <f>IF(AAJ$19-'様式３（療養者名簿）（⑤の場合）'!$BJ45+1&lt;=15,IF(AAJ$19&gt;='様式３（療養者名簿）（⑤の場合）'!$BJ45,IF(AAJ$19&lt;='様式３（療養者名簿）（⑤の場合）'!$BK45,1,0),0),0)</f>
        <v>0</v>
      </c>
      <c r="AAK40" s="372">
        <f>IF(AAK$19-'様式３（療養者名簿）（⑤の場合）'!$BJ45+1&lt;=15,IF(AAK$19&gt;='様式３（療養者名簿）（⑤の場合）'!$BJ45,IF(AAK$19&lt;='様式３（療養者名簿）（⑤の場合）'!$BK45,1,0),0),0)</f>
        <v>0</v>
      </c>
      <c r="AAL40" s="372">
        <f>IF(AAL$19-'様式３（療養者名簿）（⑤の場合）'!$BJ45+1&lt;=15,IF(AAL$19&gt;='様式３（療養者名簿）（⑤の場合）'!$BJ45,IF(AAL$19&lt;='様式３（療養者名簿）（⑤の場合）'!$BK45,1,0),0),0)</f>
        <v>0</v>
      </c>
      <c r="AAM40" s="372">
        <f>IF(AAM$19-'様式３（療養者名簿）（⑤の場合）'!$BJ45+1&lt;=15,IF(AAM$19&gt;='様式３（療養者名簿）（⑤の場合）'!$BJ45,IF(AAM$19&lt;='様式３（療養者名簿）（⑤の場合）'!$BK45,1,0),0),0)</f>
        <v>0</v>
      </c>
      <c r="AAN40" s="372">
        <f>IF(AAN$19-'様式３（療養者名簿）（⑤の場合）'!$BJ45+1&lt;=15,IF(AAN$19&gt;='様式３（療養者名簿）（⑤の場合）'!$BJ45,IF(AAN$19&lt;='様式３（療養者名簿）（⑤の場合）'!$BK45,1,0),0),0)</f>
        <v>0</v>
      </c>
      <c r="AAO40" s="372">
        <f>IF(AAO$19-'様式３（療養者名簿）（⑤の場合）'!$BJ45+1&lt;=15,IF(AAO$19&gt;='様式３（療養者名簿）（⑤の場合）'!$BJ45,IF(AAO$19&lt;='様式３（療養者名簿）（⑤の場合）'!$BK45,1,0),0),0)</f>
        <v>0</v>
      </c>
      <c r="AAP40" s="372">
        <f>IF(AAP$19-'様式３（療養者名簿）（⑤の場合）'!$BJ45+1&lt;=15,IF(AAP$19&gt;='様式３（療養者名簿）（⑤の場合）'!$BJ45,IF(AAP$19&lt;='様式３（療養者名簿）（⑤の場合）'!$BK45,1,0),0),0)</f>
        <v>0</v>
      </c>
      <c r="AAQ40" s="372">
        <f>IF(AAQ$19-'様式３（療養者名簿）（⑤の場合）'!$BJ45+1&lt;=15,IF(AAQ$19&gt;='様式３（療養者名簿）（⑤の場合）'!$BJ45,IF(AAQ$19&lt;='様式３（療養者名簿）（⑤の場合）'!$BK45,1,0),0),0)</f>
        <v>0</v>
      </c>
      <c r="AAR40" s="372">
        <f>IF(AAR$19-'様式３（療養者名簿）（⑤の場合）'!$BJ45+1&lt;=15,IF(AAR$19&gt;='様式３（療養者名簿）（⑤の場合）'!$BJ45,IF(AAR$19&lt;='様式３（療養者名簿）（⑤の場合）'!$BK45,1,0),0),0)</f>
        <v>0</v>
      </c>
      <c r="AAS40" s="372">
        <f>IF(AAS$19-'様式３（療養者名簿）（⑤の場合）'!$BJ45+1&lt;=15,IF(AAS$19&gt;='様式３（療養者名簿）（⑤の場合）'!$BJ45,IF(AAS$19&lt;='様式３（療養者名簿）（⑤の場合）'!$BK45,1,0),0),0)</f>
        <v>0</v>
      </c>
      <c r="AAT40" s="372">
        <f>IF(AAT$19-'様式３（療養者名簿）（⑤の場合）'!$BJ45+1&lt;=15,IF(AAT$19&gt;='様式３（療養者名簿）（⑤の場合）'!$BJ45,IF(AAT$19&lt;='様式３（療養者名簿）（⑤の場合）'!$BK45,1,0),0),0)</f>
        <v>0</v>
      </c>
      <c r="AAU40" s="372">
        <f>IF(AAU$19-'様式３（療養者名簿）（⑤の場合）'!$BJ45+1&lt;=15,IF(AAU$19&gt;='様式３（療養者名簿）（⑤の場合）'!$BJ45,IF(AAU$19&lt;='様式３（療養者名簿）（⑤の場合）'!$BK45,1,0),0),0)</f>
        <v>0</v>
      </c>
      <c r="AAV40" s="372">
        <f>IF(AAV$19-'様式３（療養者名簿）（⑤の場合）'!$BJ45+1&lt;=15,IF(AAV$19&gt;='様式３（療養者名簿）（⑤の場合）'!$BJ45,IF(AAV$19&lt;='様式３（療養者名簿）（⑤の場合）'!$BK45,1,0),0),0)</f>
        <v>0</v>
      </c>
      <c r="AAW40" s="372">
        <f>IF(AAW$19-'様式３（療養者名簿）（⑤の場合）'!$BJ45+1&lt;=15,IF(AAW$19&gt;='様式３（療養者名簿）（⑤の場合）'!$BJ45,IF(AAW$19&lt;='様式３（療養者名簿）（⑤の場合）'!$BK45,1,0),0),0)</f>
        <v>0</v>
      </c>
      <c r="AAX40" s="372">
        <f>IF(AAX$19-'様式３（療養者名簿）（⑤の場合）'!$BJ45+1&lt;=15,IF(AAX$19&gt;='様式３（療養者名簿）（⑤の場合）'!$BJ45,IF(AAX$19&lt;='様式３（療養者名簿）（⑤の場合）'!$BK45,1,0),0),0)</f>
        <v>0</v>
      </c>
      <c r="AAY40" s="372">
        <f>IF(AAY$19-'様式３（療養者名簿）（⑤の場合）'!$BJ45+1&lt;=15,IF(AAY$19&gt;='様式３（療養者名簿）（⑤の場合）'!$BJ45,IF(AAY$19&lt;='様式３（療養者名簿）（⑤の場合）'!$BK45,1,0),0),0)</f>
        <v>0</v>
      </c>
      <c r="AAZ40" s="372">
        <f>IF(AAZ$19-'様式３（療養者名簿）（⑤の場合）'!$BJ45+1&lt;=15,IF(AAZ$19&gt;='様式３（療養者名簿）（⑤の場合）'!$BJ45,IF(AAZ$19&lt;='様式３（療養者名簿）（⑤の場合）'!$BK45,1,0),0),0)</f>
        <v>0</v>
      </c>
      <c r="ABA40" s="372">
        <f>IF(ABA$19-'様式３（療養者名簿）（⑤の場合）'!$BJ45+1&lt;=15,IF(ABA$19&gt;='様式３（療養者名簿）（⑤の場合）'!$BJ45,IF(ABA$19&lt;='様式３（療養者名簿）（⑤の場合）'!$BK45,1,0),0),0)</f>
        <v>0</v>
      </c>
      <c r="ABB40" s="372">
        <f>IF(ABB$19-'様式３（療養者名簿）（⑤の場合）'!$BJ45+1&lt;=15,IF(ABB$19&gt;='様式３（療養者名簿）（⑤の場合）'!$BJ45,IF(ABB$19&lt;='様式３（療養者名簿）（⑤の場合）'!$BK45,1,0),0),0)</f>
        <v>0</v>
      </c>
      <c r="ABC40" s="372">
        <f>IF(ABC$19-'様式３（療養者名簿）（⑤の場合）'!$BJ45+1&lt;=15,IF(ABC$19&gt;='様式３（療養者名簿）（⑤の場合）'!$BJ45,IF(ABC$19&lt;='様式３（療養者名簿）（⑤の場合）'!$BK45,1,0),0),0)</f>
        <v>0</v>
      </c>
      <c r="ABD40" s="372">
        <f>IF(ABD$19-'様式３（療養者名簿）（⑤の場合）'!$BJ45+1&lt;=15,IF(ABD$19&gt;='様式３（療養者名簿）（⑤の場合）'!$BJ45,IF(ABD$19&lt;='様式３（療養者名簿）（⑤の場合）'!$BK45,1,0),0),0)</f>
        <v>0</v>
      </c>
    </row>
    <row r="41" spans="1:732" ht="42" customHeight="1">
      <c r="A41" s="250">
        <f>'様式３（療養者名簿）（⑤の場合）'!C46</f>
        <v>0</v>
      </c>
      <c r="B41" s="365">
        <f>IF(B$19-'様式３（療養者名簿）（⑤の場合）'!$BJ46+1&lt;=15,IF(B$19&gt;='様式３（療養者名簿）（⑤の場合）'!$BJ46,IF(B$19&lt;='様式３（療養者名簿）（⑤の場合）'!$BK46,1,0),0),0)</f>
        <v>0</v>
      </c>
      <c r="C41" s="365">
        <f>IF(C$19-'様式３（療養者名簿）（⑤の場合）'!$BJ46+1&lt;=15,IF(C$19&gt;='様式３（療養者名簿）（⑤の場合）'!$BJ46,IF(C$19&lt;='様式３（療養者名簿）（⑤の場合）'!$BK46,1,0),0),0)</f>
        <v>0</v>
      </c>
      <c r="D41" s="365">
        <f>IF(D$19-'様式３（療養者名簿）（⑤の場合）'!$BJ46+1&lt;=15,IF(D$19&gt;='様式３（療養者名簿）（⑤の場合）'!$BJ46,IF(D$19&lt;='様式３（療養者名簿）（⑤の場合）'!$BK46,1,0),0),0)</f>
        <v>0</v>
      </c>
      <c r="E41" s="365">
        <f>IF(E$19-'様式３（療養者名簿）（⑤の場合）'!$BJ46+1&lt;=15,IF(E$19&gt;='様式３（療養者名簿）（⑤の場合）'!$BJ46,IF(E$19&lt;='様式３（療養者名簿）（⑤の場合）'!$BK46,1,0),0),0)</f>
        <v>0</v>
      </c>
      <c r="F41" s="365">
        <f>IF(F$19-'様式３（療養者名簿）（⑤の場合）'!$BJ46+1&lt;=15,IF(F$19&gt;='様式３（療養者名簿）（⑤の場合）'!$BJ46,IF(F$19&lt;='様式３（療養者名簿）（⑤の場合）'!$BK46,1,0),0),0)</f>
        <v>0</v>
      </c>
      <c r="G41" s="365">
        <f>IF(G$19-'様式３（療養者名簿）（⑤の場合）'!$BJ46+1&lt;=15,IF(G$19&gt;='様式３（療養者名簿）（⑤の場合）'!$BJ46,IF(G$19&lt;='様式３（療養者名簿）（⑤の場合）'!$BK46,1,0),0),0)</f>
        <v>0</v>
      </c>
      <c r="H41" s="365">
        <f>IF(H$19-'様式３（療養者名簿）（⑤の場合）'!$BJ46+1&lt;=15,IF(H$19&gt;='様式３（療養者名簿）（⑤の場合）'!$BJ46,IF(H$19&lt;='様式３（療養者名簿）（⑤の場合）'!$BK46,1,0),0),0)</f>
        <v>0</v>
      </c>
      <c r="I41" s="365">
        <f>IF(I$19-'様式３（療養者名簿）（⑤の場合）'!$BJ46+1&lt;=15,IF(I$19&gt;='様式３（療養者名簿）（⑤の場合）'!$BJ46,IF(I$19&lt;='様式３（療養者名簿）（⑤の場合）'!$BK46,1,0),0),0)</f>
        <v>0</v>
      </c>
      <c r="J41" s="365">
        <f>IF(J$19-'様式３（療養者名簿）（⑤の場合）'!$BJ46+1&lt;=15,IF(J$19&gt;='様式３（療養者名簿）（⑤の場合）'!$BJ46,IF(J$19&lt;='様式３（療養者名簿）（⑤の場合）'!$BK46,1,0),0),0)</f>
        <v>0</v>
      </c>
      <c r="K41" s="365">
        <f>IF(K$19-'様式３（療養者名簿）（⑤の場合）'!$BJ46+1&lt;=15,IF(K$19&gt;='様式３（療養者名簿）（⑤の場合）'!$BJ46,IF(K$19&lt;='様式３（療養者名簿）（⑤の場合）'!$BK46,1,0),0),0)</f>
        <v>0</v>
      </c>
      <c r="L41" s="365">
        <f>IF(L$19-'様式３（療養者名簿）（⑤の場合）'!$BJ46+1&lt;=15,IF(L$19&gt;='様式３（療養者名簿）（⑤の場合）'!$BJ46,IF(L$19&lt;='様式３（療養者名簿）（⑤の場合）'!$BK46,1,0),0),0)</f>
        <v>0</v>
      </c>
      <c r="M41" s="365">
        <f>IF(M$19-'様式３（療養者名簿）（⑤の場合）'!$BJ46+1&lt;=15,IF(M$19&gt;='様式３（療養者名簿）（⑤の場合）'!$BJ46,IF(M$19&lt;='様式３（療養者名簿）（⑤の場合）'!$BK46,1,0),0),0)</f>
        <v>0</v>
      </c>
      <c r="N41" s="365">
        <f>IF(N$19-'様式３（療養者名簿）（⑤の場合）'!$BJ46+1&lt;=15,IF(N$19&gt;='様式３（療養者名簿）（⑤の場合）'!$BJ46,IF(N$19&lt;='様式３（療養者名簿）（⑤の場合）'!$BK46,1,0),0),0)</f>
        <v>0</v>
      </c>
      <c r="O41" s="365">
        <f>IF(O$19-'様式３（療養者名簿）（⑤の場合）'!$BJ46+1&lt;=15,IF(O$19&gt;='様式３（療養者名簿）（⑤の場合）'!$BJ46,IF(O$19&lt;='様式３（療養者名簿）（⑤の場合）'!$BK46,1,0),0),0)</f>
        <v>0</v>
      </c>
      <c r="P41" s="365">
        <f>IF(P$19-'様式３（療養者名簿）（⑤の場合）'!$BJ46+1&lt;=15,IF(P$19&gt;='様式３（療養者名簿）（⑤の場合）'!$BJ46,IF(P$19&lt;='様式３（療養者名簿）（⑤の場合）'!$BK46,1,0),0),0)</f>
        <v>0</v>
      </c>
      <c r="Q41" s="365">
        <f>IF(Q$19-'様式３（療養者名簿）（⑤の場合）'!$BJ46+1&lt;=15,IF(Q$19&gt;='様式３（療養者名簿）（⑤の場合）'!$BJ46,IF(Q$19&lt;='様式３（療養者名簿）（⑤の場合）'!$BK46,1,0),0),0)</f>
        <v>0</v>
      </c>
      <c r="R41" s="365">
        <f>IF(R$19-'様式３（療養者名簿）（⑤の場合）'!$BJ46+1&lt;=15,IF(R$19&gt;='様式３（療養者名簿）（⑤の場合）'!$BJ46,IF(R$19&lt;='様式３（療養者名簿）（⑤の場合）'!$BK46,1,0),0),0)</f>
        <v>0</v>
      </c>
      <c r="S41" s="365">
        <f>IF(S$19-'様式３（療養者名簿）（⑤の場合）'!$BJ46+1&lt;=15,IF(S$19&gt;='様式３（療養者名簿）（⑤の場合）'!$BJ46,IF(S$19&lt;='様式３（療養者名簿）（⑤の場合）'!$BK46,1,0),0),0)</f>
        <v>0</v>
      </c>
      <c r="T41" s="365">
        <f>IF(T$19-'様式３（療養者名簿）（⑤の場合）'!$BJ46+1&lt;=15,IF(T$19&gt;='様式３（療養者名簿）（⑤の場合）'!$BJ46,IF(T$19&lt;='様式３（療養者名簿）（⑤の場合）'!$BK46,1,0),0),0)</f>
        <v>0</v>
      </c>
      <c r="U41" s="365">
        <f>IF(U$19-'様式３（療養者名簿）（⑤の場合）'!$BJ46+1&lt;=15,IF(U$19&gt;='様式３（療養者名簿）（⑤の場合）'!$BJ46,IF(U$19&lt;='様式３（療養者名簿）（⑤の場合）'!$BK46,1,0),0),0)</f>
        <v>0</v>
      </c>
      <c r="V41" s="365">
        <f>IF(V$19-'様式３（療養者名簿）（⑤の場合）'!$BJ46+1&lt;=15,IF(V$19&gt;='様式３（療養者名簿）（⑤の場合）'!$BJ46,IF(V$19&lt;='様式３（療養者名簿）（⑤の場合）'!$BK46,1,0),0),0)</f>
        <v>0</v>
      </c>
      <c r="W41" s="365">
        <f>IF(W$19-'様式３（療養者名簿）（⑤の場合）'!$BJ46+1&lt;=15,IF(W$19&gt;='様式３（療養者名簿）（⑤の場合）'!$BJ46,IF(W$19&lt;='様式３（療養者名簿）（⑤の場合）'!$BK46,1,0),0),0)</f>
        <v>0</v>
      </c>
      <c r="X41" s="365">
        <f>IF(X$19-'様式３（療養者名簿）（⑤の場合）'!$BJ46+1&lt;=15,IF(X$19&gt;='様式３（療養者名簿）（⑤の場合）'!$BJ46,IF(X$19&lt;='様式３（療養者名簿）（⑤の場合）'!$BK46,1,0),0),0)</f>
        <v>0</v>
      </c>
      <c r="Y41" s="365">
        <f>IF(Y$19-'様式３（療養者名簿）（⑤の場合）'!$BJ46+1&lt;=15,IF(Y$19&gt;='様式３（療養者名簿）（⑤の場合）'!$BJ46,IF(Y$19&lt;='様式３（療養者名簿）（⑤の場合）'!$BK46,1,0),0),0)</f>
        <v>0</v>
      </c>
      <c r="Z41" s="365">
        <f>IF(Z$19-'様式３（療養者名簿）（⑤の場合）'!$BJ46+1&lt;=15,IF(Z$19&gt;='様式３（療養者名簿）（⑤の場合）'!$BJ46,IF(Z$19&lt;='様式３（療養者名簿）（⑤の場合）'!$BK46,1,0),0),0)</f>
        <v>0</v>
      </c>
      <c r="AA41" s="365">
        <f>IF(AA$19-'様式３（療養者名簿）（⑤の場合）'!$BJ46+1&lt;=15,IF(AA$19&gt;='様式３（療養者名簿）（⑤の場合）'!$BJ46,IF(AA$19&lt;='様式３（療養者名簿）（⑤の場合）'!$BK46,1,0),0),0)</f>
        <v>0</v>
      </c>
      <c r="AB41" s="365">
        <f>IF(AB$19-'様式３（療養者名簿）（⑤の場合）'!$BJ46+1&lt;=15,IF(AB$19&gt;='様式３（療養者名簿）（⑤の場合）'!$BJ46,IF(AB$19&lt;='様式３（療養者名簿）（⑤の場合）'!$BK46,1,0),0),0)</f>
        <v>0</v>
      </c>
      <c r="AC41" s="365">
        <f>IF(AC$19-'様式３（療養者名簿）（⑤の場合）'!$BJ46+1&lt;=15,IF(AC$19&gt;='様式３（療養者名簿）（⑤の場合）'!$BJ46,IF(AC$19&lt;='様式３（療養者名簿）（⑤の場合）'!$BK46,1,0),0),0)</f>
        <v>0</v>
      </c>
      <c r="AD41" s="365">
        <f>IF(AD$19-'様式３（療養者名簿）（⑤の場合）'!$BJ46+1&lt;=15,IF(AD$19&gt;='様式３（療養者名簿）（⑤の場合）'!$BJ46,IF(AD$19&lt;='様式３（療養者名簿）（⑤の場合）'!$BK46,1,0),0),0)</f>
        <v>0</v>
      </c>
      <c r="AE41" s="365">
        <f>IF(AE$19-'様式３（療養者名簿）（⑤の場合）'!$BJ46+1&lt;=15,IF(AE$19&gt;='様式３（療養者名簿）（⑤の場合）'!$BJ46,IF(AE$19&lt;='様式３（療養者名簿）（⑤の場合）'!$BK46,1,0),0),0)</f>
        <v>0</v>
      </c>
      <c r="AF41" s="365">
        <f>IF(AF$19-'様式３（療養者名簿）（⑤の場合）'!$BJ46+1&lt;=15,IF(AF$19&gt;='様式３（療養者名簿）（⑤の場合）'!$BJ46,IF(AF$19&lt;='様式３（療養者名簿）（⑤の場合）'!$BK46,1,0),0),0)</f>
        <v>0</v>
      </c>
      <c r="AG41" s="365">
        <f>IF(AG$19-'様式３（療養者名簿）（⑤の場合）'!$BJ46+1&lt;=15,IF(AG$19&gt;='様式３（療養者名簿）（⑤の場合）'!$BJ46,IF(AG$19&lt;='様式３（療養者名簿）（⑤の場合）'!$BK46,1,0),0),0)</f>
        <v>0</v>
      </c>
      <c r="AH41" s="365">
        <f>IF(AH$19-'様式３（療養者名簿）（⑤の場合）'!$BJ46+1&lt;=15,IF(AH$19&gt;='様式３（療養者名簿）（⑤の場合）'!$BJ46,IF(AH$19&lt;='様式３（療養者名簿）（⑤の場合）'!$BK46,1,0),0),0)</f>
        <v>0</v>
      </c>
      <c r="AI41" s="365">
        <f>IF(AI$19-'様式３（療養者名簿）（⑤の場合）'!$BJ46+1&lt;=15,IF(AI$19&gt;='様式３（療養者名簿）（⑤の場合）'!$BJ46,IF(AI$19&lt;='様式３（療養者名簿）（⑤の場合）'!$BK46,1,0),0),0)</f>
        <v>0</v>
      </c>
      <c r="AJ41" s="365">
        <f>IF(AJ$19-'様式３（療養者名簿）（⑤の場合）'!$BJ46+1&lt;=15,IF(AJ$19&gt;='様式３（療養者名簿）（⑤の場合）'!$BJ46,IF(AJ$19&lt;='様式３（療養者名簿）（⑤の場合）'!$BK46,1,0),0),0)</f>
        <v>0</v>
      </c>
      <c r="AK41" s="365">
        <f>IF(AK$19-'様式３（療養者名簿）（⑤の場合）'!$BJ46+1&lt;=15,IF(AK$19&gt;='様式３（療養者名簿）（⑤の場合）'!$BJ46,IF(AK$19&lt;='様式３（療養者名簿）（⑤の場合）'!$BK46,1,0),0),0)</f>
        <v>0</v>
      </c>
      <c r="AL41" s="365">
        <f>IF(AL$19-'様式３（療養者名簿）（⑤の場合）'!$BJ46+1&lt;=15,IF(AL$19&gt;='様式３（療養者名簿）（⑤の場合）'!$BJ46,IF(AL$19&lt;='様式３（療養者名簿）（⑤の場合）'!$BK46,1,0),0),0)</f>
        <v>0</v>
      </c>
      <c r="AM41" s="365">
        <f>IF(AM$19-'様式３（療養者名簿）（⑤の場合）'!$BJ46+1&lt;=15,IF(AM$19&gt;='様式３（療養者名簿）（⑤の場合）'!$BJ46,IF(AM$19&lt;='様式３（療養者名簿）（⑤の場合）'!$BK46,1,0),0),0)</f>
        <v>0</v>
      </c>
      <c r="AN41" s="365">
        <f>IF(AN$19-'様式３（療養者名簿）（⑤の場合）'!$BJ46+1&lt;=15,IF(AN$19&gt;='様式３（療養者名簿）（⑤の場合）'!$BJ46,IF(AN$19&lt;='様式３（療養者名簿）（⑤の場合）'!$BK46,1,0),0),0)</f>
        <v>0</v>
      </c>
      <c r="AO41" s="365">
        <f>IF(AO$19-'様式３（療養者名簿）（⑤の場合）'!$BJ46+1&lt;=15,IF(AO$19&gt;='様式３（療養者名簿）（⑤の場合）'!$BJ46,IF(AO$19&lt;='様式３（療養者名簿）（⑤の場合）'!$BK46,1,0),0),0)</f>
        <v>0</v>
      </c>
      <c r="AP41" s="365">
        <f>IF(AP$19-'様式３（療養者名簿）（⑤の場合）'!$BJ46+1&lt;=15,IF(AP$19&gt;='様式３（療養者名簿）（⑤の場合）'!$BJ46,IF(AP$19&lt;='様式３（療養者名簿）（⑤の場合）'!$BK46,1,0),0),0)</f>
        <v>0</v>
      </c>
      <c r="AQ41" s="365">
        <f>IF(AQ$19-'様式３（療養者名簿）（⑤の場合）'!$BJ46+1&lt;=15,IF(AQ$19&gt;='様式３（療養者名簿）（⑤の場合）'!$BJ46,IF(AQ$19&lt;='様式３（療養者名簿）（⑤の場合）'!$BK46,1,0),0),0)</f>
        <v>0</v>
      </c>
      <c r="AR41" s="365">
        <f>IF(AR$19-'様式３（療養者名簿）（⑤の場合）'!$BJ46+1&lt;=15,IF(AR$19&gt;='様式３（療養者名簿）（⑤の場合）'!$BJ46,IF(AR$19&lt;='様式３（療養者名簿）（⑤の場合）'!$BK46,1,0),0),0)</f>
        <v>0</v>
      </c>
      <c r="AS41" s="365">
        <f>IF(AS$19-'様式３（療養者名簿）（⑤の場合）'!$BJ46+1&lt;=15,IF(AS$19&gt;='様式３（療養者名簿）（⑤の場合）'!$BJ46,IF(AS$19&lt;='様式３（療養者名簿）（⑤の場合）'!$BK46,1,0),0),0)</f>
        <v>0</v>
      </c>
      <c r="AT41" s="365">
        <f>IF(AT$19-'様式３（療養者名簿）（⑤の場合）'!$BJ46+1&lt;=15,IF(AT$19&gt;='様式３（療養者名簿）（⑤の場合）'!$BJ46,IF(AT$19&lt;='様式３（療養者名簿）（⑤の場合）'!$BK46,1,0),0),0)</f>
        <v>0</v>
      </c>
      <c r="AU41" s="365">
        <f>IF(AU$19-'様式３（療養者名簿）（⑤の場合）'!$BJ46+1&lt;=15,IF(AU$19&gt;='様式３（療養者名簿）（⑤の場合）'!$BJ46,IF(AU$19&lt;='様式３（療養者名簿）（⑤の場合）'!$BK46,1,0),0),0)</f>
        <v>0</v>
      </c>
      <c r="AV41" s="365">
        <f>IF(AV$19-'様式３（療養者名簿）（⑤の場合）'!$BJ46+1&lt;=15,IF(AV$19&gt;='様式３（療養者名簿）（⑤の場合）'!$BJ46,IF(AV$19&lt;='様式３（療養者名簿）（⑤の場合）'!$BK46,1,0),0),0)</f>
        <v>0</v>
      </c>
      <c r="AW41" s="365">
        <f>IF(AW$19-'様式３（療養者名簿）（⑤の場合）'!$BJ46+1&lt;=15,IF(AW$19&gt;='様式３（療養者名簿）（⑤の場合）'!$BJ46,IF(AW$19&lt;='様式３（療養者名簿）（⑤の場合）'!$BK46,1,0),0),0)</f>
        <v>0</v>
      </c>
      <c r="AX41" s="365">
        <f>IF(AX$19-'様式３（療養者名簿）（⑤の場合）'!$BJ46+1&lt;=15,IF(AX$19&gt;='様式３（療養者名簿）（⑤の場合）'!$BJ46,IF(AX$19&lt;='様式３（療養者名簿）（⑤の場合）'!$BK46,1,0),0),0)</f>
        <v>0</v>
      </c>
      <c r="AY41" s="365">
        <f>IF(AY$19-'様式３（療養者名簿）（⑤の場合）'!$BJ46+1&lt;=15,IF(AY$19&gt;='様式３（療養者名簿）（⑤の場合）'!$BJ46,IF(AY$19&lt;='様式３（療養者名簿）（⑤の場合）'!$BK46,1,0),0),0)</f>
        <v>0</v>
      </c>
      <c r="AZ41" s="365">
        <f>IF(AZ$19-'様式３（療養者名簿）（⑤の場合）'!$BJ46+1&lt;=15,IF(AZ$19&gt;='様式３（療養者名簿）（⑤の場合）'!$BJ46,IF(AZ$19&lt;='様式３（療養者名簿）（⑤の場合）'!$BK46,1,0),0),0)</f>
        <v>0</v>
      </c>
      <c r="BA41" s="365">
        <f>IF(BA$19-'様式３（療養者名簿）（⑤の場合）'!$BJ46+1&lt;=15,IF(BA$19&gt;='様式３（療養者名簿）（⑤の場合）'!$BJ46,IF(BA$19&lt;='様式３（療養者名簿）（⑤の場合）'!$BK46,1,0),0),0)</f>
        <v>0</v>
      </c>
      <c r="BB41" s="365">
        <f>IF(BB$19-'様式３（療養者名簿）（⑤の場合）'!$BJ46+1&lt;=15,IF(BB$19&gt;='様式３（療養者名簿）（⑤の場合）'!$BJ46,IF(BB$19&lt;='様式３（療養者名簿）（⑤の場合）'!$BK46,1,0),0),0)</f>
        <v>0</v>
      </c>
      <c r="BC41" s="365">
        <f>IF(BC$19-'様式３（療養者名簿）（⑤の場合）'!$BJ46+1&lt;=15,IF(BC$19&gt;='様式３（療養者名簿）（⑤の場合）'!$BJ46,IF(BC$19&lt;='様式３（療養者名簿）（⑤の場合）'!$BK46,1,0),0),0)</f>
        <v>0</v>
      </c>
      <c r="BD41" s="365">
        <f>IF(BD$19-'様式３（療養者名簿）（⑤の場合）'!$BJ46+1&lt;=15,IF(BD$19&gt;='様式３（療養者名簿）（⑤の場合）'!$BJ46,IF(BD$19&lt;='様式３（療養者名簿）（⑤の場合）'!$BK46,1,0),0),0)</f>
        <v>0</v>
      </c>
      <c r="BE41" s="365">
        <f>IF(BE$19-'様式３（療養者名簿）（⑤の場合）'!$BJ46+1&lt;=15,IF(BE$19&gt;='様式３（療養者名簿）（⑤の場合）'!$BJ46,IF(BE$19&lt;='様式３（療養者名簿）（⑤の場合）'!$BK46,1,0),0),0)</f>
        <v>0</v>
      </c>
      <c r="BF41" s="365">
        <f>IF(BF$19-'様式３（療養者名簿）（⑤の場合）'!$BJ46+1&lt;=15,IF(BF$19&gt;='様式３（療養者名簿）（⑤の場合）'!$BJ46,IF(BF$19&lt;='様式３（療養者名簿）（⑤の場合）'!$BK46,1,0),0),0)</f>
        <v>0</v>
      </c>
      <c r="BG41" s="365">
        <f>IF(BG$19-'様式３（療養者名簿）（⑤の場合）'!$BJ46+1&lt;=15,IF(BG$19&gt;='様式３（療養者名簿）（⑤の場合）'!$BJ46,IF(BG$19&lt;='様式３（療養者名簿）（⑤の場合）'!$BK46,1,0),0),0)</f>
        <v>0</v>
      </c>
      <c r="BH41" s="365">
        <f>IF(BH$19-'様式３（療養者名簿）（⑤の場合）'!$BJ46+1&lt;=15,IF(BH$19&gt;='様式３（療養者名簿）（⑤の場合）'!$BJ46,IF(BH$19&lt;='様式３（療養者名簿）（⑤の場合）'!$BK46,1,0),0),0)</f>
        <v>0</v>
      </c>
      <c r="BI41" s="365">
        <f>IF(BI$19-'様式３（療養者名簿）（⑤の場合）'!$BJ46+1&lt;=15,IF(BI$19&gt;='様式３（療養者名簿）（⑤の場合）'!$BJ46,IF(BI$19&lt;='様式３（療養者名簿）（⑤の場合）'!$BK46,1,0),0),0)</f>
        <v>0</v>
      </c>
      <c r="BJ41" s="365">
        <f>IF(BJ$19-'様式３（療養者名簿）（⑤の場合）'!$BJ46+1&lt;=15,IF(BJ$19&gt;='様式３（療養者名簿）（⑤の場合）'!$BJ46,IF(BJ$19&lt;='様式３（療養者名簿）（⑤の場合）'!$BK46,1,0),0),0)</f>
        <v>0</v>
      </c>
      <c r="BK41" s="365">
        <f>IF(BK$19-'様式３（療養者名簿）（⑤の場合）'!$BJ46+1&lt;=15,IF(BK$19&gt;='様式３（療養者名簿）（⑤の場合）'!$BJ46,IF(BK$19&lt;='様式３（療養者名簿）（⑤の場合）'!$BK46,1,0),0),0)</f>
        <v>0</v>
      </c>
      <c r="BL41" s="365">
        <f>IF(BL$19-'様式３（療養者名簿）（⑤の場合）'!$BJ46+1&lt;=15,IF(BL$19&gt;='様式３（療養者名簿）（⑤の場合）'!$BJ46,IF(BL$19&lt;='様式３（療養者名簿）（⑤の場合）'!$BK46,1,0),0),0)</f>
        <v>0</v>
      </c>
      <c r="BM41" s="365">
        <f>IF(BM$19-'様式３（療養者名簿）（⑤の場合）'!$BJ46+1&lt;=15,IF(BM$19&gt;='様式３（療養者名簿）（⑤の場合）'!$BJ46,IF(BM$19&lt;='様式３（療養者名簿）（⑤の場合）'!$BK46,1,0),0),0)</f>
        <v>0</v>
      </c>
      <c r="BN41" s="365">
        <f>IF(BN$19-'様式３（療養者名簿）（⑤の場合）'!$BJ46+1&lt;=15,IF(BN$19&gt;='様式３（療養者名簿）（⑤の場合）'!$BJ46,IF(BN$19&lt;='様式３（療養者名簿）（⑤の場合）'!$BK46,1,0),0),0)</f>
        <v>0</v>
      </c>
      <c r="BO41" s="365">
        <f>IF(BO$19-'様式３（療養者名簿）（⑤の場合）'!$BJ46+1&lt;=15,IF(BO$19&gt;='様式３（療養者名簿）（⑤の場合）'!$BJ46,IF(BO$19&lt;='様式３（療養者名簿）（⑤の場合）'!$BK46,1,0),0),0)</f>
        <v>0</v>
      </c>
      <c r="BP41" s="365">
        <f>IF(BP$19-'様式３（療養者名簿）（⑤の場合）'!$BJ46+1&lt;=15,IF(BP$19&gt;='様式３（療養者名簿）（⑤の場合）'!$BJ46,IF(BP$19&lt;='様式３（療養者名簿）（⑤の場合）'!$BK46,1,0),0),0)</f>
        <v>0</v>
      </c>
      <c r="BQ41" s="365">
        <f>IF(BQ$19-'様式３（療養者名簿）（⑤の場合）'!$BJ46+1&lt;=15,IF(BQ$19&gt;='様式３（療養者名簿）（⑤の場合）'!$BJ46,IF(BQ$19&lt;='様式３（療養者名簿）（⑤の場合）'!$BK46,1,0),0),0)</f>
        <v>0</v>
      </c>
      <c r="BR41" s="365">
        <f>IF(BR$19-'様式３（療養者名簿）（⑤の場合）'!$BJ46+1&lt;=15,IF(BR$19&gt;='様式３（療養者名簿）（⑤の場合）'!$BJ46,IF(BR$19&lt;='様式３（療養者名簿）（⑤の場合）'!$BK46,1,0),0),0)</f>
        <v>0</v>
      </c>
      <c r="BS41" s="365">
        <f>IF(BS$19-'様式３（療養者名簿）（⑤の場合）'!$BJ46+1&lt;=15,IF(BS$19&gt;='様式３（療養者名簿）（⑤の場合）'!$BJ46,IF(BS$19&lt;='様式３（療養者名簿）（⑤の場合）'!$BK46,1,0),0),0)</f>
        <v>0</v>
      </c>
      <c r="BT41" s="365">
        <f>IF(BT$19-'様式３（療養者名簿）（⑤の場合）'!$BJ46+1&lt;=15,IF(BT$19&gt;='様式３（療養者名簿）（⑤の場合）'!$BJ46,IF(BT$19&lt;='様式３（療養者名簿）（⑤の場合）'!$BK46,1,0),0),0)</f>
        <v>0</v>
      </c>
      <c r="BU41" s="365">
        <f>IF(BU$19-'様式３（療養者名簿）（⑤の場合）'!$BJ46+1&lt;=15,IF(BU$19&gt;='様式３（療養者名簿）（⑤の場合）'!$BJ46,IF(BU$19&lt;='様式３（療養者名簿）（⑤の場合）'!$BK46,1,0),0),0)</f>
        <v>0</v>
      </c>
      <c r="BV41" s="365">
        <f>IF(BV$19-'様式３（療養者名簿）（⑤の場合）'!$BJ46+1&lt;=15,IF(BV$19&gt;='様式３（療養者名簿）（⑤の場合）'!$BJ46,IF(BV$19&lt;='様式３（療養者名簿）（⑤の場合）'!$BK46,1,0),0),0)</f>
        <v>0</v>
      </c>
      <c r="BW41" s="365">
        <f>IF(BW$19-'様式３（療養者名簿）（⑤の場合）'!$BJ46+1&lt;=15,IF(BW$19&gt;='様式３（療養者名簿）（⑤の場合）'!$BJ46,IF(BW$19&lt;='様式３（療養者名簿）（⑤の場合）'!$BK46,1,0),0),0)</f>
        <v>0</v>
      </c>
      <c r="BX41" s="365">
        <f>IF(BX$19-'様式３（療養者名簿）（⑤の場合）'!$BJ46+1&lt;=15,IF(BX$19&gt;='様式３（療養者名簿）（⑤の場合）'!$BJ46,IF(BX$19&lt;='様式３（療養者名簿）（⑤の場合）'!$BK46,1,0),0),0)</f>
        <v>0</v>
      </c>
      <c r="BY41" s="365">
        <f>IF(BY$19-'様式３（療養者名簿）（⑤の場合）'!$BJ46+1&lt;=15,IF(BY$19&gt;='様式３（療養者名簿）（⑤の場合）'!$BJ46,IF(BY$19&lt;='様式３（療養者名簿）（⑤の場合）'!$BK46,1,0),0),0)</f>
        <v>0</v>
      </c>
      <c r="BZ41" s="365">
        <f>IF(BZ$19-'様式３（療養者名簿）（⑤の場合）'!$BJ46+1&lt;=15,IF(BZ$19&gt;='様式３（療養者名簿）（⑤の場合）'!$BJ46,IF(BZ$19&lt;='様式３（療養者名簿）（⑤の場合）'!$BK46,1,0),0),0)</f>
        <v>0</v>
      </c>
      <c r="CA41" s="365">
        <f>IF(CA$19-'様式３（療養者名簿）（⑤の場合）'!$BJ46+1&lt;=15,IF(CA$19&gt;='様式３（療養者名簿）（⑤の場合）'!$BJ46,IF(CA$19&lt;='様式３（療養者名簿）（⑤の場合）'!$BK46,1,0),0),0)</f>
        <v>0</v>
      </c>
      <c r="CB41" s="365">
        <f>IF(CB$19-'様式３（療養者名簿）（⑤の場合）'!$BJ46+1&lt;=15,IF(CB$19&gt;='様式３（療養者名簿）（⑤の場合）'!$BJ46,IF(CB$19&lt;='様式３（療養者名簿）（⑤の場合）'!$BK46,1,0),0),0)</f>
        <v>0</v>
      </c>
      <c r="CC41" s="365">
        <f>IF(CC$19-'様式３（療養者名簿）（⑤の場合）'!$BJ46+1&lt;=15,IF(CC$19&gt;='様式３（療養者名簿）（⑤の場合）'!$BJ46,IF(CC$19&lt;='様式３（療養者名簿）（⑤の場合）'!$BK46,1,0),0),0)</f>
        <v>0</v>
      </c>
      <c r="CD41" s="365">
        <f>IF(CD$19-'様式３（療養者名簿）（⑤の場合）'!$BJ46+1&lt;=15,IF(CD$19&gt;='様式３（療養者名簿）（⑤の場合）'!$BJ46,IF(CD$19&lt;='様式３（療養者名簿）（⑤の場合）'!$BK46,1,0),0),0)</f>
        <v>0</v>
      </c>
      <c r="CE41" s="365">
        <f>IF(CE$19-'様式３（療養者名簿）（⑤の場合）'!$BJ46+1&lt;=15,IF(CE$19&gt;='様式３（療養者名簿）（⑤の場合）'!$BJ46,IF(CE$19&lt;='様式３（療養者名簿）（⑤の場合）'!$BK46,1,0),0),0)</f>
        <v>0</v>
      </c>
      <c r="CF41" s="365">
        <f>IF(CF$19-'様式３（療養者名簿）（⑤の場合）'!$BJ46+1&lt;=15,IF(CF$19&gt;='様式３（療養者名簿）（⑤の場合）'!$BJ46,IF(CF$19&lt;='様式３（療養者名簿）（⑤の場合）'!$BK46,1,0),0),0)</f>
        <v>0</v>
      </c>
      <c r="CG41" s="365">
        <f>IF(CG$19-'様式３（療養者名簿）（⑤の場合）'!$BJ46+1&lt;=15,IF(CG$19&gt;='様式３（療養者名簿）（⑤の場合）'!$BJ46,IF(CG$19&lt;='様式３（療養者名簿）（⑤の場合）'!$BK46,1,0),0),0)</f>
        <v>0</v>
      </c>
      <c r="CH41" s="365">
        <f>IF(CH$19-'様式３（療養者名簿）（⑤の場合）'!$BJ46+1&lt;=15,IF(CH$19&gt;='様式３（療養者名簿）（⑤の場合）'!$BJ46,IF(CH$19&lt;='様式３（療養者名簿）（⑤の場合）'!$BK46,1,0),0),0)</f>
        <v>0</v>
      </c>
      <c r="CI41" s="365">
        <f>IF(CI$19-'様式３（療養者名簿）（⑤の場合）'!$BJ46+1&lt;=15,IF(CI$19&gt;='様式３（療養者名簿）（⑤の場合）'!$BJ46,IF(CI$19&lt;='様式３（療養者名簿）（⑤の場合）'!$BK46,1,0),0),0)</f>
        <v>0</v>
      </c>
      <c r="CJ41" s="365">
        <f>IF(CJ$19-'様式３（療養者名簿）（⑤の場合）'!$BJ46+1&lt;=15,IF(CJ$19&gt;='様式３（療養者名簿）（⑤の場合）'!$BJ46,IF(CJ$19&lt;='様式３（療養者名簿）（⑤の場合）'!$BK46,1,0),0),0)</f>
        <v>0</v>
      </c>
      <c r="CK41" s="365">
        <f>IF(CK$19-'様式３（療養者名簿）（⑤の場合）'!$BJ46+1&lt;=15,IF(CK$19&gt;='様式３（療養者名簿）（⑤の場合）'!$BJ46,IF(CK$19&lt;='様式３（療養者名簿）（⑤の場合）'!$BK46,1,0),0),0)</f>
        <v>0</v>
      </c>
      <c r="CL41" s="365">
        <f>IF(CL$19-'様式３（療養者名簿）（⑤の場合）'!$BJ46+1&lt;=15,IF(CL$19&gt;='様式３（療養者名簿）（⑤の場合）'!$BJ46,IF(CL$19&lt;='様式３（療養者名簿）（⑤の場合）'!$BK46,1,0),0),0)</f>
        <v>0</v>
      </c>
      <c r="CM41" s="365">
        <f>IF(CM$19-'様式３（療養者名簿）（⑤の場合）'!$BJ46+1&lt;=15,IF(CM$19&gt;='様式３（療養者名簿）（⑤の場合）'!$BJ46,IF(CM$19&lt;='様式３（療養者名簿）（⑤の場合）'!$BK46,1,0),0),0)</f>
        <v>0</v>
      </c>
      <c r="CN41" s="365">
        <f>IF(CN$19-'様式３（療養者名簿）（⑤の場合）'!$BJ46+1&lt;=15,IF(CN$19&gt;='様式３（療養者名簿）（⑤の場合）'!$BJ46,IF(CN$19&lt;='様式３（療養者名簿）（⑤の場合）'!$BK46,1,0),0),0)</f>
        <v>0</v>
      </c>
      <c r="CO41" s="365">
        <f>IF(CO$19-'様式３（療養者名簿）（⑤の場合）'!$BJ46+1&lt;=15,IF(CO$19&gt;='様式３（療養者名簿）（⑤の場合）'!$BJ46,IF(CO$19&lt;='様式３（療養者名簿）（⑤の場合）'!$BK46,1,0),0),0)</f>
        <v>0</v>
      </c>
      <c r="CP41" s="365">
        <f>IF(CP$19-'様式３（療養者名簿）（⑤の場合）'!$BJ46+1&lt;=15,IF(CP$19&gt;='様式３（療養者名簿）（⑤の場合）'!$BJ46,IF(CP$19&lt;='様式３（療養者名簿）（⑤の場合）'!$BK46,1,0),0),0)</f>
        <v>0</v>
      </c>
      <c r="CQ41" s="365">
        <f>IF(CQ$19-'様式３（療養者名簿）（⑤の場合）'!$BJ46+1&lt;=15,IF(CQ$19&gt;='様式３（療養者名簿）（⑤の場合）'!$BJ46,IF(CQ$19&lt;='様式３（療養者名簿）（⑤の場合）'!$BK46,1,0),0),0)</f>
        <v>0</v>
      </c>
      <c r="CR41" s="365">
        <f>IF(CR$19-'様式３（療養者名簿）（⑤の場合）'!$BJ46+1&lt;=15,IF(CR$19&gt;='様式３（療養者名簿）（⑤の場合）'!$BJ46,IF(CR$19&lt;='様式３（療養者名簿）（⑤の場合）'!$BK46,1,0),0),0)</f>
        <v>0</v>
      </c>
      <c r="CS41" s="365">
        <f>IF(CS$19-'様式３（療養者名簿）（⑤の場合）'!$BJ46+1&lt;=15,IF(CS$19&gt;='様式３（療養者名簿）（⑤の場合）'!$BJ46,IF(CS$19&lt;='様式３（療養者名簿）（⑤の場合）'!$BK46,1,0),0),0)</f>
        <v>0</v>
      </c>
      <c r="CT41" s="365">
        <f>IF(CT$19-'様式３（療養者名簿）（⑤の場合）'!$BJ46+1&lt;=15,IF(CT$19&gt;='様式３（療養者名簿）（⑤の場合）'!$BJ46,IF(CT$19&lt;='様式３（療養者名簿）（⑤の場合）'!$BK46,1,0),0),0)</f>
        <v>0</v>
      </c>
      <c r="CU41" s="365">
        <f>IF(CU$19-'様式３（療養者名簿）（⑤の場合）'!$BJ46+1&lt;=15,IF(CU$19&gt;='様式３（療養者名簿）（⑤の場合）'!$BJ46,IF(CU$19&lt;='様式３（療養者名簿）（⑤の場合）'!$BK46,1,0),0),0)</f>
        <v>0</v>
      </c>
      <c r="CV41" s="365">
        <f>IF(CV$19-'様式３（療養者名簿）（⑤の場合）'!$BJ46+1&lt;=15,IF(CV$19&gt;='様式３（療養者名簿）（⑤の場合）'!$BJ46,IF(CV$19&lt;='様式３（療養者名簿）（⑤の場合）'!$BK46,1,0),0),0)</f>
        <v>0</v>
      </c>
      <c r="CW41" s="365">
        <f>IF(CW$19-'様式３（療養者名簿）（⑤の場合）'!$BJ46+1&lt;=15,IF(CW$19&gt;='様式３（療養者名簿）（⑤の場合）'!$BJ46,IF(CW$19&lt;='様式３（療養者名簿）（⑤の場合）'!$BK46,1,0),0),0)</f>
        <v>0</v>
      </c>
      <c r="CX41" s="365">
        <f>IF(CX$19-'様式３（療養者名簿）（⑤の場合）'!$BJ46+1&lt;=15,IF(CX$19&gt;='様式３（療養者名簿）（⑤の場合）'!$BJ46,IF(CX$19&lt;='様式３（療養者名簿）（⑤の場合）'!$BK46,1,0),0),0)</f>
        <v>0</v>
      </c>
      <c r="CY41" s="365">
        <f>IF(CY$19-'様式３（療養者名簿）（⑤の場合）'!$BJ46+1&lt;=15,IF(CY$19&gt;='様式３（療養者名簿）（⑤の場合）'!$BJ46,IF(CY$19&lt;='様式３（療養者名簿）（⑤の場合）'!$BK46,1,0),0),0)</f>
        <v>0</v>
      </c>
      <c r="CZ41" s="365">
        <f>IF(CZ$19-'様式３（療養者名簿）（⑤の場合）'!$BJ46+1&lt;=15,IF(CZ$19&gt;='様式３（療養者名簿）（⑤の場合）'!$BJ46,IF(CZ$19&lt;='様式３（療養者名簿）（⑤の場合）'!$BK46,1,0),0),0)</f>
        <v>0</v>
      </c>
      <c r="DA41" s="365">
        <f>IF(DA$19-'様式３（療養者名簿）（⑤の場合）'!$BJ46+1&lt;=15,IF(DA$19&gt;='様式３（療養者名簿）（⑤の場合）'!$BJ46,IF(DA$19&lt;='様式３（療養者名簿）（⑤の場合）'!$BK46,1,0),0),0)</f>
        <v>0</v>
      </c>
      <c r="DB41" s="365">
        <f>IF(DB$19-'様式３（療養者名簿）（⑤の場合）'!$BJ46+1&lt;=15,IF(DB$19&gt;='様式３（療養者名簿）（⑤の場合）'!$BJ46,IF(DB$19&lt;='様式３（療養者名簿）（⑤の場合）'!$BK46,1,0),0),0)</f>
        <v>0</v>
      </c>
      <c r="DC41" s="365">
        <f>IF(DC$19-'様式３（療養者名簿）（⑤の場合）'!$BJ46+1&lt;=15,IF(DC$19&gt;='様式３（療養者名簿）（⑤の場合）'!$BJ46,IF(DC$19&lt;='様式３（療養者名簿）（⑤の場合）'!$BK46,1,0),0),0)</f>
        <v>0</v>
      </c>
      <c r="DD41" s="365">
        <f>IF(DD$19-'様式３（療養者名簿）（⑤の場合）'!$BJ46+1&lt;=15,IF(DD$19&gt;='様式３（療養者名簿）（⑤の場合）'!$BJ46,IF(DD$19&lt;='様式３（療養者名簿）（⑤の場合）'!$BK46,1,0),0),0)</f>
        <v>0</v>
      </c>
      <c r="DE41" s="365">
        <f>IF(DE$19-'様式３（療養者名簿）（⑤の場合）'!$BJ46+1&lt;=15,IF(DE$19&gt;='様式３（療養者名簿）（⑤の場合）'!$BJ46,IF(DE$19&lt;='様式３（療養者名簿）（⑤の場合）'!$BK46,1,0),0),0)</f>
        <v>0</v>
      </c>
      <c r="DF41" s="365">
        <f>IF(DF$19-'様式３（療養者名簿）（⑤の場合）'!$BJ46+1&lt;=15,IF(DF$19&gt;='様式３（療養者名簿）（⑤の場合）'!$BJ46,IF(DF$19&lt;='様式３（療養者名簿）（⑤の場合）'!$BK46,1,0),0),0)</f>
        <v>0</v>
      </c>
      <c r="DG41" s="365">
        <f>IF(DG$19-'様式３（療養者名簿）（⑤の場合）'!$BJ46+1&lt;=15,IF(DG$19&gt;='様式３（療養者名簿）（⑤の場合）'!$BJ46,IF(DG$19&lt;='様式３（療養者名簿）（⑤の場合）'!$BK46,1,0),0),0)</f>
        <v>0</v>
      </c>
      <c r="DH41" s="365">
        <f>IF(DH$19-'様式３（療養者名簿）（⑤の場合）'!$BJ46+1&lt;=15,IF(DH$19&gt;='様式３（療養者名簿）（⑤の場合）'!$BJ46,IF(DH$19&lt;='様式３（療養者名簿）（⑤の場合）'!$BK46,1,0),0),0)</f>
        <v>0</v>
      </c>
      <c r="DI41" s="365">
        <f>IF(DI$19-'様式３（療養者名簿）（⑤の場合）'!$BJ46+1&lt;=15,IF(DI$19&gt;='様式３（療養者名簿）（⑤の場合）'!$BJ46,IF(DI$19&lt;='様式３（療養者名簿）（⑤の場合）'!$BK46,1,0),0),0)</f>
        <v>0</v>
      </c>
      <c r="DJ41" s="365">
        <f>IF(DJ$19-'様式３（療養者名簿）（⑤の場合）'!$BJ46+1&lt;=15,IF(DJ$19&gt;='様式３（療養者名簿）（⑤の場合）'!$BJ46,IF(DJ$19&lt;='様式３（療養者名簿）（⑤の場合）'!$BK46,1,0),0),0)</f>
        <v>0</v>
      </c>
      <c r="DK41" s="365">
        <f>IF(DK$19-'様式３（療養者名簿）（⑤の場合）'!$BJ46+1&lt;=15,IF(DK$19&gt;='様式３（療養者名簿）（⑤の場合）'!$BJ46,IF(DK$19&lt;='様式３（療養者名簿）（⑤の場合）'!$BK46,1,0),0),0)</f>
        <v>0</v>
      </c>
      <c r="DL41" s="365">
        <f>IF(DL$19-'様式３（療養者名簿）（⑤の場合）'!$BJ46+1&lt;=15,IF(DL$19&gt;='様式３（療養者名簿）（⑤の場合）'!$BJ46,IF(DL$19&lt;='様式３（療養者名簿）（⑤の場合）'!$BK46,1,0),0),0)</f>
        <v>0</v>
      </c>
      <c r="DM41" s="365">
        <f>IF(DM$19-'様式３（療養者名簿）（⑤の場合）'!$BJ46+1&lt;=15,IF(DM$19&gt;='様式３（療養者名簿）（⑤の場合）'!$BJ46,IF(DM$19&lt;='様式３（療養者名簿）（⑤の場合）'!$BK46,1,0),0),0)</f>
        <v>0</v>
      </c>
      <c r="DN41" s="365">
        <f>IF(DN$19-'様式３（療養者名簿）（⑤の場合）'!$BJ46+1&lt;=15,IF(DN$19&gt;='様式３（療養者名簿）（⑤の場合）'!$BJ46,IF(DN$19&lt;='様式３（療養者名簿）（⑤の場合）'!$BK46,1,0),0),0)</f>
        <v>0</v>
      </c>
      <c r="DO41" s="365">
        <f>IF(DO$19-'様式３（療養者名簿）（⑤の場合）'!$BJ46+1&lt;=15,IF(DO$19&gt;='様式３（療養者名簿）（⑤の場合）'!$BJ46,IF(DO$19&lt;='様式３（療養者名簿）（⑤の場合）'!$BK46,1,0),0),0)</f>
        <v>0</v>
      </c>
      <c r="DP41" s="365">
        <f>IF(DP$19-'様式３（療養者名簿）（⑤の場合）'!$BJ46+1&lt;=15,IF(DP$19&gt;='様式３（療養者名簿）（⑤の場合）'!$BJ46,IF(DP$19&lt;='様式３（療養者名簿）（⑤の場合）'!$BK46,1,0),0),0)</f>
        <v>0</v>
      </c>
      <c r="DQ41" s="365">
        <f>IF(DQ$19-'様式３（療養者名簿）（⑤の場合）'!$BJ46+1&lt;=15,IF(DQ$19&gt;='様式３（療養者名簿）（⑤の場合）'!$BJ46,IF(DQ$19&lt;='様式３（療養者名簿）（⑤の場合）'!$BK46,1,0),0),0)</f>
        <v>0</v>
      </c>
      <c r="DR41" s="365">
        <f>IF(DR$19-'様式３（療養者名簿）（⑤の場合）'!$BJ46+1&lt;=15,IF(DR$19&gt;='様式３（療養者名簿）（⑤の場合）'!$BJ46,IF(DR$19&lt;='様式３（療養者名簿）（⑤の場合）'!$BK46,1,0),0),0)</f>
        <v>0</v>
      </c>
      <c r="DS41" s="365">
        <f>IF(DS$19-'様式３（療養者名簿）（⑤の場合）'!$BJ46+1&lt;=15,IF(DS$19&gt;='様式３（療養者名簿）（⑤の場合）'!$BJ46,IF(DS$19&lt;='様式３（療養者名簿）（⑤の場合）'!$BK46,1,0),0),0)</f>
        <v>0</v>
      </c>
      <c r="DT41" s="365">
        <f>IF(DT$19-'様式３（療養者名簿）（⑤の場合）'!$BJ46+1&lt;=15,IF(DT$19&gt;='様式３（療養者名簿）（⑤の場合）'!$BJ46,IF(DT$19&lt;='様式３（療養者名簿）（⑤の場合）'!$BK46,1,0),0),0)</f>
        <v>0</v>
      </c>
      <c r="DU41" s="365">
        <f>IF(DU$19-'様式３（療養者名簿）（⑤の場合）'!$BJ46+1&lt;=15,IF(DU$19&gt;='様式３（療養者名簿）（⑤の場合）'!$BJ46,IF(DU$19&lt;='様式３（療養者名簿）（⑤の場合）'!$BK46,1,0),0),0)</f>
        <v>0</v>
      </c>
      <c r="DV41" s="365">
        <f>IF(DV$19-'様式３（療養者名簿）（⑤の場合）'!$BJ46+1&lt;=15,IF(DV$19&gt;='様式３（療養者名簿）（⑤の場合）'!$BJ46,IF(DV$19&lt;='様式３（療養者名簿）（⑤の場合）'!$BK46,1,0),0),0)</f>
        <v>0</v>
      </c>
      <c r="DW41" s="365">
        <f>IF(DW$19-'様式３（療養者名簿）（⑤の場合）'!$BJ46+1&lt;=15,IF(DW$19&gt;='様式３（療養者名簿）（⑤の場合）'!$BJ46,IF(DW$19&lt;='様式３（療養者名簿）（⑤の場合）'!$BK46,1,0),0),0)</f>
        <v>0</v>
      </c>
      <c r="DX41" s="365">
        <f>IF(DX$19-'様式３（療養者名簿）（⑤の場合）'!$BJ46+1&lt;=15,IF(DX$19&gt;='様式３（療養者名簿）（⑤の場合）'!$BJ46,IF(DX$19&lt;='様式３（療養者名簿）（⑤の場合）'!$BK46,1,0),0),0)</f>
        <v>0</v>
      </c>
      <c r="DY41" s="365">
        <f>IF(DY$19-'様式３（療養者名簿）（⑤の場合）'!$BJ46+1&lt;=15,IF(DY$19&gt;='様式３（療養者名簿）（⑤の場合）'!$BJ46,IF(DY$19&lt;='様式３（療養者名簿）（⑤の場合）'!$BK46,1,0),0),0)</f>
        <v>0</v>
      </c>
      <c r="DZ41" s="365">
        <f>IF(DZ$19-'様式３（療養者名簿）（⑤の場合）'!$BJ46+1&lt;=15,IF(DZ$19&gt;='様式３（療養者名簿）（⑤の場合）'!$BJ46,IF(DZ$19&lt;='様式３（療養者名簿）（⑤の場合）'!$BK46,1,0),0),0)</f>
        <v>0</v>
      </c>
      <c r="EA41" s="365">
        <f>IF(EA$19-'様式３（療養者名簿）（⑤の場合）'!$BJ46+1&lt;=15,IF(EA$19&gt;='様式３（療養者名簿）（⑤の場合）'!$BJ46,IF(EA$19&lt;='様式３（療養者名簿）（⑤の場合）'!$BK46,1,0),0),0)</f>
        <v>0</v>
      </c>
      <c r="EB41" s="365">
        <f>IF(EB$19-'様式３（療養者名簿）（⑤の場合）'!$BJ46+1&lt;=15,IF(EB$19&gt;='様式３（療養者名簿）（⑤の場合）'!$BJ46,IF(EB$19&lt;='様式３（療養者名簿）（⑤の場合）'!$BK46,1,0),0),0)</f>
        <v>0</v>
      </c>
      <c r="EC41" s="365">
        <f>IF(EC$19-'様式３（療養者名簿）（⑤の場合）'!$BJ46+1&lt;=15,IF(EC$19&gt;='様式３（療養者名簿）（⑤の場合）'!$BJ46,IF(EC$19&lt;='様式３（療養者名簿）（⑤の場合）'!$BK46,1,0),0),0)</f>
        <v>0</v>
      </c>
      <c r="ED41" s="365">
        <f>IF(ED$19-'様式３（療養者名簿）（⑤の場合）'!$BJ46+1&lt;=15,IF(ED$19&gt;='様式３（療養者名簿）（⑤の場合）'!$BJ46,IF(ED$19&lt;='様式３（療養者名簿）（⑤の場合）'!$BK46,1,0),0),0)</f>
        <v>0</v>
      </c>
      <c r="EE41" s="365">
        <f>IF(EE$19-'様式３（療養者名簿）（⑤の場合）'!$BJ46+1&lt;=15,IF(EE$19&gt;='様式３（療養者名簿）（⑤の場合）'!$BJ46,IF(EE$19&lt;='様式３（療養者名簿）（⑤の場合）'!$BK46,1,0),0),0)</f>
        <v>0</v>
      </c>
      <c r="EF41" s="365">
        <f>IF(EF$19-'様式３（療養者名簿）（⑤の場合）'!$BJ46+1&lt;=15,IF(EF$19&gt;='様式３（療養者名簿）（⑤の場合）'!$BJ46,IF(EF$19&lt;='様式３（療養者名簿）（⑤の場合）'!$BK46,1,0),0),0)</f>
        <v>0</v>
      </c>
      <c r="EG41" s="365">
        <f>IF(EG$19-'様式３（療養者名簿）（⑤の場合）'!$BJ46+1&lt;=15,IF(EG$19&gt;='様式３（療養者名簿）（⑤の場合）'!$BJ46,IF(EG$19&lt;='様式３（療養者名簿）（⑤の場合）'!$BK46,1,0),0),0)</f>
        <v>0</v>
      </c>
      <c r="EH41" s="365">
        <f>IF(EH$19-'様式３（療養者名簿）（⑤の場合）'!$BJ46+1&lt;=15,IF(EH$19&gt;='様式３（療養者名簿）（⑤の場合）'!$BJ46,IF(EH$19&lt;='様式３（療養者名簿）（⑤の場合）'!$BK46,1,0),0),0)</f>
        <v>0</v>
      </c>
      <c r="EI41" s="365">
        <f>IF(EI$19-'様式３（療養者名簿）（⑤の場合）'!$BJ46+1&lt;=15,IF(EI$19&gt;='様式３（療養者名簿）（⑤の場合）'!$BJ46,IF(EI$19&lt;='様式３（療養者名簿）（⑤の場合）'!$BK46,1,0),0),0)</f>
        <v>0</v>
      </c>
      <c r="EJ41" s="365">
        <f>IF(EJ$19-'様式３（療養者名簿）（⑤の場合）'!$BJ46+1&lt;=15,IF(EJ$19&gt;='様式３（療養者名簿）（⑤の場合）'!$BJ46,IF(EJ$19&lt;='様式３（療養者名簿）（⑤の場合）'!$BK46,1,0),0),0)</f>
        <v>0</v>
      </c>
      <c r="EK41" s="365">
        <f>IF(EK$19-'様式３（療養者名簿）（⑤の場合）'!$BJ46+1&lt;=15,IF(EK$19&gt;='様式３（療養者名簿）（⑤の場合）'!$BJ46,IF(EK$19&lt;='様式３（療養者名簿）（⑤の場合）'!$BK46,1,0),0),0)</f>
        <v>0</v>
      </c>
      <c r="EL41" s="365">
        <f>IF(EL$19-'様式３（療養者名簿）（⑤の場合）'!$BJ46+1&lt;=15,IF(EL$19&gt;='様式３（療養者名簿）（⑤の場合）'!$BJ46,IF(EL$19&lt;='様式３（療養者名簿）（⑤の場合）'!$BK46,1,0),0),0)</f>
        <v>0</v>
      </c>
      <c r="EM41" s="365">
        <f>IF(EM$19-'様式３（療養者名簿）（⑤の場合）'!$BJ46+1&lt;=15,IF(EM$19&gt;='様式３（療養者名簿）（⑤の場合）'!$BJ46,IF(EM$19&lt;='様式３（療養者名簿）（⑤の場合）'!$BK46,1,0),0),0)</f>
        <v>0</v>
      </c>
      <c r="EN41" s="365">
        <f>IF(EN$19-'様式３（療養者名簿）（⑤の場合）'!$BJ46+1&lt;=15,IF(EN$19&gt;='様式３（療養者名簿）（⑤の場合）'!$BJ46,IF(EN$19&lt;='様式３（療養者名簿）（⑤の場合）'!$BK46,1,0),0),0)</f>
        <v>0</v>
      </c>
      <c r="EO41" s="365">
        <f>IF(EO$19-'様式３（療養者名簿）（⑤の場合）'!$BJ46+1&lt;=15,IF(EO$19&gt;='様式３（療養者名簿）（⑤の場合）'!$BJ46,IF(EO$19&lt;='様式３（療養者名簿）（⑤の場合）'!$BK46,1,0),0),0)</f>
        <v>0</v>
      </c>
      <c r="EP41" s="365">
        <f>IF(EP$19-'様式３（療養者名簿）（⑤の場合）'!$BJ46+1&lt;=15,IF(EP$19&gt;='様式３（療養者名簿）（⑤の場合）'!$BJ46,IF(EP$19&lt;='様式３（療養者名簿）（⑤の場合）'!$BK46,1,0),0),0)</f>
        <v>0</v>
      </c>
      <c r="EQ41" s="365">
        <f>IF(EQ$19-'様式３（療養者名簿）（⑤の場合）'!$BJ46+1&lt;=15,IF(EQ$19&gt;='様式３（療養者名簿）（⑤の場合）'!$BJ46,IF(EQ$19&lt;='様式３（療養者名簿）（⑤の場合）'!$BK46,1,0),0),0)</f>
        <v>0</v>
      </c>
      <c r="ER41" s="365">
        <f>IF(ER$19-'様式３（療養者名簿）（⑤の場合）'!$BJ46+1&lt;=15,IF(ER$19&gt;='様式３（療養者名簿）（⑤の場合）'!$BJ46,IF(ER$19&lt;='様式３（療養者名簿）（⑤の場合）'!$BK46,1,0),0),0)</f>
        <v>0</v>
      </c>
      <c r="ES41" s="365">
        <f>IF(ES$19-'様式３（療養者名簿）（⑤の場合）'!$BJ46+1&lt;=15,IF(ES$19&gt;='様式３（療養者名簿）（⑤の場合）'!$BJ46,IF(ES$19&lt;='様式３（療養者名簿）（⑤の場合）'!$BK46,1,0),0),0)</f>
        <v>0</v>
      </c>
      <c r="ET41" s="365">
        <f>IF(ET$19-'様式３（療養者名簿）（⑤の場合）'!$BJ46+1&lt;=15,IF(ET$19&gt;='様式３（療養者名簿）（⑤の場合）'!$BJ46,IF(ET$19&lt;='様式３（療養者名簿）（⑤の場合）'!$BK46,1,0),0),0)</f>
        <v>0</v>
      </c>
      <c r="EU41" s="365">
        <f>IF(EU$19-'様式３（療養者名簿）（⑤の場合）'!$BJ46+1&lt;=15,IF(EU$19&gt;='様式３（療養者名簿）（⑤の場合）'!$BJ46,IF(EU$19&lt;='様式３（療養者名簿）（⑤の場合）'!$BK46,1,0),0),0)</f>
        <v>0</v>
      </c>
      <c r="EV41" s="365">
        <f>IF(EV$19-'様式３（療養者名簿）（⑤の場合）'!$BJ46+1&lt;=15,IF(EV$19&gt;='様式３（療養者名簿）（⑤の場合）'!$BJ46,IF(EV$19&lt;='様式３（療養者名簿）（⑤の場合）'!$BK46,1,0),0),0)</f>
        <v>0</v>
      </c>
      <c r="EW41" s="365">
        <f>IF(EW$19-'様式３（療養者名簿）（⑤の場合）'!$BJ46+1&lt;=15,IF(EW$19&gt;='様式３（療養者名簿）（⑤の場合）'!$BJ46,IF(EW$19&lt;='様式３（療養者名簿）（⑤の場合）'!$BK46,1,0),0),0)</f>
        <v>0</v>
      </c>
      <c r="EX41" s="365">
        <f>IF(EX$19-'様式３（療養者名簿）（⑤の場合）'!$BJ46+1&lt;=15,IF(EX$19&gt;='様式３（療養者名簿）（⑤の場合）'!$BJ46,IF(EX$19&lt;='様式３（療養者名簿）（⑤の場合）'!$BK46,1,0),0),0)</f>
        <v>0</v>
      </c>
      <c r="EY41" s="365">
        <f>IF(EY$19-'様式３（療養者名簿）（⑤の場合）'!$BJ46+1&lt;=15,IF(EY$19&gt;='様式３（療養者名簿）（⑤の場合）'!$BJ46,IF(EY$19&lt;='様式３（療養者名簿）（⑤の場合）'!$BK46,1,0),0),0)</f>
        <v>0</v>
      </c>
      <c r="EZ41" s="365">
        <f>IF(EZ$19-'様式３（療養者名簿）（⑤の場合）'!$BJ46+1&lt;=15,IF(EZ$19&gt;='様式３（療養者名簿）（⑤の場合）'!$BJ46,IF(EZ$19&lt;='様式３（療養者名簿）（⑤の場合）'!$BK46,1,0),0),0)</f>
        <v>0</v>
      </c>
      <c r="FA41" s="365">
        <f>IF(FA$19-'様式３（療養者名簿）（⑤の場合）'!$BJ46+1&lt;=15,IF(FA$19&gt;='様式３（療養者名簿）（⑤の場合）'!$BJ46,IF(FA$19&lt;='様式３（療養者名簿）（⑤の場合）'!$BK46,1,0),0),0)</f>
        <v>0</v>
      </c>
      <c r="FB41" s="365">
        <f>IF(FB$19-'様式３（療養者名簿）（⑤の場合）'!$BJ46+1&lt;=15,IF(FB$19&gt;='様式３（療養者名簿）（⑤の場合）'!$BJ46,IF(FB$19&lt;='様式３（療養者名簿）（⑤の場合）'!$BK46,1,0),0),0)</f>
        <v>0</v>
      </c>
      <c r="FC41" s="365">
        <f>IF(FC$19-'様式３（療養者名簿）（⑤の場合）'!$BJ46+1&lt;=15,IF(FC$19&gt;='様式３（療養者名簿）（⑤の場合）'!$BJ46,IF(FC$19&lt;='様式３（療養者名簿）（⑤の場合）'!$BK46,1,0),0),0)</f>
        <v>0</v>
      </c>
      <c r="FD41" s="365">
        <f>IF(FD$19-'様式３（療養者名簿）（⑤の場合）'!$BJ46+1&lt;=15,IF(FD$19&gt;='様式３（療養者名簿）（⑤の場合）'!$BJ46,IF(FD$19&lt;='様式３（療養者名簿）（⑤の場合）'!$BK46,1,0),0),0)</f>
        <v>0</v>
      </c>
      <c r="FE41" s="365">
        <f>IF(FE$19-'様式３（療養者名簿）（⑤の場合）'!$BJ46+1&lt;=15,IF(FE$19&gt;='様式３（療養者名簿）（⑤の場合）'!$BJ46,IF(FE$19&lt;='様式３（療養者名簿）（⑤の場合）'!$BK46,1,0),0),0)</f>
        <v>0</v>
      </c>
      <c r="FF41" s="365">
        <f>IF(FF$19-'様式３（療養者名簿）（⑤の場合）'!$BJ46+1&lt;=15,IF(FF$19&gt;='様式３（療養者名簿）（⑤の場合）'!$BJ46,IF(FF$19&lt;='様式３（療養者名簿）（⑤の場合）'!$BK46,1,0),0),0)</f>
        <v>0</v>
      </c>
      <c r="FG41" s="365">
        <f>IF(FG$19-'様式３（療養者名簿）（⑤の場合）'!$BJ46+1&lt;=15,IF(FG$19&gt;='様式３（療養者名簿）（⑤の場合）'!$BJ46,IF(FG$19&lt;='様式３（療養者名簿）（⑤の場合）'!$BK46,1,0),0),0)</f>
        <v>0</v>
      </c>
      <c r="FH41" s="365">
        <f>IF(FH$19-'様式３（療養者名簿）（⑤の場合）'!$BJ46+1&lt;=15,IF(FH$19&gt;='様式３（療養者名簿）（⑤の場合）'!$BJ46,IF(FH$19&lt;='様式３（療養者名簿）（⑤の場合）'!$BK46,1,0),0),0)</f>
        <v>0</v>
      </c>
      <c r="FI41" s="365">
        <f>IF(FI$19-'様式３（療養者名簿）（⑤の場合）'!$BJ46+1&lt;=15,IF(FI$19&gt;='様式３（療養者名簿）（⑤の場合）'!$BJ46,IF(FI$19&lt;='様式３（療養者名簿）（⑤の場合）'!$BK46,1,0),0),0)</f>
        <v>0</v>
      </c>
      <c r="FJ41" s="365">
        <f>IF(FJ$19-'様式３（療養者名簿）（⑤の場合）'!$BJ46+1&lt;=15,IF(FJ$19&gt;='様式３（療養者名簿）（⑤の場合）'!$BJ46,IF(FJ$19&lt;='様式３（療養者名簿）（⑤の場合）'!$BK46,1,0),0),0)</f>
        <v>0</v>
      </c>
      <c r="FK41" s="365">
        <f>IF(FK$19-'様式３（療養者名簿）（⑤の場合）'!$BJ46+1&lt;=15,IF(FK$19&gt;='様式３（療養者名簿）（⑤の場合）'!$BJ46,IF(FK$19&lt;='様式３（療養者名簿）（⑤の場合）'!$BK46,1,0),0),0)</f>
        <v>0</v>
      </c>
      <c r="FL41" s="365">
        <f>IF(FL$19-'様式３（療養者名簿）（⑤の場合）'!$BJ46+1&lt;=15,IF(FL$19&gt;='様式３（療養者名簿）（⑤の場合）'!$BJ46,IF(FL$19&lt;='様式３（療養者名簿）（⑤の場合）'!$BK46,1,0),0),0)</f>
        <v>0</v>
      </c>
      <c r="FM41" s="365">
        <f>IF(FM$19-'様式３（療養者名簿）（⑤の場合）'!$BJ46+1&lt;=15,IF(FM$19&gt;='様式３（療養者名簿）（⑤の場合）'!$BJ46,IF(FM$19&lt;='様式３（療養者名簿）（⑤の場合）'!$BK46,1,0),0),0)</f>
        <v>0</v>
      </c>
      <c r="FN41" s="365">
        <f>IF(FN$19-'様式３（療養者名簿）（⑤の場合）'!$BJ46+1&lt;=15,IF(FN$19&gt;='様式３（療養者名簿）（⑤の場合）'!$BJ46,IF(FN$19&lt;='様式３（療養者名簿）（⑤の場合）'!$BK46,1,0),0),0)</f>
        <v>0</v>
      </c>
      <c r="FO41" s="365">
        <f>IF(FO$19-'様式３（療養者名簿）（⑤の場合）'!$BJ46+1&lt;=15,IF(FO$19&gt;='様式３（療養者名簿）（⑤の場合）'!$BJ46,IF(FO$19&lt;='様式３（療養者名簿）（⑤の場合）'!$BK46,1,0),0),0)</f>
        <v>0</v>
      </c>
      <c r="FP41" s="365">
        <f>IF(FP$19-'様式３（療養者名簿）（⑤の場合）'!$BJ46+1&lt;=15,IF(FP$19&gt;='様式３（療養者名簿）（⑤の場合）'!$BJ46,IF(FP$19&lt;='様式３（療養者名簿）（⑤の場合）'!$BK46,1,0),0),0)</f>
        <v>0</v>
      </c>
      <c r="FQ41" s="365">
        <f>IF(FQ$19-'様式３（療養者名簿）（⑤の場合）'!$BJ46+1&lt;=15,IF(FQ$19&gt;='様式３（療養者名簿）（⑤の場合）'!$BJ46,IF(FQ$19&lt;='様式３（療養者名簿）（⑤の場合）'!$BK46,1,0),0),0)</f>
        <v>0</v>
      </c>
      <c r="FR41" s="365">
        <f>IF(FR$19-'様式３（療養者名簿）（⑤の場合）'!$BJ46+1&lt;=15,IF(FR$19&gt;='様式３（療養者名簿）（⑤の場合）'!$BJ46,IF(FR$19&lt;='様式３（療養者名簿）（⑤の場合）'!$BK46,1,0),0),0)</f>
        <v>0</v>
      </c>
      <c r="FS41" s="365">
        <f>IF(FS$19-'様式３（療養者名簿）（⑤の場合）'!$BJ46+1&lt;=15,IF(FS$19&gt;='様式３（療養者名簿）（⑤の場合）'!$BJ46,IF(FS$19&lt;='様式３（療養者名簿）（⑤の場合）'!$BK46,1,0),0),0)</f>
        <v>0</v>
      </c>
      <c r="FT41" s="365">
        <f>IF(FT$19-'様式３（療養者名簿）（⑤の場合）'!$BJ46+1&lt;=15,IF(FT$19&gt;='様式３（療養者名簿）（⑤の場合）'!$BJ46,IF(FT$19&lt;='様式３（療養者名簿）（⑤の場合）'!$BK46,1,0),0),0)</f>
        <v>0</v>
      </c>
      <c r="FU41" s="365">
        <f>IF(FU$19-'様式３（療養者名簿）（⑤の場合）'!$BJ46+1&lt;=15,IF(FU$19&gt;='様式３（療養者名簿）（⑤の場合）'!$BJ46,IF(FU$19&lt;='様式３（療養者名簿）（⑤の場合）'!$BK46,1,0),0),0)</f>
        <v>0</v>
      </c>
      <c r="FV41" s="365">
        <f>IF(FV$19-'様式３（療養者名簿）（⑤の場合）'!$BJ46+1&lt;=15,IF(FV$19&gt;='様式３（療養者名簿）（⑤の場合）'!$BJ46,IF(FV$19&lt;='様式３（療養者名簿）（⑤の場合）'!$BK46,1,0),0),0)</f>
        <v>0</v>
      </c>
      <c r="FW41" s="365">
        <f>IF(FW$19-'様式３（療養者名簿）（⑤の場合）'!$BJ46+1&lt;=15,IF(FW$19&gt;='様式３（療養者名簿）（⑤の場合）'!$BJ46,IF(FW$19&lt;='様式３（療養者名簿）（⑤の場合）'!$BK46,1,0),0),0)</f>
        <v>0</v>
      </c>
      <c r="FX41" s="365">
        <f>IF(FX$19-'様式３（療養者名簿）（⑤の場合）'!$BJ46+1&lt;=15,IF(FX$19&gt;='様式３（療養者名簿）（⑤の場合）'!$BJ46,IF(FX$19&lt;='様式３（療養者名簿）（⑤の場合）'!$BK46,1,0),0),0)</f>
        <v>0</v>
      </c>
      <c r="FY41" s="365">
        <f>IF(FY$19-'様式３（療養者名簿）（⑤の場合）'!$BJ46+1&lt;=15,IF(FY$19&gt;='様式３（療養者名簿）（⑤の場合）'!$BJ46,IF(FY$19&lt;='様式３（療養者名簿）（⑤の場合）'!$BK46,1,0),0),0)</f>
        <v>0</v>
      </c>
      <c r="FZ41" s="365">
        <f>IF(FZ$19-'様式３（療養者名簿）（⑤の場合）'!$BJ46+1&lt;=15,IF(FZ$19&gt;='様式３（療養者名簿）（⑤の場合）'!$BJ46,IF(FZ$19&lt;='様式３（療養者名簿）（⑤の場合）'!$BK46,1,0),0),0)</f>
        <v>0</v>
      </c>
      <c r="GA41" s="365">
        <f>IF(GA$19-'様式３（療養者名簿）（⑤の場合）'!$BJ46+1&lt;=15,IF(GA$19&gt;='様式３（療養者名簿）（⑤の場合）'!$BJ46,IF(GA$19&lt;='様式３（療養者名簿）（⑤の場合）'!$BK46,1,0),0),0)</f>
        <v>0</v>
      </c>
      <c r="GB41" s="365">
        <f>IF(GB$19-'様式３（療養者名簿）（⑤の場合）'!$BJ46+1&lt;=15,IF(GB$19&gt;='様式３（療養者名簿）（⑤の場合）'!$BJ46,IF(GB$19&lt;='様式３（療養者名簿）（⑤の場合）'!$BK46,1,0),0),0)</f>
        <v>0</v>
      </c>
      <c r="GC41" s="365">
        <f>IF(GC$19-'様式３（療養者名簿）（⑤の場合）'!$BJ46+1&lt;=15,IF(GC$19&gt;='様式３（療養者名簿）（⑤の場合）'!$BJ46,IF(GC$19&lt;='様式３（療養者名簿）（⑤の場合）'!$BK46,1,0),0),0)</f>
        <v>0</v>
      </c>
      <c r="GD41" s="365">
        <f>IF(GD$19-'様式３（療養者名簿）（⑤の場合）'!$BJ46+1&lt;=15,IF(GD$19&gt;='様式３（療養者名簿）（⑤の場合）'!$BJ46,IF(GD$19&lt;='様式３（療養者名簿）（⑤の場合）'!$BK46,1,0),0),0)</f>
        <v>0</v>
      </c>
      <c r="GE41" s="365">
        <f>IF(GE$19-'様式３（療養者名簿）（⑤の場合）'!$BJ46+1&lt;=15,IF(GE$19&gt;='様式３（療養者名簿）（⑤の場合）'!$BJ46,IF(GE$19&lt;='様式３（療養者名簿）（⑤の場合）'!$BK46,1,0),0),0)</f>
        <v>0</v>
      </c>
      <c r="GF41" s="365">
        <f>IF(GF$19-'様式３（療養者名簿）（⑤の場合）'!$BJ46+1&lt;=15,IF(GF$19&gt;='様式３（療養者名簿）（⑤の場合）'!$BJ46,IF(GF$19&lt;='様式３（療養者名簿）（⑤の場合）'!$BK46,1,0),0),0)</f>
        <v>0</v>
      </c>
      <c r="GG41" s="365">
        <f>IF(GG$19-'様式３（療養者名簿）（⑤の場合）'!$BJ46+1&lt;=15,IF(GG$19&gt;='様式３（療養者名簿）（⑤の場合）'!$BJ46,IF(GG$19&lt;='様式３（療養者名簿）（⑤の場合）'!$BK46,1,0),0),0)</f>
        <v>0</v>
      </c>
      <c r="GH41" s="365">
        <f>IF(GH$19-'様式３（療養者名簿）（⑤の場合）'!$BJ46+1&lt;=15,IF(GH$19&gt;='様式３（療養者名簿）（⑤の場合）'!$BJ46,IF(GH$19&lt;='様式３（療養者名簿）（⑤の場合）'!$BK46,1,0),0),0)</f>
        <v>0</v>
      </c>
      <c r="GI41" s="365">
        <f>IF(GI$19-'様式３（療養者名簿）（⑤の場合）'!$BJ46+1&lt;=15,IF(GI$19&gt;='様式３（療養者名簿）（⑤の場合）'!$BJ46,IF(GI$19&lt;='様式３（療養者名簿）（⑤の場合）'!$BK46,1,0),0),0)</f>
        <v>0</v>
      </c>
      <c r="GJ41" s="365">
        <f>IF(GJ$19-'様式３（療養者名簿）（⑤の場合）'!$BJ46+1&lt;=15,IF(GJ$19&gt;='様式３（療養者名簿）（⑤の場合）'!$BJ46,IF(GJ$19&lt;='様式３（療養者名簿）（⑤の場合）'!$BK46,1,0),0),0)</f>
        <v>0</v>
      </c>
      <c r="GK41" s="365">
        <f>IF(GK$19-'様式３（療養者名簿）（⑤の場合）'!$BJ46+1&lt;=15,IF(GK$19&gt;='様式３（療養者名簿）（⑤の場合）'!$BJ46,IF(GK$19&lt;='様式３（療養者名簿）（⑤の場合）'!$BK46,1,0),0),0)</f>
        <v>0</v>
      </c>
      <c r="GL41" s="365">
        <f>IF(GL$19-'様式３（療養者名簿）（⑤の場合）'!$BJ46+1&lt;=15,IF(GL$19&gt;='様式３（療養者名簿）（⑤の場合）'!$BJ46,IF(GL$19&lt;='様式３（療養者名簿）（⑤の場合）'!$BK46,1,0),0),0)</f>
        <v>0</v>
      </c>
      <c r="GM41" s="365">
        <f>IF(GM$19-'様式３（療養者名簿）（⑤の場合）'!$BJ46+1&lt;=15,IF(GM$19&gt;='様式３（療養者名簿）（⑤の場合）'!$BJ46,IF(GM$19&lt;='様式３（療養者名簿）（⑤の場合）'!$BK46,1,0),0),0)</f>
        <v>0</v>
      </c>
      <c r="GN41" s="365">
        <f>IF(GN$19-'様式３（療養者名簿）（⑤の場合）'!$BJ46+1&lt;=15,IF(GN$19&gt;='様式３（療養者名簿）（⑤の場合）'!$BJ46,IF(GN$19&lt;='様式３（療養者名簿）（⑤の場合）'!$BK46,1,0),0),0)</f>
        <v>0</v>
      </c>
      <c r="GO41" s="365">
        <f>IF(GO$19-'様式３（療養者名簿）（⑤の場合）'!$BJ46+1&lt;=15,IF(GO$19&gt;='様式３（療養者名簿）（⑤の場合）'!$BJ46,IF(GO$19&lt;='様式３（療養者名簿）（⑤の場合）'!$BK46,1,0),0),0)</f>
        <v>0</v>
      </c>
      <c r="GP41" s="365">
        <f>IF(GP$19-'様式３（療養者名簿）（⑤の場合）'!$BJ46+1&lt;=15,IF(GP$19&gt;='様式３（療養者名簿）（⑤の場合）'!$BJ46,IF(GP$19&lt;='様式３（療養者名簿）（⑤の場合）'!$BK46,1,0),0),0)</f>
        <v>0</v>
      </c>
      <c r="GQ41" s="365">
        <f>IF(GQ$19-'様式３（療養者名簿）（⑤の場合）'!$BJ46+1&lt;=15,IF(GQ$19&gt;='様式３（療養者名簿）（⑤の場合）'!$BJ46,IF(GQ$19&lt;='様式３（療養者名簿）（⑤の場合）'!$BK46,1,0),0),0)</f>
        <v>0</v>
      </c>
      <c r="GR41" s="365">
        <f>IF(GR$19-'様式３（療養者名簿）（⑤の場合）'!$BJ46+1&lt;=15,IF(GR$19&gt;='様式３（療養者名簿）（⑤の場合）'!$BJ46,IF(GR$19&lt;='様式３（療養者名簿）（⑤の場合）'!$BK46,1,0),0),0)</f>
        <v>0</v>
      </c>
      <c r="GS41" s="365">
        <f>IF(GS$19-'様式３（療養者名簿）（⑤の場合）'!$BJ46+1&lt;=15,IF(GS$19&gt;='様式３（療養者名簿）（⑤の場合）'!$BJ46,IF(GS$19&lt;='様式３（療養者名簿）（⑤の場合）'!$BK46,1,0),0),0)</f>
        <v>0</v>
      </c>
      <c r="GT41" s="365">
        <f>IF(GT$19-'様式３（療養者名簿）（⑤の場合）'!$BJ46+1&lt;=15,IF(GT$19&gt;='様式３（療養者名簿）（⑤の場合）'!$BJ46,IF(GT$19&lt;='様式３（療養者名簿）（⑤の場合）'!$BK46,1,0),0),0)</f>
        <v>0</v>
      </c>
      <c r="GU41" s="365">
        <f>IF(GU$19-'様式３（療養者名簿）（⑤の場合）'!$BJ46+1&lt;=15,IF(GU$19&gt;='様式３（療養者名簿）（⑤の場合）'!$BJ46,IF(GU$19&lt;='様式３（療養者名簿）（⑤の場合）'!$BK46,1,0),0),0)</f>
        <v>0</v>
      </c>
      <c r="GV41" s="365">
        <f>IF(GV$19-'様式３（療養者名簿）（⑤の場合）'!$BJ46+1&lt;=15,IF(GV$19&gt;='様式３（療養者名簿）（⑤の場合）'!$BJ46,IF(GV$19&lt;='様式３（療養者名簿）（⑤の場合）'!$BK46,1,0),0),0)</f>
        <v>0</v>
      </c>
      <c r="GW41" s="365">
        <f>IF(GW$19-'様式３（療養者名簿）（⑤の場合）'!$BJ46+1&lt;=15,IF(GW$19&gt;='様式３（療養者名簿）（⑤の場合）'!$BJ46,IF(GW$19&lt;='様式３（療養者名簿）（⑤の場合）'!$BK46,1,0),0),0)</f>
        <v>0</v>
      </c>
      <c r="GX41" s="365">
        <f>IF(GX$19-'様式３（療養者名簿）（⑤の場合）'!$BJ46+1&lt;=15,IF(GX$19&gt;='様式３（療養者名簿）（⑤の場合）'!$BJ46,IF(GX$19&lt;='様式３（療養者名簿）（⑤の場合）'!$BK46,1,0),0),0)</f>
        <v>0</v>
      </c>
      <c r="GY41" s="365">
        <f>IF(GY$19-'様式３（療養者名簿）（⑤の場合）'!$BJ46+1&lt;=15,IF(GY$19&gt;='様式３（療養者名簿）（⑤の場合）'!$BJ46,IF(GY$19&lt;='様式３（療養者名簿）（⑤の場合）'!$BK46,1,0),0),0)</f>
        <v>0</v>
      </c>
      <c r="GZ41" s="365">
        <f>IF(GZ$19-'様式３（療養者名簿）（⑤の場合）'!$BJ46+1&lt;=15,IF(GZ$19&gt;='様式３（療養者名簿）（⑤の場合）'!$BJ46,IF(GZ$19&lt;='様式３（療養者名簿）（⑤の場合）'!$BK46,1,0),0),0)</f>
        <v>0</v>
      </c>
      <c r="HA41" s="365">
        <f>IF(HA$19-'様式３（療養者名簿）（⑤の場合）'!$BJ46+1&lt;=15,IF(HA$19&gt;='様式３（療養者名簿）（⑤の場合）'!$BJ46,IF(HA$19&lt;='様式３（療養者名簿）（⑤の場合）'!$BK46,1,0),0),0)</f>
        <v>0</v>
      </c>
      <c r="HB41" s="365">
        <f>IF(HB$19-'様式３（療養者名簿）（⑤の場合）'!$BJ46+1&lt;=15,IF(HB$19&gt;='様式３（療養者名簿）（⑤の場合）'!$BJ46,IF(HB$19&lt;='様式３（療養者名簿）（⑤の場合）'!$BK46,1,0),0),0)</f>
        <v>0</v>
      </c>
      <c r="HC41" s="365">
        <f>IF(HC$19-'様式３（療養者名簿）（⑤の場合）'!$BJ46+1&lt;=15,IF(HC$19&gt;='様式３（療養者名簿）（⑤の場合）'!$BJ46,IF(HC$19&lt;='様式３（療養者名簿）（⑤の場合）'!$BK46,1,0),0),0)</f>
        <v>0</v>
      </c>
      <c r="HD41" s="365">
        <f>IF(HD$19-'様式３（療養者名簿）（⑤の場合）'!$BJ46+1&lt;=15,IF(HD$19&gt;='様式３（療養者名簿）（⑤の場合）'!$BJ46,IF(HD$19&lt;='様式３（療養者名簿）（⑤の場合）'!$BK46,1,0),0),0)</f>
        <v>0</v>
      </c>
      <c r="HE41" s="365">
        <f>IF(HE$19-'様式３（療養者名簿）（⑤の場合）'!$BJ46+1&lt;=15,IF(HE$19&gt;='様式３（療養者名簿）（⑤の場合）'!$BJ46,IF(HE$19&lt;='様式３（療養者名簿）（⑤の場合）'!$BK46,1,0),0),0)</f>
        <v>0</v>
      </c>
      <c r="HF41" s="365">
        <f>IF(HF$19-'様式３（療養者名簿）（⑤の場合）'!$BJ46+1&lt;=15,IF(HF$19&gt;='様式３（療養者名簿）（⑤の場合）'!$BJ46,IF(HF$19&lt;='様式３（療養者名簿）（⑤の場合）'!$BK46,1,0),0),0)</f>
        <v>0</v>
      </c>
      <c r="HG41" s="365">
        <f>IF(HG$19-'様式３（療養者名簿）（⑤の場合）'!$BJ46+1&lt;=15,IF(HG$19&gt;='様式３（療養者名簿）（⑤の場合）'!$BJ46,IF(HG$19&lt;='様式３（療養者名簿）（⑤の場合）'!$BK46,1,0),0),0)</f>
        <v>0</v>
      </c>
      <c r="HH41" s="365">
        <f>IF(HH$19-'様式３（療養者名簿）（⑤の場合）'!$BJ46+1&lt;=15,IF(HH$19&gt;='様式３（療養者名簿）（⑤の場合）'!$BJ46,IF(HH$19&lt;='様式３（療養者名簿）（⑤の場合）'!$BK46,1,0),0),0)</f>
        <v>0</v>
      </c>
      <c r="HI41" s="365">
        <f>IF(HI$19-'様式３（療養者名簿）（⑤の場合）'!$BJ46+1&lt;=15,IF(HI$19&gt;='様式３（療養者名簿）（⑤の場合）'!$BJ46,IF(HI$19&lt;='様式３（療養者名簿）（⑤の場合）'!$BK46,1,0),0),0)</f>
        <v>0</v>
      </c>
      <c r="HJ41" s="365">
        <f>IF(HJ$19-'様式３（療養者名簿）（⑤の場合）'!$BJ46+1&lt;=15,IF(HJ$19&gt;='様式３（療養者名簿）（⑤の場合）'!$BJ46,IF(HJ$19&lt;='様式３（療養者名簿）（⑤の場合）'!$BK46,1,0),0),0)</f>
        <v>0</v>
      </c>
      <c r="HK41" s="365">
        <f>IF(HK$19-'様式３（療養者名簿）（⑤の場合）'!$BJ46+1&lt;=15,IF(HK$19&gt;='様式３（療養者名簿）（⑤の場合）'!$BJ46,IF(HK$19&lt;='様式３（療養者名簿）（⑤の場合）'!$BK46,1,0),0),0)</f>
        <v>0</v>
      </c>
      <c r="HL41" s="365">
        <f>IF(HL$19-'様式３（療養者名簿）（⑤の場合）'!$BJ46+1&lt;=15,IF(HL$19&gt;='様式３（療養者名簿）（⑤の場合）'!$BJ46,IF(HL$19&lt;='様式３（療養者名簿）（⑤の場合）'!$BK46,1,0),0),0)</f>
        <v>0</v>
      </c>
      <c r="HM41" s="365">
        <f>IF(HM$19-'様式３（療養者名簿）（⑤の場合）'!$BJ46+1&lt;=15,IF(HM$19&gt;='様式３（療養者名簿）（⑤の場合）'!$BJ46,IF(HM$19&lt;='様式３（療養者名簿）（⑤の場合）'!$BK46,1,0),0),0)</f>
        <v>0</v>
      </c>
      <c r="HN41" s="365">
        <f>IF(HN$19-'様式３（療養者名簿）（⑤の場合）'!$BJ46+1&lt;=15,IF(HN$19&gt;='様式３（療養者名簿）（⑤の場合）'!$BJ46,IF(HN$19&lt;='様式３（療養者名簿）（⑤の場合）'!$BK46,1,0),0),0)</f>
        <v>0</v>
      </c>
      <c r="HO41" s="365">
        <f>IF(HO$19-'様式３（療養者名簿）（⑤の場合）'!$BJ46+1&lt;=15,IF(HO$19&gt;='様式３（療養者名簿）（⑤の場合）'!$BJ46,IF(HO$19&lt;='様式３（療養者名簿）（⑤の場合）'!$BK46,1,0),0),0)</f>
        <v>0</v>
      </c>
      <c r="HP41" s="365">
        <f>IF(HP$19-'様式３（療養者名簿）（⑤の場合）'!$BJ46+1&lt;=15,IF(HP$19&gt;='様式３（療養者名簿）（⑤の場合）'!$BJ46,IF(HP$19&lt;='様式３（療養者名簿）（⑤の場合）'!$BK46,1,0),0),0)</f>
        <v>0</v>
      </c>
      <c r="HQ41" s="365">
        <f>IF(HQ$19-'様式３（療養者名簿）（⑤の場合）'!$BJ46+1&lt;=15,IF(HQ$19&gt;='様式３（療養者名簿）（⑤の場合）'!$BJ46,IF(HQ$19&lt;='様式３（療養者名簿）（⑤の場合）'!$BK46,1,0),0),0)</f>
        <v>0</v>
      </c>
      <c r="HR41" s="365">
        <f>IF(HR$19-'様式３（療養者名簿）（⑤の場合）'!$BJ46+1&lt;=15,IF(HR$19&gt;='様式３（療養者名簿）（⑤の場合）'!$BJ46,IF(HR$19&lt;='様式３（療養者名簿）（⑤の場合）'!$BK46,1,0),0),0)</f>
        <v>0</v>
      </c>
      <c r="HS41" s="365">
        <f>IF(HS$19-'様式３（療養者名簿）（⑤の場合）'!$BJ46+1&lt;=15,IF(HS$19&gt;='様式３（療養者名簿）（⑤の場合）'!$BJ46,IF(HS$19&lt;='様式３（療養者名簿）（⑤の場合）'!$BK46,1,0),0),0)</f>
        <v>0</v>
      </c>
      <c r="HT41" s="365">
        <f>IF(HT$19-'様式３（療養者名簿）（⑤の場合）'!$BJ46+1&lt;=15,IF(HT$19&gt;='様式３（療養者名簿）（⑤の場合）'!$BJ46,IF(HT$19&lt;='様式３（療養者名簿）（⑤の場合）'!$BK46,1,0),0),0)</f>
        <v>0</v>
      </c>
      <c r="HU41" s="365">
        <f>IF(HU$19-'様式３（療養者名簿）（⑤の場合）'!$BJ46+1&lt;=15,IF(HU$19&gt;='様式３（療養者名簿）（⑤の場合）'!$BJ46,IF(HU$19&lt;='様式３（療養者名簿）（⑤の場合）'!$BK46,1,0),0),0)</f>
        <v>0</v>
      </c>
      <c r="HV41" s="365">
        <f>IF(HV$19-'様式３（療養者名簿）（⑤の場合）'!$BJ46+1&lt;=15,IF(HV$19&gt;='様式３（療養者名簿）（⑤の場合）'!$BJ46,IF(HV$19&lt;='様式３（療養者名簿）（⑤の場合）'!$BK46,1,0),0),0)</f>
        <v>0</v>
      </c>
      <c r="HW41" s="365">
        <f>IF(HW$19-'様式３（療養者名簿）（⑤の場合）'!$BJ46+1&lt;=15,IF(HW$19&gt;='様式３（療養者名簿）（⑤の場合）'!$BJ46,IF(HW$19&lt;='様式３（療養者名簿）（⑤の場合）'!$BK46,1,0),0),0)</f>
        <v>0</v>
      </c>
      <c r="HX41" s="365">
        <f>IF(HX$19-'様式３（療養者名簿）（⑤の場合）'!$BJ46+1&lt;=15,IF(HX$19&gt;='様式３（療養者名簿）（⑤の場合）'!$BJ46,IF(HX$19&lt;='様式３（療養者名簿）（⑤の場合）'!$BK46,1,0),0),0)</f>
        <v>0</v>
      </c>
      <c r="HY41" s="365">
        <f>IF(HY$19-'様式３（療養者名簿）（⑤の場合）'!$BJ46+1&lt;=15,IF(HY$19&gt;='様式３（療養者名簿）（⑤の場合）'!$BJ46,IF(HY$19&lt;='様式３（療養者名簿）（⑤の場合）'!$BK46,1,0),0),0)</f>
        <v>0</v>
      </c>
      <c r="HZ41" s="365">
        <f>IF(HZ$19-'様式３（療養者名簿）（⑤の場合）'!$BJ46+1&lt;=15,IF(HZ$19&gt;='様式３（療養者名簿）（⑤の場合）'!$BJ46,IF(HZ$19&lt;='様式３（療養者名簿）（⑤の場合）'!$BK46,1,0),0),0)</f>
        <v>0</v>
      </c>
      <c r="IA41" s="365">
        <f>IF(IA$19-'様式３（療養者名簿）（⑤の場合）'!$BJ46+1&lt;=15,IF(IA$19&gt;='様式３（療養者名簿）（⑤の場合）'!$BJ46,IF(IA$19&lt;='様式３（療養者名簿）（⑤の場合）'!$BK46,1,0),0),0)</f>
        <v>0</v>
      </c>
      <c r="IB41" s="365">
        <f>IF(IB$19-'様式３（療養者名簿）（⑤の場合）'!$BJ46+1&lt;=15,IF(IB$19&gt;='様式３（療養者名簿）（⑤の場合）'!$BJ46,IF(IB$19&lt;='様式３（療養者名簿）（⑤の場合）'!$BK46,1,0),0),0)</f>
        <v>0</v>
      </c>
      <c r="IC41" s="365">
        <f>IF(IC$19-'様式３（療養者名簿）（⑤の場合）'!$BJ46+1&lt;=15,IF(IC$19&gt;='様式３（療養者名簿）（⑤の場合）'!$BJ46,IF(IC$19&lt;='様式３（療養者名簿）（⑤の場合）'!$BK46,1,0),0),0)</f>
        <v>0</v>
      </c>
      <c r="ID41" s="365">
        <f>IF(ID$19-'様式３（療養者名簿）（⑤の場合）'!$BJ46+1&lt;=15,IF(ID$19&gt;='様式３（療養者名簿）（⑤の場合）'!$BJ46,IF(ID$19&lt;='様式３（療養者名簿）（⑤の場合）'!$BK46,1,0),0),0)</f>
        <v>0</v>
      </c>
      <c r="IE41" s="365">
        <f>IF(IE$19-'様式３（療養者名簿）（⑤の場合）'!$BJ46+1&lt;=15,IF(IE$19&gt;='様式３（療養者名簿）（⑤の場合）'!$BJ46,IF(IE$19&lt;='様式３（療養者名簿）（⑤の場合）'!$BK46,1,0),0),0)</f>
        <v>0</v>
      </c>
      <c r="IF41" s="365">
        <f>IF(IF$19-'様式３（療養者名簿）（⑤の場合）'!$BJ46+1&lt;=15,IF(IF$19&gt;='様式３（療養者名簿）（⑤の場合）'!$BJ46,IF(IF$19&lt;='様式３（療養者名簿）（⑤の場合）'!$BK46,1,0),0),0)</f>
        <v>0</v>
      </c>
      <c r="IG41" s="365">
        <f>IF(IG$19-'様式３（療養者名簿）（⑤の場合）'!$BJ46+1&lt;=15,IF(IG$19&gt;='様式３（療養者名簿）（⑤の場合）'!$BJ46,IF(IG$19&lt;='様式３（療養者名簿）（⑤の場合）'!$BK46,1,0),0),0)</f>
        <v>0</v>
      </c>
      <c r="IH41" s="365">
        <f>IF(IH$19-'様式３（療養者名簿）（⑤の場合）'!$BJ46+1&lt;=15,IF(IH$19&gt;='様式３（療養者名簿）（⑤の場合）'!$BJ46,IF(IH$19&lt;='様式３（療養者名簿）（⑤の場合）'!$BK46,1,0),0),0)</f>
        <v>0</v>
      </c>
      <c r="II41" s="365">
        <f>IF(II$19-'様式３（療養者名簿）（⑤の場合）'!$BJ46+1&lt;=15,IF(II$19&gt;='様式３（療養者名簿）（⑤の場合）'!$BJ46,IF(II$19&lt;='様式３（療養者名簿）（⑤の場合）'!$BK46,1,0),0),0)</f>
        <v>0</v>
      </c>
      <c r="IJ41" s="365">
        <f>IF(IJ$19-'様式３（療養者名簿）（⑤の場合）'!$BJ46+1&lt;=15,IF(IJ$19&gt;='様式３（療養者名簿）（⑤の場合）'!$BJ46,IF(IJ$19&lt;='様式３（療養者名簿）（⑤の場合）'!$BK46,1,0),0),0)</f>
        <v>0</v>
      </c>
      <c r="IK41" s="365">
        <f>IF(IK$19-'様式３（療養者名簿）（⑤の場合）'!$BJ46+1&lt;=15,IF(IK$19&gt;='様式３（療養者名簿）（⑤の場合）'!$BJ46,IF(IK$19&lt;='様式３（療養者名簿）（⑤の場合）'!$BK46,1,0),0),0)</f>
        <v>0</v>
      </c>
      <c r="IL41" s="365">
        <f>IF(IL$19-'様式３（療養者名簿）（⑤の場合）'!$BJ46+1&lt;=15,IF(IL$19&gt;='様式３（療養者名簿）（⑤の場合）'!$BJ46,IF(IL$19&lt;='様式３（療養者名簿）（⑤の場合）'!$BK46,1,0),0),0)</f>
        <v>0</v>
      </c>
      <c r="IM41" s="365">
        <f>IF(IM$19-'様式３（療養者名簿）（⑤の場合）'!$BJ46+1&lt;=15,IF(IM$19&gt;='様式３（療養者名簿）（⑤の場合）'!$BJ46,IF(IM$19&lt;='様式３（療養者名簿）（⑤の場合）'!$BK46,1,0),0),0)</f>
        <v>0</v>
      </c>
      <c r="IN41" s="365">
        <f>IF(IN$19-'様式３（療養者名簿）（⑤の場合）'!$BJ46+1&lt;=15,IF(IN$19&gt;='様式３（療養者名簿）（⑤の場合）'!$BJ46,IF(IN$19&lt;='様式３（療養者名簿）（⑤の場合）'!$BK46,1,0),0),0)</f>
        <v>0</v>
      </c>
      <c r="IO41" s="365">
        <f>IF(IO$19-'様式３（療養者名簿）（⑤の場合）'!$BJ46+1&lt;=15,IF(IO$19&gt;='様式３（療養者名簿）（⑤の場合）'!$BJ46,IF(IO$19&lt;='様式３（療養者名簿）（⑤の場合）'!$BK46,1,0),0),0)</f>
        <v>0</v>
      </c>
      <c r="IP41" s="365">
        <f>IF(IP$19-'様式３（療養者名簿）（⑤の場合）'!$BJ46+1&lt;=15,IF(IP$19&gt;='様式３（療養者名簿）（⑤の場合）'!$BJ46,IF(IP$19&lt;='様式３（療養者名簿）（⑤の場合）'!$BK46,1,0),0),0)</f>
        <v>0</v>
      </c>
      <c r="IQ41" s="365">
        <f>IF(IQ$19-'様式３（療養者名簿）（⑤の場合）'!$BJ46+1&lt;=15,IF(IQ$19&gt;='様式３（療養者名簿）（⑤の場合）'!$BJ46,IF(IQ$19&lt;='様式３（療養者名簿）（⑤の場合）'!$BK46,1,0),0),0)</f>
        <v>0</v>
      </c>
      <c r="IR41" s="365">
        <f>IF(IR$19-'様式３（療養者名簿）（⑤の場合）'!$BJ46+1&lt;=15,IF(IR$19&gt;='様式３（療養者名簿）（⑤の場合）'!$BJ46,IF(IR$19&lt;='様式３（療養者名簿）（⑤の場合）'!$BK46,1,0),0),0)</f>
        <v>0</v>
      </c>
      <c r="IS41" s="365">
        <f>IF(IS$19-'様式３（療養者名簿）（⑤の場合）'!$BJ46+1&lt;=15,IF(IS$19&gt;='様式３（療養者名簿）（⑤の場合）'!$BJ46,IF(IS$19&lt;='様式３（療養者名簿）（⑤の場合）'!$BK46,1,0),0),0)</f>
        <v>0</v>
      </c>
      <c r="IT41" s="365">
        <f>IF(IT$19-'様式３（療養者名簿）（⑤の場合）'!$BJ46+1&lt;=15,IF(IT$19&gt;='様式３（療養者名簿）（⑤の場合）'!$BJ46,IF(IT$19&lt;='様式３（療養者名簿）（⑤の場合）'!$BK46,1,0),0),0)</f>
        <v>0</v>
      </c>
      <c r="IU41" s="365">
        <f>IF(IU$19-'様式３（療養者名簿）（⑤の場合）'!$BJ46+1&lt;=15,IF(IU$19&gt;='様式３（療養者名簿）（⑤の場合）'!$BJ46,IF(IU$19&lt;='様式３（療養者名簿）（⑤の場合）'!$BK46,1,0),0),0)</f>
        <v>0</v>
      </c>
      <c r="IV41" s="365">
        <f>IF(IV$19-'様式３（療養者名簿）（⑤の場合）'!$BJ46+1&lt;=15,IF(IV$19&gt;='様式３（療養者名簿）（⑤の場合）'!$BJ46,IF(IV$19&lt;='様式３（療養者名簿）（⑤の場合）'!$BK46,1,0),0),0)</f>
        <v>0</v>
      </c>
      <c r="IW41" s="365">
        <f>IF(IW$19-'様式３（療養者名簿）（⑤の場合）'!$BJ46+1&lt;=15,IF(IW$19&gt;='様式３（療養者名簿）（⑤の場合）'!$BJ46,IF(IW$19&lt;='様式３（療養者名簿）（⑤の場合）'!$BK46,1,0),0),0)</f>
        <v>0</v>
      </c>
      <c r="IX41" s="365">
        <f>IF(IX$19-'様式３（療養者名簿）（⑤の場合）'!$BJ46+1&lt;=15,IF(IX$19&gt;='様式３（療養者名簿）（⑤の場合）'!$BJ46,IF(IX$19&lt;='様式３（療養者名簿）（⑤の場合）'!$BK46,1,0),0),0)</f>
        <v>0</v>
      </c>
      <c r="IY41" s="365">
        <f>IF(IY$19-'様式３（療養者名簿）（⑤の場合）'!$BJ46+1&lt;=15,IF(IY$19&gt;='様式３（療養者名簿）（⑤の場合）'!$BJ46,IF(IY$19&lt;='様式３（療養者名簿）（⑤の場合）'!$BK46,1,0),0),0)</f>
        <v>0</v>
      </c>
      <c r="IZ41" s="365">
        <f>IF(IZ$19-'様式３（療養者名簿）（⑤の場合）'!$BJ46+1&lt;=15,IF(IZ$19&gt;='様式３（療養者名簿）（⑤の場合）'!$BJ46,IF(IZ$19&lt;='様式３（療養者名簿）（⑤の場合）'!$BK46,1,0),0),0)</f>
        <v>0</v>
      </c>
      <c r="JA41" s="365">
        <f>IF(JA$19-'様式３（療養者名簿）（⑤の場合）'!$BJ46+1&lt;=15,IF(JA$19&gt;='様式３（療養者名簿）（⑤の場合）'!$BJ46,IF(JA$19&lt;='様式３（療養者名簿）（⑤の場合）'!$BK46,1,0),0),0)</f>
        <v>0</v>
      </c>
      <c r="JB41" s="365">
        <f>IF(JB$19-'様式３（療養者名簿）（⑤の場合）'!$BJ46+1&lt;=15,IF(JB$19&gt;='様式３（療養者名簿）（⑤の場合）'!$BJ46,IF(JB$19&lt;='様式３（療養者名簿）（⑤の場合）'!$BK46,1,0),0),0)</f>
        <v>0</v>
      </c>
      <c r="JC41" s="365">
        <f>IF(JC$19-'様式３（療養者名簿）（⑤の場合）'!$BJ46+1&lt;=15,IF(JC$19&gt;='様式３（療養者名簿）（⑤の場合）'!$BJ46,IF(JC$19&lt;='様式３（療養者名簿）（⑤の場合）'!$BK46,1,0),0),0)</f>
        <v>0</v>
      </c>
      <c r="JD41" s="365">
        <f>IF(JD$19-'様式３（療養者名簿）（⑤の場合）'!$BJ46+1&lt;=15,IF(JD$19&gt;='様式３（療養者名簿）（⑤の場合）'!$BJ46,IF(JD$19&lt;='様式３（療養者名簿）（⑤の場合）'!$BK46,1,0),0),0)</f>
        <v>0</v>
      </c>
      <c r="JE41" s="365">
        <f>IF(JE$19-'様式３（療養者名簿）（⑤の場合）'!$BJ46+1&lt;=15,IF(JE$19&gt;='様式３（療養者名簿）（⑤の場合）'!$BJ46,IF(JE$19&lt;='様式３（療養者名簿）（⑤の場合）'!$BK46,1,0),0),0)</f>
        <v>0</v>
      </c>
      <c r="JF41" s="365">
        <f>IF(JF$19-'様式３（療養者名簿）（⑤の場合）'!$BJ46+1&lt;=15,IF(JF$19&gt;='様式３（療養者名簿）（⑤の場合）'!$BJ46,IF(JF$19&lt;='様式３（療養者名簿）（⑤の場合）'!$BK46,1,0),0),0)</f>
        <v>0</v>
      </c>
      <c r="JG41" s="365">
        <f>IF(JG$19-'様式３（療養者名簿）（⑤の場合）'!$BJ46+1&lt;=15,IF(JG$19&gt;='様式３（療養者名簿）（⑤の場合）'!$BJ46,IF(JG$19&lt;='様式３（療養者名簿）（⑤の場合）'!$BK46,1,0),0),0)</f>
        <v>0</v>
      </c>
      <c r="JH41" s="365">
        <f>IF(JH$19-'様式３（療養者名簿）（⑤の場合）'!$BJ46+1&lt;=15,IF(JH$19&gt;='様式３（療養者名簿）（⑤の場合）'!$BJ46,IF(JH$19&lt;='様式３（療養者名簿）（⑤の場合）'!$BK46,1,0),0),0)</f>
        <v>0</v>
      </c>
      <c r="JI41" s="365">
        <f>IF(JI$19-'様式３（療養者名簿）（⑤の場合）'!$BJ46+1&lt;=15,IF(JI$19&gt;='様式３（療養者名簿）（⑤の場合）'!$BJ46,IF(JI$19&lt;='様式３（療養者名簿）（⑤の場合）'!$BK46,1,0),0),0)</f>
        <v>0</v>
      </c>
      <c r="JJ41" s="365">
        <f>IF(JJ$19-'様式３（療養者名簿）（⑤の場合）'!$BJ46+1&lt;=15,IF(JJ$19&gt;='様式３（療養者名簿）（⑤の場合）'!$BJ46,IF(JJ$19&lt;='様式３（療養者名簿）（⑤の場合）'!$BK46,1,0),0),0)</f>
        <v>0</v>
      </c>
      <c r="JK41" s="365">
        <f>IF(JK$19-'様式３（療養者名簿）（⑤の場合）'!$BJ46+1&lt;=15,IF(JK$19&gt;='様式３（療養者名簿）（⑤の場合）'!$BJ46,IF(JK$19&lt;='様式３（療養者名簿）（⑤の場合）'!$BK46,1,0),0),0)</f>
        <v>0</v>
      </c>
      <c r="JL41" s="365">
        <f>IF(JL$19-'様式３（療養者名簿）（⑤の場合）'!$BJ46+1&lt;=15,IF(JL$19&gt;='様式３（療養者名簿）（⑤の場合）'!$BJ46,IF(JL$19&lt;='様式３（療養者名簿）（⑤の場合）'!$BK46,1,0),0),0)</f>
        <v>0</v>
      </c>
      <c r="JM41" s="365">
        <f>IF(JM$19-'様式３（療養者名簿）（⑤の場合）'!$BJ46+1&lt;=15,IF(JM$19&gt;='様式３（療養者名簿）（⑤の場合）'!$BJ46,IF(JM$19&lt;='様式３（療養者名簿）（⑤の場合）'!$BK46,1,0),0),0)</f>
        <v>0</v>
      </c>
      <c r="JN41" s="365">
        <f>IF(JN$19-'様式３（療養者名簿）（⑤の場合）'!$BJ46+1&lt;=15,IF(JN$19&gt;='様式３（療養者名簿）（⑤の場合）'!$BJ46,IF(JN$19&lt;='様式３（療養者名簿）（⑤の場合）'!$BK46,1,0),0),0)</f>
        <v>0</v>
      </c>
      <c r="JO41" s="365">
        <f>IF(JO$19-'様式３（療養者名簿）（⑤の場合）'!$BJ46+1&lt;=15,IF(JO$19&gt;='様式３（療養者名簿）（⑤の場合）'!$BJ46,IF(JO$19&lt;='様式３（療養者名簿）（⑤の場合）'!$BK46,1,0),0),0)</f>
        <v>0</v>
      </c>
      <c r="JP41" s="365">
        <f>IF(JP$19-'様式３（療養者名簿）（⑤の場合）'!$BJ46+1&lt;=15,IF(JP$19&gt;='様式３（療養者名簿）（⑤の場合）'!$BJ46,IF(JP$19&lt;='様式３（療養者名簿）（⑤の場合）'!$BK46,1,0),0),0)</f>
        <v>0</v>
      </c>
      <c r="JQ41" s="365">
        <f>IF(JQ$19-'様式３（療養者名簿）（⑤の場合）'!$BJ46+1&lt;=15,IF(JQ$19&gt;='様式３（療養者名簿）（⑤の場合）'!$BJ46,IF(JQ$19&lt;='様式３（療養者名簿）（⑤の場合）'!$BK46,1,0),0),0)</f>
        <v>0</v>
      </c>
      <c r="JR41" s="365">
        <f>IF(JR$19-'様式３（療養者名簿）（⑤の場合）'!$BJ46+1&lt;=15,IF(JR$19&gt;='様式３（療養者名簿）（⑤の場合）'!$BJ46,IF(JR$19&lt;='様式３（療養者名簿）（⑤の場合）'!$BK46,1,0),0),0)</f>
        <v>0</v>
      </c>
      <c r="JS41" s="365">
        <f>IF(JS$19-'様式３（療養者名簿）（⑤の場合）'!$BJ46+1&lt;=15,IF(JS$19&gt;='様式３（療養者名簿）（⑤の場合）'!$BJ46,IF(JS$19&lt;='様式３（療養者名簿）（⑤の場合）'!$BK46,1,0),0),0)</f>
        <v>0</v>
      </c>
      <c r="JT41" s="365">
        <f>IF(JT$19-'様式３（療養者名簿）（⑤の場合）'!$BJ46+1&lt;=15,IF(JT$19&gt;='様式３（療養者名簿）（⑤の場合）'!$BJ46,IF(JT$19&lt;='様式３（療養者名簿）（⑤の場合）'!$BK46,1,0),0),0)</f>
        <v>0</v>
      </c>
      <c r="JU41" s="365">
        <f>IF(JU$19-'様式３（療養者名簿）（⑤の場合）'!$BJ46+1&lt;=15,IF(JU$19&gt;='様式３（療養者名簿）（⑤の場合）'!$BJ46,IF(JU$19&lt;='様式３（療養者名簿）（⑤の場合）'!$BK46,1,0),0),0)</f>
        <v>0</v>
      </c>
      <c r="JV41" s="365">
        <f>IF(JV$19-'様式３（療養者名簿）（⑤の場合）'!$BJ46+1&lt;=15,IF(JV$19&gt;='様式３（療養者名簿）（⑤の場合）'!$BJ46,IF(JV$19&lt;='様式３（療養者名簿）（⑤の場合）'!$BK46,1,0),0),0)</f>
        <v>0</v>
      </c>
      <c r="JW41" s="365">
        <f>IF(JW$19-'様式３（療養者名簿）（⑤の場合）'!$BJ46+1&lt;=15,IF(JW$19&gt;='様式３（療養者名簿）（⑤の場合）'!$BJ46,IF(JW$19&lt;='様式３（療養者名簿）（⑤の場合）'!$BK46,1,0),0),0)</f>
        <v>0</v>
      </c>
      <c r="JX41" s="365">
        <f>IF(JX$19-'様式３（療養者名簿）（⑤の場合）'!$BJ46+1&lt;=15,IF(JX$19&gt;='様式３（療養者名簿）（⑤の場合）'!$BJ46,IF(JX$19&lt;='様式３（療養者名簿）（⑤の場合）'!$BK46,1,0),0),0)</f>
        <v>0</v>
      </c>
      <c r="JY41" s="365">
        <f>IF(JY$19-'様式３（療養者名簿）（⑤の場合）'!$BJ46+1&lt;=15,IF(JY$19&gt;='様式３（療養者名簿）（⑤の場合）'!$BJ46,IF(JY$19&lt;='様式３（療養者名簿）（⑤の場合）'!$BK46,1,0),0),0)</f>
        <v>0</v>
      </c>
      <c r="JZ41" s="365">
        <f>IF(JZ$19-'様式３（療養者名簿）（⑤の場合）'!$BJ46+1&lt;=15,IF(JZ$19&gt;='様式３（療養者名簿）（⑤の場合）'!$BJ46,IF(JZ$19&lt;='様式３（療養者名簿）（⑤の場合）'!$BK46,1,0),0),0)</f>
        <v>0</v>
      </c>
      <c r="KA41" s="365">
        <f>IF(KA$19-'様式３（療養者名簿）（⑤の場合）'!$BJ46+1&lt;=15,IF(KA$19&gt;='様式３（療養者名簿）（⑤の場合）'!$BJ46,IF(KA$19&lt;='様式３（療養者名簿）（⑤の場合）'!$BK46,1,0),0),0)</f>
        <v>0</v>
      </c>
      <c r="KB41" s="365">
        <f>IF(KB$19-'様式３（療養者名簿）（⑤の場合）'!$BJ46+1&lt;=15,IF(KB$19&gt;='様式３（療養者名簿）（⑤の場合）'!$BJ46,IF(KB$19&lt;='様式３（療養者名簿）（⑤の場合）'!$BK46,1,0),0),0)</f>
        <v>0</v>
      </c>
      <c r="KC41" s="365">
        <f>IF(KC$19-'様式３（療養者名簿）（⑤の場合）'!$BJ46+1&lt;=15,IF(KC$19&gt;='様式３（療養者名簿）（⑤の場合）'!$BJ46,IF(KC$19&lt;='様式３（療養者名簿）（⑤の場合）'!$BK46,1,0),0),0)</f>
        <v>0</v>
      </c>
      <c r="KD41" s="365">
        <f>IF(KD$19-'様式３（療養者名簿）（⑤の場合）'!$BJ46+1&lt;=15,IF(KD$19&gt;='様式３（療養者名簿）（⑤の場合）'!$BJ46,IF(KD$19&lt;='様式３（療養者名簿）（⑤の場合）'!$BK46,1,0),0),0)</f>
        <v>0</v>
      </c>
      <c r="KE41" s="365">
        <f>IF(KE$19-'様式３（療養者名簿）（⑤の場合）'!$BJ46+1&lt;=15,IF(KE$19&gt;='様式３（療養者名簿）（⑤の場合）'!$BJ46,IF(KE$19&lt;='様式３（療養者名簿）（⑤の場合）'!$BK46,1,0),0),0)</f>
        <v>0</v>
      </c>
      <c r="KF41" s="365">
        <f>IF(KF$19-'様式３（療養者名簿）（⑤の場合）'!$BJ46+1&lt;=15,IF(KF$19&gt;='様式３（療養者名簿）（⑤の場合）'!$BJ46,IF(KF$19&lt;='様式３（療養者名簿）（⑤の場合）'!$BK46,1,0),0),0)</f>
        <v>0</v>
      </c>
      <c r="KG41" s="365">
        <f>IF(KG$19-'様式３（療養者名簿）（⑤の場合）'!$BJ46+1&lt;=15,IF(KG$19&gt;='様式３（療養者名簿）（⑤の場合）'!$BJ46,IF(KG$19&lt;='様式３（療養者名簿）（⑤の場合）'!$BK46,1,0),0),0)</f>
        <v>0</v>
      </c>
      <c r="KH41" s="365">
        <f>IF(KH$19-'様式３（療養者名簿）（⑤の場合）'!$BJ46+1&lt;=15,IF(KH$19&gt;='様式３（療養者名簿）（⑤の場合）'!$BJ46,IF(KH$19&lt;='様式３（療養者名簿）（⑤の場合）'!$BK46,1,0),0),0)</f>
        <v>0</v>
      </c>
      <c r="KI41" s="365">
        <f>IF(KI$19-'様式３（療養者名簿）（⑤の場合）'!$BJ46+1&lt;=15,IF(KI$19&gt;='様式３（療養者名簿）（⑤の場合）'!$BJ46,IF(KI$19&lt;='様式３（療養者名簿）（⑤の場合）'!$BK46,1,0),0),0)</f>
        <v>0</v>
      </c>
      <c r="KJ41" s="365">
        <f>IF(KJ$19-'様式３（療養者名簿）（⑤の場合）'!$BJ46+1&lt;=15,IF(KJ$19&gt;='様式３（療養者名簿）（⑤の場合）'!$BJ46,IF(KJ$19&lt;='様式３（療養者名簿）（⑤の場合）'!$BK46,1,0),0),0)</f>
        <v>0</v>
      </c>
      <c r="KK41" s="365">
        <f>IF(KK$19-'様式３（療養者名簿）（⑤の場合）'!$BJ46+1&lt;=15,IF(KK$19&gt;='様式３（療養者名簿）（⑤の場合）'!$BJ46,IF(KK$19&lt;='様式３（療養者名簿）（⑤の場合）'!$BK46,1,0),0),0)</f>
        <v>0</v>
      </c>
      <c r="KL41" s="365">
        <f>IF(KL$19-'様式３（療養者名簿）（⑤の場合）'!$BJ46+1&lt;=15,IF(KL$19&gt;='様式３（療養者名簿）（⑤の場合）'!$BJ46,IF(KL$19&lt;='様式３（療養者名簿）（⑤の場合）'!$BK46,1,0),0),0)</f>
        <v>0</v>
      </c>
      <c r="KM41" s="365">
        <f>IF(KM$19-'様式３（療養者名簿）（⑤の場合）'!$BJ46+1&lt;=15,IF(KM$19&gt;='様式３（療養者名簿）（⑤の場合）'!$BJ46,IF(KM$19&lt;='様式３（療養者名簿）（⑤の場合）'!$BK46,1,0),0),0)</f>
        <v>0</v>
      </c>
      <c r="KN41" s="365">
        <f>IF(KN$19-'様式３（療養者名簿）（⑤の場合）'!$BJ46+1&lt;=15,IF(KN$19&gt;='様式３（療養者名簿）（⑤の場合）'!$BJ46,IF(KN$19&lt;='様式３（療養者名簿）（⑤の場合）'!$BK46,1,0),0),0)</f>
        <v>0</v>
      </c>
      <c r="KO41" s="365">
        <f>IF(KO$19-'様式３（療養者名簿）（⑤の場合）'!$BJ46+1&lt;=15,IF(KO$19&gt;='様式３（療養者名簿）（⑤の場合）'!$BJ46,IF(KO$19&lt;='様式３（療養者名簿）（⑤の場合）'!$BK46,1,0),0),0)</f>
        <v>0</v>
      </c>
      <c r="KP41" s="365">
        <f>IF(KP$19-'様式３（療養者名簿）（⑤の場合）'!$BJ46+1&lt;=15,IF(KP$19&gt;='様式３（療養者名簿）（⑤の場合）'!$BJ46,IF(KP$19&lt;='様式３（療養者名簿）（⑤の場合）'!$BK46,1,0),0),0)</f>
        <v>0</v>
      </c>
      <c r="KQ41" s="365">
        <f>IF(KQ$19-'様式３（療養者名簿）（⑤の場合）'!$BJ46+1&lt;=15,IF(KQ$19&gt;='様式３（療養者名簿）（⑤の場合）'!$BJ46,IF(KQ$19&lt;='様式３（療養者名簿）（⑤の場合）'!$BK46,1,0),0),0)</f>
        <v>0</v>
      </c>
      <c r="KR41" s="365">
        <f>IF(KR$19-'様式３（療養者名簿）（⑤の場合）'!$BJ46+1&lt;=15,IF(KR$19&gt;='様式３（療養者名簿）（⑤の場合）'!$BJ46,IF(KR$19&lt;='様式３（療養者名簿）（⑤の場合）'!$BK46,1,0),0),0)</f>
        <v>0</v>
      </c>
      <c r="KS41" s="365">
        <f>IF(KS$19-'様式３（療養者名簿）（⑤の場合）'!$BJ46+1&lt;=15,IF(KS$19&gt;='様式３（療養者名簿）（⑤の場合）'!$BJ46,IF(KS$19&lt;='様式３（療養者名簿）（⑤の場合）'!$BK46,1,0),0),0)</f>
        <v>0</v>
      </c>
      <c r="KT41" s="365">
        <f>IF(KT$19-'様式３（療養者名簿）（⑤の場合）'!$BJ46+1&lt;=15,IF(KT$19&gt;='様式３（療養者名簿）（⑤の場合）'!$BJ46,IF(KT$19&lt;='様式３（療養者名簿）（⑤の場合）'!$BK46,1,0),0),0)</f>
        <v>0</v>
      </c>
      <c r="KU41" s="365">
        <f>IF(KU$19-'様式３（療養者名簿）（⑤の場合）'!$BJ46+1&lt;=15,IF(KU$19&gt;='様式３（療養者名簿）（⑤の場合）'!$BJ46,IF(KU$19&lt;='様式３（療養者名簿）（⑤の場合）'!$BK46,1,0),0),0)</f>
        <v>0</v>
      </c>
      <c r="KV41" s="365">
        <f>IF(KV$19-'様式３（療養者名簿）（⑤の場合）'!$BJ46+1&lt;=15,IF(KV$19&gt;='様式３（療養者名簿）（⑤の場合）'!$BJ46,IF(KV$19&lt;='様式３（療養者名簿）（⑤の場合）'!$BK46,1,0),0),0)</f>
        <v>0</v>
      </c>
      <c r="KW41" s="365">
        <f>IF(KW$19-'様式３（療養者名簿）（⑤の場合）'!$BJ46+1&lt;=15,IF(KW$19&gt;='様式３（療養者名簿）（⑤の場合）'!$BJ46,IF(KW$19&lt;='様式３（療養者名簿）（⑤の場合）'!$BK46,1,0),0),0)</f>
        <v>0</v>
      </c>
      <c r="KX41" s="365">
        <f>IF(KX$19-'様式３（療養者名簿）（⑤の場合）'!$BJ46+1&lt;=15,IF(KX$19&gt;='様式３（療養者名簿）（⑤の場合）'!$BJ46,IF(KX$19&lt;='様式３（療養者名簿）（⑤の場合）'!$BK46,1,0),0),0)</f>
        <v>0</v>
      </c>
      <c r="KY41" s="365">
        <f>IF(KY$19-'様式３（療養者名簿）（⑤の場合）'!$BJ46+1&lt;=15,IF(KY$19&gt;='様式３（療養者名簿）（⑤の場合）'!$BJ46,IF(KY$19&lt;='様式３（療養者名簿）（⑤の場合）'!$BK46,1,0),0),0)</f>
        <v>0</v>
      </c>
      <c r="KZ41" s="365">
        <f>IF(KZ$19-'様式３（療養者名簿）（⑤の場合）'!$BJ46+1&lt;=15,IF(KZ$19&gt;='様式３（療養者名簿）（⑤の場合）'!$BJ46,IF(KZ$19&lt;='様式３（療養者名簿）（⑤の場合）'!$BK46,1,0),0),0)</f>
        <v>0</v>
      </c>
      <c r="LA41" s="365">
        <f>IF(LA$19-'様式３（療養者名簿）（⑤の場合）'!$BJ46+1&lt;=15,IF(LA$19&gt;='様式３（療養者名簿）（⑤の場合）'!$BJ46,IF(LA$19&lt;='様式３（療養者名簿）（⑤の場合）'!$BK46,1,0),0),0)</f>
        <v>0</v>
      </c>
      <c r="LB41" s="365">
        <f>IF(LB$19-'様式３（療養者名簿）（⑤の場合）'!$BJ46+1&lt;=15,IF(LB$19&gt;='様式３（療養者名簿）（⑤の場合）'!$BJ46,IF(LB$19&lt;='様式３（療養者名簿）（⑤の場合）'!$BK46,1,0),0),0)</f>
        <v>0</v>
      </c>
      <c r="LC41" s="365">
        <f>IF(LC$19-'様式３（療養者名簿）（⑤の場合）'!$BJ46+1&lt;=15,IF(LC$19&gt;='様式３（療養者名簿）（⑤の場合）'!$BJ46,IF(LC$19&lt;='様式３（療養者名簿）（⑤の場合）'!$BK46,1,0),0),0)</f>
        <v>0</v>
      </c>
      <c r="LD41" s="365">
        <f>IF(LD$19-'様式３（療養者名簿）（⑤の場合）'!$BJ46+1&lt;=15,IF(LD$19&gt;='様式３（療養者名簿）（⑤の場合）'!$BJ46,IF(LD$19&lt;='様式３（療養者名簿）（⑤の場合）'!$BK46,1,0),0),0)</f>
        <v>0</v>
      </c>
      <c r="LE41" s="365">
        <f>IF(LE$19-'様式３（療養者名簿）（⑤の場合）'!$BJ46+1&lt;=15,IF(LE$19&gt;='様式３（療養者名簿）（⑤の場合）'!$BJ46,IF(LE$19&lt;='様式３（療養者名簿）（⑤の場合）'!$BK46,1,0),0),0)</f>
        <v>0</v>
      </c>
      <c r="LF41" s="365">
        <f>IF(LF$19-'様式３（療養者名簿）（⑤の場合）'!$BJ46+1&lt;=15,IF(LF$19&gt;='様式３（療養者名簿）（⑤の場合）'!$BJ46,IF(LF$19&lt;='様式３（療養者名簿）（⑤の場合）'!$BK46,1,0),0),0)</f>
        <v>0</v>
      </c>
      <c r="LG41" s="365">
        <f>IF(LG$19-'様式３（療養者名簿）（⑤の場合）'!$BJ46+1&lt;=15,IF(LG$19&gt;='様式３（療養者名簿）（⑤の場合）'!$BJ46,IF(LG$19&lt;='様式３（療養者名簿）（⑤の場合）'!$BK46,1,0),0),0)</f>
        <v>0</v>
      </c>
      <c r="LH41" s="365">
        <f>IF(LH$19-'様式３（療養者名簿）（⑤の場合）'!$BJ46+1&lt;=15,IF(LH$19&gt;='様式３（療養者名簿）（⑤の場合）'!$BJ46,IF(LH$19&lt;='様式３（療養者名簿）（⑤の場合）'!$BK46,1,0),0),0)</f>
        <v>0</v>
      </c>
      <c r="LI41" s="365">
        <f>IF(LI$19-'様式３（療養者名簿）（⑤の場合）'!$BJ46+1&lt;=15,IF(LI$19&gt;='様式３（療養者名簿）（⑤の場合）'!$BJ46,IF(LI$19&lt;='様式３（療養者名簿）（⑤の場合）'!$BK46,1,0),0),0)</f>
        <v>0</v>
      </c>
      <c r="LJ41" s="365">
        <f>IF(LJ$19-'様式３（療養者名簿）（⑤の場合）'!$BJ46+1&lt;=15,IF(LJ$19&gt;='様式３（療養者名簿）（⑤の場合）'!$BJ46,IF(LJ$19&lt;='様式３（療養者名簿）（⑤の場合）'!$BK46,1,0),0),0)</f>
        <v>0</v>
      </c>
      <c r="LK41" s="365">
        <f>IF(LK$19-'様式３（療養者名簿）（⑤の場合）'!$BJ46+1&lt;=15,IF(LK$19&gt;='様式３（療養者名簿）（⑤の場合）'!$BJ46,IF(LK$19&lt;='様式３（療養者名簿）（⑤の場合）'!$BK46,1,0),0),0)</f>
        <v>0</v>
      </c>
      <c r="LL41" s="365">
        <f>IF(LL$19-'様式３（療養者名簿）（⑤の場合）'!$BJ46+1&lt;=15,IF(LL$19&gt;='様式３（療養者名簿）（⑤の場合）'!$BJ46,IF(LL$19&lt;='様式３（療養者名簿）（⑤の場合）'!$BK46,1,0),0),0)</f>
        <v>0</v>
      </c>
      <c r="LM41" s="365">
        <f>IF(LM$19-'様式３（療養者名簿）（⑤の場合）'!$BJ46+1&lt;=15,IF(LM$19&gt;='様式３（療養者名簿）（⑤の場合）'!$BJ46,IF(LM$19&lt;='様式３（療養者名簿）（⑤の場合）'!$BK46,1,0),0),0)</f>
        <v>0</v>
      </c>
      <c r="LN41" s="365">
        <f>IF(LN$19-'様式３（療養者名簿）（⑤の場合）'!$BJ46+1&lt;=15,IF(LN$19&gt;='様式３（療養者名簿）（⑤の場合）'!$BJ46,IF(LN$19&lt;='様式３（療養者名簿）（⑤の場合）'!$BK46,1,0),0),0)</f>
        <v>0</v>
      </c>
      <c r="LO41" s="365">
        <f>IF(LO$19-'様式３（療養者名簿）（⑤の場合）'!$BJ46+1&lt;=15,IF(LO$19&gt;='様式３（療養者名簿）（⑤の場合）'!$BJ46,IF(LO$19&lt;='様式３（療養者名簿）（⑤の場合）'!$BK46,1,0),0),0)</f>
        <v>0</v>
      </c>
      <c r="LP41" s="365">
        <f>IF(LP$19-'様式３（療養者名簿）（⑤の場合）'!$BJ46+1&lt;=15,IF(LP$19&gt;='様式３（療養者名簿）（⑤の場合）'!$BJ46,IF(LP$19&lt;='様式３（療養者名簿）（⑤の場合）'!$BK46,1,0),0),0)</f>
        <v>0</v>
      </c>
      <c r="LQ41" s="365">
        <f>IF(LQ$19-'様式３（療養者名簿）（⑤の場合）'!$BJ46+1&lt;=15,IF(LQ$19&gt;='様式３（療養者名簿）（⑤の場合）'!$BJ46,IF(LQ$19&lt;='様式３（療養者名簿）（⑤の場合）'!$BK46,1,0),0),0)</f>
        <v>0</v>
      </c>
      <c r="LR41" s="365">
        <f>IF(LR$19-'様式３（療養者名簿）（⑤の場合）'!$BJ46+1&lt;=15,IF(LR$19&gt;='様式３（療養者名簿）（⑤の場合）'!$BJ46,IF(LR$19&lt;='様式３（療養者名簿）（⑤の場合）'!$BK46,1,0),0),0)</f>
        <v>0</v>
      </c>
      <c r="LS41" s="365">
        <f>IF(LS$19-'様式３（療養者名簿）（⑤の場合）'!$BJ46+1&lt;=15,IF(LS$19&gt;='様式３（療養者名簿）（⑤の場合）'!$BJ46,IF(LS$19&lt;='様式３（療養者名簿）（⑤の場合）'!$BK46,1,0),0),0)</f>
        <v>0</v>
      </c>
      <c r="LT41" s="365">
        <f>IF(LT$19-'様式３（療養者名簿）（⑤の場合）'!$BJ46+1&lt;=15,IF(LT$19&gt;='様式３（療養者名簿）（⑤の場合）'!$BJ46,IF(LT$19&lt;='様式３（療養者名簿）（⑤の場合）'!$BK46,1,0),0),0)</f>
        <v>0</v>
      </c>
      <c r="LU41" s="365">
        <f>IF(LU$19-'様式３（療養者名簿）（⑤の場合）'!$BJ46+1&lt;=15,IF(LU$19&gt;='様式３（療養者名簿）（⑤の場合）'!$BJ46,IF(LU$19&lt;='様式３（療養者名簿）（⑤の場合）'!$BK46,1,0),0),0)</f>
        <v>0</v>
      </c>
      <c r="LV41" s="365">
        <f>IF(LV$19-'様式３（療養者名簿）（⑤の場合）'!$BJ46+1&lt;=15,IF(LV$19&gt;='様式３（療養者名簿）（⑤の場合）'!$BJ46,IF(LV$19&lt;='様式３（療養者名簿）（⑤の場合）'!$BK46,1,0),0),0)</f>
        <v>0</v>
      </c>
      <c r="LW41" s="365">
        <f>IF(LW$19-'様式３（療養者名簿）（⑤の場合）'!$BJ46+1&lt;=15,IF(LW$19&gt;='様式３（療養者名簿）（⑤の場合）'!$BJ46,IF(LW$19&lt;='様式３（療養者名簿）（⑤の場合）'!$BK46,1,0),0),0)</f>
        <v>0</v>
      </c>
      <c r="LX41" s="365">
        <f>IF(LX$19-'様式３（療養者名簿）（⑤の場合）'!$BJ46+1&lt;=15,IF(LX$19&gt;='様式３（療養者名簿）（⑤の場合）'!$BJ46,IF(LX$19&lt;='様式３（療養者名簿）（⑤の場合）'!$BK46,1,0),0),0)</f>
        <v>0</v>
      </c>
      <c r="LY41" s="365">
        <f>IF(LY$19-'様式３（療養者名簿）（⑤の場合）'!$BJ46+1&lt;=15,IF(LY$19&gt;='様式３（療養者名簿）（⑤の場合）'!$BJ46,IF(LY$19&lt;='様式３（療養者名簿）（⑤の場合）'!$BK46,1,0),0),0)</f>
        <v>0</v>
      </c>
      <c r="LZ41" s="365">
        <f>IF(LZ$19-'様式３（療養者名簿）（⑤の場合）'!$BJ46+1&lt;=15,IF(LZ$19&gt;='様式３（療養者名簿）（⑤の場合）'!$BJ46,IF(LZ$19&lt;='様式３（療養者名簿）（⑤の場合）'!$BK46,1,0),0),0)</f>
        <v>0</v>
      </c>
      <c r="MA41" s="365">
        <f>IF(MA$19-'様式３（療養者名簿）（⑤の場合）'!$BJ46+1&lt;=15,IF(MA$19&gt;='様式３（療養者名簿）（⑤の場合）'!$BJ46,IF(MA$19&lt;='様式３（療養者名簿）（⑤の場合）'!$BK46,1,0),0),0)</f>
        <v>0</v>
      </c>
      <c r="MB41" s="365">
        <f>IF(MB$19-'様式３（療養者名簿）（⑤の場合）'!$BJ46+1&lt;=15,IF(MB$19&gt;='様式３（療養者名簿）（⑤の場合）'!$BJ46,IF(MB$19&lt;='様式３（療養者名簿）（⑤の場合）'!$BK46,1,0),0),0)</f>
        <v>0</v>
      </c>
      <c r="MC41" s="365">
        <f>IF(MC$19-'様式３（療養者名簿）（⑤の場合）'!$BJ46+1&lt;=15,IF(MC$19&gt;='様式３（療養者名簿）（⑤の場合）'!$BJ46,IF(MC$19&lt;='様式３（療養者名簿）（⑤の場合）'!$BK46,1,0),0),0)</f>
        <v>0</v>
      </c>
      <c r="MD41" s="365">
        <f>IF(MD$19-'様式３（療養者名簿）（⑤の場合）'!$BJ46+1&lt;=15,IF(MD$19&gt;='様式３（療養者名簿）（⑤の場合）'!$BJ46,IF(MD$19&lt;='様式３（療養者名簿）（⑤の場合）'!$BK46,1,0),0),0)</f>
        <v>0</v>
      </c>
      <c r="ME41" s="365">
        <f>IF(ME$19-'様式３（療養者名簿）（⑤の場合）'!$BJ46+1&lt;=15,IF(ME$19&gt;='様式３（療養者名簿）（⑤の場合）'!$BJ46,IF(ME$19&lt;='様式３（療養者名簿）（⑤の場合）'!$BK46,1,0),0),0)</f>
        <v>0</v>
      </c>
      <c r="MF41" s="365">
        <f>IF(MF$19-'様式３（療養者名簿）（⑤の場合）'!$BJ46+1&lt;=15,IF(MF$19&gt;='様式３（療養者名簿）（⑤の場合）'!$BJ46,IF(MF$19&lt;='様式３（療養者名簿）（⑤の場合）'!$BK46,1,0),0),0)</f>
        <v>0</v>
      </c>
      <c r="MG41" s="365">
        <f>IF(MG$19-'様式３（療養者名簿）（⑤の場合）'!$BJ46+1&lt;=15,IF(MG$19&gt;='様式３（療養者名簿）（⑤の場合）'!$BJ46,IF(MG$19&lt;='様式３（療養者名簿）（⑤の場合）'!$BK46,1,0),0),0)</f>
        <v>0</v>
      </c>
      <c r="MH41" s="365">
        <f>IF(MH$19-'様式３（療養者名簿）（⑤の場合）'!$BJ46+1&lt;=15,IF(MH$19&gt;='様式３（療養者名簿）（⑤の場合）'!$BJ46,IF(MH$19&lt;='様式３（療養者名簿）（⑤の場合）'!$BK46,1,0),0),0)</f>
        <v>0</v>
      </c>
      <c r="MI41" s="365">
        <f>IF(MI$19-'様式３（療養者名簿）（⑤の場合）'!$BJ46+1&lt;=15,IF(MI$19&gt;='様式３（療養者名簿）（⑤の場合）'!$BJ46,IF(MI$19&lt;='様式３（療養者名簿）（⑤の場合）'!$BK46,1,0),0),0)</f>
        <v>0</v>
      </c>
      <c r="MJ41" s="365">
        <f>IF(MJ$19-'様式３（療養者名簿）（⑤の場合）'!$BJ46+1&lt;=15,IF(MJ$19&gt;='様式３（療養者名簿）（⑤の場合）'!$BJ46,IF(MJ$19&lt;='様式３（療養者名簿）（⑤の場合）'!$BK46,1,0),0),0)</f>
        <v>0</v>
      </c>
      <c r="MK41" s="365">
        <f>IF(MK$19-'様式３（療養者名簿）（⑤の場合）'!$BJ46+1&lt;=15,IF(MK$19&gt;='様式３（療養者名簿）（⑤の場合）'!$BJ46,IF(MK$19&lt;='様式３（療養者名簿）（⑤の場合）'!$BK46,1,0),0),0)</f>
        <v>0</v>
      </c>
      <c r="ML41" s="365">
        <f>IF(ML$19-'様式３（療養者名簿）（⑤の場合）'!$BJ46+1&lt;=15,IF(ML$19&gt;='様式３（療養者名簿）（⑤の場合）'!$BJ46,IF(ML$19&lt;='様式３（療養者名簿）（⑤の場合）'!$BK46,1,0),0),0)</f>
        <v>0</v>
      </c>
      <c r="MM41" s="365">
        <f>IF(MM$19-'様式３（療養者名簿）（⑤の場合）'!$BJ46+1&lt;=15,IF(MM$19&gt;='様式３（療養者名簿）（⑤の場合）'!$BJ46,IF(MM$19&lt;='様式３（療養者名簿）（⑤の場合）'!$BK46,1,0),0),0)</f>
        <v>0</v>
      </c>
      <c r="MN41" s="365">
        <f>IF(MN$19-'様式３（療養者名簿）（⑤の場合）'!$BJ46+1&lt;=15,IF(MN$19&gt;='様式３（療養者名簿）（⑤の場合）'!$BJ46,IF(MN$19&lt;='様式３（療養者名簿）（⑤の場合）'!$BK46,1,0),0),0)</f>
        <v>0</v>
      </c>
      <c r="MO41" s="365">
        <f>IF(MO$19-'様式３（療養者名簿）（⑤の場合）'!$BJ46+1&lt;=15,IF(MO$19&gt;='様式３（療養者名簿）（⑤の場合）'!$BJ46,IF(MO$19&lt;='様式３（療養者名簿）（⑤の場合）'!$BK46,1,0),0),0)</f>
        <v>0</v>
      </c>
      <c r="MP41" s="365">
        <f>IF(MP$19-'様式３（療養者名簿）（⑤の場合）'!$BJ46+1&lt;=15,IF(MP$19&gt;='様式３（療養者名簿）（⑤の場合）'!$BJ46,IF(MP$19&lt;='様式３（療養者名簿）（⑤の場合）'!$BK46,1,0),0),0)</f>
        <v>0</v>
      </c>
      <c r="MQ41" s="365">
        <f>IF(MQ$19-'様式３（療養者名簿）（⑤の場合）'!$BJ46+1&lt;=15,IF(MQ$19&gt;='様式３（療養者名簿）（⑤の場合）'!$BJ46,IF(MQ$19&lt;='様式３（療養者名簿）（⑤の場合）'!$BK46,1,0),0),0)</f>
        <v>0</v>
      </c>
      <c r="MR41" s="365">
        <f>IF(MR$19-'様式３（療養者名簿）（⑤の場合）'!$BJ46+1&lt;=15,IF(MR$19&gt;='様式３（療養者名簿）（⑤の場合）'!$BJ46,IF(MR$19&lt;='様式３（療養者名簿）（⑤の場合）'!$BK46,1,0),0),0)</f>
        <v>0</v>
      </c>
      <c r="MS41" s="365">
        <f>IF(MS$19-'様式３（療養者名簿）（⑤の場合）'!$BJ46+1&lt;=15,IF(MS$19&gt;='様式３（療養者名簿）（⑤の場合）'!$BJ46,IF(MS$19&lt;='様式３（療養者名簿）（⑤の場合）'!$BK46,1,0),0),0)</f>
        <v>0</v>
      </c>
      <c r="MT41" s="365">
        <f>IF(MT$19-'様式３（療養者名簿）（⑤の場合）'!$BJ46+1&lt;=15,IF(MT$19&gt;='様式３（療養者名簿）（⑤の場合）'!$BJ46,IF(MT$19&lt;='様式３（療養者名簿）（⑤の場合）'!$BK46,1,0),0),0)</f>
        <v>0</v>
      </c>
      <c r="MU41" s="365">
        <f>IF(MU$19-'様式３（療養者名簿）（⑤の場合）'!$BJ46+1&lt;=15,IF(MU$19&gt;='様式３（療養者名簿）（⑤の場合）'!$BJ46,IF(MU$19&lt;='様式３（療養者名簿）（⑤の場合）'!$BK46,1,0),0),0)</f>
        <v>0</v>
      </c>
      <c r="MV41" s="365">
        <f>IF(MV$19-'様式３（療養者名簿）（⑤の場合）'!$BJ46+1&lt;=15,IF(MV$19&gt;='様式３（療養者名簿）（⑤の場合）'!$BJ46,IF(MV$19&lt;='様式３（療養者名簿）（⑤の場合）'!$BK46,1,0),0),0)</f>
        <v>0</v>
      </c>
      <c r="MW41" s="365">
        <f>IF(MW$19-'様式３（療養者名簿）（⑤の場合）'!$BJ46+1&lt;=15,IF(MW$19&gt;='様式３（療養者名簿）（⑤の場合）'!$BJ46,IF(MW$19&lt;='様式３（療養者名簿）（⑤の場合）'!$BK46,1,0),0),0)</f>
        <v>0</v>
      </c>
      <c r="MX41" s="365">
        <f>IF(MX$19-'様式３（療養者名簿）（⑤の場合）'!$BJ46+1&lt;=15,IF(MX$19&gt;='様式３（療養者名簿）（⑤の場合）'!$BJ46,IF(MX$19&lt;='様式３（療養者名簿）（⑤の場合）'!$BK46,1,0),0),0)</f>
        <v>0</v>
      </c>
      <c r="MY41" s="365">
        <f>IF(MY$19-'様式３（療養者名簿）（⑤の場合）'!$BJ46+1&lt;=15,IF(MY$19&gt;='様式３（療養者名簿）（⑤の場合）'!$BJ46,IF(MY$19&lt;='様式３（療養者名簿）（⑤の場合）'!$BK46,1,0),0),0)</f>
        <v>0</v>
      </c>
      <c r="MZ41" s="365">
        <f>IF(MZ$19-'様式３（療養者名簿）（⑤の場合）'!$BJ46+1&lt;=15,IF(MZ$19&gt;='様式３（療養者名簿）（⑤の場合）'!$BJ46,IF(MZ$19&lt;='様式３（療養者名簿）（⑤の場合）'!$BK46,1,0),0),0)</f>
        <v>0</v>
      </c>
      <c r="NA41" s="365">
        <f>IF(NA$19-'様式３（療養者名簿）（⑤の場合）'!$BJ46+1&lt;=15,IF(NA$19&gt;='様式３（療養者名簿）（⑤の場合）'!$BJ46,IF(NA$19&lt;='様式３（療養者名簿）（⑤の場合）'!$BK46,1,0),0),0)</f>
        <v>0</v>
      </c>
      <c r="NB41" s="365">
        <f>IF(NB$19-'様式３（療養者名簿）（⑤の場合）'!$BJ46+1&lt;=15,IF(NB$19&gt;='様式３（療養者名簿）（⑤の場合）'!$BJ46,IF(NB$19&lt;='様式３（療養者名簿）（⑤の場合）'!$BK46,1,0),0),0)</f>
        <v>0</v>
      </c>
      <c r="NC41" s="248">
        <f>IF(NC$19-'様式３（療養者名簿）（⑤の場合）'!$BJ46+1&lt;=15,IF(NC$19&gt;='様式３（療養者名簿）（⑤の場合）'!$BJ46,IF(NC$19&lt;='様式３（療養者名簿）（⑤の場合）'!$BK46,1,0),0),0)</f>
        <v>0</v>
      </c>
      <c r="ND41" s="248">
        <f>IF(ND$19-'様式３（療養者名簿）（⑤の場合）'!$BJ46+1&lt;=15,IF(ND$19&gt;='様式３（療養者名簿）（⑤の場合）'!$BJ46,IF(ND$19&lt;='様式３（療養者名簿）（⑤の場合）'!$BK46,1,0),0),0)</f>
        <v>0</v>
      </c>
      <c r="NE41" s="248">
        <f>IF(NE$19-'様式３（療養者名簿）（⑤の場合）'!$BJ46+1&lt;=15,IF(NE$19&gt;='様式３（療養者名簿）（⑤の場合）'!$BJ46,IF(NE$19&lt;='様式３（療養者名簿）（⑤の場合）'!$BK46,1,0),0),0)</f>
        <v>0</v>
      </c>
      <c r="NF41" s="248">
        <f>IF(NF$19-'様式３（療養者名簿）（⑤の場合）'!$BJ46+1&lt;=15,IF(NF$19&gt;='様式３（療養者名簿）（⑤の場合）'!$BJ46,IF(NF$19&lt;='様式３（療養者名簿）（⑤の場合）'!$BK46,1,0),0),0)</f>
        <v>0</v>
      </c>
      <c r="NG41" s="248">
        <f>IF(NG$19-'様式３（療養者名簿）（⑤の場合）'!$BJ46+1&lt;=15,IF(NG$19&gt;='様式３（療養者名簿）（⑤の場合）'!$BJ46,IF(NG$19&lt;='様式３（療養者名簿）（⑤の場合）'!$BK46,1,0),0),0)</f>
        <v>0</v>
      </c>
      <c r="NH41" s="248">
        <f>IF(NH$19-'様式３（療養者名簿）（⑤の場合）'!$BJ46+1&lt;=15,IF(NH$19&gt;='様式３（療養者名簿）（⑤の場合）'!$BJ46,IF(NH$19&lt;='様式３（療養者名簿）（⑤の場合）'!$BK46,1,0),0),0)</f>
        <v>0</v>
      </c>
      <c r="NI41" s="248">
        <f>IF(NI$19-'様式３（療養者名簿）（⑤の場合）'!$BJ46+1&lt;=15,IF(NI$19&gt;='様式３（療養者名簿）（⑤の場合）'!$BJ46,IF(NI$19&lt;='様式３（療養者名簿）（⑤の場合）'!$BK46,1,0),0),0)</f>
        <v>0</v>
      </c>
      <c r="NJ41" s="248">
        <f>IF(NJ$19-'様式３（療養者名簿）（⑤の場合）'!$BJ46+1&lt;=15,IF(NJ$19&gt;='様式３（療養者名簿）（⑤の場合）'!$BJ46,IF(NJ$19&lt;='様式３（療養者名簿）（⑤の場合）'!$BK46,1,0),0),0)</f>
        <v>0</v>
      </c>
      <c r="NK41" s="248">
        <f>IF(NK$19-'様式３（療養者名簿）（⑤の場合）'!$BJ46+1&lt;=15,IF(NK$19&gt;='様式３（療養者名簿）（⑤の場合）'!$BJ46,IF(NK$19&lt;='様式３（療養者名簿）（⑤の場合）'!$BK46,1,0),0),0)</f>
        <v>0</v>
      </c>
      <c r="NL41" s="248">
        <f>IF(NL$19-'様式３（療養者名簿）（⑤の場合）'!$BJ46+1&lt;=15,IF(NL$19&gt;='様式３（療養者名簿）（⑤の場合）'!$BJ46,IF(NL$19&lt;='様式３（療養者名簿）（⑤の場合）'!$BK46,1,0),0),0)</f>
        <v>0</v>
      </c>
      <c r="NM41" s="248">
        <f>IF(NM$19-'様式３（療養者名簿）（⑤の場合）'!$BJ46+1&lt;=15,IF(NM$19&gt;='様式３（療養者名簿）（⑤の場合）'!$BJ46,IF(NM$19&lt;='様式３（療養者名簿）（⑤の場合）'!$BK46,1,0),0),0)</f>
        <v>0</v>
      </c>
      <c r="NN41" s="248">
        <f>IF(NN$19-'様式３（療養者名簿）（⑤の場合）'!$BJ46+1&lt;=15,IF(NN$19&gt;='様式３（療養者名簿）（⑤の場合）'!$BJ46,IF(NN$19&lt;='様式３（療養者名簿）（⑤の場合）'!$BK46,1,0),0),0)</f>
        <v>0</v>
      </c>
      <c r="NO41" s="248">
        <f>IF(NO$19-'様式３（療養者名簿）（⑤の場合）'!$BJ46+1&lt;=15,IF(NO$19&gt;='様式３（療養者名簿）（⑤の場合）'!$BJ46,IF(NO$19&lt;='様式３（療養者名簿）（⑤の場合）'!$BK46,1,0),0),0)</f>
        <v>0</v>
      </c>
      <c r="NP41" s="248">
        <f>IF(NP$19-'様式３（療養者名簿）（⑤の場合）'!$BJ46+1&lt;=15,IF(NP$19&gt;='様式３（療養者名簿）（⑤の場合）'!$BJ46,IF(NP$19&lt;='様式３（療養者名簿）（⑤の場合）'!$BK46,1,0),0),0)</f>
        <v>0</v>
      </c>
      <c r="NQ41" s="248">
        <f>IF(NQ$19-'様式３（療養者名簿）（⑤の場合）'!$BJ46+1&lt;=15,IF(NQ$19&gt;='様式３（療養者名簿）（⑤の場合）'!$BJ46,IF(NQ$19&lt;='様式３（療養者名簿）（⑤の場合）'!$BK46,1,0),0),0)</f>
        <v>0</v>
      </c>
      <c r="NR41" s="248">
        <f>IF(NR$19-'様式３（療養者名簿）（⑤の場合）'!$BJ46+1&lt;=15,IF(NR$19&gt;='様式３（療養者名簿）（⑤の場合）'!$BJ46,IF(NR$19&lt;='様式３（療養者名簿）（⑤の場合）'!$BK46,1,0),0),0)</f>
        <v>0</v>
      </c>
      <c r="NS41" s="248">
        <f>IF(NS$19-'様式３（療養者名簿）（⑤の場合）'!$BJ46+1&lt;=15,IF(NS$19&gt;='様式３（療養者名簿）（⑤の場合）'!$BJ46,IF(NS$19&lt;='様式３（療養者名簿）（⑤の場合）'!$BK46,1,0),0),0)</f>
        <v>0</v>
      </c>
      <c r="NT41" s="248">
        <f>IF(NT$19-'様式３（療養者名簿）（⑤の場合）'!$BJ46+1&lt;=15,IF(NT$19&gt;='様式３（療養者名簿）（⑤の場合）'!$BJ46,IF(NT$19&lt;='様式３（療養者名簿）（⑤の場合）'!$BK46,1,0),0),0)</f>
        <v>0</v>
      </c>
      <c r="NU41" s="248">
        <f>IF(NU$19-'様式３（療養者名簿）（⑤の場合）'!$BJ46+1&lt;=15,IF(NU$19&gt;='様式３（療養者名簿）（⑤の場合）'!$BJ46,IF(NU$19&lt;='様式３（療養者名簿）（⑤の場合）'!$BK46,1,0),0),0)</f>
        <v>0</v>
      </c>
      <c r="NV41" s="248">
        <f>IF(NV$19-'様式３（療養者名簿）（⑤の場合）'!$BJ46+1&lt;=15,IF(NV$19&gt;='様式３（療養者名簿）（⑤の場合）'!$BJ46,IF(NV$19&lt;='様式３（療養者名簿）（⑤の場合）'!$BK46,1,0),0),0)</f>
        <v>0</v>
      </c>
      <c r="NW41" s="248">
        <f>IF(NW$19-'様式３（療養者名簿）（⑤の場合）'!$BJ46+1&lt;=15,IF(NW$19&gt;='様式３（療養者名簿）（⑤の場合）'!$BJ46,IF(NW$19&lt;='様式３（療養者名簿）（⑤の場合）'!$BK46,1,0),0),0)</f>
        <v>0</v>
      </c>
      <c r="NX41" s="248">
        <f>IF(NX$19-'様式３（療養者名簿）（⑤の場合）'!$BJ46+1&lt;=15,IF(NX$19&gt;='様式３（療養者名簿）（⑤の場合）'!$BJ46,IF(NX$19&lt;='様式３（療養者名簿）（⑤の場合）'!$BK46,1,0),0),0)</f>
        <v>0</v>
      </c>
      <c r="NY41" s="248">
        <f>IF(NY$19-'様式３（療養者名簿）（⑤の場合）'!$BJ46+1&lt;=15,IF(NY$19&gt;='様式３（療養者名簿）（⑤の場合）'!$BJ46,IF(NY$19&lt;='様式３（療養者名簿）（⑤の場合）'!$BK46,1,0),0),0)</f>
        <v>0</v>
      </c>
      <c r="NZ41" s="248">
        <f>IF(NZ$19-'様式３（療養者名簿）（⑤の場合）'!$BJ46+1&lt;=15,IF(NZ$19&gt;='様式３（療養者名簿）（⑤の場合）'!$BJ46,IF(NZ$19&lt;='様式３（療養者名簿）（⑤の場合）'!$BK46,1,0),0),0)</f>
        <v>0</v>
      </c>
      <c r="OA41" s="248">
        <f>IF(OA$19-'様式３（療養者名簿）（⑤の場合）'!$BJ46+1&lt;=15,IF(OA$19&gt;='様式３（療養者名簿）（⑤の場合）'!$BJ46,IF(OA$19&lt;='様式３（療養者名簿）（⑤の場合）'!$BK46,1,0),0),0)</f>
        <v>0</v>
      </c>
      <c r="OB41" s="248">
        <f>IF(OB$19-'様式３（療養者名簿）（⑤の場合）'!$BJ46+1&lt;=15,IF(OB$19&gt;='様式３（療養者名簿）（⑤の場合）'!$BJ46,IF(OB$19&lt;='様式３（療養者名簿）（⑤の場合）'!$BK46,1,0),0),0)</f>
        <v>0</v>
      </c>
      <c r="OC41" s="248">
        <f>IF(OC$19-'様式３（療養者名簿）（⑤の場合）'!$BJ46+1&lt;=15,IF(OC$19&gt;='様式３（療養者名簿）（⑤の場合）'!$BJ46,IF(OC$19&lt;='様式３（療養者名簿）（⑤の場合）'!$BK46,1,0),0),0)</f>
        <v>0</v>
      </c>
      <c r="OD41" s="248">
        <f>IF(OD$19-'様式３（療養者名簿）（⑤の場合）'!$BJ46+1&lt;=15,IF(OD$19&gt;='様式３（療養者名簿）（⑤の場合）'!$BJ46,IF(OD$19&lt;='様式３（療養者名簿）（⑤の場合）'!$BK46,1,0),0),0)</f>
        <v>0</v>
      </c>
      <c r="OE41" s="248">
        <f>IF(OE$19-'様式３（療養者名簿）（⑤の場合）'!$BJ46+1&lt;=15,IF(OE$19&gt;='様式３（療養者名簿）（⑤の場合）'!$BJ46,IF(OE$19&lt;='様式３（療養者名簿）（⑤の場合）'!$BK46,1,0),0),0)</f>
        <v>0</v>
      </c>
      <c r="OF41" s="248">
        <f>IF(OF$19-'様式３（療養者名簿）（⑤の場合）'!$BJ46+1&lt;=15,IF(OF$19&gt;='様式３（療養者名簿）（⑤の場合）'!$BJ46,IF(OF$19&lt;='様式３（療養者名簿）（⑤の場合）'!$BK46,1,0),0),0)</f>
        <v>0</v>
      </c>
      <c r="OG41" s="248">
        <f>IF(OG$19-'様式３（療養者名簿）（⑤の場合）'!$BJ46+1&lt;=15,IF(OG$19&gt;='様式３（療養者名簿）（⑤の場合）'!$BJ46,IF(OG$19&lt;='様式３（療養者名簿）（⑤の場合）'!$BK46,1,0),0),0)</f>
        <v>0</v>
      </c>
      <c r="OH41" s="248">
        <f>IF(OH$19-'様式３（療養者名簿）（⑤の場合）'!$BJ46+1&lt;=15,IF(OH$19&gt;='様式３（療養者名簿）（⑤の場合）'!$BJ46,IF(OH$19&lt;='様式３（療養者名簿）（⑤の場合）'!$BK46,1,0),0),0)</f>
        <v>0</v>
      </c>
      <c r="OI41" s="248">
        <f>IF(OI$19-'様式３（療養者名簿）（⑤の場合）'!$BJ46+1&lt;=15,IF(OI$19&gt;='様式３（療養者名簿）（⑤の場合）'!$BJ46,IF(OI$19&lt;='様式３（療養者名簿）（⑤の場合）'!$BK46,1,0),0),0)</f>
        <v>0</v>
      </c>
      <c r="OJ41" s="248">
        <f>IF(OJ$19-'様式３（療養者名簿）（⑤の場合）'!$BJ46+1&lt;=15,IF(OJ$19&gt;='様式３（療養者名簿）（⑤の場合）'!$BJ46,IF(OJ$19&lt;='様式３（療養者名簿）（⑤の場合）'!$BK46,1,0),0),0)</f>
        <v>0</v>
      </c>
      <c r="OK41" s="248">
        <f>IF(OK$19-'様式３（療養者名簿）（⑤の場合）'!$BJ46+1&lt;=15,IF(OK$19&gt;='様式３（療養者名簿）（⑤の場合）'!$BJ46,IF(OK$19&lt;='様式３（療養者名簿）（⑤の場合）'!$BK46,1,0),0),0)</f>
        <v>0</v>
      </c>
      <c r="OL41" s="248">
        <f>IF(OL$19-'様式３（療養者名簿）（⑤の場合）'!$BJ46+1&lt;=15,IF(OL$19&gt;='様式３（療養者名簿）（⑤の場合）'!$BJ46,IF(OL$19&lt;='様式３（療養者名簿）（⑤の場合）'!$BK46,1,0),0),0)</f>
        <v>0</v>
      </c>
      <c r="OM41" s="248">
        <f>IF(OM$19-'様式３（療養者名簿）（⑤の場合）'!$BJ46+1&lt;=15,IF(OM$19&gt;='様式３（療養者名簿）（⑤の場合）'!$BJ46,IF(OM$19&lt;='様式３（療養者名簿）（⑤の場合）'!$BK46,1,0),0),0)</f>
        <v>0</v>
      </c>
      <c r="ON41" s="248">
        <f>IF(ON$19-'様式３（療養者名簿）（⑤の場合）'!$BJ46+1&lt;=15,IF(ON$19&gt;='様式３（療養者名簿）（⑤の場合）'!$BJ46,IF(ON$19&lt;='様式３（療養者名簿）（⑤の場合）'!$BK46,1,0),0),0)</f>
        <v>0</v>
      </c>
      <c r="OO41" s="248">
        <f>IF(OO$19-'様式３（療養者名簿）（⑤の場合）'!$BJ46+1&lt;=15,IF(OO$19&gt;='様式３（療養者名簿）（⑤の場合）'!$BJ46,IF(OO$19&lt;='様式３（療養者名簿）（⑤の場合）'!$BK46,1,0),0),0)</f>
        <v>0</v>
      </c>
      <c r="OP41" s="248">
        <f>IF(OP$19-'様式３（療養者名簿）（⑤の場合）'!$BJ46+1&lt;=15,IF(OP$19&gt;='様式３（療養者名簿）（⑤の場合）'!$BJ46,IF(OP$19&lt;='様式３（療養者名簿）（⑤の場合）'!$BK46,1,0),0),0)</f>
        <v>0</v>
      </c>
      <c r="OQ41" s="248">
        <f>IF(OQ$19-'様式３（療養者名簿）（⑤の場合）'!$BJ46+1&lt;=15,IF(OQ$19&gt;='様式３（療養者名簿）（⑤の場合）'!$BJ46,IF(OQ$19&lt;='様式３（療養者名簿）（⑤の場合）'!$BK46,1,0),0),0)</f>
        <v>0</v>
      </c>
      <c r="OR41" s="248">
        <f>IF(OR$19-'様式３（療養者名簿）（⑤の場合）'!$BJ46+1&lt;=15,IF(OR$19&gt;='様式３（療養者名簿）（⑤の場合）'!$BJ46,IF(OR$19&lt;='様式３（療養者名簿）（⑤の場合）'!$BK46,1,0),0),0)</f>
        <v>0</v>
      </c>
      <c r="OS41" s="248">
        <f>IF(OS$19-'様式３（療養者名簿）（⑤の場合）'!$BJ46+1&lt;=15,IF(OS$19&gt;='様式３（療養者名簿）（⑤の場合）'!$BJ46,IF(OS$19&lt;='様式３（療養者名簿）（⑤の場合）'!$BK46,1,0),0),0)</f>
        <v>0</v>
      </c>
      <c r="OT41" s="248">
        <f>IF(OT$19-'様式３（療養者名簿）（⑤の場合）'!$BJ46+1&lt;=15,IF(OT$19&gt;='様式３（療養者名簿）（⑤の場合）'!$BJ46,IF(OT$19&lt;='様式３（療養者名簿）（⑤の場合）'!$BK46,1,0),0),0)</f>
        <v>0</v>
      </c>
      <c r="OU41" s="248">
        <f>IF(OU$19-'様式３（療養者名簿）（⑤の場合）'!$BJ46+1&lt;=15,IF(OU$19&gt;='様式３（療養者名簿）（⑤の場合）'!$BJ46,IF(OU$19&lt;='様式３（療養者名簿）（⑤の場合）'!$BK46,1,0),0),0)</f>
        <v>0</v>
      </c>
      <c r="OV41" s="248">
        <f>IF(OV$19-'様式３（療養者名簿）（⑤の場合）'!$BJ46+1&lt;=15,IF(OV$19&gt;='様式３（療養者名簿）（⑤の場合）'!$BJ46,IF(OV$19&lt;='様式３（療養者名簿）（⑤の場合）'!$BK46,1,0),0),0)</f>
        <v>0</v>
      </c>
      <c r="OW41" s="248">
        <f>IF(OW$19-'様式３（療養者名簿）（⑤の場合）'!$BJ46+1&lt;=15,IF(OW$19&gt;='様式３（療養者名簿）（⑤の場合）'!$BJ46,IF(OW$19&lt;='様式３（療養者名簿）（⑤の場合）'!$BK46,1,0),0),0)</f>
        <v>0</v>
      </c>
      <c r="OX41" s="248">
        <f>IF(OX$19-'様式３（療養者名簿）（⑤の場合）'!$BJ46+1&lt;=15,IF(OX$19&gt;='様式３（療養者名簿）（⑤の場合）'!$BJ46,IF(OX$19&lt;='様式３（療養者名簿）（⑤の場合）'!$BK46,1,0),0),0)</f>
        <v>0</v>
      </c>
      <c r="OY41" s="248">
        <f>IF(OY$19-'様式３（療養者名簿）（⑤の場合）'!$BJ46+1&lt;=15,IF(OY$19&gt;='様式３（療養者名簿）（⑤の場合）'!$BJ46,IF(OY$19&lt;='様式３（療養者名簿）（⑤の場合）'!$BK46,1,0),0),0)</f>
        <v>0</v>
      </c>
      <c r="OZ41" s="248">
        <f>IF(OZ$19-'様式３（療養者名簿）（⑤の場合）'!$BJ46+1&lt;=15,IF(OZ$19&gt;='様式３（療養者名簿）（⑤の場合）'!$BJ46,IF(OZ$19&lt;='様式３（療養者名簿）（⑤の場合）'!$BK46,1,0),0),0)</f>
        <v>0</v>
      </c>
      <c r="PA41" s="248">
        <f>IF(PA$19-'様式３（療養者名簿）（⑤の場合）'!$BJ46+1&lt;=15,IF(PA$19&gt;='様式３（療養者名簿）（⑤の場合）'!$BJ46,IF(PA$19&lt;='様式３（療養者名簿）（⑤の場合）'!$BK46,1,0),0),0)</f>
        <v>0</v>
      </c>
      <c r="PB41" s="248">
        <f>IF(PB$19-'様式３（療養者名簿）（⑤の場合）'!$BJ46+1&lt;=15,IF(PB$19&gt;='様式３（療養者名簿）（⑤の場合）'!$BJ46,IF(PB$19&lt;='様式３（療養者名簿）（⑤の場合）'!$BK46,1,0),0),0)</f>
        <v>0</v>
      </c>
      <c r="PC41" s="248">
        <f>IF(PC$19-'様式３（療養者名簿）（⑤の場合）'!$BJ46+1&lt;=15,IF(PC$19&gt;='様式３（療養者名簿）（⑤の場合）'!$BJ46,IF(PC$19&lt;='様式３（療養者名簿）（⑤の場合）'!$BK46,1,0),0),0)</f>
        <v>0</v>
      </c>
      <c r="PD41" s="248">
        <f>IF(PD$19-'様式３（療養者名簿）（⑤の場合）'!$BJ46+1&lt;=15,IF(PD$19&gt;='様式３（療養者名簿）（⑤の場合）'!$BJ46,IF(PD$19&lt;='様式３（療養者名簿）（⑤の場合）'!$BK46,1,0),0),0)</f>
        <v>0</v>
      </c>
      <c r="PE41" s="248">
        <f>IF(PE$19-'様式３（療養者名簿）（⑤の場合）'!$BJ46+1&lt;=15,IF(PE$19&gt;='様式３（療養者名簿）（⑤の場合）'!$BJ46,IF(PE$19&lt;='様式３（療養者名簿）（⑤の場合）'!$BK46,1,0),0),0)</f>
        <v>0</v>
      </c>
      <c r="PF41" s="248">
        <f>IF(PF$19-'様式３（療養者名簿）（⑤の場合）'!$BJ46+1&lt;=15,IF(PF$19&gt;='様式３（療養者名簿）（⑤の場合）'!$BJ46,IF(PF$19&lt;='様式３（療養者名簿）（⑤の場合）'!$BK46,1,0),0),0)</f>
        <v>0</v>
      </c>
      <c r="PG41" s="248">
        <f>IF(PG$19-'様式３（療養者名簿）（⑤の場合）'!$BJ46+1&lt;=15,IF(PG$19&gt;='様式３（療養者名簿）（⑤の場合）'!$BJ46,IF(PG$19&lt;='様式３（療養者名簿）（⑤の場合）'!$BK46,1,0),0),0)</f>
        <v>0</v>
      </c>
      <c r="PH41" s="248">
        <f>IF(PH$19-'様式３（療養者名簿）（⑤の場合）'!$BJ46+1&lt;=15,IF(PH$19&gt;='様式３（療養者名簿）（⑤の場合）'!$BJ46,IF(PH$19&lt;='様式３（療養者名簿）（⑤の場合）'!$BK46,1,0),0),0)</f>
        <v>0</v>
      </c>
      <c r="PI41" s="248">
        <f>IF(PI$19-'様式３（療養者名簿）（⑤の場合）'!$BJ46+1&lt;=15,IF(PI$19&gt;='様式３（療養者名簿）（⑤の場合）'!$BJ46,IF(PI$19&lt;='様式３（療養者名簿）（⑤の場合）'!$BK46,1,0),0),0)</f>
        <v>0</v>
      </c>
      <c r="PJ41" s="248">
        <f>IF(PJ$19-'様式３（療養者名簿）（⑤の場合）'!$BJ46+1&lt;=15,IF(PJ$19&gt;='様式３（療養者名簿）（⑤の場合）'!$BJ46,IF(PJ$19&lt;='様式３（療養者名簿）（⑤の場合）'!$BK46,1,0),0),0)</f>
        <v>0</v>
      </c>
      <c r="PK41" s="248">
        <f>IF(PK$19-'様式３（療養者名簿）（⑤の場合）'!$BJ46+1&lt;=15,IF(PK$19&gt;='様式３（療養者名簿）（⑤の場合）'!$BJ46,IF(PK$19&lt;='様式３（療養者名簿）（⑤の場合）'!$BK46,1,0),0),0)</f>
        <v>0</v>
      </c>
      <c r="PL41" s="248">
        <f>IF(PL$19-'様式３（療養者名簿）（⑤の場合）'!$BJ46+1&lt;=15,IF(PL$19&gt;='様式３（療養者名簿）（⑤の場合）'!$BJ46,IF(PL$19&lt;='様式３（療養者名簿）（⑤の場合）'!$BK46,1,0),0),0)</f>
        <v>0</v>
      </c>
      <c r="PM41" s="248">
        <f>IF(PM$19-'様式３（療養者名簿）（⑤の場合）'!$BJ46+1&lt;=15,IF(PM$19&gt;='様式３（療養者名簿）（⑤の場合）'!$BJ46,IF(PM$19&lt;='様式３（療養者名簿）（⑤の場合）'!$BK46,1,0),0),0)</f>
        <v>0</v>
      </c>
      <c r="PN41" s="248">
        <f>IF(PN$19-'様式３（療養者名簿）（⑤の場合）'!$BJ46+1&lt;=15,IF(PN$19&gt;='様式３（療養者名簿）（⑤の場合）'!$BJ46,IF(PN$19&lt;='様式３（療養者名簿）（⑤の場合）'!$BK46,1,0),0),0)</f>
        <v>0</v>
      </c>
      <c r="PO41" s="248">
        <f>IF(PO$19-'様式３（療養者名簿）（⑤の場合）'!$BJ46+1&lt;=15,IF(PO$19&gt;='様式３（療養者名簿）（⑤の場合）'!$BJ46,IF(PO$19&lt;='様式３（療養者名簿）（⑤の場合）'!$BK46,1,0),0),0)</f>
        <v>0</v>
      </c>
      <c r="PP41" s="248">
        <f>IF(PP$19-'様式３（療養者名簿）（⑤の場合）'!$BJ46+1&lt;=15,IF(PP$19&gt;='様式３（療養者名簿）（⑤の場合）'!$BJ46,IF(PP$19&lt;='様式３（療養者名簿）（⑤の場合）'!$BK46,1,0),0),0)</f>
        <v>0</v>
      </c>
      <c r="PQ41" s="248">
        <f>IF(PQ$19-'様式３（療養者名簿）（⑤の場合）'!$BJ46+1&lt;=15,IF(PQ$19&gt;='様式３（療養者名簿）（⑤の場合）'!$BJ46,IF(PQ$19&lt;='様式３（療養者名簿）（⑤の場合）'!$BK46,1,0),0),0)</f>
        <v>0</v>
      </c>
      <c r="PR41" s="248">
        <f>IF(PR$19-'様式３（療養者名簿）（⑤の場合）'!$BJ46+1&lt;=15,IF(PR$19&gt;='様式３（療養者名簿）（⑤の場合）'!$BJ46,IF(PR$19&lt;='様式３（療養者名簿）（⑤の場合）'!$BK46,1,0),0),0)</f>
        <v>0</v>
      </c>
      <c r="PS41" s="248">
        <f>IF(PS$19-'様式３（療養者名簿）（⑤の場合）'!$BJ46+1&lt;=15,IF(PS$19&gt;='様式３（療養者名簿）（⑤の場合）'!$BJ46,IF(PS$19&lt;='様式３（療養者名簿）（⑤の場合）'!$BK46,1,0),0),0)</f>
        <v>0</v>
      </c>
      <c r="PT41" s="248">
        <f>IF(PT$19-'様式３（療養者名簿）（⑤の場合）'!$BJ46+1&lt;=15,IF(PT$19&gt;='様式３（療養者名簿）（⑤の場合）'!$BJ46,IF(PT$19&lt;='様式３（療養者名簿）（⑤の場合）'!$BK46,1,0),0),0)</f>
        <v>0</v>
      </c>
      <c r="PU41" s="248">
        <f>IF(PU$19-'様式３（療養者名簿）（⑤の場合）'!$BJ46+1&lt;=15,IF(PU$19&gt;='様式３（療養者名簿）（⑤の場合）'!$BJ46,IF(PU$19&lt;='様式３（療養者名簿）（⑤の場合）'!$BK46,1,0),0),0)</f>
        <v>0</v>
      </c>
      <c r="PV41" s="248">
        <f>IF(PV$19-'様式３（療養者名簿）（⑤の場合）'!$BJ46+1&lt;=15,IF(PV$19&gt;='様式３（療養者名簿）（⑤の場合）'!$BJ46,IF(PV$19&lt;='様式３（療養者名簿）（⑤の場合）'!$BK46,1,0),0),0)</f>
        <v>0</v>
      </c>
      <c r="PW41" s="248">
        <f>IF(PW$19-'様式３（療養者名簿）（⑤の場合）'!$BJ46+1&lt;=15,IF(PW$19&gt;='様式３（療養者名簿）（⑤の場合）'!$BJ46,IF(PW$19&lt;='様式３（療養者名簿）（⑤の場合）'!$BK46,1,0),0),0)</f>
        <v>0</v>
      </c>
      <c r="PX41" s="248">
        <f>IF(PX$19-'様式３（療養者名簿）（⑤の場合）'!$BJ46+1&lt;=15,IF(PX$19&gt;='様式３（療養者名簿）（⑤の場合）'!$BJ46,IF(PX$19&lt;='様式３（療養者名簿）（⑤の場合）'!$BK46,1,0),0),0)</f>
        <v>0</v>
      </c>
      <c r="PY41" s="248">
        <f>IF(PY$19-'様式３（療養者名簿）（⑤の場合）'!$BJ46+1&lt;=15,IF(PY$19&gt;='様式３（療養者名簿）（⑤の場合）'!$BJ46,IF(PY$19&lt;='様式３（療養者名簿）（⑤の場合）'!$BK46,1,0),0),0)</f>
        <v>0</v>
      </c>
      <c r="PZ41" s="248">
        <f>IF(PZ$19-'様式３（療養者名簿）（⑤の場合）'!$BJ46+1&lt;=15,IF(PZ$19&gt;='様式３（療養者名簿）（⑤の場合）'!$BJ46,IF(PZ$19&lt;='様式３（療養者名簿）（⑤の場合）'!$BK46,1,0),0),0)</f>
        <v>0</v>
      </c>
      <c r="QA41" s="248">
        <f>IF(QA$19-'様式３（療養者名簿）（⑤の場合）'!$BJ46+1&lt;=15,IF(QA$19&gt;='様式３（療養者名簿）（⑤の場合）'!$BJ46,IF(QA$19&lt;='様式３（療養者名簿）（⑤の場合）'!$BK46,1,0),0),0)</f>
        <v>0</v>
      </c>
      <c r="QB41" s="248">
        <f>IF(QB$19-'様式３（療養者名簿）（⑤の場合）'!$BJ46+1&lt;=15,IF(QB$19&gt;='様式３（療養者名簿）（⑤の場合）'!$BJ46,IF(QB$19&lt;='様式３（療養者名簿）（⑤の場合）'!$BK46,1,0),0),0)</f>
        <v>0</v>
      </c>
      <c r="QC41" s="248">
        <f>IF(QC$19-'様式３（療養者名簿）（⑤の場合）'!$BJ46+1&lt;=15,IF(QC$19&gt;='様式３（療養者名簿）（⑤の場合）'!$BJ46,IF(QC$19&lt;='様式３（療養者名簿）（⑤の場合）'!$BK46,1,0),0),0)</f>
        <v>0</v>
      </c>
      <c r="QD41" s="248">
        <f>IF(QD$19-'様式３（療養者名簿）（⑤の場合）'!$BJ46+1&lt;=15,IF(QD$19&gt;='様式３（療養者名簿）（⑤の場合）'!$BJ46,IF(QD$19&lt;='様式３（療養者名簿）（⑤の場合）'!$BK46,1,0),0),0)</f>
        <v>0</v>
      </c>
      <c r="QE41" s="248">
        <f>IF(QE$19-'様式３（療養者名簿）（⑤の場合）'!$BJ46+1&lt;=15,IF(QE$19&gt;='様式３（療養者名簿）（⑤の場合）'!$BJ46,IF(QE$19&lt;='様式３（療養者名簿）（⑤の場合）'!$BK46,1,0),0),0)</f>
        <v>0</v>
      </c>
      <c r="QF41" s="248">
        <f>IF(QF$19-'様式３（療養者名簿）（⑤の場合）'!$BJ46+1&lt;=15,IF(QF$19&gt;='様式３（療養者名簿）（⑤の場合）'!$BJ46,IF(QF$19&lt;='様式３（療養者名簿）（⑤の場合）'!$BK46,1,0),0),0)</f>
        <v>0</v>
      </c>
      <c r="QG41" s="248">
        <f>IF(QG$19-'様式３（療養者名簿）（⑤の場合）'!$BJ46+1&lt;=15,IF(QG$19&gt;='様式３（療養者名簿）（⑤の場合）'!$BJ46,IF(QG$19&lt;='様式３（療養者名簿）（⑤の場合）'!$BK46,1,0),0),0)</f>
        <v>0</v>
      </c>
      <c r="QH41" s="248">
        <f>IF(QH$19-'様式３（療養者名簿）（⑤の場合）'!$BJ46+1&lt;=15,IF(QH$19&gt;='様式３（療養者名簿）（⑤の場合）'!$BJ46,IF(QH$19&lt;='様式３（療養者名簿）（⑤の場合）'!$BK46,1,0),0),0)</f>
        <v>0</v>
      </c>
      <c r="QI41" s="248">
        <f>IF(QI$19-'様式３（療養者名簿）（⑤の場合）'!$BJ46+1&lt;=15,IF(QI$19&gt;='様式３（療養者名簿）（⑤の場合）'!$BJ46,IF(QI$19&lt;='様式３（療養者名簿）（⑤の場合）'!$BK46,1,0),0),0)</f>
        <v>0</v>
      </c>
      <c r="QJ41" s="248">
        <f>IF(QJ$19-'様式３（療養者名簿）（⑤の場合）'!$BJ46+1&lt;=15,IF(QJ$19&gt;='様式３（療養者名簿）（⑤の場合）'!$BJ46,IF(QJ$19&lt;='様式３（療養者名簿）（⑤の場合）'!$BK46,1,0),0),0)</f>
        <v>0</v>
      </c>
      <c r="QK41" s="248">
        <f>IF(QK$19-'様式３（療養者名簿）（⑤の場合）'!$BJ46+1&lt;=15,IF(QK$19&gt;='様式３（療養者名簿）（⑤の場合）'!$BJ46,IF(QK$19&lt;='様式３（療養者名簿）（⑤の場合）'!$BK46,1,0),0),0)</f>
        <v>0</v>
      </c>
      <c r="QL41" s="248">
        <f>IF(QL$19-'様式３（療養者名簿）（⑤の場合）'!$BJ46+1&lt;=15,IF(QL$19&gt;='様式３（療養者名簿）（⑤の場合）'!$BJ46,IF(QL$19&lt;='様式３（療養者名簿）（⑤の場合）'!$BK46,1,0),0),0)</f>
        <v>0</v>
      </c>
      <c r="QM41" s="248">
        <f>IF(QM$19-'様式３（療養者名簿）（⑤の場合）'!$BJ46+1&lt;=15,IF(QM$19&gt;='様式３（療養者名簿）（⑤の場合）'!$BJ46,IF(QM$19&lt;='様式３（療養者名簿）（⑤の場合）'!$BK46,1,0),0),0)</f>
        <v>0</v>
      </c>
      <c r="QN41" s="248">
        <f>IF(QN$19-'様式３（療養者名簿）（⑤の場合）'!$BJ46+1&lt;=15,IF(QN$19&gt;='様式３（療養者名簿）（⑤の場合）'!$BJ46,IF(QN$19&lt;='様式３（療養者名簿）（⑤の場合）'!$BK46,1,0),0),0)</f>
        <v>0</v>
      </c>
      <c r="QO41" s="248">
        <f>IF(QO$19-'様式３（療養者名簿）（⑤の場合）'!$BJ46+1&lt;=15,IF(QO$19&gt;='様式３（療養者名簿）（⑤の場合）'!$BJ46,IF(QO$19&lt;='様式３（療養者名簿）（⑤の場合）'!$BK46,1,0),0),0)</f>
        <v>0</v>
      </c>
      <c r="QP41" s="248">
        <f>IF(QP$19-'様式３（療養者名簿）（⑤の場合）'!$BJ46+1&lt;=15,IF(QP$19&gt;='様式３（療養者名簿）（⑤の場合）'!$BJ46,IF(QP$19&lt;='様式３（療養者名簿）（⑤の場合）'!$BK46,1,0),0),0)</f>
        <v>0</v>
      </c>
      <c r="QQ41" s="248">
        <f>IF(QQ$19-'様式３（療養者名簿）（⑤の場合）'!$BJ46+1&lt;=15,IF(QQ$19&gt;='様式３（療養者名簿）（⑤の場合）'!$BJ46,IF(QQ$19&lt;='様式３（療養者名簿）（⑤の場合）'!$BK46,1,0),0),0)</f>
        <v>0</v>
      </c>
      <c r="QR41" s="248">
        <f>IF(QR$19-'様式３（療養者名簿）（⑤の場合）'!$BJ46+1&lt;=15,IF(QR$19&gt;='様式３（療養者名簿）（⑤の場合）'!$BJ46,IF(QR$19&lt;='様式３（療養者名簿）（⑤の場合）'!$BK46,1,0),0),0)</f>
        <v>0</v>
      </c>
      <c r="QS41" s="248">
        <f>IF(QS$19-'様式３（療養者名簿）（⑤の場合）'!$BJ46+1&lt;=15,IF(QS$19&gt;='様式３（療養者名簿）（⑤の場合）'!$BJ46,IF(QS$19&lt;='様式３（療養者名簿）（⑤の場合）'!$BK46,1,0),0),0)</f>
        <v>0</v>
      </c>
      <c r="QT41" s="248">
        <f>IF(QT$19-'様式３（療養者名簿）（⑤の場合）'!$BJ46+1&lt;=15,IF(QT$19&gt;='様式３（療養者名簿）（⑤の場合）'!$BJ46,IF(QT$19&lt;='様式３（療養者名簿）（⑤の場合）'!$BK46,1,0),0),0)</f>
        <v>0</v>
      </c>
      <c r="QU41" s="248">
        <f>IF(QU$19-'様式３（療養者名簿）（⑤の場合）'!$BJ46+1&lt;=15,IF(QU$19&gt;='様式３（療養者名簿）（⑤の場合）'!$BJ46,IF(QU$19&lt;='様式３（療養者名簿）（⑤の場合）'!$BK46,1,0),0),0)</f>
        <v>0</v>
      </c>
      <c r="QV41" s="248">
        <f>IF(QV$19-'様式３（療養者名簿）（⑤の場合）'!$BJ46+1&lt;=15,IF(QV$19&gt;='様式３（療養者名簿）（⑤の場合）'!$BJ46,IF(QV$19&lt;='様式３（療養者名簿）（⑤の場合）'!$BK46,1,0),0),0)</f>
        <v>0</v>
      </c>
      <c r="QW41" s="248">
        <f>IF(QW$19-'様式３（療養者名簿）（⑤の場合）'!$BJ46+1&lt;=15,IF(QW$19&gt;='様式３（療養者名簿）（⑤の場合）'!$BJ46,IF(QW$19&lt;='様式３（療養者名簿）（⑤の場合）'!$BK46,1,0),0),0)</f>
        <v>0</v>
      </c>
      <c r="QX41" s="248">
        <f>IF(QX$19-'様式３（療養者名簿）（⑤の場合）'!$BJ46+1&lt;=15,IF(QX$19&gt;='様式３（療養者名簿）（⑤の場合）'!$BJ46,IF(QX$19&lt;='様式３（療養者名簿）（⑤の場合）'!$BK46,1,0),0),0)</f>
        <v>0</v>
      </c>
      <c r="QY41" s="248">
        <f>IF(QY$19-'様式３（療養者名簿）（⑤の場合）'!$BJ46+1&lt;=15,IF(QY$19&gt;='様式３（療養者名簿）（⑤の場合）'!$BJ46,IF(QY$19&lt;='様式３（療養者名簿）（⑤の場合）'!$BK46,1,0),0),0)</f>
        <v>0</v>
      </c>
      <c r="QZ41" s="248">
        <f>IF(QZ$19-'様式３（療養者名簿）（⑤の場合）'!$BJ46+1&lt;=15,IF(QZ$19&gt;='様式３（療養者名簿）（⑤の場合）'!$BJ46,IF(QZ$19&lt;='様式３（療養者名簿）（⑤の場合）'!$BK46,1,0),0),0)</f>
        <v>0</v>
      </c>
      <c r="RA41" s="248">
        <f>IF(RA$19-'様式３（療養者名簿）（⑤の場合）'!$BJ46+1&lt;=15,IF(RA$19&gt;='様式３（療養者名簿）（⑤の場合）'!$BJ46,IF(RA$19&lt;='様式３（療養者名簿）（⑤の場合）'!$BK46,1,0),0),0)</f>
        <v>0</v>
      </c>
      <c r="RB41" s="248">
        <f>IF(RB$19-'様式３（療養者名簿）（⑤の場合）'!$BJ46+1&lt;=15,IF(RB$19&gt;='様式３（療養者名簿）（⑤の場合）'!$BJ46,IF(RB$19&lt;='様式３（療養者名簿）（⑤の場合）'!$BK46,1,0),0),0)</f>
        <v>0</v>
      </c>
      <c r="RC41" s="248">
        <f>IF(RC$19-'様式３（療養者名簿）（⑤の場合）'!$BJ46+1&lt;=15,IF(RC$19&gt;='様式３（療養者名簿）（⑤の場合）'!$BJ46,IF(RC$19&lt;='様式３（療養者名簿）（⑤の場合）'!$BK46,1,0),0),0)</f>
        <v>0</v>
      </c>
      <c r="RD41" s="248">
        <f>IF(RD$19-'様式３（療養者名簿）（⑤の場合）'!$BJ46+1&lt;=15,IF(RD$19&gt;='様式３（療養者名簿）（⑤の場合）'!$BJ46,IF(RD$19&lt;='様式３（療養者名簿）（⑤の場合）'!$BK46,1,0),0),0)</f>
        <v>0</v>
      </c>
      <c r="RE41" s="248">
        <f>IF(RE$19-'様式３（療養者名簿）（⑤の場合）'!$BJ46+1&lt;=15,IF(RE$19&gt;='様式３（療養者名簿）（⑤の場合）'!$BJ46,IF(RE$19&lt;='様式３（療養者名簿）（⑤の場合）'!$BK46,1,0),0),0)</f>
        <v>0</v>
      </c>
      <c r="RF41" s="248">
        <f>IF(RF$19-'様式３（療養者名簿）（⑤の場合）'!$BJ46+1&lt;=15,IF(RF$19&gt;='様式３（療養者名簿）（⑤の場合）'!$BJ46,IF(RF$19&lt;='様式３（療養者名簿）（⑤の場合）'!$BK46,1,0),0),0)</f>
        <v>0</v>
      </c>
      <c r="RG41" s="248">
        <f>IF(RG$19-'様式３（療養者名簿）（⑤の場合）'!$BJ46+1&lt;=15,IF(RG$19&gt;='様式３（療養者名簿）（⑤の場合）'!$BJ46,IF(RG$19&lt;='様式３（療養者名簿）（⑤の場合）'!$BK46,1,0),0),0)</f>
        <v>0</v>
      </c>
      <c r="RH41" s="248">
        <f>IF(RH$19-'様式３（療養者名簿）（⑤の場合）'!$BJ46+1&lt;=15,IF(RH$19&gt;='様式３（療養者名簿）（⑤の場合）'!$BJ46,IF(RH$19&lt;='様式３（療養者名簿）（⑤の場合）'!$BK46,1,0),0),0)</f>
        <v>0</v>
      </c>
      <c r="RI41" s="248">
        <f>IF(RI$19-'様式３（療養者名簿）（⑤の場合）'!$BJ46+1&lt;=15,IF(RI$19&gt;='様式３（療養者名簿）（⑤の場合）'!$BJ46,IF(RI$19&lt;='様式３（療養者名簿）（⑤の場合）'!$BK46,1,0),0),0)</f>
        <v>0</v>
      </c>
      <c r="RJ41" s="248">
        <f>IF(RJ$19-'様式３（療養者名簿）（⑤の場合）'!$BJ46+1&lt;=15,IF(RJ$19&gt;='様式３（療養者名簿）（⑤の場合）'!$BJ46,IF(RJ$19&lt;='様式３（療養者名簿）（⑤の場合）'!$BK46,1,0),0),0)</f>
        <v>0</v>
      </c>
      <c r="RK41" s="248">
        <f>IF(RK$19-'様式３（療養者名簿）（⑤の場合）'!$BJ46+1&lt;=15,IF(RK$19&gt;='様式３（療養者名簿）（⑤の場合）'!$BJ46,IF(RK$19&lt;='様式３（療養者名簿）（⑤の場合）'!$BK46,1,0),0),0)</f>
        <v>0</v>
      </c>
      <c r="RL41" s="248">
        <f>IF(RL$19-'様式３（療養者名簿）（⑤の場合）'!$BJ46+1&lt;=15,IF(RL$19&gt;='様式３（療養者名簿）（⑤の場合）'!$BJ46,IF(RL$19&lt;='様式３（療養者名簿）（⑤の場合）'!$BK46,1,0),0),0)</f>
        <v>0</v>
      </c>
      <c r="RM41" s="248">
        <f>IF(RM$19-'様式３（療養者名簿）（⑤の場合）'!$BJ46+1&lt;=15,IF(RM$19&gt;='様式３（療養者名簿）（⑤の場合）'!$BJ46,IF(RM$19&lt;='様式３（療養者名簿）（⑤の場合）'!$BK46,1,0),0),0)</f>
        <v>0</v>
      </c>
      <c r="RN41" s="248">
        <f>IF(RN$19-'様式３（療養者名簿）（⑤の場合）'!$BJ46+1&lt;=15,IF(RN$19&gt;='様式３（療養者名簿）（⑤の場合）'!$BJ46,IF(RN$19&lt;='様式３（療養者名簿）（⑤の場合）'!$BK46,1,0),0),0)</f>
        <v>0</v>
      </c>
      <c r="RO41" s="248">
        <f>IF(RO$19-'様式３（療養者名簿）（⑤の場合）'!$BJ46+1&lt;=15,IF(RO$19&gt;='様式３（療養者名簿）（⑤の場合）'!$BJ46,IF(RO$19&lt;='様式３（療養者名簿）（⑤の場合）'!$BK46,1,0),0),0)</f>
        <v>0</v>
      </c>
      <c r="RP41" s="248">
        <f>IF(RP$19-'様式３（療養者名簿）（⑤の場合）'!$BJ46+1&lt;=15,IF(RP$19&gt;='様式３（療養者名簿）（⑤の場合）'!$BJ46,IF(RP$19&lt;='様式３（療養者名簿）（⑤の場合）'!$BK46,1,0),0),0)</f>
        <v>0</v>
      </c>
      <c r="RQ41" s="248">
        <f>IF(RQ$19-'様式３（療養者名簿）（⑤の場合）'!$BJ46+1&lt;=15,IF(RQ$19&gt;='様式３（療養者名簿）（⑤の場合）'!$BJ46,IF(RQ$19&lt;='様式３（療養者名簿）（⑤の場合）'!$BK46,1,0),0),0)</f>
        <v>0</v>
      </c>
      <c r="RR41" s="248">
        <f>IF(RR$19-'様式３（療養者名簿）（⑤の場合）'!$BJ46+1&lt;=15,IF(RR$19&gt;='様式３（療養者名簿）（⑤の場合）'!$BJ46,IF(RR$19&lt;='様式３（療養者名簿）（⑤の場合）'!$BK46,1,0),0),0)</f>
        <v>0</v>
      </c>
      <c r="RS41" s="248">
        <f>IF(RS$19-'様式３（療養者名簿）（⑤の場合）'!$BJ46+1&lt;=15,IF(RS$19&gt;='様式３（療養者名簿）（⑤の場合）'!$BJ46,IF(RS$19&lt;='様式３（療養者名簿）（⑤の場合）'!$BK46,1,0),0),0)</f>
        <v>0</v>
      </c>
      <c r="RT41" s="248">
        <f>IF(RT$19-'様式３（療養者名簿）（⑤の場合）'!$BJ46+1&lt;=15,IF(RT$19&gt;='様式３（療養者名簿）（⑤の場合）'!$BJ46,IF(RT$19&lt;='様式３（療養者名簿）（⑤の場合）'!$BK46,1,0),0),0)</f>
        <v>0</v>
      </c>
      <c r="RU41" s="248">
        <f>IF(RU$19-'様式３（療養者名簿）（⑤の場合）'!$BJ46+1&lt;=15,IF(RU$19&gt;='様式３（療養者名簿）（⑤の場合）'!$BJ46,IF(RU$19&lt;='様式３（療養者名簿）（⑤の場合）'!$BK46,1,0),0),0)</f>
        <v>0</v>
      </c>
      <c r="RV41" s="248">
        <f>IF(RV$19-'様式３（療養者名簿）（⑤の場合）'!$BJ46+1&lt;=15,IF(RV$19&gt;='様式３（療養者名簿）（⑤の場合）'!$BJ46,IF(RV$19&lt;='様式３（療養者名簿）（⑤の場合）'!$BK46,1,0),0),0)</f>
        <v>0</v>
      </c>
      <c r="RW41" s="248">
        <f>IF(RW$19-'様式３（療養者名簿）（⑤の場合）'!$BJ46+1&lt;=15,IF(RW$19&gt;='様式３（療養者名簿）（⑤の場合）'!$BJ46,IF(RW$19&lt;='様式３（療養者名簿）（⑤の場合）'!$BK46,1,0),0),0)</f>
        <v>0</v>
      </c>
      <c r="RX41" s="248">
        <f>IF(RX$19-'様式３（療養者名簿）（⑤の場合）'!$BJ46+1&lt;=15,IF(RX$19&gt;='様式３（療養者名簿）（⑤の場合）'!$BJ46,IF(RX$19&lt;='様式３（療養者名簿）（⑤の場合）'!$BK46,1,0),0),0)</f>
        <v>0</v>
      </c>
      <c r="RY41" s="248">
        <f>IF(RY$19-'様式３（療養者名簿）（⑤の場合）'!$BJ46+1&lt;=15,IF(RY$19&gt;='様式３（療養者名簿）（⑤の場合）'!$BJ46,IF(RY$19&lt;='様式３（療養者名簿）（⑤の場合）'!$BK46,1,0),0),0)</f>
        <v>0</v>
      </c>
      <c r="RZ41" s="248">
        <f>IF(RZ$19-'様式３（療養者名簿）（⑤の場合）'!$BJ46+1&lt;=15,IF(RZ$19&gt;='様式３（療養者名簿）（⑤の場合）'!$BJ46,IF(RZ$19&lt;='様式３（療養者名簿）（⑤の場合）'!$BK46,1,0),0),0)</f>
        <v>0</v>
      </c>
      <c r="SA41" s="248">
        <f>IF(SA$19-'様式３（療養者名簿）（⑤の場合）'!$BJ46+1&lt;=15,IF(SA$19&gt;='様式３（療養者名簿）（⑤の場合）'!$BJ46,IF(SA$19&lt;='様式３（療養者名簿）（⑤の場合）'!$BK46,1,0),0),0)</f>
        <v>0</v>
      </c>
      <c r="SB41" s="248">
        <f>IF(SB$19-'様式３（療養者名簿）（⑤の場合）'!$BJ46+1&lt;=15,IF(SB$19&gt;='様式３（療養者名簿）（⑤の場合）'!$BJ46,IF(SB$19&lt;='様式３（療養者名簿）（⑤の場合）'!$BK46,1,0),0),0)</f>
        <v>0</v>
      </c>
      <c r="SC41" s="248">
        <f>IF(SC$19-'様式３（療養者名簿）（⑤の場合）'!$BJ46+1&lt;=15,IF(SC$19&gt;='様式３（療養者名簿）（⑤の場合）'!$BJ46,IF(SC$19&lt;='様式３（療養者名簿）（⑤の場合）'!$BK46,1,0),0),0)</f>
        <v>0</v>
      </c>
      <c r="SD41" s="248">
        <f>IF(SD$19-'様式３（療養者名簿）（⑤の場合）'!$BJ46+1&lt;=15,IF(SD$19&gt;='様式３（療養者名簿）（⑤の場合）'!$BJ46,IF(SD$19&lt;='様式３（療養者名簿）（⑤の場合）'!$BK46,1,0),0),0)</f>
        <v>0</v>
      </c>
      <c r="SE41" s="248">
        <f>IF(SE$19-'様式３（療養者名簿）（⑤の場合）'!$BJ46+1&lt;=15,IF(SE$19&gt;='様式３（療養者名簿）（⑤の場合）'!$BJ46,IF(SE$19&lt;='様式３（療養者名簿）（⑤の場合）'!$BK46,1,0),0),0)</f>
        <v>0</v>
      </c>
      <c r="SF41" s="248">
        <f>IF(SF$19-'様式３（療養者名簿）（⑤の場合）'!$BJ46+1&lt;=15,IF(SF$19&gt;='様式３（療養者名簿）（⑤の場合）'!$BJ46,IF(SF$19&lt;='様式３（療養者名簿）（⑤の場合）'!$BK46,1,0),0),0)</f>
        <v>0</v>
      </c>
      <c r="SG41" s="248">
        <f>IF(SG$19-'様式３（療養者名簿）（⑤の場合）'!$BJ46+1&lt;=15,IF(SG$19&gt;='様式３（療養者名簿）（⑤の場合）'!$BJ46,IF(SG$19&lt;='様式３（療養者名簿）（⑤の場合）'!$BK46,1,0),0),0)</f>
        <v>0</v>
      </c>
      <c r="SH41" s="248">
        <f>IF(SH$19-'様式３（療養者名簿）（⑤の場合）'!$BJ46+1&lt;=15,IF(SH$19&gt;='様式３（療養者名簿）（⑤の場合）'!$BJ46,IF(SH$19&lt;='様式３（療養者名簿）（⑤の場合）'!$BK46,1,0),0),0)</f>
        <v>0</v>
      </c>
      <c r="SI41" s="248">
        <f>IF(SI$19-'様式３（療養者名簿）（⑤の場合）'!$BJ46+1&lt;=15,IF(SI$19&gt;='様式３（療養者名簿）（⑤の場合）'!$BJ46,IF(SI$19&lt;='様式３（療養者名簿）（⑤の場合）'!$BK46,1,0),0),0)</f>
        <v>0</v>
      </c>
      <c r="SJ41" s="248">
        <f>IF(SJ$19-'様式３（療養者名簿）（⑤の場合）'!$BJ46+1&lt;=15,IF(SJ$19&gt;='様式３（療養者名簿）（⑤の場合）'!$BJ46,IF(SJ$19&lt;='様式３（療養者名簿）（⑤の場合）'!$BK46,1,0),0),0)</f>
        <v>0</v>
      </c>
      <c r="SK41" s="248">
        <f>IF(SK$19-'様式３（療養者名簿）（⑤の場合）'!$BJ46+1&lt;=15,IF(SK$19&gt;='様式３（療養者名簿）（⑤の場合）'!$BJ46,IF(SK$19&lt;='様式３（療養者名簿）（⑤の場合）'!$BK46,1,0),0),0)</f>
        <v>0</v>
      </c>
      <c r="SL41" s="248">
        <f>IF(SL$19-'様式３（療養者名簿）（⑤の場合）'!$BJ46+1&lt;=15,IF(SL$19&gt;='様式３（療養者名簿）（⑤の場合）'!$BJ46,IF(SL$19&lt;='様式３（療養者名簿）（⑤の場合）'!$BK46,1,0),0),0)</f>
        <v>0</v>
      </c>
      <c r="SM41" s="248">
        <f>IF(SM$19-'様式３（療養者名簿）（⑤の場合）'!$BJ46+1&lt;=15,IF(SM$19&gt;='様式３（療養者名簿）（⑤の場合）'!$BJ46,IF(SM$19&lt;='様式３（療養者名簿）（⑤の場合）'!$BK46,1,0),0),0)</f>
        <v>0</v>
      </c>
      <c r="SN41" s="248">
        <f>IF(SN$19-'様式３（療養者名簿）（⑤の場合）'!$BJ46+1&lt;=15,IF(SN$19&gt;='様式３（療養者名簿）（⑤の場合）'!$BJ46,IF(SN$19&lt;='様式３（療養者名簿）（⑤の場合）'!$BK46,1,0),0),0)</f>
        <v>0</v>
      </c>
      <c r="SO41" s="248">
        <f>IF(SO$19-'様式３（療養者名簿）（⑤の場合）'!$BJ46+1&lt;=15,IF(SO$19&gt;='様式３（療養者名簿）（⑤の場合）'!$BJ46,IF(SO$19&lt;='様式３（療養者名簿）（⑤の場合）'!$BK46,1,0),0),0)</f>
        <v>0</v>
      </c>
      <c r="SP41" s="248">
        <f>IF(SP$19-'様式３（療養者名簿）（⑤の場合）'!$BJ46+1&lt;=15,IF(SP$19&gt;='様式３（療養者名簿）（⑤の場合）'!$BJ46,IF(SP$19&lt;='様式３（療養者名簿）（⑤の場合）'!$BK46,1,0),0),0)</f>
        <v>0</v>
      </c>
      <c r="SQ41" s="248">
        <f>IF(SQ$19-'様式３（療養者名簿）（⑤の場合）'!$BJ46+1&lt;=15,IF(SQ$19&gt;='様式３（療養者名簿）（⑤の場合）'!$BJ46,IF(SQ$19&lt;='様式３（療養者名簿）（⑤の場合）'!$BK46,1,0),0),0)</f>
        <v>0</v>
      </c>
      <c r="SR41" s="248">
        <f>IF(SR$19-'様式３（療養者名簿）（⑤の場合）'!$BJ46+1&lt;=15,IF(SR$19&gt;='様式３（療養者名簿）（⑤の場合）'!$BJ46,IF(SR$19&lt;='様式３（療養者名簿）（⑤の場合）'!$BK46,1,0),0),0)</f>
        <v>0</v>
      </c>
      <c r="SS41" s="248">
        <f>IF(SS$19-'様式３（療養者名簿）（⑤の場合）'!$BJ46+1&lt;=15,IF(SS$19&gt;='様式３（療養者名簿）（⑤の場合）'!$BJ46,IF(SS$19&lt;='様式３（療養者名簿）（⑤の場合）'!$BK46,1,0),0),0)</f>
        <v>0</v>
      </c>
      <c r="ST41" s="248">
        <f>IF(ST$19-'様式３（療養者名簿）（⑤の場合）'!$BJ46+1&lt;=15,IF(ST$19&gt;='様式３（療養者名簿）（⑤の場合）'!$BJ46,IF(ST$19&lt;='様式３（療養者名簿）（⑤の場合）'!$BK46,1,0),0),0)</f>
        <v>0</v>
      </c>
      <c r="SU41" s="248">
        <f>IF(SU$19-'様式３（療養者名簿）（⑤の場合）'!$BJ46+1&lt;=15,IF(SU$19&gt;='様式３（療養者名簿）（⑤の場合）'!$BJ46,IF(SU$19&lt;='様式３（療養者名簿）（⑤の場合）'!$BK46,1,0),0),0)</f>
        <v>0</v>
      </c>
      <c r="SV41" s="248">
        <f>IF(SV$19-'様式３（療養者名簿）（⑤の場合）'!$BJ46+1&lt;=15,IF(SV$19&gt;='様式３（療養者名簿）（⑤の場合）'!$BJ46,IF(SV$19&lt;='様式３（療養者名簿）（⑤の場合）'!$BK46,1,0),0),0)</f>
        <v>0</v>
      </c>
      <c r="SW41" s="248">
        <f>IF(SW$19-'様式３（療養者名簿）（⑤の場合）'!$BJ46+1&lt;=15,IF(SW$19&gt;='様式３（療養者名簿）（⑤の場合）'!$BJ46,IF(SW$19&lt;='様式３（療養者名簿）（⑤の場合）'!$BK46,1,0),0),0)</f>
        <v>0</v>
      </c>
      <c r="SX41" s="248">
        <f>IF(SX$19-'様式３（療養者名簿）（⑤の場合）'!$BJ46+1&lt;=15,IF(SX$19&gt;='様式３（療養者名簿）（⑤の場合）'!$BJ46,IF(SX$19&lt;='様式３（療養者名簿）（⑤の場合）'!$BK46,1,0),0),0)</f>
        <v>0</v>
      </c>
      <c r="SY41" s="248">
        <f>IF(SY$19-'様式３（療養者名簿）（⑤の場合）'!$BJ46+1&lt;=15,IF(SY$19&gt;='様式３（療養者名簿）（⑤の場合）'!$BJ46,IF(SY$19&lt;='様式３（療養者名簿）（⑤の場合）'!$BK46,1,0),0),0)</f>
        <v>0</v>
      </c>
      <c r="SZ41" s="248">
        <f>IF(SZ$19-'様式３（療養者名簿）（⑤の場合）'!$BJ46+1&lt;=15,IF(SZ$19&gt;='様式３（療養者名簿）（⑤の場合）'!$BJ46,IF(SZ$19&lt;='様式３（療養者名簿）（⑤の場合）'!$BK46,1,0),0),0)</f>
        <v>0</v>
      </c>
      <c r="TA41" s="248">
        <f>IF(TA$19-'様式３（療養者名簿）（⑤の場合）'!$BJ46+1&lt;=15,IF(TA$19&gt;='様式３（療養者名簿）（⑤の場合）'!$BJ46,IF(TA$19&lt;='様式３（療養者名簿）（⑤の場合）'!$BK46,1,0),0),0)</f>
        <v>0</v>
      </c>
      <c r="TB41" s="248">
        <f>IF(TB$19-'様式３（療養者名簿）（⑤の場合）'!$BJ46+1&lt;=15,IF(TB$19&gt;='様式３（療養者名簿）（⑤の場合）'!$BJ46,IF(TB$19&lt;='様式３（療養者名簿）（⑤の場合）'!$BK46,1,0),0),0)</f>
        <v>0</v>
      </c>
      <c r="TC41" s="248">
        <f>IF(TC$19-'様式３（療養者名簿）（⑤の場合）'!$BJ46+1&lt;=15,IF(TC$19&gt;='様式３（療養者名簿）（⑤の場合）'!$BJ46,IF(TC$19&lt;='様式３（療養者名簿）（⑤の場合）'!$BK46,1,0),0),0)</f>
        <v>0</v>
      </c>
      <c r="TD41" s="248">
        <f>IF(TD$19-'様式３（療養者名簿）（⑤の場合）'!$BJ46+1&lt;=15,IF(TD$19&gt;='様式３（療養者名簿）（⑤の場合）'!$BJ46,IF(TD$19&lt;='様式３（療養者名簿）（⑤の場合）'!$BK46,1,0),0),0)</f>
        <v>0</v>
      </c>
      <c r="TE41" s="248">
        <f>IF(TE$19-'様式３（療養者名簿）（⑤の場合）'!$BJ46+1&lt;=15,IF(TE$19&gt;='様式３（療養者名簿）（⑤の場合）'!$BJ46,IF(TE$19&lt;='様式３（療養者名簿）（⑤の場合）'!$BK46,1,0),0),0)</f>
        <v>0</v>
      </c>
      <c r="TF41" s="248">
        <f>IF(TF$19-'様式３（療養者名簿）（⑤の場合）'!$BJ46+1&lt;=15,IF(TF$19&gt;='様式３（療養者名簿）（⑤の場合）'!$BJ46,IF(TF$19&lt;='様式３（療養者名簿）（⑤の場合）'!$BK46,1,0),0),0)</f>
        <v>0</v>
      </c>
      <c r="TG41" s="248">
        <f>IF(TG$19-'様式３（療養者名簿）（⑤の場合）'!$BJ46+1&lt;=15,IF(TG$19&gt;='様式３（療養者名簿）（⑤の場合）'!$BJ46,IF(TG$19&lt;='様式３（療養者名簿）（⑤の場合）'!$BK46,1,0),0),0)</f>
        <v>0</v>
      </c>
      <c r="TH41" s="248">
        <f>IF(TH$19-'様式３（療養者名簿）（⑤の場合）'!$BJ46+1&lt;=15,IF(TH$19&gt;='様式３（療養者名簿）（⑤の場合）'!$BJ46,IF(TH$19&lt;='様式３（療養者名簿）（⑤の場合）'!$BK46,1,0),0),0)</f>
        <v>0</v>
      </c>
      <c r="TI41" s="248">
        <f>IF(TI$19-'様式３（療養者名簿）（⑤の場合）'!$BJ46+1&lt;=15,IF(TI$19&gt;='様式３（療養者名簿）（⑤の場合）'!$BJ46,IF(TI$19&lt;='様式３（療養者名簿）（⑤の場合）'!$BK46,1,0),0),0)</f>
        <v>0</v>
      </c>
      <c r="TJ41" s="248">
        <f>IF(TJ$19-'様式３（療養者名簿）（⑤の場合）'!$BJ46+1&lt;=15,IF(TJ$19&gt;='様式３（療養者名簿）（⑤の場合）'!$BJ46,IF(TJ$19&lt;='様式３（療養者名簿）（⑤の場合）'!$BK46,1,0),0),0)</f>
        <v>0</v>
      </c>
      <c r="TK41" s="248">
        <f>IF(TK$19-'様式３（療養者名簿）（⑤の場合）'!$BJ46+1&lt;=15,IF(TK$19&gt;='様式３（療養者名簿）（⑤の場合）'!$BJ46,IF(TK$19&lt;='様式３（療養者名簿）（⑤の場合）'!$BK46,1,0),0),0)</f>
        <v>0</v>
      </c>
      <c r="TL41" s="248">
        <f>IF(TL$19-'様式３（療養者名簿）（⑤の場合）'!$BJ46+1&lt;=15,IF(TL$19&gt;='様式３（療養者名簿）（⑤の場合）'!$BJ46,IF(TL$19&lt;='様式３（療養者名簿）（⑤の場合）'!$BK46,1,0),0),0)</f>
        <v>0</v>
      </c>
      <c r="TM41" s="248">
        <f>IF(TM$19-'様式３（療養者名簿）（⑤の場合）'!$BJ46+1&lt;=15,IF(TM$19&gt;='様式３（療養者名簿）（⑤の場合）'!$BJ46,IF(TM$19&lt;='様式３（療養者名簿）（⑤の場合）'!$BK46,1,0),0),0)</f>
        <v>0</v>
      </c>
      <c r="TN41" s="248">
        <f>IF(TN$19-'様式３（療養者名簿）（⑤の場合）'!$BJ46+1&lt;=15,IF(TN$19&gt;='様式３（療養者名簿）（⑤の場合）'!$BJ46,IF(TN$19&lt;='様式３（療養者名簿）（⑤の場合）'!$BK46,1,0),0),0)</f>
        <v>0</v>
      </c>
      <c r="TO41" s="248">
        <f>IF(TO$19-'様式３（療養者名簿）（⑤の場合）'!$BJ46+1&lt;=15,IF(TO$19&gt;='様式３（療養者名簿）（⑤の場合）'!$BJ46,IF(TO$19&lt;='様式３（療養者名簿）（⑤の場合）'!$BK46,1,0),0),0)</f>
        <v>0</v>
      </c>
      <c r="TP41" s="248">
        <f>IF(TP$19-'様式３（療養者名簿）（⑤の場合）'!$BJ46+1&lt;=15,IF(TP$19&gt;='様式３（療養者名簿）（⑤の場合）'!$BJ46,IF(TP$19&lt;='様式３（療養者名簿）（⑤の場合）'!$BK46,1,0),0),0)</f>
        <v>0</v>
      </c>
      <c r="TQ41" s="248">
        <f>IF(TQ$19-'様式３（療養者名簿）（⑤の場合）'!$BJ46+1&lt;=15,IF(TQ$19&gt;='様式３（療養者名簿）（⑤の場合）'!$BJ46,IF(TQ$19&lt;='様式３（療養者名簿）（⑤の場合）'!$BK46,1,0),0),0)</f>
        <v>0</v>
      </c>
      <c r="TR41" s="248">
        <f>IF(TR$19-'様式３（療養者名簿）（⑤の場合）'!$BJ46+1&lt;=15,IF(TR$19&gt;='様式３（療養者名簿）（⑤の場合）'!$BJ46,IF(TR$19&lt;='様式３（療養者名簿）（⑤の場合）'!$BK46,1,0),0),0)</f>
        <v>0</v>
      </c>
      <c r="TS41" s="248">
        <f>IF(TS$19-'様式３（療養者名簿）（⑤の場合）'!$BJ46+1&lt;=15,IF(TS$19&gt;='様式３（療養者名簿）（⑤の場合）'!$BJ46,IF(TS$19&lt;='様式３（療養者名簿）（⑤の場合）'!$BK46,1,0),0),0)</f>
        <v>0</v>
      </c>
      <c r="TT41" s="248">
        <f>IF(TT$19-'様式３（療養者名簿）（⑤の場合）'!$BJ46+1&lt;=15,IF(TT$19&gt;='様式３（療養者名簿）（⑤の場合）'!$BJ46,IF(TT$19&lt;='様式３（療養者名簿）（⑤の場合）'!$BK46,1,0),0),0)</f>
        <v>0</v>
      </c>
      <c r="TU41" s="248">
        <f>IF(TU$19-'様式３（療養者名簿）（⑤の場合）'!$BJ46+1&lt;=15,IF(TU$19&gt;='様式３（療養者名簿）（⑤の場合）'!$BJ46,IF(TU$19&lt;='様式３（療養者名簿）（⑤の場合）'!$BK46,1,0),0),0)</f>
        <v>0</v>
      </c>
      <c r="TV41" s="248">
        <f>IF(TV$19-'様式３（療養者名簿）（⑤の場合）'!$BJ46+1&lt;=15,IF(TV$19&gt;='様式３（療養者名簿）（⑤の場合）'!$BJ46,IF(TV$19&lt;='様式３（療養者名簿）（⑤の場合）'!$BK46,1,0),0),0)</f>
        <v>0</v>
      </c>
      <c r="TW41" s="248">
        <f>IF(TW$19-'様式３（療養者名簿）（⑤の場合）'!$BJ46+1&lt;=15,IF(TW$19&gt;='様式３（療養者名簿）（⑤の場合）'!$BJ46,IF(TW$19&lt;='様式３（療養者名簿）（⑤の場合）'!$BK46,1,0),0),0)</f>
        <v>0</v>
      </c>
      <c r="TX41" s="248">
        <f>IF(TX$19-'様式３（療養者名簿）（⑤の場合）'!$BJ46+1&lt;=15,IF(TX$19&gt;='様式３（療養者名簿）（⑤の場合）'!$BJ46,IF(TX$19&lt;='様式３（療養者名簿）（⑤の場合）'!$BK46,1,0),0),0)</f>
        <v>0</v>
      </c>
      <c r="TY41" s="248">
        <f>IF(TY$19-'様式３（療養者名簿）（⑤の場合）'!$BJ46+1&lt;=15,IF(TY$19&gt;='様式３（療養者名簿）（⑤の場合）'!$BJ46,IF(TY$19&lt;='様式３（療養者名簿）（⑤の場合）'!$BK46,1,0),0),0)</f>
        <v>0</v>
      </c>
      <c r="TZ41" s="248">
        <f>IF(TZ$19-'様式３（療養者名簿）（⑤の場合）'!$BJ46+1&lt;=15,IF(TZ$19&gt;='様式３（療養者名簿）（⑤の場合）'!$BJ46,IF(TZ$19&lt;='様式３（療養者名簿）（⑤の場合）'!$BK46,1,0),0),0)</f>
        <v>0</v>
      </c>
      <c r="UA41" s="248">
        <f>IF(UA$19-'様式３（療養者名簿）（⑤の場合）'!$BJ46+1&lt;=15,IF(UA$19&gt;='様式３（療養者名簿）（⑤の場合）'!$BJ46,IF(UA$19&lt;='様式３（療養者名簿）（⑤の場合）'!$BK46,1,0),0),0)</f>
        <v>0</v>
      </c>
      <c r="UB41" s="248">
        <f>IF(UB$19-'様式３（療養者名簿）（⑤の場合）'!$BJ46+1&lt;=15,IF(UB$19&gt;='様式３（療養者名簿）（⑤の場合）'!$BJ46,IF(UB$19&lt;='様式３（療養者名簿）（⑤の場合）'!$BK46,1,0),0),0)</f>
        <v>0</v>
      </c>
      <c r="UC41" s="248">
        <f>IF(UC$19-'様式３（療養者名簿）（⑤の場合）'!$BJ46+1&lt;=15,IF(UC$19&gt;='様式３（療養者名簿）（⑤の場合）'!$BJ46,IF(UC$19&lt;='様式３（療養者名簿）（⑤の場合）'!$BK46,1,0),0),0)</f>
        <v>0</v>
      </c>
      <c r="UD41" s="372">
        <f>IF(UD$19-'様式３（療養者名簿）（⑤の場合）'!$BJ46+1&lt;=15,IF(UD$19&gt;='様式３（療養者名簿）（⑤の場合）'!$BJ46,IF(UD$19&lt;='様式３（療養者名簿）（⑤の場合）'!$BK46,1,0),0),0)</f>
        <v>0</v>
      </c>
      <c r="UE41" s="372">
        <f>IF(UE$19-'様式３（療養者名簿）（⑤の場合）'!$BJ46+1&lt;=15,IF(UE$19&gt;='様式３（療養者名簿）（⑤の場合）'!$BJ46,IF(UE$19&lt;='様式３（療養者名簿）（⑤の場合）'!$BK46,1,0),0),0)</f>
        <v>0</v>
      </c>
      <c r="UF41" s="372">
        <f>IF(UF$19-'様式３（療養者名簿）（⑤の場合）'!$BJ46+1&lt;=15,IF(UF$19&gt;='様式３（療養者名簿）（⑤の場合）'!$BJ46,IF(UF$19&lt;='様式３（療養者名簿）（⑤の場合）'!$BK46,1,0),0),0)</f>
        <v>0</v>
      </c>
      <c r="UG41" s="372">
        <f>IF(UG$19-'様式３（療養者名簿）（⑤の場合）'!$BJ46+1&lt;=15,IF(UG$19&gt;='様式３（療養者名簿）（⑤の場合）'!$BJ46,IF(UG$19&lt;='様式３（療養者名簿）（⑤の場合）'!$BK46,1,0),0),0)</f>
        <v>0</v>
      </c>
      <c r="UH41" s="372">
        <f>IF(UH$19-'様式３（療養者名簿）（⑤の場合）'!$BJ46+1&lt;=15,IF(UH$19&gt;='様式３（療養者名簿）（⑤の場合）'!$BJ46,IF(UH$19&lt;='様式３（療養者名簿）（⑤の場合）'!$BK46,1,0),0),0)</f>
        <v>0</v>
      </c>
      <c r="UI41" s="372">
        <f>IF(UI$19-'様式３（療養者名簿）（⑤の場合）'!$BJ46+1&lt;=15,IF(UI$19&gt;='様式３（療養者名簿）（⑤の場合）'!$BJ46,IF(UI$19&lt;='様式３（療養者名簿）（⑤の場合）'!$BK46,1,0),0),0)</f>
        <v>0</v>
      </c>
      <c r="UJ41" s="372">
        <f>IF(UJ$19-'様式３（療養者名簿）（⑤の場合）'!$BJ46+1&lt;=15,IF(UJ$19&gt;='様式３（療養者名簿）（⑤の場合）'!$BJ46,IF(UJ$19&lt;='様式３（療養者名簿）（⑤の場合）'!$BK46,1,0),0),0)</f>
        <v>0</v>
      </c>
      <c r="UK41" s="372">
        <f>IF(UK$19-'様式３（療養者名簿）（⑤の場合）'!$BJ46+1&lt;=15,IF(UK$19&gt;='様式３（療養者名簿）（⑤の場合）'!$BJ46,IF(UK$19&lt;='様式３（療養者名簿）（⑤の場合）'!$BK46,1,0),0),0)</f>
        <v>0</v>
      </c>
      <c r="UL41" s="372">
        <f>IF(UL$19-'様式３（療養者名簿）（⑤の場合）'!$BJ46+1&lt;=15,IF(UL$19&gt;='様式３（療養者名簿）（⑤の場合）'!$BJ46,IF(UL$19&lt;='様式３（療養者名簿）（⑤の場合）'!$BK46,1,0),0),0)</f>
        <v>0</v>
      </c>
      <c r="UM41" s="372">
        <f>IF(UM$19-'様式３（療養者名簿）（⑤の場合）'!$BJ46+1&lt;=15,IF(UM$19&gt;='様式３（療養者名簿）（⑤の場合）'!$BJ46,IF(UM$19&lt;='様式３（療養者名簿）（⑤の場合）'!$BK46,1,0),0),0)</f>
        <v>0</v>
      </c>
      <c r="UN41" s="372">
        <f>IF(UN$19-'様式３（療養者名簿）（⑤の場合）'!$BJ46+1&lt;=15,IF(UN$19&gt;='様式３（療養者名簿）（⑤の場合）'!$BJ46,IF(UN$19&lt;='様式３（療養者名簿）（⑤の場合）'!$BK46,1,0),0),0)</f>
        <v>0</v>
      </c>
      <c r="UO41" s="372">
        <f>IF(UO$19-'様式３（療養者名簿）（⑤の場合）'!$BJ46+1&lt;=15,IF(UO$19&gt;='様式３（療養者名簿）（⑤の場合）'!$BJ46,IF(UO$19&lt;='様式３（療養者名簿）（⑤の場合）'!$BK46,1,0),0),0)</f>
        <v>0</v>
      </c>
      <c r="UP41" s="372">
        <f>IF(UP$19-'様式３（療養者名簿）（⑤の場合）'!$BJ46+1&lt;=15,IF(UP$19&gt;='様式３（療養者名簿）（⑤の場合）'!$BJ46,IF(UP$19&lt;='様式３（療養者名簿）（⑤の場合）'!$BK46,1,0),0),0)</f>
        <v>0</v>
      </c>
      <c r="UQ41" s="372">
        <f>IF(UQ$19-'様式３（療養者名簿）（⑤の場合）'!$BJ46+1&lt;=15,IF(UQ$19&gt;='様式３（療養者名簿）（⑤の場合）'!$BJ46,IF(UQ$19&lt;='様式３（療養者名簿）（⑤の場合）'!$BK46,1,0),0),0)</f>
        <v>0</v>
      </c>
      <c r="UR41" s="372">
        <f>IF(UR$19-'様式３（療養者名簿）（⑤の場合）'!$BJ46+1&lt;=15,IF(UR$19&gt;='様式３（療養者名簿）（⑤の場合）'!$BJ46,IF(UR$19&lt;='様式３（療養者名簿）（⑤の場合）'!$BK46,1,0),0),0)</f>
        <v>0</v>
      </c>
      <c r="US41" s="372">
        <f>IF(US$19-'様式３（療養者名簿）（⑤の場合）'!$BJ46+1&lt;=15,IF(US$19&gt;='様式３（療養者名簿）（⑤の場合）'!$BJ46,IF(US$19&lt;='様式３（療養者名簿）（⑤の場合）'!$BK46,1,0),0),0)</f>
        <v>0</v>
      </c>
      <c r="UT41" s="372">
        <f>IF(UT$19-'様式３（療養者名簿）（⑤の場合）'!$BJ46+1&lt;=15,IF(UT$19&gt;='様式３（療養者名簿）（⑤の場合）'!$BJ46,IF(UT$19&lt;='様式３（療養者名簿）（⑤の場合）'!$BK46,1,0),0),0)</f>
        <v>0</v>
      </c>
      <c r="UU41" s="372">
        <f>IF(UU$19-'様式３（療養者名簿）（⑤の場合）'!$BJ46+1&lt;=15,IF(UU$19&gt;='様式３（療養者名簿）（⑤の場合）'!$BJ46,IF(UU$19&lt;='様式３（療養者名簿）（⑤の場合）'!$BK46,1,0),0),0)</f>
        <v>0</v>
      </c>
      <c r="UV41" s="372">
        <f>IF(UV$19-'様式３（療養者名簿）（⑤の場合）'!$BJ46+1&lt;=15,IF(UV$19&gt;='様式３（療養者名簿）（⑤の場合）'!$BJ46,IF(UV$19&lt;='様式３（療養者名簿）（⑤の場合）'!$BK46,1,0),0),0)</f>
        <v>0</v>
      </c>
      <c r="UW41" s="372">
        <f>IF(UW$19-'様式３（療養者名簿）（⑤の場合）'!$BJ46+1&lt;=15,IF(UW$19&gt;='様式３（療養者名簿）（⑤の場合）'!$BJ46,IF(UW$19&lt;='様式３（療養者名簿）（⑤の場合）'!$BK46,1,0),0),0)</f>
        <v>0</v>
      </c>
      <c r="UX41" s="372">
        <f>IF(UX$19-'様式３（療養者名簿）（⑤の場合）'!$BJ46+1&lt;=15,IF(UX$19&gt;='様式３（療養者名簿）（⑤の場合）'!$BJ46,IF(UX$19&lt;='様式３（療養者名簿）（⑤の場合）'!$BK46,1,0),0),0)</f>
        <v>0</v>
      </c>
      <c r="UY41" s="372">
        <f>IF(UY$19-'様式３（療養者名簿）（⑤の場合）'!$BJ46+1&lt;=15,IF(UY$19&gt;='様式３（療養者名簿）（⑤の場合）'!$BJ46,IF(UY$19&lt;='様式３（療養者名簿）（⑤の場合）'!$BK46,1,0),0),0)</f>
        <v>0</v>
      </c>
      <c r="UZ41" s="372">
        <f>IF(UZ$19-'様式３（療養者名簿）（⑤の場合）'!$BJ46+1&lt;=15,IF(UZ$19&gt;='様式３（療養者名簿）（⑤の場合）'!$BJ46,IF(UZ$19&lt;='様式３（療養者名簿）（⑤の場合）'!$BK46,1,0),0),0)</f>
        <v>0</v>
      </c>
      <c r="VA41" s="372">
        <f>IF(VA$19-'様式３（療養者名簿）（⑤の場合）'!$BJ46+1&lt;=15,IF(VA$19&gt;='様式３（療養者名簿）（⑤の場合）'!$BJ46,IF(VA$19&lt;='様式３（療養者名簿）（⑤の場合）'!$BK46,1,0),0),0)</f>
        <v>0</v>
      </c>
      <c r="VB41" s="372">
        <f>IF(VB$19-'様式３（療養者名簿）（⑤の場合）'!$BJ46+1&lt;=15,IF(VB$19&gt;='様式３（療養者名簿）（⑤の場合）'!$BJ46,IF(VB$19&lt;='様式３（療養者名簿）（⑤の場合）'!$BK46,1,0),0),0)</f>
        <v>0</v>
      </c>
      <c r="VC41" s="372">
        <f>IF(VC$19-'様式３（療養者名簿）（⑤の場合）'!$BJ46+1&lt;=15,IF(VC$19&gt;='様式３（療養者名簿）（⑤の場合）'!$BJ46,IF(VC$19&lt;='様式３（療養者名簿）（⑤の場合）'!$BK46,1,0),0),0)</f>
        <v>0</v>
      </c>
      <c r="VD41" s="372">
        <f>IF(VD$19-'様式３（療養者名簿）（⑤の場合）'!$BJ46+1&lt;=15,IF(VD$19&gt;='様式３（療養者名簿）（⑤の場合）'!$BJ46,IF(VD$19&lt;='様式３（療養者名簿）（⑤の場合）'!$BK46,1,0),0),0)</f>
        <v>0</v>
      </c>
      <c r="VE41" s="372">
        <f>IF(VE$19-'様式３（療養者名簿）（⑤の場合）'!$BJ46+1&lt;=15,IF(VE$19&gt;='様式３（療養者名簿）（⑤の場合）'!$BJ46,IF(VE$19&lt;='様式３（療養者名簿）（⑤の場合）'!$BK46,1,0),0),0)</f>
        <v>0</v>
      </c>
      <c r="VF41" s="372">
        <f>IF(VF$19-'様式３（療養者名簿）（⑤の場合）'!$BJ46+1&lt;=15,IF(VF$19&gt;='様式３（療養者名簿）（⑤の場合）'!$BJ46,IF(VF$19&lt;='様式３（療養者名簿）（⑤の場合）'!$BK46,1,0),0),0)</f>
        <v>0</v>
      </c>
      <c r="VG41" s="372">
        <f>IF(VG$19-'様式３（療養者名簿）（⑤の場合）'!$BJ46+1&lt;=15,IF(VG$19&gt;='様式３（療養者名簿）（⑤の場合）'!$BJ46,IF(VG$19&lt;='様式３（療養者名簿）（⑤の場合）'!$BK46,1,0),0),0)</f>
        <v>0</v>
      </c>
      <c r="VH41" s="372">
        <f>IF(VH$19-'様式３（療養者名簿）（⑤の場合）'!$BJ46+1&lt;=15,IF(VH$19&gt;='様式３（療養者名簿）（⑤の場合）'!$BJ46,IF(VH$19&lt;='様式３（療養者名簿）（⑤の場合）'!$BK46,1,0),0),0)</f>
        <v>0</v>
      </c>
      <c r="VI41" s="372">
        <f>IF(VI$19-'様式３（療養者名簿）（⑤の場合）'!$BJ46+1&lt;=15,IF(VI$19&gt;='様式３（療養者名簿）（⑤の場合）'!$BJ46,IF(VI$19&lt;='様式３（療養者名簿）（⑤の場合）'!$BK46,1,0),0),0)</f>
        <v>0</v>
      </c>
      <c r="VJ41" s="372">
        <f>IF(VJ$19-'様式３（療養者名簿）（⑤の場合）'!$BJ46+1&lt;=15,IF(VJ$19&gt;='様式３（療養者名簿）（⑤の場合）'!$BJ46,IF(VJ$19&lt;='様式３（療養者名簿）（⑤の場合）'!$BK46,1,0),0),0)</f>
        <v>0</v>
      </c>
      <c r="VK41" s="372">
        <f>IF(VK$19-'様式３（療養者名簿）（⑤の場合）'!$BJ46+1&lt;=15,IF(VK$19&gt;='様式３（療養者名簿）（⑤の場合）'!$BJ46,IF(VK$19&lt;='様式３（療養者名簿）（⑤の場合）'!$BK46,1,0),0),0)</f>
        <v>0</v>
      </c>
      <c r="VL41" s="372">
        <f>IF(VL$19-'様式３（療養者名簿）（⑤の場合）'!$BJ46+1&lt;=15,IF(VL$19&gt;='様式３（療養者名簿）（⑤の場合）'!$BJ46,IF(VL$19&lt;='様式３（療養者名簿）（⑤の場合）'!$BK46,1,0),0),0)</f>
        <v>0</v>
      </c>
      <c r="VM41" s="372">
        <f>IF(VM$19-'様式３（療養者名簿）（⑤の場合）'!$BJ46+1&lt;=15,IF(VM$19&gt;='様式３（療養者名簿）（⑤の場合）'!$BJ46,IF(VM$19&lt;='様式３（療養者名簿）（⑤の場合）'!$BK46,1,0),0),0)</f>
        <v>0</v>
      </c>
      <c r="VN41" s="372">
        <f>IF(VN$19-'様式３（療養者名簿）（⑤の場合）'!$BJ46+1&lt;=15,IF(VN$19&gt;='様式３（療養者名簿）（⑤の場合）'!$BJ46,IF(VN$19&lt;='様式３（療養者名簿）（⑤の場合）'!$BK46,1,0),0),0)</f>
        <v>0</v>
      </c>
      <c r="VO41" s="372">
        <f>IF(VO$19-'様式３（療養者名簿）（⑤の場合）'!$BJ46+1&lt;=15,IF(VO$19&gt;='様式３（療養者名簿）（⑤の場合）'!$BJ46,IF(VO$19&lt;='様式３（療養者名簿）（⑤の場合）'!$BK46,1,0),0),0)</f>
        <v>0</v>
      </c>
      <c r="VP41" s="372">
        <f>IF(VP$19-'様式３（療養者名簿）（⑤の場合）'!$BJ46+1&lt;=15,IF(VP$19&gt;='様式３（療養者名簿）（⑤の場合）'!$BJ46,IF(VP$19&lt;='様式３（療養者名簿）（⑤の場合）'!$BK46,1,0),0),0)</f>
        <v>0</v>
      </c>
      <c r="VQ41" s="372">
        <f>IF(VQ$19-'様式３（療養者名簿）（⑤の場合）'!$BJ46+1&lt;=15,IF(VQ$19&gt;='様式３（療養者名簿）（⑤の場合）'!$BJ46,IF(VQ$19&lt;='様式３（療養者名簿）（⑤の場合）'!$BK46,1,0),0),0)</f>
        <v>0</v>
      </c>
      <c r="VR41" s="372">
        <f>IF(VR$19-'様式３（療養者名簿）（⑤の場合）'!$BJ46+1&lt;=15,IF(VR$19&gt;='様式３（療養者名簿）（⑤の場合）'!$BJ46,IF(VR$19&lt;='様式３（療養者名簿）（⑤の場合）'!$BK46,1,0),0),0)</f>
        <v>0</v>
      </c>
      <c r="VS41" s="372">
        <f>IF(VS$19-'様式３（療養者名簿）（⑤の場合）'!$BJ46+1&lt;=15,IF(VS$19&gt;='様式３（療養者名簿）（⑤の場合）'!$BJ46,IF(VS$19&lt;='様式３（療養者名簿）（⑤の場合）'!$BK46,1,0),0),0)</f>
        <v>0</v>
      </c>
      <c r="VT41" s="372">
        <f>IF(VT$19-'様式３（療養者名簿）（⑤の場合）'!$BJ46+1&lt;=15,IF(VT$19&gt;='様式３（療養者名簿）（⑤の場合）'!$BJ46,IF(VT$19&lt;='様式３（療養者名簿）（⑤の場合）'!$BK46,1,0),0),0)</f>
        <v>0</v>
      </c>
      <c r="VU41" s="372">
        <f>IF(VU$19-'様式３（療養者名簿）（⑤の場合）'!$BJ46+1&lt;=15,IF(VU$19&gt;='様式３（療養者名簿）（⑤の場合）'!$BJ46,IF(VU$19&lt;='様式３（療養者名簿）（⑤の場合）'!$BK46,1,0),0),0)</f>
        <v>0</v>
      </c>
      <c r="VV41" s="372">
        <f>IF(VV$19-'様式３（療養者名簿）（⑤の場合）'!$BJ46+1&lt;=15,IF(VV$19&gt;='様式３（療養者名簿）（⑤の場合）'!$BJ46,IF(VV$19&lt;='様式３（療養者名簿）（⑤の場合）'!$BK46,1,0),0),0)</f>
        <v>0</v>
      </c>
      <c r="VW41" s="372">
        <f>IF(VW$19-'様式３（療養者名簿）（⑤の場合）'!$BJ46+1&lt;=15,IF(VW$19&gt;='様式３（療養者名簿）（⑤の場合）'!$BJ46,IF(VW$19&lt;='様式３（療養者名簿）（⑤の場合）'!$BK46,1,0),0),0)</f>
        <v>0</v>
      </c>
      <c r="VX41" s="372">
        <f>IF(VX$19-'様式３（療養者名簿）（⑤の場合）'!$BJ46+1&lt;=15,IF(VX$19&gt;='様式３（療養者名簿）（⑤の場合）'!$BJ46,IF(VX$19&lt;='様式３（療養者名簿）（⑤の場合）'!$BK46,1,0),0),0)</f>
        <v>0</v>
      </c>
      <c r="VY41" s="372">
        <f>IF(VY$19-'様式３（療養者名簿）（⑤の場合）'!$BJ46+1&lt;=15,IF(VY$19&gt;='様式３（療養者名簿）（⑤の場合）'!$BJ46,IF(VY$19&lt;='様式３（療養者名簿）（⑤の場合）'!$BK46,1,0),0),0)</f>
        <v>0</v>
      </c>
      <c r="VZ41" s="372">
        <f>IF(VZ$19-'様式３（療養者名簿）（⑤の場合）'!$BJ46+1&lt;=15,IF(VZ$19&gt;='様式３（療養者名簿）（⑤の場合）'!$BJ46,IF(VZ$19&lt;='様式３（療養者名簿）（⑤の場合）'!$BK46,1,0),0),0)</f>
        <v>0</v>
      </c>
      <c r="WA41" s="372">
        <f>IF(WA$19-'様式３（療養者名簿）（⑤の場合）'!$BJ46+1&lt;=15,IF(WA$19&gt;='様式３（療養者名簿）（⑤の場合）'!$BJ46,IF(WA$19&lt;='様式３（療養者名簿）（⑤の場合）'!$BK46,1,0),0),0)</f>
        <v>0</v>
      </c>
      <c r="WB41" s="372">
        <f>IF(WB$19-'様式３（療養者名簿）（⑤の場合）'!$BJ46+1&lt;=15,IF(WB$19&gt;='様式３（療養者名簿）（⑤の場合）'!$BJ46,IF(WB$19&lt;='様式３（療養者名簿）（⑤の場合）'!$BK46,1,0),0),0)</f>
        <v>0</v>
      </c>
      <c r="WC41" s="372">
        <f>IF(WC$19-'様式３（療養者名簿）（⑤の場合）'!$BJ46+1&lt;=15,IF(WC$19&gt;='様式３（療養者名簿）（⑤の場合）'!$BJ46,IF(WC$19&lt;='様式３（療養者名簿）（⑤の場合）'!$BK46,1,0),0),0)</f>
        <v>0</v>
      </c>
      <c r="WD41" s="372">
        <f>IF(WD$19-'様式３（療養者名簿）（⑤の場合）'!$BJ46+1&lt;=15,IF(WD$19&gt;='様式３（療養者名簿）（⑤の場合）'!$BJ46,IF(WD$19&lt;='様式３（療養者名簿）（⑤の場合）'!$BK46,1,0),0),0)</f>
        <v>0</v>
      </c>
      <c r="WE41" s="372">
        <f>IF(WE$19-'様式３（療養者名簿）（⑤の場合）'!$BJ46+1&lt;=15,IF(WE$19&gt;='様式３（療養者名簿）（⑤の場合）'!$BJ46,IF(WE$19&lt;='様式３（療養者名簿）（⑤の場合）'!$BK46,1,0),0),0)</f>
        <v>0</v>
      </c>
      <c r="WF41" s="372">
        <f>IF(WF$19-'様式３（療養者名簿）（⑤の場合）'!$BJ46+1&lt;=15,IF(WF$19&gt;='様式３（療養者名簿）（⑤の場合）'!$BJ46,IF(WF$19&lt;='様式３（療養者名簿）（⑤の場合）'!$BK46,1,0),0),0)</f>
        <v>0</v>
      </c>
      <c r="WG41" s="372">
        <f>IF(WG$19-'様式３（療養者名簿）（⑤の場合）'!$BJ46+1&lt;=15,IF(WG$19&gt;='様式３（療養者名簿）（⑤の場合）'!$BJ46,IF(WG$19&lt;='様式３（療養者名簿）（⑤の場合）'!$BK46,1,0),0),0)</f>
        <v>0</v>
      </c>
      <c r="WH41" s="372">
        <f>IF(WH$19-'様式３（療養者名簿）（⑤の場合）'!$BJ46+1&lt;=15,IF(WH$19&gt;='様式３（療養者名簿）（⑤の場合）'!$BJ46,IF(WH$19&lt;='様式３（療養者名簿）（⑤の場合）'!$BK46,1,0),0),0)</f>
        <v>0</v>
      </c>
      <c r="WI41" s="372">
        <f>IF(WI$19-'様式３（療養者名簿）（⑤の場合）'!$BJ46+1&lt;=15,IF(WI$19&gt;='様式３（療養者名簿）（⑤の場合）'!$BJ46,IF(WI$19&lt;='様式３（療養者名簿）（⑤の場合）'!$BK46,1,0),0),0)</f>
        <v>0</v>
      </c>
      <c r="WJ41" s="372">
        <f>IF(WJ$19-'様式３（療養者名簿）（⑤の場合）'!$BJ46+1&lt;=15,IF(WJ$19&gt;='様式３（療養者名簿）（⑤の場合）'!$BJ46,IF(WJ$19&lt;='様式３（療養者名簿）（⑤の場合）'!$BK46,1,0),0),0)</f>
        <v>0</v>
      </c>
      <c r="WK41" s="372">
        <f>IF(WK$19-'様式３（療養者名簿）（⑤の場合）'!$BJ46+1&lt;=15,IF(WK$19&gt;='様式３（療養者名簿）（⑤の場合）'!$BJ46,IF(WK$19&lt;='様式３（療養者名簿）（⑤の場合）'!$BK46,1,0),0),0)</f>
        <v>0</v>
      </c>
      <c r="WL41" s="372">
        <f>IF(WL$19-'様式３（療養者名簿）（⑤の場合）'!$BJ46+1&lt;=15,IF(WL$19&gt;='様式３（療養者名簿）（⑤の場合）'!$BJ46,IF(WL$19&lt;='様式３（療養者名簿）（⑤の場合）'!$BK46,1,0),0),0)</f>
        <v>0</v>
      </c>
      <c r="WM41" s="372">
        <f>IF(WM$19-'様式３（療養者名簿）（⑤の場合）'!$BJ46+1&lt;=15,IF(WM$19&gt;='様式３（療養者名簿）（⑤の場合）'!$BJ46,IF(WM$19&lt;='様式３（療養者名簿）（⑤の場合）'!$BK46,1,0),0),0)</f>
        <v>0</v>
      </c>
      <c r="WN41" s="372">
        <f>IF(WN$19-'様式３（療養者名簿）（⑤の場合）'!$BJ46+1&lt;=15,IF(WN$19&gt;='様式３（療養者名簿）（⑤の場合）'!$BJ46,IF(WN$19&lt;='様式３（療養者名簿）（⑤の場合）'!$BK46,1,0),0),0)</f>
        <v>0</v>
      </c>
      <c r="WO41" s="372">
        <f>IF(WO$19-'様式３（療養者名簿）（⑤の場合）'!$BJ46+1&lt;=15,IF(WO$19&gt;='様式３（療養者名簿）（⑤の場合）'!$BJ46,IF(WO$19&lt;='様式３（療養者名簿）（⑤の場合）'!$BK46,1,0),0),0)</f>
        <v>0</v>
      </c>
      <c r="WP41" s="372">
        <f>IF(WP$19-'様式３（療養者名簿）（⑤の場合）'!$BJ46+1&lt;=15,IF(WP$19&gt;='様式３（療養者名簿）（⑤の場合）'!$BJ46,IF(WP$19&lt;='様式３（療養者名簿）（⑤の場合）'!$BK46,1,0),0),0)</f>
        <v>0</v>
      </c>
      <c r="WQ41" s="372">
        <f>IF(WQ$19-'様式３（療養者名簿）（⑤の場合）'!$BJ46+1&lt;=15,IF(WQ$19&gt;='様式３（療養者名簿）（⑤の場合）'!$BJ46,IF(WQ$19&lt;='様式３（療養者名簿）（⑤の場合）'!$BK46,1,0),0),0)</f>
        <v>0</v>
      </c>
      <c r="WR41" s="372">
        <f>IF(WR$19-'様式３（療養者名簿）（⑤の場合）'!$BJ46+1&lt;=15,IF(WR$19&gt;='様式３（療養者名簿）（⑤の場合）'!$BJ46,IF(WR$19&lt;='様式３（療養者名簿）（⑤の場合）'!$BK46,1,0),0),0)</f>
        <v>0</v>
      </c>
      <c r="WS41" s="372">
        <f>IF(WS$19-'様式３（療養者名簿）（⑤の場合）'!$BJ46+1&lt;=15,IF(WS$19&gt;='様式３（療養者名簿）（⑤の場合）'!$BJ46,IF(WS$19&lt;='様式３（療養者名簿）（⑤の場合）'!$BK46,1,0),0),0)</f>
        <v>0</v>
      </c>
      <c r="WT41" s="372">
        <f>IF(WT$19-'様式３（療養者名簿）（⑤の場合）'!$BJ46+1&lt;=15,IF(WT$19&gt;='様式３（療養者名簿）（⑤の場合）'!$BJ46,IF(WT$19&lt;='様式３（療養者名簿）（⑤の場合）'!$BK46,1,0),0),0)</f>
        <v>0</v>
      </c>
      <c r="WU41" s="372">
        <f>IF(WU$19-'様式３（療養者名簿）（⑤の場合）'!$BJ46+1&lt;=15,IF(WU$19&gt;='様式３（療養者名簿）（⑤の場合）'!$BJ46,IF(WU$19&lt;='様式３（療養者名簿）（⑤の場合）'!$BK46,1,0),0),0)</f>
        <v>0</v>
      </c>
      <c r="WV41" s="372">
        <f>IF(WV$19-'様式３（療養者名簿）（⑤の場合）'!$BJ46+1&lt;=15,IF(WV$19&gt;='様式３（療養者名簿）（⑤の場合）'!$BJ46,IF(WV$19&lt;='様式３（療養者名簿）（⑤の場合）'!$BK46,1,0),0),0)</f>
        <v>0</v>
      </c>
      <c r="WW41" s="372">
        <f>IF(WW$19-'様式３（療養者名簿）（⑤の場合）'!$BJ46+1&lt;=15,IF(WW$19&gt;='様式３（療養者名簿）（⑤の場合）'!$BJ46,IF(WW$19&lt;='様式３（療養者名簿）（⑤の場合）'!$BK46,1,0),0),0)</f>
        <v>0</v>
      </c>
      <c r="WX41" s="372">
        <f>IF(WX$19-'様式３（療養者名簿）（⑤の場合）'!$BJ46+1&lt;=15,IF(WX$19&gt;='様式３（療養者名簿）（⑤の場合）'!$BJ46,IF(WX$19&lt;='様式３（療養者名簿）（⑤の場合）'!$BK46,1,0),0),0)</f>
        <v>0</v>
      </c>
      <c r="WY41" s="372">
        <f>IF(WY$19-'様式３（療養者名簿）（⑤の場合）'!$BJ46+1&lt;=15,IF(WY$19&gt;='様式３（療養者名簿）（⑤の場合）'!$BJ46,IF(WY$19&lt;='様式３（療養者名簿）（⑤の場合）'!$BK46,1,0),0),0)</f>
        <v>0</v>
      </c>
      <c r="WZ41" s="372">
        <f>IF(WZ$19-'様式３（療養者名簿）（⑤の場合）'!$BJ46+1&lt;=15,IF(WZ$19&gt;='様式３（療養者名簿）（⑤の場合）'!$BJ46,IF(WZ$19&lt;='様式３（療養者名簿）（⑤の場合）'!$BK46,1,0),0),0)</f>
        <v>0</v>
      </c>
      <c r="XA41" s="372">
        <f>IF(XA$19-'様式３（療養者名簿）（⑤の場合）'!$BJ46+1&lt;=15,IF(XA$19&gt;='様式３（療養者名簿）（⑤の場合）'!$BJ46,IF(XA$19&lt;='様式３（療養者名簿）（⑤の場合）'!$BK46,1,0),0),0)</f>
        <v>0</v>
      </c>
      <c r="XB41" s="372">
        <f>IF(XB$19-'様式３（療養者名簿）（⑤の場合）'!$BJ46+1&lt;=15,IF(XB$19&gt;='様式３（療養者名簿）（⑤の場合）'!$BJ46,IF(XB$19&lt;='様式３（療養者名簿）（⑤の場合）'!$BK46,1,0),0),0)</f>
        <v>0</v>
      </c>
      <c r="XC41" s="372">
        <f>IF(XC$19-'様式３（療養者名簿）（⑤の場合）'!$BJ46+1&lt;=15,IF(XC$19&gt;='様式３（療養者名簿）（⑤の場合）'!$BJ46,IF(XC$19&lt;='様式３（療養者名簿）（⑤の場合）'!$BK46,1,0),0),0)</f>
        <v>0</v>
      </c>
      <c r="XD41" s="372">
        <f>IF(XD$19-'様式３（療養者名簿）（⑤の場合）'!$BJ46+1&lt;=15,IF(XD$19&gt;='様式３（療養者名簿）（⑤の場合）'!$BJ46,IF(XD$19&lt;='様式３（療養者名簿）（⑤の場合）'!$BK46,1,0),0),0)</f>
        <v>0</v>
      </c>
      <c r="XE41" s="372">
        <f>IF(XE$19-'様式３（療養者名簿）（⑤の場合）'!$BJ46+1&lt;=15,IF(XE$19&gt;='様式３（療養者名簿）（⑤の場合）'!$BJ46,IF(XE$19&lt;='様式３（療養者名簿）（⑤の場合）'!$BK46,1,0),0),0)</f>
        <v>0</v>
      </c>
      <c r="XF41" s="372">
        <f>IF(XF$19-'様式３（療養者名簿）（⑤の場合）'!$BJ46+1&lt;=15,IF(XF$19&gt;='様式３（療養者名簿）（⑤の場合）'!$BJ46,IF(XF$19&lt;='様式３（療養者名簿）（⑤の場合）'!$BK46,1,0),0),0)</f>
        <v>0</v>
      </c>
      <c r="XG41" s="372">
        <f>IF(XG$19-'様式３（療養者名簿）（⑤の場合）'!$BJ46+1&lt;=15,IF(XG$19&gt;='様式３（療養者名簿）（⑤の場合）'!$BJ46,IF(XG$19&lt;='様式３（療養者名簿）（⑤の場合）'!$BK46,1,0),0),0)</f>
        <v>0</v>
      </c>
      <c r="XH41" s="372">
        <f>IF(XH$19-'様式３（療養者名簿）（⑤の場合）'!$BJ46+1&lt;=15,IF(XH$19&gt;='様式３（療養者名簿）（⑤の場合）'!$BJ46,IF(XH$19&lt;='様式３（療養者名簿）（⑤の場合）'!$BK46,1,0),0),0)</f>
        <v>0</v>
      </c>
      <c r="XI41" s="372">
        <f>IF(XI$19-'様式３（療養者名簿）（⑤の場合）'!$BJ46+1&lt;=15,IF(XI$19&gt;='様式３（療養者名簿）（⑤の場合）'!$BJ46,IF(XI$19&lt;='様式３（療養者名簿）（⑤の場合）'!$BK46,1,0),0),0)</f>
        <v>0</v>
      </c>
      <c r="XJ41" s="372">
        <f>IF(XJ$19-'様式３（療養者名簿）（⑤の場合）'!$BJ46+1&lt;=15,IF(XJ$19&gt;='様式３（療養者名簿）（⑤の場合）'!$BJ46,IF(XJ$19&lt;='様式３（療養者名簿）（⑤の場合）'!$BK46,1,0),0),0)</f>
        <v>0</v>
      </c>
      <c r="XK41" s="372">
        <f>IF(XK$19-'様式３（療養者名簿）（⑤の場合）'!$BJ46+1&lt;=15,IF(XK$19&gt;='様式３（療養者名簿）（⑤の場合）'!$BJ46,IF(XK$19&lt;='様式３（療養者名簿）（⑤の場合）'!$BK46,1,0),0),0)</f>
        <v>0</v>
      </c>
      <c r="XL41" s="372">
        <f>IF(XL$19-'様式３（療養者名簿）（⑤の場合）'!$BJ46+1&lt;=15,IF(XL$19&gt;='様式３（療養者名簿）（⑤の場合）'!$BJ46,IF(XL$19&lt;='様式３（療養者名簿）（⑤の場合）'!$BK46,1,0),0),0)</f>
        <v>0</v>
      </c>
      <c r="XM41" s="372">
        <f>IF(XM$19-'様式３（療養者名簿）（⑤の場合）'!$BJ46+1&lt;=15,IF(XM$19&gt;='様式３（療養者名簿）（⑤の場合）'!$BJ46,IF(XM$19&lt;='様式３（療養者名簿）（⑤の場合）'!$BK46,1,0),0),0)</f>
        <v>0</v>
      </c>
      <c r="XN41" s="372">
        <f>IF(XN$19-'様式３（療養者名簿）（⑤の場合）'!$BJ46+1&lt;=15,IF(XN$19&gt;='様式３（療養者名簿）（⑤の場合）'!$BJ46,IF(XN$19&lt;='様式３（療養者名簿）（⑤の場合）'!$BK46,1,0),0),0)</f>
        <v>0</v>
      </c>
      <c r="XO41" s="372">
        <f>IF(XO$19-'様式３（療養者名簿）（⑤の場合）'!$BJ46+1&lt;=15,IF(XO$19&gt;='様式３（療養者名簿）（⑤の場合）'!$BJ46,IF(XO$19&lt;='様式３（療養者名簿）（⑤の場合）'!$BK46,1,0),0),0)</f>
        <v>0</v>
      </c>
      <c r="XP41" s="372">
        <f>IF(XP$19-'様式３（療養者名簿）（⑤の場合）'!$BJ46+1&lt;=15,IF(XP$19&gt;='様式３（療養者名簿）（⑤の場合）'!$BJ46,IF(XP$19&lt;='様式３（療養者名簿）（⑤の場合）'!$BK46,1,0),0),0)</f>
        <v>0</v>
      </c>
      <c r="XQ41" s="372">
        <f>IF(XQ$19-'様式３（療養者名簿）（⑤の場合）'!$BJ46+1&lt;=15,IF(XQ$19&gt;='様式３（療養者名簿）（⑤の場合）'!$BJ46,IF(XQ$19&lt;='様式３（療養者名簿）（⑤の場合）'!$BK46,1,0),0),0)</f>
        <v>0</v>
      </c>
      <c r="XR41" s="372">
        <f>IF(XR$19-'様式３（療養者名簿）（⑤の場合）'!$BJ46+1&lt;=15,IF(XR$19&gt;='様式３（療養者名簿）（⑤の場合）'!$BJ46,IF(XR$19&lt;='様式３（療養者名簿）（⑤の場合）'!$BK46,1,0),0),0)</f>
        <v>0</v>
      </c>
      <c r="XS41" s="372">
        <f>IF(XS$19-'様式３（療養者名簿）（⑤の場合）'!$BJ46+1&lt;=15,IF(XS$19&gt;='様式３（療養者名簿）（⑤の場合）'!$BJ46,IF(XS$19&lt;='様式３（療養者名簿）（⑤の場合）'!$BK46,1,0),0),0)</f>
        <v>0</v>
      </c>
      <c r="XT41" s="372">
        <f>IF(XT$19-'様式３（療養者名簿）（⑤の場合）'!$BJ46+1&lt;=15,IF(XT$19&gt;='様式３（療養者名簿）（⑤の場合）'!$BJ46,IF(XT$19&lt;='様式３（療養者名簿）（⑤の場合）'!$BK46,1,0),0),0)</f>
        <v>0</v>
      </c>
      <c r="XU41" s="372">
        <f>IF(XU$19-'様式３（療養者名簿）（⑤の場合）'!$BJ46+1&lt;=15,IF(XU$19&gt;='様式３（療養者名簿）（⑤の場合）'!$BJ46,IF(XU$19&lt;='様式３（療養者名簿）（⑤の場合）'!$BK46,1,0),0),0)</f>
        <v>0</v>
      </c>
      <c r="XV41" s="372">
        <f>IF(XV$19-'様式３（療養者名簿）（⑤の場合）'!$BJ46+1&lt;=15,IF(XV$19&gt;='様式３（療養者名簿）（⑤の場合）'!$BJ46,IF(XV$19&lt;='様式３（療養者名簿）（⑤の場合）'!$BK46,1,0),0),0)</f>
        <v>0</v>
      </c>
      <c r="XW41" s="372">
        <f>IF(XW$19-'様式３（療養者名簿）（⑤の場合）'!$BJ46+1&lt;=15,IF(XW$19&gt;='様式３（療養者名簿）（⑤の場合）'!$BJ46,IF(XW$19&lt;='様式３（療養者名簿）（⑤の場合）'!$BK46,1,0),0),0)</f>
        <v>0</v>
      </c>
      <c r="XX41" s="372">
        <f>IF(XX$19-'様式３（療養者名簿）（⑤の場合）'!$BJ46+1&lt;=15,IF(XX$19&gt;='様式３（療養者名簿）（⑤の場合）'!$BJ46,IF(XX$19&lt;='様式３（療養者名簿）（⑤の場合）'!$BK46,1,0),0),0)</f>
        <v>0</v>
      </c>
      <c r="XY41" s="372">
        <f>IF(XY$19-'様式３（療養者名簿）（⑤の場合）'!$BJ46+1&lt;=15,IF(XY$19&gt;='様式３（療養者名簿）（⑤の場合）'!$BJ46,IF(XY$19&lt;='様式３（療養者名簿）（⑤の場合）'!$BK46,1,0),0),0)</f>
        <v>0</v>
      </c>
      <c r="XZ41" s="372">
        <f>IF(XZ$19-'様式３（療養者名簿）（⑤の場合）'!$BJ46+1&lt;=15,IF(XZ$19&gt;='様式３（療養者名簿）（⑤の場合）'!$BJ46,IF(XZ$19&lt;='様式３（療養者名簿）（⑤の場合）'!$BK46,1,0),0),0)</f>
        <v>0</v>
      </c>
      <c r="YA41" s="372">
        <f>IF(YA$19-'様式３（療養者名簿）（⑤の場合）'!$BJ46+1&lt;=15,IF(YA$19&gt;='様式３（療養者名簿）（⑤の場合）'!$BJ46,IF(YA$19&lt;='様式３（療養者名簿）（⑤の場合）'!$BK46,1,0),0),0)</f>
        <v>0</v>
      </c>
      <c r="YB41" s="372">
        <f>IF(YB$19-'様式３（療養者名簿）（⑤の場合）'!$BJ46+1&lt;=15,IF(YB$19&gt;='様式３（療養者名簿）（⑤の場合）'!$BJ46,IF(YB$19&lt;='様式３（療養者名簿）（⑤の場合）'!$BK46,1,0),0),0)</f>
        <v>0</v>
      </c>
      <c r="YC41" s="372">
        <f>IF(YC$19-'様式３（療養者名簿）（⑤の場合）'!$BJ46+1&lt;=15,IF(YC$19&gt;='様式３（療養者名簿）（⑤の場合）'!$BJ46,IF(YC$19&lt;='様式３（療養者名簿）（⑤の場合）'!$BK46,1,0),0),0)</f>
        <v>0</v>
      </c>
      <c r="YD41" s="372">
        <f>IF(YD$19-'様式３（療養者名簿）（⑤の場合）'!$BJ46+1&lt;=15,IF(YD$19&gt;='様式３（療養者名簿）（⑤の場合）'!$BJ46,IF(YD$19&lt;='様式３（療養者名簿）（⑤の場合）'!$BK46,1,0),0),0)</f>
        <v>0</v>
      </c>
      <c r="YE41" s="372">
        <f>IF(YE$19-'様式３（療養者名簿）（⑤の場合）'!$BJ46+1&lt;=15,IF(YE$19&gt;='様式３（療養者名簿）（⑤の場合）'!$BJ46,IF(YE$19&lt;='様式３（療養者名簿）（⑤の場合）'!$BK46,1,0),0),0)</f>
        <v>0</v>
      </c>
      <c r="YF41" s="372">
        <f>IF(YF$19-'様式３（療養者名簿）（⑤の場合）'!$BJ46+1&lt;=15,IF(YF$19&gt;='様式３（療養者名簿）（⑤の場合）'!$BJ46,IF(YF$19&lt;='様式３（療養者名簿）（⑤の場合）'!$BK46,1,0),0),0)</f>
        <v>0</v>
      </c>
      <c r="YG41" s="372">
        <f>IF(YG$19-'様式３（療養者名簿）（⑤の場合）'!$BJ46+1&lt;=15,IF(YG$19&gt;='様式３（療養者名簿）（⑤の場合）'!$BJ46,IF(YG$19&lt;='様式３（療養者名簿）（⑤の場合）'!$BK46,1,0),0),0)</f>
        <v>0</v>
      </c>
      <c r="YH41" s="372">
        <f>IF(YH$19-'様式３（療養者名簿）（⑤の場合）'!$BJ46+1&lt;=15,IF(YH$19&gt;='様式３（療養者名簿）（⑤の場合）'!$BJ46,IF(YH$19&lt;='様式３（療養者名簿）（⑤の場合）'!$BK46,1,0),0),0)</f>
        <v>0</v>
      </c>
      <c r="YI41" s="372">
        <f>IF(YI$19-'様式３（療養者名簿）（⑤の場合）'!$BJ46+1&lt;=15,IF(YI$19&gt;='様式３（療養者名簿）（⑤の場合）'!$BJ46,IF(YI$19&lt;='様式３（療養者名簿）（⑤の場合）'!$BK46,1,0),0),0)</f>
        <v>0</v>
      </c>
      <c r="YJ41" s="372">
        <f>IF(YJ$19-'様式３（療養者名簿）（⑤の場合）'!$BJ46+1&lt;=15,IF(YJ$19&gt;='様式３（療養者名簿）（⑤の場合）'!$BJ46,IF(YJ$19&lt;='様式３（療養者名簿）（⑤の場合）'!$BK46,1,0),0),0)</f>
        <v>0</v>
      </c>
      <c r="YK41" s="372">
        <f>IF(YK$19-'様式３（療養者名簿）（⑤の場合）'!$BJ46+1&lt;=15,IF(YK$19&gt;='様式３（療養者名簿）（⑤の場合）'!$BJ46,IF(YK$19&lt;='様式３（療養者名簿）（⑤の場合）'!$BK46,1,0),0),0)</f>
        <v>0</v>
      </c>
      <c r="YL41" s="372">
        <f>IF(YL$19-'様式３（療養者名簿）（⑤の場合）'!$BJ46+1&lt;=15,IF(YL$19&gt;='様式３（療養者名簿）（⑤の場合）'!$BJ46,IF(YL$19&lt;='様式３（療養者名簿）（⑤の場合）'!$BK46,1,0),0),0)</f>
        <v>0</v>
      </c>
      <c r="YM41" s="372">
        <f>IF(YM$19-'様式３（療養者名簿）（⑤の場合）'!$BJ46+1&lt;=15,IF(YM$19&gt;='様式３（療養者名簿）（⑤の場合）'!$BJ46,IF(YM$19&lt;='様式３（療養者名簿）（⑤の場合）'!$BK46,1,0),0),0)</f>
        <v>0</v>
      </c>
      <c r="YN41" s="372">
        <f>IF(YN$19-'様式３（療養者名簿）（⑤の場合）'!$BJ46+1&lt;=15,IF(YN$19&gt;='様式３（療養者名簿）（⑤の場合）'!$BJ46,IF(YN$19&lt;='様式３（療養者名簿）（⑤の場合）'!$BK46,1,0),0),0)</f>
        <v>0</v>
      </c>
      <c r="YO41" s="372">
        <f>IF(YO$19-'様式３（療養者名簿）（⑤の場合）'!$BJ46+1&lt;=15,IF(YO$19&gt;='様式３（療養者名簿）（⑤の場合）'!$BJ46,IF(YO$19&lt;='様式３（療養者名簿）（⑤の場合）'!$BK46,1,0),0),0)</f>
        <v>0</v>
      </c>
      <c r="YP41" s="372">
        <f>IF(YP$19-'様式３（療養者名簿）（⑤の場合）'!$BJ46+1&lt;=15,IF(YP$19&gt;='様式３（療養者名簿）（⑤の場合）'!$BJ46,IF(YP$19&lt;='様式３（療養者名簿）（⑤の場合）'!$BK46,1,0),0),0)</f>
        <v>0</v>
      </c>
      <c r="YQ41" s="372">
        <f>IF(YQ$19-'様式３（療養者名簿）（⑤の場合）'!$BJ46+1&lt;=15,IF(YQ$19&gt;='様式３（療養者名簿）（⑤の場合）'!$BJ46,IF(YQ$19&lt;='様式３（療養者名簿）（⑤の場合）'!$BK46,1,0),0),0)</f>
        <v>0</v>
      </c>
      <c r="YR41" s="372">
        <f>IF(YR$19-'様式３（療養者名簿）（⑤の場合）'!$BJ46+1&lt;=15,IF(YR$19&gt;='様式３（療養者名簿）（⑤の場合）'!$BJ46,IF(YR$19&lt;='様式３（療養者名簿）（⑤の場合）'!$BK46,1,0),0),0)</f>
        <v>0</v>
      </c>
      <c r="YS41" s="372">
        <f>IF(YS$19-'様式３（療養者名簿）（⑤の場合）'!$BJ46+1&lt;=15,IF(YS$19&gt;='様式３（療養者名簿）（⑤の場合）'!$BJ46,IF(YS$19&lt;='様式３（療養者名簿）（⑤の場合）'!$BK46,1,0),0),0)</f>
        <v>0</v>
      </c>
      <c r="YT41" s="372">
        <f>IF(YT$19-'様式３（療養者名簿）（⑤の場合）'!$BJ46+1&lt;=15,IF(YT$19&gt;='様式３（療養者名簿）（⑤の場合）'!$BJ46,IF(YT$19&lt;='様式３（療養者名簿）（⑤の場合）'!$BK46,1,0),0),0)</f>
        <v>0</v>
      </c>
      <c r="YU41" s="372">
        <f>IF(YU$19-'様式３（療養者名簿）（⑤の場合）'!$BJ46+1&lt;=15,IF(YU$19&gt;='様式３（療養者名簿）（⑤の場合）'!$BJ46,IF(YU$19&lt;='様式３（療養者名簿）（⑤の場合）'!$BK46,1,0),0),0)</f>
        <v>0</v>
      </c>
      <c r="YV41" s="372">
        <f>IF(YV$19-'様式３（療養者名簿）（⑤の場合）'!$BJ46+1&lt;=15,IF(YV$19&gt;='様式３（療養者名簿）（⑤の場合）'!$BJ46,IF(YV$19&lt;='様式３（療養者名簿）（⑤の場合）'!$BK46,1,0),0),0)</f>
        <v>0</v>
      </c>
      <c r="YW41" s="372">
        <f>IF(YW$19-'様式３（療養者名簿）（⑤の場合）'!$BJ46+1&lt;=15,IF(YW$19&gt;='様式３（療養者名簿）（⑤の場合）'!$BJ46,IF(YW$19&lt;='様式３（療養者名簿）（⑤の場合）'!$BK46,1,0),0),0)</f>
        <v>0</v>
      </c>
      <c r="YX41" s="372">
        <f>IF(YX$19-'様式３（療養者名簿）（⑤の場合）'!$BJ46+1&lt;=15,IF(YX$19&gt;='様式３（療養者名簿）（⑤の場合）'!$BJ46,IF(YX$19&lt;='様式３（療養者名簿）（⑤の場合）'!$BK46,1,0),0),0)</f>
        <v>0</v>
      </c>
      <c r="YY41" s="372">
        <f>IF(YY$19-'様式３（療養者名簿）（⑤の場合）'!$BJ46+1&lt;=15,IF(YY$19&gt;='様式３（療養者名簿）（⑤の場合）'!$BJ46,IF(YY$19&lt;='様式３（療養者名簿）（⑤の場合）'!$BK46,1,0),0),0)</f>
        <v>0</v>
      </c>
      <c r="YZ41" s="372">
        <f>IF(YZ$19-'様式３（療養者名簿）（⑤の場合）'!$BJ46+1&lt;=15,IF(YZ$19&gt;='様式３（療養者名簿）（⑤の場合）'!$BJ46,IF(YZ$19&lt;='様式３（療養者名簿）（⑤の場合）'!$BK46,1,0),0),0)</f>
        <v>0</v>
      </c>
      <c r="ZA41" s="372">
        <f>IF(ZA$19-'様式３（療養者名簿）（⑤の場合）'!$BJ46+1&lt;=15,IF(ZA$19&gt;='様式３（療養者名簿）（⑤の場合）'!$BJ46,IF(ZA$19&lt;='様式３（療養者名簿）（⑤の場合）'!$BK46,1,0),0),0)</f>
        <v>0</v>
      </c>
      <c r="ZB41" s="372">
        <f>IF(ZB$19-'様式３（療養者名簿）（⑤の場合）'!$BJ46+1&lt;=15,IF(ZB$19&gt;='様式３（療養者名簿）（⑤の場合）'!$BJ46,IF(ZB$19&lt;='様式３（療養者名簿）（⑤の場合）'!$BK46,1,0),0),0)</f>
        <v>0</v>
      </c>
      <c r="ZC41" s="372">
        <f>IF(ZC$19-'様式３（療養者名簿）（⑤の場合）'!$BJ46+1&lt;=15,IF(ZC$19&gt;='様式３（療養者名簿）（⑤の場合）'!$BJ46,IF(ZC$19&lt;='様式３（療養者名簿）（⑤の場合）'!$BK46,1,0),0),0)</f>
        <v>0</v>
      </c>
      <c r="ZD41" s="372">
        <f>IF(ZD$19-'様式３（療養者名簿）（⑤の場合）'!$BJ46+1&lt;=15,IF(ZD$19&gt;='様式３（療養者名簿）（⑤の場合）'!$BJ46,IF(ZD$19&lt;='様式３（療養者名簿）（⑤の場合）'!$BK46,1,0),0),0)</f>
        <v>0</v>
      </c>
      <c r="ZE41" s="372">
        <f>IF(ZE$19-'様式３（療養者名簿）（⑤の場合）'!$BJ46+1&lt;=15,IF(ZE$19&gt;='様式３（療養者名簿）（⑤の場合）'!$BJ46,IF(ZE$19&lt;='様式３（療養者名簿）（⑤の場合）'!$BK46,1,0),0),0)</f>
        <v>0</v>
      </c>
      <c r="ZF41" s="372">
        <f>IF(ZF$19-'様式３（療養者名簿）（⑤の場合）'!$BJ46+1&lt;=15,IF(ZF$19&gt;='様式３（療養者名簿）（⑤の場合）'!$BJ46,IF(ZF$19&lt;='様式３（療養者名簿）（⑤の場合）'!$BK46,1,0),0),0)</f>
        <v>0</v>
      </c>
      <c r="ZG41" s="372">
        <f>IF(ZG$19-'様式３（療養者名簿）（⑤の場合）'!$BJ46+1&lt;=15,IF(ZG$19&gt;='様式３（療養者名簿）（⑤の場合）'!$BJ46,IF(ZG$19&lt;='様式３（療養者名簿）（⑤の場合）'!$BK46,1,0),0),0)</f>
        <v>0</v>
      </c>
      <c r="ZH41" s="372">
        <f>IF(ZH$19-'様式３（療養者名簿）（⑤の場合）'!$BJ46+1&lt;=15,IF(ZH$19&gt;='様式３（療養者名簿）（⑤の場合）'!$BJ46,IF(ZH$19&lt;='様式３（療養者名簿）（⑤の場合）'!$BK46,1,0),0),0)</f>
        <v>0</v>
      </c>
      <c r="ZI41" s="372">
        <f>IF(ZI$19-'様式３（療養者名簿）（⑤の場合）'!$BJ46+1&lt;=15,IF(ZI$19&gt;='様式３（療養者名簿）（⑤の場合）'!$BJ46,IF(ZI$19&lt;='様式３（療養者名簿）（⑤の場合）'!$BK46,1,0),0),0)</f>
        <v>0</v>
      </c>
      <c r="ZJ41" s="372">
        <f>IF(ZJ$19-'様式３（療養者名簿）（⑤の場合）'!$BJ46+1&lt;=15,IF(ZJ$19&gt;='様式３（療養者名簿）（⑤の場合）'!$BJ46,IF(ZJ$19&lt;='様式３（療養者名簿）（⑤の場合）'!$BK46,1,0),0),0)</f>
        <v>0</v>
      </c>
      <c r="ZK41" s="372">
        <f>IF(ZK$19-'様式３（療養者名簿）（⑤の場合）'!$BJ46+1&lt;=15,IF(ZK$19&gt;='様式３（療養者名簿）（⑤の場合）'!$BJ46,IF(ZK$19&lt;='様式３（療養者名簿）（⑤の場合）'!$BK46,1,0),0),0)</f>
        <v>0</v>
      </c>
      <c r="ZL41" s="372">
        <f>IF(ZL$19-'様式３（療養者名簿）（⑤の場合）'!$BJ46+1&lt;=15,IF(ZL$19&gt;='様式３（療養者名簿）（⑤の場合）'!$BJ46,IF(ZL$19&lt;='様式３（療養者名簿）（⑤の場合）'!$BK46,1,0),0),0)</f>
        <v>0</v>
      </c>
      <c r="ZM41" s="372">
        <f>IF(ZM$19-'様式３（療養者名簿）（⑤の場合）'!$BJ46+1&lt;=15,IF(ZM$19&gt;='様式３（療養者名簿）（⑤の場合）'!$BJ46,IF(ZM$19&lt;='様式３（療養者名簿）（⑤の場合）'!$BK46,1,0),0),0)</f>
        <v>0</v>
      </c>
      <c r="ZN41" s="372">
        <f>IF(ZN$19-'様式３（療養者名簿）（⑤の場合）'!$BJ46+1&lt;=15,IF(ZN$19&gt;='様式３（療養者名簿）（⑤の場合）'!$BJ46,IF(ZN$19&lt;='様式３（療養者名簿）（⑤の場合）'!$BK46,1,0),0),0)</f>
        <v>0</v>
      </c>
      <c r="ZO41" s="372">
        <f>IF(ZO$19-'様式３（療養者名簿）（⑤の場合）'!$BJ46+1&lt;=15,IF(ZO$19&gt;='様式３（療養者名簿）（⑤の場合）'!$BJ46,IF(ZO$19&lt;='様式３（療養者名簿）（⑤の場合）'!$BK46,1,0),0),0)</f>
        <v>0</v>
      </c>
      <c r="ZP41" s="372">
        <f>IF(ZP$19-'様式３（療養者名簿）（⑤の場合）'!$BJ46+1&lt;=15,IF(ZP$19&gt;='様式３（療養者名簿）（⑤の場合）'!$BJ46,IF(ZP$19&lt;='様式３（療養者名簿）（⑤の場合）'!$BK46,1,0),0),0)</f>
        <v>0</v>
      </c>
      <c r="ZQ41" s="372">
        <f>IF(ZQ$19-'様式３（療養者名簿）（⑤の場合）'!$BJ46+1&lt;=15,IF(ZQ$19&gt;='様式３（療養者名簿）（⑤の場合）'!$BJ46,IF(ZQ$19&lt;='様式３（療養者名簿）（⑤の場合）'!$BK46,1,0),0),0)</f>
        <v>0</v>
      </c>
      <c r="ZR41" s="372">
        <f>IF(ZR$19-'様式３（療養者名簿）（⑤の場合）'!$BJ46+1&lt;=15,IF(ZR$19&gt;='様式３（療養者名簿）（⑤の場合）'!$BJ46,IF(ZR$19&lt;='様式３（療養者名簿）（⑤の場合）'!$BK46,1,0),0),0)</f>
        <v>0</v>
      </c>
      <c r="ZS41" s="372">
        <f>IF(ZS$19-'様式３（療養者名簿）（⑤の場合）'!$BJ46+1&lt;=15,IF(ZS$19&gt;='様式３（療養者名簿）（⑤の場合）'!$BJ46,IF(ZS$19&lt;='様式３（療養者名簿）（⑤の場合）'!$BK46,1,0),0),0)</f>
        <v>0</v>
      </c>
      <c r="ZT41" s="372">
        <f>IF(ZT$19-'様式３（療養者名簿）（⑤の場合）'!$BJ46+1&lt;=15,IF(ZT$19&gt;='様式３（療養者名簿）（⑤の場合）'!$BJ46,IF(ZT$19&lt;='様式３（療養者名簿）（⑤の場合）'!$BK46,1,0),0),0)</f>
        <v>0</v>
      </c>
      <c r="ZU41" s="372">
        <f>IF(ZU$19-'様式３（療養者名簿）（⑤の場合）'!$BJ46+1&lt;=15,IF(ZU$19&gt;='様式３（療養者名簿）（⑤の場合）'!$BJ46,IF(ZU$19&lt;='様式３（療養者名簿）（⑤の場合）'!$BK46,1,0),0),0)</f>
        <v>0</v>
      </c>
      <c r="ZV41" s="372">
        <f>IF(ZV$19-'様式３（療養者名簿）（⑤の場合）'!$BJ46+1&lt;=15,IF(ZV$19&gt;='様式３（療養者名簿）（⑤の場合）'!$BJ46,IF(ZV$19&lt;='様式３（療養者名簿）（⑤の場合）'!$BK46,1,0),0),0)</f>
        <v>0</v>
      </c>
      <c r="ZW41" s="372">
        <f>IF(ZW$19-'様式３（療養者名簿）（⑤の場合）'!$BJ46+1&lt;=15,IF(ZW$19&gt;='様式３（療養者名簿）（⑤の場合）'!$BJ46,IF(ZW$19&lt;='様式３（療養者名簿）（⑤の場合）'!$BK46,1,0),0),0)</f>
        <v>0</v>
      </c>
      <c r="ZX41" s="372">
        <f>IF(ZX$19-'様式３（療養者名簿）（⑤の場合）'!$BJ46+1&lt;=15,IF(ZX$19&gt;='様式３（療養者名簿）（⑤の場合）'!$BJ46,IF(ZX$19&lt;='様式３（療養者名簿）（⑤の場合）'!$BK46,1,0),0),0)</f>
        <v>0</v>
      </c>
      <c r="ZY41" s="372">
        <f>IF(ZY$19-'様式３（療養者名簿）（⑤の場合）'!$BJ46+1&lt;=15,IF(ZY$19&gt;='様式３（療養者名簿）（⑤の場合）'!$BJ46,IF(ZY$19&lt;='様式３（療養者名簿）（⑤の場合）'!$BK46,1,0),0),0)</f>
        <v>0</v>
      </c>
      <c r="ZZ41" s="372">
        <f>IF(ZZ$19-'様式３（療養者名簿）（⑤の場合）'!$BJ46+1&lt;=15,IF(ZZ$19&gt;='様式３（療養者名簿）（⑤の場合）'!$BJ46,IF(ZZ$19&lt;='様式３（療養者名簿）（⑤の場合）'!$BK46,1,0),0),0)</f>
        <v>0</v>
      </c>
      <c r="AAA41" s="372">
        <f>IF(AAA$19-'様式３（療養者名簿）（⑤の場合）'!$BJ46+1&lt;=15,IF(AAA$19&gt;='様式３（療養者名簿）（⑤の場合）'!$BJ46,IF(AAA$19&lt;='様式３（療養者名簿）（⑤の場合）'!$BK46,1,0),0),0)</f>
        <v>0</v>
      </c>
      <c r="AAB41" s="372">
        <f>IF(AAB$19-'様式３（療養者名簿）（⑤の場合）'!$BJ46+1&lt;=15,IF(AAB$19&gt;='様式３（療養者名簿）（⑤の場合）'!$BJ46,IF(AAB$19&lt;='様式３（療養者名簿）（⑤の場合）'!$BK46,1,0),0),0)</f>
        <v>0</v>
      </c>
      <c r="AAC41" s="372">
        <f>IF(AAC$19-'様式３（療養者名簿）（⑤の場合）'!$BJ46+1&lt;=15,IF(AAC$19&gt;='様式３（療養者名簿）（⑤の場合）'!$BJ46,IF(AAC$19&lt;='様式３（療養者名簿）（⑤の場合）'!$BK46,1,0),0),0)</f>
        <v>0</v>
      </c>
      <c r="AAD41" s="372">
        <f>IF(AAD$19-'様式３（療養者名簿）（⑤の場合）'!$BJ46+1&lt;=15,IF(AAD$19&gt;='様式３（療養者名簿）（⑤の場合）'!$BJ46,IF(AAD$19&lt;='様式３（療養者名簿）（⑤の場合）'!$BK46,1,0),0),0)</f>
        <v>0</v>
      </c>
      <c r="AAE41" s="372">
        <f>IF(AAE$19-'様式３（療養者名簿）（⑤の場合）'!$BJ46+1&lt;=15,IF(AAE$19&gt;='様式３（療養者名簿）（⑤の場合）'!$BJ46,IF(AAE$19&lt;='様式３（療養者名簿）（⑤の場合）'!$BK46,1,0),0),0)</f>
        <v>0</v>
      </c>
      <c r="AAF41" s="372">
        <f>IF(AAF$19-'様式３（療養者名簿）（⑤の場合）'!$BJ46+1&lt;=15,IF(AAF$19&gt;='様式３（療養者名簿）（⑤の場合）'!$BJ46,IF(AAF$19&lt;='様式３（療養者名簿）（⑤の場合）'!$BK46,1,0),0),0)</f>
        <v>0</v>
      </c>
      <c r="AAG41" s="372">
        <f>IF(AAG$19-'様式３（療養者名簿）（⑤の場合）'!$BJ46+1&lt;=15,IF(AAG$19&gt;='様式３（療養者名簿）（⑤の場合）'!$BJ46,IF(AAG$19&lt;='様式３（療養者名簿）（⑤の場合）'!$BK46,1,0),0),0)</f>
        <v>0</v>
      </c>
      <c r="AAH41" s="372">
        <f>IF(AAH$19-'様式３（療養者名簿）（⑤の場合）'!$BJ46+1&lt;=15,IF(AAH$19&gt;='様式３（療養者名簿）（⑤の場合）'!$BJ46,IF(AAH$19&lt;='様式３（療養者名簿）（⑤の場合）'!$BK46,1,0),0),0)</f>
        <v>0</v>
      </c>
      <c r="AAI41" s="372">
        <f>IF(AAI$19-'様式３（療養者名簿）（⑤の場合）'!$BJ46+1&lt;=15,IF(AAI$19&gt;='様式３（療養者名簿）（⑤の場合）'!$BJ46,IF(AAI$19&lt;='様式３（療養者名簿）（⑤の場合）'!$BK46,1,0),0),0)</f>
        <v>0</v>
      </c>
      <c r="AAJ41" s="372">
        <f>IF(AAJ$19-'様式３（療養者名簿）（⑤の場合）'!$BJ46+1&lt;=15,IF(AAJ$19&gt;='様式３（療養者名簿）（⑤の場合）'!$BJ46,IF(AAJ$19&lt;='様式３（療養者名簿）（⑤の場合）'!$BK46,1,0),0),0)</f>
        <v>0</v>
      </c>
      <c r="AAK41" s="372">
        <f>IF(AAK$19-'様式３（療養者名簿）（⑤の場合）'!$BJ46+1&lt;=15,IF(AAK$19&gt;='様式３（療養者名簿）（⑤の場合）'!$BJ46,IF(AAK$19&lt;='様式３（療養者名簿）（⑤の場合）'!$BK46,1,0),0),0)</f>
        <v>0</v>
      </c>
      <c r="AAL41" s="372">
        <f>IF(AAL$19-'様式３（療養者名簿）（⑤の場合）'!$BJ46+1&lt;=15,IF(AAL$19&gt;='様式３（療養者名簿）（⑤の場合）'!$BJ46,IF(AAL$19&lt;='様式３（療養者名簿）（⑤の場合）'!$BK46,1,0),0),0)</f>
        <v>0</v>
      </c>
      <c r="AAM41" s="372">
        <f>IF(AAM$19-'様式３（療養者名簿）（⑤の場合）'!$BJ46+1&lt;=15,IF(AAM$19&gt;='様式３（療養者名簿）（⑤の場合）'!$BJ46,IF(AAM$19&lt;='様式３（療養者名簿）（⑤の場合）'!$BK46,1,0),0),0)</f>
        <v>0</v>
      </c>
      <c r="AAN41" s="372">
        <f>IF(AAN$19-'様式３（療養者名簿）（⑤の場合）'!$BJ46+1&lt;=15,IF(AAN$19&gt;='様式３（療養者名簿）（⑤の場合）'!$BJ46,IF(AAN$19&lt;='様式３（療養者名簿）（⑤の場合）'!$BK46,1,0),0),0)</f>
        <v>0</v>
      </c>
      <c r="AAO41" s="372">
        <f>IF(AAO$19-'様式３（療養者名簿）（⑤の場合）'!$BJ46+1&lt;=15,IF(AAO$19&gt;='様式３（療養者名簿）（⑤の場合）'!$BJ46,IF(AAO$19&lt;='様式３（療養者名簿）（⑤の場合）'!$BK46,1,0),0),0)</f>
        <v>0</v>
      </c>
      <c r="AAP41" s="372">
        <f>IF(AAP$19-'様式３（療養者名簿）（⑤の場合）'!$BJ46+1&lt;=15,IF(AAP$19&gt;='様式３（療養者名簿）（⑤の場合）'!$BJ46,IF(AAP$19&lt;='様式３（療養者名簿）（⑤の場合）'!$BK46,1,0),0),0)</f>
        <v>0</v>
      </c>
      <c r="AAQ41" s="372">
        <f>IF(AAQ$19-'様式３（療養者名簿）（⑤の場合）'!$BJ46+1&lt;=15,IF(AAQ$19&gt;='様式３（療養者名簿）（⑤の場合）'!$BJ46,IF(AAQ$19&lt;='様式３（療養者名簿）（⑤の場合）'!$BK46,1,0),0),0)</f>
        <v>0</v>
      </c>
      <c r="AAR41" s="372">
        <f>IF(AAR$19-'様式３（療養者名簿）（⑤の場合）'!$BJ46+1&lt;=15,IF(AAR$19&gt;='様式３（療養者名簿）（⑤の場合）'!$BJ46,IF(AAR$19&lt;='様式３（療養者名簿）（⑤の場合）'!$BK46,1,0),0),0)</f>
        <v>0</v>
      </c>
      <c r="AAS41" s="372">
        <f>IF(AAS$19-'様式３（療養者名簿）（⑤の場合）'!$BJ46+1&lt;=15,IF(AAS$19&gt;='様式３（療養者名簿）（⑤の場合）'!$BJ46,IF(AAS$19&lt;='様式３（療養者名簿）（⑤の場合）'!$BK46,1,0),0),0)</f>
        <v>0</v>
      </c>
      <c r="AAT41" s="372">
        <f>IF(AAT$19-'様式３（療養者名簿）（⑤の場合）'!$BJ46+1&lt;=15,IF(AAT$19&gt;='様式３（療養者名簿）（⑤の場合）'!$BJ46,IF(AAT$19&lt;='様式３（療養者名簿）（⑤の場合）'!$BK46,1,0),0),0)</f>
        <v>0</v>
      </c>
      <c r="AAU41" s="372">
        <f>IF(AAU$19-'様式３（療養者名簿）（⑤の場合）'!$BJ46+1&lt;=15,IF(AAU$19&gt;='様式３（療養者名簿）（⑤の場合）'!$BJ46,IF(AAU$19&lt;='様式３（療養者名簿）（⑤の場合）'!$BK46,1,0),0),0)</f>
        <v>0</v>
      </c>
      <c r="AAV41" s="372">
        <f>IF(AAV$19-'様式３（療養者名簿）（⑤の場合）'!$BJ46+1&lt;=15,IF(AAV$19&gt;='様式３（療養者名簿）（⑤の場合）'!$BJ46,IF(AAV$19&lt;='様式３（療養者名簿）（⑤の場合）'!$BK46,1,0),0),0)</f>
        <v>0</v>
      </c>
      <c r="AAW41" s="372">
        <f>IF(AAW$19-'様式３（療養者名簿）（⑤の場合）'!$BJ46+1&lt;=15,IF(AAW$19&gt;='様式３（療養者名簿）（⑤の場合）'!$BJ46,IF(AAW$19&lt;='様式３（療養者名簿）（⑤の場合）'!$BK46,1,0),0),0)</f>
        <v>0</v>
      </c>
      <c r="AAX41" s="372">
        <f>IF(AAX$19-'様式３（療養者名簿）（⑤の場合）'!$BJ46+1&lt;=15,IF(AAX$19&gt;='様式３（療養者名簿）（⑤の場合）'!$BJ46,IF(AAX$19&lt;='様式３（療養者名簿）（⑤の場合）'!$BK46,1,0),0),0)</f>
        <v>0</v>
      </c>
      <c r="AAY41" s="372">
        <f>IF(AAY$19-'様式３（療養者名簿）（⑤の場合）'!$BJ46+1&lt;=15,IF(AAY$19&gt;='様式３（療養者名簿）（⑤の場合）'!$BJ46,IF(AAY$19&lt;='様式３（療養者名簿）（⑤の場合）'!$BK46,1,0),0),0)</f>
        <v>0</v>
      </c>
      <c r="AAZ41" s="372">
        <f>IF(AAZ$19-'様式３（療養者名簿）（⑤の場合）'!$BJ46+1&lt;=15,IF(AAZ$19&gt;='様式３（療養者名簿）（⑤の場合）'!$BJ46,IF(AAZ$19&lt;='様式３（療養者名簿）（⑤の場合）'!$BK46,1,0),0),0)</f>
        <v>0</v>
      </c>
      <c r="ABA41" s="372">
        <f>IF(ABA$19-'様式３（療養者名簿）（⑤の場合）'!$BJ46+1&lt;=15,IF(ABA$19&gt;='様式３（療養者名簿）（⑤の場合）'!$BJ46,IF(ABA$19&lt;='様式３（療養者名簿）（⑤の場合）'!$BK46,1,0),0),0)</f>
        <v>0</v>
      </c>
      <c r="ABB41" s="372">
        <f>IF(ABB$19-'様式３（療養者名簿）（⑤の場合）'!$BJ46+1&lt;=15,IF(ABB$19&gt;='様式３（療養者名簿）（⑤の場合）'!$BJ46,IF(ABB$19&lt;='様式３（療養者名簿）（⑤の場合）'!$BK46,1,0),0),0)</f>
        <v>0</v>
      </c>
      <c r="ABC41" s="372">
        <f>IF(ABC$19-'様式３（療養者名簿）（⑤の場合）'!$BJ46+1&lt;=15,IF(ABC$19&gt;='様式３（療養者名簿）（⑤の場合）'!$BJ46,IF(ABC$19&lt;='様式３（療養者名簿）（⑤の場合）'!$BK46,1,0),0),0)</f>
        <v>0</v>
      </c>
      <c r="ABD41" s="372">
        <f>IF(ABD$19-'様式３（療養者名簿）（⑤の場合）'!$BJ46+1&lt;=15,IF(ABD$19&gt;='様式３（療養者名簿）（⑤の場合）'!$BJ46,IF(ABD$19&lt;='様式３（療養者名簿）（⑤の場合）'!$BK46,1,0),0),0)</f>
        <v>0</v>
      </c>
    </row>
    <row r="42" spans="1:732" ht="42" customHeight="1">
      <c r="A42" s="250">
        <f>'様式３（療養者名簿）（⑤の場合）'!C47</f>
        <v>0</v>
      </c>
      <c r="B42" s="365">
        <f>IF(B$19-'様式３（療養者名簿）（⑤の場合）'!$BJ47+1&lt;=15,IF(B$19&gt;='様式３（療養者名簿）（⑤の場合）'!$BJ47,IF(B$19&lt;='様式３（療養者名簿）（⑤の場合）'!$BK47,1,0),0),0)</f>
        <v>0</v>
      </c>
      <c r="C42" s="365">
        <f>IF(C$19-'様式３（療養者名簿）（⑤の場合）'!$BJ47+1&lt;=15,IF(C$19&gt;='様式３（療養者名簿）（⑤の場合）'!$BJ47,IF(C$19&lt;='様式３（療養者名簿）（⑤の場合）'!$BK47,1,0),0),0)</f>
        <v>0</v>
      </c>
      <c r="D42" s="365">
        <f>IF(D$19-'様式３（療養者名簿）（⑤の場合）'!$BJ47+1&lt;=15,IF(D$19&gt;='様式３（療養者名簿）（⑤の場合）'!$BJ47,IF(D$19&lt;='様式３（療養者名簿）（⑤の場合）'!$BK47,1,0),0),0)</f>
        <v>0</v>
      </c>
      <c r="E42" s="365">
        <f>IF(E$19-'様式３（療養者名簿）（⑤の場合）'!$BJ47+1&lt;=15,IF(E$19&gt;='様式３（療養者名簿）（⑤の場合）'!$BJ47,IF(E$19&lt;='様式３（療養者名簿）（⑤の場合）'!$BK47,1,0),0),0)</f>
        <v>0</v>
      </c>
      <c r="F42" s="365">
        <f>IF(F$19-'様式３（療養者名簿）（⑤の場合）'!$BJ47+1&lt;=15,IF(F$19&gt;='様式３（療養者名簿）（⑤の場合）'!$BJ47,IF(F$19&lt;='様式３（療養者名簿）（⑤の場合）'!$BK47,1,0),0),0)</f>
        <v>0</v>
      </c>
      <c r="G42" s="365">
        <f>IF(G$19-'様式３（療養者名簿）（⑤の場合）'!$BJ47+1&lt;=15,IF(G$19&gt;='様式３（療養者名簿）（⑤の場合）'!$BJ47,IF(G$19&lt;='様式３（療養者名簿）（⑤の場合）'!$BK47,1,0),0),0)</f>
        <v>0</v>
      </c>
      <c r="H42" s="365">
        <f>IF(H$19-'様式３（療養者名簿）（⑤の場合）'!$BJ47+1&lt;=15,IF(H$19&gt;='様式３（療養者名簿）（⑤の場合）'!$BJ47,IF(H$19&lt;='様式３（療養者名簿）（⑤の場合）'!$BK47,1,0),0),0)</f>
        <v>0</v>
      </c>
      <c r="I42" s="365">
        <f>IF(I$19-'様式３（療養者名簿）（⑤の場合）'!$BJ47+1&lt;=15,IF(I$19&gt;='様式３（療養者名簿）（⑤の場合）'!$BJ47,IF(I$19&lt;='様式３（療養者名簿）（⑤の場合）'!$BK47,1,0),0),0)</f>
        <v>0</v>
      </c>
      <c r="J42" s="365">
        <f>IF(J$19-'様式３（療養者名簿）（⑤の場合）'!$BJ47+1&lt;=15,IF(J$19&gt;='様式３（療養者名簿）（⑤の場合）'!$BJ47,IF(J$19&lt;='様式３（療養者名簿）（⑤の場合）'!$BK47,1,0),0),0)</f>
        <v>0</v>
      </c>
      <c r="K42" s="365">
        <f>IF(K$19-'様式３（療養者名簿）（⑤の場合）'!$BJ47+1&lt;=15,IF(K$19&gt;='様式３（療養者名簿）（⑤の場合）'!$BJ47,IF(K$19&lt;='様式３（療養者名簿）（⑤の場合）'!$BK47,1,0),0),0)</f>
        <v>0</v>
      </c>
      <c r="L42" s="365">
        <f>IF(L$19-'様式３（療養者名簿）（⑤の場合）'!$BJ47+1&lt;=15,IF(L$19&gt;='様式３（療養者名簿）（⑤の場合）'!$BJ47,IF(L$19&lt;='様式３（療養者名簿）（⑤の場合）'!$BK47,1,0),0),0)</f>
        <v>0</v>
      </c>
      <c r="M42" s="365">
        <f>IF(M$19-'様式３（療養者名簿）（⑤の場合）'!$BJ47+1&lt;=15,IF(M$19&gt;='様式３（療養者名簿）（⑤の場合）'!$BJ47,IF(M$19&lt;='様式３（療養者名簿）（⑤の場合）'!$BK47,1,0),0),0)</f>
        <v>0</v>
      </c>
      <c r="N42" s="365">
        <f>IF(N$19-'様式３（療養者名簿）（⑤の場合）'!$BJ47+1&lt;=15,IF(N$19&gt;='様式３（療養者名簿）（⑤の場合）'!$BJ47,IF(N$19&lt;='様式３（療養者名簿）（⑤の場合）'!$BK47,1,0),0),0)</f>
        <v>0</v>
      </c>
      <c r="O42" s="365">
        <f>IF(O$19-'様式３（療養者名簿）（⑤の場合）'!$BJ47+1&lt;=15,IF(O$19&gt;='様式３（療養者名簿）（⑤の場合）'!$BJ47,IF(O$19&lt;='様式３（療養者名簿）（⑤の場合）'!$BK47,1,0),0),0)</f>
        <v>0</v>
      </c>
      <c r="P42" s="365">
        <f>IF(P$19-'様式３（療養者名簿）（⑤の場合）'!$BJ47+1&lt;=15,IF(P$19&gt;='様式３（療養者名簿）（⑤の場合）'!$BJ47,IF(P$19&lt;='様式３（療養者名簿）（⑤の場合）'!$BK47,1,0),0),0)</f>
        <v>0</v>
      </c>
      <c r="Q42" s="365">
        <f>IF(Q$19-'様式３（療養者名簿）（⑤の場合）'!$BJ47+1&lt;=15,IF(Q$19&gt;='様式３（療養者名簿）（⑤の場合）'!$BJ47,IF(Q$19&lt;='様式３（療養者名簿）（⑤の場合）'!$BK47,1,0),0),0)</f>
        <v>0</v>
      </c>
      <c r="R42" s="365">
        <f>IF(R$19-'様式３（療養者名簿）（⑤の場合）'!$BJ47+1&lt;=15,IF(R$19&gt;='様式３（療養者名簿）（⑤の場合）'!$BJ47,IF(R$19&lt;='様式３（療養者名簿）（⑤の場合）'!$BK47,1,0),0),0)</f>
        <v>0</v>
      </c>
      <c r="S42" s="365">
        <f>IF(S$19-'様式３（療養者名簿）（⑤の場合）'!$BJ47+1&lt;=15,IF(S$19&gt;='様式３（療養者名簿）（⑤の場合）'!$BJ47,IF(S$19&lt;='様式３（療養者名簿）（⑤の場合）'!$BK47,1,0),0),0)</f>
        <v>0</v>
      </c>
      <c r="T42" s="365">
        <f>IF(T$19-'様式３（療養者名簿）（⑤の場合）'!$BJ47+1&lt;=15,IF(T$19&gt;='様式３（療養者名簿）（⑤の場合）'!$BJ47,IF(T$19&lt;='様式３（療養者名簿）（⑤の場合）'!$BK47,1,0),0),0)</f>
        <v>0</v>
      </c>
      <c r="U42" s="365">
        <f>IF(U$19-'様式３（療養者名簿）（⑤の場合）'!$BJ47+1&lt;=15,IF(U$19&gt;='様式３（療養者名簿）（⑤の場合）'!$BJ47,IF(U$19&lt;='様式３（療養者名簿）（⑤の場合）'!$BK47,1,0),0),0)</f>
        <v>0</v>
      </c>
      <c r="V42" s="365">
        <f>IF(V$19-'様式３（療養者名簿）（⑤の場合）'!$BJ47+1&lt;=15,IF(V$19&gt;='様式３（療養者名簿）（⑤の場合）'!$BJ47,IF(V$19&lt;='様式３（療養者名簿）（⑤の場合）'!$BK47,1,0),0),0)</f>
        <v>0</v>
      </c>
      <c r="W42" s="365">
        <f>IF(W$19-'様式３（療養者名簿）（⑤の場合）'!$BJ47+1&lt;=15,IF(W$19&gt;='様式３（療養者名簿）（⑤の場合）'!$BJ47,IF(W$19&lt;='様式３（療養者名簿）（⑤の場合）'!$BK47,1,0),0),0)</f>
        <v>0</v>
      </c>
      <c r="X42" s="365">
        <f>IF(X$19-'様式３（療養者名簿）（⑤の場合）'!$BJ47+1&lt;=15,IF(X$19&gt;='様式３（療養者名簿）（⑤の場合）'!$BJ47,IF(X$19&lt;='様式３（療養者名簿）（⑤の場合）'!$BK47,1,0),0),0)</f>
        <v>0</v>
      </c>
      <c r="Y42" s="365">
        <f>IF(Y$19-'様式３（療養者名簿）（⑤の場合）'!$BJ47+1&lt;=15,IF(Y$19&gt;='様式３（療養者名簿）（⑤の場合）'!$BJ47,IF(Y$19&lt;='様式３（療養者名簿）（⑤の場合）'!$BK47,1,0),0),0)</f>
        <v>0</v>
      </c>
      <c r="Z42" s="365">
        <f>IF(Z$19-'様式３（療養者名簿）（⑤の場合）'!$BJ47+1&lt;=15,IF(Z$19&gt;='様式３（療養者名簿）（⑤の場合）'!$BJ47,IF(Z$19&lt;='様式３（療養者名簿）（⑤の場合）'!$BK47,1,0),0),0)</f>
        <v>0</v>
      </c>
      <c r="AA42" s="365">
        <f>IF(AA$19-'様式３（療養者名簿）（⑤の場合）'!$BJ47+1&lt;=15,IF(AA$19&gt;='様式３（療養者名簿）（⑤の場合）'!$BJ47,IF(AA$19&lt;='様式３（療養者名簿）（⑤の場合）'!$BK47,1,0),0),0)</f>
        <v>0</v>
      </c>
      <c r="AB42" s="365">
        <f>IF(AB$19-'様式３（療養者名簿）（⑤の場合）'!$BJ47+1&lt;=15,IF(AB$19&gt;='様式３（療養者名簿）（⑤の場合）'!$BJ47,IF(AB$19&lt;='様式３（療養者名簿）（⑤の場合）'!$BK47,1,0),0),0)</f>
        <v>0</v>
      </c>
      <c r="AC42" s="365">
        <f>IF(AC$19-'様式３（療養者名簿）（⑤の場合）'!$BJ47+1&lt;=15,IF(AC$19&gt;='様式３（療養者名簿）（⑤の場合）'!$BJ47,IF(AC$19&lt;='様式３（療養者名簿）（⑤の場合）'!$BK47,1,0),0),0)</f>
        <v>0</v>
      </c>
      <c r="AD42" s="365">
        <f>IF(AD$19-'様式３（療養者名簿）（⑤の場合）'!$BJ47+1&lt;=15,IF(AD$19&gt;='様式３（療養者名簿）（⑤の場合）'!$BJ47,IF(AD$19&lt;='様式３（療養者名簿）（⑤の場合）'!$BK47,1,0),0),0)</f>
        <v>0</v>
      </c>
      <c r="AE42" s="365">
        <f>IF(AE$19-'様式３（療養者名簿）（⑤の場合）'!$BJ47+1&lt;=15,IF(AE$19&gt;='様式３（療養者名簿）（⑤の場合）'!$BJ47,IF(AE$19&lt;='様式３（療養者名簿）（⑤の場合）'!$BK47,1,0),0),0)</f>
        <v>0</v>
      </c>
      <c r="AF42" s="365">
        <f>IF(AF$19-'様式３（療養者名簿）（⑤の場合）'!$BJ47+1&lt;=15,IF(AF$19&gt;='様式３（療養者名簿）（⑤の場合）'!$BJ47,IF(AF$19&lt;='様式３（療養者名簿）（⑤の場合）'!$BK47,1,0),0),0)</f>
        <v>0</v>
      </c>
      <c r="AG42" s="365">
        <f>IF(AG$19-'様式３（療養者名簿）（⑤の場合）'!$BJ47+1&lt;=15,IF(AG$19&gt;='様式３（療養者名簿）（⑤の場合）'!$BJ47,IF(AG$19&lt;='様式３（療養者名簿）（⑤の場合）'!$BK47,1,0),0),0)</f>
        <v>0</v>
      </c>
      <c r="AH42" s="365">
        <f>IF(AH$19-'様式３（療養者名簿）（⑤の場合）'!$BJ47+1&lt;=15,IF(AH$19&gt;='様式３（療養者名簿）（⑤の場合）'!$BJ47,IF(AH$19&lt;='様式３（療養者名簿）（⑤の場合）'!$BK47,1,0),0),0)</f>
        <v>0</v>
      </c>
      <c r="AI42" s="365">
        <f>IF(AI$19-'様式３（療養者名簿）（⑤の場合）'!$BJ47+1&lt;=15,IF(AI$19&gt;='様式３（療養者名簿）（⑤の場合）'!$BJ47,IF(AI$19&lt;='様式３（療養者名簿）（⑤の場合）'!$BK47,1,0),0),0)</f>
        <v>0</v>
      </c>
      <c r="AJ42" s="365">
        <f>IF(AJ$19-'様式３（療養者名簿）（⑤の場合）'!$BJ47+1&lt;=15,IF(AJ$19&gt;='様式３（療養者名簿）（⑤の場合）'!$BJ47,IF(AJ$19&lt;='様式３（療養者名簿）（⑤の場合）'!$BK47,1,0),0),0)</f>
        <v>0</v>
      </c>
      <c r="AK42" s="365">
        <f>IF(AK$19-'様式３（療養者名簿）（⑤の場合）'!$BJ47+1&lt;=15,IF(AK$19&gt;='様式３（療養者名簿）（⑤の場合）'!$BJ47,IF(AK$19&lt;='様式３（療養者名簿）（⑤の場合）'!$BK47,1,0),0),0)</f>
        <v>0</v>
      </c>
      <c r="AL42" s="365">
        <f>IF(AL$19-'様式３（療養者名簿）（⑤の場合）'!$BJ47+1&lt;=15,IF(AL$19&gt;='様式３（療養者名簿）（⑤の場合）'!$BJ47,IF(AL$19&lt;='様式３（療養者名簿）（⑤の場合）'!$BK47,1,0),0),0)</f>
        <v>0</v>
      </c>
      <c r="AM42" s="365">
        <f>IF(AM$19-'様式３（療養者名簿）（⑤の場合）'!$BJ47+1&lt;=15,IF(AM$19&gt;='様式３（療養者名簿）（⑤の場合）'!$BJ47,IF(AM$19&lt;='様式３（療養者名簿）（⑤の場合）'!$BK47,1,0),0),0)</f>
        <v>0</v>
      </c>
      <c r="AN42" s="365">
        <f>IF(AN$19-'様式３（療養者名簿）（⑤の場合）'!$BJ47+1&lt;=15,IF(AN$19&gt;='様式３（療養者名簿）（⑤の場合）'!$BJ47,IF(AN$19&lt;='様式３（療養者名簿）（⑤の場合）'!$BK47,1,0),0),0)</f>
        <v>0</v>
      </c>
      <c r="AO42" s="365">
        <f>IF(AO$19-'様式３（療養者名簿）（⑤の場合）'!$BJ47+1&lt;=15,IF(AO$19&gt;='様式３（療養者名簿）（⑤の場合）'!$BJ47,IF(AO$19&lt;='様式３（療養者名簿）（⑤の場合）'!$BK47,1,0),0),0)</f>
        <v>0</v>
      </c>
      <c r="AP42" s="365">
        <f>IF(AP$19-'様式３（療養者名簿）（⑤の場合）'!$BJ47+1&lt;=15,IF(AP$19&gt;='様式３（療養者名簿）（⑤の場合）'!$BJ47,IF(AP$19&lt;='様式３（療養者名簿）（⑤の場合）'!$BK47,1,0),0),0)</f>
        <v>0</v>
      </c>
      <c r="AQ42" s="365">
        <f>IF(AQ$19-'様式３（療養者名簿）（⑤の場合）'!$BJ47+1&lt;=15,IF(AQ$19&gt;='様式３（療養者名簿）（⑤の場合）'!$BJ47,IF(AQ$19&lt;='様式３（療養者名簿）（⑤の場合）'!$BK47,1,0),0),0)</f>
        <v>0</v>
      </c>
      <c r="AR42" s="365">
        <f>IF(AR$19-'様式３（療養者名簿）（⑤の場合）'!$BJ47+1&lt;=15,IF(AR$19&gt;='様式３（療養者名簿）（⑤の場合）'!$BJ47,IF(AR$19&lt;='様式３（療養者名簿）（⑤の場合）'!$BK47,1,0),0),0)</f>
        <v>0</v>
      </c>
      <c r="AS42" s="365">
        <f>IF(AS$19-'様式３（療養者名簿）（⑤の場合）'!$BJ47+1&lt;=15,IF(AS$19&gt;='様式３（療養者名簿）（⑤の場合）'!$BJ47,IF(AS$19&lt;='様式３（療養者名簿）（⑤の場合）'!$BK47,1,0),0),0)</f>
        <v>0</v>
      </c>
      <c r="AT42" s="365">
        <f>IF(AT$19-'様式３（療養者名簿）（⑤の場合）'!$BJ47+1&lt;=15,IF(AT$19&gt;='様式３（療養者名簿）（⑤の場合）'!$BJ47,IF(AT$19&lt;='様式３（療養者名簿）（⑤の場合）'!$BK47,1,0),0),0)</f>
        <v>0</v>
      </c>
      <c r="AU42" s="365">
        <f>IF(AU$19-'様式３（療養者名簿）（⑤の場合）'!$BJ47+1&lt;=15,IF(AU$19&gt;='様式３（療養者名簿）（⑤の場合）'!$BJ47,IF(AU$19&lt;='様式３（療養者名簿）（⑤の場合）'!$BK47,1,0),0),0)</f>
        <v>0</v>
      </c>
      <c r="AV42" s="365">
        <f>IF(AV$19-'様式３（療養者名簿）（⑤の場合）'!$BJ47+1&lt;=15,IF(AV$19&gt;='様式３（療養者名簿）（⑤の場合）'!$BJ47,IF(AV$19&lt;='様式３（療養者名簿）（⑤の場合）'!$BK47,1,0),0),0)</f>
        <v>0</v>
      </c>
      <c r="AW42" s="365">
        <f>IF(AW$19-'様式３（療養者名簿）（⑤の場合）'!$BJ47+1&lt;=15,IF(AW$19&gt;='様式３（療養者名簿）（⑤の場合）'!$BJ47,IF(AW$19&lt;='様式３（療養者名簿）（⑤の場合）'!$BK47,1,0),0),0)</f>
        <v>0</v>
      </c>
      <c r="AX42" s="365">
        <f>IF(AX$19-'様式３（療養者名簿）（⑤の場合）'!$BJ47+1&lt;=15,IF(AX$19&gt;='様式３（療養者名簿）（⑤の場合）'!$BJ47,IF(AX$19&lt;='様式３（療養者名簿）（⑤の場合）'!$BK47,1,0),0),0)</f>
        <v>0</v>
      </c>
      <c r="AY42" s="365">
        <f>IF(AY$19-'様式３（療養者名簿）（⑤の場合）'!$BJ47+1&lt;=15,IF(AY$19&gt;='様式３（療養者名簿）（⑤の場合）'!$BJ47,IF(AY$19&lt;='様式３（療養者名簿）（⑤の場合）'!$BK47,1,0),0),0)</f>
        <v>0</v>
      </c>
      <c r="AZ42" s="365">
        <f>IF(AZ$19-'様式３（療養者名簿）（⑤の場合）'!$BJ47+1&lt;=15,IF(AZ$19&gt;='様式３（療養者名簿）（⑤の場合）'!$BJ47,IF(AZ$19&lt;='様式３（療養者名簿）（⑤の場合）'!$BK47,1,0),0),0)</f>
        <v>0</v>
      </c>
      <c r="BA42" s="365">
        <f>IF(BA$19-'様式３（療養者名簿）（⑤の場合）'!$BJ47+1&lt;=15,IF(BA$19&gt;='様式３（療養者名簿）（⑤の場合）'!$BJ47,IF(BA$19&lt;='様式３（療養者名簿）（⑤の場合）'!$BK47,1,0),0),0)</f>
        <v>0</v>
      </c>
      <c r="BB42" s="365">
        <f>IF(BB$19-'様式３（療養者名簿）（⑤の場合）'!$BJ47+1&lt;=15,IF(BB$19&gt;='様式３（療養者名簿）（⑤の場合）'!$BJ47,IF(BB$19&lt;='様式３（療養者名簿）（⑤の場合）'!$BK47,1,0),0),0)</f>
        <v>0</v>
      </c>
      <c r="BC42" s="365">
        <f>IF(BC$19-'様式３（療養者名簿）（⑤の場合）'!$BJ47+1&lt;=15,IF(BC$19&gt;='様式３（療養者名簿）（⑤の場合）'!$BJ47,IF(BC$19&lt;='様式３（療養者名簿）（⑤の場合）'!$BK47,1,0),0),0)</f>
        <v>0</v>
      </c>
      <c r="BD42" s="365">
        <f>IF(BD$19-'様式３（療養者名簿）（⑤の場合）'!$BJ47+1&lt;=15,IF(BD$19&gt;='様式３（療養者名簿）（⑤の場合）'!$BJ47,IF(BD$19&lt;='様式３（療養者名簿）（⑤の場合）'!$BK47,1,0),0),0)</f>
        <v>0</v>
      </c>
      <c r="BE42" s="365">
        <f>IF(BE$19-'様式３（療養者名簿）（⑤の場合）'!$BJ47+1&lt;=15,IF(BE$19&gt;='様式３（療養者名簿）（⑤の場合）'!$BJ47,IF(BE$19&lt;='様式３（療養者名簿）（⑤の場合）'!$BK47,1,0),0),0)</f>
        <v>0</v>
      </c>
      <c r="BF42" s="365">
        <f>IF(BF$19-'様式３（療養者名簿）（⑤の場合）'!$BJ47+1&lt;=15,IF(BF$19&gt;='様式３（療養者名簿）（⑤の場合）'!$BJ47,IF(BF$19&lt;='様式３（療養者名簿）（⑤の場合）'!$BK47,1,0),0),0)</f>
        <v>0</v>
      </c>
      <c r="BG42" s="365">
        <f>IF(BG$19-'様式３（療養者名簿）（⑤の場合）'!$BJ47+1&lt;=15,IF(BG$19&gt;='様式３（療養者名簿）（⑤の場合）'!$BJ47,IF(BG$19&lt;='様式３（療養者名簿）（⑤の場合）'!$BK47,1,0),0),0)</f>
        <v>0</v>
      </c>
      <c r="BH42" s="365">
        <f>IF(BH$19-'様式３（療養者名簿）（⑤の場合）'!$BJ47+1&lt;=15,IF(BH$19&gt;='様式３（療養者名簿）（⑤の場合）'!$BJ47,IF(BH$19&lt;='様式３（療養者名簿）（⑤の場合）'!$BK47,1,0),0),0)</f>
        <v>0</v>
      </c>
      <c r="BI42" s="365">
        <f>IF(BI$19-'様式３（療養者名簿）（⑤の場合）'!$BJ47+1&lt;=15,IF(BI$19&gt;='様式３（療養者名簿）（⑤の場合）'!$BJ47,IF(BI$19&lt;='様式３（療養者名簿）（⑤の場合）'!$BK47,1,0),0),0)</f>
        <v>0</v>
      </c>
      <c r="BJ42" s="365">
        <f>IF(BJ$19-'様式３（療養者名簿）（⑤の場合）'!$BJ47+1&lt;=15,IF(BJ$19&gt;='様式３（療養者名簿）（⑤の場合）'!$BJ47,IF(BJ$19&lt;='様式３（療養者名簿）（⑤の場合）'!$BK47,1,0),0),0)</f>
        <v>0</v>
      </c>
      <c r="BK42" s="365">
        <f>IF(BK$19-'様式３（療養者名簿）（⑤の場合）'!$BJ47+1&lt;=15,IF(BK$19&gt;='様式３（療養者名簿）（⑤の場合）'!$BJ47,IF(BK$19&lt;='様式３（療養者名簿）（⑤の場合）'!$BK47,1,0),0),0)</f>
        <v>0</v>
      </c>
      <c r="BL42" s="365">
        <f>IF(BL$19-'様式３（療養者名簿）（⑤の場合）'!$BJ47+1&lt;=15,IF(BL$19&gt;='様式３（療養者名簿）（⑤の場合）'!$BJ47,IF(BL$19&lt;='様式３（療養者名簿）（⑤の場合）'!$BK47,1,0),0),0)</f>
        <v>0</v>
      </c>
      <c r="BM42" s="365">
        <f>IF(BM$19-'様式３（療養者名簿）（⑤の場合）'!$BJ47+1&lt;=15,IF(BM$19&gt;='様式３（療養者名簿）（⑤の場合）'!$BJ47,IF(BM$19&lt;='様式３（療養者名簿）（⑤の場合）'!$BK47,1,0),0),0)</f>
        <v>0</v>
      </c>
      <c r="BN42" s="365">
        <f>IF(BN$19-'様式３（療養者名簿）（⑤の場合）'!$BJ47+1&lt;=15,IF(BN$19&gt;='様式３（療養者名簿）（⑤の場合）'!$BJ47,IF(BN$19&lt;='様式３（療養者名簿）（⑤の場合）'!$BK47,1,0),0),0)</f>
        <v>0</v>
      </c>
      <c r="BO42" s="365">
        <f>IF(BO$19-'様式３（療養者名簿）（⑤の場合）'!$BJ47+1&lt;=15,IF(BO$19&gt;='様式３（療養者名簿）（⑤の場合）'!$BJ47,IF(BO$19&lt;='様式３（療養者名簿）（⑤の場合）'!$BK47,1,0),0),0)</f>
        <v>0</v>
      </c>
      <c r="BP42" s="365">
        <f>IF(BP$19-'様式３（療養者名簿）（⑤の場合）'!$BJ47+1&lt;=15,IF(BP$19&gt;='様式３（療養者名簿）（⑤の場合）'!$BJ47,IF(BP$19&lt;='様式３（療養者名簿）（⑤の場合）'!$BK47,1,0),0),0)</f>
        <v>0</v>
      </c>
      <c r="BQ42" s="365">
        <f>IF(BQ$19-'様式３（療養者名簿）（⑤の場合）'!$BJ47+1&lt;=15,IF(BQ$19&gt;='様式３（療養者名簿）（⑤の場合）'!$BJ47,IF(BQ$19&lt;='様式３（療養者名簿）（⑤の場合）'!$BK47,1,0),0),0)</f>
        <v>0</v>
      </c>
      <c r="BR42" s="365">
        <f>IF(BR$19-'様式３（療養者名簿）（⑤の場合）'!$BJ47+1&lt;=15,IF(BR$19&gt;='様式３（療養者名簿）（⑤の場合）'!$BJ47,IF(BR$19&lt;='様式３（療養者名簿）（⑤の場合）'!$BK47,1,0),0),0)</f>
        <v>0</v>
      </c>
      <c r="BS42" s="365">
        <f>IF(BS$19-'様式３（療養者名簿）（⑤の場合）'!$BJ47+1&lt;=15,IF(BS$19&gt;='様式３（療養者名簿）（⑤の場合）'!$BJ47,IF(BS$19&lt;='様式３（療養者名簿）（⑤の場合）'!$BK47,1,0),0),0)</f>
        <v>0</v>
      </c>
      <c r="BT42" s="365">
        <f>IF(BT$19-'様式３（療養者名簿）（⑤の場合）'!$BJ47+1&lt;=15,IF(BT$19&gt;='様式３（療養者名簿）（⑤の場合）'!$BJ47,IF(BT$19&lt;='様式３（療養者名簿）（⑤の場合）'!$BK47,1,0),0),0)</f>
        <v>0</v>
      </c>
      <c r="BU42" s="365">
        <f>IF(BU$19-'様式３（療養者名簿）（⑤の場合）'!$BJ47+1&lt;=15,IF(BU$19&gt;='様式３（療養者名簿）（⑤の場合）'!$BJ47,IF(BU$19&lt;='様式３（療養者名簿）（⑤の場合）'!$BK47,1,0),0),0)</f>
        <v>0</v>
      </c>
      <c r="BV42" s="365">
        <f>IF(BV$19-'様式３（療養者名簿）（⑤の場合）'!$BJ47+1&lt;=15,IF(BV$19&gt;='様式３（療養者名簿）（⑤の場合）'!$BJ47,IF(BV$19&lt;='様式３（療養者名簿）（⑤の場合）'!$BK47,1,0),0),0)</f>
        <v>0</v>
      </c>
      <c r="BW42" s="365">
        <f>IF(BW$19-'様式３（療養者名簿）（⑤の場合）'!$BJ47+1&lt;=15,IF(BW$19&gt;='様式３（療養者名簿）（⑤の場合）'!$BJ47,IF(BW$19&lt;='様式３（療養者名簿）（⑤の場合）'!$BK47,1,0),0),0)</f>
        <v>0</v>
      </c>
      <c r="BX42" s="365">
        <f>IF(BX$19-'様式３（療養者名簿）（⑤の場合）'!$BJ47+1&lt;=15,IF(BX$19&gt;='様式３（療養者名簿）（⑤の場合）'!$BJ47,IF(BX$19&lt;='様式３（療養者名簿）（⑤の場合）'!$BK47,1,0),0),0)</f>
        <v>0</v>
      </c>
      <c r="BY42" s="365">
        <f>IF(BY$19-'様式３（療養者名簿）（⑤の場合）'!$BJ47+1&lt;=15,IF(BY$19&gt;='様式３（療養者名簿）（⑤の場合）'!$BJ47,IF(BY$19&lt;='様式３（療養者名簿）（⑤の場合）'!$BK47,1,0),0),0)</f>
        <v>0</v>
      </c>
      <c r="BZ42" s="365">
        <f>IF(BZ$19-'様式３（療養者名簿）（⑤の場合）'!$BJ47+1&lt;=15,IF(BZ$19&gt;='様式３（療養者名簿）（⑤の場合）'!$BJ47,IF(BZ$19&lt;='様式３（療養者名簿）（⑤の場合）'!$BK47,1,0),0),0)</f>
        <v>0</v>
      </c>
      <c r="CA42" s="365">
        <f>IF(CA$19-'様式３（療養者名簿）（⑤の場合）'!$BJ47+1&lt;=15,IF(CA$19&gt;='様式３（療養者名簿）（⑤の場合）'!$BJ47,IF(CA$19&lt;='様式３（療養者名簿）（⑤の場合）'!$BK47,1,0),0),0)</f>
        <v>0</v>
      </c>
      <c r="CB42" s="365">
        <f>IF(CB$19-'様式３（療養者名簿）（⑤の場合）'!$BJ47+1&lt;=15,IF(CB$19&gt;='様式３（療養者名簿）（⑤の場合）'!$BJ47,IF(CB$19&lt;='様式３（療養者名簿）（⑤の場合）'!$BK47,1,0),0),0)</f>
        <v>0</v>
      </c>
      <c r="CC42" s="365">
        <f>IF(CC$19-'様式３（療養者名簿）（⑤の場合）'!$BJ47+1&lt;=15,IF(CC$19&gt;='様式３（療養者名簿）（⑤の場合）'!$BJ47,IF(CC$19&lt;='様式３（療養者名簿）（⑤の場合）'!$BK47,1,0),0),0)</f>
        <v>0</v>
      </c>
      <c r="CD42" s="365">
        <f>IF(CD$19-'様式３（療養者名簿）（⑤の場合）'!$BJ47+1&lt;=15,IF(CD$19&gt;='様式３（療養者名簿）（⑤の場合）'!$BJ47,IF(CD$19&lt;='様式３（療養者名簿）（⑤の場合）'!$BK47,1,0),0),0)</f>
        <v>0</v>
      </c>
      <c r="CE42" s="365">
        <f>IF(CE$19-'様式３（療養者名簿）（⑤の場合）'!$BJ47+1&lt;=15,IF(CE$19&gt;='様式３（療養者名簿）（⑤の場合）'!$BJ47,IF(CE$19&lt;='様式３（療養者名簿）（⑤の場合）'!$BK47,1,0),0),0)</f>
        <v>0</v>
      </c>
      <c r="CF42" s="365">
        <f>IF(CF$19-'様式３（療養者名簿）（⑤の場合）'!$BJ47+1&lt;=15,IF(CF$19&gt;='様式３（療養者名簿）（⑤の場合）'!$BJ47,IF(CF$19&lt;='様式３（療養者名簿）（⑤の場合）'!$BK47,1,0),0),0)</f>
        <v>0</v>
      </c>
      <c r="CG42" s="365">
        <f>IF(CG$19-'様式３（療養者名簿）（⑤の場合）'!$BJ47+1&lt;=15,IF(CG$19&gt;='様式３（療養者名簿）（⑤の場合）'!$BJ47,IF(CG$19&lt;='様式３（療養者名簿）（⑤の場合）'!$BK47,1,0),0),0)</f>
        <v>0</v>
      </c>
      <c r="CH42" s="365">
        <f>IF(CH$19-'様式３（療養者名簿）（⑤の場合）'!$BJ47+1&lt;=15,IF(CH$19&gt;='様式３（療養者名簿）（⑤の場合）'!$BJ47,IF(CH$19&lt;='様式３（療養者名簿）（⑤の場合）'!$BK47,1,0),0),0)</f>
        <v>0</v>
      </c>
      <c r="CI42" s="365">
        <f>IF(CI$19-'様式３（療養者名簿）（⑤の場合）'!$BJ47+1&lt;=15,IF(CI$19&gt;='様式３（療養者名簿）（⑤の場合）'!$BJ47,IF(CI$19&lt;='様式３（療養者名簿）（⑤の場合）'!$BK47,1,0),0),0)</f>
        <v>0</v>
      </c>
      <c r="CJ42" s="365">
        <f>IF(CJ$19-'様式３（療養者名簿）（⑤の場合）'!$BJ47+1&lt;=15,IF(CJ$19&gt;='様式３（療養者名簿）（⑤の場合）'!$BJ47,IF(CJ$19&lt;='様式３（療養者名簿）（⑤の場合）'!$BK47,1,0),0),0)</f>
        <v>0</v>
      </c>
      <c r="CK42" s="365">
        <f>IF(CK$19-'様式３（療養者名簿）（⑤の場合）'!$BJ47+1&lt;=15,IF(CK$19&gt;='様式３（療養者名簿）（⑤の場合）'!$BJ47,IF(CK$19&lt;='様式３（療養者名簿）（⑤の場合）'!$BK47,1,0),0),0)</f>
        <v>0</v>
      </c>
      <c r="CL42" s="365">
        <f>IF(CL$19-'様式３（療養者名簿）（⑤の場合）'!$BJ47+1&lt;=15,IF(CL$19&gt;='様式３（療養者名簿）（⑤の場合）'!$BJ47,IF(CL$19&lt;='様式３（療養者名簿）（⑤の場合）'!$BK47,1,0),0),0)</f>
        <v>0</v>
      </c>
      <c r="CM42" s="365">
        <f>IF(CM$19-'様式３（療養者名簿）（⑤の場合）'!$BJ47+1&lt;=15,IF(CM$19&gt;='様式３（療養者名簿）（⑤の場合）'!$BJ47,IF(CM$19&lt;='様式３（療養者名簿）（⑤の場合）'!$BK47,1,0),0),0)</f>
        <v>0</v>
      </c>
      <c r="CN42" s="365">
        <f>IF(CN$19-'様式３（療養者名簿）（⑤の場合）'!$BJ47+1&lt;=15,IF(CN$19&gt;='様式３（療養者名簿）（⑤の場合）'!$BJ47,IF(CN$19&lt;='様式３（療養者名簿）（⑤の場合）'!$BK47,1,0),0),0)</f>
        <v>0</v>
      </c>
      <c r="CO42" s="365">
        <f>IF(CO$19-'様式３（療養者名簿）（⑤の場合）'!$BJ47+1&lt;=15,IF(CO$19&gt;='様式３（療養者名簿）（⑤の場合）'!$BJ47,IF(CO$19&lt;='様式３（療養者名簿）（⑤の場合）'!$BK47,1,0),0),0)</f>
        <v>0</v>
      </c>
      <c r="CP42" s="365">
        <f>IF(CP$19-'様式３（療養者名簿）（⑤の場合）'!$BJ47+1&lt;=15,IF(CP$19&gt;='様式３（療養者名簿）（⑤の場合）'!$BJ47,IF(CP$19&lt;='様式３（療養者名簿）（⑤の場合）'!$BK47,1,0),0),0)</f>
        <v>0</v>
      </c>
      <c r="CQ42" s="365">
        <f>IF(CQ$19-'様式３（療養者名簿）（⑤の場合）'!$BJ47+1&lt;=15,IF(CQ$19&gt;='様式３（療養者名簿）（⑤の場合）'!$BJ47,IF(CQ$19&lt;='様式３（療養者名簿）（⑤の場合）'!$BK47,1,0),0),0)</f>
        <v>0</v>
      </c>
      <c r="CR42" s="365">
        <f>IF(CR$19-'様式３（療養者名簿）（⑤の場合）'!$BJ47+1&lt;=15,IF(CR$19&gt;='様式３（療養者名簿）（⑤の場合）'!$BJ47,IF(CR$19&lt;='様式３（療養者名簿）（⑤の場合）'!$BK47,1,0),0),0)</f>
        <v>0</v>
      </c>
      <c r="CS42" s="365">
        <f>IF(CS$19-'様式３（療養者名簿）（⑤の場合）'!$BJ47+1&lt;=15,IF(CS$19&gt;='様式３（療養者名簿）（⑤の場合）'!$BJ47,IF(CS$19&lt;='様式３（療養者名簿）（⑤の場合）'!$BK47,1,0),0),0)</f>
        <v>0</v>
      </c>
      <c r="CT42" s="365">
        <f>IF(CT$19-'様式３（療養者名簿）（⑤の場合）'!$BJ47+1&lt;=15,IF(CT$19&gt;='様式３（療養者名簿）（⑤の場合）'!$BJ47,IF(CT$19&lt;='様式３（療養者名簿）（⑤の場合）'!$BK47,1,0),0),0)</f>
        <v>0</v>
      </c>
      <c r="CU42" s="365">
        <f>IF(CU$19-'様式３（療養者名簿）（⑤の場合）'!$BJ47+1&lt;=15,IF(CU$19&gt;='様式３（療養者名簿）（⑤の場合）'!$BJ47,IF(CU$19&lt;='様式３（療養者名簿）（⑤の場合）'!$BK47,1,0),0),0)</f>
        <v>0</v>
      </c>
      <c r="CV42" s="365">
        <f>IF(CV$19-'様式３（療養者名簿）（⑤の場合）'!$BJ47+1&lt;=15,IF(CV$19&gt;='様式３（療養者名簿）（⑤の場合）'!$BJ47,IF(CV$19&lt;='様式３（療養者名簿）（⑤の場合）'!$BK47,1,0),0),0)</f>
        <v>0</v>
      </c>
      <c r="CW42" s="365">
        <f>IF(CW$19-'様式３（療養者名簿）（⑤の場合）'!$BJ47+1&lt;=15,IF(CW$19&gt;='様式３（療養者名簿）（⑤の場合）'!$BJ47,IF(CW$19&lt;='様式３（療養者名簿）（⑤の場合）'!$BK47,1,0),0),0)</f>
        <v>0</v>
      </c>
      <c r="CX42" s="365">
        <f>IF(CX$19-'様式３（療養者名簿）（⑤の場合）'!$BJ47+1&lt;=15,IF(CX$19&gt;='様式３（療養者名簿）（⑤の場合）'!$BJ47,IF(CX$19&lt;='様式３（療養者名簿）（⑤の場合）'!$BK47,1,0),0),0)</f>
        <v>0</v>
      </c>
      <c r="CY42" s="365">
        <f>IF(CY$19-'様式３（療養者名簿）（⑤の場合）'!$BJ47+1&lt;=15,IF(CY$19&gt;='様式３（療養者名簿）（⑤の場合）'!$BJ47,IF(CY$19&lt;='様式３（療養者名簿）（⑤の場合）'!$BK47,1,0),0),0)</f>
        <v>0</v>
      </c>
      <c r="CZ42" s="365">
        <f>IF(CZ$19-'様式３（療養者名簿）（⑤の場合）'!$BJ47+1&lt;=15,IF(CZ$19&gt;='様式３（療養者名簿）（⑤の場合）'!$BJ47,IF(CZ$19&lt;='様式３（療養者名簿）（⑤の場合）'!$BK47,1,0),0),0)</f>
        <v>0</v>
      </c>
      <c r="DA42" s="365">
        <f>IF(DA$19-'様式３（療養者名簿）（⑤の場合）'!$BJ47+1&lt;=15,IF(DA$19&gt;='様式３（療養者名簿）（⑤の場合）'!$BJ47,IF(DA$19&lt;='様式３（療養者名簿）（⑤の場合）'!$BK47,1,0),0),0)</f>
        <v>0</v>
      </c>
      <c r="DB42" s="365">
        <f>IF(DB$19-'様式３（療養者名簿）（⑤の場合）'!$BJ47+1&lt;=15,IF(DB$19&gt;='様式３（療養者名簿）（⑤の場合）'!$BJ47,IF(DB$19&lt;='様式３（療養者名簿）（⑤の場合）'!$BK47,1,0),0),0)</f>
        <v>0</v>
      </c>
      <c r="DC42" s="365">
        <f>IF(DC$19-'様式３（療養者名簿）（⑤の場合）'!$BJ47+1&lt;=15,IF(DC$19&gt;='様式３（療養者名簿）（⑤の場合）'!$BJ47,IF(DC$19&lt;='様式３（療養者名簿）（⑤の場合）'!$BK47,1,0),0),0)</f>
        <v>0</v>
      </c>
      <c r="DD42" s="365">
        <f>IF(DD$19-'様式３（療養者名簿）（⑤の場合）'!$BJ47+1&lt;=15,IF(DD$19&gt;='様式３（療養者名簿）（⑤の場合）'!$BJ47,IF(DD$19&lt;='様式３（療養者名簿）（⑤の場合）'!$BK47,1,0),0),0)</f>
        <v>0</v>
      </c>
      <c r="DE42" s="365">
        <f>IF(DE$19-'様式３（療養者名簿）（⑤の場合）'!$BJ47+1&lt;=15,IF(DE$19&gt;='様式３（療養者名簿）（⑤の場合）'!$BJ47,IF(DE$19&lt;='様式３（療養者名簿）（⑤の場合）'!$BK47,1,0),0),0)</f>
        <v>0</v>
      </c>
      <c r="DF42" s="365">
        <f>IF(DF$19-'様式３（療養者名簿）（⑤の場合）'!$BJ47+1&lt;=15,IF(DF$19&gt;='様式３（療養者名簿）（⑤の場合）'!$BJ47,IF(DF$19&lt;='様式３（療養者名簿）（⑤の場合）'!$BK47,1,0),0),0)</f>
        <v>0</v>
      </c>
      <c r="DG42" s="365">
        <f>IF(DG$19-'様式３（療養者名簿）（⑤の場合）'!$BJ47+1&lt;=15,IF(DG$19&gt;='様式３（療養者名簿）（⑤の場合）'!$BJ47,IF(DG$19&lt;='様式３（療養者名簿）（⑤の場合）'!$BK47,1,0),0),0)</f>
        <v>0</v>
      </c>
      <c r="DH42" s="365">
        <f>IF(DH$19-'様式３（療養者名簿）（⑤の場合）'!$BJ47+1&lt;=15,IF(DH$19&gt;='様式３（療養者名簿）（⑤の場合）'!$BJ47,IF(DH$19&lt;='様式３（療養者名簿）（⑤の場合）'!$BK47,1,0),0),0)</f>
        <v>0</v>
      </c>
      <c r="DI42" s="365">
        <f>IF(DI$19-'様式３（療養者名簿）（⑤の場合）'!$BJ47+1&lt;=15,IF(DI$19&gt;='様式３（療養者名簿）（⑤の場合）'!$BJ47,IF(DI$19&lt;='様式３（療養者名簿）（⑤の場合）'!$BK47,1,0),0),0)</f>
        <v>0</v>
      </c>
      <c r="DJ42" s="365">
        <f>IF(DJ$19-'様式３（療養者名簿）（⑤の場合）'!$BJ47+1&lt;=15,IF(DJ$19&gt;='様式３（療養者名簿）（⑤の場合）'!$BJ47,IF(DJ$19&lt;='様式３（療養者名簿）（⑤の場合）'!$BK47,1,0),0),0)</f>
        <v>0</v>
      </c>
      <c r="DK42" s="365">
        <f>IF(DK$19-'様式３（療養者名簿）（⑤の場合）'!$BJ47+1&lt;=15,IF(DK$19&gt;='様式３（療養者名簿）（⑤の場合）'!$BJ47,IF(DK$19&lt;='様式３（療養者名簿）（⑤の場合）'!$BK47,1,0),0),0)</f>
        <v>0</v>
      </c>
      <c r="DL42" s="365">
        <f>IF(DL$19-'様式３（療養者名簿）（⑤の場合）'!$BJ47+1&lt;=15,IF(DL$19&gt;='様式３（療養者名簿）（⑤の場合）'!$BJ47,IF(DL$19&lt;='様式３（療養者名簿）（⑤の場合）'!$BK47,1,0),0),0)</f>
        <v>0</v>
      </c>
      <c r="DM42" s="365">
        <f>IF(DM$19-'様式３（療養者名簿）（⑤の場合）'!$BJ47+1&lt;=15,IF(DM$19&gt;='様式３（療養者名簿）（⑤の場合）'!$BJ47,IF(DM$19&lt;='様式３（療養者名簿）（⑤の場合）'!$BK47,1,0),0),0)</f>
        <v>0</v>
      </c>
      <c r="DN42" s="365">
        <f>IF(DN$19-'様式３（療養者名簿）（⑤の場合）'!$BJ47+1&lt;=15,IF(DN$19&gt;='様式３（療養者名簿）（⑤の場合）'!$BJ47,IF(DN$19&lt;='様式３（療養者名簿）（⑤の場合）'!$BK47,1,0),0),0)</f>
        <v>0</v>
      </c>
      <c r="DO42" s="365">
        <f>IF(DO$19-'様式３（療養者名簿）（⑤の場合）'!$BJ47+1&lt;=15,IF(DO$19&gt;='様式３（療養者名簿）（⑤の場合）'!$BJ47,IF(DO$19&lt;='様式３（療養者名簿）（⑤の場合）'!$BK47,1,0),0),0)</f>
        <v>0</v>
      </c>
      <c r="DP42" s="365">
        <f>IF(DP$19-'様式３（療養者名簿）（⑤の場合）'!$BJ47+1&lt;=15,IF(DP$19&gt;='様式３（療養者名簿）（⑤の場合）'!$BJ47,IF(DP$19&lt;='様式３（療養者名簿）（⑤の場合）'!$BK47,1,0),0),0)</f>
        <v>0</v>
      </c>
      <c r="DQ42" s="365">
        <f>IF(DQ$19-'様式３（療養者名簿）（⑤の場合）'!$BJ47+1&lt;=15,IF(DQ$19&gt;='様式３（療養者名簿）（⑤の場合）'!$BJ47,IF(DQ$19&lt;='様式３（療養者名簿）（⑤の場合）'!$BK47,1,0),0),0)</f>
        <v>0</v>
      </c>
      <c r="DR42" s="365">
        <f>IF(DR$19-'様式３（療養者名簿）（⑤の場合）'!$BJ47+1&lt;=15,IF(DR$19&gt;='様式３（療養者名簿）（⑤の場合）'!$BJ47,IF(DR$19&lt;='様式３（療養者名簿）（⑤の場合）'!$BK47,1,0),0),0)</f>
        <v>0</v>
      </c>
      <c r="DS42" s="365">
        <f>IF(DS$19-'様式３（療養者名簿）（⑤の場合）'!$BJ47+1&lt;=15,IF(DS$19&gt;='様式３（療養者名簿）（⑤の場合）'!$BJ47,IF(DS$19&lt;='様式３（療養者名簿）（⑤の場合）'!$BK47,1,0),0),0)</f>
        <v>0</v>
      </c>
      <c r="DT42" s="365">
        <f>IF(DT$19-'様式３（療養者名簿）（⑤の場合）'!$BJ47+1&lt;=15,IF(DT$19&gt;='様式３（療養者名簿）（⑤の場合）'!$BJ47,IF(DT$19&lt;='様式３（療養者名簿）（⑤の場合）'!$BK47,1,0),0),0)</f>
        <v>0</v>
      </c>
      <c r="DU42" s="365">
        <f>IF(DU$19-'様式３（療養者名簿）（⑤の場合）'!$BJ47+1&lt;=15,IF(DU$19&gt;='様式３（療養者名簿）（⑤の場合）'!$BJ47,IF(DU$19&lt;='様式３（療養者名簿）（⑤の場合）'!$BK47,1,0),0),0)</f>
        <v>0</v>
      </c>
      <c r="DV42" s="365">
        <f>IF(DV$19-'様式３（療養者名簿）（⑤の場合）'!$BJ47+1&lt;=15,IF(DV$19&gt;='様式３（療養者名簿）（⑤の場合）'!$BJ47,IF(DV$19&lt;='様式３（療養者名簿）（⑤の場合）'!$BK47,1,0),0),0)</f>
        <v>0</v>
      </c>
      <c r="DW42" s="365">
        <f>IF(DW$19-'様式３（療養者名簿）（⑤の場合）'!$BJ47+1&lt;=15,IF(DW$19&gt;='様式３（療養者名簿）（⑤の場合）'!$BJ47,IF(DW$19&lt;='様式３（療養者名簿）（⑤の場合）'!$BK47,1,0),0),0)</f>
        <v>0</v>
      </c>
      <c r="DX42" s="365">
        <f>IF(DX$19-'様式３（療養者名簿）（⑤の場合）'!$BJ47+1&lt;=15,IF(DX$19&gt;='様式３（療養者名簿）（⑤の場合）'!$BJ47,IF(DX$19&lt;='様式３（療養者名簿）（⑤の場合）'!$BK47,1,0),0),0)</f>
        <v>0</v>
      </c>
      <c r="DY42" s="365">
        <f>IF(DY$19-'様式３（療養者名簿）（⑤の場合）'!$BJ47+1&lt;=15,IF(DY$19&gt;='様式３（療養者名簿）（⑤の場合）'!$BJ47,IF(DY$19&lt;='様式３（療養者名簿）（⑤の場合）'!$BK47,1,0),0),0)</f>
        <v>0</v>
      </c>
      <c r="DZ42" s="365">
        <f>IF(DZ$19-'様式３（療養者名簿）（⑤の場合）'!$BJ47+1&lt;=15,IF(DZ$19&gt;='様式３（療養者名簿）（⑤の場合）'!$BJ47,IF(DZ$19&lt;='様式３（療養者名簿）（⑤の場合）'!$BK47,1,0),0),0)</f>
        <v>0</v>
      </c>
      <c r="EA42" s="365">
        <f>IF(EA$19-'様式３（療養者名簿）（⑤の場合）'!$BJ47+1&lt;=15,IF(EA$19&gt;='様式３（療養者名簿）（⑤の場合）'!$BJ47,IF(EA$19&lt;='様式３（療養者名簿）（⑤の場合）'!$BK47,1,0),0),0)</f>
        <v>0</v>
      </c>
      <c r="EB42" s="365">
        <f>IF(EB$19-'様式３（療養者名簿）（⑤の場合）'!$BJ47+1&lt;=15,IF(EB$19&gt;='様式３（療養者名簿）（⑤の場合）'!$BJ47,IF(EB$19&lt;='様式３（療養者名簿）（⑤の場合）'!$BK47,1,0),0),0)</f>
        <v>0</v>
      </c>
      <c r="EC42" s="365">
        <f>IF(EC$19-'様式３（療養者名簿）（⑤の場合）'!$BJ47+1&lt;=15,IF(EC$19&gt;='様式３（療養者名簿）（⑤の場合）'!$BJ47,IF(EC$19&lt;='様式３（療養者名簿）（⑤の場合）'!$BK47,1,0),0),0)</f>
        <v>0</v>
      </c>
      <c r="ED42" s="365">
        <f>IF(ED$19-'様式３（療養者名簿）（⑤の場合）'!$BJ47+1&lt;=15,IF(ED$19&gt;='様式３（療養者名簿）（⑤の場合）'!$BJ47,IF(ED$19&lt;='様式３（療養者名簿）（⑤の場合）'!$BK47,1,0),0),0)</f>
        <v>0</v>
      </c>
      <c r="EE42" s="365">
        <f>IF(EE$19-'様式３（療養者名簿）（⑤の場合）'!$BJ47+1&lt;=15,IF(EE$19&gt;='様式３（療養者名簿）（⑤の場合）'!$BJ47,IF(EE$19&lt;='様式３（療養者名簿）（⑤の場合）'!$BK47,1,0),0),0)</f>
        <v>0</v>
      </c>
      <c r="EF42" s="365">
        <f>IF(EF$19-'様式３（療養者名簿）（⑤の場合）'!$BJ47+1&lt;=15,IF(EF$19&gt;='様式３（療養者名簿）（⑤の場合）'!$BJ47,IF(EF$19&lt;='様式３（療養者名簿）（⑤の場合）'!$BK47,1,0),0),0)</f>
        <v>0</v>
      </c>
      <c r="EG42" s="365">
        <f>IF(EG$19-'様式３（療養者名簿）（⑤の場合）'!$BJ47+1&lt;=15,IF(EG$19&gt;='様式３（療養者名簿）（⑤の場合）'!$BJ47,IF(EG$19&lt;='様式３（療養者名簿）（⑤の場合）'!$BK47,1,0),0),0)</f>
        <v>0</v>
      </c>
      <c r="EH42" s="365">
        <f>IF(EH$19-'様式３（療養者名簿）（⑤の場合）'!$BJ47+1&lt;=15,IF(EH$19&gt;='様式３（療養者名簿）（⑤の場合）'!$BJ47,IF(EH$19&lt;='様式３（療養者名簿）（⑤の場合）'!$BK47,1,0),0),0)</f>
        <v>0</v>
      </c>
      <c r="EI42" s="365">
        <f>IF(EI$19-'様式３（療養者名簿）（⑤の場合）'!$BJ47+1&lt;=15,IF(EI$19&gt;='様式３（療養者名簿）（⑤の場合）'!$BJ47,IF(EI$19&lt;='様式３（療養者名簿）（⑤の場合）'!$BK47,1,0),0),0)</f>
        <v>0</v>
      </c>
      <c r="EJ42" s="365">
        <f>IF(EJ$19-'様式３（療養者名簿）（⑤の場合）'!$BJ47+1&lt;=15,IF(EJ$19&gt;='様式３（療養者名簿）（⑤の場合）'!$BJ47,IF(EJ$19&lt;='様式３（療養者名簿）（⑤の場合）'!$BK47,1,0),0),0)</f>
        <v>0</v>
      </c>
      <c r="EK42" s="365">
        <f>IF(EK$19-'様式３（療養者名簿）（⑤の場合）'!$BJ47+1&lt;=15,IF(EK$19&gt;='様式３（療養者名簿）（⑤の場合）'!$BJ47,IF(EK$19&lt;='様式３（療養者名簿）（⑤の場合）'!$BK47,1,0),0),0)</f>
        <v>0</v>
      </c>
      <c r="EL42" s="365">
        <f>IF(EL$19-'様式３（療養者名簿）（⑤の場合）'!$BJ47+1&lt;=15,IF(EL$19&gt;='様式３（療養者名簿）（⑤の場合）'!$BJ47,IF(EL$19&lt;='様式３（療養者名簿）（⑤の場合）'!$BK47,1,0),0),0)</f>
        <v>0</v>
      </c>
      <c r="EM42" s="365">
        <f>IF(EM$19-'様式３（療養者名簿）（⑤の場合）'!$BJ47+1&lt;=15,IF(EM$19&gt;='様式３（療養者名簿）（⑤の場合）'!$BJ47,IF(EM$19&lt;='様式３（療養者名簿）（⑤の場合）'!$BK47,1,0),0),0)</f>
        <v>0</v>
      </c>
      <c r="EN42" s="365">
        <f>IF(EN$19-'様式３（療養者名簿）（⑤の場合）'!$BJ47+1&lt;=15,IF(EN$19&gt;='様式３（療養者名簿）（⑤の場合）'!$BJ47,IF(EN$19&lt;='様式３（療養者名簿）（⑤の場合）'!$BK47,1,0),0),0)</f>
        <v>0</v>
      </c>
      <c r="EO42" s="365">
        <f>IF(EO$19-'様式３（療養者名簿）（⑤の場合）'!$BJ47+1&lt;=15,IF(EO$19&gt;='様式３（療養者名簿）（⑤の場合）'!$BJ47,IF(EO$19&lt;='様式３（療養者名簿）（⑤の場合）'!$BK47,1,0),0),0)</f>
        <v>0</v>
      </c>
      <c r="EP42" s="365">
        <f>IF(EP$19-'様式３（療養者名簿）（⑤の場合）'!$BJ47+1&lt;=15,IF(EP$19&gt;='様式３（療養者名簿）（⑤の場合）'!$BJ47,IF(EP$19&lt;='様式３（療養者名簿）（⑤の場合）'!$BK47,1,0),0),0)</f>
        <v>0</v>
      </c>
      <c r="EQ42" s="365">
        <f>IF(EQ$19-'様式３（療養者名簿）（⑤の場合）'!$BJ47+1&lt;=15,IF(EQ$19&gt;='様式３（療養者名簿）（⑤の場合）'!$BJ47,IF(EQ$19&lt;='様式３（療養者名簿）（⑤の場合）'!$BK47,1,0),0),0)</f>
        <v>0</v>
      </c>
      <c r="ER42" s="365">
        <f>IF(ER$19-'様式３（療養者名簿）（⑤の場合）'!$BJ47+1&lt;=15,IF(ER$19&gt;='様式３（療養者名簿）（⑤の場合）'!$BJ47,IF(ER$19&lt;='様式３（療養者名簿）（⑤の場合）'!$BK47,1,0),0),0)</f>
        <v>0</v>
      </c>
      <c r="ES42" s="365">
        <f>IF(ES$19-'様式３（療養者名簿）（⑤の場合）'!$BJ47+1&lt;=15,IF(ES$19&gt;='様式３（療養者名簿）（⑤の場合）'!$BJ47,IF(ES$19&lt;='様式３（療養者名簿）（⑤の場合）'!$BK47,1,0),0),0)</f>
        <v>0</v>
      </c>
      <c r="ET42" s="365">
        <f>IF(ET$19-'様式３（療養者名簿）（⑤の場合）'!$BJ47+1&lt;=15,IF(ET$19&gt;='様式３（療養者名簿）（⑤の場合）'!$BJ47,IF(ET$19&lt;='様式３（療養者名簿）（⑤の場合）'!$BK47,1,0),0),0)</f>
        <v>0</v>
      </c>
      <c r="EU42" s="365">
        <f>IF(EU$19-'様式３（療養者名簿）（⑤の場合）'!$BJ47+1&lt;=15,IF(EU$19&gt;='様式３（療養者名簿）（⑤の場合）'!$BJ47,IF(EU$19&lt;='様式３（療養者名簿）（⑤の場合）'!$BK47,1,0),0),0)</f>
        <v>0</v>
      </c>
      <c r="EV42" s="365">
        <f>IF(EV$19-'様式３（療養者名簿）（⑤の場合）'!$BJ47+1&lt;=15,IF(EV$19&gt;='様式３（療養者名簿）（⑤の場合）'!$BJ47,IF(EV$19&lt;='様式３（療養者名簿）（⑤の場合）'!$BK47,1,0),0),0)</f>
        <v>0</v>
      </c>
      <c r="EW42" s="365">
        <f>IF(EW$19-'様式３（療養者名簿）（⑤の場合）'!$BJ47+1&lt;=15,IF(EW$19&gt;='様式３（療養者名簿）（⑤の場合）'!$BJ47,IF(EW$19&lt;='様式３（療養者名簿）（⑤の場合）'!$BK47,1,0),0),0)</f>
        <v>0</v>
      </c>
      <c r="EX42" s="365">
        <f>IF(EX$19-'様式３（療養者名簿）（⑤の場合）'!$BJ47+1&lt;=15,IF(EX$19&gt;='様式３（療養者名簿）（⑤の場合）'!$BJ47,IF(EX$19&lt;='様式３（療養者名簿）（⑤の場合）'!$BK47,1,0),0),0)</f>
        <v>0</v>
      </c>
      <c r="EY42" s="365">
        <f>IF(EY$19-'様式３（療養者名簿）（⑤の場合）'!$BJ47+1&lt;=15,IF(EY$19&gt;='様式３（療養者名簿）（⑤の場合）'!$BJ47,IF(EY$19&lt;='様式３（療養者名簿）（⑤の場合）'!$BK47,1,0),0),0)</f>
        <v>0</v>
      </c>
      <c r="EZ42" s="365">
        <f>IF(EZ$19-'様式３（療養者名簿）（⑤の場合）'!$BJ47+1&lt;=15,IF(EZ$19&gt;='様式３（療養者名簿）（⑤の場合）'!$BJ47,IF(EZ$19&lt;='様式３（療養者名簿）（⑤の場合）'!$BK47,1,0),0),0)</f>
        <v>0</v>
      </c>
      <c r="FA42" s="365">
        <f>IF(FA$19-'様式３（療養者名簿）（⑤の場合）'!$BJ47+1&lt;=15,IF(FA$19&gt;='様式３（療養者名簿）（⑤の場合）'!$BJ47,IF(FA$19&lt;='様式３（療養者名簿）（⑤の場合）'!$BK47,1,0),0),0)</f>
        <v>0</v>
      </c>
      <c r="FB42" s="365">
        <f>IF(FB$19-'様式３（療養者名簿）（⑤の場合）'!$BJ47+1&lt;=15,IF(FB$19&gt;='様式３（療養者名簿）（⑤の場合）'!$BJ47,IF(FB$19&lt;='様式３（療養者名簿）（⑤の場合）'!$BK47,1,0),0),0)</f>
        <v>0</v>
      </c>
      <c r="FC42" s="365">
        <f>IF(FC$19-'様式３（療養者名簿）（⑤の場合）'!$BJ47+1&lt;=15,IF(FC$19&gt;='様式３（療養者名簿）（⑤の場合）'!$BJ47,IF(FC$19&lt;='様式３（療養者名簿）（⑤の場合）'!$BK47,1,0),0),0)</f>
        <v>0</v>
      </c>
      <c r="FD42" s="365">
        <f>IF(FD$19-'様式３（療養者名簿）（⑤の場合）'!$BJ47+1&lt;=15,IF(FD$19&gt;='様式３（療養者名簿）（⑤の場合）'!$BJ47,IF(FD$19&lt;='様式３（療養者名簿）（⑤の場合）'!$BK47,1,0),0),0)</f>
        <v>0</v>
      </c>
      <c r="FE42" s="365">
        <f>IF(FE$19-'様式３（療養者名簿）（⑤の場合）'!$BJ47+1&lt;=15,IF(FE$19&gt;='様式３（療養者名簿）（⑤の場合）'!$BJ47,IF(FE$19&lt;='様式３（療養者名簿）（⑤の場合）'!$BK47,1,0),0),0)</f>
        <v>0</v>
      </c>
      <c r="FF42" s="365">
        <f>IF(FF$19-'様式３（療養者名簿）（⑤の場合）'!$BJ47+1&lt;=15,IF(FF$19&gt;='様式３（療養者名簿）（⑤の場合）'!$BJ47,IF(FF$19&lt;='様式３（療養者名簿）（⑤の場合）'!$BK47,1,0),0),0)</f>
        <v>0</v>
      </c>
      <c r="FG42" s="365">
        <f>IF(FG$19-'様式３（療養者名簿）（⑤の場合）'!$BJ47+1&lt;=15,IF(FG$19&gt;='様式３（療養者名簿）（⑤の場合）'!$BJ47,IF(FG$19&lt;='様式３（療養者名簿）（⑤の場合）'!$BK47,1,0),0),0)</f>
        <v>0</v>
      </c>
      <c r="FH42" s="365">
        <f>IF(FH$19-'様式３（療養者名簿）（⑤の場合）'!$BJ47+1&lt;=15,IF(FH$19&gt;='様式３（療養者名簿）（⑤の場合）'!$BJ47,IF(FH$19&lt;='様式３（療養者名簿）（⑤の場合）'!$BK47,1,0),0),0)</f>
        <v>0</v>
      </c>
      <c r="FI42" s="365">
        <f>IF(FI$19-'様式３（療養者名簿）（⑤の場合）'!$BJ47+1&lt;=15,IF(FI$19&gt;='様式３（療養者名簿）（⑤の場合）'!$BJ47,IF(FI$19&lt;='様式３（療養者名簿）（⑤の場合）'!$BK47,1,0),0),0)</f>
        <v>0</v>
      </c>
      <c r="FJ42" s="365">
        <f>IF(FJ$19-'様式３（療養者名簿）（⑤の場合）'!$BJ47+1&lt;=15,IF(FJ$19&gt;='様式３（療養者名簿）（⑤の場合）'!$BJ47,IF(FJ$19&lt;='様式３（療養者名簿）（⑤の場合）'!$BK47,1,0),0),0)</f>
        <v>0</v>
      </c>
      <c r="FK42" s="365">
        <f>IF(FK$19-'様式３（療養者名簿）（⑤の場合）'!$BJ47+1&lt;=15,IF(FK$19&gt;='様式３（療養者名簿）（⑤の場合）'!$BJ47,IF(FK$19&lt;='様式３（療養者名簿）（⑤の場合）'!$BK47,1,0),0),0)</f>
        <v>0</v>
      </c>
      <c r="FL42" s="365">
        <f>IF(FL$19-'様式３（療養者名簿）（⑤の場合）'!$BJ47+1&lt;=15,IF(FL$19&gt;='様式３（療養者名簿）（⑤の場合）'!$BJ47,IF(FL$19&lt;='様式３（療養者名簿）（⑤の場合）'!$BK47,1,0),0),0)</f>
        <v>0</v>
      </c>
      <c r="FM42" s="365">
        <f>IF(FM$19-'様式３（療養者名簿）（⑤の場合）'!$BJ47+1&lt;=15,IF(FM$19&gt;='様式３（療養者名簿）（⑤の場合）'!$BJ47,IF(FM$19&lt;='様式３（療養者名簿）（⑤の場合）'!$BK47,1,0),0),0)</f>
        <v>0</v>
      </c>
      <c r="FN42" s="365">
        <f>IF(FN$19-'様式３（療養者名簿）（⑤の場合）'!$BJ47+1&lt;=15,IF(FN$19&gt;='様式３（療養者名簿）（⑤の場合）'!$BJ47,IF(FN$19&lt;='様式３（療養者名簿）（⑤の場合）'!$BK47,1,0),0),0)</f>
        <v>0</v>
      </c>
      <c r="FO42" s="365">
        <f>IF(FO$19-'様式３（療養者名簿）（⑤の場合）'!$BJ47+1&lt;=15,IF(FO$19&gt;='様式３（療養者名簿）（⑤の場合）'!$BJ47,IF(FO$19&lt;='様式３（療養者名簿）（⑤の場合）'!$BK47,1,0),0),0)</f>
        <v>0</v>
      </c>
      <c r="FP42" s="365">
        <f>IF(FP$19-'様式３（療養者名簿）（⑤の場合）'!$BJ47+1&lt;=15,IF(FP$19&gt;='様式３（療養者名簿）（⑤の場合）'!$BJ47,IF(FP$19&lt;='様式３（療養者名簿）（⑤の場合）'!$BK47,1,0),0),0)</f>
        <v>0</v>
      </c>
      <c r="FQ42" s="365">
        <f>IF(FQ$19-'様式３（療養者名簿）（⑤の場合）'!$BJ47+1&lt;=15,IF(FQ$19&gt;='様式３（療養者名簿）（⑤の場合）'!$BJ47,IF(FQ$19&lt;='様式３（療養者名簿）（⑤の場合）'!$BK47,1,0),0),0)</f>
        <v>0</v>
      </c>
      <c r="FR42" s="365">
        <f>IF(FR$19-'様式３（療養者名簿）（⑤の場合）'!$BJ47+1&lt;=15,IF(FR$19&gt;='様式３（療養者名簿）（⑤の場合）'!$BJ47,IF(FR$19&lt;='様式３（療養者名簿）（⑤の場合）'!$BK47,1,0),0),0)</f>
        <v>0</v>
      </c>
      <c r="FS42" s="365">
        <f>IF(FS$19-'様式３（療養者名簿）（⑤の場合）'!$BJ47+1&lt;=15,IF(FS$19&gt;='様式３（療養者名簿）（⑤の場合）'!$BJ47,IF(FS$19&lt;='様式３（療養者名簿）（⑤の場合）'!$BK47,1,0),0),0)</f>
        <v>0</v>
      </c>
      <c r="FT42" s="365">
        <f>IF(FT$19-'様式３（療養者名簿）（⑤の場合）'!$BJ47+1&lt;=15,IF(FT$19&gt;='様式３（療養者名簿）（⑤の場合）'!$BJ47,IF(FT$19&lt;='様式３（療養者名簿）（⑤の場合）'!$BK47,1,0),0),0)</f>
        <v>0</v>
      </c>
      <c r="FU42" s="365">
        <f>IF(FU$19-'様式３（療養者名簿）（⑤の場合）'!$BJ47+1&lt;=15,IF(FU$19&gt;='様式３（療養者名簿）（⑤の場合）'!$BJ47,IF(FU$19&lt;='様式３（療養者名簿）（⑤の場合）'!$BK47,1,0),0),0)</f>
        <v>0</v>
      </c>
      <c r="FV42" s="365">
        <f>IF(FV$19-'様式３（療養者名簿）（⑤の場合）'!$BJ47+1&lt;=15,IF(FV$19&gt;='様式３（療養者名簿）（⑤の場合）'!$BJ47,IF(FV$19&lt;='様式３（療養者名簿）（⑤の場合）'!$BK47,1,0),0),0)</f>
        <v>0</v>
      </c>
      <c r="FW42" s="365">
        <f>IF(FW$19-'様式３（療養者名簿）（⑤の場合）'!$BJ47+1&lt;=15,IF(FW$19&gt;='様式３（療養者名簿）（⑤の場合）'!$BJ47,IF(FW$19&lt;='様式３（療養者名簿）（⑤の場合）'!$BK47,1,0),0),0)</f>
        <v>0</v>
      </c>
      <c r="FX42" s="365">
        <f>IF(FX$19-'様式３（療養者名簿）（⑤の場合）'!$BJ47+1&lt;=15,IF(FX$19&gt;='様式３（療養者名簿）（⑤の場合）'!$BJ47,IF(FX$19&lt;='様式３（療養者名簿）（⑤の場合）'!$BK47,1,0),0),0)</f>
        <v>0</v>
      </c>
      <c r="FY42" s="365">
        <f>IF(FY$19-'様式３（療養者名簿）（⑤の場合）'!$BJ47+1&lt;=15,IF(FY$19&gt;='様式３（療養者名簿）（⑤の場合）'!$BJ47,IF(FY$19&lt;='様式３（療養者名簿）（⑤の場合）'!$BK47,1,0),0),0)</f>
        <v>0</v>
      </c>
      <c r="FZ42" s="365">
        <f>IF(FZ$19-'様式３（療養者名簿）（⑤の場合）'!$BJ47+1&lt;=15,IF(FZ$19&gt;='様式３（療養者名簿）（⑤の場合）'!$BJ47,IF(FZ$19&lt;='様式３（療養者名簿）（⑤の場合）'!$BK47,1,0),0),0)</f>
        <v>0</v>
      </c>
      <c r="GA42" s="365">
        <f>IF(GA$19-'様式３（療養者名簿）（⑤の場合）'!$BJ47+1&lt;=15,IF(GA$19&gt;='様式３（療養者名簿）（⑤の場合）'!$BJ47,IF(GA$19&lt;='様式３（療養者名簿）（⑤の場合）'!$BK47,1,0),0),0)</f>
        <v>0</v>
      </c>
      <c r="GB42" s="365">
        <f>IF(GB$19-'様式３（療養者名簿）（⑤の場合）'!$BJ47+1&lt;=15,IF(GB$19&gt;='様式３（療養者名簿）（⑤の場合）'!$BJ47,IF(GB$19&lt;='様式３（療養者名簿）（⑤の場合）'!$BK47,1,0),0),0)</f>
        <v>0</v>
      </c>
      <c r="GC42" s="365">
        <f>IF(GC$19-'様式３（療養者名簿）（⑤の場合）'!$BJ47+1&lt;=15,IF(GC$19&gt;='様式３（療養者名簿）（⑤の場合）'!$BJ47,IF(GC$19&lt;='様式３（療養者名簿）（⑤の場合）'!$BK47,1,0),0),0)</f>
        <v>0</v>
      </c>
      <c r="GD42" s="365">
        <f>IF(GD$19-'様式３（療養者名簿）（⑤の場合）'!$BJ47+1&lt;=15,IF(GD$19&gt;='様式３（療養者名簿）（⑤の場合）'!$BJ47,IF(GD$19&lt;='様式３（療養者名簿）（⑤の場合）'!$BK47,1,0),0),0)</f>
        <v>0</v>
      </c>
      <c r="GE42" s="365">
        <f>IF(GE$19-'様式３（療養者名簿）（⑤の場合）'!$BJ47+1&lt;=15,IF(GE$19&gt;='様式３（療養者名簿）（⑤の場合）'!$BJ47,IF(GE$19&lt;='様式３（療養者名簿）（⑤の場合）'!$BK47,1,0),0),0)</f>
        <v>0</v>
      </c>
      <c r="GF42" s="365">
        <f>IF(GF$19-'様式３（療養者名簿）（⑤の場合）'!$BJ47+1&lt;=15,IF(GF$19&gt;='様式３（療養者名簿）（⑤の場合）'!$BJ47,IF(GF$19&lt;='様式３（療養者名簿）（⑤の場合）'!$BK47,1,0),0),0)</f>
        <v>0</v>
      </c>
      <c r="GG42" s="365">
        <f>IF(GG$19-'様式３（療養者名簿）（⑤の場合）'!$BJ47+1&lt;=15,IF(GG$19&gt;='様式３（療養者名簿）（⑤の場合）'!$BJ47,IF(GG$19&lt;='様式３（療養者名簿）（⑤の場合）'!$BK47,1,0),0),0)</f>
        <v>0</v>
      </c>
      <c r="GH42" s="365">
        <f>IF(GH$19-'様式３（療養者名簿）（⑤の場合）'!$BJ47+1&lt;=15,IF(GH$19&gt;='様式３（療養者名簿）（⑤の場合）'!$BJ47,IF(GH$19&lt;='様式３（療養者名簿）（⑤の場合）'!$BK47,1,0),0),0)</f>
        <v>0</v>
      </c>
      <c r="GI42" s="365">
        <f>IF(GI$19-'様式３（療養者名簿）（⑤の場合）'!$BJ47+1&lt;=15,IF(GI$19&gt;='様式３（療養者名簿）（⑤の場合）'!$BJ47,IF(GI$19&lt;='様式３（療養者名簿）（⑤の場合）'!$BK47,1,0),0),0)</f>
        <v>0</v>
      </c>
      <c r="GJ42" s="365">
        <f>IF(GJ$19-'様式３（療養者名簿）（⑤の場合）'!$BJ47+1&lt;=15,IF(GJ$19&gt;='様式３（療養者名簿）（⑤の場合）'!$BJ47,IF(GJ$19&lt;='様式３（療養者名簿）（⑤の場合）'!$BK47,1,0),0),0)</f>
        <v>0</v>
      </c>
      <c r="GK42" s="365">
        <f>IF(GK$19-'様式３（療養者名簿）（⑤の場合）'!$BJ47+1&lt;=15,IF(GK$19&gt;='様式３（療養者名簿）（⑤の場合）'!$BJ47,IF(GK$19&lt;='様式３（療養者名簿）（⑤の場合）'!$BK47,1,0),0),0)</f>
        <v>0</v>
      </c>
      <c r="GL42" s="365">
        <f>IF(GL$19-'様式３（療養者名簿）（⑤の場合）'!$BJ47+1&lt;=15,IF(GL$19&gt;='様式３（療養者名簿）（⑤の場合）'!$BJ47,IF(GL$19&lt;='様式３（療養者名簿）（⑤の場合）'!$BK47,1,0),0),0)</f>
        <v>0</v>
      </c>
      <c r="GM42" s="365">
        <f>IF(GM$19-'様式３（療養者名簿）（⑤の場合）'!$BJ47+1&lt;=15,IF(GM$19&gt;='様式３（療養者名簿）（⑤の場合）'!$BJ47,IF(GM$19&lt;='様式３（療養者名簿）（⑤の場合）'!$BK47,1,0),0),0)</f>
        <v>0</v>
      </c>
      <c r="GN42" s="365">
        <f>IF(GN$19-'様式３（療養者名簿）（⑤の場合）'!$BJ47+1&lt;=15,IF(GN$19&gt;='様式３（療養者名簿）（⑤の場合）'!$BJ47,IF(GN$19&lt;='様式３（療養者名簿）（⑤の場合）'!$BK47,1,0),0),0)</f>
        <v>0</v>
      </c>
      <c r="GO42" s="365">
        <f>IF(GO$19-'様式３（療養者名簿）（⑤の場合）'!$BJ47+1&lt;=15,IF(GO$19&gt;='様式３（療養者名簿）（⑤の場合）'!$BJ47,IF(GO$19&lt;='様式３（療養者名簿）（⑤の場合）'!$BK47,1,0),0),0)</f>
        <v>0</v>
      </c>
      <c r="GP42" s="365">
        <f>IF(GP$19-'様式３（療養者名簿）（⑤の場合）'!$BJ47+1&lt;=15,IF(GP$19&gt;='様式３（療養者名簿）（⑤の場合）'!$BJ47,IF(GP$19&lt;='様式３（療養者名簿）（⑤の場合）'!$BK47,1,0),0),0)</f>
        <v>0</v>
      </c>
      <c r="GQ42" s="365">
        <f>IF(GQ$19-'様式３（療養者名簿）（⑤の場合）'!$BJ47+1&lt;=15,IF(GQ$19&gt;='様式３（療養者名簿）（⑤の場合）'!$BJ47,IF(GQ$19&lt;='様式３（療養者名簿）（⑤の場合）'!$BK47,1,0),0),0)</f>
        <v>0</v>
      </c>
      <c r="GR42" s="365">
        <f>IF(GR$19-'様式３（療養者名簿）（⑤の場合）'!$BJ47+1&lt;=15,IF(GR$19&gt;='様式３（療養者名簿）（⑤の場合）'!$BJ47,IF(GR$19&lt;='様式３（療養者名簿）（⑤の場合）'!$BK47,1,0),0),0)</f>
        <v>0</v>
      </c>
      <c r="GS42" s="365">
        <f>IF(GS$19-'様式３（療養者名簿）（⑤の場合）'!$BJ47+1&lt;=15,IF(GS$19&gt;='様式３（療養者名簿）（⑤の場合）'!$BJ47,IF(GS$19&lt;='様式３（療養者名簿）（⑤の場合）'!$BK47,1,0),0),0)</f>
        <v>0</v>
      </c>
      <c r="GT42" s="365">
        <f>IF(GT$19-'様式３（療養者名簿）（⑤の場合）'!$BJ47+1&lt;=15,IF(GT$19&gt;='様式３（療養者名簿）（⑤の場合）'!$BJ47,IF(GT$19&lt;='様式３（療養者名簿）（⑤の場合）'!$BK47,1,0),0),0)</f>
        <v>0</v>
      </c>
      <c r="GU42" s="365">
        <f>IF(GU$19-'様式３（療養者名簿）（⑤の場合）'!$BJ47+1&lt;=15,IF(GU$19&gt;='様式３（療養者名簿）（⑤の場合）'!$BJ47,IF(GU$19&lt;='様式３（療養者名簿）（⑤の場合）'!$BK47,1,0),0),0)</f>
        <v>0</v>
      </c>
      <c r="GV42" s="365">
        <f>IF(GV$19-'様式３（療養者名簿）（⑤の場合）'!$BJ47+1&lt;=15,IF(GV$19&gt;='様式３（療養者名簿）（⑤の場合）'!$BJ47,IF(GV$19&lt;='様式３（療養者名簿）（⑤の場合）'!$BK47,1,0),0),0)</f>
        <v>0</v>
      </c>
      <c r="GW42" s="365">
        <f>IF(GW$19-'様式３（療養者名簿）（⑤の場合）'!$BJ47+1&lt;=15,IF(GW$19&gt;='様式３（療養者名簿）（⑤の場合）'!$BJ47,IF(GW$19&lt;='様式３（療養者名簿）（⑤の場合）'!$BK47,1,0),0),0)</f>
        <v>0</v>
      </c>
      <c r="GX42" s="365">
        <f>IF(GX$19-'様式３（療養者名簿）（⑤の場合）'!$BJ47+1&lt;=15,IF(GX$19&gt;='様式３（療養者名簿）（⑤の場合）'!$BJ47,IF(GX$19&lt;='様式３（療養者名簿）（⑤の場合）'!$BK47,1,0),0),0)</f>
        <v>0</v>
      </c>
      <c r="GY42" s="365">
        <f>IF(GY$19-'様式３（療養者名簿）（⑤の場合）'!$BJ47+1&lt;=15,IF(GY$19&gt;='様式３（療養者名簿）（⑤の場合）'!$BJ47,IF(GY$19&lt;='様式３（療養者名簿）（⑤の場合）'!$BK47,1,0),0),0)</f>
        <v>0</v>
      </c>
      <c r="GZ42" s="365">
        <f>IF(GZ$19-'様式３（療養者名簿）（⑤の場合）'!$BJ47+1&lt;=15,IF(GZ$19&gt;='様式３（療養者名簿）（⑤の場合）'!$BJ47,IF(GZ$19&lt;='様式３（療養者名簿）（⑤の場合）'!$BK47,1,0),0),0)</f>
        <v>0</v>
      </c>
      <c r="HA42" s="365">
        <f>IF(HA$19-'様式３（療養者名簿）（⑤の場合）'!$BJ47+1&lt;=15,IF(HA$19&gt;='様式３（療養者名簿）（⑤の場合）'!$BJ47,IF(HA$19&lt;='様式３（療養者名簿）（⑤の場合）'!$BK47,1,0),0),0)</f>
        <v>0</v>
      </c>
      <c r="HB42" s="365">
        <f>IF(HB$19-'様式３（療養者名簿）（⑤の場合）'!$BJ47+1&lt;=15,IF(HB$19&gt;='様式３（療養者名簿）（⑤の場合）'!$BJ47,IF(HB$19&lt;='様式３（療養者名簿）（⑤の場合）'!$BK47,1,0),0),0)</f>
        <v>0</v>
      </c>
      <c r="HC42" s="365">
        <f>IF(HC$19-'様式３（療養者名簿）（⑤の場合）'!$BJ47+1&lt;=15,IF(HC$19&gt;='様式３（療養者名簿）（⑤の場合）'!$BJ47,IF(HC$19&lt;='様式３（療養者名簿）（⑤の場合）'!$BK47,1,0),0),0)</f>
        <v>0</v>
      </c>
      <c r="HD42" s="365">
        <f>IF(HD$19-'様式３（療養者名簿）（⑤の場合）'!$BJ47+1&lt;=15,IF(HD$19&gt;='様式３（療養者名簿）（⑤の場合）'!$BJ47,IF(HD$19&lt;='様式３（療養者名簿）（⑤の場合）'!$BK47,1,0),0),0)</f>
        <v>0</v>
      </c>
      <c r="HE42" s="365">
        <f>IF(HE$19-'様式３（療養者名簿）（⑤の場合）'!$BJ47+1&lt;=15,IF(HE$19&gt;='様式３（療養者名簿）（⑤の場合）'!$BJ47,IF(HE$19&lt;='様式３（療養者名簿）（⑤の場合）'!$BK47,1,0),0),0)</f>
        <v>0</v>
      </c>
      <c r="HF42" s="365">
        <f>IF(HF$19-'様式３（療養者名簿）（⑤の場合）'!$BJ47+1&lt;=15,IF(HF$19&gt;='様式３（療養者名簿）（⑤の場合）'!$BJ47,IF(HF$19&lt;='様式３（療養者名簿）（⑤の場合）'!$BK47,1,0),0),0)</f>
        <v>0</v>
      </c>
      <c r="HG42" s="365">
        <f>IF(HG$19-'様式３（療養者名簿）（⑤の場合）'!$BJ47+1&lt;=15,IF(HG$19&gt;='様式３（療養者名簿）（⑤の場合）'!$BJ47,IF(HG$19&lt;='様式３（療養者名簿）（⑤の場合）'!$BK47,1,0),0),0)</f>
        <v>0</v>
      </c>
      <c r="HH42" s="365">
        <f>IF(HH$19-'様式３（療養者名簿）（⑤の場合）'!$BJ47+1&lt;=15,IF(HH$19&gt;='様式３（療養者名簿）（⑤の場合）'!$BJ47,IF(HH$19&lt;='様式３（療養者名簿）（⑤の場合）'!$BK47,1,0),0),0)</f>
        <v>0</v>
      </c>
      <c r="HI42" s="365">
        <f>IF(HI$19-'様式３（療養者名簿）（⑤の場合）'!$BJ47+1&lt;=15,IF(HI$19&gt;='様式３（療養者名簿）（⑤の場合）'!$BJ47,IF(HI$19&lt;='様式３（療養者名簿）（⑤の場合）'!$BK47,1,0),0),0)</f>
        <v>0</v>
      </c>
      <c r="HJ42" s="365">
        <f>IF(HJ$19-'様式３（療養者名簿）（⑤の場合）'!$BJ47+1&lt;=15,IF(HJ$19&gt;='様式３（療養者名簿）（⑤の場合）'!$BJ47,IF(HJ$19&lt;='様式３（療養者名簿）（⑤の場合）'!$BK47,1,0),0),0)</f>
        <v>0</v>
      </c>
      <c r="HK42" s="365">
        <f>IF(HK$19-'様式３（療養者名簿）（⑤の場合）'!$BJ47+1&lt;=15,IF(HK$19&gt;='様式３（療養者名簿）（⑤の場合）'!$BJ47,IF(HK$19&lt;='様式３（療養者名簿）（⑤の場合）'!$BK47,1,0),0),0)</f>
        <v>0</v>
      </c>
      <c r="HL42" s="365">
        <f>IF(HL$19-'様式３（療養者名簿）（⑤の場合）'!$BJ47+1&lt;=15,IF(HL$19&gt;='様式３（療養者名簿）（⑤の場合）'!$BJ47,IF(HL$19&lt;='様式３（療養者名簿）（⑤の場合）'!$BK47,1,0),0),0)</f>
        <v>0</v>
      </c>
      <c r="HM42" s="365">
        <f>IF(HM$19-'様式３（療養者名簿）（⑤の場合）'!$BJ47+1&lt;=15,IF(HM$19&gt;='様式３（療養者名簿）（⑤の場合）'!$BJ47,IF(HM$19&lt;='様式３（療養者名簿）（⑤の場合）'!$BK47,1,0),0),0)</f>
        <v>0</v>
      </c>
      <c r="HN42" s="365">
        <f>IF(HN$19-'様式３（療養者名簿）（⑤の場合）'!$BJ47+1&lt;=15,IF(HN$19&gt;='様式３（療養者名簿）（⑤の場合）'!$BJ47,IF(HN$19&lt;='様式３（療養者名簿）（⑤の場合）'!$BK47,1,0),0),0)</f>
        <v>0</v>
      </c>
      <c r="HO42" s="365">
        <f>IF(HO$19-'様式３（療養者名簿）（⑤の場合）'!$BJ47+1&lt;=15,IF(HO$19&gt;='様式３（療養者名簿）（⑤の場合）'!$BJ47,IF(HO$19&lt;='様式３（療養者名簿）（⑤の場合）'!$BK47,1,0),0),0)</f>
        <v>0</v>
      </c>
      <c r="HP42" s="365">
        <f>IF(HP$19-'様式３（療養者名簿）（⑤の場合）'!$BJ47+1&lt;=15,IF(HP$19&gt;='様式３（療養者名簿）（⑤の場合）'!$BJ47,IF(HP$19&lt;='様式３（療養者名簿）（⑤の場合）'!$BK47,1,0),0),0)</f>
        <v>0</v>
      </c>
      <c r="HQ42" s="365">
        <f>IF(HQ$19-'様式３（療養者名簿）（⑤の場合）'!$BJ47+1&lt;=15,IF(HQ$19&gt;='様式３（療養者名簿）（⑤の場合）'!$BJ47,IF(HQ$19&lt;='様式３（療養者名簿）（⑤の場合）'!$BK47,1,0),0),0)</f>
        <v>0</v>
      </c>
      <c r="HR42" s="365">
        <f>IF(HR$19-'様式３（療養者名簿）（⑤の場合）'!$BJ47+1&lt;=15,IF(HR$19&gt;='様式３（療養者名簿）（⑤の場合）'!$BJ47,IF(HR$19&lt;='様式３（療養者名簿）（⑤の場合）'!$BK47,1,0),0),0)</f>
        <v>0</v>
      </c>
      <c r="HS42" s="365">
        <f>IF(HS$19-'様式３（療養者名簿）（⑤の場合）'!$BJ47+1&lt;=15,IF(HS$19&gt;='様式３（療養者名簿）（⑤の場合）'!$BJ47,IF(HS$19&lt;='様式３（療養者名簿）（⑤の場合）'!$BK47,1,0),0),0)</f>
        <v>0</v>
      </c>
      <c r="HT42" s="365">
        <f>IF(HT$19-'様式３（療養者名簿）（⑤の場合）'!$BJ47+1&lt;=15,IF(HT$19&gt;='様式３（療養者名簿）（⑤の場合）'!$BJ47,IF(HT$19&lt;='様式３（療養者名簿）（⑤の場合）'!$BK47,1,0),0),0)</f>
        <v>0</v>
      </c>
      <c r="HU42" s="365">
        <f>IF(HU$19-'様式３（療養者名簿）（⑤の場合）'!$BJ47+1&lt;=15,IF(HU$19&gt;='様式３（療養者名簿）（⑤の場合）'!$BJ47,IF(HU$19&lt;='様式３（療養者名簿）（⑤の場合）'!$BK47,1,0),0),0)</f>
        <v>0</v>
      </c>
      <c r="HV42" s="365">
        <f>IF(HV$19-'様式３（療養者名簿）（⑤の場合）'!$BJ47+1&lt;=15,IF(HV$19&gt;='様式３（療養者名簿）（⑤の場合）'!$BJ47,IF(HV$19&lt;='様式３（療養者名簿）（⑤の場合）'!$BK47,1,0),0),0)</f>
        <v>0</v>
      </c>
      <c r="HW42" s="365">
        <f>IF(HW$19-'様式３（療養者名簿）（⑤の場合）'!$BJ47+1&lt;=15,IF(HW$19&gt;='様式３（療養者名簿）（⑤の場合）'!$BJ47,IF(HW$19&lt;='様式３（療養者名簿）（⑤の場合）'!$BK47,1,0),0),0)</f>
        <v>0</v>
      </c>
      <c r="HX42" s="365">
        <f>IF(HX$19-'様式３（療養者名簿）（⑤の場合）'!$BJ47+1&lt;=15,IF(HX$19&gt;='様式３（療養者名簿）（⑤の場合）'!$BJ47,IF(HX$19&lt;='様式３（療養者名簿）（⑤の場合）'!$BK47,1,0),0),0)</f>
        <v>0</v>
      </c>
      <c r="HY42" s="365">
        <f>IF(HY$19-'様式３（療養者名簿）（⑤の場合）'!$BJ47+1&lt;=15,IF(HY$19&gt;='様式３（療養者名簿）（⑤の場合）'!$BJ47,IF(HY$19&lt;='様式３（療養者名簿）（⑤の場合）'!$BK47,1,0),0),0)</f>
        <v>0</v>
      </c>
      <c r="HZ42" s="365">
        <f>IF(HZ$19-'様式３（療養者名簿）（⑤の場合）'!$BJ47+1&lt;=15,IF(HZ$19&gt;='様式３（療養者名簿）（⑤の場合）'!$BJ47,IF(HZ$19&lt;='様式３（療養者名簿）（⑤の場合）'!$BK47,1,0),0),0)</f>
        <v>0</v>
      </c>
      <c r="IA42" s="365">
        <f>IF(IA$19-'様式３（療養者名簿）（⑤の場合）'!$BJ47+1&lt;=15,IF(IA$19&gt;='様式３（療養者名簿）（⑤の場合）'!$BJ47,IF(IA$19&lt;='様式３（療養者名簿）（⑤の場合）'!$BK47,1,0),0),0)</f>
        <v>0</v>
      </c>
      <c r="IB42" s="365">
        <f>IF(IB$19-'様式３（療養者名簿）（⑤の場合）'!$BJ47+1&lt;=15,IF(IB$19&gt;='様式３（療養者名簿）（⑤の場合）'!$BJ47,IF(IB$19&lt;='様式３（療養者名簿）（⑤の場合）'!$BK47,1,0),0),0)</f>
        <v>0</v>
      </c>
      <c r="IC42" s="365">
        <f>IF(IC$19-'様式３（療養者名簿）（⑤の場合）'!$BJ47+1&lt;=15,IF(IC$19&gt;='様式３（療養者名簿）（⑤の場合）'!$BJ47,IF(IC$19&lt;='様式３（療養者名簿）（⑤の場合）'!$BK47,1,0),0),0)</f>
        <v>0</v>
      </c>
      <c r="ID42" s="365">
        <f>IF(ID$19-'様式３（療養者名簿）（⑤の場合）'!$BJ47+1&lt;=15,IF(ID$19&gt;='様式３（療養者名簿）（⑤の場合）'!$BJ47,IF(ID$19&lt;='様式３（療養者名簿）（⑤の場合）'!$BK47,1,0),0),0)</f>
        <v>0</v>
      </c>
      <c r="IE42" s="365">
        <f>IF(IE$19-'様式３（療養者名簿）（⑤の場合）'!$BJ47+1&lt;=15,IF(IE$19&gt;='様式３（療養者名簿）（⑤の場合）'!$BJ47,IF(IE$19&lt;='様式３（療養者名簿）（⑤の場合）'!$BK47,1,0),0),0)</f>
        <v>0</v>
      </c>
      <c r="IF42" s="365">
        <f>IF(IF$19-'様式３（療養者名簿）（⑤の場合）'!$BJ47+1&lt;=15,IF(IF$19&gt;='様式３（療養者名簿）（⑤の場合）'!$BJ47,IF(IF$19&lt;='様式３（療養者名簿）（⑤の場合）'!$BK47,1,0),0),0)</f>
        <v>0</v>
      </c>
      <c r="IG42" s="365">
        <f>IF(IG$19-'様式３（療養者名簿）（⑤の場合）'!$BJ47+1&lt;=15,IF(IG$19&gt;='様式３（療養者名簿）（⑤の場合）'!$BJ47,IF(IG$19&lt;='様式３（療養者名簿）（⑤の場合）'!$BK47,1,0),0),0)</f>
        <v>0</v>
      </c>
      <c r="IH42" s="365">
        <f>IF(IH$19-'様式３（療養者名簿）（⑤の場合）'!$BJ47+1&lt;=15,IF(IH$19&gt;='様式３（療養者名簿）（⑤の場合）'!$BJ47,IF(IH$19&lt;='様式３（療養者名簿）（⑤の場合）'!$BK47,1,0),0),0)</f>
        <v>0</v>
      </c>
      <c r="II42" s="365">
        <f>IF(II$19-'様式３（療養者名簿）（⑤の場合）'!$BJ47+1&lt;=15,IF(II$19&gt;='様式３（療養者名簿）（⑤の場合）'!$BJ47,IF(II$19&lt;='様式３（療養者名簿）（⑤の場合）'!$BK47,1,0),0),0)</f>
        <v>0</v>
      </c>
      <c r="IJ42" s="365">
        <f>IF(IJ$19-'様式３（療養者名簿）（⑤の場合）'!$BJ47+1&lt;=15,IF(IJ$19&gt;='様式３（療養者名簿）（⑤の場合）'!$BJ47,IF(IJ$19&lt;='様式３（療養者名簿）（⑤の場合）'!$BK47,1,0),0),0)</f>
        <v>0</v>
      </c>
      <c r="IK42" s="365">
        <f>IF(IK$19-'様式３（療養者名簿）（⑤の場合）'!$BJ47+1&lt;=15,IF(IK$19&gt;='様式３（療養者名簿）（⑤の場合）'!$BJ47,IF(IK$19&lt;='様式３（療養者名簿）（⑤の場合）'!$BK47,1,0),0),0)</f>
        <v>0</v>
      </c>
      <c r="IL42" s="365">
        <f>IF(IL$19-'様式３（療養者名簿）（⑤の場合）'!$BJ47+1&lt;=15,IF(IL$19&gt;='様式３（療養者名簿）（⑤の場合）'!$BJ47,IF(IL$19&lt;='様式３（療養者名簿）（⑤の場合）'!$BK47,1,0),0),0)</f>
        <v>0</v>
      </c>
      <c r="IM42" s="365">
        <f>IF(IM$19-'様式３（療養者名簿）（⑤の場合）'!$BJ47+1&lt;=15,IF(IM$19&gt;='様式３（療養者名簿）（⑤の場合）'!$BJ47,IF(IM$19&lt;='様式３（療養者名簿）（⑤の場合）'!$BK47,1,0),0),0)</f>
        <v>0</v>
      </c>
      <c r="IN42" s="365">
        <f>IF(IN$19-'様式３（療養者名簿）（⑤の場合）'!$BJ47+1&lt;=15,IF(IN$19&gt;='様式３（療養者名簿）（⑤の場合）'!$BJ47,IF(IN$19&lt;='様式３（療養者名簿）（⑤の場合）'!$BK47,1,0),0),0)</f>
        <v>0</v>
      </c>
      <c r="IO42" s="365">
        <f>IF(IO$19-'様式３（療養者名簿）（⑤の場合）'!$BJ47+1&lt;=15,IF(IO$19&gt;='様式３（療養者名簿）（⑤の場合）'!$BJ47,IF(IO$19&lt;='様式３（療養者名簿）（⑤の場合）'!$BK47,1,0),0),0)</f>
        <v>0</v>
      </c>
      <c r="IP42" s="365">
        <f>IF(IP$19-'様式３（療養者名簿）（⑤の場合）'!$BJ47+1&lt;=15,IF(IP$19&gt;='様式３（療養者名簿）（⑤の場合）'!$BJ47,IF(IP$19&lt;='様式３（療養者名簿）（⑤の場合）'!$BK47,1,0),0),0)</f>
        <v>0</v>
      </c>
      <c r="IQ42" s="365">
        <f>IF(IQ$19-'様式３（療養者名簿）（⑤の場合）'!$BJ47+1&lt;=15,IF(IQ$19&gt;='様式３（療養者名簿）（⑤の場合）'!$BJ47,IF(IQ$19&lt;='様式３（療養者名簿）（⑤の場合）'!$BK47,1,0),0),0)</f>
        <v>0</v>
      </c>
      <c r="IR42" s="365">
        <f>IF(IR$19-'様式３（療養者名簿）（⑤の場合）'!$BJ47+1&lt;=15,IF(IR$19&gt;='様式３（療養者名簿）（⑤の場合）'!$BJ47,IF(IR$19&lt;='様式３（療養者名簿）（⑤の場合）'!$BK47,1,0),0),0)</f>
        <v>0</v>
      </c>
      <c r="IS42" s="365">
        <f>IF(IS$19-'様式３（療養者名簿）（⑤の場合）'!$BJ47+1&lt;=15,IF(IS$19&gt;='様式３（療養者名簿）（⑤の場合）'!$BJ47,IF(IS$19&lt;='様式３（療養者名簿）（⑤の場合）'!$BK47,1,0),0),0)</f>
        <v>0</v>
      </c>
      <c r="IT42" s="365">
        <f>IF(IT$19-'様式３（療養者名簿）（⑤の場合）'!$BJ47+1&lt;=15,IF(IT$19&gt;='様式３（療養者名簿）（⑤の場合）'!$BJ47,IF(IT$19&lt;='様式３（療養者名簿）（⑤の場合）'!$BK47,1,0),0),0)</f>
        <v>0</v>
      </c>
      <c r="IU42" s="365">
        <f>IF(IU$19-'様式３（療養者名簿）（⑤の場合）'!$BJ47+1&lt;=15,IF(IU$19&gt;='様式３（療養者名簿）（⑤の場合）'!$BJ47,IF(IU$19&lt;='様式３（療養者名簿）（⑤の場合）'!$BK47,1,0),0),0)</f>
        <v>0</v>
      </c>
      <c r="IV42" s="365">
        <f>IF(IV$19-'様式３（療養者名簿）（⑤の場合）'!$BJ47+1&lt;=15,IF(IV$19&gt;='様式３（療養者名簿）（⑤の場合）'!$BJ47,IF(IV$19&lt;='様式３（療養者名簿）（⑤の場合）'!$BK47,1,0),0),0)</f>
        <v>0</v>
      </c>
      <c r="IW42" s="365">
        <f>IF(IW$19-'様式３（療養者名簿）（⑤の場合）'!$BJ47+1&lt;=15,IF(IW$19&gt;='様式３（療養者名簿）（⑤の場合）'!$BJ47,IF(IW$19&lt;='様式３（療養者名簿）（⑤の場合）'!$BK47,1,0),0),0)</f>
        <v>0</v>
      </c>
      <c r="IX42" s="365">
        <f>IF(IX$19-'様式３（療養者名簿）（⑤の場合）'!$BJ47+1&lt;=15,IF(IX$19&gt;='様式３（療養者名簿）（⑤の場合）'!$BJ47,IF(IX$19&lt;='様式３（療養者名簿）（⑤の場合）'!$BK47,1,0),0),0)</f>
        <v>0</v>
      </c>
      <c r="IY42" s="365">
        <f>IF(IY$19-'様式３（療養者名簿）（⑤の場合）'!$BJ47+1&lt;=15,IF(IY$19&gt;='様式３（療養者名簿）（⑤の場合）'!$BJ47,IF(IY$19&lt;='様式３（療養者名簿）（⑤の場合）'!$BK47,1,0),0),0)</f>
        <v>0</v>
      </c>
      <c r="IZ42" s="365">
        <f>IF(IZ$19-'様式３（療養者名簿）（⑤の場合）'!$BJ47+1&lt;=15,IF(IZ$19&gt;='様式３（療養者名簿）（⑤の場合）'!$BJ47,IF(IZ$19&lt;='様式３（療養者名簿）（⑤の場合）'!$BK47,1,0),0),0)</f>
        <v>0</v>
      </c>
      <c r="JA42" s="365">
        <f>IF(JA$19-'様式３（療養者名簿）（⑤の場合）'!$BJ47+1&lt;=15,IF(JA$19&gt;='様式３（療養者名簿）（⑤の場合）'!$BJ47,IF(JA$19&lt;='様式３（療養者名簿）（⑤の場合）'!$BK47,1,0),0),0)</f>
        <v>0</v>
      </c>
      <c r="JB42" s="365">
        <f>IF(JB$19-'様式３（療養者名簿）（⑤の場合）'!$BJ47+1&lt;=15,IF(JB$19&gt;='様式３（療養者名簿）（⑤の場合）'!$BJ47,IF(JB$19&lt;='様式３（療養者名簿）（⑤の場合）'!$BK47,1,0),0),0)</f>
        <v>0</v>
      </c>
      <c r="JC42" s="365">
        <f>IF(JC$19-'様式３（療養者名簿）（⑤の場合）'!$BJ47+1&lt;=15,IF(JC$19&gt;='様式３（療養者名簿）（⑤の場合）'!$BJ47,IF(JC$19&lt;='様式３（療養者名簿）（⑤の場合）'!$BK47,1,0),0),0)</f>
        <v>0</v>
      </c>
      <c r="JD42" s="365">
        <f>IF(JD$19-'様式３（療養者名簿）（⑤の場合）'!$BJ47+1&lt;=15,IF(JD$19&gt;='様式３（療養者名簿）（⑤の場合）'!$BJ47,IF(JD$19&lt;='様式３（療養者名簿）（⑤の場合）'!$BK47,1,0),0),0)</f>
        <v>0</v>
      </c>
      <c r="JE42" s="365">
        <f>IF(JE$19-'様式３（療養者名簿）（⑤の場合）'!$BJ47+1&lt;=15,IF(JE$19&gt;='様式３（療養者名簿）（⑤の場合）'!$BJ47,IF(JE$19&lt;='様式３（療養者名簿）（⑤の場合）'!$BK47,1,0),0),0)</f>
        <v>0</v>
      </c>
      <c r="JF42" s="365">
        <f>IF(JF$19-'様式３（療養者名簿）（⑤の場合）'!$BJ47+1&lt;=15,IF(JF$19&gt;='様式３（療養者名簿）（⑤の場合）'!$BJ47,IF(JF$19&lt;='様式３（療養者名簿）（⑤の場合）'!$BK47,1,0),0),0)</f>
        <v>0</v>
      </c>
      <c r="JG42" s="365">
        <f>IF(JG$19-'様式３（療養者名簿）（⑤の場合）'!$BJ47+1&lt;=15,IF(JG$19&gt;='様式３（療養者名簿）（⑤の場合）'!$BJ47,IF(JG$19&lt;='様式３（療養者名簿）（⑤の場合）'!$BK47,1,0),0),0)</f>
        <v>0</v>
      </c>
      <c r="JH42" s="365">
        <f>IF(JH$19-'様式３（療養者名簿）（⑤の場合）'!$BJ47+1&lt;=15,IF(JH$19&gt;='様式３（療養者名簿）（⑤の場合）'!$BJ47,IF(JH$19&lt;='様式３（療養者名簿）（⑤の場合）'!$BK47,1,0),0),0)</f>
        <v>0</v>
      </c>
      <c r="JI42" s="365">
        <f>IF(JI$19-'様式３（療養者名簿）（⑤の場合）'!$BJ47+1&lt;=15,IF(JI$19&gt;='様式３（療養者名簿）（⑤の場合）'!$BJ47,IF(JI$19&lt;='様式３（療養者名簿）（⑤の場合）'!$BK47,1,0),0),0)</f>
        <v>0</v>
      </c>
      <c r="JJ42" s="365">
        <f>IF(JJ$19-'様式３（療養者名簿）（⑤の場合）'!$BJ47+1&lt;=15,IF(JJ$19&gt;='様式３（療養者名簿）（⑤の場合）'!$BJ47,IF(JJ$19&lt;='様式３（療養者名簿）（⑤の場合）'!$BK47,1,0),0),0)</f>
        <v>0</v>
      </c>
      <c r="JK42" s="365">
        <f>IF(JK$19-'様式３（療養者名簿）（⑤の場合）'!$BJ47+1&lt;=15,IF(JK$19&gt;='様式３（療養者名簿）（⑤の場合）'!$BJ47,IF(JK$19&lt;='様式３（療養者名簿）（⑤の場合）'!$BK47,1,0),0),0)</f>
        <v>0</v>
      </c>
      <c r="JL42" s="365">
        <f>IF(JL$19-'様式３（療養者名簿）（⑤の場合）'!$BJ47+1&lt;=15,IF(JL$19&gt;='様式３（療養者名簿）（⑤の場合）'!$BJ47,IF(JL$19&lt;='様式３（療養者名簿）（⑤の場合）'!$BK47,1,0),0),0)</f>
        <v>0</v>
      </c>
      <c r="JM42" s="365">
        <f>IF(JM$19-'様式３（療養者名簿）（⑤の場合）'!$BJ47+1&lt;=15,IF(JM$19&gt;='様式３（療養者名簿）（⑤の場合）'!$BJ47,IF(JM$19&lt;='様式３（療養者名簿）（⑤の場合）'!$BK47,1,0),0),0)</f>
        <v>0</v>
      </c>
      <c r="JN42" s="365">
        <f>IF(JN$19-'様式３（療養者名簿）（⑤の場合）'!$BJ47+1&lt;=15,IF(JN$19&gt;='様式３（療養者名簿）（⑤の場合）'!$BJ47,IF(JN$19&lt;='様式３（療養者名簿）（⑤の場合）'!$BK47,1,0),0),0)</f>
        <v>0</v>
      </c>
      <c r="JO42" s="365">
        <f>IF(JO$19-'様式３（療養者名簿）（⑤の場合）'!$BJ47+1&lt;=15,IF(JO$19&gt;='様式３（療養者名簿）（⑤の場合）'!$BJ47,IF(JO$19&lt;='様式３（療養者名簿）（⑤の場合）'!$BK47,1,0),0),0)</f>
        <v>0</v>
      </c>
      <c r="JP42" s="365">
        <f>IF(JP$19-'様式３（療養者名簿）（⑤の場合）'!$BJ47+1&lt;=15,IF(JP$19&gt;='様式３（療養者名簿）（⑤の場合）'!$BJ47,IF(JP$19&lt;='様式３（療養者名簿）（⑤の場合）'!$BK47,1,0),0),0)</f>
        <v>0</v>
      </c>
      <c r="JQ42" s="365">
        <f>IF(JQ$19-'様式３（療養者名簿）（⑤の場合）'!$BJ47+1&lt;=15,IF(JQ$19&gt;='様式３（療養者名簿）（⑤の場合）'!$BJ47,IF(JQ$19&lt;='様式３（療養者名簿）（⑤の場合）'!$BK47,1,0),0),0)</f>
        <v>0</v>
      </c>
      <c r="JR42" s="365">
        <f>IF(JR$19-'様式３（療養者名簿）（⑤の場合）'!$BJ47+1&lt;=15,IF(JR$19&gt;='様式３（療養者名簿）（⑤の場合）'!$BJ47,IF(JR$19&lt;='様式３（療養者名簿）（⑤の場合）'!$BK47,1,0),0),0)</f>
        <v>0</v>
      </c>
      <c r="JS42" s="365">
        <f>IF(JS$19-'様式３（療養者名簿）（⑤の場合）'!$BJ47+1&lt;=15,IF(JS$19&gt;='様式３（療養者名簿）（⑤の場合）'!$BJ47,IF(JS$19&lt;='様式３（療養者名簿）（⑤の場合）'!$BK47,1,0),0),0)</f>
        <v>0</v>
      </c>
      <c r="JT42" s="365">
        <f>IF(JT$19-'様式３（療養者名簿）（⑤の場合）'!$BJ47+1&lt;=15,IF(JT$19&gt;='様式３（療養者名簿）（⑤の場合）'!$BJ47,IF(JT$19&lt;='様式３（療養者名簿）（⑤の場合）'!$BK47,1,0),0),0)</f>
        <v>0</v>
      </c>
      <c r="JU42" s="365">
        <f>IF(JU$19-'様式３（療養者名簿）（⑤の場合）'!$BJ47+1&lt;=15,IF(JU$19&gt;='様式３（療養者名簿）（⑤の場合）'!$BJ47,IF(JU$19&lt;='様式３（療養者名簿）（⑤の場合）'!$BK47,1,0),0),0)</f>
        <v>0</v>
      </c>
      <c r="JV42" s="365">
        <f>IF(JV$19-'様式３（療養者名簿）（⑤の場合）'!$BJ47+1&lt;=15,IF(JV$19&gt;='様式３（療養者名簿）（⑤の場合）'!$BJ47,IF(JV$19&lt;='様式３（療養者名簿）（⑤の場合）'!$BK47,1,0),0),0)</f>
        <v>0</v>
      </c>
      <c r="JW42" s="365">
        <f>IF(JW$19-'様式３（療養者名簿）（⑤の場合）'!$BJ47+1&lt;=15,IF(JW$19&gt;='様式３（療養者名簿）（⑤の場合）'!$BJ47,IF(JW$19&lt;='様式３（療養者名簿）（⑤の場合）'!$BK47,1,0),0),0)</f>
        <v>0</v>
      </c>
      <c r="JX42" s="365">
        <f>IF(JX$19-'様式３（療養者名簿）（⑤の場合）'!$BJ47+1&lt;=15,IF(JX$19&gt;='様式３（療養者名簿）（⑤の場合）'!$BJ47,IF(JX$19&lt;='様式３（療養者名簿）（⑤の場合）'!$BK47,1,0),0),0)</f>
        <v>0</v>
      </c>
      <c r="JY42" s="365">
        <f>IF(JY$19-'様式３（療養者名簿）（⑤の場合）'!$BJ47+1&lt;=15,IF(JY$19&gt;='様式３（療養者名簿）（⑤の場合）'!$BJ47,IF(JY$19&lt;='様式３（療養者名簿）（⑤の場合）'!$BK47,1,0),0),0)</f>
        <v>0</v>
      </c>
      <c r="JZ42" s="365">
        <f>IF(JZ$19-'様式３（療養者名簿）（⑤の場合）'!$BJ47+1&lt;=15,IF(JZ$19&gt;='様式３（療養者名簿）（⑤の場合）'!$BJ47,IF(JZ$19&lt;='様式３（療養者名簿）（⑤の場合）'!$BK47,1,0),0),0)</f>
        <v>0</v>
      </c>
      <c r="KA42" s="365">
        <f>IF(KA$19-'様式３（療養者名簿）（⑤の場合）'!$BJ47+1&lt;=15,IF(KA$19&gt;='様式３（療養者名簿）（⑤の場合）'!$BJ47,IF(KA$19&lt;='様式３（療養者名簿）（⑤の場合）'!$BK47,1,0),0),0)</f>
        <v>0</v>
      </c>
      <c r="KB42" s="365">
        <f>IF(KB$19-'様式３（療養者名簿）（⑤の場合）'!$BJ47+1&lt;=15,IF(KB$19&gt;='様式３（療養者名簿）（⑤の場合）'!$BJ47,IF(KB$19&lt;='様式３（療養者名簿）（⑤の場合）'!$BK47,1,0),0),0)</f>
        <v>0</v>
      </c>
      <c r="KC42" s="365">
        <f>IF(KC$19-'様式３（療養者名簿）（⑤の場合）'!$BJ47+1&lt;=15,IF(KC$19&gt;='様式３（療養者名簿）（⑤の場合）'!$BJ47,IF(KC$19&lt;='様式３（療養者名簿）（⑤の場合）'!$BK47,1,0),0),0)</f>
        <v>0</v>
      </c>
      <c r="KD42" s="365">
        <f>IF(KD$19-'様式３（療養者名簿）（⑤の場合）'!$BJ47+1&lt;=15,IF(KD$19&gt;='様式３（療養者名簿）（⑤の場合）'!$BJ47,IF(KD$19&lt;='様式３（療養者名簿）（⑤の場合）'!$BK47,1,0),0),0)</f>
        <v>0</v>
      </c>
      <c r="KE42" s="365">
        <f>IF(KE$19-'様式３（療養者名簿）（⑤の場合）'!$BJ47+1&lt;=15,IF(KE$19&gt;='様式３（療養者名簿）（⑤の場合）'!$BJ47,IF(KE$19&lt;='様式３（療養者名簿）（⑤の場合）'!$BK47,1,0),0),0)</f>
        <v>0</v>
      </c>
      <c r="KF42" s="365">
        <f>IF(KF$19-'様式３（療養者名簿）（⑤の場合）'!$BJ47+1&lt;=15,IF(KF$19&gt;='様式３（療養者名簿）（⑤の場合）'!$BJ47,IF(KF$19&lt;='様式３（療養者名簿）（⑤の場合）'!$BK47,1,0),0),0)</f>
        <v>0</v>
      </c>
      <c r="KG42" s="365">
        <f>IF(KG$19-'様式３（療養者名簿）（⑤の場合）'!$BJ47+1&lt;=15,IF(KG$19&gt;='様式３（療養者名簿）（⑤の場合）'!$BJ47,IF(KG$19&lt;='様式３（療養者名簿）（⑤の場合）'!$BK47,1,0),0),0)</f>
        <v>0</v>
      </c>
      <c r="KH42" s="365">
        <f>IF(KH$19-'様式３（療養者名簿）（⑤の場合）'!$BJ47+1&lt;=15,IF(KH$19&gt;='様式３（療養者名簿）（⑤の場合）'!$BJ47,IF(KH$19&lt;='様式３（療養者名簿）（⑤の場合）'!$BK47,1,0),0),0)</f>
        <v>0</v>
      </c>
      <c r="KI42" s="365">
        <f>IF(KI$19-'様式３（療養者名簿）（⑤の場合）'!$BJ47+1&lt;=15,IF(KI$19&gt;='様式３（療養者名簿）（⑤の場合）'!$BJ47,IF(KI$19&lt;='様式３（療養者名簿）（⑤の場合）'!$BK47,1,0),0),0)</f>
        <v>0</v>
      </c>
      <c r="KJ42" s="365">
        <f>IF(KJ$19-'様式３（療養者名簿）（⑤の場合）'!$BJ47+1&lt;=15,IF(KJ$19&gt;='様式３（療養者名簿）（⑤の場合）'!$BJ47,IF(KJ$19&lt;='様式３（療養者名簿）（⑤の場合）'!$BK47,1,0),0),0)</f>
        <v>0</v>
      </c>
      <c r="KK42" s="365">
        <f>IF(KK$19-'様式３（療養者名簿）（⑤の場合）'!$BJ47+1&lt;=15,IF(KK$19&gt;='様式３（療養者名簿）（⑤の場合）'!$BJ47,IF(KK$19&lt;='様式３（療養者名簿）（⑤の場合）'!$BK47,1,0),0),0)</f>
        <v>0</v>
      </c>
      <c r="KL42" s="365">
        <f>IF(KL$19-'様式３（療養者名簿）（⑤の場合）'!$BJ47+1&lt;=15,IF(KL$19&gt;='様式３（療養者名簿）（⑤の場合）'!$BJ47,IF(KL$19&lt;='様式３（療養者名簿）（⑤の場合）'!$BK47,1,0),0),0)</f>
        <v>0</v>
      </c>
      <c r="KM42" s="365">
        <f>IF(KM$19-'様式３（療養者名簿）（⑤の場合）'!$BJ47+1&lt;=15,IF(KM$19&gt;='様式３（療養者名簿）（⑤の場合）'!$BJ47,IF(KM$19&lt;='様式３（療養者名簿）（⑤の場合）'!$BK47,1,0),0),0)</f>
        <v>0</v>
      </c>
      <c r="KN42" s="365">
        <f>IF(KN$19-'様式３（療養者名簿）（⑤の場合）'!$BJ47+1&lt;=15,IF(KN$19&gt;='様式３（療養者名簿）（⑤の場合）'!$BJ47,IF(KN$19&lt;='様式３（療養者名簿）（⑤の場合）'!$BK47,1,0),0),0)</f>
        <v>0</v>
      </c>
      <c r="KO42" s="365">
        <f>IF(KO$19-'様式３（療養者名簿）（⑤の場合）'!$BJ47+1&lt;=15,IF(KO$19&gt;='様式３（療養者名簿）（⑤の場合）'!$BJ47,IF(KO$19&lt;='様式３（療養者名簿）（⑤の場合）'!$BK47,1,0),0),0)</f>
        <v>0</v>
      </c>
      <c r="KP42" s="365">
        <f>IF(KP$19-'様式３（療養者名簿）（⑤の場合）'!$BJ47+1&lt;=15,IF(KP$19&gt;='様式３（療養者名簿）（⑤の場合）'!$BJ47,IF(KP$19&lt;='様式３（療養者名簿）（⑤の場合）'!$BK47,1,0),0),0)</f>
        <v>0</v>
      </c>
      <c r="KQ42" s="365">
        <f>IF(KQ$19-'様式３（療養者名簿）（⑤の場合）'!$BJ47+1&lt;=15,IF(KQ$19&gt;='様式３（療養者名簿）（⑤の場合）'!$BJ47,IF(KQ$19&lt;='様式３（療養者名簿）（⑤の場合）'!$BK47,1,0),0),0)</f>
        <v>0</v>
      </c>
      <c r="KR42" s="365">
        <f>IF(KR$19-'様式３（療養者名簿）（⑤の場合）'!$BJ47+1&lt;=15,IF(KR$19&gt;='様式３（療養者名簿）（⑤の場合）'!$BJ47,IF(KR$19&lt;='様式３（療養者名簿）（⑤の場合）'!$BK47,1,0),0),0)</f>
        <v>0</v>
      </c>
      <c r="KS42" s="365">
        <f>IF(KS$19-'様式３（療養者名簿）（⑤の場合）'!$BJ47+1&lt;=15,IF(KS$19&gt;='様式３（療養者名簿）（⑤の場合）'!$BJ47,IF(KS$19&lt;='様式３（療養者名簿）（⑤の場合）'!$BK47,1,0),0),0)</f>
        <v>0</v>
      </c>
      <c r="KT42" s="365">
        <f>IF(KT$19-'様式３（療養者名簿）（⑤の場合）'!$BJ47+1&lt;=15,IF(KT$19&gt;='様式３（療養者名簿）（⑤の場合）'!$BJ47,IF(KT$19&lt;='様式３（療養者名簿）（⑤の場合）'!$BK47,1,0),0),0)</f>
        <v>0</v>
      </c>
      <c r="KU42" s="365">
        <f>IF(KU$19-'様式３（療養者名簿）（⑤の場合）'!$BJ47+1&lt;=15,IF(KU$19&gt;='様式３（療養者名簿）（⑤の場合）'!$BJ47,IF(KU$19&lt;='様式３（療養者名簿）（⑤の場合）'!$BK47,1,0),0),0)</f>
        <v>0</v>
      </c>
      <c r="KV42" s="365">
        <f>IF(KV$19-'様式３（療養者名簿）（⑤の場合）'!$BJ47+1&lt;=15,IF(KV$19&gt;='様式３（療養者名簿）（⑤の場合）'!$BJ47,IF(KV$19&lt;='様式３（療養者名簿）（⑤の場合）'!$BK47,1,0),0),0)</f>
        <v>0</v>
      </c>
      <c r="KW42" s="365">
        <f>IF(KW$19-'様式３（療養者名簿）（⑤の場合）'!$BJ47+1&lt;=15,IF(KW$19&gt;='様式３（療養者名簿）（⑤の場合）'!$BJ47,IF(KW$19&lt;='様式３（療養者名簿）（⑤の場合）'!$BK47,1,0),0),0)</f>
        <v>0</v>
      </c>
      <c r="KX42" s="365">
        <f>IF(KX$19-'様式３（療養者名簿）（⑤の場合）'!$BJ47+1&lt;=15,IF(KX$19&gt;='様式３（療養者名簿）（⑤の場合）'!$BJ47,IF(KX$19&lt;='様式３（療養者名簿）（⑤の場合）'!$BK47,1,0),0),0)</f>
        <v>0</v>
      </c>
      <c r="KY42" s="365">
        <f>IF(KY$19-'様式３（療養者名簿）（⑤の場合）'!$BJ47+1&lt;=15,IF(KY$19&gt;='様式３（療養者名簿）（⑤の場合）'!$BJ47,IF(KY$19&lt;='様式３（療養者名簿）（⑤の場合）'!$BK47,1,0),0),0)</f>
        <v>0</v>
      </c>
      <c r="KZ42" s="365">
        <f>IF(KZ$19-'様式３（療養者名簿）（⑤の場合）'!$BJ47+1&lt;=15,IF(KZ$19&gt;='様式３（療養者名簿）（⑤の場合）'!$BJ47,IF(KZ$19&lt;='様式３（療養者名簿）（⑤の場合）'!$BK47,1,0),0),0)</f>
        <v>0</v>
      </c>
      <c r="LA42" s="365">
        <f>IF(LA$19-'様式３（療養者名簿）（⑤の場合）'!$BJ47+1&lt;=15,IF(LA$19&gt;='様式３（療養者名簿）（⑤の場合）'!$BJ47,IF(LA$19&lt;='様式３（療養者名簿）（⑤の場合）'!$BK47,1,0),0),0)</f>
        <v>0</v>
      </c>
      <c r="LB42" s="365">
        <f>IF(LB$19-'様式３（療養者名簿）（⑤の場合）'!$BJ47+1&lt;=15,IF(LB$19&gt;='様式３（療養者名簿）（⑤の場合）'!$BJ47,IF(LB$19&lt;='様式３（療養者名簿）（⑤の場合）'!$BK47,1,0),0),0)</f>
        <v>0</v>
      </c>
      <c r="LC42" s="365">
        <f>IF(LC$19-'様式３（療養者名簿）（⑤の場合）'!$BJ47+1&lt;=15,IF(LC$19&gt;='様式３（療養者名簿）（⑤の場合）'!$BJ47,IF(LC$19&lt;='様式３（療養者名簿）（⑤の場合）'!$BK47,1,0),0),0)</f>
        <v>0</v>
      </c>
      <c r="LD42" s="365">
        <f>IF(LD$19-'様式３（療養者名簿）（⑤の場合）'!$BJ47+1&lt;=15,IF(LD$19&gt;='様式３（療養者名簿）（⑤の場合）'!$BJ47,IF(LD$19&lt;='様式３（療養者名簿）（⑤の場合）'!$BK47,1,0),0),0)</f>
        <v>0</v>
      </c>
      <c r="LE42" s="365">
        <f>IF(LE$19-'様式３（療養者名簿）（⑤の場合）'!$BJ47+1&lt;=15,IF(LE$19&gt;='様式３（療養者名簿）（⑤の場合）'!$BJ47,IF(LE$19&lt;='様式３（療養者名簿）（⑤の場合）'!$BK47,1,0),0),0)</f>
        <v>0</v>
      </c>
      <c r="LF42" s="365">
        <f>IF(LF$19-'様式３（療養者名簿）（⑤の場合）'!$BJ47+1&lt;=15,IF(LF$19&gt;='様式３（療養者名簿）（⑤の場合）'!$BJ47,IF(LF$19&lt;='様式３（療養者名簿）（⑤の場合）'!$BK47,1,0),0),0)</f>
        <v>0</v>
      </c>
      <c r="LG42" s="365">
        <f>IF(LG$19-'様式３（療養者名簿）（⑤の場合）'!$BJ47+1&lt;=15,IF(LG$19&gt;='様式３（療養者名簿）（⑤の場合）'!$BJ47,IF(LG$19&lt;='様式３（療養者名簿）（⑤の場合）'!$BK47,1,0),0),0)</f>
        <v>0</v>
      </c>
      <c r="LH42" s="365">
        <f>IF(LH$19-'様式３（療養者名簿）（⑤の場合）'!$BJ47+1&lt;=15,IF(LH$19&gt;='様式３（療養者名簿）（⑤の場合）'!$BJ47,IF(LH$19&lt;='様式３（療養者名簿）（⑤の場合）'!$BK47,1,0),0),0)</f>
        <v>0</v>
      </c>
      <c r="LI42" s="365">
        <f>IF(LI$19-'様式３（療養者名簿）（⑤の場合）'!$BJ47+1&lt;=15,IF(LI$19&gt;='様式３（療養者名簿）（⑤の場合）'!$BJ47,IF(LI$19&lt;='様式３（療養者名簿）（⑤の場合）'!$BK47,1,0),0),0)</f>
        <v>0</v>
      </c>
      <c r="LJ42" s="365">
        <f>IF(LJ$19-'様式３（療養者名簿）（⑤の場合）'!$BJ47+1&lt;=15,IF(LJ$19&gt;='様式３（療養者名簿）（⑤の場合）'!$BJ47,IF(LJ$19&lt;='様式３（療養者名簿）（⑤の場合）'!$BK47,1,0),0),0)</f>
        <v>0</v>
      </c>
      <c r="LK42" s="365">
        <f>IF(LK$19-'様式３（療養者名簿）（⑤の場合）'!$BJ47+1&lt;=15,IF(LK$19&gt;='様式３（療養者名簿）（⑤の場合）'!$BJ47,IF(LK$19&lt;='様式３（療養者名簿）（⑤の場合）'!$BK47,1,0),0),0)</f>
        <v>0</v>
      </c>
      <c r="LL42" s="365">
        <f>IF(LL$19-'様式３（療養者名簿）（⑤の場合）'!$BJ47+1&lt;=15,IF(LL$19&gt;='様式３（療養者名簿）（⑤の場合）'!$BJ47,IF(LL$19&lt;='様式３（療養者名簿）（⑤の場合）'!$BK47,1,0),0),0)</f>
        <v>0</v>
      </c>
      <c r="LM42" s="365">
        <f>IF(LM$19-'様式３（療養者名簿）（⑤の場合）'!$BJ47+1&lt;=15,IF(LM$19&gt;='様式３（療養者名簿）（⑤の場合）'!$BJ47,IF(LM$19&lt;='様式３（療養者名簿）（⑤の場合）'!$BK47,1,0),0),0)</f>
        <v>0</v>
      </c>
      <c r="LN42" s="365">
        <f>IF(LN$19-'様式３（療養者名簿）（⑤の場合）'!$BJ47+1&lt;=15,IF(LN$19&gt;='様式３（療養者名簿）（⑤の場合）'!$BJ47,IF(LN$19&lt;='様式３（療養者名簿）（⑤の場合）'!$BK47,1,0),0),0)</f>
        <v>0</v>
      </c>
      <c r="LO42" s="365">
        <f>IF(LO$19-'様式３（療養者名簿）（⑤の場合）'!$BJ47+1&lt;=15,IF(LO$19&gt;='様式３（療養者名簿）（⑤の場合）'!$BJ47,IF(LO$19&lt;='様式３（療養者名簿）（⑤の場合）'!$BK47,1,0),0),0)</f>
        <v>0</v>
      </c>
      <c r="LP42" s="365">
        <f>IF(LP$19-'様式３（療養者名簿）（⑤の場合）'!$BJ47+1&lt;=15,IF(LP$19&gt;='様式３（療養者名簿）（⑤の場合）'!$BJ47,IF(LP$19&lt;='様式３（療養者名簿）（⑤の場合）'!$BK47,1,0),0),0)</f>
        <v>0</v>
      </c>
      <c r="LQ42" s="365">
        <f>IF(LQ$19-'様式３（療養者名簿）（⑤の場合）'!$BJ47+1&lt;=15,IF(LQ$19&gt;='様式３（療養者名簿）（⑤の場合）'!$BJ47,IF(LQ$19&lt;='様式３（療養者名簿）（⑤の場合）'!$BK47,1,0),0),0)</f>
        <v>0</v>
      </c>
      <c r="LR42" s="365">
        <f>IF(LR$19-'様式３（療養者名簿）（⑤の場合）'!$BJ47+1&lt;=15,IF(LR$19&gt;='様式３（療養者名簿）（⑤の場合）'!$BJ47,IF(LR$19&lt;='様式３（療養者名簿）（⑤の場合）'!$BK47,1,0),0),0)</f>
        <v>0</v>
      </c>
      <c r="LS42" s="365">
        <f>IF(LS$19-'様式３（療養者名簿）（⑤の場合）'!$BJ47+1&lt;=15,IF(LS$19&gt;='様式３（療養者名簿）（⑤の場合）'!$BJ47,IF(LS$19&lt;='様式３（療養者名簿）（⑤の場合）'!$BK47,1,0),0),0)</f>
        <v>0</v>
      </c>
      <c r="LT42" s="365">
        <f>IF(LT$19-'様式３（療養者名簿）（⑤の場合）'!$BJ47+1&lt;=15,IF(LT$19&gt;='様式３（療養者名簿）（⑤の場合）'!$BJ47,IF(LT$19&lt;='様式３（療養者名簿）（⑤の場合）'!$BK47,1,0),0),0)</f>
        <v>0</v>
      </c>
      <c r="LU42" s="365">
        <f>IF(LU$19-'様式３（療養者名簿）（⑤の場合）'!$BJ47+1&lt;=15,IF(LU$19&gt;='様式３（療養者名簿）（⑤の場合）'!$BJ47,IF(LU$19&lt;='様式３（療養者名簿）（⑤の場合）'!$BK47,1,0),0),0)</f>
        <v>0</v>
      </c>
      <c r="LV42" s="365">
        <f>IF(LV$19-'様式３（療養者名簿）（⑤の場合）'!$BJ47+1&lt;=15,IF(LV$19&gt;='様式３（療養者名簿）（⑤の場合）'!$BJ47,IF(LV$19&lt;='様式３（療養者名簿）（⑤の場合）'!$BK47,1,0),0),0)</f>
        <v>0</v>
      </c>
      <c r="LW42" s="365">
        <f>IF(LW$19-'様式３（療養者名簿）（⑤の場合）'!$BJ47+1&lt;=15,IF(LW$19&gt;='様式３（療養者名簿）（⑤の場合）'!$BJ47,IF(LW$19&lt;='様式３（療養者名簿）（⑤の場合）'!$BK47,1,0),0),0)</f>
        <v>0</v>
      </c>
      <c r="LX42" s="365">
        <f>IF(LX$19-'様式３（療養者名簿）（⑤の場合）'!$BJ47+1&lt;=15,IF(LX$19&gt;='様式３（療養者名簿）（⑤の場合）'!$BJ47,IF(LX$19&lt;='様式３（療養者名簿）（⑤の場合）'!$BK47,1,0),0),0)</f>
        <v>0</v>
      </c>
      <c r="LY42" s="365">
        <f>IF(LY$19-'様式３（療養者名簿）（⑤の場合）'!$BJ47+1&lt;=15,IF(LY$19&gt;='様式３（療養者名簿）（⑤の場合）'!$BJ47,IF(LY$19&lt;='様式３（療養者名簿）（⑤の場合）'!$BK47,1,0),0),0)</f>
        <v>0</v>
      </c>
      <c r="LZ42" s="365">
        <f>IF(LZ$19-'様式３（療養者名簿）（⑤の場合）'!$BJ47+1&lt;=15,IF(LZ$19&gt;='様式３（療養者名簿）（⑤の場合）'!$BJ47,IF(LZ$19&lt;='様式３（療養者名簿）（⑤の場合）'!$BK47,1,0),0),0)</f>
        <v>0</v>
      </c>
      <c r="MA42" s="365">
        <f>IF(MA$19-'様式３（療養者名簿）（⑤の場合）'!$BJ47+1&lt;=15,IF(MA$19&gt;='様式３（療養者名簿）（⑤の場合）'!$BJ47,IF(MA$19&lt;='様式３（療養者名簿）（⑤の場合）'!$BK47,1,0),0),0)</f>
        <v>0</v>
      </c>
      <c r="MB42" s="365">
        <f>IF(MB$19-'様式３（療養者名簿）（⑤の場合）'!$BJ47+1&lt;=15,IF(MB$19&gt;='様式３（療養者名簿）（⑤の場合）'!$BJ47,IF(MB$19&lt;='様式３（療養者名簿）（⑤の場合）'!$BK47,1,0),0),0)</f>
        <v>0</v>
      </c>
      <c r="MC42" s="365">
        <f>IF(MC$19-'様式３（療養者名簿）（⑤の場合）'!$BJ47+1&lt;=15,IF(MC$19&gt;='様式３（療養者名簿）（⑤の場合）'!$BJ47,IF(MC$19&lt;='様式３（療養者名簿）（⑤の場合）'!$BK47,1,0),0),0)</f>
        <v>0</v>
      </c>
      <c r="MD42" s="365">
        <f>IF(MD$19-'様式３（療養者名簿）（⑤の場合）'!$BJ47+1&lt;=15,IF(MD$19&gt;='様式３（療養者名簿）（⑤の場合）'!$BJ47,IF(MD$19&lt;='様式３（療養者名簿）（⑤の場合）'!$BK47,1,0),0),0)</f>
        <v>0</v>
      </c>
      <c r="ME42" s="365">
        <f>IF(ME$19-'様式３（療養者名簿）（⑤の場合）'!$BJ47+1&lt;=15,IF(ME$19&gt;='様式３（療養者名簿）（⑤の場合）'!$BJ47,IF(ME$19&lt;='様式３（療養者名簿）（⑤の場合）'!$BK47,1,0),0),0)</f>
        <v>0</v>
      </c>
      <c r="MF42" s="365">
        <f>IF(MF$19-'様式３（療養者名簿）（⑤の場合）'!$BJ47+1&lt;=15,IF(MF$19&gt;='様式３（療養者名簿）（⑤の場合）'!$BJ47,IF(MF$19&lt;='様式３（療養者名簿）（⑤の場合）'!$BK47,1,0),0),0)</f>
        <v>0</v>
      </c>
      <c r="MG42" s="365">
        <f>IF(MG$19-'様式３（療養者名簿）（⑤の場合）'!$BJ47+1&lt;=15,IF(MG$19&gt;='様式３（療養者名簿）（⑤の場合）'!$BJ47,IF(MG$19&lt;='様式３（療養者名簿）（⑤の場合）'!$BK47,1,0),0),0)</f>
        <v>0</v>
      </c>
      <c r="MH42" s="365">
        <f>IF(MH$19-'様式３（療養者名簿）（⑤の場合）'!$BJ47+1&lt;=15,IF(MH$19&gt;='様式３（療養者名簿）（⑤の場合）'!$BJ47,IF(MH$19&lt;='様式３（療養者名簿）（⑤の場合）'!$BK47,1,0),0),0)</f>
        <v>0</v>
      </c>
      <c r="MI42" s="365">
        <f>IF(MI$19-'様式３（療養者名簿）（⑤の場合）'!$BJ47+1&lt;=15,IF(MI$19&gt;='様式３（療養者名簿）（⑤の場合）'!$BJ47,IF(MI$19&lt;='様式３（療養者名簿）（⑤の場合）'!$BK47,1,0),0),0)</f>
        <v>0</v>
      </c>
      <c r="MJ42" s="365">
        <f>IF(MJ$19-'様式３（療養者名簿）（⑤の場合）'!$BJ47+1&lt;=15,IF(MJ$19&gt;='様式３（療養者名簿）（⑤の場合）'!$BJ47,IF(MJ$19&lt;='様式３（療養者名簿）（⑤の場合）'!$BK47,1,0),0),0)</f>
        <v>0</v>
      </c>
      <c r="MK42" s="365">
        <f>IF(MK$19-'様式３（療養者名簿）（⑤の場合）'!$BJ47+1&lt;=15,IF(MK$19&gt;='様式３（療養者名簿）（⑤の場合）'!$BJ47,IF(MK$19&lt;='様式３（療養者名簿）（⑤の場合）'!$BK47,1,0),0),0)</f>
        <v>0</v>
      </c>
      <c r="ML42" s="365">
        <f>IF(ML$19-'様式３（療養者名簿）（⑤の場合）'!$BJ47+1&lt;=15,IF(ML$19&gt;='様式３（療養者名簿）（⑤の場合）'!$BJ47,IF(ML$19&lt;='様式３（療養者名簿）（⑤の場合）'!$BK47,1,0),0),0)</f>
        <v>0</v>
      </c>
      <c r="MM42" s="365">
        <f>IF(MM$19-'様式３（療養者名簿）（⑤の場合）'!$BJ47+1&lt;=15,IF(MM$19&gt;='様式３（療養者名簿）（⑤の場合）'!$BJ47,IF(MM$19&lt;='様式３（療養者名簿）（⑤の場合）'!$BK47,1,0),0),0)</f>
        <v>0</v>
      </c>
      <c r="MN42" s="365">
        <f>IF(MN$19-'様式３（療養者名簿）（⑤の場合）'!$BJ47+1&lt;=15,IF(MN$19&gt;='様式３（療養者名簿）（⑤の場合）'!$BJ47,IF(MN$19&lt;='様式３（療養者名簿）（⑤の場合）'!$BK47,1,0),0),0)</f>
        <v>0</v>
      </c>
      <c r="MO42" s="365">
        <f>IF(MO$19-'様式３（療養者名簿）（⑤の場合）'!$BJ47+1&lt;=15,IF(MO$19&gt;='様式３（療養者名簿）（⑤の場合）'!$BJ47,IF(MO$19&lt;='様式３（療養者名簿）（⑤の場合）'!$BK47,1,0),0),0)</f>
        <v>0</v>
      </c>
      <c r="MP42" s="365">
        <f>IF(MP$19-'様式３（療養者名簿）（⑤の場合）'!$BJ47+1&lt;=15,IF(MP$19&gt;='様式３（療養者名簿）（⑤の場合）'!$BJ47,IF(MP$19&lt;='様式３（療養者名簿）（⑤の場合）'!$BK47,1,0),0),0)</f>
        <v>0</v>
      </c>
      <c r="MQ42" s="365">
        <f>IF(MQ$19-'様式３（療養者名簿）（⑤の場合）'!$BJ47+1&lt;=15,IF(MQ$19&gt;='様式３（療養者名簿）（⑤の場合）'!$BJ47,IF(MQ$19&lt;='様式３（療養者名簿）（⑤の場合）'!$BK47,1,0),0),0)</f>
        <v>0</v>
      </c>
      <c r="MR42" s="365">
        <f>IF(MR$19-'様式３（療養者名簿）（⑤の場合）'!$BJ47+1&lt;=15,IF(MR$19&gt;='様式３（療養者名簿）（⑤の場合）'!$BJ47,IF(MR$19&lt;='様式３（療養者名簿）（⑤の場合）'!$BK47,1,0),0),0)</f>
        <v>0</v>
      </c>
      <c r="MS42" s="365">
        <f>IF(MS$19-'様式３（療養者名簿）（⑤の場合）'!$BJ47+1&lt;=15,IF(MS$19&gt;='様式３（療養者名簿）（⑤の場合）'!$BJ47,IF(MS$19&lt;='様式３（療養者名簿）（⑤の場合）'!$BK47,1,0),0),0)</f>
        <v>0</v>
      </c>
      <c r="MT42" s="365">
        <f>IF(MT$19-'様式３（療養者名簿）（⑤の場合）'!$BJ47+1&lt;=15,IF(MT$19&gt;='様式３（療養者名簿）（⑤の場合）'!$BJ47,IF(MT$19&lt;='様式３（療養者名簿）（⑤の場合）'!$BK47,1,0),0),0)</f>
        <v>0</v>
      </c>
      <c r="MU42" s="365">
        <f>IF(MU$19-'様式３（療養者名簿）（⑤の場合）'!$BJ47+1&lt;=15,IF(MU$19&gt;='様式３（療養者名簿）（⑤の場合）'!$BJ47,IF(MU$19&lt;='様式３（療養者名簿）（⑤の場合）'!$BK47,1,0),0),0)</f>
        <v>0</v>
      </c>
      <c r="MV42" s="365">
        <f>IF(MV$19-'様式３（療養者名簿）（⑤の場合）'!$BJ47+1&lt;=15,IF(MV$19&gt;='様式３（療養者名簿）（⑤の場合）'!$BJ47,IF(MV$19&lt;='様式３（療養者名簿）（⑤の場合）'!$BK47,1,0),0),0)</f>
        <v>0</v>
      </c>
      <c r="MW42" s="365">
        <f>IF(MW$19-'様式３（療養者名簿）（⑤の場合）'!$BJ47+1&lt;=15,IF(MW$19&gt;='様式３（療養者名簿）（⑤の場合）'!$BJ47,IF(MW$19&lt;='様式３（療養者名簿）（⑤の場合）'!$BK47,1,0),0),0)</f>
        <v>0</v>
      </c>
      <c r="MX42" s="365">
        <f>IF(MX$19-'様式３（療養者名簿）（⑤の場合）'!$BJ47+1&lt;=15,IF(MX$19&gt;='様式３（療養者名簿）（⑤の場合）'!$BJ47,IF(MX$19&lt;='様式３（療養者名簿）（⑤の場合）'!$BK47,1,0),0),0)</f>
        <v>0</v>
      </c>
      <c r="MY42" s="365">
        <f>IF(MY$19-'様式３（療養者名簿）（⑤の場合）'!$BJ47+1&lt;=15,IF(MY$19&gt;='様式３（療養者名簿）（⑤の場合）'!$BJ47,IF(MY$19&lt;='様式３（療養者名簿）（⑤の場合）'!$BK47,1,0),0),0)</f>
        <v>0</v>
      </c>
      <c r="MZ42" s="365">
        <f>IF(MZ$19-'様式３（療養者名簿）（⑤の場合）'!$BJ47+1&lt;=15,IF(MZ$19&gt;='様式３（療養者名簿）（⑤の場合）'!$BJ47,IF(MZ$19&lt;='様式３（療養者名簿）（⑤の場合）'!$BK47,1,0),0),0)</f>
        <v>0</v>
      </c>
      <c r="NA42" s="365">
        <f>IF(NA$19-'様式３（療養者名簿）（⑤の場合）'!$BJ47+1&lt;=15,IF(NA$19&gt;='様式３（療養者名簿）（⑤の場合）'!$BJ47,IF(NA$19&lt;='様式３（療養者名簿）（⑤の場合）'!$BK47,1,0),0),0)</f>
        <v>0</v>
      </c>
      <c r="NB42" s="365">
        <f>IF(NB$19-'様式３（療養者名簿）（⑤の場合）'!$BJ47+1&lt;=15,IF(NB$19&gt;='様式３（療養者名簿）（⑤の場合）'!$BJ47,IF(NB$19&lt;='様式３（療養者名簿）（⑤の場合）'!$BK47,1,0),0),0)</f>
        <v>0</v>
      </c>
      <c r="NC42" s="248">
        <f>IF(NC$19-'様式３（療養者名簿）（⑤の場合）'!$BJ47+1&lt;=15,IF(NC$19&gt;='様式３（療養者名簿）（⑤の場合）'!$BJ47,IF(NC$19&lt;='様式３（療養者名簿）（⑤の場合）'!$BK47,1,0),0),0)</f>
        <v>0</v>
      </c>
      <c r="ND42" s="248">
        <f>IF(ND$19-'様式３（療養者名簿）（⑤の場合）'!$BJ47+1&lt;=15,IF(ND$19&gt;='様式３（療養者名簿）（⑤の場合）'!$BJ47,IF(ND$19&lt;='様式３（療養者名簿）（⑤の場合）'!$BK47,1,0),0),0)</f>
        <v>0</v>
      </c>
      <c r="NE42" s="248">
        <f>IF(NE$19-'様式３（療養者名簿）（⑤の場合）'!$BJ47+1&lt;=15,IF(NE$19&gt;='様式３（療養者名簿）（⑤の場合）'!$BJ47,IF(NE$19&lt;='様式３（療養者名簿）（⑤の場合）'!$BK47,1,0),0),0)</f>
        <v>0</v>
      </c>
      <c r="NF42" s="248">
        <f>IF(NF$19-'様式３（療養者名簿）（⑤の場合）'!$BJ47+1&lt;=15,IF(NF$19&gt;='様式３（療養者名簿）（⑤の場合）'!$BJ47,IF(NF$19&lt;='様式３（療養者名簿）（⑤の場合）'!$BK47,1,0),0),0)</f>
        <v>0</v>
      </c>
      <c r="NG42" s="248">
        <f>IF(NG$19-'様式３（療養者名簿）（⑤の場合）'!$BJ47+1&lt;=15,IF(NG$19&gt;='様式３（療養者名簿）（⑤の場合）'!$BJ47,IF(NG$19&lt;='様式３（療養者名簿）（⑤の場合）'!$BK47,1,0),0),0)</f>
        <v>0</v>
      </c>
      <c r="NH42" s="248">
        <f>IF(NH$19-'様式３（療養者名簿）（⑤の場合）'!$BJ47+1&lt;=15,IF(NH$19&gt;='様式３（療養者名簿）（⑤の場合）'!$BJ47,IF(NH$19&lt;='様式３（療養者名簿）（⑤の場合）'!$BK47,1,0),0),0)</f>
        <v>0</v>
      </c>
      <c r="NI42" s="248">
        <f>IF(NI$19-'様式３（療養者名簿）（⑤の場合）'!$BJ47+1&lt;=15,IF(NI$19&gt;='様式３（療養者名簿）（⑤の場合）'!$BJ47,IF(NI$19&lt;='様式３（療養者名簿）（⑤の場合）'!$BK47,1,0),0),0)</f>
        <v>0</v>
      </c>
      <c r="NJ42" s="248">
        <f>IF(NJ$19-'様式３（療養者名簿）（⑤の場合）'!$BJ47+1&lt;=15,IF(NJ$19&gt;='様式３（療養者名簿）（⑤の場合）'!$BJ47,IF(NJ$19&lt;='様式３（療養者名簿）（⑤の場合）'!$BK47,1,0),0),0)</f>
        <v>0</v>
      </c>
      <c r="NK42" s="248">
        <f>IF(NK$19-'様式３（療養者名簿）（⑤の場合）'!$BJ47+1&lt;=15,IF(NK$19&gt;='様式３（療養者名簿）（⑤の場合）'!$BJ47,IF(NK$19&lt;='様式３（療養者名簿）（⑤の場合）'!$BK47,1,0),0),0)</f>
        <v>0</v>
      </c>
      <c r="NL42" s="248">
        <f>IF(NL$19-'様式３（療養者名簿）（⑤の場合）'!$BJ47+1&lt;=15,IF(NL$19&gt;='様式３（療養者名簿）（⑤の場合）'!$BJ47,IF(NL$19&lt;='様式３（療養者名簿）（⑤の場合）'!$BK47,1,0),0),0)</f>
        <v>0</v>
      </c>
      <c r="NM42" s="248">
        <f>IF(NM$19-'様式３（療養者名簿）（⑤の場合）'!$BJ47+1&lt;=15,IF(NM$19&gt;='様式３（療養者名簿）（⑤の場合）'!$BJ47,IF(NM$19&lt;='様式３（療養者名簿）（⑤の場合）'!$BK47,1,0),0),0)</f>
        <v>0</v>
      </c>
      <c r="NN42" s="248">
        <f>IF(NN$19-'様式３（療養者名簿）（⑤の場合）'!$BJ47+1&lt;=15,IF(NN$19&gt;='様式３（療養者名簿）（⑤の場合）'!$BJ47,IF(NN$19&lt;='様式３（療養者名簿）（⑤の場合）'!$BK47,1,0),0),0)</f>
        <v>0</v>
      </c>
      <c r="NO42" s="248">
        <f>IF(NO$19-'様式３（療養者名簿）（⑤の場合）'!$BJ47+1&lt;=15,IF(NO$19&gt;='様式３（療養者名簿）（⑤の場合）'!$BJ47,IF(NO$19&lt;='様式３（療養者名簿）（⑤の場合）'!$BK47,1,0),0),0)</f>
        <v>0</v>
      </c>
      <c r="NP42" s="248">
        <f>IF(NP$19-'様式３（療養者名簿）（⑤の場合）'!$BJ47+1&lt;=15,IF(NP$19&gt;='様式３（療養者名簿）（⑤の場合）'!$BJ47,IF(NP$19&lt;='様式３（療養者名簿）（⑤の場合）'!$BK47,1,0),0),0)</f>
        <v>0</v>
      </c>
      <c r="NQ42" s="248">
        <f>IF(NQ$19-'様式３（療養者名簿）（⑤の場合）'!$BJ47+1&lt;=15,IF(NQ$19&gt;='様式３（療養者名簿）（⑤の場合）'!$BJ47,IF(NQ$19&lt;='様式３（療養者名簿）（⑤の場合）'!$BK47,1,0),0),0)</f>
        <v>0</v>
      </c>
      <c r="NR42" s="248">
        <f>IF(NR$19-'様式３（療養者名簿）（⑤の場合）'!$BJ47+1&lt;=15,IF(NR$19&gt;='様式３（療養者名簿）（⑤の場合）'!$BJ47,IF(NR$19&lt;='様式３（療養者名簿）（⑤の場合）'!$BK47,1,0),0),0)</f>
        <v>0</v>
      </c>
      <c r="NS42" s="248">
        <f>IF(NS$19-'様式３（療養者名簿）（⑤の場合）'!$BJ47+1&lt;=15,IF(NS$19&gt;='様式３（療養者名簿）（⑤の場合）'!$BJ47,IF(NS$19&lt;='様式３（療養者名簿）（⑤の場合）'!$BK47,1,0),0),0)</f>
        <v>0</v>
      </c>
      <c r="NT42" s="248">
        <f>IF(NT$19-'様式３（療養者名簿）（⑤の場合）'!$BJ47+1&lt;=15,IF(NT$19&gt;='様式３（療養者名簿）（⑤の場合）'!$BJ47,IF(NT$19&lt;='様式３（療養者名簿）（⑤の場合）'!$BK47,1,0),0),0)</f>
        <v>0</v>
      </c>
      <c r="NU42" s="248">
        <f>IF(NU$19-'様式３（療養者名簿）（⑤の場合）'!$BJ47+1&lt;=15,IF(NU$19&gt;='様式３（療養者名簿）（⑤の場合）'!$BJ47,IF(NU$19&lt;='様式３（療養者名簿）（⑤の場合）'!$BK47,1,0),0),0)</f>
        <v>0</v>
      </c>
      <c r="NV42" s="248">
        <f>IF(NV$19-'様式３（療養者名簿）（⑤の場合）'!$BJ47+1&lt;=15,IF(NV$19&gt;='様式３（療養者名簿）（⑤の場合）'!$BJ47,IF(NV$19&lt;='様式３（療養者名簿）（⑤の場合）'!$BK47,1,0),0),0)</f>
        <v>0</v>
      </c>
      <c r="NW42" s="248">
        <f>IF(NW$19-'様式３（療養者名簿）（⑤の場合）'!$BJ47+1&lt;=15,IF(NW$19&gt;='様式３（療養者名簿）（⑤の場合）'!$BJ47,IF(NW$19&lt;='様式３（療養者名簿）（⑤の場合）'!$BK47,1,0),0),0)</f>
        <v>0</v>
      </c>
      <c r="NX42" s="248">
        <f>IF(NX$19-'様式３（療養者名簿）（⑤の場合）'!$BJ47+1&lt;=15,IF(NX$19&gt;='様式３（療養者名簿）（⑤の場合）'!$BJ47,IF(NX$19&lt;='様式３（療養者名簿）（⑤の場合）'!$BK47,1,0),0),0)</f>
        <v>0</v>
      </c>
      <c r="NY42" s="248">
        <f>IF(NY$19-'様式３（療養者名簿）（⑤の場合）'!$BJ47+1&lt;=15,IF(NY$19&gt;='様式３（療養者名簿）（⑤の場合）'!$BJ47,IF(NY$19&lt;='様式３（療養者名簿）（⑤の場合）'!$BK47,1,0),0),0)</f>
        <v>0</v>
      </c>
      <c r="NZ42" s="248">
        <f>IF(NZ$19-'様式３（療養者名簿）（⑤の場合）'!$BJ47+1&lt;=15,IF(NZ$19&gt;='様式３（療養者名簿）（⑤の場合）'!$BJ47,IF(NZ$19&lt;='様式３（療養者名簿）（⑤の場合）'!$BK47,1,0),0),0)</f>
        <v>0</v>
      </c>
      <c r="OA42" s="248">
        <f>IF(OA$19-'様式３（療養者名簿）（⑤の場合）'!$BJ47+1&lt;=15,IF(OA$19&gt;='様式３（療養者名簿）（⑤の場合）'!$BJ47,IF(OA$19&lt;='様式３（療養者名簿）（⑤の場合）'!$BK47,1,0),0),0)</f>
        <v>0</v>
      </c>
      <c r="OB42" s="248">
        <f>IF(OB$19-'様式３（療養者名簿）（⑤の場合）'!$BJ47+1&lt;=15,IF(OB$19&gt;='様式３（療養者名簿）（⑤の場合）'!$BJ47,IF(OB$19&lt;='様式３（療養者名簿）（⑤の場合）'!$BK47,1,0),0),0)</f>
        <v>0</v>
      </c>
      <c r="OC42" s="248">
        <f>IF(OC$19-'様式３（療養者名簿）（⑤の場合）'!$BJ47+1&lt;=15,IF(OC$19&gt;='様式３（療養者名簿）（⑤の場合）'!$BJ47,IF(OC$19&lt;='様式３（療養者名簿）（⑤の場合）'!$BK47,1,0),0),0)</f>
        <v>0</v>
      </c>
      <c r="OD42" s="248">
        <f>IF(OD$19-'様式３（療養者名簿）（⑤の場合）'!$BJ47+1&lt;=15,IF(OD$19&gt;='様式３（療養者名簿）（⑤の場合）'!$BJ47,IF(OD$19&lt;='様式３（療養者名簿）（⑤の場合）'!$BK47,1,0),0),0)</f>
        <v>0</v>
      </c>
      <c r="OE42" s="248">
        <f>IF(OE$19-'様式３（療養者名簿）（⑤の場合）'!$BJ47+1&lt;=15,IF(OE$19&gt;='様式３（療養者名簿）（⑤の場合）'!$BJ47,IF(OE$19&lt;='様式３（療養者名簿）（⑤の場合）'!$BK47,1,0),0),0)</f>
        <v>0</v>
      </c>
      <c r="OF42" s="248">
        <f>IF(OF$19-'様式３（療養者名簿）（⑤の場合）'!$BJ47+1&lt;=15,IF(OF$19&gt;='様式３（療養者名簿）（⑤の場合）'!$BJ47,IF(OF$19&lt;='様式３（療養者名簿）（⑤の場合）'!$BK47,1,0),0),0)</f>
        <v>0</v>
      </c>
      <c r="OG42" s="248">
        <f>IF(OG$19-'様式３（療養者名簿）（⑤の場合）'!$BJ47+1&lt;=15,IF(OG$19&gt;='様式３（療養者名簿）（⑤の場合）'!$BJ47,IF(OG$19&lt;='様式３（療養者名簿）（⑤の場合）'!$BK47,1,0),0),0)</f>
        <v>0</v>
      </c>
      <c r="OH42" s="248">
        <f>IF(OH$19-'様式３（療養者名簿）（⑤の場合）'!$BJ47+1&lt;=15,IF(OH$19&gt;='様式３（療養者名簿）（⑤の場合）'!$BJ47,IF(OH$19&lt;='様式３（療養者名簿）（⑤の場合）'!$BK47,1,0),0),0)</f>
        <v>0</v>
      </c>
      <c r="OI42" s="248">
        <f>IF(OI$19-'様式３（療養者名簿）（⑤の場合）'!$BJ47+1&lt;=15,IF(OI$19&gt;='様式３（療養者名簿）（⑤の場合）'!$BJ47,IF(OI$19&lt;='様式３（療養者名簿）（⑤の場合）'!$BK47,1,0),0),0)</f>
        <v>0</v>
      </c>
      <c r="OJ42" s="248">
        <f>IF(OJ$19-'様式３（療養者名簿）（⑤の場合）'!$BJ47+1&lt;=15,IF(OJ$19&gt;='様式３（療養者名簿）（⑤の場合）'!$BJ47,IF(OJ$19&lt;='様式３（療養者名簿）（⑤の場合）'!$BK47,1,0),0),0)</f>
        <v>0</v>
      </c>
      <c r="OK42" s="248">
        <f>IF(OK$19-'様式３（療養者名簿）（⑤の場合）'!$BJ47+1&lt;=15,IF(OK$19&gt;='様式３（療養者名簿）（⑤の場合）'!$BJ47,IF(OK$19&lt;='様式３（療養者名簿）（⑤の場合）'!$BK47,1,0),0),0)</f>
        <v>0</v>
      </c>
      <c r="OL42" s="248">
        <f>IF(OL$19-'様式３（療養者名簿）（⑤の場合）'!$BJ47+1&lt;=15,IF(OL$19&gt;='様式３（療養者名簿）（⑤の場合）'!$BJ47,IF(OL$19&lt;='様式３（療養者名簿）（⑤の場合）'!$BK47,1,0),0),0)</f>
        <v>0</v>
      </c>
      <c r="OM42" s="248">
        <f>IF(OM$19-'様式３（療養者名簿）（⑤の場合）'!$BJ47+1&lt;=15,IF(OM$19&gt;='様式３（療養者名簿）（⑤の場合）'!$BJ47,IF(OM$19&lt;='様式３（療養者名簿）（⑤の場合）'!$BK47,1,0),0),0)</f>
        <v>0</v>
      </c>
      <c r="ON42" s="248">
        <f>IF(ON$19-'様式３（療養者名簿）（⑤の場合）'!$BJ47+1&lt;=15,IF(ON$19&gt;='様式３（療養者名簿）（⑤の場合）'!$BJ47,IF(ON$19&lt;='様式３（療養者名簿）（⑤の場合）'!$BK47,1,0),0),0)</f>
        <v>0</v>
      </c>
      <c r="OO42" s="248">
        <f>IF(OO$19-'様式３（療養者名簿）（⑤の場合）'!$BJ47+1&lt;=15,IF(OO$19&gt;='様式３（療養者名簿）（⑤の場合）'!$BJ47,IF(OO$19&lt;='様式３（療養者名簿）（⑤の場合）'!$BK47,1,0),0),0)</f>
        <v>0</v>
      </c>
      <c r="OP42" s="248">
        <f>IF(OP$19-'様式３（療養者名簿）（⑤の場合）'!$BJ47+1&lt;=15,IF(OP$19&gt;='様式３（療養者名簿）（⑤の場合）'!$BJ47,IF(OP$19&lt;='様式３（療養者名簿）（⑤の場合）'!$BK47,1,0),0),0)</f>
        <v>0</v>
      </c>
      <c r="OQ42" s="248">
        <f>IF(OQ$19-'様式３（療養者名簿）（⑤の場合）'!$BJ47+1&lt;=15,IF(OQ$19&gt;='様式３（療養者名簿）（⑤の場合）'!$BJ47,IF(OQ$19&lt;='様式３（療養者名簿）（⑤の場合）'!$BK47,1,0),0),0)</f>
        <v>0</v>
      </c>
      <c r="OR42" s="248">
        <f>IF(OR$19-'様式３（療養者名簿）（⑤の場合）'!$BJ47+1&lt;=15,IF(OR$19&gt;='様式３（療養者名簿）（⑤の場合）'!$BJ47,IF(OR$19&lt;='様式３（療養者名簿）（⑤の場合）'!$BK47,1,0),0),0)</f>
        <v>0</v>
      </c>
      <c r="OS42" s="248">
        <f>IF(OS$19-'様式３（療養者名簿）（⑤の場合）'!$BJ47+1&lt;=15,IF(OS$19&gt;='様式３（療養者名簿）（⑤の場合）'!$BJ47,IF(OS$19&lt;='様式３（療養者名簿）（⑤の場合）'!$BK47,1,0),0),0)</f>
        <v>0</v>
      </c>
      <c r="OT42" s="248">
        <f>IF(OT$19-'様式３（療養者名簿）（⑤の場合）'!$BJ47+1&lt;=15,IF(OT$19&gt;='様式３（療養者名簿）（⑤の場合）'!$BJ47,IF(OT$19&lt;='様式３（療養者名簿）（⑤の場合）'!$BK47,1,0),0),0)</f>
        <v>0</v>
      </c>
      <c r="OU42" s="248">
        <f>IF(OU$19-'様式３（療養者名簿）（⑤の場合）'!$BJ47+1&lt;=15,IF(OU$19&gt;='様式３（療養者名簿）（⑤の場合）'!$BJ47,IF(OU$19&lt;='様式３（療養者名簿）（⑤の場合）'!$BK47,1,0),0),0)</f>
        <v>0</v>
      </c>
      <c r="OV42" s="248">
        <f>IF(OV$19-'様式３（療養者名簿）（⑤の場合）'!$BJ47+1&lt;=15,IF(OV$19&gt;='様式３（療養者名簿）（⑤の場合）'!$BJ47,IF(OV$19&lt;='様式３（療養者名簿）（⑤の場合）'!$BK47,1,0),0),0)</f>
        <v>0</v>
      </c>
      <c r="OW42" s="248">
        <f>IF(OW$19-'様式３（療養者名簿）（⑤の場合）'!$BJ47+1&lt;=15,IF(OW$19&gt;='様式３（療養者名簿）（⑤の場合）'!$BJ47,IF(OW$19&lt;='様式３（療養者名簿）（⑤の場合）'!$BK47,1,0),0),0)</f>
        <v>0</v>
      </c>
      <c r="OX42" s="248">
        <f>IF(OX$19-'様式３（療養者名簿）（⑤の場合）'!$BJ47+1&lt;=15,IF(OX$19&gt;='様式３（療養者名簿）（⑤の場合）'!$BJ47,IF(OX$19&lt;='様式３（療養者名簿）（⑤の場合）'!$BK47,1,0),0),0)</f>
        <v>0</v>
      </c>
      <c r="OY42" s="248">
        <f>IF(OY$19-'様式３（療養者名簿）（⑤の場合）'!$BJ47+1&lt;=15,IF(OY$19&gt;='様式３（療養者名簿）（⑤の場合）'!$BJ47,IF(OY$19&lt;='様式３（療養者名簿）（⑤の場合）'!$BK47,1,0),0),0)</f>
        <v>0</v>
      </c>
      <c r="OZ42" s="248">
        <f>IF(OZ$19-'様式３（療養者名簿）（⑤の場合）'!$BJ47+1&lt;=15,IF(OZ$19&gt;='様式３（療養者名簿）（⑤の場合）'!$BJ47,IF(OZ$19&lt;='様式３（療養者名簿）（⑤の場合）'!$BK47,1,0),0),0)</f>
        <v>0</v>
      </c>
      <c r="PA42" s="248">
        <f>IF(PA$19-'様式３（療養者名簿）（⑤の場合）'!$BJ47+1&lt;=15,IF(PA$19&gt;='様式３（療養者名簿）（⑤の場合）'!$BJ47,IF(PA$19&lt;='様式３（療養者名簿）（⑤の場合）'!$BK47,1,0),0),0)</f>
        <v>0</v>
      </c>
      <c r="PB42" s="248">
        <f>IF(PB$19-'様式３（療養者名簿）（⑤の場合）'!$BJ47+1&lt;=15,IF(PB$19&gt;='様式３（療養者名簿）（⑤の場合）'!$BJ47,IF(PB$19&lt;='様式３（療養者名簿）（⑤の場合）'!$BK47,1,0),0),0)</f>
        <v>0</v>
      </c>
      <c r="PC42" s="248">
        <f>IF(PC$19-'様式３（療養者名簿）（⑤の場合）'!$BJ47+1&lt;=15,IF(PC$19&gt;='様式３（療養者名簿）（⑤の場合）'!$BJ47,IF(PC$19&lt;='様式３（療養者名簿）（⑤の場合）'!$BK47,1,0),0),0)</f>
        <v>0</v>
      </c>
      <c r="PD42" s="248">
        <f>IF(PD$19-'様式３（療養者名簿）（⑤の場合）'!$BJ47+1&lt;=15,IF(PD$19&gt;='様式３（療養者名簿）（⑤の場合）'!$BJ47,IF(PD$19&lt;='様式３（療養者名簿）（⑤の場合）'!$BK47,1,0),0),0)</f>
        <v>0</v>
      </c>
      <c r="PE42" s="248">
        <f>IF(PE$19-'様式３（療養者名簿）（⑤の場合）'!$BJ47+1&lt;=15,IF(PE$19&gt;='様式３（療養者名簿）（⑤の場合）'!$BJ47,IF(PE$19&lt;='様式３（療養者名簿）（⑤の場合）'!$BK47,1,0),0),0)</f>
        <v>0</v>
      </c>
      <c r="PF42" s="248">
        <f>IF(PF$19-'様式３（療養者名簿）（⑤の場合）'!$BJ47+1&lt;=15,IF(PF$19&gt;='様式３（療養者名簿）（⑤の場合）'!$BJ47,IF(PF$19&lt;='様式３（療養者名簿）（⑤の場合）'!$BK47,1,0),0),0)</f>
        <v>0</v>
      </c>
      <c r="PG42" s="248">
        <f>IF(PG$19-'様式３（療養者名簿）（⑤の場合）'!$BJ47+1&lt;=15,IF(PG$19&gt;='様式３（療養者名簿）（⑤の場合）'!$BJ47,IF(PG$19&lt;='様式３（療養者名簿）（⑤の場合）'!$BK47,1,0),0),0)</f>
        <v>0</v>
      </c>
      <c r="PH42" s="248">
        <f>IF(PH$19-'様式３（療養者名簿）（⑤の場合）'!$BJ47+1&lt;=15,IF(PH$19&gt;='様式３（療養者名簿）（⑤の場合）'!$BJ47,IF(PH$19&lt;='様式３（療養者名簿）（⑤の場合）'!$BK47,1,0),0),0)</f>
        <v>0</v>
      </c>
      <c r="PI42" s="248">
        <f>IF(PI$19-'様式３（療養者名簿）（⑤の場合）'!$BJ47+1&lt;=15,IF(PI$19&gt;='様式３（療養者名簿）（⑤の場合）'!$BJ47,IF(PI$19&lt;='様式３（療養者名簿）（⑤の場合）'!$BK47,1,0),0),0)</f>
        <v>0</v>
      </c>
      <c r="PJ42" s="248">
        <f>IF(PJ$19-'様式３（療養者名簿）（⑤の場合）'!$BJ47+1&lt;=15,IF(PJ$19&gt;='様式３（療養者名簿）（⑤の場合）'!$BJ47,IF(PJ$19&lt;='様式３（療養者名簿）（⑤の場合）'!$BK47,1,0),0),0)</f>
        <v>0</v>
      </c>
      <c r="PK42" s="248">
        <f>IF(PK$19-'様式３（療養者名簿）（⑤の場合）'!$BJ47+1&lt;=15,IF(PK$19&gt;='様式３（療養者名簿）（⑤の場合）'!$BJ47,IF(PK$19&lt;='様式３（療養者名簿）（⑤の場合）'!$BK47,1,0),0),0)</f>
        <v>0</v>
      </c>
      <c r="PL42" s="248">
        <f>IF(PL$19-'様式３（療養者名簿）（⑤の場合）'!$BJ47+1&lt;=15,IF(PL$19&gt;='様式３（療養者名簿）（⑤の場合）'!$BJ47,IF(PL$19&lt;='様式３（療養者名簿）（⑤の場合）'!$BK47,1,0),0),0)</f>
        <v>0</v>
      </c>
      <c r="PM42" s="248">
        <f>IF(PM$19-'様式３（療養者名簿）（⑤の場合）'!$BJ47+1&lt;=15,IF(PM$19&gt;='様式３（療養者名簿）（⑤の場合）'!$BJ47,IF(PM$19&lt;='様式３（療養者名簿）（⑤の場合）'!$BK47,1,0),0),0)</f>
        <v>0</v>
      </c>
      <c r="PN42" s="248">
        <f>IF(PN$19-'様式３（療養者名簿）（⑤の場合）'!$BJ47+1&lt;=15,IF(PN$19&gt;='様式３（療養者名簿）（⑤の場合）'!$BJ47,IF(PN$19&lt;='様式３（療養者名簿）（⑤の場合）'!$BK47,1,0),0),0)</f>
        <v>0</v>
      </c>
      <c r="PO42" s="248">
        <f>IF(PO$19-'様式３（療養者名簿）（⑤の場合）'!$BJ47+1&lt;=15,IF(PO$19&gt;='様式３（療養者名簿）（⑤の場合）'!$BJ47,IF(PO$19&lt;='様式３（療養者名簿）（⑤の場合）'!$BK47,1,0),0),0)</f>
        <v>0</v>
      </c>
      <c r="PP42" s="248">
        <f>IF(PP$19-'様式３（療養者名簿）（⑤の場合）'!$BJ47+1&lt;=15,IF(PP$19&gt;='様式３（療養者名簿）（⑤の場合）'!$BJ47,IF(PP$19&lt;='様式３（療養者名簿）（⑤の場合）'!$BK47,1,0),0),0)</f>
        <v>0</v>
      </c>
      <c r="PQ42" s="248">
        <f>IF(PQ$19-'様式３（療養者名簿）（⑤の場合）'!$BJ47+1&lt;=15,IF(PQ$19&gt;='様式３（療養者名簿）（⑤の場合）'!$BJ47,IF(PQ$19&lt;='様式３（療養者名簿）（⑤の場合）'!$BK47,1,0),0),0)</f>
        <v>0</v>
      </c>
      <c r="PR42" s="248">
        <f>IF(PR$19-'様式３（療養者名簿）（⑤の場合）'!$BJ47+1&lt;=15,IF(PR$19&gt;='様式３（療養者名簿）（⑤の場合）'!$BJ47,IF(PR$19&lt;='様式３（療養者名簿）（⑤の場合）'!$BK47,1,0),0),0)</f>
        <v>0</v>
      </c>
      <c r="PS42" s="248">
        <f>IF(PS$19-'様式３（療養者名簿）（⑤の場合）'!$BJ47+1&lt;=15,IF(PS$19&gt;='様式３（療養者名簿）（⑤の場合）'!$BJ47,IF(PS$19&lt;='様式３（療養者名簿）（⑤の場合）'!$BK47,1,0),0),0)</f>
        <v>0</v>
      </c>
      <c r="PT42" s="248">
        <f>IF(PT$19-'様式３（療養者名簿）（⑤の場合）'!$BJ47+1&lt;=15,IF(PT$19&gt;='様式３（療養者名簿）（⑤の場合）'!$BJ47,IF(PT$19&lt;='様式３（療養者名簿）（⑤の場合）'!$BK47,1,0),0),0)</f>
        <v>0</v>
      </c>
      <c r="PU42" s="248">
        <f>IF(PU$19-'様式３（療養者名簿）（⑤の場合）'!$BJ47+1&lt;=15,IF(PU$19&gt;='様式３（療養者名簿）（⑤の場合）'!$BJ47,IF(PU$19&lt;='様式３（療養者名簿）（⑤の場合）'!$BK47,1,0),0),0)</f>
        <v>0</v>
      </c>
      <c r="PV42" s="248">
        <f>IF(PV$19-'様式３（療養者名簿）（⑤の場合）'!$BJ47+1&lt;=15,IF(PV$19&gt;='様式３（療養者名簿）（⑤の場合）'!$BJ47,IF(PV$19&lt;='様式３（療養者名簿）（⑤の場合）'!$BK47,1,0),0),0)</f>
        <v>0</v>
      </c>
      <c r="PW42" s="248">
        <f>IF(PW$19-'様式３（療養者名簿）（⑤の場合）'!$BJ47+1&lt;=15,IF(PW$19&gt;='様式３（療養者名簿）（⑤の場合）'!$BJ47,IF(PW$19&lt;='様式３（療養者名簿）（⑤の場合）'!$BK47,1,0),0),0)</f>
        <v>0</v>
      </c>
      <c r="PX42" s="248">
        <f>IF(PX$19-'様式３（療養者名簿）（⑤の場合）'!$BJ47+1&lt;=15,IF(PX$19&gt;='様式３（療養者名簿）（⑤の場合）'!$BJ47,IF(PX$19&lt;='様式３（療養者名簿）（⑤の場合）'!$BK47,1,0),0),0)</f>
        <v>0</v>
      </c>
      <c r="PY42" s="248">
        <f>IF(PY$19-'様式３（療養者名簿）（⑤の場合）'!$BJ47+1&lt;=15,IF(PY$19&gt;='様式３（療養者名簿）（⑤の場合）'!$BJ47,IF(PY$19&lt;='様式３（療養者名簿）（⑤の場合）'!$BK47,1,0),0),0)</f>
        <v>0</v>
      </c>
      <c r="PZ42" s="248">
        <f>IF(PZ$19-'様式３（療養者名簿）（⑤の場合）'!$BJ47+1&lt;=15,IF(PZ$19&gt;='様式３（療養者名簿）（⑤の場合）'!$BJ47,IF(PZ$19&lt;='様式３（療養者名簿）（⑤の場合）'!$BK47,1,0),0),0)</f>
        <v>0</v>
      </c>
      <c r="QA42" s="248">
        <f>IF(QA$19-'様式３（療養者名簿）（⑤の場合）'!$BJ47+1&lt;=15,IF(QA$19&gt;='様式３（療養者名簿）（⑤の場合）'!$BJ47,IF(QA$19&lt;='様式３（療養者名簿）（⑤の場合）'!$BK47,1,0),0),0)</f>
        <v>0</v>
      </c>
      <c r="QB42" s="248">
        <f>IF(QB$19-'様式３（療養者名簿）（⑤の場合）'!$BJ47+1&lt;=15,IF(QB$19&gt;='様式３（療養者名簿）（⑤の場合）'!$BJ47,IF(QB$19&lt;='様式３（療養者名簿）（⑤の場合）'!$BK47,1,0),0),0)</f>
        <v>0</v>
      </c>
      <c r="QC42" s="248">
        <f>IF(QC$19-'様式３（療養者名簿）（⑤の場合）'!$BJ47+1&lt;=15,IF(QC$19&gt;='様式３（療養者名簿）（⑤の場合）'!$BJ47,IF(QC$19&lt;='様式３（療養者名簿）（⑤の場合）'!$BK47,1,0),0),0)</f>
        <v>0</v>
      </c>
      <c r="QD42" s="248">
        <f>IF(QD$19-'様式３（療養者名簿）（⑤の場合）'!$BJ47+1&lt;=15,IF(QD$19&gt;='様式３（療養者名簿）（⑤の場合）'!$BJ47,IF(QD$19&lt;='様式３（療養者名簿）（⑤の場合）'!$BK47,1,0),0),0)</f>
        <v>0</v>
      </c>
      <c r="QE42" s="248">
        <f>IF(QE$19-'様式３（療養者名簿）（⑤の場合）'!$BJ47+1&lt;=15,IF(QE$19&gt;='様式３（療養者名簿）（⑤の場合）'!$BJ47,IF(QE$19&lt;='様式３（療養者名簿）（⑤の場合）'!$BK47,1,0),0),0)</f>
        <v>0</v>
      </c>
      <c r="QF42" s="248">
        <f>IF(QF$19-'様式３（療養者名簿）（⑤の場合）'!$BJ47+1&lt;=15,IF(QF$19&gt;='様式３（療養者名簿）（⑤の場合）'!$BJ47,IF(QF$19&lt;='様式３（療養者名簿）（⑤の場合）'!$BK47,1,0),0),0)</f>
        <v>0</v>
      </c>
      <c r="QG42" s="248">
        <f>IF(QG$19-'様式３（療養者名簿）（⑤の場合）'!$BJ47+1&lt;=15,IF(QG$19&gt;='様式３（療養者名簿）（⑤の場合）'!$BJ47,IF(QG$19&lt;='様式３（療養者名簿）（⑤の場合）'!$BK47,1,0),0),0)</f>
        <v>0</v>
      </c>
      <c r="QH42" s="248">
        <f>IF(QH$19-'様式３（療養者名簿）（⑤の場合）'!$BJ47+1&lt;=15,IF(QH$19&gt;='様式３（療養者名簿）（⑤の場合）'!$BJ47,IF(QH$19&lt;='様式３（療養者名簿）（⑤の場合）'!$BK47,1,0),0),0)</f>
        <v>0</v>
      </c>
      <c r="QI42" s="248">
        <f>IF(QI$19-'様式３（療養者名簿）（⑤の場合）'!$BJ47+1&lt;=15,IF(QI$19&gt;='様式３（療養者名簿）（⑤の場合）'!$BJ47,IF(QI$19&lt;='様式３（療養者名簿）（⑤の場合）'!$BK47,1,0),0),0)</f>
        <v>0</v>
      </c>
      <c r="QJ42" s="248">
        <f>IF(QJ$19-'様式３（療養者名簿）（⑤の場合）'!$BJ47+1&lt;=15,IF(QJ$19&gt;='様式３（療養者名簿）（⑤の場合）'!$BJ47,IF(QJ$19&lt;='様式３（療養者名簿）（⑤の場合）'!$BK47,1,0),0),0)</f>
        <v>0</v>
      </c>
      <c r="QK42" s="248">
        <f>IF(QK$19-'様式３（療養者名簿）（⑤の場合）'!$BJ47+1&lt;=15,IF(QK$19&gt;='様式３（療養者名簿）（⑤の場合）'!$BJ47,IF(QK$19&lt;='様式３（療養者名簿）（⑤の場合）'!$BK47,1,0),0),0)</f>
        <v>0</v>
      </c>
      <c r="QL42" s="248">
        <f>IF(QL$19-'様式３（療養者名簿）（⑤の場合）'!$BJ47+1&lt;=15,IF(QL$19&gt;='様式３（療養者名簿）（⑤の場合）'!$BJ47,IF(QL$19&lt;='様式３（療養者名簿）（⑤の場合）'!$BK47,1,0),0),0)</f>
        <v>0</v>
      </c>
      <c r="QM42" s="248">
        <f>IF(QM$19-'様式３（療養者名簿）（⑤の場合）'!$BJ47+1&lt;=15,IF(QM$19&gt;='様式３（療養者名簿）（⑤の場合）'!$BJ47,IF(QM$19&lt;='様式３（療養者名簿）（⑤の場合）'!$BK47,1,0),0),0)</f>
        <v>0</v>
      </c>
      <c r="QN42" s="248">
        <f>IF(QN$19-'様式３（療養者名簿）（⑤の場合）'!$BJ47+1&lt;=15,IF(QN$19&gt;='様式３（療養者名簿）（⑤の場合）'!$BJ47,IF(QN$19&lt;='様式３（療養者名簿）（⑤の場合）'!$BK47,1,0),0),0)</f>
        <v>0</v>
      </c>
      <c r="QO42" s="248">
        <f>IF(QO$19-'様式３（療養者名簿）（⑤の場合）'!$BJ47+1&lt;=15,IF(QO$19&gt;='様式３（療養者名簿）（⑤の場合）'!$BJ47,IF(QO$19&lt;='様式３（療養者名簿）（⑤の場合）'!$BK47,1,0),0),0)</f>
        <v>0</v>
      </c>
      <c r="QP42" s="248">
        <f>IF(QP$19-'様式３（療養者名簿）（⑤の場合）'!$BJ47+1&lt;=15,IF(QP$19&gt;='様式３（療養者名簿）（⑤の場合）'!$BJ47,IF(QP$19&lt;='様式３（療養者名簿）（⑤の場合）'!$BK47,1,0),0),0)</f>
        <v>0</v>
      </c>
      <c r="QQ42" s="248">
        <f>IF(QQ$19-'様式３（療養者名簿）（⑤の場合）'!$BJ47+1&lt;=15,IF(QQ$19&gt;='様式３（療養者名簿）（⑤の場合）'!$BJ47,IF(QQ$19&lt;='様式３（療養者名簿）（⑤の場合）'!$BK47,1,0),0),0)</f>
        <v>0</v>
      </c>
      <c r="QR42" s="248">
        <f>IF(QR$19-'様式３（療養者名簿）（⑤の場合）'!$BJ47+1&lt;=15,IF(QR$19&gt;='様式３（療養者名簿）（⑤の場合）'!$BJ47,IF(QR$19&lt;='様式３（療養者名簿）（⑤の場合）'!$BK47,1,0),0),0)</f>
        <v>0</v>
      </c>
      <c r="QS42" s="248">
        <f>IF(QS$19-'様式３（療養者名簿）（⑤の場合）'!$BJ47+1&lt;=15,IF(QS$19&gt;='様式３（療養者名簿）（⑤の場合）'!$BJ47,IF(QS$19&lt;='様式３（療養者名簿）（⑤の場合）'!$BK47,1,0),0),0)</f>
        <v>0</v>
      </c>
      <c r="QT42" s="248">
        <f>IF(QT$19-'様式３（療養者名簿）（⑤の場合）'!$BJ47+1&lt;=15,IF(QT$19&gt;='様式３（療養者名簿）（⑤の場合）'!$BJ47,IF(QT$19&lt;='様式３（療養者名簿）（⑤の場合）'!$BK47,1,0),0),0)</f>
        <v>0</v>
      </c>
      <c r="QU42" s="248">
        <f>IF(QU$19-'様式３（療養者名簿）（⑤の場合）'!$BJ47+1&lt;=15,IF(QU$19&gt;='様式３（療養者名簿）（⑤の場合）'!$BJ47,IF(QU$19&lt;='様式３（療養者名簿）（⑤の場合）'!$BK47,1,0),0),0)</f>
        <v>0</v>
      </c>
      <c r="QV42" s="248">
        <f>IF(QV$19-'様式３（療養者名簿）（⑤の場合）'!$BJ47+1&lt;=15,IF(QV$19&gt;='様式３（療養者名簿）（⑤の場合）'!$BJ47,IF(QV$19&lt;='様式３（療養者名簿）（⑤の場合）'!$BK47,1,0),0),0)</f>
        <v>0</v>
      </c>
      <c r="QW42" s="248">
        <f>IF(QW$19-'様式３（療養者名簿）（⑤の場合）'!$BJ47+1&lt;=15,IF(QW$19&gt;='様式３（療養者名簿）（⑤の場合）'!$BJ47,IF(QW$19&lt;='様式３（療養者名簿）（⑤の場合）'!$BK47,1,0),0),0)</f>
        <v>0</v>
      </c>
      <c r="QX42" s="248">
        <f>IF(QX$19-'様式３（療養者名簿）（⑤の場合）'!$BJ47+1&lt;=15,IF(QX$19&gt;='様式３（療養者名簿）（⑤の場合）'!$BJ47,IF(QX$19&lt;='様式３（療養者名簿）（⑤の場合）'!$BK47,1,0),0),0)</f>
        <v>0</v>
      </c>
      <c r="QY42" s="248">
        <f>IF(QY$19-'様式３（療養者名簿）（⑤の場合）'!$BJ47+1&lt;=15,IF(QY$19&gt;='様式３（療養者名簿）（⑤の場合）'!$BJ47,IF(QY$19&lt;='様式３（療養者名簿）（⑤の場合）'!$BK47,1,0),0),0)</f>
        <v>0</v>
      </c>
      <c r="QZ42" s="248">
        <f>IF(QZ$19-'様式３（療養者名簿）（⑤の場合）'!$BJ47+1&lt;=15,IF(QZ$19&gt;='様式３（療養者名簿）（⑤の場合）'!$BJ47,IF(QZ$19&lt;='様式３（療養者名簿）（⑤の場合）'!$BK47,1,0),0),0)</f>
        <v>0</v>
      </c>
      <c r="RA42" s="248">
        <f>IF(RA$19-'様式３（療養者名簿）（⑤の場合）'!$BJ47+1&lt;=15,IF(RA$19&gt;='様式３（療養者名簿）（⑤の場合）'!$BJ47,IF(RA$19&lt;='様式３（療養者名簿）（⑤の場合）'!$BK47,1,0),0),0)</f>
        <v>0</v>
      </c>
      <c r="RB42" s="248">
        <f>IF(RB$19-'様式３（療養者名簿）（⑤の場合）'!$BJ47+1&lt;=15,IF(RB$19&gt;='様式３（療養者名簿）（⑤の場合）'!$BJ47,IF(RB$19&lt;='様式３（療養者名簿）（⑤の場合）'!$BK47,1,0),0),0)</f>
        <v>0</v>
      </c>
      <c r="RC42" s="248">
        <f>IF(RC$19-'様式３（療養者名簿）（⑤の場合）'!$BJ47+1&lt;=15,IF(RC$19&gt;='様式３（療養者名簿）（⑤の場合）'!$BJ47,IF(RC$19&lt;='様式３（療養者名簿）（⑤の場合）'!$BK47,1,0),0),0)</f>
        <v>0</v>
      </c>
      <c r="RD42" s="248">
        <f>IF(RD$19-'様式３（療養者名簿）（⑤の場合）'!$BJ47+1&lt;=15,IF(RD$19&gt;='様式３（療養者名簿）（⑤の場合）'!$BJ47,IF(RD$19&lt;='様式３（療養者名簿）（⑤の場合）'!$BK47,1,0),0),0)</f>
        <v>0</v>
      </c>
      <c r="RE42" s="248">
        <f>IF(RE$19-'様式３（療養者名簿）（⑤の場合）'!$BJ47+1&lt;=15,IF(RE$19&gt;='様式３（療養者名簿）（⑤の場合）'!$BJ47,IF(RE$19&lt;='様式３（療養者名簿）（⑤の場合）'!$BK47,1,0),0),0)</f>
        <v>0</v>
      </c>
      <c r="RF42" s="248">
        <f>IF(RF$19-'様式３（療養者名簿）（⑤の場合）'!$BJ47+1&lt;=15,IF(RF$19&gt;='様式３（療養者名簿）（⑤の場合）'!$BJ47,IF(RF$19&lt;='様式３（療養者名簿）（⑤の場合）'!$BK47,1,0),0),0)</f>
        <v>0</v>
      </c>
      <c r="RG42" s="248">
        <f>IF(RG$19-'様式３（療養者名簿）（⑤の場合）'!$BJ47+1&lt;=15,IF(RG$19&gt;='様式３（療養者名簿）（⑤の場合）'!$BJ47,IF(RG$19&lt;='様式３（療養者名簿）（⑤の場合）'!$BK47,1,0),0),0)</f>
        <v>0</v>
      </c>
      <c r="RH42" s="248">
        <f>IF(RH$19-'様式３（療養者名簿）（⑤の場合）'!$BJ47+1&lt;=15,IF(RH$19&gt;='様式３（療養者名簿）（⑤の場合）'!$BJ47,IF(RH$19&lt;='様式３（療養者名簿）（⑤の場合）'!$BK47,1,0),0),0)</f>
        <v>0</v>
      </c>
      <c r="RI42" s="248">
        <f>IF(RI$19-'様式３（療養者名簿）（⑤の場合）'!$BJ47+1&lt;=15,IF(RI$19&gt;='様式３（療養者名簿）（⑤の場合）'!$BJ47,IF(RI$19&lt;='様式３（療養者名簿）（⑤の場合）'!$BK47,1,0),0),0)</f>
        <v>0</v>
      </c>
      <c r="RJ42" s="248">
        <f>IF(RJ$19-'様式３（療養者名簿）（⑤の場合）'!$BJ47+1&lt;=15,IF(RJ$19&gt;='様式３（療養者名簿）（⑤の場合）'!$BJ47,IF(RJ$19&lt;='様式３（療養者名簿）（⑤の場合）'!$BK47,1,0),0),0)</f>
        <v>0</v>
      </c>
      <c r="RK42" s="248">
        <f>IF(RK$19-'様式３（療養者名簿）（⑤の場合）'!$BJ47+1&lt;=15,IF(RK$19&gt;='様式３（療養者名簿）（⑤の場合）'!$BJ47,IF(RK$19&lt;='様式３（療養者名簿）（⑤の場合）'!$BK47,1,0),0),0)</f>
        <v>0</v>
      </c>
      <c r="RL42" s="248">
        <f>IF(RL$19-'様式３（療養者名簿）（⑤の場合）'!$BJ47+1&lt;=15,IF(RL$19&gt;='様式３（療養者名簿）（⑤の場合）'!$BJ47,IF(RL$19&lt;='様式３（療養者名簿）（⑤の場合）'!$BK47,1,0),0),0)</f>
        <v>0</v>
      </c>
      <c r="RM42" s="248">
        <f>IF(RM$19-'様式３（療養者名簿）（⑤の場合）'!$BJ47+1&lt;=15,IF(RM$19&gt;='様式３（療養者名簿）（⑤の場合）'!$BJ47,IF(RM$19&lt;='様式３（療養者名簿）（⑤の場合）'!$BK47,1,0),0),0)</f>
        <v>0</v>
      </c>
      <c r="RN42" s="248">
        <f>IF(RN$19-'様式３（療養者名簿）（⑤の場合）'!$BJ47+1&lt;=15,IF(RN$19&gt;='様式３（療養者名簿）（⑤の場合）'!$BJ47,IF(RN$19&lt;='様式３（療養者名簿）（⑤の場合）'!$BK47,1,0),0),0)</f>
        <v>0</v>
      </c>
      <c r="RO42" s="248">
        <f>IF(RO$19-'様式３（療養者名簿）（⑤の場合）'!$BJ47+1&lt;=15,IF(RO$19&gt;='様式３（療養者名簿）（⑤の場合）'!$BJ47,IF(RO$19&lt;='様式３（療養者名簿）（⑤の場合）'!$BK47,1,0),0),0)</f>
        <v>0</v>
      </c>
      <c r="RP42" s="248">
        <f>IF(RP$19-'様式３（療養者名簿）（⑤の場合）'!$BJ47+1&lt;=15,IF(RP$19&gt;='様式３（療養者名簿）（⑤の場合）'!$BJ47,IF(RP$19&lt;='様式３（療養者名簿）（⑤の場合）'!$BK47,1,0),0),0)</f>
        <v>0</v>
      </c>
      <c r="RQ42" s="248">
        <f>IF(RQ$19-'様式３（療養者名簿）（⑤の場合）'!$BJ47+1&lt;=15,IF(RQ$19&gt;='様式３（療養者名簿）（⑤の場合）'!$BJ47,IF(RQ$19&lt;='様式３（療養者名簿）（⑤の場合）'!$BK47,1,0),0),0)</f>
        <v>0</v>
      </c>
      <c r="RR42" s="248">
        <f>IF(RR$19-'様式３（療養者名簿）（⑤の場合）'!$BJ47+1&lt;=15,IF(RR$19&gt;='様式３（療養者名簿）（⑤の場合）'!$BJ47,IF(RR$19&lt;='様式３（療養者名簿）（⑤の場合）'!$BK47,1,0),0),0)</f>
        <v>0</v>
      </c>
      <c r="RS42" s="248">
        <f>IF(RS$19-'様式３（療養者名簿）（⑤の場合）'!$BJ47+1&lt;=15,IF(RS$19&gt;='様式３（療養者名簿）（⑤の場合）'!$BJ47,IF(RS$19&lt;='様式３（療養者名簿）（⑤の場合）'!$BK47,1,0),0),0)</f>
        <v>0</v>
      </c>
      <c r="RT42" s="248">
        <f>IF(RT$19-'様式３（療養者名簿）（⑤の場合）'!$BJ47+1&lt;=15,IF(RT$19&gt;='様式３（療養者名簿）（⑤の場合）'!$BJ47,IF(RT$19&lt;='様式３（療養者名簿）（⑤の場合）'!$BK47,1,0),0),0)</f>
        <v>0</v>
      </c>
      <c r="RU42" s="248">
        <f>IF(RU$19-'様式３（療養者名簿）（⑤の場合）'!$BJ47+1&lt;=15,IF(RU$19&gt;='様式３（療養者名簿）（⑤の場合）'!$BJ47,IF(RU$19&lt;='様式３（療養者名簿）（⑤の場合）'!$BK47,1,0),0),0)</f>
        <v>0</v>
      </c>
      <c r="RV42" s="248">
        <f>IF(RV$19-'様式３（療養者名簿）（⑤の場合）'!$BJ47+1&lt;=15,IF(RV$19&gt;='様式３（療養者名簿）（⑤の場合）'!$BJ47,IF(RV$19&lt;='様式３（療養者名簿）（⑤の場合）'!$BK47,1,0),0),0)</f>
        <v>0</v>
      </c>
      <c r="RW42" s="248">
        <f>IF(RW$19-'様式３（療養者名簿）（⑤の場合）'!$BJ47+1&lt;=15,IF(RW$19&gt;='様式３（療養者名簿）（⑤の場合）'!$BJ47,IF(RW$19&lt;='様式３（療養者名簿）（⑤の場合）'!$BK47,1,0),0),0)</f>
        <v>0</v>
      </c>
      <c r="RX42" s="248">
        <f>IF(RX$19-'様式３（療養者名簿）（⑤の場合）'!$BJ47+1&lt;=15,IF(RX$19&gt;='様式３（療養者名簿）（⑤の場合）'!$BJ47,IF(RX$19&lt;='様式３（療養者名簿）（⑤の場合）'!$BK47,1,0),0),0)</f>
        <v>0</v>
      </c>
      <c r="RY42" s="248">
        <f>IF(RY$19-'様式３（療養者名簿）（⑤の場合）'!$BJ47+1&lt;=15,IF(RY$19&gt;='様式３（療養者名簿）（⑤の場合）'!$BJ47,IF(RY$19&lt;='様式３（療養者名簿）（⑤の場合）'!$BK47,1,0),0),0)</f>
        <v>0</v>
      </c>
      <c r="RZ42" s="248">
        <f>IF(RZ$19-'様式３（療養者名簿）（⑤の場合）'!$BJ47+1&lt;=15,IF(RZ$19&gt;='様式３（療養者名簿）（⑤の場合）'!$BJ47,IF(RZ$19&lt;='様式３（療養者名簿）（⑤の場合）'!$BK47,1,0),0),0)</f>
        <v>0</v>
      </c>
      <c r="SA42" s="248">
        <f>IF(SA$19-'様式３（療養者名簿）（⑤の場合）'!$BJ47+1&lt;=15,IF(SA$19&gt;='様式３（療養者名簿）（⑤の場合）'!$BJ47,IF(SA$19&lt;='様式３（療養者名簿）（⑤の場合）'!$BK47,1,0),0),0)</f>
        <v>0</v>
      </c>
      <c r="SB42" s="248">
        <f>IF(SB$19-'様式３（療養者名簿）（⑤の場合）'!$BJ47+1&lt;=15,IF(SB$19&gt;='様式３（療養者名簿）（⑤の場合）'!$BJ47,IF(SB$19&lt;='様式３（療養者名簿）（⑤の場合）'!$BK47,1,0),0),0)</f>
        <v>0</v>
      </c>
      <c r="SC42" s="248">
        <f>IF(SC$19-'様式３（療養者名簿）（⑤の場合）'!$BJ47+1&lt;=15,IF(SC$19&gt;='様式３（療養者名簿）（⑤の場合）'!$BJ47,IF(SC$19&lt;='様式３（療養者名簿）（⑤の場合）'!$BK47,1,0),0),0)</f>
        <v>0</v>
      </c>
      <c r="SD42" s="248">
        <f>IF(SD$19-'様式３（療養者名簿）（⑤の場合）'!$BJ47+1&lt;=15,IF(SD$19&gt;='様式３（療養者名簿）（⑤の場合）'!$BJ47,IF(SD$19&lt;='様式３（療養者名簿）（⑤の場合）'!$BK47,1,0),0),0)</f>
        <v>0</v>
      </c>
      <c r="SE42" s="248">
        <f>IF(SE$19-'様式３（療養者名簿）（⑤の場合）'!$BJ47+1&lt;=15,IF(SE$19&gt;='様式３（療養者名簿）（⑤の場合）'!$BJ47,IF(SE$19&lt;='様式３（療養者名簿）（⑤の場合）'!$BK47,1,0),0),0)</f>
        <v>0</v>
      </c>
      <c r="SF42" s="248">
        <f>IF(SF$19-'様式３（療養者名簿）（⑤の場合）'!$BJ47+1&lt;=15,IF(SF$19&gt;='様式３（療養者名簿）（⑤の場合）'!$BJ47,IF(SF$19&lt;='様式３（療養者名簿）（⑤の場合）'!$BK47,1,0),0),0)</f>
        <v>0</v>
      </c>
      <c r="SG42" s="248">
        <f>IF(SG$19-'様式３（療養者名簿）（⑤の場合）'!$BJ47+1&lt;=15,IF(SG$19&gt;='様式３（療養者名簿）（⑤の場合）'!$BJ47,IF(SG$19&lt;='様式３（療養者名簿）（⑤の場合）'!$BK47,1,0),0),0)</f>
        <v>0</v>
      </c>
      <c r="SH42" s="248">
        <f>IF(SH$19-'様式３（療養者名簿）（⑤の場合）'!$BJ47+1&lt;=15,IF(SH$19&gt;='様式３（療養者名簿）（⑤の場合）'!$BJ47,IF(SH$19&lt;='様式３（療養者名簿）（⑤の場合）'!$BK47,1,0),0),0)</f>
        <v>0</v>
      </c>
      <c r="SI42" s="248">
        <f>IF(SI$19-'様式３（療養者名簿）（⑤の場合）'!$BJ47+1&lt;=15,IF(SI$19&gt;='様式３（療養者名簿）（⑤の場合）'!$BJ47,IF(SI$19&lt;='様式３（療養者名簿）（⑤の場合）'!$BK47,1,0),0),0)</f>
        <v>0</v>
      </c>
      <c r="SJ42" s="248">
        <f>IF(SJ$19-'様式３（療養者名簿）（⑤の場合）'!$BJ47+1&lt;=15,IF(SJ$19&gt;='様式３（療養者名簿）（⑤の場合）'!$BJ47,IF(SJ$19&lt;='様式３（療養者名簿）（⑤の場合）'!$BK47,1,0),0),0)</f>
        <v>0</v>
      </c>
      <c r="SK42" s="248">
        <f>IF(SK$19-'様式３（療養者名簿）（⑤の場合）'!$BJ47+1&lt;=15,IF(SK$19&gt;='様式３（療養者名簿）（⑤の場合）'!$BJ47,IF(SK$19&lt;='様式３（療養者名簿）（⑤の場合）'!$BK47,1,0),0),0)</f>
        <v>0</v>
      </c>
      <c r="SL42" s="248">
        <f>IF(SL$19-'様式３（療養者名簿）（⑤の場合）'!$BJ47+1&lt;=15,IF(SL$19&gt;='様式３（療養者名簿）（⑤の場合）'!$BJ47,IF(SL$19&lt;='様式３（療養者名簿）（⑤の場合）'!$BK47,1,0),0),0)</f>
        <v>0</v>
      </c>
      <c r="SM42" s="248">
        <f>IF(SM$19-'様式３（療養者名簿）（⑤の場合）'!$BJ47+1&lt;=15,IF(SM$19&gt;='様式３（療養者名簿）（⑤の場合）'!$BJ47,IF(SM$19&lt;='様式３（療養者名簿）（⑤の場合）'!$BK47,1,0),0),0)</f>
        <v>0</v>
      </c>
      <c r="SN42" s="248">
        <f>IF(SN$19-'様式３（療養者名簿）（⑤の場合）'!$BJ47+1&lt;=15,IF(SN$19&gt;='様式３（療養者名簿）（⑤の場合）'!$BJ47,IF(SN$19&lt;='様式３（療養者名簿）（⑤の場合）'!$BK47,1,0),0),0)</f>
        <v>0</v>
      </c>
      <c r="SO42" s="248">
        <f>IF(SO$19-'様式３（療養者名簿）（⑤の場合）'!$BJ47+1&lt;=15,IF(SO$19&gt;='様式３（療養者名簿）（⑤の場合）'!$BJ47,IF(SO$19&lt;='様式３（療養者名簿）（⑤の場合）'!$BK47,1,0),0),0)</f>
        <v>0</v>
      </c>
      <c r="SP42" s="248">
        <f>IF(SP$19-'様式３（療養者名簿）（⑤の場合）'!$BJ47+1&lt;=15,IF(SP$19&gt;='様式３（療養者名簿）（⑤の場合）'!$BJ47,IF(SP$19&lt;='様式３（療養者名簿）（⑤の場合）'!$BK47,1,0),0),0)</f>
        <v>0</v>
      </c>
      <c r="SQ42" s="248">
        <f>IF(SQ$19-'様式３（療養者名簿）（⑤の場合）'!$BJ47+1&lt;=15,IF(SQ$19&gt;='様式３（療養者名簿）（⑤の場合）'!$BJ47,IF(SQ$19&lt;='様式３（療養者名簿）（⑤の場合）'!$BK47,1,0),0),0)</f>
        <v>0</v>
      </c>
      <c r="SR42" s="248">
        <f>IF(SR$19-'様式３（療養者名簿）（⑤の場合）'!$BJ47+1&lt;=15,IF(SR$19&gt;='様式３（療養者名簿）（⑤の場合）'!$BJ47,IF(SR$19&lt;='様式３（療養者名簿）（⑤の場合）'!$BK47,1,0),0),0)</f>
        <v>0</v>
      </c>
      <c r="SS42" s="248">
        <f>IF(SS$19-'様式３（療養者名簿）（⑤の場合）'!$BJ47+1&lt;=15,IF(SS$19&gt;='様式３（療養者名簿）（⑤の場合）'!$BJ47,IF(SS$19&lt;='様式３（療養者名簿）（⑤の場合）'!$BK47,1,0),0),0)</f>
        <v>0</v>
      </c>
      <c r="ST42" s="248">
        <f>IF(ST$19-'様式３（療養者名簿）（⑤の場合）'!$BJ47+1&lt;=15,IF(ST$19&gt;='様式３（療養者名簿）（⑤の場合）'!$BJ47,IF(ST$19&lt;='様式３（療養者名簿）（⑤の場合）'!$BK47,1,0),0),0)</f>
        <v>0</v>
      </c>
      <c r="SU42" s="248">
        <f>IF(SU$19-'様式３（療養者名簿）（⑤の場合）'!$BJ47+1&lt;=15,IF(SU$19&gt;='様式３（療養者名簿）（⑤の場合）'!$BJ47,IF(SU$19&lt;='様式３（療養者名簿）（⑤の場合）'!$BK47,1,0),0),0)</f>
        <v>0</v>
      </c>
      <c r="SV42" s="248">
        <f>IF(SV$19-'様式３（療養者名簿）（⑤の場合）'!$BJ47+1&lt;=15,IF(SV$19&gt;='様式３（療養者名簿）（⑤の場合）'!$BJ47,IF(SV$19&lt;='様式３（療養者名簿）（⑤の場合）'!$BK47,1,0),0),0)</f>
        <v>0</v>
      </c>
      <c r="SW42" s="248">
        <f>IF(SW$19-'様式３（療養者名簿）（⑤の場合）'!$BJ47+1&lt;=15,IF(SW$19&gt;='様式３（療養者名簿）（⑤の場合）'!$BJ47,IF(SW$19&lt;='様式３（療養者名簿）（⑤の場合）'!$BK47,1,0),0),0)</f>
        <v>0</v>
      </c>
      <c r="SX42" s="248">
        <f>IF(SX$19-'様式３（療養者名簿）（⑤の場合）'!$BJ47+1&lt;=15,IF(SX$19&gt;='様式３（療養者名簿）（⑤の場合）'!$BJ47,IF(SX$19&lt;='様式３（療養者名簿）（⑤の場合）'!$BK47,1,0),0),0)</f>
        <v>0</v>
      </c>
      <c r="SY42" s="248">
        <f>IF(SY$19-'様式３（療養者名簿）（⑤の場合）'!$BJ47+1&lt;=15,IF(SY$19&gt;='様式３（療養者名簿）（⑤の場合）'!$BJ47,IF(SY$19&lt;='様式３（療養者名簿）（⑤の場合）'!$BK47,1,0),0),0)</f>
        <v>0</v>
      </c>
      <c r="SZ42" s="248">
        <f>IF(SZ$19-'様式３（療養者名簿）（⑤の場合）'!$BJ47+1&lt;=15,IF(SZ$19&gt;='様式３（療養者名簿）（⑤の場合）'!$BJ47,IF(SZ$19&lt;='様式３（療養者名簿）（⑤の場合）'!$BK47,1,0),0),0)</f>
        <v>0</v>
      </c>
      <c r="TA42" s="248">
        <f>IF(TA$19-'様式３（療養者名簿）（⑤の場合）'!$BJ47+1&lt;=15,IF(TA$19&gt;='様式３（療養者名簿）（⑤の場合）'!$BJ47,IF(TA$19&lt;='様式３（療養者名簿）（⑤の場合）'!$BK47,1,0),0),0)</f>
        <v>0</v>
      </c>
      <c r="TB42" s="248">
        <f>IF(TB$19-'様式３（療養者名簿）（⑤の場合）'!$BJ47+1&lt;=15,IF(TB$19&gt;='様式３（療養者名簿）（⑤の場合）'!$BJ47,IF(TB$19&lt;='様式３（療養者名簿）（⑤の場合）'!$BK47,1,0),0),0)</f>
        <v>0</v>
      </c>
      <c r="TC42" s="248">
        <f>IF(TC$19-'様式３（療養者名簿）（⑤の場合）'!$BJ47+1&lt;=15,IF(TC$19&gt;='様式３（療養者名簿）（⑤の場合）'!$BJ47,IF(TC$19&lt;='様式３（療養者名簿）（⑤の場合）'!$BK47,1,0),0),0)</f>
        <v>0</v>
      </c>
      <c r="TD42" s="248">
        <f>IF(TD$19-'様式３（療養者名簿）（⑤の場合）'!$BJ47+1&lt;=15,IF(TD$19&gt;='様式３（療養者名簿）（⑤の場合）'!$BJ47,IF(TD$19&lt;='様式３（療養者名簿）（⑤の場合）'!$BK47,1,0),0),0)</f>
        <v>0</v>
      </c>
      <c r="TE42" s="248">
        <f>IF(TE$19-'様式３（療養者名簿）（⑤の場合）'!$BJ47+1&lt;=15,IF(TE$19&gt;='様式３（療養者名簿）（⑤の場合）'!$BJ47,IF(TE$19&lt;='様式３（療養者名簿）（⑤の場合）'!$BK47,1,0),0),0)</f>
        <v>0</v>
      </c>
      <c r="TF42" s="248">
        <f>IF(TF$19-'様式３（療養者名簿）（⑤の場合）'!$BJ47+1&lt;=15,IF(TF$19&gt;='様式３（療養者名簿）（⑤の場合）'!$BJ47,IF(TF$19&lt;='様式３（療養者名簿）（⑤の場合）'!$BK47,1,0),0),0)</f>
        <v>0</v>
      </c>
      <c r="TG42" s="248">
        <f>IF(TG$19-'様式３（療養者名簿）（⑤の場合）'!$BJ47+1&lt;=15,IF(TG$19&gt;='様式３（療養者名簿）（⑤の場合）'!$BJ47,IF(TG$19&lt;='様式３（療養者名簿）（⑤の場合）'!$BK47,1,0),0),0)</f>
        <v>0</v>
      </c>
      <c r="TH42" s="248">
        <f>IF(TH$19-'様式３（療養者名簿）（⑤の場合）'!$BJ47+1&lt;=15,IF(TH$19&gt;='様式３（療養者名簿）（⑤の場合）'!$BJ47,IF(TH$19&lt;='様式３（療養者名簿）（⑤の場合）'!$BK47,1,0),0),0)</f>
        <v>0</v>
      </c>
      <c r="TI42" s="248">
        <f>IF(TI$19-'様式３（療養者名簿）（⑤の場合）'!$BJ47+1&lt;=15,IF(TI$19&gt;='様式３（療養者名簿）（⑤の場合）'!$BJ47,IF(TI$19&lt;='様式３（療養者名簿）（⑤の場合）'!$BK47,1,0),0),0)</f>
        <v>0</v>
      </c>
      <c r="TJ42" s="248">
        <f>IF(TJ$19-'様式３（療養者名簿）（⑤の場合）'!$BJ47+1&lt;=15,IF(TJ$19&gt;='様式３（療養者名簿）（⑤の場合）'!$BJ47,IF(TJ$19&lt;='様式３（療養者名簿）（⑤の場合）'!$BK47,1,0),0),0)</f>
        <v>0</v>
      </c>
      <c r="TK42" s="248">
        <f>IF(TK$19-'様式３（療養者名簿）（⑤の場合）'!$BJ47+1&lt;=15,IF(TK$19&gt;='様式３（療養者名簿）（⑤の場合）'!$BJ47,IF(TK$19&lt;='様式３（療養者名簿）（⑤の場合）'!$BK47,1,0),0),0)</f>
        <v>0</v>
      </c>
      <c r="TL42" s="248">
        <f>IF(TL$19-'様式３（療養者名簿）（⑤の場合）'!$BJ47+1&lt;=15,IF(TL$19&gt;='様式３（療養者名簿）（⑤の場合）'!$BJ47,IF(TL$19&lt;='様式３（療養者名簿）（⑤の場合）'!$BK47,1,0),0),0)</f>
        <v>0</v>
      </c>
      <c r="TM42" s="248">
        <f>IF(TM$19-'様式３（療養者名簿）（⑤の場合）'!$BJ47+1&lt;=15,IF(TM$19&gt;='様式３（療養者名簿）（⑤の場合）'!$BJ47,IF(TM$19&lt;='様式３（療養者名簿）（⑤の場合）'!$BK47,1,0),0),0)</f>
        <v>0</v>
      </c>
      <c r="TN42" s="248">
        <f>IF(TN$19-'様式３（療養者名簿）（⑤の場合）'!$BJ47+1&lt;=15,IF(TN$19&gt;='様式３（療養者名簿）（⑤の場合）'!$BJ47,IF(TN$19&lt;='様式３（療養者名簿）（⑤の場合）'!$BK47,1,0),0),0)</f>
        <v>0</v>
      </c>
      <c r="TO42" s="248">
        <f>IF(TO$19-'様式３（療養者名簿）（⑤の場合）'!$BJ47+1&lt;=15,IF(TO$19&gt;='様式３（療養者名簿）（⑤の場合）'!$BJ47,IF(TO$19&lt;='様式３（療養者名簿）（⑤の場合）'!$BK47,1,0),0),0)</f>
        <v>0</v>
      </c>
      <c r="TP42" s="248">
        <f>IF(TP$19-'様式３（療養者名簿）（⑤の場合）'!$BJ47+1&lt;=15,IF(TP$19&gt;='様式３（療養者名簿）（⑤の場合）'!$BJ47,IF(TP$19&lt;='様式３（療養者名簿）（⑤の場合）'!$BK47,1,0),0),0)</f>
        <v>0</v>
      </c>
      <c r="TQ42" s="248">
        <f>IF(TQ$19-'様式３（療養者名簿）（⑤の場合）'!$BJ47+1&lt;=15,IF(TQ$19&gt;='様式３（療養者名簿）（⑤の場合）'!$BJ47,IF(TQ$19&lt;='様式３（療養者名簿）（⑤の場合）'!$BK47,1,0),0),0)</f>
        <v>0</v>
      </c>
      <c r="TR42" s="248">
        <f>IF(TR$19-'様式３（療養者名簿）（⑤の場合）'!$BJ47+1&lt;=15,IF(TR$19&gt;='様式３（療養者名簿）（⑤の場合）'!$BJ47,IF(TR$19&lt;='様式３（療養者名簿）（⑤の場合）'!$BK47,1,0),0),0)</f>
        <v>0</v>
      </c>
      <c r="TS42" s="248">
        <f>IF(TS$19-'様式３（療養者名簿）（⑤の場合）'!$BJ47+1&lt;=15,IF(TS$19&gt;='様式３（療養者名簿）（⑤の場合）'!$BJ47,IF(TS$19&lt;='様式３（療養者名簿）（⑤の場合）'!$BK47,1,0),0),0)</f>
        <v>0</v>
      </c>
      <c r="TT42" s="248">
        <f>IF(TT$19-'様式３（療養者名簿）（⑤の場合）'!$BJ47+1&lt;=15,IF(TT$19&gt;='様式３（療養者名簿）（⑤の場合）'!$BJ47,IF(TT$19&lt;='様式３（療養者名簿）（⑤の場合）'!$BK47,1,0),0),0)</f>
        <v>0</v>
      </c>
      <c r="TU42" s="248">
        <f>IF(TU$19-'様式３（療養者名簿）（⑤の場合）'!$BJ47+1&lt;=15,IF(TU$19&gt;='様式３（療養者名簿）（⑤の場合）'!$BJ47,IF(TU$19&lt;='様式３（療養者名簿）（⑤の場合）'!$BK47,1,0),0),0)</f>
        <v>0</v>
      </c>
      <c r="TV42" s="248">
        <f>IF(TV$19-'様式３（療養者名簿）（⑤の場合）'!$BJ47+1&lt;=15,IF(TV$19&gt;='様式３（療養者名簿）（⑤の場合）'!$BJ47,IF(TV$19&lt;='様式３（療養者名簿）（⑤の場合）'!$BK47,1,0),0),0)</f>
        <v>0</v>
      </c>
      <c r="TW42" s="248">
        <f>IF(TW$19-'様式３（療養者名簿）（⑤の場合）'!$BJ47+1&lt;=15,IF(TW$19&gt;='様式３（療養者名簿）（⑤の場合）'!$BJ47,IF(TW$19&lt;='様式３（療養者名簿）（⑤の場合）'!$BK47,1,0),0),0)</f>
        <v>0</v>
      </c>
      <c r="TX42" s="248">
        <f>IF(TX$19-'様式３（療養者名簿）（⑤の場合）'!$BJ47+1&lt;=15,IF(TX$19&gt;='様式３（療養者名簿）（⑤の場合）'!$BJ47,IF(TX$19&lt;='様式３（療養者名簿）（⑤の場合）'!$BK47,1,0),0),0)</f>
        <v>0</v>
      </c>
      <c r="TY42" s="248">
        <f>IF(TY$19-'様式３（療養者名簿）（⑤の場合）'!$BJ47+1&lt;=15,IF(TY$19&gt;='様式３（療養者名簿）（⑤の場合）'!$BJ47,IF(TY$19&lt;='様式３（療養者名簿）（⑤の場合）'!$BK47,1,0),0),0)</f>
        <v>0</v>
      </c>
      <c r="TZ42" s="248">
        <f>IF(TZ$19-'様式３（療養者名簿）（⑤の場合）'!$BJ47+1&lt;=15,IF(TZ$19&gt;='様式３（療養者名簿）（⑤の場合）'!$BJ47,IF(TZ$19&lt;='様式３（療養者名簿）（⑤の場合）'!$BK47,1,0),0),0)</f>
        <v>0</v>
      </c>
      <c r="UA42" s="248">
        <f>IF(UA$19-'様式３（療養者名簿）（⑤の場合）'!$BJ47+1&lt;=15,IF(UA$19&gt;='様式３（療養者名簿）（⑤の場合）'!$BJ47,IF(UA$19&lt;='様式３（療養者名簿）（⑤の場合）'!$BK47,1,0),0),0)</f>
        <v>0</v>
      </c>
      <c r="UB42" s="248">
        <f>IF(UB$19-'様式３（療養者名簿）（⑤の場合）'!$BJ47+1&lt;=15,IF(UB$19&gt;='様式３（療養者名簿）（⑤の場合）'!$BJ47,IF(UB$19&lt;='様式３（療養者名簿）（⑤の場合）'!$BK47,1,0),0),0)</f>
        <v>0</v>
      </c>
      <c r="UC42" s="248">
        <f>IF(UC$19-'様式３（療養者名簿）（⑤の場合）'!$BJ47+1&lt;=15,IF(UC$19&gt;='様式３（療養者名簿）（⑤の場合）'!$BJ47,IF(UC$19&lt;='様式３（療養者名簿）（⑤の場合）'!$BK47,1,0),0),0)</f>
        <v>0</v>
      </c>
      <c r="UD42" s="372">
        <f>IF(UD$19-'様式３（療養者名簿）（⑤の場合）'!$BJ47+1&lt;=15,IF(UD$19&gt;='様式３（療養者名簿）（⑤の場合）'!$BJ47,IF(UD$19&lt;='様式３（療養者名簿）（⑤の場合）'!$BK47,1,0),0),0)</f>
        <v>0</v>
      </c>
      <c r="UE42" s="372">
        <f>IF(UE$19-'様式３（療養者名簿）（⑤の場合）'!$BJ47+1&lt;=15,IF(UE$19&gt;='様式３（療養者名簿）（⑤の場合）'!$BJ47,IF(UE$19&lt;='様式３（療養者名簿）（⑤の場合）'!$BK47,1,0),0),0)</f>
        <v>0</v>
      </c>
      <c r="UF42" s="372">
        <f>IF(UF$19-'様式３（療養者名簿）（⑤の場合）'!$BJ47+1&lt;=15,IF(UF$19&gt;='様式３（療養者名簿）（⑤の場合）'!$BJ47,IF(UF$19&lt;='様式３（療養者名簿）（⑤の場合）'!$BK47,1,0),0),0)</f>
        <v>0</v>
      </c>
      <c r="UG42" s="372">
        <f>IF(UG$19-'様式３（療養者名簿）（⑤の場合）'!$BJ47+1&lt;=15,IF(UG$19&gt;='様式３（療養者名簿）（⑤の場合）'!$BJ47,IF(UG$19&lt;='様式３（療養者名簿）（⑤の場合）'!$BK47,1,0),0),0)</f>
        <v>0</v>
      </c>
      <c r="UH42" s="372">
        <f>IF(UH$19-'様式３（療養者名簿）（⑤の場合）'!$BJ47+1&lt;=15,IF(UH$19&gt;='様式３（療養者名簿）（⑤の場合）'!$BJ47,IF(UH$19&lt;='様式３（療養者名簿）（⑤の場合）'!$BK47,1,0),0),0)</f>
        <v>0</v>
      </c>
      <c r="UI42" s="372">
        <f>IF(UI$19-'様式３（療養者名簿）（⑤の場合）'!$BJ47+1&lt;=15,IF(UI$19&gt;='様式３（療養者名簿）（⑤の場合）'!$BJ47,IF(UI$19&lt;='様式３（療養者名簿）（⑤の場合）'!$BK47,1,0),0),0)</f>
        <v>0</v>
      </c>
      <c r="UJ42" s="372">
        <f>IF(UJ$19-'様式３（療養者名簿）（⑤の場合）'!$BJ47+1&lt;=15,IF(UJ$19&gt;='様式３（療養者名簿）（⑤の場合）'!$BJ47,IF(UJ$19&lt;='様式３（療養者名簿）（⑤の場合）'!$BK47,1,0),0),0)</f>
        <v>0</v>
      </c>
      <c r="UK42" s="372">
        <f>IF(UK$19-'様式３（療養者名簿）（⑤の場合）'!$BJ47+1&lt;=15,IF(UK$19&gt;='様式３（療養者名簿）（⑤の場合）'!$BJ47,IF(UK$19&lt;='様式３（療養者名簿）（⑤の場合）'!$BK47,1,0),0),0)</f>
        <v>0</v>
      </c>
      <c r="UL42" s="372">
        <f>IF(UL$19-'様式３（療養者名簿）（⑤の場合）'!$BJ47+1&lt;=15,IF(UL$19&gt;='様式３（療養者名簿）（⑤の場合）'!$BJ47,IF(UL$19&lt;='様式３（療養者名簿）（⑤の場合）'!$BK47,1,0),0),0)</f>
        <v>0</v>
      </c>
      <c r="UM42" s="372">
        <f>IF(UM$19-'様式３（療養者名簿）（⑤の場合）'!$BJ47+1&lt;=15,IF(UM$19&gt;='様式３（療養者名簿）（⑤の場合）'!$BJ47,IF(UM$19&lt;='様式３（療養者名簿）（⑤の場合）'!$BK47,1,0),0),0)</f>
        <v>0</v>
      </c>
      <c r="UN42" s="372">
        <f>IF(UN$19-'様式３（療養者名簿）（⑤の場合）'!$BJ47+1&lt;=15,IF(UN$19&gt;='様式３（療養者名簿）（⑤の場合）'!$BJ47,IF(UN$19&lt;='様式３（療養者名簿）（⑤の場合）'!$BK47,1,0),0),0)</f>
        <v>0</v>
      </c>
      <c r="UO42" s="372">
        <f>IF(UO$19-'様式３（療養者名簿）（⑤の場合）'!$BJ47+1&lt;=15,IF(UO$19&gt;='様式３（療養者名簿）（⑤の場合）'!$BJ47,IF(UO$19&lt;='様式３（療養者名簿）（⑤の場合）'!$BK47,1,0),0),0)</f>
        <v>0</v>
      </c>
      <c r="UP42" s="372">
        <f>IF(UP$19-'様式３（療養者名簿）（⑤の場合）'!$BJ47+1&lt;=15,IF(UP$19&gt;='様式３（療養者名簿）（⑤の場合）'!$BJ47,IF(UP$19&lt;='様式３（療養者名簿）（⑤の場合）'!$BK47,1,0),0),0)</f>
        <v>0</v>
      </c>
      <c r="UQ42" s="372">
        <f>IF(UQ$19-'様式３（療養者名簿）（⑤の場合）'!$BJ47+1&lt;=15,IF(UQ$19&gt;='様式３（療養者名簿）（⑤の場合）'!$BJ47,IF(UQ$19&lt;='様式３（療養者名簿）（⑤の場合）'!$BK47,1,0),0),0)</f>
        <v>0</v>
      </c>
      <c r="UR42" s="372">
        <f>IF(UR$19-'様式３（療養者名簿）（⑤の場合）'!$BJ47+1&lt;=15,IF(UR$19&gt;='様式３（療養者名簿）（⑤の場合）'!$BJ47,IF(UR$19&lt;='様式３（療養者名簿）（⑤の場合）'!$BK47,1,0),0),0)</f>
        <v>0</v>
      </c>
      <c r="US42" s="372">
        <f>IF(US$19-'様式３（療養者名簿）（⑤の場合）'!$BJ47+1&lt;=15,IF(US$19&gt;='様式３（療養者名簿）（⑤の場合）'!$BJ47,IF(US$19&lt;='様式３（療養者名簿）（⑤の場合）'!$BK47,1,0),0),0)</f>
        <v>0</v>
      </c>
      <c r="UT42" s="372">
        <f>IF(UT$19-'様式３（療養者名簿）（⑤の場合）'!$BJ47+1&lt;=15,IF(UT$19&gt;='様式３（療養者名簿）（⑤の場合）'!$BJ47,IF(UT$19&lt;='様式３（療養者名簿）（⑤の場合）'!$BK47,1,0),0),0)</f>
        <v>0</v>
      </c>
      <c r="UU42" s="372">
        <f>IF(UU$19-'様式３（療養者名簿）（⑤の場合）'!$BJ47+1&lt;=15,IF(UU$19&gt;='様式３（療養者名簿）（⑤の場合）'!$BJ47,IF(UU$19&lt;='様式３（療養者名簿）（⑤の場合）'!$BK47,1,0),0),0)</f>
        <v>0</v>
      </c>
      <c r="UV42" s="372">
        <f>IF(UV$19-'様式３（療養者名簿）（⑤の場合）'!$BJ47+1&lt;=15,IF(UV$19&gt;='様式３（療養者名簿）（⑤の場合）'!$BJ47,IF(UV$19&lt;='様式３（療養者名簿）（⑤の場合）'!$BK47,1,0),0),0)</f>
        <v>0</v>
      </c>
      <c r="UW42" s="372">
        <f>IF(UW$19-'様式３（療養者名簿）（⑤の場合）'!$BJ47+1&lt;=15,IF(UW$19&gt;='様式３（療養者名簿）（⑤の場合）'!$BJ47,IF(UW$19&lt;='様式３（療養者名簿）（⑤の場合）'!$BK47,1,0),0),0)</f>
        <v>0</v>
      </c>
      <c r="UX42" s="372">
        <f>IF(UX$19-'様式３（療養者名簿）（⑤の場合）'!$BJ47+1&lt;=15,IF(UX$19&gt;='様式３（療養者名簿）（⑤の場合）'!$BJ47,IF(UX$19&lt;='様式３（療養者名簿）（⑤の場合）'!$BK47,1,0),0),0)</f>
        <v>0</v>
      </c>
      <c r="UY42" s="372">
        <f>IF(UY$19-'様式３（療養者名簿）（⑤の場合）'!$BJ47+1&lt;=15,IF(UY$19&gt;='様式３（療養者名簿）（⑤の場合）'!$BJ47,IF(UY$19&lt;='様式３（療養者名簿）（⑤の場合）'!$BK47,1,0),0),0)</f>
        <v>0</v>
      </c>
      <c r="UZ42" s="372">
        <f>IF(UZ$19-'様式３（療養者名簿）（⑤の場合）'!$BJ47+1&lt;=15,IF(UZ$19&gt;='様式３（療養者名簿）（⑤の場合）'!$BJ47,IF(UZ$19&lt;='様式３（療養者名簿）（⑤の場合）'!$BK47,1,0),0),0)</f>
        <v>0</v>
      </c>
      <c r="VA42" s="372">
        <f>IF(VA$19-'様式３（療養者名簿）（⑤の場合）'!$BJ47+1&lt;=15,IF(VA$19&gt;='様式３（療養者名簿）（⑤の場合）'!$BJ47,IF(VA$19&lt;='様式３（療養者名簿）（⑤の場合）'!$BK47,1,0),0),0)</f>
        <v>0</v>
      </c>
      <c r="VB42" s="372">
        <f>IF(VB$19-'様式３（療養者名簿）（⑤の場合）'!$BJ47+1&lt;=15,IF(VB$19&gt;='様式３（療養者名簿）（⑤の場合）'!$BJ47,IF(VB$19&lt;='様式３（療養者名簿）（⑤の場合）'!$BK47,1,0),0),0)</f>
        <v>0</v>
      </c>
      <c r="VC42" s="372">
        <f>IF(VC$19-'様式３（療養者名簿）（⑤の場合）'!$BJ47+1&lt;=15,IF(VC$19&gt;='様式３（療養者名簿）（⑤の場合）'!$BJ47,IF(VC$19&lt;='様式３（療養者名簿）（⑤の場合）'!$BK47,1,0),0),0)</f>
        <v>0</v>
      </c>
      <c r="VD42" s="372">
        <f>IF(VD$19-'様式３（療養者名簿）（⑤の場合）'!$BJ47+1&lt;=15,IF(VD$19&gt;='様式３（療養者名簿）（⑤の場合）'!$BJ47,IF(VD$19&lt;='様式３（療養者名簿）（⑤の場合）'!$BK47,1,0),0),0)</f>
        <v>0</v>
      </c>
      <c r="VE42" s="372">
        <f>IF(VE$19-'様式３（療養者名簿）（⑤の場合）'!$BJ47+1&lt;=15,IF(VE$19&gt;='様式３（療養者名簿）（⑤の場合）'!$BJ47,IF(VE$19&lt;='様式３（療養者名簿）（⑤の場合）'!$BK47,1,0),0),0)</f>
        <v>0</v>
      </c>
      <c r="VF42" s="372">
        <f>IF(VF$19-'様式３（療養者名簿）（⑤の場合）'!$BJ47+1&lt;=15,IF(VF$19&gt;='様式３（療養者名簿）（⑤の場合）'!$BJ47,IF(VF$19&lt;='様式３（療養者名簿）（⑤の場合）'!$BK47,1,0),0),0)</f>
        <v>0</v>
      </c>
      <c r="VG42" s="372">
        <f>IF(VG$19-'様式３（療養者名簿）（⑤の場合）'!$BJ47+1&lt;=15,IF(VG$19&gt;='様式３（療養者名簿）（⑤の場合）'!$BJ47,IF(VG$19&lt;='様式３（療養者名簿）（⑤の場合）'!$BK47,1,0),0),0)</f>
        <v>0</v>
      </c>
      <c r="VH42" s="372">
        <f>IF(VH$19-'様式３（療養者名簿）（⑤の場合）'!$BJ47+1&lt;=15,IF(VH$19&gt;='様式３（療養者名簿）（⑤の場合）'!$BJ47,IF(VH$19&lt;='様式３（療養者名簿）（⑤の場合）'!$BK47,1,0),0),0)</f>
        <v>0</v>
      </c>
      <c r="VI42" s="372">
        <f>IF(VI$19-'様式３（療養者名簿）（⑤の場合）'!$BJ47+1&lt;=15,IF(VI$19&gt;='様式３（療養者名簿）（⑤の場合）'!$BJ47,IF(VI$19&lt;='様式３（療養者名簿）（⑤の場合）'!$BK47,1,0),0),0)</f>
        <v>0</v>
      </c>
      <c r="VJ42" s="372">
        <f>IF(VJ$19-'様式３（療養者名簿）（⑤の場合）'!$BJ47+1&lt;=15,IF(VJ$19&gt;='様式３（療養者名簿）（⑤の場合）'!$BJ47,IF(VJ$19&lt;='様式３（療養者名簿）（⑤の場合）'!$BK47,1,0),0),0)</f>
        <v>0</v>
      </c>
      <c r="VK42" s="372">
        <f>IF(VK$19-'様式３（療養者名簿）（⑤の場合）'!$BJ47+1&lt;=15,IF(VK$19&gt;='様式３（療養者名簿）（⑤の場合）'!$BJ47,IF(VK$19&lt;='様式３（療養者名簿）（⑤の場合）'!$BK47,1,0),0),0)</f>
        <v>0</v>
      </c>
      <c r="VL42" s="372">
        <f>IF(VL$19-'様式３（療養者名簿）（⑤の場合）'!$BJ47+1&lt;=15,IF(VL$19&gt;='様式３（療養者名簿）（⑤の場合）'!$BJ47,IF(VL$19&lt;='様式３（療養者名簿）（⑤の場合）'!$BK47,1,0),0),0)</f>
        <v>0</v>
      </c>
      <c r="VM42" s="372">
        <f>IF(VM$19-'様式３（療養者名簿）（⑤の場合）'!$BJ47+1&lt;=15,IF(VM$19&gt;='様式３（療養者名簿）（⑤の場合）'!$BJ47,IF(VM$19&lt;='様式３（療養者名簿）（⑤の場合）'!$BK47,1,0),0),0)</f>
        <v>0</v>
      </c>
      <c r="VN42" s="372">
        <f>IF(VN$19-'様式３（療養者名簿）（⑤の場合）'!$BJ47+1&lt;=15,IF(VN$19&gt;='様式３（療養者名簿）（⑤の場合）'!$BJ47,IF(VN$19&lt;='様式３（療養者名簿）（⑤の場合）'!$BK47,1,0),0),0)</f>
        <v>0</v>
      </c>
      <c r="VO42" s="372">
        <f>IF(VO$19-'様式３（療養者名簿）（⑤の場合）'!$BJ47+1&lt;=15,IF(VO$19&gt;='様式３（療養者名簿）（⑤の場合）'!$BJ47,IF(VO$19&lt;='様式３（療養者名簿）（⑤の場合）'!$BK47,1,0),0),0)</f>
        <v>0</v>
      </c>
      <c r="VP42" s="372">
        <f>IF(VP$19-'様式３（療養者名簿）（⑤の場合）'!$BJ47+1&lt;=15,IF(VP$19&gt;='様式３（療養者名簿）（⑤の場合）'!$BJ47,IF(VP$19&lt;='様式３（療養者名簿）（⑤の場合）'!$BK47,1,0),0),0)</f>
        <v>0</v>
      </c>
      <c r="VQ42" s="372">
        <f>IF(VQ$19-'様式３（療養者名簿）（⑤の場合）'!$BJ47+1&lt;=15,IF(VQ$19&gt;='様式３（療養者名簿）（⑤の場合）'!$BJ47,IF(VQ$19&lt;='様式３（療養者名簿）（⑤の場合）'!$BK47,1,0),0),0)</f>
        <v>0</v>
      </c>
      <c r="VR42" s="372">
        <f>IF(VR$19-'様式３（療養者名簿）（⑤の場合）'!$BJ47+1&lt;=15,IF(VR$19&gt;='様式３（療養者名簿）（⑤の場合）'!$BJ47,IF(VR$19&lt;='様式３（療養者名簿）（⑤の場合）'!$BK47,1,0),0),0)</f>
        <v>0</v>
      </c>
      <c r="VS42" s="372">
        <f>IF(VS$19-'様式３（療養者名簿）（⑤の場合）'!$BJ47+1&lt;=15,IF(VS$19&gt;='様式３（療養者名簿）（⑤の場合）'!$BJ47,IF(VS$19&lt;='様式３（療養者名簿）（⑤の場合）'!$BK47,1,0),0),0)</f>
        <v>0</v>
      </c>
      <c r="VT42" s="372">
        <f>IF(VT$19-'様式３（療養者名簿）（⑤の場合）'!$BJ47+1&lt;=15,IF(VT$19&gt;='様式３（療養者名簿）（⑤の場合）'!$BJ47,IF(VT$19&lt;='様式３（療養者名簿）（⑤の場合）'!$BK47,1,0),0),0)</f>
        <v>0</v>
      </c>
      <c r="VU42" s="372">
        <f>IF(VU$19-'様式３（療養者名簿）（⑤の場合）'!$BJ47+1&lt;=15,IF(VU$19&gt;='様式３（療養者名簿）（⑤の場合）'!$BJ47,IF(VU$19&lt;='様式３（療養者名簿）（⑤の場合）'!$BK47,1,0),0),0)</f>
        <v>0</v>
      </c>
      <c r="VV42" s="372">
        <f>IF(VV$19-'様式３（療養者名簿）（⑤の場合）'!$BJ47+1&lt;=15,IF(VV$19&gt;='様式３（療養者名簿）（⑤の場合）'!$BJ47,IF(VV$19&lt;='様式３（療養者名簿）（⑤の場合）'!$BK47,1,0),0),0)</f>
        <v>0</v>
      </c>
      <c r="VW42" s="372">
        <f>IF(VW$19-'様式３（療養者名簿）（⑤の場合）'!$BJ47+1&lt;=15,IF(VW$19&gt;='様式３（療養者名簿）（⑤の場合）'!$BJ47,IF(VW$19&lt;='様式３（療養者名簿）（⑤の場合）'!$BK47,1,0),0),0)</f>
        <v>0</v>
      </c>
      <c r="VX42" s="372">
        <f>IF(VX$19-'様式３（療養者名簿）（⑤の場合）'!$BJ47+1&lt;=15,IF(VX$19&gt;='様式３（療養者名簿）（⑤の場合）'!$BJ47,IF(VX$19&lt;='様式３（療養者名簿）（⑤の場合）'!$BK47,1,0),0),0)</f>
        <v>0</v>
      </c>
      <c r="VY42" s="372">
        <f>IF(VY$19-'様式３（療養者名簿）（⑤の場合）'!$BJ47+1&lt;=15,IF(VY$19&gt;='様式３（療養者名簿）（⑤の場合）'!$BJ47,IF(VY$19&lt;='様式３（療養者名簿）（⑤の場合）'!$BK47,1,0),0),0)</f>
        <v>0</v>
      </c>
      <c r="VZ42" s="372">
        <f>IF(VZ$19-'様式３（療養者名簿）（⑤の場合）'!$BJ47+1&lt;=15,IF(VZ$19&gt;='様式３（療養者名簿）（⑤の場合）'!$BJ47,IF(VZ$19&lt;='様式３（療養者名簿）（⑤の場合）'!$BK47,1,0),0),0)</f>
        <v>0</v>
      </c>
      <c r="WA42" s="372">
        <f>IF(WA$19-'様式３（療養者名簿）（⑤の場合）'!$BJ47+1&lt;=15,IF(WA$19&gt;='様式３（療養者名簿）（⑤の場合）'!$BJ47,IF(WA$19&lt;='様式３（療養者名簿）（⑤の場合）'!$BK47,1,0),0),0)</f>
        <v>0</v>
      </c>
      <c r="WB42" s="372">
        <f>IF(WB$19-'様式３（療養者名簿）（⑤の場合）'!$BJ47+1&lt;=15,IF(WB$19&gt;='様式３（療養者名簿）（⑤の場合）'!$BJ47,IF(WB$19&lt;='様式３（療養者名簿）（⑤の場合）'!$BK47,1,0),0),0)</f>
        <v>0</v>
      </c>
      <c r="WC42" s="372">
        <f>IF(WC$19-'様式３（療養者名簿）（⑤の場合）'!$BJ47+1&lt;=15,IF(WC$19&gt;='様式３（療養者名簿）（⑤の場合）'!$BJ47,IF(WC$19&lt;='様式３（療養者名簿）（⑤の場合）'!$BK47,1,0),0),0)</f>
        <v>0</v>
      </c>
      <c r="WD42" s="372">
        <f>IF(WD$19-'様式３（療養者名簿）（⑤の場合）'!$BJ47+1&lt;=15,IF(WD$19&gt;='様式３（療養者名簿）（⑤の場合）'!$BJ47,IF(WD$19&lt;='様式３（療養者名簿）（⑤の場合）'!$BK47,1,0),0),0)</f>
        <v>0</v>
      </c>
      <c r="WE42" s="372">
        <f>IF(WE$19-'様式３（療養者名簿）（⑤の場合）'!$BJ47+1&lt;=15,IF(WE$19&gt;='様式３（療養者名簿）（⑤の場合）'!$BJ47,IF(WE$19&lt;='様式３（療養者名簿）（⑤の場合）'!$BK47,1,0),0),0)</f>
        <v>0</v>
      </c>
      <c r="WF42" s="372">
        <f>IF(WF$19-'様式３（療養者名簿）（⑤の場合）'!$BJ47+1&lt;=15,IF(WF$19&gt;='様式３（療養者名簿）（⑤の場合）'!$BJ47,IF(WF$19&lt;='様式３（療養者名簿）（⑤の場合）'!$BK47,1,0),0),0)</f>
        <v>0</v>
      </c>
      <c r="WG42" s="372">
        <f>IF(WG$19-'様式３（療養者名簿）（⑤の場合）'!$BJ47+1&lt;=15,IF(WG$19&gt;='様式３（療養者名簿）（⑤の場合）'!$BJ47,IF(WG$19&lt;='様式３（療養者名簿）（⑤の場合）'!$BK47,1,0),0),0)</f>
        <v>0</v>
      </c>
      <c r="WH42" s="372">
        <f>IF(WH$19-'様式３（療養者名簿）（⑤の場合）'!$BJ47+1&lt;=15,IF(WH$19&gt;='様式３（療養者名簿）（⑤の場合）'!$BJ47,IF(WH$19&lt;='様式３（療養者名簿）（⑤の場合）'!$BK47,1,0),0),0)</f>
        <v>0</v>
      </c>
      <c r="WI42" s="372">
        <f>IF(WI$19-'様式３（療養者名簿）（⑤の場合）'!$BJ47+1&lt;=15,IF(WI$19&gt;='様式３（療養者名簿）（⑤の場合）'!$BJ47,IF(WI$19&lt;='様式３（療養者名簿）（⑤の場合）'!$BK47,1,0),0),0)</f>
        <v>0</v>
      </c>
      <c r="WJ42" s="372">
        <f>IF(WJ$19-'様式３（療養者名簿）（⑤の場合）'!$BJ47+1&lt;=15,IF(WJ$19&gt;='様式３（療養者名簿）（⑤の場合）'!$BJ47,IF(WJ$19&lt;='様式３（療養者名簿）（⑤の場合）'!$BK47,1,0),0),0)</f>
        <v>0</v>
      </c>
      <c r="WK42" s="372">
        <f>IF(WK$19-'様式３（療養者名簿）（⑤の場合）'!$BJ47+1&lt;=15,IF(WK$19&gt;='様式３（療養者名簿）（⑤の場合）'!$BJ47,IF(WK$19&lt;='様式３（療養者名簿）（⑤の場合）'!$BK47,1,0),0),0)</f>
        <v>0</v>
      </c>
      <c r="WL42" s="372">
        <f>IF(WL$19-'様式３（療養者名簿）（⑤の場合）'!$BJ47+1&lt;=15,IF(WL$19&gt;='様式３（療養者名簿）（⑤の場合）'!$BJ47,IF(WL$19&lt;='様式３（療養者名簿）（⑤の場合）'!$BK47,1,0),0),0)</f>
        <v>0</v>
      </c>
      <c r="WM42" s="372">
        <f>IF(WM$19-'様式３（療養者名簿）（⑤の場合）'!$BJ47+1&lt;=15,IF(WM$19&gt;='様式３（療養者名簿）（⑤の場合）'!$BJ47,IF(WM$19&lt;='様式３（療養者名簿）（⑤の場合）'!$BK47,1,0),0),0)</f>
        <v>0</v>
      </c>
      <c r="WN42" s="372">
        <f>IF(WN$19-'様式３（療養者名簿）（⑤の場合）'!$BJ47+1&lt;=15,IF(WN$19&gt;='様式３（療養者名簿）（⑤の場合）'!$BJ47,IF(WN$19&lt;='様式３（療養者名簿）（⑤の場合）'!$BK47,1,0),0),0)</f>
        <v>0</v>
      </c>
      <c r="WO42" s="372">
        <f>IF(WO$19-'様式３（療養者名簿）（⑤の場合）'!$BJ47+1&lt;=15,IF(WO$19&gt;='様式３（療養者名簿）（⑤の場合）'!$BJ47,IF(WO$19&lt;='様式３（療養者名簿）（⑤の場合）'!$BK47,1,0),0),0)</f>
        <v>0</v>
      </c>
      <c r="WP42" s="372">
        <f>IF(WP$19-'様式３（療養者名簿）（⑤の場合）'!$BJ47+1&lt;=15,IF(WP$19&gt;='様式３（療養者名簿）（⑤の場合）'!$BJ47,IF(WP$19&lt;='様式３（療養者名簿）（⑤の場合）'!$BK47,1,0),0),0)</f>
        <v>0</v>
      </c>
      <c r="WQ42" s="372">
        <f>IF(WQ$19-'様式３（療養者名簿）（⑤の場合）'!$BJ47+1&lt;=15,IF(WQ$19&gt;='様式３（療養者名簿）（⑤の場合）'!$BJ47,IF(WQ$19&lt;='様式３（療養者名簿）（⑤の場合）'!$BK47,1,0),0),0)</f>
        <v>0</v>
      </c>
      <c r="WR42" s="372">
        <f>IF(WR$19-'様式３（療養者名簿）（⑤の場合）'!$BJ47+1&lt;=15,IF(WR$19&gt;='様式３（療養者名簿）（⑤の場合）'!$BJ47,IF(WR$19&lt;='様式３（療養者名簿）（⑤の場合）'!$BK47,1,0),0),0)</f>
        <v>0</v>
      </c>
      <c r="WS42" s="372">
        <f>IF(WS$19-'様式３（療養者名簿）（⑤の場合）'!$BJ47+1&lt;=15,IF(WS$19&gt;='様式３（療養者名簿）（⑤の場合）'!$BJ47,IF(WS$19&lt;='様式３（療養者名簿）（⑤の場合）'!$BK47,1,0),0),0)</f>
        <v>0</v>
      </c>
      <c r="WT42" s="372">
        <f>IF(WT$19-'様式３（療養者名簿）（⑤の場合）'!$BJ47+1&lt;=15,IF(WT$19&gt;='様式３（療養者名簿）（⑤の場合）'!$BJ47,IF(WT$19&lt;='様式３（療養者名簿）（⑤の場合）'!$BK47,1,0),0),0)</f>
        <v>0</v>
      </c>
      <c r="WU42" s="372">
        <f>IF(WU$19-'様式３（療養者名簿）（⑤の場合）'!$BJ47+1&lt;=15,IF(WU$19&gt;='様式３（療養者名簿）（⑤の場合）'!$BJ47,IF(WU$19&lt;='様式３（療養者名簿）（⑤の場合）'!$BK47,1,0),0),0)</f>
        <v>0</v>
      </c>
      <c r="WV42" s="372">
        <f>IF(WV$19-'様式３（療養者名簿）（⑤の場合）'!$BJ47+1&lt;=15,IF(WV$19&gt;='様式３（療養者名簿）（⑤の場合）'!$BJ47,IF(WV$19&lt;='様式３（療養者名簿）（⑤の場合）'!$BK47,1,0),0),0)</f>
        <v>0</v>
      </c>
      <c r="WW42" s="372">
        <f>IF(WW$19-'様式３（療養者名簿）（⑤の場合）'!$BJ47+1&lt;=15,IF(WW$19&gt;='様式３（療養者名簿）（⑤の場合）'!$BJ47,IF(WW$19&lt;='様式３（療養者名簿）（⑤の場合）'!$BK47,1,0),0),0)</f>
        <v>0</v>
      </c>
      <c r="WX42" s="372">
        <f>IF(WX$19-'様式３（療養者名簿）（⑤の場合）'!$BJ47+1&lt;=15,IF(WX$19&gt;='様式３（療養者名簿）（⑤の場合）'!$BJ47,IF(WX$19&lt;='様式３（療養者名簿）（⑤の場合）'!$BK47,1,0),0),0)</f>
        <v>0</v>
      </c>
      <c r="WY42" s="372">
        <f>IF(WY$19-'様式３（療養者名簿）（⑤の場合）'!$BJ47+1&lt;=15,IF(WY$19&gt;='様式３（療養者名簿）（⑤の場合）'!$BJ47,IF(WY$19&lt;='様式３（療養者名簿）（⑤の場合）'!$BK47,1,0),0),0)</f>
        <v>0</v>
      </c>
      <c r="WZ42" s="372">
        <f>IF(WZ$19-'様式３（療養者名簿）（⑤の場合）'!$BJ47+1&lt;=15,IF(WZ$19&gt;='様式３（療養者名簿）（⑤の場合）'!$BJ47,IF(WZ$19&lt;='様式３（療養者名簿）（⑤の場合）'!$BK47,1,0),0),0)</f>
        <v>0</v>
      </c>
      <c r="XA42" s="372">
        <f>IF(XA$19-'様式３（療養者名簿）（⑤の場合）'!$BJ47+1&lt;=15,IF(XA$19&gt;='様式３（療養者名簿）（⑤の場合）'!$BJ47,IF(XA$19&lt;='様式３（療養者名簿）（⑤の場合）'!$BK47,1,0),0),0)</f>
        <v>0</v>
      </c>
      <c r="XB42" s="372">
        <f>IF(XB$19-'様式３（療養者名簿）（⑤の場合）'!$BJ47+1&lt;=15,IF(XB$19&gt;='様式３（療養者名簿）（⑤の場合）'!$BJ47,IF(XB$19&lt;='様式３（療養者名簿）（⑤の場合）'!$BK47,1,0),0),0)</f>
        <v>0</v>
      </c>
      <c r="XC42" s="372">
        <f>IF(XC$19-'様式３（療養者名簿）（⑤の場合）'!$BJ47+1&lt;=15,IF(XC$19&gt;='様式３（療養者名簿）（⑤の場合）'!$BJ47,IF(XC$19&lt;='様式３（療養者名簿）（⑤の場合）'!$BK47,1,0),0),0)</f>
        <v>0</v>
      </c>
      <c r="XD42" s="372">
        <f>IF(XD$19-'様式３（療養者名簿）（⑤の場合）'!$BJ47+1&lt;=15,IF(XD$19&gt;='様式３（療養者名簿）（⑤の場合）'!$BJ47,IF(XD$19&lt;='様式３（療養者名簿）（⑤の場合）'!$BK47,1,0),0),0)</f>
        <v>0</v>
      </c>
      <c r="XE42" s="372">
        <f>IF(XE$19-'様式３（療養者名簿）（⑤の場合）'!$BJ47+1&lt;=15,IF(XE$19&gt;='様式３（療養者名簿）（⑤の場合）'!$BJ47,IF(XE$19&lt;='様式３（療養者名簿）（⑤の場合）'!$BK47,1,0),0),0)</f>
        <v>0</v>
      </c>
      <c r="XF42" s="372">
        <f>IF(XF$19-'様式３（療養者名簿）（⑤の場合）'!$BJ47+1&lt;=15,IF(XF$19&gt;='様式３（療養者名簿）（⑤の場合）'!$BJ47,IF(XF$19&lt;='様式３（療養者名簿）（⑤の場合）'!$BK47,1,0),0),0)</f>
        <v>0</v>
      </c>
      <c r="XG42" s="372">
        <f>IF(XG$19-'様式３（療養者名簿）（⑤の場合）'!$BJ47+1&lt;=15,IF(XG$19&gt;='様式３（療養者名簿）（⑤の場合）'!$BJ47,IF(XG$19&lt;='様式３（療養者名簿）（⑤の場合）'!$BK47,1,0),0),0)</f>
        <v>0</v>
      </c>
      <c r="XH42" s="372">
        <f>IF(XH$19-'様式３（療養者名簿）（⑤の場合）'!$BJ47+1&lt;=15,IF(XH$19&gt;='様式３（療養者名簿）（⑤の場合）'!$BJ47,IF(XH$19&lt;='様式３（療養者名簿）（⑤の場合）'!$BK47,1,0),0),0)</f>
        <v>0</v>
      </c>
      <c r="XI42" s="372">
        <f>IF(XI$19-'様式３（療養者名簿）（⑤の場合）'!$BJ47+1&lt;=15,IF(XI$19&gt;='様式３（療養者名簿）（⑤の場合）'!$BJ47,IF(XI$19&lt;='様式３（療養者名簿）（⑤の場合）'!$BK47,1,0),0),0)</f>
        <v>0</v>
      </c>
      <c r="XJ42" s="372">
        <f>IF(XJ$19-'様式３（療養者名簿）（⑤の場合）'!$BJ47+1&lt;=15,IF(XJ$19&gt;='様式３（療養者名簿）（⑤の場合）'!$BJ47,IF(XJ$19&lt;='様式３（療養者名簿）（⑤の場合）'!$BK47,1,0),0),0)</f>
        <v>0</v>
      </c>
      <c r="XK42" s="372">
        <f>IF(XK$19-'様式３（療養者名簿）（⑤の場合）'!$BJ47+1&lt;=15,IF(XK$19&gt;='様式３（療養者名簿）（⑤の場合）'!$BJ47,IF(XK$19&lt;='様式３（療養者名簿）（⑤の場合）'!$BK47,1,0),0),0)</f>
        <v>0</v>
      </c>
      <c r="XL42" s="372">
        <f>IF(XL$19-'様式３（療養者名簿）（⑤の場合）'!$BJ47+1&lt;=15,IF(XL$19&gt;='様式３（療養者名簿）（⑤の場合）'!$BJ47,IF(XL$19&lt;='様式３（療養者名簿）（⑤の場合）'!$BK47,1,0),0),0)</f>
        <v>0</v>
      </c>
      <c r="XM42" s="372">
        <f>IF(XM$19-'様式３（療養者名簿）（⑤の場合）'!$BJ47+1&lt;=15,IF(XM$19&gt;='様式３（療養者名簿）（⑤の場合）'!$BJ47,IF(XM$19&lt;='様式３（療養者名簿）（⑤の場合）'!$BK47,1,0),0),0)</f>
        <v>0</v>
      </c>
      <c r="XN42" s="372">
        <f>IF(XN$19-'様式３（療養者名簿）（⑤の場合）'!$BJ47+1&lt;=15,IF(XN$19&gt;='様式３（療養者名簿）（⑤の場合）'!$BJ47,IF(XN$19&lt;='様式３（療養者名簿）（⑤の場合）'!$BK47,1,0),0),0)</f>
        <v>0</v>
      </c>
      <c r="XO42" s="372">
        <f>IF(XO$19-'様式３（療養者名簿）（⑤の場合）'!$BJ47+1&lt;=15,IF(XO$19&gt;='様式３（療養者名簿）（⑤の場合）'!$BJ47,IF(XO$19&lt;='様式３（療養者名簿）（⑤の場合）'!$BK47,1,0),0),0)</f>
        <v>0</v>
      </c>
      <c r="XP42" s="372">
        <f>IF(XP$19-'様式３（療養者名簿）（⑤の場合）'!$BJ47+1&lt;=15,IF(XP$19&gt;='様式３（療養者名簿）（⑤の場合）'!$BJ47,IF(XP$19&lt;='様式３（療養者名簿）（⑤の場合）'!$BK47,1,0),0),0)</f>
        <v>0</v>
      </c>
      <c r="XQ42" s="372">
        <f>IF(XQ$19-'様式３（療養者名簿）（⑤の場合）'!$BJ47+1&lt;=15,IF(XQ$19&gt;='様式３（療養者名簿）（⑤の場合）'!$BJ47,IF(XQ$19&lt;='様式３（療養者名簿）（⑤の場合）'!$BK47,1,0),0),0)</f>
        <v>0</v>
      </c>
      <c r="XR42" s="372">
        <f>IF(XR$19-'様式３（療養者名簿）（⑤の場合）'!$BJ47+1&lt;=15,IF(XR$19&gt;='様式３（療養者名簿）（⑤の場合）'!$BJ47,IF(XR$19&lt;='様式３（療養者名簿）（⑤の場合）'!$BK47,1,0),0),0)</f>
        <v>0</v>
      </c>
      <c r="XS42" s="372">
        <f>IF(XS$19-'様式３（療養者名簿）（⑤の場合）'!$BJ47+1&lt;=15,IF(XS$19&gt;='様式３（療養者名簿）（⑤の場合）'!$BJ47,IF(XS$19&lt;='様式３（療養者名簿）（⑤の場合）'!$BK47,1,0),0),0)</f>
        <v>0</v>
      </c>
      <c r="XT42" s="372">
        <f>IF(XT$19-'様式３（療養者名簿）（⑤の場合）'!$BJ47+1&lt;=15,IF(XT$19&gt;='様式３（療養者名簿）（⑤の場合）'!$BJ47,IF(XT$19&lt;='様式３（療養者名簿）（⑤の場合）'!$BK47,1,0),0),0)</f>
        <v>0</v>
      </c>
      <c r="XU42" s="372">
        <f>IF(XU$19-'様式３（療養者名簿）（⑤の場合）'!$BJ47+1&lt;=15,IF(XU$19&gt;='様式３（療養者名簿）（⑤の場合）'!$BJ47,IF(XU$19&lt;='様式３（療養者名簿）（⑤の場合）'!$BK47,1,0),0),0)</f>
        <v>0</v>
      </c>
      <c r="XV42" s="372">
        <f>IF(XV$19-'様式３（療養者名簿）（⑤の場合）'!$BJ47+1&lt;=15,IF(XV$19&gt;='様式３（療養者名簿）（⑤の場合）'!$BJ47,IF(XV$19&lt;='様式３（療養者名簿）（⑤の場合）'!$BK47,1,0),0),0)</f>
        <v>0</v>
      </c>
      <c r="XW42" s="372">
        <f>IF(XW$19-'様式３（療養者名簿）（⑤の場合）'!$BJ47+1&lt;=15,IF(XW$19&gt;='様式３（療養者名簿）（⑤の場合）'!$BJ47,IF(XW$19&lt;='様式３（療養者名簿）（⑤の場合）'!$BK47,1,0),0),0)</f>
        <v>0</v>
      </c>
      <c r="XX42" s="372">
        <f>IF(XX$19-'様式３（療養者名簿）（⑤の場合）'!$BJ47+1&lt;=15,IF(XX$19&gt;='様式３（療養者名簿）（⑤の場合）'!$BJ47,IF(XX$19&lt;='様式３（療養者名簿）（⑤の場合）'!$BK47,1,0),0),0)</f>
        <v>0</v>
      </c>
      <c r="XY42" s="372">
        <f>IF(XY$19-'様式３（療養者名簿）（⑤の場合）'!$BJ47+1&lt;=15,IF(XY$19&gt;='様式３（療養者名簿）（⑤の場合）'!$BJ47,IF(XY$19&lt;='様式３（療養者名簿）（⑤の場合）'!$BK47,1,0),0),0)</f>
        <v>0</v>
      </c>
      <c r="XZ42" s="372">
        <f>IF(XZ$19-'様式３（療養者名簿）（⑤の場合）'!$BJ47+1&lt;=15,IF(XZ$19&gt;='様式３（療養者名簿）（⑤の場合）'!$BJ47,IF(XZ$19&lt;='様式３（療養者名簿）（⑤の場合）'!$BK47,1,0),0),0)</f>
        <v>0</v>
      </c>
      <c r="YA42" s="372">
        <f>IF(YA$19-'様式３（療養者名簿）（⑤の場合）'!$BJ47+1&lt;=15,IF(YA$19&gt;='様式３（療養者名簿）（⑤の場合）'!$BJ47,IF(YA$19&lt;='様式３（療養者名簿）（⑤の場合）'!$BK47,1,0),0),0)</f>
        <v>0</v>
      </c>
      <c r="YB42" s="372">
        <f>IF(YB$19-'様式３（療養者名簿）（⑤の場合）'!$BJ47+1&lt;=15,IF(YB$19&gt;='様式３（療養者名簿）（⑤の場合）'!$BJ47,IF(YB$19&lt;='様式３（療養者名簿）（⑤の場合）'!$BK47,1,0),0),0)</f>
        <v>0</v>
      </c>
      <c r="YC42" s="372">
        <f>IF(YC$19-'様式３（療養者名簿）（⑤の場合）'!$BJ47+1&lt;=15,IF(YC$19&gt;='様式３（療養者名簿）（⑤の場合）'!$BJ47,IF(YC$19&lt;='様式３（療養者名簿）（⑤の場合）'!$BK47,1,0),0),0)</f>
        <v>0</v>
      </c>
      <c r="YD42" s="372">
        <f>IF(YD$19-'様式３（療養者名簿）（⑤の場合）'!$BJ47+1&lt;=15,IF(YD$19&gt;='様式３（療養者名簿）（⑤の場合）'!$BJ47,IF(YD$19&lt;='様式３（療養者名簿）（⑤の場合）'!$BK47,1,0),0),0)</f>
        <v>0</v>
      </c>
      <c r="YE42" s="372">
        <f>IF(YE$19-'様式３（療養者名簿）（⑤の場合）'!$BJ47+1&lt;=15,IF(YE$19&gt;='様式３（療養者名簿）（⑤の場合）'!$BJ47,IF(YE$19&lt;='様式３（療養者名簿）（⑤の場合）'!$BK47,1,0),0),0)</f>
        <v>0</v>
      </c>
      <c r="YF42" s="372">
        <f>IF(YF$19-'様式３（療養者名簿）（⑤の場合）'!$BJ47+1&lt;=15,IF(YF$19&gt;='様式３（療養者名簿）（⑤の場合）'!$BJ47,IF(YF$19&lt;='様式３（療養者名簿）（⑤の場合）'!$BK47,1,0),0),0)</f>
        <v>0</v>
      </c>
      <c r="YG42" s="372">
        <f>IF(YG$19-'様式３（療養者名簿）（⑤の場合）'!$BJ47+1&lt;=15,IF(YG$19&gt;='様式３（療養者名簿）（⑤の場合）'!$BJ47,IF(YG$19&lt;='様式３（療養者名簿）（⑤の場合）'!$BK47,1,0),0),0)</f>
        <v>0</v>
      </c>
      <c r="YH42" s="372">
        <f>IF(YH$19-'様式３（療養者名簿）（⑤の場合）'!$BJ47+1&lt;=15,IF(YH$19&gt;='様式３（療養者名簿）（⑤の場合）'!$BJ47,IF(YH$19&lt;='様式３（療養者名簿）（⑤の場合）'!$BK47,1,0),0),0)</f>
        <v>0</v>
      </c>
      <c r="YI42" s="372">
        <f>IF(YI$19-'様式３（療養者名簿）（⑤の場合）'!$BJ47+1&lt;=15,IF(YI$19&gt;='様式３（療養者名簿）（⑤の場合）'!$BJ47,IF(YI$19&lt;='様式３（療養者名簿）（⑤の場合）'!$BK47,1,0),0),0)</f>
        <v>0</v>
      </c>
      <c r="YJ42" s="372">
        <f>IF(YJ$19-'様式３（療養者名簿）（⑤の場合）'!$BJ47+1&lt;=15,IF(YJ$19&gt;='様式３（療養者名簿）（⑤の場合）'!$BJ47,IF(YJ$19&lt;='様式３（療養者名簿）（⑤の場合）'!$BK47,1,0),0),0)</f>
        <v>0</v>
      </c>
      <c r="YK42" s="372">
        <f>IF(YK$19-'様式３（療養者名簿）（⑤の場合）'!$BJ47+1&lt;=15,IF(YK$19&gt;='様式３（療養者名簿）（⑤の場合）'!$BJ47,IF(YK$19&lt;='様式３（療養者名簿）（⑤の場合）'!$BK47,1,0),0),0)</f>
        <v>0</v>
      </c>
      <c r="YL42" s="372">
        <f>IF(YL$19-'様式３（療養者名簿）（⑤の場合）'!$BJ47+1&lt;=15,IF(YL$19&gt;='様式３（療養者名簿）（⑤の場合）'!$BJ47,IF(YL$19&lt;='様式３（療養者名簿）（⑤の場合）'!$BK47,1,0),0),0)</f>
        <v>0</v>
      </c>
      <c r="YM42" s="372">
        <f>IF(YM$19-'様式３（療養者名簿）（⑤の場合）'!$BJ47+1&lt;=15,IF(YM$19&gt;='様式３（療養者名簿）（⑤の場合）'!$BJ47,IF(YM$19&lt;='様式３（療養者名簿）（⑤の場合）'!$BK47,1,0),0),0)</f>
        <v>0</v>
      </c>
      <c r="YN42" s="372">
        <f>IF(YN$19-'様式３（療養者名簿）（⑤の場合）'!$BJ47+1&lt;=15,IF(YN$19&gt;='様式３（療養者名簿）（⑤の場合）'!$BJ47,IF(YN$19&lt;='様式３（療養者名簿）（⑤の場合）'!$BK47,1,0),0),0)</f>
        <v>0</v>
      </c>
      <c r="YO42" s="372">
        <f>IF(YO$19-'様式３（療養者名簿）（⑤の場合）'!$BJ47+1&lt;=15,IF(YO$19&gt;='様式３（療養者名簿）（⑤の場合）'!$BJ47,IF(YO$19&lt;='様式３（療養者名簿）（⑤の場合）'!$BK47,1,0),0),0)</f>
        <v>0</v>
      </c>
      <c r="YP42" s="372">
        <f>IF(YP$19-'様式３（療養者名簿）（⑤の場合）'!$BJ47+1&lt;=15,IF(YP$19&gt;='様式３（療養者名簿）（⑤の場合）'!$BJ47,IF(YP$19&lt;='様式３（療養者名簿）（⑤の場合）'!$BK47,1,0),0),0)</f>
        <v>0</v>
      </c>
      <c r="YQ42" s="372">
        <f>IF(YQ$19-'様式３（療養者名簿）（⑤の場合）'!$BJ47+1&lt;=15,IF(YQ$19&gt;='様式３（療養者名簿）（⑤の場合）'!$BJ47,IF(YQ$19&lt;='様式３（療養者名簿）（⑤の場合）'!$BK47,1,0),0),0)</f>
        <v>0</v>
      </c>
      <c r="YR42" s="372">
        <f>IF(YR$19-'様式３（療養者名簿）（⑤の場合）'!$BJ47+1&lt;=15,IF(YR$19&gt;='様式３（療養者名簿）（⑤の場合）'!$BJ47,IF(YR$19&lt;='様式３（療養者名簿）（⑤の場合）'!$BK47,1,0),0),0)</f>
        <v>0</v>
      </c>
      <c r="YS42" s="372">
        <f>IF(YS$19-'様式３（療養者名簿）（⑤の場合）'!$BJ47+1&lt;=15,IF(YS$19&gt;='様式３（療養者名簿）（⑤の場合）'!$BJ47,IF(YS$19&lt;='様式３（療養者名簿）（⑤の場合）'!$BK47,1,0),0),0)</f>
        <v>0</v>
      </c>
      <c r="YT42" s="372">
        <f>IF(YT$19-'様式３（療養者名簿）（⑤の場合）'!$BJ47+1&lt;=15,IF(YT$19&gt;='様式３（療養者名簿）（⑤の場合）'!$BJ47,IF(YT$19&lt;='様式３（療養者名簿）（⑤の場合）'!$BK47,1,0),0),0)</f>
        <v>0</v>
      </c>
      <c r="YU42" s="372">
        <f>IF(YU$19-'様式３（療養者名簿）（⑤の場合）'!$BJ47+1&lt;=15,IF(YU$19&gt;='様式３（療養者名簿）（⑤の場合）'!$BJ47,IF(YU$19&lt;='様式３（療養者名簿）（⑤の場合）'!$BK47,1,0),0),0)</f>
        <v>0</v>
      </c>
      <c r="YV42" s="372">
        <f>IF(YV$19-'様式３（療養者名簿）（⑤の場合）'!$BJ47+1&lt;=15,IF(YV$19&gt;='様式３（療養者名簿）（⑤の場合）'!$BJ47,IF(YV$19&lt;='様式３（療養者名簿）（⑤の場合）'!$BK47,1,0),0),0)</f>
        <v>0</v>
      </c>
      <c r="YW42" s="372">
        <f>IF(YW$19-'様式３（療養者名簿）（⑤の場合）'!$BJ47+1&lt;=15,IF(YW$19&gt;='様式３（療養者名簿）（⑤の場合）'!$BJ47,IF(YW$19&lt;='様式３（療養者名簿）（⑤の場合）'!$BK47,1,0),0),0)</f>
        <v>0</v>
      </c>
      <c r="YX42" s="372">
        <f>IF(YX$19-'様式３（療養者名簿）（⑤の場合）'!$BJ47+1&lt;=15,IF(YX$19&gt;='様式３（療養者名簿）（⑤の場合）'!$BJ47,IF(YX$19&lt;='様式３（療養者名簿）（⑤の場合）'!$BK47,1,0),0),0)</f>
        <v>0</v>
      </c>
      <c r="YY42" s="372">
        <f>IF(YY$19-'様式３（療養者名簿）（⑤の場合）'!$BJ47+1&lt;=15,IF(YY$19&gt;='様式３（療養者名簿）（⑤の場合）'!$BJ47,IF(YY$19&lt;='様式３（療養者名簿）（⑤の場合）'!$BK47,1,0),0),0)</f>
        <v>0</v>
      </c>
      <c r="YZ42" s="372">
        <f>IF(YZ$19-'様式３（療養者名簿）（⑤の場合）'!$BJ47+1&lt;=15,IF(YZ$19&gt;='様式３（療養者名簿）（⑤の場合）'!$BJ47,IF(YZ$19&lt;='様式３（療養者名簿）（⑤の場合）'!$BK47,1,0),0),0)</f>
        <v>0</v>
      </c>
      <c r="ZA42" s="372">
        <f>IF(ZA$19-'様式３（療養者名簿）（⑤の場合）'!$BJ47+1&lt;=15,IF(ZA$19&gt;='様式３（療養者名簿）（⑤の場合）'!$BJ47,IF(ZA$19&lt;='様式３（療養者名簿）（⑤の場合）'!$BK47,1,0),0),0)</f>
        <v>0</v>
      </c>
      <c r="ZB42" s="372">
        <f>IF(ZB$19-'様式３（療養者名簿）（⑤の場合）'!$BJ47+1&lt;=15,IF(ZB$19&gt;='様式３（療養者名簿）（⑤の場合）'!$BJ47,IF(ZB$19&lt;='様式３（療養者名簿）（⑤の場合）'!$BK47,1,0),0),0)</f>
        <v>0</v>
      </c>
      <c r="ZC42" s="372">
        <f>IF(ZC$19-'様式３（療養者名簿）（⑤の場合）'!$BJ47+1&lt;=15,IF(ZC$19&gt;='様式３（療養者名簿）（⑤の場合）'!$BJ47,IF(ZC$19&lt;='様式３（療養者名簿）（⑤の場合）'!$BK47,1,0),0),0)</f>
        <v>0</v>
      </c>
      <c r="ZD42" s="372">
        <f>IF(ZD$19-'様式３（療養者名簿）（⑤の場合）'!$BJ47+1&lt;=15,IF(ZD$19&gt;='様式３（療養者名簿）（⑤の場合）'!$BJ47,IF(ZD$19&lt;='様式３（療養者名簿）（⑤の場合）'!$BK47,1,0),0),0)</f>
        <v>0</v>
      </c>
      <c r="ZE42" s="372">
        <f>IF(ZE$19-'様式３（療養者名簿）（⑤の場合）'!$BJ47+1&lt;=15,IF(ZE$19&gt;='様式３（療養者名簿）（⑤の場合）'!$BJ47,IF(ZE$19&lt;='様式３（療養者名簿）（⑤の場合）'!$BK47,1,0),0),0)</f>
        <v>0</v>
      </c>
      <c r="ZF42" s="372">
        <f>IF(ZF$19-'様式３（療養者名簿）（⑤の場合）'!$BJ47+1&lt;=15,IF(ZF$19&gt;='様式３（療養者名簿）（⑤の場合）'!$BJ47,IF(ZF$19&lt;='様式３（療養者名簿）（⑤の場合）'!$BK47,1,0),0),0)</f>
        <v>0</v>
      </c>
      <c r="ZG42" s="372">
        <f>IF(ZG$19-'様式３（療養者名簿）（⑤の場合）'!$BJ47+1&lt;=15,IF(ZG$19&gt;='様式３（療養者名簿）（⑤の場合）'!$BJ47,IF(ZG$19&lt;='様式３（療養者名簿）（⑤の場合）'!$BK47,1,0),0),0)</f>
        <v>0</v>
      </c>
      <c r="ZH42" s="372">
        <f>IF(ZH$19-'様式３（療養者名簿）（⑤の場合）'!$BJ47+1&lt;=15,IF(ZH$19&gt;='様式３（療養者名簿）（⑤の場合）'!$BJ47,IF(ZH$19&lt;='様式３（療養者名簿）（⑤の場合）'!$BK47,1,0),0),0)</f>
        <v>0</v>
      </c>
      <c r="ZI42" s="372">
        <f>IF(ZI$19-'様式３（療養者名簿）（⑤の場合）'!$BJ47+1&lt;=15,IF(ZI$19&gt;='様式３（療養者名簿）（⑤の場合）'!$BJ47,IF(ZI$19&lt;='様式３（療養者名簿）（⑤の場合）'!$BK47,1,0),0),0)</f>
        <v>0</v>
      </c>
      <c r="ZJ42" s="372">
        <f>IF(ZJ$19-'様式３（療養者名簿）（⑤の場合）'!$BJ47+1&lt;=15,IF(ZJ$19&gt;='様式３（療養者名簿）（⑤の場合）'!$BJ47,IF(ZJ$19&lt;='様式３（療養者名簿）（⑤の場合）'!$BK47,1,0),0),0)</f>
        <v>0</v>
      </c>
      <c r="ZK42" s="372">
        <f>IF(ZK$19-'様式３（療養者名簿）（⑤の場合）'!$BJ47+1&lt;=15,IF(ZK$19&gt;='様式３（療養者名簿）（⑤の場合）'!$BJ47,IF(ZK$19&lt;='様式３（療養者名簿）（⑤の場合）'!$BK47,1,0),0),0)</f>
        <v>0</v>
      </c>
      <c r="ZL42" s="372">
        <f>IF(ZL$19-'様式３（療養者名簿）（⑤の場合）'!$BJ47+1&lt;=15,IF(ZL$19&gt;='様式３（療養者名簿）（⑤の場合）'!$BJ47,IF(ZL$19&lt;='様式３（療養者名簿）（⑤の場合）'!$BK47,1,0),0),0)</f>
        <v>0</v>
      </c>
      <c r="ZM42" s="372">
        <f>IF(ZM$19-'様式３（療養者名簿）（⑤の場合）'!$BJ47+1&lt;=15,IF(ZM$19&gt;='様式３（療養者名簿）（⑤の場合）'!$BJ47,IF(ZM$19&lt;='様式３（療養者名簿）（⑤の場合）'!$BK47,1,0),0),0)</f>
        <v>0</v>
      </c>
      <c r="ZN42" s="372">
        <f>IF(ZN$19-'様式３（療養者名簿）（⑤の場合）'!$BJ47+1&lt;=15,IF(ZN$19&gt;='様式３（療養者名簿）（⑤の場合）'!$BJ47,IF(ZN$19&lt;='様式３（療養者名簿）（⑤の場合）'!$BK47,1,0),0),0)</f>
        <v>0</v>
      </c>
      <c r="ZO42" s="372">
        <f>IF(ZO$19-'様式３（療養者名簿）（⑤の場合）'!$BJ47+1&lt;=15,IF(ZO$19&gt;='様式３（療養者名簿）（⑤の場合）'!$BJ47,IF(ZO$19&lt;='様式３（療養者名簿）（⑤の場合）'!$BK47,1,0),0),0)</f>
        <v>0</v>
      </c>
      <c r="ZP42" s="372">
        <f>IF(ZP$19-'様式３（療養者名簿）（⑤の場合）'!$BJ47+1&lt;=15,IF(ZP$19&gt;='様式３（療養者名簿）（⑤の場合）'!$BJ47,IF(ZP$19&lt;='様式３（療養者名簿）（⑤の場合）'!$BK47,1,0),0),0)</f>
        <v>0</v>
      </c>
      <c r="ZQ42" s="372">
        <f>IF(ZQ$19-'様式３（療養者名簿）（⑤の場合）'!$BJ47+1&lt;=15,IF(ZQ$19&gt;='様式３（療養者名簿）（⑤の場合）'!$BJ47,IF(ZQ$19&lt;='様式３（療養者名簿）（⑤の場合）'!$BK47,1,0),0),0)</f>
        <v>0</v>
      </c>
      <c r="ZR42" s="372">
        <f>IF(ZR$19-'様式３（療養者名簿）（⑤の場合）'!$BJ47+1&lt;=15,IF(ZR$19&gt;='様式３（療養者名簿）（⑤の場合）'!$BJ47,IF(ZR$19&lt;='様式３（療養者名簿）（⑤の場合）'!$BK47,1,0),0),0)</f>
        <v>0</v>
      </c>
      <c r="ZS42" s="372">
        <f>IF(ZS$19-'様式３（療養者名簿）（⑤の場合）'!$BJ47+1&lt;=15,IF(ZS$19&gt;='様式３（療養者名簿）（⑤の場合）'!$BJ47,IF(ZS$19&lt;='様式３（療養者名簿）（⑤の場合）'!$BK47,1,0),0),0)</f>
        <v>0</v>
      </c>
      <c r="ZT42" s="372">
        <f>IF(ZT$19-'様式３（療養者名簿）（⑤の場合）'!$BJ47+1&lt;=15,IF(ZT$19&gt;='様式３（療養者名簿）（⑤の場合）'!$BJ47,IF(ZT$19&lt;='様式３（療養者名簿）（⑤の場合）'!$BK47,1,0),0),0)</f>
        <v>0</v>
      </c>
      <c r="ZU42" s="372">
        <f>IF(ZU$19-'様式３（療養者名簿）（⑤の場合）'!$BJ47+1&lt;=15,IF(ZU$19&gt;='様式３（療養者名簿）（⑤の場合）'!$BJ47,IF(ZU$19&lt;='様式３（療養者名簿）（⑤の場合）'!$BK47,1,0),0),0)</f>
        <v>0</v>
      </c>
      <c r="ZV42" s="372">
        <f>IF(ZV$19-'様式３（療養者名簿）（⑤の場合）'!$BJ47+1&lt;=15,IF(ZV$19&gt;='様式３（療養者名簿）（⑤の場合）'!$BJ47,IF(ZV$19&lt;='様式３（療養者名簿）（⑤の場合）'!$BK47,1,0),0),0)</f>
        <v>0</v>
      </c>
      <c r="ZW42" s="372">
        <f>IF(ZW$19-'様式３（療養者名簿）（⑤の場合）'!$BJ47+1&lt;=15,IF(ZW$19&gt;='様式３（療養者名簿）（⑤の場合）'!$BJ47,IF(ZW$19&lt;='様式３（療養者名簿）（⑤の場合）'!$BK47,1,0),0),0)</f>
        <v>0</v>
      </c>
      <c r="ZX42" s="372">
        <f>IF(ZX$19-'様式３（療養者名簿）（⑤の場合）'!$BJ47+1&lt;=15,IF(ZX$19&gt;='様式３（療養者名簿）（⑤の場合）'!$BJ47,IF(ZX$19&lt;='様式３（療養者名簿）（⑤の場合）'!$BK47,1,0),0),0)</f>
        <v>0</v>
      </c>
      <c r="ZY42" s="372">
        <f>IF(ZY$19-'様式３（療養者名簿）（⑤の場合）'!$BJ47+1&lt;=15,IF(ZY$19&gt;='様式３（療養者名簿）（⑤の場合）'!$BJ47,IF(ZY$19&lt;='様式３（療養者名簿）（⑤の場合）'!$BK47,1,0),0),0)</f>
        <v>0</v>
      </c>
      <c r="ZZ42" s="372">
        <f>IF(ZZ$19-'様式３（療養者名簿）（⑤の場合）'!$BJ47+1&lt;=15,IF(ZZ$19&gt;='様式３（療養者名簿）（⑤の場合）'!$BJ47,IF(ZZ$19&lt;='様式３（療養者名簿）（⑤の場合）'!$BK47,1,0),0),0)</f>
        <v>0</v>
      </c>
      <c r="AAA42" s="372">
        <f>IF(AAA$19-'様式３（療養者名簿）（⑤の場合）'!$BJ47+1&lt;=15,IF(AAA$19&gt;='様式３（療養者名簿）（⑤の場合）'!$BJ47,IF(AAA$19&lt;='様式３（療養者名簿）（⑤の場合）'!$BK47,1,0),0),0)</f>
        <v>0</v>
      </c>
      <c r="AAB42" s="372">
        <f>IF(AAB$19-'様式３（療養者名簿）（⑤の場合）'!$BJ47+1&lt;=15,IF(AAB$19&gt;='様式３（療養者名簿）（⑤の場合）'!$BJ47,IF(AAB$19&lt;='様式３（療養者名簿）（⑤の場合）'!$BK47,1,0),0),0)</f>
        <v>0</v>
      </c>
      <c r="AAC42" s="372">
        <f>IF(AAC$19-'様式３（療養者名簿）（⑤の場合）'!$BJ47+1&lt;=15,IF(AAC$19&gt;='様式３（療養者名簿）（⑤の場合）'!$BJ47,IF(AAC$19&lt;='様式３（療養者名簿）（⑤の場合）'!$BK47,1,0),0),0)</f>
        <v>0</v>
      </c>
      <c r="AAD42" s="372">
        <f>IF(AAD$19-'様式３（療養者名簿）（⑤の場合）'!$BJ47+1&lt;=15,IF(AAD$19&gt;='様式３（療養者名簿）（⑤の場合）'!$BJ47,IF(AAD$19&lt;='様式３（療養者名簿）（⑤の場合）'!$BK47,1,0),0),0)</f>
        <v>0</v>
      </c>
      <c r="AAE42" s="372">
        <f>IF(AAE$19-'様式３（療養者名簿）（⑤の場合）'!$BJ47+1&lt;=15,IF(AAE$19&gt;='様式３（療養者名簿）（⑤の場合）'!$BJ47,IF(AAE$19&lt;='様式３（療養者名簿）（⑤の場合）'!$BK47,1,0),0),0)</f>
        <v>0</v>
      </c>
      <c r="AAF42" s="372">
        <f>IF(AAF$19-'様式３（療養者名簿）（⑤の場合）'!$BJ47+1&lt;=15,IF(AAF$19&gt;='様式３（療養者名簿）（⑤の場合）'!$BJ47,IF(AAF$19&lt;='様式３（療養者名簿）（⑤の場合）'!$BK47,1,0),0),0)</f>
        <v>0</v>
      </c>
      <c r="AAG42" s="372">
        <f>IF(AAG$19-'様式３（療養者名簿）（⑤の場合）'!$BJ47+1&lt;=15,IF(AAG$19&gt;='様式３（療養者名簿）（⑤の場合）'!$BJ47,IF(AAG$19&lt;='様式３（療養者名簿）（⑤の場合）'!$BK47,1,0),0),0)</f>
        <v>0</v>
      </c>
      <c r="AAH42" s="372">
        <f>IF(AAH$19-'様式３（療養者名簿）（⑤の場合）'!$BJ47+1&lt;=15,IF(AAH$19&gt;='様式３（療養者名簿）（⑤の場合）'!$BJ47,IF(AAH$19&lt;='様式３（療養者名簿）（⑤の場合）'!$BK47,1,0),0),0)</f>
        <v>0</v>
      </c>
      <c r="AAI42" s="372">
        <f>IF(AAI$19-'様式３（療養者名簿）（⑤の場合）'!$BJ47+1&lt;=15,IF(AAI$19&gt;='様式３（療養者名簿）（⑤の場合）'!$BJ47,IF(AAI$19&lt;='様式３（療養者名簿）（⑤の場合）'!$BK47,1,0),0),0)</f>
        <v>0</v>
      </c>
      <c r="AAJ42" s="372">
        <f>IF(AAJ$19-'様式３（療養者名簿）（⑤の場合）'!$BJ47+1&lt;=15,IF(AAJ$19&gt;='様式３（療養者名簿）（⑤の場合）'!$BJ47,IF(AAJ$19&lt;='様式３（療養者名簿）（⑤の場合）'!$BK47,1,0),0),0)</f>
        <v>0</v>
      </c>
      <c r="AAK42" s="372">
        <f>IF(AAK$19-'様式３（療養者名簿）（⑤の場合）'!$BJ47+1&lt;=15,IF(AAK$19&gt;='様式３（療養者名簿）（⑤の場合）'!$BJ47,IF(AAK$19&lt;='様式３（療養者名簿）（⑤の場合）'!$BK47,1,0),0),0)</f>
        <v>0</v>
      </c>
      <c r="AAL42" s="372">
        <f>IF(AAL$19-'様式３（療養者名簿）（⑤の場合）'!$BJ47+1&lt;=15,IF(AAL$19&gt;='様式３（療養者名簿）（⑤の場合）'!$BJ47,IF(AAL$19&lt;='様式３（療養者名簿）（⑤の場合）'!$BK47,1,0),0),0)</f>
        <v>0</v>
      </c>
      <c r="AAM42" s="372">
        <f>IF(AAM$19-'様式３（療養者名簿）（⑤の場合）'!$BJ47+1&lt;=15,IF(AAM$19&gt;='様式３（療養者名簿）（⑤の場合）'!$BJ47,IF(AAM$19&lt;='様式３（療養者名簿）（⑤の場合）'!$BK47,1,0),0),0)</f>
        <v>0</v>
      </c>
      <c r="AAN42" s="372">
        <f>IF(AAN$19-'様式３（療養者名簿）（⑤の場合）'!$BJ47+1&lt;=15,IF(AAN$19&gt;='様式３（療養者名簿）（⑤の場合）'!$BJ47,IF(AAN$19&lt;='様式３（療養者名簿）（⑤の場合）'!$BK47,1,0),0),0)</f>
        <v>0</v>
      </c>
      <c r="AAO42" s="372">
        <f>IF(AAO$19-'様式３（療養者名簿）（⑤の場合）'!$BJ47+1&lt;=15,IF(AAO$19&gt;='様式３（療養者名簿）（⑤の場合）'!$BJ47,IF(AAO$19&lt;='様式３（療養者名簿）（⑤の場合）'!$BK47,1,0),0),0)</f>
        <v>0</v>
      </c>
      <c r="AAP42" s="372">
        <f>IF(AAP$19-'様式３（療養者名簿）（⑤の場合）'!$BJ47+1&lt;=15,IF(AAP$19&gt;='様式３（療養者名簿）（⑤の場合）'!$BJ47,IF(AAP$19&lt;='様式３（療養者名簿）（⑤の場合）'!$BK47,1,0),0),0)</f>
        <v>0</v>
      </c>
      <c r="AAQ42" s="372">
        <f>IF(AAQ$19-'様式３（療養者名簿）（⑤の場合）'!$BJ47+1&lt;=15,IF(AAQ$19&gt;='様式３（療養者名簿）（⑤の場合）'!$BJ47,IF(AAQ$19&lt;='様式３（療養者名簿）（⑤の場合）'!$BK47,1,0),0),0)</f>
        <v>0</v>
      </c>
      <c r="AAR42" s="372">
        <f>IF(AAR$19-'様式３（療養者名簿）（⑤の場合）'!$BJ47+1&lt;=15,IF(AAR$19&gt;='様式３（療養者名簿）（⑤の場合）'!$BJ47,IF(AAR$19&lt;='様式３（療養者名簿）（⑤の場合）'!$BK47,1,0),0),0)</f>
        <v>0</v>
      </c>
      <c r="AAS42" s="372">
        <f>IF(AAS$19-'様式３（療養者名簿）（⑤の場合）'!$BJ47+1&lt;=15,IF(AAS$19&gt;='様式３（療養者名簿）（⑤の場合）'!$BJ47,IF(AAS$19&lt;='様式３（療養者名簿）（⑤の場合）'!$BK47,1,0),0),0)</f>
        <v>0</v>
      </c>
      <c r="AAT42" s="372">
        <f>IF(AAT$19-'様式３（療養者名簿）（⑤の場合）'!$BJ47+1&lt;=15,IF(AAT$19&gt;='様式３（療養者名簿）（⑤の場合）'!$BJ47,IF(AAT$19&lt;='様式３（療養者名簿）（⑤の場合）'!$BK47,1,0),0),0)</f>
        <v>0</v>
      </c>
      <c r="AAU42" s="372">
        <f>IF(AAU$19-'様式３（療養者名簿）（⑤の場合）'!$BJ47+1&lt;=15,IF(AAU$19&gt;='様式３（療養者名簿）（⑤の場合）'!$BJ47,IF(AAU$19&lt;='様式３（療養者名簿）（⑤の場合）'!$BK47,1,0),0),0)</f>
        <v>0</v>
      </c>
      <c r="AAV42" s="372">
        <f>IF(AAV$19-'様式３（療養者名簿）（⑤の場合）'!$BJ47+1&lt;=15,IF(AAV$19&gt;='様式３（療養者名簿）（⑤の場合）'!$BJ47,IF(AAV$19&lt;='様式３（療養者名簿）（⑤の場合）'!$BK47,1,0),0),0)</f>
        <v>0</v>
      </c>
      <c r="AAW42" s="372">
        <f>IF(AAW$19-'様式３（療養者名簿）（⑤の場合）'!$BJ47+1&lt;=15,IF(AAW$19&gt;='様式３（療養者名簿）（⑤の場合）'!$BJ47,IF(AAW$19&lt;='様式３（療養者名簿）（⑤の場合）'!$BK47,1,0),0),0)</f>
        <v>0</v>
      </c>
      <c r="AAX42" s="372">
        <f>IF(AAX$19-'様式３（療養者名簿）（⑤の場合）'!$BJ47+1&lt;=15,IF(AAX$19&gt;='様式３（療養者名簿）（⑤の場合）'!$BJ47,IF(AAX$19&lt;='様式３（療養者名簿）（⑤の場合）'!$BK47,1,0),0),0)</f>
        <v>0</v>
      </c>
      <c r="AAY42" s="372">
        <f>IF(AAY$19-'様式３（療養者名簿）（⑤の場合）'!$BJ47+1&lt;=15,IF(AAY$19&gt;='様式３（療養者名簿）（⑤の場合）'!$BJ47,IF(AAY$19&lt;='様式３（療養者名簿）（⑤の場合）'!$BK47,1,0),0),0)</f>
        <v>0</v>
      </c>
      <c r="AAZ42" s="372">
        <f>IF(AAZ$19-'様式３（療養者名簿）（⑤の場合）'!$BJ47+1&lt;=15,IF(AAZ$19&gt;='様式３（療養者名簿）（⑤の場合）'!$BJ47,IF(AAZ$19&lt;='様式３（療養者名簿）（⑤の場合）'!$BK47,1,0),0),0)</f>
        <v>0</v>
      </c>
      <c r="ABA42" s="372">
        <f>IF(ABA$19-'様式３（療養者名簿）（⑤の場合）'!$BJ47+1&lt;=15,IF(ABA$19&gt;='様式３（療養者名簿）（⑤の場合）'!$BJ47,IF(ABA$19&lt;='様式３（療養者名簿）（⑤の場合）'!$BK47,1,0),0),0)</f>
        <v>0</v>
      </c>
      <c r="ABB42" s="372">
        <f>IF(ABB$19-'様式３（療養者名簿）（⑤の場合）'!$BJ47+1&lt;=15,IF(ABB$19&gt;='様式３（療養者名簿）（⑤の場合）'!$BJ47,IF(ABB$19&lt;='様式３（療養者名簿）（⑤の場合）'!$BK47,1,0),0),0)</f>
        <v>0</v>
      </c>
      <c r="ABC42" s="372">
        <f>IF(ABC$19-'様式３（療養者名簿）（⑤の場合）'!$BJ47+1&lt;=15,IF(ABC$19&gt;='様式３（療養者名簿）（⑤の場合）'!$BJ47,IF(ABC$19&lt;='様式３（療養者名簿）（⑤の場合）'!$BK47,1,0),0),0)</f>
        <v>0</v>
      </c>
      <c r="ABD42" s="372">
        <f>IF(ABD$19-'様式３（療養者名簿）（⑤の場合）'!$BJ47+1&lt;=15,IF(ABD$19&gt;='様式３（療養者名簿）（⑤の場合）'!$BJ47,IF(ABD$19&lt;='様式３（療養者名簿）（⑤の場合）'!$BK47,1,0),0),0)</f>
        <v>0</v>
      </c>
    </row>
    <row r="43" spans="1:732" ht="42" customHeight="1">
      <c r="A43" s="250">
        <f>'様式３（療養者名簿）（⑤の場合）'!C48</f>
        <v>0</v>
      </c>
      <c r="B43" s="365">
        <f>IF(B$19-'様式３（療養者名簿）（⑤の場合）'!$BJ48+1&lt;=15,IF(B$19&gt;='様式３（療養者名簿）（⑤の場合）'!$BJ48,IF(B$19&lt;='様式３（療養者名簿）（⑤の場合）'!$BK48,1,0),0),0)</f>
        <v>0</v>
      </c>
      <c r="C43" s="365">
        <f>IF(C$19-'様式３（療養者名簿）（⑤の場合）'!$BJ48+1&lt;=15,IF(C$19&gt;='様式３（療養者名簿）（⑤の場合）'!$BJ48,IF(C$19&lt;='様式３（療養者名簿）（⑤の場合）'!$BK48,1,0),0),0)</f>
        <v>0</v>
      </c>
      <c r="D43" s="365">
        <f>IF(D$19-'様式３（療養者名簿）（⑤の場合）'!$BJ48+1&lt;=15,IF(D$19&gt;='様式３（療養者名簿）（⑤の場合）'!$BJ48,IF(D$19&lt;='様式３（療養者名簿）（⑤の場合）'!$BK48,1,0),0),0)</f>
        <v>0</v>
      </c>
      <c r="E43" s="365">
        <f>IF(E$19-'様式３（療養者名簿）（⑤の場合）'!$BJ48+1&lt;=15,IF(E$19&gt;='様式３（療養者名簿）（⑤の場合）'!$BJ48,IF(E$19&lt;='様式３（療養者名簿）（⑤の場合）'!$BK48,1,0),0),0)</f>
        <v>0</v>
      </c>
      <c r="F43" s="365">
        <f>IF(F$19-'様式３（療養者名簿）（⑤の場合）'!$BJ48+1&lt;=15,IF(F$19&gt;='様式３（療養者名簿）（⑤の場合）'!$BJ48,IF(F$19&lt;='様式３（療養者名簿）（⑤の場合）'!$BK48,1,0),0),0)</f>
        <v>0</v>
      </c>
      <c r="G43" s="365">
        <f>IF(G$19-'様式３（療養者名簿）（⑤の場合）'!$BJ48+1&lt;=15,IF(G$19&gt;='様式３（療養者名簿）（⑤の場合）'!$BJ48,IF(G$19&lt;='様式３（療養者名簿）（⑤の場合）'!$BK48,1,0),0),0)</f>
        <v>0</v>
      </c>
      <c r="H43" s="365">
        <f>IF(H$19-'様式３（療養者名簿）（⑤の場合）'!$BJ48+1&lt;=15,IF(H$19&gt;='様式３（療養者名簿）（⑤の場合）'!$BJ48,IF(H$19&lt;='様式３（療養者名簿）（⑤の場合）'!$BK48,1,0),0),0)</f>
        <v>0</v>
      </c>
      <c r="I43" s="365">
        <f>IF(I$19-'様式３（療養者名簿）（⑤の場合）'!$BJ48+1&lt;=15,IF(I$19&gt;='様式３（療養者名簿）（⑤の場合）'!$BJ48,IF(I$19&lt;='様式３（療養者名簿）（⑤の場合）'!$BK48,1,0),0),0)</f>
        <v>0</v>
      </c>
      <c r="J43" s="365">
        <f>IF(J$19-'様式３（療養者名簿）（⑤の場合）'!$BJ48+1&lt;=15,IF(J$19&gt;='様式３（療養者名簿）（⑤の場合）'!$BJ48,IF(J$19&lt;='様式３（療養者名簿）（⑤の場合）'!$BK48,1,0),0),0)</f>
        <v>0</v>
      </c>
      <c r="K43" s="365">
        <f>IF(K$19-'様式３（療養者名簿）（⑤の場合）'!$BJ48+1&lt;=15,IF(K$19&gt;='様式３（療養者名簿）（⑤の場合）'!$BJ48,IF(K$19&lt;='様式３（療養者名簿）（⑤の場合）'!$BK48,1,0),0),0)</f>
        <v>0</v>
      </c>
      <c r="L43" s="365">
        <f>IF(L$19-'様式３（療養者名簿）（⑤の場合）'!$BJ48+1&lt;=15,IF(L$19&gt;='様式３（療養者名簿）（⑤の場合）'!$BJ48,IF(L$19&lt;='様式３（療養者名簿）（⑤の場合）'!$BK48,1,0),0),0)</f>
        <v>0</v>
      </c>
      <c r="M43" s="365">
        <f>IF(M$19-'様式３（療養者名簿）（⑤の場合）'!$BJ48+1&lt;=15,IF(M$19&gt;='様式３（療養者名簿）（⑤の場合）'!$BJ48,IF(M$19&lt;='様式３（療養者名簿）（⑤の場合）'!$BK48,1,0),0),0)</f>
        <v>0</v>
      </c>
      <c r="N43" s="365">
        <f>IF(N$19-'様式３（療養者名簿）（⑤の場合）'!$BJ48+1&lt;=15,IF(N$19&gt;='様式３（療養者名簿）（⑤の場合）'!$BJ48,IF(N$19&lt;='様式３（療養者名簿）（⑤の場合）'!$BK48,1,0),0),0)</f>
        <v>0</v>
      </c>
      <c r="O43" s="365">
        <f>IF(O$19-'様式３（療養者名簿）（⑤の場合）'!$BJ48+1&lt;=15,IF(O$19&gt;='様式３（療養者名簿）（⑤の場合）'!$BJ48,IF(O$19&lt;='様式３（療養者名簿）（⑤の場合）'!$BK48,1,0),0),0)</f>
        <v>0</v>
      </c>
      <c r="P43" s="365">
        <f>IF(P$19-'様式３（療養者名簿）（⑤の場合）'!$BJ48+1&lt;=15,IF(P$19&gt;='様式３（療養者名簿）（⑤の場合）'!$BJ48,IF(P$19&lt;='様式３（療養者名簿）（⑤の場合）'!$BK48,1,0),0),0)</f>
        <v>0</v>
      </c>
      <c r="Q43" s="365">
        <f>IF(Q$19-'様式３（療養者名簿）（⑤の場合）'!$BJ48+1&lt;=15,IF(Q$19&gt;='様式３（療養者名簿）（⑤の場合）'!$BJ48,IF(Q$19&lt;='様式３（療養者名簿）（⑤の場合）'!$BK48,1,0),0),0)</f>
        <v>0</v>
      </c>
      <c r="R43" s="365">
        <f>IF(R$19-'様式３（療養者名簿）（⑤の場合）'!$BJ48+1&lt;=15,IF(R$19&gt;='様式３（療養者名簿）（⑤の場合）'!$BJ48,IF(R$19&lt;='様式３（療養者名簿）（⑤の場合）'!$BK48,1,0),0),0)</f>
        <v>0</v>
      </c>
      <c r="S43" s="365">
        <f>IF(S$19-'様式３（療養者名簿）（⑤の場合）'!$BJ48+1&lt;=15,IF(S$19&gt;='様式３（療養者名簿）（⑤の場合）'!$BJ48,IF(S$19&lt;='様式３（療養者名簿）（⑤の場合）'!$BK48,1,0),0),0)</f>
        <v>0</v>
      </c>
      <c r="T43" s="365">
        <f>IF(T$19-'様式３（療養者名簿）（⑤の場合）'!$BJ48+1&lt;=15,IF(T$19&gt;='様式３（療養者名簿）（⑤の場合）'!$BJ48,IF(T$19&lt;='様式３（療養者名簿）（⑤の場合）'!$BK48,1,0),0),0)</f>
        <v>0</v>
      </c>
      <c r="U43" s="365">
        <f>IF(U$19-'様式３（療養者名簿）（⑤の場合）'!$BJ48+1&lt;=15,IF(U$19&gt;='様式３（療養者名簿）（⑤の場合）'!$BJ48,IF(U$19&lt;='様式３（療養者名簿）（⑤の場合）'!$BK48,1,0),0),0)</f>
        <v>0</v>
      </c>
      <c r="V43" s="365">
        <f>IF(V$19-'様式３（療養者名簿）（⑤の場合）'!$BJ48+1&lt;=15,IF(V$19&gt;='様式３（療養者名簿）（⑤の場合）'!$BJ48,IF(V$19&lt;='様式３（療養者名簿）（⑤の場合）'!$BK48,1,0),0),0)</f>
        <v>0</v>
      </c>
      <c r="W43" s="365">
        <f>IF(W$19-'様式３（療養者名簿）（⑤の場合）'!$BJ48+1&lt;=15,IF(W$19&gt;='様式３（療養者名簿）（⑤の場合）'!$BJ48,IF(W$19&lt;='様式３（療養者名簿）（⑤の場合）'!$BK48,1,0),0),0)</f>
        <v>0</v>
      </c>
      <c r="X43" s="365">
        <f>IF(X$19-'様式３（療養者名簿）（⑤の場合）'!$BJ48+1&lt;=15,IF(X$19&gt;='様式３（療養者名簿）（⑤の場合）'!$BJ48,IF(X$19&lt;='様式３（療養者名簿）（⑤の場合）'!$BK48,1,0),0),0)</f>
        <v>0</v>
      </c>
      <c r="Y43" s="365">
        <f>IF(Y$19-'様式３（療養者名簿）（⑤の場合）'!$BJ48+1&lt;=15,IF(Y$19&gt;='様式３（療養者名簿）（⑤の場合）'!$BJ48,IF(Y$19&lt;='様式３（療養者名簿）（⑤の場合）'!$BK48,1,0),0),0)</f>
        <v>0</v>
      </c>
      <c r="Z43" s="365">
        <f>IF(Z$19-'様式３（療養者名簿）（⑤の場合）'!$BJ48+1&lt;=15,IF(Z$19&gt;='様式３（療養者名簿）（⑤の場合）'!$BJ48,IF(Z$19&lt;='様式３（療養者名簿）（⑤の場合）'!$BK48,1,0),0),0)</f>
        <v>0</v>
      </c>
      <c r="AA43" s="365">
        <f>IF(AA$19-'様式３（療養者名簿）（⑤の場合）'!$BJ48+1&lt;=15,IF(AA$19&gt;='様式３（療養者名簿）（⑤の場合）'!$BJ48,IF(AA$19&lt;='様式３（療養者名簿）（⑤の場合）'!$BK48,1,0),0),0)</f>
        <v>0</v>
      </c>
      <c r="AB43" s="365">
        <f>IF(AB$19-'様式３（療養者名簿）（⑤の場合）'!$BJ48+1&lt;=15,IF(AB$19&gt;='様式３（療養者名簿）（⑤の場合）'!$BJ48,IF(AB$19&lt;='様式３（療養者名簿）（⑤の場合）'!$BK48,1,0),0),0)</f>
        <v>0</v>
      </c>
      <c r="AC43" s="365">
        <f>IF(AC$19-'様式３（療養者名簿）（⑤の場合）'!$BJ48+1&lt;=15,IF(AC$19&gt;='様式３（療養者名簿）（⑤の場合）'!$BJ48,IF(AC$19&lt;='様式３（療養者名簿）（⑤の場合）'!$BK48,1,0),0),0)</f>
        <v>0</v>
      </c>
      <c r="AD43" s="365">
        <f>IF(AD$19-'様式３（療養者名簿）（⑤の場合）'!$BJ48+1&lt;=15,IF(AD$19&gt;='様式３（療養者名簿）（⑤の場合）'!$BJ48,IF(AD$19&lt;='様式３（療養者名簿）（⑤の場合）'!$BK48,1,0),0),0)</f>
        <v>0</v>
      </c>
      <c r="AE43" s="365">
        <f>IF(AE$19-'様式３（療養者名簿）（⑤の場合）'!$BJ48+1&lt;=15,IF(AE$19&gt;='様式３（療養者名簿）（⑤の場合）'!$BJ48,IF(AE$19&lt;='様式３（療養者名簿）（⑤の場合）'!$BK48,1,0),0),0)</f>
        <v>0</v>
      </c>
      <c r="AF43" s="365">
        <f>IF(AF$19-'様式３（療養者名簿）（⑤の場合）'!$BJ48+1&lt;=15,IF(AF$19&gt;='様式３（療養者名簿）（⑤の場合）'!$BJ48,IF(AF$19&lt;='様式３（療養者名簿）（⑤の場合）'!$BK48,1,0),0),0)</f>
        <v>0</v>
      </c>
      <c r="AG43" s="365">
        <f>IF(AG$19-'様式３（療養者名簿）（⑤の場合）'!$BJ48+1&lt;=15,IF(AG$19&gt;='様式３（療養者名簿）（⑤の場合）'!$BJ48,IF(AG$19&lt;='様式３（療養者名簿）（⑤の場合）'!$BK48,1,0),0),0)</f>
        <v>0</v>
      </c>
      <c r="AH43" s="365">
        <f>IF(AH$19-'様式３（療養者名簿）（⑤の場合）'!$BJ48+1&lt;=15,IF(AH$19&gt;='様式３（療養者名簿）（⑤の場合）'!$BJ48,IF(AH$19&lt;='様式３（療養者名簿）（⑤の場合）'!$BK48,1,0),0),0)</f>
        <v>0</v>
      </c>
      <c r="AI43" s="365">
        <f>IF(AI$19-'様式３（療養者名簿）（⑤の場合）'!$BJ48+1&lt;=15,IF(AI$19&gt;='様式３（療養者名簿）（⑤の場合）'!$BJ48,IF(AI$19&lt;='様式３（療養者名簿）（⑤の場合）'!$BK48,1,0),0),0)</f>
        <v>0</v>
      </c>
      <c r="AJ43" s="365">
        <f>IF(AJ$19-'様式３（療養者名簿）（⑤の場合）'!$BJ48+1&lt;=15,IF(AJ$19&gt;='様式３（療養者名簿）（⑤の場合）'!$BJ48,IF(AJ$19&lt;='様式３（療養者名簿）（⑤の場合）'!$BK48,1,0),0),0)</f>
        <v>0</v>
      </c>
      <c r="AK43" s="365">
        <f>IF(AK$19-'様式３（療養者名簿）（⑤の場合）'!$BJ48+1&lt;=15,IF(AK$19&gt;='様式３（療養者名簿）（⑤の場合）'!$BJ48,IF(AK$19&lt;='様式３（療養者名簿）（⑤の場合）'!$BK48,1,0),0),0)</f>
        <v>0</v>
      </c>
      <c r="AL43" s="365">
        <f>IF(AL$19-'様式３（療養者名簿）（⑤の場合）'!$BJ48+1&lt;=15,IF(AL$19&gt;='様式３（療養者名簿）（⑤の場合）'!$BJ48,IF(AL$19&lt;='様式３（療養者名簿）（⑤の場合）'!$BK48,1,0),0),0)</f>
        <v>0</v>
      </c>
      <c r="AM43" s="365">
        <f>IF(AM$19-'様式３（療養者名簿）（⑤の場合）'!$BJ48+1&lt;=15,IF(AM$19&gt;='様式３（療養者名簿）（⑤の場合）'!$BJ48,IF(AM$19&lt;='様式３（療養者名簿）（⑤の場合）'!$BK48,1,0),0),0)</f>
        <v>0</v>
      </c>
      <c r="AN43" s="365">
        <f>IF(AN$19-'様式３（療養者名簿）（⑤の場合）'!$BJ48+1&lt;=15,IF(AN$19&gt;='様式３（療養者名簿）（⑤の場合）'!$BJ48,IF(AN$19&lt;='様式３（療養者名簿）（⑤の場合）'!$BK48,1,0),0),0)</f>
        <v>0</v>
      </c>
      <c r="AO43" s="365">
        <f>IF(AO$19-'様式３（療養者名簿）（⑤の場合）'!$BJ48+1&lt;=15,IF(AO$19&gt;='様式３（療養者名簿）（⑤の場合）'!$BJ48,IF(AO$19&lt;='様式３（療養者名簿）（⑤の場合）'!$BK48,1,0),0),0)</f>
        <v>0</v>
      </c>
      <c r="AP43" s="365">
        <f>IF(AP$19-'様式３（療養者名簿）（⑤の場合）'!$BJ48+1&lt;=15,IF(AP$19&gt;='様式３（療養者名簿）（⑤の場合）'!$BJ48,IF(AP$19&lt;='様式３（療養者名簿）（⑤の場合）'!$BK48,1,0),0),0)</f>
        <v>0</v>
      </c>
      <c r="AQ43" s="365">
        <f>IF(AQ$19-'様式３（療養者名簿）（⑤の場合）'!$BJ48+1&lt;=15,IF(AQ$19&gt;='様式３（療養者名簿）（⑤の場合）'!$BJ48,IF(AQ$19&lt;='様式３（療養者名簿）（⑤の場合）'!$BK48,1,0),0),0)</f>
        <v>0</v>
      </c>
      <c r="AR43" s="365">
        <f>IF(AR$19-'様式３（療養者名簿）（⑤の場合）'!$BJ48+1&lt;=15,IF(AR$19&gt;='様式３（療養者名簿）（⑤の場合）'!$BJ48,IF(AR$19&lt;='様式３（療養者名簿）（⑤の場合）'!$BK48,1,0),0),0)</f>
        <v>0</v>
      </c>
      <c r="AS43" s="365">
        <f>IF(AS$19-'様式３（療養者名簿）（⑤の場合）'!$BJ48+1&lt;=15,IF(AS$19&gt;='様式３（療養者名簿）（⑤の場合）'!$BJ48,IF(AS$19&lt;='様式３（療養者名簿）（⑤の場合）'!$BK48,1,0),0),0)</f>
        <v>0</v>
      </c>
      <c r="AT43" s="365">
        <f>IF(AT$19-'様式３（療養者名簿）（⑤の場合）'!$BJ48+1&lt;=15,IF(AT$19&gt;='様式３（療養者名簿）（⑤の場合）'!$BJ48,IF(AT$19&lt;='様式３（療養者名簿）（⑤の場合）'!$BK48,1,0),0),0)</f>
        <v>0</v>
      </c>
      <c r="AU43" s="365">
        <f>IF(AU$19-'様式３（療養者名簿）（⑤の場合）'!$BJ48+1&lt;=15,IF(AU$19&gt;='様式３（療養者名簿）（⑤の場合）'!$BJ48,IF(AU$19&lt;='様式３（療養者名簿）（⑤の場合）'!$BK48,1,0),0),0)</f>
        <v>0</v>
      </c>
      <c r="AV43" s="365">
        <f>IF(AV$19-'様式３（療養者名簿）（⑤の場合）'!$BJ48+1&lt;=15,IF(AV$19&gt;='様式３（療養者名簿）（⑤の場合）'!$BJ48,IF(AV$19&lt;='様式３（療養者名簿）（⑤の場合）'!$BK48,1,0),0),0)</f>
        <v>0</v>
      </c>
      <c r="AW43" s="365">
        <f>IF(AW$19-'様式３（療養者名簿）（⑤の場合）'!$BJ48+1&lt;=15,IF(AW$19&gt;='様式３（療養者名簿）（⑤の場合）'!$BJ48,IF(AW$19&lt;='様式３（療養者名簿）（⑤の場合）'!$BK48,1,0),0),0)</f>
        <v>0</v>
      </c>
      <c r="AX43" s="365">
        <f>IF(AX$19-'様式３（療養者名簿）（⑤の場合）'!$BJ48+1&lt;=15,IF(AX$19&gt;='様式３（療養者名簿）（⑤の場合）'!$BJ48,IF(AX$19&lt;='様式３（療養者名簿）（⑤の場合）'!$BK48,1,0),0),0)</f>
        <v>0</v>
      </c>
      <c r="AY43" s="365">
        <f>IF(AY$19-'様式３（療養者名簿）（⑤の場合）'!$BJ48+1&lt;=15,IF(AY$19&gt;='様式３（療養者名簿）（⑤の場合）'!$BJ48,IF(AY$19&lt;='様式３（療養者名簿）（⑤の場合）'!$BK48,1,0),0),0)</f>
        <v>0</v>
      </c>
      <c r="AZ43" s="365">
        <f>IF(AZ$19-'様式３（療養者名簿）（⑤の場合）'!$BJ48+1&lt;=15,IF(AZ$19&gt;='様式３（療養者名簿）（⑤の場合）'!$BJ48,IF(AZ$19&lt;='様式３（療養者名簿）（⑤の場合）'!$BK48,1,0),0),0)</f>
        <v>0</v>
      </c>
      <c r="BA43" s="365">
        <f>IF(BA$19-'様式３（療養者名簿）（⑤の場合）'!$BJ48+1&lt;=15,IF(BA$19&gt;='様式３（療養者名簿）（⑤の場合）'!$BJ48,IF(BA$19&lt;='様式３（療養者名簿）（⑤の場合）'!$BK48,1,0),0),0)</f>
        <v>0</v>
      </c>
      <c r="BB43" s="365">
        <f>IF(BB$19-'様式３（療養者名簿）（⑤の場合）'!$BJ48+1&lt;=15,IF(BB$19&gt;='様式３（療養者名簿）（⑤の場合）'!$BJ48,IF(BB$19&lt;='様式３（療養者名簿）（⑤の場合）'!$BK48,1,0),0),0)</f>
        <v>0</v>
      </c>
      <c r="BC43" s="365">
        <f>IF(BC$19-'様式３（療養者名簿）（⑤の場合）'!$BJ48+1&lt;=15,IF(BC$19&gt;='様式３（療養者名簿）（⑤の場合）'!$BJ48,IF(BC$19&lt;='様式３（療養者名簿）（⑤の場合）'!$BK48,1,0),0),0)</f>
        <v>0</v>
      </c>
      <c r="BD43" s="365">
        <f>IF(BD$19-'様式３（療養者名簿）（⑤の場合）'!$BJ48+1&lt;=15,IF(BD$19&gt;='様式３（療養者名簿）（⑤の場合）'!$BJ48,IF(BD$19&lt;='様式３（療養者名簿）（⑤の場合）'!$BK48,1,0),0),0)</f>
        <v>0</v>
      </c>
      <c r="BE43" s="365">
        <f>IF(BE$19-'様式３（療養者名簿）（⑤の場合）'!$BJ48+1&lt;=15,IF(BE$19&gt;='様式３（療養者名簿）（⑤の場合）'!$BJ48,IF(BE$19&lt;='様式３（療養者名簿）（⑤の場合）'!$BK48,1,0),0),0)</f>
        <v>0</v>
      </c>
      <c r="BF43" s="365">
        <f>IF(BF$19-'様式３（療養者名簿）（⑤の場合）'!$BJ48+1&lt;=15,IF(BF$19&gt;='様式３（療養者名簿）（⑤の場合）'!$BJ48,IF(BF$19&lt;='様式３（療養者名簿）（⑤の場合）'!$BK48,1,0),0),0)</f>
        <v>0</v>
      </c>
      <c r="BG43" s="365">
        <f>IF(BG$19-'様式３（療養者名簿）（⑤の場合）'!$BJ48+1&lt;=15,IF(BG$19&gt;='様式３（療養者名簿）（⑤の場合）'!$BJ48,IF(BG$19&lt;='様式３（療養者名簿）（⑤の場合）'!$BK48,1,0),0),0)</f>
        <v>0</v>
      </c>
      <c r="BH43" s="365">
        <f>IF(BH$19-'様式３（療養者名簿）（⑤の場合）'!$BJ48+1&lt;=15,IF(BH$19&gt;='様式３（療養者名簿）（⑤の場合）'!$BJ48,IF(BH$19&lt;='様式３（療養者名簿）（⑤の場合）'!$BK48,1,0),0),0)</f>
        <v>0</v>
      </c>
      <c r="BI43" s="365">
        <f>IF(BI$19-'様式３（療養者名簿）（⑤の場合）'!$BJ48+1&lt;=15,IF(BI$19&gt;='様式３（療養者名簿）（⑤の場合）'!$BJ48,IF(BI$19&lt;='様式３（療養者名簿）（⑤の場合）'!$BK48,1,0),0),0)</f>
        <v>0</v>
      </c>
      <c r="BJ43" s="365">
        <f>IF(BJ$19-'様式３（療養者名簿）（⑤の場合）'!$BJ48+1&lt;=15,IF(BJ$19&gt;='様式３（療養者名簿）（⑤の場合）'!$BJ48,IF(BJ$19&lt;='様式３（療養者名簿）（⑤の場合）'!$BK48,1,0),0),0)</f>
        <v>0</v>
      </c>
      <c r="BK43" s="365">
        <f>IF(BK$19-'様式３（療養者名簿）（⑤の場合）'!$BJ48+1&lt;=15,IF(BK$19&gt;='様式３（療養者名簿）（⑤の場合）'!$BJ48,IF(BK$19&lt;='様式３（療養者名簿）（⑤の場合）'!$BK48,1,0),0),0)</f>
        <v>0</v>
      </c>
      <c r="BL43" s="365">
        <f>IF(BL$19-'様式３（療養者名簿）（⑤の場合）'!$BJ48+1&lt;=15,IF(BL$19&gt;='様式３（療養者名簿）（⑤の場合）'!$BJ48,IF(BL$19&lt;='様式３（療養者名簿）（⑤の場合）'!$BK48,1,0),0),0)</f>
        <v>0</v>
      </c>
      <c r="BM43" s="365">
        <f>IF(BM$19-'様式３（療養者名簿）（⑤の場合）'!$BJ48+1&lt;=15,IF(BM$19&gt;='様式３（療養者名簿）（⑤の場合）'!$BJ48,IF(BM$19&lt;='様式３（療養者名簿）（⑤の場合）'!$BK48,1,0),0),0)</f>
        <v>0</v>
      </c>
      <c r="BN43" s="365">
        <f>IF(BN$19-'様式３（療養者名簿）（⑤の場合）'!$BJ48+1&lt;=15,IF(BN$19&gt;='様式３（療養者名簿）（⑤の場合）'!$BJ48,IF(BN$19&lt;='様式３（療養者名簿）（⑤の場合）'!$BK48,1,0),0),0)</f>
        <v>0</v>
      </c>
      <c r="BO43" s="365">
        <f>IF(BO$19-'様式３（療養者名簿）（⑤の場合）'!$BJ48+1&lt;=15,IF(BO$19&gt;='様式３（療養者名簿）（⑤の場合）'!$BJ48,IF(BO$19&lt;='様式３（療養者名簿）（⑤の場合）'!$BK48,1,0),0),0)</f>
        <v>0</v>
      </c>
      <c r="BP43" s="365">
        <f>IF(BP$19-'様式３（療養者名簿）（⑤の場合）'!$BJ48+1&lt;=15,IF(BP$19&gt;='様式３（療養者名簿）（⑤の場合）'!$BJ48,IF(BP$19&lt;='様式３（療養者名簿）（⑤の場合）'!$BK48,1,0),0),0)</f>
        <v>0</v>
      </c>
      <c r="BQ43" s="365">
        <f>IF(BQ$19-'様式３（療養者名簿）（⑤の場合）'!$BJ48+1&lt;=15,IF(BQ$19&gt;='様式３（療養者名簿）（⑤の場合）'!$BJ48,IF(BQ$19&lt;='様式３（療養者名簿）（⑤の場合）'!$BK48,1,0),0),0)</f>
        <v>0</v>
      </c>
      <c r="BR43" s="365">
        <f>IF(BR$19-'様式３（療養者名簿）（⑤の場合）'!$BJ48+1&lt;=15,IF(BR$19&gt;='様式３（療養者名簿）（⑤の場合）'!$BJ48,IF(BR$19&lt;='様式３（療養者名簿）（⑤の場合）'!$BK48,1,0),0),0)</f>
        <v>0</v>
      </c>
      <c r="BS43" s="365">
        <f>IF(BS$19-'様式３（療養者名簿）（⑤の場合）'!$BJ48+1&lt;=15,IF(BS$19&gt;='様式３（療養者名簿）（⑤の場合）'!$BJ48,IF(BS$19&lt;='様式３（療養者名簿）（⑤の場合）'!$BK48,1,0),0),0)</f>
        <v>0</v>
      </c>
      <c r="BT43" s="365">
        <f>IF(BT$19-'様式３（療養者名簿）（⑤の場合）'!$BJ48+1&lt;=15,IF(BT$19&gt;='様式３（療養者名簿）（⑤の場合）'!$BJ48,IF(BT$19&lt;='様式３（療養者名簿）（⑤の場合）'!$BK48,1,0),0),0)</f>
        <v>0</v>
      </c>
      <c r="BU43" s="365">
        <f>IF(BU$19-'様式３（療養者名簿）（⑤の場合）'!$BJ48+1&lt;=15,IF(BU$19&gt;='様式３（療養者名簿）（⑤の場合）'!$BJ48,IF(BU$19&lt;='様式３（療養者名簿）（⑤の場合）'!$BK48,1,0),0),0)</f>
        <v>0</v>
      </c>
      <c r="BV43" s="365">
        <f>IF(BV$19-'様式３（療養者名簿）（⑤の場合）'!$BJ48+1&lt;=15,IF(BV$19&gt;='様式３（療養者名簿）（⑤の場合）'!$BJ48,IF(BV$19&lt;='様式３（療養者名簿）（⑤の場合）'!$BK48,1,0),0),0)</f>
        <v>0</v>
      </c>
      <c r="BW43" s="365">
        <f>IF(BW$19-'様式３（療養者名簿）（⑤の場合）'!$BJ48+1&lt;=15,IF(BW$19&gt;='様式３（療養者名簿）（⑤の場合）'!$BJ48,IF(BW$19&lt;='様式３（療養者名簿）（⑤の場合）'!$BK48,1,0),0),0)</f>
        <v>0</v>
      </c>
      <c r="BX43" s="365">
        <f>IF(BX$19-'様式３（療養者名簿）（⑤の場合）'!$BJ48+1&lt;=15,IF(BX$19&gt;='様式３（療養者名簿）（⑤の場合）'!$BJ48,IF(BX$19&lt;='様式３（療養者名簿）（⑤の場合）'!$BK48,1,0),0),0)</f>
        <v>0</v>
      </c>
      <c r="BY43" s="365">
        <f>IF(BY$19-'様式３（療養者名簿）（⑤の場合）'!$BJ48+1&lt;=15,IF(BY$19&gt;='様式３（療養者名簿）（⑤の場合）'!$BJ48,IF(BY$19&lt;='様式３（療養者名簿）（⑤の場合）'!$BK48,1,0),0),0)</f>
        <v>0</v>
      </c>
      <c r="BZ43" s="365">
        <f>IF(BZ$19-'様式３（療養者名簿）（⑤の場合）'!$BJ48+1&lt;=15,IF(BZ$19&gt;='様式３（療養者名簿）（⑤の場合）'!$BJ48,IF(BZ$19&lt;='様式３（療養者名簿）（⑤の場合）'!$BK48,1,0),0),0)</f>
        <v>0</v>
      </c>
      <c r="CA43" s="365">
        <f>IF(CA$19-'様式３（療養者名簿）（⑤の場合）'!$BJ48+1&lt;=15,IF(CA$19&gt;='様式３（療養者名簿）（⑤の場合）'!$BJ48,IF(CA$19&lt;='様式３（療養者名簿）（⑤の場合）'!$BK48,1,0),0),0)</f>
        <v>0</v>
      </c>
      <c r="CB43" s="365">
        <f>IF(CB$19-'様式３（療養者名簿）（⑤の場合）'!$BJ48+1&lt;=15,IF(CB$19&gt;='様式３（療養者名簿）（⑤の場合）'!$BJ48,IF(CB$19&lt;='様式３（療養者名簿）（⑤の場合）'!$BK48,1,0),0),0)</f>
        <v>0</v>
      </c>
      <c r="CC43" s="365">
        <f>IF(CC$19-'様式３（療養者名簿）（⑤の場合）'!$BJ48+1&lt;=15,IF(CC$19&gt;='様式３（療養者名簿）（⑤の場合）'!$BJ48,IF(CC$19&lt;='様式３（療養者名簿）（⑤の場合）'!$BK48,1,0),0),0)</f>
        <v>0</v>
      </c>
      <c r="CD43" s="365">
        <f>IF(CD$19-'様式３（療養者名簿）（⑤の場合）'!$BJ48+1&lt;=15,IF(CD$19&gt;='様式３（療養者名簿）（⑤の場合）'!$BJ48,IF(CD$19&lt;='様式３（療養者名簿）（⑤の場合）'!$BK48,1,0),0),0)</f>
        <v>0</v>
      </c>
      <c r="CE43" s="365">
        <f>IF(CE$19-'様式３（療養者名簿）（⑤の場合）'!$BJ48+1&lt;=15,IF(CE$19&gt;='様式３（療養者名簿）（⑤の場合）'!$BJ48,IF(CE$19&lt;='様式３（療養者名簿）（⑤の場合）'!$BK48,1,0),0),0)</f>
        <v>0</v>
      </c>
      <c r="CF43" s="365">
        <f>IF(CF$19-'様式３（療養者名簿）（⑤の場合）'!$BJ48+1&lt;=15,IF(CF$19&gt;='様式３（療養者名簿）（⑤の場合）'!$BJ48,IF(CF$19&lt;='様式３（療養者名簿）（⑤の場合）'!$BK48,1,0),0),0)</f>
        <v>0</v>
      </c>
      <c r="CG43" s="365">
        <f>IF(CG$19-'様式３（療養者名簿）（⑤の場合）'!$BJ48+1&lt;=15,IF(CG$19&gt;='様式３（療養者名簿）（⑤の場合）'!$BJ48,IF(CG$19&lt;='様式３（療養者名簿）（⑤の場合）'!$BK48,1,0),0),0)</f>
        <v>0</v>
      </c>
      <c r="CH43" s="365">
        <f>IF(CH$19-'様式３（療養者名簿）（⑤の場合）'!$BJ48+1&lt;=15,IF(CH$19&gt;='様式３（療養者名簿）（⑤の場合）'!$BJ48,IF(CH$19&lt;='様式３（療養者名簿）（⑤の場合）'!$BK48,1,0),0),0)</f>
        <v>0</v>
      </c>
      <c r="CI43" s="365">
        <f>IF(CI$19-'様式３（療養者名簿）（⑤の場合）'!$BJ48+1&lt;=15,IF(CI$19&gt;='様式３（療養者名簿）（⑤の場合）'!$BJ48,IF(CI$19&lt;='様式３（療養者名簿）（⑤の場合）'!$BK48,1,0),0),0)</f>
        <v>0</v>
      </c>
      <c r="CJ43" s="365">
        <f>IF(CJ$19-'様式３（療養者名簿）（⑤の場合）'!$BJ48+1&lt;=15,IF(CJ$19&gt;='様式３（療養者名簿）（⑤の場合）'!$BJ48,IF(CJ$19&lt;='様式３（療養者名簿）（⑤の場合）'!$BK48,1,0),0),0)</f>
        <v>0</v>
      </c>
      <c r="CK43" s="365">
        <f>IF(CK$19-'様式３（療養者名簿）（⑤の場合）'!$BJ48+1&lt;=15,IF(CK$19&gt;='様式３（療養者名簿）（⑤の場合）'!$BJ48,IF(CK$19&lt;='様式３（療養者名簿）（⑤の場合）'!$BK48,1,0),0),0)</f>
        <v>0</v>
      </c>
      <c r="CL43" s="365">
        <f>IF(CL$19-'様式３（療養者名簿）（⑤の場合）'!$BJ48+1&lt;=15,IF(CL$19&gt;='様式３（療養者名簿）（⑤の場合）'!$BJ48,IF(CL$19&lt;='様式３（療養者名簿）（⑤の場合）'!$BK48,1,0),0),0)</f>
        <v>0</v>
      </c>
      <c r="CM43" s="365">
        <f>IF(CM$19-'様式３（療養者名簿）（⑤の場合）'!$BJ48+1&lt;=15,IF(CM$19&gt;='様式３（療養者名簿）（⑤の場合）'!$BJ48,IF(CM$19&lt;='様式３（療養者名簿）（⑤の場合）'!$BK48,1,0),0),0)</f>
        <v>0</v>
      </c>
      <c r="CN43" s="365">
        <f>IF(CN$19-'様式３（療養者名簿）（⑤の場合）'!$BJ48+1&lt;=15,IF(CN$19&gt;='様式３（療養者名簿）（⑤の場合）'!$BJ48,IF(CN$19&lt;='様式３（療養者名簿）（⑤の場合）'!$BK48,1,0),0),0)</f>
        <v>0</v>
      </c>
      <c r="CO43" s="365">
        <f>IF(CO$19-'様式３（療養者名簿）（⑤の場合）'!$BJ48+1&lt;=15,IF(CO$19&gt;='様式３（療養者名簿）（⑤の場合）'!$BJ48,IF(CO$19&lt;='様式３（療養者名簿）（⑤の場合）'!$BK48,1,0),0),0)</f>
        <v>0</v>
      </c>
      <c r="CP43" s="365">
        <f>IF(CP$19-'様式３（療養者名簿）（⑤の場合）'!$BJ48+1&lt;=15,IF(CP$19&gt;='様式３（療養者名簿）（⑤の場合）'!$BJ48,IF(CP$19&lt;='様式３（療養者名簿）（⑤の場合）'!$BK48,1,0),0),0)</f>
        <v>0</v>
      </c>
      <c r="CQ43" s="365">
        <f>IF(CQ$19-'様式３（療養者名簿）（⑤の場合）'!$BJ48+1&lt;=15,IF(CQ$19&gt;='様式３（療養者名簿）（⑤の場合）'!$BJ48,IF(CQ$19&lt;='様式３（療養者名簿）（⑤の場合）'!$BK48,1,0),0),0)</f>
        <v>0</v>
      </c>
      <c r="CR43" s="365">
        <f>IF(CR$19-'様式３（療養者名簿）（⑤の場合）'!$BJ48+1&lt;=15,IF(CR$19&gt;='様式３（療養者名簿）（⑤の場合）'!$BJ48,IF(CR$19&lt;='様式３（療養者名簿）（⑤の場合）'!$BK48,1,0),0),0)</f>
        <v>0</v>
      </c>
      <c r="CS43" s="365">
        <f>IF(CS$19-'様式３（療養者名簿）（⑤の場合）'!$BJ48+1&lt;=15,IF(CS$19&gt;='様式３（療養者名簿）（⑤の場合）'!$BJ48,IF(CS$19&lt;='様式３（療養者名簿）（⑤の場合）'!$BK48,1,0),0),0)</f>
        <v>0</v>
      </c>
      <c r="CT43" s="365">
        <f>IF(CT$19-'様式３（療養者名簿）（⑤の場合）'!$BJ48+1&lt;=15,IF(CT$19&gt;='様式３（療養者名簿）（⑤の場合）'!$BJ48,IF(CT$19&lt;='様式３（療養者名簿）（⑤の場合）'!$BK48,1,0),0),0)</f>
        <v>0</v>
      </c>
      <c r="CU43" s="365">
        <f>IF(CU$19-'様式３（療養者名簿）（⑤の場合）'!$BJ48+1&lt;=15,IF(CU$19&gt;='様式３（療養者名簿）（⑤の場合）'!$BJ48,IF(CU$19&lt;='様式３（療養者名簿）（⑤の場合）'!$BK48,1,0),0),0)</f>
        <v>0</v>
      </c>
      <c r="CV43" s="365">
        <f>IF(CV$19-'様式３（療養者名簿）（⑤の場合）'!$BJ48+1&lt;=15,IF(CV$19&gt;='様式３（療養者名簿）（⑤の場合）'!$BJ48,IF(CV$19&lt;='様式３（療養者名簿）（⑤の場合）'!$BK48,1,0),0),0)</f>
        <v>0</v>
      </c>
      <c r="CW43" s="365">
        <f>IF(CW$19-'様式３（療養者名簿）（⑤の場合）'!$BJ48+1&lt;=15,IF(CW$19&gt;='様式３（療養者名簿）（⑤の場合）'!$BJ48,IF(CW$19&lt;='様式３（療養者名簿）（⑤の場合）'!$BK48,1,0),0),0)</f>
        <v>0</v>
      </c>
      <c r="CX43" s="365">
        <f>IF(CX$19-'様式３（療養者名簿）（⑤の場合）'!$BJ48+1&lt;=15,IF(CX$19&gt;='様式３（療養者名簿）（⑤の場合）'!$BJ48,IF(CX$19&lt;='様式３（療養者名簿）（⑤の場合）'!$BK48,1,0),0),0)</f>
        <v>0</v>
      </c>
      <c r="CY43" s="365">
        <f>IF(CY$19-'様式３（療養者名簿）（⑤の場合）'!$BJ48+1&lt;=15,IF(CY$19&gt;='様式３（療養者名簿）（⑤の場合）'!$BJ48,IF(CY$19&lt;='様式３（療養者名簿）（⑤の場合）'!$BK48,1,0),0),0)</f>
        <v>0</v>
      </c>
      <c r="CZ43" s="365">
        <f>IF(CZ$19-'様式３（療養者名簿）（⑤の場合）'!$BJ48+1&lt;=15,IF(CZ$19&gt;='様式３（療養者名簿）（⑤の場合）'!$BJ48,IF(CZ$19&lt;='様式３（療養者名簿）（⑤の場合）'!$BK48,1,0),0),0)</f>
        <v>0</v>
      </c>
      <c r="DA43" s="365">
        <f>IF(DA$19-'様式３（療養者名簿）（⑤の場合）'!$BJ48+1&lt;=15,IF(DA$19&gt;='様式３（療養者名簿）（⑤の場合）'!$BJ48,IF(DA$19&lt;='様式３（療養者名簿）（⑤の場合）'!$BK48,1,0),0),0)</f>
        <v>0</v>
      </c>
      <c r="DB43" s="365">
        <f>IF(DB$19-'様式３（療養者名簿）（⑤の場合）'!$BJ48+1&lt;=15,IF(DB$19&gt;='様式３（療養者名簿）（⑤の場合）'!$BJ48,IF(DB$19&lt;='様式３（療養者名簿）（⑤の場合）'!$BK48,1,0),0),0)</f>
        <v>0</v>
      </c>
      <c r="DC43" s="365">
        <f>IF(DC$19-'様式３（療養者名簿）（⑤の場合）'!$BJ48+1&lt;=15,IF(DC$19&gt;='様式３（療養者名簿）（⑤の場合）'!$BJ48,IF(DC$19&lt;='様式３（療養者名簿）（⑤の場合）'!$BK48,1,0),0),0)</f>
        <v>0</v>
      </c>
      <c r="DD43" s="365">
        <f>IF(DD$19-'様式３（療養者名簿）（⑤の場合）'!$BJ48+1&lt;=15,IF(DD$19&gt;='様式３（療養者名簿）（⑤の場合）'!$BJ48,IF(DD$19&lt;='様式３（療養者名簿）（⑤の場合）'!$BK48,1,0),0),0)</f>
        <v>0</v>
      </c>
      <c r="DE43" s="365">
        <f>IF(DE$19-'様式３（療養者名簿）（⑤の場合）'!$BJ48+1&lt;=15,IF(DE$19&gt;='様式３（療養者名簿）（⑤の場合）'!$BJ48,IF(DE$19&lt;='様式３（療養者名簿）（⑤の場合）'!$BK48,1,0),0),0)</f>
        <v>0</v>
      </c>
      <c r="DF43" s="365">
        <f>IF(DF$19-'様式３（療養者名簿）（⑤の場合）'!$BJ48+1&lt;=15,IF(DF$19&gt;='様式３（療養者名簿）（⑤の場合）'!$BJ48,IF(DF$19&lt;='様式３（療養者名簿）（⑤の場合）'!$BK48,1,0),0),0)</f>
        <v>0</v>
      </c>
      <c r="DG43" s="365">
        <f>IF(DG$19-'様式３（療養者名簿）（⑤の場合）'!$BJ48+1&lt;=15,IF(DG$19&gt;='様式３（療養者名簿）（⑤の場合）'!$BJ48,IF(DG$19&lt;='様式３（療養者名簿）（⑤の場合）'!$BK48,1,0),0),0)</f>
        <v>0</v>
      </c>
      <c r="DH43" s="365">
        <f>IF(DH$19-'様式３（療養者名簿）（⑤の場合）'!$BJ48+1&lt;=15,IF(DH$19&gt;='様式３（療養者名簿）（⑤の場合）'!$BJ48,IF(DH$19&lt;='様式３（療養者名簿）（⑤の場合）'!$BK48,1,0),0),0)</f>
        <v>0</v>
      </c>
      <c r="DI43" s="365">
        <f>IF(DI$19-'様式３（療養者名簿）（⑤の場合）'!$BJ48+1&lt;=15,IF(DI$19&gt;='様式３（療養者名簿）（⑤の場合）'!$BJ48,IF(DI$19&lt;='様式３（療養者名簿）（⑤の場合）'!$BK48,1,0),0),0)</f>
        <v>0</v>
      </c>
      <c r="DJ43" s="365">
        <f>IF(DJ$19-'様式３（療養者名簿）（⑤の場合）'!$BJ48+1&lt;=15,IF(DJ$19&gt;='様式３（療養者名簿）（⑤の場合）'!$BJ48,IF(DJ$19&lt;='様式３（療養者名簿）（⑤の場合）'!$BK48,1,0),0),0)</f>
        <v>0</v>
      </c>
      <c r="DK43" s="365">
        <f>IF(DK$19-'様式３（療養者名簿）（⑤の場合）'!$BJ48+1&lt;=15,IF(DK$19&gt;='様式３（療養者名簿）（⑤の場合）'!$BJ48,IF(DK$19&lt;='様式３（療養者名簿）（⑤の場合）'!$BK48,1,0),0),0)</f>
        <v>0</v>
      </c>
      <c r="DL43" s="365">
        <f>IF(DL$19-'様式３（療養者名簿）（⑤の場合）'!$BJ48+1&lt;=15,IF(DL$19&gt;='様式３（療養者名簿）（⑤の場合）'!$BJ48,IF(DL$19&lt;='様式３（療養者名簿）（⑤の場合）'!$BK48,1,0),0),0)</f>
        <v>0</v>
      </c>
      <c r="DM43" s="365">
        <f>IF(DM$19-'様式３（療養者名簿）（⑤の場合）'!$BJ48+1&lt;=15,IF(DM$19&gt;='様式３（療養者名簿）（⑤の場合）'!$BJ48,IF(DM$19&lt;='様式３（療養者名簿）（⑤の場合）'!$BK48,1,0),0),0)</f>
        <v>0</v>
      </c>
      <c r="DN43" s="365">
        <f>IF(DN$19-'様式３（療養者名簿）（⑤の場合）'!$BJ48+1&lt;=15,IF(DN$19&gt;='様式３（療養者名簿）（⑤の場合）'!$BJ48,IF(DN$19&lt;='様式３（療養者名簿）（⑤の場合）'!$BK48,1,0),0),0)</f>
        <v>0</v>
      </c>
      <c r="DO43" s="365">
        <f>IF(DO$19-'様式３（療養者名簿）（⑤の場合）'!$BJ48+1&lt;=15,IF(DO$19&gt;='様式３（療養者名簿）（⑤の場合）'!$BJ48,IF(DO$19&lt;='様式３（療養者名簿）（⑤の場合）'!$BK48,1,0),0),0)</f>
        <v>0</v>
      </c>
      <c r="DP43" s="365">
        <f>IF(DP$19-'様式３（療養者名簿）（⑤の場合）'!$BJ48+1&lt;=15,IF(DP$19&gt;='様式３（療養者名簿）（⑤の場合）'!$BJ48,IF(DP$19&lt;='様式３（療養者名簿）（⑤の場合）'!$BK48,1,0),0),0)</f>
        <v>0</v>
      </c>
      <c r="DQ43" s="365">
        <f>IF(DQ$19-'様式３（療養者名簿）（⑤の場合）'!$BJ48+1&lt;=15,IF(DQ$19&gt;='様式３（療養者名簿）（⑤の場合）'!$BJ48,IF(DQ$19&lt;='様式３（療養者名簿）（⑤の場合）'!$BK48,1,0),0),0)</f>
        <v>0</v>
      </c>
      <c r="DR43" s="365">
        <f>IF(DR$19-'様式３（療養者名簿）（⑤の場合）'!$BJ48+1&lt;=15,IF(DR$19&gt;='様式３（療養者名簿）（⑤の場合）'!$BJ48,IF(DR$19&lt;='様式３（療養者名簿）（⑤の場合）'!$BK48,1,0),0),0)</f>
        <v>0</v>
      </c>
      <c r="DS43" s="365">
        <f>IF(DS$19-'様式３（療養者名簿）（⑤の場合）'!$BJ48+1&lt;=15,IF(DS$19&gt;='様式３（療養者名簿）（⑤の場合）'!$BJ48,IF(DS$19&lt;='様式３（療養者名簿）（⑤の場合）'!$BK48,1,0),0),0)</f>
        <v>0</v>
      </c>
      <c r="DT43" s="365">
        <f>IF(DT$19-'様式３（療養者名簿）（⑤の場合）'!$BJ48+1&lt;=15,IF(DT$19&gt;='様式３（療養者名簿）（⑤の場合）'!$BJ48,IF(DT$19&lt;='様式３（療養者名簿）（⑤の場合）'!$BK48,1,0),0),0)</f>
        <v>0</v>
      </c>
      <c r="DU43" s="365">
        <f>IF(DU$19-'様式３（療養者名簿）（⑤の場合）'!$BJ48+1&lt;=15,IF(DU$19&gt;='様式３（療養者名簿）（⑤の場合）'!$BJ48,IF(DU$19&lt;='様式３（療養者名簿）（⑤の場合）'!$BK48,1,0),0),0)</f>
        <v>0</v>
      </c>
      <c r="DV43" s="365">
        <f>IF(DV$19-'様式３（療養者名簿）（⑤の場合）'!$BJ48+1&lt;=15,IF(DV$19&gt;='様式３（療養者名簿）（⑤の場合）'!$BJ48,IF(DV$19&lt;='様式３（療養者名簿）（⑤の場合）'!$BK48,1,0),0),0)</f>
        <v>0</v>
      </c>
      <c r="DW43" s="365">
        <f>IF(DW$19-'様式３（療養者名簿）（⑤の場合）'!$BJ48+1&lt;=15,IF(DW$19&gt;='様式３（療養者名簿）（⑤の場合）'!$BJ48,IF(DW$19&lt;='様式３（療養者名簿）（⑤の場合）'!$BK48,1,0),0),0)</f>
        <v>0</v>
      </c>
      <c r="DX43" s="365">
        <f>IF(DX$19-'様式３（療養者名簿）（⑤の場合）'!$BJ48+1&lt;=15,IF(DX$19&gt;='様式３（療養者名簿）（⑤の場合）'!$BJ48,IF(DX$19&lt;='様式３（療養者名簿）（⑤の場合）'!$BK48,1,0),0),0)</f>
        <v>0</v>
      </c>
      <c r="DY43" s="365">
        <f>IF(DY$19-'様式３（療養者名簿）（⑤の場合）'!$BJ48+1&lt;=15,IF(DY$19&gt;='様式３（療養者名簿）（⑤の場合）'!$BJ48,IF(DY$19&lt;='様式３（療養者名簿）（⑤の場合）'!$BK48,1,0),0),0)</f>
        <v>0</v>
      </c>
      <c r="DZ43" s="365">
        <f>IF(DZ$19-'様式３（療養者名簿）（⑤の場合）'!$BJ48+1&lt;=15,IF(DZ$19&gt;='様式３（療養者名簿）（⑤の場合）'!$BJ48,IF(DZ$19&lt;='様式３（療養者名簿）（⑤の場合）'!$BK48,1,0),0),0)</f>
        <v>0</v>
      </c>
      <c r="EA43" s="365">
        <f>IF(EA$19-'様式３（療養者名簿）（⑤の場合）'!$BJ48+1&lt;=15,IF(EA$19&gt;='様式３（療養者名簿）（⑤の場合）'!$BJ48,IF(EA$19&lt;='様式３（療養者名簿）（⑤の場合）'!$BK48,1,0),0),0)</f>
        <v>0</v>
      </c>
      <c r="EB43" s="365">
        <f>IF(EB$19-'様式３（療養者名簿）（⑤の場合）'!$BJ48+1&lt;=15,IF(EB$19&gt;='様式３（療養者名簿）（⑤の場合）'!$BJ48,IF(EB$19&lt;='様式３（療養者名簿）（⑤の場合）'!$BK48,1,0),0),0)</f>
        <v>0</v>
      </c>
      <c r="EC43" s="365">
        <f>IF(EC$19-'様式３（療養者名簿）（⑤の場合）'!$BJ48+1&lt;=15,IF(EC$19&gt;='様式３（療養者名簿）（⑤の場合）'!$BJ48,IF(EC$19&lt;='様式３（療養者名簿）（⑤の場合）'!$BK48,1,0),0),0)</f>
        <v>0</v>
      </c>
      <c r="ED43" s="365">
        <f>IF(ED$19-'様式３（療養者名簿）（⑤の場合）'!$BJ48+1&lt;=15,IF(ED$19&gt;='様式３（療養者名簿）（⑤の場合）'!$BJ48,IF(ED$19&lt;='様式３（療養者名簿）（⑤の場合）'!$BK48,1,0),0),0)</f>
        <v>0</v>
      </c>
      <c r="EE43" s="365">
        <f>IF(EE$19-'様式３（療養者名簿）（⑤の場合）'!$BJ48+1&lt;=15,IF(EE$19&gt;='様式３（療養者名簿）（⑤の場合）'!$BJ48,IF(EE$19&lt;='様式３（療養者名簿）（⑤の場合）'!$BK48,1,0),0),0)</f>
        <v>0</v>
      </c>
      <c r="EF43" s="365">
        <f>IF(EF$19-'様式３（療養者名簿）（⑤の場合）'!$BJ48+1&lt;=15,IF(EF$19&gt;='様式３（療養者名簿）（⑤の場合）'!$BJ48,IF(EF$19&lt;='様式３（療養者名簿）（⑤の場合）'!$BK48,1,0),0),0)</f>
        <v>0</v>
      </c>
      <c r="EG43" s="365">
        <f>IF(EG$19-'様式３（療養者名簿）（⑤の場合）'!$BJ48+1&lt;=15,IF(EG$19&gt;='様式３（療養者名簿）（⑤の場合）'!$BJ48,IF(EG$19&lt;='様式３（療養者名簿）（⑤の場合）'!$BK48,1,0),0),0)</f>
        <v>0</v>
      </c>
      <c r="EH43" s="365">
        <f>IF(EH$19-'様式３（療養者名簿）（⑤の場合）'!$BJ48+1&lt;=15,IF(EH$19&gt;='様式３（療養者名簿）（⑤の場合）'!$BJ48,IF(EH$19&lt;='様式３（療養者名簿）（⑤の場合）'!$BK48,1,0),0),0)</f>
        <v>0</v>
      </c>
      <c r="EI43" s="365">
        <f>IF(EI$19-'様式３（療養者名簿）（⑤の場合）'!$BJ48+1&lt;=15,IF(EI$19&gt;='様式３（療養者名簿）（⑤の場合）'!$BJ48,IF(EI$19&lt;='様式３（療養者名簿）（⑤の場合）'!$BK48,1,0),0),0)</f>
        <v>0</v>
      </c>
      <c r="EJ43" s="365">
        <f>IF(EJ$19-'様式３（療養者名簿）（⑤の場合）'!$BJ48+1&lt;=15,IF(EJ$19&gt;='様式３（療養者名簿）（⑤の場合）'!$BJ48,IF(EJ$19&lt;='様式３（療養者名簿）（⑤の場合）'!$BK48,1,0),0),0)</f>
        <v>0</v>
      </c>
      <c r="EK43" s="365">
        <f>IF(EK$19-'様式３（療養者名簿）（⑤の場合）'!$BJ48+1&lt;=15,IF(EK$19&gt;='様式３（療養者名簿）（⑤の場合）'!$BJ48,IF(EK$19&lt;='様式３（療養者名簿）（⑤の場合）'!$BK48,1,0),0),0)</f>
        <v>0</v>
      </c>
      <c r="EL43" s="365">
        <f>IF(EL$19-'様式３（療養者名簿）（⑤の場合）'!$BJ48+1&lt;=15,IF(EL$19&gt;='様式３（療養者名簿）（⑤の場合）'!$BJ48,IF(EL$19&lt;='様式３（療養者名簿）（⑤の場合）'!$BK48,1,0),0),0)</f>
        <v>0</v>
      </c>
      <c r="EM43" s="365">
        <f>IF(EM$19-'様式３（療養者名簿）（⑤の場合）'!$BJ48+1&lt;=15,IF(EM$19&gt;='様式３（療養者名簿）（⑤の場合）'!$BJ48,IF(EM$19&lt;='様式３（療養者名簿）（⑤の場合）'!$BK48,1,0),0),0)</f>
        <v>0</v>
      </c>
      <c r="EN43" s="365">
        <f>IF(EN$19-'様式３（療養者名簿）（⑤の場合）'!$BJ48+1&lt;=15,IF(EN$19&gt;='様式３（療養者名簿）（⑤の場合）'!$BJ48,IF(EN$19&lt;='様式３（療養者名簿）（⑤の場合）'!$BK48,1,0),0),0)</f>
        <v>0</v>
      </c>
      <c r="EO43" s="365">
        <f>IF(EO$19-'様式３（療養者名簿）（⑤の場合）'!$BJ48+1&lt;=15,IF(EO$19&gt;='様式３（療養者名簿）（⑤の場合）'!$BJ48,IF(EO$19&lt;='様式３（療養者名簿）（⑤の場合）'!$BK48,1,0),0),0)</f>
        <v>0</v>
      </c>
      <c r="EP43" s="365">
        <f>IF(EP$19-'様式３（療養者名簿）（⑤の場合）'!$BJ48+1&lt;=15,IF(EP$19&gt;='様式３（療養者名簿）（⑤の場合）'!$BJ48,IF(EP$19&lt;='様式３（療養者名簿）（⑤の場合）'!$BK48,1,0),0),0)</f>
        <v>0</v>
      </c>
      <c r="EQ43" s="365">
        <f>IF(EQ$19-'様式３（療養者名簿）（⑤の場合）'!$BJ48+1&lt;=15,IF(EQ$19&gt;='様式３（療養者名簿）（⑤の場合）'!$BJ48,IF(EQ$19&lt;='様式３（療養者名簿）（⑤の場合）'!$BK48,1,0),0),0)</f>
        <v>0</v>
      </c>
      <c r="ER43" s="365">
        <f>IF(ER$19-'様式３（療養者名簿）（⑤の場合）'!$BJ48+1&lt;=15,IF(ER$19&gt;='様式３（療養者名簿）（⑤の場合）'!$BJ48,IF(ER$19&lt;='様式３（療養者名簿）（⑤の場合）'!$BK48,1,0),0),0)</f>
        <v>0</v>
      </c>
      <c r="ES43" s="365">
        <f>IF(ES$19-'様式３（療養者名簿）（⑤の場合）'!$BJ48+1&lt;=15,IF(ES$19&gt;='様式３（療養者名簿）（⑤の場合）'!$BJ48,IF(ES$19&lt;='様式３（療養者名簿）（⑤の場合）'!$BK48,1,0),0),0)</f>
        <v>0</v>
      </c>
      <c r="ET43" s="365">
        <f>IF(ET$19-'様式３（療養者名簿）（⑤の場合）'!$BJ48+1&lt;=15,IF(ET$19&gt;='様式３（療養者名簿）（⑤の場合）'!$BJ48,IF(ET$19&lt;='様式３（療養者名簿）（⑤の場合）'!$BK48,1,0),0),0)</f>
        <v>0</v>
      </c>
      <c r="EU43" s="365">
        <f>IF(EU$19-'様式３（療養者名簿）（⑤の場合）'!$BJ48+1&lt;=15,IF(EU$19&gt;='様式３（療養者名簿）（⑤の場合）'!$BJ48,IF(EU$19&lt;='様式３（療養者名簿）（⑤の場合）'!$BK48,1,0),0),0)</f>
        <v>0</v>
      </c>
      <c r="EV43" s="365">
        <f>IF(EV$19-'様式３（療養者名簿）（⑤の場合）'!$BJ48+1&lt;=15,IF(EV$19&gt;='様式３（療養者名簿）（⑤の場合）'!$BJ48,IF(EV$19&lt;='様式３（療養者名簿）（⑤の場合）'!$BK48,1,0),0),0)</f>
        <v>0</v>
      </c>
      <c r="EW43" s="365">
        <f>IF(EW$19-'様式３（療養者名簿）（⑤の場合）'!$BJ48+1&lt;=15,IF(EW$19&gt;='様式３（療養者名簿）（⑤の場合）'!$BJ48,IF(EW$19&lt;='様式３（療養者名簿）（⑤の場合）'!$BK48,1,0),0),0)</f>
        <v>0</v>
      </c>
      <c r="EX43" s="365">
        <f>IF(EX$19-'様式３（療養者名簿）（⑤の場合）'!$BJ48+1&lt;=15,IF(EX$19&gt;='様式３（療養者名簿）（⑤の場合）'!$BJ48,IF(EX$19&lt;='様式３（療養者名簿）（⑤の場合）'!$BK48,1,0),0),0)</f>
        <v>0</v>
      </c>
      <c r="EY43" s="365">
        <f>IF(EY$19-'様式３（療養者名簿）（⑤の場合）'!$BJ48+1&lt;=15,IF(EY$19&gt;='様式３（療養者名簿）（⑤の場合）'!$BJ48,IF(EY$19&lt;='様式３（療養者名簿）（⑤の場合）'!$BK48,1,0),0),0)</f>
        <v>0</v>
      </c>
      <c r="EZ43" s="365">
        <f>IF(EZ$19-'様式３（療養者名簿）（⑤の場合）'!$BJ48+1&lt;=15,IF(EZ$19&gt;='様式３（療養者名簿）（⑤の場合）'!$BJ48,IF(EZ$19&lt;='様式３（療養者名簿）（⑤の場合）'!$BK48,1,0),0),0)</f>
        <v>0</v>
      </c>
      <c r="FA43" s="365">
        <f>IF(FA$19-'様式３（療養者名簿）（⑤の場合）'!$BJ48+1&lt;=15,IF(FA$19&gt;='様式３（療養者名簿）（⑤の場合）'!$BJ48,IF(FA$19&lt;='様式３（療養者名簿）（⑤の場合）'!$BK48,1,0),0),0)</f>
        <v>0</v>
      </c>
      <c r="FB43" s="365">
        <f>IF(FB$19-'様式３（療養者名簿）（⑤の場合）'!$BJ48+1&lt;=15,IF(FB$19&gt;='様式３（療養者名簿）（⑤の場合）'!$BJ48,IF(FB$19&lt;='様式３（療養者名簿）（⑤の場合）'!$BK48,1,0),0),0)</f>
        <v>0</v>
      </c>
      <c r="FC43" s="365">
        <f>IF(FC$19-'様式３（療養者名簿）（⑤の場合）'!$BJ48+1&lt;=15,IF(FC$19&gt;='様式３（療養者名簿）（⑤の場合）'!$BJ48,IF(FC$19&lt;='様式３（療養者名簿）（⑤の場合）'!$BK48,1,0),0),0)</f>
        <v>0</v>
      </c>
      <c r="FD43" s="365">
        <f>IF(FD$19-'様式３（療養者名簿）（⑤の場合）'!$BJ48+1&lt;=15,IF(FD$19&gt;='様式３（療養者名簿）（⑤の場合）'!$BJ48,IF(FD$19&lt;='様式３（療養者名簿）（⑤の場合）'!$BK48,1,0),0),0)</f>
        <v>0</v>
      </c>
      <c r="FE43" s="365">
        <f>IF(FE$19-'様式３（療養者名簿）（⑤の場合）'!$BJ48+1&lt;=15,IF(FE$19&gt;='様式３（療養者名簿）（⑤の場合）'!$BJ48,IF(FE$19&lt;='様式３（療養者名簿）（⑤の場合）'!$BK48,1,0),0),0)</f>
        <v>0</v>
      </c>
      <c r="FF43" s="365">
        <f>IF(FF$19-'様式３（療養者名簿）（⑤の場合）'!$BJ48+1&lt;=15,IF(FF$19&gt;='様式３（療養者名簿）（⑤の場合）'!$BJ48,IF(FF$19&lt;='様式３（療養者名簿）（⑤の場合）'!$BK48,1,0),0),0)</f>
        <v>0</v>
      </c>
      <c r="FG43" s="365">
        <f>IF(FG$19-'様式３（療養者名簿）（⑤の場合）'!$BJ48+1&lt;=15,IF(FG$19&gt;='様式３（療養者名簿）（⑤の場合）'!$BJ48,IF(FG$19&lt;='様式３（療養者名簿）（⑤の場合）'!$BK48,1,0),0),0)</f>
        <v>0</v>
      </c>
      <c r="FH43" s="365">
        <f>IF(FH$19-'様式３（療養者名簿）（⑤の場合）'!$BJ48+1&lt;=15,IF(FH$19&gt;='様式３（療養者名簿）（⑤の場合）'!$BJ48,IF(FH$19&lt;='様式３（療養者名簿）（⑤の場合）'!$BK48,1,0),0),0)</f>
        <v>0</v>
      </c>
      <c r="FI43" s="365">
        <f>IF(FI$19-'様式３（療養者名簿）（⑤の場合）'!$BJ48+1&lt;=15,IF(FI$19&gt;='様式３（療養者名簿）（⑤の場合）'!$BJ48,IF(FI$19&lt;='様式３（療養者名簿）（⑤の場合）'!$BK48,1,0),0),0)</f>
        <v>0</v>
      </c>
      <c r="FJ43" s="365">
        <f>IF(FJ$19-'様式３（療養者名簿）（⑤の場合）'!$BJ48+1&lt;=15,IF(FJ$19&gt;='様式３（療養者名簿）（⑤の場合）'!$BJ48,IF(FJ$19&lt;='様式３（療養者名簿）（⑤の場合）'!$BK48,1,0),0),0)</f>
        <v>0</v>
      </c>
      <c r="FK43" s="365">
        <f>IF(FK$19-'様式３（療養者名簿）（⑤の場合）'!$BJ48+1&lt;=15,IF(FK$19&gt;='様式３（療養者名簿）（⑤の場合）'!$BJ48,IF(FK$19&lt;='様式３（療養者名簿）（⑤の場合）'!$BK48,1,0),0),0)</f>
        <v>0</v>
      </c>
      <c r="FL43" s="365">
        <f>IF(FL$19-'様式３（療養者名簿）（⑤の場合）'!$BJ48+1&lt;=15,IF(FL$19&gt;='様式３（療養者名簿）（⑤の場合）'!$BJ48,IF(FL$19&lt;='様式３（療養者名簿）（⑤の場合）'!$BK48,1,0),0),0)</f>
        <v>0</v>
      </c>
      <c r="FM43" s="365">
        <f>IF(FM$19-'様式３（療養者名簿）（⑤の場合）'!$BJ48+1&lt;=15,IF(FM$19&gt;='様式３（療養者名簿）（⑤の場合）'!$BJ48,IF(FM$19&lt;='様式３（療養者名簿）（⑤の場合）'!$BK48,1,0),0),0)</f>
        <v>0</v>
      </c>
      <c r="FN43" s="365">
        <f>IF(FN$19-'様式３（療養者名簿）（⑤の場合）'!$BJ48+1&lt;=15,IF(FN$19&gt;='様式３（療養者名簿）（⑤の場合）'!$BJ48,IF(FN$19&lt;='様式３（療養者名簿）（⑤の場合）'!$BK48,1,0),0),0)</f>
        <v>0</v>
      </c>
      <c r="FO43" s="365">
        <f>IF(FO$19-'様式３（療養者名簿）（⑤の場合）'!$BJ48+1&lt;=15,IF(FO$19&gt;='様式３（療養者名簿）（⑤の場合）'!$BJ48,IF(FO$19&lt;='様式３（療養者名簿）（⑤の場合）'!$BK48,1,0),0),0)</f>
        <v>0</v>
      </c>
      <c r="FP43" s="365">
        <f>IF(FP$19-'様式３（療養者名簿）（⑤の場合）'!$BJ48+1&lt;=15,IF(FP$19&gt;='様式３（療養者名簿）（⑤の場合）'!$BJ48,IF(FP$19&lt;='様式３（療養者名簿）（⑤の場合）'!$BK48,1,0),0),0)</f>
        <v>0</v>
      </c>
      <c r="FQ43" s="365">
        <f>IF(FQ$19-'様式３（療養者名簿）（⑤の場合）'!$BJ48+1&lt;=15,IF(FQ$19&gt;='様式３（療養者名簿）（⑤の場合）'!$BJ48,IF(FQ$19&lt;='様式３（療養者名簿）（⑤の場合）'!$BK48,1,0),0),0)</f>
        <v>0</v>
      </c>
      <c r="FR43" s="365">
        <f>IF(FR$19-'様式３（療養者名簿）（⑤の場合）'!$BJ48+1&lt;=15,IF(FR$19&gt;='様式３（療養者名簿）（⑤の場合）'!$BJ48,IF(FR$19&lt;='様式３（療養者名簿）（⑤の場合）'!$BK48,1,0),0),0)</f>
        <v>0</v>
      </c>
      <c r="FS43" s="365">
        <f>IF(FS$19-'様式３（療養者名簿）（⑤の場合）'!$BJ48+1&lt;=15,IF(FS$19&gt;='様式３（療養者名簿）（⑤の場合）'!$BJ48,IF(FS$19&lt;='様式３（療養者名簿）（⑤の場合）'!$BK48,1,0),0),0)</f>
        <v>0</v>
      </c>
      <c r="FT43" s="365">
        <f>IF(FT$19-'様式３（療養者名簿）（⑤の場合）'!$BJ48+1&lt;=15,IF(FT$19&gt;='様式３（療養者名簿）（⑤の場合）'!$BJ48,IF(FT$19&lt;='様式３（療養者名簿）（⑤の場合）'!$BK48,1,0),0),0)</f>
        <v>0</v>
      </c>
      <c r="FU43" s="365">
        <f>IF(FU$19-'様式３（療養者名簿）（⑤の場合）'!$BJ48+1&lt;=15,IF(FU$19&gt;='様式３（療養者名簿）（⑤の場合）'!$BJ48,IF(FU$19&lt;='様式３（療養者名簿）（⑤の場合）'!$BK48,1,0),0),0)</f>
        <v>0</v>
      </c>
      <c r="FV43" s="365">
        <f>IF(FV$19-'様式３（療養者名簿）（⑤の場合）'!$BJ48+1&lt;=15,IF(FV$19&gt;='様式３（療養者名簿）（⑤の場合）'!$BJ48,IF(FV$19&lt;='様式３（療養者名簿）（⑤の場合）'!$BK48,1,0),0),0)</f>
        <v>0</v>
      </c>
      <c r="FW43" s="365">
        <f>IF(FW$19-'様式３（療養者名簿）（⑤の場合）'!$BJ48+1&lt;=15,IF(FW$19&gt;='様式３（療養者名簿）（⑤の場合）'!$BJ48,IF(FW$19&lt;='様式３（療養者名簿）（⑤の場合）'!$BK48,1,0),0),0)</f>
        <v>0</v>
      </c>
      <c r="FX43" s="365">
        <f>IF(FX$19-'様式３（療養者名簿）（⑤の場合）'!$BJ48+1&lt;=15,IF(FX$19&gt;='様式３（療養者名簿）（⑤の場合）'!$BJ48,IF(FX$19&lt;='様式３（療養者名簿）（⑤の場合）'!$BK48,1,0),0),0)</f>
        <v>0</v>
      </c>
      <c r="FY43" s="365">
        <f>IF(FY$19-'様式３（療養者名簿）（⑤の場合）'!$BJ48+1&lt;=15,IF(FY$19&gt;='様式３（療養者名簿）（⑤の場合）'!$BJ48,IF(FY$19&lt;='様式３（療養者名簿）（⑤の場合）'!$BK48,1,0),0),0)</f>
        <v>0</v>
      </c>
      <c r="FZ43" s="365">
        <f>IF(FZ$19-'様式３（療養者名簿）（⑤の場合）'!$BJ48+1&lt;=15,IF(FZ$19&gt;='様式３（療養者名簿）（⑤の場合）'!$BJ48,IF(FZ$19&lt;='様式３（療養者名簿）（⑤の場合）'!$BK48,1,0),0),0)</f>
        <v>0</v>
      </c>
      <c r="GA43" s="365">
        <f>IF(GA$19-'様式３（療養者名簿）（⑤の場合）'!$BJ48+1&lt;=15,IF(GA$19&gt;='様式３（療養者名簿）（⑤の場合）'!$BJ48,IF(GA$19&lt;='様式３（療養者名簿）（⑤の場合）'!$BK48,1,0),0),0)</f>
        <v>0</v>
      </c>
      <c r="GB43" s="365">
        <f>IF(GB$19-'様式３（療養者名簿）（⑤の場合）'!$BJ48+1&lt;=15,IF(GB$19&gt;='様式３（療養者名簿）（⑤の場合）'!$BJ48,IF(GB$19&lt;='様式３（療養者名簿）（⑤の場合）'!$BK48,1,0),0),0)</f>
        <v>0</v>
      </c>
      <c r="GC43" s="365">
        <f>IF(GC$19-'様式３（療養者名簿）（⑤の場合）'!$BJ48+1&lt;=15,IF(GC$19&gt;='様式３（療養者名簿）（⑤の場合）'!$BJ48,IF(GC$19&lt;='様式３（療養者名簿）（⑤の場合）'!$BK48,1,0),0),0)</f>
        <v>0</v>
      </c>
      <c r="GD43" s="365">
        <f>IF(GD$19-'様式３（療養者名簿）（⑤の場合）'!$BJ48+1&lt;=15,IF(GD$19&gt;='様式３（療養者名簿）（⑤の場合）'!$BJ48,IF(GD$19&lt;='様式３（療養者名簿）（⑤の場合）'!$BK48,1,0),0),0)</f>
        <v>0</v>
      </c>
      <c r="GE43" s="365">
        <f>IF(GE$19-'様式３（療養者名簿）（⑤の場合）'!$BJ48+1&lt;=15,IF(GE$19&gt;='様式３（療養者名簿）（⑤の場合）'!$BJ48,IF(GE$19&lt;='様式３（療養者名簿）（⑤の場合）'!$BK48,1,0),0),0)</f>
        <v>0</v>
      </c>
      <c r="GF43" s="365">
        <f>IF(GF$19-'様式３（療養者名簿）（⑤の場合）'!$BJ48+1&lt;=15,IF(GF$19&gt;='様式３（療養者名簿）（⑤の場合）'!$BJ48,IF(GF$19&lt;='様式３（療養者名簿）（⑤の場合）'!$BK48,1,0),0),0)</f>
        <v>0</v>
      </c>
      <c r="GG43" s="365">
        <f>IF(GG$19-'様式３（療養者名簿）（⑤の場合）'!$BJ48+1&lt;=15,IF(GG$19&gt;='様式３（療養者名簿）（⑤の場合）'!$BJ48,IF(GG$19&lt;='様式３（療養者名簿）（⑤の場合）'!$BK48,1,0),0),0)</f>
        <v>0</v>
      </c>
      <c r="GH43" s="365">
        <f>IF(GH$19-'様式３（療養者名簿）（⑤の場合）'!$BJ48+1&lt;=15,IF(GH$19&gt;='様式３（療養者名簿）（⑤の場合）'!$BJ48,IF(GH$19&lt;='様式３（療養者名簿）（⑤の場合）'!$BK48,1,0),0),0)</f>
        <v>0</v>
      </c>
      <c r="GI43" s="365">
        <f>IF(GI$19-'様式３（療養者名簿）（⑤の場合）'!$BJ48+1&lt;=15,IF(GI$19&gt;='様式３（療養者名簿）（⑤の場合）'!$BJ48,IF(GI$19&lt;='様式３（療養者名簿）（⑤の場合）'!$BK48,1,0),0),0)</f>
        <v>0</v>
      </c>
      <c r="GJ43" s="365">
        <f>IF(GJ$19-'様式３（療養者名簿）（⑤の場合）'!$BJ48+1&lt;=15,IF(GJ$19&gt;='様式３（療養者名簿）（⑤の場合）'!$BJ48,IF(GJ$19&lt;='様式３（療養者名簿）（⑤の場合）'!$BK48,1,0),0),0)</f>
        <v>0</v>
      </c>
      <c r="GK43" s="365">
        <f>IF(GK$19-'様式３（療養者名簿）（⑤の場合）'!$BJ48+1&lt;=15,IF(GK$19&gt;='様式３（療養者名簿）（⑤の場合）'!$BJ48,IF(GK$19&lt;='様式３（療養者名簿）（⑤の場合）'!$BK48,1,0),0),0)</f>
        <v>0</v>
      </c>
      <c r="GL43" s="365">
        <f>IF(GL$19-'様式３（療養者名簿）（⑤の場合）'!$BJ48+1&lt;=15,IF(GL$19&gt;='様式３（療養者名簿）（⑤の場合）'!$BJ48,IF(GL$19&lt;='様式３（療養者名簿）（⑤の場合）'!$BK48,1,0),0),0)</f>
        <v>0</v>
      </c>
      <c r="GM43" s="365">
        <f>IF(GM$19-'様式３（療養者名簿）（⑤の場合）'!$BJ48+1&lt;=15,IF(GM$19&gt;='様式３（療養者名簿）（⑤の場合）'!$BJ48,IF(GM$19&lt;='様式３（療養者名簿）（⑤の場合）'!$BK48,1,0),0),0)</f>
        <v>0</v>
      </c>
      <c r="GN43" s="365">
        <f>IF(GN$19-'様式３（療養者名簿）（⑤の場合）'!$BJ48+1&lt;=15,IF(GN$19&gt;='様式３（療養者名簿）（⑤の場合）'!$BJ48,IF(GN$19&lt;='様式３（療養者名簿）（⑤の場合）'!$BK48,1,0),0),0)</f>
        <v>0</v>
      </c>
      <c r="GO43" s="365">
        <f>IF(GO$19-'様式３（療養者名簿）（⑤の場合）'!$BJ48+1&lt;=15,IF(GO$19&gt;='様式３（療養者名簿）（⑤の場合）'!$BJ48,IF(GO$19&lt;='様式３（療養者名簿）（⑤の場合）'!$BK48,1,0),0),0)</f>
        <v>0</v>
      </c>
      <c r="GP43" s="365">
        <f>IF(GP$19-'様式３（療養者名簿）（⑤の場合）'!$BJ48+1&lt;=15,IF(GP$19&gt;='様式３（療養者名簿）（⑤の場合）'!$BJ48,IF(GP$19&lt;='様式３（療養者名簿）（⑤の場合）'!$BK48,1,0),0),0)</f>
        <v>0</v>
      </c>
      <c r="GQ43" s="365">
        <f>IF(GQ$19-'様式３（療養者名簿）（⑤の場合）'!$BJ48+1&lt;=15,IF(GQ$19&gt;='様式３（療養者名簿）（⑤の場合）'!$BJ48,IF(GQ$19&lt;='様式３（療養者名簿）（⑤の場合）'!$BK48,1,0),0),0)</f>
        <v>0</v>
      </c>
      <c r="GR43" s="365">
        <f>IF(GR$19-'様式３（療養者名簿）（⑤の場合）'!$BJ48+1&lt;=15,IF(GR$19&gt;='様式３（療養者名簿）（⑤の場合）'!$BJ48,IF(GR$19&lt;='様式３（療養者名簿）（⑤の場合）'!$BK48,1,0),0),0)</f>
        <v>0</v>
      </c>
      <c r="GS43" s="365">
        <f>IF(GS$19-'様式３（療養者名簿）（⑤の場合）'!$BJ48+1&lt;=15,IF(GS$19&gt;='様式３（療養者名簿）（⑤の場合）'!$BJ48,IF(GS$19&lt;='様式３（療養者名簿）（⑤の場合）'!$BK48,1,0),0),0)</f>
        <v>0</v>
      </c>
      <c r="GT43" s="365">
        <f>IF(GT$19-'様式３（療養者名簿）（⑤の場合）'!$BJ48+1&lt;=15,IF(GT$19&gt;='様式３（療養者名簿）（⑤の場合）'!$BJ48,IF(GT$19&lt;='様式３（療養者名簿）（⑤の場合）'!$BK48,1,0),0),0)</f>
        <v>0</v>
      </c>
      <c r="GU43" s="365">
        <f>IF(GU$19-'様式３（療養者名簿）（⑤の場合）'!$BJ48+1&lt;=15,IF(GU$19&gt;='様式３（療養者名簿）（⑤の場合）'!$BJ48,IF(GU$19&lt;='様式３（療養者名簿）（⑤の場合）'!$BK48,1,0),0),0)</f>
        <v>0</v>
      </c>
      <c r="GV43" s="365">
        <f>IF(GV$19-'様式３（療養者名簿）（⑤の場合）'!$BJ48+1&lt;=15,IF(GV$19&gt;='様式３（療養者名簿）（⑤の場合）'!$BJ48,IF(GV$19&lt;='様式３（療養者名簿）（⑤の場合）'!$BK48,1,0),0),0)</f>
        <v>0</v>
      </c>
      <c r="GW43" s="365">
        <f>IF(GW$19-'様式３（療養者名簿）（⑤の場合）'!$BJ48+1&lt;=15,IF(GW$19&gt;='様式３（療養者名簿）（⑤の場合）'!$BJ48,IF(GW$19&lt;='様式３（療養者名簿）（⑤の場合）'!$BK48,1,0),0),0)</f>
        <v>0</v>
      </c>
      <c r="GX43" s="365">
        <f>IF(GX$19-'様式３（療養者名簿）（⑤の場合）'!$BJ48+1&lt;=15,IF(GX$19&gt;='様式３（療養者名簿）（⑤の場合）'!$BJ48,IF(GX$19&lt;='様式３（療養者名簿）（⑤の場合）'!$BK48,1,0),0),0)</f>
        <v>0</v>
      </c>
      <c r="GY43" s="365">
        <f>IF(GY$19-'様式３（療養者名簿）（⑤の場合）'!$BJ48+1&lt;=15,IF(GY$19&gt;='様式３（療養者名簿）（⑤の場合）'!$BJ48,IF(GY$19&lt;='様式３（療養者名簿）（⑤の場合）'!$BK48,1,0),0),0)</f>
        <v>0</v>
      </c>
      <c r="GZ43" s="365">
        <f>IF(GZ$19-'様式３（療養者名簿）（⑤の場合）'!$BJ48+1&lt;=15,IF(GZ$19&gt;='様式３（療養者名簿）（⑤の場合）'!$BJ48,IF(GZ$19&lt;='様式３（療養者名簿）（⑤の場合）'!$BK48,1,0),0),0)</f>
        <v>0</v>
      </c>
      <c r="HA43" s="365">
        <f>IF(HA$19-'様式３（療養者名簿）（⑤の場合）'!$BJ48+1&lt;=15,IF(HA$19&gt;='様式３（療養者名簿）（⑤の場合）'!$BJ48,IF(HA$19&lt;='様式３（療養者名簿）（⑤の場合）'!$BK48,1,0),0),0)</f>
        <v>0</v>
      </c>
      <c r="HB43" s="365">
        <f>IF(HB$19-'様式３（療養者名簿）（⑤の場合）'!$BJ48+1&lt;=15,IF(HB$19&gt;='様式３（療養者名簿）（⑤の場合）'!$BJ48,IF(HB$19&lt;='様式３（療養者名簿）（⑤の場合）'!$BK48,1,0),0),0)</f>
        <v>0</v>
      </c>
      <c r="HC43" s="365">
        <f>IF(HC$19-'様式３（療養者名簿）（⑤の場合）'!$BJ48+1&lt;=15,IF(HC$19&gt;='様式３（療養者名簿）（⑤の場合）'!$BJ48,IF(HC$19&lt;='様式３（療養者名簿）（⑤の場合）'!$BK48,1,0),0),0)</f>
        <v>0</v>
      </c>
      <c r="HD43" s="365">
        <f>IF(HD$19-'様式３（療養者名簿）（⑤の場合）'!$BJ48+1&lt;=15,IF(HD$19&gt;='様式３（療養者名簿）（⑤の場合）'!$BJ48,IF(HD$19&lt;='様式３（療養者名簿）（⑤の場合）'!$BK48,1,0),0),0)</f>
        <v>0</v>
      </c>
      <c r="HE43" s="365">
        <f>IF(HE$19-'様式３（療養者名簿）（⑤の場合）'!$BJ48+1&lt;=15,IF(HE$19&gt;='様式３（療養者名簿）（⑤の場合）'!$BJ48,IF(HE$19&lt;='様式３（療養者名簿）（⑤の場合）'!$BK48,1,0),0),0)</f>
        <v>0</v>
      </c>
      <c r="HF43" s="365">
        <f>IF(HF$19-'様式３（療養者名簿）（⑤の場合）'!$BJ48+1&lt;=15,IF(HF$19&gt;='様式３（療養者名簿）（⑤の場合）'!$BJ48,IF(HF$19&lt;='様式３（療養者名簿）（⑤の場合）'!$BK48,1,0),0),0)</f>
        <v>0</v>
      </c>
      <c r="HG43" s="365">
        <f>IF(HG$19-'様式３（療養者名簿）（⑤の場合）'!$BJ48+1&lt;=15,IF(HG$19&gt;='様式３（療養者名簿）（⑤の場合）'!$BJ48,IF(HG$19&lt;='様式３（療養者名簿）（⑤の場合）'!$BK48,1,0),0),0)</f>
        <v>0</v>
      </c>
      <c r="HH43" s="365">
        <f>IF(HH$19-'様式３（療養者名簿）（⑤の場合）'!$BJ48+1&lt;=15,IF(HH$19&gt;='様式３（療養者名簿）（⑤の場合）'!$BJ48,IF(HH$19&lt;='様式３（療養者名簿）（⑤の場合）'!$BK48,1,0),0),0)</f>
        <v>0</v>
      </c>
      <c r="HI43" s="365">
        <f>IF(HI$19-'様式３（療養者名簿）（⑤の場合）'!$BJ48+1&lt;=15,IF(HI$19&gt;='様式３（療養者名簿）（⑤の場合）'!$BJ48,IF(HI$19&lt;='様式３（療養者名簿）（⑤の場合）'!$BK48,1,0),0),0)</f>
        <v>0</v>
      </c>
      <c r="HJ43" s="365">
        <f>IF(HJ$19-'様式３（療養者名簿）（⑤の場合）'!$BJ48+1&lt;=15,IF(HJ$19&gt;='様式３（療養者名簿）（⑤の場合）'!$BJ48,IF(HJ$19&lt;='様式３（療養者名簿）（⑤の場合）'!$BK48,1,0),0),0)</f>
        <v>0</v>
      </c>
      <c r="HK43" s="365">
        <f>IF(HK$19-'様式３（療養者名簿）（⑤の場合）'!$BJ48+1&lt;=15,IF(HK$19&gt;='様式３（療養者名簿）（⑤の場合）'!$BJ48,IF(HK$19&lt;='様式３（療養者名簿）（⑤の場合）'!$BK48,1,0),0),0)</f>
        <v>0</v>
      </c>
      <c r="HL43" s="365">
        <f>IF(HL$19-'様式３（療養者名簿）（⑤の場合）'!$BJ48+1&lt;=15,IF(HL$19&gt;='様式３（療養者名簿）（⑤の場合）'!$BJ48,IF(HL$19&lt;='様式３（療養者名簿）（⑤の場合）'!$BK48,1,0),0),0)</f>
        <v>0</v>
      </c>
      <c r="HM43" s="365">
        <f>IF(HM$19-'様式３（療養者名簿）（⑤の場合）'!$BJ48+1&lt;=15,IF(HM$19&gt;='様式３（療養者名簿）（⑤の場合）'!$BJ48,IF(HM$19&lt;='様式３（療養者名簿）（⑤の場合）'!$BK48,1,0),0),0)</f>
        <v>0</v>
      </c>
      <c r="HN43" s="365">
        <f>IF(HN$19-'様式３（療養者名簿）（⑤の場合）'!$BJ48+1&lt;=15,IF(HN$19&gt;='様式３（療養者名簿）（⑤の場合）'!$BJ48,IF(HN$19&lt;='様式３（療養者名簿）（⑤の場合）'!$BK48,1,0),0),0)</f>
        <v>0</v>
      </c>
      <c r="HO43" s="365">
        <f>IF(HO$19-'様式３（療養者名簿）（⑤の場合）'!$BJ48+1&lt;=15,IF(HO$19&gt;='様式３（療養者名簿）（⑤の場合）'!$BJ48,IF(HO$19&lt;='様式３（療養者名簿）（⑤の場合）'!$BK48,1,0),0),0)</f>
        <v>0</v>
      </c>
      <c r="HP43" s="365">
        <f>IF(HP$19-'様式３（療養者名簿）（⑤の場合）'!$BJ48+1&lt;=15,IF(HP$19&gt;='様式３（療養者名簿）（⑤の場合）'!$BJ48,IF(HP$19&lt;='様式３（療養者名簿）（⑤の場合）'!$BK48,1,0),0),0)</f>
        <v>0</v>
      </c>
      <c r="HQ43" s="365">
        <f>IF(HQ$19-'様式３（療養者名簿）（⑤の場合）'!$BJ48+1&lt;=15,IF(HQ$19&gt;='様式３（療養者名簿）（⑤の場合）'!$BJ48,IF(HQ$19&lt;='様式３（療養者名簿）（⑤の場合）'!$BK48,1,0),0),0)</f>
        <v>0</v>
      </c>
      <c r="HR43" s="365">
        <f>IF(HR$19-'様式３（療養者名簿）（⑤の場合）'!$BJ48+1&lt;=15,IF(HR$19&gt;='様式３（療養者名簿）（⑤の場合）'!$BJ48,IF(HR$19&lt;='様式３（療養者名簿）（⑤の場合）'!$BK48,1,0),0),0)</f>
        <v>0</v>
      </c>
      <c r="HS43" s="365">
        <f>IF(HS$19-'様式３（療養者名簿）（⑤の場合）'!$BJ48+1&lt;=15,IF(HS$19&gt;='様式３（療養者名簿）（⑤の場合）'!$BJ48,IF(HS$19&lt;='様式３（療養者名簿）（⑤の場合）'!$BK48,1,0),0),0)</f>
        <v>0</v>
      </c>
      <c r="HT43" s="365">
        <f>IF(HT$19-'様式３（療養者名簿）（⑤の場合）'!$BJ48+1&lt;=15,IF(HT$19&gt;='様式３（療養者名簿）（⑤の場合）'!$BJ48,IF(HT$19&lt;='様式３（療養者名簿）（⑤の場合）'!$BK48,1,0),0),0)</f>
        <v>0</v>
      </c>
      <c r="HU43" s="365">
        <f>IF(HU$19-'様式３（療養者名簿）（⑤の場合）'!$BJ48+1&lt;=15,IF(HU$19&gt;='様式３（療養者名簿）（⑤の場合）'!$BJ48,IF(HU$19&lt;='様式３（療養者名簿）（⑤の場合）'!$BK48,1,0),0),0)</f>
        <v>0</v>
      </c>
      <c r="HV43" s="365">
        <f>IF(HV$19-'様式３（療養者名簿）（⑤の場合）'!$BJ48+1&lt;=15,IF(HV$19&gt;='様式３（療養者名簿）（⑤の場合）'!$BJ48,IF(HV$19&lt;='様式３（療養者名簿）（⑤の場合）'!$BK48,1,0),0),0)</f>
        <v>0</v>
      </c>
      <c r="HW43" s="365">
        <f>IF(HW$19-'様式３（療養者名簿）（⑤の場合）'!$BJ48+1&lt;=15,IF(HW$19&gt;='様式３（療養者名簿）（⑤の場合）'!$BJ48,IF(HW$19&lt;='様式３（療養者名簿）（⑤の場合）'!$BK48,1,0),0),0)</f>
        <v>0</v>
      </c>
      <c r="HX43" s="365">
        <f>IF(HX$19-'様式３（療養者名簿）（⑤の場合）'!$BJ48+1&lt;=15,IF(HX$19&gt;='様式３（療養者名簿）（⑤の場合）'!$BJ48,IF(HX$19&lt;='様式３（療養者名簿）（⑤の場合）'!$BK48,1,0),0),0)</f>
        <v>0</v>
      </c>
      <c r="HY43" s="365">
        <f>IF(HY$19-'様式３（療養者名簿）（⑤の場合）'!$BJ48+1&lt;=15,IF(HY$19&gt;='様式３（療養者名簿）（⑤の場合）'!$BJ48,IF(HY$19&lt;='様式３（療養者名簿）（⑤の場合）'!$BK48,1,0),0),0)</f>
        <v>0</v>
      </c>
      <c r="HZ43" s="365">
        <f>IF(HZ$19-'様式３（療養者名簿）（⑤の場合）'!$BJ48+1&lt;=15,IF(HZ$19&gt;='様式３（療養者名簿）（⑤の場合）'!$BJ48,IF(HZ$19&lt;='様式３（療養者名簿）（⑤の場合）'!$BK48,1,0),0),0)</f>
        <v>0</v>
      </c>
      <c r="IA43" s="365">
        <f>IF(IA$19-'様式３（療養者名簿）（⑤の場合）'!$BJ48+1&lt;=15,IF(IA$19&gt;='様式３（療養者名簿）（⑤の場合）'!$BJ48,IF(IA$19&lt;='様式３（療養者名簿）（⑤の場合）'!$BK48,1,0),0),0)</f>
        <v>0</v>
      </c>
      <c r="IB43" s="365">
        <f>IF(IB$19-'様式３（療養者名簿）（⑤の場合）'!$BJ48+1&lt;=15,IF(IB$19&gt;='様式３（療養者名簿）（⑤の場合）'!$BJ48,IF(IB$19&lt;='様式３（療養者名簿）（⑤の場合）'!$BK48,1,0),0),0)</f>
        <v>0</v>
      </c>
      <c r="IC43" s="365">
        <f>IF(IC$19-'様式３（療養者名簿）（⑤の場合）'!$BJ48+1&lt;=15,IF(IC$19&gt;='様式３（療養者名簿）（⑤の場合）'!$BJ48,IF(IC$19&lt;='様式３（療養者名簿）（⑤の場合）'!$BK48,1,0),0),0)</f>
        <v>0</v>
      </c>
      <c r="ID43" s="365">
        <f>IF(ID$19-'様式３（療養者名簿）（⑤の場合）'!$BJ48+1&lt;=15,IF(ID$19&gt;='様式３（療養者名簿）（⑤の場合）'!$BJ48,IF(ID$19&lt;='様式３（療養者名簿）（⑤の場合）'!$BK48,1,0),0),0)</f>
        <v>0</v>
      </c>
      <c r="IE43" s="365">
        <f>IF(IE$19-'様式３（療養者名簿）（⑤の場合）'!$BJ48+1&lt;=15,IF(IE$19&gt;='様式３（療養者名簿）（⑤の場合）'!$BJ48,IF(IE$19&lt;='様式３（療養者名簿）（⑤の場合）'!$BK48,1,0),0),0)</f>
        <v>0</v>
      </c>
      <c r="IF43" s="365">
        <f>IF(IF$19-'様式３（療養者名簿）（⑤の場合）'!$BJ48+1&lt;=15,IF(IF$19&gt;='様式３（療養者名簿）（⑤の場合）'!$BJ48,IF(IF$19&lt;='様式３（療養者名簿）（⑤の場合）'!$BK48,1,0),0),0)</f>
        <v>0</v>
      </c>
      <c r="IG43" s="365">
        <f>IF(IG$19-'様式３（療養者名簿）（⑤の場合）'!$BJ48+1&lt;=15,IF(IG$19&gt;='様式３（療養者名簿）（⑤の場合）'!$BJ48,IF(IG$19&lt;='様式３（療養者名簿）（⑤の場合）'!$BK48,1,0),0),0)</f>
        <v>0</v>
      </c>
      <c r="IH43" s="365">
        <f>IF(IH$19-'様式３（療養者名簿）（⑤の場合）'!$BJ48+1&lt;=15,IF(IH$19&gt;='様式３（療養者名簿）（⑤の場合）'!$BJ48,IF(IH$19&lt;='様式３（療養者名簿）（⑤の場合）'!$BK48,1,0),0),0)</f>
        <v>0</v>
      </c>
      <c r="II43" s="365">
        <f>IF(II$19-'様式３（療養者名簿）（⑤の場合）'!$BJ48+1&lt;=15,IF(II$19&gt;='様式３（療養者名簿）（⑤の場合）'!$BJ48,IF(II$19&lt;='様式３（療養者名簿）（⑤の場合）'!$BK48,1,0),0),0)</f>
        <v>0</v>
      </c>
      <c r="IJ43" s="365">
        <f>IF(IJ$19-'様式３（療養者名簿）（⑤の場合）'!$BJ48+1&lt;=15,IF(IJ$19&gt;='様式３（療養者名簿）（⑤の場合）'!$BJ48,IF(IJ$19&lt;='様式３（療養者名簿）（⑤の場合）'!$BK48,1,0),0),0)</f>
        <v>0</v>
      </c>
      <c r="IK43" s="365">
        <f>IF(IK$19-'様式３（療養者名簿）（⑤の場合）'!$BJ48+1&lt;=15,IF(IK$19&gt;='様式３（療養者名簿）（⑤の場合）'!$BJ48,IF(IK$19&lt;='様式３（療養者名簿）（⑤の場合）'!$BK48,1,0),0),0)</f>
        <v>0</v>
      </c>
      <c r="IL43" s="365">
        <f>IF(IL$19-'様式３（療養者名簿）（⑤の場合）'!$BJ48+1&lt;=15,IF(IL$19&gt;='様式３（療養者名簿）（⑤の場合）'!$BJ48,IF(IL$19&lt;='様式３（療養者名簿）（⑤の場合）'!$BK48,1,0),0),0)</f>
        <v>0</v>
      </c>
      <c r="IM43" s="365">
        <f>IF(IM$19-'様式３（療養者名簿）（⑤の場合）'!$BJ48+1&lt;=15,IF(IM$19&gt;='様式３（療養者名簿）（⑤の場合）'!$BJ48,IF(IM$19&lt;='様式３（療養者名簿）（⑤の場合）'!$BK48,1,0),0),0)</f>
        <v>0</v>
      </c>
      <c r="IN43" s="365">
        <f>IF(IN$19-'様式３（療養者名簿）（⑤の場合）'!$BJ48+1&lt;=15,IF(IN$19&gt;='様式３（療養者名簿）（⑤の場合）'!$BJ48,IF(IN$19&lt;='様式３（療養者名簿）（⑤の場合）'!$BK48,1,0),0),0)</f>
        <v>0</v>
      </c>
      <c r="IO43" s="365">
        <f>IF(IO$19-'様式３（療養者名簿）（⑤の場合）'!$BJ48+1&lt;=15,IF(IO$19&gt;='様式３（療養者名簿）（⑤の場合）'!$BJ48,IF(IO$19&lt;='様式３（療養者名簿）（⑤の場合）'!$BK48,1,0),0),0)</f>
        <v>0</v>
      </c>
      <c r="IP43" s="365">
        <f>IF(IP$19-'様式３（療養者名簿）（⑤の場合）'!$BJ48+1&lt;=15,IF(IP$19&gt;='様式３（療養者名簿）（⑤の場合）'!$BJ48,IF(IP$19&lt;='様式３（療養者名簿）（⑤の場合）'!$BK48,1,0),0),0)</f>
        <v>0</v>
      </c>
      <c r="IQ43" s="365">
        <f>IF(IQ$19-'様式３（療養者名簿）（⑤の場合）'!$BJ48+1&lt;=15,IF(IQ$19&gt;='様式３（療養者名簿）（⑤の場合）'!$BJ48,IF(IQ$19&lt;='様式３（療養者名簿）（⑤の場合）'!$BK48,1,0),0),0)</f>
        <v>0</v>
      </c>
      <c r="IR43" s="365">
        <f>IF(IR$19-'様式３（療養者名簿）（⑤の場合）'!$BJ48+1&lt;=15,IF(IR$19&gt;='様式３（療養者名簿）（⑤の場合）'!$BJ48,IF(IR$19&lt;='様式３（療養者名簿）（⑤の場合）'!$BK48,1,0),0),0)</f>
        <v>0</v>
      </c>
      <c r="IS43" s="365">
        <f>IF(IS$19-'様式３（療養者名簿）（⑤の場合）'!$BJ48+1&lt;=15,IF(IS$19&gt;='様式３（療養者名簿）（⑤の場合）'!$BJ48,IF(IS$19&lt;='様式３（療養者名簿）（⑤の場合）'!$BK48,1,0),0),0)</f>
        <v>0</v>
      </c>
      <c r="IT43" s="365">
        <f>IF(IT$19-'様式３（療養者名簿）（⑤の場合）'!$BJ48+1&lt;=15,IF(IT$19&gt;='様式３（療養者名簿）（⑤の場合）'!$BJ48,IF(IT$19&lt;='様式３（療養者名簿）（⑤の場合）'!$BK48,1,0),0),0)</f>
        <v>0</v>
      </c>
      <c r="IU43" s="365">
        <f>IF(IU$19-'様式３（療養者名簿）（⑤の場合）'!$BJ48+1&lt;=15,IF(IU$19&gt;='様式３（療養者名簿）（⑤の場合）'!$BJ48,IF(IU$19&lt;='様式３（療養者名簿）（⑤の場合）'!$BK48,1,0),0),0)</f>
        <v>0</v>
      </c>
      <c r="IV43" s="365">
        <f>IF(IV$19-'様式３（療養者名簿）（⑤の場合）'!$BJ48+1&lt;=15,IF(IV$19&gt;='様式３（療養者名簿）（⑤の場合）'!$BJ48,IF(IV$19&lt;='様式３（療養者名簿）（⑤の場合）'!$BK48,1,0),0),0)</f>
        <v>0</v>
      </c>
      <c r="IW43" s="365">
        <f>IF(IW$19-'様式３（療養者名簿）（⑤の場合）'!$BJ48+1&lt;=15,IF(IW$19&gt;='様式３（療養者名簿）（⑤の場合）'!$BJ48,IF(IW$19&lt;='様式３（療養者名簿）（⑤の場合）'!$BK48,1,0),0),0)</f>
        <v>0</v>
      </c>
      <c r="IX43" s="365">
        <f>IF(IX$19-'様式３（療養者名簿）（⑤の場合）'!$BJ48+1&lt;=15,IF(IX$19&gt;='様式３（療養者名簿）（⑤の場合）'!$BJ48,IF(IX$19&lt;='様式３（療養者名簿）（⑤の場合）'!$BK48,1,0),0),0)</f>
        <v>0</v>
      </c>
      <c r="IY43" s="365">
        <f>IF(IY$19-'様式３（療養者名簿）（⑤の場合）'!$BJ48+1&lt;=15,IF(IY$19&gt;='様式３（療養者名簿）（⑤の場合）'!$BJ48,IF(IY$19&lt;='様式３（療養者名簿）（⑤の場合）'!$BK48,1,0),0),0)</f>
        <v>0</v>
      </c>
      <c r="IZ43" s="365">
        <f>IF(IZ$19-'様式３（療養者名簿）（⑤の場合）'!$BJ48+1&lt;=15,IF(IZ$19&gt;='様式３（療養者名簿）（⑤の場合）'!$BJ48,IF(IZ$19&lt;='様式３（療養者名簿）（⑤の場合）'!$BK48,1,0),0),0)</f>
        <v>0</v>
      </c>
      <c r="JA43" s="365">
        <f>IF(JA$19-'様式３（療養者名簿）（⑤の場合）'!$BJ48+1&lt;=15,IF(JA$19&gt;='様式３（療養者名簿）（⑤の場合）'!$BJ48,IF(JA$19&lt;='様式３（療養者名簿）（⑤の場合）'!$BK48,1,0),0),0)</f>
        <v>0</v>
      </c>
      <c r="JB43" s="365">
        <f>IF(JB$19-'様式３（療養者名簿）（⑤の場合）'!$BJ48+1&lt;=15,IF(JB$19&gt;='様式３（療養者名簿）（⑤の場合）'!$BJ48,IF(JB$19&lt;='様式３（療養者名簿）（⑤の場合）'!$BK48,1,0),0),0)</f>
        <v>0</v>
      </c>
      <c r="JC43" s="365">
        <f>IF(JC$19-'様式３（療養者名簿）（⑤の場合）'!$BJ48+1&lt;=15,IF(JC$19&gt;='様式３（療養者名簿）（⑤の場合）'!$BJ48,IF(JC$19&lt;='様式３（療養者名簿）（⑤の場合）'!$BK48,1,0),0),0)</f>
        <v>0</v>
      </c>
      <c r="JD43" s="365">
        <f>IF(JD$19-'様式３（療養者名簿）（⑤の場合）'!$BJ48+1&lt;=15,IF(JD$19&gt;='様式３（療養者名簿）（⑤の場合）'!$BJ48,IF(JD$19&lt;='様式３（療養者名簿）（⑤の場合）'!$BK48,1,0),0),0)</f>
        <v>0</v>
      </c>
      <c r="JE43" s="365">
        <f>IF(JE$19-'様式３（療養者名簿）（⑤の場合）'!$BJ48+1&lt;=15,IF(JE$19&gt;='様式３（療養者名簿）（⑤の場合）'!$BJ48,IF(JE$19&lt;='様式３（療養者名簿）（⑤の場合）'!$BK48,1,0),0),0)</f>
        <v>0</v>
      </c>
      <c r="JF43" s="365">
        <f>IF(JF$19-'様式３（療養者名簿）（⑤の場合）'!$BJ48+1&lt;=15,IF(JF$19&gt;='様式３（療養者名簿）（⑤の場合）'!$BJ48,IF(JF$19&lt;='様式３（療養者名簿）（⑤の場合）'!$BK48,1,0),0),0)</f>
        <v>0</v>
      </c>
      <c r="JG43" s="365">
        <f>IF(JG$19-'様式３（療養者名簿）（⑤の場合）'!$BJ48+1&lt;=15,IF(JG$19&gt;='様式３（療養者名簿）（⑤の場合）'!$BJ48,IF(JG$19&lt;='様式３（療養者名簿）（⑤の場合）'!$BK48,1,0),0),0)</f>
        <v>0</v>
      </c>
      <c r="JH43" s="365">
        <f>IF(JH$19-'様式３（療養者名簿）（⑤の場合）'!$BJ48+1&lt;=15,IF(JH$19&gt;='様式３（療養者名簿）（⑤の場合）'!$BJ48,IF(JH$19&lt;='様式３（療養者名簿）（⑤の場合）'!$BK48,1,0),0),0)</f>
        <v>0</v>
      </c>
      <c r="JI43" s="365">
        <f>IF(JI$19-'様式３（療養者名簿）（⑤の場合）'!$BJ48+1&lt;=15,IF(JI$19&gt;='様式３（療養者名簿）（⑤の場合）'!$BJ48,IF(JI$19&lt;='様式３（療養者名簿）（⑤の場合）'!$BK48,1,0),0),0)</f>
        <v>0</v>
      </c>
      <c r="JJ43" s="365">
        <f>IF(JJ$19-'様式３（療養者名簿）（⑤の場合）'!$BJ48+1&lt;=15,IF(JJ$19&gt;='様式３（療養者名簿）（⑤の場合）'!$BJ48,IF(JJ$19&lt;='様式３（療養者名簿）（⑤の場合）'!$BK48,1,0),0),0)</f>
        <v>0</v>
      </c>
      <c r="JK43" s="365">
        <f>IF(JK$19-'様式３（療養者名簿）（⑤の場合）'!$BJ48+1&lt;=15,IF(JK$19&gt;='様式３（療養者名簿）（⑤の場合）'!$BJ48,IF(JK$19&lt;='様式３（療養者名簿）（⑤の場合）'!$BK48,1,0),0),0)</f>
        <v>0</v>
      </c>
      <c r="JL43" s="365">
        <f>IF(JL$19-'様式３（療養者名簿）（⑤の場合）'!$BJ48+1&lt;=15,IF(JL$19&gt;='様式３（療養者名簿）（⑤の場合）'!$BJ48,IF(JL$19&lt;='様式３（療養者名簿）（⑤の場合）'!$BK48,1,0),0),0)</f>
        <v>0</v>
      </c>
      <c r="JM43" s="365">
        <f>IF(JM$19-'様式３（療養者名簿）（⑤の場合）'!$BJ48+1&lt;=15,IF(JM$19&gt;='様式３（療養者名簿）（⑤の場合）'!$BJ48,IF(JM$19&lt;='様式３（療養者名簿）（⑤の場合）'!$BK48,1,0),0),0)</f>
        <v>0</v>
      </c>
      <c r="JN43" s="365">
        <f>IF(JN$19-'様式３（療養者名簿）（⑤の場合）'!$BJ48+1&lt;=15,IF(JN$19&gt;='様式３（療養者名簿）（⑤の場合）'!$BJ48,IF(JN$19&lt;='様式３（療養者名簿）（⑤の場合）'!$BK48,1,0),0),0)</f>
        <v>0</v>
      </c>
      <c r="JO43" s="365">
        <f>IF(JO$19-'様式３（療養者名簿）（⑤の場合）'!$BJ48+1&lt;=15,IF(JO$19&gt;='様式３（療養者名簿）（⑤の場合）'!$BJ48,IF(JO$19&lt;='様式３（療養者名簿）（⑤の場合）'!$BK48,1,0),0),0)</f>
        <v>0</v>
      </c>
      <c r="JP43" s="365">
        <f>IF(JP$19-'様式３（療養者名簿）（⑤の場合）'!$BJ48+1&lt;=15,IF(JP$19&gt;='様式３（療養者名簿）（⑤の場合）'!$BJ48,IF(JP$19&lt;='様式３（療養者名簿）（⑤の場合）'!$BK48,1,0),0),0)</f>
        <v>0</v>
      </c>
      <c r="JQ43" s="365">
        <f>IF(JQ$19-'様式３（療養者名簿）（⑤の場合）'!$BJ48+1&lt;=15,IF(JQ$19&gt;='様式３（療養者名簿）（⑤の場合）'!$BJ48,IF(JQ$19&lt;='様式３（療養者名簿）（⑤の場合）'!$BK48,1,0),0),0)</f>
        <v>0</v>
      </c>
      <c r="JR43" s="365">
        <f>IF(JR$19-'様式３（療養者名簿）（⑤の場合）'!$BJ48+1&lt;=15,IF(JR$19&gt;='様式３（療養者名簿）（⑤の場合）'!$BJ48,IF(JR$19&lt;='様式３（療養者名簿）（⑤の場合）'!$BK48,1,0),0),0)</f>
        <v>0</v>
      </c>
      <c r="JS43" s="365">
        <f>IF(JS$19-'様式３（療養者名簿）（⑤の場合）'!$BJ48+1&lt;=15,IF(JS$19&gt;='様式３（療養者名簿）（⑤の場合）'!$BJ48,IF(JS$19&lt;='様式３（療養者名簿）（⑤の場合）'!$BK48,1,0),0),0)</f>
        <v>0</v>
      </c>
      <c r="JT43" s="365">
        <f>IF(JT$19-'様式３（療養者名簿）（⑤の場合）'!$BJ48+1&lt;=15,IF(JT$19&gt;='様式３（療養者名簿）（⑤の場合）'!$BJ48,IF(JT$19&lt;='様式３（療養者名簿）（⑤の場合）'!$BK48,1,0),0),0)</f>
        <v>0</v>
      </c>
      <c r="JU43" s="365">
        <f>IF(JU$19-'様式３（療養者名簿）（⑤の場合）'!$BJ48+1&lt;=15,IF(JU$19&gt;='様式３（療養者名簿）（⑤の場合）'!$BJ48,IF(JU$19&lt;='様式３（療養者名簿）（⑤の場合）'!$BK48,1,0),0),0)</f>
        <v>0</v>
      </c>
      <c r="JV43" s="365">
        <f>IF(JV$19-'様式３（療養者名簿）（⑤の場合）'!$BJ48+1&lt;=15,IF(JV$19&gt;='様式３（療養者名簿）（⑤の場合）'!$BJ48,IF(JV$19&lt;='様式３（療養者名簿）（⑤の場合）'!$BK48,1,0),0),0)</f>
        <v>0</v>
      </c>
      <c r="JW43" s="365">
        <f>IF(JW$19-'様式３（療養者名簿）（⑤の場合）'!$BJ48+1&lt;=15,IF(JW$19&gt;='様式３（療養者名簿）（⑤の場合）'!$BJ48,IF(JW$19&lt;='様式３（療養者名簿）（⑤の場合）'!$BK48,1,0),0),0)</f>
        <v>0</v>
      </c>
      <c r="JX43" s="365">
        <f>IF(JX$19-'様式３（療養者名簿）（⑤の場合）'!$BJ48+1&lt;=15,IF(JX$19&gt;='様式３（療養者名簿）（⑤の場合）'!$BJ48,IF(JX$19&lt;='様式３（療養者名簿）（⑤の場合）'!$BK48,1,0),0),0)</f>
        <v>0</v>
      </c>
      <c r="JY43" s="365">
        <f>IF(JY$19-'様式３（療養者名簿）（⑤の場合）'!$BJ48+1&lt;=15,IF(JY$19&gt;='様式３（療養者名簿）（⑤の場合）'!$BJ48,IF(JY$19&lt;='様式３（療養者名簿）（⑤の場合）'!$BK48,1,0),0),0)</f>
        <v>0</v>
      </c>
      <c r="JZ43" s="365">
        <f>IF(JZ$19-'様式３（療養者名簿）（⑤の場合）'!$BJ48+1&lt;=15,IF(JZ$19&gt;='様式３（療養者名簿）（⑤の場合）'!$BJ48,IF(JZ$19&lt;='様式３（療養者名簿）（⑤の場合）'!$BK48,1,0),0),0)</f>
        <v>0</v>
      </c>
      <c r="KA43" s="365">
        <f>IF(KA$19-'様式３（療養者名簿）（⑤の場合）'!$BJ48+1&lt;=15,IF(KA$19&gt;='様式３（療養者名簿）（⑤の場合）'!$BJ48,IF(KA$19&lt;='様式３（療養者名簿）（⑤の場合）'!$BK48,1,0),0),0)</f>
        <v>0</v>
      </c>
      <c r="KB43" s="365">
        <f>IF(KB$19-'様式３（療養者名簿）（⑤の場合）'!$BJ48+1&lt;=15,IF(KB$19&gt;='様式３（療養者名簿）（⑤の場合）'!$BJ48,IF(KB$19&lt;='様式３（療養者名簿）（⑤の場合）'!$BK48,1,0),0),0)</f>
        <v>0</v>
      </c>
      <c r="KC43" s="365">
        <f>IF(KC$19-'様式３（療養者名簿）（⑤の場合）'!$BJ48+1&lt;=15,IF(KC$19&gt;='様式３（療養者名簿）（⑤の場合）'!$BJ48,IF(KC$19&lt;='様式３（療養者名簿）（⑤の場合）'!$BK48,1,0),0),0)</f>
        <v>0</v>
      </c>
      <c r="KD43" s="365">
        <f>IF(KD$19-'様式３（療養者名簿）（⑤の場合）'!$BJ48+1&lt;=15,IF(KD$19&gt;='様式３（療養者名簿）（⑤の場合）'!$BJ48,IF(KD$19&lt;='様式３（療養者名簿）（⑤の場合）'!$BK48,1,0),0),0)</f>
        <v>0</v>
      </c>
      <c r="KE43" s="365">
        <f>IF(KE$19-'様式３（療養者名簿）（⑤の場合）'!$BJ48+1&lt;=15,IF(KE$19&gt;='様式３（療養者名簿）（⑤の場合）'!$BJ48,IF(KE$19&lt;='様式３（療養者名簿）（⑤の場合）'!$BK48,1,0),0),0)</f>
        <v>0</v>
      </c>
      <c r="KF43" s="365">
        <f>IF(KF$19-'様式３（療養者名簿）（⑤の場合）'!$BJ48+1&lt;=15,IF(KF$19&gt;='様式３（療養者名簿）（⑤の場合）'!$BJ48,IF(KF$19&lt;='様式３（療養者名簿）（⑤の場合）'!$BK48,1,0),0),0)</f>
        <v>0</v>
      </c>
      <c r="KG43" s="365">
        <f>IF(KG$19-'様式３（療養者名簿）（⑤の場合）'!$BJ48+1&lt;=15,IF(KG$19&gt;='様式３（療養者名簿）（⑤の場合）'!$BJ48,IF(KG$19&lt;='様式３（療養者名簿）（⑤の場合）'!$BK48,1,0),0),0)</f>
        <v>0</v>
      </c>
      <c r="KH43" s="365">
        <f>IF(KH$19-'様式３（療養者名簿）（⑤の場合）'!$BJ48+1&lt;=15,IF(KH$19&gt;='様式３（療養者名簿）（⑤の場合）'!$BJ48,IF(KH$19&lt;='様式３（療養者名簿）（⑤の場合）'!$BK48,1,0),0),0)</f>
        <v>0</v>
      </c>
      <c r="KI43" s="365">
        <f>IF(KI$19-'様式３（療養者名簿）（⑤の場合）'!$BJ48+1&lt;=15,IF(KI$19&gt;='様式３（療養者名簿）（⑤の場合）'!$BJ48,IF(KI$19&lt;='様式３（療養者名簿）（⑤の場合）'!$BK48,1,0),0),0)</f>
        <v>0</v>
      </c>
      <c r="KJ43" s="365">
        <f>IF(KJ$19-'様式３（療養者名簿）（⑤の場合）'!$BJ48+1&lt;=15,IF(KJ$19&gt;='様式３（療養者名簿）（⑤の場合）'!$BJ48,IF(KJ$19&lt;='様式３（療養者名簿）（⑤の場合）'!$BK48,1,0),0),0)</f>
        <v>0</v>
      </c>
      <c r="KK43" s="365">
        <f>IF(KK$19-'様式３（療養者名簿）（⑤の場合）'!$BJ48+1&lt;=15,IF(KK$19&gt;='様式３（療養者名簿）（⑤の場合）'!$BJ48,IF(KK$19&lt;='様式３（療養者名簿）（⑤の場合）'!$BK48,1,0),0),0)</f>
        <v>0</v>
      </c>
      <c r="KL43" s="365">
        <f>IF(KL$19-'様式３（療養者名簿）（⑤の場合）'!$BJ48+1&lt;=15,IF(KL$19&gt;='様式３（療養者名簿）（⑤の場合）'!$BJ48,IF(KL$19&lt;='様式３（療養者名簿）（⑤の場合）'!$BK48,1,0),0),0)</f>
        <v>0</v>
      </c>
      <c r="KM43" s="365">
        <f>IF(KM$19-'様式３（療養者名簿）（⑤の場合）'!$BJ48+1&lt;=15,IF(KM$19&gt;='様式３（療養者名簿）（⑤の場合）'!$BJ48,IF(KM$19&lt;='様式３（療養者名簿）（⑤の場合）'!$BK48,1,0),0),0)</f>
        <v>0</v>
      </c>
      <c r="KN43" s="365">
        <f>IF(KN$19-'様式３（療養者名簿）（⑤の場合）'!$BJ48+1&lt;=15,IF(KN$19&gt;='様式３（療養者名簿）（⑤の場合）'!$BJ48,IF(KN$19&lt;='様式３（療養者名簿）（⑤の場合）'!$BK48,1,0),0),0)</f>
        <v>0</v>
      </c>
      <c r="KO43" s="365">
        <f>IF(KO$19-'様式３（療養者名簿）（⑤の場合）'!$BJ48+1&lt;=15,IF(KO$19&gt;='様式３（療養者名簿）（⑤の場合）'!$BJ48,IF(KO$19&lt;='様式３（療養者名簿）（⑤の場合）'!$BK48,1,0),0),0)</f>
        <v>0</v>
      </c>
      <c r="KP43" s="365">
        <f>IF(KP$19-'様式３（療養者名簿）（⑤の場合）'!$BJ48+1&lt;=15,IF(KP$19&gt;='様式３（療養者名簿）（⑤の場合）'!$BJ48,IF(KP$19&lt;='様式３（療養者名簿）（⑤の場合）'!$BK48,1,0),0),0)</f>
        <v>0</v>
      </c>
      <c r="KQ43" s="365">
        <f>IF(KQ$19-'様式３（療養者名簿）（⑤の場合）'!$BJ48+1&lt;=15,IF(KQ$19&gt;='様式３（療養者名簿）（⑤の場合）'!$BJ48,IF(KQ$19&lt;='様式３（療養者名簿）（⑤の場合）'!$BK48,1,0),0),0)</f>
        <v>0</v>
      </c>
      <c r="KR43" s="365">
        <f>IF(KR$19-'様式３（療養者名簿）（⑤の場合）'!$BJ48+1&lt;=15,IF(KR$19&gt;='様式３（療養者名簿）（⑤の場合）'!$BJ48,IF(KR$19&lt;='様式３（療養者名簿）（⑤の場合）'!$BK48,1,0),0),0)</f>
        <v>0</v>
      </c>
      <c r="KS43" s="365">
        <f>IF(KS$19-'様式３（療養者名簿）（⑤の場合）'!$BJ48+1&lt;=15,IF(KS$19&gt;='様式３（療養者名簿）（⑤の場合）'!$BJ48,IF(KS$19&lt;='様式３（療養者名簿）（⑤の場合）'!$BK48,1,0),0),0)</f>
        <v>0</v>
      </c>
      <c r="KT43" s="365">
        <f>IF(KT$19-'様式３（療養者名簿）（⑤の場合）'!$BJ48+1&lt;=15,IF(KT$19&gt;='様式３（療養者名簿）（⑤の場合）'!$BJ48,IF(KT$19&lt;='様式３（療養者名簿）（⑤の場合）'!$BK48,1,0),0),0)</f>
        <v>0</v>
      </c>
      <c r="KU43" s="365">
        <f>IF(KU$19-'様式３（療養者名簿）（⑤の場合）'!$BJ48+1&lt;=15,IF(KU$19&gt;='様式３（療養者名簿）（⑤の場合）'!$BJ48,IF(KU$19&lt;='様式３（療養者名簿）（⑤の場合）'!$BK48,1,0),0),0)</f>
        <v>0</v>
      </c>
      <c r="KV43" s="365">
        <f>IF(KV$19-'様式３（療養者名簿）（⑤の場合）'!$BJ48+1&lt;=15,IF(KV$19&gt;='様式３（療養者名簿）（⑤の場合）'!$BJ48,IF(KV$19&lt;='様式３（療養者名簿）（⑤の場合）'!$BK48,1,0),0),0)</f>
        <v>0</v>
      </c>
      <c r="KW43" s="365">
        <f>IF(KW$19-'様式３（療養者名簿）（⑤の場合）'!$BJ48+1&lt;=15,IF(KW$19&gt;='様式３（療養者名簿）（⑤の場合）'!$BJ48,IF(KW$19&lt;='様式３（療養者名簿）（⑤の場合）'!$BK48,1,0),0),0)</f>
        <v>0</v>
      </c>
      <c r="KX43" s="365">
        <f>IF(KX$19-'様式３（療養者名簿）（⑤の場合）'!$BJ48+1&lt;=15,IF(KX$19&gt;='様式３（療養者名簿）（⑤の場合）'!$BJ48,IF(KX$19&lt;='様式３（療養者名簿）（⑤の場合）'!$BK48,1,0),0),0)</f>
        <v>0</v>
      </c>
      <c r="KY43" s="365">
        <f>IF(KY$19-'様式３（療養者名簿）（⑤の場合）'!$BJ48+1&lt;=15,IF(KY$19&gt;='様式３（療養者名簿）（⑤の場合）'!$BJ48,IF(KY$19&lt;='様式３（療養者名簿）（⑤の場合）'!$BK48,1,0),0),0)</f>
        <v>0</v>
      </c>
      <c r="KZ43" s="365">
        <f>IF(KZ$19-'様式３（療養者名簿）（⑤の場合）'!$BJ48+1&lt;=15,IF(KZ$19&gt;='様式３（療養者名簿）（⑤の場合）'!$BJ48,IF(KZ$19&lt;='様式３（療養者名簿）（⑤の場合）'!$BK48,1,0),0),0)</f>
        <v>0</v>
      </c>
      <c r="LA43" s="365">
        <f>IF(LA$19-'様式３（療養者名簿）（⑤の場合）'!$BJ48+1&lt;=15,IF(LA$19&gt;='様式３（療養者名簿）（⑤の場合）'!$BJ48,IF(LA$19&lt;='様式３（療養者名簿）（⑤の場合）'!$BK48,1,0),0),0)</f>
        <v>0</v>
      </c>
      <c r="LB43" s="365">
        <f>IF(LB$19-'様式３（療養者名簿）（⑤の場合）'!$BJ48+1&lt;=15,IF(LB$19&gt;='様式３（療養者名簿）（⑤の場合）'!$BJ48,IF(LB$19&lt;='様式３（療養者名簿）（⑤の場合）'!$BK48,1,0),0),0)</f>
        <v>0</v>
      </c>
      <c r="LC43" s="365">
        <f>IF(LC$19-'様式３（療養者名簿）（⑤の場合）'!$BJ48+1&lt;=15,IF(LC$19&gt;='様式３（療養者名簿）（⑤の場合）'!$BJ48,IF(LC$19&lt;='様式３（療養者名簿）（⑤の場合）'!$BK48,1,0),0),0)</f>
        <v>0</v>
      </c>
      <c r="LD43" s="365">
        <f>IF(LD$19-'様式３（療養者名簿）（⑤の場合）'!$BJ48+1&lt;=15,IF(LD$19&gt;='様式３（療養者名簿）（⑤の場合）'!$BJ48,IF(LD$19&lt;='様式３（療養者名簿）（⑤の場合）'!$BK48,1,0),0),0)</f>
        <v>0</v>
      </c>
      <c r="LE43" s="365">
        <f>IF(LE$19-'様式３（療養者名簿）（⑤の場合）'!$BJ48+1&lt;=15,IF(LE$19&gt;='様式３（療養者名簿）（⑤の場合）'!$BJ48,IF(LE$19&lt;='様式３（療養者名簿）（⑤の場合）'!$BK48,1,0),0),0)</f>
        <v>0</v>
      </c>
      <c r="LF43" s="365">
        <f>IF(LF$19-'様式３（療養者名簿）（⑤の場合）'!$BJ48+1&lt;=15,IF(LF$19&gt;='様式３（療養者名簿）（⑤の場合）'!$BJ48,IF(LF$19&lt;='様式３（療養者名簿）（⑤の場合）'!$BK48,1,0),0),0)</f>
        <v>0</v>
      </c>
      <c r="LG43" s="365">
        <f>IF(LG$19-'様式３（療養者名簿）（⑤の場合）'!$BJ48+1&lt;=15,IF(LG$19&gt;='様式３（療養者名簿）（⑤の場合）'!$BJ48,IF(LG$19&lt;='様式３（療養者名簿）（⑤の場合）'!$BK48,1,0),0),0)</f>
        <v>0</v>
      </c>
      <c r="LH43" s="365">
        <f>IF(LH$19-'様式３（療養者名簿）（⑤の場合）'!$BJ48+1&lt;=15,IF(LH$19&gt;='様式３（療養者名簿）（⑤の場合）'!$BJ48,IF(LH$19&lt;='様式３（療養者名簿）（⑤の場合）'!$BK48,1,0),0),0)</f>
        <v>0</v>
      </c>
      <c r="LI43" s="365">
        <f>IF(LI$19-'様式３（療養者名簿）（⑤の場合）'!$BJ48+1&lt;=15,IF(LI$19&gt;='様式３（療養者名簿）（⑤の場合）'!$BJ48,IF(LI$19&lt;='様式３（療養者名簿）（⑤の場合）'!$BK48,1,0),0),0)</f>
        <v>0</v>
      </c>
      <c r="LJ43" s="365">
        <f>IF(LJ$19-'様式３（療養者名簿）（⑤の場合）'!$BJ48+1&lt;=15,IF(LJ$19&gt;='様式３（療養者名簿）（⑤の場合）'!$BJ48,IF(LJ$19&lt;='様式３（療養者名簿）（⑤の場合）'!$BK48,1,0),0),0)</f>
        <v>0</v>
      </c>
      <c r="LK43" s="365">
        <f>IF(LK$19-'様式３（療養者名簿）（⑤の場合）'!$BJ48+1&lt;=15,IF(LK$19&gt;='様式３（療養者名簿）（⑤の場合）'!$BJ48,IF(LK$19&lt;='様式３（療養者名簿）（⑤の場合）'!$BK48,1,0),0),0)</f>
        <v>0</v>
      </c>
      <c r="LL43" s="365">
        <f>IF(LL$19-'様式３（療養者名簿）（⑤の場合）'!$BJ48+1&lt;=15,IF(LL$19&gt;='様式３（療養者名簿）（⑤の場合）'!$BJ48,IF(LL$19&lt;='様式３（療養者名簿）（⑤の場合）'!$BK48,1,0),0),0)</f>
        <v>0</v>
      </c>
      <c r="LM43" s="365">
        <f>IF(LM$19-'様式３（療養者名簿）（⑤の場合）'!$BJ48+1&lt;=15,IF(LM$19&gt;='様式３（療養者名簿）（⑤の場合）'!$BJ48,IF(LM$19&lt;='様式３（療養者名簿）（⑤の場合）'!$BK48,1,0),0),0)</f>
        <v>0</v>
      </c>
      <c r="LN43" s="365">
        <f>IF(LN$19-'様式３（療養者名簿）（⑤の場合）'!$BJ48+1&lt;=15,IF(LN$19&gt;='様式３（療養者名簿）（⑤の場合）'!$BJ48,IF(LN$19&lt;='様式３（療養者名簿）（⑤の場合）'!$BK48,1,0),0),0)</f>
        <v>0</v>
      </c>
      <c r="LO43" s="365">
        <f>IF(LO$19-'様式３（療養者名簿）（⑤の場合）'!$BJ48+1&lt;=15,IF(LO$19&gt;='様式３（療養者名簿）（⑤の場合）'!$BJ48,IF(LO$19&lt;='様式３（療養者名簿）（⑤の場合）'!$BK48,1,0),0),0)</f>
        <v>0</v>
      </c>
      <c r="LP43" s="365">
        <f>IF(LP$19-'様式３（療養者名簿）（⑤の場合）'!$BJ48+1&lt;=15,IF(LP$19&gt;='様式３（療養者名簿）（⑤の場合）'!$BJ48,IF(LP$19&lt;='様式３（療養者名簿）（⑤の場合）'!$BK48,1,0),0),0)</f>
        <v>0</v>
      </c>
      <c r="LQ43" s="365">
        <f>IF(LQ$19-'様式３（療養者名簿）（⑤の場合）'!$BJ48+1&lt;=15,IF(LQ$19&gt;='様式３（療養者名簿）（⑤の場合）'!$BJ48,IF(LQ$19&lt;='様式３（療養者名簿）（⑤の場合）'!$BK48,1,0),0),0)</f>
        <v>0</v>
      </c>
      <c r="LR43" s="365">
        <f>IF(LR$19-'様式３（療養者名簿）（⑤の場合）'!$BJ48+1&lt;=15,IF(LR$19&gt;='様式３（療養者名簿）（⑤の場合）'!$BJ48,IF(LR$19&lt;='様式３（療養者名簿）（⑤の場合）'!$BK48,1,0),0),0)</f>
        <v>0</v>
      </c>
      <c r="LS43" s="365">
        <f>IF(LS$19-'様式３（療養者名簿）（⑤の場合）'!$BJ48+1&lt;=15,IF(LS$19&gt;='様式３（療養者名簿）（⑤の場合）'!$BJ48,IF(LS$19&lt;='様式３（療養者名簿）（⑤の場合）'!$BK48,1,0),0),0)</f>
        <v>0</v>
      </c>
      <c r="LT43" s="365">
        <f>IF(LT$19-'様式３（療養者名簿）（⑤の場合）'!$BJ48+1&lt;=15,IF(LT$19&gt;='様式３（療養者名簿）（⑤の場合）'!$BJ48,IF(LT$19&lt;='様式３（療養者名簿）（⑤の場合）'!$BK48,1,0),0),0)</f>
        <v>0</v>
      </c>
      <c r="LU43" s="365">
        <f>IF(LU$19-'様式３（療養者名簿）（⑤の場合）'!$BJ48+1&lt;=15,IF(LU$19&gt;='様式３（療養者名簿）（⑤の場合）'!$BJ48,IF(LU$19&lt;='様式３（療養者名簿）（⑤の場合）'!$BK48,1,0),0),0)</f>
        <v>0</v>
      </c>
      <c r="LV43" s="365">
        <f>IF(LV$19-'様式３（療養者名簿）（⑤の場合）'!$BJ48+1&lt;=15,IF(LV$19&gt;='様式３（療養者名簿）（⑤の場合）'!$BJ48,IF(LV$19&lt;='様式３（療養者名簿）（⑤の場合）'!$BK48,1,0),0),0)</f>
        <v>0</v>
      </c>
      <c r="LW43" s="365">
        <f>IF(LW$19-'様式３（療養者名簿）（⑤の場合）'!$BJ48+1&lt;=15,IF(LW$19&gt;='様式３（療養者名簿）（⑤の場合）'!$BJ48,IF(LW$19&lt;='様式３（療養者名簿）（⑤の場合）'!$BK48,1,0),0),0)</f>
        <v>0</v>
      </c>
      <c r="LX43" s="365">
        <f>IF(LX$19-'様式３（療養者名簿）（⑤の場合）'!$BJ48+1&lt;=15,IF(LX$19&gt;='様式３（療養者名簿）（⑤の場合）'!$BJ48,IF(LX$19&lt;='様式３（療養者名簿）（⑤の場合）'!$BK48,1,0),0),0)</f>
        <v>0</v>
      </c>
      <c r="LY43" s="365">
        <f>IF(LY$19-'様式３（療養者名簿）（⑤の場合）'!$BJ48+1&lt;=15,IF(LY$19&gt;='様式３（療養者名簿）（⑤の場合）'!$BJ48,IF(LY$19&lt;='様式３（療養者名簿）（⑤の場合）'!$BK48,1,0),0),0)</f>
        <v>0</v>
      </c>
      <c r="LZ43" s="365">
        <f>IF(LZ$19-'様式３（療養者名簿）（⑤の場合）'!$BJ48+1&lt;=15,IF(LZ$19&gt;='様式３（療養者名簿）（⑤の場合）'!$BJ48,IF(LZ$19&lt;='様式３（療養者名簿）（⑤の場合）'!$BK48,1,0),0),0)</f>
        <v>0</v>
      </c>
      <c r="MA43" s="365">
        <f>IF(MA$19-'様式３（療養者名簿）（⑤の場合）'!$BJ48+1&lt;=15,IF(MA$19&gt;='様式３（療養者名簿）（⑤の場合）'!$BJ48,IF(MA$19&lt;='様式３（療養者名簿）（⑤の場合）'!$BK48,1,0),0),0)</f>
        <v>0</v>
      </c>
      <c r="MB43" s="365">
        <f>IF(MB$19-'様式３（療養者名簿）（⑤の場合）'!$BJ48+1&lt;=15,IF(MB$19&gt;='様式３（療養者名簿）（⑤の場合）'!$BJ48,IF(MB$19&lt;='様式３（療養者名簿）（⑤の場合）'!$BK48,1,0),0),0)</f>
        <v>0</v>
      </c>
      <c r="MC43" s="365">
        <f>IF(MC$19-'様式３（療養者名簿）（⑤の場合）'!$BJ48+1&lt;=15,IF(MC$19&gt;='様式３（療養者名簿）（⑤の場合）'!$BJ48,IF(MC$19&lt;='様式３（療養者名簿）（⑤の場合）'!$BK48,1,0),0),0)</f>
        <v>0</v>
      </c>
      <c r="MD43" s="365">
        <f>IF(MD$19-'様式３（療養者名簿）（⑤の場合）'!$BJ48+1&lt;=15,IF(MD$19&gt;='様式３（療養者名簿）（⑤の場合）'!$BJ48,IF(MD$19&lt;='様式３（療養者名簿）（⑤の場合）'!$BK48,1,0),0),0)</f>
        <v>0</v>
      </c>
      <c r="ME43" s="365">
        <f>IF(ME$19-'様式３（療養者名簿）（⑤の場合）'!$BJ48+1&lt;=15,IF(ME$19&gt;='様式３（療養者名簿）（⑤の場合）'!$BJ48,IF(ME$19&lt;='様式３（療養者名簿）（⑤の場合）'!$BK48,1,0),0),0)</f>
        <v>0</v>
      </c>
      <c r="MF43" s="365">
        <f>IF(MF$19-'様式３（療養者名簿）（⑤の場合）'!$BJ48+1&lt;=15,IF(MF$19&gt;='様式３（療養者名簿）（⑤の場合）'!$BJ48,IF(MF$19&lt;='様式３（療養者名簿）（⑤の場合）'!$BK48,1,0),0),0)</f>
        <v>0</v>
      </c>
      <c r="MG43" s="365">
        <f>IF(MG$19-'様式３（療養者名簿）（⑤の場合）'!$BJ48+1&lt;=15,IF(MG$19&gt;='様式３（療養者名簿）（⑤の場合）'!$BJ48,IF(MG$19&lt;='様式３（療養者名簿）（⑤の場合）'!$BK48,1,0),0),0)</f>
        <v>0</v>
      </c>
      <c r="MH43" s="365">
        <f>IF(MH$19-'様式３（療養者名簿）（⑤の場合）'!$BJ48+1&lt;=15,IF(MH$19&gt;='様式３（療養者名簿）（⑤の場合）'!$BJ48,IF(MH$19&lt;='様式３（療養者名簿）（⑤の場合）'!$BK48,1,0),0),0)</f>
        <v>0</v>
      </c>
      <c r="MI43" s="365">
        <f>IF(MI$19-'様式３（療養者名簿）（⑤の場合）'!$BJ48+1&lt;=15,IF(MI$19&gt;='様式３（療養者名簿）（⑤の場合）'!$BJ48,IF(MI$19&lt;='様式３（療養者名簿）（⑤の場合）'!$BK48,1,0),0),0)</f>
        <v>0</v>
      </c>
      <c r="MJ43" s="365">
        <f>IF(MJ$19-'様式３（療養者名簿）（⑤の場合）'!$BJ48+1&lt;=15,IF(MJ$19&gt;='様式３（療養者名簿）（⑤の場合）'!$BJ48,IF(MJ$19&lt;='様式３（療養者名簿）（⑤の場合）'!$BK48,1,0),0),0)</f>
        <v>0</v>
      </c>
      <c r="MK43" s="365">
        <f>IF(MK$19-'様式３（療養者名簿）（⑤の場合）'!$BJ48+1&lt;=15,IF(MK$19&gt;='様式３（療養者名簿）（⑤の場合）'!$BJ48,IF(MK$19&lt;='様式３（療養者名簿）（⑤の場合）'!$BK48,1,0),0),0)</f>
        <v>0</v>
      </c>
      <c r="ML43" s="365">
        <f>IF(ML$19-'様式３（療養者名簿）（⑤の場合）'!$BJ48+1&lt;=15,IF(ML$19&gt;='様式３（療養者名簿）（⑤の場合）'!$BJ48,IF(ML$19&lt;='様式３（療養者名簿）（⑤の場合）'!$BK48,1,0),0),0)</f>
        <v>0</v>
      </c>
      <c r="MM43" s="365">
        <f>IF(MM$19-'様式３（療養者名簿）（⑤の場合）'!$BJ48+1&lt;=15,IF(MM$19&gt;='様式３（療養者名簿）（⑤の場合）'!$BJ48,IF(MM$19&lt;='様式３（療養者名簿）（⑤の場合）'!$BK48,1,0),0),0)</f>
        <v>0</v>
      </c>
      <c r="MN43" s="365">
        <f>IF(MN$19-'様式３（療養者名簿）（⑤の場合）'!$BJ48+1&lt;=15,IF(MN$19&gt;='様式３（療養者名簿）（⑤の場合）'!$BJ48,IF(MN$19&lt;='様式３（療養者名簿）（⑤の場合）'!$BK48,1,0),0),0)</f>
        <v>0</v>
      </c>
      <c r="MO43" s="365">
        <f>IF(MO$19-'様式３（療養者名簿）（⑤の場合）'!$BJ48+1&lt;=15,IF(MO$19&gt;='様式３（療養者名簿）（⑤の場合）'!$BJ48,IF(MO$19&lt;='様式３（療養者名簿）（⑤の場合）'!$BK48,1,0),0),0)</f>
        <v>0</v>
      </c>
      <c r="MP43" s="365">
        <f>IF(MP$19-'様式３（療養者名簿）（⑤の場合）'!$BJ48+1&lt;=15,IF(MP$19&gt;='様式３（療養者名簿）（⑤の場合）'!$BJ48,IF(MP$19&lt;='様式３（療養者名簿）（⑤の場合）'!$BK48,1,0),0),0)</f>
        <v>0</v>
      </c>
      <c r="MQ43" s="365">
        <f>IF(MQ$19-'様式３（療養者名簿）（⑤の場合）'!$BJ48+1&lt;=15,IF(MQ$19&gt;='様式３（療養者名簿）（⑤の場合）'!$BJ48,IF(MQ$19&lt;='様式３（療養者名簿）（⑤の場合）'!$BK48,1,0),0),0)</f>
        <v>0</v>
      </c>
      <c r="MR43" s="365">
        <f>IF(MR$19-'様式３（療養者名簿）（⑤の場合）'!$BJ48+1&lt;=15,IF(MR$19&gt;='様式３（療養者名簿）（⑤の場合）'!$BJ48,IF(MR$19&lt;='様式３（療養者名簿）（⑤の場合）'!$BK48,1,0),0),0)</f>
        <v>0</v>
      </c>
      <c r="MS43" s="365">
        <f>IF(MS$19-'様式３（療養者名簿）（⑤の場合）'!$BJ48+1&lt;=15,IF(MS$19&gt;='様式３（療養者名簿）（⑤の場合）'!$BJ48,IF(MS$19&lt;='様式３（療養者名簿）（⑤の場合）'!$BK48,1,0),0),0)</f>
        <v>0</v>
      </c>
      <c r="MT43" s="365">
        <f>IF(MT$19-'様式３（療養者名簿）（⑤の場合）'!$BJ48+1&lt;=15,IF(MT$19&gt;='様式３（療養者名簿）（⑤の場合）'!$BJ48,IF(MT$19&lt;='様式３（療養者名簿）（⑤の場合）'!$BK48,1,0),0),0)</f>
        <v>0</v>
      </c>
      <c r="MU43" s="365">
        <f>IF(MU$19-'様式３（療養者名簿）（⑤の場合）'!$BJ48+1&lt;=15,IF(MU$19&gt;='様式３（療養者名簿）（⑤の場合）'!$BJ48,IF(MU$19&lt;='様式３（療養者名簿）（⑤の場合）'!$BK48,1,0),0),0)</f>
        <v>0</v>
      </c>
      <c r="MV43" s="365">
        <f>IF(MV$19-'様式３（療養者名簿）（⑤の場合）'!$BJ48+1&lt;=15,IF(MV$19&gt;='様式３（療養者名簿）（⑤の場合）'!$BJ48,IF(MV$19&lt;='様式３（療養者名簿）（⑤の場合）'!$BK48,1,0),0),0)</f>
        <v>0</v>
      </c>
      <c r="MW43" s="365">
        <f>IF(MW$19-'様式３（療養者名簿）（⑤の場合）'!$BJ48+1&lt;=15,IF(MW$19&gt;='様式３（療養者名簿）（⑤の場合）'!$BJ48,IF(MW$19&lt;='様式３（療養者名簿）（⑤の場合）'!$BK48,1,0),0),0)</f>
        <v>0</v>
      </c>
      <c r="MX43" s="365">
        <f>IF(MX$19-'様式３（療養者名簿）（⑤の場合）'!$BJ48+1&lt;=15,IF(MX$19&gt;='様式３（療養者名簿）（⑤の場合）'!$BJ48,IF(MX$19&lt;='様式３（療養者名簿）（⑤の場合）'!$BK48,1,0),0),0)</f>
        <v>0</v>
      </c>
      <c r="MY43" s="365">
        <f>IF(MY$19-'様式３（療養者名簿）（⑤の場合）'!$BJ48+1&lt;=15,IF(MY$19&gt;='様式３（療養者名簿）（⑤の場合）'!$BJ48,IF(MY$19&lt;='様式３（療養者名簿）（⑤の場合）'!$BK48,1,0),0),0)</f>
        <v>0</v>
      </c>
      <c r="MZ43" s="365">
        <f>IF(MZ$19-'様式３（療養者名簿）（⑤の場合）'!$BJ48+1&lt;=15,IF(MZ$19&gt;='様式３（療養者名簿）（⑤の場合）'!$BJ48,IF(MZ$19&lt;='様式３（療養者名簿）（⑤の場合）'!$BK48,1,0),0),0)</f>
        <v>0</v>
      </c>
      <c r="NA43" s="365">
        <f>IF(NA$19-'様式３（療養者名簿）（⑤の場合）'!$BJ48+1&lt;=15,IF(NA$19&gt;='様式３（療養者名簿）（⑤の場合）'!$BJ48,IF(NA$19&lt;='様式３（療養者名簿）（⑤の場合）'!$BK48,1,0),0),0)</f>
        <v>0</v>
      </c>
      <c r="NB43" s="365">
        <f>IF(NB$19-'様式３（療養者名簿）（⑤の場合）'!$BJ48+1&lt;=15,IF(NB$19&gt;='様式３（療養者名簿）（⑤の場合）'!$BJ48,IF(NB$19&lt;='様式３（療養者名簿）（⑤の場合）'!$BK48,1,0),0),0)</f>
        <v>0</v>
      </c>
      <c r="NC43" s="248">
        <f>IF(NC$19-'様式３（療養者名簿）（⑤の場合）'!$BJ48+1&lt;=15,IF(NC$19&gt;='様式３（療養者名簿）（⑤の場合）'!$BJ48,IF(NC$19&lt;='様式３（療養者名簿）（⑤の場合）'!$BK48,1,0),0),0)</f>
        <v>0</v>
      </c>
      <c r="ND43" s="248">
        <f>IF(ND$19-'様式３（療養者名簿）（⑤の場合）'!$BJ48+1&lt;=15,IF(ND$19&gt;='様式３（療養者名簿）（⑤の場合）'!$BJ48,IF(ND$19&lt;='様式３（療養者名簿）（⑤の場合）'!$BK48,1,0),0),0)</f>
        <v>0</v>
      </c>
      <c r="NE43" s="248">
        <f>IF(NE$19-'様式３（療養者名簿）（⑤の場合）'!$BJ48+1&lt;=15,IF(NE$19&gt;='様式３（療養者名簿）（⑤の場合）'!$BJ48,IF(NE$19&lt;='様式３（療養者名簿）（⑤の場合）'!$BK48,1,0),0),0)</f>
        <v>0</v>
      </c>
      <c r="NF43" s="248">
        <f>IF(NF$19-'様式３（療養者名簿）（⑤の場合）'!$BJ48+1&lt;=15,IF(NF$19&gt;='様式３（療養者名簿）（⑤の場合）'!$BJ48,IF(NF$19&lt;='様式３（療養者名簿）（⑤の場合）'!$BK48,1,0),0),0)</f>
        <v>0</v>
      </c>
      <c r="NG43" s="248">
        <f>IF(NG$19-'様式３（療養者名簿）（⑤の場合）'!$BJ48+1&lt;=15,IF(NG$19&gt;='様式３（療養者名簿）（⑤の場合）'!$BJ48,IF(NG$19&lt;='様式３（療養者名簿）（⑤の場合）'!$BK48,1,0),0),0)</f>
        <v>0</v>
      </c>
      <c r="NH43" s="248">
        <f>IF(NH$19-'様式３（療養者名簿）（⑤の場合）'!$BJ48+1&lt;=15,IF(NH$19&gt;='様式３（療養者名簿）（⑤の場合）'!$BJ48,IF(NH$19&lt;='様式３（療養者名簿）（⑤の場合）'!$BK48,1,0),0),0)</f>
        <v>0</v>
      </c>
      <c r="NI43" s="248">
        <f>IF(NI$19-'様式３（療養者名簿）（⑤の場合）'!$BJ48+1&lt;=15,IF(NI$19&gt;='様式３（療養者名簿）（⑤の場合）'!$BJ48,IF(NI$19&lt;='様式３（療養者名簿）（⑤の場合）'!$BK48,1,0),0),0)</f>
        <v>0</v>
      </c>
      <c r="NJ43" s="248">
        <f>IF(NJ$19-'様式３（療養者名簿）（⑤の場合）'!$BJ48+1&lt;=15,IF(NJ$19&gt;='様式３（療養者名簿）（⑤の場合）'!$BJ48,IF(NJ$19&lt;='様式３（療養者名簿）（⑤の場合）'!$BK48,1,0),0),0)</f>
        <v>0</v>
      </c>
      <c r="NK43" s="248">
        <f>IF(NK$19-'様式３（療養者名簿）（⑤の場合）'!$BJ48+1&lt;=15,IF(NK$19&gt;='様式３（療養者名簿）（⑤の場合）'!$BJ48,IF(NK$19&lt;='様式３（療養者名簿）（⑤の場合）'!$BK48,1,0),0),0)</f>
        <v>0</v>
      </c>
      <c r="NL43" s="248">
        <f>IF(NL$19-'様式３（療養者名簿）（⑤の場合）'!$BJ48+1&lt;=15,IF(NL$19&gt;='様式３（療養者名簿）（⑤の場合）'!$BJ48,IF(NL$19&lt;='様式３（療養者名簿）（⑤の場合）'!$BK48,1,0),0),0)</f>
        <v>0</v>
      </c>
      <c r="NM43" s="248">
        <f>IF(NM$19-'様式３（療養者名簿）（⑤の場合）'!$BJ48+1&lt;=15,IF(NM$19&gt;='様式３（療養者名簿）（⑤の場合）'!$BJ48,IF(NM$19&lt;='様式３（療養者名簿）（⑤の場合）'!$BK48,1,0),0),0)</f>
        <v>0</v>
      </c>
      <c r="NN43" s="248">
        <f>IF(NN$19-'様式３（療養者名簿）（⑤の場合）'!$BJ48+1&lt;=15,IF(NN$19&gt;='様式３（療養者名簿）（⑤の場合）'!$BJ48,IF(NN$19&lt;='様式３（療養者名簿）（⑤の場合）'!$BK48,1,0),0),0)</f>
        <v>0</v>
      </c>
      <c r="NO43" s="248">
        <f>IF(NO$19-'様式３（療養者名簿）（⑤の場合）'!$BJ48+1&lt;=15,IF(NO$19&gt;='様式３（療養者名簿）（⑤の場合）'!$BJ48,IF(NO$19&lt;='様式３（療養者名簿）（⑤の場合）'!$BK48,1,0),0),0)</f>
        <v>0</v>
      </c>
      <c r="NP43" s="248">
        <f>IF(NP$19-'様式３（療養者名簿）（⑤の場合）'!$BJ48+1&lt;=15,IF(NP$19&gt;='様式３（療養者名簿）（⑤の場合）'!$BJ48,IF(NP$19&lt;='様式３（療養者名簿）（⑤の場合）'!$BK48,1,0),0),0)</f>
        <v>0</v>
      </c>
      <c r="NQ43" s="248">
        <f>IF(NQ$19-'様式３（療養者名簿）（⑤の場合）'!$BJ48+1&lt;=15,IF(NQ$19&gt;='様式３（療養者名簿）（⑤の場合）'!$BJ48,IF(NQ$19&lt;='様式３（療養者名簿）（⑤の場合）'!$BK48,1,0),0),0)</f>
        <v>0</v>
      </c>
      <c r="NR43" s="248">
        <f>IF(NR$19-'様式３（療養者名簿）（⑤の場合）'!$BJ48+1&lt;=15,IF(NR$19&gt;='様式３（療養者名簿）（⑤の場合）'!$BJ48,IF(NR$19&lt;='様式３（療養者名簿）（⑤の場合）'!$BK48,1,0),0),0)</f>
        <v>0</v>
      </c>
      <c r="NS43" s="248">
        <f>IF(NS$19-'様式３（療養者名簿）（⑤の場合）'!$BJ48+1&lt;=15,IF(NS$19&gt;='様式３（療養者名簿）（⑤の場合）'!$BJ48,IF(NS$19&lt;='様式３（療養者名簿）（⑤の場合）'!$BK48,1,0),0),0)</f>
        <v>0</v>
      </c>
      <c r="NT43" s="248">
        <f>IF(NT$19-'様式３（療養者名簿）（⑤の場合）'!$BJ48+1&lt;=15,IF(NT$19&gt;='様式３（療養者名簿）（⑤の場合）'!$BJ48,IF(NT$19&lt;='様式３（療養者名簿）（⑤の場合）'!$BK48,1,0),0),0)</f>
        <v>0</v>
      </c>
      <c r="NU43" s="248">
        <f>IF(NU$19-'様式３（療養者名簿）（⑤の場合）'!$BJ48+1&lt;=15,IF(NU$19&gt;='様式３（療養者名簿）（⑤の場合）'!$BJ48,IF(NU$19&lt;='様式３（療養者名簿）（⑤の場合）'!$BK48,1,0),0),0)</f>
        <v>0</v>
      </c>
      <c r="NV43" s="248">
        <f>IF(NV$19-'様式３（療養者名簿）（⑤の場合）'!$BJ48+1&lt;=15,IF(NV$19&gt;='様式３（療養者名簿）（⑤の場合）'!$BJ48,IF(NV$19&lt;='様式３（療養者名簿）（⑤の場合）'!$BK48,1,0),0),0)</f>
        <v>0</v>
      </c>
      <c r="NW43" s="248">
        <f>IF(NW$19-'様式３（療養者名簿）（⑤の場合）'!$BJ48+1&lt;=15,IF(NW$19&gt;='様式３（療養者名簿）（⑤の場合）'!$BJ48,IF(NW$19&lt;='様式３（療養者名簿）（⑤の場合）'!$BK48,1,0),0),0)</f>
        <v>0</v>
      </c>
      <c r="NX43" s="248">
        <f>IF(NX$19-'様式３（療養者名簿）（⑤の場合）'!$BJ48+1&lt;=15,IF(NX$19&gt;='様式３（療養者名簿）（⑤の場合）'!$BJ48,IF(NX$19&lt;='様式３（療養者名簿）（⑤の場合）'!$BK48,1,0),0),0)</f>
        <v>0</v>
      </c>
      <c r="NY43" s="248">
        <f>IF(NY$19-'様式３（療養者名簿）（⑤の場合）'!$BJ48+1&lt;=15,IF(NY$19&gt;='様式３（療養者名簿）（⑤の場合）'!$BJ48,IF(NY$19&lt;='様式３（療養者名簿）（⑤の場合）'!$BK48,1,0),0),0)</f>
        <v>0</v>
      </c>
      <c r="NZ43" s="248">
        <f>IF(NZ$19-'様式３（療養者名簿）（⑤の場合）'!$BJ48+1&lt;=15,IF(NZ$19&gt;='様式３（療養者名簿）（⑤の場合）'!$BJ48,IF(NZ$19&lt;='様式３（療養者名簿）（⑤の場合）'!$BK48,1,0),0),0)</f>
        <v>0</v>
      </c>
      <c r="OA43" s="248">
        <f>IF(OA$19-'様式３（療養者名簿）（⑤の場合）'!$BJ48+1&lt;=15,IF(OA$19&gt;='様式３（療養者名簿）（⑤の場合）'!$BJ48,IF(OA$19&lt;='様式３（療養者名簿）（⑤の場合）'!$BK48,1,0),0),0)</f>
        <v>0</v>
      </c>
      <c r="OB43" s="248">
        <f>IF(OB$19-'様式３（療養者名簿）（⑤の場合）'!$BJ48+1&lt;=15,IF(OB$19&gt;='様式３（療養者名簿）（⑤の場合）'!$BJ48,IF(OB$19&lt;='様式３（療養者名簿）（⑤の場合）'!$BK48,1,0),0),0)</f>
        <v>0</v>
      </c>
      <c r="OC43" s="248">
        <f>IF(OC$19-'様式３（療養者名簿）（⑤の場合）'!$BJ48+1&lt;=15,IF(OC$19&gt;='様式３（療養者名簿）（⑤の場合）'!$BJ48,IF(OC$19&lt;='様式３（療養者名簿）（⑤の場合）'!$BK48,1,0),0),0)</f>
        <v>0</v>
      </c>
      <c r="OD43" s="248">
        <f>IF(OD$19-'様式３（療養者名簿）（⑤の場合）'!$BJ48+1&lt;=15,IF(OD$19&gt;='様式３（療養者名簿）（⑤の場合）'!$BJ48,IF(OD$19&lt;='様式３（療養者名簿）（⑤の場合）'!$BK48,1,0),0),0)</f>
        <v>0</v>
      </c>
      <c r="OE43" s="248">
        <f>IF(OE$19-'様式３（療養者名簿）（⑤の場合）'!$BJ48+1&lt;=15,IF(OE$19&gt;='様式３（療養者名簿）（⑤の場合）'!$BJ48,IF(OE$19&lt;='様式３（療養者名簿）（⑤の場合）'!$BK48,1,0),0),0)</f>
        <v>0</v>
      </c>
      <c r="OF43" s="248">
        <f>IF(OF$19-'様式３（療養者名簿）（⑤の場合）'!$BJ48+1&lt;=15,IF(OF$19&gt;='様式３（療養者名簿）（⑤の場合）'!$BJ48,IF(OF$19&lt;='様式３（療養者名簿）（⑤の場合）'!$BK48,1,0),0),0)</f>
        <v>0</v>
      </c>
      <c r="OG43" s="248">
        <f>IF(OG$19-'様式３（療養者名簿）（⑤の場合）'!$BJ48+1&lt;=15,IF(OG$19&gt;='様式３（療養者名簿）（⑤の場合）'!$BJ48,IF(OG$19&lt;='様式３（療養者名簿）（⑤の場合）'!$BK48,1,0),0),0)</f>
        <v>0</v>
      </c>
      <c r="OH43" s="248">
        <f>IF(OH$19-'様式３（療養者名簿）（⑤の場合）'!$BJ48+1&lt;=15,IF(OH$19&gt;='様式３（療養者名簿）（⑤の場合）'!$BJ48,IF(OH$19&lt;='様式３（療養者名簿）（⑤の場合）'!$BK48,1,0),0),0)</f>
        <v>0</v>
      </c>
      <c r="OI43" s="248">
        <f>IF(OI$19-'様式３（療養者名簿）（⑤の場合）'!$BJ48+1&lt;=15,IF(OI$19&gt;='様式３（療養者名簿）（⑤の場合）'!$BJ48,IF(OI$19&lt;='様式３（療養者名簿）（⑤の場合）'!$BK48,1,0),0),0)</f>
        <v>0</v>
      </c>
      <c r="OJ43" s="248">
        <f>IF(OJ$19-'様式３（療養者名簿）（⑤の場合）'!$BJ48+1&lt;=15,IF(OJ$19&gt;='様式３（療養者名簿）（⑤の場合）'!$BJ48,IF(OJ$19&lt;='様式３（療養者名簿）（⑤の場合）'!$BK48,1,0),0),0)</f>
        <v>0</v>
      </c>
      <c r="OK43" s="248">
        <f>IF(OK$19-'様式３（療養者名簿）（⑤の場合）'!$BJ48+1&lt;=15,IF(OK$19&gt;='様式３（療養者名簿）（⑤の場合）'!$BJ48,IF(OK$19&lt;='様式３（療養者名簿）（⑤の場合）'!$BK48,1,0),0),0)</f>
        <v>0</v>
      </c>
      <c r="OL43" s="248">
        <f>IF(OL$19-'様式３（療養者名簿）（⑤の場合）'!$BJ48+1&lt;=15,IF(OL$19&gt;='様式３（療養者名簿）（⑤の場合）'!$BJ48,IF(OL$19&lt;='様式３（療養者名簿）（⑤の場合）'!$BK48,1,0),0),0)</f>
        <v>0</v>
      </c>
      <c r="OM43" s="248">
        <f>IF(OM$19-'様式３（療養者名簿）（⑤の場合）'!$BJ48+1&lt;=15,IF(OM$19&gt;='様式３（療養者名簿）（⑤の場合）'!$BJ48,IF(OM$19&lt;='様式３（療養者名簿）（⑤の場合）'!$BK48,1,0),0),0)</f>
        <v>0</v>
      </c>
      <c r="ON43" s="248">
        <f>IF(ON$19-'様式３（療養者名簿）（⑤の場合）'!$BJ48+1&lt;=15,IF(ON$19&gt;='様式３（療養者名簿）（⑤の場合）'!$BJ48,IF(ON$19&lt;='様式３（療養者名簿）（⑤の場合）'!$BK48,1,0),0),0)</f>
        <v>0</v>
      </c>
      <c r="OO43" s="248">
        <f>IF(OO$19-'様式３（療養者名簿）（⑤の場合）'!$BJ48+1&lt;=15,IF(OO$19&gt;='様式３（療養者名簿）（⑤の場合）'!$BJ48,IF(OO$19&lt;='様式３（療養者名簿）（⑤の場合）'!$BK48,1,0),0),0)</f>
        <v>0</v>
      </c>
      <c r="OP43" s="248">
        <f>IF(OP$19-'様式３（療養者名簿）（⑤の場合）'!$BJ48+1&lt;=15,IF(OP$19&gt;='様式３（療養者名簿）（⑤の場合）'!$BJ48,IF(OP$19&lt;='様式３（療養者名簿）（⑤の場合）'!$BK48,1,0),0),0)</f>
        <v>0</v>
      </c>
      <c r="OQ43" s="248">
        <f>IF(OQ$19-'様式３（療養者名簿）（⑤の場合）'!$BJ48+1&lt;=15,IF(OQ$19&gt;='様式３（療養者名簿）（⑤の場合）'!$BJ48,IF(OQ$19&lt;='様式３（療養者名簿）（⑤の場合）'!$BK48,1,0),0),0)</f>
        <v>0</v>
      </c>
      <c r="OR43" s="248">
        <f>IF(OR$19-'様式３（療養者名簿）（⑤の場合）'!$BJ48+1&lt;=15,IF(OR$19&gt;='様式３（療養者名簿）（⑤の場合）'!$BJ48,IF(OR$19&lt;='様式３（療養者名簿）（⑤の場合）'!$BK48,1,0),0),0)</f>
        <v>0</v>
      </c>
      <c r="OS43" s="248">
        <f>IF(OS$19-'様式３（療養者名簿）（⑤の場合）'!$BJ48+1&lt;=15,IF(OS$19&gt;='様式３（療養者名簿）（⑤の場合）'!$BJ48,IF(OS$19&lt;='様式３（療養者名簿）（⑤の場合）'!$BK48,1,0),0),0)</f>
        <v>0</v>
      </c>
      <c r="OT43" s="248">
        <f>IF(OT$19-'様式３（療養者名簿）（⑤の場合）'!$BJ48+1&lt;=15,IF(OT$19&gt;='様式３（療養者名簿）（⑤の場合）'!$BJ48,IF(OT$19&lt;='様式３（療養者名簿）（⑤の場合）'!$BK48,1,0),0),0)</f>
        <v>0</v>
      </c>
      <c r="OU43" s="248">
        <f>IF(OU$19-'様式３（療養者名簿）（⑤の場合）'!$BJ48+1&lt;=15,IF(OU$19&gt;='様式３（療養者名簿）（⑤の場合）'!$BJ48,IF(OU$19&lt;='様式３（療養者名簿）（⑤の場合）'!$BK48,1,0),0),0)</f>
        <v>0</v>
      </c>
      <c r="OV43" s="248">
        <f>IF(OV$19-'様式３（療養者名簿）（⑤の場合）'!$BJ48+1&lt;=15,IF(OV$19&gt;='様式３（療養者名簿）（⑤の場合）'!$BJ48,IF(OV$19&lt;='様式３（療養者名簿）（⑤の場合）'!$BK48,1,0),0),0)</f>
        <v>0</v>
      </c>
      <c r="OW43" s="248">
        <f>IF(OW$19-'様式３（療養者名簿）（⑤の場合）'!$BJ48+1&lt;=15,IF(OW$19&gt;='様式３（療養者名簿）（⑤の場合）'!$BJ48,IF(OW$19&lt;='様式３（療養者名簿）（⑤の場合）'!$BK48,1,0),0),0)</f>
        <v>0</v>
      </c>
      <c r="OX43" s="248">
        <f>IF(OX$19-'様式３（療養者名簿）（⑤の場合）'!$BJ48+1&lt;=15,IF(OX$19&gt;='様式３（療養者名簿）（⑤の場合）'!$BJ48,IF(OX$19&lt;='様式３（療養者名簿）（⑤の場合）'!$BK48,1,0),0),0)</f>
        <v>0</v>
      </c>
      <c r="OY43" s="248">
        <f>IF(OY$19-'様式３（療養者名簿）（⑤の場合）'!$BJ48+1&lt;=15,IF(OY$19&gt;='様式３（療養者名簿）（⑤の場合）'!$BJ48,IF(OY$19&lt;='様式３（療養者名簿）（⑤の場合）'!$BK48,1,0),0),0)</f>
        <v>0</v>
      </c>
      <c r="OZ43" s="248">
        <f>IF(OZ$19-'様式３（療養者名簿）（⑤の場合）'!$BJ48+1&lt;=15,IF(OZ$19&gt;='様式３（療養者名簿）（⑤の場合）'!$BJ48,IF(OZ$19&lt;='様式３（療養者名簿）（⑤の場合）'!$BK48,1,0),0),0)</f>
        <v>0</v>
      </c>
      <c r="PA43" s="248">
        <f>IF(PA$19-'様式３（療養者名簿）（⑤の場合）'!$BJ48+1&lt;=15,IF(PA$19&gt;='様式３（療養者名簿）（⑤の場合）'!$BJ48,IF(PA$19&lt;='様式３（療養者名簿）（⑤の場合）'!$BK48,1,0),0),0)</f>
        <v>0</v>
      </c>
      <c r="PB43" s="248">
        <f>IF(PB$19-'様式３（療養者名簿）（⑤の場合）'!$BJ48+1&lt;=15,IF(PB$19&gt;='様式３（療養者名簿）（⑤の場合）'!$BJ48,IF(PB$19&lt;='様式３（療養者名簿）（⑤の場合）'!$BK48,1,0),0),0)</f>
        <v>0</v>
      </c>
      <c r="PC43" s="248">
        <f>IF(PC$19-'様式３（療養者名簿）（⑤の場合）'!$BJ48+1&lt;=15,IF(PC$19&gt;='様式３（療養者名簿）（⑤の場合）'!$BJ48,IF(PC$19&lt;='様式３（療養者名簿）（⑤の場合）'!$BK48,1,0),0),0)</f>
        <v>0</v>
      </c>
      <c r="PD43" s="248">
        <f>IF(PD$19-'様式３（療養者名簿）（⑤の場合）'!$BJ48+1&lt;=15,IF(PD$19&gt;='様式３（療養者名簿）（⑤の場合）'!$BJ48,IF(PD$19&lt;='様式３（療養者名簿）（⑤の場合）'!$BK48,1,0),0),0)</f>
        <v>0</v>
      </c>
      <c r="PE43" s="248">
        <f>IF(PE$19-'様式３（療養者名簿）（⑤の場合）'!$BJ48+1&lt;=15,IF(PE$19&gt;='様式３（療養者名簿）（⑤の場合）'!$BJ48,IF(PE$19&lt;='様式３（療養者名簿）（⑤の場合）'!$BK48,1,0),0),0)</f>
        <v>0</v>
      </c>
      <c r="PF43" s="248">
        <f>IF(PF$19-'様式３（療養者名簿）（⑤の場合）'!$BJ48+1&lt;=15,IF(PF$19&gt;='様式３（療養者名簿）（⑤の場合）'!$BJ48,IF(PF$19&lt;='様式３（療養者名簿）（⑤の場合）'!$BK48,1,0),0),0)</f>
        <v>0</v>
      </c>
      <c r="PG43" s="248">
        <f>IF(PG$19-'様式３（療養者名簿）（⑤の場合）'!$BJ48+1&lt;=15,IF(PG$19&gt;='様式３（療養者名簿）（⑤の場合）'!$BJ48,IF(PG$19&lt;='様式３（療養者名簿）（⑤の場合）'!$BK48,1,0),0),0)</f>
        <v>0</v>
      </c>
      <c r="PH43" s="248">
        <f>IF(PH$19-'様式３（療養者名簿）（⑤の場合）'!$BJ48+1&lt;=15,IF(PH$19&gt;='様式３（療養者名簿）（⑤の場合）'!$BJ48,IF(PH$19&lt;='様式３（療養者名簿）（⑤の場合）'!$BK48,1,0),0),0)</f>
        <v>0</v>
      </c>
      <c r="PI43" s="248">
        <f>IF(PI$19-'様式３（療養者名簿）（⑤の場合）'!$BJ48+1&lt;=15,IF(PI$19&gt;='様式３（療養者名簿）（⑤の場合）'!$BJ48,IF(PI$19&lt;='様式３（療養者名簿）（⑤の場合）'!$BK48,1,0),0),0)</f>
        <v>0</v>
      </c>
      <c r="PJ43" s="248">
        <f>IF(PJ$19-'様式３（療養者名簿）（⑤の場合）'!$BJ48+1&lt;=15,IF(PJ$19&gt;='様式３（療養者名簿）（⑤の場合）'!$BJ48,IF(PJ$19&lt;='様式３（療養者名簿）（⑤の場合）'!$BK48,1,0),0),0)</f>
        <v>0</v>
      </c>
      <c r="PK43" s="248">
        <f>IF(PK$19-'様式３（療養者名簿）（⑤の場合）'!$BJ48+1&lt;=15,IF(PK$19&gt;='様式３（療養者名簿）（⑤の場合）'!$BJ48,IF(PK$19&lt;='様式３（療養者名簿）（⑤の場合）'!$BK48,1,0),0),0)</f>
        <v>0</v>
      </c>
      <c r="PL43" s="248">
        <f>IF(PL$19-'様式３（療養者名簿）（⑤の場合）'!$BJ48+1&lt;=15,IF(PL$19&gt;='様式３（療養者名簿）（⑤の場合）'!$BJ48,IF(PL$19&lt;='様式３（療養者名簿）（⑤の場合）'!$BK48,1,0),0),0)</f>
        <v>0</v>
      </c>
      <c r="PM43" s="248">
        <f>IF(PM$19-'様式３（療養者名簿）（⑤の場合）'!$BJ48+1&lt;=15,IF(PM$19&gt;='様式３（療養者名簿）（⑤の場合）'!$BJ48,IF(PM$19&lt;='様式３（療養者名簿）（⑤の場合）'!$BK48,1,0),0),0)</f>
        <v>0</v>
      </c>
      <c r="PN43" s="248">
        <f>IF(PN$19-'様式３（療養者名簿）（⑤の場合）'!$BJ48+1&lt;=15,IF(PN$19&gt;='様式３（療養者名簿）（⑤の場合）'!$BJ48,IF(PN$19&lt;='様式３（療養者名簿）（⑤の場合）'!$BK48,1,0),0),0)</f>
        <v>0</v>
      </c>
      <c r="PO43" s="248">
        <f>IF(PO$19-'様式３（療養者名簿）（⑤の場合）'!$BJ48+1&lt;=15,IF(PO$19&gt;='様式３（療養者名簿）（⑤の場合）'!$BJ48,IF(PO$19&lt;='様式３（療養者名簿）（⑤の場合）'!$BK48,1,0),0),0)</f>
        <v>0</v>
      </c>
      <c r="PP43" s="248">
        <f>IF(PP$19-'様式３（療養者名簿）（⑤の場合）'!$BJ48+1&lt;=15,IF(PP$19&gt;='様式３（療養者名簿）（⑤の場合）'!$BJ48,IF(PP$19&lt;='様式３（療養者名簿）（⑤の場合）'!$BK48,1,0),0),0)</f>
        <v>0</v>
      </c>
      <c r="PQ43" s="248">
        <f>IF(PQ$19-'様式３（療養者名簿）（⑤の場合）'!$BJ48+1&lt;=15,IF(PQ$19&gt;='様式３（療養者名簿）（⑤の場合）'!$BJ48,IF(PQ$19&lt;='様式３（療養者名簿）（⑤の場合）'!$BK48,1,0),0),0)</f>
        <v>0</v>
      </c>
      <c r="PR43" s="248">
        <f>IF(PR$19-'様式３（療養者名簿）（⑤の場合）'!$BJ48+1&lt;=15,IF(PR$19&gt;='様式３（療養者名簿）（⑤の場合）'!$BJ48,IF(PR$19&lt;='様式３（療養者名簿）（⑤の場合）'!$BK48,1,0),0),0)</f>
        <v>0</v>
      </c>
      <c r="PS43" s="248">
        <f>IF(PS$19-'様式３（療養者名簿）（⑤の場合）'!$BJ48+1&lt;=15,IF(PS$19&gt;='様式３（療養者名簿）（⑤の場合）'!$BJ48,IF(PS$19&lt;='様式３（療養者名簿）（⑤の場合）'!$BK48,1,0),0),0)</f>
        <v>0</v>
      </c>
      <c r="PT43" s="248">
        <f>IF(PT$19-'様式３（療養者名簿）（⑤の場合）'!$BJ48+1&lt;=15,IF(PT$19&gt;='様式３（療養者名簿）（⑤の場合）'!$BJ48,IF(PT$19&lt;='様式３（療養者名簿）（⑤の場合）'!$BK48,1,0),0),0)</f>
        <v>0</v>
      </c>
      <c r="PU43" s="248">
        <f>IF(PU$19-'様式３（療養者名簿）（⑤の場合）'!$BJ48+1&lt;=15,IF(PU$19&gt;='様式３（療養者名簿）（⑤の場合）'!$BJ48,IF(PU$19&lt;='様式３（療養者名簿）（⑤の場合）'!$BK48,1,0),0),0)</f>
        <v>0</v>
      </c>
      <c r="PV43" s="248">
        <f>IF(PV$19-'様式３（療養者名簿）（⑤の場合）'!$BJ48+1&lt;=15,IF(PV$19&gt;='様式３（療養者名簿）（⑤の場合）'!$BJ48,IF(PV$19&lt;='様式３（療養者名簿）（⑤の場合）'!$BK48,1,0),0),0)</f>
        <v>0</v>
      </c>
      <c r="PW43" s="248">
        <f>IF(PW$19-'様式３（療養者名簿）（⑤の場合）'!$BJ48+1&lt;=15,IF(PW$19&gt;='様式３（療養者名簿）（⑤の場合）'!$BJ48,IF(PW$19&lt;='様式３（療養者名簿）（⑤の場合）'!$BK48,1,0),0),0)</f>
        <v>0</v>
      </c>
      <c r="PX43" s="248">
        <f>IF(PX$19-'様式３（療養者名簿）（⑤の場合）'!$BJ48+1&lt;=15,IF(PX$19&gt;='様式３（療養者名簿）（⑤の場合）'!$BJ48,IF(PX$19&lt;='様式３（療養者名簿）（⑤の場合）'!$BK48,1,0),0),0)</f>
        <v>0</v>
      </c>
      <c r="PY43" s="248">
        <f>IF(PY$19-'様式３（療養者名簿）（⑤の場合）'!$BJ48+1&lt;=15,IF(PY$19&gt;='様式３（療養者名簿）（⑤の場合）'!$BJ48,IF(PY$19&lt;='様式３（療養者名簿）（⑤の場合）'!$BK48,1,0),0),0)</f>
        <v>0</v>
      </c>
      <c r="PZ43" s="248">
        <f>IF(PZ$19-'様式３（療養者名簿）（⑤の場合）'!$BJ48+1&lt;=15,IF(PZ$19&gt;='様式３（療養者名簿）（⑤の場合）'!$BJ48,IF(PZ$19&lt;='様式３（療養者名簿）（⑤の場合）'!$BK48,1,0),0),0)</f>
        <v>0</v>
      </c>
      <c r="QA43" s="248">
        <f>IF(QA$19-'様式３（療養者名簿）（⑤の場合）'!$BJ48+1&lt;=15,IF(QA$19&gt;='様式３（療養者名簿）（⑤の場合）'!$BJ48,IF(QA$19&lt;='様式３（療養者名簿）（⑤の場合）'!$BK48,1,0),0),0)</f>
        <v>0</v>
      </c>
      <c r="QB43" s="248">
        <f>IF(QB$19-'様式３（療養者名簿）（⑤の場合）'!$BJ48+1&lt;=15,IF(QB$19&gt;='様式３（療養者名簿）（⑤の場合）'!$BJ48,IF(QB$19&lt;='様式３（療養者名簿）（⑤の場合）'!$BK48,1,0),0),0)</f>
        <v>0</v>
      </c>
      <c r="QC43" s="248">
        <f>IF(QC$19-'様式３（療養者名簿）（⑤の場合）'!$BJ48+1&lt;=15,IF(QC$19&gt;='様式３（療養者名簿）（⑤の場合）'!$BJ48,IF(QC$19&lt;='様式３（療養者名簿）（⑤の場合）'!$BK48,1,0),0),0)</f>
        <v>0</v>
      </c>
      <c r="QD43" s="248">
        <f>IF(QD$19-'様式３（療養者名簿）（⑤の場合）'!$BJ48+1&lt;=15,IF(QD$19&gt;='様式３（療養者名簿）（⑤の場合）'!$BJ48,IF(QD$19&lt;='様式３（療養者名簿）（⑤の場合）'!$BK48,1,0),0),0)</f>
        <v>0</v>
      </c>
      <c r="QE43" s="248">
        <f>IF(QE$19-'様式３（療養者名簿）（⑤の場合）'!$BJ48+1&lt;=15,IF(QE$19&gt;='様式３（療養者名簿）（⑤の場合）'!$BJ48,IF(QE$19&lt;='様式３（療養者名簿）（⑤の場合）'!$BK48,1,0),0),0)</f>
        <v>0</v>
      </c>
      <c r="QF43" s="248">
        <f>IF(QF$19-'様式３（療養者名簿）（⑤の場合）'!$BJ48+1&lt;=15,IF(QF$19&gt;='様式３（療養者名簿）（⑤の場合）'!$BJ48,IF(QF$19&lt;='様式３（療養者名簿）（⑤の場合）'!$BK48,1,0),0),0)</f>
        <v>0</v>
      </c>
      <c r="QG43" s="248">
        <f>IF(QG$19-'様式３（療養者名簿）（⑤の場合）'!$BJ48+1&lt;=15,IF(QG$19&gt;='様式３（療養者名簿）（⑤の場合）'!$BJ48,IF(QG$19&lt;='様式３（療養者名簿）（⑤の場合）'!$BK48,1,0),0),0)</f>
        <v>0</v>
      </c>
      <c r="QH43" s="248">
        <f>IF(QH$19-'様式３（療養者名簿）（⑤の場合）'!$BJ48+1&lt;=15,IF(QH$19&gt;='様式３（療養者名簿）（⑤の場合）'!$BJ48,IF(QH$19&lt;='様式３（療養者名簿）（⑤の場合）'!$BK48,1,0),0),0)</f>
        <v>0</v>
      </c>
      <c r="QI43" s="248">
        <f>IF(QI$19-'様式３（療養者名簿）（⑤の場合）'!$BJ48+1&lt;=15,IF(QI$19&gt;='様式３（療養者名簿）（⑤の場合）'!$BJ48,IF(QI$19&lt;='様式３（療養者名簿）（⑤の場合）'!$BK48,1,0),0),0)</f>
        <v>0</v>
      </c>
      <c r="QJ43" s="248">
        <f>IF(QJ$19-'様式３（療養者名簿）（⑤の場合）'!$BJ48+1&lt;=15,IF(QJ$19&gt;='様式３（療養者名簿）（⑤の場合）'!$BJ48,IF(QJ$19&lt;='様式３（療養者名簿）（⑤の場合）'!$BK48,1,0),0),0)</f>
        <v>0</v>
      </c>
      <c r="QK43" s="248">
        <f>IF(QK$19-'様式３（療養者名簿）（⑤の場合）'!$BJ48+1&lt;=15,IF(QK$19&gt;='様式３（療養者名簿）（⑤の場合）'!$BJ48,IF(QK$19&lt;='様式３（療養者名簿）（⑤の場合）'!$BK48,1,0),0),0)</f>
        <v>0</v>
      </c>
      <c r="QL43" s="248">
        <f>IF(QL$19-'様式３（療養者名簿）（⑤の場合）'!$BJ48+1&lt;=15,IF(QL$19&gt;='様式３（療養者名簿）（⑤の場合）'!$BJ48,IF(QL$19&lt;='様式３（療養者名簿）（⑤の場合）'!$BK48,1,0),0),0)</f>
        <v>0</v>
      </c>
      <c r="QM43" s="248">
        <f>IF(QM$19-'様式３（療養者名簿）（⑤の場合）'!$BJ48+1&lt;=15,IF(QM$19&gt;='様式３（療養者名簿）（⑤の場合）'!$BJ48,IF(QM$19&lt;='様式３（療養者名簿）（⑤の場合）'!$BK48,1,0),0),0)</f>
        <v>0</v>
      </c>
      <c r="QN43" s="248">
        <f>IF(QN$19-'様式３（療養者名簿）（⑤の場合）'!$BJ48+1&lt;=15,IF(QN$19&gt;='様式３（療養者名簿）（⑤の場合）'!$BJ48,IF(QN$19&lt;='様式３（療養者名簿）（⑤の場合）'!$BK48,1,0),0),0)</f>
        <v>0</v>
      </c>
      <c r="QO43" s="248">
        <f>IF(QO$19-'様式３（療養者名簿）（⑤の場合）'!$BJ48+1&lt;=15,IF(QO$19&gt;='様式３（療養者名簿）（⑤の場合）'!$BJ48,IF(QO$19&lt;='様式３（療養者名簿）（⑤の場合）'!$BK48,1,0),0),0)</f>
        <v>0</v>
      </c>
      <c r="QP43" s="248">
        <f>IF(QP$19-'様式３（療養者名簿）（⑤の場合）'!$BJ48+1&lt;=15,IF(QP$19&gt;='様式３（療養者名簿）（⑤の場合）'!$BJ48,IF(QP$19&lt;='様式３（療養者名簿）（⑤の場合）'!$BK48,1,0),0),0)</f>
        <v>0</v>
      </c>
      <c r="QQ43" s="248">
        <f>IF(QQ$19-'様式３（療養者名簿）（⑤の場合）'!$BJ48+1&lt;=15,IF(QQ$19&gt;='様式３（療養者名簿）（⑤の場合）'!$BJ48,IF(QQ$19&lt;='様式３（療養者名簿）（⑤の場合）'!$BK48,1,0),0),0)</f>
        <v>0</v>
      </c>
      <c r="QR43" s="248">
        <f>IF(QR$19-'様式３（療養者名簿）（⑤の場合）'!$BJ48+1&lt;=15,IF(QR$19&gt;='様式３（療養者名簿）（⑤の場合）'!$BJ48,IF(QR$19&lt;='様式３（療養者名簿）（⑤の場合）'!$BK48,1,0),0),0)</f>
        <v>0</v>
      </c>
      <c r="QS43" s="248">
        <f>IF(QS$19-'様式３（療養者名簿）（⑤の場合）'!$BJ48+1&lt;=15,IF(QS$19&gt;='様式３（療養者名簿）（⑤の場合）'!$BJ48,IF(QS$19&lt;='様式３（療養者名簿）（⑤の場合）'!$BK48,1,0),0),0)</f>
        <v>0</v>
      </c>
      <c r="QT43" s="248">
        <f>IF(QT$19-'様式３（療養者名簿）（⑤の場合）'!$BJ48+1&lt;=15,IF(QT$19&gt;='様式３（療養者名簿）（⑤の場合）'!$BJ48,IF(QT$19&lt;='様式３（療養者名簿）（⑤の場合）'!$BK48,1,0),0),0)</f>
        <v>0</v>
      </c>
      <c r="QU43" s="248">
        <f>IF(QU$19-'様式３（療養者名簿）（⑤の場合）'!$BJ48+1&lt;=15,IF(QU$19&gt;='様式３（療養者名簿）（⑤の場合）'!$BJ48,IF(QU$19&lt;='様式３（療養者名簿）（⑤の場合）'!$BK48,1,0),0),0)</f>
        <v>0</v>
      </c>
      <c r="QV43" s="248">
        <f>IF(QV$19-'様式３（療養者名簿）（⑤の場合）'!$BJ48+1&lt;=15,IF(QV$19&gt;='様式３（療養者名簿）（⑤の場合）'!$BJ48,IF(QV$19&lt;='様式３（療養者名簿）（⑤の場合）'!$BK48,1,0),0),0)</f>
        <v>0</v>
      </c>
      <c r="QW43" s="248">
        <f>IF(QW$19-'様式３（療養者名簿）（⑤の場合）'!$BJ48+1&lt;=15,IF(QW$19&gt;='様式３（療養者名簿）（⑤の場合）'!$BJ48,IF(QW$19&lt;='様式３（療養者名簿）（⑤の場合）'!$BK48,1,0),0),0)</f>
        <v>0</v>
      </c>
      <c r="QX43" s="248">
        <f>IF(QX$19-'様式３（療養者名簿）（⑤の場合）'!$BJ48+1&lt;=15,IF(QX$19&gt;='様式３（療養者名簿）（⑤の場合）'!$BJ48,IF(QX$19&lt;='様式３（療養者名簿）（⑤の場合）'!$BK48,1,0),0),0)</f>
        <v>0</v>
      </c>
      <c r="QY43" s="248">
        <f>IF(QY$19-'様式３（療養者名簿）（⑤の場合）'!$BJ48+1&lt;=15,IF(QY$19&gt;='様式３（療養者名簿）（⑤の場合）'!$BJ48,IF(QY$19&lt;='様式３（療養者名簿）（⑤の場合）'!$BK48,1,0),0),0)</f>
        <v>0</v>
      </c>
      <c r="QZ43" s="248">
        <f>IF(QZ$19-'様式３（療養者名簿）（⑤の場合）'!$BJ48+1&lt;=15,IF(QZ$19&gt;='様式３（療養者名簿）（⑤の場合）'!$BJ48,IF(QZ$19&lt;='様式３（療養者名簿）（⑤の場合）'!$BK48,1,0),0),0)</f>
        <v>0</v>
      </c>
      <c r="RA43" s="248">
        <f>IF(RA$19-'様式３（療養者名簿）（⑤の場合）'!$BJ48+1&lt;=15,IF(RA$19&gt;='様式３（療養者名簿）（⑤の場合）'!$BJ48,IF(RA$19&lt;='様式３（療養者名簿）（⑤の場合）'!$BK48,1,0),0),0)</f>
        <v>0</v>
      </c>
      <c r="RB43" s="248">
        <f>IF(RB$19-'様式３（療養者名簿）（⑤の場合）'!$BJ48+1&lt;=15,IF(RB$19&gt;='様式３（療養者名簿）（⑤の場合）'!$BJ48,IF(RB$19&lt;='様式３（療養者名簿）（⑤の場合）'!$BK48,1,0),0),0)</f>
        <v>0</v>
      </c>
      <c r="RC43" s="248">
        <f>IF(RC$19-'様式３（療養者名簿）（⑤の場合）'!$BJ48+1&lt;=15,IF(RC$19&gt;='様式３（療養者名簿）（⑤の場合）'!$BJ48,IF(RC$19&lt;='様式３（療養者名簿）（⑤の場合）'!$BK48,1,0),0),0)</f>
        <v>0</v>
      </c>
      <c r="RD43" s="248">
        <f>IF(RD$19-'様式３（療養者名簿）（⑤の場合）'!$BJ48+1&lt;=15,IF(RD$19&gt;='様式３（療養者名簿）（⑤の場合）'!$BJ48,IF(RD$19&lt;='様式３（療養者名簿）（⑤の場合）'!$BK48,1,0),0),0)</f>
        <v>0</v>
      </c>
      <c r="RE43" s="248">
        <f>IF(RE$19-'様式３（療養者名簿）（⑤の場合）'!$BJ48+1&lt;=15,IF(RE$19&gt;='様式３（療養者名簿）（⑤の場合）'!$BJ48,IF(RE$19&lt;='様式３（療養者名簿）（⑤の場合）'!$BK48,1,0),0),0)</f>
        <v>0</v>
      </c>
      <c r="RF43" s="248">
        <f>IF(RF$19-'様式３（療養者名簿）（⑤の場合）'!$BJ48+1&lt;=15,IF(RF$19&gt;='様式３（療養者名簿）（⑤の場合）'!$BJ48,IF(RF$19&lt;='様式３（療養者名簿）（⑤の場合）'!$BK48,1,0),0),0)</f>
        <v>0</v>
      </c>
      <c r="RG43" s="248">
        <f>IF(RG$19-'様式３（療養者名簿）（⑤の場合）'!$BJ48+1&lt;=15,IF(RG$19&gt;='様式３（療養者名簿）（⑤の場合）'!$BJ48,IF(RG$19&lt;='様式３（療養者名簿）（⑤の場合）'!$BK48,1,0),0),0)</f>
        <v>0</v>
      </c>
      <c r="RH43" s="248">
        <f>IF(RH$19-'様式３（療養者名簿）（⑤の場合）'!$BJ48+1&lt;=15,IF(RH$19&gt;='様式３（療養者名簿）（⑤の場合）'!$BJ48,IF(RH$19&lt;='様式３（療養者名簿）（⑤の場合）'!$BK48,1,0),0),0)</f>
        <v>0</v>
      </c>
      <c r="RI43" s="248">
        <f>IF(RI$19-'様式３（療養者名簿）（⑤の場合）'!$BJ48+1&lt;=15,IF(RI$19&gt;='様式３（療養者名簿）（⑤の場合）'!$BJ48,IF(RI$19&lt;='様式３（療養者名簿）（⑤の場合）'!$BK48,1,0),0),0)</f>
        <v>0</v>
      </c>
      <c r="RJ43" s="248">
        <f>IF(RJ$19-'様式３（療養者名簿）（⑤の場合）'!$BJ48+1&lt;=15,IF(RJ$19&gt;='様式３（療養者名簿）（⑤の場合）'!$BJ48,IF(RJ$19&lt;='様式３（療養者名簿）（⑤の場合）'!$BK48,1,0),0),0)</f>
        <v>0</v>
      </c>
      <c r="RK43" s="248">
        <f>IF(RK$19-'様式３（療養者名簿）（⑤の場合）'!$BJ48+1&lt;=15,IF(RK$19&gt;='様式３（療養者名簿）（⑤の場合）'!$BJ48,IF(RK$19&lt;='様式３（療養者名簿）（⑤の場合）'!$BK48,1,0),0),0)</f>
        <v>0</v>
      </c>
      <c r="RL43" s="248">
        <f>IF(RL$19-'様式３（療養者名簿）（⑤の場合）'!$BJ48+1&lt;=15,IF(RL$19&gt;='様式３（療養者名簿）（⑤の場合）'!$BJ48,IF(RL$19&lt;='様式３（療養者名簿）（⑤の場合）'!$BK48,1,0),0),0)</f>
        <v>0</v>
      </c>
      <c r="RM43" s="248">
        <f>IF(RM$19-'様式３（療養者名簿）（⑤の場合）'!$BJ48+1&lt;=15,IF(RM$19&gt;='様式３（療養者名簿）（⑤の場合）'!$BJ48,IF(RM$19&lt;='様式３（療養者名簿）（⑤の場合）'!$BK48,1,0),0),0)</f>
        <v>0</v>
      </c>
      <c r="RN43" s="248">
        <f>IF(RN$19-'様式３（療養者名簿）（⑤の場合）'!$BJ48+1&lt;=15,IF(RN$19&gt;='様式３（療養者名簿）（⑤の場合）'!$BJ48,IF(RN$19&lt;='様式３（療養者名簿）（⑤の場合）'!$BK48,1,0),0),0)</f>
        <v>0</v>
      </c>
      <c r="RO43" s="248">
        <f>IF(RO$19-'様式３（療養者名簿）（⑤の場合）'!$BJ48+1&lt;=15,IF(RO$19&gt;='様式３（療養者名簿）（⑤の場合）'!$BJ48,IF(RO$19&lt;='様式３（療養者名簿）（⑤の場合）'!$BK48,1,0),0),0)</f>
        <v>0</v>
      </c>
      <c r="RP43" s="248">
        <f>IF(RP$19-'様式３（療養者名簿）（⑤の場合）'!$BJ48+1&lt;=15,IF(RP$19&gt;='様式３（療養者名簿）（⑤の場合）'!$BJ48,IF(RP$19&lt;='様式３（療養者名簿）（⑤の場合）'!$BK48,1,0),0),0)</f>
        <v>0</v>
      </c>
      <c r="RQ43" s="248">
        <f>IF(RQ$19-'様式３（療養者名簿）（⑤の場合）'!$BJ48+1&lt;=15,IF(RQ$19&gt;='様式３（療養者名簿）（⑤の場合）'!$BJ48,IF(RQ$19&lt;='様式３（療養者名簿）（⑤の場合）'!$BK48,1,0),0),0)</f>
        <v>0</v>
      </c>
      <c r="RR43" s="248">
        <f>IF(RR$19-'様式３（療養者名簿）（⑤の場合）'!$BJ48+1&lt;=15,IF(RR$19&gt;='様式３（療養者名簿）（⑤の場合）'!$BJ48,IF(RR$19&lt;='様式３（療養者名簿）（⑤の場合）'!$BK48,1,0),0),0)</f>
        <v>0</v>
      </c>
      <c r="RS43" s="248">
        <f>IF(RS$19-'様式３（療養者名簿）（⑤の場合）'!$BJ48+1&lt;=15,IF(RS$19&gt;='様式３（療養者名簿）（⑤の場合）'!$BJ48,IF(RS$19&lt;='様式３（療養者名簿）（⑤の場合）'!$BK48,1,0),0),0)</f>
        <v>0</v>
      </c>
      <c r="RT43" s="248">
        <f>IF(RT$19-'様式３（療養者名簿）（⑤の場合）'!$BJ48+1&lt;=15,IF(RT$19&gt;='様式３（療養者名簿）（⑤の場合）'!$BJ48,IF(RT$19&lt;='様式３（療養者名簿）（⑤の場合）'!$BK48,1,0),0),0)</f>
        <v>0</v>
      </c>
      <c r="RU43" s="248">
        <f>IF(RU$19-'様式３（療養者名簿）（⑤の場合）'!$BJ48+1&lt;=15,IF(RU$19&gt;='様式３（療養者名簿）（⑤の場合）'!$BJ48,IF(RU$19&lt;='様式３（療養者名簿）（⑤の場合）'!$BK48,1,0),0),0)</f>
        <v>0</v>
      </c>
      <c r="RV43" s="248">
        <f>IF(RV$19-'様式３（療養者名簿）（⑤の場合）'!$BJ48+1&lt;=15,IF(RV$19&gt;='様式３（療養者名簿）（⑤の場合）'!$BJ48,IF(RV$19&lt;='様式３（療養者名簿）（⑤の場合）'!$BK48,1,0),0),0)</f>
        <v>0</v>
      </c>
      <c r="RW43" s="248">
        <f>IF(RW$19-'様式３（療養者名簿）（⑤の場合）'!$BJ48+1&lt;=15,IF(RW$19&gt;='様式３（療養者名簿）（⑤の場合）'!$BJ48,IF(RW$19&lt;='様式３（療養者名簿）（⑤の場合）'!$BK48,1,0),0),0)</f>
        <v>0</v>
      </c>
      <c r="RX43" s="248">
        <f>IF(RX$19-'様式３（療養者名簿）（⑤の場合）'!$BJ48+1&lt;=15,IF(RX$19&gt;='様式３（療養者名簿）（⑤の場合）'!$BJ48,IF(RX$19&lt;='様式３（療養者名簿）（⑤の場合）'!$BK48,1,0),0),0)</f>
        <v>0</v>
      </c>
      <c r="RY43" s="248">
        <f>IF(RY$19-'様式３（療養者名簿）（⑤の場合）'!$BJ48+1&lt;=15,IF(RY$19&gt;='様式３（療養者名簿）（⑤の場合）'!$BJ48,IF(RY$19&lt;='様式３（療養者名簿）（⑤の場合）'!$BK48,1,0),0),0)</f>
        <v>0</v>
      </c>
      <c r="RZ43" s="248">
        <f>IF(RZ$19-'様式３（療養者名簿）（⑤の場合）'!$BJ48+1&lt;=15,IF(RZ$19&gt;='様式３（療養者名簿）（⑤の場合）'!$BJ48,IF(RZ$19&lt;='様式３（療養者名簿）（⑤の場合）'!$BK48,1,0),0),0)</f>
        <v>0</v>
      </c>
      <c r="SA43" s="248">
        <f>IF(SA$19-'様式３（療養者名簿）（⑤の場合）'!$BJ48+1&lt;=15,IF(SA$19&gt;='様式３（療養者名簿）（⑤の場合）'!$BJ48,IF(SA$19&lt;='様式３（療養者名簿）（⑤の場合）'!$BK48,1,0),0),0)</f>
        <v>0</v>
      </c>
      <c r="SB43" s="248">
        <f>IF(SB$19-'様式３（療養者名簿）（⑤の場合）'!$BJ48+1&lt;=15,IF(SB$19&gt;='様式３（療養者名簿）（⑤の場合）'!$BJ48,IF(SB$19&lt;='様式３（療養者名簿）（⑤の場合）'!$BK48,1,0),0),0)</f>
        <v>0</v>
      </c>
      <c r="SC43" s="248">
        <f>IF(SC$19-'様式３（療養者名簿）（⑤の場合）'!$BJ48+1&lt;=15,IF(SC$19&gt;='様式３（療養者名簿）（⑤の場合）'!$BJ48,IF(SC$19&lt;='様式３（療養者名簿）（⑤の場合）'!$BK48,1,0),0),0)</f>
        <v>0</v>
      </c>
      <c r="SD43" s="248">
        <f>IF(SD$19-'様式３（療養者名簿）（⑤の場合）'!$BJ48+1&lt;=15,IF(SD$19&gt;='様式３（療養者名簿）（⑤の場合）'!$BJ48,IF(SD$19&lt;='様式３（療養者名簿）（⑤の場合）'!$BK48,1,0),0),0)</f>
        <v>0</v>
      </c>
      <c r="SE43" s="248">
        <f>IF(SE$19-'様式３（療養者名簿）（⑤の場合）'!$BJ48+1&lt;=15,IF(SE$19&gt;='様式３（療養者名簿）（⑤の場合）'!$BJ48,IF(SE$19&lt;='様式３（療養者名簿）（⑤の場合）'!$BK48,1,0),0),0)</f>
        <v>0</v>
      </c>
      <c r="SF43" s="248">
        <f>IF(SF$19-'様式３（療養者名簿）（⑤の場合）'!$BJ48+1&lt;=15,IF(SF$19&gt;='様式３（療養者名簿）（⑤の場合）'!$BJ48,IF(SF$19&lt;='様式３（療養者名簿）（⑤の場合）'!$BK48,1,0),0),0)</f>
        <v>0</v>
      </c>
      <c r="SG43" s="248">
        <f>IF(SG$19-'様式３（療養者名簿）（⑤の場合）'!$BJ48+1&lt;=15,IF(SG$19&gt;='様式３（療養者名簿）（⑤の場合）'!$BJ48,IF(SG$19&lt;='様式３（療養者名簿）（⑤の場合）'!$BK48,1,0),0),0)</f>
        <v>0</v>
      </c>
      <c r="SH43" s="248">
        <f>IF(SH$19-'様式３（療養者名簿）（⑤の場合）'!$BJ48+1&lt;=15,IF(SH$19&gt;='様式３（療養者名簿）（⑤の場合）'!$BJ48,IF(SH$19&lt;='様式３（療養者名簿）（⑤の場合）'!$BK48,1,0),0),0)</f>
        <v>0</v>
      </c>
      <c r="SI43" s="248">
        <f>IF(SI$19-'様式３（療養者名簿）（⑤の場合）'!$BJ48+1&lt;=15,IF(SI$19&gt;='様式３（療養者名簿）（⑤の場合）'!$BJ48,IF(SI$19&lt;='様式３（療養者名簿）（⑤の場合）'!$BK48,1,0),0),0)</f>
        <v>0</v>
      </c>
      <c r="SJ43" s="248">
        <f>IF(SJ$19-'様式３（療養者名簿）（⑤の場合）'!$BJ48+1&lt;=15,IF(SJ$19&gt;='様式３（療養者名簿）（⑤の場合）'!$BJ48,IF(SJ$19&lt;='様式３（療養者名簿）（⑤の場合）'!$BK48,1,0),0),0)</f>
        <v>0</v>
      </c>
      <c r="SK43" s="248">
        <f>IF(SK$19-'様式３（療養者名簿）（⑤の場合）'!$BJ48+1&lt;=15,IF(SK$19&gt;='様式３（療養者名簿）（⑤の場合）'!$BJ48,IF(SK$19&lt;='様式３（療養者名簿）（⑤の場合）'!$BK48,1,0),0),0)</f>
        <v>0</v>
      </c>
      <c r="SL43" s="248">
        <f>IF(SL$19-'様式３（療養者名簿）（⑤の場合）'!$BJ48+1&lt;=15,IF(SL$19&gt;='様式３（療養者名簿）（⑤の場合）'!$BJ48,IF(SL$19&lt;='様式３（療養者名簿）（⑤の場合）'!$BK48,1,0),0),0)</f>
        <v>0</v>
      </c>
      <c r="SM43" s="248">
        <f>IF(SM$19-'様式３（療養者名簿）（⑤の場合）'!$BJ48+1&lt;=15,IF(SM$19&gt;='様式３（療養者名簿）（⑤の場合）'!$BJ48,IF(SM$19&lt;='様式３（療養者名簿）（⑤の場合）'!$BK48,1,0),0),0)</f>
        <v>0</v>
      </c>
      <c r="SN43" s="248">
        <f>IF(SN$19-'様式３（療養者名簿）（⑤の場合）'!$BJ48+1&lt;=15,IF(SN$19&gt;='様式３（療養者名簿）（⑤の場合）'!$BJ48,IF(SN$19&lt;='様式３（療養者名簿）（⑤の場合）'!$BK48,1,0),0),0)</f>
        <v>0</v>
      </c>
      <c r="SO43" s="248">
        <f>IF(SO$19-'様式３（療養者名簿）（⑤の場合）'!$BJ48+1&lt;=15,IF(SO$19&gt;='様式３（療養者名簿）（⑤の場合）'!$BJ48,IF(SO$19&lt;='様式３（療養者名簿）（⑤の場合）'!$BK48,1,0),0),0)</f>
        <v>0</v>
      </c>
      <c r="SP43" s="248">
        <f>IF(SP$19-'様式３（療養者名簿）（⑤の場合）'!$BJ48+1&lt;=15,IF(SP$19&gt;='様式３（療養者名簿）（⑤の場合）'!$BJ48,IF(SP$19&lt;='様式３（療養者名簿）（⑤の場合）'!$BK48,1,0),0),0)</f>
        <v>0</v>
      </c>
      <c r="SQ43" s="248">
        <f>IF(SQ$19-'様式３（療養者名簿）（⑤の場合）'!$BJ48+1&lt;=15,IF(SQ$19&gt;='様式３（療養者名簿）（⑤の場合）'!$BJ48,IF(SQ$19&lt;='様式３（療養者名簿）（⑤の場合）'!$BK48,1,0),0),0)</f>
        <v>0</v>
      </c>
      <c r="SR43" s="248">
        <f>IF(SR$19-'様式３（療養者名簿）（⑤の場合）'!$BJ48+1&lt;=15,IF(SR$19&gt;='様式３（療養者名簿）（⑤の場合）'!$BJ48,IF(SR$19&lt;='様式３（療養者名簿）（⑤の場合）'!$BK48,1,0),0),0)</f>
        <v>0</v>
      </c>
      <c r="SS43" s="248">
        <f>IF(SS$19-'様式３（療養者名簿）（⑤の場合）'!$BJ48+1&lt;=15,IF(SS$19&gt;='様式３（療養者名簿）（⑤の場合）'!$BJ48,IF(SS$19&lt;='様式３（療養者名簿）（⑤の場合）'!$BK48,1,0),0),0)</f>
        <v>0</v>
      </c>
      <c r="ST43" s="248">
        <f>IF(ST$19-'様式３（療養者名簿）（⑤の場合）'!$BJ48+1&lt;=15,IF(ST$19&gt;='様式３（療養者名簿）（⑤の場合）'!$BJ48,IF(ST$19&lt;='様式３（療養者名簿）（⑤の場合）'!$BK48,1,0),0),0)</f>
        <v>0</v>
      </c>
      <c r="SU43" s="248">
        <f>IF(SU$19-'様式３（療養者名簿）（⑤の場合）'!$BJ48+1&lt;=15,IF(SU$19&gt;='様式３（療養者名簿）（⑤の場合）'!$BJ48,IF(SU$19&lt;='様式３（療養者名簿）（⑤の場合）'!$BK48,1,0),0),0)</f>
        <v>0</v>
      </c>
      <c r="SV43" s="248">
        <f>IF(SV$19-'様式３（療養者名簿）（⑤の場合）'!$BJ48+1&lt;=15,IF(SV$19&gt;='様式３（療養者名簿）（⑤の場合）'!$BJ48,IF(SV$19&lt;='様式３（療養者名簿）（⑤の場合）'!$BK48,1,0),0),0)</f>
        <v>0</v>
      </c>
      <c r="SW43" s="248">
        <f>IF(SW$19-'様式３（療養者名簿）（⑤の場合）'!$BJ48+1&lt;=15,IF(SW$19&gt;='様式３（療養者名簿）（⑤の場合）'!$BJ48,IF(SW$19&lt;='様式３（療養者名簿）（⑤の場合）'!$BK48,1,0),0),0)</f>
        <v>0</v>
      </c>
      <c r="SX43" s="248">
        <f>IF(SX$19-'様式３（療養者名簿）（⑤の場合）'!$BJ48+1&lt;=15,IF(SX$19&gt;='様式３（療養者名簿）（⑤の場合）'!$BJ48,IF(SX$19&lt;='様式３（療養者名簿）（⑤の場合）'!$BK48,1,0),0),0)</f>
        <v>0</v>
      </c>
      <c r="SY43" s="248">
        <f>IF(SY$19-'様式３（療養者名簿）（⑤の場合）'!$BJ48+1&lt;=15,IF(SY$19&gt;='様式３（療養者名簿）（⑤の場合）'!$BJ48,IF(SY$19&lt;='様式３（療養者名簿）（⑤の場合）'!$BK48,1,0),0),0)</f>
        <v>0</v>
      </c>
      <c r="SZ43" s="248">
        <f>IF(SZ$19-'様式３（療養者名簿）（⑤の場合）'!$BJ48+1&lt;=15,IF(SZ$19&gt;='様式３（療養者名簿）（⑤の場合）'!$BJ48,IF(SZ$19&lt;='様式３（療養者名簿）（⑤の場合）'!$BK48,1,0),0),0)</f>
        <v>0</v>
      </c>
      <c r="TA43" s="248">
        <f>IF(TA$19-'様式３（療養者名簿）（⑤の場合）'!$BJ48+1&lt;=15,IF(TA$19&gt;='様式３（療養者名簿）（⑤の場合）'!$BJ48,IF(TA$19&lt;='様式３（療養者名簿）（⑤の場合）'!$BK48,1,0),0),0)</f>
        <v>0</v>
      </c>
      <c r="TB43" s="248">
        <f>IF(TB$19-'様式３（療養者名簿）（⑤の場合）'!$BJ48+1&lt;=15,IF(TB$19&gt;='様式３（療養者名簿）（⑤の場合）'!$BJ48,IF(TB$19&lt;='様式３（療養者名簿）（⑤の場合）'!$BK48,1,0),0),0)</f>
        <v>0</v>
      </c>
      <c r="TC43" s="248">
        <f>IF(TC$19-'様式３（療養者名簿）（⑤の場合）'!$BJ48+1&lt;=15,IF(TC$19&gt;='様式３（療養者名簿）（⑤の場合）'!$BJ48,IF(TC$19&lt;='様式３（療養者名簿）（⑤の場合）'!$BK48,1,0),0),0)</f>
        <v>0</v>
      </c>
      <c r="TD43" s="248">
        <f>IF(TD$19-'様式３（療養者名簿）（⑤の場合）'!$BJ48+1&lt;=15,IF(TD$19&gt;='様式３（療養者名簿）（⑤の場合）'!$BJ48,IF(TD$19&lt;='様式３（療養者名簿）（⑤の場合）'!$BK48,1,0),0),0)</f>
        <v>0</v>
      </c>
      <c r="TE43" s="248">
        <f>IF(TE$19-'様式３（療養者名簿）（⑤の場合）'!$BJ48+1&lt;=15,IF(TE$19&gt;='様式３（療養者名簿）（⑤の場合）'!$BJ48,IF(TE$19&lt;='様式３（療養者名簿）（⑤の場合）'!$BK48,1,0),0),0)</f>
        <v>0</v>
      </c>
      <c r="TF43" s="248">
        <f>IF(TF$19-'様式３（療養者名簿）（⑤の場合）'!$BJ48+1&lt;=15,IF(TF$19&gt;='様式３（療養者名簿）（⑤の場合）'!$BJ48,IF(TF$19&lt;='様式３（療養者名簿）（⑤の場合）'!$BK48,1,0),0),0)</f>
        <v>0</v>
      </c>
      <c r="TG43" s="248">
        <f>IF(TG$19-'様式３（療養者名簿）（⑤の場合）'!$BJ48+1&lt;=15,IF(TG$19&gt;='様式３（療養者名簿）（⑤の場合）'!$BJ48,IF(TG$19&lt;='様式３（療養者名簿）（⑤の場合）'!$BK48,1,0),0),0)</f>
        <v>0</v>
      </c>
      <c r="TH43" s="248">
        <f>IF(TH$19-'様式３（療養者名簿）（⑤の場合）'!$BJ48+1&lt;=15,IF(TH$19&gt;='様式３（療養者名簿）（⑤の場合）'!$BJ48,IF(TH$19&lt;='様式３（療養者名簿）（⑤の場合）'!$BK48,1,0),0),0)</f>
        <v>0</v>
      </c>
      <c r="TI43" s="248">
        <f>IF(TI$19-'様式３（療養者名簿）（⑤の場合）'!$BJ48+1&lt;=15,IF(TI$19&gt;='様式３（療養者名簿）（⑤の場合）'!$BJ48,IF(TI$19&lt;='様式３（療養者名簿）（⑤の場合）'!$BK48,1,0),0),0)</f>
        <v>0</v>
      </c>
      <c r="TJ43" s="248">
        <f>IF(TJ$19-'様式３（療養者名簿）（⑤の場合）'!$BJ48+1&lt;=15,IF(TJ$19&gt;='様式３（療養者名簿）（⑤の場合）'!$BJ48,IF(TJ$19&lt;='様式３（療養者名簿）（⑤の場合）'!$BK48,1,0),0),0)</f>
        <v>0</v>
      </c>
      <c r="TK43" s="248">
        <f>IF(TK$19-'様式３（療養者名簿）（⑤の場合）'!$BJ48+1&lt;=15,IF(TK$19&gt;='様式３（療養者名簿）（⑤の場合）'!$BJ48,IF(TK$19&lt;='様式３（療養者名簿）（⑤の場合）'!$BK48,1,0),0),0)</f>
        <v>0</v>
      </c>
      <c r="TL43" s="248">
        <f>IF(TL$19-'様式３（療養者名簿）（⑤の場合）'!$BJ48+1&lt;=15,IF(TL$19&gt;='様式３（療養者名簿）（⑤の場合）'!$BJ48,IF(TL$19&lt;='様式３（療養者名簿）（⑤の場合）'!$BK48,1,0),0),0)</f>
        <v>0</v>
      </c>
      <c r="TM43" s="248">
        <f>IF(TM$19-'様式３（療養者名簿）（⑤の場合）'!$BJ48+1&lt;=15,IF(TM$19&gt;='様式３（療養者名簿）（⑤の場合）'!$BJ48,IF(TM$19&lt;='様式３（療養者名簿）（⑤の場合）'!$BK48,1,0),0),0)</f>
        <v>0</v>
      </c>
      <c r="TN43" s="248">
        <f>IF(TN$19-'様式３（療養者名簿）（⑤の場合）'!$BJ48+1&lt;=15,IF(TN$19&gt;='様式３（療養者名簿）（⑤の場合）'!$BJ48,IF(TN$19&lt;='様式３（療養者名簿）（⑤の場合）'!$BK48,1,0),0),0)</f>
        <v>0</v>
      </c>
      <c r="TO43" s="248">
        <f>IF(TO$19-'様式３（療養者名簿）（⑤の場合）'!$BJ48+1&lt;=15,IF(TO$19&gt;='様式３（療養者名簿）（⑤の場合）'!$BJ48,IF(TO$19&lt;='様式３（療養者名簿）（⑤の場合）'!$BK48,1,0),0),0)</f>
        <v>0</v>
      </c>
      <c r="TP43" s="248">
        <f>IF(TP$19-'様式３（療養者名簿）（⑤の場合）'!$BJ48+1&lt;=15,IF(TP$19&gt;='様式３（療養者名簿）（⑤の場合）'!$BJ48,IF(TP$19&lt;='様式３（療養者名簿）（⑤の場合）'!$BK48,1,0),0),0)</f>
        <v>0</v>
      </c>
      <c r="TQ43" s="248">
        <f>IF(TQ$19-'様式３（療養者名簿）（⑤の場合）'!$BJ48+1&lt;=15,IF(TQ$19&gt;='様式３（療養者名簿）（⑤の場合）'!$BJ48,IF(TQ$19&lt;='様式３（療養者名簿）（⑤の場合）'!$BK48,1,0),0),0)</f>
        <v>0</v>
      </c>
      <c r="TR43" s="248">
        <f>IF(TR$19-'様式３（療養者名簿）（⑤の場合）'!$BJ48+1&lt;=15,IF(TR$19&gt;='様式３（療養者名簿）（⑤の場合）'!$BJ48,IF(TR$19&lt;='様式３（療養者名簿）（⑤の場合）'!$BK48,1,0),0),0)</f>
        <v>0</v>
      </c>
      <c r="TS43" s="248">
        <f>IF(TS$19-'様式３（療養者名簿）（⑤の場合）'!$BJ48+1&lt;=15,IF(TS$19&gt;='様式３（療養者名簿）（⑤の場合）'!$BJ48,IF(TS$19&lt;='様式３（療養者名簿）（⑤の場合）'!$BK48,1,0),0),0)</f>
        <v>0</v>
      </c>
      <c r="TT43" s="248">
        <f>IF(TT$19-'様式３（療養者名簿）（⑤の場合）'!$BJ48+1&lt;=15,IF(TT$19&gt;='様式３（療養者名簿）（⑤の場合）'!$BJ48,IF(TT$19&lt;='様式３（療養者名簿）（⑤の場合）'!$BK48,1,0),0),0)</f>
        <v>0</v>
      </c>
      <c r="TU43" s="248">
        <f>IF(TU$19-'様式３（療養者名簿）（⑤の場合）'!$BJ48+1&lt;=15,IF(TU$19&gt;='様式３（療養者名簿）（⑤の場合）'!$BJ48,IF(TU$19&lt;='様式３（療養者名簿）（⑤の場合）'!$BK48,1,0),0),0)</f>
        <v>0</v>
      </c>
      <c r="TV43" s="248">
        <f>IF(TV$19-'様式３（療養者名簿）（⑤の場合）'!$BJ48+1&lt;=15,IF(TV$19&gt;='様式３（療養者名簿）（⑤の場合）'!$BJ48,IF(TV$19&lt;='様式３（療養者名簿）（⑤の場合）'!$BK48,1,0),0),0)</f>
        <v>0</v>
      </c>
      <c r="TW43" s="248">
        <f>IF(TW$19-'様式３（療養者名簿）（⑤の場合）'!$BJ48+1&lt;=15,IF(TW$19&gt;='様式３（療養者名簿）（⑤の場合）'!$BJ48,IF(TW$19&lt;='様式３（療養者名簿）（⑤の場合）'!$BK48,1,0),0),0)</f>
        <v>0</v>
      </c>
      <c r="TX43" s="248">
        <f>IF(TX$19-'様式３（療養者名簿）（⑤の場合）'!$BJ48+1&lt;=15,IF(TX$19&gt;='様式３（療養者名簿）（⑤の場合）'!$BJ48,IF(TX$19&lt;='様式３（療養者名簿）（⑤の場合）'!$BK48,1,0),0),0)</f>
        <v>0</v>
      </c>
      <c r="TY43" s="248">
        <f>IF(TY$19-'様式３（療養者名簿）（⑤の場合）'!$BJ48+1&lt;=15,IF(TY$19&gt;='様式３（療養者名簿）（⑤の場合）'!$BJ48,IF(TY$19&lt;='様式３（療養者名簿）（⑤の場合）'!$BK48,1,0),0),0)</f>
        <v>0</v>
      </c>
      <c r="TZ43" s="248">
        <f>IF(TZ$19-'様式３（療養者名簿）（⑤の場合）'!$BJ48+1&lt;=15,IF(TZ$19&gt;='様式３（療養者名簿）（⑤の場合）'!$BJ48,IF(TZ$19&lt;='様式３（療養者名簿）（⑤の場合）'!$BK48,1,0),0),0)</f>
        <v>0</v>
      </c>
      <c r="UA43" s="248">
        <f>IF(UA$19-'様式３（療養者名簿）（⑤の場合）'!$BJ48+1&lt;=15,IF(UA$19&gt;='様式３（療養者名簿）（⑤の場合）'!$BJ48,IF(UA$19&lt;='様式３（療養者名簿）（⑤の場合）'!$BK48,1,0),0),0)</f>
        <v>0</v>
      </c>
      <c r="UB43" s="248">
        <f>IF(UB$19-'様式３（療養者名簿）（⑤の場合）'!$BJ48+1&lt;=15,IF(UB$19&gt;='様式３（療養者名簿）（⑤の場合）'!$BJ48,IF(UB$19&lt;='様式３（療養者名簿）（⑤の場合）'!$BK48,1,0),0),0)</f>
        <v>0</v>
      </c>
      <c r="UC43" s="248">
        <f>IF(UC$19-'様式３（療養者名簿）（⑤の場合）'!$BJ48+1&lt;=15,IF(UC$19&gt;='様式３（療養者名簿）（⑤の場合）'!$BJ48,IF(UC$19&lt;='様式３（療養者名簿）（⑤の場合）'!$BK48,1,0),0),0)</f>
        <v>0</v>
      </c>
      <c r="UD43" s="372">
        <f>IF(UD$19-'様式３（療養者名簿）（⑤の場合）'!$BJ48+1&lt;=15,IF(UD$19&gt;='様式３（療養者名簿）（⑤の場合）'!$BJ48,IF(UD$19&lt;='様式３（療養者名簿）（⑤の場合）'!$BK48,1,0),0),0)</f>
        <v>0</v>
      </c>
      <c r="UE43" s="372">
        <f>IF(UE$19-'様式３（療養者名簿）（⑤の場合）'!$BJ48+1&lt;=15,IF(UE$19&gt;='様式３（療養者名簿）（⑤の場合）'!$BJ48,IF(UE$19&lt;='様式３（療養者名簿）（⑤の場合）'!$BK48,1,0),0),0)</f>
        <v>0</v>
      </c>
      <c r="UF43" s="372">
        <f>IF(UF$19-'様式３（療養者名簿）（⑤の場合）'!$BJ48+1&lt;=15,IF(UF$19&gt;='様式３（療養者名簿）（⑤の場合）'!$BJ48,IF(UF$19&lt;='様式３（療養者名簿）（⑤の場合）'!$BK48,1,0),0),0)</f>
        <v>0</v>
      </c>
      <c r="UG43" s="372">
        <f>IF(UG$19-'様式３（療養者名簿）（⑤の場合）'!$BJ48+1&lt;=15,IF(UG$19&gt;='様式３（療養者名簿）（⑤の場合）'!$BJ48,IF(UG$19&lt;='様式３（療養者名簿）（⑤の場合）'!$BK48,1,0),0),0)</f>
        <v>0</v>
      </c>
      <c r="UH43" s="372">
        <f>IF(UH$19-'様式３（療養者名簿）（⑤の場合）'!$BJ48+1&lt;=15,IF(UH$19&gt;='様式３（療養者名簿）（⑤の場合）'!$BJ48,IF(UH$19&lt;='様式３（療養者名簿）（⑤の場合）'!$BK48,1,0),0),0)</f>
        <v>0</v>
      </c>
      <c r="UI43" s="372">
        <f>IF(UI$19-'様式３（療養者名簿）（⑤の場合）'!$BJ48+1&lt;=15,IF(UI$19&gt;='様式３（療養者名簿）（⑤の場合）'!$BJ48,IF(UI$19&lt;='様式３（療養者名簿）（⑤の場合）'!$BK48,1,0),0),0)</f>
        <v>0</v>
      </c>
      <c r="UJ43" s="372">
        <f>IF(UJ$19-'様式３（療養者名簿）（⑤の場合）'!$BJ48+1&lt;=15,IF(UJ$19&gt;='様式３（療養者名簿）（⑤の場合）'!$BJ48,IF(UJ$19&lt;='様式３（療養者名簿）（⑤の場合）'!$BK48,1,0),0),0)</f>
        <v>0</v>
      </c>
      <c r="UK43" s="372">
        <f>IF(UK$19-'様式３（療養者名簿）（⑤の場合）'!$BJ48+1&lt;=15,IF(UK$19&gt;='様式３（療養者名簿）（⑤の場合）'!$BJ48,IF(UK$19&lt;='様式３（療養者名簿）（⑤の場合）'!$BK48,1,0),0),0)</f>
        <v>0</v>
      </c>
      <c r="UL43" s="372">
        <f>IF(UL$19-'様式３（療養者名簿）（⑤の場合）'!$BJ48+1&lt;=15,IF(UL$19&gt;='様式３（療養者名簿）（⑤の場合）'!$BJ48,IF(UL$19&lt;='様式３（療養者名簿）（⑤の場合）'!$BK48,1,0),0),0)</f>
        <v>0</v>
      </c>
      <c r="UM43" s="372">
        <f>IF(UM$19-'様式３（療養者名簿）（⑤の場合）'!$BJ48+1&lt;=15,IF(UM$19&gt;='様式３（療養者名簿）（⑤の場合）'!$BJ48,IF(UM$19&lt;='様式３（療養者名簿）（⑤の場合）'!$BK48,1,0),0),0)</f>
        <v>0</v>
      </c>
      <c r="UN43" s="372">
        <f>IF(UN$19-'様式３（療養者名簿）（⑤の場合）'!$BJ48+1&lt;=15,IF(UN$19&gt;='様式３（療養者名簿）（⑤の場合）'!$BJ48,IF(UN$19&lt;='様式３（療養者名簿）（⑤の場合）'!$BK48,1,0),0),0)</f>
        <v>0</v>
      </c>
      <c r="UO43" s="372">
        <f>IF(UO$19-'様式３（療養者名簿）（⑤の場合）'!$BJ48+1&lt;=15,IF(UO$19&gt;='様式３（療養者名簿）（⑤の場合）'!$BJ48,IF(UO$19&lt;='様式３（療養者名簿）（⑤の場合）'!$BK48,1,0),0),0)</f>
        <v>0</v>
      </c>
      <c r="UP43" s="372">
        <f>IF(UP$19-'様式３（療養者名簿）（⑤の場合）'!$BJ48+1&lt;=15,IF(UP$19&gt;='様式３（療養者名簿）（⑤の場合）'!$BJ48,IF(UP$19&lt;='様式３（療養者名簿）（⑤の場合）'!$BK48,1,0),0),0)</f>
        <v>0</v>
      </c>
      <c r="UQ43" s="372">
        <f>IF(UQ$19-'様式３（療養者名簿）（⑤の場合）'!$BJ48+1&lt;=15,IF(UQ$19&gt;='様式３（療養者名簿）（⑤の場合）'!$BJ48,IF(UQ$19&lt;='様式３（療養者名簿）（⑤の場合）'!$BK48,1,0),0),0)</f>
        <v>0</v>
      </c>
      <c r="UR43" s="372">
        <f>IF(UR$19-'様式３（療養者名簿）（⑤の場合）'!$BJ48+1&lt;=15,IF(UR$19&gt;='様式３（療養者名簿）（⑤の場合）'!$BJ48,IF(UR$19&lt;='様式３（療養者名簿）（⑤の場合）'!$BK48,1,0),0),0)</f>
        <v>0</v>
      </c>
      <c r="US43" s="372">
        <f>IF(US$19-'様式３（療養者名簿）（⑤の場合）'!$BJ48+1&lt;=15,IF(US$19&gt;='様式３（療養者名簿）（⑤の場合）'!$BJ48,IF(US$19&lt;='様式３（療養者名簿）（⑤の場合）'!$BK48,1,0),0),0)</f>
        <v>0</v>
      </c>
      <c r="UT43" s="372">
        <f>IF(UT$19-'様式３（療養者名簿）（⑤の場合）'!$BJ48+1&lt;=15,IF(UT$19&gt;='様式３（療養者名簿）（⑤の場合）'!$BJ48,IF(UT$19&lt;='様式３（療養者名簿）（⑤の場合）'!$BK48,1,0),0),0)</f>
        <v>0</v>
      </c>
      <c r="UU43" s="372">
        <f>IF(UU$19-'様式３（療養者名簿）（⑤の場合）'!$BJ48+1&lt;=15,IF(UU$19&gt;='様式３（療養者名簿）（⑤の場合）'!$BJ48,IF(UU$19&lt;='様式３（療養者名簿）（⑤の場合）'!$BK48,1,0),0),0)</f>
        <v>0</v>
      </c>
      <c r="UV43" s="372">
        <f>IF(UV$19-'様式３（療養者名簿）（⑤の場合）'!$BJ48+1&lt;=15,IF(UV$19&gt;='様式３（療養者名簿）（⑤の場合）'!$BJ48,IF(UV$19&lt;='様式３（療養者名簿）（⑤の場合）'!$BK48,1,0),0),0)</f>
        <v>0</v>
      </c>
      <c r="UW43" s="372">
        <f>IF(UW$19-'様式３（療養者名簿）（⑤の場合）'!$BJ48+1&lt;=15,IF(UW$19&gt;='様式３（療養者名簿）（⑤の場合）'!$BJ48,IF(UW$19&lt;='様式３（療養者名簿）（⑤の場合）'!$BK48,1,0),0),0)</f>
        <v>0</v>
      </c>
      <c r="UX43" s="372">
        <f>IF(UX$19-'様式３（療養者名簿）（⑤の場合）'!$BJ48+1&lt;=15,IF(UX$19&gt;='様式３（療養者名簿）（⑤の場合）'!$BJ48,IF(UX$19&lt;='様式３（療養者名簿）（⑤の場合）'!$BK48,1,0),0),0)</f>
        <v>0</v>
      </c>
      <c r="UY43" s="372">
        <f>IF(UY$19-'様式３（療養者名簿）（⑤の場合）'!$BJ48+1&lt;=15,IF(UY$19&gt;='様式３（療養者名簿）（⑤の場合）'!$BJ48,IF(UY$19&lt;='様式３（療養者名簿）（⑤の場合）'!$BK48,1,0),0),0)</f>
        <v>0</v>
      </c>
      <c r="UZ43" s="372">
        <f>IF(UZ$19-'様式３（療養者名簿）（⑤の場合）'!$BJ48+1&lt;=15,IF(UZ$19&gt;='様式３（療養者名簿）（⑤の場合）'!$BJ48,IF(UZ$19&lt;='様式３（療養者名簿）（⑤の場合）'!$BK48,1,0),0),0)</f>
        <v>0</v>
      </c>
      <c r="VA43" s="372">
        <f>IF(VA$19-'様式３（療養者名簿）（⑤の場合）'!$BJ48+1&lt;=15,IF(VA$19&gt;='様式３（療養者名簿）（⑤の場合）'!$BJ48,IF(VA$19&lt;='様式３（療養者名簿）（⑤の場合）'!$BK48,1,0),0),0)</f>
        <v>0</v>
      </c>
      <c r="VB43" s="372">
        <f>IF(VB$19-'様式３（療養者名簿）（⑤の場合）'!$BJ48+1&lt;=15,IF(VB$19&gt;='様式３（療養者名簿）（⑤の場合）'!$BJ48,IF(VB$19&lt;='様式３（療養者名簿）（⑤の場合）'!$BK48,1,0),0),0)</f>
        <v>0</v>
      </c>
      <c r="VC43" s="372">
        <f>IF(VC$19-'様式３（療養者名簿）（⑤の場合）'!$BJ48+1&lt;=15,IF(VC$19&gt;='様式３（療養者名簿）（⑤の場合）'!$BJ48,IF(VC$19&lt;='様式３（療養者名簿）（⑤の場合）'!$BK48,1,0),0),0)</f>
        <v>0</v>
      </c>
      <c r="VD43" s="372">
        <f>IF(VD$19-'様式３（療養者名簿）（⑤の場合）'!$BJ48+1&lt;=15,IF(VD$19&gt;='様式３（療養者名簿）（⑤の場合）'!$BJ48,IF(VD$19&lt;='様式３（療養者名簿）（⑤の場合）'!$BK48,1,0),0),0)</f>
        <v>0</v>
      </c>
      <c r="VE43" s="372">
        <f>IF(VE$19-'様式３（療養者名簿）（⑤の場合）'!$BJ48+1&lt;=15,IF(VE$19&gt;='様式３（療養者名簿）（⑤の場合）'!$BJ48,IF(VE$19&lt;='様式３（療養者名簿）（⑤の場合）'!$BK48,1,0),0),0)</f>
        <v>0</v>
      </c>
      <c r="VF43" s="372">
        <f>IF(VF$19-'様式３（療養者名簿）（⑤の場合）'!$BJ48+1&lt;=15,IF(VF$19&gt;='様式３（療養者名簿）（⑤の場合）'!$BJ48,IF(VF$19&lt;='様式３（療養者名簿）（⑤の場合）'!$BK48,1,0),0),0)</f>
        <v>0</v>
      </c>
      <c r="VG43" s="372">
        <f>IF(VG$19-'様式３（療養者名簿）（⑤の場合）'!$BJ48+1&lt;=15,IF(VG$19&gt;='様式３（療養者名簿）（⑤の場合）'!$BJ48,IF(VG$19&lt;='様式３（療養者名簿）（⑤の場合）'!$BK48,1,0),0),0)</f>
        <v>0</v>
      </c>
      <c r="VH43" s="372">
        <f>IF(VH$19-'様式３（療養者名簿）（⑤の場合）'!$BJ48+1&lt;=15,IF(VH$19&gt;='様式３（療養者名簿）（⑤の場合）'!$BJ48,IF(VH$19&lt;='様式３（療養者名簿）（⑤の場合）'!$BK48,1,0),0),0)</f>
        <v>0</v>
      </c>
      <c r="VI43" s="372">
        <f>IF(VI$19-'様式３（療養者名簿）（⑤の場合）'!$BJ48+1&lt;=15,IF(VI$19&gt;='様式３（療養者名簿）（⑤の場合）'!$BJ48,IF(VI$19&lt;='様式３（療養者名簿）（⑤の場合）'!$BK48,1,0),0),0)</f>
        <v>0</v>
      </c>
      <c r="VJ43" s="372">
        <f>IF(VJ$19-'様式３（療養者名簿）（⑤の場合）'!$BJ48+1&lt;=15,IF(VJ$19&gt;='様式３（療養者名簿）（⑤の場合）'!$BJ48,IF(VJ$19&lt;='様式３（療養者名簿）（⑤の場合）'!$BK48,1,0),0),0)</f>
        <v>0</v>
      </c>
      <c r="VK43" s="372">
        <f>IF(VK$19-'様式３（療養者名簿）（⑤の場合）'!$BJ48+1&lt;=15,IF(VK$19&gt;='様式３（療養者名簿）（⑤の場合）'!$BJ48,IF(VK$19&lt;='様式３（療養者名簿）（⑤の場合）'!$BK48,1,0),0),0)</f>
        <v>0</v>
      </c>
      <c r="VL43" s="372">
        <f>IF(VL$19-'様式３（療養者名簿）（⑤の場合）'!$BJ48+1&lt;=15,IF(VL$19&gt;='様式３（療養者名簿）（⑤の場合）'!$BJ48,IF(VL$19&lt;='様式３（療養者名簿）（⑤の場合）'!$BK48,1,0),0),0)</f>
        <v>0</v>
      </c>
      <c r="VM43" s="372">
        <f>IF(VM$19-'様式３（療養者名簿）（⑤の場合）'!$BJ48+1&lt;=15,IF(VM$19&gt;='様式３（療養者名簿）（⑤の場合）'!$BJ48,IF(VM$19&lt;='様式３（療養者名簿）（⑤の場合）'!$BK48,1,0),0),0)</f>
        <v>0</v>
      </c>
      <c r="VN43" s="372">
        <f>IF(VN$19-'様式３（療養者名簿）（⑤の場合）'!$BJ48+1&lt;=15,IF(VN$19&gt;='様式３（療養者名簿）（⑤の場合）'!$BJ48,IF(VN$19&lt;='様式３（療養者名簿）（⑤の場合）'!$BK48,1,0),0),0)</f>
        <v>0</v>
      </c>
      <c r="VO43" s="372">
        <f>IF(VO$19-'様式３（療養者名簿）（⑤の場合）'!$BJ48+1&lt;=15,IF(VO$19&gt;='様式３（療養者名簿）（⑤の場合）'!$BJ48,IF(VO$19&lt;='様式３（療養者名簿）（⑤の場合）'!$BK48,1,0),0),0)</f>
        <v>0</v>
      </c>
      <c r="VP43" s="372">
        <f>IF(VP$19-'様式３（療養者名簿）（⑤の場合）'!$BJ48+1&lt;=15,IF(VP$19&gt;='様式３（療養者名簿）（⑤の場合）'!$BJ48,IF(VP$19&lt;='様式３（療養者名簿）（⑤の場合）'!$BK48,1,0),0),0)</f>
        <v>0</v>
      </c>
      <c r="VQ43" s="372">
        <f>IF(VQ$19-'様式３（療養者名簿）（⑤の場合）'!$BJ48+1&lt;=15,IF(VQ$19&gt;='様式３（療養者名簿）（⑤の場合）'!$BJ48,IF(VQ$19&lt;='様式３（療養者名簿）（⑤の場合）'!$BK48,1,0),0),0)</f>
        <v>0</v>
      </c>
      <c r="VR43" s="372">
        <f>IF(VR$19-'様式３（療養者名簿）（⑤の場合）'!$BJ48+1&lt;=15,IF(VR$19&gt;='様式３（療養者名簿）（⑤の場合）'!$BJ48,IF(VR$19&lt;='様式３（療養者名簿）（⑤の場合）'!$BK48,1,0),0),0)</f>
        <v>0</v>
      </c>
      <c r="VS43" s="372">
        <f>IF(VS$19-'様式３（療養者名簿）（⑤の場合）'!$BJ48+1&lt;=15,IF(VS$19&gt;='様式３（療養者名簿）（⑤の場合）'!$BJ48,IF(VS$19&lt;='様式３（療養者名簿）（⑤の場合）'!$BK48,1,0),0),0)</f>
        <v>0</v>
      </c>
      <c r="VT43" s="372">
        <f>IF(VT$19-'様式３（療養者名簿）（⑤の場合）'!$BJ48+1&lt;=15,IF(VT$19&gt;='様式３（療養者名簿）（⑤の場合）'!$BJ48,IF(VT$19&lt;='様式３（療養者名簿）（⑤の場合）'!$BK48,1,0),0),0)</f>
        <v>0</v>
      </c>
      <c r="VU43" s="372">
        <f>IF(VU$19-'様式３（療養者名簿）（⑤の場合）'!$BJ48+1&lt;=15,IF(VU$19&gt;='様式３（療養者名簿）（⑤の場合）'!$BJ48,IF(VU$19&lt;='様式３（療養者名簿）（⑤の場合）'!$BK48,1,0),0),0)</f>
        <v>0</v>
      </c>
      <c r="VV43" s="372">
        <f>IF(VV$19-'様式３（療養者名簿）（⑤の場合）'!$BJ48+1&lt;=15,IF(VV$19&gt;='様式３（療養者名簿）（⑤の場合）'!$BJ48,IF(VV$19&lt;='様式３（療養者名簿）（⑤の場合）'!$BK48,1,0),0),0)</f>
        <v>0</v>
      </c>
      <c r="VW43" s="372">
        <f>IF(VW$19-'様式３（療養者名簿）（⑤の場合）'!$BJ48+1&lt;=15,IF(VW$19&gt;='様式３（療養者名簿）（⑤の場合）'!$BJ48,IF(VW$19&lt;='様式３（療養者名簿）（⑤の場合）'!$BK48,1,0),0),0)</f>
        <v>0</v>
      </c>
      <c r="VX43" s="372">
        <f>IF(VX$19-'様式３（療養者名簿）（⑤の場合）'!$BJ48+1&lt;=15,IF(VX$19&gt;='様式３（療養者名簿）（⑤の場合）'!$BJ48,IF(VX$19&lt;='様式３（療養者名簿）（⑤の場合）'!$BK48,1,0),0),0)</f>
        <v>0</v>
      </c>
      <c r="VY43" s="372">
        <f>IF(VY$19-'様式３（療養者名簿）（⑤の場合）'!$BJ48+1&lt;=15,IF(VY$19&gt;='様式３（療養者名簿）（⑤の場合）'!$BJ48,IF(VY$19&lt;='様式３（療養者名簿）（⑤の場合）'!$BK48,1,0),0),0)</f>
        <v>0</v>
      </c>
      <c r="VZ43" s="372">
        <f>IF(VZ$19-'様式３（療養者名簿）（⑤の場合）'!$BJ48+1&lt;=15,IF(VZ$19&gt;='様式３（療養者名簿）（⑤の場合）'!$BJ48,IF(VZ$19&lt;='様式３（療養者名簿）（⑤の場合）'!$BK48,1,0),0),0)</f>
        <v>0</v>
      </c>
      <c r="WA43" s="372">
        <f>IF(WA$19-'様式３（療養者名簿）（⑤の場合）'!$BJ48+1&lt;=15,IF(WA$19&gt;='様式３（療養者名簿）（⑤の場合）'!$BJ48,IF(WA$19&lt;='様式３（療養者名簿）（⑤の場合）'!$BK48,1,0),0),0)</f>
        <v>0</v>
      </c>
      <c r="WB43" s="372">
        <f>IF(WB$19-'様式３（療養者名簿）（⑤の場合）'!$BJ48+1&lt;=15,IF(WB$19&gt;='様式３（療養者名簿）（⑤の場合）'!$BJ48,IF(WB$19&lt;='様式３（療養者名簿）（⑤の場合）'!$BK48,1,0),0),0)</f>
        <v>0</v>
      </c>
      <c r="WC43" s="372">
        <f>IF(WC$19-'様式３（療養者名簿）（⑤の場合）'!$BJ48+1&lt;=15,IF(WC$19&gt;='様式３（療養者名簿）（⑤の場合）'!$BJ48,IF(WC$19&lt;='様式３（療養者名簿）（⑤の場合）'!$BK48,1,0),0),0)</f>
        <v>0</v>
      </c>
      <c r="WD43" s="372">
        <f>IF(WD$19-'様式３（療養者名簿）（⑤の場合）'!$BJ48+1&lt;=15,IF(WD$19&gt;='様式３（療養者名簿）（⑤の場合）'!$BJ48,IF(WD$19&lt;='様式３（療養者名簿）（⑤の場合）'!$BK48,1,0),0),0)</f>
        <v>0</v>
      </c>
      <c r="WE43" s="372">
        <f>IF(WE$19-'様式３（療養者名簿）（⑤の場合）'!$BJ48+1&lt;=15,IF(WE$19&gt;='様式３（療養者名簿）（⑤の場合）'!$BJ48,IF(WE$19&lt;='様式３（療養者名簿）（⑤の場合）'!$BK48,1,0),0),0)</f>
        <v>0</v>
      </c>
      <c r="WF43" s="372">
        <f>IF(WF$19-'様式３（療養者名簿）（⑤の場合）'!$BJ48+1&lt;=15,IF(WF$19&gt;='様式３（療養者名簿）（⑤の場合）'!$BJ48,IF(WF$19&lt;='様式３（療養者名簿）（⑤の場合）'!$BK48,1,0),0),0)</f>
        <v>0</v>
      </c>
      <c r="WG43" s="372">
        <f>IF(WG$19-'様式３（療養者名簿）（⑤の場合）'!$BJ48+1&lt;=15,IF(WG$19&gt;='様式３（療養者名簿）（⑤の場合）'!$BJ48,IF(WG$19&lt;='様式３（療養者名簿）（⑤の場合）'!$BK48,1,0),0),0)</f>
        <v>0</v>
      </c>
      <c r="WH43" s="372">
        <f>IF(WH$19-'様式３（療養者名簿）（⑤の場合）'!$BJ48+1&lt;=15,IF(WH$19&gt;='様式３（療養者名簿）（⑤の場合）'!$BJ48,IF(WH$19&lt;='様式３（療養者名簿）（⑤の場合）'!$BK48,1,0),0),0)</f>
        <v>0</v>
      </c>
      <c r="WI43" s="372">
        <f>IF(WI$19-'様式３（療養者名簿）（⑤の場合）'!$BJ48+1&lt;=15,IF(WI$19&gt;='様式３（療養者名簿）（⑤の場合）'!$BJ48,IF(WI$19&lt;='様式３（療養者名簿）（⑤の場合）'!$BK48,1,0),0),0)</f>
        <v>0</v>
      </c>
      <c r="WJ43" s="372">
        <f>IF(WJ$19-'様式３（療養者名簿）（⑤の場合）'!$BJ48+1&lt;=15,IF(WJ$19&gt;='様式３（療養者名簿）（⑤の場合）'!$BJ48,IF(WJ$19&lt;='様式３（療養者名簿）（⑤の場合）'!$BK48,1,0),0),0)</f>
        <v>0</v>
      </c>
      <c r="WK43" s="372">
        <f>IF(WK$19-'様式３（療養者名簿）（⑤の場合）'!$BJ48+1&lt;=15,IF(WK$19&gt;='様式３（療養者名簿）（⑤の場合）'!$BJ48,IF(WK$19&lt;='様式３（療養者名簿）（⑤の場合）'!$BK48,1,0),0),0)</f>
        <v>0</v>
      </c>
      <c r="WL43" s="372">
        <f>IF(WL$19-'様式３（療養者名簿）（⑤の場合）'!$BJ48+1&lt;=15,IF(WL$19&gt;='様式３（療養者名簿）（⑤の場合）'!$BJ48,IF(WL$19&lt;='様式３（療養者名簿）（⑤の場合）'!$BK48,1,0),0),0)</f>
        <v>0</v>
      </c>
      <c r="WM43" s="372">
        <f>IF(WM$19-'様式３（療養者名簿）（⑤の場合）'!$BJ48+1&lt;=15,IF(WM$19&gt;='様式３（療養者名簿）（⑤の場合）'!$BJ48,IF(WM$19&lt;='様式３（療養者名簿）（⑤の場合）'!$BK48,1,0),0),0)</f>
        <v>0</v>
      </c>
      <c r="WN43" s="372">
        <f>IF(WN$19-'様式３（療養者名簿）（⑤の場合）'!$BJ48+1&lt;=15,IF(WN$19&gt;='様式３（療養者名簿）（⑤の場合）'!$BJ48,IF(WN$19&lt;='様式３（療養者名簿）（⑤の場合）'!$BK48,1,0),0),0)</f>
        <v>0</v>
      </c>
      <c r="WO43" s="372">
        <f>IF(WO$19-'様式３（療養者名簿）（⑤の場合）'!$BJ48+1&lt;=15,IF(WO$19&gt;='様式３（療養者名簿）（⑤の場合）'!$BJ48,IF(WO$19&lt;='様式３（療養者名簿）（⑤の場合）'!$BK48,1,0),0),0)</f>
        <v>0</v>
      </c>
      <c r="WP43" s="372">
        <f>IF(WP$19-'様式３（療養者名簿）（⑤の場合）'!$BJ48+1&lt;=15,IF(WP$19&gt;='様式３（療養者名簿）（⑤の場合）'!$BJ48,IF(WP$19&lt;='様式３（療養者名簿）（⑤の場合）'!$BK48,1,0),0),0)</f>
        <v>0</v>
      </c>
      <c r="WQ43" s="372">
        <f>IF(WQ$19-'様式３（療養者名簿）（⑤の場合）'!$BJ48+1&lt;=15,IF(WQ$19&gt;='様式３（療養者名簿）（⑤の場合）'!$BJ48,IF(WQ$19&lt;='様式３（療養者名簿）（⑤の場合）'!$BK48,1,0),0),0)</f>
        <v>0</v>
      </c>
      <c r="WR43" s="372">
        <f>IF(WR$19-'様式３（療養者名簿）（⑤の場合）'!$BJ48+1&lt;=15,IF(WR$19&gt;='様式３（療養者名簿）（⑤の場合）'!$BJ48,IF(WR$19&lt;='様式３（療養者名簿）（⑤の場合）'!$BK48,1,0),0),0)</f>
        <v>0</v>
      </c>
      <c r="WS43" s="372">
        <f>IF(WS$19-'様式３（療養者名簿）（⑤の場合）'!$BJ48+1&lt;=15,IF(WS$19&gt;='様式３（療養者名簿）（⑤の場合）'!$BJ48,IF(WS$19&lt;='様式３（療養者名簿）（⑤の場合）'!$BK48,1,0),0),0)</f>
        <v>0</v>
      </c>
      <c r="WT43" s="372">
        <f>IF(WT$19-'様式３（療養者名簿）（⑤の場合）'!$BJ48+1&lt;=15,IF(WT$19&gt;='様式３（療養者名簿）（⑤の場合）'!$BJ48,IF(WT$19&lt;='様式３（療養者名簿）（⑤の場合）'!$BK48,1,0),0),0)</f>
        <v>0</v>
      </c>
      <c r="WU43" s="372">
        <f>IF(WU$19-'様式３（療養者名簿）（⑤の場合）'!$BJ48+1&lt;=15,IF(WU$19&gt;='様式３（療養者名簿）（⑤の場合）'!$BJ48,IF(WU$19&lt;='様式３（療養者名簿）（⑤の場合）'!$BK48,1,0),0),0)</f>
        <v>0</v>
      </c>
      <c r="WV43" s="372">
        <f>IF(WV$19-'様式３（療養者名簿）（⑤の場合）'!$BJ48+1&lt;=15,IF(WV$19&gt;='様式３（療養者名簿）（⑤の場合）'!$BJ48,IF(WV$19&lt;='様式３（療養者名簿）（⑤の場合）'!$BK48,1,0),0),0)</f>
        <v>0</v>
      </c>
      <c r="WW43" s="372">
        <f>IF(WW$19-'様式３（療養者名簿）（⑤の場合）'!$BJ48+1&lt;=15,IF(WW$19&gt;='様式３（療養者名簿）（⑤の場合）'!$BJ48,IF(WW$19&lt;='様式３（療養者名簿）（⑤の場合）'!$BK48,1,0),0),0)</f>
        <v>0</v>
      </c>
      <c r="WX43" s="372">
        <f>IF(WX$19-'様式３（療養者名簿）（⑤の場合）'!$BJ48+1&lt;=15,IF(WX$19&gt;='様式３（療養者名簿）（⑤の場合）'!$BJ48,IF(WX$19&lt;='様式３（療養者名簿）（⑤の場合）'!$BK48,1,0),0),0)</f>
        <v>0</v>
      </c>
      <c r="WY43" s="372">
        <f>IF(WY$19-'様式３（療養者名簿）（⑤の場合）'!$BJ48+1&lt;=15,IF(WY$19&gt;='様式３（療養者名簿）（⑤の場合）'!$BJ48,IF(WY$19&lt;='様式３（療養者名簿）（⑤の場合）'!$BK48,1,0),0),0)</f>
        <v>0</v>
      </c>
      <c r="WZ43" s="372">
        <f>IF(WZ$19-'様式３（療養者名簿）（⑤の場合）'!$BJ48+1&lt;=15,IF(WZ$19&gt;='様式３（療養者名簿）（⑤の場合）'!$BJ48,IF(WZ$19&lt;='様式３（療養者名簿）（⑤の場合）'!$BK48,1,0),0),0)</f>
        <v>0</v>
      </c>
      <c r="XA43" s="372">
        <f>IF(XA$19-'様式３（療養者名簿）（⑤の場合）'!$BJ48+1&lt;=15,IF(XA$19&gt;='様式３（療養者名簿）（⑤の場合）'!$BJ48,IF(XA$19&lt;='様式３（療養者名簿）（⑤の場合）'!$BK48,1,0),0),0)</f>
        <v>0</v>
      </c>
      <c r="XB43" s="372">
        <f>IF(XB$19-'様式３（療養者名簿）（⑤の場合）'!$BJ48+1&lt;=15,IF(XB$19&gt;='様式３（療養者名簿）（⑤の場合）'!$BJ48,IF(XB$19&lt;='様式３（療養者名簿）（⑤の場合）'!$BK48,1,0),0),0)</f>
        <v>0</v>
      </c>
      <c r="XC43" s="372">
        <f>IF(XC$19-'様式３（療養者名簿）（⑤の場合）'!$BJ48+1&lt;=15,IF(XC$19&gt;='様式３（療養者名簿）（⑤の場合）'!$BJ48,IF(XC$19&lt;='様式３（療養者名簿）（⑤の場合）'!$BK48,1,0),0),0)</f>
        <v>0</v>
      </c>
      <c r="XD43" s="372">
        <f>IF(XD$19-'様式３（療養者名簿）（⑤の場合）'!$BJ48+1&lt;=15,IF(XD$19&gt;='様式３（療養者名簿）（⑤の場合）'!$BJ48,IF(XD$19&lt;='様式３（療養者名簿）（⑤の場合）'!$BK48,1,0),0),0)</f>
        <v>0</v>
      </c>
      <c r="XE43" s="372">
        <f>IF(XE$19-'様式３（療養者名簿）（⑤の場合）'!$BJ48+1&lt;=15,IF(XE$19&gt;='様式３（療養者名簿）（⑤の場合）'!$BJ48,IF(XE$19&lt;='様式３（療養者名簿）（⑤の場合）'!$BK48,1,0),0),0)</f>
        <v>0</v>
      </c>
      <c r="XF43" s="372">
        <f>IF(XF$19-'様式３（療養者名簿）（⑤の場合）'!$BJ48+1&lt;=15,IF(XF$19&gt;='様式３（療養者名簿）（⑤の場合）'!$BJ48,IF(XF$19&lt;='様式３（療養者名簿）（⑤の場合）'!$BK48,1,0),0),0)</f>
        <v>0</v>
      </c>
      <c r="XG43" s="372">
        <f>IF(XG$19-'様式３（療養者名簿）（⑤の場合）'!$BJ48+1&lt;=15,IF(XG$19&gt;='様式３（療養者名簿）（⑤の場合）'!$BJ48,IF(XG$19&lt;='様式３（療養者名簿）（⑤の場合）'!$BK48,1,0),0),0)</f>
        <v>0</v>
      </c>
      <c r="XH43" s="372">
        <f>IF(XH$19-'様式３（療養者名簿）（⑤の場合）'!$BJ48+1&lt;=15,IF(XH$19&gt;='様式３（療養者名簿）（⑤の場合）'!$BJ48,IF(XH$19&lt;='様式３（療養者名簿）（⑤の場合）'!$BK48,1,0),0),0)</f>
        <v>0</v>
      </c>
      <c r="XI43" s="372">
        <f>IF(XI$19-'様式３（療養者名簿）（⑤の場合）'!$BJ48+1&lt;=15,IF(XI$19&gt;='様式３（療養者名簿）（⑤の場合）'!$BJ48,IF(XI$19&lt;='様式３（療養者名簿）（⑤の場合）'!$BK48,1,0),0),0)</f>
        <v>0</v>
      </c>
      <c r="XJ43" s="372">
        <f>IF(XJ$19-'様式３（療養者名簿）（⑤の場合）'!$BJ48+1&lt;=15,IF(XJ$19&gt;='様式３（療養者名簿）（⑤の場合）'!$BJ48,IF(XJ$19&lt;='様式３（療養者名簿）（⑤の場合）'!$BK48,1,0),0),0)</f>
        <v>0</v>
      </c>
      <c r="XK43" s="372">
        <f>IF(XK$19-'様式３（療養者名簿）（⑤の場合）'!$BJ48+1&lt;=15,IF(XK$19&gt;='様式３（療養者名簿）（⑤の場合）'!$BJ48,IF(XK$19&lt;='様式３（療養者名簿）（⑤の場合）'!$BK48,1,0),0),0)</f>
        <v>0</v>
      </c>
      <c r="XL43" s="372">
        <f>IF(XL$19-'様式３（療養者名簿）（⑤の場合）'!$BJ48+1&lt;=15,IF(XL$19&gt;='様式３（療養者名簿）（⑤の場合）'!$BJ48,IF(XL$19&lt;='様式３（療養者名簿）（⑤の場合）'!$BK48,1,0),0),0)</f>
        <v>0</v>
      </c>
      <c r="XM43" s="372">
        <f>IF(XM$19-'様式３（療養者名簿）（⑤の場合）'!$BJ48+1&lt;=15,IF(XM$19&gt;='様式３（療養者名簿）（⑤の場合）'!$BJ48,IF(XM$19&lt;='様式３（療養者名簿）（⑤の場合）'!$BK48,1,0),0),0)</f>
        <v>0</v>
      </c>
      <c r="XN43" s="372">
        <f>IF(XN$19-'様式３（療養者名簿）（⑤の場合）'!$BJ48+1&lt;=15,IF(XN$19&gt;='様式３（療養者名簿）（⑤の場合）'!$BJ48,IF(XN$19&lt;='様式３（療養者名簿）（⑤の場合）'!$BK48,1,0),0),0)</f>
        <v>0</v>
      </c>
      <c r="XO43" s="372">
        <f>IF(XO$19-'様式３（療養者名簿）（⑤の場合）'!$BJ48+1&lt;=15,IF(XO$19&gt;='様式３（療養者名簿）（⑤の場合）'!$BJ48,IF(XO$19&lt;='様式３（療養者名簿）（⑤の場合）'!$BK48,1,0),0),0)</f>
        <v>0</v>
      </c>
      <c r="XP43" s="372">
        <f>IF(XP$19-'様式３（療養者名簿）（⑤の場合）'!$BJ48+1&lt;=15,IF(XP$19&gt;='様式３（療養者名簿）（⑤の場合）'!$BJ48,IF(XP$19&lt;='様式３（療養者名簿）（⑤の場合）'!$BK48,1,0),0),0)</f>
        <v>0</v>
      </c>
      <c r="XQ43" s="372">
        <f>IF(XQ$19-'様式３（療養者名簿）（⑤の場合）'!$BJ48+1&lt;=15,IF(XQ$19&gt;='様式３（療養者名簿）（⑤の場合）'!$BJ48,IF(XQ$19&lt;='様式３（療養者名簿）（⑤の場合）'!$BK48,1,0),0),0)</f>
        <v>0</v>
      </c>
      <c r="XR43" s="372">
        <f>IF(XR$19-'様式３（療養者名簿）（⑤の場合）'!$BJ48+1&lt;=15,IF(XR$19&gt;='様式３（療養者名簿）（⑤の場合）'!$BJ48,IF(XR$19&lt;='様式３（療養者名簿）（⑤の場合）'!$BK48,1,0),0),0)</f>
        <v>0</v>
      </c>
      <c r="XS43" s="372">
        <f>IF(XS$19-'様式３（療養者名簿）（⑤の場合）'!$BJ48+1&lt;=15,IF(XS$19&gt;='様式３（療養者名簿）（⑤の場合）'!$BJ48,IF(XS$19&lt;='様式３（療養者名簿）（⑤の場合）'!$BK48,1,0),0),0)</f>
        <v>0</v>
      </c>
      <c r="XT43" s="372">
        <f>IF(XT$19-'様式３（療養者名簿）（⑤の場合）'!$BJ48+1&lt;=15,IF(XT$19&gt;='様式３（療養者名簿）（⑤の場合）'!$BJ48,IF(XT$19&lt;='様式３（療養者名簿）（⑤の場合）'!$BK48,1,0),0),0)</f>
        <v>0</v>
      </c>
      <c r="XU43" s="372">
        <f>IF(XU$19-'様式３（療養者名簿）（⑤の場合）'!$BJ48+1&lt;=15,IF(XU$19&gt;='様式３（療養者名簿）（⑤の場合）'!$BJ48,IF(XU$19&lt;='様式３（療養者名簿）（⑤の場合）'!$BK48,1,0),0),0)</f>
        <v>0</v>
      </c>
      <c r="XV43" s="372">
        <f>IF(XV$19-'様式３（療養者名簿）（⑤の場合）'!$BJ48+1&lt;=15,IF(XV$19&gt;='様式３（療養者名簿）（⑤の場合）'!$BJ48,IF(XV$19&lt;='様式３（療養者名簿）（⑤の場合）'!$BK48,1,0),0),0)</f>
        <v>0</v>
      </c>
      <c r="XW43" s="372">
        <f>IF(XW$19-'様式３（療養者名簿）（⑤の場合）'!$BJ48+1&lt;=15,IF(XW$19&gt;='様式３（療養者名簿）（⑤の場合）'!$BJ48,IF(XW$19&lt;='様式３（療養者名簿）（⑤の場合）'!$BK48,1,0),0),0)</f>
        <v>0</v>
      </c>
      <c r="XX43" s="372">
        <f>IF(XX$19-'様式３（療養者名簿）（⑤の場合）'!$BJ48+1&lt;=15,IF(XX$19&gt;='様式３（療養者名簿）（⑤の場合）'!$BJ48,IF(XX$19&lt;='様式３（療養者名簿）（⑤の場合）'!$BK48,1,0),0),0)</f>
        <v>0</v>
      </c>
      <c r="XY43" s="372">
        <f>IF(XY$19-'様式３（療養者名簿）（⑤の場合）'!$BJ48+1&lt;=15,IF(XY$19&gt;='様式３（療養者名簿）（⑤の場合）'!$BJ48,IF(XY$19&lt;='様式３（療養者名簿）（⑤の場合）'!$BK48,1,0),0),0)</f>
        <v>0</v>
      </c>
      <c r="XZ43" s="372">
        <f>IF(XZ$19-'様式３（療養者名簿）（⑤の場合）'!$BJ48+1&lt;=15,IF(XZ$19&gt;='様式３（療養者名簿）（⑤の場合）'!$BJ48,IF(XZ$19&lt;='様式３（療養者名簿）（⑤の場合）'!$BK48,1,0),0),0)</f>
        <v>0</v>
      </c>
      <c r="YA43" s="372">
        <f>IF(YA$19-'様式３（療養者名簿）（⑤の場合）'!$BJ48+1&lt;=15,IF(YA$19&gt;='様式３（療養者名簿）（⑤の場合）'!$BJ48,IF(YA$19&lt;='様式３（療養者名簿）（⑤の場合）'!$BK48,1,0),0),0)</f>
        <v>0</v>
      </c>
      <c r="YB43" s="372">
        <f>IF(YB$19-'様式３（療養者名簿）（⑤の場合）'!$BJ48+1&lt;=15,IF(YB$19&gt;='様式３（療養者名簿）（⑤の場合）'!$BJ48,IF(YB$19&lt;='様式３（療養者名簿）（⑤の場合）'!$BK48,1,0),0),0)</f>
        <v>0</v>
      </c>
      <c r="YC43" s="372">
        <f>IF(YC$19-'様式３（療養者名簿）（⑤の場合）'!$BJ48+1&lt;=15,IF(YC$19&gt;='様式３（療養者名簿）（⑤の場合）'!$BJ48,IF(YC$19&lt;='様式３（療養者名簿）（⑤の場合）'!$BK48,1,0),0),0)</f>
        <v>0</v>
      </c>
      <c r="YD43" s="372">
        <f>IF(YD$19-'様式３（療養者名簿）（⑤の場合）'!$BJ48+1&lt;=15,IF(YD$19&gt;='様式３（療養者名簿）（⑤の場合）'!$BJ48,IF(YD$19&lt;='様式３（療養者名簿）（⑤の場合）'!$BK48,1,0),0),0)</f>
        <v>0</v>
      </c>
      <c r="YE43" s="372">
        <f>IF(YE$19-'様式３（療養者名簿）（⑤の場合）'!$BJ48+1&lt;=15,IF(YE$19&gt;='様式３（療養者名簿）（⑤の場合）'!$BJ48,IF(YE$19&lt;='様式３（療養者名簿）（⑤の場合）'!$BK48,1,0),0),0)</f>
        <v>0</v>
      </c>
      <c r="YF43" s="372">
        <f>IF(YF$19-'様式３（療養者名簿）（⑤の場合）'!$BJ48+1&lt;=15,IF(YF$19&gt;='様式３（療養者名簿）（⑤の場合）'!$BJ48,IF(YF$19&lt;='様式３（療養者名簿）（⑤の場合）'!$BK48,1,0),0),0)</f>
        <v>0</v>
      </c>
      <c r="YG43" s="372">
        <f>IF(YG$19-'様式３（療養者名簿）（⑤の場合）'!$BJ48+1&lt;=15,IF(YG$19&gt;='様式３（療養者名簿）（⑤の場合）'!$BJ48,IF(YG$19&lt;='様式３（療養者名簿）（⑤の場合）'!$BK48,1,0),0),0)</f>
        <v>0</v>
      </c>
      <c r="YH43" s="372">
        <f>IF(YH$19-'様式３（療養者名簿）（⑤の場合）'!$BJ48+1&lt;=15,IF(YH$19&gt;='様式３（療養者名簿）（⑤の場合）'!$BJ48,IF(YH$19&lt;='様式３（療養者名簿）（⑤の場合）'!$BK48,1,0),0),0)</f>
        <v>0</v>
      </c>
      <c r="YI43" s="372">
        <f>IF(YI$19-'様式３（療養者名簿）（⑤の場合）'!$BJ48+1&lt;=15,IF(YI$19&gt;='様式３（療養者名簿）（⑤の場合）'!$BJ48,IF(YI$19&lt;='様式３（療養者名簿）（⑤の場合）'!$BK48,1,0),0),0)</f>
        <v>0</v>
      </c>
      <c r="YJ43" s="372">
        <f>IF(YJ$19-'様式３（療養者名簿）（⑤の場合）'!$BJ48+1&lt;=15,IF(YJ$19&gt;='様式３（療養者名簿）（⑤の場合）'!$BJ48,IF(YJ$19&lt;='様式３（療養者名簿）（⑤の場合）'!$BK48,1,0),0),0)</f>
        <v>0</v>
      </c>
      <c r="YK43" s="372">
        <f>IF(YK$19-'様式３（療養者名簿）（⑤の場合）'!$BJ48+1&lt;=15,IF(YK$19&gt;='様式３（療養者名簿）（⑤の場合）'!$BJ48,IF(YK$19&lt;='様式３（療養者名簿）（⑤の場合）'!$BK48,1,0),0),0)</f>
        <v>0</v>
      </c>
      <c r="YL43" s="372">
        <f>IF(YL$19-'様式３（療養者名簿）（⑤の場合）'!$BJ48+1&lt;=15,IF(YL$19&gt;='様式３（療養者名簿）（⑤の場合）'!$BJ48,IF(YL$19&lt;='様式３（療養者名簿）（⑤の場合）'!$BK48,1,0),0),0)</f>
        <v>0</v>
      </c>
      <c r="YM43" s="372">
        <f>IF(YM$19-'様式３（療養者名簿）（⑤の場合）'!$BJ48+1&lt;=15,IF(YM$19&gt;='様式３（療養者名簿）（⑤の場合）'!$BJ48,IF(YM$19&lt;='様式３（療養者名簿）（⑤の場合）'!$BK48,1,0),0),0)</f>
        <v>0</v>
      </c>
      <c r="YN43" s="372">
        <f>IF(YN$19-'様式３（療養者名簿）（⑤の場合）'!$BJ48+1&lt;=15,IF(YN$19&gt;='様式３（療養者名簿）（⑤の場合）'!$BJ48,IF(YN$19&lt;='様式３（療養者名簿）（⑤の場合）'!$BK48,1,0),0),0)</f>
        <v>0</v>
      </c>
      <c r="YO43" s="372">
        <f>IF(YO$19-'様式３（療養者名簿）（⑤の場合）'!$BJ48+1&lt;=15,IF(YO$19&gt;='様式３（療養者名簿）（⑤の場合）'!$BJ48,IF(YO$19&lt;='様式３（療養者名簿）（⑤の場合）'!$BK48,1,0),0),0)</f>
        <v>0</v>
      </c>
      <c r="YP43" s="372">
        <f>IF(YP$19-'様式３（療養者名簿）（⑤の場合）'!$BJ48+1&lt;=15,IF(YP$19&gt;='様式３（療養者名簿）（⑤の場合）'!$BJ48,IF(YP$19&lt;='様式３（療養者名簿）（⑤の場合）'!$BK48,1,0),0),0)</f>
        <v>0</v>
      </c>
      <c r="YQ43" s="372">
        <f>IF(YQ$19-'様式３（療養者名簿）（⑤の場合）'!$BJ48+1&lt;=15,IF(YQ$19&gt;='様式３（療養者名簿）（⑤の場合）'!$BJ48,IF(YQ$19&lt;='様式３（療養者名簿）（⑤の場合）'!$BK48,1,0),0),0)</f>
        <v>0</v>
      </c>
      <c r="YR43" s="372">
        <f>IF(YR$19-'様式３（療養者名簿）（⑤の場合）'!$BJ48+1&lt;=15,IF(YR$19&gt;='様式３（療養者名簿）（⑤の場合）'!$BJ48,IF(YR$19&lt;='様式３（療養者名簿）（⑤の場合）'!$BK48,1,0),0),0)</f>
        <v>0</v>
      </c>
      <c r="YS43" s="372">
        <f>IF(YS$19-'様式３（療養者名簿）（⑤の場合）'!$BJ48+1&lt;=15,IF(YS$19&gt;='様式３（療養者名簿）（⑤の場合）'!$BJ48,IF(YS$19&lt;='様式３（療養者名簿）（⑤の場合）'!$BK48,1,0),0),0)</f>
        <v>0</v>
      </c>
      <c r="YT43" s="372">
        <f>IF(YT$19-'様式３（療養者名簿）（⑤の場合）'!$BJ48+1&lt;=15,IF(YT$19&gt;='様式３（療養者名簿）（⑤の場合）'!$BJ48,IF(YT$19&lt;='様式３（療養者名簿）（⑤の場合）'!$BK48,1,0),0),0)</f>
        <v>0</v>
      </c>
      <c r="YU43" s="372">
        <f>IF(YU$19-'様式３（療養者名簿）（⑤の場合）'!$BJ48+1&lt;=15,IF(YU$19&gt;='様式３（療養者名簿）（⑤の場合）'!$BJ48,IF(YU$19&lt;='様式３（療養者名簿）（⑤の場合）'!$BK48,1,0),0),0)</f>
        <v>0</v>
      </c>
      <c r="YV43" s="372">
        <f>IF(YV$19-'様式３（療養者名簿）（⑤の場合）'!$BJ48+1&lt;=15,IF(YV$19&gt;='様式３（療養者名簿）（⑤の場合）'!$BJ48,IF(YV$19&lt;='様式３（療養者名簿）（⑤の場合）'!$BK48,1,0),0),0)</f>
        <v>0</v>
      </c>
      <c r="YW43" s="372">
        <f>IF(YW$19-'様式３（療養者名簿）（⑤の場合）'!$BJ48+1&lt;=15,IF(YW$19&gt;='様式３（療養者名簿）（⑤の場合）'!$BJ48,IF(YW$19&lt;='様式３（療養者名簿）（⑤の場合）'!$BK48,1,0),0),0)</f>
        <v>0</v>
      </c>
      <c r="YX43" s="372">
        <f>IF(YX$19-'様式３（療養者名簿）（⑤の場合）'!$BJ48+1&lt;=15,IF(YX$19&gt;='様式３（療養者名簿）（⑤の場合）'!$BJ48,IF(YX$19&lt;='様式３（療養者名簿）（⑤の場合）'!$BK48,1,0),0),0)</f>
        <v>0</v>
      </c>
      <c r="YY43" s="372">
        <f>IF(YY$19-'様式３（療養者名簿）（⑤の場合）'!$BJ48+1&lt;=15,IF(YY$19&gt;='様式３（療養者名簿）（⑤の場合）'!$BJ48,IF(YY$19&lt;='様式３（療養者名簿）（⑤の場合）'!$BK48,1,0),0),0)</f>
        <v>0</v>
      </c>
      <c r="YZ43" s="372">
        <f>IF(YZ$19-'様式３（療養者名簿）（⑤の場合）'!$BJ48+1&lt;=15,IF(YZ$19&gt;='様式３（療養者名簿）（⑤の場合）'!$BJ48,IF(YZ$19&lt;='様式３（療養者名簿）（⑤の場合）'!$BK48,1,0),0),0)</f>
        <v>0</v>
      </c>
      <c r="ZA43" s="372">
        <f>IF(ZA$19-'様式３（療養者名簿）（⑤の場合）'!$BJ48+1&lt;=15,IF(ZA$19&gt;='様式３（療養者名簿）（⑤の場合）'!$BJ48,IF(ZA$19&lt;='様式３（療養者名簿）（⑤の場合）'!$BK48,1,0),0),0)</f>
        <v>0</v>
      </c>
      <c r="ZB43" s="372">
        <f>IF(ZB$19-'様式３（療養者名簿）（⑤の場合）'!$BJ48+1&lt;=15,IF(ZB$19&gt;='様式３（療養者名簿）（⑤の場合）'!$BJ48,IF(ZB$19&lt;='様式３（療養者名簿）（⑤の場合）'!$BK48,1,0),0),0)</f>
        <v>0</v>
      </c>
      <c r="ZC43" s="372">
        <f>IF(ZC$19-'様式３（療養者名簿）（⑤の場合）'!$BJ48+1&lt;=15,IF(ZC$19&gt;='様式３（療養者名簿）（⑤の場合）'!$BJ48,IF(ZC$19&lt;='様式３（療養者名簿）（⑤の場合）'!$BK48,1,0),0),0)</f>
        <v>0</v>
      </c>
      <c r="ZD43" s="372">
        <f>IF(ZD$19-'様式３（療養者名簿）（⑤の場合）'!$BJ48+1&lt;=15,IF(ZD$19&gt;='様式３（療養者名簿）（⑤の場合）'!$BJ48,IF(ZD$19&lt;='様式３（療養者名簿）（⑤の場合）'!$BK48,1,0),0),0)</f>
        <v>0</v>
      </c>
      <c r="ZE43" s="372">
        <f>IF(ZE$19-'様式３（療養者名簿）（⑤の場合）'!$BJ48+1&lt;=15,IF(ZE$19&gt;='様式３（療養者名簿）（⑤の場合）'!$BJ48,IF(ZE$19&lt;='様式３（療養者名簿）（⑤の場合）'!$BK48,1,0),0),0)</f>
        <v>0</v>
      </c>
      <c r="ZF43" s="372">
        <f>IF(ZF$19-'様式３（療養者名簿）（⑤の場合）'!$BJ48+1&lt;=15,IF(ZF$19&gt;='様式３（療養者名簿）（⑤の場合）'!$BJ48,IF(ZF$19&lt;='様式３（療養者名簿）（⑤の場合）'!$BK48,1,0),0),0)</f>
        <v>0</v>
      </c>
      <c r="ZG43" s="372">
        <f>IF(ZG$19-'様式３（療養者名簿）（⑤の場合）'!$BJ48+1&lt;=15,IF(ZG$19&gt;='様式３（療養者名簿）（⑤の場合）'!$BJ48,IF(ZG$19&lt;='様式３（療養者名簿）（⑤の場合）'!$BK48,1,0),0),0)</f>
        <v>0</v>
      </c>
      <c r="ZH43" s="372">
        <f>IF(ZH$19-'様式３（療養者名簿）（⑤の場合）'!$BJ48+1&lt;=15,IF(ZH$19&gt;='様式３（療養者名簿）（⑤の場合）'!$BJ48,IF(ZH$19&lt;='様式３（療養者名簿）（⑤の場合）'!$BK48,1,0),0),0)</f>
        <v>0</v>
      </c>
      <c r="ZI43" s="372">
        <f>IF(ZI$19-'様式３（療養者名簿）（⑤の場合）'!$BJ48+1&lt;=15,IF(ZI$19&gt;='様式３（療養者名簿）（⑤の場合）'!$BJ48,IF(ZI$19&lt;='様式３（療養者名簿）（⑤の場合）'!$BK48,1,0),0),0)</f>
        <v>0</v>
      </c>
      <c r="ZJ43" s="372">
        <f>IF(ZJ$19-'様式３（療養者名簿）（⑤の場合）'!$BJ48+1&lt;=15,IF(ZJ$19&gt;='様式３（療養者名簿）（⑤の場合）'!$BJ48,IF(ZJ$19&lt;='様式３（療養者名簿）（⑤の場合）'!$BK48,1,0),0),0)</f>
        <v>0</v>
      </c>
      <c r="ZK43" s="372">
        <f>IF(ZK$19-'様式３（療養者名簿）（⑤の場合）'!$BJ48+1&lt;=15,IF(ZK$19&gt;='様式３（療養者名簿）（⑤の場合）'!$BJ48,IF(ZK$19&lt;='様式３（療養者名簿）（⑤の場合）'!$BK48,1,0),0),0)</f>
        <v>0</v>
      </c>
      <c r="ZL43" s="372">
        <f>IF(ZL$19-'様式３（療養者名簿）（⑤の場合）'!$BJ48+1&lt;=15,IF(ZL$19&gt;='様式３（療養者名簿）（⑤の場合）'!$BJ48,IF(ZL$19&lt;='様式３（療養者名簿）（⑤の場合）'!$BK48,1,0),0),0)</f>
        <v>0</v>
      </c>
      <c r="ZM43" s="372">
        <f>IF(ZM$19-'様式３（療養者名簿）（⑤の場合）'!$BJ48+1&lt;=15,IF(ZM$19&gt;='様式３（療養者名簿）（⑤の場合）'!$BJ48,IF(ZM$19&lt;='様式３（療養者名簿）（⑤の場合）'!$BK48,1,0),0),0)</f>
        <v>0</v>
      </c>
      <c r="ZN43" s="372">
        <f>IF(ZN$19-'様式３（療養者名簿）（⑤の場合）'!$BJ48+1&lt;=15,IF(ZN$19&gt;='様式３（療養者名簿）（⑤の場合）'!$BJ48,IF(ZN$19&lt;='様式３（療養者名簿）（⑤の場合）'!$BK48,1,0),0),0)</f>
        <v>0</v>
      </c>
      <c r="ZO43" s="372">
        <f>IF(ZO$19-'様式３（療養者名簿）（⑤の場合）'!$BJ48+1&lt;=15,IF(ZO$19&gt;='様式３（療養者名簿）（⑤の場合）'!$BJ48,IF(ZO$19&lt;='様式３（療養者名簿）（⑤の場合）'!$BK48,1,0),0),0)</f>
        <v>0</v>
      </c>
      <c r="ZP43" s="372">
        <f>IF(ZP$19-'様式３（療養者名簿）（⑤の場合）'!$BJ48+1&lt;=15,IF(ZP$19&gt;='様式３（療養者名簿）（⑤の場合）'!$BJ48,IF(ZP$19&lt;='様式３（療養者名簿）（⑤の場合）'!$BK48,1,0),0),0)</f>
        <v>0</v>
      </c>
      <c r="ZQ43" s="372">
        <f>IF(ZQ$19-'様式３（療養者名簿）（⑤の場合）'!$BJ48+1&lt;=15,IF(ZQ$19&gt;='様式３（療養者名簿）（⑤の場合）'!$BJ48,IF(ZQ$19&lt;='様式３（療養者名簿）（⑤の場合）'!$BK48,1,0),0),0)</f>
        <v>0</v>
      </c>
      <c r="ZR43" s="372">
        <f>IF(ZR$19-'様式３（療養者名簿）（⑤の場合）'!$BJ48+1&lt;=15,IF(ZR$19&gt;='様式３（療養者名簿）（⑤の場合）'!$BJ48,IF(ZR$19&lt;='様式３（療養者名簿）（⑤の場合）'!$BK48,1,0),0),0)</f>
        <v>0</v>
      </c>
      <c r="ZS43" s="372">
        <f>IF(ZS$19-'様式３（療養者名簿）（⑤の場合）'!$BJ48+1&lt;=15,IF(ZS$19&gt;='様式３（療養者名簿）（⑤の場合）'!$BJ48,IF(ZS$19&lt;='様式３（療養者名簿）（⑤の場合）'!$BK48,1,0),0),0)</f>
        <v>0</v>
      </c>
      <c r="ZT43" s="372">
        <f>IF(ZT$19-'様式３（療養者名簿）（⑤の場合）'!$BJ48+1&lt;=15,IF(ZT$19&gt;='様式３（療養者名簿）（⑤の場合）'!$BJ48,IF(ZT$19&lt;='様式３（療養者名簿）（⑤の場合）'!$BK48,1,0),0),0)</f>
        <v>0</v>
      </c>
      <c r="ZU43" s="372">
        <f>IF(ZU$19-'様式３（療養者名簿）（⑤の場合）'!$BJ48+1&lt;=15,IF(ZU$19&gt;='様式３（療養者名簿）（⑤の場合）'!$BJ48,IF(ZU$19&lt;='様式３（療養者名簿）（⑤の場合）'!$BK48,1,0),0),0)</f>
        <v>0</v>
      </c>
      <c r="ZV43" s="372">
        <f>IF(ZV$19-'様式３（療養者名簿）（⑤の場合）'!$BJ48+1&lt;=15,IF(ZV$19&gt;='様式３（療養者名簿）（⑤の場合）'!$BJ48,IF(ZV$19&lt;='様式３（療養者名簿）（⑤の場合）'!$BK48,1,0),0),0)</f>
        <v>0</v>
      </c>
      <c r="ZW43" s="372">
        <f>IF(ZW$19-'様式３（療養者名簿）（⑤の場合）'!$BJ48+1&lt;=15,IF(ZW$19&gt;='様式３（療養者名簿）（⑤の場合）'!$BJ48,IF(ZW$19&lt;='様式３（療養者名簿）（⑤の場合）'!$BK48,1,0),0),0)</f>
        <v>0</v>
      </c>
      <c r="ZX43" s="372">
        <f>IF(ZX$19-'様式３（療養者名簿）（⑤の場合）'!$BJ48+1&lt;=15,IF(ZX$19&gt;='様式３（療養者名簿）（⑤の場合）'!$BJ48,IF(ZX$19&lt;='様式３（療養者名簿）（⑤の場合）'!$BK48,1,0),0),0)</f>
        <v>0</v>
      </c>
      <c r="ZY43" s="372">
        <f>IF(ZY$19-'様式３（療養者名簿）（⑤の場合）'!$BJ48+1&lt;=15,IF(ZY$19&gt;='様式３（療養者名簿）（⑤の場合）'!$BJ48,IF(ZY$19&lt;='様式３（療養者名簿）（⑤の場合）'!$BK48,1,0),0),0)</f>
        <v>0</v>
      </c>
      <c r="ZZ43" s="372">
        <f>IF(ZZ$19-'様式３（療養者名簿）（⑤の場合）'!$BJ48+1&lt;=15,IF(ZZ$19&gt;='様式３（療養者名簿）（⑤の場合）'!$BJ48,IF(ZZ$19&lt;='様式３（療養者名簿）（⑤の場合）'!$BK48,1,0),0),0)</f>
        <v>0</v>
      </c>
      <c r="AAA43" s="372">
        <f>IF(AAA$19-'様式３（療養者名簿）（⑤の場合）'!$BJ48+1&lt;=15,IF(AAA$19&gt;='様式３（療養者名簿）（⑤の場合）'!$BJ48,IF(AAA$19&lt;='様式３（療養者名簿）（⑤の場合）'!$BK48,1,0),0),0)</f>
        <v>0</v>
      </c>
      <c r="AAB43" s="372">
        <f>IF(AAB$19-'様式３（療養者名簿）（⑤の場合）'!$BJ48+1&lt;=15,IF(AAB$19&gt;='様式３（療養者名簿）（⑤の場合）'!$BJ48,IF(AAB$19&lt;='様式３（療養者名簿）（⑤の場合）'!$BK48,1,0),0),0)</f>
        <v>0</v>
      </c>
      <c r="AAC43" s="372">
        <f>IF(AAC$19-'様式３（療養者名簿）（⑤の場合）'!$BJ48+1&lt;=15,IF(AAC$19&gt;='様式３（療養者名簿）（⑤の場合）'!$BJ48,IF(AAC$19&lt;='様式３（療養者名簿）（⑤の場合）'!$BK48,1,0),0),0)</f>
        <v>0</v>
      </c>
      <c r="AAD43" s="372">
        <f>IF(AAD$19-'様式３（療養者名簿）（⑤の場合）'!$BJ48+1&lt;=15,IF(AAD$19&gt;='様式３（療養者名簿）（⑤の場合）'!$BJ48,IF(AAD$19&lt;='様式３（療養者名簿）（⑤の場合）'!$BK48,1,0),0),0)</f>
        <v>0</v>
      </c>
      <c r="AAE43" s="372">
        <f>IF(AAE$19-'様式３（療養者名簿）（⑤の場合）'!$BJ48+1&lt;=15,IF(AAE$19&gt;='様式３（療養者名簿）（⑤の場合）'!$BJ48,IF(AAE$19&lt;='様式３（療養者名簿）（⑤の場合）'!$BK48,1,0),0),0)</f>
        <v>0</v>
      </c>
      <c r="AAF43" s="372">
        <f>IF(AAF$19-'様式３（療養者名簿）（⑤の場合）'!$BJ48+1&lt;=15,IF(AAF$19&gt;='様式３（療養者名簿）（⑤の場合）'!$BJ48,IF(AAF$19&lt;='様式３（療養者名簿）（⑤の場合）'!$BK48,1,0),0),0)</f>
        <v>0</v>
      </c>
      <c r="AAG43" s="372">
        <f>IF(AAG$19-'様式３（療養者名簿）（⑤の場合）'!$BJ48+1&lt;=15,IF(AAG$19&gt;='様式３（療養者名簿）（⑤の場合）'!$BJ48,IF(AAG$19&lt;='様式３（療養者名簿）（⑤の場合）'!$BK48,1,0),0),0)</f>
        <v>0</v>
      </c>
      <c r="AAH43" s="372">
        <f>IF(AAH$19-'様式３（療養者名簿）（⑤の場合）'!$BJ48+1&lt;=15,IF(AAH$19&gt;='様式３（療養者名簿）（⑤の場合）'!$BJ48,IF(AAH$19&lt;='様式３（療養者名簿）（⑤の場合）'!$BK48,1,0),0),0)</f>
        <v>0</v>
      </c>
      <c r="AAI43" s="372">
        <f>IF(AAI$19-'様式３（療養者名簿）（⑤の場合）'!$BJ48+1&lt;=15,IF(AAI$19&gt;='様式３（療養者名簿）（⑤の場合）'!$BJ48,IF(AAI$19&lt;='様式３（療養者名簿）（⑤の場合）'!$BK48,1,0),0),0)</f>
        <v>0</v>
      </c>
      <c r="AAJ43" s="372">
        <f>IF(AAJ$19-'様式３（療養者名簿）（⑤の場合）'!$BJ48+1&lt;=15,IF(AAJ$19&gt;='様式３（療養者名簿）（⑤の場合）'!$BJ48,IF(AAJ$19&lt;='様式３（療養者名簿）（⑤の場合）'!$BK48,1,0),0),0)</f>
        <v>0</v>
      </c>
      <c r="AAK43" s="372">
        <f>IF(AAK$19-'様式３（療養者名簿）（⑤の場合）'!$BJ48+1&lt;=15,IF(AAK$19&gt;='様式３（療養者名簿）（⑤の場合）'!$BJ48,IF(AAK$19&lt;='様式３（療養者名簿）（⑤の場合）'!$BK48,1,0),0),0)</f>
        <v>0</v>
      </c>
      <c r="AAL43" s="372">
        <f>IF(AAL$19-'様式３（療養者名簿）（⑤の場合）'!$BJ48+1&lt;=15,IF(AAL$19&gt;='様式３（療養者名簿）（⑤の場合）'!$BJ48,IF(AAL$19&lt;='様式３（療養者名簿）（⑤の場合）'!$BK48,1,0),0),0)</f>
        <v>0</v>
      </c>
      <c r="AAM43" s="372">
        <f>IF(AAM$19-'様式３（療養者名簿）（⑤の場合）'!$BJ48+1&lt;=15,IF(AAM$19&gt;='様式３（療養者名簿）（⑤の場合）'!$BJ48,IF(AAM$19&lt;='様式３（療養者名簿）（⑤の場合）'!$BK48,1,0),0),0)</f>
        <v>0</v>
      </c>
      <c r="AAN43" s="372">
        <f>IF(AAN$19-'様式３（療養者名簿）（⑤の場合）'!$BJ48+1&lt;=15,IF(AAN$19&gt;='様式３（療養者名簿）（⑤の場合）'!$BJ48,IF(AAN$19&lt;='様式３（療養者名簿）（⑤の場合）'!$BK48,1,0),0),0)</f>
        <v>0</v>
      </c>
      <c r="AAO43" s="372">
        <f>IF(AAO$19-'様式３（療養者名簿）（⑤の場合）'!$BJ48+1&lt;=15,IF(AAO$19&gt;='様式３（療養者名簿）（⑤の場合）'!$BJ48,IF(AAO$19&lt;='様式３（療養者名簿）（⑤の場合）'!$BK48,1,0),0),0)</f>
        <v>0</v>
      </c>
      <c r="AAP43" s="372">
        <f>IF(AAP$19-'様式３（療養者名簿）（⑤の場合）'!$BJ48+1&lt;=15,IF(AAP$19&gt;='様式３（療養者名簿）（⑤の場合）'!$BJ48,IF(AAP$19&lt;='様式３（療養者名簿）（⑤の場合）'!$BK48,1,0),0),0)</f>
        <v>0</v>
      </c>
      <c r="AAQ43" s="372">
        <f>IF(AAQ$19-'様式３（療養者名簿）（⑤の場合）'!$BJ48+1&lt;=15,IF(AAQ$19&gt;='様式３（療養者名簿）（⑤の場合）'!$BJ48,IF(AAQ$19&lt;='様式３（療養者名簿）（⑤の場合）'!$BK48,1,0),0),0)</f>
        <v>0</v>
      </c>
      <c r="AAR43" s="372">
        <f>IF(AAR$19-'様式３（療養者名簿）（⑤の場合）'!$BJ48+1&lt;=15,IF(AAR$19&gt;='様式３（療養者名簿）（⑤の場合）'!$BJ48,IF(AAR$19&lt;='様式３（療養者名簿）（⑤の場合）'!$BK48,1,0),0),0)</f>
        <v>0</v>
      </c>
      <c r="AAS43" s="372">
        <f>IF(AAS$19-'様式３（療養者名簿）（⑤の場合）'!$BJ48+1&lt;=15,IF(AAS$19&gt;='様式３（療養者名簿）（⑤の場合）'!$BJ48,IF(AAS$19&lt;='様式３（療養者名簿）（⑤の場合）'!$BK48,1,0),0),0)</f>
        <v>0</v>
      </c>
      <c r="AAT43" s="372">
        <f>IF(AAT$19-'様式３（療養者名簿）（⑤の場合）'!$BJ48+1&lt;=15,IF(AAT$19&gt;='様式３（療養者名簿）（⑤の場合）'!$BJ48,IF(AAT$19&lt;='様式３（療養者名簿）（⑤の場合）'!$BK48,1,0),0),0)</f>
        <v>0</v>
      </c>
      <c r="AAU43" s="372">
        <f>IF(AAU$19-'様式３（療養者名簿）（⑤の場合）'!$BJ48+1&lt;=15,IF(AAU$19&gt;='様式３（療養者名簿）（⑤の場合）'!$BJ48,IF(AAU$19&lt;='様式３（療養者名簿）（⑤の場合）'!$BK48,1,0),0),0)</f>
        <v>0</v>
      </c>
      <c r="AAV43" s="372">
        <f>IF(AAV$19-'様式３（療養者名簿）（⑤の場合）'!$BJ48+1&lt;=15,IF(AAV$19&gt;='様式３（療養者名簿）（⑤の場合）'!$BJ48,IF(AAV$19&lt;='様式３（療養者名簿）（⑤の場合）'!$BK48,1,0),0),0)</f>
        <v>0</v>
      </c>
      <c r="AAW43" s="372">
        <f>IF(AAW$19-'様式３（療養者名簿）（⑤の場合）'!$BJ48+1&lt;=15,IF(AAW$19&gt;='様式３（療養者名簿）（⑤の場合）'!$BJ48,IF(AAW$19&lt;='様式３（療養者名簿）（⑤の場合）'!$BK48,1,0),0),0)</f>
        <v>0</v>
      </c>
      <c r="AAX43" s="372">
        <f>IF(AAX$19-'様式３（療養者名簿）（⑤の場合）'!$BJ48+1&lt;=15,IF(AAX$19&gt;='様式３（療養者名簿）（⑤の場合）'!$BJ48,IF(AAX$19&lt;='様式３（療養者名簿）（⑤の場合）'!$BK48,1,0),0),0)</f>
        <v>0</v>
      </c>
      <c r="AAY43" s="372">
        <f>IF(AAY$19-'様式３（療養者名簿）（⑤の場合）'!$BJ48+1&lt;=15,IF(AAY$19&gt;='様式３（療養者名簿）（⑤の場合）'!$BJ48,IF(AAY$19&lt;='様式３（療養者名簿）（⑤の場合）'!$BK48,1,0),0),0)</f>
        <v>0</v>
      </c>
      <c r="AAZ43" s="372">
        <f>IF(AAZ$19-'様式３（療養者名簿）（⑤の場合）'!$BJ48+1&lt;=15,IF(AAZ$19&gt;='様式３（療養者名簿）（⑤の場合）'!$BJ48,IF(AAZ$19&lt;='様式３（療養者名簿）（⑤の場合）'!$BK48,1,0),0),0)</f>
        <v>0</v>
      </c>
      <c r="ABA43" s="372">
        <f>IF(ABA$19-'様式３（療養者名簿）（⑤の場合）'!$BJ48+1&lt;=15,IF(ABA$19&gt;='様式３（療養者名簿）（⑤の場合）'!$BJ48,IF(ABA$19&lt;='様式３（療養者名簿）（⑤の場合）'!$BK48,1,0),0),0)</f>
        <v>0</v>
      </c>
      <c r="ABB43" s="372">
        <f>IF(ABB$19-'様式３（療養者名簿）（⑤の場合）'!$BJ48+1&lt;=15,IF(ABB$19&gt;='様式３（療養者名簿）（⑤の場合）'!$BJ48,IF(ABB$19&lt;='様式３（療養者名簿）（⑤の場合）'!$BK48,1,0),0),0)</f>
        <v>0</v>
      </c>
      <c r="ABC43" s="372">
        <f>IF(ABC$19-'様式３（療養者名簿）（⑤の場合）'!$BJ48+1&lt;=15,IF(ABC$19&gt;='様式３（療養者名簿）（⑤の場合）'!$BJ48,IF(ABC$19&lt;='様式３（療養者名簿）（⑤の場合）'!$BK48,1,0),0),0)</f>
        <v>0</v>
      </c>
      <c r="ABD43" s="372">
        <f>IF(ABD$19-'様式３（療養者名簿）（⑤の場合）'!$BJ48+1&lt;=15,IF(ABD$19&gt;='様式３（療養者名簿）（⑤の場合）'!$BJ48,IF(ABD$19&lt;='様式３（療養者名簿）（⑤の場合）'!$BK48,1,0),0),0)</f>
        <v>0</v>
      </c>
    </row>
    <row r="44" spans="1:732" ht="42" customHeight="1">
      <c r="A44" s="250">
        <f>'様式３（療養者名簿）（⑤の場合）'!C49</f>
        <v>0</v>
      </c>
      <c r="B44" s="365">
        <f>IF(B$19-'様式３（療養者名簿）（⑤の場合）'!$BJ49+1&lt;=15,IF(B$19&gt;='様式３（療養者名簿）（⑤の場合）'!$BJ49,IF(B$19&lt;='様式３（療養者名簿）（⑤の場合）'!$BK49,1,0),0),0)</f>
        <v>0</v>
      </c>
      <c r="C44" s="365">
        <f>IF(C$19-'様式３（療養者名簿）（⑤の場合）'!$BJ49+1&lt;=15,IF(C$19&gt;='様式３（療養者名簿）（⑤の場合）'!$BJ49,IF(C$19&lt;='様式３（療養者名簿）（⑤の場合）'!$BK49,1,0),0),0)</f>
        <v>0</v>
      </c>
      <c r="D44" s="365">
        <f>IF(D$19-'様式３（療養者名簿）（⑤の場合）'!$BJ49+1&lt;=15,IF(D$19&gt;='様式３（療養者名簿）（⑤の場合）'!$BJ49,IF(D$19&lt;='様式３（療養者名簿）（⑤の場合）'!$BK49,1,0),0),0)</f>
        <v>0</v>
      </c>
      <c r="E44" s="365">
        <f>IF(E$19-'様式３（療養者名簿）（⑤の場合）'!$BJ49+1&lt;=15,IF(E$19&gt;='様式３（療養者名簿）（⑤の場合）'!$BJ49,IF(E$19&lt;='様式３（療養者名簿）（⑤の場合）'!$BK49,1,0),0),0)</f>
        <v>0</v>
      </c>
      <c r="F44" s="365">
        <f>IF(F$19-'様式３（療養者名簿）（⑤の場合）'!$BJ49+1&lt;=15,IF(F$19&gt;='様式３（療養者名簿）（⑤の場合）'!$BJ49,IF(F$19&lt;='様式３（療養者名簿）（⑤の場合）'!$BK49,1,0),0),0)</f>
        <v>0</v>
      </c>
      <c r="G44" s="365">
        <f>IF(G$19-'様式３（療養者名簿）（⑤の場合）'!$BJ49+1&lt;=15,IF(G$19&gt;='様式３（療養者名簿）（⑤の場合）'!$BJ49,IF(G$19&lt;='様式３（療養者名簿）（⑤の場合）'!$BK49,1,0),0),0)</f>
        <v>0</v>
      </c>
      <c r="H44" s="365">
        <f>IF(H$19-'様式３（療養者名簿）（⑤の場合）'!$BJ49+1&lt;=15,IF(H$19&gt;='様式３（療養者名簿）（⑤の場合）'!$BJ49,IF(H$19&lt;='様式３（療養者名簿）（⑤の場合）'!$BK49,1,0),0),0)</f>
        <v>0</v>
      </c>
      <c r="I44" s="365">
        <f>IF(I$19-'様式３（療養者名簿）（⑤の場合）'!$BJ49+1&lt;=15,IF(I$19&gt;='様式３（療養者名簿）（⑤の場合）'!$BJ49,IF(I$19&lt;='様式３（療養者名簿）（⑤の場合）'!$BK49,1,0),0),0)</f>
        <v>0</v>
      </c>
      <c r="J44" s="365">
        <f>IF(J$19-'様式３（療養者名簿）（⑤の場合）'!$BJ49+1&lt;=15,IF(J$19&gt;='様式３（療養者名簿）（⑤の場合）'!$BJ49,IF(J$19&lt;='様式３（療養者名簿）（⑤の場合）'!$BK49,1,0),0),0)</f>
        <v>0</v>
      </c>
      <c r="K44" s="365">
        <f>IF(K$19-'様式３（療養者名簿）（⑤の場合）'!$BJ49+1&lt;=15,IF(K$19&gt;='様式３（療養者名簿）（⑤の場合）'!$BJ49,IF(K$19&lt;='様式３（療養者名簿）（⑤の場合）'!$BK49,1,0),0),0)</f>
        <v>0</v>
      </c>
      <c r="L44" s="365">
        <f>IF(L$19-'様式３（療養者名簿）（⑤の場合）'!$BJ49+1&lt;=15,IF(L$19&gt;='様式３（療養者名簿）（⑤の場合）'!$BJ49,IF(L$19&lt;='様式３（療養者名簿）（⑤の場合）'!$BK49,1,0),0),0)</f>
        <v>0</v>
      </c>
      <c r="M44" s="365">
        <f>IF(M$19-'様式３（療養者名簿）（⑤の場合）'!$BJ49+1&lt;=15,IF(M$19&gt;='様式３（療養者名簿）（⑤の場合）'!$BJ49,IF(M$19&lt;='様式３（療養者名簿）（⑤の場合）'!$BK49,1,0),0),0)</f>
        <v>0</v>
      </c>
      <c r="N44" s="365">
        <f>IF(N$19-'様式３（療養者名簿）（⑤の場合）'!$BJ49+1&lt;=15,IF(N$19&gt;='様式３（療養者名簿）（⑤の場合）'!$BJ49,IF(N$19&lt;='様式３（療養者名簿）（⑤の場合）'!$BK49,1,0),0),0)</f>
        <v>0</v>
      </c>
      <c r="O44" s="365">
        <f>IF(O$19-'様式３（療養者名簿）（⑤の場合）'!$BJ49+1&lt;=15,IF(O$19&gt;='様式３（療養者名簿）（⑤の場合）'!$BJ49,IF(O$19&lt;='様式３（療養者名簿）（⑤の場合）'!$BK49,1,0),0),0)</f>
        <v>0</v>
      </c>
      <c r="P44" s="365">
        <f>IF(P$19-'様式３（療養者名簿）（⑤の場合）'!$BJ49+1&lt;=15,IF(P$19&gt;='様式３（療養者名簿）（⑤の場合）'!$BJ49,IF(P$19&lt;='様式３（療養者名簿）（⑤の場合）'!$BK49,1,0),0),0)</f>
        <v>0</v>
      </c>
      <c r="Q44" s="365">
        <f>IF(Q$19-'様式３（療養者名簿）（⑤の場合）'!$BJ49+1&lt;=15,IF(Q$19&gt;='様式３（療養者名簿）（⑤の場合）'!$BJ49,IF(Q$19&lt;='様式３（療養者名簿）（⑤の場合）'!$BK49,1,0),0),0)</f>
        <v>0</v>
      </c>
      <c r="R44" s="365">
        <f>IF(R$19-'様式３（療養者名簿）（⑤の場合）'!$BJ49+1&lt;=15,IF(R$19&gt;='様式３（療養者名簿）（⑤の場合）'!$BJ49,IF(R$19&lt;='様式３（療養者名簿）（⑤の場合）'!$BK49,1,0),0),0)</f>
        <v>0</v>
      </c>
      <c r="S44" s="365">
        <f>IF(S$19-'様式３（療養者名簿）（⑤の場合）'!$BJ49+1&lt;=15,IF(S$19&gt;='様式３（療養者名簿）（⑤の場合）'!$BJ49,IF(S$19&lt;='様式３（療養者名簿）（⑤の場合）'!$BK49,1,0),0),0)</f>
        <v>0</v>
      </c>
      <c r="T44" s="365">
        <f>IF(T$19-'様式３（療養者名簿）（⑤の場合）'!$BJ49+1&lt;=15,IF(T$19&gt;='様式３（療養者名簿）（⑤の場合）'!$BJ49,IF(T$19&lt;='様式３（療養者名簿）（⑤の場合）'!$BK49,1,0),0),0)</f>
        <v>0</v>
      </c>
      <c r="U44" s="365">
        <f>IF(U$19-'様式３（療養者名簿）（⑤の場合）'!$BJ49+1&lt;=15,IF(U$19&gt;='様式３（療養者名簿）（⑤の場合）'!$BJ49,IF(U$19&lt;='様式３（療養者名簿）（⑤の場合）'!$BK49,1,0),0),0)</f>
        <v>0</v>
      </c>
      <c r="V44" s="365">
        <f>IF(V$19-'様式３（療養者名簿）（⑤の場合）'!$BJ49+1&lt;=15,IF(V$19&gt;='様式３（療養者名簿）（⑤の場合）'!$BJ49,IF(V$19&lt;='様式３（療養者名簿）（⑤の場合）'!$BK49,1,0),0),0)</f>
        <v>0</v>
      </c>
      <c r="W44" s="365">
        <f>IF(W$19-'様式３（療養者名簿）（⑤の場合）'!$BJ49+1&lt;=15,IF(W$19&gt;='様式３（療養者名簿）（⑤の場合）'!$BJ49,IF(W$19&lt;='様式３（療養者名簿）（⑤の場合）'!$BK49,1,0),0),0)</f>
        <v>0</v>
      </c>
      <c r="X44" s="365">
        <f>IF(X$19-'様式３（療養者名簿）（⑤の場合）'!$BJ49+1&lt;=15,IF(X$19&gt;='様式３（療養者名簿）（⑤の場合）'!$BJ49,IF(X$19&lt;='様式３（療養者名簿）（⑤の場合）'!$BK49,1,0),0),0)</f>
        <v>0</v>
      </c>
      <c r="Y44" s="365">
        <f>IF(Y$19-'様式３（療養者名簿）（⑤の場合）'!$BJ49+1&lt;=15,IF(Y$19&gt;='様式３（療養者名簿）（⑤の場合）'!$BJ49,IF(Y$19&lt;='様式３（療養者名簿）（⑤の場合）'!$BK49,1,0),0),0)</f>
        <v>0</v>
      </c>
      <c r="Z44" s="365">
        <f>IF(Z$19-'様式３（療養者名簿）（⑤の場合）'!$BJ49+1&lt;=15,IF(Z$19&gt;='様式３（療養者名簿）（⑤の場合）'!$BJ49,IF(Z$19&lt;='様式３（療養者名簿）（⑤の場合）'!$BK49,1,0),0),0)</f>
        <v>0</v>
      </c>
      <c r="AA44" s="365">
        <f>IF(AA$19-'様式３（療養者名簿）（⑤の場合）'!$BJ49+1&lt;=15,IF(AA$19&gt;='様式３（療養者名簿）（⑤の場合）'!$BJ49,IF(AA$19&lt;='様式３（療養者名簿）（⑤の場合）'!$BK49,1,0),0),0)</f>
        <v>0</v>
      </c>
      <c r="AB44" s="365">
        <f>IF(AB$19-'様式３（療養者名簿）（⑤の場合）'!$BJ49+1&lt;=15,IF(AB$19&gt;='様式３（療養者名簿）（⑤の場合）'!$BJ49,IF(AB$19&lt;='様式３（療養者名簿）（⑤の場合）'!$BK49,1,0),0),0)</f>
        <v>0</v>
      </c>
      <c r="AC44" s="365">
        <f>IF(AC$19-'様式３（療養者名簿）（⑤の場合）'!$BJ49+1&lt;=15,IF(AC$19&gt;='様式３（療養者名簿）（⑤の場合）'!$BJ49,IF(AC$19&lt;='様式３（療養者名簿）（⑤の場合）'!$BK49,1,0),0),0)</f>
        <v>0</v>
      </c>
      <c r="AD44" s="365">
        <f>IF(AD$19-'様式３（療養者名簿）（⑤の場合）'!$BJ49+1&lt;=15,IF(AD$19&gt;='様式３（療養者名簿）（⑤の場合）'!$BJ49,IF(AD$19&lt;='様式３（療養者名簿）（⑤の場合）'!$BK49,1,0),0),0)</f>
        <v>0</v>
      </c>
      <c r="AE44" s="365">
        <f>IF(AE$19-'様式３（療養者名簿）（⑤の場合）'!$BJ49+1&lt;=15,IF(AE$19&gt;='様式３（療養者名簿）（⑤の場合）'!$BJ49,IF(AE$19&lt;='様式３（療養者名簿）（⑤の場合）'!$BK49,1,0),0),0)</f>
        <v>0</v>
      </c>
      <c r="AF44" s="365">
        <f>IF(AF$19-'様式３（療養者名簿）（⑤の場合）'!$BJ49+1&lt;=15,IF(AF$19&gt;='様式３（療養者名簿）（⑤の場合）'!$BJ49,IF(AF$19&lt;='様式３（療養者名簿）（⑤の場合）'!$BK49,1,0),0),0)</f>
        <v>0</v>
      </c>
      <c r="AG44" s="365">
        <f>IF(AG$19-'様式３（療養者名簿）（⑤の場合）'!$BJ49+1&lt;=15,IF(AG$19&gt;='様式３（療養者名簿）（⑤の場合）'!$BJ49,IF(AG$19&lt;='様式３（療養者名簿）（⑤の場合）'!$BK49,1,0),0),0)</f>
        <v>0</v>
      </c>
      <c r="AH44" s="365">
        <f>IF(AH$19-'様式３（療養者名簿）（⑤の場合）'!$BJ49+1&lt;=15,IF(AH$19&gt;='様式３（療養者名簿）（⑤の場合）'!$BJ49,IF(AH$19&lt;='様式３（療養者名簿）（⑤の場合）'!$BK49,1,0),0),0)</f>
        <v>0</v>
      </c>
      <c r="AI44" s="365">
        <f>IF(AI$19-'様式３（療養者名簿）（⑤の場合）'!$BJ49+1&lt;=15,IF(AI$19&gt;='様式３（療養者名簿）（⑤の場合）'!$BJ49,IF(AI$19&lt;='様式３（療養者名簿）（⑤の場合）'!$BK49,1,0),0),0)</f>
        <v>0</v>
      </c>
      <c r="AJ44" s="365">
        <f>IF(AJ$19-'様式３（療養者名簿）（⑤の場合）'!$BJ49+1&lt;=15,IF(AJ$19&gt;='様式３（療養者名簿）（⑤の場合）'!$BJ49,IF(AJ$19&lt;='様式３（療養者名簿）（⑤の場合）'!$BK49,1,0),0),0)</f>
        <v>0</v>
      </c>
      <c r="AK44" s="365">
        <f>IF(AK$19-'様式３（療養者名簿）（⑤の場合）'!$BJ49+1&lt;=15,IF(AK$19&gt;='様式３（療養者名簿）（⑤の場合）'!$BJ49,IF(AK$19&lt;='様式３（療養者名簿）（⑤の場合）'!$BK49,1,0),0),0)</f>
        <v>0</v>
      </c>
      <c r="AL44" s="365">
        <f>IF(AL$19-'様式３（療養者名簿）（⑤の場合）'!$BJ49+1&lt;=15,IF(AL$19&gt;='様式３（療養者名簿）（⑤の場合）'!$BJ49,IF(AL$19&lt;='様式３（療養者名簿）（⑤の場合）'!$BK49,1,0),0),0)</f>
        <v>0</v>
      </c>
      <c r="AM44" s="365">
        <f>IF(AM$19-'様式３（療養者名簿）（⑤の場合）'!$BJ49+1&lt;=15,IF(AM$19&gt;='様式３（療養者名簿）（⑤の場合）'!$BJ49,IF(AM$19&lt;='様式３（療養者名簿）（⑤の場合）'!$BK49,1,0),0),0)</f>
        <v>0</v>
      </c>
      <c r="AN44" s="365">
        <f>IF(AN$19-'様式３（療養者名簿）（⑤の場合）'!$BJ49+1&lt;=15,IF(AN$19&gt;='様式３（療養者名簿）（⑤の場合）'!$BJ49,IF(AN$19&lt;='様式３（療養者名簿）（⑤の場合）'!$BK49,1,0),0),0)</f>
        <v>0</v>
      </c>
      <c r="AO44" s="365">
        <f>IF(AO$19-'様式３（療養者名簿）（⑤の場合）'!$BJ49+1&lt;=15,IF(AO$19&gt;='様式３（療養者名簿）（⑤の場合）'!$BJ49,IF(AO$19&lt;='様式３（療養者名簿）（⑤の場合）'!$BK49,1,0),0),0)</f>
        <v>0</v>
      </c>
      <c r="AP44" s="365">
        <f>IF(AP$19-'様式３（療養者名簿）（⑤の場合）'!$BJ49+1&lt;=15,IF(AP$19&gt;='様式３（療養者名簿）（⑤の場合）'!$BJ49,IF(AP$19&lt;='様式３（療養者名簿）（⑤の場合）'!$BK49,1,0),0),0)</f>
        <v>0</v>
      </c>
      <c r="AQ44" s="365">
        <f>IF(AQ$19-'様式３（療養者名簿）（⑤の場合）'!$BJ49+1&lt;=15,IF(AQ$19&gt;='様式３（療養者名簿）（⑤の場合）'!$BJ49,IF(AQ$19&lt;='様式３（療養者名簿）（⑤の場合）'!$BK49,1,0),0),0)</f>
        <v>0</v>
      </c>
      <c r="AR44" s="365">
        <f>IF(AR$19-'様式３（療養者名簿）（⑤の場合）'!$BJ49+1&lt;=15,IF(AR$19&gt;='様式３（療養者名簿）（⑤の場合）'!$BJ49,IF(AR$19&lt;='様式３（療養者名簿）（⑤の場合）'!$BK49,1,0),0),0)</f>
        <v>0</v>
      </c>
      <c r="AS44" s="365">
        <f>IF(AS$19-'様式３（療養者名簿）（⑤の場合）'!$BJ49+1&lt;=15,IF(AS$19&gt;='様式３（療養者名簿）（⑤の場合）'!$BJ49,IF(AS$19&lt;='様式３（療養者名簿）（⑤の場合）'!$BK49,1,0),0),0)</f>
        <v>0</v>
      </c>
      <c r="AT44" s="365">
        <f>IF(AT$19-'様式３（療養者名簿）（⑤の場合）'!$BJ49+1&lt;=15,IF(AT$19&gt;='様式３（療養者名簿）（⑤の場合）'!$BJ49,IF(AT$19&lt;='様式３（療養者名簿）（⑤の場合）'!$BK49,1,0),0),0)</f>
        <v>0</v>
      </c>
      <c r="AU44" s="365">
        <f>IF(AU$19-'様式３（療養者名簿）（⑤の場合）'!$BJ49+1&lt;=15,IF(AU$19&gt;='様式３（療養者名簿）（⑤の場合）'!$BJ49,IF(AU$19&lt;='様式３（療養者名簿）（⑤の場合）'!$BK49,1,0),0),0)</f>
        <v>0</v>
      </c>
      <c r="AV44" s="365">
        <f>IF(AV$19-'様式３（療養者名簿）（⑤の場合）'!$BJ49+1&lt;=15,IF(AV$19&gt;='様式３（療養者名簿）（⑤の場合）'!$BJ49,IF(AV$19&lt;='様式３（療養者名簿）（⑤の場合）'!$BK49,1,0),0),0)</f>
        <v>0</v>
      </c>
      <c r="AW44" s="365">
        <f>IF(AW$19-'様式３（療養者名簿）（⑤の場合）'!$BJ49+1&lt;=15,IF(AW$19&gt;='様式３（療養者名簿）（⑤の場合）'!$BJ49,IF(AW$19&lt;='様式３（療養者名簿）（⑤の場合）'!$BK49,1,0),0),0)</f>
        <v>0</v>
      </c>
      <c r="AX44" s="365">
        <f>IF(AX$19-'様式３（療養者名簿）（⑤の場合）'!$BJ49+1&lt;=15,IF(AX$19&gt;='様式３（療養者名簿）（⑤の場合）'!$BJ49,IF(AX$19&lt;='様式３（療養者名簿）（⑤の場合）'!$BK49,1,0),0),0)</f>
        <v>0</v>
      </c>
      <c r="AY44" s="365">
        <f>IF(AY$19-'様式３（療養者名簿）（⑤の場合）'!$BJ49+1&lt;=15,IF(AY$19&gt;='様式３（療養者名簿）（⑤の場合）'!$BJ49,IF(AY$19&lt;='様式３（療養者名簿）（⑤の場合）'!$BK49,1,0),0),0)</f>
        <v>0</v>
      </c>
      <c r="AZ44" s="365">
        <f>IF(AZ$19-'様式３（療養者名簿）（⑤の場合）'!$BJ49+1&lt;=15,IF(AZ$19&gt;='様式３（療養者名簿）（⑤の場合）'!$BJ49,IF(AZ$19&lt;='様式３（療養者名簿）（⑤の場合）'!$BK49,1,0),0),0)</f>
        <v>0</v>
      </c>
      <c r="BA44" s="365">
        <f>IF(BA$19-'様式３（療養者名簿）（⑤の場合）'!$BJ49+1&lt;=15,IF(BA$19&gt;='様式３（療養者名簿）（⑤の場合）'!$BJ49,IF(BA$19&lt;='様式３（療養者名簿）（⑤の場合）'!$BK49,1,0),0),0)</f>
        <v>0</v>
      </c>
      <c r="BB44" s="365">
        <f>IF(BB$19-'様式３（療養者名簿）（⑤の場合）'!$BJ49+1&lt;=15,IF(BB$19&gt;='様式３（療養者名簿）（⑤の場合）'!$BJ49,IF(BB$19&lt;='様式３（療養者名簿）（⑤の場合）'!$BK49,1,0),0),0)</f>
        <v>0</v>
      </c>
      <c r="BC44" s="365">
        <f>IF(BC$19-'様式３（療養者名簿）（⑤の場合）'!$BJ49+1&lt;=15,IF(BC$19&gt;='様式３（療養者名簿）（⑤の場合）'!$BJ49,IF(BC$19&lt;='様式３（療養者名簿）（⑤の場合）'!$BK49,1,0),0),0)</f>
        <v>0</v>
      </c>
      <c r="BD44" s="365">
        <f>IF(BD$19-'様式３（療養者名簿）（⑤の場合）'!$BJ49+1&lt;=15,IF(BD$19&gt;='様式３（療養者名簿）（⑤の場合）'!$BJ49,IF(BD$19&lt;='様式３（療養者名簿）（⑤の場合）'!$BK49,1,0),0),0)</f>
        <v>0</v>
      </c>
      <c r="BE44" s="365">
        <f>IF(BE$19-'様式３（療養者名簿）（⑤の場合）'!$BJ49+1&lt;=15,IF(BE$19&gt;='様式３（療養者名簿）（⑤の場合）'!$BJ49,IF(BE$19&lt;='様式３（療養者名簿）（⑤の場合）'!$BK49,1,0),0),0)</f>
        <v>0</v>
      </c>
      <c r="BF44" s="365">
        <f>IF(BF$19-'様式３（療養者名簿）（⑤の場合）'!$BJ49+1&lt;=15,IF(BF$19&gt;='様式３（療養者名簿）（⑤の場合）'!$BJ49,IF(BF$19&lt;='様式３（療養者名簿）（⑤の場合）'!$BK49,1,0),0),0)</f>
        <v>0</v>
      </c>
      <c r="BG44" s="365">
        <f>IF(BG$19-'様式３（療養者名簿）（⑤の場合）'!$BJ49+1&lt;=15,IF(BG$19&gt;='様式３（療養者名簿）（⑤の場合）'!$BJ49,IF(BG$19&lt;='様式３（療養者名簿）（⑤の場合）'!$BK49,1,0),0),0)</f>
        <v>0</v>
      </c>
      <c r="BH44" s="365">
        <f>IF(BH$19-'様式３（療養者名簿）（⑤の場合）'!$BJ49+1&lt;=15,IF(BH$19&gt;='様式３（療養者名簿）（⑤の場合）'!$BJ49,IF(BH$19&lt;='様式３（療養者名簿）（⑤の場合）'!$BK49,1,0),0),0)</f>
        <v>0</v>
      </c>
      <c r="BI44" s="365">
        <f>IF(BI$19-'様式３（療養者名簿）（⑤の場合）'!$BJ49+1&lt;=15,IF(BI$19&gt;='様式３（療養者名簿）（⑤の場合）'!$BJ49,IF(BI$19&lt;='様式３（療養者名簿）（⑤の場合）'!$BK49,1,0),0),0)</f>
        <v>0</v>
      </c>
      <c r="BJ44" s="365">
        <f>IF(BJ$19-'様式３（療養者名簿）（⑤の場合）'!$BJ49+1&lt;=15,IF(BJ$19&gt;='様式３（療養者名簿）（⑤の場合）'!$BJ49,IF(BJ$19&lt;='様式３（療養者名簿）（⑤の場合）'!$BK49,1,0),0),0)</f>
        <v>0</v>
      </c>
      <c r="BK44" s="365">
        <f>IF(BK$19-'様式３（療養者名簿）（⑤の場合）'!$BJ49+1&lt;=15,IF(BK$19&gt;='様式３（療養者名簿）（⑤の場合）'!$BJ49,IF(BK$19&lt;='様式３（療養者名簿）（⑤の場合）'!$BK49,1,0),0),0)</f>
        <v>0</v>
      </c>
      <c r="BL44" s="365">
        <f>IF(BL$19-'様式３（療養者名簿）（⑤の場合）'!$BJ49+1&lt;=15,IF(BL$19&gt;='様式３（療養者名簿）（⑤の場合）'!$BJ49,IF(BL$19&lt;='様式３（療養者名簿）（⑤の場合）'!$BK49,1,0),0),0)</f>
        <v>0</v>
      </c>
      <c r="BM44" s="365">
        <f>IF(BM$19-'様式３（療養者名簿）（⑤の場合）'!$BJ49+1&lt;=15,IF(BM$19&gt;='様式３（療養者名簿）（⑤の場合）'!$BJ49,IF(BM$19&lt;='様式３（療養者名簿）（⑤の場合）'!$BK49,1,0),0),0)</f>
        <v>0</v>
      </c>
      <c r="BN44" s="365">
        <f>IF(BN$19-'様式３（療養者名簿）（⑤の場合）'!$BJ49+1&lt;=15,IF(BN$19&gt;='様式３（療養者名簿）（⑤の場合）'!$BJ49,IF(BN$19&lt;='様式３（療養者名簿）（⑤の場合）'!$BK49,1,0),0),0)</f>
        <v>0</v>
      </c>
      <c r="BO44" s="365">
        <f>IF(BO$19-'様式３（療養者名簿）（⑤の場合）'!$BJ49+1&lt;=15,IF(BO$19&gt;='様式３（療養者名簿）（⑤の場合）'!$BJ49,IF(BO$19&lt;='様式３（療養者名簿）（⑤の場合）'!$BK49,1,0),0),0)</f>
        <v>0</v>
      </c>
      <c r="BP44" s="365">
        <f>IF(BP$19-'様式３（療養者名簿）（⑤の場合）'!$BJ49+1&lt;=15,IF(BP$19&gt;='様式３（療養者名簿）（⑤の場合）'!$BJ49,IF(BP$19&lt;='様式３（療養者名簿）（⑤の場合）'!$BK49,1,0),0),0)</f>
        <v>0</v>
      </c>
      <c r="BQ44" s="365">
        <f>IF(BQ$19-'様式３（療養者名簿）（⑤の場合）'!$BJ49+1&lt;=15,IF(BQ$19&gt;='様式３（療養者名簿）（⑤の場合）'!$BJ49,IF(BQ$19&lt;='様式３（療養者名簿）（⑤の場合）'!$BK49,1,0),0),0)</f>
        <v>0</v>
      </c>
      <c r="BR44" s="365">
        <f>IF(BR$19-'様式３（療養者名簿）（⑤の場合）'!$BJ49+1&lt;=15,IF(BR$19&gt;='様式３（療養者名簿）（⑤の場合）'!$BJ49,IF(BR$19&lt;='様式３（療養者名簿）（⑤の場合）'!$BK49,1,0),0),0)</f>
        <v>0</v>
      </c>
      <c r="BS44" s="365">
        <f>IF(BS$19-'様式３（療養者名簿）（⑤の場合）'!$BJ49+1&lt;=15,IF(BS$19&gt;='様式３（療養者名簿）（⑤の場合）'!$BJ49,IF(BS$19&lt;='様式３（療養者名簿）（⑤の場合）'!$BK49,1,0),0),0)</f>
        <v>0</v>
      </c>
      <c r="BT44" s="365">
        <f>IF(BT$19-'様式３（療養者名簿）（⑤の場合）'!$BJ49+1&lt;=15,IF(BT$19&gt;='様式３（療養者名簿）（⑤の場合）'!$BJ49,IF(BT$19&lt;='様式３（療養者名簿）（⑤の場合）'!$BK49,1,0),0),0)</f>
        <v>0</v>
      </c>
      <c r="BU44" s="365">
        <f>IF(BU$19-'様式３（療養者名簿）（⑤の場合）'!$BJ49+1&lt;=15,IF(BU$19&gt;='様式３（療養者名簿）（⑤の場合）'!$BJ49,IF(BU$19&lt;='様式３（療養者名簿）（⑤の場合）'!$BK49,1,0),0),0)</f>
        <v>0</v>
      </c>
      <c r="BV44" s="365">
        <f>IF(BV$19-'様式３（療養者名簿）（⑤の場合）'!$BJ49+1&lt;=15,IF(BV$19&gt;='様式３（療養者名簿）（⑤の場合）'!$BJ49,IF(BV$19&lt;='様式３（療養者名簿）（⑤の場合）'!$BK49,1,0),0),0)</f>
        <v>0</v>
      </c>
      <c r="BW44" s="365">
        <f>IF(BW$19-'様式３（療養者名簿）（⑤の場合）'!$BJ49+1&lt;=15,IF(BW$19&gt;='様式３（療養者名簿）（⑤の場合）'!$BJ49,IF(BW$19&lt;='様式３（療養者名簿）（⑤の場合）'!$BK49,1,0),0),0)</f>
        <v>0</v>
      </c>
      <c r="BX44" s="365">
        <f>IF(BX$19-'様式３（療養者名簿）（⑤の場合）'!$BJ49+1&lt;=15,IF(BX$19&gt;='様式３（療養者名簿）（⑤の場合）'!$BJ49,IF(BX$19&lt;='様式３（療養者名簿）（⑤の場合）'!$BK49,1,0),0),0)</f>
        <v>0</v>
      </c>
      <c r="BY44" s="365">
        <f>IF(BY$19-'様式３（療養者名簿）（⑤の場合）'!$BJ49+1&lt;=15,IF(BY$19&gt;='様式３（療養者名簿）（⑤の場合）'!$BJ49,IF(BY$19&lt;='様式３（療養者名簿）（⑤の場合）'!$BK49,1,0),0),0)</f>
        <v>0</v>
      </c>
      <c r="BZ44" s="365">
        <f>IF(BZ$19-'様式３（療養者名簿）（⑤の場合）'!$BJ49+1&lt;=15,IF(BZ$19&gt;='様式３（療養者名簿）（⑤の場合）'!$BJ49,IF(BZ$19&lt;='様式３（療養者名簿）（⑤の場合）'!$BK49,1,0),0),0)</f>
        <v>0</v>
      </c>
      <c r="CA44" s="365">
        <f>IF(CA$19-'様式３（療養者名簿）（⑤の場合）'!$BJ49+1&lt;=15,IF(CA$19&gt;='様式３（療養者名簿）（⑤の場合）'!$BJ49,IF(CA$19&lt;='様式３（療養者名簿）（⑤の場合）'!$BK49,1,0),0),0)</f>
        <v>0</v>
      </c>
      <c r="CB44" s="365">
        <f>IF(CB$19-'様式３（療養者名簿）（⑤の場合）'!$BJ49+1&lt;=15,IF(CB$19&gt;='様式３（療養者名簿）（⑤の場合）'!$BJ49,IF(CB$19&lt;='様式３（療養者名簿）（⑤の場合）'!$BK49,1,0),0),0)</f>
        <v>0</v>
      </c>
      <c r="CC44" s="365">
        <f>IF(CC$19-'様式３（療養者名簿）（⑤の場合）'!$BJ49+1&lt;=15,IF(CC$19&gt;='様式３（療養者名簿）（⑤の場合）'!$BJ49,IF(CC$19&lt;='様式３（療養者名簿）（⑤の場合）'!$BK49,1,0),0),0)</f>
        <v>0</v>
      </c>
      <c r="CD44" s="365">
        <f>IF(CD$19-'様式３（療養者名簿）（⑤の場合）'!$BJ49+1&lt;=15,IF(CD$19&gt;='様式３（療養者名簿）（⑤の場合）'!$BJ49,IF(CD$19&lt;='様式３（療養者名簿）（⑤の場合）'!$BK49,1,0),0),0)</f>
        <v>0</v>
      </c>
      <c r="CE44" s="365">
        <f>IF(CE$19-'様式３（療養者名簿）（⑤の場合）'!$BJ49+1&lt;=15,IF(CE$19&gt;='様式３（療養者名簿）（⑤の場合）'!$BJ49,IF(CE$19&lt;='様式３（療養者名簿）（⑤の場合）'!$BK49,1,0),0),0)</f>
        <v>0</v>
      </c>
      <c r="CF44" s="365">
        <f>IF(CF$19-'様式３（療養者名簿）（⑤の場合）'!$BJ49+1&lt;=15,IF(CF$19&gt;='様式３（療養者名簿）（⑤の場合）'!$BJ49,IF(CF$19&lt;='様式３（療養者名簿）（⑤の場合）'!$BK49,1,0),0),0)</f>
        <v>0</v>
      </c>
      <c r="CG44" s="365">
        <f>IF(CG$19-'様式３（療養者名簿）（⑤の場合）'!$BJ49+1&lt;=15,IF(CG$19&gt;='様式３（療養者名簿）（⑤の場合）'!$BJ49,IF(CG$19&lt;='様式３（療養者名簿）（⑤の場合）'!$BK49,1,0),0),0)</f>
        <v>0</v>
      </c>
      <c r="CH44" s="365">
        <f>IF(CH$19-'様式３（療養者名簿）（⑤の場合）'!$BJ49+1&lt;=15,IF(CH$19&gt;='様式３（療養者名簿）（⑤の場合）'!$BJ49,IF(CH$19&lt;='様式３（療養者名簿）（⑤の場合）'!$BK49,1,0),0),0)</f>
        <v>0</v>
      </c>
      <c r="CI44" s="365">
        <f>IF(CI$19-'様式３（療養者名簿）（⑤の場合）'!$BJ49+1&lt;=15,IF(CI$19&gt;='様式３（療養者名簿）（⑤の場合）'!$BJ49,IF(CI$19&lt;='様式３（療養者名簿）（⑤の場合）'!$BK49,1,0),0),0)</f>
        <v>0</v>
      </c>
      <c r="CJ44" s="365">
        <f>IF(CJ$19-'様式３（療養者名簿）（⑤の場合）'!$BJ49+1&lt;=15,IF(CJ$19&gt;='様式３（療養者名簿）（⑤の場合）'!$BJ49,IF(CJ$19&lt;='様式３（療養者名簿）（⑤の場合）'!$BK49,1,0),0),0)</f>
        <v>0</v>
      </c>
      <c r="CK44" s="365">
        <f>IF(CK$19-'様式３（療養者名簿）（⑤の場合）'!$BJ49+1&lt;=15,IF(CK$19&gt;='様式３（療養者名簿）（⑤の場合）'!$BJ49,IF(CK$19&lt;='様式３（療養者名簿）（⑤の場合）'!$BK49,1,0),0),0)</f>
        <v>0</v>
      </c>
      <c r="CL44" s="365">
        <f>IF(CL$19-'様式３（療養者名簿）（⑤の場合）'!$BJ49+1&lt;=15,IF(CL$19&gt;='様式３（療養者名簿）（⑤の場合）'!$BJ49,IF(CL$19&lt;='様式３（療養者名簿）（⑤の場合）'!$BK49,1,0),0),0)</f>
        <v>0</v>
      </c>
      <c r="CM44" s="365">
        <f>IF(CM$19-'様式３（療養者名簿）（⑤の場合）'!$BJ49+1&lt;=15,IF(CM$19&gt;='様式３（療養者名簿）（⑤の場合）'!$BJ49,IF(CM$19&lt;='様式３（療養者名簿）（⑤の場合）'!$BK49,1,0),0),0)</f>
        <v>0</v>
      </c>
      <c r="CN44" s="365">
        <f>IF(CN$19-'様式３（療養者名簿）（⑤の場合）'!$BJ49+1&lt;=15,IF(CN$19&gt;='様式３（療養者名簿）（⑤の場合）'!$BJ49,IF(CN$19&lt;='様式３（療養者名簿）（⑤の場合）'!$BK49,1,0),0),0)</f>
        <v>0</v>
      </c>
      <c r="CO44" s="365">
        <f>IF(CO$19-'様式３（療養者名簿）（⑤の場合）'!$BJ49+1&lt;=15,IF(CO$19&gt;='様式３（療養者名簿）（⑤の場合）'!$BJ49,IF(CO$19&lt;='様式３（療養者名簿）（⑤の場合）'!$BK49,1,0),0),0)</f>
        <v>0</v>
      </c>
      <c r="CP44" s="365">
        <f>IF(CP$19-'様式３（療養者名簿）（⑤の場合）'!$BJ49+1&lt;=15,IF(CP$19&gt;='様式３（療養者名簿）（⑤の場合）'!$BJ49,IF(CP$19&lt;='様式３（療養者名簿）（⑤の場合）'!$BK49,1,0),0),0)</f>
        <v>0</v>
      </c>
      <c r="CQ44" s="365">
        <f>IF(CQ$19-'様式３（療養者名簿）（⑤の場合）'!$BJ49+1&lt;=15,IF(CQ$19&gt;='様式３（療養者名簿）（⑤の場合）'!$BJ49,IF(CQ$19&lt;='様式３（療養者名簿）（⑤の場合）'!$BK49,1,0),0),0)</f>
        <v>0</v>
      </c>
      <c r="CR44" s="365">
        <f>IF(CR$19-'様式３（療養者名簿）（⑤の場合）'!$BJ49+1&lt;=15,IF(CR$19&gt;='様式３（療養者名簿）（⑤の場合）'!$BJ49,IF(CR$19&lt;='様式３（療養者名簿）（⑤の場合）'!$BK49,1,0),0),0)</f>
        <v>0</v>
      </c>
      <c r="CS44" s="365">
        <f>IF(CS$19-'様式３（療養者名簿）（⑤の場合）'!$BJ49+1&lt;=15,IF(CS$19&gt;='様式３（療養者名簿）（⑤の場合）'!$BJ49,IF(CS$19&lt;='様式３（療養者名簿）（⑤の場合）'!$BK49,1,0),0),0)</f>
        <v>0</v>
      </c>
      <c r="CT44" s="365">
        <f>IF(CT$19-'様式３（療養者名簿）（⑤の場合）'!$BJ49+1&lt;=15,IF(CT$19&gt;='様式３（療養者名簿）（⑤の場合）'!$BJ49,IF(CT$19&lt;='様式３（療養者名簿）（⑤の場合）'!$BK49,1,0),0),0)</f>
        <v>0</v>
      </c>
      <c r="CU44" s="365">
        <f>IF(CU$19-'様式３（療養者名簿）（⑤の場合）'!$BJ49+1&lt;=15,IF(CU$19&gt;='様式３（療養者名簿）（⑤の場合）'!$BJ49,IF(CU$19&lt;='様式３（療養者名簿）（⑤の場合）'!$BK49,1,0),0),0)</f>
        <v>0</v>
      </c>
      <c r="CV44" s="365">
        <f>IF(CV$19-'様式３（療養者名簿）（⑤の場合）'!$BJ49+1&lt;=15,IF(CV$19&gt;='様式３（療養者名簿）（⑤の場合）'!$BJ49,IF(CV$19&lt;='様式３（療養者名簿）（⑤の場合）'!$BK49,1,0),0),0)</f>
        <v>0</v>
      </c>
      <c r="CW44" s="365">
        <f>IF(CW$19-'様式３（療養者名簿）（⑤の場合）'!$BJ49+1&lt;=15,IF(CW$19&gt;='様式３（療養者名簿）（⑤の場合）'!$BJ49,IF(CW$19&lt;='様式３（療養者名簿）（⑤の場合）'!$BK49,1,0),0),0)</f>
        <v>0</v>
      </c>
      <c r="CX44" s="365">
        <f>IF(CX$19-'様式３（療養者名簿）（⑤の場合）'!$BJ49+1&lt;=15,IF(CX$19&gt;='様式３（療養者名簿）（⑤の場合）'!$BJ49,IF(CX$19&lt;='様式３（療養者名簿）（⑤の場合）'!$BK49,1,0),0),0)</f>
        <v>0</v>
      </c>
      <c r="CY44" s="365">
        <f>IF(CY$19-'様式３（療養者名簿）（⑤の場合）'!$BJ49+1&lt;=15,IF(CY$19&gt;='様式３（療養者名簿）（⑤の場合）'!$BJ49,IF(CY$19&lt;='様式３（療養者名簿）（⑤の場合）'!$BK49,1,0),0),0)</f>
        <v>0</v>
      </c>
      <c r="CZ44" s="365">
        <f>IF(CZ$19-'様式３（療養者名簿）（⑤の場合）'!$BJ49+1&lt;=15,IF(CZ$19&gt;='様式３（療養者名簿）（⑤の場合）'!$BJ49,IF(CZ$19&lt;='様式３（療養者名簿）（⑤の場合）'!$BK49,1,0),0),0)</f>
        <v>0</v>
      </c>
      <c r="DA44" s="365">
        <f>IF(DA$19-'様式３（療養者名簿）（⑤の場合）'!$BJ49+1&lt;=15,IF(DA$19&gt;='様式３（療養者名簿）（⑤の場合）'!$BJ49,IF(DA$19&lt;='様式３（療養者名簿）（⑤の場合）'!$BK49,1,0),0),0)</f>
        <v>0</v>
      </c>
      <c r="DB44" s="365">
        <f>IF(DB$19-'様式３（療養者名簿）（⑤の場合）'!$BJ49+1&lt;=15,IF(DB$19&gt;='様式３（療養者名簿）（⑤の場合）'!$BJ49,IF(DB$19&lt;='様式３（療養者名簿）（⑤の場合）'!$BK49,1,0),0),0)</f>
        <v>0</v>
      </c>
      <c r="DC44" s="365">
        <f>IF(DC$19-'様式３（療養者名簿）（⑤の場合）'!$BJ49+1&lt;=15,IF(DC$19&gt;='様式３（療養者名簿）（⑤の場合）'!$BJ49,IF(DC$19&lt;='様式３（療養者名簿）（⑤の場合）'!$BK49,1,0),0),0)</f>
        <v>0</v>
      </c>
      <c r="DD44" s="365">
        <f>IF(DD$19-'様式３（療養者名簿）（⑤の場合）'!$BJ49+1&lt;=15,IF(DD$19&gt;='様式３（療養者名簿）（⑤の場合）'!$BJ49,IF(DD$19&lt;='様式３（療養者名簿）（⑤の場合）'!$BK49,1,0),0),0)</f>
        <v>0</v>
      </c>
      <c r="DE44" s="365">
        <f>IF(DE$19-'様式３（療養者名簿）（⑤の場合）'!$BJ49+1&lt;=15,IF(DE$19&gt;='様式３（療養者名簿）（⑤の場合）'!$BJ49,IF(DE$19&lt;='様式３（療養者名簿）（⑤の場合）'!$BK49,1,0),0),0)</f>
        <v>0</v>
      </c>
      <c r="DF44" s="365">
        <f>IF(DF$19-'様式３（療養者名簿）（⑤の場合）'!$BJ49+1&lt;=15,IF(DF$19&gt;='様式３（療養者名簿）（⑤の場合）'!$BJ49,IF(DF$19&lt;='様式３（療養者名簿）（⑤の場合）'!$BK49,1,0),0),0)</f>
        <v>0</v>
      </c>
      <c r="DG44" s="365">
        <f>IF(DG$19-'様式３（療養者名簿）（⑤の場合）'!$BJ49+1&lt;=15,IF(DG$19&gt;='様式３（療養者名簿）（⑤の場合）'!$BJ49,IF(DG$19&lt;='様式３（療養者名簿）（⑤の場合）'!$BK49,1,0),0),0)</f>
        <v>0</v>
      </c>
      <c r="DH44" s="365">
        <f>IF(DH$19-'様式３（療養者名簿）（⑤の場合）'!$BJ49+1&lt;=15,IF(DH$19&gt;='様式３（療養者名簿）（⑤の場合）'!$BJ49,IF(DH$19&lt;='様式３（療養者名簿）（⑤の場合）'!$BK49,1,0),0),0)</f>
        <v>0</v>
      </c>
      <c r="DI44" s="365">
        <f>IF(DI$19-'様式３（療養者名簿）（⑤の場合）'!$BJ49+1&lt;=15,IF(DI$19&gt;='様式３（療養者名簿）（⑤の場合）'!$BJ49,IF(DI$19&lt;='様式３（療養者名簿）（⑤の場合）'!$BK49,1,0),0),0)</f>
        <v>0</v>
      </c>
      <c r="DJ44" s="365">
        <f>IF(DJ$19-'様式３（療養者名簿）（⑤の場合）'!$BJ49+1&lt;=15,IF(DJ$19&gt;='様式３（療養者名簿）（⑤の場合）'!$BJ49,IF(DJ$19&lt;='様式３（療養者名簿）（⑤の場合）'!$BK49,1,0),0),0)</f>
        <v>0</v>
      </c>
      <c r="DK44" s="365">
        <f>IF(DK$19-'様式３（療養者名簿）（⑤の場合）'!$BJ49+1&lt;=15,IF(DK$19&gt;='様式３（療養者名簿）（⑤の場合）'!$BJ49,IF(DK$19&lt;='様式３（療養者名簿）（⑤の場合）'!$BK49,1,0),0),0)</f>
        <v>0</v>
      </c>
      <c r="DL44" s="365">
        <f>IF(DL$19-'様式３（療養者名簿）（⑤の場合）'!$BJ49+1&lt;=15,IF(DL$19&gt;='様式３（療養者名簿）（⑤の場合）'!$BJ49,IF(DL$19&lt;='様式３（療養者名簿）（⑤の場合）'!$BK49,1,0),0),0)</f>
        <v>0</v>
      </c>
      <c r="DM44" s="365">
        <f>IF(DM$19-'様式３（療養者名簿）（⑤の場合）'!$BJ49+1&lt;=15,IF(DM$19&gt;='様式３（療養者名簿）（⑤の場合）'!$BJ49,IF(DM$19&lt;='様式３（療養者名簿）（⑤の場合）'!$BK49,1,0),0),0)</f>
        <v>0</v>
      </c>
      <c r="DN44" s="365">
        <f>IF(DN$19-'様式３（療養者名簿）（⑤の場合）'!$BJ49+1&lt;=15,IF(DN$19&gt;='様式３（療養者名簿）（⑤の場合）'!$BJ49,IF(DN$19&lt;='様式３（療養者名簿）（⑤の場合）'!$BK49,1,0),0),0)</f>
        <v>0</v>
      </c>
      <c r="DO44" s="365">
        <f>IF(DO$19-'様式３（療養者名簿）（⑤の場合）'!$BJ49+1&lt;=15,IF(DO$19&gt;='様式３（療養者名簿）（⑤の場合）'!$BJ49,IF(DO$19&lt;='様式３（療養者名簿）（⑤の場合）'!$BK49,1,0),0),0)</f>
        <v>0</v>
      </c>
      <c r="DP44" s="365">
        <f>IF(DP$19-'様式３（療養者名簿）（⑤の場合）'!$BJ49+1&lt;=15,IF(DP$19&gt;='様式３（療養者名簿）（⑤の場合）'!$BJ49,IF(DP$19&lt;='様式３（療養者名簿）（⑤の場合）'!$BK49,1,0),0),0)</f>
        <v>0</v>
      </c>
      <c r="DQ44" s="365">
        <f>IF(DQ$19-'様式３（療養者名簿）（⑤の場合）'!$BJ49+1&lt;=15,IF(DQ$19&gt;='様式３（療養者名簿）（⑤の場合）'!$BJ49,IF(DQ$19&lt;='様式３（療養者名簿）（⑤の場合）'!$BK49,1,0),0),0)</f>
        <v>0</v>
      </c>
      <c r="DR44" s="365">
        <f>IF(DR$19-'様式３（療養者名簿）（⑤の場合）'!$BJ49+1&lt;=15,IF(DR$19&gt;='様式３（療養者名簿）（⑤の場合）'!$BJ49,IF(DR$19&lt;='様式３（療養者名簿）（⑤の場合）'!$BK49,1,0),0),0)</f>
        <v>0</v>
      </c>
      <c r="DS44" s="365">
        <f>IF(DS$19-'様式３（療養者名簿）（⑤の場合）'!$BJ49+1&lt;=15,IF(DS$19&gt;='様式３（療養者名簿）（⑤の場合）'!$BJ49,IF(DS$19&lt;='様式３（療養者名簿）（⑤の場合）'!$BK49,1,0),0),0)</f>
        <v>0</v>
      </c>
      <c r="DT44" s="365">
        <f>IF(DT$19-'様式３（療養者名簿）（⑤の場合）'!$BJ49+1&lt;=15,IF(DT$19&gt;='様式３（療養者名簿）（⑤の場合）'!$BJ49,IF(DT$19&lt;='様式３（療養者名簿）（⑤の場合）'!$BK49,1,0),0),0)</f>
        <v>0</v>
      </c>
      <c r="DU44" s="365">
        <f>IF(DU$19-'様式３（療養者名簿）（⑤の場合）'!$BJ49+1&lt;=15,IF(DU$19&gt;='様式３（療養者名簿）（⑤の場合）'!$BJ49,IF(DU$19&lt;='様式３（療養者名簿）（⑤の場合）'!$BK49,1,0),0),0)</f>
        <v>0</v>
      </c>
      <c r="DV44" s="365">
        <f>IF(DV$19-'様式３（療養者名簿）（⑤の場合）'!$BJ49+1&lt;=15,IF(DV$19&gt;='様式３（療養者名簿）（⑤の場合）'!$BJ49,IF(DV$19&lt;='様式３（療養者名簿）（⑤の場合）'!$BK49,1,0),0),0)</f>
        <v>0</v>
      </c>
      <c r="DW44" s="365">
        <f>IF(DW$19-'様式３（療養者名簿）（⑤の場合）'!$BJ49+1&lt;=15,IF(DW$19&gt;='様式３（療養者名簿）（⑤の場合）'!$BJ49,IF(DW$19&lt;='様式３（療養者名簿）（⑤の場合）'!$BK49,1,0),0),0)</f>
        <v>0</v>
      </c>
      <c r="DX44" s="365">
        <f>IF(DX$19-'様式３（療養者名簿）（⑤の場合）'!$BJ49+1&lt;=15,IF(DX$19&gt;='様式３（療養者名簿）（⑤の場合）'!$BJ49,IF(DX$19&lt;='様式３（療養者名簿）（⑤の場合）'!$BK49,1,0),0),0)</f>
        <v>0</v>
      </c>
      <c r="DY44" s="365">
        <f>IF(DY$19-'様式３（療養者名簿）（⑤の場合）'!$BJ49+1&lt;=15,IF(DY$19&gt;='様式３（療養者名簿）（⑤の場合）'!$BJ49,IF(DY$19&lt;='様式３（療養者名簿）（⑤の場合）'!$BK49,1,0),0),0)</f>
        <v>0</v>
      </c>
      <c r="DZ44" s="365">
        <f>IF(DZ$19-'様式３（療養者名簿）（⑤の場合）'!$BJ49+1&lt;=15,IF(DZ$19&gt;='様式３（療養者名簿）（⑤の場合）'!$BJ49,IF(DZ$19&lt;='様式３（療養者名簿）（⑤の場合）'!$BK49,1,0),0),0)</f>
        <v>0</v>
      </c>
      <c r="EA44" s="365">
        <f>IF(EA$19-'様式３（療養者名簿）（⑤の場合）'!$BJ49+1&lt;=15,IF(EA$19&gt;='様式３（療養者名簿）（⑤の場合）'!$BJ49,IF(EA$19&lt;='様式３（療養者名簿）（⑤の場合）'!$BK49,1,0),0),0)</f>
        <v>0</v>
      </c>
      <c r="EB44" s="365">
        <f>IF(EB$19-'様式３（療養者名簿）（⑤の場合）'!$BJ49+1&lt;=15,IF(EB$19&gt;='様式３（療養者名簿）（⑤の場合）'!$BJ49,IF(EB$19&lt;='様式３（療養者名簿）（⑤の場合）'!$BK49,1,0),0),0)</f>
        <v>0</v>
      </c>
      <c r="EC44" s="365">
        <f>IF(EC$19-'様式３（療養者名簿）（⑤の場合）'!$BJ49+1&lt;=15,IF(EC$19&gt;='様式３（療養者名簿）（⑤の場合）'!$BJ49,IF(EC$19&lt;='様式３（療養者名簿）（⑤の場合）'!$BK49,1,0),0),0)</f>
        <v>0</v>
      </c>
      <c r="ED44" s="365">
        <f>IF(ED$19-'様式３（療養者名簿）（⑤の場合）'!$BJ49+1&lt;=15,IF(ED$19&gt;='様式３（療養者名簿）（⑤の場合）'!$BJ49,IF(ED$19&lt;='様式３（療養者名簿）（⑤の場合）'!$BK49,1,0),0),0)</f>
        <v>0</v>
      </c>
      <c r="EE44" s="365">
        <f>IF(EE$19-'様式３（療養者名簿）（⑤の場合）'!$BJ49+1&lt;=15,IF(EE$19&gt;='様式３（療養者名簿）（⑤の場合）'!$BJ49,IF(EE$19&lt;='様式３（療養者名簿）（⑤の場合）'!$BK49,1,0),0),0)</f>
        <v>0</v>
      </c>
      <c r="EF44" s="365">
        <f>IF(EF$19-'様式３（療養者名簿）（⑤の場合）'!$BJ49+1&lt;=15,IF(EF$19&gt;='様式３（療養者名簿）（⑤の場合）'!$BJ49,IF(EF$19&lt;='様式３（療養者名簿）（⑤の場合）'!$BK49,1,0),0),0)</f>
        <v>0</v>
      </c>
      <c r="EG44" s="365">
        <f>IF(EG$19-'様式３（療養者名簿）（⑤の場合）'!$BJ49+1&lt;=15,IF(EG$19&gt;='様式３（療養者名簿）（⑤の場合）'!$BJ49,IF(EG$19&lt;='様式３（療養者名簿）（⑤の場合）'!$BK49,1,0),0),0)</f>
        <v>0</v>
      </c>
      <c r="EH44" s="365">
        <f>IF(EH$19-'様式３（療養者名簿）（⑤の場合）'!$BJ49+1&lt;=15,IF(EH$19&gt;='様式３（療養者名簿）（⑤の場合）'!$BJ49,IF(EH$19&lt;='様式３（療養者名簿）（⑤の場合）'!$BK49,1,0),0),0)</f>
        <v>0</v>
      </c>
      <c r="EI44" s="365">
        <f>IF(EI$19-'様式３（療養者名簿）（⑤の場合）'!$BJ49+1&lt;=15,IF(EI$19&gt;='様式３（療養者名簿）（⑤の場合）'!$BJ49,IF(EI$19&lt;='様式３（療養者名簿）（⑤の場合）'!$BK49,1,0),0),0)</f>
        <v>0</v>
      </c>
      <c r="EJ44" s="365">
        <f>IF(EJ$19-'様式３（療養者名簿）（⑤の場合）'!$BJ49+1&lt;=15,IF(EJ$19&gt;='様式３（療養者名簿）（⑤の場合）'!$BJ49,IF(EJ$19&lt;='様式３（療養者名簿）（⑤の場合）'!$BK49,1,0),0),0)</f>
        <v>0</v>
      </c>
      <c r="EK44" s="365">
        <f>IF(EK$19-'様式３（療養者名簿）（⑤の場合）'!$BJ49+1&lt;=15,IF(EK$19&gt;='様式３（療養者名簿）（⑤の場合）'!$BJ49,IF(EK$19&lt;='様式３（療養者名簿）（⑤の場合）'!$BK49,1,0),0),0)</f>
        <v>0</v>
      </c>
      <c r="EL44" s="365">
        <f>IF(EL$19-'様式３（療養者名簿）（⑤の場合）'!$BJ49+1&lt;=15,IF(EL$19&gt;='様式３（療養者名簿）（⑤の場合）'!$BJ49,IF(EL$19&lt;='様式３（療養者名簿）（⑤の場合）'!$BK49,1,0),0),0)</f>
        <v>0</v>
      </c>
      <c r="EM44" s="365">
        <f>IF(EM$19-'様式３（療養者名簿）（⑤の場合）'!$BJ49+1&lt;=15,IF(EM$19&gt;='様式３（療養者名簿）（⑤の場合）'!$BJ49,IF(EM$19&lt;='様式３（療養者名簿）（⑤の場合）'!$BK49,1,0),0),0)</f>
        <v>0</v>
      </c>
      <c r="EN44" s="365">
        <f>IF(EN$19-'様式３（療養者名簿）（⑤の場合）'!$BJ49+1&lt;=15,IF(EN$19&gt;='様式３（療養者名簿）（⑤の場合）'!$BJ49,IF(EN$19&lt;='様式３（療養者名簿）（⑤の場合）'!$BK49,1,0),0),0)</f>
        <v>0</v>
      </c>
      <c r="EO44" s="365">
        <f>IF(EO$19-'様式３（療養者名簿）（⑤の場合）'!$BJ49+1&lt;=15,IF(EO$19&gt;='様式３（療養者名簿）（⑤の場合）'!$BJ49,IF(EO$19&lt;='様式３（療養者名簿）（⑤の場合）'!$BK49,1,0),0),0)</f>
        <v>0</v>
      </c>
      <c r="EP44" s="365">
        <f>IF(EP$19-'様式３（療養者名簿）（⑤の場合）'!$BJ49+1&lt;=15,IF(EP$19&gt;='様式３（療養者名簿）（⑤の場合）'!$BJ49,IF(EP$19&lt;='様式３（療養者名簿）（⑤の場合）'!$BK49,1,0),0),0)</f>
        <v>0</v>
      </c>
      <c r="EQ44" s="365">
        <f>IF(EQ$19-'様式３（療養者名簿）（⑤の場合）'!$BJ49+1&lt;=15,IF(EQ$19&gt;='様式３（療養者名簿）（⑤の場合）'!$BJ49,IF(EQ$19&lt;='様式３（療養者名簿）（⑤の場合）'!$BK49,1,0),0),0)</f>
        <v>0</v>
      </c>
      <c r="ER44" s="365">
        <f>IF(ER$19-'様式３（療養者名簿）（⑤の場合）'!$BJ49+1&lt;=15,IF(ER$19&gt;='様式３（療養者名簿）（⑤の場合）'!$BJ49,IF(ER$19&lt;='様式３（療養者名簿）（⑤の場合）'!$BK49,1,0),0),0)</f>
        <v>0</v>
      </c>
      <c r="ES44" s="365">
        <f>IF(ES$19-'様式３（療養者名簿）（⑤の場合）'!$BJ49+1&lt;=15,IF(ES$19&gt;='様式３（療養者名簿）（⑤の場合）'!$BJ49,IF(ES$19&lt;='様式３（療養者名簿）（⑤の場合）'!$BK49,1,0),0),0)</f>
        <v>0</v>
      </c>
      <c r="ET44" s="365">
        <f>IF(ET$19-'様式３（療養者名簿）（⑤の場合）'!$BJ49+1&lt;=15,IF(ET$19&gt;='様式３（療養者名簿）（⑤の場合）'!$BJ49,IF(ET$19&lt;='様式３（療養者名簿）（⑤の場合）'!$BK49,1,0),0),0)</f>
        <v>0</v>
      </c>
      <c r="EU44" s="365">
        <f>IF(EU$19-'様式３（療養者名簿）（⑤の場合）'!$BJ49+1&lt;=15,IF(EU$19&gt;='様式３（療養者名簿）（⑤の場合）'!$BJ49,IF(EU$19&lt;='様式３（療養者名簿）（⑤の場合）'!$BK49,1,0),0),0)</f>
        <v>0</v>
      </c>
      <c r="EV44" s="365">
        <f>IF(EV$19-'様式３（療養者名簿）（⑤の場合）'!$BJ49+1&lt;=15,IF(EV$19&gt;='様式３（療養者名簿）（⑤の場合）'!$BJ49,IF(EV$19&lt;='様式３（療養者名簿）（⑤の場合）'!$BK49,1,0),0),0)</f>
        <v>0</v>
      </c>
      <c r="EW44" s="365">
        <f>IF(EW$19-'様式３（療養者名簿）（⑤の場合）'!$BJ49+1&lt;=15,IF(EW$19&gt;='様式３（療養者名簿）（⑤の場合）'!$BJ49,IF(EW$19&lt;='様式３（療養者名簿）（⑤の場合）'!$BK49,1,0),0),0)</f>
        <v>0</v>
      </c>
      <c r="EX44" s="365">
        <f>IF(EX$19-'様式３（療養者名簿）（⑤の場合）'!$BJ49+1&lt;=15,IF(EX$19&gt;='様式３（療養者名簿）（⑤の場合）'!$BJ49,IF(EX$19&lt;='様式３（療養者名簿）（⑤の場合）'!$BK49,1,0),0),0)</f>
        <v>0</v>
      </c>
      <c r="EY44" s="365">
        <f>IF(EY$19-'様式３（療養者名簿）（⑤の場合）'!$BJ49+1&lt;=15,IF(EY$19&gt;='様式３（療養者名簿）（⑤の場合）'!$BJ49,IF(EY$19&lt;='様式３（療養者名簿）（⑤の場合）'!$BK49,1,0),0),0)</f>
        <v>0</v>
      </c>
      <c r="EZ44" s="365">
        <f>IF(EZ$19-'様式３（療養者名簿）（⑤の場合）'!$BJ49+1&lt;=15,IF(EZ$19&gt;='様式３（療養者名簿）（⑤の場合）'!$BJ49,IF(EZ$19&lt;='様式３（療養者名簿）（⑤の場合）'!$BK49,1,0),0),0)</f>
        <v>0</v>
      </c>
      <c r="FA44" s="365">
        <f>IF(FA$19-'様式３（療養者名簿）（⑤の場合）'!$BJ49+1&lt;=15,IF(FA$19&gt;='様式３（療養者名簿）（⑤の場合）'!$BJ49,IF(FA$19&lt;='様式３（療養者名簿）（⑤の場合）'!$BK49,1,0),0),0)</f>
        <v>0</v>
      </c>
      <c r="FB44" s="365">
        <f>IF(FB$19-'様式３（療養者名簿）（⑤の場合）'!$BJ49+1&lt;=15,IF(FB$19&gt;='様式３（療養者名簿）（⑤の場合）'!$BJ49,IF(FB$19&lt;='様式３（療養者名簿）（⑤の場合）'!$BK49,1,0),0),0)</f>
        <v>0</v>
      </c>
      <c r="FC44" s="365">
        <f>IF(FC$19-'様式３（療養者名簿）（⑤の場合）'!$BJ49+1&lt;=15,IF(FC$19&gt;='様式３（療養者名簿）（⑤の場合）'!$BJ49,IF(FC$19&lt;='様式３（療養者名簿）（⑤の場合）'!$BK49,1,0),0),0)</f>
        <v>0</v>
      </c>
      <c r="FD44" s="365">
        <f>IF(FD$19-'様式３（療養者名簿）（⑤の場合）'!$BJ49+1&lt;=15,IF(FD$19&gt;='様式３（療養者名簿）（⑤の場合）'!$BJ49,IF(FD$19&lt;='様式３（療養者名簿）（⑤の場合）'!$BK49,1,0),0),0)</f>
        <v>0</v>
      </c>
      <c r="FE44" s="365">
        <f>IF(FE$19-'様式３（療養者名簿）（⑤の場合）'!$BJ49+1&lt;=15,IF(FE$19&gt;='様式３（療養者名簿）（⑤の場合）'!$BJ49,IF(FE$19&lt;='様式３（療養者名簿）（⑤の場合）'!$BK49,1,0),0),0)</f>
        <v>0</v>
      </c>
      <c r="FF44" s="365">
        <f>IF(FF$19-'様式３（療養者名簿）（⑤の場合）'!$BJ49+1&lt;=15,IF(FF$19&gt;='様式３（療養者名簿）（⑤の場合）'!$BJ49,IF(FF$19&lt;='様式３（療養者名簿）（⑤の場合）'!$BK49,1,0),0),0)</f>
        <v>0</v>
      </c>
      <c r="FG44" s="365">
        <f>IF(FG$19-'様式３（療養者名簿）（⑤の場合）'!$BJ49+1&lt;=15,IF(FG$19&gt;='様式３（療養者名簿）（⑤の場合）'!$BJ49,IF(FG$19&lt;='様式３（療養者名簿）（⑤の場合）'!$BK49,1,0),0),0)</f>
        <v>0</v>
      </c>
      <c r="FH44" s="365">
        <f>IF(FH$19-'様式３（療養者名簿）（⑤の場合）'!$BJ49+1&lt;=15,IF(FH$19&gt;='様式３（療養者名簿）（⑤の場合）'!$BJ49,IF(FH$19&lt;='様式３（療養者名簿）（⑤の場合）'!$BK49,1,0),0),0)</f>
        <v>0</v>
      </c>
      <c r="FI44" s="365">
        <f>IF(FI$19-'様式３（療養者名簿）（⑤の場合）'!$BJ49+1&lt;=15,IF(FI$19&gt;='様式３（療養者名簿）（⑤の場合）'!$BJ49,IF(FI$19&lt;='様式３（療養者名簿）（⑤の場合）'!$BK49,1,0),0),0)</f>
        <v>0</v>
      </c>
      <c r="FJ44" s="365">
        <f>IF(FJ$19-'様式３（療養者名簿）（⑤の場合）'!$BJ49+1&lt;=15,IF(FJ$19&gt;='様式３（療養者名簿）（⑤の場合）'!$BJ49,IF(FJ$19&lt;='様式３（療養者名簿）（⑤の場合）'!$BK49,1,0),0),0)</f>
        <v>0</v>
      </c>
      <c r="FK44" s="365">
        <f>IF(FK$19-'様式３（療養者名簿）（⑤の場合）'!$BJ49+1&lt;=15,IF(FK$19&gt;='様式３（療養者名簿）（⑤の場合）'!$BJ49,IF(FK$19&lt;='様式３（療養者名簿）（⑤の場合）'!$BK49,1,0),0),0)</f>
        <v>0</v>
      </c>
      <c r="FL44" s="365">
        <f>IF(FL$19-'様式３（療養者名簿）（⑤の場合）'!$BJ49+1&lt;=15,IF(FL$19&gt;='様式３（療養者名簿）（⑤の場合）'!$BJ49,IF(FL$19&lt;='様式３（療養者名簿）（⑤の場合）'!$BK49,1,0),0),0)</f>
        <v>0</v>
      </c>
      <c r="FM44" s="365">
        <f>IF(FM$19-'様式３（療養者名簿）（⑤の場合）'!$BJ49+1&lt;=15,IF(FM$19&gt;='様式３（療養者名簿）（⑤の場合）'!$BJ49,IF(FM$19&lt;='様式３（療養者名簿）（⑤の場合）'!$BK49,1,0),0),0)</f>
        <v>0</v>
      </c>
      <c r="FN44" s="365">
        <f>IF(FN$19-'様式３（療養者名簿）（⑤の場合）'!$BJ49+1&lt;=15,IF(FN$19&gt;='様式３（療養者名簿）（⑤の場合）'!$BJ49,IF(FN$19&lt;='様式３（療養者名簿）（⑤の場合）'!$BK49,1,0),0),0)</f>
        <v>0</v>
      </c>
      <c r="FO44" s="365">
        <f>IF(FO$19-'様式３（療養者名簿）（⑤の場合）'!$BJ49+1&lt;=15,IF(FO$19&gt;='様式３（療養者名簿）（⑤の場合）'!$BJ49,IF(FO$19&lt;='様式３（療養者名簿）（⑤の場合）'!$BK49,1,0),0),0)</f>
        <v>0</v>
      </c>
      <c r="FP44" s="365">
        <f>IF(FP$19-'様式３（療養者名簿）（⑤の場合）'!$BJ49+1&lt;=15,IF(FP$19&gt;='様式３（療養者名簿）（⑤の場合）'!$BJ49,IF(FP$19&lt;='様式３（療養者名簿）（⑤の場合）'!$BK49,1,0),0),0)</f>
        <v>0</v>
      </c>
      <c r="FQ44" s="365">
        <f>IF(FQ$19-'様式３（療養者名簿）（⑤の場合）'!$BJ49+1&lt;=15,IF(FQ$19&gt;='様式３（療養者名簿）（⑤の場合）'!$BJ49,IF(FQ$19&lt;='様式３（療養者名簿）（⑤の場合）'!$BK49,1,0),0),0)</f>
        <v>0</v>
      </c>
      <c r="FR44" s="365">
        <f>IF(FR$19-'様式３（療養者名簿）（⑤の場合）'!$BJ49+1&lt;=15,IF(FR$19&gt;='様式３（療養者名簿）（⑤の場合）'!$BJ49,IF(FR$19&lt;='様式３（療養者名簿）（⑤の場合）'!$BK49,1,0),0),0)</f>
        <v>0</v>
      </c>
      <c r="FS44" s="365">
        <f>IF(FS$19-'様式３（療養者名簿）（⑤の場合）'!$BJ49+1&lt;=15,IF(FS$19&gt;='様式３（療養者名簿）（⑤の場合）'!$BJ49,IF(FS$19&lt;='様式３（療養者名簿）（⑤の場合）'!$BK49,1,0),0),0)</f>
        <v>0</v>
      </c>
      <c r="FT44" s="365">
        <f>IF(FT$19-'様式３（療養者名簿）（⑤の場合）'!$BJ49+1&lt;=15,IF(FT$19&gt;='様式３（療養者名簿）（⑤の場合）'!$BJ49,IF(FT$19&lt;='様式３（療養者名簿）（⑤の場合）'!$BK49,1,0),0),0)</f>
        <v>0</v>
      </c>
      <c r="FU44" s="365">
        <f>IF(FU$19-'様式３（療養者名簿）（⑤の場合）'!$BJ49+1&lt;=15,IF(FU$19&gt;='様式３（療養者名簿）（⑤の場合）'!$BJ49,IF(FU$19&lt;='様式３（療養者名簿）（⑤の場合）'!$BK49,1,0),0),0)</f>
        <v>0</v>
      </c>
      <c r="FV44" s="365">
        <f>IF(FV$19-'様式３（療養者名簿）（⑤の場合）'!$BJ49+1&lt;=15,IF(FV$19&gt;='様式３（療養者名簿）（⑤の場合）'!$BJ49,IF(FV$19&lt;='様式３（療養者名簿）（⑤の場合）'!$BK49,1,0),0),0)</f>
        <v>0</v>
      </c>
      <c r="FW44" s="365">
        <f>IF(FW$19-'様式３（療養者名簿）（⑤の場合）'!$BJ49+1&lt;=15,IF(FW$19&gt;='様式３（療養者名簿）（⑤の場合）'!$BJ49,IF(FW$19&lt;='様式３（療養者名簿）（⑤の場合）'!$BK49,1,0),0),0)</f>
        <v>0</v>
      </c>
      <c r="FX44" s="365">
        <f>IF(FX$19-'様式３（療養者名簿）（⑤の場合）'!$BJ49+1&lt;=15,IF(FX$19&gt;='様式３（療養者名簿）（⑤の場合）'!$BJ49,IF(FX$19&lt;='様式３（療養者名簿）（⑤の場合）'!$BK49,1,0),0),0)</f>
        <v>0</v>
      </c>
      <c r="FY44" s="365">
        <f>IF(FY$19-'様式３（療養者名簿）（⑤の場合）'!$BJ49+1&lt;=15,IF(FY$19&gt;='様式３（療養者名簿）（⑤の場合）'!$BJ49,IF(FY$19&lt;='様式３（療養者名簿）（⑤の場合）'!$BK49,1,0),0),0)</f>
        <v>0</v>
      </c>
      <c r="FZ44" s="365">
        <f>IF(FZ$19-'様式３（療養者名簿）（⑤の場合）'!$BJ49+1&lt;=15,IF(FZ$19&gt;='様式３（療養者名簿）（⑤の場合）'!$BJ49,IF(FZ$19&lt;='様式３（療養者名簿）（⑤の場合）'!$BK49,1,0),0),0)</f>
        <v>0</v>
      </c>
      <c r="GA44" s="365">
        <f>IF(GA$19-'様式３（療養者名簿）（⑤の場合）'!$BJ49+1&lt;=15,IF(GA$19&gt;='様式３（療養者名簿）（⑤の場合）'!$BJ49,IF(GA$19&lt;='様式３（療養者名簿）（⑤の場合）'!$BK49,1,0),0),0)</f>
        <v>0</v>
      </c>
      <c r="GB44" s="365">
        <f>IF(GB$19-'様式３（療養者名簿）（⑤の場合）'!$BJ49+1&lt;=15,IF(GB$19&gt;='様式３（療養者名簿）（⑤の場合）'!$BJ49,IF(GB$19&lt;='様式３（療養者名簿）（⑤の場合）'!$BK49,1,0),0),0)</f>
        <v>0</v>
      </c>
      <c r="GC44" s="365">
        <f>IF(GC$19-'様式３（療養者名簿）（⑤の場合）'!$BJ49+1&lt;=15,IF(GC$19&gt;='様式３（療養者名簿）（⑤の場合）'!$BJ49,IF(GC$19&lt;='様式３（療養者名簿）（⑤の場合）'!$BK49,1,0),0),0)</f>
        <v>0</v>
      </c>
      <c r="GD44" s="365">
        <f>IF(GD$19-'様式３（療養者名簿）（⑤の場合）'!$BJ49+1&lt;=15,IF(GD$19&gt;='様式３（療養者名簿）（⑤の場合）'!$BJ49,IF(GD$19&lt;='様式３（療養者名簿）（⑤の場合）'!$BK49,1,0),0),0)</f>
        <v>0</v>
      </c>
      <c r="GE44" s="365">
        <f>IF(GE$19-'様式３（療養者名簿）（⑤の場合）'!$BJ49+1&lt;=15,IF(GE$19&gt;='様式３（療養者名簿）（⑤の場合）'!$BJ49,IF(GE$19&lt;='様式３（療養者名簿）（⑤の場合）'!$BK49,1,0),0),0)</f>
        <v>0</v>
      </c>
      <c r="GF44" s="365">
        <f>IF(GF$19-'様式３（療養者名簿）（⑤の場合）'!$BJ49+1&lt;=15,IF(GF$19&gt;='様式３（療養者名簿）（⑤の場合）'!$BJ49,IF(GF$19&lt;='様式３（療養者名簿）（⑤の場合）'!$BK49,1,0),0),0)</f>
        <v>0</v>
      </c>
      <c r="GG44" s="365">
        <f>IF(GG$19-'様式３（療養者名簿）（⑤の場合）'!$BJ49+1&lt;=15,IF(GG$19&gt;='様式３（療養者名簿）（⑤の場合）'!$BJ49,IF(GG$19&lt;='様式３（療養者名簿）（⑤の場合）'!$BK49,1,0),0),0)</f>
        <v>0</v>
      </c>
      <c r="GH44" s="365">
        <f>IF(GH$19-'様式３（療養者名簿）（⑤の場合）'!$BJ49+1&lt;=15,IF(GH$19&gt;='様式３（療養者名簿）（⑤の場合）'!$BJ49,IF(GH$19&lt;='様式３（療養者名簿）（⑤の場合）'!$BK49,1,0),0),0)</f>
        <v>0</v>
      </c>
      <c r="GI44" s="365">
        <f>IF(GI$19-'様式３（療養者名簿）（⑤の場合）'!$BJ49+1&lt;=15,IF(GI$19&gt;='様式３（療養者名簿）（⑤の場合）'!$BJ49,IF(GI$19&lt;='様式３（療養者名簿）（⑤の場合）'!$BK49,1,0),0),0)</f>
        <v>0</v>
      </c>
      <c r="GJ44" s="365">
        <f>IF(GJ$19-'様式３（療養者名簿）（⑤の場合）'!$BJ49+1&lt;=15,IF(GJ$19&gt;='様式３（療養者名簿）（⑤の場合）'!$BJ49,IF(GJ$19&lt;='様式３（療養者名簿）（⑤の場合）'!$BK49,1,0),0),0)</f>
        <v>0</v>
      </c>
      <c r="GK44" s="365">
        <f>IF(GK$19-'様式３（療養者名簿）（⑤の場合）'!$BJ49+1&lt;=15,IF(GK$19&gt;='様式３（療養者名簿）（⑤の場合）'!$BJ49,IF(GK$19&lt;='様式３（療養者名簿）（⑤の場合）'!$BK49,1,0),0),0)</f>
        <v>0</v>
      </c>
      <c r="GL44" s="365">
        <f>IF(GL$19-'様式３（療養者名簿）（⑤の場合）'!$BJ49+1&lt;=15,IF(GL$19&gt;='様式３（療養者名簿）（⑤の場合）'!$BJ49,IF(GL$19&lt;='様式３（療養者名簿）（⑤の場合）'!$BK49,1,0),0),0)</f>
        <v>0</v>
      </c>
      <c r="GM44" s="365">
        <f>IF(GM$19-'様式３（療養者名簿）（⑤の場合）'!$BJ49+1&lt;=15,IF(GM$19&gt;='様式３（療養者名簿）（⑤の場合）'!$BJ49,IF(GM$19&lt;='様式３（療養者名簿）（⑤の場合）'!$BK49,1,0),0),0)</f>
        <v>0</v>
      </c>
      <c r="GN44" s="365">
        <f>IF(GN$19-'様式３（療養者名簿）（⑤の場合）'!$BJ49+1&lt;=15,IF(GN$19&gt;='様式３（療養者名簿）（⑤の場合）'!$BJ49,IF(GN$19&lt;='様式３（療養者名簿）（⑤の場合）'!$BK49,1,0),0),0)</f>
        <v>0</v>
      </c>
      <c r="GO44" s="365">
        <f>IF(GO$19-'様式３（療養者名簿）（⑤の場合）'!$BJ49+1&lt;=15,IF(GO$19&gt;='様式３（療養者名簿）（⑤の場合）'!$BJ49,IF(GO$19&lt;='様式３（療養者名簿）（⑤の場合）'!$BK49,1,0),0),0)</f>
        <v>0</v>
      </c>
      <c r="GP44" s="365">
        <f>IF(GP$19-'様式３（療養者名簿）（⑤の場合）'!$BJ49+1&lt;=15,IF(GP$19&gt;='様式３（療養者名簿）（⑤の場合）'!$BJ49,IF(GP$19&lt;='様式３（療養者名簿）（⑤の場合）'!$BK49,1,0),0),0)</f>
        <v>0</v>
      </c>
      <c r="GQ44" s="365">
        <f>IF(GQ$19-'様式３（療養者名簿）（⑤の場合）'!$BJ49+1&lt;=15,IF(GQ$19&gt;='様式３（療養者名簿）（⑤の場合）'!$BJ49,IF(GQ$19&lt;='様式３（療養者名簿）（⑤の場合）'!$BK49,1,0),0),0)</f>
        <v>0</v>
      </c>
      <c r="GR44" s="365">
        <f>IF(GR$19-'様式３（療養者名簿）（⑤の場合）'!$BJ49+1&lt;=15,IF(GR$19&gt;='様式３（療養者名簿）（⑤の場合）'!$BJ49,IF(GR$19&lt;='様式３（療養者名簿）（⑤の場合）'!$BK49,1,0),0),0)</f>
        <v>0</v>
      </c>
      <c r="GS44" s="365">
        <f>IF(GS$19-'様式３（療養者名簿）（⑤の場合）'!$BJ49+1&lt;=15,IF(GS$19&gt;='様式３（療養者名簿）（⑤の場合）'!$BJ49,IF(GS$19&lt;='様式３（療養者名簿）（⑤の場合）'!$BK49,1,0),0),0)</f>
        <v>0</v>
      </c>
      <c r="GT44" s="365">
        <f>IF(GT$19-'様式３（療養者名簿）（⑤の場合）'!$BJ49+1&lt;=15,IF(GT$19&gt;='様式３（療養者名簿）（⑤の場合）'!$BJ49,IF(GT$19&lt;='様式３（療養者名簿）（⑤の場合）'!$BK49,1,0),0),0)</f>
        <v>0</v>
      </c>
      <c r="GU44" s="365">
        <f>IF(GU$19-'様式３（療養者名簿）（⑤の場合）'!$BJ49+1&lt;=15,IF(GU$19&gt;='様式３（療養者名簿）（⑤の場合）'!$BJ49,IF(GU$19&lt;='様式３（療養者名簿）（⑤の場合）'!$BK49,1,0),0),0)</f>
        <v>0</v>
      </c>
      <c r="GV44" s="365">
        <f>IF(GV$19-'様式３（療養者名簿）（⑤の場合）'!$BJ49+1&lt;=15,IF(GV$19&gt;='様式３（療養者名簿）（⑤の場合）'!$BJ49,IF(GV$19&lt;='様式３（療養者名簿）（⑤の場合）'!$BK49,1,0),0),0)</f>
        <v>0</v>
      </c>
      <c r="GW44" s="365">
        <f>IF(GW$19-'様式３（療養者名簿）（⑤の場合）'!$BJ49+1&lt;=15,IF(GW$19&gt;='様式３（療養者名簿）（⑤の場合）'!$BJ49,IF(GW$19&lt;='様式３（療養者名簿）（⑤の場合）'!$BK49,1,0),0),0)</f>
        <v>0</v>
      </c>
      <c r="GX44" s="365">
        <f>IF(GX$19-'様式３（療養者名簿）（⑤の場合）'!$BJ49+1&lt;=15,IF(GX$19&gt;='様式３（療養者名簿）（⑤の場合）'!$BJ49,IF(GX$19&lt;='様式３（療養者名簿）（⑤の場合）'!$BK49,1,0),0),0)</f>
        <v>0</v>
      </c>
      <c r="GY44" s="365">
        <f>IF(GY$19-'様式３（療養者名簿）（⑤の場合）'!$BJ49+1&lt;=15,IF(GY$19&gt;='様式３（療養者名簿）（⑤の場合）'!$BJ49,IF(GY$19&lt;='様式３（療養者名簿）（⑤の場合）'!$BK49,1,0),0),0)</f>
        <v>0</v>
      </c>
      <c r="GZ44" s="365">
        <f>IF(GZ$19-'様式３（療養者名簿）（⑤の場合）'!$BJ49+1&lt;=15,IF(GZ$19&gt;='様式３（療養者名簿）（⑤の場合）'!$BJ49,IF(GZ$19&lt;='様式３（療養者名簿）（⑤の場合）'!$BK49,1,0),0),0)</f>
        <v>0</v>
      </c>
      <c r="HA44" s="365">
        <f>IF(HA$19-'様式３（療養者名簿）（⑤の場合）'!$BJ49+1&lt;=15,IF(HA$19&gt;='様式３（療養者名簿）（⑤の場合）'!$BJ49,IF(HA$19&lt;='様式３（療養者名簿）（⑤の場合）'!$BK49,1,0),0),0)</f>
        <v>0</v>
      </c>
      <c r="HB44" s="365">
        <f>IF(HB$19-'様式３（療養者名簿）（⑤の場合）'!$BJ49+1&lt;=15,IF(HB$19&gt;='様式３（療養者名簿）（⑤の場合）'!$BJ49,IF(HB$19&lt;='様式３（療養者名簿）（⑤の場合）'!$BK49,1,0),0),0)</f>
        <v>0</v>
      </c>
      <c r="HC44" s="365">
        <f>IF(HC$19-'様式３（療養者名簿）（⑤の場合）'!$BJ49+1&lt;=15,IF(HC$19&gt;='様式３（療養者名簿）（⑤の場合）'!$BJ49,IF(HC$19&lt;='様式３（療養者名簿）（⑤の場合）'!$BK49,1,0),0),0)</f>
        <v>0</v>
      </c>
      <c r="HD44" s="365">
        <f>IF(HD$19-'様式３（療養者名簿）（⑤の場合）'!$BJ49+1&lt;=15,IF(HD$19&gt;='様式３（療養者名簿）（⑤の場合）'!$BJ49,IF(HD$19&lt;='様式３（療養者名簿）（⑤の場合）'!$BK49,1,0),0),0)</f>
        <v>0</v>
      </c>
      <c r="HE44" s="365">
        <f>IF(HE$19-'様式３（療養者名簿）（⑤の場合）'!$BJ49+1&lt;=15,IF(HE$19&gt;='様式３（療養者名簿）（⑤の場合）'!$BJ49,IF(HE$19&lt;='様式３（療養者名簿）（⑤の場合）'!$BK49,1,0),0),0)</f>
        <v>0</v>
      </c>
      <c r="HF44" s="365">
        <f>IF(HF$19-'様式３（療養者名簿）（⑤の場合）'!$BJ49+1&lt;=15,IF(HF$19&gt;='様式３（療養者名簿）（⑤の場合）'!$BJ49,IF(HF$19&lt;='様式３（療養者名簿）（⑤の場合）'!$BK49,1,0),0),0)</f>
        <v>0</v>
      </c>
      <c r="HG44" s="365">
        <f>IF(HG$19-'様式３（療養者名簿）（⑤の場合）'!$BJ49+1&lt;=15,IF(HG$19&gt;='様式３（療養者名簿）（⑤の場合）'!$BJ49,IF(HG$19&lt;='様式３（療養者名簿）（⑤の場合）'!$BK49,1,0),0),0)</f>
        <v>0</v>
      </c>
      <c r="HH44" s="365">
        <f>IF(HH$19-'様式３（療養者名簿）（⑤の場合）'!$BJ49+1&lt;=15,IF(HH$19&gt;='様式３（療養者名簿）（⑤の場合）'!$BJ49,IF(HH$19&lt;='様式３（療養者名簿）（⑤の場合）'!$BK49,1,0),0),0)</f>
        <v>0</v>
      </c>
      <c r="HI44" s="365">
        <f>IF(HI$19-'様式３（療養者名簿）（⑤の場合）'!$BJ49+1&lt;=15,IF(HI$19&gt;='様式３（療養者名簿）（⑤の場合）'!$BJ49,IF(HI$19&lt;='様式３（療養者名簿）（⑤の場合）'!$BK49,1,0),0),0)</f>
        <v>0</v>
      </c>
      <c r="HJ44" s="365">
        <f>IF(HJ$19-'様式３（療養者名簿）（⑤の場合）'!$BJ49+1&lt;=15,IF(HJ$19&gt;='様式３（療養者名簿）（⑤の場合）'!$BJ49,IF(HJ$19&lt;='様式３（療養者名簿）（⑤の場合）'!$BK49,1,0),0),0)</f>
        <v>0</v>
      </c>
      <c r="HK44" s="365">
        <f>IF(HK$19-'様式３（療養者名簿）（⑤の場合）'!$BJ49+1&lt;=15,IF(HK$19&gt;='様式３（療養者名簿）（⑤の場合）'!$BJ49,IF(HK$19&lt;='様式３（療養者名簿）（⑤の場合）'!$BK49,1,0),0),0)</f>
        <v>0</v>
      </c>
      <c r="HL44" s="365">
        <f>IF(HL$19-'様式３（療養者名簿）（⑤の場合）'!$BJ49+1&lt;=15,IF(HL$19&gt;='様式３（療養者名簿）（⑤の場合）'!$BJ49,IF(HL$19&lt;='様式３（療養者名簿）（⑤の場合）'!$BK49,1,0),0),0)</f>
        <v>0</v>
      </c>
      <c r="HM44" s="365">
        <f>IF(HM$19-'様式３（療養者名簿）（⑤の場合）'!$BJ49+1&lt;=15,IF(HM$19&gt;='様式３（療養者名簿）（⑤の場合）'!$BJ49,IF(HM$19&lt;='様式３（療養者名簿）（⑤の場合）'!$BK49,1,0),0),0)</f>
        <v>0</v>
      </c>
      <c r="HN44" s="365">
        <f>IF(HN$19-'様式３（療養者名簿）（⑤の場合）'!$BJ49+1&lt;=15,IF(HN$19&gt;='様式３（療養者名簿）（⑤の場合）'!$BJ49,IF(HN$19&lt;='様式３（療養者名簿）（⑤の場合）'!$BK49,1,0),0),0)</f>
        <v>0</v>
      </c>
      <c r="HO44" s="365">
        <f>IF(HO$19-'様式３（療養者名簿）（⑤の場合）'!$BJ49+1&lt;=15,IF(HO$19&gt;='様式３（療養者名簿）（⑤の場合）'!$BJ49,IF(HO$19&lt;='様式３（療養者名簿）（⑤の場合）'!$BK49,1,0),0),0)</f>
        <v>0</v>
      </c>
      <c r="HP44" s="365">
        <f>IF(HP$19-'様式３（療養者名簿）（⑤の場合）'!$BJ49+1&lt;=15,IF(HP$19&gt;='様式３（療養者名簿）（⑤の場合）'!$BJ49,IF(HP$19&lt;='様式３（療養者名簿）（⑤の場合）'!$BK49,1,0),0),0)</f>
        <v>0</v>
      </c>
      <c r="HQ44" s="365">
        <f>IF(HQ$19-'様式３（療養者名簿）（⑤の場合）'!$BJ49+1&lt;=15,IF(HQ$19&gt;='様式３（療養者名簿）（⑤の場合）'!$BJ49,IF(HQ$19&lt;='様式３（療養者名簿）（⑤の場合）'!$BK49,1,0),0),0)</f>
        <v>0</v>
      </c>
      <c r="HR44" s="365">
        <f>IF(HR$19-'様式３（療養者名簿）（⑤の場合）'!$BJ49+1&lt;=15,IF(HR$19&gt;='様式３（療養者名簿）（⑤の場合）'!$BJ49,IF(HR$19&lt;='様式３（療養者名簿）（⑤の場合）'!$BK49,1,0),0),0)</f>
        <v>0</v>
      </c>
      <c r="HS44" s="365">
        <f>IF(HS$19-'様式３（療養者名簿）（⑤の場合）'!$BJ49+1&lt;=15,IF(HS$19&gt;='様式３（療養者名簿）（⑤の場合）'!$BJ49,IF(HS$19&lt;='様式３（療養者名簿）（⑤の場合）'!$BK49,1,0),0),0)</f>
        <v>0</v>
      </c>
      <c r="HT44" s="365">
        <f>IF(HT$19-'様式３（療養者名簿）（⑤の場合）'!$BJ49+1&lt;=15,IF(HT$19&gt;='様式３（療養者名簿）（⑤の場合）'!$BJ49,IF(HT$19&lt;='様式３（療養者名簿）（⑤の場合）'!$BK49,1,0),0),0)</f>
        <v>0</v>
      </c>
      <c r="HU44" s="365">
        <f>IF(HU$19-'様式３（療養者名簿）（⑤の場合）'!$BJ49+1&lt;=15,IF(HU$19&gt;='様式３（療養者名簿）（⑤の場合）'!$BJ49,IF(HU$19&lt;='様式３（療養者名簿）（⑤の場合）'!$BK49,1,0),0),0)</f>
        <v>0</v>
      </c>
      <c r="HV44" s="365">
        <f>IF(HV$19-'様式３（療養者名簿）（⑤の場合）'!$BJ49+1&lt;=15,IF(HV$19&gt;='様式３（療養者名簿）（⑤の場合）'!$BJ49,IF(HV$19&lt;='様式３（療養者名簿）（⑤の場合）'!$BK49,1,0),0),0)</f>
        <v>0</v>
      </c>
      <c r="HW44" s="365">
        <f>IF(HW$19-'様式３（療養者名簿）（⑤の場合）'!$BJ49+1&lt;=15,IF(HW$19&gt;='様式３（療養者名簿）（⑤の場合）'!$BJ49,IF(HW$19&lt;='様式３（療養者名簿）（⑤の場合）'!$BK49,1,0),0),0)</f>
        <v>0</v>
      </c>
      <c r="HX44" s="365">
        <f>IF(HX$19-'様式３（療養者名簿）（⑤の場合）'!$BJ49+1&lt;=15,IF(HX$19&gt;='様式３（療養者名簿）（⑤の場合）'!$BJ49,IF(HX$19&lt;='様式３（療養者名簿）（⑤の場合）'!$BK49,1,0),0),0)</f>
        <v>0</v>
      </c>
      <c r="HY44" s="365">
        <f>IF(HY$19-'様式３（療養者名簿）（⑤の場合）'!$BJ49+1&lt;=15,IF(HY$19&gt;='様式３（療養者名簿）（⑤の場合）'!$BJ49,IF(HY$19&lt;='様式３（療養者名簿）（⑤の場合）'!$BK49,1,0),0),0)</f>
        <v>0</v>
      </c>
      <c r="HZ44" s="365">
        <f>IF(HZ$19-'様式３（療養者名簿）（⑤の場合）'!$BJ49+1&lt;=15,IF(HZ$19&gt;='様式３（療養者名簿）（⑤の場合）'!$BJ49,IF(HZ$19&lt;='様式３（療養者名簿）（⑤の場合）'!$BK49,1,0),0),0)</f>
        <v>0</v>
      </c>
      <c r="IA44" s="365">
        <f>IF(IA$19-'様式３（療養者名簿）（⑤の場合）'!$BJ49+1&lt;=15,IF(IA$19&gt;='様式３（療養者名簿）（⑤の場合）'!$BJ49,IF(IA$19&lt;='様式３（療養者名簿）（⑤の場合）'!$BK49,1,0),0),0)</f>
        <v>0</v>
      </c>
      <c r="IB44" s="365">
        <f>IF(IB$19-'様式３（療養者名簿）（⑤の場合）'!$BJ49+1&lt;=15,IF(IB$19&gt;='様式３（療養者名簿）（⑤の場合）'!$BJ49,IF(IB$19&lt;='様式３（療養者名簿）（⑤の場合）'!$BK49,1,0),0),0)</f>
        <v>0</v>
      </c>
      <c r="IC44" s="365">
        <f>IF(IC$19-'様式３（療養者名簿）（⑤の場合）'!$BJ49+1&lt;=15,IF(IC$19&gt;='様式３（療養者名簿）（⑤の場合）'!$BJ49,IF(IC$19&lt;='様式３（療養者名簿）（⑤の場合）'!$BK49,1,0),0),0)</f>
        <v>0</v>
      </c>
      <c r="ID44" s="365">
        <f>IF(ID$19-'様式３（療養者名簿）（⑤の場合）'!$BJ49+1&lt;=15,IF(ID$19&gt;='様式３（療養者名簿）（⑤の場合）'!$BJ49,IF(ID$19&lt;='様式３（療養者名簿）（⑤の場合）'!$BK49,1,0),0),0)</f>
        <v>0</v>
      </c>
      <c r="IE44" s="365">
        <f>IF(IE$19-'様式３（療養者名簿）（⑤の場合）'!$BJ49+1&lt;=15,IF(IE$19&gt;='様式３（療養者名簿）（⑤の場合）'!$BJ49,IF(IE$19&lt;='様式３（療養者名簿）（⑤の場合）'!$BK49,1,0),0),0)</f>
        <v>0</v>
      </c>
      <c r="IF44" s="365">
        <f>IF(IF$19-'様式３（療養者名簿）（⑤の場合）'!$BJ49+1&lt;=15,IF(IF$19&gt;='様式３（療養者名簿）（⑤の場合）'!$BJ49,IF(IF$19&lt;='様式３（療養者名簿）（⑤の場合）'!$BK49,1,0),0),0)</f>
        <v>0</v>
      </c>
      <c r="IG44" s="365">
        <f>IF(IG$19-'様式３（療養者名簿）（⑤の場合）'!$BJ49+1&lt;=15,IF(IG$19&gt;='様式３（療養者名簿）（⑤の場合）'!$BJ49,IF(IG$19&lt;='様式３（療養者名簿）（⑤の場合）'!$BK49,1,0),0),0)</f>
        <v>0</v>
      </c>
      <c r="IH44" s="365">
        <f>IF(IH$19-'様式３（療養者名簿）（⑤の場合）'!$BJ49+1&lt;=15,IF(IH$19&gt;='様式３（療養者名簿）（⑤の場合）'!$BJ49,IF(IH$19&lt;='様式３（療養者名簿）（⑤の場合）'!$BK49,1,0),0),0)</f>
        <v>0</v>
      </c>
      <c r="II44" s="365">
        <f>IF(II$19-'様式３（療養者名簿）（⑤の場合）'!$BJ49+1&lt;=15,IF(II$19&gt;='様式３（療養者名簿）（⑤の場合）'!$BJ49,IF(II$19&lt;='様式３（療養者名簿）（⑤の場合）'!$BK49,1,0),0),0)</f>
        <v>0</v>
      </c>
      <c r="IJ44" s="365">
        <f>IF(IJ$19-'様式３（療養者名簿）（⑤の場合）'!$BJ49+1&lt;=15,IF(IJ$19&gt;='様式３（療養者名簿）（⑤の場合）'!$BJ49,IF(IJ$19&lt;='様式３（療養者名簿）（⑤の場合）'!$BK49,1,0),0),0)</f>
        <v>0</v>
      </c>
      <c r="IK44" s="365">
        <f>IF(IK$19-'様式３（療養者名簿）（⑤の場合）'!$BJ49+1&lt;=15,IF(IK$19&gt;='様式３（療養者名簿）（⑤の場合）'!$BJ49,IF(IK$19&lt;='様式３（療養者名簿）（⑤の場合）'!$BK49,1,0),0),0)</f>
        <v>0</v>
      </c>
      <c r="IL44" s="365">
        <f>IF(IL$19-'様式３（療養者名簿）（⑤の場合）'!$BJ49+1&lt;=15,IF(IL$19&gt;='様式３（療養者名簿）（⑤の場合）'!$BJ49,IF(IL$19&lt;='様式３（療養者名簿）（⑤の場合）'!$BK49,1,0),0),0)</f>
        <v>0</v>
      </c>
      <c r="IM44" s="365">
        <f>IF(IM$19-'様式３（療養者名簿）（⑤の場合）'!$BJ49+1&lt;=15,IF(IM$19&gt;='様式３（療養者名簿）（⑤の場合）'!$BJ49,IF(IM$19&lt;='様式３（療養者名簿）（⑤の場合）'!$BK49,1,0),0),0)</f>
        <v>0</v>
      </c>
      <c r="IN44" s="365">
        <f>IF(IN$19-'様式３（療養者名簿）（⑤の場合）'!$BJ49+1&lt;=15,IF(IN$19&gt;='様式３（療養者名簿）（⑤の場合）'!$BJ49,IF(IN$19&lt;='様式３（療養者名簿）（⑤の場合）'!$BK49,1,0),0),0)</f>
        <v>0</v>
      </c>
      <c r="IO44" s="365">
        <f>IF(IO$19-'様式３（療養者名簿）（⑤の場合）'!$BJ49+1&lt;=15,IF(IO$19&gt;='様式３（療養者名簿）（⑤の場合）'!$BJ49,IF(IO$19&lt;='様式３（療養者名簿）（⑤の場合）'!$BK49,1,0),0),0)</f>
        <v>0</v>
      </c>
      <c r="IP44" s="365">
        <f>IF(IP$19-'様式３（療養者名簿）（⑤の場合）'!$BJ49+1&lt;=15,IF(IP$19&gt;='様式３（療養者名簿）（⑤の場合）'!$BJ49,IF(IP$19&lt;='様式３（療養者名簿）（⑤の場合）'!$BK49,1,0),0),0)</f>
        <v>0</v>
      </c>
      <c r="IQ44" s="365">
        <f>IF(IQ$19-'様式３（療養者名簿）（⑤の場合）'!$BJ49+1&lt;=15,IF(IQ$19&gt;='様式３（療養者名簿）（⑤の場合）'!$BJ49,IF(IQ$19&lt;='様式３（療養者名簿）（⑤の場合）'!$BK49,1,0),0),0)</f>
        <v>0</v>
      </c>
      <c r="IR44" s="365">
        <f>IF(IR$19-'様式３（療養者名簿）（⑤の場合）'!$BJ49+1&lt;=15,IF(IR$19&gt;='様式３（療養者名簿）（⑤の場合）'!$BJ49,IF(IR$19&lt;='様式３（療養者名簿）（⑤の場合）'!$BK49,1,0),0),0)</f>
        <v>0</v>
      </c>
      <c r="IS44" s="365">
        <f>IF(IS$19-'様式３（療養者名簿）（⑤の場合）'!$BJ49+1&lt;=15,IF(IS$19&gt;='様式３（療養者名簿）（⑤の場合）'!$BJ49,IF(IS$19&lt;='様式３（療養者名簿）（⑤の場合）'!$BK49,1,0),0),0)</f>
        <v>0</v>
      </c>
      <c r="IT44" s="365">
        <f>IF(IT$19-'様式３（療養者名簿）（⑤の場合）'!$BJ49+1&lt;=15,IF(IT$19&gt;='様式３（療養者名簿）（⑤の場合）'!$BJ49,IF(IT$19&lt;='様式３（療養者名簿）（⑤の場合）'!$BK49,1,0),0),0)</f>
        <v>0</v>
      </c>
      <c r="IU44" s="365">
        <f>IF(IU$19-'様式３（療養者名簿）（⑤の場合）'!$BJ49+1&lt;=15,IF(IU$19&gt;='様式３（療養者名簿）（⑤の場合）'!$BJ49,IF(IU$19&lt;='様式３（療養者名簿）（⑤の場合）'!$BK49,1,0),0),0)</f>
        <v>0</v>
      </c>
      <c r="IV44" s="365">
        <f>IF(IV$19-'様式３（療養者名簿）（⑤の場合）'!$BJ49+1&lt;=15,IF(IV$19&gt;='様式３（療養者名簿）（⑤の場合）'!$BJ49,IF(IV$19&lt;='様式３（療養者名簿）（⑤の場合）'!$BK49,1,0),0),0)</f>
        <v>0</v>
      </c>
      <c r="IW44" s="365">
        <f>IF(IW$19-'様式３（療養者名簿）（⑤の場合）'!$BJ49+1&lt;=15,IF(IW$19&gt;='様式３（療養者名簿）（⑤の場合）'!$BJ49,IF(IW$19&lt;='様式３（療養者名簿）（⑤の場合）'!$BK49,1,0),0),0)</f>
        <v>0</v>
      </c>
      <c r="IX44" s="365">
        <f>IF(IX$19-'様式３（療養者名簿）（⑤の場合）'!$BJ49+1&lt;=15,IF(IX$19&gt;='様式３（療養者名簿）（⑤の場合）'!$BJ49,IF(IX$19&lt;='様式３（療養者名簿）（⑤の場合）'!$BK49,1,0),0),0)</f>
        <v>0</v>
      </c>
      <c r="IY44" s="365">
        <f>IF(IY$19-'様式３（療養者名簿）（⑤の場合）'!$BJ49+1&lt;=15,IF(IY$19&gt;='様式３（療養者名簿）（⑤の場合）'!$BJ49,IF(IY$19&lt;='様式３（療養者名簿）（⑤の場合）'!$BK49,1,0),0),0)</f>
        <v>0</v>
      </c>
      <c r="IZ44" s="365">
        <f>IF(IZ$19-'様式３（療養者名簿）（⑤の場合）'!$BJ49+1&lt;=15,IF(IZ$19&gt;='様式３（療養者名簿）（⑤の場合）'!$BJ49,IF(IZ$19&lt;='様式３（療養者名簿）（⑤の場合）'!$BK49,1,0),0),0)</f>
        <v>0</v>
      </c>
      <c r="JA44" s="365">
        <f>IF(JA$19-'様式３（療養者名簿）（⑤の場合）'!$BJ49+1&lt;=15,IF(JA$19&gt;='様式３（療養者名簿）（⑤の場合）'!$BJ49,IF(JA$19&lt;='様式３（療養者名簿）（⑤の場合）'!$BK49,1,0),0),0)</f>
        <v>0</v>
      </c>
      <c r="JB44" s="365">
        <f>IF(JB$19-'様式３（療養者名簿）（⑤の場合）'!$BJ49+1&lt;=15,IF(JB$19&gt;='様式３（療養者名簿）（⑤の場合）'!$BJ49,IF(JB$19&lt;='様式３（療養者名簿）（⑤の場合）'!$BK49,1,0),0),0)</f>
        <v>0</v>
      </c>
      <c r="JC44" s="365">
        <f>IF(JC$19-'様式３（療養者名簿）（⑤の場合）'!$BJ49+1&lt;=15,IF(JC$19&gt;='様式３（療養者名簿）（⑤の場合）'!$BJ49,IF(JC$19&lt;='様式３（療養者名簿）（⑤の場合）'!$BK49,1,0),0),0)</f>
        <v>0</v>
      </c>
      <c r="JD44" s="365">
        <f>IF(JD$19-'様式３（療養者名簿）（⑤の場合）'!$BJ49+1&lt;=15,IF(JD$19&gt;='様式３（療養者名簿）（⑤の場合）'!$BJ49,IF(JD$19&lt;='様式３（療養者名簿）（⑤の場合）'!$BK49,1,0),0),0)</f>
        <v>0</v>
      </c>
      <c r="JE44" s="365">
        <f>IF(JE$19-'様式３（療養者名簿）（⑤の場合）'!$BJ49+1&lt;=15,IF(JE$19&gt;='様式３（療養者名簿）（⑤の場合）'!$BJ49,IF(JE$19&lt;='様式３（療養者名簿）（⑤の場合）'!$BK49,1,0),0),0)</f>
        <v>0</v>
      </c>
      <c r="JF44" s="365">
        <f>IF(JF$19-'様式３（療養者名簿）（⑤の場合）'!$BJ49+1&lt;=15,IF(JF$19&gt;='様式３（療養者名簿）（⑤の場合）'!$BJ49,IF(JF$19&lt;='様式３（療養者名簿）（⑤の場合）'!$BK49,1,0),0),0)</f>
        <v>0</v>
      </c>
      <c r="JG44" s="365">
        <f>IF(JG$19-'様式３（療養者名簿）（⑤の場合）'!$BJ49+1&lt;=15,IF(JG$19&gt;='様式３（療養者名簿）（⑤の場合）'!$BJ49,IF(JG$19&lt;='様式３（療養者名簿）（⑤の場合）'!$BK49,1,0),0),0)</f>
        <v>0</v>
      </c>
      <c r="JH44" s="365">
        <f>IF(JH$19-'様式３（療養者名簿）（⑤の場合）'!$BJ49+1&lt;=15,IF(JH$19&gt;='様式３（療養者名簿）（⑤の場合）'!$BJ49,IF(JH$19&lt;='様式３（療養者名簿）（⑤の場合）'!$BK49,1,0),0),0)</f>
        <v>0</v>
      </c>
      <c r="JI44" s="365">
        <f>IF(JI$19-'様式３（療養者名簿）（⑤の場合）'!$BJ49+1&lt;=15,IF(JI$19&gt;='様式３（療養者名簿）（⑤の場合）'!$BJ49,IF(JI$19&lt;='様式３（療養者名簿）（⑤の場合）'!$BK49,1,0),0),0)</f>
        <v>0</v>
      </c>
      <c r="JJ44" s="365">
        <f>IF(JJ$19-'様式３（療養者名簿）（⑤の場合）'!$BJ49+1&lt;=15,IF(JJ$19&gt;='様式３（療養者名簿）（⑤の場合）'!$BJ49,IF(JJ$19&lt;='様式３（療養者名簿）（⑤の場合）'!$BK49,1,0),0),0)</f>
        <v>0</v>
      </c>
      <c r="JK44" s="365">
        <f>IF(JK$19-'様式３（療養者名簿）（⑤の場合）'!$BJ49+1&lt;=15,IF(JK$19&gt;='様式３（療養者名簿）（⑤の場合）'!$BJ49,IF(JK$19&lt;='様式３（療養者名簿）（⑤の場合）'!$BK49,1,0),0),0)</f>
        <v>0</v>
      </c>
      <c r="JL44" s="365">
        <f>IF(JL$19-'様式３（療養者名簿）（⑤の場合）'!$BJ49+1&lt;=15,IF(JL$19&gt;='様式３（療養者名簿）（⑤の場合）'!$BJ49,IF(JL$19&lt;='様式３（療養者名簿）（⑤の場合）'!$BK49,1,0),0),0)</f>
        <v>0</v>
      </c>
      <c r="JM44" s="365">
        <f>IF(JM$19-'様式３（療養者名簿）（⑤の場合）'!$BJ49+1&lt;=15,IF(JM$19&gt;='様式３（療養者名簿）（⑤の場合）'!$BJ49,IF(JM$19&lt;='様式３（療養者名簿）（⑤の場合）'!$BK49,1,0),0),0)</f>
        <v>0</v>
      </c>
      <c r="JN44" s="365">
        <f>IF(JN$19-'様式３（療養者名簿）（⑤の場合）'!$BJ49+1&lt;=15,IF(JN$19&gt;='様式３（療養者名簿）（⑤の場合）'!$BJ49,IF(JN$19&lt;='様式３（療養者名簿）（⑤の場合）'!$BK49,1,0),0),0)</f>
        <v>0</v>
      </c>
      <c r="JO44" s="365">
        <f>IF(JO$19-'様式３（療養者名簿）（⑤の場合）'!$BJ49+1&lt;=15,IF(JO$19&gt;='様式３（療養者名簿）（⑤の場合）'!$BJ49,IF(JO$19&lt;='様式３（療養者名簿）（⑤の場合）'!$BK49,1,0),0),0)</f>
        <v>0</v>
      </c>
      <c r="JP44" s="365">
        <f>IF(JP$19-'様式３（療養者名簿）（⑤の場合）'!$BJ49+1&lt;=15,IF(JP$19&gt;='様式３（療養者名簿）（⑤の場合）'!$BJ49,IF(JP$19&lt;='様式３（療養者名簿）（⑤の場合）'!$BK49,1,0),0),0)</f>
        <v>0</v>
      </c>
      <c r="JQ44" s="365">
        <f>IF(JQ$19-'様式３（療養者名簿）（⑤の場合）'!$BJ49+1&lt;=15,IF(JQ$19&gt;='様式３（療養者名簿）（⑤の場合）'!$BJ49,IF(JQ$19&lt;='様式３（療養者名簿）（⑤の場合）'!$BK49,1,0),0),0)</f>
        <v>0</v>
      </c>
      <c r="JR44" s="365">
        <f>IF(JR$19-'様式３（療養者名簿）（⑤の場合）'!$BJ49+1&lt;=15,IF(JR$19&gt;='様式３（療養者名簿）（⑤の場合）'!$BJ49,IF(JR$19&lt;='様式３（療養者名簿）（⑤の場合）'!$BK49,1,0),0),0)</f>
        <v>0</v>
      </c>
      <c r="JS44" s="365">
        <f>IF(JS$19-'様式３（療養者名簿）（⑤の場合）'!$BJ49+1&lt;=15,IF(JS$19&gt;='様式３（療養者名簿）（⑤の場合）'!$BJ49,IF(JS$19&lt;='様式３（療養者名簿）（⑤の場合）'!$BK49,1,0),0),0)</f>
        <v>0</v>
      </c>
      <c r="JT44" s="365">
        <f>IF(JT$19-'様式３（療養者名簿）（⑤の場合）'!$BJ49+1&lt;=15,IF(JT$19&gt;='様式３（療養者名簿）（⑤の場合）'!$BJ49,IF(JT$19&lt;='様式３（療養者名簿）（⑤の場合）'!$BK49,1,0),0),0)</f>
        <v>0</v>
      </c>
      <c r="JU44" s="365">
        <f>IF(JU$19-'様式３（療養者名簿）（⑤の場合）'!$BJ49+1&lt;=15,IF(JU$19&gt;='様式３（療養者名簿）（⑤の場合）'!$BJ49,IF(JU$19&lt;='様式３（療養者名簿）（⑤の場合）'!$BK49,1,0),0),0)</f>
        <v>0</v>
      </c>
      <c r="JV44" s="365">
        <f>IF(JV$19-'様式３（療養者名簿）（⑤の場合）'!$BJ49+1&lt;=15,IF(JV$19&gt;='様式３（療養者名簿）（⑤の場合）'!$BJ49,IF(JV$19&lt;='様式３（療養者名簿）（⑤の場合）'!$BK49,1,0),0),0)</f>
        <v>0</v>
      </c>
      <c r="JW44" s="365">
        <f>IF(JW$19-'様式３（療養者名簿）（⑤の場合）'!$BJ49+1&lt;=15,IF(JW$19&gt;='様式３（療養者名簿）（⑤の場合）'!$BJ49,IF(JW$19&lt;='様式３（療養者名簿）（⑤の場合）'!$BK49,1,0),0),0)</f>
        <v>0</v>
      </c>
      <c r="JX44" s="365">
        <f>IF(JX$19-'様式３（療養者名簿）（⑤の場合）'!$BJ49+1&lt;=15,IF(JX$19&gt;='様式３（療養者名簿）（⑤の場合）'!$BJ49,IF(JX$19&lt;='様式３（療養者名簿）（⑤の場合）'!$BK49,1,0),0),0)</f>
        <v>0</v>
      </c>
      <c r="JY44" s="365">
        <f>IF(JY$19-'様式３（療養者名簿）（⑤の場合）'!$BJ49+1&lt;=15,IF(JY$19&gt;='様式３（療養者名簿）（⑤の場合）'!$BJ49,IF(JY$19&lt;='様式３（療養者名簿）（⑤の場合）'!$BK49,1,0),0),0)</f>
        <v>0</v>
      </c>
      <c r="JZ44" s="365">
        <f>IF(JZ$19-'様式３（療養者名簿）（⑤の場合）'!$BJ49+1&lt;=15,IF(JZ$19&gt;='様式３（療養者名簿）（⑤の場合）'!$BJ49,IF(JZ$19&lt;='様式３（療養者名簿）（⑤の場合）'!$BK49,1,0),0),0)</f>
        <v>0</v>
      </c>
      <c r="KA44" s="365">
        <f>IF(KA$19-'様式３（療養者名簿）（⑤の場合）'!$BJ49+1&lt;=15,IF(KA$19&gt;='様式３（療養者名簿）（⑤の場合）'!$BJ49,IF(KA$19&lt;='様式３（療養者名簿）（⑤の場合）'!$BK49,1,0),0),0)</f>
        <v>0</v>
      </c>
      <c r="KB44" s="365">
        <f>IF(KB$19-'様式３（療養者名簿）（⑤の場合）'!$BJ49+1&lt;=15,IF(KB$19&gt;='様式３（療養者名簿）（⑤の場合）'!$BJ49,IF(KB$19&lt;='様式３（療養者名簿）（⑤の場合）'!$BK49,1,0),0),0)</f>
        <v>0</v>
      </c>
      <c r="KC44" s="365">
        <f>IF(KC$19-'様式３（療養者名簿）（⑤の場合）'!$BJ49+1&lt;=15,IF(KC$19&gt;='様式３（療養者名簿）（⑤の場合）'!$BJ49,IF(KC$19&lt;='様式３（療養者名簿）（⑤の場合）'!$BK49,1,0),0),0)</f>
        <v>0</v>
      </c>
      <c r="KD44" s="365">
        <f>IF(KD$19-'様式３（療養者名簿）（⑤の場合）'!$BJ49+1&lt;=15,IF(KD$19&gt;='様式３（療養者名簿）（⑤の場合）'!$BJ49,IF(KD$19&lt;='様式３（療養者名簿）（⑤の場合）'!$BK49,1,0),0),0)</f>
        <v>0</v>
      </c>
      <c r="KE44" s="365">
        <f>IF(KE$19-'様式３（療養者名簿）（⑤の場合）'!$BJ49+1&lt;=15,IF(KE$19&gt;='様式３（療養者名簿）（⑤の場合）'!$BJ49,IF(KE$19&lt;='様式３（療養者名簿）（⑤の場合）'!$BK49,1,0),0),0)</f>
        <v>0</v>
      </c>
      <c r="KF44" s="365">
        <f>IF(KF$19-'様式３（療養者名簿）（⑤の場合）'!$BJ49+1&lt;=15,IF(KF$19&gt;='様式３（療養者名簿）（⑤の場合）'!$BJ49,IF(KF$19&lt;='様式３（療養者名簿）（⑤の場合）'!$BK49,1,0),0),0)</f>
        <v>0</v>
      </c>
      <c r="KG44" s="365">
        <f>IF(KG$19-'様式３（療養者名簿）（⑤の場合）'!$BJ49+1&lt;=15,IF(KG$19&gt;='様式３（療養者名簿）（⑤の場合）'!$BJ49,IF(KG$19&lt;='様式３（療養者名簿）（⑤の場合）'!$BK49,1,0),0),0)</f>
        <v>0</v>
      </c>
      <c r="KH44" s="365">
        <f>IF(KH$19-'様式３（療養者名簿）（⑤の場合）'!$BJ49+1&lt;=15,IF(KH$19&gt;='様式３（療養者名簿）（⑤の場合）'!$BJ49,IF(KH$19&lt;='様式３（療養者名簿）（⑤の場合）'!$BK49,1,0),0),0)</f>
        <v>0</v>
      </c>
      <c r="KI44" s="365">
        <f>IF(KI$19-'様式３（療養者名簿）（⑤の場合）'!$BJ49+1&lt;=15,IF(KI$19&gt;='様式３（療養者名簿）（⑤の場合）'!$BJ49,IF(KI$19&lt;='様式３（療養者名簿）（⑤の場合）'!$BK49,1,0),0),0)</f>
        <v>0</v>
      </c>
      <c r="KJ44" s="365">
        <f>IF(KJ$19-'様式３（療養者名簿）（⑤の場合）'!$BJ49+1&lt;=15,IF(KJ$19&gt;='様式３（療養者名簿）（⑤の場合）'!$BJ49,IF(KJ$19&lt;='様式３（療養者名簿）（⑤の場合）'!$BK49,1,0),0),0)</f>
        <v>0</v>
      </c>
      <c r="KK44" s="365">
        <f>IF(KK$19-'様式３（療養者名簿）（⑤の場合）'!$BJ49+1&lt;=15,IF(KK$19&gt;='様式３（療養者名簿）（⑤の場合）'!$BJ49,IF(KK$19&lt;='様式３（療養者名簿）（⑤の場合）'!$BK49,1,0),0),0)</f>
        <v>0</v>
      </c>
      <c r="KL44" s="365">
        <f>IF(KL$19-'様式３（療養者名簿）（⑤の場合）'!$BJ49+1&lt;=15,IF(KL$19&gt;='様式３（療養者名簿）（⑤の場合）'!$BJ49,IF(KL$19&lt;='様式３（療養者名簿）（⑤の場合）'!$BK49,1,0),0),0)</f>
        <v>0</v>
      </c>
      <c r="KM44" s="365">
        <f>IF(KM$19-'様式３（療養者名簿）（⑤の場合）'!$BJ49+1&lt;=15,IF(KM$19&gt;='様式３（療養者名簿）（⑤の場合）'!$BJ49,IF(KM$19&lt;='様式３（療養者名簿）（⑤の場合）'!$BK49,1,0),0),0)</f>
        <v>0</v>
      </c>
      <c r="KN44" s="365">
        <f>IF(KN$19-'様式３（療養者名簿）（⑤の場合）'!$BJ49+1&lt;=15,IF(KN$19&gt;='様式３（療養者名簿）（⑤の場合）'!$BJ49,IF(KN$19&lt;='様式３（療養者名簿）（⑤の場合）'!$BK49,1,0),0),0)</f>
        <v>0</v>
      </c>
      <c r="KO44" s="365">
        <f>IF(KO$19-'様式３（療養者名簿）（⑤の場合）'!$BJ49+1&lt;=15,IF(KO$19&gt;='様式３（療養者名簿）（⑤の場合）'!$BJ49,IF(KO$19&lt;='様式３（療養者名簿）（⑤の場合）'!$BK49,1,0),0),0)</f>
        <v>0</v>
      </c>
      <c r="KP44" s="365">
        <f>IF(KP$19-'様式３（療養者名簿）（⑤の場合）'!$BJ49+1&lt;=15,IF(KP$19&gt;='様式３（療養者名簿）（⑤の場合）'!$BJ49,IF(KP$19&lt;='様式３（療養者名簿）（⑤の場合）'!$BK49,1,0),0),0)</f>
        <v>0</v>
      </c>
      <c r="KQ44" s="365">
        <f>IF(KQ$19-'様式３（療養者名簿）（⑤の場合）'!$BJ49+1&lt;=15,IF(KQ$19&gt;='様式３（療養者名簿）（⑤の場合）'!$BJ49,IF(KQ$19&lt;='様式３（療養者名簿）（⑤の場合）'!$BK49,1,0),0),0)</f>
        <v>0</v>
      </c>
      <c r="KR44" s="365">
        <f>IF(KR$19-'様式３（療養者名簿）（⑤の場合）'!$BJ49+1&lt;=15,IF(KR$19&gt;='様式３（療養者名簿）（⑤の場合）'!$BJ49,IF(KR$19&lt;='様式３（療養者名簿）（⑤の場合）'!$BK49,1,0),0),0)</f>
        <v>0</v>
      </c>
      <c r="KS44" s="365">
        <f>IF(KS$19-'様式３（療養者名簿）（⑤の場合）'!$BJ49+1&lt;=15,IF(KS$19&gt;='様式３（療養者名簿）（⑤の場合）'!$BJ49,IF(KS$19&lt;='様式３（療養者名簿）（⑤の場合）'!$BK49,1,0),0),0)</f>
        <v>0</v>
      </c>
      <c r="KT44" s="365">
        <f>IF(KT$19-'様式３（療養者名簿）（⑤の場合）'!$BJ49+1&lt;=15,IF(KT$19&gt;='様式３（療養者名簿）（⑤の場合）'!$BJ49,IF(KT$19&lt;='様式３（療養者名簿）（⑤の場合）'!$BK49,1,0),0),0)</f>
        <v>0</v>
      </c>
      <c r="KU44" s="365">
        <f>IF(KU$19-'様式３（療養者名簿）（⑤の場合）'!$BJ49+1&lt;=15,IF(KU$19&gt;='様式３（療養者名簿）（⑤の場合）'!$BJ49,IF(KU$19&lt;='様式３（療養者名簿）（⑤の場合）'!$BK49,1,0),0),0)</f>
        <v>0</v>
      </c>
      <c r="KV44" s="365">
        <f>IF(KV$19-'様式３（療養者名簿）（⑤の場合）'!$BJ49+1&lt;=15,IF(KV$19&gt;='様式３（療養者名簿）（⑤の場合）'!$BJ49,IF(KV$19&lt;='様式３（療養者名簿）（⑤の場合）'!$BK49,1,0),0),0)</f>
        <v>0</v>
      </c>
      <c r="KW44" s="365">
        <f>IF(KW$19-'様式３（療養者名簿）（⑤の場合）'!$BJ49+1&lt;=15,IF(KW$19&gt;='様式３（療養者名簿）（⑤の場合）'!$BJ49,IF(KW$19&lt;='様式３（療養者名簿）（⑤の場合）'!$BK49,1,0),0),0)</f>
        <v>0</v>
      </c>
      <c r="KX44" s="365">
        <f>IF(KX$19-'様式３（療養者名簿）（⑤の場合）'!$BJ49+1&lt;=15,IF(KX$19&gt;='様式３（療養者名簿）（⑤の場合）'!$BJ49,IF(KX$19&lt;='様式３（療養者名簿）（⑤の場合）'!$BK49,1,0),0),0)</f>
        <v>0</v>
      </c>
      <c r="KY44" s="365">
        <f>IF(KY$19-'様式３（療養者名簿）（⑤の場合）'!$BJ49+1&lt;=15,IF(KY$19&gt;='様式３（療養者名簿）（⑤の場合）'!$BJ49,IF(KY$19&lt;='様式３（療養者名簿）（⑤の場合）'!$BK49,1,0),0),0)</f>
        <v>0</v>
      </c>
      <c r="KZ44" s="365">
        <f>IF(KZ$19-'様式３（療養者名簿）（⑤の場合）'!$BJ49+1&lt;=15,IF(KZ$19&gt;='様式３（療養者名簿）（⑤の場合）'!$BJ49,IF(KZ$19&lt;='様式３（療養者名簿）（⑤の場合）'!$BK49,1,0),0),0)</f>
        <v>0</v>
      </c>
      <c r="LA44" s="365">
        <f>IF(LA$19-'様式３（療養者名簿）（⑤の場合）'!$BJ49+1&lt;=15,IF(LA$19&gt;='様式３（療養者名簿）（⑤の場合）'!$BJ49,IF(LA$19&lt;='様式３（療養者名簿）（⑤の場合）'!$BK49,1,0),0),0)</f>
        <v>0</v>
      </c>
      <c r="LB44" s="365">
        <f>IF(LB$19-'様式３（療養者名簿）（⑤の場合）'!$BJ49+1&lt;=15,IF(LB$19&gt;='様式３（療養者名簿）（⑤の場合）'!$BJ49,IF(LB$19&lt;='様式３（療養者名簿）（⑤の場合）'!$BK49,1,0),0),0)</f>
        <v>0</v>
      </c>
      <c r="LC44" s="365">
        <f>IF(LC$19-'様式３（療養者名簿）（⑤の場合）'!$BJ49+1&lt;=15,IF(LC$19&gt;='様式３（療養者名簿）（⑤の場合）'!$BJ49,IF(LC$19&lt;='様式３（療養者名簿）（⑤の場合）'!$BK49,1,0),0),0)</f>
        <v>0</v>
      </c>
      <c r="LD44" s="365">
        <f>IF(LD$19-'様式３（療養者名簿）（⑤の場合）'!$BJ49+1&lt;=15,IF(LD$19&gt;='様式３（療養者名簿）（⑤の場合）'!$BJ49,IF(LD$19&lt;='様式３（療養者名簿）（⑤の場合）'!$BK49,1,0),0),0)</f>
        <v>0</v>
      </c>
      <c r="LE44" s="365">
        <f>IF(LE$19-'様式３（療養者名簿）（⑤の場合）'!$BJ49+1&lt;=15,IF(LE$19&gt;='様式３（療養者名簿）（⑤の場合）'!$BJ49,IF(LE$19&lt;='様式３（療養者名簿）（⑤の場合）'!$BK49,1,0),0),0)</f>
        <v>0</v>
      </c>
      <c r="LF44" s="365">
        <f>IF(LF$19-'様式３（療養者名簿）（⑤の場合）'!$BJ49+1&lt;=15,IF(LF$19&gt;='様式３（療養者名簿）（⑤の場合）'!$BJ49,IF(LF$19&lt;='様式３（療養者名簿）（⑤の場合）'!$BK49,1,0),0),0)</f>
        <v>0</v>
      </c>
      <c r="LG44" s="365">
        <f>IF(LG$19-'様式３（療養者名簿）（⑤の場合）'!$BJ49+1&lt;=15,IF(LG$19&gt;='様式３（療養者名簿）（⑤の場合）'!$BJ49,IF(LG$19&lt;='様式３（療養者名簿）（⑤の場合）'!$BK49,1,0),0),0)</f>
        <v>0</v>
      </c>
      <c r="LH44" s="365">
        <f>IF(LH$19-'様式３（療養者名簿）（⑤の場合）'!$BJ49+1&lt;=15,IF(LH$19&gt;='様式３（療養者名簿）（⑤の場合）'!$BJ49,IF(LH$19&lt;='様式３（療養者名簿）（⑤の場合）'!$BK49,1,0),0),0)</f>
        <v>0</v>
      </c>
      <c r="LI44" s="365">
        <f>IF(LI$19-'様式３（療養者名簿）（⑤の場合）'!$BJ49+1&lt;=15,IF(LI$19&gt;='様式３（療養者名簿）（⑤の場合）'!$BJ49,IF(LI$19&lt;='様式３（療養者名簿）（⑤の場合）'!$BK49,1,0),0),0)</f>
        <v>0</v>
      </c>
      <c r="LJ44" s="365">
        <f>IF(LJ$19-'様式３（療養者名簿）（⑤の場合）'!$BJ49+1&lt;=15,IF(LJ$19&gt;='様式３（療養者名簿）（⑤の場合）'!$BJ49,IF(LJ$19&lt;='様式３（療養者名簿）（⑤の場合）'!$BK49,1,0),0),0)</f>
        <v>0</v>
      </c>
      <c r="LK44" s="365">
        <f>IF(LK$19-'様式３（療養者名簿）（⑤の場合）'!$BJ49+1&lt;=15,IF(LK$19&gt;='様式３（療養者名簿）（⑤の場合）'!$BJ49,IF(LK$19&lt;='様式３（療養者名簿）（⑤の場合）'!$BK49,1,0),0),0)</f>
        <v>0</v>
      </c>
      <c r="LL44" s="365">
        <f>IF(LL$19-'様式３（療養者名簿）（⑤の場合）'!$BJ49+1&lt;=15,IF(LL$19&gt;='様式３（療養者名簿）（⑤の場合）'!$BJ49,IF(LL$19&lt;='様式３（療養者名簿）（⑤の場合）'!$BK49,1,0),0),0)</f>
        <v>0</v>
      </c>
      <c r="LM44" s="365">
        <f>IF(LM$19-'様式３（療養者名簿）（⑤の場合）'!$BJ49+1&lt;=15,IF(LM$19&gt;='様式３（療養者名簿）（⑤の場合）'!$BJ49,IF(LM$19&lt;='様式３（療養者名簿）（⑤の場合）'!$BK49,1,0),0),0)</f>
        <v>0</v>
      </c>
      <c r="LN44" s="365">
        <f>IF(LN$19-'様式３（療養者名簿）（⑤の場合）'!$BJ49+1&lt;=15,IF(LN$19&gt;='様式３（療養者名簿）（⑤の場合）'!$BJ49,IF(LN$19&lt;='様式３（療養者名簿）（⑤の場合）'!$BK49,1,0),0),0)</f>
        <v>0</v>
      </c>
      <c r="LO44" s="365">
        <f>IF(LO$19-'様式３（療養者名簿）（⑤の場合）'!$BJ49+1&lt;=15,IF(LO$19&gt;='様式３（療養者名簿）（⑤の場合）'!$BJ49,IF(LO$19&lt;='様式３（療養者名簿）（⑤の場合）'!$BK49,1,0),0),0)</f>
        <v>0</v>
      </c>
      <c r="LP44" s="365">
        <f>IF(LP$19-'様式３（療養者名簿）（⑤の場合）'!$BJ49+1&lt;=15,IF(LP$19&gt;='様式３（療養者名簿）（⑤の場合）'!$BJ49,IF(LP$19&lt;='様式３（療養者名簿）（⑤の場合）'!$BK49,1,0),0),0)</f>
        <v>0</v>
      </c>
      <c r="LQ44" s="365">
        <f>IF(LQ$19-'様式３（療養者名簿）（⑤の場合）'!$BJ49+1&lt;=15,IF(LQ$19&gt;='様式３（療養者名簿）（⑤の場合）'!$BJ49,IF(LQ$19&lt;='様式３（療養者名簿）（⑤の場合）'!$BK49,1,0),0),0)</f>
        <v>0</v>
      </c>
      <c r="LR44" s="365">
        <f>IF(LR$19-'様式３（療養者名簿）（⑤の場合）'!$BJ49+1&lt;=15,IF(LR$19&gt;='様式３（療養者名簿）（⑤の場合）'!$BJ49,IF(LR$19&lt;='様式３（療養者名簿）（⑤の場合）'!$BK49,1,0),0),0)</f>
        <v>0</v>
      </c>
      <c r="LS44" s="365">
        <f>IF(LS$19-'様式３（療養者名簿）（⑤の場合）'!$BJ49+1&lt;=15,IF(LS$19&gt;='様式３（療養者名簿）（⑤の場合）'!$BJ49,IF(LS$19&lt;='様式３（療養者名簿）（⑤の場合）'!$BK49,1,0),0),0)</f>
        <v>0</v>
      </c>
      <c r="LT44" s="365">
        <f>IF(LT$19-'様式３（療養者名簿）（⑤の場合）'!$BJ49+1&lt;=15,IF(LT$19&gt;='様式３（療養者名簿）（⑤の場合）'!$BJ49,IF(LT$19&lt;='様式３（療養者名簿）（⑤の場合）'!$BK49,1,0),0),0)</f>
        <v>0</v>
      </c>
      <c r="LU44" s="365">
        <f>IF(LU$19-'様式３（療養者名簿）（⑤の場合）'!$BJ49+1&lt;=15,IF(LU$19&gt;='様式３（療養者名簿）（⑤の場合）'!$BJ49,IF(LU$19&lt;='様式３（療養者名簿）（⑤の場合）'!$BK49,1,0),0),0)</f>
        <v>0</v>
      </c>
      <c r="LV44" s="365">
        <f>IF(LV$19-'様式３（療養者名簿）（⑤の場合）'!$BJ49+1&lt;=15,IF(LV$19&gt;='様式３（療養者名簿）（⑤の場合）'!$BJ49,IF(LV$19&lt;='様式３（療養者名簿）（⑤の場合）'!$BK49,1,0),0),0)</f>
        <v>0</v>
      </c>
      <c r="LW44" s="365">
        <f>IF(LW$19-'様式３（療養者名簿）（⑤の場合）'!$BJ49+1&lt;=15,IF(LW$19&gt;='様式３（療養者名簿）（⑤の場合）'!$BJ49,IF(LW$19&lt;='様式３（療養者名簿）（⑤の場合）'!$BK49,1,0),0),0)</f>
        <v>0</v>
      </c>
      <c r="LX44" s="365">
        <f>IF(LX$19-'様式３（療養者名簿）（⑤の場合）'!$BJ49+1&lt;=15,IF(LX$19&gt;='様式３（療養者名簿）（⑤の場合）'!$BJ49,IF(LX$19&lt;='様式３（療養者名簿）（⑤の場合）'!$BK49,1,0),0),0)</f>
        <v>0</v>
      </c>
      <c r="LY44" s="365">
        <f>IF(LY$19-'様式３（療養者名簿）（⑤の場合）'!$BJ49+1&lt;=15,IF(LY$19&gt;='様式３（療養者名簿）（⑤の場合）'!$BJ49,IF(LY$19&lt;='様式３（療養者名簿）（⑤の場合）'!$BK49,1,0),0),0)</f>
        <v>0</v>
      </c>
      <c r="LZ44" s="365">
        <f>IF(LZ$19-'様式３（療養者名簿）（⑤の場合）'!$BJ49+1&lt;=15,IF(LZ$19&gt;='様式３（療養者名簿）（⑤の場合）'!$BJ49,IF(LZ$19&lt;='様式３（療養者名簿）（⑤の場合）'!$BK49,1,0),0),0)</f>
        <v>0</v>
      </c>
      <c r="MA44" s="365">
        <f>IF(MA$19-'様式３（療養者名簿）（⑤の場合）'!$BJ49+1&lt;=15,IF(MA$19&gt;='様式３（療養者名簿）（⑤の場合）'!$BJ49,IF(MA$19&lt;='様式３（療養者名簿）（⑤の場合）'!$BK49,1,0),0),0)</f>
        <v>0</v>
      </c>
      <c r="MB44" s="365">
        <f>IF(MB$19-'様式３（療養者名簿）（⑤の場合）'!$BJ49+1&lt;=15,IF(MB$19&gt;='様式３（療養者名簿）（⑤の場合）'!$BJ49,IF(MB$19&lt;='様式３（療養者名簿）（⑤の場合）'!$BK49,1,0),0),0)</f>
        <v>0</v>
      </c>
      <c r="MC44" s="365">
        <f>IF(MC$19-'様式３（療養者名簿）（⑤の場合）'!$BJ49+1&lt;=15,IF(MC$19&gt;='様式３（療養者名簿）（⑤の場合）'!$BJ49,IF(MC$19&lt;='様式３（療養者名簿）（⑤の場合）'!$BK49,1,0),0),0)</f>
        <v>0</v>
      </c>
      <c r="MD44" s="365">
        <f>IF(MD$19-'様式３（療養者名簿）（⑤の場合）'!$BJ49+1&lt;=15,IF(MD$19&gt;='様式３（療養者名簿）（⑤の場合）'!$BJ49,IF(MD$19&lt;='様式３（療養者名簿）（⑤の場合）'!$BK49,1,0),0),0)</f>
        <v>0</v>
      </c>
      <c r="ME44" s="365">
        <f>IF(ME$19-'様式３（療養者名簿）（⑤の場合）'!$BJ49+1&lt;=15,IF(ME$19&gt;='様式３（療養者名簿）（⑤の場合）'!$BJ49,IF(ME$19&lt;='様式３（療養者名簿）（⑤の場合）'!$BK49,1,0),0),0)</f>
        <v>0</v>
      </c>
      <c r="MF44" s="365">
        <f>IF(MF$19-'様式３（療養者名簿）（⑤の場合）'!$BJ49+1&lt;=15,IF(MF$19&gt;='様式３（療養者名簿）（⑤の場合）'!$BJ49,IF(MF$19&lt;='様式３（療養者名簿）（⑤の場合）'!$BK49,1,0),0),0)</f>
        <v>0</v>
      </c>
      <c r="MG44" s="365">
        <f>IF(MG$19-'様式３（療養者名簿）（⑤の場合）'!$BJ49+1&lt;=15,IF(MG$19&gt;='様式３（療養者名簿）（⑤の場合）'!$BJ49,IF(MG$19&lt;='様式３（療養者名簿）（⑤の場合）'!$BK49,1,0),0),0)</f>
        <v>0</v>
      </c>
      <c r="MH44" s="365">
        <f>IF(MH$19-'様式３（療養者名簿）（⑤の場合）'!$BJ49+1&lt;=15,IF(MH$19&gt;='様式３（療養者名簿）（⑤の場合）'!$BJ49,IF(MH$19&lt;='様式３（療養者名簿）（⑤の場合）'!$BK49,1,0),0),0)</f>
        <v>0</v>
      </c>
      <c r="MI44" s="365">
        <f>IF(MI$19-'様式３（療養者名簿）（⑤の場合）'!$BJ49+1&lt;=15,IF(MI$19&gt;='様式３（療養者名簿）（⑤の場合）'!$BJ49,IF(MI$19&lt;='様式３（療養者名簿）（⑤の場合）'!$BK49,1,0),0),0)</f>
        <v>0</v>
      </c>
      <c r="MJ44" s="365">
        <f>IF(MJ$19-'様式３（療養者名簿）（⑤の場合）'!$BJ49+1&lt;=15,IF(MJ$19&gt;='様式３（療養者名簿）（⑤の場合）'!$BJ49,IF(MJ$19&lt;='様式３（療養者名簿）（⑤の場合）'!$BK49,1,0),0),0)</f>
        <v>0</v>
      </c>
      <c r="MK44" s="365">
        <f>IF(MK$19-'様式３（療養者名簿）（⑤の場合）'!$BJ49+1&lt;=15,IF(MK$19&gt;='様式３（療養者名簿）（⑤の場合）'!$BJ49,IF(MK$19&lt;='様式３（療養者名簿）（⑤の場合）'!$BK49,1,0),0),0)</f>
        <v>0</v>
      </c>
      <c r="ML44" s="365">
        <f>IF(ML$19-'様式３（療養者名簿）（⑤の場合）'!$BJ49+1&lt;=15,IF(ML$19&gt;='様式３（療養者名簿）（⑤の場合）'!$BJ49,IF(ML$19&lt;='様式３（療養者名簿）（⑤の場合）'!$BK49,1,0),0),0)</f>
        <v>0</v>
      </c>
      <c r="MM44" s="365">
        <f>IF(MM$19-'様式３（療養者名簿）（⑤の場合）'!$BJ49+1&lt;=15,IF(MM$19&gt;='様式３（療養者名簿）（⑤の場合）'!$BJ49,IF(MM$19&lt;='様式３（療養者名簿）（⑤の場合）'!$BK49,1,0),0),0)</f>
        <v>0</v>
      </c>
      <c r="MN44" s="365">
        <f>IF(MN$19-'様式３（療養者名簿）（⑤の場合）'!$BJ49+1&lt;=15,IF(MN$19&gt;='様式３（療養者名簿）（⑤の場合）'!$BJ49,IF(MN$19&lt;='様式３（療養者名簿）（⑤の場合）'!$BK49,1,0),0),0)</f>
        <v>0</v>
      </c>
      <c r="MO44" s="365">
        <f>IF(MO$19-'様式３（療養者名簿）（⑤の場合）'!$BJ49+1&lt;=15,IF(MO$19&gt;='様式３（療養者名簿）（⑤の場合）'!$BJ49,IF(MO$19&lt;='様式３（療養者名簿）（⑤の場合）'!$BK49,1,0),0),0)</f>
        <v>0</v>
      </c>
      <c r="MP44" s="365">
        <f>IF(MP$19-'様式３（療養者名簿）（⑤の場合）'!$BJ49+1&lt;=15,IF(MP$19&gt;='様式３（療養者名簿）（⑤の場合）'!$BJ49,IF(MP$19&lt;='様式３（療養者名簿）（⑤の場合）'!$BK49,1,0),0),0)</f>
        <v>0</v>
      </c>
      <c r="MQ44" s="365">
        <f>IF(MQ$19-'様式３（療養者名簿）（⑤の場合）'!$BJ49+1&lt;=15,IF(MQ$19&gt;='様式３（療養者名簿）（⑤の場合）'!$BJ49,IF(MQ$19&lt;='様式３（療養者名簿）（⑤の場合）'!$BK49,1,0),0),0)</f>
        <v>0</v>
      </c>
      <c r="MR44" s="365">
        <f>IF(MR$19-'様式３（療養者名簿）（⑤の場合）'!$BJ49+1&lt;=15,IF(MR$19&gt;='様式３（療養者名簿）（⑤の場合）'!$BJ49,IF(MR$19&lt;='様式３（療養者名簿）（⑤の場合）'!$BK49,1,0),0),0)</f>
        <v>0</v>
      </c>
      <c r="MS44" s="365">
        <f>IF(MS$19-'様式３（療養者名簿）（⑤の場合）'!$BJ49+1&lt;=15,IF(MS$19&gt;='様式３（療養者名簿）（⑤の場合）'!$BJ49,IF(MS$19&lt;='様式３（療養者名簿）（⑤の場合）'!$BK49,1,0),0),0)</f>
        <v>0</v>
      </c>
      <c r="MT44" s="365">
        <f>IF(MT$19-'様式３（療養者名簿）（⑤の場合）'!$BJ49+1&lt;=15,IF(MT$19&gt;='様式３（療養者名簿）（⑤の場合）'!$BJ49,IF(MT$19&lt;='様式３（療養者名簿）（⑤の場合）'!$BK49,1,0),0),0)</f>
        <v>0</v>
      </c>
      <c r="MU44" s="365">
        <f>IF(MU$19-'様式３（療養者名簿）（⑤の場合）'!$BJ49+1&lt;=15,IF(MU$19&gt;='様式３（療養者名簿）（⑤の場合）'!$BJ49,IF(MU$19&lt;='様式３（療養者名簿）（⑤の場合）'!$BK49,1,0),0),0)</f>
        <v>0</v>
      </c>
      <c r="MV44" s="365">
        <f>IF(MV$19-'様式３（療養者名簿）（⑤の場合）'!$BJ49+1&lt;=15,IF(MV$19&gt;='様式３（療養者名簿）（⑤の場合）'!$BJ49,IF(MV$19&lt;='様式３（療養者名簿）（⑤の場合）'!$BK49,1,0),0),0)</f>
        <v>0</v>
      </c>
      <c r="MW44" s="365">
        <f>IF(MW$19-'様式３（療養者名簿）（⑤の場合）'!$BJ49+1&lt;=15,IF(MW$19&gt;='様式３（療養者名簿）（⑤の場合）'!$BJ49,IF(MW$19&lt;='様式３（療養者名簿）（⑤の場合）'!$BK49,1,0),0),0)</f>
        <v>0</v>
      </c>
      <c r="MX44" s="365">
        <f>IF(MX$19-'様式３（療養者名簿）（⑤の場合）'!$BJ49+1&lt;=15,IF(MX$19&gt;='様式３（療養者名簿）（⑤の場合）'!$BJ49,IF(MX$19&lt;='様式３（療養者名簿）（⑤の場合）'!$BK49,1,0),0),0)</f>
        <v>0</v>
      </c>
      <c r="MY44" s="365">
        <f>IF(MY$19-'様式３（療養者名簿）（⑤の場合）'!$BJ49+1&lt;=15,IF(MY$19&gt;='様式３（療養者名簿）（⑤の場合）'!$BJ49,IF(MY$19&lt;='様式３（療養者名簿）（⑤の場合）'!$BK49,1,0),0),0)</f>
        <v>0</v>
      </c>
      <c r="MZ44" s="365">
        <f>IF(MZ$19-'様式３（療養者名簿）（⑤の場合）'!$BJ49+1&lt;=15,IF(MZ$19&gt;='様式３（療養者名簿）（⑤の場合）'!$BJ49,IF(MZ$19&lt;='様式３（療養者名簿）（⑤の場合）'!$BK49,1,0),0),0)</f>
        <v>0</v>
      </c>
      <c r="NA44" s="365">
        <f>IF(NA$19-'様式３（療養者名簿）（⑤の場合）'!$BJ49+1&lt;=15,IF(NA$19&gt;='様式３（療養者名簿）（⑤の場合）'!$BJ49,IF(NA$19&lt;='様式３（療養者名簿）（⑤の場合）'!$BK49,1,0),0),0)</f>
        <v>0</v>
      </c>
      <c r="NB44" s="365">
        <f>IF(NB$19-'様式３（療養者名簿）（⑤の場合）'!$BJ49+1&lt;=15,IF(NB$19&gt;='様式３（療養者名簿）（⑤の場合）'!$BJ49,IF(NB$19&lt;='様式３（療養者名簿）（⑤の場合）'!$BK49,1,0),0),0)</f>
        <v>0</v>
      </c>
      <c r="NC44" s="248">
        <f>IF(NC$19-'様式３（療養者名簿）（⑤の場合）'!$BJ49+1&lt;=15,IF(NC$19&gt;='様式３（療養者名簿）（⑤の場合）'!$BJ49,IF(NC$19&lt;='様式３（療養者名簿）（⑤の場合）'!$BK49,1,0),0),0)</f>
        <v>0</v>
      </c>
      <c r="ND44" s="248">
        <f>IF(ND$19-'様式３（療養者名簿）（⑤の場合）'!$BJ49+1&lt;=15,IF(ND$19&gt;='様式３（療養者名簿）（⑤の場合）'!$BJ49,IF(ND$19&lt;='様式３（療養者名簿）（⑤の場合）'!$BK49,1,0),0),0)</f>
        <v>0</v>
      </c>
      <c r="NE44" s="248">
        <f>IF(NE$19-'様式３（療養者名簿）（⑤の場合）'!$BJ49+1&lt;=15,IF(NE$19&gt;='様式３（療養者名簿）（⑤の場合）'!$BJ49,IF(NE$19&lt;='様式３（療養者名簿）（⑤の場合）'!$BK49,1,0),0),0)</f>
        <v>0</v>
      </c>
      <c r="NF44" s="248">
        <f>IF(NF$19-'様式３（療養者名簿）（⑤の場合）'!$BJ49+1&lt;=15,IF(NF$19&gt;='様式３（療養者名簿）（⑤の場合）'!$BJ49,IF(NF$19&lt;='様式３（療養者名簿）（⑤の場合）'!$BK49,1,0),0),0)</f>
        <v>0</v>
      </c>
      <c r="NG44" s="248">
        <f>IF(NG$19-'様式３（療養者名簿）（⑤の場合）'!$BJ49+1&lt;=15,IF(NG$19&gt;='様式３（療養者名簿）（⑤の場合）'!$BJ49,IF(NG$19&lt;='様式３（療養者名簿）（⑤の場合）'!$BK49,1,0),0),0)</f>
        <v>0</v>
      </c>
      <c r="NH44" s="248">
        <f>IF(NH$19-'様式３（療養者名簿）（⑤の場合）'!$BJ49+1&lt;=15,IF(NH$19&gt;='様式３（療養者名簿）（⑤の場合）'!$BJ49,IF(NH$19&lt;='様式３（療養者名簿）（⑤の場合）'!$BK49,1,0),0),0)</f>
        <v>0</v>
      </c>
      <c r="NI44" s="248">
        <f>IF(NI$19-'様式３（療養者名簿）（⑤の場合）'!$BJ49+1&lt;=15,IF(NI$19&gt;='様式３（療養者名簿）（⑤の場合）'!$BJ49,IF(NI$19&lt;='様式３（療養者名簿）（⑤の場合）'!$BK49,1,0),0),0)</f>
        <v>0</v>
      </c>
      <c r="NJ44" s="248">
        <f>IF(NJ$19-'様式３（療養者名簿）（⑤の場合）'!$BJ49+1&lt;=15,IF(NJ$19&gt;='様式３（療養者名簿）（⑤の場合）'!$BJ49,IF(NJ$19&lt;='様式３（療養者名簿）（⑤の場合）'!$BK49,1,0),0),0)</f>
        <v>0</v>
      </c>
      <c r="NK44" s="248">
        <f>IF(NK$19-'様式３（療養者名簿）（⑤の場合）'!$BJ49+1&lt;=15,IF(NK$19&gt;='様式３（療養者名簿）（⑤の場合）'!$BJ49,IF(NK$19&lt;='様式３（療養者名簿）（⑤の場合）'!$BK49,1,0),0),0)</f>
        <v>0</v>
      </c>
      <c r="NL44" s="248">
        <f>IF(NL$19-'様式３（療養者名簿）（⑤の場合）'!$BJ49+1&lt;=15,IF(NL$19&gt;='様式３（療養者名簿）（⑤の場合）'!$BJ49,IF(NL$19&lt;='様式３（療養者名簿）（⑤の場合）'!$BK49,1,0),0),0)</f>
        <v>0</v>
      </c>
      <c r="NM44" s="248">
        <f>IF(NM$19-'様式３（療養者名簿）（⑤の場合）'!$BJ49+1&lt;=15,IF(NM$19&gt;='様式３（療養者名簿）（⑤の場合）'!$BJ49,IF(NM$19&lt;='様式３（療養者名簿）（⑤の場合）'!$BK49,1,0),0),0)</f>
        <v>0</v>
      </c>
      <c r="NN44" s="248">
        <f>IF(NN$19-'様式３（療養者名簿）（⑤の場合）'!$BJ49+1&lt;=15,IF(NN$19&gt;='様式３（療養者名簿）（⑤の場合）'!$BJ49,IF(NN$19&lt;='様式３（療養者名簿）（⑤の場合）'!$BK49,1,0),0),0)</f>
        <v>0</v>
      </c>
      <c r="NO44" s="248">
        <f>IF(NO$19-'様式３（療養者名簿）（⑤の場合）'!$BJ49+1&lt;=15,IF(NO$19&gt;='様式３（療養者名簿）（⑤の場合）'!$BJ49,IF(NO$19&lt;='様式３（療養者名簿）（⑤の場合）'!$BK49,1,0),0),0)</f>
        <v>0</v>
      </c>
      <c r="NP44" s="248">
        <f>IF(NP$19-'様式３（療養者名簿）（⑤の場合）'!$BJ49+1&lt;=15,IF(NP$19&gt;='様式３（療養者名簿）（⑤の場合）'!$BJ49,IF(NP$19&lt;='様式３（療養者名簿）（⑤の場合）'!$BK49,1,0),0),0)</f>
        <v>0</v>
      </c>
      <c r="NQ44" s="248">
        <f>IF(NQ$19-'様式３（療養者名簿）（⑤の場合）'!$BJ49+1&lt;=15,IF(NQ$19&gt;='様式３（療養者名簿）（⑤の場合）'!$BJ49,IF(NQ$19&lt;='様式３（療養者名簿）（⑤の場合）'!$BK49,1,0),0),0)</f>
        <v>0</v>
      </c>
      <c r="NR44" s="248">
        <f>IF(NR$19-'様式３（療養者名簿）（⑤の場合）'!$BJ49+1&lt;=15,IF(NR$19&gt;='様式３（療養者名簿）（⑤の場合）'!$BJ49,IF(NR$19&lt;='様式３（療養者名簿）（⑤の場合）'!$BK49,1,0),0),0)</f>
        <v>0</v>
      </c>
      <c r="NS44" s="248">
        <f>IF(NS$19-'様式３（療養者名簿）（⑤の場合）'!$BJ49+1&lt;=15,IF(NS$19&gt;='様式３（療養者名簿）（⑤の場合）'!$BJ49,IF(NS$19&lt;='様式３（療養者名簿）（⑤の場合）'!$BK49,1,0),0),0)</f>
        <v>0</v>
      </c>
      <c r="NT44" s="248">
        <f>IF(NT$19-'様式３（療養者名簿）（⑤の場合）'!$BJ49+1&lt;=15,IF(NT$19&gt;='様式３（療養者名簿）（⑤の場合）'!$BJ49,IF(NT$19&lt;='様式３（療養者名簿）（⑤の場合）'!$BK49,1,0),0),0)</f>
        <v>0</v>
      </c>
      <c r="NU44" s="248">
        <f>IF(NU$19-'様式３（療養者名簿）（⑤の場合）'!$BJ49+1&lt;=15,IF(NU$19&gt;='様式３（療養者名簿）（⑤の場合）'!$BJ49,IF(NU$19&lt;='様式３（療養者名簿）（⑤の場合）'!$BK49,1,0),0),0)</f>
        <v>0</v>
      </c>
      <c r="NV44" s="248">
        <f>IF(NV$19-'様式３（療養者名簿）（⑤の場合）'!$BJ49+1&lt;=15,IF(NV$19&gt;='様式３（療養者名簿）（⑤の場合）'!$BJ49,IF(NV$19&lt;='様式３（療養者名簿）（⑤の場合）'!$BK49,1,0),0),0)</f>
        <v>0</v>
      </c>
      <c r="NW44" s="248">
        <f>IF(NW$19-'様式３（療養者名簿）（⑤の場合）'!$BJ49+1&lt;=15,IF(NW$19&gt;='様式３（療養者名簿）（⑤の場合）'!$BJ49,IF(NW$19&lt;='様式３（療養者名簿）（⑤の場合）'!$BK49,1,0),0),0)</f>
        <v>0</v>
      </c>
      <c r="NX44" s="248">
        <f>IF(NX$19-'様式３（療養者名簿）（⑤の場合）'!$BJ49+1&lt;=15,IF(NX$19&gt;='様式３（療養者名簿）（⑤の場合）'!$BJ49,IF(NX$19&lt;='様式３（療養者名簿）（⑤の場合）'!$BK49,1,0),0),0)</f>
        <v>0</v>
      </c>
      <c r="NY44" s="248">
        <f>IF(NY$19-'様式３（療養者名簿）（⑤の場合）'!$BJ49+1&lt;=15,IF(NY$19&gt;='様式３（療養者名簿）（⑤の場合）'!$BJ49,IF(NY$19&lt;='様式３（療養者名簿）（⑤の場合）'!$BK49,1,0),0),0)</f>
        <v>0</v>
      </c>
      <c r="NZ44" s="248">
        <f>IF(NZ$19-'様式３（療養者名簿）（⑤の場合）'!$BJ49+1&lt;=15,IF(NZ$19&gt;='様式３（療養者名簿）（⑤の場合）'!$BJ49,IF(NZ$19&lt;='様式３（療養者名簿）（⑤の場合）'!$BK49,1,0),0),0)</f>
        <v>0</v>
      </c>
      <c r="OA44" s="248">
        <f>IF(OA$19-'様式３（療養者名簿）（⑤の場合）'!$BJ49+1&lt;=15,IF(OA$19&gt;='様式３（療養者名簿）（⑤の場合）'!$BJ49,IF(OA$19&lt;='様式３（療養者名簿）（⑤の場合）'!$BK49,1,0),0),0)</f>
        <v>0</v>
      </c>
      <c r="OB44" s="248">
        <f>IF(OB$19-'様式３（療養者名簿）（⑤の場合）'!$BJ49+1&lt;=15,IF(OB$19&gt;='様式３（療養者名簿）（⑤の場合）'!$BJ49,IF(OB$19&lt;='様式３（療養者名簿）（⑤の場合）'!$BK49,1,0),0),0)</f>
        <v>0</v>
      </c>
      <c r="OC44" s="248">
        <f>IF(OC$19-'様式３（療養者名簿）（⑤の場合）'!$BJ49+1&lt;=15,IF(OC$19&gt;='様式３（療養者名簿）（⑤の場合）'!$BJ49,IF(OC$19&lt;='様式３（療養者名簿）（⑤の場合）'!$BK49,1,0),0),0)</f>
        <v>0</v>
      </c>
      <c r="OD44" s="248">
        <f>IF(OD$19-'様式３（療養者名簿）（⑤の場合）'!$BJ49+1&lt;=15,IF(OD$19&gt;='様式３（療養者名簿）（⑤の場合）'!$BJ49,IF(OD$19&lt;='様式３（療養者名簿）（⑤の場合）'!$BK49,1,0),0),0)</f>
        <v>0</v>
      </c>
      <c r="OE44" s="248">
        <f>IF(OE$19-'様式３（療養者名簿）（⑤の場合）'!$BJ49+1&lt;=15,IF(OE$19&gt;='様式３（療養者名簿）（⑤の場合）'!$BJ49,IF(OE$19&lt;='様式３（療養者名簿）（⑤の場合）'!$BK49,1,0),0),0)</f>
        <v>0</v>
      </c>
      <c r="OF44" s="248">
        <f>IF(OF$19-'様式３（療養者名簿）（⑤の場合）'!$BJ49+1&lt;=15,IF(OF$19&gt;='様式３（療養者名簿）（⑤の場合）'!$BJ49,IF(OF$19&lt;='様式３（療養者名簿）（⑤の場合）'!$BK49,1,0),0),0)</f>
        <v>0</v>
      </c>
      <c r="OG44" s="248">
        <f>IF(OG$19-'様式３（療養者名簿）（⑤の場合）'!$BJ49+1&lt;=15,IF(OG$19&gt;='様式３（療養者名簿）（⑤の場合）'!$BJ49,IF(OG$19&lt;='様式３（療養者名簿）（⑤の場合）'!$BK49,1,0),0),0)</f>
        <v>0</v>
      </c>
      <c r="OH44" s="248">
        <f>IF(OH$19-'様式３（療養者名簿）（⑤の場合）'!$BJ49+1&lt;=15,IF(OH$19&gt;='様式３（療養者名簿）（⑤の場合）'!$BJ49,IF(OH$19&lt;='様式３（療養者名簿）（⑤の場合）'!$BK49,1,0),0),0)</f>
        <v>0</v>
      </c>
      <c r="OI44" s="248">
        <f>IF(OI$19-'様式３（療養者名簿）（⑤の場合）'!$BJ49+1&lt;=15,IF(OI$19&gt;='様式３（療養者名簿）（⑤の場合）'!$BJ49,IF(OI$19&lt;='様式３（療養者名簿）（⑤の場合）'!$BK49,1,0),0),0)</f>
        <v>0</v>
      </c>
      <c r="OJ44" s="248">
        <f>IF(OJ$19-'様式３（療養者名簿）（⑤の場合）'!$BJ49+1&lt;=15,IF(OJ$19&gt;='様式３（療養者名簿）（⑤の場合）'!$BJ49,IF(OJ$19&lt;='様式３（療養者名簿）（⑤の場合）'!$BK49,1,0),0),0)</f>
        <v>0</v>
      </c>
      <c r="OK44" s="248">
        <f>IF(OK$19-'様式３（療養者名簿）（⑤の場合）'!$BJ49+1&lt;=15,IF(OK$19&gt;='様式３（療養者名簿）（⑤の場合）'!$BJ49,IF(OK$19&lt;='様式３（療養者名簿）（⑤の場合）'!$BK49,1,0),0),0)</f>
        <v>0</v>
      </c>
      <c r="OL44" s="248">
        <f>IF(OL$19-'様式３（療養者名簿）（⑤の場合）'!$BJ49+1&lt;=15,IF(OL$19&gt;='様式３（療養者名簿）（⑤の場合）'!$BJ49,IF(OL$19&lt;='様式３（療養者名簿）（⑤の場合）'!$BK49,1,0),0),0)</f>
        <v>0</v>
      </c>
      <c r="OM44" s="248">
        <f>IF(OM$19-'様式３（療養者名簿）（⑤の場合）'!$BJ49+1&lt;=15,IF(OM$19&gt;='様式３（療養者名簿）（⑤の場合）'!$BJ49,IF(OM$19&lt;='様式３（療養者名簿）（⑤の場合）'!$BK49,1,0),0),0)</f>
        <v>0</v>
      </c>
      <c r="ON44" s="248">
        <f>IF(ON$19-'様式３（療養者名簿）（⑤の場合）'!$BJ49+1&lt;=15,IF(ON$19&gt;='様式３（療養者名簿）（⑤の場合）'!$BJ49,IF(ON$19&lt;='様式３（療養者名簿）（⑤の場合）'!$BK49,1,0),0),0)</f>
        <v>0</v>
      </c>
      <c r="OO44" s="248">
        <f>IF(OO$19-'様式３（療養者名簿）（⑤の場合）'!$BJ49+1&lt;=15,IF(OO$19&gt;='様式３（療養者名簿）（⑤の場合）'!$BJ49,IF(OO$19&lt;='様式３（療養者名簿）（⑤の場合）'!$BK49,1,0),0),0)</f>
        <v>0</v>
      </c>
      <c r="OP44" s="248">
        <f>IF(OP$19-'様式３（療養者名簿）（⑤の場合）'!$BJ49+1&lt;=15,IF(OP$19&gt;='様式３（療養者名簿）（⑤の場合）'!$BJ49,IF(OP$19&lt;='様式３（療養者名簿）（⑤の場合）'!$BK49,1,0),0),0)</f>
        <v>0</v>
      </c>
      <c r="OQ44" s="248">
        <f>IF(OQ$19-'様式３（療養者名簿）（⑤の場合）'!$BJ49+1&lt;=15,IF(OQ$19&gt;='様式３（療養者名簿）（⑤の場合）'!$BJ49,IF(OQ$19&lt;='様式３（療養者名簿）（⑤の場合）'!$BK49,1,0),0),0)</f>
        <v>0</v>
      </c>
      <c r="OR44" s="248">
        <f>IF(OR$19-'様式３（療養者名簿）（⑤の場合）'!$BJ49+1&lt;=15,IF(OR$19&gt;='様式３（療養者名簿）（⑤の場合）'!$BJ49,IF(OR$19&lt;='様式３（療養者名簿）（⑤の場合）'!$BK49,1,0),0),0)</f>
        <v>0</v>
      </c>
      <c r="OS44" s="248">
        <f>IF(OS$19-'様式３（療養者名簿）（⑤の場合）'!$BJ49+1&lt;=15,IF(OS$19&gt;='様式３（療養者名簿）（⑤の場合）'!$BJ49,IF(OS$19&lt;='様式３（療養者名簿）（⑤の場合）'!$BK49,1,0),0),0)</f>
        <v>0</v>
      </c>
      <c r="OT44" s="248">
        <f>IF(OT$19-'様式３（療養者名簿）（⑤の場合）'!$BJ49+1&lt;=15,IF(OT$19&gt;='様式３（療養者名簿）（⑤の場合）'!$BJ49,IF(OT$19&lt;='様式３（療養者名簿）（⑤の場合）'!$BK49,1,0),0),0)</f>
        <v>0</v>
      </c>
      <c r="OU44" s="248">
        <f>IF(OU$19-'様式３（療養者名簿）（⑤の場合）'!$BJ49+1&lt;=15,IF(OU$19&gt;='様式３（療養者名簿）（⑤の場合）'!$BJ49,IF(OU$19&lt;='様式３（療養者名簿）（⑤の場合）'!$BK49,1,0),0),0)</f>
        <v>0</v>
      </c>
      <c r="OV44" s="248">
        <f>IF(OV$19-'様式３（療養者名簿）（⑤の場合）'!$BJ49+1&lt;=15,IF(OV$19&gt;='様式３（療養者名簿）（⑤の場合）'!$BJ49,IF(OV$19&lt;='様式３（療養者名簿）（⑤の場合）'!$BK49,1,0),0),0)</f>
        <v>0</v>
      </c>
      <c r="OW44" s="248">
        <f>IF(OW$19-'様式３（療養者名簿）（⑤の場合）'!$BJ49+1&lt;=15,IF(OW$19&gt;='様式３（療養者名簿）（⑤の場合）'!$BJ49,IF(OW$19&lt;='様式３（療養者名簿）（⑤の場合）'!$BK49,1,0),0),0)</f>
        <v>0</v>
      </c>
      <c r="OX44" s="248">
        <f>IF(OX$19-'様式３（療養者名簿）（⑤の場合）'!$BJ49+1&lt;=15,IF(OX$19&gt;='様式３（療養者名簿）（⑤の場合）'!$BJ49,IF(OX$19&lt;='様式３（療養者名簿）（⑤の場合）'!$BK49,1,0),0),0)</f>
        <v>0</v>
      </c>
      <c r="OY44" s="248">
        <f>IF(OY$19-'様式３（療養者名簿）（⑤の場合）'!$BJ49+1&lt;=15,IF(OY$19&gt;='様式３（療養者名簿）（⑤の場合）'!$BJ49,IF(OY$19&lt;='様式３（療養者名簿）（⑤の場合）'!$BK49,1,0),0),0)</f>
        <v>0</v>
      </c>
      <c r="OZ44" s="248">
        <f>IF(OZ$19-'様式３（療養者名簿）（⑤の場合）'!$BJ49+1&lt;=15,IF(OZ$19&gt;='様式３（療養者名簿）（⑤の場合）'!$BJ49,IF(OZ$19&lt;='様式３（療養者名簿）（⑤の場合）'!$BK49,1,0),0),0)</f>
        <v>0</v>
      </c>
      <c r="PA44" s="248">
        <f>IF(PA$19-'様式３（療養者名簿）（⑤の場合）'!$BJ49+1&lt;=15,IF(PA$19&gt;='様式３（療養者名簿）（⑤の場合）'!$BJ49,IF(PA$19&lt;='様式３（療養者名簿）（⑤の場合）'!$BK49,1,0),0),0)</f>
        <v>0</v>
      </c>
      <c r="PB44" s="248">
        <f>IF(PB$19-'様式３（療養者名簿）（⑤の場合）'!$BJ49+1&lt;=15,IF(PB$19&gt;='様式３（療養者名簿）（⑤の場合）'!$BJ49,IF(PB$19&lt;='様式３（療養者名簿）（⑤の場合）'!$BK49,1,0),0),0)</f>
        <v>0</v>
      </c>
      <c r="PC44" s="248">
        <f>IF(PC$19-'様式３（療養者名簿）（⑤の場合）'!$BJ49+1&lt;=15,IF(PC$19&gt;='様式３（療養者名簿）（⑤の場合）'!$BJ49,IF(PC$19&lt;='様式３（療養者名簿）（⑤の場合）'!$BK49,1,0),0),0)</f>
        <v>0</v>
      </c>
      <c r="PD44" s="248">
        <f>IF(PD$19-'様式３（療養者名簿）（⑤の場合）'!$BJ49+1&lt;=15,IF(PD$19&gt;='様式３（療養者名簿）（⑤の場合）'!$BJ49,IF(PD$19&lt;='様式３（療養者名簿）（⑤の場合）'!$BK49,1,0),0),0)</f>
        <v>0</v>
      </c>
      <c r="PE44" s="248">
        <f>IF(PE$19-'様式３（療養者名簿）（⑤の場合）'!$BJ49+1&lt;=15,IF(PE$19&gt;='様式３（療養者名簿）（⑤の場合）'!$BJ49,IF(PE$19&lt;='様式３（療養者名簿）（⑤の場合）'!$BK49,1,0),0),0)</f>
        <v>0</v>
      </c>
      <c r="PF44" s="248">
        <f>IF(PF$19-'様式３（療養者名簿）（⑤の場合）'!$BJ49+1&lt;=15,IF(PF$19&gt;='様式３（療養者名簿）（⑤の場合）'!$BJ49,IF(PF$19&lt;='様式３（療養者名簿）（⑤の場合）'!$BK49,1,0),0),0)</f>
        <v>0</v>
      </c>
      <c r="PG44" s="248">
        <f>IF(PG$19-'様式３（療養者名簿）（⑤の場合）'!$BJ49+1&lt;=15,IF(PG$19&gt;='様式３（療養者名簿）（⑤の場合）'!$BJ49,IF(PG$19&lt;='様式３（療養者名簿）（⑤の場合）'!$BK49,1,0),0),0)</f>
        <v>0</v>
      </c>
      <c r="PH44" s="248">
        <f>IF(PH$19-'様式３（療養者名簿）（⑤の場合）'!$BJ49+1&lt;=15,IF(PH$19&gt;='様式３（療養者名簿）（⑤の場合）'!$BJ49,IF(PH$19&lt;='様式３（療養者名簿）（⑤の場合）'!$BK49,1,0),0),0)</f>
        <v>0</v>
      </c>
      <c r="PI44" s="248">
        <f>IF(PI$19-'様式３（療養者名簿）（⑤の場合）'!$BJ49+1&lt;=15,IF(PI$19&gt;='様式３（療養者名簿）（⑤の場合）'!$BJ49,IF(PI$19&lt;='様式３（療養者名簿）（⑤の場合）'!$BK49,1,0),0),0)</f>
        <v>0</v>
      </c>
      <c r="PJ44" s="248">
        <f>IF(PJ$19-'様式３（療養者名簿）（⑤の場合）'!$BJ49+1&lt;=15,IF(PJ$19&gt;='様式３（療養者名簿）（⑤の場合）'!$BJ49,IF(PJ$19&lt;='様式３（療養者名簿）（⑤の場合）'!$BK49,1,0),0),0)</f>
        <v>0</v>
      </c>
      <c r="PK44" s="248">
        <f>IF(PK$19-'様式３（療養者名簿）（⑤の場合）'!$BJ49+1&lt;=15,IF(PK$19&gt;='様式３（療養者名簿）（⑤の場合）'!$BJ49,IF(PK$19&lt;='様式３（療養者名簿）（⑤の場合）'!$BK49,1,0),0),0)</f>
        <v>0</v>
      </c>
      <c r="PL44" s="248">
        <f>IF(PL$19-'様式３（療養者名簿）（⑤の場合）'!$BJ49+1&lt;=15,IF(PL$19&gt;='様式３（療養者名簿）（⑤の場合）'!$BJ49,IF(PL$19&lt;='様式３（療養者名簿）（⑤の場合）'!$BK49,1,0),0),0)</f>
        <v>0</v>
      </c>
      <c r="PM44" s="248">
        <f>IF(PM$19-'様式３（療養者名簿）（⑤の場合）'!$BJ49+1&lt;=15,IF(PM$19&gt;='様式３（療養者名簿）（⑤の場合）'!$BJ49,IF(PM$19&lt;='様式３（療養者名簿）（⑤の場合）'!$BK49,1,0),0),0)</f>
        <v>0</v>
      </c>
      <c r="PN44" s="248">
        <f>IF(PN$19-'様式３（療養者名簿）（⑤の場合）'!$BJ49+1&lt;=15,IF(PN$19&gt;='様式３（療養者名簿）（⑤の場合）'!$BJ49,IF(PN$19&lt;='様式３（療養者名簿）（⑤の場合）'!$BK49,1,0),0),0)</f>
        <v>0</v>
      </c>
      <c r="PO44" s="248">
        <f>IF(PO$19-'様式３（療養者名簿）（⑤の場合）'!$BJ49+1&lt;=15,IF(PO$19&gt;='様式３（療養者名簿）（⑤の場合）'!$BJ49,IF(PO$19&lt;='様式３（療養者名簿）（⑤の場合）'!$BK49,1,0),0),0)</f>
        <v>0</v>
      </c>
      <c r="PP44" s="248">
        <f>IF(PP$19-'様式３（療養者名簿）（⑤の場合）'!$BJ49+1&lt;=15,IF(PP$19&gt;='様式３（療養者名簿）（⑤の場合）'!$BJ49,IF(PP$19&lt;='様式３（療養者名簿）（⑤の場合）'!$BK49,1,0),0),0)</f>
        <v>0</v>
      </c>
      <c r="PQ44" s="248">
        <f>IF(PQ$19-'様式３（療養者名簿）（⑤の場合）'!$BJ49+1&lt;=15,IF(PQ$19&gt;='様式３（療養者名簿）（⑤の場合）'!$BJ49,IF(PQ$19&lt;='様式３（療養者名簿）（⑤の場合）'!$BK49,1,0),0),0)</f>
        <v>0</v>
      </c>
      <c r="PR44" s="248">
        <f>IF(PR$19-'様式３（療養者名簿）（⑤の場合）'!$BJ49+1&lt;=15,IF(PR$19&gt;='様式３（療養者名簿）（⑤の場合）'!$BJ49,IF(PR$19&lt;='様式３（療養者名簿）（⑤の場合）'!$BK49,1,0),0),0)</f>
        <v>0</v>
      </c>
      <c r="PS44" s="248">
        <f>IF(PS$19-'様式３（療養者名簿）（⑤の場合）'!$BJ49+1&lt;=15,IF(PS$19&gt;='様式３（療養者名簿）（⑤の場合）'!$BJ49,IF(PS$19&lt;='様式３（療養者名簿）（⑤の場合）'!$BK49,1,0),0),0)</f>
        <v>0</v>
      </c>
      <c r="PT44" s="248">
        <f>IF(PT$19-'様式３（療養者名簿）（⑤の場合）'!$BJ49+1&lt;=15,IF(PT$19&gt;='様式３（療養者名簿）（⑤の場合）'!$BJ49,IF(PT$19&lt;='様式３（療養者名簿）（⑤の場合）'!$BK49,1,0),0),0)</f>
        <v>0</v>
      </c>
      <c r="PU44" s="248">
        <f>IF(PU$19-'様式３（療養者名簿）（⑤の場合）'!$BJ49+1&lt;=15,IF(PU$19&gt;='様式３（療養者名簿）（⑤の場合）'!$BJ49,IF(PU$19&lt;='様式３（療養者名簿）（⑤の場合）'!$BK49,1,0),0),0)</f>
        <v>0</v>
      </c>
      <c r="PV44" s="248">
        <f>IF(PV$19-'様式３（療養者名簿）（⑤の場合）'!$BJ49+1&lt;=15,IF(PV$19&gt;='様式３（療養者名簿）（⑤の場合）'!$BJ49,IF(PV$19&lt;='様式３（療養者名簿）（⑤の場合）'!$BK49,1,0),0),0)</f>
        <v>0</v>
      </c>
      <c r="PW44" s="248">
        <f>IF(PW$19-'様式３（療養者名簿）（⑤の場合）'!$BJ49+1&lt;=15,IF(PW$19&gt;='様式３（療養者名簿）（⑤の場合）'!$BJ49,IF(PW$19&lt;='様式３（療養者名簿）（⑤の場合）'!$BK49,1,0),0),0)</f>
        <v>0</v>
      </c>
      <c r="PX44" s="248">
        <f>IF(PX$19-'様式３（療養者名簿）（⑤の場合）'!$BJ49+1&lt;=15,IF(PX$19&gt;='様式３（療養者名簿）（⑤の場合）'!$BJ49,IF(PX$19&lt;='様式３（療養者名簿）（⑤の場合）'!$BK49,1,0),0),0)</f>
        <v>0</v>
      </c>
      <c r="PY44" s="248">
        <f>IF(PY$19-'様式３（療養者名簿）（⑤の場合）'!$BJ49+1&lt;=15,IF(PY$19&gt;='様式３（療養者名簿）（⑤の場合）'!$BJ49,IF(PY$19&lt;='様式３（療養者名簿）（⑤の場合）'!$BK49,1,0),0),0)</f>
        <v>0</v>
      </c>
      <c r="PZ44" s="248">
        <f>IF(PZ$19-'様式３（療養者名簿）（⑤の場合）'!$BJ49+1&lt;=15,IF(PZ$19&gt;='様式３（療養者名簿）（⑤の場合）'!$BJ49,IF(PZ$19&lt;='様式３（療養者名簿）（⑤の場合）'!$BK49,1,0),0),0)</f>
        <v>0</v>
      </c>
      <c r="QA44" s="248">
        <f>IF(QA$19-'様式３（療養者名簿）（⑤の場合）'!$BJ49+1&lt;=15,IF(QA$19&gt;='様式３（療養者名簿）（⑤の場合）'!$BJ49,IF(QA$19&lt;='様式３（療養者名簿）（⑤の場合）'!$BK49,1,0),0),0)</f>
        <v>0</v>
      </c>
      <c r="QB44" s="248">
        <f>IF(QB$19-'様式３（療養者名簿）（⑤の場合）'!$BJ49+1&lt;=15,IF(QB$19&gt;='様式３（療養者名簿）（⑤の場合）'!$BJ49,IF(QB$19&lt;='様式３（療養者名簿）（⑤の場合）'!$BK49,1,0),0),0)</f>
        <v>0</v>
      </c>
      <c r="QC44" s="248">
        <f>IF(QC$19-'様式３（療養者名簿）（⑤の場合）'!$BJ49+1&lt;=15,IF(QC$19&gt;='様式３（療養者名簿）（⑤の場合）'!$BJ49,IF(QC$19&lt;='様式３（療養者名簿）（⑤の場合）'!$BK49,1,0),0),0)</f>
        <v>0</v>
      </c>
      <c r="QD44" s="248">
        <f>IF(QD$19-'様式３（療養者名簿）（⑤の場合）'!$BJ49+1&lt;=15,IF(QD$19&gt;='様式３（療養者名簿）（⑤の場合）'!$BJ49,IF(QD$19&lt;='様式３（療養者名簿）（⑤の場合）'!$BK49,1,0),0),0)</f>
        <v>0</v>
      </c>
      <c r="QE44" s="248">
        <f>IF(QE$19-'様式３（療養者名簿）（⑤の場合）'!$BJ49+1&lt;=15,IF(QE$19&gt;='様式３（療養者名簿）（⑤の場合）'!$BJ49,IF(QE$19&lt;='様式３（療養者名簿）（⑤の場合）'!$BK49,1,0),0),0)</f>
        <v>0</v>
      </c>
      <c r="QF44" s="248">
        <f>IF(QF$19-'様式３（療養者名簿）（⑤の場合）'!$BJ49+1&lt;=15,IF(QF$19&gt;='様式３（療養者名簿）（⑤の場合）'!$BJ49,IF(QF$19&lt;='様式３（療養者名簿）（⑤の場合）'!$BK49,1,0),0),0)</f>
        <v>0</v>
      </c>
      <c r="QG44" s="248">
        <f>IF(QG$19-'様式３（療養者名簿）（⑤の場合）'!$BJ49+1&lt;=15,IF(QG$19&gt;='様式３（療養者名簿）（⑤の場合）'!$BJ49,IF(QG$19&lt;='様式３（療養者名簿）（⑤の場合）'!$BK49,1,0),0),0)</f>
        <v>0</v>
      </c>
      <c r="QH44" s="248">
        <f>IF(QH$19-'様式３（療養者名簿）（⑤の場合）'!$BJ49+1&lt;=15,IF(QH$19&gt;='様式３（療養者名簿）（⑤の場合）'!$BJ49,IF(QH$19&lt;='様式３（療養者名簿）（⑤の場合）'!$BK49,1,0),0),0)</f>
        <v>0</v>
      </c>
      <c r="QI44" s="248">
        <f>IF(QI$19-'様式３（療養者名簿）（⑤の場合）'!$BJ49+1&lt;=15,IF(QI$19&gt;='様式３（療養者名簿）（⑤の場合）'!$BJ49,IF(QI$19&lt;='様式３（療養者名簿）（⑤の場合）'!$BK49,1,0),0),0)</f>
        <v>0</v>
      </c>
      <c r="QJ44" s="248">
        <f>IF(QJ$19-'様式３（療養者名簿）（⑤の場合）'!$BJ49+1&lt;=15,IF(QJ$19&gt;='様式３（療養者名簿）（⑤の場合）'!$BJ49,IF(QJ$19&lt;='様式３（療養者名簿）（⑤の場合）'!$BK49,1,0),0),0)</f>
        <v>0</v>
      </c>
      <c r="QK44" s="248">
        <f>IF(QK$19-'様式３（療養者名簿）（⑤の場合）'!$BJ49+1&lt;=15,IF(QK$19&gt;='様式３（療養者名簿）（⑤の場合）'!$BJ49,IF(QK$19&lt;='様式３（療養者名簿）（⑤の場合）'!$BK49,1,0),0),0)</f>
        <v>0</v>
      </c>
      <c r="QL44" s="248">
        <f>IF(QL$19-'様式３（療養者名簿）（⑤の場合）'!$BJ49+1&lt;=15,IF(QL$19&gt;='様式３（療養者名簿）（⑤の場合）'!$BJ49,IF(QL$19&lt;='様式３（療養者名簿）（⑤の場合）'!$BK49,1,0),0),0)</f>
        <v>0</v>
      </c>
      <c r="QM44" s="248">
        <f>IF(QM$19-'様式３（療養者名簿）（⑤の場合）'!$BJ49+1&lt;=15,IF(QM$19&gt;='様式３（療養者名簿）（⑤の場合）'!$BJ49,IF(QM$19&lt;='様式３（療養者名簿）（⑤の場合）'!$BK49,1,0),0),0)</f>
        <v>0</v>
      </c>
      <c r="QN44" s="248">
        <f>IF(QN$19-'様式３（療養者名簿）（⑤の場合）'!$BJ49+1&lt;=15,IF(QN$19&gt;='様式３（療養者名簿）（⑤の場合）'!$BJ49,IF(QN$19&lt;='様式３（療養者名簿）（⑤の場合）'!$BK49,1,0),0),0)</f>
        <v>0</v>
      </c>
      <c r="QO44" s="248">
        <f>IF(QO$19-'様式３（療養者名簿）（⑤の場合）'!$BJ49+1&lt;=15,IF(QO$19&gt;='様式３（療養者名簿）（⑤の場合）'!$BJ49,IF(QO$19&lt;='様式３（療養者名簿）（⑤の場合）'!$BK49,1,0),0),0)</f>
        <v>0</v>
      </c>
      <c r="QP44" s="248">
        <f>IF(QP$19-'様式３（療養者名簿）（⑤の場合）'!$BJ49+1&lt;=15,IF(QP$19&gt;='様式３（療養者名簿）（⑤の場合）'!$BJ49,IF(QP$19&lt;='様式３（療養者名簿）（⑤の場合）'!$BK49,1,0),0),0)</f>
        <v>0</v>
      </c>
      <c r="QQ44" s="248">
        <f>IF(QQ$19-'様式３（療養者名簿）（⑤の場合）'!$BJ49+1&lt;=15,IF(QQ$19&gt;='様式３（療養者名簿）（⑤の場合）'!$BJ49,IF(QQ$19&lt;='様式３（療養者名簿）（⑤の場合）'!$BK49,1,0),0),0)</f>
        <v>0</v>
      </c>
      <c r="QR44" s="248">
        <f>IF(QR$19-'様式３（療養者名簿）（⑤の場合）'!$BJ49+1&lt;=15,IF(QR$19&gt;='様式３（療養者名簿）（⑤の場合）'!$BJ49,IF(QR$19&lt;='様式３（療養者名簿）（⑤の場合）'!$BK49,1,0),0),0)</f>
        <v>0</v>
      </c>
      <c r="QS44" s="248">
        <f>IF(QS$19-'様式３（療養者名簿）（⑤の場合）'!$BJ49+1&lt;=15,IF(QS$19&gt;='様式３（療養者名簿）（⑤の場合）'!$BJ49,IF(QS$19&lt;='様式３（療養者名簿）（⑤の場合）'!$BK49,1,0),0),0)</f>
        <v>0</v>
      </c>
      <c r="QT44" s="248">
        <f>IF(QT$19-'様式３（療養者名簿）（⑤の場合）'!$BJ49+1&lt;=15,IF(QT$19&gt;='様式３（療養者名簿）（⑤の場合）'!$BJ49,IF(QT$19&lt;='様式３（療養者名簿）（⑤の場合）'!$BK49,1,0),0),0)</f>
        <v>0</v>
      </c>
      <c r="QU44" s="248">
        <f>IF(QU$19-'様式３（療養者名簿）（⑤の場合）'!$BJ49+1&lt;=15,IF(QU$19&gt;='様式３（療養者名簿）（⑤の場合）'!$BJ49,IF(QU$19&lt;='様式３（療養者名簿）（⑤の場合）'!$BK49,1,0),0),0)</f>
        <v>0</v>
      </c>
      <c r="QV44" s="248">
        <f>IF(QV$19-'様式３（療養者名簿）（⑤の場合）'!$BJ49+1&lt;=15,IF(QV$19&gt;='様式３（療養者名簿）（⑤の場合）'!$BJ49,IF(QV$19&lt;='様式３（療養者名簿）（⑤の場合）'!$BK49,1,0),0),0)</f>
        <v>0</v>
      </c>
      <c r="QW44" s="248">
        <f>IF(QW$19-'様式３（療養者名簿）（⑤の場合）'!$BJ49+1&lt;=15,IF(QW$19&gt;='様式３（療養者名簿）（⑤の場合）'!$BJ49,IF(QW$19&lt;='様式３（療養者名簿）（⑤の場合）'!$BK49,1,0),0),0)</f>
        <v>0</v>
      </c>
      <c r="QX44" s="248">
        <f>IF(QX$19-'様式３（療養者名簿）（⑤の場合）'!$BJ49+1&lt;=15,IF(QX$19&gt;='様式３（療養者名簿）（⑤の場合）'!$BJ49,IF(QX$19&lt;='様式３（療養者名簿）（⑤の場合）'!$BK49,1,0),0),0)</f>
        <v>0</v>
      </c>
      <c r="QY44" s="248">
        <f>IF(QY$19-'様式３（療養者名簿）（⑤の場合）'!$BJ49+1&lt;=15,IF(QY$19&gt;='様式３（療養者名簿）（⑤の場合）'!$BJ49,IF(QY$19&lt;='様式３（療養者名簿）（⑤の場合）'!$BK49,1,0),0),0)</f>
        <v>0</v>
      </c>
      <c r="QZ44" s="248">
        <f>IF(QZ$19-'様式３（療養者名簿）（⑤の場合）'!$BJ49+1&lt;=15,IF(QZ$19&gt;='様式３（療養者名簿）（⑤の場合）'!$BJ49,IF(QZ$19&lt;='様式３（療養者名簿）（⑤の場合）'!$BK49,1,0),0),0)</f>
        <v>0</v>
      </c>
      <c r="RA44" s="248">
        <f>IF(RA$19-'様式３（療養者名簿）（⑤の場合）'!$BJ49+1&lt;=15,IF(RA$19&gt;='様式３（療養者名簿）（⑤の場合）'!$BJ49,IF(RA$19&lt;='様式３（療養者名簿）（⑤の場合）'!$BK49,1,0),0),0)</f>
        <v>0</v>
      </c>
      <c r="RB44" s="248">
        <f>IF(RB$19-'様式３（療養者名簿）（⑤の場合）'!$BJ49+1&lt;=15,IF(RB$19&gt;='様式３（療養者名簿）（⑤の場合）'!$BJ49,IF(RB$19&lt;='様式３（療養者名簿）（⑤の場合）'!$BK49,1,0),0),0)</f>
        <v>0</v>
      </c>
      <c r="RC44" s="248">
        <f>IF(RC$19-'様式３（療養者名簿）（⑤の場合）'!$BJ49+1&lt;=15,IF(RC$19&gt;='様式３（療養者名簿）（⑤の場合）'!$BJ49,IF(RC$19&lt;='様式３（療養者名簿）（⑤の場合）'!$BK49,1,0),0),0)</f>
        <v>0</v>
      </c>
      <c r="RD44" s="248">
        <f>IF(RD$19-'様式３（療養者名簿）（⑤の場合）'!$BJ49+1&lt;=15,IF(RD$19&gt;='様式３（療養者名簿）（⑤の場合）'!$BJ49,IF(RD$19&lt;='様式３（療養者名簿）（⑤の場合）'!$BK49,1,0),0),0)</f>
        <v>0</v>
      </c>
      <c r="RE44" s="248">
        <f>IF(RE$19-'様式３（療養者名簿）（⑤の場合）'!$BJ49+1&lt;=15,IF(RE$19&gt;='様式３（療養者名簿）（⑤の場合）'!$BJ49,IF(RE$19&lt;='様式３（療養者名簿）（⑤の場合）'!$BK49,1,0),0),0)</f>
        <v>0</v>
      </c>
      <c r="RF44" s="248">
        <f>IF(RF$19-'様式３（療養者名簿）（⑤の場合）'!$BJ49+1&lt;=15,IF(RF$19&gt;='様式３（療養者名簿）（⑤の場合）'!$BJ49,IF(RF$19&lt;='様式３（療養者名簿）（⑤の場合）'!$BK49,1,0),0),0)</f>
        <v>0</v>
      </c>
      <c r="RG44" s="248">
        <f>IF(RG$19-'様式３（療養者名簿）（⑤の場合）'!$BJ49+1&lt;=15,IF(RG$19&gt;='様式３（療養者名簿）（⑤の場合）'!$BJ49,IF(RG$19&lt;='様式３（療養者名簿）（⑤の場合）'!$BK49,1,0),0),0)</f>
        <v>0</v>
      </c>
      <c r="RH44" s="248">
        <f>IF(RH$19-'様式３（療養者名簿）（⑤の場合）'!$BJ49+1&lt;=15,IF(RH$19&gt;='様式３（療養者名簿）（⑤の場合）'!$BJ49,IF(RH$19&lt;='様式３（療養者名簿）（⑤の場合）'!$BK49,1,0),0),0)</f>
        <v>0</v>
      </c>
      <c r="RI44" s="248">
        <f>IF(RI$19-'様式３（療養者名簿）（⑤の場合）'!$BJ49+1&lt;=15,IF(RI$19&gt;='様式３（療養者名簿）（⑤の場合）'!$BJ49,IF(RI$19&lt;='様式３（療養者名簿）（⑤の場合）'!$BK49,1,0),0),0)</f>
        <v>0</v>
      </c>
      <c r="RJ44" s="248">
        <f>IF(RJ$19-'様式３（療養者名簿）（⑤の場合）'!$BJ49+1&lt;=15,IF(RJ$19&gt;='様式３（療養者名簿）（⑤の場合）'!$BJ49,IF(RJ$19&lt;='様式３（療養者名簿）（⑤の場合）'!$BK49,1,0),0),0)</f>
        <v>0</v>
      </c>
      <c r="RK44" s="248">
        <f>IF(RK$19-'様式３（療養者名簿）（⑤の場合）'!$BJ49+1&lt;=15,IF(RK$19&gt;='様式３（療養者名簿）（⑤の場合）'!$BJ49,IF(RK$19&lt;='様式３（療養者名簿）（⑤の場合）'!$BK49,1,0),0),0)</f>
        <v>0</v>
      </c>
      <c r="RL44" s="248">
        <f>IF(RL$19-'様式３（療養者名簿）（⑤の場合）'!$BJ49+1&lt;=15,IF(RL$19&gt;='様式３（療養者名簿）（⑤の場合）'!$BJ49,IF(RL$19&lt;='様式３（療養者名簿）（⑤の場合）'!$BK49,1,0),0),0)</f>
        <v>0</v>
      </c>
      <c r="RM44" s="248">
        <f>IF(RM$19-'様式３（療養者名簿）（⑤の場合）'!$BJ49+1&lt;=15,IF(RM$19&gt;='様式３（療養者名簿）（⑤の場合）'!$BJ49,IF(RM$19&lt;='様式３（療養者名簿）（⑤の場合）'!$BK49,1,0),0),0)</f>
        <v>0</v>
      </c>
      <c r="RN44" s="248">
        <f>IF(RN$19-'様式３（療養者名簿）（⑤の場合）'!$BJ49+1&lt;=15,IF(RN$19&gt;='様式３（療養者名簿）（⑤の場合）'!$BJ49,IF(RN$19&lt;='様式３（療養者名簿）（⑤の場合）'!$BK49,1,0),0),0)</f>
        <v>0</v>
      </c>
      <c r="RO44" s="248">
        <f>IF(RO$19-'様式３（療養者名簿）（⑤の場合）'!$BJ49+1&lt;=15,IF(RO$19&gt;='様式３（療養者名簿）（⑤の場合）'!$BJ49,IF(RO$19&lt;='様式３（療養者名簿）（⑤の場合）'!$BK49,1,0),0),0)</f>
        <v>0</v>
      </c>
      <c r="RP44" s="248">
        <f>IF(RP$19-'様式３（療養者名簿）（⑤の場合）'!$BJ49+1&lt;=15,IF(RP$19&gt;='様式３（療養者名簿）（⑤の場合）'!$BJ49,IF(RP$19&lt;='様式３（療養者名簿）（⑤の場合）'!$BK49,1,0),0),0)</f>
        <v>0</v>
      </c>
      <c r="RQ44" s="248">
        <f>IF(RQ$19-'様式３（療養者名簿）（⑤の場合）'!$BJ49+1&lt;=15,IF(RQ$19&gt;='様式３（療養者名簿）（⑤の場合）'!$BJ49,IF(RQ$19&lt;='様式３（療養者名簿）（⑤の場合）'!$BK49,1,0),0),0)</f>
        <v>0</v>
      </c>
      <c r="RR44" s="248">
        <f>IF(RR$19-'様式３（療養者名簿）（⑤の場合）'!$BJ49+1&lt;=15,IF(RR$19&gt;='様式３（療養者名簿）（⑤の場合）'!$BJ49,IF(RR$19&lt;='様式３（療養者名簿）（⑤の場合）'!$BK49,1,0),0),0)</f>
        <v>0</v>
      </c>
      <c r="RS44" s="248">
        <f>IF(RS$19-'様式３（療養者名簿）（⑤の場合）'!$BJ49+1&lt;=15,IF(RS$19&gt;='様式３（療養者名簿）（⑤の場合）'!$BJ49,IF(RS$19&lt;='様式３（療養者名簿）（⑤の場合）'!$BK49,1,0),0),0)</f>
        <v>0</v>
      </c>
      <c r="RT44" s="248">
        <f>IF(RT$19-'様式３（療養者名簿）（⑤の場合）'!$BJ49+1&lt;=15,IF(RT$19&gt;='様式３（療養者名簿）（⑤の場合）'!$BJ49,IF(RT$19&lt;='様式３（療養者名簿）（⑤の場合）'!$BK49,1,0),0),0)</f>
        <v>0</v>
      </c>
      <c r="RU44" s="248">
        <f>IF(RU$19-'様式３（療養者名簿）（⑤の場合）'!$BJ49+1&lt;=15,IF(RU$19&gt;='様式３（療養者名簿）（⑤の場合）'!$BJ49,IF(RU$19&lt;='様式３（療養者名簿）（⑤の場合）'!$BK49,1,0),0),0)</f>
        <v>0</v>
      </c>
      <c r="RV44" s="248">
        <f>IF(RV$19-'様式３（療養者名簿）（⑤の場合）'!$BJ49+1&lt;=15,IF(RV$19&gt;='様式３（療養者名簿）（⑤の場合）'!$BJ49,IF(RV$19&lt;='様式３（療養者名簿）（⑤の場合）'!$BK49,1,0),0),0)</f>
        <v>0</v>
      </c>
      <c r="RW44" s="248">
        <f>IF(RW$19-'様式３（療養者名簿）（⑤の場合）'!$BJ49+1&lt;=15,IF(RW$19&gt;='様式３（療養者名簿）（⑤の場合）'!$BJ49,IF(RW$19&lt;='様式３（療養者名簿）（⑤の場合）'!$BK49,1,0),0),0)</f>
        <v>0</v>
      </c>
      <c r="RX44" s="248">
        <f>IF(RX$19-'様式３（療養者名簿）（⑤の場合）'!$BJ49+1&lt;=15,IF(RX$19&gt;='様式３（療養者名簿）（⑤の場合）'!$BJ49,IF(RX$19&lt;='様式３（療養者名簿）（⑤の場合）'!$BK49,1,0),0),0)</f>
        <v>0</v>
      </c>
      <c r="RY44" s="248">
        <f>IF(RY$19-'様式３（療養者名簿）（⑤の場合）'!$BJ49+1&lt;=15,IF(RY$19&gt;='様式３（療養者名簿）（⑤の場合）'!$BJ49,IF(RY$19&lt;='様式３（療養者名簿）（⑤の場合）'!$BK49,1,0),0),0)</f>
        <v>0</v>
      </c>
      <c r="RZ44" s="248">
        <f>IF(RZ$19-'様式３（療養者名簿）（⑤の場合）'!$BJ49+1&lt;=15,IF(RZ$19&gt;='様式３（療養者名簿）（⑤の場合）'!$BJ49,IF(RZ$19&lt;='様式３（療養者名簿）（⑤の場合）'!$BK49,1,0),0),0)</f>
        <v>0</v>
      </c>
      <c r="SA44" s="248">
        <f>IF(SA$19-'様式３（療養者名簿）（⑤の場合）'!$BJ49+1&lt;=15,IF(SA$19&gt;='様式３（療養者名簿）（⑤の場合）'!$BJ49,IF(SA$19&lt;='様式３（療養者名簿）（⑤の場合）'!$BK49,1,0),0),0)</f>
        <v>0</v>
      </c>
      <c r="SB44" s="248">
        <f>IF(SB$19-'様式３（療養者名簿）（⑤の場合）'!$BJ49+1&lt;=15,IF(SB$19&gt;='様式３（療養者名簿）（⑤の場合）'!$BJ49,IF(SB$19&lt;='様式３（療養者名簿）（⑤の場合）'!$BK49,1,0),0),0)</f>
        <v>0</v>
      </c>
      <c r="SC44" s="248">
        <f>IF(SC$19-'様式３（療養者名簿）（⑤の場合）'!$BJ49+1&lt;=15,IF(SC$19&gt;='様式３（療養者名簿）（⑤の場合）'!$BJ49,IF(SC$19&lt;='様式３（療養者名簿）（⑤の場合）'!$BK49,1,0),0),0)</f>
        <v>0</v>
      </c>
      <c r="SD44" s="248">
        <f>IF(SD$19-'様式３（療養者名簿）（⑤の場合）'!$BJ49+1&lt;=15,IF(SD$19&gt;='様式３（療養者名簿）（⑤の場合）'!$BJ49,IF(SD$19&lt;='様式３（療養者名簿）（⑤の場合）'!$BK49,1,0),0),0)</f>
        <v>0</v>
      </c>
      <c r="SE44" s="248">
        <f>IF(SE$19-'様式３（療養者名簿）（⑤の場合）'!$BJ49+1&lt;=15,IF(SE$19&gt;='様式３（療養者名簿）（⑤の場合）'!$BJ49,IF(SE$19&lt;='様式３（療養者名簿）（⑤の場合）'!$BK49,1,0),0),0)</f>
        <v>0</v>
      </c>
      <c r="SF44" s="248">
        <f>IF(SF$19-'様式３（療養者名簿）（⑤の場合）'!$BJ49+1&lt;=15,IF(SF$19&gt;='様式３（療養者名簿）（⑤の場合）'!$BJ49,IF(SF$19&lt;='様式３（療養者名簿）（⑤の場合）'!$BK49,1,0),0),0)</f>
        <v>0</v>
      </c>
      <c r="SG44" s="248">
        <f>IF(SG$19-'様式３（療養者名簿）（⑤の場合）'!$BJ49+1&lt;=15,IF(SG$19&gt;='様式３（療養者名簿）（⑤の場合）'!$BJ49,IF(SG$19&lt;='様式３（療養者名簿）（⑤の場合）'!$BK49,1,0),0),0)</f>
        <v>0</v>
      </c>
      <c r="SH44" s="248">
        <f>IF(SH$19-'様式３（療養者名簿）（⑤の場合）'!$BJ49+1&lt;=15,IF(SH$19&gt;='様式３（療養者名簿）（⑤の場合）'!$BJ49,IF(SH$19&lt;='様式３（療養者名簿）（⑤の場合）'!$BK49,1,0),0),0)</f>
        <v>0</v>
      </c>
      <c r="SI44" s="248">
        <f>IF(SI$19-'様式３（療養者名簿）（⑤の場合）'!$BJ49+1&lt;=15,IF(SI$19&gt;='様式３（療養者名簿）（⑤の場合）'!$BJ49,IF(SI$19&lt;='様式３（療養者名簿）（⑤の場合）'!$BK49,1,0),0),0)</f>
        <v>0</v>
      </c>
      <c r="SJ44" s="248">
        <f>IF(SJ$19-'様式３（療養者名簿）（⑤の場合）'!$BJ49+1&lt;=15,IF(SJ$19&gt;='様式３（療養者名簿）（⑤の場合）'!$BJ49,IF(SJ$19&lt;='様式３（療養者名簿）（⑤の場合）'!$BK49,1,0),0),0)</f>
        <v>0</v>
      </c>
      <c r="SK44" s="248">
        <f>IF(SK$19-'様式３（療養者名簿）（⑤の場合）'!$BJ49+1&lt;=15,IF(SK$19&gt;='様式３（療養者名簿）（⑤の場合）'!$BJ49,IF(SK$19&lt;='様式３（療養者名簿）（⑤の場合）'!$BK49,1,0),0),0)</f>
        <v>0</v>
      </c>
      <c r="SL44" s="248">
        <f>IF(SL$19-'様式３（療養者名簿）（⑤の場合）'!$BJ49+1&lt;=15,IF(SL$19&gt;='様式３（療養者名簿）（⑤の場合）'!$BJ49,IF(SL$19&lt;='様式３（療養者名簿）（⑤の場合）'!$BK49,1,0),0),0)</f>
        <v>0</v>
      </c>
      <c r="SM44" s="248">
        <f>IF(SM$19-'様式３（療養者名簿）（⑤の場合）'!$BJ49+1&lt;=15,IF(SM$19&gt;='様式３（療養者名簿）（⑤の場合）'!$BJ49,IF(SM$19&lt;='様式３（療養者名簿）（⑤の場合）'!$BK49,1,0),0),0)</f>
        <v>0</v>
      </c>
      <c r="SN44" s="248">
        <f>IF(SN$19-'様式３（療養者名簿）（⑤の場合）'!$BJ49+1&lt;=15,IF(SN$19&gt;='様式３（療養者名簿）（⑤の場合）'!$BJ49,IF(SN$19&lt;='様式３（療養者名簿）（⑤の場合）'!$BK49,1,0),0),0)</f>
        <v>0</v>
      </c>
      <c r="SO44" s="248">
        <f>IF(SO$19-'様式３（療養者名簿）（⑤の場合）'!$BJ49+1&lt;=15,IF(SO$19&gt;='様式３（療養者名簿）（⑤の場合）'!$BJ49,IF(SO$19&lt;='様式３（療養者名簿）（⑤の場合）'!$BK49,1,0),0),0)</f>
        <v>0</v>
      </c>
      <c r="SP44" s="248">
        <f>IF(SP$19-'様式３（療養者名簿）（⑤の場合）'!$BJ49+1&lt;=15,IF(SP$19&gt;='様式３（療養者名簿）（⑤の場合）'!$BJ49,IF(SP$19&lt;='様式３（療養者名簿）（⑤の場合）'!$BK49,1,0),0),0)</f>
        <v>0</v>
      </c>
      <c r="SQ44" s="248">
        <f>IF(SQ$19-'様式３（療養者名簿）（⑤の場合）'!$BJ49+1&lt;=15,IF(SQ$19&gt;='様式３（療養者名簿）（⑤の場合）'!$BJ49,IF(SQ$19&lt;='様式３（療養者名簿）（⑤の場合）'!$BK49,1,0),0),0)</f>
        <v>0</v>
      </c>
      <c r="SR44" s="248">
        <f>IF(SR$19-'様式３（療養者名簿）（⑤の場合）'!$BJ49+1&lt;=15,IF(SR$19&gt;='様式３（療養者名簿）（⑤の場合）'!$BJ49,IF(SR$19&lt;='様式３（療養者名簿）（⑤の場合）'!$BK49,1,0),0),0)</f>
        <v>0</v>
      </c>
      <c r="SS44" s="248">
        <f>IF(SS$19-'様式３（療養者名簿）（⑤の場合）'!$BJ49+1&lt;=15,IF(SS$19&gt;='様式３（療養者名簿）（⑤の場合）'!$BJ49,IF(SS$19&lt;='様式３（療養者名簿）（⑤の場合）'!$BK49,1,0),0),0)</f>
        <v>0</v>
      </c>
      <c r="ST44" s="248">
        <f>IF(ST$19-'様式３（療養者名簿）（⑤の場合）'!$BJ49+1&lt;=15,IF(ST$19&gt;='様式３（療養者名簿）（⑤の場合）'!$BJ49,IF(ST$19&lt;='様式３（療養者名簿）（⑤の場合）'!$BK49,1,0),0),0)</f>
        <v>0</v>
      </c>
      <c r="SU44" s="248">
        <f>IF(SU$19-'様式３（療養者名簿）（⑤の場合）'!$BJ49+1&lt;=15,IF(SU$19&gt;='様式３（療養者名簿）（⑤の場合）'!$BJ49,IF(SU$19&lt;='様式３（療養者名簿）（⑤の場合）'!$BK49,1,0),0),0)</f>
        <v>0</v>
      </c>
      <c r="SV44" s="248">
        <f>IF(SV$19-'様式３（療養者名簿）（⑤の場合）'!$BJ49+1&lt;=15,IF(SV$19&gt;='様式３（療養者名簿）（⑤の場合）'!$BJ49,IF(SV$19&lt;='様式３（療養者名簿）（⑤の場合）'!$BK49,1,0),0),0)</f>
        <v>0</v>
      </c>
      <c r="SW44" s="248">
        <f>IF(SW$19-'様式３（療養者名簿）（⑤の場合）'!$BJ49+1&lt;=15,IF(SW$19&gt;='様式３（療養者名簿）（⑤の場合）'!$BJ49,IF(SW$19&lt;='様式３（療養者名簿）（⑤の場合）'!$BK49,1,0),0),0)</f>
        <v>0</v>
      </c>
      <c r="SX44" s="248">
        <f>IF(SX$19-'様式３（療養者名簿）（⑤の場合）'!$BJ49+1&lt;=15,IF(SX$19&gt;='様式３（療養者名簿）（⑤の場合）'!$BJ49,IF(SX$19&lt;='様式３（療養者名簿）（⑤の場合）'!$BK49,1,0),0),0)</f>
        <v>0</v>
      </c>
      <c r="SY44" s="248">
        <f>IF(SY$19-'様式３（療養者名簿）（⑤の場合）'!$BJ49+1&lt;=15,IF(SY$19&gt;='様式３（療養者名簿）（⑤の場合）'!$BJ49,IF(SY$19&lt;='様式３（療養者名簿）（⑤の場合）'!$BK49,1,0),0),0)</f>
        <v>0</v>
      </c>
      <c r="SZ44" s="248">
        <f>IF(SZ$19-'様式３（療養者名簿）（⑤の場合）'!$BJ49+1&lt;=15,IF(SZ$19&gt;='様式３（療養者名簿）（⑤の場合）'!$BJ49,IF(SZ$19&lt;='様式３（療養者名簿）（⑤の場合）'!$BK49,1,0),0),0)</f>
        <v>0</v>
      </c>
      <c r="TA44" s="248">
        <f>IF(TA$19-'様式３（療養者名簿）（⑤の場合）'!$BJ49+1&lt;=15,IF(TA$19&gt;='様式３（療養者名簿）（⑤の場合）'!$BJ49,IF(TA$19&lt;='様式３（療養者名簿）（⑤の場合）'!$BK49,1,0),0),0)</f>
        <v>0</v>
      </c>
      <c r="TB44" s="248">
        <f>IF(TB$19-'様式３（療養者名簿）（⑤の場合）'!$BJ49+1&lt;=15,IF(TB$19&gt;='様式３（療養者名簿）（⑤の場合）'!$BJ49,IF(TB$19&lt;='様式３（療養者名簿）（⑤の場合）'!$BK49,1,0),0),0)</f>
        <v>0</v>
      </c>
      <c r="TC44" s="248">
        <f>IF(TC$19-'様式３（療養者名簿）（⑤の場合）'!$BJ49+1&lt;=15,IF(TC$19&gt;='様式３（療養者名簿）（⑤の場合）'!$BJ49,IF(TC$19&lt;='様式３（療養者名簿）（⑤の場合）'!$BK49,1,0),0),0)</f>
        <v>0</v>
      </c>
      <c r="TD44" s="248">
        <f>IF(TD$19-'様式３（療養者名簿）（⑤の場合）'!$BJ49+1&lt;=15,IF(TD$19&gt;='様式３（療養者名簿）（⑤の場合）'!$BJ49,IF(TD$19&lt;='様式３（療養者名簿）（⑤の場合）'!$BK49,1,0),0),0)</f>
        <v>0</v>
      </c>
      <c r="TE44" s="248">
        <f>IF(TE$19-'様式３（療養者名簿）（⑤の場合）'!$BJ49+1&lt;=15,IF(TE$19&gt;='様式３（療養者名簿）（⑤の場合）'!$BJ49,IF(TE$19&lt;='様式３（療養者名簿）（⑤の場合）'!$BK49,1,0),0),0)</f>
        <v>0</v>
      </c>
      <c r="TF44" s="248">
        <f>IF(TF$19-'様式３（療養者名簿）（⑤の場合）'!$BJ49+1&lt;=15,IF(TF$19&gt;='様式３（療養者名簿）（⑤の場合）'!$BJ49,IF(TF$19&lt;='様式３（療養者名簿）（⑤の場合）'!$BK49,1,0),0),0)</f>
        <v>0</v>
      </c>
      <c r="TG44" s="248">
        <f>IF(TG$19-'様式３（療養者名簿）（⑤の場合）'!$BJ49+1&lt;=15,IF(TG$19&gt;='様式３（療養者名簿）（⑤の場合）'!$BJ49,IF(TG$19&lt;='様式３（療養者名簿）（⑤の場合）'!$BK49,1,0),0),0)</f>
        <v>0</v>
      </c>
      <c r="TH44" s="248">
        <f>IF(TH$19-'様式３（療養者名簿）（⑤の場合）'!$BJ49+1&lt;=15,IF(TH$19&gt;='様式３（療養者名簿）（⑤の場合）'!$BJ49,IF(TH$19&lt;='様式３（療養者名簿）（⑤の場合）'!$BK49,1,0),0),0)</f>
        <v>0</v>
      </c>
      <c r="TI44" s="248">
        <f>IF(TI$19-'様式３（療養者名簿）（⑤の場合）'!$BJ49+1&lt;=15,IF(TI$19&gt;='様式３（療養者名簿）（⑤の場合）'!$BJ49,IF(TI$19&lt;='様式３（療養者名簿）（⑤の場合）'!$BK49,1,0),0),0)</f>
        <v>0</v>
      </c>
      <c r="TJ44" s="248">
        <f>IF(TJ$19-'様式３（療養者名簿）（⑤の場合）'!$BJ49+1&lt;=15,IF(TJ$19&gt;='様式３（療養者名簿）（⑤の場合）'!$BJ49,IF(TJ$19&lt;='様式３（療養者名簿）（⑤の場合）'!$BK49,1,0),0),0)</f>
        <v>0</v>
      </c>
      <c r="TK44" s="248">
        <f>IF(TK$19-'様式３（療養者名簿）（⑤の場合）'!$BJ49+1&lt;=15,IF(TK$19&gt;='様式３（療養者名簿）（⑤の場合）'!$BJ49,IF(TK$19&lt;='様式３（療養者名簿）（⑤の場合）'!$BK49,1,0),0),0)</f>
        <v>0</v>
      </c>
      <c r="TL44" s="248">
        <f>IF(TL$19-'様式３（療養者名簿）（⑤の場合）'!$BJ49+1&lt;=15,IF(TL$19&gt;='様式３（療養者名簿）（⑤の場合）'!$BJ49,IF(TL$19&lt;='様式３（療養者名簿）（⑤の場合）'!$BK49,1,0),0),0)</f>
        <v>0</v>
      </c>
      <c r="TM44" s="248">
        <f>IF(TM$19-'様式３（療養者名簿）（⑤の場合）'!$BJ49+1&lt;=15,IF(TM$19&gt;='様式３（療養者名簿）（⑤の場合）'!$BJ49,IF(TM$19&lt;='様式３（療養者名簿）（⑤の場合）'!$BK49,1,0),0),0)</f>
        <v>0</v>
      </c>
      <c r="TN44" s="248">
        <f>IF(TN$19-'様式３（療養者名簿）（⑤の場合）'!$BJ49+1&lt;=15,IF(TN$19&gt;='様式３（療養者名簿）（⑤の場合）'!$BJ49,IF(TN$19&lt;='様式３（療養者名簿）（⑤の場合）'!$BK49,1,0),0),0)</f>
        <v>0</v>
      </c>
      <c r="TO44" s="248">
        <f>IF(TO$19-'様式３（療養者名簿）（⑤の場合）'!$BJ49+1&lt;=15,IF(TO$19&gt;='様式３（療養者名簿）（⑤の場合）'!$BJ49,IF(TO$19&lt;='様式３（療養者名簿）（⑤の場合）'!$BK49,1,0),0),0)</f>
        <v>0</v>
      </c>
      <c r="TP44" s="248">
        <f>IF(TP$19-'様式３（療養者名簿）（⑤の場合）'!$BJ49+1&lt;=15,IF(TP$19&gt;='様式３（療養者名簿）（⑤の場合）'!$BJ49,IF(TP$19&lt;='様式３（療養者名簿）（⑤の場合）'!$BK49,1,0),0),0)</f>
        <v>0</v>
      </c>
      <c r="TQ44" s="248">
        <f>IF(TQ$19-'様式３（療養者名簿）（⑤の場合）'!$BJ49+1&lt;=15,IF(TQ$19&gt;='様式３（療養者名簿）（⑤の場合）'!$BJ49,IF(TQ$19&lt;='様式３（療養者名簿）（⑤の場合）'!$BK49,1,0),0),0)</f>
        <v>0</v>
      </c>
      <c r="TR44" s="248">
        <f>IF(TR$19-'様式３（療養者名簿）（⑤の場合）'!$BJ49+1&lt;=15,IF(TR$19&gt;='様式３（療養者名簿）（⑤の場合）'!$BJ49,IF(TR$19&lt;='様式３（療養者名簿）（⑤の場合）'!$BK49,1,0),0),0)</f>
        <v>0</v>
      </c>
      <c r="TS44" s="248">
        <f>IF(TS$19-'様式３（療養者名簿）（⑤の場合）'!$BJ49+1&lt;=15,IF(TS$19&gt;='様式３（療養者名簿）（⑤の場合）'!$BJ49,IF(TS$19&lt;='様式３（療養者名簿）（⑤の場合）'!$BK49,1,0),0),0)</f>
        <v>0</v>
      </c>
      <c r="TT44" s="248">
        <f>IF(TT$19-'様式３（療養者名簿）（⑤の場合）'!$BJ49+1&lt;=15,IF(TT$19&gt;='様式３（療養者名簿）（⑤の場合）'!$BJ49,IF(TT$19&lt;='様式３（療養者名簿）（⑤の場合）'!$BK49,1,0),0),0)</f>
        <v>0</v>
      </c>
      <c r="TU44" s="248">
        <f>IF(TU$19-'様式３（療養者名簿）（⑤の場合）'!$BJ49+1&lt;=15,IF(TU$19&gt;='様式３（療養者名簿）（⑤の場合）'!$BJ49,IF(TU$19&lt;='様式３（療養者名簿）（⑤の場合）'!$BK49,1,0),0),0)</f>
        <v>0</v>
      </c>
      <c r="TV44" s="248">
        <f>IF(TV$19-'様式３（療養者名簿）（⑤の場合）'!$BJ49+1&lt;=15,IF(TV$19&gt;='様式３（療養者名簿）（⑤の場合）'!$BJ49,IF(TV$19&lt;='様式３（療養者名簿）（⑤の場合）'!$BK49,1,0),0),0)</f>
        <v>0</v>
      </c>
      <c r="TW44" s="248">
        <f>IF(TW$19-'様式３（療養者名簿）（⑤の場合）'!$BJ49+1&lt;=15,IF(TW$19&gt;='様式３（療養者名簿）（⑤の場合）'!$BJ49,IF(TW$19&lt;='様式３（療養者名簿）（⑤の場合）'!$BK49,1,0),0),0)</f>
        <v>0</v>
      </c>
      <c r="TX44" s="248">
        <f>IF(TX$19-'様式３（療養者名簿）（⑤の場合）'!$BJ49+1&lt;=15,IF(TX$19&gt;='様式３（療養者名簿）（⑤の場合）'!$BJ49,IF(TX$19&lt;='様式３（療養者名簿）（⑤の場合）'!$BK49,1,0),0),0)</f>
        <v>0</v>
      </c>
      <c r="TY44" s="248">
        <f>IF(TY$19-'様式３（療養者名簿）（⑤の場合）'!$BJ49+1&lt;=15,IF(TY$19&gt;='様式３（療養者名簿）（⑤の場合）'!$BJ49,IF(TY$19&lt;='様式３（療養者名簿）（⑤の場合）'!$BK49,1,0),0),0)</f>
        <v>0</v>
      </c>
      <c r="TZ44" s="248">
        <f>IF(TZ$19-'様式３（療養者名簿）（⑤の場合）'!$BJ49+1&lt;=15,IF(TZ$19&gt;='様式３（療養者名簿）（⑤の場合）'!$BJ49,IF(TZ$19&lt;='様式３（療養者名簿）（⑤の場合）'!$BK49,1,0),0),0)</f>
        <v>0</v>
      </c>
      <c r="UA44" s="248">
        <f>IF(UA$19-'様式３（療養者名簿）（⑤の場合）'!$BJ49+1&lt;=15,IF(UA$19&gt;='様式３（療養者名簿）（⑤の場合）'!$BJ49,IF(UA$19&lt;='様式３（療養者名簿）（⑤の場合）'!$BK49,1,0),0),0)</f>
        <v>0</v>
      </c>
      <c r="UB44" s="248">
        <f>IF(UB$19-'様式３（療養者名簿）（⑤の場合）'!$BJ49+1&lt;=15,IF(UB$19&gt;='様式３（療養者名簿）（⑤の場合）'!$BJ49,IF(UB$19&lt;='様式３（療養者名簿）（⑤の場合）'!$BK49,1,0),0),0)</f>
        <v>0</v>
      </c>
      <c r="UC44" s="248">
        <f>IF(UC$19-'様式３（療養者名簿）（⑤の場合）'!$BJ49+1&lt;=15,IF(UC$19&gt;='様式３（療養者名簿）（⑤の場合）'!$BJ49,IF(UC$19&lt;='様式３（療養者名簿）（⑤の場合）'!$BK49,1,0),0),0)</f>
        <v>0</v>
      </c>
      <c r="UD44" s="372">
        <f>IF(UD$19-'様式３（療養者名簿）（⑤の場合）'!$BJ49+1&lt;=15,IF(UD$19&gt;='様式３（療養者名簿）（⑤の場合）'!$BJ49,IF(UD$19&lt;='様式３（療養者名簿）（⑤の場合）'!$BK49,1,0),0),0)</f>
        <v>0</v>
      </c>
      <c r="UE44" s="372">
        <f>IF(UE$19-'様式３（療養者名簿）（⑤の場合）'!$BJ49+1&lt;=15,IF(UE$19&gt;='様式３（療養者名簿）（⑤の場合）'!$BJ49,IF(UE$19&lt;='様式３（療養者名簿）（⑤の場合）'!$BK49,1,0),0),0)</f>
        <v>0</v>
      </c>
      <c r="UF44" s="372">
        <f>IF(UF$19-'様式３（療養者名簿）（⑤の場合）'!$BJ49+1&lt;=15,IF(UF$19&gt;='様式３（療養者名簿）（⑤の場合）'!$BJ49,IF(UF$19&lt;='様式３（療養者名簿）（⑤の場合）'!$BK49,1,0),0),0)</f>
        <v>0</v>
      </c>
      <c r="UG44" s="372">
        <f>IF(UG$19-'様式３（療養者名簿）（⑤の場合）'!$BJ49+1&lt;=15,IF(UG$19&gt;='様式３（療養者名簿）（⑤の場合）'!$BJ49,IF(UG$19&lt;='様式３（療養者名簿）（⑤の場合）'!$BK49,1,0),0),0)</f>
        <v>0</v>
      </c>
      <c r="UH44" s="372">
        <f>IF(UH$19-'様式３（療養者名簿）（⑤の場合）'!$BJ49+1&lt;=15,IF(UH$19&gt;='様式３（療養者名簿）（⑤の場合）'!$BJ49,IF(UH$19&lt;='様式３（療養者名簿）（⑤の場合）'!$BK49,1,0),0),0)</f>
        <v>0</v>
      </c>
      <c r="UI44" s="372">
        <f>IF(UI$19-'様式３（療養者名簿）（⑤の場合）'!$BJ49+1&lt;=15,IF(UI$19&gt;='様式３（療養者名簿）（⑤の場合）'!$BJ49,IF(UI$19&lt;='様式３（療養者名簿）（⑤の場合）'!$BK49,1,0),0),0)</f>
        <v>0</v>
      </c>
      <c r="UJ44" s="372">
        <f>IF(UJ$19-'様式３（療養者名簿）（⑤の場合）'!$BJ49+1&lt;=15,IF(UJ$19&gt;='様式３（療養者名簿）（⑤の場合）'!$BJ49,IF(UJ$19&lt;='様式３（療養者名簿）（⑤の場合）'!$BK49,1,0),0),0)</f>
        <v>0</v>
      </c>
      <c r="UK44" s="372">
        <f>IF(UK$19-'様式３（療養者名簿）（⑤の場合）'!$BJ49+1&lt;=15,IF(UK$19&gt;='様式３（療養者名簿）（⑤の場合）'!$BJ49,IF(UK$19&lt;='様式３（療養者名簿）（⑤の場合）'!$BK49,1,0),0),0)</f>
        <v>0</v>
      </c>
      <c r="UL44" s="372">
        <f>IF(UL$19-'様式３（療養者名簿）（⑤の場合）'!$BJ49+1&lt;=15,IF(UL$19&gt;='様式３（療養者名簿）（⑤の場合）'!$BJ49,IF(UL$19&lt;='様式３（療養者名簿）（⑤の場合）'!$BK49,1,0),0),0)</f>
        <v>0</v>
      </c>
      <c r="UM44" s="372">
        <f>IF(UM$19-'様式３（療養者名簿）（⑤の場合）'!$BJ49+1&lt;=15,IF(UM$19&gt;='様式３（療養者名簿）（⑤の場合）'!$BJ49,IF(UM$19&lt;='様式３（療養者名簿）（⑤の場合）'!$BK49,1,0),0),0)</f>
        <v>0</v>
      </c>
      <c r="UN44" s="372">
        <f>IF(UN$19-'様式３（療養者名簿）（⑤の場合）'!$BJ49+1&lt;=15,IF(UN$19&gt;='様式３（療養者名簿）（⑤の場合）'!$BJ49,IF(UN$19&lt;='様式３（療養者名簿）（⑤の場合）'!$BK49,1,0),0),0)</f>
        <v>0</v>
      </c>
      <c r="UO44" s="372">
        <f>IF(UO$19-'様式３（療養者名簿）（⑤の場合）'!$BJ49+1&lt;=15,IF(UO$19&gt;='様式３（療養者名簿）（⑤の場合）'!$BJ49,IF(UO$19&lt;='様式３（療養者名簿）（⑤の場合）'!$BK49,1,0),0),0)</f>
        <v>0</v>
      </c>
      <c r="UP44" s="372">
        <f>IF(UP$19-'様式３（療養者名簿）（⑤の場合）'!$BJ49+1&lt;=15,IF(UP$19&gt;='様式３（療養者名簿）（⑤の場合）'!$BJ49,IF(UP$19&lt;='様式３（療養者名簿）（⑤の場合）'!$BK49,1,0),0),0)</f>
        <v>0</v>
      </c>
      <c r="UQ44" s="372">
        <f>IF(UQ$19-'様式３（療養者名簿）（⑤の場合）'!$BJ49+1&lt;=15,IF(UQ$19&gt;='様式３（療養者名簿）（⑤の場合）'!$BJ49,IF(UQ$19&lt;='様式３（療養者名簿）（⑤の場合）'!$BK49,1,0),0),0)</f>
        <v>0</v>
      </c>
      <c r="UR44" s="372">
        <f>IF(UR$19-'様式３（療養者名簿）（⑤の場合）'!$BJ49+1&lt;=15,IF(UR$19&gt;='様式３（療養者名簿）（⑤の場合）'!$BJ49,IF(UR$19&lt;='様式３（療養者名簿）（⑤の場合）'!$BK49,1,0),0),0)</f>
        <v>0</v>
      </c>
      <c r="US44" s="372">
        <f>IF(US$19-'様式３（療養者名簿）（⑤の場合）'!$BJ49+1&lt;=15,IF(US$19&gt;='様式３（療養者名簿）（⑤の場合）'!$BJ49,IF(US$19&lt;='様式３（療養者名簿）（⑤の場合）'!$BK49,1,0),0),0)</f>
        <v>0</v>
      </c>
      <c r="UT44" s="372">
        <f>IF(UT$19-'様式３（療養者名簿）（⑤の場合）'!$BJ49+1&lt;=15,IF(UT$19&gt;='様式３（療養者名簿）（⑤の場合）'!$BJ49,IF(UT$19&lt;='様式３（療養者名簿）（⑤の場合）'!$BK49,1,0),0),0)</f>
        <v>0</v>
      </c>
      <c r="UU44" s="372">
        <f>IF(UU$19-'様式３（療養者名簿）（⑤の場合）'!$BJ49+1&lt;=15,IF(UU$19&gt;='様式３（療養者名簿）（⑤の場合）'!$BJ49,IF(UU$19&lt;='様式３（療養者名簿）（⑤の場合）'!$BK49,1,0),0),0)</f>
        <v>0</v>
      </c>
      <c r="UV44" s="372">
        <f>IF(UV$19-'様式３（療養者名簿）（⑤の場合）'!$BJ49+1&lt;=15,IF(UV$19&gt;='様式３（療養者名簿）（⑤の場合）'!$BJ49,IF(UV$19&lt;='様式３（療養者名簿）（⑤の場合）'!$BK49,1,0),0),0)</f>
        <v>0</v>
      </c>
      <c r="UW44" s="372">
        <f>IF(UW$19-'様式３（療養者名簿）（⑤の場合）'!$BJ49+1&lt;=15,IF(UW$19&gt;='様式３（療養者名簿）（⑤の場合）'!$BJ49,IF(UW$19&lt;='様式３（療養者名簿）（⑤の場合）'!$BK49,1,0),0),0)</f>
        <v>0</v>
      </c>
      <c r="UX44" s="372">
        <f>IF(UX$19-'様式３（療養者名簿）（⑤の場合）'!$BJ49+1&lt;=15,IF(UX$19&gt;='様式３（療養者名簿）（⑤の場合）'!$BJ49,IF(UX$19&lt;='様式３（療養者名簿）（⑤の場合）'!$BK49,1,0),0),0)</f>
        <v>0</v>
      </c>
      <c r="UY44" s="372">
        <f>IF(UY$19-'様式３（療養者名簿）（⑤の場合）'!$BJ49+1&lt;=15,IF(UY$19&gt;='様式３（療養者名簿）（⑤の場合）'!$BJ49,IF(UY$19&lt;='様式３（療養者名簿）（⑤の場合）'!$BK49,1,0),0),0)</f>
        <v>0</v>
      </c>
      <c r="UZ44" s="372">
        <f>IF(UZ$19-'様式３（療養者名簿）（⑤の場合）'!$BJ49+1&lt;=15,IF(UZ$19&gt;='様式３（療養者名簿）（⑤の場合）'!$BJ49,IF(UZ$19&lt;='様式３（療養者名簿）（⑤の場合）'!$BK49,1,0),0),0)</f>
        <v>0</v>
      </c>
      <c r="VA44" s="372">
        <f>IF(VA$19-'様式３（療養者名簿）（⑤の場合）'!$BJ49+1&lt;=15,IF(VA$19&gt;='様式３（療養者名簿）（⑤の場合）'!$BJ49,IF(VA$19&lt;='様式３（療養者名簿）（⑤の場合）'!$BK49,1,0),0),0)</f>
        <v>0</v>
      </c>
      <c r="VB44" s="372">
        <f>IF(VB$19-'様式３（療養者名簿）（⑤の場合）'!$BJ49+1&lt;=15,IF(VB$19&gt;='様式３（療養者名簿）（⑤の場合）'!$BJ49,IF(VB$19&lt;='様式３（療養者名簿）（⑤の場合）'!$BK49,1,0),0),0)</f>
        <v>0</v>
      </c>
      <c r="VC44" s="372">
        <f>IF(VC$19-'様式３（療養者名簿）（⑤の場合）'!$BJ49+1&lt;=15,IF(VC$19&gt;='様式３（療養者名簿）（⑤の場合）'!$BJ49,IF(VC$19&lt;='様式３（療養者名簿）（⑤の場合）'!$BK49,1,0),0),0)</f>
        <v>0</v>
      </c>
      <c r="VD44" s="372">
        <f>IF(VD$19-'様式３（療養者名簿）（⑤の場合）'!$BJ49+1&lt;=15,IF(VD$19&gt;='様式３（療養者名簿）（⑤の場合）'!$BJ49,IF(VD$19&lt;='様式３（療養者名簿）（⑤の場合）'!$BK49,1,0),0),0)</f>
        <v>0</v>
      </c>
      <c r="VE44" s="372">
        <f>IF(VE$19-'様式３（療養者名簿）（⑤の場合）'!$BJ49+1&lt;=15,IF(VE$19&gt;='様式３（療養者名簿）（⑤の場合）'!$BJ49,IF(VE$19&lt;='様式３（療養者名簿）（⑤の場合）'!$BK49,1,0),0),0)</f>
        <v>0</v>
      </c>
      <c r="VF44" s="372">
        <f>IF(VF$19-'様式３（療養者名簿）（⑤の場合）'!$BJ49+1&lt;=15,IF(VF$19&gt;='様式３（療養者名簿）（⑤の場合）'!$BJ49,IF(VF$19&lt;='様式３（療養者名簿）（⑤の場合）'!$BK49,1,0),0),0)</f>
        <v>0</v>
      </c>
      <c r="VG44" s="372">
        <f>IF(VG$19-'様式３（療養者名簿）（⑤の場合）'!$BJ49+1&lt;=15,IF(VG$19&gt;='様式３（療養者名簿）（⑤の場合）'!$BJ49,IF(VG$19&lt;='様式３（療養者名簿）（⑤の場合）'!$BK49,1,0),0),0)</f>
        <v>0</v>
      </c>
      <c r="VH44" s="372">
        <f>IF(VH$19-'様式３（療養者名簿）（⑤の場合）'!$BJ49+1&lt;=15,IF(VH$19&gt;='様式３（療養者名簿）（⑤の場合）'!$BJ49,IF(VH$19&lt;='様式３（療養者名簿）（⑤の場合）'!$BK49,1,0),0),0)</f>
        <v>0</v>
      </c>
      <c r="VI44" s="372">
        <f>IF(VI$19-'様式３（療養者名簿）（⑤の場合）'!$BJ49+1&lt;=15,IF(VI$19&gt;='様式３（療養者名簿）（⑤の場合）'!$BJ49,IF(VI$19&lt;='様式３（療養者名簿）（⑤の場合）'!$BK49,1,0),0),0)</f>
        <v>0</v>
      </c>
      <c r="VJ44" s="372">
        <f>IF(VJ$19-'様式３（療養者名簿）（⑤の場合）'!$BJ49+1&lt;=15,IF(VJ$19&gt;='様式３（療養者名簿）（⑤の場合）'!$BJ49,IF(VJ$19&lt;='様式３（療養者名簿）（⑤の場合）'!$BK49,1,0),0),0)</f>
        <v>0</v>
      </c>
      <c r="VK44" s="372">
        <f>IF(VK$19-'様式３（療養者名簿）（⑤の場合）'!$BJ49+1&lt;=15,IF(VK$19&gt;='様式３（療養者名簿）（⑤の場合）'!$BJ49,IF(VK$19&lt;='様式３（療養者名簿）（⑤の場合）'!$BK49,1,0),0),0)</f>
        <v>0</v>
      </c>
      <c r="VL44" s="372">
        <f>IF(VL$19-'様式３（療養者名簿）（⑤の場合）'!$BJ49+1&lt;=15,IF(VL$19&gt;='様式３（療養者名簿）（⑤の場合）'!$BJ49,IF(VL$19&lt;='様式３（療養者名簿）（⑤の場合）'!$BK49,1,0),0),0)</f>
        <v>0</v>
      </c>
      <c r="VM44" s="372">
        <f>IF(VM$19-'様式３（療養者名簿）（⑤の場合）'!$BJ49+1&lt;=15,IF(VM$19&gt;='様式３（療養者名簿）（⑤の場合）'!$BJ49,IF(VM$19&lt;='様式３（療養者名簿）（⑤の場合）'!$BK49,1,0),0),0)</f>
        <v>0</v>
      </c>
      <c r="VN44" s="372">
        <f>IF(VN$19-'様式３（療養者名簿）（⑤の場合）'!$BJ49+1&lt;=15,IF(VN$19&gt;='様式３（療養者名簿）（⑤の場合）'!$BJ49,IF(VN$19&lt;='様式３（療養者名簿）（⑤の場合）'!$BK49,1,0),0),0)</f>
        <v>0</v>
      </c>
      <c r="VO44" s="372">
        <f>IF(VO$19-'様式３（療養者名簿）（⑤の場合）'!$BJ49+1&lt;=15,IF(VO$19&gt;='様式３（療養者名簿）（⑤の場合）'!$BJ49,IF(VO$19&lt;='様式３（療養者名簿）（⑤の場合）'!$BK49,1,0),0),0)</f>
        <v>0</v>
      </c>
      <c r="VP44" s="372">
        <f>IF(VP$19-'様式３（療養者名簿）（⑤の場合）'!$BJ49+1&lt;=15,IF(VP$19&gt;='様式３（療養者名簿）（⑤の場合）'!$BJ49,IF(VP$19&lt;='様式３（療養者名簿）（⑤の場合）'!$BK49,1,0),0),0)</f>
        <v>0</v>
      </c>
      <c r="VQ44" s="372">
        <f>IF(VQ$19-'様式３（療養者名簿）（⑤の場合）'!$BJ49+1&lt;=15,IF(VQ$19&gt;='様式３（療養者名簿）（⑤の場合）'!$BJ49,IF(VQ$19&lt;='様式３（療養者名簿）（⑤の場合）'!$BK49,1,0),0),0)</f>
        <v>0</v>
      </c>
      <c r="VR44" s="372">
        <f>IF(VR$19-'様式３（療養者名簿）（⑤の場合）'!$BJ49+1&lt;=15,IF(VR$19&gt;='様式３（療養者名簿）（⑤の場合）'!$BJ49,IF(VR$19&lt;='様式３（療養者名簿）（⑤の場合）'!$BK49,1,0),0),0)</f>
        <v>0</v>
      </c>
      <c r="VS44" s="372">
        <f>IF(VS$19-'様式３（療養者名簿）（⑤の場合）'!$BJ49+1&lt;=15,IF(VS$19&gt;='様式３（療養者名簿）（⑤の場合）'!$BJ49,IF(VS$19&lt;='様式３（療養者名簿）（⑤の場合）'!$BK49,1,0),0),0)</f>
        <v>0</v>
      </c>
      <c r="VT44" s="372">
        <f>IF(VT$19-'様式３（療養者名簿）（⑤の場合）'!$BJ49+1&lt;=15,IF(VT$19&gt;='様式３（療養者名簿）（⑤の場合）'!$BJ49,IF(VT$19&lt;='様式３（療養者名簿）（⑤の場合）'!$BK49,1,0),0),0)</f>
        <v>0</v>
      </c>
      <c r="VU44" s="372">
        <f>IF(VU$19-'様式３（療養者名簿）（⑤の場合）'!$BJ49+1&lt;=15,IF(VU$19&gt;='様式３（療養者名簿）（⑤の場合）'!$BJ49,IF(VU$19&lt;='様式３（療養者名簿）（⑤の場合）'!$BK49,1,0),0),0)</f>
        <v>0</v>
      </c>
      <c r="VV44" s="372">
        <f>IF(VV$19-'様式３（療養者名簿）（⑤の場合）'!$BJ49+1&lt;=15,IF(VV$19&gt;='様式３（療養者名簿）（⑤の場合）'!$BJ49,IF(VV$19&lt;='様式３（療養者名簿）（⑤の場合）'!$BK49,1,0),0),0)</f>
        <v>0</v>
      </c>
      <c r="VW44" s="372">
        <f>IF(VW$19-'様式３（療養者名簿）（⑤の場合）'!$BJ49+1&lt;=15,IF(VW$19&gt;='様式３（療養者名簿）（⑤の場合）'!$BJ49,IF(VW$19&lt;='様式３（療養者名簿）（⑤の場合）'!$BK49,1,0),0),0)</f>
        <v>0</v>
      </c>
      <c r="VX44" s="372">
        <f>IF(VX$19-'様式３（療養者名簿）（⑤の場合）'!$BJ49+1&lt;=15,IF(VX$19&gt;='様式３（療養者名簿）（⑤の場合）'!$BJ49,IF(VX$19&lt;='様式３（療養者名簿）（⑤の場合）'!$BK49,1,0),0),0)</f>
        <v>0</v>
      </c>
      <c r="VY44" s="372">
        <f>IF(VY$19-'様式３（療養者名簿）（⑤の場合）'!$BJ49+1&lt;=15,IF(VY$19&gt;='様式３（療養者名簿）（⑤の場合）'!$BJ49,IF(VY$19&lt;='様式３（療養者名簿）（⑤の場合）'!$BK49,1,0),0),0)</f>
        <v>0</v>
      </c>
      <c r="VZ44" s="372">
        <f>IF(VZ$19-'様式３（療養者名簿）（⑤の場合）'!$BJ49+1&lt;=15,IF(VZ$19&gt;='様式３（療養者名簿）（⑤の場合）'!$BJ49,IF(VZ$19&lt;='様式３（療養者名簿）（⑤の場合）'!$BK49,1,0),0),0)</f>
        <v>0</v>
      </c>
      <c r="WA44" s="372">
        <f>IF(WA$19-'様式３（療養者名簿）（⑤の場合）'!$BJ49+1&lt;=15,IF(WA$19&gt;='様式３（療養者名簿）（⑤の場合）'!$BJ49,IF(WA$19&lt;='様式３（療養者名簿）（⑤の場合）'!$BK49,1,0),0),0)</f>
        <v>0</v>
      </c>
      <c r="WB44" s="372">
        <f>IF(WB$19-'様式３（療養者名簿）（⑤の場合）'!$BJ49+1&lt;=15,IF(WB$19&gt;='様式３（療養者名簿）（⑤の場合）'!$BJ49,IF(WB$19&lt;='様式３（療養者名簿）（⑤の場合）'!$BK49,1,0),0),0)</f>
        <v>0</v>
      </c>
      <c r="WC44" s="372">
        <f>IF(WC$19-'様式３（療養者名簿）（⑤の場合）'!$BJ49+1&lt;=15,IF(WC$19&gt;='様式３（療養者名簿）（⑤の場合）'!$BJ49,IF(WC$19&lt;='様式３（療養者名簿）（⑤の場合）'!$BK49,1,0),0),0)</f>
        <v>0</v>
      </c>
      <c r="WD44" s="372">
        <f>IF(WD$19-'様式３（療養者名簿）（⑤の場合）'!$BJ49+1&lt;=15,IF(WD$19&gt;='様式３（療養者名簿）（⑤の場合）'!$BJ49,IF(WD$19&lt;='様式３（療養者名簿）（⑤の場合）'!$BK49,1,0),0),0)</f>
        <v>0</v>
      </c>
      <c r="WE44" s="372">
        <f>IF(WE$19-'様式３（療養者名簿）（⑤の場合）'!$BJ49+1&lt;=15,IF(WE$19&gt;='様式３（療養者名簿）（⑤の場合）'!$BJ49,IF(WE$19&lt;='様式３（療養者名簿）（⑤の場合）'!$BK49,1,0),0),0)</f>
        <v>0</v>
      </c>
      <c r="WF44" s="372">
        <f>IF(WF$19-'様式３（療養者名簿）（⑤の場合）'!$BJ49+1&lt;=15,IF(WF$19&gt;='様式３（療養者名簿）（⑤の場合）'!$BJ49,IF(WF$19&lt;='様式３（療養者名簿）（⑤の場合）'!$BK49,1,0),0),0)</f>
        <v>0</v>
      </c>
      <c r="WG44" s="372">
        <f>IF(WG$19-'様式３（療養者名簿）（⑤の場合）'!$BJ49+1&lt;=15,IF(WG$19&gt;='様式３（療養者名簿）（⑤の場合）'!$BJ49,IF(WG$19&lt;='様式３（療養者名簿）（⑤の場合）'!$BK49,1,0),0),0)</f>
        <v>0</v>
      </c>
      <c r="WH44" s="372">
        <f>IF(WH$19-'様式３（療養者名簿）（⑤の場合）'!$BJ49+1&lt;=15,IF(WH$19&gt;='様式３（療養者名簿）（⑤の場合）'!$BJ49,IF(WH$19&lt;='様式３（療養者名簿）（⑤の場合）'!$BK49,1,0),0),0)</f>
        <v>0</v>
      </c>
      <c r="WI44" s="372">
        <f>IF(WI$19-'様式３（療養者名簿）（⑤の場合）'!$BJ49+1&lt;=15,IF(WI$19&gt;='様式３（療養者名簿）（⑤の場合）'!$BJ49,IF(WI$19&lt;='様式３（療養者名簿）（⑤の場合）'!$BK49,1,0),0),0)</f>
        <v>0</v>
      </c>
      <c r="WJ44" s="372">
        <f>IF(WJ$19-'様式３（療養者名簿）（⑤の場合）'!$BJ49+1&lt;=15,IF(WJ$19&gt;='様式３（療養者名簿）（⑤の場合）'!$BJ49,IF(WJ$19&lt;='様式３（療養者名簿）（⑤の場合）'!$BK49,1,0),0),0)</f>
        <v>0</v>
      </c>
      <c r="WK44" s="372">
        <f>IF(WK$19-'様式３（療養者名簿）（⑤の場合）'!$BJ49+1&lt;=15,IF(WK$19&gt;='様式３（療養者名簿）（⑤の場合）'!$BJ49,IF(WK$19&lt;='様式３（療養者名簿）（⑤の場合）'!$BK49,1,0),0),0)</f>
        <v>0</v>
      </c>
      <c r="WL44" s="372">
        <f>IF(WL$19-'様式３（療養者名簿）（⑤の場合）'!$BJ49+1&lt;=15,IF(WL$19&gt;='様式３（療養者名簿）（⑤の場合）'!$BJ49,IF(WL$19&lt;='様式３（療養者名簿）（⑤の場合）'!$BK49,1,0),0),0)</f>
        <v>0</v>
      </c>
      <c r="WM44" s="372">
        <f>IF(WM$19-'様式３（療養者名簿）（⑤の場合）'!$BJ49+1&lt;=15,IF(WM$19&gt;='様式３（療養者名簿）（⑤の場合）'!$BJ49,IF(WM$19&lt;='様式３（療養者名簿）（⑤の場合）'!$BK49,1,0),0),0)</f>
        <v>0</v>
      </c>
      <c r="WN44" s="372">
        <f>IF(WN$19-'様式３（療養者名簿）（⑤の場合）'!$BJ49+1&lt;=15,IF(WN$19&gt;='様式３（療養者名簿）（⑤の場合）'!$BJ49,IF(WN$19&lt;='様式３（療養者名簿）（⑤の場合）'!$BK49,1,0),0),0)</f>
        <v>0</v>
      </c>
      <c r="WO44" s="372">
        <f>IF(WO$19-'様式３（療養者名簿）（⑤の場合）'!$BJ49+1&lt;=15,IF(WO$19&gt;='様式３（療養者名簿）（⑤の場合）'!$BJ49,IF(WO$19&lt;='様式３（療養者名簿）（⑤の場合）'!$BK49,1,0),0),0)</f>
        <v>0</v>
      </c>
      <c r="WP44" s="372">
        <f>IF(WP$19-'様式３（療養者名簿）（⑤の場合）'!$BJ49+1&lt;=15,IF(WP$19&gt;='様式３（療養者名簿）（⑤の場合）'!$BJ49,IF(WP$19&lt;='様式３（療養者名簿）（⑤の場合）'!$BK49,1,0),0),0)</f>
        <v>0</v>
      </c>
      <c r="WQ44" s="372">
        <f>IF(WQ$19-'様式３（療養者名簿）（⑤の場合）'!$BJ49+1&lt;=15,IF(WQ$19&gt;='様式３（療養者名簿）（⑤の場合）'!$BJ49,IF(WQ$19&lt;='様式３（療養者名簿）（⑤の場合）'!$BK49,1,0),0),0)</f>
        <v>0</v>
      </c>
      <c r="WR44" s="372">
        <f>IF(WR$19-'様式３（療養者名簿）（⑤の場合）'!$BJ49+1&lt;=15,IF(WR$19&gt;='様式３（療養者名簿）（⑤の場合）'!$BJ49,IF(WR$19&lt;='様式３（療養者名簿）（⑤の場合）'!$BK49,1,0),0),0)</f>
        <v>0</v>
      </c>
      <c r="WS44" s="372">
        <f>IF(WS$19-'様式３（療養者名簿）（⑤の場合）'!$BJ49+1&lt;=15,IF(WS$19&gt;='様式３（療養者名簿）（⑤の場合）'!$BJ49,IF(WS$19&lt;='様式３（療養者名簿）（⑤の場合）'!$BK49,1,0),0),0)</f>
        <v>0</v>
      </c>
      <c r="WT44" s="372">
        <f>IF(WT$19-'様式３（療養者名簿）（⑤の場合）'!$BJ49+1&lt;=15,IF(WT$19&gt;='様式３（療養者名簿）（⑤の場合）'!$BJ49,IF(WT$19&lt;='様式３（療養者名簿）（⑤の場合）'!$BK49,1,0),0),0)</f>
        <v>0</v>
      </c>
      <c r="WU44" s="372">
        <f>IF(WU$19-'様式３（療養者名簿）（⑤の場合）'!$BJ49+1&lt;=15,IF(WU$19&gt;='様式３（療養者名簿）（⑤の場合）'!$BJ49,IF(WU$19&lt;='様式３（療養者名簿）（⑤の場合）'!$BK49,1,0),0),0)</f>
        <v>0</v>
      </c>
      <c r="WV44" s="372">
        <f>IF(WV$19-'様式３（療養者名簿）（⑤の場合）'!$BJ49+1&lt;=15,IF(WV$19&gt;='様式３（療養者名簿）（⑤の場合）'!$BJ49,IF(WV$19&lt;='様式３（療養者名簿）（⑤の場合）'!$BK49,1,0),0),0)</f>
        <v>0</v>
      </c>
      <c r="WW44" s="372">
        <f>IF(WW$19-'様式３（療養者名簿）（⑤の場合）'!$BJ49+1&lt;=15,IF(WW$19&gt;='様式３（療養者名簿）（⑤の場合）'!$BJ49,IF(WW$19&lt;='様式３（療養者名簿）（⑤の場合）'!$BK49,1,0),0),0)</f>
        <v>0</v>
      </c>
      <c r="WX44" s="372">
        <f>IF(WX$19-'様式３（療養者名簿）（⑤の場合）'!$BJ49+1&lt;=15,IF(WX$19&gt;='様式３（療養者名簿）（⑤の場合）'!$BJ49,IF(WX$19&lt;='様式３（療養者名簿）（⑤の場合）'!$BK49,1,0),0),0)</f>
        <v>0</v>
      </c>
      <c r="WY44" s="372">
        <f>IF(WY$19-'様式３（療養者名簿）（⑤の場合）'!$BJ49+1&lt;=15,IF(WY$19&gt;='様式３（療養者名簿）（⑤の場合）'!$BJ49,IF(WY$19&lt;='様式３（療養者名簿）（⑤の場合）'!$BK49,1,0),0),0)</f>
        <v>0</v>
      </c>
      <c r="WZ44" s="372">
        <f>IF(WZ$19-'様式３（療養者名簿）（⑤の場合）'!$BJ49+1&lt;=15,IF(WZ$19&gt;='様式３（療養者名簿）（⑤の場合）'!$BJ49,IF(WZ$19&lt;='様式３（療養者名簿）（⑤の場合）'!$BK49,1,0),0),0)</f>
        <v>0</v>
      </c>
      <c r="XA44" s="372">
        <f>IF(XA$19-'様式３（療養者名簿）（⑤の場合）'!$BJ49+1&lt;=15,IF(XA$19&gt;='様式３（療養者名簿）（⑤の場合）'!$BJ49,IF(XA$19&lt;='様式３（療養者名簿）（⑤の場合）'!$BK49,1,0),0),0)</f>
        <v>0</v>
      </c>
      <c r="XB44" s="372">
        <f>IF(XB$19-'様式３（療養者名簿）（⑤の場合）'!$BJ49+1&lt;=15,IF(XB$19&gt;='様式３（療養者名簿）（⑤の場合）'!$BJ49,IF(XB$19&lt;='様式３（療養者名簿）（⑤の場合）'!$BK49,1,0),0),0)</f>
        <v>0</v>
      </c>
      <c r="XC44" s="372">
        <f>IF(XC$19-'様式３（療養者名簿）（⑤の場合）'!$BJ49+1&lt;=15,IF(XC$19&gt;='様式３（療養者名簿）（⑤の場合）'!$BJ49,IF(XC$19&lt;='様式３（療養者名簿）（⑤の場合）'!$BK49,1,0),0),0)</f>
        <v>0</v>
      </c>
      <c r="XD44" s="372">
        <f>IF(XD$19-'様式３（療養者名簿）（⑤の場合）'!$BJ49+1&lt;=15,IF(XD$19&gt;='様式３（療養者名簿）（⑤の場合）'!$BJ49,IF(XD$19&lt;='様式３（療養者名簿）（⑤の場合）'!$BK49,1,0),0),0)</f>
        <v>0</v>
      </c>
      <c r="XE44" s="372">
        <f>IF(XE$19-'様式３（療養者名簿）（⑤の場合）'!$BJ49+1&lt;=15,IF(XE$19&gt;='様式３（療養者名簿）（⑤の場合）'!$BJ49,IF(XE$19&lt;='様式３（療養者名簿）（⑤の場合）'!$BK49,1,0),0),0)</f>
        <v>0</v>
      </c>
      <c r="XF44" s="372">
        <f>IF(XF$19-'様式３（療養者名簿）（⑤の場合）'!$BJ49+1&lt;=15,IF(XF$19&gt;='様式３（療養者名簿）（⑤の場合）'!$BJ49,IF(XF$19&lt;='様式３（療養者名簿）（⑤の場合）'!$BK49,1,0),0),0)</f>
        <v>0</v>
      </c>
      <c r="XG44" s="372">
        <f>IF(XG$19-'様式３（療養者名簿）（⑤の場合）'!$BJ49+1&lt;=15,IF(XG$19&gt;='様式３（療養者名簿）（⑤の場合）'!$BJ49,IF(XG$19&lt;='様式３（療養者名簿）（⑤の場合）'!$BK49,1,0),0),0)</f>
        <v>0</v>
      </c>
      <c r="XH44" s="372">
        <f>IF(XH$19-'様式３（療養者名簿）（⑤の場合）'!$BJ49+1&lt;=15,IF(XH$19&gt;='様式３（療養者名簿）（⑤の場合）'!$BJ49,IF(XH$19&lt;='様式３（療養者名簿）（⑤の場合）'!$BK49,1,0),0),0)</f>
        <v>0</v>
      </c>
      <c r="XI44" s="372">
        <f>IF(XI$19-'様式３（療養者名簿）（⑤の場合）'!$BJ49+1&lt;=15,IF(XI$19&gt;='様式３（療養者名簿）（⑤の場合）'!$BJ49,IF(XI$19&lt;='様式３（療養者名簿）（⑤の場合）'!$BK49,1,0),0),0)</f>
        <v>0</v>
      </c>
      <c r="XJ44" s="372">
        <f>IF(XJ$19-'様式３（療養者名簿）（⑤の場合）'!$BJ49+1&lt;=15,IF(XJ$19&gt;='様式３（療養者名簿）（⑤の場合）'!$BJ49,IF(XJ$19&lt;='様式３（療養者名簿）（⑤の場合）'!$BK49,1,0),0),0)</f>
        <v>0</v>
      </c>
      <c r="XK44" s="372">
        <f>IF(XK$19-'様式３（療養者名簿）（⑤の場合）'!$BJ49+1&lt;=15,IF(XK$19&gt;='様式３（療養者名簿）（⑤の場合）'!$BJ49,IF(XK$19&lt;='様式３（療養者名簿）（⑤の場合）'!$BK49,1,0),0),0)</f>
        <v>0</v>
      </c>
      <c r="XL44" s="372">
        <f>IF(XL$19-'様式３（療養者名簿）（⑤の場合）'!$BJ49+1&lt;=15,IF(XL$19&gt;='様式３（療養者名簿）（⑤の場合）'!$BJ49,IF(XL$19&lt;='様式３（療養者名簿）（⑤の場合）'!$BK49,1,0),0),0)</f>
        <v>0</v>
      </c>
      <c r="XM44" s="372">
        <f>IF(XM$19-'様式３（療養者名簿）（⑤の場合）'!$BJ49+1&lt;=15,IF(XM$19&gt;='様式３（療養者名簿）（⑤の場合）'!$BJ49,IF(XM$19&lt;='様式３（療養者名簿）（⑤の場合）'!$BK49,1,0),0),0)</f>
        <v>0</v>
      </c>
      <c r="XN44" s="372">
        <f>IF(XN$19-'様式３（療養者名簿）（⑤の場合）'!$BJ49+1&lt;=15,IF(XN$19&gt;='様式３（療養者名簿）（⑤の場合）'!$BJ49,IF(XN$19&lt;='様式３（療養者名簿）（⑤の場合）'!$BK49,1,0),0),0)</f>
        <v>0</v>
      </c>
      <c r="XO44" s="372">
        <f>IF(XO$19-'様式３（療養者名簿）（⑤の場合）'!$BJ49+1&lt;=15,IF(XO$19&gt;='様式３（療養者名簿）（⑤の場合）'!$BJ49,IF(XO$19&lt;='様式３（療養者名簿）（⑤の場合）'!$BK49,1,0),0),0)</f>
        <v>0</v>
      </c>
      <c r="XP44" s="372">
        <f>IF(XP$19-'様式３（療養者名簿）（⑤の場合）'!$BJ49+1&lt;=15,IF(XP$19&gt;='様式３（療養者名簿）（⑤の場合）'!$BJ49,IF(XP$19&lt;='様式３（療養者名簿）（⑤の場合）'!$BK49,1,0),0),0)</f>
        <v>0</v>
      </c>
      <c r="XQ44" s="372">
        <f>IF(XQ$19-'様式３（療養者名簿）（⑤の場合）'!$BJ49+1&lt;=15,IF(XQ$19&gt;='様式３（療養者名簿）（⑤の場合）'!$BJ49,IF(XQ$19&lt;='様式３（療養者名簿）（⑤の場合）'!$BK49,1,0),0),0)</f>
        <v>0</v>
      </c>
      <c r="XR44" s="372">
        <f>IF(XR$19-'様式３（療養者名簿）（⑤の場合）'!$BJ49+1&lt;=15,IF(XR$19&gt;='様式３（療養者名簿）（⑤の場合）'!$BJ49,IF(XR$19&lt;='様式３（療養者名簿）（⑤の場合）'!$BK49,1,0),0),0)</f>
        <v>0</v>
      </c>
      <c r="XS44" s="372">
        <f>IF(XS$19-'様式３（療養者名簿）（⑤の場合）'!$BJ49+1&lt;=15,IF(XS$19&gt;='様式３（療養者名簿）（⑤の場合）'!$BJ49,IF(XS$19&lt;='様式３（療養者名簿）（⑤の場合）'!$BK49,1,0),0),0)</f>
        <v>0</v>
      </c>
      <c r="XT44" s="372">
        <f>IF(XT$19-'様式３（療養者名簿）（⑤の場合）'!$BJ49+1&lt;=15,IF(XT$19&gt;='様式３（療養者名簿）（⑤の場合）'!$BJ49,IF(XT$19&lt;='様式３（療養者名簿）（⑤の場合）'!$BK49,1,0),0),0)</f>
        <v>0</v>
      </c>
      <c r="XU44" s="372">
        <f>IF(XU$19-'様式３（療養者名簿）（⑤の場合）'!$BJ49+1&lt;=15,IF(XU$19&gt;='様式３（療養者名簿）（⑤の場合）'!$BJ49,IF(XU$19&lt;='様式３（療養者名簿）（⑤の場合）'!$BK49,1,0),0),0)</f>
        <v>0</v>
      </c>
      <c r="XV44" s="372">
        <f>IF(XV$19-'様式３（療養者名簿）（⑤の場合）'!$BJ49+1&lt;=15,IF(XV$19&gt;='様式３（療養者名簿）（⑤の場合）'!$BJ49,IF(XV$19&lt;='様式３（療養者名簿）（⑤の場合）'!$BK49,1,0),0),0)</f>
        <v>0</v>
      </c>
      <c r="XW44" s="372">
        <f>IF(XW$19-'様式３（療養者名簿）（⑤の場合）'!$BJ49+1&lt;=15,IF(XW$19&gt;='様式３（療養者名簿）（⑤の場合）'!$BJ49,IF(XW$19&lt;='様式３（療養者名簿）（⑤の場合）'!$BK49,1,0),0),0)</f>
        <v>0</v>
      </c>
      <c r="XX44" s="372">
        <f>IF(XX$19-'様式３（療養者名簿）（⑤の場合）'!$BJ49+1&lt;=15,IF(XX$19&gt;='様式３（療養者名簿）（⑤の場合）'!$BJ49,IF(XX$19&lt;='様式３（療養者名簿）（⑤の場合）'!$BK49,1,0),0),0)</f>
        <v>0</v>
      </c>
      <c r="XY44" s="372">
        <f>IF(XY$19-'様式３（療養者名簿）（⑤の場合）'!$BJ49+1&lt;=15,IF(XY$19&gt;='様式３（療養者名簿）（⑤の場合）'!$BJ49,IF(XY$19&lt;='様式３（療養者名簿）（⑤の場合）'!$BK49,1,0),0),0)</f>
        <v>0</v>
      </c>
      <c r="XZ44" s="372">
        <f>IF(XZ$19-'様式３（療養者名簿）（⑤の場合）'!$BJ49+1&lt;=15,IF(XZ$19&gt;='様式３（療養者名簿）（⑤の場合）'!$BJ49,IF(XZ$19&lt;='様式３（療養者名簿）（⑤の場合）'!$BK49,1,0),0),0)</f>
        <v>0</v>
      </c>
      <c r="YA44" s="372">
        <f>IF(YA$19-'様式３（療養者名簿）（⑤の場合）'!$BJ49+1&lt;=15,IF(YA$19&gt;='様式３（療養者名簿）（⑤の場合）'!$BJ49,IF(YA$19&lt;='様式３（療養者名簿）（⑤の場合）'!$BK49,1,0),0),0)</f>
        <v>0</v>
      </c>
      <c r="YB44" s="372">
        <f>IF(YB$19-'様式３（療養者名簿）（⑤の場合）'!$BJ49+1&lt;=15,IF(YB$19&gt;='様式３（療養者名簿）（⑤の場合）'!$BJ49,IF(YB$19&lt;='様式３（療養者名簿）（⑤の場合）'!$BK49,1,0),0),0)</f>
        <v>0</v>
      </c>
      <c r="YC44" s="372">
        <f>IF(YC$19-'様式３（療養者名簿）（⑤の場合）'!$BJ49+1&lt;=15,IF(YC$19&gt;='様式３（療養者名簿）（⑤の場合）'!$BJ49,IF(YC$19&lt;='様式３（療養者名簿）（⑤の場合）'!$BK49,1,0),0),0)</f>
        <v>0</v>
      </c>
      <c r="YD44" s="372">
        <f>IF(YD$19-'様式３（療養者名簿）（⑤の場合）'!$BJ49+1&lt;=15,IF(YD$19&gt;='様式３（療養者名簿）（⑤の場合）'!$BJ49,IF(YD$19&lt;='様式３（療養者名簿）（⑤の場合）'!$BK49,1,0),0),0)</f>
        <v>0</v>
      </c>
      <c r="YE44" s="372">
        <f>IF(YE$19-'様式３（療養者名簿）（⑤の場合）'!$BJ49+1&lt;=15,IF(YE$19&gt;='様式３（療養者名簿）（⑤の場合）'!$BJ49,IF(YE$19&lt;='様式３（療養者名簿）（⑤の場合）'!$BK49,1,0),0),0)</f>
        <v>0</v>
      </c>
      <c r="YF44" s="372">
        <f>IF(YF$19-'様式３（療養者名簿）（⑤の場合）'!$BJ49+1&lt;=15,IF(YF$19&gt;='様式３（療養者名簿）（⑤の場合）'!$BJ49,IF(YF$19&lt;='様式３（療養者名簿）（⑤の場合）'!$BK49,1,0),0),0)</f>
        <v>0</v>
      </c>
      <c r="YG44" s="372">
        <f>IF(YG$19-'様式３（療養者名簿）（⑤の場合）'!$BJ49+1&lt;=15,IF(YG$19&gt;='様式３（療養者名簿）（⑤の場合）'!$BJ49,IF(YG$19&lt;='様式３（療養者名簿）（⑤の場合）'!$BK49,1,0),0),0)</f>
        <v>0</v>
      </c>
      <c r="YH44" s="372">
        <f>IF(YH$19-'様式３（療養者名簿）（⑤の場合）'!$BJ49+1&lt;=15,IF(YH$19&gt;='様式３（療養者名簿）（⑤の場合）'!$BJ49,IF(YH$19&lt;='様式３（療養者名簿）（⑤の場合）'!$BK49,1,0),0),0)</f>
        <v>0</v>
      </c>
      <c r="YI44" s="372">
        <f>IF(YI$19-'様式３（療養者名簿）（⑤の場合）'!$BJ49+1&lt;=15,IF(YI$19&gt;='様式３（療養者名簿）（⑤の場合）'!$BJ49,IF(YI$19&lt;='様式３（療養者名簿）（⑤の場合）'!$BK49,1,0),0),0)</f>
        <v>0</v>
      </c>
      <c r="YJ44" s="372">
        <f>IF(YJ$19-'様式３（療養者名簿）（⑤の場合）'!$BJ49+1&lt;=15,IF(YJ$19&gt;='様式３（療養者名簿）（⑤の場合）'!$BJ49,IF(YJ$19&lt;='様式３（療養者名簿）（⑤の場合）'!$BK49,1,0),0),0)</f>
        <v>0</v>
      </c>
      <c r="YK44" s="372">
        <f>IF(YK$19-'様式３（療養者名簿）（⑤の場合）'!$BJ49+1&lt;=15,IF(YK$19&gt;='様式３（療養者名簿）（⑤の場合）'!$BJ49,IF(YK$19&lt;='様式３（療養者名簿）（⑤の場合）'!$BK49,1,0),0),0)</f>
        <v>0</v>
      </c>
      <c r="YL44" s="372">
        <f>IF(YL$19-'様式３（療養者名簿）（⑤の場合）'!$BJ49+1&lt;=15,IF(YL$19&gt;='様式３（療養者名簿）（⑤の場合）'!$BJ49,IF(YL$19&lt;='様式３（療養者名簿）（⑤の場合）'!$BK49,1,0),0),0)</f>
        <v>0</v>
      </c>
      <c r="YM44" s="372">
        <f>IF(YM$19-'様式３（療養者名簿）（⑤の場合）'!$BJ49+1&lt;=15,IF(YM$19&gt;='様式３（療養者名簿）（⑤の場合）'!$BJ49,IF(YM$19&lt;='様式３（療養者名簿）（⑤の場合）'!$BK49,1,0),0),0)</f>
        <v>0</v>
      </c>
      <c r="YN44" s="372">
        <f>IF(YN$19-'様式３（療養者名簿）（⑤の場合）'!$BJ49+1&lt;=15,IF(YN$19&gt;='様式３（療養者名簿）（⑤の場合）'!$BJ49,IF(YN$19&lt;='様式３（療養者名簿）（⑤の場合）'!$BK49,1,0),0),0)</f>
        <v>0</v>
      </c>
      <c r="YO44" s="372">
        <f>IF(YO$19-'様式３（療養者名簿）（⑤の場合）'!$BJ49+1&lt;=15,IF(YO$19&gt;='様式３（療養者名簿）（⑤の場合）'!$BJ49,IF(YO$19&lt;='様式３（療養者名簿）（⑤の場合）'!$BK49,1,0),0),0)</f>
        <v>0</v>
      </c>
      <c r="YP44" s="372">
        <f>IF(YP$19-'様式３（療養者名簿）（⑤の場合）'!$BJ49+1&lt;=15,IF(YP$19&gt;='様式３（療養者名簿）（⑤の場合）'!$BJ49,IF(YP$19&lt;='様式３（療養者名簿）（⑤の場合）'!$BK49,1,0),0),0)</f>
        <v>0</v>
      </c>
      <c r="YQ44" s="372">
        <f>IF(YQ$19-'様式３（療養者名簿）（⑤の場合）'!$BJ49+1&lt;=15,IF(YQ$19&gt;='様式３（療養者名簿）（⑤の場合）'!$BJ49,IF(YQ$19&lt;='様式３（療養者名簿）（⑤の場合）'!$BK49,1,0),0),0)</f>
        <v>0</v>
      </c>
      <c r="YR44" s="372">
        <f>IF(YR$19-'様式３（療養者名簿）（⑤の場合）'!$BJ49+1&lt;=15,IF(YR$19&gt;='様式３（療養者名簿）（⑤の場合）'!$BJ49,IF(YR$19&lt;='様式３（療養者名簿）（⑤の場合）'!$BK49,1,0),0),0)</f>
        <v>0</v>
      </c>
      <c r="YS44" s="372">
        <f>IF(YS$19-'様式３（療養者名簿）（⑤の場合）'!$BJ49+1&lt;=15,IF(YS$19&gt;='様式３（療養者名簿）（⑤の場合）'!$BJ49,IF(YS$19&lt;='様式３（療養者名簿）（⑤の場合）'!$BK49,1,0),0),0)</f>
        <v>0</v>
      </c>
      <c r="YT44" s="372">
        <f>IF(YT$19-'様式３（療養者名簿）（⑤の場合）'!$BJ49+1&lt;=15,IF(YT$19&gt;='様式３（療養者名簿）（⑤の場合）'!$BJ49,IF(YT$19&lt;='様式３（療養者名簿）（⑤の場合）'!$BK49,1,0),0),0)</f>
        <v>0</v>
      </c>
      <c r="YU44" s="372">
        <f>IF(YU$19-'様式３（療養者名簿）（⑤の場合）'!$BJ49+1&lt;=15,IF(YU$19&gt;='様式３（療養者名簿）（⑤の場合）'!$BJ49,IF(YU$19&lt;='様式３（療養者名簿）（⑤の場合）'!$BK49,1,0),0),0)</f>
        <v>0</v>
      </c>
      <c r="YV44" s="372">
        <f>IF(YV$19-'様式３（療養者名簿）（⑤の場合）'!$BJ49+1&lt;=15,IF(YV$19&gt;='様式３（療養者名簿）（⑤の場合）'!$BJ49,IF(YV$19&lt;='様式３（療養者名簿）（⑤の場合）'!$BK49,1,0),0),0)</f>
        <v>0</v>
      </c>
      <c r="YW44" s="372">
        <f>IF(YW$19-'様式３（療養者名簿）（⑤の場合）'!$BJ49+1&lt;=15,IF(YW$19&gt;='様式３（療養者名簿）（⑤の場合）'!$BJ49,IF(YW$19&lt;='様式３（療養者名簿）（⑤の場合）'!$BK49,1,0),0),0)</f>
        <v>0</v>
      </c>
      <c r="YX44" s="372">
        <f>IF(YX$19-'様式３（療養者名簿）（⑤の場合）'!$BJ49+1&lt;=15,IF(YX$19&gt;='様式３（療養者名簿）（⑤の場合）'!$BJ49,IF(YX$19&lt;='様式３（療養者名簿）（⑤の場合）'!$BK49,1,0),0),0)</f>
        <v>0</v>
      </c>
      <c r="YY44" s="372">
        <f>IF(YY$19-'様式３（療養者名簿）（⑤の場合）'!$BJ49+1&lt;=15,IF(YY$19&gt;='様式３（療養者名簿）（⑤の場合）'!$BJ49,IF(YY$19&lt;='様式３（療養者名簿）（⑤の場合）'!$BK49,1,0),0),0)</f>
        <v>0</v>
      </c>
      <c r="YZ44" s="372">
        <f>IF(YZ$19-'様式３（療養者名簿）（⑤の場合）'!$BJ49+1&lt;=15,IF(YZ$19&gt;='様式３（療養者名簿）（⑤の場合）'!$BJ49,IF(YZ$19&lt;='様式３（療養者名簿）（⑤の場合）'!$BK49,1,0),0),0)</f>
        <v>0</v>
      </c>
      <c r="ZA44" s="372">
        <f>IF(ZA$19-'様式３（療養者名簿）（⑤の場合）'!$BJ49+1&lt;=15,IF(ZA$19&gt;='様式３（療養者名簿）（⑤の場合）'!$BJ49,IF(ZA$19&lt;='様式３（療養者名簿）（⑤の場合）'!$BK49,1,0),0),0)</f>
        <v>0</v>
      </c>
      <c r="ZB44" s="372">
        <f>IF(ZB$19-'様式３（療養者名簿）（⑤の場合）'!$BJ49+1&lt;=15,IF(ZB$19&gt;='様式３（療養者名簿）（⑤の場合）'!$BJ49,IF(ZB$19&lt;='様式３（療養者名簿）（⑤の場合）'!$BK49,1,0),0),0)</f>
        <v>0</v>
      </c>
      <c r="ZC44" s="372">
        <f>IF(ZC$19-'様式３（療養者名簿）（⑤の場合）'!$BJ49+1&lt;=15,IF(ZC$19&gt;='様式３（療養者名簿）（⑤の場合）'!$BJ49,IF(ZC$19&lt;='様式３（療養者名簿）（⑤の場合）'!$BK49,1,0),0),0)</f>
        <v>0</v>
      </c>
      <c r="ZD44" s="372">
        <f>IF(ZD$19-'様式３（療養者名簿）（⑤の場合）'!$BJ49+1&lt;=15,IF(ZD$19&gt;='様式３（療養者名簿）（⑤の場合）'!$BJ49,IF(ZD$19&lt;='様式３（療養者名簿）（⑤の場合）'!$BK49,1,0),0),0)</f>
        <v>0</v>
      </c>
      <c r="ZE44" s="372">
        <f>IF(ZE$19-'様式３（療養者名簿）（⑤の場合）'!$BJ49+1&lt;=15,IF(ZE$19&gt;='様式３（療養者名簿）（⑤の場合）'!$BJ49,IF(ZE$19&lt;='様式３（療養者名簿）（⑤の場合）'!$BK49,1,0),0),0)</f>
        <v>0</v>
      </c>
      <c r="ZF44" s="372">
        <f>IF(ZF$19-'様式３（療養者名簿）（⑤の場合）'!$BJ49+1&lt;=15,IF(ZF$19&gt;='様式３（療養者名簿）（⑤の場合）'!$BJ49,IF(ZF$19&lt;='様式３（療養者名簿）（⑤の場合）'!$BK49,1,0),0),0)</f>
        <v>0</v>
      </c>
      <c r="ZG44" s="372">
        <f>IF(ZG$19-'様式３（療養者名簿）（⑤の場合）'!$BJ49+1&lt;=15,IF(ZG$19&gt;='様式３（療養者名簿）（⑤の場合）'!$BJ49,IF(ZG$19&lt;='様式３（療養者名簿）（⑤の場合）'!$BK49,1,0),0),0)</f>
        <v>0</v>
      </c>
      <c r="ZH44" s="372">
        <f>IF(ZH$19-'様式３（療養者名簿）（⑤の場合）'!$BJ49+1&lt;=15,IF(ZH$19&gt;='様式３（療養者名簿）（⑤の場合）'!$BJ49,IF(ZH$19&lt;='様式３（療養者名簿）（⑤の場合）'!$BK49,1,0),0),0)</f>
        <v>0</v>
      </c>
      <c r="ZI44" s="372">
        <f>IF(ZI$19-'様式３（療養者名簿）（⑤の場合）'!$BJ49+1&lt;=15,IF(ZI$19&gt;='様式３（療養者名簿）（⑤の場合）'!$BJ49,IF(ZI$19&lt;='様式３（療養者名簿）（⑤の場合）'!$BK49,1,0),0),0)</f>
        <v>0</v>
      </c>
      <c r="ZJ44" s="372">
        <f>IF(ZJ$19-'様式３（療養者名簿）（⑤の場合）'!$BJ49+1&lt;=15,IF(ZJ$19&gt;='様式３（療養者名簿）（⑤の場合）'!$BJ49,IF(ZJ$19&lt;='様式３（療養者名簿）（⑤の場合）'!$BK49,1,0),0),0)</f>
        <v>0</v>
      </c>
      <c r="ZK44" s="372">
        <f>IF(ZK$19-'様式３（療養者名簿）（⑤の場合）'!$BJ49+1&lt;=15,IF(ZK$19&gt;='様式３（療養者名簿）（⑤の場合）'!$BJ49,IF(ZK$19&lt;='様式３（療養者名簿）（⑤の場合）'!$BK49,1,0),0),0)</f>
        <v>0</v>
      </c>
      <c r="ZL44" s="372">
        <f>IF(ZL$19-'様式３（療養者名簿）（⑤の場合）'!$BJ49+1&lt;=15,IF(ZL$19&gt;='様式３（療養者名簿）（⑤の場合）'!$BJ49,IF(ZL$19&lt;='様式３（療養者名簿）（⑤の場合）'!$BK49,1,0),0),0)</f>
        <v>0</v>
      </c>
      <c r="ZM44" s="372">
        <f>IF(ZM$19-'様式３（療養者名簿）（⑤の場合）'!$BJ49+1&lt;=15,IF(ZM$19&gt;='様式３（療養者名簿）（⑤の場合）'!$BJ49,IF(ZM$19&lt;='様式３（療養者名簿）（⑤の場合）'!$BK49,1,0),0),0)</f>
        <v>0</v>
      </c>
      <c r="ZN44" s="372">
        <f>IF(ZN$19-'様式３（療養者名簿）（⑤の場合）'!$BJ49+1&lt;=15,IF(ZN$19&gt;='様式３（療養者名簿）（⑤の場合）'!$BJ49,IF(ZN$19&lt;='様式３（療養者名簿）（⑤の場合）'!$BK49,1,0),0),0)</f>
        <v>0</v>
      </c>
      <c r="ZO44" s="372">
        <f>IF(ZO$19-'様式３（療養者名簿）（⑤の場合）'!$BJ49+1&lt;=15,IF(ZO$19&gt;='様式３（療養者名簿）（⑤の場合）'!$BJ49,IF(ZO$19&lt;='様式３（療養者名簿）（⑤の場合）'!$BK49,1,0),0),0)</f>
        <v>0</v>
      </c>
      <c r="ZP44" s="372">
        <f>IF(ZP$19-'様式３（療養者名簿）（⑤の場合）'!$BJ49+1&lt;=15,IF(ZP$19&gt;='様式３（療養者名簿）（⑤の場合）'!$BJ49,IF(ZP$19&lt;='様式３（療養者名簿）（⑤の場合）'!$BK49,1,0),0),0)</f>
        <v>0</v>
      </c>
      <c r="ZQ44" s="372">
        <f>IF(ZQ$19-'様式３（療養者名簿）（⑤の場合）'!$BJ49+1&lt;=15,IF(ZQ$19&gt;='様式３（療養者名簿）（⑤の場合）'!$BJ49,IF(ZQ$19&lt;='様式３（療養者名簿）（⑤の場合）'!$BK49,1,0),0),0)</f>
        <v>0</v>
      </c>
      <c r="ZR44" s="372">
        <f>IF(ZR$19-'様式３（療養者名簿）（⑤の場合）'!$BJ49+1&lt;=15,IF(ZR$19&gt;='様式３（療養者名簿）（⑤の場合）'!$BJ49,IF(ZR$19&lt;='様式３（療養者名簿）（⑤の場合）'!$BK49,1,0),0),0)</f>
        <v>0</v>
      </c>
      <c r="ZS44" s="372">
        <f>IF(ZS$19-'様式３（療養者名簿）（⑤の場合）'!$BJ49+1&lt;=15,IF(ZS$19&gt;='様式３（療養者名簿）（⑤の場合）'!$BJ49,IF(ZS$19&lt;='様式３（療養者名簿）（⑤の場合）'!$BK49,1,0),0),0)</f>
        <v>0</v>
      </c>
      <c r="ZT44" s="372">
        <f>IF(ZT$19-'様式３（療養者名簿）（⑤の場合）'!$BJ49+1&lt;=15,IF(ZT$19&gt;='様式３（療養者名簿）（⑤の場合）'!$BJ49,IF(ZT$19&lt;='様式３（療養者名簿）（⑤の場合）'!$BK49,1,0),0),0)</f>
        <v>0</v>
      </c>
      <c r="ZU44" s="372">
        <f>IF(ZU$19-'様式３（療養者名簿）（⑤の場合）'!$BJ49+1&lt;=15,IF(ZU$19&gt;='様式３（療養者名簿）（⑤の場合）'!$BJ49,IF(ZU$19&lt;='様式３（療養者名簿）（⑤の場合）'!$BK49,1,0),0),0)</f>
        <v>0</v>
      </c>
      <c r="ZV44" s="372">
        <f>IF(ZV$19-'様式３（療養者名簿）（⑤の場合）'!$BJ49+1&lt;=15,IF(ZV$19&gt;='様式３（療養者名簿）（⑤の場合）'!$BJ49,IF(ZV$19&lt;='様式３（療養者名簿）（⑤の場合）'!$BK49,1,0),0),0)</f>
        <v>0</v>
      </c>
      <c r="ZW44" s="372">
        <f>IF(ZW$19-'様式３（療養者名簿）（⑤の場合）'!$BJ49+1&lt;=15,IF(ZW$19&gt;='様式３（療養者名簿）（⑤の場合）'!$BJ49,IF(ZW$19&lt;='様式３（療養者名簿）（⑤の場合）'!$BK49,1,0),0),0)</f>
        <v>0</v>
      </c>
      <c r="ZX44" s="372">
        <f>IF(ZX$19-'様式３（療養者名簿）（⑤の場合）'!$BJ49+1&lt;=15,IF(ZX$19&gt;='様式３（療養者名簿）（⑤の場合）'!$BJ49,IF(ZX$19&lt;='様式３（療養者名簿）（⑤の場合）'!$BK49,1,0),0),0)</f>
        <v>0</v>
      </c>
      <c r="ZY44" s="372">
        <f>IF(ZY$19-'様式３（療養者名簿）（⑤の場合）'!$BJ49+1&lt;=15,IF(ZY$19&gt;='様式３（療養者名簿）（⑤の場合）'!$BJ49,IF(ZY$19&lt;='様式３（療養者名簿）（⑤の場合）'!$BK49,1,0),0),0)</f>
        <v>0</v>
      </c>
      <c r="ZZ44" s="372">
        <f>IF(ZZ$19-'様式３（療養者名簿）（⑤の場合）'!$BJ49+1&lt;=15,IF(ZZ$19&gt;='様式３（療養者名簿）（⑤の場合）'!$BJ49,IF(ZZ$19&lt;='様式３（療養者名簿）（⑤の場合）'!$BK49,1,0),0),0)</f>
        <v>0</v>
      </c>
      <c r="AAA44" s="372">
        <f>IF(AAA$19-'様式３（療養者名簿）（⑤の場合）'!$BJ49+1&lt;=15,IF(AAA$19&gt;='様式３（療養者名簿）（⑤の場合）'!$BJ49,IF(AAA$19&lt;='様式３（療養者名簿）（⑤の場合）'!$BK49,1,0),0),0)</f>
        <v>0</v>
      </c>
      <c r="AAB44" s="372">
        <f>IF(AAB$19-'様式３（療養者名簿）（⑤の場合）'!$BJ49+1&lt;=15,IF(AAB$19&gt;='様式３（療養者名簿）（⑤の場合）'!$BJ49,IF(AAB$19&lt;='様式３（療養者名簿）（⑤の場合）'!$BK49,1,0),0),0)</f>
        <v>0</v>
      </c>
      <c r="AAC44" s="372">
        <f>IF(AAC$19-'様式３（療養者名簿）（⑤の場合）'!$BJ49+1&lt;=15,IF(AAC$19&gt;='様式３（療養者名簿）（⑤の場合）'!$BJ49,IF(AAC$19&lt;='様式３（療養者名簿）（⑤の場合）'!$BK49,1,0),0),0)</f>
        <v>0</v>
      </c>
      <c r="AAD44" s="372">
        <f>IF(AAD$19-'様式３（療養者名簿）（⑤の場合）'!$BJ49+1&lt;=15,IF(AAD$19&gt;='様式３（療養者名簿）（⑤の場合）'!$BJ49,IF(AAD$19&lt;='様式３（療養者名簿）（⑤の場合）'!$BK49,1,0),0),0)</f>
        <v>0</v>
      </c>
      <c r="AAE44" s="372">
        <f>IF(AAE$19-'様式３（療養者名簿）（⑤の場合）'!$BJ49+1&lt;=15,IF(AAE$19&gt;='様式３（療養者名簿）（⑤の場合）'!$BJ49,IF(AAE$19&lt;='様式３（療養者名簿）（⑤の場合）'!$BK49,1,0),0),0)</f>
        <v>0</v>
      </c>
      <c r="AAF44" s="372">
        <f>IF(AAF$19-'様式３（療養者名簿）（⑤の場合）'!$BJ49+1&lt;=15,IF(AAF$19&gt;='様式３（療養者名簿）（⑤の場合）'!$BJ49,IF(AAF$19&lt;='様式３（療養者名簿）（⑤の場合）'!$BK49,1,0),0),0)</f>
        <v>0</v>
      </c>
      <c r="AAG44" s="372">
        <f>IF(AAG$19-'様式３（療養者名簿）（⑤の場合）'!$BJ49+1&lt;=15,IF(AAG$19&gt;='様式３（療養者名簿）（⑤の場合）'!$BJ49,IF(AAG$19&lt;='様式３（療養者名簿）（⑤の場合）'!$BK49,1,0),0),0)</f>
        <v>0</v>
      </c>
      <c r="AAH44" s="372">
        <f>IF(AAH$19-'様式３（療養者名簿）（⑤の場合）'!$BJ49+1&lt;=15,IF(AAH$19&gt;='様式３（療養者名簿）（⑤の場合）'!$BJ49,IF(AAH$19&lt;='様式３（療養者名簿）（⑤の場合）'!$BK49,1,0),0),0)</f>
        <v>0</v>
      </c>
      <c r="AAI44" s="372">
        <f>IF(AAI$19-'様式３（療養者名簿）（⑤の場合）'!$BJ49+1&lt;=15,IF(AAI$19&gt;='様式３（療養者名簿）（⑤の場合）'!$BJ49,IF(AAI$19&lt;='様式３（療養者名簿）（⑤の場合）'!$BK49,1,0),0),0)</f>
        <v>0</v>
      </c>
      <c r="AAJ44" s="372">
        <f>IF(AAJ$19-'様式３（療養者名簿）（⑤の場合）'!$BJ49+1&lt;=15,IF(AAJ$19&gt;='様式３（療養者名簿）（⑤の場合）'!$BJ49,IF(AAJ$19&lt;='様式３（療養者名簿）（⑤の場合）'!$BK49,1,0),0),0)</f>
        <v>0</v>
      </c>
      <c r="AAK44" s="372">
        <f>IF(AAK$19-'様式３（療養者名簿）（⑤の場合）'!$BJ49+1&lt;=15,IF(AAK$19&gt;='様式３（療養者名簿）（⑤の場合）'!$BJ49,IF(AAK$19&lt;='様式３（療養者名簿）（⑤の場合）'!$BK49,1,0),0),0)</f>
        <v>0</v>
      </c>
      <c r="AAL44" s="372">
        <f>IF(AAL$19-'様式３（療養者名簿）（⑤の場合）'!$BJ49+1&lt;=15,IF(AAL$19&gt;='様式３（療養者名簿）（⑤の場合）'!$BJ49,IF(AAL$19&lt;='様式３（療養者名簿）（⑤の場合）'!$BK49,1,0),0),0)</f>
        <v>0</v>
      </c>
      <c r="AAM44" s="372">
        <f>IF(AAM$19-'様式３（療養者名簿）（⑤の場合）'!$BJ49+1&lt;=15,IF(AAM$19&gt;='様式３（療養者名簿）（⑤の場合）'!$BJ49,IF(AAM$19&lt;='様式３（療養者名簿）（⑤の場合）'!$BK49,1,0),0),0)</f>
        <v>0</v>
      </c>
      <c r="AAN44" s="372">
        <f>IF(AAN$19-'様式３（療養者名簿）（⑤の場合）'!$BJ49+1&lt;=15,IF(AAN$19&gt;='様式３（療養者名簿）（⑤の場合）'!$BJ49,IF(AAN$19&lt;='様式３（療養者名簿）（⑤の場合）'!$BK49,1,0),0),0)</f>
        <v>0</v>
      </c>
      <c r="AAO44" s="372">
        <f>IF(AAO$19-'様式３（療養者名簿）（⑤の場合）'!$BJ49+1&lt;=15,IF(AAO$19&gt;='様式３（療養者名簿）（⑤の場合）'!$BJ49,IF(AAO$19&lt;='様式３（療養者名簿）（⑤の場合）'!$BK49,1,0),0),0)</f>
        <v>0</v>
      </c>
      <c r="AAP44" s="372">
        <f>IF(AAP$19-'様式３（療養者名簿）（⑤の場合）'!$BJ49+1&lt;=15,IF(AAP$19&gt;='様式３（療養者名簿）（⑤の場合）'!$BJ49,IF(AAP$19&lt;='様式３（療養者名簿）（⑤の場合）'!$BK49,1,0),0),0)</f>
        <v>0</v>
      </c>
      <c r="AAQ44" s="372">
        <f>IF(AAQ$19-'様式３（療養者名簿）（⑤の場合）'!$BJ49+1&lt;=15,IF(AAQ$19&gt;='様式３（療養者名簿）（⑤の場合）'!$BJ49,IF(AAQ$19&lt;='様式３（療養者名簿）（⑤の場合）'!$BK49,1,0),0),0)</f>
        <v>0</v>
      </c>
      <c r="AAR44" s="372">
        <f>IF(AAR$19-'様式３（療養者名簿）（⑤の場合）'!$BJ49+1&lt;=15,IF(AAR$19&gt;='様式３（療養者名簿）（⑤の場合）'!$BJ49,IF(AAR$19&lt;='様式３（療養者名簿）（⑤の場合）'!$BK49,1,0),0),0)</f>
        <v>0</v>
      </c>
      <c r="AAS44" s="372">
        <f>IF(AAS$19-'様式３（療養者名簿）（⑤の場合）'!$BJ49+1&lt;=15,IF(AAS$19&gt;='様式３（療養者名簿）（⑤の場合）'!$BJ49,IF(AAS$19&lt;='様式３（療養者名簿）（⑤の場合）'!$BK49,1,0),0),0)</f>
        <v>0</v>
      </c>
      <c r="AAT44" s="372">
        <f>IF(AAT$19-'様式３（療養者名簿）（⑤の場合）'!$BJ49+1&lt;=15,IF(AAT$19&gt;='様式３（療養者名簿）（⑤の場合）'!$BJ49,IF(AAT$19&lt;='様式３（療養者名簿）（⑤の場合）'!$BK49,1,0),0),0)</f>
        <v>0</v>
      </c>
      <c r="AAU44" s="372">
        <f>IF(AAU$19-'様式３（療養者名簿）（⑤の場合）'!$BJ49+1&lt;=15,IF(AAU$19&gt;='様式３（療養者名簿）（⑤の場合）'!$BJ49,IF(AAU$19&lt;='様式３（療養者名簿）（⑤の場合）'!$BK49,1,0),0),0)</f>
        <v>0</v>
      </c>
      <c r="AAV44" s="372">
        <f>IF(AAV$19-'様式３（療養者名簿）（⑤の場合）'!$BJ49+1&lt;=15,IF(AAV$19&gt;='様式３（療養者名簿）（⑤の場合）'!$BJ49,IF(AAV$19&lt;='様式３（療養者名簿）（⑤の場合）'!$BK49,1,0),0),0)</f>
        <v>0</v>
      </c>
      <c r="AAW44" s="372">
        <f>IF(AAW$19-'様式３（療養者名簿）（⑤の場合）'!$BJ49+1&lt;=15,IF(AAW$19&gt;='様式３（療養者名簿）（⑤の場合）'!$BJ49,IF(AAW$19&lt;='様式３（療養者名簿）（⑤の場合）'!$BK49,1,0),0),0)</f>
        <v>0</v>
      </c>
      <c r="AAX44" s="372">
        <f>IF(AAX$19-'様式３（療養者名簿）（⑤の場合）'!$BJ49+1&lt;=15,IF(AAX$19&gt;='様式３（療養者名簿）（⑤の場合）'!$BJ49,IF(AAX$19&lt;='様式３（療養者名簿）（⑤の場合）'!$BK49,1,0),0),0)</f>
        <v>0</v>
      </c>
      <c r="AAY44" s="372">
        <f>IF(AAY$19-'様式３（療養者名簿）（⑤の場合）'!$BJ49+1&lt;=15,IF(AAY$19&gt;='様式３（療養者名簿）（⑤の場合）'!$BJ49,IF(AAY$19&lt;='様式３（療養者名簿）（⑤の場合）'!$BK49,1,0),0),0)</f>
        <v>0</v>
      </c>
      <c r="AAZ44" s="372">
        <f>IF(AAZ$19-'様式３（療養者名簿）（⑤の場合）'!$BJ49+1&lt;=15,IF(AAZ$19&gt;='様式３（療養者名簿）（⑤の場合）'!$BJ49,IF(AAZ$19&lt;='様式３（療養者名簿）（⑤の場合）'!$BK49,1,0),0),0)</f>
        <v>0</v>
      </c>
      <c r="ABA44" s="372">
        <f>IF(ABA$19-'様式３（療養者名簿）（⑤の場合）'!$BJ49+1&lt;=15,IF(ABA$19&gt;='様式３（療養者名簿）（⑤の場合）'!$BJ49,IF(ABA$19&lt;='様式３（療養者名簿）（⑤の場合）'!$BK49,1,0),0),0)</f>
        <v>0</v>
      </c>
      <c r="ABB44" s="372">
        <f>IF(ABB$19-'様式３（療養者名簿）（⑤の場合）'!$BJ49+1&lt;=15,IF(ABB$19&gt;='様式３（療養者名簿）（⑤の場合）'!$BJ49,IF(ABB$19&lt;='様式３（療養者名簿）（⑤の場合）'!$BK49,1,0),0),0)</f>
        <v>0</v>
      </c>
      <c r="ABC44" s="372">
        <f>IF(ABC$19-'様式３（療養者名簿）（⑤の場合）'!$BJ49+1&lt;=15,IF(ABC$19&gt;='様式３（療養者名簿）（⑤の場合）'!$BJ49,IF(ABC$19&lt;='様式３（療養者名簿）（⑤の場合）'!$BK49,1,0),0),0)</f>
        <v>0</v>
      </c>
      <c r="ABD44" s="372">
        <f>IF(ABD$19-'様式３（療養者名簿）（⑤の場合）'!$BJ49+1&lt;=15,IF(ABD$19&gt;='様式３（療養者名簿）（⑤の場合）'!$BJ49,IF(ABD$19&lt;='様式３（療養者名簿）（⑤の場合）'!$BK49,1,0),0),0)</f>
        <v>0</v>
      </c>
    </row>
    <row r="45" spans="1:732" ht="42" customHeight="1">
      <c r="A45" s="250">
        <f>'様式３（療養者名簿）（⑤の場合）'!C50</f>
        <v>0</v>
      </c>
      <c r="B45" s="365">
        <f>IF(B$19-'様式３（療養者名簿）（⑤の場合）'!$BJ50+1&lt;=15,IF(B$19&gt;='様式３（療養者名簿）（⑤の場合）'!$BJ50,IF(B$19&lt;='様式３（療養者名簿）（⑤の場合）'!$BK50,1,0),0),0)</f>
        <v>0</v>
      </c>
      <c r="C45" s="365">
        <f>IF(C$19-'様式３（療養者名簿）（⑤の場合）'!$BJ50+1&lt;=15,IF(C$19&gt;='様式３（療養者名簿）（⑤の場合）'!$BJ50,IF(C$19&lt;='様式３（療養者名簿）（⑤の場合）'!$BK50,1,0),0),0)</f>
        <v>0</v>
      </c>
      <c r="D45" s="365">
        <f>IF(D$19-'様式３（療養者名簿）（⑤の場合）'!$BJ50+1&lt;=15,IF(D$19&gt;='様式３（療養者名簿）（⑤の場合）'!$BJ50,IF(D$19&lt;='様式３（療養者名簿）（⑤の場合）'!$BK50,1,0),0),0)</f>
        <v>0</v>
      </c>
      <c r="E45" s="365">
        <f>IF(E$19-'様式３（療養者名簿）（⑤の場合）'!$BJ50+1&lt;=15,IF(E$19&gt;='様式３（療養者名簿）（⑤の場合）'!$BJ50,IF(E$19&lt;='様式３（療養者名簿）（⑤の場合）'!$BK50,1,0),0),0)</f>
        <v>0</v>
      </c>
      <c r="F45" s="365">
        <f>IF(F$19-'様式３（療養者名簿）（⑤の場合）'!$BJ50+1&lt;=15,IF(F$19&gt;='様式３（療養者名簿）（⑤の場合）'!$BJ50,IF(F$19&lt;='様式３（療養者名簿）（⑤の場合）'!$BK50,1,0),0),0)</f>
        <v>0</v>
      </c>
      <c r="G45" s="365">
        <f>IF(G$19-'様式３（療養者名簿）（⑤の場合）'!$BJ50+1&lt;=15,IF(G$19&gt;='様式３（療養者名簿）（⑤の場合）'!$BJ50,IF(G$19&lt;='様式３（療養者名簿）（⑤の場合）'!$BK50,1,0),0),0)</f>
        <v>0</v>
      </c>
      <c r="H45" s="365">
        <f>IF(H$19-'様式３（療養者名簿）（⑤の場合）'!$BJ50+1&lt;=15,IF(H$19&gt;='様式３（療養者名簿）（⑤の場合）'!$BJ50,IF(H$19&lt;='様式３（療養者名簿）（⑤の場合）'!$BK50,1,0),0),0)</f>
        <v>0</v>
      </c>
      <c r="I45" s="365">
        <f>IF(I$19-'様式３（療養者名簿）（⑤の場合）'!$BJ50+1&lt;=15,IF(I$19&gt;='様式３（療養者名簿）（⑤の場合）'!$BJ50,IF(I$19&lt;='様式３（療養者名簿）（⑤の場合）'!$BK50,1,0),0),0)</f>
        <v>0</v>
      </c>
      <c r="J45" s="365">
        <f>IF(J$19-'様式３（療養者名簿）（⑤の場合）'!$BJ50+1&lt;=15,IF(J$19&gt;='様式３（療養者名簿）（⑤の場合）'!$BJ50,IF(J$19&lt;='様式３（療養者名簿）（⑤の場合）'!$BK50,1,0),0),0)</f>
        <v>0</v>
      </c>
      <c r="K45" s="365">
        <f>IF(K$19-'様式３（療養者名簿）（⑤の場合）'!$BJ50+1&lt;=15,IF(K$19&gt;='様式３（療養者名簿）（⑤の場合）'!$BJ50,IF(K$19&lt;='様式３（療養者名簿）（⑤の場合）'!$BK50,1,0),0),0)</f>
        <v>0</v>
      </c>
      <c r="L45" s="365">
        <f>IF(L$19-'様式３（療養者名簿）（⑤の場合）'!$BJ50+1&lt;=15,IF(L$19&gt;='様式３（療養者名簿）（⑤の場合）'!$BJ50,IF(L$19&lt;='様式３（療養者名簿）（⑤の場合）'!$BK50,1,0),0),0)</f>
        <v>0</v>
      </c>
      <c r="M45" s="365">
        <f>IF(M$19-'様式３（療養者名簿）（⑤の場合）'!$BJ50+1&lt;=15,IF(M$19&gt;='様式３（療養者名簿）（⑤の場合）'!$BJ50,IF(M$19&lt;='様式３（療養者名簿）（⑤の場合）'!$BK50,1,0),0),0)</f>
        <v>0</v>
      </c>
      <c r="N45" s="365">
        <f>IF(N$19-'様式３（療養者名簿）（⑤の場合）'!$BJ50+1&lt;=15,IF(N$19&gt;='様式３（療養者名簿）（⑤の場合）'!$BJ50,IF(N$19&lt;='様式３（療養者名簿）（⑤の場合）'!$BK50,1,0),0),0)</f>
        <v>0</v>
      </c>
      <c r="O45" s="365">
        <f>IF(O$19-'様式３（療養者名簿）（⑤の場合）'!$BJ50+1&lt;=15,IF(O$19&gt;='様式３（療養者名簿）（⑤の場合）'!$BJ50,IF(O$19&lt;='様式３（療養者名簿）（⑤の場合）'!$BK50,1,0),0),0)</f>
        <v>0</v>
      </c>
      <c r="P45" s="365">
        <f>IF(P$19-'様式３（療養者名簿）（⑤の場合）'!$BJ50+1&lt;=15,IF(P$19&gt;='様式３（療養者名簿）（⑤の場合）'!$BJ50,IF(P$19&lt;='様式３（療養者名簿）（⑤の場合）'!$BK50,1,0),0),0)</f>
        <v>0</v>
      </c>
      <c r="Q45" s="365">
        <f>IF(Q$19-'様式３（療養者名簿）（⑤の場合）'!$BJ50+1&lt;=15,IF(Q$19&gt;='様式３（療養者名簿）（⑤の場合）'!$BJ50,IF(Q$19&lt;='様式３（療養者名簿）（⑤の場合）'!$BK50,1,0),0),0)</f>
        <v>0</v>
      </c>
      <c r="R45" s="365">
        <f>IF(R$19-'様式３（療養者名簿）（⑤の場合）'!$BJ50+1&lt;=15,IF(R$19&gt;='様式３（療養者名簿）（⑤の場合）'!$BJ50,IF(R$19&lt;='様式３（療養者名簿）（⑤の場合）'!$BK50,1,0),0),0)</f>
        <v>0</v>
      </c>
      <c r="S45" s="365">
        <f>IF(S$19-'様式３（療養者名簿）（⑤の場合）'!$BJ50+1&lt;=15,IF(S$19&gt;='様式３（療養者名簿）（⑤の場合）'!$BJ50,IF(S$19&lt;='様式３（療養者名簿）（⑤の場合）'!$BK50,1,0),0),0)</f>
        <v>0</v>
      </c>
      <c r="T45" s="365">
        <f>IF(T$19-'様式３（療養者名簿）（⑤の場合）'!$BJ50+1&lt;=15,IF(T$19&gt;='様式３（療養者名簿）（⑤の場合）'!$BJ50,IF(T$19&lt;='様式３（療養者名簿）（⑤の場合）'!$BK50,1,0),0),0)</f>
        <v>0</v>
      </c>
      <c r="U45" s="365">
        <f>IF(U$19-'様式３（療養者名簿）（⑤の場合）'!$BJ50+1&lt;=15,IF(U$19&gt;='様式３（療養者名簿）（⑤の場合）'!$BJ50,IF(U$19&lt;='様式３（療養者名簿）（⑤の場合）'!$BK50,1,0),0),0)</f>
        <v>0</v>
      </c>
      <c r="V45" s="365">
        <f>IF(V$19-'様式３（療養者名簿）（⑤の場合）'!$BJ50+1&lt;=15,IF(V$19&gt;='様式３（療養者名簿）（⑤の場合）'!$BJ50,IF(V$19&lt;='様式３（療養者名簿）（⑤の場合）'!$BK50,1,0),0),0)</f>
        <v>0</v>
      </c>
      <c r="W45" s="365">
        <f>IF(W$19-'様式３（療養者名簿）（⑤の場合）'!$BJ50+1&lt;=15,IF(W$19&gt;='様式３（療養者名簿）（⑤の場合）'!$BJ50,IF(W$19&lt;='様式３（療養者名簿）（⑤の場合）'!$BK50,1,0),0),0)</f>
        <v>0</v>
      </c>
      <c r="X45" s="365">
        <f>IF(X$19-'様式３（療養者名簿）（⑤の場合）'!$BJ50+1&lt;=15,IF(X$19&gt;='様式３（療養者名簿）（⑤の場合）'!$BJ50,IF(X$19&lt;='様式３（療養者名簿）（⑤の場合）'!$BK50,1,0),0),0)</f>
        <v>0</v>
      </c>
      <c r="Y45" s="365">
        <f>IF(Y$19-'様式３（療養者名簿）（⑤の場合）'!$BJ50+1&lt;=15,IF(Y$19&gt;='様式３（療養者名簿）（⑤の場合）'!$BJ50,IF(Y$19&lt;='様式３（療養者名簿）（⑤の場合）'!$BK50,1,0),0),0)</f>
        <v>0</v>
      </c>
      <c r="Z45" s="365">
        <f>IF(Z$19-'様式３（療養者名簿）（⑤の場合）'!$BJ50+1&lt;=15,IF(Z$19&gt;='様式３（療養者名簿）（⑤の場合）'!$BJ50,IF(Z$19&lt;='様式３（療養者名簿）（⑤の場合）'!$BK50,1,0),0),0)</f>
        <v>0</v>
      </c>
      <c r="AA45" s="365">
        <f>IF(AA$19-'様式３（療養者名簿）（⑤の場合）'!$BJ50+1&lt;=15,IF(AA$19&gt;='様式３（療養者名簿）（⑤の場合）'!$BJ50,IF(AA$19&lt;='様式３（療養者名簿）（⑤の場合）'!$BK50,1,0),0),0)</f>
        <v>0</v>
      </c>
      <c r="AB45" s="365">
        <f>IF(AB$19-'様式３（療養者名簿）（⑤の場合）'!$BJ50+1&lt;=15,IF(AB$19&gt;='様式３（療養者名簿）（⑤の場合）'!$BJ50,IF(AB$19&lt;='様式３（療養者名簿）（⑤の場合）'!$BK50,1,0),0),0)</f>
        <v>0</v>
      </c>
      <c r="AC45" s="365">
        <f>IF(AC$19-'様式３（療養者名簿）（⑤の場合）'!$BJ50+1&lt;=15,IF(AC$19&gt;='様式３（療養者名簿）（⑤の場合）'!$BJ50,IF(AC$19&lt;='様式３（療養者名簿）（⑤の場合）'!$BK50,1,0),0),0)</f>
        <v>0</v>
      </c>
      <c r="AD45" s="365">
        <f>IF(AD$19-'様式３（療養者名簿）（⑤の場合）'!$BJ50+1&lt;=15,IF(AD$19&gt;='様式３（療養者名簿）（⑤の場合）'!$BJ50,IF(AD$19&lt;='様式３（療養者名簿）（⑤の場合）'!$BK50,1,0),0),0)</f>
        <v>0</v>
      </c>
      <c r="AE45" s="365">
        <f>IF(AE$19-'様式３（療養者名簿）（⑤の場合）'!$BJ50+1&lt;=15,IF(AE$19&gt;='様式３（療養者名簿）（⑤の場合）'!$BJ50,IF(AE$19&lt;='様式３（療養者名簿）（⑤の場合）'!$BK50,1,0),0),0)</f>
        <v>0</v>
      </c>
      <c r="AF45" s="365">
        <f>IF(AF$19-'様式３（療養者名簿）（⑤の場合）'!$BJ50+1&lt;=15,IF(AF$19&gt;='様式３（療養者名簿）（⑤の場合）'!$BJ50,IF(AF$19&lt;='様式３（療養者名簿）（⑤の場合）'!$BK50,1,0),0),0)</f>
        <v>0</v>
      </c>
      <c r="AG45" s="365">
        <f>IF(AG$19-'様式３（療養者名簿）（⑤の場合）'!$BJ50+1&lt;=15,IF(AG$19&gt;='様式３（療養者名簿）（⑤の場合）'!$BJ50,IF(AG$19&lt;='様式３（療養者名簿）（⑤の場合）'!$BK50,1,0),0),0)</f>
        <v>0</v>
      </c>
      <c r="AH45" s="365">
        <f>IF(AH$19-'様式３（療養者名簿）（⑤の場合）'!$BJ50+1&lt;=15,IF(AH$19&gt;='様式３（療養者名簿）（⑤の場合）'!$BJ50,IF(AH$19&lt;='様式３（療養者名簿）（⑤の場合）'!$BK50,1,0),0),0)</f>
        <v>0</v>
      </c>
      <c r="AI45" s="365">
        <f>IF(AI$19-'様式３（療養者名簿）（⑤の場合）'!$BJ50+1&lt;=15,IF(AI$19&gt;='様式３（療養者名簿）（⑤の場合）'!$BJ50,IF(AI$19&lt;='様式３（療養者名簿）（⑤の場合）'!$BK50,1,0),0),0)</f>
        <v>0</v>
      </c>
      <c r="AJ45" s="365">
        <f>IF(AJ$19-'様式３（療養者名簿）（⑤の場合）'!$BJ50+1&lt;=15,IF(AJ$19&gt;='様式３（療養者名簿）（⑤の場合）'!$BJ50,IF(AJ$19&lt;='様式３（療養者名簿）（⑤の場合）'!$BK50,1,0),0),0)</f>
        <v>0</v>
      </c>
      <c r="AK45" s="365">
        <f>IF(AK$19-'様式３（療養者名簿）（⑤の場合）'!$BJ50+1&lt;=15,IF(AK$19&gt;='様式３（療養者名簿）（⑤の場合）'!$BJ50,IF(AK$19&lt;='様式３（療養者名簿）（⑤の場合）'!$BK50,1,0),0),0)</f>
        <v>0</v>
      </c>
      <c r="AL45" s="365">
        <f>IF(AL$19-'様式３（療養者名簿）（⑤の場合）'!$BJ50+1&lt;=15,IF(AL$19&gt;='様式３（療養者名簿）（⑤の場合）'!$BJ50,IF(AL$19&lt;='様式３（療養者名簿）（⑤の場合）'!$BK50,1,0),0),0)</f>
        <v>0</v>
      </c>
      <c r="AM45" s="365">
        <f>IF(AM$19-'様式３（療養者名簿）（⑤の場合）'!$BJ50+1&lt;=15,IF(AM$19&gt;='様式３（療養者名簿）（⑤の場合）'!$BJ50,IF(AM$19&lt;='様式３（療養者名簿）（⑤の場合）'!$BK50,1,0),0),0)</f>
        <v>0</v>
      </c>
      <c r="AN45" s="365">
        <f>IF(AN$19-'様式３（療養者名簿）（⑤の場合）'!$BJ50+1&lt;=15,IF(AN$19&gt;='様式３（療養者名簿）（⑤の場合）'!$BJ50,IF(AN$19&lt;='様式３（療養者名簿）（⑤の場合）'!$BK50,1,0),0),0)</f>
        <v>0</v>
      </c>
      <c r="AO45" s="365">
        <f>IF(AO$19-'様式３（療養者名簿）（⑤の場合）'!$BJ50+1&lt;=15,IF(AO$19&gt;='様式３（療養者名簿）（⑤の場合）'!$BJ50,IF(AO$19&lt;='様式３（療養者名簿）（⑤の場合）'!$BK50,1,0),0),0)</f>
        <v>0</v>
      </c>
      <c r="AP45" s="365">
        <f>IF(AP$19-'様式３（療養者名簿）（⑤の場合）'!$BJ50+1&lt;=15,IF(AP$19&gt;='様式３（療養者名簿）（⑤の場合）'!$BJ50,IF(AP$19&lt;='様式３（療養者名簿）（⑤の場合）'!$BK50,1,0),0),0)</f>
        <v>0</v>
      </c>
      <c r="AQ45" s="365">
        <f>IF(AQ$19-'様式３（療養者名簿）（⑤の場合）'!$BJ50+1&lt;=15,IF(AQ$19&gt;='様式３（療養者名簿）（⑤の場合）'!$BJ50,IF(AQ$19&lt;='様式３（療養者名簿）（⑤の場合）'!$BK50,1,0),0),0)</f>
        <v>0</v>
      </c>
      <c r="AR45" s="365">
        <f>IF(AR$19-'様式３（療養者名簿）（⑤の場合）'!$BJ50+1&lt;=15,IF(AR$19&gt;='様式３（療養者名簿）（⑤の場合）'!$BJ50,IF(AR$19&lt;='様式３（療養者名簿）（⑤の場合）'!$BK50,1,0),0),0)</f>
        <v>0</v>
      </c>
      <c r="AS45" s="365">
        <f>IF(AS$19-'様式３（療養者名簿）（⑤の場合）'!$BJ50+1&lt;=15,IF(AS$19&gt;='様式３（療養者名簿）（⑤の場合）'!$BJ50,IF(AS$19&lt;='様式３（療養者名簿）（⑤の場合）'!$BK50,1,0),0),0)</f>
        <v>0</v>
      </c>
      <c r="AT45" s="365">
        <f>IF(AT$19-'様式３（療養者名簿）（⑤の場合）'!$BJ50+1&lt;=15,IF(AT$19&gt;='様式３（療養者名簿）（⑤の場合）'!$BJ50,IF(AT$19&lt;='様式３（療養者名簿）（⑤の場合）'!$BK50,1,0),0),0)</f>
        <v>0</v>
      </c>
      <c r="AU45" s="365">
        <f>IF(AU$19-'様式３（療養者名簿）（⑤の場合）'!$BJ50+1&lt;=15,IF(AU$19&gt;='様式３（療養者名簿）（⑤の場合）'!$BJ50,IF(AU$19&lt;='様式３（療養者名簿）（⑤の場合）'!$BK50,1,0),0),0)</f>
        <v>0</v>
      </c>
      <c r="AV45" s="365">
        <f>IF(AV$19-'様式３（療養者名簿）（⑤の場合）'!$BJ50+1&lt;=15,IF(AV$19&gt;='様式３（療養者名簿）（⑤の場合）'!$BJ50,IF(AV$19&lt;='様式３（療養者名簿）（⑤の場合）'!$BK50,1,0),0),0)</f>
        <v>0</v>
      </c>
      <c r="AW45" s="365">
        <f>IF(AW$19-'様式３（療養者名簿）（⑤の場合）'!$BJ50+1&lt;=15,IF(AW$19&gt;='様式３（療養者名簿）（⑤の場合）'!$BJ50,IF(AW$19&lt;='様式３（療養者名簿）（⑤の場合）'!$BK50,1,0),0),0)</f>
        <v>0</v>
      </c>
      <c r="AX45" s="365">
        <f>IF(AX$19-'様式３（療養者名簿）（⑤の場合）'!$BJ50+1&lt;=15,IF(AX$19&gt;='様式３（療養者名簿）（⑤の場合）'!$BJ50,IF(AX$19&lt;='様式３（療養者名簿）（⑤の場合）'!$BK50,1,0),0),0)</f>
        <v>0</v>
      </c>
      <c r="AY45" s="365">
        <f>IF(AY$19-'様式３（療養者名簿）（⑤の場合）'!$BJ50+1&lt;=15,IF(AY$19&gt;='様式３（療養者名簿）（⑤の場合）'!$BJ50,IF(AY$19&lt;='様式３（療養者名簿）（⑤の場合）'!$BK50,1,0),0),0)</f>
        <v>0</v>
      </c>
      <c r="AZ45" s="365">
        <f>IF(AZ$19-'様式３（療養者名簿）（⑤の場合）'!$BJ50+1&lt;=15,IF(AZ$19&gt;='様式３（療養者名簿）（⑤の場合）'!$BJ50,IF(AZ$19&lt;='様式３（療養者名簿）（⑤の場合）'!$BK50,1,0),0),0)</f>
        <v>0</v>
      </c>
      <c r="BA45" s="365">
        <f>IF(BA$19-'様式３（療養者名簿）（⑤の場合）'!$BJ50+1&lt;=15,IF(BA$19&gt;='様式３（療養者名簿）（⑤の場合）'!$BJ50,IF(BA$19&lt;='様式３（療養者名簿）（⑤の場合）'!$BK50,1,0),0),0)</f>
        <v>0</v>
      </c>
      <c r="BB45" s="365">
        <f>IF(BB$19-'様式３（療養者名簿）（⑤の場合）'!$BJ50+1&lt;=15,IF(BB$19&gt;='様式３（療養者名簿）（⑤の場合）'!$BJ50,IF(BB$19&lt;='様式３（療養者名簿）（⑤の場合）'!$BK50,1,0),0),0)</f>
        <v>0</v>
      </c>
      <c r="BC45" s="365">
        <f>IF(BC$19-'様式３（療養者名簿）（⑤の場合）'!$BJ50+1&lt;=15,IF(BC$19&gt;='様式３（療養者名簿）（⑤の場合）'!$BJ50,IF(BC$19&lt;='様式３（療養者名簿）（⑤の場合）'!$BK50,1,0),0),0)</f>
        <v>0</v>
      </c>
      <c r="BD45" s="365">
        <f>IF(BD$19-'様式３（療養者名簿）（⑤の場合）'!$BJ50+1&lt;=15,IF(BD$19&gt;='様式３（療養者名簿）（⑤の場合）'!$BJ50,IF(BD$19&lt;='様式３（療養者名簿）（⑤の場合）'!$BK50,1,0),0),0)</f>
        <v>0</v>
      </c>
      <c r="BE45" s="365">
        <f>IF(BE$19-'様式３（療養者名簿）（⑤の場合）'!$BJ50+1&lt;=15,IF(BE$19&gt;='様式３（療養者名簿）（⑤の場合）'!$BJ50,IF(BE$19&lt;='様式３（療養者名簿）（⑤の場合）'!$BK50,1,0),0),0)</f>
        <v>0</v>
      </c>
      <c r="BF45" s="365">
        <f>IF(BF$19-'様式３（療養者名簿）（⑤の場合）'!$BJ50+1&lt;=15,IF(BF$19&gt;='様式３（療養者名簿）（⑤の場合）'!$BJ50,IF(BF$19&lt;='様式３（療養者名簿）（⑤の場合）'!$BK50,1,0),0),0)</f>
        <v>0</v>
      </c>
      <c r="BG45" s="365">
        <f>IF(BG$19-'様式３（療養者名簿）（⑤の場合）'!$BJ50+1&lt;=15,IF(BG$19&gt;='様式３（療養者名簿）（⑤の場合）'!$BJ50,IF(BG$19&lt;='様式３（療養者名簿）（⑤の場合）'!$BK50,1,0),0),0)</f>
        <v>0</v>
      </c>
      <c r="BH45" s="365">
        <f>IF(BH$19-'様式３（療養者名簿）（⑤の場合）'!$BJ50+1&lt;=15,IF(BH$19&gt;='様式３（療養者名簿）（⑤の場合）'!$BJ50,IF(BH$19&lt;='様式３（療養者名簿）（⑤の場合）'!$BK50,1,0),0),0)</f>
        <v>0</v>
      </c>
      <c r="BI45" s="365">
        <f>IF(BI$19-'様式３（療養者名簿）（⑤の場合）'!$BJ50+1&lt;=15,IF(BI$19&gt;='様式３（療養者名簿）（⑤の場合）'!$BJ50,IF(BI$19&lt;='様式３（療養者名簿）（⑤の場合）'!$BK50,1,0),0),0)</f>
        <v>0</v>
      </c>
      <c r="BJ45" s="365">
        <f>IF(BJ$19-'様式３（療養者名簿）（⑤の場合）'!$BJ50+1&lt;=15,IF(BJ$19&gt;='様式３（療養者名簿）（⑤の場合）'!$BJ50,IF(BJ$19&lt;='様式３（療養者名簿）（⑤の場合）'!$BK50,1,0),0),0)</f>
        <v>0</v>
      </c>
      <c r="BK45" s="365">
        <f>IF(BK$19-'様式３（療養者名簿）（⑤の場合）'!$BJ50+1&lt;=15,IF(BK$19&gt;='様式３（療養者名簿）（⑤の場合）'!$BJ50,IF(BK$19&lt;='様式３（療養者名簿）（⑤の場合）'!$BK50,1,0),0),0)</f>
        <v>0</v>
      </c>
      <c r="BL45" s="365">
        <f>IF(BL$19-'様式３（療養者名簿）（⑤の場合）'!$BJ50+1&lt;=15,IF(BL$19&gt;='様式３（療養者名簿）（⑤の場合）'!$BJ50,IF(BL$19&lt;='様式３（療養者名簿）（⑤の場合）'!$BK50,1,0),0),0)</f>
        <v>0</v>
      </c>
      <c r="BM45" s="365">
        <f>IF(BM$19-'様式３（療養者名簿）（⑤の場合）'!$BJ50+1&lt;=15,IF(BM$19&gt;='様式３（療養者名簿）（⑤の場合）'!$BJ50,IF(BM$19&lt;='様式３（療養者名簿）（⑤の場合）'!$BK50,1,0),0),0)</f>
        <v>0</v>
      </c>
      <c r="BN45" s="365">
        <f>IF(BN$19-'様式３（療養者名簿）（⑤の場合）'!$BJ50+1&lt;=15,IF(BN$19&gt;='様式３（療養者名簿）（⑤の場合）'!$BJ50,IF(BN$19&lt;='様式３（療養者名簿）（⑤の場合）'!$BK50,1,0),0),0)</f>
        <v>0</v>
      </c>
      <c r="BO45" s="365">
        <f>IF(BO$19-'様式３（療養者名簿）（⑤の場合）'!$BJ50+1&lt;=15,IF(BO$19&gt;='様式３（療養者名簿）（⑤の場合）'!$BJ50,IF(BO$19&lt;='様式３（療養者名簿）（⑤の場合）'!$BK50,1,0),0),0)</f>
        <v>0</v>
      </c>
      <c r="BP45" s="365">
        <f>IF(BP$19-'様式３（療養者名簿）（⑤の場合）'!$BJ50+1&lt;=15,IF(BP$19&gt;='様式３（療養者名簿）（⑤の場合）'!$BJ50,IF(BP$19&lt;='様式３（療養者名簿）（⑤の場合）'!$BK50,1,0),0),0)</f>
        <v>0</v>
      </c>
      <c r="BQ45" s="365">
        <f>IF(BQ$19-'様式３（療養者名簿）（⑤の場合）'!$BJ50+1&lt;=15,IF(BQ$19&gt;='様式３（療養者名簿）（⑤の場合）'!$BJ50,IF(BQ$19&lt;='様式３（療養者名簿）（⑤の場合）'!$BK50,1,0),0),0)</f>
        <v>0</v>
      </c>
      <c r="BR45" s="365">
        <f>IF(BR$19-'様式３（療養者名簿）（⑤の場合）'!$BJ50+1&lt;=15,IF(BR$19&gt;='様式３（療養者名簿）（⑤の場合）'!$BJ50,IF(BR$19&lt;='様式３（療養者名簿）（⑤の場合）'!$BK50,1,0),0),0)</f>
        <v>0</v>
      </c>
      <c r="BS45" s="365">
        <f>IF(BS$19-'様式３（療養者名簿）（⑤の場合）'!$BJ50+1&lt;=15,IF(BS$19&gt;='様式３（療養者名簿）（⑤の場合）'!$BJ50,IF(BS$19&lt;='様式３（療養者名簿）（⑤の場合）'!$BK50,1,0),0),0)</f>
        <v>0</v>
      </c>
      <c r="BT45" s="365">
        <f>IF(BT$19-'様式３（療養者名簿）（⑤の場合）'!$BJ50+1&lt;=15,IF(BT$19&gt;='様式３（療養者名簿）（⑤の場合）'!$BJ50,IF(BT$19&lt;='様式３（療養者名簿）（⑤の場合）'!$BK50,1,0),0),0)</f>
        <v>0</v>
      </c>
      <c r="BU45" s="365">
        <f>IF(BU$19-'様式３（療養者名簿）（⑤の場合）'!$BJ50+1&lt;=15,IF(BU$19&gt;='様式３（療養者名簿）（⑤の場合）'!$BJ50,IF(BU$19&lt;='様式３（療養者名簿）（⑤の場合）'!$BK50,1,0),0),0)</f>
        <v>0</v>
      </c>
      <c r="BV45" s="365">
        <f>IF(BV$19-'様式３（療養者名簿）（⑤の場合）'!$BJ50+1&lt;=15,IF(BV$19&gt;='様式３（療養者名簿）（⑤の場合）'!$BJ50,IF(BV$19&lt;='様式３（療養者名簿）（⑤の場合）'!$BK50,1,0),0),0)</f>
        <v>0</v>
      </c>
      <c r="BW45" s="365">
        <f>IF(BW$19-'様式３（療養者名簿）（⑤の場合）'!$BJ50+1&lt;=15,IF(BW$19&gt;='様式３（療養者名簿）（⑤の場合）'!$BJ50,IF(BW$19&lt;='様式３（療養者名簿）（⑤の場合）'!$BK50,1,0),0),0)</f>
        <v>0</v>
      </c>
      <c r="BX45" s="365">
        <f>IF(BX$19-'様式３（療養者名簿）（⑤の場合）'!$BJ50+1&lt;=15,IF(BX$19&gt;='様式３（療養者名簿）（⑤の場合）'!$BJ50,IF(BX$19&lt;='様式３（療養者名簿）（⑤の場合）'!$BK50,1,0),0),0)</f>
        <v>0</v>
      </c>
      <c r="BY45" s="365">
        <f>IF(BY$19-'様式３（療養者名簿）（⑤の場合）'!$BJ50+1&lt;=15,IF(BY$19&gt;='様式３（療養者名簿）（⑤の場合）'!$BJ50,IF(BY$19&lt;='様式３（療養者名簿）（⑤の場合）'!$BK50,1,0),0),0)</f>
        <v>0</v>
      </c>
      <c r="BZ45" s="365">
        <f>IF(BZ$19-'様式３（療養者名簿）（⑤の場合）'!$BJ50+1&lt;=15,IF(BZ$19&gt;='様式３（療養者名簿）（⑤の場合）'!$BJ50,IF(BZ$19&lt;='様式３（療養者名簿）（⑤の場合）'!$BK50,1,0),0),0)</f>
        <v>0</v>
      </c>
      <c r="CA45" s="365">
        <f>IF(CA$19-'様式３（療養者名簿）（⑤の場合）'!$BJ50+1&lt;=15,IF(CA$19&gt;='様式３（療養者名簿）（⑤の場合）'!$BJ50,IF(CA$19&lt;='様式３（療養者名簿）（⑤の場合）'!$BK50,1,0),0),0)</f>
        <v>0</v>
      </c>
      <c r="CB45" s="365">
        <f>IF(CB$19-'様式３（療養者名簿）（⑤の場合）'!$BJ50+1&lt;=15,IF(CB$19&gt;='様式３（療養者名簿）（⑤の場合）'!$BJ50,IF(CB$19&lt;='様式３（療養者名簿）（⑤の場合）'!$BK50,1,0),0),0)</f>
        <v>0</v>
      </c>
      <c r="CC45" s="365">
        <f>IF(CC$19-'様式３（療養者名簿）（⑤の場合）'!$BJ50+1&lt;=15,IF(CC$19&gt;='様式３（療養者名簿）（⑤の場合）'!$BJ50,IF(CC$19&lt;='様式３（療養者名簿）（⑤の場合）'!$BK50,1,0),0),0)</f>
        <v>0</v>
      </c>
      <c r="CD45" s="365">
        <f>IF(CD$19-'様式３（療養者名簿）（⑤の場合）'!$BJ50+1&lt;=15,IF(CD$19&gt;='様式３（療養者名簿）（⑤の場合）'!$BJ50,IF(CD$19&lt;='様式３（療養者名簿）（⑤の場合）'!$BK50,1,0),0),0)</f>
        <v>0</v>
      </c>
      <c r="CE45" s="365">
        <f>IF(CE$19-'様式３（療養者名簿）（⑤の場合）'!$BJ50+1&lt;=15,IF(CE$19&gt;='様式３（療養者名簿）（⑤の場合）'!$BJ50,IF(CE$19&lt;='様式３（療養者名簿）（⑤の場合）'!$BK50,1,0),0),0)</f>
        <v>0</v>
      </c>
      <c r="CF45" s="365">
        <f>IF(CF$19-'様式３（療養者名簿）（⑤の場合）'!$BJ50+1&lt;=15,IF(CF$19&gt;='様式３（療養者名簿）（⑤の場合）'!$BJ50,IF(CF$19&lt;='様式３（療養者名簿）（⑤の場合）'!$BK50,1,0),0),0)</f>
        <v>0</v>
      </c>
      <c r="CG45" s="365">
        <f>IF(CG$19-'様式３（療養者名簿）（⑤の場合）'!$BJ50+1&lt;=15,IF(CG$19&gt;='様式３（療養者名簿）（⑤の場合）'!$BJ50,IF(CG$19&lt;='様式３（療養者名簿）（⑤の場合）'!$BK50,1,0),0),0)</f>
        <v>0</v>
      </c>
      <c r="CH45" s="365">
        <f>IF(CH$19-'様式３（療養者名簿）（⑤の場合）'!$BJ50+1&lt;=15,IF(CH$19&gt;='様式３（療養者名簿）（⑤の場合）'!$BJ50,IF(CH$19&lt;='様式３（療養者名簿）（⑤の場合）'!$BK50,1,0),0),0)</f>
        <v>0</v>
      </c>
      <c r="CI45" s="365">
        <f>IF(CI$19-'様式３（療養者名簿）（⑤の場合）'!$BJ50+1&lt;=15,IF(CI$19&gt;='様式３（療養者名簿）（⑤の場合）'!$BJ50,IF(CI$19&lt;='様式３（療養者名簿）（⑤の場合）'!$BK50,1,0),0),0)</f>
        <v>0</v>
      </c>
      <c r="CJ45" s="365">
        <f>IF(CJ$19-'様式３（療養者名簿）（⑤の場合）'!$BJ50+1&lt;=15,IF(CJ$19&gt;='様式３（療養者名簿）（⑤の場合）'!$BJ50,IF(CJ$19&lt;='様式３（療養者名簿）（⑤の場合）'!$BK50,1,0),0),0)</f>
        <v>0</v>
      </c>
      <c r="CK45" s="365">
        <f>IF(CK$19-'様式３（療養者名簿）（⑤の場合）'!$BJ50+1&lt;=15,IF(CK$19&gt;='様式３（療養者名簿）（⑤の場合）'!$BJ50,IF(CK$19&lt;='様式３（療養者名簿）（⑤の場合）'!$BK50,1,0),0),0)</f>
        <v>0</v>
      </c>
      <c r="CL45" s="365">
        <f>IF(CL$19-'様式３（療養者名簿）（⑤の場合）'!$BJ50+1&lt;=15,IF(CL$19&gt;='様式３（療養者名簿）（⑤の場合）'!$BJ50,IF(CL$19&lt;='様式３（療養者名簿）（⑤の場合）'!$BK50,1,0),0),0)</f>
        <v>0</v>
      </c>
      <c r="CM45" s="365">
        <f>IF(CM$19-'様式３（療養者名簿）（⑤の場合）'!$BJ50+1&lt;=15,IF(CM$19&gt;='様式３（療養者名簿）（⑤の場合）'!$BJ50,IF(CM$19&lt;='様式３（療養者名簿）（⑤の場合）'!$BK50,1,0),0),0)</f>
        <v>0</v>
      </c>
      <c r="CN45" s="365">
        <f>IF(CN$19-'様式３（療養者名簿）（⑤の場合）'!$BJ50+1&lt;=15,IF(CN$19&gt;='様式３（療養者名簿）（⑤の場合）'!$BJ50,IF(CN$19&lt;='様式３（療養者名簿）（⑤の場合）'!$BK50,1,0),0),0)</f>
        <v>0</v>
      </c>
      <c r="CO45" s="365">
        <f>IF(CO$19-'様式３（療養者名簿）（⑤の場合）'!$BJ50+1&lt;=15,IF(CO$19&gt;='様式３（療養者名簿）（⑤の場合）'!$BJ50,IF(CO$19&lt;='様式３（療養者名簿）（⑤の場合）'!$BK50,1,0),0),0)</f>
        <v>0</v>
      </c>
      <c r="CP45" s="365">
        <f>IF(CP$19-'様式３（療養者名簿）（⑤の場合）'!$BJ50+1&lt;=15,IF(CP$19&gt;='様式３（療養者名簿）（⑤の場合）'!$BJ50,IF(CP$19&lt;='様式３（療養者名簿）（⑤の場合）'!$BK50,1,0),0),0)</f>
        <v>0</v>
      </c>
      <c r="CQ45" s="365">
        <f>IF(CQ$19-'様式３（療養者名簿）（⑤の場合）'!$BJ50+1&lt;=15,IF(CQ$19&gt;='様式３（療養者名簿）（⑤の場合）'!$BJ50,IF(CQ$19&lt;='様式３（療養者名簿）（⑤の場合）'!$BK50,1,0),0),0)</f>
        <v>0</v>
      </c>
      <c r="CR45" s="365">
        <f>IF(CR$19-'様式３（療養者名簿）（⑤の場合）'!$BJ50+1&lt;=15,IF(CR$19&gt;='様式３（療養者名簿）（⑤の場合）'!$BJ50,IF(CR$19&lt;='様式３（療養者名簿）（⑤の場合）'!$BK50,1,0),0),0)</f>
        <v>0</v>
      </c>
      <c r="CS45" s="365">
        <f>IF(CS$19-'様式３（療養者名簿）（⑤の場合）'!$BJ50+1&lt;=15,IF(CS$19&gt;='様式３（療養者名簿）（⑤の場合）'!$BJ50,IF(CS$19&lt;='様式３（療養者名簿）（⑤の場合）'!$BK50,1,0),0),0)</f>
        <v>0</v>
      </c>
      <c r="CT45" s="365">
        <f>IF(CT$19-'様式３（療養者名簿）（⑤の場合）'!$BJ50+1&lt;=15,IF(CT$19&gt;='様式３（療養者名簿）（⑤の場合）'!$BJ50,IF(CT$19&lt;='様式３（療養者名簿）（⑤の場合）'!$BK50,1,0),0),0)</f>
        <v>0</v>
      </c>
      <c r="CU45" s="365">
        <f>IF(CU$19-'様式３（療養者名簿）（⑤の場合）'!$BJ50+1&lt;=15,IF(CU$19&gt;='様式３（療養者名簿）（⑤の場合）'!$BJ50,IF(CU$19&lt;='様式３（療養者名簿）（⑤の場合）'!$BK50,1,0),0),0)</f>
        <v>0</v>
      </c>
      <c r="CV45" s="365">
        <f>IF(CV$19-'様式３（療養者名簿）（⑤の場合）'!$BJ50+1&lt;=15,IF(CV$19&gt;='様式３（療養者名簿）（⑤の場合）'!$BJ50,IF(CV$19&lt;='様式３（療養者名簿）（⑤の場合）'!$BK50,1,0),0),0)</f>
        <v>0</v>
      </c>
      <c r="CW45" s="365">
        <f>IF(CW$19-'様式３（療養者名簿）（⑤の場合）'!$BJ50+1&lt;=15,IF(CW$19&gt;='様式３（療養者名簿）（⑤の場合）'!$BJ50,IF(CW$19&lt;='様式３（療養者名簿）（⑤の場合）'!$BK50,1,0),0),0)</f>
        <v>0</v>
      </c>
      <c r="CX45" s="365">
        <f>IF(CX$19-'様式３（療養者名簿）（⑤の場合）'!$BJ50+1&lt;=15,IF(CX$19&gt;='様式３（療養者名簿）（⑤の場合）'!$BJ50,IF(CX$19&lt;='様式３（療養者名簿）（⑤の場合）'!$BK50,1,0),0),0)</f>
        <v>0</v>
      </c>
      <c r="CY45" s="365">
        <f>IF(CY$19-'様式３（療養者名簿）（⑤の場合）'!$BJ50+1&lt;=15,IF(CY$19&gt;='様式３（療養者名簿）（⑤の場合）'!$BJ50,IF(CY$19&lt;='様式３（療養者名簿）（⑤の場合）'!$BK50,1,0),0),0)</f>
        <v>0</v>
      </c>
      <c r="CZ45" s="365">
        <f>IF(CZ$19-'様式３（療養者名簿）（⑤の場合）'!$BJ50+1&lt;=15,IF(CZ$19&gt;='様式３（療養者名簿）（⑤の場合）'!$BJ50,IF(CZ$19&lt;='様式３（療養者名簿）（⑤の場合）'!$BK50,1,0),0),0)</f>
        <v>0</v>
      </c>
      <c r="DA45" s="365">
        <f>IF(DA$19-'様式３（療養者名簿）（⑤の場合）'!$BJ50+1&lt;=15,IF(DA$19&gt;='様式３（療養者名簿）（⑤の場合）'!$BJ50,IF(DA$19&lt;='様式３（療養者名簿）（⑤の場合）'!$BK50,1,0),0),0)</f>
        <v>0</v>
      </c>
      <c r="DB45" s="365">
        <f>IF(DB$19-'様式３（療養者名簿）（⑤の場合）'!$BJ50+1&lt;=15,IF(DB$19&gt;='様式３（療養者名簿）（⑤の場合）'!$BJ50,IF(DB$19&lt;='様式３（療養者名簿）（⑤の場合）'!$BK50,1,0),0),0)</f>
        <v>0</v>
      </c>
      <c r="DC45" s="365">
        <f>IF(DC$19-'様式３（療養者名簿）（⑤の場合）'!$BJ50+1&lt;=15,IF(DC$19&gt;='様式３（療養者名簿）（⑤の場合）'!$BJ50,IF(DC$19&lt;='様式３（療養者名簿）（⑤の場合）'!$BK50,1,0),0),0)</f>
        <v>0</v>
      </c>
      <c r="DD45" s="365">
        <f>IF(DD$19-'様式３（療養者名簿）（⑤の場合）'!$BJ50+1&lt;=15,IF(DD$19&gt;='様式３（療養者名簿）（⑤の場合）'!$BJ50,IF(DD$19&lt;='様式３（療養者名簿）（⑤の場合）'!$BK50,1,0),0),0)</f>
        <v>0</v>
      </c>
      <c r="DE45" s="365">
        <f>IF(DE$19-'様式３（療養者名簿）（⑤の場合）'!$BJ50+1&lt;=15,IF(DE$19&gt;='様式３（療養者名簿）（⑤の場合）'!$BJ50,IF(DE$19&lt;='様式３（療養者名簿）（⑤の場合）'!$BK50,1,0),0),0)</f>
        <v>0</v>
      </c>
      <c r="DF45" s="365">
        <f>IF(DF$19-'様式３（療養者名簿）（⑤の場合）'!$BJ50+1&lt;=15,IF(DF$19&gt;='様式３（療養者名簿）（⑤の場合）'!$BJ50,IF(DF$19&lt;='様式３（療養者名簿）（⑤の場合）'!$BK50,1,0),0),0)</f>
        <v>0</v>
      </c>
      <c r="DG45" s="365">
        <f>IF(DG$19-'様式３（療養者名簿）（⑤の場合）'!$BJ50+1&lt;=15,IF(DG$19&gt;='様式３（療養者名簿）（⑤の場合）'!$BJ50,IF(DG$19&lt;='様式３（療養者名簿）（⑤の場合）'!$BK50,1,0),0),0)</f>
        <v>0</v>
      </c>
      <c r="DH45" s="365">
        <f>IF(DH$19-'様式３（療養者名簿）（⑤の場合）'!$BJ50+1&lt;=15,IF(DH$19&gt;='様式３（療養者名簿）（⑤の場合）'!$BJ50,IF(DH$19&lt;='様式３（療養者名簿）（⑤の場合）'!$BK50,1,0),0),0)</f>
        <v>0</v>
      </c>
      <c r="DI45" s="365">
        <f>IF(DI$19-'様式３（療養者名簿）（⑤の場合）'!$BJ50+1&lt;=15,IF(DI$19&gt;='様式３（療養者名簿）（⑤の場合）'!$BJ50,IF(DI$19&lt;='様式３（療養者名簿）（⑤の場合）'!$BK50,1,0),0),0)</f>
        <v>0</v>
      </c>
      <c r="DJ45" s="365">
        <f>IF(DJ$19-'様式３（療養者名簿）（⑤の場合）'!$BJ50+1&lt;=15,IF(DJ$19&gt;='様式３（療養者名簿）（⑤の場合）'!$BJ50,IF(DJ$19&lt;='様式３（療養者名簿）（⑤の場合）'!$BK50,1,0),0),0)</f>
        <v>0</v>
      </c>
      <c r="DK45" s="365">
        <f>IF(DK$19-'様式３（療養者名簿）（⑤の場合）'!$BJ50+1&lt;=15,IF(DK$19&gt;='様式３（療養者名簿）（⑤の場合）'!$BJ50,IF(DK$19&lt;='様式３（療養者名簿）（⑤の場合）'!$BK50,1,0),0),0)</f>
        <v>0</v>
      </c>
      <c r="DL45" s="365">
        <f>IF(DL$19-'様式３（療養者名簿）（⑤の場合）'!$BJ50+1&lt;=15,IF(DL$19&gt;='様式３（療養者名簿）（⑤の場合）'!$BJ50,IF(DL$19&lt;='様式３（療養者名簿）（⑤の場合）'!$BK50,1,0),0),0)</f>
        <v>0</v>
      </c>
      <c r="DM45" s="365">
        <f>IF(DM$19-'様式３（療養者名簿）（⑤の場合）'!$BJ50+1&lt;=15,IF(DM$19&gt;='様式３（療養者名簿）（⑤の場合）'!$BJ50,IF(DM$19&lt;='様式３（療養者名簿）（⑤の場合）'!$BK50,1,0),0),0)</f>
        <v>0</v>
      </c>
      <c r="DN45" s="365">
        <f>IF(DN$19-'様式３（療養者名簿）（⑤の場合）'!$BJ50+1&lt;=15,IF(DN$19&gt;='様式３（療養者名簿）（⑤の場合）'!$BJ50,IF(DN$19&lt;='様式３（療養者名簿）（⑤の場合）'!$BK50,1,0),0),0)</f>
        <v>0</v>
      </c>
      <c r="DO45" s="365">
        <f>IF(DO$19-'様式３（療養者名簿）（⑤の場合）'!$BJ50+1&lt;=15,IF(DO$19&gt;='様式３（療養者名簿）（⑤の場合）'!$BJ50,IF(DO$19&lt;='様式３（療養者名簿）（⑤の場合）'!$BK50,1,0),0),0)</f>
        <v>0</v>
      </c>
      <c r="DP45" s="365">
        <f>IF(DP$19-'様式３（療養者名簿）（⑤の場合）'!$BJ50+1&lt;=15,IF(DP$19&gt;='様式３（療養者名簿）（⑤の場合）'!$BJ50,IF(DP$19&lt;='様式３（療養者名簿）（⑤の場合）'!$BK50,1,0),0),0)</f>
        <v>0</v>
      </c>
      <c r="DQ45" s="365">
        <f>IF(DQ$19-'様式３（療養者名簿）（⑤の場合）'!$BJ50+1&lt;=15,IF(DQ$19&gt;='様式３（療養者名簿）（⑤の場合）'!$BJ50,IF(DQ$19&lt;='様式３（療養者名簿）（⑤の場合）'!$BK50,1,0),0),0)</f>
        <v>0</v>
      </c>
      <c r="DR45" s="365">
        <f>IF(DR$19-'様式３（療養者名簿）（⑤の場合）'!$BJ50+1&lt;=15,IF(DR$19&gt;='様式３（療養者名簿）（⑤の場合）'!$BJ50,IF(DR$19&lt;='様式３（療養者名簿）（⑤の場合）'!$BK50,1,0),0),0)</f>
        <v>0</v>
      </c>
      <c r="DS45" s="365">
        <f>IF(DS$19-'様式３（療養者名簿）（⑤の場合）'!$BJ50+1&lt;=15,IF(DS$19&gt;='様式３（療養者名簿）（⑤の場合）'!$BJ50,IF(DS$19&lt;='様式３（療養者名簿）（⑤の場合）'!$BK50,1,0),0),0)</f>
        <v>0</v>
      </c>
      <c r="DT45" s="365">
        <f>IF(DT$19-'様式３（療養者名簿）（⑤の場合）'!$BJ50+1&lt;=15,IF(DT$19&gt;='様式３（療養者名簿）（⑤の場合）'!$BJ50,IF(DT$19&lt;='様式３（療養者名簿）（⑤の場合）'!$BK50,1,0),0),0)</f>
        <v>0</v>
      </c>
      <c r="DU45" s="365">
        <f>IF(DU$19-'様式３（療養者名簿）（⑤の場合）'!$BJ50+1&lt;=15,IF(DU$19&gt;='様式３（療養者名簿）（⑤の場合）'!$BJ50,IF(DU$19&lt;='様式３（療養者名簿）（⑤の場合）'!$BK50,1,0),0),0)</f>
        <v>0</v>
      </c>
      <c r="DV45" s="365">
        <f>IF(DV$19-'様式３（療養者名簿）（⑤の場合）'!$BJ50+1&lt;=15,IF(DV$19&gt;='様式３（療養者名簿）（⑤の場合）'!$BJ50,IF(DV$19&lt;='様式３（療養者名簿）（⑤の場合）'!$BK50,1,0),0),0)</f>
        <v>0</v>
      </c>
      <c r="DW45" s="365">
        <f>IF(DW$19-'様式３（療養者名簿）（⑤の場合）'!$BJ50+1&lt;=15,IF(DW$19&gt;='様式３（療養者名簿）（⑤の場合）'!$BJ50,IF(DW$19&lt;='様式３（療養者名簿）（⑤の場合）'!$BK50,1,0),0),0)</f>
        <v>0</v>
      </c>
      <c r="DX45" s="365">
        <f>IF(DX$19-'様式３（療養者名簿）（⑤の場合）'!$BJ50+1&lt;=15,IF(DX$19&gt;='様式３（療養者名簿）（⑤の場合）'!$BJ50,IF(DX$19&lt;='様式３（療養者名簿）（⑤の場合）'!$BK50,1,0),0),0)</f>
        <v>0</v>
      </c>
      <c r="DY45" s="365">
        <f>IF(DY$19-'様式３（療養者名簿）（⑤の場合）'!$BJ50+1&lt;=15,IF(DY$19&gt;='様式３（療養者名簿）（⑤の場合）'!$BJ50,IF(DY$19&lt;='様式３（療養者名簿）（⑤の場合）'!$BK50,1,0),0),0)</f>
        <v>0</v>
      </c>
      <c r="DZ45" s="365">
        <f>IF(DZ$19-'様式３（療養者名簿）（⑤の場合）'!$BJ50+1&lt;=15,IF(DZ$19&gt;='様式３（療養者名簿）（⑤の場合）'!$BJ50,IF(DZ$19&lt;='様式３（療養者名簿）（⑤の場合）'!$BK50,1,0),0),0)</f>
        <v>0</v>
      </c>
      <c r="EA45" s="365">
        <f>IF(EA$19-'様式３（療養者名簿）（⑤の場合）'!$BJ50+1&lt;=15,IF(EA$19&gt;='様式３（療養者名簿）（⑤の場合）'!$BJ50,IF(EA$19&lt;='様式３（療養者名簿）（⑤の場合）'!$BK50,1,0),0),0)</f>
        <v>0</v>
      </c>
      <c r="EB45" s="365">
        <f>IF(EB$19-'様式３（療養者名簿）（⑤の場合）'!$BJ50+1&lt;=15,IF(EB$19&gt;='様式３（療養者名簿）（⑤の場合）'!$BJ50,IF(EB$19&lt;='様式３（療養者名簿）（⑤の場合）'!$BK50,1,0),0),0)</f>
        <v>0</v>
      </c>
      <c r="EC45" s="365">
        <f>IF(EC$19-'様式３（療養者名簿）（⑤の場合）'!$BJ50+1&lt;=15,IF(EC$19&gt;='様式３（療養者名簿）（⑤の場合）'!$BJ50,IF(EC$19&lt;='様式３（療養者名簿）（⑤の場合）'!$BK50,1,0),0),0)</f>
        <v>0</v>
      </c>
      <c r="ED45" s="365">
        <f>IF(ED$19-'様式３（療養者名簿）（⑤の場合）'!$BJ50+1&lt;=15,IF(ED$19&gt;='様式３（療養者名簿）（⑤の場合）'!$BJ50,IF(ED$19&lt;='様式３（療養者名簿）（⑤の場合）'!$BK50,1,0),0),0)</f>
        <v>0</v>
      </c>
      <c r="EE45" s="365">
        <f>IF(EE$19-'様式３（療養者名簿）（⑤の場合）'!$BJ50+1&lt;=15,IF(EE$19&gt;='様式３（療養者名簿）（⑤の場合）'!$BJ50,IF(EE$19&lt;='様式３（療養者名簿）（⑤の場合）'!$BK50,1,0),0),0)</f>
        <v>0</v>
      </c>
      <c r="EF45" s="365">
        <f>IF(EF$19-'様式３（療養者名簿）（⑤の場合）'!$BJ50+1&lt;=15,IF(EF$19&gt;='様式３（療養者名簿）（⑤の場合）'!$BJ50,IF(EF$19&lt;='様式３（療養者名簿）（⑤の場合）'!$BK50,1,0),0),0)</f>
        <v>0</v>
      </c>
      <c r="EG45" s="365">
        <f>IF(EG$19-'様式３（療養者名簿）（⑤の場合）'!$BJ50+1&lt;=15,IF(EG$19&gt;='様式３（療養者名簿）（⑤の場合）'!$BJ50,IF(EG$19&lt;='様式３（療養者名簿）（⑤の場合）'!$BK50,1,0),0),0)</f>
        <v>0</v>
      </c>
      <c r="EH45" s="365">
        <f>IF(EH$19-'様式３（療養者名簿）（⑤の場合）'!$BJ50+1&lt;=15,IF(EH$19&gt;='様式３（療養者名簿）（⑤の場合）'!$BJ50,IF(EH$19&lt;='様式３（療養者名簿）（⑤の場合）'!$BK50,1,0),0),0)</f>
        <v>0</v>
      </c>
      <c r="EI45" s="365">
        <f>IF(EI$19-'様式３（療養者名簿）（⑤の場合）'!$BJ50+1&lt;=15,IF(EI$19&gt;='様式３（療養者名簿）（⑤の場合）'!$BJ50,IF(EI$19&lt;='様式３（療養者名簿）（⑤の場合）'!$BK50,1,0),0),0)</f>
        <v>0</v>
      </c>
      <c r="EJ45" s="365">
        <f>IF(EJ$19-'様式３（療養者名簿）（⑤の場合）'!$BJ50+1&lt;=15,IF(EJ$19&gt;='様式３（療養者名簿）（⑤の場合）'!$BJ50,IF(EJ$19&lt;='様式３（療養者名簿）（⑤の場合）'!$BK50,1,0),0),0)</f>
        <v>0</v>
      </c>
      <c r="EK45" s="365">
        <f>IF(EK$19-'様式３（療養者名簿）（⑤の場合）'!$BJ50+1&lt;=15,IF(EK$19&gt;='様式３（療養者名簿）（⑤の場合）'!$BJ50,IF(EK$19&lt;='様式３（療養者名簿）（⑤の場合）'!$BK50,1,0),0),0)</f>
        <v>0</v>
      </c>
      <c r="EL45" s="365">
        <f>IF(EL$19-'様式３（療養者名簿）（⑤の場合）'!$BJ50+1&lt;=15,IF(EL$19&gt;='様式３（療養者名簿）（⑤の場合）'!$BJ50,IF(EL$19&lt;='様式３（療養者名簿）（⑤の場合）'!$BK50,1,0),0),0)</f>
        <v>0</v>
      </c>
      <c r="EM45" s="365">
        <f>IF(EM$19-'様式３（療養者名簿）（⑤の場合）'!$BJ50+1&lt;=15,IF(EM$19&gt;='様式３（療養者名簿）（⑤の場合）'!$BJ50,IF(EM$19&lt;='様式３（療養者名簿）（⑤の場合）'!$BK50,1,0),0),0)</f>
        <v>0</v>
      </c>
      <c r="EN45" s="365">
        <f>IF(EN$19-'様式３（療養者名簿）（⑤の場合）'!$BJ50+1&lt;=15,IF(EN$19&gt;='様式３（療養者名簿）（⑤の場合）'!$BJ50,IF(EN$19&lt;='様式３（療養者名簿）（⑤の場合）'!$BK50,1,0),0),0)</f>
        <v>0</v>
      </c>
      <c r="EO45" s="365">
        <f>IF(EO$19-'様式３（療養者名簿）（⑤の場合）'!$BJ50+1&lt;=15,IF(EO$19&gt;='様式３（療養者名簿）（⑤の場合）'!$BJ50,IF(EO$19&lt;='様式３（療養者名簿）（⑤の場合）'!$BK50,1,0),0),0)</f>
        <v>0</v>
      </c>
      <c r="EP45" s="365">
        <f>IF(EP$19-'様式３（療養者名簿）（⑤の場合）'!$BJ50+1&lt;=15,IF(EP$19&gt;='様式３（療養者名簿）（⑤の場合）'!$BJ50,IF(EP$19&lt;='様式３（療養者名簿）（⑤の場合）'!$BK50,1,0),0),0)</f>
        <v>0</v>
      </c>
      <c r="EQ45" s="365">
        <f>IF(EQ$19-'様式３（療養者名簿）（⑤の場合）'!$BJ50+1&lt;=15,IF(EQ$19&gt;='様式３（療養者名簿）（⑤の場合）'!$BJ50,IF(EQ$19&lt;='様式３（療養者名簿）（⑤の場合）'!$BK50,1,0),0),0)</f>
        <v>0</v>
      </c>
      <c r="ER45" s="365">
        <f>IF(ER$19-'様式３（療養者名簿）（⑤の場合）'!$BJ50+1&lt;=15,IF(ER$19&gt;='様式３（療養者名簿）（⑤の場合）'!$BJ50,IF(ER$19&lt;='様式３（療養者名簿）（⑤の場合）'!$BK50,1,0),0),0)</f>
        <v>0</v>
      </c>
      <c r="ES45" s="365">
        <f>IF(ES$19-'様式３（療養者名簿）（⑤の場合）'!$BJ50+1&lt;=15,IF(ES$19&gt;='様式３（療養者名簿）（⑤の場合）'!$BJ50,IF(ES$19&lt;='様式３（療養者名簿）（⑤の場合）'!$BK50,1,0),0),0)</f>
        <v>0</v>
      </c>
      <c r="ET45" s="365">
        <f>IF(ET$19-'様式３（療養者名簿）（⑤の場合）'!$BJ50+1&lt;=15,IF(ET$19&gt;='様式３（療養者名簿）（⑤の場合）'!$BJ50,IF(ET$19&lt;='様式３（療養者名簿）（⑤の場合）'!$BK50,1,0),0),0)</f>
        <v>0</v>
      </c>
      <c r="EU45" s="365">
        <f>IF(EU$19-'様式３（療養者名簿）（⑤の場合）'!$BJ50+1&lt;=15,IF(EU$19&gt;='様式３（療養者名簿）（⑤の場合）'!$BJ50,IF(EU$19&lt;='様式３（療養者名簿）（⑤の場合）'!$BK50,1,0),0),0)</f>
        <v>0</v>
      </c>
      <c r="EV45" s="365">
        <f>IF(EV$19-'様式３（療養者名簿）（⑤の場合）'!$BJ50+1&lt;=15,IF(EV$19&gt;='様式３（療養者名簿）（⑤の場合）'!$BJ50,IF(EV$19&lt;='様式３（療養者名簿）（⑤の場合）'!$BK50,1,0),0),0)</f>
        <v>0</v>
      </c>
      <c r="EW45" s="365">
        <f>IF(EW$19-'様式３（療養者名簿）（⑤の場合）'!$BJ50+1&lt;=15,IF(EW$19&gt;='様式３（療養者名簿）（⑤の場合）'!$BJ50,IF(EW$19&lt;='様式３（療養者名簿）（⑤の場合）'!$BK50,1,0),0),0)</f>
        <v>0</v>
      </c>
      <c r="EX45" s="365">
        <f>IF(EX$19-'様式３（療養者名簿）（⑤の場合）'!$BJ50+1&lt;=15,IF(EX$19&gt;='様式３（療養者名簿）（⑤の場合）'!$BJ50,IF(EX$19&lt;='様式３（療養者名簿）（⑤の場合）'!$BK50,1,0),0),0)</f>
        <v>0</v>
      </c>
      <c r="EY45" s="365">
        <f>IF(EY$19-'様式３（療養者名簿）（⑤の場合）'!$BJ50+1&lt;=15,IF(EY$19&gt;='様式３（療養者名簿）（⑤の場合）'!$BJ50,IF(EY$19&lt;='様式３（療養者名簿）（⑤の場合）'!$BK50,1,0),0),0)</f>
        <v>0</v>
      </c>
      <c r="EZ45" s="365">
        <f>IF(EZ$19-'様式３（療養者名簿）（⑤の場合）'!$BJ50+1&lt;=15,IF(EZ$19&gt;='様式３（療養者名簿）（⑤の場合）'!$BJ50,IF(EZ$19&lt;='様式３（療養者名簿）（⑤の場合）'!$BK50,1,0),0),0)</f>
        <v>0</v>
      </c>
      <c r="FA45" s="365">
        <f>IF(FA$19-'様式３（療養者名簿）（⑤の場合）'!$BJ50+1&lt;=15,IF(FA$19&gt;='様式３（療養者名簿）（⑤の場合）'!$BJ50,IF(FA$19&lt;='様式３（療養者名簿）（⑤の場合）'!$BK50,1,0),0),0)</f>
        <v>0</v>
      </c>
      <c r="FB45" s="365">
        <f>IF(FB$19-'様式３（療養者名簿）（⑤の場合）'!$BJ50+1&lt;=15,IF(FB$19&gt;='様式３（療養者名簿）（⑤の場合）'!$BJ50,IF(FB$19&lt;='様式３（療養者名簿）（⑤の場合）'!$BK50,1,0),0),0)</f>
        <v>0</v>
      </c>
      <c r="FC45" s="365">
        <f>IF(FC$19-'様式３（療養者名簿）（⑤の場合）'!$BJ50+1&lt;=15,IF(FC$19&gt;='様式３（療養者名簿）（⑤の場合）'!$BJ50,IF(FC$19&lt;='様式３（療養者名簿）（⑤の場合）'!$BK50,1,0),0),0)</f>
        <v>0</v>
      </c>
      <c r="FD45" s="365">
        <f>IF(FD$19-'様式３（療養者名簿）（⑤の場合）'!$BJ50+1&lt;=15,IF(FD$19&gt;='様式３（療養者名簿）（⑤の場合）'!$BJ50,IF(FD$19&lt;='様式３（療養者名簿）（⑤の場合）'!$BK50,1,0),0),0)</f>
        <v>0</v>
      </c>
      <c r="FE45" s="365">
        <f>IF(FE$19-'様式３（療養者名簿）（⑤の場合）'!$BJ50+1&lt;=15,IF(FE$19&gt;='様式３（療養者名簿）（⑤の場合）'!$BJ50,IF(FE$19&lt;='様式３（療養者名簿）（⑤の場合）'!$BK50,1,0),0),0)</f>
        <v>0</v>
      </c>
      <c r="FF45" s="365">
        <f>IF(FF$19-'様式３（療養者名簿）（⑤の場合）'!$BJ50+1&lt;=15,IF(FF$19&gt;='様式３（療養者名簿）（⑤の場合）'!$BJ50,IF(FF$19&lt;='様式３（療養者名簿）（⑤の場合）'!$BK50,1,0),0),0)</f>
        <v>0</v>
      </c>
      <c r="FG45" s="365">
        <f>IF(FG$19-'様式３（療養者名簿）（⑤の場合）'!$BJ50+1&lt;=15,IF(FG$19&gt;='様式３（療養者名簿）（⑤の場合）'!$BJ50,IF(FG$19&lt;='様式３（療養者名簿）（⑤の場合）'!$BK50,1,0),0),0)</f>
        <v>0</v>
      </c>
      <c r="FH45" s="365">
        <f>IF(FH$19-'様式３（療養者名簿）（⑤の場合）'!$BJ50+1&lt;=15,IF(FH$19&gt;='様式３（療養者名簿）（⑤の場合）'!$BJ50,IF(FH$19&lt;='様式３（療養者名簿）（⑤の場合）'!$BK50,1,0),0),0)</f>
        <v>0</v>
      </c>
      <c r="FI45" s="365">
        <f>IF(FI$19-'様式３（療養者名簿）（⑤の場合）'!$BJ50+1&lt;=15,IF(FI$19&gt;='様式３（療養者名簿）（⑤の場合）'!$BJ50,IF(FI$19&lt;='様式３（療養者名簿）（⑤の場合）'!$BK50,1,0),0),0)</f>
        <v>0</v>
      </c>
      <c r="FJ45" s="365">
        <f>IF(FJ$19-'様式３（療養者名簿）（⑤の場合）'!$BJ50+1&lt;=15,IF(FJ$19&gt;='様式３（療養者名簿）（⑤の場合）'!$BJ50,IF(FJ$19&lt;='様式３（療養者名簿）（⑤の場合）'!$BK50,1,0),0),0)</f>
        <v>0</v>
      </c>
      <c r="FK45" s="365">
        <f>IF(FK$19-'様式３（療養者名簿）（⑤の場合）'!$BJ50+1&lt;=15,IF(FK$19&gt;='様式３（療養者名簿）（⑤の場合）'!$BJ50,IF(FK$19&lt;='様式３（療養者名簿）（⑤の場合）'!$BK50,1,0),0),0)</f>
        <v>0</v>
      </c>
      <c r="FL45" s="365">
        <f>IF(FL$19-'様式３（療養者名簿）（⑤の場合）'!$BJ50+1&lt;=15,IF(FL$19&gt;='様式３（療養者名簿）（⑤の場合）'!$BJ50,IF(FL$19&lt;='様式３（療養者名簿）（⑤の場合）'!$BK50,1,0),0),0)</f>
        <v>0</v>
      </c>
      <c r="FM45" s="365">
        <f>IF(FM$19-'様式３（療養者名簿）（⑤の場合）'!$BJ50+1&lt;=15,IF(FM$19&gt;='様式３（療養者名簿）（⑤の場合）'!$BJ50,IF(FM$19&lt;='様式３（療養者名簿）（⑤の場合）'!$BK50,1,0),0),0)</f>
        <v>0</v>
      </c>
      <c r="FN45" s="365">
        <f>IF(FN$19-'様式３（療養者名簿）（⑤の場合）'!$BJ50+1&lt;=15,IF(FN$19&gt;='様式３（療養者名簿）（⑤の場合）'!$BJ50,IF(FN$19&lt;='様式３（療養者名簿）（⑤の場合）'!$BK50,1,0),0),0)</f>
        <v>0</v>
      </c>
      <c r="FO45" s="365">
        <f>IF(FO$19-'様式３（療養者名簿）（⑤の場合）'!$BJ50+1&lt;=15,IF(FO$19&gt;='様式３（療養者名簿）（⑤の場合）'!$BJ50,IF(FO$19&lt;='様式３（療養者名簿）（⑤の場合）'!$BK50,1,0),0),0)</f>
        <v>0</v>
      </c>
      <c r="FP45" s="365">
        <f>IF(FP$19-'様式３（療養者名簿）（⑤の場合）'!$BJ50+1&lt;=15,IF(FP$19&gt;='様式３（療養者名簿）（⑤の場合）'!$BJ50,IF(FP$19&lt;='様式３（療養者名簿）（⑤の場合）'!$BK50,1,0),0),0)</f>
        <v>0</v>
      </c>
      <c r="FQ45" s="365">
        <f>IF(FQ$19-'様式３（療養者名簿）（⑤の場合）'!$BJ50+1&lt;=15,IF(FQ$19&gt;='様式３（療養者名簿）（⑤の場合）'!$BJ50,IF(FQ$19&lt;='様式３（療養者名簿）（⑤の場合）'!$BK50,1,0),0),0)</f>
        <v>0</v>
      </c>
      <c r="FR45" s="365">
        <f>IF(FR$19-'様式３（療養者名簿）（⑤の場合）'!$BJ50+1&lt;=15,IF(FR$19&gt;='様式３（療養者名簿）（⑤の場合）'!$BJ50,IF(FR$19&lt;='様式３（療養者名簿）（⑤の場合）'!$BK50,1,0),0),0)</f>
        <v>0</v>
      </c>
      <c r="FS45" s="365">
        <f>IF(FS$19-'様式３（療養者名簿）（⑤の場合）'!$BJ50+1&lt;=15,IF(FS$19&gt;='様式３（療養者名簿）（⑤の場合）'!$BJ50,IF(FS$19&lt;='様式３（療養者名簿）（⑤の場合）'!$BK50,1,0),0),0)</f>
        <v>0</v>
      </c>
      <c r="FT45" s="365">
        <f>IF(FT$19-'様式３（療養者名簿）（⑤の場合）'!$BJ50+1&lt;=15,IF(FT$19&gt;='様式３（療養者名簿）（⑤の場合）'!$BJ50,IF(FT$19&lt;='様式３（療養者名簿）（⑤の場合）'!$BK50,1,0),0),0)</f>
        <v>0</v>
      </c>
      <c r="FU45" s="365">
        <f>IF(FU$19-'様式３（療養者名簿）（⑤の場合）'!$BJ50+1&lt;=15,IF(FU$19&gt;='様式３（療養者名簿）（⑤の場合）'!$BJ50,IF(FU$19&lt;='様式３（療養者名簿）（⑤の場合）'!$BK50,1,0),0),0)</f>
        <v>0</v>
      </c>
      <c r="FV45" s="365">
        <f>IF(FV$19-'様式３（療養者名簿）（⑤の場合）'!$BJ50+1&lt;=15,IF(FV$19&gt;='様式３（療養者名簿）（⑤の場合）'!$BJ50,IF(FV$19&lt;='様式３（療養者名簿）（⑤の場合）'!$BK50,1,0),0),0)</f>
        <v>0</v>
      </c>
      <c r="FW45" s="365">
        <f>IF(FW$19-'様式３（療養者名簿）（⑤の場合）'!$BJ50+1&lt;=15,IF(FW$19&gt;='様式３（療養者名簿）（⑤の場合）'!$BJ50,IF(FW$19&lt;='様式３（療養者名簿）（⑤の場合）'!$BK50,1,0),0),0)</f>
        <v>0</v>
      </c>
      <c r="FX45" s="365">
        <f>IF(FX$19-'様式３（療養者名簿）（⑤の場合）'!$BJ50+1&lt;=15,IF(FX$19&gt;='様式３（療養者名簿）（⑤の場合）'!$BJ50,IF(FX$19&lt;='様式３（療養者名簿）（⑤の場合）'!$BK50,1,0),0),0)</f>
        <v>0</v>
      </c>
      <c r="FY45" s="365">
        <f>IF(FY$19-'様式３（療養者名簿）（⑤の場合）'!$BJ50+1&lt;=15,IF(FY$19&gt;='様式３（療養者名簿）（⑤の場合）'!$BJ50,IF(FY$19&lt;='様式３（療養者名簿）（⑤の場合）'!$BK50,1,0),0),0)</f>
        <v>0</v>
      </c>
      <c r="FZ45" s="365">
        <f>IF(FZ$19-'様式３（療養者名簿）（⑤の場合）'!$BJ50+1&lt;=15,IF(FZ$19&gt;='様式３（療養者名簿）（⑤の場合）'!$BJ50,IF(FZ$19&lt;='様式３（療養者名簿）（⑤の場合）'!$BK50,1,0),0),0)</f>
        <v>0</v>
      </c>
      <c r="GA45" s="365">
        <f>IF(GA$19-'様式３（療養者名簿）（⑤の場合）'!$BJ50+1&lt;=15,IF(GA$19&gt;='様式３（療養者名簿）（⑤の場合）'!$BJ50,IF(GA$19&lt;='様式３（療養者名簿）（⑤の場合）'!$BK50,1,0),0),0)</f>
        <v>0</v>
      </c>
      <c r="GB45" s="365">
        <f>IF(GB$19-'様式３（療養者名簿）（⑤の場合）'!$BJ50+1&lt;=15,IF(GB$19&gt;='様式３（療養者名簿）（⑤の場合）'!$BJ50,IF(GB$19&lt;='様式３（療養者名簿）（⑤の場合）'!$BK50,1,0),0),0)</f>
        <v>0</v>
      </c>
      <c r="GC45" s="365">
        <f>IF(GC$19-'様式３（療養者名簿）（⑤の場合）'!$BJ50+1&lt;=15,IF(GC$19&gt;='様式３（療養者名簿）（⑤の場合）'!$BJ50,IF(GC$19&lt;='様式３（療養者名簿）（⑤の場合）'!$BK50,1,0),0),0)</f>
        <v>0</v>
      </c>
      <c r="GD45" s="365">
        <f>IF(GD$19-'様式３（療養者名簿）（⑤の場合）'!$BJ50+1&lt;=15,IF(GD$19&gt;='様式３（療養者名簿）（⑤の場合）'!$BJ50,IF(GD$19&lt;='様式３（療養者名簿）（⑤の場合）'!$BK50,1,0),0),0)</f>
        <v>0</v>
      </c>
      <c r="GE45" s="365">
        <f>IF(GE$19-'様式３（療養者名簿）（⑤の場合）'!$BJ50+1&lt;=15,IF(GE$19&gt;='様式３（療養者名簿）（⑤の場合）'!$BJ50,IF(GE$19&lt;='様式３（療養者名簿）（⑤の場合）'!$BK50,1,0),0),0)</f>
        <v>0</v>
      </c>
      <c r="GF45" s="365">
        <f>IF(GF$19-'様式３（療養者名簿）（⑤の場合）'!$BJ50+1&lt;=15,IF(GF$19&gt;='様式３（療養者名簿）（⑤の場合）'!$BJ50,IF(GF$19&lt;='様式３（療養者名簿）（⑤の場合）'!$BK50,1,0),0),0)</f>
        <v>0</v>
      </c>
      <c r="GG45" s="365">
        <f>IF(GG$19-'様式３（療養者名簿）（⑤の場合）'!$BJ50+1&lt;=15,IF(GG$19&gt;='様式３（療養者名簿）（⑤の場合）'!$BJ50,IF(GG$19&lt;='様式３（療養者名簿）（⑤の場合）'!$BK50,1,0),0),0)</f>
        <v>0</v>
      </c>
      <c r="GH45" s="365">
        <f>IF(GH$19-'様式３（療養者名簿）（⑤の場合）'!$BJ50+1&lt;=15,IF(GH$19&gt;='様式３（療養者名簿）（⑤の場合）'!$BJ50,IF(GH$19&lt;='様式３（療養者名簿）（⑤の場合）'!$BK50,1,0),0),0)</f>
        <v>0</v>
      </c>
      <c r="GI45" s="365">
        <f>IF(GI$19-'様式３（療養者名簿）（⑤の場合）'!$BJ50+1&lt;=15,IF(GI$19&gt;='様式３（療養者名簿）（⑤の場合）'!$BJ50,IF(GI$19&lt;='様式３（療養者名簿）（⑤の場合）'!$BK50,1,0),0),0)</f>
        <v>0</v>
      </c>
      <c r="GJ45" s="365">
        <f>IF(GJ$19-'様式３（療養者名簿）（⑤の場合）'!$BJ50+1&lt;=15,IF(GJ$19&gt;='様式３（療養者名簿）（⑤の場合）'!$BJ50,IF(GJ$19&lt;='様式３（療養者名簿）（⑤の場合）'!$BK50,1,0),0),0)</f>
        <v>0</v>
      </c>
      <c r="GK45" s="365">
        <f>IF(GK$19-'様式３（療養者名簿）（⑤の場合）'!$BJ50+1&lt;=15,IF(GK$19&gt;='様式３（療養者名簿）（⑤の場合）'!$BJ50,IF(GK$19&lt;='様式３（療養者名簿）（⑤の場合）'!$BK50,1,0),0),0)</f>
        <v>0</v>
      </c>
      <c r="GL45" s="365">
        <f>IF(GL$19-'様式３（療養者名簿）（⑤の場合）'!$BJ50+1&lt;=15,IF(GL$19&gt;='様式３（療養者名簿）（⑤の場合）'!$BJ50,IF(GL$19&lt;='様式３（療養者名簿）（⑤の場合）'!$BK50,1,0),0),0)</f>
        <v>0</v>
      </c>
      <c r="GM45" s="365">
        <f>IF(GM$19-'様式３（療養者名簿）（⑤の場合）'!$BJ50+1&lt;=15,IF(GM$19&gt;='様式３（療養者名簿）（⑤の場合）'!$BJ50,IF(GM$19&lt;='様式３（療養者名簿）（⑤の場合）'!$BK50,1,0),0),0)</f>
        <v>0</v>
      </c>
      <c r="GN45" s="365">
        <f>IF(GN$19-'様式３（療養者名簿）（⑤の場合）'!$BJ50+1&lt;=15,IF(GN$19&gt;='様式３（療養者名簿）（⑤の場合）'!$BJ50,IF(GN$19&lt;='様式３（療養者名簿）（⑤の場合）'!$BK50,1,0),0),0)</f>
        <v>0</v>
      </c>
      <c r="GO45" s="365">
        <f>IF(GO$19-'様式３（療養者名簿）（⑤の場合）'!$BJ50+1&lt;=15,IF(GO$19&gt;='様式３（療養者名簿）（⑤の場合）'!$BJ50,IF(GO$19&lt;='様式３（療養者名簿）（⑤の場合）'!$BK50,1,0),0),0)</f>
        <v>0</v>
      </c>
      <c r="GP45" s="365">
        <f>IF(GP$19-'様式３（療養者名簿）（⑤の場合）'!$BJ50+1&lt;=15,IF(GP$19&gt;='様式３（療養者名簿）（⑤の場合）'!$BJ50,IF(GP$19&lt;='様式３（療養者名簿）（⑤の場合）'!$BK50,1,0),0),0)</f>
        <v>0</v>
      </c>
      <c r="GQ45" s="365">
        <f>IF(GQ$19-'様式３（療養者名簿）（⑤の場合）'!$BJ50+1&lt;=15,IF(GQ$19&gt;='様式３（療養者名簿）（⑤の場合）'!$BJ50,IF(GQ$19&lt;='様式３（療養者名簿）（⑤の場合）'!$BK50,1,0),0),0)</f>
        <v>0</v>
      </c>
      <c r="GR45" s="365">
        <f>IF(GR$19-'様式３（療養者名簿）（⑤の場合）'!$BJ50+1&lt;=15,IF(GR$19&gt;='様式３（療養者名簿）（⑤の場合）'!$BJ50,IF(GR$19&lt;='様式３（療養者名簿）（⑤の場合）'!$BK50,1,0),0),0)</f>
        <v>0</v>
      </c>
      <c r="GS45" s="365">
        <f>IF(GS$19-'様式３（療養者名簿）（⑤の場合）'!$BJ50+1&lt;=15,IF(GS$19&gt;='様式３（療養者名簿）（⑤の場合）'!$BJ50,IF(GS$19&lt;='様式３（療養者名簿）（⑤の場合）'!$BK50,1,0),0),0)</f>
        <v>0</v>
      </c>
      <c r="GT45" s="365">
        <f>IF(GT$19-'様式３（療養者名簿）（⑤の場合）'!$BJ50+1&lt;=15,IF(GT$19&gt;='様式３（療養者名簿）（⑤の場合）'!$BJ50,IF(GT$19&lt;='様式３（療養者名簿）（⑤の場合）'!$BK50,1,0),0),0)</f>
        <v>0</v>
      </c>
      <c r="GU45" s="365">
        <f>IF(GU$19-'様式３（療養者名簿）（⑤の場合）'!$BJ50+1&lt;=15,IF(GU$19&gt;='様式３（療養者名簿）（⑤の場合）'!$BJ50,IF(GU$19&lt;='様式３（療養者名簿）（⑤の場合）'!$BK50,1,0),0),0)</f>
        <v>0</v>
      </c>
      <c r="GV45" s="365">
        <f>IF(GV$19-'様式３（療養者名簿）（⑤の場合）'!$BJ50+1&lt;=15,IF(GV$19&gt;='様式３（療養者名簿）（⑤の場合）'!$BJ50,IF(GV$19&lt;='様式３（療養者名簿）（⑤の場合）'!$BK50,1,0),0),0)</f>
        <v>0</v>
      </c>
      <c r="GW45" s="365">
        <f>IF(GW$19-'様式３（療養者名簿）（⑤の場合）'!$BJ50+1&lt;=15,IF(GW$19&gt;='様式３（療養者名簿）（⑤の場合）'!$BJ50,IF(GW$19&lt;='様式３（療養者名簿）（⑤の場合）'!$BK50,1,0),0),0)</f>
        <v>0</v>
      </c>
      <c r="GX45" s="365">
        <f>IF(GX$19-'様式３（療養者名簿）（⑤の場合）'!$BJ50+1&lt;=15,IF(GX$19&gt;='様式３（療養者名簿）（⑤の場合）'!$BJ50,IF(GX$19&lt;='様式３（療養者名簿）（⑤の場合）'!$BK50,1,0),0),0)</f>
        <v>0</v>
      </c>
      <c r="GY45" s="365">
        <f>IF(GY$19-'様式３（療養者名簿）（⑤の場合）'!$BJ50+1&lt;=15,IF(GY$19&gt;='様式３（療養者名簿）（⑤の場合）'!$BJ50,IF(GY$19&lt;='様式３（療養者名簿）（⑤の場合）'!$BK50,1,0),0),0)</f>
        <v>0</v>
      </c>
      <c r="GZ45" s="365">
        <f>IF(GZ$19-'様式３（療養者名簿）（⑤の場合）'!$BJ50+1&lt;=15,IF(GZ$19&gt;='様式３（療養者名簿）（⑤の場合）'!$BJ50,IF(GZ$19&lt;='様式３（療養者名簿）（⑤の場合）'!$BK50,1,0),0),0)</f>
        <v>0</v>
      </c>
      <c r="HA45" s="365">
        <f>IF(HA$19-'様式３（療養者名簿）（⑤の場合）'!$BJ50+1&lt;=15,IF(HA$19&gt;='様式３（療養者名簿）（⑤の場合）'!$BJ50,IF(HA$19&lt;='様式３（療養者名簿）（⑤の場合）'!$BK50,1,0),0),0)</f>
        <v>0</v>
      </c>
      <c r="HB45" s="365">
        <f>IF(HB$19-'様式３（療養者名簿）（⑤の場合）'!$BJ50+1&lt;=15,IF(HB$19&gt;='様式３（療養者名簿）（⑤の場合）'!$BJ50,IF(HB$19&lt;='様式３（療養者名簿）（⑤の場合）'!$BK50,1,0),0),0)</f>
        <v>0</v>
      </c>
      <c r="HC45" s="365">
        <f>IF(HC$19-'様式３（療養者名簿）（⑤の場合）'!$BJ50+1&lt;=15,IF(HC$19&gt;='様式３（療養者名簿）（⑤の場合）'!$BJ50,IF(HC$19&lt;='様式３（療養者名簿）（⑤の場合）'!$BK50,1,0),0),0)</f>
        <v>0</v>
      </c>
      <c r="HD45" s="365">
        <f>IF(HD$19-'様式３（療養者名簿）（⑤の場合）'!$BJ50+1&lt;=15,IF(HD$19&gt;='様式３（療養者名簿）（⑤の場合）'!$BJ50,IF(HD$19&lt;='様式３（療養者名簿）（⑤の場合）'!$BK50,1,0),0),0)</f>
        <v>0</v>
      </c>
      <c r="HE45" s="365">
        <f>IF(HE$19-'様式３（療養者名簿）（⑤の場合）'!$BJ50+1&lt;=15,IF(HE$19&gt;='様式３（療養者名簿）（⑤の場合）'!$BJ50,IF(HE$19&lt;='様式３（療養者名簿）（⑤の場合）'!$BK50,1,0),0),0)</f>
        <v>0</v>
      </c>
      <c r="HF45" s="365">
        <f>IF(HF$19-'様式３（療養者名簿）（⑤の場合）'!$BJ50+1&lt;=15,IF(HF$19&gt;='様式３（療養者名簿）（⑤の場合）'!$BJ50,IF(HF$19&lt;='様式３（療養者名簿）（⑤の場合）'!$BK50,1,0),0),0)</f>
        <v>0</v>
      </c>
      <c r="HG45" s="365">
        <f>IF(HG$19-'様式３（療養者名簿）（⑤の場合）'!$BJ50+1&lt;=15,IF(HG$19&gt;='様式３（療養者名簿）（⑤の場合）'!$BJ50,IF(HG$19&lt;='様式３（療養者名簿）（⑤の場合）'!$BK50,1,0),0),0)</f>
        <v>0</v>
      </c>
      <c r="HH45" s="365">
        <f>IF(HH$19-'様式３（療養者名簿）（⑤の場合）'!$BJ50+1&lt;=15,IF(HH$19&gt;='様式３（療養者名簿）（⑤の場合）'!$BJ50,IF(HH$19&lt;='様式３（療養者名簿）（⑤の場合）'!$BK50,1,0),0),0)</f>
        <v>0</v>
      </c>
      <c r="HI45" s="365">
        <f>IF(HI$19-'様式３（療養者名簿）（⑤の場合）'!$BJ50+1&lt;=15,IF(HI$19&gt;='様式３（療養者名簿）（⑤の場合）'!$BJ50,IF(HI$19&lt;='様式３（療養者名簿）（⑤の場合）'!$BK50,1,0),0),0)</f>
        <v>0</v>
      </c>
      <c r="HJ45" s="365">
        <f>IF(HJ$19-'様式３（療養者名簿）（⑤の場合）'!$BJ50+1&lt;=15,IF(HJ$19&gt;='様式３（療養者名簿）（⑤の場合）'!$BJ50,IF(HJ$19&lt;='様式３（療養者名簿）（⑤の場合）'!$BK50,1,0),0),0)</f>
        <v>0</v>
      </c>
      <c r="HK45" s="365">
        <f>IF(HK$19-'様式３（療養者名簿）（⑤の場合）'!$BJ50+1&lt;=15,IF(HK$19&gt;='様式３（療養者名簿）（⑤の場合）'!$BJ50,IF(HK$19&lt;='様式３（療養者名簿）（⑤の場合）'!$BK50,1,0),0),0)</f>
        <v>0</v>
      </c>
      <c r="HL45" s="365">
        <f>IF(HL$19-'様式３（療養者名簿）（⑤の場合）'!$BJ50+1&lt;=15,IF(HL$19&gt;='様式３（療養者名簿）（⑤の場合）'!$BJ50,IF(HL$19&lt;='様式３（療養者名簿）（⑤の場合）'!$BK50,1,0),0),0)</f>
        <v>0</v>
      </c>
      <c r="HM45" s="365">
        <f>IF(HM$19-'様式３（療養者名簿）（⑤の場合）'!$BJ50+1&lt;=15,IF(HM$19&gt;='様式３（療養者名簿）（⑤の場合）'!$BJ50,IF(HM$19&lt;='様式３（療養者名簿）（⑤の場合）'!$BK50,1,0),0),0)</f>
        <v>0</v>
      </c>
      <c r="HN45" s="365">
        <f>IF(HN$19-'様式３（療養者名簿）（⑤の場合）'!$BJ50+1&lt;=15,IF(HN$19&gt;='様式３（療養者名簿）（⑤の場合）'!$BJ50,IF(HN$19&lt;='様式３（療養者名簿）（⑤の場合）'!$BK50,1,0),0),0)</f>
        <v>0</v>
      </c>
      <c r="HO45" s="365">
        <f>IF(HO$19-'様式３（療養者名簿）（⑤の場合）'!$BJ50+1&lt;=15,IF(HO$19&gt;='様式３（療養者名簿）（⑤の場合）'!$BJ50,IF(HO$19&lt;='様式３（療養者名簿）（⑤の場合）'!$BK50,1,0),0),0)</f>
        <v>0</v>
      </c>
      <c r="HP45" s="365">
        <f>IF(HP$19-'様式３（療養者名簿）（⑤の場合）'!$BJ50+1&lt;=15,IF(HP$19&gt;='様式３（療養者名簿）（⑤の場合）'!$BJ50,IF(HP$19&lt;='様式３（療養者名簿）（⑤の場合）'!$BK50,1,0),0),0)</f>
        <v>0</v>
      </c>
      <c r="HQ45" s="365">
        <f>IF(HQ$19-'様式３（療養者名簿）（⑤の場合）'!$BJ50+1&lt;=15,IF(HQ$19&gt;='様式３（療養者名簿）（⑤の場合）'!$BJ50,IF(HQ$19&lt;='様式３（療養者名簿）（⑤の場合）'!$BK50,1,0),0),0)</f>
        <v>0</v>
      </c>
      <c r="HR45" s="365">
        <f>IF(HR$19-'様式３（療養者名簿）（⑤の場合）'!$BJ50+1&lt;=15,IF(HR$19&gt;='様式３（療養者名簿）（⑤の場合）'!$BJ50,IF(HR$19&lt;='様式３（療養者名簿）（⑤の場合）'!$BK50,1,0),0),0)</f>
        <v>0</v>
      </c>
      <c r="HS45" s="365">
        <f>IF(HS$19-'様式３（療養者名簿）（⑤の場合）'!$BJ50+1&lt;=15,IF(HS$19&gt;='様式３（療養者名簿）（⑤の場合）'!$BJ50,IF(HS$19&lt;='様式３（療養者名簿）（⑤の場合）'!$BK50,1,0),0),0)</f>
        <v>0</v>
      </c>
      <c r="HT45" s="365">
        <f>IF(HT$19-'様式３（療養者名簿）（⑤の場合）'!$BJ50+1&lt;=15,IF(HT$19&gt;='様式３（療養者名簿）（⑤の場合）'!$BJ50,IF(HT$19&lt;='様式３（療養者名簿）（⑤の場合）'!$BK50,1,0),0),0)</f>
        <v>0</v>
      </c>
      <c r="HU45" s="365">
        <f>IF(HU$19-'様式３（療養者名簿）（⑤の場合）'!$BJ50+1&lt;=15,IF(HU$19&gt;='様式３（療養者名簿）（⑤の場合）'!$BJ50,IF(HU$19&lt;='様式３（療養者名簿）（⑤の場合）'!$BK50,1,0),0),0)</f>
        <v>0</v>
      </c>
      <c r="HV45" s="365">
        <f>IF(HV$19-'様式３（療養者名簿）（⑤の場合）'!$BJ50+1&lt;=15,IF(HV$19&gt;='様式３（療養者名簿）（⑤の場合）'!$BJ50,IF(HV$19&lt;='様式３（療養者名簿）（⑤の場合）'!$BK50,1,0),0),0)</f>
        <v>0</v>
      </c>
      <c r="HW45" s="365">
        <f>IF(HW$19-'様式３（療養者名簿）（⑤の場合）'!$BJ50+1&lt;=15,IF(HW$19&gt;='様式３（療養者名簿）（⑤の場合）'!$BJ50,IF(HW$19&lt;='様式３（療養者名簿）（⑤の場合）'!$BK50,1,0),0),0)</f>
        <v>0</v>
      </c>
      <c r="HX45" s="365">
        <f>IF(HX$19-'様式３（療養者名簿）（⑤の場合）'!$BJ50+1&lt;=15,IF(HX$19&gt;='様式３（療養者名簿）（⑤の場合）'!$BJ50,IF(HX$19&lt;='様式３（療養者名簿）（⑤の場合）'!$BK50,1,0),0),0)</f>
        <v>0</v>
      </c>
      <c r="HY45" s="365">
        <f>IF(HY$19-'様式３（療養者名簿）（⑤の場合）'!$BJ50+1&lt;=15,IF(HY$19&gt;='様式３（療養者名簿）（⑤の場合）'!$BJ50,IF(HY$19&lt;='様式３（療養者名簿）（⑤の場合）'!$BK50,1,0),0),0)</f>
        <v>0</v>
      </c>
      <c r="HZ45" s="365">
        <f>IF(HZ$19-'様式３（療養者名簿）（⑤の場合）'!$BJ50+1&lt;=15,IF(HZ$19&gt;='様式３（療養者名簿）（⑤の場合）'!$BJ50,IF(HZ$19&lt;='様式３（療養者名簿）（⑤の場合）'!$BK50,1,0),0),0)</f>
        <v>0</v>
      </c>
      <c r="IA45" s="365">
        <f>IF(IA$19-'様式３（療養者名簿）（⑤の場合）'!$BJ50+1&lt;=15,IF(IA$19&gt;='様式３（療養者名簿）（⑤の場合）'!$BJ50,IF(IA$19&lt;='様式３（療養者名簿）（⑤の場合）'!$BK50,1,0),0),0)</f>
        <v>0</v>
      </c>
      <c r="IB45" s="365">
        <f>IF(IB$19-'様式３（療養者名簿）（⑤の場合）'!$BJ50+1&lt;=15,IF(IB$19&gt;='様式３（療養者名簿）（⑤の場合）'!$BJ50,IF(IB$19&lt;='様式３（療養者名簿）（⑤の場合）'!$BK50,1,0),0),0)</f>
        <v>0</v>
      </c>
      <c r="IC45" s="365">
        <f>IF(IC$19-'様式３（療養者名簿）（⑤の場合）'!$BJ50+1&lt;=15,IF(IC$19&gt;='様式３（療養者名簿）（⑤の場合）'!$BJ50,IF(IC$19&lt;='様式３（療養者名簿）（⑤の場合）'!$BK50,1,0),0),0)</f>
        <v>0</v>
      </c>
      <c r="ID45" s="365">
        <f>IF(ID$19-'様式３（療養者名簿）（⑤の場合）'!$BJ50+1&lt;=15,IF(ID$19&gt;='様式３（療養者名簿）（⑤の場合）'!$BJ50,IF(ID$19&lt;='様式３（療養者名簿）（⑤の場合）'!$BK50,1,0),0),0)</f>
        <v>0</v>
      </c>
      <c r="IE45" s="365">
        <f>IF(IE$19-'様式３（療養者名簿）（⑤の場合）'!$BJ50+1&lt;=15,IF(IE$19&gt;='様式３（療養者名簿）（⑤の場合）'!$BJ50,IF(IE$19&lt;='様式３（療養者名簿）（⑤の場合）'!$BK50,1,0),0),0)</f>
        <v>0</v>
      </c>
      <c r="IF45" s="365">
        <f>IF(IF$19-'様式３（療養者名簿）（⑤の場合）'!$BJ50+1&lt;=15,IF(IF$19&gt;='様式３（療養者名簿）（⑤の場合）'!$BJ50,IF(IF$19&lt;='様式３（療養者名簿）（⑤の場合）'!$BK50,1,0),0),0)</f>
        <v>0</v>
      </c>
      <c r="IG45" s="365">
        <f>IF(IG$19-'様式３（療養者名簿）（⑤の場合）'!$BJ50+1&lt;=15,IF(IG$19&gt;='様式３（療養者名簿）（⑤の場合）'!$BJ50,IF(IG$19&lt;='様式３（療養者名簿）（⑤の場合）'!$BK50,1,0),0),0)</f>
        <v>0</v>
      </c>
      <c r="IH45" s="365">
        <f>IF(IH$19-'様式３（療養者名簿）（⑤の場合）'!$BJ50+1&lt;=15,IF(IH$19&gt;='様式３（療養者名簿）（⑤の場合）'!$BJ50,IF(IH$19&lt;='様式３（療養者名簿）（⑤の場合）'!$BK50,1,0),0),0)</f>
        <v>0</v>
      </c>
      <c r="II45" s="365">
        <f>IF(II$19-'様式３（療養者名簿）（⑤の場合）'!$BJ50+1&lt;=15,IF(II$19&gt;='様式３（療養者名簿）（⑤の場合）'!$BJ50,IF(II$19&lt;='様式３（療養者名簿）（⑤の場合）'!$BK50,1,0),0),0)</f>
        <v>0</v>
      </c>
      <c r="IJ45" s="365">
        <f>IF(IJ$19-'様式３（療養者名簿）（⑤の場合）'!$BJ50+1&lt;=15,IF(IJ$19&gt;='様式３（療養者名簿）（⑤の場合）'!$BJ50,IF(IJ$19&lt;='様式３（療養者名簿）（⑤の場合）'!$BK50,1,0),0),0)</f>
        <v>0</v>
      </c>
      <c r="IK45" s="365">
        <f>IF(IK$19-'様式３（療養者名簿）（⑤の場合）'!$BJ50+1&lt;=15,IF(IK$19&gt;='様式３（療養者名簿）（⑤の場合）'!$BJ50,IF(IK$19&lt;='様式３（療養者名簿）（⑤の場合）'!$BK50,1,0),0),0)</f>
        <v>0</v>
      </c>
      <c r="IL45" s="365">
        <f>IF(IL$19-'様式３（療養者名簿）（⑤の場合）'!$BJ50+1&lt;=15,IF(IL$19&gt;='様式３（療養者名簿）（⑤の場合）'!$BJ50,IF(IL$19&lt;='様式３（療養者名簿）（⑤の場合）'!$BK50,1,0),0),0)</f>
        <v>0</v>
      </c>
      <c r="IM45" s="365">
        <f>IF(IM$19-'様式３（療養者名簿）（⑤の場合）'!$BJ50+1&lt;=15,IF(IM$19&gt;='様式３（療養者名簿）（⑤の場合）'!$BJ50,IF(IM$19&lt;='様式３（療養者名簿）（⑤の場合）'!$BK50,1,0),0),0)</f>
        <v>0</v>
      </c>
      <c r="IN45" s="365">
        <f>IF(IN$19-'様式３（療養者名簿）（⑤の場合）'!$BJ50+1&lt;=15,IF(IN$19&gt;='様式３（療養者名簿）（⑤の場合）'!$BJ50,IF(IN$19&lt;='様式３（療養者名簿）（⑤の場合）'!$BK50,1,0),0),0)</f>
        <v>0</v>
      </c>
      <c r="IO45" s="365">
        <f>IF(IO$19-'様式３（療養者名簿）（⑤の場合）'!$BJ50+1&lt;=15,IF(IO$19&gt;='様式３（療養者名簿）（⑤の場合）'!$BJ50,IF(IO$19&lt;='様式３（療養者名簿）（⑤の場合）'!$BK50,1,0),0),0)</f>
        <v>0</v>
      </c>
      <c r="IP45" s="365">
        <f>IF(IP$19-'様式３（療養者名簿）（⑤の場合）'!$BJ50+1&lt;=15,IF(IP$19&gt;='様式３（療養者名簿）（⑤の場合）'!$BJ50,IF(IP$19&lt;='様式３（療養者名簿）（⑤の場合）'!$BK50,1,0),0),0)</f>
        <v>0</v>
      </c>
      <c r="IQ45" s="365">
        <f>IF(IQ$19-'様式３（療養者名簿）（⑤の場合）'!$BJ50+1&lt;=15,IF(IQ$19&gt;='様式３（療養者名簿）（⑤の場合）'!$BJ50,IF(IQ$19&lt;='様式３（療養者名簿）（⑤の場合）'!$BK50,1,0),0),0)</f>
        <v>0</v>
      </c>
      <c r="IR45" s="365">
        <f>IF(IR$19-'様式３（療養者名簿）（⑤の場合）'!$BJ50+1&lt;=15,IF(IR$19&gt;='様式３（療養者名簿）（⑤の場合）'!$BJ50,IF(IR$19&lt;='様式３（療養者名簿）（⑤の場合）'!$BK50,1,0),0),0)</f>
        <v>0</v>
      </c>
      <c r="IS45" s="365">
        <f>IF(IS$19-'様式３（療養者名簿）（⑤の場合）'!$BJ50+1&lt;=15,IF(IS$19&gt;='様式３（療養者名簿）（⑤の場合）'!$BJ50,IF(IS$19&lt;='様式３（療養者名簿）（⑤の場合）'!$BK50,1,0),0),0)</f>
        <v>0</v>
      </c>
      <c r="IT45" s="365">
        <f>IF(IT$19-'様式３（療養者名簿）（⑤の場合）'!$BJ50+1&lt;=15,IF(IT$19&gt;='様式３（療養者名簿）（⑤の場合）'!$BJ50,IF(IT$19&lt;='様式３（療養者名簿）（⑤の場合）'!$BK50,1,0),0),0)</f>
        <v>0</v>
      </c>
      <c r="IU45" s="365">
        <f>IF(IU$19-'様式３（療養者名簿）（⑤の場合）'!$BJ50+1&lt;=15,IF(IU$19&gt;='様式３（療養者名簿）（⑤の場合）'!$BJ50,IF(IU$19&lt;='様式３（療養者名簿）（⑤の場合）'!$BK50,1,0),0),0)</f>
        <v>0</v>
      </c>
      <c r="IV45" s="365">
        <f>IF(IV$19-'様式３（療養者名簿）（⑤の場合）'!$BJ50+1&lt;=15,IF(IV$19&gt;='様式３（療養者名簿）（⑤の場合）'!$BJ50,IF(IV$19&lt;='様式３（療養者名簿）（⑤の場合）'!$BK50,1,0),0),0)</f>
        <v>0</v>
      </c>
      <c r="IW45" s="365">
        <f>IF(IW$19-'様式３（療養者名簿）（⑤の場合）'!$BJ50+1&lt;=15,IF(IW$19&gt;='様式３（療養者名簿）（⑤の場合）'!$BJ50,IF(IW$19&lt;='様式３（療養者名簿）（⑤の場合）'!$BK50,1,0),0),0)</f>
        <v>0</v>
      </c>
      <c r="IX45" s="365">
        <f>IF(IX$19-'様式３（療養者名簿）（⑤の場合）'!$BJ50+1&lt;=15,IF(IX$19&gt;='様式３（療養者名簿）（⑤の場合）'!$BJ50,IF(IX$19&lt;='様式３（療養者名簿）（⑤の場合）'!$BK50,1,0),0),0)</f>
        <v>0</v>
      </c>
      <c r="IY45" s="365">
        <f>IF(IY$19-'様式３（療養者名簿）（⑤の場合）'!$BJ50+1&lt;=15,IF(IY$19&gt;='様式３（療養者名簿）（⑤の場合）'!$BJ50,IF(IY$19&lt;='様式３（療養者名簿）（⑤の場合）'!$BK50,1,0),0),0)</f>
        <v>0</v>
      </c>
      <c r="IZ45" s="365">
        <f>IF(IZ$19-'様式３（療養者名簿）（⑤の場合）'!$BJ50+1&lt;=15,IF(IZ$19&gt;='様式３（療養者名簿）（⑤の場合）'!$BJ50,IF(IZ$19&lt;='様式３（療養者名簿）（⑤の場合）'!$BK50,1,0),0),0)</f>
        <v>0</v>
      </c>
      <c r="JA45" s="365">
        <f>IF(JA$19-'様式３（療養者名簿）（⑤の場合）'!$BJ50+1&lt;=15,IF(JA$19&gt;='様式３（療養者名簿）（⑤の場合）'!$BJ50,IF(JA$19&lt;='様式３（療養者名簿）（⑤の場合）'!$BK50,1,0),0),0)</f>
        <v>0</v>
      </c>
      <c r="JB45" s="365">
        <f>IF(JB$19-'様式３（療養者名簿）（⑤の場合）'!$BJ50+1&lt;=15,IF(JB$19&gt;='様式３（療養者名簿）（⑤の場合）'!$BJ50,IF(JB$19&lt;='様式３（療養者名簿）（⑤の場合）'!$BK50,1,0),0),0)</f>
        <v>0</v>
      </c>
      <c r="JC45" s="365">
        <f>IF(JC$19-'様式３（療養者名簿）（⑤の場合）'!$BJ50+1&lt;=15,IF(JC$19&gt;='様式３（療養者名簿）（⑤の場合）'!$BJ50,IF(JC$19&lt;='様式３（療養者名簿）（⑤の場合）'!$BK50,1,0),0),0)</f>
        <v>0</v>
      </c>
      <c r="JD45" s="365">
        <f>IF(JD$19-'様式３（療養者名簿）（⑤の場合）'!$BJ50+1&lt;=15,IF(JD$19&gt;='様式３（療養者名簿）（⑤の場合）'!$BJ50,IF(JD$19&lt;='様式３（療養者名簿）（⑤の場合）'!$BK50,1,0),0),0)</f>
        <v>0</v>
      </c>
      <c r="JE45" s="365">
        <f>IF(JE$19-'様式３（療養者名簿）（⑤の場合）'!$BJ50+1&lt;=15,IF(JE$19&gt;='様式３（療養者名簿）（⑤の場合）'!$BJ50,IF(JE$19&lt;='様式３（療養者名簿）（⑤の場合）'!$BK50,1,0),0),0)</f>
        <v>0</v>
      </c>
      <c r="JF45" s="365">
        <f>IF(JF$19-'様式３（療養者名簿）（⑤の場合）'!$BJ50+1&lt;=15,IF(JF$19&gt;='様式３（療養者名簿）（⑤の場合）'!$BJ50,IF(JF$19&lt;='様式３（療養者名簿）（⑤の場合）'!$BK50,1,0),0),0)</f>
        <v>0</v>
      </c>
      <c r="JG45" s="365">
        <f>IF(JG$19-'様式３（療養者名簿）（⑤の場合）'!$BJ50+1&lt;=15,IF(JG$19&gt;='様式３（療養者名簿）（⑤の場合）'!$BJ50,IF(JG$19&lt;='様式３（療養者名簿）（⑤の場合）'!$BK50,1,0),0),0)</f>
        <v>0</v>
      </c>
      <c r="JH45" s="365">
        <f>IF(JH$19-'様式３（療養者名簿）（⑤の場合）'!$BJ50+1&lt;=15,IF(JH$19&gt;='様式３（療養者名簿）（⑤の場合）'!$BJ50,IF(JH$19&lt;='様式３（療養者名簿）（⑤の場合）'!$BK50,1,0),0),0)</f>
        <v>0</v>
      </c>
      <c r="JI45" s="365">
        <f>IF(JI$19-'様式３（療養者名簿）（⑤の場合）'!$BJ50+1&lt;=15,IF(JI$19&gt;='様式３（療養者名簿）（⑤の場合）'!$BJ50,IF(JI$19&lt;='様式３（療養者名簿）（⑤の場合）'!$BK50,1,0),0),0)</f>
        <v>0</v>
      </c>
      <c r="JJ45" s="365">
        <f>IF(JJ$19-'様式３（療養者名簿）（⑤の場合）'!$BJ50+1&lt;=15,IF(JJ$19&gt;='様式３（療養者名簿）（⑤の場合）'!$BJ50,IF(JJ$19&lt;='様式３（療養者名簿）（⑤の場合）'!$BK50,1,0),0),0)</f>
        <v>0</v>
      </c>
      <c r="JK45" s="365">
        <f>IF(JK$19-'様式３（療養者名簿）（⑤の場合）'!$BJ50+1&lt;=15,IF(JK$19&gt;='様式３（療養者名簿）（⑤の場合）'!$BJ50,IF(JK$19&lt;='様式３（療養者名簿）（⑤の場合）'!$BK50,1,0),0),0)</f>
        <v>0</v>
      </c>
      <c r="JL45" s="365">
        <f>IF(JL$19-'様式３（療養者名簿）（⑤の場合）'!$BJ50+1&lt;=15,IF(JL$19&gt;='様式３（療養者名簿）（⑤の場合）'!$BJ50,IF(JL$19&lt;='様式３（療養者名簿）（⑤の場合）'!$BK50,1,0),0),0)</f>
        <v>0</v>
      </c>
      <c r="JM45" s="365">
        <f>IF(JM$19-'様式３（療養者名簿）（⑤の場合）'!$BJ50+1&lt;=15,IF(JM$19&gt;='様式３（療養者名簿）（⑤の場合）'!$BJ50,IF(JM$19&lt;='様式３（療養者名簿）（⑤の場合）'!$BK50,1,0),0),0)</f>
        <v>0</v>
      </c>
      <c r="JN45" s="365">
        <f>IF(JN$19-'様式３（療養者名簿）（⑤の場合）'!$BJ50+1&lt;=15,IF(JN$19&gt;='様式３（療養者名簿）（⑤の場合）'!$BJ50,IF(JN$19&lt;='様式３（療養者名簿）（⑤の場合）'!$BK50,1,0),0),0)</f>
        <v>0</v>
      </c>
      <c r="JO45" s="365">
        <f>IF(JO$19-'様式３（療養者名簿）（⑤の場合）'!$BJ50+1&lt;=15,IF(JO$19&gt;='様式３（療養者名簿）（⑤の場合）'!$BJ50,IF(JO$19&lt;='様式３（療養者名簿）（⑤の場合）'!$BK50,1,0),0),0)</f>
        <v>0</v>
      </c>
      <c r="JP45" s="365">
        <f>IF(JP$19-'様式３（療養者名簿）（⑤の場合）'!$BJ50+1&lt;=15,IF(JP$19&gt;='様式３（療養者名簿）（⑤の場合）'!$BJ50,IF(JP$19&lt;='様式３（療養者名簿）（⑤の場合）'!$BK50,1,0),0),0)</f>
        <v>0</v>
      </c>
      <c r="JQ45" s="365">
        <f>IF(JQ$19-'様式３（療養者名簿）（⑤の場合）'!$BJ50+1&lt;=15,IF(JQ$19&gt;='様式３（療養者名簿）（⑤の場合）'!$BJ50,IF(JQ$19&lt;='様式３（療養者名簿）（⑤の場合）'!$BK50,1,0),0),0)</f>
        <v>0</v>
      </c>
      <c r="JR45" s="365">
        <f>IF(JR$19-'様式３（療養者名簿）（⑤の場合）'!$BJ50+1&lt;=15,IF(JR$19&gt;='様式３（療養者名簿）（⑤の場合）'!$BJ50,IF(JR$19&lt;='様式３（療養者名簿）（⑤の場合）'!$BK50,1,0),0),0)</f>
        <v>0</v>
      </c>
      <c r="JS45" s="365">
        <f>IF(JS$19-'様式３（療養者名簿）（⑤の場合）'!$BJ50+1&lt;=15,IF(JS$19&gt;='様式３（療養者名簿）（⑤の場合）'!$BJ50,IF(JS$19&lt;='様式３（療養者名簿）（⑤の場合）'!$BK50,1,0),0),0)</f>
        <v>0</v>
      </c>
      <c r="JT45" s="365">
        <f>IF(JT$19-'様式３（療養者名簿）（⑤の場合）'!$BJ50+1&lt;=15,IF(JT$19&gt;='様式３（療養者名簿）（⑤の場合）'!$BJ50,IF(JT$19&lt;='様式３（療養者名簿）（⑤の場合）'!$BK50,1,0),0),0)</f>
        <v>0</v>
      </c>
      <c r="JU45" s="365">
        <f>IF(JU$19-'様式３（療養者名簿）（⑤の場合）'!$BJ50+1&lt;=15,IF(JU$19&gt;='様式３（療養者名簿）（⑤の場合）'!$BJ50,IF(JU$19&lt;='様式３（療養者名簿）（⑤の場合）'!$BK50,1,0),0),0)</f>
        <v>0</v>
      </c>
      <c r="JV45" s="365">
        <f>IF(JV$19-'様式３（療養者名簿）（⑤の場合）'!$BJ50+1&lt;=15,IF(JV$19&gt;='様式３（療養者名簿）（⑤の場合）'!$BJ50,IF(JV$19&lt;='様式３（療養者名簿）（⑤の場合）'!$BK50,1,0),0),0)</f>
        <v>0</v>
      </c>
      <c r="JW45" s="365">
        <f>IF(JW$19-'様式３（療養者名簿）（⑤の場合）'!$BJ50+1&lt;=15,IF(JW$19&gt;='様式３（療養者名簿）（⑤の場合）'!$BJ50,IF(JW$19&lt;='様式３（療養者名簿）（⑤の場合）'!$BK50,1,0),0),0)</f>
        <v>0</v>
      </c>
      <c r="JX45" s="365">
        <f>IF(JX$19-'様式３（療養者名簿）（⑤の場合）'!$BJ50+1&lt;=15,IF(JX$19&gt;='様式３（療養者名簿）（⑤の場合）'!$BJ50,IF(JX$19&lt;='様式３（療養者名簿）（⑤の場合）'!$BK50,1,0),0),0)</f>
        <v>0</v>
      </c>
      <c r="JY45" s="365">
        <f>IF(JY$19-'様式３（療養者名簿）（⑤の場合）'!$BJ50+1&lt;=15,IF(JY$19&gt;='様式３（療養者名簿）（⑤の場合）'!$BJ50,IF(JY$19&lt;='様式３（療養者名簿）（⑤の場合）'!$BK50,1,0),0),0)</f>
        <v>0</v>
      </c>
      <c r="JZ45" s="365">
        <f>IF(JZ$19-'様式３（療養者名簿）（⑤の場合）'!$BJ50+1&lt;=15,IF(JZ$19&gt;='様式３（療養者名簿）（⑤の場合）'!$BJ50,IF(JZ$19&lt;='様式３（療養者名簿）（⑤の場合）'!$BK50,1,0),0),0)</f>
        <v>0</v>
      </c>
      <c r="KA45" s="365">
        <f>IF(KA$19-'様式３（療養者名簿）（⑤の場合）'!$BJ50+1&lt;=15,IF(KA$19&gt;='様式３（療養者名簿）（⑤の場合）'!$BJ50,IF(KA$19&lt;='様式３（療養者名簿）（⑤の場合）'!$BK50,1,0),0),0)</f>
        <v>0</v>
      </c>
      <c r="KB45" s="365">
        <f>IF(KB$19-'様式３（療養者名簿）（⑤の場合）'!$BJ50+1&lt;=15,IF(KB$19&gt;='様式３（療養者名簿）（⑤の場合）'!$BJ50,IF(KB$19&lt;='様式３（療養者名簿）（⑤の場合）'!$BK50,1,0),0),0)</f>
        <v>0</v>
      </c>
      <c r="KC45" s="365">
        <f>IF(KC$19-'様式３（療養者名簿）（⑤の場合）'!$BJ50+1&lt;=15,IF(KC$19&gt;='様式３（療養者名簿）（⑤の場合）'!$BJ50,IF(KC$19&lt;='様式３（療養者名簿）（⑤の場合）'!$BK50,1,0),0),0)</f>
        <v>0</v>
      </c>
      <c r="KD45" s="365">
        <f>IF(KD$19-'様式３（療養者名簿）（⑤の場合）'!$BJ50+1&lt;=15,IF(KD$19&gt;='様式３（療養者名簿）（⑤の場合）'!$BJ50,IF(KD$19&lt;='様式３（療養者名簿）（⑤の場合）'!$BK50,1,0),0),0)</f>
        <v>0</v>
      </c>
      <c r="KE45" s="365">
        <f>IF(KE$19-'様式３（療養者名簿）（⑤の場合）'!$BJ50+1&lt;=15,IF(KE$19&gt;='様式３（療養者名簿）（⑤の場合）'!$BJ50,IF(KE$19&lt;='様式３（療養者名簿）（⑤の場合）'!$BK50,1,0),0),0)</f>
        <v>0</v>
      </c>
      <c r="KF45" s="365">
        <f>IF(KF$19-'様式３（療養者名簿）（⑤の場合）'!$BJ50+1&lt;=15,IF(KF$19&gt;='様式３（療養者名簿）（⑤の場合）'!$BJ50,IF(KF$19&lt;='様式３（療養者名簿）（⑤の場合）'!$BK50,1,0),0),0)</f>
        <v>0</v>
      </c>
      <c r="KG45" s="365">
        <f>IF(KG$19-'様式３（療養者名簿）（⑤の場合）'!$BJ50+1&lt;=15,IF(KG$19&gt;='様式３（療養者名簿）（⑤の場合）'!$BJ50,IF(KG$19&lt;='様式３（療養者名簿）（⑤の場合）'!$BK50,1,0),0),0)</f>
        <v>0</v>
      </c>
      <c r="KH45" s="365">
        <f>IF(KH$19-'様式３（療養者名簿）（⑤の場合）'!$BJ50+1&lt;=15,IF(KH$19&gt;='様式３（療養者名簿）（⑤の場合）'!$BJ50,IF(KH$19&lt;='様式３（療養者名簿）（⑤の場合）'!$BK50,1,0),0),0)</f>
        <v>0</v>
      </c>
      <c r="KI45" s="365">
        <f>IF(KI$19-'様式３（療養者名簿）（⑤の場合）'!$BJ50+1&lt;=15,IF(KI$19&gt;='様式３（療養者名簿）（⑤の場合）'!$BJ50,IF(KI$19&lt;='様式３（療養者名簿）（⑤の場合）'!$BK50,1,0),0),0)</f>
        <v>0</v>
      </c>
      <c r="KJ45" s="365">
        <f>IF(KJ$19-'様式３（療養者名簿）（⑤の場合）'!$BJ50+1&lt;=15,IF(KJ$19&gt;='様式３（療養者名簿）（⑤の場合）'!$BJ50,IF(KJ$19&lt;='様式３（療養者名簿）（⑤の場合）'!$BK50,1,0),0),0)</f>
        <v>0</v>
      </c>
      <c r="KK45" s="365">
        <f>IF(KK$19-'様式３（療養者名簿）（⑤の場合）'!$BJ50+1&lt;=15,IF(KK$19&gt;='様式３（療養者名簿）（⑤の場合）'!$BJ50,IF(KK$19&lt;='様式３（療養者名簿）（⑤の場合）'!$BK50,1,0),0),0)</f>
        <v>0</v>
      </c>
      <c r="KL45" s="365">
        <f>IF(KL$19-'様式３（療養者名簿）（⑤の場合）'!$BJ50+1&lt;=15,IF(KL$19&gt;='様式３（療養者名簿）（⑤の場合）'!$BJ50,IF(KL$19&lt;='様式３（療養者名簿）（⑤の場合）'!$BK50,1,0),0),0)</f>
        <v>0</v>
      </c>
      <c r="KM45" s="365">
        <f>IF(KM$19-'様式３（療養者名簿）（⑤の場合）'!$BJ50+1&lt;=15,IF(KM$19&gt;='様式３（療養者名簿）（⑤の場合）'!$BJ50,IF(KM$19&lt;='様式３（療養者名簿）（⑤の場合）'!$BK50,1,0),0),0)</f>
        <v>0</v>
      </c>
      <c r="KN45" s="365">
        <f>IF(KN$19-'様式３（療養者名簿）（⑤の場合）'!$BJ50+1&lt;=15,IF(KN$19&gt;='様式３（療養者名簿）（⑤の場合）'!$BJ50,IF(KN$19&lt;='様式３（療養者名簿）（⑤の場合）'!$BK50,1,0),0),0)</f>
        <v>0</v>
      </c>
      <c r="KO45" s="365">
        <f>IF(KO$19-'様式３（療養者名簿）（⑤の場合）'!$BJ50+1&lt;=15,IF(KO$19&gt;='様式３（療養者名簿）（⑤の場合）'!$BJ50,IF(KO$19&lt;='様式３（療養者名簿）（⑤の場合）'!$BK50,1,0),0),0)</f>
        <v>0</v>
      </c>
      <c r="KP45" s="365">
        <f>IF(KP$19-'様式３（療養者名簿）（⑤の場合）'!$BJ50+1&lt;=15,IF(KP$19&gt;='様式３（療養者名簿）（⑤の場合）'!$BJ50,IF(KP$19&lt;='様式３（療養者名簿）（⑤の場合）'!$BK50,1,0),0),0)</f>
        <v>0</v>
      </c>
      <c r="KQ45" s="365">
        <f>IF(KQ$19-'様式３（療養者名簿）（⑤の場合）'!$BJ50+1&lt;=15,IF(KQ$19&gt;='様式３（療養者名簿）（⑤の場合）'!$BJ50,IF(KQ$19&lt;='様式３（療養者名簿）（⑤の場合）'!$BK50,1,0),0),0)</f>
        <v>0</v>
      </c>
      <c r="KR45" s="365">
        <f>IF(KR$19-'様式３（療養者名簿）（⑤の場合）'!$BJ50+1&lt;=15,IF(KR$19&gt;='様式３（療養者名簿）（⑤の場合）'!$BJ50,IF(KR$19&lt;='様式３（療養者名簿）（⑤の場合）'!$BK50,1,0),0),0)</f>
        <v>0</v>
      </c>
      <c r="KS45" s="365">
        <f>IF(KS$19-'様式３（療養者名簿）（⑤の場合）'!$BJ50+1&lt;=15,IF(KS$19&gt;='様式３（療養者名簿）（⑤の場合）'!$BJ50,IF(KS$19&lt;='様式３（療養者名簿）（⑤の場合）'!$BK50,1,0),0),0)</f>
        <v>0</v>
      </c>
      <c r="KT45" s="365">
        <f>IF(KT$19-'様式３（療養者名簿）（⑤の場合）'!$BJ50+1&lt;=15,IF(KT$19&gt;='様式３（療養者名簿）（⑤の場合）'!$BJ50,IF(KT$19&lt;='様式３（療養者名簿）（⑤の場合）'!$BK50,1,0),0),0)</f>
        <v>0</v>
      </c>
      <c r="KU45" s="365">
        <f>IF(KU$19-'様式３（療養者名簿）（⑤の場合）'!$BJ50+1&lt;=15,IF(KU$19&gt;='様式３（療養者名簿）（⑤の場合）'!$BJ50,IF(KU$19&lt;='様式３（療養者名簿）（⑤の場合）'!$BK50,1,0),0),0)</f>
        <v>0</v>
      </c>
      <c r="KV45" s="365">
        <f>IF(KV$19-'様式３（療養者名簿）（⑤の場合）'!$BJ50+1&lt;=15,IF(KV$19&gt;='様式３（療養者名簿）（⑤の場合）'!$BJ50,IF(KV$19&lt;='様式３（療養者名簿）（⑤の場合）'!$BK50,1,0),0),0)</f>
        <v>0</v>
      </c>
      <c r="KW45" s="365">
        <f>IF(KW$19-'様式３（療養者名簿）（⑤の場合）'!$BJ50+1&lt;=15,IF(KW$19&gt;='様式３（療養者名簿）（⑤の場合）'!$BJ50,IF(KW$19&lt;='様式３（療養者名簿）（⑤の場合）'!$BK50,1,0),0),0)</f>
        <v>0</v>
      </c>
      <c r="KX45" s="365">
        <f>IF(KX$19-'様式３（療養者名簿）（⑤の場合）'!$BJ50+1&lt;=15,IF(KX$19&gt;='様式３（療養者名簿）（⑤の場合）'!$BJ50,IF(KX$19&lt;='様式３（療養者名簿）（⑤の場合）'!$BK50,1,0),0),0)</f>
        <v>0</v>
      </c>
      <c r="KY45" s="365">
        <f>IF(KY$19-'様式３（療養者名簿）（⑤の場合）'!$BJ50+1&lt;=15,IF(KY$19&gt;='様式３（療養者名簿）（⑤の場合）'!$BJ50,IF(KY$19&lt;='様式３（療養者名簿）（⑤の場合）'!$BK50,1,0),0),0)</f>
        <v>0</v>
      </c>
      <c r="KZ45" s="365">
        <f>IF(KZ$19-'様式３（療養者名簿）（⑤の場合）'!$BJ50+1&lt;=15,IF(KZ$19&gt;='様式３（療養者名簿）（⑤の場合）'!$BJ50,IF(KZ$19&lt;='様式３（療養者名簿）（⑤の場合）'!$BK50,1,0),0),0)</f>
        <v>0</v>
      </c>
      <c r="LA45" s="365">
        <f>IF(LA$19-'様式３（療養者名簿）（⑤の場合）'!$BJ50+1&lt;=15,IF(LA$19&gt;='様式３（療養者名簿）（⑤の場合）'!$BJ50,IF(LA$19&lt;='様式３（療養者名簿）（⑤の場合）'!$BK50,1,0),0),0)</f>
        <v>0</v>
      </c>
      <c r="LB45" s="365">
        <f>IF(LB$19-'様式３（療養者名簿）（⑤の場合）'!$BJ50+1&lt;=15,IF(LB$19&gt;='様式３（療養者名簿）（⑤の場合）'!$BJ50,IF(LB$19&lt;='様式３（療養者名簿）（⑤の場合）'!$BK50,1,0),0),0)</f>
        <v>0</v>
      </c>
      <c r="LC45" s="365">
        <f>IF(LC$19-'様式３（療養者名簿）（⑤の場合）'!$BJ50+1&lt;=15,IF(LC$19&gt;='様式３（療養者名簿）（⑤の場合）'!$BJ50,IF(LC$19&lt;='様式３（療養者名簿）（⑤の場合）'!$BK50,1,0),0),0)</f>
        <v>0</v>
      </c>
      <c r="LD45" s="365">
        <f>IF(LD$19-'様式３（療養者名簿）（⑤の場合）'!$BJ50+1&lt;=15,IF(LD$19&gt;='様式３（療養者名簿）（⑤の場合）'!$BJ50,IF(LD$19&lt;='様式３（療養者名簿）（⑤の場合）'!$BK50,1,0),0),0)</f>
        <v>0</v>
      </c>
      <c r="LE45" s="365">
        <f>IF(LE$19-'様式３（療養者名簿）（⑤の場合）'!$BJ50+1&lt;=15,IF(LE$19&gt;='様式３（療養者名簿）（⑤の場合）'!$BJ50,IF(LE$19&lt;='様式３（療養者名簿）（⑤の場合）'!$BK50,1,0),0),0)</f>
        <v>0</v>
      </c>
      <c r="LF45" s="365">
        <f>IF(LF$19-'様式３（療養者名簿）（⑤の場合）'!$BJ50+1&lt;=15,IF(LF$19&gt;='様式３（療養者名簿）（⑤の場合）'!$BJ50,IF(LF$19&lt;='様式３（療養者名簿）（⑤の場合）'!$BK50,1,0),0),0)</f>
        <v>0</v>
      </c>
      <c r="LG45" s="365">
        <f>IF(LG$19-'様式３（療養者名簿）（⑤の場合）'!$BJ50+1&lt;=15,IF(LG$19&gt;='様式３（療養者名簿）（⑤の場合）'!$BJ50,IF(LG$19&lt;='様式３（療養者名簿）（⑤の場合）'!$BK50,1,0),0),0)</f>
        <v>0</v>
      </c>
      <c r="LH45" s="365">
        <f>IF(LH$19-'様式３（療養者名簿）（⑤の場合）'!$BJ50+1&lt;=15,IF(LH$19&gt;='様式３（療養者名簿）（⑤の場合）'!$BJ50,IF(LH$19&lt;='様式３（療養者名簿）（⑤の場合）'!$BK50,1,0),0),0)</f>
        <v>0</v>
      </c>
      <c r="LI45" s="365">
        <f>IF(LI$19-'様式３（療養者名簿）（⑤の場合）'!$BJ50+1&lt;=15,IF(LI$19&gt;='様式３（療養者名簿）（⑤の場合）'!$BJ50,IF(LI$19&lt;='様式３（療養者名簿）（⑤の場合）'!$BK50,1,0),0),0)</f>
        <v>0</v>
      </c>
      <c r="LJ45" s="365">
        <f>IF(LJ$19-'様式３（療養者名簿）（⑤の場合）'!$BJ50+1&lt;=15,IF(LJ$19&gt;='様式３（療養者名簿）（⑤の場合）'!$BJ50,IF(LJ$19&lt;='様式３（療養者名簿）（⑤の場合）'!$BK50,1,0),0),0)</f>
        <v>0</v>
      </c>
      <c r="LK45" s="365">
        <f>IF(LK$19-'様式３（療養者名簿）（⑤の場合）'!$BJ50+1&lt;=15,IF(LK$19&gt;='様式３（療養者名簿）（⑤の場合）'!$BJ50,IF(LK$19&lt;='様式３（療養者名簿）（⑤の場合）'!$BK50,1,0),0),0)</f>
        <v>0</v>
      </c>
      <c r="LL45" s="365">
        <f>IF(LL$19-'様式３（療養者名簿）（⑤の場合）'!$BJ50+1&lt;=15,IF(LL$19&gt;='様式３（療養者名簿）（⑤の場合）'!$BJ50,IF(LL$19&lt;='様式３（療養者名簿）（⑤の場合）'!$BK50,1,0),0),0)</f>
        <v>0</v>
      </c>
      <c r="LM45" s="365">
        <f>IF(LM$19-'様式３（療養者名簿）（⑤の場合）'!$BJ50+1&lt;=15,IF(LM$19&gt;='様式３（療養者名簿）（⑤の場合）'!$BJ50,IF(LM$19&lt;='様式３（療養者名簿）（⑤の場合）'!$BK50,1,0),0),0)</f>
        <v>0</v>
      </c>
      <c r="LN45" s="365">
        <f>IF(LN$19-'様式３（療養者名簿）（⑤の場合）'!$BJ50+1&lt;=15,IF(LN$19&gt;='様式３（療養者名簿）（⑤の場合）'!$BJ50,IF(LN$19&lt;='様式３（療養者名簿）（⑤の場合）'!$BK50,1,0),0),0)</f>
        <v>0</v>
      </c>
      <c r="LO45" s="365">
        <f>IF(LO$19-'様式３（療養者名簿）（⑤の場合）'!$BJ50+1&lt;=15,IF(LO$19&gt;='様式３（療養者名簿）（⑤の場合）'!$BJ50,IF(LO$19&lt;='様式３（療養者名簿）（⑤の場合）'!$BK50,1,0),0),0)</f>
        <v>0</v>
      </c>
      <c r="LP45" s="365">
        <f>IF(LP$19-'様式３（療養者名簿）（⑤の場合）'!$BJ50+1&lt;=15,IF(LP$19&gt;='様式３（療養者名簿）（⑤の場合）'!$BJ50,IF(LP$19&lt;='様式３（療養者名簿）（⑤の場合）'!$BK50,1,0),0),0)</f>
        <v>0</v>
      </c>
      <c r="LQ45" s="365">
        <f>IF(LQ$19-'様式３（療養者名簿）（⑤の場合）'!$BJ50+1&lt;=15,IF(LQ$19&gt;='様式３（療養者名簿）（⑤の場合）'!$BJ50,IF(LQ$19&lt;='様式３（療養者名簿）（⑤の場合）'!$BK50,1,0),0),0)</f>
        <v>0</v>
      </c>
      <c r="LR45" s="365">
        <f>IF(LR$19-'様式３（療養者名簿）（⑤の場合）'!$BJ50+1&lt;=15,IF(LR$19&gt;='様式３（療養者名簿）（⑤の場合）'!$BJ50,IF(LR$19&lt;='様式３（療養者名簿）（⑤の場合）'!$BK50,1,0),0),0)</f>
        <v>0</v>
      </c>
      <c r="LS45" s="365">
        <f>IF(LS$19-'様式３（療養者名簿）（⑤の場合）'!$BJ50+1&lt;=15,IF(LS$19&gt;='様式３（療養者名簿）（⑤の場合）'!$BJ50,IF(LS$19&lt;='様式３（療養者名簿）（⑤の場合）'!$BK50,1,0),0),0)</f>
        <v>0</v>
      </c>
      <c r="LT45" s="365">
        <f>IF(LT$19-'様式３（療養者名簿）（⑤の場合）'!$BJ50+1&lt;=15,IF(LT$19&gt;='様式３（療養者名簿）（⑤の場合）'!$BJ50,IF(LT$19&lt;='様式３（療養者名簿）（⑤の場合）'!$BK50,1,0),0),0)</f>
        <v>0</v>
      </c>
      <c r="LU45" s="365">
        <f>IF(LU$19-'様式３（療養者名簿）（⑤の場合）'!$BJ50+1&lt;=15,IF(LU$19&gt;='様式３（療養者名簿）（⑤の場合）'!$BJ50,IF(LU$19&lt;='様式３（療養者名簿）（⑤の場合）'!$BK50,1,0),0),0)</f>
        <v>0</v>
      </c>
      <c r="LV45" s="365">
        <f>IF(LV$19-'様式３（療養者名簿）（⑤の場合）'!$BJ50+1&lt;=15,IF(LV$19&gt;='様式３（療養者名簿）（⑤の場合）'!$BJ50,IF(LV$19&lt;='様式３（療養者名簿）（⑤の場合）'!$BK50,1,0),0),0)</f>
        <v>0</v>
      </c>
      <c r="LW45" s="365">
        <f>IF(LW$19-'様式３（療養者名簿）（⑤の場合）'!$BJ50+1&lt;=15,IF(LW$19&gt;='様式３（療養者名簿）（⑤の場合）'!$BJ50,IF(LW$19&lt;='様式３（療養者名簿）（⑤の場合）'!$BK50,1,0),0),0)</f>
        <v>0</v>
      </c>
      <c r="LX45" s="365">
        <f>IF(LX$19-'様式３（療養者名簿）（⑤の場合）'!$BJ50+1&lt;=15,IF(LX$19&gt;='様式３（療養者名簿）（⑤の場合）'!$BJ50,IF(LX$19&lt;='様式３（療養者名簿）（⑤の場合）'!$BK50,1,0),0),0)</f>
        <v>0</v>
      </c>
      <c r="LY45" s="365">
        <f>IF(LY$19-'様式３（療養者名簿）（⑤の場合）'!$BJ50+1&lt;=15,IF(LY$19&gt;='様式３（療養者名簿）（⑤の場合）'!$BJ50,IF(LY$19&lt;='様式３（療養者名簿）（⑤の場合）'!$BK50,1,0),0),0)</f>
        <v>0</v>
      </c>
      <c r="LZ45" s="365">
        <f>IF(LZ$19-'様式３（療養者名簿）（⑤の場合）'!$BJ50+1&lt;=15,IF(LZ$19&gt;='様式３（療養者名簿）（⑤の場合）'!$BJ50,IF(LZ$19&lt;='様式３（療養者名簿）（⑤の場合）'!$BK50,1,0),0),0)</f>
        <v>0</v>
      </c>
      <c r="MA45" s="365">
        <f>IF(MA$19-'様式３（療養者名簿）（⑤の場合）'!$BJ50+1&lt;=15,IF(MA$19&gt;='様式３（療養者名簿）（⑤の場合）'!$BJ50,IF(MA$19&lt;='様式３（療養者名簿）（⑤の場合）'!$BK50,1,0),0),0)</f>
        <v>0</v>
      </c>
      <c r="MB45" s="365">
        <f>IF(MB$19-'様式３（療養者名簿）（⑤の場合）'!$BJ50+1&lt;=15,IF(MB$19&gt;='様式３（療養者名簿）（⑤の場合）'!$BJ50,IF(MB$19&lt;='様式３（療養者名簿）（⑤の場合）'!$BK50,1,0),0),0)</f>
        <v>0</v>
      </c>
      <c r="MC45" s="365">
        <f>IF(MC$19-'様式３（療養者名簿）（⑤の場合）'!$BJ50+1&lt;=15,IF(MC$19&gt;='様式３（療養者名簿）（⑤の場合）'!$BJ50,IF(MC$19&lt;='様式３（療養者名簿）（⑤の場合）'!$BK50,1,0),0),0)</f>
        <v>0</v>
      </c>
      <c r="MD45" s="365">
        <f>IF(MD$19-'様式３（療養者名簿）（⑤の場合）'!$BJ50+1&lt;=15,IF(MD$19&gt;='様式３（療養者名簿）（⑤の場合）'!$BJ50,IF(MD$19&lt;='様式３（療養者名簿）（⑤の場合）'!$BK50,1,0),0),0)</f>
        <v>0</v>
      </c>
      <c r="ME45" s="365">
        <f>IF(ME$19-'様式３（療養者名簿）（⑤の場合）'!$BJ50+1&lt;=15,IF(ME$19&gt;='様式３（療養者名簿）（⑤の場合）'!$BJ50,IF(ME$19&lt;='様式３（療養者名簿）（⑤の場合）'!$BK50,1,0),0),0)</f>
        <v>0</v>
      </c>
      <c r="MF45" s="365">
        <f>IF(MF$19-'様式３（療養者名簿）（⑤の場合）'!$BJ50+1&lt;=15,IF(MF$19&gt;='様式３（療養者名簿）（⑤の場合）'!$BJ50,IF(MF$19&lt;='様式３（療養者名簿）（⑤の場合）'!$BK50,1,0),0),0)</f>
        <v>0</v>
      </c>
      <c r="MG45" s="365">
        <f>IF(MG$19-'様式３（療養者名簿）（⑤の場合）'!$BJ50+1&lt;=15,IF(MG$19&gt;='様式３（療養者名簿）（⑤の場合）'!$BJ50,IF(MG$19&lt;='様式３（療養者名簿）（⑤の場合）'!$BK50,1,0),0),0)</f>
        <v>0</v>
      </c>
      <c r="MH45" s="365">
        <f>IF(MH$19-'様式３（療養者名簿）（⑤の場合）'!$BJ50+1&lt;=15,IF(MH$19&gt;='様式３（療養者名簿）（⑤の場合）'!$BJ50,IF(MH$19&lt;='様式３（療養者名簿）（⑤の場合）'!$BK50,1,0),0),0)</f>
        <v>0</v>
      </c>
      <c r="MI45" s="365">
        <f>IF(MI$19-'様式３（療養者名簿）（⑤の場合）'!$BJ50+1&lt;=15,IF(MI$19&gt;='様式３（療養者名簿）（⑤の場合）'!$BJ50,IF(MI$19&lt;='様式３（療養者名簿）（⑤の場合）'!$BK50,1,0),0),0)</f>
        <v>0</v>
      </c>
      <c r="MJ45" s="365">
        <f>IF(MJ$19-'様式３（療養者名簿）（⑤の場合）'!$BJ50+1&lt;=15,IF(MJ$19&gt;='様式３（療養者名簿）（⑤の場合）'!$BJ50,IF(MJ$19&lt;='様式３（療養者名簿）（⑤の場合）'!$BK50,1,0),0),0)</f>
        <v>0</v>
      </c>
      <c r="MK45" s="365">
        <f>IF(MK$19-'様式３（療養者名簿）（⑤の場合）'!$BJ50+1&lt;=15,IF(MK$19&gt;='様式３（療養者名簿）（⑤の場合）'!$BJ50,IF(MK$19&lt;='様式３（療養者名簿）（⑤の場合）'!$BK50,1,0),0),0)</f>
        <v>0</v>
      </c>
      <c r="ML45" s="365">
        <f>IF(ML$19-'様式３（療養者名簿）（⑤の場合）'!$BJ50+1&lt;=15,IF(ML$19&gt;='様式３（療養者名簿）（⑤の場合）'!$BJ50,IF(ML$19&lt;='様式３（療養者名簿）（⑤の場合）'!$BK50,1,0),0),0)</f>
        <v>0</v>
      </c>
      <c r="MM45" s="365">
        <f>IF(MM$19-'様式３（療養者名簿）（⑤の場合）'!$BJ50+1&lt;=15,IF(MM$19&gt;='様式３（療養者名簿）（⑤の場合）'!$BJ50,IF(MM$19&lt;='様式３（療養者名簿）（⑤の場合）'!$BK50,1,0),0),0)</f>
        <v>0</v>
      </c>
      <c r="MN45" s="365">
        <f>IF(MN$19-'様式３（療養者名簿）（⑤の場合）'!$BJ50+1&lt;=15,IF(MN$19&gt;='様式３（療養者名簿）（⑤の場合）'!$BJ50,IF(MN$19&lt;='様式３（療養者名簿）（⑤の場合）'!$BK50,1,0),0),0)</f>
        <v>0</v>
      </c>
      <c r="MO45" s="365">
        <f>IF(MO$19-'様式３（療養者名簿）（⑤の場合）'!$BJ50+1&lt;=15,IF(MO$19&gt;='様式３（療養者名簿）（⑤の場合）'!$BJ50,IF(MO$19&lt;='様式３（療養者名簿）（⑤の場合）'!$BK50,1,0),0),0)</f>
        <v>0</v>
      </c>
      <c r="MP45" s="365">
        <f>IF(MP$19-'様式３（療養者名簿）（⑤の場合）'!$BJ50+1&lt;=15,IF(MP$19&gt;='様式３（療養者名簿）（⑤の場合）'!$BJ50,IF(MP$19&lt;='様式３（療養者名簿）（⑤の場合）'!$BK50,1,0),0),0)</f>
        <v>0</v>
      </c>
      <c r="MQ45" s="365">
        <f>IF(MQ$19-'様式３（療養者名簿）（⑤の場合）'!$BJ50+1&lt;=15,IF(MQ$19&gt;='様式３（療養者名簿）（⑤の場合）'!$BJ50,IF(MQ$19&lt;='様式３（療養者名簿）（⑤の場合）'!$BK50,1,0),0),0)</f>
        <v>0</v>
      </c>
      <c r="MR45" s="365">
        <f>IF(MR$19-'様式３（療養者名簿）（⑤の場合）'!$BJ50+1&lt;=15,IF(MR$19&gt;='様式３（療養者名簿）（⑤の場合）'!$BJ50,IF(MR$19&lt;='様式３（療養者名簿）（⑤の場合）'!$BK50,1,0),0),0)</f>
        <v>0</v>
      </c>
      <c r="MS45" s="365">
        <f>IF(MS$19-'様式３（療養者名簿）（⑤の場合）'!$BJ50+1&lt;=15,IF(MS$19&gt;='様式３（療養者名簿）（⑤の場合）'!$BJ50,IF(MS$19&lt;='様式３（療養者名簿）（⑤の場合）'!$BK50,1,0),0),0)</f>
        <v>0</v>
      </c>
      <c r="MT45" s="365">
        <f>IF(MT$19-'様式３（療養者名簿）（⑤の場合）'!$BJ50+1&lt;=15,IF(MT$19&gt;='様式３（療養者名簿）（⑤の場合）'!$BJ50,IF(MT$19&lt;='様式３（療養者名簿）（⑤の場合）'!$BK50,1,0),0),0)</f>
        <v>0</v>
      </c>
      <c r="MU45" s="365">
        <f>IF(MU$19-'様式３（療養者名簿）（⑤の場合）'!$BJ50+1&lt;=15,IF(MU$19&gt;='様式３（療養者名簿）（⑤の場合）'!$BJ50,IF(MU$19&lt;='様式３（療養者名簿）（⑤の場合）'!$BK50,1,0),0),0)</f>
        <v>0</v>
      </c>
      <c r="MV45" s="365">
        <f>IF(MV$19-'様式３（療養者名簿）（⑤の場合）'!$BJ50+1&lt;=15,IF(MV$19&gt;='様式３（療養者名簿）（⑤の場合）'!$BJ50,IF(MV$19&lt;='様式３（療養者名簿）（⑤の場合）'!$BK50,1,0),0),0)</f>
        <v>0</v>
      </c>
      <c r="MW45" s="365">
        <f>IF(MW$19-'様式３（療養者名簿）（⑤の場合）'!$BJ50+1&lt;=15,IF(MW$19&gt;='様式３（療養者名簿）（⑤の場合）'!$BJ50,IF(MW$19&lt;='様式３（療養者名簿）（⑤の場合）'!$BK50,1,0),0),0)</f>
        <v>0</v>
      </c>
      <c r="MX45" s="365">
        <f>IF(MX$19-'様式３（療養者名簿）（⑤の場合）'!$BJ50+1&lt;=15,IF(MX$19&gt;='様式３（療養者名簿）（⑤の場合）'!$BJ50,IF(MX$19&lt;='様式３（療養者名簿）（⑤の場合）'!$BK50,1,0),0),0)</f>
        <v>0</v>
      </c>
      <c r="MY45" s="365">
        <f>IF(MY$19-'様式３（療養者名簿）（⑤の場合）'!$BJ50+1&lt;=15,IF(MY$19&gt;='様式３（療養者名簿）（⑤の場合）'!$BJ50,IF(MY$19&lt;='様式３（療養者名簿）（⑤の場合）'!$BK50,1,0),0),0)</f>
        <v>0</v>
      </c>
      <c r="MZ45" s="365">
        <f>IF(MZ$19-'様式３（療養者名簿）（⑤の場合）'!$BJ50+1&lt;=15,IF(MZ$19&gt;='様式３（療養者名簿）（⑤の場合）'!$BJ50,IF(MZ$19&lt;='様式３（療養者名簿）（⑤の場合）'!$BK50,1,0),0),0)</f>
        <v>0</v>
      </c>
      <c r="NA45" s="365">
        <f>IF(NA$19-'様式３（療養者名簿）（⑤の場合）'!$BJ50+1&lt;=15,IF(NA$19&gt;='様式３（療養者名簿）（⑤の場合）'!$BJ50,IF(NA$19&lt;='様式３（療養者名簿）（⑤の場合）'!$BK50,1,0),0),0)</f>
        <v>0</v>
      </c>
      <c r="NB45" s="365">
        <f>IF(NB$19-'様式３（療養者名簿）（⑤の場合）'!$BJ50+1&lt;=15,IF(NB$19&gt;='様式３（療養者名簿）（⑤の場合）'!$BJ50,IF(NB$19&lt;='様式３（療養者名簿）（⑤の場合）'!$BK50,1,0),0),0)</f>
        <v>0</v>
      </c>
      <c r="NC45" s="248">
        <f>IF(NC$19-'様式３（療養者名簿）（⑤の場合）'!$BJ50+1&lt;=15,IF(NC$19&gt;='様式３（療養者名簿）（⑤の場合）'!$BJ50,IF(NC$19&lt;='様式３（療養者名簿）（⑤の場合）'!$BK50,1,0),0),0)</f>
        <v>0</v>
      </c>
      <c r="ND45" s="248">
        <f>IF(ND$19-'様式３（療養者名簿）（⑤の場合）'!$BJ50+1&lt;=15,IF(ND$19&gt;='様式３（療養者名簿）（⑤の場合）'!$BJ50,IF(ND$19&lt;='様式３（療養者名簿）（⑤の場合）'!$BK50,1,0),0),0)</f>
        <v>0</v>
      </c>
      <c r="NE45" s="248">
        <f>IF(NE$19-'様式３（療養者名簿）（⑤の場合）'!$BJ50+1&lt;=15,IF(NE$19&gt;='様式３（療養者名簿）（⑤の場合）'!$BJ50,IF(NE$19&lt;='様式３（療養者名簿）（⑤の場合）'!$BK50,1,0),0),0)</f>
        <v>0</v>
      </c>
      <c r="NF45" s="248">
        <f>IF(NF$19-'様式３（療養者名簿）（⑤の場合）'!$BJ50+1&lt;=15,IF(NF$19&gt;='様式３（療養者名簿）（⑤の場合）'!$BJ50,IF(NF$19&lt;='様式３（療養者名簿）（⑤の場合）'!$BK50,1,0),0),0)</f>
        <v>0</v>
      </c>
      <c r="NG45" s="248">
        <f>IF(NG$19-'様式３（療養者名簿）（⑤の場合）'!$BJ50+1&lt;=15,IF(NG$19&gt;='様式３（療養者名簿）（⑤の場合）'!$BJ50,IF(NG$19&lt;='様式３（療養者名簿）（⑤の場合）'!$BK50,1,0),0),0)</f>
        <v>0</v>
      </c>
      <c r="NH45" s="248">
        <f>IF(NH$19-'様式３（療養者名簿）（⑤の場合）'!$BJ50+1&lt;=15,IF(NH$19&gt;='様式３（療養者名簿）（⑤の場合）'!$BJ50,IF(NH$19&lt;='様式３（療養者名簿）（⑤の場合）'!$BK50,1,0),0),0)</f>
        <v>0</v>
      </c>
      <c r="NI45" s="248">
        <f>IF(NI$19-'様式３（療養者名簿）（⑤の場合）'!$BJ50+1&lt;=15,IF(NI$19&gt;='様式３（療養者名簿）（⑤の場合）'!$BJ50,IF(NI$19&lt;='様式３（療養者名簿）（⑤の場合）'!$BK50,1,0),0),0)</f>
        <v>0</v>
      </c>
      <c r="NJ45" s="248">
        <f>IF(NJ$19-'様式３（療養者名簿）（⑤の場合）'!$BJ50+1&lt;=15,IF(NJ$19&gt;='様式３（療養者名簿）（⑤の場合）'!$BJ50,IF(NJ$19&lt;='様式３（療養者名簿）（⑤の場合）'!$BK50,1,0),0),0)</f>
        <v>0</v>
      </c>
      <c r="NK45" s="248">
        <f>IF(NK$19-'様式３（療養者名簿）（⑤の場合）'!$BJ50+1&lt;=15,IF(NK$19&gt;='様式３（療養者名簿）（⑤の場合）'!$BJ50,IF(NK$19&lt;='様式３（療養者名簿）（⑤の場合）'!$BK50,1,0),0),0)</f>
        <v>0</v>
      </c>
      <c r="NL45" s="248">
        <f>IF(NL$19-'様式３（療養者名簿）（⑤の場合）'!$BJ50+1&lt;=15,IF(NL$19&gt;='様式３（療養者名簿）（⑤の場合）'!$BJ50,IF(NL$19&lt;='様式３（療養者名簿）（⑤の場合）'!$BK50,1,0),0),0)</f>
        <v>0</v>
      </c>
      <c r="NM45" s="248">
        <f>IF(NM$19-'様式３（療養者名簿）（⑤の場合）'!$BJ50+1&lt;=15,IF(NM$19&gt;='様式３（療養者名簿）（⑤の場合）'!$BJ50,IF(NM$19&lt;='様式３（療養者名簿）（⑤の場合）'!$BK50,1,0),0),0)</f>
        <v>0</v>
      </c>
      <c r="NN45" s="248">
        <f>IF(NN$19-'様式３（療養者名簿）（⑤の場合）'!$BJ50+1&lt;=15,IF(NN$19&gt;='様式３（療養者名簿）（⑤の場合）'!$BJ50,IF(NN$19&lt;='様式３（療養者名簿）（⑤の場合）'!$BK50,1,0),0),0)</f>
        <v>0</v>
      </c>
      <c r="NO45" s="248">
        <f>IF(NO$19-'様式３（療養者名簿）（⑤の場合）'!$BJ50+1&lt;=15,IF(NO$19&gt;='様式３（療養者名簿）（⑤の場合）'!$BJ50,IF(NO$19&lt;='様式３（療養者名簿）（⑤の場合）'!$BK50,1,0),0),0)</f>
        <v>0</v>
      </c>
      <c r="NP45" s="248">
        <f>IF(NP$19-'様式３（療養者名簿）（⑤の場合）'!$BJ50+1&lt;=15,IF(NP$19&gt;='様式３（療養者名簿）（⑤の場合）'!$BJ50,IF(NP$19&lt;='様式３（療養者名簿）（⑤の場合）'!$BK50,1,0),0),0)</f>
        <v>0</v>
      </c>
      <c r="NQ45" s="248">
        <f>IF(NQ$19-'様式３（療養者名簿）（⑤の場合）'!$BJ50+1&lt;=15,IF(NQ$19&gt;='様式３（療養者名簿）（⑤の場合）'!$BJ50,IF(NQ$19&lt;='様式３（療養者名簿）（⑤の場合）'!$BK50,1,0),0),0)</f>
        <v>0</v>
      </c>
      <c r="NR45" s="248">
        <f>IF(NR$19-'様式３（療養者名簿）（⑤の場合）'!$BJ50+1&lt;=15,IF(NR$19&gt;='様式３（療養者名簿）（⑤の場合）'!$BJ50,IF(NR$19&lt;='様式３（療養者名簿）（⑤の場合）'!$BK50,1,0),0),0)</f>
        <v>0</v>
      </c>
      <c r="NS45" s="248">
        <f>IF(NS$19-'様式３（療養者名簿）（⑤の場合）'!$BJ50+1&lt;=15,IF(NS$19&gt;='様式３（療養者名簿）（⑤の場合）'!$BJ50,IF(NS$19&lt;='様式３（療養者名簿）（⑤の場合）'!$BK50,1,0),0),0)</f>
        <v>0</v>
      </c>
      <c r="NT45" s="248">
        <f>IF(NT$19-'様式３（療養者名簿）（⑤の場合）'!$BJ50+1&lt;=15,IF(NT$19&gt;='様式３（療養者名簿）（⑤の場合）'!$BJ50,IF(NT$19&lt;='様式３（療養者名簿）（⑤の場合）'!$BK50,1,0),0),0)</f>
        <v>0</v>
      </c>
      <c r="NU45" s="248">
        <f>IF(NU$19-'様式３（療養者名簿）（⑤の場合）'!$BJ50+1&lt;=15,IF(NU$19&gt;='様式３（療養者名簿）（⑤の場合）'!$BJ50,IF(NU$19&lt;='様式３（療養者名簿）（⑤の場合）'!$BK50,1,0),0),0)</f>
        <v>0</v>
      </c>
      <c r="NV45" s="248">
        <f>IF(NV$19-'様式３（療養者名簿）（⑤の場合）'!$BJ50+1&lt;=15,IF(NV$19&gt;='様式３（療養者名簿）（⑤の場合）'!$BJ50,IF(NV$19&lt;='様式３（療養者名簿）（⑤の場合）'!$BK50,1,0),0),0)</f>
        <v>0</v>
      </c>
      <c r="NW45" s="248">
        <f>IF(NW$19-'様式３（療養者名簿）（⑤の場合）'!$BJ50+1&lt;=15,IF(NW$19&gt;='様式３（療養者名簿）（⑤の場合）'!$BJ50,IF(NW$19&lt;='様式３（療養者名簿）（⑤の場合）'!$BK50,1,0),0),0)</f>
        <v>0</v>
      </c>
      <c r="NX45" s="248">
        <f>IF(NX$19-'様式３（療養者名簿）（⑤の場合）'!$BJ50+1&lt;=15,IF(NX$19&gt;='様式３（療養者名簿）（⑤の場合）'!$BJ50,IF(NX$19&lt;='様式３（療養者名簿）（⑤の場合）'!$BK50,1,0),0),0)</f>
        <v>0</v>
      </c>
      <c r="NY45" s="248">
        <f>IF(NY$19-'様式３（療養者名簿）（⑤の場合）'!$BJ50+1&lt;=15,IF(NY$19&gt;='様式３（療養者名簿）（⑤の場合）'!$BJ50,IF(NY$19&lt;='様式３（療養者名簿）（⑤の場合）'!$BK50,1,0),0),0)</f>
        <v>0</v>
      </c>
      <c r="NZ45" s="248">
        <f>IF(NZ$19-'様式３（療養者名簿）（⑤の場合）'!$BJ50+1&lt;=15,IF(NZ$19&gt;='様式３（療養者名簿）（⑤の場合）'!$BJ50,IF(NZ$19&lt;='様式３（療養者名簿）（⑤の場合）'!$BK50,1,0),0),0)</f>
        <v>0</v>
      </c>
      <c r="OA45" s="248">
        <f>IF(OA$19-'様式３（療養者名簿）（⑤の場合）'!$BJ50+1&lt;=15,IF(OA$19&gt;='様式３（療養者名簿）（⑤の場合）'!$BJ50,IF(OA$19&lt;='様式３（療養者名簿）（⑤の場合）'!$BK50,1,0),0),0)</f>
        <v>0</v>
      </c>
      <c r="OB45" s="248">
        <f>IF(OB$19-'様式３（療養者名簿）（⑤の場合）'!$BJ50+1&lt;=15,IF(OB$19&gt;='様式３（療養者名簿）（⑤の場合）'!$BJ50,IF(OB$19&lt;='様式３（療養者名簿）（⑤の場合）'!$BK50,1,0),0),0)</f>
        <v>0</v>
      </c>
      <c r="OC45" s="248">
        <f>IF(OC$19-'様式３（療養者名簿）（⑤の場合）'!$BJ50+1&lt;=15,IF(OC$19&gt;='様式３（療養者名簿）（⑤の場合）'!$BJ50,IF(OC$19&lt;='様式３（療養者名簿）（⑤の場合）'!$BK50,1,0),0),0)</f>
        <v>0</v>
      </c>
      <c r="OD45" s="248">
        <f>IF(OD$19-'様式３（療養者名簿）（⑤の場合）'!$BJ50+1&lt;=15,IF(OD$19&gt;='様式３（療養者名簿）（⑤の場合）'!$BJ50,IF(OD$19&lt;='様式３（療養者名簿）（⑤の場合）'!$BK50,1,0),0),0)</f>
        <v>0</v>
      </c>
      <c r="OE45" s="248">
        <f>IF(OE$19-'様式３（療養者名簿）（⑤の場合）'!$BJ50+1&lt;=15,IF(OE$19&gt;='様式３（療養者名簿）（⑤の場合）'!$BJ50,IF(OE$19&lt;='様式３（療養者名簿）（⑤の場合）'!$BK50,1,0),0),0)</f>
        <v>0</v>
      </c>
      <c r="OF45" s="248">
        <f>IF(OF$19-'様式３（療養者名簿）（⑤の場合）'!$BJ50+1&lt;=15,IF(OF$19&gt;='様式３（療養者名簿）（⑤の場合）'!$BJ50,IF(OF$19&lt;='様式３（療養者名簿）（⑤の場合）'!$BK50,1,0),0),0)</f>
        <v>0</v>
      </c>
      <c r="OG45" s="248">
        <f>IF(OG$19-'様式３（療養者名簿）（⑤の場合）'!$BJ50+1&lt;=15,IF(OG$19&gt;='様式３（療養者名簿）（⑤の場合）'!$BJ50,IF(OG$19&lt;='様式３（療養者名簿）（⑤の場合）'!$BK50,1,0),0),0)</f>
        <v>0</v>
      </c>
      <c r="OH45" s="248">
        <f>IF(OH$19-'様式３（療養者名簿）（⑤の場合）'!$BJ50+1&lt;=15,IF(OH$19&gt;='様式３（療養者名簿）（⑤の場合）'!$BJ50,IF(OH$19&lt;='様式３（療養者名簿）（⑤の場合）'!$BK50,1,0),0),0)</f>
        <v>0</v>
      </c>
      <c r="OI45" s="248">
        <f>IF(OI$19-'様式３（療養者名簿）（⑤の場合）'!$BJ50+1&lt;=15,IF(OI$19&gt;='様式３（療養者名簿）（⑤の場合）'!$BJ50,IF(OI$19&lt;='様式３（療養者名簿）（⑤の場合）'!$BK50,1,0),0),0)</f>
        <v>0</v>
      </c>
      <c r="OJ45" s="248">
        <f>IF(OJ$19-'様式３（療養者名簿）（⑤の場合）'!$BJ50+1&lt;=15,IF(OJ$19&gt;='様式３（療養者名簿）（⑤の場合）'!$BJ50,IF(OJ$19&lt;='様式３（療養者名簿）（⑤の場合）'!$BK50,1,0),0),0)</f>
        <v>0</v>
      </c>
      <c r="OK45" s="248">
        <f>IF(OK$19-'様式３（療養者名簿）（⑤の場合）'!$BJ50+1&lt;=15,IF(OK$19&gt;='様式３（療養者名簿）（⑤の場合）'!$BJ50,IF(OK$19&lt;='様式３（療養者名簿）（⑤の場合）'!$BK50,1,0),0),0)</f>
        <v>0</v>
      </c>
      <c r="OL45" s="248">
        <f>IF(OL$19-'様式３（療養者名簿）（⑤の場合）'!$BJ50+1&lt;=15,IF(OL$19&gt;='様式３（療養者名簿）（⑤の場合）'!$BJ50,IF(OL$19&lt;='様式３（療養者名簿）（⑤の場合）'!$BK50,1,0),0),0)</f>
        <v>0</v>
      </c>
      <c r="OM45" s="248">
        <f>IF(OM$19-'様式３（療養者名簿）（⑤の場合）'!$BJ50+1&lt;=15,IF(OM$19&gt;='様式３（療養者名簿）（⑤の場合）'!$BJ50,IF(OM$19&lt;='様式３（療養者名簿）（⑤の場合）'!$BK50,1,0),0),0)</f>
        <v>0</v>
      </c>
      <c r="ON45" s="248">
        <f>IF(ON$19-'様式３（療養者名簿）（⑤の場合）'!$BJ50+1&lt;=15,IF(ON$19&gt;='様式３（療養者名簿）（⑤の場合）'!$BJ50,IF(ON$19&lt;='様式３（療養者名簿）（⑤の場合）'!$BK50,1,0),0),0)</f>
        <v>0</v>
      </c>
      <c r="OO45" s="248">
        <f>IF(OO$19-'様式３（療養者名簿）（⑤の場合）'!$BJ50+1&lt;=15,IF(OO$19&gt;='様式３（療養者名簿）（⑤の場合）'!$BJ50,IF(OO$19&lt;='様式３（療養者名簿）（⑤の場合）'!$BK50,1,0),0),0)</f>
        <v>0</v>
      </c>
      <c r="OP45" s="248">
        <f>IF(OP$19-'様式３（療養者名簿）（⑤の場合）'!$BJ50+1&lt;=15,IF(OP$19&gt;='様式３（療養者名簿）（⑤の場合）'!$BJ50,IF(OP$19&lt;='様式３（療養者名簿）（⑤の場合）'!$BK50,1,0),0),0)</f>
        <v>0</v>
      </c>
      <c r="OQ45" s="248">
        <f>IF(OQ$19-'様式３（療養者名簿）（⑤の場合）'!$BJ50+1&lt;=15,IF(OQ$19&gt;='様式３（療養者名簿）（⑤の場合）'!$BJ50,IF(OQ$19&lt;='様式３（療養者名簿）（⑤の場合）'!$BK50,1,0),0),0)</f>
        <v>0</v>
      </c>
      <c r="OR45" s="248">
        <f>IF(OR$19-'様式３（療養者名簿）（⑤の場合）'!$BJ50+1&lt;=15,IF(OR$19&gt;='様式３（療養者名簿）（⑤の場合）'!$BJ50,IF(OR$19&lt;='様式３（療養者名簿）（⑤の場合）'!$BK50,1,0),0),0)</f>
        <v>0</v>
      </c>
      <c r="OS45" s="248">
        <f>IF(OS$19-'様式３（療養者名簿）（⑤の場合）'!$BJ50+1&lt;=15,IF(OS$19&gt;='様式３（療養者名簿）（⑤の場合）'!$BJ50,IF(OS$19&lt;='様式３（療養者名簿）（⑤の場合）'!$BK50,1,0),0),0)</f>
        <v>0</v>
      </c>
      <c r="OT45" s="248">
        <f>IF(OT$19-'様式３（療養者名簿）（⑤の場合）'!$BJ50+1&lt;=15,IF(OT$19&gt;='様式３（療養者名簿）（⑤の場合）'!$BJ50,IF(OT$19&lt;='様式３（療養者名簿）（⑤の場合）'!$BK50,1,0),0),0)</f>
        <v>0</v>
      </c>
      <c r="OU45" s="248">
        <f>IF(OU$19-'様式３（療養者名簿）（⑤の場合）'!$BJ50+1&lt;=15,IF(OU$19&gt;='様式３（療養者名簿）（⑤の場合）'!$BJ50,IF(OU$19&lt;='様式３（療養者名簿）（⑤の場合）'!$BK50,1,0),0),0)</f>
        <v>0</v>
      </c>
      <c r="OV45" s="248">
        <f>IF(OV$19-'様式３（療養者名簿）（⑤の場合）'!$BJ50+1&lt;=15,IF(OV$19&gt;='様式３（療養者名簿）（⑤の場合）'!$BJ50,IF(OV$19&lt;='様式３（療養者名簿）（⑤の場合）'!$BK50,1,0),0),0)</f>
        <v>0</v>
      </c>
      <c r="OW45" s="248">
        <f>IF(OW$19-'様式３（療養者名簿）（⑤の場合）'!$BJ50+1&lt;=15,IF(OW$19&gt;='様式３（療養者名簿）（⑤の場合）'!$BJ50,IF(OW$19&lt;='様式３（療養者名簿）（⑤の場合）'!$BK50,1,0),0),0)</f>
        <v>0</v>
      </c>
      <c r="OX45" s="248">
        <f>IF(OX$19-'様式３（療養者名簿）（⑤の場合）'!$BJ50+1&lt;=15,IF(OX$19&gt;='様式３（療養者名簿）（⑤の場合）'!$BJ50,IF(OX$19&lt;='様式３（療養者名簿）（⑤の場合）'!$BK50,1,0),0),0)</f>
        <v>0</v>
      </c>
      <c r="OY45" s="248">
        <f>IF(OY$19-'様式３（療養者名簿）（⑤の場合）'!$BJ50+1&lt;=15,IF(OY$19&gt;='様式３（療養者名簿）（⑤の場合）'!$BJ50,IF(OY$19&lt;='様式３（療養者名簿）（⑤の場合）'!$BK50,1,0),0),0)</f>
        <v>0</v>
      </c>
      <c r="OZ45" s="248">
        <f>IF(OZ$19-'様式３（療養者名簿）（⑤の場合）'!$BJ50+1&lt;=15,IF(OZ$19&gt;='様式３（療養者名簿）（⑤の場合）'!$BJ50,IF(OZ$19&lt;='様式３（療養者名簿）（⑤の場合）'!$BK50,1,0),0),0)</f>
        <v>0</v>
      </c>
      <c r="PA45" s="248">
        <f>IF(PA$19-'様式３（療養者名簿）（⑤の場合）'!$BJ50+1&lt;=15,IF(PA$19&gt;='様式３（療養者名簿）（⑤の場合）'!$BJ50,IF(PA$19&lt;='様式３（療養者名簿）（⑤の場合）'!$BK50,1,0),0),0)</f>
        <v>0</v>
      </c>
      <c r="PB45" s="248">
        <f>IF(PB$19-'様式３（療養者名簿）（⑤の場合）'!$BJ50+1&lt;=15,IF(PB$19&gt;='様式３（療養者名簿）（⑤の場合）'!$BJ50,IF(PB$19&lt;='様式３（療養者名簿）（⑤の場合）'!$BK50,1,0),0),0)</f>
        <v>0</v>
      </c>
      <c r="PC45" s="248">
        <f>IF(PC$19-'様式３（療養者名簿）（⑤の場合）'!$BJ50+1&lt;=15,IF(PC$19&gt;='様式３（療養者名簿）（⑤の場合）'!$BJ50,IF(PC$19&lt;='様式３（療養者名簿）（⑤の場合）'!$BK50,1,0),0),0)</f>
        <v>0</v>
      </c>
      <c r="PD45" s="248">
        <f>IF(PD$19-'様式３（療養者名簿）（⑤の場合）'!$BJ50+1&lt;=15,IF(PD$19&gt;='様式３（療養者名簿）（⑤の場合）'!$BJ50,IF(PD$19&lt;='様式３（療養者名簿）（⑤の場合）'!$BK50,1,0),0),0)</f>
        <v>0</v>
      </c>
      <c r="PE45" s="248">
        <f>IF(PE$19-'様式３（療養者名簿）（⑤の場合）'!$BJ50+1&lt;=15,IF(PE$19&gt;='様式３（療養者名簿）（⑤の場合）'!$BJ50,IF(PE$19&lt;='様式３（療養者名簿）（⑤の場合）'!$BK50,1,0),0),0)</f>
        <v>0</v>
      </c>
      <c r="PF45" s="248">
        <f>IF(PF$19-'様式３（療養者名簿）（⑤の場合）'!$BJ50+1&lt;=15,IF(PF$19&gt;='様式３（療養者名簿）（⑤の場合）'!$BJ50,IF(PF$19&lt;='様式３（療養者名簿）（⑤の場合）'!$BK50,1,0),0),0)</f>
        <v>0</v>
      </c>
      <c r="PG45" s="248">
        <f>IF(PG$19-'様式３（療養者名簿）（⑤の場合）'!$BJ50+1&lt;=15,IF(PG$19&gt;='様式３（療養者名簿）（⑤の場合）'!$BJ50,IF(PG$19&lt;='様式３（療養者名簿）（⑤の場合）'!$BK50,1,0),0),0)</f>
        <v>0</v>
      </c>
      <c r="PH45" s="248">
        <f>IF(PH$19-'様式３（療養者名簿）（⑤の場合）'!$BJ50+1&lt;=15,IF(PH$19&gt;='様式３（療養者名簿）（⑤の場合）'!$BJ50,IF(PH$19&lt;='様式３（療養者名簿）（⑤の場合）'!$BK50,1,0),0),0)</f>
        <v>0</v>
      </c>
      <c r="PI45" s="248">
        <f>IF(PI$19-'様式３（療養者名簿）（⑤の場合）'!$BJ50+1&lt;=15,IF(PI$19&gt;='様式３（療養者名簿）（⑤の場合）'!$BJ50,IF(PI$19&lt;='様式３（療養者名簿）（⑤の場合）'!$BK50,1,0),0),0)</f>
        <v>0</v>
      </c>
      <c r="PJ45" s="248">
        <f>IF(PJ$19-'様式３（療養者名簿）（⑤の場合）'!$BJ50+1&lt;=15,IF(PJ$19&gt;='様式３（療養者名簿）（⑤の場合）'!$BJ50,IF(PJ$19&lt;='様式３（療養者名簿）（⑤の場合）'!$BK50,1,0),0),0)</f>
        <v>0</v>
      </c>
      <c r="PK45" s="248">
        <f>IF(PK$19-'様式３（療養者名簿）（⑤の場合）'!$BJ50+1&lt;=15,IF(PK$19&gt;='様式３（療養者名簿）（⑤の場合）'!$BJ50,IF(PK$19&lt;='様式３（療養者名簿）（⑤の場合）'!$BK50,1,0),0),0)</f>
        <v>0</v>
      </c>
      <c r="PL45" s="248">
        <f>IF(PL$19-'様式３（療養者名簿）（⑤の場合）'!$BJ50+1&lt;=15,IF(PL$19&gt;='様式３（療養者名簿）（⑤の場合）'!$BJ50,IF(PL$19&lt;='様式３（療養者名簿）（⑤の場合）'!$BK50,1,0),0),0)</f>
        <v>0</v>
      </c>
      <c r="PM45" s="248">
        <f>IF(PM$19-'様式３（療養者名簿）（⑤の場合）'!$BJ50+1&lt;=15,IF(PM$19&gt;='様式３（療養者名簿）（⑤の場合）'!$BJ50,IF(PM$19&lt;='様式３（療養者名簿）（⑤の場合）'!$BK50,1,0),0),0)</f>
        <v>0</v>
      </c>
      <c r="PN45" s="248">
        <f>IF(PN$19-'様式３（療養者名簿）（⑤の場合）'!$BJ50+1&lt;=15,IF(PN$19&gt;='様式３（療養者名簿）（⑤の場合）'!$BJ50,IF(PN$19&lt;='様式３（療養者名簿）（⑤の場合）'!$BK50,1,0),0),0)</f>
        <v>0</v>
      </c>
      <c r="PO45" s="248">
        <f>IF(PO$19-'様式３（療養者名簿）（⑤の場合）'!$BJ50+1&lt;=15,IF(PO$19&gt;='様式３（療養者名簿）（⑤の場合）'!$BJ50,IF(PO$19&lt;='様式３（療養者名簿）（⑤の場合）'!$BK50,1,0),0),0)</f>
        <v>0</v>
      </c>
      <c r="PP45" s="248">
        <f>IF(PP$19-'様式３（療養者名簿）（⑤の場合）'!$BJ50+1&lt;=15,IF(PP$19&gt;='様式３（療養者名簿）（⑤の場合）'!$BJ50,IF(PP$19&lt;='様式３（療養者名簿）（⑤の場合）'!$BK50,1,0),0),0)</f>
        <v>0</v>
      </c>
      <c r="PQ45" s="248">
        <f>IF(PQ$19-'様式３（療養者名簿）（⑤の場合）'!$BJ50+1&lt;=15,IF(PQ$19&gt;='様式３（療養者名簿）（⑤の場合）'!$BJ50,IF(PQ$19&lt;='様式３（療養者名簿）（⑤の場合）'!$BK50,1,0),0),0)</f>
        <v>0</v>
      </c>
      <c r="PR45" s="248">
        <f>IF(PR$19-'様式３（療養者名簿）（⑤の場合）'!$BJ50+1&lt;=15,IF(PR$19&gt;='様式３（療養者名簿）（⑤の場合）'!$BJ50,IF(PR$19&lt;='様式３（療養者名簿）（⑤の場合）'!$BK50,1,0),0),0)</f>
        <v>0</v>
      </c>
      <c r="PS45" s="248">
        <f>IF(PS$19-'様式３（療養者名簿）（⑤の場合）'!$BJ50+1&lt;=15,IF(PS$19&gt;='様式３（療養者名簿）（⑤の場合）'!$BJ50,IF(PS$19&lt;='様式３（療養者名簿）（⑤の場合）'!$BK50,1,0),0),0)</f>
        <v>0</v>
      </c>
      <c r="PT45" s="248">
        <f>IF(PT$19-'様式３（療養者名簿）（⑤の場合）'!$BJ50+1&lt;=15,IF(PT$19&gt;='様式３（療養者名簿）（⑤の場合）'!$BJ50,IF(PT$19&lt;='様式３（療養者名簿）（⑤の場合）'!$BK50,1,0),0),0)</f>
        <v>0</v>
      </c>
      <c r="PU45" s="248">
        <f>IF(PU$19-'様式３（療養者名簿）（⑤の場合）'!$BJ50+1&lt;=15,IF(PU$19&gt;='様式３（療養者名簿）（⑤の場合）'!$BJ50,IF(PU$19&lt;='様式３（療養者名簿）（⑤の場合）'!$BK50,1,0),0),0)</f>
        <v>0</v>
      </c>
      <c r="PV45" s="248">
        <f>IF(PV$19-'様式３（療養者名簿）（⑤の場合）'!$BJ50+1&lt;=15,IF(PV$19&gt;='様式３（療養者名簿）（⑤の場合）'!$BJ50,IF(PV$19&lt;='様式３（療養者名簿）（⑤の場合）'!$BK50,1,0),0),0)</f>
        <v>0</v>
      </c>
      <c r="PW45" s="248">
        <f>IF(PW$19-'様式３（療養者名簿）（⑤の場合）'!$BJ50+1&lt;=15,IF(PW$19&gt;='様式３（療養者名簿）（⑤の場合）'!$BJ50,IF(PW$19&lt;='様式３（療養者名簿）（⑤の場合）'!$BK50,1,0),0),0)</f>
        <v>0</v>
      </c>
      <c r="PX45" s="248">
        <f>IF(PX$19-'様式３（療養者名簿）（⑤の場合）'!$BJ50+1&lt;=15,IF(PX$19&gt;='様式３（療養者名簿）（⑤の場合）'!$BJ50,IF(PX$19&lt;='様式３（療養者名簿）（⑤の場合）'!$BK50,1,0),0),0)</f>
        <v>0</v>
      </c>
      <c r="PY45" s="248">
        <f>IF(PY$19-'様式３（療養者名簿）（⑤の場合）'!$BJ50+1&lt;=15,IF(PY$19&gt;='様式３（療養者名簿）（⑤の場合）'!$BJ50,IF(PY$19&lt;='様式３（療養者名簿）（⑤の場合）'!$BK50,1,0),0),0)</f>
        <v>0</v>
      </c>
      <c r="PZ45" s="248">
        <f>IF(PZ$19-'様式３（療養者名簿）（⑤の場合）'!$BJ50+1&lt;=15,IF(PZ$19&gt;='様式３（療養者名簿）（⑤の場合）'!$BJ50,IF(PZ$19&lt;='様式３（療養者名簿）（⑤の場合）'!$BK50,1,0),0),0)</f>
        <v>0</v>
      </c>
      <c r="QA45" s="248">
        <f>IF(QA$19-'様式３（療養者名簿）（⑤の場合）'!$BJ50+1&lt;=15,IF(QA$19&gt;='様式３（療養者名簿）（⑤の場合）'!$BJ50,IF(QA$19&lt;='様式３（療養者名簿）（⑤の場合）'!$BK50,1,0),0),0)</f>
        <v>0</v>
      </c>
      <c r="QB45" s="248">
        <f>IF(QB$19-'様式３（療養者名簿）（⑤の場合）'!$BJ50+1&lt;=15,IF(QB$19&gt;='様式３（療養者名簿）（⑤の場合）'!$BJ50,IF(QB$19&lt;='様式３（療養者名簿）（⑤の場合）'!$BK50,1,0),0),0)</f>
        <v>0</v>
      </c>
      <c r="QC45" s="248">
        <f>IF(QC$19-'様式３（療養者名簿）（⑤の場合）'!$BJ50+1&lt;=15,IF(QC$19&gt;='様式３（療養者名簿）（⑤の場合）'!$BJ50,IF(QC$19&lt;='様式３（療養者名簿）（⑤の場合）'!$BK50,1,0),0),0)</f>
        <v>0</v>
      </c>
      <c r="QD45" s="248">
        <f>IF(QD$19-'様式３（療養者名簿）（⑤の場合）'!$BJ50+1&lt;=15,IF(QD$19&gt;='様式３（療養者名簿）（⑤の場合）'!$BJ50,IF(QD$19&lt;='様式３（療養者名簿）（⑤の場合）'!$BK50,1,0),0),0)</f>
        <v>0</v>
      </c>
      <c r="QE45" s="248">
        <f>IF(QE$19-'様式３（療養者名簿）（⑤の場合）'!$BJ50+1&lt;=15,IF(QE$19&gt;='様式３（療養者名簿）（⑤の場合）'!$BJ50,IF(QE$19&lt;='様式３（療養者名簿）（⑤の場合）'!$BK50,1,0),0),0)</f>
        <v>0</v>
      </c>
      <c r="QF45" s="248">
        <f>IF(QF$19-'様式３（療養者名簿）（⑤の場合）'!$BJ50+1&lt;=15,IF(QF$19&gt;='様式３（療養者名簿）（⑤の場合）'!$BJ50,IF(QF$19&lt;='様式３（療養者名簿）（⑤の場合）'!$BK50,1,0),0),0)</f>
        <v>0</v>
      </c>
      <c r="QG45" s="248">
        <f>IF(QG$19-'様式３（療養者名簿）（⑤の場合）'!$BJ50+1&lt;=15,IF(QG$19&gt;='様式３（療養者名簿）（⑤の場合）'!$BJ50,IF(QG$19&lt;='様式３（療養者名簿）（⑤の場合）'!$BK50,1,0),0),0)</f>
        <v>0</v>
      </c>
      <c r="QH45" s="248">
        <f>IF(QH$19-'様式３（療養者名簿）（⑤の場合）'!$BJ50+1&lt;=15,IF(QH$19&gt;='様式３（療養者名簿）（⑤の場合）'!$BJ50,IF(QH$19&lt;='様式３（療養者名簿）（⑤の場合）'!$BK50,1,0),0),0)</f>
        <v>0</v>
      </c>
      <c r="QI45" s="248">
        <f>IF(QI$19-'様式３（療養者名簿）（⑤の場合）'!$BJ50+1&lt;=15,IF(QI$19&gt;='様式３（療養者名簿）（⑤の場合）'!$BJ50,IF(QI$19&lt;='様式３（療養者名簿）（⑤の場合）'!$BK50,1,0),0),0)</f>
        <v>0</v>
      </c>
      <c r="QJ45" s="248">
        <f>IF(QJ$19-'様式３（療養者名簿）（⑤の場合）'!$BJ50+1&lt;=15,IF(QJ$19&gt;='様式３（療養者名簿）（⑤の場合）'!$BJ50,IF(QJ$19&lt;='様式３（療養者名簿）（⑤の場合）'!$BK50,1,0),0),0)</f>
        <v>0</v>
      </c>
      <c r="QK45" s="248">
        <f>IF(QK$19-'様式３（療養者名簿）（⑤の場合）'!$BJ50+1&lt;=15,IF(QK$19&gt;='様式３（療養者名簿）（⑤の場合）'!$BJ50,IF(QK$19&lt;='様式３（療養者名簿）（⑤の場合）'!$BK50,1,0),0),0)</f>
        <v>0</v>
      </c>
      <c r="QL45" s="248">
        <f>IF(QL$19-'様式３（療養者名簿）（⑤の場合）'!$BJ50+1&lt;=15,IF(QL$19&gt;='様式３（療養者名簿）（⑤の場合）'!$BJ50,IF(QL$19&lt;='様式３（療養者名簿）（⑤の場合）'!$BK50,1,0),0),0)</f>
        <v>0</v>
      </c>
      <c r="QM45" s="248">
        <f>IF(QM$19-'様式３（療養者名簿）（⑤の場合）'!$BJ50+1&lt;=15,IF(QM$19&gt;='様式３（療養者名簿）（⑤の場合）'!$BJ50,IF(QM$19&lt;='様式３（療養者名簿）（⑤の場合）'!$BK50,1,0),0),0)</f>
        <v>0</v>
      </c>
      <c r="QN45" s="248">
        <f>IF(QN$19-'様式３（療養者名簿）（⑤の場合）'!$BJ50+1&lt;=15,IF(QN$19&gt;='様式３（療養者名簿）（⑤の場合）'!$BJ50,IF(QN$19&lt;='様式３（療養者名簿）（⑤の場合）'!$BK50,1,0),0),0)</f>
        <v>0</v>
      </c>
      <c r="QO45" s="248">
        <f>IF(QO$19-'様式３（療養者名簿）（⑤の場合）'!$BJ50+1&lt;=15,IF(QO$19&gt;='様式３（療養者名簿）（⑤の場合）'!$BJ50,IF(QO$19&lt;='様式３（療養者名簿）（⑤の場合）'!$BK50,1,0),0),0)</f>
        <v>0</v>
      </c>
      <c r="QP45" s="248">
        <f>IF(QP$19-'様式３（療養者名簿）（⑤の場合）'!$BJ50+1&lt;=15,IF(QP$19&gt;='様式３（療養者名簿）（⑤の場合）'!$BJ50,IF(QP$19&lt;='様式３（療養者名簿）（⑤の場合）'!$BK50,1,0),0),0)</f>
        <v>0</v>
      </c>
      <c r="QQ45" s="248">
        <f>IF(QQ$19-'様式３（療養者名簿）（⑤の場合）'!$BJ50+1&lt;=15,IF(QQ$19&gt;='様式３（療養者名簿）（⑤の場合）'!$BJ50,IF(QQ$19&lt;='様式３（療養者名簿）（⑤の場合）'!$BK50,1,0),0),0)</f>
        <v>0</v>
      </c>
      <c r="QR45" s="248">
        <f>IF(QR$19-'様式３（療養者名簿）（⑤の場合）'!$BJ50+1&lt;=15,IF(QR$19&gt;='様式３（療養者名簿）（⑤の場合）'!$BJ50,IF(QR$19&lt;='様式３（療養者名簿）（⑤の場合）'!$BK50,1,0),0),0)</f>
        <v>0</v>
      </c>
      <c r="QS45" s="248">
        <f>IF(QS$19-'様式３（療養者名簿）（⑤の場合）'!$BJ50+1&lt;=15,IF(QS$19&gt;='様式３（療養者名簿）（⑤の場合）'!$BJ50,IF(QS$19&lt;='様式３（療養者名簿）（⑤の場合）'!$BK50,1,0),0),0)</f>
        <v>0</v>
      </c>
      <c r="QT45" s="248">
        <f>IF(QT$19-'様式３（療養者名簿）（⑤の場合）'!$BJ50+1&lt;=15,IF(QT$19&gt;='様式３（療養者名簿）（⑤の場合）'!$BJ50,IF(QT$19&lt;='様式３（療養者名簿）（⑤の場合）'!$BK50,1,0),0),0)</f>
        <v>0</v>
      </c>
      <c r="QU45" s="248">
        <f>IF(QU$19-'様式３（療養者名簿）（⑤の場合）'!$BJ50+1&lt;=15,IF(QU$19&gt;='様式３（療養者名簿）（⑤の場合）'!$BJ50,IF(QU$19&lt;='様式３（療養者名簿）（⑤の場合）'!$BK50,1,0),0),0)</f>
        <v>0</v>
      </c>
      <c r="QV45" s="248">
        <f>IF(QV$19-'様式３（療養者名簿）（⑤の場合）'!$BJ50+1&lt;=15,IF(QV$19&gt;='様式３（療養者名簿）（⑤の場合）'!$BJ50,IF(QV$19&lt;='様式３（療養者名簿）（⑤の場合）'!$BK50,1,0),0),0)</f>
        <v>0</v>
      </c>
      <c r="QW45" s="248">
        <f>IF(QW$19-'様式３（療養者名簿）（⑤の場合）'!$BJ50+1&lt;=15,IF(QW$19&gt;='様式３（療養者名簿）（⑤の場合）'!$BJ50,IF(QW$19&lt;='様式３（療養者名簿）（⑤の場合）'!$BK50,1,0),0),0)</f>
        <v>0</v>
      </c>
      <c r="QX45" s="248">
        <f>IF(QX$19-'様式３（療養者名簿）（⑤の場合）'!$BJ50+1&lt;=15,IF(QX$19&gt;='様式３（療養者名簿）（⑤の場合）'!$BJ50,IF(QX$19&lt;='様式３（療養者名簿）（⑤の場合）'!$BK50,1,0),0),0)</f>
        <v>0</v>
      </c>
      <c r="QY45" s="248">
        <f>IF(QY$19-'様式３（療養者名簿）（⑤の場合）'!$BJ50+1&lt;=15,IF(QY$19&gt;='様式３（療養者名簿）（⑤の場合）'!$BJ50,IF(QY$19&lt;='様式３（療養者名簿）（⑤の場合）'!$BK50,1,0),0),0)</f>
        <v>0</v>
      </c>
      <c r="QZ45" s="248">
        <f>IF(QZ$19-'様式３（療養者名簿）（⑤の場合）'!$BJ50+1&lt;=15,IF(QZ$19&gt;='様式３（療養者名簿）（⑤の場合）'!$BJ50,IF(QZ$19&lt;='様式３（療養者名簿）（⑤の場合）'!$BK50,1,0),0),0)</f>
        <v>0</v>
      </c>
      <c r="RA45" s="248">
        <f>IF(RA$19-'様式３（療養者名簿）（⑤の場合）'!$BJ50+1&lt;=15,IF(RA$19&gt;='様式３（療養者名簿）（⑤の場合）'!$BJ50,IF(RA$19&lt;='様式３（療養者名簿）（⑤の場合）'!$BK50,1,0),0),0)</f>
        <v>0</v>
      </c>
      <c r="RB45" s="248">
        <f>IF(RB$19-'様式３（療養者名簿）（⑤の場合）'!$BJ50+1&lt;=15,IF(RB$19&gt;='様式３（療養者名簿）（⑤の場合）'!$BJ50,IF(RB$19&lt;='様式３（療養者名簿）（⑤の場合）'!$BK50,1,0),0),0)</f>
        <v>0</v>
      </c>
      <c r="RC45" s="248">
        <f>IF(RC$19-'様式３（療養者名簿）（⑤の場合）'!$BJ50+1&lt;=15,IF(RC$19&gt;='様式３（療養者名簿）（⑤の場合）'!$BJ50,IF(RC$19&lt;='様式３（療養者名簿）（⑤の場合）'!$BK50,1,0),0),0)</f>
        <v>0</v>
      </c>
      <c r="RD45" s="248">
        <f>IF(RD$19-'様式３（療養者名簿）（⑤の場合）'!$BJ50+1&lt;=15,IF(RD$19&gt;='様式３（療養者名簿）（⑤の場合）'!$BJ50,IF(RD$19&lt;='様式３（療養者名簿）（⑤の場合）'!$BK50,1,0),0),0)</f>
        <v>0</v>
      </c>
      <c r="RE45" s="248">
        <f>IF(RE$19-'様式３（療養者名簿）（⑤の場合）'!$BJ50+1&lt;=15,IF(RE$19&gt;='様式３（療養者名簿）（⑤の場合）'!$BJ50,IF(RE$19&lt;='様式３（療養者名簿）（⑤の場合）'!$BK50,1,0),0),0)</f>
        <v>0</v>
      </c>
      <c r="RF45" s="248">
        <f>IF(RF$19-'様式３（療養者名簿）（⑤の場合）'!$BJ50+1&lt;=15,IF(RF$19&gt;='様式３（療養者名簿）（⑤の場合）'!$BJ50,IF(RF$19&lt;='様式３（療養者名簿）（⑤の場合）'!$BK50,1,0),0),0)</f>
        <v>0</v>
      </c>
      <c r="RG45" s="248">
        <f>IF(RG$19-'様式３（療養者名簿）（⑤の場合）'!$BJ50+1&lt;=15,IF(RG$19&gt;='様式３（療養者名簿）（⑤の場合）'!$BJ50,IF(RG$19&lt;='様式３（療養者名簿）（⑤の場合）'!$BK50,1,0),0),0)</f>
        <v>0</v>
      </c>
      <c r="RH45" s="248">
        <f>IF(RH$19-'様式３（療養者名簿）（⑤の場合）'!$BJ50+1&lt;=15,IF(RH$19&gt;='様式３（療養者名簿）（⑤の場合）'!$BJ50,IF(RH$19&lt;='様式３（療養者名簿）（⑤の場合）'!$BK50,1,0),0),0)</f>
        <v>0</v>
      </c>
      <c r="RI45" s="248">
        <f>IF(RI$19-'様式３（療養者名簿）（⑤の場合）'!$BJ50+1&lt;=15,IF(RI$19&gt;='様式３（療養者名簿）（⑤の場合）'!$BJ50,IF(RI$19&lt;='様式３（療養者名簿）（⑤の場合）'!$BK50,1,0),0),0)</f>
        <v>0</v>
      </c>
      <c r="RJ45" s="248">
        <f>IF(RJ$19-'様式３（療養者名簿）（⑤の場合）'!$BJ50+1&lt;=15,IF(RJ$19&gt;='様式３（療養者名簿）（⑤の場合）'!$BJ50,IF(RJ$19&lt;='様式３（療養者名簿）（⑤の場合）'!$BK50,1,0),0),0)</f>
        <v>0</v>
      </c>
      <c r="RK45" s="248">
        <f>IF(RK$19-'様式３（療養者名簿）（⑤の場合）'!$BJ50+1&lt;=15,IF(RK$19&gt;='様式３（療養者名簿）（⑤の場合）'!$BJ50,IF(RK$19&lt;='様式３（療養者名簿）（⑤の場合）'!$BK50,1,0),0),0)</f>
        <v>0</v>
      </c>
      <c r="RL45" s="248">
        <f>IF(RL$19-'様式３（療養者名簿）（⑤の場合）'!$BJ50+1&lt;=15,IF(RL$19&gt;='様式３（療養者名簿）（⑤の場合）'!$BJ50,IF(RL$19&lt;='様式３（療養者名簿）（⑤の場合）'!$BK50,1,0),0),0)</f>
        <v>0</v>
      </c>
      <c r="RM45" s="248">
        <f>IF(RM$19-'様式３（療養者名簿）（⑤の場合）'!$BJ50+1&lt;=15,IF(RM$19&gt;='様式３（療養者名簿）（⑤の場合）'!$BJ50,IF(RM$19&lt;='様式３（療養者名簿）（⑤の場合）'!$BK50,1,0),0),0)</f>
        <v>0</v>
      </c>
      <c r="RN45" s="248">
        <f>IF(RN$19-'様式３（療養者名簿）（⑤の場合）'!$BJ50+1&lt;=15,IF(RN$19&gt;='様式３（療養者名簿）（⑤の場合）'!$BJ50,IF(RN$19&lt;='様式３（療養者名簿）（⑤の場合）'!$BK50,1,0),0),0)</f>
        <v>0</v>
      </c>
      <c r="RO45" s="248">
        <f>IF(RO$19-'様式３（療養者名簿）（⑤の場合）'!$BJ50+1&lt;=15,IF(RO$19&gt;='様式３（療養者名簿）（⑤の場合）'!$BJ50,IF(RO$19&lt;='様式３（療養者名簿）（⑤の場合）'!$BK50,1,0),0),0)</f>
        <v>0</v>
      </c>
      <c r="RP45" s="248">
        <f>IF(RP$19-'様式３（療養者名簿）（⑤の場合）'!$BJ50+1&lt;=15,IF(RP$19&gt;='様式３（療養者名簿）（⑤の場合）'!$BJ50,IF(RP$19&lt;='様式３（療養者名簿）（⑤の場合）'!$BK50,1,0),0),0)</f>
        <v>0</v>
      </c>
      <c r="RQ45" s="248">
        <f>IF(RQ$19-'様式３（療養者名簿）（⑤の場合）'!$BJ50+1&lt;=15,IF(RQ$19&gt;='様式３（療養者名簿）（⑤の場合）'!$BJ50,IF(RQ$19&lt;='様式３（療養者名簿）（⑤の場合）'!$BK50,1,0),0),0)</f>
        <v>0</v>
      </c>
      <c r="RR45" s="248">
        <f>IF(RR$19-'様式３（療養者名簿）（⑤の場合）'!$BJ50+1&lt;=15,IF(RR$19&gt;='様式３（療養者名簿）（⑤の場合）'!$BJ50,IF(RR$19&lt;='様式３（療養者名簿）（⑤の場合）'!$BK50,1,0),0),0)</f>
        <v>0</v>
      </c>
      <c r="RS45" s="248">
        <f>IF(RS$19-'様式３（療養者名簿）（⑤の場合）'!$BJ50+1&lt;=15,IF(RS$19&gt;='様式３（療養者名簿）（⑤の場合）'!$BJ50,IF(RS$19&lt;='様式３（療養者名簿）（⑤の場合）'!$BK50,1,0),0),0)</f>
        <v>0</v>
      </c>
      <c r="RT45" s="248">
        <f>IF(RT$19-'様式３（療養者名簿）（⑤の場合）'!$BJ50+1&lt;=15,IF(RT$19&gt;='様式３（療養者名簿）（⑤の場合）'!$BJ50,IF(RT$19&lt;='様式３（療養者名簿）（⑤の場合）'!$BK50,1,0),0),0)</f>
        <v>0</v>
      </c>
      <c r="RU45" s="248">
        <f>IF(RU$19-'様式３（療養者名簿）（⑤の場合）'!$BJ50+1&lt;=15,IF(RU$19&gt;='様式３（療養者名簿）（⑤の場合）'!$BJ50,IF(RU$19&lt;='様式３（療養者名簿）（⑤の場合）'!$BK50,1,0),0),0)</f>
        <v>0</v>
      </c>
      <c r="RV45" s="248">
        <f>IF(RV$19-'様式３（療養者名簿）（⑤の場合）'!$BJ50+1&lt;=15,IF(RV$19&gt;='様式３（療養者名簿）（⑤の場合）'!$BJ50,IF(RV$19&lt;='様式３（療養者名簿）（⑤の場合）'!$BK50,1,0),0),0)</f>
        <v>0</v>
      </c>
      <c r="RW45" s="248">
        <f>IF(RW$19-'様式３（療養者名簿）（⑤の場合）'!$BJ50+1&lt;=15,IF(RW$19&gt;='様式３（療養者名簿）（⑤の場合）'!$BJ50,IF(RW$19&lt;='様式３（療養者名簿）（⑤の場合）'!$BK50,1,0),0),0)</f>
        <v>0</v>
      </c>
      <c r="RX45" s="248">
        <f>IF(RX$19-'様式３（療養者名簿）（⑤の場合）'!$BJ50+1&lt;=15,IF(RX$19&gt;='様式３（療養者名簿）（⑤の場合）'!$BJ50,IF(RX$19&lt;='様式３（療養者名簿）（⑤の場合）'!$BK50,1,0),0),0)</f>
        <v>0</v>
      </c>
      <c r="RY45" s="248">
        <f>IF(RY$19-'様式３（療養者名簿）（⑤の場合）'!$BJ50+1&lt;=15,IF(RY$19&gt;='様式３（療養者名簿）（⑤の場合）'!$BJ50,IF(RY$19&lt;='様式３（療養者名簿）（⑤の場合）'!$BK50,1,0),0),0)</f>
        <v>0</v>
      </c>
      <c r="RZ45" s="248">
        <f>IF(RZ$19-'様式３（療養者名簿）（⑤の場合）'!$BJ50+1&lt;=15,IF(RZ$19&gt;='様式３（療養者名簿）（⑤の場合）'!$BJ50,IF(RZ$19&lt;='様式３（療養者名簿）（⑤の場合）'!$BK50,1,0),0),0)</f>
        <v>0</v>
      </c>
      <c r="SA45" s="248">
        <f>IF(SA$19-'様式３（療養者名簿）（⑤の場合）'!$BJ50+1&lt;=15,IF(SA$19&gt;='様式３（療養者名簿）（⑤の場合）'!$BJ50,IF(SA$19&lt;='様式３（療養者名簿）（⑤の場合）'!$BK50,1,0),0),0)</f>
        <v>0</v>
      </c>
      <c r="SB45" s="248">
        <f>IF(SB$19-'様式３（療養者名簿）（⑤の場合）'!$BJ50+1&lt;=15,IF(SB$19&gt;='様式３（療養者名簿）（⑤の場合）'!$BJ50,IF(SB$19&lt;='様式３（療養者名簿）（⑤の場合）'!$BK50,1,0),0),0)</f>
        <v>0</v>
      </c>
      <c r="SC45" s="248">
        <f>IF(SC$19-'様式３（療養者名簿）（⑤の場合）'!$BJ50+1&lt;=15,IF(SC$19&gt;='様式３（療養者名簿）（⑤の場合）'!$BJ50,IF(SC$19&lt;='様式３（療養者名簿）（⑤の場合）'!$BK50,1,0),0),0)</f>
        <v>0</v>
      </c>
      <c r="SD45" s="248">
        <f>IF(SD$19-'様式３（療養者名簿）（⑤の場合）'!$BJ50+1&lt;=15,IF(SD$19&gt;='様式３（療養者名簿）（⑤の場合）'!$BJ50,IF(SD$19&lt;='様式３（療養者名簿）（⑤の場合）'!$BK50,1,0),0),0)</f>
        <v>0</v>
      </c>
      <c r="SE45" s="248">
        <f>IF(SE$19-'様式３（療養者名簿）（⑤の場合）'!$BJ50+1&lt;=15,IF(SE$19&gt;='様式３（療養者名簿）（⑤の場合）'!$BJ50,IF(SE$19&lt;='様式３（療養者名簿）（⑤の場合）'!$BK50,1,0),0),0)</f>
        <v>0</v>
      </c>
      <c r="SF45" s="248">
        <f>IF(SF$19-'様式３（療養者名簿）（⑤の場合）'!$BJ50+1&lt;=15,IF(SF$19&gt;='様式３（療養者名簿）（⑤の場合）'!$BJ50,IF(SF$19&lt;='様式３（療養者名簿）（⑤の場合）'!$BK50,1,0),0),0)</f>
        <v>0</v>
      </c>
      <c r="SG45" s="248">
        <f>IF(SG$19-'様式３（療養者名簿）（⑤の場合）'!$BJ50+1&lt;=15,IF(SG$19&gt;='様式３（療養者名簿）（⑤の場合）'!$BJ50,IF(SG$19&lt;='様式３（療養者名簿）（⑤の場合）'!$BK50,1,0),0),0)</f>
        <v>0</v>
      </c>
      <c r="SH45" s="248">
        <f>IF(SH$19-'様式３（療養者名簿）（⑤の場合）'!$BJ50+1&lt;=15,IF(SH$19&gt;='様式３（療養者名簿）（⑤の場合）'!$BJ50,IF(SH$19&lt;='様式３（療養者名簿）（⑤の場合）'!$BK50,1,0),0),0)</f>
        <v>0</v>
      </c>
      <c r="SI45" s="248">
        <f>IF(SI$19-'様式３（療養者名簿）（⑤の場合）'!$BJ50+1&lt;=15,IF(SI$19&gt;='様式３（療養者名簿）（⑤の場合）'!$BJ50,IF(SI$19&lt;='様式３（療養者名簿）（⑤の場合）'!$BK50,1,0),0),0)</f>
        <v>0</v>
      </c>
      <c r="SJ45" s="248">
        <f>IF(SJ$19-'様式３（療養者名簿）（⑤の場合）'!$BJ50+1&lt;=15,IF(SJ$19&gt;='様式３（療養者名簿）（⑤の場合）'!$BJ50,IF(SJ$19&lt;='様式３（療養者名簿）（⑤の場合）'!$BK50,1,0),0),0)</f>
        <v>0</v>
      </c>
      <c r="SK45" s="248">
        <f>IF(SK$19-'様式３（療養者名簿）（⑤の場合）'!$BJ50+1&lt;=15,IF(SK$19&gt;='様式３（療養者名簿）（⑤の場合）'!$BJ50,IF(SK$19&lt;='様式３（療養者名簿）（⑤の場合）'!$BK50,1,0),0),0)</f>
        <v>0</v>
      </c>
      <c r="SL45" s="248">
        <f>IF(SL$19-'様式３（療養者名簿）（⑤の場合）'!$BJ50+1&lt;=15,IF(SL$19&gt;='様式３（療養者名簿）（⑤の場合）'!$BJ50,IF(SL$19&lt;='様式３（療養者名簿）（⑤の場合）'!$BK50,1,0),0),0)</f>
        <v>0</v>
      </c>
      <c r="SM45" s="248">
        <f>IF(SM$19-'様式３（療養者名簿）（⑤の場合）'!$BJ50+1&lt;=15,IF(SM$19&gt;='様式３（療養者名簿）（⑤の場合）'!$BJ50,IF(SM$19&lt;='様式３（療養者名簿）（⑤の場合）'!$BK50,1,0),0),0)</f>
        <v>0</v>
      </c>
      <c r="SN45" s="248">
        <f>IF(SN$19-'様式３（療養者名簿）（⑤の場合）'!$BJ50+1&lt;=15,IF(SN$19&gt;='様式３（療養者名簿）（⑤の場合）'!$BJ50,IF(SN$19&lt;='様式３（療養者名簿）（⑤の場合）'!$BK50,1,0),0),0)</f>
        <v>0</v>
      </c>
      <c r="SO45" s="248">
        <f>IF(SO$19-'様式３（療養者名簿）（⑤の場合）'!$BJ50+1&lt;=15,IF(SO$19&gt;='様式３（療養者名簿）（⑤の場合）'!$BJ50,IF(SO$19&lt;='様式３（療養者名簿）（⑤の場合）'!$BK50,1,0),0),0)</f>
        <v>0</v>
      </c>
      <c r="SP45" s="248">
        <f>IF(SP$19-'様式３（療養者名簿）（⑤の場合）'!$BJ50+1&lt;=15,IF(SP$19&gt;='様式３（療養者名簿）（⑤の場合）'!$BJ50,IF(SP$19&lt;='様式３（療養者名簿）（⑤の場合）'!$BK50,1,0),0),0)</f>
        <v>0</v>
      </c>
      <c r="SQ45" s="248">
        <f>IF(SQ$19-'様式３（療養者名簿）（⑤の場合）'!$BJ50+1&lt;=15,IF(SQ$19&gt;='様式３（療養者名簿）（⑤の場合）'!$BJ50,IF(SQ$19&lt;='様式３（療養者名簿）（⑤の場合）'!$BK50,1,0),0),0)</f>
        <v>0</v>
      </c>
      <c r="SR45" s="248">
        <f>IF(SR$19-'様式３（療養者名簿）（⑤の場合）'!$BJ50+1&lt;=15,IF(SR$19&gt;='様式３（療養者名簿）（⑤の場合）'!$BJ50,IF(SR$19&lt;='様式３（療養者名簿）（⑤の場合）'!$BK50,1,0),0),0)</f>
        <v>0</v>
      </c>
      <c r="SS45" s="248">
        <f>IF(SS$19-'様式３（療養者名簿）（⑤の場合）'!$BJ50+1&lt;=15,IF(SS$19&gt;='様式３（療養者名簿）（⑤の場合）'!$BJ50,IF(SS$19&lt;='様式３（療養者名簿）（⑤の場合）'!$BK50,1,0),0),0)</f>
        <v>0</v>
      </c>
      <c r="ST45" s="248">
        <f>IF(ST$19-'様式３（療養者名簿）（⑤の場合）'!$BJ50+1&lt;=15,IF(ST$19&gt;='様式３（療養者名簿）（⑤の場合）'!$BJ50,IF(ST$19&lt;='様式３（療養者名簿）（⑤の場合）'!$BK50,1,0),0),0)</f>
        <v>0</v>
      </c>
      <c r="SU45" s="248">
        <f>IF(SU$19-'様式３（療養者名簿）（⑤の場合）'!$BJ50+1&lt;=15,IF(SU$19&gt;='様式３（療養者名簿）（⑤の場合）'!$BJ50,IF(SU$19&lt;='様式３（療養者名簿）（⑤の場合）'!$BK50,1,0),0),0)</f>
        <v>0</v>
      </c>
      <c r="SV45" s="248">
        <f>IF(SV$19-'様式３（療養者名簿）（⑤の場合）'!$BJ50+1&lt;=15,IF(SV$19&gt;='様式３（療養者名簿）（⑤の場合）'!$BJ50,IF(SV$19&lt;='様式３（療養者名簿）（⑤の場合）'!$BK50,1,0),0),0)</f>
        <v>0</v>
      </c>
      <c r="SW45" s="248">
        <f>IF(SW$19-'様式３（療養者名簿）（⑤の場合）'!$BJ50+1&lt;=15,IF(SW$19&gt;='様式３（療養者名簿）（⑤の場合）'!$BJ50,IF(SW$19&lt;='様式３（療養者名簿）（⑤の場合）'!$BK50,1,0),0),0)</f>
        <v>0</v>
      </c>
      <c r="SX45" s="248">
        <f>IF(SX$19-'様式３（療養者名簿）（⑤の場合）'!$BJ50+1&lt;=15,IF(SX$19&gt;='様式３（療養者名簿）（⑤の場合）'!$BJ50,IF(SX$19&lt;='様式３（療養者名簿）（⑤の場合）'!$BK50,1,0),0),0)</f>
        <v>0</v>
      </c>
      <c r="SY45" s="248">
        <f>IF(SY$19-'様式３（療養者名簿）（⑤の場合）'!$BJ50+1&lt;=15,IF(SY$19&gt;='様式３（療養者名簿）（⑤の場合）'!$BJ50,IF(SY$19&lt;='様式３（療養者名簿）（⑤の場合）'!$BK50,1,0),0),0)</f>
        <v>0</v>
      </c>
      <c r="SZ45" s="248">
        <f>IF(SZ$19-'様式３（療養者名簿）（⑤の場合）'!$BJ50+1&lt;=15,IF(SZ$19&gt;='様式３（療養者名簿）（⑤の場合）'!$BJ50,IF(SZ$19&lt;='様式３（療養者名簿）（⑤の場合）'!$BK50,1,0),0),0)</f>
        <v>0</v>
      </c>
      <c r="TA45" s="248">
        <f>IF(TA$19-'様式３（療養者名簿）（⑤の場合）'!$BJ50+1&lt;=15,IF(TA$19&gt;='様式３（療養者名簿）（⑤の場合）'!$BJ50,IF(TA$19&lt;='様式３（療養者名簿）（⑤の場合）'!$BK50,1,0),0),0)</f>
        <v>0</v>
      </c>
      <c r="TB45" s="248">
        <f>IF(TB$19-'様式３（療養者名簿）（⑤の場合）'!$BJ50+1&lt;=15,IF(TB$19&gt;='様式３（療養者名簿）（⑤の場合）'!$BJ50,IF(TB$19&lt;='様式３（療養者名簿）（⑤の場合）'!$BK50,1,0),0),0)</f>
        <v>0</v>
      </c>
      <c r="TC45" s="248">
        <f>IF(TC$19-'様式３（療養者名簿）（⑤の場合）'!$BJ50+1&lt;=15,IF(TC$19&gt;='様式３（療養者名簿）（⑤の場合）'!$BJ50,IF(TC$19&lt;='様式３（療養者名簿）（⑤の場合）'!$BK50,1,0),0),0)</f>
        <v>0</v>
      </c>
      <c r="TD45" s="248">
        <f>IF(TD$19-'様式３（療養者名簿）（⑤の場合）'!$BJ50+1&lt;=15,IF(TD$19&gt;='様式３（療養者名簿）（⑤の場合）'!$BJ50,IF(TD$19&lt;='様式３（療養者名簿）（⑤の場合）'!$BK50,1,0),0),0)</f>
        <v>0</v>
      </c>
      <c r="TE45" s="248">
        <f>IF(TE$19-'様式３（療養者名簿）（⑤の場合）'!$BJ50+1&lt;=15,IF(TE$19&gt;='様式３（療養者名簿）（⑤の場合）'!$BJ50,IF(TE$19&lt;='様式３（療養者名簿）（⑤の場合）'!$BK50,1,0),0),0)</f>
        <v>0</v>
      </c>
      <c r="TF45" s="248">
        <f>IF(TF$19-'様式３（療養者名簿）（⑤の場合）'!$BJ50+1&lt;=15,IF(TF$19&gt;='様式３（療養者名簿）（⑤の場合）'!$BJ50,IF(TF$19&lt;='様式３（療養者名簿）（⑤の場合）'!$BK50,1,0),0),0)</f>
        <v>0</v>
      </c>
      <c r="TG45" s="248">
        <f>IF(TG$19-'様式３（療養者名簿）（⑤の場合）'!$BJ50+1&lt;=15,IF(TG$19&gt;='様式３（療養者名簿）（⑤の場合）'!$BJ50,IF(TG$19&lt;='様式３（療養者名簿）（⑤の場合）'!$BK50,1,0),0),0)</f>
        <v>0</v>
      </c>
      <c r="TH45" s="248">
        <f>IF(TH$19-'様式３（療養者名簿）（⑤の場合）'!$BJ50+1&lt;=15,IF(TH$19&gt;='様式３（療養者名簿）（⑤の場合）'!$BJ50,IF(TH$19&lt;='様式３（療養者名簿）（⑤の場合）'!$BK50,1,0),0),0)</f>
        <v>0</v>
      </c>
      <c r="TI45" s="248">
        <f>IF(TI$19-'様式３（療養者名簿）（⑤の場合）'!$BJ50+1&lt;=15,IF(TI$19&gt;='様式３（療養者名簿）（⑤の場合）'!$BJ50,IF(TI$19&lt;='様式３（療養者名簿）（⑤の場合）'!$BK50,1,0),0),0)</f>
        <v>0</v>
      </c>
      <c r="TJ45" s="248">
        <f>IF(TJ$19-'様式３（療養者名簿）（⑤の場合）'!$BJ50+1&lt;=15,IF(TJ$19&gt;='様式３（療養者名簿）（⑤の場合）'!$BJ50,IF(TJ$19&lt;='様式３（療養者名簿）（⑤の場合）'!$BK50,1,0),0),0)</f>
        <v>0</v>
      </c>
      <c r="TK45" s="248">
        <f>IF(TK$19-'様式３（療養者名簿）（⑤の場合）'!$BJ50+1&lt;=15,IF(TK$19&gt;='様式３（療養者名簿）（⑤の場合）'!$BJ50,IF(TK$19&lt;='様式３（療養者名簿）（⑤の場合）'!$BK50,1,0),0),0)</f>
        <v>0</v>
      </c>
      <c r="TL45" s="248">
        <f>IF(TL$19-'様式３（療養者名簿）（⑤の場合）'!$BJ50+1&lt;=15,IF(TL$19&gt;='様式３（療養者名簿）（⑤の場合）'!$BJ50,IF(TL$19&lt;='様式３（療養者名簿）（⑤の場合）'!$BK50,1,0),0),0)</f>
        <v>0</v>
      </c>
      <c r="TM45" s="248">
        <f>IF(TM$19-'様式３（療養者名簿）（⑤の場合）'!$BJ50+1&lt;=15,IF(TM$19&gt;='様式３（療養者名簿）（⑤の場合）'!$BJ50,IF(TM$19&lt;='様式３（療養者名簿）（⑤の場合）'!$BK50,1,0),0),0)</f>
        <v>0</v>
      </c>
      <c r="TN45" s="248">
        <f>IF(TN$19-'様式３（療養者名簿）（⑤の場合）'!$BJ50+1&lt;=15,IF(TN$19&gt;='様式３（療養者名簿）（⑤の場合）'!$BJ50,IF(TN$19&lt;='様式３（療養者名簿）（⑤の場合）'!$BK50,1,0),0),0)</f>
        <v>0</v>
      </c>
      <c r="TO45" s="248">
        <f>IF(TO$19-'様式３（療養者名簿）（⑤の場合）'!$BJ50+1&lt;=15,IF(TO$19&gt;='様式３（療養者名簿）（⑤の場合）'!$BJ50,IF(TO$19&lt;='様式３（療養者名簿）（⑤の場合）'!$BK50,1,0),0),0)</f>
        <v>0</v>
      </c>
      <c r="TP45" s="248">
        <f>IF(TP$19-'様式３（療養者名簿）（⑤の場合）'!$BJ50+1&lt;=15,IF(TP$19&gt;='様式３（療養者名簿）（⑤の場合）'!$BJ50,IF(TP$19&lt;='様式３（療養者名簿）（⑤の場合）'!$BK50,1,0),0),0)</f>
        <v>0</v>
      </c>
      <c r="TQ45" s="248">
        <f>IF(TQ$19-'様式３（療養者名簿）（⑤の場合）'!$BJ50+1&lt;=15,IF(TQ$19&gt;='様式３（療養者名簿）（⑤の場合）'!$BJ50,IF(TQ$19&lt;='様式３（療養者名簿）（⑤の場合）'!$BK50,1,0),0),0)</f>
        <v>0</v>
      </c>
      <c r="TR45" s="248">
        <f>IF(TR$19-'様式３（療養者名簿）（⑤の場合）'!$BJ50+1&lt;=15,IF(TR$19&gt;='様式３（療養者名簿）（⑤の場合）'!$BJ50,IF(TR$19&lt;='様式３（療養者名簿）（⑤の場合）'!$BK50,1,0),0),0)</f>
        <v>0</v>
      </c>
      <c r="TS45" s="248">
        <f>IF(TS$19-'様式３（療養者名簿）（⑤の場合）'!$BJ50+1&lt;=15,IF(TS$19&gt;='様式３（療養者名簿）（⑤の場合）'!$BJ50,IF(TS$19&lt;='様式３（療養者名簿）（⑤の場合）'!$BK50,1,0),0),0)</f>
        <v>0</v>
      </c>
      <c r="TT45" s="248">
        <f>IF(TT$19-'様式３（療養者名簿）（⑤の場合）'!$BJ50+1&lt;=15,IF(TT$19&gt;='様式３（療養者名簿）（⑤の場合）'!$BJ50,IF(TT$19&lt;='様式３（療養者名簿）（⑤の場合）'!$BK50,1,0),0),0)</f>
        <v>0</v>
      </c>
      <c r="TU45" s="248">
        <f>IF(TU$19-'様式３（療養者名簿）（⑤の場合）'!$BJ50+1&lt;=15,IF(TU$19&gt;='様式３（療養者名簿）（⑤の場合）'!$BJ50,IF(TU$19&lt;='様式３（療養者名簿）（⑤の場合）'!$BK50,1,0),0),0)</f>
        <v>0</v>
      </c>
      <c r="TV45" s="248">
        <f>IF(TV$19-'様式３（療養者名簿）（⑤の場合）'!$BJ50+1&lt;=15,IF(TV$19&gt;='様式３（療養者名簿）（⑤の場合）'!$BJ50,IF(TV$19&lt;='様式３（療養者名簿）（⑤の場合）'!$BK50,1,0),0),0)</f>
        <v>0</v>
      </c>
      <c r="TW45" s="248">
        <f>IF(TW$19-'様式３（療養者名簿）（⑤の場合）'!$BJ50+1&lt;=15,IF(TW$19&gt;='様式３（療養者名簿）（⑤の場合）'!$BJ50,IF(TW$19&lt;='様式３（療養者名簿）（⑤の場合）'!$BK50,1,0),0),0)</f>
        <v>0</v>
      </c>
      <c r="TX45" s="248">
        <f>IF(TX$19-'様式３（療養者名簿）（⑤の場合）'!$BJ50+1&lt;=15,IF(TX$19&gt;='様式３（療養者名簿）（⑤の場合）'!$BJ50,IF(TX$19&lt;='様式３（療養者名簿）（⑤の場合）'!$BK50,1,0),0),0)</f>
        <v>0</v>
      </c>
      <c r="TY45" s="248">
        <f>IF(TY$19-'様式３（療養者名簿）（⑤の場合）'!$BJ50+1&lt;=15,IF(TY$19&gt;='様式３（療養者名簿）（⑤の場合）'!$BJ50,IF(TY$19&lt;='様式３（療養者名簿）（⑤の場合）'!$BK50,1,0),0),0)</f>
        <v>0</v>
      </c>
      <c r="TZ45" s="248">
        <f>IF(TZ$19-'様式３（療養者名簿）（⑤の場合）'!$BJ50+1&lt;=15,IF(TZ$19&gt;='様式３（療養者名簿）（⑤の場合）'!$BJ50,IF(TZ$19&lt;='様式３（療養者名簿）（⑤の場合）'!$BK50,1,0),0),0)</f>
        <v>0</v>
      </c>
      <c r="UA45" s="248">
        <f>IF(UA$19-'様式３（療養者名簿）（⑤の場合）'!$BJ50+1&lt;=15,IF(UA$19&gt;='様式３（療養者名簿）（⑤の場合）'!$BJ50,IF(UA$19&lt;='様式３（療養者名簿）（⑤の場合）'!$BK50,1,0),0),0)</f>
        <v>0</v>
      </c>
      <c r="UB45" s="248">
        <f>IF(UB$19-'様式３（療養者名簿）（⑤の場合）'!$BJ50+1&lt;=15,IF(UB$19&gt;='様式３（療養者名簿）（⑤の場合）'!$BJ50,IF(UB$19&lt;='様式３（療養者名簿）（⑤の場合）'!$BK50,1,0),0),0)</f>
        <v>0</v>
      </c>
      <c r="UC45" s="248">
        <f>IF(UC$19-'様式３（療養者名簿）（⑤の場合）'!$BJ50+1&lt;=15,IF(UC$19&gt;='様式３（療養者名簿）（⑤の場合）'!$BJ50,IF(UC$19&lt;='様式３（療養者名簿）（⑤の場合）'!$BK50,1,0),0),0)</f>
        <v>0</v>
      </c>
      <c r="UD45" s="372">
        <f>IF(UD$19-'様式３（療養者名簿）（⑤の場合）'!$BJ50+1&lt;=15,IF(UD$19&gt;='様式３（療養者名簿）（⑤の場合）'!$BJ50,IF(UD$19&lt;='様式３（療養者名簿）（⑤の場合）'!$BK50,1,0),0),0)</f>
        <v>0</v>
      </c>
      <c r="UE45" s="372">
        <f>IF(UE$19-'様式３（療養者名簿）（⑤の場合）'!$BJ50+1&lt;=15,IF(UE$19&gt;='様式３（療養者名簿）（⑤の場合）'!$BJ50,IF(UE$19&lt;='様式３（療養者名簿）（⑤の場合）'!$BK50,1,0),0),0)</f>
        <v>0</v>
      </c>
      <c r="UF45" s="372">
        <f>IF(UF$19-'様式３（療養者名簿）（⑤の場合）'!$BJ50+1&lt;=15,IF(UF$19&gt;='様式３（療養者名簿）（⑤の場合）'!$BJ50,IF(UF$19&lt;='様式３（療養者名簿）（⑤の場合）'!$BK50,1,0),0),0)</f>
        <v>0</v>
      </c>
      <c r="UG45" s="372">
        <f>IF(UG$19-'様式３（療養者名簿）（⑤の場合）'!$BJ50+1&lt;=15,IF(UG$19&gt;='様式３（療養者名簿）（⑤の場合）'!$BJ50,IF(UG$19&lt;='様式３（療養者名簿）（⑤の場合）'!$BK50,1,0),0),0)</f>
        <v>0</v>
      </c>
      <c r="UH45" s="372">
        <f>IF(UH$19-'様式３（療養者名簿）（⑤の場合）'!$BJ50+1&lt;=15,IF(UH$19&gt;='様式３（療養者名簿）（⑤の場合）'!$BJ50,IF(UH$19&lt;='様式３（療養者名簿）（⑤の場合）'!$BK50,1,0),0),0)</f>
        <v>0</v>
      </c>
      <c r="UI45" s="372">
        <f>IF(UI$19-'様式３（療養者名簿）（⑤の場合）'!$BJ50+1&lt;=15,IF(UI$19&gt;='様式３（療養者名簿）（⑤の場合）'!$BJ50,IF(UI$19&lt;='様式３（療養者名簿）（⑤の場合）'!$BK50,1,0),0),0)</f>
        <v>0</v>
      </c>
      <c r="UJ45" s="372">
        <f>IF(UJ$19-'様式３（療養者名簿）（⑤の場合）'!$BJ50+1&lt;=15,IF(UJ$19&gt;='様式３（療養者名簿）（⑤の場合）'!$BJ50,IF(UJ$19&lt;='様式３（療養者名簿）（⑤の場合）'!$BK50,1,0),0),0)</f>
        <v>0</v>
      </c>
      <c r="UK45" s="372">
        <f>IF(UK$19-'様式３（療養者名簿）（⑤の場合）'!$BJ50+1&lt;=15,IF(UK$19&gt;='様式３（療養者名簿）（⑤の場合）'!$BJ50,IF(UK$19&lt;='様式３（療養者名簿）（⑤の場合）'!$BK50,1,0),0),0)</f>
        <v>0</v>
      </c>
      <c r="UL45" s="372">
        <f>IF(UL$19-'様式３（療養者名簿）（⑤の場合）'!$BJ50+1&lt;=15,IF(UL$19&gt;='様式３（療養者名簿）（⑤の場合）'!$BJ50,IF(UL$19&lt;='様式３（療養者名簿）（⑤の場合）'!$BK50,1,0),0),0)</f>
        <v>0</v>
      </c>
      <c r="UM45" s="372">
        <f>IF(UM$19-'様式３（療養者名簿）（⑤の場合）'!$BJ50+1&lt;=15,IF(UM$19&gt;='様式３（療養者名簿）（⑤の場合）'!$BJ50,IF(UM$19&lt;='様式３（療養者名簿）（⑤の場合）'!$BK50,1,0),0),0)</f>
        <v>0</v>
      </c>
      <c r="UN45" s="372">
        <f>IF(UN$19-'様式３（療養者名簿）（⑤の場合）'!$BJ50+1&lt;=15,IF(UN$19&gt;='様式３（療養者名簿）（⑤の場合）'!$BJ50,IF(UN$19&lt;='様式３（療養者名簿）（⑤の場合）'!$BK50,1,0),0),0)</f>
        <v>0</v>
      </c>
      <c r="UO45" s="372">
        <f>IF(UO$19-'様式３（療養者名簿）（⑤の場合）'!$BJ50+1&lt;=15,IF(UO$19&gt;='様式３（療養者名簿）（⑤の場合）'!$BJ50,IF(UO$19&lt;='様式３（療養者名簿）（⑤の場合）'!$BK50,1,0),0),0)</f>
        <v>0</v>
      </c>
      <c r="UP45" s="372">
        <f>IF(UP$19-'様式３（療養者名簿）（⑤の場合）'!$BJ50+1&lt;=15,IF(UP$19&gt;='様式３（療養者名簿）（⑤の場合）'!$BJ50,IF(UP$19&lt;='様式３（療養者名簿）（⑤の場合）'!$BK50,1,0),0),0)</f>
        <v>0</v>
      </c>
      <c r="UQ45" s="372">
        <f>IF(UQ$19-'様式３（療養者名簿）（⑤の場合）'!$BJ50+1&lt;=15,IF(UQ$19&gt;='様式３（療養者名簿）（⑤の場合）'!$BJ50,IF(UQ$19&lt;='様式３（療養者名簿）（⑤の場合）'!$BK50,1,0),0),0)</f>
        <v>0</v>
      </c>
      <c r="UR45" s="372">
        <f>IF(UR$19-'様式３（療養者名簿）（⑤の場合）'!$BJ50+1&lt;=15,IF(UR$19&gt;='様式３（療養者名簿）（⑤の場合）'!$BJ50,IF(UR$19&lt;='様式３（療養者名簿）（⑤の場合）'!$BK50,1,0),0),0)</f>
        <v>0</v>
      </c>
      <c r="US45" s="372">
        <f>IF(US$19-'様式３（療養者名簿）（⑤の場合）'!$BJ50+1&lt;=15,IF(US$19&gt;='様式３（療養者名簿）（⑤の場合）'!$BJ50,IF(US$19&lt;='様式３（療養者名簿）（⑤の場合）'!$BK50,1,0),0),0)</f>
        <v>0</v>
      </c>
      <c r="UT45" s="372">
        <f>IF(UT$19-'様式３（療養者名簿）（⑤の場合）'!$BJ50+1&lt;=15,IF(UT$19&gt;='様式３（療養者名簿）（⑤の場合）'!$BJ50,IF(UT$19&lt;='様式３（療養者名簿）（⑤の場合）'!$BK50,1,0),0),0)</f>
        <v>0</v>
      </c>
      <c r="UU45" s="372">
        <f>IF(UU$19-'様式３（療養者名簿）（⑤の場合）'!$BJ50+1&lt;=15,IF(UU$19&gt;='様式３（療養者名簿）（⑤の場合）'!$BJ50,IF(UU$19&lt;='様式３（療養者名簿）（⑤の場合）'!$BK50,1,0),0),0)</f>
        <v>0</v>
      </c>
      <c r="UV45" s="372">
        <f>IF(UV$19-'様式３（療養者名簿）（⑤の場合）'!$BJ50+1&lt;=15,IF(UV$19&gt;='様式３（療養者名簿）（⑤の場合）'!$BJ50,IF(UV$19&lt;='様式３（療養者名簿）（⑤の場合）'!$BK50,1,0),0),0)</f>
        <v>0</v>
      </c>
      <c r="UW45" s="372">
        <f>IF(UW$19-'様式３（療養者名簿）（⑤の場合）'!$BJ50+1&lt;=15,IF(UW$19&gt;='様式３（療養者名簿）（⑤の場合）'!$BJ50,IF(UW$19&lt;='様式３（療養者名簿）（⑤の場合）'!$BK50,1,0),0),0)</f>
        <v>0</v>
      </c>
      <c r="UX45" s="372">
        <f>IF(UX$19-'様式３（療養者名簿）（⑤の場合）'!$BJ50+1&lt;=15,IF(UX$19&gt;='様式３（療養者名簿）（⑤の場合）'!$BJ50,IF(UX$19&lt;='様式３（療養者名簿）（⑤の場合）'!$BK50,1,0),0),0)</f>
        <v>0</v>
      </c>
      <c r="UY45" s="372">
        <f>IF(UY$19-'様式３（療養者名簿）（⑤の場合）'!$BJ50+1&lt;=15,IF(UY$19&gt;='様式３（療養者名簿）（⑤の場合）'!$BJ50,IF(UY$19&lt;='様式３（療養者名簿）（⑤の場合）'!$BK50,1,0),0),0)</f>
        <v>0</v>
      </c>
      <c r="UZ45" s="372">
        <f>IF(UZ$19-'様式３（療養者名簿）（⑤の場合）'!$BJ50+1&lt;=15,IF(UZ$19&gt;='様式３（療養者名簿）（⑤の場合）'!$BJ50,IF(UZ$19&lt;='様式３（療養者名簿）（⑤の場合）'!$BK50,1,0),0),0)</f>
        <v>0</v>
      </c>
      <c r="VA45" s="372">
        <f>IF(VA$19-'様式３（療養者名簿）（⑤の場合）'!$BJ50+1&lt;=15,IF(VA$19&gt;='様式３（療養者名簿）（⑤の場合）'!$BJ50,IF(VA$19&lt;='様式３（療養者名簿）（⑤の場合）'!$BK50,1,0),0),0)</f>
        <v>0</v>
      </c>
      <c r="VB45" s="372">
        <f>IF(VB$19-'様式３（療養者名簿）（⑤の場合）'!$BJ50+1&lt;=15,IF(VB$19&gt;='様式３（療養者名簿）（⑤の場合）'!$BJ50,IF(VB$19&lt;='様式３（療養者名簿）（⑤の場合）'!$BK50,1,0),0),0)</f>
        <v>0</v>
      </c>
      <c r="VC45" s="372">
        <f>IF(VC$19-'様式３（療養者名簿）（⑤の場合）'!$BJ50+1&lt;=15,IF(VC$19&gt;='様式３（療養者名簿）（⑤の場合）'!$BJ50,IF(VC$19&lt;='様式３（療養者名簿）（⑤の場合）'!$BK50,1,0),0),0)</f>
        <v>0</v>
      </c>
      <c r="VD45" s="372">
        <f>IF(VD$19-'様式３（療養者名簿）（⑤の場合）'!$BJ50+1&lt;=15,IF(VD$19&gt;='様式３（療養者名簿）（⑤の場合）'!$BJ50,IF(VD$19&lt;='様式３（療養者名簿）（⑤の場合）'!$BK50,1,0),0),0)</f>
        <v>0</v>
      </c>
      <c r="VE45" s="372">
        <f>IF(VE$19-'様式３（療養者名簿）（⑤の場合）'!$BJ50+1&lt;=15,IF(VE$19&gt;='様式３（療養者名簿）（⑤の場合）'!$BJ50,IF(VE$19&lt;='様式３（療養者名簿）（⑤の場合）'!$BK50,1,0),0),0)</f>
        <v>0</v>
      </c>
      <c r="VF45" s="372">
        <f>IF(VF$19-'様式３（療養者名簿）（⑤の場合）'!$BJ50+1&lt;=15,IF(VF$19&gt;='様式３（療養者名簿）（⑤の場合）'!$BJ50,IF(VF$19&lt;='様式３（療養者名簿）（⑤の場合）'!$BK50,1,0),0),0)</f>
        <v>0</v>
      </c>
      <c r="VG45" s="372">
        <f>IF(VG$19-'様式３（療養者名簿）（⑤の場合）'!$BJ50+1&lt;=15,IF(VG$19&gt;='様式３（療養者名簿）（⑤の場合）'!$BJ50,IF(VG$19&lt;='様式３（療養者名簿）（⑤の場合）'!$BK50,1,0),0),0)</f>
        <v>0</v>
      </c>
      <c r="VH45" s="372">
        <f>IF(VH$19-'様式３（療養者名簿）（⑤の場合）'!$BJ50+1&lt;=15,IF(VH$19&gt;='様式３（療養者名簿）（⑤の場合）'!$BJ50,IF(VH$19&lt;='様式３（療養者名簿）（⑤の場合）'!$BK50,1,0),0),0)</f>
        <v>0</v>
      </c>
      <c r="VI45" s="372">
        <f>IF(VI$19-'様式３（療養者名簿）（⑤の場合）'!$BJ50+1&lt;=15,IF(VI$19&gt;='様式３（療養者名簿）（⑤の場合）'!$BJ50,IF(VI$19&lt;='様式３（療養者名簿）（⑤の場合）'!$BK50,1,0),0),0)</f>
        <v>0</v>
      </c>
      <c r="VJ45" s="372">
        <f>IF(VJ$19-'様式３（療養者名簿）（⑤の場合）'!$BJ50+1&lt;=15,IF(VJ$19&gt;='様式３（療養者名簿）（⑤の場合）'!$BJ50,IF(VJ$19&lt;='様式３（療養者名簿）（⑤の場合）'!$BK50,1,0),0),0)</f>
        <v>0</v>
      </c>
      <c r="VK45" s="372">
        <f>IF(VK$19-'様式３（療養者名簿）（⑤の場合）'!$BJ50+1&lt;=15,IF(VK$19&gt;='様式３（療養者名簿）（⑤の場合）'!$BJ50,IF(VK$19&lt;='様式３（療養者名簿）（⑤の場合）'!$BK50,1,0),0),0)</f>
        <v>0</v>
      </c>
      <c r="VL45" s="372">
        <f>IF(VL$19-'様式３（療養者名簿）（⑤の場合）'!$BJ50+1&lt;=15,IF(VL$19&gt;='様式３（療養者名簿）（⑤の場合）'!$BJ50,IF(VL$19&lt;='様式３（療養者名簿）（⑤の場合）'!$BK50,1,0),0),0)</f>
        <v>0</v>
      </c>
      <c r="VM45" s="372">
        <f>IF(VM$19-'様式３（療養者名簿）（⑤の場合）'!$BJ50+1&lt;=15,IF(VM$19&gt;='様式３（療養者名簿）（⑤の場合）'!$BJ50,IF(VM$19&lt;='様式３（療養者名簿）（⑤の場合）'!$BK50,1,0),0),0)</f>
        <v>0</v>
      </c>
      <c r="VN45" s="372">
        <f>IF(VN$19-'様式３（療養者名簿）（⑤の場合）'!$BJ50+1&lt;=15,IF(VN$19&gt;='様式３（療養者名簿）（⑤の場合）'!$BJ50,IF(VN$19&lt;='様式３（療養者名簿）（⑤の場合）'!$BK50,1,0),0),0)</f>
        <v>0</v>
      </c>
      <c r="VO45" s="372">
        <f>IF(VO$19-'様式３（療養者名簿）（⑤の場合）'!$BJ50+1&lt;=15,IF(VO$19&gt;='様式３（療養者名簿）（⑤の場合）'!$BJ50,IF(VO$19&lt;='様式３（療養者名簿）（⑤の場合）'!$BK50,1,0),0),0)</f>
        <v>0</v>
      </c>
      <c r="VP45" s="372">
        <f>IF(VP$19-'様式３（療養者名簿）（⑤の場合）'!$BJ50+1&lt;=15,IF(VP$19&gt;='様式３（療養者名簿）（⑤の場合）'!$BJ50,IF(VP$19&lt;='様式３（療養者名簿）（⑤の場合）'!$BK50,1,0),0),0)</f>
        <v>0</v>
      </c>
      <c r="VQ45" s="372">
        <f>IF(VQ$19-'様式３（療養者名簿）（⑤の場合）'!$BJ50+1&lt;=15,IF(VQ$19&gt;='様式３（療養者名簿）（⑤の場合）'!$BJ50,IF(VQ$19&lt;='様式３（療養者名簿）（⑤の場合）'!$BK50,1,0),0),0)</f>
        <v>0</v>
      </c>
      <c r="VR45" s="372">
        <f>IF(VR$19-'様式３（療養者名簿）（⑤の場合）'!$BJ50+1&lt;=15,IF(VR$19&gt;='様式３（療養者名簿）（⑤の場合）'!$BJ50,IF(VR$19&lt;='様式３（療養者名簿）（⑤の場合）'!$BK50,1,0),0),0)</f>
        <v>0</v>
      </c>
      <c r="VS45" s="372">
        <f>IF(VS$19-'様式３（療養者名簿）（⑤の場合）'!$BJ50+1&lt;=15,IF(VS$19&gt;='様式３（療養者名簿）（⑤の場合）'!$BJ50,IF(VS$19&lt;='様式３（療養者名簿）（⑤の場合）'!$BK50,1,0),0),0)</f>
        <v>0</v>
      </c>
      <c r="VT45" s="372">
        <f>IF(VT$19-'様式３（療養者名簿）（⑤の場合）'!$BJ50+1&lt;=15,IF(VT$19&gt;='様式３（療養者名簿）（⑤の場合）'!$BJ50,IF(VT$19&lt;='様式３（療養者名簿）（⑤の場合）'!$BK50,1,0),0),0)</f>
        <v>0</v>
      </c>
      <c r="VU45" s="372">
        <f>IF(VU$19-'様式３（療養者名簿）（⑤の場合）'!$BJ50+1&lt;=15,IF(VU$19&gt;='様式３（療養者名簿）（⑤の場合）'!$BJ50,IF(VU$19&lt;='様式３（療養者名簿）（⑤の場合）'!$BK50,1,0),0),0)</f>
        <v>0</v>
      </c>
      <c r="VV45" s="372">
        <f>IF(VV$19-'様式３（療養者名簿）（⑤の場合）'!$BJ50+1&lt;=15,IF(VV$19&gt;='様式３（療養者名簿）（⑤の場合）'!$BJ50,IF(VV$19&lt;='様式３（療養者名簿）（⑤の場合）'!$BK50,1,0),0),0)</f>
        <v>0</v>
      </c>
      <c r="VW45" s="372">
        <f>IF(VW$19-'様式３（療養者名簿）（⑤の場合）'!$BJ50+1&lt;=15,IF(VW$19&gt;='様式３（療養者名簿）（⑤の場合）'!$BJ50,IF(VW$19&lt;='様式３（療養者名簿）（⑤の場合）'!$BK50,1,0),0),0)</f>
        <v>0</v>
      </c>
      <c r="VX45" s="372">
        <f>IF(VX$19-'様式３（療養者名簿）（⑤の場合）'!$BJ50+1&lt;=15,IF(VX$19&gt;='様式３（療養者名簿）（⑤の場合）'!$BJ50,IF(VX$19&lt;='様式３（療養者名簿）（⑤の場合）'!$BK50,1,0),0),0)</f>
        <v>0</v>
      </c>
      <c r="VY45" s="372">
        <f>IF(VY$19-'様式３（療養者名簿）（⑤の場合）'!$BJ50+1&lt;=15,IF(VY$19&gt;='様式３（療養者名簿）（⑤の場合）'!$BJ50,IF(VY$19&lt;='様式３（療養者名簿）（⑤の場合）'!$BK50,1,0),0),0)</f>
        <v>0</v>
      </c>
      <c r="VZ45" s="372">
        <f>IF(VZ$19-'様式３（療養者名簿）（⑤の場合）'!$BJ50+1&lt;=15,IF(VZ$19&gt;='様式３（療養者名簿）（⑤の場合）'!$BJ50,IF(VZ$19&lt;='様式３（療養者名簿）（⑤の場合）'!$BK50,1,0),0),0)</f>
        <v>0</v>
      </c>
      <c r="WA45" s="372">
        <f>IF(WA$19-'様式３（療養者名簿）（⑤の場合）'!$BJ50+1&lt;=15,IF(WA$19&gt;='様式３（療養者名簿）（⑤の場合）'!$BJ50,IF(WA$19&lt;='様式３（療養者名簿）（⑤の場合）'!$BK50,1,0),0),0)</f>
        <v>0</v>
      </c>
      <c r="WB45" s="372">
        <f>IF(WB$19-'様式３（療養者名簿）（⑤の場合）'!$BJ50+1&lt;=15,IF(WB$19&gt;='様式３（療養者名簿）（⑤の場合）'!$BJ50,IF(WB$19&lt;='様式３（療養者名簿）（⑤の場合）'!$BK50,1,0),0),0)</f>
        <v>0</v>
      </c>
      <c r="WC45" s="372">
        <f>IF(WC$19-'様式３（療養者名簿）（⑤の場合）'!$BJ50+1&lt;=15,IF(WC$19&gt;='様式３（療養者名簿）（⑤の場合）'!$BJ50,IF(WC$19&lt;='様式３（療養者名簿）（⑤の場合）'!$BK50,1,0),0),0)</f>
        <v>0</v>
      </c>
      <c r="WD45" s="372">
        <f>IF(WD$19-'様式３（療養者名簿）（⑤の場合）'!$BJ50+1&lt;=15,IF(WD$19&gt;='様式３（療養者名簿）（⑤の場合）'!$BJ50,IF(WD$19&lt;='様式３（療養者名簿）（⑤の場合）'!$BK50,1,0),0),0)</f>
        <v>0</v>
      </c>
      <c r="WE45" s="372">
        <f>IF(WE$19-'様式３（療養者名簿）（⑤の場合）'!$BJ50+1&lt;=15,IF(WE$19&gt;='様式３（療養者名簿）（⑤の場合）'!$BJ50,IF(WE$19&lt;='様式３（療養者名簿）（⑤の場合）'!$BK50,1,0),0),0)</f>
        <v>0</v>
      </c>
      <c r="WF45" s="372">
        <f>IF(WF$19-'様式３（療養者名簿）（⑤の場合）'!$BJ50+1&lt;=15,IF(WF$19&gt;='様式３（療養者名簿）（⑤の場合）'!$BJ50,IF(WF$19&lt;='様式３（療養者名簿）（⑤の場合）'!$BK50,1,0),0),0)</f>
        <v>0</v>
      </c>
      <c r="WG45" s="372">
        <f>IF(WG$19-'様式３（療養者名簿）（⑤の場合）'!$BJ50+1&lt;=15,IF(WG$19&gt;='様式３（療養者名簿）（⑤の場合）'!$BJ50,IF(WG$19&lt;='様式３（療養者名簿）（⑤の場合）'!$BK50,1,0),0),0)</f>
        <v>0</v>
      </c>
      <c r="WH45" s="372">
        <f>IF(WH$19-'様式３（療養者名簿）（⑤の場合）'!$BJ50+1&lt;=15,IF(WH$19&gt;='様式３（療養者名簿）（⑤の場合）'!$BJ50,IF(WH$19&lt;='様式３（療養者名簿）（⑤の場合）'!$BK50,1,0),0),0)</f>
        <v>0</v>
      </c>
      <c r="WI45" s="372">
        <f>IF(WI$19-'様式３（療養者名簿）（⑤の場合）'!$BJ50+1&lt;=15,IF(WI$19&gt;='様式３（療養者名簿）（⑤の場合）'!$BJ50,IF(WI$19&lt;='様式３（療養者名簿）（⑤の場合）'!$BK50,1,0),0),0)</f>
        <v>0</v>
      </c>
      <c r="WJ45" s="372">
        <f>IF(WJ$19-'様式３（療養者名簿）（⑤の場合）'!$BJ50+1&lt;=15,IF(WJ$19&gt;='様式３（療養者名簿）（⑤の場合）'!$BJ50,IF(WJ$19&lt;='様式３（療養者名簿）（⑤の場合）'!$BK50,1,0),0),0)</f>
        <v>0</v>
      </c>
      <c r="WK45" s="372">
        <f>IF(WK$19-'様式３（療養者名簿）（⑤の場合）'!$BJ50+1&lt;=15,IF(WK$19&gt;='様式３（療養者名簿）（⑤の場合）'!$BJ50,IF(WK$19&lt;='様式３（療養者名簿）（⑤の場合）'!$BK50,1,0),0),0)</f>
        <v>0</v>
      </c>
      <c r="WL45" s="372">
        <f>IF(WL$19-'様式３（療養者名簿）（⑤の場合）'!$BJ50+1&lt;=15,IF(WL$19&gt;='様式３（療養者名簿）（⑤の場合）'!$BJ50,IF(WL$19&lt;='様式３（療養者名簿）（⑤の場合）'!$BK50,1,0),0),0)</f>
        <v>0</v>
      </c>
      <c r="WM45" s="372">
        <f>IF(WM$19-'様式３（療養者名簿）（⑤の場合）'!$BJ50+1&lt;=15,IF(WM$19&gt;='様式３（療養者名簿）（⑤の場合）'!$BJ50,IF(WM$19&lt;='様式３（療養者名簿）（⑤の場合）'!$BK50,1,0),0),0)</f>
        <v>0</v>
      </c>
      <c r="WN45" s="372">
        <f>IF(WN$19-'様式３（療養者名簿）（⑤の場合）'!$BJ50+1&lt;=15,IF(WN$19&gt;='様式３（療養者名簿）（⑤の場合）'!$BJ50,IF(WN$19&lt;='様式３（療養者名簿）（⑤の場合）'!$BK50,1,0),0),0)</f>
        <v>0</v>
      </c>
      <c r="WO45" s="372">
        <f>IF(WO$19-'様式３（療養者名簿）（⑤の場合）'!$BJ50+1&lt;=15,IF(WO$19&gt;='様式３（療養者名簿）（⑤の場合）'!$BJ50,IF(WO$19&lt;='様式３（療養者名簿）（⑤の場合）'!$BK50,1,0),0),0)</f>
        <v>0</v>
      </c>
      <c r="WP45" s="372">
        <f>IF(WP$19-'様式３（療養者名簿）（⑤の場合）'!$BJ50+1&lt;=15,IF(WP$19&gt;='様式３（療養者名簿）（⑤の場合）'!$BJ50,IF(WP$19&lt;='様式３（療養者名簿）（⑤の場合）'!$BK50,1,0),0),0)</f>
        <v>0</v>
      </c>
      <c r="WQ45" s="372">
        <f>IF(WQ$19-'様式３（療養者名簿）（⑤の場合）'!$BJ50+1&lt;=15,IF(WQ$19&gt;='様式３（療養者名簿）（⑤の場合）'!$BJ50,IF(WQ$19&lt;='様式３（療養者名簿）（⑤の場合）'!$BK50,1,0),0),0)</f>
        <v>0</v>
      </c>
      <c r="WR45" s="372">
        <f>IF(WR$19-'様式３（療養者名簿）（⑤の場合）'!$BJ50+1&lt;=15,IF(WR$19&gt;='様式３（療養者名簿）（⑤の場合）'!$BJ50,IF(WR$19&lt;='様式３（療養者名簿）（⑤の場合）'!$BK50,1,0),0),0)</f>
        <v>0</v>
      </c>
      <c r="WS45" s="372">
        <f>IF(WS$19-'様式３（療養者名簿）（⑤の場合）'!$BJ50+1&lt;=15,IF(WS$19&gt;='様式３（療養者名簿）（⑤の場合）'!$BJ50,IF(WS$19&lt;='様式３（療養者名簿）（⑤の場合）'!$BK50,1,0),0),0)</f>
        <v>0</v>
      </c>
      <c r="WT45" s="372">
        <f>IF(WT$19-'様式３（療養者名簿）（⑤の場合）'!$BJ50+1&lt;=15,IF(WT$19&gt;='様式３（療養者名簿）（⑤の場合）'!$BJ50,IF(WT$19&lt;='様式３（療養者名簿）（⑤の場合）'!$BK50,1,0),0),0)</f>
        <v>0</v>
      </c>
      <c r="WU45" s="372">
        <f>IF(WU$19-'様式３（療養者名簿）（⑤の場合）'!$BJ50+1&lt;=15,IF(WU$19&gt;='様式３（療養者名簿）（⑤の場合）'!$BJ50,IF(WU$19&lt;='様式３（療養者名簿）（⑤の場合）'!$BK50,1,0),0),0)</f>
        <v>0</v>
      </c>
      <c r="WV45" s="372">
        <f>IF(WV$19-'様式３（療養者名簿）（⑤の場合）'!$BJ50+1&lt;=15,IF(WV$19&gt;='様式３（療養者名簿）（⑤の場合）'!$BJ50,IF(WV$19&lt;='様式３（療養者名簿）（⑤の場合）'!$BK50,1,0),0),0)</f>
        <v>0</v>
      </c>
      <c r="WW45" s="372">
        <f>IF(WW$19-'様式３（療養者名簿）（⑤の場合）'!$BJ50+1&lt;=15,IF(WW$19&gt;='様式３（療養者名簿）（⑤の場合）'!$BJ50,IF(WW$19&lt;='様式３（療養者名簿）（⑤の場合）'!$BK50,1,0),0),0)</f>
        <v>0</v>
      </c>
      <c r="WX45" s="372">
        <f>IF(WX$19-'様式３（療養者名簿）（⑤の場合）'!$BJ50+1&lt;=15,IF(WX$19&gt;='様式３（療養者名簿）（⑤の場合）'!$BJ50,IF(WX$19&lt;='様式３（療養者名簿）（⑤の場合）'!$BK50,1,0),0),0)</f>
        <v>0</v>
      </c>
      <c r="WY45" s="372">
        <f>IF(WY$19-'様式３（療養者名簿）（⑤の場合）'!$BJ50+1&lt;=15,IF(WY$19&gt;='様式３（療養者名簿）（⑤の場合）'!$BJ50,IF(WY$19&lt;='様式３（療養者名簿）（⑤の場合）'!$BK50,1,0),0),0)</f>
        <v>0</v>
      </c>
      <c r="WZ45" s="372">
        <f>IF(WZ$19-'様式３（療養者名簿）（⑤の場合）'!$BJ50+1&lt;=15,IF(WZ$19&gt;='様式３（療養者名簿）（⑤の場合）'!$BJ50,IF(WZ$19&lt;='様式３（療養者名簿）（⑤の場合）'!$BK50,1,0),0),0)</f>
        <v>0</v>
      </c>
      <c r="XA45" s="372">
        <f>IF(XA$19-'様式３（療養者名簿）（⑤の場合）'!$BJ50+1&lt;=15,IF(XA$19&gt;='様式３（療養者名簿）（⑤の場合）'!$BJ50,IF(XA$19&lt;='様式３（療養者名簿）（⑤の場合）'!$BK50,1,0),0),0)</f>
        <v>0</v>
      </c>
      <c r="XB45" s="372">
        <f>IF(XB$19-'様式３（療養者名簿）（⑤の場合）'!$BJ50+1&lt;=15,IF(XB$19&gt;='様式３（療養者名簿）（⑤の場合）'!$BJ50,IF(XB$19&lt;='様式３（療養者名簿）（⑤の場合）'!$BK50,1,0),0),0)</f>
        <v>0</v>
      </c>
      <c r="XC45" s="372">
        <f>IF(XC$19-'様式３（療養者名簿）（⑤の場合）'!$BJ50+1&lt;=15,IF(XC$19&gt;='様式３（療養者名簿）（⑤の場合）'!$BJ50,IF(XC$19&lt;='様式３（療養者名簿）（⑤の場合）'!$BK50,1,0),0),0)</f>
        <v>0</v>
      </c>
      <c r="XD45" s="372">
        <f>IF(XD$19-'様式３（療養者名簿）（⑤の場合）'!$BJ50+1&lt;=15,IF(XD$19&gt;='様式３（療養者名簿）（⑤の場合）'!$BJ50,IF(XD$19&lt;='様式３（療養者名簿）（⑤の場合）'!$BK50,1,0),0),0)</f>
        <v>0</v>
      </c>
      <c r="XE45" s="372">
        <f>IF(XE$19-'様式３（療養者名簿）（⑤の場合）'!$BJ50+1&lt;=15,IF(XE$19&gt;='様式３（療養者名簿）（⑤の場合）'!$BJ50,IF(XE$19&lt;='様式３（療養者名簿）（⑤の場合）'!$BK50,1,0),0),0)</f>
        <v>0</v>
      </c>
      <c r="XF45" s="372">
        <f>IF(XF$19-'様式３（療養者名簿）（⑤の場合）'!$BJ50+1&lt;=15,IF(XF$19&gt;='様式３（療養者名簿）（⑤の場合）'!$BJ50,IF(XF$19&lt;='様式３（療養者名簿）（⑤の場合）'!$BK50,1,0),0),0)</f>
        <v>0</v>
      </c>
      <c r="XG45" s="372">
        <f>IF(XG$19-'様式３（療養者名簿）（⑤の場合）'!$BJ50+1&lt;=15,IF(XG$19&gt;='様式３（療養者名簿）（⑤の場合）'!$BJ50,IF(XG$19&lt;='様式３（療養者名簿）（⑤の場合）'!$BK50,1,0),0),0)</f>
        <v>0</v>
      </c>
      <c r="XH45" s="372">
        <f>IF(XH$19-'様式３（療養者名簿）（⑤の場合）'!$BJ50+1&lt;=15,IF(XH$19&gt;='様式３（療養者名簿）（⑤の場合）'!$BJ50,IF(XH$19&lt;='様式３（療養者名簿）（⑤の場合）'!$BK50,1,0),0),0)</f>
        <v>0</v>
      </c>
      <c r="XI45" s="372">
        <f>IF(XI$19-'様式３（療養者名簿）（⑤の場合）'!$BJ50+1&lt;=15,IF(XI$19&gt;='様式３（療養者名簿）（⑤の場合）'!$BJ50,IF(XI$19&lt;='様式３（療養者名簿）（⑤の場合）'!$BK50,1,0),0),0)</f>
        <v>0</v>
      </c>
      <c r="XJ45" s="372">
        <f>IF(XJ$19-'様式３（療養者名簿）（⑤の場合）'!$BJ50+1&lt;=15,IF(XJ$19&gt;='様式３（療養者名簿）（⑤の場合）'!$BJ50,IF(XJ$19&lt;='様式３（療養者名簿）（⑤の場合）'!$BK50,1,0),0),0)</f>
        <v>0</v>
      </c>
      <c r="XK45" s="372">
        <f>IF(XK$19-'様式３（療養者名簿）（⑤の場合）'!$BJ50+1&lt;=15,IF(XK$19&gt;='様式３（療養者名簿）（⑤の場合）'!$BJ50,IF(XK$19&lt;='様式３（療養者名簿）（⑤の場合）'!$BK50,1,0),0),0)</f>
        <v>0</v>
      </c>
      <c r="XL45" s="372">
        <f>IF(XL$19-'様式３（療養者名簿）（⑤の場合）'!$BJ50+1&lt;=15,IF(XL$19&gt;='様式３（療養者名簿）（⑤の場合）'!$BJ50,IF(XL$19&lt;='様式３（療養者名簿）（⑤の場合）'!$BK50,1,0),0),0)</f>
        <v>0</v>
      </c>
      <c r="XM45" s="372">
        <f>IF(XM$19-'様式３（療養者名簿）（⑤の場合）'!$BJ50+1&lt;=15,IF(XM$19&gt;='様式３（療養者名簿）（⑤の場合）'!$BJ50,IF(XM$19&lt;='様式３（療養者名簿）（⑤の場合）'!$BK50,1,0),0),0)</f>
        <v>0</v>
      </c>
      <c r="XN45" s="372">
        <f>IF(XN$19-'様式３（療養者名簿）（⑤の場合）'!$BJ50+1&lt;=15,IF(XN$19&gt;='様式３（療養者名簿）（⑤の場合）'!$BJ50,IF(XN$19&lt;='様式３（療養者名簿）（⑤の場合）'!$BK50,1,0),0),0)</f>
        <v>0</v>
      </c>
      <c r="XO45" s="372">
        <f>IF(XO$19-'様式３（療養者名簿）（⑤の場合）'!$BJ50+1&lt;=15,IF(XO$19&gt;='様式３（療養者名簿）（⑤の場合）'!$BJ50,IF(XO$19&lt;='様式３（療養者名簿）（⑤の場合）'!$BK50,1,0),0),0)</f>
        <v>0</v>
      </c>
      <c r="XP45" s="372">
        <f>IF(XP$19-'様式３（療養者名簿）（⑤の場合）'!$BJ50+1&lt;=15,IF(XP$19&gt;='様式３（療養者名簿）（⑤の場合）'!$BJ50,IF(XP$19&lt;='様式３（療養者名簿）（⑤の場合）'!$BK50,1,0),0),0)</f>
        <v>0</v>
      </c>
      <c r="XQ45" s="372">
        <f>IF(XQ$19-'様式３（療養者名簿）（⑤の場合）'!$BJ50+1&lt;=15,IF(XQ$19&gt;='様式３（療養者名簿）（⑤の場合）'!$BJ50,IF(XQ$19&lt;='様式３（療養者名簿）（⑤の場合）'!$BK50,1,0),0),0)</f>
        <v>0</v>
      </c>
      <c r="XR45" s="372">
        <f>IF(XR$19-'様式３（療養者名簿）（⑤の場合）'!$BJ50+1&lt;=15,IF(XR$19&gt;='様式３（療養者名簿）（⑤の場合）'!$BJ50,IF(XR$19&lt;='様式３（療養者名簿）（⑤の場合）'!$BK50,1,0),0),0)</f>
        <v>0</v>
      </c>
      <c r="XS45" s="372">
        <f>IF(XS$19-'様式３（療養者名簿）（⑤の場合）'!$BJ50+1&lt;=15,IF(XS$19&gt;='様式３（療養者名簿）（⑤の場合）'!$BJ50,IF(XS$19&lt;='様式３（療養者名簿）（⑤の場合）'!$BK50,1,0),0),0)</f>
        <v>0</v>
      </c>
      <c r="XT45" s="372">
        <f>IF(XT$19-'様式３（療養者名簿）（⑤の場合）'!$BJ50+1&lt;=15,IF(XT$19&gt;='様式３（療養者名簿）（⑤の場合）'!$BJ50,IF(XT$19&lt;='様式３（療養者名簿）（⑤の場合）'!$BK50,1,0),0),0)</f>
        <v>0</v>
      </c>
      <c r="XU45" s="372">
        <f>IF(XU$19-'様式３（療養者名簿）（⑤の場合）'!$BJ50+1&lt;=15,IF(XU$19&gt;='様式３（療養者名簿）（⑤の場合）'!$BJ50,IF(XU$19&lt;='様式３（療養者名簿）（⑤の場合）'!$BK50,1,0),0),0)</f>
        <v>0</v>
      </c>
      <c r="XV45" s="372">
        <f>IF(XV$19-'様式３（療養者名簿）（⑤の場合）'!$BJ50+1&lt;=15,IF(XV$19&gt;='様式３（療養者名簿）（⑤の場合）'!$BJ50,IF(XV$19&lt;='様式３（療養者名簿）（⑤の場合）'!$BK50,1,0),0),0)</f>
        <v>0</v>
      </c>
      <c r="XW45" s="372">
        <f>IF(XW$19-'様式３（療養者名簿）（⑤の場合）'!$BJ50+1&lt;=15,IF(XW$19&gt;='様式３（療養者名簿）（⑤の場合）'!$BJ50,IF(XW$19&lt;='様式３（療養者名簿）（⑤の場合）'!$BK50,1,0),0),0)</f>
        <v>0</v>
      </c>
      <c r="XX45" s="372">
        <f>IF(XX$19-'様式３（療養者名簿）（⑤の場合）'!$BJ50+1&lt;=15,IF(XX$19&gt;='様式３（療養者名簿）（⑤の場合）'!$BJ50,IF(XX$19&lt;='様式３（療養者名簿）（⑤の場合）'!$BK50,1,0),0),0)</f>
        <v>0</v>
      </c>
      <c r="XY45" s="372">
        <f>IF(XY$19-'様式３（療養者名簿）（⑤の場合）'!$BJ50+1&lt;=15,IF(XY$19&gt;='様式３（療養者名簿）（⑤の場合）'!$BJ50,IF(XY$19&lt;='様式３（療養者名簿）（⑤の場合）'!$BK50,1,0),0),0)</f>
        <v>0</v>
      </c>
      <c r="XZ45" s="372">
        <f>IF(XZ$19-'様式３（療養者名簿）（⑤の場合）'!$BJ50+1&lt;=15,IF(XZ$19&gt;='様式３（療養者名簿）（⑤の場合）'!$BJ50,IF(XZ$19&lt;='様式３（療養者名簿）（⑤の場合）'!$BK50,1,0),0),0)</f>
        <v>0</v>
      </c>
      <c r="YA45" s="372">
        <f>IF(YA$19-'様式３（療養者名簿）（⑤の場合）'!$BJ50+1&lt;=15,IF(YA$19&gt;='様式３（療養者名簿）（⑤の場合）'!$BJ50,IF(YA$19&lt;='様式３（療養者名簿）（⑤の場合）'!$BK50,1,0),0),0)</f>
        <v>0</v>
      </c>
      <c r="YB45" s="372">
        <f>IF(YB$19-'様式３（療養者名簿）（⑤の場合）'!$BJ50+1&lt;=15,IF(YB$19&gt;='様式３（療養者名簿）（⑤の場合）'!$BJ50,IF(YB$19&lt;='様式３（療養者名簿）（⑤の場合）'!$BK50,1,0),0),0)</f>
        <v>0</v>
      </c>
      <c r="YC45" s="372">
        <f>IF(YC$19-'様式３（療養者名簿）（⑤の場合）'!$BJ50+1&lt;=15,IF(YC$19&gt;='様式３（療養者名簿）（⑤の場合）'!$BJ50,IF(YC$19&lt;='様式３（療養者名簿）（⑤の場合）'!$BK50,1,0),0),0)</f>
        <v>0</v>
      </c>
      <c r="YD45" s="372">
        <f>IF(YD$19-'様式３（療養者名簿）（⑤の場合）'!$BJ50+1&lt;=15,IF(YD$19&gt;='様式３（療養者名簿）（⑤の場合）'!$BJ50,IF(YD$19&lt;='様式３（療養者名簿）（⑤の場合）'!$BK50,1,0),0),0)</f>
        <v>0</v>
      </c>
      <c r="YE45" s="372">
        <f>IF(YE$19-'様式３（療養者名簿）（⑤の場合）'!$BJ50+1&lt;=15,IF(YE$19&gt;='様式３（療養者名簿）（⑤の場合）'!$BJ50,IF(YE$19&lt;='様式３（療養者名簿）（⑤の場合）'!$BK50,1,0),0),0)</f>
        <v>0</v>
      </c>
      <c r="YF45" s="372">
        <f>IF(YF$19-'様式３（療養者名簿）（⑤の場合）'!$BJ50+1&lt;=15,IF(YF$19&gt;='様式３（療養者名簿）（⑤の場合）'!$BJ50,IF(YF$19&lt;='様式３（療養者名簿）（⑤の場合）'!$BK50,1,0),0),0)</f>
        <v>0</v>
      </c>
      <c r="YG45" s="372">
        <f>IF(YG$19-'様式３（療養者名簿）（⑤の場合）'!$BJ50+1&lt;=15,IF(YG$19&gt;='様式３（療養者名簿）（⑤の場合）'!$BJ50,IF(YG$19&lt;='様式３（療養者名簿）（⑤の場合）'!$BK50,1,0),0),0)</f>
        <v>0</v>
      </c>
      <c r="YH45" s="372">
        <f>IF(YH$19-'様式３（療養者名簿）（⑤の場合）'!$BJ50+1&lt;=15,IF(YH$19&gt;='様式３（療養者名簿）（⑤の場合）'!$BJ50,IF(YH$19&lt;='様式３（療養者名簿）（⑤の場合）'!$BK50,1,0),0),0)</f>
        <v>0</v>
      </c>
      <c r="YI45" s="372">
        <f>IF(YI$19-'様式３（療養者名簿）（⑤の場合）'!$BJ50+1&lt;=15,IF(YI$19&gt;='様式３（療養者名簿）（⑤の場合）'!$BJ50,IF(YI$19&lt;='様式３（療養者名簿）（⑤の場合）'!$BK50,1,0),0),0)</f>
        <v>0</v>
      </c>
      <c r="YJ45" s="372">
        <f>IF(YJ$19-'様式３（療養者名簿）（⑤の場合）'!$BJ50+1&lt;=15,IF(YJ$19&gt;='様式３（療養者名簿）（⑤の場合）'!$BJ50,IF(YJ$19&lt;='様式３（療養者名簿）（⑤の場合）'!$BK50,1,0),0),0)</f>
        <v>0</v>
      </c>
      <c r="YK45" s="372">
        <f>IF(YK$19-'様式３（療養者名簿）（⑤の場合）'!$BJ50+1&lt;=15,IF(YK$19&gt;='様式３（療養者名簿）（⑤の場合）'!$BJ50,IF(YK$19&lt;='様式３（療養者名簿）（⑤の場合）'!$BK50,1,0),0),0)</f>
        <v>0</v>
      </c>
      <c r="YL45" s="372">
        <f>IF(YL$19-'様式３（療養者名簿）（⑤の場合）'!$BJ50+1&lt;=15,IF(YL$19&gt;='様式３（療養者名簿）（⑤の場合）'!$BJ50,IF(YL$19&lt;='様式３（療養者名簿）（⑤の場合）'!$BK50,1,0),0),0)</f>
        <v>0</v>
      </c>
      <c r="YM45" s="372">
        <f>IF(YM$19-'様式３（療養者名簿）（⑤の場合）'!$BJ50+1&lt;=15,IF(YM$19&gt;='様式３（療養者名簿）（⑤の場合）'!$BJ50,IF(YM$19&lt;='様式３（療養者名簿）（⑤の場合）'!$BK50,1,0),0),0)</f>
        <v>0</v>
      </c>
      <c r="YN45" s="372">
        <f>IF(YN$19-'様式３（療養者名簿）（⑤の場合）'!$BJ50+1&lt;=15,IF(YN$19&gt;='様式３（療養者名簿）（⑤の場合）'!$BJ50,IF(YN$19&lt;='様式３（療養者名簿）（⑤の場合）'!$BK50,1,0),0),0)</f>
        <v>0</v>
      </c>
      <c r="YO45" s="372">
        <f>IF(YO$19-'様式３（療養者名簿）（⑤の場合）'!$BJ50+1&lt;=15,IF(YO$19&gt;='様式３（療養者名簿）（⑤の場合）'!$BJ50,IF(YO$19&lt;='様式３（療養者名簿）（⑤の場合）'!$BK50,1,0),0),0)</f>
        <v>0</v>
      </c>
      <c r="YP45" s="372">
        <f>IF(YP$19-'様式３（療養者名簿）（⑤の場合）'!$BJ50+1&lt;=15,IF(YP$19&gt;='様式３（療養者名簿）（⑤の場合）'!$BJ50,IF(YP$19&lt;='様式３（療養者名簿）（⑤の場合）'!$BK50,1,0),0),0)</f>
        <v>0</v>
      </c>
      <c r="YQ45" s="372">
        <f>IF(YQ$19-'様式３（療養者名簿）（⑤の場合）'!$BJ50+1&lt;=15,IF(YQ$19&gt;='様式３（療養者名簿）（⑤の場合）'!$BJ50,IF(YQ$19&lt;='様式３（療養者名簿）（⑤の場合）'!$BK50,1,0),0),0)</f>
        <v>0</v>
      </c>
      <c r="YR45" s="372">
        <f>IF(YR$19-'様式３（療養者名簿）（⑤の場合）'!$BJ50+1&lt;=15,IF(YR$19&gt;='様式３（療養者名簿）（⑤の場合）'!$BJ50,IF(YR$19&lt;='様式３（療養者名簿）（⑤の場合）'!$BK50,1,0),0),0)</f>
        <v>0</v>
      </c>
      <c r="YS45" s="372">
        <f>IF(YS$19-'様式３（療養者名簿）（⑤の場合）'!$BJ50+1&lt;=15,IF(YS$19&gt;='様式３（療養者名簿）（⑤の場合）'!$BJ50,IF(YS$19&lt;='様式３（療養者名簿）（⑤の場合）'!$BK50,1,0),0),0)</f>
        <v>0</v>
      </c>
      <c r="YT45" s="372">
        <f>IF(YT$19-'様式３（療養者名簿）（⑤の場合）'!$BJ50+1&lt;=15,IF(YT$19&gt;='様式３（療養者名簿）（⑤の場合）'!$BJ50,IF(YT$19&lt;='様式３（療養者名簿）（⑤の場合）'!$BK50,1,0),0),0)</f>
        <v>0</v>
      </c>
      <c r="YU45" s="372">
        <f>IF(YU$19-'様式３（療養者名簿）（⑤の場合）'!$BJ50+1&lt;=15,IF(YU$19&gt;='様式３（療養者名簿）（⑤の場合）'!$BJ50,IF(YU$19&lt;='様式３（療養者名簿）（⑤の場合）'!$BK50,1,0),0),0)</f>
        <v>0</v>
      </c>
      <c r="YV45" s="372">
        <f>IF(YV$19-'様式３（療養者名簿）（⑤の場合）'!$BJ50+1&lt;=15,IF(YV$19&gt;='様式３（療養者名簿）（⑤の場合）'!$BJ50,IF(YV$19&lt;='様式３（療養者名簿）（⑤の場合）'!$BK50,1,0),0),0)</f>
        <v>0</v>
      </c>
      <c r="YW45" s="372">
        <f>IF(YW$19-'様式３（療養者名簿）（⑤の場合）'!$BJ50+1&lt;=15,IF(YW$19&gt;='様式３（療養者名簿）（⑤の場合）'!$BJ50,IF(YW$19&lt;='様式３（療養者名簿）（⑤の場合）'!$BK50,1,0),0),0)</f>
        <v>0</v>
      </c>
      <c r="YX45" s="372">
        <f>IF(YX$19-'様式３（療養者名簿）（⑤の場合）'!$BJ50+1&lt;=15,IF(YX$19&gt;='様式３（療養者名簿）（⑤の場合）'!$BJ50,IF(YX$19&lt;='様式３（療養者名簿）（⑤の場合）'!$BK50,1,0),0),0)</f>
        <v>0</v>
      </c>
      <c r="YY45" s="372">
        <f>IF(YY$19-'様式３（療養者名簿）（⑤の場合）'!$BJ50+1&lt;=15,IF(YY$19&gt;='様式３（療養者名簿）（⑤の場合）'!$BJ50,IF(YY$19&lt;='様式３（療養者名簿）（⑤の場合）'!$BK50,1,0),0),0)</f>
        <v>0</v>
      </c>
      <c r="YZ45" s="372">
        <f>IF(YZ$19-'様式３（療養者名簿）（⑤の場合）'!$BJ50+1&lt;=15,IF(YZ$19&gt;='様式３（療養者名簿）（⑤の場合）'!$BJ50,IF(YZ$19&lt;='様式３（療養者名簿）（⑤の場合）'!$BK50,1,0),0),0)</f>
        <v>0</v>
      </c>
      <c r="ZA45" s="372">
        <f>IF(ZA$19-'様式３（療養者名簿）（⑤の場合）'!$BJ50+1&lt;=15,IF(ZA$19&gt;='様式３（療養者名簿）（⑤の場合）'!$BJ50,IF(ZA$19&lt;='様式３（療養者名簿）（⑤の場合）'!$BK50,1,0),0),0)</f>
        <v>0</v>
      </c>
      <c r="ZB45" s="372">
        <f>IF(ZB$19-'様式３（療養者名簿）（⑤の場合）'!$BJ50+1&lt;=15,IF(ZB$19&gt;='様式３（療養者名簿）（⑤の場合）'!$BJ50,IF(ZB$19&lt;='様式３（療養者名簿）（⑤の場合）'!$BK50,1,0),0),0)</f>
        <v>0</v>
      </c>
      <c r="ZC45" s="372">
        <f>IF(ZC$19-'様式３（療養者名簿）（⑤の場合）'!$BJ50+1&lt;=15,IF(ZC$19&gt;='様式３（療養者名簿）（⑤の場合）'!$BJ50,IF(ZC$19&lt;='様式３（療養者名簿）（⑤の場合）'!$BK50,1,0),0),0)</f>
        <v>0</v>
      </c>
      <c r="ZD45" s="372">
        <f>IF(ZD$19-'様式３（療養者名簿）（⑤の場合）'!$BJ50+1&lt;=15,IF(ZD$19&gt;='様式３（療養者名簿）（⑤の場合）'!$BJ50,IF(ZD$19&lt;='様式３（療養者名簿）（⑤の場合）'!$BK50,1,0),0),0)</f>
        <v>0</v>
      </c>
      <c r="ZE45" s="372">
        <f>IF(ZE$19-'様式３（療養者名簿）（⑤の場合）'!$BJ50+1&lt;=15,IF(ZE$19&gt;='様式３（療養者名簿）（⑤の場合）'!$BJ50,IF(ZE$19&lt;='様式３（療養者名簿）（⑤の場合）'!$BK50,1,0),0),0)</f>
        <v>0</v>
      </c>
      <c r="ZF45" s="372">
        <f>IF(ZF$19-'様式３（療養者名簿）（⑤の場合）'!$BJ50+1&lt;=15,IF(ZF$19&gt;='様式３（療養者名簿）（⑤の場合）'!$BJ50,IF(ZF$19&lt;='様式３（療養者名簿）（⑤の場合）'!$BK50,1,0),0),0)</f>
        <v>0</v>
      </c>
      <c r="ZG45" s="372">
        <f>IF(ZG$19-'様式３（療養者名簿）（⑤の場合）'!$BJ50+1&lt;=15,IF(ZG$19&gt;='様式３（療養者名簿）（⑤の場合）'!$BJ50,IF(ZG$19&lt;='様式３（療養者名簿）（⑤の場合）'!$BK50,1,0),0),0)</f>
        <v>0</v>
      </c>
      <c r="ZH45" s="372">
        <f>IF(ZH$19-'様式３（療養者名簿）（⑤の場合）'!$BJ50+1&lt;=15,IF(ZH$19&gt;='様式３（療養者名簿）（⑤の場合）'!$BJ50,IF(ZH$19&lt;='様式３（療養者名簿）（⑤の場合）'!$BK50,1,0),0),0)</f>
        <v>0</v>
      </c>
      <c r="ZI45" s="372">
        <f>IF(ZI$19-'様式３（療養者名簿）（⑤の場合）'!$BJ50+1&lt;=15,IF(ZI$19&gt;='様式３（療養者名簿）（⑤の場合）'!$BJ50,IF(ZI$19&lt;='様式３（療養者名簿）（⑤の場合）'!$BK50,1,0),0),0)</f>
        <v>0</v>
      </c>
      <c r="ZJ45" s="372">
        <f>IF(ZJ$19-'様式３（療養者名簿）（⑤の場合）'!$BJ50+1&lt;=15,IF(ZJ$19&gt;='様式３（療養者名簿）（⑤の場合）'!$BJ50,IF(ZJ$19&lt;='様式３（療養者名簿）（⑤の場合）'!$BK50,1,0),0),0)</f>
        <v>0</v>
      </c>
      <c r="ZK45" s="372">
        <f>IF(ZK$19-'様式３（療養者名簿）（⑤の場合）'!$BJ50+1&lt;=15,IF(ZK$19&gt;='様式３（療養者名簿）（⑤の場合）'!$BJ50,IF(ZK$19&lt;='様式３（療養者名簿）（⑤の場合）'!$BK50,1,0),0),0)</f>
        <v>0</v>
      </c>
      <c r="ZL45" s="372">
        <f>IF(ZL$19-'様式３（療養者名簿）（⑤の場合）'!$BJ50+1&lt;=15,IF(ZL$19&gt;='様式３（療養者名簿）（⑤の場合）'!$BJ50,IF(ZL$19&lt;='様式３（療養者名簿）（⑤の場合）'!$BK50,1,0),0),0)</f>
        <v>0</v>
      </c>
      <c r="ZM45" s="372">
        <f>IF(ZM$19-'様式３（療養者名簿）（⑤の場合）'!$BJ50+1&lt;=15,IF(ZM$19&gt;='様式３（療養者名簿）（⑤の場合）'!$BJ50,IF(ZM$19&lt;='様式３（療養者名簿）（⑤の場合）'!$BK50,1,0),0),0)</f>
        <v>0</v>
      </c>
      <c r="ZN45" s="372">
        <f>IF(ZN$19-'様式３（療養者名簿）（⑤の場合）'!$BJ50+1&lt;=15,IF(ZN$19&gt;='様式３（療養者名簿）（⑤の場合）'!$BJ50,IF(ZN$19&lt;='様式３（療養者名簿）（⑤の場合）'!$BK50,1,0),0),0)</f>
        <v>0</v>
      </c>
      <c r="ZO45" s="372">
        <f>IF(ZO$19-'様式３（療養者名簿）（⑤の場合）'!$BJ50+1&lt;=15,IF(ZO$19&gt;='様式３（療養者名簿）（⑤の場合）'!$BJ50,IF(ZO$19&lt;='様式３（療養者名簿）（⑤の場合）'!$BK50,1,0),0),0)</f>
        <v>0</v>
      </c>
      <c r="ZP45" s="372">
        <f>IF(ZP$19-'様式３（療養者名簿）（⑤の場合）'!$BJ50+1&lt;=15,IF(ZP$19&gt;='様式３（療養者名簿）（⑤の場合）'!$BJ50,IF(ZP$19&lt;='様式３（療養者名簿）（⑤の場合）'!$BK50,1,0),0),0)</f>
        <v>0</v>
      </c>
      <c r="ZQ45" s="372">
        <f>IF(ZQ$19-'様式３（療養者名簿）（⑤の場合）'!$BJ50+1&lt;=15,IF(ZQ$19&gt;='様式３（療養者名簿）（⑤の場合）'!$BJ50,IF(ZQ$19&lt;='様式３（療養者名簿）（⑤の場合）'!$BK50,1,0),0),0)</f>
        <v>0</v>
      </c>
      <c r="ZR45" s="372">
        <f>IF(ZR$19-'様式３（療養者名簿）（⑤の場合）'!$BJ50+1&lt;=15,IF(ZR$19&gt;='様式３（療養者名簿）（⑤の場合）'!$BJ50,IF(ZR$19&lt;='様式３（療養者名簿）（⑤の場合）'!$BK50,1,0),0),0)</f>
        <v>0</v>
      </c>
      <c r="ZS45" s="372">
        <f>IF(ZS$19-'様式３（療養者名簿）（⑤の場合）'!$BJ50+1&lt;=15,IF(ZS$19&gt;='様式３（療養者名簿）（⑤の場合）'!$BJ50,IF(ZS$19&lt;='様式３（療養者名簿）（⑤の場合）'!$BK50,1,0),0),0)</f>
        <v>0</v>
      </c>
      <c r="ZT45" s="372">
        <f>IF(ZT$19-'様式３（療養者名簿）（⑤の場合）'!$BJ50+1&lt;=15,IF(ZT$19&gt;='様式３（療養者名簿）（⑤の場合）'!$BJ50,IF(ZT$19&lt;='様式３（療養者名簿）（⑤の場合）'!$BK50,1,0),0),0)</f>
        <v>0</v>
      </c>
      <c r="ZU45" s="372">
        <f>IF(ZU$19-'様式３（療養者名簿）（⑤の場合）'!$BJ50+1&lt;=15,IF(ZU$19&gt;='様式３（療養者名簿）（⑤の場合）'!$BJ50,IF(ZU$19&lt;='様式３（療養者名簿）（⑤の場合）'!$BK50,1,0),0),0)</f>
        <v>0</v>
      </c>
      <c r="ZV45" s="372">
        <f>IF(ZV$19-'様式３（療養者名簿）（⑤の場合）'!$BJ50+1&lt;=15,IF(ZV$19&gt;='様式３（療養者名簿）（⑤の場合）'!$BJ50,IF(ZV$19&lt;='様式３（療養者名簿）（⑤の場合）'!$BK50,1,0),0),0)</f>
        <v>0</v>
      </c>
      <c r="ZW45" s="372">
        <f>IF(ZW$19-'様式３（療養者名簿）（⑤の場合）'!$BJ50+1&lt;=15,IF(ZW$19&gt;='様式３（療養者名簿）（⑤の場合）'!$BJ50,IF(ZW$19&lt;='様式３（療養者名簿）（⑤の場合）'!$BK50,1,0),0),0)</f>
        <v>0</v>
      </c>
      <c r="ZX45" s="372">
        <f>IF(ZX$19-'様式３（療養者名簿）（⑤の場合）'!$BJ50+1&lt;=15,IF(ZX$19&gt;='様式３（療養者名簿）（⑤の場合）'!$BJ50,IF(ZX$19&lt;='様式３（療養者名簿）（⑤の場合）'!$BK50,1,0),0),0)</f>
        <v>0</v>
      </c>
      <c r="ZY45" s="372">
        <f>IF(ZY$19-'様式３（療養者名簿）（⑤の場合）'!$BJ50+1&lt;=15,IF(ZY$19&gt;='様式３（療養者名簿）（⑤の場合）'!$BJ50,IF(ZY$19&lt;='様式３（療養者名簿）（⑤の場合）'!$BK50,1,0),0),0)</f>
        <v>0</v>
      </c>
      <c r="ZZ45" s="372">
        <f>IF(ZZ$19-'様式３（療養者名簿）（⑤の場合）'!$BJ50+1&lt;=15,IF(ZZ$19&gt;='様式３（療養者名簿）（⑤の場合）'!$BJ50,IF(ZZ$19&lt;='様式３（療養者名簿）（⑤の場合）'!$BK50,1,0),0),0)</f>
        <v>0</v>
      </c>
      <c r="AAA45" s="372">
        <f>IF(AAA$19-'様式３（療養者名簿）（⑤の場合）'!$BJ50+1&lt;=15,IF(AAA$19&gt;='様式３（療養者名簿）（⑤の場合）'!$BJ50,IF(AAA$19&lt;='様式３（療養者名簿）（⑤の場合）'!$BK50,1,0),0),0)</f>
        <v>0</v>
      </c>
      <c r="AAB45" s="372">
        <f>IF(AAB$19-'様式３（療養者名簿）（⑤の場合）'!$BJ50+1&lt;=15,IF(AAB$19&gt;='様式３（療養者名簿）（⑤の場合）'!$BJ50,IF(AAB$19&lt;='様式３（療養者名簿）（⑤の場合）'!$BK50,1,0),0),0)</f>
        <v>0</v>
      </c>
      <c r="AAC45" s="372">
        <f>IF(AAC$19-'様式３（療養者名簿）（⑤の場合）'!$BJ50+1&lt;=15,IF(AAC$19&gt;='様式３（療養者名簿）（⑤の場合）'!$BJ50,IF(AAC$19&lt;='様式３（療養者名簿）（⑤の場合）'!$BK50,1,0),0),0)</f>
        <v>0</v>
      </c>
      <c r="AAD45" s="372">
        <f>IF(AAD$19-'様式３（療養者名簿）（⑤の場合）'!$BJ50+1&lt;=15,IF(AAD$19&gt;='様式３（療養者名簿）（⑤の場合）'!$BJ50,IF(AAD$19&lt;='様式３（療養者名簿）（⑤の場合）'!$BK50,1,0),0),0)</f>
        <v>0</v>
      </c>
      <c r="AAE45" s="372">
        <f>IF(AAE$19-'様式３（療養者名簿）（⑤の場合）'!$BJ50+1&lt;=15,IF(AAE$19&gt;='様式３（療養者名簿）（⑤の場合）'!$BJ50,IF(AAE$19&lt;='様式３（療養者名簿）（⑤の場合）'!$BK50,1,0),0),0)</f>
        <v>0</v>
      </c>
      <c r="AAF45" s="372">
        <f>IF(AAF$19-'様式３（療養者名簿）（⑤の場合）'!$BJ50+1&lt;=15,IF(AAF$19&gt;='様式３（療養者名簿）（⑤の場合）'!$BJ50,IF(AAF$19&lt;='様式３（療養者名簿）（⑤の場合）'!$BK50,1,0),0),0)</f>
        <v>0</v>
      </c>
      <c r="AAG45" s="372">
        <f>IF(AAG$19-'様式３（療養者名簿）（⑤の場合）'!$BJ50+1&lt;=15,IF(AAG$19&gt;='様式３（療養者名簿）（⑤の場合）'!$BJ50,IF(AAG$19&lt;='様式３（療養者名簿）（⑤の場合）'!$BK50,1,0),0),0)</f>
        <v>0</v>
      </c>
      <c r="AAH45" s="372">
        <f>IF(AAH$19-'様式３（療養者名簿）（⑤の場合）'!$BJ50+1&lt;=15,IF(AAH$19&gt;='様式３（療養者名簿）（⑤の場合）'!$BJ50,IF(AAH$19&lt;='様式３（療養者名簿）（⑤の場合）'!$BK50,1,0),0),0)</f>
        <v>0</v>
      </c>
      <c r="AAI45" s="372">
        <f>IF(AAI$19-'様式３（療養者名簿）（⑤の場合）'!$BJ50+1&lt;=15,IF(AAI$19&gt;='様式３（療養者名簿）（⑤の場合）'!$BJ50,IF(AAI$19&lt;='様式３（療養者名簿）（⑤の場合）'!$BK50,1,0),0),0)</f>
        <v>0</v>
      </c>
      <c r="AAJ45" s="372">
        <f>IF(AAJ$19-'様式３（療養者名簿）（⑤の場合）'!$BJ50+1&lt;=15,IF(AAJ$19&gt;='様式３（療養者名簿）（⑤の場合）'!$BJ50,IF(AAJ$19&lt;='様式３（療養者名簿）（⑤の場合）'!$BK50,1,0),0),0)</f>
        <v>0</v>
      </c>
      <c r="AAK45" s="372">
        <f>IF(AAK$19-'様式３（療養者名簿）（⑤の場合）'!$BJ50+1&lt;=15,IF(AAK$19&gt;='様式３（療養者名簿）（⑤の場合）'!$BJ50,IF(AAK$19&lt;='様式３（療養者名簿）（⑤の場合）'!$BK50,1,0),0),0)</f>
        <v>0</v>
      </c>
      <c r="AAL45" s="372">
        <f>IF(AAL$19-'様式３（療養者名簿）（⑤の場合）'!$BJ50+1&lt;=15,IF(AAL$19&gt;='様式３（療養者名簿）（⑤の場合）'!$BJ50,IF(AAL$19&lt;='様式３（療養者名簿）（⑤の場合）'!$BK50,1,0),0),0)</f>
        <v>0</v>
      </c>
      <c r="AAM45" s="372">
        <f>IF(AAM$19-'様式３（療養者名簿）（⑤の場合）'!$BJ50+1&lt;=15,IF(AAM$19&gt;='様式３（療養者名簿）（⑤の場合）'!$BJ50,IF(AAM$19&lt;='様式３（療養者名簿）（⑤の場合）'!$BK50,1,0),0),0)</f>
        <v>0</v>
      </c>
      <c r="AAN45" s="372">
        <f>IF(AAN$19-'様式３（療養者名簿）（⑤の場合）'!$BJ50+1&lt;=15,IF(AAN$19&gt;='様式３（療養者名簿）（⑤の場合）'!$BJ50,IF(AAN$19&lt;='様式３（療養者名簿）（⑤の場合）'!$BK50,1,0),0),0)</f>
        <v>0</v>
      </c>
      <c r="AAO45" s="372">
        <f>IF(AAO$19-'様式３（療養者名簿）（⑤の場合）'!$BJ50+1&lt;=15,IF(AAO$19&gt;='様式３（療養者名簿）（⑤の場合）'!$BJ50,IF(AAO$19&lt;='様式３（療養者名簿）（⑤の場合）'!$BK50,1,0),0),0)</f>
        <v>0</v>
      </c>
      <c r="AAP45" s="372">
        <f>IF(AAP$19-'様式３（療養者名簿）（⑤の場合）'!$BJ50+1&lt;=15,IF(AAP$19&gt;='様式３（療養者名簿）（⑤の場合）'!$BJ50,IF(AAP$19&lt;='様式３（療養者名簿）（⑤の場合）'!$BK50,1,0),0),0)</f>
        <v>0</v>
      </c>
      <c r="AAQ45" s="372">
        <f>IF(AAQ$19-'様式３（療養者名簿）（⑤の場合）'!$BJ50+1&lt;=15,IF(AAQ$19&gt;='様式３（療養者名簿）（⑤の場合）'!$BJ50,IF(AAQ$19&lt;='様式３（療養者名簿）（⑤の場合）'!$BK50,1,0),0),0)</f>
        <v>0</v>
      </c>
      <c r="AAR45" s="372">
        <f>IF(AAR$19-'様式３（療養者名簿）（⑤の場合）'!$BJ50+1&lt;=15,IF(AAR$19&gt;='様式３（療養者名簿）（⑤の場合）'!$BJ50,IF(AAR$19&lt;='様式３（療養者名簿）（⑤の場合）'!$BK50,1,0),0),0)</f>
        <v>0</v>
      </c>
      <c r="AAS45" s="372">
        <f>IF(AAS$19-'様式３（療養者名簿）（⑤の場合）'!$BJ50+1&lt;=15,IF(AAS$19&gt;='様式３（療養者名簿）（⑤の場合）'!$BJ50,IF(AAS$19&lt;='様式３（療養者名簿）（⑤の場合）'!$BK50,1,0),0),0)</f>
        <v>0</v>
      </c>
      <c r="AAT45" s="372">
        <f>IF(AAT$19-'様式３（療養者名簿）（⑤の場合）'!$BJ50+1&lt;=15,IF(AAT$19&gt;='様式３（療養者名簿）（⑤の場合）'!$BJ50,IF(AAT$19&lt;='様式３（療養者名簿）（⑤の場合）'!$BK50,1,0),0),0)</f>
        <v>0</v>
      </c>
      <c r="AAU45" s="372">
        <f>IF(AAU$19-'様式３（療養者名簿）（⑤の場合）'!$BJ50+1&lt;=15,IF(AAU$19&gt;='様式３（療養者名簿）（⑤の場合）'!$BJ50,IF(AAU$19&lt;='様式３（療養者名簿）（⑤の場合）'!$BK50,1,0),0),0)</f>
        <v>0</v>
      </c>
      <c r="AAV45" s="372">
        <f>IF(AAV$19-'様式３（療養者名簿）（⑤の場合）'!$BJ50+1&lt;=15,IF(AAV$19&gt;='様式３（療養者名簿）（⑤の場合）'!$BJ50,IF(AAV$19&lt;='様式３（療養者名簿）（⑤の場合）'!$BK50,1,0),0),0)</f>
        <v>0</v>
      </c>
      <c r="AAW45" s="372">
        <f>IF(AAW$19-'様式３（療養者名簿）（⑤の場合）'!$BJ50+1&lt;=15,IF(AAW$19&gt;='様式３（療養者名簿）（⑤の場合）'!$BJ50,IF(AAW$19&lt;='様式３（療養者名簿）（⑤の場合）'!$BK50,1,0),0),0)</f>
        <v>0</v>
      </c>
      <c r="AAX45" s="372">
        <f>IF(AAX$19-'様式３（療養者名簿）（⑤の場合）'!$BJ50+1&lt;=15,IF(AAX$19&gt;='様式３（療養者名簿）（⑤の場合）'!$BJ50,IF(AAX$19&lt;='様式３（療養者名簿）（⑤の場合）'!$BK50,1,0),0),0)</f>
        <v>0</v>
      </c>
      <c r="AAY45" s="372">
        <f>IF(AAY$19-'様式３（療養者名簿）（⑤の場合）'!$BJ50+1&lt;=15,IF(AAY$19&gt;='様式３（療養者名簿）（⑤の場合）'!$BJ50,IF(AAY$19&lt;='様式３（療養者名簿）（⑤の場合）'!$BK50,1,0),0),0)</f>
        <v>0</v>
      </c>
      <c r="AAZ45" s="372">
        <f>IF(AAZ$19-'様式３（療養者名簿）（⑤の場合）'!$BJ50+1&lt;=15,IF(AAZ$19&gt;='様式３（療養者名簿）（⑤の場合）'!$BJ50,IF(AAZ$19&lt;='様式３（療養者名簿）（⑤の場合）'!$BK50,1,0),0),0)</f>
        <v>0</v>
      </c>
      <c r="ABA45" s="372">
        <f>IF(ABA$19-'様式３（療養者名簿）（⑤の場合）'!$BJ50+1&lt;=15,IF(ABA$19&gt;='様式３（療養者名簿）（⑤の場合）'!$BJ50,IF(ABA$19&lt;='様式３（療養者名簿）（⑤の場合）'!$BK50,1,0),0),0)</f>
        <v>0</v>
      </c>
      <c r="ABB45" s="372">
        <f>IF(ABB$19-'様式３（療養者名簿）（⑤の場合）'!$BJ50+1&lt;=15,IF(ABB$19&gt;='様式３（療養者名簿）（⑤の場合）'!$BJ50,IF(ABB$19&lt;='様式３（療養者名簿）（⑤の場合）'!$BK50,1,0),0),0)</f>
        <v>0</v>
      </c>
      <c r="ABC45" s="372">
        <f>IF(ABC$19-'様式３（療養者名簿）（⑤の場合）'!$BJ50+1&lt;=15,IF(ABC$19&gt;='様式３（療養者名簿）（⑤の場合）'!$BJ50,IF(ABC$19&lt;='様式３（療養者名簿）（⑤の場合）'!$BK50,1,0),0),0)</f>
        <v>0</v>
      </c>
      <c r="ABD45" s="372">
        <f>IF(ABD$19-'様式３（療養者名簿）（⑤の場合）'!$BJ50+1&lt;=15,IF(ABD$19&gt;='様式３（療養者名簿）（⑤の場合）'!$BJ50,IF(ABD$19&lt;='様式３（療養者名簿）（⑤の場合）'!$BK50,1,0),0),0)</f>
        <v>0</v>
      </c>
    </row>
    <row r="46" spans="1:732" ht="42" customHeight="1">
      <c r="A46" s="250">
        <f>'様式３（療養者名簿）（⑤の場合）'!C51</f>
        <v>0</v>
      </c>
      <c r="B46" s="365">
        <f>IF(B$19-'様式３（療養者名簿）（⑤の場合）'!$BJ51+1&lt;=15,IF(B$19&gt;='様式３（療養者名簿）（⑤の場合）'!$BJ51,IF(B$19&lt;='様式３（療養者名簿）（⑤の場合）'!$BK51,1,0),0),0)</f>
        <v>0</v>
      </c>
      <c r="C46" s="365">
        <f>IF(C$19-'様式３（療養者名簿）（⑤の場合）'!$BJ51+1&lt;=15,IF(C$19&gt;='様式３（療養者名簿）（⑤の場合）'!$BJ51,IF(C$19&lt;='様式３（療養者名簿）（⑤の場合）'!$BK51,1,0),0),0)</f>
        <v>0</v>
      </c>
      <c r="D46" s="365">
        <f>IF(D$19-'様式３（療養者名簿）（⑤の場合）'!$BJ51+1&lt;=15,IF(D$19&gt;='様式３（療養者名簿）（⑤の場合）'!$BJ51,IF(D$19&lt;='様式３（療養者名簿）（⑤の場合）'!$BK51,1,0),0),0)</f>
        <v>0</v>
      </c>
      <c r="E46" s="365">
        <f>IF(E$19-'様式３（療養者名簿）（⑤の場合）'!$BJ51+1&lt;=15,IF(E$19&gt;='様式３（療養者名簿）（⑤の場合）'!$BJ51,IF(E$19&lt;='様式３（療養者名簿）（⑤の場合）'!$BK51,1,0),0),0)</f>
        <v>0</v>
      </c>
      <c r="F46" s="365">
        <f>IF(F$19-'様式３（療養者名簿）（⑤の場合）'!$BJ51+1&lt;=15,IF(F$19&gt;='様式３（療養者名簿）（⑤の場合）'!$BJ51,IF(F$19&lt;='様式３（療養者名簿）（⑤の場合）'!$BK51,1,0),0),0)</f>
        <v>0</v>
      </c>
      <c r="G46" s="365">
        <f>IF(G$19-'様式３（療養者名簿）（⑤の場合）'!$BJ51+1&lt;=15,IF(G$19&gt;='様式３（療養者名簿）（⑤の場合）'!$BJ51,IF(G$19&lt;='様式３（療養者名簿）（⑤の場合）'!$BK51,1,0),0),0)</f>
        <v>0</v>
      </c>
      <c r="H46" s="365">
        <f>IF(H$19-'様式３（療養者名簿）（⑤の場合）'!$BJ51+1&lt;=15,IF(H$19&gt;='様式３（療養者名簿）（⑤の場合）'!$BJ51,IF(H$19&lt;='様式３（療養者名簿）（⑤の場合）'!$BK51,1,0),0),0)</f>
        <v>0</v>
      </c>
      <c r="I46" s="365">
        <f>IF(I$19-'様式３（療養者名簿）（⑤の場合）'!$BJ51+1&lt;=15,IF(I$19&gt;='様式３（療養者名簿）（⑤の場合）'!$BJ51,IF(I$19&lt;='様式３（療養者名簿）（⑤の場合）'!$BK51,1,0),0),0)</f>
        <v>0</v>
      </c>
      <c r="J46" s="365">
        <f>IF(J$19-'様式３（療養者名簿）（⑤の場合）'!$BJ51+1&lt;=15,IF(J$19&gt;='様式３（療養者名簿）（⑤の場合）'!$BJ51,IF(J$19&lt;='様式３（療養者名簿）（⑤の場合）'!$BK51,1,0),0),0)</f>
        <v>0</v>
      </c>
      <c r="K46" s="365">
        <f>IF(K$19-'様式３（療養者名簿）（⑤の場合）'!$BJ51+1&lt;=15,IF(K$19&gt;='様式３（療養者名簿）（⑤の場合）'!$BJ51,IF(K$19&lt;='様式３（療養者名簿）（⑤の場合）'!$BK51,1,0),0),0)</f>
        <v>0</v>
      </c>
      <c r="L46" s="365">
        <f>IF(L$19-'様式３（療養者名簿）（⑤の場合）'!$BJ51+1&lt;=15,IF(L$19&gt;='様式３（療養者名簿）（⑤の場合）'!$BJ51,IF(L$19&lt;='様式３（療養者名簿）（⑤の場合）'!$BK51,1,0),0),0)</f>
        <v>0</v>
      </c>
      <c r="M46" s="365">
        <f>IF(M$19-'様式３（療養者名簿）（⑤の場合）'!$BJ51+1&lt;=15,IF(M$19&gt;='様式３（療養者名簿）（⑤の場合）'!$BJ51,IF(M$19&lt;='様式３（療養者名簿）（⑤の場合）'!$BK51,1,0),0),0)</f>
        <v>0</v>
      </c>
      <c r="N46" s="365">
        <f>IF(N$19-'様式３（療養者名簿）（⑤の場合）'!$BJ51+1&lt;=15,IF(N$19&gt;='様式３（療養者名簿）（⑤の場合）'!$BJ51,IF(N$19&lt;='様式３（療養者名簿）（⑤の場合）'!$BK51,1,0),0),0)</f>
        <v>0</v>
      </c>
      <c r="O46" s="365">
        <f>IF(O$19-'様式３（療養者名簿）（⑤の場合）'!$BJ51+1&lt;=15,IF(O$19&gt;='様式３（療養者名簿）（⑤の場合）'!$BJ51,IF(O$19&lt;='様式３（療養者名簿）（⑤の場合）'!$BK51,1,0),0),0)</f>
        <v>0</v>
      </c>
      <c r="P46" s="365">
        <f>IF(P$19-'様式３（療養者名簿）（⑤の場合）'!$BJ51+1&lt;=15,IF(P$19&gt;='様式３（療養者名簿）（⑤の場合）'!$BJ51,IF(P$19&lt;='様式３（療養者名簿）（⑤の場合）'!$BK51,1,0),0),0)</f>
        <v>0</v>
      </c>
      <c r="Q46" s="365">
        <f>IF(Q$19-'様式３（療養者名簿）（⑤の場合）'!$BJ51+1&lt;=15,IF(Q$19&gt;='様式３（療養者名簿）（⑤の場合）'!$BJ51,IF(Q$19&lt;='様式３（療養者名簿）（⑤の場合）'!$BK51,1,0),0),0)</f>
        <v>0</v>
      </c>
      <c r="R46" s="365">
        <f>IF(R$19-'様式３（療養者名簿）（⑤の場合）'!$BJ51+1&lt;=15,IF(R$19&gt;='様式３（療養者名簿）（⑤の場合）'!$BJ51,IF(R$19&lt;='様式３（療養者名簿）（⑤の場合）'!$BK51,1,0),0),0)</f>
        <v>0</v>
      </c>
      <c r="S46" s="365">
        <f>IF(S$19-'様式３（療養者名簿）（⑤の場合）'!$BJ51+1&lt;=15,IF(S$19&gt;='様式３（療養者名簿）（⑤の場合）'!$BJ51,IF(S$19&lt;='様式３（療養者名簿）（⑤の場合）'!$BK51,1,0),0),0)</f>
        <v>0</v>
      </c>
      <c r="T46" s="365">
        <f>IF(T$19-'様式３（療養者名簿）（⑤の場合）'!$BJ51+1&lt;=15,IF(T$19&gt;='様式３（療養者名簿）（⑤の場合）'!$BJ51,IF(T$19&lt;='様式３（療養者名簿）（⑤の場合）'!$BK51,1,0),0),0)</f>
        <v>0</v>
      </c>
      <c r="U46" s="365">
        <f>IF(U$19-'様式３（療養者名簿）（⑤の場合）'!$BJ51+1&lt;=15,IF(U$19&gt;='様式３（療養者名簿）（⑤の場合）'!$BJ51,IF(U$19&lt;='様式３（療養者名簿）（⑤の場合）'!$BK51,1,0),0),0)</f>
        <v>0</v>
      </c>
      <c r="V46" s="365">
        <f>IF(V$19-'様式３（療養者名簿）（⑤の場合）'!$BJ51+1&lt;=15,IF(V$19&gt;='様式３（療養者名簿）（⑤の場合）'!$BJ51,IF(V$19&lt;='様式３（療養者名簿）（⑤の場合）'!$BK51,1,0),0),0)</f>
        <v>0</v>
      </c>
      <c r="W46" s="365">
        <f>IF(W$19-'様式３（療養者名簿）（⑤の場合）'!$BJ51+1&lt;=15,IF(W$19&gt;='様式３（療養者名簿）（⑤の場合）'!$BJ51,IF(W$19&lt;='様式３（療養者名簿）（⑤の場合）'!$BK51,1,0),0),0)</f>
        <v>0</v>
      </c>
      <c r="X46" s="365">
        <f>IF(X$19-'様式３（療養者名簿）（⑤の場合）'!$BJ51+1&lt;=15,IF(X$19&gt;='様式３（療養者名簿）（⑤の場合）'!$BJ51,IF(X$19&lt;='様式３（療養者名簿）（⑤の場合）'!$BK51,1,0),0),0)</f>
        <v>0</v>
      </c>
      <c r="Y46" s="365">
        <f>IF(Y$19-'様式３（療養者名簿）（⑤の場合）'!$BJ51+1&lt;=15,IF(Y$19&gt;='様式３（療養者名簿）（⑤の場合）'!$BJ51,IF(Y$19&lt;='様式３（療養者名簿）（⑤の場合）'!$BK51,1,0),0),0)</f>
        <v>0</v>
      </c>
      <c r="Z46" s="365">
        <f>IF(Z$19-'様式３（療養者名簿）（⑤の場合）'!$BJ51+1&lt;=15,IF(Z$19&gt;='様式３（療養者名簿）（⑤の場合）'!$BJ51,IF(Z$19&lt;='様式３（療養者名簿）（⑤の場合）'!$BK51,1,0),0),0)</f>
        <v>0</v>
      </c>
      <c r="AA46" s="365">
        <f>IF(AA$19-'様式３（療養者名簿）（⑤の場合）'!$BJ51+1&lt;=15,IF(AA$19&gt;='様式３（療養者名簿）（⑤の場合）'!$BJ51,IF(AA$19&lt;='様式３（療養者名簿）（⑤の場合）'!$BK51,1,0),0),0)</f>
        <v>0</v>
      </c>
      <c r="AB46" s="365">
        <f>IF(AB$19-'様式３（療養者名簿）（⑤の場合）'!$BJ51+1&lt;=15,IF(AB$19&gt;='様式３（療養者名簿）（⑤の場合）'!$BJ51,IF(AB$19&lt;='様式３（療養者名簿）（⑤の場合）'!$BK51,1,0),0),0)</f>
        <v>0</v>
      </c>
      <c r="AC46" s="365">
        <f>IF(AC$19-'様式３（療養者名簿）（⑤の場合）'!$BJ51+1&lt;=15,IF(AC$19&gt;='様式３（療養者名簿）（⑤の場合）'!$BJ51,IF(AC$19&lt;='様式３（療養者名簿）（⑤の場合）'!$BK51,1,0),0),0)</f>
        <v>0</v>
      </c>
      <c r="AD46" s="365">
        <f>IF(AD$19-'様式３（療養者名簿）（⑤の場合）'!$BJ51+1&lt;=15,IF(AD$19&gt;='様式３（療養者名簿）（⑤の場合）'!$BJ51,IF(AD$19&lt;='様式３（療養者名簿）（⑤の場合）'!$BK51,1,0),0),0)</f>
        <v>0</v>
      </c>
      <c r="AE46" s="365">
        <f>IF(AE$19-'様式３（療養者名簿）（⑤の場合）'!$BJ51+1&lt;=15,IF(AE$19&gt;='様式３（療養者名簿）（⑤の場合）'!$BJ51,IF(AE$19&lt;='様式３（療養者名簿）（⑤の場合）'!$BK51,1,0),0),0)</f>
        <v>0</v>
      </c>
      <c r="AF46" s="365">
        <f>IF(AF$19-'様式３（療養者名簿）（⑤の場合）'!$BJ51+1&lt;=15,IF(AF$19&gt;='様式３（療養者名簿）（⑤の場合）'!$BJ51,IF(AF$19&lt;='様式３（療養者名簿）（⑤の場合）'!$BK51,1,0),0),0)</f>
        <v>0</v>
      </c>
      <c r="AG46" s="365">
        <f>IF(AG$19-'様式３（療養者名簿）（⑤の場合）'!$BJ51+1&lt;=15,IF(AG$19&gt;='様式３（療養者名簿）（⑤の場合）'!$BJ51,IF(AG$19&lt;='様式３（療養者名簿）（⑤の場合）'!$BK51,1,0),0),0)</f>
        <v>0</v>
      </c>
      <c r="AH46" s="365">
        <f>IF(AH$19-'様式３（療養者名簿）（⑤の場合）'!$BJ51+1&lt;=15,IF(AH$19&gt;='様式３（療養者名簿）（⑤の場合）'!$BJ51,IF(AH$19&lt;='様式３（療養者名簿）（⑤の場合）'!$BK51,1,0),0),0)</f>
        <v>0</v>
      </c>
      <c r="AI46" s="365">
        <f>IF(AI$19-'様式３（療養者名簿）（⑤の場合）'!$BJ51+1&lt;=15,IF(AI$19&gt;='様式３（療養者名簿）（⑤の場合）'!$BJ51,IF(AI$19&lt;='様式３（療養者名簿）（⑤の場合）'!$BK51,1,0),0),0)</f>
        <v>0</v>
      </c>
      <c r="AJ46" s="365">
        <f>IF(AJ$19-'様式３（療養者名簿）（⑤の場合）'!$BJ51+1&lt;=15,IF(AJ$19&gt;='様式３（療養者名簿）（⑤の場合）'!$BJ51,IF(AJ$19&lt;='様式３（療養者名簿）（⑤の場合）'!$BK51,1,0),0),0)</f>
        <v>0</v>
      </c>
      <c r="AK46" s="365">
        <f>IF(AK$19-'様式３（療養者名簿）（⑤の場合）'!$BJ51+1&lt;=15,IF(AK$19&gt;='様式３（療養者名簿）（⑤の場合）'!$BJ51,IF(AK$19&lt;='様式３（療養者名簿）（⑤の場合）'!$BK51,1,0),0),0)</f>
        <v>0</v>
      </c>
      <c r="AL46" s="365">
        <f>IF(AL$19-'様式３（療養者名簿）（⑤の場合）'!$BJ51+1&lt;=15,IF(AL$19&gt;='様式３（療養者名簿）（⑤の場合）'!$BJ51,IF(AL$19&lt;='様式３（療養者名簿）（⑤の場合）'!$BK51,1,0),0),0)</f>
        <v>0</v>
      </c>
      <c r="AM46" s="365">
        <f>IF(AM$19-'様式３（療養者名簿）（⑤の場合）'!$BJ51+1&lt;=15,IF(AM$19&gt;='様式３（療養者名簿）（⑤の場合）'!$BJ51,IF(AM$19&lt;='様式３（療養者名簿）（⑤の場合）'!$BK51,1,0),0),0)</f>
        <v>0</v>
      </c>
      <c r="AN46" s="365">
        <f>IF(AN$19-'様式３（療養者名簿）（⑤の場合）'!$BJ51+1&lt;=15,IF(AN$19&gt;='様式３（療養者名簿）（⑤の場合）'!$BJ51,IF(AN$19&lt;='様式３（療養者名簿）（⑤の場合）'!$BK51,1,0),0),0)</f>
        <v>0</v>
      </c>
      <c r="AO46" s="365">
        <f>IF(AO$19-'様式３（療養者名簿）（⑤の場合）'!$BJ51+1&lt;=15,IF(AO$19&gt;='様式３（療養者名簿）（⑤の場合）'!$BJ51,IF(AO$19&lt;='様式３（療養者名簿）（⑤の場合）'!$BK51,1,0),0),0)</f>
        <v>0</v>
      </c>
      <c r="AP46" s="365">
        <f>IF(AP$19-'様式３（療養者名簿）（⑤の場合）'!$BJ51+1&lt;=15,IF(AP$19&gt;='様式３（療養者名簿）（⑤の場合）'!$BJ51,IF(AP$19&lt;='様式３（療養者名簿）（⑤の場合）'!$BK51,1,0),0),0)</f>
        <v>0</v>
      </c>
      <c r="AQ46" s="365">
        <f>IF(AQ$19-'様式３（療養者名簿）（⑤の場合）'!$BJ51+1&lt;=15,IF(AQ$19&gt;='様式３（療養者名簿）（⑤の場合）'!$BJ51,IF(AQ$19&lt;='様式３（療養者名簿）（⑤の場合）'!$BK51,1,0),0),0)</f>
        <v>0</v>
      </c>
      <c r="AR46" s="365">
        <f>IF(AR$19-'様式３（療養者名簿）（⑤の場合）'!$BJ51+1&lt;=15,IF(AR$19&gt;='様式３（療養者名簿）（⑤の場合）'!$BJ51,IF(AR$19&lt;='様式３（療養者名簿）（⑤の場合）'!$BK51,1,0),0),0)</f>
        <v>0</v>
      </c>
      <c r="AS46" s="365">
        <f>IF(AS$19-'様式３（療養者名簿）（⑤の場合）'!$BJ51+1&lt;=15,IF(AS$19&gt;='様式３（療養者名簿）（⑤の場合）'!$BJ51,IF(AS$19&lt;='様式３（療養者名簿）（⑤の場合）'!$BK51,1,0),0),0)</f>
        <v>0</v>
      </c>
      <c r="AT46" s="365">
        <f>IF(AT$19-'様式３（療養者名簿）（⑤の場合）'!$BJ51+1&lt;=15,IF(AT$19&gt;='様式３（療養者名簿）（⑤の場合）'!$BJ51,IF(AT$19&lt;='様式３（療養者名簿）（⑤の場合）'!$BK51,1,0),0),0)</f>
        <v>0</v>
      </c>
      <c r="AU46" s="365">
        <f>IF(AU$19-'様式３（療養者名簿）（⑤の場合）'!$BJ51+1&lt;=15,IF(AU$19&gt;='様式３（療養者名簿）（⑤の場合）'!$BJ51,IF(AU$19&lt;='様式３（療養者名簿）（⑤の場合）'!$BK51,1,0),0),0)</f>
        <v>0</v>
      </c>
      <c r="AV46" s="365">
        <f>IF(AV$19-'様式３（療養者名簿）（⑤の場合）'!$BJ51+1&lt;=15,IF(AV$19&gt;='様式３（療養者名簿）（⑤の場合）'!$BJ51,IF(AV$19&lt;='様式３（療養者名簿）（⑤の場合）'!$BK51,1,0),0),0)</f>
        <v>0</v>
      </c>
      <c r="AW46" s="365">
        <f>IF(AW$19-'様式３（療養者名簿）（⑤の場合）'!$BJ51+1&lt;=15,IF(AW$19&gt;='様式３（療養者名簿）（⑤の場合）'!$BJ51,IF(AW$19&lt;='様式３（療養者名簿）（⑤の場合）'!$BK51,1,0),0),0)</f>
        <v>0</v>
      </c>
      <c r="AX46" s="365">
        <f>IF(AX$19-'様式３（療養者名簿）（⑤の場合）'!$BJ51+1&lt;=15,IF(AX$19&gt;='様式３（療養者名簿）（⑤の場合）'!$BJ51,IF(AX$19&lt;='様式３（療養者名簿）（⑤の場合）'!$BK51,1,0),0),0)</f>
        <v>0</v>
      </c>
      <c r="AY46" s="365">
        <f>IF(AY$19-'様式３（療養者名簿）（⑤の場合）'!$BJ51+1&lt;=15,IF(AY$19&gt;='様式３（療養者名簿）（⑤の場合）'!$BJ51,IF(AY$19&lt;='様式３（療養者名簿）（⑤の場合）'!$BK51,1,0),0),0)</f>
        <v>0</v>
      </c>
      <c r="AZ46" s="365">
        <f>IF(AZ$19-'様式３（療養者名簿）（⑤の場合）'!$BJ51+1&lt;=15,IF(AZ$19&gt;='様式３（療養者名簿）（⑤の場合）'!$BJ51,IF(AZ$19&lt;='様式３（療養者名簿）（⑤の場合）'!$BK51,1,0),0),0)</f>
        <v>0</v>
      </c>
      <c r="BA46" s="365">
        <f>IF(BA$19-'様式３（療養者名簿）（⑤の場合）'!$BJ51+1&lt;=15,IF(BA$19&gt;='様式３（療養者名簿）（⑤の場合）'!$BJ51,IF(BA$19&lt;='様式３（療養者名簿）（⑤の場合）'!$BK51,1,0),0),0)</f>
        <v>0</v>
      </c>
      <c r="BB46" s="365">
        <f>IF(BB$19-'様式３（療養者名簿）（⑤の場合）'!$BJ51+1&lt;=15,IF(BB$19&gt;='様式３（療養者名簿）（⑤の場合）'!$BJ51,IF(BB$19&lt;='様式３（療養者名簿）（⑤の場合）'!$BK51,1,0),0),0)</f>
        <v>0</v>
      </c>
      <c r="BC46" s="365">
        <f>IF(BC$19-'様式３（療養者名簿）（⑤の場合）'!$BJ51+1&lt;=15,IF(BC$19&gt;='様式３（療養者名簿）（⑤の場合）'!$BJ51,IF(BC$19&lt;='様式３（療養者名簿）（⑤の場合）'!$BK51,1,0),0),0)</f>
        <v>0</v>
      </c>
      <c r="BD46" s="365">
        <f>IF(BD$19-'様式３（療養者名簿）（⑤の場合）'!$BJ51+1&lt;=15,IF(BD$19&gt;='様式３（療養者名簿）（⑤の場合）'!$BJ51,IF(BD$19&lt;='様式３（療養者名簿）（⑤の場合）'!$BK51,1,0),0),0)</f>
        <v>0</v>
      </c>
      <c r="BE46" s="365">
        <f>IF(BE$19-'様式３（療養者名簿）（⑤の場合）'!$BJ51+1&lt;=15,IF(BE$19&gt;='様式３（療養者名簿）（⑤の場合）'!$BJ51,IF(BE$19&lt;='様式３（療養者名簿）（⑤の場合）'!$BK51,1,0),0),0)</f>
        <v>0</v>
      </c>
      <c r="BF46" s="365">
        <f>IF(BF$19-'様式３（療養者名簿）（⑤の場合）'!$BJ51+1&lt;=15,IF(BF$19&gt;='様式３（療養者名簿）（⑤の場合）'!$BJ51,IF(BF$19&lt;='様式３（療養者名簿）（⑤の場合）'!$BK51,1,0),0),0)</f>
        <v>0</v>
      </c>
      <c r="BG46" s="365">
        <f>IF(BG$19-'様式３（療養者名簿）（⑤の場合）'!$BJ51+1&lt;=15,IF(BG$19&gt;='様式３（療養者名簿）（⑤の場合）'!$BJ51,IF(BG$19&lt;='様式３（療養者名簿）（⑤の場合）'!$BK51,1,0),0),0)</f>
        <v>0</v>
      </c>
      <c r="BH46" s="365">
        <f>IF(BH$19-'様式３（療養者名簿）（⑤の場合）'!$BJ51+1&lt;=15,IF(BH$19&gt;='様式３（療養者名簿）（⑤の場合）'!$BJ51,IF(BH$19&lt;='様式３（療養者名簿）（⑤の場合）'!$BK51,1,0),0),0)</f>
        <v>0</v>
      </c>
      <c r="BI46" s="365">
        <f>IF(BI$19-'様式３（療養者名簿）（⑤の場合）'!$BJ51+1&lt;=15,IF(BI$19&gt;='様式３（療養者名簿）（⑤の場合）'!$BJ51,IF(BI$19&lt;='様式３（療養者名簿）（⑤の場合）'!$BK51,1,0),0),0)</f>
        <v>0</v>
      </c>
      <c r="BJ46" s="365">
        <f>IF(BJ$19-'様式３（療養者名簿）（⑤の場合）'!$BJ51+1&lt;=15,IF(BJ$19&gt;='様式３（療養者名簿）（⑤の場合）'!$BJ51,IF(BJ$19&lt;='様式３（療養者名簿）（⑤の場合）'!$BK51,1,0),0),0)</f>
        <v>0</v>
      </c>
      <c r="BK46" s="365">
        <f>IF(BK$19-'様式３（療養者名簿）（⑤の場合）'!$BJ51+1&lt;=15,IF(BK$19&gt;='様式３（療養者名簿）（⑤の場合）'!$BJ51,IF(BK$19&lt;='様式３（療養者名簿）（⑤の場合）'!$BK51,1,0),0),0)</f>
        <v>0</v>
      </c>
      <c r="BL46" s="365">
        <f>IF(BL$19-'様式３（療養者名簿）（⑤の場合）'!$BJ51+1&lt;=15,IF(BL$19&gt;='様式３（療養者名簿）（⑤の場合）'!$BJ51,IF(BL$19&lt;='様式３（療養者名簿）（⑤の場合）'!$BK51,1,0),0),0)</f>
        <v>0</v>
      </c>
      <c r="BM46" s="365">
        <f>IF(BM$19-'様式３（療養者名簿）（⑤の場合）'!$BJ51+1&lt;=15,IF(BM$19&gt;='様式３（療養者名簿）（⑤の場合）'!$BJ51,IF(BM$19&lt;='様式３（療養者名簿）（⑤の場合）'!$BK51,1,0),0),0)</f>
        <v>0</v>
      </c>
      <c r="BN46" s="365">
        <f>IF(BN$19-'様式３（療養者名簿）（⑤の場合）'!$BJ51+1&lt;=15,IF(BN$19&gt;='様式３（療養者名簿）（⑤の場合）'!$BJ51,IF(BN$19&lt;='様式３（療養者名簿）（⑤の場合）'!$BK51,1,0),0),0)</f>
        <v>0</v>
      </c>
      <c r="BO46" s="365">
        <f>IF(BO$19-'様式３（療養者名簿）（⑤の場合）'!$BJ51+1&lt;=15,IF(BO$19&gt;='様式３（療養者名簿）（⑤の場合）'!$BJ51,IF(BO$19&lt;='様式３（療養者名簿）（⑤の場合）'!$BK51,1,0),0),0)</f>
        <v>0</v>
      </c>
      <c r="BP46" s="365">
        <f>IF(BP$19-'様式３（療養者名簿）（⑤の場合）'!$BJ51+1&lt;=15,IF(BP$19&gt;='様式３（療養者名簿）（⑤の場合）'!$BJ51,IF(BP$19&lt;='様式３（療養者名簿）（⑤の場合）'!$BK51,1,0),0),0)</f>
        <v>0</v>
      </c>
      <c r="BQ46" s="365">
        <f>IF(BQ$19-'様式３（療養者名簿）（⑤の場合）'!$BJ51+1&lt;=15,IF(BQ$19&gt;='様式３（療養者名簿）（⑤の場合）'!$BJ51,IF(BQ$19&lt;='様式３（療養者名簿）（⑤の場合）'!$BK51,1,0),0),0)</f>
        <v>0</v>
      </c>
      <c r="BR46" s="365">
        <f>IF(BR$19-'様式３（療養者名簿）（⑤の場合）'!$BJ51+1&lt;=15,IF(BR$19&gt;='様式３（療養者名簿）（⑤の場合）'!$BJ51,IF(BR$19&lt;='様式３（療養者名簿）（⑤の場合）'!$BK51,1,0),0),0)</f>
        <v>0</v>
      </c>
      <c r="BS46" s="365">
        <f>IF(BS$19-'様式３（療養者名簿）（⑤の場合）'!$BJ51+1&lt;=15,IF(BS$19&gt;='様式３（療養者名簿）（⑤の場合）'!$BJ51,IF(BS$19&lt;='様式３（療養者名簿）（⑤の場合）'!$BK51,1,0),0),0)</f>
        <v>0</v>
      </c>
      <c r="BT46" s="365">
        <f>IF(BT$19-'様式３（療養者名簿）（⑤の場合）'!$BJ51+1&lt;=15,IF(BT$19&gt;='様式３（療養者名簿）（⑤の場合）'!$BJ51,IF(BT$19&lt;='様式３（療養者名簿）（⑤の場合）'!$BK51,1,0),0),0)</f>
        <v>0</v>
      </c>
      <c r="BU46" s="365">
        <f>IF(BU$19-'様式３（療養者名簿）（⑤の場合）'!$BJ51+1&lt;=15,IF(BU$19&gt;='様式３（療養者名簿）（⑤の場合）'!$BJ51,IF(BU$19&lt;='様式３（療養者名簿）（⑤の場合）'!$BK51,1,0),0),0)</f>
        <v>0</v>
      </c>
      <c r="BV46" s="365">
        <f>IF(BV$19-'様式３（療養者名簿）（⑤の場合）'!$BJ51+1&lt;=15,IF(BV$19&gt;='様式３（療養者名簿）（⑤の場合）'!$BJ51,IF(BV$19&lt;='様式３（療養者名簿）（⑤の場合）'!$BK51,1,0),0),0)</f>
        <v>0</v>
      </c>
      <c r="BW46" s="365">
        <f>IF(BW$19-'様式３（療養者名簿）（⑤の場合）'!$BJ51+1&lt;=15,IF(BW$19&gt;='様式３（療養者名簿）（⑤の場合）'!$BJ51,IF(BW$19&lt;='様式３（療養者名簿）（⑤の場合）'!$BK51,1,0),0),0)</f>
        <v>0</v>
      </c>
      <c r="BX46" s="365">
        <f>IF(BX$19-'様式３（療養者名簿）（⑤の場合）'!$BJ51+1&lt;=15,IF(BX$19&gt;='様式３（療養者名簿）（⑤の場合）'!$BJ51,IF(BX$19&lt;='様式３（療養者名簿）（⑤の場合）'!$BK51,1,0),0),0)</f>
        <v>0</v>
      </c>
      <c r="BY46" s="365">
        <f>IF(BY$19-'様式３（療養者名簿）（⑤の場合）'!$BJ51+1&lt;=15,IF(BY$19&gt;='様式３（療養者名簿）（⑤の場合）'!$BJ51,IF(BY$19&lt;='様式３（療養者名簿）（⑤の場合）'!$BK51,1,0),0),0)</f>
        <v>0</v>
      </c>
      <c r="BZ46" s="365">
        <f>IF(BZ$19-'様式３（療養者名簿）（⑤の場合）'!$BJ51+1&lt;=15,IF(BZ$19&gt;='様式３（療養者名簿）（⑤の場合）'!$BJ51,IF(BZ$19&lt;='様式３（療養者名簿）（⑤の場合）'!$BK51,1,0),0),0)</f>
        <v>0</v>
      </c>
      <c r="CA46" s="365">
        <f>IF(CA$19-'様式３（療養者名簿）（⑤の場合）'!$BJ51+1&lt;=15,IF(CA$19&gt;='様式３（療養者名簿）（⑤の場合）'!$BJ51,IF(CA$19&lt;='様式３（療養者名簿）（⑤の場合）'!$BK51,1,0),0),0)</f>
        <v>0</v>
      </c>
      <c r="CB46" s="365">
        <f>IF(CB$19-'様式３（療養者名簿）（⑤の場合）'!$BJ51+1&lt;=15,IF(CB$19&gt;='様式３（療養者名簿）（⑤の場合）'!$BJ51,IF(CB$19&lt;='様式３（療養者名簿）（⑤の場合）'!$BK51,1,0),0),0)</f>
        <v>0</v>
      </c>
      <c r="CC46" s="365">
        <f>IF(CC$19-'様式３（療養者名簿）（⑤の場合）'!$BJ51+1&lt;=15,IF(CC$19&gt;='様式３（療養者名簿）（⑤の場合）'!$BJ51,IF(CC$19&lt;='様式３（療養者名簿）（⑤の場合）'!$BK51,1,0),0),0)</f>
        <v>0</v>
      </c>
      <c r="CD46" s="365">
        <f>IF(CD$19-'様式３（療養者名簿）（⑤の場合）'!$BJ51+1&lt;=15,IF(CD$19&gt;='様式３（療養者名簿）（⑤の場合）'!$BJ51,IF(CD$19&lt;='様式３（療養者名簿）（⑤の場合）'!$BK51,1,0),0),0)</f>
        <v>0</v>
      </c>
      <c r="CE46" s="365">
        <f>IF(CE$19-'様式３（療養者名簿）（⑤の場合）'!$BJ51+1&lt;=15,IF(CE$19&gt;='様式３（療養者名簿）（⑤の場合）'!$BJ51,IF(CE$19&lt;='様式３（療養者名簿）（⑤の場合）'!$BK51,1,0),0),0)</f>
        <v>0</v>
      </c>
      <c r="CF46" s="365">
        <f>IF(CF$19-'様式３（療養者名簿）（⑤の場合）'!$BJ51+1&lt;=15,IF(CF$19&gt;='様式３（療養者名簿）（⑤の場合）'!$BJ51,IF(CF$19&lt;='様式３（療養者名簿）（⑤の場合）'!$BK51,1,0),0),0)</f>
        <v>0</v>
      </c>
      <c r="CG46" s="365">
        <f>IF(CG$19-'様式３（療養者名簿）（⑤の場合）'!$BJ51+1&lt;=15,IF(CG$19&gt;='様式３（療養者名簿）（⑤の場合）'!$BJ51,IF(CG$19&lt;='様式３（療養者名簿）（⑤の場合）'!$BK51,1,0),0),0)</f>
        <v>0</v>
      </c>
      <c r="CH46" s="365">
        <f>IF(CH$19-'様式３（療養者名簿）（⑤の場合）'!$BJ51+1&lt;=15,IF(CH$19&gt;='様式３（療養者名簿）（⑤の場合）'!$BJ51,IF(CH$19&lt;='様式３（療養者名簿）（⑤の場合）'!$BK51,1,0),0),0)</f>
        <v>0</v>
      </c>
      <c r="CI46" s="365">
        <f>IF(CI$19-'様式３（療養者名簿）（⑤の場合）'!$BJ51+1&lt;=15,IF(CI$19&gt;='様式３（療養者名簿）（⑤の場合）'!$BJ51,IF(CI$19&lt;='様式３（療養者名簿）（⑤の場合）'!$BK51,1,0),0),0)</f>
        <v>0</v>
      </c>
      <c r="CJ46" s="365">
        <f>IF(CJ$19-'様式３（療養者名簿）（⑤の場合）'!$BJ51+1&lt;=15,IF(CJ$19&gt;='様式３（療養者名簿）（⑤の場合）'!$BJ51,IF(CJ$19&lt;='様式３（療養者名簿）（⑤の場合）'!$BK51,1,0),0),0)</f>
        <v>0</v>
      </c>
      <c r="CK46" s="365">
        <f>IF(CK$19-'様式３（療養者名簿）（⑤の場合）'!$BJ51+1&lt;=15,IF(CK$19&gt;='様式３（療養者名簿）（⑤の場合）'!$BJ51,IF(CK$19&lt;='様式３（療養者名簿）（⑤の場合）'!$BK51,1,0),0),0)</f>
        <v>0</v>
      </c>
      <c r="CL46" s="365">
        <f>IF(CL$19-'様式３（療養者名簿）（⑤の場合）'!$BJ51+1&lt;=15,IF(CL$19&gt;='様式３（療養者名簿）（⑤の場合）'!$BJ51,IF(CL$19&lt;='様式３（療養者名簿）（⑤の場合）'!$BK51,1,0),0),0)</f>
        <v>0</v>
      </c>
      <c r="CM46" s="365">
        <f>IF(CM$19-'様式３（療養者名簿）（⑤の場合）'!$BJ51+1&lt;=15,IF(CM$19&gt;='様式３（療養者名簿）（⑤の場合）'!$BJ51,IF(CM$19&lt;='様式３（療養者名簿）（⑤の場合）'!$BK51,1,0),0),0)</f>
        <v>0</v>
      </c>
      <c r="CN46" s="365">
        <f>IF(CN$19-'様式３（療養者名簿）（⑤の場合）'!$BJ51+1&lt;=15,IF(CN$19&gt;='様式３（療養者名簿）（⑤の場合）'!$BJ51,IF(CN$19&lt;='様式３（療養者名簿）（⑤の場合）'!$BK51,1,0),0),0)</f>
        <v>0</v>
      </c>
      <c r="CO46" s="365">
        <f>IF(CO$19-'様式３（療養者名簿）（⑤の場合）'!$BJ51+1&lt;=15,IF(CO$19&gt;='様式３（療養者名簿）（⑤の場合）'!$BJ51,IF(CO$19&lt;='様式３（療養者名簿）（⑤の場合）'!$BK51,1,0),0),0)</f>
        <v>0</v>
      </c>
      <c r="CP46" s="365">
        <f>IF(CP$19-'様式３（療養者名簿）（⑤の場合）'!$BJ51+1&lt;=15,IF(CP$19&gt;='様式３（療養者名簿）（⑤の場合）'!$BJ51,IF(CP$19&lt;='様式３（療養者名簿）（⑤の場合）'!$BK51,1,0),0),0)</f>
        <v>0</v>
      </c>
      <c r="CQ46" s="365">
        <f>IF(CQ$19-'様式３（療養者名簿）（⑤の場合）'!$BJ51+1&lt;=15,IF(CQ$19&gt;='様式３（療養者名簿）（⑤の場合）'!$BJ51,IF(CQ$19&lt;='様式３（療養者名簿）（⑤の場合）'!$BK51,1,0),0),0)</f>
        <v>0</v>
      </c>
      <c r="CR46" s="365">
        <f>IF(CR$19-'様式３（療養者名簿）（⑤の場合）'!$BJ51+1&lt;=15,IF(CR$19&gt;='様式３（療養者名簿）（⑤の場合）'!$BJ51,IF(CR$19&lt;='様式３（療養者名簿）（⑤の場合）'!$BK51,1,0),0),0)</f>
        <v>0</v>
      </c>
      <c r="CS46" s="365">
        <f>IF(CS$19-'様式３（療養者名簿）（⑤の場合）'!$BJ51+1&lt;=15,IF(CS$19&gt;='様式３（療養者名簿）（⑤の場合）'!$BJ51,IF(CS$19&lt;='様式３（療養者名簿）（⑤の場合）'!$BK51,1,0),0),0)</f>
        <v>0</v>
      </c>
      <c r="CT46" s="365">
        <f>IF(CT$19-'様式３（療養者名簿）（⑤の場合）'!$BJ51+1&lt;=15,IF(CT$19&gt;='様式３（療養者名簿）（⑤の場合）'!$BJ51,IF(CT$19&lt;='様式３（療養者名簿）（⑤の場合）'!$BK51,1,0),0),0)</f>
        <v>0</v>
      </c>
      <c r="CU46" s="365">
        <f>IF(CU$19-'様式３（療養者名簿）（⑤の場合）'!$BJ51+1&lt;=15,IF(CU$19&gt;='様式３（療養者名簿）（⑤の場合）'!$BJ51,IF(CU$19&lt;='様式３（療養者名簿）（⑤の場合）'!$BK51,1,0),0),0)</f>
        <v>0</v>
      </c>
      <c r="CV46" s="365">
        <f>IF(CV$19-'様式３（療養者名簿）（⑤の場合）'!$BJ51+1&lt;=15,IF(CV$19&gt;='様式３（療養者名簿）（⑤の場合）'!$BJ51,IF(CV$19&lt;='様式３（療養者名簿）（⑤の場合）'!$BK51,1,0),0),0)</f>
        <v>0</v>
      </c>
      <c r="CW46" s="365">
        <f>IF(CW$19-'様式３（療養者名簿）（⑤の場合）'!$BJ51+1&lt;=15,IF(CW$19&gt;='様式３（療養者名簿）（⑤の場合）'!$BJ51,IF(CW$19&lt;='様式３（療養者名簿）（⑤の場合）'!$BK51,1,0),0),0)</f>
        <v>0</v>
      </c>
      <c r="CX46" s="365">
        <f>IF(CX$19-'様式３（療養者名簿）（⑤の場合）'!$BJ51+1&lt;=15,IF(CX$19&gt;='様式３（療養者名簿）（⑤の場合）'!$BJ51,IF(CX$19&lt;='様式３（療養者名簿）（⑤の場合）'!$BK51,1,0),0),0)</f>
        <v>0</v>
      </c>
      <c r="CY46" s="365">
        <f>IF(CY$19-'様式３（療養者名簿）（⑤の場合）'!$BJ51+1&lt;=15,IF(CY$19&gt;='様式３（療養者名簿）（⑤の場合）'!$BJ51,IF(CY$19&lt;='様式３（療養者名簿）（⑤の場合）'!$BK51,1,0),0),0)</f>
        <v>0</v>
      </c>
      <c r="CZ46" s="365">
        <f>IF(CZ$19-'様式３（療養者名簿）（⑤の場合）'!$BJ51+1&lt;=15,IF(CZ$19&gt;='様式３（療養者名簿）（⑤の場合）'!$BJ51,IF(CZ$19&lt;='様式３（療養者名簿）（⑤の場合）'!$BK51,1,0),0),0)</f>
        <v>0</v>
      </c>
      <c r="DA46" s="365">
        <f>IF(DA$19-'様式３（療養者名簿）（⑤の場合）'!$BJ51+1&lt;=15,IF(DA$19&gt;='様式３（療養者名簿）（⑤の場合）'!$BJ51,IF(DA$19&lt;='様式３（療養者名簿）（⑤の場合）'!$BK51,1,0),0),0)</f>
        <v>0</v>
      </c>
      <c r="DB46" s="365">
        <f>IF(DB$19-'様式３（療養者名簿）（⑤の場合）'!$BJ51+1&lt;=15,IF(DB$19&gt;='様式３（療養者名簿）（⑤の場合）'!$BJ51,IF(DB$19&lt;='様式３（療養者名簿）（⑤の場合）'!$BK51,1,0),0),0)</f>
        <v>0</v>
      </c>
      <c r="DC46" s="365">
        <f>IF(DC$19-'様式３（療養者名簿）（⑤の場合）'!$BJ51+1&lt;=15,IF(DC$19&gt;='様式３（療養者名簿）（⑤の場合）'!$BJ51,IF(DC$19&lt;='様式３（療養者名簿）（⑤の場合）'!$BK51,1,0),0),0)</f>
        <v>0</v>
      </c>
      <c r="DD46" s="365">
        <f>IF(DD$19-'様式３（療養者名簿）（⑤の場合）'!$BJ51+1&lt;=15,IF(DD$19&gt;='様式３（療養者名簿）（⑤の場合）'!$BJ51,IF(DD$19&lt;='様式３（療養者名簿）（⑤の場合）'!$BK51,1,0),0),0)</f>
        <v>0</v>
      </c>
      <c r="DE46" s="365">
        <f>IF(DE$19-'様式３（療養者名簿）（⑤の場合）'!$BJ51+1&lt;=15,IF(DE$19&gt;='様式３（療養者名簿）（⑤の場合）'!$BJ51,IF(DE$19&lt;='様式３（療養者名簿）（⑤の場合）'!$BK51,1,0),0),0)</f>
        <v>0</v>
      </c>
      <c r="DF46" s="365">
        <f>IF(DF$19-'様式３（療養者名簿）（⑤の場合）'!$BJ51+1&lt;=15,IF(DF$19&gt;='様式３（療養者名簿）（⑤の場合）'!$BJ51,IF(DF$19&lt;='様式３（療養者名簿）（⑤の場合）'!$BK51,1,0),0),0)</f>
        <v>0</v>
      </c>
      <c r="DG46" s="365">
        <f>IF(DG$19-'様式３（療養者名簿）（⑤の場合）'!$BJ51+1&lt;=15,IF(DG$19&gt;='様式３（療養者名簿）（⑤の場合）'!$BJ51,IF(DG$19&lt;='様式３（療養者名簿）（⑤の場合）'!$BK51,1,0),0),0)</f>
        <v>0</v>
      </c>
      <c r="DH46" s="365">
        <f>IF(DH$19-'様式３（療養者名簿）（⑤の場合）'!$BJ51+1&lt;=15,IF(DH$19&gt;='様式３（療養者名簿）（⑤の場合）'!$BJ51,IF(DH$19&lt;='様式３（療養者名簿）（⑤の場合）'!$BK51,1,0),0),0)</f>
        <v>0</v>
      </c>
      <c r="DI46" s="365">
        <f>IF(DI$19-'様式３（療養者名簿）（⑤の場合）'!$BJ51+1&lt;=15,IF(DI$19&gt;='様式３（療養者名簿）（⑤の場合）'!$BJ51,IF(DI$19&lt;='様式３（療養者名簿）（⑤の場合）'!$BK51,1,0),0),0)</f>
        <v>0</v>
      </c>
      <c r="DJ46" s="365">
        <f>IF(DJ$19-'様式３（療養者名簿）（⑤の場合）'!$BJ51+1&lt;=15,IF(DJ$19&gt;='様式３（療養者名簿）（⑤の場合）'!$BJ51,IF(DJ$19&lt;='様式３（療養者名簿）（⑤の場合）'!$BK51,1,0),0),0)</f>
        <v>0</v>
      </c>
      <c r="DK46" s="365">
        <f>IF(DK$19-'様式３（療養者名簿）（⑤の場合）'!$BJ51+1&lt;=15,IF(DK$19&gt;='様式３（療養者名簿）（⑤の場合）'!$BJ51,IF(DK$19&lt;='様式３（療養者名簿）（⑤の場合）'!$BK51,1,0),0),0)</f>
        <v>0</v>
      </c>
      <c r="DL46" s="365">
        <f>IF(DL$19-'様式３（療養者名簿）（⑤の場合）'!$BJ51+1&lt;=15,IF(DL$19&gt;='様式３（療養者名簿）（⑤の場合）'!$BJ51,IF(DL$19&lt;='様式３（療養者名簿）（⑤の場合）'!$BK51,1,0),0),0)</f>
        <v>0</v>
      </c>
      <c r="DM46" s="365">
        <f>IF(DM$19-'様式３（療養者名簿）（⑤の場合）'!$BJ51+1&lt;=15,IF(DM$19&gt;='様式３（療養者名簿）（⑤の場合）'!$BJ51,IF(DM$19&lt;='様式３（療養者名簿）（⑤の場合）'!$BK51,1,0),0),0)</f>
        <v>0</v>
      </c>
      <c r="DN46" s="365">
        <f>IF(DN$19-'様式３（療養者名簿）（⑤の場合）'!$BJ51+1&lt;=15,IF(DN$19&gt;='様式３（療養者名簿）（⑤の場合）'!$BJ51,IF(DN$19&lt;='様式３（療養者名簿）（⑤の場合）'!$BK51,1,0),0),0)</f>
        <v>0</v>
      </c>
      <c r="DO46" s="365">
        <f>IF(DO$19-'様式３（療養者名簿）（⑤の場合）'!$BJ51+1&lt;=15,IF(DO$19&gt;='様式３（療養者名簿）（⑤の場合）'!$BJ51,IF(DO$19&lt;='様式３（療養者名簿）（⑤の場合）'!$BK51,1,0),0),0)</f>
        <v>0</v>
      </c>
      <c r="DP46" s="365">
        <f>IF(DP$19-'様式３（療養者名簿）（⑤の場合）'!$BJ51+1&lt;=15,IF(DP$19&gt;='様式３（療養者名簿）（⑤の場合）'!$BJ51,IF(DP$19&lt;='様式３（療養者名簿）（⑤の場合）'!$BK51,1,0),0),0)</f>
        <v>0</v>
      </c>
      <c r="DQ46" s="365">
        <f>IF(DQ$19-'様式３（療養者名簿）（⑤の場合）'!$BJ51+1&lt;=15,IF(DQ$19&gt;='様式３（療養者名簿）（⑤の場合）'!$BJ51,IF(DQ$19&lt;='様式３（療養者名簿）（⑤の場合）'!$BK51,1,0),0),0)</f>
        <v>0</v>
      </c>
      <c r="DR46" s="365">
        <f>IF(DR$19-'様式３（療養者名簿）（⑤の場合）'!$BJ51+1&lt;=15,IF(DR$19&gt;='様式３（療養者名簿）（⑤の場合）'!$BJ51,IF(DR$19&lt;='様式３（療養者名簿）（⑤の場合）'!$BK51,1,0),0),0)</f>
        <v>0</v>
      </c>
      <c r="DS46" s="365">
        <f>IF(DS$19-'様式３（療養者名簿）（⑤の場合）'!$BJ51+1&lt;=15,IF(DS$19&gt;='様式３（療養者名簿）（⑤の場合）'!$BJ51,IF(DS$19&lt;='様式３（療養者名簿）（⑤の場合）'!$BK51,1,0),0),0)</f>
        <v>0</v>
      </c>
      <c r="DT46" s="365">
        <f>IF(DT$19-'様式３（療養者名簿）（⑤の場合）'!$BJ51+1&lt;=15,IF(DT$19&gt;='様式３（療養者名簿）（⑤の場合）'!$BJ51,IF(DT$19&lt;='様式３（療養者名簿）（⑤の場合）'!$BK51,1,0),0),0)</f>
        <v>0</v>
      </c>
      <c r="DU46" s="365">
        <f>IF(DU$19-'様式３（療養者名簿）（⑤の場合）'!$BJ51+1&lt;=15,IF(DU$19&gt;='様式３（療養者名簿）（⑤の場合）'!$BJ51,IF(DU$19&lt;='様式３（療養者名簿）（⑤の場合）'!$BK51,1,0),0),0)</f>
        <v>0</v>
      </c>
      <c r="DV46" s="365">
        <f>IF(DV$19-'様式３（療養者名簿）（⑤の場合）'!$BJ51+1&lt;=15,IF(DV$19&gt;='様式３（療養者名簿）（⑤の場合）'!$BJ51,IF(DV$19&lt;='様式３（療養者名簿）（⑤の場合）'!$BK51,1,0),0),0)</f>
        <v>0</v>
      </c>
      <c r="DW46" s="365">
        <f>IF(DW$19-'様式３（療養者名簿）（⑤の場合）'!$BJ51+1&lt;=15,IF(DW$19&gt;='様式３（療養者名簿）（⑤の場合）'!$BJ51,IF(DW$19&lt;='様式３（療養者名簿）（⑤の場合）'!$BK51,1,0),0),0)</f>
        <v>0</v>
      </c>
      <c r="DX46" s="365">
        <f>IF(DX$19-'様式３（療養者名簿）（⑤の場合）'!$BJ51+1&lt;=15,IF(DX$19&gt;='様式３（療養者名簿）（⑤の場合）'!$BJ51,IF(DX$19&lt;='様式３（療養者名簿）（⑤の場合）'!$BK51,1,0),0),0)</f>
        <v>0</v>
      </c>
      <c r="DY46" s="365">
        <f>IF(DY$19-'様式３（療養者名簿）（⑤の場合）'!$BJ51+1&lt;=15,IF(DY$19&gt;='様式３（療養者名簿）（⑤の場合）'!$BJ51,IF(DY$19&lt;='様式３（療養者名簿）（⑤の場合）'!$BK51,1,0),0),0)</f>
        <v>0</v>
      </c>
      <c r="DZ46" s="365">
        <f>IF(DZ$19-'様式３（療養者名簿）（⑤の場合）'!$BJ51+1&lt;=15,IF(DZ$19&gt;='様式３（療養者名簿）（⑤の場合）'!$BJ51,IF(DZ$19&lt;='様式３（療養者名簿）（⑤の場合）'!$BK51,1,0),0),0)</f>
        <v>0</v>
      </c>
      <c r="EA46" s="365">
        <f>IF(EA$19-'様式３（療養者名簿）（⑤の場合）'!$BJ51+1&lt;=15,IF(EA$19&gt;='様式３（療養者名簿）（⑤の場合）'!$BJ51,IF(EA$19&lt;='様式３（療養者名簿）（⑤の場合）'!$BK51,1,0),0),0)</f>
        <v>0</v>
      </c>
      <c r="EB46" s="365">
        <f>IF(EB$19-'様式３（療養者名簿）（⑤の場合）'!$BJ51+1&lt;=15,IF(EB$19&gt;='様式３（療養者名簿）（⑤の場合）'!$BJ51,IF(EB$19&lt;='様式３（療養者名簿）（⑤の場合）'!$BK51,1,0),0),0)</f>
        <v>0</v>
      </c>
      <c r="EC46" s="365">
        <f>IF(EC$19-'様式３（療養者名簿）（⑤の場合）'!$BJ51+1&lt;=15,IF(EC$19&gt;='様式３（療養者名簿）（⑤の場合）'!$BJ51,IF(EC$19&lt;='様式３（療養者名簿）（⑤の場合）'!$BK51,1,0),0),0)</f>
        <v>0</v>
      </c>
      <c r="ED46" s="365">
        <f>IF(ED$19-'様式３（療養者名簿）（⑤の場合）'!$BJ51+1&lt;=15,IF(ED$19&gt;='様式３（療養者名簿）（⑤の場合）'!$BJ51,IF(ED$19&lt;='様式３（療養者名簿）（⑤の場合）'!$BK51,1,0),0),0)</f>
        <v>0</v>
      </c>
      <c r="EE46" s="365">
        <f>IF(EE$19-'様式３（療養者名簿）（⑤の場合）'!$BJ51+1&lt;=15,IF(EE$19&gt;='様式３（療養者名簿）（⑤の場合）'!$BJ51,IF(EE$19&lt;='様式３（療養者名簿）（⑤の場合）'!$BK51,1,0),0),0)</f>
        <v>0</v>
      </c>
      <c r="EF46" s="365">
        <f>IF(EF$19-'様式３（療養者名簿）（⑤の場合）'!$BJ51+1&lt;=15,IF(EF$19&gt;='様式３（療養者名簿）（⑤の場合）'!$BJ51,IF(EF$19&lt;='様式３（療養者名簿）（⑤の場合）'!$BK51,1,0),0),0)</f>
        <v>0</v>
      </c>
      <c r="EG46" s="365">
        <f>IF(EG$19-'様式３（療養者名簿）（⑤の場合）'!$BJ51+1&lt;=15,IF(EG$19&gt;='様式３（療養者名簿）（⑤の場合）'!$BJ51,IF(EG$19&lt;='様式３（療養者名簿）（⑤の場合）'!$BK51,1,0),0),0)</f>
        <v>0</v>
      </c>
      <c r="EH46" s="365">
        <f>IF(EH$19-'様式３（療養者名簿）（⑤の場合）'!$BJ51+1&lt;=15,IF(EH$19&gt;='様式３（療養者名簿）（⑤の場合）'!$BJ51,IF(EH$19&lt;='様式３（療養者名簿）（⑤の場合）'!$BK51,1,0),0),0)</f>
        <v>0</v>
      </c>
      <c r="EI46" s="365">
        <f>IF(EI$19-'様式３（療養者名簿）（⑤の場合）'!$BJ51+1&lt;=15,IF(EI$19&gt;='様式３（療養者名簿）（⑤の場合）'!$BJ51,IF(EI$19&lt;='様式３（療養者名簿）（⑤の場合）'!$BK51,1,0),0),0)</f>
        <v>0</v>
      </c>
      <c r="EJ46" s="365">
        <f>IF(EJ$19-'様式３（療養者名簿）（⑤の場合）'!$BJ51+1&lt;=15,IF(EJ$19&gt;='様式３（療養者名簿）（⑤の場合）'!$BJ51,IF(EJ$19&lt;='様式３（療養者名簿）（⑤の場合）'!$BK51,1,0),0),0)</f>
        <v>0</v>
      </c>
      <c r="EK46" s="365">
        <f>IF(EK$19-'様式３（療養者名簿）（⑤の場合）'!$BJ51+1&lt;=15,IF(EK$19&gt;='様式３（療養者名簿）（⑤の場合）'!$BJ51,IF(EK$19&lt;='様式３（療養者名簿）（⑤の場合）'!$BK51,1,0),0),0)</f>
        <v>0</v>
      </c>
      <c r="EL46" s="365">
        <f>IF(EL$19-'様式３（療養者名簿）（⑤の場合）'!$BJ51+1&lt;=15,IF(EL$19&gt;='様式３（療養者名簿）（⑤の場合）'!$BJ51,IF(EL$19&lt;='様式３（療養者名簿）（⑤の場合）'!$BK51,1,0),0),0)</f>
        <v>0</v>
      </c>
      <c r="EM46" s="365">
        <f>IF(EM$19-'様式３（療養者名簿）（⑤の場合）'!$BJ51+1&lt;=15,IF(EM$19&gt;='様式３（療養者名簿）（⑤の場合）'!$BJ51,IF(EM$19&lt;='様式３（療養者名簿）（⑤の場合）'!$BK51,1,0),0),0)</f>
        <v>0</v>
      </c>
      <c r="EN46" s="365">
        <f>IF(EN$19-'様式３（療養者名簿）（⑤の場合）'!$BJ51+1&lt;=15,IF(EN$19&gt;='様式３（療養者名簿）（⑤の場合）'!$BJ51,IF(EN$19&lt;='様式３（療養者名簿）（⑤の場合）'!$BK51,1,0),0),0)</f>
        <v>0</v>
      </c>
      <c r="EO46" s="365">
        <f>IF(EO$19-'様式３（療養者名簿）（⑤の場合）'!$BJ51+1&lt;=15,IF(EO$19&gt;='様式３（療養者名簿）（⑤の場合）'!$BJ51,IF(EO$19&lt;='様式３（療養者名簿）（⑤の場合）'!$BK51,1,0),0),0)</f>
        <v>0</v>
      </c>
      <c r="EP46" s="365">
        <f>IF(EP$19-'様式３（療養者名簿）（⑤の場合）'!$BJ51+1&lt;=15,IF(EP$19&gt;='様式３（療養者名簿）（⑤の場合）'!$BJ51,IF(EP$19&lt;='様式３（療養者名簿）（⑤の場合）'!$BK51,1,0),0),0)</f>
        <v>0</v>
      </c>
      <c r="EQ46" s="365">
        <f>IF(EQ$19-'様式３（療養者名簿）（⑤の場合）'!$BJ51+1&lt;=15,IF(EQ$19&gt;='様式３（療養者名簿）（⑤の場合）'!$BJ51,IF(EQ$19&lt;='様式３（療養者名簿）（⑤の場合）'!$BK51,1,0),0),0)</f>
        <v>0</v>
      </c>
      <c r="ER46" s="365">
        <f>IF(ER$19-'様式３（療養者名簿）（⑤の場合）'!$BJ51+1&lt;=15,IF(ER$19&gt;='様式３（療養者名簿）（⑤の場合）'!$BJ51,IF(ER$19&lt;='様式３（療養者名簿）（⑤の場合）'!$BK51,1,0),0),0)</f>
        <v>0</v>
      </c>
      <c r="ES46" s="365">
        <f>IF(ES$19-'様式３（療養者名簿）（⑤の場合）'!$BJ51+1&lt;=15,IF(ES$19&gt;='様式３（療養者名簿）（⑤の場合）'!$BJ51,IF(ES$19&lt;='様式３（療養者名簿）（⑤の場合）'!$BK51,1,0),0),0)</f>
        <v>0</v>
      </c>
      <c r="ET46" s="365">
        <f>IF(ET$19-'様式３（療養者名簿）（⑤の場合）'!$BJ51+1&lt;=15,IF(ET$19&gt;='様式３（療養者名簿）（⑤の場合）'!$BJ51,IF(ET$19&lt;='様式３（療養者名簿）（⑤の場合）'!$BK51,1,0),0),0)</f>
        <v>0</v>
      </c>
      <c r="EU46" s="365">
        <f>IF(EU$19-'様式３（療養者名簿）（⑤の場合）'!$BJ51+1&lt;=15,IF(EU$19&gt;='様式３（療養者名簿）（⑤の場合）'!$BJ51,IF(EU$19&lt;='様式３（療養者名簿）（⑤の場合）'!$BK51,1,0),0),0)</f>
        <v>0</v>
      </c>
      <c r="EV46" s="365">
        <f>IF(EV$19-'様式３（療養者名簿）（⑤の場合）'!$BJ51+1&lt;=15,IF(EV$19&gt;='様式３（療養者名簿）（⑤の場合）'!$BJ51,IF(EV$19&lt;='様式３（療養者名簿）（⑤の場合）'!$BK51,1,0),0),0)</f>
        <v>0</v>
      </c>
      <c r="EW46" s="365">
        <f>IF(EW$19-'様式３（療養者名簿）（⑤の場合）'!$BJ51+1&lt;=15,IF(EW$19&gt;='様式３（療養者名簿）（⑤の場合）'!$BJ51,IF(EW$19&lt;='様式３（療養者名簿）（⑤の場合）'!$BK51,1,0),0),0)</f>
        <v>0</v>
      </c>
      <c r="EX46" s="365">
        <f>IF(EX$19-'様式３（療養者名簿）（⑤の場合）'!$BJ51+1&lt;=15,IF(EX$19&gt;='様式３（療養者名簿）（⑤の場合）'!$BJ51,IF(EX$19&lt;='様式３（療養者名簿）（⑤の場合）'!$BK51,1,0),0),0)</f>
        <v>0</v>
      </c>
      <c r="EY46" s="365">
        <f>IF(EY$19-'様式３（療養者名簿）（⑤の場合）'!$BJ51+1&lt;=15,IF(EY$19&gt;='様式３（療養者名簿）（⑤の場合）'!$BJ51,IF(EY$19&lt;='様式３（療養者名簿）（⑤の場合）'!$BK51,1,0),0),0)</f>
        <v>0</v>
      </c>
      <c r="EZ46" s="365">
        <f>IF(EZ$19-'様式３（療養者名簿）（⑤の場合）'!$BJ51+1&lt;=15,IF(EZ$19&gt;='様式３（療養者名簿）（⑤の場合）'!$BJ51,IF(EZ$19&lt;='様式３（療養者名簿）（⑤の場合）'!$BK51,1,0),0),0)</f>
        <v>0</v>
      </c>
      <c r="FA46" s="365">
        <f>IF(FA$19-'様式３（療養者名簿）（⑤の場合）'!$BJ51+1&lt;=15,IF(FA$19&gt;='様式３（療養者名簿）（⑤の場合）'!$BJ51,IF(FA$19&lt;='様式３（療養者名簿）（⑤の場合）'!$BK51,1,0),0),0)</f>
        <v>0</v>
      </c>
      <c r="FB46" s="365">
        <f>IF(FB$19-'様式３（療養者名簿）（⑤の場合）'!$BJ51+1&lt;=15,IF(FB$19&gt;='様式３（療養者名簿）（⑤の場合）'!$BJ51,IF(FB$19&lt;='様式３（療養者名簿）（⑤の場合）'!$BK51,1,0),0),0)</f>
        <v>0</v>
      </c>
      <c r="FC46" s="365">
        <f>IF(FC$19-'様式３（療養者名簿）（⑤の場合）'!$BJ51+1&lt;=15,IF(FC$19&gt;='様式３（療養者名簿）（⑤の場合）'!$BJ51,IF(FC$19&lt;='様式３（療養者名簿）（⑤の場合）'!$BK51,1,0),0),0)</f>
        <v>0</v>
      </c>
      <c r="FD46" s="365">
        <f>IF(FD$19-'様式３（療養者名簿）（⑤の場合）'!$BJ51+1&lt;=15,IF(FD$19&gt;='様式３（療養者名簿）（⑤の場合）'!$BJ51,IF(FD$19&lt;='様式３（療養者名簿）（⑤の場合）'!$BK51,1,0),0),0)</f>
        <v>0</v>
      </c>
      <c r="FE46" s="365">
        <f>IF(FE$19-'様式３（療養者名簿）（⑤の場合）'!$BJ51+1&lt;=15,IF(FE$19&gt;='様式３（療養者名簿）（⑤の場合）'!$BJ51,IF(FE$19&lt;='様式３（療養者名簿）（⑤の場合）'!$BK51,1,0),0),0)</f>
        <v>0</v>
      </c>
      <c r="FF46" s="365">
        <f>IF(FF$19-'様式３（療養者名簿）（⑤の場合）'!$BJ51+1&lt;=15,IF(FF$19&gt;='様式３（療養者名簿）（⑤の場合）'!$BJ51,IF(FF$19&lt;='様式３（療養者名簿）（⑤の場合）'!$BK51,1,0),0),0)</f>
        <v>0</v>
      </c>
      <c r="FG46" s="365">
        <f>IF(FG$19-'様式３（療養者名簿）（⑤の場合）'!$BJ51+1&lt;=15,IF(FG$19&gt;='様式３（療養者名簿）（⑤の場合）'!$BJ51,IF(FG$19&lt;='様式３（療養者名簿）（⑤の場合）'!$BK51,1,0),0),0)</f>
        <v>0</v>
      </c>
      <c r="FH46" s="365">
        <f>IF(FH$19-'様式３（療養者名簿）（⑤の場合）'!$BJ51+1&lt;=15,IF(FH$19&gt;='様式３（療養者名簿）（⑤の場合）'!$BJ51,IF(FH$19&lt;='様式３（療養者名簿）（⑤の場合）'!$BK51,1,0),0),0)</f>
        <v>0</v>
      </c>
      <c r="FI46" s="365">
        <f>IF(FI$19-'様式３（療養者名簿）（⑤の場合）'!$BJ51+1&lt;=15,IF(FI$19&gt;='様式３（療養者名簿）（⑤の場合）'!$BJ51,IF(FI$19&lt;='様式３（療養者名簿）（⑤の場合）'!$BK51,1,0),0),0)</f>
        <v>0</v>
      </c>
      <c r="FJ46" s="365">
        <f>IF(FJ$19-'様式３（療養者名簿）（⑤の場合）'!$BJ51+1&lt;=15,IF(FJ$19&gt;='様式３（療養者名簿）（⑤の場合）'!$BJ51,IF(FJ$19&lt;='様式３（療養者名簿）（⑤の場合）'!$BK51,1,0),0),0)</f>
        <v>0</v>
      </c>
      <c r="FK46" s="365">
        <f>IF(FK$19-'様式３（療養者名簿）（⑤の場合）'!$BJ51+1&lt;=15,IF(FK$19&gt;='様式３（療養者名簿）（⑤の場合）'!$BJ51,IF(FK$19&lt;='様式３（療養者名簿）（⑤の場合）'!$BK51,1,0),0),0)</f>
        <v>0</v>
      </c>
      <c r="FL46" s="365">
        <f>IF(FL$19-'様式３（療養者名簿）（⑤の場合）'!$BJ51+1&lt;=15,IF(FL$19&gt;='様式３（療養者名簿）（⑤の場合）'!$BJ51,IF(FL$19&lt;='様式３（療養者名簿）（⑤の場合）'!$BK51,1,0),0),0)</f>
        <v>0</v>
      </c>
      <c r="FM46" s="365">
        <f>IF(FM$19-'様式３（療養者名簿）（⑤の場合）'!$BJ51+1&lt;=15,IF(FM$19&gt;='様式３（療養者名簿）（⑤の場合）'!$BJ51,IF(FM$19&lt;='様式３（療養者名簿）（⑤の場合）'!$BK51,1,0),0),0)</f>
        <v>0</v>
      </c>
      <c r="FN46" s="365">
        <f>IF(FN$19-'様式３（療養者名簿）（⑤の場合）'!$BJ51+1&lt;=15,IF(FN$19&gt;='様式３（療養者名簿）（⑤の場合）'!$BJ51,IF(FN$19&lt;='様式３（療養者名簿）（⑤の場合）'!$BK51,1,0),0),0)</f>
        <v>0</v>
      </c>
      <c r="FO46" s="365">
        <f>IF(FO$19-'様式３（療養者名簿）（⑤の場合）'!$BJ51+1&lt;=15,IF(FO$19&gt;='様式３（療養者名簿）（⑤の場合）'!$BJ51,IF(FO$19&lt;='様式３（療養者名簿）（⑤の場合）'!$BK51,1,0),0),0)</f>
        <v>0</v>
      </c>
      <c r="FP46" s="365">
        <f>IF(FP$19-'様式３（療養者名簿）（⑤の場合）'!$BJ51+1&lt;=15,IF(FP$19&gt;='様式３（療養者名簿）（⑤の場合）'!$BJ51,IF(FP$19&lt;='様式３（療養者名簿）（⑤の場合）'!$BK51,1,0),0),0)</f>
        <v>0</v>
      </c>
      <c r="FQ46" s="365">
        <f>IF(FQ$19-'様式３（療養者名簿）（⑤の場合）'!$BJ51+1&lt;=15,IF(FQ$19&gt;='様式３（療養者名簿）（⑤の場合）'!$BJ51,IF(FQ$19&lt;='様式３（療養者名簿）（⑤の場合）'!$BK51,1,0),0),0)</f>
        <v>0</v>
      </c>
      <c r="FR46" s="365">
        <f>IF(FR$19-'様式３（療養者名簿）（⑤の場合）'!$BJ51+1&lt;=15,IF(FR$19&gt;='様式３（療養者名簿）（⑤の場合）'!$BJ51,IF(FR$19&lt;='様式３（療養者名簿）（⑤の場合）'!$BK51,1,0),0),0)</f>
        <v>0</v>
      </c>
      <c r="FS46" s="365">
        <f>IF(FS$19-'様式３（療養者名簿）（⑤の場合）'!$BJ51+1&lt;=15,IF(FS$19&gt;='様式３（療養者名簿）（⑤の場合）'!$BJ51,IF(FS$19&lt;='様式３（療養者名簿）（⑤の場合）'!$BK51,1,0),0),0)</f>
        <v>0</v>
      </c>
      <c r="FT46" s="365">
        <f>IF(FT$19-'様式３（療養者名簿）（⑤の場合）'!$BJ51+1&lt;=15,IF(FT$19&gt;='様式３（療養者名簿）（⑤の場合）'!$BJ51,IF(FT$19&lt;='様式３（療養者名簿）（⑤の場合）'!$BK51,1,0),0),0)</f>
        <v>0</v>
      </c>
      <c r="FU46" s="365">
        <f>IF(FU$19-'様式３（療養者名簿）（⑤の場合）'!$BJ51+1&lt;=15,IF(FU$19&gt;='様式３（療養者名簿）（⑤の場合）'!$BJ51,IF(FU$19&lt;='様式３（療養者名簿）（⑤の場合）'!$BK51,1,0),0),0)</f>
        <v>0</v>
      </c>
      <c r="FV46" s="365">
        <f>IF(FV$19-'様式３（療養者名簿）（⑤の場合）'!$BJ51+1&lt;=15,IF(FV$19&gt;='様式３（療養者名簿）（⑤の場合）'!$BJ51,IF(FV$19&lt;='様式３（療養者名簿）（⑤の場合）'!$BK51,1,0),0),0)</f>
        <v>0</v>
      </c>
      <c r="FW46" s="365">
        <f>IF(FW$19-'様式３（療養者名簿）（⑤の場合）'!$BJ51+1&lt;=15,IF(FW$19&gt;='様式３（療養者名簿）（⑤の場合）'!$BJ51,IF(FW$19&lt;='様式３（療養者名簿）（⑤の場合）'!$BK51,1,0),0),0)</f>
        <v>0</v>
      </c>
      <c r="FX46" s="365">
        <f>IF(FX$19-'様式３（療養者名簿）（⑤の場合）'!$BJ51+1&lt;=15,IF(FX$19&gt;='様式３（療養者名簿）（⑤の場合）'!$BJ51,IF(FX$19&lt;='様式３（療養者名簿）（⑤の場合）'!$BK51,1,0),0),0)</f>
        <v>0</v>
      </c>
      <c r="FY46" s="365">
        <f>IF(FY$19-'様式３（療養者名簿）（⑤の場合）'!$BJ51+1&lt;=15,IF(FY$19&gt;='様式３（療養者名簿）（⑤の場合）'!$BJ51,IF(FY$19&lt;='様式３（療養者名簿）（⑤の場合）'!$BK51,1,0),0),0)</f>
        <v>0</v>
      </c>
      <c r="FZ46" s="365">
        <f>IF(FZ$19-'様式３（療養者名簿）（⑤の場合）'!$BJ51+1&lt;=15,IF(FZ$19&gt;='様式３（療養者名簿）（⑤の場合）'!$BJ51,IF(FZ$19&lt;='様式３（療養者名簿）（⑤の場合）'!$BK51,1,0),0),0)</f>
        <v>0</v>
      </c>
      <c r="GA46" s="365">
        <f>IF(GA$19-'様式３（療養者名簿）（⑤の場合）'!$BJ51+1&lt;=15,IF(GA$19&gt;='様式３（療養者名簿）（⑤の場合）'!$BJ51,IF(GA$19&lt;='様式３（療養者名簿）（⑤の場合）'!$BK51,1,0),0),0)</f>
        <v>0</v>
      </c>
      <c r="GB46" s="365">
        <f>IF(GB$19-'様式３（療養者名簿）（⑤の場合）'!$BJ51+1&lt;=15,IF(GB$19&gt;='様式３（療養者名簿）（⑤の場合）'!$BJ51,IF(GB$19&lt;='様式３（療養者名簿）（⑤の場合）'!$BK51,1,0),0),0)</f>
        <v>0</v>
      </c>
      <c r="GC46" s="365">
        <f>IF(GC$19-'様式３（療養者名簿）（⑤の場合）'!$BJ51+1&lt;=15,IF(GC$19&gt;='様式３（療養者名簿）（⑤の場合）'!$BJ51,IF(GC$19&lt;='様式３（療養者名簿）（⑤の場合）'!$BK51,1,0),0),0)</f>
        <v>0</v>
      </c>
      <c r="GD46" s="365">
        <f>IF(GD$19-'様式３（療養者名簿）（⑤の場合）'!$BJ51+1&lt;=15,IF(GD$19&gt;='様式３（療養者名簿）（⑤の場合）'!$BJ51,IF(GD$19&lt;='様式３（療養者名簿）（⑤の場合）'!$BK51,1,0),0),0)</f>
        <v>0</v>
      </c>
      <c r="GE46" s="365">
        <f>IF(GE$19-'様式３（療養者名簿）（⑤の場合）'!$BJ51+1&lt;=15,IF(GE$19&gt;='様式３（療養者名簿）（⑤の場合）'!$BJ51,IF(GE$19&lt;='様式３（療養者名簿）（⑤の場合）'!$BK51,1,0),0),0)</f>
        <v>0</v>
      </c>
      <c r="GF46" s="365">
        <f>IF(GF$19-'様式３（療養者名簿）（⑤の場合）'!$BJ51+1&lt;=15,IF(GF$19&gt;='様式３（療養者名簿）（⑤の場合）'!$BJ51,IF(GF$19&lt;='様式３（療養者名簿）（⑤の場合）'!$BK51,1,0),0),0)</f>
        <v>0</v>
      </c>
      <c r="GG46" s="365">
        <f>IF(GG$19-'様式３（療養者名簿）（⑤の場合）'!$BJ51+1&lt;=15,IF(GG$19&gt;='様式３（療養者名簿）（⑤の場合）'!$BJ51,IF(GG$19&lt;='様式３（療養者名簿）（⑤の場合）'!$BK51,1,0),0),0)</f>
        <v>0</v>
      </c>
      <c r="GH46" s="365">
        <f>IF(GH$19-'様式３（療養者名簿）（⑤の場合）'!$BJ51+1&lt;=15,IF(GH$19&gt;='様式３（療養者名簿）（⑤の場合）'!$BJ51,IF(GH$19&lt;='様式３（療養者名簿）（⑤の場合）'!$BK51,1,0),0),0)</f>
        <v>0</v>
      </c>
      <c r="GI46" s="365">
        <f>IF(GI$19-'様式３（療養者名簿）（⑤の場合）'!$BJ51+1&lt;=15,IF(GI$19&gt;='様式３（療養者名簿）（⑤の場合）'!$BJ51,IF(GI$19&lt;='様式３（療養者名簿）（⑤の場合）'!$BK51,1,0),0),0)</f>
        <v>0</v>
      </c>
      <c r="GJ46" s="365">
        <f>IF(GJ$19-'様式３（療養者名簿）（⑤の場合）'!$BJ51+1&lt;=15,IF(GJ$19&gt;='様式３（療養者名簿）（⑤の場合）'!$BJ51,IF(GJ$19&lt;='様式３（療養者名簿）（⑤の場合）'!$BK51,1,0),0),0)</f>
        <v>0</v>
      </c>
      <c r="GK46" s="365">
        <f>IF(GK$19-'様式３（療養者名簿）（⑤の場合）'!$BJ51+1&lt;=15,IF(GK$19&gt;='様式３（療養者名簿）（⑤の場合）'!$BJ51,IF(GK$19&lt;='様式３（療養者名簿）（⑤の場合）'!$BK51,1,0),0),0)</f>
        <v>0</v>
      </c>
      <c r="GL46" s="365">
        <f>IF(GL$19-'様式３（療養者名簿）（⑤の場合）'!$BJ51+1&lt;=15,IF(GL$19&gt;='様式３（療養者名簿）（⑤の場合）'!$BJ51,IF(GL$19&lt;='様式３（療養者名簿）（⑤の場合）'!$BK51,1,0),0),0)</f>
        <v>0</v>
      </c>
      <c r="GM46" s="365">
        <f>IF(GM$19-'様式３（療養者名簿）（⑤の場合）'!$BJ51+1&lt;=15,IF(GM$19&gt;='様式３（療養者名簿）（⑤の場合）'!$BJ51,IF(GM$19&lt;='様式３（療養者名簿）（⑤の場合）'!$BK51,1,0),0),0)</f>
        <v>0</v>
      </c>
      <c r="GN46" s="365">
        <f>IF(GN$19-'様式３（療養者名簿）（⑤の場合）'!$BJ51+1&lt;=15,IF(GN$19&gt;='様式３（療養者名簿）（⑤の場合）'!$BJ51,IF(GN$19&lt;='様式３（療養者名簿）（⑤の場合）'!$BK51,1,0),0),0)</f>
        <v>0</v>
      </c>
      <c r="GO46" s="365">
        <f>IF(GO$19-'様式３（療養者名簿）（⑤の場合）'!$BJ51+1&lt;=15,IF(GO$19&gt;='様式３（療養者名簿）（⑤の場合）'!$BJ51,IF(GO$19&lt;='様式３（療養者名簿）（⑤の場合）'!$BK51,1,0),0),0)</f>
        <v>0</v>
      </c>
      <c r="GP46" s="365">
        <f>IF(GP$19-'様式３（療養者名簿）（⑤の場合）'!$BJ51+1&lt;=15,IF(GP$19&gt;='様式３（療養者名簿）（⑤の場合）'!$BJ51,IF(GP$19&lt;='様式３（療養者名簿）（⑤の場合）'!$BK51,1,0),0),0)</f>
        <v>0</v>
      </c>
      <c r="GQ46" s="365">
        <f>IF(GQ$19-'様式３（療養者名簿）（⑤の場合）'!$BJ51+1&lt;=15,IF(GQ$19&gt;='様式３（療養者名簿）（⑤の場合）'!$BJ51,IF(GQ$19&lt;='様式３（療養者名簿）（⑤の場合）'!$BK51,1,0),0),0)</f>
        <v>0</v>
      </c>
      <c r="GR46" s="365">
        <f>IF(GR$19-'様式３（療養者名簿）（⑤の場合）'!$BJ51+1&lt;=15,IF(GR$19&gt;='様式３（療養者名簿）（⑤の場合）'!$BJ51,IF(GR$19&lt;='様式３（療養者名簿）（⑤の場合）'!$BK51,1,0),0),0)</f>
        <v>0</v>
      </c>
      <c r="GS46" s="365">
        <f>IF(GS$19-'様式３（療養者名簿）（⑤の場合）'!$BJ51+1&lt;=15,IF(GS$19&gt;='様式３（療養者名簿）（⑤の場合）'!$BJ51,IF(GS$19&lt;='様式３（療養者名簿）（⑤の場合）'!$BK51,1,0),0),0)</f>
        <v>0</v>
      </c>
      <c r="GT46" s="365">
        <f>IF(GT$19-'様式３（療養者名簿）（⑤の場合）'!$BJ51+1&lt;=15,IF(GT$19&gt;='様式３（療養者名簿）（⑤の場合）'!$BJ51,IF(GT$19&lt;='様式３（療養者名簿）（⑤の場合）'!$BK51,1,0),0),0)</f>
        <v>0</v>
      </c>
      <c r="GU46" s="365">
        <f>IF(GU$19-'様式３（療養者名簿）（⑤の場合）'!$BJ51+1&lt;=15,IF(GU$19&gt;='様式３（療養者名簿）（⑤の場合）'!$BJ51,IF(GU$19&lt;='様式３（療養者名簿）（⑤の場合）'!$BK51,1,0),0),0)</f>
        <v>0</v>
      </c>
      <c r="GV46" s="365">
        <f>IF(GV$19-'様式３（療養者名簿）（⑤の場合）'!$BJ51+1&lt;=15,IF(GV$19&gt;='様式３（療養者名簿）（⑤の場合）'!$BJ51,IF(GV$19&lt;='様式３（療養者名簿）（⑤の場合）'!$BK51,1,0),0),0)</f>
        <v>0</v>
      </c>
      <c r="GW46" s="365">
        <f>IF(GW$19-'様式３（療養者名簿）（⑤の場合）'!$BJ51+1&lt;=15,IF(GW$19&gt;='様式３（療養者名簿）（⑤の場合）'!$BJ51,IF(GW$19&lt;='様式３（療養者名簿）（⑤の場合）'!$BK51,1,0),0),0)</f>
        <v>0</v>
      </c>
      <c r="GX46" s="365">
        <f>IF(GX$19-'様式３（療養者名簿）（⑤の場合）'!$BJ51+1&lt;=15,IF(GX$19&gt;='様式３（療養者名簿）（⑤の場合）'!$BJ51,IF(GX$19&lt;='様式３（療養者名簿）（⑤の場合）'!$BK51,1,0),0),0)</f>
        <v>0</v>
      </c>
      <c r="GY46" s="365">
        <f>IF(GY$19-'様式３（療養者名簿）（⑤の場合）'!$BJ51+1&lt;=15,IF(GY$19&gt;='様式３（療養者名簿）（⑤の場合）'!$BJ51,IF(GY$19&lt;='様式３（療養者名簿）（⑤の場合）'!$BK51,1,0),0),0)</f>
        <v>0</v>
      </c>
      <c r="GZ46" s="365">
        <f>IF(GZ$19-'様式３（療養者名簿）（⑤の場合）'!$BJ51+1&lt;=15,IF(GZ$19&gt;='様式３（療養者名簿）（⑤の場合）'!$BJ51,IF(GZ$19&lt;='様式３（療養者名簿）（⑤の場合）'!$BK51,1,0),0),0)</f>
        <v>0</v>
      </c>
      <c r="HA46" s="365">
        <f>IF(HA$19-'様式３（療養者名簿）（⑤の場合）'!$BJ51+1&lt;=15,IF(HA$19&gt;='様式３（療養者名簿）（⑤の場合）'!$BJ51,IF(HA$19&lt;='様式３（療養者名簿）（⑤の場合）'!$BK51,1,0),0),0)</f>
        <v>0</v>
      </c>
      <c r="HB46" s="365">
        <f>IF(HB$19-'様式３（療養者名簿）（⑤の場合）'!$BJ51+1&lt;=15,IF(HB$19&gt;='様式３（療養者名簿）（⑤の場合）'!$BJ51,IF(HB$19&lt;='様式３（療養者名簿）（⑤の場合）'!$BK51,1,0),0),0)</f>
        <v>0</v>
      </c>
      <c r="HC46" s="365">
        <f>IF(HC$19-'様式３（療養者名簿）（⑤の場合）'!$BJ51+1&lt;=15,IF(HC$19&gt;='様式３（療養者名簿）（⑤の場合）'!$BJ51,IF(HC$19&lt;='様式３（療養者名簿）（⑤の場合）'!$BK51,1,0),0),0)</f>
        <v>0</v>
      </c>
      <c r="HD46" s="365">
        <f>IF(HD$19-'様式３（療養者名簿）（⑤の場合）'!$BJ51+1&lt;=15,IF(HD$19&gt;='様式３（療養者名簿）（⑤の場合）'!$BJ51,IF(HD$19&lt;='様式３（療養者名簿）（⑤の場合）'!$BK51,1,0),0),0)</f>
        <v>0</v>
      </c>
      <c r="HE46" s="365">
        <f>IF(HE$19-'様式３（療養者名簿）（⑤の場合）'!$BJ51+1&lt;=15,IF(HE$19&gt;='様式３（療養者名簿）（⑤の場合）'!$BJ51,IF(HE$19&lt;='様式３（療養者名簿）（⑤の場合）'!$BK51,1,0),0),0)</f>
        <v>0</v>
      </c>
      <c r="HF46" s="365">
        <f>IF(HF$19-'様式３（療養者名簿）（⑤の場合）'!$BJ51+1&lt;=15,IF(HF$19&gt;='様式３（療養者名簿）（⑤の場合）'!$BJ51,IF(HF$19&lt;='様式３（療養者名簿）（⑤の場合）'!$BK51,1,0),0),0)</f>
        <v>0</v>
      </c>
      <c r="HG46" s="365">
        <f>IF(HG$19-'様式３（療養者名簿）（⑤の場合）'!$BJ51+1&lt;=15,IF(HG$19&gt;='様式３（療養者名簿）（⑤の場合）'!$BJ51,IF(HG$19&lt;='様式３（療養者名簿）（⑤の場合）'!$BK51,1,0),0),0)</f>
        <v>0</v>
      </c>
      <c r="HH46" s="365">
        <f>IF(HH$19-'様式３（療養者名簿）（⑤の場合）'!$BJ51+1&lt;=15,IF(HH$19&gt;='様式３（療養者名簿）（⑤の場合）'!$BJ51,IF(HH$19&lt;='様式３（療養者名簿）（⑤の場合）'!$BK51,1,0),0),0)</f>
        <v>0</v>
      </c>
      <c r="HI46" s="365">
        <f>IF(HI$19-'様式３（療養者名簿）（⑤の場合）'!$BJ51+1&lt;=15,IF(HI$19&gt;='様式３（療養者名簿）（⑤の場合）'!$BJ51,IF(HI$19&lt;='様式３（療養者名簿）（⑤の場合）'!$BK51,1,0),0),0)</f>
        <v>0</v>
      </c>
      <c r="HJ46" s="365">
        <f>IF(HJ$19-'様式３（療養者名簿）（⑤の場合）'!$BJ51+1&lt;=15,IF(HJ$19&gt;='様式３（療養者名簿）（⑤の場合）'!$BJ51,IF(HJ$19&lt;='様式３（療養者名簿）（⑤の場合）'!$BK51,1,0),0),0)</f>
        <v>0</v>
      </c>
      <c r="HK46" s="365">
        <f>IF(HK$19-'様式３（療養者名簿）（⑤の場合）'!$BJ51+1&lt;=15,IF(HK$19&gt;='様式３（療養者名簿）（⑤の場合）'!$BJ51,IF(HK$19&lt;='様式３（療養者名簿）（⑤の場合）'!$BK51,1,0),0),0)</f>
        <v>0</v>
      </c>
      <c r="HL46" s="365">
        <f>IF(HL$19-'様式３（療養者名簿）（⑤の場合）'!$BJ51+1&lt;=15,IF(HL$19&gt;='様式３（療養者名簿）（⑤の場合）'!$BJ51,IF(HL$19&lt;='様式３（療養者名簿）（⑤の場合）'!$BK51,1,0),0),0)</f>
        <v>0</v>
      </c>
      <c r="HM46" s="365">
        <f>IF(HM$19-'様式３（療養者名簿）（⑤の場合）'!$BJ51+1&lt;=15,IF(HM$19&gt;='様式３（療養者名簿）（⑤の場合）'!$BJ51,IF(HM$19&lt;='様式３（療養者名簿）（⑤の場合）'!$BK51,1,0),0),0)</f>
        <v>0</v>
      </c>
      <c r="HN46" s="365">
        <f>IF(HN$19-'様式３（療養者名簿）（⑤の場合）'!$BJ51+1&lt;=15,IF(HN$19&gt;='様式３（療養者名簿）（⑤の場合）'!$BJ51,IF(HN$19&lt;='様式３（療養者名簿）（⑤の場合）'!$BK51,1,0),0),0)</f>
        <v>0</v>
      </c>
      <c r="HO46" s="365">
        <f>IF(HO$19-'様式３（療養者名簿）（⑤の場合）'!$BJ51+1&lt;=15,IF(HO$19&gt;='様式３（療養者名簿）（⑤の場合）'!$BJ51,IF(HO$19&lt;='様式３（療養者名簿）（⑤の場合）'!$BK51,1,0),0),0)</f>
        <v>0</v>
      </c>
      <c r="HP46" s="365">
        <f>IF(HP$19-'様式３（療養者名簿）（⑤の場合）'!$BJ51+1&lt;=15,IF(HP$19&gt;='様式３（療養者名簿）（⑤の場合）'!$BJ51,IF(HP$19&lt;='様式３（療養者名簿）（⑤の場合）'!$BK51,1,0),0),0)</f>
        <v>0</v>
      </c>
      <c r="HQ46" s="365">
        <f>IF(HQ$19-'様式３（療養者名簿）（⑤の場合）'!$BJ51+1&lt;=15,IF(HQ$19&gt;='様式３（療養者名簿）（⑤の場合）'!$BJ51,IF(HQ$19&lt;='様式３（療養者名簿）（⑤の場合）'!$BK51,1,0),0),0)</f>
        <v>0</v>
      </c>
      <c r="HR46" s="365">
        <f>IF(HR$19-'様式３（療養者名簿）（⑤の場合）'!$BJ51+1&lt;=15,IF(HR$19&gt;='様式３（療養者名簿）（⑤の場合）'!$BJ51,IF(HR$19&lt;='様式３（療養者名簿）（⑤の場合）'!$BK51,1,0),0),0)</f>
        <v>0</v>
      </c>
      <c r="HS46" s="365">
        <f>IF(HS$19-'様式３（療養者名簿）（⑤の場合）'!$BJ51+1&lt;=15,IF(HS$19&gt;='様式３（療養者名簿）（⑤の場合）'!$BJ51,IF(HS$19&lt;='様式３（療養者名簿）（⑤の場合）'!$BK51,1,0),0),0)</f>
        <v>0</v>
      </c>
      <c r="HT46" s="365">
        <f>IF(HT$19-'様式３（療養者名簿）（⑤の場合）'!$BJ51+1&lt;=15,IF(HT$19&gt;='様式３（療養者名簿）（⑤の場合）'!$BJ51,IF(HT$19&lt;='様式３（療養者名簿）（⑤の場合）'!$BK51,1,0),0),0)</f>
        <v>0</v>
      </c>
      <c r="HU46" s="365">
        <f>IF(HU$19-'様式３（療養者名簿）（⑤の場合）'!$BJ51+1&lt;=15,IF(HU$19&gt;='様式３（療養者名簿）（⑤の場合）'!$BJ51,IF(HU$19&lt;='様式３（療養者名簿）（⑤の場合）'!$BK51,1,0),0),0)</f>
        <v>0</v>
      </c>
      <c r="HV46" s="365">
        <f>IF(HV$19-'様式３（療養者名簿）（⑤の場合）'!$BJ51+1&lt;=15,IF(HV$19&gt;='様式３（療養者名簿）（⑤の場合）'!$BJ51,IF(HV$19&lt;='様式３（療養者名簿）（⑤の場合）'!$BK51,1,0),0),0)</f>
        <v>0</v>
      </c>
      <c r="HW46" s="365">
        <f>IF(HW$19-'様式３（療養者名簿）（⑤の場合）'!$BJ51+1&lt;=15,IF(HW$19&gt;='様式３（療養者名簿）（⑤の場合）'!$BJ51,IF(HW$19&lt;='様式３（療養者名簿）（⑤の場合）'!$BK51,1,0),0),0)</f>
        <v>0</v>
      </c>
      <c r="HX46" s="365">
        <f>IF(HX$19-'様式３（療養者名簿）（⑤の場合）'!$BJ51+1&lt;=15,IF(HX$19&gt;='様式３（療養者名簿）（⑤の場合）'!$BJ51,IF(HX$19&lt;='様式３（療養者名簿）（⑤の場合）'!$BK51,1,0),0),0)</f>
        <v>0</v>
      </c>
      <c r="HY46" s="365">
        <f>IF(HY$19-'様式３（療養者名簿）（⑤の場合）'!$BJ51+1&lt;=15,IF(HY$19&gt;='様式３（療養者名簿）（⑤の場合）'!$BJ51,IF(HY$19&lt;='様式３（療養者名簿）（⑤の場合）'!$BK51,1,0),0),0)</f>
        <v>0</v>
      </c>
      <c r="HZ46" s="365">
        <f>IF(HZ$19-'様式３（療養者名簿）（⑤の場合）'!$BJ51+1&lt;=15,IF(HZ$19&gt;='様式３（療養者名簿）（⑤の場合）'!$BJ51,IF(HZ$19&lt;='様式３（療養者名簿）（⑤の場合）'!$BK51,1,0),0),0)</f>
        <v>0</v>
      </c>
      <c r="IA46" s="365">
        <f>IF(IA$19-'様式３（療養者名簿）（⑤の場合）'!$BJ51+1&lt;=15,IF(IA$19&gt;='様式３（療養者名簿）（⑤の場合）'!$BJ51,IF(IA$19&lt;='様式３（療養者名簿）（⑤の場合）'!$BK51,1,0),0),0)</f>
        <v>0</v>
      </c>
      <c r="IB46" s="365">
        <f>IF(IB$19-'様式３（療養者名簿）（⑤の場合）'!$BJ51+1&lt;=15,IF(IB$19&gt;='様式３（療養者名簿）（⑤の場合）'!$BJ51,IF(IB$19&lt;='様式３（療養者名簿）（⑤の場合）'!$BK51,1,0),0),0)</f>
        <v>0</v>
      </c>
      <c r="IC46" s="365">
        <f>IF(IC$19-'様式３（療養者名簿）（⑤の場合）'!$BJ51+1&lt;=15,IF(IC$19&gt;='様式３（療養者名簿）（⑤の場合）'!$BJ51,IF(IC$19&lt;='様式３（療養者名簿）（⑤の場合）'!$BK51,1,0),0),0)</f>
        <v>0</v>
      </c>
      <c r="ID46" s="365">
        <f>IF(ID$19-'様式３（療養者名簿）（⑤の場合）'!$BJ51+1&lt;=15,IF(ID$19&gt;='様式３（療養者名簿）（⑤の場合）'!$BJ51,IF(ID$19&lt;='様式３（療養者名簿）（⑤の場合）'!$BK51,1,0),0),0)</f>
        <v>0</v>
      </c>
      <c r="IE46" s="365">
        <f>IF(IE$19-'様式３（療養者名簿）（⑤の場合）'!$BJ51+1&lt;=15,IF(IE$19&gt;='様式３（療養者名簿）（⑤の場合）'!$BJ51,IF(IE$19&lt;='様式３（療養者名簿）（⑤の場合）'!$BK51,1,0),0),0)</f>
        <v>0</v>
      </c>
      <c r="IF46" s="365">
        <f>IF(IF$19-'様式３（療養者名簿）（⑤の場合）'!$BJ51+1&lt;=15,IF(IF$19&gt;='様式３（療養者名簿）（⑤の場合）'!$BJ51,IF(IF$19&lt;='様式３（療養者名簿）（⑤の場合）'!$BK51,1,0),0),0)</f>
        <v>0</v>
      </c>
      <c r="IG46" s="365">
        <f>IF(IG$19-'様式３（療養者名簿）（⑤の場合）'!$BJ51+1&lt;=15,IF(IG$19&gt;='様式３（療養者名簿）（⑤の場合）'!$BJ51,IF(IG$19&lt;='様式３（療養者名簿）（⑤の場合）'!$BK51,1,0),0),0)</f>
        <v>0</v>
      </c>
      <c r="IH46" s="365">
        <f>IF(IH$19-'様式３（療養者名簿）（⑤の場合）'!$BJ51+1&lt;=15,IF(IH$19&gt;='様式３（療養者名簿）（⑤の場合）'!$BJ51,IF(IH$19&lt;='様式３（療養者名簿）（⑤の場合）'!$BK51,1,0),0),0)</f>
        <v>0</v>
      </c>
      <c r="II46" s="365">
        <f>IF(II$19-'様式３（療養者名簿）（⑤の場合）'!$BJ51+1&lt;=15,IF(II$19&gt;='様式３（療養者名簿）（⑤の場合）'!$BJ51,IF(II$19&lt;='様式３（療養者名簿）（⑤の場合）'!$BK51,1,0),0),0)</f>
        <v>0</v>
      </c>
      <c r="IJ46" s="365">
        <f>IF(IJ$19-'様式３（療養者名簿）（⑤の場合）'!$BJ51+1&lt;=15,IF(IJ$19&gt;='様式３（療養者名簿）（⑤の場合）'!$BJ51,IF(IJ$19&lt;='様式３（療養者名簿）（⑤の場合）'!$BK51,1,0),0),0)</f>
        <v>0</v>
      </c>
      <c r="IK46" s="365">
        <f>IF(IK$19-'様式３（療養者名簿）（⑤の場合）'!$BJ51+1&lt;=15,IF(IK$19&gt;='様式３（療養者名簿）（⑤の場合）'!$BJ51,IF(IK$19&lt;='様式３（療養者名簿）（⑤の場合）'!$BK51,1,0),0),0)</f>
        <v>0</v>
      </c>
      <c r="IL46" s="365">
        <f>IF(IL$19-'様式３（療養者名簿）（⑤の場合）'!$BJ51+1&lt;=15,IF(IL$19&gt;='様式３（療養者名簿）（⑤の場合）'!$BJ51,IF(IL$19&lt;='様式３（療養者名簿）（⑤の場合）'!$BK51,1,0),0),0)</f>
        <v>0</v>
      </c>
      <c r="IM46" s="365">
        <f>IF(IM$19-'様式３（療養者名簿）（⑤の場合）'!$BJ51+1&lt;=15,IF(IM$19&gt;='様式３（療養者名簿）（⑤の場合）'!$BJ51,IF(IM$19&lt;='様式３（療養者名簿）（⑤の場合）'!$BK51,1,0),0),0)</f>
        <v>0</v>
      </c>
      <c r="IN46" s="365">
        <f>IF(IN$19-'様式３（療養者名簿）（⑤の場合）'!$BJ51+1&lt;=15,IF(IN$19&gt;='様式３（療養者名簿）（⑤の場合）'!$BJ51,IF(IN$19&lt;='様式３（療養者名簿）（⑤の場合）'!$BK51,1,0),0),0)</f>
        <v>0</v>
      </c>
      <c r="IO46" s="365">
        <f>IF(IO$19-'様式３（療養者名簿）（⑤の場合）'!$BJ51+1&lt;=15,IF(IO$19&gt;='様式３（療養者名簿）（⑤の場合）'!$BJ51,IF(IO$19&lt;='様式３（療養者名簿）（⑤の場合）'!$BK51,1,0),0),0)</f>
        <v>0</v>
      </c>
      <c r="IP46" s="365">
        <f>IF(IP$19-'様式３（療養者名簿）（⑤の場合）'!$BJ51+1&lt;=15,IF(IP$19&gt;='様式３（療養者名簿）（⑤の場合）'!$BJ51,IF(IP$19&lt;='様式３（療養者名簿）（⑤の場合）'!$BK51,1,0),0),0)</f>
        <v>0</v>
      </c>
      <c r="IQ46" s="365">
        <f>IF(IQ$19-'様式３（療養者名簿）（⑤の場合）'!$BJ51+1&lt;=15,IF(IQ$19&gt;='様式３（療養者名簿）（⑤の場合）'!$BJ51,IF(IQ$19&lt;='様式３（療養者名簿）（⑤の場合）'!$BK51,1,0),0),0)</f>
        <v>0</v>
      </c>
      <c r="IR46" s="365">
        <f>IF(IR$19-'様式３（療養者名簿）（⑤の場合）'!$BJ51+1&lt;=15,IF(IR$19&gt;='様式３（療養者名簿）（⑤の場合）'!$BJ51,IF(IR$19&lt;='様式３（療養者名簿）（⑤の場合）'!$BK51,1,0),0),0)</f>
        <v>0</v>
      </c>
      <c r="IS46" s="365">
        <f>IF(IS$19-'様式３（療養者名簿）（⑤の場合）'!$BJ51+1&lt;=15,IF(IS$19&gt;='様式３（療養者名簿）（⑤の場合）'!$BJ51,IF(IS$19&lt;='様式３（療養者名簿）（⑤の場合）'!$BK51,1,0),0),0)</f>
        <v>0</v>
      </c>
      <c r="IT46" s="365">
        <f>IF(IT$19-'様式３（療養者名簿）（⑤の場合）'!$BJ51+1&lt;=15,IF(IT$19&gt;='様式３（療養者名簿）（⑤の場合）'!$BJ51,IF(IT$19&lt;='様式３（療養者名簿）（⑤の場合）'!$BK51,1,0),0),0)</f>
        <v>0</v>
      </c>
      <c r="IU46" s="365">
        <f>IF(IU$19-'様式３（療養者名簿）（⑤の場合）'!$BJ51+1&lt;=15,IF(IU$19&gt;='様式３（療養者名簿）（⑤の場合）'!$BJ51,IF(IU$19&lt;='様式３（療養者名簿）（⑤の場合）'!$BK51,1,0),0),0)</f>
        <v>0</v>
      </c>
      <c r="IV46" s="365">
        <f>IF(IV$19-'様式３（療養者名簿）（⑤の場合）'!$BJ51+1&lt;=15,IF(IV$19&gt;='様式３（療養者名簿）（⑤の場合）'!$BJ51,IF(IV$19&lt;='様式３（療養者名簿）（⑤の場合）'!$BK51,1,0),0),0)</f>
        <v>0</v>
      </c>
      <c r="IW46" s="365">
        <f>IF(IW$19-'様式３（療養者名簿）（⑤の場合）'!$BJ51+1&lt;=15,IF(IW$19&gt;='様式３（療養者名簿）（⑤の場合）'!$BJ51,IF(IW$19&lt;='様式３（療養者名簿）（⑤の場合）'!$BK51,1,0),0),0)</f>
        <v>0</v>
      </c>
      <c r="IX46" s="365">
        <f>IF(IX$19-'様式３（療養者名簿）（⑤の場合）'!$BJ51+1&lt;=15,IF(IX$19&gt;='様式３（療養者名簿）（⑤の場合）'!$BJ51,IF(IX$19&lt;='様式３（療養者名簿）（⑤の場合）'!$BK51,1,0),0),0)</f>
        <v>0</v>
      </c>
      <c r="IY46" s="365">
        <f>IF(IY$19-'様式３（療養者名簿）（⑤の場合）'!$BJ51+1&lt;=15,IF(IY$19&gt;='様式３（療養者名簿）（⑤の場合）'!$BJ51,IF(IY$19&lt;='様式３（療養者名簿）（⑤の場合）'!$BK51,1,0),0),0)</f>
        <v>0</v>
      </c>
      <c r="IZ46" s="365">
        <f>IF(IZ$19-'様式３（療養者名簿）（⑤の場合）'!$BJ51+1&lt;=15,IF(IZ$19&gt;='様式３（療養者名簿）（⑤の場合）'!$BJ51,IF(IZ$19&lt;='様式３（療養者名簿）（⑤の場合）'!$BK51,1,0),0),0)</f>
        <v>0</v>
      </c>
      <c r="JA46" s="365">
        <f>IF(JA$19-'様式３（療養者名簿）（⑤の場合）'!$BJ51+1&lt;=15,IF(JA$19&gt;='様式３（療養者名簿）（⑤の場合）'!$BJ51,IF(JA$19&lt;='様式３（療養者名簿）（⑤の場合）'!$BK51,1,0),0),0)</f>
        <v>0</v>
      </c>
      <c r="JB46" s="365">
        <f>IF(JB$19-'様式３（療養者名簿）（⑤の場合）'!$BJ51+1&lt;=15,IF(JB$19&gt;='様式３（療養者名簿）（⑤の場合）'!$BJ51,IF(JB$19&lt;='様式３（療養者名簿）（⑤の場合）'!$BK51,1,0),0),0)</f>
        <v>0</v>
      </c>
      <c r="JC46" s="365">
        <f>IF(JC$19-'様式３（療養者名簿）（⑤の場合）'!$BJ51+1&lt;=15,IF(JC$19&gt;='様式３（療養者名簿）（⑤の場合）'!$BJ51,IF(JC$19&lt;='様式３（療養者名簿）（⑤の場合）'!$BK51,1,0),0),0)</f>
        <v>0</v>
      </c>
      <c r="JD46" s="365">
        <f>IF(JD$19-'様式３（療養者名簿）（⑤の場合）'!$BJ51+1&lt;=15,IF(JD$19&gt;='様式３（療養者名簿）（⑤の場合）'!$BJ51,IF(JD$19&lt;='様式３（療養者名簿）（⑤の場合）'!$BK51,1,0),0),0)</f>
        <v>0</v>
      </c>
      <c r="JE46" s="365">
        <f>IF(JE$19-'様式３（療養者名簿）（⑤の場合）'!$BJ51+1&lt;=15,IF(JE$19&gt;='様式３（療養者名簿）（⑤の場合）'!$BJ51,IF(JE$19&lt;='様式３（療養者名簿）（⑤の場合）'!$BK51,1,0),0),0)</f>
        <v>0</v>
      </c>
      <c r="JF46" s="365">
        <f>IF(JF$19-'様式３（療養者名簿）（⑤の場合）'!$BJ51+1&lt;=15,IF(JF$19&gt;='様式３（療養者名簿）（⑤の場合）'!$BJ51,IF(JF$19&lt;='様式３（療養者名簿）（⑤の場合）'!$BK51,1,0),0),0)</f>
        <v>0</v>
      </c>
      <c r="JG46" s="365">
        <f>IF(JG$19-'様式３（療養者名簿）（⑤の場合）'!$BJ51+1&lt;=15,IF(JG$19&gt;='様式３（療養者名簿）（⑤の場合）'!$BJ51,IF(JG$19&lt;='様式３（療養者名簿）（⑤の場合）'!$BK51,1,0),0),0)</f>
        <v>0</v>
      </c>
      <c r="JH46" s="365">
        <f>IF(JH$19-'様式３（療養者名簿）（⑤の場合）'!$BJ51+1&lt;=15,IF(JH$19&gt;='様式３（療養者名簿）（⑤の場合）'!$BJ51,IF(JH$19&lt;='様式３（療養者名簿）（⑤の場合）'!$BK51,1,0),0),0)</f>
        <v>0</v>
      </c>
      <c r="JI46" s="365">
        <f>IF(JI$19-'様式３（療養者名簿）（⑤の場合）'!$BJ51+1&lt;=15,IF(JI$19&gt;='様式３（療養者名簿）（⑤の場合）'!$BJ51,IF(JI$19&lt;='様式３（療養者名簿）（⑤の場合）'!$BK51,1,0),0),0)</f>
        <v>0</v>
      </c>
      <c r="JJ46" s="365">
        <f>IF(JJ$19-'様式３（療養者名簿）（⑤の場合）'!$BJ51+1&lt;=15,IF(JJ$19&gt;='様式３（療養者名簿）（⑤の場合）'!$BJ51,IF(JJ$19&lt;='様式３（療養者名簿）（⑤の場合）'!$BK51,1,0),0),0)</f>
        <v>0</v>
      </c>
      <c r="JK46" s="365">
        <f>IF(JK$19-'様式３（療養者名簿）（⑤の場合）'!$BJ51+1&lt;=15,IF(JK$19&gt;='様式３（療養者名簿）（⑤の場合）'!$BJ51,IF(JK$19&lt;='様式３（療養者名簿）（⑤の場合）'!$BK51,1,0),0),0)</f>
        <v>0</v>
      </c>
      <c r="JL46" s="365">
        <f>IF(JL$19-'様式３（療養者名簿）（⑤の場合）'!$BJ51+1&lt;=15,IF(JL$19&gt;='様式３（療養者名簿）（⑤の場合）'!$BJ51,IF(JL$19&lt;='様式３（療養者名簿）（⑤の場合）'!$BK51,1,0),0),0)</f>
        <v>0</v>
      </c>
      <c r="JM46" s="365">
        <f>IF(JM$19-'様式３（療養者名簿）（⑤の場合）'!$BJ51+1&lt;=15,IF(JM$19&gt;='様式３（療養者名簿）（⑤の場合）'!$BJ51,IF(JM$19&lt;='様式３（療養者名簿）（⑤の場合）'!$BK51,1,0),0),0)</f>
        <v>0</v>
      </c>
      <c r="JN46" s="365">
        <f>IF(JN$19-'様式３（療養者名簿）（⑤の場合）'!$BJ51+1&lt;=15,IF(JN$19&gt;='様式３（療養者名簿）（⑤の場合）'!$BJ51,IF(JN$19&lt;='様式３（療養者名簿）（⑤の場合）'!$BK51,1,0),0),0)</f>
        <v>0</v>
      </c>
      <c r="JO46" s="365">
        <f>IF(JO$19-'様式３（療養者名簿）（⑤の場合）'!$BJ51+1&lt;=15,IF(JO$19&gt;='様式３（療養者名簿）（⑤の場合）'!$BJ51,IF(JO$19&lt;='様式３（療養者名簿）（⑤の場合）'!$BK51,1,0),0),0)</f>
        <v>0</v>
      </c>
      <c r="JP46" s="365">
        <f>IF(JP$19-'様式３（療養者名簿）（⑤の場合）'!$BJ51+1&lt;=15,IF(JP$19&gt;='様式３（療養者名簿）（⑤の場合）'!$BJ51,IF(JP$19&lt;='様式３（療養者名簿）（⑤の場合）'!$BK51,1,0),0),0)</f>
        <v>0</v>
      </c>
      <c r="JQ46" s="365">
        <f>IF(JQ$19-'様式３（療養者名簿）（⑤の場合）'!$BJ51+1&lt;=15,IF(JQ$19&gt;='様式３（療養者名簿）（⑤の場合）'!$BJ51,IF(JQ$19&lt;='様式３（療養者名簿）（⑤の場合）'!$BK51,1,0),0),0)</f>
        <v>0</v>
      </c>
      <c r="JR46" s="365">
        <f>IF(JR$19-'様式３（療養者名簿）（⑤の場合）'!$BJ51+1&lt;=15,IF(JR$19&gt;='様式３（療養者名簿）（⑤の場合）'!$BJ51,IF(JR$19&lt;='様式３（療養者名簿）（⑤の場合）'!$BK51,1,0),0),0)</f>
        <v>0</v>
      </c>
      <c r="JS46" s="365">
        <f>IF(JS$19-'様式３（療養者名簿）（⑤の場合）'!$BJ51+1&lt;=15,IF(JS$19&gt;='様式３（療養者名簿）（⑤の場合）'!$BJ51,IF(JS$19&lt;='様式３（療養者名簿）（⑤の場合）'!$BK51,1,0),0),0)</f>
        <v>0</v>
      </c>
      <c r="JT46" s="365">
        <f>IF(JT$19-'様式３（療養者名簿）（⑤の場合）'!$BJ51+1&lt;=15,IF(JT$19&gt;='様式３（療養者名簿）（⑤の場合）'!$BJ51,IF(JT$19&lt;='様式３（療養者名簿）（⑤の場合）'!$BK51,1,0),0),0)</f>
        <v>0</v>
      </c>
      <c r="JU46" s="365">
        <f>IF(JU$19-'様式３（療養者名簿）（⑤の場合）'!$BJ51+1&lt;=15,IF(JU$19&gt;='様式３（療養者名簿）（⑤の場合）'!$BJ51,IF(JU$19&lt;='様式３（療養者名簿）（⑤の場合）'!$BK51,1,0),0),0)</f>
        <v>0</v>
      </c>
      <c r="JV46" s="365">
        <f>IF(JV$19-'様式３（療養者名簿）（⑤の場合）'!$BJ51+1&lt;=15,IF(JV$19&gt;='様式３（療養者名簿）（⑤の場合）'!$BJ51,IF(JV$19&lt;='様式３（療養者名簿）（⑤の場合）'!$BK51,1,0),0),0)</f>
        <v>0</v>
      </c>
      <c r="JW46" s="365">
        <f>IF(JW$19-'様式３（療養者名簿）（⑤の場合）'!$BJ51+1&lt;=15,IF(JW$19&gt;='様式３（療養者名簿）（⑤の場合）'!$BJ51,IF(JW$19&lt;='様式３（療養者名簿）（⑤の場合）'!$BK51,1,0),0),0)</f>
        <v>0</v>
      </c>
      <c r="JX46" s="365">
        <f>IF(JX$19-'様式３（療養者名簿）（⑤の場合）'!$BJ51+1&lt;=15,IF(JX$19&gt;='様式３（療養者名簿）（⑤の場合）'!$BJ51,IF(JX$19&lt;='様式３（療養者名簿）（⑤の場合）'!$BK51,1,0),0),0)</f>
        <v>0</v>
      </c>
      <c r="JY46" s="365">
        <f>IF(JY$19-'様式３（療養者名簿）（⑤の場合）'!$BJ51+1&lt;=15,IF(JY$19&gt;='様式３（療養者名簿）（⑤の場合）'!$BJ51,IF(JY$19&lt;='様式３（療養者名簿）（⑤の場合）'!$BK51,1,0),0),0)</f>
        <v>0</v>
      </c>
      <c r="JZ46" s="365">
        <f>IF(JZ$19-'様式３（療養者名簿）（⑤の場合）'!$BJ51+1&lt;=15,IF(JZ$19&gt;='様式３（療養者名簿）（⑤の場合）'!$BJ51,IF(JZ$19&lt;='様式３（療養者名簿）（⑤の場合）'!$BK51,1,0),0),0)</f>
        <v>0</v>
      </c>
      <c r="KA46" s="365">
        <f>IF(KA$19-'様式３（療養者名簿）（⑤の場合）'!$BJ51+1&lt;=15,IF(KA$19&gt;='様式３（療養者名簿）（⑤の場合）'!$BJ51,IF(KA$19&lt;='様式３（療養者名簿）（⑤の場合）'!$BK51,1,0),0),0)</f>
        <v>0</v>
      </c>
      <c r="KB46" s="365">
        <f>IF(KB$19-'様式３（療養者名簿）（⑤の場合）'!$BJ51+1&lt;=15,IF(KB$19&gt;='様式３（療養者名簿）（⑤の場合）'!$BJ51,IF(KB$19&lt;='様式３（療養者名簿）（⑤の場合）'!$BK51,1,0),0),0)</f>
        <v>0</v>
      </c>
      <c r="KC46" s="365">
        <f>IF(KC$19-'様式３（療養者名簿）（⑤の場合）'!$BJ51+1&lt;=15,IF(KC$19&gt;='様式３（療養者名簿）（⑤の場合）'!$BJ51,IF(KC$19&lt;='様式３（療養者名簿）（⑤の場合）'!$BK51,1,0),0),0)</f>
        <v>0</v>
      </c>
      <c r="KD46" s="365">
        <f>IF(KD$19-'様式３（療養者名簿）（⑤の場合）'!$BJ51+1&lt;=15,IF(KD$19&gt;='様式３（療養者名簿）（⑤の場合）'!$BJ51,IF(KD$19&lt;='様式３（療養者名簿）（⑤の場合）'!$BK51,1,0),0),0)</f>
        <v>0</v>
      </c>
      <c r="KE46" s="365">
        <f>IF(KE$19-'様式３（療養者名簿）（⑤の場合）'!$BJ51+1&lt;=15,IF(KE$19&gt;='様式３（療養者名簿）（⑤の場合）'!$BJ51,IF(KE$19&lt;='様式３（療養者名簿）（⑤の場合）'!$BK51,1,0),0),0)</f>
        <v>0</v>
      </c>
      <c r="KF46" s="365">
        <f>IF(KF$19-'様式３（療養者名簿）（⑤の場合）'!$BJ51+1&lt;=15,IF(KF$19&gt;='様式３（療養者名簿）（⑤の場合）'!$BJ51,IF(KF$19&lt;='様式３（療養者名簿）（⑤の場合）'!$BK51,1,0),0),0)</f>
        <v>0</v>
      </c>
      <c r="KG46" s="365">
        <f>IF(KG$19-'様式３（療養者名簿）（⑤の場合）'!$BJ51+1&lt;=15,IF(KG$19&gt;='様式３（療養者名簿）（⑤の場合）'!$BJ51,IF(KG$19&lt;='様式３（療養者名簿）（⑤の場合）'!$BK51,1,0),0),0)</f>
        <v>0</v>
      </c>
      <c r="KH46" s="365">
        <f>IF(KH$19-'様式３（療養者名簿）（⑤の場合）'!$BJ51+1&lt;=15,IF(KH$19&gt;='様式３（療養者名簿）（⑤の場合）'!$BJ51,IF(KH$19&lt;='様式３（療養者名簿）（⑤の場合）'!$BK51,1,0),0),0)</f>
        <v>0</v>
      </c>
      <c r="KI46" s="365">
        <f>IF(KI$19-'様式３（療養者名簿）（⑤の場合）'!$BJ51+1&lt;=15,IF(KI$19&gt;='様式３（療養者名簿）（⑤の場合）'!$BJ51,IF(KI$19&lt;='様式３（療養者名簿）（⑤の場合）'!$BK51,1,0),0),0)</f>
        <v>0</v>
      </c>
      <c r="KJ46" s="365">
        <f>IF(KJ$19-'様式３（療養者名簿）（⑤の場合）'!$BJ51+1&lt;=15,IF(KJ$19&gt;='様式３（療養者名簿）（⑤の場合）'!$BJ51,IF(KJ$19&lt;='様式３（療養者名簿）（⑤の場合）'!$BK51,1,0),0),0)</f>
        <v>0</v>
      </c>
      <c r="KK46" s="365">
        <f>IF(KK$19-'様式３（療養者名簿）（⑤の場合）'!$BJ51+1&lt;=15,IF(KK$19&gt;='様式３（療養者名簿）（⑤の場合）'!$BJ51,IF(KK$19&lt;='様式３（療養者名簿）（⑤の場合）'!$BK51,1,0),0),0)</f>
        <v>0</v>
      </c>
      <c r="KL46" s="365">
        <f>IF(KL$19-'様式３（療養者名簿）（⑤の場合）'!$BJ51+1&lt;=15,IF(KL$19&gt;='様式３（療養者名簿）（⑤の場合）'!$BJ51,IF(KL$19&lt;='様式３（療養者名簿）（⑤の場合）'!$BK51,1,0),0),0)</f>
        <v>0</v>
      </c>
      <c r="KM46" s="365">
        <f>IF(KM$19-'様式３（療養者名簿）（⑤の場合）'!$BJ51+1&lt;=15,IF(KM$19&gt;='様式３（療養者名簿）（⑤の場合）'!$BJ51,IF(KM$19&lt;='様式３（療養者名簿）（⑤の場合）'!$BK51,1,0),0),0)</f>
        <v>0</v>
      </c>
      <c r="KN46" s="365">
        <f>IF(KN$19-'様式３（療養者名簿）（⑤の場合）'!$BJ51+1&lt;=15,IF(KN$19&gt;='様式３（療養者名簿）（⑤の場合）'!$BJ51,IF(KN$19&lt;='様式３（療養者名簿）（⑤の場合）'!$BK51,1,0),0),0)</f>
        <v>0</v>
      </c>
      <c r="KO46" s="365">
        <f>IF(KO$19-'様式３（療養者名簿）（⑤の場合）'!$BJ51+1&lt;=15,IF(KO$19&gt;='様式３（療養者名簿）（⑤の場合）'!$BJ51,IF(KO$19&lt;='様式３（療養者名簿）（⑤の場合）'!$BK51,1,0),0),0)</f>
        <v>0</v>
      </c>
      <c r="KP46" s="365">
        <f>IF(KP$19-'様式３（療養者名簿）（⑤の場合）'!$BJ51+1&lt;=15,IF(KP$19&gt;='様式３（療養者名簿）（⑤の場合）'!$BJ51,IF(KP$19&lt;='様式３（療養者名簿）（⑤の場合）'!$BK51,1,0),0),0)</f>
        <v>0</v>
      </c>
      <c r="KQ46" s="365">
        <f>IF(KQ$19-'様式３（療養者名簿）（⑤の場合）'!$BJ51+1&lt;=15,IF(KQ$19&gt;='様式３（療養者名簿）（⑤の場合）'!$BJ51,IF(KQ$19&lt;='様式３（療養者名簿）（⑤の場合）'!$BK51,1,0),0),0)</f>
        <v>0</v>
      </c>
      <c r="KR46" s="365">
        <f>IF(KR$19-'様式３（療養者名簿）（⑤の場合）'!$BJ51+1&lt;=15,IF(KR$19&gt;='様式３（療養者名簿）（⑤の場合）'!$BJ51,IF(KR$19&lt;='様式３（療養者名簿）（⑤の場合）'!$BK51,1,0),0),0)</f>
        <v>0</v>
      </c>
      <c r="KS46" s="365">
        <f>IF(KS$19-'様式３（療養者名簿）（⑤の場合）'!$BJ51+1&lt;=15,IF(KS$19&gt;='様式３（療養者名簿）（⑤の場合）'!$BJ51,IF(KS$19&lt;='様式３（療養者名簿）（⑤の場合）'!$BK51,1,0),0),0)</f>
        <v>0</v>
      </c>
      <c r="KT46" s="365">
        <f>IF(KT$19-'様式３（療養者名簿）（⑤の場合）'!$BJ51+1&lt;=15,IF(KT$19&gt;='様式３（療養者名簿）（⑤の場合）'!$BJ51,IF(KT$19&lt;='様式３（療養者名簿）（⑤の場合）'!$BK51,1,0),0),0)</f>
        <v>0</v>
      </c>
      <c r="KU46" s="365">
        <f>IF(KU$19-'様式３（療養者名簿）（⑤の場合）'!$BJ51+1&lt;=15,IF(KU$19&gt;='様式３（療養者名簿）（⑤の場合）'!$BJ51,IF(KU$19&lt;='様式３（療養者名簿）（⑤の場合）'!$BK51,1,0),0),0)</f>
        <v>0</v>
      </c>
      <c r="KV46" s="365">
        <f>IF(KV$19-'様式３（療養者名簿）（⑤の場合）'!$BJ51+1&lt;=15,IF(KV$19&gt;='様式３（療養者名簿）（⑤の場合）'!$BJ51,IF(KV$19&lt;='様式３（療養者名簿）（⑤の場合）'!$BK51,1,0),0),0)</f>
        <v>0</v>
      </c>
      <c r="KW46" s="365">
        <f>IF(KW$19-'様式３（療養者名簿）（⑤の場合）'!$BJ51+1&lt;=15,IF(KW$19&gt;='様式３（療養者名簿）（⑤の場合）'!$BJ51,IF(KW$19&lt;='様式３（療養者名簿）（⑤の場合）'!$BK51,1,0),0),0)</f>
        <v>0</v>
      </c>
      <c r="KX46" s="365">
        <f>IF(KX$19-'様式３（療養者名簿）（⑤の場合）'!$BJ51+1&lt;=15,IF(KX$19&gt;='様式３（療養者名簿）（⑤の場合）'!$BJ51,IF(KX$19&lt;='様式３（療養者名簿）（⑤の場合）'!$BK51,1,0),0),0)</f>
        <v>0</v>
      </c>
      <c r="KY46" s="365">
        <f>IF(KY$19-'様式３（療養者名簿）（⑤の場合）'!$BJ51+1&lt;=15,IF(KY$19&gt;='様式３（療養者名簿）（⑤の場合）'!$BJ51,IF(KY$19&lt;='様式３（療養者名簿）（⑤の場合）'!$BK51,1,0),0),0)</f>
        <v>0</v>
      </c>
      <c r="KZ46" s="365">
        <f>IF(KZ$19-'様式３（療養者名簿）（⑤の場合）'!$BJ51+1&lt;=15,IF(KZ$19&gt;='様式３（療養者名簿）（⑤の場合）'!$BJ51,IF(KZ$19&lt;='様式３（療養者名簿）（⑤の場合）'!$BK51,1,0),0),0)</f>
        <v>0</v>
      </c>
      <c r="LA46" s="365">
        <f>IF(LA$19-'様式３（療養者名簿）（⑤の場合）'!$BJ51+1&lt;=15,IF(LA$19&gt;='様式３（療養者名簿）（⑤の場合）'!$BJ51,IF(LA$19&lt;='様式３（療養者名簿）（⑤の場合）'!$BK51,1,0),0),0)</f>
        <v>0</v>
      </c>
      <c r="LB46" s="365">
        <f>IF(LB$19-'様式３（療養者名簿）（⑤の場合）'!$BJ51+1&lt;=15,IF(LB$19&gt;='様式３（療養者名簿）（⑤の場合）'!$BJ51,IF(LB$19&lt;='様式３（療養者名簿）（⑤の場合）'!$BK51,1,0),0),0)</f>
        <v>0</v>
      </c>
      <c r="LC46" s="365">
        <f>IF(LC$19-'様式３（療養者名簿）（⑤の場合）'!$BJ51+1&lt;=15,IF(LC$19&gt;='様式３（療養者名簿）（⑤の場合）'!$BJ51,IF(LC$19&lt;='様式３（療養者名簿）（⑤の場合）'!$BK51,1,0),0),0)</f>
        <v>0</v>
      </c>
      <c r="LD46" s="365">
        <f>IF(LD$19-'様式３（療養者名簿）（⑤の場合）'!$BJ51+1&lt;=15,IF(LD$19&gt;='様式３（療養者名簿）（⑤の場合）'!$BJ51,IF(LD$19&lt;='様式３（療養者名簿）（⑤の場合）'!$BK51,1,0),0),0)</f>
        <v>0</v>
      </c>
      <c r="LE46" s="365">
        <f>IF(LE$19-'様式３（療養者名簿）（⑤の場合）'!$BJ51+1&lt;=15,IF(LE$19&gt;='様式３（療養者名簿）（⑤の場合）'!$BJ51,IF(LE$19&lt;='様式３（療養者名簿）（⑤の場合）'!$BK51,1,0),0),0)</f>
        <v>0</v>
      </c>
      <c r="LF46" s="365">
        <f>IF(LF$19-'様式３（療養者名簿）（⑤の場合）'!$BJ51+1&lt;=15,IF(LF$19&gt;='様式３（療養者名簿）（⑤の場合）'!$BJ51,IF(LF$19&lt;='様式３（療養者名簿）（⑤の場合）'!$BK51,1,0),0),0)</f>
        <v>0</v>
      </c>
      <c r="LG46" s="365">
        <f>IF(LG$19-'様式３（療養者名簿）（⑤の場合）'!$BJ51+1&lt;=15,IF(LG$19&gt;='様式３（療養者名簿）（⑤の場合）'!$BJ51,IF(LG$19&lt;='様式３（療養者名簿）（⑤の場合）'!$BK51,1,0),0),0)</f>
        <v>0</v>
      </c>
      <c r="LH46" s="365">
        <f>IF(LH$19-'様式３（療養者名簿）（⑤の場合）'!$BJ51+1&lt;=15,IF(LH$19&gt;='様式３（療養者名簿）（⑤の場合）'!$BJ51,IF(LH$19&lt;='様式３（療養者名簿）（⑤の場合）'!$BK51,1,0),0),0)</f>
        <v>0</v>
      </c>
      <c r="LI46" s="365">
        <f>IF(LI$19-'様式３（療養者名簿）（⑤の場合）'!$BJ51+1&lt;=15,IF(LI$19&gt;='様式３（療養者名簿）（⑤の場合）'!$BJ51,IF(LI$19&lt;='様式３（療養者名簿）（⑤の場合）'!$BK51,1,0),0),0)</f>
        <v>0</v>
      </c>
      <c r="LJ46" s="365">
        <f>IF(LJ$19-'様式３（療養者名簿）（⑤の場合）'!$BJ51+1&lt;=15,IF(LJ$19&gt;='様式３（療養者名簿）（⑤の場合）'!$BJ51,IF(LJ$19&lt;='様式３（療養者名簿）（⑤の場合）'!$BK51,1,0),0),0)</f>
        <v>0</v>
      </c>
      <c r="LK46" s="365">
        <f>IF(LK$19-'様式３（療養者名簿）（⑤の場合）'!$BJ51+1&lt;=15,IF(LK$19&gt;='様式３（療養者名簿）（⑤の場合）'!$BJ51,IF(LK$19&lt;='様式３（療養者名簿）（⑤の場合）'!$BK51,1,0),0),0)</f>
        <v>0</v>
      </c>
      <c r="LL46" s="365">
        <f>IF(LL$19-'様式３（療養者名簿）（⑤の場合）'!$BJ51+1&lt;=15,IF(LL$19&gt;='様式３（療養者名簿）（⑤の場合）'!$BJ51,IF(LL$19&lt;='様式３（療養者名簿）（⑤の場合）'!$BK51,1,0),0),0)</f>
        <v>0</v>
      </c>
      <c r="LM46" s="365">
        <f>IF(LM$19-'様式３（療養者名簿）（⑤の場合）'!$BJ51+1&lt;=15,IF(LM$19&gt;='様式３（療養者名簿）（⑤の場合）'!$BJ51,IF(LM$19&lt;='様式３（療養者名簿）（⑤の場合）'!$BK51,1,0),0),0)</f>
        <v>0</v>
      </c>
      <c r="LN46" s="365">
        <f>IF(LN$19-'様式３（療養者名簿）（⑤の場合）'!$BJ51+1&lt;=15,IF(LN$19&gt;='様式３（療養者名簿）（⑤の場合）'!$BJ51,IF(LN$19&lt;='様式３（療養者名簿）（⑤の場合）'!$BK51,1,0),0),0)</f>
        <v>0</v>
      </c>
      <c r="LO46" s="365">
        <f>IF(LO$19-'様式３（療養者名簿）（⑤の場合）'!$BJ51+1&lt;=15,IF(LO$19&gt;='様式３（療養者名簿）（⑤の場合）'!$BJ51,IF(LO$19&lt;='様式３（療養者名簿）（⑤の場合）'!$BK51,1,0),0),0)</f>
        <v>0</v>
      </c>
      <c r="LP46" s="365">
        <f>IF(LP$19-'様式３（療養者名簿）（⑤の場合）'!$BJ51+1&lt;=15,IF(LP$19&gt;='様式３（療養者名簿）（⑤の場合）'!$BJ51,IF(LP$19&lt;='様式３（療養者名簿）（⑤の場合）'!$BK51,1,0),0),0)</f>
        <v>0</v>
      </c>
      <c r="LQ46" s="365">
        <f>IF(LQ$19-'様式３（療養者名簿）（⑤の場合）'!$BJ51+1&lt;=15,IF(LQ$19&gt;='様式３（療養者名簿）（⑤の場合）'!$BJ51,IF(LQ$19&lt;='様式３（療養者名簿）（⑤の場合）'!$BK51,1,0),0),0)</f>
        <v>0</v>
      </c>
      <c r="LR46" s="365">
        <f>IF(LR$19-'様式３（療養者名簿）（⑤の場合）'!$BJ51+1&lt;=15,IF(LR$19&gt;='様式３（療養者名簿）（⑤の場合）'!$BJ51,IF(LR$19&lt;='様式３（療養者名簿）（⑤の場合）'!$BK51,1,0),0),0)</f>
        <v>0</v>
      </c>
      <c r="LS46" s="365">
        <f>IF(LS$19-'様式３（療養者名簿）（⑤の場合）'!$BJ51+1&lt;=15,IF(LS$19&gt;='様式３（療養者名簿）（⑤の場合）'!$BJ51,IF(LS$19&lt;='様式３（療養者名簿）（⑤の場合）'!$BK51,1,0),0),0)</f>
        <v>0</v>
      </c>
      <c r="LT46" s="365">
        <f>IF(LT$19-'様式３（療養者名簿）（⑤の場合）'!$BJ51+1&lt;=15,IF(LT$19&gt;='様式３（療養者名簿）（⑤の場合）'!$BJ51,IF(LT$19&lt;='様式３（療養者名簿）（⑤の場合）'!$BK51,1,0),0),0)</f>
        <v>0</v>
      </c>
      <c r="LU46" s="365">
        <f>IF(LU$19-'様式３（療養者名簿）（⑤の場合）'!$BJ51+1&lt;=15,IF(LU$19&gt;='様式３（療養者名簿）（⑤の場合）'!$BJ51,IF(LU$19&lt;='様式３（療養者名簿）（⑤の場合）'!$BK51,1,0),0),0)</f>
        <v>0</v>
      </c>
      <c r="LV46" s="365">
        <f>IF(LV$19-'様式３（療養者名簿）（⑤の場合）'!$BJ51+1&lt;=15,IF(LV$19&gt;='様式３（療養者名簿）（⑤の場合）'!$BJ51,IF(LV$19&lt;='様式３（療養者名簿）（⑤の場合）'!$BK51,1,0),0),0)</f>
        <v>0</v>
      </c>
      <c r="LW46" s="365">
        <f>IF(LW$19-'様式３（療養者名簿）（⑤の場合）'!$BJ51+1&lt;=15,IF(LW$19&gt;='様式３（療養者名簿）（⑤の場合）'!$BJ51,IF(LW$19&lt;='様式３（療養者名簿）（⑤の場合）'!$BK51,1,0),0),0)</f>
        <v>0</v>
      </c>
      <c r="LX46" s="365">
        <f>IF(LX$19-'様式３（療養者名簿）（⑤の場合）'!$BJ51+1&lt;=15,IF(LX$19&gt;='様式３（療養者名簿）（⑤の場合）'!$BJ51,IF(LX$19&lt;='様式３（療養者名簿）（⑤の場合）'!$BK51,1,0),0),0)</f>
        <v>0</v>
      </c>
      <c r="LY46" s="365">
        <f>IF(LY$19-'様式３（療養者名簿）（⑤の場合）'!$BJ51+1&lt;=15,IF(LY$19&gt;='様式３（療養者名簿）（⑤の場合）'!$BJ51,IF(LY$19&lt;='様式３（療養者名簿）（⑤の場合）'!$BK51,1,0),0),0)</f>
        <v>0</v>
      </c>
      <c r="LZ46" s="365">
        <f>IF(LZ$19-'様式３（療養者名簿）（⑤の場合）'!$BJ51+1&lt;=15,IF(LZ$19&gt;='様式３（療養者名簿）（⑤の場合）'!$BJ51,IF(LZ$19&lt;='様式３（療養者名簿）（⑤の場合）'!$BK51,1,0),0),0)</f>
        <v>0</v>
      </c>
      <c r="MA46" s="365">
        <f>IF(MA$19-'様式３（療養者名簿）（⑤の場合）'!$BJ51+1&lt;=15,IF(MA$19&gt;='様式３（療養者名簿）（⑤の場合）'!$BJ51,IF(MA$19&lt;='様式３（療養者名簿）（⑤の場合）'!$BK51,1,0),0),0)</f>
        <v>0</v>
      </c>
      <c r="MB46" s="365">
        <f>IF(MB$19-'様式３（療養者名簿）（⑤の場合）'!$BJ51+1&lt;=15,IF(MB$19&gt;='様式３（療養者名簿）（⑤の場合）'!$BJ51,IF(MB$19&lt;='様式３（療養者名簿）（⑤の場合）'!$BK51,1,0),0),0)</f>
        <v>0</v>
      </c>
      <c r="MC46" s="365">
        <f>IF(MC$19-'様式３（療養者名簿）（⑤の場合）'!$BJ51+1&lt;=15,IF(MC$19&gt;='様式３（療養者名簿）（⑤の場合）'!$BJ51,IF(MC$19&lt;='様式３（療養者名簿）（⑤の場合）'!$BK51,1,0),0),0)</f>
        <v>0</v>
      </c>
      <c r="MD46" s="365">
        <f>IF(MD$19-'様式３（療養者名簿）（⑤の場合）'!$BJ51+1&lt;=15,IF(MD$19&gt;='様式３（療養者名簿）（⑤の場合）'!$BJ51,IF(MD$19&lt;='様式３（療養者名簿）（⑤の場合）'!$BK51,1,0),0),0)</f>
        <v>0</v>
      </c>
      <c r="ME46" s="365">
        <f>IF(ME$19-'様式３（療養者名簿）（⑤の場合）'!$BJ51+1&lt;=15,IF(ME$19&gt;='様式３（療養者名簿）（⑤の場合）'!$BJ51,IF(ME$19&lt;='様式３（療養者名簿）（⑤の場合）'!$BK51,1,0),0),0)</f>
        <v>0</v>
      </c>
      <c r="MF46" s="365">
        <f>IF(MF$19-'様式３（療養者名簿）（⑤の場合）'!$BJ51+1&lt;=15,IF(MF$19&gt;='様式３（療養者名簿）（⑤の場合）'!$BJ51,IF(MF$19&lt;='様式３（療養者名簿）（⑤の場合）'!$BK51,1,0),0),0)</f>
        <v>0</v>
      </c>
      <c r="MG46" s="365">
        <f>IF(MG$19-'様式３（療養者名簿）（⑤の場合）'!$BJ51+1&lt;=15,IF(MG$19&gt;='様式３（療養者名簿）（⑤の場合）'!$BJ51,IF(MG$19&lt;='様式３（療養者名簿）（⑤の場合）'!$BK51,1,0),0),0)</f>
        <v>0</v>
      </c>
      <c r="MH46" s="365">
        <f>IF(MH$19-'様式３（療養者名簿）（⑤の場合）'!$BJ51+1&lt;=15,IF(MH$19&gt;='様式３（療養者名簿）（⑤の場合）'!$BJ51,IF(MH$19&lt;='様式３（療養者名簿）（⑤の場合）'!$BK51,1,0),0),0)</f>
        <v>0</v>
      </c>
      <c r="MI46" s="365">
        <f>IF(MI$19-'様式３（療養者名簿）（⑤の場合）'!$BJ51+1&lt;=15,IF(MI$19&gt;='様式３（療養者名簿）（⑤の場合）'!$BJ51,IF(MI$19&lt;='様式３（療養者名簿）（⑤の場合）'!$BK51,1,0),0),0)</f>
        <v>0</v>
      </c>
      <c r="MJ46" s="365">
        <f>IF(MJ$19-'様式３（療養者名簿）（⑤の場合）'!$BJ51+1&lt;=15,IF(MJ$19&gt;='様式３（療養者名簿）（⑤の場合）'!$BJ51,IF(MJ$19&lt;='様式３（療養者名簿）（⑤の場合）'!$BK51,1,0),0),0)</f>
        <v>0</v>
      </c>
      <c r="MK46" s="365">
        <f>IF(MK$19-'様式３（療養者名簿）（⑤の場合）'!$BJ51+1&lt;=15,IF(MK$19&gt;='様式３（療養者名簿）（⑤の場合）'!$BJ51,IF(MK$19&lt;='様式３（療養者名簿）（⑤の場合）'!$BK51,1,0),0),0)</f>
        <v>0</v>
      </c>
      <c r="ML46" s="365">
        <f>IF(ML$19-'様式３（療養者名簿）（⑤の場合）'!$BJ51+1&lt;=15,IF(ML$19&gt;='様式３（療養者名簿）（⑤の場合）'!$BJ51,IF(ML$19&lt;='様式３（療養者名簿）（⑤の場合）'!$BK51,1,0),0),0)</f>
        <v>0</v>
      </c>
      <c r="MM46" s="365">
        <f>IF(MM$19-'様式３（療養者名簿）（⑤の場合）'!$BJ51+1&lt;=15,IF(MM$19&gt;='様式３（療養者名簿）（⑤の場合）'!$BJ51,IF(MM$19&lt;='様式３（療養者名簿）（⑤の場合）'!$BK51,1,0),0),0)</f>
        <v>0</v>
      </c>
      <c r="MN46" s="365">
        <f>IF(MN$19-'様式３（療養者名簿）（⑤の場合）'!$BJ51+1&lt;=15,IF(MN$19&gt;='様式３（療養者名簿）（⑤の場合）'!$BJ51,IF(MN$19&lt;='様式３（療養者名簿）（⑤の場合）'!$BK51,1,0),0),0)</f>
        <v>0</v>
      </c>
      <c r="MO46" s="365">
        <f>IF(MO$19-'様式３（療養者名簿）（⑤の場合）'!$BJ51+1&lt;=15,IF(MO$19&gt;='様式３（療養者名簿）（⑤の場合）'!$BJ51,IF(MO$19&lt;='様式３（療養者名簿）（⑤の場合）'!$BK51,1,0),0),0)</f>
        <v>0</v>
      </c>
      <c r="MP46" s="365">
        <f>IF(MP$19-'様式３（療養者名簿）（⑤の場合）'!$BJ51+1&lt;=15,IF(MP$19&gt;='様式３（療養者名簿）（⑤の場合）'!$BJ51,IF(MP$19&lt;='様式３（療養者名簿）（⑤の場合）'!$BK51,1,0),0),0)</f>
        <v>0</v>
      </c>
      <c r="MQ46" s="365">
        <f>IF(MQ$19-'様式３（療養者名簿）（⑤の場合）'!$BJ51+1&lt;=15,IF(MQ$19&gt;='様式３（療養者名簿）（⑤の場合）'!$BJ51,IF(MQ$19&lt;='様式３（療養者名簿）（⑤の場合）'!$BK51,1,0),0),0)</f>
        <v>0</v>
      </c>
      <c r="MR46" s="365">
        <f>IF(MR$19-'様式３（療養者名簿）（⑤の場合）'!$BJ51+1&lt;=15,IF(MR$19&gt;='様式３（療養者名簿）（⑤の場合）'!$BJ51,IF(MR$19&lt;='様式３（療養者名簿）（⑤の場合）'!$BK51,1,0),0),0)</f>
        <v>0</v>
      </c>
      <c r="MS46" s="365">
        <f>IF(MS$19-'様式３（療養者名簿）（⑤の場合）'!$BJ51+1&lt;=15,IF(MS$19&gt;='様式３（療養者名簿）（⑤の場合）'!$BJ51,IF(MS$19&lt;='様式３（療養者名簿）（⑤の場合）'!$BK51,1,0),0),0)</f>
        <v>0</v>
      </c>
      <c r="MT46" s="365">
        <f>IF(MT$19-'様式３（療養者名簿）（⑤の場合）'!$BJ51+1&lt;=15,IF(MT$19&gt;='様式３（療養者名簿）（⑤の場合）'!$BJ51,IF(MT$19&lt;='様式３（療養者名簿）（⑤の場合）'!$BK51,1,0),0),0)</f>
        <v>0</v>
      </c>
      <c r="MU46" s="365">
        <f>IF(MU$19-'様式３（療養者名簿）（⑤の場合）'!$BJ51+1&lt;=15,IF(MU$19&gt;='様式３（療養者名簿）（⑤の場合）'!$BJ51,IF(MU$19&lt;='様式３（療養者名簿）（⑤の場合）'!$BK51,1,0),0),0)</f>
        <v>0</v>
      </c>
      <c r="MV46" s="365">
        <f>IF(MV$19-'様式３（療養者名簿）（⑤の場合）'!$BJ51+1&lt;=15,IF(MV$19&gt;='様式３（療養者名簿）（⑤の場合）'!$BJ51,IF(MV$19&lt;='様式３（療養者名簿）（⑤の場合）'!$BK51,1,0),0),0)</f>
        <v>0</v>
      </c>
      <c r="MW46" s="365">
        <f>IF(MW$19-'様式３（療養者名簿）（⑤の場合）'!$BJ51+1&lt;=15,IF(MW$19&gt;='様式３（療養者名簿）（⑤の場合）'!$BJ51,IF(MW$19&lt;='様式３（療養者名簿）（⑤の場合）'!$BK51,1,0),0),0)</f>
        <v>0</v>
      </c>
      <c r="MX46" s="365">
        <f>IF(MX$19-'様式３（療養者名簿）（⑤の場合）'!$BJ51+1&lt;=15,IF(MX$19&gt;='様式３（療養者名簿）（⑤の場合）'!$BJ51,IF(MX$19&lt;='様式３（療養者名簿）（⑤の場合）'!$BK51,1,0),0),0)</f>
        <v>0</v>
      </c>
      <c r="MY46" s="365">
        <f>IF(MY$19-'様式３（療養者名簿）（⑤の場合）'!$BJ51+1&lt;=15,IF(MY$19&gt;='様式３（療養者名簿）（⑤の場合）'!$BJ51,IF(MY$19&lt;='様式３（療養者名簿）（⑤の場合）'!$BK51,1,0),0),0)</f>
        <v>0</v>
      </c>
      <c r="MZ46" s="365">
        <f>IF(MZ$19-'様式３（療養者名簿）（⑤の場合）'!$BJ51+1&lt;=15,IF(MZ$19&gt;='様式３（療養者名簿）（⑤の場合）'!$BJ51,IF(MZ$19&lt;='様式３（療養者名簿）（⑤の場合）'!$BK51,1,0),0),0)</f>
        <v>0</v>
      </c>
      <c r="NA46" s="365">
        <f>IF(NA$19-'様式３（療養者名簿）（⑤の場合）'!$BJ51+1&lt;=15,IF(NA$19&gt;='様式３（療養者名簿）（⑤の場合）'!$BJ51,IF(NA$19&lt;='様式３（療養者名簿）（⑤の場合）'!$BK51,1,0),0),0)</f>
        <v>0</v>
      </c>
      <c r="NB46" s="365">
        <f>IF(NB$19-'様式３（療養者名簿）（⑤の場合）'!$BJ51+1&lt;=15,IF(NB$19&gt;='様式３（療養者名簿）（⑤の場合）'!$BJ51,IF(NB$19&lt;='様式３（療養者名簿）（⑤の場合）'!$BK51,1,0),0),0)</f>
        <v>0</v>
      </c>
      <c r="NC46" s="248">
        <f>IF(NC$19-'様式３（療養者名簿）（⑤の場合）'!$BJ51+1&lt;=15,IF(NC$19&gt;='様式３（療養者名簿）（⑤の場合）'!$BJ51,IF(NC$19&lt;='様式３（療養者名簿）（⑤の場合）'!$BK51,1,0),0),0)</f>
        <v>0</v>
      </c>
      <c r="ND46" s="248">
        <f>IF(ND$19-'様式３（療養者名簿）（⑤の場合）'!$BJ51+1&lt;=15,IF(ND$19&gt;='様式３（療養者名簿）（⑤の場合）'!$BJ51,IF(ND$19&lt;='様式３（療養者名簿）（⑤の場合）'!$BK51,1,0),0),0)</f>
        <v>0</v>
      </c>
      <c r="NE46" s="248">
        <f>IF(NE$19-'様式３（療養者名簿）（⑤の場合）'!$BJ51+1&lt;=15,IF(NE$19&gt;='様式３（療養者名簿）（⑤の場合）'!$BJ51,IF(NE$19&lt;='様式３（療養者名簿）（⑤の場合）'!$BK51,1,0),0),0)</f>
        <v>0</v>
      </c>
      <c r="NF46" s="248">
        <f>IF(NF$19-'様式３（療養者名簿）（⑤の場合）'!$BJ51+1&lt;=15,IF(NF$19&gt;='様式３（療養者名簿）（⑤の場合）'!$BJ51,IF(NF$19&lt;='様式３（療養者名簿）（⑤の場合）'!$BK51,1,0),0),0)</f>
        <v>0</v>
      </c>
      <c r="NG46" s="248">
        <f>IF(NG$19-'様式３（療養者名簿）（⑤の場合）'!$BJ51+1&lt;=15,IF(NG$19&gt;='様式３（療養者名簿）（⑤の場合）'!$BJ51,IF(NG$19&lt;='様式３（療養者名簿）（⑤の場合）'!$BK51,1,0),0),0)</f>
        <v>0</v>
      </c>
      <c r="NH46" s="248">
        <f>IF(NH$19-'様式３（療養者名簿）（⑤の場合）'!$BJ51+1&lt;=15,IF(NH$19&gt;='様式３（療養者名簿）（⑤の場合）'!$BJ51,IF(NH$19&lt;='様式３（療養者名簿）（⑤の場合）'!$BK51,1,0),0),0)</f>
        <v>0</v>
      </c>
      <c r="NI46" s="248">
        <f>IF(NI$19-'様式３（療養者名簿）（⑤の場合）'!$BJ51+1&lt;=15,IF(NI$19&gt;='様式３（療養者名簿）（⑤の場合）'!$BJ51,IF(NI$19&lt;='様式３（療養者名簿）（⑤の場合）'!$BK51,1,0),0),0)</f>
        <v>0</v>
      </c>
      <c r="NJ46" s="248">
        <f>IF(NJ$19-'様式３（療養者名簿）（⑤の場合）'!$BJ51+1&lt;=15,IF(NJ$19&gt;='様式３（療養者名簿）（⑤の場合）'!$BJ51,IF(NJ$19&lt;='様式３（療養者名簿）（⑤の場合）'!$BK51,1,0),0),0)</f>
        <v>0</v>
      </c>
      <c r="NK46" s="248">
        <f>IF(NK$19-'様式３（療養者名簿）（⑤の場合）'!$BJ51+1&lt;=15,IF(NK$19&gt;='様式３（療養者名簿）（⑤の場合）'!$BJ51,IF(NK$19&lt;='様式３（療養者名簿）（⑤の場合）'!$BK51,1,0),0),0)</f>
        <v>0</v>
      </c>
      <c r="NL46" s="248">
        <f>IF(NL$19-'様式３（療養者名簿）（⑤の場合）'!$BJ51+1&lt;=15,IF(NL$19&gt;='様式３（療養者名簿）（⑤の場合）'!$BJ51,IF(NL$19&lt;='様式３（療養者名簿）（⑤の場合）'!$BK51,1,0),0),0)</f>
        <v>0</v>
      </c>
      <c r="NM46" s="248">
        <f>IF(NM$19-'様式３（療養者名簿）（⑤の場合）'!$BJ51+1&lt;=15,IF(NM$19&gt;='様式３（療養者名簿）（⑤の場合）'!$BJ51,IF(NM$19&lt;='様式３（療養者名簿）（⑤の場合）'!$BK51,1,0),0),0)</f>
        <v>0</v>
      </c>
      <c r="NN46" s="248">
        <f>IF(NN$19-'様式３（療養者名簿）（⑤の場合）'!$BJ51+1&lt;=15,IF(NN$19&gt;='様式３（療養者名簿）（⑤の場合）'!$BJ51,IF(NN$19&lt;='様式３（療養者名簿）（⑤の場合）'!$BK51,1,0),0),0)</f>
        <v>0</v>
      </c>
      <c r="NO46" s="248">
        <f>IF(NO$19-'様式３（療養者名簿）（⑤の場合）'!$BJ51+1&lt;=15,IF(NO$19&gt;='様式３（療養者名簿）（⑤の場合）'!$BJ51,IF(NO$19&lt;='様式３（療養者名簿）（⑤の場合）'!$BK51,1,0),0),0)</f>
        <v>0</v>
      </c>
      <c r="NP46" s="248">
        <f>IF(NP$19-'様式３（療養者名簿）（⑤の場合）'!$BJ51+1&lt;=15,IF(NP$19&gt;='様式３（療養者名簿）（⑤の場合）'!$BJ51,IF(NP$19&lt;='様式３（療養者名簿）（⑤の場合）'!$BK51,1,0),0),0)</f>
        <v>0</v>
      </c>
      <c r="NQ46" s="248">
        <f>IF(NQ$19-'様式３（療養者名簿）（⑤の場合）'!$BJ51+1&lt;=15,IF(NQ$19&gt;='様式３（療養者名簿）（⑤の場合）'!$BJ51,IF(NQ$19&lt;='様式３（療養者名簿）（⑤の場合）'!$BK51,1,0),0),0)</f>
        <v>0</v>
      </c>
      <c r="NR46" s="248">
        <f>IF(NR$19-'様式３（療養者名簿）（⑤の場合）'!$BJ51+1&lt;=15,IF(NR$19&gt;='様式３（療養者名簿）（⑤の場合）'!$BJ51,IF(NR$19&lt;='様式３（療養者名簿）（⑤の場合）'!$BK51,1,0),0),0)</f>
        <v>0</v>
      </c>
      <c r="NS46" s="248">
        <f>IF(NS$19-'様式３（療養者名簿）（⑤の場合）'!$BJ51+1&lt;=15,IF(NS$19&gt;='様式３（療養者名簿）（⑤の場合）'!$BJ51,IF(NS$19&lt;='様式３（療養者名簿）（⑤の場合）'!$BK51,1,0),0),0)</f>
        <v>0</v>
      </c>
      <c r="NT46" s="248">
        <f>IF(NT$19-'様式３（療養者名簿）（⑤の場合）'!$BJ51+1&lt;=15,IF(NT$19&gt;='様式３（療養者名簿）（⑤の場合）'!$BJ51,IF(NT$19&lt;='様式３（療養者名簿）（⑤の場合）'!$BK51,1,0),0),0)</f>
        <v>0</v>
      </c>
      <c r="NU46" s="248">
        <f>IF(NU$19-'様式３（療養者名簿）（⑤の場合）'!$BJ51+1&lt;=15,IF(NU$19&gt;='様式３（療養者名簿）（⑤の場合）'!$BJ51,IF(NU$19&lt;='様式３（療養者名簿）（⑤の場合）'!$BK51,1,0),0),0)</f>
        <v>0</v>
      </c>
      <c r="NV46" s="248">
        <f>IF(NV$19-'様式３（療養者名簿）（⑤の場合）'!$BJ51+1&lt;=15,IF(NV$19&gt;='様式３（療養者名簿）（⑤の場合）'!$BJ51,IF(NV$19&lt;='様式３（療養者名簿）（⑤の場合）'!$BK51,1,0),0),0)</f>
        <v>0</v>
      </c>
      <c r="NW46" s="248">
        <f>IF(NW$19-'様式３（療養者名簿）（⑤の場合）'!$BJ51+1&lt;=15,IF(NW$19&gt;='様式３（療養者名簿）（⑤の場合）'!$BJ51,IF(NW$19&lt;='様式３（療養者名簿）（⑤の場合）'!$BK51,1,0),0),0)</f>
        <v>0</v>
      </c>
      <c r="NX46" s="248">
        <f>IF(NX$19-'様式３（療養者名簿）（⑤の場合）'!$BJ51+1&lt;=15,IF(NX$19&gt;='様式３（療養者名簿）（⑤の場合）'!$BJ51,IF(NX$19&lt;='様式３（療養者名簿）（⑤の場合）'!$BK51,1,0),0),0)</f>
        <v>0</v>
      </c>
      <c r="NY46" s="248">
        <f>IF(NY$19-'様式３（療養者名簿）（⑤の場合）'!$BJ51+1&lt;=15,IF(NY$19&gt;='様式３（療養者名簿）（⑤の場合）'!$BJ51,IF(NY$19&lt;='様式３（療養者名簿）（⑤の場合）'!$BK51,1,0),0),0)</f>
        <v>0</v>
      </c>
      <c r="NZ46" s="248">
        <f>IF(NZ$19-'様式３（療養者名簿）（⑤の場合）'!$BJ51+1&lt;=15,IF(NZ$19&gt;='様式３（療養者名簿）（⑤の場合）'!$BJ51,IF(NZ$19&lt;='様式３（療養者名簿）（⑤の場合）'!$BK51,1,0),0),0)</f>
        <v>0</v>
      </c>
      <c r="OA46" s="248">
        <f>IF(OA$19-'様式３（療養者名簿）（⑤の場合）'!$BJ51+1&lt;=15,IF(OA$19&gt;='様式３（療養者名簿）（⑤の場合）'!$BJ51,IF(OA$19&lt;='様式３（療養者名簿）（⑤の場合）'!$BK51,1,0),0),0)</f>
        <v>0</v>
      </c>
      <c r="OB46" s="248">
        <f>IF(OB$19-'様式３（療養者名簿）（⑤の場合）'!$BJ51+1&lt;=15,IF(OB$19&gt;='様式３（療養者名簿）（⑤の場合）'!$BJ51,IF(OB$19&lt;='様式３（療養者名簿）（⑤の場合）'!$BK51,1,0),0),0)</f>
        <v>0</v>
      </c>
      <c r="OC46" s="248">
        <f>IF(OC$19-'様式３（療養者名簿）（⑤の場合）'!$BJ51+1&lt;=15,IF(OC$19&gt;='様式３（療養者名簿）（⑤の場合）'!$BJ51,IF(OC$19&lt;='様式３（療養者名簿）（⑤の場合）'!$BK51,1,0),0),0)</f>
        <v>0</v>
      </c>
      <c r="OD46" s="248">
        <f>IF(OD$19-'様式３（療養者名簿）（⑤の場合）'!$BJ51+1&lt;=15,IF(OD$19&gt;='様式３（療養者名簿）（⑤の場合）'!$BJ51,IF(OD$19&lt;='様式３（療養者名簿）（⑤の場合）'!$BK51,1,0),0),0)</f>
        <v>0</v>
      </c>
      <c r="OE46" s="248">
        <f>IF(OE$19-'様式３（療養者名簿）（⑤の場合）'!$BJ51+1&lt;=15,IF(OE$19&gt;='様式３（療養者名簿）（⑤の場合）'!$BJ51,IF(OE$19&lt;='様式３（療養者名簿）（⑤の場合）'!$BK51,1,0),0),0)</f>
        <v>0</v>
      </c>
      <c r="OF46" s="248">
        <f>IF(OF$19-'様式３（療養者名簿）（⑤の場合）'!$BJ51+1&lt;=15,IF(OF$19&gt;='様式３（療養者名簿）（⑤の場合）'!$BJ51,IF(OF$19&lt;='様式３（療養者名簿）（⑤の場合）'!$BK51,1,0),0),0)</f>
        <v>0</v>
      </c>
      <c r="OG46" s="248">
        <f>IF(OG$19-'様式３（療養者名簿）（⑤の場合）'!$BJ51+1&lt;=15,IF(OG$19&gt;='様式３（療養者名簿）（⑤の場合）'!$BJ51,IF(OG$19&lt;='様式３（療養者名簿）（⑤の場合）'!$BK51,1,0),0),0)</f>
        <v>0</v>
      </c>
      <c r="OH46" s="248">
        <f>IF(OH$19-'様式３（療養者名簿）（⑤の場合）'!$BJ51+1&lt;=15,IF(OH$19&gt;='様式３（療養者名簿）（⑤の場合）'!$BJ51,IF(OH$19&lt;='様式３（療養者名簿）（⑤の場合）'!$BK51,1,0),0),0)</f>
        <v>0</v>
      </c>
      <c r="OI46" s="248">
        <f>IF(OI$19-'様式３（療養者名簿）（⑤の場合）'!$BJ51+1&lt;=15,IF(OI$19&gt;='様式３（療養者名簿）（⑤の場合）'!$BJ51,IF(OI$19&lt;='様式３（療養者名簿）（⑤の場合）'!$BK51,1,0),0),0)</f>
        <v>0</v>
      </c>
      <c r="OJ46" s="248">
        <f>IF(OJ$19-'様式３（療養者名簿）（⑤の場合）'!$BJ51+1&lt;=15,IF(OJ$19&gt;='様式３（療養者名簿）（⑤の場合）'!$BJ51,IF(OJ$19&lt;='様式３（療養者名簿）（⑤の場合）'!$BK51,1,0),0),0)</f>
        <v>0</v>
      </c>
      <c r="OK46" s="248">
        <f>IF(OK$19-'様式３（療養者名簿）（⑤の場合）'!$BJ51+1&lt;=15,IF(OK$19&gt;='様式３（療養者名簿）（⑤の場合）'!$BJ51,IF(OK$19&lt;='様式３（療養者名簿）（⑤の場合）'!$BK51,1,0),0),0)</f>
        <v>0</v>
      </c>
      <c r="OL46" s="248">
        <f>IF(OL$19-'様式３（療養者名簿）（⑤の場合）'!$BJ51+1&lt;=15,IF(OL$19&gt;='様式３（療養者名簿）（⑤の場合）'!$BJ51,IF(OL$19&lt;='様式３（療養者名簿）（⑤の場合）'!$BK51,1,0),0),0)</f>
        <v>0</v>
      </c>
      <c r="OM46" s="248">
        <f>IF(OM$19-'様式３（療養者名簿）（⑤の場合）'!$BJ51+1&lt;=15,IF(OM$19&gt;='様式３（療養者名簿）（⑤の場合）'!$BJ51,IF(OM$19&lt;='様式３（療養者名簿）（⑤の場合）'!$BK51,1,0),0),0)</f>
        <v>0</v>
      </c>
      <c r="ON46" s="248">
        <f>IF(ON$19-'様式３（療養者名簿）（⑤の場合）'!$BJ51+1&lt;=15,IF(ON$19&gt;='様式３（療養者名簿）（⑤の場合）'!$BJ51,IF(ON$19&lt;='様式３（療養者名簿）（⑤の場合）'!$BK51,1,0),0),0)</f>
        <v>0</v>
      </c>
      <c r="OO46" s="248">
        <f>IF(OO$19-'様式３（療養者名簿）（⑤の場合）'!$BJ51+1&lt;=15,IF(OO$19&gt;='様式３（療養者名簿）（⑤の場合）'!$BJ51,IF(OO$19&lt;='様式３（療養者名簿）（⑤の場合）'!$BK51,1,0),0),0)</f>
        <v>0</v>
      </c>
      <c r="OP46" s="248">
        <f>IF(OP$19-'様式３（療養者名簿）（⑤の場合）'!$BJ51+1&lt;=15,IF(OP$19&gt;='様式３（療養者名簿）（⑤の場合）'!$BJ51,IF(OP$19&lt;='様式３（療養者名簿）（⑤の場合）'!$BK51,1,0),0),0)</f>
        <v>0</v>
      </c>
      <c r="OQ46" s="248">
        <f>IF(OQ$19-'様式３（療養者名簿）（⑤の場合）'!$BJ51+1&lt;=15,IF(OQ$19&gt;='様式３（療養者名簿）（⑤の場合）'!$BJ51,IF(OQ$19&lt;='様式３（療養者名簿）（⑤の場合）'!$BK51,1,0),0),0)</f>
        <v>0</v>
      </c>
      <c r="OR46" s="248">
        <f>IF(OR$19-'様式３（療養者名簿）（⑤の場合）'!$BJ51+1&lt;=15,IF(OR$19&gt;='様式３（療養者名簿）（⑤の場合）'!$BJ51,IF(OR$19&lt;='様式３（療養者名簿）（⑤の場合）'!$BK51,1,0),0),0)</f>
        <v>0</v>
      </c>
      <c r="OS46" s="248">
        <f>IF(OS$19-'様式３（療養者名簿）（⑤の場合）'!$BJ51+1&lt;=15,IF(OS$19&gt;='様式３（療養者名簿）（⑤の場合）'!$BJ51,IF(OS$19&lt;='様式３（療養者名簿）（⑤の場合）'!$BK51,1,0),0),0)</f>
        <v>0</v>
      </c>
      <c r="OT46" s="248">
        <f>IF(OT$19-'様式３（療養者名簿）（⑤の場合）'!$BJ51+1&lt;=15,IF(OT$19&gt;='様式３（療養者名簿）（⑤の場合）'!$BJ51,IF(OT$19&lt;='様式３（療養者名簿）（⑤の場合）'!$BK51,1,0),0),0)</f>
        <v>0</v>
      </c>
      <c r="OU46" s="248">
        <f>IF(OU$19-'様式３（療養者名簿）（⑤の場合）'!$BJ51+1&lt;=15,IF(OU$19&gt;='様式３（療養者名簿）（⑤の場合）'!$BJ51,IF(OU$19&lt;='様式３（療養者名簿）（⑤の場合）'!$BK51,1,0),0),0)</f>
        <v>0</v>
      </c>
      <c r="OV46" s="248">
        <f>IF(OV$19-'様式３（療養者名簿）（⑤の場合）'!$BJ51+1&lt;=15,IF(OV$19&gt;='様式３（療養者名簿）（⑤の場合）'!$BJ51,IF(OV$19&lt;='様式３（療養者名簿）（⑤の場合）'!$BK51,1,0),0),0)</f>
        <v>0</v>
      </c>
      <c r="OW46" s="248">
        <f>IF(OW$19-'様式３（療養者名簿）（⑤の場合）'!$BJ51+1&lt;=15,IF(OW$19&gt;='様式３（療養者名簿）（⑤の場合）'!$BJ51,IF(OW$19&lt;='様式３（療養者名簿）（⑤の場合）'!$BK51,1,0),0),0)</f>
        <v>0</v>
      </c>
      <c r="OX46" s="248">
        <f>IF(OX$19-'様式３（療養者名簿）（⑤の場合）'!$BJ51+1&lt;=15,IF(OX$19&gt;='様式３（療養者名簿）（⑤の場合）'!$BJ51,IF(OX$19&lt;='様式３（療養者名簿）（⑤の場合）'!$BK51,1,0),0),0)</f>
        <v>0</v>
      </c>
      <c r="OY46" s="248">
        <f>IF(OY$19-'様式３（療養者名簿）（⑤の場合）'!$BJ51+1&lt;=15,IF(OY$19&gt;='様式３（療養者名簿）（⑤の場合）'!$BJ51,IF(OY$19&lt;='様式３（療養者名簿）（⑤の場合）'!$BK51,1,0),0),0)</f>
        <v>0</v>
      </c>
      <c r="OZ46" s="248">
        <f>IF(OZ$19-'様式３（療養者名簿）（⑤の場合）'!$BJ51+1&lt;=15,IF(OZ$19&gt;='様式３（療養者名簿）（⑤の場合）'!$BJ51,IF(OZ$19&lt;='様式３（療養者名簿）（⑤の場合）'!$BK51,1,0),0),0)</f>
        <v>0</v>
      </c>
      <c r="PA46" s="248">
        <f>IF(PA$19-'様式３（療養者名簿）（⑤の場合）'!$BJ51+1&lt;=15,IF(PA$19&gt;='様式３（療養者名簿）（⑤の場合）'!$BJ51,IF(PA$19&lt;='様式３（療養者名簿）（⑤の場合）'!$BK51,1,0),0),0)</f>
        <v>0</v>
      </c>
      <c r="PB46" s="248">
        <f>IF(PB$19-'様式３（療養者名簿）（⑤の場合）'!$BJ51+1&lt;=15,IF(PB$19&gt;='様式３（療養者名簿）（⑤の場合）'!$BJ51,IF(PB$19&lt;='様式３（療養者名簿）（⑤の場合）'!$BK51,1,0),0),0)</f>
        <v>0</v>
      </c>
      <c r="PC46" s="248">
        <f>IF(PC$19-'様式３（療養者名簿）（⑤の場合）'!$BJ51+1&lt;=15,IF(PC$19&gt;='様式３（療養者名簿）（⑤の場合）'!$BJ51,IF(PC$19&lt;='様式３（療養者名簿）（⑤の場合）'!$BK51,1,0),0),0)</f>
        <v>0</v>
      </c>
      <c r="PD46" s="248">
        <f>IF(PD$19-'様式３（療養者名簿）（⑤の場合）'!$BJ51+1&lt;=15,IF(PD$19&gt;='様式３（療養者名簿）（⑤の場合）'!$BJ51,IF(PD$19&lt;='様式３（療養者名簿）（⑤の場合）'!$BK51,1,0),0),0)</f>
        <v>0</v>
      </c>
      <c r="PE46" s="248">
        <f>IF(PE$19-'様式３（療養者名簿）（⑤の場合）'!$BJ51+1&lt;=15,IF(PE$19&gt;='様式３（療養者名簿）（⑤の場合）'!$BJ51,IF(PE$19&lt;='様式３（療養者名簿）（⑤の場合）'!$BK51,1,0),0),0)</f>
        <v>0</v>
      </c>
      <c r="PF46" s="248">
        <f>IF(PF$19-'様式３（療養者名簿）（⑤の場合）'!$BJ51+1&lt;=15,IF(PF$19&gt;='様式３（療養者名簿）（⑤の場合）'!$BJ51,IF(PF$19&lt;='様式３（療養者名簿）（⑤の場合）'!$BK51,1,0),0),0)</f>
        <v>0</v>
      </c>
      <c r="PG46" s="248">
        <f>IF(PG$19-'様式３（療養者名簿）（⑤の場合）'!$BJ51+1&lt;=15,IF(PG$19&gt;='様式３（療養者名簿）（⑤の場合）'!$BJ51,IF(PG$19&lt;='様式３（療養者名簿）（⑤の場合）'!$BK51,1,0),0),0)</f>
        <v>0</v>
      </c>
      <c r="PH46" s="248">
        <f>IF(PH$19-'様式３（療養者名簿）（⑤の場合）'!$BJ51+1&lt;=15,IF(PH$19&gt;='様式３（療養者名簿）（⑤の場合）'!$BJ51,IF(PH$19&lt;='様式３（療養者名簿）（⑤の場合）'!$BK51,1,0),0),0)</f>
        <v>0</v>
      </c>
      <c r="PI46" s="248">
        <f>IF(PI$19-'様式３（療養者名簿）（⑤の場合）'!$BJ51+1&lt;=15,IF(PI$19&gt;='様式３（療養者名簿）（⑤の場合）'!$BJ51,IF(PI$19&lt;='様式３（療養者名簿）（⑤の場合）'!$BK51,1,0),0),0)</f>
        <v>0</v>
      </c>
      <c r="PJ46" s="248">
        <f>IF(PJ$19-'様式３（療養者名簿）（⑤の場合）'!$BJ51+1&lt;=15,IF(PJ$19&gt;='様式３（療養者名簿）（⑤の場合）'!$BJ51,IF(PJ$19&lt;='様式３（療養者名簿）（⑤の場合）'!$BK51,1,0),0),0)</f>
        <v>0</v>
      </c>
      <c r="PK46" s="248">
        <f>IF(PK$19-'様式３（療養者名簿）（⑤の場合）'!$BJ51+1&lt;=15,IF(PK$19&gt;='様式３（療養者名簿）（⑤の場合）'!$BJ51,IF(PK$19&lt;='様式３（療養者名簿）（⑤の場合）'!$BK51,1,0),0),0)</f>
        <v>0</v>
      </c>
      <c r="PL46" s="248">
        <f>IF(PL$19-'様式３（療養者名簿）（⑤の場合）'!$BJ51+1&lt;=15,IF(PL$19&gt;='様式３（療養者名簿）（⑤の場合）'!$BJ51,IF(PL$19&lt;='様式３（療養者名簿）（⑤の場合）'!$BK51,1,0),0),0)</f>
        <v>0</v>
      </c>
      <c r="PM46" s="248">
        <f>IF(PM$19-'様式３（療養者名簿）（⑤の場合）'!$BJ51+1&lt;=15,IF(PM$19&gt;='様式３（療養者名簿）（⑤の場合）'!$BJ51,IF(PM$19&lt;='様式３（療養者名簿）（⑤の場合）'!$BK51,1,0),0),0)</f>
        <v>0</v>
      </c>
      <c r="PN46" s="248">
        <f>IF(PN$19-'様式３（療養者名簿）（⑤の場合）'!$BJ51+1&lt;=15,IF(PN$19&gt;='様式３（療養者名簿）（⑤の場合）'!$BJ51,IF(PN$19&lt;='様式３（療養者名簿）（⑤の場合）'!$BK51,1,0),0),0)</f>
        <v>0</v>
      </c>
      <c r="PO46" s="248">
        <f>IF(PO$19-'様式３（療養者名簿）（⑤の場合）'!$BJ51+1&lt;=15,IF(PO$19&gt;='様式３（療養者名簿）（⑤の場合）'!$BJ51,IF(PO$19&lt;='様式３（療養者名簿）（⑤の場合）'!$BK51,1,0),0),0)</f>
        <v>0</v>
      </c>
      <c r="PP46" s="248">
        <f>IF(PP$19-'様式３（療養者名簿）（⑤の場合）'!$BJ51+1&lt;=15,IF(PP$19&gt;='様式３（療養者名簿）（⑤の場合）'!$BJ51,IF(PP$19&lt;='様式３（療養者名簿）（⑤の場合）'!$BK51,1,0),0),0)</f>
        <v>0</v>
      </c>
      <c r="PQ46" s="248">
        <f>IF(PQ$19-'様式３（療養者名簿）（⑤の場合）'!$BJ51+1&lt;=15,IF(PQ$19&gt;='様式３（療養者名簿）（⑤の場合）'!$BJ51,IF(PQ$19&lt;='様式３（療養者名簿）（⑤の場合）'!$BK51,1,0),0),0)</f>
        <v>0</v>
      </c>
      <c r="PR46" s="248">
        <f>IF(PR$19-'様式３（療養者名簿）（⑤の場合）'!$BJ51+1&lt;=15,IF(PR$19&gt;='様式３（療養者名簿）（⑤の場合）'!$BJ51,IF(PR$19&lt;='様式３（療養者名簿）（⑤の場合）'!$BK51,1,0),0),0)</f>
        <v>0</v>
      </c>
      <c r="PS46" s="248">
        <f>IF(PS$19-'様式３（療養者名簿）（⑤の場合）'!$BJ51+1&lt;=15,IF(PS$19&gt;='様式３（療養者名簿）（⑤の場合）'!$BJ51,IF(PS$19&lt;='様式３（療養者名簿）（⑤の場合）'!$BK51,1,0),0),0)</f>
        <v>0</v>
      </c>
      <c r="PT46" s="248">
        <f>IF(PT$19-'様式３（療養者名簿）（⑤の場合）'!$BJ51+1&lt;=15,IF(PT$19&gt;='様式３（療養者名簿）（⑤の場合）'!$BJ51,IF(PT$19&lt;='様式３（療養者名簿）（⑤の場合）'!$BK51,1,0),0),0)</f>
        <v>0</v>
      </c>
      <c r="PU46" s="248">
        <f>IF(PU$19-'様式３（療養者名簿）（⑤の場合）'!$BJ51+1&lt;=15,IF(PU$19&gt;='様式３（療養者名簿）（⑤の場合）'!$BJ51,IF(PU$19&lt;='様式３（療養者名簿）（⑤の場合）'!$BK51,1,0),0),0)</f>
        <v>0</v>
      </c>
      <c r="PV46" s="248">
        <f>IF(PV$19-'様式３（療養者名簿）（⑤の場合）'!$BJ51+1&lt;=15,IF(PV$19&gt;='様式３（療養者名簿）（⑤の場合）'!$BJ51,IF(PV$19&lt;='様式３（療養者名簿）（⑤の場合）'!$BK51,1,0),0),0)</f>
        <v>0</v>
      </c>
      <c r="PW46" s="248">
        <f>IF(PW$19-'様式３（療養者名簿）（⑤の場合）'!$BJ51+1&lt;=15,IF(PW$19&gt;='様式３（療養者名簿）（⑤の場合）'!$BJ51,IF(PW$19&lt;='様式３（療養者名簿）（⑤の場合）'!$BK51,1,0),0),0)</f>
        <v>0</v>
      </c>
      <c r="PX46" s="248">
        <f>IF(PX$19-'様式３（療養者名簿）（⑤の場合）'!$BJ51+1&lt;=15,IF(PX$19&gt;='様式３（療養者名簿）（⑤の場合）'!$BJ51,IF(PX$19&lt;='様式３（療養者名簿）（⑤の場合）'!$BK51,1,0),0),0)</f>
        <v>0</v>
      </c>
      <c r="PY46" s="248">
        <f>IF(PY$19-'様式３（療養者名簿）（⑤の場合）'!$BJ51+1&lt;=15,IF(PY$19&gt;='様式３（療養者名簿）（⑤の場合）'!$BJ51,IF(PY$19&lt;='様式３（療養者名簿）（⑤の場合）'!$BK51,1,0),0),0)</f>
        <v>0</v>
      </c>
      <c r="PZ46" s="248">
        <f>IF(PZ$19-'様式３（療養者名簿）（⑤の場合）'!$BJ51+1&lt;=15,IF(PZ$19&gt;='様式３（療養者名簿）（⑤の場合）'!$BJ51,IF(PZ$19&lt;='様式３（療養者名簿）（⑤の場合）'!$BK51,1,0),0),0)</f>
        <v>0</v>
      </c>
      <c r="QA46" s="248">
        <f>IF(QA$19-'様式３（療養者名簿）（⑤の場合）'!$BJ51+1&lt;=15,IF(QA$19&gt;='様式３（療養者名簿）（⑤の場合）'!$BJ51,IF(QA$19&lt;='様式３（療養者名簿）（⑤の場合）'!$BK51,1,0),0),0)</f>
        <v>0</v>
      </c>
      <c r="QB46" s="248">
        <f>IF(QB$19-'様式３（療養者名簿）（⑤の場合）'!$BJ51+1&lt;=15,IF(QB$19&gt;='様式３（療養者名簿）（⑤の場合）'!$BJ51,IF(QB$19&lt;='様式３（療養者名簿）（⑤の場合）'!$BK51,1,0),0),0)</f>
        <v>0</v>
      </c>
      <c r="QC46" s="248">
        <f>IF(QC$19-'様式３（療養者名簿）（⑤の場合）'!$BJ51+1&lt;=15,IF(QC$19&gt;='様式３（療養者名簿）（⑤の場合）'!$BJ51,IF(QC$19&lt;='様式３（療養者名簿）（⑤の場合）'!$BK51,1,0),0),0)</f>
        <v>0</v>
      </c>
      <c r="QD46" s="248">
        <f>IF(QD$19-'様式３（療養者名簿）（⑤の場合）'!$BJ51+1&lt;=15,IF(QD$19&gt;='様式３（療養者名簿）（⑤の場合）'!$BJ51,IF(QD$19&lt;='様式３（療養者名簿）（⑤の場合）'!$BK51,1,0),0),0)</f>
        <v>0</v>
      </c>
      <c r="QE46" s="248">
        <f>IF(QE$19-'様式３（療養者名簿）（⑤の場合）'!$BJ51+1&lt;=15,IF(QE$19&gt;='様式３（療養者名簿）（⑤の場合）'!$BJ51,IF(QE$19&lt;='様式３（療養者名簿）（⑤の場合）'!$BK51,1,0),0),0)</f>
        <v>0</v>
      </c>
      <c r="QF46" s="248">
        <f>IF(QF$19-'様式３（療養者名簿）（⑤の場合）'!$BJ51+1&lt;=15,IF(QF$19&gt;='様式３（療養者名簿）（⑤の場合）'!$BJ51,IF(QF$19&lt;='様式３（療養者名簿）（⑤の場合）'!$BK51,1,0),0),0)</f>
        <v>0</v>
      </c>
      <c r="QG46" s="248">
        <f>IF(QG$19-'様式３（療養者名簿）（⑤の場合）'!$BJ51+1&lt;=15,IF(QG$19&gt;='様式３（療養者名簿）（⑤の場合）'!$BJ51,IF(QG$19&lt;='様式３（療養者名簿）（⑤の場合）'!$BK51,1,0),0),0)</f>
        <v>0</v>
      </c>
      <c r="QH46" s="248">
        <f>IF(QH$19-'様式３（療養者名簿）（⑤の場合）'!$BJ51+1&lt;=15,IF(QH$19&gt;='様式３（療養者名簿）（⑤の場合）'!$BJ51,IF(QH$19&lt;='様式３（療養者名簿）（⑤の場合）'!$BK51,1,0),0),0)</f>
        <v>0</v>
      </c>
      <c r="QI46" s="248">
        <f>IF(QI$19-'様式３（療養者名簿）（⑤の場合）'!$BJ51+1&lt;=15,IF(QI$19&gt;='様式３（療養者名簿）（⑤の場合）'!$BJ51,IF(QI$19&lt;='様式３（療養者名簿）（⑤の場合）'!$BK51,1,0),0),0)</f>
        <v>0</v>
      </c>
      <c r="QJ46" s="248">
        <f>IF(QJ$19-'様式３（療養者名簿）（⑤の場合）'!$BJ51+1&lt;=15,IF(QJ$19&gt;='様式３（療養者名簿）（⑤の場合）'!$BJ51,IF(QJ$19&lt;='様式３（療養者名簿）（⑤の場合）'!$BK51,1,0),0),0)</f>
        <v>0</v>
      </c>
      <c r="QK46" s="248">
        <f>IF(QK$19-'様式３（療養者名簿）（⑤の場合）'!$BJ51+1&lt;=15,IF(QK$19&gt;='様式３（療養者名簿）（⑤の場合）'!$BJ51,IF(QK$19&lt;='様式３（療養者名簿）（⑤の場合）'!$BK51,1,0),0),0)</f>
        <v>0</v>
      </c>
      <c r="QL46" s="248">
        <f>IF(QL$19-'様式３（療養者名簿）（⑤の場合）'!$BJ51+1&lt;=15,IF(QL$19&gt;='様式３（療養者名簿）（⑤の場合）'!$BJ51,IF(QL$19&lt;='様式３（療養者名簿）（⑤の場合）'!$BK51,1,0),0),0)</f>
        <v>0</v>
      </c>
      <c r="QM46" s="248">
        <f>IF(QM$19-'様式３（療養者名簿）（⑤の場合）'!$BJ51+1&lt;=15,IF(QM$19&gt;='様式３（療養者名簿）（⑤の場合）'!$BJ51,IF(QM$19&lt;='様式３（療養者名簿）（⑤の場合）'!$BK51,1,0),0),0)</f>
        <v>0</v>
      </c>
      <c r="QN46" s="248">
        <f>IF(QN$19-'様式３（療養者名簿）（⑤の場合）'!$BJ51+1&lt;=15,IF(QN$19&gt;='様式３（療養者名簿）（⑤の場合）'!$BJ51,IF(QN$19&lt;='様式３（療養者名簿）（⑤の場合）'!$BK51,1,0),0),0)</f>
        <v>0</v>
      </c>
      <c r="QO46" s="248">
        <f>IF(QO$19-'様式３（療養者名簿）（⑤の場合）'!$BJ51+1&lt;=15,IF(QO$19&gt;='様式３（療養者名簿）（⑤の場合）'!$BJ51,IF(QO$19&lt;='様式３（療養者名簿）（⑤の場合）'!$BK51,1,0),0),0)</f>
        <v>0</v>
      </c>
      <c r="QP46" s="248">
        <f>IF(QP$19-'様式３（療養者名簿）（⑤の場合）'!$BJ51+1&lt;=15,IF(QP$19&gt;='様式３（療養者名簿）（⑤の場合）'!$BJ51,IF(QP$19&lt;='様式３（療養者名簿）（⑤の場合）'!$BK51,1,0),0),0)</f>
        <v>0</v>
      </c>
      <c r="QQ46" s="248">
        <f>IF(QQ$19-'様式３（療養者名簿）（⑤の場合）'!$BJ51+1&lt;=15,IF(QQ$19&gt;='様式３（療養者名簿）（⑤の場合）'!$BJ51,IF(QQ$19&lt;='様式３（療養者名簿）（⑤の場合）'!$BK51,1,0),0),0)</f>
        <v>0</v>
      </c>
      <c r="QR46" s="248">
        <f>IF(QR$19-'様式３（療養者名簿）（⑤の場合）'!$BJ51+1&lt;=15,IF(QR$19&gt;='様式３（療養者名簿）（⑤の場合）'!$BJ51,IF(QR$19&lt;='様式３（療養者名簿）（⑤の場合）'!$BK51,1,0),0),0)</f>
        <v>0</v>
      </c>
      <c r="QS46" s="248">
        <f>IF(QS$19-'様式３（療養者名簿）（⑤の場合）'!$BJ51+1&lt;=15,IF(QS$19&gt;='様式３（療養者名簿）（⑤の場合）'!$BJ51,IF(QS$19&lt;='様式３（療養者名簿）（⑤の場合）'!$BK51,1,0),0),0)</f>
        <v>0</v>
      </c>
      <c r="QT46" s="248">
        <f>IF(QT$19-'様式３（療養者名簿）（⑤の場合）'!$BJ51+1&lt;=15,IF(QT$19&gt;='様式３（療養者名簿）（⑤の場合）'!$BJ51,IF(QT$19&lt;='様式３（療養者名簿）（⑤の場合）'!$BK51,1,0),0),0)</f>
        <v>0</v>
      </c>
      <c r="QU46" s="248">
        <f>IF(QU$19-'様式３（療養者名簿）（⑤の場合）'!$BJ51+1&lt;=15,IF(QU$19&gt;='様式３（療養者名簿）（⑤の場合）'!$BJ51,IF(QU$19&lt;='様式３（療養者名簿）（⑤の場合）'!$BK51,1,0),0),0)</f>
        <v>0</v>
      </c>
      <c r="QV46" s="248">
        <f>IF(QV$19-'様式３（療養者名簿）（⑤の場合）'!$BJ51+1&lt;=15,IF(QV$19&gt;='様式３（療養者名簿）（⑤の場合）'!$BJ51,IF(QV$19&lt;='様式３（療養者名簿）（⑤の場合）'!$BK51,1,0),0),0)</f>
        <v>0</v>
      </c>
      <c r="QW46" s="248">
        <f>IF(QW$19-'様式３（療養者名簿）（⑤の場合）'!$BJ51+1&lt;=15,IF(QW$19&gt;='様式３（療養者名簿）（⑤の場合）'!$BJ51,IF(QW$19&lt;='様式３（療養者名簿）（⑤の場合）'!$BK51,1,0),0),0)</f>
        <v>0</v>
      </c>
      <c r="QX46" s="248">
        <f>IF(QX$19-'様式３（療養者名簿）（⑤の場合）'!$BJ51+1&lt;=15,IF(QX$19&gt;='様式３（療養者名簿）（⑤の場合）'!$BJ51,IF(QX$19&lt;='様式３（療養者名簿）（⑤の場合）'!$BK51,1,0),0),0)</f>
        <v>0</v>
      </c>
      <c r="QY46" s="248">
        <f>IF(QY$19-'様式３（療養者名簿）（⑤の場合）'!$BJ51+1&lt;=15,IF(QY$19&gt;='様式３（療養者名簿）（⑤の場合）'!$BJ51,IF(QY$19&lt;='様式３（療養者名簿）（⑤の場合）'!$BK51,1,0),0),0)</f>
        <v>0</v>
      </c>
      <c r="QZ46" s="248">
        <f>IF(QZ$19-'様式３（療養者名簿）（⑤の場合）'!$BJ51+1&lt;=15,IF(QZ$19&gt;='様式３（療養者名簿）（⑤の場合）'!$BJ51,IF(QZ$19&lt;='様式３（療養者名簿）（⑤の場合）'!$BK51,1,0),0),0)</f>
        <v>0</v>
      </c>
      <c r="RA46" s="248">
        <f>IF(RA$19-'様式３（療養者名簿）（⑤の場合）'!$BJ51+1&lt;=15,IF(RA$19&gt;='様式３（療養者名簿）（⑤の場合）'!$BJ51,IF(RA$19&lt;='様式３（療養者名簿）（⑤の場合）'!$BK51,1,0),0),0)</f>
        <v>0</v>
      </c>
      <c r="RB46" s="248">
        <f>IF(RB$19-'様式３（療養者名簿）（⑤の場合）'!$BJ51+1&lt;=15,IF(RB$19&gt;='様式３（療養者名簿）（⑤の場合）'!$BJ51,IF(RB$19&lt;='様式３（療養者名簿）（⑤の場合）'!$BK51,1,0),0),0)</f>
        <v>0</v>
      </c>
      <c r="RC46" s="248">
        <f>IF(RC$19-'様式３（療養者名簿）（⑤の場合）'!$BJ51+1&lt;=15,IF(RC$19&gt;='様式３（療養者名簿）（⑤の場合）'!$BJ51,IF(RC$19&lt;='様式３（療養者名簿）（⑤の場合）'!$BK51,1,0),0),0)</f>
        <v>0</v>
      </c>
      <c r="RD46" s="248">
        <f>IF(RD$19-'様式３（療養者名簿）（⑤の場合）'!$BJ51+1&lt;=15,IF(RD$19&gt;='様式３（療養者名簿）（⑤の場合）'!$BJ51,IF(RD$19&lt;='様式３（療養者名簿）（⑤の場合）'!$BK51,1,0),0),0)</f>
        <v>0</v>
      </c>
      <c r="RE46" s="248">
        <f>IF(RE$19-'様式３（療養者名簿）（⑤の場合）'!$BJ51+1&lt;=15,IF(RE$19&gt;='様式３（療養者名簿）（⑤の場合）'!$BJ51,IF(RE$19&lt;='様式３（療養者名簿）（⑤の場合）'!$BK51,1,0),0),0)</f>
        <v>0</v>
      </c>
      <c r="RF46" s="248">
        <f>IF(RF$19-'様式３（療養者名簿）（⑤の場合）'!$BJ51+1&lt;=15,IF(RF$19&gt;='様式３（療養者名簿）（⑤の場合）'!$BJ51,IF(RF$19&lt;='様式３（療養者名簿）（⑤の場合）'!$BK51,1,0),0),0)</f>
        <v>0</v>
      </c>
      <c r="RG46" s="248">
        <f>IF(RG$19-'様式３（療養者名簿）（⑤の場合）'!$BJ51+1&lt;=15,IF(RG$19&gt;='様式３（療養者名簿）（⑤の場合）'!$BJ51,IF(RG$19&lt;='様式３（療養者名簿）（⑤の場合）'!$BK51,1,0),0),0)</f>
        <v>0</v>
      </c>
      <c r="RH46" s="248">
        <f>IF(RH$19-'様式３（療養者名簿）（⑤の場合）'!$BJ51+1&lt;=15,IF(RH$19&gt;='様式３（療養者名簿）（⑤の場合）'!$BJ51,IF(RH$19&lt;='様式３（療養者名簿）（⑤の場合）'!$BK51,1,0),0),0)</f>
        <v>0</v>
      </c>
      <c r="RI46" s="248">
        <f>IF(RI$19-'様式３（療養者名簿）（⑤の場合）'!$BJ51+1&lt;=15,IF(RI$19&gt;='様式３（療養者名簿）（⑤の場合）'!$BJ51,IF(RI$19&lt;='様式３（療養者名簿）（⑤の場合）'!$BK51,1,0),0),0)</f>
        <v>0</v>
      </c>
      <c r="RJ46" s="248">
        <f>IF(RJ$19-'様式３（療養者名簿）（⑤の場合）'!$BJ51+1&lt;=15,IF(RJ$19&gt;='様式３（療養者名簿）（⑤の場合）'!$BJ51,IF(RJ$19&lt;='様式３（療養者名簿）（⑤の場合）'!$BK51,1,0),0),0)</f>
        <v>0</v>
      </c>
      <c r="RK46" s="248">
        <f>IF(RK$19-'様式３（療養者名簿）（⑤の場合）'!$BJ51+1&lt;=15,IF(RK$19&gt;='様式３（療養者名簿）（⑤の場合）'!$BJ51,IF(RK$19&lt;='様式３（療養者名簿）（⑤の場合）'!$BK51,1,0),0),0)</f>
        <v>0</v>
      </c>
      <c r="RL46" s="248">
        <f>IF(RL$19-'様式３（療養者名簿）（⑤の場合）'!$BJ51+1&lt;=15,IF(RL$19&gt;='様式３（療養者名簿）（⑤の場合）'!$BJ51,IF(RL$19&lt;='様式３（療養者名簿）（⑤の場合）'!$BK51,1,0),0),0)</f>
        <v>0</v>
      </c>
      <c r="RM46" s="248">
        <f>IF(RM$19-'様式３（療養者名簿）（⑤の場合）'!$BJ51+1&lt;=15,IF(RM$19&gt;='様式３（療養者名簿）（⑤の場合）'!$BJ51,IF(RM$19&lt;='様式３（療養者名簿）（⑤の場合）'!$BK51,1,0),0),0)</f>
        <v>0</v>
      </c>
      <c r="RN46" s="248">
        <f>IF(RN$19-'様式３（療養者名簿）（⑤の場合）'!$BJ51+1&lt;=15,IF(RN$19&gt;='様式３（療養者名簿）（⑤の場合）'!$BJ51,IF(RN$19&lt;='様式３（療養者名簿）（⑤の場合）'!$BK51,1,0),0),0)</f>
        <v>0</v>
      </c>
      <c r="RO46" s="248">
        <f>IF(RO$19-'様式３（療養者名簿）（⑤の場合）'!$BJ51+1&lt;=15,IF(RO$19&gt;='様式３（療養者名簿）（⑤の場合）'!$BJ51,IF(RO$19&lt;='様式３（療養者名簿）（⑤の場合）'!$BK51,1,0),0),0)</f>
        <v>0</v>
      </c>
      <c r="RP46" s="248">
        <f>IF(RP$19-'様式３（療養者名簿）（⑤の場合）'!$BJ51+1&lt;=15,IF(RP$19&gt;='様式３（療養者名簿）（⑤の場合）'!$BJ51,IF(RP$19&lt;='様式３（療養者名簿）（⑤の場合）'!$BK51,1,0),0),0)</f>
        <v>0</v>
      </c>
      <c r="RQ46" s="248">
        <f>IF(RQ$19-'様式３（療養者名簿）（⑤の場合）'!$BJ51+1&lt;=15,IF(RQ$19&gt;='様式３（療養者名簿）（⑤の場合）'!$BJ51,IF(RQ$19&lt;='様式３（療養者名簿）（⑤の場合）'!$BK51,1,0),0),0)</f>
        <v>0</v>
      </c>
      <c r="RR46" s="248">
        <f>IF(RR$19-'様式３（療養者名簿）（⑤の場合）'!$BJ51+1&lt;=15,IF(RR$19&gt;='様式３（療養者名簿）（⑤の場合）'!$BJ51,IF(RR$19&lt;='様式３（療養者名簿）（⑤の場合）'!$BK51,1,0),0),0)</f>
        <v>0</v>
      </c>
      <c r="RS46" s="248">
        <f>IF(RS$19-'様式３（療養者名簿）（⑤の場合）'!$BJ51+1&lt;=15,IF(RS$19&gt;='様式３（療養者名簿）（⑤の場合）'!$BJ51,IF(RS$19&lt;='様式３（療養者名簿）（⑤の場合）'!$BK51,1,0),0),0)</f>
        <v>0</v>
      </c>
      <c r="RT46" s="248">
        <f>IF(RT$19-'様式３（療養者名簿）（⑤の場合）'!$BJ51+1&lt;=15,IF(RT$19&gt;='様式３（療養者名簿）（⑤の場合）'!$BJ51,IF(RT$19&lt;='様式３（療養者名簿）（⑤の場合）'!$BK51,1,0),0),0)</f>
        <v>0</v>
      </c>
      <c r="RU46" s="248">
        <f>IF(RU$19-'様式３（療養者名簿）（⑤の場合）'!$BJ51+1&lt;=15,IF(RU$19&gt;='様式３（療養者名簿）（⑤の場合）'!$BJ51,IF(RU$19&lt;='様式３（療養者名簿）（⑤の場合）'!$BK51,1,0),0),0)</f>
        <v>0</v>
      </c>
      <c r="RV46" s="248">
        <f>IF(RV$19-'様式３（療養者名簿）（⑤の場合）'!$BJ51+1&lt;=15,IF(RV$19&gt;='様式３（療養者名簿）（⑤の場合）'!$BJ51,IF(RV$19&lt;='様式３（療養者名簿）（⑤の場合）'!$BK51,1,0),0),0)</f>
        <v>0</v>
      </c>
      <c r="RW46" s="248">
        <f>IF(RW$19-'様式３（療養者名簿）（⑤の場合）'!$BJ51+1&lt;=15,IF(RW$19&gt;='様式３（療養者名簿）（⑤の場合）'!$BJ51,IF(RW$19&lt;='様式３（療養者名簿）（⑤の場合）'!$BK51,1,0),0),0)</f>
        <v>0</v>
      </c>
      <c r="RX46" s="248">
        <f>IF(RX$19-'様式３（療養者名簿）（⑤の場合）'!$BJ51+1&lt;=15,IF(RX$19&gt;='様式３（療養者名簿）（⑤の場合）'!$BJ51,IF(RX$19&lt;='様式３（療養者名簿）（⑤の場合）'!$BK51,1,0),0),0)</f>
        <v>0</v>
      </c>
      <c r="RY46" s="248">
        <f>IF(RY$19-'様式３（療養者名簿）（⑤の場合）'!$BJ51+1&lt;=15,IF(RY$19&gt;='様式３（療養者名簿）（⑤の場合）'!$BJ51,IF(RY$19&lt;='様式３（療養者名簿）（⑤の場合）'!$BK51,1,0),0),0)</f>
        <v>0</v>
      </c>
      <c r="RZ46" s="248">
        <f>IF(RZ$19-'様式３（療養者名簿）（⑤の場合）'!$BJ51+1&lt;=15,IF(RZ$19&gt;='様式３（療養者名簿）（⑤の場合）'!$BJ51,IF(RZ$19&lt;='様式３（療養者名簿）（⑤の場合）'!$BK51,1,0),0),0)</f>
        <v>0</v>
      </c>
      <c r="SA46" s="248">
        <f>IF(SA$19-'様式３（療養者名簿）（⑤の場合）'!$BJ51+1&lt;=15,IF(SA$19&gt;='様式３（療養者名簿）（⑤の場合）'!$BJ51,IF(SA$19&lt;='様式３（療養者名簿）（⑤の場合）'!$BK51,1,0),0),0)</f>
        <v>0</v>
      </c>
      <c r="SB46" s="248">
        <f>IF(SB$19-'様式３（療養者名簿）（⑤の場合）'!$BJ51+1&lt;=15,IF(SB$19&gt;='様式３（療養者名簿）（⑤の場合）'!$BJ51,IF(SB$19&lt;='様式３（療養者名簿）（⑤の場合）'!$BK51,1,0),0),0)</f>
        <v>0</v>
      </c>
      <c r="SC46" s="248">
        <f>IF(SC$19-'様式３（療養者名簿）（⑤の場合）'!$BJ51+1&lt;=15,IF(SC$19&gt;='様式３（療養者名簿）（⑤の場合）'!$BJ51,IF(SC$19&lt;='様式３（療養者名簿）（⑤の場合）'!$BK51,1,0),0),0)</f>
        <v>0</v>
      </c>
      <c r="SD46" s="248">
        <f>IF(SD$19-'様式３（療養者名簿）（⑤の場合）'!$BJ51+1&lt;=15,IF(SD$19&gt;='様式３（療養者名簿）（⑤の場合）'!$BJ51,IF(SD$19&lt;='様式３（療養者名簿）（⑤の場合）'!$BK51,1,0),0),0)</f>
        <v>0</v>
      </c>
      <c r="SE46" s="248">
        <f>IF(SE$19-'様式３（療養者名簿）（⑤の場合）'!$BJ51+1&lt;=15,IF(SE$19&gt;='様式３（療養者名簿）（⑤の場合）'!$BJ51,IF(SE$19&lt;='様式３（療養者名簿）（⑤の場合）'!$BK51,1,0),0),0)</f>
        <v>0</v>
      </c>
      <c r="SF46" s="248">
        <f>IF(SF$19-'様式３（療養者名簿）（⑤の場合）'!$BJ51+1&lt;=15,IF(SF$19&gt;='様式３（療養者名簿）（⑤の場合）'!$BJ51,IF(SF$19&lt;='様式３（療養者名簿）（⑤の場合）'!$BK51,1,0),0),0)</f>
        <v>0</v>
      </c>
      <c r="SG46" s="248">
        <f>IF(SG$19-'様式３（療養者名簿）（⑤の場合）'!$BJ51+1&lt;=15,IF(SG$19&gt;='様式３（療養者名簿）（⑤の場合）'!$BJ51,IF(SG$19&lt;='様式３（療養者名簿）（⑤の場合）'!$BK51,1,0),0),0)</f>
        <v>0</v>
      </c>
      <c r="SH46" s="248">
        <f>IF(SH$19-'様式３（療養者名簿）（⑤の場合）'!$BJ51+1&lt;=15,IF(SH$19&gt;='様式３（療養者名簿）（⑤の場合）'!$BJ51,IF(SH$19&lt;='様式３（療養者名簿）（⑤の場合）'!$BK51,1,0),0),0)</f>
        <v>0</v>
      </c>
      <c r="SI46" s="248">
        <f>IF(SI$19-'様式３（療養者名簿）（⑤の場合）'!$BJ51+1&lt;=15,IF(SI$19&gt;='様式３（療養者名簿）（⑤の場合）'!$BJ51,IF(SI$19&lt;='様式３（療養者名簿）（⑤の場合）'!$BK51,1,0),0),0)</f>
        <v>0</v>
      </c>
      <c r="SJ46" s="248">
        <f>IF(SJ$19-'様式３（療養者名簿）（⑤の場合）'!$BJ51+1&lt;=15,IF(SJ$19&gt;='様式３（療養者名簿）（⑤の場合）'!$BJ51,IF(SJ$19&lt;='様式３（療養者名簿）（⑤の場合）'!$BK51,1,0),0),0)</f>
        <v>0</v>
      </c>
      <c r="SK46" s="248">
        <f>IF(SK$19-'様式３（療養者名簿）（⑤の場合）'!$BJ51+1&lt;=15,IF(SK$19&gt;='様式３（療養者名簿）（⑤の場合）'!$BJ51,IF(SK$19&lt;='様式３（療養者名簿）（⑤の場合）'!$BK51,1,0),0),0)</f>
        <v>0</v>
      </c>
      <c r="SL46" s="248">
        <f>IF(SL$19-'様式３（療養者名簿）（⑤の場合）'!$BJ51+1&lt;=15,IF(SL$19&gt;='様式３（療養者名簿）（⑤の場合）'!$BJ51,IF(SL$19&lt;='様式３（療養者名簿）（⑤の場合）'!$BK51,1,0),0),0)</f>
        <v>0</v>
      </c>
      <c r="SM46" s="248">
        <f>IF(SM$19-'様式３（療養者名簿）（⑤の場合）'!$BJ51+1&lt;=15,IF(SM$19&gt;='様式３（療養者名簿）（⑤の場合）'!$BJ51,IF(SM$19&lt;='様式３（療養者名簿）（⑤の場合）'!$BK51,1,0),0),0)</f>
        <v>0</v>
      </c>
      <c r="SN46" s="248">
        <f>IF(SN$19-'様式３（療養者名簿）（⑤の場合）'!$BJ51+1&lt;=15,IF(SN$19&gt;='様式３（療養者名簿）（⑤の場合）'!$BJ51,IF(SN$19&lt;='様式３（療養者名簿）（⑤の場合）'!$BK51,1,0),0),0)</f>
        <v>0</v>
      </c>
      <c r="SO46" s="248">
        <f>IF(SO$19-'様式３（療養者名簿）（⑤の場合）'!$BJ51+1&lt;=15,IF(SO$19&gt;='様式３（療養者名簿）（⑤の場合）'!$BJ51,IF(SO$19&lt;='様式３（療養者名簿）（⑤の場合）'!$BK51,1,0),0),0)</f>
        <v>0</v>
      </c>
      <c r="SP46" s="248">
        <f>IF(SP$19-'様式３（療養者名簿）（⑤の場合）'!$BJ51+1&lt;=15,IF(SP$19&gt;='様式３（療養者名簿）（⑤の場合）'!$BJ51,IF(SP$19&lt;='様式３（療養者名簿）（⑤の場合）'!$BK51,1,0),0),0)</f>
        <v>0</v>
      </c>
      <c r="SQ46" s="248">
        <f>IF(SQ$19-'様式３（療養者名簿）（⑤の場合）'!$BJ51+1&lt;=15,IF(SQ$19&gt;='様式３（療養者名簿）（⑤の場合）'!$BJ51,IF(SQ$19&lt;='様式３（療養者名簿）（⑤の場合）'!$BK51,1,0),0),0)</f>
        <v>0</v>
      </c>
      <c r="SR46" s="248">
        <f>IF(SR$19-'様式３（療養者名簿）（⑤の場合）'!$BJ51+1&lt;=15,IF(SR$19&gt;='様式３（療養者名簿）（⑤の場合）'!$BJ51,IF(SR$19&lt;='様式３（療養者名簿）（⑤の場合）'!$BK51,1,0),0),0)</f>
        <v>0</v>
      </c>
      <c r="SS46" s="248">
        <f>IF(SS$19-'様式３（療養者名簿）（⑤の場合）'!$BJ51+1&lt;=15,IF(SS$19&gt;='様式３（療養者名簿）（⑤の場合）'!$BJ51,IF(SS$19&lt;='様式３（療養者名簿）（⑤の場合）'!$BK51,1,0),0),0)</f>
        <v>0</v>
      </c>
      <c r="ST46" s="248">
        <f>IF(ST$19-'様式３（療養者名簿）（⑤の場合）'!$BJ51+1&lt;=15,IF(ST$19&gt;='様式３（療養者名簿）（⑤の場合）'!$BJ51,IF(ST$19&lt;='様式３（療養者名簿）（⑤の場合）'!$BK51,1,0),0),0)</f>
        <v>0</v>
      </c>
      <c r="SU46" s="248">
        <f>IF(SU$19-'様式３（療養者名簿）（⑤の場合）'!$BJ51+1&lt;=15,IF(SU$19&gt;='様式３（療養者名簿）（⑤の場合）'!$BJ51,IF(SU$19&lt;='様式３（療養者名簿）（⑤の場合）'!$BK51,1,0),0),0)</f>
        <v>0</v>
      </c>
      <c r="SV46" s="248">
        <f>IF(SV$19-'様式３（療養者名簿）（⑤の場合）'!$BJ51+1&lt;=15,IF(SV$19&gt;='様式３（療養者名簿）（⑤の場合）'!$BJ51,IF(SV$19&lt;='様式３（療養者名簿）（⑤の場合）'!$BK51,1,0),0),0)</f>
        <v>0</v>
      </c>
      <c r="SW46" s="248">
        <f>IF(SW$19-'様式３（療養者名簿）（⑤の場合）'!$BJ51+1&lt;=15,IF(SW$19&gt;='様式３（療養者名簿）（⑤の場合）'!$BJ51,IF(SW$19&lt;='様式３（療養者名簿）（⑤の場合）'!$BK51,1,0),0),0)</f>
        <v>0</v>
      </c>
      <c r="SX46" s="248">
        <f>IF(SX$19-'様式３（療養者名簿）（⑤の場合）'!$BJ51+1&lt;=15,IF(SX$19&gt;='様式３（療養者名簿）（⑤の場合）'!$BJ51,IF(SX$19&lt;='様式３（療養者名簿）（⑤の場合）'!$BK51,1,0),0),0)</f>
        <v>0</v>
      </c>
      <c r="SY46" s="248">
        <f>IF(SY$19-'様式３（療養者名簿）（⑤の場合）'!$BJ51+1&lt;=15,IF(SY$19&gt;='様式３（療養者名簿）（⑤の場合）'!$BJ51,IF(SY$19&lt;='様式３（療養者名簿）（⑤の場合）'!$BK51,1,0),0),0)</f>
        <v>0</v>
      </c>
      <c r="SZ46" s="248">
        <f>IF(SZ$19-'様式３（療養者名簿）（⑤の場合）'!$BJ51+1&lt;=15,IF(SZ$19&gt;='様式３（療養者名簿）（⑤の場合）'!$BJ51,IF(SZ$19&lt;='様式３（療養者名簿）（⑤の場合）'!$BK51,1,0),0),0)</f>
        <v>0</v>
      </c>
      <c r="TA46" s="248">
        <f>IF(TA$19-'様式３（療養者名簿）（⑤の場合）'!$BJ51+1&lt;=15,IF(TA$19&gt;='様式３（療養者名簿）（⑤の場合）'!$BJ51,IF(TA$19&lt;='様式３（療養者名簿）（⑤の場合）'!$BK51,1,0),0),0)</f>
        <v>0</v>
      </c>
      <c r="TB46" s="248">
        <f>IF(TB$19-'様式３（療養者名簿）（⑤の場合）'!$BJ51+1&lt;=15,IF(TB$19&gt;='様式３（療養者名簿）（⑤の場合）'!$BJ51,IF(TB$19&lt;='様式３（療養者名簿）（⑤の場合）'!$BK51,1,0),0),0)</f>
        <v>0</v>
      </c>
      <c r="TC46" s="248">
        <f>IF(TC$19-'様式３（療養者名簿）（⑤の場合）'!$BJ51+1&lt;=15,IF(TC$19&gt;='様式３（療養者名簿）（⑤の場合）'!$BJ51,IF(TC$19&lt;='様式３（療養者名簿）（⑤の場合）'!$BK51,1,0),0),0)</f>
        <v>0</v>
      </c>
      <c r="TD46" s="248">
        <f>IF(TD$19-'様式３（療養者名簿）（⑤の場合）'!$BJ51+1&lt;=15,IF(TD$19&gt;='様式３（療養者名簿）（⑤の場合）'!$BJ51,IF(TD$19&lt;='様式３（療養者名簿）（⑤の場合）'!$BK51,1,0),0),0)</f>
        <v>0</v>
      </c>
      <c r="TE46" s="248">
        <f>IF(TE$19-'様式３（療養者名簿）（⑤の場合）'!$BJ51+1&lt;=15,IF(TE$19&gt;='様式３（療養者名簿）（⑤の場合）'!$BJ51,IF(TE$19&lt;='様式３（療養者名簿）（⑤の場合）'!$BK51,1,0),0),0)</f>
        <v>0</v>
      </c>
      <c r="TF46" s="248">
        <f>IF(TF$19-'様式３（療養者名簿）（⑤の場合）'!$BJ51+1&lt;=15,IF(TF$19&gt;='様式３（療養者名簿）（⑤の場合）'!$BJ51,IF(TF$19&lt;='様式３（療養者名簿）（⑤の場合）'!$BK51,1,0),0),0)</f>
        <v>0</v>
      </c>
      <c r="TG46" s="248">
        <f>IF(TG$19-'様式３（療養者名簿）（⑤の場合）'!$BJ51+1&lt;=15,IF(TG$19&gt;='様式３（療養者名簿）（⑤の場合）'!$BJ51,IF(TG$19&lt;='様式３（療養者名簿）（⑤の場合）'!$BK51,1,0),0),0)</f>
        <v>0</v>
      </c>
      <c r="TH46" s="248">
        <f>IF(TH$19-'様式３（療養者名簿）（⑤の場合）'!$BJ51+1&lt;=15,IF(TH$19&gt;='様式３（療養者名簿）（⑤の場合）'!$BJ51,IF(TH$19&lt;='様式３（療養者名簿）（⑤の場合）'!$BK51,1,0),0),0)</f>
        <v>0</v>
      </c>
      <c r="TI46" s="248">
        <f>IF(TI$19-'様式３（療養者名簿）（⑤の場合）'!$BJ51+1&lt;=15,IF(TI$19&gt;='様式３（療養者名簿）（⑤の場合）'!$BJ51,IF(TI$19&lt;='様式３（療養者名簿）（⑤の場合）'!$BK51,1,0),0),0)</f>
        <v>0</v>
      </c>
      <c r="TJ46" s="248">
        <f>IF(TJ$19-'様式３（療養者名簿）（⑤の場合）'!$BJ51+1&lt;=15,IF(TJ$19&gt;='様式３（療養者名簿）（⑤の場合）'!$BJ51,IF(TJ$19&lt;='様式３（療養者名簿）（⑤の場合）'!$BK51,1,0),0),0)</f>
        <v>0</v>
      </c>
      <c r="TK46" s="248">
        <f>IF(TK$19-'様式３（療養者名簿）（⑤の場合）'!$BJ51+1&lt;=15,IF(TK$19&gt;='様式３（療養者名簿）（⑤の場合）'!$BJ51,IF(TK$19&lt;='様式３（療養者名簿）（⑤の場合）'!$BK51,1,0),0),0)</f>
        <v>0</v>
      </c>
      <c r="TL46" s="248">
        <f>IF(TL$19-'様式３（療養者名簿）（⑤の場合）'!$BJ51+1&lt;=15,IF(TL$19&gt;='様式３（療養者名簿）（⑤の場合）'!$BJ51,IF(TL$19&lt;='様式３（療養者名簿）（⑤の場合）'!$BK51,1,0),0),0)</f>
        <v>0</v>
      </c>
      <c r="TM46" s="248">
        <f>IF(TM$19-'様式３（療養者名簿）（⑤の場合）'!$BJ51+1&lt;=15,IF(TM$19&gt;='様式３（療養者名簿）（⑤の場合）'!$BJ51,IF(TM$19&lt;='様式３（療養者名簿）（⑤の場合）'!$BK51,1,0),0),0)</f>
        <v>0</v>
      </c>
      <c r="TN46" s="248">
        <f>IF(TN$19-'様式３（療養者名簿）（⑤の場合）'!$BJ51+1&lt;=15,IF(TN$19&gt;='様式３（療養者名簿）（⑤の場合）'!$BJ51,IF(TN$19&lt;='様式３（療養者名簿）（⑤の場合）'!$BK51,1,0),0),0)</f>
        <v>0</v>
      </c>
      <c r="TO46" s="248">
        <f>IF(TO$19-'様式３（療養者名簿）（⑤の場合）'!$BJ51+1&lt;=15,IF(TO$19&gt;='様式３（療養者名簿）（⑤の場合）'!$BJ51,IF(TO$19&lt;='様式３（療養者名簿）（⑤の場合）'!$BK51,1,0),0),0)</f>
        <v>0</v>
      </c>
      <c r="TP46" s="248">
        <f>IF(TP$19-'様式３（療養者名簿）（⑤の場合）'!$BJ51+1&lt;=15,IF(TP$19&gt;='様式３（療養者名簿）（⑤の場合）'!$BJ51,IF(TP$19&lt;='様式３（療養者名簿）（⑤の場合）'!$BK51,1,0),0),0)</f>
        <v>0</v>
      </c>
      <c r="TQ46" s="248">
        <f>IF(TQ$19-'様式３（療養者名簿）（⑤の場合）'!$BJ51+1&lt;=15,IF(TQ$19&gt;='様式３（療養者名簿）（⑤の場合）'!$BJ51,IF(TQ$19&lt;='様式３（療養者名簿）（⑤の場合）'!$BK51,1,0),0),0)</f>
        <v>0</v>
      </c>
      <c r="TR46" s="248">
        <f>IF(TR$19-'様式３（療養者名簿）（⑤の場合）'!$BJ51+1&lt;=15,IF(TR$19&gt;='様式３（療養者名簿）（⑤の場合）'!$BJ51,IF(TR$19&lt;='様式３（療養者名簿）（⑤の場合）'!$BK51,1,0),0),0)</f>
        <v>0</v>
      </c>
      <c r="TS46" s="248">
        <f>IF(TS$19-'様式３（療養者名簿）（⑤の場合）'!$BJ51+1&lt;=15,IF(TS$19&gt;='様式３（療養者名簿）（⑤の場合）'!$BJ51,IF(TS$19&lt;='様式３（療養者名簿）（⑤の場合）'!$BK51,1,0),0),0)</f>
        <v>0</v>
      </c>
      <c r="TT46" s="248">
        <f>IF(TT$19-'様式３（療養者名簿）（⑤の場合）'!$BJ51+1&lt;=15,IF(TT$19&gt;='様式３（療養者名簿）（⑤の場合）'!$BJ51,IF(TT$19&lt;='様式３（療養者名簿）（⑤の場合）'!$BK51,1,0),0),0)</f>
        <v>0</v>
      </c>
      <c r="TU46" s="248">
        <f>IF(TU$19-'様式３（療養者名簿）（⑤の場合）'!$BJ51+1&lt;=15,IF(TU$19&gt;='様式３（療養者名簿）（⑤の場合）'!$BJ51,IF(TU$19&lt;='様式３（療養者名簿）（⑤の場合）'!$BK51,1,0),0),0)</f>
        <v>0</v>
      </c>
      <c r="TV46" s="248">
        <f>IF(TV$19-'様式３（療養者名簿）（⑤の場合）'!$BJ51+1&lt;=15,IF(TV$19&gt;='様式３（療養者名簿）（⑤の場合）'!$BJ51,IF(TV$19&lt;='様式３（療養者名簿）（⑤の場合）'!$BK51,1,0),0),0)</f>
        <v>0</v>
      </c>
      <c r="TW46" s="248">
        <f>IF(TW$19-'様式３（療養者名簿）（⑤の場合）'!$BJ51+1&lt;=15,IF(TW$19&gt;='様式３（療養者名簿）（⑤の場合）'!$BJ51,IF(TW$19&lt;='様式３（療養者名簿）（⑤の場合）'!$BK51,1,0),0),0)</f>
        <v>0</v>
      </c>
      <c r="TX46" s="248">
        <f>IF(TX$19-'様式３（療養者名簿）（⑤の場合）'!$BJ51+1&lt;=15,IF(TX$19&gt;='様式３（療養者名簿）（⑤の場合）'!$BJ51,IF(TX$19&lt;='様式３（療養者名簿）（⑤の場合）'!$BK51,1,0),0),0)</f>
        <v>0</v>
      </c>
      <c r="TY46" s="248">
        <f>IF(TY$19-'様式３（療養者名簿）（⑤の場合）'!$BJ51+1&lt;=15,IF(TY$19&gt;='様式３（療養者名簿）（⑤の場合）'!$BJ51,IF(TY$19&lt;='様式３（療養者名簿）（⑤の場合）'!$BK51,1,0),0),0)</f>
        <v>0</v>
      </c>
      <c r="TZ46" s="248">
        <f>IF(TZ$19-'様式３（療養者名簿）（⑤の場合）'!$BJ51+1&lt;=15,IF(TZ$19&gt;='様式３（療養者名簿）（⑤の場合）'!$BJ51,IF(TZ$19&lt;='様式３（療養者名簿）（⑤の場合）'!$BK51,1,0),0),0)</f>
        <v>0</v>
      </c>
      <c r="UA46" s="248">
        <f>IF(UA$19-'様式３（療養者名簿）（⑤の場合）'!$BJ51+1&lt;=15,IF(UA$19&gt;='様式３（療養者名簿）（⑤の場合）'!$BJ51,IF(UA$19&lt;='様式３（療養者名簿）（⑤の場合）'!$BK51,1,0),0),0)</f>
        <v>0</v>
      </c>
      <c r="UB46" s="248">
        <f>IF(UB$19-'様式３（療養者名簿）（⑤の場合）'!$BJ51+1&lt;=15,IF(UB$19&gt;='様式３（療養者名簿）（⑤の場合）'!$BJ51,IF(UB$19&lt;='様式３（療養者名簿）（⑤の場合）'!$BK51,1,0),0),0)</f>
        <v>0</v>
      </c>
      <c r="UC46" s="248">
        <f>IF(UC$19-'様式３（療養者名簿）（⑤の場合）'!$BJ51+1&lt;=15,IF(UC$19&gt;='様式３（療養者名簿）（⑤の場合）'!$BJ51,IF(UC$19&lt;='様式３（療養者名簿）（⑤の場合）'!$BK51,1,0),0),0)</f>
        <v>0</v>
      </c>
      <c r="UD46" s="372">
        <f>IF(UD$19-'様式３（療養者名簿）（⑤の場合）'!$BJ51+1&lt;=15,IF(UD$19&gt;='様式３（療養者名簿）（⑤の場合）'!$BJ51,IF(UD$19&lt;='様式３（療養者名簿）（⑤の場合）'!$BK51,1,0),0),0)</f>
        <v>0</v>
      </c>
      <c r="UE46" s="372">
        <f>IF(UE$19-'様式３（療養者名簿）（⑤の場合）'!$BJ51+1&lt;=15,IF(UE$19&gt;='様式３（療養者名簿）（⑤の場合）'!$BJ51,IF(UE$19&lt;='様式３（療養者名簿）（⑤の場合）'!$BK51,1,0),0),0)</f>
        <v>0</v>
      </c>
      <c r="UF46" s="372">
        <f>IF(UF$19-'様式３（療養者名簿）（⑤の場合）'!$BJ51+1&lt;=15,IF(UF$19&gt;='様式３（療養者名簿）（⑤の場合）'!$BJ51,IF(UF$19&lt;='様式３（療養者名簿）（⑤の場合）'!$BK51,1,0),0),0)</f>
        <v>0</v>
      </c>
      <c r="UG46" s="372">
        <f>IF(UG$19-'様式３（療養者名簿）（⑤の場合）'!$BJ51+1&lt;=15,IF(UG$19&gt;='様式３（療養者名簿）（⑤の場合）'!$BJ51,IF(UG$19&lt;='様式３（療養者名簿）（⑤の場合）'!$BK51,1,0),0),0)</f>
        <v>0</v>
      </c>
      <c r="UH46" s="372">
        <f>IF(UH$19-'様式３（療養者名簿）（⑤の場合）'!$BJ51+1&lt;=15,IF(UH$19&gt;='様式３（療養者名簿）（⑤の場合）'!$BJ51,IF(UH$19&lt;='様式３（療養者名簿）（⑤の場合）'!$BK51,1,0),0),0)</f>
        <v>0</v>
      </c>
      <c r="UI46" s="372">
        <f>IF(UI$19-'様式３（療養者名簿）（⑤の場合）'!$BJ51+1&lt;=15,IF(UI$19&gt;='様式３（療養者名簿）（⑤の場合）'!$BJ51,IF(UI$19&lt;='様式３（療養者名簿）（⑤の場合）'!$BK51,1,0),0),0)</f>
        <v>0</v>
      </c>
      <c r="UJ46" s="372">
        <f>IF(UJ$19-'様式３（療養者名簿）（⑤の場合）'!$BJ51+1&lt;=15,IF(UJ$19&gt;='様式３（療養者名簿）（⑤の場合）'!$BJ51,IF(UJ$19&lt;='様式３（療養者名簿）（⑤の場合）'!$BK51,1,0),0),0)</f>
        <v>0</v>
      </c>
      <c r="UK46" s="372">
        <f>IF(UK$19-'様式３（療養者名簿）（⑤の場合）'!$BJ51+1&lt;=15,IF(UK$19&gt;='様式３（療養者名簿）（⑤の場合）'!$BJ51,IF(UK$19&lt;='様式３（療養者名簿）（⑤の場合）'!$BK51,1,0),0),0)</f>
        <v>0</v>
      </c>
      <c r="UL46" s="372">
        <f>IF(UL$19-'様式３（療養者名簿）（⑤の場合）'!$BJ51+1&lt;=15,IF(UL$19&gt;='様式３（療養者名簿）（⑤の場合）'!$BJ51,IF(UL$19&lt;='様式３（療養者名簿）（⑤の場合）'!$BK51,1,0),0),0)</f>
        <v>0</v>
      </c>
      <c r="UM46" s="372">
        <f>IF(UM$19-'様式３（療養者名簿）（⑤の場合）'!$BJ51+1&lt;=15,IF(UM$19&gt;='様式３（療養者名簿）（⑤の場合）'!$BJ51,IF(UM$19&lt;='様式３（療養者名簿）（⑤の場合）'!$BK51,1,0),0),0)</f>
        <v>0</v>
      </c>
      <c r="UN46" s="372">
        <f>IF(UN$19-'様式３（療養者名簿）（⑤の場合）'!$BJ51+1&lt;=15,IF(UN$19&gt;='様式３（療養者名簿）（⑤の場合）'!$BJ51,IF(UN$19&lt;='様式３（療養者名簿）（⑤の場合）'!$BK51,1,0),0),0)</f>
        <v>0</v>
      </c>
      <c r="UO46" s="372">
        <f>IF(UO$19-'様式３（療養者名簿）（⑤の場合）'!$BJ51+1&lt;=15,IF(UO$19&gt;='様式３（療養者名簿）（⑤の場合）'!$BJ51,IF(UO$19&lt;='様式３（療養者名簿）（⑤の場合）'!$BK51,1,0),0),0)</f>
        <v>0</v>
      </c>
      <c r="UP46" s="372">
        <f>IF(UP$19-'様式３（療養者名簿）（⑤の場合）'!$BJ51+1&lt;=15,IF(UP$19&gt;='様式３（療養者名簿）（⑤の場合）'!$BJ51,IF(UP$19&lt;='様式３（療養者名簿）（⑤の場合）'!$BK51,1,0),0),0)</f>
        <v>0</v>
      </c>
      <c r="UQ46" s="372">
        <f>IF(UQ$19-'様式３（療養者名簿）（⑤の場合）'!$BJ51+1&lt;=15,IF(UQ$19&gt;='様式３（療養者名簿）（⑤の場合）'!$BJ51,IF(UQ$19&lt;='様式３（療養者名簿）（⑤の場合）'!$BK51,1,0),0),0)</f>
        <v>0</v>
      </c>
      <c r="UR46" s="372">
        <f>IF(UR$19-'様式３（療養者名簿）（⑤の場合）'!$BJ51+1&lt;=15,IF(UR$19&gt;='様式３（療養者名簿）（⑤の場合）'!$BJ51,IF(UR$19&lt;='様式３（療養者名簿）（⑤の場合）'!$BK51,1,0),0),0)</f>
        <v>0</v>
      </c>
      <c r="US46" s="372">
        <f>IF(US$19-'様式３（療養者名簿）（⑤の場合）'!$BJ51+1&lt;=15,IF(US$19&gt;='様式３（療養者名簿）（⑤の場合）'!$BJ51,IF(US$19&lt;='様式３（療養者名簿）（⑤の場合）'!$BK51,1,0),0),0)</f>
        <v>0</v>
      </c>
      <c r="UT46" s="372">
        <f>IF(UT$19-'様式３（療養者名簿）（⑤の場合）'!$BJ51+1&lt;=15,IF(UT$19&gt;='様式３（療養者名簿）（⑤の場合）'!$BJ51,IF(UT$19&lt;='様式３（療養者名簿）（⑤の場合）'!$BK51,1,0),0),0)</f>
        <v>0</v>
      </c>
      <c r="UU46" s="372">
        <f>IF(UU$19-'様式３（療養者名簿）（⑤の場合）'!$BJ51+1&lt;=15,IF(UU$19&gt;='様式３（療養者名簿）（⑤の場合）'!$BJ51,IF(UU$19&lt;='様式３（療養者名簿）（⑤の場合）'!$BK51,1,0),0),0)</f>
        <v>0</v>
      </c>
      <c r="UV46" s="372">
        <f>IF(UV$19-'様式３（療養者名簿）（⑤の場合）'!$BJ51+1&lt;=15,IF(UV$19&gt;='様式３（療養者名簿）（⑤の場合）'!$BJ51,IF(UV$19&lt;='様式３（療養者名簿）（⑤の場合）'!$BK51,1,0),0),0)</f>
        <v>0</v>
      </c>
      <c r="UW46" s="372">
        <f>IF(UW$19-'様式３（療養者名簿）（⑤の場合）'!$BJ51+1&lt;=15,IF(UW$19&gt;='様式３（療養者名簿）（⑤の場合）'!$BJ51,IF(UW$19&lt;='様式３（療養者名簿）（⑤の場合）'!$BK51,1,0),0),0)</f>
        <v>0</v>
      </c>
      <c r="UX46" s="372">
        <f>IF(UX$19-'様式３（療養者名簿）（⑤の場合）'!$BJ51+1&lt;=15,IF(UX$19&gt;='様式３（療養者名簿）（⑤の場合）'!$BJ51,IF(UX$19&lt;='様式３（療養者名簿）（⑤の場合）'!$BK51,1,0),0),0)</f>
        <v>0</v>
      </c>
      <c r="UY46" s="372">
        <f>IF(UY$19-'様式３（療養者名簿）（⑤の場合）'!$BJ51+1&lt;=15,IF(UY$19&gt;='様式３（療養者名簿）（⑤の場合）'!$BJ51,IF(UY$19&lt;='様式３（療養者名簿）（⑤の場合）'!$BK51,1,0),0),0)</f>
        <v>0</v>
      </c>
      <c r="UZ46" s="372">
        <f>IF(UZ$19-'様式３（療養者名簿）（⑤の場合）'!$BJ51+1&lt;=15,IF(UZ$19&gt;='様式３（療養者名簿）（⑤の場合）'!$BJ51,IF(UZ$19&lt;='様式３（療養者名簿）（⑤の場合）'!$BK51,1,0),0),0)</f>
        <v>0</v>
      </c>
      <c r="VA46" s="372">
        <f>IF(VA$19-'様式３（療養者名簿）（⑤の場合）'!$BJ51+1&lt;=15,IF(VA$19&gt;='様式３（療養者名簿）（⑤の場合）'!$BJ51,IF(VA$19&lt;='様式３（療養者名簿）（⑤の場合）'!$BK51,1,0),0),0)</f>
        <v>0</v>
      </c>
      <c r="VB46" s="372">
        <f>IF(VB$19-'様式３（療養者名簿）（⑤の場合）'!$BJ51+1&lt;=15,IF(VB$19&gt;='様式３（療養者名簿）（⑤の場合）'!$BJ51,IF(VB$19&lt;='様式３（療養者名簿）（⑤の場合）'!$BK51,1,0),0),0)</f>
        <v>0</v>
      </c>
      <c r="VC46" s="372">
        <f>IF(VC$19-'様式３（療養者名簿）（⑤の場合）'!$BJ51+1&lt;=15,IF(VC$19&gt;='様式３（療養者名簿）（⑤の場合）'!$BJ51,IF(VC$19&lt;='様式３（療養者名簿）（⑤の場合）'!$BK51,1,0),0),0)</f>
        <v>0</v>
      </c>
      <c r="VD46" s="372">
        <f>IF(VD$19-'様式３（療養者名簿）（⑤の場合）'!$BJ51+1&lt;=15,IF(VD$19&gt;='様式３（療養者名簿）（⑤の場合）'!$BJ51,IF(VD$19&lt;='様式３（療養者名簿）（⑤の場合）'!$BK51,1,0),0),0)</f>
        <v>0</v>
      </c>
      <c r="VE46" s="372">
        <f>IF(VE$19-'様式３（療養者名簿）（⑤の場合）'!$BJ51+1&lt;=15,IF(VE$19&gt;='様式３（療養者名簿）（⑤の場合）'!$BJ51,IF(VE$19&lt;='様式３（療養者名簿）（⑤の場合）'!$BK51,1,0),0),0)</f>
        <v>0</v>
      </c>
      <c r="VF46" s="372">
        <f>IF(VF$19-'様式３（療養者名簿）（⑤の場合）'!$BJ51+1&lt;=15,IF(VF$19&gt;='様式３（療養者名簿）（⑤の場合）'!$BJ51,IF(VF$19&lt;='様式３（療養者名簿）（⑤の場合）'!$BK51,1,0),0),0)</f>
        <v>0</v>
      </c>
      <c r="VG46" s="372">
        <f>IF(VG$19-'様式３（療養者名簿）（⑤の場合）'!$BJ51+1&lt;=15,IF(VG$19&gt;='様式３（療養者名簿）（⑤の場合）'!$BJ51,IF(VG$19&lt;='様式３（療養者名簿）（⑤の場合）'!$BK51,1,0),0),0)</f>
        <v>0</v>
      </c>
      <c r="VH46" s="372">
        <f>IF(VH$19-'様式３（療養者名簿）（⑤の場合）'!$BJ51+1&lt;=15,IF(VH$19&gt;='様式３（療養者名簿）（⑤の場合）'!$BJ51,IF(VH$19&lt;='様式３（療養者名簿）（⑤の場合）'!$BK51,1,0),0),0)</f>
        <v>0</v>
      </c>
      <c r="VI46" s="372">
        <f>IF(VI$19-'様式３（療養者名簿）（⑤の場合）'!$BJ51+1&lt;=15,IF(VI$19&gt;='様式３（療養者名簿）（⑤の場合）'!$BJ51,IF(VI$19&lt;='様式３（療養者名簿）（⑤の場合）'!$BK51,1,0),0),0)</f>
        <v>0</v>
      </c>
      <c r="VJ46" s="372">
        <f>IF(VJ$19-'様式３（療養者名簿）（⑤の場合）'!$BJ51+1&lt;=15,IF(VJ$19&gt;='様式３（療養者名簿）（⑤の場合）'!$BJ51,IF(VJ$19&lt;='様式３（療養者名簿）（⑤の場合）'!$BK51,1,0),0),0)</f>
        <v>0</v>
      </c>
      <c r="VK46" s="372">
        <f>IF(VK$19-'様式３（療養者名簿）（⑤の場合）'!$BJ51+1&lt;=15,IF(VK$19&gt;='様式３（療養者名簿）（⑤の場合）'!$BJ51,IF(VK$19&lt;='様式３（療養者名簿）（⑤の場合）'!$BK51,1,0),0),0)</f>
        <v>0</v>
      </c>
      <c r="VL46" s="372">
        <f>IF(VL$19-'様式３（療養者名簿）（⑤の場合）'!$BJ51+1&lt;=15,IF(VL$19&gt;='様式３（療養者名簿）（⑤の場合）'!$BJ51,IF(VL$19&lt;='様式３（療養者名簿）（⑤の場合）'!$BK51,1,0),0),0)</f>
        <v>0</v>
      </c>
      <c r="VM46" s="372">
        <f>IF(VM$19-'様式３（療養者名簿）（⑤の場合）'!$BJ51+1&lt;=15,IF(VM$19&gt;='様式３（療養者名簿）（⑤の場合）'!$BJ51,IF(VM$19&lt;='様式３（療養者名簿）（⑤の場合）'!$BK51,1,0),0),0)</f>
        <v>0</v>
      </c>
      <c r="VN46" s="372">
        <f>IF(VN$19-'様式３（療養者名簿）（⑤の場合）'!$BJ51+1&lt;=15,IF(VN$19&gt;='様式３（療養者名簿）（⑤の場合）'!$BJ51,IF(VN$19&lt;='様式３（療養者名簿）（⑤の場合）'!$BK51,1,0),0),0)</f>
        <v>0</v>
      </c>
      <c r="VO46" s="372">
        <f>IF(VO$19-'様式３（療養者名簿）（⑤の場合）'!$BJ51+1&lt;=15,IF(VO$19&gt;='様式３（療養者名簿）（⑤の場合）'!$BJ51,IF(VO$19&lt;='様式３（療養者名簿）（⑤の場合）'!$BK51,1,0),0),0)</f>
        <v>0</v>
      </c>
      <c r="VP46" s="372">
        <f>IF(VP$19-'様式３（療養者名簿）（⑤の場合）'!$BJ51+1&lt;=15,IF(VP$19&gt;='様式３（療養者名簿）（⑤の場合）'!$BJ51,IF(VP$19&lt;='様式３（療養者名簿）（⑤の場合）'!$BK51,1,0),0),0)</f>
        <v>0</v>
      </c>
      <c r="VQ46" s="372">
        <f>IF(VQ$19-'様式３（療養者名簿）（⑤の場合）'!$BJ51+1&lt;=15,IF(VQ$19&gt;='様式３（療養者名簿）（⑤の場合）'!$BJ51,IF(VQ$19&lt;='様式３（療養者名簿）（⑤の場合）'!$BK51,1,0),0),0)</f>
        <v>0</v>
      </c>
      <c r="VR46" s="372">
        <f>IF(VR$19-'様式３（療養者名簿）（⑤の場合）'!$BJ51+1&lt;=15,IF(VR$19&gt;='様式３（療養者名簿）（⑤の場合）'!$BJ51,IF(VR$19&lt;='様式３（療養者名簿）（⑤の場合）'!$BK51,1,0),0),0)</f>
        <v>0</v>
      </c>
      <c r="VS46" s="372">
        <f>IF(VS$19-'様式３（療養者名簿）（⑤の場合）'!$BJ51+1&lt;=15,IF(VS$19&gt;='様式３（療養者名簿）（⑤の場合）'!$BJ51,IF(VS$19&lt;='様式３（療養者名簿）（⑤の場合）'!$BK51,1,0),0),0)</f>
        <v>0</v>
      </c>
      <c r="VT46" s="372">
        <f>IF(VT$19-'様式３（療養者名簿）（⑤の場合）'!$BJ51+1&lt;=15,IF(VT$19&gt;='様式３（療養者名簿）（⑤の場合）'!$BJ51,IF(VT$19&lt;='様式３（療養者名簿）（⑤の場合）'!$BK51,1,0),0),0)</f>
        <v>0</v>
      </c>
      <c r="VU46" s="372">
        <f>IF(VU$19-'様式３（療養者名簿）（⑤の場合）'!$BJ51+1&lt;=15,IF(VU$19&gt;='様式３（療養者名簿）（⑤の場合）'!$BJ51,IF(VU$19&lt;='様式３（療養者名簿）（⑤の場合）'!$BK51,1,0),0),0)</f>
        <v>0</v>
      </c>
      <c r="VV46" s="372">
        <f>IF(VV$19-'様式３（療養者名簿）（⑤の場合）'!$BJ51+1&lt;=15,IF(VV$19&gt;='様式３（療養者名簿）（⑤の場合）'!$BJ51,IF(VV$19&lt;='様式３（療養者名簿）（⑤の場合）'!$BK51,1,0),0),0)</f>
        <v>0</v>
      </c>
      <c r="VW46" s="372">
        <f>IF(VW$19-'様式３（療養者名簿）（⑤の場合）'!$BJ51+1&lt;=15,IF(VW$19&gt;='様式３（療養者名簿）（⑤の場合）'!$BJ51,IF(VW$19&lt;='様式３（療養者名簿）（⑤の場合）'!$BK51,1,0),0),0)</f>
        <v>0</v>
      </c>
      <c r="VX46" s="372">
        <f>IF(VX$19-'様式３（療養者名簿）（⑤の場合）'!$BJ51+1&lt;=15,IF(VX$19&gt;='様式３（療養者名簿）（⑤の場合）'!$BJ51,IF(VX$19&lt;='様式３（療養者名簿）（⑤の場合）'!$BK51,1,0),0),0)</f>
        <v>0</v>
      </c>
      <c r="VY46" s="372">
        <f>IF(VY$19-'様式３（療養者名簿）（⑤の場合）'!$BJ51+1&lt;=15,IF(VY$19&gt;='様式３（療養者名簿）（⑤の場合）'!$BJ51,IF(VY$19&lt;='様式３（療養者名簿）（⑤の場合）'!$BK51,1,0),0),0)</f>
        <v>0</v>
      </c>
      <c r="VZ46" s="372">
        <f>IF(VZ$19-'様式３（療養者名簿）（⑤の場合）'!$BJ51+1&lt;=15,IF(VZ$19&gt;='様式３（療養者名簿）（⑤の場合）'!$BJ51,IF(VZ$19&lt;='様式３（療養者名簿）（⑤の場合）'!$BK51,1,0),0),0)</f>
        <v>0</v>
      </c>
      <c r="WA46" s="372">
        <f>IF(WA$19-'様式３（療養者名簿）（⑤の場合）'!$BJ51+1&lt;=15,IF(WA$19&gt;='様式３（療養者名簿）（⑤の場合）'!$BJ51,IF(WA$19&lt;='様式３（療養者名簿）（⑤の場合）'!$BK51,1,0),0),0)</f>
        <v>0</v>
      </c>
      <c r="WB46" s="372">
        <f>IF(WB$19-'様式３（療養者名簿）（⑤の場合）'!$BJ51+1&lt;=15,IF(WB$19&gt;='様式３（療養者名簿）（⑤の場合）'!$BJ51,IF(WB$19&lt;='様式３（療養者名簿）（⑤の場合）'!$BK51,1,0),0),0)</f>
        <v>0</v>
      </c>
      <c r="WC46" s="372">
        <f>IF(WC$19-'様式３（療養者名簿）（⑤の場合）'!$BJ51+1&lt;=15,IF(WC$19&gt;='様式３（療養者名簿）（⑤の場合）'!$BJ51,IF(WC$19&lt;='様式３（療養者名簿）（⑤の場合）'!$BK51,1,0),0),0)</f>
        <v>0</v>
      </c>
      <c r="WD46" s="372">
        <f>IF(WD$19-'様式３（療養者名簿）（⑤の場合）'!$BJ51+1&lt;=15,IF(WD$19&gt;='様式３（療養者名簿）（⑤の場合）'!$BJ51,IF(WD$19&lt;='様式３（療養者名簿）（⑤の場合）'!$BK51,1,0),0),0)</f>
        <v>0</v>
      </c>
      <c r="WE46" s="372">
        <f>IF(WE$19-'様式３（療養者名簿）（⑤の場合）'!$BJ51+1&lt;=15,IF(WE$19&gt;='様式３（療養者名簿）（⑤の場合）'!$BJ51,IF(WE$19&lt;='様式３（療養者名簿）（⑤の場合）'!$BK51,1,0),0),0)</f>
        <v>0</v>
      </c>
      <c r="WF46" s="372">
        <f>IF(WF$19-'様式３（療養者名簿）（⑤の場合）'!$BJ51+1&lt;=15,IF(WF$19&gt;='様式３（療養者名簿）（⑤の場合）'!$BJ51,IF(WF$19&lt;='様式３（療養者名簿）（⑤の場合）'!$BK51,1,0),0),0)</f>
        <v>0</v>
      </c>
      <c r="WG46" s="372">
        <f>IF(WG$19-'様式３（療養者名簿）（⑤の場合）'!$BJ51+1&lt;=15,IF(WG$19&gt;='様式３（療養者名簿）（⑤の場合）'!$BJ51,IF(WG$19&lt;='様式３（療養者名簿）（⑤の場合）'!$BK51,1,0),0),0)</f>
        <v>0</v>
      </c>
      <c r="WH46" s="372">
        <f>IF(WH$19-'様式３（療養者名簿）（⑤の場合）'!$BJ51+1&lt;=15,IF(WH$19&gt;='様式３（療養者名簿）（⑤の場合）'!$BJ51,IF(WH$19&lt;='様式３（療養者名簿）（⑤の場合）'!$BK51,1,0),0),0)</f>
        <v>0</v>
      </c>
      <c r="WI46" s="372">
        <f>IF(WI$19-'様式３（療養者名簿）（⑤の場合）'!$BJ51+1&lt;=15,IF(WI$19&gt;='様式３（療養者名簿）（⑤の場合）'!$BJ51,IF(WI$19&lt;='様式３（療養者名簿）（⑤の場合）'!$BK51,1,0),0),0)</f>
        <v>0</v>
      </c>
      <c r="WJ46" s="372">
        <f>IF(WJ$19-'様式３（療養者名簿）（⑤の場合）'!$BJ51+1&lt;=15,IF(WJ$19&gt;='様式３（療養者名簿）（⑤の場合）'!$BJ51,IF(WJ$19&lt;='様式３（療養者名簿）（⑤の場合）'!$BK51,1,0),0),0)</f>
        <v>0</v>
      </c>
      <c r="WK46" s="372">
        <f>IF(WK$19-'様式３（療養者名簿）（⑤の場合）'!$BJ51+1&lt;=15,IF(WK$19&gt;='様式３（療養者名簿）（⑤の場合）'!$BJ51,IF(WK$19&lt;='様式３（療養者名簿）（⑤の場合）'!$BK51,1,0),0),0)</f>
        <v>0</v>
      </c>
      <c r="WL46" s="372">
        <f>IF(WL$19-'様式３（療養者名簿）（⑤の場合）'!$BJ51+1&lt;=15,IF(WL$19&gt;='様式３（療養者名簿）（⑤の場合）'!$BJ51,IF(WL$19&lt;='様式３（療養者名簿）（⑤の場合）'!$BK51,1,0),0),0)</f>
        <v>0</v>
      </c>
      <c r="WM46" s="372">
        <f>IF(WM$19-'様式３（療養者名簿）（⑤の場合）'!$BJ51+1&lt;=15,IF(WM$19&gt;='様式３（療養者名簿）（⑤の場合）'!$BJ51,IF(WM$19&lt;='様式３（療養者名簿）（⑤の場合）'!$BK51,1,0),0),0)</f>
        <v>0</v>
      </c>
      <c r="WN46" s="372">
        <f>IF(WN$19-'様式３（療養者名簿）（⑤の場合）'!$BJ51+1&lt;=15,IF(WN$19&gt;='様式３（療養者名簿）（⑤の場合）'!$BJ51,IF(WN$19&lt;='様式３（療養者名簿）（⑤の場合）'!$BK51,1,0),0),0)</f>
        <v>0</v>
      </c>
      <c r="WO46" s="372">
        <f>IF(WO$19-'様式３（療養者名簿）（⑤の場合）'!$BJ51+1&lt;=15,IF(WO$19&gt;='様式３（療養者名簿）（⑤の場合）'!$BJ51,IF(WO$19&lt;='様式３（療養者名簿）（⑤の場合）'!$BK51,1,0),0),0)</f>
        <v>0</v>
      </c>
      <c r="WP46" s="372">
        <f>IF(WP$19-'様式３（療養者名簿）（⑤の場合）'!$BJ51+1&lt;=15,IF(WP$19&gt;='様式３（療養者名簿）（⑤の場合）'!$BJ51,IF(WP$19&lt;='様式３（療養者名簿）（⑤の場合）'!$BK51,1,0),0),0)</f>
        <v>0</v>
      </c>
      <c r="WQ46" s="372">
        <f>IF(WQ$19-'様式３（療養者名簿）（⑤の場合）'!$BJ51+1&lt;=15,IF(WQ$19&gt;='様式３（療養者名簿）（⑤の場合）'!$BJ51,IF(WQ$19&lt;='様式３（療養者名簿）（⑤の場合）'!$BK51,1,0),0),0)</f>
        <v>0</v>
      </c>
      <c r="WR46" s="372">
        <f>IF(WR$19-'様式３（療養者名簿）（⑤の場合）'!$BJ51+1&lt;=15,IF(WR$19&gt;='様式３（療養者名簿）（⑤の場合）'!$BJ51,IF(WR$19&lt;='様式３（療養者名簿）（⑤の場合）'!$BK51,1,0),0),0)</f>
        <v>0</v>
      </c>
      <c r="WS46" s="372">
        <f>IF(WS$19-'様式３（療養者名簿）（⑤の場合）'!$BJ51+1&lt;=15,IF(WS$19&gt;='様式３（療養者名簿）（⑤の場合）'!$BJ51,IF(WS$19&lt;='様式３（療養者名簿）（⑤の場合）'!$BK51,1,0),0),0)</f>
        <v>0</v>
      </c>
      <c r="WT46" s="372">
        <f>IF(WT$19-'様式３（療養者名簿）（⑤の場合）'!$BJ51+1&lt;=15,IF(WT$19&gt;='様式３（療養者名簿）（⑤の場合）'!$BJ51,IF(WT$19&lt;='様式３（療養者名簿）（⑤の場合）'!$BK51,1,0),0),0)</f>
        <v>0</v>
      </c>
      <c r="WU46" s="372">
        <f>IF(WU$19-'様式３（療養者名簿）（⑤の場合）'!$BJ51+1&lt;=15,IF(WU$19&gt;='様式３（療養者名簿）（⑤の場合）'!$BJ51,IF(WU$19&lt;='様式３（療養者名簿）（⑤の場合）'!$BK51,1,0),0),0)</f>
        <v>0</v>
      </c>
      <c r="WV46" s="372">
        <f>IF(WV$19-'様式３（療養者名簿）（⑤の場合）'!$BJ51+1&lt;=15,IF(WV$19&gt;='様式３（療養者名簿）（⑤の場合）'!$BJ51,IF(WV$19&lt;='様式３（療養者名簿）（⑤の場合）'!$BK51,1,0),0),0)</f>
        <v>0</v>
      </c>
      <c r="WW46" s="372">
        <f>IF(WW$19-'様式３（療養者名簿）（⑤の場合）'!$BJ51+1&lt;=15,IF(WW$19&gt;='様式３（療養者名簿）（⑤の場合）'!$BJ51,IF(WW$19&lt;='様式３（療養者名簿）（⑤の場合）'!$BK51,1,0),0),0)</f>
        <v>0</v>
      </c>
      <c r="WX46" s="372">
        <f>IF(WX$19-'様式３（療養者名簿）（⑤の場合）'!$BJ51+1&lt;=15,IF(WX$19&gt;='様式３（療養者名簿）（⑤の場合）'!$BJ51,IF(WX$19&lt;='様式３（療養者名簿）（⑤の場合）'!$BK51,1,0),0),0)</f>
        <v>0</v>
      </c>
      <c r="WY46" s="372">
        <f>IF(WY$19-'様式３（療養者名簿）（⑤の場合）'!$BJ51+1&lt;=15,IF(WY$19&gt;='様式３（療養者名簿）（⑤の場合）'!$BJ51,IF(WY$19&lt;='様式３（療養者名簿）（⑤の場合）'!$BK51,1,0),0),0)</f>
        <v>0</v>
      </c>
      <c r="WZ46" s="372">
        <f>IF(WZ$19-'様式３（療養者名簿）（⑤の場合）'!$BJ51+1&lt;=15,IF(WZ$19&gt;='様式３（療養者名簿）（⑤の場合）'!$BJ51,IF(WZ$19&lt;='様式３（療養者名簿）（⑤の場合）'!$BK51,1,0),0),0)</f>
        <v>0</v>
      </c>
      <c r="XA46" s="372">
        <f>IF(XA$19-'様式３（療養者名簿）（⑤の場合）'!$BJ51+1&lt;=15,IF(XA$19&gt;='様式３（療養者名簿）（⑤の場合）'!$BJ51,IF(XA$19&lt;='様式３（療養者名簿）（⑤の場合）'!$BK51,1,0),0),0)</f>
        <v>0</v>
      </c>
      <c r="XB46" s="372">
        <f>IF(XB$19-'様式３（療養者名簿）（⑤の場合）'!$BJ51+1&lt;=15,IF(XB$19&gt;='様式３（療養者名簿）（⑤の場合）'!$BJ51,IF(XB$19&lt;='様式３（療養者名簿）（⑤の場合）'!$BK51,1,0),0),0)</f>
        <v>0</v>
      </c>
      <c r="XC46" s="372">
        <f>IF(XC$19-'様式３（療養者名簿）（⑤の場合）'!$BJ51+1&lt;=15,IF(XC$19&gt;='様式３（療養者名簿）（⑤の場合）'!$BJ51,IF(XC$19&lt;='様式３（療養者名簿）（⑤の場合）'!$BK51,1,0),0),0)</f>
        <v>0</v>
      </c>
      <c r="XD46" s="372">
        <f>IF(XD$19-'様式３（療養者名簿）（⑤の場合）'!$BJ51+1&lt;=15,IF(XD$19&gt;='様式３（療養者名簿）（⑤の場合）'!$BJ51,IF(XD$19&lt;='様式３（療養者名簿）（⑤の場合）'!$BK51,1,0),0),0)</f>
        <v>0</v>
      </c>
      <c r="XE46" s="372">
        <f>IF(XE$19-'様式３（療養者名簿）（⑤の場合）'!$BJ51+1&lt;=15,IF(XE$19&gt;='様式３（療養者名簿）（⑤の場合）'!$BJ51,IF(XE$19&lt;='様式３（療養者名簿）（⑤の場合）'!$BK51,1,0),0),0)</f>
        <v>0</v>
      </c>
      <c r="XF46" s="372">
        <f>IF(XF$19-'様式３（療養者名簿）（⑤の場合）'!$BJ51+1&lt;=15,IF(XF$19&gt;='様式３（療養者名簿）（⑤の場合）'!$BJ51,IF(XF$19&lt;='様式３（療養者名簿）（⑤の場合）'!$BK51,1,0),0),0)</f>
        <v>0</v>
      </c>
      <c r="XG46" s="372">
        <f>IF(XG$19-'様式３（療養者名簿）（⑤の場合）'!$BJ51+1&lt;=15,IF(XG$19&gt;='様式３（療養者名簿）（⑤の場合）'!$BJ51,IF(XG$19&lt;='様式３（療養者名簿）（⑤の場合）'!$BK51,1,0),0),0)</f>
        <v>0</v>
      </c>
      <c r="XH46" s="372">
        <f>IF(XH$19-'様式３（療養者名簿）（⑤の場合）'!$BJ51+1&lt;=15,IF(XH$19&gt;='様式３（療養者名簿）（⑤の場合）'!$BJ51,IF(XH$19&lt;='様式３（療養者名簿）（⑤の場合）'!$BK51,1,0),0),0)</f>
        <v>0</v>
      </c>
      <c r="XI46" s="372">
        <f>IF(XI$19-'様式３（療養者名簿）（⑤の場合）'!$BJ51+1&lt;=15,IF(XI$19&gt;='様式３（療養者名簿）（⑤の場合）'!$BJ51,IF(XI$19&lt;='様式３（療養者名簿）（⑤の場合）'!$BK51,1,0),0),0)</f>
        <v>0</v>
      </c>
      <c r="XJ46" s="372">
        <f>IF(XJ$19-'様式３（療養者名簿）（⑤の場合）'!$BJ51+1&lt;=15,IF(XJ$19&gt;='様式３（療養者名簿）（⑤の場合）'!$BJ51,IF(XJ$19&lt;='様式３（療養者名簿）（⑤の場合）'!$BK51,1,0),0),0)</f>
        <v>0</v>
      </c>
      <c r="XK46" s="372">
        <f>IF(XK$19-'様式３（療養者名簿）（⑤の場合）'!$BJ51+1&lt;=15,IF(XK$19&gt;='様式３（療養者名簿）（⑤の場合）'!$BJ51,IF(XK$19&lt;='様式３（療養者名簿）（⑤の場合）'!$BK51,1,0),0),0)</f>
        <v>0</v>
      </c>
      <c r="XL46" s="372">
        <f>IF(XL$19-'様式３（療養者名簿）（⑤の場合）'!$BJ51+1&lt;=15,IF(XL$19&gt;='様式３（療養者名簿）（⑤の場合）'!$BJ51,IF(XL$19&lt;='様式３（療養者名簿）（⑤の場合）'!$BK51,1,0),0),0)</f>
        <v>0</v>
      </c>
      <c r="XM46" s="372">
        <f>IF(XM$19-'様式３（療養者名簿）（⑤の場合）'!$BJ51+1&lt;=15,IF(XM$19&gt;='様式３（療養者名簿）（⑤の場合）'!$BJ51,IF(XM$19&lt;='様式３（療養者名簿）（⑤の場合）'!$BK51,1,0),0),0)</f>
        <v>0</v>
      </c>
      <c r="XN46" s="372">
        <f>IF(XN$19-'様式３（療養者名簿）（⑤の場合）'!$BJ51+1&lt;=15,IF(XN$19&gt;='様式３（療養者名簿）（⑤の場合）'!$BJ51,IF(XN$19&lt;='様式３（療養者名簿）（⑤の場合）'!$BK51,1,0),0),0)</f>
        <v>0</v>
      </c>
      <c r="XO46" s="372">
        <f>IF(XO$19-'様式３（療養者名簿）（⑤の場合）'!$BJ51+1&lt;=15,IF(XO$19&gt;='様式３（療養者名簿）（⑤の場合）'!$BJ51,IF(XO$19&lt;='様式３（療養者名簿）（⑤の場合）'!$BK51,1,0),0),0)</f>
        <v>0</v>
      </c>
      <c r="XP46" s="372">
        <f>IF(XP$19-'様式３（療養者名簿）（⑤の場合）'!$BJ51+1&lt;=15,IF(XP$19&gt;='様式３（療養者名簿）（⑤の場合）'!$BJ51,IF(XP$19&lt;='様式３（療養者名簿）（⑤の場合）'!$BK51,1,0),0),0)</f>
        <v>0</v>
      </c>
      <c r="XQ46" s="372">
        <f>IF(XQ$19-'様式３（療養者名簿）（⑤の場合）'!$BJ51+1&lt;=15,IF(XQ$19&gt;='様式３（療養者名簿）（⑤の場合）'!$BJ51,IF(XQ$19&lt;='様式３（療養者名簿）（⑤の場合）'!$BK51,1,0),0),0)</f>
        <v>0</v>
      </c>
      <c r="XR46" s="372">
        <f>IF(XR$19-'様式３（療養者名簿）（⑤の場合）'!$BJ51+1&lt;=15,IF(XR$19&gt;='様式３（療養者名簿）（⑤の場合）'!$BJ51,IF(XR$19&lt;='様式３（療養者名簿）（⑤の場合）'!$BK51,1,0),0),0)</f>
        <v>0</v>
      </c>
      <c r="XS46" s="372">
        <f>IF(XS$19-'様式３（療養者名簿）（⑤の場合）'!$BJ51+1&lt;=15,IF(XS$19&gt;='様式３（療養者名簿）（⑤の場合）'!$BJ51,IF(XS$19&lt;='様式３（療養者名簿）（⑤の場合）'!$BK51,1,0),0),0)</f>
        <v>0</v>
      </c>
      <c r="XT46" s="372">
        <f>IF(XT$19-'様式３（療養者名簿）（⑤の場合）'!$BJ51+1&lt;=15,IF(XT$19&gt;='様式３（療養者名簿）（⑤の場合）'!$BJ51,IF(XT$19&lt;='様式３（療養者名簿）（⑤の場合）'!$BK51,1,0),0),0)</f>
        <v>0</v>
      </c>
      <c r="XU46" s="372">
        <f>IF(XU$19-'様式３（療養者名簿）（⑤の場合）'!$BJ51+1&lt;=15,IF(XU$19&gt;='様式３（療養者名簿）（⑤の場合）'!$BJ51,IF(XU$19&lt;='様式３（療養者名簿）（⑤の場合）'!$BK51,1,0),0),0)</f>
        <v>0</v>
      </c>
      <c r="XV46" s="372">
        <f>IF(XV$19-'様式３（療養者名簿）（⑤の場合）'!$BJ51+1&lt;=15,IF(XV$19&gt;='様式３（療養者名簿）（⑤の場合）'!$BJ51,IF(XV$19&lt;='様式３（療養者名簿）（⑤の場合）'!$BK51,1,0),0),0)</f>
        <v>0</v>
      </c>
      <c r="XW46" s="372">
        <f>IF(XW$19-'様式３（療養者名簿）（⑤の場合）'!$BJ51+1&lt;=15,IF(XW$19&gt;='様式３（療養者名簿）（⑤の場合）'!$BJ51,IF(XW$19&lt;='様式３（療養者名簿）（⑤の場合）'!$BK51,1,0),0),0)</f>
        <v>0</v>
      </c>
      <c r="XX46" s="372">
        <f>IF(XX$19-'様式３（療養者名簿）（⑤の場合）'!$BJ51+1&lt;=15,IF(XX$19&gt;='様式３（療養者名簿）（⑤の場合）'!$BJ51,IF(XX$19&lt;='様式３（療養者名簿）（⑤の場合）'!$BK51,1,0),0),0)</f>
        <v>0</v>
      </c>
      <c r="XY46" s="372">
        <f>IF(XY$19-'様式３（療養者名簿）（⑤の場合）'!$BJ51+1&lt;=15,IF(XY$19&gt;='様式３（療養者名簿）（⑤の場合）'!$BJ51,IF(XY$19&lt;='様式３（療養者名簿）（⑤の場合）'!$BK51,1,0),0),0)</f>
        <v>0</v>
      </c>
      <c r="XZ46" s="372">
        <f>IF(XZ$19-'様式３（療養者名簿）（⑤の場合）'!$BJ51+1&lt;=15,IF(XZ$19&gt;='様式３（療養者名簿）（⑤の場合）'!$BJ51,IF(XZ$19&lt;='様式３（療養者名簿）（⑤の場合）'!$BK51,1,0),0),0)</f>
        <v>0</v>
      </c>
      <c r="YA46" s="372">
        <f>IF(YA$19-'様式３（療養者名簿）（⑤の場合）'!$BJ51+1&lt;=15,IF(YA$19&gt;='様式３（療養者名簿）（⑤の場合）'!$BJ51,IF(YA$19&lt;='様式３（療養者名簿）（⑤の場合）'!$BK51,1,0),0),0)</f>
        <v>0</v>
      </c>
      <c r="YB46" s="372">
        <f>IF(YB$19-'様式３（療養者名簿）（⑤の場合）'!$BJ51+1&lt;=15,IF(YB$19&gt;='様式３（療養者名簿）（⑤の場合）'!$BJ51,IF(YB$19&lt;='様式３（療養者名簿）（⑤の場合）'!$BK51,1,0),0),0)</f>
        <v>0</v>
      </c>
      <c r="YC46" s="372">
        <f>IF(YC$19-'様式３（療養者名簿）（⑤の場合）'!$BJ51+1&lt;=15,IF(YC$19&gt;='様式３（療養者名簿）（⑤の場合）'!$BJ51,IF(YC$19&lt;='様式３（療養者名簿）（⑤の場合）'!$BK51,1,0),0),0)</f>
        <v>0</v>
      </c>
      <c r="YD46" s="372">
        <f>IF(YD$19-'様式３（療養者名簿）（⑤の場合）'!$BJ51+1&lt;=15,IF(YD$19&gt;='様式３（療養者名簿）（⑤の場合）'!$BJ51,IF(YD$19&lt;='様式３（療養者名簿）（⑤の場合）'!$BK51,1,0),0),0)</f>
        <v>0</v>
      </c>
      <c r="YE46" s="372">
        <f>IF(YE$19-'様式３（療養者名簿）（⑤の場合）'!$BJ51+1&lt;=15,IF(YE$19&gt;='様式３（療養者名簿）（⑤の場合）'!$BJ51,IF(YE$19&lt;='様式３（療養者名簿）（⑤の場合）'!$BK51,1,0),0),0)</f>
        <v>0</v>
      </c>
      <c r="YF46" s="372">
        <f>IF(YF$19-'様式３（療養者名簿）（⑤の場合）'!$BJ51+1&lt;=15,IF(YF$19&gt;='様式３（療養者名簿）（⑤の場合）'!$BJ51,IF(YF$19&lt;='様式３（療養者名簿）（⑤の場合）'!$BK51,1,0),0),0)</f>
        <v>0</v>
      </c>
      <c r="YG46" s="372">
        <f>IF(YG$19-'様式３（療養者名簿）（⑤の場合）'!$BJ51+1&lt;=15,IF(YG$19&gt;='様式３（療養者名簿）（⑤の場合）'!$BJ51,IF(YG$19&lt;='様式３（療養者名簿）（⑤の場合）'!$BK51,1,0),0),0)</f>
        <v>0</v>
      </c>
      <c r="YH46" s="372">
        <f>IF(YH$19-'様式３（療養者名簿）（⑤の場合）'!$BJ51+1&lt;=15,IF(YH$19&gt;='様式３（療養者名簿）（⑤の場合）'!$BJ51,IF(YH$19&lt;='様式３（療養者名簿）（⑤の場合）'!$BK51,1,0),0),0)</f>
        <v>0</v>
      </c>
      <c r="YI46" s="372">
        <f>IF(YI$19-'様式３（療養者名簿）（⑤の場合）'!$BJ51+1&lt;=15,IF(YI$19&gt;='様式３（療養者名簿）（⑤の場合）'!$BJ51,IF(YI$19&lt;='様式３（療養者名簿）（⑤の場合）'!$BK51,1,0),0),0)</f>
        <v>0</v>
      </c>
      <c r="YJ46" s="372">
        <f>IF(YJ$19-'様式３（療養者名簿）（⑤の場合）'!$BJ51+1&lt;=15,IF(YJ$19&gt;='様式３（療養者名簿）（⑤の場合）'!$BJ51,IF(YJ$19&lt;='様式３（療養者名簿）（⑤の場合）'!$BK51,1,0),0),0)</f>
        <v>0</v>
      </c>
      <c r="YK46" s="372">
        <f>IF(YK$19-'様式３（療養者名簿）（⑤の場合）'!$BJ51+1&lt;=15,IF(YK$19&gt;='様式３（療養者名簿）（⑤の場合）'!$BJ51,IF(YK$19&lt;='様式３（療養者名簿）（⑤の場合）'!$BK51,1,0),0),0)</f>
        <v>0</v>
      </c>
      <c r="YL46" s="372">
        <f>IF(YL$19-'様式３（療養者名簿）（⑤の場合）'!$BJ51+1&lt;=15,IF(YL$19&gt;='様式３（療養者名簿）（⑤の場合）'!$BJ51,IF(YL$19&lt;='様式３（療養者名簿）（⑤の場合）'!$BK51,1,0),0),0)</f>
        <v>0</v>
      </c>
      <c r="YM46" s="372">
        <f>IF(YM$19-'様式３（療養者名簿）（⑤の場合）'!$BJ51+1&lt;=15,IF(YM$19&gt;='様式３（療養者名簿）（⑤の場合）'!$BJ51,IF(YM$19&lt;='様式３（療養者名簿）（⑤の場合）'!$BK51,1,0),0),0)</f>
        <v>0</v>
      </c>
      <c r="YN46" s="372">
        <f>IF(YN$19-'様式３（療養者名簿）（⑤の場合）'!$BJ51+1&lt;=15,IF(YN$19&gt;='様式３（療養者名簿）（⑤の場合）'!$BJ51,IF(YN$19&lt;='様式３（療養者名簿）（⑤の場合）'!$BK51,1,0),0),0)</f>
        <v>0</v>
      </c>
      <c r="YO46" s="372">
        <f>IF(YO$19-'様式３（療養者名簿）（⑤の場合）'!$BJ51+1&lt;=15,IF(YO$19&gt;='様式３（療養者名簿）（⑤の場合）'!$BJ51,IF(YO$19&lt;='様式３（療養者名簿）（⑤の場合）'!$BK51,1,0),0),0)</f>
        <v>0</v>
      </c>
      <c r="YP46" s="372">
        <f>IF(YP$19-'様式３（療養者名簿）（⑤の場合）'!$BJ51+1&lt;=15,IF(YP$19&gt;='様式３（療養者名簿）（⑤の場合）'!$BJ51,IF(YP$19&lt;='様式３（療養者名簿）（⑤の場合）'!$BK51,1,0),0),0)</f>
        <v>0</v>
      </c>
      <c r="YQ46" s="372">
        <f>IF(YQ$19-'様式３（療養者名簿）（⑤の場合）'!$BJ51+1&lt;=15,IF(YQ$19&gt;='様式３（療養者名簿）（⑤の場合）'!$BJ51,IF(YQ$19&lt;='様式３（療養者名簿）（⑤の場合）'!$BK51,1,0),0),0)</f>
        <v>0</v>
      </c>
      <c r="YR46" s="372">
        <f>IF(YR$19-'様式３（療養者名簿）（⑤の場合）'!$BJ51+1&lt;=15,IF(YR$19&gt;='様式３（療養者名簿）（⑤の場合）'!$BJ51,IF(YR$19&lt;='様式３（療養者名簿）（⑤の場合）'!$BK51,1,0),0),0)</f>
        <v>0</v>
      </c>
      <c r="YS46" s="372">
        <f>IF(YS$19-'様式３（療養者名簿）（⑤の場合）'!$BJ51+1&lt;=15,IF(YS$19&gt;='様式３（療養者名簿）（⑤の場合）'!$BJ51,IF(YS$19&lt;='様式３（療養者名簿）（⑤の場合）'!$BK51,1,0),0),0)</f>
        <v>0</v>
      </c>
      <c r="YT46" s="372">
        <f>IF(YT$19-'様式３（療養者名簿）（⑤の場合）'!$BJ51+1&lt;=15,IF(YT$19&gt;='様式３（療養者名簿）（⑤の場合）'!$BJ51,IF(YT$19&lt;='様式３（療養者名簿）（⑤の場合）'!$BK51,1,0),0),0)</f>
        <v>0</v>
      </c>
      <c r="YU46" s="372">
        <f>IF(YU$19-'様式３（療養者名簿）（⑤の場合）'!$BJ51+1&lt;=15,IF(YU$19&gt;='様式３（療養者名簿）（⑤の場合）'!$BJ51,IF(YU$19&lt;='様式３（療養者名簿）（⑤の場合）'!$BK51,1,0),0),0)</f>
        <v>0</v>
      </c>
      <c r="YV46" s="372">
        <f>IF(YV$19-'様式３（療養者名簿）（⑤の場合）'!$BJ51+1&lt;=15,IF(YV$19&gt;='様式３（療養者名簿）（⑤の場合）'!$BJ51,IF(YV$19&lt;='様式３（療養者名簿）（⑤の場合）'!$BK51,1,0),0),0)</f>
        <v>0</v>
      </c>
      <c r="YW46" s="372">
        <f>IF(YW$19-'様式３（療養者名簿）（⑤の場合）'!$BJ51+1&lt;=15,IF(YW$19&gt;='様式３（療養者名簿）（⑤の場合）'!$BJ51,IF(YW$19&lt;='様式３（療養者名簿）（⑤の場合）'!$BK51,1,0),0),0)</f>
        <v>0</v>
      </c>
      <c r="YX46" s="372">
        <f>IF(YX$19-'様式３（療養者名簿）（⑤の場合）'!$BJ51+1&lt;=15,IF(YX$19&gt;='様式３（療養者名簿）（⑤の場合）'!$BJ51,IF(YX$19&lt;='様式３（療養者名簿）（⑤の場合）'!$BK51,1,0),0),0)</f>
        <v>0</v>
      </c>
      <c r="YY46" s="372">
        <f>IF(YY$19-'様式３（療養者名簿）（⑤の場合）'!$BJ51+1&lt;=15,IF(YY$19&gt;='様式３（療養者名簿）（⑤の場合）'!$BJ51,IF(YY$19&lt;='様式３（療養者名簿）（⑤の場合）'!$BK51,1,0),0),0)</f>
        <v>0</v>
      </c>
      <c r="YZ46" s="372">
        <f>IF(YZ$19-'様式３（療養者名簿）（⑤の場合）'!$BJ51+1&lt;=15,IF(YZ$19&gt;='様式３（療養者名簿）（⑤の場合）'!$BJ51,IF(YZ$19&lt;='様式３（療養者名簿）（⑤の場合）'!$BK51,1,0),0),0)</f>
        <v>0</v>
      </c>
      <c r="ZA46" s="372">
        <f>IF(ZA$19-'様式３（療養者名簿）（⑤の場合）'!$BJ51+1&lt;=15,IF(ZA$19&gt;='様式３（療養者名簿）（⑤の場合）'!$BJ51,IF(ZA$19&lt;='様式３（療養者名簿）（⑤の場合）'!$BK51,1,0),0),0)</f>
        <v>0</v>
      </c>
      <c r="ZB46" s="372">
        <f>IF(ZB$19-'様式３（療養者名簿）（⑤の場合）'!$BJ51+1&lt;=15,IF(ZB$19&gt;='様式３（療養者名簿）（⑤の場合）'!$BJ51,IF(ZB$19&lt;='様式３（療養者名簿）（⑤の場合）'!$BK51,1,0),0),0)</f>
        <v>0</v>
      </c>
      <c r="ZC46" s="372">
        <f>IF(ZC$19-'様式３（療養者名簿）（⑤の場合）'!$BJ51+1&lt;=15,IF(ZC$19&gt;='様式３（療養者名簿）（⑤の場合）'!$BJ51,IF(ZC$19&lt;='様式３（療養者名簿）（⑤の場合）'!$BK51,1,0),0),0)</f>
        <v>0</v>
      </c>
      <c r="ZD46" s="372">
        <f>IF(ZD$19-'様式３（療養者名簿）（⑤の場合）'!$BJ51+1&lt;=15,IF(ZD$19&gt;='様式３（療養者名簿）（⑤の場合）'!$BJ51,IF(ZD$19&lt;='様式３（療養者名簿）（⑤の場合）'!$BK51,1,0),0),0)</f>
        <v>0</v>
      </c>
      <c r="ZE46" s="372">
        <f>IF(ZE$19-'様式３（療養者名簿）（⑤の場合）'!$BJ51+1&lt;=15,IF(ZE$19&gt;='様式３（療養者名簿）（⑤の場合）'!$BJ51,IF(ZE$19&lt;='様式３（療養者名簿）（⑤の場合）'!$BK51,1,0),0),0)</f>
        <v>0</v>
      </c>
      <c r="ZF46" s="372">
        <f>IF(ZF$19-'様式３（療養者名簿）（⑤の場合）'!$BJ51+1&lt;=15,IF(ZF$19&gt;='様式３（療養者名簿）（⑤の場合）'!$BJ51,IF(ZF$19&lt;='様式３（療養者名簿）（⑤の場合）'!$BK51,1,0),0),0)</f>
        <v>0</v>
      </c>
      <c r="ZG46" s="372">
        <f>IF(ZG$19-'様式３（療養者名簿）（⑤の場合）'!$BJ51+1&lt;=15,IF(ZG$19&gt;='様式３（療養者名簿）（⑤の場合）'!$BJ51,IF(ZG$19&lt;='様式３（療養者名簿）（⑤の場合）'!$BK51,1,0),0),0)</f>
        <v>0</v>
      </c>
      <c r="ZH46" s="372">
        <f>IF(ZH$19-'様式３（療養者名簿）（⑤の場合）'!$BJ51+1&lt;=15,IF(ZH$19&gt;='様式３（療養者名簿）（⑤の場合）'!$BJ51,IF(ZH$19&lt;='様式３（療養者名簿）（⑤の場合）'!$BK51,1,0),0),0)</f>
        <v>0</v>
      </c>
      <c r="ZI46" s="372">
        <f>IF(ZI$19-'様式３（療養者名簿）（⑤の場合）'!$BJ51+1&lt;=15,IF(ZI$19&gt;='様式３（療養者名簿）（⑤の場合）'!$BJ51,IF(ZI$19&lt;='様式３（療養者名簿）（⑤の場合）'!$BK51,1,0),0),0)</f>
        <v>0</v>
      </c>
      <c r="ZJ46" s="372">
        <f>IF(ZJ$19-'様式３（療養者名簿）（⑤の場合）'!$BJ51+1&lt;=15,IF(ZJ$19&gt;='様式３（療養者名簿）（⑤の場合）'!$BJ51,IF(ZJ$19&lt;='様式３（療養者名簿）（⑤の場合）'!$BK51,1,0),0),0)</f>
        <v>0</v>
      </c>
      <c r="ZK46" s="372">
        <f>IF(ZK$19-'様式３（療養者名簿）（⑤の場合）'!$BJ51+1&lt;=15,IF(ZK$19&gt;='様式３（療養者名簿）（⑤の場合）'!$BJ51,IF(ZK$19&lt;='様式３（療養者名簿）（⑤の場合）'!$BK51,1,0),0),0)</f>
        <v>0</v>
      </c>
      <c r="ZL46" s="372">
        <f>IF(ZL$19-'様式３（療養者名簿）（⑤の場合）'!$BJ51+1&lt;=15,IF(ZL$19&gt;='様式３（療養者名簿）（⑤の場合）'!$BJ51,IF(ZL$19&lt;='様式３（療養者名簿）（⑤の場合）'!$BK51,1,0),0),0)</f>
        <v>0</v>
      </c>
      <c r="ZM46" s="372">
        <f>IF(ZM$19-'様式３（療養者名簿）（⑤の場合）'!$BJ51+1&lt;=15,IF(ZM$19&gt;='様式３（療養者名簿）（⑤の場合）'!$BJ51,IF(ZM$19&lt;='様式３（療養者名簿）（⑤の場合）'!$BK51,1,0),0),0)</f>
        <v>0</v>
      </c>
      <c r="ZN46" s="372">
        <f>IF(ZN$19-'様式３（療養者名簿）（⑤の場合）'!$BJ51+1&lt;=15,IF(ZN$19&gt;='様式３（療養者名簿）（⑤の場合）'!$BJ51,IF(ZN$19&lt;='様式３（療養者名簿）（⑤の場合）'!$BK51,1,0),0),0)</f>
        <v>0</v>
      </c>
      <c r="ZO46" s="372">
        <f>IF(ZO$19-'様式３（療養者名簿）（⑤の場合）'!$BJ51+1&lt;=15,IF(ZO$19&gt;='様式３（療養者名簿）（⑤の場合）'!$BJ51,IF(ZO$19&lt;='様式３（療養者名簿）（⑤の場合）'!$BK51,1,0),0),0)</f>
        <v>0</v>
      </c>
      <c r="ZP46" s="372">
        <f>IF(ZP$19-'様式３（療養者名簿）（⑤の場合）'!$BJ51+1&lt;=15,IF(ZP$19&gt;='様式３（療養者名簿）（⑤の場合）'!$BJ51,IF(ZP$19&lt;='様式３（療養者名簿）（⑤の場合）'!$BK51,1,0),0),0)</f>
        <v>0</v>
      </c>
      <c r="ZQ46" s="372">
        <f>IF(ZQ$19-'様式３（療養者名簿）（⑤の場合）'!$BJ51+1&lt;=15,IF(ZQ$19&gt;='様式３（療養者名簿）（⑤の場合）'!$BJ51,IF(ZQ$19&lt;='様式３（療養者名簿）（⑤の場合）'!$BK51,1,0),0),0)</f>
        <v>0</v>
      </c>
      <c r="ZR46" s="372">
        <f>IF(ZR$19-'様式３（療養者名簿）（⑤の場合）'!$BJ51+1&lt;=15,IF(ZR$19&gt;='様式３（療養者名簿）（⑤の場合）'!$BJ51,IF(ZR$19&lt;='様式３（療養者名簿）（⑤の場合）'!$BK51,1,0),0),0)</f>
        <v>0</v>
      </c>
      <c r="ZS46" s="372">
        <f>IF(ZS$19-'様式３（療養者名簿）（⑤の場合）'!$BJ51+1&lt;=15,IF(ZS$19&gt;='様式３（療養者名簿）（⑤の場合）'!$BJ51,IF(ZS$19&lt;='様式３（療養者名簿）（⑤の場合）'!$BK51,1,0),0),0)</f>
        <v>0</v>
      </c>
      <c r="ZT46" s="372">
        <f>IF(ZT$19-'様式３（療養者名簿）（⑤の場合）'!$BJ51+1&lt;=15,IF(ZT$19&gt;='様式３（療養者名簿）（⑤の場合）'!$BJ51,IF(ZT$19&lt;='様式３（療養者名簿）（⑤の場合）'!$BK51,1,0),0),0)</f>
        <v>0</v>
      </c>
      <c r="ZU46" s="372">
        <f>IF(ZU$19-'様式３（療養者名簿）（⑤の場合）'!$BJ51+1&lt;=15,IF(ZU$19&gt;='様式３（療養者名簿）（⑤の場合）'!$BJ51,IF(ZU$19&lt;='様式３（療養者名簿）（⑤の場合）'!$BK51,1,0),0),0)</f>
        <v>0</v>
      </c>
      <c r="ZV46" s="372">
        <f>IF(ZV$19-'様式３（療養者名簿）（⑤の場合）'!$BJ51+1&lt;=15,IF(ZV$19&gt;='様式３（療養者名簿）（⑤の場合）'!$BJ51,IF(ZV$19&lt;='様式３（療養者名簿）（⑤の場合）'!$BK51,1,0),0),0)</f>
        <v>0</v>
      </c>
      <c r="ZW46" s="372">
        <f>IF(ZW$19-'様式３（療養者名簿）（⑤の場合）'!$BJ51+1&lt;=15,IF(ZW$19&gt;='様式３（療養者名簿）（⑤の場合）'!$BJ51,IF(ZW$19&lt;='様式３（療養者名簿）（⑤の場合）'!$BK51,1,0),0),0)</f>
        <v>0</v>
      </c>
      <c r="ZX46" s="372">
        <f>IF(ZX$19-'様式３（療養者名簿）（⑤の場合）'!$BJ51+1&lt;=15,IF(ZX$19&gt;='様式３（療養者名簿）（⑤の場合）'!$BJ51,IF(ZX$19&lt;='様式３（療養者名簿）（⑤の場合）'!$BK51,1,0),0),0)</f>
        <v>0</v>
      </c>
      <c r="ZY46" s="372">
        <f>IF(ZY$19-'様式３（療養者名簿）（⑤の場合）'!$BJ51+1&lt;=15,IF(ZY$19&gt;='様式３（療養者名簿）（⑤の場合）'!$BJ51,IF(ZY$19&lt;='様式３（療養者名簿）（⑤の場合）'!$BK51,1,0),0),0)</f>
        <v>0</v>
      </c>
      <c r="ZZ46" s="372">
        <f>IF(ZZ$19-'様式３（療養者名簿）（⑤の場合）'!$BJ51+1&lt;=15,IF(ZZ$19&gt;='様式３（療養者名簿）（⑤の場合）'!$BJ51,IF(ZZ$19&lt;='様式３（療養者名簿）（⑤の場合）'!$BK51,1,0),0),0)</f>
        <v>0</v>
      </c>
      <c r="AAA46" s="372">
        <f>IF(AAA$19-'様式３（療養者名簿）（⑤の場合）'!$BJ51+1&lt;=15,IF(AAA$19&gt;='様式３（療養者名簿）（⑤の場合）'!$BJ51,IF(AAA$19&lt;='様式３（療養者名簿）（⑤の場合）'!$BK51,1,0),0),0)</f>
        <v>0</v>
      </c>
      <c r="AAB46" s="372">
        <f>IF(AAB$19-'様式３（療養者名簿）（⑤の場合）'!$BJ51+1&lt;=15,IF(AAB$19&gt;='様式３（療養者名簿）（⑤の場合）'!$BJ51,IF(AAB$19&lt;='様式３（療養者名簿）（⑤の場合）'!$BK51,1,0),0),0)</f>
        <v>0</v>
      </c>
      <c r="AAC46" s="372">
        <f>IF(AAC$19-'様式３（療養者名簿）（⑤の場合）'!$BJ51+1&lt;=15,IF(AAC$19&gt;='様式３（療養者名簿）（⑤の場合）'!$BJ51,IF(AAC$19&lt;='様式３（療養者名簿）（⑤の場合）'!$BK51,1,0),0),0)</f>
        <v>0</v>
      </c>
      <c r="AAD46" s="372">
        <f>IF(AAD$19-'様式３（療養者名簿）（⑤の場合）'!$BJ51+1&lt;=15,IF(AAD$19&gt;='様式３（療養者名簿）（⑤の場合）'!$BJ51,IF(AAD$19&lt;='様式３（療養者名簿）（⑤の場合）'!$BK51,1,0),0),0)</f>
        <v>0</v>
      </c>
      <c r="AAE46" s="372">
        <f>IF(AAE$19-'様式３（療養者名簿）（⑤の場合）'!$BJ51+1&lt;=15,IF(AAE$19&gt;='様式３（療養者名簿）（⑤の場合）'!$BJ51,IF(AAE$19&lt;='様式３（療養者名簿）（⑤の場合）'!$BK51,1,0),0),0)</f>
        <v>0</v>
      </c>
      <c r="AAF46" s="372">
        <f>IF(AAF$19-'様式３（療養者名簿）（⑤の場合）'!$BJ51+1&lt;=15,IF(AAF$19&gt;='様式３（療養者名簿）（⑤の場合）'!$BJ51,IF(AAF$19&lt;='様式３（療養者名簿）（⑤の場合）'!$BK51,1,0),0),0)</f>
        <v>0</v>
      </c>
      <c r="AAG46" s="372">
        <f>IF(AAG$19-'様式３（療養者名簿）（⑤の場合）'!$BJ51+1&lt;=15,IF(AAG$19&gt;='様式３（療養者名簿）（⑤の場合）'!$BJ51,IF(AAG$19&lt;='様式３（療養者名簿）（⑤の場合）'!$BK51,1,0),0),0)</f>
        <v>0</v>
      </c>
      <c r="AAH46" s="372">
        <f>IF(AAH$19-'様式３（療養者名簿）（⑤の場合）'!$BJ51+1&lt;=15,IF(AAH$19&gt;='様式３（療養者名簿）（⑤の場合）'!$BJ51,IF(AAH$19&lt;='様式３（療養者名簿）（⑤の場合）'!$BK51,1,0),0),0)</f>
        <v>0</v>
      </c>
      <c r="AAI46" s="372">
        <f>IF(AAI$19-'様式３（療養者名簿）（⑤の場合）'!$BJ51+1&lt;=15,IF(AAI$19&gt;='様式３（療養者名簿）（⑤の場合）'!$BJ51,IF(AAI$19&lt;='様式３（療養者名簿）（⑤の場合）'!$BK51,1,0),0),0)</f>
        <v>0</v>
      </c>
      <c r="AAJ46" s="372">
        <f>IF(AAJ$19-'様式３（療養者名簿）（⑤の場合）'!$BJ51+1&lt;=15,IF(AAJ$19&gt;='様式３（療養者名簿）（⑤の場合）'!$BJ51,IF(AAJ$19&lt;='様式３（療養者名簿）（⑤の場合）'!$BK51,1,0),0),0)</f>
        <v>0</v>
      </c>
      <c r="AAK46" s="372">
        <f>IF(AAK$19-'様式３（療養者名簿）（⑤の場合）'!$BJ51+1&lt;=15,IF(AAK$19&gt;='様式３（療養者名簿）（⑤の場合）'!$BJ51,IF(AAK$19&lt;='様式３（療養者名簿）（⑤の場合）'!$BK51,1,0),0),0)</f>
        <v>0</v>
      </c>
      <c r="AAL46" s="372">
        <f>IF(AAL$19-'様式３（療養者名簿）（⑤の場合）'!$BJ51+1&lt;=15,IF(AAL$19&gt;='様式３（療養者名簿）（⑤の場合）'!$BJ51,IF(AAL$19&lt;='様式３（療養者名簿）（⑤の場合）'!$BK51,1,0),0),0)</f>
        <v>0</v>
      </c>
      <c r="AAM46" s="372">
        <f>IF(AAM$19-'様式３（療養者名簿）（⑤の場合）'!$BJ51+1&lt;=15,IF(AAM$19&gt;='様式３（療養者名簿）（⑤の場合）'!$BJ51,IF(AAM$19&lt;='様式３（療養者名簿）（⑤の場合）'!$BK51,1,0),0),0)</f>
        <v>0</v>
      </c>
      <c r="AAN46" s="372">
        <f>IF(AAN$19-'様式３（療養者名簿）（⑤の場合）'!$BJ51+1&lt;=15,IF(AAN$19&gt;='様式３（療養者名簿）（⑤の場合）'!$BJ51,IF(AAN$19&lt;='様式３（療養者名簿）（⑤の場合）'!$BK51,1,0),0),0)</f>
        <v>0</v>
      </c>
      <c r="AAO46" s="372">
        <f>IF(AAO$19-'様式３（療養者名簿）（⑤の場合）'!$BJ51+1&lt;=15,IF(AAO$19&gt;='様式３（療養者名簿）（⑤の場合）'!$BJ51,IF(AAO$19&lt;='様式３（療養者名簿）（⑤の場合）'!$BK51,1,0),0),0)</f>
        <v>0</v>
      </c>
      <c r="AAP46" s="372">
        <f>IF(AAP$19-'様式３（療養者名簿）（⑤の場合）'!$BJ51+1&lt;=15,IF(AAP$19&gt;='様式３（療養者名簿）（⑤の場合）'!$BJ51,IF(AAP$19&lt;='様式３（療養者名簿）（⑤の場合）'!$BK51,1,0),0),0)</f>
        <v>0</v>
      </c>
      <c r="AAQ46" s="372">
        <f>IF(AAQ$19-'様式３（療養者名簿）（⑤の場合）'!$BJ51+1&lt;=15,IF(AAQ$19&gt;='様式３（療養者名簿）（⑤の場合）'!$BJ51,IF(AAQ$19&lt;='様式３（療養者名簿）（⑤の場合）'!$BK51,1,0),0),0)</f>
        <v>0</v>
      </c>
      <c r="AAR46" s="372">
        <f>IF(AAR$19-'様式３（療養者名簿）（⑤の場合）'!$BJ51+1&lt;=15,IF(AAR$19&gt;='様式３（療養者名簿）（⑤の場合）'!$BJ51,IF(AAR$19&lt;='様式３（療養者名簿）（⑤の場合）'!$BK51,1,0),0),0)</f>
        <v>0</v>
      </c>
      <c r="AAS46" s="372">
        <f>IF(AAS$19-'様式３（療養者名簿）（⑤の場合）'!$BJ51+1&lt;=15,IF(AAS$19&gt;='様式３（療養者名簿）（⑤の場合）'!$BJ51,IF(AAS$19&lt;='様式３（療養者名簿）（⑤の場合）'!$BK51,1,0),0),0)</f>
        <v>0</v>
      </c>
      <c r="AAT46" s="372">
        <f>IF(AAT$19-'様式３（療養者名簿）（⑤の場合）'!$BJ51+1&lt;=15,IF(AAT$19&gt;='様式３（療養者名簿）（⑤の場合）'!$BJ51,IF(AAT$19&lt;='様式３（療養者名簿）（⑤の場合）'!$BK51,1,0),0),0)</f>
        <v>0</v>
      </c>
      <c r="AAU46" s="372">
        <f>IF(AAU$19-'様式３（療養者名簿）（⑤の場合）'!$BJ51+1&lt;=15,IF(AAU$19&gt;='様式３（療養者名簿）（⑤の場合）'!$BJ51,IF(AAU$19&lt;='様式３（療養者名簿）（⑤の場合）'!$BK51,1,0),0),0)</f>
        <v>0</v>
      </c>
      <c r="AAV46" s="372">
        <f>IF(AAV$19-'様式３（療養者名簿）（⑤の場合）'!$BJ51+1&lt;=15,IF(AAV$19&gt;='様式３（療養者名簿）（⑤の場合）'!$BJ51,IF(AAV$19&lt;='様式３（療養者名簿）（⑤の場合）'!$BK51,1,0),0),0)</f>
        <v>0</v>
      </c>
      <c r="AAW46" s="372">
        <f>IF(AAW$19-'様式３（療養者名簿）（⑤の場合）'!$BJ51+1&lt;=15,IF(AAW$19&gt;='様式３（療養者名簿）（⑤の場合）'!$BJ51,IF(AAW$19&lt;='様式３（療養者名簿）（⑤の場合）'!$BK51,1,0),0),0)</f>
        <v>0</v>
      </c>
      <c r="AAX46" s="372">
        <f>IF(AAX$19-'様式３（療養者名簿）（⑤の場合）'!$BJ51+1&lt;=15,IF(AAX$19&gt;='様式３（療養者名簿）（⑤の場合）'!$BJ51,IF(AAX$19&lt;='様式３（療養者名簿）（⑤の場合）'!$BK51,1,0),0),0)</f>
        <v>0</v>
      </c>
      <c r="AAY46" s="372">
        <f>IF(AAY$19-'様式３（療養者名簿）（⑤の場合）'!$BJ51+1&lt;=15,IF(AAY$19&gt;='様式３（療養者名簿）（⑤の場合）'!$BJ51,IF(AAY$19&lt;='様式３（療養者名簿）（⑤の場合）'!$BK51,1,0),0),0)</f>
        <v>0</v>
      </c>
      <c r="AAZ46" s="372">
        <f>IF(AAZ$19-'様式３（療養者名簿）（⑤の場合）'!$BJ51+1&lt;=15,IF(AAZ$19&gt;='様式３（療養者名簿）（⑤の場合）'!$BJ51,IF(AAZ$19&lt;='様式３（療養者名簿）（⑤の場合）'!$BK51,1,0),0),0)</f>
        <v>0</v>
      </c>
      <c r="ABA46" s="372">
        <f>IF(ABA$19-'様式３（療養者名簿）（⑤の場合）'!$BJ51+1&lt;=15,IF(ABA$19&gt;='様式３（療養者名簿）（⑤の場合）'!$BJ51,IF(ABA$19&lt;='様式３（療養者名簿）（⑤の場合）'!$BK51,1,0),0),0)</f>
        <v>0</v>
      </c>
      <c r="ABB46" s="372">
        <f>IF(ABB$19-'様式３（療養者名簿）（⑤の場合）'!$BJ51+1&lt;=15,IF(ABB$19&gt;='様式３（療養者名簿）（⑤の場合）'!$BJ51,IF(ABB$19&lt;='様式３（療養者名簿）（⑤の場合）'!$BK51,1,0),0),0)</f>
        <v>0</v>
      </c>
      <c r="ABC46" s="372">
        <f>IF(ABC$19-'様式３（療養者名簿）（⑤の場合）'!$BJ51+1&lt;=15,IF(ABC$19&gt;='様式３（療養者名簿）（⑤の場合）'!$BJ51,IF(ABC$19&lt;='様式３（療養者名簿）（⑤の場合）'!$BK51,1,0),0),0)</f>
        <v>0</v>
      </c>
      <c r="ABD46" s="372">
        <f>IF(ABD$19-'様式３（療養者名簿）（⑤の場合）'!$BJ51+1&lt;=15,IF(ABD$19&gt;='様式３（療養者名簿）（⑤の場合）'!$BJ51,IF(ABD$19&lt;='様式３（療養者名簿）（⑤の場合）'!$BK51,1,0),0),0)</f>
        <v>0</v>
      </c>
    </row>
    <row r="47" spans="1:732" ht="42" customHeight="1">
      <c r="A47" s="250">
        <f>'様式３（療養者名簿）（⑤の場合）'!C52</f>
        <v>0</v>
      </c>
      <c r="B47" s="365">
        <f>IF(B$19-'様式３（療養者名簿）（⑤の場合）'!$BJ52+1&lt;=15,IF(B$19&gt;='様式３（療養者名簿）（⑤の場合）'!$BJ52,IF(B$19&lt;='様式３（療養者名簿）（⑤の場合）'!$BK52,1,0),0),0)</f>
        <v>0</v>
      </c>
      <c r="C47" s="365">
        <f>IF(C$19-'様式３（療養者名簿）（⑤の場合）'!$BJ52+1&lt;=15,IF(C$19&gt;='様式３（療養者名簿）（⑤の場合）'!$BJ52,IF(C$19&lt;='様式３（療養者名簿）（⑤の場合）'!$BK52,1,0),0),0)</f>
        <v>0</v>
      </c>
      <c r="D47" s="365">
        <f>IF(D$19-'様式３（療養者名簿）（⑤の場合）'!$BJ52+1&lt;=15,IF(D$19&gt;='様式３（療養者名簿）（⑤の場合）'!$BJ52,IF(D$19&lt;='様式３（療養者名簿）（⑤の場合）'!$BK52,1,0),0),0)</f>
        <v>0</v>
      </c>
      <c r="E47" s="365">
        <f>IF(E$19-'様式３（療養者名簿）（⑤の場合）'!$BJ52+1&lt;=15,IF(E$19&gt;='様式３（療養者名簿）（⑤の場合）'!$BJ52,IF(E$19&lt;='様式３（療養者名簿）（⑤の場合）'!$BK52,1,0),0),0)</f>
        <v>0</v>
      </c>
      <c r="F47" s="365">
        <f>IF(F$19-'様式３（療養者名簿）（⑤の場合）'!$BJ52+1&lt;=15,IF(F$19&gt;='様式３（療養者名簿）（⑤の場合）'!$BJ52,IF(F$19&lt;='様式３（療養者名簿）（⑤の場合）'!$BK52,1,0),0),0)</f>
        <v>0</v>
      </c>
      <c r="G47" s="365">
        <f>IF(G$19-'様式３（療養者名簿）（⑤の場合）'!$BJ52+1&lt;=15,IF(G$19&gt;='様式３（療養者名簿）（⑤の場合）'!$BJ52,IF(G$19&lt;='様式３（療養者名簿）（⑤の場合）'!$BK52,1,0),0),0)</f>
        <v>0</v>
      </c>
      <c r="H47" s="365">
        <f>IF(H$19-'様式３（療養者名簿）（⑤の場合）'!$BJ52+1&lt;=15,IF(H$19&gt;='様式３（療養者名簿）（⑤の場合）'!$BJ52,IF(H$19&lt;='様式３（療養者名簿）（⑤の場合）'!$BK52,1,0),0),0)</f>
        <v>0</v>
      </c>
      <c r="I47" s="365">
        <f>IF(I$19-'様式３（療養者名簿）（⑤の場合）'!$BJ52+1&lt;=15,IF(I$19&gt;='様式３（療養者名簿）（⑤の場合）'!$BJ52,IF(I$19&lt;='様式３（療養者名簿）（⑤の場合）'!$BK52,1,0),0),0)</f>
        <v>0</v>
      </c>
      <c r="J47" s="365">
        <f>IF(J$19-'様式３（療養者名簿）（⑤の場合）'!$BJ52+1&lt;=15,IF(J$19&gt;='様式３（療養者名簿）（⑤の場合）'!$BJ52,IF(J$19&lt;='様式３（療養者名簿）（⑤の場合）'!$BK52,1,0),0),0)</f>
        <v>0</v>
      </c>
      <c r="K47" s="365">
        <f>IF(K$19-'様式３（療養者名簿）（⑤の場合）'!$BJ52+1&lt;=15,IF(K$19&gt;='様式３（療養者名簿）（⑤の場合）'!$BJ52,IF(K$19&lt;='様式３（療養者名簿）（⑤の場合）'!$BK52,1,0),0),0)</f>
        <v>0</v>
      </c>
      <c r="L47" s="365">
        <f>IF(L$19-'様式３（療養者名簿）（⑤の場合）'!$BJ52+1&lt;=15,IF(L$19&gt;='様式３（療養者名簿）（⑤の場合）'!$BJ52,IF(L$19&lt;='様式３（療養者名簿）（⑤の場合）'!$BK52,1,0),0),0)</f>
        <v>0</v>
      </c>
      <c r="M47" s="365">
        <f>IF(M$19-'様式３（療養者名簿）（⑤の場合）'!$BJ52+1&lt;=15,IF(M$19&gt;='様式３（療養者名簿）（⑤の場合）'!$BJ52,IF(M$19&lt;='様式３（療養者名簿）（⑤の場合）'!$BK52,1,0),0),0)</f>
        <v>0</v>
      </c>
      <c r="N47" s="365">
        <f>IF(N$19-'様式３（療養者名簿）（⑤の場合）'!$BJ52+1&lt;=15,IF(N$19&gt;='様式３（療養者名簿）（⑤の場合）'!$BJ52,IF(N$19&lt;='様式３（療養者名簿）（⑤の場合）'!$BK52,1,0),0),0)</f>
        <v>0</v>
      </c>
      <c r="O47" s="365">
        <f>IF(O$19-'様式３（療養者名簿）（⑤の場合）'!$BJ52+1&lt;=15,IF(O$19&gt;='様式３（療養者名簿）（⑤の場合）'!$BJ52,IF(O$19&lt;='様式３（療養者名簿）（⑤の場合）'!$BK52,1,0),0),0)</f>
        <v>0</v>
      </c>
      <c r="P47" s="365">
        <f>IF(P$19-'様式３（療養者名簿）（⑤の場合）'!$BJ52+1&lt;=15,IF(P$19&gt;='様式３（療養者名簿）（⑤の場合）'!$BJ52,IF(P$19&lt;='様式３（療養者名簿）（⑤の場合）'!$BK52,1,0),0),0)</f>
        <v>0</v>
      </c>
      <c r="Q47" s="365">
        <f>IF(Q$19-'様式３（療養者名簿）（⑤の場合）'!$BJ52+1&lt;=15,IF(Q$19&gt;='様式３（療養者名簿）（⑤の場合）'!$BJ52,IF(Q$19&lt;='様式３（療養者名簿）（⑤の場合）'!$BK52,1,0),0),0)</f>
        <v>0</v>
      </c>
      <c r="R47" s="365">
        <f>IF(R$19-'様式３（療養者名簿）（⑤の場合）'!$BJ52+1&lt;=15,IF(R$19&gt;='様式３（療養者名簿）（⑤の場合）'!$BJ52,IF(R$19&lt;='様式３（療養者名簿）（⑤の場合）'!$BK52,1,0),0),0)</f>
        <v>0</v>
      </c>
      <c r="S47" s="365">
        <f>IF(S$19-'様式３（療養者名簿）（⑤の場合）'!$BJ52+1&lt;=15,IF(S$19&gt;='様式３（療養者名簿）（⑤の場合）'!$BJ52,IF(S$19&lt;='様式３（療養者名簿）（⑤の場合）'!$BK52,1,0),0),0)</f>
        <v>0</v>
      </c>
      <c r="T47" s="365">
        <f>IF(T$19-'様式３（療養者名簿）（⑤の場合）'!$BJ52+1&lt;=15,IF(T$19&gt;='様式３（療養者名簿）（⑤の場合）'!$BJ52,IF(T$19&lt;='様式３（療養者名簿）（⑤の場合）'!$BK52,1,0),0),0)</f>
        <v>0</v>
      </c>
      <c r="U47" s="365">
        <f>IF(U$19-'様式３（療養者名簿）（⑤の場合）'!$BJ52+1&lt;=15,IF(U$19&gt;='様式３（療養者名簿）（⑤の場合）'!$BJ52,IF(U$19&lt;='様式３（療養者名簿）（⑤の場合）'!$BK52,1,0),0),0)</f>
        <v>0</v>
      </c>
      <c r="V47" s="365">
        <f>IF(V$19-'様式３（療養者名簿）（⑤の場合）'!$BJ52+1&lt;=15,IF(V$19&gt;='様式３（療養者名簿）（⑤の場合）'!$BJ52,IF(V$19&lt;='様式３（療養者名簿）（⑤の場合）'!$BK52,1,0),0),0)</f>
        <v>0</v>
      </c>
      <c r="W47" s="365">
        <f>IF(W$19-'様式３（療養者名簿）（⑤の場合）'!$BJ52+1&lt;=15,IF(W$19&gt;='様式３（療養者名簿）（⑤の場合）'!$BJ52,IF(W$19&lt;='様式３（療養者名簿）（⑤の場合）'!$BK52,1,0),0),0)</f>
        <v>0</v>
      </c>
      <c r="X47" s="365">
        <f>IF(X$19-'様式３（療養者名簿）（⑤の場合）'!$BJ52+1&lt;=15,IF(X$19&gt;='様式３（療養者名簿）（⑤の場合）'!$BJ52,IF(X$19&lt;='様式３（療養者名簿）（⑤の場合）'!$BK52,1,0),0),0)</f>
        <v>0</v>
      </c>
      <c r="Y47" s="365">
        <f>IF(Y$19-'様式３（療養者名簿）（⑤の場合）'!$BJ52+1&lt;=15,IF(Y$19&gt;='様式３（療養者名簿）（⑤の場合）'!$BJ52,IF(Y$19&lt;='様式３（療養者名簿）（⑤の場合）'!$BK52,1,0),0),0)</f>
        <v>0</v>
      </c>
      <c r="Z47" s="365">
        <f>IF(Z$19-'様式３（療養者名簿）（⑤の場合）'!$BJ52+1&lt;=15,IF(Z$19&gt;='様式３（療養者名簿）（⑤の場合）'!$BJ52,IF(Z$19&lt;='様式３（療養者名簿）（⑤の場合）'!$BK52,1,0),0),0)</f>
        <v>0</v>
      </c>
      <c r="AA47" s="365">
        <f>IF(AA$19-'様式３（療養者名簿）（⑤の場合）'!$BJ52+1&lt;=15,IF(AA$19&gt;='様式３（療養者名簿）（⑤の場合）'!$BJ52,IF(AA$19&lt;='様式３（療養者名簿）（⑤の場合）'!$BK52,1,0),0),0)</f>
        <v>0</v>
      </c>
      <c r="AB47" s="365">
        <f>IF(AB$19-'様式３（療養者名簿）（⑤の場合）'!$BJ52+1&lt;=15,IF(AB$19&gt;='様式３（療養者名簿）（⑤の場合）'!$BJ52,IF(AB$19&lt;='様式３（療養者名簿）（⑤の場合）'!$BK52,1,0),0),0)</f>
        <v>0</v>
      </c>
      <c r="AC47" s="365">
        <f>IF(AC$19-'様式３（療養者名簿）（⑤の場合）'!$BJ52+1&lt;=15,IF(AC$19&gt;='様式３（療養者名簿）（⑤の場合）'!$BJ52,IF(AC$19&lt;='様式３（療養者名簿）（⑤の場合）'!$BK52,1,0),0),0)</f>
        <v>0</v>
      </c>
      <c r="AD47" s="365">
        <f>IF(AD$19-'様式３（療養者名簿）（⑤の場合）'!$BJ52+1&lt;=15,IF(AD$19&gt;='様式３（療養者名簿）（⑤の場合）'!$BJ52,IF(AD$19&lt;='様式３（療養者名簿）（⑤の場合）'!$BK52,1,0),0),0)</f>
        <v>0</v>
      </c>
      <c r="AE47" s="365">
        <f>IF(AE$19-'様式３（療養者名簿）（⑤の場合）'!$BJ52+1&lt;=15,IF(AE$19&gt;='様式３（療養者名簿）（⑤の場合）'!$BJ52,IF(AE$19&lt;='様式３（療養者名簿）（⑤の場合）'!$BK52,1,0),0),0)</f>
        <v>0</v>
      </c>
      <c r="AF47" s="365">
        <f>IF(AF$19-'様式３（療養者名簿）（⑤の場合）'!$BJ52+1&lt;=15,IF(AF$19&gt;='様式３（療養者名簿）（⑤の場合）'!$BJ52,IF(AF$19&lt;='様式３（療養者名簿）（⑤の場合）'!$BK52,1,0),0),0)</f>
        <v>0</v>
      </c>
      <c r="AG47" s="365">
        <f>IF(AG$19-'様式３（療養者名簿）（⑤の場合）'!$BJ52+1&lt;=15,IF(AG$19&gt;='様式３（療養者名簿）（⑤の場合）'!$BJ52,IF(AG$19&lt;='様式３（療養者名簿）（⑤の場合）'!$BK52,1,0),0),0)</f>
        <v>0</v>
      </c>
      <c r="AH47" s="365">
        <f>IF(AH$19-'様式３（療養者名簿）（⑤の場合）'!$BJ52+1&lt;=15,IF(AH$19&gt;='様式３（療養者名簿）（⑤の場合）'!$BJ52,IF(AH$19&lt;='様式３（療養者名簿）（⑤の場合）'!$BK52,1,0),0),0)</f>
        <v>0</v>
      </c>
      <c r="AI47" s="365">
        <f>IF(AI$19-'様式３（療養者名簿）（⑤の場合）'!$BJ52+1&lt;=15,IF(AI$19&gt;='様式３（療養者名簿）（⑤の場合）'!$BJ52,IF(AI$19&lt;='様式３（療養者名簿）（⑤の場合）'!$BK52,1,0),0),0)</f>
        <v>0</v>
      </c>
      <c r="AJ47" s="365">
        <f>IF(AJ$19-'様式３（療養者名簿）（⑤の場合）'!$BJ52+1&lt;=15,IF(AJ$19&gt;='様式３（療養者名簿）（⑤の場合）'!$BJ52,IF(AJ$19&lt;='様式３（療養者名簿）（⑤の場合）'!$BK52,1,0),0),0)</f>
        <v>0</v>
      </c>
      <c r="AK47" s="365">
        <f>IF(AK$19-'様式３（療養者名簿）（⑤の場合）'!$BJ52+1&lt;=15,IF(AK$19&gt;='様式３（療養者名簿）（⑤の場合）'!$BJ52,IF(AK$19&lt;='様式３（療養者名簿）（⑤の場合）'!$BK52,1,0),0),0)</f>
        <v>0</v>
      </c>
      <c r="AL47" s="365">
        <f>IF(AL$19-'様式３（療養者名簿）（⑤の場合）'!$BJ52+1&lt;=15,IF(AL$19&gt;='様式３（療養者名簿）（⑤の場合）'!$BJ52,IF(AL$19&lt;='様式３（療養者名簿）（⑤の場合）'!$BK52,1,0),0),0)</f>
        <v>0</v>
      </c>
      <c r="AM47" s="365">
        <f>IF(AM$19-'様式３（療養者名簿）（⑤の場合）'!$BJ52+1&lt;=15,IF(AM$19&gt;='様式３（療養者名簿）（⑤の場合）'!$BJ52,IF(AM$19&lt;='様式３（療養者名簿）（⑤の場合）'!$BK52,1,0),0),0)</f>
        <v>0</v>
      </c>
      <c r="AN47" s="365">
        <f>IF(AN$19-'様式３（療養者名簿）（⑤の場合）'!$BJ52+1&lt;=15,IF(AN$19&gt;='様式３（療養者名簿）（⑤の場合）'!$BJ52,IF(AN$19&lt;='様式３（療養者名簿）（⑤の場合）'!$BK52,1,0),0),0)</f>
        <v>0</v>
      </c>
      <c r="AO47" s="365">
        <f>IF(AO$19-'様式３（療養者名簿）（⑤の場合）'!$BJ52+1&lt;=15,IF(AO$19&gt;='様式３（療養者名簿）（⑤の場合）'!$BJ52,IF(AO$19&lt;='様式３（療養者名簿）（⑤の場合）'!$BK52,1,0),0),0)</f>
        <v>0</v>
      </c>
      <c r="AP47" s="365">
        <f>IF(AP$19-'様式３（療養者名簿）（⑤の場合）'!$BJ52+1&lt;=15,IF(AP$19&gt;='様式３（療養者名簿）（⑤の場合）'!$BJ52,IF(AP$19&lt;='様式３（療養者名簿）（⑤の場合）'!$BK52,1,0),0),0)</f>
        <v>0</v>
      </c>
      <c r="AQ47" s="365">
        <f>IF(AQ$19-'様式３（療養者名簿）（⑤の場合）'!$BJ52+1&lt;=15,IF(AQ$19&gt;='様式３（療養者名簿）（⑤の場合）'!$BJ52,IF(AQ$19&lt;='様式３（療養者名簿）（⑤の場合）'!$BK52,1,0),0),0)</f>
        <v>0</v>
      </c>
      <c r="AR47" s="365">
        <f>IF(AR$19-'様式３（療養者名簿）（⑤の場合）'!$BJ52+1&lt;=15,IF(AR$19&gt;='様式３（療養者名簿）（⑤の場合）'!$BJ52,IF(AR$19&lt;='様式３（療養者名簿）（⑤の場合）'!$BK52,1,0),0),0)</f>
        <v>0</v>
      </c>
      <c r="AS47" s="365">
        <f>IF(AS$19-'様式３（療養者名簿）（⑤の場合）'!$BJ52+1&lt;=15,IF(AS$19&gt;='様式３（療養者名簿）（⑤の場合）'!$BJ52,IF(AS$19&lt;='様式３（療養者名簿）（⑤の場合）'!$BK52,1,0),0),0)</f>
        <v>0</v>
      </c>
      <c r="AT47" s="365">
        <f>IF(AT$19-'様式３（療養者名簿）（⑤の場合）'!$BJ52+1&lt;=15,IF(AT$19&gt;='様式３（療養者名簿）（⑤の場合）'!$BJ52,IF(AT$19&lt;='様式３（療養者名簿）（⑤の場合）'!$BK52,1,0),0),0)</f>
        <v>0</v>
      </c>
      <c r="AU47" s="365">
        <f>IF(AU$19-'様式３（療養者名簿）（⑤の場合）'!$BJ52+1&lt;=15,IF(AU$19&gt;='様式３（療養者名簿）（⑤の場合）'!$BJ52,IF(AU$19&lt;='様式３（療養者名簿）（⑤の場合）'!$BK52,1,0),0),0)</f>
        <v>0</v>
      </c>
      <c r="AV47" s="365">
        <f>IF(AV$19-'様式３（療養者名簿）（⑤の場合）'!$BJ52+1&lt;=15,IF(AV$19&gt;='様式３（療養者名簿）（⑤の場合）'!$BJ52,IF(AV$19&lt;='様式３（療養者名簿）（⑤の場合）'!$BK52,1,0),0),0)</f>
        <v>0</v>
      </c>
      <c r="AW47" s="365">
        <f>IF(AW$19-'様式３（療養者名簿）（⑤の場合）'!$BJ52+1&lt;=15,IF(AW$19&gt;='様式３（療養者名簿）（⑤の場合）'!$BJ52,IF(AW$19&lt;='様式３（療養者名簿）（⑤の場合）'!$BK52,1,0),0),0)</f>
        <v>0</v>
      </c>
      <c r="AX47" s="365">
        <f>IF(AX$19-'様式３（療養者名簿）（⑤の場合）'!$BJ52+1&lt;=15,IF(AX$19&gt;='様式３（療養者名簿）（⑤の場合）'!$BJ52,IF(AX$19&lt;='様式３（療養者名簿）（⑤の場合）'!$BK52,1,0),0),0)</f>
        <v>0</v>
      </c>
      <c r="AY47" s="365">
        <f>IF(AY$19-'様式３（療養者名簿）（⑤の場合）'!$BJ52+1&lt;=15,IF(AY$19&gt;='様式３（療養者名簿）（⑤の場合）'!$BJ52,IF(AY$19&lt;='様式３（療養者名簿）（⑤の場合）'!$BK52,1,0),0),0)</f>
        <v>0</v>
      </c>
      <c r="AZ47" s="365">
        <f>IF(AZ$19-'様式３（療養者名簿）（⑤の場合）'!$BJ52+1&lt;=15,IF(AZ$19&gt;='様式３（療養者名簿）（⑤の場合）'!$BJ52,IF(AZ$19&lt;='様式３（療養者名簿）（⑤の場合）'!$BK52,1,0),0),0)</f>
        <v>0</v>
      </c>
      <c r="BA47" s="365">
        <f>IF(BA$19-'様式３（療養者名簿）（⑤の場合）'!$BJ52+1&lt;=15,IF(BA$19&gt;='様式３（療養者名簿）（⑤の場合）'!$BJ52,IF(BA$19&lt;='様式３（療養者名簿）（⑤の場合）'!$BK52,1,0),0),0)</f>
        <v>0</v>
      </c>
      <c r="BB47" s="365">
        <f>IF(BB$19-'様式３（療養者名簿）（⑤の場合）'!$BJ52+1&lt;=15,IF(BB$19&gt;='様式３（療養者名簿）（⑤の場合）'!$BJ52,IF(BB$19&lt;='様式３（療養者名簿）（⑤の場合）'!$BK52,1,0),0),0)</f>
        <v>0</v>
      </c>
      <c r="BC47" s="365">
        <f>IF(BC$19-'様式３（療養者名簿）（⑤の場合）'!$BJ52+1&lt;=15,IF(BC$19&gt;='様式３（療養者名簿）（⑤の場合）'!$BJ52,IF(BC$19&lt;='様式３（療養者名簿）（⑤の場合）'!$BK52,1,0),0),0)</f>
        <v>0</v>
      </c>
      <c r="BD47" s="365">
        <f>IF(BD$19-'様式３（療養者名簿）（⑤の場合）'!$BJ52+1&lt;=15,IF(BD$19&gt;='様式３（療養者名簿）（⑤の場合）'!$BJ52,IF(BD$19&lt;='様式３（療養者名簿）（⑤の場合）'!$BK52,1,0),0),0)</f>
        <v>0</v>
      </c>
      <c r="BE47" s="365">
        <f>IF(BE$19-'様式３（療養者名簿）（⑤の場合）'!$BJ52+1&lt;=15,IF(BE$19&gt;='様式３（療養者名簿）（⑤の場合）'!$BJ52,IF(BE$19&lt;='様式３（療養者名簿）（⑤の場合）'!$BK52,1,0),0),0)</f>
        <v>0</v>
      </c>
      <c r="BF47" s="365">
        <f>IF(BF$19-'様式３（療養者名簿）（⑤の場合）'!$BJ52+1&lt;=15,IF(BF$19&gt;='様式３（療養者名簿）（⑤の場合）'!$BJ52,IF(BF$19&lt;='様式３（療養者名簿）（⑤の場合）'!$BK52,1,0),0),0)</f>
        <v>0</v>
      </c>
      <c r="BG47" s="365">
        <f>IF(BG$19-'様式３（療養者名簿）（⑤の場合）'!$BJ52+1&lt;=15,IF(BG$19&gt;='様式３（療養者名簿）（⑤の場合）'!$BJ52,IF(BG$19&lt;='様式３（療養者名簿）（⑤の場合）'!$BK52,1,0),0),0)</f>
        <v>0</v>
      </c>
      <c r="BH47" s="365">
        <f>IF(BH$19-'様式３（療養者名簿）（⑤の場合）'!$BJ52+1&lt;=15,IF(BH$19&gt;='様式３（療養者名簿）（⑤の場合）'!$BJ52,IF(BH$19&lt;='様式３（療養者名簿）（⑤の場合）'!$BK52,1,0),0),0)</f>
        <v>0</v>
      </c>
      <c r="BI47" s="365">
        <f>IF(BI$19-'様式３（療養者名簿）（⑤の場合）'!$BJ52+1&lt;=15,IF(BI$19&gt;='様式３（療養者名簿）（⑤の場合）'!$BJ52,IF(BI$19&lt;='様式３（療養者名簿）（⑤の場合）'!$BK52,1,0),0),0)</f>
        <v>0</v>
      </c>
      <c r="BJ47" s="365">
        <f>IF(BJ$19-'様式３（療養者名簿）（⑤の場合）'!$BJ52+1&lt;=15,IF(BJ$19&gt;='様式３（療養者名簿）（⑤の場合）'!$BJ52,IF(BJ$19&lt;='様式３（療養者名簿）（⑤の場合）'!$BK52,1,0),0),0)</f>
        <v>0</v>
      </c>
      <c r="BK47" s="365">
        <f>IF(BK$19-'様式３（療養者名簿）（⑤の場合）'!$BJ52+1&lt;=15,IF(BK$19&gt;='様式３（療養者名簿）（⑤の場合）'!$BJ52,IF(BK$19&lt;='様式３（療養者名簿）（⑤の場合）'!$BK52,1,0),0),0)</f>
        <v>0</v>
      </c>
      <c r="BL47" s="365">
        <f>IF(BL$19-'様式３（療養者名簿）（⑤の場合）'!$BJ52+1&lt;=15,IF(BL$19&gt;='様式３（療養者名簿）（⑤の場合）'!$BJ52,IF(BL$19&lt;='様式３（療養者名簿）（⑤の場合）'!$BK52,1,0),0),0)</f>
        <v>0</v>
      </c>
      <c r="BM47" s="365">
        <f>IF(BM$19-'様式３（療養者名簿）（⑤の場合）'!$BJ52+1&lt;=15,IF(BM$19&gt;='様式３（療養者名簿）（⑤の場合）'!$BJ52,IF(BM$19&lt;='様式３（療養者名簿）（⑤の場合）'!$BK52,1,0),0),0)</f>
        <v>0</v>
      </c>
      <c r="BN47" s="365">
        <f>IF(BN$19-'様式３（療養者名簿）（⑤の場合）'!$BJ52+1&lt;=15,IF(BN$19&gt;='様式３（療養者名簿）（⑤の場合）'!$BJ52,IF(BN$19&lt;='様式３（療養者名簿）（⑤の場合）'!$BK52,1,0),0),0)</f>
        <v>0</v>
      </c>
      <c r="BO47" s="365">
        <f>IF(BO$19-'様式３（療養者名簿）（⑤の場合）'!$BJ52+1&lt;=15,IF(BO$19&gt;='様式３（療養者名簿）（⑤の場合）'!$BJ52,IF(BO$19&lt;='様式３（療養者名簿）（⑤の場合）'!$BK52,1,0),0),0)</f>
        <v>0</v>
      </c>
      <c r="BP47" s="365">
        <f>IF(BP$19-'様式３（療養者名簿）（⑤の場合）'!$BJ52+1&lt;=15,IF(BP$19&gt;='様式３（療養者名簿）（⑤の場合）'!$BJ52,IF(BP$19&lt;='様式３（療養者名簿）（⑤の場合）'!$BK52,1,0),0),0)</f>
        <v>0</v>
      </c>
      <c r="BQ47" s="365">
        <f>IF(BQ$19-'様式３（療養者名簿）（⑤の場合）'!$BJ52+1&lt;=15,IF(BQ$19&gt;='様式３（療養者名簿）（⑤の場合）'!$BJ52,IF(BQ$19&lt;='様式３（療養者名簿）（⑤の場合）'!$BK52,1,0),0),0)</f>
        <v>0</v>
      </c>
      <c r="BR47" s="365">
        <f>IF(BR$19-'様式３（療養者名簿）（⑤の場合）'!$BJ52+1&lt;=15,IF(BR$19&gt;='様式３（療養者名簿）（⑤の場合）'!$BJ52,IF(BR$19&lt;='様式３（療養者名簿）（⑤の場合）'!$BK52,1,0),0),0)</f>
        <v>0</v>
      </c>
      <c r="BS47" s="365">
        <f>IF(BS$19-'様式３（療養者名簿）（⑤の場合）'!$BJ52+1&lt;=15,IF(BS$19&gt;='様式３（療養者名簿）（⑤の場合）'!$BJ52,IF(BS$19&lt;='様式３（療養者名簿）（⑤の場合）'!$BK52,1,0),0),0)</f>
        <v>0</v>
      </c>
      <c r="BT47" s="365">
        <f>IF(BT$19-'様式３（療養者名簿）（⑤の場合）'!$BJ52+1&lt;=15,IF(BT$19&gt;='様式３（療養者名簿）（⑤の場合）'!$BJ52,IF(BT$19&lt;='様式３（療養者名簿）（⑤の場合）'!$BK52,1,0),0),0)</f>
        <v>0</v>
      </c>
      <c r="BU47" s="365">
        <f>IF(BU$19-'様式３（療養者名簿）（⑤の場合）'!$BJ52+1&lt;=15,IF(BU$19&gt;='様式３（療養者名簿）（⑤の場合）'!$BJ52,IF(BU$19&lt;='様式３（療養者名簿）（⑤の場合）'!$BK52,1,0),0),0)</f>
        <v>0</v>
      </c>
      <c r="BV47" s="365">
        <f>IF(BV$19-'様式３（療養者名簿）（⑤の場合）'!$BJ52+1&lt;=15,IF(BV$19&gt;='様式３（療養者名簿）（⑤の場合）'!$BJ52,IF(BV$19&lt;='様式３（療養者名簿）（⑤の場合）'!$BK52,1,0),0),0)</f>
        <v>0</v>
      </c>
      <c r="BW47" s="365">
        <f>IF(BW$19-'様式３（療養者名簿）（⑤の場合）'!$BJ52+1&lt;=15,IF(BW$19&gt;='様式３（療養者名簿）（⑤の場合）'!$BJ52,IF(BW$19&lt;='様式３（療養者名簿）（⑤の場合）'!$BK52,1,0),0),0)</f>
        <v>0</v>
      </c>
      <c r="BX47" s="365">
        <f>IF(BX$19-'様式３（療養者名簿）（⑤の場合）'!$BJ52+1&lt;=15,IF(BX$19&gt;='様式３（療養者名簿）（⑤の場合）'!$BJ52,IF(BX$19&lt;='様式３（療養者名簿）（⑤の場合）'!$BK52,1,0),0),0)</f>
        <v>0</v>
      </c>
      <c r="BY47" s="365">
        <f>IF(BY$19-'様式３（療養者名簿）（⑤の場合）'!$BJ52+1&lt;=15,IF(BY$19&gt;='様式３（療養者名簿）（⑤の場合）'!$BJ52,IF(BY$19&lt;='様式３（療養者名簿）（⑤の場合）'!$BK52,1,0),0),0)</f>
        <v>0</v>
      </c>
      <c r="BZ47" s="365">
        <f>IF(BZ$19-'様式３（療養者名簿）（⑤の場合）'!$BJ52+1&lt;=15,IF(BZ$19&gt;='様式３（療養者名簿）（⑤の場合）'!$BJ52,IF(BZ$19&lt;='様式３（療養者名簿）（⑤の場合）'!$BK52,1,0),0),0)</f>
        <v>0</v>
      </c>
      <c r="CA47" s="365">
        <f>IF(CA$19-'様式３（療養者名簿）（⑤の場合）'!$BJ52+1&lt;=15,IF(CA$19&gt;='様式３（療養者名簿）（⑤の場合）'!$BJ52,IF(CA$19&lt;='様式３（療養者名簿）（⑤の場合）'!$BK52,1,0),0),0)</f>
        <v>0</v>
      </c>
      <c r="CB47" s="365">
        <f>IF(CB$19-'様式３（療養者名簿）（⑤の場合）'!$BJ52+1&lt;=15,IF(CB$19&gt;='様式３（療養者名簿）（⑤の場合）'!$BJ52,IF(CB$19&lt;='様式３（療養者名簿）（⑤の場合）'!$BK52,1,0),0),0)</f>
        <v>0</v>
      </c>
      <c r="CC47" s="365">
        <f>IF(CC$19-'様式３（療養者名簿）（⑤の場合）'!$BJ52+1&lt;=15,IF(CC$19&gt;='様式３（療養者名簿）（⑤の場合）'!$BJ52,IF(CC$19&lt;='様式３（療養者名簿）（⑤の場合）'!$BK52,1,0),0),0)</f>
        <v>0</v>
      </c>
      <c r="CD47" s="365">
        <f>IF(CD$19-'様式３（療養者名簿）（⑤の場合）'!$BJ52+1&lt;=15,IF(CD$19&gt;='様式３（療養者名簿）（⑤の場合）'!$BJ52,IF(CD$19&lt;='様式３（療養者名簿）（⑤の場合）'!$BK52,1,0),0),0)</f>
        <v>0</v>
      </c>
      <c r="CE47" s="365">
        <f>IF(CE$19-'様式３（療養者名簿）（⑤の場合）'!$BJ52+1&lt;=15,IF(CE$19&gt;='様式３（療養者名簿）（⑤の場合）'!$BJ52,IF(CE$19&lt;='様式３（療養者名簿）（⑤の場合）'!$BK52,1,0),0),0)</f>
        <v>0</v>
      </c>
      <c r="CF47" s="365">
        <f>IF(CF$19-'様式３（療養者名簿）（⑤の場合）'!$BJ52+1&lt;=15,IF(CF$19&gt;='様式３（療養者名簿）（⑤の場合）'!$BJ52,IF(CF$19&lt;='様式３（療養者名簿）（⑤の場合）'!$BK52,1,0),0),0)</f>
        <v>0</v>
      </c>
      <c r="CG47" s="365">
        <f>IF(CG$19-'様式３（療養者名簿）（⑤の場合）'!$BJ52+1&lt;=15,IF(CG$19&gt;='様式３（療養者名簿）（⑤の場合）'!$BJ52,IF(CG$19&lt;='様式３（療養者名簿）（⑤の場合）'!$BK52,1,0),0),0)</f>
        <v>0</v>
      </c>
      <c r="CH47" s="365">
        <f>IF(CH$19-'様式３（療養者名簿）（⑤の場合）'!$BJ52+1&lt;=15,IF(CH$19&gt;='様式３（療養者名簿）（⑤の場合）'!$BJ52,IF(CH$19&lt;='様式３（療養者名簿）（⑤の場合）'!$BK52,1,0),0),0)</f>
        <v>0</v>
      </c>
      <c r="CI47" s="365">
        <f>IF(CI$19-'様式３（療養者名簿）（⑤の場合）'!$BJ52+1&lt;=15,IF(CI$19&gt;='様式３（療養者名簿）（⑤の場合）'!$BJ52,IF(CI$19&lt;='様式３（療養者名簿）（⑤の場合）'!$BK52,1,0),0),0)</f>
        <v>0</v>
      </c>
      <c r="CJ47" s="365">
        <f>IF(CJ$19-'様式３（療養者名簿）（⑤の場合）'!$BJ52+1&lt;=15,IF(CJ$19&gt;='様式３（療養者名簿）（⑤の場合）'!$BJ52,IF(CJ$19&lt;='様式３（療養者名簿）（⑤の場合）'!$BK52,1,0),0),0)</f>
        <v>0</v>
      </c>
      <c r="CK47" s="365">
        <f>IF(CK$19-'様式３（療養者名簿）（⑤の場合）'!$BJ52+1&lt;=15,IF(CK$19&gt;='様式３（療養者名簿）（⑤の場合）'!$BJ52,IF(CK$19&lt;='様式３（療養者名簿）（⑤の場合）'!$BK52,1,0),0),0)</f>
        <v>0</v>
      </c>
      <c r="CL47" s="365">
        <f>IF(CL$19-'様式３（療養者名簿）（⑤の場合）'!$BJ52+1&lt;=15,IF(CL$19&gt;='様式３（療養者名簿）（⑤の場合）'!$BJ52,IF(CL$19&lt;='様式３（療養者名簿）（⑤の場合）'!$BK52,1,0),0),0)</f>
        <v>0</v>
      </c>
      <c r="CM47" s="365">
        <f>IF(CM$19-'様式３（療養者名簿）（⑤の場合）'!$BJ52+1&lt;=15,IF(CM$19&gt;='様式３（療養者名簿）（⑤の場合）'!$BJ52,IF(CM$19&lt;='様式３（療養者名簿）（⑤の場合）'!$BK52,1,0),0),0)</f>
        <v>0</v>
      </c>
      <c r="CN47" s="365">
        <f>IF(CN$19-'様式３（療養者名簿）（⑤の場合）'!$BJ52+1&lt;=15,IF(CN$19&gt;='様式３（療養者名簿）（⑤の場合）'!$BJ52,IF(CN$19&lt;='様式３（療養者名簿）（⑤の場合）'!$BK52,1,0),0),0)</f>
        <v>0</v>
      </c>
      <c r="CO47" s="365">
        <f>IF(CO$19-'様式３（療養者名簿）（⑤の場合）'!$BJ52+1&lt;=15,IF(CO$19&gt;='様式３（療養者名簿）（⑤の場合）'!$BJ52,IF(CO$19&lt;='様式３（療養者名簿）（⑤の場合）'!$BK52,1,0),0),0)</f>
        <v>0</v>
      </c>
      <c r="CP47" s="365">
        <f>IF(CP$19-'様式３（療養者名簿）（⑤の場合）'!$BJ52+1&lt;=15,IF(CP$19&gt;='様式３（療養者名簿）（⑤の場合）'!$BJ52,IF(CP$19&lt;='様式３（療養者名簿）（⑤の場合）'!$BK52,1,0),0),0)</f>
        <v>0</v>
      </c>
      <c r="CQ47" s="365">
        <f>IF(CQ$19-'様式３（療養者名簿）（⑤の場合）'!$BJ52+1&lt;=15,IF(CQ$19&gt;='様式３（療養者名簿）（⑤の場合）'!$BJ52,IF(CQ$19&lt;='様式３（療養者名簿）（⑤の場合）'!$BK52,1,0),0),0)</f>
        <v>0</v>
      </c>
      <c r="CR47" s="365">
        <f>IF(CR$19-'様式３（療養者名簿）（⑤の場合）'!$BJ52+1&lt;=15,IF(CR$19&gt;='様式３（療養者名簿）（⑤の場合）'!$BJ52,IF(CR$19&lt;='様式３（療養者名簿）（⑤の場合）'!$BK52,1,0),0),0)</f>
        <v>0</v>
      </c>
      <c r="CS47" s="365">
        <f>IF(CS$19-'様式３（療養者名簿）（⑤の場合）'!$BJ52+1&lt;=15,IF(CS$19&gt;='様式３（療養者名簿）（⑤の場合）'!$BJ52,IF(CS$19&lt;='様式３（療養者名簿）（⑤の場合）'!$BK52,1,0),0),0)</f>
        <v>0</v>
      </c>
      <c r="CT47" s="365">
        <f>IF(CT$19-'様式３（療養者名簿）（⑤の場合）'!$BJ52+1&lt;=15,IF(CT$19&gt;='様式３（療養者名簿）（⑤の場合）'!$BJ52,IF(CT$19&lt;='様式３（療養者名簿）（⑤の場合）'!$BK52,1,0),0),0)</f>
        <v>0</v>
      </c>
      <c r="CU47" s="365">
        <f>IF(CU$19-'様式３（療養者名簿）（⑤の場合）'!$BJ52+1&lt;=15,IF(CU$19&gt;='様式３（療養者名簿）（⑤の場合）'!$BJ52,IF(CU$19&lt;='様式３（療養者名簿）（⑤の場合）'!$BK52,1,0),0),0)</f>
        <v>0</v>
      </c>
      <c r="CV47" s="365">
        <f>IF(CV$19-'様式３（療養者名簿）（⑤の場合）'!$BJ52+1&lt;=15,IF(CV$19&gt;='様式３（療養者名簿）（⑤の場合）'!$BJ52,IF(CV$19&lt;='様式３（療養者名簿）（⑤の場合）'!$BK52,1,0),0),0)</f>
        <v>0</v>
      </c>
      <c r="CW47" s="365">
        <f>IF(CW$19-'様式３（療養者名簿）（⑤の場合）'!$BJ52+1&lt;=15,IF(CW$19&gt;='様式３（療養者名簿）（⑤の場合）'!$BJ52,IF(CW$19&lt;='様式３（療養者名簿）（⑤の場合）'!$BK52,1,0),0),0)</f>
        <v>0</v>
      </c>
      <c r="CX47" s="365">
        <f>IF(CX$19-'様式３（療養者名簿）（⑤の場合）'!$BJ52+1&lt;=15,IF(CX$19&gt;='様式３（療養者名簿）（⑤の場合）'!$BJ52,IF(CX$19&lt;='様式３（療養者名簿）（⑤の場合）'!$BK52,1,0),0),0)</f>
        <v>0</v>
      </c>
      <c r="CY47" s="365">
        <f>IF(CY$19-'様式３（療養者名簿）（⑤の場合）'!$BJ52+1&lt;=15,IF(CY$19&gt;='様式３（療養者名簿）（⑤の場合）'!$BJ52,IF(CY$19&lt;='様式３（療養者名簿）（⑤の場合）'!$BK52,1,0),0),0)</f>
        <v>0</v>
      </c>
      <c r="CZ47" s="365">
        <f>IF(CZ$19-'様式３（療養者名簿）（⑤の場合）'!$BJ52+1&lt;=15,IF(CZ$19&gt;='様式３（療養者名簿）（⑤の場合）'!$BJ52,IF(CZ$19&lt;='様式３（療養者名簿）（⑤の場合）'!$BK52,1,0),0),0)</f>
        <v>0</v>
      </c>
      <c r="DA47" s="365">
        <f>IF(DA$19-'様式３（療養者名簿）（⑤の場合）'!$BJ52+1&lt;=15,IF(DA$19&gt;='様式３（療養者名簿）（⑤の場合）'!$BJ52,IF(DA$19&lt;='様式３（療養者名簿）（⑤の場合）'!$BK52,1,0),0),0)</f>
        <v>0</v>
      </c>
      <c r="DB47" s="365">
        <f>IF(DB$19-'様式３（療養者名簿）（⑤の場合）'!$BJ52+1&lt;=15,IF(DB$19&gt;='様式３（療養者名簿）（⑤の場合）'!$BJ52,IF(DB$19&lt;='様式３（療養者名簿）（⑤の場合）'!$BK52,1,0),0),0)</f>
        <v>0</v>
      </c>
      <c r="DC47" s="365">
        <f>IF(DC$19-'様式３（療養者名簿）（⑤の場合）'!$BJ52+1&lt;=15,IF(DC$19&gt;='様式３（療養者名簿）（⑤の場合）'!$BJ52,IF(DC$19&lt;='様式３（療養者名簿）（⑤の場合）'!$BK52,1,0),0),0)</f>
        <v>0</v>
      </c>
      <c r="DD47" s="365">
        <f>IF(DD$19-'様式３（療養者名簿）（⑤の場合）'!$BJ52+1&lt;=15,IF(DD$19&gt;='様式３（療養者名簿）（⑤の場合）'!$BJ52,IF(DD$19&lt;='様式３（療養者名簿）（⑤の場合）'!$BK52,1,0),0),0)</f>
        <v>0</v>
      </c>
      <c r="DE47" s="365">
        <f>IF(DE$19-'様式３（療養者名簿）（⑤の場合）'!$BJ52+1&lt;=15,IF(DE$19&gt;='様式３（療養者名簿）（⑤の場合）'!$BJ52,IF(DE$19&lt;='様式３（療養者名簿）（⑤の場合）'!$BK52,1,0),0),0)</f>
        <v>0</v>
      </c>
      <c r="DF47" s="365">
        <f>IF(DF$19-'様式３（療養者名簿）（⑤の場合）'!$BJ52+1&lt;=15,IF(DF$19&gt;='様式３（療養者名簿）（⑤の場合）'!$BJ52,IF(DF$19&lt;='様式３（療養者名簿）（⑤の場合）'!$BK52,1,0),0),0)</f>
        <v>0</v>
      </c>
      <c r="DG47" s="365">
        <f>IF(DG$19-'様式３（療養者名簿）（⑤の場合）'!$BJ52+1&lt;=15,IF(DG$19&gt;='様式３（療養者名簿）（⑤の場合）'!$BJ52,IF(DG$19&lt;='様式３（療養者名簿）（⑤の場合）'!$BK52,1,0),0),0)</f>
        <v>0</v>
      </c>
      <c r="DH47" s="365">
        <f>IF(DH$19-'様式３（療養者名簿）（⑤の場合）'!$BJ52+1&lt;=15,IF(DH$19&gt;='様式３（療養者名簿）（⑤の場合）'!$BJ52,IF(DH$19&lt;='様式３（療養者名簿）（⑤の場合）'!$BK52,1,0),0),0)</f>
        <v>0</v>
      </c>
      <c r="DI47" s="365">
        <f>IF(DI$19-'様式３（療養者名簿）（⑤の場合）'!$BJ52+1&lt;=15,IF(DI$19&gt;='様式３（療養者名簿）（⑤の場合）'!$BJ52,IF(DI$19&lt;='様式３（療養者名簿）（⑤の場合）'!$BK52,1,0),0),0)</f>
        <v>0</v>
      </c>
      <c r="DJ47" s="365">
        <f>IF(DJ$19-'様式３（療養者名簿）（⑤の場合）'!$BJ52+1&lt;=15,IF(DJ$19&gt;='様式３（療養者名簿）（⑤の場合）'!$BJ52,IF(DJ$19&lt;='様式３（療養者名簿）（⑤の場合）'!$BK52,1,0),0),0)</f>
        <v>0</v>
      </c>
      <c r="DK47" s="365">
        <f>IF(DK$19-'様式３（療養者名簿）（⑤の場合）'!$BJ52+1&lt;=15,IF(DK$19&gt;='様式３（療養者名簿）（⑤の場合）'!$BJ52,IF(DK$19&lt;='様式３（療養者名簿）（⑤の場合）'!$BK52,1,0),0),0)</f>
        <v>0</v>
      </c>
      <c r="DL47" s="365">
        <f>IF(DL$19-'様式３（療養者名簿）（⑤の場合）'!$BJ52+1&lt;=15,IF(DL$19&gt;='様式３（療養者名簿）（⑤の場合）'!$BJ52,IF(DL$19&lt;='様式３（療養者名簿）（⑤の場合）'!$BK52,1,0),0),0)</f>
        <v>0</v>
      </c>
      <c r="DM47" s="365">
        <f>IF(DM$19-'様式３（療養者名簿）（⑤の場合）'!$BJ52+1&lt;=15,IF(DM$19&gt;='様式３（療養者名簿）（⑤の場合）'!$BJ52,IF(DM$19&lt;='様式３（療養者名簿）（⑤の場合）'!$BK52,1,0),0),0)</f>
        <v>0</v>
      </c>
      <c r="DN47" s="365">
        <f>IF(DN$19-'様式３（療養者名簿）（⑤の場合）'!$BJ52+1&lt;=15,IF(DN$19&gt;='様式３（療養者名簿）（⑤の場合）'!$BJ52,IF(DN$19&lt;='様式３（療養者名簿）（⑤の場合）'!$BK52,1,0),0),0)</f>
        <v>0</v>
      </c>
      <c r="DO47" s="365">
        <f>IF(DO$19-'様式３（療養者名簿）（⑤の場合）'!$BJ52+1&lt;=15,IF(DO$19&gt;='様式３（療養者名簿）（⑤の場合）'!$BJ52,IF(DO$19&lt;='様式３（療養者名簿）（⑤の場合）'!$BK52,1,0),0),0)</f>
        <v>0</v>
      </c>
      <c r="DP47" s="365">
        <f>IF(DP$19-'様式３（療養者名簿）（⑤の場合）'!$BJ52+1&lt;=15,IF(DP$19&gt;='様式３（療養者名簿）（⑤の場合）'!$BJ52,IF(DP$19&lt;='様式３（療養者名簿）（⑤の場合）'!$BK52,1,0),0),0)</f>
        <v>0</v>
      </c>
      <c r="DQ47" s="365">
        <f>IF(DQ$19-'様式３（療養者名簿）（⑤の場合）'!$BJ52+1&lt;=15,IF(DQ$19&gt;='様式３（療養者名簿）（⑤の場合）'!$BJ52,IF(DQ$19&lt;='様式３（療養者名簿）（⑤の場合）'!$BK52,1,0),0),0)</f>
        <v>0</v>
      </c>
      <c r="DR47" s="365">
        <f>IF(DR$19-'様式３（療養者名簿）（⑤の場合）'!$BJ52+1&lt;=15,IF(DR$19&gt;='様式３（療養者名簿）（⑤の場合）'!$BJ52,IF(DR$19&lt;='様式３（療養者名簿）（⑤の場合）'!$BK52,1,0),0),0)</f>
        <v>0</v>
      </c>
      <c r="DS47" s="365">
        <f>IF(DS$19-'様式３（療養者名簿）（⑤の場合）'!$BJ52+1&lt;=15,IF(DS$19&gt;='様式３（療養者名簿）（⑤の場合）'!$BJ52,IF(DS$19&lt;='様式３（療養者名簿）（⑤の場合）'!$BK52,1,0),0),0)</f>
        <v>0</v>
      </c>
      <c r="DT47" s="365">
        <f>IF(DT$19-'様式３（療養者名簿）（⑤の場合）'!$BJ52+1&lt;=15,IF(DT$19&gt;='様式３（療養者名簿）（⑤の場合）'!$BJ52,IF(DT$19&lt;='様式３（療養者名簿）（⑤の場合）'!$BK52,1,0),0),0)</f>
        <v>0</v>
      </c>
      <c r="DU47" s="365">
        <f>IF(DU$19-'様式３（療養者名簿）（⑤の場合）'!$BJ52+1&lt;=15,IF(DU$19&gt;='様式３（療養者名簿）（⑤の場合）'!$BJ52,IF(DU$19&lt;='様式３（療養者名簿）（⑤の場合）'!$BK52,1,0),0),0)</f>
        <v>0</v>
      </c>
      <c r="DV47" s="365">
        <f>IF(DV$19-'様式３（療養者名簿）（⑤の場合）'!$BJ52+1&lt;=15,IF(DV$19&gt;='様式３（療養者名簿）（⑤の場合）'!$BJ52,IF(DV$19&lt;='様式３（療養者名簿）（⑤の場合）'!$BK52,1,0),0),0)</f>
        <v>0</v>
      </c>
      <c r="DW47" s="365">
        <f>IF(DW$19-'様式３（療養者名簿）（⑤の場合）'!$BJ52+1&lt;=15,IF(DW$19&gt;='様式３（療養者名簿）（⑤の場合）'!$BJ52,IF(DW$19&lt;='様式３（療養者名簿）（⑤の場合）'!$BK52,1,0),0),0)</f>
        <v>0</v>
      </c>
      <c r="DX47" s="365">
        <f>IF(DX$19-'様式３（療養者名簿）（⑤の場合）'!$BJ52+1&lt;=15,IF(DX$19&gt;='様式３（療養者名簿）（⑤の場合）'!$BJ52,IF(DX$19&lt;='様式３（療養者名簿）（⑤の場合）'!$BK52,1,0),0),0)</f>
        <v>0</v>
      </c>
      <c r="DY47" s="365">
        <f>IF(DY$19-'様式３（療養者名簿）（⑤の場合）'!$BJ52+1&lt;=15,IF(DY$19&gt;='様式３（療養者名簿）（⑤の場合）'!$BJ52,IF(DY$19&lt;='様式３（療養者名簿）（⑤の場合）'!$BK52,1,0),0),0)</f>
        <v>0</v>
      </c>
      <c r="DZ47" s="365">
        <f>IF(DZ$19-'様式３（療養者名簿）（⑤の場合）'!$BJ52+1&lt;=15,IF(DZ$19&gt;='様式３（療養者名簿）（⑤の場合）'!$BJ52,IF(DZ$19&lt;='様式３（療養者名簿）（⑤の場合）'!$BK52,1,0),0),0)</f>
        <v>0</v>
      </c>
      <c r="EA47" s="365">
        <f>IF(EA$19-'様式３（療養者名簿）（⑤の場合）'!$BJ52+1&lt;=15,IF(EA$19&gt;='様式３（療養者名簿）（⑤の場合）'!$BJ52,IF(EA$19&lt;='様式３（療養者名簿）（⑤の場合）'!$BK52,1,0),0),0)</f>
        <v>0</v>
      </c>
      <c r="EB47" s="365">
        <f>IF(EB$19-'様式３（療養者名簿）（⑤の場合）'!$BJ52+1&lt;=15,IF(EB$19&gt;='様式３（療養者名簿）（⑤の場合）'!$BJ52,IF(EB$19&lt;='様式３（療養者名簿）（⑤の場合）'!$BK52,1,0),0),0)</f>
        <v>0</v>
      </c>
      <c r="EC47" s="365">
        <f>IF(EC$19-'様式３（療養者名簿）（⑤の場合）'!$BJ52+1&lt;=15,IF(EC$19&gt;='様式３（療養者名簿）（⑤の場合）'!$BJ52,IF(EC$19&lt;='様式３（療養者名簿）（⑤の場合）'!$BK52,1,0),0),0)</f>
        <v>0</v>
      </c>
      <c r="ED47" s="365">
        <f>IF(ED$19-'様式３（療養者名簿）（⑤の場合）'!$BJ52+1&lt;=15,IF(ED$19&gt;='様式３（療養者名簿）（⑤の場合）'!$BJ52,IF(ED$19&lt;='様式３（療養者名簿）（⑤の場合）'!$BK52,1,0),0),0)</f>
        <v>0</v>
      </c>
      <c r="EE47" s="365">
        <f>IF(EE$19-'様式３（療養者名簿）（⑤の場合）'!$BJ52+1&lt;=15,IF(EE$19&gt;='様式３（療養者名簿）（⑤の場合）'!$BJ52,IF(EE$19&lt;='様式３（療養者名簿）（⑤の場合）'!$BK52,1,0),0),0)</f>
        <v>0</v>
      </c>
      <c r="EF47" s="365">
        <f>IF(EF$19-'様式３（療養者名簿）（⑤の場合）'!$BJ52+1&lt;=15,IF(EF$19&gt;='様式３（療養者名簿）（⑤の場合）'!$BJ52,IF(EF$19&lt;='様式３（療養者名簿）（⑤の場合）'!$BK52,1,0),0),0)</f>
        <v>0</v>
      </c>
      <c r="EG47" s="365">
        <f>IF(EG$19-'様式３（療養者名簿）（⑤の場合）'!$BJ52+1&lt;=15,IF(EG$19&gt;='様式３（療養者名簿）（⑤の場合）'!$BJ52,IF(EG$19&lt;='様式３（療養者名簿）（⑤の場合）'!$BK52,1,0),0),0)</f>
        <v>0</v>
      </c>
      <c r="EH47" s="365">
        <f>IF(EH$19-'様式３（療養者名簿）（⑤の場合）'!$BJ52+1&lt;=15,IF(EH$19&gt;='様式３（療養者名簿）（⑤の場合）'!$BJ52,IF(EH$19&lt;='様式３（療養者名簿）（⑤の場合）'!$BK52,1,0),0),0)</f>
        <v>0</v>
      </c>
      <c r="EI47" s="365">
        <f>IF(EI$19-'様式３（療養者名簿）（⑤の場合）'!$BJ52+1&lt;=15,IF(EI$19&gt;='様式３（療養者名簿）（⑤の場合）'!$BJ52,IF(EI$19&lt;='様式３（療養者名簿）（⑤の場合）'!$BK52,1,0),0),0)</f>
        <v>0</v>
      </c>
      <c r="EJ47" s="365">
        <f>IF(EJ$19-'様式３（療養者名簿）（⑤の場合）'!$BJ52+1&lt;=15,IF(EJ$19&gt;='様式３（療養者名簿）（⑤の場合）'!$BJ52,IF(EJ$19&lt;='様式３（療養者名簿）（⑤の場合）'!$BK52,1,0),0),0)</f>
        <v>0</v>
      </c>
      <c r="EK47" s="365">
        <f>IF(EK$19-'様式３（療養者名簿）（⑤の場合）'!$BJ52+1&lt;=15,IF(EK$19&gt;='様式３（療養者名簿）（⑤の場合）'!$BJ52,IF(EK$19&lt;='様式３（療養者名簿）（⑤の場合）'!$BK52,1,0),0),0)</f>
        <v>0</v>
      </c>
      <c r="EL47" s="365">
        <f>IF(EL$19-'様式３（療養者名簿）（⑤の場合）'!$BJ52+1&lt;=15,IF(EL$19&gt;='様式３（療養者名簿）（⑤の場合）'!$BJ52,IF(EL$19&lt;='様式３（療養者名簿）（⑤の場合）'!$BK52,1,0),0),0)</f>
        <v>0</v>
      </c>
      <c r="EM47" s="365">
        <f>IF(EM$19-'様式３（療養者名簿）（⑤の場合）'!$BJ52+1&lt;=15,IF(EM$19&gt;='様式３（療養者名簿）（⑤の場合）'!$BJ52,IF(EM$19&lt;='様式３（療養者名簿）（⑤の場合）'!$BK52,1,0),0),0)</f>
        <v>0</v>
      </c>
      <c r="EN47" s="365">
        <f>IF(EN$19-'様式３（療養者名簿）（⑤の場合）'!$BJ52+1&lt;=15,IF(EN$19&gt;='様式３（療養者名簿）（⑤の場合）'!$BJ52,IF(EN$19&lt;='様式３（療養者名簿）（⑤の場合）'!$BK52,1,0),0),0)</f>
        <v>0</v>
      </c>
      <c r="EO47" s="365">
        <f>IF(EO$19-'様式３（療養者名簿）（⑤の場合）'!$BJ52+1&lt;=15,IF(EO$19&gt;='様式３（療養者名簿）（⑤の場合）'!$BJ52,IF(EO$19&lt;='様式３（療養者名簿）（⑤の場合）'!$BK52,1,0),0),0)</f>
        <v>0</v>
      </c>
      <c r="EP47" s="365">
        <f>IF(EP$19-'様式３（療養者名簿）（⑤の場合）'!$BJ52+1&lt;=15,IF(EP$19&gt;='様式３（療養者名簿）（⑤の場合）'!$BJ52,IF(EP$19&lt;='様式３（療養者名簿）（⑤の場合）'!$BK52,1,0),0),0)</f>
        <v>0</v>
      </c>
      <c r="EQ47" s="365">
        <f>IF(EQ$19-'様式３（療養者名簿）（⑤の場合）'!$BJ52+1&lt;=15,IF(EQ$19&gt;='様式３（療養者名簿）（⑤の場合）'!$BJ52,IF(EQ$19&lt;='様式３（療養者名簿）（⑤の場合）'!$BK52,1,0),0),0)</f>
        <v>0</v>
      </c>
      <c r="ER47" s="365">
        <f>IF(ER$19-'様式３（療養者名簿）（⑤の場合）'!$BJ52+1&lt;=15,IF(ER$19&gt;='様式３（療養者名簿）（⑤の場合）'!$BJ52,IF(ER$19&lt;='様式３（療養者名簿）（⑤の場合）'!$BK52,1,0),0),0)</f>
        <v>0</v>
      </c>
      <c r="ES47" s="365">
        <f>IF(ES$19-'様式３（療養者名簿）（⑤の場合）'!$BJ52+1&lt;=15,IF(ES$19&gt;='様式３（療養者名簿）（⑤の場合）'!$BJ52,IF(ES$19&lt;='様式３（療養者名簿）（⑤の場合）'!$BK52,1,0),0),0)</f>
        <v>0</v>
      </c>
      <c r="ET47" s="365">
        <f>IF(ET$19-'様式３（療養者名簿）（⑤の場合）'!$BJ52+1&lt;=15,IF(ET$19&gt;='様式３（療養者名簿）（⑤の場合）'!$BJ52,IF(ET$19&lt;='様式３（療養者名簿）（⑤の場合）'!$BK52,1,0),0),0)</f>
        <v>0</v>
      </c>
      <c r="EU47" s="365">
        <f>IF(EU$19-'様式３（療養者名簿）（⑤の場合）'!$BJ52+1&lt;=15,IF(EU$19&gt;='様式３（療養者名簿）（⑤の場合）'!$BJ52,IF(EU$19&lt;='様式３（療養者名簿）（⑤の場合）'!$BK52,1,0),0),0)</f>
        <v>0</v>
      </c>
      <c r="EV47" s="365">
        <f>IF(EV$19-'様式３（療養者名簿）（⑤の場合）'!$BJ52+1&lt;=15,IF(EV$19&gt;='様式３（療養者名簿）（⑤の場合）'!$BJ52,IF(EV$19&lt;='様式３（療養者名簿）（⑤の場合）'!$BK52,1,0),0),0)</f>
        <v>0</v>
      </c>
      <c r="EW47" s="365">
        <f>IF(EW$19-'様式３（療養者名簿）（⑤の場合）'!$BJ52+1&lt;=15,IF(EW$19&gt;='様式３（療養者名簿）（⑤の場合）'!$BJ52,IF(EW$19&lt;='様式３（療養者名簿）（⑤の場合）'!$BK52,1,0),0),0)</f>
        <v>0</v>
      </c>
      <c r="EX47" s="365">
        <f>IF(EX$19-'様式３（療養者名簿）（⑤の場合）'!$BJ52+1&lt;=15,IF(EX$19&gt;='様式３（療養者名簿）（⑤の場合）'!$BJ52,IF(EX$19&lt;='様式３（療養者名簿）（⑤の場合）'!$BK52,1,0),0),0)</f>
        <v>0</v>
      </c>
      <c r="EY47" s="365">
        <f>IF(EY$19-'様式３（療養者名簿）（⑤の場合）'!$BJ52+1&lt;=15,IF(EY$19&gt;='様式３（療養者名簿）（⑤の場合）'!$BJ52,IF(EY$19&lt;='様式３（療養者名簿）（⑤の場合）'!$BK52,1,0),0),0)</f>
        <v>0</v>
      </c>
      <c r="EZ47" s="365">
        <f>IF(EZ$19-'様式３（療養者名簿）（⑤の場合）'!$BJ52+1&lt;=15,IF(EZ$19&gt;='様式３（療養者名簿）（⑤の場合）'!$BJ52,IF(EZ$19&lt;='様式３（療養者名簿）（⑤の場合）'!$BK52,1,0),0),0)</f>
        <v>0</v>
      </c>
      <c r="FA47" s="365">
        <f>IF(FA$19-'様式３（療養者名簿）（⑤の場合）'!$BJ52+1&lt;=15,IF(FA$19&gt;='様式３（療養者名簿）（⑤の場合）'!$BJ52,IF(FA$19&lt;='様式３（療養者名簿）（⑤の場合）'!$BK52,1,0),0),0)</f>
        <v>0</v>
      </c>
      <c r="FB47" s="365">
        <f>IF(FB$19-'様式３（療養者名簿）（⑤の場合）'!$BJ52+1&lt;=15,IF(FB$19&gt;='様式３（療養者名簿）（⑤の場合）'!$BJ52,IF(FB$19&lt;='様式３（療養者名簿）（⑤の場合）'!$BK52,1,0),0),0)</f>
        <v>0</v>
      </c>
      <c r="FC47" s="365">
        <f>IF(FC$19-'様式３（療養者名簿）（⑤の場合）'!$BJ52+1&lt;=15,IF(FC$19&gt;='様式３（療養者名簿）（⑤の場合）'!$BJ52,IF(FC$19&lt;='様式３（療養者名簿）（⑤の場合）'!$BK52,1,0),0),0)</f>
        <v>0</v>
      </c>
      <c r="FD47" s="365">
        <f>IF(FD$19-'様式３（療養者名簿）（⑤の場合）'!$BJ52+1&lt;=15,IF(FD$19&gt;='様式３（療養者名簿）（⑤の場合）'!$BJ52,IF(FD$19&lt;='様式３（療養者名簿）（⑤の場合）'!$BK52,1,0),0),0)</f>
        <v>0</v>
      </c>
      <c r="FE47" s="365">
        <f>IF(FE$19-'様式３（療養者名簿）（⑤の場合）'!$BJ52+1&lt;=15,IF(FE$19&gt;='様式３（療養者名簿）（⑤の場合）'!$BJ52,IF(FE$19&lt;='様式３（療養者名簿）（⑤の場合）'!$BK52,1,0),0),0)</f>
        <v>0</v>
      </c>
      <c r="FF47" s="365">
        <f>IF(FF$19-'様式３（療養者名簿）（⑤の場合）'!$BJ52+1&lt;=15,IF(FF$19&gt;='様式３（療養者名簿）（⑤の場合）'!$BJ52,IF(FF$19&lt;='様式３（療養者名簿）（⑤の場合）'!$BK52,1,0),0),0)</f>
        <v>0</v>
      </c>
      <c r="FG47" s="365">
        <f>IF(FG$19-'様式３（療養者名簿）（⑤の場合）'!$BJ52+1&lt;=15,IF(FG$19&gt;='様式３（療養者名簿）（⑤の場合）'!$BJ52,IF(FG$19&lt;='様式３（療養者名簿）（⑤の場合）'!$BK52,1,0),0),0)</f>
        <v>0</v>
      </c>
      <c r="FH47" s="365">
        <f>IF(FH$19-'様式３（療養者名簿）（⑤の場合）'!$BJ52+1&lt;=15,IF(FH$19&gt;='様式３（療養者名簿）（⑤の場合）'!$BJ52,IF(FH$19&lt;='様式３（療養者名簿）（⑤の場合）'!$BK52,1,0),0),0)</f>
        <v>0</v>
      </c>
      <c r="FI47" s="365">
        <f>IF(FI$19-'様式３（療養者名簿）（⑤の場合）'!$BJ52+1&lt;=15,IF(FI$19&gt;='様式３（療養者名簿）（⑤の場合）'!$BJ52,IF(FI$19&lt;='様式３（療養者名簿）（⑤の場合）'!$BK52,1,0),0),0)</f>
        <v>0</v>
      </c>
      <c r="FJ47" s="365">
        <f>IF(FJ$19-'様式３（療養者名簿）（⑤の場合）'!$BJ52+1&lt;=15,IF(FJ$19&gt;='様式３（療養者名簿）（⑤の場合）'!$BJ52,IF(FJ$19&lt;='様式３（療養者名簿）（⑤の場合）'!$BK52,1,0),0),0)</f>
        <v>0</v>
      </c>
      <c r="FK47" s="365">
        <f>IF(FK$19-'様式３（療養者名簿）（⑤の場合）'!$BJ52+1&lt;=15,IF(FK$19&gt;='様式３（療養者名簿）（⑤の場合）'!$BJ52,IF(FK$19&lt;='様式３（療養者名簿）（⑤の場合）'!$BK52,1,0),0),0)</f>
        <v>0</v>
      </c>
      <c r="FL47" s="365">
        <f>IF(FL$19-'様式３（療養者名簿）（⑤の場合）'!$BJ52+1&lt;=15,IF(FL$19&gt;='様式３（療養者名簿）（⑤の場合）'!$BJ52,IF(FL$19&lt;='様式３（療養者名簿）（⑤の場合）'!$BK52,1,0),0),0)</f>
        <v>0</v>
      </c>
      <c r="FM47" s="365">
        <f>IF(FM$19-'様式３（療養者名簿）（⑤の場合）'!$BJ52+1&lt;=15,IF(FM$19&gt;='様式３（療養者名簿）（⑤の場合）'!$BJ52,IF(FM$19&lt;='様式３（療養者名簿）（⑤の場合）'!$BK52,1,0),0),0)</f>
        <v>0</v>
      </c>
      <c r="FN47" s="365">
        <f>IF(FN$19-'様式３（療養者名簿）（⑤の場合）'!$BJ52+1&lt;=15,IF(FN$19&gt;='様式３（療養者名簿）（⑤の場合）'!$BJ52,IF(FN$19&lt;='様式３（療養者名簿）（⑤の場合）'!$BK52,1,0),0),0)</f>
        <v>0</v>
      </c>
      <c r="FO47" s="365">
        <f>IF(FO$19-'様式３（療養者名簿）（⑤の場合）'!$BJ52+1&lt;=15,IF(FO$19&gt;='様式３（療養者名簿）（⑤の場合）'!$BJ52,IF(FO$19&lt;='様式３（療養者名簿）（⑤の場合）'!$BK52,1,0),0),0)</f>
        <v>0</v>
      </c>
      <c r="FP47" s="365">
        <f>IF(FP$19-'様式３（療養者名簿）（⑤の場合）'!$BJ52+1&lt;=15,IF(FP$19&gt;='様式３（療養者名簿）（⑤の場合）'!$BJ52,IF(FP$19&lt;='様式３（療養者名簿）（⑤の場合）'!$BK52,1,0),0),0)</f>
        <v>0</v>
      </c>
      <c r="FQ47" s="365">
        <f>IF(FQ$19-'様式３（療養者名簿）（⑤の場合）'!$BJ52+1&lt;=15,IF(FQ$19&gt;='様式３（療養者名簿）（⑤の場合）'!$BJ52,IF(FQ$19&lt;='様式３（療養者名簿）（⑤の場合）'!$BK52,1,0),0),0)</f>
        <v>0</v>
      </c>
      <c r="FR47" s="365">
        <f>IF(FR$19-'様式３（療養者名簿）（⑤の場合）'!$BJ52+1&lt;=15,IF(FR$19&gt;='様式３（療養者名簿）（⑤の場合）'!$BJ52,IF(FR$19&lt;='様式３（療養者名簿）（⑤の場合）'!$BK52,1,0),0),0)</f>
        <v>0</v>
      </c>
      <c r="FS47" s="365">
        <f>IF(FS$19-'様式３（療養者名簿）（⑤の場合）'!$BJ52+1&lt;=15,IF(FS$19&gt;='様式３（療養者名簿）（⑤の場合）'!$BJ52,IF(FS$19&lt;='様式３（療養者名簿）（⑤の場合）'!$BK52,1,0),0),0)</f>
        <v>0</v>
      </c>
      <c r="FT47" s="365">
        <f>IF(FT$19-'様式３（療養者名簿）（⑤の場合）'!$BJ52+1&lt;=15,IF(FT$19&gt;='様式３（療養者名簿）（⑤の場合）'!$BJ52,IF(FT$19&lt;='様式３（療養者名簿）（⑤の場合）'!$BK52,1,0),0),0)</f>
        <v>0</v>
      </c>
      <c r="FU47" s="365">
        <f>IF(FU$19-'様式３（療養者名簿）（⑤の場合）'!$BJ52+1&lt;=15,IF(FU$19&gt;='様式３（療養者名簿）（⑤の場合）'!$BJ52,IF(FU$19&lt;='様式３（療養者名簿）（⑤の場合）'!$BK52,1,0),0),0)</f>
        <v>0</v>
      </c>
      <c r="FV47" s="365">
        <f>IF(FV$19-'様式３（療養者名簿）（⑤の場合）'!$BJ52+1&lt;=15,IF(FV$19&gt;='様式３（療養者名簿）（⑤の場合）'!$BJ52,IF(FV$19&lt;='様式３（療養者名簿）（⑤の場合）'!$BK52,1,0),0),0)</f>
        <v>0</v>
      </c>
      <c r="FW47" s="365">
        <f>IF(FW$19-'様式３（療養者名簿）（⑤の場合）'!$BJ52+1&lt;=15,IF(FW$19&gt;='様式３（療養者名簿）（⑤の場合）'!$BJ52,IF(FW$19&lt;='様式３（療養者名簿）（⑤の場合）'!$BK52,1,0),0),0)</f>
        <v>0</v>
      </c>
      <c r="FX47" s="365">
        <f>IF(FX$19-'様式３（療養者名簿）（⑤の場合）'!$BJ52+1&lt;=15,IF(FX$19&gt;='様式３（療養者名簿）（⑤の場合）'!$BJ52,IF(FX$19&lt;='様式３（療養者名簿）（⑤の場合）'!$BK52,1,0),0),0)</f>
        <v>0</v>
      </c>
      <c r="FY47" s="365">
        <f>IF(FY$19-'様式３（療養者名簿）（⑤の場合）'!$BJ52+1&lt;=15,IF(FY$19&gt;='様式３（療養者名簿）（⑤の場合）'!$BJ52,IF(FY$19&lt;='様式３（療養者名簿）（⑤の場合）'!$BK52,1,0),0),0)</f>
        <v>0</v>
      </c>
      <c r="FZ47" s="365">
        <f>IF(FZ$19-'様式３（療養者名簿）（⑤の場合）'!$BJ52+1&lt;=15,IF(FZ$19&gt;='様式３（療養者名簿）（⑤の場合）'!$BJ52,IF(FZ$19&lt;='様式３（療養者名簿）（⑤の場合）'!$BK52,1,0),0),0)</f>
        <v>0</v>
      </c>
      <c r="GA47" s="365">
        <f>IF(GA$19-'様式３（療養者名簿）（⑤の場合）'!$BJ52+1&lt;=15,IF(GA$19&gt;='様式３（療養者名簿）（⑤の場合）'!$BJ52,IF(GA$19&lt;='様式３（療養者名簿）（⑤の場合）'!$BK52,1,0),0),0)</f>
        <v>0</v>
      </c>
      <c r="GB47" s="365">
        <f>IF(GB$19-'様式３（療養者名簿）（⑤の場合）'!$BJ52+1&lt;=15,IF(GB$19&gt;='様式３（療養者名簿）（⑤の場合）'!$BJ52,IF(GB$19&lt;='様式３（療養者名簿）（⑤の場合）'!$BK52,1,0),0),0)</f>
        <v>0</v>
      </c>
      <c r="GC47" s="365">
        <f>IF(GC$19-'様式３（療養者名簿）（⑤の場合）'!$BJ52+1&lt;=15,IF(GC$19&gt;='様式３（療養者名簿）（⑤の場合）'!$BJ52,IF(GC$19&lt;='様式３（療養者名簿）（⑤の場合）'!$BK52,1,0),0),0)</f>
        <v>0</v>
      </c>
      <c r="GD47" s="365">
        <f>IF(GD$19-'様式３（療養者名簿）（⑤の場合）'!$BJ52+1&lt;=15,IF(GD$19&gt;='様式３（療養者名簿）（⑤の場合）'!$BJ52,IF(GD$19&lt;='様式３（療養者名簿）（⑤の場合）'!$BK52,1,0),0),0)</f>
        <v>0</v>
      </c>
      <c r="GE47" s="365">
        <f>IF(GE$19-'様式３（療養者名簿）（⑤の場合）'!$BJ52+1&lt;=15,IF(GE$19&gt;='様式３（療養者名簿）（⑤の場合）'!$BJ52,IF(GE$19&lt;='様式３（療養者名簿）（⑤の場合）'!$BK52,1,0),0),0)</f>
        <v>0</v>
      </c>
      <c r="GF47" s="365">
        <f>IF(GF$19-'様式３（療養者名簿）（⑤の場合）'!$BJ52+1&lt;=15,IF(GF$19&gt;='様式３（療養者名簿）（⑤の場合）'!$BJ52,IF(GF$19&lt;='様式３（療養者名簿）（⑤の場合）'!$BK52,1,0),0),0)</f>
        <v>0</v>
      </c>
      <c r="GG47" s="365">
        <f>IF(GG$19-'様式３（療養者名簿）（⑤の場合）'!$BJ52+1&lt;=15,IF(GG$19&gt;='様式３（療養者名簿）（⑤の場合）'!$BJ52,IF(GG$19&lt;='様式３（療養者名簿）（⑤の場合）'!$BK52,1,0),0),0)</f>
        <v>0</v>
      </c>
      <c r="GH47" s="365">
        <f>IF(GH$19-'様式３（療養者名簿）（⑤の場合）'!$BJ52+1&lt;=15,IF(GH$19&gt;='様式３（療養者名簿）（⑤の場合）'!$BJ52,IF(GH$19&lt;='様式３（療養者名簿）（⑤の場合）'!$BK52,1,0),0),0)</f>
        <v>0</v>
      </c>
      <c r="GI47" s="365">
        <f>IF(GI$19-'様式３（療養者名簿）（⑤の場合）'!$BJ52+1&lt;=15,IF(GI$19&gt;='様式３（療養者名簿）（⑤の場合）'!$BJ52,IF(GI$19&lt;='様式３（療養者名簿）（⑤の場合）'!$BK52,1,0),0),0)</f>
        <v>0</v>
      </c>
      <c r="GJ47" s="365">
        <f>IF(GJ$19-'様式３（療養者名簿）（⑤の場合）'!$BJ52+1&lt;=15,IF(GJ$19&gt;='様式３（療養者名簿）（⑤の場合）'!$BJ52,IF(GJ$19&lt;='様式３（療養者名簿）（⑤の場合）'!$BK52,1,0),0),0)</f>
        <v>0</v>
      </c>
      <c r="GK47" s="365">
        <f>IF(GK$19-'様式３（療養者名簿）（⑤の場合）'!$BJ52+1&lt;=15,IF(GK$19&gt;='様式３（療養者名簿）（⑤の場合）'!$BJ52,IF(GK$19&lt;='様式３（療養者名簿）（⑤の場合）'!$BK52,1,0),0),0)</f>
        <v>0</v>
      </c>
      <c r="GL47" s="365">
        <f>IF(GL$19-'様式３（療養者名簿）（⑤の場合）'!$BJ52+1&lt;=15,IF(GL$19&gt;='様式３（療養者名簿）（⑤の場合）'!$BJ52,IF(GL$19&lt;='様式３（療養者名簿）（⑤の場合）'!$BK52,1,0),0),0)</f>
        <v>0</v>
      </c>
      <c r="GM47" s="365">
        <f>IF(GM$19-'様式３（療養者名簿）（⑤の場合）'!$BJ52+1&lt;=15,IF(GM$19&gt;='様式３（療養者名簿）（⑤の場合）'!$BJ52,IF(GM$19&lt;='様式３（療養者名簿）（⑤の場合）'!$BK52,1,0),0),0)</f>
        <v>0</v>
      </c>
      <c r="GN47" s="365">
        <f>IF(GN$19-'様式３（療養者名簿）（⑤の場合）'!$BJ52+1&lt;=15,IF(GN$19&gt;='様式３（療養者名簿）（⑤の場合）'!$BJ52,IF(GN$19&lt;='様式３（療養者名簿）（⑤の場合）'!$BK52,1,0),0),0)</f>
        <v>0</v>
      </c>
      <c r="GO47" s="365">
        <f>IF(GO$19-'様式３（療養者名簿）（⑤の場合）'!$BJ52+1&lt;=15,IF(GO$19&gt;='様式３（療養者名簿）（⑤の場合）'!$BJ52,IF(GO$19&lt;='様式３（療養者名簿）（⑤の場合）'!$BK52,1,0),0),0)</f>
        <v>0</v>
      </c>
      <c r="GP47" s="365">
        <f>IF(GP$19-'様式３（療養者名簿）（⑤の場合）'!$BJ52+1&lt;=15,IF(GP$19&gt;='様式３（療養者名簿）（⑤の場合）'!$BJ52,IF(GP$19&lt;='様式３（療養者名簿）（⑤の場合）'!$BK52,1,0),0),0)</f>
        <v>0</v>
      </c>
      <c r="GQ47" s="365">
        <f>IF(GQ$19-'様式３（療養者名簿）（⑤の場合）'!$BJ52+1&lt;=15,IF(GQ$19&gt;='様式３（療養者名簿）（⑤の場合）'!$BJ52,IF(GQ$19&lt;='様式３（療養者名簿）（⑤の場合）'!$BK52,1,0),0),0)</f>
        <v>0</v>
      </c>
      <c r="GR47" s="365">
        <f>IF(GR$19-'様式３（療養者名簿）（⑤の場合）'!$BJ52+1&lt;=15,IF(GR$19&gt;='様式３（療養者名簿）（⑤の場合）'!$BJ52,IF(GR$19&lt;='様式３（療養者名簿）（⑤の場合）'!$BK52,1,0),0),0)</f>
        <v>0</v>
      </c>
      <c r="GS47" s="365">
        <f>IF(GS$19-'様式３（療養者名簿）（⑤の場合）'!$BJ52+1&lt;=15,IF(GS$19&gt;='様式３（療養者名簿）（⑤の場合）'!$BJ52,IF(GS$19&lt;='様式３（療養者名簿）（⑤の場合）'!$BK52,1,0),0),0)</f>
        <v>0</v>
      </c>
      <c r="GT47" s="365">
        <f>IF(GT$19-'様式３（療養者名簿）（⑤の場合）'!$BJ52+1&lt;=15,IF(GT$19&gt;='様式３（療養者名簿）（⑤の場合）'!$BJ52,IF(GT$19&lt;='様式３（療養者名簿）（⑤の場合）'!$BK52,1,0),0),0)</f>
        <v>0</v>
      </c>
      <c r="GU47" s="365">
        <f>IF(GU$19-'様式３（療養者名簿）（⑤の場合）'!$BJ52+1&lt;=15,IF(GU$19&gt;='様式３（療養者名簿）（⑤の場合）'!$BJ52,IF(GU$19&lt;='様式３（療養者名簿）（⑤の場合）'!$BK52,1,0),0),0)</f>
        <v>0</v>
      </c>
      <c r="GV47" s="365">
        <f>IF(GV$19-'様式３（療養者名簿）（⑤の場合）'!$BJ52+1&lt;=15,IF(GV$19&gt;='様式３（療養者名簿）（⑤の場合）'!$BJ52,IF(GV$19&lt;='様式３（療養者名簿）（⑤の場合）'!$BK52,1,0),0),0)</f>
        <v>0</v>
      </c>
      <c r="GW47" s="365">
        <f>IF(GW$19-'様式３（療養者名簿）（⑤の場合）'!$BJ52+1&lt;=15,IF(GW$19&gt;='様式３（療養者名簿）（⑤の場合）'!$BJ52,IF(GW$19&lt;='様式３（療養者名簿）（⑤の場合）'!$BK52,1,0),0),0)</f>
        <v>0</v>
      </c>
      <c r="GX47" s="365">
        <f>IF(GX$19-'様式３（療養者名簿）（⑤の場合）'!$BJ52+1&lt;=15,IF(GX$19&gt;='様式３（療養者名簿）（⑤の場合）'!$BJ52,IF(GX$19&lt;='様式３（療養者名簿）（⑤の場合）'!$BK52,1,0),0),0)</f>
        <v>0</v>
      </c>
      <c r="GY47" s="365">
        <f>IF(GY$19-'様式３（療養者名簿）（⑤の場合）'!$BJ52+1&lt;=15,IF(GY$19&gt;='様式３（療養者名簿）（⑤の場合）'!$BJ52,IF(GY$19&lt;='様式３（療養者名簿）（⑤の場合）'!$BK52,1,0),0),0)</f>
        <v>0</v>
      </c>
      <c r="GZ47" s="365">
        <f>IF(GZ$19-'様式３（療養者名簿）（⑤の場合）'!$BJ52+1&lt;=15,IF(GZ$19&gt;='様式３（療養者名簿）（⑤の場合）'!$BJ52,IF(GZ$19&lt;='様式３（療養者名簿）（⑤の場合）'!$BK52,1,0),0),0)</f>
        <v>0</v>
      </c>
      <c r="HA47" s="365">
        <f>IF(HA$19-'様式３（療養者名簿）（⑤の場合）'!$BJ52+1&lt;=15,IF(HA$19&gt;='様式３（療養者名簿）（⑤の場合）'!$BJ52,IF(HA$19&lt;='様式３（療養者名簿）（⑤の場合）'!$BK52,1,0),0),0)</f>
        <v>0</v>
      </c>
      <c r="HB47" s="365">
        <f>IF(HB$19-'様式３（療養者名簿）（⑤の場合）'!$BJ52+1&lt;=15,IF(HB$19&gt;='様式３（療養者名簿）（⑤の場合）'!$BJ52,IF(HB$19&lt;='様式３（療養者名簿）（⑤の場合）'!$BK52,1,0),0),0)</f>
        <v>0</v>
      </c>
      <c r="HC47" s="365">
        <f>IF(HC$19-'様式３（療養者名簿）（⑤の場合）'!$BJ52+1&lt;=15,IF(HC$19&gt;='様式３（療養者名簿）（⑤の場合）'!$BJ52,IF(HC$19&lt;='様式３（療養者名簿）（⑤の場合）'!$BK52,1,0),0),0)</f>
        <v>0</v>
      </c>
      <c r="HD47" s="365">
        <f>IF(HD$19-'様式３（療養者名簿）（⑤の場合）'!$BJ52+1&lt;=15,IF(HD$19&gt;='様式３（療養者名簿）（⑤の場合）'!$BJ52,IF(HD$19&lt;='様式３（療養者名簿）（⑤の場合）'!$BK52,1,0),0),0)</f>
        <v>0</v>
      </c>
      <c r="HE47" s="365">
        <f>IF(HE$19-'様式３（療養者名簿）（⑤の場合）'!$BJ52+1&lt;=15,IF(HE$19&gt;='様式３（療養者名簿）（⑤の場合）'!$BJ52,IF(HE$19&lt;='様式３（療養者名簿）（⑤の場合）'!$BK52,1,0),0),0)</f>
        <v>0</v>
      </c>
      <c r="HF47" s="365">
        <f>IF(HF$19-'様式３（療養者名簿）（⑤の場合）'!$BJ52+1&lt;=15,IF(HF$19&gt;='様式３（療養者名簿）（⑤の場合）'!$BJ52,IF(HF$19&lt;='様式３（療養者名簿）（⑤の場合）'!$BK52,1,0),0),0)</f>
        <v>0</v>
      </c>
      <c r="HG47" s="365">
        <f>IF(HG$19-'様式３（療養者名簿）（⑤の場合）'!$BJ52+1&lt;=15,IF(HG$19&gt;='様式３（療養者名簿）（⑤の場合）'!$BJ52,IF(HG$19&lt;='様式３（療養者名簿）（⑤の場合）'!$BK52,1,0),0),0)</f>
        <v>0</v>
      </c>
      <c r="HH47" s="365">
        <f>IF(HH$19-'様式３（療養者名簿）（⑤の場合）'!$BJ52+1&lt;=15,IF(HH$19&gt;='様式３（療養者名簿）（⑤の場合）'!$BJ52,IF(HH$19&lt;='様式３（療養者名簿）（⑤の場合）'!$BK52,1,0),0),0)</f>
        <v>0</v>
      </c>
      <c r="HI47" s="365">
        <f>IF(HI$19-'様式３（療養者名簿）（⑤の場合）'!$BJ52+1&lt;=15,IF(HI$19&gt;='様式３（療養者名簿）（⑤の場合）'!$BJ52,IF(HI$19&lt;='様式３（療養者名簿）（⑤の場合）'!$BK52,1,0),0),0)</f>
        <v>0</v>
      </c>
      <c r="HJ47" s="365">
        <f>IF(HJ$19-'様式３（療養者名簿）（⑤の場合）'!$BJ52+1&lt;=15,IF(HJ$19&gt;='様式３（療養者名簿）（⑤の場合）'!$BJ52,IF(HJ$19&lt;='様式３（療養者名簿）（⑤の場合）'!$BK52,1,0),0),0)</f>
        <v>0</v>
      </c>
      <c r="HK47" s="365">
        <f>IF(HK$19-'様式３（療養者名簿）（⑤の場合）'!$BJ52+1&lt;=15,IF(HK$19&gt;='様式３（療養者名簿）（⑤の場合）'!$BJ52,IF(HK$19&lt;='様式３（療養者名簿）（⑤の場合）'!$BK52,1,0),0),0)</f>
        <v>0</v>
      </c>
      <c r="HL47" s="365">
        <f>IF(HL$19-'様式３（療養者名簿）（⑤の場合）'!$BJ52+1&lt;=15,IF(HL$19&gt;='様式３（療養者名簿）（⑤の場合）'!$BJ52,IF(HL$19&lt;='様式３（療養者名簿）（⑤の場合）'!$BK52,1,0),0),0)</f>
        <v>0</v>
      </c>
      <c r="HM47" s="365">
        <f>IF(HM$19-'様式３（療養者名簿）（⑤の場合）'!$BJ52+1&lt;=15,IF(HM$19&gt;='様式３（療養者名簿）（⑤の場合）'!$BJ52,IF(HM$19&lt;='様式３（療養者名簿）（⑤の場合）'!$BK52,1,0),0),0)</f>
        <v>0</v>
      </c>
      <c r="HN47" s="365">
        <f>IF(HN$19-'様式３（療養者名簿）（⑤の場合）'!$BJ52+1&lt;=15,IF(HN$19&gt;='様式３（療養者名簿）（⑤の場合）'!$BJ52,IF(HN$19&lt;='様式３（療養者名簿）（⑤の場合）'!$BK52,1,0),0),0)</f>
        <v>0</v>
      </c>
      <c r="HO47" s="365">
        <f>IF(HO$19-'様式３（療養者名簿）（⑤の場合）'!$BJ52+1&lt;=15,IF(HO$19&gt;='様式３（療養者名簿）（⑤の場合）'!$BJ52,IF(HO$19&lt;='様式３（療養者名簿）（⑤の場合）'!$BK52,1,0),0),0)</f>
        <v>0</v>
      </c>
      <c r="HP47" s="365">
        <f>IF(HP$19-'様式３（療養者名簿）（⑤の場合）'!$BJ52+1&lt;=15,IF(HP$19&gt;='様式３（療養者名簿）（⑤の場合）'!$BJ52,IF(HP$19&lt;='様式３（療養者名簿）（⑤の場合）'!$BK52,1,0),0),0)</f>
        <v>0</v>
      </c>
      <c r="HQ47" s="365">
        <f>IF(HQ$19-'様式３（療養者名簿）（⑤の場合）'!$BJ52+1&lt;=15,IF(HQ$19&gt;='様式３（療養者名簿）（⑤の場合）'!$BJ52,IF(HQ$19&lt;='様式３（療養者名簿）（⑤の場合）'!$BK52,1,0),0),0)</f>
        <v>0</v>
      </c>
      <c r="HR47" s="365">
        <f>IF(HR$19-'様式３（療養者名簿）（⑤の場合）'!$BJ52+1&lt;=15,IF(HR$19&gt;='様式３（療養者名簿）（⑤の場合）'!$BJ52,IF(HR$19&lt;='様式３（療養者名簿）（⑤の場合）'!$BK52,1,0),0),0)</f>
        <v>0</v>
      </c>
      <c r="HS47" s="365">
        <f>IF(HS$19-'様式３（療養者名簿）（⑤の場合）'!$BJ52+1&lt;=15,IF(HS$19&gt;='様式３（療養者名簿）（⑤の場合）'!$BJ52,IF(HS$19&lt;='様式３（療養者名簿）（⑤の場合）'!$BK52,1,0),0),0)</f>
        <v>0</v>
      </c>
      <c r="HT47" s="365">
        <f>IF(HT$19-'様式３（療養者名簿）（⑤の場合）'!$BJ52+1&lt;=15,IF(HT$19&gt;='様式３（療養者名簿）（⑤の場合）'!$BJ52,IF(HT$19&lt;='様式３（療養者名簿）（⑤の場合）'!$BK52,1,0),0),0)</f>
        <v>0</v>
      </c>
      <c r="HU47" s="365">
        <f>IF(HU$19-'様式３（療養者名簿）（⑤の場合）'!$BJ52+1&lt;=15,IF(HU$19&gt;='様式３（療養者名簿）（⑤の場合）'!$BJ52,IF(HU$19&lt;='様式３（療養者名簿）（⑤の場合）'!$BK52,1,0),0),0)</f>
        <v>0</v>
      </c>
      <c r="HV47" s="365">
        <f>IF(HV$19-'様式３（療養者名簿）（⑤の場合）'!$BJ52+1&lt;=15,IF(HV$19&gt;='様式３（療養者名簿）（⑤の場合）'!$BJ52,IF(HV$19&lt;='様式３（療養者名簿）（⑤の場合）'!$BK52,1,0),0),0)</f>
        <v>0</v>
      </c>
      <c r="HW47" s="365">
        <f>IF(HW$19-'様式３（療養者名簿）（⑤の場合）'!$BJ52+1&lt;=15,IF(HW$19&gt;='様式３（療養者名簿）（⑤の場合）'!$BJ52,IF(HW$19&lt;='様式３（療養者名簿）（⑤の場合）'!$BK52,1,0),0),0)</f>
        <v>0</v>
      </c>
      <c r="HX47" s="365">
        <f>IF(HX$19-'様式３（療養者名簿）（⑤の場合）'!$BJ52+1&lt;=15,IF(HX$19&gt;='様式３（療養者名簿）（⑤の場合）'!$BJ52,IF(HX$19&lt;='様式３（療養者名簿）（⑤の場合）'!$BK52,1,0),0),0)</f>
        <v>0</v>
      </c>
      <c r="HY47" s="365">
        <f>IF(HY$19-'様式３（療養者名簿）（⑤の場合）'!$BJ52+1&lt;=15,IF(HY$19&gt;='様式３（療養者名簿）（⑤の場合）'!$BJ52,IF(HY$19&lt;='様式３（療養者名簿）（⑤の場合）'!$BK52,1,0),0),0)</f>
        <v>0</v>
      </c>
      <c r="HZ47" s="365">
        <f>IF(HZ$19-'様式３（療養者名簿）（⑤の場合）'!$BJ52+1&lt;=15,IF(HZ$19&gt;='様式３（療養者名簿）（⑤の場合）'!$BJ52,IF(HZ$19&lt;='様式３（療養者名簿）（⑤の場合）'!$BK52,1,0),0),0)</f>
        <v>0</v>
      </c>
      <c r="IA47" s="365">
        <f>IF(IA$19-'様式３（療養者名簿）（⑤の場合）'!$BJ52+1&lt;=15,IF(IA$19&gt;='様式３（療養者名簿）（⑤の場合）'!$BJ52,IF(IA$19&lt;='様式３（療養者名簿）（⑤の場合）'!$BK52,1,0),0),0)</f>
        <v>0</v>
      </c>
      <c r="IB47" s="365">
        <f>IF(IB$19-'様式３（療養者名簿）（⑤の場合）'!$BJ52+1&lt;=15,IF(IB$19&gt;='様式３（療養者名簿）（⑤の場合）'!$BJ52,IF(IB$19&lt;='様式３（療養者名簿）（⑤の場合）'!$BK52,1,0),0),0)</f>
        <v>0</v>
      </c>
      <c r="IC47" s="365">
        <f>IF(IC$19-'様式３（療養者名簿）（⑤の場合）'!$BJ52+1&lt;=15,IF(IC$19&gt;='様式３（療養者名簿）（⑤の場合）'!$BJ52,IF(IC$19&lt;='様式３（療養者名簿）（⑤の場合）'!$BK52,1,0),0),0)</f>
        <v>0</v>
      </c>
      <c r="ID47" s="365">
        <f>IF(ID$19-'様式３（療養者名簿）（⑤の場合）'!$BJ52+1&lt;=15,IF(ID$19&gt;='様式３（療養者名簿）（⑤の場合）'!$BJ52,IF(ID$19&lt;='様式３（療養者名簿）（⑤の場合）'!$BK52,1,0),0),0)</f>
        <v>0</v>
      </c>
      <c r="IE47" s="365">
        <f>IF(IE$19-'様式３（療養者名簿）（⑤の場合）'!$BJ52+1&lt;=15,IF(IE$19&gt;='様式３（療養者名簿）（⑤の場合）'!$BJ52,IF(IE$19&lt;='様式３（療養者名簿）（⑤の場合）'!$BK52,1,0),0),0)</f>
        <v>0</v>
      </c>
      <c r="IF47" s="365">
        <f>IF(IF$19-'様式３（療養者名簿）（⑤の場合）'!$BJ52+1&lt;=15,IF(IF$19&gt;='様式３（療養者名簿）（⑤の場合）'!$BJ52,IF(IF$19&lt;='様式３（療養者名簿）（⑤の場合）'!$BK52,1,0),0),0)</f>
        <v>0</v>
      </c>
      <c r="IG47" s="365">
        <f>IF(IG$19-'様式３（療養者名簿）（⑤の場合）'!$BJ52+1&lt;=15,IF(IG$19&gt;='様式３（療養者名簿）（⑤の場合）'!$BJ52,IF(IG$19&lt;='様式３（療養者名簿）（⑤の場合）'!$BK52,1,0),0),0)</f>
        <v>0</v>
      </c>
      <c r="IH47" s="365">
        <f>IF(IH$19-'様式３（療養者名簿）（⑤の場合）'!$BJ52+1&lt;=15,IF(IH$19&gt;='様式３（療養者名簿）（⑤の場合）'!$BJ52,IF(IH$19&lt;='様式３（療養者名簿）（⑤の場合）'!$BK52,1,0),0),0)</f>
        <v>0</v>
      </c>
      <c r="II47" s="365">
        <f>IF(II$19-'様式３（療養者名簿）（⑤の場合）'!$BJ52+1&lt;=15,IF(II$19&gt;='様式３（療養者名簿）（⑤の場合）'!$BJ52,IF(II$19&lt;='様式３（療養者名簿）（⑤の場合）'!$BK52,1,0),0),0)</f>
        <v>0</v>
      </c>
      <c r="IJ47" s="365">
        <f>IF(IJ$19-'様式３（療養者名簿）（⑤の場合）'!$BJ52+1&lt;=15,IF(IJ$19&gt;='様式３（療養者名簿）（⑤の場合）'!$BJ52,IF(IJ$19&lt;='様式３（療養者名簿）（⑤の場合）'!$BK52,1,0),0),0)</f>
        <v>0</v>
      </c>
      <c r="IK47" s="365">
        <f>IF(IK$19-'様式３（療養者名簿）（⑤の場合）'!$BJ52+1&lt;=15,IF(IK$19&gt;='様式３（療養者名簿）（⑤の場合）'!$BJ52,IF(IK$19&lt;='様式３（療養者名簿）（⑤の場合）'!$BK52,1,0),0),0)</f>
        <v>0</v>
      </c>
      <c r="IL47" s="365">
        <f>IF(IL$19-'様式３（療養者名簿）（⑤の場合）'!$BJ52+1&lt;=15,IF(IL$19&gt;='様式３（療養者名簿）（⑤の場合）'!$BJ52,IF(IL$19&lt;='様式３（療養者名簿）（⑤の場合）'!$BK52,1,0),0),0)</f>
        <v>0</v>
      </c>
      <c r="IM47" s="365">
        <f>IF(IM$19-'様式３（療養者名簿）（⑤の場合）'!$BJ52+1&lt;=15,IF(IM$19&gt;='様式３（療養者名簿）（⑤の場合）'!$BJ52,IF(IM$19&lt;='様式３（療養者名簿）（⑤の場合）'!$BK52,1,0),0),0)</f>
        <v>0</v>
      </c>
      <c r="IN47" s="365">
        <f>IF(IN$19-'様式３（療養者名簿）（⑤の場合）'!$BJ52+1&lt;=15,IF(IN$19&gt;='様式３（療養者名簿）（⑤の場合）'!$BJ52,IF(IN$19&lt;='様式３（療養者名簿）（⑤の場合）'!$BK52,1,0),0),0)</f>
        <v>0</v>
      </c>
      <c r="IO47" s="365">
        <f>IF(IO$19-'様式３（療養者名簿）（⑤の場合）'!$BJ52+1&lt;=15,IF(IO$19&gt;='様式３（療養者名簿）（⑤の場合）'!$BJ52,IF(IO$19&lt;='様式３（療養者名簿）（⑤の場合）'!$BK52,1,0),0),0)</f>
        <v>0</v>
      </c>
      <c r="IP47" s="365">
        <f>IF(IP$19-'様式３（療養者名簿）（⑤の場合）'!$BJ52+1&lt;=15,IF(IP$19&gt;='様式３（療養者名簿）（⑤の場合）'!$BJ52,IF(IP$19&lt;='様式３（療養者名簿）（⑤の場合）'!$BK52,1,0),0),0)</f>
        <v>0</v>
      </c>
      <c r="IQ47" s="365">
        <f>IF(IQ$19-'様式３（療養者名簿）（⑤の場合）'!$BJ52+1&lt;=15,IF(IQ$19&gt;='様式３（療養者名簿）（⑤の場合）'!$BJ52,IF(IQ$19&lt;='様式３（療養者名簿）（⑤の場合）'!$BK52,1,0),0),0)</f>
        <v>0</v>
      </c>
      <c r="IR47" s="365">
        <f>IF(IR$19-'様式３（療養者名簿）（⑤の場合）'!$BJ52+1&lt;=15,IF(IR$19&gt;='様式３（療養者名簿）（⑤の場合）'!$BJ52,IF(IR$19&lt;='様式３（療養者名簿）（⑤の場合）'!$BK52,1,0),0),0)</f>
        <v>0</v>
      </c>
      <c r="IS47" s="365">
        <f>IF(IS$19-'様式３（療養者名簿）（⑤の場合）'!$BJ52+1&lt;=15,IF(IS$19&gt;='様式３（療養者名簿）（⑤の場合）'!$BJ52,IF(IS$19&lt;='様式３（療養者名簿）（⑤の場合）'!$BK52,1,0),0),0)</f>
        <v>0</v>
      </c>
      <c r="IT47" s="365">
        <f>IF(IT$19-'様式３（療養者名簿）（⑤の場合）'!$BJ52+1&lt;=15,IF(IT$19&gt;='様式３（療養者名簿）（⑤の場合）'!$BJ52,IF(IT$19&lt;='様式３（療養者名簿）（⑤の場合）'!$BK52,1,0),0),0)</f>
        <v>0</v>
      </c>
      <c r="IU47" s="365">
        <f>IF(IU$19-'様式３（療養者名簿）（⑤の場合）'!$BJ52+1&lt;=15,IF(IU$19&gt;='様式３（療養者名簿）（⑤の場合）'!$BJ52,IF(IU$19&lt;='様式３（療養者名簿）（⑤の場合）'!$BK52,1,0),0),0)</f>
        <v>0</v>
      </c>
      <c r="IV47" s="365">
        <f>IF(IV$19-'様式３（療養者名簿）（⑤の場合）'!$BJ52+1&lt;=15,IF(IV$19&gt;='様式３（療養者名簿）（⑤の場合）'!$BJ52,IF(IV$19&lt;='様式３（療養者名簿）（⑤の場合）'!$BK52,1,0),0),0)</f>
        <v>0</v>
      </c>
      <c r="IW47" s="365">
        <f>IF(IW$19-'様式３（療養者名簿）（⑤の場合）'!$BJ52+1&lt;=15,IF(IW$19&gt;='様式３（療養者名簿）（⑤の場合）'!$BJ52,IF(IW$19&lt;='様式３（療養者名簿）（⑤の場合）'!$BK52,1,0),0),0)</f>
        <v>0</v>
      </c>
      <c r="IX47" s="365">
        <f>IF(IX$19-'様式３（療養者名簿）（⑤の場合）'!$BJ52+1&lt;=15,IF(IX$19&gt;='様式３（療養者名簿）（⑤の場合）'!$BJ52,IF(IX$19&lt;='様式３（療養者名簿）（⑤の場合）'!$BK52,1,0),0),0)</f>
        <v>0</v>
      </c>
      <c r="IY47" s="365">
        <f>IF(IY$19-'様式３（療養者名簿）（⑤の場合）'!$BJ52+1&lt;=15,IF(IY$19&gt;='様式３（療養者名簿）（⑤の場合）'!$BJ52,IF(IY$19&lt;='様式３（療養者名簿）（⑤の場合）'!$BK52,1,0),0),0)</f>
        <v>0</v>
      </c>
      <c r="IZ47" s="365">
        <f>IF(IZ$19-'様式３（療養者名簿）（⑤の場合）'!$BJ52+1&lt;=15,IF(IZ$19&gt;='様式３（療養者名簿）（⑤の場合）'!$BJ52,IF(IZ$19&lt;='様式３（療養者名簿）（⑤の場合）'!$BK52,1,0),0),0)</f>
        <v>0</v>
      </c>
      <c r="JA47" s="365">
        <f>IF(JA$19-'様式３（療養者名簿）（⑤の場合）'!$BJ52+1&lt;=15,IF(JA$19&gt;='様式３（療養者名簿）（⑤の場合）'!$BJ52,IF(JA$19&lt;='様式３（療養者名簿）（⑤の場合）'!$BK52,1,0),0),0)</f>
        <v>0</v>
      </c>
      <c r="JB47" s="365">
        <f>IF(JB$19-'様式３（療養者名簿）（⑤の場合）'!$BJ52+1&lt;=15,IF(JB$19&gt;='様式３（療養者名簿）（⑤の場合）'!$BJ52,IF(JB$19&lt;='様式３（療養者名簿）（⑤の場合）'!$BK52,1,0),0),0)</f>
        <v>0</v>
      </c>
      <c r="JC47" s="365">
        <f>IF(JC$19-'様式３（療養者名簿）（⑤の場合）'!$BJ52+1&lt;=15,IF(JC$19&gt;='様式３（療養者名簿）（⑤の場合）'!$BJ52,IF(JC$19&lt;='様式３（療養者名簿）（⑤の場合）'!$BK52,1,0),0),0)</f>
        <v>0</v>
      </c>
      <c r="JD47" s="365">
        <f>IF(JD$19-'様式３（療養者名簿）（⑤の場合）'!$BJ52+1&lt;=15,IF(JD$19&gt;='様式３（療養者名簿）（⑤の場合）'!$BJ52,IF(JD$19&lt;='様式３（療養者名簿）（⑤の場合）'!$BK52,1,0),0),0)</f>
        <v>0</v>
      </c>
      <c r="JE47" s="365">
        <f>IF(JE$19-'様式３（療養者名簿）（⑤の場合）'!$BJ52+1&lt;=15,IF(JE$19&gt;='様式３（療養者名簿）（⑤の場合）'!$BJ52,IF(JE$19&lt;='様式３（療養者名簿）（⑤の場合）'!$BK52,1,0),0),0)</f>
        <v>0</v>
      </c>
      <c r="JF47" s="365">
        <f>IF(JF$19-'様式３（療養者名簿）（⑤の場合）'!$BJ52+1&lt;=15,IF(JF$19&gt;='様式３（療養者名簿）（⑤の場合）'!$BJ52,IF(JF$19&lt;='様式３（療養者名簿）（⑤の場合）'!$BK52,1,0),0),0)</f>
        <v>0</v>
      </c>
      <c r="JG47" s="365">
        <f>IF(JG$19-'様式３（療養者名簿）（⑤の場合）'!$BJ52+1&lt;=15,IF(JG$19&gt;='様式３（療養者名簿）（⑤の場合）'!$BJ52,IF(JG$19&lt;='様式３（療養者名簿）（⑤の場合）'!$BK52,1,0),0),0)</f>
        <v>0</v>
      </c>
      <c r="JH47" s="365">
        <f>IF(JH$19-'様式３（療養者名簿）（⑤の場合）'!$BJ52+1&lt;=15,IF(JH$19&gt;='様式３（療養者名簿）（⑤の場合）'!$BJ52,IF(JH$19&lt;='様式３（療養者名簿）（⑤の場合）'!$BK52,1,0),0),0)</f>
        <v>0</v>
      </c>
      <c r="JI47" s="365">
        <f>IF(JI$19-'様式３（療養者名簿）（⑤の場合）'!$BJ52+1&lt;=15,IF(JI$19&gt;='様式３（療養者名簿）（⑤の場合）'!$BJ52,IF(JI$19&lt;='様式３（療養者名簿）（⑤の場合）'!$BK52,1,0),0),0)</f>
        <v>0</v>
      </c>
      <c r="JJ47" s="365">
        <f>IF(JJ$19-'様式３（療養者名簿）（⑤の場合）'!$BJ52+1&lt;=15,IF(JJ$19&gt;='様式３（療養者名簿）（⑤の場合）'!$BJ52,IF(JJ$19&lt;='様式３（療養者名簿）（⑤の場合）'!$BK52,1,0),0),0)</f>
        <v>0</v>
      </c>
      <c r="JK47" s="365">
        <f>IF(JK$19-'様式３（療養者名簿）（⑤の場合）'!$BJ52+1&lt;=15,IF(JK$19&gt;='様式３（療養者名簿）（⑤の場合）'!$BJ52,IF(JK$19&lt;='様式３（療養者名簿）（⑤の場合）'!$BK52,1,0),0),0)</f>
        <v>0</v>
      </c>
      <c r="JL47" s="365">
        <f>IF(JL$19-'様式３（療養者名簿）（⑤の場合）'!$BJ52+1&lt;=15,IF(JL$19&gt;='様式３（療養者名簿）（⑤の場合）'!$BJ52,IF(JL$19&lt;='様式３（療養者名簿）（⑤の場合）'!$BK52,1,0),0),0)</f>
        <v>0</v>
      </c>
      <c r="JM47" s="365">
        <f>IF(JM$19-'様式３（療養者名簿）（⑤の場合）'!$BJ52+1&lt;=15,IF(JM$19&gt;='様式３（療養者名簿）（⑤の場合）'!$BJ52,IF(JM$19&lt;='様式３（療養者名簿）（⑤の場合）'!$BK52,1,0),0),0)</f>
        <v>0</v>
      </c>
      <c r="JN47" s="365">
        <f>IF(JN$19-'様式３（療養者名簿）（⑤の場合）'!$BJ52+1&lt;=15,IF(JN$19&gt;='様式３（療養者名簿）（⑤の場合）'!$BJ52,IF(JN$19&lt;='様式３（療養者名簿）（⑤の場合）'!$BK52,1,0),0),0)</f>
        <v>0</v>
      </c>
      <c r="JO47" s="365">
        <f>IF(JO$19-'様式３（療養者名簿）（⑤の場合）'!$BJ52+1&lt;=15,IF(JO$19&gt;='様式３（療養者名簿）（⑤の場合）'!$BJ52,IF(JO$19&lt;='様式３（療養者名簿）（⑤の場合）'!$BK52,1,0),0),0)</f>
        <v>0</v>
      </c>
      <c r="JP47" s="365">
        <f>IF(JP$19-'様式３（療養者名簿）（⑤の場合）'!$BJ52+1&lt;=15,IF(JP$19&gt;='様式３（療養者名簿）（⑤の場合）'!$BJ52,IF(JP$19&lt;='様式３（療養者名簿）（⑤の場合）'!$BK52,1,0),0),0)</f>
        <v>0</v>
      </c>
      <c r="JQ47" s="365">
        <f>IF(JQ$19-'様式３（療養者名簿）（⑤の場合）'!$BJ52+1&lt;=15,IF(JQ$19&gt;='様式３（療養者名簿）（⑤の場合）'!$BJ52,IF(JQ$19&lt;='様式３（療養者名簿）（⑤の場合）'!$BK52,1,0),0),0)</f>
        <v>0</v>
      </c>
      <c r="JR47" s="365">
        <f>IF(JR$19-'様式３（療養者名簿）（⑤の場合）'!$BJ52+1&lt;=15,IF(JR$19&gt;='様式３（療養者名簿）（⑤の場合）'!$BJ52,IF(JR$19&lt;='様式３（療養者名簿）（⑤の場合）'!$BK52,1,0),0),0)</f>
        <v>0</v>
      </c>
      <c r="JS47" s="365">
        <f>IF(JS$19-'様式３（療養者名簿）（⑤の場合）'!$BJ52+1&lt;=15,IF(JS$19&gt;='様式３（療養者名簿）（⑤の場合）'!$BJ52,IF(JS$19&lt;='様式３（療養者名簿）（⑤の場合）'!$BK52,1,0),0),0)</f>
        <v>0</v>
      </c>
      <c r="JT47" s="365">
        <f>IF(JT$19-'様式３（療養者名簿）（⑤の場合）'!$BJ52+1&lt;=15,IF(JT$19&gt;='様式３（療養者名簿）（⑤の場合）'!$BJ52,IF(JT$19&lt;='様式３（療養者名簿）（⑤の場合）'!$BK52,1,0),0),0)</f>
        <v>0</v>
      </c>
      <c r="JU47" s="365">
        <f>IF(JU$19-'様式３（療養者名簿）（⑤の場合）'!$BJ52+1&lt;=15,IF(JU$19&gt;='様式３（療養者名簿）（⑤の場合）'!$BJ52,IF(JU$19&lt;='様式３（療養者名簿）（⑤の場合）'!$BK52,1,0),0),0)</f>
        <v>0</v>
      </c>
      <c r="JV47" s="365">
        <f>IF(JV$19-'様式３（療養者名簿）（⑤の場合）'!$BJ52+1&lt;=15,IF(JV$19&gt;='様式３（療養者名簿）（⑤の場合）'!$BJ52,IF(JV$19&lt;='様式３（療養者名簿）（⑤の場合）'!$BK52,1,0),0),0)</f>
        <v>0</v>
      </c>
      <c r="JW47" s="365">
        <f>IF(JW$19-'様式３（療養者名簿）（⑤の場合）'!$BJ52+1&lt;=15,IF(JW$19&gt;='様式３（療養者名簿）（⑤の場合）'!$BJ52,IF(JW$19&lt;='様式３（療養者名簿）（⑤の場合）'!$BK52,1,0),0),0)</f>
        <v>0</v>
      </c>
      <c r="JX47" s="365">
        <f>IF(JX$19-'様式３（療養者名簿）（⑤の場合）'!$BJ52+1&lt;=15,IF(JX$19&gt;='様式３（療養者名簿）（⑤の場合）'!$BJ52,IF(JX$19&lt;='様式３（療養者名簿）（⑤の場合）'!$BK52,1,0),0),0)</f>
        <v>0</v>
      </c>
      <c r="JY47" s="365">
        <f>IF(JY$19-'様式３（療養者名簿）（⑤の場合）'!$BJ52+1&lt;=15,IF(JY$19&gt;='様式３（療養者名簿）（⑤の場合）'!$BJ52,IF(JY$19&lt;='様式３（療養者名簿）（⑤の場合）'!$BK52,1,0),0),0)</f>
        <v>0</v>
      </c>
      <c r="JZ47" s="365">
        <f>IF(JZ$19-'様式３（療養者名簿）（⑤の場合）'!$BJ52+1&lt;=15,IF(JZ$19&gt;='様式３（療養者名簿）（⑤の場合）'!$BJ52,IF(JZ$19&lt;='様式３（療養者名簿）（⑤の場合）'!$BK52,1,0),0),0)</f>
        <v>0</v>
      </c>
      <c r="KA47" s="365">
        <f>IF(KA$19-'様式３（療養者名簿）（⑤の場合）'!$BJ52+1&lt;=15,IF(KA$19&gt;='様式３（療養者名簿）（⑤の場合）'!$BJ52,IF(KA$19&lt;='様式３（療養者名簿）（⑤の場合）'!$BK52,1,0),0),0)</f>
        <v>0</v>
      </c>
      <c r="KB47" s="365">
        <f>IF(KB$19-'様式３（療養者名簿）（⑤の場合）'!$BJ52+1&lt;=15,IF(KB$19&gt;='様式３（療養者名簿）（⑤の場合）'!$BJ52,IF(KB$19&lt;='様式３（療養者名簿）（⑤の場合）'!$BK52,1,0),0),0)</f>
        <v>0</v>
      </c>
      <c r="KC47" s="365">
        <f>IF(KC$19-'様式３（療養者名簿）（⑤の場合）'!$BJ52+1&lt;=15,IF(KC$19&gt;='様式３（療養者名簿）（⑤の場合）'!$BJ52,IF(KC$19&lt;='様式３（療養者名簿）（⑤の場合）'!$BK52,1,0),0),0)</f>
        <v>0</v>
      </c>
      <c r="KD47" s="365">
        <f>IF(KD$19-'様式３（療養者名簿）（⑤の場合）'!$BJ52+1&lt;=15,IF(KD$19&gt;='様式３（療養者名簿）（⑤の場合）'!$BJ52,IF(KD$19&lt;='様式３（療養者名簿）（⑤の場合）'!$BK52,1,0),0),0)</f>
        <v>0</v>
      </c>
      <c r="KE47" s="365">
        <f>IF(KE$19-'様式３（療養者名簿）（⑤の場合）'!$BJ52+1&lt;=15,IF(KE$19&gt;='様式３（療養者名簿）（⑤の場合）'!$BJ52,IF(KE$19&lt;='様式３（療養者名簿）（⑤の場合）'!$BK52,1,0),0),0)</f>
        <v>0</v>
      </c>
      <c r="KF47" s="365">
        <f>IF(KF$19-'様式３（療養者名簿）（⑤の場合）'!$BJ52+1&lt;=15,IF(KF$19&gt;='様式３（療養者名簿）（⑤の場合）'!$BJ52,IF(KF$19&lt;='様式３（療養者名簿）（⑤の場合）'!$BK52,1,0),0),0)</f>
        <v>0</v>
      </c>
      <c r="KG47" s="365">
        <f>IF(KG$19-'様式３（療養者名簿）（⑤の場合）'!$BJ52+1&lt;=15,IF(KG$19&gt;='様式３（療養者名簿）（⑤の場合）'!$BJ52,IF(KG$19&lt;='様式３（療養者名簿）（⑤の場合）'!$BK52,1,0),0),0)</f>
        <v>0</v>
      </c>
      <c r="KH47" s="365">
        <f>IF(KH$19-'様式３（療養者名簿）（⑤の場合）'!$BJ52+1&lt;=15,IF(KH$19&gt;='様式３（療養者名簿）（⑤の場合）'!$BJ52,IF(KH$19&lt;='様式３（療養者名簿）（⑤の場合）'!$BK52,1,0),0),0)</f>
        <v>0</v>
      </c>
      <c r="KI47" s="365">
        <f>IF(KI$19-'様式３（療養者名簿）（⑤の場合）'!$BJ52+1&lt;=15,IF(KI$19&gt;='様式３（療養者名簿）（⑤の場合）'!$BJ52,IF(KI$19&lt;='様式３（療養者名簿）（⑤の場合）'!$BK52,1,0),0),0)</f>
        <v>0</v>
      </c>
      <c r="KJ47" s="365">
        <f>IF(KJ$19-'様式３（療養者名簿）（⑤の場合）'!$BJ52+1&lt;=15,IF(KJ$19&gt;='様式３（療養者名簿）（⑤の場合）'!$BJ52,IF(KJ$19&lt;='様式３（療養者名簿）（⑤の場合）'!$BK52,1,0),0),0)</f>
        <v>0</v>
      </c>
      <c r="KK47" s="365">
        <f>IF(KK$19-'様式３（療養者名簿）（⑤の場合）'!$BJ52+1&lt;=15,IF(KK$19&gt;='様式３（療養者名簿）（⑤の場合）'!$BJ52,IF(KK$19&lt;='様式３（療養者名簿）（⑤の場合）'!$BK52,1,0),0),0)</f>
        <v>0</v>
      </c>
      <c r="KL47" s="365">
        <f>IF(KL$19-'様式３（療養者名簿）（⑤の場合）'!$BJ52+1&lt;=15,IF(KL$19&gt;='様式３（療養者名簿）（⑤の場合）'!$BJ52,IF(KL$19&lt;='様式３（療養者名簿）（⑤の場合）'!$BK52,1,0),0),0)</f>
        <v>0</v>
      </c>
      <c r="KM47" s="365">
        <f>IF(KM$19-'様式３（療養者名簿）（⑤の場合）'!$BJ52+1&lt;=15,IF(KM$19&gt;='様式３（療養者名簿）（⑤の場合）'!$BJ52,IF(KM$19&lt;='様式３（療養者名簿）（⑤の場合）'!$BK52,1,0),0),0)</f>
        <v>0</v>
      </c>
      <c r="KN47" s="365">
        <f>IF(KN$19-'様式３（療養者名簿）（⑤の場合）'!$BJ52+1&lt;=15,IF(KN$19&gt;='様式３（療養者名簿）（⑤の場合）'!$BJ52,IF(KN$19&lt;='様式３（療養者名簿）（⑤の場合）'!$BK52,1,0),0),0)</f>
        <v>0</v>
      </c>
      <c r="KO47" s="365">
        <f>IF(KO$19-'様式３（療養者名簿）（⑤の場合）'!$BJ52+1&lt;=15,IF(KO$19&gt;='様式３（療養者名簿）（⑤の場合）'!$BJ52,IF(KO$19&lt;='様式３（療養者名簿）（⑤の場合）'!$BK52,1,0),0),0)</f>
        <v>0</v>
      </c>
      <c r="KP47" s="365">
        <f>IF(KP$19-'様式３（療養者名簿）（⑤の場合）'!$BJ52+1&lt;=15,IF(KP$19&gt;='様式３（療養者名簿）（⑤の場合）'!$BJ52,IF(KP$19&lt;='様式３（療養者名簿）（⑤の場合）'!$BK52,1,0),0),0)</f>
        <v>0</v>
      </c>
      <c r="KQ47" s="365">
        <f>IF(KQ$19-'様式３（療養者名簿）（⑤の場合）'!$BJ52+1&lt;=15,IF(KQ$19&gt;='様式３（療養者名簿）（⑤の場合）'!$BJ52,IF(KQ$19&lt;='様式３（療養者名簿）（⑤の場合）'!$BK52,1,0),0),0)</f>
        <v>0</v>
      </c>
      <c r="KR47" s="365">
        <f>IF(KR$19-'様式３（療養者名簿）（⑤の場合）'!$BJ52+1&lt;=15,IF(KR$19&gt;='様式３（療養者名簿）（⑤の場合）'!$BJ52,IF(KR$19&lt;='様式３（療養者名簿）（⑤の場合）'!$BK52,1,0),0),0)</f>
        <v>0</v>
      </c>
      <c r="KS47" s="365">
        <f>IF(KS$19-'様式３（療養者名簿）（⑤の場合）'!$BJ52+1&lt;=15,IF(KS$19&gt;='様式３（療養者名簿）（⑤の場合）'!$BJ52,IF(KS$19&lt;='様式３（療養者名簿）（⑤の場合）'!$BK52,1,0),0),0)</f>
        <v>0</v>
      </c>
      <c r="KT47" s="365">
        <f>IF(KT$19-'様式３（療養者名簿）（⑤の場合）'!$BJ52+1&lt;=15,IF(KT$19&gt;='様式３（療養者名簿）（⑤の場合）'!$BJ52,IF(KT$19&lt;='様式３（療養者名簿）（⑤の場合）'!$BK52,1,0),0),0)</f>
        <v>0</v>
      </c>
      <c r="KU47" s="365">
        <f>IF(KU$19-'様式３（療養者名簿）（⑤の場合）'!$BJ52+1&lt;=15,IF(KU$19&gt;='様式３（療養者名簿）（⑤の場合）'!$BJ52,IF(KU$19&lt;='様式３（療養者名簿）（⑤の場合）'!$BK52,1,0),0),0)</f>
        <v>0</v>
      </c>
      <c r="KV47" s="365">
        <f>IF(KV$19-'様式３（療養者名簿）（⑤の場合）'!$BJ52+1&lt;=15,IF(KV$19&gt;='様式３（療養者名簿）（⑤の場合）'!$BJ52,IF(KV$19&lt;='様式３（療養者名簿）（⑤の場合）'!$BK52,1,0),0),0)</f>
        <v>0</v>
      </c>
      <c r="KW47" s="365">
        <f>IF(KW$19-'様式３（療養者名簿）（⑤の場合）'!$BJ52+1&lt;=15,IF(KW$19&gt;='様式３（療養者名簿）（⑤の場合）'!$BJ52,IF(KW$19&lt;='様式３（療養者名簿）（⑤の場合）'!$BK52,1,0),0),0)</f>
        <v>0</v>
      </c>
      <c r="KX47" s="365">
        <f>IF(KX$19-'様式３（療養者名簿）（⑤の場合）'!$BJ52+1&lt;=15,IF(KX$19&gt;='様式３（療養者名簿）（⑤の場合）'!$BJ52,IF(KX$19&lt;='様式３（療養者名簿）（⑤の場合）'!$BK52,1,0),0),0)</f>
        <v>0</v>
      </c>
      <c r="KY47" s="365">
        <f>IF(KY$19-'様式３（療養者名簿）（⑤の場合）'!$BJ52+1&lt;=15,IF(KY$19&gt;='様式３（療養者名簿）（⑤の場合）'!$BJ52,IF(KY$19&lt;='様式３（療養者名簿）（⑤の場合）'!$BK52,1,0),0),0)</f>
        <v>0</v>
      </c>
      <c r="KZ47" s="365">
        <f>IF(KZ$19-'様式３（療養者名簿）（⑤の場合）'!$BJ52+1&lt;=15,IF(KZ$19&gt;='様式３（療養者名簿）（⑤の場合）'!$BJ52,IF(KZ$19&lt;='様式３（療養者名簿）（⑤の場合）'!$BK52,1,0),0),0)</f>
        <v>0</v>
      </c>
      <c r="LA47" s="365">
        <f>IF(LA$19-'様式３（療養者名簿）（⑤の場合）'!$BJ52+1&lt;=15,IF(LA$19&gt;='様式３（療養者名簿）（⑤の場合）'!$BJ52,IF(LA$19&lt;='様式３（療養者名簿）（⑤の場合）'!$BK52,1,0),0),0)</f>
        <v>0</v>
      </c>
      <c r="LB47" s="365">
        <f>IF(LB$19-'様式３（療養者名簿）（⑤の場合）'!$BJ52+1&lt;=15,IF(LB$19&gt;='様式３（療養者名簿）（⑤の場合）'!$BJ52,IF(LB$19&lt;='様式３（療養者名簿）（⑤の場合）'!$BK52,1,0),0),0)</f>
        <v>0</v>
      </c>
      <c r="LC47" s="365">
        <f>IF(LC$19-'様式３（療養者名簿）（⑤の場合）'!$BJ52+1&lt;=15,IF(LC$19&gt;='様式３（療養者名簿）（⑤の場合）'!$BJ52,IF(LC$19&lt;='様式３（療養者名簿）（⑤の場合）'!$BK52,1,0),0),0)</f>
        <v>0</v>
      </c>
      <c r="LD47" s="365">
        <f>IF(LD$19-'様式３（療養者名簿）（⑤の場合）'!$BJ52+1&lt;=15,IF(LD$19&gt;='様式３（療養者名簿）（⑤の場合）'!$BJ52,IF(LD$19&lt;='様式３（療養者名簿）（⑤の場合）'!$BK52,1,0),0),0)</f>
        <v>0</v>
      </c>
      <c r="LE47" s="365">
        <f>IF(LE$19-'様式３（療養者名簿）（⑤の場合）'!$BJ52+1&lt;=15,IF(LE$19&gt;='様式３（療養者名簿）（⑤の場合）'!$BJ52,IF(LE$19&lt;='様式３（療養者名簿）（⑤の場合）'!$BK52,1,0),0),0)</f>
        <v>0</v>
      </c>
      <c r="LF47" s="365">
        <f>IF(LF$19-'様式３（療養者名簿）（⑤の場合）'!$BJ52+1&lt;=15,IF(LF$19&gt;='様式３（療養者名簿）（⑤の場合）'!$BJ52,IF(LF$19&lt;='様式３（療養者名簿）（⑤の場合）'!$BK52,1,0),0),0)</f>
        <v>0</v>
      </c>
      <c r="LG47" s="365">
        <f>IF(LG$19-'様式３（療養者名簿）（⑤の場合）'!$BJ52+1&lt;=15,IF(LG$19&gt;='様式３（療養者名簿）（⑤の場合）'!$BJ52,IF(LG$19&lt;='様式３（療養者名簿）（⑤の場合）'!$BK52,1,0),0),0)</f>
        <v>0</v>
      </c>
      <c r="LH47" s="365">
        <f>IF(LH$19-'様式３（療養者名簿）（⑤の場合）'!$BJ52+1&lt;=15,IF(LH$19&gt;='様式３（療養者名簿）（⑤の場合）'!$BJ52,IF(LH$19&lt;='様式３（療養者名簿）（⑤の場合）'!$BK52,1,0),0),0)</f>
        <v>0</v>
      </c>
      <c r="LI47" s="365">
        <f>IF(LI$19-'様式３（療養者名簿）（⑤の場合）'!$BJ52+1&lt;=15,IF(LI$19&gt;='様式３（療養者名簿）（⑤の場合）'!$BJ52,IF(LI$19&lt;='様式３（療養者名簿）（⑤の場合）'!$BK52,1,0),0),0)</f>
        <v>0</v>
      </c>
      <c r="LJ47" s="365">
        <f>IF(LJ$19-'様式３（療養者名簿）（⑤の場合）'!$BJ52+1&lt;=15,IF(LJ$19&gt;='様式３（療養者名簿）（⑤の場合）'!$BJ52,IF(LJ$19&lt;='様式３（療養者名簿）（⑤の場合）'!$BK52,1,0),0),0)</f>
        <v>0</v>
      </c>
      <c r="LK47" s="365">
        <f>IF(LK$19-'様式３（療養者名簿）（⑤の場合）'!$BJ52+1&lt;=15,IF(LK$19&gt;='様式３（療養者名簿）（⑤の場合）'!$BJ52,IF(LK$19&lt;='様式３（療養者名簿）（⑤の場合）'!$BK52,1,0),0),0)</f>
        <v>0</v>
      </c>
      <c r="LL47" s="365">
        <f>IF(LL$19-'様式３（療養者名簿）（⑤の場合）'!$BJ52+1&lt;=15,IF(LL$19&gt;='様式３（療養者名簿）（⑤の場合）'!$BJ52,IF(LL$19&lt;='様式３（療養者名簿）（⑤の場合）'!$BK52,1,0),0),0)</f>
        <v>0</v>
      </c>
      <c r="LM47" s="365">
        <f>IF(LM$19-'様式３（療養者名簿）（⑤の場合）'!$BJ52+1&lt;=15,IF(LM$19&gt;='様式３（療養者名簿）（⑤の場合）'!$BJ52,IF(LM$19&lt;='様式３（療養者名簿）（⑤の場合）'!$BK52,1,0),0),0)</f>
        <v>0</v>
      </c>
      <c r="LN47" s="365">
        <f>IF(LN$19-'様式３（療養者名簿）（⑤の場合）'!$BJ52+1&lt;=15,IF(LN$19&gt;='様式３（療養者名簿）（⑤の場合）'!$BJ52,IF(LN$19&lt;='様式３（療養者名簿）（⑤の場合）'!$BK52,1,0),0),0)</f>
        <v>0</v>
      </c>
      <c r="LO47" s="365">
        <f>IF(LO$19-'様式３（療養者名簿）（⑤の場合）'!$BJ52+1&lt;=15,IF(LO$19&gt;='様式３（療養者名簿）（⑤の場合）'!$BJ52,IF(LO$19&lt;='様式３（療養者名簿）（⑤の場合）'!$BK52,1,0),0),0)</f>
        <v>0</v>
      </c>
      <c r="LP47" s="365">
        <f>IF(LP$19-'様式３（療養者名簿）（⑤の場合）'!$BJ52+1&lt;=15,IF(LP$19&gt;='様式３（療養者名簿）（⑤の場合）'!$BJ52,IF(LP$19&lt;='様式３（療養者名簿）（⑤の場合）'!$BK52,1,0),0),0)</f>
        <v>0</v>
      </c>
      <c r="LQ47" s="365">
        <f>IF(LQ$19-'様式３（療養者名簿）（⑤の場合）'!$BJ52+1&lt;=15,IF(LQ$19&gt;='様式３（療養者名簿）（⑤の場合）'!$BJ52,IF(LQ$19&lt;='様式３（療養者名簿）（⑤の場合）'!$BK52,1,0),0),0)</f>
        <v>0</v>
      </c>
      <c r="LR47" s="365">
        <f>IF(LR$19-'様式３（療養者名簿）（⑤の場合）'!$BJ52+1&lt;=15,IF(LR$19&gt;='様式３（療養者名簿）（⑤の場合）'!$BJ52,IF(LR$19&lt;='様式３（療養者名簿）（⑤の場合）'!$BK52,1,0),0),0)</f>
        <v>0</v>
      </c>
      <c r="LS47" s="365">
        <f>IF(LS$19-'様式３（療養者名簿）（⑤の場合）'!$BJ52+1&lt;=15,IF(LS$19&gt;='様式３（療養者名簿）（⑤の場合）'!$BJ52,IF(LS$19&lt;='様式３（療養者名簿）（⑤の場合）'!$BK52,1,0),0),0)</f>
        <v>0</v>
      </c>
      <c r="LT47" s="365">
        <f>IF(LT$19-'様式３（療養者名簿）（⑤の場合）'!$BJ52+1&lt;=15,IF(LT$19&gt;='様式３（療養者名簿）（⑤の場合）'!$BJ52,IF(LT$19&lt;='様式３（療養者名簿）（⑤の場合）'!$BK52,1,0),0),0)</f>
        <v>0</v>
      </c>
      <c r="LU47" s="365">
        <f>IF(LU$19-'様式３（療養者名簿）（⑤の場合）'!$BJ52+1&lt;=15,IF(LU$19&gt;='様式３（療養者名簿）（⑤の場合）'!$BJ52,IF(LU$19&lt;='様式３（療養者名簿）（⑤の場合）'!$BK52,1,0),0),0)</f>
        <v>0</v>
      </c>
      <c r="LV47" s="365">
        <f>IF(LV$19-'様式３（療養者名簿）（⑤の場合）'!$BJ52+1&lt;=15,IF(LV$19&gt;='様式３（療養者名簿）（⑤の場合）'!$BJ52,IF(LV$19&lt;='様式３（療養者名簿）（⑤の場合）'!$BK52,1,0),0),0)</f>
        <v>0</v>
      </c>
      <c r="LW47" s="365">
        <f>IF(LW$19-'様式３（療養者名簿）（⑤の場合）'!$BJ52+1&lt;=15,IF(LW$19&gt;='様式３（療養者名簿）（⑤の場合）'!$BJ52,IF(LW$19&lt;='様式３（療養者名簿）（⑤の場合）'!$BK52,1,0),0),0)</f>
        <v>0</v>
      </c>
      <c r="LX47" s="365">
        <f>IF(LX$19-'様式３（療養者名簿）（⑤の場合）'!$BJ52+1&lt;=15,IF(LX$19&gt;='様式３（療養者名簿）（⑤の場合）'!$BJ52,IF(LX$19&lt;='様式３（療養者名簿）（⑤の場合）'!$BK52,1,0),0),0)</f>
        <v>0</v>
      </c>
      <c r="LY47" s="365">
        <f>IF(LY$19-'様式３（療養者名簿）（⑤の場合）'!$BJ52+1&lt;=15,IF(LY$19&gt;='様式３（療養者名簿）（⑤の場合）'!$BJ52,IF(LY$19&lt;='様式３（療養者名簿）（⑤の場合）'!$BK52,1,0),0),0)</f>
        <v>0</v>
      </c>
      <c r="LZ47" s="365">
        <f>IF(LZ$19-'様式３（療養者名簿）（⑤の場合）'!$BJ52+1&lt;=15,IF(LZ$19&gt;='様式３（療養者名簿）（⑤の場合）'!$BJ52,IF(LZ$19&lt;='様式３（療養者名簿）（⑤の場合）'!$BK52,1,0),0),0)</f>
        <v>0</v>
      </c>
      <c r="MA47" s="365">
        <f>IF(MA$19-'様式３（療養者名簿）（⑤の場合）'!$BJ52+1&lt;=15,IF(MA$19&gt;='様式３（療養者名簿）（⑤の場合）'!$BJ52,IF(MA$19&lt;='様式３（療養者名簿）（⑤の場合）'!$BK52,1,0),0),0)</f>
        <v>0</v>
      </c>
      <c r="MB47" s="365">
        <f>IF(MB$19-'様式３（療養者名簿）（⑤の場合）'!$BJ52+1&lt;=15,IF(MB$19&gt;='様式３（療養者名簿）（⑤の場合）'!$BJ52,IF(MB$19&lt;='様式３（療養者名簿）（⑤の場合）'!$BK52,1,0),0),0)</f>
        <v>0</v>
      </c>
      <c r="MC47" s="365">
        <f>IF(MC$19-'様式３（療養者名簿）（⑤の場合）'!$BJ52+1&lt;=15,IF(MC$19&gt;='様式３（療養者名簿）（⑤の場合）'!$BJ52,IF(MC$19&lt;='様式３（療養者名簿）（⑤の場合）'!$BK52,1,0),0),0)</f>
        <v>0</v>
      </c>
      <c r="MD47" s="365">
        <f>IF(MD$19-'様式３（療養者名簿）（⑤の場合）'!$BJ52+1&lt;=15,IF(MD$19&gt;='様式３（療養者名簿）（⑤の場合）'!$BJ52,IF(MD$19&lt;='様式３（療養者名簿）（⑤の場合）'!$BK52,1,0),0),0)</f>
        <v>0</v>
      </c>
      <c r="ME47" s="365">
        <f>IF(ME$19-'様式３（療養者名簿）（⑤の場合）'!$BJ52+1&lt;=15,IF(ME$19&gt;='様式３（療養者名簿）（⑤の場合）'!$BJ52,IF(ME$19&lt;='様式３（療養者名簿）（⑤の場合）'!$BK52,1,0),0),0)</f>
        <v>0</v>
      </c>
      <c r="MF47" s="365">
        <f>IF(MF$19-'様式３（療養者名簿）（⑤の場合）'!$BJ52+1&lt;=15,IF(MF$19&gt;='様式３（療養者名簿）（⑤の場合）'!$BJ52,IF(MF$19&lt;='様式３（療養者名簿）（⑤の場合）'!$BK52,1,0),0),0)</f>
        <v>0</v>
      </c>
      <c r="MG47" s="365">
        <f>IF(MG$19-'様式３（療養者名簿）（⑤の場合）'!$BJ52+1&lt;=15,IF(MG$19&gt;='様式３（療養者名簿）（⑤の場合）'!$BJ52,IF(MG$19&lt;='様式３（療養者名簿）（⑤の場合）'!$BK52,1,0),0),0)</f>
        <v>0</v>
      </c>
      <c r="MH47" s="365">
        <f>IF(MH$19-'様式３（療養者名簿）（⑤の場合）'!$BJ52+1&lt;=15,IF(MH$19&gt;='様式３（療養者名簿）（⑤の場合）'!$BJ52,IF(MH$19&lt;='様式３（療養者名簿）（⑤の場合）'!$BK52,1,0),0),0)</f>
        <v>0</v>
      </c>
      <c r="MI47" s="365">
        <f>IF(MI$19-'様式３（療養者名簿）（⑤の場合）'!$BJ52+1&lt;=15,IF(MI$19&gt;='様式３（療養者名簿）（⑤の場合）'!$BJ52,IF(MI$19&lt;='様式３（療養者名簿）（⑤の場合）'!$BK52,1,0),0),0)</f>
        <v>0</v>
      </c>
      <c r="MJ47" s="365">
        <f>IF(MJ$19-'様式３（療養者名簿）（⑤の場合）'!$BJ52+1&lt;=15,IF(MJ$19&gt;='様式３（療養者名簿）（⑤の場合）'!$BJ52,IF(MJ$19&lt;='様式３（療養者名簿）（⑤の場合）'!$BK52,1,0),0),0)</f>
        <v>0</v>
      </c>
      <c r="MK47" s="365">
        <f>IF(MK$19-'様式３（療養者名簿）（⑤の場合）'!$BJ52+1&lt;=15,IF(MK$19&gt;='様式３（療養者名簿）（⑤の場合）'!$BJ52,IF(MK$19&lt;='様式３（療養者名簿）（⑤の場合）'!$BK52,1,0),0),0)</f>
        <v>0</v>
      </c>
      <c r="ML47" s="365">
        <f>IF(ML$19-'様式３（療養者名簿）（⑤の場合）'!$BJ52+1&lt;=15,IF(ML$19&gt;='様式３（療養者名簿）（⑤の場合）'!$BJ52,IF(ML$19&lt;='様式３（療養者名簿）（⑤の場合）'!$BK52,1,0),0),0)</f>
        <v>0</v>
      </c>
      <c r="MM47" s="365">
        <f>IF(MM$19-'様式３（療養者名簿）（⑤の場合）'!$BJ52+1&lt;=15,IF(MM$19&gt;='様式３（療養者名簿）（⑤の場合）'!$BJ52,IF(MM$19&lt;='様式３（療養者名簿）（⑤の場合）'!$BK52,1,0),0),0)</f>
        <v>0</v>
      </c>
      <c r="MN47" s="365">
        <f>IF(MN$19-'様式３（療養者名簿）（⑤の場合）'!$BJ52+1&lt;=15,IF(MN$19&gt;='様式３（療養者名簿）（⑤の場合）'!$BJ52,IF(MN$19&lt;='様式３（療養者名簿）（⑤の場合）'!$BK52,1,0),0),0)</f>
        <v>0</v>
      </c>
      <c r="MO47" s="365">
        <f>IF(MO$19-'様式３（療養者名簿）（⑤の場合）'!$BJ52+1&lt;=15,IF(MO$19&gt;='様式３（療養者名簿）（⑤の場合）'!$BJ52,IF(MO$19&lt;='様式３（療養者名簿）（⑤の場合）'!$BK52,1,0),0),0)</f>
        <v>0</v>
      </c>
      <c r="MP47" s="365">
        <f>IF(MP$19-'様式３（療養者名簿）（⑤の場合）'!$BJ52+1&lt;=15,IF(MP$19&gt;='様式３（療養者名簿）（⑤の場合）'!$BJ52,IF(MP$19&lt;='様式３（療養者名簿）（⑤の場合）'!$BK52,1,0),0),0)</f>
        <v>0</v>
      </c>
      <c r="MQ47" s="365">
        <f>IF(MQ$19-'様式３（療養者名簿）（⑤の場合）'!$BJ52+1&lt;=15,IF(MQ$19&gt;='様式３（療養者名簿）（⑤の場合）'!$BJ52,IF(MQ$19&lt;='様式３（療養者名簿）（⑤の場合）'!$BK52,1,0),0),0)</f>
        <v>0</v>
      </c>
      <c r="MR47" s="365">
        <f>IF(MR$19-'様式３（療養者名簿）（⑤の場合）'!$BJ52+1&lt;=15,IF(MR$19&gt;='様式３（療養者名簿）（⑤の場合）'!$BJ52,IF(MR$19&lt;='様式３（療養者名簿）（⑤の場合）'!$BK52,1,0),0),0)</f>
        <v>0</v>
      </c>
      <c r="MS47" s="365">
        <f>IF(MS$19-'様式３（療養者名簿）（⑤の場合）'!$BJ52+1&lt;=15,IF(MS$19&gt;='様式３（療養者名簿）（⑤の場合）'!$BJ52,IF(MS$19&lt;='様式３（療養者名簿）（⑤の場合）'!$BK52,1,0),0),0)</f>
        <v>0</v>
      </c>
      <c r="MT47" s="365">
        <f>IF(MT$19-'様式３（療養者名簿）（⑤の場合）'!$BJ52+1&lt;=15,IF(MT$19&gt;='様式３（療養者名簿）（⑤の場合）'!$BJ52,IF(MT$19&lt;='様式３（療養者名簿）（⑤の場合）'!$BK52,1,0),0),0)</f>
        <v>0</v>
      </c>
      <c r="MU47" s="365">
        <f>IF(MU$19-'様式３（療養者名簿）（⑤の場合）'!$BJ52+1&lt;=15,IF(MU$19&gt;='様式３（療養者名簿）（⑤の場合）'!$BJ52,IF(MU$19&lt;='様式３（療養者名簿）（⑤の場合）'!$BK52,1,0),0),0)</f>
        <v>0</v>
      </c>
      <c r="MV47" s="365">
        <f>IF(MV$19-'様式３（療養者名簿）（⑤の場合）'!$BJ52+1&lt;=15,IF(MV$19&gt;='様式３（療養者名簿）（⑤の場合）'!$BJ52,IF(MV$19&lt;='様式３（療養者名簿）（⑤の場合）'!$BK52,1,0),0),0)</f>
        <v>0</v>
      </c>
      <c r="MW47" s="365">
        <f>IF(MW$19-'様式３（療養者名簿）（⑤の場合）'!$BJ52+1&lt;=15,IF(MW$19&gt;='様式３（療養者名簿）（⑤の場合）'!$BJ52,IF(MW$19&lt;='様式３（療養者名簿）（⑤の場合）'!$BK52,1,0),0),0)</f>
        <v>0</v>
      </c>
      <c r="MX47" s="365">
        <f>IF(MX$19-'様式３（療養者名簿）（⑤の場合）'!$BJ52+1&lt;=15,IF(MX$19&gt;='様式３（療養者名簿）（⑤の場合）'!$BJ52,IF(MX$19&lt;='様式３（療養者名簿）（⑤の場合）'!$BK52,1,0),0),0)</f>
        <v>0</v>
      </c>
      <c r="MY47" s="365">
        <f>IF(MY$19-'様式３（療養者名簿）（⑤の場合）'!$BJ52+1&lt;=15,IF(MY$19&gt;='様式３（療養者名簿）（⑤の場合）'!$BJ52,IF(MY$19&lt;='様式３（療養者名簿）（⑤の場合）'!$BK52,1,0),0),0)</f>
        <v>0</v>
      </c>
      <c r="MZ47" s="365">
        <f>IF(MZ$19-'様式３（療養者名簿）（⑤の場合）'!$BJ52+1&lt;=15,IF(MZ$19&gt;='様式３（療養者名簿）（⑤の場合）'!$BJ52,IF(MZ$19&lt;='様式３（療養者名簿）（⑤の場合）'!$BK52,1,0),0),0)</f>
        <v>0</v>
      </c>
      <c r="NA47" s="365">
        <f>IF(NA$19-'様式３（療養者名簿）（⑤の場合）'!$BJ52+1&lt;=15,IF(NA$19&gt;='様式３（療養者名簿）（⑤の場合）'!$BJ52,IF(NA$19&lt;='様式３（療養者名簿）（⑤の場合）'!$BK52,1,0),0),0)</f>
        <v>0</v>
      </c>
      <c r="NB47" s="365">
        <f>IF(NB$19-'様式３（療養者名簿）（⑤の場合）'!$BJ52+1&lt;=15,IF(NB$19&gt;='様式３（療養者名簿）（⑤の場合）'!$BJ52,IF(NB$19&lt;='様式３（療養者名簿）（⑤の場合）'!$BK52,1,0),0),0)</f>
        <v>0</v>
      </c>
      <c r="NC47" s="248">
        <f>IF(NC$19-'様式３（療養者名簿）（⑤の場合）'!$BJ52+1&lt;=15,IF(NC$19&gt;='様式３（療養者名簿）（⑤の場合）'!$BJ52,IF(NC$19&lt;='様式３（療養者名簿）（⑤の場合）'!$BK52,1,0),0),0)</f>
        <v>0</v>
      </c>
      <c r="ND47" s="248">
        <f>IF(ND$19-'様式３（療養者名簿）（⑤の場合）'!$BJ52+1&lt;=15,IF(ND$19&gt;='様式３（療養者名簿）（⑤の場合）'!$BJ52,IF(ND$19&lt;='様式３（療養者名簿）（⑤の場合）'!$BK52,1,0),0),0)</f>
        <v>0</v>
      </c>
      <c r="NE47" s="248">
        <f>IF(NE$19-'様式３（療養者名簿）（⑤の場合）'!$BJ52+1&lt;=15,IF(NE$19&gt;='様式３（療養者名簿）（⑤の場合）'!$BJ52,IF(NE$19&lt;='様式３（療養者名簿）（⑤の場合）'!$BK52,1,0),0),0)</f>
        <v>0</v>
      </c>
      <c r="NF47" s="248">
        <f>IF(NF$19-'様式３（療養者名簿）（⑤の場合）'!$BJ52+1&lt;=15,IF(NF$19&gt;='様式３（療養者名簿）（⑤の場合）'!$BJ52,IF(NF$19&lt;='様式３（療養者名簿）（⑤の場合）'!$BK52,1,0),0),0)</f>
        <v>0</v>
      </c>
      <c r="NG47" s="248">
        <f>IF(NG$19-'様式３（療養者名簿）（⑤の場合）'!$BJ52+1&lt;=15,IF(NG$19&gt;='様式３（療養者名簿）（⑤の場合）'!$BJ52,IF(NG$19&lt;='様式３（療養者名簿）（⑤の場合）'!$BK52,1,0),0),0)</f>
        <v>0</v>
      </c>
      <c r="NH47" s="248">
        <f>IF(NH$19-'様式３（療養者名簿）（⑤の場合）'!$BJ52+1&lt;=15,IF(NH$19&gt;='様式３（療養者名簿）（⑤の場合）'!$BJ52,IF(NH$19&lt;='様式３（療養者名簿）（⑤の場合）'!$BK52,1,0),0),0)</f>
        <v>0</v>
      </c>
      <c r="NI47" s="248">
        <f>IF(NI$19-'様式３（療養者名簿）（⑤の場合）'!$BJ52+1&lt;=15,IF(NI$19&gt;='様式３（療養者名簿）（⑤の場合）'!$BJ52,IF(NI$19&lt;='様式３（療養者名簿）（⑤の場合）'!$BK52,1,0),0),0)</f>
        <v>0</v>
      </c>
      <c r="NJ47" s="248">
        <f>IF(NJ$19-'様式３（療養者名簿）（⑤の場合）'!$BJ52+1&lt;=15,IF(NJ$19&gt;='様式３（療養者名簿）（⑤の場合）'!$BJ52,IF(NJ$19&lt;='様式３（療養者名簿）（⑤の場合）'!$BK52,1,0),0),0)</f>
        <v>0</v>
      </c>
      <c r="NK47" s="248">
        <f>IF(NK$19-'様式３（療養者名簿）（⑤の場合）'!$BJ52+1&lt;=15,IF(NK$19&gt;='様式３（療養者名簿）（⑤の場合）'!$BJ52,IF(NK$19&lt;='様式３（療養者名簿）（⑤の場合）'!$BK52,1,0),0),0)</f>
        <v>0</v>
      </c>
      <c r="NL47" s="248">
        <f>IF(NL$19-'様式３（療養者名簿）（⑤の場合）'!$BJ52+1&lt;=15,IF(NL$19&gt;='様式３（療養者名簿）（⑤の場合）'!$BJ52,IF(NL$19&lt;='様式３（療養者名簿）（⑤の場合）'!$BK52,1,0),0),0)</f>
        <v>0</v>
      </c>
      <c r="NM47" s="248">
        <f>IF(NM$19-'様式３（療養者名簿）（⑤の場合）'!$BJ52+1&lt;=15,IF(NM$19&gt;='様式３（療養者名簿）（⑤の場合）'!$BJ52,IF(NM$19&lt;='様式３（療養者名簿）（⑤の場合）'!$BK52,1,0),0),0)</f>
        <v>0</v>
      </c>
      <c r="NN47" s="248">
        <f>IF(NN$19-'様式３（療養者名簿）（⑤の場合）'!$BJ52+1&lt;=15,IF(NN$19&gt;='様式３（療養者名簿）（⑤の場合）'!$BJ52,IF(NN$19&lt;='様式３（療養者名簿）（⑤の場合）'!$BK52,1,0),0),0)</f>
        <v>0</v>
      </c>
      <c r="NO47" s="248">
        <f>IF(NO$19-'様式３（療養者名簿）（⑤の場合）'!$BJ52+1&lt;=15,IF(NO$19&gt;='様式３（療養者名簿）（⑤の場合）'!$BJ52,IF(NO$19&lt;='様式３（療養者名簿）（⑤の場合）'!$BK52,1,0),0),0)</f>
        <v>0</v>
      </c>
      <c r="NP47" s="248">
        <f>IF(NP$19-'様式３（療養者名簿）（⑤の場合）'!$BJ52+1&lt;=15,IF(NP$19&gt;='様式３（療養者名簿）（⑤の場合）'!$BJ52,IF(NP$19&lt;='様式３（療養者名簿）（⑤の場合）'!$BK52,1,0),0),0)</f>
        <v>0</v>
      </c>
      <c r="NQ47" s="248">
        <f>IF(NQ$19-'様式３（療養者名簿）（⑤の場合）'!$BJ52+1&lt;=15,IF(NQ$19&gt;='様式３（療養者名簿）（⑤の場合）'!$BJ52,IF(NQ$19&lt;='様式３（療養者名簿）（⑤の場合）'!$BK52,1,0),0),0)</f>
        <v>0</v>
      </c>
      <c r="NR47" s="248">
        <f>IF(NR$19-'様式３（療養者名簿）（⑤の場合）'!$BJ52+1&lt;=15,IF(NR$19&gt;='様式３（療養者名簿）（⑤の場合）'!$BJ52,IF(NR$19&lt;='様式３（療養者名簿）（⑤の場合）'!$BK52,1,0),0),0)</f>
        <v>0</v>
      </c>
      <c r="NS47" s="248">
        <f>IF(NS$19-'様式３（療養者名簿）（⑤の場合）'!$BJ52+1&lt;=15,IF(NS$19&gt;='様式３（療養者名簿）（⑤の場合）'!$BJ52,IF(NS$19&lt;='様式３（療養者名簿）（⑤の場合）'!$BK52,1,0),0),0)</f>
        <v>0</v>
      </c>
      <c r="NT47" s="248">
        <f>IF(NT$19-'様式３（療養者名簿）（⑤の場合）'!$BJ52+1&lt;=15,IF(NT$19&gt;='様式３（療養者名簿）（⑤の場合）'!$BJ52,IF(NT$19&lt;='様式３（療養者名簿）（⑤の場合）'!$BK52,1,0),0),0)</f>
        <v>0</v>
      </c>
      <c r="NU47" s="248">
        <f>IF(NU$19-'様式３（療養者名簿）（⑤の場合）'!$BJ52+1&lt;=15,IF(NU$19&gt;='様式３（療養者名簿）（⑤の場合）'!$BJ52,IF(NU$19&lt;='様式３（療養者名簿）（⑤の場合）'!$BK52,1,0),0),0)</f>
        <v>0</v>
      </c>
      <c r="NV47" s="248">
        <f>IF(NV$19-'様式３（療養者名簿）（⑤の場合）'!$BJ52+1&lt;=15,IF(NV$19&gt;='様式３（療養者名簿）（⑤の場合）'!$BJ52,IF(NV$19&lt;='様式３（療養者名簿）（⑤の場合）'!$BK52,1,0),0),0)</f>
        <v>0</v>
      </c>
      <c r="NW47" s="248">
        <f>IF(NW$19-'様式３（療養者名簿）（⑤の場合）'!$BJ52+1&lt;=15,IF(NW$19&gt;='様式３（療養者名簿）（⑤の場合）'!$BJ52,IF(NW$19&lt;='様式３（療養者名簿）（⑤の場合）'!$BK52,1,0),0),0)</f>
        <v>0</v>
      </c>
      <c r="NX47" s="248">
        <f>IF(NX$19-'様式３（療養者名簿）（⑤の場合）'!$BJ52+1&lt;=15,IF(NX$19&gt;='様式３（療養者名簿）（⑤の場合）'!$BJ52,IF(NX$19&lt;='様式３（療養者名簿）（⑤の場合）'!$BK52,1,0),0),0)</f>
        <v>0</v>
      </c>
      <c r="NY47" s="248">
        <f>IF(NY$19-'様式３（療養者名簿）（⑤の場合）'!$BJ52+1&lt;=15,IF(NY$19&gt;='様式３（療養者名簿）（⑤の場合）'!$BJ52,IF(NY$19&lt;='様式３（療養者名簿）（⑤の場合）'!$BK52,1,0),0),0)</f>
        <v>0</v>
      </c>
      <c r="NZ47" s="248">
        <f>IF(NZ$19-'様式３（療養者名簿）（⑤の場合）'!$BJ52+1&lt;=15,IF(NZ$19&gt;='様式３（療養者名簿）（⑤の場合）'!$BJ52,IF(NZ$19&lt;='様式３（療養者名簿）（⑤の場合）'!$BK52,1,0),0),0)</f>
        <v>0</v>
      </c>
      <c r="OA47" s="248">
        <f>IF(OA$19-'様式３（療養者名簿）（⑤の場合）'!$BJ52+1&lt;=15,IF(OA$19&gt;='様式３（療養者名簿）（⑤の場合）'!$BJ52,IF(OA$19&lt;='様式３（療養者名簿）（⑤の場合）'!$BK52,1,0),0),0)</f>
        <v>0</v>
      </c>
      <c r="OB47" s="248">
        <f>IF(OB$19-'様式３（療養者名簿）（⑤の場合）'!$BJ52+1&lt;=15,IF(OB$19&gt;='様式３（療養者名簿）（⑤の場合）'!$BJ52,IF(OB$19&lt;='様式３（療養者名簿）（⑤の場合）'!$BK52,1,0),0),0)</f>
        <v>0</v>
      </c>
      <c r="OC47" s="248">
        <f>IF(OC$19-'様式３（療養者名簿）（⑤の場合）'!$BJ52+1&lt;=15,IF(OC$19&gt;='様式３（療養者名簿）（⑤の場合）'!$BJ52,IF(OC$19&lt;='様式３（療養者名簿）（⑤の場合）'!$BK52,1,0),0),0)</f>
        <v>0</v>
      </c>
      <c r="OD47" s="248">
        <f>IF(OD$19-'様式３（療養者名簿）（⑤の場合）'!$BJ52+1&lt;=15,IF(OD$19&gt;='様式３（療養者名簿）（⑤の場合）'!$BJ52,IF(OD$19&lt;='様式３（療養者名簿）（⑤の場合）'!$BK52,1,0),0),0)</f>
        <v>0</v>
      </c>
      <c r="OE47" s="248">
        <f>IF(OE$19-'様式３（療養者名簿）（⑤の場合）'!$BJ52+1&lt;=15,IF(OE$19&gt;='様式３（療養者名簿）（⑤の場合）'!$BJ52,IF(OE$19&lt;='様式３（療養者名簿）（⑤の場合）'!$BK52,1,0),0),0)</f>
        <v>0</v>
      </c>
      <c r="OF47" s="248">
        <f>IF(OF$19-'様式３（療養者名簿）（⑤の場合）'!$BJ52+1&lt;=15,IF(OF$19&gt;='様式３（療養者名簿）（⑤の場合）'!$BJ52,IF(OF$19&lt;='様式３（療養者名簿）（⑤の場合）'!$BK52,1,0),0),0)</f>
        <v>0</v>
      </c>
      <c r="OG47" s="248">
        <f>IF(OG$19-'様式３（療養者名簿）（⑤の場合）'!$BJ52+1&lt;=15,IF(OG$19&gt;='様式３（療養者名簿）（⑤の場合）'!$BJ52,IF(OG$19&lt;='様式３（療養者名簿）（⑤の場合）'!$BK52,1,0),0),0)</f>
        <v>0</v>
      </c>
      <c r="OH47" s="248">
        <f>IF(OH$19-'様式３（療養者名簿）（⑤の場合）'!$BJ52+1&lt;=15,IF(OH$19&gt;='様式３（療養者名簿）（⑤の場合）'!$BJ52,IF(OH$19&lt;='様式３（療養者名簿）（⑤の場合）'!$BK52,1,0),0),0)</f>
        <v>0</v>
      </c>
      <c r="OI47" s="248">
        <f>IF(OI$19-'様式３（療養者名簿）（⑤の場合）'!$BJ52+1&lt;=15,IF(OI$19&gt;='様式３（療養者名簿）（⑤の場合）'!$BJ52,IF(OI$19&lt;='様式３（療養者名簿）（⑤の場合）'!$BK52,1,0),0),0)</f>
        <v>0</v>
      </c>
      <c r="OJ47" s="248">
        <f>IF(OJ$19-'様式３（療養者名簿）（⑤の場合）'!$BJ52+1&lt;=15,IF(OJ$19&gt;='様式３（療養者名簿）（⑤の場合）'!$BJ52,IF(OJ$19&lt;='様式３（療養者名簿）（⑤の場合）'!$BK52,1,0),0),0)</f>
        <v>0</v>
      </c>
      <c r="OK47" s="248">
        <f>IF(OK$19-'様式３（療養者名簿）（⑤の場合）'!$BJ52+1&lt;=15,IF(OK$19&gt;='様式３（療養者名簿）（⑤の場合）'!$BJ52,IF(OK$19&lt;='様式３（療養者名簿）（⑤の場合）'!$BK52,1,0),0),0)</f>
        <v>0</v>
      </c>
      <c r="OL47" s="248">
        <f>IF(OL$19-'様式３（療養者名簿）（⑤の場合）'!$BJ52+1&lt;=15,IF(OL$19&gt;='様式３（療養者名簿）（⑤の場合）'!$BJ52,IF(OL$19&lt;='様式３（療養者名簿）（⑤の場合）'!$BK52,1,0),0),0)</f>
        <v>0</v>
      </c>
      <c r="OM47" s="248">
        <f>IF(OM$19-'様式３（療養者名簿）（⑤の場合）'!$BJ52+1&lt;=15,IF(OM$19&gt;='様式３（療養者名簿）（⑤の場合）'!$BJ52,IF(OM$19&lt;='様式３（療養者名簿）（⑤の場合）'!$BK52,1,0),0),0)</f>
        <v>0</v>
      </c>
      <c r="ON47" s="248">
        <f>IF(ON$19-'様式３（療養者名簿）（⑤の場合）'!$BJ52+1&lt;=15,IF(ON$19&gt;='様式３（療養者名簿）（⑤の場合）'!$BJ52,IF(ON$19&lt;='様式３（療養者名簿）（⑤の場合）'!$BK52,1,0),0),0)</f>
        <v>0</v>
      </c>
      <c r="OO47" s="248">
        <f>IF(OO$19-'様式３（療養者名簿）（⑤の場合）'!$BJ52+1&lt;=15,IF(OO$19&gt;='様式３（療養者名簿）（⑤の場合）'!$BJ52,IF(OO$19&lt;='様式３（療養者名簿）（⑤の場合）'!$BK52,1,0),0),0)</f>
        <v>0</v>
      </c>
      <c r="OP47" s="248">
        <f>IF(OP$19-'様式３（療養者名簿）（⑤の場合）'!$BJ52+1&lt;=15,IF(OP$19&gt;='様式３（療養者名簿）（⑤の場合）'!$BJ52,IF(OP$19&lt;='様式３（療養者名簿）（⑤の場合）'!$BK52,1,0),0),0)</f>
        <v>0</v>
      </c>
      <c r="OQ47" s="248">
        <f>IF(OQ$19-'様式３（療養者名簿）（⑤の場合）'!$BJ52+1&lt;=15,IF(OQ$19&gt;='様式３（療養者名簿）（⑤の場合）'!$BJ52,IF(OQ$19&lt;='様式３（療養者名簿）（⑤の場合）'!$BK52,1,0),0),0)</f>
        <v>0</v>
      </c>
      <c r="OR47" s="248">
        <f>IF(OR$19-'様式３（療養者名簿）（⑤の場合）'!$BJ52+1&lt;=15,IF(OR$19&gt;='様式３（療養者名簿）（⑤の場合）'!$BJ52,IF(OR$19&lt;='様式３（療養者名簿）（⑤の場合）'!$BK52,1,0),0),0)</f>
        <v>0</v>
      </c>
      <c r="OS47" s="248">
        <f>IF(OS$19-'様式３（療養者名簿）（⑤の場合）'!$BJ52+1&lt;=15,IF(OS$19&gt;='様式３（療養者名簿）（⑤の場合）'!$BJ52,IF(OS$19&lt;='様式３（療養者名簿）（⑤の場合）'!$BK52,1,0),0),0)</f>
        <v>0</v>
      </c>
      <c r="OT47" s="248">
        <f>IF(OT$19-'様式３（療養者名簿）（⑤の場合）'!$BJ52+1&lt;=15,IF(OT$19&gt;='様式３（療養者名簿）（⑤の場合）'!$BJ52,IF(OT$19&lt;='様式３（療養者名簿）（⑤の場合）'!$BK52,1,0),0),0)</f>
        <v>0</v>
      </c>
      <c r="OU47" s="248">
        <f>IF(OU$19-'様式３（療養者名簿）（⑤の場合）'!$BJ52+1&lt;=15,IF(OU$19&gt;='様式３（療養者名簿）（⑤の場合）'!$BJ52,IF(OU$19&lt;='様式３（療養者名簿）（⑤の場合）'!$BK52,1,0),0),0)</f>
        <v>0</v>
      </c>
      <c r="OV47" s="248">
        <f>IF(OV$19-'様式３（療養者名簿）（⑤の場合）'!$BJ52+1&lt;=15,IF(OV$19&gt;='様式３（療養者名簿）（⑤の場合）'!$BJ52,IF(OV$19&lt;='様式３（療養者名簿）（⑤の場合）'!$BK52,1,0),0),0)</f>
        <v>0</v>
      </c>
      <c r="OW47" s="248">
        <f>IF(OW$19-'様式３（療養者名簿）（⑤の場合）'!$BJ52+1&lt;=15,IF(OW$19&gt;='様式３（療養者名簿）（⑤の場合）'!$BJ52,IF(OW$19&lt;='様式３（療養者名簿）（⑤の場合）'!$BK52,1,0),0),0)</f>
        <v>0</v>
      </c>
      <c r="OX47" s="248">
        <f>IF(OX$19-'様式３（療養者名簿）（⑤の場合）'!$BJ52+1&lt;=15,IF(OX$19&gt;='様式３（療養者名簿）（⑤の場合）'!$BJ52,IF(OX$19&lt;='様式３（療養者名簿）（⑤の場合）'!$BK52,1,0),0),0)</f>
        <v>0</v>
      </c>
      <c r="OY47" s="248">
        <f>IF(OY$19-'様式３（療養者名簿）（⑤の場合）'!$BJ52+1&lt;=15,IF(OY$19&gt;='様式３（療養者名簿）（⑤の場合）'!$BJ52,IF(OY$19&lt;='様式３（療養者名簿）（⑤の場合）'!$BK52,1,0),0),0)</f>
        <v>0</v>
      </c>
      <c r="OZ47" s="248">
        <f>IF(OZ$19-'様式３（療養者名簿）（⑤の場合）'!$BJ52+1&lt;=15,IF(OZ$19&gt;='様式３（療養者名簿）（⑤の場合）'!$BJ52,IF(OZ$19&lt;='様式３（療養者名簿）（⑤の場合）'!$BK52,1,0),0),0)</f>
        <v>0</v>
      </c>
      <c r="PA47" s="248">
        <f>IF(PA$19-'様式３（療養者名簿）（⑤の場合）'!$BJ52+1&lt;=15,IF(PA$19&gt;='様式３（療養者名簿）（⑤の場合）'!$BJ52,IF(PA$19&lt;='様式３（療養者名簿）（⑤の場合）'!$BK52,1,0),0),0)</f>
        <v>0</v>
      </c>
      <c r="PB47" s="248">
        <f>IF(PB$19-'様式３（療養者名簿）（⑤の場合）'!$BJ52+1&lt;=15,IF(PB$19&gt;='様式３（療養者名簿）（⑤の場合）'!$BJ52,IF(PB$19&lt;='様式３（療養者名簿）（⑤の場合）'!$BK52,1,0),0),0)</f>
        <v>0</v>
      </c>
      <c r="PC47" s="248">
        <f>IF(PC$19-'様式３（療養者名簿）（⑤の場合）'!$BJ52+1&lt;=15,IF(PC$19&gt;='様式３（療養者名簿）（⑤の場合）'!$BJ52,IF(PC$19&lt;='様式３（療養者名簿）（⑤の場合）'!$BK52,1,0),0),0)</f>
        <v>0</v>
      </c>
      <c r="PD47" s="248">
        <f>IF(PD$19-'様式３（療養者名簿）（⑤の場合）'!$BJ52+1&lt;=15,IF(PD$19&gt;='様式３（療養者名簿）（⑤の場合）'!$BJ52,IF(PD$19&lt;='様式３（療養者名簿）（⑤の場合）'!$BK52,1,0),0),0)</f>
        <v>0</v>
      </c>
      <c r="PE47" s="248">
        <f>IF(PE$19-'様式３（療養者名簿）（⑤の場合）'!$BJ52+1&lt;=15,IF(PE$19&gt;='様式３（療養者名簿）（⑤の場合）'!$BJ52,IF(PE$19&lt;='様式３（療養者名簿）（⑤の場合）'!$BK52,1,0),0),0)</f>
        <v>0</v>
      </c>
      <c r="PF47" s="248">
        <f>IF(PF$19-'様式３（療養者名簿）（⑤の場合）'!$BJ52+1&lt;=15,IF(PF$19&gt;='様式３（療養者名簿）（⑤の場合）'!$BJ52,IF(PF$19&lt;='様式３（療養者名簿）（⑤の場合）'!$BK52,1,0),0),0)</f>
        <v>0</v>
      </c>
      <c r="PG47" s="248">
        <f>IF(PG$19-'様式３（療養者名簿）（⑤の場合）'!$BJ52+1&lt;=15,IF(PG$19&gt;='様式３（療養者名簿）（⑤の場合）'!$BJ52,IF(PG$19&lt;='様式３（療養者名簿）（⑤の場合）'!$BK52,1,0),0),0)</f>
        <v>0</v>
      </c>
      <c r="PH47" s="248">
        <f>IF(PH$19-'様式３（療養者名簿）（⑤の場合）'!$BJ52+1&lt;=15,IF(PH$19&gt;='様式３（療養者名簿）（⑤の場合）'!$BJ52,IF(PH$19&lt;='様式３（療養者名簿）（⑤の場合）'!$BK52,1,0),0),0)</f>
        <v>0</v>
      </c>
      <c r="PI47" s="248">
        <f>IF(PI$19-'様式３（療養者名簿）（⑤の場合）'!$BJ52+1&lt;=15,IF(PI$19&gt;='様式３（療養者名簿）（⑤の場合）'!$BJ52,IF(PI$19&lt;='様式３（療養者名簿）（⑤の場合）'!$BK52,1,0),0),0)</f>
        <v>0</v>
      </c>
      <c r="PJ47" s="248">
        <f>IF(PJ$19-'様式３（療養者名簿）（⑤の場合）'!$BJ52+1&lt;=15,IF(PJ$19&gt;='様式３（療養者名簿）（⑤の場合）'!$BJ52,IF(PJ$19&lt;='様式３（療養者名簿）（⑤の場合）'!$BK52,1,0),0),0)</f>
        <v>0</v>
      </c>
      <c r="PK47" s="248">
        <f>IF(PK$19-'様式３（療養者名簿）（⑤の場合）'!$BJ52+1&lt;=15,IF(PK$19&gt;='様式３（療養者名簿）（⑤の場合）'!$BJ52,IF(PK$19&lt;='様式３（療養者名簿）（⑤の場合）'!$BK52,1,0),0),0)</f>
        <v>0</v>
      </c>
      <c r="PL47" s="248">
        <f>IF(PL$19-'様式３（療養者名簿）（⑤の場合）'!$BJ52+1&lt;=15,IF(PL$19&gt;='様式３（療養者名簿）（⑤の場合）'!$BJ52,IF(PL$19&lt;='様式３（療養者名簿）（⑤の場合）'!$BK52,1,0),0),0)</f>
        <v>0</v>
      </c>
      <c r="PM47" s="248">
        <f>IF(PM$19-'様式３（療養者名簿）（⑤の場合）'!$BJ52+1&lt;=15,IF(PM$19&gt;='様式３（療養者名簿）（⑤の場合）'!$BJ52,IF(PM$19&lt;='様式３（療養者名簿）（⑤の場合）'!$BK52,1,0),0),0)</f>
        <v>0</v>
      </c>
      <c r="PN47" s="248">
        <f>IF(PN$19-'様式３（療養者名簿）（⑤の場合）'!$BJ52+1&lt;=15,IF(PN$19&gt;='様式３（療養者名簿）（⑤の場合）'!$BJ52,IF(PN$19&lt;='様式３（療養者名簿）（⑤の場合）'!$BK52,1,0),0),0)</f>
        <v>0</v>
      </c>
      <c r="PO47" s="248">
        <f>IF(PO$19-'様式３（療養者名簿）（⑤の場合）'!$BJ52+1&lt;=15,IF(PO$19&gt;='様式３（療養者名簿）（⑤の場合）'!$BJ52,IF(PO$19&lt;='様式３（療養者名簿）（⑤の場合）'!$BK52,1,0),0),0)</f>
        <v>0</v>
      </c>
      <c r="PP47" s="248">
        <f>IF(PP$19-'様式３（療養者名簿）（⑤の場合）'!$BJ52+1&lt;=15,IF(PP$19&gt;='様式３（療養者名簿）（⑤の場合）'!$BJ52,IF(PP$19&lt;='様式３（療養者名簿）（⑤の場合）'!$BK52,1,0),0),0)</f>
        <v>0</v>
      </c>
      <c r="PQ47" s="248">
        <f>IF(PQ$19-'様式３（療養者名簿）（⑤の場合）'!$BJ52+1&lt;=15,IF(PQ$19&gt;='様式３（療養者名簿）（⑤の場合）'!$BJ52,IF(PQ$19&lt;='様式３（療養者名簿）（⑤の場合）'!$BK52,1,0),0),0)</f>
        <v>0</v>
      </c>
      <c r="PR47" s="248">
        <f>IF(PR$19-'様式３（療養者名簿）（⑤の場合）'!$BJ52+1&lt;=15,IF(PR$19&gt;='様式３（療養者名簿）（⑤の場合）'!$BJ52,IF(PR$19&lt;='様式３（療養者名簿）（⑤の場合）'!$BK52,1,0),0),0)</f>
        <v>0</v>
      </c>
      <c r="PS47" s="248">
        <f>IF(PS$19-'様式３（療養者名簿）（⑤の場合）'!$BJ52+1&lt;=15,IF(PS$19&gt;='様式３（療養者名簿）（⑤の場合）'!$BJ52,IF(PS$19&lt;='様式３（療養者名簿）（⑤の場合）'!$BK52,1,0),0),0)</f>
        <v>0</v>
      </c>
      <c r="PT47" s="248">
        <f>IF(PT$19-'様式３（療養者名簿）（⑤の場合）'!$BJ52+1&lt;=15,IF(PT$19&gt;='様式３（療養者名簿）（⑤の場合）'!$BJ52,IF(PT$19&lt;='様式３（療養者名簿）（⑤の場合）'!$BK52,1,0),0),0)</f>
        <v>0</v>
      </c>
      <c r="PU47" s="248">
        <f>IF(PU$19-'様式３（療養者名簿）（⑤の場合）'!$BJ52+1&lt;=15,IF(PU$19&gt;='様式３（療養者名簿）（⑤の場合）'!$BJ52,IF(PU$19&lt;='様式３（療養者名簿）（⑤の場合）'!$BK52,1,0),0),0)</f>
        <v>0</v>
      </c>
      <c r="PV47" s="248">
        <f>IF(PV$19-'様式３（療養者名簿）（⑤の場合）'!$BJ52+1&lt;=15,IF(PV$19&gt;='様式３（療養者名簿）（⑤の場合）'!$BJ52,IF(PV$19&lt;='様式３（療養者名簿）（⑤の場合）'!$BK52,1,0),0),0)</f>
        <v>0</v>
      </c>
      <c r="PW47" s="248">
        <f>IF(PW$19-'様式３（療養者名簿）（⑤の場合）'!$BJ52+1&lt;=15,IF(PW$19&gt;='様式３（療養者名簿）（⑤の場合）'!$BJ52,IF(PW$19&lt;='様式３（療養者名簿）（⑤の場合）'!$BK52,1,0),0),0)</f>
        <v>0</v>
      </c>
      <c r="PX47" s="248">
        <f>IF(PX$19-'様式３（療養者名簿）（⑤の場合）'!$BJ52+1&lt;=15,IF(PX$19&gt;='様式３（療養者名簿）（⑤の場合）'!$BJ52,IF(PX$19&lt;='様式３（療養者名簿）（⑤の場合）'!$BK52,1,0),0),0)</f>
        <v>0</v>
      </c>
      <c r="PY47" s="248">
        <f>IF(PY$19-'様式３（療養者名簿）（⑤の場合）'!$BJ52+1&lt;=15,IF(PY$19&gt;='様式３（療養者名簿）（⑤の場合）'!$BJ52,IF(PY$19&lt;='様式３（療養者名簿）（⑤の場合）'!$BK52,1,0),0),0)</f>
        <v>0</v>
      </c>
      <c r="PZ47" s="248">
        <f>IF(PZ$19-'様式３（療養者名簿）（⑤の場合）'!$BJ52+1&lt;=15,IF(PZ$19&gt;='様式３（療養者名簿）（⑤の場合）'!$BJ52,IF(PZ$19&lt;='様式３（療養者名簿）（⑤の場合）'!$BK52,1,0),0),0)</f>
        <v>0</v>
      </c>
      <c r="QA47" s="248">
        <f>IF(QA$19-'様式３（療養者名簿）（⑤の場合）'!$BJ52+1&lt;=15,IF(QA$19&gt;='様式３（療養者名簿）（⑤の場合）'!$BJ52,IF(QA$19&lt;='様式３（療養者名簿）（⑤の場合）'!$BK52,1,0),0),0)</f>
        <v>0</v>
      </c>
      <c r="QB47" s="248">
        <f>IF(QB$19-'様式３（療養者名簿）（⑤の場合）'!$BJ52+1&lt;=15,IF(QB$19&gt;='様式３（療養者名簿）（⑤の場合）'!$BJ52,IF(QB$19&lt;='様式３（療養者名簿）（⑤の場合）'!$BK52,1,0),0),0)</f>
        <v>0</v>
      </c>
      <c r="QC47" s="248">
        <f>IF(QC$19-'様式３（療養者名簿）（⑤の場合）'!$BJ52+1&lt;=15,IF(QC$19&gt;='様式３（療養者名簿）（⑤の場合）'!$BJ52,IF(QC$19&lt;='様式３（療養者名簿）（⑤の場合）'!$BK52,1,0),0),0)</f>
        <v>0</v>
      </c>
      <c r="QD47" s="248">
        <f>IF(QD$19-'様式３（療養者名簿）（⑤の場合）'!$BJ52+1&lt;=15,IF(QD$19&gt;='様式３（療養者名簿）（⑤の場合）'!$BJ52,IF(QD$19&lt;='様式３（療養者名簿）（⑤の場合）'!$BK52,1,0),0),0)</f>
        <v>0</v>
      </c>
      <c r="QE47" s="248">
        <f>IF(QE$19-'様式３（療養者名簿）（⑤の場合）'!$BJ52+1&lt;=15,IF(QE$19&gt;='様式３（療養者名簿）（⑤の場合）'!$BJ52,IF(QE$19&lt;='様式３（療養者名簿）（⑤の場合）'!$BK52,1,0),0),0)</f>
        <v>0</v>
      </c>
      <c r="QF47" s="248">
        <f>IF(QF$19-'様式３（療養者名簿）（⑤の場合）'!$BJ52+1&lt;=15,IF(QF$19&gt;='様式３（療養者名簿）（⑤の場合）'!$BJ52,IF(QF$19&lt;='様式３（療養者名簿）（⑤の場合）'!$BK52,1,0),0),0)</f>
        <v>0</v>
      </c>
      <c r="QG47" s="248">
        <f>IF(QG$19-'様式３（療養者名簿）（⑤の場合）'!$BJ52+1&lt;=15,IF(QG$19&gt;='様式３（療養者名簿）（⑤の場合）'!$BJ52,IF(QG$19&lt;='様式３（療養者名簿）（⑤の場合）'!$BK52,1,0),0),0)</f>
        <v>0</v>
      </c>
      <c r="QH47" s="248">
        <f>IF(QH$19-'様式３（療養者名簿）（⑤の場合）'!$BJ52+1&lt;=15,IF(QH$19&gt;='様式３（療養者名簿）（⑤の場合）'!$BJ52,IF(QH$19&lt;='様式３（療養者名簿）（⑤の場合）'!$BK52,1,0),0),0)</f>
        <v>0</v>
      </c>
      <c r="QI47" s="248">
        <f>IF(QI$19-'様式３（療養者名簿）（⑤の場合）'!$BJ52+1&lt;=15,IF(QI$19&gt;='様式３（療養者名簿）（⑤の場合）'!$BJ52,IF(QI$19&lt;='様式３（療養者名簿）（⑤の場合）'!$BK52,1,0),0),0)</f>
        <v>0</v>
      </c>
      <c r="QJ47" s="248">
        <f>IF(QJ$19-'様式３（療養者名簿）（⑤の場合）'!$BJ52+1&lt;=15,IF(QJ$19&gt;='様式３（療養者名簿）（⑤の場合）'!$BJ52,IF(QJ$19&lt;='様式３（療養者名簿）（⑤の場合）'!$BK52,1,0),0),0)</f>
        <v>0</v>
      </c>
      <c r="QK47" s="248">
        <f>IF(QK$19-'様式３（療養者名簿）（⑤の場合）'!$BJ52+1&lt;=15,IF(QK$19&gt;='様式３（療養者名簿）（⑤の場合）'!$BJ52,IF(QK$19&lt;='様式３（療養者名簿）（⑤の場合）'!$BK52,1,0),0),0)</f>
        <v>0</v>
      </c>
      <c r="QL47" s="248">
        <f>IF(QL$19-'様式３（療養者名簿）（⑤の場合）'!$BJ52+1&lt;=15,IF(QL$19&gt;='様式３（療養者名簿）（⑤の場合）'!$BJ52,IF(QL$19&lt;='様式３（療養者名簿）（⑤の場合）'!$BK52,1,0),0),0)</f>
        <v>0</v>
      </c>
      <c r="QM47" s="248">
        <f>IF(QM$19-'様式３（療養者名簿）（⑤の場合）'!$BJ52+1&lt;=15,IF(QM$19&gt;='様式３（療養者名簿）（⑤の場合）'!$BJ52,IF(QM$19&lt;='様式３（療養者名簿）（⑤の場合）'!$BK52,1,0),0),0)</f>
        <v>0</v>
      </c>
      <c r="QN47" s="248">
        <f>IF(QN$19-'様式３（療養者名簿）（⑤の場合）'!$BJ52+1&lt;=15,IF(QN$19&gt;='様式３（療養者名簿）（⑤の場合）'!$BJ52,IF(QN$19&lt;='様式３（療養者名簿）（⑤の場合）'!$BK52,1,0),0),0)</f>
        <v>0</v>
      </c>
      <c r="QO47" s="248">
        <f>IF(QO$19-'様式３（療養者名簿）（⑤の場合）'!$BJ52+1&lt;=15,IF(QO$19&gt;='様式３（療養者名簿）（⑤の場合）'!$BJ52,IF(QO$19&lt;='様式３（療養者名簿）（⑤の場合）'!$BK52,1,0),0),0)</f>
        <v>0</v>
      </c>
      <c r="QP47" s="248">
        <f>IF(QP$19-'様式３（療養者名簿）（⑤の場合）'!$BJ52+1&lt;=15,IF(QP$19&gt;='様式３（療養者名簿）（⑤の場合）'!$BJ52,IF(QP$19&lt;='様式３（療養者名簿）（⑤の場合）'!$BK52,1,0),0),0)</f>
        <v>0</v>
      </c>
      <c r="QQ47" s="248">
        <f>IF(QQ$19-'様式３（療養者名簿）（⑤の場合）'!$BJ52+1&lt;=15,IF(QQ$19&gt;='様式３（療養者名簿）（⑤の場合）'!$BJ52,IF(QQ$19&lt;='様式３（療養者名簿）（⑤の場合）'!$BK52,1,0),0),0)</f>
        <v>0</v>
      </c>
      <c r="QR47" s="248">
        <f>IF(QR$19-'様式３（療養者名簿）（⑤の場合）'!$BJ52+1&lt;=15,IF(QR$19&gt;='様式３（療養者名簿）（⑤の場合）'!$BJ52,IF(QR$19&lt;='様式３（療養者名簿）（⑤の場合）'!$BK52,1,0),0),0)</f>
        <v>0</v>
      </c>
      <c r="QS47" s="248">
        <f>IF(QS$19-'様式３（療養者名簿）（⑤の場合）'!$BJ52+1&lt;=15,IF(QS$19&gt;='様式３（療養者名簿）（⑤の場合）'!$BJ52,IF(QS$19&lt;='様式３（療養者名簿）（⑤の場合）'!$BK52,1,0),0),0)</f>
        <v>0</v>
      </c>
      <c r="QT47" s="248">
        <f>IF(QT$19-'様式３（療養者名簿）（⑤の場合）'!$BJ52+1&lt;=15,IF(QT$19&gt;='様式３（療養者名簿）（⑤の場合）'!$BJ52,IF(QT$19&lt;='様式３（療養者名簿）（⑤の場合）'!$BK52,1,0),0),0)</f>
        <v>0</v>
      </c>
      <c r="QU47" s="248">
        <f>IF(QU$19-'様式３（療養者名簿）（⑤の場合）'!$BJ52+1&lt;=15,IF(QU$19&gt;='様式３（療養者名簿）（⑤の場合）'!$BJ52,IF(QU$19&lt;='様式３（療養者名簿）（⑤の場合）'!$BK52,1,0),0),0)</f>
        <v>0</v>
      </c>
      <c r="QV47" s="248">
        <f>IF(QV$19-'様式３（療養者名簿）（⑤の場合）'!$BJ52+1&lt;=15,IF(QV$19&gt;='様式３（療養者名簿）（⑤の場合）'!$BJ52,IF(QV$19&lt;='様式３（療養者名簿）（⑤の場合）'!$BK52,1,0),0),0)</f>
        <v>0</v>
      </c>
      <c r="QW47" s="248">
        <f>IF(QW$19-'様式３（療養者名簿）（⑤の場合）'!$BJ52+1&lt;=15,IF(QW$19&gt;='様式３（療養者名簿）（⑤の場合）'!$BJ52,IF(QW$19&lt;='様式３（療養者名簿）（⑤の場合）'!$BK52,1,0),0),0)</f>
        <v>0</v>
      </c>
      <c r="QX47" s="248">
        <f>IF(QX$19-'様式３（療養者名簿）（⑤の場合）'!$BJ52+1&lt;=15,IF(QX$19&gt;='様式３（療養者名簿）（⑤の場合）'!$BJ52,IF(QX$19&lt;='様式３（療養者名簿）（⑤の場合）'!$BK52,1,0),0),0)</f>
        <v>0</v>
      </c>
      <c r="QY47" s="248">
        <f>IF(QY$19-'様式３（療養者名簿）（⑤の場合）'!$BJ52+1&lt;=15,IF(QY$19&gt;='様式３（療養者名簿）（⑤の場合）'!$BJ52,IF(QY$19&lt;='様式３（療養者名簿）（⑤の場合）'!$BK52,1,0),0),0)</f>
        <v>0</v>
      </c>
      <c r="QZ47" s="248">
        <f>IF(QZ$19-'様式３（療養者名簿）（⑤の場合）'!$BJ52+1&lt;=15,IF(QZ$19&gt;='様式３（療養者名簿）（⑤の場合）'!$BJ52,IF(QZ$19&lt;='様式３（療養者名簿）（⑤の場合）'!$BK52,1,0),0),0)</f>
        <v>0</v>
      </c>
      <c r="RA47" s="248">
        <f>IF(RA$19-'様式３（療養者名簿）（⑤の場合）'!$BJ52+1&lt;=15,IF(RA$19&gt;='様式３（療養者名簿）（⑤の場合）'!$BJ52,IF(RA$19&lt;='様式３（療養者名簿）（⑤の場合）'!$BK52,1,0),0),0)</f>
        <v>0</v>
      </c>
      <c r="RB47" s="248">
        <f>IF(RB$19-'様式３（療養者名簿）（⑤の場合）'!$BJ52+1&lt;=15,IF(RB$19&gt;='様式３（療養者名簿）（⑤の場合）'!$BJ52,IF(RB$19&lt;='様式３（療養者名簿）（⑤の場合）'!$BK52,1,0),0),0)</f>
        <v>0</v>
      </c>
      <c r="RC47" s="248">
        <f>IF(RC$19-'様式３（療養者名簿）（⑤の場合）'!$BJ52+1&lt;=15,IF(RC$19&gt;='様式３（療養者名簿）（⑤の場合）'!$BJ52,IF(RC$19&lt;='様式３（療養者名簿）（⑤の場合）'!$BK52,1,0),0),0)</f>
        <v>0</v>
      </c>
      <c r="RD47" s="248">
        <f>IF(RD$19-'様式３（療養者名簿）（⑤の場合）'!$BJ52+1&lt;=15,IF(RD$19&gt;='様式３（療養者名簿）（⑤の場合）'!$BJ52,IF(RD$19&lt;='様式３（療養者名簿）（⑤の場合）'!$BK52,1,0),0),0)</f>
        <v>0</v>
      </c>
      <c r="RE47" s="248">
        <f>IF(RE$19-'様式３（療養者名簿）（⑤の場合）'!$BJ52+1&lt;=15,IF(RE$19&gt;='様式３（療養者名簿）（⑤の場合）'!$BJ52,IF(RE$19&lt;='様式３（療養者名簿）（⑤の場合）'!$BK52,1,0),0),0)</f>
        <v>0</v>
      </c>
      <c r="RF47" s="248">
        <f>IF(RF$19-'様式３（療養者名簿）（⑤の場合）'!$BJ52+1&lt;=15,IF(RF$19&gt;='様式３（療養者名簿）（⑤の場合）'!$BJ52,IF(RF$19&lt;='様式３（療養者名簿）（⑤の場合）'!$BK52,1,0),0),0)</f>
        <v>0</v>
      </c>
      <c r="RG47" s="248">
        <f>IF(RG$19-'様式３（療養者名簿）（⑤の場合）'!$BJ52+1&lt;=15,IF(RG$19&gt;='様式３（療養者名簿）（⑤の場合）'!$BJ52,IF(RG$19&lt;='様式３（療養者名簿）（⑤の場合）'!$BK52,1,0),0),0)</f>
        <v>0</v>
      </c>
      <c r="RH47" s="248">
        <f>IF(RH$19-'様式３（療養者名簿）（⑤の場合）'!$BJ52+1&lt;=15,IF(RH$19&gt;='様式３（療養者名簿）（⑤の場合）'!$BJ52,IF(RH$19&lt;='様式３（療養者名簿）（⑤の場合）'!$BK52,1,0),0),0)</f>
        <v>0</v>
      </c>
      <c r="RI47" s="248">
        <f>IF(RI$19-'様式３（療養者名簿）（⑤の場合）'!$BJ52+1&lt;=15,IF(RI$19&gt;='様式３（療養者名簿）（⑤の場合）'!$BJ52,IF(RI$19&lt;='様式３（療養者名簿）（⑤の場合）'!$BK52,1,0),0),0)</f>
        <v>0</v>
      </c>
      <c r="RJ47" s="248">
        <f>IF(RJ$19-'様式３（療養者名簿）（⑤の場合）'!$BJ52+1&lt;=15,IF(RJ$19&gt;='様式３（療養者名簿）（⑤の場合）'!$BJ52,IF(RJ$19&lt;='様式３（療養者名簿）（⑤の場合）'!$BK52,1,0),0),0)</f>
        <v>0</v>
      </c>
      <c r="RK47" s="248">
        <f>IF(RK$19-'様式３（療養者名簿）（⑤の場合）'!$BJ52+1&lt;=15,IF(RK$19&gt;='様式３（療養者名簿）（⑤の場合）'!$BJ52,IF(RK$19&lt;='様式３（療養者名簿）（⑤の場合）'!$BK52,1,0),0),0)</f>
        <v>0</v>
      </c>
      <c r="RL47" s="248">
        <f>IF(RL$19-'様式３（療養者名簿）（⑤の場合）'!$BJ52+1&lt;=15,IF(RL$19&gt;='様式３（療養者名簿）（⑤の場合）'!$BJ52,IF(RL$19&lt;='様式３（療養者名簿）（⑤の場合）'!$BK52,1,0),0),0)</f>
        <v>0</v>
      </c>
      <c r="RM47" s="248">
        <f>IF(RM$19-'様式３（療養者名簿）（⑤の場合）'!$BJ52+1&lt;=15,IF(RM$19&gt;='様式３（療養者名簿）（⑤の場合）'!$BJ52,IF(RM$19&lt;='様式３（療養者名簿）（⑤の場合）'!$BK52,1,0),0),0)</f>
        <v>0</v>
      </c>
      <c r="RN47" s="248">
        <f>IF(RN$19-'様式３（療養者名簿）（⑤の場合）'!$BJ52+1&lt;=15,IF(RN$19&gt;='様式３（療養者名簿）（⑤の場合）'!$BJ52,IF(RN$19&lt;='様式３（療養者名簿）（⑤の場合）'!$BK52,1,0),0),0)</f>
        <v>0</v>
      </c>
      <c r="RO47" s="248">
        <f>IF(RO$19-'様式３（療養者名簿）（⑤の場合）'!$BJ52+1&lt;=15,IF(RO$19&gt;='様式３（療養者名簿）（⑤の場合）'!$BJ52,IF(RO$19&lt;='様式３（療養者名簿）（⑤の場合）'!$BK52,1,0),0),0)</f>
        <v>0</v>
      </c>
      <c r="RP47" s="248">
        <f>IF(RP$19-'様式３（療養者名簿）（⑤の場合）'!$BJ52+1&lt;=15,IF(RP$19&gt;='様式３（療養者名簿）（⑤の場合）'!$BJ52,IF(RP$19&lt;='様式３（療養者名簿）（⑤の場合）'!$BK52,1,0),0),0)</f>
        <v>0</v>
      </c>
      <c r="RQ47" s="248">
        <f>IF(RQ$19-'様式３（療養者名簿）（⑤の場合）'!$BJ52+1&lt;=15,IF(RQ$19&gt;='様式３（療養者名簿）（⑤の場合）'!$BJ52,IF(RQ$19&lt;='様式３（療養者名簿）（⑤の場合）'!$BK52,1,0),0),0)</f>
        <v>0</v>
      </c>
      <c r="RR47" s="248">
        <f>IF(RR$19-'様式３（療養者名簿）（⑤の場合）'!$BJ52+1&lt;=15,IF(RR$19&gt;='様式３（療養者名簿）（⑤の場合）'!$BJ52,IF(RR$19&lt;='様式３（療養者名簿）（⑤の場合）'!$BK52,1,0),0),0)</f>
        <v>0</v>
      </c>
      <c r="RS47" s="248">
        <f>IF(RS$19-'様式３（療養者名簿）（⑤の場合）'!$BJ52+1&lt;=15,IF(RS$19&gt;='様式３（療養者名簿）（⑤の場合）'!$BJ52,IF(RS$19&lt;='様式３（療養者名簿）（⑤の場合）'!$BK52,1,0),0),0)</f>
        <v>0</v>
      </c>
      <c r="RT47" s="248">
        <f>IF(RT$19-'様式３（療養者名簿）（⑤の場合）'!$BJ52+1&lt;=15,IF(RT$19&gt;='様式３（療養者名簿）（⑤の場合）'!$BJ52,IF(RT$19&lt;='様式３（療養者名簿）（⑤の場合）'!$BK52,1,0),0),0)</f>
        <v>0</v>
      </c>
      <c r="RU47" s="248">
        <f>IF(RU$19-'様式３（療養者名簿）（⑤の場合）'!$BJ52+1&lt;=15,IF(RU$19&gt;='様式３（療養者名簿）（⑤の場合）'!$BJ52,IF(RU$19&lt;='様式３（療養者名簿）（⑤の場合）'!$BK52,1,0),0),0)</f>
        <v>0</v>
      </c>
      <c r="RV47" s="248">
        <f>IF(RV$19-'様式３（療養者名簿）（⑤の場合）'!$BJ52+1&lt;=15,IF(RV$19&gt;='様式３（療養者名簿）（⑤の場合）'!$BJ52,IF(RV$19&lt;='様式３（療養者名簿）（⑤の場合）'!$BK52,1,0),0),0)</f>
        <v>0</v>
      </c>
      <c r="RW47" s="248">
        <f>IF(RW$19-'様式３（療養者名簿）（⑤の場合）'!$BJ52+1&lt;=15,IF(RW$19&gt;='様式３（療養者名簿）（⑤の場合）'!$BJ52,IF(RW$19&lt;='様式３（療養者名簿）（⑤の場合）'!$BK52,1,0),0),0)</f>
        <v>0</v>
      </c>
      <c r="RX47" s="248">
        <f>IF(RX$19-'様式３（療養者名簿）（⑤の場合）'!$BJ52+1&lt;=15,IF(RX$19&gt;='様式３（療養者名簿）（⑤の場合）'!$BJ52,IF(RX$19&lt;='様式３（療養者名簿）（⑤の場合）'!$BK52,1,0),0),0)</f>
        <v>0</v>
      </c>
      <c r="RY47" s="248">
        <f>IF(RY$19-'様式３（療養者名簿）（⑤の場合）'!$BJ52+1&lt;=15,IF(RY$19&gt;='様式３（療養者名簿）（⑤の場合）'!$BJ52,IF(RY$19&lt;='様式３（療養者名簿）（⑤の場合）'!$BK52,1,0),0),0)</f>
        <v>0</v>
      </c>
      <c r="RZ47" s="248">
        <f>IF(RZ$19-'様式３（療養者名簿）（⑤の場合）'!$BJ52+1&lt;=15,IF(RZ$19&gt;='様式３（療養者名簿）（⑤の場合）'!$BJ52,IF(RZ$19&lt;='様式３（療養者名簿）（⑤の場合）'!$BK52,1,0),0),0)</f>
        <v>0</v>
      </c>
      <c r="SA47" s="248">
        <f>IF(SA$19-'様式３（療養者名簿）（⑤の場合）'!$BJ52+1&lt;=15,IF(SA$19&gt;='様式３（療養者名簿）（⑤の場合）'!$BJ52,IF(SA$19&lt;='様式３（療養者名簿）（⑤の場合）'!$BK52,1,0),0),0)</f>
        <v>0</v>
      </c>
      <c r="SB47" s="248">
        <f>IF(SB$19-'様式３（療養者名簿）（⑤の場合）'!$BJ52+1&lt;=15,IF(SB$19&gt;='様式３（療養者名簿）（⑤の場合）'!$BJ52,IF(SB$19&lt;='様式３（療養者名簿）（⑤の場合）'!$BK52,1,0),0),0)</f>
        <v>0</v>
      </c>
      <c r="SC47" s="248">
        <f>IF(SC$19-'様式３（療養者名簿）（⑤の場合）'!$BJ52+1&lt;=15,IF(SC$19&gt;='様式３（療養者名簿）（⑤の場合）'!$BJ52,IF(SC$19&lt;='様式３（療養者名簿）（⑤の場合）'!$BK52,1,0),0),0)</f>
        <v>0</v>
      </c>
      <c r="SD47" s="248">
        <f>IF(SD$19-'様式３（療養者名簿）（⑤の場合）'!$BJ52+1&lt;=15,IF(SD$19&gt;='様式３（療養者名簿）（⑤の場合）'!$BJ52,IF(SD$19&lt;='様式３（療養者名簿）（⑤の場合）'!$BK52,1,0),0),0)</f>
        <v>0</v>
      </c>
      <c r="SE47" s="248">
        <f>IF(SE$19-'様式３（療養者名簿）（⑤の場合）'!$BJ52+1&lt;=15,IF(SE$19&gt;='様式３（療養者名簿）（⑤の場合）'!$BJ52,IF(SE$19&lt;='様式３（療養者名簿）（⑤の場合）'!$BK52,1,0),0),0)</f>
        <v>0</v>
      </c>
      <c r="SF47" s="248">
        <f>IF(SF$19-'様式３（療養者名簿）（⑤の場合）'!$BJ52+1&lt;=15,IF(SF$19&gt;='様式３（療養者名簿）（⑤の場合）'!$BJ52,IF(SF$19&lt;='様式３（療養者名簿）（⑤の場合）'!$BK52,1,0),0),0)</f>
        <v>0</v>
      </c>
      <c r="SG47" s="248">
        <f>IF(SG$19-'様式３（療養者名簿）（⑤の場合）'!$BJ52+1&lt;=15,IF(SG$19&gt;='様式３（療養者名簿）（⑤の場合）'!$BJ52,IF(SG$19&lt;='様式３（療養者名簿）（⑤の場合）'!$BK52,1,0),0),0)</f>
        <v>0</v>
      </c>
      <c r="SH47" s="248">
        <f>IF(SH$19-'様式３（療養者名簿）（⑤の場合）'!$BJ52+1&lt;=15,IF(SH$19&gt;='様式３（療養者名簿）（⑤の場合）'!$BJ52,IF(SH$19&lt;='様式３（療養者名簿）（⑤の場合）'!$BK52,1,0),0),0)</f>
        <v>0</v>
      </c>
      <c r="SI47" s="248">
        <f>IF(SI$19-'様式３（療養者名簿）（⑤の場合）'!$BJ52+1&lt;=15,IF(SI$19&gt;='様式３（療養者名簿）（⑤の場合）'!$BJ52,IF(SI$19&lt;='様式３（療養者名簿）（⑤の場合）'!$BK52,1,0),0),0)</f>
        <v>0</v>
      </c>
      <c r="SJ47" s="248">
        <f>IF(SJ$19-'様式３（療養者名簿）（⑤の場合）'!$BJ52+1&lt;=15,IF(SJ$19&gt;='様式３（療養者名簿）（⑤の場合）'!$BJ52,IF(SJ$19&lt;='様式３（療養者名簿）（⑤の場合）'!$BK52,1,0),0),0)</f>
        <v>0</v>
      </c>
      <c r="SK47" s="248">
        <f>IF(SK$19-'様式３（療養者名簿）（⑤の場合）'!$BJ52+1&lt;=15,IF(SK$19&gt;='様式３（療養者名簿）（⑤の場合）'!$BJ52,IF(SK$19&lt;='様式３（療養者名簿）（⑤の場合）'!$BK52,1,0),0),0)</f>
        <v>0</v>
      </c>
      <c r="SL47" s="248">
        <f>IF(SL$19-'様式３（療養者名簿）（⑤の場合）'!$BJ52+1&lt;=15,IF(SL$19&gt;='様式３（療養者名簿）（⑤の場合）'!$BJ52,IF(SL$19&lt;='様式３（療養者名簿）（⑤の場合）'!$BK52,1,0),0),0)</f>
        <v>0</v>
      </c>
      <c r="SM47" s="248">
        <f>IF(SM$19-'様式３（療養者名簿）（⑤の場合）'!$BJ52+1&lt;=15,IF(SM$19&gt;='様式３（療養者名簿）（⑤の場合）'!$BJ52,IF(SM$19&lt;='様式３（療養者名簿）（⑤の場合）'!$BK52,1,0),0),0)</f>
        <v>0</v>
      </c>
      <c r="SN47" s="248">
        <f>IF(SN$19-'様式３（療養者名簿）（⑤の場合）'!$BJ52+1&lt;=15,IF(SN$19&gt;='様式３（療養者名簿）（⑤の場合）'!$BJ52,IF(SN$19&lt;='様式３（療養者名簿）（⑤の場合）'!$BK52,1,0),0),0)</f>
        <v>0</v>
      </c>
      <c r="SO47" s="248">
        <f>IF(SO$19-'様式３（療養者名簿）（⑤の場合）'!$BJ52+1&lt;=15,IF(SO$19&gt;='様式３（療養者名簿）（⑤の場合）'!$BJ52,IF(SO$19&lt;='様式３（療養者名簿）（⑤の場合）'!$BK52,1,0),0),0)</f>
        <v>0</v>
      </c>
      <c r="SP47" s="248">
        <f>IF(SP$19-'様式３（療養者名簿）（⑤の場合）'!$BJ52+1&lt;=15,IF(SP$19&gt;='様式３（療養者名簿）（⑤の場合）'!$BJ52,IF(SP$19&lt;='様式３（療養者名簿）（⑤の場合）'!$BK52,1,0),0),0)</f>
        <v>0</v>
      </c>
      <c r="SQ47" s="248">
        <f>IF(SQ$19-'様式３（療養者名簿）（⑤の場合）'!$BJ52+1&lt;=15,IF(SQ$19&gt;='様式３（療養者名簿）（⑤の場合）'!$BJ52,IF(SQ$19&lt;='様式３（療養者名簿）（⑤の場合）'!$BK52,1,0),0),0)</f>
        <v>0</v>
      </c>
      <c r="SR47" s="248">
        <f>IF(SR$19-'様式３（療養者名簿）（⑤の場合）'!$BJ52+1&lt;=15,IF(SR$19&gt;='様式３（療養者名簿）（⑤の場合）'!$BJ52,IF(SR$19&lt;='様式３（療養者名簿）（⑤の場合）'!$BK52,1,0),0),0)</f>
        <v>0</v>
      </c>
      <c r="SS47" s="248">
        <f>IF(SS$19-'様式３（療養者名簿）（⑤の場合）'!$BJ52+1&lt;=15,IF(SS$19&gt;='様式３（療養者名簿）（⑤の場合）'!$BJ52,IF(SS$19&lt;='様式３（療養者名簿）（⑤の場合）'!$BK52,1,0),0),0)</f>
        <v>0</v>
      </c>
      <c r="ST47" s="248">
        <f>IF(ST$19-'様式３（療養者名簿）（⑤の場合）'!$BJ52+1&lt;=15,IF(ST$19&gt;='様式３（療養者名簿）（⑤の場合）'!$BJ52,IF(ST$19&lt;='様式３（療養者名簿）（⑤の場合）'!$BK52,1,0),0),0)</f>
        <v>0</v>
      </c>
      <c r="SU47" s="248">
        <f>IF(SU$19-'様式３（療養者名簿）（⑤の場合）'!$BJ52+1&lt;=15,IF(SU$19&gt;='様式３（療養者名簿）（⑤の場合）'!$BJ52,IF(SU$19&lt;='様式３（療養者名簿）（⑤の場合）'!$BK52,1,0),0),0)</f>
        <v>0</v>
      </c>
      <c r="SV47" s="248">
        <f>IF(SV$19-'様式３（療養者名簿）（⑤の場合）'!$BJ52+1&lt;=15,IF(SV$19&gt;='様式３（療養者名簿）（⑤の場合）'!$BJ52,IF(SV$19&lt;='様式３（療養者名簿）（⑤の場合）'!$BK52,1,0),0),0)</f>
        <v>0</v>
      </c>
      <c r="SW47" s="248">
        <f>IF(SW$19-'様式３（療養者名簿）（⑤の場合）'!$BJ52+1&lt;=15,IF(SW$19&gt;='様式３（療養者名簿）（⑤の場合）'!$BJ52,IF(SW$19&lt;='様式３（療養者名簿）（⑤の場合）'!$BK52,1,0),0),0)</f>
        <v>0</v>
      </c>
      <c r="SX47" s="248">
        <f>IF(SX$19-'様式３（療養者名簿）（⑤の場合）'!$BJ52+1&lt;=15,IF(SX$19&gt;='様式３（療養者名簿）（⑤の場合）'!$BJ52,IF(SX$19&lt;='様式３（療養者名簿）（⑤の場合）'!$BK52,1,0),0),0)</f>
        <v>0</v>
      </c>
      <c r="SY47" s="248">
        <f>IF(SY$19-'様式３（療養者名簿）（⑤の場合）'!$BJ52+1&lt;=15,IF(SY$19&gt;='様式３（療養者名簿）（⑤の場合）'!$BJ52,IF(SY$19&lt;='様式３（療養者名簿）（⑤の場合）'!$BK52,1,0),0),0)</f>
        <v>0</v>
      </c>
      <c r="SZ47" s="248">
        <f>IF(SZ$19-'様式３（療養者名簿）（⑤の場合）'!$BJ52+1&lt;=15,IF(SZ$19&gt;='様式３（療養者名簿）（⑤の場合）'!$BJ52,IF(SZ$19&lt;='様式３（療養者名簿）（⑤の場合）'!$BK52,1,0),0),0)</f>
        <v>0</v>
      </c>
      <c r="TA47" s="248">
        <f>IF(TA$19-'様式３（療養者名簿）（⑤の場合）'!$BJ52+1&lt;=15,IF(TA$19&gt;='様式３（療養者名簿）（⑤の場合）'!$BJ52,IF(TA$19&lt;='様式３（療養者名簿）（⑤の場合）'!$BK52,1,0),0),0)</f>
        <v>0</v>
      </c>
      <c r="TB47" s="248">
        <f>IF(TB$19-'様式３（療養者名簿）（⑤の場合）'!$BJ52+1&lt;=15,IF(TB$19&gt;='様式３（療養者名簿）（⑤の場合）'!$BJ52,IF(TB$19&lt;='様式３（療養者名簿）（⑤の場合）'!$BK52,1,0),0),0)</f>
        <v>0</v>
      </c>
      <c r="TC47" s="248">
        <f>IF(TC$19-'様式３（療養者名簿）（⑤の場合）'!$BJ52+1&lt;=15,IF(TC$19&gt;='様式３（療養者名簿）（⑤の場合）'!$BJ52,IF(TC$19&lt;='様式３（療養者名簿）（⑤の場合）'!$BK52,1,0),0),0)</f>
        <v>0</v>
      </c>
      <c r="TD47" s="248">
        <f>IF(TD$19-'様式３（療養者名簿）（⑤の場合）'!$BJ52+1&lt;=15,IF(TD$19&gt;='様式３（療養者名簿）（⑤の場合）'!$BJ52,IF(TD$19&lt;='様式３（療養者名簿）（⑤の場合）'!$BK52,1,0),0),0)</f>
        <v>0</v>
      </c>
      <c r="TE47" s="248">
        <f>IF(TE$19-'様式３（療養者名簿）（⑤の場合）'!$BJ52+1&lt;=15,IF(TE$19&gt;='様式３（療養者名簿）（⑤の場合）'!$BJ52,IF(TE$19&lt;='様式３（療養者名簿）（⑤の場合）'!$BK52,1,0),0),0)</f>
        <v>0</v>
      </c>
      <c r="TF47" s="248">
        <f>IF(TF$19-'様式３（療養者名簿）（⑤の場合）'!$BJ52+1&lt;=15,IF(TF$19&gt;='様式３（療養者名簿）（⑤の場合）'!$BJ52,IF(TF$19&lt;='様式３（療養者名簿）（⑤の場合）'!$BK52,1,0),0),0)</f>
        <v>0</v>
      </c>
      <c r="TG47" s="248">
        <f>IF(TG$19-'様式３（療養者名簿）（⑤の場合）'!$BJ52+1&lt;=15,IF(TG$19&gt;='様式３（療養者名簿）（⑤の場合）'!$BJ52,IF(TG$19&lt;='様式３（療養者名簿）（⑤の場合）'!$BK52,1,0),0),0)</f>
        <v>0</v>
      </c>
      <c r="TH47" s="248">
        <f>IF(TH$19-'様式３（療養者名簿）（⑤の場合）'!$BJ52+1&lt;=15,IF(TH$19&gt;='様式３（療養者名簿）（⑤の場合）'!$BJ52,IF(TH$19&lt;='様式３（療養者名簿）（⑤の場合）'!$BK52,1,0),0),0)</f>
        <v>0</v>
      </c>
      <c r="TI47" s="248">
        <f>IF(TI$19-'様式３（療養者名簿）（⑤の場合）'!$BJ52+1&lt;=15,IF(TI$19&gt;='様式３（療養者名簿）（⑤の場合）'!$BJ52,IF(TI$19&lt;='様式３（療養者名簿）（⑤の場合）'!$BK52,1,0),0),0)</f>
        <v>0</v>
      </c>
      <c r="TJ47" s="248">
        <f>IF(TJ$19-'様式３（療養者名簿）（⑤の場合）'!$BJ52+1&lt;=15,IF(TJ$19&gt;='様式３（療養者名簿）（⑤の場合）'!$BJ52,IF(TJ$19&lt;='様式３（療養者名簿）（⑤の場合）'!$BK52,1,0),0),0)</f>
        <v>0</v>
      </c>
      <c r="TK47" s="248">
        <f>IF(TK$19-'様式３（療養者名簿）（⑤の場合）'!$BJ52+1&lt;=15,IF(TK$19&gt;='様式３（療養者名簿）（⑤の場合）'!$BJ52,IF(TK$19&lt;='様式３（療養者名簿）（⑤の場合）'!$BK52,1,0),0),0)</f>
        <v>0</v>
      </c>
      <c r="TL47" s="248">
        <f>IF(TL$19-'様式３（療養者名簿）（⑤の場合）'!$BJ52+1&lt;=15,IF(TL$19&gt;='様式３（療養者名簿）（⑤の場合）'!$BJ52,IF(TL$19&lt;='様式３（療養者名簿）（⑤の場合）'!$BK52,1,0),0),0)</f>
        <v>0</v>
      </c>
      <c r="TM47" s="248">
        <f>IF(TM$19-'様式３（療養者名簿）（⑤の場合）'!$BJ52+1&lt;=15,IF(TM$19&gt;='様式３（療養者名簿）（⑤の場合）'!$BJ52,IF(TM$19&lt;='様式３（療養者名簿）（⑤の場合）'!$BK52,1,0),0),0)</f>
        <v>0</v>
      </c>
      <c r="TN47" s="248">
        <f>IF(TN$19-'様式３（療養者名簿）（⑤の場合）'!$BJ52+1&lt;=15,IF(TN$19&gt;='様式３（療養者名簿）（⑤の場合）'!$BJ52,IF(TN$19&lt;='様式３（療養者名簿）（⑤の場合）'!$BK52,1,0),0),0)</f>
        <v>0</v>
      </c>
      <c r="TO47" s="248">
        <f>IF(TO$19-'様式３（療養者名簿）（⑤の場合）'!$BJ52+1&lt;=15,IF(TO$19&gt;='様式３（療養者名簿）（⑤の場合）'!$BJ52,IF(TO$19&lt;='様式３（療養者名簿）（⑤の場合）'!$BK52,1,0),0),0)</f>
        <v>0</v>
      </c>
      <c r="TP47" s="248">
        <f>IF(TP$19-'様式３（療養者名簿）（⑤の場合）'!$BJ52+1&lt;=15,IF(TP$19&gt;='様式３（療養者名簿）（⑤の場合）'!$BJ52,IF(TP$19&lt;='様式３（療養者名簿）（⑤の場合）'!$BK52,1,0),0),0)</f>
        <v>0</v>
      </c>
      <c r="TQ47" s="248">
        <f>IF(TQ$19-'様式３（療養者名簿）（⑤の場合）'!$BJ52+1&lt;=15,IF(TQ$19&gt;='様式３（療養者名簿）（⑤の場合）'!$BJ52,IF(TQ$19&lt;='様式３（療養者名簿）（⑤の場合）'!$BK52,1,0),0),0)</f>
        <v>0</v>
      </c>
      <c r="TR47" s="248">
        <f>IF(TR$19-'様式３（療養者名簿）（⑤の場合）'!$BJ52+1&lt;=15,IF(TR$19&gt;='様式３（療養者名簿）（⑤の場合）'!$BJ52,IF(TR$19&lt;='様式３（療養者名簿）（⑤の場合）'!$BK52,1,0),0),0)</f>
        <v>0</v>
      </c>
      <c r="TS47" s="248">
        <f>IF(TS$19-'様式３（療養者名簿）（⑤の場合）'!$BJ52+1&lt;=15,IF(TS$19&gt;='様式３（療養者名簿）（⑤の場合）'!$BJ52,IF(TS$19&lt;='様式３（療養者名簿）（⑤の場合）'!$BK52,1,0),0),0)</f>
        <v>0</v>
      </c>
      <c r="TT47" s="248">
        <f>IF(TT$19-'様式３（療養者名簿）（⑤の場合）'!$BJ52+1&lt;=15,IF(TT$19&gt;='様式３（療養者名簿）（⑤の場合）'!$BJ52,IF(TT$19&lt;='様式３（療養者名簿）（⑤の場合）'!$BK52,1,0),0),0)</f>
        <v>0</v>
      </c>
      <c r="TU47" s="248">
        <f>IF(TU$19-'様式３（療養者名簿）（⑤の場合）'!$BJ52+1&lt;=15,IF(TU$19&gt;='様式３（療養者名簿）（⑤の場合）'!$BJ52,IF(TU$19&lt;='様式３（療養者名簿）（⑤の場合）'!$BK52,1,0),0),0)</f>
        <v>0</v>
      </c>
      <c r="TV47" s="248">
        <f>IF(TV$19-'様式３（療養者名簿）（⑤の場合）'!$BJ52+1&lt;=15,IF(TV$19&gt;='様式３（療養者名簿）（⑤の場合）'!$BJ52,IF(TV$19&lt;='様式３（療養者名簿）（⑤の場合）'!$BK52,1,0),0),0)</f>
        <v>0</v>
      </c>
      <c r="TW47" s="248">
        <f>IF(TW$19-'様式３（療養者名簿）（⑤の場合）'!$BJ52+1&lt;=15,IF(TW$19&gt;='様式３（療養者名簿）（⑤の場合）'!$BJ52,IF(TW$19&lt;='様式３（療養者名簿）（⑤の場合）'!$BK52,1,0),0),0)</f>
        <v>0</v>
      </c>
      <c r="TX47" s="248">
        <f>IF(TX$19-'様式３（療養者名簿）（⑤の場合）'!$BJ52+1&lt;=15,IF(TX$19&gt;='様式３（療養者名簿）（⑤の場合）'!$BJ52,IF(TX$19&lt;='様式３（療養者名簿）（⑤の場合）'!$BK52,1,0),0),0)</f>
        <v>0</v>
      </c>
      <c r="TY47" s="248">
        <f>IF(TY$19-'様式３（療養者名簿）（⑤の場合）'!$BJ52+1&lt;=15,IF(TY$19&gt;='様式３（療養者名簿）（⑤の場合）'!$BJ52,IF(TY$19&lt;='様式３（療養者名簿）（⑤の場合）'!$BK52,1,0),0),0)</f>
        <v>0</v>
      </c>
      <c r="TZ47" s="248">
        <f>IF(TZ$19-'様式３（療養者名簿）（⑤の場合）'!$BJ52+1&lt;=15,IF(TZ$19&gt;='様式３（療養者名簿）（⑤の場合）'!$BJ52,IF(TZ$19&lt;='様式３（療養者名簿）（⑤の場合）'!$BK52,1,0),0),0)</f>
        <v>0</v>
      </c>
      <c r="UA47" s="248">
        <f>IF(UA$19-'様式３（療養者名簿）（⑤の場合）'!$BJ52+1&lt;=15,IF(UA$19&gt;='様式３（療養者名簿）（⑤の場合）'!$BJ52,IF(UA$19&lt;='様式３（療養者名簿）（⑤の場合）'!$BK52,1,0),0),0)</f>
        <v>0</v>
      </c>
      <c r="UB47" s="248">
        <f>IF(UB$19-'様式３（療養者名簿）（⑤の場合）'!$BJ52+1&lt;=15,IF(UB$19&gt;='様式３（療養者名簿）（⑤の場合）'!$BJ52,IF(UB$19&lt;='様式３（療養者名簿）（⑤の場合）'!$BK52,1,0),0),0)</f>
        <v>0</v>
      </c>
      <c r="UC47" s="248">
        <f>IF(UC$19-'様式３（療養者名簿）（⑤の場合）'!$BJ52+1&lt;=15,IF(UC$19&gt;='様式３（療養者名簿）（⑤の場合）'!$BJ52,IF(UC$19&lt;='様式３（療養者名簿）（⑤の場合）'!$BK52,1,0),0),0)</f>
        <v>0</v>
      </c>
      <c r="UD47" s="372">
        <f>IF(UD$19-'様式３（療養者名簿）（⑤の場合）'!$BJ52+1&lt;=15,IF(UD$19&gt;='様式３（療養者名簿）（⑤の場合）'!$BJ52,IF(UD$19&lt;='様式３（療養者名簿）（⑤の場合）'!$BK52,1,0),0),0)</f>
        <v>0</v>
      </c>
      <c r="UE47" s="372">
        <f>IF(UE$19-'様式３（療養者名簿）（⑤の場合）'!$BJ52+1&lt;=15,IF(UE$19&gt;='様式３（療養者名簿）（⑤の場合）'!$BJ52,IF(UE$19&lt;='様式３（療養者名簿）（⑤の場合）'!$BK52,1,0),0),0)</f>
        <v>0</v>
      </c>
      <c r="UF47" s="372">
        <f>IF(UF$19-'様式３（療養者名簿）（⑤の場合）'!$BJ52+1&lt;=15,IF(UF$19&gt;='様式３（療養者名簿）（⑤の場合）'!$BJ52,IF(UF$19&lt;='様式３（療養者名簿）（⑤の場合）'!$BK52,1,0),0),0)</f>
        <v>0</v>
      </c>
      <c r="UG47" s="372">
        <f>IF(UG$19-'様式３（療養者名簿）（⑤の場合）'!$BJ52+1&lt;=15,IF(UG$19&gt;='様式３（療養者名簿）（⑤の場合）'!$BJ52,IF(UG$19&lt;='様式３（療養者名簿）（⑤の場合）'!$BK52,1,0),0),0)</f>
        <v>0</v>
      </c>
      <c r="UH47" s="372">
        <f>IF(UH$19-'様式３（療養者名簿）（⑤の場合）'!$BJ52+1&lt;=15,IF(UH$19&gt;='様式３（療養者名簿）（⑤の場合）'!$BJ52,IF(UH$19&lt;='様式３（療養者名簿）（⑤の場合）'!$BK52,1,0),0),0)</f>
        <v>0</v>
      </c>
      <c r="UI47" s="372">
        <f>IF(UI$19-'様式３（療養者名簿）（⑤の場合）'!$BJ52+1&lt;=15,IF(UI$19&gt;='様式３（療養者名簿）（⑤の場合）'!$BJ52,IF(UI$19&lt;='様式３（療養者名簿）（⑤の場合）'!$BK52,1,0),0),0)</f>
        <v>0</v>
      </c>
      <c r="UJ47" s="372">
        <f>IF(UJ$19-'様式３（療養者名簿）（⑤の場合）'!$BJ52+1&lt;=15,IF(UJ$19&gt;='様式３（療養者名簿）（⑤の場合）'!$BJ52,IF(UJ$19&lt;='様式３（療養者名簿）（⑤の場合）'!$BK52,1,0),0),0)</f>
        <v>0</v>
      </c>
      <c r="UK47" s="372">
        <f>IF(UK$19-'様式３（療養者名簿）（⑤の場合）'!$BJ52+1&lt;=15,IF(UK$19&gt;='様式３（療養者名簿）（⑤の場合）'!$BJ52,IF(UK$19&lt;='様式３（療養者名簿）（⑤の場合）'!$BK52,1,0),0),0)</f>
        <v>0</v>
      </c>
      <c r="UL47" s="372">
        <f>IF(UL$19-'様式３（療養者名簿）（⑤の場合）'!$BJ52+1&lt;=15,IF(UL$19&gt;='様式３（療養者名簿）（⑤の場合）'!$BJ52,IF(UL$19&lt;='様式３（療養者名簿）（⑤の場合）'!$BK52,1,0),0),0)</f>
        <v>0</v>
      </c>
      <c r="UM47" s="372">
        <f>IF(UM$19-'様式３（療養者名簿）（⑤の場合）'!$BJ52+1&lt;=15,IF(UM$19&gt;='様式３（療養者名簿）（⑤の場合）'!$BJ52,IF(UM$19&lt;='様式３（療養者名簿）（⑤の場合）'!$BK52,1,0),0),0)</f>
        <v>0</v>
      </c>
      <c r="UN47" s="372">
        <f>IF(UN$19-'様式３（療養者名簿）（⑤の場合）'!$BJ52+1&lt;=15,IF(UN$19&gt;='様式３（療養者名簿）（⑤の場合）'!$BJ52,IF(UN$19&lt;='様式３（療養者名簿）（⑤の場合）'!$BK52,1,0),0),0)</f>
        <v>0</v>
      </c>
      <c r="UO47" s="372">
        <f>IF(UO$19-'様式３（療養者名簿）（⑤の場合）'!$BJ52+1&lt;=15,IF(UO$19&gt;='様式３（療養者名簿）（⑤の場合）'!$BJ52,IF(UO$19&lt;='様式３（療養者名簿）（⑤の場合）'!$BK52,1,0),0),0)</f>
        <v>0</v>
      </c>
      <c r="UP47" s="372">
        <f>IF(UP$19-'様式３（療養者名簿）（⑤の場合）'!$BJ52+1&lt;=15,IF(UP$19&gt;='様式３（療養者名簿）（⑤の場合）'!$BJ52,IF(UP$19&lt;='様式３（療養者名簿）（⑤の場合）'!$BK52,1,0),0),0)</f>
        <v>0</v>
      </c>
      <c r="UQ47" s="372">
        <f>IF(UQ$19-'様式３（療養者名簿）（⑤の場合）'!$BJ52+1&lt;=15,IF(UQ$19&gt;='様式３（療養者名簿）（⑤の場合）'!$BJ52,IF(UQ$19&lt;='様式３（療養者名簿）（⑤の場合）'!$BK52,1,0),0),0)</f>
        <v>0</v>
      </c>
      <c r="UR47" s="372">
        <f>IF(UR$19-'様式３（療養者名簿）（⑤の場合）'!$BJ52+1&lt;=15,IF(UR$19&gt;='様式３（療養者名簿）（⑤の場合）'!$BJ52,IF(UR$19&lt;='様式３（療養者名簿）（⑤の場合）'!$BK52,1,0),0),0)</f>
        <v>0</v>
      </c>
      <c r="US47" s="372">
        <f>IF(US$19-'様式３（療養者名簿）（⑤の場合）'!$BJ52+1&lt;=15,IF(US$19&gt;='様式３（療養者名簿）（⑤の場合）'!$BJ52,IF(US$19&lt;='様式３（療養者名簿）（⑤の場合）'!$BK52,1,0),0),0)</f>
        <v>0</v>
      </c>
      <c r="UT47" s="372">
        <f>IF(UT$19-'様式３（療養者名簿）（⑤の場合）'!$BJ52+1&lt;=15,IF(UT$19&gt;='様式３（療養者名簿）（⑤の場合）'!$BJ52,IF(UT$19&lt;='様式３（療養者名簿）（⑤の場合）'!$BK52,1,0),0),0)</f>
        <v>0</v>
      </c>
      <c r="UU47" s="372">
        <f>IF(UU$19-'様式３（療養者名簿）（⑤の場合）'!$BJ52+1&lt;=15,IF(UU$19&gt;='様式３（療養者名簿）（⑤の場合）'!$BJ52,IF(UU$19&lt;='様式３（療養者名簿）（⑤の場合）'!$BK52,1,0),0),0)</f>
        <v>0</v>
      </c>
      <c r="UV47" s="372">
        <f>IF(UV$19-'様式３（療養者名簿）（⑤の場合）'!$BJ52+1&lt;=15,IF(UV$19&gt;='様式３（療養者名簿）（⑤の場合）'!$BJ52,IF(UV$19&lt;='様式３（療養者名簿）（⑤の場合）'!$BK52,1,0),0),0)</f>
        <v>0</v>
      </c>
      <c r="UW47" s="372">
        <f>IF(UW$19-'様式３（療養者名簿）（⑤の場合）'!$BJ52+1&lt;=15,IF(UW$19&gt;='様式３（療養者名簿）（⑤の場合）'!$BJ52,IF(UW$19&lt;='様式３（療養者名簿）（⑤の場合）'!$BK52,1,0),0),0)</f>
        <v>0</v>
      </c>
      <c r="UX47" s="372">
        <f>IF(UX$19-'様式３（療養者名簿）（⑤の場合）'!$BJ52+1&lt;=15,IF(UX$19&gt;='様式３（療養者名簿）（⑤の場合）'!$BJ52,IF(UX$19&lt;='様式３（療養者名簿）（⑤の場合）'!$BK52,1,0),0),0)</f>
        <v>0</v>
      </c>
      <c r="UY47" s="372">
        <f>IF(UY$19-'様式３（療養者名簿）（⑤の場合）'!$BJ52+1&lt;=15,IF(UY$19&gt;='様式３（療養者名簿）（⑤の場合）'!$BJ52,IF(UY$19&lt;='様式３（療養者名簿）（⑤の場合）'!$BK52,1,0),0),0)</f>
        <v>0</v>
      </c>
      <c r="UZ47" s="372">
        <f>IF(UZ$19-'様式３（療養者名簿）（⑤の場合）'!$BJ52+1&lt;=15,IF(UZ$19&gt;='様式３（療養者名簿）（⑤の場合）'!$BJ52,IF(UZ$19&lt;='様式３（療養者名簿）（⑤の場合）'!$BK52,1,0),0),0)</f>
        <v>0</v>
      </c>
      <c r="VA47" s="372">
        <f>IF(VA$19-'様式３（療養者名簿）（⑤の場合）'!$BJ52+1&lt;=15,IF(VA$19&gt;='様式３（療養者名簿）（⑤の場合）'!$BJ52,IF(VA$19&lt;='様式３（療養者名簿）（⑤の場合）'!$BK52,1,0),0),0)</f>
        <v>0</v>
      </c>
      <c r="VB47" s="372">
        <f>IF(VB$19-'様式３（療養者名簿）（⑤の場合）'!$BJ52+1&lt;=15,IF(VB$19&gt;='様式３（療養者名簿）（⑤の場合）'!$BJ52,IF(VB$19&lt;='様式３（療養者名簿）（⑤の場合）'!$BK52,1,0),0),0)</f>
        <v>0</v>
      </c>
      <c r="VC47" s="372">
        <f>IF(VC$19-'様式３（療養者名簿）（⑤の場合）'!$BJ52+1&lt;=15,IF(VC$19&gt;='様式３（療養者名簿）（⑤の場合）'!$BJ52,IF(VC$19&lt;='様式３（療養者名簿）（⑤の場合）'!$BK52,1,0),0),0)</f>
        <v>0</v>
      </c>
      <c r="VD47" s="372">
        <f>IF(VD$19-'様式３（療養者名簿）（⑤の場合）'!$BJ52+1&lt;=15,IF(VD$19&gt;='様式３（療養者名簿）（⑤の場合）'!$BJ52,IF(VD$19&lt;='様式３（療養者名簿）（⑤の場合）'!$BK52,1,0),0),0)</f>
        <v>0</v>
      </c>
      <c r="VE47" s="372">
        <f>IF(VE$19-'様式３（療養者名簿）（⑤の場合）'!$BJ52+1&lt;=15,IF(VE$19&gt;='様式３（療養者名簿）（⑤の場合）'!$BJ52,IF(VE$19&lt;='様式３（療養者名簿）（⑤の場合）'!$BK52,1,0),0),0)</f>
        <v>0</v>
      </c>
      <c r="VF47" s="372">
        <f>IF(VF$19-'様式３（療養者名簿）（⑤の場合）'!$BJ52+1&lt;=15,IF(VF$19&gt;='様式３（療養者名簿）（⑤の場合）'!$BJ52,IF(VF$19&lt;='様式３（療養者名簿）（⑤の場合）'!$BK52,1,0),0),0)</f>
        <v>0</v>
      </c>
      <c r="VG47" s="372">
        <f>IF(VG$19-'様式３（療養者名簿）（⑤の場合）'!$BJ52+1&lt;=15,IF(VG$19&gt;='様式３（療養者名簿）（⑤の場合）'!$BJ52,IF(VG$19&lt;='様式３（療養者名簿）（⑤の場合）'!$BK52,1,0),0),0)</f>
        <v>0</v>
      </c>
      <c r="VH47" s="372">
        <f>IF(VH$19-'様式３（療養者名簿）（⑤の場合）'!$BJ52+1&lt;=15,IF(VH$19&gt;='様式３（療養者名簿）（⑤の場合）'!$BJ52,IF(VH$19&lt;='様式３（療養者名簿）（⑤の場合）'!$BK52,1,0),0),0)</f>
        <v>0</v>
      </c>
      <c r="VI47" s="372">
        <f>IF(VI$19-'様式３（療養者名簿）（⑤の場合）'!$BJ52+1&lt;=15,IF(VI$19&gt;='様式３（療養者名簿）（⑤の場合）'!$BJ52,IF(VI$19&lt;='様式３（療養者名簿）（⑤の場合）'!$BK52,1,0),0),0)</f>
        <v>0</v>
      </c>
      <c r="VJ47" s="372">
        <f>IF(VJ$19-'様式３（療養者名簿）（⑤の場合）'!$BJ52+1&lt;=15,IF(VJ$19&gt;='様式３（療養者名簿）（⑤の場合）'!$BJ52,IF(VJ$19&lt;='様式３（療養者名簿）（⑤の場合）'!$BK52,1,0),0),0)</f>
        <v>0</v>
      </c>
      <c r="VK47" s="372">
        <f>IF(VK$19-'様式３（療養者名簿）（⑤の場合）'!$BJ52+1&lt;=15,IF(VK$19&gt;='様式３（療養者名簿）（⑤の場合）'!$BJ52,IF(VK$19&lt;='様式３（療養者名簿）（⑤の場合）'!$BK52,1,0),0),0)</f>
        <v>0</v>
      </c>
      <c r="VL47" s="372">
        <f>IF(VL$19-'様式３（療養者名簿）（⑤の場合）'!$BJ52+1&lt;=15,IF(VL$19&gt;='様式３（療養者名簿）（⑤の場合）'!$BJ52,IF(VL$19&lt;='様式３（療養者名簿）（⑤の場合）'!$BK52,1,0),0),0)</f>
        <v>0</v>
      </c>
      <c r="VM47" s="372">
        <f>IF(VM$19-'様式３（療養者名簿）（⑤の場合）'!$BJ52+1&lt;=15,IF(VM$19&gt;='様式３（療養者名簿）（⑤の場合）'!$BJ52,IF(VM$19&lt;='様式３（療養者名簿）（⑤の場合）'!$BK52,1,0),0),0)</f>
        <v>0</v>
      </c>
      <c r="VN47" s="372">
        <f>IF(VN$19-'様式３（療養者名簿）（⑤の場合）'!$BJ52+1&lt;=15,IF(VN$19&gt;='様式３（療養者名簿）（⑤の場合）'!$BJ52,IF(VN$19&lt;='様式３（療養者名簿）（⑤の場合）'!$BK52,1,0),0),0)</f>
        <v>0</v>
      </c>
      <c r="VO47" s="372">
        <f>IF(VO$19-'様式３（療養者名簿）（⑤の場合）'!$BJ52+1&lt;=15,IF(VO$19&gt;='様式３（療養者名簿）（⑤の場合）'!$BJ52,IF(VO$19&lt;='様式３（療養者名簿）（⑤の場合）'!$BK52,1,0),0),0)</f>
        <v>0</v>
      </c>
      <c r="VP47" s="372">
        <f>IF(VP$19-'様式３（療養者名簿）（⑤の場合）'!$BJ52+1&lt;=15,IF(VP$19&gt;='様式３（療養者名簿）（⑤の場合）'!$BJ52,IF(VP$19&lt;='様式３（療養者名簿）（⑤の場合）'!$BK52,1,0),0),0)</f>
        <v>0</v>
      </c>
      <c r="VQ47" s="372">
        <f>IF(VQ$19-'様式３（療養者名簿）（⑤の場合）'!$BJ52+1&lt;=15,IF(VQ$19&gt;='様式３（療養者名簿）（⑤の場合）'!$BJ52,IF(VQ$19&lt;='様式３（療養者名簿）（⑤の場合）'!$BK52,1,0),0),0)</f>
        <v>0</v>
      </c>
      <c r="VR47" s="372">
        <f>IF(VR$19-'様式３（療養者名簿）（⑤の場合）'!$BJ52+1&lt;=15,IF(VR$19&gt;='様式３（療養者名簿）（⑤の場合）'!$BJ52,IF(VR$19&lt;='様式３（療養者名簿）（⑤の場合）'!$BK52,1,0),0),0)</f>
        <v>0</v>
      </c>
      <c r="VS47" s="372">
        <f>IF(VS$19-'様式３（療養者名簿）（⑤の場合）'!$BJ52+1&lt;=15,IF(VS$19&gt;='様式３（療養者名簿）（⑤の場合）'!$BJ52,IF(VS$19&lt;='様式３（療養者名簿）（⑤の場合）'!$BK52,1,0),0),0)</f>
        <v>0</v>
      </c>
      <c r="VT47" s="372">
        <f>IF(VT$19-'様式３（療養者名簿）（⑤の場合）'!$BJ52+1&lt;=15,IF(VT$19&gt;='様式３（療養者名簿）（⑤の場合）'!$BJ52,IF(VT$19&lt;='様式３（療養者名簿）（⑤の場合）'!$BK52,1,0),0),0)</f>
        <v>0</v>
      </c>
      <c r="VU47" s="372">
        <f>IF(VU$19-'様式３（療養者名簿）（⑤の場合）'!$BJ52+1&lt;=15,IF(VU$19&gt;='様式３（療養者名簿）（⑤の場合）'!$BJ52,IF(VU$19&lt;='様式３（療養者名簿）（⑤の場合）'!$BK52,1,0),0),0)</f>
        <v>0</v>
      </c>
      <c r="VV47" s="372">
        <f>IF(VV$19-'様式３（療養者名簿）（⑤の場合）'!$BJ52+1&lt;=15,IF(VV$19&gt;='様式３（療養者名簿）（⑤の場合）'!$BJ52,IF(VV$19&lt;='様式３（療養者名簿）（⑤の場合）'!$BK52,1,0),0),0)</f>
        <v>0</v>
      </c>
      <c r="VW47" s="372">
        <f>IF(VW$19-'様式３（療養者名簿）（⑤の場合）'!$BJ52+1&lt;=15,IF(VW$19&gt;='様式３（療養者名簿）（⑤の場合）'!$BJ52,IF(VW$19&lt;='様式３（療養者名簿）（⑤の場合）'!$BK52,1,0),0),0)</f>
        <v>0</v>
      </c>
      <c r="VX47" s="372">
        <f>IF(VX$19-'様式３（療養者名簿）（⑤の場合）'!$BJ52+1&lt;=15,IF(VX$19&gt;='様式３（療養者名簿）（⑤の場合）'!$BJ52,IF(VX$19&lt;='様式３（療養者名簿）（⑤の場合）'!$BK52,1,0),0),0)</f>
        <v>0</v>
      </c>
      <c r="VY47" s="372">
        <f>IF(VY$19-'様式３（療養者名簿）（⑤の場合）'!$BJ52+1&lt;=15,IF(VY$19&gt;='様式３（療養者名簿）（⑤の場合）'!$BJ52,IF(VY$19&lt;='様式３（療養者名簿）（⑤の場合）'!$BK52,1,0),0),0)</f>
        <v>0</v>
      </c>
      <c r="VZ47" s="372">
        <f>IF(VZ$19-'様式３（療養者名簿）（⑤の場合）'!$BJ52+1&lt;=15,IF(VZ$19&gt;='様式３（療養者名簿）（⑤の場合）'!$BJ52,IF(VZ$19&lt;='様式３（療養者名簿）（⑤の場合）'!$BK52,1,0),0),0)</f>
        <v>0</v>
      </c>
      <c r="WA47" s="372">
        <f>IF(WA$19-'様式３（療養者名簿）（⑤の場合）'!$BJ52+1&lt;=15,IF(WA$19&gt;='様式３（療養者名簿）（⑤の場合）'!$BJ52,IF(WA$19&lt;='様式３（療養者名簿）（⑤の場合）'!$BK52,1,0),0),0)</f>
        <v>0</v>
      </c>
      <c r="WB47" s="372">
        <f>IF(WB$19-'様式３（療養者名簿）（⑤の場合）'!$BJ52+1&lt;=15,IF(WB$19&gt;='様式３（療養者名簿）（⑤の場合）'!$BJ52,IF(WB$19&lt;='様式３（療養者名簿）（⑤の場合）'!$BK52,1,0),0),0)</f>
        <v>0</v>
      </c>
      <c r="WC47" s="372">
        <f>IF(WC$19-'様式３（療養者名簿）（⑤の場合）'!$BJ52+1&lt;=15,IF(WC$19&gt;='様式３（療養者名簿）（⑤の場合）'!$BJ52,IF(WC$19&lt;='様式３（療養者名簿）（⑤の場合）'!$BK52,1,0),0),0)</f>
        <v>0</v>
      </c>
      <c r="WD47" s="372">
        <f>IF(WD$19-'様式３（療養者名簿）（⑤の場合）'!$BJ52+1&lt;=15,IF(WD$19&gt;='様式３（療養者名簿）（⑤の場合）'!$BJ52,IF(WD$19&lt;='様式３（療養者名簿）（⑤の場合）'!$BK52,1,0),0),0)</f>
        <v>0</v>
      </c>
      <c r="WE47" s="372">
        <f>IF(WE$19-'様式３（療養者名簿）（⑤の場合）'!$BJ52+1&lt;=15,IF(WE$19&gt;='様式３（療養者名簿）（⑤の場合）'!$BJ52,IF(WE$19&lt;='様式３（療養者名簿）（⑤の場合）'!$BK52,1,0),0),0)</f>
        <v>0</v>
      </c>
      <c r="WF47" s="372">
        <f>IF(WF$19-'様式３（療養者名簿）（⑤の場合）'!$BJ52+1&lt;=15,IF(WF$19&gt;='様式３（療養者名簿）（⑤の場合）'!$BJ52,IF(WF$19&lt;='様式３（療養者名簿）（⑤の場合）'!$BK52,1,0),0),0)</f>
        <v>0</v>
      </c>
      <c r="WG47" s="372">
        <f>IF(WG$19-'様式３（療養者名簿）（⑤の場合）'!$BJ52+1&lt;=15,IF(WG$19&gt;='様式３（療養者名簿）（⑤の場合）'!$BJ52,IF(WG$19&lt;='様式３（療養者名簿）（⑤の場合）'!$BK52,1,0),0),0)</f>
        <v>0</v>
      </c>
      <c r="WH47" s="372">
        <f>IF(WH$19-'様式３（療養者名簿）（⑤の場合）'!$BJ52+1&lt;=15,IF(WH$19&gt;='様式３（療養者名簿）（⑤の場合）'!$BJ52,IF(WH$19&lt;='様式３（療養者名簿）（⑤の場合）'!$BK52,1,0),0),0)</f>
        <v>0</v>
      </c>
      <c r="WI47" s="372">
        <f>IF(WI$19-'様式３（療養者名簿）（⑤の場合）'!$BJ52+1&lt;=15,IF(WI$19&gt;='様式３（療養者名簿）（⑤の場合）'!$BJ52,IF(WI$19&lt;='様式３（療養者名簿）（⑤の場合）'!$BK52,1,0),0),0)</f>
        <v>0</v>
      </c>
      <c r="WJ47" s="372">
        <f>IF(WJ$19-'様式３（療養者名簿）（⑤の場合）'!$BJ52+1&lt;=15,IF(WJ$19&gt;='様式３（療養者名簿）（⑤の場合）'!$BJ52,IF(WJ$19&lt;='様式３（療養者名簿）（⑤の場合）'!$BK52,1,0),0),0)</f>
        <v>0</v>
      </c>
      <c r="WK47" s="372">
        <f>IF(WK$19-'様式３（療養者名簿）（⑤の場合）'!$BJ52+1&lt;=15,IF(WK$19&gt;='様式３（療養者名簿）（⑤の場合）'!$BJ52,IF(WK$19&lt;='様式３（療養者名簿）（⑤の場合）'!$BK52,1,0),0),0)</f>
        <v>0</v>
      </c>
      <c r="WL47" s="372">
        <f>IF(WL$19-'様式３（療養者名簿）（⑤の場合）'!$BJ52+1&lt;=15,IF(WL$19&gt;='様式３（療養者名簿）（⑤の場合）'!$BJ52,IF(WL$19&lt;='様式３（療養者名簿）（⑤の場合）'!$BK52,1,0),0),0)</f>
        <v>0</v>
      </c>
      <c r="WM47" s="372">
        <f>IF(WM$19-'様式３（療養者名簿）（⑤の場合）'!$BJ52+1&lt;=15,IF(WM$19&gt;='様式３（療養者名簿）（⑤の場合）'!$BJ52,IF(WM$19&lt;='様式３（療養者名簿）（⑤の場合）'!$BK52,1,0),0),0)</f>
        <v>0</v>
      </c>
      <c r="WN47" s="372">
        <f>IF(WN$19-'様式３（療養者名簿）（⑤の場合）'!$BJ52+1&lt;=15,IF(WN$19&gt;='様式３（療養者名簿）（⑤の場合）'!$BJ52,IF(WN$19&lt;='様式３（療養者名簿）（⑤の場合）'!$BK52,1,0),0),0)</f>
        <v>0</v>
      </c>
      <c r="WO47" s="372">
        <f>IF(WO$19-'様式３（療養者名簿）（⑤の場合）'!$BJ52+1&lt;=15,IF(WO$19&gt;='様式３（療養者名簿）（⑤の場合）'!$BJ52,IF(WO$19&lt;='様式３（療養者名簿）（⑤の場合）'!$BK52,1,0),0),0)</f>
        <v>0</v>
      </c>
      <c r="WP47" s="372">
        <f>IF(WP$19-'様式３（療養者名簿）（⑤の場合）'!$BJ52+1&lt;=15,IF(WP$19&gt;='様式３（療養者名簿）（⑤の場合）'!$BJ52,IF(WP$19&lt;='様式３（療養者名簿）（⑤の場合）'!$BK52,1,0),0),0)</f>
        <v>0</v>
      </c>
      <c r="WQ47" s="372">
        <f>IF(WQ$19-'様式３（療養者名簿）（⑤の場合）'!$BJ52+1&lt;=15,IF(WQ$19&gt;='様式３（療養者名簿）（⑤の場合）'!$BJ52,IF(WQ$19&lt;='様式３（療養者名簿）（⑤の場合）'!$BK52,1,0),0),0)</f>
        <v>0</v>
      </c>
      <c r="WR47" s="372">
        <f>IF(WR$19-'様式３（療養者名簿）（⑤の場合）'!$BJ52+1&lt;=15,IF(WR$19&gt;='様式３（療養者名簿）（⑤の場合）'!$BJ52,IF(WR$19&lt;='様式３（療養者名簿）（⑤の場合）'!$BK52,1,0),0),0)</f>
        <v>0</v>
      </c>
      <c r="WS47" s="372">
        <f>IF(WS$19-'様式３（療養者名簿）（⑤の場合）'!$BJ52+1&lt;=15,IF(WS$19&gt;='様式３（療養者名簿）（⑤の場合）'!$BJ52,IF(WS$19&lt;='様式３（療養者名簿）（⑤の場合）'!$BK52,1,0),0),0)</f>
        <v>0</v>
      </c>
      <c r="WT47" s="372">
        <f>IF(WT$19-'様式３（療養者名簿）（⑤の場合）'!$BJ52+1&lt;=15,IF(WT$19&gt;='様式３（療養者名簿）（⑤の場合）'!$BJ52,IF(WT$19&lt;='様式３（療養者名簿）（⑤の場合）'!$BK52,1,0),0),0)</f>
        <v>0</v>
      </c>
      <c r="WU47" s="372">
        <f>IF(WU$19-'様式３（療養者名簿）（⑤の場合）'!$BJ52+1&lt;=15,IF(WU$19&gt;='様式３（療養者名簿）（⑤の場合）'!$BJ52,IF(WU$19&lt;='様式３（療養者名簿）（⑤の場合）'!$BK52,1,0),0),0)</f>
        <v>0</v>
      </c>
      <c r="WV47" s="372">
        <f>IF(WV$19-'様式３（療養者名簿）（⑤の場合）'!$BJ52+1&lt;=15,IF(WV$19&gt;='様式３（療養者名簿）（⑤の場合）'!$BJ52,IF(WV$19&lt;='様式３（療養者名簿）（⑤の場合）'!$BK52,1,0),0),0)</f>
        <v>0</v>
      </c>
      <c r="WW47" s="372">
        <f>IF(WW$19-'様式３（療養者名簿）（⑤の場合）'!$BJ52+1&lt;=15,IF(WW$19&gt;='様式３（療養者名簿）（⑤の場合）'!$BJ52,IF(WW$19&lt;='様式３（療養者名簿）（⑤の場合）'!$BK52,1,0),0),0)</f>
        <v>0</v>
      </c>
      <c r="WX47" s="372">
        <f>IF(WX$19-'様式３（療養者名簿）（⑤の場合）'!$BJ52+1&lt;=15,IF(WX$19&gt;='様式３（療養者名簿）（⑤の場合）'!$BJ52,IF(WX$19&lt;='様式３（療養者名簿）（⑤の場合）'!$BK52,1,0),0),0)</f>
        <v>0</v>
      </c>
      <c r="WY47" s="372">
        <f>IF(WY$19-'様式３（療養者名簿）（⑤の場合）'!$BJ52+1&lt;=15,IF(WY$19&gt;='様式３（療養者名簿）（⑤の場合）'!$BJ52,IF(WY$19&lt;='様式３（療養者名簿）（⑤の場合）'!$BK52,1,0),0),0)</f>
        <v>0</v>
      </c>
      <c r="WZ47" s="372">
        <f>IF(WZ$19-'様式３（療養者名簿）（⑤の場合）'!$BJ52+1&lt;=15,IF(WZ$19&gt;='様式３（療養者名簿）（⑤の場合）'!$BJ52,IF(WZ$19&lt;='様式３（療養者名簿）（⑤の場合）'!$BK52,1,0),0),0)</f>
        <v>0</v>
      </c>
      <c r="XA47" s="372">
        <f>IF(XA$19-'様式３（療養者名簿）（⑤の場合）'!$BJ52+1&lt;=15,IF(XA$19&gt;='様式３（療養者名簿）（⑤の場合）'!$BJ52,IF(XA$19&lt;='様式３（療養者名簿）（⑤の場合）'!$BK52,1,0),0),0)</f>
        <v>0</v>
      </c>
      <c r="XB47" s="372">
        <f>IF(XB$19-'様式３（療養者名簿）（⑤の場合）'!$BJ52+1&lt;=15,IF(XB$19&gt;='様式３（療養者名簿）（⑤の場合）'!$BJ52,IF(XB$19&lt;='様式３（療養者名簿）（⑤の場合）'!$BK52,1,0),0),0)</f>
        <v>0</v>
      </c>
      <c r="XC47" s="372">
        <f>IF(XC$19-'様式３（療養者名簿）（⑤の場合）'!$BJ52+1&lt;=15,IF(XC$19&gt;='様式３（療養者名簿）（⑤の場合）'!$BJ52,IF(XC$19&lt;='様式３（療養者名簿）（⑤の場合）'!$BK52,1,0),0),0)</f>
        <v>0</v>
      </c>
      <c r="XD47" s="372">
        <f>IF(XD$19-'様式３（療養者名簿）（⑤の場合）'!$BJ52+1&lt;=15,IF(XD$19&gt;='様式３（療養者名簿）（⑤の場合）'!$BJ52,IF(XD$19&lt;='様式３（療養者名簿）（⑤の場合）'!$BK52,1,0),0),0)</f>
        <v>0</v>
      </c>
      <c r="XE47" s="372">
        <f>IF(XE$19-'様式３（療養者名簿）（⑤の場合）'!$BJ52+1&lt;=15,IF(XE$19&gt;='様式３（療養者名簿）（⑤の場合）'!$BJ52,IF(XE$19&lt;='様式３（療養者名簿）（⑤の場合）'!$BK52,1,0),0),0)</f>
        <v>0</v>
      </c>
      <c r="XF47" s="372">
        <f>IF(XF$19-'様式３（療養者名簿）（⑤の場合）'!$BJ52+1&lt;=15,IF(XF$19&gt;='様式３（療養者名簿）（⑤の場合）'!$BJ52,IF(XF$19&lt;='様式３（療養者名簿）（⑤の場合）'!$BK52,1,0),0),0)</f>
        <v>0</v>
      </c>
      <c r="XG47" s="372">
        <f>IF(XG$19-'様式３（療養者名簿）（⑤の場合）'!$BJ52+1&lt;=15,IF(XG$19&gt;='様式３（療養者名簿）（⑤の場合）'!$BJ52,IF(XG$19&lt;='様式３（療養者名簿）（⑤の場合）'!$BK52,1,0),0),0)</f>
        <v>0</v>
      </c>
      <c r="XH47" s="372">
        <f>IF(XH$19-'様式３（療養者名簿）（⑤の場合）'!$BJ52+1&lt;=15,IF(XH$19&gt;='様式３（療養者名簿）（⑤の場合）'!$BJ52,IF(XH$19&lt;='様式３（療養者名簿）（⑤の場合）'!$BK52,1,0),0),0)</f>
        <v>0</v>
      </c>
      <c r="XI47" s="372">
        <f>IF(XI$19-'様式３（療養者名簿）（⑤の場合）'!$BJ52+1&lt;=15,IF(XI$19&gt;='様式３（療養者名簿）（⑤の場合）'!$BJ52,IF(XI$19&lt;='様式３（療養者名簿）（⑤の場合）'!$BK52,1,0),0),0)</f>
        <v>0</v>
      </c>
      <c r="XJ47" s="372">
        <f>IF(XJ$19-'様式３（療養者名簿）（⑤の場合）'!$BJ52+1&lt;=15,IF(XJ$19&gt;='様式３（療養者名簿）（⑤の場合）'!$BJ52,IF(XJ$19&lt;='様式３（療養者名簿）（⑤の場合）'!$BK52,1,0),0),0)</f>
        <v>0</v>
      </c>
      <c r="XK47" s="372">
        <f>IF(XK$19-'様式３（療養者名簿）（⑤の場合）'!$BJ52+1&lt;=15,IF(XK$19&gt;='様式３（療養者名簿）（⑤の場合）'!$BJ52,IF(XK$19&lt;='様式３（療養者名簿）（⑤の場合）'!$BK52,1,0),0),0)</f>
        <v>0</v>
      </c>
      <c r="XL47" s="372">
        <f>IF(XL$19-'様式３（療養者名簿）（⑤の場合）'!$BJ52+1&lt;=15,IF(XL$19&gt;='様式３（療養者名簿）（⑤の場合）'!$BJ52,IF(XL$19&lt;='様式３（療養者名簿）（⑤の場合）'!$BK52,1,0),0),0)</f>
        <v>0</v>
      </c>
      <c r="XM47" s="372">
        <f>IF(XM$19-'様式３（療養者名簿）（⑤の場合）'!$BJ52+1&lt;=15,IF(XM$19&gt;='様式３（療養者名簿）（⑤の場合）'!$BJ52,IF(XM$19&lt;='様式３（療養者名簿）（⑤の場合）'!$BK52,1,0),0),0)</f>
        <v>0</v>
      </c>
      <c r="XN47" s="372">
        <f>IF(XN$19-'様式３（療養者名簿）（⑤の場合）'!$BJ52+1&lt;=15,IF(XN$19&gt;='様式３（療養者名簿）（⑤の場合）'!$BJ52,IF(XN$19&lt;='様式３（療養者名簿）（⑤の場合）'!$BK52,1,0),0),0)</f>
        <v>0</v>
      </c>
      <c r="XO47" s="372">
        <f>IF(XO$19-'様式３（療養者名簿）（⑤の場合）'!$BJ52+1&lt;=15,IF(XO$19&gt;='様式３（療養者名簿）（⑤の場合）'!$BJ52,IF(XO$19&lt;='様式３（療養者名簿）（⑤の場合）'!$BK52,1,0),0),0)</f>
        <v>0</v>
      </c>
      <c r="XP47" s="372">
        <f>IF(XP$19-'様式３（療養者名簿）（⑤の場合）'!$BJ52+1&lt;=15,IF(XP$19&gt;='様式３（療養者名簿）（⑤の場合）'!$BJ52,IF(XP$19&lt;='様式３（療養者名簿）（⑤の場合）'!$BK52,1,0),0),0)</f>
        <v>0</v>
      </c>
      <c r="XQ47" s="372">
        <f>IF(XQ$19-'様式３（療養者名簿）（⑤の場合）'!$BJ52+1&lt;=15,IF(XQ$19&gt;='様式３（療養者名簿）（⑤の場合）'!$BJ52,IF(XQ$19&lt;='様式３（療養者名簿）（⑤の場合）'!$BK52,1,0),0),0)</f>
        <v>0</v>
      </c>
      <c r="XR47" s="372">
        <f>IF(XR$19-'様式３（療養者名簿）（⑤の場合）'!$BJ52+1&lt;=15,IF(XR$19&gt;='様式３（療養者名簿）（⑤の場合）'!$BJ52,IF(XR$19&lt;='様式３（療養者名簿）（⑤の場合）'!$BK52,1,0),0),0)</f>
        <v>0</v>
      </c>
      <c r="XS47" s="372">
        <f>IF(XS$19-'様式３（療養者名簿）（⑤の場合）'!$BJ52+1&lt;=15,IF(XS$19&gt;='様式３（療養者名簿）（⑤の場合）'!$BJ52,IF(XS$19&lt;='様式３（療養者名簿）（⑤の場合）'!$BK52,1,0),0),0)</f>
        <v>0</v>
      </c>
      <c r="XT47" s="372">
        <f>IF(XT$19-'様式３（療養者名簿）（⑤の場合）'!$BJ52+1&lt;=15,IF(XT$19&gt;='様式３（療養者名簿）（⑤の場合）'!$BJ52,IF(XT$19&lt;='様式３（療養者名簿）（⑤の場合）'!$BK52,1,0),0),0)</f>
        <v>0</v>
      </c>
      <c r="XU47" s="372">
        <f>IF(XU$19-'様式３（療養者名簿）（⑤の場合）'!$BJ52+1&lt;=15,IF(XU$19&gt;='様式３（療養者名簿）（⑤の場合）'!$BJ52,IF(XU$19&lt;='様式３（療養者名簿）（⑤の場合）'!$BK52,1,0),0),0)</f>
        <v>0</v>
      </c>
      <c r="XV47" s="372">
        <f>IF(XV$19-'様式３（療養者名簿）（⑤の場合）'!$BJ52+1&lt;=15,IF(XV$19&gt;='様式３（療養者名簿）（⑤の場合）'!$BJ52,IF(XV$19&lt;='様式３（療養者名簿）（⑤の場合）'!$BK52,1,0),0),0)</f>
        <v>0</v>
      </c>
      <c r="XW47" s="372">
        <f>IF(XW$19-'様式３（療養者名簿）（⑤の場合）'!$BJ52+1&lt;=15,IF(XW$19&gt;='様式３（療養者名簿）（⑤の場合）'!$BJ52,IF(XW$19&lt;='様式３（療養者名簿）（⑤の場合）'!$BK52,1,0),0),0)</f>
        <v>0</v>
      </c>
      <c r="XX47" s="372">
        <f>IF(XX$19-'様式３（療養者名簿）（⑤の場合）'!$BJ52+1&lt;=15,IF(XX$19&gt;='様式３（療養者名簿）（⑤の場合）'!$BJ52,IF(XX$19&lt;='様式３（療養者名簿）（⑤の場合）'!$BK52,1,0),0),0)</f>
        <v>0</v>
      </c>
      <c r="XY47" s="372">
        <f>IF(XY$19-'様式３（療養者名簿）（⑤の場合）'!$BJ52+1&lt;=15,IF(XY$19&gt;='様式３（療養者名簿）（⑤の場合）'!$BJ52,IF(XY$19&lt;='様式３（療養者名簿）（⑤の場合）'!$BK52,1,0),0),0)</f>
        <v>0</v>
      </c>
      <c r="XZ47" s="372">
        <f>IF(XZ$19-'様式３（療養者名簿）（⑤の場合）'!$BJ52+1&lt;=15,IF(XZ$19&gt;='様式３（療養者名簿）（⑤の場合）'!$BJ52,IF(XZ$19&lt;='様式３（療養者名簿）（⑤の場合）'!$BK52,1,0),0),0)</f>
        <v>0</v>
      </c>
      <c r="YA47" s="372">
        <f>IF(YA$19-'様式３（療養者名簿）（⑤の場合）'!$BJ52+1&lt;=15,IF(YA$19&gt;='様式３（療養者名簿）（⑤の場合）'!$BJ52,IF(YA$19&lt;='様式３（療養者名簿）（⑤の場合）'!$BK52,1,0),0),0)</f>
        <v>0</v>
      </c>
      <c r="YB47" s="372">
        <f>IF(YB$19-'様式３（療養者名簿）（⑤の場合）'!$BJ52+1&lt;=15,IF(YB$19&gt;='様式３（療養者名簿）（⑤の場合）'!$BJ52,IF(YB$19&lt;='様式３（療養者名簿）（⑤の場合）'!$BK52,1,0),0),0)</f>
        <v>0</v>
      </c>
      <c r="YC47" s="372">
        <f>IF(YC$19-'様式３（療養者名簿）（⑤の場合）'!$BJ52+1&lt;=15,IF(YC$19&gt;='様式３（療養者名簿）（⑤の場合）'!$BJ52,IF(YC$19&lt;='様式３（療養者名簿）（⑤の場合）'!$BK52,1,0),0),0)</f>
        <v>0</v>
      </c>
      <c r="YD47" s="372">
        <f>IF(YD$19-'様式３（療養者名簿）（⑤の場合）'!$BJ52+1&lt;=15,IF(YD$19&gt;='様式３（療養者名簿）（⑤の場合）'!$BJ52,IF(YD$19&lt;='様式３（療養者名簿）（⑤の場合）'!$BK52,1,0),0),0)</f>
        <v>0</v>
      </c>
      <c r="YE47" s="372">
        <f>IF(YE$19-'様式３（療養者名簿）（⑤の場合）'!$BJ52+1&lt;=15,IF(YE$19&gt;='様式３（療養者名簿）（⑤の場合）'!$BJ52,IF(YE$19&lt;='様式３（療養者名簿）（⑤の場合）'!$BK52,1,0),0),0)</f>
        <v>0</v>
      </c>
      <c r="YF47" s="372">
        <f>IF(YF$19-'様式３（療養者名簿）（⑤の場合）'!$BJ52+1&lt;=15,IF(YF$19&gt;='様式３（療養者名簿）（⑤の場合）'!$BJ52,IF(YF$19&lt;='様式３（療養者名簿）（⑤の場合）'!$BK52,1,0),0),0)</f>
        <v>0</v>
      </c>
      <c r="YG47" s="372">
        <f>IF(YG$19-'様式３（療養者名簿）（⑤の場合）'!$BJ52+1&lt;=15,IF(YG$19&gt;='様式３（療養者名簿）（⑤の場合）'!$BJ52,IF(YG$19&lt;='様式３（療養者名簿）（⑤の場合）'!$BK52,1,0),0),0)</f>
        <v>0</v>
      </c>
      <c r="YH47" s="372">
        <f>IF(YH$19-'様式３（療養者名簿）（⑤の場合）'!$BJ52+1&lt;=15,IF(YH$19&gt;='様式３（療養者名簿）（⑤の場合）'!$BJ52,IF(YH$19&lt;='様式３（療養者名簿）（⑤の場合）'!$BK52,1,0),0),0)</f>
        <v>0</v>
      </c>
      <c r="YI47" s="372">
        <f>IF(YI$19-'様式３（療養者名簿）（⑤の場合）'!$BJ52+1&lt;=15,IF(YI$19&gt;='様式３（療養者名簿）（⑤の場合）'!$BJ52,IF(YI$19&lt;='様式３（療養者名簿）（⑤の場合）'!$BK52,1,0),0),0)</f>
        <v>0</v>
      </c>
      <c r="YJ47" s="372">
        <f>IF(YJ$19-'様式３（療養者名簿）（⑤の場合）'!$BJ52+1&lt;=15,IF(YJ$19&gt;='様式３（療養者名簿）（⑤の場合）'!$BJ52,IF(YJ$19&lt;='様式３（療養者名簿）（⑤の場合）'!$BK52,1,0),0),0)</f>
        <v>0</v>
      </c>
      <c r="YK47" s="372">
        <f>IF(YK$19-'様式３（療養者名簿）（⑤の場合）'!$BJ52+1&lt;=15,IF(YK$19&gt;='様式３（療養者名簿）（⑤の場合）'!$BJ52,IF(YK$19&lt;='様式３（療養者名簿）（⑤の場合）'!$BK52,1,0),0),0)</f>
        <v>0</v>
      </c>
      <c r="YL47" s="372">
        <f>IF(YL$19-'様式３（療養者名簿）（⑤の場合）'!$BJ52+1&lt;=15,IF(YL$19&gt;='様式３（療養者名簿）（⑤の場合）'!$BJ52,IF(YL$19&lt;='様式３（療養者名簿）（⑤の場合）'!$BK52,1,0),0),0)</f>
        <v>0</v>
      </c>
      <c r="YM47" s="372">
        <f>IF(YM$19-'様式３（療養者名簿）（⑤の場合）'!$BJ52+1&lt;=15,IF(YM$19&gt;='様式３（療養者名簿）（⑤の場合）'!$BJ52,IF(YM$19&lt;='様式３（療養者名簿）（⑤の場合）'!$BK52,1,0),0),0)</f>
        <v>0</v>
      </c>
      <c r="YN47" s="372">
        <f>IF(YN$19-'様式３（療養者名簿）（⑤の場合）'!$BJ52+1&lt;=15,IF(YN$19&gt;='様式３（療養者名簿）（⑤の場合）'!$BJ52,IF(YN$19&lt;='様式３（療養者名簿）（⑤の場合）'!$BK52,1,0),0),0)</f>
        <v>0</v>
      </c>
      <c r="YO47" s="372">
        <f>IF(YO$19-'様式３（療養者名簿）（⑤の場合）'!$BJ52+1&lt;=15,IF(YO$19&gt;='様式３（療養者名簿）（⑤の場合）'!$BJ52,IF(YO$19&lt;='様式３（療養者名簿）（⑤の場合）'!$BK52,1,0),0),0)</f>
        <v>0</v>
      </c>
      <c r="YP47" s="372">
        <f>IF(YP$19-'様式３（療養者名簿）（⑤の場合）'!$BJ52+1&lt;=15,IF(YP$19&gt;='様式３（療養者名簿）（⑤の場合）'!$BJ52,IF(YP$19&lt;='様式３（療養者名簿）（⑤の場合）'!$BK52,1,0),0),0)</f>
        <v>0</v>
      </c>
      <c r="YQ47" s="372">
        <f>IF(YQ$19-'様式３（療養者名簿）（⑤の場合）'!$BJ52+1&lt;=15,IF(YQ$19&gt;='様式３（療養者名簿）（⑤の場合）'!$BJ52,IF(YQ$19&lt;='様式３（療養者名簿）（⑤の場合）'!$BK52,1,0),0),0)</f>
        <v>0</v>
      </c>
      <c r="YR47" s="372">
        <f>IF(YR$19-'様式３（療養者名簿）（⑤の場合）'!$BJ52+1&lt;=15,IF(YR$19&gt;='様式３（療養者名簿）（⑤の場合）'!$BJ52,IF(YR$19&lt;='様式３（療養者名簿）（⑤の場合）'!$BK52,1,0),0),0)</f>
        <v>0</v>
      </c>
      <c r="YS47" s="372">
        <f>IF(YS$19-'様式３（療養者名簿）（⑤の場合）'!$BJ52+1&lt;=15,IF(YS$19&gt;='様式３（療養者名簿）（⑤の場合）'!$BJ52,IF(YS$19&lt;='様式３（療養者名簿）（⑤の場合）'!$BK52,1,0),0),0)</f>
        <v>0</v>
      </c>
      <c r="YT47" s="372">
        <f>IF(YT$19-'様式３（療養者名簿）（⑤の場合）'!$BJ52+1&lt;=15,IF(YT$19&gt;='様式３（療養者名簿）（⑤の場合）'!$BJ52,IF(YT$19&lt;='様式３（療養者名簿）（⑤の場合）'!$BK52,1,0),0),0)</f>
        <v>0</v>
      </c>
      <c r="YU47" s="372">
        <f>IF(YU$19-'様式３（療養者名簿）（⑤の場合）'!$BJ52+1&lt;=15,IF(YU$19&gt;='様式３（療養者名簿）（⑤の場合）'!$BJ52,IF(YU$19&lt;='様式３（療養者名簿）（⑤の場合）'!$BK52,1,0),0),0)</f>
        <v>0</v>
      </c>
      <c r="YV47" s="372">
        <f>IF(YV$19-'様式３（療養者名簿）（⑤の場合）'!$BJ52+1&lt;=15,IF(YV$19&gt;='様式３（療養者名簿）（⑤の場合）'!$BJ52,IF(YV$19&lt;='様式３（療養者名簿）（⑤の場合）'!$BK52,1,0),0),0)</f>
        <v>0</v>
      </c>
      <c r="YW47" s="372">
        <f>IF(YW$19-'様式３（療養者名簿）（⑤の場合）'!$BJ52+1&lt;=15,IF(YW$19&gt;='様式３（療養者名簿）（⑤の場合）'!$BJ52,IF(YW$19&lt;='様式３（療養者名簿）（⑤の場合）'!$BK52,1,0),0),0)</f>
        <v>0</v>
      </c>
      <c r="YX47" s="372">
        <f>IF(YX$19-'様式３（療養者名簿）（⑤の場合）'!$BJ52+1&lt;=15,IF(YX$19&gt;='様式３（療養者名簿）（⑤の場合）'!$BJ52,IF(YX$19&lt;='様式３（療養者名簿）（⑤の場合）'!$BK52,1,0),0),0)</f>
        <v>0</v>
      </c>
      <c r="YY47" s="372">
        <f>IF(YY$19-'様式３（療養者名簿）（⑤の場合）'!$BJ52+1&lt;=15,IF(YY$19&gt;='様式３（療養者名簿）（⑤の場合）'!$BJ52,IF(YY$19&lt;='様式３（療養者名簿）（⑤の場合）'!$BK52,1,0),0),0)</f>
        <v>0</v>
      </c>
      <c r="YZ47" s="372">
        <f>IF(YZ$19-'様式３（療養者名簿）（⑤の場合）'!$BJ52+1&lt;=15,IF(YZ$19&gt;='様式３（療養者名簿）（⑤の場合）'!$BJ52,IF(YZ$19&lt;='様式３（療養者名簿）（⑤の場合）'!$BK52,1,0),0),0)</f>
        <v>0</v>
      </c>
      <c r="ZA47" s="372">
        <f>IF(ZA$19-'様式３（療養者名簿）（⑤の場合）'!$BJ52+1&lt;=15,IF(ZA$19&gt;='様式３（療養者名簿）（⑤の場合）'!$BJ52,IF(ZA$19&lt;='様式３（療養者名簿）（⑤の場合）'!$BK52,1,0),0),0)</f>
        <v>0</v>
      </c>
      <c r="ZB47" s="372">
        <f>IF(ZB$19-'様式３（療養者名簿）（⑤の場合）'!$BJ52+1&lt;=15,IF(ZB$19&gt;='様式３（療養者名簿）（⑤の場合）'!$BJ52,IF(ZB$19&lt;='様式３（療養者名簿）（⑤の場合）'!$BK52,1,0),0),0)</f>
        <v>0</v>
      </c>
      <c r="ZC47" s="372">
        <f>IF(ZC$19-'様式３（療養者名簿）（⑤の場合）'!$BJ52+1&lt;=15,IF(ZC$19&gt;='様式３（療養者名簿）（⑤の場合）'!$BJ52,IF(ZC$19&lt;='様式３（療養者名簿）（⑤の場合）'!$BK52,1,0),0),0)</f>
        <v>0</v>
      </c>
      <c r="ZD47" s="372">
        <f>IF(ZD$19-'様式３（療養者名簿）（⑤の場合）'!$BJ52+1&lt;=15,IF(ZD$19&gt;='様式３（療養者名簿）（⑤の場合）'!$BJ52,IF(ZD$19&lt;='様式３（療養者名簿）（⑤の場合）'!$BK52,1,0),0),0)</f>
        <v>0</v>
      </c>
      <c r="ZE47" s="372">
        <f>IF(ZE$19-'様式３（療養者名簿）（⑤の場合）'!$BJ52+1&lt;=15,IF(ZE$19&gt;='様式３（療養者名簿）（⑤の場合）'!$BJ52,IF(ZE$19&lt;='様式３（療養者名簿）（⑤の場合）'!$BK52,1,0),0),0)</f>
        <v>0</v>
      </c>
      <c r="ZF47" s="372">
        <f>IF(ZF$19-'様式３（療養者名簿）（⑤の場合）'!$BJ52+1&lt;=15,IF(ZF$19&gt;='様式３（療養者名簿）（⑤の場合）'!$BJ52,IF(ZF$19&lt;='様式３（療養者名簿）（⑤の場合）'!$BK52,1,0),0),0)</f>
        <v>0</v>
      </c>
      <c r="ZG47" s="372">
        <f>IF(ZG$19-'様式３（療養者名簿）（⑤の場合）'!$BJ52+1&lt;=15,IF(ZG$19&gt;='様式３（療養者名簿）（⑤の場合）'!$BJ52,IF(ZG$19&lt;='様式３（療養者名簿）（⑤の場合）'!$BK52,1,0),0),0)</f>
        <v>0</v>
      </c>
      <c r="ZH47" s="372">
        <f>IF(ZH$19-'様式３（療養者名簿）（⑤の場合）'!$BJ52+1&lt;=15,IF(ZH$19&gt;='様式３（療養者名簿）（⑤の場合）'!$BJ52,IF(ZH$19&lt;='様式３（療養者名簿）（⑤の場合）'!$BK52,1,0),0),0)</f>
        <v>0</v>
      </c>
      <c r="ZI47" s="372">
        <f>IF(ZI$19-'様式３（療養者名簿）（⑤の場合）'!$BJ52+1&lt;=15,IF(ZI$19&gt;='様式３（療養者名簿）（⑤の場合）'!$BJ52,IF(ZI$19&lt;='様式３（療養者名簿）（⑤の場合）'!$BK52,1,0),0),0)</f>
        <v>0</v>
      </c>
      <c r="ZJ47" s="372">
        <f>IF(ZJ$19-'様式３（療養者名簿）（⑤の場合）'!$BJ52+1&lt;=15,IF(ZJ$19&gt;='様式３（療養者名簿）（⑤の場合）'!$BJ52,IF(ZJ$19&lt;='様式３（療養者名簿）（⑤の場合）'!$BK52,1,0),0),0)</f>
        <v>0</v>
      </c>
      <c r="ZK47" s="372">
        <f>IF(ZK$19-'様式３（療養者名簿）（⑤の場合）'!$BJ52+1&lt;=15,IF(ZK$19&gt;='様式３（療養者名簿）（⑤の場合）'!$BJ52,IF(ZK$19&lt;='様式３（療養者名簿）（⑤の場合）'!$BK52,1,0),0),0)</f>
        <v>0</v>
      </c>
      <c r="ZL47" s="372">
        <f>IF(ZL$19-'様式３（療養者名簿）（⑤の場合）'!$BJ52+1&lt;=15,IF(ZL$19&gt;='様式３（療養者名簿）（⑤の場合）'!$BJ52,IF(ZL$19&lt;='様式３（療養者名簿）（⑤の場合）'!$BK52,1,0),0),0)</f>
        <v>0</v>
      </c>
      <c r="ZM47" s="372">
        <f>IF(ZM$19-'様式３（療養者名簿）（⑤の場合）'!$BJ52+1&lt;=15,IF(ZM$19&gt;='様式３（療養者名簿）（⑤の場合）'!$BJ52,IF(ZM$19&lt;='様式３（療養者名簿）（⑤の場合）'!$BK52,1,0),0),0)</f>
        <v>0</v>
      </c>
      <c r="ZN47" s="372">
        <f>IF(ZN$19-'様式３（療養者名簿）（⑤の場合）'!$BJ52+1&lt;=15,IF(ZN$19&gt;='様式３（療養者名簿）（⑤の場合）'!$BJ52,IF(ZN$19&lt;='様式３（療養者名簿）（⑤の場合）'!$BK52,1,0),0),0)</f>
        <v>0</v>
      </c>
      <c r="ZO47" s="372">
        <f>IF(ZO$19-'様式３（療養者名簿）（⑤の場合）'!$BJ52+1&lt;=15,IF(ZO$19&gt;='様式３（療養者名簿）（⑤の場合）'!$BJ52,IF(ZO$19&lt;='様式３（療養者名簿）（⑤の場合）'!$BK52,1,0),0),0)</f>
        <v>0</v>
      </c>
      <c r="ZP47" s="372">
        <f>IF(ZP$19-'様式３（療養者名簿）（⑤の場合）'!$BJ52+1&lt;=15,IF(ZP$19&gt;='様式３（療養者名簿）（⑤の場合）'!$BJ52,IF(ZP$19&lt;='様式３（療養者名簿）（⑤の場合）'!$BK52,1,0),0),0)</f>
        <v>0</v>
      </c>
      <c r="ZQ47" s="372">
        <f>IF(ZQ$19-'様式３（療養者名簿）（⑤の場合）'!$BJ52+1&lt;=15,IF(ZQ$19&gt;='様式３（療養者名簿）（⑤の場合）'!$BJ52,IF(ZQ$19&lt;='様式３（療養者名簿）（⑤の場合）'!$BK52,1,0),0),0)</f>
        <v>0</v>
      </c>
      <c r="ZR47" s="372">
        <f>IF(ZR$19-'様式３（療養者名簿）（⑤の場合）'!$BJ52+1&lt;=15,IF(ZR$19&gt;='様式３（療養者名簿）（⑤の場合）'!$BJ52,IF(ZR$19&lt;='様式３（療養者名簿）（⑤の場合）'!$BK52,1,0),0),0)</f>
        <v>0</v>
      </c>
      <c r="ZS47" s="372">
        <f>IF(ZS$19-'様式３（療養者名簿）（⑤の場合）'!$BJ52+1&lt;=15,IF(ZS$19&gt;='様式３（療養者名簿）（⑤の場合）'!$BJ52,IF(ZS$19&lt;='様式３（療養者名簿）（⑤の場合）'!$BK52,1,0),0),0)</f>
        <v>0</v>
      </c>
      <c r="ZT47" s="372">
        <f>IF(ZT$19-'様式３（療養者名簿）（⑤の場合）'!$BJ52+1&lt;=15,IF(ZT$19&gt;='様式３（療養者名簿）（⑤の場合）'!$BJ52,IF(ZT$19&lt;='様式３（療養者名簿）（⑤の場合）'!$BK52,1,0),0),0)</f>
        <v>0</v>
      </c>
      <c r="ZU47" s="372">
        <f>IF(ZU$19-'様式３（療養者名簿）（⑤の場合）'!$BJ52+1&lt;=15,IF(ZU$19&gt;='様式３（療養者名簿）（⑤の場合）'!$BJ52,IF(ZU$19&lt;='様式３（療養者名簿）（⑤の場合）'!$BK52,1,0),0),0)</f>
        <v>0</v>
      </c>
      <c r="ZV47" s="372">
        <f>IF(ZV$19-'様式３（療養者名簿）（⑤の場合）'!$BJ52+1&lt;=15,IF(ZV$19&gt;='様式３（療養者名簿）（⑤の場合）'!$BJ52,IF(ZV$19&lt;='様式３（療養者名簿）（⑤の場合）'!$BK52,1,0),0),0)</f>
        <v>0</v>
      </c>
      <c r="ZW47" s="372">
        <f>IF(ZW$19-'様式３（療養者名簿）（⑤の場合）'!$BJ52+1&lt;=15,IF(ZW$19&gt;='様式３（療養者名簿）（⑤の場合）'!$BJ52,IF(ZW$19&lt;='様式３（療養者名簿）（⑤の場合）'!$BK52,1,0),0),0)</f>
        <v>0</v>
      </c>
      <c r="ZX47" s="372">
        <f>IF(ZX$19-'様式３（療養者名簿）（⑤の場合）'!$BJ52+1&lt;=15,IF(ZX$19&gt;='様式３（療養者名簿）（⑤の場合）'!$BJ52,IF(ZX$19&lt;='様式３（療養者名簿）（⑤の場合）'!$BK52,1,0),0),0)</f>
        <v>0</v>
      </c>
      <c r="ZY47" s="372">
        <f>IF(ZY$19-'様式３（療養者名簿）（⑤の場合）'!$BJ52+1&lt;=15,IF(ZY$19&gt;='様式３（療養者名簿）（⑤の場合）'!$BJ52,IF(ZY$19&lt;='様式３（療養者名簿）（⑤の場合）'!$BK52,1,0),0),0)</f>
        <v>0</v>
      </c>
      <c r="ZZ47" s="372">
        <f>IF(ZZ$19-'様式３（療養者名簿）（⑤の場合）'!$BJ52+1&lt;=15,IF(ZZ$19&gt;='様式３（療養者名簿）（⑤の場合）'!$BJ52,IF(ZZ$19&lt;='様式３（療養者名簿）（⑤の場合）'!$BK52,1,0),0),0)</f>
        <v>0</v>
      </c>
      <c r="AAA47" s="372">
        <f>IF(AAA$19-'様式３（療養者名簿）（⑤の場合）'!$BJ52+1&lt;=15,IF(AAA$19&gt;='様式３（療養者名簿）（⑤の場合）'!$BJ52,IF(AAA$19&lt;='様式３（療養者名簿）（⑤の場合）'!$BK52,1,0),0),0)</f>
        <v>0</v>
      </c>
      <c r="AAB47" s="372">
        <f>IF(AAB$19-'様式３（療養者名簿）（⑤の場合）'!$BJ52+1&lt;=15,IF(AAB$19&gt;='様式３（療養者名簿）（⑤の場合）'!$BJ52,IF(AAB$19&lt;='様式３（療養者名簿）（⑤の場合）'!$BK52,1,0),0),0)</f>
        <v>0</v>
      </c>
      <c r="AAC47" s="372">
        <f>IF(AAC$19-'様式３（療養者名簿）（⑤の場合）'!$BJ52+1&lt;=15,IF(AAC$19&gt;='様式３（療養者名簿）（⑤の場合）'!$BJ52,IF(AAC$19&lt;='様式３（療養者名簿）（⑤の場合）'!$BK52,1,0),0),0)</f>
        <v>0</v>
      </c>
      <c r="AAD47" s="372">
        <f>IF(AAD$19-'様式３（療養者名簿）（⑤の場合）'!$BJ52+1&lt;=15,IF(AAD$19&gt;='様式３（療養者名簿）（⑤の場合）'!$BJ52,IF(AAD$19&lt;='様式３（療養者名簿）（⑤の場合）'!$BK52,1,0),0),0)</f>
        <v>0</v>
      </c>
      <c r="AAE47" s="372">
        <f>IF(AAE$19-'様式３（療養者名簿）（⑤の場合）'!$BJ52+1&lt;=15,IF(AAE$19&gt;='様式３（療養者名簿）（⑤の場合）'!$BJ52,IF(AAE$19&lt;='様式３（療養者名簿）（⑤の場合）'!$BK52,1,0),0),0)</f>
        <v>0</v>
      </c>
      <c r="AAF47" s="372">
        <f>IF(AAF$19-'様式３（療養者名簿）（⑤の場合）'!$BJ52+1&lt;=15,IF(AAF$19&gt;='様式３（療養者名簿）（⑤の場合）'!$BJ52,IF(AAF$19&lt;='様式３（療養者名簿）（⑤の場合）'!$BK52,1,0),0),0)</f>
        <v>0</v>
      </c>
      <c r="AAG47" s="372">
        <f>IF(AAG$19-'様式３（療養者名簿）（⑤の場合）'!$BJ52+1&lt;=15,IF(AAG$19&gt;='様式３（療養者名簿）（⑤の場合）'!$BJ52,IF(AAG$19&lt;='様式３（療養者名簿）（⑤の場合）'!$BK52,1,0),0),0)</f>
        <v>0</v>
      </c>
      <c r="AAH47" s="372">
        <f>IF(AAH$19-'様式３（療養者名簿）（⑤の場合）'!$BJ52+1&lt;=15,IF(AAH$19&gt;='様式３（療養者名簿）（⑤の場合）'!$BJ52,IF(AAH$19&lt;='様式３（療養者名簿）（⑤の場合）'!$BK52,1,0),0),0)</f>
        <v>0</v>
      </c>
      <c r="AAI47" s="372">
        <f>IF(AAI$19-'様式３（療養者名簿）（⑤の場合）'!$BJ52+1&lt;=15,IF(AAI$19&gt;='様式３（療養者名簿）（⑤の場合）'!$BJ52,IF(AAI$19&lt;='様式３（療養者名簿）（⑤の場合）'!$BK52,1,0),0),0)</f>
        <v>0</v>
      </c>
      <c r="AAJ47" s="372">
        <f>IF(AAJ$19-'様式３（療養者名簿）（⑤の場合）'!$BJ52+1&lt;=15,IF(AAJ$19&gt;='様式３（療養者名簿）（⑤の場合）'!$BJ52,IF(AAJ$19&lt;='様式３（療養者名簿）（⑤の場合）'!$BK52,1,0),0),0)</f>
        <v>0</v>
      </c>
      <c r="AAK47" s="372">
        <f>IF(AAK$19-'様式３（療養者名簿）（⑤の場合）'!$BJ52+1&lt;=15,IF(AAK$19&gt;='様式３（療養者名簿）（⑤の場合）'!$BJ52,IF(AAK$19&lt;='様式３（療養者名簿）（⑤の場合）'!$BK52,1,0),0),0)</f>
        <v>0</v>
      </c>
      <c r="AAL47" s="372">
        <f>IF(AAL$19-'様式３（療養者名簿）（⑤の場合）'!$BJ52+1&lt;=15,IF(AAL$19&gt;='様式３（療養者名簿）（⑤の場合）'!$BJ52,IF(AAL$19&lt;='様式３（療養者名簿）（⑤の場合）'!$BK52,1,0),0),0)</f>
        <v>0</v>
      </c>
      <c r="AAM47" s="372">
        <f>IF(AAM$19-'様式３（療養者名簿）（⑤の場合）'!$BJ52+1&lt;=15,IF(AAM$19&gt;='様式３（療養者名簿）（⑤の場合）'!$BJ52,IF(AAM$19&lt;='様式３（療養者名簿）（⑤の場合）'!$BK52,1,0),0),0)</f>
        <v>0</v>
      </c>
      <c r="AAN47" s="372">
        <f>IF(AAN$19-'様式３（療養者名簿）（⑤の場合）'!$BJ52+1&lt;=15,IF(AAN$19&gt;='様式３（療養者名簿）（⑤の場合）'!$BJ52,IF(AAN$19&lt;='様式３（療養者名簿）（⑤の場合）'!$BK52,1,0),0),0)</f>
        <v>0</v>
      </c>
      <c r="AAO47" s="372">
        <f>IF(AAO$19-'様式３（療養者名簿）（⑤の場合）'!$BJ52+1&lt;=15,IF(AAO$19&gt;='様式３（療養者名簿）（⑤の場合）'!$BJ52,IF(AAO$19&lt;='様式３（療養者名簿）（⑤の場合）'!$BK52,1,0),0),0)</f>
        <v>0</v>
      </c>
      <c r="AAP47" s="372">
        <f>IF(AAP$19-'様式３（療養者名簿）（⑤の場合）'!$BJ52+1&lt;=15,IF(AAP$19&gt;='様式３（療養者名簿）（⑤の場合）'!$BJ52,IF(AAP$19&lt;='様式３（療養者名簿）（⑤の場合）'!$BK52,1,0),0),0)</f>
        <v>0</v>
      </c>
      <c r="AAQ47" s="372">
        <f>IF(AAQ$19-'様式３（療養者名簿）（⑤の場合）'!$BJ52+1&lt;=15,IF(AAQ$19&gt;='様式３（療養者名簿）（⑤の場合）'!$BJ52,IF(AAQ$19&lt;='様式３（療養者名簿）（⑤の場合）'!$BK52,1,0),0),0)</f>
        <v>0</v>
      </c>
      <c r="AAR47" s="372">
        <f>IF(AAR$19-'様式３（療養者名簿）（⑤の場合）'!$BJ52+1&lt;=15,IF(AAR$19&gt;='様式３（療養者名簿）（⑤の場合）'!$BJ52,IF(AAR$19&lt;='様式３（療養者名簿）（⑤の場合）'!$BK52,1,0),0),0)</f>
        <v>0</v>
      </c>
      <c r="AAS47" s="372">
        <f>IF(AAS$19-'様式３（療養者名簿）（⑤の場合）'!$BJ52+1&lt;=15,IF(AAS$19&gt;='様式３（療養者名簿）（⑤の場合）'!$BJ52,IF(AAS$19&lt;='様式３（療養者名簿）（⑤の場合）'!$BK52,1,0),0),0)</f>
        <v>0</v>
      </c>
      <c r="AAT47" s="372">
        <f>IF(AAT$19-'様式３（療養者名簿）（⑤の場合）'!$BJ52+1&lt;=15,IF(AAT$19&gt;='様式３（療養者名簿）（⑤の場合）'!$BJ52,IF(AAT$19&lt;='様式３（療養者名簿）（⑤の場合）'!$BK52,1,0),0),0)</f>
        <v>0</v>
      </c>
      <c r="AAU47" s="372">
        <f>IF(AAU$19-'様式３（療養者名簿）（⑤の場合）'!$BJ52+1&lt;=15,IF(AAU$19&gt;='様式３（療養者名簿）（⑤の場合）'!$BJ52,IF(AAU$19&lt;='様式３（療養者名簿）（⑤の場合）'!$BK52,1,0),0),0)</f>
        <v>0</v>
      </c>
      <c r="AAV47" s="372">
        <f>IF(AAV$19-'様式３（療養者名簿）（⑤の場合）'!$BJ52+1&lt;=15,IF(AAV$19&gt;='様式３（療養者名簿）（⑤の場合）'!$BJ52,IF(AAV$19&lt;='様式３（療養者名簿）（⑤の場合）'!$BK52,1,0),0),0)</f>
        <v>0</v>
      </c>
      <c r="AAW47" s="372">
        <f>IF(AAW$19-'様式３（療養者名簿）（⑤の場合）'!$BJ52+1&lt;=15,IF(AAW$19&gt;='様式３（療養者名簿）（⑤の場合）'!$BJ52,IF(AAW$19&lt;='様式３（療養者名簿）（⑤の場合）'!$BK52,1,0),0),0)</f>
        <v>0</v>
      </c>
      <c r="AAX47" s="372">
        <f>IF(AAX$19-'様式３（療養者名簿）（⑤の場合）'!$BJ52+1&lt;=15,IF(AAX$19&gt;='様式３（療養者名簿）（⑤の場合）'!$BJ52,IF(AAX$19&lt;='様式３（療養者名簿）（⑤の場合）'!$BK52,1,0),0),0)</f>
        <v>0</v>
      </c>
      <c r="AAY47" s="372">
        <f>IF(AAY$19-'様式３（療養者名簿）（⑤の場合）'!$BJ52+1&lt;=15,IF(AAY$19&gt;='様式３（療養者名簿）（⑤の場合）'!$BJ52,IF(AAY$19&lt;='様式３（療養者名簿）（⑤の場合）'!$BK52,1,0),0),0)</f>
        <v>0</v>
      </c>
      <c r="AAZ47" s="372">
        <f>IF(AAZ$19-'様式３（療養者名簿）（⑤の場合）'!$BJ52+1&lt;=15,IF(AAZ$19&gt;='様式３（療養者名簿）（⑤の場合）'!$BJ52,IF(AAZ$19&lt;='様式３（療養者名簿）（⑤の場合）'!$BK52,1,0),0),0)</f>
        <v>0</v>
      </c>
      <c r="ABA47" s="372">
        <f>IF(ABA$19-'様式３（療養者名簿）（⑤の場合）'!$BJ52+1&lt;=15,IF(ABA$19&gt;='様式３（療養者名簿）（⑤の場合）'!$BJ52,IF(ABA$19&lt;='様式３（療養者名簿）（⑤の場合）'!$BK52,1,0),0),0)</f>
        <v>0</v>
      </c>
      <c r="ABB47" s="372">
        <f>IF(ABB$19-'様式３（療養者名簿）（⑤の場合）'!$BJ52+1&lt;=15,IF(ABB$19&gt;='様式３（療養者名簿）（⑤の場合）'!$BJ52,IF(ABB$19&lt;='様式３（療養者名簿）（⑤の場合）'!$BK52,1,0),0),0)</f>
        <v>0</v>
      </c>
      <c r="ABC47" s="372">
        <f>IF(ABC$19-'様式３（療養者名簿）（⑤の場合）'!$BJ52+1&lt;=15,IF(ABC$19&gt;='様式３（療養者名簿）（⑤の場合）'!$BJ52,IF(ABC$19&lt;='様式３（療養者名簿）（⑤の場合）'!$BK52,1,0),0),0)</f>
        <v>0</v>
      </c>
      <c r="ABD47" s="372">
        <f>IF(ABD$19-'様式３（療養者名簿）（⑤の場合）'!$BJ52+1&lt;=15,IF(ABD$19&gt;='様式３（療養者名簿）（⑤の場合）'!$BJ52,IF(ABD$19&lt;='様式３（療養者名簿）（⑤の場合）'!$BK52,1,0),0),0)</f>
        <v>0</v>
      </c>
    </row>
    <row r="48" spans="1:732" ht="42" customHeight="1">
      <c r="A48" s="250">
        <f>'様式３（療養者名簿）（⑤の場合）'!C53</f>
        <v>0</v>
      </c>
      <c r="B48" s="365">
        <f>IF(B$19-'様式３（療養者名簿）（⑤の場合）'!$BJ53+1&lt;=15,IF(B$19&gt;='様式３（療養者名簿）（⑤の場合）'!$BJ53,IF(B$19&lt;='様式３（療養者名簿）（⑤の場合）'!$BK53,1,0),0),0)</f>
        <v>0</v>
      </c>
      <c r="C48" s="365">
        <f>IF(C$19-'様式３（療養者名簿）（⑤の場合）'!$BJ53+1&lt;=15,IF(C$19&gt;='様式３（療養者名簿）（⑤の場合）'!$BJ53,IF(C$19&lt;='様式３（療養者名簿）（⑤の場合）'!$BK53,1,0),0),0)</f>
        <v>0</v>
      </c>
      <c r="D48" s="365">
        <f>IF(D$19-'様式３（療養者名簿）（⑤の場合）'!$BJ53+1&lt;=15,IF(D$19&gt;='様式３（療養者名簿）（⑤の場合）'!$BJ53,IF(D$19&lt;='様式３（療養者名簿）（⑤の場合）'!$BK53,1,0),0),0)</f>
        <v>0</v>
      </c>
      <c r="E48" s="365">
        <f>IF(E$19-'様式３（療養者名簿）（⑤の場合）'!$BJ53+1&lt;=15,IF(E$19&gt;='様式３（療養者名簿）（⑤の場合）'!$BJ53,IF(E$19&lt;='様式３（療養者名簿）（⑤の場合）'!$BK53,1,0),0),0)</f>
        <v>0</v>
      </c>
      <c r="F48" s="365">
        <f>IF(F$19-'様式３（療養者名簿）（⑤の場合）'!$BJ53+1&lt;=15,IF(F$19&gt;='様式３（療養者名簿）（⑤の場合）'!$BJ53,IF(F$19&lt;='様式３（療養者名簿）（⑤の場合）'!$BK53,1,0),0),0)</f>
        <v>0</v>
      </c>
      <c r="G48" s="365">
        <f>IF(G$19-'様式３（療養者名簿）（⑤の場合）'!$BJ53+1&lt;=15,IF(G$19&gt;='様式３（療養者名簿）（⑤の場合）'!$BJ53,IF(G$19&lt;='様式３（療養者名簿）（⑤の場合）'!$BK53,1,0),0),0)</f>
        <v>0</v>
      </c>
      <c r="H48" s="365">
        <f>IF(H$19-'様式３（療養者名簿）（⑤の場合）'!$BJ53+1&lt;=15,IF(H$19&gt;='様式３（療養者名簿）（⑤の場合）'!$BJ53,IF(H$19&lt;='様式３（療養者名簿）（⑤の場合）'!$BK53,1,0),0),0)</f>
        <v>0</v>
      </c>
      <c r="I48" s="365">
        <f>IF(I$19-'様式３（療養者名簿）（⑤の場合）'!$BJ53+1&lt;=15,IF(I$19&gt;='様式３（療養者名簿）（⑤の場合）'!$BJ53,IF(I$19&lt;='様式３（療養者名簿）（⑤の場合）'!$BK53,1,0),0),0)</f>
        <v>0</v>
      </c>
      <c r="J48" s="365">
        <f>IF(J$19-'様式３（療養者名簿）（⑤の場合）'!$BJ53+1&lt;=15,IF(J$19&gt;='様式３（療養者名簿）（⑤の場合）'!$BJ53,IF(J$19&lt;='様式３（療養者名簿）（⑤の場合）'!$BK53,1,0),0),0)</f>
        <v>0</v>
      </c>
      <c r="K48" s="365">
        <f>IF(K$19-'様式３（療養者名簿）（⑤の場合）'!$BJ53+1&lt;=15,IF(K$19&gt;='様式３（療養者名簿）（⑤の場合）'!$BJ53,IF(K$19&lt;='様式３（療養者名簿）（⑤の場合）'!$BK53,1,0),0),0)</f>
        <v>0</v>
      </c>
      <c r="L48" s="365">
        <f>IF(L$19-'様式３（療養者名簿）（⑤の場合）'!$BJ53+1&lt;=15,IF(L$19&gt;='様式３（療養者名簿）（⑤の場合）'!$BJ53,IF(L$19&lt;='様式３（療養者名簿）（⑤の場合）'!$BK53,1,0),0),0)</f>
        <v>0</v>
      </c>
      <c r="M48" s="365">
        <f>IF(M$19-'様式３（療養者名簿）（⑤の場合）'!$BJ53+1&lt;=15,IF(M$19&gt;='様式３（療養者名簿）（⑤の場合）'!$BJ53,IF(M$19&lt;='様式３（療養者名簿）（⑤の場合）'!$BK53,1,0),0),0)</f>
        <v>0</v>
      </c>
      <c r="N48" s="365">
        <f>IF(N$19-'様式３（療養者名簿）（⑤の場合）'!$BJ53+1&lt;=15,IF(N$19&gt;='様式３（療養者名簿）（⑤の場合）'!$BJ53,IF(N$19&lt;='様式３（療養者名簿）（⑤の場合）'!$BK53,1,0),0),0)</f>
        <v>0</v>
      </c>
      <c r="O48" s="365">
        <f>IF(O$19-'様式３（療養者名簿）（⑤の場合）'!$BJ53+1&lt;=15,IF(O$19&gt;='様式３（療養者名簿）（⑤の場合）'!$BJ53,IF(O$19&lt;='様式３（療養者名簿）（⑤の場合）'!$BK53,1,0),0),0)</f>
        <v>0</v>
      </c>
      <c r="P48" s="365">
        <f>IF(P$19-'様式３（療養者名簿）（⑤の場合）'!$BJ53+1&lt;=15,IF(P$19&gt;='様式３（療養者名簿）（⑤の場合）'!$BJ53,IF(P$19&lt;='様式３（療養者名簿）（⑤の場合）'!$BK53,1,0),0),0)</f>
        <v>0</v>
      </c>
      <c r="Q48" s="365">
        <f>IF(Q$19-'様式３（療養者名簿）（⑤の場合）'!$BJ53+1&lt;=15,IF(Q$19&gt;='様式３（療養者名簿）（⑤の場合）'!$BJ53,IF(Q$19&lt;='様式３（療養者名簿）（⑤の場合）'!$BK53,1,0),0),0)</f>
        <v>0</v>
      </c>
      <c r="R48" s="365">
        <f>IF(R$19-'様式３（療養者名簿）（⑤の場合）'!$BJ53+1&lt;=15,IF(R$19&gt;='様式３（療養者名簿）（⑤の場合）'!$BJ53,IF(R$19&lt;='様式３（療養者名簿）（⑤の場合）'!$BK53,1,0),0),0)</f>
        <v>0</v>
      </c>
      <c r="S48" s="365">
        <f>IF(S$19-'様式３（療養者名簿）（⑤の場合）'!$BJ53+1&lt;=15,IF(S$19&gt;='様式３（療養者名簿）（⑤の場合）'!$BJ53,IF(S$19&lt;='様式３（療養者名簿）（⑤の場合）'!$BK53,1,0),0),0)</f>
        <v>0</v>
      </c>
      <c r="T48" s="365">
        <f>IF(T$19-'様式３（療養者名簿）（⑤の場合）'!$BJ53+1&lt;=15,IF(T$19&gt;='様式３（療養者名簿）（⑤の場合）'!$BJ53,IF(T$19&lt;='様式３（療養者名簿）（⑤の場合）'!$BK53,1,0),0),0)</f>
        <v>0</v>
      </c>
      <c r="U48" s="365">
        <f>IF(U$19-'様式３（療養者名簿）（⑤の場合）'!$BJ53+1&lt;=15,IF(U$19&gt;='様式３（療養者名簿）（⑤の場合）'!$BJ53,IF(U$19&lt;='様式３（療養者名簿）（⑤の場合）'!$BK53,1,0),0),0)</f>
        <v>0</v>
      </c>
      <c r="V48" s="365">
        <f>IF(V$19-'様式３（療養者名簿）（⑤の場合）'!$BJ53+1&lt;=15,IF(V$19&gt;='様式３（療養者名簿）（⑤の場合）'!$BJ53,IF(V$19&lt;='様式３（療養者名簿）（⑤の場合）'!$BK53,1,0),0),0)</f>
        <v>0</v>
      </c>
      <c r="W48" s="365">
        <f>IF(W$19-'様式３（療養者名簿）（⑤の場合）'!$BJ53+1&lt;=15,IF(W$19&gt;='様式３（療養者名簿）（⑤の場合）'!$BJ53,IF(W$19&lt;='様式３（療養者名簿）（⑤の場合）'!$BK53,1,0),0),0)</f>
        <v>0</v>
      </c>
      <c r="X48" s="365">
        <f>IF(X$19-'様式３（療養者名簿）（⑤の場合）'!$BJ53+1&lt;=15,IF(X$19&gt;='様式３（療養者名簿）（⑤の場合）'!$BJ53,IF(X$19&lt;='様式３（療養者名簿）（⑤の場合）'!$BK53,1,0),0),0)</f>
        <v>0</v>
      </c>
      <c r="Y48" s="365">
        <f>IF(Y$19-'様式３（療養者名簿）（⑤の場合）'!$BJ53+1&lt;=15,IF(Y$19&gt;='様式３（療養者名簿）（⑤の場合）'!$BJ53,IF(Y$19&lt;='様式３（療養者名簿）（⑤の場合）'!$BK53,1,0),0),0)</f>
        <v>0</v>
      </c>
      <c r="Z48" s="365">
        <f>IF(Z$19-'様式３（療養者名簿）（⑤の場合）'!$BJ53+1&lt;=15,IF(Z$19&gt;='様式３（療養者名簿）（⑤の場合）'!$BJ53,IF(Z$19&lt;='様式３（療養者名簿）（⑤の場合）'!$BK53,1,0),0),0)</f>
        <v>0</v>
      </c>
      <c r="AA48" s="365">
        <f>IF(AA$19-'様式３（療養者名簿）（⑤の場合）'!$BJ53+1&lt;=15,IF(AA$19&gt;='様式３（療養者名簿）（⑤の場合）'!$BJ53,IF(AA$19&lt;='様式３（療養者名簿）（⑤の場合）'!$BK53,1,0),0),0)</f>
        <v>0</v>
      </c>
      <c r="AB48" s="365">
        <f>IF(AB$19-'様式３（療養者名簿）（⑤の場合）'!$BJ53+1&lt;=15,IF(AB$19&gt;='様式３（療養者名簿）（⑤の場合）'!$BJ53,IF(AB$19&lt;='様式３（療養者名簿）（⑤の場合）'!$BK53,1,0),0),0)</f>
        <v>0</v>
      </c>
      <c r="AC48" s="365">
        <f>IF(AC$19-'様式３（療養者名簿）（⑤の場合）'!$BJ53+1&lt;=15,IF(AC$19&gt;='様式３（療養者名簿）（⑤の場合）'!$BJ53,IF(AC$19&lt;='様式３（療養者名簿）（⑤の場合）'!$BK53,1,0),0),0)</f>
        <v>0</v>
      </c>
      <c r="AD48" s="365">
        <f>IF(AD$19-'様式３（療養者名簿）（⑤の場合）'!$BJ53+1&lt;=15,IF(AD$19&gt;='様式３（療養者名簿）（⑤の場合）'!$BJ53,IF(AD$19&lt;='様式３（療養者名簿）（⑤の場合）'!$BK53,1,0),0),0)</f>
        <v>0</v>
      </c>
      <c r="AE48" s="365">
        <f>IF(AE$19-'様式３（療養者名簿）（⑤の場合）'!$BJ53+1&lt;=15,IF(AE$19&gt;='様式３（療養者名簿）（⑤の場合）'!$BJ53,IF(AE$19&lt;='様式３（療養者名簿）（⑤の場合）'!$BK53,1,0),0),0)</f>
        <v>0</v>
      </c>
      <c r="AF48" s="365">
        <f>IF(AF$19-'様式３（療養者名簿）（⑤の場合）'!$BJ53+1&lt;=15,IF(AF$19&gt;='様式３（療養者名簿）（⑤の場合）'!$BJ53,IF(AF$19&lt;='様式３（療養者名簿）（⑤の場合）'!$BK53,1,0),0),0)</f>
        <v>0</v>
      </c>
      <c r="AG48" s="365">
        <f>IF(AG$19-'様式３（療養者名簿）（⑤の場合）'!$BJ53+1&lt;=15,IF(AG$19&gt;='様式３（療養者名簿）（⑤の場合）'!$BJ53,IF(AG$19&lt;='様式３（療養者名簿）（⑤の場合）'!$BK53,1,0),0),0)</f>
        <v>0</v>
      </c>
      <c r="AH48" s="365">
        <f>IF(AH$19-'様式３（療養者名簿）（⑤の場合）'!$BJ53+1&lt;=15,IF(AH$19&gt;='様式３（療養者名簿）（⑤の場合）'!$BJ53,IF(AH$19&lt;='様式３（療養者名簿）（⑤の場合）'!$BK53,1,0),0),0)</f>
        <v>0</v>
      </c>
      <c r="AI48" s="365">
        <f>IF(AI$19-'様式３（療養者名簿）（⑤の場合）'!$BJ53+1&lt;=15,IF(AI$19&gt;='様式３（療養者名簿）（⑤の場合）'!$BJ53,IF(AI$19&lt;='様式３（療養者名簿）（⑤の場合）'!$BK53,1,0),0),0)</f>
        <v>0</v>
      </c>
      <c r="AJ48" s="365">
        <f>IF(AJ$19-'様式３（療養者名簿）（⑤の場合）'!$BJ53+1&lt;=15,IF(AJ$19&gt;='様式３（療養者名簿）（⑤の場合）'!$BJ53,IF(AJ$19&lt;='様式３（療養者名簿）（⑤の場合）'!$BK53,1,0),0),0)</f>
        <v>0</v>
      </c>
      <c r="AK48" s="365">
        <f>IF(AK$19-'様式３（療養者名簿）（⑤の場合）'!$BJ53+1&lt;=15,IF(AK$19&gt;='様式３（療養者名簿）（⑤の場合）'!$BJ53,IF(AK$19&lt;='様式３（療養者名簿）（⑤の場合）'!$BK53,1,0),0),0)</f>
        <v>0</v>
      </c>
      <c r="AL48" s="365">
        <f>IF(AL$19-'様式３（療養者名簿）（⑤の場合）'!$BJ53+1&lt;=15,IF(AL$19&gt;='様式３（療養者名簿）（⑤の場合）'!$BJ53,IF(AL$19&lt;='様式３（療養者名簿）（⑤の場合）'!$BK53,1,0),0),0)</f>
        <v>0</v>
      </c>
      <c r="AM48" s="365">
        <f>IF(AM$19-'様式３（療養者名簿）（⑤の場合）'!$BJ53+1&lt;=15,IF(AM$19&gt;='様式３（療養者名簿）（⑤の場合）'!$BJ53,IF(AM$19&lt;='様式３（療養者名簿）（⑤の場合）'!$BK53,1,0),0),0)</f>
        <v>0</v>
      </c>
      <c r="AN48" s="365">
        <f>IF(AN$19-'様式３（療養者名簿）（⑤の場合）'!$BJ53+1&lt;=15,IF(AN$19&gt;='様式３（療養者名簿）（⑤の場合）'!$BJ53,IF(AN$19&lt;='様式３（療養者名簿）（⑤の場合）'!$BK53,1,0),0),0)</f>
        <v>0</v>
      </c>
      <c r="AO48" s="365">
        <f>IF(AO$19-'様式３（療養者名簿）（⑤の場合）'!$BJ53+1&lt;=15,IF(AO$19&gt;='様式３（療養者名簿）（⑤の場合）'!$BJ53,IF(AO$19&lt;='様式３（療養者名簿）（⑤の場合）'!$BK53,1,0),0),0)</f>
        <v>0</v>
      </c>
      <c r="AP48" s="365">
        <f>IF(AP$19-'様式３（療養者名簿）（⑤の場合）'!$BJ53+1&lt;=15,IF(AP$19&gt;='様式３（療養者名簿）（⑤の場合）'!$BJ53,IF(AP$19&lt;='様式３（療養者名簿）（⑤の場合）'!$BK53,1,0),0),0)</f>
        <v>0</v>
      </c>
      <c r="AQ48" s="365">
        <f>IF(AQ$19-'様式３（療養者名簿）（⑤の場合）'!$BJ53+1&lt;=15,IF(AQ$19&gt;='様式３（療養者名簿）（⑤の場合）'!$BJ53,IF(AQ$19&lt;='様式３（療養者名簿）（⑤の場合）'!$BK53,1,0),0),0)</f>
        <v>0</v>
      </c>
      <c r="AR48" s="365">
        <f>IF(AR$19-'様式３（療養者名簿）（⑤の場合）'!$BJ53+1&lt;=15,IF(AR$19&gt;='様式３（療養者名簿）（⑤の場合）'!$BJ53,IF(AR$19&lt;='様式３（療養者名簿）（⑤の場合）'!$BK53,1,0),0),0)</f>
        <v>0</v>
      </c>
      <c r="AS48" s="365">
        <f>IF(AS$19-'様式３（療養者名簿）（⑤の場合）'!$BJ53+1&lt;=15,IF(AS$19&gt;='様式３（療養者名簿）（⑤の場合）'!$BJ53,IF(AS$19&lt;='様式３（療養者名簿）（⑤の場合）'!$BK53,1,0),0),0)</f>
        <v>0</v>
      </c>
      <c r="AT48" s="365">
        <f>IF(AT$19-'様式３（療養者名簿）（⑤の場合）'!$BJ53+1&lt;=15,IF(AT$19&gt;='様式３（療養者名簿）（⑤の場合）'!$BJ53,IF(AT$19&lt;='様式３（療養者名簿）（⑤の場合）'!$BK53,1,0),0),0)</f>
        <v>0</v>
      </c>
      <c r="AU48" s="365">
        <f>IF(AU$19-'様式３（療養者名簿）（⑤の場合）'!$BJ53+1&lt;=15,IF(AU$19&gt;='様式３（療養者名簿）（⑤の場合）'!$BJ53,IF(AU$19&lt;='様式３（療養者名簿）（⑤の場合）'!$BK53,1,0),0),0)</f>
        <v>0</v>
      </c>
      <c r="AV48" s="365">
        <f>IF(AV$19-'様式３（療養者名簿）（⑤の場合）'!$BJ53+1&lt;=15,IF(AV$19&gt;='様式３（療養者名簿）（⑤の場合）'!$BJ53,IF(AV$19&lt;='様式３（療養者名簿）（⑤の場合）'!$BK53,1,0),0),0)</f>
        <v>0</v>
      </c>
      <c r="AW48" s="365">
        <f>IF(AW$19-'様式３（療養者名簿）（⑤の場合）'!$BJ53+1&lt;=15,IF(AW$19&gt;='様式３（療養者名簿）（⑤の場合）'!$BJ53,IF(AW$19&lt;='様式３（療養者名簿）（⑤の場合）'!$BK53,1,0),0),0)</f>
        <v>0</v>
      </c>
      <c r="AX48" s="365">
        <f>IF(AX$19-'様式３（療養者名簿）（⑤の場合）'!$BJ53+1&lt;=15,IF(AX$19&gt;='様式３（療養者名簿）（⑤の場合）'!$BJ53,IF(AX$19&lt;='様式３（療養者名簿）（⑤の場合）'!$BK53,1,0),0),0)</f>
        <v>0</v>
      </c>
      <c r="AY48" s="365">
        <f>IF(AY$19-'様式３（療養者名簿）（⑤の場合）'!$BJ53+1&lt;=15,IF(AY$19&gt;='様式３（療養者名簿）（⑤の場合）'!$BJ53,IF(AY$19&lt;='様式３（療養者名簿）（⑤の場合）'!$BK53,1,0),0),0)</f>
        <v>0</v>
      </c>
      <c r="AZ48" s="365">
        <f>IF(AZ$19-'様式３（療養者名簿）（⑤の場合）'!$BJ53+1&lt;=15,IF(AZ$19&gt;='様式３（療養者名簿）（⑤の場合）'!$BJ53,IF(AZ$19&lt;='様式３（療養者名簿）（⑤の場合）'!$BK53,1,0),0),0)</f>
        <v>0</v>
      </c>
      <c r="BA48" s="365">
        <f>IF(BA$19-'様式３（療養者名簿）（⑤の場合）'!$BJ53+1&lt;=15,IF(BA$19&gt;='様式３（療養者名簿）（⑤の場合）'!$BJ53,IF(BA$19&lt;='様式３（療養者名簿）（⑤の場合）'!$BK53,1,0),0),0)</f>
        <v>0</v>
      </c>
      <c r="BB48" s="365">
        <f>IF(BB$19-'様式３（療養者名簿）（⑤の場合）'!$BJ53+1&lt;=15,IF(BB$19&gt;='様式３（療養者名簿）（⑤の場合）'!$BJ53,IF(BB$19&lt;='様式３（療養者名簿）（⑤の場合）'!$BK53,1,0),0),0)</f>
        <v>0</v>
      </c>
      <c r="BC48" s="365">
        <f>IF(BC$19-'様式３（療養者名簿）（⑤の場合）'!$BJ53+1&lt;=15,IF(BC$19&gt;='様式３（療養者名簿）（⑤の場合）'!$BJ53,IF(BC$19&lt;='様式３（療養者名簿）（⑤の場合）'!$BK53,1,0),0),0)</f>
        <v>0</v>
      </c>
      <c r="BD48" s="365">
        <f>IF(BD$19-'様式３（療養者名簿）（⑤の場合）'!$BJ53+1&lt;=15,IF(BD$19&gt;='様式３（療養者名簿）（⑤の場合）'!$BJ53,IF(BD$19&lt;='様式３（療養者名簿）（⑤の場合）'!$BK53,1,0),0),0)</f>
        <v>0</v>
      </c>
      <c r="BE48" s="365">
        <f>IF(BE$19-'様式３（療養者名簿）（⑤の場合）'!$BJ53+1&lt;=15,IF(BE$19&gt;='様式３（療養者名簿）（⑤の場合）'!$BJ53,IF(BE$19&lt;='様式３（療養者名簿）（⑤の場合）'!$BK53,1,0),0),0)</f>
        <v>0</v>
      </c>
      <c r="BF48" s="365">
        <f>IF(BF$19-'様式３（療養者名簿）（⑤の場合）'!$BJ53+1&lt;=15,IF(BF$19&gt;='様式３（療養者名簿）（⑤の場合）'!$BJ53,IF(BF$19&lt;='様式３（療養者名簿）（⑤の場合）'!$BK53,1,0),0),0)</f>
        <v>0</v>
      </c>
      <c r="BG48" s="365">
        <f>IF(BG$19-'様式３（療養者名簿）（⑤の場合）'!$BJ53+1&lt;=15,IF(BG$19&gt;='様式３（療養者名簿）（⑤の場合）'!$BJ53,IF(BG$19&lt;='様式３（療養者名簿）（⑤の場合）'!$BK53,1,0),0),0)</f>
        <v>0</v>
      </c>
      <c r="BH48" s="365">
        <f>IF(BH$19-'様式３（療養者名簿）（⑤の場合）'!$BJ53+1&lt;=15,IF(BH$19&gt;='様式３（療養者名簿）（⑤の場合）'!$BJ53,IF(BH$19&lt;='様式３（療養者名簿）（⑤の場合）'!$BK53,1,0),0),0)</f>
        <v>0</v>
      </c>
      <c r="BI48" s="365">
        <f>IF(BI$19-'様式３（療養者名簿）（⑤の場合）'!$BJ53+1&lt;=15,IF(BI$19&gt;='様式３（療養者名簿）（⑤の場合）'!$BJ53,IF(BI$19&lt;='様式３（療養者名簿）（⑤の場合）'!$BK53,1,0),0),0)</f>
        <v>0</v>
      </c>
      <c r="BJ48" s="365">
        <f>IF(BJ$19-'様式３（療養者名簿）（⑤の場合）'!$BJ53+1&lt;=15,IF(BJ$19&gt;='様式３（療養者名簿）（⑤の場合）'!$BJ53,IF(BJ$19&lt;='様式３（療養者名簿）（⑤の場合）'!$BK53,1,0),0),0)</f>
        <v>0</v>
      </c>
      <c r="BK48" s="365">
        <f>IF(BK$19-'様式３（療養者名簿）（⑤の場合）'!$BJ53+1&lt;=15,IF(BK$19&gt;='様式３（療養者名簿）（⑤の場合）'!$BJ53,IF(BK$19&lt;='様式３（療養者名簿）（⑤の場合）'!$BK53,1,0),0),0)</f>
        <v>0</v>
      </c>
      <c r="BL48" s="365">
        <f>IF(BL$19-'様式３（療養者名簿）（⑤の場合）'!$BJ53+1&lt;=15,IF(BL$19&gt;='様式３（療養者名簿）（⑤の場合）'!$BJ53,IF(BL$19&lt;='様式３（療養者名簿）（⑤の場合）'!$BK53,1,0),0),0)</f>
        <v>0</v>
      </c>
      <c r="BM48" s="365">
        <f>IF(BM$19-'様式３（療養者名簿）（⑤の場合）'!$BJ53+1&lt;=15,IF(BM$19&gt;='様式３（療養者名簿）（⑤の場合）'!$BJ53,IF(BM$19&lt;='様式３（療養者名簿）（⑤の場合）'!$BK53,1,0),0),0)</f>
        <v>0</v>
      </c>
      <c r="BN48" s="365">
        <f>IF(BN$19-'様式３（療養者名簿）（⑤の場合）'!$BJ53+1&lt;=15,IF(BN$19&gt;='様式３（療養者名簿）（⑤の場合）'!$BJ53,IF(BN$19&lt;='様式３（療養者名簿）（⑤の場合）'!$BK53,1,0),0),0)</f>
        <v>0</v>
      </c>
      <c r="BO48" s="365">
        <f>IF(BO$19-'様式３（療養者名簿）（⑤の場合）'!$BJ53+1&lt;=15,IF(BO$19&gt;='様式３（療養者名簿）（⑤の場合）'!$BJ53,IF(BO$19&lt;='様式３（療養者名簿）（⑤の場合）'!$BK53,1,0),0),0)</f>
        <v>0</v>
      </c>
      <c r="BP48" s="365">
        <f>IF(BP$19-'様式３（療養者名簿）（⑤の場合）'!$BJ53+1&lt;=15,IF(BP$19&gt;='様式３（療養者名簿）（⑤の場合）'!$BJ53,IF(BP$19&lt;='様式３（療養者名簿）（⑤の場合）'!$BK53,1,0),0),0)</f>
        <v>0</v>
      </c>
      <c r="BQ48" s="365">
        <f>IF(BQ$19-'様式３（療養者名簿）（⑤の場合）'!$BJ53+1&lt;=15,IF(BQ$19&gt;='様式３（療養者名簿）（⑤の場合）'!$BJ53,IF(BQ$19&lt;='様式３（療養者名簿）（⑤の場合）'!$BK53,1,0),0),0)</f>
        <v>0</v>
      </c>
      <c r="BR48" s="365">
        <f>IF(BR$19-'様式３（療養者名簿）（⑤の場合）'!$BJ53+1&lt;=15,IF(BR$19&gt;='様式３（療養者名簿）（⑤の場合）'!$BJ53,IF(BR$19&lt;='様式３（療養者名簿）（⑤の場合）'!$BK53,1,0),0),0)</f>
        <v>0</v>
      </c>
      <c r="BS48" s="365">
        <f>IF(BS$19-'様式３（療養者名簿）（⑤の場合）'!$BJ53+1&lt;=15,IF(BS$19&gt;='様式３（療養者名簿）（⑤の場合）'!$BJ53,IF(BS$19&lt;='様式３（療養者名簿）（⑤の場合）'!$BK53,1,0),0),0)</f>
        <v>0</v>
      </c>
      <c r="BT48" s="365">
        <f>IF(BT$19-'様式３（療養者名簿）（⑤の場合）'!$BJ53+1&lt;=15,IF(BT$19&gt;='様式３（療養者名簿）（⑤の場合）'!$BJ53,IF(BT$19&lt;='様式３（療養者名簿）（⑤の場合）'!$BK53,1,0),0),0)</f>
        <v>0</v>
      </c>
      <c r="BU48" s="365">
        <f>IF(BU$19-'様式３（療養者名簿）（⑤の場合）'!$BJ53+1&lt;=15,IF(BU$19&gt;='様式３（療養者名簿）（⑤の場合）'!$BJ53,IF(BU$19&lt;='様式３（療養者名簿）（⑤の場合）'!$BK53,1,0),0),0)</f>
        <v>0</v>
      </c>
      <c r="BV48" s="365">
        <f>IF(BV$19-'様式３（療養者名簿）（⑤の場合）'!$BJ53+1&lt;=15,IF(BV$19&gt;='様式３（療養者名簿）（⑤の場合）'!$BJ53,IF(BV$19&lt;='様式３（療養者名簿）（⑤の場合）'!$BK53,1,0),0),0)</f>
        <v>0</v>
      </c>
      <c r="BW48" s="365">
        <f>IF(BW$19-'様式３（療養者名簿）（⑤の場合）'!$BJ53+1&lt;=15,IF(BW$19&gt;='様式３（療養者名簿）（⑤の場合）'!$BJ53,IF(BW$19&lt;='様式３（療養者名簿）（⑤の場合）'!$BK53,1,0),0),0)</f>
        <v>0</v>
      </c>
      <c r="BX48" s="365">
        <f>IF(BX$19-'様式３（療養者名簿）（⑤の場合）'!$BJ53+1&lt;=15,IF(BX$19&gt;='様式３（療養者名簿）（⑤の場合）'!$BJ53,IF(BX$19&lt;='様式３（療養者名簿）（⑤の場合）'!$BK53,1,0),0),0)</f>
        <v>0</v>
      </c>
      <c r="BY48" s="365">
        <f>IF(BY$19-'様式３（療養者名簿）（⑤の場合）'!$BJ53+1&lt;=15,IF(BY$19&gt;='様式３（療養者名簿）（⑤の場合）'!$BJ53,IF(BY$19&lt;='様式３（療養者名簿）（⑤の場合）'!$BK53,1,0),0),0)</f>
        <v>0</v>
      </c>
      <c r="BZ48" s="365">
        <f>IF(BZ$19-'様式３（療養者名簿）（⑤の場合）'!$BJ53+1&lt;=15,IF(BZ$19&gt;='様式３（療養者名簿）（⑤の場合）'!$BJ53,IF(BZ$19&lt;='様式３（療養者名簿）（⑤の場合）'!$BK53,1,0),0),0)</f>
        <v>0</v>
      </c>
      <c r="CA48" s="365">
        <f>IF(CA$19-'様式３（療養者名簿）（⑤の場合）'!$BJ53+1&lt;=15,IF(CA$19&gt;='様式３（療養者名簿）（⑤の場合）'!$BJ53,IF(CA$19&lt;='様式３（療養者名簿）（⑤の場合）'!$BK53,1,0),0),0)</f>
        <v>0</v>
      </c>
      <c r="CB48" s="365">
        <f>IF(CB$19-'様式３（療養者名簿）（⑤の場合）'!$BJ53+1&lt;=15,IF(CB$19&gt;='様式３（療養者名簿）（⑤の場合）'!$BJ53,IF(CB$19&lt;='様式３（療養者名簿）（⑤の場合）'!$BK53,1,0),0),0)</f>
        <v>0</v>
      </c>
      <c r="CC48" s="365">
        <f>IF(CC$19-'様式３（療養者名簿）（⑤の場合）'!$BJ53+1&lt;=15,IF(CC$19&gt;='様式３（療養者名簿）（⑤の場合）'!$BJ53,IF(CC$19&lt;='様式３（療養者名簿）（⑤の場合）'!$BK53,1,0),0),0)</f>
        <v>0</v>
      </c>
      <c r="CD48" s="365">
        <f>IF(CD$19-'様式３（療養者名簿）（⑤の場合）'!$BJ53+1&lt;=15,IF(CD$19&gt;='様式３（療養者名簿）（⑤の場合）'!$BJ53,IF(CD$19&lt;='様式３（療養者名簿）（⑤の場合）'!$BK53,1,0),0),0)</f>
        <v>0</v>
      </c>
      <c r="CE48" s="365">
        <f>IF(CE$19-'様式３（療養者名簿）（⑤の場合）'!$BJ53+1&lt;=15,IF(CE$19&gt;='様式３（療養者名簿）（⑤の場合）'!$BJ53,IF(CE$19&lt;='様式３（療養者名簿）（⑤の場合）'!$BK53,1,0),0),0)</f>
        <v>0</v>
      </c>
      <c r="CF48" s="365">
        <f>IF(CF$19-'様式３（療養者名簿）（⑤の場合）'!$BJ53+1&lt;=15,IF(CF$19&gt;='様式３（療養者名簿）（⑤の場合）'!$BJ53,IF(CF$19&lt;='様式３（療養者名簿）（⑤の場合）'!$BK53,1,0),0),0)</f>
        <v>0</v>
      </c>
      <c r="CG48" s="365">
        <f>IF(CG$19-'様式３（療養者名簿）（⑤の場合）'!$BJ53+1&lt;=15,IF(CG$19&gt;='様式３（療養者名簿）（⑤の場合）'!$BJ53,IF(CG$19&lt;='様式３（療養者名簿）（⑤の場合）'!$BK53,1,0),0),0)</f>
        <v>0</v>
      </c>
      <c r="CH48" s="365">
        <f>IF(CH$19-'様式３（療養者名簿）（⑤の場合）'!$BJ53+1&lt;=15,IF(CH$19&gt;='様式３（療養者名簿）（⑤の場合）'!$BJ53,IF(CH$19&lt;='様式３（療養者名簿）（⑤の場合）'!$BK53,1,0),0),0)</f>
        <v>0</v>
      </c>
      <c r="CI48" s="365">
        <f>IF(CI$19-'様式３（療養者名簿）（⑤の場合）'!$BJ53+1&lt;=15,IF(CI$19&gt;='様式３（療養者名簿）（⑤の場合）'!$BJ53,IF(CI$19&lt;='様式３（療養者名簿）（⑤の場合）'!$BK53,1,0),0),0)</f>
        <v>0</v>
      </c>
      <c r="CJ48" s="365">
        <f>IF(CJ$19-'様式３（療養者名簿）（⑤の場合）'!$BJ53+1&lt;=15,IF(CJ$19&gt;='様式３（療養者名簿）（⑤の場合）'!$BJ53,IF(CJ$19&lt;='様式３（療養者名簿）（⑤の場合）'!$BK53,1,0),0),0)</f>
        <v>0</v>
      </c>
      <c r="CK48" s="365">
        <f>IF(CK$19-'様式３（療養者名簿）（⑤の場合）'!$BJ53+1&lt;=15,IF(CK$19&gt;='様式３（療養者名簿）（⑤の場合）'!$BJ53,IF(CK$19&lt;='様式３（療養者名簿）（⑤の場合）'!$BK53,1,0),0),0)</f>
        <v>0</v>
      </c>
      <c r="CL48" s="365">
        <f>IF(CL$19-'様式３（療養者名簿）（⑤の場合）'!$BJ53+1&lt;=15,IF(CL$19&gt;='様式３（療養者名簿）（⑤の場合）'!$BJ53,IF(CL$19&lt;='様式３（療養者名簿）（⑤の場合）'!$BK53,1,0),0),0)</f>
        <v>0</v>
      </c>
      <c r="CM48" s="365">
        <f>IF(CM$19-'様式３（療養者名簿）（⑤の場合）'!$BJ53+1&lt;=15,IF(CM$19&gt;='様式３（療養者名簿）（⑤の場合）'!$BJ53,IF(CM$19&lt;='様式３（療養者名簿）（⑤の場合）'!$BK53,1,0),0),0)</f>
        <v>0</v>
      </c>
      <c r="CN48" s="365">
        <f>IF(CN$19-'様式３（療養者名簿）（⑤の場合）'!$BJ53+1&lt;=15,IF(CN$19&gt;='様式３（療養者名簿）（⑤の場合）'!$BJ53,IF(CN$19&lt;='様式３（療養者名簿）（⑤の場合）'!$BK53,1,0),0),0)</f>
        <v>0</v>
      </c>
      <c r="CO48" s="365">
        <f>IF(CO$19-'様式３（療養者名簿）（⑤の場合）'!$BJ53+1&lt;=15,IF(CO$19&gt;='様式３（療養者名簿）（⑤の場合）'!$BJ53,IF(CO$19&lt;='様式３（療養者名簿）（⑤の場合）'!$BK53,1,0),0),0)</f>
        <v>0</v>
      </c>
      <c r="CP48" s="365">
        <f>IF(CP$19-'様式３（療養者名簿）（⑤の場合）'!$BJ53+1&lt;=15,IF(CP$19&gt;='様式３（療養者名簿）（⑤の場合）'!$BJ53,IF(CP$19&lt;='様式３（療養者名簿）（⑤の場合）'!$BK53,1,0),0),0)</f>
        <v>0</v>
      </c>
      <c r="CQ48" s="365">
        <f>IF(CQ$19-'様式３（療養者名簿）（⑤の場合）'!$BJ53+1&lt;=15,IF(CQ$19&gt;='様式３（療養者名簿）（⑤の場合）'!$BJ53,IF(CQ$19&lt;='様式３（療養者名簿）（⑤の場合）'!$BK53,1,0),0),0)</f>
        <v>0</v>
      </c>
      <c r="CR48" s="365">
        <f>IF(CR$19-'様式３（療養者名簿）（⑤の場合）'!$BJ53+1&lt;=15,IF(CR$19&gt;='様式３（療養者名簿）（⑤の場合）'!$BJ53,IF(CR$19&lt;='様式３（療養者名簿）（⑤の場合）'!$BK53,1,0),0),0)</f>
        <v>0</v>
      </c>
      <c r="CS48" s="365">
        <f>IF(CS$19-'様式３（療養者名簿）（⑤の場合）'!$BJ53+1&lt;=15,IF(CS$19&gt;='様式３（療養者名簿）（⑤の場合）'!$BJ53,IF(CS$19&lt;='様式３（療養者名簿）（⑤の場合）'!$BK53,1,0),0),0)</f>
        <v>0</v>
      </c>
      <c r="CT48" s="365">
        <f>IF(CT$19-'様式３（療養者名簿）（⑤の場合）'!$BJ53+1&lt;=15,IF(CT$19&gt;='様式３（療養者名簿）（⑤の場合）'!$BJ53,IF(CT$19&lt;='様式３（療養者名簿）（⑤の場合）'!$BK53,1,0),0),0)</f>
        <v>0</v>
      </c>
      <c r="CU48" s="365">
        <f>IF(CU$19-'様式３（療養者名簿）（⑤の場合）'!$BJ53+1&lt;=15,IF(CU$19&gt;='様式３（療養者名簿）（⑤の場合）'!$BJ53,IF(CU$19&lt;='様式３（療養者名簿）（⑤の場合）'!$BK53,1,0),0),0)</f>
        <v>0</v>
      </c>
      <c r="CV48" s="365">
        <f>IF(CV$19-'様式３（療養者名簿）（⑤の場合）'!$BJ53+1&lt;=15,IF(CV$19&gt;='様式３（療養者名簿）（⑤の場合）'!$BJ53,IF(CV$19&lt;='様式３（療養者名簿）（⑤の場合）'!$BK53,1,0),0),0)</f>
        <v>0</v>
      </c>
      <c r="CW48" s="365">
        <f>IF(CW$19-'様式３（療養者名簿）（⑤の場合）'!$BJ53+1&lt;=15,IF(CW$19&gt;='様式３（療養者名簿）（⑤の場合）'!$BJ53,IF(CW$19&lt;='様式３（療養者名簿）（⑤の場合）'!$BK53,1,0),0),0)</f>
        <v>0</v>
      </c>
      <c r="CX48" s="365">
        <f>IF(CX$19-'様式３（療養者名簿）（⑤の場合）'!$BJ53+1&lt;=15,IF(CX$19&gt;='様式３（療養者名簿）（⑤の場合）'!$BJ53,IF(CX$19&lt;='様式３（療養者名簿）（⑤の場合）'!$BK53,1,0),0),0)</f>
        <v>0</v>
      </c>
      <c r="CY48" s="365">
        <f>IF(CY$19-'様式３（療養者名簿）（⑤の場合）'!$BJ53+1&lt;=15,IF(CY$19&gt;='様式３（療養者名簿）（⑤の場合）'!$BJ53,IF(CY$19&lt;='様式３（療養者名簿）（⑤の場合）'!$BK53,1,0),0),0)</f>
        <v>0</v>
      </c>
      <c r="CZ48" s="365">
        <f>IF(CZ$19-'様式３（療養者名簿）（⑤の場合）'!$BJ53+1&lt;=15,IF(CZ$19&gt;='様式３（療養者名簿）（⑤の場合）'!$BJ53,IF(CZ$19&lt;='様式３（療養者名簿）（⑤の場合）'!$BK53,1,0),0),0)</f>
        <v>0</v>
      </c>
      <c r="DA48" s="365">
        <f>IF(DA$19-'様式３（療養者名簿）（⑤の場合）'!$BJ53+1&lt;=15,IF(DA$19&gt;='様式３（療養者名簿）（⑤の場合）'!$BJ53,IF(DA$19&lt;='様式３（療養者名簿）（⑤の場合）'!$BK53,1,0),0),0)</f>
        <v>0</v>
      </c>
      <c r="DB48" s="365">
        <f>IF(DB$19-'様式３（療養者名簿）（⑤の場合）'!$BJ53+1&lt;=15,IF(DB$19&gt;='様式３（療養者名簿）（⑤の場合）'!$BJ53,IF(DB$19&lt;='様式３（療養者名簿）（⑤の場合）'!$BK53,1,0),0),0)</f>
        <v>0</v>
      </c>
      <c r="DC48" s="365">
        <f>IF(DC$19-'様式３（療養者名簿）（⑤の場合）'!$BJ53+1&lt;=15,IF(DC$19&gt;='様式３（療養者名簿）（⑤の場合）'!$BJ53,IF(DC$19&lt;='様式３（療養者名簿）（⑤の場合）'!$BK53,1,0),0),0)</f>
        <v>0</v>
      </c>
      <c r="DD48" s="365">
        <f>IF(DD$19-'様式３（療養者名簿）（⑤の場合）'!$BJ53+1&lt;=15,IF(DD$19&gt;='様式３（療養者名簿）（⑤の場合）'!$BJ53,IF(DD$19&lt;='様式３（療養者名簿）（⑤の場合）'!$BK53,1,0),0),0)</f>
        <v>0</v>
      </c>
      <c r="DE48" s="365">
        <f>IF(DE$19-'様式３（療養者名簿）（⑤の場合）'!$BJ53+1&lt;=15,IF(DE$19&gt;='様式３（療養者名簿）（⑤の場合）'!$BJ53,IF(DE$19&lt;='様式３（療養者名簿）（⑤の場合）'!$BK53,1,0),0),0)</f>
        <v>0</v>
      </c>
      <c r="DF48" s="365">
        <f>IF(DF$19-'様式３（療養者名簿）（⑤の場合）'!$BJ53+1&lt;=15,IF(DF$19&gt;='様式３（療養者名簿）（⑤の場合）'!$BJ53,IF(DF$19&lt;='様式３（療養者名簿）（⑤の場合）'!$BK53,1,0),0),0)</f>
        <v>0</v>
      </c>
      <c r="DG48" s="365">
        <f>IF(DG$19-'様式３（療養者名簿）（⑤の場合）'!$BJ53+1&lt;=15,IF(DG$19&gt;='様式３（療養者名簿）（⑤の場合）'!$BJ53,IF(DG$19&lt;='様式３（療養者名簿）（⑤の場合）'!$BK53,1,0),0),0)</f>
        <v>0</v>
      </c>
      <c r="DH48" s="365">
        <f>IF(DH$19-'様式３（療養者名簿）（⑤の場合）'!$BJ53+1&lt;=15,IF(DH$19&gt;='様式３（療養者名簿）（⑤の場合）'!$BJ53,IF(DH$19&lt;='様式３（療養者名簿）（⑤の場合）'!$BK53,1,0),0),0)</f>
        <v>0</v>
      </c>
      <c r="DI48" s="365">
        <f>IF(DI$19-'様式３（療養者名簿）（⑤の場合）'!$BJ53+1&lt;=15,IF(DI$19&gt;='様式３（療養者名簿）（⑤の場合）'!$BJ53,IF(DI$19&lt;='様式３（療養者名簿）（⑤の場合）'!$BK53,1,0),0),0)</f>
        <v>0</v>
      </c>
      <c r="DJ48" s="365">
        <f>IF(DJ$19-'様式３（療養者名簿）（⑤の場合）'!$BJ53+1&lt;=15,IF(DJ$19&gt;='様式３（療養者名簿）（⑤の場合）'!$BJ53,IF(DJ$19&lt;='様式３（療養者名簿）（⑤の場合）'!$BK53,1,0),0),0)</f>
        <v>0</v>
      </c>
      <c r="DK48" s="365">
        <f>IF(DK$19-'様式３（療養者名簿）（⑤の場合）'!$BJ53+1&lt;=15,IF(DK$19&gt;='様式３（療養者名簿）（⑤の場合）'!$BJ53,IF(DK$19&lt;='様式３（療養者名簿）（⑤の場合）'!$BK53,1,0),0),0)</f>
        <v>0</v>
      </c>
      <c r="DL48" s="365">
        <f>IF(DL$19-'様式３（療養者名簿）（⑤の場合）'!$BJ53+1&lt;=15,IF(DL$19&gt;='様式３（療養者名簿）（⑤の場合）'!$BJ53,IF(DL$19&lt;='様式３（療養者名簿）（⑤の場合）'!$BK53,1,0),0),0)</f>
        <v>0</v>
      </c>
      <c r="DM48" s="365">
        <f>IF(DM$19-'様式３（療養者名簿）（⑤の場合）'!$BJ53+1&lt;=15,IF(DM$19&gt;='様式３（療養者名簿）（⑤の場合）'!$BJ53,IF(DM$19&lt;='様式３（療養者名簿）（⑤の場合）'!$BK53,1,0),0),0)</f>
        <v>0</v>
      </c>
      <c r="DN48" s="365">
        <f>IF(DN$19-'様式３（療養者名簿）（⑤の場合）'!$BJ53+1&lt;=15,IF(DN$19&gt;='様式３（療養者名簿）（⑤の場合）'!$BJ53,IF(DN$19&lt;='様式３（療養者名簿）（⑤の場合）'!$BK53,1,0),0),0)</f>
        <v>0</v>
      </c>
      <c r="DO48" s="365">
        <f>IF(DO$19-'様式３（療養者名簿）（⑤の場合）'!$BJ53+1&lt;=15,IF(DO$19&gt;='様式３（療養者名簿）（⑤の場合）'!$BJ53,IF(DO$19&lt;='様式３（療養者名簿）（⑤の場合）'!$BK53,1,0),0),0)</f>
        <v>0</v>
      </c>
      <c r="DP48" s="365">
        <f>IF(DP$19-'様式３（療養者名簿）（⑤の場合）'!$BJ53+1&lt;=15,IF(DP$19&gt;='様式３（療養者名簿）（⑤の場合）'!$BJ53,IF(DP$19&lt;='様式３（療養者名簿）（⑤の場合）'!$BK53,1,0),0),0)</f>
        <v>0</v>
      </c>
      <c r="DQ48" s="365">
        <f>IF(DQ$19-'様式３（療養者名簿）（⑤の場合）'!$BJ53+1&lt;=15,IF(DQ$19&gt;='様式３（療養者名簿）（⑤の場合）'!$BJ53,IF(DQ$19&lt;='様式３（療養者名簿）（⑤の場合）'!$BK53,1,0),0),0)</f>
        <v>0</v>
      </c>
      <c r="DR48" s="365">
        <f>IF(DR$19-'様式３（療養者名簿）（⑤の場合）'!$BJ53+1&lt;=15,IF(DR$19&gt;='様式３（療養者名簿）（⑤の場合）'!$BJ53,IF(DR$19&lt;='様式３（療養者名簿）（⑤の場合）'!$BK53,1,0),0),0)</f>
        <v>0</v>
      </c>
      <c r="DS48" s="365">
        <f>IF(DS$19-'様式３（療養者名簿）（⑤の場合）'!$BJ53+1&lt;=15,IF(DS$19&gt;='様式３（療養者名簿）（⑤の場合）'!$BJ53,IF(DS$19&lt;='様式３（療養者名簿）（⑤の場合）'!$BK53,1,0),0),0)</f>
        <v>0</v>
      </c>
      <c r="DT48" s="365">
        <f>IF(DT$19-'様式３（療養者名簿）（⑤の場合）'!$BJ53+1&lt;=15,IF(DT$19&gt;='様式３（療養者名簿）（⑤の場合）'!$BJ53,IF(DT$19&lt;='様式３（療養者名簿）（⑤の場合）'!$BK53,1,0),0),0)</f>
        <v>0</v>
      </c>
      <c r="DU48" s="365">
        <f>IF(DU$19-'様式３（療養者名簿）（⑤の場合）'!$BJ53+1&lt;=15,IF(DU$19&gt;='様式３（療養者名簿）（⑤の場合）'!$BJ53,IF(DU$19&lt;='様式３（療養者名簿）（⑤の場合）'!$BK53,1,0),0),0)</f>
        <v>0</v>
      </c>
      <c r="DV48" s="365">
        <f>IF(DV$19-'様式３（療養者名簿）（⑤の場合）'!$BJ53+1&lt;=15,IF(DV$19&gt;='様式３（療養者名簿）（⑤の場合）'!$BJ53,IF(DV$19&lt;='様式３（療養者名簿）（⑤の場合）'!$BK53,1,0),0),0)</f>
        <v>0</v>
      </c>
      <c r="DW48" s="365">
        <f>IF(DW$19-'様式３（療養者名簿）（⑤の場合）'!$BJ53+1&lt;=15,IF(DW$19&gt;='様式３（療養者名簿）（⑤の場合）'!$BJ53,IF(DW$19&lt;='様式３（療養者名簿）（⑤の場合）'!$BK53,1,0),0),0)</f>
        <v>0</v>
      </c>
      <c r="DX48" s="365">
        <f>IF(DX$19-'様式３（療養者名簿）（⑤の場合）'!$BJ53+1&lt;=15,IF(DX$19&gt;='様式３（療養者名簿）（⑤の場合）'!$BJ53,IF(DX$19&lt;='様式３（療養者名簿）（⑤の場合）'!$BK53,1,0),0),0)</f>
        <v>0</v>
      </c>
      <c r="DY48" s="365">
        <f>IF(DY$19-'様式３（療養者名簿）（⑤の場合）'!$BJ53+1&lt;=15,IF(DY$19&gt;='様式３（療養者名簿）（⑤の場合）'!$BJ53,IF(DY$19&lt;='様式３（療養者名簿）（⑤の場合）'!$BK53,1,0),0),0)</f>
        <v>0</v>
      </c>
      <c r="DZ48" s="365">
        <f>IF(DZ$19-'様式３（療養者名簿）（⑤の場合）'!$BJ53+1&lt;=15,IF(DZ$19&gt;='様式３（療養者名簿）（⑤の場合）'!$BJ53,IF(DZ$19&lt;='様式３（療養者名簿）（⑤の場合）'!$BK53,1,0),0),0)</f>
        <v>0</v>
      </c>
      <c r="EA48" s="365">
        <f>IF(EA$19-'様式３（療養者名簿）（⑤の場合）'!$BJ53+1&lt;=15,IF(EA$19&gt;='様式３（療養者名簿）（⑤の場合）'!$BJ53,IF(EA$19&lt;='様式３（療養者名簿）（⑤の場合）'!$BK53,1,0),0),0)</f>
        <v>0</v>
      </c>
      <c r="EB48" s="365">
        <f>IF(EB$19-'様式３（療養者名簿）（⑤の場合）'!$BJ53+1&lt;=15,IF(EB$19&gt;='様式３（療養者名簿）（⑤の場合）'!$BJ53,IF(EB$19&lt;='様式３（療養者名簿）（⑤の場合）'!$BK53,1,0),0),0)</f>
        <v>0</v>
      </c>
      <c r="EC48" s="365">
        <f>IF(EC$19-'様式３（療養者名簿）（⑤の場合）'!$BJ53+1&lt;=15,IF(EC$19&gt;='様式３（療養者名簿）（⑤の場合）'!$BJ53,IF(EC$19&lt;='様式３（療養者名簿）（⑤の場合）'!$BK53,1,0),0),0)</f>
        <v>0</v>
      </c>
      <c r="ED48" s="365">
        <f>IF(ED$19-'様式３（療養者名簿）（⑤の場合）'!$BJ53+1&lt;=15,IF(ED$19&gt;='様式３（療養者名簿）（⑤の場合）'!$BJ53,IF(ED$19&lt;='様式３（療養者名簿）（⑤の場合）'!$BK53,1,0),0),0)</f>
        <v>0</v>
      </c>
      <c r="EE48" s="365">
        <f>IF(EE$19-'様式３（療養者名簿）（⑤の場合）'!$BJ53+1&lt;=15,IF(EE$19&gt;='様式３（療養者名簿）（⑤の場合）'!$BJ53,IF(EE$19&lt;='様式３（療養者名簿）（⑤の場合）'!$BK53,1,0),0),0)</f>
        <v>0</v>
      </c>
      <c r="EF48" s="365">
        <f>IF(EF$19-'様式３（療養者名簿）（⑤の場合）'!$BJ53+1&lt;=15,IF(EF$19&gt;='様式３（療養者名簿）（⑤の場合）'!$BJ53,IF(EF$19&lt;='様式３（療養者名簿）（⑤の場合）'!$BK53,1,0),0),0)</f>
        <v>0</v>
      </c>
      <c r="EG48" s="365">
        <f>IF(EG$19-'様式３（療養者名簿）（⑤の場合）'!$BJ53+1&lt;=15,IF(EG$19&gt;='様式３（療養者名簿）（⑤の場合）'!$BJ53,IF(EG$19&lt;='様式３（療養者名簿）（⑤の場合）'!$BK53,1,0),0),0)</f>
        <v>0</v>
      </c>
      <c r="EH48" s="365">
        <f>IF(EH$19-'様式３（療養者名簿）（⑤の場合）'!$BJ53+1&lt;=15,IF(EH$19&gt;='様式３（療養者名簿）（⑤の場合）'!$BJ53,IF(EH$19&lt;='様式３（療養者名簿）（⑤の場合）'!$BK53,1,0),0),0)</f>
        <v>0</v>
      </c>
      <c r="EI48" s="365">
        <f>IF(EI$19-'様式３（療養者名簿）（⑤の場合）'!$BJ53+1&lt;=15,IF(EI$19&gt;='様式３（療養者名簿）（⑤の場合）'!$BJ53,IF(EI$19&lt;='様式３（療養者名簿）（⑤の場合）'!$BK53,1,0),0),0)</f>
        <v>0</v>
      </c>
      <c r="EJ48" s="365">
        <f>IF(EJ$19-'様式３（療養者名簿）（⑤の場合）'!$BJ53+1&lt;=15,IF(EJ$19&gt;='様式３（療養者名簿）（⑤の場合）'!$BJ53,IF(EJ$19&lt;='様式３（療養者名簿）（⑤の場合）'!$BK53,1,0),0),0)</f>
        <v>0</v>
      </c>
      <c r="EK48" s="365">
        <f>IF(EK$19-'様式３（療養者名簿）（⑤の場合）'!$BJ53+1&lt;=15,IF(EK$19&gt;='様式３（療養者名簿）（⑤の場合）'!$BJ53,IF(EK$19&lt;='様式３（療養者名簿）（⑤の場合）'!$BK53,1,0),0),0)</f>
        <v>0</v>
      </c>
      <c r="EL48" s="365">
        <f>IF(EL$19-'様式３（療養者名簿）（⑤の場合）'!$BJ53+1&lt;=15,IF(EL$19&gt;='様式３（療養者名簿）（⑤の場合）'!$BJ53,IF(EL$19&lt;='様式３（療養者名簿）（⑤の場合）'!$BK53,1,0),0),0)</f>
        <v>0</v>
      </c>
      <c r="EM48" s="365">
        <f>IF(EM$19-'様式３（療養者名簿）（⑤の場合）'!$BJ53+1&lt;=15,IF(EM$19&gt;='様式３（療養者名簿）（⑤の場合）'!$BJ53,IF(EM$19&lt;='様式３（療養者名簿）（⑤の場合）'!$BK53,1,0),0),0)</f>
        <v>0</v>
      </c>
      <c r="EN48" s="365">
        <f>IF(EN$19-'様式３（療養者名簿）（⑤の場合）'!$BJ53+1&lt;=15,IF(EN$19&gt;='様式３（療養者名簿）（⑤の場合）'!$BJ53,IF(EN$19&lt;='様式３（療養者名簿）（⑤の場合）'!$BK53,1,0),0),0)</f>
        <v>0</v>
      </c>
      <c r="EO48" s="365">
        <f>IF(EO$19-'様式３（療養者名簿）（⑤の場合）'!$BJ53+1&lt;=15,IF(EO$19&gt;='様式３（療養者名簿）（⑤の場合）'!$BJ53,IF(EO$19&lt;='様式３（療養者名簿）（⑤の場合）'!$BK53,1,0),0),0)</f>
        <v>0</v>
      </c>
      <c r="EP48" s="365">
        <f>IF(EP$19-'様式３（療養者名簿）（⑤の場合）'!$BJ53+1&lt;=15,IF(EP$19&gt;='様式３（療養者名簿）（⑤の場合）'!$BJ53,IF(EP$19&lt;='様式３（療養者名簿）（⑤の場合）'!$BK53,1,0),0),0)</f>
        <v>0</v>
      </c>
      <c r="EQ48" s="365">
        <f>IF(EQ$19-'様式３（療養者名簿）（⑤の場合）'!$BJ53+1&lt;=15,IF(EQ$19&gt;='様式３（療養者名簿）（⑤の場合）'!$BJ53,IF(EQ$19&lt;='様式３（療養者名簿）（⑤の場合）'!$BK53,1,0),0),0)</f>
        <v>0</v>
      </c>
      <c r="ER48" s="365">
        <f>IF(ER$19-'様式３（療養者名簿）（⑤の場合）'!$BJ53+1&lt;=15,IF(ER$19&gt;='様式３（療養者名簿）（⑤の場合）'!$BJ53,IF(ER$19&lt;='様式３（療養者名簿）（⑤の場合）'!$BK53,1,0),0),0)</f>
        <v>0</v>
      </c>
      <c r="ES48" s="365">
        <f>IF(ES$19-'様式３（療養者名簿）（⑤の場合）'!$BJ53+1&lt;=15,IF(ES$19&gt;='様式３（療養者名簿）（⑤の場合）'!$BJ53,IF(ES$19&lt;='様式３（療養者名簿）（⑤の場合）'!$BK53,1,0),0),0)</f>
        <v>0</v>
      </c>
      <c r="ET48" s="365">
        <f>IF(ET$19-'様式３（療養者名簿）（⑤の場合）'!$BJ53+1&lt;=15,IF(ET$19&gt;='様式３（療養者名簿）（⑤の場合）'!$BJ53,IF(ET$19&lt;='様式３（療養者名簿）（⑤の場合）'!$BK53,1,0),0),0)</f>
        <v>0</v>
      </c>
      <c r="EU48" s="365">
        <f>IF(EU$19-'様式３（療養者名簿）（⑤の場合）'!$BJ53+1&lt;=15,IF(EU$19&gt;='様式３（療養者名簿）（⑤の場合）'!$BJ53,IF(EU$19&lt;='様式３（療養者名簿）（⑤の場合）'!$BK53,1,0),0),0)</f>
        <v>0</v>
      </c>
      <c r="EV48" s="365">
        <f>IF(EV$19-'様式３（療養者名簿）（⑤の場合）'!$BJ53+1&lt;=15,IF(EV$19&gt;='様式３（療養者名簿）（⑤の場合）'!$BJ53,IF(EV$19&lt;='様式３（療養者名簿）（⑤の場合）'!$BK53,1,0),0),0)</f>
        <v>0</v>
      </c>
      <c r="EW48" s="365">
        <f>IF(EW$19-'様式３（療養者名簿）（⑤の場合）'!$BJ53+1&lt;=15,IF(EW$19&gt;='様式３（療養者名簿）（⑤の場合）'!$BJ53,IF(EW$19&lt;='様式３（療養者名簿）（⑤の場合）'!$BK53,1,0),0),0)</f>
        <v>0</v>
      </c>
      <c r="EX48" s="365">
        <f>IF(EX$19-'様式３（療養者名簿）（⑤の場合）'!$BJ53+1&lt;=15,IF(EX$19&gt;='様式３（療養者名簿）（⑤の場合）'!$BJ53,IF(EX$19&lt;='様式３（療養者名簿）（⑤の場合）'!$BK53,1,0),0),0)</f>
        <v>0</v>
      </c>
      <c r="EY48" s="365">
        <f>IF(EY$19-'様式３（療養者名簿）（⑤の場合）'!$BJ53+1&lt;=15,IF(EY$19&gt;='様式３（療養者名簿）（⑤の場合）'!$BJ53,IF(EY$19&lt;='様式３（療養者名簿）（⑤の場合）'!$BK53,1,0),0),0)</f>
        <v>0</v>
      </c>
      <c r="EZ48" s="365">
        <f>IF(EZ$19-'様式３（療養者名簿）（⑤の場合）'!$BJ53+1&lt;=15,IF(EZ$19&gt;='様式３（療養者名簿）（⑤の場合）'!$BJ53,IF(EZ$19&lt;='様式３（療養者名簿）（⑤の場合）'!$BK53,1,0),0),0)</f>
        <v>0</v>
      </c>
      <c r="FA48" s="365">
        <f>IF(FA$19-'様式３（療養者名簿）（⑤の場合）'!$BJ53+1&lt;=15,IF(FA$19&gt;='様式３（療養者名簿）（⑤の場合）'!$BJ53,IF(FA$19&lt;='様式３（療養者名簿）（⑤の場合）'!$BK53,1,0),0),0)</f>
        <v>0</v>
      </c>
      <c r="FB48" s="365">
        <f>IF(FB$19-'様式３（療養者名簿）（⑤の場合）'!$BJ53+1&lt;=15,IF(FB$19&gt;='様式３（療養者名簿）（⑤の場合）'!$BJ53,IF(FB$19&lt;='様式３（療養者名簿）（⑤の場合）'!$BK53,1,0),0),0)</f>
        <v>0</v>
      </c>
      <c r="FC48" s="365">
        <f>IF(FC$19-'様式３（療養者名簿）（⑤の場合）'!$BJ53+1&lt;=15,IF(FC$19&gt;='様式３（療養者名簿）（⑤の場合）'!$BJ53,IF(FC$19&lt;='様式３（療養者名簿）（⑤の場合）'!$BK53,1,0),0),0)</f>
        <v>0</v>
      </c>
      <c r="FD48" s="365">
        <f>IF(FD$19-'様式３（療養者名簿）（⑤の場合）'!$BJ53+1&lt;=15,IF(FD$19&gt;='様式３（療養者名簿）（⑤の場合）'!$BJ53,IF(FD$19&lt;='様式３（療養者名簿）（⑤の場合）'!$BK53,1,0),0),0)</f>
        <v>0</v>
      </c>
      <c r="FE48" s="365">
        <f>IF(FE$19-'様式３（療養者名簿）（⑤の場合）'!$BJ53+1&lt;=15,IF(FE$19&gt;='様式３（療養者名簿）（⑤の場合）'!$BJ53,IF(FE$19&lt;='様式３（療養者名簿）（⑤の場合）'!$BK53,1,0),0),0)</f>
        <v>0</v>
      </c>
      <c r="FF48" s="365">
        <f>IF(FF$19-'様式３（療養者名簿）（⑤の場合）'!$BJ53+1&lt;=15,IF(FF$19&gt;='様式３（療養者名簿）（⑤の場合）'!$BJ53,IF(FF$19&lt;='様式３（療養者名簿）（⑤の場合）'!$BK53,1,0),0),0)</f>
        <v>0</v>
      </c>
      <c r="FG48" s="365">
        <f>IF(FG$19-'様式３（療養者名簿）（⑤の場合）'!$BJ53+1&lt;=15,IF(FG$19&gt;='様式３（療養者名簿）（⑤の場合）'!$BJ53,IF(FG$19&lt;='様式３（療養者名簿）（⑤の場合）'!$BK53,1,0),0),0)</f>
        <v>0</v>
      </c>
      <c r="FH48" s="365">
        <f>IF(FH$19-'様式３（療養者名簿）（⑤の場合）'!$BJ53+1&lt;=15,IF(FH$19&gt;='様式３（療養者名簿）（⑤の場合）'!$BJ53,IF(FH$19&lt;='様式３（療養者名簿）（⑤の場合）'!$BK53,1,0),0),0)</f>
        <v>0</v>
      </c>
      <c r="FI48" s="365">
        <f>IF(FI$19-'様式３（療養者名簿）（⑤の場合）'!$BJ53+1&lt;=15,IF(FI$19&gt;='様式３（療養者名簿）（⑤の場合）'!$BJ53,IF(FI$19&lt;='様式３（療養者名簿）（⑤の場合）'!$BK53,1,0),0),0)</f>
        <v>0</v>
      </c>
      <c r="FJ48" s="365">
        <f>IF(FJ$19-'様式３（療養者名簿）（⑤の場合）'!$BJ53+1&lt;=15,IF(FJ$19&gt;='様式３（療養者名簿）（⑤の場合）'!$BJ53,IF(FJ$19&lt;='様式３（療養者名簿）（⑤の場合）'!$BK53,1,0),0),0)</f>
        <v>0</v>
      </c>
      <c r="FK48" s="365">
        <f>IF(FK$19-'様式３（療養者名簿）（⑤の場合）'!$BJ53+1&lt;=15,IF(FK$19&gt;='様式３（療養者名簿）（⑤の場合）'!$BJ53,IF(FK$19&lt;='様式３（療養者名簿）（⑤の場合）'!$BK53,1,0),0),0)</f>
        <v>0</v>
      </c>
      <c r="FL48" s="365">
        <f>IF(FL$19-'様式３（療養者名簿）（⑤の場合）'!$BJ53+1&lt;=15,IF(FL$19&gt;='様式３（療養者名簿）（⑤の場合）'!$BJ53,IF(FL$19&lt;='様式３（療養者名簿）（⑤の場合）'!$BK53,1,0),0),0)</f>
        <v>0</v>
      </c>
      <c r="FM48" s="365">
        <f>IF(FM$19-'様式３（療養者名簿）（⑤の場合）'!$BJ53+1&lt;=15,IF(FM$19&gt;='様式３（療養者名簿）（⑤の場合）'!$BJ53,IF(FM$19&lt;='様式３（療養者名簿）（⑤の場合）'!$BK53,1,0),0),0)</f>
        <v>0</v>
      </c>
      <c r="FN48" s="365">
        <f>IF(FN$19-'様式３（療養者名簿）（⑤の場合）'!$BJ53+1&lt;=15,IF(FN$19&gt;='様式３（療養者名簿）（⑤の場合）'!$BJ53,IF(FN$19&lt;='様式３（療養者名簿）（⑤の場合）'!$BK53,1,0),0),0)</f>
        <v>0</v>
      </c>
      <c r="FO48" s="365">
        <f>IF(FO$19-'様式３（療養者名簿）（⑤の場合）'!$BJ53+1&lt;=15,IF(FO$19&gt;='様式３（療養者名簿）（⑤の場合）'!$BJ53,IF(FO$19&lt;='様式３（療養者名簿）（⑤の場合）'!$BK53,1,0),0),0)</f>
        <v>0</v>
      </c>
      <c r="FP48" s="365">
        <f>IF(FP$19-'様式３（療養者名簿）（⑤の場合）'!$BJ53+1&lt;=15,IF(FP$19&gt;='様式３（療養者名簿）（⑤の場合）'!$BJ53,IF(FP$19&lt;='様式３（療養者名簿）（⑤の場合）'!$BK53,1,0),0),0)</f>
        <v>0</v>
      </c>
      <c r="FQ48" s="365">
        <f>IF(FQ$19-'様式３（療養者名簿）（⑤の場合）'!$BJ53+1&lt;=15,IF(FQ$19&gt;='様式３（療養者名簿）（⑤の場合）'!$BJ53,IF(FQ$19&lt;='様式３（療養者名簿）（⑤の場合）'!$BK53,1,0),0),0)</f>
        <v>0</v>
      </c>
      <c r="FR48" s="365">
        <f>IF(FR$19-'様式３（療養者名簿）（⑤の場合）'!$BJ53+1&lt;=15,IF(FR$19&gt;='様式３（療養者名簿）（⑤の場合）'!$BJ53,IF(FR$19&lt;='様式３（療養者名簿）（⑤の場合）'!$BK53,1,0),0),0)</f>
        <v>0</v>
      </c>
      <c r="FS48" s="365">
        <f>IF(FS$19-'様式３（療養者名簿）（⑤の場合）'!$BJ53+1&lt;=15,IF(FS$19&gt;='様式３（療養者名簿）（⑤の場合）'!$BJ53,IF(FS$19&lt;='様式３（療養者名簿）（⑤の場合）'!$BK53,1,0),0),0)</f>
        <v>0</v>
      </c>
      <c r="FT48" s="365">
        <f>IF(FT$19-'様式３（療養者名簿）（⑤の場合）'!$BJ53+1&lt;=15,IF(FT$19&gt;='様式３（療養者名簿）（⑤の場合）'!$BJ53,IF(FT$19&lt;='様式３（療養者名簿）（⑤の場合）'!$BK53,1,0),0),0)</f>
        <v>0</v>
      </c>
      <c r="FU48" s="365">
        <f>IF(FU$19-'様式３（療養者名簿）（⑤の場合）'!$BJ53+1&lt;=15,IF(FU$19&gt;='様式３（療養者名簿）（⑤の場合）'!$BJ53,IF(FU$19&lt;='様式３（療養者名簿）（⑤の場合）'!$BK53,1,0),0),0)</f>
        <v>0</v>
      </c>
      <c r="FV48" s="365">
        <f>IF(FV$19-'様式３（療養者名簿）（⑤の場合）'!$BJ53+1&lt;=15,IF(FV$19&gt;='様式３（療養者名簿）（⑤の場合）'!$BJ53,IF(FV$19&lt;='様式３（療養者名簿）（⑤の場合）'!$BK53,1,0),0),0)</f>
        <v>0</v>
      </c>
      <c r="FW48" s="365">
        <f>IF(FW$19-'様式３（療養者名簿）（⑤の場合）'!$BJ53+1&lt;=15,IF(FW$19&gt;='様式３（療養者名簿）（⑤の場合）'!$BJ53,IF(FW$19&lt;='様式３（療養者名簿）（⑤の場合）'!$BK53,1,0),0),0)</f>
        <v>0</v>
      </c>
      <c r="FX48" s="365">
        <f>IF(FX$19-'様式３（療養者名簿）（⑤の場合）'!$BJ53+1&lt;=15,IF(FX$19&gt;='様式３（療養者名簿）（⑤の場合）'!$BJ53,IF(FX$19&lt;='様式３（療養者名簿）（⑤の場合）'!$BK53,1,0),0),0)</f>
        <v>0</v>
      </c>
      <c r="FY48" s="365">
        <f>IF(FY$19-'様式３（療養者名簿）（⑤の場合）'!$BJ53+1&lt;=15,IF(FY$19&gt;='様式３（療養者名簿）（⑤の場合）'!$BJ53,IF(FY$19&lt;='様式３（療養者名簿）（⑤の場合）'!$BK53,1,0),0),0)</f>
        <v>0</v>
      </c>
      <c r="FZ48" s="365">
        <f>IF(FZ$19-'様式３（療養者名簿）（⑤の場合）'!$BJ53+1&lt;=15,IF(FZ$19&gt;='様式３（療養者名簿）（⑤の場合）'!$BJ53,IF(FZ$19&lt;='様式３（療養者名簿）（⑤の場合）'!$BK53,1,0),0),0)</f>
        <v>0</v>
      </c>
      <c r="GA48" s="365">
        <f>IF(GA$19-'様式３（療養者名簿）（⑤の場合）'!$BJ53+1&lt;=15,IF(GA$19&gt;='様式３（療養者名簿）（⑤の場合）'!$BJ53,IF(GA$19&lt;='様式３（療養者名簿）（⑤の場合）'!$BK53,1,0),0),0)</f>
        <v>0</v>
      </c>
      <c r="GB48" s="365">
        <f>IF(GB$19-'様式３（療養者名簿）（⑤の場合）'!$BJ53+1&lt;=15,IF(GB$19&gt;='様式３（療養者名簿）（⑤の場合）'!$BJ53,IF(GB$19&lt;='様式３（療養者名簿）（⑤の場合）'!$BK53,1,0),0),0)</f>
        <v>0</v>
      </c>
      <c r="GC48" s="365">
        <f>IF(GC$19-'様式３（療養者名簿）（⑤の場合）'!$BJ53+1&lt;=15,IF(GC$19&gt;='様式３（療養者名簿）（⑤の場合）'!$BJ53,IF(GC$19&lt;='様式３（療養者名簿）（⑤の場合）'!$BK53,1,0),0),0)</f>
        <v>0</v>
      </c>
      <c r="GD48" s="365">
        <f>IF(GD$19-'様式３（療養者名簿）（⑤の場合）'!$BJ53+1&lt;=15,IF(GD$19&gt;='様式３（療養者名簿）（⑤の場合）'!$BJ53,IF(GD$19&lt;='様式３（療養者名簿）（⑤の場合）'!$BK53,1,0),0),0)</f>
        <v>0</v>
      </c>
      <c r="GE48" s="365">
        <f>IF(GE$19-'様式３（療養者名簿）（⑤の場合）'!$BJ53+1&lt;=15,IF(GE$19&gt;='様式３（療養者名簿）（⑤の場合）'!$BJ53,IF(GE$19&lt;='様式３（療養者名簿）（⑤の場合）'!$BK53,1,0),0),0)</f>
        <v>0</v>
      </c>
      <c r="GF48" s="365">
        <f>IF(GF$19-'様式３（療養者名簿）（⑤の場合）'!$BJ53+1&lt;=15,IF(GF$19&gt;='様式３（療養者名簿）（⑤の場合）'!$BJ53,IF(GF$19&lt;='様式３（療養者名簿）（⑤の場合）'!$BK53,1,0),0),0)</f>
        <v>0</v>
      </c>
      <c r="GG48" s="365">
        <f>IF(GG$19-'様式３（療養者名簿）（⑤の場合）'!$BJ53+1&lt;=15,IF(GG$19&gt;='様式３（療養者名簿）（⑤の場合）'!$BJ53,IF(GG$19&lt;='様式３（療養者名簿）（⑤の場合）'!$BK53,1,0),0),0)</f>
        <v>0</v>
      </c>
      <c r="GH48" s="365">
        <f>IF(GH$19-'様式３（療養者名簿）（⑤の場合）'!$BJ53+1&lt;=15,IF(GH$19&gt;='様式３（療養者名簿）（⑤の場合）'!$BJ53,IF(GH$19&lt;='様式３（療養者名簿）（⑤の場合）'!$BK53,1,0),0),0)</f>
        <v>0</v>
      </c>
      <c r="GI48" s="365">
        <f>IF(GI$19-'様式３（療養者名簿）（⑤の場合）'!$BJ53+1&lt;=15,IF(GI$19&gt;='様式３（療養者名簿）（⑤の場合）'!$BJ53,IF(GI$19&lt;='様式３（療養者名簿）（⑤の場合）'!$BK53,1,0),0),0)</f>
        <v>0</v>
      </c>
      <c r="GJ48" s="365">
        <f>IF(GJ$19-'様式３（療養者名簿）（⑤の場合）'!$BJ53+1&lt;=15,IF(GJ$19&gt;='様式３（療養者名簿）（⑤の場合）'!$BJ53,IF(GJ$19&lt;='様式３（療養者名簿）（⑤の場合）'!$BK53,1,0),0),0)</f>
        <v>0</v>
      </c>
      <c r="GK48" s="365">
        <f>IF(GK$19-'様式３（療養者名簿）（⑤の場合）'!$BJ53+1&lt;=15,IF(GK$19&gt;='様式３（療養者名簿）（⑤の場合）'!$BJ53,IF(GK$19&lt;='様式３（療養者名簿）（⑤の場合）'!$BK53,1,0),0),0)</f>
        <v>0</v>
      </c>
      <c r="GL48" s="365">
        <f>IF(GL$19-'様式３（療養者名簿）（⑤の場合）'!$BJ53+1&lt;=15,IF(GL$19&gt;='様式３（療養者名簿）（⑤の場合）'!$BJ53,IF(GL$19&lt;='様式３（療養者名簿）（⑤の場合）'!$BK53,1,0),0),0)</f>
        <v>0</v>
      </c>
      <c r="GM48" s="365">
        <f>IF(GM$19-'様式３（療養者名簿）（⑤の場合）'!$BJ53+1&lt;=15,IF(GM$19&gt;='様式３（療養者名簿）（⑤の場合）'!$BJ53,IF(GM$19&lt;='様式３（療養者名簿）（⑤の場合）'!$BK53,1,0),0),0)</f>
        <v>0</v>
      </c>
      <c r="GN48" s="365">
        <f>IF(GN$19-'様式３（療養者名簿）（⑤の場合）'!$BJ53+1&lt;=15,IF(GN$19&gt;='様式３（療養者名簿）（⑤の場合）'!$BJ53,IF(GN$19&lt;='様式３（療養者名簿）（⑤の場合）'!$BK53,1,0),0),0)</f>
        <v>0</v>
      </c>
      <c r="GO48" s="365">
        <f>IF(GO$19-'様式３（療養者名簿）（⑤の場合）'!$BJ53+1&lt;=15,IF(GO$19&gt;='様式３（療養者名簿）（⑤の場合）'!$BJ53,IF(GO$19&lt;='様式３（療養者名簿）（⑤の場合）'!$BK53,1,0),0),0)</f>
        <v>0</v>
      </c>
      <c r="GP48" s="365">
        <f>IF(GP$19-'様式３（療養者名簿）（⑤の場合）'!$BJ53+1&lt;=15,IF(GP$19&gt;='様式３（療養者名簿）（⑤の場合）'!$BJ53,IF(GP$19&lt;='様式３（療養者名簿）（⑤の場合）'!$BK53,1,0),0),0)</f>
        <v>0</v>
      </c>
      <c r="GQ48" s="365">
        <f>IF(GQ$19-'様式３（療養者名簿）（⑤の場合）'!$BJ53+1&lt;=15,IF(GQ$19&gt;='様式３（療養者名簿）（⑤の場合）'!$BJ53,IF(GQ$19&lt;='様式３（療養者名簿）（⑤の場合）'!$BK53,1,0),0),0)</f>
        <v>0</v>
      </c>
      <c r="GR48" s="365">
        <f>IF(GR$19-'様式３（療養者名簿）（⑤の場合）'!$BJ53+1&lt;=15,IF(GR$19&gt;='様式３（療養者名簿）（⑤の場合）'!$BJ53,IF(GR$19&lt;='様式３（療養者名簿）（⑤の場合）'!$BK53,1,0),0),0)</f>
        <v>0</v>
      </c>
      <c r="GS48" s="365">
        <f>IF(GS$19-'様式３（療養者名簿）（⑤の場合）'!$BJ53+1&lt;=15,IF(GS$19&gt;='様式３（療養者名簿）（⑤の場合）'!$BJ53,IF(GS$19&lt;='様式３（療養者名簿）（⑤の場合）'!$BK53,1,0),0),0)</f>
        <v>0</v>
      </c>
      <c r="GT48" s="365">
        <f>IF(GT$19-'様式３（療養者名簿）（⑤の場合）'!$BJ53+1&lt;=15,IF(GT$19&gt;='様式３（療養者名簿）（⑤の場合）'!$BJ53,IF(GT$19&lt;='様式３（療養者名簿）（⑤の場合）'!$BK53,1,0),0),0)</f>
        <v>0</v>
      </c>
      <c r="GU48" s="365">
        <f>IF(GU$19-'様式３（療養者名簿）（⑤の場合）'!$BJ53+1&lt;=15,IF(GU$19&gt;='様式３（療養者名簿）（⑤の場合）'!$BJ53,IF(GU$19&lt;='様式３（療養者名簿）（⑤の場合）'!$BK53,1,0),0),0)</f>
        <v>0</v>
      </c>
      <c r="GV48" s="365">
        <f>IF(GV$19-'様式３（療養者名簿）（⑤の場合）'!$BJ53+1&lt;=15,IF(GV$19&gt;='様式３（療養者名簿）（⑤の場合）'!$BJ53,IF(GV$19&lt;='様式３（療養者名簿）（⑤の場合）'!$BK53,1,0),0),0)</f>
        <v>0</v>
      </c>
      <c r="GW48" s="365">
        <f>IF(GW$19-'様式３（療養者名簿）（⑤の場合）'!$BJ53+1&lt;=15,IF(GW$19&gt;='様式３（療養者名簿）（⑤の場合）'!$BJ53,IF(GW$19&lt;='様式３（療養者名簿）（⑤の場合）'!$BK53,1,0),0),0)</f>
        <v>0</v>
      </c>
      <c r="GX48" s="365">
        <f>IF(GX$19-'様式３（療養者名簿）（⑤の場合）'!$BJ53+1&lt;=15,IF(GX$19&gt;='様式３（療養者名簿）（⑤の場合）'!$BJ53,IF(GX$19&lt;='様式３（療養者名簿）（⑤の場合）'!$BK53,1,0),0),0)</f>
        <v>0</v>
      </c>
      <c r="GY48" s="365">
        <f>IF(GY$19-'様式３（療養者名簿）（⑤の場合）'!$BJ53+1&lt;=15,IF(GY$19&gt;='様式３（療養者名簿）（⑤の場合）'!$BJ53,IF(GY$19&lt;='様式３（療養者名簿）（⑤の場合）'!$BK53,1,0),0),0)</f>
        <v>0</v>
      </c>
      <c r="GZ48" s="365">
        <f>IF(GZ$19-'様式３（療養者名簿）（⑤の場合）'!$BJ53+1&lt;=15,IF(GZ$19&gt;='様式３（療養者名簿）（⑤の場合）'!$BJ53,IF(GZ$19&lt;='様式３（療養者名簿）（⑤の場合）'!$BK53,1,0),0),0)</f>
        <v>0</v>
      </c>
      <c r="HA48" s="365">
        <f>IF(HA$19-'様式３（療養者名簿）（⑤の場合）'!$BJ53+1&lt;=15,IF(HA$19&gt;='様式３（療養者名簿）（⑤の場合）'!$BJ53,IF(HA$19&lt;='様式３（療養者名簿）（⑤の場合）'!$BK53,1,0),0),0)</f>
        <v>0</v>
      </c>
      <c r="HB48" s="365">
        <f>IF(HB$19-'様式３（療養者名簿）（⑤の場合）'!$BJ53+1&lt;=15,IF(HB$19&gt;='様式３（療養者名簿）（⑤の場合）'!$BJ53,IF(HB$19&lt;='様式３（療養者名簿）（⑤の場合）'!$BK53,1,0),0),0)</f>
        <v>0</v>
      </c>
      <c r="HC48" s="365">
        <f>IF(HC$19-'様式３（療養者名簿）（⑤の場合）'!$BJ53+1&lt;=15,IF(HC$19&gt;='様式３（療養者名簿）（⑤の場合）'!$BJ53,IF(HC$19&lt;='様式３（療養者名簿）（⑤の場合）'!$BK53,1,0),0),0)</f>
        <v>0</v>
      </c>
      <c r="HD48" s="365">
        <f>IF(HD$19-'様式３（療養者名簿）（⑤の場合）'!$BJ53+1&lt;=15,IF(HD$19&gt;='様式３（療養者名簿）（⑤の場合）'!$BJ53,IF(HD$19&lt;='様式３（療養者名簿）（⑤の場合）'!$BK53,1,0),0),0)</f>
        <v>0</v>
      </c>
      <c r="HE48" s="365">
        <f>IF(HE$19-'様式３（療養者名簿）（⑤の場合）'!$BJ53+1&lt;=15,IF(HE$19&gt;='様式３（療養者名簿）（⑤の場合）'!$BJ53,IF(HE$19&lt;='様式３（療養者名簿）（⑤の場合）'!$BK53,1,0),0),0)</f>
        <v>0</v>
      </c>
      <c r="HF48" s="365">
        <f>IF(HF$19-'様式３（療養者名簿）（⑤の場合）'!$BJ53+1&lt;=15,IF(HF$19&gt;='様式３（療養者名簿）（⑤の場合）'!$BJ53,IF(HF$19&lt;='様式３（療養者名簿）（⑤の場合）'!$BK53,1,0),0),0)</f>
        <v>0</v>
      </c>
      <c r="HG48" s="365">
        <f>IF(HG$19-'様式３（療養者名簿）（⑤の場合）'!$BJ53+1&lt;=15,IF(HG$19&gt;='様式３（療養者名簿）（⑤の場合）'!$BJ53,IF(HG$19&lt;='様式３（療養者名簿）（⑤の場合）'!$BK53,1,0),0),0)</f>
        <v>0</v>
      </c>
      <c r="HH48" s="365">
        <f>IF(HH$19-'様式３（療養者名簿）（⑤の場合）'!$BJ53+1&lt;=15,IF(HH$19&gt;='様式３（療養者名簿）（⑤の場合）'!$BJ53,IF(HH$19&lt;='様式３（療養者名簿）（⑤の場合）'!$BK53,1,0),0),0)</f>
        <v>0</v>
      </c>
      <c r="HI48" s="365">
        <f>IF(HI$19-'様式３（療養者名簿）（⑤の場合）'!$BJ53+1&lt;=15,IF(HI$19&gt;='様式３（療養者名簿）（⑤の場合）'!$BJ53,IF(HI$19&lt;='様式３（療養者名簿）（⑤の場合）'!$BK53,1,0),0),0)</f>
        <v>0</v>
      </c>
      <c r="HJ48" s="365">
        <f>IF(HJ$19-'様式３（療養者名簿）（⑤の場合）'!$BJ53+1&lt;=15,IF(HJ$19&gt;='様式３（療養者名簿）（⑤の場合）'!$BJ53,IF(HJ$19&lt;='様式３（療養者名簿）（⑤の場合）'!$BK53,1,0),0),0)</f>
        <v>0</v>
      </c>
      <c r="HK48" s="365">
        <f>IF(HK$19-'様式３（療養者名簿）（⑤の場合）'!$BJ53+1&lt;=15,IF(HK$19&gt;='様式３（療養者名簿）（⑤の場合）'!$BJ53,IF(HK$19&lt;='様式３（療養者名簿）（⑤の場合）'!$BK53,1,0),0),0)</f>
        <v>0</v>
      </c>
      <c r="HL48" s="365">
        <f>IF(HL$19-'様式３（療養者名簿）（⑤の場合）'!$BJ53+1&lt;=15,IF(HL$19&gt;='様式３（療養者名簿）（⑤の場合）'!$BJ53,IF(HL$19&lt;='様式３（療養者名簿）（⑤の場合）'!$BK53,1,0),0),0)</f>
        <v>0</v>
      </c>
      <c r="HM48" s="365">
        <f>IF(HM$19-'様式３（療養者名簿）（⑤の場合）'!$BJ53+1&lt;=15,IF(HM$19&gt;='様式３（療養者名簿）（⑤の場合）'!$BJ53,IF(HM$19&lt;='様式３（療養者名簿）（⑤の場合）'!$BK53,1,0),0),0)</f>
        <v>0</v>
      </c>
      <c r="HN48" s="365">
        <f>IF(HN$19-'様式３（療養者名簿）（⑤の場合）'!$BJ53+1&lt;=15,IF(HN$19&gt;='様式３（療養者名簿）（⑤の場合）'!$BJ53,IF(HN$19&lt;='様式３（療養者名簿）（⑤の場合）'!$BK53,1,0),0),0)</f>
        <v>0</v>
      </c>
      <c r="HO48" s="365">
        <f>IF(HO$19-'様式３（療養者名簿）（⑤の場合）'!$BJ53+1&lt;=15,IF(HO$19&gt;='様式３（療養者名簿）（⑤の場合）'!$BJ53,IF(HO$19&lt;='様式３（療養者名簿）（⑤の場合）'!$BK53,1,0),0),0)</f>
        <v>0</v>
      </c>
      <c r="HP48" s="365">
        <f>IF(HP$19-'様式３（療養者名簿）（⑤の場合）'!$BJ53+1&lt;=15,IF(HP$19&gt;='様式３（療養者名簿）（⑤の場合）'!$BJ53,IF(HP$19&lt;='様式３（療養者名簿）（⑤の場合）'!$BK53,1,0),0),0)</f>
        <v>0</v>
      </c>
      <c r="HQ48" s="365">
        <f>IF(HQ$19-'様式３（療養者名簿）（⑤の場合）'!$BJ53+1&lt;=15,IF(HQ$19&gt;='様式３（療養者名簿）（⑤の場合）'!$BJ53,IF(HQ$19&lt;='様式３（療養者名簿）（⑤の場合）'!$BK53,1,0),0),0)</f>
        <v>0</v>
      </c>
      <c r="HR48" s="365">
        <f>IF(HR$19-'様式３（療養者名簿）（⑤の場合）'!$BJ53+1&lt;=15,IF(HR$19&gt;='様式３（療養者名簿）（⑤の場合）'!$BJ53,IF(HR$19&lt;='様式３（療養者名簿）（⑤の場合）'!$BK53,1,0),0),0)</f>
        <v>0</v>
      </c>
      <c r="HS48" s="365">
        <f>IF(HS$19-'様式３（療養者名簿）（⑤の場合）'!$BJ53+1&lt;=15,IF(HS$19&gt;='様式３（療養者名簿）（⑤の場合）'!$BJ53,IF(HS$19&lt;='様式３（療養者名簿）（⑤の場合）'!$BK53,1,0),0),0)</f>
        <v>0</v>
      </c>
      <c r="HT48" s="365">
        <f>IF(HT$19-'様式３（療養者名簿）（⑤の場合）'!$BJ53+1&lt;=15,IF(HT$19&gt;='様式３（療養者名簿）（⑤の場合）'!$BJ53,IF(HT$19&lt;='様式３（療養者名簿）（⑤の場合）'!$BK53,1,0),0),0)</f>
        <v>0</v>
      </c>
      <c r="HU48" s="365">
        <f>IF(HU$19-'様式３（療養者名簿）（⑤の場合）'!$BJ53+1&lt;=15,IF(HU$19&gt;='様式３（療養者名簿）（⑤の場合）'!$BJ53,IF(HU$19&lt;='様式３（療養者名簿）（⑤の場合）'!$BK53,1,0),0),0)</f>
        <v>0</v>
      </c>
      <c r="HV48" s="365">
        <f>IF(HV$19-'様式３（療養者名簿）（⑤の場合）'!$BJ53+1&lt;=15,IF(HV$19&gt;='様式３（療養者名簿）（⑤の場合）'!$BJ53,IF(HV$19&lt;='様式３（療養者名簿）（⑤の場合）'!$BK53,1,0),0),0)</f>
        <v>0</v>
      </c>
      <c r="HW48" s="365">
        <f>IF(HW$19-'様式３（療養者名簿）（⑤の場合）'!$BJ53+1&lt;=15,IF(HW$19&gt;='様式３（療養者名簿）（⑤の場合）'!$BJ53,IF(HW$19&lt;='様式３（療養者名簿）（⑤の場合）'!$BK53,1,0),0),0)</f>
        <v>0</v>
      </c>
      <c r="HX48" s="365">
        <f>IF(HX$19-'様式３（療養者名簿）（⑤の場合）'!$BJ53+1&lt;=15,IF(HX$19&gt;='様式３（療養者名簿）（⑤の場合）'!$BJ53,IF(HX$19&lt;='様式３（療養者名簿）（⑤の場合）'!$BK53,1,0),0),0)</f>
        <v>0</v>
      </c>
      <c r="HY48" s="365">
        <f>IF(HY$19-'様式３（療養者名簿）（⑤の場合）'!$BJ53+1&lt;=15,IF(HY$19&gt;='様式３（療養者名簿）（⑤の場合）'!$BJ53,IF(HY$19&lt;='様式３（療養者名簿）（⑤の場合）'!$BK53,1,0),0),0)</f>
        <v>0</v>
      </c>
      <c r="HZ48" s="365">
        <f>IF(HZ$19-'様式３（療養者名簿）（⑤の場合）'!$BJ53+1&lt;=15,IF(HZ$19&gt;='様式３（療養者名簿）（⑤の場合）'!$BJ53,IF(HZ$19&lt;='様式３（療養者名簿）（⑤の場合）'!$BK53,1,0),0),0)</f>
        <v>0</v>
      </c>
      <c r="IA48" s="365">
        <f>IF(IA$19-'様式３（療養者名簿）（⑤の場合）'!$BJ53+1&lt;=15,IF(IA$19&gt;='様式３（療養者名簿）（⑤の場合）'!$BJ53,IF(IA$19&lt;='様式３（療養者名簿）（⑤の場合）'!$BK53,1,0),0),0)</f>
        <v>0</v>
      </c>
      <c r="IB48" s="365">
        <f>IF(IB$19-'様式３（療養者名簿）（⑤の場合）'!$BJ53+1&lt;=15,IF(IB$19&gt;='様式３（療養者名簿）（⑤の場合）'!$BJ53,IF(IB$19&lt;='様式３（療養者名簿）（⑤の場合）'!$BK53,1,0),0),0)</f>
        <v>0</v>
      </c>
      <c r="IC48" s="365">
        <f>IF(IC$19-'様式３（療養者名簿）（⑤の場合）'!$BJ53+1&lt;=15,IF(IC$19&gt;='様式３（療養者名簿）（⑤の場合）'!$BJ53,IF(IC$19&lt;='様式３（療養者名簿）（⑤の場合）'!$BK53,1,0),0),0)</f>
        <v>0</v>
      </c>
      <c r="ID48" s="365">
        <f>IF(ID$19-'様式３（療養者名簿）（⑤の場合）'!$BJ53+1&lt;=15,IF(ID$19&gt;='様式３（療養者名簿）（⑤の場合）'!$BJ53,IF(ID$19&lt;='様式３（療養者名簿）（⑤の場合）'!$BK53,1,0),0),0)</f>
        <v>0</v>
      </c>
      <c r="IE48" s="365">
        <f>IF(IE$19-'様式３（療養者名簿）（⑤の場合）'!$BJ53+1&lt;=15,IF(IE$19&gt;='様式３（療養者名簿）（⑤の場合）'!$BJ53,IF(IE$19&lt;='様式３（療養者名簿）（⑤の場合）'!$BK53,1,0),0),0)</f>
        <v>0</v>
      </c>
      <c r="IF48" s="365">
        <f>IF(IF$19-'様式３（療養者名簿）（⑤の場合）'!$BJ53+1&lt;=15,IF(IF$19&gt;='様式３（療養者名簿）（⑤の場合）'!$BJ53,IF(IF$19&lt;='様式３（療養者名簿）（⑤の場合）'!$BK53,1,0),0),0)</f>
        <v>0</v>
      </c>
      <c r="IG48" s="365">
        <f>IF(IG$19-'様式３（療養者名簿）（⑤の場合）'!$BJ53+1&lt;=15,IF(IG$19&gt;='様式３（療養者名簿）（⑤の場合）'!$BJ53,IF(IG$19&lt;='様式３（療養者名簿）（⑤の場合）'!$BK53,1,0),0),0)</f>
        <v>0</v>
      </c>
      <c r="IH48" s="365">
        <f>IF(IH$19-'様式３（療養者名簿）（⑤の場合）'!$BJ53+1&lt;=15,IF(IH$19&gt;='様式３（療養者名簿）（⑤の場合）'!$BJ53,IF(IH$19&lt;='様式３（療養者名簿）（⑤の場合）'!$BK53,1,0),0),0)</f>
        <v>0</v>
      </c>
      <c r="II48" s="365">
        <f>IF(II$19-'様式３（療養者名簿）（⑤の場合）'!$BJ53+1&lt;=15,IF(II$19&gt;='様式３（療養者名簿）（⑤の場合）'!$BJ53,IF(II$19&lt;='様式３（療養者名簿）（⑤の場合）'!$BK53,1,0),0),0)</f>
        <v>0</v>
      </c>
      <c r="IJ48" s="365">
        <f>IF(IJ$19-'様式３（療養者名簿）（⑤の場合）'!$BJ53+1&lt;=15,IF(IJ$19&gt;='様式３（療養者名簿）（⑤の場合）'!$BJ53,IF(IJ$19&lt;='様式３（療養者名簿）（⑤の場合）'!$BK53,1,0),0),0)</f>
        <v>0</v>
      </c>
      <c r="IK48" s="365">
        <f>IF(IK$19-'様式３（療養者名簿）（⑤の場合）'!$BJ53+1&lt;=15,IF(IK$19&gt;='様式３（療養者名簿）（⑤の場合）'!$BJ53,IF(IK$19&lt;='様式３（療養者名簿）（⑤の場合）'!$BK53,1,0),0),0)</f>
        <v>0</v>
      </c>
      <c r="IL48" s="365">
        <f>IF(IL$19-'様式３（療養者名簿）（⑤の場合）'!$BJ53+1&lt;=15,IF(IL$19&gt;='様式３（療養者名簿）（⑤の場合）'!$BJ53,IF(IL$19&lt;='様式３（療養者名簿）（⑤の場合）'!$BK53,1,0),0),0)</f>
        <v>0</v>
      </c>
      <c r="IM48" s="365">
        <f>IF(IM$19-'様式３（療養者名簿）（⑤の場合）'!$BJ53+1&lt;=15,IF(IM$19&gt;='様式３（療養者名簿）（⑤の場合）'!$BJ53,IF(IM$19&lt;='様式３（療養者名簿）（⑤の場合）'!$BK53,1,0),0),0)</f>
        <v>0</v>
      </c>
      <c r="IN48" s="365">
        <f>IF(IN$19-'様式３（療養者名簿）（⑤の場合）'!$BJ53+1&lt;=15,IF(IN$19&gt;='様式３（療養者名簿）（⑤の場合）'!$BJ53,IF(IN$19&lt;='様式３（療養者名簿）（⑤の場合）'!$BK53,1,0),0),0)</f>
        <v>0</v>
      </c>
      <c r="IO48" s="365">
        <f>IF(IO$19-'様式３（療養者名簿）（⑤の場合）'!$BJ53+1&lt;=15,IF(IO$19&gt;='様式３（療養者名簿）（⑤の場合）'!$BJ53,IF(IO$19&lt;='様式３（療養者名簿）（⑤の場合）'!$BK53,1,0),0),0)</f>
        <v>0</v>
      </c>
      <c r="IP48" s="365">
        <f>IF(IP$19-'様式３（療養者名簿）（⑤の場合）'!$BJ53+1&lt;=15,IF(IP$19&gt;='様式３（療養者名簿）（⑤の場合）'!$BJ53,IF(IP$19&lt;='様式３（療養者名簿）（⑤の場合）'!$BK53,1,0),0),0)</f>
        <v>0</v>
      </c>
      <c r="IQ48" s="365">
        <f>IF(IQ$19-'様式３（療養者名簿）（⑤の場合）'!$BJ53+1&lt;=15,IF(IQ$19&gt;='様式３（療養者名簿）（⑤の場合）'!$BJ53,IF(IQ$19&lt;='様式３（療養者名簿）（⑤の場合）'!$BK53,1,0),0),0)</f>
        <v>0</v>
      </c>
      <c r="IR48" s="365">
        <f>IF(IR$19-'様式３（療養者名簿）（⑤の場合）'!$BJ53+1&lt;=15,IF(IR$19&gt;='様式３（療養者名簿）（⑤の場合）'!$BJ53,IF(IR$19&lt;='様式３（療養者名簿）（⑤の場合）'!$BK53,1,0),0),0)</f>
        <v>0</v>
      </c>
      <c r="IS48" s="365">
        <f>IF(IS$19-'様式３（療養者名簿）（⑤の場合）'!$BJ53+1&lt;=15,IF(IS$19&gt;='様式３（療養者名簿）（⑤の場合）'!$BJ53,IF(IS$19&lt;='様式３（療養者名簿）（⑤の場合）'!$BK53,1,0),0),0)</f>
        <v>0</v>
      </c>
      <c r="IT48" s="365">
        <f>IF(IT$19-'様式３（療養者名簿）（⑤の場合）'!$BJ53+1&lt;=15,IF(IT$19&gt;='様式３（療養者名簿）（⑤の場合）'!$BJ53,IF(IT$19&lt;='様式３（療養者名簿）（⑤の場合）'!$BK53,1,0),0),0)</f>
        <v>0</v>
      </c>
      <c r="IU48" s="365">
        <f>IF(IU$19-'様式３（療養者名簿）（⑤の場合）'!$BJ53+1&lt;=15,IF(IU$19&gt;='様式３（療養者名簿）（⑤の場合）'!$BJ53,IF(IU$19&lt;='様式３（療養者名簿）（⑤の場合）'!$BK53,1,0),0),0)</f>
        <v>0</v>
      </c>
      <c r="IV48" s="365">
        <f>IF(IV$19-'様式３（療養者名簿）（⑤の場合）'!$BJ53+1&lt;=15,IF(IV$19&gt;='様式３（療養者名簿）（⑤の場合）'!$BJ53,IF(IV$19&lt;='様式３（療養者名簿）（⑤の場合）'!$BK53,1,0),0),0)</f>
        <v>0</v>
      </c>
      <c r="IW48" s="365">
        <f>IF(IW$19-'様式３（療養者名簿）（⑤の場合）'!$BJ53+1&lt;=15,IF(IW$19&gt;='様式３（療養者名簿）（⑤の場合）'!$BJ53,IF(IW$19&lt;='様式３（療養者名簿）（⑤の場合）'!$BK53,1,0),0),0)</f>
        <v>0</v>
      </c>
      <c r="IX48" s="365">
        <f>IF(IX$19-'様式３（療養者名簿）（⑤の場合）'!$BJ53+1&lt;=15,IF(IX$19&gt;='様式３（療養者名簿）（⑤の場合）'!$BJ53,IF(IX$19&lt;='様式３（療養者名簿）（⑤の場合）'!$BK53,1,0),0),0)</f>
        <v>0</v>
      </c>
      <c r="IY48" s="365">
        <f>IF(IY$19-'様式３（療養者名簿）（⑤の場合）'!$BJ53+1&lt;=15,IF(IY$19&gt;='様式３（療養者名簿）（⑤の場合）'!$BJ53,IF(IY$19&lt;='様式３（療養者名簿）（⑤の場合）'!$BK53,1,0),0),0)</f>
        <v>0</v>
      </c>
      <c r="IZ48" s="365">
        <f>IF(IZ$19-'様式３（療養者名簿）（⑤の場合）'!$BJ53+1&lt;=15,IF(IZ$19&gt;='様式３（療養者名簿）（⑤の場合）'!$BJ53,IF(IZ$19&lt;='様式３（療養者名簿）（⑤の場合）'!$BK53,1,0),0),0)</f>
        <v>0</v>
      </c>
      <c r="JA48" s="365">
        <f>IF(JA$19-'様式３（療養者名簿）（⑤の場合）'!$BJ53+1&lt;=15,IF(JA$19&gt;='様式３（療養者名簿）（⑤の場合）'!$BJ53,IF(JA$19&lt;='様式３（療養者名簿）（⑤の場合）'!$BK53,1,0),0),0)</f>
        <v>0</v>
      </c>
      <c r="JB48" s="365">
        <f>IF(JB$19-'様式３（療養者名簿）（⑤の場合）'!$BJ53+1&lt;=15,IF(JB$19&gt;='様式３（療養者名簿）（⑤の場合）'!$BJ53,IF(JB$19&lt;='様式３（療養者名簿）（⑤の場合）'!$BK53,1,0),0),0)</f>
        <v>0</v>
      </c>
      <c r="JC48" s="365">
        <f>IF(JC$19-'様式３（療養者名簿）（⑤の場合）'!$BJ53+1&lt;=15,IF(JC$19&gt;='様式３（療養者名簿）（⑤の場合）'!$BJ53,IF(JC$19&lt;='様式３（療養者名簿）（⑤の場合）'!$BK53,1,0),0),0)</f>
        <v>0</v>
      </c>
      <c r="JD48" s="365">
        <f>IF(JD$19-'様式３（療養者名簿）（⑤の場合）'!$BJ53+1&lt;=15,IF(JD$19&gt;='様式３（療養者名簿）（⑤の場合）'!$BJ53,IF(JD$19&lt;='様式３（療養者名簿）（⑤の場合）'!$BK53,1,0),0),0)</f>
        <v>0</v>
      </c>
      <c r="JE48" s="365">
        <f>IF(JE$19-'様式３（療養者名簿）（⑤の場合）'!$BJ53+1&lt;=15,IF(JE$19&gt;='様式３（療養者名簿）（⑤の場合）'!$BJ53,IF(JE$19&lt;='様式３（療養者名簿）（⑤の場合）'!$BK53,1,0),0),0)</f>
        <v>0</v>
      </c>
      <c r="JF48" s="365">
        <f>IF(JF$19-'様式３（療養者名簿）（⑤の場合）'!$BJ53+1&lt;=15,IF(JF$19&gt;='様式３（療養者名簿）（⑤の場合）'!$BJ53,IF(JF$19&lt;='様式３（療養者名簿）（⑤の場合）'!$BK53,1,0),0),0)</f>
        <v>0</v>
      </c>
      <c r="JG48" s="365">
        <f>IF(JG$19-'様式３（療養者名簿）（⑤の場合）'!$BJ53+1&lt;=15,IF(JG$19&gt;='様式３（療養者名簿）（⑤の場合）'!$BJ53,IF(JG$19&lt;='様式３（療養者名簿）（⑤の場合）'!$BK53,1,0),0),0)</f>
        <v>0</v>
      </c>
      <c r="JH48" s="365">
        <f>IF(JH$19-'様式３（療養者名簿）（⑤の場合）'!$BJ53+1&lt;=15,IF(JH$19&gt;='様式３（療養者名簿）（⑤の場合）'!$BJ53,IF(JH$19&lt;='様式３（療養者名簿）（⑤の場合）'!$BK53,1,0),0),0)</f>
        <v>0</v>
      </c>
      <c r="JI48" s="365">
        <f>IF(JI$19-'様式３（療養者名簿）（⑤の場合）'!$BJ53+1&lt;=15,IF(JI$19&gt;='様式３（療養者名簿）（⑤の場合）'!$BJ53,IF(JI$19&lt;='様式３（療養者名簿）（⑤の場合）'!$BK53,1,0),0),0)</f>
        <v>0</v>
      </c>
      <c r="JJ48" s="365">
        <f>IF(JJ$19-'様式３（療養者名簿）（⑤の場合）'!$BJ53+1&lt;=15,IF(JJ$19&gt;='様式３（療養者名簿）（⑤の場合）'!$BJ53,IF(JJ$19&lt;='様式３（療養者名簿）（⑤の場合）'!$BK53,1,0),0),0)</f>
        <v>0</v>
      </c>
      <c r="JK48" s="365">
        <f>IF(JK$19-'様式３（療養者名簿）（⑤の場合）'!$BJ53+1&lt;=15,IF(JK$19&gt;='様式３（療養者名簿）（⑤の場合）'!$BJ53,IF(JK$19&lt;='様式３（療養者名簿）（⑤の場合）'!$BK53,1,0),0),0)</f>
        <v>0</v>
      </c>
      <c r="JL48" s="365">
        <f>IF(JL$19-'様式３（療養者名簿）（⑤の場合）'!$BJ53+1&lt;=15,IF(JL$19&gt;='様式３（療養者名簿）（⑤の場合）'!$BJ53,IF(JL$19&lt;='様式３（療養者名簿）（⑤の場合）'!$BK53,1,0),0),0)</f>
        <v>0</v>
      </c>
      <c r="JM48" s="365">
        <f>IF(JM$19-'様式３（療養者名簿）（⑤の場合）'!$BJ53+1&lt;=15,IF(JM$19&gt;='様式３（療養者名簿）（⑤の場合）'!$BJ53,IF(JM$19&lt;='様式３（療養者名簿）（⑤の場合）'!$BK53,1,0),0),0)</f>
        <v>0</v>
      </c>
      <c r="JN48" s="365">
        <f>IF(JN$19-'様式３（療養者名簿）（⑤の場合）'!$BJ53+1&lt;=15,IF(JN$19&gt;='様式３（療養者名簿）（⑤の場合）'!$BJ53,IF(JN$19&lt;='様式３（療養者名簿）（⑤の場合）'!$BK53,1,0),0),0)</f>
        <v>0</v>
      </c>
      <c r="JO48" s="365">
        <f>IF(JO$19-'様式３（療養者名簿）（⑤の場合）'!$BJ53+1&lt;=15,IF(JO$19&gt;='様式３（療養者名簿）（⑤の場合）'!$BJ53,IF(JO$19&lt;='様式３（療養者名簿）（⑤の場合）'!$BK53,1,0),0),0)</f>
        <v>0</v>
      </c>
      <c r="JP48" s="365">
        <f>IF(JP$19-'様式３（療養者名簿）（⑤の場合）'!$BJ53+1&lt;=15,IF(JP$19&gt;='様式３（療養者名簿）（⑤の場合）'!$BJ53,IF(JP$19&lt;='様式３（療養者名簿）（⑤の場合）'!$BK53,1,0),0),0)</f>
        <v>0</v>
      </c>
      <c r="JQ48" s="365">
        <f>IF(JQ$19-'様式３（療養者名簿）（⑤の場合）'!$BJ53+1&lt;=15,IF(JQ$19&gt;='様式３（療養者名簿）（⑤の場合）'!$BJ53,IF(JQ$19&lt;='様式３（療養者名簿）（⑤の場合）'!$BK53,1,0),0),0)</f>
        <v>0</v>
      </c>
      <c r="JR48" s="365">
        <f>IF(JR$19-'様式３（療養者名簿）（⑤の場合）'!$BJ53+1&lt;=15,IF(JR$19&gt;='様式３（療養者名簿）（⑤の場合）'!$BJ53,IF(JR$19&lt;='様式３（療養者名簿）（⑤の場合）'!$BK53,1,0),0),0)</f>
        <v>0</v>
      </c>
      <c r="JS48" s="365">
        <f>IF(JS$19-'様式３（療養者名簿）（⑤の場合）'!$BJ53+1&lt;=15,IF(JS$19&gt;='様式３（療養者名簿）（⑤の場合）'!$BJ53,IF(JS$19&lt;='様式３（療養者名簿）（⑤の場合）'!$BK53,1,0),0),0)</f>
        <v>0</v>
      </c>
      <c r="JT48" s="365">
        <f>IF(JT$19-'様式３（療養者名簿）（⑤の場合）'!$BJ53+1&lt;=15,IF(JT$19&gt;='様式３（療養者名簿）（⑤の場合）'!$BJ53,IF(JT$19&lt;='様式３（療養者名簿）（⑤の場合）'!$BK53,1,0),0),0)</f>
        <v>0</v>
      </c>
      <c r="JU48" s="365">
        <f>IF(JU$19-'様式３（療養者名簿）（⑤の場合）'!$BJ53+1&lt;=15,IF(JU$19&gt;='様式３（療養者名簿）（⑤の場合）'!$BJ53,IF(JU$19&lt;='様式３（療養者名簿）（⑤の場合）'!$BK53,1,0),0),0)</f>
        <v>0</v>
      </c>
      <c r="JV48" s="365">
        <f>IF(JV$19-'様式３（療養者名簿）（⑤の場合）'!$BJ53+1&lt;=15,IF(JV$19&gt;='様式３（療養者名簿）（⑤の場合）'!$BJ53,IF(JV$19&lt;='様式３（療養者名簿）（⑤の場合）'!$BK53,1,0),0),0)</f>
        <v>0</v>
      </c>
      <c r="JW48" s="365">
        <f>IF(JW$19-'様式３（療養者名簿）（⑤の場合）'!$BJ53+1&lt;=15,IF(JW$19&gt;='様式３（療養者名簿）（⑤の場合）'!$BJ53,IF(JW$19&lt;='様式３（療養者名簿）（⑤の場合）'!$BK53,1,0),0),0)</f>
        <v>0</v>
      </c>
      <c r="JX48" s="365">
        <f>IF(JX$19-'様式３（療養者名簿）（⑤の場合）'!$BJ53+1&lt;=15,IF(JX$19&gt;='様式３（療養者名簿）（⑤の場合）'!$BJ53,IF(JX$19&lt;='様式３（療養者名簿）（⑤の場合）'!$BK53,1,0),0),0)</f>
        <v>0</v>
      </c>
      <c r="JY48" s="365">
        <f>IF(JY$19-'様式３（療養者名簿）（⑤の場合）'!$BJ53+1&lt;=15,IF(JY$19&gt;='様式３（療養者名簿）（⑤の場合）'!$BJ53,IF(JY$19&lt;='様式３（療養者名簿）（⑤の場合）'!$BK53,1,0),0),0)</f>
        <v>0</v>
      </c>
      <c r="JZ48" s="365">
        <f>IF(JZ$19-'様式３（療養者名簿）（⑤の場合）'!$BJ53+1&lt;=15,IF(JZ$19&gt;='様式３（療養者名簿）（⑤の場合）'!$BJ53,IF(JZ$19&lt;='様式３（療養者名簿）（⑤の場合）'!$BK53,1,0),0),0)</f>
        <v>0</v>
      </c>
      <c r="KA48" s="365">
        <f>IF(KA$19-'様式３（療養者名簿）（⑤の場合）'!$BJ53+1&lt;=15,IF(KA$19&gt;='様式３（療養者名簿）（⑤の場合）'!$BJ53,IF(KA$19&lt;='様式３（療養者名簿）（⑤の場合）'!$BK53,1,0),0),0)</f>
        <v>0</v>
      </c>
      <c r="KB48" s="365">
        <f>IF(KB$19-'様式３（療養者名簿）（⑤の場合）'!$BJ53+1&lt;=15,IF(KB$19&gt;='様式３（療養者名簿）（⑤の場合）'!$BJ53,IF(KB$19&lt;='様式３（療養者名簿）（⑤の場合）'!$BK53,1,0),0),0)</f>
        <v>0</v>
      </c>
      <c r="KC48" s="365">
        <f>IF(KC$19-'様式３（療養者名簿）（⑤の場合）'!$BJ53+1&lt;=15,IF(KC$19&gt;='様式３（療養者名簿）（⑤の場合）'!$BJ53,IF(KC$19&lt;='様式３（療養者名簿）（⑤の場合）'!$BK53,1,0),0),0)</f>
        <v>0</v>
      </c>
      <c r="KD48" s="365">
        <f>IF(KD$19-'様式３（療養者名簿）（⑤の場合）'!$BJ53+1&lt;=15,IF(KD$19&gt;='様式３（療養者名簿）（⑤の場合）'!$BJ53,IF(KD$19&lt;='様式３（療養者名簿）（⑤の場合）'!$BK53,1,0),0),0)</f>
        <v>0</v>
      </c>
      <c r="KE48" s="365">
        <f>IF(KE$19-'様式３（療養者名簿）（⑤の場合）'!$BJ53+1&lt;=15,IF(KE$19&gt;='様式３（療養者名簿）（⑤の場合）'!$BJ53,IF(KE$19&lt;='様式３（療養者名簿）（⑤の場合）'!$BK53,1,0),0),0)</f>
        <v>0</v>
      </c>
      <c r="KF48" s="365">
        <f>IF(KF$19-'様式３（療養者名簿）（⑤の場合）'!$BJ53+1&lt;=15,IF(KF$19&gt;='様式３（療養者名簿）（⑤の場合）'!$BJ53,IF(KF$19&lt;='様式３（療養者名簿）（⑤の場合）'!$BK53,1,0),0),0)</f>
        <v>0</v>
      </c>
      <c r="KG48" s="365">
        <f>IF(KG$19-'様式３（療養者名簿）（⑤の場合）'!$BJ53+1&lt;=15,IF(KG$19&gt;='様式３（療養者名簿）（⑤の場合）'!$BJ53,IF(KG$19&lt;='様式３（療養者名簿）（⑤の場合）'!$BK53,1,0),0),0)</f>
        <v>0</v>
      </c>
      <c r="KH48" s="365">
        <f>IF(KH$19-'様式３（療養者名簿）（⑤の場合）'!$BJ53+1&lt;=15,IF(KH$19&gt;='様式３（療養者名簿）（⑤の場合）'!$BJ53,IF(KH$19&lt;='様式３（療養者名簿）（⑤の場合）'!$BK53,1,0),0),0)</f>
        <v>0</v>
      </c>
      <c r="KI48" s="365">
        <f>IF(KI$19-'様式３（療養者名簿）（⑤の場合）'!$BJ53+1&lt;=15,IF(KI$19&gt;='様式３（療養者名簿）（⑤の場合）'!$BJ53,IF(KI$19&lt;='様式３（療養者名簿）（⑤の場合）'!$BK53,1,0),0),0)</f>
        <v>0</v>
      </c>
      <c r="KJ48" s="365">
        <f>IF(KJ$19-'様式３（療養者名簿）（⑤の場合）'!$BJ53+1&lt;=15,IF(KJ$19&gt;='様式３（療養者名簿）（⑤の場合）'!$BJ53,IF(KJ$19&lt;='様式３（療養者名簿）（⑤の場合）'!$BK53,1,0),0),0)</f>
        <v>0</v>
      </c>
      <c r="KK48" s="365">
        <f>IF(KK$19-'様式３（療養者名簿）（⑤の場合）'!$BJ53+1&lt;=15,IF(KK$19&gt;='様式３（療養者名簿）（⑤の場合）'!$BJ53,IF(KK$19&lt;='様式３（療養者名簿）（⑤の場合）'!$BK53,1,0),0),0)</f>
        <v>0</v>
      </c>
      <c r="KL48" s="365">
        <f>IF(KL$19-'様式３（療養者名簿）（⑤の場合）'!$BJ53+1&lt;=15,IF(KL$19&gt;='様式３（療養者名簿）（⑤の場合）'!$BJ53,IF(KL$19&lt;='様式３（療養者名簿）（⑤の場合）'!$BK53,1,0),0),0)</f>
        <v>0</v>
      </c>
      <c r="KM48" s="365">
        <f>IF(KM$19-'様式３（療養者名簿）（⑤の場合）'!$BJ53+1&lt;=15,IF(KM$19&gt;='様式３（療養者名簿）（⑤の場合）'!$BJ53,IF(KM$19&lt;='様式３（療養者名簿）（⑤の場合）'!$BK53,1,0),0),0)</f>
        <v>0</v>
      </c>
      <c r="KN48" s="365">
        <f>IF(KN$19-'様式３（療養者名簿）（⑤の場合）'!$BJ53+1&lt;=15,IF(KN$19&gt;='様式３（療養者名簿）（⑤の場合）'!$BJ53,IF(KN$19&lt;='様式３（療養者名簿）（⑤の場合）'!$BK53,1,0),0),0)</f>
        <v>0</v>
      </c>
      <c r="KO48" s="365">
        <f>IF(KO$19-'様式３（療養者名簿）（⑤の場合）'!$BJ53+1&lt;=15,IF(KO$19&gt;='様式３（療養者名簿）（⑤の場合）'!$BJ53,IF(KO$19&lt;='様式３（療養者名簿）（⑤の場合）'!$BK53,1,0),0),0)</f>
        <v>0</v>
      </c>
      <c r="KP48" s="365">
        <f>IF(KP$19-'様式３（療養者名簿）（⑤の場合）'!$BJ53+1&lt;=15,IF(KP$19&gt;='様式３（療養者名簿）（⑤の場合）'!$BJ53,IF(KP$19&lt;='様式３（療養者名簿）（⑤の場合）'!$BK53,1,0),0),0)</f>
        <v>0</v>
      </c>
      <c r="KQ48" s="365">
        <f>IF(KQ$19-'様式３（療養者名簿）（⑤の場合）'!$BJ53+1&lt;=15,IF(KQ$19&gt;='様式３（療養者名簿）（⑤の場合）'!$BJ53,IF(KQ$19&lt;='様式３（療養者名簿）（⑤の場合）'!$BK53,1,0),0),0)</f>
        <v>0</v>
      </c>
      <c r="KR48" s="365">
        <f>IF(KR$19-'様式３（療養者名簿）（⑤の場合）'!$BJ53+1&lt;=15,IF(KR$19&gt;='様式３（療養者名簿）（⑤の場合）'!$BJ53,IF(KR$19&lt;='様式３（療養者名簿）（⑤の場合）'!$BK53,1,0),0),0)</f>
        <v>0</v>
      </c>
      <c r="KS48" s="365">
        <f>IF(KS$19-'様式３（療養者名簿）（⑤の場合）'!$BJ53+1&lt;=15,IF(KS$19&gt;='様式３（療養者名簿）（⑤の場合）'!$BJ53,IF(KS$19&lt;='様式３（療養者名簿）（⑤の場合）'!$BK53,1,0),0),0)</f>
        <v>0</v>
      </c>
      <c r="KT48" s="365">
        <f>IF(KT$19-'様式３（療養者名簿）（⑤の場合）'!$BJ53+1&lt;=15,IF(KT$19&gt;='様式３（療養者名簿）（⑤の場合）'!$BJ53,IF(KT$19&lt;='様式３（療養者名簿）（⑤の場合）'!$BK53,1,0),0),0)</f>
        <v>0</v>
      </c>
      <c r="KU48" s="365">
        <f>IF(KU$19-'様式３（療養者名簿）（⑤の場合）'!$BJ53+1&lt;=15,IF(KU$19&gt;='様式３（療養者名簿）（⑤の場合）'!$BJ53,IF(KU$19&lt;='様式３（療養者名簿）（⑤の場合）'!$BK53,1,0),0),0)</f>
        <v>0</v>
      </c>
      <c r="KV48" s="365">
        <f>IF(KV$19-'様式３（療養者名簿）（⑤の場合）'!$BJ53+1&lt;=15,IF(KV$19&gt;='様式３（療養者名簿）（⑤の場合）'!$BJ53,IF(KV$19&lt;='様式３（療養者名簿）（⑤の場合）'!$BK53,1,0),0),0)</f>
        <v>0</v>
      </c>
      <c r="KW48" s="365">
        <f>IF(KW$19-'様式３（療養者名簿）（⑤の場合）'!$BJ53+1&lt;=15,IF(KW$19&gt;='様式３（療養者名簿）（⑤の場合）'!$BJ53,IF(KW$19&lt;='様式３（療養者名簿）（⑤の場合）'!$BK53,1,0),0),0)</f>
        <v>0</v>
      </c>
      <c r="KX48" s="365">
        <f>IF(KX$19-'様式３（療養者名簿）（⑤の場合）'!$BJ53+1&lt;=15,IF(KX$19&gt;='様式３（療養者名簿）（⑤の場合）'!$BJ53,IF(KX$19&lt;='様式３（療養者名簿）（⑤の場合）'!$BK53,1,0),0),0)</f>
        <v>0</v>
      </c>
      <c r="KY48" s="365">
        <f>IF(KY$19-'様式３（療養者名簿）（⑤の場合）'!$BJ53+1&lt;=15,IF(KY$19&gt;='様式３（療養者名簿）（⑤の場合）'!$BJ53,IF(KY$19&lt;='様式３（療養者名簿）（⑤の場合）'!$BK53,1,0),0),0)</f>
        <v>0</v>
      </c>
      <c r="KZ48" s="365">
        <f>IF(KZ$19-'様式３（療養者名簿）（⑤の場合）'!$BJ53+1&lt;=15,IF(KZ$19&gt;='様式３（療養者名簿）（⑤の場合）'!$BJ53,IF(KZ$19&lt;='様式３（療養者名簿）（⑤の場合）'!$BK53,1,0),0),0)</f>
        <v>0</v>
      </c>
      <c r="LA48" s="365">
        <f>IF(LA$19-'様式３（療養者名簿）（⑤の場合）'!$BJ53+1&lt;=15,IF(LA$19&gt;='様式３（療養者名簿）（⑤の場合）'!$BJ53,IF(LA$19&lt;='様式３（療養者名簿）（⑤の場合）'!$BK53,1,0),0),0)</f>
        <v>0</v>
      </c>
      <c r="LB48" s="365">
        <f>IF(LB$19-'様式３（療養者名簿）（⑤の場合）'!$BJ53+1&lt;=15,IF(LB$19&gt;='様式３（療養者名簿）（⑤の場合）'!$BJ53,IF(LB$19&lt;='様式３（療養者名簿）（⑤の場合）'!$BK53,1,0),0),0)</f>
        <v>0</v>
      </c>
      <c r="LC48" s="365">
        <f>IF(LC$19-'様式３（療養者名簿）（⑤の場合）'!$BJ53+1&lt;=15,IF(LC$19&gt;='様式３（療養者名簿）（⑤の場合）'!$BJ53,IF(LC$19&lt;='様式３（療養者名簿）（⑤の場合）'!$BK53,1,0),0),0)</f>
        <v>0</v>
      </c>
      <c r="LD48" s="365">
        <f>IF(LD$19-'様式３（療養者名簿）（⑤の場合）'!$BJ53+1&lt;=15,IF(LD$19&gt;='様式３（療養者名簿）（⑤の場合）'!$BJ53,IF(LD$19&lt;='様式３（療養者名簿）（⑤の場合）'!$BK53,1,0),0),0)</f>
        <v>0</v>
      </c>
      <c r="LE48" s="365">
        <f>IF(LE$19-'様式３（療養者名簿）（⑤の場合）'!$BJ53+1&lt;=15,IF(LE$19&gt;='様式３（療養者名簿）（⑤の場合）'!$BJ53,IF(LE$19&lt;='様式３（療養者名簿）（⑤の場合）'!$BK53,1,0),0),0)</f>
        <v>0</v>
      </c>
      <c r="LF48" s="365">
        <f>IF(LF$19-'様式３（療養者名簿）（⑤の場合）'!$BJ53+1&lt;=15,IF(LF$19&gt;='様式３（療養者名簿）（⑤の場合）'!$BJ53,IF(LF$19&lt;='様式３（療養者名簿）（⑤の場合）'!$BK53,1,0),0),0)</f>
        <v>0</v>
      </c>
      <c r="LG48" s="365">
        <f>IF(LG$19-'様式３（療養者名簿）（⑤の場合）'!$BJ53+1&lt;=15,IF(LG$19&gt;='様式３（療養者名簿）（⑤の場合）'!$BJ53,IF(LG$19&lt;='様式３（療養者名簿）（⑤の場合）'!$BK53,1,0),0),0)</f>
        <v>0</v>
      </c>
      <c r="LH48" s="365">
        <f>IF(LH$19-'様式３（療養者名簿）（⑤の場合）'!$BJ53+1&lt;=15,IF(LH$19&gt;='様式３（療養者名簿）（⑤の場合）'!$BJ53,IF(LH$19&lt;='様式３（療養者名簿）（⑤の場合）'!$BK53,1,0),0),0)</f>
        <v>0</v>
      </c>
      <c r="LI48" s="365">
        <f>IF(LI$19-'様式３（療養者名簿）（⑤の場合）'!$BJ53+1&lt;=15,IF(LI$19&gt;='様式３（療養者名簿）（⑤の場合）'!$BJ53,IF(LI$19&lt;='様式３（療養者名簿）（⑤の場合）'!$BK53,1,0),0),0)</f>
        <v>0</v>
      </c>
      <c r="LJ48" s="365">
        <f>IF(LJ$19-'様式３（療養者名簿）（⑤の場合）'!$BJ53+1&lt;=15,IF(LJ$19&gt;='様式３（療養者名簿）（⑤の場合）'!$BJ53,IF(LJ$19&lt;='様式３（療養者名簿）（⑤の場合）'!$BK53,1,0),0),0)</f>
        <v>0</v>
      </c>
      <c r="LK48" s="365">
        <f>IF(LK$19-'様式３（療養者名簿）（⑤の場合）'!$BJ53+1&lt;=15,IF(LK$19&gt;='様式３（療養者名簿）（⑤の場合）'!$BJ53,IF(LK$19&lt;='様式３（療養者名簿）（⑤の場合）'!$BK53,1,0),0),0)</f>
        <v>0</v>
      </c>
      <c r="LL48" s="365">
        <f>IF(LL$19-'様式３（療養者名簿）（⑤の場合）'!$BJ53+1&lt;=15,IF(LL$19&gt;='様式３（療養者名簿）（⑤の場合）'!$BJ53,IF(LL$19&lt;='様式３（療養者名簿）（⑤の場合）'!$BK53,1,0),0),0)</f>
        <v>0</v>
      </c>
      <c r="LM48" s="365">
        <f>IF(LM$19-'様式３（療養者名簿）（⑤の場合）'!$BJ53+1&lt;=15,IF(LM$19&gt;='様式３（療養者名簿）（⑤の場合）'!$BJ53,IF(LM$19&lt;='様式３（療養者名簿）（⑤の場合）'!$BK53,1,0),0),0)</f>
        <v>0</v>
      </c>
      <c r="LN48" s="365">
        <f>IF(LN$19-'様式３（療養者名簿）（⑤の場合）'!$BJ53+1&lt;=15,IF(LN$19&gt;='様式３（療養者名簿）（⑤の場合）'!$BJ53,IF(LN$19&lt;='様式３（療養者名簿）（⑤の場合）'!$BK53,1,0),0),0)</f>
        <v>0</v>
      </c>
      <c r="LO48" s="365">
        <f>IF(LO$19-'様式３（療養者名簿）（⑤の場合）'!$BJ53+1&lt;=15,IF(LO$19&gt;='様式３（療養者名簿）（⑤の場合）'!$BJ53,IF(LO$19&lt;='様式３（療養者名簿）（⑤の場合）'!$BK53,1,0),0),0)</f>
        <v>0</v>
      </c>
      <c r="LP48" s="365">
        <f>IF(LP$19-'様式３（療養者名簿）（⑤の場合）'!$BJ53+1&lt;=15,IF(LP$19&gt;='様式３（療養者名簿）（⑤の場合）'!$BJ53,IF(LP$19&lt;='様式３（療養者名簿）（⑤の場合）'!$BK53,1,0),0),0)</f>
        <v>0</v>
      </c>
      <c r="LQ48" s="365">
        <f>IF(LQ$19-'様式３（療養者名簿）（⑤の場合）'!$BJ53+1&lt;=15,IF(LQ$19&gt;='様式３（療養者名簿）（⑤の場合）'!$BJ53,IF(LQ$19&lt;='様式３（療養者名簿）（⑤の場合）'!$BK53,1,0),0),0)</f>
        <v>0</v>
      </c>
      <c r="LR48" s="365">
        <f>IF(LR$19-'様式３（療養者名簿）（⑤の場合）'!$BJ53+1&lt;=15,IF(LR$19&gt;='様式３（療養者名簿）（⑤の場合）'!$BJ53,IF(LR$19&lt;='様式３（療養者名簿）（⑤の場合）'!$BK53,1,0),0),0)</f>
        <v>0</v>
      </c>
      <c r="LS48" s="365">
        <f>IF(LS$19-'様式３（療養者名簿）（⑤の場合）'!$BJ53+1&lt;=15,IF(LS$19&gt;='様式３（療養者名簿）（⑤の場合）'!$BJ53,IF(LS$19&lt;='様式３（療養者名簿）（⑤の場合）'!$BK53,1,0),0),0)</f>
        <v>0</v>
      </c>
      <c r="LT48" s="365">
        <f>IF(LT$19-'様式３（療養者名簿）（⑤の場合）'!$BJ53+1&lt;=15,IF(LT$19&gt;='様式３（療養者名簿）（⑤の場合）'!$BJ53,IF(LT$19&lt;='様式３（療養者名簿）（⑤の場合）'!$BK53,1,0),0),0)</f>
        <v>0</v>
      </c>
      <c r="LU48" s="365">
        <f>IF(LU$19-'様式３（療養者名簿）（⑤の場合）'!$BJ53+1&lt;=15,IF(LU$19&gt;='様式３（療養者名簿）（⑤の場合）'!$BJ53,IF(LU$19&lt;='様式３（療養者名簿）（⑤の場合）'!$BK53,1,0),0),0)</f>
        <v>0</v>
      </c>
      <c r="LV48" s="365">
        <f>IF(LV$19-'様式３（療養者名簿）（⑤の場合）'!$BJ53+1&lt;=15,IF(LV$19&gt;='様式３（療養者名簿）（⑤の場合）'!$BJ53,IF(LV$19&lt;='様式３（療養者名簿）（⑤の場合）'!$BK53,1,0),0),0)</f>
        <v>0</v>
      </c>
      <c r="LW48" s="365">
        <f>IF(LW$19-'様式３（療養者名簿）（⑤の場合）'!$BJ53+1&lt;=15,IF(LW$19&gt;='様式３（療養者名簿）（⑤の場合）'!$BJ53,IF(LW$19&lt;='様式３（療養者名簿）（⑤の場合）'!$BK53,1,0),0),0)</f>
        <v>0</v>
      </c>
      <c r="LX48" s="365">
        <f>IF(LX$19-'様式３（療養者名簿）（⑤の場合）'!$BJ53+1&lt;=15,IF(LX$19&gt;='様式３（療養者名簿）（⑤の場合）'!$BJ53,IF(LX$19&lt;='様式３（療養者名簿）（⑤の場合）'!$BK53,1,0),0),0)</f>
        <v>0</v>
      </c>
      <c r="LY48" s="365">
        <f>IF(LY$19-'様式３（療養者名簿）（⑤の場合）'!$BJ53+1&lt;=15,IF(LY$19&gt;='様式３（療養者名簿）（⑤の場合）'!$BJ53,IF(LY$19&lt;='様式３（療養者名簿）（⑤の場合）'!$BK53,1,0),0),0)</f>
        <v>0</v>
      </c>
      <c r="LZ48" s="365">
        <f>IF(LZ$19-'様式３（療養者名簿）（⑤の場合）'!$BJ53+1&lt;=15,IF(LZ$19&gt;='様式３（療養者名簿）（⑤の場合）'!$BJ53,IF(LZ$19&lt;='様式３（療養者名簿）（⑤の場合）'!$BK53,1,0),0),0)</f>
        <v>0</v>
      </c>
      <c r="MA48" s="365">
        <f>IF(MA$19-'様式３（療養者名簿）（⑤の場合）'!$BJ53+1&lt;=15,IF(MA$19&gt;='様式３（療養者名簿）（⑤の場合）'!$BJ53,IF(MA$19&lt;='様式３（療養者名簿）（⑤の場合）'!$BK53,1,0),0),0)</f>
        <v>0</v>
      </c>
      <c r="MB48" s="365">
        <f>IF(MB$19-'様式３（療養者名簿）（⑤の場合）'!$BJ53+1&lt;=15,IF(MB$19&gt;='様式３（療養者名簿）（⑤の場合）'!$BJ53,IF(MB$19&lt;='様式３（療養者名簿）（⑤の場合）'!$BK53,1,0),0),0)</f>
        <v>0</v>
      </c>
      <c r="MC48" s="365">
        <f>IF(MC$19-'様式３（療養者名簿）（⑤の場合）'!$BJ53+1&lt;=15,IF(MC$19&gt;='様式３（療養者名簿）（⑤の場合）'!$BJ53,IF(MC$19&lt;='様式３（療養者名簿）（⑤の場合）'!$BK53,1,0),0),0)</f>
        <v>0</v>
      </c>
      <c r="MD48" s="365">
        <f>IF(MD$19-'様式３（療養者名簿）（⑤の場合）'!$BJ53+1&lt;=15,IF(MD$19&gt;='様式３（療養者名簿）（⑤の場合）'!$BJ53,IF(MD$19&lt;='様式３（療養者名簿）（⑤の場合）'!$BK53,1,0),0),0)</f>
        <v>0</v>
      </c>
      <c r="ME48" s="365">
        <f>IF(ME$19-'様式３（療養者名簿）（⑤の場合）'!$BJ53+1&lt;=15,IF(ME$19&gt;='様式３（療養者名簿）（⑤の場合）'!$BJ53,IF(ME$19&lt;='様式３（療養者名簿）（⑤の場合）'!$BK53,1,0),0),0)</f>
        <v>0</v>
      </c>
      <c r="MF48" s="365">
        <f>IF(MF$19-'様式３（療養者名簿）（⑤の場合）'!$BJ53+1&lt;=15,IF(MF$19&gt;='様式３（療養者名簿）（⑤の場合）'!$BJ53,IF(MF$19&lt;='様式３（療養者名簿）（⑤の場合）'!$BK53,1,0),0),0)</f>
        <v>0</v>
      </c>
      <c r="MG48" s="365">
        <f>IF(MG$19-'様式３（療養者名簿）（⑤の場合）'!$BJ53+1&lt;=15,IF(MG$19&gt;='様式３（療養者名簿）（⑤の場合）'!$BJ53,IF(MG$19&lt;='様式３（療養者名簿）（⑤の場合）'!$BK53,1,0),0),0)</f>
        <v>0</v>
      </c>
      <c r="MH48" s="365">
        <f>IF(MH$19-'様式３（療養者名簿）（⑤の場合）'!$BJ53+1&lt;=15,IF(MH$19&gt;='様式３（療養者名簿）（⑤の場合）'!$BJ53,IF(MH$19&lt;='様式３（療養者名簿）（⑤の場合）'!$BK53,1,0),0),0)</f>
        <v>0</v>
      </c>
      <c r="MI48" s="365">
        <f>IF(MI$19-'様式３（療養者名簿）（⑤の場合）'!$BJ53+1&lt;=15,IF(MI$19&gt;='様式３（療養者名簿）（⑤の場合）'!$BJ53,IF(MI$19&lt;='様式３（療養者名簿）（⑤の場合）'!$BK53,1,0),0),0)</f>
        <v>0</v>
      </c>
      <c r="MJ48" s="365">
        <f>IF(MJ$19-'様式３（療養者名簿）（⑤の場合）'!$BJ53+1&lt;=15,IF(MJ$19&gt;='様式３（療養者名簿）（⑤の場合）'!$BJ53,IF(MJ$19&lt;='様式３（療養者名簿）（⑤の場合）'!$BK53,1,0),0),0)</f>
        <v>0</v>
      </c>
      <c r="MK48" s="365">
        <f>IF(MK$19-'様式３（療養者名簿）（⑤の場合）'!$BJ53+1&lt;=15,IF(MK$19&gt;='様式３（療養者名簿）（⑤の場合）'!$BJ53,IF(MK$19&lt;='様式３（療養者名簿）（⑤の場合）'!$BK53,1,0),0),0)</f>
        <v>0</v>
      </c>
      <c r="ML48" s="365">
        <f>IF(ML$19-'様式３（療養者名簿）（⑤の場合）'!$BJ53+1&lt;=15,IF(ML$19&gt;='様式３（療養者名簿）（⑤の場合）'!$BJ53,IF(ML$19&lt;='様式３（療養者名簿）（⑤の場合）'!$BK53,1,0),0),0)</f>
        <v>0</v>
      </c>
      <c r="MM48" s="365">
        <f>IF(MM$19-'様式３（療養者名簿）（⑤の場合）'!$BJ53+1&lt;=15,IF(MM$19&gt;='様式３（療養者名簿）（⑤の場合）'!$BJ53,IF(MM$19&lt;='様式３（療養者名簿）（⑤の場合）'!$BK53,1,0),0),0)</f>
        <v>0</v>
      </c>
      <c r="MN48" s="365">
        <f>IF(MN$19-'様式３（療養者名簿）（⑤の場合）'!$BJ53+1&lt;=15,IF(MN$19&gt;='様式３（療養者名簿）（⑤の場合）'!$BJ53,IF(MN$19&lt;='様式３（療養者名簿）（⑤の場合）'!$BK53,1,0),0),0)</f>
        <v>0</v>
      </c>
      <c r="MO48" s="365">
        <f>IF(MO$19-'様式３（療養者名簿）（⑤の場合）'!$BJ53+1&lt;=15,IF(MO$19&gt;='様式３（療養者名簿）（⑤の場合）'!$BJ53,IF(MO$19&lt;='様式３（療養者名簿）（⑤の場合）'!$BK53,1,0),0),0)</f>
        <v>0</v>
      </c>
      <c r="MP48" s="365">
        <f>IF(MP$19-'様式３（療養者名簿）（⑤の場合）'!$BJ53+1&lt;=15,IF(MP$19&gt;='様式３（療養者名簿）（⑤の場合）'!$BJ53,IF(MP$19&lt;='様式３（療養者名簿）（⑤の場合）'!$BK53,1,0),0),0)</f>
        <v>0</v>
      </c>
      <c r="MQ48" s="365">
        <f>IF(MQ$19-'様式３（療養者名簿）（⑤の場合）'!$BJ53+1&lt;=15,IF(MQ$19&gt;='様式３（療養者名簿）（⑤の場合）'!$BJ53,IF(MQ$19&lt;='様式３（療養者名簿）（⑤の場合）'!$BK53,1,0),0),0)</f>
        <v>0</v>
      </c>
      <c r="MR48" s="365">
        <f>IF(MR$19-'様式３（療養者名簿）（⑤の場合）'!$BJ53+1&lt;=15,IF(MR$19&gt;='様式３（療養者名簿）（⑤の場合）'!$BJ53,IF(MR$19&lt;='様式３（療養者名簿）（⑤の場合）'!$BK53,1,0),0),0)</f>
        <v>0</v>
      </c>
      <c r="MS48" s="365">
        <f>IF(MS$19-'様式３（療養者名簿）（⑤の場合）'!$BJ53+1&lt;=15,IF(MS$19&gt;='様式３（療養者名簿）（⑤の場合）'!$BJ53,IF(MS$19&lt;='様式３（療養者名簿）（⑤の場合）'!$BK53,1,0),0),0)</f>
        <v>0</v>
      </c>
      <c r="MT48" s="365">
        <f>IF(MT$19-'様式３（療養者名簿）（⑤の場合）'!$BJ53+1&lt;=15,IF(MT$19&gt;='様式３（療養者名簿）（⑤の場合）'!$BJ53,IF(MT$19&lt;='様式３（療養者名簿）（⑤の場合）'!$BK53,1,0),0),0)</f>
        <v>0</v>
      </c>
      <c r="MU48" s="365">
        <f>IF(MU$19-'様式３（療養者名簿）（⑤の場合）'!$BJ53+1&lt;=15,IF(MU$19&gt;='様式３（療養者名簿）（⑤の場合）'!$BJ53,IF(MU$19&lt;='様式３（療養者名簿）（⑤の場合）'!$BK53,1,0),0),0)</f>
        <v>0</v>
      </c>
      <c r="MV48" s="365">
        <f>IF(MV$19-'様式３（療養者名簿）（⑤の場合）'!$BJ53+1&lt;=15,IF(MV$19&gt;='様式３（療養者名簿）（⑤の場合）'!$BJ53,IF(MV$19&lt;='様式３（療養者名簿）（⑤の場合）'!$BK53,1,0),0),0)</f>
        <v>0</v>
      </c>
      <c r="MW48" s="365">
        <f>IF(MW$19-'様式３（療養者名簿）（⑤の場合）'!$BJ53+1&lt;=15,IF(MW$19&gt;='様式３（療養者名簿）（⑤の場合）'!$BJ53,IF(MW$19&lt;='様式３（療養者名簿）（⑤の場合）'!$BK53,1,0),0),0)</f>
        <v>0</v>
      </c>
      <c r="MX48" s="365">
        <f>IF(MX$19-'様式３（療養者名簿）（⑤の場合）'!$BJ53+1&lt;=15,IF(MX$19&gt;='様式３（療養者名簿）（⑤の場合）'!$BJ53,IF(MX$19&lt;='様式３（療養者名簿）（⑤の場合）'!$BK53,1,0),0),0)</f>
        <v>0</v>
      </c>
      <c r="MY48" s="365">
        <f>IF(MY$19-'様式３（療養者名簿）（⑤の場合）'!$BJ53+1&lt;=15,IF(MY$19&gt;='様式３（療養者名簿）（⑤の場合）'!$BJ53,IF(MY$19&lt;='様式３（療養者名簿）（⑤の場合）'!$BK53,1,0),0),0)</f>
        <v>0</v>
      </c>
      <c r="MZ48" s="365">
        <f>IF(MZ$19-'様式３（療養者名簿）（⑤の場合）'!$BJ53+1&lt;=15,IF(MZ$19&gt;='様式３（療養者名簿）（⑤の場合）'!$BJ53,IF(MZ$19&lt;='様式３（療養者名簿）（⑤の場合）'!$BK53,1,0),0),0)</f>
        <v>0</v>
      </c>
      <c r="NA48" s="365">
        <f>IF(NA$19-'様式３（療養者名簿）（⑤の場合）'!$BJ53+1&lt;=15,IF(NA$19&gt;='様式３（療養者名簿）（⑤の場合）'!$BJ53,IF(NA$19&lt;='様式３（療養者名簿）（⑤の場合）'!$BK53,1,0),0),0)</f>
        <v>0</v>
      </c>
      <c r="NB48" s="365">
        <f>IF(NB$19-'様式３（療養者名簿）（⑤の場合）'!$BJ53+1&lt;=15,IF(NB$19&gt;='様式３（療養者名簿）（⑤の場合）'!$BJ53,IF(NB$19&lt;='様式３（療養者名簿）（⑤の場合）'!$BK53,1,0),0),0)</f>
        <v>0</v>
      </c>
      <c r="NC48" s="248">
        <f>IF(NC$19-'様式３（療養者名簿）（⑤の場合）'!$BJ53+1&lt;=15,IF(NC$19&gt;='様式３（療養者名簿）（⑤の場合）'!$BJ53,IF(NC$19&lt;='様式３（療養者名簿）（⑤の場合）'!$BK53,1,0),0),0)</f>
        <v>0</v>
      </c>
      <c r="ND48" s="248">
        <f>IF(ND$19-'様式３（療養者名簿）（⑤の場合）'!$BJ53+1&lt;=15,IF(ND$19&gt;='様式３（療養者名簿）（⑤の場合）'!$BJ53,IF(ND$19&lt;='様式３（療養者名簿）（⑤の場合）'!$BK53,1,0),0),0)</f>
        <v>0</v>
      </c>
      <c r="NE48" s="248">
        <f>IF(NE$19-'様式３（療養者名簿）（⑤の場合）'!$BJ53+1&lt;=15,IF(NE$19&gt;='様式３（療養者名簿）（⑤の場合）'!$BJ53,IF(NE$19&lt;='様式３（療養者名簿）（⑤の場合）'!$BK53,1,0),0),0)</f>
        <v>0</v>
      </c>
      <c r="NF48" s="248">
        <f>IF(NF$19-'様式３（療養者名簿）（⑤の場合）'!$BJ53+1&lt;=15,IF(NF$19&gt;='様式３（療養者名簿）（⑤の場合）'!$BJ53,IF(NF$19&lt;='様式３（療養者名簿）（⑤の場合）'!$BK53,1,0),0),0)</f>
        <v>0</v>
      </c>
      <c r="NG48" s="248">
        <f>IF(NG$19-'様式３（療養者名簿）（⑤の場合）'!$BJ53+1&lt;=15,IF(NG$19&gt;='様式３（療養者名簿）（⑤の場合）'!$BJ53,IF(NG$19&lt;='様式３（療養者名簿）（⑤の場合）'!$BK53,1,0),0),0)</f>
        <v>0</v>
      </c>
      <c r="NH48" s="248">
        <f>IF(NH$19-'様式３（療養者名簿）（⑤の場合）'!$BJ53+1&lt;=15,IF(NH$19&gt;='様式３（療養者名簿）（⑤の場合）'!$BJ53,IF(NH$19&lt;='様式３（療養者名簿）（⑤の場合）'!$BK53,1,0),0),0)</f>
        <v>0</v>
      </c>
      <c r="NI48" s="248">
        <f>IF(NI$19-'様式３（療養者名簿）（⑤の場合）'!$BJ53+1&lt;=15,IF(NI$19&gt;='様式３（療養者名簿）（⑤の場合）'!$BJ53,IF(NI$19&lt;='様式３（療養者名簿）（⑤の場合）'!$BK53,1,0),0),0)</f>
        <v>0</v>
      </c>
      <c r="NJ48" s="248">
        <f>IF(NJ$19-'様式３（療養者名簿）（⑤の場合）'!$BJ53+1&lt;=15,IF(NJ$19&gt;='様式３（療養者名簿）（⑤の場合）'!$BJ53,IF(NJ$19&lt;='様式３（療養者名簿）（⑤の場合）'!$BK53,1,0),0),0)</f>
        <v>0</v>
      </c>
      <c r="NK48" s="248">
        <f>IF(NK$19-'様式３（療養者名簿）（⑤の場合）'!$BJ53+1&lt;=15,IF(NK$19&gt;='様式３（療養者名簿）（⑤の場合）'!$BJ53,IF(NK$19&lt;='様式３（療養者名簿）（⑤の場合）'!$BK53,1,0),0),0)</f>
        <v>0</v>
      </c>
      <c r="NL48" s="248">
        <f>IF(NL$19-'様式３（療養者名簿）（⑤の場合）'!$BJ53+1&lt;=15,IF(NL$19&gt;='様式３（療養者名簿）（⑤の場合）'!$BJ53,IF(NL$19&lt;='様式３（療養者名簿）（⑤の場合）'!$BK53,1,0),0),0)</f>
        <v>0</v>
      </c>
      <c r="NM48" s="248">
        <f>IF(NM$19-'様式３（療養者名簿）（⑤の場合）'!$BJ53+1&lt;=15,IF(NM$19&gt;='様式３（療養者名簿）（⑤の場合）'!$BJ53,IF(NM$19&lt;='様式３（療養者名簿）（⑤の場合）'!$BK53,1,0),0),0)</f>
        <v>0</v>
      </c>
      <c r="NN48" s="248">
        <f>IF(NN$19-'様式３（療養者名簿）（⑤の場合）'!$BJ53+1&lt;=15,IF(NN$19&gt;='様式３（療養者名簿）（⑤の場合）'!$BJ53,IF(NN$19&lt;='様式３（療養者名簿）（⑤の場合）'!$BK53,1,0),0),0)</f>
        <v>0</v>
      </c>
      <c r="NO48" s="248">
        <f>IF(NO$19-'様式３（療養者名簿）（⑤の場合）'!$BJ53+1&lt;=15,IF(NO$19&gt;='様式３（療養者名簿）（⑤の場合）'!$BJ53,IF(NO$19&lt;='様式３（療養者名簿）（⑤の場合）'!$BK53,1,0),0),0)</f>
        <v>0</v>
      </c>
      <c r="NP48" s="248">
        <f>IF(NP$19-'様式３（療養者名簿）（⑤の場合）'!$BJ53+1&lt;=15,IF(NP$19&gt;='様式３（療養者名簿）（⑤の場合）'!$BJ53,IF(NP$19&lt;='様式３（療養者名簿）（⑤の場合）'!$BK53,1,0),0),0)</f>
        <v>0</v>
      </c>
      <c r="NQ48" s="248">
        <f>IF(NQ$19-'様式３（療養者名簿）（⑤の場合）'!$BJ53+1&lt;=15,IF(NQ$19&gt;='様式３（療養者名簿）（⑤の場合）'!$BJ53,IF(NQ$19&lt;='様式３（療養者名簿）（⑤の場合）'!$BK53,1,0),0),0)</f>
        <v>0</v>
      </c>
      <c r="NR48" s="248">
        <f>IF(NR$19-'様式３（療養者名簿）（⑤の場合）'!$BJ53+1&lt;=15,IF(NR$19&gt;='様式３（療養者名簿）（⑤の場合）'!$BJ53,IF(NR$19&lt;='様式３（療養者名簿）（⑤の場合）'!$BK53,1,0),0),0)</f>
        <v>0</v>
      </c>
      <c r="NS48" s="248">
        <f>IF(NS$19-'様式３（療養者名簿）（⑤の場合）'!$BJ53+1&lt;=15,IF(NS$19&gt;='様式３（療養者名簿）（⑤の場合）'!$BJ53,IF(NS$19&lt;='様式３（療養者名簿）（⑤の場合）'!$BK53,1,0),0),0)</f>
        <v>0</v>
      </c>
      <c r="NT48" s="248">
        <f>IF(NT$19-'様式３（療養者名簿）（⑤の場合）'!$BJ53+1&lt;=15,IF(NT$19&gt;='様式３（療養者名簿）（⑤の場合）'!$BJ53,IF(NT$19&lt;='様式３（療養者名簿）（⑤の場合）'!$BK53,1,0),0),0)</f>
        <v>0</v>
      </c>
      <c r="NU48" s="248">
        <f>IF(NU$19-'様式３（療養者名簿）（⑤の場合）'!$BJ53+1&lt;=15,IF(NU$19&gt;='様式３（療養者名簿）（⑤の場合）'!$BJ53,IF(NU$19&lt;='様式３（療養者名簿）（⑤の場合）'!$BK53,1,0),0),0)</f>
        <v>0</v>
      </c>
      <c r="NV48" s="248">
        <f>IF(NV$19-'様式３（療養者名簿）（⑤の場合）'!$BJ53+1&lt;=15,IF(NV$19&gt;='様式３（療養者名簿）（⑤の場合）'!$BJ53,IF(NV$19&lt;='様式３（療養者名簿）（⑤の場合）'!$BK53,1,0),0),0)</f>
        <v>0</v>
      </c>
      <c r="NW48" s="248">
        <f>IF(NW$19-'様式３（療養者名簿）（⑤の場合）'!$BJ53+1&lt;=15,IF(NW$19&gt;='様式３（療養者名簿）（⑤の場合）'!$BJ53,IF(NW$19&lt;='様式３（療養者名簿）（⑤の場合）'!$BK53,1,0),0),0)</f>
        <v>0</v>
      </c>
      <c r="NX48" s="248">
        <f>IF(NX$19-'様式３（療養者名簿）（⑤の場合）'!$BJ53+1&lt;=15,IF(NX$19&gt;='様式３（療養者名簿）（⑤の場合）'!$BJ53,IF(NX$19&lt;='様式３（療養者名簿）（⑤の場合）'!$BK53,1,0),0),0)</f>
        <v>0</v>
      </c>
      <c r="NY48" s="248">
        <f>IF(NY$19-'様式３（療養者名簿）（⑤の場合）'!$BJ53+1&lt;=15,IF(NY$19&gt;='様式３（療養者名簿）（⑤の場合）'!$BJ53,IF(NY$19&lt;='様式３（療養者名簿）（⑤の場合）'!$BK53,1,0),0),0)</f>
        <v>0</v>
      </c>
      <c r="NZ48" s="248">
        <f>IF(NZ$19-'様式３（療養者名簿）（⑤の場合）'!$BJ53+1&lt;=15,IF(NZ$19&gt;='様式３（療養者名簿）（⑤の場合）'!$BJ53,IF(NZ$19&lt;='様式３（療養者名簿）（⑤の場合）'!$BK53,1,0),0),0)</f>
        <v>0</v>
      </c>
      <c r="OA48" s="248">
        <f>IF(OA$19-'様式３（療養者名簿）（⑤の場合）'!$BJ53+1&lt;=15,IF(OA$19&gt;='様式３（療養者名簿）（⑤の場合）'!$BJ53,IF(OA$19&lt;='様式３（療養者名簿）（⑤の場合）'!$BK53,1,0),0),0)</f>
        <v>0</v>
      </c>
      <c r="OB48" s="248">
        <f>IF(OB$19-'様式３（療養者名簿）（⑤の場合）'!$BJ53+1&lt;=15,IF(OB$19&gt;='様式３（療養者名簿）（⑤の場合）'!$BJ53,IF(OB$19&lt;='様式３（療養者名簿）（⑤の場合）'!$BK53,1,0),0),0)</f>
        <v>0</v>
      </c>
      <c r="OC48" s="248">
        <f>IF(OC$19-'様式３（療養者名簿）（⑤の場合）'!$BJ53+1&lt;=15,IF(OC$19&gt;='様式３（療養者名簿）（⑤の場合）'!$BJ53,IF(OC$19&lt;='様式３（療養者名簿）（⑤の場合）'!$BK53,1,0),0),0)</f>
        <v>0</v>
      </c>
      <c r="OD48" s="248">
        <f>IF(OD$19-'様式３（療養者名簿）（⑤の場合）'!$BJ53+1&lt;=15,IF(OD$19&gt;='様式３（療養者名簿）（⑤の場合）'!$BJ53,IF(OD$19&lt;='様式３（療養者名簿）（⑤の場合）'!$BK53,1,0),0),0)</f>
        <v>0</v>
      </c>
      <c r="OE48" s="248">
        <f>IF(OE$19-'様式３（療養者名簿）（⑤の場合）'!$BJ53+1&lt;=15,IF(OE$19&gt;='様式３（療養者名簿）（⑤の場合）'!$BJ53,IF(OE$19&lt;='様式３（療養者名簿）（⑤の場合）'!$BK53,1,0),0),0)</f>
        <v>0</v>
      </c>
      <c r="OF48" s="248">
        <f>IF(OF$19-'様式３（療養者名簿）（⑤の場合）'!$BJ53+1&lt;=15,IF(OF$19&gt;='様式３（療養者名簿）（⑤の場合）'!$BJ53,IF(OF$19&lt;='様式３（療養者名簿）（⑤の場合）'!$BK53,1,0),0),0)</f>
        <v>0</v>
      </c>
      <c r="OG48" s="248">
        <f>IF(OG$19-'様式３（療養者名簿）（⑤の場合）'!$BJ53+1&lt;=15,IF(OG$19&gt;='様式３（療養者名簿）（⑤の場合）'!$BJ53,IF(OG$19&lt;='様式３（療養者名簿）（⑤の場合）'!$BK53,1,0),0),0)</f>
        <v>0</v>
      </c>
      <c r="OH48" s="248">
        <f>IF(OH$19-'様式３（療養者名簿）（⑤の場合）'!$BJ53+1&lt;=15,IF(OH$19&gt;='様式３（療養者名簿）（⑤の場合）'!$BJ53,IF(OH$19&lt;='様式３（療養者名簿）（⑤の場合）'!$BK53,1,0),0),0)</f>
        <v>0</v>
      </c>
      <c r="OI48" s="248">
        <f>IF(OI$19-'様式３（療養者名簿）（⑤の場合）'!$BJ53+1&lt;=15,IF(OI$19&gt;='様式３（療養者名簿）（⑤の場合）'!$BJ53,IF(OI$19&lt;='様式３（療養者名簿）（⑤の場合）'!$BK53,1,0),0),0)</f>
        <v>0</v>
      </c>
      <c r="OJ48" s="248">
        <f>IF(OJ$19-'様式３（療養者名簿）（⑤の場合）'!$BJ53+1&lt;=15,IF(OJ$19&gt;='様式３（療養者名簿）（⑤の場合）'!$BJ53,IF(OJ$19&lt;='様式３（療養者名簿）（⑤の場合）'!$BK53,1,0),0),0)</f>
        <v>0</v>
      </c>
      <c r="OK48" s="248">
        <f>IF(OK$19-'様式３（療養者名簿）（⑤の場合）'!$BJ53+1&lt;=15,IF(OK$19&gt;='様式３（療養者名簿）（⑤の場合）'!$BJ53,IF(OK$19&lt;='様式３（療養者名簿）（⑤の場合）'!$BK53,1,0),0),0)</f>
        <v>0</v>
      </c>
      <c r="OL48" s="248">
        <f>IF(OL$19-'様式３（療養者名簿）（⑤の場合）'!$BJ53+1&lt;=15,IF(OL$19&gt;='様式３（療養者名簿）（⑤の場合）'!$BJ53,IF(OL$19&lt;='様式３（療養者名簿）（⑤の場合）'!$BK53,1,0),0),0)</f>
        <v>0</v>
      </c>
      <c r="OM48" s="248">
        <f>IF(OM$19-'様式３（療養者名簿）（⑤の場合）'!$BJ53+1&lt;=15,IF(OM$19&gt;='様式３（療養者名簿）（⑤の場合）'!$BJ53,IF(OM$19&lt;='様式３（療養者名簿）（⑤の場合）'!$BK53,1,0),0),0)</f>
        <v>0</v>
      </c>
      <c r="ON48" s="248">
        <f>IF(ON$19-'様式３（療養者名簿）（⑤の場合）'!$BJ53+1&lt;=15,IF(ON$19&gt;='様式３（療養者名簿）（⑤の場合）'!$BJ53,IF(ON$19&lt;='様式３（療養者名簿）（⑤の場合）'!$BK53,1,0),0),0)</f>
        <v>0</v>
      </c>
      <c r="OO48" s="248">
        <f>IF(OO$19-'様式３（療養者名簿）（⑤の場合）'!$BJ53+1&lt;=15,IF(OO$19&gt;='様式３（療養者名簿）（⑤の場合）'!$BJ53,IF(OO$19&lt;='様式３（療養者名簿）（⑤の場合）'!$BK53,1,0),0),0)</f>
        <v>0</v>
      </c>
      <c r="OP48" s="248">
        <f>IF(OP$19-'様式３（療養者名簿）（⑤の場合）'!$BJ53+1&lt;=15,IF(OP$19&gt;='様式３（療養者名簿）（⑤の場合）'!$BJ53,IF(OP$19&lt;='様式３（療養者名簿）（⑤の場合）'!$BK53,1,0),0),0)</f>
        <v>0</v>
      </c>
      <c r="OQ48" s="248">
        <f>IF(OQ$19-'様式３（療養者名簿）（⑤の場合）'!$BJ53+1&lt;=15,IF(OQ$19&gt;='様式３（療養者名簿）（⑤の場合）'!$BJ53,IF(OQ$19&lt;='様式３（療養者名簿）（⑤の場合）'!$BK53,1,0),0),0)</f>
        <v>0</v>
      </c>
      <c r="OR48" s="248">
        <f>IF(OR$19-'様式３（療養者名簿）（⑤の場合）'!$BJ53+1&lt;=15,IF(OR$19&gt;='様式３（療養者名簿）（⑤の場合）'!$BJ53,IF(OR$19&lt;='様式３（療養者名簿）（⑤の場合）'!$BK53,1,0),0),0)</f>
        <v>0</v>
      </c>
      <c r="OS48" s="248">
        <f>IF(OS$19-'様式３（療養者名簿）（⑤の場合）'!$BJ53+1&lt;=15,IF(OS$19&gt;='様式３（療養者名簿）（⑤の場合）'!$BJ53,IF(OS$19&lt;='様式３（療養者名簿）（⑤の場合）'!$BK53,1,0),0),0)</f>
        <v>0</v>
      </c>
      <c r="OT48" s="248">
        <f>IF(OT$19-'様式３（療養者名簿）（⑤の場合）'!$BJ53+1&lt;=15,IF(OT$19&gt;='様式３（療養者名簿）（⑤の場合）'!$BJ53,IF(OT$19&lt;='様式３（療養者名簿）（⑤の場合）'!$BK53,1,0),0),0)</f>
        <v>0</v>
      </c>
      <c r="OU48" s="248">
        <f>IF(OU$19-'様式３（療養者名簿）（⑤の場合）'!$BJ53+1&lt;=15,IF(OU$19&gt;='様式３（療養者名簿）（⑤の場合）'!$BJ53,IF(OU$19&lt;='様式３（療養者名簿）（⑤の場合）'!$BK53,1,0),0),0)</f>
        <v>0</v>
      </c>
      <c r="OV48" s="248">
        <f>IF(OV$19-'様式３（療養者名簿）（⑤の場合）'!$BJ53+1&lt;=15,IF(OV$19&gt;='様式３（療養者名簿）（⑤の場合）'!$BJ53,IF(OV$19&lt;='様式３（療養者名簿）（⑤の場合）'!$BK53,1,0),0),0)</f>
        <v>0</v>
      </c>
      <c r="OW48" s="248">
        <f>IF(OW$19-'様式３（療養者名簿）（⑤の場合）'!$BJ53+1&lt;=15,IF(OW$19&gt;='様式３（療養者名簿）（⑤の場合）'!$BJ53,IF(OW$19&lt;='様式３（療養者名簿）（⑤の場合）'!$BK53,1,0),0),0)</f>
        <v>0</v>
      </c>
      <c r="OX48" s="248">
        <f>IF(OX$19-'様式３（療養者名簿）（⑤の場合）'!$BJ53+1&lt;=15,IF(OX$19&gt;='様式３（療養者名簿）（⑤の場合）'!$BJ53,IF(OX$19&lt;='様式３（療養者名簿）（⑤の場合）'!$BK53,1,0),0),0)</f>
        <v>0</v>
      </c>
      <c r="OY48" s="248">
        <f>IF(OY$19-'様式３（療養者名簿）（⑤の場合）'!$BJ53+1&lt;=15,IF(OY$19&gt;='様式３（療養者名簿）（⑤の場合）'!$BJ53,IF(OY$19&lt;='様式３（療養者名簿）（⑤の場合）'!$BK53,1,0),0),0)</f>
        <v>0</v>
      </c>
      <c r="OZ48" s="248">
        <f>IF(OZ$19-'様式３（療養者名簿）（⑤の場合）'!$BJ53+1&lt;=15,IF(OZ$19&gt;='様式３（療養者名簿）（⑤の場合）'!$BJ53,IF(OZ$19&lt;='様式３（療養者名簿）（⑤の場合）'!$BK53,1,0),0),0)</f>
        <v>0</v>
      </c>
      <c r="PA48" s="248">
        <f>IF(PA$19-'様式３（療養者名簿）（⑤の場合）'!$BJ53+1&lt;=15,IF(PA$19&gt;='様式３（療養者名簿）（⑤の場合）'!$BJ53,IF(PA$19&lt;='様式３（療養者名簿）（⑤の場合）'!$BK53,1,0),0),0)</f>
        <v>0</v>
      </c>
      <c r="PB48" s="248">
        <f>IF(PB$19-'様式３（療養者名簿）（⑤の場合）'!$BJ53+1&lt;=15,IF(PB$19&gt;='様式３（療養者名簿）（⑤の場合）'!$BJ53,IF(PB$19&lt;='様式３（療養者名簿）（⑤の場合）'!$BK53,1,0),0),0)</f>
        <v>0</v>
      </c>
      <c r="PC48" s="248">
        <f>IF(PC$19-'様式３（療養者名簿）（⑤の場合）'!$BJ53+1&lt;=15,IF(PC$19&gt;='様式３（療養者名簿）（⑤の場合）'!$BJ53,IF(PC$19&lt;='様式３（療養者名簿）（⑤の場合）'!$BK53,1,0),0),0)</f>
        <v>0</v>
      </c>
      <c r="PD48" s="248">
        <f>IF(PD$19-'様式３（療養者名簿）（⑤の場合）'!$BJ53+1&lt;=15,IF(PD$19&gt;='様式３（療養者名簿）（⑤の場合）'!$BJ53,IF(PD$19&lt;='様式３（療養者名簿）（⑤の場合）'!$BK53,1,0),0),0)</f>
        <v>0</v>
      </c>
      <c r="PE48" s="248">
        <f>IF(PE$19-'様式３（療養者名簿）（⑤の場合）'!$BJ53+1&lt;=15,IF(PE$19&gt;='様式３（療養者名簿）（⑤の場合）'!$BJ53,IF(PE$19&lt;='様式３（療養者名簿）（⑤の場合）'!$BK53,1,0),0),0)</f>
        <v>0</v>
      </c>
      <c r="PF48" s="248">
        <f>IF(PF$19-'様式３（療養者名簿）（⑤の場合）'!$BJ53+1&lt;=15,IF(PF$19&gt;='様式３（療養者名簿）（⑤の場合）'!$BJ53,IF(PF$19&lt;='様式３（療養者名簿）（⑤の場合）'!$BK53,1,0),0),0)</f>
        <v>0</v>
      </c>
      <c r="PG48" s="248">
        <f>IF(PG$19-'様式３（療養者名簿）（⑤の場合）'!$BJ53+1&lt;=15,IF(PG$19&gt;='様式３（療養者名簿）（⑤の場合）'!$BJ53,IF(PG$19&lt;='様式３（療養者名簿）（⑤の場合）'!$BK53,1,0),0),0)</f>
        <v>0</v>
      </c>
      <c r="PH48" s="248">
        <f>IF(PH$19-'様式３（療養者名簿）（⑤の場合）'!$BJ53+1&lt;=15,IF(PH$19&gt;='様式３（療養者名簿）（⑤の場合）'!$BJ53,IF(PH$19&lt;='様式３（療養者名簿）（⑤の場合）'!$BK53,1,0),0),0)</f>
        <v>0</v>
      </c>
      <c r="PI48" s="248">
        <f>IF(PI$19-'様式３（療養者名簿）（⑤の場合）'!$BJ53+1&lt;=15,IF(PI$19&gt;='様式３（療養者名簿）（⑤の場合）'!$BJ53,IF(PI$19&lt;='様式３（療養者名簿）（⑤の場合）'!$BK53,1,0),0),0)</f>
        <v>0</v>
      </c>
      <c r="PJ48" s="248">
        <f>IF(PJ$19-'様式３（療養者名簿）（⑤の場合）'!$BJ53+1&lt;=15,IF(PJ$19&gt;='様式３（療養者名簿）（⑤の場合）'!$BJ53,IF(PJ$19&lt;='様式３（療養者名簿）（⑤の場合）'!$BK53,1,0),0),0)</f>
        <v>0</v>
      </c>
      <c r="PK48" s="248">
        <f>IF(PK$19-'様式３（療養者名簿）（⑤の場合）'!$BJ53+1&lt;=15,IF(PK$19&gt;='様式３（療養者名簿）（⑤の場合）'!$BJ53,IF(PK$19&lt;='様式３（療養者名簿）（⑤の場合）'!$BK53,1,0),0),0)</f>
        <v>0</v>
      </c>
      <c r="PL48" s="248">
        <f>IF(PL$19-'様式３（療養者名簿）（⑤の場合）'!$BJ53+1&lt;=15,IF(PL$19&gt;='様式３（療養者名簿）（⑤の場合）'!$BJ53,IF(PL$19&lt;='様式３（療養者名簿）（⑤の場合）'!$BK53,1,0),0),0)</f>
        <v>0</v>
      </c>
      <c r="PM48" s="248">
        <f>IF(PM$19-'様式３（療養者名簿）（⑤の場合）'!$BJ53+1&lt;=15,IF(PM$19&gt;='様式３（療養者名簿）（⑤の場合）'!$BJ53,IF(PM$19&lt;='様式３（療養者名簿）（⑤の場合）'!$BK53,1,0),0),0)</f>
        <v>0</v>
      </c>
      <c r="PN48" s="248">
        <f>IF(PN$19-'様式３（療養者名簿）（⑤の場合）'!$BJ53+1&lt;=15,IF(PN$19&gt;='様式３（療養者名簿）（⑤の場合）'!$BJ53,IF(PN$19&lt;='様式３（療養者名簿）（⑤の場合）'!$BK53,1,0),0),0)</f>
        <v>0</v>
      </c>
      <c r="PO48" s="248">
        <f>IF(PO$19-'様式３（療養者名簿）（⑤の場合）'!$BJ53+1&lt;=15,IF(PO$19&gt;='様式３（療養者名簿）（⑤の場合）'!$BJ53,IF(PO$19&lt;='様式３（療養者名簿）（⑤の場合）'!$BK53,1,0),0),0)</f>
        <v>0</v>
      </c>
      <c r="PP48" s="248">
        <f>IF(PP$19-'様式３（療養者名簿）（⑤の場合）'!$BJ53+1&lt;=15,IF(PP$19&gt;='様式３（療養者名簿）（⑤の場合）'!$BJ53,IF(PP$19&lt;='様式３（療養者名簿）（⑤の場合）'!$BK53,1,0),0),0)</f>
        <v>0</v>
      </c>
      <c r="PQ48" s="248">
        <f>IF(PQ$19-'様式３（療養者名簿）（⑤の場合）'!$BJ53+1&lt;=15,IF(PQ$19&gt;='様式３（療養者名簿）（⑤の場合）'!$BJ53,IF(PQ$19&lt;='様式３（療養者名簿）（⑤の場合）'!$BK53,1,0),0),0)</f>
        <v>0</v>
      </c>
      <c r="PR48" s="248">
        <f>IF(PR$19-'様式３（療養者名簿）（⑤の場合）'!$BJ53+1&lt;=15,IF(PR$19&gt;='様式３（療養者名簿）（⑤の場合）'!$BJ53,IF(PR$19&lt;='様式３（療養者名簿）（⑤の場合）'!$BK53,1,0),0),0)</f>
        <v>0</v>
      </c>
      <c r="PS48" s="248">
        <f>IF(PS$19-'様式３（療養者名簿）（⑤の場合）'!$BJ53+1&lt;=15,IF(PS$19&gt;='様式３（療養者名簿）（⑤の場合）'!$BJ53,IF(PS$19&lt;='様式３（療養者名簿）（⑤の場合）'!$BK53,1,0),0),0)</f>
        <v>0</v>
      </c>
      <c r="PT48" s="248">
        <f>IF(PT$19-'様式３（療養者名簿）（⑤の場合）'!$BJ53+1&lt;=15,IF(PT$19&gt;='様式３（療養者名簿）（⑤の場合）'!$BJ53,IF(PT$19&lt;='様式３（療養者名簿）（⑤の場合）'!$BK53,1,0),0),0)</f>
        <v>0</v>
      </c>
      <c r="PU48" s="248">
        <f>IF(PU$19-'様式３（療養者名簿）（⑤の場合）'!$BJ53+1&lt;=15,IF(PU$19&gt;='様式３（療養者名簿）（⑤の場合）'!$BJ53,IF(PU$19&lt;='様式３（療養者名簿）（⑤の場合）'!$BK53,1,0),0),0)</f>
        <v>0</v>
      </c>
      <c r="PV48" s="248">
        <f>IF(PV$19-'様式３（療養者名簿）（⑤の場合）'!$BJ53+1&lt;=15,IF(PV$19&gt;='様式３（療養者名簿）（⑤の場合）'!$BJ53,IF(PV$19&lt;='様式３（療養者名簿）（⑤の場合）'!$BK53,1,0),0),0)</f>
        <v>0</v>
      </c>
      <c r="PW48" s="248">
        <f>IF(PW$19-'様式３（療養者名簿）（⑤の場合）'!$BJ53+1&lt;=15,IF(PW$19&gt;='様式３（療養者名簿）（⑤の場合）'!$BJ53,IF(PW$19&lt;='様式３（療養者名簿）（⑤の場合）'!$BK53,1,0),0),0)</f>
        <v>0</v>
      </c>
      <c r="PX48" s="248">
        <f>IF(PX$19-'様式３（療養者名簿）（⑤の場合）'!$BJ53+1&lt;=15,IF(PX$19&gt;='様式３（療養者名簿）（⑤の場合）'!$BJ53,IF(PX$19&lt;='様式３（療養者名簿）（⑤の場合）'!$BK53,1,0),0),0)</f>
        <v>0</v>
      </c>
      <c r="PY48" s="248">
        <f>IF(PY$19-'様式３（療養者名簿）（⑤の場合）'!$BJ53+1&lt;=15,IF(PY$19&gt;='様式３（療養者名簿）（⑤の場合）'!$BJ53,IF(PY$19&lt;='様式３（療養者名簿）（⑤の場合）'!$BK53,1,0),0),0)</f>
        <v>0</v>
      </c>
      <c r="PZ48" s="248">
        <f>IF(PZ$19-'様式３（療養者名簿）（⑤の場合）'!$BJ53+1&lt;=15,IF(PZ$19&gt;='様式３（療養者名簿）（⑤の場合）'!$BJ53,IF(PZ$19&lt;='様式３（療養者名簿）（⑤の場合）'!$BK53,1,0),0),0)</f>
        <v>0</v>
      </c>
      <c r="QA48" s="248">
        <f>IF(QA$19-'様式３（療養者名簿）（⑤の場合）'!$BJ53+1&lt;=15,IF(QA$19&gt;='様式３（療養者名簿）（⑤の場合）'!$BJ53,IF(QA$19&lt;='様式３（療養者名簿）（⑤の場合）'!$BK53,1,0),0),0)</f>
        <v>0</v>
      </c>
      <c r="QB48" s="248">
        <f>IF(QB$19-'様式３（療養者名簿）（⑤の場合）'!$BJ53+1&lt;=15,IF(QB$19&gt;='様式３（療養者名簿）（⑤の場合）'!$BJ53,IF(QB$19&lt;='様式３（療養者名簿）（⑤の場合）'!$BK53,1,0),0),0)</f>
        <v>0</v>
      </c>
      <c r="QC48" s="248">
        <f>IF(QC$19-'様式３（療養者名簿）（⑤の場合）'!$BJ53+1&lt;=15,IF(QC$19&gt;='様式３（療養者名簿）（⑤の場合）'!$BJ53,IF(QC$19&lt;='様式３（療養者名簿）（⑤の場合）'!$BK53,1,0),0),0)</f>
        <v>0</v>
      </c>
      <c r="QD48" s="248">
        <f>IF(QD$19-'様式３（療養者名簿）（⑤の場合）'!$BJ53+1&lt;=15,IF(QD$19&gt;='様式３（療養者名簿）（⑤の場合）'!$BJ53,IF(QD$19&lt;='様式３（療養者名簿）（⑤の場合）'!$BK53,1,0),0),0)</f>
        <v>0</v>
      </c>
      <c r="QE48" s="248">
        <f>IF(QE$19-'様式３（療養者名簿）（⑤の場合）'!$BJ53+1&lt;=15,IF(QE$19&gt;='様式３（療養者名簿）（⑤の場合）'!$BJ53,IF(QE$19&lt;='様式３（療養者名簿）（⑤の場合）'!$BK53,1,0),0),0)</f>
        <v>0</v>
      </c>
      <c r="QF48" s="248">
        <f>IF(QF$19-'様式３（療養者名簿）（⑤の場合）'!$BJ53+1&lt;=15,IF(QF$19&gt;='様式３（療養者名簿）（⑤の場合）'!$BJ53,IF(QF$19&lt;='様式３（療養者名簿）（⑤の場合）'!$BK53,1,0),0),0)</f>
        <v>0</v>
      </c>
      <c r="QG48" s="248">
        <f>IF(QG$19-'様式３（療養者名簿）（⑤の場合）'!$BJ53+1&lt;=15,IF(QG$19&gt;='様式３（療養者名簿）（⑤の場合）'!$BJ53,IF(QG$19&lt;='様式３（療養者名簿）（⑤の場合）'!$BK53,1,0),0),0)</f>
        <v>0</v>
      </c>
      <c r="QH48" s="248">
        <f>IF(QH$19-'様式３（療養者名簿）（⑤の場合）'!$BJ53+1&lt;=15,IF(QH$19&gt;='様式３（療養者名簿）（⑤の場合）'!$BJ53,IF(QH$19&lt;='様式３（療養者名簿）（⑤の場合）'!$BK53,1,0),0),0)</f>
        <v>0</v>
      </c>
      <c r="QI48" s="248">
        <f>IF(QI$19-'様式３（療養者名簿）（⑤の場合）'!$BJ53+1&lt;=15,IF(QI$19&gt;='様式３（療養者名簿）（⑤の場合）'!$BJ53,IF(QI$19&lt;='様式３（療養者名簿）（⑤の場合）'!$BK53,1,0),0),0)</f>
        <v>0</v>
      </c>
      <c r="QJ48" s="248">
        <f>IF(QJ$19-'様式３（療養者名簿）（⑤の場合）'!$BJ53+1&lt;=15,IF(QJ$19&gt;='様式３（療養者名簿）（⑤の場合）'!$BJ53,IF(QJ$19&lt;='様式３（療養者名簿）（⑤の場合）'!$BK53,1,0),0),0)</f>
        <v>0</v>
      </c>
      <c r="QK48" s="248">
        <f>IF(QK$19-'様式３（療養者名簿）（⑤の場合）'!$BJ53+1&lt;=15,IF(QK$19&gt;='様式３（療養者名簿）（⑤の場合）'!$BJ53,IF(QK$19&lt;='様式３（療養者名簿）（⑤の場合）'!$BK53,1,0),0),0)</f>
        <v>0</v>
      </c>
      <c r="QL48" s="248">
        <f>IF(QL$19-'様式３（療養者名簿）（⑤の場合）'!$BJ53+1&lt;=15,IF(QL$19&gt;='様式３（療養者名簿）（⑤の場合）'!$BJ53,IF(QL$19&lt;='様式３（療養者名簿）（⑤の場合）'!$BK53,1,0),0),0)</f>
        <v>0</v>
      </c>
      <c r="QM48" s="248">
        <f>IF(QM$19-'様式３（療養者名簿）（⑤の場合）'!$BJ53+1&lt;=15,IF(QM$19&gt;='様式３（療養者名簿）（⑤の場合）'!$BJ53,IF(QM$19&lt;='様式３（療養者名簿）（⑤の場合）'!$BK53,1,0),0),0)</f>
        <v>0</v>
      </c>
      <c r="QN48" s="248">
        <f>IF(QN$19-'様式３（療養者名簿）（⑤の場合）'!$BJ53+1&lt;=15,IF(QN$19&gt;='様式３（療養者名簿）（⑤の場合）'!$BJ53,IF(QN$19&lt;='様式３（療養者名簿）（⑤の場合）'!$BK53,1,0),0),0)</f>
        <v>0</v>
      </c>
      <c r="QO48" s="248">
        <f>IF(QO$19-'様式３（療養者名簿）（⑤の場合）'!$BJ53+1&lt;=15,IF(QO$19&gt;='様式３（療養者名簿）（⑤の場合）'!$BJ53,IF(QO$19&lt;='様式３（療養者名簿）（⑤の場合）'!$BK53,1,0),0),0)</f>
        <v>0</v>
      </c>
      <c r="QP48" s="248">
        <f>IF(QP$19-'様式３（療養者名簿）（⑤の場合）'!$BJ53+1&lt;=15,IF(QP$19&gt;='様式３（療養者名簿）（⑤の場合）'!$BJ53,IF(QP$19&lt;='様式３（療養者名簿）（⑤の場合）'!$BK53,1,0),0),0)</f>
        <v>0</v>
      </c>
      <c r="QQ48" s="248">
        <f>IF(QQ$19-'様式３（療養者名簿）（⑤の場合）'!$BJ53+1&lt;=15,IF(QQ$19&gt;='様式３（療養者名簿）（⑤の場合）'!$BJ53,IF(QQ$19&lt;='様式３（療養者名簿）（⑤の場合）'!$BK53,1,0),0),0)</f>
        <v>0</v>
      </c>
      <c r="QR48" s="248">
        <f>IF(QR$19-'様式３（療養者名簿）（⑤の場合）'!$BJ53+1&lt;=15,IF(QR$19&gt;='様式３（療養者名簿）（⑤の場合）'!$BJ53,IF(QR$19&lt;='様式３（療養者名簿）（⑤の場合）'!$BK53,1,0),0),0)</f>
        <v>0</v>
      </c>
      <c r="QS48" s="248">
        <f>IF(QS$19-'様式３（療養者名簿）（⑤の場合）'!$BJ53+1&lt;=15,IF(QS$19&gt;='様式３（療養者名簿）（⑤の場合）'!$BJ53,IF(QS$19&lt;='様式３（療養者名簿）（⑤の場合）'!$BK53,1,0),0),0)</f>
        <v>0</v>
      </c>
      <c r="QT48" s="248">
        <f>IF(QT$19-'様式３（療養者名簿）（⑤の場合）'!$BJ53+1&lt;=15,IF(QT$19&gt;='様式３（療養者名簿）（⑤の場合）'!$BJ53,IF(QT$19&lt;='様式３（療養者名簿）（⑤の場合）'!$BK53,1,0),0),0)</f>
        <v>0</v>
      </c>
      <c r="QU48" s="248">
        <f>IF(QU$19-'様式３（療養者名簿）（⑤の場合）'!$BJ53+1&lt;=15,IF(QU$19&gt;='様式３（療養者名簿）（⑤の場合）'!$BJ53,IF(QU$19&lt;='様式３（療養者名簿）（⑤の場合）'!$BK53,1,0),0),0)</f>
        <v>0</v>
      </c>
      <c r="QV48" s="248">
        <f>IF(QV$19-'様式３（療養者名簿）（⑤の場合）'!$BJ53+1&lt;=15,IF(QV$19&gt;='様式３（療養者名簿）（⑤の場合）'!$BJ53,IF(QV$19&lt;='様式３（療養者名簿）（⑤の場合）'!$BK53,1,0),0),0)</f>
        <v>0</v>
      </c>
      <c r="QW48" s="248">
        <f>IF(QW$19-'様式３（療養者名簿）（⑤の場合）'!$BJ53+1&lt;=15,IF(QW$19&gt;='様式３（療養者名簿）（⑤の場合）'!$BJ53,IF(QW$19&lt;='様式３（療養者名簿）（⑤の場合）'!$BK53,1,0),0),0)</f>
        <v>0</v>
      </c>
      <c r="QX48" s="248">
        <f>IF(QX$19-'様式３（療養者名簿）（⑤の場合）'!$BJ53+1&lt;=15,IF(QX$19&gt;='様式３（療養者名簿）（⑤の場合）'!$BJ53,IF(QX$19&lt;='様式３（療養者名簿）（⑤の場合）'!$BK53,1,0),0),0)</f>
        <v>0</v>
      </c>
      <c r="QY48" s="248">
        <f>IF(QY$19-'様式３（療養者名簿）（⑤の場合）'!$BJ53+1&lt;=15,IF(QY$19&gt;='様式３（療養者名簿）（⑤の場合）'!$BJ53,IF(QY$19&lt;='様式３（療養者名簿）（⑤の場合）'!$BK53,1,0),0),0)</f>
        <v>0</v>
      </c>
      <c r="QZ48" s="248">
        <f>IF(QZ$19-'様式３（療養者名簿）（⑤の場合）'!$BJ53+1&lt;=15,IF(QZ$19&gt;='様式３（療養者名簿）（⑤の場合）'!$BJ53,IF(QZ$19&lt;='様式３（療養者名簿）（⑤の場合）'!$BK53,1,0),0),0)</f>
        <v>0</v>
      </c>
      <c r="RA48" s="248">
        <f>IF(RA$19-'様式３（療養者名簿）（⑤の場合）'!$BJ53+1&lt;=15,IF(RA$19&gt;='様式３（療養者名簿）（⑤の場合）'!$BJ53,IF(RA$19&lt;='様式３（療養者名簿）（⑤の場合）'!$BK53,1,0),0),0)</f>
        <v>0</v>
      </c>
      <c r="RB48" s="248">
        <f>IF(RB$19-'様式３（療養者名簿）（⑤の場合）'!$BJ53+1&lt;=15,IF(RB$19&gt;='様式３（療養者名簿）（⑤の場合）'!$BJ53,IF(RB$19&lt;='様式３（療養者名簿）（⑤の場合）'!$BK53,1,0),0),0)</f>
        <v>0</v>
      </c>
      <c r="RC48" s="248">
        <f>IF(RC$19-'様式３（療養者名簿）（⑤の場合）'!$BJ53+1&lt;=15,IF(RC$19&gt;='様式３（療養者名簿）（⑤の場合）'!$BJ53,IF(RC$19&lt;='様式３（療養者名簿）（⑤の場合）'!$BK53,1,0),0),0)</f>
        <v>0</v>
      </c>
      <c r="RD48" s="248">
        <f>IF(RD$19-'様式３（療養者名簿）（⑤の場合）'!$BJ53+1&lt;=15,IF(RD$19&gt;='様式３（療養者名簿）（⑤の場合）'!$BJ53,IF(RD$19&lt;='様式３（療養者名簿）（⑤の場合）'!$BK53,1,0),0),0)</f>
        <v>0</v>
      </c>
      <c r="RE48" s="248">
        <f>IF(RE$19-'様式３（療養者名簿）（⑤の場合）'!$BJ53+1&lt;=15,IF(RE$19&gt;='様式３（療養者名簿）（⑤の場合）'!$BJ53,IF(RE$19&lt;='様式３（療養者名簿）（⑤の場合）'!$BK53,1,0),0),0)</f>
        <v>0</v>
      </c>
      <c r="RF48" s="248">
        <f>IF(RF$19-'様式３（療養者名簿）（⑤の場合）'!$BJ53+1&lt;=15,IF(RF$19&gt;='様式３（療養者名簿）（⑤の場合）'!$BJ53,IF(RF$19&lt;='様式３（療養者名簿）（⑤の場合）'!$BK53,1,0),0),0)</f>
        <v>0</v>
      </c>
      <c r="RG48" s="248">
        <f>IF(RG$19-'様式３（療養者名簿）（⑤の場合）'!$BJ53+1&lt;=15,IF(RG$19&gt;='様式３（療養者名簿）（⑤の場合）'!$BJ53,IF(RG$19&lt;='様式３（療養者名簿）（⑤の場合）'!$BK53,1,0),0),0)</f>
        <v>0</v>
      </c>
      <c r="RH48" s="248">
        <f>IF(RH$19-'様式３（療養者名簿）（⑤の場合）'!$BJ53+1&lt;=15,IF(RH$19&gt;='様式３（療養者名簿）（⑤の場合）'!$BJ53,IF(RH$19&lt;='様式３（療養者名簿）（⑤の場合）'!$BK53,1,0),0),0)</f>
        <v>0</v>
      </c>
      <c r="RI48" s="248">
        <f>IF(RI$19-'様式３（療養者名簿）（⑤の場合）'!$BJ53+1&lt;=15,IF(RI$19&gt;='様式３（療養者名簿）（⑤の場合）'!$BJ53,IF(RI$19&lt;='様式３（療養者名簿）（⑤の場合）'!$BK53,1,0),0),0)</f>
        <v>0</v>
      </c>
      <c r="RJ48" s="248">
        <f>IF(RJ$19-'様式３（療養者名簿）（⑤の場合）'!$BJ53+1&lt;=15,IF(RJ$19&gt;='様式３（療養者名簿）（⑤の場合）'!$BJ53,IF(RJ$19&lt;='様式３（療養者名簿）（⑤の場合）'!$BK53,1,0),0),0)</f>
        <v>0</v>
      </c>
      <c r="RK48" s="248">
        <f>IF(RK$19-'様式３（療養者名簿）（⑤の場合）'!$BJ53+1&lt;=15,IF(RK$19&gt;='様式３（療養者名簿）（⑤の場合）'!$BJ53,IF(RK$19&lt;='様式３（療養者名簿）（⑤の場合）'!$BK53,1,0),0),0)</f>
        <v>0</v>
      </c>
      <c r="RL48" s="248">
        <f>IF(RL$19-'様式３（療養者名簿）（⑤の場合）'!$BJ53+1&lt;=15,IF(RL$19&gt;='様式３（療養者名簿）（⑤の場合）'!$BJ53,IF(RL$19&lt;='様式３（療養者名簿）（⑤の場合）'!$BK53,1,0),0),0)</f>
        <v>0</v>
      </c>
      <c r="RM48" s="248">
        <f>IF(RM$19-'様式３（療養者名簿）（⑤の場合）'!$BJ53+1&lt;=15,IF(RM$19&gt;='様式３（療養者名簿）（⑤の場合）'!$BJ53,IF(RM$19&lt;='様式３（療養者名簿）（⑤の場合）'!$BK53,1,0),0),0)</f>
        <v>0</v>
      </c>
      <c r="RN48" s="248">
        <f>IF(RN$19-'様式３（療養者名簿）（⑤の場合）'!$BJ53+1&lt;=15,IF(RN$19&gt;='様式３（療養者名簿）（⑤の場合）'!$BJ53,IF(RN$19&lt;='様式３（療養者名簿）（⑤の場合）'!$BK53,1,0),0),0)</f>
        <v>0</v>
      </c>
      <c r="RO48" s="248">
        <f>IF(RO$19-'様式３（療養者名簿）（⑤の場合）'!$BJ53+1&lt;=15,IF(RO$19&gt;='様式３（療養者名簿）（⑤の場合）'!$BJ53,IF(RO$19&lt;='様式３（療養者名簿）（⑤の場合）'!$BK53,1,0),0),0)</f>
        <v>0</v>
      </c>
      <c r="RP48" s="248">
        <f>IF(RP$19-'様式３（療養者名簿）（⑤の場合）'!$BJ53+1&lt;=15,IF(RP$19&gt;='様式３（療養者名簿）（⑤の場合）'!$BJ53,IF(RP$19&lt;='様式３（療養者名簿）（⑤の場合）'!$BK53,1,0),0),0)</f>
        <v>0</v>
      </c>
      <c r="RQ48" s="248">
        <f>IF(RQ$19-'様式３（療養者名簿）（⑤の場合）'!$BJ53+1&lt;=15,IF(RQ$19&gt;='様式３（療養者名簿）（⑤の場合）'!$BJ53,IF(RQ$19&lt;='様式３（療養者名簿）（⑤の場合）'!$BK53,1,0),0),0)</f>
        <v>0</v>
      </c>
      <c r="RR48" s="248">
        <f>IF(RR$19-'様式３（療養者名簿）（⑤の場合）'!$BJ53+1&lt;=15,IF(RR$19&gt;='様式３（療養者名簿）（⑤の場合）'!$BJ53,IF(RR$19&lt;='様式３（療養者名簿）（⑤の場合）'!$BK53,1,0),0),0)</f>
        <v>0</v>
      </c>
      <c r="RS48" s="248">
        <f>IF(RS$19-'様式３（療養者名簿）（⑤の場合）'!$BJ53+1&lt;=15,IF(RS$19&gt;='様式３（療養者名簿）（⑤の場合）'!$BJ53,IF(RS$19&lt;='様式３（療養者名簿）（⑤の場合）'!$BK53,1,0),0),0)</f>
        <v>0</v>
      </c>
      <c r="RT48" s="248">
        <f>IF(RT$19-'様式３（療養者名簿）（⑤の場合）'!$BJ53+1&lt;=15,IF(RT$19&gt;='様式３（療養者名簿）（⑤の場合）'!$BJ53,IF(RT$19&lt;='様式３（療養者名簿）（⑤の場合）'!$BK53,1,0),0),0)</f>
        <v>0</v>
      </c>
      <c r="RU48" s="248">
        <f>IF(RU$19-'様式３（療養者名簿）（⑤の場合）'!$BJ53+1&lt;=15,IF(RU$19&gt;='様式３（療養者名簿）（⑤の場合）'!$BJ53,IF(RU$19&lt;='様式３（療養者名簿）（⑤の場合）'!$BK53,1,0),0),0)</f>
        <v>0</v>
      </c>
      <c r="RV48" s="248">
        <f>IF(RV$19-'様式３（療養者名簿）（⑤の場合）'!$BJ53+1&lt;=15,IF(RV$19&gt;='様式３（療養者名簿）（⑤の場合）'!$BJ53,IF(RV$19&lt;='様式３（療養者名簿）（⑤の場合）'!$BK53,1,0),0),0)</f>
        <v>0</v>
      </c>
      <c r="RW48" s="248">
        <f>IF(RW$19-'様式３（療養者名簿）（⑤の場合）'!$BJ53+1&lt;=15,IF(RW$19&gt;='様式３（療養者名簿）（⑤の場合）'!$BJ53,IF(RW$19&lt;='様式３（療養者名簿）（⑤の場合）'!$BK53,1,0),0),0)</f>
        <v>0</v>
      </c>
      <c r="RX48" s="248">
        <f>IF(RX$19-'様式３（療養者名簿）（⑤の場合）'!$BJ53+1&lt;=15,IF(RX$19&gt;='様式３（療養者名簿）（⑤の場合）'!$BJ53,IF(RX$19&lt;='様式３（療養者名簿）（⑤の場合）'!$BK53,1,0),0),0)</f>
        <v>0</v>
      </c>
      <c r="RY48" s="248">
        <f>IF(RY$19-'様式３（療養者名簿）（⑤の場合）'!$BJ53+1&lt;=15,IF(RY$19&gt;='様式３（療養者名簿）（⑤の場合）'!$BJ53,IF(RY$19&lt;='様式３（療養者名簿）（⑤の場合）'!$BK53,1,0),0),0)</f>
        <v>0</v>
      </c>
      <c r="RZ48" s="248">
        <f>IF(RZ$19-'様式３（療養者名簿）（⑤の場合）'!$BJ53+1&lt;=15,IF(RZ$19&gt;='様式３（療養者名簿）（⑤の場合）'!$BJ53,IF(RZ$19&lt;='様式３（療養者名簿）（⑤の場合）'!$BK53,1,0),0),0)</f>
        <v>0</v>
      </c>
      <c r="SA48" s="248">
        <f>IF(SA$19-'様式３（療養者名簿）（⑤の場合）'!$BJ53+1&lt;=15,IF(SA$19&gt;='様式３（療養者名簿）（⑤の場合）'!$BJ53,IF(SA$19&lt;='様式３（療養者名簿）（⑤の場合）'!$BK53,1,0),0),0)</f>
        <v>0</v>
      </c>
      <c r="SB48" s="248">
        <f>IF(SB$19-'様式３（療養者名簿）（⑤の場合）'!$BJ53+1&lt;=15,IF(SB$19&gt;='様式３（療養者名簿）（⑤の場合）'!$BJ53,IF(SB$19&lt;='様式３（療養者名簿）（⑤の場合）'!$BK53,1,0),0),0)</f>
        <v>0</v>
      </c>
      <c r="SC48" s="248">
        <f>IF(SC$19-'様式３（療養者名簿）（⑤の場合）'!$BJ53+1&lt;=15,IF(SC$19&gt;='様式３（療養者名簿）（⑤の場合）'!$BJ53,IF(SC$19&lt;='様式３（療養者名簿）（⑤の場合）'!$BK53,1,0),0),0)</f>
        <v>0</v>
      </c>
      <c r="SD48" s="248">
        <f>IF(SD$19-'様式３（療養者名簿）（⑤の場合）'!$BJ53+1&lt;=15,IF(SD$19&gt;='様式３（療養者名簿）（⑤の場合）'!$BJ53,IF(SD$19&lt;='様式３（療養者名簿）（⑤の場合）'!$BK53,1,0),0),0)</f>
        <v>0</v>
      </c>
      <c r="SE48" s="248">
        <f>IF(SE$19-'様式３（療養者名簿）（⑤の場合）'!$BJ53+1&lt;=15,IF(SE$19&gt;='様式３（療養者名簿）（⑤の場合）'!$BJ53,IF(SE$19&lt;='様式３（療養者名簿）（⑤の場合）'!$BK53,1,0),0),0)</f>
        <v>0</v>
      </c>
      <c r="SF48" s="248">
        <f>IF(SF$19-'様式３（療養者名簿）（⑤の場合）'!$BJ53+1&lt;=15,IF(SF$19&gt;='様式３（療養者名簿）（⑤の場合）'!$BJ53,IF(SF$19&lt;='様式３（療養者名簿）（⑤の場合）'!$BK53,1,0),0),0)</f>
        <v>0</v>
      </c>
      <c r="SG48" s="248">
        <f>IF(SG$19-'様式３（療養者名簿）（⑤の場合）'!$BJ53+1&lt;=15,IF(SG$19&gt;='様式３（療養者名簿）（⑤の場合）'!$BJ53,IF(SG$19&lt;='様式３（療養者名簿）（⑤の場合）'!$BK53,1,0),0),0)</f>
        <v>0</v>
      </c>
      <c r="SH48" s="248">
        <f>IF(SH$19-'様式３（療養者名簿）（⑤の場合）'!$BJ53+1&lt;=15,IF(SH$19&gt;='様式３（療養者名簿）（⑤の場合）'!$BJ53,IF(SH$19&lt;='様式３（療養者名簿）（⑤の場合）'!$BK53,1,0),0),0)</f>
        <v>0</v>
      </c>
      <c r="SI48" s="248">
        <f>IF(SI$19-'様式３（療養者名簿）（⑤の場合）'!$BJ53+1&lt;=15,IF(SI$19&gt;='様式３（療養者名簿）（⑤の場合）'!$BJ53,IF(SI$19&lt;='様式３（療養者名簿）（⑤の場合）'!$BK53,1,0),0),0)</f>
        <v>0</v>
      </c>
      <c r="SJ48" s="248">
        <f>IF(SJ$19-'様式３（療養者名簿）（⑤の場合）'!$BJ53+1&lt;=15,IF(SJ$19&gt;='様式３（療養者名簿）（⑤の場合）'!$BJ53,IF(SJ$19&lt;='様式３（療養者名簿）（⑤の場合）'!$BK53,1,0),0),0)</f>
        <v>0</v>
      </c>
      <c r="SK48" s="248">
        <f>IF(SK$19-'様式３（療養者名簿）（⑤の場合）'!$BJ53+1&lt;=15,IF(SK$19&gt;='様式３（療養者名簿）（⑤の場合）'!$BJ53,IF(SK$19&lt;='様式３（療養者名簿）（⑤の場合）'!$BK53,1,0),0),0)</f>
        <v>0</v>
      </c>
      <c r="SL48" s="248">
        <f>IF(SL$19-'様式３（療養者名簿）（⑤の場合）'!$BJ53+1&lt;=15,IF(SL$19&gt;='様式３（療養者名簿）（⑤の場合）'!$BJ53,IF(SL$19&lt;='様式３（療養者名簿）（⑤の場合）'!$BK53,1,0),0),0)</f>
        <v>0</v>
      </c>
      <c r="SM48" s="248">
        <f>IF(SM$19-'様式３（療養者名簿）（⑤の場合）'!$BJ53+1&lt;=15,IF(SM$19&gt;='様式３（療養者名簿）（⑤の場合）'!$BJ53,IF(SM$19&lt;='様式３（療養者名簿）（⑤の場合）'!$BK53,1,0),0),0)</f>
        <v>0</v>
      </c>
      <c r="SN48" s="248">
        <f>IF(SN$19-'様式３（療養者名簿）（⑤の場合）'!$BJ53+1&lt;=15,IF(SN$19&gt;='様式３（療養者名簿）（⑤の場合）'!$BJ53,IF(SN$19&lt;='様式３（療養者名簿）（⑤の場合）'!$BK53,1,0),0),0)</f>
        <v>0</v>
      </c>
      <c r="SO48" s="248">
        <f>IF(SO$19-'様式３（療養者名簿）（⑤の場合）'!$BJ53+1&lt;=15,IF(SO$19&gt;='様式３（療養者名簿）（⑤の場合）'!$BJ53,IF(SO$19&lt;='様式３（療養者名簿）（⑤の場合）'!$BK53,1,0),0),0)</f>
        <v>0</v>
      </c>
      <c r="SP48" s="248">
        <f>IF(SP$19-'様式３（療養者名簿）（⑤の場合）'!$BJ53+1&lt;=15,IF(SP$19&gt;='様式３（療養者名簿）（⑤の場合）'!$BJ53,IF(SP$19&lt;='様式３（療養者名簿）（⑤の場合）'!$BK53,1,0),0),0)</f>
        <v>0</v>
      </c>
      <c r="SQ48" s="248">
        <f>IF(SQ$19-'様式３（療養者名簿）（⑤の場合）'!$BJ53+1&lt;=15,IF(SQ$19&gt;='様式３（療養者名簿）（⑤の場合）'!$BJ53,IF(SQ$19&lt;='様式３（療養者名簿）（⑤の場合）'!$BK53,1,0),0),0)</f>
        <v>0</v>
      </c>
      <c r="SR48" s="248">
        <f>IF(SR$19-'様式３（療養者名簿）（⑤の場合）'!$BJ53+1&lt;=15,IF(SR$19&gt;='様式３（療養者名簿）（⑤の場合）'!$BJ53,IF(SR$19&lt;='様式３（療養者名簿）（⑤の場合）'!$BK53,1,0),0),0)</f>
        <v>0</v>
      </c>
      <c r="SS48" s="248">
        <f>IF(SS$19-'様式３（療養者名簿）（⑤の場合）'!$BJ53+1&lt;=15,IF(SS$19&gt;='様式３（療養者名簿）（⑤の場合）'!$BJ53,IF(SS$19&lt;='様式３（療養者名簿）（⑤の場合）'!$BK53,1,0),0),0)</f>
        <v>0</v>
      </c>
      <c r="ST48" s="248">
        <f>IF(ST$19-'様式３（療養者名簿）（⑤の場合）'!$BJ53+1&lt;=15,IF(ST$19&gt;='様式３（療養者名簿）（⑤の場合）'!$BJ53,IF(ST$19&lt;='様式３（療養者名簿）（⑤の場合）'!$BK53,1,0),0),0)</f>
        <v>0</v>
      </c>
      <c r="SU48" s="248">
        <f>IF(SU$19-'様式３（療養者名簿）（⑤の場合）'!$BJ53+1&lt;=15,IF(SU$19&gt;='様式３（療養者名簿）（⑤の場合）'!$BJ53,IF(SU$19&lt;='様式３（療養者名簿）（⑤の場合）'!$BK53,1,0),0),0)</f>
        <v>0</v>
      </c>
      <c r="SV48" s="248">
        <f>IF(SV$19-'様式３（療養者名簿）（⑤の場合）'!$BJ53+1&lt;=15,IF(SV$19&gt;='様式３（療養者名簿）（⑤の場合）'!$BJ53,IF(SV$19&lt;='様式３（療養者名簿）（⑤の場合）'!$BK53,1,0),0),0)</f>
        <v>0</v>
      </c>
      <c r="SW48" s="248">
        <f>IF(SW$19-'様式３（療養者名簿）（⑤の場合）'!$BJ53+1&lt;=15,IF(SW$19&gt;='様式３（療養者名簿）（⑤の場合）'!$BJ53,IF(SW$19&lt;='様式３（療養者名簿）（⑤の場合）'!$BK53,1,0),0),0)</f>
        <v>0</v>
      </c>
      <c r="SX48" s="248">
        <f>IF(SX$19-'様式３（療養者名簿）（⑤の場合）'!$BJ53+1&lt;=15,IF(SX$19&gt;='様式３（療養者名簿）（⑤の場合）'!$BJ53,IF(SX$19&lt;='様式３（療養者名簿）（⑤の場合）'!$BK53,1,0),0),0)</f>
        <v>0</v>
      </c>
      <c r="SY48" s="248">
        <f>IF(SY$19-'様式３（療養者名簿）（⑤の場合）'!$BJ53+1&lt;=15,IF(SY$19&gt;='様式３（療養者名簿）（⑤の場合）'!$BJ53,IF(SY$19&lt;='様式３（療養者名簿）（⑤の場合）'!$BK53,1,0),0),0)</f>
        <v>0</v>
      </c>
      <c r="SZ48" s="248">
        <f>IF(SZ$19-'様式３（療養者名簿）（⑤の場合）'!$BJ53+1&lt;=15,IF(SZ$19&gt;='様式３（療養者名簿）（⑤の場合）'!$BJ53,IF(SZ$19&lt;='様式３（療養者名簿）（⑤の場合）'!$BK53,1,0),0),0)</f>
        <v>0</v>
      </c>
      <c r="TA48" s="248">
        <f>IF(TA$19-'様式３（療養者名簿）（⑤の場合）'!$BJ53+1&lt;=15,IF(TA$19&gt;='様式３（療養者名簿）（⑤の場合）'!$BJ53,IF(TA$19&lt;='様式３（療養者名簿）（⑤の場合）'!$BK53,1,0),0),0)</f>
        <v>0</v>
      </c>
      <c r="TB48" s="248">
        <f>IF(TB$19-'様式３（療養者名簿）（⑤の場合）'!$BJ53+1&lt;=15,IF(TB$19&gt;='様式３（療養者名簿）（⑤の場合）'!$BJ53,IF(TB$19&lt;='様式３（療養者名簿）（⑤の場合）'!$BK53,1,0),0),0)</f>
        <v>0</v>
      </c>
      <c r="TC48" s="248">
        <f>IF(TC$19-'様式３（療養者名簿）（⑤の場合）'!$BJ53+1&lt;=15,IF(TC$19&gt;='様式３（療養者名簿）（⑤の場合）'!$BJ53,IF(TC$19&lt;='様式３（療養者名簿）（⑤の場合）'!$BK53,1,0),0),0)</f>
        <v>0</v>
      </c>
      <c r="TD48" s="248">
        <f>IF(TD$19-'様式３（療養者名簿）（⑤の場合）'!$BJ53+1&lt;=15,IF(TD$19&gt;='様式３（療養者名簿）（⑤の場合）'!$BJ53,IF(TD$19&lt;='様式３（療養者名簿）（⑤の場合）'!$BK53,1,0),0),0)</f>
        <v>0</v>
      </c>
      <c r="TE48" s="248">
        <f>IF(TE$19-'様式３（療養者名簿）（⑤の場合）'!$BJ53+1&lt;=15,IF(TE$19&gt;='様式３（療養者名簿）（⑤の場合）'!$BJ53,IF(TE$19&lt;='様式３（療養者名簿）（⑤の場合）'!$BK53,1,0),0),0)</f>
        <v>0</v>
      </c>
      <c r="TF48" s="248">
        <f>IF(TF$19-'様式３（療養者名簿）（⑤の場合）'!$BJ53+1&lt;=15,IF(TF$19&gt;='様式３（療養者名簿）（⑤の場合）'!$BJ53,IF(TF$19&lt;='様式３（療養者名簿）（⑤の場合）'!$BK53,1,0),0),0)</f>
        <v>0</v>
      </c>
      <c r="TG48" s="248">
        <f>IF(TG$19-'様式３（療養者名簿）（⑤の場合）'!$BJ53+1&lt;=15,IF(TG$19&gt;='様式３（療養者名簿）（⑤の場合）'!$BJ53,IF(TG$19&lt;='様式３（療養者名簿）（⑤の場合）'!$BK53,1,0),0),0)</f>
        <v>0</v>
      </c>
      <c r="TH48" s="248">
        <f>IF(TH$19-'様式３（療養者名簿）（⑤の場合）'!$BJ53+1&lt;=15,IF(TH$19&gt;='様式３（療養者名簿）（⑤の場合）'!$BJ53,IF(TH$19&lt;='様式３（療養者名簿）（⑤の場合）'!$BK53,1,0),0),0)</f>
        <v>0</v>
      </c>
      <c r="TI48" s="248">
        <f>IF(TI$19-'様式３（療養者名簿）（⑤の場合）'!$BJ53+1&lt;=15,IF(TI$19&gt;='様式３（療養者名簿）（⑤の場合）'!$BJ53,IF(TI$19&lt;='様式３（療養者名簿）（⑤の場合）'!$BK53,1,0),0),0)</f>
        <v>0</v>
      </c>
      <c r="TJ48" s="248">
        <f>IF(TJ$19-'様式３（療養者名簿）（⑤の場合）'!$BJ53+1&lt;=15,IF(TJ$19&gt;='様式３（療養者名簿）（⑤の場合）'!$BJ53,IF(TJ$19&lt;='様式３（療養者名簿）（⑤の場合）'!$BK53,1,0),0),0)</f>
        <v>0</v>
      </c>
      <c r="TK48" s="248">
        <f>IF(TK$19-'様式３（療養者名簿）（⑤の場合）'!$BJ53+1&lt;=15,IF(TK$19&gt;='様式３（療養者名簿）（⑤の場合）'!$BJ53,IF(TK$19&lt;='様式３（療養者名簿）（⑤の場合）'!$BK53,1,0),0),0)</f>
        <v>0</v>
      </c>
      <c r="TL48" s="248">
        <f>IF(TL$19-'様式３（療養者名簿）（⑤の場合）'!$BJ53+1&lt;=15,IF(TL$19&gt;='様式３（療養者名簿）（⑤の場合）'!$BJ53,IF(TL$19&lt;='様式３（療養者名簿）（⑤の場合）'!$BK53,1,0),0),0)</f>
        <v>0</v>
      </c>
      <c r="TM48" s="248">
        <f>IF(TM$19-'様式３（療養者名簿）（⑤の場合）'!$BJ53+1&lt;=15,IF(TM$19&gt;='様式３（療養者名簿）（⑤の場合）'!$BJ53,IF(TM$19&lt;='様式３（療養者名簿）（⑤の場合）'!$BK53,1,0),0),0)</f>
        <v>0</v>
      </c>
      <c r="TN48" s="248">
        <f>IF(TN$19-'様式３（療養者名簿）（⑤の場合）'!$BJ53+1&lt;=15,IF(TN$19&gt;='様式３（療養者名簿）（⑤の場合）'!$BJ53,IF(TN$19&lt;='様式３（療養者名簿）（⑤の場合）'!$BK53,1,0),0),0)</f>
        <v>0</v>
      </c>
      <c r="TO48" s="248">
        <f>IF(TO$19-'様式３（療養者名簿）（⑤の場合）'!$BJ53+1&lt;=15,IF(TO$19&gt;='様式３（療養者名簿）（⑤の場合）'!$BJ53,IF(TO$19&lt;='様式３（療養者名簿）（⑤の場合）'!$BK53,1,0),0),0)</f>
        <v>0</v>
      </c>
      <c r="TP48" s="248">
        <f>IF(TP$19-'様式３（療養者名簿）（⑤の場合）'!$BJ53+1&lt;=15,IF(TP$19&gt;='様式３（療養者名簿）（⑤の場合）'!$BJ53,IF(TP$19&lt;='様式３（療養者名簿）（⑤の場合）'!$BK53,1,0),0),0)</f>
        <v>0</v>
      </c>
      <c r="TQ48" s="248">
        <f>IF(TQ$19-'様式３（療養者名簿）（⑤の場合）'!$BJ53+1&lt;=15,IF(TQ$19&gt;='様式３（療養者名簿）（⑤の場合）'!$BJ53,IF(TQ$19&lt;='様式３（療養者名簿）（⑤の場合）'!$BK53,1,0),0),0)</f>
        <v>0</v>
      </c>
      <c r="TR48" s="248">
        <f>IF(TR$19-'様式３（療養者名簿）（⑤の場合）'!$BJ53+1&lt;=15,IF(TR$19&gt;='様式３（療養者名簿）（⑤の場合）'!$BJ53,IF(TR$19&lt;='様式３（療養者名簿）（⑤の場合）'!$BK53,1,0),0),0)</f>
        <v>0</v>
      </c>
      <c r="TS48" s="248">
        <f>IF(TS$19-'様式３（療養者名簿）（⑤の場合）'!$BJ53+1&lt;=15,IF(TS$19&gt;='様式３（療養者名簿）（⑤の場合）'!$BJ53,IF(TS$19&lt;='様式３（療養者名簿）（⑤の場合）'!$BK53,1,0),0),0)</f>
        <v>0</v>
      </c>
      <c r="TT48" s="248">
        <f>IF(TT$19-'様式３（療養者名簿）（⑤の場合）'!$BJ53+1&lt;=15,IF(TT$19&gt;='様式３（療養者名簿）（⑤の場合）'!$BJ53,IF(TT$19&lt;='様式３（療養者名簿）（⑤の場合）'!$BK53,1,0),0),0)</f>
        <v>0</v>
      </c>
      <c r="TU48" s="248">
        <f>IF(TU$19-'様式３（療養者名簿）（⑤の場合）'!$BJ53+1&lt;=15,IF(TU$19&gt;='様式３（療養者名簿）（⑤の場合）'!$BJ53,IF(TU$19&lt;='様式３（療養者名簿）（⑤の場合）'!$BK53,1,0),0),0)</f>
        <v>0</v>
      </c>
      <c r="TV48" s="248">
        <f>IF(TV$19-'様式３（療養者名簿）（⑤の場合）'!$BJ53+1&lt;=15,IF(TV$19&gt;='様式３（療養者名簿）（⑤の場合）'!$BJ53,IF(TV$19&lt;='様式３（療養者名簿）（⑤の場合）'!$BK53,1,0),0),0)</f>
        <v>0</v>
      </c>
      <c r="TW48" s="248">
        <f>IF(TW$19-'様式３（療養者名簿）（⑤の場合）'!$BJ53+1&lt;=15,IF(TW$19&gt;='様式３（療養者名簿）（⑤の場合）'!$BJ53,IF(TW$19&lt;='様式３（療養者名簿）（⑤の場合）'!$BK53,1,0),0),0)</f>
        <v>0</v>
      </c>
      <c r="TX48" s="248">
        <f>IF(TX$19-'様式３（療養者名簿）（⑤の場合）'!$BJ53+1&lt;=15,IF(TX$19&gt;='様式３（療養者名簿）（⑤の場合）'!$BJ53,IF(TX$19&lt;='様式３（療養者名簿）（⑤の場合）'!$BK53,1,0),0),0)</f>
        <v>0</v>
      </c>
      <c r="TY48" s="248">
        <f>IF(TY$19-'様式３（療養者名簿）（⑤の場合）'!$BJ53+1&lt;=15,IF(TY$19&gt;='様式３（療養者名簿）（⑤の場合）'!$BJ53,IF(TY$19&lt;='様式３（療養者名簿）（⑤の場合）'!$BK53,1,0),0),0)</f>
        <v>0</v>
      </c>
      <c r="TZ48" s="248">
        <f>IF(TZ$19-'様式３（療養者名簿）（⑤の場合）'!$BJ53+1&lt;=15,IF(TZ$19&gt;='様式３（療養者名簿）（⑤の場合）'!$BJ53,IF(TZ$19&lt;='様式３（療養者名簿）（⑤の場合）'!$BK53,1,0),0),0)</f>
        <v>0</v>
      </c>
      <c r="UA48" s="248">
        <f>IF(UA$19-'様式３（療養者名簿）（⑤の場合）'!$BJ53+1&lt;=15,IF(UA$19&gt;='様式３（療養者名簿）（⑤の場合）'!$BJ53,IF(UA$19&lt;='様式３（療養者名簿）（⑤の場合）'!$BK53,1,0),0),0)</f>
        <v>0</v>
      </c>
      <c r="UB48" s="248">
        <f>IF(UB$19-'様式３（療養者名簿）（⑤の場合）'!$BJ53+1&lt;=15,IF(UB$19&gt;='様式３（療養者名簿）（⑤の場合）'!$BJ53,IF(UB$19&lt;='様式３（療養者名簿）（⑤の場合）'!$BK53,1,0),0),0)</f>
        <v>0</v>
      </c>
      <c r="UC48" s="248">
        <f>IF(UC$19-'様式３（療養者名簿）（⑤の場合）'!$BJ53+1&lt;=15,IF(UC$19&gt;='様式３（療養者名簿）（⑤の場合）'!$BJ53,IF(UC$19&lt;='様式３（療養者名簿）（⑤の場合）'!$BK53,1,0),0),0)</f>
        <v>0</v>
      </c>
      <c r="UD48" s="372">
        <f>IF(UD$19-'様式３（療養者名簿）（⑤の場合）'!$BJ53+1&lt;=15,IF(UD$19&gt;='様式３（療養者名簿）（⑤の場合）'!$BJ53,IF(UD$19&lt;='様式３（療養者名簿）（⑤の場合）'!$BK53,1,0),0),0)</f>
        <v>0</v>
      </c>
      <c r="UE48" s="372">
        <f>IF(UE$19-'様式３（療養者名簿）（⑤の場合）'!$BJ53+1&lt;=15,IF(UE$19&gt;='様式３（療養者名簿）（⑤の場合）'!$BJ53,IF(UE$19&lt;='様式３（療養者名簿）（⑤の場合）'!$BK53,1,0),0),0)</f>
        <v>0</v>
      </c>
      <c r="UF48" s="372">
        <f>IF(UF$19-'様式３（療養者名簿）（⑤の場合）'!$BJ53+1&lt;=15,IF(UF$19&gt;='様式３（療養者名簿）（⑤の場合）'!$BJ53,IF(UF$19&lt;='様式３（療養者名簿）（⑤の場合）'!$BK53,1,0),0),0)</f>
        <v>0</v>
      </c>
      <c r="UG48" s="372">
        <f>IF(UG$19-'様式３（療養者名簿）（⑤の場合）'!$BJ53+1&lt;=15,IF(UG$19&gt;='様式３（療養者名簿）（⑤の場合）'!$BJ53,IF(UG$19&lt;='様式３（療養者名簿）（⑤の場合）'!$BK53,1,0),0),0)</f>
        <v>0</v>
      </c>
      <c r="UH48" s="372">
        <f>IF(UH$19-'様式３（療養者名簿）（⑤の場合）'!$BJ53+1&lt;=15,IF(UH$19&gt;='様式３（療養者名簿）（⑤の場合）'!$BJ53,IF(UH$19&lt;='様式３（療養者名簿）（⑤の場合）'!$BK53,1,0),0),0)</f>
        <v>0</v>
      </c>
      <c r="UI48" s="372">
        <f>IF(UI$19-'様式３（療養者名簿）（⑤の場合）'!$BJ53+1&lt;=15,IF(UI$19&gt;='様式３（療養者名簿）（⑤の場合）'!$BJ53,IF(UI$19&lt;='様式３（療養者名簿）（⑤の場合）'!$BK53,1,0),0),0)</f>
        <v>0</v>
      </c>
      <c r="UJ48" s="372">
        <f>IF(UJ$19-'様式３（療養者名簿）（⑤の場合）'!$BJ53+1&lt;=15,IF(UJ$19&gt;='様式３（療養者名簿）（⑤の場合）'!$BJ53,IF(UJ$19&lt;='様式３（療養者名簿）（⑤の場合）'!$BK53,1,0),0),0)</f>
        <v>0</v>
      </c>
      <c r="UK48" s="372">
        <f>IF(UK$19-'様式３（療養者名簿）（⑤の場合）'!$BJ53+1&lt;=15,IF(UK$19&gt;='様式３（療養者名簿）（⑤の場合）'!$BJ53,IF(UK$19&lt;='様式３（療養者名簿）（⑤の場合）'!$BK53,1,0),0),0)</f>
        <v>0</v>
      </c>
      <c r="UL48" s="372">
        <f>IF(UL$19-'様式３（療養者名簿）（⑤の場合）'!$BJ53+1&lt;=15,IF(UL$19&gt;='様式３（療養者名簿）（⑤の場合）'!$BJ53,IF(UL$19&lt;='様式３（療養者名簿）（⑤の場合）'!$BK53,1,0),0),0)</f>
        <v>0</v>
      </c>
      <c r="UM48" s="372">
        <f>IF(UM$19-'様式３（療養者名簿）（⑤の場合）'!$BJ53+1&lt;=15,IF(UM$19&gt;='様式３（療養者名簿）（⑤の場合）'!$BJ53,IF(UM$19&lt;='様式３（療養者名簿）（⑤の場合）'!$BK53,1,0),0),0)</f>
        <v>0</v>
      </c>
      <c r="UN48" s="372">
        <f>IF(UN$19-'様式３（療養者名簿）（⑤の場合）'!$BJ53+1&lt;=15,IF(UN$19&gt;='様式３（療養者名簿）（⑤の場合）'!$BJ53,IF(UN$19&lt;='様式３（療養者名簿）（⑤の場合）'!$BK53,1,0),0),0)</f>
        <v>0</v>
      </c>
      <c r="UO48" s="372">
        <f>IF(UO$19-'様式３（療養者名簿）（⑤の場合）'!$BJ53+1&lt;=15,IF(UO$19&gt;='様式３（療養者名簿）（⑤の場合）'!$BJ53,IF(UO$19&lt;='様式３（療養者名簿）（⑤の場合）'!$BK53,1,0),0),0)</f>
        <v>0</v>
      </c>
      <c r="UP48" s="372">
        <f>IF(UP$19-'様式３（療養者名簿）（⑤の場合）'!$BJ53+1&lt;=15,IF(UP$19&gt;='様式３（療養者名簿）（⑤の場合）'!$BJ53,IF(UP$19&lt;='様式３（療養者名簿）（⑤の場合）'!$BK53,1,0),0),0)</f>
        <v>0</v>
      </c>
      <c r="UQ48" s="372">
        <f>IF(UQ$19-'様式３（療養者名簿）（⑤の場合）'!$BJ53+1&lt;=15,IF(UQ$19&gt;='様式３（療養者名簿）（⑤の場合）'!$BJ53,IF(UQ$19&lt;='様式３（療養者名簿）（⑤の場合）'!$BK53,1,0),0),0)</f>
        <v>0</v>
      </c>
      <c r="UR48" s="372">
        <f>IF(UR$19-'様式３（療養者名簿）（⑤の場合）'!$BJ53+1&lt;=15,IF(UR$19&gt;='様式３（療養者名簿）（⑤の場合）'!$BJ53,IF(UR$19&lt;='様式３（療養者名簿）（⑤の場合）'!$BK53,1,0),0),0)</f>
        <v>0</v>
      </c>
      <c r="US48" s="372">
        <f>IF(US$19-'様式３（療養者名簿）（⑤の場合）'!$BJ53+1&lt;=15,IF(US$19&gt;='様式３（療養者名簿）（⑤の場合）'!$BJ53,IF(US$19&lt;='様式３（療養者名簿）（⑤の場合）'!$BK53,1,0),0),0)</f>
        <v>0</v>
      </c>
      <c r="UT48" s="372">
        <f>IF(UT$19-'様式３（療養者名簿）（⑤の場合）'!$BJ53+1&lt;=15,IF(UT$19&gt;='様式３（療養者名簿）（⑤の場合）'!$BJ53,IF(UT$19&lt;='様式３（療養者名簿）（⑤の場合）'!$BK53,1,0),0),0)</f>
        <v>0</v>
      </c>
      <c r="UU48" s="372">
        <f>IF(UU$19-'様式３（療養者名簿）（⑤の場合）'!$BJ53+1&lt;=15,IF(UU$19&gt;='様式３（療養者名簿）（⑤の場合）'!$BJ53,IF(UU$19&lt;='様式３（療養者名簿）（⑤の場合）'!$BK53,1,0),0),0)</f>
        <v>0</v>
      </c>
      <c r="UV48" s="372">
        <f>IF(UV$19-'様式３（療養者名簿）（⑤の場合）'!$BJ53+1&lt;=15,IF(UV$19&gt;='様式３（療養者名簿）（⑤の場合）'!$BJ53,IF(UV$19&lt;='様式３（療養者名簿）（⑤の場合）'!$BK53,1,0),0),0)</f>
        <v>0</v>
      </c>
      <c r="UW48" s="372">
        <f>IF(UW$19-'様式３（療養者名簿）（⑤の場合）'!$BJ53+1&lt;=15,IF(UW$19&gt;='様式３（療養者名簿）（⑤の場合）'!$BJ53,IF(UW$19&lt;='様式３（療養者名簿）（⑤の場合）'!$BK53,1,0),0),0)</f>
        <v>0</v>
      </c>
      <c r="UX48" s="372">
        <f>IF(UX$19-'様式３（療養者名簿）（⑤の場合）'!$BJ53+1&lt;=15,IF(UX$19&gt;='様式３（療養者名簿）（⑤の場合）'!$BJ53,IF(UX$19&lt;='様式３（療養者名簿）（⑤の場合）'!$BK53,1,0),0),0)</f>
        <v>0</v>
      </c>
      <c r="UY48" s="372">
        <f>IF(UY$19-'様式３（療養者名簿）（⑤の場合）'!$BJ53+1&lt;=15,IF(UY$19&gt;='様式３（療養者名簿）（⑤の場合）'!$BJ53,IF(UY$19&lt;='様式３（療養者名簿）（⑤の場合）'!$BK53,1,0),0),0)</f>
        <v>0</v>
      </c>
      <c r="UZ48" s="372">
        <f>IF(UZ$19-'様式３（療養者名簿）（⑤の場合）'!$BJ53+1&lt;=15,IF(UZ$19&gt;='様式３（療養者名簿）（⑤の場合）'!$BJ53,IF(UZ$19&lt;='様式３（療養者名簿）（⑤の場合）'!$BK53,1,0),0),0)</f>
        <v>0</v>
      </c>
      <c r="VA48" s="372">
        <f>IF(VA$19-'様式３（療養者名簿）（⑤の場合）'!$BJ53+1&lt;=15,IF(VA$19&gt;='様式３（療養者名簿）（⑤の場合）'!$BJ53,IF(VA$19&lt;='様式３（療養者名簿）（⑤の場合）'!$BK53,1,0),0),0)</f>
        <v>0</v>
      </c>
      <c r="VB48" s="372">
        <f>IF(VB$19-'様式３（療養者名簿）（⑤の場合）'!$BJ53+1&lt;=15,IF(VB$19&gt;='様式３（療養者名簿）（⑤の場合）'!$BJ53,IF(VB$19&lt;='様式３（療養者名簿）（⑤の場合）'!$BK53,1,0),0),0)</f>
        <v>0</v>
      </c>
      <c r="VC48" s="372">
        <f>IF(VC$19-'様式３（療養者名簿）（⑤の場合）'!$BJ53+1&lt;=15,IF(VC$19&gt;='様式３（療養者名簿）（⑤の場合）'!$BJ53,IF(VC$19&lt;='様式３（療養者名簿）（⑤の場合）'!$BK53,1,0),0),0)</f>
        <v>0</v>
      </c>
      <c r="VD48" s="372">
        <f>IF(VD$19-'様式３（療養者名簿）（⑤の場合）'!$BJ53+1&lt;=15,IF(VD$19&gt;='様式３（療養者名簿）（⑤の場合）'!$BJ53,IF(VD$19&lt;='様式３（療養者名簿）（⑤の場合）'!$BK53,1,0),0),0)</f>
        <v>0</v>
      </c>
      <c r="VE48" s="372">
        <f>IF(VE$19-'様式３（療養者名簿）（⑤の場合）'!$BJ53+1&lt;=15,IF(VE$19&gt;='様式３（療養者名簿）（⑤の場合）'!$BJ53,IF(VE$19&lt;='様式３（療養者名簿）（⑤の場合）'!$BK53,1,0),0),0)</f>
        <v>0</v>
      </c>
      <c r="VF48" s="372">
        <f>IF(VF$19-'様式３（療養者名簿）（⑤の場合）'!$BJ53+1&lt;=15,IF(VF$19&gt;='様式３（療養者名簿）（⑤の場合）'!$BJ53,IF(VF$19&lt;='様式３（療養者名簿）（⑤の場合）'!$BK53,1,0),0),0)</f>
        <v>0</v>
      </c>
      <c r="VG48" s="372">
        <f>IF(VG$19-'様式３（療養者名簿）（⑤の場合）'!$BJ53+1&lt;=15,IF(VG$19&gt;='様式３（療養者名簿）（⑤の場合）'!$BJ53,IF(VG$19&lt;='様式３（療養者名簿）（⑤の場合）'!$BK53,1,0),0),0)</f>
        <v>0</v>
      </c>
      <c r="VH48" s="372">
        <f>IF(VH$19-'様式３（療養者名簿）（⑤の場合）'!$BJ53+1&lt;=15,IF(VH$19&gt;='様式３（療養者名簿）（⑤の場合）'!$BJ53,IF(VH$19&lt;='様式３（療養者名簿）（⑤の場合）'!$BK53,1,0),0),0)</f>
        <v>0</v>
      </c>
      <c r="VI48" s="372">
        <f>IF(VI$19-'様式３（療養者名簿）（⑤の場合）'!$BJ53+1&lt;=15,IF(VI$19&gt;='様式３（療養者名簿）（⑤の場合）'!$BJ53,IF(VI$19&lt;='様式３（療養者名簿）（⑤の場合）'!$BK53,1,0),0),0)</f>
        <v>0</v>
      </c>
      <c r="VJ48" s="372">
        <f>IF(VJ$19-'様式３（療養者名簿）（⑤の場合）'!$BJ53+1&lt;=15,IF(VJ$19&gt;='様式３（療養者名簿）（⑤の場合）'!$BJ53,IF(VJ$19&lt;='様式３（療養者名簿）（⑤の場合）'!$BK53,1,0),0),0)</f>
        <v>0</v>
      </c>
      <c r="VK48" s="372">
        <f>IF(VK$19-'様式３（療養者名簿）（⑤の場合）'!$BJ53+1&lt;=15,IF(VK$19&gt;='様式３（療養者名簿）（⑤の場合）'!$BJ53,IF(VK$19&lt;='様式３（療養者名簿）（⑤の場合）'!$BK53,1,0),0),0)</f>
        <v>0</v>
      </c>
      <c r="VL48" s="372">
        <f>IF(VL$19-'様式３（療養者名簿）（⑤の場合）'!$BJ53+1&lt;=15,IF(VL$19&gt;='様式３（療養者名簿）（⑤の場合）'!$BJ53,IF(VL$19&lt;='様式３（療養者名簿）（⑤の場合）'!$BK53,1,0),0),0)</f>
        <v>0</v>
      </c>
      <c r="VM48" s="372">
        <f>IF(VM$19-'様式３（療養者名簿）（⑤の場合）'!$BJ53+1&lt;=15,IF(VM$19&gt;='様式３（療養者名簿）（⑤の場合）'!$BJ53,IF(VM$19&lt;='様式３（療養者名簿）（⑤の場合）'!$BK53,1,0),0),0)</f>
        <v>0</v>
      </c>
      <c r="VN48" s="372">
        <f>IF(VN$19-'様式３（療養者名簿）（⑤の場合）'!$BJ53+1&lt;=15,IF(VN$19&gt;='様式３（療養者名簿）（⑤の場合）'!$BJ53,IF(VN$19&lt;='様式３（療養者名簿）（⑤の場合）'!$BK53,1,0),0),0)</f>
        <v>0</v>
      </c>
      <c r="VO48" s="372">
        <f>IF(VO$19-'様式３（療養者名簿）（⑤の場合）'!$BJ53+1&lt;=15,IF(VO$19&gt;='様式３（療養者名簿）（⑤の場合）'!$BJ53,IF(VO$19&lt;='様式３（療養者名簿）（⑤の場合）'!$BK53,1,0),0),0)</f>
        <v>0</v>
      </c>
      <c r="VP48" s="372">
        <f>IF(VP$19-'様式３（療養者名簿）（⑤の場合）'!$BJ53+1&lt;=15,IF(VP$19&gt;='様式３（療養者名簿）（⑤の場合）'!$BJ53,IF(VP$19&lt;='様式３（療養者名簿）（⑤の場合）'!$BK53,1,0),0),0)</f>
        <v>0</v>
      </c>
      <c r="VQ48" s="372">
        <f>IF(VQ$19-'様式３（療養者名簿）（⑤の場合）'!$BJ53+1&lt;=15,IF(VQ$19&gt;='様式３（療養者名簿）（⑤の場合）'!$BJ53,IF(VQ$19&lt;='様式３（療養者名簿）（⑤の場合）'!$BK53,1,0),0),0)</f>
        <v>0</v>
      </c>
      <c r="VR48" s="372">
        <f>IF(VR$19-'様式３（療養者名簿）（⑤の場合）'!$BJ53+1&lt;=15,IF(VR$19&gt;='様式３（療養者名簿）（⑤の場合）'!$BJ53,IF(VR$19&lt;='様式３（療養者名簿）（⑤の場合）'!$BK53,1,0),0),0)</f>
        <v>0</v>
      </c>
      <c r="VS48" s="372">
        <f>IF(VS$19-'様式３（療養者名簿）（⑤の場合）'!$BJ53+1&lt;=15,IF(VS$19&gt;='様式３（療養者名簿）（⑤の場合）'!$BJ53,IF(VS$19&lt;='様式３（療養者名簿）（⑤の場合）'!$BK53,1,0),0),0)</f>
        <v>0</v>
      </c>
      <c r="VT48" s="372">
        <f>IF(VT$19-'様式３（療養者名簿）（⑤の場合）'!$BJ53+1&lt;=15,IF(VT$19&gt;='様式３（療養者名簿）（⑤の場合）'!$BJ53,IF(VT$19&lt;='様式３（療養者名簿）（⑤の場合）'!$BK53,1,0),0),0)</f>
        <v>0</v>
      </c>
      <c r="VU48" s="372">
        <f>IF(VU$19-'様式３（療養者名簿）（⑤の場合）'!$BJ53+1&lt;=15,IF(VU$19&gt;='様式３（療養者名簿）（⑤の場合）'!$BJ53,IF(VU$19&lt;='様式３（療養者名簿）（⑤の場合）'!$BK53,1,0),0),0)</f>
        <v>0</v>
      </c>
      <c r="VV48" s="372">
        <f>IF(VV$19-'様式３（療養者名簿）（⑤の場合）'!$BJ53+1&lt;=15,IF(VV$19&gt;='様式３（療養者名簿）（⑤の場合）'!$BJ53,IF(VV$19&lt;='様式３（療養者名簿）（⑤の場合）'!$BK53,1,0),0),0)</f>
        <v>0</v>
      </c>
      <c r="VW48" s="372">
        <f>IF(VW$19-'様式３（療養者名簿）（⑤の場合）'!$BJ53+1&lt;=15,IF(VW$19&gt;='様式３（療養者名簿）（⑤の場合）'!$BJ53,IF(VW$19&lt;='様式３（療養者名簿）（⑤の場合）'!$BK53,1,0),0),0)</f>
        <v>0</v>
      </c>
      <c r="VX48" s="372">
        <f>IF(VX$19-'様式３（療養者名簿）（⑤の場合）'!$BJ53+1&lt;=15,IF(VX$19&gt;='様式３（療養者名簿）（⑤の場合）'!$BJ53,IF(VX$19&lt;='様式３（療養者名簿）（⑤の場合）'!$BK53,1,0),0),0)</f>
        <v>0</v>
      </c>
      <c r="VY48" s="372">
        <f>IF(VY$19-'様式３（療養者名簿）（⑤の場合）'!$BJ53+1&lt;=15,IF(VY$19&gt;='様式３（療養者名簿）（⑤の場合）'!$BJ53,IF(VY$19&lt;='様式３（療養者名簿）（⑤の場合）'!$BK53,1,0),0),0)</f>
        <v>0</v>
      </c>
      <c r="VZ48" s="372">
        <f>IF(VZ$19-'様式３（療養者名簿）（⑤の場合）'!$BJ53+1&lt;=15,IF(VZ$19&gt;='様式３（療養者名簿）（⑤の場合）'!$BJ53,IF(VZ$19&lt;='様式３（療養者名簿）（⑤の場合）'!$BK53,1,0),0),0)</f>
        <v>0</v>
      </c>
      <c r="WA48" s="372">
        <f>IF(WA$19-'様式３（療養者名簿）（⑤の場合）'!$BJ53+1&lt;=15,IF(WA$19&gt;='様式３（療養者名簿）（⑤の場合）'!$BJ53,IF(WA$19&lt;='様式３（療養者名簿）（⑤の場合）'!$BK53,1,0),0),0)</f>
        <v>0</v>
      </c>
      <c r="WB48" s="372">
        <f>IF(WB$19-'様式３（療養者名簿）（⑤の場合）'!$BJ53+1&lt;=15,IF(WB$19&gt;='様式３（療養者名簿）（⑤の場合）'!$BJ53,IF(WB$19&lt;='様式３（療養者名簿）（⑤の場合）'!$BK53,1,0),0),0)</f>
        <v>0</v>
      </c>
      <c r="WC48" s="372">
        <f>IF(WC$19-'様式３（療養者名簿）（⑤の場合）'!$BJ53+1&lt;=15,IF(WC$19&gt;='様式３（療養者名簿）（⑤の場合）'!$BJ53,IF(WC$19&lt;='様式３（療養者名簿）（⑤の場合）'!$BK53,1,0),0),0)</f>
        <v>0</v>
      </c>
      <c r="WD48" s="372">
        <f>IF(WD$19-'様式３（療養者名簿）（⑤の場合）'!$BJ53+1&lt;=15,IF(WD$19&gt;='様式３（療養者名簿）（⑤の場合）'!$BJ53,IF(WD$19&lt;='様式３（療養者名簿）（⑤の場合）'!$BK53,1,0),0),0)</f>
        <v>0</v>
      </c>
      <c r="WE48" s="372">
        <f>IF(WE$19-'様式３（療養者名簿）（⑤の場合）'!$BJ53+1&lt;=15,IF(WE$19&gt;='様式３（療養者名簿）（⑤の場合）'!$BJ53,IF(WE$19&lt;='様式３（療養者名簿）（⑤の場合）'!$BK53,1,0),0),0)</f>
        <v>0</v>
      </c>
      <c r="WF48" s="372">
        <f>IF(WF$19-'様式３（療養者名簿）（⑤の場合）'!$BJ53+1&lt;=15,IF(WF$19&gt;='様式３（療養者名簿）（⑤の場合）'!$BJ53,IF(WF$19&lt;='様式３（療養者名簿）（⑤の場合）'!$BK53,1,0),0),0)</f>
        <v>0</v>
      </c>
      <c r="WG48" s="372">
        <f>IF(WG$19-'様式３（療養者名簿）（⑤の場合）'!$BJ53+1&lt;=15,IF(WG$19&gt;='様式３（療養者名簿）（⑤の場合）'!$BJ53,IF(WG$19&lt;='様式３（療養者名簿）（⑤の場合）'!$BK53,1,0),0),0)</f>
        <v>0</v>
      </c>
      <c r="WH48" s="372">
        <f>IF(WH$19-'様式３（療養者名簿）（⑤の場合）'!$BJ53+1&lt;=15,IF(WH$19&gt;='様式３（療養者名簿）（⑤の場合）'!$BJ53,IF(WH$19&lt;='様式３（療養者名簿）（⑤の場合）'!$BK53,1,0),0),0)</f>
        <v>0</v>
      </c>
      <c r="WI48" s="372">
        <f>IF(WI$19-'様式３（療養者名簿）（⑤の場合）'!$BJ53+1&lt;=15,IF(WI$19&gt;='様式３（療養者名簿）（⑤の場合）'!$BJ53,IF(WI$19&lt;='様式３（療養者名簿）（⑤の場合）'!$BK53,1,0),0),0)</f>
        <v>0</v>
      </c>
      <c r="WJ48" s="372">
        <f>IF(WJ$19-'様式３（療養者名簿）（⑤の場合）'!$BJ53+1&lt;=15,IF(WJ$19&gt;='様式３（療養者名簿）（⑤の場合）'!$BJ53,IF(WJ$19&lt;='様式３（療養者名簿）（⑤の場合）'!$BK53,1,0),0),0)</f>
        <v>0</v>
      </c>
      <c r="WK48" s="372">
        <f>IF(WK$19-'様式３（療養者名簿）（⑤の場合）'!$BJ53+1&lt;=15,IF(WK$19&gt;='様式３（療養者名簿）（⑤の場合）'!$BJ53,IF(WK$19&lt;='様式３（療養者名簿）（⑤の場合）'!$BK53,1,0),0),0)</f>
        <v>0</v>
      </c>
      <c r="WL48" s="372">
        <f>IF(WL$19-'様式３（療養者名簿）（⑤の場合）'!$BJ53+1&lt;=15,IF(WL$19&gt;='様式３（療養者名簿）（⑤の場合）'!$BJ53,IF(WL$19&lt;='様式３（療養者名簿）（⑤の場合）'!$BK53,1,0),0),0)</f>
        <v>0</v>
      </c>
      <c r="WM48" s="372">
        <f>IF(WM$19-'様式３（療養者名簿）（⑤の場合）'!$BJ53+1&lt;=15,IF(WM$19&gt;='様式３（療養者名簿）（⑤の場合）'!$BJ53,IF(WM$19&lt;='様式３（療養者名簿）（⑤の場合）'!$BK53,1,0),0),0)</f>
        <v>0</v>
      </c>
      <c r="WN48" s="372">
        <f>IF(WN$19-'様式３（療養者名簿）（⑤の場合）'!$BJ53+1&lt;=15,IF(WN$19&gt;='様式３（療養者名簿）（⑤の場合）'!$BJ53,IF(WN$19&lt;='様式３（療養者名簿）（⑤の場合）'!$BK53,1,0),0),0)</f>
        <v>0</v>
      </c>
      <c r="WO48" s="372">
        <f>IF(WO$19-'様式３（療養者名簿）（⑤の場合）'!$BJ53+1&lt;=15,IF(WO$19&gt;='様式３（療養者名簿）（⑤の場合）'!$BJ53,IF(WO$19&lt;='様式３（療養者名簿）（⑤の場合）'!$BK53,1,0),0),0)</f>
        <v>0</v>
      </c>
      <c r="WP48" s="372">
        <f>IF(WP$19-'様式３（療養者名簿）（⑤の場合）'!$BJ53+1&lt;=15,IF(WP$19&gt;='様式３（療養者名簿）（⑤の場合）'!$BJ53,IF(WP$19&lt;='様式３（療養者名簿）（⑤の場合）'!$BK53,1,0),0),0)</f>
        <v>0</v>
      </c>
      <c r="WQ48" s="372">
        <f>IF(WQ$19-'様式３（療養者名簿）（⑤の場合）'!$BJ53+1&lt;=15,IF(WQ$19&gt;='様式３（療養者名簿）（⑤の場合）'!$BJ53,IF(WQ$19&lt;='様式３（療養者名簿）（⑤の場合）'!$BK53,1,0),0),0)</f>
        <v>0</v>
      </c>
      <c r="WR48" s="372">
        <f>IF(WR$19-'様式３（療養者名簿）（⑤の場合）'!$BJ53+1&lt;=15,IF(WR$19&gt;='様式３（療養者名簿）（⑤の場合）'!$BJ53,IF(WR$19&lt;='様式３（療養者名簿）（⑤の場合）'!$BK53,1,0),0),0)</f>
        <v>0</v>
      </c>
      <c r="WS48" s="372">
        <f>IF(WS$19-'様式３（療養者名簿）（⑤の場合）'!$BJ53+1&lt;=15,IF(WS$19&gt;='様式３（療養者名簿）（⑤の場合）'!$BJ53,IF(WS$19&lt;='様式３（療養者名簿）（⑤の場合）'!$BK53,1,0),0),0)</f>
        <v>0</v>
      </c>
      <c r="WT48" s="372">
        <f>IF(WT$19-'様式３（療養者名簿）（⑤の場合）'!$BJ53+1&lt;=15,IF(WT$19&gt;='様式３（療養者名簿）（⑤の場合）'!$BJ53,IF(WT$19&lt;='様式３（療養者名簿）（⑤の場合）'!$BK53,1,0),0),0)</f>
        <v>0</v>
      </c>
      <c r="WU48" s="372">
        <f>IF(WU$19-'様式３（療養者名簿）（⑤の場合）'!$BJ53+1&lt;=15,IF(WU$19&gt;='様式３（療養者名簿）（⑤の場合）'!$BJ53,IF(WU$19&lt;='様式３（療養者名簿）（⑤の場合）'!$BK53,1,0),0),0)</f>
        <v>0</v>
      </c>
      <c r="WV48" s="372">
        <f>IF(WV$19-'様式３（療養者名簿）（⑤の場合）'!$BJ53+1&lt;=15,IF(WV$19&gt;='様式３（療養者名簿）（⑤の場合）'!$BJ53,IF(WV$19&lt;='様式３（療養者名簿）（⑤の場合）'!$BK53,1,0),0),0)</f>
        <v>0</v>
      </c>
      <c r="WW48" s="372">
        <f>IF(WW$19-'様式３（療養者名簿）（⑤の場合）'!$BJ53+1&lt;=15,IF(WW$19&gt;='様式３（療養者名簿）（⑤の場合）'!$BJ53,IF(WW$19&lt;='様式３（療養者名簿）（⑤の場合）'!$BK53,1,0),0),0)</f>
        <v>0</v>
      </c>
      <c r="WX48" s="372">
        <f>IF(WX$19-'様式３（療養者名簿）（⑤の場合）'!$BJ53+1&lt;=15,IF(WX$19&gt;='様式３（療養者名簿）（⑤の場合）'!$BJ53,IF(WX$19&lt;='様式３（療養者名簿）（⑤の場合）'!$BK53,1,0),0),0)</f>
        <v>0</v>
      </c>
      <c r="WY48" s="372">
        <f>IF(WY$19-'様式３（療養者名簿）（⑤の場合）'!$BJ53+1&lt;=15,IF(WY$19&gt;='様式３（療養者名簿）（⑤の場合）'!$BJ53,IF(WY$19&lt;='様式３（療養者名簿）（⑤の場合）'!$BK53,1,0),0),0)</f>
        <v>0</v>
      </c>
      <c r="WZ48" s="372">
        <f>IF(WZ$19-'様式３（療養者名簿）（⑤の場合）'!$BJ53+1&lt;=15,IF(WZ$19&gt;='様式３（療養者名簿）（⑤の場合）'!$BJ53,IF(WZ$19&lt;='様式３（療養者名簿）（⑤の場合）'!$BK53,1,0),0),0)</f>
        <v>0</v>
      </c>
      <c r="XA48" s="372">
        <f>IF(XA$19-'様式３（療養者名簿）（⑤の場合）'!$BJ53+1&lt;=15,IF(XA$19&gt;='様式３（療養者名簿）（⑤の場合）'!$BJ53,IF(XA$19&lt;='様式３（療養者名簿）（⑤の場合）'!$BK53,1,0),0),0)</f>
        <v>0</v>
      </c>
      <c r="XB48" s="372">
        <f>IF(XB$19-'様式３（療養者名簿）（⑤の場合）'!$BJ53+1&lt;=15,IF(XB$19&gt;='様式３（療養者名簿）（⑤の場合）'!$BJ53,IF(XB$19&lt;='様式３（療養者名簿）（⑤の場合）'!$BK53,1,0),0),0)</f>
        <v>0</v>
      </c>
      <c r="XC48" s="372">
        <f>IF(XC$19-'様式３（療養者名簿）（⑤の場合）'!$BJ53+1&lt;=15,IF(XC$19&gt;='様式３（療養者名簿）（⑤の場合）'!$BJ53,IF(XC$19&lt;='様式３（療養者名簿）（⑤の場合）'!$BK53,1,0),0),0)</f>
        <v>0</v>
      </c>
      <c r="XD48" s="372">
        <f>IF(XD$19-'様式３（療養者名簿）（⑤の場合）'!$BJ53+1&lt;=15,IF(XD$19&gt;='様式３（療養者名簿）（⑤の場合）'!$BJ53,IF(XD$19&lt;='様式３（療養者名簿）（⑤の場合）'!$BK53,1,0),0),0)</f>
        <v>0</v>
      </c>
      <c r="XE48" s="372">
        <f>IF(XE$19-'様式３（療養者名簿）（⑤の場合）'!$BJ53+1&lt;=15,IF(XE$19&gt;='様式３（療養者名簿）（⑤の場合）'!$BJ53,IF(XE$19&lt;='様式３（療養者名簿）（⑤の場合）'!$BK53,1,0),0),0)</f>
        <v>0</v>
      </c>
      <c r="XF48" s="372">
        <f>IF(XF$19-'様式３（療養者名簿）（⑤の場合）'!$BJ53+1&lt;=15,IF(XF$19&gt;='様式３（療養者名簿）（⑤の場合）'!$BJ53,IF(XF$19&lt;='様式３（療養者名簿）（⑤の場合）'!$BK53,1,0),0),0)</f>
        <v>0</v>
      </c>
      <c r="XG48" s="372">
        <f>IF(XG$19-'様式３（療養者名簿）（⑤の場合）'!$BJ53+1&lt;=15,IF(XG$19&gt;='様式３（療養者名簿）（⑤の場合）'!$BJ53,IF(XG$19&lt;='様式３（療養者名簿）（⑤の場合）'!$BK53,1,0),0),0)</f>
        <v>0</v>
      </c>
      <c r="XH48" s="372">
        <f>IF(XH$19-'様式３（療養者名簿）（⑤の場合）'!$BJ53+1&lt;=15,IF(XH$19&gt;='様式３（療養者名簿）（⑤の場合）'!$BJ53,IF(XH$19&lt;='様式３（療養者名簿）（⑤の場合）'!$BK53,1,0),0),0)</f>
        <v>0</v>
      </c>
      <c r="XI48" s="372">
        <f>IF(XI$19-'様式３（療養者名簿）（⑤の場合）'!$BJ53+1&lt;=15,IF(XI$19&gt;='様式３（療養者名簿）（⑤の場合）'!$BJ53,IF(XI$19&lt;='様式３（療養者名簿）（⑤の場合）'!$BK53,1,0),0),0)</f>
        <v>0</v>
      </c>
      <c r="XJ48" s="372">
        <f>IF(XJ$19-'様式３（療養者名簿）（⑤の場合）'!$BJ53+1&lt;=15,IF(XJ$19&gt;='様式３（療養者名簿）（⑤の場合）'!$BJ53,IF(XJ$19&lt;='様式３（療養者名簿）（⑤の場合）'!$BK53,1,0),0),0)</f>
        <v>0</v>
      </c>
      <c r="XK48" s="372">
        <f>IF(XK$19-'様式３（療養者名簿）（⑤の場合）'!$BJ53+1&lt;=15,IF(XK$19&gt;='様式３（療養者名簿）（⑤の場合）'!$BJ53,IF(XK$19&lt;='様式３（療養者名簿）（⑤の場合）'!$BK53,1,0),0),0)</f>
        <v>0</v>
      </c>
      <c r="XL48" s="372">
        <f>IF(XL$19-'様式３（療養者名簿）（⑤の場合）'!$BJ53+1&lt;=15,IF(XL$19&gt;='様式３（療養者名簿）（⑤の場合）'!$BJ53,IF(XL$19&lt;='様式３（療養者名簿）（⑤の場合）'!$BK53,1,0),0),0)</f>
        <v>0</v>
      </c>
      <c r="XM48" s="372">
        <f>IF(XM$19-'様式３（療養者名簿）（⑤の場合）'!$BJ53+1&lt;=15,IF(XM$19&gt;='様式３（療養者名簿）（⑤の場合）'!$BJ53,IF(XM$19&lt;='様式３（療養者名簿）（⑤の場合）'!$BK53,1,0),0),0)</f>
        <v>0</v>
      </c>
      <c r="XN48" s="372">
        <f>IF(XN$19-'様式３（療養者名簿）（⑤の場合）'!$BJ53+1&lt;=15,IF(XN$19&gt;='様式３（療養者名簿）（⑤の場合）'!$BJ53,IF(XN$19&lt;='様式３（療養者名簿）（⑤の場合）'!$BK53,1,0),0),0)</f>
        <v>0</v>
      </c>
      <c r="XO48" s="372">
        <f>IF(XO$19-'様式３（療養者名簿）（⑤の場合）'!$BJ53+1&lt;=15,IF(XO$19&gt;='様式３（療養者名簿）（⑤の場合）'!$BJ53,IF(XO$19&lt;='様式３（療養者名簿）（⑤の場合）'!$BK53,1,0),0),0)</f>
        <v>0</v>
      </c>
      <c r="XP48" s="372">
        <f>IF(XP$19-'様式３（療養者名簿）（⑤の場合）'!$BJ53+1&lt;=15,IF(XP$19&gt;='様式３（療養者名簿）（⑤の場合）'!$BJ53,IF(XP$19&lt;='様式３（療養者名簿）（⑤の場合）'!$BK53,1,0),0),0)</f>
        <v>0</v>
      </c>
      <c r="XQ48" s="372">
        <f>IF(XQ$19-'様式３（療養者名簿）（⑤の場合）'!$BJ53+1&lt;=15,IF(XQ$19&gt;='様式３（療養者名簿）（⑤の場合）'!$BJ53,IF(XQ$19&lt;='様式３（療養者名簿）（⑤の場合）'!$BK53,1,0),0),0)</f>
        <v>0</v>
      </c>
      <c r="XR48" s="372">
        <f>IF(XR$19-'様式３（療養者名簿）（⑤の場合）'!$BJ53+1&lt;=15,IF(XR$19&gt;='様式３（療養者名簿）（⑤の場合）'!$BJ53,IF(XR$19&lt;='様式３（療養者名簿）（⑤の場合）'!$BK53,1,0),0),0)</f>
        <v>0</v>
      </c>
      <c r="XS48" s="372">
        <f>IF(XS$19-'様式３（療養者名簿）（⑤の場合）'!$BJ53+1&lt;=15,IF(XS$19&gt;='様式３（療養者名簿）（⑤の場合）'!$BJ53,IF(XS$19&lt;='様式３（療養者名簿）（⑤の場合）'!$BK53,1,0),0),0)</f>
        <v>0</v>
      </c>
      <c r="XT48" s="372">
        <f>IF(XT$19-'様式３（療養者名簿）（⑤の場合）'!$BJ53+1&lt;=15,IF(XT$19&gt;='様式３（療養者名簿）（⑤の場合）'!$BJ53,IF(XT$19&lt;='様式３（療養者名簿）（⑤の場合）'!$BK53,1,0),0),0)</f>
        <v>0</v>
      </c>
      <c r="XU48" s="372">
        <f>IF(XU$19-'様式３（療養者名簿）（⑤の場合）'!$BJ53+1&lt;=15,IF(XU$19&gt;='様式３（療養者名簿）（⑤の場合）'!$BJ53,IF(XU$19&lt;='様式３（療養者名簿）（⑤の場合）'!$BK53,1,0),0),0)</f>
        <v>0</v>
      </c>
      <c r="XV48" s="372">
        <f>IF(XV$19-'様式３（療養者名簿）（⑤の場合）'!$BJ53+1&lt;=15,IF(XV$19&gt;='様式３（療養者名簿）（⑤の場合）'!$BJ53,IF(XV$19&lt;='様式３（療養者名簿）（⑤の場合）'!$BK53,1,0),0),0)</f>
        <v>0</v>
      </c>
      <c r="XW48" s="372">
        <f>IF(XW$19-'様式３（療養者名簿）（⑤の場合）'!$BJ53+1&lt;=15,IF(XW$19&gt;='様式３（療養者名簿）（⑤の場合）'!$BJ53,IF(XW$19&lt;='様式３（療養者名簿）（⑤の場合）'!$BK53,1,0),0),0)</f>
        <v>0</v>
      </c>
      <c r="XX48" s="372">
        <f>IF(XX$19-'様式３（療養者名簿）（⑤の場合）'!$BJ53+1&lt;=15,IF(XX$19&gt;='様式３（療養者名簿）（⑤の場合）'!$BJ53,IF(XX$19&lt;='様式３（療養者名簿）（⑤の場合）'!$BK53,1,0),0),0)</f>
        <v>0</v>
      </c>
      <c r="XY48" s="372">
        <f>IF(XY$19-'様式３（療養者名簿）（⑤の場合）'!$BJ53+1&lt;=15,IF(XY$19&gt;='様式３（療養者名簿）（⑤の場合）'!$BJ53,IF(XY$19&lt;='様式３（療養者名簿）（⑤の場合）'!$BK53,1,0),0),0)</f>
        <v>0</v>
      </c>
      <c r="XZ48" s="372">
        <f>IF(XZ$19-'様式３（療養者名簿）（⑤の場合）'!$BJ53+1&lt;=15,IF(XZ$19&gt;='様式３（療養者名簿）（⑤の場合）'!$BJ53,IF(XZ$19&lt;='様式３（療養者名簿）（⑤の場合）'!$BK53,1,0),0),0)</f>
        <v>0</v>
      </c>
      <c r="YA48" s="372">
        <f>IF(YA$19-'様式３（療養者名簿）（⑤の場合）'!$BJ53+1&lt;=15,IF(YA$19&gt;='様式３（療養者名簿）（⑤の場合）'!$BJ53,IF(YA$19&lt;='様式３（療養者名簿）（⑤の場合）'!$BK53,1,0),0),0)</f>
        <v>0</v>
      </c>
      <c r="YB48" s="372">
        <f>IF(YB$19-'様式３（療養者名簿）（⑤の場合）'!$BJ53+1&lt;=15,IF(YB$19&gt;='様式３（療養者名簿）（⑤の場合）'!$BJ53,IF(YB$19&lt;='様式３（療養者名簿）（⑤の場合）'!$BK53,1,0),0),0)</f>
        <v>0</v>
      </c>
      <c r="YC48" s="372">
        <f>IF(YC$19-'様式３（療養者名簿）（⑤の場合）'!$BJ53+1&lt;=15,IF(YC$19&gt;='様式３（療養者名簿）（⑤の場合）'!$BJ53,IF(YC$19&lt;='様式３（療養者名簿）（⑤の場合）'!$BK53,1,0),0),0)</f>
        <v>0</v>
      </c>
      <c r="YD48" s="372">
        <f>IF(YD$19-'様式３（療養者名簿）（⑤の場合）'!$BJ53+1&lt;=15,IF(YD$19&gt;='様式３（療養者名簿）（⑤の場合）'!$BJ53,IF(YD$19&lt;='様式３（療養者名簿）（⑤の場合）'!$BK53,1,0),0),0)</f>
        <v>0</v>
      </c>
      <c r="YE48" s="372">
        <f>IF(YE$19-'様式３（療養者名簿）（⑤の場合）'!$BJ53+1&lt;=15,IF(YE$19&gt;='様式３（療養者名簿）（⑤の場合）'!$BJ53,IF(YE$19&lt;='様式３（療養者名簿）（⑤の場合）'!$BK53,1,0),0),0)</f>
        <v>0</v>
      </c>
      <c r="YF48" s="372">
        <f>IF(YF$19-'様式３（療養者名簿）（⑤の場合）'!$BJ53+1&lt;=15,IF(YF$19&gt;='様式３（療養者名簿）（⑤の場合）'!$BJ53,IF(YF$19&lt;='様式３（療養者名簿）（⑤の場合）'!$BK53,1,0),0),0)</f>
        <v>0</v>
      </c>
      <c r="YG48" s="372">
        <f>IF(YG$19-'様式３（療養者名簿）（⑤の場合）'!$BJ53+1&lt;=15,IF(YG$19&gt;='様式３（療養者名簿）（⑤の場合）'!$BJ53,IF(YG$19&lt;='様式３（療養者名簿）（⑤の場合）'!$BK53,1,0),0),0)</f>
        <v>0</v>
      </c>
      <c r="YH48" s="372">
        <f>IF(YH$19-'様式３（療養者名簿）（⑤の場合）'!$BJ53+1&lt;=15,IF(YH$19&gt;='様式３（療養者名簿）（⑤の場合）'!$BJ53,IF(YH$19&lt;='様式３（療養者名簿）（⑤の場合）'!$BK53,1,0),0),0)</f>
        <v>0</v>
      </c>
      <c r="YI48" s="372">
        <f>IF(YI$19-'様式３（療養者名簿）（⑤の場合）'!$BJ53+1&lt;=15,IF(YI$19&gt;='様式３（療養者名簿）（⑤の場合）'!$BJ53,IF(YI$19&lt;='様式３（療養者名簿）（⑤の場合）'!$BK53,1,0),0),0)</f>
        <v>0</v>
      </c>
      <c r="YJ48" s="372">
        <f>IF(YJ$19-'様式３（療養者名簿）（⑤の場合）'!$BJ53+1&lt;=15,IF(YJ$19&gt;='様式３（療養者名簿）（⑤の場合）'!$BJ53,IF(YJ$19&lt;='様式３（療養者名簿）（⑤の場合）'!$BK53,1,0),0),0)</f>
        <v>0</v>
      </c>
      <c r="YK48" s="372">
        <f>IF(YK$19-'様式３（療養者名簿）（⑤の場合）'!$BJ53+1&lt;=15,IF(YK$19&gt;='様式３（療養者名簿）（⑤の場合）'!$BJ53,IF(YK$19&lt;='様式３（療養者名簿）（⑤の場合）'!$BK53,1,0),0),0)</f>
        <v>0</v>
      </c>
      <c r="YL48" s="372">
        <f>IF(YL$19-'様式３（療養者名簿）（⑤の場合）'!$BJ53+1&lt;=15,IF(YL$19&gt;='様式３（療養者名簿）（⑤の場合）'!$BJ53,IF(YL$19&lt;='様式３（療養者名簿）（⑤の場合）'!$BK53,1,0),0),0)</f>
        <v>0</v>
      </c>
      <c r="YM48" s="372">
        <f>IF(YM$19-'様式３（療養者名簿）（⑤の場合）'!$BJ53+1&lt;=15,IF(YM$19&gt;='様式３（療養者名簿）（⑤の場合）'!$BJ53,IF(YM$19&lt;='様式３（療養者名簿）（⑤の場合）'!$BK53,1,0),0),0)</f>
        <v>0</v>
      </c>
      <c r="YN48" s="372">
        <f>IF(YN$19-'様式３（療養者名簿）（⑤の場合）'!$BJ53+1&lt;=15,IF(YN$19&gt;='様式３（療養者名簿）（⑤の場合）'!$BJ53,IF(YN$19&lt;='様式３（療養者名簿）（⑤の場合）'!$BK53,1,0),0),0)</f>
        <v>0</v>
      </c>
      <c r="YO48" s="372">
        <f>IF(YO$19-'様式３（療養者名簿）（⑤の場合）'!$BJ53+1&lt;=15,IF(YO$19&gt;='様式３（療養者名簿）（⑤の場合）'!$BJ53,IF(YO$19&lt;='様式３（療養者名簿）（⑤の場合）'!$BK53,1,0),0),0)</f>
        <v>0</v>
      </c>
      <c r="YP48" s="372">
        <f>IF(YP$19-'様式３（療養者名簿）（⑤の場合）'!$BJ53+1&lt;=15,IF(YP$19&gt;='様式３（療養者名簿）（⑤の場合）'!$BJ53,IF(YP$19&lt;='様式３（療養者名簿）（⑤の場合）'!$BK53,1,0),0),0)</f>
        <v>0</v>
      </c>
      <c r="YQ48" s="372">
        <f>IF(YQ$19-'様式３（療養者名簿）（⑤の場合）'!$BJ53+1&lt;=15,IF(YQ$19&gt;='様式３（療養者名簿）（⑤の場合）'!$BJ53,IF(YQ$19&lt;='様式３（療養者名簿）（⑤の場合）'!$BK53,1,0),0),0)</f>
        <v>0</v>
      </c>
      <c r="YR48" s="372">
        <f>IF(YR$19-'様式３（療養者名簿）（⑤の場合）'!$BJ53+1&lt;=15,IF(YR$19&gt;='様式３（療養者名簿）（⑤の場合）'!$BJ53,IF(YR$19&lt;='様式３（療養者名簿）（⑤の場合）'!$BK53,1,0),0),0)</f>
        <v>0</v>
      </c>
      <c r="YS48" s="372">
        <f>IF(YS$19-'様式３（療養者名簿）（⑤の場合）'!$BJ53+1&lt;=15,IF(YS$19&gt;='様式３（療養者名簿）（⑤の場合）'!$BJ53,IF(YS$19&lt;='様式３（療養者名簿）（⑤の場合）'!$BK53,1,0),0),0)</f>
        <v>0</v>
      </c>
      <c r="YT48" s="372">
        <f>IF(YT$19-'様式３（療養者名簿）（⑤の場合）'!$BJ53+1&lt;=15,IF(YT$19&gt;='様式３（療養者名簿）（⑤の場合）'!$BJ53,IF(YT$19&lt;='様式３（療養者名簿）（⑤の場合）'!$BK53,1,0),0),0)</f>
        <v>0</v>
      </c>
      <c r="YU48" s="372">
        <f>IF(YU$19-'様式３（療養者名簿）（⑤の場合）'!$BJ53+1&lt;=15,IF(YU$19&gt;='様式３（療養者名簿）（⑤の場合）'!$BJ53,IF(YU$19&lt;='様式３（療養者名簿）（⑤の場合）'!$BK53,1,0),0),0)</f>
        <v>0</v>
      </c>
      <c r="YV48" s="372">
        <f>IF(YV$19-'様式３（療養者名簿）（⑤の場合）'!$BJ53+1&lt;=15,IF(YV$19&gt;='様式３（療養者名簿）（⑤の場合）'!$BJ53,IF(YV$19&lt;='様式３（療養者名簿）（⑤の場合）'!$BK53,1,0),0),0)</f>
        <v>0</v>
      </c>
      <c r="YW48" s="372">
        <f>IF(YW$19-'様式３（療養者名簿）（⑤の場合）'!$BJ53+1&lt;=15,IF(YW$19&gt;='様式３（療養者名簿）（⑤の場合）'!$BJ53,IF(YW$19&lt;='様式３（療養者名簿）（⑤の場合）'!$BK53,1,0),0),0)</f>
        <v>0</v>
      </c>
      <c r="YX48" s="372">
        <f>IF(YX$19-'様式３（療養者名簿）（⑤の場合）'!$BJ53+1&lt;=15,IF(YX$19&gt;='様式３（療養者名簿）（⑤の場合）'!$BJ53,IF(YX$19&lt;='様式３（療養者名簿）（⑤の場合）'!$BK53,1,0),0),0)</f>
        <v>0</v>
      </c>
      <c r="YY48" s="372">
        <f>IF(YY$19-'様式３（療養者名簿）（⑤の場合）'!$BJ53+1&lt;=15,IF(YY$19&gt;='様式３（療養者名簿）（⑤の場合）'!$BJ53,IF(YY$19&lt;='様式３（療養者名簿）（⑤の場合）'!$BK53,1,0),0),0)</f>
        <v>0</v>
      </c>
      <c r="YZ48" s="372">
        <f>IF(YZ$19-'様式３（療養者名簿）（⑤の場合）'!$BJ53+1&lt;=15,IF(YZ$19&gt;='様式３（療養者名簿）（⑤の場合）'!$BJ53,IF(YZ$19&lt;='様式３（療養者名簿）（⑤の場合）'!$BK53,1,0),0),0)</f>
        <v>0</v>
      </c>
      <c r="ZA48" s="372">
        <f>IF(ZA$19-'様式３（療養者名簿）（⑤の場合）'!$BJ53+1&lt;=15,IF(ZA$19&gt;='様式３（療養者名簿）（⑤の場合）'!$BJ53,IF(ZA$19&lt;='様式３（療養者名簿）（⑤の場合）'!$BK53,1,0),0),0)</f>
        <v>0</v>
      </c>
      <c r="ZB48" s="372">
        <f>IF(ZB$19-'様式３（療養者名簿）（⑤の場合）'!$BJ53+1&lt;=15,IF(ZB$19&gt;='様式３（療養者名簿）（⑤の場合）'!$BJ53,IF(ZB$19&lt;='様式３（療養者名簿）（⑤の場合）'!$BK53,1,0),0),0)</f>
        <v>0</v>
      </c>
      <c r="ZC48" s="372">
        <f>IF(ZC$19-'様式３（療養者名簿）（⑤の場合）'!$BJ53+1&lt;=15,IF(ZC$19&gt;='様式３（療養者名簿）（⑤の場合）'!$BJ53,IF(ZC$19&lt;='様式３（療養者名簿）（⑤の場合）'!$BK53,1,0),0),0)</f>
        <v>0</v>
      </c>
      <c r="ZD48" s="372">
        <f>IF(ZD$19-'様式３（療養者名簿）（⑤の場合）'!$BJ53+1&lt;=15,IF(ZD$19&gt;='様式３（療養者名簿）（⑤の場合）'!$BJ53,IF(ZD$19&lt;='様式３（療養者名簿）（⑤の場合）'!$BK53,1,0),0),0)</f>
        <v>0</v>
      </c>
      <c r="ZE48" s="372">
        <f>IF(ZE$19-'様式３（療養者名簿）（⑤の場合）'!$BJ53+1&lt;=15,IF(ZE$19&gt;='様式３（療養者名簿）（⑤の場合）'!$BJ53,IF(ZE$19&lt;='様式３（療養者名簿）（⑤の場合）'!$BK53,1,0),0),0)</f>
        <v>0</v>
      </c>
      <c r="ZF48" s="372">
        <f>IF(ZF$19-'様式３（療養者名簿）（⑤の場合）'!$BJ53+1&lt;=15,IF(ZF$19&gt;='様式３（療養者名簿）（⑤の場合）'!$BJ53,IF(ZF$19&lt;='様式３（療養者名簿）（⑤の場合）'!$BK53,1,0),0),0)</f>
        <v>0</v>
      </c>
      <c r="ZG48" s="372">
        <f>IF(ZG$19-'様式３（療養者名簿）（⑤の場合）'!$BJ53+1&lt;=15,IF(ZG$19&gt;='様式３（療養者名簿）（⑤の場合）'!$BJ53,IF(ZG$19&lt;='様式３（療養者名簿）（⑤の場合）'!$BK53,1,0),0),0)</f>
        <v>0</v>
      </c>
      <c r="ZH48" s="372">
        <f>IF(ZH$19-'様式３（療養者名簿）（⑤の場合）'!$BJ53+1&lt;=15,IF(ZH$19&gt;='様式３（療養者名簿）（⑤の場合）'!$BJ53,IF(ZH$19&lt;='様式３（療養者名簿）（⑤の場合）'!$BK53,1,0),0),0)</f>
        <v>0</v>
      </c>
      <c r="ZI48" s="372">
        <f>IF(ZI$19-'様式３（療養者名簿）（⑤の場合）'!$BJ53+1&lt;=15,IF(ZI$19&gt;='様式３（療養者名簿）（⑤の場合）'!$BJ53,IF(ZI$19&lt;='様式３（療養者名簿）（⑤の場合）'!$BK53,1,0),0),0)</f>
        <v>0</v>
      </c>
      <c r="ZJ48" s="372">
        <f>IF(ZJ$19-'様式３（療養者名簿）（⑤の場合）'!$BJ53+1&lt;=15,IF(ZJ$19&gt;='様式３（療養者名簿）（⑤の場合）'!$BJ53,IF(ZJ$19&lt;='様式３（療養者名簿）（⑤の場合）'!$BK53,1,0),0),0)</f>
        <v>0</v>
      </c>
      <c r="ZK48" s="372">
        <f>IF(ZK$19-'様式３（療養者名簿）（⑤の場合）'!$BJ53+1&lt;=15,IF(ZK$19&gt;='様式３（療養者名簿）（⑤の場合）'!$BJ53,IF(ZK$19&lt;='様式３（療養者名簿）（⑤の場合）'!$BK53,1,0),0),0)</f>
        <v>0</v>
      </c>
      <c r="ZL48" s="372">
        <f>IF(ZL$19-'様式３（療養者名簿）（⑤の場合）'!$BJ53+1&lt;=15,IF(ZL$19&gt;='様式３（療養者名簿）（⑤の場合）'!$BJ53,IF(ZL$19&lt;='様式３（療養者名簿）（⑤の場合）'!$BK53,1,0),0),0)</f>
        <v>0</v>
      </c>
      <c r="ZM48" s="372">
        <f>IF(ZM$19-'様式３（療養者名簿）（⑤の場合）'!$BJ53+1&lt;=15,IF(ZM$19&gt;='様式３（療養者名簿）（⑤の場合）'!$BJ53,IF(ZM$19&lt;='様式３（療養者名簿）（⑤の場合）'!$BK53,1,0),0),0)</f>
        <v>0</v>
      </c>
      <c r="ZN48" s="372">
        <f>IF(ZN$19-'様式３（療養者名簿）（⑤の場合）'!$BJ53+1&lt;=15,IF(ZN$19&gt;='様式３（療養者名簿）（⑤の場合）'!$BJ53,IF(ZN$19&lt;='様式３（療養者名簿）（⑤の場合）'!$BK53,1,0),0),0)</f>
        <v>0</v>
      </c>
      <c r="ZO48" s="372">
        <f>IF(ZO$19-'様式３（療養者名簿）（⑤の場合）'!$BJ53+1&lt;=15,IF(ZO$19&gt;='様式３（療養者名簿）（⑤の場合）'!$BJ53,IF(ZO$19&lt;='様式３（療養者名簿）（⑤の場合）'!$BK53,1,0),0),0)</f>
        <v>0</v>
      </c>
      <c r="ZP48" s="372">
        <f>IF(ZP$19-'様式３（療養者名簿）（⑤の場合）'!$BJ53+1&lt;=15,IF(ZP$19&gt;='様式３（療養者名簿）（⑤の場合）'!$BJ53,IF(ZP$19&lt;='様式３（療養者名簿）（⑤の場合）'!$BK53,1,0),0),0)</f>
        <v>0</v>
      </c>
      <c r="ZQ48" s="372">
        <f>IF(ZQ$19-'様式３（療養者名簿）（⑤の場合）'!$BJ53+1&lt;=15,IF(ZQ$19&gt;='様式３（療養者名簿）（⑤の場合）'!$BJ53,IF(ZQ$19&lt;='様式３（療養者名簿）（⑤の場合）'!$BK53,1,0),0),0)</f>
        <v>0</v>
      </c>
      <c r="ZR48" s="372">
        <f>IF(ZR$19-'様式３（療養者名簿）（⑤の場合）'!$BJ53+1&lt;=15,IF(ZR$19&gt;='様式３（療養者名簿）（⑤の場合）'!$BJ53,IF(ZR$19&lt;='様式３（療養者名簿）（⑤の場合）'!$BK53,1,0),0),0)</f>
        <v>0</v>
      </c>
      <c r="ZS48" s="372">
        <f>IF(ZS$19-'様式３（療養者名簿）（⑤の場合）'!$BJ53+1&lt;=15,IF(ZS$19&gt;='様式３（療養者名簿）（⑤の場合）'!$BJ53,IF(ZS$19&lt;='様式３（療養者名簿）（⑤の場合）'!$BK53,1,0),0),0)</f>
        <v>0</v>
      </c>
      <c r="ZT48" s="372">
        <f>IF(ZT$19-'様式３（療養者名簿）（⑤の場合）'!$BJ53+1&lt;=15,IF(ZT$19&gt;='様式３（療養者名簿）（⑤の場合）'!$BJ53,IF(ZT$19&lt;='様式３（療養者名簿）（⑤の場合）'!$BK53,1,0),0),0)</f>
        <v>0</v>
      </c>
      <c r="ZU48" s="372">
        <f>IF(ZU$19-'様式３（療養者名簿）（⑤の場合）'!$BJ53+1&lt;=15,IF(ZU$19&gt;='様式３（療養者名簿）（⑤の場合）'!$BJ53,IF(ZU$19&lt;='様式３（療養者名簿）（⑤の場合）'!$BK53,1,0),0),0)</f>
        <v>0</v>
      </c>
      <c r="ZV48" s="372">
        <f>IF(ZV$19-'様式３（療養者名簿）（⑤の場合）'!$BJ53+1&lt;=15,IF(ZV$19&gt;='様式３（療養者名簿）（⑤の場合）'!$BJ53,IF(ZV$19&lt;='様式３（療養者名簿）（⑤の場合）'!$BK53,1,0),0),0)</f>
        <v>0</v>
      </c>
      <c r="ZW48" s="372">
        <f>IF(ZW$19-'様式３（療養者名簿）（⑤の場合）'!$BJ53+1&lt;=15,IF(ZW$19&gt;='様式３（療養者名簿）（⑤の場合）'!$BJ53,IF(ZW$19&lt;='様式３（療養者名簿）（⑤の場合）'!$BK53,1,0),0),0)</f>
        <v>0</v>
      </c>
      <c r="ZX48" s="372">
        <f>IF(ZX$19-'様式３（療養者名簿）（⑤の場合）'!$BJ53+1&lt;=15,IF(ZX$19&gt;='様式３（療養者名簿）（⑤の場合）'!$BJ53,IF(ZX$19&lt;='様式３（療養者名簿）（⑤の場合）'!$BK53,1,0),0),0)</f>
        <v>0</v>
      </c>
      <c r="ZY48" s="372">
        <f>IF(ZY$19-'様式３（療養者名簿）（⑤の場合）'!$BJ53+1&lt;=15,IF(ZY$19&gt;='様式３（療養者名簿）（⑤の場合）'!$BJ53,IF(ZY$19&lt;='様式３（療養者名簿）（⑤の場合）'!$BK53,1,0),0),0)</f>
        <v>0</v>
      </c>
      <c r="ZZ48" s="372">
        <f>IF(ZZ$19-'様式３（療養者名簿）（⑤の場合）'!$BJ53+1&lt;=15,IF(ZZ$19&gt;='様式３（療養者名簿）（⑤の場合）'!$BJ53,IF(ZZ$19&lt;='様式３（療養者名簿）（⑤の場合）'!$BK53,1,0),0),0)</f>
        <v>0</v>
      </c>
      <c r="AAA48" s="372">
        <f>IF(AAA$19-'様式３（療養者名簿）（⑤の場合）'!$BJ53+1&lt;=15,IF(AAA$19&gt;='様式３（療養者名簿）（⑤の場合）'!$BJ53,IF(AAA$19&lt;='様式３（療養者名簿）（⑤の場合）'!$BK53,1,0),0),0)</f>
        <v>0</v>
      </c>
      <c r="AAB48" s="372">
        <f>IF(AAB$19-'様式３（療養者名簿）（⑤の場合）'!$BJ53+1&lt;=15,IF(AAB$19&gt;='様式３（療養者名簿）（⑤の場合）'!$BJ53,IF(AAB$19&lt;='様式３（療養者名簿）（⑤の場合）'!$BK53,1,0),0),0)</f>
        <v>0</v>
      </c>
      <c r="AAC48" s="372">
        <f>IF(AAC$19-'様式３（療養者名簿）（⑤の場合）'!$BJ53+1&lt;=15,IF(AAC$19&gt;='様式３（療養者名簿）（⑤の場合）'!$BJ53,IF(AAC$19&lt;='様式３（療養者名簿）（⑤の場合）'!$BK53,1,0),0),0)</f>
        <v>0</v>
      </c>
      <c r="AAD48" s="372">
        <f>IF(AAD$19-'様式３（療養者名簿）（⑤の場合）'!$BJ53+1&lt;=15,IF(AAD$19&gt;='様式３（療養者名簿）（⑤の場合）'!$BJ53,IF(AAD$19&lt;='様式３（療養者名簿）（⑤の場合）'!$BK53,1,0),0),0)</f>
        <v>0</v>
      </c>
      <c r="AAE48" s="372">
        <f>IF(AAE$19-'様式３（療養者名簿）（⑤の場合）'!$BJ53+1&lt;=15,IF(AAE$19&gt;='様式３（療養者名簿）（⑤の場合）'!$BJ53,IF(AAE$19&lt;='様式３（療養者名簿）（⑤の場合）'!$BK53,1,0),0),0)</f>
        <v>0</v>
      </c>
      <c r="AAF48" s="372">
        <f>IF(AAF$19-'様式３（療養者名簿）（⑤の場合）'!$BJ53+1&lt;=15,IF(AAF$19&gt;='様式３（療養者名簿）（⑤の場合）'!$BJ53,IF(AAF$19&lt;='様式３（療養者名簿）（⑤の場合）'!$BK53,1,0),0),0)</f>
        <v>0</v>
      </c>
      <c r="AAG48" s="372">
        <f>IF(AAG$19-'様式３（療養者名簿）（⑤の場合）'!$BJ53+1&lt;=15,IF(AAG$19&gt;='様式３（療養者名簿）（⑤の場合）'!$BJ53,IF(AAG$19&lt;='様式３（療養者名簿）（⑤の場合）'!$BK53,1,0),0),0)</f>
        <v>0</v>
      </c>
      <c r="AAH48" s="372">
        <f>IF(AAH$19-'様式３（療養者名簿）（⑤の場合）'!$BJ53+1&lt;=15,IF(AAH$19&gt;='様式３（療養者名簿）（⑤の場合）'!$BJ53,IF(AAH$19&lt;='様式３（療養者名簿）（⑤の場合）'!$BK53,1,0),0),0)</f>
        <v>0</v>
      </c>
      <c r="AAI48" s="372">
        <f>IF(AAI$19-'様式３（療養者名簿）（⑤の場合）'!$BJ53+1&lt;=15,IF(AAI$19&gt;='様式３（療養者名簿）（⑤の場合）'!$BJ53,IF(AAI$19&lt;='様式３（療養者名簿）（⑤の場合）'!$BK53,1,0),0),0)</f>
        <v>0</v>
      </c>
      <c r="AAJ48" s="372">
        <f>IF(AAJ$19-'様式３（療養者名簿）（⑤の場合）'!$BJ53+1&lt;=15,IF(AAJ$19&gt;='様式３（療養者名簿）（⑤の場合）'!$BJ53,IF(AAJ$19&lt;='様式３（療養者名簿）（⑤の場合）'!$BK53,1,0),0),0)</f>
        <v>0</v>
      </c>
      <c r="AAK48" s="372">
        <f>IF(AAK$19-'様式３（療養者名簿）（⑤の場合）'!$BJ53+1&lt;=15,IF(AAK$19&gt;='様式３（療養者名簿）（⑤の場合）'!$BJ53,IF(AAK$19&lt;='様式３（療養者名簿）（⑤の場合）'!$BK53,1,0),0),0)</f>
        <v>0</v>
      </c>
      <c r="AAL48" s="372">
        <f>IF(AAL$19-'様式３（療養者名簿）（⑤の場合）'!$BJ53+1&lt;=15,IF(AAL$19&gt;='様式３（療養者名簿）（⑤の場合）'!$BJ53,IF(AAL$19&lt;='様式３（療養者名簿）（⑤の場合）'!$BK53,1,0),0),0)</f>
        <v>0</v>
      </c>
      <c r="AAM48" s="372">
        <f>IF(AAM$19-'様式３（療養者名簿）（⑤の場合）'!$BJ53+1&lt;=15,IF(AAM$19&gt;='様式３（療養者名簿）（⑤の場合）'!$BJ53,IF(AAM$19&lt;='様式３（療養者名簿）（⑤の場合）'!$BK53,1,0),0),0)</f>
        <v>0</v>
      </c>
      <c r="AAN48" s="372">
        <f>IF(AAN$19-'様式３（療養者名簿）（⑤の場合）'!$BJ53+1&lt;=15,IF(AAN$19&gt;='様式３（療養者名簿）（⑤の場合）'!$BJ53,IF(AAN$19&lt;='様式３（療養者名簿）（⑤の場合）'!$BK53,1,0),0),0)</f>
        <v>0</v>
      </c>
      <c r="AAO48" s="372">
        <f>IF(AAO$19-'様式３（療養者名簿）（⑤の場合）'!$BJ53+1&lt;=15,IF(AAO$19&gt;='様式３（療養者名簿）（⑤の場合）'!$BJ53,IF(AAO$19&lt;='様式３（療養者名簿）（⑤の場合）'!$BK53,1,0),0),0)</f>
        <v>0</v>
      </c>
      <c r="AAP48" s="372">
        <f>IF(AAP$19-'様式３（療養者名簿）（⑤の場合）'!$BJ53+1&lt;=15,IF(AAP$19&gt;='様式３（療養者名簿）（⑤の場合）'!$BJ53,IF(AAP$19&lt;='様式３（療養者名簿）（⑤の場合）'!$BK53,1,0),0),0)</f>
        <v>0</v>
      </c>
      <c r="AAQ48" s="372">
        <f>IF(AAQ$19-'様式３（療養者名簿）（⑤の場合）'!$BJ53+1&lt;=15,IF(AAQ$19&gt;='様式３（療養者名簿）（⑤の場合）'!$BJ53,IF(AAQ$19&lt;='様式３（療養者名簿）（⑤の場合）'!$BK53,1,0),0),0)</f>
        <v>0</v>
      </c>
      <c r="AAR48" s="372">
        <f>IF(AAR$19-'様式３（療養者名簿）（⑤の場合）'!$BJ53+1&lt;=15,IF(AAR$19&gt;='様式３（療養者名簿）（⑤の場合）'!$BJ53,IF(AAR$19&lt;='様式３（療養者名簿）（⑤の場合）'!$BK53,1,0),0),0)</f>
        <v>0</v>
      </c>
      <c r="AAS48" s="372">
        <f>IF(AAS$19-'様式３（療養者名簿）（⑤の場合）'!$BJ53+1&lt;=15,IF(AAS$19&gt;='様式３（療養者名簿）（⑤の場合）'!$BJ53,IF(AAS$19&lt;='様式３（療養者名簿）（⑤の場合）'!$BK53,1,0),0),0)</f>
        <v>0</v>
      </c>
      <c r="AAT48" s="372">
        <f>IF(AAT$19-'様式３（療養者名簿）（⑤の場合）'!$BJ53+1&lt;=15,IF(AAT$19&gt;='様式３（療養者名簿）（⑤の場合）'!$BJ53,IF(AAT$19&lt;='様式３（療養者名簿）（⑤の場合）'!$BK53,1,0),0),0)</f>
        <v>0</v>
      </c>
      <c r="AAU48" s="372">
        <f>IF(AAU$19-'様式３（療養者名簿）（⑤の場合）'!$BJ53+1&lt;=15,IF(AAU$19&gt;='様式３（療養者名簿）（⑤の場合）'!$BJ53,IF(AAU$19&lt;='様式３（療養者名簿）（⑤の場合）'!$BK53,1,0),0),0)</f>
        <v>0</v>
      </c>
      <c r="AAV48" s="372">
        <f>IF(AAV$19-'様式３（療養者名簿）（⑤の場合）'!$BJ53+1&lt;=15,IF(AAV$19&gt;='様式３（療養者名簿）（⑤の場合）'!$BJ53,IF(AAV$19&lt;='様式３（療養者名簿）（⑤の場合）'!$BK53,1,0),0),0)</f>
        <v>0</v>
      </c>
      <c r="AAW48" s="372">
        <f>IF(AAW$19-'様式３（療養者名簿）（⑤の場合）'!$BJ53+1&lt;=15,IF(AAW$19&gt;='様式３（療養者名簿）（⑤の場合）'!$BJ53,IF(AAW$19&lt;='様式３（療養者名簿）（⑤の場合）'!$BK53,1,0),0),0)</f>
        <v>0</v>
      </c>
      <c r="AAX48" s="372">
        <f>IF(AAX$19-'様式３（療養者名簿）（⑤の場合）'!$BJ53+1&lt;=15,IF(AAX$19&gt;='様式３（療養者名簿）（⑤の場合）'!$BJ53,IF(AAX$19&lt;='様式３（療養者名簿）（⑤の場合）'!$BK53,1,0),0),0)</f>
        <v>0</v>
      </c>
      <c r="AAY48" s="372">
        <f>IF(AAY$19-'様式３（療養者名簿）（⑤の場合）'!$BJ53+1&lt;=15,IF(AAY$19&gt;='様式３（療養者名簿）（⑤の場合）'!$BJ53,IF(AAY$19&lt;='様式３（療養者名簿）（⑤の場合）'!$BK53,1,0),0),0)</f>
        <v>0</v>
      </c>
      <c r="AAZ48" s="372">
        <f>IF(AAZ$19-'様式３（療養者名簿）（⑤の場合）'!$BJ53+1&lt;=15,IF(AAZ$19&gt;='様式３（療養者名簿）（⑤の場合）'!$BJ53,IF(AAZ$19&lt;='様式３（療養者名簿）（⑤の場合）'!$BK53,1,0),0),0)</f>
        <v>0</v>
      </c>
      <c r="ABA48" s="372">
        <f>IF(ABA$19-'様式３（療養者名簿）（⑤の場合）'!$BJ53+1&lt;=15,IF(ABA$19&gt;='様式３（療養者名簿）（⑤の場合）'!$BJ53,IF(ABA$19&lt;='様式３（療養者名簿）（⑤の場合）'!$BK53,1,0),0),0)</f>
        <v>0</v>
      </c>
      <c r="ABB48" s="372">
        <f>IF(ABB$19-'様式３（療養者名簿）（⑤の場合）'!$BJ53+1&lt;=15,IF(ABB$19&gt;='様式３（療養者名簿）（⑤の場合）'!$BJ53,IF(ABB$19&lt;='様式３（療養者名簿）（⑤の場合）'!$BK53,1,0),0),0)</f>
        <v>0</v>
      </c>
      <c r="ABC48" s="372">
        <f>IF(ABC$19-'様式３（療養者名簿）（⑤の場合）'!$BJ53+1&lt;=15,IF(ABC$19&gt;='様式３（療養者名簿）（⑤の場合）'!$BJ53,IF(ABC$19&lt;='様式３（療養者名簿）（⑤の場合）'!$BK53,1,0),0),0)</f>
        <v>0</v>
      </c>
      <c r="ABD48" s="372">
        <f>IF(ABD$19-'様式３（療養者名簿）（⑤の場合）'!$BJ53+1&lt;=15,IF(ABD$19&gt;='様式３（療養者名簿）（⑤の場合）'!$BJ53,IF(ABD$19&lt;='様式３（療養者名簿）（⑤の場合）'!$BK53,1,0),0),0)</f>
        <v>0</v>
      </c>
    </row>
    <row r="49" spans="1:732" ht="42" customHeight="1">
      <c r="A49" s="250">
        <f>'様式３（療養者名簿）（⑤の場合）'!C54</f>
        <v>0</v>
      </c>
      <c r="B49" s="365">
        <f>IF(B$19-'様式３（療養者名簿）（⑤の場合）'!$BJ54+1&lt;=15,IF(B$19&gt;='様式３（療養者名簿）（⑤の場合）'!$BJ54,IF(B$19&lt;='様式３（療養者名簿）（⑤の場合）'!$BK54,1,0),0),0)</f>
        <v>0</v>
      </c>
      <c r="C49" s="365">
        <f>IF(C$19-'様式３（療養者名簿）（⑤の場合）'!$BJ54+1&lt;=15,IF(C$19&gt;='様式３（療養者名簿）（⑤の場合）'!$BJ54,IF(C$19&lt;='様式３（療養者名簿）（⑤の場合）'!$BK54,1,0),0),0)</f>
        <v>0</v>
      </c>
      <c r="D49" s="365">
        <f>IF(D$19-'様式３（療養者名簿）（⑤の場合）'!$BJ54+1&lt;=15,IF(D$19&gt;='様式３（療養者名簿）（⑤の場合）'!$BJ54,IF(D$19&lt;='様式３（療養者名簿）（⑤の場合）'!$BK54,1,0),0),0)</f>
        <v>0</v>
      </c>
      <c r="E49" s="365">
        <f>IF(E$19-'様式３（療養者名簿）（⑤の場合）'!$BJ54+1&lt;=15,IF(E$19&gt;='様式３（療養者名簿）（⑤の場合）'!$BJ54,IF(E$19&lt;='様式３（療養者名簿）（⑤の場合）'!$BK54,1,0),0),0)</f>
        <v>0</v>
      </c>
      <c r="F49" s="365">
        <f>IF(F$19-'様式３（療養者名簿）（⑤の場合）'!$BJ54+1&lt;=15,IF(F$19&gt;='様式３（療養者名簿）（⑤の場合）'!$BJ54,IF(F$19&lt;='様式３（療養者名簿）（⑤の場合）'!$BK54,1,0),0),0)</f>
        <v>0</v>
      </c>
      <c r="G49" s="365">
        <f>IF(G$19-'様式３（療養者名簿）（⑤の場合）'!$BJ54+1&lt;=15,IF(G$19&gt;='様式３（療養者名簿）（⑤の場合）'!$BJ54,IF(G$19&lt;='様式３（療養者名簿）（⑤の場合）'!$BK54,1,0),0),0)</f>
        <v>0</v>
      </c>
      <c r="H49" s="365">
        <f>IF(H$19-'様式３（療養者名簿）（⑤の場合）'!$BJ54+1&lt;=15,IF(H$19&gt;='様式３（療養者名簿）（⑤の場合）'!$BJ54,IF(H$19&lt;='様式３（療養者名簿）（⑤の場合）'!$BK54,1,0),0),0)</f>
        <v>0</v>
      </c>
      <c r="I49" s="365">
        <f>IF(I$19-'様式３（療養者名簿）（⑤の場合）'!$BJ54+1&lt;=15,IF(I$19&gt;='様式３（療養者名簿）（⑤の場合）'!$BJ54,IF(I$19&lt;='様式３（療養者名簿）（⑤の場合）'!$BK54,1,0),0),0)</f>
        <v>0</v>
      </c>
      <c r="J49" s="365">
        <f>IF(J$19-'様式３（療養者名簿）（⑤の場合）'!$BJ54+1&lt;=15,IF(J$19&gt;='様式３（療養者名簿）（⑤の場合）'!$BJ54,IF(J$19&lt;='様式３（療養者名簿）（⑤の場合）'!$BK54,1,0),0),0)</f>
        <v>0</v>
      </c>
      <c r="K49" s="365">
        <f>IF(K$19-'様式３（療養者名簿）（⑤の場合）'!$BJ54+1&lt;=15,IF(K$19&gt;='様式３（療養者名簿）（⑤の場合）'!$BJ54,IF(K$19&lt;='様式３（療養者名簿）（⑤の場合）'!$BK54,1,0),0),0)</f>
        <v>0</v>
      </c>
      <c r="L49" s="365">
        <f>IF(L$19-'様式３（療養者名簿）（⑤の場合）'!$BJ54+1&lt;=15,IF(L$19&gt;='様式３（療養者名簿）（⑤の場合）'!$BJ54,IF(L$19&lt;='様式３（療養者名簿）（⑤の場合）'!$BK54,1,0),0),0)</f>
        <v>0</v>
      </c>
      <c r="M49" s="365">
        <f>IF(M$19-'様式３（療養者名簿）（⑤の場合）'!$BJ54+1&lt;=15,IF(M$19&gt;='様式３（療養者名簿）（⑤の場合）'!$BJ54,IF(M$19&lt;='様式３（療養者名簿）（⑤の場合）'!$BK54,1,0),0),0)</f>
        <v>0</v>
      </c>
      <c r="N49" s="365">
        <f>IF(N$19-'様式３（療養者名簿）（⑤の場合）'!$BJ54+1&lt;=15,IF(N$19&gt;='様式３（療養者名簿）（⑤の場合）'!$BJ54,IF(N$19&lt;='様式３（療養者名簿）（⑤の場合）'!$BK54,1,0),0),0)</f>
        <v>0</v>
      </c>
      <c r="O49" s="365">
        <f>IF(O$19-'様式３（療養者名簿）（⑤の場合）'!$BJ54+1&lt;=15,IF(O$19&gt;='様式３（療養者名簿）（⑤の場合）'!$BJ54,IF(O$19&lt;='様式３（療養者名簿）（⑤の場合）'!$BK54,1,0),0),0)</f>
        <v>0</v>
      </c>
      <c r="P49" s="365">
        <f>IF(P$19-'様式３（療養者名簿）（⑤の場合）'!$BJ54+1&lt;=15,IF(P$19&gt;='様式３（療養者名簿）（⑤の場合）'!$BJ54,IF(P$19&lt;='様式３（療養者名簿）（⑤の場合）'!$BK54,1,0),0),0)</f>
        <v>0</v>
      </c>
      <c r="Q49" s="365">
        <f>IF(Q$19-'様式３（療養者名簿）（⑤の場合）'!$BJ54+1&lt;=15,IF(Q$19&gt;='様式３（療養者名簿）（⑤の場合）'!$BJ54,IF(Q$19&lt;='様式３（療養者名簿）（⑤の場合）'!$BK54,1,0),0),0)</f>
        <v>0</v>
      </c>
      <c r="R49" s="365">
        <f>IF(R$19-'様式３（療養者名簿）（⑤の場合）'!$BJ54+1&lt;=15,IF(R$19&gt;='様式３（療養者名簿）（⑤の場合）'!$BJ54,IF(R$19&lt;='様式３（療養者名簿）（⑤の場合）'!$BK54,1,0),0),0)</f>
        <v>0</v>
      </c>
      <c r="S49" s="365">
        <f>IF(S$19-'様式３（療養者名簿）（⑤の場合）'!$BJ54+1&lt;=15,IF(S$19&gt;='様式３（療養者名簿）（⑤の場合）'!$BJ54,IF(S$19&lt;='様式３（療養者名簿）（⑤の場合）'!$BK54,1,0),0),0)</f>
        <v>0</v>
      </c>
      <c r="T49" s="365">
        <f>IF(T$19-'様式３（療養者名簿）（⑤の場合）'!$BJ54+1&lt;=15,IF(T$19&gt;='様式３（療養者名簿）（⑤の場合）'!$BJ54,IF(T$19&lt;='様式３（療養者名簿）（⑤の場合）'!$BK54,1,0),0),0)</f>
        <v>0</v>
      </c>
      <c r="U49" s="365">
        <f>IF(U$19-'様式３（療養者名簿）（⑤の場合）'!$BJ54+1&lt;=15,IF(U$19&gt;='様式３（療養者名簿）（⑤の場合）'!$BJ54,IF(U$19&lt;='様式３（療養者名簿）（⑤の場合）'!$BK54,1,0),0),0)</f>
        <v>0</v>
      </c>
      <c r="V49" s="365">
        <f>IF(V$19-'様式３（療養者名簿）（⑤の場合）'!$BJ54+1&lt;=15,IF(V$19&gt;='様式３（療養者名簿）（⑤の場合）'!$BJ54,IF(V$19&lt;='様式３（療養者名簿）（⑤の場合）'!$BK54,1,0),0),0)</f>
        <v>0</v>
      </c>
      <c r="W49" s="365">
        <f>IF(W$19-'様式３（療養者名簿）（⑤の場合）'!$BJ54+1&lt;=15,IF(W$19&gt;='様式３（療養者名簿）（⑤の場合）'!$BJ54,IF(W$19&lt;='様式３（療養者名簿）（⑤の場合）'!$BK54,1,0),0),0)</f>
        <v>0</v>
      </c>
      <c r="X49" s="365">
        <f>IF(X$19-'様式３（療養者名簿）（⑤の場合）'!$BJ54+1&lt;=15,IF(X$19&gt;='様式３（療養者名簿）（⑤の場合）'!$BJ54,IF(X$19&lt;='様式３（療養者名簿）（⑤の場合）'!$BK54,1,0),0),0)</f>
        <v>0</v>
      </c>
      <c r="Y49" s="365">
        <f>IF(Y$19-'様式３（療養者名簿）（⑤の場合）'!$BJ54+1&lt;=15,IF(Y$19&gt;='様式３（療養者名簿）（⑤の場合）'!$BJ54,IF(Y$19&lt;='様式３（療養者名簿）（⑤の場合）'!$BK54,1,0),0),0)</f>
        <v>0</v>
      </c>
      <c r="Z49" s="365">
        <f>IF(Z$19-'様式３（療養者名簿）（⑤の場合）'!$BJ54+1&lt;=15,IF(Z$19&gt;='様式３（療養者名簿）（⑤の場合）'!$BJ54,IF(Z$19&lt;='様式３（療養者名簿）（⑤の場合）'!$BK54,1,0),0),0)</f>
        <v>0</v>
      </c>
      <c r="AA49" s="365">
        <f>IF(AA$19-'様式３（療養者名簿）（⑤の場合）'!$BJ54+1&lt;=15,IF(AA$19&gt;='様式３（療養者名簿）（⑤の場合）'!$BJ54,IF(AA$19&lt;='様式３（療養者名簿）（⑤の場合）'!$BK54,1,0),0),0)</f>
        <v>0</v>
      </c>
      <c r="AB49" s="365">
        <f>IF(AB$19-'様式３（療養者名簿）（⑤の場合）'!$BJ54+1&lt;=15,IF(AB$19&gt;='様式３（療養者名簿）（⑤の場合）'!$BJ54,IF(AB$19&lt;='様式３（療養者名簿）（⑤の場合）'!$BK54,1,0),0),0)</f>
        <v>0</v>
      </c>
      <c r="AC49" s="365">
        <f>IF(AC$19-'様式３（療養者名簿）（⑤の場合）'!$BJ54+1&lt;=15,IF(AC$19&gt;='様式３（療養者名簿）（⑤の場合）'!$BJ54,IF(AC$19&lt;='様式３（療養者名簿）（⑤の場合）'!$BK54,1,0),0),0)</f>
        <v>0</v>
      </c>
      <c r="AD49" s="365">
        <f>IF(AD$19-'様式３（療養者名簿）（⑤の場合）'!$BJ54+1&lt;=15,IF(AD$19&gt;='様式３（療養者名簿）（⑤の場合）'!$BJ54,IF(AD$19&lt;='様式３（療養者名簿）（⑤の場合）'!$BK54,1,0),0),0)</f>
        <v>0</v>
      </c>
      <c r="AE49" s="365">
        <f>IF(AE$19-'様式３（療養者名簿）（⑤の場合）'!$BJ54+1&lt;=15,IF(AE$19&gt;='様式３（療養者名簿）（⑤の場合）'!$BJ54,IF(AE$19&lt;='様式３（療養者名簿）（⑤の場合）'!$BK54,1,0),0),0)</f>
        <v>0</v>
      </c>
      <c r="AF49" s="365">
        <f>IF(AF$19-'様式３（療養者名簿）（⑤の場合）'!$BJ54+1&lt;=15,IF(AF$19&gt;='様式３（療養者名簿）（⑤の場合）'!$BJ54,IF(AF$19&lt;='様式３（療養者名簿）（⑤の場合）'!$BK54,1,0),0),0)</f>
        <v>0</v>
      </c>
      <c r="AG49" s="365">
        <f>IF(AG$19-'様式３（療養者名簿）（⑤の場合）'!$BJ54+1&lt;=15,IF(AG$19&gt;='様式３（療養者名簿）（⑤の場合）'!$BJ54,IF(AG$19&lt;='様式３（療養者名簿）（⑤の場合）'!$BK54,1,0),0),0)</f>
        <v>0</v>
      </c>
      <c r="AH49" s="365">
        <f>IF(AH$19-'様式３（療養者名簿）（⑤の場合）'!$BJ54+1&lt;=15,IF(AH$19&gt;='様式３（療養者名簿）（⑤の場合）'!$BJ54,IF(AH$19&lt;='様式３（療養者名簿）（⑤の場合）'!$BK54,1,0),0),0)</f>
        <v>0</v>
      </c>
      <c r="AI49" s="365">
        <f>IF(AI$19-'様式３（療養者名簿）（⑤の場合）'!$BJ54+1&lt;=15,IF(AI$19&gt;='様式３（療養者名簿）（⑤の場合）'!$BJ54,IF(AI$19&lt;='様式３（療養者名簿）（⑤の場合）'!$BK54,1,0),0),0)</f>
        <v>0</v>
      </c>
      <c r="AJ49" s="365">
        <f>IF(AJ$19-'様式３（療養者名簿）（⑤の場合）'!$BJ54+1&lt;=15,IF(AJ$19&gt;='様式３（療養者名簿）（⑤の場合）'!$BJ54,IF(AJ$19&lt;='様式３（療養者名簿）（⑤の場合）'!$BK54,1,0),0),0)</f>
        <v>0</v>
      </c>
      <c r="AK49" s="365">
        <f>IF(AK$19-'様式３（療養者名簿）（⑤の場合）'!$BJ54+1&lt;=15,IF(AK$19&gt;='様式３（療養者名簿）（⑤の場合）'!$BJ54,IF(AK$19&lt;='様式３（療養者名簿）（⑤の場合）'!$BK54,1,0),0),0)</f>
        <v>0</v>
      </c>
      <c r="AL49" s="365">
        <f>IF(AL$19-'様式３（療養者名簿）（⑤の場合）'!$BJ54+1&lt;=15,IF(AL$19&gt;='様式３（療養者名簿）（⑤の場合）'!$BJ54,IF(AL$19&lt;='様式３（療養者名簿）（⑤の場合）'!$BK54,1,0),0),0)</f>
        <v>0</v>
      </c>
      <c r="AM49" s="365">
        <f>IF(AM$19-'様式３（療養者名簿）（⑤の場合）'!$BJ54+1&lt;=15,IF(AM$19&gt;='様式３（療養者名簿）（⑤の場合）'!$BJ54,IF(AM$19&lt;='様式３（療養者名簿）（⑤の場合）'!$BK54,1,0),0),0)</f>
        <v>0</v>
      </c>
      <c r="AN49" s="365">
        <f>IF(AN$19-'様式３（療養者名簿）（⑤の場合）'!$BJ54+1&lt;=15,IF(AN$19&gt;='様式３（療養者名簿）（⑤の場合）'!$BJ54,IF(AN$19&lt;='様式３（療養者名簿）（⑤の場合）'!$BK54,1,0),0),0)</f>
        <v>0</v>
      </c>
      <c r="AO49" s="365">
        <f>IF(AO$19-'様式３（療養者名簿）（⑤の場合）'!$BJ54+1&lt;=15,IF(AO$19&gt;='様式３（療養者名簿）（⑤の場合）'!$BJ54,IF(AO$19&lt;='様式３（療養者名簿）（⑤の場合）'!$BK54,1,0),0),0)</f>
        <v>0</v>
      </c>
      <c r="AP49" s="365">
        <f>IF(AP$19-'様式３（療養者名簿）（⑤の場合）'!$BJ54+1&lt;=15,IF(AP$19&gt;='様式３（療養者名簿）（⑤の場合）'!$BJ54,IF(AP$19&lt;='様式３（療養者名簿）（⑤の場合）'!$BK54,1,0),0),0)</f>
        <v>0</v>
      </c>
      <c r="AQ49" s="365">
        <f>IF(AQ$19-'様式３（療養者名簿）（⑤の場合）'!$BJ54+1&lt;=15,IF(AQ$19&gt;='様式３（療養者名簿）（⑤の場合）'!$BJ54,IF(AQ$19&lt;='様式３（療養者名簿）（⑤の場合）'!$BK54,1,0),0),0)</f>
        <v>0</v>
      </c>
      <c r="AR49" s="365">
        <f>IF(AR$19-'様式３（療養者名簿）（⑤の場合）'!$BJ54+1&lt;=15,IF(AR$19&gt;='様式３（療養者名簿）（⑤の場合）'!$BJ54,IF(AR$19&lt;='様式３（療養者名簿）（⑤の場合）'!$BK54,1,0),0),0)</f>
        <v>0</v>
      </c>
      <c r="AS49" s="365">
        <f>IF(AS$19-'様式３（療養者名簿）（⑤の場合）'!$BJ54+1&lt;=15,IF(AS$19&gt;='様式３（療養者名簿）（⑤の場合）'!$BJ54,IF(AS$19&lt;='様式３（療養者名簿）（⑤の場合）'!$BK54,1,0),0),0)</f>
        <v>0</v>
      </c>
      <c r="AT49" s="365">
        <f>IF(AT$19-'様式３（療養者名簿）（⑤の場合）'!$BJ54+1&lt;=15,IF(AT$19&gt;='様式３（療養者名簿）（⑤の場合）'!$BJ54,IF(AT$19&lt;='様式３（療養者名簿）（⑤の場合）'!$BK54,1,0),0),0)</f>
        <v>0</v>
      </c>
      <c r="AU49" s="365">
        <f>IF(AU$19-'様式３（療養者名簿）（⑤の場合）'!$BJ54+1&lt;=15,IF(AU$19&gt;='様式３（療養者名簿）（⑤の場合）'!$BJ54,IF(AU$19&lt;='様式３（療養者名簿）（⑤の場合）'!$BK54,1,0),0),0)</f>
        <v>0</v>
      </c>
      <c r="AV49" s="365">
        <f>IF(AV$19-'様式３（療養者名簿）（⑤の場合）'!$BJ54+1&lt;=15,IF(AV$19&gt;='様式３（療養者名簿）（⑤の場合）'!$BJ54,IF(AV$19&lt;='様式３（療養者名簿）（⑤の場合）'!$BK54,1,0),0),0)</f>
        <v>0</v>
      </c>
      <c r="AW49" s="365">
        <f>IF(AW$19-'様式３（療養者名簿）（⑤の場合）'!$BJ54+1&lt;=15,IF(AW$19&gt;='様式３（療養者名簿）（⑤の場合）'!$BJ54,IF(AW$19&lt;='様式３（療養者名簿）（⑤の場合）'!$BK54,1,0),0),0)</f>
        <v>0</v>
      </c>
      <c r="AX49" s="365">
        <f>IF(AX$19-'様式３（療養者名簿）（⑤の場合）'!$BJ54+1&lt;=15,IF(AX$19&gt;='様式３（療養者名簿）（⑤の場合）'!$BJ54,IF(AX$19&lt;='様式３（療養者名簿）（⑤の場合）'!$BK54,1,0),0),0)</f>
        <v>0</v>
      </c>
      <c r="AY49" s="365">
        <f>IF(AY$19-'様式３（療養者名簿）（⑤の場合）'!$BJ54+1&lt;=15,IF(AY$19&gt;='様式３（療養者名簿）（⑤の場合）'!$BJ54,IF(AY$19&lt;='様式３（療養者名簿）（⑤の場合）'!$BK54,1,0),0),0)</f>
        <v>0</v>
      </c>
      <c r="AZ49" s="365">
        <f>IF(AZ$19-'様式３（療養者名簿）（⑤の場合）'!$BJ54+1&lt;=15,IF(AZ$19&gt;='様式３（療養者名簿）（⑤の場合）'!$BJ54,IF(AZ$19&lt;='様式３（療養者名簿）（⑤の場合）'!$BK54,1,0),0),0)</f>
        <v>0</v>
      </c>
      <c r="BA49" s="365">
        <f>IF(BA$19-'様式３（療養者名簿）（⑤の場合）'!$BJ54+1&lt;=15,IF(BA$19&gt;='様式３（療養者名簿）（⑤の場合）'!$BJ54,IF(BA$19&lt;='様式３（療養者名簿）（⑤の場合）'!$BK54,1,0),0),0)</f>
        <v>0</v>
      </c>
      <c r="BB49" s="365">
        <f>IF(BB$19-'様式３（療養者名簿）（⑤の場合）'!$BJ54+1&lt;=15,IF(BB$19&gt;='様式３（療養者名簿）（⑤の場合）'!$BJ54,IF(BB$19&lt;='様式３（療養者名簿）（⑤の場合）'!$BK54,1,0),0),0)</f>
        <v>0</v>
      </c>
      <c r="BC49" s="365">
        <f>IF(BC$19-'様式３（療養者名簿）（⑤の場合）'!$BJ54+1&lt;=15,IF(BC$19&gt;='様式３（療養者名簿）（⑤の場合）'!$BJ54,IF(BC$19&lt;='様式３（療養者名簿）（⑤の場合）'!$BK54,1,0),0),0)</f>
        <v>0</v>
      </c>
      <c r="BD49" s="365">
        <f>IF(BD$19-'様式３（療養者名簿）（⑤の場合）'!$BJ54+1&lt;=15,IF(BD$19&gt;='様式３（療養者名簿）（⑤の場合）'!$BJ54,IF(BD$19&lt;='様式３（療養者名簿）（⑤の場合）'!$BK54,1,0),0),0)</f>
        <v>0</v>
      </c>
      <c r="BE49" s="365">
        <f>IF(BE$19-'様式３（療養者名簿）（⑤の場合）'!$BJ54+1&lt;=15,IF(BE$19&gt;='様式３（療養者名簿）（⑤の場合）'!$BJ54,IF(BE$19&lt;='様式３（療養者名簿）（⑤の場合）'!$BK54,1,0),0),0)</f>
        <v>0</v>
      </c>
      <c r="BF49" s="365">
        <f>IF(BF$19-'様式３（療養者名簿）（⑤の場合）'!$BJ54+1&lt;=15,IF(BF$19&gt;='様式３（療養者名簿）（⑤の場合）'!$BJ54,IF(BF$19&lt;='様式３（療養者名簿）（⑤の場合）'!$BK54,1,0),0),0)</f>
        <v>0</v>
      </c>
      <c r="BG49" s="365">
        <f>IF(BG$19-'様式３（療養者名簿）（⑤の場合）'!$BJ54+1&lt;=15,IF(BG$19&gt;='様式３（療養者名簿）（⑤の場合）'!$BJ54,IF(BG$19&lt;='様式３（療養者名簿）（⑤の場合）'!$BK54,1,0),0),0)</f>
        <v>0</v>
      </c>
      <c r="BH49" s="365">
        <f>IF(BH$19-'様式３（療養者名簿）（⑤の場合）'!$BJ54+1&lt;=15,IF(BH$19&gt;='様式３（療養者名簿）（⑤の場合）'!$BJ54,IF(BH$19&lt;='様式３（療養者名簿）（⑤の場合）'!$BK54,1,0),0),0)</f>
        <v>0</v>
      </c>
      <c r="BI49" s="365">
        <f>IF(BI$19-'様式３（療養者名簿）（⑤の場合）'!$BJ54+1&lt;=15,IF(BI$19&gt;='様式３（療養者名簿）（⑤の場合）'!$BJ54,IF(BI$19&lt;='様式３（療養者名簿）（⑤の場合）'!$BK54,1,0),0),0)</f>
        <v>0</v>
      </c>
      <c r="BJ49" s="365">
        <f>IF(BJ$19-'様式３（療養者名簿）（⑤の場合）'!$BJ54+1&lt;=15,IF(BJ$19&gt;='様式３（療養者名簿）（⑤の場合）'!$BJ54,IF(BJ$19&lt;='様式３（療養者名簿）（⑤の場合）'!$BK54,1,0),0),0)</f>
        <v>0</v>
      </c>
      <c r="BK49" s="365">
        <f>IF(BK$19-'様式３（療養者名簿）（⑤の場合）'!$BJ54+1&lt;=15,IF(BK$19&gt;='様式３（療養者名簿）（⑤の場合）'!$BJ54,IF(BK$19&lt;='様式３（療養者名簿）（⑤の場合）'!$BK54,1,0),0),0)</f>
        <v>0</v>
      </c>
      <c r="BL49" s="365">
        <f>IF(BL$19-'様式３（療養者名簿）（⑤の場合）'!$BJ54+1&lt;=15,IF(BL$19&gt;='様式３（療養者名簿）（⑤の場合）'!$BJ54,IF(BL$19&lt;='様式３（療養者名簿）（⑤の場合）'!$BK54,1,0),0),0)</f>
        <v>0</v>
      </c>
      <c r="BM49" s="365">
        <f>IF(BM$19-'様式３（療養者名簿）（⑤の場合）'!$BJ54+1&lt;=15,IF(BM$19&gt;='様式３（療養者名簿）（⑤の場合）'!$BJ54,IF(BM$19&lt;='様式３（療養者名簿）（⑤の場合）'!$BK54,1,0),0),0)</f>
        <v>0</v>
      </c>
      <c r="BN49" s="365">
        <f>IF(BN$19-'様式３（療養者名簿）（⑤の場合）'!$BJ54+1&lt;=15,IF(BN$19&gt;='様式３（療養者名簿）（⑤の場合）'!$BJ54,IF(BN$19&lt;='様式３（療養者名簿）（⑤の場合）'!$BK54,1,0),0),0)</f>
        <v>0</v>
      </c>
      <c r="BO49" s="365">
        <f>IF(BO$19-'様式３（療養者名簿）（⑤の場合）'!$BJ54+1&lt;=15,IF(BO$19&gt;='様式３（療養者名簿）（⑤の場合）'!$BJ54,IF(BO$19&lt;='様式３（療養者名簿）（⑤の場合）'!$BK54,1,0),0),0)</f>
        <v>0</v>
      </c>
      <c r="BP49" s="365">
        <f>IF(BP$19-'様式３（療養者名簿）（⑤の場合）'!$BJ54+1&lt;=15,IF(BP$19&gt;='様式３（療養者名簿）（⑤の場合）'!$BJ54,IF(BP$19&lt;='様式３（療養者名簿）（⑤の場合）'!$BK54,1,0),0),0)</f>
        <v>0</v>
      </c>
      <c r="BQ49" s="365">
        <f>IF(BQ$19-'様式３（療養者名簿）（⑤の場合）'!$BJ54+1&lt;=15,IF(BQ$19&gt;='様式３（療養者名簿）（⑤の場合）'!$BJ54,IF(BQ$19&lt;='様式３（療養者名簿）（⑤の場合）'!$BK54,1,0),0),0)</f>
        <v>0</v>
      </c>
      <c r="BR49" s="365">
        <f>IF(BR$19-'様式３（療養者名簿）（⑤の場合）'!$BJ54+1&lt;=15,IF(BR$19&gt;='様式３（療養者名簿）（⑤の場合）'!$BJ54,IF(BR$19&lt;='様式３（療養者名簿）（⑤の場合）'!$BK54,1,0),0),0)</f>
        <v>0</v>
      </c>
      <c r="BS49" s="365">
        <f>IF(BS$19-'様式３（療養者名簿）（⑤の場合）'!$BJ54+1&lt;=15,IF(BS$19&gt;='様式３（療養者名簿）（⑤の場合）'!$BJ54,IF(BS$19&lt;='様式３（療養者名簿）（⑤の場合）'!$BK54,1,0),0),0)</f>
        <v>0</v>
      </c>
      <c r="BT49" s="365">
        <f>IF(BT$19-'様式３（療養者名簿）（⑤の場合）'!$BJ54+1&lt;=15,IF(BT$19&gt;='様式３（療養者名簿）（⑤の場合）'!$BJ54,IF(BT$19&lt;='様式３（療養者名簿）（⑤の場合）'!$BK54,1,0),0),0)</f>
        <v>0</v>
      </c>
      <c r="BU49" s="365">
        <f>IF(BU$19-'様式３（療養者名簿）（⑤の場合）'!$BJ54+1&lt;=15,IF(BU$19&gt;='様式３（療養者名簿）（⑤の場合）'!$BJ54,IF(BU$19&lt;='様式３（療養者名簿）（⑤の場合）'!$BK54,1,0),0),0)</f>
        <v>0</v>
      </c>
      <c r="BV49" s="365">
        <f>IF(BV$19-'様式３（療養者名簿）（⑤の場合）'!$BJ54+1&lt;=15,IF(BV$19&gt;='様式３（療養者名簿）（⑤の場合）'!$BJ54,IF(BV$19&lt;='様式３（療養者名簿）（⑤の場合）'!$BK54,1,0),0),0)</f>
        <v>0</v>
      </c>
      <c r="BW49" s="365">
        <f>IF(BW$19-'様式３（療養者名簿）（⑤の場合）'!$BJ54+1&lt;=15,IF(BW$19&gt;='様式３（療養者名簿）（⑤の場合）'!$BJ54,IF(BW$19&lt;='様式３（療養者名簿）（⑤の場合）'!$BK54,1,0),0),0)</f>
        <v>0</v>
      </c>
      <c r="BX49" s="365">
        <f>IF(BX$19-'様式３（療養者名簿）（⑤の場合）'!$BJ54+1&lt;=15,IF(BX$19&gt;='様式３（療養者名簿）（⑤の場合）'!$BJ54,IF(BX$19&lt;='様式３（療養者名簿）（⑤の場合）'!$BK54,1,0),0),0)</f>
        <v>0</v>
      </c>
      <c r="BY49" s="365">
        <f>IF(BY$19-'様式３（療養者名簿）（⑤の場合）'!$BJ54+1&lt;=15,IF(BY$19&gt;='様式３（療養者名簿）（⑤の場合）'!$BJ54,IF(BY$19&lt;='様式３（療養者名簿）（⑤の場合）'!$BK54,1,0),0),0)</f>
        <v>0</v>
      </c>
      <c r="BZ49" s="365">
        <f>IF(BZ$19-'様式３（療養者名簿）（⑤の場合）'!$BJ54+1&lt;=15,IF(BZ$19&gt;='様式３（療養者名簿）（⑤の場合）'!$BJ54,IF(BZ$19&lt;='様式３（療養者名簿）（⑤の場合）'!$BK54,1,0),0),0)</f>
        <v>0</v>
      </c>
      <c r="CA49" s="365">
        <f>IF(CA$19-'様式３（療養者名簿）（⑤の場合）'!$BJ54+1&lt;=15,IF(CA$19&gt;='様式３（療養者名簿）（⑤の場合）'!$BJ54,IF(CA$19&lt;='様式３（療養者名簿）（⑤の場合）'!$BK54,1,0),0),0)</f>
        <v>0</v>
      </c>
      <c r="CB49" s="365">
        <f>IF(CB$19-'様式３（療養者名簿）（⑤の場合）'!$BJ54+1&lt;=15,IF(CB$19&gt;='様式３（療養者名簿）（⑤の場合）'!$BJ54,IF(CB$19&lt;='様式３（療養者名簿）（⑤の場合）'!$BK54,1,0),0),0)</f>
        <v>0</v>
      </c>
      <c r="CC49" s="365">
        <f>IF(CC$19-'様式３（療養者名簿）（⑤の場合）'!$BJ54+1&lt;=15,IF(CC$19&gt;='様式３（療養者名簿）（⑤の場合）'!$BJ54,IF(CC$19&lt;='様式３（療養者名簿）（⑤の場合）'!$BK54,1,0),0),0)</f>
        <v>0</v>
      </c>
      <c r="CD49" s="365">
        <f>IF(CD$19-'様式３（療養者名簿）（⑤の場合）'!$BJ54+1&lt;=15,IF(CD$19&gt;='様式３（療養者名簿）（⑤の場合）'!$BJ54,IF(CD$19&lt;='様式３（療養者名簿）（⑤の場合）'!$BK54,1,0),0),0)</f>
        <v>0</v>
      </c>
      <c r="CE49" s="365">
        <f>IF(CE$19-'様式３（療養者名簿）（⑤の場合）'!$BJ54+1&lt;=15,IF(CE$19&gt;='様式３（療養者名簿）（⑤の場合）'!$BJ54,IF(CE$19&lt;='様式３（療養者名簿）（⑤の場合）'!$BK54,1,0),0),0)</f>
        <v>0</v>
      </c>
      <c r="CF49" s="365">
        <f>IF(CF$19-'様式３（療養者名簿）（⑤の場合）'!$BJ54+1&lt;=15,IF(CF$19&gt;='様式３（療養者名簿）（⑤の場合）'!$BJ54,IF(CF$19&lt;='様式３（療養者名簿）（⑤の場合）'!$BK54,1,0),0),0)</f>
        <v>0</v>
      </c>
      <c r="CG49" s="365">
        <f>IF(CG$19-'様式３（療養者名簿）（⑤の場合）'!$BJ54+1&lt;=15,IF(CG$19&gt;='様式３（療養者名簿）（⑤の場合）'!$BJ54,IF(CG$19&lt;='様式３（療養者名簿）（⑤の場合）'!$BK54,1,0),0),0)</f>
        <v>0</v>
      </c>
      <c r="CH49" s="365">
        <f>IF(CH$19-'様式３（療養者名簿）（⑤の場合）'!$BJ54+1&lt;=15,IF(CH$19&gt;='様式３（療養者名簿）（⑤の場合）'!$BJ54,IF(CH$19&lt;='様式３（療養者名簿）（⑤の場合）'!$BK54,1,0),0),0)</f>
        <v>0</v>
      </c>
      <c r="CI49" s="365">
        <f>IF(CI$19-'様式３（療養者名簿）（⑤の場合）'!$BJ54+1&lt;=15,IF(CI$19&gt;='様式３（療養者名簿）（⑤の場合）'!$BJ54,IF(CI$19&lt;='様式３（療養者名簿）（⑤の場合）'!$BK54,1,0),0),0)</f>
        <v>0</v>
      </c>
      <c r="CJ49" s="365">
        <f>IF(CJ$19-'様式３（療養者名簿）（⑤の場合）'!$BJ54+1&lt;=15,IF(CJ$19&gt;='様式３（療養者名簿）（⑤の場合）'!$BJ54,IF(CJ$19&lt;='様式３（療養者名簿）（⑤の場合）'!$BK54,1,0),0),0)</f>
        <v>0</v>
      </c>
      <c r="CK49" s="365">
        <f>IF(CK$19-'様式３（療養者名簿）（⑤の場合）'!$BJ54+1&lt;=15,IF(CK$19&gt;='様式３（療養者名簿）（⑤の場合）'!$BJ54,IF(CK$19&lt;='様式３（療養者名簿）（⑤の場合）'!$BK54,1,0),0),0)</f>
        <v>0</v>
      </c>
      <c r="CL49" s="365">
        <f>IF(CL$19-'様式３（療養者名簿）（⑤の場合）'!$BJ54+1&lt;=15,IF(CL$19&gt;='様式３（療養者名簿）（⑤の場合）'!$BJ54,IF(CL$19&lt;='様式３（療養者名簿）（⑤の場合）'!$BK54,1,0),0),0)</f>
        <v>0</v>
      </c>
      <c r="CM49" s="365">
        <f>IF(CM$19-'様式３（療養者名簿）（⑤の場合）'!$BJ54+1&lt;=15,IF(CM$19&gt;='様式３（療養者名簿）（⑤の場合）'!$BJ54,IF(CM$19&lt;='様式３（療養者名簿）（⑤の場合）'!$BK54,1,0),0),0)</f>
        <v>0</v>
      </c>
      <c r="CN49" s="365">
        <f>IF(CN$19-'様式３（療養者名簿）（⑤の場合）'!$BJ54+1&lt;=15,IF(CN$19&gt;='様式３（療養者名簿）（⑤の場合）'!$BJ54,IF(CN$19&lt;='様式３（療養者名簿）（⑤の場合）'!$BK54,1,0),0),0)</f>
        <v>0</v>
      </c>
      <c r="CO49" s="365">
        <f>IF(CO$19-'様式３（療養者名簿）（⑤の場合）'!$BJ54+1&lt;=15,IF(CO$19&gt;='様式３（療養者名簿）（⑤の場合）'!$BJ54,IF(CO$19&lt;='様式３（療養者名簿）（⑤の場合）'!$BK54,1,0),0),0)</f>
        <v>0</v>
      </c>
      <c r="CP49" s="365">
        <f>IF(CP$19-'様式３（療養者名簿）（⑤の場合）'!$BJ54+1&lt;=15,IF(CP$19&gt;='様式３（療養者名簿）（⑤の場合）'!$BJ54,IF(CP$19&lt;='様式３（療養者名簿）（⑤の場合）'!$BK54,1,0),0),0)</f>
        <v>0</v>
      </c>
      <c r="CQ49" s="365">
        <f>IF(CQ$19-'様式３（療養者名簿）（⑤の場合）'!$BJ54+1&lt;=15,IF(CQ$19&gt;='様式３（療養者名簿）（⑤の場合）'!$BJ54,IF(CQ$19&lt;='様式３（療養者名簿）（⑤の場合）'!$BK54,1,0),0),0)</f>
        <v>0</v>
      </c>
      <c r="CR49" s="365">
        <f>IF(CR$19-'様式３（療養者名簿）（⑤の場合）'!$BJ54+1&lt;=15,IF(CR$19&gt;='様式３（療養者名簿）（⑤の場合）'!$BJ54,IF(CR$19&lt;='様式３（療養者名簿）（⑤の場合）'!$BK54,1,0),0),0)</f>
        <v>0</v>
      </c>
      <c r="CS49" s="365">
        <f>IF(CS$19-'様式３（療養者名簿）（⑤の場合）'!$BJ54+1&lt;=15,IF(CS$19&gt;='様式３（療養者名簿）（⑤の場合）'!$BJ54,IF(CS$19&lt;='様式３（療養者名簿）（⑤の場合）'!$BK54,1,0),0),0)</f>
        <v>0</v>
      </c>
      <c r="CT49" s="365">
        <f>IF(CT$19-'様式３（療養者名簿）（⑤の場合）'!$BJ54+1&lt;=15,IF(CT$19&gt;='様式３（療養者名簿）（⑤の場合）'!$BJ54,IF(CT$19&lt;='様式３（療養者名簿）（⑤の場合）'!$BK54,1,0),0),0)</f>
        <v>0</v>
      </c>
      <c r="CU49" s="365">
        <f>IF(CU$19-'様式３（療養者名簿）（⑤の場合）'!$BJ54+1&lt;=15,IF(CU$19&gt;='様式３（療養者名簿）（⑤の場合）'!$BJ54,IF(CU$19&lt;='様式３（療養者名簿）（⑤の場合）'!$BK54,1,0),0),0)</f>
        <v>0</v>
      </c>
      <c r="CV49" s="365">
        <f>IF(CV$19-'様式３（療養者名簿）（⑤の場合）'!$BJ54+1&lt;=15,IF(CV$19&gt;='様式３（療養者名簿）（⑤の場合）'!$BJ54,IF(CV$19&lt;='様式３（療養者名簿）（⑤の場合）'!$BK54,1,0),0),0)</f>
        <v>0</v>
      </c>
      <c r="CW49" s="365">
        <f>IF(CW$19-'様式３（療養者名簿）（⑤の場合）'!$BJ54+1&lt;=15,IF(CW$19&gt;='様式３（療養者名簿）（⑤の場合）'!$BJ54,IF(CW$19&lt;='様式３（療養者名簿）（⑤の場合）'!$BK54,1,0),0),0)</f>
        <v>0</v>
      </c>
      <c r="CX49" s="365">
        <f>IF(CX$19-'様式３（療養者名簿）（⑤の場合）'!$BJ54+1&lt;=15,IF(CX$19&gt;='様式３（療養者名簿）（⑤の場合）'!$BJ54,IF(CX$19&lt;='様式３（療養者名簿）（⑤の場合）'!$BK54,1,0),0),0)</f>
        <v>0</v>
      </c>
      <c r="CY49" s="365">
        <f>IF(CY$19-'様式３（療養者名簿）（⑤の場合）'!$BJ54+1&lt;=15,IF(CY$19&gt;='様式３（療養者名簿）（⑤の場合）'!$BJ54,IF(CY$19&lt;='様式３（療養者名簿）（⑤の場合）'!$BK54,1,0),0),0)</f>
        <v>0</v>
      </c>
      <c r="CZ49" s="365">
        <f>IF(CZ$19-'様式３（療養者名簿）（⑤の場合）'!$BJ54+1&lt;=15,IF(CZ$19&gt;='様式３（療養者名簿）（⑤の場合）'!$BJ54,IF(CZ$19&lt;='様式３（療養者名簿）（⑤の場合）'!$BK54,1,0),0),0)</f>
        <v>0</v>
      </c>
      <c r="DA49" s="365">
        <f>IF(DA$19-'様式３（療養者名簿）（⑤の場合）'!$BJ54+1&lt;=15,IF(DA$19&gt;='様式３（療養者名簿）（⑤の場合）'!$BJ54,IF(DA$19&lt;='様式３（療養者名簿）（⑤の場合）'!$BK54,1,0),0),0)</f>
        <v>0</v>
      </c>
      <c r="DB49" s="365">
        <f>IF(DB$19-'様式３（療養者名簿）（⑤の場合）'!$BJ54+1&lt;=15,IF(DB$19&gt;='様式３（療養者名簿）（⑤の場合）'!$BJ54,IF(DB$19&lt;='様式３（療養者名簿）（⑤の場合）'!$BK54,1,0),0),0)</f>
        <v>0</v>
      </c>
      <c r="DC49" s="365">
        <f>IF(DC$19-'様式３（療養者名簿）（⑤の場合）'!$BJ54+1&lt;=15,IF(DC$19&gt;='様式３（療養者名簿）（⑤の場合）'!$BJ54,IF(DC$19&lt;='様式３（療養者名簿）（⑤の場合）'!$BK54,1,0),0),0)</f>
        <v>0</v>
      </c>
      <c r="DD49" s="365">
        <f>IF(DD$19-'様式３（療養者名簿）（⑤の場合）'!$BJ54+1&lt;=15,IF(DD$19&gt;='様式３（療養者名簿）（⑤の場合）'!$BJ54,IF(DD$19&lt;='様式３（療養者名簿）（⑤の場合）'!$BK54,1,0),0),0)</f>
        <v>0</v>
      </c>
      <c r="DE49" s="365">
        <f>IF(DE$19-'様式３（療養者名簿）（⑤の場合）'!$BJ54+1&lt;=15,IF(DE$19&gt;='様式３（療養者名簿）（⑤の場合）'!$BJ54,IF(DE$19&lt;='様式３（療養者名簿）（⑤の場合）'!$BK54,1,0),0),0)</f>
        <v>0</v>
      </c>
      <c r="DF49" s="365">
        <f>IF(DF$19-'様式３（療養者名簿）（⑤の場合）'!$BJ54+1&lt;=15,IF(DF$19&gt;='様式３（療養者名簿）（⑤の場合）'!$BJ54,IF(DF$19&lt;='様式３（療養者名簿）（⑤の場合）'!$BK54,1,0),0),0)</f>
        <v>0</v>
      </c>
      <c r="DG49" s="365">
        <f>IF(DG$19-'様式３（療養者名簿）（⑤の場合）'!$BJ54+1&lt;=15,IF(DG$19&gt;='様式３（療養者名簿）（⑤の場合）'!$BJ54,IF(DG$19&lt;='様式３（療養者名簿）（⑤の場合）'!$BK54,1,0),0),0)</f>
        <v>0</v>
      </c>
      <c r="DH49" s="365">
        <f>IF(DH$19-'様式３（療養者名簿）（⑤の場合）'!$BJ54+1&lt;=15,IF(DH$19&gt;='様式３（療養者名簿）（⑤の場合）'!$BJ54,IF(DH$19&lt;='様式３（療養者名簿）（⑤の場合）'!$BK54,1,0),0),0)</f>
        <v>0</v>
      </c>
      <c r="DI49" s="365">
        <f>IF(DI$19-'様式３（療養者名簿）（⑤の場合）'!$BJ54+1&lt;=15,IF(DI$19&gt;='様式３（療養者名簿）（⑤の場合）'!$BJ54,IF(DI$19&lt;='様式３（療養者名簿）（⑤の場合）'!$BK54,1,0),0),0)</f>
        <v>0</v>
      </c>
      <c r="DJ49" s="365">
        <f>IF(DJ$19-'様式３（療養者名簿）（⑤の場合）'!$BJ54+1&lt;=15,IF(DJ$19&gt;='様式３（療養者名簿）（⑤の場合）'!$BJ54,IF(DJ$19&lt;='様式３（療養者名簿）（⑤の場合）'!$BK54,1,0),0),0)</f>
        <v>0</v>
      </c>
      <c r="DK49" s="365">
        <f>IF(DK$19-'様式３（療養者名簿）（⑤の場合）'!$BJ54+1&lt;=15,IF(DK$19&gt;='様式３（療養者名簿）（⑤の場合）'!$BJ54,IF(DK$19&lt;='様式３（療養者名簿）（⑤の場合）'!$BK54,1,0),0),0)</f>
        <v>0</v>
      </c>
      <c r="DL49" s="365">
        <f>IF(DL$19-'様式３（療養者名簿）（⑤の場合）'!$BJ54+1&lt;=15,IF(DL$19&gt;='様式３（療養者名簿）（⑤の場合）'!$BJ54,IF(DL$19&lt;='様式３（療養者名簿）（⑤の場合）'!$BK54,1,0),0),0)</f>
        <v>0</v>
      </c>
      <c r="DM49" s="365">
        <f>IF(DM$19-'様式３（療養者名簿）（⑤の場合）'!$BJ54+1&lt;=15,IF(DM$19&gt;='様式３（療養者名簿）（⑤の場合）'!$BJ54,IF(DM$19&lt;='様式３（療養者名簿）（⑤の場合）'!$BK54,1,0),0),0)</f>
        <v>0</v>
      </c>
      <c r="DN49" s="365">
        <f>IF(DN$19-'様式３（療養者名簿）（⑤の場合）'!$BJ54+1&lt;=15,IF(DN$19&gt;='様式３（療養者名簿）（⑤の場合）'!$BJ54,IF(DN$19&lt;='様式３（療養者名簿）（⑤の場合）'!$BK54,1,0),0),0)</f>
        <v>0</v>
      </c>
      <c r="DO49" s="365">
        <f>IF(DO$19-'様式３（療養者名簿）（⑤の場合）'!$BJ54+1&lt;=15,IF(DO$19&gt;='様式３（療養者名簿）（⑤の場合）'!$BJ54,IF(DO$19&lt;='様式３（療養者名簿）（⑤の場合）'!$BK54,1,0),0),0)</f>
        <v>0</v>
      </c>
      <c r="DP49" s="365">
        <f>IF(DP$19-'様式３（療養者名簿）（⑤の場合）'!$BJ54+1&lt;=15,IF(DP$19&gt;='様式３（療養者名簿）（⑤の場合）'!$BJ54,IF(DP$19&lt;='様式３（療養者名簿）（⑤の場合）'!$BK54,1,0),0),0)</f>
        <v>0</v>
      </c>
      <c r="DQ49" s="365">
        <f>IF(DQ$19-'様式３（療養者名簿）（⑤の場合）'!$BJ54+1&lt;=15,IF(DQ$19&gt;='様式３（療養者名簿）（⑤の場合）'!$BJ54,IF(DQ$19&lt;='様式３（療養者名簿）（⑤の場合）'!$BK54,1,0),0),0)</f>
        <v>0</v>
      </c>
      <c r="DR49" s="365">
        <f>IF(DR$19-'様式３（療養者名簿）（⑤の場合）'!$BJ54+1&lt;=15,IF(DR$19&gt;='様式３（療養者名簿）（⑤の場合）'!$BJ54,IF(DR$19&lt;='様式３（療養者名簿）（⑤の場合）'!$BK54,1,0),0),0)</f>
        <v>0</v>
      </c>
      <c r="DS49" s="365">
        <f>IF(DS$19-'様式３（療養者名簿）（⑤の場合）'!$BJ54+1&lt;=15,IF(DS$19&gt;='様式３（療養者名簿）（⑤の場合）'!$BJ54,IF(DS$19&lt;='様式３（療養者名簿）（⑤の場合）'!$BK54,1,0),0),0)</f>
        <v>0</v>
      </c>
      <c r="DT49" s="365">
        <f>IF(DT$19-'様式３（療養者名簿）（⑤の場合）'!$BJ54+1&lt;=15,IF(DT$19&gt;='様式３（療養者名簿）（⑤の場合）'!$BJ54,IF(DT$19&lt;='様式３（療養者名簿）（⑤の場合）'!$BK54,1,0),0),0)</f>
        <v>0</v>
      </c>
      <c r="DU49" s="365">
        <f>IF(DU$19-'様式３（療養者名簿）（⑤の場合）'!$BJ54+1&lt;=15,IF(DU$19&gt;='様式３（療養者名簿）（⑤の場合）'!$BJ54,IF(DU$19&lt;='様式３（療養者名簿）（⑤の場合）'!$BK54,1,0),0),0)</f>
        <v>0</v>
      </c>
      <c r="DV49" s="365">
        <f>IF(DV$19-'様式３（療養者名簿）（⑤の場合）'!$BJ54+1&lt;=15,IF(DV$19&gt;='様式３（療養者名簿）（⑤の場合）'!$BJ54,IF(DV$19&lt;='様式３（療養者名簿）（⑤の場合）'!$BK54,1,0),0),0)</f>
        <v>0</v>
      </c>
      <c r="DW49" s="365">
        <f>IF(DW$19-'様式３（療養者名簿）（⑤の場合）'!$BJ54+1&lt;=15,IF(DW$19&gt;='様式３（療養者名簿）（⑤の場合）'!$BJ54,IF(DW$19&lt;='様式３（療養者名簿）（⑤の場合）'!$BK54,1,0),0),0)</f>
        <v>0</v>
      </c>
      <c r="DX49" s="365">
        <f>IF(DX$19-'様式３（療養者名簿）（⑤の場合）'!$BJ54+1&lt;=15,IF(DX$19&gt;='様式３（療養者名簿）（⑤の場合）'!$BJ54,IF(DX$19&lt;='様式３（療養者名簿）（⑤の場合）'!$BK54,1,0),0),0)</f>
        <v>0</v>
      </c>
      <c r="DY49" s="365">
        <f>IF(DY$19-'様式３（療養者名簿）（⑤の場合）'!$BJ54+1&lt;=15,IF(DY$19&gt;='様式３（療養者名簿）（⑤の場合）'!$BJ54,IF(DY$19&lt;='様式３（療養者名簿）（⑤の場合）'!$BK54,1,0),0),0)</f>
        <v>0</v>
      </c>
      <c r="DZ49" s="365">
        <f>IF(DZ$19-'様式３（療養者名簿）（⑤の場合）'!$BJ54+1&lt;=15,IF(DZ$19&gt;='様式３（療養者名簿）（⑤の場合）'!$BJ54,IF(DZ$19&lt;='様式３（療養者名簿）（⑤の場合）'!$BK54,1,0),0),0)</f>
        <v>0</v>
      </c>
      <c r="EA49" s="365">
        <f>IF(EA$19-'様式３（療養者名簿）（⑤の場合）'!$BJ54+1&lt;=15,IF(EA$19&gt;='様式３（療養者名簿）（⑤の場合）'!$BJ54,IF(EA$19&lt;='様式３（療養者名簿）（⑤の場合）'!$BK54,1,0),0),0)</f>
        <v>0</v>
      </c>
      <c r="EB49" s="365">
        <f>IF(EB$19-'様式３（療養者名簿）（⑤の場合）'!$BJ54+1&lt;=15,IF(EB$19&gt;='様式３（療養者名簿）（⑤の場合）'!$BJ54,IF(EB$19&lt;='様式３（療養者名簿）（⑤の場合）'!$BK54,1,0),0),0)</f>
        <v>0</v>
      </c>
      <c r="EC49" s="365">
        <f>IF(EC$19-'様式３（療養者名簿）（⑤の場合）'!$BJ54+1&lt;=15,IF(EC$19&gt;='様式３（療養者名簿）（⑤の場合）'!$BJ54,IF(EC$19&lt;='様式３（療養者名簿）（⑤の場合）'!$BK54,1,0),0),0)</f>
        <v>0</v>
      </c>
      <c r="ED49" s="365">
        <f>IF(ED$19-'様式３（療養者名簿）（⑤の場合）'!$BJ54+1&lt;=15,IF(ED$19&gt;='様式３（療養者名簿）（⑤の場合）'!$BJ54,IF(ED$19&lt;='様式３（療養者名簿）（⑤の場合）'!$BK54,1,0),0),0)</f>
        <v>0</v>
      </c>
      <c r="EE49" s="365">
        <f>IF(EE$19-'様式３（療養者名簿）（⑤の場合）'!$BJ54+1&lt;=15,IF(EE$19&gt;='様式３（療養者名簿）（⑤の場合）'!$BJ54,IF(EE$19&lt;='様式３（療養者名簿）（⑤の場合）'!$BK54,1,0),0),0)</f>
        <v>0</v>
      </c>
      <c r="EF49" s="365">
        <f>IF(EF$19-'様式３（療養者名簿）（⑤の場合）'!$BJ54+1&lt;=15,IF(EF$19&gt;='様式３（療養者名簿）（⑤の場合）'!$BJ54,IF(EF$19&lt;='様式３（療養者名簿）（⑤の場合）'!$BK54,1,0),0),0)</f>
        <v>0</v>
      </c>
      <c r="EG49" s="365">
        <f>IF(EG$19-'様式３（療養者名簿）（⑤の場合）'!$BJ54+1&lt;=15,IF(EG$19&gt;='様式３（療養者名簿）（⑤の場合）'!$BJ54,IF(EG$19&lt;='様式３（療養者名簿）（⑤の場合）'!$BK54,1,0),0),0)</f>
        <v>0</v>
      </c>
      <c r="EH49" s="365">
        <f>IF(EH$19-'様式３（療養者名簿）（⑤の場合）'!$BJ54+1&lt;=15,IF(EH$19&gt;='様式３（療養者名簿）（⑤の場合）'!$BJ54,IF(EH$19&lt;='様式３（療養者名簿）（⑤の場合）'!$BK54,1,0),0),0)</f>
        <v>0</v>
      </c>
      <c r="EI49" s="365">
        <f>IF(EI$19-'様式３（療養者名簿）（⑤の場合）'!$BJ54+1&lt;=15,IF(EI$19&gt;='様式３（療養者名簿）（⑤の場合）'!$BJ54,IF(EI$19&lt;='様式３（療養者名簿）（⑤の場合）'!$BK54,1,0),0),0)</f>
        <v>0</v>
      </c>
      <c r="EJ49" s="365">
        <f>IF(EJ$19-'様式３（療養者名簿）（⑤の場合）'!$BJ54+1&lt;=15,IF(EJ$19&gt;='様式３（療養者名簿）（⑤の場合）'!$BJ54,IF(EJ$19&lt;='様式３（療養者名簿）（⑤の場合）'!$BK54,1,0),0),0)</f>
        <v>0</v>
      </c>
      <c r="EK49" s="365">
        <f>IF(EK$19-'様式３（療養者名簿）（⑤の場合）'!$BJ54+1&lt;=15,IF(EK$19&gt;='様式３（療養者名簿）（⑤の場合）'!$BJ54,IF(EK$19&lt;='様式３（療養者名簿）（⑤の場合）'!$BK54,1,0),0),0)</f>
        <v>0</v>
      </c>
      <c r="EL49" s="365">
        <f>IF(EL$19-'様式３（療養者名簿）（⑤の場合）'!$BJ54+1&lt;=15,IF(EL$19&gt;='様式３（療養者名簿）（⑤の場合）'!$BJ54,IF(EL$19&lt;='様式３（療養者名簿）（⑤の場合）'!$BK54,1,0),0),0)</f>
        <v>0</v>
      </c>
      <c r="EM49" s="365">
        <f>IF(EM$19-'様式３（療養者名簿）（⑤の場合）'!$BJ54+1&lt;=15,IF(EM$19&gt;='様式３（療養者名簿）（⑤の場合）'!$BJ54,IF(EM$19&lt;='様式３（療養者名簿）（⑤の場合）'!$BK54,1,0),0),0)</f>
        <v>0</v>
      </c>
      <c r="EN49" s="365">
        <f>IF(EN$19-'様式３（療養者名簿）（⑤の場合）'!$BJ54+1&lt;=15,IF(EN$19&gt;='様式３（療養者名簿）（⑤の場合）'!$BJ54,IF(EN$19&lt;='様式３（療養者名簿）（⑤の場合）'!$BK54,1,0),0),0)</f>
        <v>0</v>
      </c>
      <c r="EO49" s="365">
        <f>IF(EO$19-'様式３（療養者名簿）（⑤の場合）'!$BJ54+1&lt;=15,IF(EO$19&gt;='様式３（療養者名簿）（⑤の場合）'!$BJ54,IF(EO$19&lt;='様式３（療養者名簿）（⑤の場合）'!$BK54,1,0),0),0)</f>
        <v>0</v>
      </c>
      <c r="EP49" s="365">
        <f>IF(EP$19-'様式３（療養者名簿）（⑤の場合）'!$BJ54+1&lt;=15,IF(EP$19&gt;='様式３（療養者名簿）（⑤の場合）'!$BJ54,IF(EP$19&lt;='様式３（療養者名簿）（⑤の場合）'!$BK54,1,0),0),0)</f>
        <v>0</v>
      </c>
      <c r="EQ49" s="365">
        <f>IF(EQ$19-'様式３（療養者名簿）（⑤の場合）'!$BJ54+1&lt;=15,IF(EQ$19&gt;='様式３（療養者名簿）（⑤の場合）'!$BJ54,IF(EQ$19&lt;='様式３（療養者名簿）（⑤の場合）'!$BK54,1,0),0),0)</f>
        <v>0</v>
      </c>
      <c r="ER49" s="365">
        <f>IF(ER$19-'様式３（療養者名簿）（⑤の場合）'!$BJ54+1&lt;=15,IF(ER$19&gt;='様式３（療養者名簿）（⑤の場合）'!$BJ54,IF(ER$19&lt;='様式３（療養者名簿）（⑤の場合）'!$BK54,1,0),0),0)</f>
        <v>0</v>
      </c>
      <c r="ES49" s="365">
        <f>IF(ES$19-'様式３（療養者名簿）（⑤の場合）'!$BJ54+1&lt;=15,IF(ES$19&gt;='様式３（療養者名簿）（⑤の場合）'!$BJ54,IF(ES$19&lt;='様式３（療養者名簿）（⑤の場合）'!$BK54,1,0),0),0)</f>
        <v>0</v>
      </c>
      <c r="ET49" s="365">
        <f>IF(ET$19-'様式３（療養者名簿）（⑤の場合）'!$BJ54+1&lt;=15,IF(ET$19&gt;='様式３（療養者名簿）（⑤の場合）'!$BJ54,IF(ET$19&lt;='様式３（療養者名簿）（⑤の場合）'!$BK54,1,0),0),0)</f>
        <v>0</v>
      </c>
      <c r="EU49" s="365">
        <f>IF(EU$19-'様式３（療養者名簿）（⑤の場合）'!$BJ54+1&lt;=15,IF(EU$19&gt;='様式３（療養者名簿）（⑤の場合）'!$BJ54,IF(EU$19&lt;='様式３（療養者名簿）（⑤の場合）'!$BK54,1,0),0),0)</f>
        <v>0</v>
      </c>
      <c r="EV49" s="365">
        <f>IF(EV$19-'様式３（療養者名簿）（⑤の場合）'!$BJ54+1&lt;=15,IF(EV$19&gt;='様式３（療養者名簿）（⑤の場合）'!$BJ54,IF(EV$19&lt;='様式３（療養者名簿）（⑤の場合）'!$BK54,1,0),0),0)</f>
        <v>0</v>
      </c>
      <c r="EW49" s="365">
        <f>IF(EW$19-'様式３（療養者名簿）（⑤の場合）'!$BJ54+1&lt;=15,IF(EW$19&gt;='様式３（療養者名簿）（⑤の場合）'!$BJ54,IF(EW$19&lt;='様式３（療養者名簿）（⑤の場合）'!$BK54,1,0),0),0)</f>
        <v>0</v>
      </c>
      <c r="EX49" s="365">
        <f>IF(EX$19-'様式３（療養者名簿）（⑤の場合）'!$BJ54+1&lt;=15,IF(EX$19&gt;='様式３（療養者名簿）（⑤の場合）'!$BJ54,IF(EX$19&lt;='様式３（療養者名簿）（⑤の場合）'!$BK54,1,0),0),0)</f>
        <v>0</v>
      </c>
      <c r="EY49" s="365">
        <f>IF(EY$19-'様式３（療養者名簿）（⑤の場合）'!$BJ54+1&lt;=15,IF(EY$19&gt;='様式３（療養者名簿）（⑤の場合）'!$BJ54,IF(EY$19&lt;='様式３（療養者名簿）（⑤の場合）'!$BK54,1,0),0),0)</f>
        <v>0</v>
      </c>
      <c r="EZ49" s="365">
        <f>IF(EZ$19-'様式３（療養者名簿）（⑤の場合）'!$BJ54+1&lt;=15,IF(EZ$19&gt;='様式３（療養者名簿）（⑤の場合）'!$BJ54,IF(EZ$19&lt;='様式３（療養者名簿）（⑤の場合）'!$BK54,1,0),0),0)</f>
        <v>0</v>
      </c>
      <c r="FA49" s="365">
        <f>IF(FA$19-'様式３（療養者名簿）（⑤の場合）'!$BJ54+1&lt;=15,IF(FA$19&gt;='様式３（療養者名簿）（⑤の場合）'!$BJ54,IF(FA$19&lt;='様式３（療養者名簿）（⑤の場合）'!$BK54,1,0),0),0)</f>
        <v>0</v>
      </c>
      <c r="FB49" s="365">
        <f>IF(FB$19-'様式３（療養者名簿）（⑤の場合）'!$BJ54+1&lt;=15,IF(FB$19&gt;='様式３（療養者名簿）（⑤の場合）'!$BJ54,IF(FB$19&lt;='様式３（療養者名簿）（⑤の場合）'!$BK54,1,0),0),0)</f>
        <v>0</v>
      </c>
      <c r="FC49" s="365">
        <f>IF(FC$19-'様式３（療養者名簿）（⑤の場合）'!$BJ54+1&lt;=15,IF(FC$19&gt;='様式３（療養者名簿）（⑤の場合）'!$BJ54,IF(FC$19&lt;='様式３（療養者名簿）（⑤の場合）'!$BK54,1,0),0),0)</f>
        <v>0</v>
      </c>
      <c r="FD49" s="365">
        <f>IF(FD$19-'様式３（療養者名簿）（⑤の場合）'!$BJ54+1&lt;=15,IF(FD$19&gt;='様式３（療養者名簿）（⑤の場合）'!$BJ54,IF(FD$19&lt;='様式３（療養者名簿）（⑤の場合）'!$BK54,1,0),0),0)</f>
        <v>0</v>
      </c>
      <c r="FE49" s="365">
        <f>IF(FE$19-'様式３（療養者名簿）（⑤の場合）'!$BJ54+1&lt;=15,IF(FE$19&gt;='様式３（療養者名簿）（⑤の場合）'!$BJ54,IF(FE$19&lt;='様式３（療養者名簿）（⑤の場合）'!$BK54,1,0),0),0)</f>
        <v>0</v>
      </c>
      <c r="FF49" s="365">
        <f>IF(FF$19-'様式３（療養者名簿）（⑤の場合）'!$BJ54+1&lt;=15,IF(FF$19&gt;='様式３（療養者名簿）（⑤の場合）'!$BJ54,IF(FF$19&lt;='様式３（療養者名簿）（⑤の場合）'!$BK54,1,0),0),0)</f>
        <v>0</v>
      </c>
      <c r="FG49" s="365">
        <f>IF(FG$19-'様式３（療養者名簿）（⑤の場合）'!$BJ54+1&lt;=15,IF(FG$19&gt;='様式３（療養者名簿）（⑤の場合）'!$BJ54,IF(FG$19&lt;='様式３（療養者名簿）（⑤の場合）'!$BK54,1,0),0),0)</f>
        <v>0</v>
      </c>
      <c r="FH49" s="365">
        <f>IF(FH$19-'様式３（療養者名簿）（⑤の場合）'!$BJ54+1&lt;=15,IF(FH$19&gt;='様式３（療養者名簿）（⑤の場合）'!$BJ54,IF(FH$19&lt;='様式３（療養者名簿）（⑤の場合）'!$BK54,1,0),0),0)</f>
        <v>0</v>
      </c>
      <c r="FI49" s="365">
        <f>IF(FI$19-'様式３（療養者名簿）（⑤の場合）'!$BJ54+1&lt;=15,IF(FI$19&gt;='様式３（療養者名簿）（⑤の場合）'!$BJ54,IF(FI$19&lt;='様式３（療養者名簿）（⑤の場合）'!$BK54,1,0),0),0)</f>
        <v>0</v>
      </c>
      <c r="FJ49" s="365">
        <f>IF(FJ$19-'様式３（療養者名簿）（⑤の場合）'!$BJ54+1&lt;=15,IF(FJ$19&gt;='様式３（療養者名簿）（⑤の場合）'!$BJ54,IF(FJ$19&lt;='様式３（療養者名簿）（⑤の場合）'!$BK54,1,0),0),0)</f>
        <v>0</v>
      </c>
      <c r="FK49" s="365">
        <f>IF(FK$19-'様式３（療養者名簿）（⑤の場合）'!$BJ54+1&lt;=15,IF(FK$19&gt;='様式３（療養者名簿）（⑤の場合）'!$BJ54,IF(FK$19&lt;='様式３（療養者名簿）（⑤の場合）'!$BK54,1,0),0),0)</f>
        <v>0</v>
      </c>
      <c r="FL49" s="365">
        <f>IF(FL$19-'様式３（療養者名簿）（⑤の場合）'!$BJ54+1&lt;=15,IF(FL$19&gt;='様式３（療養者名簿）（⑤の場合）'!$BJ54,IF(FL$19&lt;='様式３（療養者名簿）（⑤の場合）'!$BK54,1,0),0),0)</f>
        <v>0</v>
      </c>
      <c r="FM49" s="365">
        <f>IF(FM$19-'様式３（療養者名簿）（⑤の場合）'!$BJ54+1&lt;=15,IF(FM$19&gt;='様式３（療養者名簿）（⑤の場合）'!$BJ54,IF(FM$19&lt;='様式３（療養者名簿）（⑤の場合）'!$BK54,1,0),0),0)</f>
        <v>0</v>
      </c>
      <c r="FN49" s="365">
        <f>IF(FN$19-'様式３（療養者名簿）（⑤の場合）'!$BJ54+1&lt;=15,IF(FN$19&gt;='様式３（療養者名簿）（⑤の場合）'!$BJ54,IF(FN$19&lt;='様式３（療養者名簿）（⑤の場合）'!$BK54,1,0),0),0)</f>
        <v>0</v>
      </c>
      <c r="FO49" s="365">
        <f>IF(FO$19-'様式３（療養者名簿）（⑤の場合）'!$BJ54+1&lt;=15,IF(FO$19&gt;='様式３（療養者名簿）（⑤の場合）'!$BJ54,IF(FO$19&lt;='様式３（療養者名簿）（⑤の場合）'!$BK54,1,0),0),0)</f>
        <v>0</v>
      </c>
      <c r="FP49" s="365">
        <f>IF(FP$19-'様式３（療養者名簿）（⑤の場合）'!$BJ54+1&lt;=15,IF(FP$19&gt;='様式３（療養者名簿）（⑤の場合）'!$BJ54,IF(FP$19&lt;='様式３（療養者名簿）（⑤の場合）'!$BK54,1,0),0),0)</f>
        <v>0</v>
      </c>
      <c r="FQ49" s="365">
        <f>IF(FQ$19-'様式３（療養者名簿）（⑤の場合）'!$BJ54+1&lt;=15,IF(FQ$19&gt;='様式３（療養者名簿）（⑤の場合）'!$BJ54,IF(FQ$19&lt;='様式３（療養者名簿）（⑤の場合）'!$BK54,1,0),0),0)</f>
        <v>0</v>
      </c>
      <c r="FR49" s="365">
        <f>IF(FR$19-'様式３（療養者名簿）（⑤の場合）'!$BJ54+1&lt;=15,IF(FR$19&gt;='様式３（療養者名簿）（⑤の場合）'!$BJ54,IF(FR$19&lt;='様式３（療養者名簿）（⑤の場合）'!$BK54,1,0),0),0)</f>
        <v>0</v>
      </c>
      <c r="FS49" s="365">
        <f>IF(FS$19-'様式３（療養者名簿）（⑤の場合）'!$BJ54+1&lt;=15,IF(FS$19&gt;='様式３（療養者名簿）（⑤の場合）'!$BJ54,IF(FS$19&lt;='様式３（療養者名簿）（⑤の場合）'!$BK54,1,0),0),0)</f>
        <v>0</v>
      </c>
      <c r="FT49" s="365">
        <f>IF(FT$19-'様式３（療養者名簿）（⑤の場合）'!$BJ54+1&lt;=15,IF(FT$19&gt;='様式３（療養者名簿）（⑤の場合）'!$BJ54,IF(FT$19&lt;='様式３（療養者名簿）（⑤の場合）'!$BK54,1,0),0),0)</f>
        <v>0</v>
      </c>
      <c r="FU49" s="365">
        <f>IF(FU$19-'様式３（療養者名簿）（⑤の場合）'!$BJ54+1&lt;=15,IF(FU$19&gt;='様式３（療養者名簿）（⑤の場合）'!$BJ54,IF(FU$19&lt;='様式３（療養者名簿）（⑤の場合）'!$BK54,1,0),0),0)</f>
        <v>0</v>
      </c>
      <c r="FV49" s="365">
        <f>IF(FV$19-'様式３（療養者名簿）（⑤の場合）'!$BJ54+1&lt;=15,IF(FV$19&gt;='様式３（療養者名簿）（⑤の場合）'!$BJ54,IF(FV$19&lt;='様式３（療養者名簿）（⑤の場合）'!$BK54,1,0),0),0)</f>
        <v>0</v>
      </c>
      <c r="FW49" s="365">
        <f>IF(FW$19-'様式３（療養者名簿）（⑤の場合）'!$BJ54+1&lt;=15,IF(FW$19&gt;='様式３（療養者名簿）（⑤の場合）'!$BJ54,IF(FW$19&lt;='様式３（療養者名簿）（⑤の場合）'!$BK54,1,0),0),0)</f>
        <v>0</v>
      </c>
      <c r="FX49" s="365">
        <f>IF(FX$19-'様式３（療養者名簿）（⑤の場合）'!$BJ54+1&lt;=15,IF(FX$19&gt;='様式３（療養者名簿）（⑤の場合）'!$BJ54,IF(FX$19&lt;='様式３（療養者名簿）（⑤の場合）'!$BK54,1,0),0),0)</f>
        <v>0</v>
      </c>
      <c r="FY49" s="365">
        <f>IF(FY$19-'様式３（療養者名簿）（⑤の場合）'!$BJ54+1&lt;=15,IF(FY$19&gt;='様式３（療養者名簿）（⑤の場合）'!$BJ54,IF(FY$19&lt;='様式３（療養者名簿）（⑤の場合）'!$BK54,1,0),0),0)</f>
        <v>0</v>
      </c>
      <c r="FZ49" s="365">
        <f>IF(FZ$19-'様式３（療養者名簿）（⑤の場合）'!$BJ54+1&lt;=15,IF(FZ$19&gt;='様式３（療養者名簿）（⑤の場合）'!$BJ54,IF(FZ$19&lt;='様式３（療養者名簿）（⑤の場合）'!$BK54,1,0),0),0)</f>
        <v>0</v>
      </c>
      <c r="GA49" s="365">
        <f>IF(GA$19-'様式３（療養者名簿）（⑤の場合）'!$BJ54+1&lt;=15,IF(GA$19&gt;='様式３（療養者名簿）（⑤の場合）'!$BJ54,IF(GA$19&lt;='様式３（療養者名簿）（⑤の場合）'!$BK54,1,0),0),0)</f>
        <v>0</v>
      </c>
      <c r="GB49" s="365">
        <f>IF(GB$19-'様式３（療養者名簿）（⑤の場合）'!$BJ54+1&lt;=15,IF(GB$19&gt;='様式３（療養者名簿）（⑤の場合）'!$BJ54,IF(GB$19&lt;='様式３（療養者名簿）（⑤の場合）'!$BK54,1,0),0),0)</f>
        <v>0</v>
      </c>
      <c r="GC49" s="365">
        <f>IF(GC$19-'様式３（療養者名簿）（⑤の場合）'!$BJ54+1&lt;=15,IF(GC$19&gt;='様式３（療養者名簿）（⑤の場合）'!$BJ54,IF(GC$19&lt;='様式３（療養者名簿）（⑤の場合）'!$BK54,1,0),0),0)</f>
        <v>0</v>
      </c>
      <c r="GD49" s="365">
        <f>IF(GD$19-'様式３（療養者名簿）（⑤の場合）'!$BJ54+1&lt;=15,IF(GD$19&gt;='様式３（療養者名簿）（⑤の場合）'!$BJ54,IF(GD$19&lt;='様式３（療養者名簿）（⑤の場合）'!$BK54,1,0),0),0)</f>
        <v>0</v>
      </c>
      <c r="GE49" s="365">
        <f>IF(GE$19-'様式３（療養者名簿）（⑤の場合）'!$BJ54+1&lt;=15,IF(GE$19&gt;='様式３（療養者名簿）（⑤の場合）'!$BJ54,IF(GE$19&lt;='様式３（療養者名簿）（⑤の場合）'!$BK54,1,0),0),0)</f>
        <v>0</v>
      </c>
      <c r="GF49" s="365">
        <f>IF(GF$19-'様式３（療養者名簿）（⑤の場合）'!$BJ54+1&lt;=15,IF(GF$19&gt;='様式３（療養者名簿）（⑤の場合）'!$BJ54,IF(GF$19&lt;='様式３（療養者名簿）（⑤の場合）'!$BK54,1,0),0),0)</f>
        <v>0</v>
      </c>
      <c r="GG49" s="365">
        <f>IF(GG$19-'様式３（療養者名簿）（⑤の場合）'!$BJ54+1&lt;=15,IF(GG$19&gt;='様式３（療養者名簿）（⑤の場合）'!$BJ54,IF(GG$19&lt;='様式３（療養者名簿）（⑤の場合）'!$BK54,1,0),0),0)</f>
        <v>0</v>
      </c>
      <c r="GH49" s="365">
        <f>IF(GH$19-'様式３（療養者名簿）（⑤の場合）'!$BJ54+1&lt;=15,IF(GH$19&gt;='様式３（療養者名簿）（⑤の場合）'!$BJ54,IF(GH$19&lt;='様式３（療養者名簿）（⑤の場合）'!$BK54,1,0),0),0)</f>
        <v>0</v>
      </c>
      <c r="GI49" s="365">
        <f>IF(GI$19-'様式３（療養者名簿）（⑤の場合）'!$BJ54+1&lt;=15,IF(GI$19&gt;='様式３（療養者名簿）（⑤の場合）'!$BJ54,IF(GI$19&lt;='様式３（療養者名簿）（⑤の場合）'!$BK54,1,0),0),0)</f>
        <v>0</v>
      </c>
      <c r="GJ49" s="365">
        <f>IF(GJ$19-'様式３（療養者名簿）（⑤の場合）'!$BJ54+1&lt;=15,IF(GJ$19&gt;='様式３（療養者名簿）（⑤の場合）'!$BJ54,IF(GJ$19&lt;='様式３（療養者名簿）（⑤の場合）'!$BK54,1,0),0),0)</f>
        <v>0</v>
      </c>
      <c r="GK49" s="365">
        <f>IF(GK$19-'様式３（療養者名簿）（⑤の場合）'!$BJ54+1&lt;=15,IF(GK$19&gt;='様式３（療養者名簿）（⑤の場合）'!$BJ54,IF(GK$19&lt;='様式３（療養者名簿）（⑤の場合）'!$BK54,1,0),0),0)</f>
        <v>0</v>
      </c>
      <c r="GL49" s="365">
        <f>IF(GL$19-'様式３（療養者名簿）（⑤の場合）'!$BJ54+1&lt;=15,IF(GL$19&gt;='様式３（療養者名簿）（⑤の場合）'!$BJ54,IF(GL$19&lt;='様式３（療養者名簿）（⑤の場合）'!$BK54,1,0),0),0)</f>
        <v>0</v>
      </c>
      <c r="GM49" s="365">
        <f>IF(GM$19-'様式３（療養者名簿）（⑤の場合）'!$BJ54+1&lt;=15,IF(GM$19&gt;='様式３（療養者名簿）（⑤の場合）'!$BJ54,IF(GM$19&lt;='様式３（療養者名簿）（⑤の場合）'!$BK54,1,0),0),0)</f>
        <v>0</v>
      </c>
      <c r="GN49" s="365">
        <f>IF(GN$19-'様式３（療養者名簿）（⑤の場合）'!$BJ54+1&lt;=15,IF(GN$19&gt;='様式３（療養者名簿）（⑤の場合）'!$BJ54,IF(GN$19&lt;='様式３（療養者名簿）（⑤の場合）'!$BK54,1,0),0),0)</f>
        <v>0</v>
      </c>
      <c r="GO49" s="365">
        <f>IF(GO$19-'様式３（療養者名簿）（⑤の場合）'!$BJ54+1&lt;=15,IF(GO$19&gt;='様式３（療養者名簿）（⑤の場合）'!$BJ54,IF(GO$19&lt;='様式３（療養者名簿）（⑤の場合）'!$BK54,1,0),0),0)</f>
        <v>0</v>
      </c>
      <c r="GP49" s="365">
        <f>IF(GP$19-'様式３（療養者名簿）（⑤の場合）'!$BJ54+1&lt;=15,IF(GP$19&gt;='様式３（療養者名簿）（⑤の場合）'!$BJ54,IF(GP$19&lt;='様式３（療養者名簿）（⑤の場合）'!$BK54,1,0),0),0)</f>
        <v>0</v>
      </c>
      <c r="GQ49" s="365">
        <f>IF(GQ$19-'様式３（療養者名簿）（⑤の場合）'!$BJ54+1&lt;=15,IF(GQ$19&gt;='様式３（療養者名簿）（⑤の場合）'!$BJ54,IF(GQ$19&lt;='様式３（療養者名簿）（⑤の場合）'!$BK54,1,0),0),0)</f>
        <v>0</v>
      </c>
      <c r="GR49" s="365">
        <f>IF(GR$19-'様式３（療養者名簿）（⑤の場合）'!$BJ54+1&lt;=15,IF(GR$19&gt;='様式３（療養者名簿）（⑤の場合）'!$BJ54,IF(GR$19&lt;='様式３（療養者名簿）（⑤の場合）'!$BK54,1,0),0),0)</f>
        <v>0</v>
      </c>
      <c r="GS49" s="365">
        <f>IF(GS$19-'様式３（療養者名簿）（⑤の場合）'!$BJ54+1&lt;=15,IF(GS$19&gt;='様式３（療養者名簿）（⑤の場合）'!$BJ54,IF(GS$19&lt;='様式３（療養者名簿）（⑤の場合）'!$BK54,1,0),0),0)</f>
        <v>0</v>
      </c>
      <c r="GT49" s="365">
        <f>IF(GT$19-'様式３（療養者名簿）（⑤の場合）'!$BJ54+1&lt;=15,IF(GT$19&gt;='様式３（療養者名簿）（⑤の場合）'!$BJ54,IF(GT$19&lt;='様式３（療養者名簿）（⑤の場合）'!$BK54,1,0),0),0)</f>
        <v>0</v>
      </c>
      <c r="GU49" s="365">
        <f>IF(GU$19-'様式３（療養者名簿）（⑤の場合）'!$BJ54+1&lt;=15,IF(GU$19&gt;='様式３（療養者名簿）（⑤の場合）'!$BJ54,IF(GU$19&lt;='様式３（療養者名簿）（⑤の場合）'!$BK54,1,0),0),0)</f>
        <v>0</v>
      </c>
      <c r="GV49" s="365">
        <f>IF(GV$19-'様式３（療養者名簿）（⑤の場合）'!$BJ54+1&lt;=15,IF(GV$19&gt;='様式３（療養者名簿）（⑤の場合）'!$BJ54,IF(GV$19&lt;='様式３（療養者名簿）（⑤の場合）'!$BK54,1,0),0),0)</f>
        <v>0</v>
      </c>
      <c r="GW49" s="365">
        <f>IF(GW$19-'様式３（療養者名簿）（⑤の場合）'!$BJ54+1&lt;=15,IF(GW$19&gt;='様式３（療養者名簿）（⑤の場合）'!$BJ54,IF(GW$19&lt;='様式３（療養者名簿）（⑤の場合）'!$BK54,1,0),0),0)</f>
        <v>0</v>
      </c>
      <c r="GX49" s="365">
        <f>IF(GX$19-'様式３（療養者名簿）（⑤の場合）'!$BJ54+1&lt;=15,IF(GX$19&gt;='様式３（療養者名簿）（⑤の場合）'!$BJ54,IF(GX$19&lt;='様式３（療養者名簿）（⑤の場合）'!$BK54,1,0),0),0)</f>
        <v>0</v>
      </c>
      <c r="GY49" s="365">
        <f>IF(GY$19-'様式３（療養者名簿）（⑤の場合）'!$BJ54+1&lt;=15,IF(GY$19&gt;='様式３（療養者名簿）（⑤の場合）'!$BJ54,IF(GY$19&lt;='様式３（療養者名簿）（⑤の場合）'!$BK54,1,0),0),0)</f>
        <v>0</v>
      </c>
      <c r="GZ49" s="365">
        <f>IF(GZ$19-'様式３（療養者名簿）（⑤の場合）'!$BJ54+1&lt;=15,IF(GZ$19&gt;='様式３（療養者名簿）（⑤の場合）'!$BJ54,IF(GZ$19&lt;='様式３（療養者名簿）（⑤の場合）'!$BK54,1,0),0),0)</f>
        <v>0</v>
      </c>
      <c r="HA49" s="365">
        <f>IF(HA$19-'様式３（療養者名簿）（⑤の場合）'!$BJ54+1&lt;=15,IF(HA$19&gt;='様式３（療養者名簿）（⑤の場合）'!$BJ54,IF(HA$19&lt;='様式３（療養者名簿）（⑤の場合）'!$BK54,1,0),0),0)</f>
        <v>0</v>
      </c>
      <c r="HB49" s="365">
        <f>IF(HB$19-'様式３（療養者名簿）（⑤の場合）'!$BJ54+1&lt;=15,IF(HB$19&gt;='様式３（療養者名簿）（⑤の場合）'!$BJ54,IF(HB$19&lt;='様式３（療養者名簿）（⑤の場合）'!$BK54,1,0),0),0)</f>
        <v>0</v>
      </c>
      <c r="HC49" s="365">
        <f>IF(HC$19-'様式３（療養者名簿）（⑤の場合）'!$BJ54+1&lt;=15,IF(HC$19&gt;='様式３（療養者名簿）（⑤の場合）'!$BJ54,IF(HC$19&lt;='様式３（療養者名簿）（⑤の場合）'!$BK54,1,0),0),0)</f>
        <v>0</v>
      </c>
      <c r="HD49" s="365">
        <f>IF(HD$19-'様式３（療養者名簿）（⑤の場合）'!$BJ54+1&lt;=15,IF(HD$19&gt;='様式３（療養者名簿）（⑤の場合）'!$BJ54,IF(HD$19&lt;='様式３（療養者名簿）（⑤の場合）'!$BK54,1,0),0),0)</f>
        <v>0</v>
      </c>
      <c r="HE49" s="365">
        <f>IF(HE$19-'様式３（療養者名簿）（⑤の場合）'!$BJ54+1&lt;=15,IF(HE$19&gt;='様式３（療養者名簿）（⑤の場合）'!$BJ54,IF(HE$19&lt;='様式３（療養者名簿）（⑤の場合）'!$BK54,1,0),0),0)</f>
        <v>0</v>
      </c>
      <c r="HF49" s="365">
        <f>IF(HF$19-'様式３（療養者名簿）（⑤の場合）'!$BJ54+1&lt;=15,IF(HF$19&gt;='様式３（療養者名簿）（⑤の場合）'!$BJ54,IF(HF$19&lt;='様式３（療養者名簿）（⑤の場合）'!$BK54,1,0),0),0)</f>
        <v>0</v>
      </c>
      <c r="HG49" s="365">
        <f>IF(HG$19-'様式３（療養者名簿）（⑤の場合）'!$BJ54+1&lt;=15,IF(HG$19&gt;='様式３（療養者名簿）（⑤の場合）'!$BJ54,IF(HG$19&lt;='様式３（療養者名簿）（⑤の場合）'!$BK54,1,0),0),0)</f>
        <v>0</v>
      </c>
      <c r="HH49" s="365">
        <f>IF(HH$19-'様式３（療養者名簿）（⑤の場合）'!$BJ54+1&lt;=15,IF(HH$19&gt;='様式３（療養者名簿）（⑤の場合）'!$BJ54,IF(HH$19&lt;='様式３（療養者名簿）（⑤の場合）'!$BK54,1,0),0),0)</f>
        <v>0</v>
      </c>
      <c r="HI49" s="365">
        <f>IF(HI$19-'様式３（療養者名簿）（⑤の場合）'!$BJ54+1&lt;=15,IF(HI$19&gt;='様式３（療養者名簿）（⑤の場合）'!$BJ54,IF(HI$19&lt;='様式３（療養者名簿）（⑤の場合）'!$BK54,1,0),0),0)</f>
        <v>0</v>
      </c>
      <c r="HJ49" s="365">
        <f>IF(HJ$19-'様式３（療養者名簿）（⑤の場合）'!$BJ54+1&lt;=15,IF(HJ$19&gt;='様式３（療養者名簿）（⑤の場合）'!$BJ54,IF(HJ$19&lt;='様式３（療養者名簿）（⑤の場合）'!$BK54,1,0),0),0)</f>
        <v>0</v>
      </c>
      <c r="HK49" s="365">
        <f>IF(HK$19-'様式３（療養者名簿）（⑤の場合）'!$BJ54+1&lt;=15,IF(HK$19&gt;='様式３（療養者名簿）（⑤の場合）'!$BJ54,IF(HK$19&lt;='様式３（療養者名簿）（⑤の場合）'!$BK54,1,0),0),0)</f>
        <v>0</v>
      </c>
      <c r="HL49" s="365">
        <f>IF(HL$19-'様式３（療養者名簿）（⑤の場合）'!$BJ54+1&lt;=15,IF(HL$19&gt;='様式３（療養者名簿）（⑤の場合）'!$BJ54,IF(HL$19&lt;='様式３（療養者名簿）（⑤の場合）'!$BK54,1,0),0),0)</f>
        <v>0</v>
      </c>
      <c r="HM49" s="365">
        <f>IF(HM$19-'様式３（療養者名簿）（⑤の場合）'!$BJ54+1&lt;=15,IF(HM$19&gt;='様式３（療養者名簿）（⑤の場合）'!$BJ54,IF(HM$19&lt;='様式３（療養者名簿）（⑤の場合）'!$BK54,1,0),0),0)</f>
        <v>0</v>
      </c>
      <c r="HN49" s="365">
        <f>IF(HN$19-'様式３（療養者名簿）（⑤の場合）'!$BJ54+1&lt;=15,IF(HN$19&gt;='様式３（療養者名簿）（⑤の場合）'!$BJ54,IF(HN$19&lt;='様式３（療養者名簿）（⑤の場合）'!$BK54,1,0),0),0)</f>
        <v>0</v>
      </c>
      <c r="HO49" s="365">
        <f>IF(HO$19-'様式３（療養者名簿）（⑤の場合）'!$BJ54+1&lt;=15,IF(HO$19&gt;='様式３（療養者名簿）（⑤の場合）'!$BJ54,IF(HO$19&lt;='様式３（療養者名簿）（⑤の場合）'!$BK54,1,0),0),0)</f>
        <v>0</v>
      </c>
      <c r="HP49" s="365">
        <f>IF(HP$19-'様式３（療養者名簿）（⑤の場合）'!$BJ54+1&lt;=15,IF(HP$19&gt;='様式３（療養者名簿）（⑤の場合）'!$BJ54,IF(HP$19&lt;='様式３（療養者名簿）（⑤の場合）'!$BK54,1,0),0),0)</f>
        <v>0</v>
      </c>
      <c r="HQ49" s="365">
        <f>IF(HQ$19-'様式３（療養者名簿）（⑤の場合）'!$BJ54+1&lt;=15,IF(HQ$19&gt;='様式３（療養者名簿）（⑤の場合）'!$BJ54,IF(HQ$19&lt;='様式３（療養者名簿）（⑤の場合）'!$BK54,1,0),0),0)</f>
        <v>0</v>
      </c>
      <c r="HR49" s="365">
        <f>IF(HR$19-'様式３（療養者名簿）（⑤の場合）'!$BJ54+1&lt;=15,IF(HR$19&gt;='様式３（療養者名簿）（⑤の場合）'!$BJ54,IF(HR$19&lt;='様式３（療養者名簿）（⑤の場合）'!$BK54,1,0),0),0)</f>
        <v>0</v>
      </c>
      <c r="HS49" s="365">
        <f>IF(HS$19-'様式３（療養者名簿）（⑤の場合）'!$BJ54+1&lt;=15,IF(HS$19&gt;='様式３（療養者名簿）（⑤の場合）'!$BJ54,IF(HS$19&lt;='様式３（療養者名簿）（⑤の場合）'!$BK54,1,0),0),0)</f>
        <v>0</v>
      </c>
      <c r="HT49" s="365">
        <f>IF(HT$19-'様式３（療養者名簿）（⑤の場合）'!$BJ54+1&lt;=15,IF(HT$19&gt;='様式３（療養者名簿）（⑤の場合）'!$BJ54,IF(HT$19&lt;='様式３（療養者名簿）（⑤の場合）'!$BK54,1,0),0),0)</f>
        <v>0</v>
      </c>
      <c r="HU49" s="365">
        <f>IF(HU$19-'様式３（療養者名簿）（⑤の場合）'!$BJ54+1&lt;=15,IF(HU$19&gt;='様式３（療養者名簿）（⑤の場合）'!$BJ54,IF(HU$19&lt;='様式３（療養者名簿）（⑤の場合）'!$BK54,1,0),0),0)</f>
        <v>0</v>
      </c>
      <c r="HV49" s="365">
        <f>IF(HV$19-'様式３（療養者名簿）（⑤の場合）'!$BJ54+1&lt;=15,IF(HV$19&gt;='様式３（療養者名簿）（⑤の場合）'!$BJ54,IF(HV$19&lt;='様式３（療養者名簿）（⑤の場合）'!$BK54,1,0),0),0)</f>
        <v>0</v>
      </c>
      <c r="HW49" s="365">
        <f>IF(HW$19-'様式３（療養者名簿）（⑤の場合）'!$BJ54+1&lt;=15,IF(HW$19&gt;='様式３（療養者名簿）（⑤の場合）'!$BJ54,IF(HW$19&lt;='様式３（療養者名簿）（⑤の場合）'!$BK54,1,0),0),0)</f>
        <v>0</v>
      </c>
      <c r="HX49" s="365">
        <f>IF(HX$19-'様式３（療養者名簿）（⑤の場合）'!$BJ54+1&lt;=15,IF(HX$19&gt;='様式３（療養者名簿）（⑤の場合）'!$BJ54,IF(HX$19&lt;='様式３（療養者名簿）（⑤の場合）'!$BK54,1,0),0),0)</f>
        <v>0</v>
      </c>
      <c r="HY49" s="365">
        <f>IF(HY$19-'様式３（療養者名簿）（⑤の場合）'!$BJ54+1&lt;=15,IF(HY$19&gt;='様式３（療養者名簿）（⑤の場合）'!$BJ54,IF(HY$19&lt;='様式３（療養者名簿）（⑤の場合）'!$BK54,1,0),0),0)</f>
        <v>0</v>
      </c>
      <c r="HZ49" s="365">
        <f>IF(HZ$19-'様式３（療養者名簿）（⑤の場合）'!$BJ54+1&lt;=15,IF(HZ$19&gt;='様式３（療養者名簿）（⑤の場合）'!$BJ54,IF(HZ$19&lt;='様式３（療養者名簿）（⑤の場合）'!$BK54,1,0),0),0)</f>
        <v>0</v>
      </c>
      <c r="IA49" s="365">
        <f>IF(IA$19-'様式３（療養者名簿）（⑤の場合）'!$BJ54+1&lt;=15,IF(IA$19&gt;='様式３（療養者名簿）（⑤の場合）'!$BJ54,IF(IA$19&lt;='様式３（療養者名簿）（⑤の場合）'!$BK54,1,0),0),0)</f>
        <v>0</v>
      </c>
      <c r="IB49" s="365">
        <f>IF(IB$19-'様式３（療養者名簿）（⑤の場合）'!$BJ54+1&lt;=15,IF(IB$19&gt;='様式３（療養者名簿）（⑤の場合）'!$BJ54,IF(IB$19&lt;='様式３（療養者名簿）（⑤の場合）'!$BK54,1,0),0),0)</f>
        <v>0</v>
      </c>
      <c r="IC49" s="365">
        <f>IF(IC$19-'様式３（療養者名簿）（⑤の場合）'!$BJ54+1&lt;=15,IF(IC$19&gt;='様式３（療養者名簿）（⑤の場合）'!$BJ54,IF(IC$19&lt;='様式３（療養者名簿）（⑤の場合）'!$BK54,1,0),0),0)</f>
        <v>0</v>
      </c>
      <c r="ID49" s="365">
        <f>IF(ID$19-'様式３（療養者名簿）（⑤の場合）'!$BJ54+1&lt;=15,IF(ID$19&gt;='様式３（療養者名簿）（⑤の場合）'!$BJ54,IF(ID$19&lt;='様式３（療養者名簿）（⑤の場合）'!$BK54,1,0),0),0)</f>
        <v>0</v>
      </c>
      <c r="IE49" s="365">
        <f>IF(IE$19-'様式３（療養者名簿）（⑤の場合）'!$BJ54+1&lt;=15,IF(IE$19&gt;='様式３（療養者名簿）（⑤の場合）'!$BJ54,IF(IE$19&lt;='様式３（療養者名簿）（⑤の場合）'!$BK54,1,0),0),0)</f>
        <v>0</v>
      </c>
      <c r="IF49" s="365">
        <f>IF(IF$19-'様式３（療養者名簿）（⑤の場合）'!$BJ54+1&lt;=15,IF(IF$19&gt;='様式３（療養者名簿）（⑤の場合）'!$BJ54,IF(IF$19&lt;='様式３（療養者名簿）（⑤の場合）'!$BK54,1,0),0),0)</f>
        <v>0</v>
      </c>
      <c r="IG49" s="365">
        <f>IF(IG$19-'様式３（療養者名簿）（⑤の場合）'!$BJ54+1&lt;=15,IF(IG$19&gt;='様式３（療養者名簿）（⑤の場合）'!$BJ54,IF(IG$19&lt;='様式３（療養者名簿）（⑤の場合）'!$BK54,1,0),0),0)</f>
        <v>0</v>
      </c>
      <c r="IH49" s="365">
        <f>IF(IH$19-'様式３（療養者名簿）（⑤の場合）'!$BJ54+1&lt;=15,IF(IH$19&gt;='様式３（療養者名簿）（⑤の場合）'!$BJ54,IF(IH$19&lt;='様式３（療養者名簿）（⑤の場合）'!$BK54,1,0),0),0)</f>
        <v>0</v>
      </c>
      <c r="II49" s="365">
        <f>IF(II$19-'様式３（療養者名簿）（⑤の場合）'!$BJ54+1&lt;=15,IF(II$19&gt;='様式３（療養者名簿）（⑤の場合）'!$BJ54,IF(II$19&lt;='様式３（療養者名簿）（⑤の場合）'!$BK54,1,0),0),0)</f>
        <v>0</v>
      </c>
      <c r="IJ49" s="365">
        <f>IF(IJ$19-'様式３（療養者名簿）（⑤の場合）'!$BJ54+1&lt;=15,IF(IJ$19&gt;='様式３（療養者名簿）（⑤の場合）'!$BJ54,IF(IJ$19&lt;='様式３（療養者名簿）（⑤の場合）'!$BK54,1,0),0),0)</f>
        <v>0</v>
      </c>
      <c r="IK49" s="365">
        <f>IF(IK$19-'様式３（療養者名簿）（⑤の場合）'!$BJ54+1&lt;=15,IF(IK$19&gt;='様式３（療養者名簿）（⑤の場合）'!$BJ54,IF(IK$19&lt;='様式３（療養者名簿）（⑤の場合）'!$BK54,1,0),0),0)</f>
        <v>0</v>
      </c>
      <c r="IL49" s="365">
        <f>IF(IL$19-'様式３（療養者名簿）（⑤の場合）'!$BJ54+1&lt;=15,IF(IL$19&gt;='様式３（療養者名簿）（⑤の場合）'!$BJ54,IF(IL$19&lt;='様式３（療養者名簿）（⑤の場合）'!$BK54,1,0),0),0)</f>
        <v>0</v>
      </c>
      <c r="IM49" s="365">
        <f>IF(IM$19-'様式３（療養者名簿）（⑤の場合）'!$BJ54+1&lt;=15,IF(IM$19&gt;='様式３（療養者名簿）（⑤の場合）'!$BJ54,IF(IM$19&lt;='様式３（療養者名簿）（⑤の場合）'!$BK54,1,0),0),0)</f>
        <v>0</v>
      </c>
      <c r="IN49" s="365">
        <f>IF(IN$19-'様式３（療養者名簿）（⑤の場合）'!$BJ54+1&lt;=15,IF(IN$19&gt;='様式３（療養者名簿）（⑤の場合）'!$BJ54,IF(IN$19&lt;='様式３（療養者名簿）（⑤の場合）'!$BK54,1,0),0),0)</f>
        <v>0</v>
      </c>
      <c r="IO49" s="365">
        <f>IF(IO$19-'様式３（療養者名簿）（⑤の場合）'!$BJ54+1&lt;=15,IF(IO$19&gt;='様式３（療養者名簿）（⑤の場合）'!$BJ54,IF(IO$19&lt;='様式３（療養者名簿）（⑤の場合）'!$BK54,1,0),0),0)</f>
        <v>0</v>
      </c>
      <c r="IP49" s="365">
        <f>IF(IP$19-'様式３（療養者名簿）（⑤の場合）'!$BJ54+1&lt;=15,IF(IP$19&gt;='様式３（療養者名簿）（⑤の場合）'!$BJ54,IF(IP$19&lt;='様式３（療養者名簿）（⑤の場合）'!$BK54,1,0),0),0)</f>
        <v>0</v>
      </c>
      <c r="IQ49" s="365">
        <f>IF(IQ$19-'様式３（療養者名簿）（⑤の場合）'!$BJ54+1&lt;=15,IF(IQ$19&gt;='様式３（療養者名簿）（⑤の場合）'!$BJ54,IF(IQ$19&lt;='様式３（療養者名簿）（⑤の場合）'!$BK54,1,0),0),0)</f>
        <v>0</v>
      </c>
      <c r="IR49" s="365">
        <f>IF(IR$19-'様式３（療養者名簿）（⑤の場合）'!$BJ54+1&lt;=15,IF(IR$19&gt;='様式３（療養者名簿）（⑤の場合）'!$BJ54,IF(IR$19&lt;='様式３（療養者名簿）（⑤の場合）'!$BK54,1,0),0),0)</f>
        <v>0</v>
      </c>
      <c r="IS49" s="365">
        <f>IF(IS$19-'様式３（療養者名簿）（⑤の場合）'!$BJ54+1&lt;=15,IF(IS$19&gt;='様式３（療養者名簿）（⑤の場合）'!$BJ54,IF(IS$19&lt;='様式３（療養者名簿）（⑤の場合）'!$BK54,1,0),0),0)</f>
        <v>0</v>
      </c>
      <c r="IT49" s="365">
        <f>IF(IT$19-'様式３（療養者名簿）（⑤の場合）'!$BJ54+1&lt;=15,IF(IT$19&gt;='様式３（療養者名簿）（⑤の場合）'!$BJ54,IF(IT$19&lt;='様式３（療養者名簿）（⑤の場合）'!$BK54,1,0),0),0)</f>
        <v>0</v>
      </c>
      <c r="IU49" s="365">
        <f>IF(IU$19-'様式３（療養者名簿）（⑤の場合）'!$BJ54+1&lt;=15,IF(IU$19&gt;='様式３（療養者名簿）（⑤の場合）'!$BJ54,IF(IU$19&lt;='様式３（療養者名簿）（⑤の場合）'!$BK54,1,0),0),0)</f>
        <v>0</v>
      </c>
      <c r="IV49" s="365">
        <f>IF(IV$19-'様式３（療養者名簿）（⑤の場合）'!$BJ54+1&lt;=15,IF(IV$19&gt;='様式３（療養者名簿）（⑤の場合）'!$BJ54,IF(IV$19&lt;='様式３（療養者名簿）（⑤の場合）'!$BK54,1,0),0),0)</f>
        <v>0</v>
      </c>
      <c r="IW49" s="365">
        <f>IF(IW$19-'様式３（療養者名簿）（⑤の場合）'!$BJ54+1&lt;=15,IF(IW$19&gt;='様式３（療養者名簿）（⑤の場合）'!$BJ54,IF(IW$19&lt;='様式３（療養者名簿）（⑤の場合）'!$BK54,1,0),0),0)</f>
        <v>0</v>
      </c>
      <c r="IX49" s="365">
        <f>IF(IX$19-'様式３（療養者名簿）（⑤の場合）'!$BJ54+1&lt;=15,IF(IX$19&gt;='様式３（療養者名簿）（⑤の場合）'!$BJ54,IF(IX$19&lt;='様式３（療養者名簿）（⑤の場合）'!$BK54,1,0),0),0)</f>
        <v>0</v>
      </c>
      <c r="IY49" s="365">
        <f>IF(IY$19-'様式３（療養者名簿）（⑤の場合）'!$BJ54+1&lt;=15,IF(IY$19&gt;='様式３（療養者名簿）（⑤の場合）'!$BJ54,IF(IY$19&lt;='様式３（療養者名簿）（⑤の場合）'!$BK54,1,0),0),0)</f>
        <v>0</v>
      </c>
      <c r="IZ49" s="365">
        <f>IF(IZ$19-'様式３（療養者名簿）（⑤の場合）'!$BJ54+1&lt;=15,IF(IZ$19&gt;='様式３（療養者名簿）（⑤の場合）'!$BJ54,IF(IZ$19&lt;='様式３（療養者名簿）（⑤の場合）'!$BK54,1,0),0),0)</f>
        <v>0</v>
      </c>
      <c r="JA49" s="365">
        <f>IF(JA$19-'様式３（療養者名簿）（⑤の場合）'!$BJ54+1&lt;=15,IF(JA$19&gt;='様式３（療養者名簿）（⑤の場合）'!$BJ54,IF(JA$19&lt;='様式３（療養者名簿）（⑤の場合）'!$BK54,1,0),0),0)</f>
        <v>0</v>
      </c>
      <c r="JB49" s="365">
        <f>IF(JB$19-'様式３（療養者名簿）（⑤の場合）'!$BJ54+1&lt;=15,IF(JB$19&gt;='様式３（療養者名簿）（⑤の場合）'!$BJ54,IF(JB$19&lt;='様式３（療養者名簿）（⑤の場合）'!$BK54,1,0),0),0)</f>
        <v>0</v>
      </c>
      <c r="JC49" s="365">
        <f>IF(JC$19-'様式３（療養者名簿）（⑤の場合）'!$BJ54+1&lt;=15,IF(JC$19&gt;='様式３（療養者名簿）（⑤の場合）'!$BJ54,IF(JC$19&lt;='様式３（療養者名簿）（⑤の場合）'!$BK54,1,0),0),0)</f>
        <v>0</v>
      </c>
      <c r="JD49" s="365">
        <f>IF(JD$19-'様式３（療養者名簿）（⑤の場合）'!$BJ54+1&lt;=15,IF(JD$19&gt;='様式３（療養者名簿）（⑤の場合）'!$BJ54,IF(JD$19&lt;='様式３（療養者名簿）（⑤の場合）'!$BK54,1,0),0),0)</f>
        <v>0</v>
      </c>
      <c r="JE49" s="365">
        <f>IF(JE$19-'様式３（療養者名簿）（⑤の場合）'!$BJ54+1&lt;=15,IF(JE$19&gt;='様式３（療養者名簿）（⑤の場合）'!$BJ54,IF(JE$19&lt;='様式３（療養者名簿）（⑤の場合）'!$BK54,1,0),0),0)</f>
        <v>0</v>
      </c>
      <c r="JF49" s="365">
        <f>IF(JF$19-'様式３（療養者名簿）（⑤の場合）'!$BJ54+1&lt;=15,IF(JF$19&gt;='様式３（療養者名簿）（⑤の場合）'!$BJ54,IF(JF$19&lt;='様式３（療養者名簿）（⑤の場合）'!$BK54,1,0),0),0)</f>
        <v>0</v>
      </c>
      <c r="JG49" s="365">
        <f>IF(JG$19-'様式３（療養者名簿）（⑤の場合）'!$BJ54+1&lt;=15,IF(JG$19&gt;='様式３（療養者名簿）（⑤の場合）'!$BJ54,IF(JG$19&lt;='様式３（療養者名簿）（⑤の場合）'!$BK54,1,0),0),0)</f>
        <v>0</v>
      </c>
      <c r="JH49" s="365">
        <f>IF(JH$19-'様式３（療養者名簿）（⑤の場合）'!$BJ54+1&lt;=15,IF(JH$19&gt;='様式３（療養者名簿）（⑤の場合）'!$BJ54,IF(JH$19&lt;='様式３（療養者名簿）（⑤の場合）'!$BK54,1,0),0),0)</f>
        <v>0</v>
      </c>
      <c r="JI49" s="365">
        <f>IF(JI$19-'様式３（療養者名簿）（⑤の場合）'!$BJ54+1&lt;=15,IF(JI$19&gt;='様式３（療養者名簿）（⑤の場合）'!$BJ54,IF(JI$19&lt;='様式３（療養者名簿）（⑤の場合）'!$BK54,1,0),0),0)</f>
        <v>0</v>
      </c>
      <c r="JJ49" s="365">
        <f>IF(JJ$19-'様式３（療養者名簿）（⑤の場合）'!$BJ54+1&lt;=15,IF(JJ$19&gt;='様式３（療養者名簿）（⑤の場合）'!$BJ54,IF(JJ$19&lt;='様式３（療養者名簿）（⑤の場合）'!$BK54,1,0),0),0)</f>
        <v>0</v>
      </c>
      <c r="JK49" s="365">
        <f>IF(JK$19-'様式３（療養者名簿）（⑤の場合）'!$BJ54+1&lt;=15,IF(JK$19&gt;='様式３（療養者名簿）（⑤の場合）'!$BJ54,IF(JK$19&lt;='様式３（療養者名簿）（⑤の場合）'!$BK54,1,0),0),0)</f>
        <v>0</v>
      </c>
      <c r="JL49" s="365">
        <f>IF(JL$19-'様式３（療養者名簿）（⑤の場合）'!$BJ54+1&lt;=15,IF(JL$19&gt;='様式３（療養者名簿）（⑤の場合）'!$BJ54,IF(JL$19&lt;='様式３（療養者名簿）（⑤の場合）'!$BK54,1,0),0),0)</f>
        <v>0</v>
      </c>
      <c r="JM49" s="365">
        <f>IF(JM$19-'様式３（療養者名簿）（⑤の場合）'!$BJ54+1&lt;=15,IF(JM$19&gt;='様式３（療養者名簿）（⑤の場合）'!$BJ54,IF(JM$19&lt;='様式３（療養者名簿）（⑤の場合）'!$BK54,1,0),0),0)</f>
        <v>0</v>
      </c>
      <c r="JN49" s="365">
        <f>IF(JN$19-'様式３（療養者名簿）（⑤の場合）'!$BJ54+1&lt;=15,IF(JN$19&gt;='様式３（療養者名簿）（⑤の場合）'!$BJ54,IF(JN$19&lt;='様式３（療養者名簿）（⑤の場合）'!$BK54,1,0),0),0)</f>
        <v>0</v>
      </c>
      <c r="JO49" s="365">
        <f>IF(JO$19-'様式３（療養者名簿）（⑤の場合）'!$BJ54+1&lt;=15,IF(JO$19&gt;='様式３（療養者名簿）（⑤の場合）'!$BJ54,IF(JO$19&lt;='様式３（療養者名簿）（⑤の場合）'!$BK54,1,0),0),0)</f>
        <v>0</v>
      </c>
      <c r="JP49" s="365">
        <f>IF(JP$19-'様式３（療養者名簿）（⑤の場合）'!$BJ54+1&lt;=15,IF(JP$19&gt;='様式３（療養者名簿）（⑤の場合）'!$BJ54,IF(JP$19&lt;='様式３（療養者名簿）（⑤の場合）'!$BK54,1,0),0),0)</f>
        <v>0</v>
      </c>
      <c r="JQ49" s="365">
        <f>IF(JQ$19-'様式３（療養者名簿）（⑤の場合）'!$BJ54+1&lt;=15,IF(JQ$19&gt;='様式３（療養者名簿）（⑤の場合）'!$BJ54,IF(JQ$19&lt;='様式３（療養者名簿）（⑤の場合）'!$BK54,1,0),0),0)</f>
        <v>0</v>
      </c>
      <c r="JR49" s="365">
        <f>IF(JR$19-'様式３（療養者名簿）（⑤の場合）'!$BJ54+1&lt;=15,IF(JR$19&gt;='様式３（療養者名簿）（⑤の場合）'!$BJ54,IF(JR$19&lt;='様式３（療養者名簿）（⑤の場合）'!$BK54,1,0),0),0)</f>
        <v>0</v>
      </c>
      <c r="JS49" s="365">
        <f>IF(JS$19-'様式３（療養者名簿）（⑤の場合）'!$BJ54+1&lt;=15,IF(JS$19&gt;='様式３（療養者名簿）（⑤の場合）'!$BJ54,IF(JS$19&lt;='様式３（療養者名簿）（⑤の場合）'!$BK54,1,0),0),0)</f>
        <v>0</v>
      </c>
      <c r="JT49" s="365">
        <f>IF(JT$19-'様式３（療養者名簿）（⑤の場合）'!$BJ54+1&lt;=15,IF(JT$19&gt;='様式３（療養者名簿）（⑤の場合）'!$BJ54,IF(JT$19&lt;='様式３（療養者名簿）（⑤の場合）'!$BK54,1,0),0),0)</f>
        <v>0</v>
      </c>
      <c r="JU49" s="365">
        <f>IF(JU$19-'様式３（療養者名簿）（⑤の場合）'!$BJ54+1&lt;=15,IF(JU$19&gt;='様式３（療養者名簿）（⑤の場合）'!$BJ54,IF(JU$19&lt;='様式３（療養者名簿）（⑤の場合）'!$BK54,1,0),0),0)</f>
        <v>0</v>
      </c>
      <c r="JV49" s="365">
        <f>IF(JV$19-'様式３（療養者名簿）（⑤の場合）'!$BJ54+1&lt;=15,IF(JV$19&gt;='様式３（療養者名簿）（⑤の場合）'!$BJ54,IF(JV$19&lt;='様式３（療養者名簿）（⑤の場合）'!$BK54,1,0),0),0)</f>
        <v>0</v>
      </c>
      <c r="JW49" s="365">
        <f>IF(JW$19-'様式３（療養者名簿）（⑤の場合）'!$BJ54+1&lt;=15,IF(JW$19&gt;='様式３（療養者名簿）（⑤の場合）'!$BJ54,IF(JW$19&lt;='様式３（療養者名簿）（⑤の場合）'!$BK54,1,0),0),0)</f>
        <v>0</v>
      </c>
      <c r="JX49" s="365">
        <f>IF(JX$19-'様式３（療養者名簿）（⑤の場合）'!$BJ54+1&lt;=15,IF(JX$19&gt;='様式３（療養者名簿）（⑤の場合）'!$BJ54,IF(JX$19&lt;='様式３（療養者名簿）（⑤の場合）'!$BK54,1,0),0),0)</f>
        <v>0</v>
      </c>
      <c r="JY49" s="365">
        <f>IF(JY$19-'様式３（療養者名簿）（⑤の場合）'!$BJ54+1&lt;=15,IF(JY$19&gt;='様式３（療養者名簿）（⑤の場合）'!$BJ54,IF(JY$19&lt;='様式３（療養者名簿）（⑤の場合）'!$BK54,1,0),0),0)</f>
        <v>0</v>
      </c>
      <c r="JZ49" s="365">
        <f>IF(JZ$19-'様式３（療養者名簿）（⑤の場合）'!$BJ54+1&lt;=15,IF(JZ$19&gt;='様式３（療養者名簿）（⑤の場合）'!$BJ54,IF(JZ$19&lt;='様式３（療養者名簿）（⑤の場合）'!$BK54,1,0),0),0)</f>
        <v>0</v>
      </c>
      <c r="KA49" s="365">
        <f>IF(KA$19-'様式３（療養者名簿）（⑤の場合）'!$BJ54+1&lt;=15,IF(KA$19&gt;='様式３（療養者名簿）（⑤の場合）'!$BJ54,IF(KA$19&lt;='様式３（療養者名簿）（⑤の場合）'!$BK54,1,0),0),0)</f>
        <v>0</v>
      </c>
      <c r="KB49" s="365">
        <f>IF(KB$19-'様式３（療養者名簿）（⑤の場合）'!$BJ54+1&lt;=15,IF(KB$19&gt;='様式３（療養者名簿）（⑤の場合）'!$BJ54,IF(KB$19&lt;='様式３（療養者名簿）（⑤の場合）'!$BK54,1,0),0),0)</f>
        <v>0</v>
      </c>
      <c r="KC49" s="365">
        <f>IF(KC$19-'様式３（療養者名簿）（⑤の場合）'!$BJ54+1&lt;=15,IF(KC$19&gt;='様式３（療養者名簿）（⑤の場合）'!$BJ54,IF(KC$19&lt;='様式３（療養者名簿）（⑤の場合）'!$BK54,1,0),0),0)</f>
        <v>0</v>
      </c>
      <c r="KD49" s="365">
        <f>IF(KD$19-'様式３（療養者名簿）（⑤の場合）'!$BJ54+1&lt;=15,IF(KD$19&gt;='様式３（療養者名簿）（⑤の場合）'!$BJ54,IF(KD$19&lt;='様式３（療養者名簿）（⑤の場合）'!$BK54,1,0),0),0)</f>
        <v>0</v>
      </c>
      <c r="KE49" s="365">
        <f>IF(KE$19-'様式３（療養者名簿）（⑤の場合）'!$BJ54+1&lt;=15,IF(KE$19&gt;='様式３（療養者名簿）（⑤の場合）'!$BJ54,IF(KE$19&lt;='様式３（療養者名簿）（⑤の場合）'!$BK54,1,0),0),0)</f>
        <v>0</v>
      </c>
      <c r="KF49" s="365">
        <f>IF(KF$19-'様式３（療養者名簿）（⑤の場合）'!$BJ54+1&lt;=15,IF(KF$19&gt;='様式３（療養者名簿）（⑤の場合）'!$BJ54,IF(KF$19&lt;='様式３（療養者名簿）（⑤の場合）'!$BK54,1,0),0),0)</f>
        <v>0</v>
      </c>
      <c r="KG49" s="365">
        <f>IF(KG$19-'様式３（療養者名簿）（⑤の場合）'!$BJ54+1&lt;=15,IF(KG$19&gt;='様式３（療養者名簿）（⑤の場合）'!$BJ54,IF(KG$19&lt;='様式３（療養者名簿）（⑤の場合）'!$BK54,1,0),0),0)</f>
        <v>0</v>
      </c>
      <c r="KH49" s="365">
        <f>IF(KH$19-'様式３（療養者名簿）（⑤の場合）'!$BJ54+1&lt;=15,IF(KH$19&gt;='様式３（療養者名簿）（⑤の場合）'!$BJ54,IF(KH$19&lt;='様式３（療養者名簿）（⑤の場合）'!$BK54,1,0),0),0)</f>
        <v>0</v>
      </c>
      <c r="KI49" s="365">
        <f>IF(KI$19-'様式３（療養者名簿）（⑤の場合）'!$BJ54+1&lt;=15,IF(KI$19&gt;='様式３（療養者名簿）（⑤の場合）'!$BJ54,IF(KI$19&lt;='様式３（療養者名簿）（⑤の場合）'!$BK54,1,0),0),0)</f>
        <v>0</v>
      </c>
      <c r="KJ49" s="365">
        <f>IF(KJ$19-'様式３（療養者名簿）（⑤の場合）'!$BJ54+1&lt;=15,IF(KJ$19&gt;='様式３（療養者名簿）（⑤の場合）'!$BJ54,IF(KJ$19&lt;='様式３（療養者名簿）（⑤の場合）'!$BK54,1,0),0),0)</f>
        <v>0</v>
      </c>
      <c r="KK49" s="365">
        <f>IF(KK$19-'様式３（療養者名簿）（⑤の場合）'!$BJ54+1&lt;=15,IF(KK$19&gt;='様式３（療養者名簿）（⑤の場合）'!$BJ54,IF(KK$19&lt;='様式３（療養者名簿）（⑤の場合）'!$BK54,1,0),0),0)</f>
        <v>0</v>
      </c>
      <c r="KL49" s="365">
        <f>IF(KL$19-'様式３（療養者名簿）（⑤の場合）'!$BJ54+1&lt;=15,IF(KL$19&gt;='様式３（療養者名簿）（⑤の場合）'!$BJ54,IF(KL$19&lt;='様式３（療養者名簿）（⑤の場合）'!$BK54,1,0),0),0)</f>
        <v>0</v>
      </c>
      <c r="KM49" s="365">
        <f>IF(KM$19-'様式３（療養者名簿）（⑤の場合）'!$BJ54+1&lt;=15,IF(KM$19&gt;='様式３（療養者名簿）（⑤の場合）'!$BJ54,IF(KM$19&lt;='様式３（療養者名簿）（⑤の場合）'!$BK54,1,0),0),0)</f>
        <v>0</v>
      </c>
      <c r="KN49" s="365">
        <f>IF(KN$19-'様式３（療養者名簿）（⑤の場合）'!$BJ54+1&lt;=15,IF(KN$19&gt;='様式３（療養者名簿）（⑤の場合）'!$BJ54,IF(KN$19&lt;='様式３（療養者名簿）（⑤の場合）'!$BK54,1,0),0),0)</f>
        <v>0</v>
      </c>
      <c r="KO49" s="365">
        <f>IF(KO$19-'様式３（療養者名簿）（⑤の場合）'!$BJ54+1&lt;=15,IF(KO$19&gt;='様式３（療養者名簿）（⑤の場合）'!$BJ54,IF(KO$19&lt;='様式３（療養者名簿）（⑤の場合）'!$BK54,1,0),0),0)</f>
        <v>0</v>
      </c>
      <c r="KP49" s="365">
        <f>IF(KP$19-'様式３（療養者名簿）（⑤の場合）'!$BJ54+1&lt;=15,IF(KP$19&gt;='様式３（療養者名簿）（⑤の場合）'!$BJ54,IF(KP$19&lt;='様式３（療養者名簿）（⑤の場合）'!$BK54,1,0),0),0)</f>
        <v>0</v>
      </c>
      <c r="KQ49" s="365">
        <f>IF(KQ$19-'様式３（療養者名簿）（⑤の場合）'!$BJ54+1&lt;=15,IF(KQ$19&gt;='様式３（療養者名簿）（⑤の場合）'!$BJ54,IF(KQ$19&lt;='様式３（療養者名簿）（⑤の場合）'!$BK54,1,0),0),0)</f>
        <v>0</v>
      </c>
      <c r="KR49" s="365">
        <f>IF(KR$19-'様式３（療養者名簿）（⑤の場合）'!$BJ54+1&lt;=15,IF(KR$19&gt;='様式３（療養者名簿）（⑤の場合）'!$BJ54,IF(KR$19&lt;='様式３（療養者名簿）（⑤の場合）'!$BK54,1,0),0),0)</f>
        <v>0</v>
      </c>
      <c r="KS49" s="365">
        <f>IF(KS$19-'様式３（療養者名簿）（⑤の場合）'!$BJ54+1&lt;=15,IF(KS$19&gt;='様式３（療養者名簿）（⑤の場合）'!$BJ54,IF(KS$19&lt;='様式３（療養者名簿）（⑤の場合）'!$BK54,1,0),0),0)</f>
        <v>0</v>
      </c>
      <c r="KT49" s="365">
        <f>IF(KT$19-'様式３（療養者名簿）（⑤の場合）'!$BJ54+1&lt;=15,IF(KT$19&gt;='様式３（療養者名簿）（⑤の場合）'!$BJ54,IF(KT$19&lt;='様式３（療養者名簿）（⑤の場合）'!$BK54,1,0),0),0)</f>
        <v>0</v>
      </c>
      <c r="KU49" s="365">
        <f>IF(KU$19-'様式３（療養者名簿）（⑤の場合）'!$BJ54+1&lt;=15,IF(KU$19&gt;='様式３（療養者名簿）（⑤の場合）'!$BJ54,IF(KU$19&lt;='様式３（療養者名簿）（⑤の場合）'!$BK54,1,0),0),0)</f>
        <v>0</v>
      </c>
      <c r="KV49" s="365">
        <f>IF(KV$19-'様式３（療養者名簿）（⑤の場合）'!$BJ54+1&lt;=15,IF(KV$19&gt;='様式３（療養者名簿）（⑤の場合）'!$BJ54,IF(KV$19&lt;='様式３（療養者名簿）（⑤の場合）'!$BK54,1,0),0),0)</f>
        <v>0</v>
      </c>
      <c r="KW49" s="365">
        <f>IF(KW$19-'様式３（療養者名簿）（⑤の場合）'!$BJ54+1&lt;=15,IF(KW$19&gt;='様式３（療養者名簿）（⑤の場合）'!$BJ54,IF(KW$19&lt;='様式３（療養者名簿）（⑤の場合）'!$BK54,1,0),0),0)</f>
        <v>0</v>
      </c>
      <c r="KX49" s="365">
        <f>IF(KX$19-'様式３（療養者名簿）（⑤の場合）'!$BJ54+1&lt;=15,IF(KX$19&gt;='様式３（療養者名簿）（⑤の場合）'!$BJ54,IF(KX$19&lt;='様式３（療養者名簿）（⑤の場合）'!$BK54,1,0),0),0)</f>
        <v>0</v>
      </c>
      <c r="KY49" s="365">
        <f>IF(KY$19-'様式３（療養者名簿）（⑤の場合）'!$BJ54+1&lt;=15,IF(KY$19&gt;='様式３（療養者名簿）（⑤の場合）'!$BJ54,IF(KY$19&lt;='様式３（療養者名簿）（⑤の場合）'!$BK54,1,0),0),0)</f>
        <v>0</v>
      </c>
      <c r="KZ49" s="365">
        <f>IF(KZ$19-'様式３（療養者名簿）（⑤の場合）'!$BJ54+1&lt;=15,IF(KZ$19&gt;='様式３（療養者名簿）（⑤の場合）'!$BJ54,IF(KZ$19&lt;='様式３（療養者名簿）（⑤の場合）'!$BK54,1,0),0),0)</f>
        <v>0</v>
      </c>
      <c r="LA49" s="365">
        <f>IF(LA$19-'様式３（療養者名簿）（⑤の場合）'!$BJ54+1&lt;=15,IF(LA$19&gt;='様式３（療養者名簿）（⑤の場合）'!$BJ54,IF(LA$19&lt;='様式３（療養者名簿）（⑤の場合）'!$BK54,1,0),0),0)</f>
        <v>0</v>
      </c>
      <c r="LB49" s="365">
        <f>IF(LB$19-'様式３（療養者名簿）（⑤の場合）'!$BJ54+1&lt;=15,IF(LB$19&gt;='様式３（療養者名簿）（⑤の場合）'!$BJ54,IF(LB$19&lt;='様式３（療養者名簿）（⑤の場合）'!$BK54,1,0),0),0)</f>
        <v>0</v>
      </c>
      <c r="LC49" s="365">
        <f>IF(LC$19-'様式３（療養者名簿）（⑤の場合）'!$BJ54+1&lt;=15,IF(LC$19&gt;='様式３（療養者名簿）（⑤の場合）'!$BJ54,IF(LC$19&lt;='様式３（療養者名簿）（⑤の場合）'!$BK54,1,0),0),0)</f>
        <v>0</v>
      </c>
      <c r="LD49" s="365">
        <f>IF(LD$19-'様式３（療養者名簿）（⑤の場合）'!$BJ54+1&lt;=15,IF(LD$19&gt;='様式３（療養者名簿）（⑤の場合）'!$BJ54,IF(LD$19&lt;='様式３（療養者名簿）（⑤の場合）'!$BK54,1,0),0),0)</f>
        <v>0</v>
      </c>
      <c r="LE49" s="365">
        <f>IF(LE$19-'様式３（療養者名簿）（⑤の場合）'!$BJ54+1&lt;=15,IF(LE$19&gt;='様式３（療養者名簿）（⑤の場合）'!$BJ54,IF(LE$19&lt;='様式３（療養者名簿）（⑤の場合）'!$BK54,1,0),0),0)</f>
        <v>0</v>
      </c>
      <c r="LF49" s="365">
        <f>IF(LF$19-'様式３（療養者名簿）（⑤の場合）'!$BJ54+1&lt;=15,IF(LF$19&gt;='様式３（療養者名簿）（⑤の場合）'!$BJ54,IF(LF$19&lt;='様式３（療養者名簿）（⑤の場合）'!$BK54,1,0),0),0)</f>
        <v>0</v>
      </c>
      <c r="LG49" s="365">
        <f>IF(LG$19-'様式３（療養者名簿）（⑤の場合）'!$BJ54+1&lt;=15,IF(LG$19&gt;='様式３（療養者名簿）（⑤の場合）'!$BJ54,IF(LG$19&lt;='様式３（療養者名簿）（⑤の場合）'!$BK54,1,0),0),0)</f>
        <v>0</v>
      </c>
      <c r="LH49" s="365">
        <f>IF(LH$19-'様式３（療養者名簿）（⑤の場合）'!$BJ54+1&lt;=15,IF(LH$19&gt;='様式３（療養者名簿）（⑤の場合）'!$BJ54,IF(LH$19&lt;='様式３（療養者名簿）（⑤の場合）'!$BK54,1,0),0),0)</f>
        <v>0</v>
      </c>
      <c r="LI49" s="365">
        <f>IF(LI$19-'様式３（療養者名簿）（⑤の場合）'!$BJ54+1&lt;=15,IF(LI$19&gt;='様式３（療養者名簿）（⑤の場合）'!$BJ54,IF(LI$19&lt;='様式３（療養者名簿）（⑤の場合）'!$BK54,1,0),0),0)</f>
        <v>0</v>
      </c>
      <c r="LJ49" s="365">
        <f>IF(LJ$19-'様式３（療養者名簿）（⑤の場合）'!$BJ54+1&lt;=15,IF(LJ$19&gt;='様式３（療養者名簿）（⑤の場合）'!$BJ54,IF(LJ$19&lt;='様式３（療養者名簿）（⑤の場合）'!$BK54,1,0),0),0)</f>
        <v>0</v>
      </c>
      <c r="LK49" s="365">
        <f>IF(LK$19-'様式３（療養者名簿）（⑤の場合）'!$BJ54+1&lt;=15,IF(LK$19&gt;='様式３（療養者名簿）（⑤の場合）'!$BJ54,IF(LK$19&lt;='様式３（療養者名簿）（⑤の場合）'!$BK54,1,0),0),0)</f>
        <v>0</v>
      </c>
      <c r="LL49" s="365">
        <f>IF(LL$19-'様式３（療養者名簿）（⑤の場合）'!$BJ54+1&lt;=15,IF(LL$19&gt;='様式３（療養者名簿）（⑤の場合）'!$BJ54,IF(LL$19&lt;='様式３（療養者名簿）（⑤の場合）'!$BK54,1,0),0),0)</f>
        <v>0</v>
      </c>
      <c r="LM49" s="365">
        <f>IF(LM$19-'様式３（療養者名簿）（⑤の場合）'!$BJ54+1&lt;=15,IF(LM$19&gt;='様式３（療養者名簿）（⑤の場合）'!$BJ54,IF(LM$19&lt;='様式３（療養者名簿）（⑤の場合）'!$BK54,1,0),0),0)</f>
        <v>0</v>
      </c>
      <c r="LN49" s="365">
        <f>IF(LN$19-'様式３（療養者名簿）（⑤の場合）'!$BJ54+1&lt;=15,IF(LN$19&gt;='様式３（療養者名簿）（⑤の場合）'!$BJ54,IF(LN$19&lt;='様式３（療養者名簿）（⑤の場合）'!$BK54,1,0),0),0)</f>
        <v>0</v>
      </c>
      <c r="LO49" s="365">
        <f>IF(LO$19-'様式３（療養者名簿）（⑤の場合）'!$BJ54+1&lt;=15,IF(LO$19&gt;='様式３（療養者名簿）（⑤の場合）'!$BJ54,IF(LO$19&lt;='様式３（療養者名簿）（⑤の場合）'!$BK54,1,0),0),0)</f>
        <v>0</v>
      </c>
      <c r="LP49" s="365">
        <f>IF(LP$19-'様式３（療養者名簿）（⑤の場合）'!$BJ54+1&lt;=15,IF(LP$19&gt;='様式３（療養者名簿）（⑤の場合）'!$BJ54,IF(LP$19&lt;='様式３（療養者名簿）（⑤の場合）'!$BK54,1,0),0),0)</f>
        <v>0</v>
      </c>
      <c r="LQ49" s="365">
        <f>IF(LQ$19-'様式３（療養者名簿）（⑤の場合）'!$BJ54+1&lt;=15,IF(LQ$19&gt;='様式３（療養者名簿）（⑤の場合）'!$BJ54,IF(LQ$19&lt;='様式３（療養者名簿）（⑤の場合）'!$BK54,1,0),0),0)</f>
        <v>0</v>
      </c>
      <c r="LR49" s="365">
        <f>IF(LR$19-'様式３（療養者名簿）（⑤の場合）'!$BJ54+1&lt;=15,IF(LR$19&gt;='様式３（療養者名簿）（⑤の場合）'!$BJ54,IF(LR$19&lt;='様式３（療養者名簿）（⑤の場合）'!$BK54,1,0),0),0)</f>
        <v>0</v>
      </c>
      <c r="LS49" s="365">
        <f>IF(LS$19-'様式３（療養者名簿）（⑤の場合）'!$BJ54+1&lt;=15,IF(LS$19&gt;='様式３（療養者名簿）（⑤の場合）'!$BJ54,IF(LS$19&lt;='様式３（療養者名簿）（⑤の場合）'!$BK54,1,0),0),0)</f>
        <v>0</v>
      </c>
      <c r="LT49" s="365">
        <f>IF(LT$19-'様式３（療養者名簿）（⑤の場合）'!$BJ54+1&lt;=15,IF(LT$19&gt;='様式３（療養者名簿）（⑤の場合）'!$BJ54,IF(LT$19&lt;='様式３（療養者名簿）（⑤の場合）'!$BK54,1,0),0),0)</f>
        <v>0</v>
      </c>
      <c r="LU49" s="365">
        <f>IF(LU$19-'様式３（療養者名簿）（⑤の場合）'!$BJ54+1&lt;=15,IF(LU$19&gt;='様式３（療養者名簿）（⑤の場合）'!$BJ54,IF(LU$19&lt;='様式３（療養者名簿）（⑤の場合）'!$BK54,1,0),0),0)</f>
        <v>0</v>
      </c>
      <c r="LV49" s="365">
        <f>IF(LV$19-'様式３（療養者名簿）（⑤の場合）'!$BJ54+1&lt;=15,IF(LV$19&gt;='様式３（療養者名簿）（⑤の場合）'!$BJ54,IF(LV$19&lt;='様式３（療養者名簿）（⑤の場合）'!$BK54,1,0),0),0)</f>
        <v>0</v>
      </c>
      <c r="LW49" s="365">
        <f>IF(LW$19-'様式３（療養者名簿）（⑤の場合）'!$BJ54+1&lt;=15,IF(LW$19&gt;='様式３（療養者名簿）（⑤の場合）'!$BJ54,IF(LW$19&lt;='様式３（療養者名簿）（⑤の場合）'!$BK54,1,0),0),0)</f>
        <v>0</v>
      </c>
      <c r="LX49" s="365">
        <f>IF(LX$19-'様式３（療養者名簿）（⑤の場合）'!$BJ54+1&lt;=15,IF(LX$19&gt;='様式３（療養者名簿）（⑤の場合）'!$BJ54,IF(LX$19&lt;='様式３（療養者名簿）（⑤の場合）'!$BK54,1,0),0),0)</f>
        <v>0</v>
      </c>
      <c r="LY49" s="365">
        <f>IF(LY$19-'様式３（療養者名簿）（⑤の場合）'!$BJ54+1&lt;=15,IF(LY$19&gt;='様式３（療養者名簿）（⑤の場合）'!$BJ54,IF(LY$19&lt;='様式３（療養者名簿）（⑤の場合）'!$BK54,1,0),0),0)</f>
        <v>0</v>
      </c>
      <c r="LZ49" s="365">
        <f>IF(LZ$19-'様式３（療養者名簿）（⑤の場合）'!$BJ54+1&lt;=15,IF(LZ$19&gt;='様式３（療養者名簿）（⑤の場合）'!$BJ54,IF(LZ$19&lt;='様式３（療養者名簿）（⑤の場合）'!$BK54,1,0),0),0)</f>
        <v>0</v>
      </c>
      <c r="MA49" s="365">
        <f>IF(MA$19-'様式３（療養者名簿）（⑤の場合）'!$BJ54+1&lt;=15,IF(MA$19&gt;='様式３（療養者名簿）（⑤の場合）'!$BJ54,IF(MA$19&lt;='様式３（療養者名簿）（⑤の場合）'!$BK54,1,0),0),0)</f>
        <v>0</v>
      </c>
      <c r="MB49" s="365">
        <f>IF(MB$19-'様式３（療養者名簿）（⑤の場合）'!$BJ54+1&lt;=15,IF(MB$19&gt;='様式３（療養者名簿）（⑤の場合）'!$BJ54,IF(MB$19&lt;='様式３（療養者名簿）（⑤の場合）'!$BK54,1,0),0),0)</f>
        <v>0</v>
      </c>
      <c r="MC49" s="365">
        <f>IF(MC$19-'様式３（療養者名簿）（⑤の場合）'!$BJ54+1&lt;=15,IF(MC$19&gt;='様式３（療養者名簿）（⑤の場合）'!$BJ54,IF(MC$19&lt;='様式３（療養者名簿）（⑤の場合）'!$BK54,1,0),0),0)</f>
        <v>0</v>
      </c>
      <c r="MD49" s="365">
        <f>IF(MD$19-'様式３（療養者名簿）（⑤の場合）'!$BJ54+1&lt;=15,IF(MD$19&gt;='様式３（療養者名簿）（⑤の場合）'!$BJ54,IF(MD$19&lt;='様式３（療養者名簿）（⑤の場合）'!$BK54,1,0),0),0)</f>
        <v>0</v>
      </c>
      <c r="ME49" s="365">
        <f>IF(ME$19-'様式３（療養者名簿）（⑤の場合）'!$BJ54+1&lt;=15,IF(ME$19&gt;='様式３（療養者名簿）（⑤の場合）'!$BJ54,IF(ME$19&lt;='様式３（療養者名簿）（⑤の場合）'!$BK54,1,0),0),0)</f>
        <v>0</v>
      </c>
      <c r="MF49" s="365">
        <f>IF(MF$19-'様式３（療養者名簿）（⑤の場合）'!$BJ54+1&lt;=15,IF(MF$19&gt;='様式３（療養者名簿）（⑤の場合）'!$BJ54,IF(MF$19&lt;='様式３（療養者名簿）（⑤の場合）'!$BK54,1,0),0),0)</f>
        <v>0</v>
      </c>
      <c r="MG49" s="365">
        <f>IF(MG$19-'様式３（療養者名簿）（⑤の場合）'!$BJ54+1&lt;=15,IF(MG$19&gt;='様式３（療養者名簿）（⑤の場合）'!$BJ54,IF(MG$19&lt;='様式３（療養者名簿）（⑤の場合）'!$BK54,1,0),0),0)</f>
        <v>0</v>
      </c>
      <c r="MH49" s="365">
        <f>IF(MH$19-'様式３（療養者名簿）（⑤の場合）'!$BJ54+1&lt;=15,IF(MH$19&gt;='様式３（療養者名簿）（⑤の場合）'!$BJ54,IF(MH$19&lt;='様式３（療養者名簿）（⑤の場合）'!$BK54,1,0),0),0)</f>
        <v>0</v>
      </c>
      <c r="MI49" s="365">
        <f>IF(MI$19-'様式３（療養者名簿）（⑤の場合）'!$BJ54+1&lt;=15,IF(MI$19&gt;='様式３（療養者名簿）（⑤の場合）'!$BJ54,IF(MI$19&lt;='様式３（療養者名簿）（⑤の場合）'!$BK54,1,0),0),0)</f>
        <v>0</v>
      </c>
      <c r="MJ49" s="365">
        <f>IF(MJ$19-'様式３（療養者名簿）（⑤の場合）'!$BJ54+1&lt;=15,IF(MJ$19&gt;='様式３（療養者名簿）（⑤の場合）'!$BJ54,IF(MJ$19&lt;='様式３（療養者名簿）（⑤の場合）'!$BK54,1,0),0),0)</f>
        <v>0</v>
      </c>
      <c r="MK49" s="365">
        <f>IF(MK$19-'様式３（療養者名簿）（⑤の場合）'!$BJ54+1&lt;=15,IF(MK$19&gt;='様式３（療養者名簿）（⑤の場合）'!$BJ54,IF(MK$19&lt;='様式３（療養者名簿）（⑤の場合）'!$BK54,1,0),0),0)</f>
        <v>0</v>
      </c>
      <c r="ML49" s="365">
        <f>IF(ML$19-'様式３（療養者名簿）（⑤の場合）'!$BJ54+1&lt;=15,IF(ML$19&gt;='様式３（療養者名簿）（⑤の場合）'!$BJ54,IF(ML$19&lt;='様式３（療養者名簿）（⑤の場合）'!$BK54,1,0),0),0)</f>
        <v>0</v>
      </c>
      <c r="MM49" s="365">
        <f>IF(MM$19-'様式３（療養者名簿）（⑤の場合）'!$BJ54+1&lt;=15,IF(MM$19&gt;='様式３（療養者名簿）（⑤の場合）'!$BJ54,IF(MM$19&lt;='様式３（療養者名簿）（⑤の場合）'!$BK54,1,0),0),0)</f>
        <v>0</v>
      </c>
      <c r="MN49" s="365">
        <f>IF(MN$19-'様式３（療養者名簿）（⑤の場合）'!$BJ54+1&lt;=15,IF(MN$19&gt;='様式３（療養者名簿）（⑤の場合）'!$BJ54,IF(MN$19&lt;='様式３（療養者名簿）（⑤の場合）'!$BK54,1,0),0),0)</f>
        <v>0</v>
      </c>
      <c r="MO49" s="365">
        <f>IF(MO$19-'様式３（療養者名簿）（⑤の場合）'!$BJ54+1&lt;=15,IF(MO$19&gt;='様式３（療養者名簿）（⑤の場合）'!$BJ54,IF(MO$19&lt;='様式３（療養者名簿）（⑤の場合）'!$BK54,1,0),0),0)</f>
        <v>0</v>
      </c>
      <c r="MP49" s="365">
        <f>IF(MP$19-'様式３（療養者名簿）（⑤の場合）'!$BJ54+1&lt;=15,IF(MP$19&gt;='様式３（療養者名簿）（⑤の場合）'!$BJ54,IF(MP$19&lt;='様式３（療養者名簿）（⑤の場合）'!$BK54,1,0),0),0)</f>
        <v>0</v>
      </c>
      <c r="MQ49" s="365">
        <f>IF(MQ$19-'様式３（療養者名簿）（⑤の場合）'!$BJ54+1&lt;=15,IF(MQ$19&gt;='様式３（療養者名簿）（⑤の場合）'!$BJ54,IF(MQ$19&lt;='様式３（療養者名簿）（⑤の場合）'!$BK54,1,0),0),0)</f>
        <v>0</v>
      </c>
      <c r="MR49" s="365">
        <f>IF(MR$19-'様式３（療養者名簿）（⑤の場合）'!$BJ54+1&lt;=15,IF(MR$19&gt;='様式３（療養者名簿）（⑤の場合）'!$BJ54,IF(MR$19&lt;='様式３（療養者名簿）（⑤の場合）'!$BK54,1,0),0),0)</f>
        <v>0</v>
      </c>
      <c r="MS49" s="365">
        <f>IF(MS$19-'様式３（療養者名簿）（⑤の場合）'!$BJ54+1&lt;=15,IF(MS$19&gt;='様式３（療養者名簿）（⑤の場合）'!$BJ54,IF(MS$19&lt;='様式３（療養者名簿）（⑤の場合）'!$BK54,1,0),0),0)</f>
        <v>0</v>
      </c>
      <c r="MT49" s="365">
        <f>IF(MT$19-'様式３（療養者名簿）（⑤の場合）'!$BJ54+1&lt;=15,IF(MT$19&gt;='様式３（療養者名簿）（⑤の場合）'!$BJ54,IF(MT$19&lt;='様式３（療養者名簿）（⑤の場合）'!$BK54,1,0),0),0)</f>
        <v>0</v>
      </c>
      <c r="MU49" s="365">
        <f>IF(MU$19-'様式３（療養者名簿）（⑤の場合）'!$BJ54+1&lt;=15,IF(MU$19&gt;='様式３（療養者名簿）（⑤の場合）'!$BJ54,IF(MU$19&lt;='様式３（療養者名簿）（⑤の場合）'!$BK54,1,0),0),0)</f>
        <v>0</v>
      </c>
      <c r="MV49" s="365">
        <f>IF(MV$19-'様式３（療養者名簿）（⑤の場合）'!$BJ54+1&lt;=15,IF(MV$19&gt;='様式３（療養者名簿）（⑤の場合）'!$BJ54,IF(MV$19&lt;='様式３（療養者名簿）（⑤の場合）'!$BK54,1,0),0),0)</f>
        <v>0</v>
      </c>
      <c r="MW49" s="365">
        <f>IF(MW$19-'様式３（療養者名簿）（⑤の場合）'!$BJ54+1&lt;=15,IF(MW$19&gt;='様式３（療養者名簿）（⑤の場合）'!$BJ54,IF(MW$19&lt;='様式３（療養者名簿）（⑤の場合）'!$BK54,1,0),0),0)</f>
        <v>0</v>
      </c>
      <c r="MX49" s="365">
        <f>IF(MX$19-'様式３（療養者名簿）（⑤の場合）'!$BJ54+1&lt;=15,IF(MX$19&gt;='様式３（療養者名簿）（⑤の場合）'!$BJ54,IF(MX$19&lt;='様式３（療養者名簿）（⑤の場合）'!$BK54,1,0),0),0)</f>
        <v>0</v>
      </c>
      <c r="MY49" s="365">
        <f>IF(MY$19-'様式３（療養者名簿）（⑤の場合）'!$BJ54+1&lt;=15,IF(MY$19&gt;='様式３（療養者名簿）（⑤の場合）'!$BJ54,IF(MY$19&lt;='様式３（療養者名簿）（⑤の場合）'!$BK54,1,0),0),0)</f>
        <v>0</v>
      </c>
      <c r="MZ49" s="365">
        <f>IF(MZ$19-'様式３（療養者名簿）（⑤の場合）'!$BJ54+1&lt;=15,IF(MZ$19&gt;='様式３（療養者名簿）（⑤の場合）'!$BJ54,IF(MZ$19&lt;='様式３（療養者名簿）（⑤の場合）'!$BK54,1,0),0),0)</f>
        <v>0</v>
      </c>
      <c r="NA49" s="365">
        <f>IF(NA$19-'様式３（療養者名簿）（⑤の場合）'!$BJ54+1&lt;=15,IF(NA$19&gt;='様式３（療養者名簿）（⑤の場合）'!$BJ54,IF(NA$19&lt;='様式３（療養者名簿）（⑤の場合）'!$BK54,1,0),0),0)</f>
        <v>0</v>
      </c>
      <c r="NB49" s="365">
        <f>IF(NB$19-'様式３（療養者名簿）（⑤の場合）'!$BJ54+1&lt;=15,IF(NB$19&gt;='様式３（療養者名簿）（⑤の場合）'!$BJ54,IF(NB$19&lt;='様式３（療養者名簿）（⑤の場合）'!$BK54,1,0),0),0)</f>
        <v>0</v>
      </c>
      <c r="NC49" s="248">
        <f>IF(NC$19-'様式３（療養者名簿）（⑤の場合）'!$BJ54+1&lt;=15,IF(NC$19&gt;='様式３（療養者名簿）（⑤の場合）'!$BJ54,IF(NC$19&lt;='様式３（療養者名簿）（⑤の場合）'!$BK54,1,0),0),0)</f>
        <v>0</v>
      </c>
      <c r="ND49" s="248">
        <f>IF(ND$19-'様式３（療養者名簿）（⑤の場合）'!$BJ54+1&lt;=15,IF(ND$19&gt;='様式３（療養者名簿）（⑤の場合）'!$BJ54,IF(ND$19&lt;='様式３（療養者名簿）（⑤の場合）'!$BK54,1,0),0),0)</f>
        <v>0</v>
      </c>
      <c r="NE49" s="248">
        <f>IF(NE$19-'様式３（療養者名簿）（⑤の場合）'!$BJ54+1&lt;=15,IF(NE$19&gt;='様式３（療養者名簿）（⑤の場合）'!$BJ54,IF(NE$19&lt;='様式３（療養者名簿）（⑤の場合）'!$BK54,1,0),0),0)</f>
        <v>0</v>
      </c>
      <c r="NF49" s="248">
        <f>IF(NF$19-'様式３（療養者名簿）（⑤の場合）'!$BJ54+1&lt;=15,IF(NF$19&gt;='様式３（療養者名簿）（⑤の場合）'!$BJ54,IF(NF$19&lt;='様式３（療養者名簿）（⑤の場合）'!$BK54,1,0),0),0)</f>
        <v>0</v>
      </c>
      <c r="NG49" s="248">
        <f>IF(NG$19-'様式３（療養者名簿）（⑤の場合）'!$BJ54+1&lt;=15,IF(NG$19&gt;='様式３（療養者名簿）（⑤の場合）'!$BJ54,IF(NG$19&lt;='様式３（療養者名簿）（⑤の場合）'!$BK54,1,0),0),0)</f>
        <v>0</v>
      </c>
      <c r="NH49" s="248">
        <f>IF(NH$19-'様式３（療養者名簿）（⑤の場合）'!$BJ54+1&lt;=15,IF(NH$19&gt;='様式３（療養者名簿）（⑤の場合）'!$BJ54,IF(NH$19&lt;='様式３（療養者名簿）（⑤の場合）'!$BK54,1,0),0),0)</f>
        <v>0</v>
      </c>
      <c r="NI49" s="248">
        <f>IF(NI$19-'様式３（療養者名簿）（⑤の場合）'!$BJ54+1&lt;=15,IF(NI$19&gt;='様式３（療養者名簿）（⑤の場合）'!$BJ54,IF(NI$19&lt;='様式３（療養者名簿）（⑤の場合）'!$BK54,1,0),0),0)</f>
        <v>0</v>
      </c>
      <c r="NJ49" s="248">
        <f>IF(NJ$19-'様式３（療養者名簿）（⑤の場合）'!$BJ54+1&lt;=15,IF(NJ$19&gt;='様式３（療養者名簿）（⑤の場合）'!$BJ54,IF(NJ$19&lt;='様式３（療養者名簿）（⑤の場合）'!$BK54,1,0),0),0)</f>
        <v>0</v>
      </c>
      <c r="NK49" s="248">
        <f>IF(NK$19-'様式３（療養者名簿）（⑤の場合）'!$BJ54+1&lt;=15,IF(NK$19&gt;='様式３（療養者名簿）（⑤の場合）'!$BJ54,IF(NK$19&lt;='様式３（療養者名簿）（⑤の場合）'!$BK54,1,0),0),0)</f>
        <v>0</v>
      </c>
      <c r="NL49" s="248">
        <f>IF(NL$19-'様式３（療養者名簿）（⑤の場合）'!$BJ54+1&lt;=15,IF(NL$19&gt;='様式３（療養者名簿）（⑤の場合）'!$BJ54,IF(NL$19&lt;='様式３（療養者名簿）（⑤の場合）'!$BK54,1,0),0),0)</f>
        <v>0</v>
      </c>
      <c r="NM49" s="248">
        <f>IF(NM$19-'様式３（療養者名簿）（⑤の場合）'!$BJ54+1&lt;=15,IF(NM$19&gt;='様式３（療養者名簿）（⑤の場合）'!$BJ54,IF(NM$19&lt;='様式３（療養者名簿）（⑤の場合）'!$BK54,1,0),0),0)</f>
        <v>0</v>
      </c>
      <c r="NN49" s="248">
        <f>IF(NN$19-'様式３（療養者名簿）（⑤の場合）'!$BJ54+1&lt;=15,IF(NN$19&gt;='様式３（療養者名簿）（⑤の場合）'!$BJ54,IF(NN$19&lt;='様式３（療養者名簿）（⑤の場合）'!$BK54,1,0),0),0)</f>
        <v>0</v>
      </c>
      <c r="NO49" s="248">
        <f>IF(NO$19-'様式３（療養者名簿）（⑤の場合）'!$BJ54+1&lt;=15,IF(NO$19&gt;='様式３（療養者名簿）（⑤の場合）'!$BJ54,IF(NO$19&lt;='様式３（療養者名簿）（⑤の場合）'!$BK54,1,0),0),0)</f>
        <v>0</v>
      </c>
      <c r="NP49" s="248">
        <f>IF(NP$19-'様式３（療養者名簿）（⑤の場合）'!$BJ54+1&lt;=15,IF(NP$19&gt;='様式３（療養者名簿）（⑤の場合）'!$BJ54,IF(NP$19&lt;='様式３（療養者名簿）（⑤の場合）'!$BK54,1,0),0),0)</f>
        <v>0</v>
      </c>
      <c r="NQ49" s="248">
        <f>IF(NQ$19-'様式３（療養者名簿）（⑤の場合）'!$BJ54+1&lt;=15,IF(NQ$19&gt;='様式３（療養者名簿）（⑤の場合）'!$BJ54,IF(NQ$19&lt;='様式３（療養者名簿）（⑤の場合）'!$BK54,1,0),0),0)</f>
        <v>0</v>
      </c>
      <c r="NR49" s="248">
        <f>IF(NR$19-'様式３（療養者名簿）（⑤の場合）'!$BJ54+1&lt;=15,IF(NR$19&gt;='様式３（療養者名簿）（⑤の場合）'!$BJ54,IF(NR$19&lt;='様式３（療養者名簿）（⑤の場合）'!$BK54,1,0),0),0)</f>
        <v>0</v>
      </c>
      <c r="NS49" s="248">
        <f>IF(NS$19-'様式３（療養者名簿）（⑤の場合）'!$BJ54+1&lt;=15,IF(NS$19&gt;='様式３（療養者名簿）（⑤の場合）'!$BJ54,IF(NS$19&lt;='様式３（療養者名簿）（⑤の場合）'!$BK54,1,0),0),0)</f>
        <v>0</v>
      </c>
      <c r="NT49" s="248">
        <f>IF(NT$19-'様式３（療養者名簿）（⑤の場合）'!$BJ54+1&lt;=15,IF(NT$19&gt;='様式３（療養者名簿）（⑤の場合）'!$BJ54,IF(NT$19&lt;='様式３（療養者名簿）（⑤の場合）'!$BK54,1,0),0),0)</f>
        <v>0</v>
      </c>
      <c r="NU49" s="248">
        <f>IF(NU$19-'様式３（療養者名簿）（⑤の場合）'!$BJ54+1&lt;=15,IF(NU$19&gt;='様式３（療養者名簿）（⑤の場合）'!$BJ54,IF(NU$19&lt;='様式３（療養者名簿）（⑤の場合）'!$BK54,1,0),0),0)</f>
        <v>0</v>
      </c>
      <c r="NV49" s="248">
        <f>IF(NV$19-'様式３（療養者名簿）（⑤の場合）'!$BJ54+1&lt;=15,IF(NV$19&gt;='様式３（療養者名簿）（⑤の場合）'!$BJ54,IF(NV$19&lt;='様式３（療養者名簿）（⑤の場合）'!$BK54,1,0),0),0)</f>
        <v>0</v>
      </c>
      <c r="NW49" s="248">
        <f>IF(NW$19-'様式３（療養者名簿）（⑤の場合）'!$BJ54+1&lt;=15,IF(NW$19&gt;='様式３（療養者名簿）（⑤の場合）'!$BJ54,IF(NW$19&lt;='様式３（療養者名簿）（⑤の場合）'!$BK54,1,0),0),0)</f>
        <v>0</v>
      </c>
      <c r="NX49" s="248">
        <f>IF(NX$19-'様式３（療養者名簿）（⑤の場合）'!$BJ54+1&lt;=15,IF(NX$19&gt;='様式３（療養者名簿）（⑤の場合）'!$BJ54,IF(NX$19&lt;='様式３（療養者名簿）（⑤の場合）'!$BK54,1,0),0),0)</f>
        <v>0</v>
      </c>
      <c r="NY49" s="248">
        <f>IF(NY$19-'様式３（療養者名簿）（⑤の場合）'!$BJ54+1&lt;=15,IF(NY$19&gt;='様式３（療養者名簿）（⑤の場合）'!$BJ54,IF(NY$19&lt;='様式３（療養者名簿）（⑤の場合）'!$BK54,1,0),0),0)</f>
        <v>0</v>
      </c>
      <c r="NZ49" s="248">
        <f>IF(NZ$19-'様式３（療養者名簿）（⑤の場合）'!$BJ54+1&lt;=15,IF(NZ$19&gt;='様式３（療養者名簿）（⑤の場合）'!$BJ54,IF(NZ$19&lt;='様式３（療養者名簿）（⑤の場合）'!$BK54,1,0),0),0)</f>
        <v>0</v>
      </c>
      <c r="OA49" s="248">
        <f>IF(OA$19-'様式３（療養者名簿）（⑤の場合）'!$BJ54+1&lt;=15,IF(OA$19&gt;='様式３（療養者名簿）（⑤の場合）'!$BJ54,IF(OA$19&lt;='様式３（療養者名簿）（⑤の場合）'!$BK54,1,0),0),0)</f>
        <v>0</v>
      </c>
      <c r="OB49" s="248">
        <f>IF(OB$19-'様式３（療養者名簿）（⑤の場合）'!$BJ54+1&lt;=15,IF(OB$19&gt;='様式３（療養者名簿）（⑤の場合）'!$BJ54,IF(OB$19&lt;='様式３（療養者名簿）（⑤の場合）'!$BK54,1,0),0),0)</f>
        <v>0</v>
      </c>
      <c r="OC49" s="248">
        <f>IF(OC$19-'様式３（療養者名簿）（⑤の場合）'!$BJ54+1&lt;=15,IF(OC$19&gt;='様式３（療養者名簿）（⑤の場合）'!$BJ54,IF(OC$19&lt;='様式３（療養者名簿）（⑤の場合）'!$BK54,1,0),0),0)</f>
        <v>0</v>
      </c>
      <c r="OD49" s="248">
        <f>IF(OD$19-'様式３（療養者名簿）（⑤の場合）'!$BJ54+1&lt;=15,IF(OD$19&gt;='様式３（療養者名簿）（⑤の場合）'!$BJ54,IF(OD$19&lt;='様式３（療養者名簿）（⑤の場合）'!$BK54,1,0),0),0)</f>
        <v>0</v>
      </c>
      <c r="OE49" s="248">
        <f>IF(OE$19-'様式３（療養者名簿）（⑤の場合）'!$BJ54+1&lt;=15,IF(OE$19&gt;='様式３（療養者名簿）（⑤の場合）'!$BJ54,IF(OE$19&lt;='様式３（療養者名簿）（⑤の場合）'!$BK54,1,0),0),0)</f>
        <v>0</v>
      </c>
      <c r="OF49" s="248">
        <f>IF(OF$19-'様式３（療養者名簿）（⑤の場合）'!$BJ54+1&lt;=15,IF(OF$19&gt;='様式３（療養者名簿）（⑤の場合）'!$BJ54,IF(OF$19&lt;='様式３（療養者名簿）（⑤の場合）'!$BK54,1,0),0),0)</f>
        <v>0</v>
      </c>
      <c r="OG49" s="248">
        <f>IF(OG$19-'様式３（療養者名簿）（⑤の場合）'!$BJ54+1&lt;=15,IF(OG$19&gt;='様式３（療養者名簿）（⑤の場合）'!$BJ54,IF(OG$19&lt;='様式３（療養者名簿）（⑤の場合）'!$BK54,1,0),0),0)</f>
        <v>0</v>
      </c>
      <c r="OH49" s="248">
        <f>IF(OH$19-'様式３（療養者名簿）（⑤の場合）'!$BJ54+1&lt;=15,IF(OH$19&gt;='様式３（療養者名簿）（⑤の場合）'!$BJ54,IF(OH$19&lt;='様式３（療養者名簿）（⑤の場合）'!$BK54,1,0),0),0)</f>
        <v>0</v>
      </c>
      <c r="OI49" s="248">
        <f>IF(OI$19-'様式３（療養者名簿）（⑤の場合）'!$BJ54+1&lt;=15,IF(OI$19&gt;='様式３（療養者名簿）（⑤の場合）'!$BJ54,IF(OI$19&lt;='様式３（療養者名簿）（⑤の場合）'!$BK54,1,0),0),0)</f>
        <v>0</v>
      </c>
      <c r="OJ49" s="248">
        <f>IF(OJ$19-'様式３（療養者名簿）（⑤の場合）'!$BJ54+1&lt;=15,IF(OJ$19&gt;='様式３（療養者名簿）（⑤の場合）'!$BJ54,IF(OJ$19&lt;='様式３（療養者名簿）（⑤の場合）'!$BK54,1,0),0),0)</f>
        <v>0</v>
      </c>
      <c r="OK49" s="248">
        <f>IF(OK$19-'様式３（療養者名簿）（⑤の場合）'!$BJ54+1&lt;=15,IF(OK$19&gt;='様式３（療養者名簿）（⑤の場合）'!$BJ54,IF(OK$19&lt;='様式３（療養者名簿）（⑤の場合）'!$BK54,1,0),0),0)</f>
        <v>0</v>
      </c>
      <c r="OL49" s="248">
        <f>IF(OL$19-'様式３（療養者名簿）（⑤の場合）'!$BJ54+1&lt;=15,IF(OL$19&gt;='様式３（療養者名簿）（⑤の場合）'!$BJ54,IF(OL$19&lt;='様式３（療養者名簿）（⑤の場合）'!$BK54,1,0),0),0)</f>
        <v>0</v>
      </c>
      <c r="OM49" s="248">
        <f>IF(OM$19-'様式３（療養者名簿）（⑤の場合）'!$BJ54+1&lt;=15,IF(OM$19&gt;='様式３（療養者名簿）（⑤の場合）'!$BJ54,IF(OM$19&lt;='様式３（療養者名簿）（⑤の場合）'!$BK54,1,0),0),0)</f>
        <v>0</v>
      </c>
      <c r="ON49" s="248">
        <f>IF(ON$19-'様式３（療養者名簿）（⑤の場合）'!$BJ54+1&lt;=15,IF(ON$19&gt;='様式３（療養者名簿）（⑤の場合）'!$BJ54,IF(ON$19&lt;='様式３（療養者名簿）（⑤の場合）'!$BK54,1,0),0),0)</f>
        <v>0</v>
      </c>
      <c r="OO49" s="248">
        <f>IF(OO$19-'様式３（療養者名簿）（⑤の場合）'!$BJ54+1&lt;=15,IF(OO$19&gt;='様式３（療養者名簿）（⑤の場合）'!$BJ54,IF(OO$19&lt;='様式３（療養者名簿）（⑤の場合）'!$BK54,1,0),0),0)</f>
        <v>0</v>
      </c>
      <c r="OP49" s="248">
        <f>IF(OP$19-'様式３（療養者名簿）（⑤の場合）'!$BJ54+1&lt;=15,IF(OP$19&gt;='様式３（療養者名簿）（⑤の場合）'!$BJ54,IF(OP$19&lt;='様式３（療養者名簿）（⑤の場合）'!$BK54,1,0),0),0)</f>
        <v>0</v>
      </c>
      <c r="OQ49" s="248">
        <f>IF(OQ$19-'様式３（療養者名簿）（⑤の場合）'!$BJ54+1&lt;=15,IF(OQ$19&gt;='様式３（療養者名簿）（⑤の場合）'!$BJ54,IF(OQ$19&lt;='様式３（療養者名簿）（⑤の場合）'!$BK54,1,0),0),0)</f>
        <v>0</v>
      </c>
      <c r="OR49" s="248">
        <f>IF(OR$19-'様式３（療養者名簿）（⑤の場合）'!$BJ54+1&lt;=15,IF(OR$19&gt;='様式３（療養者名簿）（⑤の場合）'!$BJ54,IF(OR$19&lt;='様式３（療養者名簿）（⑤の場合）'!$BK54,1,0),0),0)</f>
        <v>0</v>
      </c>
      <c r="OS49" s="248">
        <f>IF(OS$19-'様式３（療養者名簿）（⑤の場合）'!$BJ54+1&lt;=15,IF(OS$19&gt;='様式３（療養者名簿）（⑤の場合）'!$BJ54,IF(OS$19&lt;='様式３（療養者名簿）（⑤の場合）'!$BK54,1,0),0),0)</f>
        <v>0</v>
      </c>
      <c r="OT49" s="248">
        <f>IF(OT$19-'様式３（療養者名簿）（⑤の場合）'!$BJ54+1&lt;=15,IF(OT$19&gt;='様式３（療養者名簿）（⑤の場合）'!$BJ54,IF(OT$19&lt;='様式３（療養者名簿）（⑤の場合）'!$BK54,1,0),0),0)</f>
        <v>0</v>
      </c>
      <c r="OU49" s="248">
        <f>IF(OU$19-'様式３（療養者名簿）（⑤の場合）'!$BJ54+1&lt;=15,IF(OU$19&gt;='様式３（療養者名簿）（⑤の場合）'!$BJ54,IF(OU$19&lt;='様式３（療養者名簿）（⑤の場合）'!$BK54,1,0),0),0)</f>
        <v>0</v>
      </c>
      <c r="OV49" s="248">
        <f>IF(OV$19-'様式３（療養者名簿）（⑤の場合）'!$BJ54+1&lt;=15,IF(OV$19&gt;='様式３（療養者名簿）（⑤の場合）'!$BJ54,IF(OV$19&lt;='様式３（療養者名簿）（⑤の場合）'!$BK54,1,0),0),0)</f>
        <v>0</v>
      </c>
      <c r="OW49" s="248">
        <f>IF(OW$19-'様式３（療養者名簿）（⑤の場合）'!$BJ54+1&lt;=15,IF(OW$19&gt;='様式３（療養者名簿）（⑤の場合）'!$BJ54,IF(OW$19&lt;='様式３（療養者名簿）（⑤の場合）'!$BK54,1,0),0),0)</f>
        <v>0</v>
      </c>
      <c r="OX49" s="248">
        <f>IF(OX$19-'様式３（療養者名簿）（⑤の場合）'!$BJ54+1&lt;=15,IF(OX$19&gt;='様式３（療養者名簿）（⑤の場合）'!$BJ54,IF(OX$19&lt;='様式３（療養者名簿）（⑤の場合）'!$BK54,1,0),0),0)</f>
        <v>0</v>
      </c>
      <c r="OY49" s="248">
        <f>IF(OY$19-'様式３（療養者名簿）（⑤の場合）'!$BJ54+1&lt;=15,IF(OY$19&gt;='様式３（療養者名簿）（⑤の場合）'!$BJ54,IF(OY$19&lt;='様式３（療養者名簿）（⑤の場合）'!$BK54,1,0),0),0)</f>
        <v>0</v>
      </c>
      <c r="OZ49" s="248">
        <f>IF(OZ$19-'様式３（療養者名簿）（⑤の場合）'!$BJ54+1&lt;=15,IF(OZ$19&gt;='様式３（療養者名簿）（⑤の場合）'!$BJ54,IF(OZ$19&lt;='様式３（療養者名簿）（⑤の場合）'!$BK54,1,0),0),0)</f>
        <v>0</v>
      </c>
      <c r="PA49" s="248">
        <f>IF(PA$19-'様式３（療養者名簿）（⑤の場合）'!$BJ54+1&lt;=15,IF(PA$19&gt;='様式３（療養者名簿）（⑤の場合）'!$BJ54,IF(PA$19&lt;='様式３（療養者名簿）（⑤の場合）'!$BK54,1,0),0),0)</f>
        <v>0</v>
      </c>
      <c r="PB49" s="248">
        <f>IF(PB$19-'様式３（療養者名簿）（⑤の場合）'!$BJ54+1&lt;=15,IF(PB$19&gt;='様式３（療養者名簿）（⑤の場合）'!$BJ54,IF(PB$19&lt;='様式３（療養者名簿）（⑤の場合）'!$BK54,1,0),0),0)</f>
        <v>0</v>
      </c>
      <c r="PC49" s="248">
        <f>IF(PC$19-'様式３（療養者名簿）（⑤の場合）'!$BJ54+1&lt;=15,IF(PC$19&gt;='様式３（療養者名簿）（⑤の場合）'!$BJ54,IF(PC$19&lt;='様式３（療養者名簿）（⑤の場合）'!$BK54,1,0),0),0)</f>
        <v>0</v>
      </c>
      <c r="PD49" s="248">
        <f>IF(PD$19-'様式３（療養者名簿）（⑤の場合）'!$BJ54+1&lt;=15,IF(PD$19&gt;='様式３（療養者名簿）（⑤の場合）'!$BJ54,IF(PD$19&lt;='様式３（療養者名簿）（⑤の場合）'!$BK54,1,0),0),0)</f>
        <v>0</v>
      </c>
      <c r="PE49" s="248">
        <f>IF(PE$19-'様式３（療養者名簿）（⑤の場合）'!$BJ54+1&lt;=15,IF(PE$19&gt;='様式３（療養者名簿）（⑤の場合）'!$BJ54,IF(PE$19&lt;='様式３（療養者名簿）（⑤の場合）'!$BK54,1,0),0),0)</f>
        <v>0</v>
      </c>
      <c r="PF49" s="248">
        <f>IF(PF$19-'様式３（療養者名簿）（⑤の場合）'!$BJ54+1&lt;=15,IF(PF$19&gt;='様式３（療養者名簿）（⑤の場合）'!$BJ54,IF(PF$19&lt;='様式３（療養者名簿）（⑤の場合）'!$BK54,1,0),0),0)</f>
        <v>0</v>
      </c>
      <c r="PG49" s="248">
        <f>IF(PG$19-'様式３（療養者名簿）（⑤の場合）'!$BJ54+1&lt;=15,IF(PG$19&gt;='様式３（療養者名簿）（⑤の場合）'!$BJ54,IF(PG$19&lt;='様式３（療養者名簿）（⑤の場合）'!$BK54,1,0),0),0)</f>
        <v>0</v>
      </c>
      <c r="PH49" s="248">
        <f>IF(PH$19-'様式３（療養者名簿）（⑤の場合）'!$BJ54+1&lt;=15,IF(PH$19&gt;='様式３（療養者名簿）（⑤の場合）'!$BJ54,IF(PH$19&lt;='様式３（療養者名簿）（⑤の場合）'!$BK54,1,0),0),0)</f>
        <v>0</v>
      </c>
      <c r="PI49" s="248">
        <f>IF(PI$19-'様式３（療養者名簿）（⑤の場合）'!$BJ54+1&lt;=15,IF(PI$19&gt;='様式３（療養者名簿）（⑤の場合）'!$BJ54,IF(PI$19&lt;='様式３（療養者名簿）（⑤の場合）'!$BK54,1,0),0),0)</f>
        <v>0</v>
      </c>
      <c r="PJ49" s="248">
        <f>IF(PJ$19-'様式３（療養者名簿）（⑤の場合）'!$BJ54+1&lt;=15,IF(PJ$19&gt;='様式３（療養者名簿）（⑤の場合）'!$BJ54,IF(PJ$19&lt;='様式３（療養者名簿）（⑤の場合）'!$BK54,1,0),0),0)</f>
        <v>0</v>
      </c>
      <c r="PK49" s="248">
        <f>IF(PK$19-'様式３（療養者名簿）（⑤の場合）'!$BJ54+1&lt;=15,IF(PK$19&gt;='様式３（療養者名簿）（⑤の場合）'!$BJ54,IF(PK$19&lt;='様式３（療養者名簿）（⑤の場合）'!$BK54,1,0),0),0)</f>
        <v>0</v>
      </c>
      <c r="PL49" s="248">
        <f>IF(PL$19-'様式３（療養者名簿）（⑤の場合）'!$BJ54+1&lt;=15,IF(PL$19&gt;='様式３（療養者名簿）（⑤の場合）'!$BJ54,IF(PL$19&lt;='様式３（療養者名簿）（⑤の場合）'!$BK54,1,0),0),0)</f>
        <v>0</v>
      </c>
      <c r="PM49" s="248">
        <f>IF(PM$19-'様式３（療養者名簿）（⑤の場合）'!$BJ54+1&lt;=15,IF(PM$19&gt;='様式３（療養者名簿）（⑤の場合）'!$BJ54,IF(PM$19&lt;='様式３（療養者名簿）（⑤の場合）'!$BK54,1,0),0),0)</f>
        <v>0</v>
      </c>
      <c r="PN49" s="248">
        <f>IF(PN$19-'様式３（療養者名簿）（⑤の場合）'!$BJ54+1&lt;=15,IF(PN$19&gt;='様式３（療養者名簿）（⑤の場合）'!$BJ54,IF(PN$19&lt;='様式３（療養者名簿）（⑤の場合）'!$BK54,1,0),0),0)</f>
        <v>0</v>
      </c>
      <c r="PO49" s="248">
        <f>IF(PO$19-'様式３（療養者名簿）（⑤の場合）'!$BJ54+1&lt;=15,IF(PO$19&gt;='様式３（療養者名簿）（⑤の場合）'!$BJ54,IF(PO$19&lt;='様式３（療養者名簿）（⑤の場合）'!$BK54,1,0),0),0)</f>
        <v>0</v>
      </c>
      <c r="PP49" s="248">
        <f>IF(PP$19-'様式３（療養者名簿）（⑤の場合）'!$BJ54+1&lt;=15,IF(PP$19&gt;='様式３（療養者名簿）（⑤の場合）'!$BJ54,IF(PP$19&lt;='様式３（療養者名簿）（⑤の場合）'!$BK54,1,0),0),0)</f>
        <v>0</v>
      </c>
      <c r="PQ49" s="248">
        <f>IF(PQ$19-'様式３（療養者名簿）（⑤の場合）'!$BJ54+1&lt;=15,IF(PQ$19&gt;='様式３（療養者名簿）（⑤の場合）'!$BJ54,IF(PQ$19&lt;='様式３（療養者名簿）（⑤の場合）'!$BK54,1,0),0),0)</f>
        <v>0</v>
      </c>
      <c r="PR49" s="248">
        <f>IF(PR$19-'様式３（療養者名簿）（⑤の場合）'!$BJ54+1&lt;=15,IF(PR$19&gt;='様式３（療養者名簿）（⑤の場合）'!$BJ54,IF(PR$19&lt;='様式３（療養者名簿）（⑤の場合）'!$BK54,1,0),0),0)</f>
        <v>0</v>
      </c>
      <c r="PS49" s="248">
        <f>IF(PS$19-'様式３（療養者名簿）（⑤の場合）'!$BJ54+1&lt;=15,IF(PS$19&gt;='様式３（療養者名簿）（⑤の場合）'!$BJ54,IF(PS$19&lt;='様式３（療養者名簿）（⑤の場合）'!$BK54,1,0),0),0)</f>
        <v>0</v>
      </c>
      <c r="PT49" s="248">
        <f>IF(PT$19-'様式３（療養者名簿）（⑤の場合）'!$BJ54+1&lt;=15,IF(PT$19&gt;='様式３（療養者名簿）（⑤の場合）'!$BJ54,IF(PT$19&lt;='様式３（療養者名簿）（⑤の場合）'!$BK54,1,0),0),0)</f>
        <v>0</v>
      </c>
      <c r="PU49" s="248">
        <f>IF(PU$19-'様式３（療養者名簿）（⑤の場合）'!$BJ54+1&lt;=15,IF(PU$19&gt;='様式３（療養者名簿）（⑤の場合）'!$BJ54,IF(PU$19&lt;='様式３（療養者名簿）（⑤の場合）'!$BK54,1,0),0),0)</f>
        <v>0</v>
      </c>
      <c r="PV49" s="248">
        <f>IF(PV$19-'様式３（療養者名簿）（⑤の場合）'!$BJ54+1&lt;=15,IF(PV$19&gt;='様式３（療養者名簿）（⑤の場合）'!$BJ54,IF(PV$19&lt;='様式３（療養者名簿）（⑤の場合）'!$BK54,1,0),0),0)</f>
        <v>0</v>
      </c>
      <c r="PW49" s="248">
        <f>IF(PW$19-'様式３（療養者名簿）（⑤の場合）'!$BJ54+1&lt;=15,IF(PW$19&gt;='様式３（療養者名簿）（⑤の場合）'!$BJ54,IF(PW$19&lt;='様式３（療養者名簿）（⑤の場合）'!$BK54,1,0),0),0)</f>
        <v>0</v>
      </c>
      <c r="PX49" s="248">
        <f>IF(PX$19-'様式３（療養者名簿）（⑤の場合）'!$BJ54+1&lt;=15,IF(PX$19&gt;='様式３（療養者名簿）（⑤の場合）'!$BJ54,IF(PX$19&lt;='様式３（療養者名簿）（⑤の場合）'!$BK54,1,0),0),0)</f>
        <v>0</v>
      </c>
      <c r="PY49" s="248">
        <f>IF(PY$19-'様式３（療養者名簿）（⑤の場合）'!$BJ54+1&lt;=15,IF(PY$19&gt;='様式３（療養者名簿）（⑤の場合）'!$BJ54,IF(PY$19&lt;='様式３（療養者名簿）（⑤の場合）'!$BK54,1,0),0),0)</f>
        <v>0</v>
      </c>
      <c r="PZ49" s="248">
        <f>IF(PZ$19-'様式３（療養者名簿）（⑤の場合）'!$BJ54+1&lt;=15,IF(PZ$19&gt;='様式３（療養者名簿）（⑤の場合）'!$BJ54,IF(PZ$19&lt;='様式３（療養者名簿）（⑤の場合）'!$BK54,1,0),0),0)</f>
        <v>0</v>
      </c>
      <c r="QA49" s="248">
        <f>IF(QA$19-'様式３（療養者名簿）（⑤の場合）'!$BJ54+1&lt;=15,IF(QA$19&gt;='様式３（療養者名簿）（⑤の場合）'!$BJ54,IF(QA$19&lt;='様式３（療養者名簿）（⑤の場合）'!$BK54,1,0),0),0)</f>
        <v>0</v>
      </c>
      <c r="QB49" s="248">
        <f>IF(QB$19-'様式３（療養者名簿）（⑤の場合）'!$BJ54+1&lt;=15,IF(QB$19&gt;='様式３（療養者名簿）（⑤の場合）'!$BJ54,IF(QB$19&lt;='様式３（療養者名簿）（⑤の場合）'!$BK54,1,0),0),0)</f>
        <v>0</v>
      </c>
      <c r="QC49" s="248">
        <f>IF(QC$19-'様式３（療養者名簿）（⑤の場合）'!$BJ54+1&lt;=15,IF(QC$19&gt;='様式３（療養者名簿）（⑤の場合）'!$BJ54,IF(QC$19&lt;='様式３（療養者名簿）（⑤の場合）'!$BK54,1,0),0),0)</f>
        <v>0</v>
      </c>
      <c r="QD49" s="248">
        <f>IF(QD$19-'様式３（療養者名簿）（⑤の場合）'!$BJ54+1&lt;=15,IF(QD$19&gt;='様式３（療養者名簿）（⑤の場合）'!$BJ54,IF(QD$19&lt;='様式３（療養者名簿）（⑤の場合）'!$BK54,1,0),0),0)</f>
        <v>0</v>
      </c>
      <c r="QE49" s="248">
        <f>IF(QE$19-'様式３（療養者名簿）（⑤の場合）'!$BJ54+1&lt;=15,IF(QE$19&gt;='様式３（療養者名簿）（⑤の場合）'!$BJ54,IF(QE$19&lt;='様式３（療養者名簿）（⑤の場合）'!$BK54,1,0),0),0)</f>
        <v>0</v>
      </c>
      <c r="QF49" s="248">
        <f>IF(QF$19-'様式３（療養者名簿）（⑤の場合）'!$BJ54+1&lt;=15,IF(QF$19&gt;='様式３（療養者名簿）（⑤の場合）'!$BJ54,IF(QF$19&lt;='様式３（療養者名簿）（⑤の場合）'!$BK54,1,0),0),0)</f>
        <v>0</v>
      </c>
      <c r="QG49" s="248">
        <f>IF(QG$19-'様式３（療養者名簿）（⑤の場合）'!$BJ54+1&lt;=15,IF(QG$19&gt;='様式３（療養者名簿）（⑤の場合）'!$BJ54,IF(QG$19&lt;='様式３（療養者名簿）（⑤の場合）'!$BK54,1,0),0),0)</f>
        <v>0</v>
      </c>
      <c r="QH49" s="248">
        <f>IF(QH$19-'様式３（療養者名簿）（⑤の場合）'!$BJ54+1&lt;=15,IF(QH$19&gt;='様式３（療養者名簿）（⑤の場合）'!$BJ54,IF(QH$19&lt;='様式３（療養者名簿）（⑤の場合）'!$BK54,1,0),0),0)</f>
        <v>0</v>
      </c>
      <c r="QI49" s="248">
        <f>IF(QI$19-'様式３（療養者名簿）（⑤の場合）'!$BJ54+1&lt;=15,IF(QI$19&gt;='様式３（療養者名簿）（⑤の場合）'!$BJ54,IF(QI$19&lt;='様式３（療養者名簿）（⑤の場合）'!$BK54,1,0),0),0)</f>
        <v>0</v>
      </c>
      <c r="QJ49" s="248">
        <f>IF(QJ$19-'様式３（療養者名簿）（⑤の場合）'!$BJ54+1&lt;=15,IF(QJ$19&gt;='様式３（療養者名簿）（⑤の場合）'!$BJ54,IF(QJ$19&lt;='様式３（療養者名簿）（⑤の場合）'!$BK54,1,0),0),0)</f>
        <v>0</v>
      </c>
      <c r="QK49" s="248">
        <f>IF(QK$19-'様式３（療養者名簿）（⑤の場合）'!$BJ54+1&lt;=15,IF(QK$19&gt;='様式３（療養者名簿）（⑤の場合）'!$BJ54,IF(QK$19&lt;='様式３（療養者名簿）（⑤の場合）'!$BK54,1,0),0),0)</f>
        <v>0</v>
      </c>
      <c r="QL49" s="248">
        <f>IF(QL$19-'様式３（療養者名簿）（⑤の場合）'!$BJ54+1&lt;=15,IF(QL$19&gt;='様式３（療養者名簿）（⑤の場合）'!$BJ54,IF(QL$19&lt;='様式３（療養者名簿）（⑤の場合）'!$BK54,1,0),0),0)</f>
        <v>0</v>
      </c>
      <c r="QM49" s="248">
        <f>IF(QM$19-'様式３（療養者名簿）（⑤の場合）'!$BJ54+1&lt;=15,IF(QM$19&gt;='様式３（療養者名簿）（⑤の場合）'!$BJ54,IF(QM$19&lt;='様式３（療養者名簿）（⑤の場合）'!$BK54,1,0),0),0)</f>
        <v>0</v>
      </c>
      <c r="QN49" s="248">
        <f>IF(QN$19-'様式３（療養者名簿）（⑤の場合）'!$BJ54+1&lt;=15,IF(QN$19&gt;='様式３（療養者名簿）（⑤の場合）'!$BJ54,IF(QN$19&lt;='様式３（療養者名簿）（⑤の場合）'!$BK54,1,0),0),0)</f>
        <v>0</v>
      </c>
      <c r="QO49" s="248">
        <f>IF(QO$19-'様式３（療養者名簿）（⑤の場合）'!$BJ54+1&lt;=15,IF(QO$19&gt;='様式３（療養者名簿）（⑤の場合）'!$BJ54,IF(QO$19&lt;='様式３（療養者名簿）（⑤の場合）'!$BK54,1,0),0),0)</f>
        <v>0</v>
      </c>
      <c r="QP49" s="248">
        <f>IF(QP$19-'様式３（療養者名簿）（⑤の場合）'!$BJ54+1&lt;=15,IF(QP$19&gt;='様式３（療養者名簿）（⑤の場合）'!$BJ54,IF(QP$19&lt;='様式３（療養者名簿）（⑤の場合）'!$BK54,1,0),0),0)</f>
        <v>0</v>
      </c>
      <c r="QQ49" s="248">
        <f>IF(QQ$19-'様式３（療養者名簿）（⑤の場合）'!$BJ54+1&lt;=15,IF(QQ$19&gt;='様式３（療養者名簿）（⑤の場合）'!$BJ54,IF(QQ$19&lt;='様式３（療養者名簿）（⑤の場合）'!$BK54,1,0),0),0)</f>
        <v>0</v>
      </c>
      <c r="QR49" s="248">
        <f>IF(QR$19-'様式３（療養者名簿）（⑤の場合）'!$BJ54+1&lt;=15,IF(QR$19&gt;='様式３（療養者名簿）（⑤の場合）'!$BJ54,IF(QR$19&lt;='様式３（療養者名簿）（⑤の場合）'!$BK54,1,0),0),0)</f>
        <v>0</v>
      </c>
      <c r="QS49" s="248">
        <f>IF(QS$19-'様式３（療養者名簿）（⑤の場合）'!$BJ54+1&lt;=15,IF(QS$19&gt;='様式３（療養者名簿）（⑤の場合）'!$BJ54,IF(QS$19&lt;='様式３（療養者名簿）（⑤の場合）'!$BK54,1,0),0),0)</f>
        <v>0</v>
      </c>
      <c r="QT49" s="248">
        <f>IF(QT$19-'様式３（療養者名簿）（⑤の場合）'!$BJ54+1&lt;=15,IF(QT$19&gt;='様式３（療養者名簿）（⑤の場合）'!$BJ54,IF(QT$19&lt;='様式３（療養者名簿）（⑤の場合）'!$BK54,1,0),0),0)</f>
        <v>0</v>
      </c>
      <c r="QU49" s="248">
        <f>IF(QU$19-'様式３（療養者名簿）（⑤の場合）'!$BJ54+1&lt;=15,IF(QU$19&gt;='様式３（療養者名簿）（⑤の場合）'!$BJ54,IF(QU$19&lt;='様式３（療養者名簿）（⑤の場合）'!$BK54,1,0),0),0)</f>
        <v>0</v>
      </c>
      <c r="QV49" s="248">
        <f>IF(QV$19-'様式３（療養者名簿）（⑤の場合）'!$BJ54+1&lt;=15,IF(QV$19&gt;='様式３（療養者名簿）（⑤の場合）'!$BJ54,IF(QV$19&lt;='様式３（療養者名簿）（⑤の場合）'!$BK54,1,0),0),0)</f>
        <v>0</v>
      </c>
      <c r="QW49" s="248">
        <f>IF(QW$19-'様式３（療養者名簿）（⑤の場合）'!$BJ54+1&lt;=15,IF(QW$19&gt;='様式３（療養者名簿）（⑤の場合）'!$BJ54,IF(QW$19&lt;='様式３（療養者名簿）（⑤の場合）'!$BK54,1,0),0),0)</f>
        <v>0</v>
      </c>
      <c r="QX49" s="248">
        <f>IF(QX$19-'様式３（療養者名簿）（⑤の場合）'!$BJ54+1&lt;=15,IF(QX$19&gt;='様式３（療養者名簿）（⑤の場合）'!$BJ54,IF(QX$19&lt;='様式３（療養者名簿）（⑤の場合）'!$BK54,1,0),0),0)</f>
        <v>0</v>
      </c>
      <c r="QY49" s="248">
        <f>IF(QY$19-'様式３（療養者名簿）（⑤の場合）'!$BJ54+1&lt;=15,IF(QY$19&gt;='様式３（療養者名簿）（⑤の場合）'!$BJ54,IF(QY$19&lt;='様式３（療養者名簿）（⑤の場合）'!$BK54,1,0),0),0)</f>
        <v>0</v>
      </c>
      <c r="QZ49" s="248">
        <f>IF(QZ$19-'様式３（療養者名簿）（⑤の場合）'!$BJ54+1&lt;=15,IF(QZ$19&gt;='様式３（療養者名簿）（⑤の場合）'!$BJ54,IF(QZ$19&lt;='様式３（療養者名簿）（⑤の場合）'!$BK54,1,0),0),0)</f>
        <v>0</v>
      </c>
      <c r="RA49" s="248">
        <f>IF(RA$19-'様式３（療養者名簿）（⑤の場合）'!$BJ54+1&lt;=15,IF(RA$19&gt;='様式３（療養者名簿）（⑤の場合）'!$BJ54,IF(RA$19&lt;='様式３（療養者名簿）（⑤の場合）'!$BK54,1,0),0),0)</f>
        <v>0</v>
      </c>
      <c r="RB49" s="248">
        <f>IF(RB$19-'様式３（療養者名簿）（⑤の場合）'!$BJ54+1&lt;=15,IF(RB$19&gt;='様式３（療養者名簿）（⑤の場合）'!$BJ54,IF(RB$19&lt;='様式３（療養者名簿）（⑤の場合）'!$BK54,1,0),0),0)</f>
        <v>0</v>
      </c>
      <c r="RC49" s="248">
        <f>IF(RC$19-'様式３（療養者名簿）（⑤の場合）'!$BJ54+1&lt;=15,IF(RC$19&gt;='様式３（療養者名簿）（⑤の場合）'!$BJ54,IF(RC$19&lt;='様式３（療養者名簿）（⑤の場合）'!$BK54,1,0),0),0)</f>
        <v>0</v>
      </c>
      <c r="RD49" s="248">
        <f>IF(RD$19-'様式３（療養者名簿）（⑤の場合）'!$BJ54+1&lt;=15,IF(RD$19&gt;='様式３（療養者名簿）（⑤の場合）'!$BJ54,IF(RD$19&lt;='様式３（療養者名簿）（⑤の場合）'!$BK54,1,0),0),0)</f>
        <v>0</v>
      </c>
      <c r="RE49" s="248">
        <f>IF(RE$19-'様式３（療養者名簿）（⑤の場合）'!$BJ54+1&lt;=15,IF(RE$19&gt;='様式３（療養者名簿）（⑤の場合）'!$BJ54,IF(RE$19&lt;='様式３（療養者名簿）（⑤の場合）'!$BK54,1,0),0),0)</f>
        <v>0</v>
      </c>
      <c r="RF49" s="248">
        <f>IF(RF$19-'様式３（療養者名簿）（⑤の場合）'!$BJ54+1&lt;=15,IF(RF$19&gt;='様式３（療養者名簿）（⑤の場合）'!$BJ54,IF(RF$19&lt;='様式３（療養者名簿）（⑤の場合）'!$BK54,1,0),0),0)</f>
        <v>0</v>
      </c>
      <c r="RG49" s="248">
        <f>IF(RG$19-'様式３（療養者名簿）（⑤の場合）'!$BJ54+1&lt;=15,IF(RG$19&gt;='様式３（療養者名簿）（⑤の場合）'!$BJ54,IF(RG$19&lt;='様式３（療養者名簿）（⑤の場合）'!$BK54,1,0),0),0)</f>
        <v>0</v>
      </c>
      <c r="RH49" s="248">
        <f>IF(RH$19-'様式３（療養者名簿）（⑤の場合）'!$BJ54+1&lt;=15,IF(RH$19&gt;='様式３（療養者名簿）（⑤の場合）'!$BJ54,IF(RH$19&lt;='様式３（療養者名簿）（⑤の場合）'!$BK54,1,0),0),0)</f>
        <v>0</v>
      </c>
      <c r="RI49" s="248">
        <f>IF(RI$19-'様式３（療養者名簿）（⑤の場合）'!$BJ54+1&lt;=15,IF(RI$19&gt;='様式３（療養者名簿）（⑤の場合）'!$BJ54,IF(RI$19&lt;='様式３（療養者名簿）（⑤の場合）'!$BK54,1,0),0),0)</f>
        <v>0</v>
      </c>
      <c r="RJ49" s="248">
        <f>IF(RJ$19-'様式３（療養者名簿）（⑤の場合）'!$BJ54+1&lt;=15,IF(RJ$19&gt;='様式３（療養者名簿）（⑤の場合）'!$BJ54,IF(RJ$19&lt;='様式３（療養者名簿）（⑤の場合）'!$BK54,1,0),0),0)</f>
        <v>0</v>
      </c>
      <c r="RK49" s="248">
        <f>IF(RK$19-'様式３（療養者名簿）（⑤の場合）'!$BJ54+1&lt;=15,IF(RK$19&gt;='様式３（療養者名簿）（⑤の場合）'!$BJ54,IF(RK$19&lt;='様式３（療養者名簿）（⑤の場合）'!$BK54,1,0),0),0)</f>
        <v>0</v>
      </c>
      <c r="RL49" s="248">
        <f>IF(RL$19-'様式３（療養者名簿）（⑤の場合）'!$BJ54+1&lt;=15,IF(RL$19&gt;='様式３（療養者名簿）（⑤の場合）'!$BJ54,IF(RL$19&lt;='様式３（療養者名簿）（⑤の場合）'!$BK54,1,0),0),0)</f>
        <v>0</v>
      </c>
      <c r="RM49" s="248">
        <f>IF(RM$19-'様式３（療養者名簿）（⑤の場合）'!$BJ54+1&lt;=15,IF(RM$19&gt;='様式３（療養者名簿）（⑤の場合）'!$BJ54,IF(RM$19&lt;='様式３（療養者名簿）（⑤の場合）'!$BK54,1,0),0),0)</f>
        <v>0</v>
      </c>
      <c r="RN49" s="248">
        <f>IF(RN$19-'様式３（療養者名簿）（⑤の場合）'!$BJ54+1&lt;=15,IF(RN$19&gt;='様式３（療養者名簿）（⑤の場合）'!$BJ54,IF(RN$19&lt;='様式３（療養者名簿）（⑤の場合）'!$BK54,1,0),0),0)</f>
        <v>0</v>
      </c>
      <c r="RO49" s="248">
        <f>IF(RO$19-'様式３（療養者名簿）（⑤の場合）'!$BJ54+1&lt;=15,IF(RO$19&gt;='様式３（療養者名簿）（⑤の場合）'!$BJ54,IF(RO$19&lt;='様式３（療養者名簿）（⑤の場合）'!$BK54,1,0),0),0)</f>
        <v>0</v>
      </c>
      <c r="RP49" s="248">
        <f>IF(RP$19-'様式３（療養者名簿）（⑤の場合）'!$BJ54+1&lt;=15,IF(RP$19&gt;='様式３（療養者名簿）（⑤の場合）'!$BJ54,IF(RP$19&lt;='様式３（療養者名簿）（⑤の場合）'!$BK54,1,0),0),0)</f>
        <v>0</v>
      </c>
      <c r="RQ49" s="248">
        <f>IF(RQ$19-'様式３（療養者名簿）（⑤の場合）'!$BJ54+1&lt;=15,IF(RQ$19&gt;='様式３（療養者名簿）（⑤の場合）'!$BJ54,IF(RQ$19&lt;='様式３（療養者名簿）（⑤の場合）'!$BK54,1,0),0),0)</f>
        <v>0</v>
      </c>
      <c r="RR49" s="248">
        <f>IF(RR$19-'様式３（療養者名簿）（⑤の場合）'!$BJ54+1&lt;=15,IF(RR$19&gt;='様式３（療養者名簿）（⑤の場合）'!$BJ54,IF(RR$19&lt;='様式３（療養者名簿）（⑤の場合）'!$BK54,1,0),0),0)</f>
        <v>0</v>
      </c>
      <c r="RS49" s="248">
        <f>IF(RS$19-'様式３（療養者名簿）（⑤の場合）'!$BJ54+1&lt;=15,IF(RS$19&gt;='様式３（療養者名簿）（⑤の場合）'!$BJ54,IF(RS$19&lt;='様式３（療養者名簿）（⑤の場合）'!$BK54,1,0),0),0)</f>
        <v>0</v>
      </c>
      <c r="RT49" s="248">
        <f>IF(RT$19-'様式３（療養者名簿）（⑤の場合）'!$BJ54+1&lt;=15,IF(RT$19&gt;='様式３（療養者名簿）（⑤の場合）'!$BJ54,IF(RT$19&lt;='様式３（療養者名簿）（⑤の場合）'!$BK54,1,0),0),0)</f>
        <v>0</v>
      </c>
      <c r="RU49" s="248">
        <f>IF(RU$19-'様式３（療養者名簿）（⑤の場合）'!$BJ54+1&lt;=15,IF(RU$19&gt;='様式３（療養者名簿）（⑤の場合）'!$BJ54,IF(RU$19&lt;='様式３（療養者名簿）（⑤の場合）'!$BK54,1,0),0),0)</f>
        <v>0</v>
      </c>
      <c r="RV49" s="248">
        <f>IF(RV$19-'様式３（療養者名簿）（⑤の場合）'!$BJ54+1&lt;=15,IF(RV$19&gt;='様式３（療養者名簿）（⑤の場合）'!$BJ54,IF(RV$19&lt;='様式３（療養者名簿）（⑤の場合）'!$BK54,1,0),0),0)</f>
        <v>0</v>
      </c>
      <c r="RW49" s="248">
        <f>IF(RW$19-'様式３（療養者名簿）（⑤の場合）'!$BJ54+1&lt;=15,IF(RW$19&gt;='様式３（療養者名簿）（⑤の場合）'!$BJ54,IF(RW$19&lt;='様式３（療養者名簿）（⑤の場合）'!$BK54,1,0),0),0)</f>
        <v>0</v>
      </c>
      <c r="RX49" s="248">
        <f>IF(RX$19-'様式３（療養者名簿）（⑤の場合）'!$BJ54+1&lt;=15,IF(RX$19&gt;='様式３（療養者名簿）（⑤の場合）'!$BJ54,IF(RX$19&lt;='様式３（療養者名簿）（⑤の場合）'!$BK54,1,0),0),0)</f>
        <v>0</v>
      </c>
      <c r="RY49" s="248">
        <f>IF(RY$19-'様式３（療養者名簿）（⑤の場合）'!$BJ54+1&lt;=15,IF(RY$19&gt;='様式３（療養者名簿）（⑤の場合）'!$BJ54,IF(RY$19&lt;='様式３（療養者名簿）（⑤の場合）'!$BK54,1,0),0),0)</f>
        <v>0</v>
      </c>
      <c r="RZ49" s="248">
        <f>IF(RZ$19-'様式３（療養者名簿）（⑤の場合）'!$BJ54+1&lt;=15,IF(RZ$19&gt;='様式３（療養者名簿）（⑤の場合）'!$BJ54,IF(RZ$19&lt;='様式３（療養者名簿）（⑤の場合）'!$BK54,1,0),0),0)</f>
        <v>0</v>
      </c>
      <c r="SA49" s="248">
        <f>IF(SA$19-'様式３（療養者名簿）（⑤の場合）'!$BJ54+1&lt;=15,IF(SA$19&gt;='様式３（療養者名簿）（⑤の場合）'!$BJ54,IF(SA$19&lt;='様式３（療養者名簿）（⑤の場合）'!$BK54,1,0),0),0)</f>
        <v>0</v>
      </c>
      <c r="SB49" s="248">
        <f>IF(SB$19-'様式３（療養者名簿）（⑤の場合）'!$BJ54+1&lt;=15,IF(SB$19&gt;='様式３（療養者名簿）（⑤の場合）'!$BJ54,IF(SB$19&lt;='様式３（療養者名簿）（⑤の場合）'!$BK54,1,0),0),0)</f>
        <v>0</v>
      </c>
      <c r="SC49" s="248">
        <f>IF(SC$19-'様式３（療養者名簿）（⑤の場合）'!$BJ54+1&lt;=15,IF(SC$19&gt;='様式３（療養者名簿）（⑤の場合）'!$BJ54,IF(SC$19&lt;='様式３（療養者名簿）（⑤の場合）'!$BK54,1,0),0),0)</f>
        <v>0</v>
      </c>
      <c r="SD49" s="248">
        <f>IF(SD$19-'様式３（療養者名簿）（⑤の場合）'!$BJ54+1&lt;=15,IF(SD$19&gt;='様式３（療養者名簿）（⑤の場合）'!$BJ54,IF(SD$19&lt;='様式３（療養者名簿）（⑤の場合）'!$BK54,1,0),0),0)</f>
        <v>0</v>
      </c>
      <c r="SE49" s="248">
        <f>IF(SE$19-'様式３（療養者名簿）（⑤の場合）'!$BJ54+1&lt;=15,IF(SE$19&gt;='様式３（療養者名簿）（⑤の場合）'!$BJ54,IF(SE$19&lt;='様式３（療養者名簿）（⑤の場合）'!$BK54,1,0),0),0)</f>
        <v>0</v>
      </c>
      <c r="SF49" s="248">
        <f>IF(SF$19-'様式３（療養者名簿）（⑤の場合）'!$BJ54+1&lt;=15,IF(SF$19&gt;='様式３（療養者名簿）（⑤の場合）'!$BJ54,IF(SF$19&lt;='様式３（療養者名簿）（⑤の場合）'!$BK54,1,0),0),0)</f>
        <v>0</v>
      </c>
      <c r="SG49" s="248">
        <f>IF(SG$19-'様式３（療養者名簿）（⑤の場合）'!$BJ54+1&lt;=15,IF(SG$19&gt;='様式３（療養者名簿）（⑤の場合）'!$BJ54,IF(SG$19&lt;='様式３（療養者名簿）（⑤の場合）'!$BK54,1,0),0),0)</f>
        <v>0</v>
      </c>
      <c r="SH49" s="248">
        <f>IF(SH$19-'様式３（療養者名簿）（⑤の場合）'!$BJ54+1&lt;=15,IF(SH$19&gt;='様式３（療養者名簿）（⑤の場合）'!$BJ54,IF(SH$19&lt;='様式３（療養者名簿）（⑤の場合）'!$BK54,1,0),0),0)</f>
        <v>0</v>
      </c>
      <c r="SI49" s="248">
        <f>IF(SI$19-'様式３（療養者名簿）（⑤の場合）'!$BJ54+1&lt;=15,IF(SI$19&gt;='様式３（療養者名簿）（⑤の場合）'!$BJ54,IF(SI$19&lt;='様式３（療養者名簿）（⑤の場合）'!$BK54,1,0),0),0)</f>
        <v>0</v>
      </c>
      <c r="SJ49" s="248">
        <f>IF(SJ$19-'様式３（療養者名簿）（⑤の場合）'!$BJ54+1&lt;=15,IF(SJ$19&gt;='様式３（療養者名簿）（⑤の場合）'!$BJ54,IF(SJ$19&lt;='様式３（療養者名簿）（⑤の場合）'!$BK54,1,0),0),0)</f>
        <v>0</v>
      </c>
      <c r="SK49" s="248">
        <f>IF(SK$19-'様式３（療養者名簿）（⑤の場合）'!$BJ54+1&lt;=15,IF(SK$19&gt;='様式３（療養者名簿）（⑤の場合）'!$BJ54,IF(SK$19&lt;='様式３（療養者名簿）（⑤の場合）'!$BK54,1,0),0),0)</f>
        <v>0</v>
      </c>
      <c r="SL49" s="248">
        <f>IF(SL$19-'様式３（療養者名簿）（⑤の場合）'!$BJ54+1&lt;=15,IF(SL$19&gt;='様式３（療養者名簿）（⑤の場合）'!$BJ54,IF(SL$19&lt;='様式３（療養者名簿）（⑤の場合）'!$BK54,1,0),0),0)</f>
        <v>0</v>
      </c>
      <c r="SM49" s="248">
        <f>IF(SM$19-'様式３（療養者名簿）（⑤の場合）'!$BJ54+1&lt;=15,IF(SM$19&gt;='様式３（療養者名簿）（⑤の場合）'!$BJ54,IF(SM$19&lt;='様式３（療養者名簿）（⑤の場合）'!$BK54,1,0),0),0)</f>
        <v>0</v>
      </c>
      <c r="SN49" s="248">
        <f>IF(SN$19-'様式３（療養者名簿）（⑤の場合）'!$BJ54+1&lt;=15,IF(SN$19&gt;='様式３（療養者名簿）（⑤の場合）'!$BJ54,IF(SN$19&lt;='様式３（療養者名簿）（⑤の場合）'!$BK54,1,0),0),0)</f>
        <v>0</v>
      </c>
      <c r="SO49" s="248">
        <f>IF(SO$19-'様式３（療養者名簿）（⑤の場合）'!$BJ54+1&lt;=15,IF(SO$19&gt;='様式３（療養者名簿）（⑤の場合）'!$BJ54,IF(SO$19&lt;='様式３（療養者名簿）（⑤の場合）'!$BK54,1,0),0),0)</f>
        <v>0</v>
      </c>
      <c r="SP49" s="248">
        <f>IF(SP$19-'様式３（療養者名簿）（⑤の場合）'!$BJ54+1&lt;=15,IF(SP$19&gt;='様式３（療養者名簿）（⑤の場合）'!$BJ54,IF(SP$19&lt;='様式３（療養者名簿）（⑤の場合）'!$BK54,1,0),0),0)</f>
        <v>0</v>
      </c>
      <c r="SQ49" s="248">
        <f>IF(SQ$19-'様式３（療養者名簿）（⑤の場合）'!$BJ54+1&lt;=15,IF(SQ$19&gt;='様式３（療養者名簿）（⑤の場合）'!$BJ54,IF(SQ$19&lt;='様式３（療養者名簿）（⑤の場合）'!$BK54,1,0),0),0)</f>
        <v>0</v>
      </c>
      <c r="SR49" s="248">
        <f>IF(SR$19-'様式３（療養者名簿）（⑤の場合）'!$BJ54+1&lt;=15,IF(SR$19&gt;='様式３（療養者名簿）（⑤の場合）'!$BJ54,IF(SR$19&lt;='様式３（療養者名簿）（⑤の場合）'!$BK54,1,0),0),0)</f>
        <v>0</v>
      </c>
      <c r="SS49" s="248">
        <f>IF(SS$19-'様式３（療養者名簿）（⑤の場合）'!$BJ54+1&lt;=15,IF(SS$19&gt;='様式３（療養者名簿）（⑤の場合）'!$BJ54,IF(SS$19&lt;='様式３（療養者名簿）（⑤の場合）'!$BK54,1,0),0),0)</f>
        <v>0</v>
      </c>
      <c r="ST49" s="248">
        <f>IF(ST$19-'様式３（療養者名簿）（⑤の場合）'!$BJ54+1&lt;=15,IF(ST$19&gt;='様式３（療養者名簿）（⑤の場合）'!$BJ54,IF(ST$19&lt;='様式３（療養者名簿）（⑤の場合）'!$BK54,1,0),0),0)</f>
        <v>0</v>
      </c>
      <c r="SU49" s="248">
        <f>IF(SU$19-'様式３（療養者名簿）（⑤の場合）'!$BJ54+1&lt;=15,IF(SU$19&gt;='様式３（療養者名簿）（⑤の場合）'!$BJ54,IF(SU$19&lt;='様式３（療養者名簿）（⑤の場合）'!$BK54,1,0),0),0)</f>
        <v>0</v>
      </c>
      <c r="SV49" s="248">
        <f>IF(SV$19-'様式３（療養者名簿）（⑤の場合）'!$BJ54+1&lt;=15,IF(SV$19&gt;='様式３（療養者名簿）（⑤の場合）'!$BJ54,IF(SV$19&lt;='様式３（療養者名簿）（⑤の場合）'!$BK54,1,0),0),0)</f>
        <v>0</v>
      </c>
      <c r="SW49" s="248">
        <f>IF(SW$19-'様式３（療養者名簿）（⑤の場合）'!$BJ54+1&lt;=15,IF(SW$19&gt;='様式３（療養者名簿）（⑤の場合）'!$BJ54,IF(SW$19&lt;='様式３（療養者名簿）（⑤の場合）'!$BK54,1,0),0),0)</f>
        <v>0</v>
      </c>
      <c r="SX49" s="248">
        <f>IF(SX$19-'様式３（療養者名簿）（⑤の場合）'!$BJ54+1&lt;=15,IF(SX$19&gt;='様式３（療養者名簿）（⑤の場合）'!$BJ54,IF(SX$19&lt;='様式３（療養者名簿）（⑤の場合）'!$BK54,1,0),0),0)</f>
        <v>0</v>
      </c>
      <c r="SY49" s="248">
        <f>IF(SY$19-'様式３（療養者名簿）（⑤の場合）'!$BJ54+1&lt;=15,IF(SY$19&gt;='様式３（療養者名簿）（⑤の場合）'!$BJ54,IF(SY$19&lt;='様式３（療養者名簿）（⑤の場合）'!$BK54,1,0),0),0)</f>
        <v>0</v>
      </c>
      <c r="SZ49" s="248">
        <f>IF(SZ$19-'様式３（療養者名簿）（⑤の場合）'!$BJ54+1&lt;=15,IF(SZ$19&gt;='様式３（療養者名簿）（⑤の場合）'!$BJ54,IF(SZ$19&lt;='様式３（療養者名簿）（⑤の場合）'!$BK54,1,0),0),0)</f>
        <v>0</v>
      </c>
      <c r="TA49" s="248">
        <f>IF(TA$19-'様式３（療養者名簿）（⑤の場合）'!$BJ54+1&lt;=15,IF(TA$19&gt;='様式３（療養者名簿）（⑤の場合）'!$BJ54,IF(TA$19&lt;='様式３（療養者名簿）（⑤の場合）'!$BK54,1,0),0),0)</f>
        <v>0</v>
      </c>
      <c r="TB49" s="248">
        <f>IF(TB$19-'様式３（療養者名簿）（⑤の場合）'!$BJ54+1&lt;=15,IF(TB$19&gt;='様式３（療養者名簿）（⑤の場合）'!$BJ54,IF(TB$19&lt;='様式３（療養者名簿）（⑤の場合）'!$BK54,1,0),0),0)</f>
        <v>0</v>
      </c>
      <c r="TC49" s="248">
        <f>IF(TC$19-'様式３（療養者名簿）（⑤の場合）'!$BJ54+1&lt;=15,IF(TC$19&gt;='様式３（療養者名簿）（⑤の場合）'!$BJ54,IF(TC$19&lt;='様式３（療養者名簿）（⑤の場合）'!$BK54,1,0),0),0)</f>
        <v>0</v>
      </c>
      <c r="TD49" s="248">
        <f>IF(TD$19-'様式３（療養者名簿）（⑤の場合）'!$BJ54+1&lt;=15,IF(TD$19&gt;='様式３（療養者名簿）（⑤の場合）'!$BJ54,IF(TD$19&lt;='様式３（療養者名簿）（⑤の場合）'!$BK54,1,0),0),0)</f>
        <v>0</v>
      </c>
      <c r="TE49" s="248">
        <f>IF(TE$19-'様式３（療養者名簿）（⑤の場合）'!$BJ54+1&lt;=15,IF(TE$19&gt;='様式３（療養者名簿）（⑤の場合）'!$BJ54,IF(TE$19&lt;='様式３（療養者名簿）（⑤の場合）'!$BK54,1,0),0),0)</f>
        <v>0</v>
      </c>
      <c r="TF49" s="248">
        <f>IF(TF$19-'様式３（療養者名簿）（⑤の場合）'!$BJ54+1&lt;=15,IF(TF$19&gt;='様式３（療養者名簿）（⑤の場合）'!$BJ54,IF(TF$19&lt;='様式３（療養者名簿）（⑤の場合）'!$BK54,1,0),0),0)</f>
        <v>0</v>
      </c>
      <c r="TG49" s="248">
        <f>IF(TG$19-'様式３（療養者名簿）（⑤の場合）'!$BJ54+1&lt;=15,IF(TG$19&gt;='様式３（療養者名簿）（⑤の場合）'!$BJ54,IF(TG$19&lt;='様式３（療養者名簿）（⑤の場合）'!$BK54,1,0),0),0)</f>
        <v>0</v>
      </c>
      <c r="TH49" s="248">
        <f>IF(TH$19-'様式３（療養者名簿）（⑤の場合）'!$BJ54+1&lt;=15,IF(TH$19&gt;='様式３（療養者名簿）（⑤の場合）'!$BJ54,IF(TH$19&lt;='様式３（療養者名簿）（⑤の場合）'!$BK54,1,0),0),0)</f>
        <v>0</v>
      </c>
      <c r="TI49" s="248">
        <f>IF(TI$19-'様式３（療養者名簿）（⑤の場合）'!$BJ54+1&lt;=15,IF(TI$19&gt;='様式３（療養者名簿）（⑤の場合）'!$BJ54,IF(TI$19&lt;='様式３（療養者名簿）（⑤の場合）'!$BK54,1,0),0),0)</f>
        <v>0</v>
      </c>
      <c r="TJ49" s="248">
        <f>IF(TJ$19-'様式３（療養者名簿）（⑤の場合）'!$BJ54+1&lt;=15,IF(TJ$19&gt;='様式３（療養者名簿）（⑤の場合）'!$BJ54,IF(TJ$19&lt;='様式３（療養者名簿）（⑤の場合）'!$BK54,1,0),0),0)</f>
        <v>0</v>
      </c>
      <c r="TK49" s="248">
        <f>IF(TK$19-'様式３（療養者名簿）（⑤の場合）'!$BJ54+1&lt;=15,IF(TK$19&gt;='様式３（療養者名簿）（⑤の場合）'!$BJ54,IF(TK$19&lt;='様式３（療養者名簿）（⑤の場合）'!$BK54,1,0),0),0)</f>
        <v>0</v>
      </c>
      <c r="TL49" s="248">
        <f>IF(TL$19-'様式３（療養者名簿）（⑤の場合）'!$BJ54+1&lt;=15,IF(TL$19&gt;='様式３（療養者名簿）（⑤の場合）'!$BJ54,IF(TL$19&lt;='様式３（療養者名簿）（⑤の場合）'!$BK54,1,0),0),0)</f>
        <v>0</v>
      </c>
      <c r="TM49" s="248">
        <f>IF(TM$19-'様式３（療養者名簿）（⑤の場合）'!$BJ54+1&lt;=15,IF(TM$19&gt;='様式３（療養者名簿）（⑤の場合）'!$BJ54,IF(TM$19&lt;='様式３（療養者名簿）（⑤の場合）'!$BK54,1,0),0),0)</f>
        <v>0</v>
      </c>
      <c r="TN49" s="248">
        <f>IF(TN$19-'様式３（療養者名簿）（⑤の場合）'!$BJ54+1&lt;=15,IF(TN$19&gt;='様式３（療養者名簿）（⑤の場合）'!$BJ54,IF(TN$19&lt;='様式３（療養者名簿）（⑤の場合）'!$BK54,1,0),0),0)</f>
        <v>0</v>
      </c>
      <c r="TO49" s="248">
        <f>IF(TO$19-'様式３（療養者名簿）（⑤の場合）'!$BJ54+1&lt;=15,IF(TO$19&gt;='様式３（療養者名簿）（⑤の場合）'!$BJ54,IF(TO$19&lt;='様式３（療養者名簿）（⑤の場合）'!$BK54,1,0),0),0)</f>
        <v>0</v>
      </c>
      <c r="TP49" s="248">
        <f>IF(TP$19-'様式３（療養者名簿）（⑤の場合）'!$BJ54+1&lt;=15,IF(TP$19&gt;='様式３（療養者名簿）（⑤の場合）'!$BJ54,IF(TP$19&lt;='様式３（療養者名簿）（⑤の場合）'!$BK54,1,0),0),0)</f>
        <v>0</v>
      </c>
      <c r="TQ49" s="248">
        <f>IF(TQ$19-'様式３（療養者名簿）（⑤の場合）'!$BJ54+1&lt;=15,IF(TQ$19&gt;='様式３（療養者名簿）（⑤の場合）'!$BJ54,IF(TQ$19&lt;='様式３（療養者名簿）（⑤の場合）'!$BK54,1,0),0),0)</f>
        <v>0</v>
      </c>
      <c r="TR49" s="248">
        <f>IF(TR$19-'様式３（療養者名簿）（⑤の場合）'!$BJ54+1&lt;=15,IF(TR$19&gt;='様式３（療養者名簿）（⑤の場合）'!$BJ54,IF(TR$19&lt;='様式３（療養者名簿）（⑤の場合）'!$BK54,1,0),0),0)</f>
        <v>0</v>
      </c>
      <c r="TS49" s="248">
        <f>IF(TS$19-'様式３（療養者名簿）（⑤の場合）'!$BJ54+1&lt;=15,IF(TS$19&gt;='様式３（療養者名簿）（⑤の場合）'!$BJ54,IF(TS$19&lt;='様式３（療養者名簿）（⑤の場合）'!$BK54,1,0),0),0)</f>
        <v>0</v>
      </c>
      <c r="TT49" s="248">
        <f>IF(TT$19-'様式３（療養者名簿）（⑤の場合）'!$BJ54+1&lt;=15,IF(TT$19&gt;='様式３（療養者名簿）（⑤の場合）'!$BJ54,IF(TT$19&lt;='様式３（療養者名簿）（⑤の場合）'!$BK54,1,0),0),0)</f>
        <v>0</v>
      </c>
      <c r="TU49" s="248">
        <f>IF(TU$19-'様式３（療養者名簿）（⑤の場合）'!$BJ54+1&lt;=15,IF(TU$19&gt;='様式３（療養者名簿）（⑤の場合）'!$BJ54,IF(TU$19&lt;='様式３（療養者名簿）（⑤の場合）'!$BK54,1,0),0),0)</f>
        <v>0</v>
      </c>
      <c r="TV49" s="248">
        <f>IF(TV$19-'様式３（療養者名簿）（⑤の場合）'!$BJ54+1&lt;=15,IF(TV$19&gt;='様式３（療養者名簿）（⑤の場合）'!$BJ54,IF(TV$19&lt;='様式３（療養者名簿）（⑤の場合）'!$BK54,1,0),0),0)</f>
        <v>0</v>
      </c>
      <c r="TW49" s="248">
        <f>IF(TW$19-'様式３（療養者名簿）（⑤の場合）'!$BJ54+1&lt;=15,IF(TW$19&gt;='様式３（療養者名簿）（⑤の場合）'!$BJ54,IF(TW$19&lt;='様式３（療養者名簿）（⑤の場合）'!$BK54,1,0),0),0)</f>
        <v>0</v>
      </c>
      <c r="TX49" s="248">
        <f>IF(TX$19-'様式３（療養者名簿）（⑤の場合）'!$BJ54+1&lt;=15,IF(TX$19&gt;='様式３（療養者名簿）（⑤の場合）'!$BJ54,IF(TX$19&lt;='様式３（療養者名簿）（⑤の場合）'!$BK54,1,0),0),0)</f>
        <v>0</v>
      </c>
      <c r="TY49" s="248">
        <f>IF(TY$19-'様式３（療養者名簿）（⑤の場合）'!$BJ54+1&lt;=15,IF(TY$19&gt;='様式３（療養者名簿）（⑤の場合）'!$BJ54,IF(TY$19&lt;='様式３（療養者名簿）（⑤の場合）'!$BK54,1,0),0),0)</f>
        <v>0</v>
      </c>
      <c r="TZ49" s="248">
        <f>IF(TZ$19-'様式３（療養者名簿）（⑤の場合）'!$BJ54+1&lt;=15,IF(TZ$19&gt;='様式３（療養者名簿）（⑤の場合）'!$BJ54,IF(TZ$19&lt;='様式３（療養者名簿）（⑤の場合）'!$BK54,1,0),0),0)</f>
        <v>0</v>
      </c>
      <c r="UA49" s="248">
        <f>IF(UA$19-'様式３（療養者名簿）（⑤の場合）'!$BJ54+1&lt;=15,IF(UA$19&gt;='様式３（療養者名簿）（⑤の場合）'!$BJ54,IF(UA$19&lt;='様式３（療養者名簿）（⑤の場合）'!$BK54,1,0),0),0)</f>
        <v>0</v>
      </c>
      <c r="UB49" s="248">
        <f>IF(UB$19-'様式３（療養者名簿）（⑤の場合）'!$BJ54+1&lt;=15,IF(UB$19&gt;='様式３（療養者名簿）（⑤の場合）'!$BJ54,IF(UB$19&lt;='様式３（療養者名簿）（⑤の場合）'!$BK54,1,0),0),0)</f>
        <v>0</v>
      </c>
      <c r="UC49" s="248">
        <f>IF(UC$19-'様式３（療養者名簿）（⑤の場合）'!$BJ54+1&lt;=15,IF(UC$19&gt;='様式３（療養者名簿）（⑤の場合）'!$BJ54,IF(UC$19&lt;='様式３（療養者名簿）（⑤の場合）'!$BK54,1,0),0),0)</f>
        <v>0</v>
      </c>
      <c r="UD49" s="372">
        <f>IF(UD$19-'様式３（療養者名簿）（⑤の場合）'!$BJ54+1&lt;=15,IF(UD$19&gt;='様式３（療養者名簿）（⑤の場合）'!$BJ54,IF(UD$19&lt;='様式３（療養者名簿）（⑤の場合）'!$BK54,1,0),0),0)</f>
        <v>0</v>
      </c>
      <c r="UE49" s="372">
        <f>IF(UE$19-'様式３（療養者名簿）（⑤の場合）'!$BJ54+1&lt;=15,IF(UE$19&gt;='様式３（療養者名簿）（⑤の場合）'!$BJ54,IF(UE$19&lt;='様式３（療養者名簿）（⑤の場合）'!$BK54,1,0),0),0)</f>
        <v>0</v>
      </c>
      <c r="UF49" s="372">
        <f>IF(UF$19-'様式３（療養者名簿）（⑤の場合）'!$BJ54+1&lt;=15,IF(UF$19&gt;='様式３（療養者名簿）（⑤の場合）'!$BJ54,IF(UF$19&lt;='様式３（療養者名簿）（⑤の場合）'!$BK54,1,0),0),0)</f>
        <v>0</v>
      </c>
      <c r="UG49" s="372">
        <f>IF(UG$19-'様式３（療養者名簿）（⑤の場合）'!$BJ54+1&lt;=15,IF(UG$19&gt;='様式３（療養者名簿）（⑤の場合）'!$BJ54,IF(UG$19&lt;='様式３（療養者名簿）（⑤の場合）'!$BK54,1,0),0),0)</f>
        <v>0</v>
      </c>
      <c r="UH49" s="372">
        <f>IF(UH$19-'様式３（療養者名簿）（⑤の場合）'!$BJ54+1&lt;=15,IF(UH$19&gt;='様式３（療養者名簿）（⑤の場合）'!$BJ54,IF(UH$19&lt;='様式３（療養者名簿）（⑤の場合）'!$BK54,1,0),0),0)</f>
        <v>0</v>
      </c>
      <c r="UI49" s="372">
        <f>IF(UI$19-'様式３（療養者名簿）（⑤の場合）'!$BJ54+1&lt;=15,IF(UI$19&gt;='様式３（療養者名簿）（⑤の場合）'!$BJ54,IF(UI$19&lt;='様式３（療養者名簿）（⑤の場合）'!$BK54,1,0),0),0)</f>
        <v>0</v>
      </c>
      <c r="UJ49" s="372">
        <f>IF(UJ$19-'様式３（療養者名簿）（⑤の場合）'!$BJ54+1&lt;=15,IF(UJ$19&gt;='様式３（療養者名簿）（⑤の場合）'!$BJ54,IF(UJ$19&lt;='様式３（療養者名簿）（⑤の場合）'!$BK54,1,0),0),0)</f>
        <v>0</v>
      </c>
      <c r="UK49" s="372">
        <f>IF(UK$19-'様式３（療養者名簿）（⑤の場合）'!$BJ54+1&lt;=15,IF(UK$19&gt;='様式３（療養者名簿）（⑤の場合）'!$BJ54,IF(UK$19&lt;='様式３（療養者名簿）（⑤の場合）'!$BK54,1,0),0),0)</f>
        <v>0</v>
      </c>
      <c r="UL49" s="372">
        <f>IF(UL$19-'様式３（療養者名簿）（⑤の場合）'!$BJ54+1&lt;=15,IF(UL$19&gt;='様式３（療養者名簿）（⑤の場合）'!$BJ54,IF(UL$19&lt;='様式３（療養者名簿）（⑤の場合）'!$BK54,1,0),0),0)</f>
        <v>0</v>
      </c>
      <c r="UM49" s="372">
        <f>IF(UM$19-'様式３（療養者名簿）（⑤の場合）'!$BJ54+1&lt;=15,IF(UM$19&gt;='様式３（療養者名簿）（⑤の場合）'!$BJ54,IF(UM$19&lt;='様式３（療養者名簿）（⑤の場合）'!$BK54,1,0),0),0)</f>
        <v>0</v>
      </c>
      <c r="UN49" s="372">
        <f>IF(UN$19-'様式３（療養者名簿）（⑤の場合）'!$BJ54+1&lt;=15,IF(UN$19&gt;='様式３（療養者名簿）（⑤の場合）'!$BJ54,IF(UN$19&lt;='様式３（療養者名簿）（⑤の場合）'!$BK54,1,0),0),0)</f>
        <v>0</v>
      </c>
      <c r="UO49" s="372">
        <f>IF(UO$19-'様式３（療養者名簿）（⑤の場合）'!$BJ54+1&lt;=15,IF(UO$19&gt;='様式３（療養者名簿）（⑤の場合）'!$BJ54,IF(UO$19&lt;='様式３（療養者名簿）（⑤の場合）'!$BK54,1,0),0),0)</f>
        <v>0</v>
      </c>
      <c r="UP49" s="372">
        <f>IF(UP$19-'様式３（療養者名簿）（⑤の場合）'!$BJ54+1&lt;=15,IF(UP$19&gt;='様式３（療養者名簿）（⑤の場合）'!$BJ54,IF(UP$19&lt;='様式３（療養者名簿）（⑤の場合）'!$BK54,1,0),0),0)</f>
        <v>0</v>
      </c>
      <c r="UQ49" s="372">
        <f>IF(UQ$19-'様式３（療養者名簿）（⑤の場合）'!$BJ54+1&lt;=15,IF(UQ$19&gt;='様式３（療養者名簿）（⑤の場合）'!$BJ54,IF(UQ$19&lt;='様式３（療養者名簿）（⑤の場合）'!$BK54,1,0),0),0)</f>
        <v>0</v>
      </c>
      <c r="UR49" s="372">
        <f>IF(UR$19-'様式３（療養者名簿）（⑤の場合）'!$BJ54+1&lt;=15,IF(UR$19&gt;='様式３（療養者名簿）（⑤の場合）'!$BJ54,IF(UR$19&lt;='様式３（療養者名簿）（⑤の場合）'!$BK54,1,0),0),0)</f>
        <v>0</v>
      </c>
      <c r="US49" s="372">
        <f>IF(US$19-'様式３（療養者名簿）（⑤の場合）'!$BJ54+1&lt;=15,IF(US$19&gt;='様式３（療養者名簿）（⑤の場合）'!$BJ54,IF(US$19&lt;='様式３（療養者名簿）（⑤の場合）'!$BK54,1,0),0),0)</f>
        <v>0</v>
      </c>
      <c r="UT49" s="372">
        <f>IF(UT$19-'様式３（療養者名簿）（⑤の場合）'!$BJ54+1&lt;=15,IF(UT$19&gt;='様式３（療養者名簿）（⑤の場合）'!$BJ54,IF(UT$19&lt;='様式３（療養者名簿）（⑤の場合）'!$BK54,1,0),0),0)</f>
        <v>0</v>
      </c>
      <c r="UU49" s="372">
        <f>IF(UU$19-'様式３（療養者名簿）（⑤の場合）'!$BJ54+1&lt;=15,IF(UU$19&gt;='様式３（療養者名簿）（⑤の場合）'!$BJ54,IF(UU$19&lt;='様式３（療養者名簿）（⑤の場合）'!$BK54,1,0),0),0)</f>
        <v>0</v>
      </c>
      <c r="UV49" s="372">
        <f>IF(UV$19-'様式３（療養者名簿）（⑤の場合）'!$BJ54+1&lt;=15,IF(UV$19&gt;='様式３（療養者名簿）（⑤の場合）'!$BJ54,IF(UV$19&lt;='様式３（療養者名簿）（⑤の場合）'!$BK54,1,0),0),0)</f>
        <v>0</v>
      </c>
      <c r="UW49" s="372">
        <f>IF(UW$19-'様式３（療養者名簿）（⑤の場合）'!$BJ54+1&lt;=15,IF(UW$19&gt;='様式３（療養者名簿）（⑤の場合）'!$BJ54,IF(UW$19&lt;='様式３（療養者名簿）（⑤の場合）'!$BK54,1,0),0),0)</f>
        <v>0</v>
      </c>
      <c r="UX49" s="372">
        <f>IF(UX$19-'様式３（療養者名簿）（⑤の場合）'!$BJ54+1&lt;=15,IF(UX$19&gt;='様式３（療養者名簿）（⑤の場合）'!$BJ54,IF(UX$19&lt;='様式３（療養者名簿）（⑤の場合）'!$BK54,1,0),0),0)</f>
        <v>0</v>
      </c>
      <c r="UY49" s="372">
        <f>IF(UY$19-'様式３（療養者名簿）（⑤の場合）'!$BJ54+1&lt;=15,IF(UY$19&gt;='様式３（療養者名簿）（⑤の場合）'!$BJ54,IF(UY$19&lt;='様式３（療養者名簿）（⑤の場合）'!$BK54,1,0),0),0)</f>
        <v>0</v>
      </c>
      <c r="UZ49" s="372">
        <f>IF(UZ$19-'様式３（療養者名簿）（⑤の場合）'!$BJ54+1&lt;=15,IF(UZ$19&gt;='様式３（療養者名簿）（⑤の場合）'!$BJ54,IF(UZ$19&lt;='様式３（療養者名簿）（⑤の場合）'!$BK54,1,0),0),0)</f>
        <v>0</v>
      </c>
      <c r="VA49" s="372">
        <f>IF(VA$19-'様式３（療養者名簿）（⑤の場合）'!$BJ54+1&lt;=15,IF(VA$19&gt;='様式３（療養者名簿）（⑤の場合）'!$BJ54,IF(VA$19&lt;='様式３（療養者名簿）（⑤の場合）'!$BK54,1,0),0),0)</f>
        <v>0</v>
      </c>
      <c r="VB49" s="372">
        <f>IF(VB$19-'様式３（療養者名簿）（⑤の場合）'!$BJ54+1&lt;=15,IF(VB$19&gt;='様式３（療養者名簿）（⑤の場合）'!$BJ54,IF(VB$19&lt;='様式３（療養者名簿）（⑤の場合）'!$BK54,1,0),0),0)</f>
        <v>0</v>
      </c>
      <c r="VC49" s="372">
        <f>IF(VC$19-'様式３（療養者名簿）（⑤の場合）'!$BJ54+1&lt;=15,IF(VC$19&gt;='様式３（療養者名簿）（⑤の場合）'!$BJ54,IF(VC$19&lt;='様式３（療養者名簿）（⑤の場合）'!$BK54,1,0),0),0)</f>
        <v>0</v>
      </c>
      <c r="VD49" s="372">
        <f>IF(VD$19-'様式３（療養者名簿）（⑤の場合）'!$BJ54+1&lt;=15,IF(VD$19&gt;='様式３（療養者名簿）（⑤の場合）'!$BJ54,IF(VD$19&lt;='様式３（療養者名簿）（⑤の場合）'!$BK54,1,0),0),0)</f>
        <v>0</v>
      </c>
      <c r="VE49" s="372">
        <f>IF(VE$19-'様式３（療養者名簿）（⑤の場合）'!$BJ54+1&lt;=15,IF(VE$19&gt;='様式３（療養者名簿）（⑤の場合）'!$BJ54,IF(VE$19&lt;='様式３（療養者名簿）（⑤の場合）'!$BK54,1,0),0),0)</f>
        <v>0</v>
      </c>
      <c r="VF49" s="372">
        <f>IF(VF$19-'様式３（療養者名簿）（⑤の場合）'!$BJ54+1&lt;=15,IF(VF$19&gt;='様式３（療養者名簿）（⑤の場合）'!$BJ54,IF(VF$19&lt;='様式３（療養者名簿）（⑤の場合）'!$BK54,1,0),0),0)</f>
        <v>0</v>
      </c>
      <c r="VG49" s="372">
        <f>IF(VG$19-'様式３（療養者名簿）（⑤の場合）'!$BJ54+1&lt;=15,IF(VG$19&gt;='様式３（療養者名簿）（⑤の場合）'!$BJ54,IF(VG$19&lt;='様式３（療養者名簿）（⑤の場合）'!$BK54,1,0),0),0)</f>
        <v>0</v>
      </c>
      <c r="VH49" s="372">
        <f>IF(VH$19-'様式３（療養者名簿）（⑤の場合）'!$BJ54+1&lt;=15,IF(VH$19&gt;='様式３（療養者名簿）（⑤の場合）'!$BJ54,IF(VH$19&lt;='様式３（療養者名簿）（⑤の場合）'!$BK54,1,0),0),0)</f>
        <v>0</v>
      </c>
      <c r="VI49" s="372">
        <f>IF(VI$19-'様式３（療養者名簿）（⑤の場合）'!$BJ54+1&lt;=15,IF(VI$19&gt;='様式３（療養者名簿）（⑤の場合）'!$BJ54,IF(VI$19&lt;='様式３（療養者名簿）（⑤の場合）'!$BK54,1,0),0),0)</f>
        <v>0</v>
      </c>
      <c r="VJ49" s="372">
        <f>IF(VJ$19-'様式３（療養者名簿）（⑤の場合）'!$BJ54+1&lt;=15,IF(VJ$19&gt;='様式３（療養者名簿）（⑤の場合）'!$BJ54,IF(VJ$19&lt;='様式３（療養者名簿）（⑤の場合）'!$BK54,1,0),0),0)</f>
        <v>0</v>
      </c>
      <c r="VK49" s="372">
        <f>IF(VK$19-'様式３（療養者名簿）（⑤の場合）'!$BJ54+1&lt;=15,IF(VK$19&gt;='様式３（療養者名簿）（⑤の場合）'!$BJ54,IF(VK$19&lt;='様式３（療養者名簿）（⑤の場合）'!$BK54,1,0),0),0)</f>
        <v>0</v>
      </c>
      <c r="VL49" s="372">
        <f>IF(VL$19-'様式３（療養者名簿）（⑤の場合）'!$BJ54+1&lt;=15,IF(VL$19&gt;='様式３（療養者名簿）（⑤の場合）'!$BJ54,IF(VL$19&lt;='様式３（療養者名簿）（⑤の場合）'!$BK54,1,0),0),0)</f>
        <v>0</v>
      </c>
      <c r="VM49" s="372">
        <f>IF(VM$19-'様式３（療養者名簿）（⑤の場合）'!$BJ54+1&lt;=15,IF(VM$19&gt;='様式３（療養者名簿）（⑤の場合）'!$BJ54,IF(VM$19&lt;='様式３（療養者名簿）（⑤の場合）'!$BK54,1,0),0),0)</f>
        <v>0</v>
      </c>
      <c r="VN49" s="372">
        <f>IF(VN$19-'様式３（療養者名簿）（⑤の場合）'!$BJ54+1&lt;=15,IF(VN$19&gt;='様式３（療養者名簿）（⑤の場合）'!$BJ54,IF(VN$19&lt;='様式３（療養者名簿）（⑤の場合）'!$BK54,1,0),0),0)</f>
        <v>0</v>
      </c>
      <c r="VO49" s="372">
        <f>IF(VO$19-'様式３（療養者名簿）（⑤の場合）'!$BJ54+1&lt;=15,IF(VO$19&gt;='様式３（療養者名簿）（⑤の場合）'!$BJ54,IF(VO$19&lt;='様式３（療養者名簿）（⑤の場合）'!$BK54,1,0),0),0)</f>
        <v>0</v>
      </c>
      <c r="VP49" s="372">
        <f>IF(VP$19-'様式３（療養者名簿）（⑤の場合）'!$BJ54+1&lt;=15,IF(VP$19&gt;='様式３（療養者名簿）（⑤の場合）'!$BJ54,IF(VP$19&lt;='様式３（療養者名簿）（⑤の場合）'!$BK54,1,0),0),0)</f>
        <v>0</v>
      </c>
      <c r="VQ49" s="372">
        <f>IF(VQ$19-'様式３（療養者名簿）（⑤の場合）'!$BJ54+1&lt;=15,IF(VQ$19&gt;='様式３（療養者名簿）（⑤の場合）'!$BJ54,IF(VQ$19&lt;='様式３（療養者名簿）（⑤の場合）'!$BK54,1,0),0),0)</f>
        <v>0</v>
      </c>
      <c r="VR49" s="372">
        <f>IF(VR$19-'様式３（療養者名簿）（⑤の場合）'!$BJ54+1&lt;=15,IF(VR$19&gt;='様式３（療養者名簿）（⑤の場合）'!$BJ54,IF(VR$19&lt;='様式３（療養者名簿）（⑤の場合）'!$BK54,1,0),0),0)</f>
        <v>0</v>
      </c>
      <c r="VS49" s="372">
        <f>IF(VS$19-'様式３（療養者名簿）（⑤の場合）'!$BJ54+1&lt;=15,IF(VS$19&gt;='様式３（療養者名簿）（⑤の場合）'!$BJ54,IF(VS$19&lt;='様式３（療養者名簿）（⑤の場合）'!$BK54,1,0),0),0)</f>
        <v>0</v>
      </c>
      <c r="VT49" s="372">
        <f>IF(VT$19-'様式３（療養者名簿）（⑤の場合）'!$BJ54+1&lt;=15,IF(VT$19&gt;='様式３（療養者名簿）（⑤の場合）'!$BJ54,IF(VT$19&lt;='様式３（療養者名簿）（⑤の場合）'!$BK54,1,0),0),0)</f>
        <v>0</v>
      </c>
      <c r="VU49" s="372">
        <f>IF(VU$19-'様式３（療養者名簿）（⑤の場合）'!$BJ54+1&lt;=15,IF(VU$19&gt;='様式３（療養者名簿）（⑤の場合）'!$BJ54,IF(VU$19&lt;='様式３（療養者名簿）（⑤の場合）'!$BK54,1,0),0),0)</f>
        <v>0</v>
      </c>
      <c r="VV49" s="372">
        <f>IF(VV$19-'様式３（療養者名簿）（⑤の場合）'!$BJ54+1&lt;=15,IF(VV$19&gt;='様式３（療養者名簿）（⑤の場合）'!$BJ54,IF(VV$19&lt;='様式３（療養者名簿）（⑤の場合）'!$BK54,1,0),0),0)</f>
        <v>0</v>
      </c>
      <c r="VW49" s="372">
        <f>IF(VW$19-'様式３（療養者名簿）（⑤の場合）'!$BJ54+1&lt;=15,IF(VW$19&gt;='様式３（療養者名簿）（⑤の場合）'!$BJ54,IF(VW$19&lt;='様式３（療養者名簿）（⑤の場合）'!$BK54,1,0),0),0)</f>
        <v>0</v>
      </c>
      <c r="VX49" s="372">
        <f>IF(VX$19-'様式３（療養者名簿）（⑤の場合）'!$BJ54+1&lt;=15,IF(VX$19&gt;='様式３（療養者名簿）（⑤の場合）'!$BJ54,IF(VX$19&lt;='様式３（療養者名簿）（⑤の場合）'!$BK54,1,0),0),0)</f>
        <v>0</v>
      </c>
      <c r="VY49" s="372">
        <f>IF(VY$19-'様式３（療養者名簿）（⑤の場合）'!$BJ54+1&lt;=15,IF(VY$19&gt;='様式３（療養者名簿）（⑤の場合）'!$BJ54,IF(VY$19&lt;='様式３（療養者名簿）（⑤の場合）'!$BK54,1,0),0),0)</f>
        <v>0</v>
      </c>
      <c r="VZ49" s="372">
        <f>IF(VZ$19-'様式３（療養者名簿）（⑤の場合）'!$BJ54+1&lt;=15,IF(VZ$19&gt;='様式３（療養者名簿）（⑤の場合）'!$BJ54,IF(VZ$19&lt;='様式３（療養者名簿）（⑤の場合）'!$BK54,1,0),0),0)</f>
        <v>0</v>
      </c>
      <c r="WA49" s="372">
        <f>IF(WA$19-'様式３（療養者名簿）（⑤の場合）'!$BJ54+1&lt;=15,IF(WA$19&gt;='様式３（療養者名簿）（⑤の場合）'!$BJ54,IF(WA$19&lt;='様式３（療養者名簿）（⑤の場合）'!$BK54,1,0),0),0)</f>
        <v>0</v>
      </c>
      <c r="WB49" s="372">
        <f>IF(WB$19-'様式３（療養者名簿）（⑤の場合）'!$BJ54+1&lt;=15,IF(WB$19&gt;='様式３（療養者名簿）（⑤の場合）'!$BJ54,IF(WB$19&lt;='様式３（療養者名簿）（⑤の場合）'!$BK54,1,0),0),0)</f>
        <v>0</v>
      </c>
      <c r="WC49" s="372">
        <f>IF(WC$19-'様式３（療養者名簿）（⑤の場合）'!$BJ54+1&lt;=15,IF(WC$19&gt;='様式３（療養者名簿）（⑤の場合）'!$BJ54,IF(WC$19&lt;='様式３（療養者名簿）（⑤の場合）'!$BK54,1,0),0),0)</f>
        <v>0</v>
      </c>
      <c r="WD49" s="372">
        <f>IF(WD$19-'様式３（療養者名簿）（⑤の場合）'!$BJ54+1&lt;=15,IF(WD$19&gt;='様式３（療養者名簿）（⑤の場合）'!$BJ54,IF(WD$19&lt;='様式３（療養者名簿）（⑤の場合）'!$BK54,1,0),0),0)</f>
        <v>0</v>
      </c>
      <c r="WE49" s="372">
        <f>IF(WE$19-'様式３（療養者名簿）（⑤の場合）'!$BJ54+1&lt;=15,IF(WE$19&gt;='様式３（療養者名簿）（⑤の場合）'!$BJ54,IF(WE$19&lt;='様式３（療養者名簿）（⑤の場合）'!$BK54,1,0),0),0)</f>
        <v>0</v>
      </c>
      <c r="WF49" s="372">
        <f>IF(WF$19-'様式３（療養者名簿）（⑤の場合）'!$BJ54+1&lt;=15,IF(WF$19&gt;='様式３（療養者名簿）（⑤の場合）'!$BJ54,IF(WF$19&lt;='様式３（療養者名簿）（⑤の場合）'!$BK54,1,0),0),0)</f>
        <v>0</v>
      </c>
      <c r="WG49" s="372">
        <f>IF(WG$19-'様式３（療養者名簿）（⑤の場合）'!$BJ54+1&lt;=15,IF(WG$19&gt;='様式３（療養者名簿）（⑤の場合）'!$BJ54,IF(WG$19&lt;='様式３（療養者名簿）（⑤の場合）'!$BK54,1,0),0),0)</f>
        <v>0</v>
      </c>
      <c r="WH49" s="372">
        <f>IF(WH$19-'様式３（療養者名簿）（⑤の場合）'!$BJ54+1&lt;=15,IF(WH$19&gt;='様式３（療養者名簿）（⑤の場合）'!$BJ54,IF(WH$19&lt;='様式３（療養者名簿）（⑤の場合）'!$BK54,1,0),0),0)</f>
        <v>0</v>
      </c>
      <c r="WI49" s="372">
        <f>IF(WI$19-'様式３（療養者名簿）（⑤の場合）'!$BJ54+1&lt;=15,IF(WI$19&gt;='様式３（療養者名簿）（⑤の場合）'!$BJ54,IF(WI$19&lt;='様式３（療養者名簿）（⑤の場合）'!$BK54,1,0),0),0)</f>
        <v>0</v>
      </c>
      <c r="WJ49" s="372">
        <f>IF(WJ$19-'様式３（療養者名簿）（⑤の場合）'!$BJ54+1&lt;=15,IF(WJ$19&gt;='様式３（療養者名簿）（⑤の場合）'!$BJ54,IF(WJ$19&lt;='様式３（療養者名簿）（⑤の場合）'!$BK54,1,0),0),0)</f>
        <v>0</v>
      </c>
      <c r="WK49" s="372">
        <f>IF(WK$19-'様式３（療養者名簿）（⑤の場合）'!$BJ54+1&lt;=15,IF(WK$19&gt;='様式３（療養者名簿）（⑤の場合）'!$BJ54,IF(WK$19&lt;='様式３（療養者名簿）（⑤の場合）'!$BK54,1,0),0),0)</f>
        <v>0</v>
      </c>
      <c r="WL49" s="372">
        <f>IF(WL$19-'様式３（療養者名簿）（⑤の場合）'!$BJ54+1&lt;=15,IF(WL$19&gt;='様式３（療養者名簿）（⑤の場合）'!$BJ54,IF(WL$19&lt;='様式３（療養者名簿）（⑤の場合）'!$BK54,1,0),0),0)</f>
        <v>0</v>
      </c>
      <c r="WM49" s="372">
        <f>IF(WM$19-'様式３（療養者名簿）（⑤の場合）'!$BJ54+1&lt;=15,IF(WM$19&gt;='様式３（療養者名簿）（⑤の場合）'!$BJ54,IF(WM$19&lt;='様式３（療養者名簿）（⑤の場合）'!$BK54,1,0),0),0)</f>
        <v>0</v>
      </c>
      <c r="WN49" s="372">
        <f>IF(WN$19-'様式３（療養者名簿）（⑤の場合）'!$BJ54+1&lt;=15,IF(WN$19&gt;='様式３（療養者名簿）（⑤の場合）'!$BJ54,IF(WN$19&lt;='様式３（療養者名簿）（⑤の場合）'!$BK54,1,0),0),0)</f>
        <v>0</v>
      </c>
      <c r="WO49" s="372">
        <f>IF(WO$19-'様式３（療養者名簿）（⑤の場合）'!$BJ54+1&lt;=15,IF(WO$19&gt;='様式３（療養者名簿）（⑤の場合）'!$BJ54,IF(WO$19&lt;='様式３（療養者名簿）（⑤の場合）'!$BK54,1,0),0),0)</f>
        <v>0</v>
      </c>
      <c r="WP49" s="372">
        <f>IF(WP$19-'様式３（療養者名簿）（⑤の場合）'!$BJ54+1&lt;=15,IF(WP$19&gt;='様式３（療養者名簿）（⑤の場合）'!$BJ54,IF(WP$19&lt;='様式３（療養者名簿）（⑤の場合）'!$BK54,1,0),0),0)</f>
        <v>0</v>
      </c>
      <c r="WQ49" s="372">
        <f>IF(WQ$19-'様式３（療養者名簿）（⑤の場合）'!$BJ54+1&lt;=15,IF(WQ$19&gt;='様式３（療養者名簿）（⑤の場合）'!$BJ54,IF(WQ$19&lt;='様式３（療養者名簿）（⑤の場合）'!$BK54,1,0),0),0)</f>
        <v>0</v>
      </c>
      <c r="WR49" s="372">
        <f>IF(WR$19-'様式３（療養者名簿）（⑤の場合）'!$BJ54+1&lt;=15,IF(WR$19&gt;='様式３（療養者名簿）（⑤の場合）'!$BJ54,IF(WR$19&lt;='様式３（療養者名簿）（⑤の場合）'!$BK54,1,0),0),0)</f>
        <v>0</v>
      </c>
      <c r="WS49" s="372">
        <f>IF(WS$19-'様式３（療養者名簿）（⑤の場合）'!$BJ54+1&lt;=15,IF(WS$19&gt;='様式３（療養者名簿）（⑤の場合）'!$BJ54,IF(WS$19&lt;='様式３（療養者名簿）（⑤の場合）'!$BK54,1,0),0),0)</f>
        <v>0</v>
      </c>
      <c r="WT49" s="372">
        <f>IF(WT$19-'様式３（療養者名簿）（⑤の場合）'!$BJ54+1&lt;=15,IF(WT$19&gt;='様式３（療養者名簿）（⑤の場合）'!$BJ54,IF(WT$19&lt;='様式３（療養者名簿）（⑤の場合）'!$BK54,1,0),0),0)</f>
        <v>0</v>
      </c>
      <c r="WU49" s="372">
        <f>IF(WU$19-'様式３（療養者名簿）（⑤の場合）'!$BJ54+1&lt;=15,IF(WU$19&gt;='様式３（療養者名簿）（⑤の場合）'!$BJ54,IF(WU$19&lt;='様式３（療養者名簿）（⑤の場合）'!$BK54,1,0),0),0)</f>
        <v>0</v>
      </c>
      <c r="WV49" s="372">
        <f>IF(WV$19-'様式３（療養者名簿）（⑤の場合）'!$BJ54+1&lt;=15,IF(WV$19&gt;='様式３（療養者名簿）（⑤の場合）'!$BJ54,IF(WV$19&lt;='様式３（療養者名簿）（⑤の場合）'!$BK54,1,0),0),0)</f>
        <v>0</v>
      </c>
      <c r="WW49" s="372">
        <f>IF(WW$19-'様式３（療養者名簿）（⑤の場合）'!$BJ54+1&lt;=15,IF(WW$19&gt;='様式３（療養者名簿）（⑤の場合）'!$BJ54,IF(WW$19&lt;='様式３（療養者名簿）（⑤の場合）'!$BK54,1,0),0),0)</f>
        <v>0</v>
      </c>
      <c r="WX49" s="372">
        <f>IF(WX$19-'様式３（療養者名簿）（⑤の場合）'!$BJ54+1&lt;=15,IF(WX$19&gt;='様式３（療養者名簿）（⑤の場合）'!$BJ54,IF(WX$19&lt;='様式３（療養者名簿）（⑤の場合）'!$BK54,1,0),0),0)</f>
        <v>0</v>
      </c>
      <c r="WY49" s="372">
        <f>IF(WY$19-'様式３（療養者名簿）（⑤の場合）'!$BJ54+1&lt;=15,IF(WY$19&gt;='様式３（療養者名簿）（⑤の場合）'!$BJ54,IF(WY$19&lt;='様式３（療養者名簿）（⑤の場合）'!$BK54,1,0),0),0)</f>
        <v>0</v>
      </c>
      <c r="WZ49" s="372">
        <f>IF(WZ$19-'様式３（療養者名簿）（⑤の場合）'!$BJ54+1&lt;=15,IF(WZ$19&gt;='様式３（療養者名簿）（⑤の場合）'!$BJ54,IF(WZ$19&lt;='様式３（療養者名簿）（⑤の場合）'!$BK54,1,0),0),0)</f>
        <v>0</v>
      </c>
      <c r="XA49" s="372">
        <f>IF(XA$19-'様式３（療養者名簿）（⑤の場合）'!$BJ54+1&lt;=15,IF(XA$19&gt;='様式３（療養者名簿）（⑤の場合）'!$BJ54,IF(XA$19&lt;='様式３（療養者名簿）（⑤の場合）'!$BK54,1,0),0),0)</f>
        <v>0</v>
      </c>
      <c r="XB49" s="372">
        <f>IF(XB$19-'様式３（療養者名簿）（⑤の場合）'!$BJ54+1&lt;=15,IF(XB$19&gt;='様式３（療養者名簿）（⑤の場合）'!$BJ54,IF(XB$19&lt;='様式３（療養者名簿）（⑤の場合）'!$BK54,1,0),0),0)</f>
        <v>0</v>
      </c>
      <c r="XC49" s="372">
        <f>IF(XC$19-'様式３（療養者名簿）（⑤の場合）'!$BJ54+1&lt;=15,IF(XC$19&gt;='様式３（療養者名簿）（⑤の場合）'!$BJ54,IF(XC$19&lt;='様式３（療養者名簿）（⑤の場合）'!$BK54,1,0),0),0)</f>
        <v>0</v>
      </c>
      <c r="XD49" s="372">
        <f>IF(XD$19-'様式３（療養者名簿）（⑤の場合）'!$BJ54+1&lt;=15,IF(XD$19&gt;='様式３（療養者名簿）（⑤の場合）'!$BJ54,IF(XD$19&lt;='様式３（療養者名簿）（⑤の場合）'!$BK54,1,0),0),0)</f>
        <v>0</v>
      </c>
      <c r="XE49" s="372">
        <f>IF(XE$19-'様式３（療養者名簿）（⑤の場合）'!$BJ54+1&lt;=15,IF(XE$19&gt;='様式３（療養者名簿）（⑤の場合）'!$BJ54,IF(XE$19&lt;='様式３（療養者名簿）（⑤の場合）'!$BK54,1,0),0),0)</f>
        <v>0</v>
      </c>
      <c r="XF49" s="372">
        <f>IF(XF$19-'様式３（療養者名簿）（⑤の場合）'!$BJ54+1&lt;=15,IF(XF$19&gt;='様式３（療養者名簿）（⑤の場合）'!$BJ54,IF(XF$19&lt;='様式３（療養者名簿）（⑤の場合）'!$BK54,1,0),0),0)</f>
        <v>0</v>
      </c>
      <c r="XG49" s="372">
        <f>IF(XG$19-'様式３（療養者名簿）（⑤の場合）'!$BJ54+1&lt;=15,IF(XG$19&gt;='様式３（療養者名簿）（⑤の場合）'!$BJ54,IF(XG$19&lt;='様式３（療養者名簿）（⑤の場合）'!$BK54,1,0),0),0)</f>
        <v>0</v>
      </c>
      <c r="XH49" s="372">
        <f>IF(XH$19-'様式３（療養者名簿）（⑤の場合）'!$BJ54+1&lt;=15,IF(XH$19&gt;='様式３（療養者名簿）（⑤の場合）'!$BJ54,IF(XH$19&lt;='様式３（療養者名簿）（⑤の場合）'!$BK54,1,0),0),0)</f>
        <v>0</v>
      </c>
      <c r="XI49" s="372">
        <f>IF(XI$19-'様式３（療養者名簿）（⑤の場合）'!$BJ54+1&lt;=15,IF(XI$19&gt;='様式３（療養者名簿）（⑤の場合）'!$BJ54,IF(XI$19&lt;='様式３（療養者名簿）（⑤の場合）'!$BK54,1,0),0),0)</f>
        <v>0</v>
      </c>
      <c r="XJ49" s="372">
        <f>IF(XJ$19-'様式３（療養者名簿）（⑤の場合）'!$BJ54+1&lt;=15,IF(XJ$19&gt;='様式３（療養者名簿）（⑤の場合）'!$BJ54,IF(XJ$19&lt;='様式３（療養者名簿）（⑤の場合）'!$BK54,1,0),0),0)</f>
        <v>0</v>
      </c>
      <c r="XK49" s="372">
        <f>IF(XK$19-'様式３（療養者名簿）（⑤の場合）'!$BJ54+1&lt;=15,IF(XK$19&gt;='様式３（療養者名簿）（⑤の場合）'!$BJ54,IF(XK$19&lt;='様式３（療養者名簿）（⑤の場合）'!$BK54,1,0),0),0)</f>
        <v>0</v>
      </c>
      <c r="XL49" s="372">
        <f>IF(XL$19-'様式３（療養者名簿）（⑤の場合）'!$BJ54+1&lt;=15,IF(XL$19&gt;='様式３（療養者名簿）（⑤の場合）'!$BJ54,IF(XL$19&lt;='様式３（療養者名簿）（⑤の場合）'!$BK54,1,0),0),0)</f>
        <v>0</v>
      </c>
      <c r="XM49" s="372">
        <f>IF(XM$19-'様式３（療養者名簿）（⑤の場合）'!$BJ54+1&lt;=15,IF(XM$19&gt;='様式３（療養者名簿）（⑤の場合）'!$BJ54,IF(XM$19&lt;='様式３（療養者名簿）（⑤の場合）'!$BK54,1,0),0),0)</f>
        <v>0</v>
      </c>
      <c r="XN49" s="372">
        <f>IF(XN$19-'様式３（療養者名簿）（⑤の場合）'!$BJ54+1&lt;=15,IF(XN$19&gt;='様式３（療養者名簿）（⑤の場合）'!$BJ54,IF(XN$19&lt;='様式３（療養者名簿）（⑤の場合）'!$BK54,1,0),0),0)</f>
        <v>0</v>
      </c>
      <c r="XO49" s="372">
        <f>IF(XO$19-'様式３（療養者名簿）（⑤の場合）'!$BJ54+1&lt;=15,IF(XO$19&gt;='様式３（療養者名簿）（⑤の場合）'!$BJ54,IF(XO$19&lt;='様式３（療養者名簿）（⑤の場合）'!$BK54,1,0),0),0)</f>
        <v>0</v>
      </c>
      <c r="XP49" s="372">
        <f>IF(XP$19-'様式３（療養者名簿）（⑤の場合）'!$BJ54+1&lt;=15,IF(XP$19&gt;='様式３（療養者名簿）（⑤の場合）'!$BJ54,IF(XP$19&lt;='様式３（療養者名簿）（⑤の場合）'!$BK54,1,0),0),0)</f>
        <v>0</v>
      </c>
      <c r="XQ49" s="372">
        <f>IF(XQ$19-'様式３（療養者名簿）（⑤の場合）'!$BJ54+1&lt;=15,IF(XQ$19&gt;='様式３（療養者名簿）（⑤の場合）'!$BJ54,IF(XQ$19&lt;='様式３（療養者名簿）（⑤の場合）'!$BK54,1,0),0),0)</f>
        <v>0</v>
      </c>
      <c r="XR49" s="372">
        <f>IF(XR$19-'様式３（療養者名簿）（⑤の場合）'!$BJ54+1&lt;=15,IF(XR$19&gt;='様式３（療養者名簿）（⑤の場合）'!$BJ54,IF(XR$19&lt;='様式３（療養者名簿）（⑤の場合）'!$BK54,1,0),0),0)</f>
        <v>0</v>
      </c>
      <c r="XS49" s="372">
        <f>IF(XS$19-'様式３（療養者名簿）（⑤の場合）'!$BJ54+1&lt;=15,IF(XS$19&gt;='様式３（療養者名簿）（⑤の場合）'!$BJ54,IF(XS$19&lt;='様式３（療養者名簿）（⑤の場合）'!$BK54,1,0),0),0)</f>
        <v>0</v>
      </c>
      <c r="XT49" s="372">
        <f>IF(XT$19-'様式３（療養者名簿）（⑤の場合）'!$BJ54+1&lt;=15,IF(XT$19&gt;='様式３（療養者名簿）（⑤の場合）'!$BJ54,IF(XT$19&lt;='様式３（療養者名簿）（⑤の場合）'!$BK54,1,0),0),0)</f>
        <v>0</v>
      </c>
      <c r="XU49" s="372">
        <f>IF(XU$19-'様式３（療養者名簿）（⑤の場合）'!$BJ54+1&lt;=15,IF(XU$19&gt;='様式３（療養者名簿）（⑤の場合）'!$BJ54,IF(XU$19&lt;='様式３（療養者名簿）（⑤の場合）'!$BK54,1,0),0),0)</f>
        <v>0</v>
      </c>
      <c r="XV49" s="372">
        <f>IF(XV$19-'様式３（療養者名簿）（⑤の場合）'!$BJ54+1&lt;=15,IF(XV$19&gt;='様式３（療養者名簿）（⑤の場合）'!$BJ54,IF(XV$19&lt;='様式３（療養者名簿）（⑤の場合）'!$BK54,1,0),0),0)</f>
        <v>0</v>
      </c>
      <c r="XW49" s="372">
        <f>IF(XW$19-'様式３（療養者名簿）（⑤の場合）'!$BJ54+1&lt;=15,IF(XW$19&gt;='様式３（療養者名簿）（⑤の場合）'!$BJ54,IF(XW$19&lt;='様式３（療養者名簿）（⑤の場合）'!$BK54,1,0),0),0)</f>
        <v>0</v>
      </c>
      <c r="XX49" s="372">
        <f>IF(XX$19-'様式３（療養者名簿）（⑤の場合）'!$BJ54+1&lt;=15,IF(XX$19&gt;='様式３（療養者名簿）（⑤の場合）'!$BJ54,IF(XX$19&lt;='様式３（療養者名簿）（⑤の場合）'!$BK54,1,0),0),0)</f>
        <v>0</v>
      </c>
      <c r="XY49" s="372">
        <f>IF(XY$19-'様式３（療養者名簿）（⑤の場合）'!$BJ54+1&lt;=15,IF(XY$19&gt;='様式３（療養者名簿）（⑤の場合）'!$BJ54,IF(XY$19&lt;='様式３（療養者名簿）（⑤の場合）'!$BK54,1,0),0),0)</f>
        <v>0</v>
      </c>
      <c r="XZ49" s="372">
        <f>IF(XZ$19-'様式３（療養者名簿）（⑤の場合）'!$BJ54+1&lt;=15,IF(XZ$19&gt;='様式３（療養者名簿）（⑤の場合）'!$BJ54,IF(XZ$19&lt;='様式３（療養者名簿）（⑤の場合）'!$BK54,1,0),0),0)</f>
        <v>0</v>
      </c>
      <c r="YA49" s="372">
        <f>IF(YA$19-'様式３（療養者名簿）（⑤の場合）'!$BJ54+1&lt;=15,IF(YA$19&gt;='様式３（療養者名簿）（⑤の場合）'!$BJ54,IF(YA$19&lt;='様式３（療養者名簿）（⑤の場合）'!$BK54,1,0),0),0)</f>
        <v>0</v>
      </c>
      <c r="YB49" s="372">
        <f>IF(YB$19-'様式３（療養者名簿）（⑤の場合）'!$BJ54+1&lt;=15,IF(YB$19&gt;='様式３（療養者名簿）（⑤の場合）'!$BJ54,IF(YB$19&lt;='様式３（療養者名簿）（⑤の場合）'!$BK54,1,0),0),0)</f>
        <v>0</v>
      </c>
      <c r="YC49" s="372">
        <f>IF(YC$19-'様式３（療養者名簿）（⑤の場合）'!$BJ54+1&lt;=15,IF(YC$19&gt;='様式３（療養者名簿）（⑤の場合）'!$BJ54,IF(YC$19&lt;='様式３（療養者名簿）（⑤の場合）'!$BK54,1,0),0),0)</f>
        <v>0</v>
      </c>
      <c r="YD49" s="372">
        <f>IF(YD$19-'様式３（療養者名簿）（⑤の場合）'!$BJ54+1&lt;=15,IF(YD$19&gt;='様式３（療養者名簿）（⑤の場合）'!$BJ54,IF(YD$19&lt;='様式３（療養者名簿）（⑤の場合）'!$BK54,1,0),0),0)</f>
        <v>0</v>
      </c>
      <c r="YE49" s="372">
        <f>IF(YE$19-'様式３（療養者名簿）（⑤の場合）'!$BJ54+1&lt;=15,IF(YE$19&gt;='様式３（療養者名簿）（⑤の場合）'!$BJ54,IF(YE$19&lt;='様式３（療養者名簿）（⑤の場合）'!$BK54,1,0),0),0)</f>
        <v>0</v>
      </c>
      <c r="YF49" s="372">
        <f>IF(YF$19-'様式３（療養者名簿）（⑤の場合）'!$BJ54+1&lt;=15,IF(YF$19&gt;='様式３（療養者名簿）（⑤の場合）'!$BJ54,IF(YF$19&lt;='様式３（療養者名簿）（⑤の場合）'!$BK54,1,0),0),0)</f>
        <v>0</v>
      </c>
      <c r="YG49" s="372">
        <f>IF(YG$19-'様式３（療養者名簿）（⑤の場合）'!$BJ54+1&lt;=15,IF(YG$19&gt;='様式３（療養者名簿）（⑤の場合）'!$BJ54,IF(YG$19&lt;='様式３（療養者名簿）（⑤の場合）'!$BK54,1,0),0),0)</f>
        <v>0</v>
      </c>
      <c r="YH49" s="372">
        <f>IF(YH$19-'様式３（療養者名簿）（⑤の場合）'!$BJ54+1&lt;=15,IF(YH$19&gt;='様式３（療養者名簿）（⑤の場合）'!$BJ54,IF(YH$19&lt;='様式３（療養者名簿）（⑤の場合）'!$BK54,1,0),0),0)</f>
        <v>0</v>
      </c>
      <c r="YI49" s="372">
        <f>IF(YI$19-'様式３（療養者名簿）（⑤の場合）'!$BJ54+1&lt;=15,IF(YI$19&gt;='様式３（療養者名簿）（⑤の場合）'!$BJ54,IF(YI$19&lt;='様式３（療養者名簿）（⑤の場合）'!$BK54,1,0),0),0)</f>
        <v>0</v>
      </c>
      <c r="YJ49" s="372">
        <f>IF(YJ$19-'様式３（療養者名簿）（⑤の場合）'!$BJ54+1&lt;=15,IF(YJ$19&gt;='様式３（療養者名簿）（⑤の場合）'!$BJ54,IF(YJ$19&lt;='様式３（療養者名簿）（⑤の場合）'!$BK54,1,0),0),0)</f>
        <v>0</v>
      </c>
      <c r="YK49" s="372">
        <f>IF(YK$19-'様式３（療養者名簿）（⑤の場合）'!$BJ54+1&lt;=15,IF(YK$19&gt;='様式３（療養者名簿）（⑤の場合）'!$BJ54,IF(YK$19&lt;='様式３（療養者名簿）（⑤の場合）'!$BK54,1,0),0),0)</f>
        <v>0</v>
      </c>
      <c r="YL49" s="372">
        <f>IF(YL$19-'様式３（療養者名簿）（⑤の場合）'!$BJ54+1&lt;=15,IF(YL$19&gt;='様式３（療養者名簿）（⑤の場合）'!$BJ54,IF(YL$19&lt;='様式３（療養者名簿）（⑤の場合）'!$BK54,1,0),0),0)</f>
        <v>0</v>
      </c>
      <c r="YM49" s="372">
        <f>IF(YM$19-'様式３（療養者名簿）（⑤の場合）'!$BJ54+1&lt;=15,IF(YM$19&gt;='様式３（療養者名簿）（⑤の場合）'!$BJ54,IF(YM$19&lt;='様式３（療養者名簿）（⑤の場合）'!$BK54,1,0),0),0)</f>
        <v>0</v>
      </c>
      <c r="YN49" s="372">
        <f>IF(YN$19-'様式３（療養者名簿）（⑤の場合）'!$BJ54+1&lt;=15,IF(YN$19&gt;='様式３（療養者名簿）（⑤の場合）'!$BJ54,IF(YN$19&lt;='様式３（療養者名簿）（⑤の場合）'!$BK54,1,0),0),0)</f>
        <v>0</v>
      </c>
      <c r="YO49" s="372">
        <f>IF(YO$19-'様式３（療養者名簿）（⑤の場合）'!$BJ54+1&lt;=15,IF(YO$19&gt;='様式３（療養者名簿）（⑤の場合）'!$BJ54,IF(YO$19&lt;='様式３（療養者名簿）（⑤の場合）'!$BK54,1,0),0),0)</f>
        <v>0</v>
      </c>
      <c r="YP49" s="372">
        <f>IF(YP$19-'様式３（療養者名簿）（⑤の場合）'!$BJ54+1&lt;=15,IF(YP$19&gt;='様式３（療養者名簿）（⑤の場合）'!$BJ54,IF(YP$19&lt;='様式３（療養者名簿）（⑤の場合）'!$BK54,1,0),0),0)</f>
        <v>0</v>
      </c>
      <c r="YQ49" s="372">
        <f>IF(YQ$19-'様式３（療養者名簿）（⑤の場合）'!$BJ54+1&lt;=15,IF(YQ$19&gt;='様式３（療養者名簿）（⑤の場合）'!$BJ54,IF(YQ$19&lt;='様式３（療養者名簿）（⑤の場合）'!$BK54,1,0),0),0)</f>
        <v>0</v>
      </c>
      <c r="YR49" s="372">
        <f>IF(YR$19-'様式３（療養者名簿）（⑤の場合）'!$BJ54+1&lt;=15,IF(YR$19&gt;='様式３（療養者名簿）（⑤の場合）'!$BJ54,IF(YR$19&lt;='様式３（療養者名簿）（⑤の場合）'!$BK54,1,0),0),0)</f>
        <v>0</v>
      </c>
      <c r="YS49" s="372">
        <f>IF(YS$19-'様式３（療養者名簿）（⑤の場合）'!$BJ54+1&lt;=15,IF(YS$19&gt;='様式３（療養者名簿）（⑤の場合）'!$BJ54,IF(YS$19&lt;='様式３（療養者名簿）（⑤の場合）'!$BK54,1,0),0),0)</f>
        <v>0</v>
      </c>
      <c r="YT49" s="372">
        <f>IF(YT$19-'様式３（療養者名簿）（⑤の場合）'!$BJ54+1&lt;=15,IF(YT$19&gt;='様式３（療養者名簿）（⑤の場合）'!$BJ54,IF(YT$19&lt;='様式３（療養者名簿）（⑤の場合）'!$BK54,1,0),0),0)</f>
        <v>0</v>
      </c>
      <c r="YU49" s="372">
        <f>IF(YU$19-'様式３（療養者名簿）（⑤の場合）'!$BJ54+1&lt;=15,IF(YU$19&gt;='様式３（療養者名簿）（⑤の場合）'!$BJ54,IF(YU$19&lt;='様式３（療養者名簿）（⑤の場合）'!$BK54,1,0),0),0)</f>
        <v>0</v>
      </c>
      <c r="YV49" s="372">
        <f>IF(YV$19-'様式３（療養者名簿）（⑤の場合）'!$BJ54+1&lt;=15,IF(YV$19&gt;='様式３（療養者名簿）（⑤の場合）'!$BJ54,IF(YV$19&lt;='様式３（療養者名簿）（⑤の場合）'!$BK54,1,0),0),0)</f>
        <v>0</v>
      </c>
      <c r="YW49" s="372">
        <f>IF(YW$19-'様式３（療養者名簿）（⑤の場合）'!$BJ54+1&lt;=15,IF(YW$19&gt;='様式３（療養者名簿）（⑤の場合）'!$BJ54,IF(YW$19&lt;='様式３（療養者名簿）（⑤の場合）'!$BK54,1,0),0),0)</f>
        <v>0</v>
      </c>
      <c r="YX49" s="372">
        <f>IF(YX$19-'様式３（療養者名簿）（⑤の場合）'!$BJ54+1&lt;=15,IF(YX$19&gt;='様式３（療養者名簿）（⑤の場合）'!$BJ54,IF(YX$19&lt;='様式３（療養者名簿）（⑤の場合）'!$BK54,1,0),0),0)</f>
        <v>0</v>
      </c>
      <c r="YY49" s="372">
        <f>IF(YY$19-'様式３（療養者名簿）（⑤の場合）'!$BJ54+1&lt;=15,IF(YY$19&gt;='様式３（療養者名簿）（⑤の場合）'!$BJ54,IF(YY$19&lt;='様式３（療養者名簿）（⑤の場合）'!$BK54,1,0),0),0)</f>
        <v>0</v>
      </c>
      <c r="YZ49" s="372">
        <f>IF(YZ$19-'様式３（療養者名簿）（⑤の場合）'!$BJ54+1&lt;=15,IF(YZ$19&gt;='様式３（療養者名簿）（⑤の場合）'!$BJ54,IF(YZ$19&lt;='様式３（療養者名簿）（⑤の場合）'!$BK54,1,0),0),0)</f>
        <v>0</v>
      </c>
      <c r="ZA49" s="372">
        <f>IF(ZA$19-'様式３（療養者名簿）（⑤の場合）'!$BJ54+1&lt;=15,IF(ZA$19&gt;='様式３（療養者名簿）（⑤の場合）'!$BJ54,IF(ZA$19&lt;='様式３（療養者名簿）（⑤の場合）'!$BK54,1,0),0),0)</f>
        <v>0</v>
      </c>
      <c r="ZB49" s="372">
        <f>IF(ZB$19-'様式３（療養者名簿）（⑤の場合）'!$BJ54+1&lt;=15,IF(ZB$19&gt;='様式３（療養者名簿）（⑤の場合）'!$BJ54,IF(ZB$19&lt;='様式３（療養者名簿）（⑤の場合）'!$BK54,1,0),0),0)</f>
        <v>0</v>
      </c>
      <c r="ZC49" s="372">
        <f>IF(ZC$19-'様式３（療養者名簿）（⑤の場合）'!$BJ54+1&lt;=15,IF(ZC$19&gt;='様式３（療養者名簿）（⑤の場合）'!$BJ54,IF(ZC$19&lt;='様式３（療養者名簿）（⑤の場合）'!$BK54,1,0),0),0)</f>
        <v>0</v>
      </c>
      <c r="ZD49" s="372">
        <f>IF(ZD$19-'様式３（療養者名簿）（⑤の場合）'!$BJ54+1&lt;=15,IF(ZD$19&gt;='様式３（療養者名簿）（⑤の場合）'!$BJ54,IF(ZD$19&lt;='様式３（療養者名簿）（⑤の場合）'!$BK54,1,0),0),0)</f>
        <v>0</v>
      </c>
      <c r="ZE49" s="372">
        <f>IF(ZE$19-'様式３（療養者名簿）（⑤の場合）'!$BJ54+1&lt;=15,IF(ZE$19&gt;='様式３（療養者名簿）（⑤の場合）'!$BJ54,IF(ZE$19&lt;='様式３（療養者名簿）（⑤の場合）'!$BK54,1,0),0),0)</f>
        <v>0</v>
      </c>
      <c r="ZF49" s="372">
        <f>IF(ZF$19-'様式３（療養者名簿）（⑤の場合）'!$BJ54+1&lt;=15,IF(ZF$19&gt;='様式３（療養者名簿）（⑤の場合）'!$BJ54,IF(ZF$19&lt;='様式３（療養者名簿）（⑤の場合）'!$BK54,1,0),0),0)</f>
        <v>0</v>
      </c>
      <c r="ZG49" s="372">
        <f>IF(ZG$19-'様式３（療養者名簿）（⑤の場合）'!$BJ54+1&lt;=15,IF(ZG$19&gt;='様式３（療養者名簿）（⑤の場合）'!$BJ54,IF(ZG$19&lt;='様式３（療養者名簿）（⑤の場合）'!$BK54,1,0),0),0)</f>
        <v>0</v>
      </c>
      <c r="ZH49" s="372">
        <f>IF(ZH$19-'様式３（療養者名簿）（⑤の場合）'!$BJ54+1&lt;=15,IF(ZH$19&gt;='様式３（療養者名簿）（⑤の場合）'!$BJ54,IF(ZH$19&lt;='様式３（療養者名簿）（⑤の場合）'!$BK54,1,0),0),0)</f>
        <v>0</v>
      </c>
      <c r="ZI49" s="372">
        <f>IF(ZI$19-'様式３（療養者名簿）（⑤の場合）'!$BJ54+1&lt;=15,IF(ZI$19&gt;='様式３（療養者名簿）（⑤の場合）'!$BJ54,IF(ZI$19&lt;='様式３（療養者名簿）（⑤の場合）'!$BK54,1,0),0),0)</f>
        <v>0</v>
      </c>
      <c r="ZJ49" s="372">
        <f>IF(ZJ$19-'様式３（療養者名簿）（⑤の場合）'!$BJ54+1&lt;=15,IF(ZJ$19&gt;='様式３（療養者名簿）（⑤の場合）'!$BJ54,IF(ZJ$19&lt;='様式３（療養者名簿）（⑤の場合）'!$BK54,1,0),0),0)</f>
        <v>0</v>
      </c>
      <c r="ZK49" s="372">
        <f>IF(ZK$19-'様式３（療養者名簿）（⑤の場合）'!$BJ54+1&lt;=15,IF(ZK$19&gt;='様式３（療養者名簿）（⑤の場合）'!$BJ54,IF(ZK$19&lt;='様式３（療養者名簿）（⑤の場合）'!$BK54,1,0),0),0)</f>
        <v>0</v>
      </c>
      <c r="ZL49" s="372">
        <f>IF(ZL$19-'様式３（療養者名簿）（⑤の場合）'!$BJ54+1&lt;=15,IF(ZL$19&gt;='様式３（療養者名簿）（⑤の場合）'!$BJ54,IF(ZL$19&lt;='様式３（療養者名簿）（⑤の場合）'!$BK54,1,0),0),0)</f>
        <v>0</v>
      </c>
      <c r="ZM49" s="372">
        <f>IF(ZM$19-'様式３（療養者名簿）（⑤の場合）'!$BJ54+1&lt;=15,IF(ZM$19&gt;='様式３（療養者名簿）（⑤の場合）'!$BJ54,IF(ZM$19&lt;='様式３（療養者名簿）（⑤の場合）'!$BK54,1,0),0),0)</f>
        <v>0</v>
      </c>
      <c r="ZN49" s="372">
        <f>IF(ZN$19-'様式３（療養者名簿）（⑤の場合）'!$BJ54+1&lt;=15,IF(ZN$19&gt;='様式３（療養者名簿）（⑤の場合）'!$BJ54,IF(ZN$19&lt;='様式３（療養者名簿）（⑤の場合）'!$BK54,1,0),0),0)</f>
        <v>0</v>
      </c>
      <c r="ZO49" s="372">
        <f>IF(ZO$19-'様式３（療養者名簿）（⑤の場合）'!$BJ54+1&lt;=15,IF(ZO$19&gt;='様式３（療養者名簿）（⑤の場合）'!$BJ54,IF(ZO$19&lt;='様式３（療養者名簿）（⑤の場合）'!$BK54,1,0),0),0)</f>
        <v>0</v>
      </c>
      <c r="ZP49" s="372">
        <f>IF(ZP$19-'様式３（療養者名簿）（⑤の場合）'!$BJ54+1&lt;=15,IF(ZP$19&gt;='様式３（療養者名簿）（⑤の場合）'!$BJ54,IF(ZP$19&lt;='様式３（療養者名簿）（⑤の場合）'!$BK54,1,0),0),0)</f>
        <v>0</v>
      </c>
      <c r="ZQ49" s="372">
        <f>IF(ZQ$19-'様式３（療養者名簿）（⑤の場合）'!$BJ54+1&lt;=15,IF(ZQ$19&gt;='様式３（療養者名簿）（⑤の場合）'!$BJ54,IF(ZQ$19&lt;='様式３（療養者名簿）（⑤の場合）'!$BK54,1,0),0),0)</f>
        <v>0</v>
      </c>
      <c r="ZR49" s="372">
        <f>IF(ZR$19-'様式３（療養者名簿）（⑤の場合）'!$BJ54+1&lt;=15,IF(ZR$19&gt;='様式３（療養者名簿）（⑤の場合）'!$BJ54,IF(ZR$19&lt;='様式３（療養者名簿）（⑤の場合）'!$BK54,1,0),0),0)</f>
        <v>0</v>
      </c>
      <c r="ZS49" s="372">
        <f>IF(ZS$19-'様式３（療養者名簿）（⑤の場合）'!$BJ54+1&lt;=15,IF(ZS$19&gt;='様式３（療養者名簿）（⑤の場合）'!$BJ54,IF(ZS$19&lt;='様式３（療養者名簿）（⑤の場合）'!$BK54,1,0),0),0)</f>
        <v>0</v>
      </c>
      <c r="ZT49" s="372">
        <f>IF(ZT$19-'様式３（療養者名簿）（⑤の場合）'!$BJ54+1&lt;=15,IF(ZT$19&gt;='様式３（療養者名簿）（⑤の場合）'!$BJ54,IF(ZT$19&lt;='様式３（療養者名簿）（⑤の場合）'!$BK54,1,0),0),0)</f>
        <v>0</v>
      </c>
      <c r="ZU49" s="372">
        <f>IF(ZU$19-'様式３（療養者名簿）（⑤の場合）'!$BJ54+1&lt;=15,IF(ZU$19&gt;='様式３（療養者名簿）（⑤の場合）'!$BJ54,IF(ZU$19&lt;='様式３（療養者名簿）（⑤の場合）'!$BK54,1,0),0),0)</f>
        <v>0</v>
      </c>
      <c r="ZV49" s="372">
        <f>IF(ZV$19-'様式３（療養者名簿）（⑤の場合）'!$BJ54+1&lt;=15,IF(ZV$19&gt;='様式３（療養者名簿）（⑤の場合）'!$BJ54,IF(ZV$19&lt;='様式３（療養者名簿）（⑤の場合）'!$BK54,1,0),0),0)</f>
        <v>0</v>
      </c>
      <c r="ZW49" s="372">
        <f>IF(ZW$19-'様式３（療養者名簿）（⑤の場合）'!$BJ54+1&lt;=15,IF(ZW$19&gt;='様式３（療養者名簿）（⑤の場合）'!$BJ54,IF(ZW$19&lt;='様式３（療養者名簿）（⑤の場合）'!$BK54,1,0),0),0)</f>
        <v>0</v>
      </c>
      <c r="ZX49" s="372">
        <f>IF(ZX$19-'様式３（療養者名簿）（⑤の場合）'!$BJ54+1&lt;=15,IF(ZX$19&gt;='様式３（療養者名簿）（⑤の場合）'!$BJ54,IF(ZX$19&lt;='様式３（療養者名簿）（⑤の場合）'!$BK54,1,0),0),0)</f>
        <v>0</v>
      </c>
      <c r="ZY49" s="372">
        <f>IF(ZY$19-'様式３（療養者名簿）（⑤の場合）'!$BJ54+1&lt;=15,IF(ZY$19&gt;='様式３（療養者名簿）（⑤の場合）'!$BJ54,IF(ZY$19&lt;='様式３（療養者名簿）（⑤の場合）'!$BK54,1,0),0),0)</f>
        <v>0</v>
      </c>
      <c r="ZZ49" s="372">
        <f>IF(ZZ$19-'様式３（療養者名簿）（⑤の場合）'!$BJ54+1&lt;=15,IF(ZZ$19&gt;='様式３（療養者名簿）（⑤の場合）'!$BJ54,IF(ZZ$19&lt;='様式３（療養者名簿）（⑤の場合）'!$BK54,1,0),0),0)</f>
        <v>0</v>
      </c>
      <c r="AAA49" s="372">
        <f>IF(AAA$19-'様式３（療養者名簿）（⑤の場合）'!$BJ54+1&lt;=15,IF(AAA$19&gt;='様式３（療養者名簿）（⑤の場合）'!$BJ54,IF(AAA$19&lt;='様式３（療養者名簿）（⑤の場合）'!$BK54,1,0),0),0)</f>
        <v>0</v>
      </c>
      <c r="AAB49" s="372">
        <f>IF(AAB$19-'様式３（療養者名簿）（⑤の場合）'!$BJ54+1&lt;=15,IF(AAB$19&gt;='様式３（療養者名簿）（⑤の場合）'!$BJ54,IF(AAB$19&lt;='様式３（療養者名簿）（⑤の場合）'!$BK54,1,0),0),0)</f>
        <v>0</v>
      </c>
      <c r="AAC49" s="372">
        <f>IF(AAC$19-'様式３（療養者名簿）（⑤の場合）'!$BJ54+1&lt;=15,IF(AAC$19&gt;='様式３（療養者名簿）（⑤の場合）'!$BJ54,IF(AAC$19&lt;='様式３（療養者名簿）（⑤の場合）'!$BK54,1,0),0),0)</f>
        <v>0</v>
      </c>
      <c r="AAD49" s="372">
        <f>IF(AAD$19-'様式３（療養者名簿）（⑤の場合）'!$BJ54+1&lt;=15,IF(AAD$19&gt;='様式３（療養者名簿）（⑤の場合）'!$BJ54,IF(AAD$19&lt;='様式３（療養者名簿）（⑤の場合）'!$BK54,1,0),0),0)</f>
        <v>0</v>
      </c>
      <c r="AAE49" s="372">
        <f>IF(AAE$19-'様式３（療養者名簿）（⑤の場合）'!$BJ54+1&lt;=15,IF(AAE$19&gt;='様式３（療養者名簿）（⑤の場合）'!$BJ54,IF(AAE$19&lt;='様式３（療養者名簿）（⑤の場合）'!$BK54,1,0),0),0)</f>
        <v>0</v>
      </c>
      <c r="AAF49" s="372">
        <f>IF(AAF$19-'様式３（療養者名簿）（⑤の場合）'!$BJ54+1&lt;=15,IF(AAF$19&gt;='様式３（療養者名簿）（⑤の場合）'!$BJ54,IF(AAF$19&lt;='様式３（療養者名簿）（⑤の場合）'!$BK54,1,0),0),0)</f>
        <v>0</v>
      </c>
      <c r="AAG49" s="372">
        <f>IF(AAG$19-'様式３（療養者名簿）（⑤の場合）'!$BJ54+1&lt;=15,IF(AAG$19&gt;='様式３（療養者名簿）（⑤の場合）'!$BJ54,IF(AAG$19&lt;='様式３（療養者名簿）（⑤の場合）'!$BK54,1,0),0),0)</f>
        <v>0</v>
      </c>
      <c r="AAH49" s="372">
        <f>IF(AAH$19-'様式３（療養者名簿）（⑤の場合）'!$BJ54+1&lt;=15,IF(AAH$19&gt;='様式３（療養者名簿）（⑤の場合）'!$BJ54,IF(AAH$19&lt;='様式３（療養者名簿）（⑤の場合）'!$BK54,1,0),0),0)</f>
        <v>0</v>
      </c>
      <c r="AAI49" s="372">
        <f>IF(AAI$19-'様式３（療養者名簿）（⑤の場合）'!$BJ54+1&lt;=15,IF(AAI$19&gt;='様式３（療養者名簿）（⑤の場合）'!$BJ54,IF(AAI$19&lt;='様式３（療養者名簿）（⑤の場合）'!$BK54,1,0),0),0)</f>
        <v>0</v>
      </c>
      <c r="AAJ49" s="372">
        <f>IF(AAJ$19-'様式３（療養者名簿）（⑤の場合）'!$BJ54+1&lt;=15,IF(AAJ$19&gt;='様式３（療養者名簿）（⑤の場合）'!$BJ54,IF(AAJ$19&lt;='様式３（療養者名簿）（⑤の場合）'!$BK54,1,0),0),0)</f>
        <v>0</v>
      </c>
      <c r="AAK49" s="372">
        <f>IF(AAK$19-'様式３（療養者名簿）（⑤の場合）'!$BJ54+1&lt;=15,IF(AAK$19&gt;='様式３（療養者名簿）（⑤の場合）'!$BJ54,IF(AAK$19&lt;='様式３（療養者名簿）（⑤の場合）'!$BK54,1,0),0),0)</f>
        <v>0</v>
      </c>
      <c r="AAL49" s="372">
        <f>IF(AAL$19-'様式３（療養者名簿）（⑤の場合）'!$BJ54+1&lt;=15,IF(AAL$19&gt;='様式３（療養者名簿）（⑤の場合）'!$BJ54,IF(AAL$19&lt;='様式３（療養者名簿）（⑤の場合）'!$BK54,1,0),0),0)</f>
        <v>0</v>
      </c>
      <c r="AAM49" s="372">
        <f>IF(AAM$19-'様式３（療養者名簿）（⑤の場合）'!$BJ54+1&lt;=15,IF(AAM$19&gt;='様式３（療養者名簿）（⑤の場合）'!$BJ54,IF(AAM$19&lt;='様式３（療養者名簿）（⑤の場合）'!$BK54,1,0),0),0)</f>
        <v>0</v>
      </c>
      <c r="AAN49" s="372">
        <f>IF(AAN$19-'様式３（療養者名簿）（⑤の場合）'!$BJ54+1&lt;=15,IF(AAN$19&gt;='様式３（療養者名簿）（⑤の場合）'!$BJ54,IF(AAN$19&lt;='様式３（療養者名簿）（⑤の場合）'!$BK54,1,0),0),0)</f>
        <v>0</v>
      </c>
      <c r="AAO49" s="372">
        <f>IF(AAO$19-'様式３（療養者名簿）（⑤の場合）'!$BJ54+1&lt;=15,IF(AAO$19&gt;='様式３（療養者名簿）（⑤の場合）'!$BJ54,IF(AAO$19&lt;='様式３（療養者名簿）（⑤の場合）'!$BK54,1,0),0),0)</f>
        <v>0</v>
      </c>
      <c r="AAP49" s="372">
        <f>IF(AAP$19-'様式３（療養者名簿）（⑤の場合）'!$BJ54+1&lt;=15,IF(AAP$19&gt;='様式３（療養者名簿）（⑤の場合）'!$BJ54,IF(AAP$19&lt;='様式３（療養者名簿）（⑤の場合）'!$BK54,1,0),0),0)</f>
        <v>0</v>
      </c>
      <c r="AAQ49" s="372">
        <f>IF(AAQ$19-'様式３（療養者名簿）（⑤の場合）'!$BJ54+1&lt;=15,IF(AAQ$19&gt;='様式３（療養者名簿）（⑤の場合）'!$BJ54,IF(AAQ$19&lt;='様式３（療養者名簿）（⑤の場合）'!$BK54,1,0),0),0)</f>
        <v>0</v>
      </c>
      <c r="AAR49" s="372">
        <f>IF(AAR$19-'様式３（療養者名簿）（⑤の場合）'!$BJ54+1&lt;=15,IF(AAR$19&gt;='様式３（療養者名簿）（⑤の場合）'!$BJ54,IF(AAR$19&lt;='様式３（療養者名簿）（⑤の場合）'!$BK54,1,0),0),0)</f>
        <v>0</v>
      </c>
      <c r="AAS49" s="372">
        <f>IF(AAS$19-'様式３（療養者名簿）（⑤の場合）'!$BJ54+1&lt;=15,IF(AAS$19&gt;='様式３（療養者名簿）（⑤の場合）'!$BJ54,IF(AAS$19&lt;='様式３（療養者名簿）（⑤の場合）'!$BK54,1,0),0),0)</f>
        <v>0</v>
      </c>
      <c r="AAT49" s="372">
        <f>IF(AAT$19-'様式３（療養者名簿）（⑤の場合）'!$BJ54+1&lt;=15,IF(AAT$19&gt;='様式３（療養者名簿）（⑤の場合）'!$BJ54,IF(AAT$19&lt;='様式３（療養者名簿）（⑤の場合）'!$BK54,1,0),0),0)</f>
        <v>0</v>
      </c>
      <c r="AAU49" s="372">
        <f>IF(AAU$19-'様式３（療養者名簿）（⑤の場合）'!$BJ54+1&lt;=15,IF(AAU$19&gt;='様式３（療養者名簿）（⑤の場合）'!$BJ54,IF(AAU$19&lt;='様式３（療養者名簿）（⑤の場合）'!$BK54,1,0),0),0)</f>
        <v>0</v>
      </c>
      <c r="AAV49" s="372">
        <f>IF(AAV$19-'様式３（療養者名簿）（⑤の場合）'!$BJ54+1&lt;=15,IF(AAV$19&gt;='様式３（療養者名簿）（⑤の場合）'!$BJ54,IF(AAV$19&lt;='様式３（療養者名簿）（⑤の場合）'!$BK54,1,0),0),0)</f>
        <v>0</v>
      </c>
      <c r="AAW49" s="372">
        <f>IF(AAW$19-'様式３（療養者名簿）（⑤の場合）'!$BJ54+1&lt;=15,IF(AAW$19&gt;='様式３（療養者名簿）（⑤の場合）'!$BJ54,IF(AAW$19&lt;='様式３（療養者名簿）（⑤の場合）'!$BK54,1,0),0),0)</f>
        <v>0</v>
      </c>
      <c r="AAX49" s="372">
        <f>IF(AAX$19-'様式３（療養者名簿）（⑤の場合）'!$BJ54+1&lt;=15,IF(AAX$19&gt;='様式３（療養者名簿）（⑤の場合）'!$BJ54,IF(AAX$19&lt;='様式３（療養者名簿）（⑤の場合）'!$BK54,1,0),0),0)</f>
        <v>0</v>
      </c>
      <c r="AAY49" s="372">
        <f>IF(AAY$19-'様式３（療養者名簿）（⑤の場合）'!$BJ54+1&lt;=15,IF(AAY$19&gt;='様式３（療養者名簿）（⑤の場合）'!$BJ54,IF(AAY$19&lt;='様式３（療養者名簿）（⑤の場合）'!$BK54,1,0),0),0)</f>
        <v>0</v>
      </c>
      <c r="AAZ49" s="372">
        <f>IF(AAZ$19-'様式３（療養者名簿）（⑤の場合）'!$BJ54+1&lt;=15,IF(AAZ$19&gt;='様式３（療養者名簿）（⑤の場合）'!$BJ54,IF(AAZ$19&lt;='様式３（療養者名簿）（⑤の場合）'!$BK54,1,0),0),0)</f>
        <v>0</v>
      </c>
      <c r="ABA49" s="372">
        <f>IF(ABA$19-'様式３（療養者名簿）（⑤の場合）'!$BJ54+1&lt;=15,IF(ABA$19&gt;='様式３（療養者名簿）（⑤の場合）'!$BJ54,IF(ABA$19&lt;='様式３（療養者名簿）（⑤の場合）'!$BK54,1,0),0),0)</f>
        <v>0</v>
      </c>
      <c r="ABB49" s="372">
        <f>IF(ABB$19-'様式３（療養者名簿）（⑤の場合）'!$BJ54+1&lt;=15,IF(ABB$19&gt;='様式３（療養者名簿）（⑤の場合）'!$BJ54,IF(ABB$19&lt;='様式３（療養者名簿）（⑤の場合）'!$BK54,1,0),0),0)</f>
        <v>0</v>
      </c>
      <c r="ABC49" s="372">
        <f>IF(ABC$19-'様式３（療養者名簿）（⑤の場合）'!$BJ54+1&lt;=15,IF(ABC$19&gt;='様式３（療養者名簿）（⑤の場合）'!$BJ54,IF(ABC$19&lt;='様式３（療養者名簿）（⑤の場合）'!$BK54,1,0),0),0)</f>
        <v>0</v>
      </c>
      <c r="ABD49" s="372">
        <f>IF(ABD$19-'様式３（療養者名簿）（⑤の場合）'!$BJ54+1&lt;=15,IF(ABD$19&gt;='様式３（療養者名簿）（⑤の場合）'!$BJ54,IF(ABD$19&lt;='様式３（療養者名簿）（⑤の場合）'!$BK54,1,0),0),0)</f>
        <v>0</v>
      </c>
    </row>
    <row r="50" spans="1:732" ht="42" customHeight="1">
      <c r="A50" s="250">
        <f>'様式３（療養者名簿）（⑤の場合）'!C55</f>
        <v>0</v>
      </c>
      <c r="B50" s="365">
        <f>IF(B$19-'様式３（療養者名簿）（⑤の場合）'!$BJ55+1&lt;=15,IF(B$19&gt;='様式３（療養者名簿）（⑤の場合）'!$BJ55,IF(B$19&lt;='様式３（療養者名簿）（⑤の場合）'!$BK55,1,0),0),0)</f>
        <v>0</v>
      </c>
      <c r="C50" s="365">
        <f>IF(C$19-'様式３（療養者名簿）（⑤の場合）'!$BJ55+1&lt;=15,IF(C$19&gt;='様式３（療養者名簿）（⑤の場合）'!$BJ55,IF(C$19&lt;='様式３（療養者名簿）（⑤の場合）'!$BK55,1,0),0),0)</f>
        <v>0</v>
      </c>
      <c r="D50" s="365">
        <f>IF(D$19-'様式３（療養者名簿）（⑤の場合）'!$BJ55+1&lt;=15,IF(D$19&gt;='様式３（療養者名簿）（⑤の場合）'!$BJ55,IF(D$19&lt;='様式３（療養者名簿）（⑤の場合）'!$BK55,1,0),0),0)</f>
        <v>0</v>
      </c>
      <c r="E50" s="365">
        <f>IF(E$19-'様式３（療養者名簿）（⑤の場合）'!$BJ55+1&lt;=15,IF(E$19&gt;='様式３（療養者名簿）（⑤の場合）'!$BJ55,IF(E$19&lt;='様式３（療養者名簿）（⑤の場合）'!$BK55,1,0),0),0)</f>
        <v>0</v>
      </c>
      <c r="F50" s="365">
        <f>IF(F$19-'様式３（療養者名簿）（⑤の場合）'!$BJ55+1&lt;=15,IF(F$19&gt;='様式３（療養者名簿）（⑤の場合）'!$BJ55,IF(F$19&lt;='様式３（療養者名簿）（⑤の場合）'!$BK55,1,0),0),0)</f>
        <v>0</v>
      </c>
      <c r="G50" s="365">
        <f>IF(G$19-'様式３（療養者名簿）（⑤の場合）'!$BJ55+1&lt;=15,IF(G$19&gt;='様式３（療養者名簿）（⑤の場合）'!$BJ55,IF(G$19&lt;='様式３（療養者名簿）（⑤の場合）'!$BK55,1,0),0),0)</f>
        <v>0</v>
      </c>
      <c r="H50" s="365">
        <f>IF(H$19-'様式３（療養者名簿）（⑤の場合）'!$BJ55+1&lt;=15,IF(H$19&gt;='様式３（療養者名簿）（⑤の場合）'!$BJ55,IF(H$19&lt;='様式３（療養者名簿）（⑤の場合）'!$BK55,1,0),0),0)</f>
        <v>0</v>
      </c>
      <c r="I50" s="365">
        <f>IF(I$19-'様式３（療養者名簿）（⑤の場合）'!$BJ55+1&lt;=15,IF(I$19&gt;='様式３（療養者名簿）（⑤の場合）'!$BJ55,IF(I$19&lt;='様式３（療養者名簿）（⑤の場合）'!$BK55,1,0),0),0)</f>
        <v>0</v>
      </c>
      <c r="J50" s="365">
        <f>IF(J$19-'様式３（療養者名簿）（⑤の場合）'!$BJ55+1&lt;=15,IF(J$19&gt;='様式３（療養者名簿）（⑤の場合）'!$BJ55,IF(J$19&lt;='様式３（療養者名簿）（⑤の場合）'!$BK55,1,0),0),0)</f>
        <v>0</v>
      </c>
      <c r="K50" s="365">
        <f>IF(K$19-'様式３（療養者名簿）（⑤の場合）'!$BJ55+1&lt;=15,IF(K$19&gt;='様式３（療養者名簿）（⑤の場合）'!$BJ55,IF(K$19&lt;='様式３（療養者名簿）（⑤の場合）'!$BK55,1,0),0),0)</f>
        <v>0</v>
      </c>
      <c r="L50" s="365">
        <f>IF(L$19-'様式３（療養者名簿）（⑤の場合）'!$BJ55+1&lt;=15,IF(L$19&gt;='様式３（療養者名簿）（⑤の場合）'!$BJ55,IF(L$19&lt;='様式３（療養者名簿）（⑤の場合）'!$BK55,1,0),0),0)</f>
        <v>0</v>
      </c>
      <c r="M50" s="365">
        <f>IF(M$19-'様式３（療養者名簿）（⑤の場合）'!$BJ55+1&lt;=15,IF(M$19&gt;='様式３（療養者名簿）（⑤の場合）'!$BJ55,IF(M$19&lt;='様式３（療養者名簿）（⑤の場合）'!$BK55,1,0),0),0)</f>
        <v>0</v>
      </c>
      <c r="N50" s="365">
        <f>IF(N$19-'様式３（療養者名簿）（⑤の場合）'!$BJ55+1&lt;=15,IF(N$19&gt;='様式３（療養者名簿）（⑤の場合）'!$BJ55,IF(N$19&lt;='様式３（療養者名簿）（⑤の場合）'!$BK55,1,0),0),0)</f>
        <v>0</v>
      </c>
      <c r="O50" s="365">
        <f>IF(O$19-'様式３（療養者名簿）（⑤の場合）'!$BJ55+1&lt;=15,IF(O$19&gt;='様式３（療養者名簿）（⑤の場合）'!$BJ55,IF(O$19&lt;='様式３（療養者名簿）（⑤の場合）'!$BK55,1,0),0),0)</f>
        <v>0</v>
      </c>
      <c r="P50" s="365">
        <f>IF(P$19-'様式３（療養者名簿）（⑤の場合）'!$BJ55+1&lt;=15,IF(P$19&gt;='様式３（療養者名簿）（⑤の場合）'!$BJ55,IF(P$19&lt;='様式３（療養者名簿）（⑤の場合）'!$BK55,1,0),0),0)</f>
        <v>0</v>
      </c>
      <c r="Q50" s="365">
        <f>IF(Q$19-'様式３（療養者名簿）（⑤の場合）'!$BJ55+1&lt;=15,IF(Q$19&gt;='様式３（療養者名簿）（⑤の場合）'!$BJ55,IF(Q$19&lt;='様式３（療養者名簿）（⑤の場合）'!$BK55,1,0),0),0)</f>
        <v>0</v>
      </c>
      <c r="R50" s="365">
        <f>IF(R$19-'様式３（療養者名簿）（⑤の場合）'!$BJ55+1&lt;=15,IF(R$19&gt;='様式３（療養者名簿）（⑤の場合）'!$BJ55,IF(R$19&lt;='様式３（療養者名簿）（⑤の場合）'!$BK55,1,0),0),0)</f>
        <v>0</v>
      </c>
      <c r="S50" s="365">
        <f>IF(S$19-'様式３（療養者名簿）（⑤の場合）'!$BJ55+1&lt;=15,IF(S$19&gt;='様式３（療養者名簿）（⑤の場合）'!$BJ55,IF(S$19&lt;='様式３（療養者名簿）（⑤の場合）'!$BK55,1,0),0),0)</f>
        <v>0</v>
      </c>
      <c r="T50" s="365">
        <f>IF(T$19-'様式３（療養者名簿）（⑤の場合）'!$BJ55+1&lt;=15,IF(T$19&gt;='様式３（療養者名簿）（⑤の場合）'!$BJ55,IF(T$19&lt;='様式３（療養者名簿）（⑤の場合）'!$BK55,1,0),0),0)</f>
        <v>0</v>
      </c>
      <c r="U50" s="365">
        <f>IF(U$19-'様式３（療養者名簿）（⑤の場合）'!$BJ55+1&lt;=15,IF(U$19&gt;='様式３（療養者名簿）（⑤の場合）'!$BJ55,IF(U$19&lt;='様式３（療養者名簿）（⑤の場合）'!$BK55,1,0),0),0)</f>
        <v>0</v>
      </c>
      <c r="V50" s="365">
        <f>IF(V$19-'様式３（療養者名簿）（⑤の場合）'!$BJ55+1&lt;=15,IF(V$19&gt;='様式３（療養者名簿）（⑤の場合）'!$BJ55,IF(V$19&lt;='様式３（療養者名簿）（⑤の場合）'!$BK55,1,0),0),0)</f>
        <v>0</v>
      </c>
      <c r="W50" s="365">
        <f>IF(W$19-'様式３（療養者名簿）（⑤の場合）'!$BJ55+1&lt;=15,IF(W$19&gt;='様式３（療養者名簿）（⑤の場合）'!$BJ55,IF(W$19&lt;='様式３（療養者名簿）（⑤の場合）'!$BK55,1,0),0),0)</f>
        <v>0</v>
      </c>
      <c r="X50" s="365">
        <f>IF(X$19-'様式３（療養者名簿）（⑤の場合）'!$BJ55+1&lt;=15,IF(X$19&gt;='様式３（療養者名簿）（⑤の場合）'!$BJ55,IF(X$19&lt;='様式３（療養者名簿）（⑤の場合）'!$BK55,1,0),0),0)</f>
        <v>0</v>
      </c>
      <c r="Y50" s="365">
        <f>IF(Y$19-'様式３（療養者名簿）（⑤の場合）'!$BJ55+1&lt;=15,IF(Y$19&gt;='様式３（療養者名簿）（⑤の場合）'!$BJ55,IF(Y$19&lt;='様式３（療養者名簿）（⑤の場合）'!$BK55,1,0),0),0)</f>
        <v>0</v>
      </c>
      <c r="Z50" s="365">
        <f>IF(Z$19-'様式３（療養者名簿）（⑤の場合）'!$BJ55+1&lt;=15,IF(Z$19&gt;='様式３（療養者名簿）（⑤の場合）'!$BJ55,IF(Z$19&lt;='様式３（療養者名簿）（⑤の場合）'!$BK55,1,0),0),0)</f>
        <v>0</v>
      </c>
      <c r="AA50" s="365">
        <f>IF(AA$19-'様式３（療養者名簿）（⑤の場合）'!$BJ55+1&lt;=15,IF(AA$19&gt;='様式３（療養者名簿）（⑤の場合）'!$BJ55,IF(AA$19&lt;='様式３（療養者名簿）（⑤の場合）'!$BK55,1,0),0),0)</f>
        <v>0</v>
      </c>
      <c r="AB50" s="365">
        <f>IF(AB$19-'様式３（療養者名簿）（⑤の場合）'!$BJ55+1&lt;=15,IF(AB$19&gt;='様式３（療養者名簿）（⑤の場合）'!$BJ55,IF(AB$19&lt;='様式３（療養者名簿）（⑤の場合）'!$BK55,1,0),0),0)</f>
        <v>0</v>
      </c>
      <c r="AC50" s="365">
        <f>IF(AC$19-'様式３（療養者名簿）（⑤の場合）'!$BJ55+1&lt;=15,IF(AC$19&gt;='様式３（療養者名簿）（⑤の場合）'!$BJ55,IF(AC$19&lt;='様式３（療養者名簿）（⑤の場合）'!$BK55,1,0),0),0)</f>
        <v>0</v>
      </c>
      <c r="AD50" s="365">
        <f>IF(AD$19-'様式３（療養者名簿）（⑤の場合）'!$BJ55+1&lt;=15,IF(AD$19&gt;='様式３（療養者名簿）（⑤の場合）'!$BJ55,IF(AD$19&lt;='様式３（療養者名簿）（⑤の場合）'!$BK55,1,0),0),0)</f>
        <v>0</v>
      </c>
      <c r="AE50" s="365">
        <f>IF(AE$19-'様式３（療養者名簿）（⑤の場合）'!$BJ55+1&lt;=15,IF(AE$19&gt;='様式３（療養者名簿）（⑤の場合）'!$BJ55,IF(AE$19&lt;='様式３（療養者名簿）（⑤の場合）'!$BK55,1,0),0),0)</f>
        <v>0</v>
      </c>
      <c r="AF50" s="365">
        <f>IF(AF$19-'様式３（療養者名簿）（⑤の場合）'!$BJ55+1&lt;=15,IF(AF$19&gt;='様式３（療養者名簿）（⑤の場合）'!$BJ55,IF(AF$19&lt;='様式３（療養者名簿）（⑤の場合）'!$BK55,1,0),0),0)</f>
        <v>0</v>
      </c>
      <c r="AG50" s="365">
        <f>IF(AG$19-'様式３（療養者名簿）（⑤の場合）'!$BJ55+1&lt;=15,IF(AG$19&gt;='様式３（療養者名簿）（⑤の場合）'!$BJ55,IF(AG$19&lt;='様式３（療養者名簿）（⑤の場合）'!$BK55,1,0),0),0)</f>
        <v>0</v>
      </c>
      <c r="AH50" s="365">
        <f>IF(AH$19-'様式３（療養者名簿）（⑤の場合）'!$BJ55+1&lt;=15,IF(AH$19&gt;='様式３（療養者名簿）（⑤の場合）'!$BJ55,IF(AH$19&lt;='様式３（療養者名簿）（⑤の場合）'!$BK55,1,0),0),0)</f>
        <v>0</v>
      </c>
      <c r="AI50" s="365">
        <f>IF(AI$19-'様式３（療養者名簿）（⑤の場合）'!$BJ55+1&lt;=15,IF(AI$19&gt;='様式３（療養者名簿）（⑤の場合）'!$BJ55,IF(AI$19&lt;='様式３（療養者名簿）（⑤の場合）'!$BK55,1,0),0),0)</f>
        <v>0</v>
      </c>
      <c r="AJ50" s="365">
        <f>IF(AJ$19-'様式３（療養者名簿）（⑤の場合）'!$BJ55+1&lt;=15,IF(AJ$19&gt;='様式３（療養者名簿）（⑤の場合）'!$BJ55,IF(AJ$19&lt;='様式３（療養者名簿）（⑤の場合）'!$BK55,1,0),0),0)</f>
        <v>0</v>
      </c>
      <c r="AK50" s="365">
        <f>IF(AK$19-'様式３（療養者名簿）（⑤の場合）'!$BJ55+1&lt;=15,IF(AK$19&gt;='様式３（療養者名簿）（⑤の場合）'!$BJ55,IF(AK$19&lt;='様式３（療養者名簿）（⑤の場合）'!$BK55,1,0),0),0)</f>
        <v>0</v>
      </c>
      <c r="AL50" s="365">
        <f>IF(AL$19-'様式３（療養者名簿）（⑤の場合）'!$BJ55+1&lt;=15,IF(AL$19&gt;='様式３（療養者名簿）（⑤の場合）'!$BJ55,IF(AL$19&lt;='様式３（療養者名簿）（⑤の場合）'!$BK55,1,0),0),0)</f>
        <v>0</v>
      </c>
      <c r="AM50" s="365">
        <f>IF(AM$19-'様式３（療養者名簿）（⑤の場合）'!$BJ55+1&lt;=15,IF(AM$19&gt;='様式３（療養者名簿）（⑤の場合）'!$BJ55,IF(AM$19&lt;='様式３（療養者名簿）（⑤の場合）'!$BK55,1,0),0),0)</f>
        <v>0</v>
      </c>
      <c r="AN50" s="365">
        <f>IF(AN$19-'様式３（療養者名簿）（⑤の場合）'!$BJ55+1&lt;=15,IF(AN$19&gt;='様式３（療養者名簿）（⑤の場合）'!$BJ55,IF(AN$19&lt;='様式３（療養者名簿）（⑤の場合）'!$BK55,1,0),0),0)</f>
        <v>0</v>
      </c>
      <c r="AO50" s="365">
        <f>IF(AO$19-'様式３（療養者名簿）（⑤の場合）'!$BJ55+1&lt;=15,IF(AO$19&gt;='様式３（療養者名簿）（⑤の場合）'!$BJ55,IF(AO$19&lt;='様式３（療養者名簿）（⑤の場合）'!$BK55,1,0),0),0)</f>
        <v>0</v>
      </c>
      <c r="AP50" s="365">
        <f>IF(AP$19-'様式３（療養者名簿）（⑤の場合）'!$BJ55+1&lt;=15,IF(AP$19&gt;='様式３（療養者名簿）（⑤の場合）'!$BJ55,IF(AP$19&lt;='様式３（療養者名簿）（⑤の場合）'!$BK55,1,0),0),0)</f>
        <v>0</v>
      </c>
      <c r="AQ50" s="365">
        <f>IF(AQ$19-'様式３（療養者名簿）（⑤の場合）'!$BJ55+1&lt;=15,IF(AQ$19&gt;='様式３（療養者名簿）（⑤の場合）'!$BJ55,IF(AQ$19&lt;='様式３（療養者名簿）（⑤の場合）'!$BK55,1,0),0),0)</f>
        <v>0</v>
      </c>
      <c r="AR50" s="365">
        <f>IF(AR$19-'様式３（療養者名簿）（⑤の場合）'!$BJ55+1&lt;=15,IF(AR$19&gt;='様式３（療養者名簿）（⑤の場合）'!$BJ55,IF(AR$19&lt;='様式３（療養者名簿）（⑤の場合）'!$BK55,1,0),0),0)</f>
        <v>0</v>
      </c>
      <c r="AS50" s="365">
        <f>IF(AS$19-'様式３（療養者名簿）（⑤の場合）'!$BJ55+1&lt;=15,IF(AS$19&gt;='様式３（療養者名簿）（⑤の場合）'!$BJ55,IF(AS$19&lt;='様式３（療養者名簿）（⑤の場合）'!$BK55,1,0),0),0)</f>
        <v>0</v>
      </c>
      <c r="AT50" s="365">
        <f>IF(AT$19-'様式３（療養者名簿）（⑤の場合）'!$BJ55+1&lt;=15,IF(AT$19&gt;='様式３（療養者名簿）（⑤の場合）'!$BJ55,IF(AT$19&lt;='様式３（療養者名簿）（⑤の場合）'!$BK55,1,0),0),0)</f>
        <v>0</v>
      </c>
      <c r="AU50" s="365">
        <f>IF(AU$19-'様式３（療養者名簿）（⑤の場合）'!$BJ55+1&lt;=15,IF(AU$19&gt;='様式３（療養者名簿）（⑤の場合）'!$BJ55,IF(AU$19&lt;='様式３（療養者名簿）（⑤の場合）'!$BK55,1,0),0),0)</f>
        <v>0</v>
      </c>
      <c r="AV50" s="365">
        <f>IF(AV$19-'様式３（療養者名簿）（⑤の場合）'!$BJ55+1&lt;=15,IF(AV$19&gt;='様式３（療養者名簿）（⑤の場合）'!$BJ55,IF(AV$19&lt;='様式３（療養者名簿）（⑤の場合）'!$BK55,1,0),0),0)</f>
        <v>0</v>
      </c>
      <c r="AW50" s="365">
        <f>IF(AW$19-'様式３（療養者名簿）（⑤の場合）'!$BJ55+1&lt;=15,IF(AW$19&gt;='様式３（療養者名簿）（⑤の場合）'!$BJ55,IF(AW$19&lt;='様式３（療養者名簿）（⑤の場合）'!$BK55,1,0),0),0)</f>
        <v>0</v>
      </c>
      <c r="AX50" s="365">
        <f>IF(AX$19-'様式３（療養者名簿）（⑤の場合）'!$BJ55+1&lt;=15,IF(AX$19&gt;='様式３（療養者名簿）（⑤の場合）'!$BJ55,IF(AX$19&lt;='様式３（療養者名簿）（⑤の場合）'!$BK55,1,0),0),0)</f>
        <v>0</v>
      </c>
      <c r="AY50" s="365">
        <f>IF(AY$19-'様式３（療養者名簿）（⑤の場合）'!$BJ55+1&lt;=15,IF(AY$19&gt;='様式３（療養者名簿）（⑤の場合）'!$BJ55,IF(AY$19&lt;='様式３（療養者名簿）（⑤の場合）'!$BK55,1,0),0),0)</f>
        <v>0</v>
      </c>
      <c r="AZ50" s="365">
        <f>IF(AZ$19-'様式３（療養者名簿）（⑤の場合）'!$BJ55+1&lt;=15,IF(AZ$19&gt;='様式３（療養者名簿）（⑤の場合）'!$BJ55,IF(AZ$19&lt;='様式３（療養者名簿）（⑤の場合）'!$BK55,1,0),0),0)</f>
        <v>0</v>
      </c>
      <c r="BA50" s="365">
        <f>IF(BA$19-'様式３（療養者名簿）（⑤の場合）'!$BJ55+1&lt;=15,IF(BA$19&gt;='様式３（療養者名簿）（⑤の場合）'!$BJ55,IF(BA$19&lt;='様式３（療養者名簿）（⑤の場合）'!$BK55,1,0),0),0)</f>
        <v>0</v>
      </c>
      <c r="BB50" s="365">
        <f>IF(BB$19-'様式３（療養者名簿）（⑤の場合）'!$BJ55+1&lt;=15,IF(BB$19&gt;='様式３（療養者名簿）（⑤の場合）'!$BJ55,IF(BB$19&lt;='様式３（療養者名簿）（⑤の場合）'!$BK55,1,0),0),0)</f>
        <v>0</v>
      </c>
      <c r="BC50" s="365">
        <f>IF(BC$19-'様式３（療養者名簿）（⑤の場合）'!$BJ55+1&lt;=15,IF(BC$19&gt;='様式３（療養者名簿）（⑤の場合）'!$BJ55,IF(BC$19&lt;='様式３（療養者名簿）（⑤の場合）'!$BK55,1,0),0),0)</f>
        <v>0</v>
      </c>
      <c r="BD50" s="365">
        <f>IF(BD$19-'様式３（療養者名簿）（⑤の場合）'!$BJ55+1&lt;=15,IF(BD$19&gt;='様式３（療養者名簿）（⑤の場合）'!$BJ55,IF(BD$19&lt;='様式３（療養者名簿）（⑤の場合）'!$BK55,1,0),0),0)</f>
        <v>0</v>
      </c>
      <c r="BE50" s="365">
        <f>IF(BE$19-'様式３（療養者名簿）（⑤の場合）'!$BJ55+1&lt;=15,IF(BE$19&gt;='様式３（療養者名簿）（⑤の場合）'!$BJ55,IF(BE$19&lt;='様式３（療養者名簿）（⑤の場合）'!$BK55,1,0),0),0)</f>
        <v>0</v>
      </c>
      <c r="BF50" s="365">
        <f>IF(BF$19-'様式３（療養者名簿）（⑤の場合）'!$BJ55+1&lt;=15,IF(BF$19&gt;='様式３（療養者名簿）（⑤の場合）'!$BJ55,IF(BF$19&lt;='様式３（療養者名簿）（⑤の場合）'!$BK55,1,0),0),0)</f>
        <v>0</v>
      </c>
      <c r="BG50" s="365">
        <f>IF(BG$19-'様式３（療養者名簿）（⑤の場合）'!$BJ55+1&lt;=15,IF(BG$19&gt;='様式３（療養者名簿）（⑤の場合）'!$BJ55,IF(BG$19&lt;='様式３（療養者名簿）（⑤の場合）'!$BK55,1,0),0),0)</f>
        <v>0</v>
      </c>
      <c r="BH50" s="365">
        <f>IF(BH$19-'様式３（療養者名簿）（⑤の場合）'!$BJ55+1&lt;=15,IF(BH$19&gt;='様式３（療養者名簿）（⑤の場合）'!$BJ55,IF(BH$19&lt;='様式３（療養者名簿）（⑤の場合）'!$BK55,1,0),0),0)</f>
        <v>0</v>
      </c>
      <c r="BI50" s="365">
        <f>IF(BI$19-'様式３（療養者名簿）（⑤の場合）'!$BJ55+1&lt;=15,IF(BI$19&gt;='様式３（療養者名簿）（⑤の場合）'!$BJ55,IF(BI$19&lt;='様式３（療養者名簿）（⑤の場合）'!$BK55,1,0),0),0)</f>
        <v>0</v>
      </c>
      <c r="BJ50" s="365">
        <f>IF(BJ$19-'様式３（療養者名簿）（⑤の場合）'!$BJ55+1&lt;=15,IF(BJ$19&gt;='様式３（療養者名簿）（⑤の場合）'!$BJ55,IF(BJ$19&lt;='様式３（療養者名簿）（⑤の場合）'!$BK55,1,0),0),0)</f>
        <v>0</v>
      </c>
      <c r="BK50" s="365">
        <f>IF(BK$19-'様式３（療養者名簿）（⑤の場合）'!$BJ55+1&lt;=15,IF(BK$19&gt;='様式３（療養者名簿）（⑤の場合）'!$BJ55,IF(BK$19&lt;='様式３（療養者名簿）（⑤の場合）'!$BK55,1,0),0),0)</f>
        <v>0</v>
      </c>
      <c r="BL50" s="365">
        <f>IF(BL$19-'様式３（療養者名簿）（⑤の場合）'!$BJ55+1&lt;=15,IF(BL$19&gt;='様式３（療養者名簿）（⑤の場合）'!$BJ55,IF(BL$19&lt;='様式３（療養者名簿）（⑤の場合）'!$BK55,1,0),0),0)</f>
        <v>0</v>
      </c>
      <c r="BM50" s="365">
        <f>IF(BM$19-'様式３（療養者名簿）（⑤の場合）'!$BJ55+1&lt;=15,IF(BM$19&gt;='様式３（療養者名簿）（⑤の場合）'!$BJ55,IF(BM$19&lt;='様式３（療養者名簿）（⑤の場合）'!$BK55,1,0),0),0)</f>
        <v>0</v>
      </c>
      <c r="BN50" s="365">
        <f>IF(BN$19-'様式３（療養者名簿）（⑤の場合）'!$BJ55+1&lt;=15,IF(BN$19&gt;='様式３（療養者名簿）（⑤の場合）'!$BJ55,IF(BN$19&lt;='様式３（療養者名簿）（⑤の場合）'!$BK55,1,0),0),0)</f>
        <v>0</v>
      </c>
      <c r="BO50" s="365">
        <f>IF(BO$19-'様式３（療養者名簿）（⑤の場合）'!$BJ55+1&lt;=15,IF(BO$19&gt;='様式３（療養者名簿）（⑤の場合）'!$BJ55,IF(BO$19&lt;='様式３（療養者名簿）（⑤の場合）'!$BK55,1,0),0),0)</f>
        <v>0</v>
      </c>
      <c r="BP50" s="365">
        <f>IF(BP$19-'様式３（療養者名簿）（⑤の場合）'!$BJ55+1&lt;=15,IF(BP$19&gt;='様式３（療養者名簿）（⑤の場合）'!$BJ55,IF(BP$19&lt;='様式３（療養者名簿）（⑤の場合）'!$BK55,1,0),0),0)</f>
        <v>0</v>
      </c>
      <c r="BQ50" s="365">
        <f>IF(BQ$19-'様式３（療養者名簿）（⑤の場合）'!$BJ55+1&lt;=15,IF(BQ$19&gt;='様式３（療養者名簿）（⑤の場合）'!$BJ55,IF(BQ$19&lt;='様式３（療養者名簿）（⑤の場合）'!$BK55,1,0),0),0)</f>
        <v>0</v>
      </c>
      <c r="BR50" s="365">
        <f>IF(BR$19-'様式３（療養者名簿）（⑤の場合）'!$BJ55+1&lt;=15,IF(BR$19&gt;='様式３（療養者名簿）（⑤の場合）'!$BJ55,IF(BR$19&lt;='様式３（療養者名簿）（⑤の場合）'!$BK55,1,0),0),0)</f>
        <v>0</v>
      </c>
      <c r="BS50" s="365">
        <f>IF(BS$19-'様式３（療養者名簿）（⑤の場合）'!$BJ55+1&lt;=15,IF(BS$19&gt;='様式３（療養者名簿）（⑤の場合）'!$BJ55,IF(BS$19&lt;='様式３（療養者名簿）（⑤の場合）'!$BK55,1,0),0),0)</f>
        <v>0</v>
      </c>
      <c r="BT50" s="365">
        <f>IF(BT$19-'様式３（療養者名簿）（⑤の場合）'!$BJ55+1&lt;=15,IF(BT$19&gt;='様式３（療養者名簿）（⑤の場合）'!$BJ55,IF(BT$19&lt;='様式３（療養者名簿）（⑤の場合）'!$BK55,1,0),0),0)</f>
        <v>0</v>
      </c>
      <c r="BU50" s="365">
        <f>IF(BU$19-'様式３（療養者名簿）（⑤の場合）'!$BJ55+1&lt;=15,IF(BU$19&gt;='様式３（療養者名簿）（⑤の場合）'!$BJ55,IF(BU$19&lt;='様式３（療養者名簿）（⑤の場合）'!$BK55,1,0),0),0)</f>
        <v>0</v>
      </c>
      <c r="BV50" s="365">
        <f>IF(BV$19-'様式３（療養者名簿）（⑤の場合）'!$BJ55+1&lt;=15,IF(BV$19&gt;='様式３（療養者名簿）（⑤の場合）'!$BJ55,IF(BV$19&lt;='様式３（療養者名簿）（⑤の場合）'!$BK55,1,0),0),0)</f>
        <v>0</v>
      </c>
      <c r="BW50" s="365">
        <f>IF(BW$19-'様式３（療養者名簿）（⑤の場合）'!$BJ55+1&lt;=15,IF(BW$19&gt;='様式３（療養者名簿）（⑤の場合）'!$BJ55,IF(BW$19&lt;='様式３（療養者名簿）（⑤の場合）'!$BK55,1,0),0),0)</f>
        <v>0</v>
      </c>
      <c r="BX50" s="365">
        <f>IF(BX$19-'様式３（療養者名簿）（⑤の場合）'!$BJ55+1&lt;=15,IF(BX$19&gt;='様式３（療養者名簿）（⑤の場合）'!$BJ55,IF(BX$19&lt;='様式３（療養者名簿）（⑤の場合）'!$BK55,1,0),0),0)</f>
        <v>0</v>
      </c>
      <c r="BY50" s="365">
        <f>IF(BY$19-'様式３（療養者名簿）（⑤の場合）'!$BJ55+1&lt;=15,IF(BY$19&gt;='様式３（療養者名簿）（⑤の場合）'!$BJ55,IF(BY$19&lt;='様式３（療養者名簿）（⑤の場合）'!$BK55,1,0),0),0)</f>
        <v>0</v>
      </c>
      <c r="BZ50" s="365">
        <f>IF(BZ$19-'様式３（療養者名簿）（⑤の場合）'!$BJ55+1&lt;=15,IF(BZ$19&gt;='様式３（療養者名簿）（⑤の場合）'!$BJ55,IF(BZ$19&lt;='様式３（療養者名簿）（⑤の場合）'!$BK55,1,0),0),0)</f>
        <v>0</v>
      </c>
      <c r="CA50" s="365">
        <f>IF(CA$19-'様式３（療養者名簿）（⑤の場合）'!$BJ55+1&lt;=15,IF(CA$19&gt;='様式３（療養者名簿）（⑤の場合）'!$BJ55,IF(CA$19&lt;='様式３（療養者名簿）（⑤の場合）'!$BK55,1,0),0),0)</f>
        <v>0</v>
      </c>
      <c r="CB50" s="365">
        <f>IF(CB$19-'様式３（療養者名簿）（⑤の場合）'!$BJ55+1&lt;=15,IF(CB$19&gt;='様式３（療養者名簿）（⑤の場合）'!$BJ55,IF(CB$19&lt;='様式３（療養者名簿）（⑤の場合）'!$BK55,1,0),0),0)</f>
        <v>0</v>
      </c>
      <c r="CC50" s="365">
        <f>IF(CC$19-'様式３（療養者名簿）（⑤の場合）'!$BJ55+1&lt;=15,IF(CC$19&gt;='様式３（療養者名簿）（⑤の場合）'!$BJ55,IF(CC$19&lt;='様式３（療養者名簿）（⑤の場合）'!$BK55,1,0),0),0)</f>
        <v>0</v>
      </c>
      <c r="CD50" s="365">
        <f>IF(CD$19-'様式３（療養者名簿）（⑤の場合）'!$BJ55+1&lt;=15,IF(CD$19&gt;='様式３（療養者名簿）（⑤の場合）'!$BJ55,IF(CD$19&lt;='様式３（療養者名簿）（⑤の場合）'!$BK55,1,0),0),0)</f>
        <v>0</v>
      </c>
      <c r="CE50" s="365">
        <f>IF(CE$19-'様式３（療養者名簿）（⑤の場合）'!$BJ55+1&lt;=15,IF(CE$19&gt;='様式３（療養者名簿）（⑤の場合）'!$BJ55,IF(CE$19&lt;='様式３（療養者名簿）（⑤の場合）'!$BK55,1,0),0),0)</f>
        <v>0</v>
      </c>
      <c r="CF50" s="365">
        <f>IF(CF$19-'様式３（療養者名簿）（⑤の場合）'!$BJ55+1&lt;=15,IF(CF$19&gt;='様式３（療養者名簿）（⑤の場合）'!$BJ55,IF(CF$19&lt;='様式３（療養者名簿）（⑤の場合）'!$BK55,1,0),0),0)</f>
        <v>0</v>
      </c>
      <c r="CG50" s="365">
        <f>IF(CG$19-'様式３（療養者名簿）（⑤の場合）'!$BJ55+1&lt;=15,IF(CG$19&gt;='様式３（療養者名簿）（⑤の場合）'!$BJ55,IF(CG$19&lt;='様式３（療養者名簿）（⑤の場合）'!$BK55,1,0),0),0)</f>
        <v>0</v>
      </c>
      <c r="CH50" s="365">
        <f>IF(CH$19-'様式３（療養者名簿）（⑤の場合）'!$BJ55+1&lt;=15,IF(CH$19&gt;='様式３（療養者名簿）（⑤の場合）'!$BJ55,IF(CH$19&lt;='様式３（療養者名簿）（⑤の場合）'!$BK55,1,0),0),0)</f>
        <v>0</v>
      </c>
      <c r="CI50" s="365">
        <f>IF(CI$19-'様式３（療養者名簿）（⑤の場合）'!$BJ55+1&lt;=15,IF(CI$19&gt;='様式３（療養者名簿）（⑤の場合）'!$BJ55,IF(CI$19&lt;='様式３（療養者名簿）（⑤の場合）'!$BK55,1,0),0),0)</f>
        <v>0</v>
      </c>
      <c r="CJ50" s="365">
        <f>IF(CJ$19-'様式３（療養者名簿）（⑤の場合）'!$BJ55+1&lt;=15,IF(CJ$19&gt;='様式３（療養者名簿）（⑤の場合）'!$BJ55,IF(CJ$19&lt;='様式３（療養者名簿）（⑤の場合）'!$BK55,1,0),0),0)</f>
        <v>0</v>
      </c>
      <c r="CK50" s="365">
        <f>IF(CK$19-'様式３（療養者名簿）（⑤の場合）'!$BJ55+1&lt;=15,IF(CK$19&gt;='様式３（療養者名簿）（⑤の場合）'!$BJ55,IF(CK$19&lt;='様式３（療養者名簿）（⑤の場合）'!$BK55,1,0),0),0)</f>
        <v>0</v>
      </c>
      <c r="CL50" s="365">
        <f>IF(CL$19-'様式３（療養者名簿）（⑤の場合）'!$BJ55+1&lt;=15,IF(CL$19&gt;='様式３（療養者名簿）（⑤の場合）'!$BJ55,IF(CL$19&lt;='様式３（療養者名簿）（⑤の場合）'!$BK55,1,0),0),0)</f>
        <v>0</v>
      </c>
      <c r="CM50" s="365">
        <f>IF(CM$19-'様式３（療養者名簿）（⑤の場合）'!$BJ55+1&lt;=15,IF(CM$19&gt;='様式３（療養者名簿）（⑤の場合）'!$BJ55,IF(CM$19&lt;='様式３（療養者名簿）（⑤の場合）'!$BK55,1,0),0),0)</f>
        <v>0</v>
      </c>
      <c r="CN50" s="365">
        <f>IF(CN$19-'様式３（療養者名簿）（⑤の場合）'!$BJ55+1&lt;=15,IF(CN$19&gt;='様式３（療養者名簿）（⑤の場合）'!$BJ55,IF(CN$19&lt;='様式３（療養者名簿）（⑤の場合）'!$BK55,1,0),0),0)</f>
        <v>0</v>
      </c>
      <c r="CO50" s="365">
        <f>IF(CO$19-'様式３（療養者名簿）（⑤の場合）'!$BJ55+1&lt;=15,IF(CO$19&gt;='様式３（療養者名簿）（⑤の場合）'!$BJ55,IF(CO$19&lt;='様式３（療養者名簿）（⑤の場合）'!$BK55,1,0),0),0)</f>
        <v>0</v>
      </c>
      <c r="CP50" s="365">
        <f>IF(CP$19-'様式３（療養者名簿）（⑤の場合）'!$BJ55+1&lt;=15,IF(CP$19&gt;='様式３（療養者名簿）（⑤の場合）'!$BJ55,IF(CP$19&lt;='様式３（療養者名簿）（⑤の場合）'!$BK55,1,0),0),0)</f>
        <v>0</v>
      </c>
      <c r="CQ50" s="365">
        <f>IF(CQ$19-'様式３（療養者名簿）（⑤の場合）'!$BJ55+1&lt;=15,IF(CQ$19&gt;='様式３（療養者名簿）（⑤の場合）'!$BJ55,IF(CQ$19&lt;='様式３（療養者名簿）（⑤の場合）'!$BK55,1,0),0),0)</f>
        <v>0</v>
      </c>
      <c r="CR50" s="365">
        <f>IF(CR$19-'様式３（療養者名簿）（⑤の場合）'!$BJ55+1&lt;=15,IF(CR$19&gt;='様式３（療養者名簿）（⑤の場合）'!$BJ55,IF(CR$19&lt;='様式３（療養者名簿）（⑤の場合）'!$BK55,1,0),0),0)</f>
        <v>0</v>
      </c>
      <c r="CS50" s="365">
        <f>IF(CS$19-'様式３（療養者名簿）（⑤の場合）'!$BJ55+1&lt;=15,IF(CS$19&gt;='様式３（療養者名簿）（⑤の場合）'!$BJ55,IF(CS$19&lt;='様式３（療養者名簿）（⑤の場合）'!$BK55,1,0),0),0)</f>
        <v>0</v>
      </c>
      <c r="CT50" s="365">
        <f>IF(CT$19-'様式３（療養者名簿）（⑤の場合）'!$BJ55+1&lt;=15,IF(CT$19&gt;='様式３（療養者名簿）（⑤の場合）'!$BJ55,IF(CT$19&lt;='様式３（療養者名簿）（⑤の場合）'!$BK55,1,0),0),0)</f>
        <v>0</v>
      </c>
      <c r="CU50" s="365">
        <f>IF(CU$19-'様式３（療養者名簿）（⑤の場合）'!$BJ55+1&lt;=15,IF(CU$19&gt;='様式３（療養者名簿）（⑤の場合）'!$BJ55,IF(CU$19&lt;='様式３（療養者名簿）（⑤の場合）'!$BK55,1,0),0),0)</f>
        <v>0</v>
      </c>
      <c r="CV50" s="365">
        <f>IF(CV$19-'様式３（療養者名簿）（⑤の場合）'!$BJ55+1&lt;=15,IF(CV$19&gt;='様式３（療養者名簿）（⑤の場合）'!$BJ55,IF(CV$19&lt;='様式３（療養者名簿）（⑤の場合）'!$BK55,1,0),0),0)</f>
        <v>0</v>
      </c>
      <c r="CW50" s="365">
        <f>IF(CW$19-'様式３（療養者名簿）（⑤の場合）'!$BJ55+1&lt;=15,IF(CW$19&gt;='様式３（療養者名簿）（⑤の場合）'!$BJ55,IF(CW$19&lt;='様式３（療養者名簿）（⑤の場合）'!$BK55,1,0),0),0)</f>
        <v>0</v>
      </c>
      <c r="CX50" s="365">
        <f>IF(CX$19-'様式３（療養者名簿）（⑤の場合）'!$BJ55+1&lt;=15,IF(CX$19&gt;='様式３（療養者名簿）（⑤の場合）'!$BJ55,IF(CX$19&lt;='様式３（療養者名簿）（⑤の場合）'!$BK55,1,0),0),0)</f>
        <v>0</v>
      </c>
      <c r="CY50" s="365">
        <f>IF(CY$19-'様式３（療養者名簿）（⑤の場合）'!$BJ55+1&lt;=15,IF(CY$19&gt;='様式３（療養者名簿）（⑤の場合）'!$BJ55,IF(CY$19&lt;='様式３（療養者名簿）（⑤の場合）'!$BK55,1,0),0),0)</f>
        <v>0</v>
      </c>
      <c r="CZ50" s="365">
        <f>IF(CZ$19-'様式３（療養者名簿）（⑤の場合）'!$BJ55+1&lt;=15,IF(CZ$19&gt;='様式３（療養者名簿）（⑤の場合）'!$BJ55,IF(CZ$19&lt;='様式３（療養者名簿）（⑤の場合）'!$BK55,1,0),0),0)</f>
        <v>0</v>
      </c>
      <c r="DA50" s="365">
        <f>IF(DA$19-'様式３（療養者名簿）（⑤の場合）'!$BJ55+1&lt;=15,IF(DA$19&gt;='様式３（療養者名簿）（⑤の場合）'!$BJ55,IF(DA$19&lt;='様式３（療養者名簿）（⑤の場合）'!$BK55,1,0),0),0)</f>
        <v>0</v>
      </c>
      <c r="DB50" s="365">
        <f>IF(DB$19-'様式３（療養者名簿）（⑤の場合）'!$BJ55+1&lt;=15,IF(DB$19&gt;='様式３（療養者名簿）（⑤の場合）'!$BJ55,IF(DB$19&lt;='様式３（療養者名簿）（⑤の場合）'!$BK55,1,0),0),0)</f>
        <v>0</v>
      </c>
      <c r="DC50" s="365">
        <f>IF(DC$19-'様式３（療養者名簿）（⑤の場合）'!$BJ55+1&lt;=15,IF(DC$19&gt;='様式３（療養者名簿）（⑤の場合）'!$BJ55,IF(DC$19&lt;='様式３（療養者名簿）（⑤の場合）'!$BK55,1,0),0),0)</f>
        <v>0</v>
      </c>
      <c r="DD50" s="365">
        <f>IF(DD$19-'様式３（療養者名簿）（⑤の場合）'!$BJ55+1&lt;=15,IF(DD$19&gt;='様式３（療養者名簿）（⑤の場合）'!$BJ55,IF(DD$19&lt;='様式３（療養者名簿）（⑤の場合）'!$BK55,1,0),0),0)</f>
        <v>0</v>
      </c>
      <c r="DE50" s="365">
        <f>IF(DE$19-'様式３（療養者名簿）（⑤の場合）'!$BJ55+1&lt;=15,IF(DE$19&gt;='様式３（療養者名簿）（⑤の場合）'!$BJ55,IF(DE$19&lt;='様式３（療養者名簿）（⑤の場合）'!$BK55,1,0),0),0)</f>
        <v>0</v>
      </c>
      <c r="DF50" s="365">
        <f>IF(DF$19-'様式３（療養者名簿）（⑤の場合）'!$BJ55+1&lt;=15,IF(DF$19&gt;='様式３（療養者名簿）（⑤の場合）'!$BJ55,IF(DF$19&lt;='様式３（療養者名簿）（⑤の場合）'!$BK55,1,0),0),0)</f>
        <v>0</v>
      </c>
      <c r="DG50" s="365">
        <f>IF(DG$19-'様式３（療養者名簿）（⑤の場合）'!$BJ55+1&lt;=15,IF(DG$19&gt;='様式３（療養者名簿）（⑤の場合）'!$BJ55,IF(DG$19&lt;='様式３（療養者名簿）（⑤の場合）'!$BK55,1,0),0),0)</f>
        <v>0</v>
      </c>
      <c r="DH50" s="365">
        <f>IF(DH$19-'様式３（療養者名簿）（⑤の場合）'!$BJ55+1&lt;=15,IF(DH$19&gt;='様式３（療養者名簿）（⑤の場合）'!$BJ55,IF(DH$19&lt;='様式３（療養者名簿）（⑤の場合）'!$BK55,1,0),0),0)</f>
        <v>0</v>
      </c>
      <c r="DI50" s="365">
        <f>IF(DI$19-'様式３（療養者名簿）（⑤の場合）'!$BJ55+1&lt;=15,IF(DI$19&gt;='様式３（療養者名簿）（⑤の場合）'!$BJ55,IF(DI$19&lt;='様式３（療養者名簿）（⑤の場合）'!$BK55,1,0),0),0)</f>
        <v>0</v>
      </c>
      <c r="DJ50" s="365">
        <f>IF(DJ$19-'様式３（療養者名簿）（⑤の場合）'!$BJ55+1&lt;=15,IF(DJ$19&gt;='様式３（療養者名簿）（⑤の場合）'!$BJ55,IF(DJ$19&lt;='様式３（療養者名簿）（⑤の場合）'!$BK55,1,0),0),0)</f>
        <v>0</v>
      </c>
      <c r="DK50" s="365">
        <f>IF(DK$19-'様式３（療養者名簿）（⑤の場合）'!$BJ55+1&lt;=15,IF(DK$19&gt;='様式３（療養者名簿）（⑤の場合）'!$BJ55,IF(DK$19&lt;='様式３（療養者名簿）（⑤の場合）'!$BK55,1,0),0),0)</f>
        <v>0</v>
      </c>
      <c r="DL50" s="365">
        <f>IF(DL$19-'様式３（療養者名簿）（⑤の場合）'!$BJ55+1&lt;=15,IF(DL$19&gt;='様式３（療養者名簿）（⑤の場合）'!$BJ55,IF(DL$19&lt;='様式３（療養者名簿）（⑤の場合）'!$BK55,1,0),0),0)</f>
        <v>0</v>
      </c>
      <c r="DM50" s="365">
        <f>IF(DM$19-'様式３（療養者名簿）（⑤の場合）'!$BJ55+1&lt;=15,IF(DM$19&gt;='様式３（療養者名簿）（⑤の場合）'!$BJ55,IF(DM$19&lt;='様式３（療養者名簿）（⑤の場合）'!$BK55,1,0),0),0)</f>
        <v>0</v>
      </c>
      <c r="DN50" s="365">
        <f>IF(DN$19-'様式３（療養者名簿）（⑤の場合）'!$BJ55+1&lt;=15,IF(DN$19&gt;='様式３（療養者名簿）（⑤の場合）'!$BJ55,IF(DN$19&lt;='様式３（療養者名簿）（⑤の場合）'!$BK55,1,0),0),0)</f>
        <v>0</v>
      </c>
      <c r="DO50" s="365">
        <f>IF(DO$19-'様式３（療養者名簿）（⑤の場合）'!$BJ55+1&lt;=15,IF(DO$19&gt;='様式３（療養者名簿）（⑤の場合）'!$BJ55,IF(DO$19&lt;='様式３（療養者名簿）（⑤の場合）'!$BK55,1,0),0),0)</f>
        <v>0</v>
      </c>
      <c r="DP50" s="365">
        <f>IF(DP$19-'様式３（療養者名簿）（⑤の場合）'!$BJ55+1&lt;=15,IF(DP$19&gt;='様式３（療養者名簿）（⑤の場合）'!$BJ55,IF(DP$19&lt;='様式３（療養者名簿）（⑤の場合）'!$BK55,1,0),0),0)</f>
        <v>0</v>
      </c>
      <c r="DQ50" s="365">
        <f>IF(DQ$19-'様式３（療養者名簿）（⑤の場合）'!$BJ55+1&lt;=15,IF(DQ$19&gt;='様式３（療養者名簿）（⑤の場合）'!$BJ55,IF(DQ$19&lt;='様式３（療養者名簿）（⑤の場合）'!$BK55,1,0),0),0)</f>
        <v>0</v>
      </c>
      <c r="DR50" s="365">
        <f>IF(DR$19-'様式３（療養者名簿）（⑤の場合）'!$BJ55+1&lt;=15,IF(DR$19&gt;='様式３（療養者名簿）（⑤の場合）'!$BJ55,IF(DR$19&lt;='様式３（療養者名簿）（⑤の場合）'!$BK55,1,0),0),0)</f>
        <v>0</v>
      </c>
      <c r="DS50" s="365">
        <f>IF(DS$19-'様式３（療養者名簿）（⑤の場合）'!$BJ55+1&lt;=15,IF(DS$19&gt;='様式３（療養者名簿）（⑤の場合）'!$BJ55,IF(DS$19&lt;='様式３（療養者名簿）（⑤の場合）'!$BK55,1,0),0),0)</f>
        <v>0</v>
      </c>
      <c r="DT50" s="365">
        <f>IF(DT$19-'様式３（療養者名簿）（⑤の場合）'!$BJ55+1&lt;=15,IF(DT$19&gt;='様式３（療養者名簿）（⑤の場合）'!$BJ55,IF(DT$19&lt;='様式３（療養者名簿）（⑤の場合）'!$BK55,1,0),0),0)</f>
        <v>0</v>
      </c>
      <c r="DU50" s="365">
        <f>IF(DU$19-'様式３（療養者名簿）（⑤の場合）'!$BJ55+1&lt;=15,IF(DU$19&gt;='様式３（療養者名簿）（⑤の場合）'!$BJ55,IF(DU$19&lt;='様式３（療養者名簿）（⑤の場合）'!$BK55,1,0),0),0)</f>
        <v>0</v>
      </c>
      <c r="DV50" s="365">
        <f>IF(DV$19-'様式３（療養者名簿）（⑤の場合）'!$BJ55+1&lt;=15,IF(DV$19&gt;='様式３（療養者名簿）（⑤の場合）'!$BJ55,IF(DV$19&lt;='様式３（療養者名簿）（⑤の場合）'!$BK55,1,0),0),0)</f>
        <v>0</v>
      </c>
      <c r="DW50" s="365">
        <f>IF(DW$19-'様式３（療養者名簿）（⑤の場合）'!$BJ55+1&lt;=15,IF(DW$19&gt;='様式３（療養者名簿）（⑤の場合）'!$BJ55,IF(DW$19&lt;='様式３（療養者名簿）（⑤の場合）'!$BK55,1,0),0),0)</f>
        <v>0</v>
      </c>
      <c r="DX50" s="365">
        <f>IF(DX$19-'様式３（療養者名簿）（⑤の場合）'!$BJ55+1&lt;=15,IF(DX$19&gt;='様式３（療養者名簿）（⑤の場合）'!$BJ55,IF(DX$19&lt;='様式３（療養者名簿）（⑤の場合）'!$BK55,1,0),0),0)</f>
        <v>0</v>
      </c>
      <c r="DY50" s="365">
        <f>IF(DY$19-'様式３（療養者名簿）（⑤の場合）'!$BJ55+1&lt;=15,IF(DY$19&gt;='様式３（療養者名簿）（⑤の場合）'!$BJ55,IF(DY$19&lt;='様式３（療養者名簿）（⑤の場合）'!$BK55,1,0),0),0)</f>
        <v>0</v>
      </c>
      <c r="DZ50" s="365">
        <f>IF(DZ$19-'様式３（療養者名簿）（⑤の場合）'!$BJ55+1&lt;=15,IF(DZ$19&gt;='様式３（療養者名簿）（⑤の場合）'!$BJ55,IF(DZ$19&lt;='様式３（療養者名簿）（⑤の場合）'!$BK55,1,0),0),0)</f>
        <v>0</v>
      </c>
      <c r="EA50" s="365">
        <f>IF(EA$19-'様式３（療養者名簿）（⑤の場合）'!$BJ55+1&lt;=15,IF(EA$19&gt;='様式３（療養者名簿）（⑤の場合）'!$BJ55,IF(EA$19&lt;='様式３（療養者名簿）（⑤の場合）'!$BK55,1,0),0),0)</f>
        <v>0</v>
      </c>
      <c r="EB50" s="365">
        <f>IF(EB$19-'様式３（療養者名簿）（⑤の場合）'!$BJ55+1&lt;=15,IF(EB$19&gt;='様式３（療養者名簿）（⑤の場合）'!$BJ55,IF(EB$19&lt;='様式３（療養者名簿）（⑤の場合）'!$BK55,1,0),0),0)</f>
        <v>0</v>
      </c>
      <c r="EC50" s="365">
        <f>IF(EC$19-'様式３（療養者名簿）（⑤の場合）'!$BJ55+1&lt;=15,IF(EC$19&gt;='様式３（療養者名簿）（⑤の場合）'!$BJ55,IF(EC$19&lt;='様式３（療養者名簿）（⑤の場合）'!$BK55,1,0),0),0)</f>
        <v>0</v>
      </c>
      <c r="ED50" s="365">
        <f>IF(ED$19-'様式３（療養者名簿）（⑤の場合）'!$BJ55+1&lt;=15,IF(ED$19&gt;='様式３（療養者名簿）（⑤の場合）'!$BJ55,IF(ED$19&lt;='様式３（療養者名簿）（⑤の場合）'!$BK55,1,0),0),0)</f>
        <v>0</v>
      </c>
      <c r="EE50" s="365">
        <f>IF(EE$19-'様式３（療養者名簿）（⑤の場合）'!$BJ55+1&lt;=15,IF(EE$19&gt;='様式３（療養者名簿）（⑤の場合）'!$BJ55,IF(EE$19&lt;='様式３（療養者名簿）（⑤の場合）'!$BK55,1,0),0),0)</f>
        <v>0</v>
      </c>
      <c r="EF50" s="365">
        <f>IF(EF$19-'様式３（療養者名簿）（⑤の場合）'!$BJ55+1&lt;=15,IF(EF$19&gt;='様式３（療養者名簿）（⑤の場合）'!$BJ55,IF(EF$19&lt;='様式３（療養者名簿）（⑤の場合）'!$BK55,1,0),0),0)</f>
        <v>0</v>
      </c>
      <c r="EG50" s="365">
        <f>IF(EG$19-'様式３（療養者名簿）（⑤の場合）'!$BJ55+1&lt;=15,IF(EG$19&gt;='様式３（療養者名簿）（⑤の場合）'!$BJ55,IF(EG$19&lt;='様式３（療養者名簿）（⑤の場合）'!$BK55,1,0),0),0)</f>
        <v>0</v>
      </c>
      <c r="EH50" s="365">
        <f>IF(EH$19-'様式３（療養者名簿）（⑤の場合）'!$BJ55+1&lt;=15,IF(EH$19&gt;='様式３（療養者名簿）（⑤の場合）'!$BJ55,IF(EH$19&lt;='様式３（療養者名簿）（⑤の場合）'!$BK55,1,0),0),0)</f>
        <v>0</v>
      </c>
      <c r="EI50" s="365">
        <f>IF(EI$19-'様式３（療養者名簿）（⑤の場合）'!$BJ55+1&lt;=15,IF(EI$19&gt;='様式３（療養者名簿）（⑤の場合）'!$BJ55,IF(EI$19&lt;='様式３（療養者名簿）（⑤の場合）'!$BK55,1,0),0),0)</f>
        <v>0</v>
      </c>
      <c r="EJ50" s="365">
        <f>IF(EJ$19-'様式３（療養者名簿）（⑤の場合）'!$BJ55+1&lt;=15,IF(EJ$19&gt;='様式３（療養者名簿）（⑤の場合）'!$BJ55,IF(EJ$19&lt;='様式３（療養者名簿）（⑤の場合）'!$BK55,1,0),0),0)</f>
        <v>0</v>
      </c>
      <c r="EK50" s="365">
        <f>IF(EK$19-'様式３（療養者名簿）（⑤の場合）'!$BJ55+1&lt;=15,IF(EK$19&gt;='様式３（療養者名簿）（⑤の場合）'!$BJ55,IF(EK$19&lt;='様式３（療養者名簿）（⑤の場合）'!$BK55,1,0),0),0)</f>
        <v>0</v>
      </c>
      <c r="EL50" s="365">
        <f>IF(EL$19-'様式３（療養者名簿）（⑤の場合）'!$BJ55+1&lt;=15,IF(EL$19&gt;='様式３（療養者名簿）（⑤の場合）'!$BJ55,IF(EL$19&lt;='様式３（療養者名簿）（⑤の場合）'!$BK55,1,0),0),0)</f>
        <v>0</v>
      </c>
      <c r="EM50" s="365">
        <f>IF(EM$19-'様式３（療養者名簿）（⑤の場合）'!$BJ55+1&lt;=15,IF(EM$19&gt;='様式３（療養者名簿）（⑤の場合）'!$BJ55,IF(EM$19&lt;='様式３（療養者名簿）（⑤の場合）'!$BK55,1,0),0),0)</f>
        <v>0</v>
      </c>
      <c r="EN50" s="365">
        <f>IF(EN$19-'様式３（療養者名簿）（⑤の場合）'!$BJ55+1&lt;=15,IF(EN$19&gt;='様式３（療養者名簿）（⑤の場合）'!$BJ55,IF(EN$19&lt;='様式３（療養者名簿）（⑤の場合）'!$BK55,1,0),0),0)</f>
        <v>0</v>
      </c>
      <c r="EO50" s="365">
        <f>IF(EO$19-'様式３（療養者名簿）（⑤の場合）'!$BJ55+1&lt;=15,IF(EO$19&gt;='様式３（療養者名簿）（⑤の場合）'!$BJ55,IF(EO$19&lt;='様式３（療養者名簿）（⑤の場合）'!$BK55,1,0),0),0)</f>
        <v>0</v>
      </c>
      <c r="EP50" s="365">
        <f>IF(EP$19-'様式３（療養者名簿）（⑤の場合）'!$BJ55+1&lt;=15,IF(EP$19&gt;='様式３（療養者名簿）（⑤の場合）'!$BJ55,IF(EP$19&lt;='様式３（療養者名簿）（⑤の場合）'!$BK55,1,0),0),0)</f>
        <v>0</v>
      </c>
      <c r="EQ50" s="365">
        <f>IF(EQ$19-'様式３（療養者名簿）（⑤の場合）'!$BJ55+1&lt;=15,IF(EQ$19&gt;='様式３（療養者名簿）（⑤の場合）'!$BJ55,IF(EQ$19&lt;='様式３（療養者名簿）（⑤の場合）'!$BK55,1,0),0),0)</f>
        <v>0</v>
      </c>
      <c r="ER50" s="365">
        <f>IF(ER$19-'様式３（療養者名簿）（⑤の場合）'!$BJ55+1&lt;=15,IF(ER$19&gt;='様式３（療養者名簿）（⑤の場合）'!$BJ55,IF(ER$19&lt;='様式３（療養者名簿）（⑤の場合）'!$BK55,1,0),0),0)</f>
        <v>0</v>
      </c>
      <c r="ES50" s="365">
        <f>IF(ES$19-'様式３（療養者名簿）（⑤の場合）'!$BJ55+1&lt;=15,IF(ES$19&gt;='様式３（療養者名簿）（⑤の場合）'!$BJ55,IF(ES$19&lt;='様式３（療養者名簿）（⑤の場合）'!$BK55,1,0),0),0)</f>
        <v>0</v>
      </c>
      <c r="ET50" s="365">
        <f>IF(ET$19-'様式３（療養者名簿）（⑤の場合）'!$BJ55+1&lt;=15,IF(ET$19&gt;='様式３（療養者名簿）（⑤の場合）'!$BJ55,IF(ET$19&lt;='様式３（療養者名簿）（⑤の場合）'!$BK55,1,0),0),0)</f>
        <v>0</v>
      </c>
      <c r="EU50" s="365">
        <f>IF(EU$19-'様式３（療養者名簿）（⑤の場合）'!$BJ55+1&lt;=15,IF(EU$19&gt;='様式３（療養者名簿）（⑤の場合）'!$BJ55,IF(EU$19&lt;='様式３（療養者名簿）（⑤の場合）'!$BK55,1,0),0),0)</f>
        <v>0</v>
      </c>
      <c r="EV50" s="365">
        <f>IF(EV$19-'様式３（療養者名簿）（⑤の場合）'!$BJ55+1&lt;=15,IF(EV$19&gt;='様式３（療養者名簿）（⑤の場合）'!$BJ55,IF(EV$19&lt;='様式３（療養者名簿）（⑤の場合）'!$BK55,1,0),0),0)</f>
        <v>0</v>
      </c>
      <c r="EW50" s="365">
        <f>IF(EW$19-'様式３（療養者名簿）（⑤の場合）'!$BJ55+1&lt;=15,IF(EW$19&gt;='様式３（療養者名簿）（⑤の場合）'!$BJ55,IF(EW$19&lt;='様式３（療養者名簿）（⑤の場合）'!$BK55,1,0),0),0)</f>
        <v>0</v>
      </c>
      <c r="EX50" s="365">
        <f>IF(EX$19-'様式３（療養者名簿）（⑤の場合）'!$BJ55+1&lt;=15,IF(EX$19&gt;='様式３（療養者名簿）（⑤の場合）'!$BJ55,IF(EX$19&lt;='様式３（療養者名簿）（⑤の場合）'!$BK55,1,0),0),0)</f>
        <v>0</v>
      </c>
      <c r="EY50" s="365">
        <f>IF(EY$19-'様式３（療養者名簿）（⑤の場合）'!$BJ55+1&lt;=15,IF(EY$19&gt;='様式３（療養者名簿）（⑤の場合）'!$BJ55,IF(EY$19&lt;='様式３（療養者名簿）（⑤の場合）'!$BK55,1,0),0),0)</f>
        <v>0</v>
      </c>
      <c r="EZ50" s="365">
        <f>IF(EZ$19-'様式３（療養者名簿）（⑤の場合）'!$BJ55+1&lt;=15,IF(EZ$19&gt;='様式３（療養者名簿）（⑤の場合）'!$BJ55,IF(EZ$19&lt;='様式３（療養者名簿）（⑤の場合）'!$BK55,1,0),0),0)</f>
        <v>0</v>
      </c>
      <c r="FA50" s="365">
        <f>IF(FA$19-'様式３（療養者名簿）（⑤の場合）'!$BJ55+1&lt;=15,IF(FA$19&gt;='様式３（療養者名簿）（⑤の場合）'!$BJ55,IF(FA$19&lt;='様式３（療養者名簿）（⑤の場合）'!$BK55,1,0),0),0)</f>
        <v>0</v>
      </c>
      <c r="FB50" s="365">
        <f>IF(FB$19-'様式３（療養者名簿）（⑤の場合）'!$BJ55+1&lt;=15,IF(FB$19&gt;='様式３（療養者名簿）（⑤の場合）'!$BJ55,IF(FB$19&lt;='様式３（療養者名簿）（⑤の場合）'!$BK55,1,0),0),0)</f>
        <v>0</v>
      </c>
      <c r="FC50" s="365">
        <f>IF(FC$19-'様式３（療養者名簿）（⑤の場合）'!$BJ55+1&lt;=15,IF(FC$19&gt;='様式３（療養者名簿）（⑤の場合）'!$BJ55,IF(FC$19&lt;='様式３（療養者名簿）（⑤の場合）'!$BK55,1,0),0),0)</f>
        <v>0</v>
      </c>
      <c r="FD50" s="365">
        <f>IF(FD$19-'様式３（療養者名簿）（⑤の場合）'!$BJ55+1&lt;=15,IF(FD$19&gt;='様式３（療養者名簿）（⑤の場合）'!$BJ55,IF(FD$19&lt;='様式３（療養者名簿）（⑤の場合）'!$BK55,1,0),0),0)</f>
        <v>0</v>
      </c>
      <c r="FE50" s="365">
        <f>IF(FE$19-'様式３（療養者名簿）（⑤の場合）'!$BJ55+1&lt;=15,IF(FE$19&gt;='様式３（療養者名簿）（⑤の場合）'!$BJ55,IF(FE$19&lt;='様式３（療養者名簿）（⑤の場合）'!$BK55,1,0),0),0)</f>
        <v>0</v>
      </c>
      <c r="FF50" s="365">
        <f>IF(FF$19-'様式３（療養者名簿）（⑤の場合）'!$BJ55+1&lt;=15,IF(FF$19&gt;='様式３（療養者名簿）（⑤の場合）'!$BJ55,IF(FF$19&lt;='様式３（療養者名簿）（⑤の場合）'!$BK55,1,0),0),0)</f>
        <v>0</v>
      </c>
      <c r="FG50" s="365">
        <f>IF(FG$19-'様式３（療養者名簿）（⑤の場合）'!$BJ55+1&lt;=15,IF(FG$19&gt;='様式３（療養者名簿）（⑤の場合）'!$BJ55,IF(FG$19&lt;='様式３（療養者名簿）（⑤の場合）'!$BK55,1,0),0),0)</f>
        <v>0</v>
      </c>
      <c r="FH50" s="365">
        <f>IF(FH$19-'様式３（療養者名簿）（⑤の場合）'!$BJ55+1&lt;=15,IF(FH$19&gt;='様式３（療養者名簿）（⑤の場合）'!$BJ55,IF(FH$19&lt;='様式３（療養者名簿）（⑤の場合）'!$BK55,1,0),0),0)</f>
        <v>0</v>
      </c>
      <c r="FI50" s="365">
        <f>IF(FI$19-'様式３（療養者名簿）（⑤の場合）'!$BJ55+1&lt;=15,IF(FI$19&gt;='様式３（療養者名簿）（⑤の場合）'!$BJ55,IF(FI$19&lt;='様式３（療養者名簿）（⑤の場合）'!$BK55,1,0),0),0)</f>
        <v>0</v>
      </c>
      <c r="FJ50" s="365">
        <f>IF(FJ$19-'様式３（療養者名簿）（⑤の場合）'!$BJ55+1&lt;=15,IF(FJ$19&gt;='様式３（療養者名簿）（⑤の場合）'!$BJ55,IF(FJ$19&lt;='様式３（療養者名簿）（⑤の場合）'!$BK55,1,0),0),0)</f>
        <v>0</v>
      </c>
      <c r="FK50" s="365">
        <f>IF(FK$19-'様式３（療養者名簿）（⑤の場合）'!$BJ55+1&lt;=15,IF(FK$19&gt;='様式３（療養者名簿）（⑤の場合）'!$BJ55,IF(FK$19&lt;='様式３（療養者名簿）（⑤の場合）'!$BK55,1,0),0),0)</f>
        <v>0</v>
      </c>
      <c r="FL50" s="365">
        <f>IF(FL$19-'様式３（療養者名簿）（⑤の場合）'!$BJ55+1&lt;=15,IF(FL$19&gt;='様式３（療養者名簿）（⑤の場合）'!$BJ55,IF(FL$19&lt;='様式３（療養者名簿）（⑤の場合）'!$BK55,1,0),0),0)</f>
        <v>0</v>
      </c>
      <c r="FM50" s="365">
        <f>IF(FM$19-'様式３（療養者名簿）（⑤の場合）'!$BJ55+1&lt;=15,IF(FM$19&gt;='様式３（療養者名簿）（⑤の場合）'!$BJ55,IF(FM$19&lt;='様式３（療養者名簿）（⑤の場合）'!$BK55,1,0),0),0)</f>
        <v>0</v>
      </c>
      <c r="FN50" s="365">
        <f>IF(FN$19-'様式３（療養者名簿）（⑤の場合）'!$BJ55+1&lt;=15,IF(FN$19&gt;='様式３（療養者名簿）（⑤の場合）'!$BJ55,IF(FN$19&lt;='様式３（療養者名簿）（⑤の場合）'!$BK55,1,0),0),0)</f>
        <v>0</v>
      </c>
      <c r="FO50" s="365">
        <f>IF(FO$19-'様式３（療養者名簿）（⑤の場合）'!$BJ55+1&lt;=15,IF(FO$19&gt;='様式３（療養者名簿）（⑤の場合）'!$BJ55,IF(FO$19&lt;='様式３（療養者名簿）（⑤の場合）'!$BK55,1,0),0),0)</f>
        <v>0</v>
      </c>
      <c r="FP50" s="365">
        <f>IF(FP$19-'様式３（療養者名簿）（⑤の場合）'!$BJ55+1&lt;=15,IF(FP$19&gt;='様式３（療養者名簿）（⑤の場合）'!$BJ55,IF(FP$19&lt;='様式３（療養者名簿）（⑤の場合）'!$BK55,1,0),0),0)</f>
        <v>0</v>
      </c>
      <c r="FQ50" s="365">
        <f>IF(FQ$19-'様式３（療養者名簿）（⑤の場合）'!$BJ55+1&lt;=15,IF(FQ$19&gt;='様式３（療養者名簿）（⑤の場合）'!$BJ55,IF(FQ$19&lt;='様式３（療養者名簿）（⑤の場合）'!$BK55,1,0),0),0)</f>
        <v>0</v>
      </c>
      <c r="FR50" s="365">
        <f>IF(FR$19-'様式３（療養者名簿）（⑤の場合）'!$BJ55+1&lt;=15,IF(FR$19&gt;='様式３（療養者名簿）（⑤の場合）'!$BJ55,IF(FR$19&lt;='様式３（療養者名簿）（⑤の場合）'!$BK55,1,0),0),0)</f>
        <v>0</v>
      </c>
      <c r="FS50" s="365">
        <f>IF(FS$19-'様式３（療養者名簿）（⑤の場合）'!$BJ55+1&lt;=15,IF(FS$19&gt;='様式３（療養者名簿）（⑤の場合）'!$BJ55,IF(FS$19&lt;='様式３（療養者名簿）（⑤の場合）'!$BK55,1,0),0),0)</f>
        <v>0</v>
      </c>
      <c r="FT50" s="365">
        <f>IF(FT$19-'様式３（療養者名簿）（⑤の場合）'!$BJ55+1&lt;=15,IF(FT$19&gt;='様式３（療養者名簿）（⑤の場合）'!$BJ55,IF(FT$19&lt;='様式３（療養者名簿）（⑤の場合）'!$BK55,1,0),0),0)</f>
        <v>0</v>
      </c>
      <c r="FU50" s="365">
        <f>IF(FU$19-'様式３（療養者名簿）（⑤の場合）'!$BJ55+1&lt;=15,IF(FU$19&gt;='様式３（療養者名簿）（⑤の場合）'!$BJ55,IF(FU$19&lt;='様式３（療養者名簿）（⑤の場合）'!$BK55,1,0),0),0)</f>
        <v>0</v>
      </c>
      <c r="FV50" s="365">
        <f>IF(FV$19-'様式３（療養者名簿）（⑤の場合）'!$BJ55+1&lt;=15,IF(FV$19&gt;='様式３（療養者名簿）（⑤の場合）'!$BJ55,IF(FV$19&lt;='様式３（療養者名簿）（⑤の場合）'!$BK55,1,0),0),0)</f>
        <v>0</v>
      </c>
      <c r="FW50" s="365">
        <f>IF(FW$19-'様式３（療養者名簿）（⑤の場合）'!$BJ55+1&lt;=15,IF(FW$19&gt;='様式３（療養者名簿）（⑤の場合）'!$BJ55,IF(FW$19&lt;='様式３（療養者名簿）（⑤の場合）'!$BK55,1,0),0),0)</f>
        <v>0</v>
      </c>
      <c r="FX50" s="365">
        <f>IF(FX$19-'様式３（療養者名簿）（⑤の場合）'!$BJ55+1&lt;=15,IF(FX$19&gt;='様式３（療養者名簿）（⑤の場合）'!$BJ55,IF(FX$19&lt;='様式３（療養者名簿）（⑤の場合）'!$BK55,1,0),0),0)</f>
        <v>0</v>
      </c>
      <c r="FY50" s="365">
        <f>IF(FY$19-'様式３（療養者名簿）（⑤の場合）'!$BJ55+1&lt;=15,IF(FY$19&gt;='様式３（療養者名簿）（⑤の場合）'!$BJ55,IF(FY$19&lt;='様式３（療養者名簿）（⑤の場合）'!$BK55,1,0),0),0)</f>
        <v>0</v>
      </c>
      <c r="FZ50" s="365">
        <f>IF(FZ$19-'様式３（療養者名簿）（⑤の場合）'!$BJ55+1&lt;=15,IF(FZ$19&gt;='様式３（療養者名簿）（⑤の場合）'!$BJ55,IF(FZ$19&lt;='様式３（療養者名簿）（⑤の場合）'!$BK55,1,0),0),0)</f>
        <v>0</v>
      </c>
      <c r="GA50" s="365">
        <f>IF(GA$19-'様式３（療養者名簿）（⑤の場合）'!$BJ55+1&lt;=15,IF(GA$19&gt;='様式３（療養者名簿）（⑤の場合）'!$BJ55,IF(GA$19&lt;='様式３（療養者名簿）（⑤の場合）'!$BK55,1,0),0),0)</f>
        <v>0</v>
      </c>
      <c r="GB50" s="365">
        <f>IF(GB$19-'様式３（療養者名簿）（⑤の場合）'!$BJ55+1&lt;=15,IF(GB$19&gt;='様式３（療養者名簿）（⑤の場合）'!$BJ55,IF(GB$19&lt;='様式３（療養者名簿）（⑤の場合）'!$BK55,1,0),0),0)</f>
        <v>0</v>
      </c>
      <c r="GC50" s="365">
        <f>IF(GC$19-'様式３（療養者名簿）（⑤の場合）'!$BJ55+1&lt;=15,IF(GC$19&gt;='様式３（療養者名簿）（⑤の場合）'!$BJ55,IF(GC$19&lt;='様式３（療養者名簿）（⑤の場合）'!$BK55,1,0),0),0)</f>
        <v>0</v>
      </c>
      <c r="GD50" s="365">
        <f>IF(GD$19-'様式３（療養者名簿）（⑤の場合）'!$BJ55+1&lt;=15,IF(GD$19&gt;='様式３（療養者名簿）（⑤の場合）'!$BJ55,IF(GD$19&lt;='様式３（療養者名簿）（⑤の場合）'!$BK55,1,0),0),0)</f>
        <v>0</v>
      </c>
      <c r="GE50" s="365">
        <f>IF(GE$19-'様式３（療養者名簿）（⑤の場合）'!$BJ55+1&lt;=15,IF(GE$19&gt;='様式３（療養者名簿）（⑤の場合）'!$BJ55,IF(GE$19&lt;='様式３（療養者名簿）（⑤の場合）'!$BK55,1,0),0),0)</f>
        <v>0</v>
      </c>
      <c r="GF50" s="365">
        <f>IF(GF$19-'様式３（療養者名簿）（⑤の場合）'!$BJ55+1&lt;=15,IF(GF$19&gt;='様式３（療養者名簿）（⑤の場合）'!$BJ55,IF(GF$19&lt;='様式３（療養者名簿）（⑤の場合）'!$BK55,1,0),0),0)</f>
        <v>0</v>
      </c>
      <c r="GG50" s="365">
        <f>IF(GG$19-'様式３（療養者名簿）（⑤の場合）'!$BJ55+1&lt;=15,IF(GG$19&gt;='様式３（療養者名簿）（⑤の場合）'!$BJ55,IF(GG$19&lt;='様式３（療養者名簿）（⑤の場合）'!$BK55,1,0),0),0)</f>
        <v>0</v>
      </c>
      <c r="GH50" s="365">
        <f>IF(GH$19-'様式３（療養者名簿）（⑤の場合）'!$BJ55+1&lt;=15,IF(GH$19&gt;='様式３（療養者名簿）（⑤の場合）'!$BJ55,IF(GH$19&lt;='様式３（療養者名簿）（⑤の場合）'!$BK55,1,0),0),0)</f>
        <v>0</v>
      </c>
      <c r="GI50" s="365">
        <f>IF(GI$19-'様式３（療養者名簿）（⑤の場合）'!$BJ55+1&lt;=15,IF(GI$19&gt;='様式３（療養者名簿）（⑤の場合）'!$BJ55,IF(GI$19&lt;='様式３（療養者名簿）（⑤の場合）'!$BK55,1,0),0),0)</f>
        <v>0</v>
      </c>
      <c r="GJ50" s="365">
        <f>IF(GJ$19-'様式３（療養者名簿）（⑤の場合）'!$BJ55+1&lt;=15,IF(GJ$19&gt;='様式３（療養者名簿）（⑤の場合）'!$BJ55,IF(GJ$19&lt;='様式３（療養者名簿）（⑤の場合）'!$BK55,1,0),0),0)</f>
        <v>0</v>
      </c>
      <c r="GK50" s="365">
        <f>IF(GK$19-'様式３（療養者名簿）（⑤の場合）'!$BJ55+1&lt;=15,IF(GK$19&gt;='様式３（療養者名簿）（⑤の場合）'!$BJ55,IF(GK$19&lt;='様式３（療養者名簿）（⑤の場合）'!$BK55,1,0),0),0)</f>
        <v>0</v>
      </c>
      <c r="GL50" s="365">
        <f>IF(GL$19-'様式３（療養者名簿）（⑤の場合）'!$BJ55+1&lt;=15,IF(GL$19&gt;='様式３（療養者名簿）（⑤の場合）'!$BJ55,IF(GL$19&lt;='様式３（療養者名簿）（⑤の場合）'!$BK55,1,0),0),0)</f>
        <v>0</v>
      </c>
      <c r="GM50" s="365">
        <f>IF(GM$19-'様式３（療養者名簿）（⑤の場合）'!$BJ55+1&lt;=15,IF(GM$19&gt;='様式３（療養者名簿）（⑤の場合）'!$BJ55,IF(GM$19&lt;='様式３（療養者名簿）（⑤の場合）'!$BK55,1,0),0),0)</f>
        <v>0</v>
      </c>
      <c r="GN50" s="365">
        <f>IF(GN$19-'様式３（療養者名簿）（⑤の場合）'!$BJ55+1&lt;=15,IF(GN$19&gt;='様式３（療養者名簿）（⑤の場合）'!$BJ55,IF(GN$19&lt;='様式３（療養者名簿）（⑤の場合）'!$BK55,1,0),0),0)</f>
        <v>0</v>
      </c>
      <c r="GO50" s="365">
        <f>IF(GO$19-'様式３（療養者名簿）（⑤の場合）'!$BJ55+1&lt;=15,IF(GO$19&gt;='様式３（療養者名簿）（⑤の場合）'!$BJ55,IF(GO$19&lt;='様式３（療養者名簿）（⑤の場合）'!$BK55,1,0),0),0)</f>
        <v>0</v>
      </c>
      <c r="GP50" s="365">
        <f>IF(GP$19-'様式３（療養者名簿）（⑤の場合）'!$BJ55+1&lt;=15,IF(GP$19&gt;='様式３（療養者名簿）（⑤の場合）'!$BJ55,IF(GP$19&lt;='様式３（療養者名簿）（⑤の場合）'!$BK55,1,0),0),0)</f>
        <v>0</v>
      </c>
      <c r="GQ50" s="365">
        <f>IF(GQ$19-'様式３（療養者名簿）（⑤の場合）'!$BJ55+1&lt;=15,IF(GQ$19&gt;='様式３（療養者名簿）（⑤の場合）'!$BJ55,IF(GQ$19&lt;='様式３（療養者名簿）（⑤の場合）'!$BK55,1,0),0),0)</f>
        <v>0</v>
      </c>
      <c r="GR50" s="365">
        <f>IF(GR$19-'様式３（療養者名簿）（⑤の場合）'!$BJ55+1&lt;=15,IF(GR$19&gt;='様式３（療養者名簿）（⑤の場合）'!$BJ55,IF(GR$19&lt;='様式３（療養者名簿）（⑤の場合）'!$BK55,1,0),0),0)</f>
        <v>0</v>
      </c>
      <c r="GS50" s="365">
        <f>IF(GS$19-'様式３（療養者名簿）（⑤の場合）'!$BJ55+1&lt;=15,IF(GS$19&gt;='様式３（療養者名簿）（⑤の場合）'!$BJ55,IF(GS$19&lt;='様式３（療養者名簿）（⑤の場合）'!$BK55,1,0),0),0)</f>
        <v>0</v>
      </c>
      <c r="GT50" s="365">
        <f>IF(GT$19-'様式３（療養者名簿）（⑤の場合）'!$BJ55+1&lt;=15,IF(GT$19&gt;='様式３（療養者名簿）（⑤の場合）'!$BJ55,IF(GT$19&lt;='様式３（療養者名簿）（⑤の場合）'!$BK55,1,0),0),0)</f>
        <v>0</v>
      </c>
      <c r="GU50" s="365">
        <f>IF(GU$19-'様式３（療養者名簿）（⑤の場合）'!$BJ55+1&lt;=15,IF(GU$19&gt;='様式３（療養者名簿）（⑤の場合）'!$BJ55,IF(GU$19&lt;='様式３（療養者名簿）（⑤の場合）'!$BK55,1,0),0),0)</f>
        <v>0</v>
      </c>
      <c r="GV50" s="365">
        <f>IF(GV$19-'様式３（療養者名簿）（⑤の場合）'!$BJ55+1&lt;=15,IF(GV$19&gt;='様式３（療養者名簿）（⑤の場合）'!$BJ55,IF(GV$19&lt;='様式３（療養者名簿）（⑤の場合）'!$BK55,1,0),0),0)</f>
        <v>0</v>
      </c>
      <c r="GW50" s="365">
        <f>IF(GW$19-'様式３（療養者名簿）（⑤の場合）'!$BJ55+1&lt;=15,IF(GW$19&gt;='様式３（療養者名簿）（⑤の場合）'!$BJ55,IF(GW$19&lt;='様式３（療養者名簿）（⑤の場合）'!$BK55,1,0),0),0)</f>
        <v>0</v>
      </c>
      <c r="GX50" s="365">
        <f>IF(GX$19-'様式３（療養者名簿）（⑤の場合）'!$BJ55+1&lt;=15,IF(GX$19&gt;='様式３（療養者名簿）（⑤の場合）'!$BJ55,IF(GX$19&lt;='様式３（療養者名簿）（⑤の場合）'!$BK55,1,0),0),0)</f>
        <v>0</v>
      </c>
      <c r="GY50" s="365">
        <f>IF(GY$19-'様式３（療養者名簿）（⑤の場合）'!$BJ55+1&lt;=15,IF(GY$19&gt;='様式３（療養者名簿）（⑤の場合）'!$BJ55,IF(GY$19&lt;='様式３（療養者名簿）（⑤の場合）'!$BK55,1,0),0),0)</f>
        <v>0</v>
      </c>
      <c r="GZ50" s="365">
        <f>IF(GZ$19-'様式３（療養者名簿）（⑤の場合）'!$BJ55+1&lt;=15,IF(GZ$19&gt;='様式３（療養者名簿）（⑤の場合）'!$BJ55,IF(GZ$19&lt;='様式３（療養者名簿）（⑤の場合）'!$BK55,1,0),0),0)</f>
        <v>0</v>
      </c>
      <c r="HA50" s="365">
        <f>IF(HA$19-'様式３（療養者名簿）（⑤の場合）'!$BJ55+1&lt;=15,IF(HA$19&gt;='様式３（療養者名簿）（⑤の場合）'!$BJ55,IF(HA$19&lt;='様式３（療養者名簿）（⑤の場合）'!$BK55,1,0),0),0)</f>
        <v>0</v>
      </c>
      <c r="HB50" s="365">
        <f>IF(HB$19-'様式３（療養者名簿）（⑤の場合）'!$BJ55+1&lt;=15,IF(HB$19&gt;='様式３（療養者名簿）（⑤の場合）'!$BJ55,IF(HB$19&lt;='様式３（療養者名簿）（⑤の場合）'!$BK55,1,0),0),0)</f>
        <v>0</v>
      </c>
      <c r="HC50" s="365">
        <f>IF(HC$19-'様式３（療養者名簿）（⑤の場合）'!$BJ55+1&lt;=15,IF(HC$19&gt;='様式３（療養者名簿）（⑤の場合）'!$BJ55,IF(HC$19&lt;='様式３（療養者名簿）（⑤の場合）'!$BK55,1,0),0),0)</f>
        <v>0</v>
      </c>
      <c r="HD50" s="365">
        <f>IF(HD$19-'様式３（療養者名簿）（⑤の場合）'!$BJ55+1&lt;=15,IF(HD$19&gt;='様式３（療養者名簿）（⑤の場合）'!$BJ55,IF(HD$19&lt;='様式３（療養者名簿）（⑤の場合）'!$BK55,1,0),0),0)</f>
        <v>0</v>
      </c>
      <c r="HE50" s="365">
        <f>IF(HE$19-'様式３（療養者名簿）（⑤の場合）'!$BJ55+1&lt;=15,IF(HE$19&gt;='様式３（療養者名簿）（⑤の場合）'!$BJ55,IF(HE$19&lt;='様式３（療養者名簿）（⑤の場合）'!$BK55,1,0),0),0)</f>
        <v>0</v>
      </c>
      <c r="HF50" s="365">
        <f>IF(HF$19-'様式３（療養者名簿）（⑤の場合）'!$BJ55+1&lt;=15,IF(HF$19&gt;='様式３（療養者名簿）（⑤の場合）'!$BJ55,IF(HF$19&lt;='様式３（療養者名簿）（⑤の場合）'!$BK55,1,0),0),0)</f>
        <v>0</v>
      </c>
      <c r="HG50" s="365">
        <f>IF(HG$19-'様式３（療養者名簿）（⑤の場合）'!$BJ55+1&lt;=15,IF(HG$19&gt;='様式３（療養者名簿）（⑤の場合）'!$BJ55,IF(HG$19&lt;='様式３（療養者名簿）（⑤の場合）'!$BK55,1,0),0),0)</f>
        <v>0</v>
      </c>
      <c r="HH50" s="365">
        <f>IF(HH$19-'様式３（療養者名簿）（⑤の場合）'!$BJ55+1&lt;=15,IF(HH$19&gt;='様式３（療養者名簿）（⑤の場合）'!$BJ55,IF(HH$19&lt;='様式３（療養者名簿）（⑤の場合）'!$BK55,1,0),0),0)</f>
        <v>0</v>
      </c>
      <c r="HI50" s="365">
        <f>IF(HI$19-'様式３（療養者名簿）（⑤の場合）'!$BJ55+1&lt;=15,IF(HI$19&gt;='様式３（療養者名簿）（⑤の場合）'!$BJ55,IF(HI$19&lt;='様式３（療養者名簿）（⑤の場合）'!$BK55,1,0),0),0)</f>
        <v>0</v>
      </c>
      <c r="HJ50" s="365">
        <f>IF(HJ$19-'様式３（療養者名簿）（⑤の場合）'!$BJ55+1&lt;=15,IF(HJ$19&gt;='様式３（療養者名簿）（⑤の場合）'!$BJ55,IF(HJ$19&lt;='様式３（療養者名簿）（⑤の場合）'!$BK55,1,0),0),0)</f>
        <v>0</v>
      </c>
      <c r="HK50" s="365">
        <f>IF(HK$19-'様式３（療養者名簿）（⑤の場合）'!$BJ55+1&lt;=15,IF(HK$19&gt;='様式３（療養者名簿）（⑤の場合）'!$BJ55,IF(HK$19&lt;='様式３（療養者名簿）（⑤の場合）'!$BK55,1,0),0),0)</f>
        <v>0</v>
      </c>
      <c r="HL50" s="365">
        <f>IF(HL$19-'様式３（療養者名簿）（⑤の場合）'!$BJ55+1&lt;=15,IF(HL$19&gt;='様式３（療養者名簿）（⑤の場合）'!$BJ55,IF(HL$19&lt;='様式３（療養者名簿）（⑤の場合）'!$BK55,1,0),0),0)</f>
        <v>0</v>
      </c>
      <c r="HM50" s="365">
        <f>IF(HM$19-'様式３（療養者名簿）（⑤の場合）'!$BJ55+1&lt;=15,IF(HM$19&gt;='様式３（療養者名簿）（⑤の場合）'!$BJ55,IF(HM$19&lt;='様式３（療養者名簿）（⑤の場合）'!$BK55,1,0),0),0)</f>
        <v>0</v>
      </c>
      <c r="HN50" s="365">
        <f>IF(HN$19-'様式３（療養者名簿）（⑤の場合）'!$BJ55+1&lt;=15,IF(HN$19&gt;='様式３（療養者名簿）（⑤の場合）'!$BJ55,IF(HN$19&lt;='様式３（療養者名簿）（⑤の場合）'!$BK55,1,0),0),0)</f>
        <v>0</v>
      </c>
      <c r="HO50" s="365">
        <f>IF(HO$19-'様式３（療養者名簿）（⑤の場合）'!$BJ55+1&lt;=15,IF(HO$19&gt;='様式３（療養者名簿）（⑤の場合）'!$BJ55,IF(HO$19&lt;='様式３（療養者名簿）（⑤の場合）'!$BK55,1,0),0),0)</f>
        <v>0</v>
      </c>
      <c r="HP50" s="365">
        <f>IF(HP$19-'様式３（療養者名簿）（⑤の場合）'!$BJ55+1&lt;=15,IF(HP$19&gt;='様式３（療養者名簿）（⑤の場合）'!$BJ55,IF(HP$19&lt;='様式３（療養者名簿）（⑤の場合）'!$BK55,1,0),0),0)</f>
        <v>0</v>
      </c>
      <c r="HQ50" s="365">
        <f>IF(HQ$19-'様式３（療養者名簿）（⑤の場合）'!$BJ55+1&lt;=15,IF(HQ$19&gt;='様式３（療養者名簿）（⑤の場合）'!$BJ55,IF(HQ$19&lt;='様式３（療養者名簿）（⑤の場合）'!$BK55,1,0),0),0)</f>
        <v>0</v>
      </c>
      <c r="HR50" s="365">
        <f>IF(HR$19-'様式３（療養者名簿）（⑤の場合）'!$BJ55+1&lt;=15,IF(HR$19&gt;='様式３（療養者名簿）（⑤の場合）'!$BJ55,IF(HR$19&lt;='様式３（療養者名簿）（⑤の場合）'!$BK55,1,0),0),0)</f>
        <v>0</v>
      </c>
      <c r="HS50" s="365">
        <f>IF(HS$19-'様式３（療養者名簿）（⑤の場合）'!$BJ55+1&lt;=15,IF(HS$19&gt;='様式３（療養者名簿）（⑤の場合）'!$BJ55,IF(HS$19&lt;='様式３（療養者名簿）（⑤の場合）'!$BK55,1,0),0),0)</f>
        <v>0</v>
      </c>
      <c r="HT50" s="365">
        <f>IF(HT$19-'様式３（療養者名簿）（⑤の場合）'!$BJ55+1&lt;=15,IF(HT$19&gt;='様式３（療養者名簿）（⑤の場合）'!$BJ55,IF(HT$19&lt;='様式３（療養者名簿）（⑤の場合）'!$BK55,1,0),0),0)</f>
        <v>0</v>
      </c>
      <c r="HU50" s="365">
        <f>IF(HU$19-'様式３（療養者名簿）（⑤の場合）'!$BJ55+1&lt;=15,IF(HU$19&gt;='様式３（療養者名簿）（⑤の場合）'!$BJ55,IF(HU$19&lt;='様式３（療養者名簿）（⑤の場合）'!$BK55,1,0),0),0)</f>
        <v>0</v>
      </c>
      <c r="HV50" s="365">
        <f>IF(HV$19-'様式３（療養者名簿）（⑤の場合）'!$BJ55+1&lt;=15,IF(HV$19&gt;='様式３（療養者名簿）（⑤の場合）'!$BJ55,IF(HV$19&lt;='様式３（療養者名簿）（⑤の場合）'!$BK55,1,0),0),0)</f>
        <v>0</v>
      </c>
      <c r="HW50" s="365">
        <f>IF(HW$19-'様式３（療養者名簿）（⑤の場合）'!$BJ55+1&lt;=15,IF(HW$19&gt;='様式３（療養者名簿）（⑤の場合）'!$BJ55,IF(HW$19&lt;='様式３（療養者名簿）（⑤の場合）'!$BK55,1,0),0),0)</f>
        <v>0</v>
      </c>
      <c r="HX50" s="365">
        <f>IF(HX$19-'様式３（療養者名簿）（⑤の場合）'!$BJ55+1&lt;=15,IF(HX$19&gt;='様式３（療養者名簿）（⑤の場合）'!$BJ55,IF(HX$19&lt;='様式３（療養者名簿）（⑤の場合）'!$BK55,1,0),0),0)</f>
        <v>0</v>
      </c>
      <c r="HY50" s="365">
        <f>IF(HY$19-'様式３（療養者名簿）（⑤の場合）'!$BJ55+1&lt;=15,IF(HY$19&gt;='様式３（療養者名簿）（⑤の場合）'!$BJ55,IF(HY$19&lt;='様式３（療養者名簿）（⑤の場合）'!$BK55,1,0),0),0)</f>
        <v>0</v>
      </c>
      <c r="HZ50" s="365">
        <f>IF(HZ$19-'様式３（療養者名簿）（⑤の場合）'!$BJ55+1&lt;=15,IF(HZ$19&gt;='様式３（療養者名簿）（⑤の場合）'!$BJ55,IF(HZ$19&lt;='様式３（療養者名簿）（⑤の場合）'!$BK55,1,0),0),0)</f>
        <v>0</v>
      </c>
      <c r="IA50" s="365">
        <f>IF(IA$19-'様式３（療養者名簿）（⑤の場合）'!$BJ55+1&lt;=15,IF(IA$19&gt;='様式３（療養者名簿）（⑤の場合）'!$BJ55,IF(IA$19&lt;='様式３（療養者名簿）（⑤の場合）'!$BK55,1,0),0),0)</f>
        <v>0</v>
      </c>
      <c r="IB50" s="365">
        <f>IF(IB$19-'様式３（療養者名簿）（⑤の場合）'!$BJ55+1&lt;=15,IF(IB$19&gt;='様式３（療養者名簿）（⑤の場合）'!$BJ55,IF(IB$19&lt;='様式３（療養者名簿）（⑤の場合）'!$BK55,1,0),0),0)</f>
        <v>0</v>
      </c>
      <c r="IC50" s="365">
        <f>IF(IC$19-'様式３（療養者名簿）（⑤の場合）'!$BJ55+1&lt;=15,IF(IC$19&gt;='様式３（療養者名簿）（⑤の場合）'!$BJ55,IF(IC$19&lt;='様式３（療養者名簿）（⑤の場合）'!$BK55,1,0),0),0)</f>
        <v>0</v>
      </c>
      <c r="ID50" s="365">
        <f>IF(ID$19-'様式３（療養者名簿）（⑤の場合）'!$BJ55+1&lt;=15,IF(ID$19&gt;='様式３（療養者名簿）（⑤の場合）'!$BJ55,IF(ID$19&lt;='様式３（療養者名簿）（⑤の場合）'!$BK55,1,0),0),0)</f>
        <v>0</v>
      </c>
      <c r="IE50" s="365">
        <f>IF(IE$19-'様式３（療養者名簿）（⑤の場合）'!$BJ55+1&lt;=15,IF(IE$19&gt;='様式３（療養者名簿）（⑤の場合）'!$BJ55,IF(IE$19&lt;='様式３（療養者名簿）（⑤の場合）'!$BK55,1,0),0),0)</f>
        <v>0</v>
      </c>
      <c r="IF50" s="365">
        <f>IF(IF$19-'様式３（療養者名簿）（⑤の場合）'!$BJ55+1&lt;=15,IF(IF$19&gt;='様式３（療養者名簿）（⑤の場合）'!$BJ55,IF(IF$19&lt;='様式３（療養者名簿）（⑤の場合）'!$BK55,1,0),0),0)</f>
        <v>0</v>
      </c>
      <c r="IG50" s="365">
        <f>IF(IG$19-'様式３（療養者名簿）（⑤の場合）'!$BJ55+1&lt;=15,IF(IG$19&gt;='様式３（療養者名簿）（⑤の場合）'!$BJ55,IF(IG$19&lt;='様式３（療養者名簿）（⑤の場合）'!$BK55,1,0),0),0)</f>
        <v>0</v>
      </c>
      <c r="IH50" s="365">
        <f>IF(IH$19-'様式３（療養者名簿）（⑤の場合）'!$BJ55+1&lt;=15,IF(IH$19&gt;='様式３（療養者名簿）（⑤の場合）'!$BJ55,IF(IH$19&lt;='様式３（療養者名簿）（⑤の場合）'!$BK55,1,0),0),0)</f>
        <v>0</v>
      </c>
      <c r="II50" s="365">
        <f>IF(II$19-'様式３（療養者名簿）（⑤の場合）'!$BJ55+1&lt;=15,IF(II$19&gt;='様式３（療養者名簿）（⑤の場合）'!$BJ55,IF(II$19&lt;='様式３（療養者名簿）（⑤の場合）'!$BK55,1,0),0),0)</f>
        <v>0</v>
      </c>
      <c r="IJ50" s="365">
        <f>IF(IJ$19-'様式３（療養者名簿）（⑤の場合）'!$BJ55+1&lt;=15,IF(IJ$19&gt;='様式３（療養者名簿）（⑤の場合）'!$BJ55,IF(IJ$19&lt;='様式３（療養者名簿）（⑤の場合）'!$BK55,1,0),0),0)</f>
        <v>0</v>
      </c>
      <c r="IK50" s="365">
        <f>IF(IK$19-'様式３（療養者名簿）（⑤の場合）'!$BJ55+1&lt;=15,IF(IK$19&gt;='様式３（療養者名簿）（⑤の場合）'!$BJ55,IF(IK$19&lt;='様式３（療養者名簿）（⑤の場合）'!$BK55,1,0),0),0)</f>
        <v>0</v>
      </c>
      <c r="IL50" s="365">
        <f>IF(IL$19-'様式３（療養者名簿）（⑤の場合）'!$BJ55+1&lt;=15,IF(IL$19&gt;='様式３（療養者名簿）（⑤の場合）'!$BJ55,IF(IL$19&lt;='様式３（療養者名簿）（⑤の場合）'!$BK55,1,0),0),0)</f>
        <v>0</v>
      </c>
      <c r="IM50" s="365">
        <f>IF(IM$19-'様式３（療養者名簿）（⑤の場合）'!$BJ55+1&lt;=15,IF(IM$19&gt;='様式３（療養者名簿）（⑤の場合）'!$BJ55,IF(IM$19&lt;='様式３（療養者名簿）（⑤の場合）'!$BK55,1,0),0),0)</f>
        <v>0</v>
      </c>
      <c r="IN50" s="365">
        <f>IF(IN$19-'様式３（療養者名簿）（⑤の場合）'!$BJ55+1&lt;=15,IF(IN$19&gt;='様式３（療養者名簿）（⑤の場合）'!$BJ55,IF(IN$19&lt;='様式３（療養者名簿）（⑤の場合）'!$BK55,1,0),0),0)</f>
        <v>0</v>
      </c>
      <c r="IO50" s="365">
        <f>IF(IO$19-'様式３（療養者名簿）（⑤の場合）'!$BJ55+1&lt;=15,IF(IO$19&gt;='様式３（療養者名簿）（⑤の場合）'!$BJ55,IF(IO$19&lt;='様式３（療養者名簿）（⑤の場合）'!$BK55,1,0),0),0)</f>
        <v>0</v>
      </c>
      <c r="IP50" s="365">
        <f>IF(IP$19-'様式３（療養者名簿）（⑤の場合）'!$BJ55+1&lt;=15,IF(IP$19&gt;='様式３（療養者名簿）（⑤の場合）'!$BJ55,IF(IP$19&lt;='様式３（療養者名簿）（⑤の場合）'!$BK55,1,0),0),0)</f>
        <v>0</v>
      </c>
      <c r="IQ50" s="365">
        <f>IF(IQ$19-'様式３（療養者名簿）（⑤の場合）'!$BJ55+1&lt;=15,IF(IQ$19&gt;='様式３（療養者名簿）（⑤の場合）'!$BJ55,IF(IQ$19&lt;='様式３（療養者名簿）（⑤の場合）'!$BK55,1,0),0),0)</f>
        <v>0</v>
      </c>
      <c r="IR50" s="365">
        <f>IF(IR$19-'様式３（療養者名簿）（⑤の場合）'!$BJ55+1&lt;=15,IF(IR$19&gt;='様式３（療養者名簿）（⑤の場合）'!$BJ55,IF(IR$19&lt;='様式３（療養者名簿）（⑤の場合）'!$BK55,1,0),0),0)</f>
        <v>0</v>
      </c>
      <c r="IS50" s="365">
        <f>IF(IS$19-'様式３（療養者名簿）（⑤の場合）'!$BJ55+1&lt;=15,IF(IS$19&gt;='様式３（療養者名簿）（⑤の場合）'!$BJ55,IF(IS$19&lt;='様式３（療養者名簿）（⑤の場合）'!$BK55,1,0),0),0)</f>
        <v>0</v>
      </c>
      <c r="IT50" s="365">
        <f>IF(IT$19-'様式３（療養者名簿）（⑤の場合）'!$BJ55+1&lt;=15,IF(IT$19&gt;='様式３（療養者名簿）（⑤の場合）'!$BJ55,IF(IT$19&lt;='様式３（療養者名簿）（⑤の場合）'!$BK55,1,0),0),0)</f>
        <v>0</v>
      </c>
      <c r="IU50" s="365">
        <f>IF(IU$19-'様式３（療養者名簿）（⑤の場合）'!$BJ55+1&lt;=15,IF(IU$19&gt;='様式３（療養者名簿）（⑤の場合）'!$BJ55,IF(IU$19&lt;='様式３（療養者名簿）（⑤の場合）'!$BK55,1,0),0),0)</f>
        <v>0</v>
      </c>
      <c r="IV50" s="365">
        <f>IF(IV$19-'様式３（療養者名簿）（⑤の場合）'!$BJ55+1&lt;=15,IF(IV$19&gt;='様式３（療養者名簿）（⑤の場合）'!$BJ55,IF(IV$19&lt;='様式３（療養者名簿）（⑤の場合）'!$BK55,1,0),0),0)</f>
        <v>0</v>
      </c>
      <c r="IW50" s="365">
        <f>IF(IW$19-'様式３（療養者名簿）（⑤の場合）'!$BJ55+1&lt;=15,IF(IW$19&gt;='様式３（療養者名簿）（⑤の場合）'!$BJ55,IF(IW$19&lt;='様式３（療養者名簿）（⑤の場合）'!$BK55,1,0),0),0)</f>
        <v>0</v>
      </c>
      <c r="IX50" s="365">
        <f>IF(IX$19-'様式３（療養者名簿）（⑤の場合）'!$BJ55+1&lt;=15,IF(IX$19&gt;='様式３（療養者名簿）（⑤の場合）'!$BJ55,IF(IX$19&lt;='様式３（療養者名簿）（⑤の場合）'!$BK55,1,0),0),0)</f>
        <v>0</v>
      </c>
      <c r="IY50" s="365">
        <f>IF(IY$19-'様式３（療養者名簿）（⑤の場合）'!$BJ55+1&lt;=15,IF(IY$19&gt;='様式３（療養者名簿）（⑤の場合）'!$BJ55,IF(IY$19&lt;='様式３（療養者名簿）（⑤の場合）'!$BK55,1,0),0),0)</f>
        <v>0</v>
      </c>
      <c r="IZ50" s="365">
        <f>IF(IZ$19-'様式３（療養者名簿）（⑤の場合）'!$BJ55+1&lt;=15,IF(IZ$19&gt;='様式３（療養者名簿）（⑤の場合）'!$BJ55,IF(IZ$19&lt;='様式３（療養者名簿）（⑤の場合）'!$BK55,1,0),0),0)</f>
        <v>0</v>
      </c>
      <c r="JA50" s="365">
        <f>IF(JA$19-'様式３（療養者名簿）（⑤の場合）'!$BJ55+1&lt;=15,IF(JA$19&gt;='様式３（療養者名簿）（⑤の場合）'!$BJ55,IF(JA$19&lt;='様式３（療養者名簿）（⑤の場合）'!$BK55,1,0),0),0)</f>
        <v>0</v>
      </c>
      <c r="JB50" s="365">
        <f>IF(JB$19-'様式３（療養者名簿）（⑤の場合）'!$BJ55+1&lt;=15,IF(JB$19&gt;='様式３（療養者名簿）（⑤の場合）'!$BJ55,IF(JB$19&lt;='様式３（療養者名簿）（⑤の場合）'!$BK55,1,0),0),0)</f>
        <v>0</v>
      </c>
      <c r="JC50" s="365">
        <f>IF(JC$19-'様式３（療養者名簿）（⑤の場合）'!$BJ55+1&lt;=15,IF(JC$19&gt;='様式３（療養者名簿）（⑤の場合）'!$BJ55,IF(JC$19&lt;='様式３（療養者名簿）（⑤の場合）'!$BK55,1,0),0),0)</f>
        <v>0</v>
      </c>
      <c r="JD50" s="365">
        <f>IF(JD$19-'様式３（療養者名簿）（⑤の場合）'!$BJ55+1&lt;=15,IF(JD$19&gt;='様式３（療養者名簿）（⑤の場合）'!$BJ55,IF(JD$19&lt;='様式３（療養者名簿）（⑤の場合）'!$BK55,1,0),0),0)</f>
        <v>0</v>
      </c>
      <c r="JE50" s="365">
        <f>IF(JE$19-'様式３（療養者名簿）（⑤の場合）'!$BJ55+1&lt;=15,IF(JE$19&gt;='様式３（療養者名簿）（⑤の場合）'!$BJ55,IF(JE$19&lt;='様式３（療養者名簿）（⑤の場合）'!$BK55,1,0),0),0)</f>
        <v>0</v>
      </c>
      <c r="JF50" s="365">
        <f>IF(JF$19-'様式３（療養者名簿）（⑤の場合）'!$BJ55+1&lt;=15,IF(JF$19&gt;='様式３（療養者名簿）（⑤の場合）'!$BJ55,IF(JF$19&lt;='様式３（療養者名簿）（⑤の場合）'!$BK55,1,0),0),0)</f>
        <v>0</v>
      </c>
      <c r="JG50" s="365">
        <f>IF(JG$19-'様式３（療養者名簿）（⑤の場合）'!$BJ55+1&lt;=15,IF(JG$19&gt;='様式３（療養者名簿）（⑤の場合）'!$BJ55,IF(JG$19&lt;='様式３（療養者名簿）（⑤の場合）'!$BK55,1,0),0),0)</f>
        <v>0</v>
      </c>
      <c r="JH50" s="365">
        <f>IF(JH$19-'様式３（療養者名簿）（⑤の場合）'!$BJ55+1&lt;=15,IF(JH$19&gt;='様式３（療養者名簿）（⑤の場合）'!$BJ55,IF(JH$19&lt;='様式３（療養者名簿）（⑤の場合）'!$BK55,1,0),0),0)</f>
        <v>0</v>
      </c>
      <c r="JI50" s="365">
        <f>IF(JI$19-'様式３（療養者名簿）（⑤の場合）'!$BJ55+1&lt;=15,IF(JI$19&gt;='様式３（療養者名簿）（⑤の場合）'!$BJ55,IF(JI$19&lt;='様式３（療養者名簿）（⑤の場合）'!$BK55,1,0),0),0)</f>
        <v>0</v>
      </c>
      <c r="JJ50" s="365">
        <f>IF(JJ$19-'様式３（療養者名簿）（⑤の場合）'!$BJ55+1&lt;=15,IF(JJ$19&gt;='様式３（療養者名簿）（⑤の場合）'!$BJ55,IF(JJ$19&lt;='様式３（療養者名簿）（⑤の場合）'!$BK55,1,0),0),0)</f>
        <v>0</v>
      </c>
      <c r="JK50" s="365">
        <f>IF(JK$19-'様式３（療養者名簿）（⑤の場合）'!$BJ55+1&lt;=15,IF(JK$19&gt;='様式３（療養者名簿）（⑤の場合）'!$BJ55,IF(JK$19&lt;='様式３（療養者名簿）（⑤の場合）'!$BK55,1,0),0),0)</f>
        <v>0</v>
      </c>
      <c r="JL50" s="365">
        <f>IF(JL$19-'様式３（療養者名簿）（⑤の場合）'!$BJ55+1&lt;=15,IF(JL$19&gt;='様式３（療養者名簿）（⑤の場合）'!$BJ55,IF(JL$19&lt;='様式３（療養者名簿）（⑤の場合）'!$BK55,1,0),0),0)</f>
        <v>0</v>
      </c>
      <c r="JM50" s="365">
        <f>IF(JM$19-'様式３（療養者名簿）（⑤の場合）'!$BJ55+1&lt;=15,IF(JM$19&gt;='様式３（療養者名簿）（⑤の場合）'!$BJ55,IF(JM$19&lt;='様式３（療養者名簿）（⑤の場合）'!$BK55,1,0),0),0)</f>
        <v>0</v>
      </c>
      <c r="JN50" s="365">
        <f>IF(JN$19-'様式３（療養者名簿）（⑤の場合）'!$BJ55+1&lt;=15,IF(JN$19&gt;='様式３（療養者名簿）（⑤の場合）'!$BJ55,IF(JN$19&lt;='様式３（療養者名簿）（⑤の場合）'!$BK55,1,0),0),0)</f>
        <v>0</v>
      </c>
      <c r="JO50" s="365">
        <f>IF(JO$19-'様式３（療養者名簿）（⑤の場合）'!$BJ55+1&lt;=15,IF(JO$19&gt;='様式３（療養者名簿）（⑤の場合）'!$BJ55,IF(JO$19&lt;='様式３（療養者名簿）（⑤の場合）'!$BK55,1,0),0),0)</f>
        <v>0</v>
      </c>
      <c r="JP50" s="365">
        <f>IF(JP$19-'様式３（療養者名簿）（⑤の場合）'!$BJ55+1&lt;=15,IF(JP$19&gt;='様式３（療養者名簿）（⑤の場合）'!$BJ55,IF(JP$19&lt;='様式３（療養者名簿）（⑤の場合）'!$BK55,1,0),0),0)</f>
        <v>0</v>
      </c>
      <c r="JQ50" s="365">
        <f>IF(JQ$19-'様式３（療養者名簿）（⑤の場合）'!$BJ55+1&lt;=15,IF(JQ$19&gt;='様式３（療養者名簿）（⑤の場合）'!$BJ55,IF(JQ$19&lt;='様式３（療養者名簿）（⑤の場合）'!$BK55,1,0),0),0)</f>
        <v>0</v>
      </c>
      <c r="JR50" s="365">
        <f>IF(JR$19-'様式３（療養者名簿）（⑤の場合）'!$BJ55+1&lt;=15,IF(JR$19&gt;='様式３（療養者名簿）（⑤の場合）'!$BJ55,IF(JR$19&lt;='様式３（療養者名簿）（⑤の場合）'!$BK55,1,0),0),0)</f>
        <v>0</v>
      </c>
      <c r="JS50" s="365">
        <f>IF(JS$19-'様式３（療養者名簿）（⑤の場合）'!$BJ55+1&lt;=15,IF(JS$19&gt;='様式３（療養者名簿）（⑤の場合）'!$BJ55,IF(JS$19&lt;='様式３（療養者名簿）（⑤の場合）'!$BK55,1,0),0),0)</f>
        <v>0</v>
      </c>
      <c r="JT50" s="365">
        <f>IF(JT$19-'様式３（療養者名簿）（⑤の場合）'!$BJ55+1&lt;=15,IF(JT$19&gt;='様式３（療養者名簿）（⑤の場合）'!$BJ55,IF(JT$19&lt;='様式３（療養者名簿）（⑤の場合）'!$BK55,1,0),0),0)</f>
        <v>0</v>
      </c>
      <c r="JU50" s="365">
        <f>IF(JU$19-'様式３（療養者名簿）（⑤の場合）'!$BJ55+1&lt;=15,IF(JU$19&gt;='様式３（療養者名簿）（⑤の場合）'!$BJ55,IF(JU$19&lt;='様式３（療養者名簿）（⑤の場合）'!$BK55,1,0),0),0)</f>
        <v>0</v>
      </c>
      <c r="JV50" s="365">
        <f>IF(JV$19-'様式３（療養者名簿）（⑤の場合）'!$BJ55+1&lt;=15,IF(JV$19&gt;='様式３（療養者名簿）（⑤の場合）'!$BJ55,IF(JV$19&lt;='様式３（療養者名簿）（⑤の場合）'!$BK55,1,0),0),0)</f>
        <v>0</v>
      </c>
      <c r="JW50" s="365">
        <f>IF(JW$19-'様式３（療養者名簿）（⑤の場合）'!$BJ55+1&lt;=15,IF(JW$19&gt;='様式３（療養者名簿）（⑤の場合）'!$BJ55,IF(JW$19&lt;='様式３（療養者名簿）（⑤の場合）'!$BK55,1,0),0),0)</f>
        <v>0</v>
      </c>
      <c r="JX50" s="365">
        <f>IF(JX$19-'様式３（療養者名簿）（⑤の場合）'!$BJ55+1&lt;=15,IF(JX$19&gt;='様式３（療養者名簿）（⑤の場合）'!$BJ55,IF(JX$19&lt;='様式３（療養者名簿）（⑤の場合）'!$BK55,1,0),0),0)</f>
        <v>0</v>
      </c>
      <c r="JY50" s="365">
        <f>IF(JY$19-'様式３（療養者名簿）（⑤の場合）'!$BJ55+1&lt;=15,IF(JY$19&gt;='様式３（療養者名簿）（⑤の場合）'!$BJ55,IF(JY$19&lt;='様式３（療養者名簿）（⑤の場合）'!$BK55,1,0),0),0)</f>
        <v>0</v>
      </c>
      <c r="JZ50" s="365">
        <f>IF(JZ$19-'様式３（療養者名簿）（⑤の場合）'!$BJ55+1&lt;=15,IF(JZ$19&gt;='様式３（療養者名簿）（⑤の場合）'!$BJ55,IF(JZ$19&lt;='様式３（療養者名簿）（⑤の場合）'!$BK55,1,0),0),0)</f>
        <v>0</v>
      </c>
      <c r="KA50" s="365">
        <f>IF(KA$19-'様式３（療養者名簿）（⑤の場合）'!$BJ55+1&lt;=15,IF(KA$19&gt;='様式３（療養者名簿）（⑤の場合）'!$BJ55,IF(KA$19&lt;='様式３（療養者名簿）（⑤の場合）'!$BK55,1,0),0),0)</f>
        <v>0</v>
      </c>
      <c r="KB50" s="365">
        <f>IF(KB$19-'様式３（療養者名簿）（⑤の場合）'!$BJ55+1&lt;=15,IF(KB$19&gt;='様式３（療養者名簿）（⑤の場合）'!$BJ55,IF(KB$19&lt;='様式３（療養者名簿）（⑤の場合）'!$BK55,1,0),0),0)</f>
        <v>0</v>
      </c>
      <c r="KC50" s="365">
        <f>IF(KC$19-'様式３（療養者名簿）（⑤の場合）'!$BJ55+1&lt;=15,IF(KC$19&gt;='様式３（療養者名簿）（⑤の場合）'!$BJ55,IF(KC$19&lt;='様式３（療養者名簿）（⑤の場合）'!$BK55,1,0),0),0)</f>
        <v>0</v>
      </c>
      <c r="KD50" s="365">
        <f>IF(KD$19-'様式３（療養者名簿）（⑤の場合）'!$BJ55+1&lt;=15,IF(KD$19&gt;='様式３（療養者名簿）（⑤の場合）'!$BJ55,IF(KD$19&lt;='様式３（療養者名簿）（⑤の場合）'!$BK55,1,0),0),0)</f>
        <v>0</v>
      </c>
      <c r="KE50" s="365">
        <f>IF(KE$19-'様式３（療養者名簿）（⑤の場合）'!$BJ55+1&lt;=15,IF(KE$19&gt;='様式３（療養者名簿）（⑤の場合）'!$BJ55,IF(KE$19&lt;='様式３（療養者名簿）（⑤の場合）'!$BK55,1,0),0),0)</f>
        <v>0</v>
      </c>
      <c r="KF50" s="365">
        <f>IF(KF$19-'様式３（療養者名簿）（⑤の場合）'!$BJ55+1&lt;=15,IF(KF$19&gt;='様式３（療養者名簿）（⑤の場合）'!$BJ55,IF(KF$19&lt;='様式３（療養者名簿）（⑤の場合）'!$BK55,1,0),0),0)</f>
        <v>0</v>
      </c>
      <c r="KG50" s="365">
        <f>IF(KG$19-'様式３（療養者名簿）（⑤の場合）'!$BJ55+1&lt;=15,IF(KG$19&gt;='様式３（療養者名簿）（⑤の場合）'!$BJ55,IF(KG$19&lt;='様式３（療養者名簿）（⑤の場合）'!$BK55,1,0),0),0)</f>
        <v>0</v>
      </c>
      <c r="KH50" s="365">
        <f>IF(KH$19-'様式３（療養者名簿）（⑤の場合）'!$BJ55+1&lt;=15,IF(KH$19&gt;='様式３（療養者名簿）（⑤の場合）'!$BJ55,IF(KH$19&lt;='様式３（療養者名簿）（⑤の場合）'!$BK55,1,0),0),0)</f>
        <v>0</v>
      </c>
      <c r="KI50" s="365">
        <f>IF(KI$19-'様式３（療養者名簿）（⑤の場合）'!$BJ55+1&lt;=15,IF(KI$19&gt;='様式３（療養者名簿）（⑤の場合）'!$BJ55,IF(KI$19&lt;='様式３（療養者名簿）（⑤の場合）'!$BK55,1,0),0),0)</f>
        <v>0</v>
      </c>
      <c r="KJ50" s="365">
        <f>IF(KJ$19-'様式３（療養者名簿）（⑤の場合）'!$BJ55+1&lt;=15,IF(KJ$19&gt;='様式３（療養者名簿）（⑤の場合）'!$BJ55,IF(KJ$19&lt;='様式３（療養者名簿）（⑤の場合）'!$BK55,1,0),0),0)</f>
        <v>0</v>
      </c>
      <c r="KK50" s="365">
        <f>IF(KK$19-'様式３（療養者名簿）（⑤の場合）'!$BJ55+1&lt;=15,IF(KK$19&gt;='様式３（療養者名簿）（⑤の場合）'!$BJ55,IF(KK$19&lt;='様式３（療養者名簿）（⑤の場合）'!$BK55,1,0),0),0)</f>
        <v>0</v>
      </c>
      <c r="KL50" s="365">
        <f>IF(KL$19-'様式３（療養者名簿）（⑤の場合）'!$BJ55+1&lt;=15,IF(KL$19&gt;='様式３（療養者名簿）（⑤の場合）'!$BJ55,IF(KL$19&lt;='様式３（療養者名簿）（⑤の場合）'!$BK55,1,0),0),0)</f>
        <v>0</v>
      </c>
      <c r="KM50" s="365">
        <f>IF(KM$19-'様式３（療養者名簿）（⑤の場合）'!$BJ55+1&lt;=15,IF(KM$19&gt;='様式３（療養者名簿）（⑤の場合）'!$BJ55,IF(KM$19&lt;='様式３（療養者名簿）（⑤の場合）'!$BK55,1,0),0),0)</f>
        <v>0</v>
      </c>
      <c r="KN50" s="365">
        <f>IF(KN$19-'様式３（療養者名簿）（⑤の場合）'!$BJ55+1&lt;=15,IF(KN$19&gt;='様式３（療養者名簿）（⑤の場合）'!$BJ55,IF(KN$19&lt;='様式３（療養者名簿）（⑤の場合）'!$BK55,1,0),0),0)</f>
        <v>0</v>
      </c>
      <c r="KO50" s="365">
        <f>IF(KO$19-'様式３（療養者名簿）（⑤の場合）'!$BJ55+1&lt;=15,IF(KO$19&gt;='様式３（療養者名簿）（⑤の場合）'!$BJ55,IF(KO$19&lt;='様式３（療養者名簿）（⑤の場合）'!$BK55,1,0),0),0)</f>
        <v>0</v>
      </c>
      <c r="KP50" s="365">
        <f>IF(KP$19-'様式３（療養者名簿）（⑤の場合）'!$BJ55+1&lt;=15,IF(KP$19&gt;='様式３（療養者名簿）（⑤の場合）'!$BJ55,IF(KP$19&lt;='様式３（療養者名簿）（⑤の場合）'!$BK55,1,0),0),0)</f>
        <v>0</v>
      </c>
      <c r="KQ50" s="365">
        <f>IF(KQ$19-'様式３（療養者名簿）（⑤の場合）'!$BJ55+1&lt;=15,IF(KQ$19&gt;='様式３（療養者名簿）（⑤の場合）'!$BJ55,IF(KQ$19&lt;='様式３（療養者名簿）（⑤の場合）'!$BK55,1,0),0),0)</f>
        <v>0</v>
      </c>
      <c r="KR50" s="365">
        <f>IF(KR$19-'様式３（療養者名簿）（⑤の場合）'!$BJ55+1&lt;=15,IF(KR$19&gt;='様式３（療養者名簿）（⑤の場合）'!$BJ55,IF(KR$19&lt;='様式３（療養者名簿）（⑤の場合）'!$BK55,1,0),0),0)</f>
        <v>0</v>
      </c>
      <c r="KS50" s="365">
        <f>IF(KS$19-'様式３（療養者名簿）（⑤の場合）'!$BJ55+1&lt;=15,IF(KS$19&gt;='様式３（療養者名簿）（⑤の場合）'!$BJ55,IF(KS$19&lt;='様式３（療養者名簿）（⑤の場合）'!$BK55,1,0),0),0)</f>
        <v>0</v>
      </c>
      <c r="KT50" s="365">
        <f>IF(KT$19-'様式３（療養者名簿）（⑤の場合）'!$BJ55+1&lt;=15,IF(KT$19&gt;='様式３（療養者名簿）（⑤の場合）'!$BJ55,IF(KT$19&lt;='様式３（療養者名簿）（⑤の場合）'!$BK55,1,0),0),0)</f>
        <v>0</v>
      </c>
      <c r="KU50" s="365">
        <f>IF(KU$19-'様式３（療養者名簿）（⑤の場合）'!$BJ55+1&lt;=15,IF(KU$19&gt;='様式３（療養者名簿）（⑤の場合）'!$BJ55,IF(KU$19&lt;='様式３（療養者名簿）（⑤の場合）'!$BK55,1,0),0),0)</f>
        <v>0</v>
      </c>
      <c r="KV50" s="365">
        <f>IF(KV$19-'様式３（療養者名簿）（⑤の場合）'!$BJ55+1&lt;=15,IF(KV$19&gt;='様式３（療養者名簿）（⑤の場合）'!$BJ55,IF(KV$19&lt;='様式３（療養者名簿）（⑤の場合）'!$BK55,1,0),0),0)</f>
        <v>0</v>
      </c>
      <c r="KW50" s="365">
        <f>IF(KW$19-'様式３（療養者名簿）（⑤の場合）'!$BJ55+1&lt;=15,IF(KW$19&gt;='様式３（療養者名簿）（⑤の場合）'!$BJ55,IF(KW$19&lt;='様式３（療養者名簿）（⑤の場合）'!$BK55,1,0),0),0)</f>
        <v>0</v>
      </c>
      <c r="KX50" s="365">
        <f>IF(KX$19-'様式３（療養者名簿）（⑤の場合）'!$BJ55+1&lt;=15,IF(KX$19&gt;='様式３（療養者名簿）（⑤の場合）'!$BJ55,IF(KX$19&lt;='様式３（療養者名簿）（⑤の場合）'!$BK55,1,0),0),0)</f>
        <v>0</v>
      </c>
      <c r="KY50" s="365">
        <f>IF(KY$19-'様式３（療養者名簿）（⑤の場合）'!$BJ55+1&lt;=15,IF(KY$19&gt;='様式３（療養者名簿）（⑤の場合）'!$BJ55,IF(KY$19&lt;='様式３（療養者名簿）（⑤の場合）'!$BK55,1,0),0),0)</f>
        <v>0</v>
      </c>
      <c r="KZ50" s="365">
        <f>IF(KZ$19-'様式３（療養者名簿）（⑤の場合）'!$BJ55+1&lt;=15,IF(KZ$19&gt;='様式３（療養者名簿）（⑤の場合）'!$BJ55,IF(KZ$19&lt;='様式３（療養者名簿）（⑤の場合）'!$BK55,1,0),0),0)</f>
        <v>0</v>
      </c>
      <c r="LA50" s="365">
        <f>IF(LA$19-'様式３（療養者名簿）（⑤の場合）'!$BJ55+1&lt;=15,IF(LA$19&gt;='様式３（療養者名簿）（⑤の場合）'!$BJ55,IF(LA$19&lt;='様式３（療養者名簿）（⑤の場合）'!$BK55,1,0),0),0)</f>
        <v>0</v>
      </c>
      <c r="LB50" s="365">
        <f>IF(LB$19-'様式３（療養者名簿）（⑤の場合）'!$BJ55+1&lt;=15,IF(LB$19&gt;='様式３（療養者名簿）（⑤の場合）'!$BJ55,IF(LB$19&lt;='様式３（療養者名簿）（⑤の場合）'!$BK55,1,0),0),0)</f>
        <v>0</v>
      </c>
      <c r="LC50" s="365">
        <f>IF(LC$19-'様式３（療養者名簿）（⑤の場合）'!$BJ55+1&lt;=15,IF(LC$19&gt;='様式３（療養者名簿）（⑤の場合）'!$BJ55,IF(LC$19&lt;='様式３（療養者名簿）（⑤の場合）'!$BK55,1,0),0),0)</f>
        <v>0</v>
      </c>
      <c r="LD50" s="365">
        <f>IF(LD$19-'様式３（療養者名簿）（⑤の場合）'!$BJ55+1&lt;=15,IF(LD$19&gt;='様式３（療養者名簿）（⑤の場合）'!$BJ55,IF(LD$19&lt;='様式３（療養者名簿）（⑤の場合）'!$BK55,1,0),0),0)</f>
        <v>0</v>
      </c>
      <c r="LE50" s="365">
        <f>IF(LE$19-'様式３（療養者名簿）（⑤の場合）'!$BJ55+1&lt;=15,IF(LE$19&gt;='様式３（療養者名簿）（⑤の場合）'!$BJ55,IF(LE$19&lt;='様式３（療養者名簿）（⑤の場合）'!$BK55,1,0),0),0)</f>
        <v>0</v>
      </c>
      <c r="LF50" s="365">
        <f>IF(LF$19-'様式３（療養者名簿）（⑤の場合）'!$BJ55+1&lt;=15,IF(LF$19&gt;='様式３（療養者名簿）（⑤の場合）'!$BJ55,IF(LF$19&lt;='様式３（療養者名簿）（⑤の場合）'!$BK55,1,0),0),0)</f>
        <v>0</v>
      </c>
      <c r="LG50" s="365">
        <f>IF(LG$19-'様式３（療養者名簿）（⑤の場合）'!$BJ55+1&lt;=15,IF(LG$19&gt;='様式３（療養者名簿）（⑤の場合）'!$BJ55,IF(LG$19&lt;='様式３（療養者名簿）（⑤の場合）'!$BK55,1,0),0),0)</f>
        <v>0</v>
      </c>
      <c r="LH50" s="365">
        <f>IF(LH$19-'様式３（療養者名簿）（⑤の場合）'!$BJ55+1&lt;=15,IF(LH$19&gt;='様式３（療養者名簿）（⑤の場合）'!$BJ55,IF(LH$19&lt;='様式３（療養者名簿）（⑤の場合）'!$BK55,1,0),0),0)</f>
        <v>0</v>
      </c>
      <c r="LI50" s="365">
        <f>IF(LI$19-'様式３（療養者名簿）（⑤の場合）'!$BJ55+1&lt;=15,IF(LI$19&gt;='様式３（療養者名簿）（⑤の場合）'!$BJ55,IF(LI$19&lt;='様式３（療養者名簿）（⑤の場合）'!$BK55,1,0),0),0)</f>
        <v>0</v>
      </c>
      <c r="LJ50" s="365">
        <f>IF(LJ$19-'様式３（療養者名簿）（⑤の場合）'!$BJ55+1&lt;=15,IF(LJ$19&gt;='様式３（療養者名簿）（⑤の場合）'!$BJ55,IF(LJ$19&lt;='様式３（療養者名簿）（⑤の場合）'!$BK55,1,0),0),0)</f>
        <v>0</v>
      </c>
      <c r="LK50" s="365">
        <f>IF(LK$19-'様式３（療養者名簿）（⑤の場合）'!$BJ55+1&lt;=15,IF(LK$19&gt;='様式３（療養者名簿）（⑤の場合）'!$BJ55,IF(LK$19&lt;='様式３（療養者名簿）（⑤の場合）'!$BK55,1,0),0),0)</f>
        <v>0</v>
      </c>
      <c r="LL50" s="365">
        <f>IF(LL$19-'様式３（療養者名簿）（⑤の場合）'!$BJ55+1&lt;=15,IF(LL$19&gt;='様式３（療養者名簿）（⑤の場合）'!$BJ55,IF(LL$19&lt;='様式３（療養者名簿）（⑤の場合）'!$BK55,1,0),0),0)</f>
        <v>0</v>
      </c>
      <c r="LM50" s="365">
        <f>IF(LM$19-'様式３（療養者名簿）（⑤の場合）'!$BJ55+1&lt;=15,IF(LM$19&gt;='様式３（療養者名簿）（⑤の場合）'!$BJ55,IF(LM$19&lt;='様式３（療養者名簿）（⑤の場合）'!$BK55,1,0),0),0)</f>
        <v>0</v>
      </c>
      <c r="LN50" s="365">
        <f>IF(LN$19-'様式３（療養者名簿）（⑤の場合）'!$BJ55+1&lt;=15,IF(LN$19&gt;='様式３（療養者名簿）（⑤の場合）'!$BJ55,IF(LN$19&lt;='様式３（療養者名簿）（⑤の場合）'!$BK55,1,0),0),0)</f>
        <v>0</v>
      </c>
      <c r="LO50" s="365">
        <f>IF(LO$19-'様式３（療養者名簿）（⑤の場合）'!$BJ55+1&lt;=15,IF(LO$19&gt;='様式３（療養者名簿）（⑤の場合）'!$BJ55,IF(LO$19&lt;='様式３（療養者名簿）（⑤の場合）'!$BK55,1,0),0),0)</f>
        <v>0</v>
      </c>
      <c r="LP50" s="365">
        <f>IF(LP$19-'様式３（療養者名簿）（⑤の場合）'!$BJ55+1&lt;=15,IF(LP$19&gt;='様式３（療養者名簿）（⑤の場合）'!$BJ55,IF(LP$19&lt;='様式３（療養者名簿）（⑤の場合）'!$BK55,1,0),0),0)</f>
        <v>0</v>
      </c>
      <c r="LQ50" s="365">
        <f>IF(LQ$19-'様式３（療養者名簿）（⑤の場合）'!$BJ55+1&lt;=15,IF(LQ$19&gt;='様式３（療養者名簿）（⑤の場合）'!$BJ55,IF(LQ$19&lt;='様式３（療養者名簿）（⑤の場合）'!$BK55,1,0),0),0)</f>
        <v>0</v>
      </c>
      <c r="LR50" s="365">
        <f>IF(LR$19-'様式３（療養者名簿）（⑤の場合）'!$BJ55+1&lt;=15,IF(LR$19&gt;='様式３（療養者名簿）（⑤の場合）'!$BJ55,IF(LR$19&lt;='様式３（療養者名簿）（⑤の場合）'!$BK55,1,0),0),0)</f>
        <v>0</v>
      </c>
      <c r="LS50" s="365">
        <f>IF(LS$19-'様式３（療養者名簿）（⑤の場合）'!$BJ55+1&lt;=15,IF(LS$19&gt;='様式３（療養者名簿）（⑤の場合）'!$BJ55,IF(LS$19&lt;='様式３（療養者名簿）（⑤の場合）'!$BK55,1,0),0),0)</f>
        <v>0</v>
      </c>
      <c r="LT50" s="365">
        <f>IF(LT$19-'様式３（療養者名簿）（⑤の場合）'!$BJ55+1&lt;=15,IF(LT$19&gt;='様式３（療養者名簿）（⑤の場合）'!$BJ55,IF(LT$19&lt;='様式３（療養者名簿）（⑤の場合）'!$BK55,1,0),0),0)</f>
        <v>0</v>
      </c>
      <c r="LU50" s="365">
        <f>IF(LU$19-'様式３（療養者名簿）（⑤の場合）'!$BJ55+1&lt;=15,IF(LU$19&gt;='様式３（療養者名簿）（⑤の場合）'!$BJ55,IF(LU$19&lt;='様式３（療養者名簿）（⑤の場合）'!$BK55,1,0),0),0)</f>
        <v>0</v>
      </c>
      <c r="LV50" s="365">
        <f>IF(LV$19-'様式３（療養者名簿）（⑤の場合）'!$BJ55+1&lt;=15,IF(LV$19&gt;='様式３（療養者名簿）（⑤の場合）'!$BJ55,IF(LV$19&lt;='様式３（療養者名簿）（⑤の場合）'!$BK55,1,0),0),0)</f>
        <v>0</v>
      </c>
      <c r="LW50" s="365">
        <f>IF(LW$19-'様式３（療養者名簿）（⑤の場合）'!$BJ55+1&lt;=15,IF(LW$19&gt;='様式３（療養者名簿）（⑤の場合）'!$BJ55,IF(LW$19&lt;='様式３（療養者名簿）（⑤の場合）'!$BK55,1,0),0),0)</f>
        <v>0</v>
      </c>
      <c r="LX50" s="365">
        <f>IF(LX$19-'様式３（療養者名簿）（⑤の場合）'!$BJ55+1&lt;=15,IF(LX$19&gt;='様式３（療養者名簿）（⑤の場合）'!$BJ55,IF(LX$19&lt;='様式３（療養者名簿）（⑤の場合）'!$BK55,1,0),0),0)</f>
        <v>0</v>
      </c>
      <c r="LY50" s="365">
        <f>IF(LY$19-'様式３（療養者名簿）（⑤の場合）'!$BJ55+1&lt;=15,IF(LY$19&gt;='様式３（療養者名簿）（⑤の場合）'!$BJ55,IF(LY$19&lt;='様式３（療養者名簿）（⑤の場合）'!$BK55,1,0),0),0)</f>
        <v>0</v>
      </c>
      <c r="LZ50" s="365">
        <f>IF(LZ$19-'様式３（療養者名簿）（⑤の場合）'!$BJ55+1&lt;=15,IF(LZ$19&gt;='様式３（療養者名簿）（⑤の場合）'!$BJ55,IF(LZ$19&lt;='様式３（療養者名簿）（⑤の場合）'!$BK55,1,0),0),0)</f>
        <v>0</v>
      </c>
      <c r="MA50" s="365">
        <f>IF(MA$19-'様式３（療養者名簿）（⑤の場合）'!$BJ55+1&lt;=15,IF(MA$19&gt;='様式３（療養者名簿）（⑤の場合）'!$BJ55,IF(MA$19&lt;='様式３（療養者名簿）（⑤の場合）'!$BK55,1,0),0),0)</f>
        <v>0</v>
      </c>
      <c r="MB50" s="365">
        <f>IF(MB$19-'様式３（療養者名簿）（⑤の場合）'!$BJ55+1&lt;=15,IF(MB$19&gt;='様式３（療養者名簿）（⑤の場合）'!$BJ55,IF(MB$19&lt;='様式３（療養者名簿）（⑤の場合）'!$BK55,1,0),0),0)</f>
        <v>0</v>
      </c>
      <c r="MC50" s="365">
        <f>IF(MC$19-'様式３（療養者名簿）（⑤の場合）'!$BJ55+1&lt;=15,IF(MC$19&gt;='様式３（療養者名簿）（⑤の場合）'!$BJ55,IF(MC$19&lt;='様式３（療養者名簿）（⑤の場合）'!$BK55,1,0),0),0)</f>
        <v>0</v>
      </c>
      <c r="MD50" s="365">
        <f>IF(MD$19-'様式３（療養者名簿）（⑤の場合）'!$BJ55+1&lt;=15,IF(MD$19&gt;='様式３（療養者名簿）（⑤の場合）'!$BJ55,IF(MD$19&lt;='様式３（療養者名簿）（⑤の場合）'!$BK55,1,0),0),0)</f>
        <v>0</v>
      </c>
      <c r="ME50" s="365">
        <f>IF(ME$19-'様式３（療養者名簿）（⑤の場合）'!$BJ55+1&lt;=15,IF(ME$19&gt;='様式３（療養者名簿）（⑤の場合）'!$BJ55,IF(ME$19&lt;='様式３（療養者名簿）（⑤の場合）'!$BK55,1,0),0),0)</f>
        <v>0</v>
      </c>
      <c r="MF50" s="365">
        <f>IF(MF$19-'様式３（療養者名簿）（⑤の場合）'!$BJ55+1&lt;=15,IF(MF$19&gt;='様式３（療養者名簿）（⑤の場合）'!$BJ55,IF(MF$19&lt;='様式３（療養者名簿）（⑤の場合）'!$BK55,1,0),0),0)</f>
        <v>0</v>
      </c>
      <c r="MG50" s="365">
        <f>IF(MG$19-'様式３（療養者名簿）（⑤の場合）'!$BJ55+1&lt;=15,IF(MG$19&gt;='様式３（療養者名簿）（⑤の場合）'!$BJ55,IF(MG$19&lt;='様式３（療養者名簿）（⑤の場合）'!$BK55,1,0),0),0)</f>
        <v>0</v>
      </c>
      <c r="MH50" s="365">
        <f>IF(MH$19-'様式３（療養者名簿）（⑤の場合）'!$BJ55+1&lt;=15,IF(MH$19&gt;='様式３（療養者名簿）（⑤の場合）'!$BJ55,IF(MH$19&lt;='様式３（療養者名簿）（⑤の場合）'!$BK55,1,0),0),0)</f>
        <v>0</v>
      </c>
      <c r="MI50" s="365">
        <f>IF(MI$19-'様式３（療養者名簿）（⑤の場合）'!$BJ55+1&lt;=15,IF(MI$19&gt;='様式３（療養者名簿）（⑤の場合）'!$BJ55,IF(MI$19&lt;='様式３（療養者名簿）（⑤の場合）'!$BK55,1,0),0),0)</f>
        <v>0</v>
      </c>
      <c r="MJ50" s="365">
        <f>IF(MJ$19-'様式３（療養者名簿）（⑤の場合）'!$BJ55+1&lt;=15,IF(MJ$19&gt;='様式３（療養者名簿）（⑤の場合）'!$BJ55,IF(MJ$19&lt;='様式３（療養者名簿）（⑤の場合）'!$BK55,1,0),0),0)</f>
        <v>0</v>
      </c>
      <c r="MK50" s="365">
        <f>IF(MK$19-'様式３（療養者名簿）（⑤の場合）'!$BJ55+1&lt;=15,IF(MK$19&gt;='様式３（療養者名簿）（⑤の場合）'!$BJ55,IF(MK$19&lt;='様式３（療養者名簿）（⑤の場合）'!$BK55,1,0),0),0)</f>
        <v>0</v>
      </c>
      <c r="ML50" s="365">
        <f>IF(ML$19-'様式３（療養者名簿）（⑤の場合）'!$BJ55+1&lt;=15,IF(ML$19&gt;='様式３（療養者名簿）（⑤の場合）'!$BJ55,IF(ML$19&lt;='様式３（療養者名簿）（⑤の場合）'!$BK55,1,0),0),0)</f>
        <v>0</v>
      </c>
      <c r="MM50" s="365">
        <f>IF(MM$19-'様式３（療養者名簿）（⑤の場合）'!$BJ55+1&lt;=15,IF(MM$19&gt;='様式３（療養者名簿）（⑤の場合）'!$BJ55,IF(MM$19&lt;='様式３（療養者名簿）（⑤の場合）'!$BK55,1,0),0),0)</f>
        <v>0</v>
      </c>
      <c r="MN50" s="365">
        <f>IF(MN$19-'様式３（療養者名簿）（⑤の場合）'!$BJ55+1&lt;=15,IF(MN$19&gt;='様式３（療養者名簿）（⑤の場合）'!$BJ55,IF(MN$19&lt;='様式３（療養者名簿）（⑤の場合）'!$BK55,1,0),0),0)</f>
        <v>0</v>
      </c>
      <c r="MO50" s="365">
        <f>IF(MO$19-'様式３（療養者名簿）（⑤の場合）'!$BJ55+1&lt;=15,IF(MO$19&gt;='様式３（療養者名簿）（⑤の場合）'!$BJ55,IF(MO$19&lt;='様式３（療養者名簿）（⑤の場合）'!$BK55,1,0),0),0)</f>
        <v>0</v>
      </c>
      <c r="MP50" s="365">
        <f>IF(MP$19-'様式３（療養者名簿）（⑤の場合）'!$BJ55+1&lt;=15,IF(MP$19&gt;='様式３（療養者名簿）（⑤の場合）'!$BJ55,IF(MP$19&lt;='様式３（療養者名簿）（⑤の場合）'!$BK55,1,0),0),0)</f>
        <v>0</v>
      </c>
      <c r="MQ50" s="365">
        <f>IF(MQ$19-'様式３（療養者名簿）（⑤の場合）'!$BJ55+1&lt;=15,IF(MQ$19&gt;='様式３（療養者名簿）（⑤の場合）'!$BJ55,IF(MQ$19&lt;='様式３（療養者名簿）（⑤の場合）'!$BK55,1,0),0),0)</f>
        <v>0</v>
      </c>
      <c r="MR50" s="365">
        <f>IF(MR$19-'様式３（療養者名簿）（⑤の場合）'!$BJ55+1&lt;=15,IF(MR$19&gt;='様式３（療養者名簿）（⑤の場合）'!$BJ55,IF(MR$19&lt;='様式３（療養者名簿）（⑤の場合）'!$BK55,1,0),0),0)</f>
        <v>0</v>
      </c>
      <c r="MS50" s="365">
        <f>IF(MS$19-'様式３（療養者名簿）（⑤の場合）'!$BJ55+1&lt;=15,IF(MS$19&gt;='様式３（療養者名簿）（⑤の場合）'!$BJ55,IF(MS$19&lt;='様式３（療養者名簿）（⑤の場合）'!$BK55,1,0),0),0)</f>
        <v>0</v>
      </c>
      <c r="MT50" s="365">
        <f>IF(MT$19-'様式３（療養者名簿）（⑤の場合）'!$BJ55+1&lt;=15,IF(MT$19&gt;='様式３（療養者名簿）（⑤の場合）'!$BJ55,IF(MT$19&lt;='様式３（療養者名簿）（⑤の場合）'!$BK55,1,0),0),0)</f>
        <v>0</v>
      </c>
      <c r="MU50" s="365">
        <f>IF(MU$19-'様式３（療養者名簿）（⑤の場合）'!$BJ55+1&lt;=15,IF(MU$19&gt;='様式３（療養者名簿）（⑤の場合）'!$BJ55,IF(MU$19&lt;='様式３（療養者名簿）（⑤の場合）'!$BK55,1,0),0),0)</f>
        <v>0</v>
      </c>
      <c r="MV50" s="365">
        <f>IF(MV$19-'様式３（療養者名簿）（⑤の場合）'!$BJ55+1&lt;=15,IF(MV$19&gt;='様式３（療養者名簿）（⑤の場合）'!$BJ55,IF(MV$19&lt;='様式３（療養者名簿）（⑤の場合）'!$BK55,1,0),0),0)</f>
        <v>0</v>
      </c>
      <c r="MW50" s="365">
        <f>IF(MW$19-'様式３（療養者名簿）（⑤の場合）'!$BJ55+1&lt;=15,IF(MW$19&gt;='様式３（療養者名簿）（⑤の場合）'!$BJ55,IF(MW$19&lt;='様式３（療養者名簿）（⑤の場合）'!$BK55,1,0),0),0)</f>
        <v>0</v>
      </c>
      <c r="MX50" s="365">
        <f>IF(MX$19-'様式３（療養者名簿）（⑤の場合）'!$BJ55+1&lt;=15,IF(MX$19&gt;='様式３（療養者名簿）（⑤の場合）'!$BJ55,IF(MX$19&lt;='様式３（療養者名簿）（⑤の場合）'!$BK55,1,0),0),0)</f>
        <v>0</v>
      </c>
      <c r="MY50" s="365">
        <f>IF(MY$19-'様式３（療養者名簿）（⑤の場合）'!$BJ55+1&lt;=15,IF(MY$19&gt;='様式３（療養者名簿）（⑤の場合）'!$BJ55,IF(MY$19&lt;='様式３（療養者名簿）（⑤の場合）'!$BK55,1,0),0),0)</f>
        <v>0</v>
      </c>
      <c r="MZ50" s="365">
        <f>IF(MZ$19-'様式３（療養者名簿）（⑤の場合）'!$BJ55+1&lt;=15,IF(MZ$19&gt;='様式３（療養者名簿）（⑤の場合）'!$BJ55,IF(MZ$19&lt;='様式３（療養者名簿）（⑤の場合）'!$BK55,1,0),0),0)</f>
        <v>0</v>
      </c>
      <c r="NA50" s="365">
        <f>IF(NA$19-'様式３（療養者名簿）（⑤の場合）'!$BJ55+1&lt;=15,IF(NA$19&gt;='様式３（療養者名簿）（⑤の場合）'!$BJ55,IF(NA$19&lt;='様式３（療養者名簿）（⑤の場合）'!$BK55,1,0),0),0)</f>
        <v>0</v>
      </c>
      <c r="NB50" s="365">
        <f>IF(NB$19-'様式３（療養者名簿）（⑤の場合）'!$BJ55+1&lt;=15,IF(NB$19&gt;='様式３（療養者名簿）（⑤の場合）'!$BJ55,IF(NB$19&lt;='様式３（療養者名簿）（⑤の場合）'!$BK55,1,0),0),0)</f>
        <v>0</v>
      </c>
      <c r="NC50" s="248">
        <f>IF(NC$19-'様式３（療養者名簿）（⑤の場合）'!$BJ55+1&lt;=15,IF(NC$19&gt;='様式３（療養者名簿）（⑤の場合）'!$BJ55,IF(NC$19&lt;='様式３（療養者名簿）（⑤の場合）'!$BK55,1,0),0),0)</f>
        <v>0</v>
      </c>
      <c r="ND50" s="248">
        <f>IF(ND$19-'様式３（療養者名簿）（⑤の場合）'!$BJ55+1&lt;=15,IF(ND$19&gt;='様式３（療養者名簿）（⑤の場合）'!$BJ55,IF(ND$19&lt;='様式３（療養者名簿）（⑤の場合）'!$BK55,1,0),0),0)</f>
        <v>0</v>
      </c>
      <c r="NE50" s="248">
        <f>IF(NE$19-'様式３（療養者名簿）（⑤の場合）'!$BJ55+1&lt;=15,IF(NE$19&gt;='様式３（療養者名簿）（⑤の場合）'!$BJ55,IF(NE$19&lt;='様式３（療養者名簿）（⑤の場合）'!$BK55,1,0),0),0)</f>
        <v>0</v>
      </c>
      <c r="NF50" s="248">
        <f>IF(NF$19-'様式３（療養者名簿）（⑤の場合）'!$BJ55+1&lt;=15,IF(NF$19&gt;='様式３（療養者名簿）（⑤の場合）'!$BJ55,IF(NF$19&lt;='様式３（療養者名簿）（⑤の場合）'!$BK55,1,0),0),0)</f>
        <v>0</v>
      </c>
      <c r="NG50" s="248">
        <f>IF(NG$19-'様式３（療養者名簿）（⑤の場合）'!$BJ55+1&lt;=15,IF(NG$19&gt;='様式３（療養者名簿）（⑤の場合）'!$BJ55,IF(NG$19&lt;='様式３（療養者名簿）（⑤の場合）'!$BK55,1,0),0),0)</f>
        <v>0</v>
      </c>
      <c r="NH50" s="248">
        <f>IF(NH$19-'様式３（療養者名簿）（⑤の場合）'!$BJ55+1&lt;=15,IF(NH$19&gt;='様式３（療養者名簿）（⑤の場合）'!$BJ55,IF(NH$19&lt;='様式３（療養者名簿）（⑤の場合）'!$BK55,1,0),0),0)</f>
        <v>0</v>
      </c>
      <c r="NI50" s="248">
        <f>IF(NI$19-'様式３（療養者名簿）（⑤の場合）'!$BJ55+1&lt;=15,IF(NI$19&gt;='様式３（療養者名簿）（⑤の場合）'!$BJ55,IF(NI$19&lt;='様式３（療養者名簿）（⑤の場合）'!$BK55,1,0),0),0)</f>
        <v>0</v>
      </c>
      <c r="NJ50" s="248">
        <f>IF(NJ$19-'様式３（療養者名簿）（⑤の場合）'!$BJ55+1&lt;=15,IF(NJ$19&gt;='様式３（療養者名簿）（⑤の場合）'!$BJ55,IF(NJ$19&lt;='様式３（療養者名簿）（⑤の場合）'!$BK55,1,0),0),0)</f>
        <v>0</v>
      </c>
      <c r="NK50" s="248">
        <f>IF(NK$19-'様式３（療養者名簿）（⑤の場合）'!$BJ55+1&lt;=15,IF(NK$19&gt;='様式３（療養者名簿）（⑤の場合）'!$BJ55,IF(NK$19&lt;='様式３（療養者名簿）（⑤の場合）'!$BK55,1,0),0),0)</f>
        <v>0</v>
      </c>
      <c r="NL50" s="248">
        <f>IF(NL$19-'様式３（療養者名簿）（⑤の場合）'!$BJ55+1&lt;=15,IF(NL$19&gt;='様式３（療養者名簿）（⑤の場合）'!$BJ55,IF(NL$19&lt;='様式３（療養者名簿）（⑤の場合）'!$BK55,1,0),0),0)</f>
        <v>0</v>
      </c>
      <c r="NM50" s="248">
        <f>IF(NM$19-'様式３（療養者名簿）（⑤の場合）'!$BJ55+1&lt;=15,IF(NM$19&gt;='様式３（療養者名簿）（⑤の場合）'!$BJ55,IF(NM$19&lt;='様式３（療養者名簿）（⑤の場合）'!$BK55,1,0),0),0)</f>
        <v>0</v>
      </c>
      <c r="NN50" s="248">
        <f>IF(NN$19-'様式３（療養者名簿）（⑤の場合）'!$BJ55+1&lt;=15,IF(NN$19&gt;='様式３（療養者名簿）（⑤の場合）'!$BJ55,IF(NN$19&lt;='様式３（療養者名簿）（⑤の場合）'!$BK55,1,0),0),0)</f>
        <v>0</v>
      </c>
      <c r="NO50" s="248">
        <f>IF(NO$19-'様式３（療養者名簿）（⑤の場合）'!$BJ55+1&lt;=15,IF(NO$19&gt;='様式３（療養者名簿）（⑤の場合）'!$BJ55,IF(NO$19&lt;='様式３（療養者名簿）（⑤の場合）'!$BK55,1,0),0),0)</f>
        <v>0</v>
      </c>
      <c r="NP50" s="248">
        <f>IF(NP$19-'様式３（療養者名簿）（⑤の場合）'!$BJ55+1&lt;=15,IF(NP$19&gt;='様式３（療養者名簿）（⑤の場合）'!$BJ55,IF(NP$19&lt;='様式３（療養者名簿）（⑤の場合）'!$BK55,1,0),0),0)</f>
        <v>0</v>
      </c>
      <c r="NQ50" s="248">
        <f>IF(NQ$19-'様式３（療養者名簿）（⑤の場合）'!$BJ55+1&lt;=15,IF(NQ$19&gt;='様式３（療養者名簿）（⑤の場合）'!$BJ55,IF(NQ$19&lt;='様式３（療養者名簿）（⑤の場合）'!$BK55,1,0),0),0)</f>
        <v>0</v>
      </c>
      <c r="NR50" s="248">
        <f>IF(NR$19-'様式３（療養者名簿）（⑤の場合）'!$BJ55+1&lt;=15,IF(NR$19&gt;='様式３（療養者名簿）（⑤の場合）'!$BJ55,IF(NR$19&lt;='様式３（療養者名簿）（⑤の場合）'!$BK55,1,0),0),0)</f>
        <v>0</v>
      </c>
      <c r="NS50" s="248">
        <f>IF(NS$19-'様式３（療養者名簿）（⑤の場合）'!$BJ55+1&lt;=15,IF(NS$19&gt;='様式３（療養者名簿）（⑤の場合）'!$BJ55,IF(NS$19&lt;='様式３（療養者名簿）（⑤の場合）'!$BK55,1,0),0),0)</f>
        <v>0</v>
      </c>
      <c r="NT50" s="248">
        <f>IF(NT$19-'様式３（療養者名簿）（⑤の場合）'!$BJ55+1&lt;=15,IF(NT$19&gt;='様式３（療養者名簿）（⑤の場合）'!$BJ55,IF(NT$19&lt;='様式３（療養者名簿）（⑤の場合）'!$BK55,1,0),0),0)</f>
        <v>0</v>
      </c>
      <c r="NU50" s="248">
        <f>IF(NU$19-'様式３（療養者名簿）（⑤の場合）'!$BJ55+1&lt;=15,IF(NU$19&gt;='様式３（療養者名簿）（⑤の場合）'!$BJ55,IF(NU$19&lt;='様式３（療養者名簿）（⑤の場合）'!$BK55,1,0),0),0)</f>
        <v>0</v>
      </c>
      <c r="NV50" s="248">
        <f>IF(NV$19-'様式３（療養者名簿）（⑤の場合）'!$BJ55+1&lt;=15,IF(NV$19&gt;='様式３（療養者名簿）（⑤の場合）'!$BJ55,IF(NV$19&lt;='様式３（療養者名簿）（⑤の場合）'!$BK55,1,0),0),0)</f>
        <v>0</v>
      </c>
      <c r="NW50" s="248">
        <f>IF(NW$19-'様式３（療養者名簿）（⑤の場合）'!$BJ55+1&lt;=15,IF(NW$19&gt;='様式３（療養者名簿）（⑤の場合）'!$BJ55,IF(NW$19&lt;='様式３（療養者名簿）（⑤の場合）'!$BK55,1,0),0),0)</f>
        <v>0</v>
      </c>
      <c r="NX50" s="248">
        <f>IF(NX$19-'様式３（療養者名簿）（⑤の場合）'!$BJ55+1&lt;=15,IF(NX$19&gt;='様式３（療養者名簿）（⑤の場合）'!$BJ55,IF(NX$19&lt;='様式３（療養者名簿）（⑤の場合）'!$BK55,1,0),0),0)</f>
        <v>0</v>
      </c>
      <c r="NY50" s="248">
        <f>IF(NY$19-'様式３（療養者名簿）（⑤の場合）'!$BJ55+1&lt;=15,IF(NY$19&gt;='様式３（療養者名簿）（⑤の場合）'!$BJ55,IF(NY$19&lt;='様式３（療養者名簿）（⑤の場合）'!$BK55,1,0),0),0)</f>
        <v>0</v>
      </c>
      <c r="NZ50" s="248">
        <f>IF(NZ$19-'様式３（療養者名簿）（⑤の場合）'!$BJ55+1&lt;=15,IF(NZ$19&gt;='様式３（療養者名簿）（⑤の場合）'!$BJ55,IF(NZ$19&lt;='様式３（療養者名簿）（⑤の場合）'!$BK55,1,0),0),0)</f>
        <v>0</v>
      </c>
      <c r="OA50" s="248">
        <f>IF(OA$19-'様式３（療養者名簿）（⑤の場合）'!$BJ55+1&lt;=15,IF(OA$19&gt;='様式３（療養者名簿）（⑤の場合）'!$BJ55,IF(OA$19&lt;='様式３（療養者名簿）（⑤の場合）'!$BK55,1,0),0),0)</f>
        <v>0</v>
      </c>
      <c r="OB50" s="248">
        <f>IF(OB$19-'様式３（療養者名簿）（⑤の場合）'!$BJ55+1&lt;=15,IF(OB$19&gt;='様式３（療養者名簿）（⑤の場合）'!$BJ55,IF(OB$19&lt;='様式３（療養者名簿）（⑤の場合）'!$BK55,1,0),0),0)</f>
        <v>0</v>
      </c>
      <c r="OC50" s="248">
        <f>IF(OC$19-'様式３（療養者名簿）（⑤の場合）'!$BJ55+1&lt;=15,IF(OC$19&gt;='様式３（療養者名簿）（⑤の場合）'!$BJ55,IF(OC$19&lt;='様式３（療養者名簿）（⑤の場合）'!$BK55,1,0),0),0)</f>
        <v>0</v>
      </c>
      <c r="OD50" s="248">
        <f>IF(OD$19-'様式３（療養者名簿）（⑤の場合）'!$BJ55+1&lt;=15,IF(OD$19&gt;='様式３（療養者名簿）（⑤の場合）'!$BJ55,IF(OD$19&lt;='様式３（療養者名簿）（⑤の場合）'!$BK55,1,0),0),0)</f>
        <v>0</v>
      </c>
      <c r="OE50" s="248">
        <f>IF(OE$19-'様式３（療養者名簿）（⑤の場合）'!$BJ55+1&lt;=15,IF(OE$19&gt;='様式３（療養者名簿）（⑤の場合）'!$BJ55,IF(OE$19&lt;='様式３（療養者名簿）（⑤の場合）'!$BK55,1,0),0),0)</f>
        <v>0</v>
      </c>
      <c r="OF50" s="248">
        <f>IF(OF$19-'様式３（療養者名簿）（⑤の場合）'!$BJ55+1&lt;=15,IF(OF$19&gt;='様式３（療養者名簿）（⑤の場合）'!$BJ55,IF(OF$19&lt;='様式３（療養者名簿）（⑤の場合）'!$BK55,1,0),0),0)</f>
        <v>0</v>
      </c>
      <c r="OG50" s="248">
        <f>IF(OG$19-'様式３（療養者名簿）（⑤の場合）'!$BJ55+1&lt;=15,IF(OG$19&gt;='様式３（療養者名簿）（⑤の場合）'!$BJ55,IF(OG$19&lt;='様式３（療養者名簿）（⑤の場合）'!$BK55,1,0),0),0)</f>
        <v>0</v>
      </c>
      <c r="OH50" s="248">
        <f>IF(OH$19-'様式３（療養者名簿）（⑤の場合）'!$BJ55+1&lt;=15,IF(OH$19&gt;='様式３（療養者名簿）（⑤の場合）'!$BJ55,IF(OH$19&lt;='様式３（療養者名簿）（⑤の場合）'!$BK55,1,0),0),0)</f>
        <v>0</v>
      </c>
      <c r="OI50" s="248">
        <f>IF(OI$19-'様式３（療養者名簿）（⑤の場合）'!$BJ55+1&lt;=15,IF(OI$19&gt;='様式３（療養者名簿）（⑤の場合）'!$BJ55,IF(OI$19&lt;='様式３（療養者名簿）（⑤の場合）'!$BK55,1,0),0),0)</f>
        <v>0</v>
      </c>
      <c r="OJ50" s="248">
        <f>IF(OJ$19-'様式３（療養者名簿）（⑤の場合）'!$BJ55+1&lt;=15,IF(OJ$19&gt;='様式３（療養者名簿）（⑤の場合）'!$BJ55,IF(OJ$19&lt;='様式３（療養者名簿）（⑤の場合）'!$BK55,1,0),0),0)</f>
        <v>0</v>
      </c>
      <c r="OK50" s="248">
        <f>IF(OK$19-'様式３（療養者名簿）（⑤の場合）'!$BJ55+1&lt;=15,IF(OK$19&gt;='様式３（療養者名簿）（⑤の場合）'!$BJ55,IF(OK$19&lt;='様式３（療養者名簿）（⑤の場合）'!$BK55,1,0),0),0)</f>
        <v>0</v>
      </c>
      <c r="OL50" s="248">
        <f>IF(OL$19-'様式３（療養者名簿）（⑤の場合）'!$BJ55+1&lt;=15,IF(OL$19&gt;='様式３（療養者名簿）（⑤の場合）'!$BJ55,IF(OL$19&lt;='様式３（療養者名簿）（⑤の場合）'!$BK55,1,0),0),0)</f>
        <v>0</v>
      </c>
      <c r="OM50" s="248">
        <f>IF(OM$19-'様式３（療養者名簿）（⑤の場合）'!$BJ55+1&lt;=15,IF(OM$19&gt;='様式３（療養者名簿）（⑤の場合）'!$BJ55,IF(OM$19&lt;='様式３（療養者名簿）（⑤の場合）'!$BK55,1,0),0),0)</f>
        <v>0</v>
      </c>
      <c r="ON50" s="248">
        <f>IF(ON$19-'様式３（療養者名簿）（⑤の場合）'!$BJ55+1&lt;=15,IF(ON$19&gt;='様式３（療養者名簿）（⑤の場合）'!$BJ55,IF(ON$19&lt;='様式３（療養者名簿）（⑤の場合）'!$BK55,1,0),0),0)</f>
        <v>0</v>
      </c>
      <c r="OO50" s="248">
        <f>IF(OO$19-'様式３（療養者名簿）（⑤の場合）'!$BJ55+1&lt;=15,IF(OO$19&gt;='様式３（療養者名簿）（⑤の場合）'!$BJ55,IF(OO$19&lt;='様式３（療養者名簿）（⑤の場合）'!$BK55,1,0),0),0)</f>
        <v>0</v>
      </c>
      <c r="OP50" s="248">
        <f>IF(OP$19-'様式３（療養者名簿）（⑤の場合）'!$BJ55+1&lt;=15,IF(OP$19&gt;='様式３（療養者名簿）（⑤の場合）'!$BJ55,IF(OP$19&lt;='様式３（療養者名簿）（⑤の場合）'!$BK55,1,0),0),0)</f>
        <v>0</v>
      </c>
      <c r="OQ50" s="248">
        <f>IF(OQ$19-'様式３（療養者名簿）（⑤の場合）'!$BJ55+1&lt;=15,IF(OQ$19&gt;='様式３（療養者名簿）（⑤の場合）'!$BJ55,IF(OQ$19&lt;='様式３（療養者名簿）（⑤の場合）'!$BK55,1,0),0),0)</f>
        <v>0</v>
      </c>
      <c r="OR50" s="248">
        <f>IF(OR$19-'様式３（療養者名簿）（⑤の場合）'!$BJ55+1&lt;=15,IF(OR$19&gt;='様式３（療養者名簿）（⑤の場合）'!$BJ55,IF(OR$19&lt;='様式３（療養者名簿）（⑤の場合）'!$BK55,1,0),0),0)</f>
        <v>0</v>
      </c>
      <c r="OS50" s="248">
        <f>IF(OS$19-'様式３（療養者名簿）（⑤の場合）'!$BJ55+1&lt;=15,IF(OS$19&gt;='様式３（療養者名簿）（⑤の場合）'!$BJ55,IF(OS$19&lt;='様式３（療養者名簿）（⑤の場合）'!$BK55,1,0),0),0)</f>
        <v>0</v>
      </c>
      <c r="OT50" s="248">
        <f>IF(OT$19-'様式３（療養者名簿）（⑤の場合）'!$BJ55+1&lt;=15,IF(OT$19&gt;='様式３（療養者名簿）（⑤の場合）'!$BJ55,IF(OT$19&lt;='様式３（療養者名簿）（⑤の場合）'!$BK55,1,0),0),0)</f>
        <v>0</v>
      </c>
      <c r="OU50" s="248">
        <f>IF(OU$19-'様式３（療養者名簿）（⑤の場合）'!$BJ55+1&lt;=15,IF(OU$19&gt;='様式３（療養者名簿）（⑤の場合）'!$BJ55,IF(OU$19&lt;='様式３（療養者名簿）（⑤の場合）'!$BK55,1,0),0),0)</f>
        <v>0</v>
      </c>
      <c r="OV50" s="248">
        <f>IF(OV$19-'様式３（療養者名簿）（⑤の場合）'!$BJ55+1&lt;=15,IF(OV$19&gt;='様式３（療養者名簿）（⑤の場合）'!$BJ55,IF(OV$19&lt;='様式３（療養者名簿）（⑤の場合）'!$BK55,1,0),0),0)</f>
        <v>0</v>
      </c>
      <c r="OW50" s="248">
        <f>IF(OW$19-'様式３（療養者名簿）（⑤の場合）'!$BJ55+1&lt;=15,IF(OW$19&gt;='様式３（療養者名簿）（⑤の場合）'!$BJ55,IF(OW$19&lt;='様式３（療養者名簿）（⑤の場合）'!$BK55,1,0),0),0)</f>
        <v>0</v>
      </c>
      <c r="OX50" s="248">
        <f>IF(OX$19-'様式３（療養者名簿）（⑤の場合）'!$BJ55+1&lt;=15,IF(OX$19&gt;='様式３（療養者名簿）（⑤の場合）'!$BJ55,IF(OX$19&lt;='様式３（療養者名簿）（⑤の場合）'!$BK55,1,0),0),0)</f>
        <v>0</v>
      </c>
      <c r="OY50" s="248">
        <f>IF(OY$19-'様式３（療養者名簿）（⑤の場合）'!$BJ55+1&lt;=15,IF(OY$19&gt;='様式３（療養者名簿）（⑤の場合）'!$BJ55,IF(OY$19&lt;='様式３（療養者名簿）（⑤の場合）'!$BK55,1,0),0),0)</f>
        <v>0</v>
      </c>
      <c r="OZ50" s="248">
        <f>IF(OZ$19-'様式３（療養者名簿）（⑤の場合）'!$BJ55+1&lt;=15,IF(OZ$19&gt;='様式３（療養者名簿）（⑤の場合）'!$BJ55,IF(OZ$19&lt;='様式３（療養者名簿）（⑤の場合）'!$BK55,1,0),0),0)</f>
        <v>0</v>
      </c>
      <c r="PA50" s="248">
        <f>IF(PA$19-'様式３（療養者名簿）（⑤の場合）'!$BJ55+1&lt;=15,IF(PA$19&gt;='様式３（療養者名簿）（⑤の場合）'!$BJ55,IF(PA$19&lt;='様式３（療養者名簿）（⑤の場合）'!$BK55,1,0),0),0)</f>
        <v>0</v>
      </c>
      <c r="PB50" s="248">
        <f>IF(PB$19-'様式３（療養者名簿）（⑤の場合）'!$BJ55+1&lt;=15,IF(PB$19&gt;='様式３（療養者名簿）（⑤の場合）'!$BJ55,IF(PB$19&lt;='様式３（療養者名簿）（⑤の場合）'!$BK55,1,0),0),0)</f>
        <v>0</v>
      </c>
      <c r="PC50" s="248">
        <f>IF(PC$19-'様式３（療養者名簿）（⑤の場合）'!$BJ55+1&lt;=15,IF(PC$19&gt;='様式３（療養者名簿）（⑤の場合）'!$BJ55,IF(PC$19&lt;='様式３（療養者名簿）（⑤の場合）'!$BK55,1,0),0),0)</f>
        <v>0</v>
      </c>
      <c r="PD50" s="248">
        <f>IF(PD$19-'様式３（療養者名簿）（⑤の場合）'!$BJ55+1&lt;=15,IF(PD$19&gt;='様式３（療養者名簿）（⑤の場合）'!$BJ55,IF(PD$19&lt;='様式３（療養者名簿）（⑤の場合）'!$BK55,1,0),0),0)</f>
        <v>0</v>
      </c>
      <c r="PE50" s="248">
        <f>IF(PE$19-'様式３（療養者名簿）（⑤の場合）'!$BJ55+1&lt;=15,IF(PE$19&gt;='様式３（療養者名簿）（⑤の場合）'!$BJ55,IF(PE$19&lt;='様式３（療養者名簿）（⑤の場合）'!$BK55,1,0),0),0)</f>
        <v>0</v>
      </c>
      <c r="PF50" s="248">
        <f>IF(PF$19-'様式３（療養者名簿）（⑤の場合）'!$BJ55+1&lt;=15,IF(PF$19&gt;='様式３（療養者名簿）（⑤の場合）'!$BJ55,IF(PF$19&lt;='様式３（療養者名簿）（⑤の場合）'!$BK55,1,0),0),0)</f>
        <v>0</v>
      </c>
      <c r="PG50" s="248">
        <f>IF(PG$19-'様式３（療養者名簿）（⑤の場合）'!$BJ55+1&lt;=15,IF(PG$19&gt;='様式３（療養者名簿）（⑤の場合）'!$BJ55,IF(PG$19&lt;='様式３（療養者名簿）（⑤の場合）'!$BK55,1,0),0),0)</f>
        <v>0</v>
      </c>
      <c r="PH50" s="248">
        <f>IF(PH$19-'様式３（療養者名簿）（⑤の場合）'!$BJ55+1&lt;=15,IF(PH$19&gt;='様式３（療養者名簿）（⑤の場合）'!$BJ55,IF(PH$19&lt;='様式３（療養者名簿）（⑤の場合）'!$BK55,1,0),0),0)</f>
        <v>0</v>
      </c>
      <c r="PI50" s="248">
        <f>IF(PI$19-'様式３（療養者名簿）（⑤の場合）'!$BJ55+1&lt;=15,IF(PI$19&gt;='様式３（療養者名簿）（⑤の場合）'!$BJ55,IF(PI$19&lt;='様式３（療養者名簿）（⑤の場合）'!$BK55,1,0),0),0)</f>
        <v>0</v>
      </c>
      <c r="PJ50" s="248">
        <f>IF(PJ$19-'様式３（療養者名簿）（⑤の場合）'!$BJ55+1&lt;=15,IF(PJ$19&gt;='様式３（療養者名簿）（⑤の場合）'!$BJ55,IF(PJ$19&lt;='様式３（療養者名簿）（⑤の場合）'!$BK55,1,0),0),0)</f>
        <v>0</v>
      </c>
      <c r="PK50" s="248">
        <f>IF(PK$19-'様式３（療養者名簿）（⑤の場合）'!$BJ55+1&lt;=15,IF(PK$19&gt;='様式３（療養者名簿）（⑤の場合）'!$BJ55,IF(PK$19&lt;='様式３（療養者名簿）（⑤の場合）'!$BK55,1,0),0),0)</f>
        <v>0</v>
      </c>
      <c r="PL50" s="248">
        <f>IF(PL$19-'様式３（療養者名簿）（⑤の場合）'!$BJ55+1&lt;=15,IF(PL$19&gt;='様式３（療養者名簿）（⑤の場合）'!$BJ55,IF(PL$19&lt;='様式３（療養者名簿）（⑤の場合）'!$BK55,1,0),0),0)</f>
        <v>0</v>
      </c>
      <c r="PM50" s="248">
        <f>IF(PM$19-'様式３（療養者名簿）（⑤の場合）'!$BJ55+1&lt;=15,IF(PM$19&gt;='様式３（療養者名簿）（⑤の場合）'!$BJ55,IF(PM$19&lt;='様式３（療養者名簿）（⑤の場合）'!$BK55,1,0),0),0)</f>
        <v>0</v>
      </c>
      <c r="PN50" s="248">
        <f>IF(PN$19-'様式３（療養者名簿）（⑤の場合）'!$BJ55+1&lt;=15,IF(PN$19&gt;='様式３（療養者名簿）（⑤の場合）'!$BJ55,IF(PN$19&lt;='様式３（療養者名簿）（⑤の場合）'!$BK55,1,0),0),0)</f>
        <v>0</v>
      </c>
      <c r="PO50" s="248">
        <f>IF(PO$19-'様式３（療養者名簿）（⑤の場合）'!$BJ55+1&lt;=15,IF(PO$19&gt;='様式３（療養者名簿）（⑤の場合）'!$BJ55,IF(PO$19&lt;='様式３（療養者名簿）（⑤の場合）'!$BK55,1,0),0),0)</f>
        <v>0</v>
      </c>
      <c r="PP50" s="248">
        <f>IF(PP$19-'様式３（療養者名簿）（⑤の場合）'!$BJ55+1&lt;=15,IF(PP$19&gt;='様式３（療養者名簿）（⑤の場合）'!$BJ55,IF(PP$19&lt;='様式３（療養者名簿）（⑤の場合）'!$BK55,1,0),0),0)</f>
        <v>0</v>
      </c>
      <c r="PQ50" s="248">
        <f>IF(PQ$19-'様式３（療養者名簿）（⑤の場合）'!$BJ55+1&lt;=15,IF(PQ$19&gt;='様式３（療養者名簿）（⑤の場合）'!$BJ55,IF(PQ$19&lt;='様式３（療養者名簿）（⑤の場合）'!$BK55,1,0),0),0)</f>
        <v>0</v>
      </c>
      <c r="PR50" s="248">
        <f>IF(PR$19-'様式３（療養者名簿）（⑤の場合）'!$BJ55+1&lt;=15,IF(PR$19&gt;='様式３（療養者名簿）（⑤の場合）'!$BJ55,IF(PR$19&lt;='様式３（療養者名簿）（⑤の場合）'!$BK55,1,0),0),0)</f>
        <v>0</v>
      </c>
      <c r="PS50" s="248">
        <f>IF(PS$19-'様式３（療養者名簿）（⑤の場合）'!$BJ55+1&lt;=15,IF(PS$19&gt;='様式３（療養者名簿）（⑤の場合）'!$BJ55,IF(PS$19&lt;='様式３（療養者名簿）（⑤の場合）'!$BK55,1,0),0),0)</f>
        <v>0</v>
      </c>
      <c r="PT50" s="248">
        <f>IF(PT$19-'様式３（療養者名簿）（⑤の場合）'!$BJ55+1&lt;=15,IF(PT$19&gt;='様式３（療養者名簿）（⑤の場合）'!$BJ55,IF(PT$19&lt;='様式３（療養者名簿）（⑤の場合）'!$BK55,1,0),0),0)</f>
        <v>0</v>
      </c>
      <c r="PU50" s="248">
        <f>IF(PU$19-'様式３（療養者名簿）（⑤の場合）'!$BJ55+1&lt;=15,IF(PU$19&gt;='様式３（療養者名簿）（⑤の場合）'!$BJ55,IF(PU$19&lt;='様式３（療養者名簿）（⑤の場合）'!$BK55,1,0),0),0)</f>
        <v>0</v>
      </c>
      <c r="PV50" s="248">
        <f>IF(PV$19-'様式３（療養者名簿）（⑤の場合）'!$BJ55+1&lt;=15,IF(PV$19&gt;='様式３（療養者名簿）（⑤の場合）'!$BJ55,IF(PV$19&lt;='様式３（療養者名簿）（⑤の場合）'!$BK55,1,0),0),0)</f>
        <v>0</v>
      </c>
      <c r="PW50" s="248">
        <f>IF(PW$19-'様式３（療養者名簿）（⑤の場合）'!$BJ55+1&lt;=15,IF(PW$19&gt;='様式３（療養者名簿）（⑤の場合）'!$BJ55,IF(PW$19&lt;='様式３（療養者名簿）（⑤の場合）'!$BK55,1,0),0),0)</f>
        <v>0</v>
      </c>
      <c r="PX50" s="248">
        <f>IF(PX$19-'様式３（療養者名簿）（⑤の場合）'!$BJ55+1&lt;=15,IF(PX$19&gt;='様式３（療養者名簿）（⑤の場合）'!$BJ55,IF(PX$19&lt;='様式３（療養者名簿）（⑤の場合）'!$BK55,1,0),0),0)</f>
        <v>0</v>
      </c>
      <c r="PY50" s="248">
        <f>IF(PY$19-'様式３（療養者名簿）（⑤の場合）'!$BJ55+1&lt;=15,IF(PY$19&gt;='様式３（療養者名簿）（⑤の場合）'!$BJ55,IF(PY$19&lt;='様式３（療養者名簿）（⑤の場合）'!$BK55,1,0),0),0)</f>
        <v>0</v>
      </c>
      <c r="PZ50" s="248">
        <f>IF(PZ$19-'様式３（療養者名簿）（⑤の場合）'!$BJ55+1&lt;=15,IF(PZ$19&gt;='様式３（療養者名簿）（⑤の場合）'!$BJ55,IF(PZ$19&lt;='様式３（療養者名簿）（⑤の場合）'!$BK55,1,0),0),0)</f>
        <v>0</v>
      </c>
      <c r="QA50" s="248">
        <f>IF(QA$19-'様式３（療養者名簿）（⑤の場合）'!$BJ55+1&lt;=15,IF(QA$19&gt;='様式３（療養者名簿）（⑤の場合）'!$BJ55,IF(QA$19&lt;='様式３（療養者名簿）（⑤の場合）'!$BK55,1,0),0),0)</f>
        <v>0</v>
      </c>
      <c r="QB50" s="248">
        <f>IF(QB$19-'様式３（療養者名簿）（⑤の場合）'!$BJ55+1&lt;=15,IF(QB$19&gt;='様式３（療養者名簿）（⑤の場合）'!$BJ55,IF(QB$19&lt;='様式３（療養者名簿）（⑤の場合）'!$BK55,1,0),0),0)</f>
        <v>0</v>
      </c>
      <c r="QC50" s="248">
        <f>IF(QC$19-'様式３（療養者名簿）（⑤の場合）'!$BJ55+1&lt;=15,IF(QC$19&gt;='様式３（療養者名簿）（⑤の場合）'!$BJ55,IF(QC$19&lt;='様式３（療養者名簿）（⑤の場合）'!$BK55,1,0),0),0)</f>
        <v>0</v>
      </c>
      <c r="QD50" s="248">
        <f>IF(QD$19-'様式３（療養者名簿）（⑤の場合）'!$BJ55+1&lt;=15,IF(QD$19&gt;='様式３（療養者名簿）（⑤の場合）'!$BJ55,IF(QD$19&lt;='様式３（療養者名簿）（⑤の場合）'!$BK55,1,0),0),0)</f>
        <v>0</v>
      </c>
      <c r="QE50" s="248">
        <f>IF(QE$19-'様式３（療養者名簿）（⑤の場合）'!$BJ55+1&lt;=15,IF(QE$19&gt;='様式３（療養者名簿）（⑤の場合）'!$BJ55,IF(QE$19&lt;='様式３（療養者名簿）（⑤の場合）'!$BK55,1,0),0),0)</f>
        <v>0</v>
      </c>
      <c r="QF50" s="248">
        <f>IF(QF$19-'様式３（療養者名簿）（⑤の場合）'!$BJ55+1&lt;=15,IF(QF$19&gt;='様式３（療養者名簿）（⑤の場合）'!$BJ55,IF(QF$19&lt;='様式３（療養者名簿）（⑤の場合）'!$BK55,1,0),0),0)</f>
        <v>0</v>
      </c>
      <c r="QG50" s="248">
        <f>IF(QG$19-'様式３（療養者名簿）（⑤の場合）'!$BJ55+1&lt;=15,IF(QG$19&gt;='様式３（療養者名簿）（⑤の場合）'!$BJ55,IF(QG$19&lt;='様式３（療養者名簿）（⑤の場合）'!$BK55,1,0),0),0)</f>
        <v>0</v>
      </c>
      <c r="QH50" s="248">
        <f>IF(QH$19-'様式３（療養者名簿）（⑤の場合）'!$BJ55+1&lt;=15,IF(QH$19&gt;='様式３（療養者名簿）（⑤の場合）'!$BJ55,IF(QH$19&lt;='様式３（療養者名簿）（⑤の場合）'!$BK55,1,0),0),0)</f>
        <v>0</v>
      </c>
      <c r="QI50" s="248">
        <f>IF(QI$19-'様式３（療養者名簿）（⑤の場合）'!$BJ55+1&lt;=15,IF(QI$19&gt;='様式３（療養者名簿）（⑤の場合）'!$BJ55,IF(QI$19&lt;='様式３（療養者名簿）（⑤の場合）'!$BK55,1,0),0),0)</f>
        <v>0</v>
      </c>
      <c r="QJ50" s="248">
        <f>IF(QJ$19-'様式３（療養者名簿）（⑤の場合）'!$BJ55+1&lt;=15,IF(QJ$19&gt;='様式３（療養者名簿）（⑤の場合）'!$BJ55,IF(QJ$19&lt;='様式３（療養者名簿）（⑤の場合）'!$BK55,1,0),0),0)</f>
        <v>0</v>
      </c>
      <c r="QK50" s="248">
        <f>IF(QK$19-'様式３（療養者名簿）（⑤の場合）'!$BJ55+1&lt;=15,IF(QK$19&gt;='様式３（療養者名簿）（⑤の場合）'!$BJ55,IF(QK$19&lt;='様式３（療養者名簿）（⑤の場合）'!$BK55,1,0),0),0)</f>
        <v>0</v>
      </c>
      <c r="QL50" s="248">
        <f>IF(QL$19-'様式３（療養者名簿）（⑤の場合）'!$BJ55+1&lt;=15,IF(QL$19&gt;='様式３（療養者名簿）（⑤の場合）'!$BJ55,IF(QL$19&lt;='様式３（療養者名簿）（⑤の場合）'!$BK55,1,0),0),0)</f>
        <v>0</v>
      </c>
      <c r="QM50" s="248">
        <f>IF(QM$19-'様式３（療養者名簿）（⑤の場合）'!$BJ55+1&lt;=15,IF(QM$19&gt;='様式３（療養者名簿）（⑤の場合）'!$BJ55,IF(QM$19&lt;='様式３（療養者名簿）（⑤の場合）'!$BK55,1,0),0),0)</f>
        <v>0</v>
      </c>
      <c r="QN50" s="248">
        <f>IF(QN$19-'様式３（療養者名簿）（⑤の場合）'!$BJ55+1&lt;=15,IF(QN$19&gt;='様式３（療養者名簿）（⑤の場合）'!$BJ55,IF(QN$19&lt;='様式３（療養者名簿）（⑤の場合）'!$BK55,1,0),0),0)</f>
        <v>0</v>
      </c>
      <c r="QO50" s="248">
        <f>IF(QO$19-'様式３（療養者名簿）（⑤の場合）'!$BJ55+1&lt;=15,IF(QO$19&gt;='様式３（療養者名簿）（⑤の場合）'!$BJ55,IF(QO$19&lt;='様式３（療養者名簿）（⑤の場合）'!$BK55,1,0),0),0)</f>
        <v>0</v>
      </c>
      <c r="QP50" s="248">
        <f>IF(QP$19-'様式３（療養者名簿）（⑤の場合）'!$BJ55+1&lt;=15,IF(QP$19&gt;='様式３（療養者名簿）（⑤の場合）'!$BJ55,IF(QP$19&lt;='様式３（療養者名簿）（⑤の場合）'!$BK55,1,0),0),0)</f>
        <v>0</v>
      </c>
      <c r="QQ50" s="248">
        <f>IF(QQ$19-'様式３（療養者名簿）（⑤の場合）'!$BJ55+1&lt;=15,IF(QQ$19&gt;='様式３（療養者名簿）（⑤の場合）'!$BJ55,IF(QQ$19&lt;='様式３（療養者名簿）（⑤の場合）'!$BK55,1,0),0),0)</f>
        <v>0</v>
      </c>
      <c r="QR50" s="248">
        <f>IF(QR$19-'様式３（療養者名簿）（⑤の場合）'!$BJ55+1&lt;=15,IF(QR$19&gt;='様式３（療養者名簿）（⑤の場合）'!$BJ55,IF(QR$19&lt;='様式３（療養者名簿）（⑤の場合）'!$BK55,1,0),0),0)</f>
        <v>0</v>
      </c>
      <c r="QS50" s="248">
        <f>IF(QS$19-'様式３（療養者名簿）（⑤の場合）'!$BJ55+1&lt;=15,IF(QS$19&gt;='様式３（療養者名簿）（⑤の場合）'!$BJ55,IF(QS$19&lt;='様式３（療養者名簿）（⑤の場合）'!$BK55,1,0),0),0)</f>
        <v>0</v>
      </c>
      <c r="QT50" s="248">
        <f>IF(QT$19-'様式３（療養者名簿）（⑤の場合）'!$BJ55+1&lt;=15,IF(QT$19&gt;='様式３（療養者名簿）（⑤の場合）'!$BJ55,IF(QT$19&lt;='様式３（療養者名簿）（⑤の場合）'!$BK55,1,0),0),0)</f>
        <v>0</v>
      </c>
      <c r="QU50" s="248">
        <f>IF(QU$19-'様式３（療養者名簿）（⑤の場合）'!$BJ55+1&lt;=15,IF(QU$19&gt;='様式３（療養者名簿）（⑤の場合）'!$BJ55,IF(QU$19&lt;='様式３（療養者名簿）（⑤の場合）'!$BK55,1,0),0),0)</f>
        <v>0</v>
      </c>
      <c r="QV50" s="248">
        <f>IF(QV$19-'様式３（療養者名簿）（⑤の場合）'!$BJ55+1&lt;=15,IF(QV$19&gt;='様式３（療養者名簿）（⑤の場合）'!$BJ55,IF(QV$19&lt;='様式３（療養者名簿）（⑤の場合）'!$BK55,1,0),0),0)</f>
        <v>0</v>
      </c>
      <c r="QW50" s="248">
        <f>IF(QW$19-'様式３（療養者名簿）（⑤の場合）'!$BJ55+1&lt;=15,IF(QW$19&gt;='様式３（療養者名簿）（⑤の場合）'!$BJ55,IF(QW$19&lt;='様式３（療養者名簿）（⑤の場合）'!$BK55,1,0),0),0)</f>
        <v>0</v>
      </c>
      <c r="QX50" s="248">
        <f>IF(QX$19-'様式３（療養者名簿）（⑤の場合）'!$BJ55+1&lt;=15,IF(QX$19&gt;='様式３（療養者名簿）（⑤の場合）'!$BJ55,IF(QX$19&lt;='様式３（療養者名簿）（⑤の場合）'!$BK55,1,0),0),0)</f>
        <v>0</v>
      </c>
      <c r="QY50" s="248">
        <f>IF(QY$19-'様式３（療養者名簿）（⑤の場合）'!$BJ55+1&lt;=15,IF(QY$19&gt;='様式３（療養者名簿）（⑤の場合）'!$BJ55,IF(QY$19&lt;='様式３（療養者名簿）（⑤の場合）'!$BK55,1,0),0),0)</f>
        <v>0</v>
      </c>
      <c r="QZ50" s="248">
        <f>IF(QZ$19-'様式３（療養者名簿）（⑤の場合）'!$BJ55+1&lt;=15,IF(QZ$19&gt;='様式３（療養者名簿）（⑤の場合）'!$BJ55,IF(QZ$19&lt;='様式３（療養者名簿）（⑤の場合）'!$BK55,1,0),0),0)</f>
        <v>0</v>
      </c>
      <c r="RA50" s="248">
        <f>IF(RA$19-'様式３（療養者名簿）（⑤の場合）'!$BJ55+1&lt;=15,IF(RA$19&gt;='様式３（療養者名簿）（⑤の場合）'!$BJ55,IF(RA$19&lt;='様式３（療養者名簿）（⑤の場合）'!$BK55,1,0),0),0)</f>
        <v>0</v>
      </c>
      <c r="RB50" s="248">
        <f>IF(RB$19-'様式３（療養者名簿）（⑤の場合）'!$BJ55+1&lt;=15,IF(RB$19&gt;='様式３（療養者名簿）（⑤の場合）'!$BJ55,IF(RB$19&lt;='様式３（療養者名簿）（⑤の場合）'!$BK55,1,0),0),0)</f>
        <v>0</v>
      </c>
      <c r="RC50" s="248">
        <f>IF(RC$19-'様式３（療養者名簿）（⑤の場合）'!$BJ55+1&lt;=15,IF(RC$19&gt;='様式３（療養者名簿）（⑤の場合）'!$BJ55,IF(RC$19&lt;='様式３（療養者名簿）（⑤の場合）'!$BK55,1,0),0),0)</f>
        <v>0</v>
      </c>
      <c r="RD50" s="248">
        <f>IF(RD$19-'様式３（療養者名簿）（⑤の場合）'!$BJ55+1&lt;=15,IF(RD$19&gt;='様式３（療養者名簿）（⑤の場合）'!$BJ55,IF(RD$19&lt;='様式３（療養者名簿）（⑤の場合）'!$BK55,1,0),0),0)</f>
        <v>0</v>
      </c>
      <c r="RE50" s="248">
        <f>IF(RE$19-'様式３（療養者名簿）（⑤の場合）'!$BJ55+1&lt;=15,IF(RE$19&gt;='様式３（療養者名簿）（⑤の場合）'!$BJ55,IF(RE$19&lt;='様式３（療養者名簿）（⑤の場合）'!$BK55,1,0),0),0)</f>
        <v>0</v>
      </c>
      <c r="RF50" s="248">
        <f>IF(RF$19-'様式３（療養者名簿）（⑤の場合）'!$BJ55+1&lt;=15,IF(RF$19&gt;='様式３（療養者名簿）（⑤の場合）'!$BJ55,IF(RF$19&lt;='様式３（療養者名簿）（⑤の場合）'!$BK55,1,0),0),0)</f>
        <v>0</v>
      </c>
      <c r="RG50" s="248">
        <f>IF(RG$19-'様式３（療養者名簿）（⑤の場合）'!$BJ55+1&lt;=15,IF(RG$19&gt;='様式３（療養者名簿）（⑤の場合）'!$BJ55,IF(RG$19&lt;='様式３（療養者名簿）（⑤の場合）'!$BK55,1,0),0),0)</f>
        <v>0</v>
      </c>
      <c r="RH50" s="248">
        <f>IF(RH$19-'様式３（療養者名簿）（⑤の場合）'!$BJ55+1&lt;=15,IF(RH$19&gt;='様式３（療養者名簿）（⑤の場合）'!$BJ55,IF(RH$19&lt;='様式３（療養者名簿）（⑤の場合）'!$BK55,1,0),0),0)</f>
        <v>0</v>
      </c>
      <c r="RI50" s="248">
        <f>IF(RI$19-'様式３（療養者名簿）（⑤の場合）'!$BJ55+1&lt;=15,IF(RI$19&gt;='様式３（療養者名簿）（⑤の場合）'!$BJ55,IF(RI$19&lt;='様式３（療養者名簿）（⑤の場合）'!$BK55,1,0),0),0)</f>
        <v>0</v>
      </c>
      <c r="RJ50" s="248">
        <f>IF(RJ$19-'様式３（療養者名簿）（⑤の場合）'!$BJ55+1&lt;=15,IF(RJ$19&gt;='様式３（療養者名簿）（⑤の場合）'!$BJ55,IF(RJ$19&lt;='様式３（療養者名簿）（⑤の場合）'!$BK55,1,0),0),0)</f>
        <v>0</v>
      </c>
      <c r="RK50" s="248">
        <f>IF(RK$19-'様式３（療養者名簿）（⑤の場合）'!$BJ55+1&lt;=15,IF(RK$19&gt;='様式３（療養者名簿）（⑤の場合）'!$BJ55,IF(RK$19&lt;='様式３（療養者名簿）（⑤の場合）'!$BK55,1,0),0),0)</f>
        <v>0</v>
      </c>
      <c r="RL50" s="248">
        <f>IF(RL$19-'様式３（療養者名簿）（⑤の場合）'!$BJ55+1&lt;=15,IF(RL$19&gt;='様式３（療養者名簿）（⑤の場合）'!$BJ55,IF(RL$19&lt;='様式３（療養者名簿）（⑤の場合）'!$BK55,1,0),0),0)</f>
        <v>0</v>
      </c>
      <c r="RM50" s="248">
        <f>IF(RM$19-'様式３（療養者名簿）（⑤の場合）'!$BJ55+1&lt;=15,IF(RM$19&gt;='様式３（療養者名簿）（⑤の場合）'!$BJ55,IF(RM$19&lt;='様式３（療養者名簿）（⑤の場合）'!$BK55,1,0),0),0)</f>
        <v>0</v>
      </c>
      <c r="RN50" s="248">
        <f>IF(RN$19-'様式３（療養者名簿）（⑤の場合）'!$BJ55+1&lt;=15,IF(RN$19&gt;='様式３（療養者名簿）（⑤の場合）'!$BJ55,IF(RN$19&lt;='様式３（療養者名簿）（⑤の場合）'!$BK55,1,0),0),0)</f>
        <v>0</v>
      </c>
      <c r="RO50" s="248">
        <f>IF(RO$19-'様式３（療養者名簿）（⑤の場合）'!$BJ55+1&lt;=15,IF(RO$19&gt;='様式３（療養者名簿）（⑤の場合）'!$BJ55,IF(RO$19&lt;='様式３（療養者名簿）（⑤の場合）'!$BK55,1,0),0),0)</f>
        <v>0</v>
      </c>
      <c r="RP50" s="248">
        <f>IF(RP$19-'様式３（療養者名簿）（⑤の場合）'!$BJ55+1&lt;=15,IF(RP$19&gt;='様式３（療養者名簿）（⑤の場合）'!$BJ55,IF(RP$19&lt;='様式３（療養者名簿）（⑤の場合）'!$BK55,1,0),0),0)</f>
        <v>0</v>
      </c>
      <c r="RQ50" s="248">
        <f>IF(RQ$19-'様式３（療養者名簿）（⑤の場合）'!$BJ55+1&lt;=15,IF(RQ$19&gt;='様式３（療養者名簿）（⑤の場合）'!$BJ55,IF(RQ$19&lt;='様式３（療養者名簿）（⑤の場合）'!$BK55,1,0),0),0)</f>
        <v>0</v>
      </c>
      <c r="RR50" s="248">
        <f>IF(RR$19-'様式３（療養者名簿）（⑤の場合）'!$BJ55+1&lt;=15,IF(RR$19&gt;='様式３（療養者名簿）（⑤の場合）'!$BJ55,IF(RR$19&lt;='様式３（療養者名簿）（⑤の場合）'!$BK55,1,0),0),0)</f>
        <v>0</v>
      </c>
      <c r="RS50" s="248">
        <f>IF(RS$19-'様式３（療養者名簿）（⑤の場合）'!$BJ55+1&lt;=15,IF(RS$19&gt;='様式３（療養者名簿）（⑤の場合）'!$BJ55,IF(RS$19&lt;='様式３（療養者名簿）（⑤の場合）'!$BK55,1,0),0),0)</f>
        <v>0</v>
      </c>
      <c r="RT50" s="248">
        <f>IF(RT$19-'様式３（療養者名簿）（⑤の場合）'!$BJ55+1&lt;=15,IF(RT$19&gt;='様式３（療養者名簿）（⑤の場合）'!$BJ55,IF(RT$19&lt;='様式３（療養者名簿）（⑤の場合）'!$BK55,1,0),0),0)</f>
        <v>0</v>
      </c>
      <c r="RU50" s="248">
        <f>IF(RU$19-'様式３（療養者名簿）（⑤の場合）'!$BJ55+1&lt;=15,IF(RU$19&gt;='様式３（療養者名簿）（⑤の場合）'!$BJ55,IF(RU$19&lt;='様式３（療養者名簿）（⑤の場合）'!$BK55,1,0),0),0)</f>
        <v>0</v>
      </c>
      <c r="RV50" s="248">
        <f>IF(RV$19-'様式３（療養者名簿）（⑤の場合）'!$BJ55+1&lt;=15,IF(RV$19&gt;='様式３（療養者名簿）（⑤の場合）'!$BJ55,IF(RV$19&lt;='様式３（療養者名簿）（⑤の場合）'!$BK55,1,0),0),0)</f>
        <v>0</v>
      </c>
      <c r="RW50" s="248">
        <f>IF(RW$19-'様式３（療養者名簿）（⑤の場合）'!$BJ55+1&lt;=15,IF(RW$19&gt;='様式３（療養者名簿）（⑤の場合）'!$BJ55,IF(RW$19&lt;='様式３（療養者名簿）（⑤の場合）'!$BK55,1,0),0),0)</f>
        <v>0</v>
      </c>
      <c r="RX50" s="248">
        <f>IF(RX$19-'様式３（療養者名簿）（⑤の場合）'!$BJ55+1&lt;=15,IF(RX$19&gt;='様式３（療養者名簿）（⑤の場合）'!$BJ55,IF(RX$19&lt;='様式３（療養者名簿）（⑤の場合）'!$BK55,1,0),0),0)</f>
        <v>0</v>
      </c>
      <c r="RY50" s="248">
        <f>IF(RY$19-'様式３（療養者名簿）（⑤の場合）'!$BJ55+1&lt;=15,IF(RY$19&gt;='様式３（療養者名簿）（⑤の場合）'!$BJ55,IF(RY$19&lt;='様式３（療養者名簿）（⑤の場合）'!$BK55,1,0),0),0)</f>
        <v>0</v>
      </c>
      <c r="RZ50" s="248">
        <f>IF(RZ$19-'様式３（療養者名簿）（⑤の場合）'!$BJ55+1&lt;=15,IF(RZ$19&gt;='様式３（療養者名簿）（⑤の場合）'!$BJ55,IF(RZ$19&lt;='様式３（療養者名簿）（⑤の場合）'!$BK55,1,0),0),0)</f>
        <v>0</v>
      </c>
      <c r="SA50" s="248">
        <f>IF(SA$19-'様式３（療養者名簿）（⑤の場合）'!$BJ55+1&lt;=15,IF(SA$19&gt;='様式３（療養者名簿）（⑤の場合）'!$BJ55,IF(SA$19&lt;='様式３（療養者名簿）（⑤の場合）'!$BK55,1,0),0),0)</f>
        <v>0</v>
      </c>
      <c r="SB50" s="248">
        <f>IF(SB$19-'様式３（療養者名簿）（⑤の場合）'!$BJ55+1&lt;=15,IF(SB$19&gt;='様式３（療養者名簿）（⑤の場合）'!$BJ55,IF(SB$19&lt;='様式３（療養者名簿）（⑤の場合）'!$BK55,1,0),0),0)</f>
        <v>0</v>
      </c>
      <c r="SC50" s="248">
        <f>IF(SC$19-'様式３（療養者名簿）（⑤の場合）'!$BJ55+1&lt;=15,IF(SC$19&gt;='様式３（療養者名簿）（⑤の場合）'!$BJ55,IF(SC$19&lt;='様式３（療養者名簿）（⑤の場合）'!$BK55,1,0),0),0)</f>
        <v>0</v>
      </c>
      <c r="SD50" s="248">
        <f>IF(SD$19-'様式３（療養者名簿）（⑤の場合）'!$BJ55+1&lt;=15,IF(SD$19&gt;='様式３（療養者名簿）（⑤の場合）'!$BJ55,IF(SD$19&lt;='様式３（療養者名簿）（⑤の場合）'!$BK55,1,0),0),0)</f>
        <v>0</v>
      </c>
      <c r="SE50" s="248">
        <f>IF(SE$19-'様式３（療養者名簿）（⑤の場合）'!$BJ55+1&lt;=15,IF(SE$19&gt;='様式３（療養者名簿）（⑤の場合）'!$BJ55,IF(SE$19&lt;='様式３（療養者名簿）（⑤の場合）'!$BK55,1,0),0),0)</f>
        <v>0</v>
      </c>
      <c r="SF50" s="248">
        <f>IF(SF$19-'様式３（療養者名簿）（⑤の場合）'!$BJ55+1&lt;=15,IF(SF$19&gt;='様式３（療養者名簿）（⑤の場合）'!$BJ55,IF(SF$19&lt;='様式３（療養者名簿）（⑤の場合）'!$BK55,1,0),0),0)</f>
        <v>0</v>
      </c>
      <c r="SG50" s="248">
        <f>IF(SG$19-'様式３（療養者名簿）（⑤の場合）'!$BJ55+1&lt;=15,IF(SG$19&gt;='様式３（療養者名簿）（⑤の場合）'!$BJ55,IF(SG$19&lt;='様式３（療養者名簿）（⑤の場合）'!$BK55,1,0),0),0)</f>
        <v>0</v>
      </c>
      <c r="SH50" s="248">
        <f>IF(SH$19-'様式３（療養者名簿）（⑤の場合）'!$BJ55+1&lt;=15,IF(SH$19&gt;='様式３（療養者名簿）（⑤の場合）'!$BJ55,IF(SH$19&lt;='様式３（療養者名簿）（⑤の場合）'!$BK55,1,0),0),0)</f>
        <v>0</v>
      </c>
      <c r="SI50" s="248">
        <f>IF(SI$19-'様式３（療養者名簿）（⑤の場合）'!$BJ55+1&lt;=15,IF(SI$19&gt;='様式３（療養者名簿）（⑤の場合）'!$BJ55,IF(SI$19&lt;='様式３（療養者名簿）（⑤の場合）'!$BK55,1,0),0),0)</f>
        <v>0</v>
      </c>
      <c r="SJ50" s="248">
        <f>IF(SJ$19-'様式３（療養者名簿）（⑤の場合）'!$BJ55+1&lt;=15,IF(SJ$19&gt;='様式３（療養者名簿）（⑤の場合）'!$BJ55,IF(SJ$19&lt;='様式３（療養者名簿）（⑤の場合）'!$BK55,1,0),0),0)</f>
        <v>0</v>
      </c>
      <c r="SK50" s="248">
        <f>IF(SK$19-'様式３（療養者名簿）（⑤の場合）'!$BJ55+1&lt;=15,IF(SK$19&gt;='様式３（療養者名簿）（⑤の場合）'!$BJ55,IF(SK$19&lt;='様式３（療養者名簿）（⑤の場合）'!$BK55,1,0),0),0)</f>
        <v>0</v>
      </c>
      <c r="SL50" s="248">
        <f>IF(SL$19-'様式３（療養者名簿）（⑤の場合）'!$BJ55+1&lt;=15,IF(SL$19&gt;='様式３（療養者名簿）（⑤の場合）'!$BJ55,IF(SL$19&lt;='様式３（療養者名簿）（⑤の場合）'!$BK55,1,0),0),0)</f>
        <v>0</v>
      </c>
      <c r="SM50" s="248">
        <f>IF(SM$19-'様式３（療養者名簿）（⑤の場合）'!$BJ55+1&lt;=15,IF(SM$19&gt;='様式３（療養者名簿）（⑤の場合）'!$BJ55,IF(SM$19&lt;='様式３（療養者名簿）（⑤の場合）'!$BK55,1,0),0),0)</f>
        <v>0</v>
      </c>
      <c r="SN50" s="248">
        <f>IF(SN$19-'様式３（療養者名簿）（⑤の場合）'!$BJ55+1&lt;=15,IF(SN$19&gt;='様式３（療養者名簿）（⑤の場合）'!$BJ55,IF(SN$19&lt;='様式３（療養者名簿）（⑤の場合）'!$BK55,1,0),0),0)</f>
        <v>0</v>
      </c>
      <c r="SO50" s="248">
        <f>IF(SO$19-'様式３（療養者名簿）（⑤の場合）'!$BJ55+1&lt;=15,IF(SO$19&gt;='様式３（療養者名簿）（⑤の場合）'!$BJ55,IF(SO$19&lt;='様式３（療養者名簿）（⑤の場合）'!$BK55,1,0),0),0)</f>
        <v>0</v>
      </c>
      <c r="SP50" s="248">
        <f>IF(SP$19-'様式３（療養者名簿）（⑤の場合）'!$BJ55+1&lt;=15,IF(SP$19&gt;='様式３（療養者名簿）（⑤の場合）'!$BJ55,IF(SP$19&lt;='様式３（療養者名簿）（⑤の場合）'!$BK55,1,0),0),0)</f>
        <v>0</v>
      </c>
      <c r="SQ50" s="248">
        <f>IF(SQ$19-'様式３（療養者名簿）（⑤の場合）'!$BJ55+1&lt;=15,IF(SQ$19&gt;='様式３（療養者名簿）（⑤の場合）'!$BJ55,IF(SQ$19&lt;='様式３（療養者名簿）（⑤の場合）'!$BK55,1,0),0),0)</f>
        <v>0</v>
      </c>
      <c r="SR50" s="248">
        <f>IF(SR$19-'様式３（療養者名簿）（⑤の場合）'!$BJ55+1&lt;=15,IF(SR$19&gt;='様式３（療養者名簿）（⑤の場合）'!$BJ55,IF(SR$19&lt;='様式３（療養者名簿）（⑤の場合）'!$BK55,1,0),0),0)</f>
        <v>0</v>
      </c>
      <c r="SS50" s="248">
        <f>IF(SS$19-'様式３（療養者名簿）（⑤の場合）'!$BJ55+1&lt;=15,IF(SS$19&gt;='様式３（療養者名簿）（⑤の場合）'!$BJ55,IF(SS$19&lt;='様式３（療養者名簿）（⑤の場合）'!$BK55,1,0),0),0)</f>
        <v>0</v>
      </c>
      <c r="ST50" s="248">
        <f>IF(ST$19-'様式３（療養者名簿）（⑤の場合）'!$BJ55+1&lt;=15,IF(ST$19&gt;='様式３（療養者名簿）（⑤の場合）'!$BJ55,IF(ST$19&lt;='様式３（療養者名簿）（⑤の場合）'!$BK55,1,0),0),0)</f>
        <v>0</v>
      </c>
      <c r="SU50" s="248">
        <f>IF(SU$19-'様式３（療養者名簿）（⑤の場合）'!$BJ55+1&lt;=15,IF(SU$19&gt;='様式３（療養者名簿）（⑤の場合）'!$BJ55,IF(SU$19&lt;='様式３（療養者名簿）（⑤の場合）'!$BK55,1,0),0),0)</f>
        <v>0</v>
      </c>
      <c r="SV50" s="248">
        <f>IF(SV$19-'様式３（療養者名簿）（⑤の場合）'!$BJ55+1&lt;=15,IF(SV$19&gt;='様式３（療養者名簿）（⑤の場合）'!$BJ55,IF(SV$19&lt;='様式３（療養者名簿）（⑤の場合）'!$BK55,1,0),0),0)</f>
        <v>0</v>
      </c>
      <c r="SW50" s="248">
        <f>IF(SW$19-'様式３（療養者名簿）（⑤の場合）'!$BJ55+1&lt;=15,IF(SW$19&gt;='様式３（療養者名簿）（⑤の場合）'!$BJ55,IF(SW$19&lt;='様式３（療養者名簿）（⑤の場合）'!$BK55,1,0),0),0)</f>
        <v>0</v>
      </c>
      <c r="SX50" s="248">
        <f>IF(SX$19-'様式３（療養者名簿）（⑤の場合）'!$BJ55+1&lt;=15,IF(SX$19&gt;='様式３（療養者名簿）（⑤の場合）'!$BJ55,IF(SX$19&lt;='様式３（療養者名簿）（⑤の場合）'!$BK55,1,0),0),0)</f>
        <v>0</v>
      </c>
      <c r="SY50" s="248">
        <f>IF(SY$19-'様式３（療養者名簿）（⑤の場合）'!$BJ55+1&lt;=15,IF(SY$19&gt;='様式３（療養者名簿）（⑤の場合）'!$BJ55,IF(SY$19&lt;='様式３（療養者名簿）（⑤の場合）'!$BK55,1,0),0),0)</f>
        <v>0</v>
      </c>
      <c r="SZ50" s="248">
        <f>IF(SZ$19-'様式３（療養者名簿）（⑤の場合）'!$BJ55+1&lt;=15,IF(SZ$19&gt;='様式３（療養者名簿）（⑤の場合）'!$BJ55,IF(SZ$19&lt;='様式３（療養者名簿）（⑤の場合）'!$BK55,1,0),0),0)</f>
        <v>0</v>
      </c>
      <c r="TA50" s="248">
        <f>IF(TA$19-'様式３（療養者名簿）（⑤の場合）'!$BJ55+1&lt;=15,IF(TA$19&gt;='様式３（療養者名簿）（⑤の場合）'!$BJ55,IF(TA$19&lt;='様式３（療養者名簿）（⑤の場合）'!$BK55,1,0),0),0)</f>
        <v>0</v>
      </c>
      <c r="TB50" s="248">
        <f>IF(TB$19-'様式３（療養者名簿）（⑤の場合）'!$BJ55+1&lt;=15,IF(TB$19&gt;='様式３（療養者名簿）（⑤の場合）'!$BJ55,IF(TB$19&lt;='様式３（療養者名簿）（⑤の場合）'!$BK55,1,0),0),0)</f>
        <v>0</v>
      </c>
      <c r="TC50" s="248">
        <f>IF(TC$19-'様式３（療養者名簿）（⑤の場合）'!$BJ55+1&lt;=15,IF(TC$19&gt;='様式３（療養者名簿）（⑤の場合）'!$BJ55,IF(TC$19&lt;='様式３（療養者名簿）（⑤の場合）'!$BK55,1,0),0),0)</f>
        <v>0</v>
      </c>
      <c r="TD50" s="248">
        <f>IF(TD$19-'様式３（療養者名簿）（⑤の場合）'!$BJ55+1&lt;=15,IF(TD$19&gt;='様式３（療養者名簿）（⑤の場合）'!$BJ55,IF(TD$19&lt;='様式３（療養者名簿）（⑤の場合）'!$BK55,1,0),0),0)</f>
        <v>0</v>
      </c>
      <c r="TE50" s="248">
        <f>IF(TE$19-'様式３（療養者名簿）（⑤の場合）'!$BJ55+1&lt;=15,IF(TE$19&gt;='様式３（療養者名簿）（⑤の場合）'!$BJ55,IF(TE$19&lt;='様式３（療養者名簿）（⑤の場合）'!$BK55,1,0),0),0)</f>
        <v>0</v>
      </c>
      <c r="TF50" s="248">
        <f>IF(TF$19-'様式３（療養者名簿）（⑤の場合）'!$BJ55+1&lt;=15,IF(TF$19&gt;='様式３（療養者名簿）（⑤の場合）'!$BJ55,IF(TF$19&lt;='様式３（療養者名簿）（⑤の場合）'!$BK55,1,0),0),0)</f>
        <v>0</v>
      </c>
      <c r="TG50" s="248">
        <f>IF(TG$19-'様式３（療養者名簿）（⑤の場合）'!$BJ55+1&lt;=15,IF(TG$19&gt;='様式３（療養者名簿）（⑤の場合）'!$BJ55,IF(TG$19&lt;='様式３（療養者名簿）（⑤の場合）'!$BK55,1,0),0),0)</f>
        <v>0</v>
      </c>
      <c r="TH50" s="248">
        <f>IF(TH$19-'様式３（療養者名簿）（⑤の場合）'!$BJ55+1&lt;=15,IF(TH$19&gt;='様式３（療養者名簿）（⑤の場合）'!$BJ55,IF(TH$19&lt;='様式３（療養者名簿）（⑤の場合）'!$BK55,1,0),0),0)</f>
        <v>0</v>
      </c>
      <c r="TI50" s="248">
        <f>IF(TI$19-'様式３（療養者名簿）（⑤の場合）'!$BJ55+1&lt;=15,IF(TI$19&gt;='様式３（療養者名簿）（⑤の場合）'!$BJ55,IF(TI$19&lt;='様式３（療養者名簿）（⑤の場合）'!$BK55,1,0),0),0)</f>
        <v>0</v>
      </c>
      <c r="TJ50" s="248">
        <f>IF(TJ$19-'様式３（療養者名簿）（⑤の場合）'!$BJ55+1&lt;=15,IF(TJ$19&gt;='様式３（療養者名簿）（⑤の場合）'!$BJ55,IF(TJ$19&lt;='様式３（療養者名簿）（⑤の場合）'!$BK55,1,0),0),0)</f>
        <v>0</v>
      </c>
      <c r="TK50" s="248">
        <f>IF(TK$19-'様式３（療養者名簿）（⑤の場合）'!$BJ55+1&lt;=15,IF(TK$19&gt;='様式３（療養者名簿）（⑤の場合）'!$BJ55,IF(TK$19&lt;='様式３（療養者名簿）（⑤の場合）'!$BK55,1,0),0),0)</f>
        <v>0</v>
      </c>
      <c r="TL50" s="248">
        <f>IF(TL$19-'様式３（療養者名簿）（⑤の場合）'!$BJ55+1&lt;=15,IF(TL$19&gt;='様式３（療養者名簿）（⑤の場合）'!$BJ55,IF(TL$19&lt;='様式３（療養者名簿）（⑤の場合）'!$BK55,1,0),0),0)</f>
        <v>0</v>
      </c>
      <c r="TM50" s="248">
        <f>IF(TM$19-'様式３（療養者名簿）（⑤の場合）'!$BJ55+1&lt;=15,IF(TM$19&gt;='様式３（療養者名簿）（⑤の場合）'!$BJ55,IF(TM$19&lt;='様式３（療養者名簿）（⑤の場合）'!$BK55,1,0),0),0)</f>
        <v>0</v>
      </c>
      <c r="TN50" s="248">
        <f>IF(TN$19-'様式３（療養者名簿）（⑤の場合）'!$BJ55+1&lt;=15,IF(TN$19&gt;='様式３（療養者名簿）（⑤の場合）'!$BJ55,IF(TN$19&lt;='様式３（療養者名簿）（⑤の場合）'!$BK55,1,0),0),0)</f>
        <v>0</v>
      </c>
      <c r="TO50" s="248">
        <f>IF(TO$19-'様式３（療養者名簿）（⑤の場合）'!$BJ55+1&lt;=15,IF(TO$19&gt;='様式３（療養者名簿）（⑤の場合）'!$BJ55,IF(TO$19&lt;='様式３（療養者名簿）（⑤の場合）'!$BK55,1,0),0),0)</f>
        <v>0</v>
      </c>
      <c r="TP50" s="248">
        <f>IF(TP$19-'様式３（療養者名簿）（⑤の場合）'!$BJ55+1&lt;=15,IF(TP$19&gt;='様式３（療養者名簿）（⑤の場合）'!$BJ55,IF(TP$19&lt;='様式３（療養者名簿）（⑤の場合）'!$BK55,1,0),0),0)</f>
        <v>0</v>
      </c>
      <c r="TQ50" s="248">
        <f>IF(TQ$19-'様式３（療養者名簿）（⑤の場合）'!$BJ55+1&lt;=15,IF(TQ$19&gt;='様式３（療養者名簿）（⑤の場合）'!$BJ55,IF(TQ$19&lt;='様式３（療養者名簿）（⑤の場合）'!$BK55,1,0),0),0)</f>
        <v>0</v>
      </c>
      <c r="TR50" s="248">
        <f>IF(TR$19-'様式３（療養者名簿）（⑤の場合）'!$BJ55+1&lt;=15,IF(TR$19&gt;='様式３（療養者名簿）（⑤の場合）'!$BJ55,IF(TR$19&lt;='様式３（療養者名簿）（⑤の場合）'!$BK55,1,0),0),0)</f>
        <v>0</v>
      </c>
      <c r="TS50" s="248">
        <f>IF(TS$19-'様式３（療養者名簿）（⑤の場合）'!$BJ55+1&lt;=15,IF(TS$19&gt;='様式３（療養者名簿）（⑤の場合）'!$BJ55,IF(TS$19&lt;='様式３（療養者名簿）（⑤の場合）'!$BK55,1,0),0),0)</f>
        <v>0</v>
      </c>
      <c r="TT50" s="248">
        <f>IF(TT$19-'様式３（療養者名簿）（⑤の場合）'!$BJ55+1&lt;=15,IF(TT$19&gt;='様式３（療養者名簿）（⑤の場合）'!$BJ55,IF(TT$19&lt;='様式３（療養者名簿）（⑤の場合）'!$BK55,1,0),0),0)</f>
        <v>0</v>
      </c>
      <c r="TU50" s="248">
        <f>IF(TU$19-'様式３（療養者名簿）（⑤の場合）'!$BJ55+1&lt;=15,IF(TU$19&gt;='様式３（療養者名簿）（⑤の場合）'!$BJ55,IF(TU$19&lt;='様式３（療養者名簿）（⑤の場合）'!$BK55,1,0),0),0)</f>
        <v>0</v>
      </c>
      <c r="TV50" s="248">
        <f>IF(TV$19-'様式３（療養者名簿）（⑤の場合）'!$BJ55+1&lt;=15,IF(TV$19&gt;='様式３（療養者名簿）（⑤の場合）'!$BJ55,IF(TV$19&lt;='様式３（療養者名簿）（⑤の場合）'!$BK55,1,0),0),0)</f>
        <v>0</v>
      </c>
      <c r="TW50" s="248">
        <f>IF(TW$19-'様式３（療養者名簿）（⑤の場合）'!$BJ55+1&lt;=15,IF(TW$19&gt;='様式３（療養者名簿）（⑤の場合）'!$BJ55,IF(TW$19&lt;='様式３（療養者名簿）（⑤の場合）'!$BK55,1,0),0),0)</f>
        <v>0</v>
      </c>
      <c r="TX50" s="248">
        <f>IF(TX$19-'様式３（療養者名簿）（⑤の場合）'!$BJ55+1&lt;=15,IF(TX$19&gt;='様式３（療養者名簿）（⑤の場合）'!$BJ55,IF(TX$19&lt;='様式３（療養者名簿）（⑤の場合）'!$BK55,1,0),0),0)</f>
        <v>0</v>
      </c>
      <c r="TY50" s="248">
        <f>IF(TY$19-'様式３（療養者名簿）（⑤の場合）'!$BJ55+1&lt;=15,IF(TY$19&gt;='様式３（療養者名簿）（⑤の場合）'!$BJ55,IF(TY$19&lt;='様式３（療養者名簿）（⑤の場合）'!$BK55,1,0),0),0)</f>
        <v>0</v>
      </c>
      <c r="TZ50" s="248">
        <f>IF(TZ$19-'様式３（療養者名簿）（⑤の場合）'!$BJ55+1&lt;=15,IF(TZ$19&gt;='様式３（療養者名簿）（⑤の場合）'!$BJ55,IF(TZ$19&lt;='様式３（療養者名簿）（⑤の場合）'!$BK55,1,0),0),0)</f>
        <v>0</v>
      </c>
      <c r="UA50" s="248">
        <f>IF(UA$19-'様式３（療養者名簿）（⑤の場合）'!$BJ55+1&lt;=15,IF(UA$19&gt;='様式３（療養者名簿）（⑤の場合）'!$BJ55,IF(UA$19&lt;='様式３（療養者名簿）（⑤の場合）'!$BK55,1,0),0),0)</f>
        <v>0</v>
      </c>
      <c r="UB50" s="248">
        <f>IF(UB$19-'様式３（療養者名簿）（⑤の場合）'!$BJ55+1&lt;=15,IF(UB$19&gt;='様式３（療養者名簿）（⑤の場合）'!$BJ55,IF(UB$19&lt;='様式３（療養者名簿）（⑤の場合）'!$BK55,1,0),0),0)</f>
        <v>0</v>
      </c>
      <c r="UC50" s="248">
        <f>IF(UC$19-'様式３（療養者名簿）（⑤の場合）'!$BJ55+1&lt;=15,IF(UC$19&gt;='様式３（療養者名簿）（⑤の場合）'!$BJ55,IF(UC$19&lt;='様式３（療養者名簿）（⑤の場合）'!$BK55,1,0),0),0)</f>
        <v>0</v>
      </c>
      <c r="UD50" s="372">
        <f>IF(UD$19-'様式３（療養者名簿）（⑤の場合）'!$BJ55+1&lt;=15,IF(UD$19&gt;='様式３（療養者名簿）（⑤の場合）'!$BJ55,IF(UD$19&lt;='様式３（療養者名簿）（⑤の場合）'!$BK55,1,0),0),0)</f>
        <v>0</v>
      </c>
      <c r="UE50" s="372">
        <f>IF(UE$19-'様式３（療養者名簿）（⑤の場合）'!$BJ55+1&lt;=15,IF(UE$19&gt;='様式３（療養者名簿）（⑤の場合）'!$BJ55,IF(UE$19&lt;='様式３（療養者名簿）（⑤の場合）'!$BK55,1,0),0),0)</f>
        <v>0</v>
      </c>
      <c r="UF50" s="372">
        <f>IF(UF$19-'様式３（療養者名簿）（⑤の場合）'!$BJ55+1&lt;=15,IF(UF$19&gt;='様式３（療養者名簿）（⑤の場合）'!$BJ55,IF(UF$19&lt;='様式３（療養者名簿）（⑤の場合）'!$BK55,1,0),0),0)</f>
        <v>0</v>
      </c>
      <c r="UG50" s="372">
        <f>IF(UG$19-'様式３（療養者名簿）（⑤の場合）'!$BJ55+1&lt;=15,IF(UG$19&gt;='様式３（療養者名簿）（⑤の場合）'!$BJ55,IF(UG$19&lt;='様式３（療養者名簿）（⑤の場合）'!$BK55,1,0),0),0)</f>
        <v>0</v>
      </c>
      <c r="UH50" s="372">
        <f>IF(UH$19-'様式３（療養者名簿）（⑤の場合）'!$BJ55+1&lt;=15,IF(UH$19&gt;='様式３（療養者名簿）（⑤の場合）'!$BJ55,IF(UH$19&lt;='様式３（療養者名簿）（⑤の場合）'!$BK55,1,0),0),0)</f>
        <v>0</v>
      </c>
      <c r="UI50" s="372">
        <f>IF(UI$19-'様式３（療養者名簿）（⑤の場合）'!$BJ55+1&lt;=15,IF(UI$19&gt;='様式３（療養者名簿）（⑤の場合）'!$BJ55,IF(UI$19&lt;='様式３（療養者名簿）（⑤の場合）'!$BK55,1,0),0),0)</f>
        <v>0</v>
      </c>
      <c r="UJ50" s="372">
        <f>IF(UJ$19-'様式３（療養者名簿）（⑤の場合）'!$BJ55+1&lt;=15,IF(UJ$19&gt;='様式３（療養者名簿）（⑤の場合）'!$BJ55,IF(UJ$19&lt;='様式３（療養者名簿）（⑤の場合）'!$BK55,1,0),0),0)</f>
        <v>0</v>
      </c>
      <c r="UK50" s="372">
        <f>IF(UK$19-'様式３（療養者名簿）（⑤の場合）'!$BJ55+1&lt;=15,IF(UK$19&gt;='様式３（療養者名簿）（⑤の場合）'!$BJ55,IF(UK$19&lt;='様式３（療養者名簿）（⑤の場合）'!$BK55,1,0),0),0)</f>
        <v>0</v>
      </c>
      <c r="UL50" s="372">
        <f>IF(UL$19-'様式３（療養者名簿）（⑤の場合）'!$BJ55+1&lt;=15,IF(UL$19&gt;='様式３（療養者名簿）（⑤の場合）'!$BJ55,IF(UL$19&lt;='様式３（療養者名簿）（⑤の場合）'!$BK55,1,0),0),0)</f>
        <v>0</v>
      </c>
      <c r="UM50" s="372">
        <f>IF(UM$19-'様式３（療養者名簿）（⑤の場合）'!$BJ55+1&lt;=15,IF(UM$19&gt;='様式３（療養者名簿）（⑤の場合）'!$BJ55,IF(UM$19&lt;='様式３（療養者名簿）（⑤の場合）'!$BK55,1,0),0),0)</f>
        <v>0</v>
      </c>
      <c r="UN50" s="372">
        <f>IF(UN$19-'様式３（療養者名簿）（⑤の場合）'!$BJ55+1&lt;=15,IF(UN$19&gt;='様式３（療養者名簿）（⑤の場合）'!$BJ55,IF(UN$19&lt;='様式３（療養者名簿）（⑤の場合）'!$BK55,1,0),0),0)</f>
        <v>0</v>
      </c>
      <c r="UO50" s="372">
        <f>IF(UO$19-'様式３（療養者名簿）（⑤の場合）'!$BJ55+1&lt;=15,IF(UO$19&gt;='様式３（療養者名簿）（⑤の場合）'!$BJ55,IF(UO$19&lt;='様式３（療養者名簿）（⑤の場合）'!$BK55,1,0),0),0)</f>
        <v>0</v>
      </c>
      <c r="UP50" s="372">
        <f>IF(UP$19-'様式３（療養者名簿）（⑤の場合）'!$BJ55+1&lt;=15,IF(UP$19&gt;='様式３（療養者名簿）（⑤の場合）'!$BJ55,IF(UP$19&lt;='様式３（療養者名簿）（⑤の場合）'!$BK55,1,0),0),0)</f>
        <v>0</v>
      </c>
      <c r="UQ50" s="372">
        <f>IF(UQ$19-'様式３（療養者名簿）（⑤の場合）'!$BJ55+1&lt;=15,IF(UQ$19&gt;='様式３（療養者名簿）（⑤の場合）'!$BJ55,IF(UQ$19&lt;='様式３（療養者名簿）（⑤の場合）'!$BK55,1,0),0),0)</f>
        <v>0</v>
      </c>
      <c r="UR50" s="372">
        <f>IF(UR$19-'様式３（療養者名簿）（⑤の場合）'!$BJ55+1&lt;=15,IF(UR$19&gt;='様式３（療養者名簿）（⑤の場合）'!$BJ55,IF(UR$19&lt;='様式３（療養者名簿）（⑤の場合）'!$BK55,1,0),0),0)</f>
        <v>0</v>
      </c>
      <c r="US50" s="372">
        <f>IF(US$19-'様式３（療養者名簿）（⑤の場合）'!$BJ55+1&lt;=15,IF(US$19&gt;='様式３（療養者名簿）（⑤の場合）'!$BJ55,IF(US$19&lt;='様式３（療養者名簿）（⑤の場合）'!$BK55,1,0),0),0)</f>
        <v>0</v>
      </c>
      <c r="UT50" s="372">
        <f>IF(UT$19-'様式３（療養者名簿）（⑤の場合）'!$BJ55+1&lt;=15,IF(UT$19&gt;='様式３（療養者名簿）（⑤の場合）'!$BJ55,IF(UT$19&lt;='様式３（療養者名簿）（⑤の場合）'!$BK55,1,0),0),0)</f>
        <v>0</v>
      </c>
      <c r="UU50" s="372">
        <f>IF(UU$19-'様式３（療養者名簿）（⑤の場合）'!$BJ55+1&lt;=15,IF(UU$19&gt;='様式３（療養者名簿）（⑤の場合）'!$BJ55,IF(UU$19&lt;='様式３（療養者名簿）（⑤の場合）'!$BK55,1,0),0),0)</f>
        <v>0</v>
      </c>
      <c r="UV50" s="372">
        <f>IF(UV$19-'様式３（療養者名簿）（⑤の場合）'!$BJ55+1&lt;=15,IF(UV$19&gt;='様式３（療養者名簿）（⑤の場合）'!$BJ55,IF(UV$19&lt;='様式３（療養者名簿）（⑤の場合）'!$BK55,1,0),0),0)</f>
        <v>0</v>
      </c>
      <c r="UW50" s="372">
        <f>IF(UW$19-'様式３（療養者名簿）（⑤の場合）'!$BJ55+1&lt;=15,IF(UW$19&gt;='様式３（療養者名簿）（⑤の場合）'!$BJ55,IF(UW$19&lt;='様式３（療養者名簿）（⑤の場合）'!$BK55,1,0),0),0)</f>
        <v>0</v>
      </c>
      <c r="UX50" s="372">
        <f>IF(UX$19-'様式３（療養者名簿）（⑤の場合）'!$BJ55+1&lt;=15,IF(UX$19&gt;='様式３（療養者名簿）（⑤の場合）'!$BJ55,IF(UX$19&lt;='様式３（療養者名簿）（⑤の場合）'!$BK55,1,0),0),0)</f>
        <v>0</v>
      </c>
      <c r="UY50" s="372">
        <f>IF(UY$19-'様式３（療養者名簿）（⑤の場合）'!$BJ55+1&lt;=15,IF(UY$19&gt;='様式３（療養者名簿）（⑤の場合）'!$BJ55,IF(UY$19&lt;='様式３（療養者名簿）（⑤の場合）'!$BK55,1,0),0),0)</f>
        <v>0</v>
      </c>
      <c r="UZ50" s="372">
        <f>IF(UZ$19-'様式３（療養者名簿）（⑤の場合）'!$BJ55+1&lt;=15,IF(UZ$19&gt;='様式３（療養者名簿）（⑤の場合）'!$BJ55,IF(UZ$19&lt;='様式３（療養者名簿）（⑤の場合）'!$BK55,1,0),0),0)</f>
        <v>0</v>
      </c>
      <c r="VA50" s="372">
        <f>IF(VA$19-'様式３（療養者名簿）（⑤の場合）'!$BJ55+1&lt;=15,IF(VA$19&gt;='様式３（療養者名簿）（⑤の場合）'!$BJ55,IF(VA$19&lt;='様式３（療養者名簿）（⑤の場合）'!$BK55,1,0),0),0)</f>
        <v>0</v>
      </c>
      <c r="VB50" s="372">
        <f>IF(VB$19-'様式３（療養者名簿）（⑤の場合）'!$BJ55+1&lt;=15,IF(VB$19&gt;='様式３（療養者名簿）（⑤の場合）'!$BJ55,IF(VB$19&lt;='様式３（療養者名簿）（⑤の場合）'!$BK55,1,0),0),0)</f>
        <v>0</v>
      </c>
      <c r="VC50" s="372">
        <f>IF(VC$19-'様式３（療養者名簿）（⑤の場合）'!$BJ55+1&lt;=15,IF(VC$19&gt;='様式３（療養者名簿）（⑤の場合）'!$BJ55,IF(VC$19&lt;='様式３（療養者名簿）（⑤の場合）'!$BK55,1,0),0),0)</f>
        <v>0</v>
      </c>
      <c r="VD50" s="372">
        <f>IF(VD$19-'様式３（療養者名簿）（⑤の場合）'!$BJ55+1&lt;=15,IF(VD$19&gt;='様式３（療養者名簿）（⑤の場合）'!$BJ55,IF(VD$19&lt;='様式３（療養者名簿）（⑤の場合）'!$BK55,1,0),0),0)</f>
        <v>0</v>
      </c>
      <c r="VE50" s="372">
        <f>IF(VE$19-'様式３（療養者名簿）（⑤の場合）'!$BJ55+1&lt;=15,IF(VE$19&gt;='様式３（療養者名簿）（⑤の場合）'!$BJ55,IF(VE$19&lt;='様式３（療養者名簿）（⑤の場合）'!$BK55,1,0),0),0)</f>
        <v>0</v>
      </c>
      <c r="VF50" s="372">
        <f>IF(VF$19-'様式３（療養者名簿）（⑤の場合）'!$BJ55+1&lt;=15,IF(VF$19&gt;='様式３（療養者名簿）（⑤の場合）'!$BJ55,IF(VF$19&lt;='様式３（療養者名簿）（⑤の場合）'!$BK55,1,0),0),0)</f>
        <v>0</v>
      </c>
      <c r="VG50" s="372">
        <f>IF(VG$19-'様式３（療養者名簿）（⑤の場合）'!$BJ55+1&lt;=15,IF(VG$19&gt;='様式３（療養者名簿）（⑤の場合）'!$BJ55,IF(VG$19&lt;='様式３（療養者名簿）（⑤の場合）'!$BK55,1,0),0),0)</f>
        <v>0</v>
      </c>
      <c r="VH50" s="372">
        <f>IF(VH$19-'様式３（療養者名簿）（⑤の場合）'!$BJ55+1&lt;=15,IF(VH$19&gt;='様式３（療養者名簿）（⑤の場合）'!$BJ55,IF(VH$19&lt;='様式３（療養者名簿）（⑤の場合）'!$BK55,1,0),0),0)</f>
        <v>0</v>
      </c>
      <c r="VI50" s="372">
        <f>IF(VI$19-'様式３（療養者名簿）（⑤の場合）'!$BJ55+1&lt;=15,IF(VI$19&gt;='様式３（療養者名簿）（⑤の場合）'!$BJ55,IF(VI$19&lt;='様式３（療養者名簿）（⑤の場合）'!$BK55,1,0),0),0)</f>
        <v>0</v>
      </c>
      <c r="VJ50" s="372">
        <f>IF(VJ$19-'様式３（療養者名簿）（⑤の場合）'!$BJ55+1&lt;=15,IF(VJ$19&gt;='様式３（療養者名簿）（⑤の場合）'!$BJ55,IF(VJ$19&lt;='様式３（療養者名簿）（⑤の場合）'!$BK55,1,0),0),0)</f>
        <v>0</v>
      </c>
      <c r="VK50" s="372">
        <f>IF(VK$19-'様式３（療養者名簿）（⑤の場合）'!$BJ55+1&lt;=15,IF(VK$19&gt;='様式３（療養者名簿）（⑤の場合）'!$BJ55,IF(VK$19&lt;='様式３（療養者名簿）（⑤の場合）'!$BK55,1,0),0),0)</f>
        <v>0</v>
      </c>
      <c r="VL50" s="372">
        <f>IF(VL$19-'様式３（療養者名簿）（⑤の場合）'!$BJ55+1&lt;=15,IF(VL$19&gt;='様式３（療養者名簿）（⑤の場合）'!$BJ55,IF(VL$19&lt;='様式３（療養者名簿）（⑤の場合）'!$BK55,1,0),0),0)</f>
        <v>0</v>
      </c>
      <c r="VM50" s="372">
        <f>IF(VM$19-'様式３（療養者名簿）（⑤の場合）'!$BJ55+1&lt;=15,IF(VM$19&gt;='様式３（療養者名簿）（⑤の場合）'!$BJ55,IF(VM$19&lt;='様式３（療養者名簿）（⑤の場合）'!$BK55,1,0),0),0)</f>
        <v>0</v>
      </c>
      <c r="VN50" s="372">
        <f>IF(VN$19-'様式３（療養者名簿）（⑤の場合）'!$BJ55+1&lt;=15,IF(VN$19&gt;='様式３（療養者名簿）（⑤の場合）'!$BJ55,IF(VN$19&lt;='様式３（療養者名簿）（⑤の場合）'!$BK55,1,0),0),0)</f>
        <v>0</v>
      </c>
      <c r="VO50" s="372">
        <f>IF(VO$19-'様式３（療養者名簿）（⑤の場合）'!$BJ55+1&lt;=15,IF(VO$19&gt;='様式３（療養者名簿）（⑤の場合）'!$BJ55,IF(VO$19&lt;='様式３（療養者名簿）（⑤の場合）'!$BK55,1,0),0),0)</f>
        <v>0</v>
      </c>
      <c r="VP50" s="372">
        <f>IF(VP$19-'様式３（療養者名簿）（⑤の場合）'!$BJ55+1&lt;=15,IF(VP$19&gt;='様式３（療養者名簿）（⑤の場合）'!$BJ55,IF(VP$19&lt;='様式３（療養者名簿）（⑤の場合）'!$BK55,1,0),0),0)</f>
        <v>0</v>
      </c>
      <c r="VQ50" s="372">
        <f>IF(VQ$19-'様式３（療養者名簿）（⑤の場合）'!$BJ55+1&lt;=15,IF(VQ$19&gt;='様式３（療養者名簿）（⑤の場合）'!$BJ55,IF(VQ$19&lt;='様式３（療養者名簿）（⑤の場合）'!$BK55,1,0),0),0)</f>
        <v>0</v>
      </c>
      <c r="VR50" s="372">
        <f>IF(VR$19-'様式３（療養者名簿）（⑤の場合）'!$BJ55+1&lt;=15,IF(VR$19&gt;='様式３（療養者名簿）（⑤の場合）'!$BJ55,IF(VR$19&lt;='様式３（療養者名簿）（⑤の場合）'!$BK55,1,0),0),0)</f>
        <v>0</v>
      </c>
      <c r="VS50" s="372">
        <f>IF(VS$19-'様式３（療養者名簿）（⑤の場合）'!$BJ55+1&lt;=15,IF(VS$19&gt;='様式３（療養者名簿）（⑤の場合）'!$BJ55,IF(VS$19&lt;='様式３（療養者名簿）（⑤の場合）'!$BK55,1,0),0),0)</f>
        <v>0</v>
      </c>
      <c r="VT50" s="372">
        <f>IF(VT$19-'様式３（療養者名簿）（⑤の場合）'!$BJ55+1&lt;=15,IF(VT$19&gt;='様式３（療養者名簿）（⑤の場合）'!$BJ55,IF(VT$19&lt;='様式３（療養者名簿）（⑤の場合）'!$BK55,1,0),0),0)</f>
        <v>0</v>
      </c>
      <c r="VU50" s="372">
        <f>IF(VU$19-'様式３（療養者名簿）（⑤の場合）'!$BJ55+1&lt;=15,IF(VU$19&gt;='様式３（療養者名簿）（⑤の場合）'!$BJ55,IF(VU$19&lt;='様式３（療養者名簿）（⑤の場合）'!$BK55,1,0),0),0)</f>
        <v>0</v>
      </c>
      <c r="VV50" s="372">
        <f>IF(VV$19-'様式３（療養者名簿）（⑤の場合）'!$BJ55+1&lt;=15,IF(VV$19&gt;='様式３（療養者名簿）（⑤の場合）'!$BJ55,IF(VV$19&lt;='様式３（療養者名簿）（⑤の場合）'!$BK55,1,0),0),0)</f>
        <v>0</v>
      </c>
      <c r="VW50" s="372">
        <f>IF(VW$19-'様式３（療養者名簿）（⑤の場合）'!$BJ55+1&lt;=15,IF(VW$19&gt;='様式３（療養者名簿）（⑤の場合）'!$BJ55,IF(VW$19&lt;='様式３（療養者名簿）（⑤の場合）'!$BK55,1,0),0),0)</f>
        <v>0</v>
      </c>
      <c r="VX50" s="372">
        <f>IF(VX$19-'様式３（療養者名簿）（⑤の場合）'!$BJ55+1&lt;=15,IF(VX$19&gt;='様式３（療養者名簿）（⑤の場合）'!$BJ55,IF(VX$19&lt;='様式３（療養者名簿）（⑤の場合）'!$BK55,1,0),0),0)</f>
        <v>0</v>
      </c>
      <c r="VY50" s="372">
        <f>IF(VY$19-'様式３（療養者名簿）（⑤の場合）'!$BJ55+1&lt;=15,IF(VY$19&gt;='様式３（療養者名簿）（⑤の場合）'!$BJ55,IF(VY$19&lt;='様式３（療養者名簿）（⑤の場合）'!$BK55,1,0),0),0)</f>
        <v>0</v>
      </c>
      <c r="VZ50" s="372">
        <f>IF(VZ$19-'様式３（療養者名簿）（⑤の場合）'!$BJ55+1&lt;=15,IF(VZ$19&gt;='様式３（療養者名簿）（⑤の場合）'!$BJ55,IF(VZ$19&lt;='様式３（療養者名簿）（⑤の場合）'!$BK55,1,0),0),0)</f>
        <v>0</v>
      </c>
      <c r="WA50" s="372">
        <f>IF(WA$19-'様式３（療養者名簿）（⑤の場合）'!$BJ55+1&lt;=15,IF(WA$19&gt;='様式３（療養者名簿）（⑤の場合）'!$BJ55,IF(WA$19&lt;='様式３（療養者名簿）（⑤の場合）'!$BK55,1,0),0),0)</f>
        <v>0</v>
      </c>
      <c r="WB50" s="372">
        <f>IF(WB$19-'様式３（療養者名簿）（⑤の場合）'!$BJ55+1&lt;=15,IF(WB$19&gt;='様式３（療養者名簿）（⑤の場合）'!$BJ55,IF(WB$19&lt;='様式３（療養者名簿）（⑤の場合）'!$BK55,1,0),0),0)</f>
        <v>0</v>
      </c>
      <c r="WC50" s="372">
        <f>IF(WC$19-'様式３（療養者名簿）（⑤の場合）'!$BJ55+1&lt;=15,IF(WC$19&gt;='様式３（療養者名簿）（⑤の場合）'!$BJ55,IF(WC$19&lt;='様式３（療養者名簿）（⑤の場合）'!$BK55,1,0),0),0)</f>
        <v>0</v>
      </c>
      <c r="WD50" s="372">
        <f>IF(WD$19-'様式３（療養者名簿）（⑤の場合）'!$BJ55+1&lt;=15,IF(WD$19&gt;='様式３（療養者名簿）（⑤の場合）'!$BJ55,IF(WD$19&lt;='様式３（療養者名簿）（⑤の場合）'!$BK55,1,0),0),0)</f>
        <v>0</v>
      </c>
      <c r="WE50" s="372">
        <f>IF(WE$19-'様式３（療養者名簿）（⑤の場合）'!$BJ55+1&lt;=15,IF(WE$19&gt;='様式３（療養者名簿）（⑤の場合）'!$BJ55,IF(WE$19&lt;='様式３（療養者名簿）（⑤の場合）'!$BK55,1,0),0),0)</f>
        <v>0</v>
      </c>
      <c r="WF50" s="372">
        <f>IF(WF$19-'様式３（療養者名簿）（⑤の場合）'!$BJ55+1&lt;=15,IF(WF$19&gt;='様式３（療養者名簿）（⑤の場合）'!$BJ55,IF(WF$19&lt;='様式３（療養者名簿）（⑤の場合）'!$BK55,1,0),0),0)</f>
        <v>0</v>
      </c>
      <c r="WG50" s="372">
        <f>IF(WG$19-'様式３（療養者名簿）（⑤の場合）'!$BJ55+1&lt;=15,IF(WG$19&gt;='様式３（療養者名簿）（⑤の場合）'!$BJ55,IF(WG$19&lt;='様式３（療養者名簿）（⑤の場合）'!$BK55,1,0),0),0)</f>
        <v>0</v>
      </c>
      <c r="WH50" s="372">
        <f>IF(WH$19-'様式３（療養者名簿）（⑤の場合）'!$BJ55+1&lt;=15,IF(WH$19&gt;='様式３（療養者名簿）（⑤の場合）'!$BJ55,IF(WH$19&lt;='様式３（療養者名簿）（⑤の場合）'!$BK55,1,0),0),0)</f>
        <v>0</v>
      </c>
      <c r="WI50" s="372">
        <f>IF(WI$19-'様式３（療養者名簿）（⑤の場合）'!$BJ55+1&lt;=15,IF(WI$19&gt;='様式３（療養者名簿）（⑤の場合）'!$BJ55,IF(WI$19&lt;='様式３（療養者名簿）（⑤の場合）'!$BK55,1,0),0),0)</f>
        <v>0</v>
      </c>
      <c r="WJ50" s="372">
        <f>IF(WJ$19-'様式３（療養者名簿）（⑤の場合）'!$BJ55+1&lt;=15,IF(WJ$19&gt;='様式３（療養者名簿）（⑤の場合）'!$BJ55,IF(WJ$19&lt;='様式３（療養者名簿）（⑤の場合）'!$BK55,1,0),0),0)</f>
        <v>0</v>
      </c>
      <c r="WK50" s="372">
        <f>IF(WK$19-'様式３（療養者名簿）（⑤の場合）'!$BJ55+1&lt;=15,IF(WK$19&gt;='様式３（療養者名簿）（⑤の場合）'!$BJ55,IF(WK$19&lt;='様式３（療養者名簿）（⑤の場合）'!$BK55,1,0),0),0)</f>
        <v>0</v>
      </c>
      <c r="WL50" s="372">
        <f>IF(WL$19-'様式３（療養者名簿）（⑤の場合）'!$BJ55+1&lt;=15,IF(WL$19&gt;='様式３（療養者名簿）（⑤の場合）'!$BJ55,IF(WL$19&lt;='様式３（療養者名簿）（⑤の場合）'!$BK55,1,0),0),0)</f>
        <v>0</v>
      </c>
      <c r="WM50" s="372">
        <f>IF(WM$19-'様式３（療養者名簿）（⑤の場合）'!$BJ55+1&lt;=15,IF(WM$19&gt;='様式３（療養者名簿）（⑤の場合）'!$BJ55,IF(WM$19&lt;='様式３（療養者名簿）（⑤の場合）'!$BK55,1,0),0),0)</f>
        <v>0</v>
      </c>
      <c r="WN50" s="372">
        <f>IF(WN$19-'様式３（療養者名簿）（⑤の場合）'!$BJ55+1&lt;=15,IF(WN$19&gt;='様式３（療養者名簿）（⑤の場合）'!$BJ55,IF(WN$19&lt;='様式３（療養者名簿）（⑤の場合）'!$BK55,1,0),0),0)</f>
        <v>0</v>
      </c>
      <c r="WO50" s="372">
        <f>IF(WO$19-'様式３（療養者名簿）（⑤の場合）'!$BJ55+1&lt;=15,IF(WO$19&gt;='様式３（療養者名簿）（⑤の場合）'!$BJ55,IF(WO$19&lt;='様式３（療養者名簿）（⑤の場合）'!$BK55,1,0),0),0)</f>
        <v>0</v>
      </c>
      <c r="WP50" s="372">
        <f>IF(WP$19-'様式３（療養者名簿）（⑤の場合）'!$BJ55+1&lt;=15,IF(WP$19&gt;='様式３（療養者名簿）（⑤の場合）'!$BJ55,IF(WP$19&lt;='様式３（療養者名簿）（⑤の場合）'!$BK55,1,0),0),0)</f>
        <v>0</v>
      </c>
      <c r="WQ50" s="372">
        <f>IF(WQ$19-'様式３（療養者名簿）（⑤の場合）'!$BJ55+1&lt;=15,IF(WQ$19&gt;='様式３（療養者名簿）（⑤の場合）'!$BJ55,IF(WQ$19&lt;='様式３（療養者名簿）（⑤の場合）'!$BK55,1,0),0),0)</f>
        <v>0</v>
      </c>
      <c r="WR50" s="372">
        <f>IF(WR$19-'様式３（療養者名簿）（⑤の場合）'!$BJ55+1&lt;=15,IF(WR$19&gt;='様式３（療養者名簿）（⑤の場合）'!$BJ55,IF(WR$19&lt;='様式３（療養者名簿）（⑤の場合）'!$BK55,1,0),0),0)</f>
        <v>0</v>
      </c>
      <c r="WS50" s="372">
        <f>IF(WS$19-'様式３（療養者名簿）（⑤の場合）'!$BJ55+1&lt;=15,IF(WS$19&gt;='様式３（療養者名簿）（⑤の場合）'!$BJ55,IF(WS$19&lt;='様式３（療養者名簿）（⑤の場合）'!$BK55,1,0),0),0)</f>
        <v>0</v>
      </c>
      <c r="WT50" s="372">
        <f>IF(WT$19-'様式３（療養者名簿）（⑤の場合）'!$BJ55+1&lt;=15,IF(WT$19&gt;='様式３（療養者名簿）（⑤の場合）'!$BJ55,IF(WT$19&lt;='様式３（療養者名簿）（⑤の場合）'!$BK55,1,0),0),0)</f>
        <v>0</v>
      </c>
      <c r="WU50" s="372">
        <f>IF(WU$19-'様式３（療養者名簿）（⑤の場合）'!$BJ55+1&lt;=15,IF(WU$19&gt;='様式３（療養者名簿）（⑤の場合）'!$BJ55,IF(WU$19&lt;='様式３（療養者名簿）（⑤の場合）'!$BK55,1,0),0),0)</f>
        <v>0</v>
      </c>
      <c r="WV50" s="372">
        <f>IF(WV$19-'様式３（療養者名簿）（⑤の場合）'!$BJ55+1&lt;=15,IF(WV$19&gt;='様式３（療養者名簿）（⑤の場合）'!$BJ55,IF(WV$19&lt;='様式３（療養者名簿）（⑤の場合）'!$BK55,1,0),0),0)</f>
        <v>0</v>
      </c>
      <c r="WW50" s="372">
        <f>IF(WW$19-'様式３（療養者名簿）（⑤の場合）'!$BJ55+1&lt;=15,IF(WW$19&gt;='様式３（療養者名簿）（⑤の場合）'!$BJ55,IF(WW$19&lt;='様式３（療養者名簿）（⑤の場合）'!$BK55,1,0),0),0)</f>
        <v>0</v>
      </c>
      <c r="WX50" s="372">
        <f>IF(WX$19-'様式３（療養者名簿）（⑤の場合）'!$BJ55+1&lt;=15,IF(WX$19&gt;='様式３（療養者名簿）（⑤の場合）'!$BJ55,IF(WX$19&lt;='様式３（療養者名簿）（⑤の場合）'!$BK55,1,0),0),0)</f>
        <v>0</v>
      </c>
      <c r="WY50" s="372">
        <f>IF(WY$19-'様式３（療養者名簿）（⑤の場合）'!$BJ55+1&lt;=15,IF(WY$19&gt;='様式３（療養者名簿）（⑤の場合）'!$BJ55,IF(WY$19&lt;='様式３（療養者名簿）（⑤の場合）'!$BK55,1,0),0),0)</f>
        <v>0</v>
      </c>
      <c r="WZ50" s="372">
        <f>IF(WZ$19-'様式３（療養者名簿）（⑤の場合）'!$BJ55+1&lt;=15,IF(WZ$19&gt;='様式３（療養者名簿）（⑤の場合）'!$BJ55,IF(WZ$19&lt;='様式３（療養者名簿）（⑤の場合）'!$BK55,1,0),0),0)</f>
        <v>0</v>
      </c>
      <c r="XA50" s="372">
        <f>IF(XA$19-'様式３（療養者名簿）（⑤の場合）'!$BJ55+1&lt;=15,IF(XA$19&gt;='様式３（療養者名簿）（⑤の場合）'!$BJ55,IF(XA$19&lt;='様式３（療養者名簿）（⑤の場合）'!$BK55,1,0),0),0)</f>
        <v>0</v>
      </c>
      <c r="XB50" s="372">
        <f>IF(XB$19-'様式３（療養者名簿）（⑤の場合）'!$BJ55+1&lt;=15,IF(XB$19&gt;='様式３（療養者名簿）（⑤の場合）'!$BJ55,IF(XB$19&lt;='様式３（療養者名簿）（⑤の場合）'!$BK55,1,0),0),0)</f>
        <v>0</v>
      </c>
      <c r="XC50" s="372">
        <f>IF(XC$19-'様式３（療養者名簿）（⑤の場合）'!$BJ55+1&lt;=15,IF(XC$19&gt;='様式３（療養者名簿）（⑤の場合）'!$BJ55,IF(XC$19&lt;='様式３（療養者名簿）（⑤の場合）'!$BK55,1,0),0),0)</f>
        <v>0</v>
      </c>
      <c r="XD50" s="372">
        <f>IF(XD$19-'様式３（療養者名簿）（⑤の場合）'!$BJ55+1&lt;=15,IF(XD$19&gt;='様式３（療養者名簿）（⑤の場合）'!$BJ55,IF(XD$19&lt;='様式３（療養者名簿）（⑤の場合）'!$BK55,1,0),0),0)</f>
        <v>0</v>
      </c>
      <c r="XE50" s="372">
        <f>IF(XE$19-'様式３（療養者名簿）（⑤の場合）'!$BJ55+1&lt;=15,IF(XE$19&gt;='様式３（療養者名簿）（⑤の場合）'!$BJ55,IF(XE$19&lt;='様式３（療養者名簿）（⑤の場合）'!$BK55,1,0),0),0)</f>
        <v>0</v>
      </c>
      <c r="XF50" s="372">
        <f>IF(XF$19-'様式３（療養者名簿）（⑤の場合）'!$BJ55+1&lt;=15,IF(XF$19&gt;='様式３（療養者名簿）（⑤の場合）'!$BJ55,IF(XF$19&lt;='様式３（療養者名簿）（⑤の場合）'!$BK55,1,0),0),0)</f>
        <v>0</v>
      </c>
      <c r="XG50" s="372">
        <f>IF(XG$19-'様式３（療養者名簿）（⑤の場合）'!$BJ55+1&lt;=15,IF(XG$19&gt;='様式３（療養者名簿）（⑤の場合）'!$BJ55,IF(XG$19&lt;='様式３（療養者名簿）（⑤の場合）'!$BK55,1,0),0),0)</f>
        <v>0</v>
      </c>
      <c r="XH50" s="372">
        <f>IF(XH$19-'様式３（療養者名簿）（⑤の場合）'!$BJ55+1&lt;=15,IF(XH$19&gt;='様式３（療養者名簿）（⑤の場合）'!$BJ55,IF(XH$19&lt;='様式３（療養者名簿）（⑤の場合）'!$BK55,1,0),0),0)</f>
        <v>0</v>
      </c>
      <c r="XI50" s="372">
        <f>IF(XI$19-'様式３（療養者名簿）（⑤の場合）'!$BJ55+1&lt;=15,IF(XI$19&gt;='様式３（療養者名簿）（⑤の場合）'!$BJ55,IF(XI$19&lt;='様式３（療養者名簿）（⑤の場合）'!$BK55,1,0),0),0)</f>
        <v>0</v>
      </c>
      <c r="XJ50" s="372">
        <f>IF(XJ$19-'様式３（療養者名簿）（⑤の場合）'!$BJ55+1&lt;=15,IF(XJ$19&gt;='様式３（療養者名簿）（⑤の場合）'!$BJ55,IF(XJ$19&lt;='様式３（療養者名簿）（⑤の場合）'!$BK55,1,0),0),0)</f>
        <v>0</v>
      </c>
      <c r="XK50" s="372">
        <f>IF(XK$19-'様式３（療養者名簿）（⑤の場合）'!$BJ55+1&lt;=15,IF(XK$19&gt;='様式３（療養者名簿）（⑤の場合）'!$BJ55,IF(XK$19&lt;='様式３（療養者名簿）（⑤の場合）'!$BK55,1,0),0),0)</f>
        <v>0</v>
      </c>
      <c r="XL50" s="372">
        <f>IF(XL$19-'様式３（療養者名簿）（⑤の場合）'!$BJ55+1&lt;=15,IF(XL$19&gt;='様式３（療養者名簿）（⑤の場合）'!$BJ55,IF(XL$19&lt;='様式３（療養者名簿）（⑤の場合）'!$BK55,1,0),0),0)</f>
        <v>0</v>
      </c>
      <c r="XM50" s="372">
        <f>IF(XM$19-'様式３（療養者名簿）（⑤の場合）'!$BJ55+1&lt;=15,IF(XM$19&gt;='様式３（療養者名簿）（⑤の場合）'!$BJ55,IF(XM$19&lt;='様式３（療養者名簿）（⑤の場合）'!$BK55,1,0),0),0)</f>
        <v>0</v>
      </c>
      <c r="XN50" s="372">
        <f>IF(XN$19-'様式３（療養者名簿）（⑤の場合）'!$BJ55+1&lt;=15,IF(XN$19&gt;='様式３（療養者名簿）（⑤の場合）'!$BJ55,IF(XN$19&lt;='様式３（療養者名簿）（⑤の場合）'!$BK55,1,0),0),0)</f>
        <v>0</v>
      </c>
      <c r="XO50" s="372">
        <f>IF(XO$19-'様式３（療養者名簿）（⑤の場合）'!$BJ55+1&lt;=15,IF(XO$19&gt;='様式３（療養者名簿）（⑤の場合）'!$BJ55,IF(XO$19&lt;='様式３（療養者名簿）（⑤の場合）'!$BK55,1,0),0),0)</f>
        <v>0</v>
      </c>
      <c r="XP50" s="372">
        <f>IF(XP$19-'様式３（療養者名簿）（⑤の場合）'!$BJ55+1&lt;=15,IF(XP$19&gt;='様式３（療養者名簿）（⑤の場合）'!$BJ55,IF(XP$19&lt;='様式３（療養者名簿）（⑤の場合）'!$BK55,1,0),0),0)</f>
        <v>0</v>
      </c>
      <c r="XQ50" s="372">
        <f>IF(XQ$19-'様式３（療養者名簿）（⑤の場合）'!$BJ55+1&lt;=15,IF(XQ$19&gt;='様式３（療養者名簿）（⑤の場合）'!$BJ55,IF(XQ$19&lt;='様式３（療養者名簿）（⑤の場合）'!$BK55,1,0),0),0)</f>
        <v>0</v>
      </c>
      <c r="XR50" s="372">
        <f>IF(XR$19-'様式３（療養者名簿）（⑤の場合）'!$BJ55+1&lt;=15,IF(XR$19&gt;='様式３（療養者名簿）（⑤の場合）'!$BJ55,IF(XR$19&lt;='様式３（療養者名簿）（⑤の場合）'!$BK55,1,0),0),0)</f>
        <v>0</v>
      </c>
      <c r="XS50" s="372">
        <f>IF(XS$19-'様式３（療養者名簿）（⑤の場合）'!$BJ55+1&lt;=15,IF(XS$19&gt;='様式３（療養者名簿）（⑤の場合）'!$BJ55,IF(XS$19&lt;='様式３（療養者名簿）（⑤の場合）'!$BK55,1,0),0),0)</f>
        <v>0</v>
      </c>
      <c r="XT50" s="372">
        <f>IF(XT$19-'様式３（療養者名簿）（⑤の場合）'!$BJ55+1&lt;=15,IF(XT$19&gt;='様式３（療養者名簿）（⑤の場合）'!$BJ55,IF(XT$19&lt;='様式３（療養者名簿）（⑤の場合）'!$BK55,1,0),0),0)</f>
        <v>0</v>
      </c>
      <c r="XU50" s="372">
        <f>IF(XU$19-'様式３（療養者名簿）（⑤の場合）'!$BJ55+1&lt;=15,IF(XU$19&gt;='様式３（療養者名簿）（⑤の場合）'!$BJ55,IF(XU$19&lt;='様式３（療養者名簿）（⑤の場合）'!$BK55,1,0),0),0)</f>
        <v>0</v>
      </c>
      <c r="XV50" s="372">
        <f>IF(XV$19-'様式３（療養者名簿）（⑤の場合）'!$BJ55+1&lt;=15,IF(XV$19&gt;='様式３（療養者名簿）（⑤の場合）'!$BJ55,IF(XV$19&lt;='様式３（療養者名簿）（⑤の場合）'!$BK55,1,0),0),0)</f>
        <v>0</v>
      </c>
      <c r="XW50" s="372">
        <f>IF(XW$19-'様式３（療養者名簿）（⑤の場合）'!$BJ55+1&lt;=15,IF(XW$19&gt;='様式３（療養者名簿）（⑤の場合）'!$BJ55,IF(XW$19&lt;='様式３（療養者名簿）（⑤の場合）'!$BK55,1,0),0),0)</f>
        <v>0</v>
      </c>
      <c r="XX50" s="372">
        <f>IF(XX$19-'様式３（療養者名簿）（⑤の場合）'!$BJ55+1&lt;=15,IF(XX$19&gt;='様式３（療養者名簿）（⑤の場合）'!$BJ55,IF(XX$19&lt;='様式３（療養者名簿）（⑤の場合）'!$BK55,1,0),0),0)</f>
        <v>0</v>
      </c>
      <c r="XY50" s="372">
        <f>IF(XY$19-'様式３（療養者名簿）（⑤の場合）'!$BJ55+1&lt;=15,IF(XY$19&gt;='様式３（療養者名簿）（⑤の場合）'!$BJ55,IF(XY$19&lt;='様式３（療養者名簿）（⑤の場合）'!$BK55,1,0),0),0)</f>
        <v>0</v>
      </c>
      <c r="XZ50" s="372">
        <f>IF(XZ$19-'様式３（療養者名簿）（⑤の場合）'!$BJ55+1&lt;=15,IF(XZ$19&gt;='様式３（療養者名簿）（⑤の場合）'!$BJ55,IF(XZ$19&lt;='様式３（療養者名簿）（⑤の場合）'!$BK55,1,0),0),0)</f>
        <v>0</v>
      </c>
      <c r="YA50" s="372">
        <f>IF(YA$19-'様式３（療養者名簿）（⑤の場合）'!$BJ55+1&lt;=15,IF(YA$19&gt;='様式３（療養者名簿）（⑤の場合）'!$BJ55,IF(YA$19&lt;='様式３（療養者名簿）（⑤の場合）'!$BK55,1,0),0),0)</f>
        <v>0</v>
      </c>
      <c r="YB50" s="372">
        <f>IF(YB$19-'様式３（療養者名簿）（⑤の場合）'!$BJ55+1&lt;=15,IF(YB$19&gt;='様式３（療養者名簿）（⑤の場合）'!$BJ55,IF(YB$19&lt;='様式３（療養者名簿）（⑤の場合）'!$BK55,1,0),0),0)</f>
        <v>0</v>
      </c>
      <c r="YC50" s="372">
        <f>IF(YC$19-'様式３（療養者名簿）（⑤の場合）'!$BJ55+1&lt;=15,IF(YC$19&gt;='様式３（療養者名簿）（⑤の場合）'!$BJ55,IF(YC$19&lt;='様式３（療養者名簿）（⑤の場合）'!$BK55,1,0),0),0)</f>
        <v>0</v>
      </c>
      <c r="YD50" s="372">
        <f>IF(YD$19-'様式３（療養者名簿）（⑤の場合）'!$BJ55+1&lt;=15,IF(YD$19&gt;='様式３（療養者名簿）（⑤の場合）'!$BJ55,IF(YD$19&lt;='様式３（療養者名簿）（⑤の場合）'!$BK55,1,0),0),0)</f>
        <v>0</v>
      </c>
      <c r="YE50" s="372">
        <f>IF(YE$19-'様式３（療養者名簿）（⑤の場合）'!$BJ55+1&lt;=15,IF(YE$19&gt;='様式３（療養者名簿）（⑤の場合）'!$BJ55,IF(YE$19&lt;='様式３（療養者名簿）（⑤の場合）'!$BK55,1,0),0),0)</f>
        <v>0</v>
      </c>
      <c r="YF50" s="372">
        <f>IF(YF$19-'様式３（療養者名簿）（⑤の場合）'!$BJ55+1&lt;=15,IF(YF$19&gt;='様式３（療養者名簿）（⑤の場合）'!$BJ55,IF(YF$19&lt;='様式３（療養者名簿）（⑤の場合）'!$BK55,1,0),0),0)</f>
        <v>0</v>
      </c>
      <c r="YG50" s="372">
        <f>IF(YG$19-'様式３（療養者名簿）（⑤の場合）'!$BJ55+1&lt;=15,IF(YG$19&gt;='様式３（療養者名簿）（⑤の場合）'!$BJ55,IF(YG$19&lt;='様式３（療養者名簿）（⑤の場合）'!$BK55,1,0),0),0)</f>
        <v>0</v>
      </c>
      <c r="YH50" s="372">
        <f>IF(YH$19-'様式３（療養者名簿）（⑤の場合）'!$BJ55+1&lt;=15,IF(YH$19&gt;='様式３（療養者名簿）（⑤の場合）'!$BJ55,IF(YH$19&lt;='様式３（療養者名簿）（⑤の場合）'!$BK55,1,0),0),0)</f>
        <v>0</v>
      </c>
      <c r="YI50" s="372">
        <f>IF(YI$19-'様式３（療養者名簿）（⑤の場合）'!$BJ55+1&lt;=15,IF(YI$19&gt;='様式３（療養者名簿）（⑤の場合）'!$BJ55,IF(YI$19&lt;='様式３（療養者名簿）（⑤の場合）'!$BK55,1,0),0),0)</f>
        <v>0</v>
      </c>
      <c r="YJ50" s="372">
        <f>IF(YJ$19-'様式３（療養者名簿）（⑤の場合）'!$BJ55+1&lt;=15,IF(YJ$19&gt;='様式３（療養者名簿）（⑤の場合）'!$BJ55,IF(YJ$19&lt;='様式３（療養者名簿）（⑤の場合）'!$BK55,1,0),0),0)</f>
        <v>0</v>
      </c>
      <c r="YK50" s="372">
        <f>IF(YK$19-'様式３（療養者名簿）（⑤の場合）'!$BJ55+1&lt;=15,IF(YK$19&gt;='様式３（療養者名簿）（⑤の場合）'!$BJ55,IF(YK$19&lt;='様式３（療養者名簿）（⑤の場合）'!$BK55,1,0),0),0)</f>
        <v>0</v>
      </c>
      <c r="YL50" s="372">
        <f>IF(YL$19-'様式３（療養者名簿）（⑤の場合）'!$BJ55+1&lt;=15,IF(YL$19&gt;='様式３（療養者名簿）（⑤の場合）'!$BJ55,IF(YL$19&lt;='様式３（療養者名簿）（⑤の場合）'!$BK55,1,0),0),0)</f>
        <v>0</v>
      </c>
      <c r="YM50" s="372">
        <f>IF(YM$19-'様式３（療養者名簿）（⑤の場合）'!$BJ55+1&lt;=15,IF(YM$19&gt;='様式３（療養者名簿）（⑤の場合）'!$BJ55,IF(YM$19&lt;='様式３（療養者名簿）（⑤の場合）'!$BK55,1,0),0),0)</f>
        <v>0</v>
      </c>
      <c r="YN50" s="372">
        <f>IF(YN$19-'様式３（療養者名簿）（⑤の場合）'!$BJ55+1&lt;=15,IF(YN$19&gt;='様式３（療養者名簿）（⑤の場合）'!$BJ55,IF(YN$19&lt;='様式３（療養者名簿）（⑤の場合）'!$BK55,1,0),0),0)</f>
        <v>0</v>
      </c>
      <c r="YO50" s="372">
        <f>IF(YO$19-'様式３（療養者名簿）（⑤の場合）'!$BJ55+1&lt;=15,IF(YO$19&gt;='様式３（療養者名簿）（⑤の場合）'!$BJ55,IF(YO$19&lt;='様式３（療養者名簿）（⑤の場合）'!$BK55,1,0),0),0)</f>
        <v>0</v>
      </c>
      <c r="YP50" s="372">
        <f>IF(YP$19-'様式３（療養者名簿）（⑤の場合）'!$BJ55+1&lt;=15,IF(YP$19&gt;='様式３（療養者名簿）（⑤の場合）'!$BJ55,IF(YP$19&lt;='様式３（療養者名簿）（⑤の場合）'!$BK55,1,0),0),0)</f>
        <v>0</v>
      </c>
      <c r="YQ50" s="372">
        <f>IF(YQ$19-'様式３（療養者名簿）（⑤の場合）'!$BJ55+1&lt;=15,IF(YQ$19&gt;='様式３（療養者名簿）（⑤の場合）'!$BJ55,IF(YQ$19&lt;='様式３（療養者名簿）（⑤の場合）'!$BK55,1,0),0),0)</f>
        <v>0</v>
      </c>
      <c r="YR50" s="372">
        <f>IF(YR$19-'様式３（療養者名簿）（⑤の場合）'!$BJ55+1&lt;=15,IF(YR$19&gt;='様式３（療養者名簿）（⑤の場合）'!$BJ55,IF(YR$19&lt;='様式３（療養者名簿）（⑤の場合）'!$BK55,1,0),0),0)</f>
        <v>0</v>
      </c>
      <c r="YS50" s="372">
        <f>IF(YS$19-'様式３（療養者名簿）（⑤の場合）'!$BJ55+1&lt;=15,IF(YS$19&gt;='様式３（療養者名簿）（⑤の場合）'!$BJ55,IF(YS$19&lt;='様式３（療養者名簿）（⑤の場合）'!$BK55,1,0),0),0)</f>
        <v>0</v>
      </c>
      <c r="YT50" s="372">
        <f>IF(YT$19-'様式３（療養者名簿）（⑤の場合）'!$BJ55+1&lt;=15,IF(YT$19&gt;='様式３（療養者名簿）（⑤の場合）'!$BJ55,IF(YT$19&lt;='様式３（療養者名簿）（⑤の場合）'!$BK55,1,0),0),0)</f>
        <v>0</v>
      </c>
      <c r="YU50" s="372">
        <f>IF(YU$19-'様式３（療養者名簿）（⑤の場合）'!$BJ55+1&lt;=15,IF(YU$19&gt;='様式３（療養者名簿）（⑤の場合）'!$BJ55,IF(YU$19&lt;='様式３（療養者名簿）（⑤の場合）'!$BK55,1,0),0),0)</f>
        <v>0</v>
      </c>
      <c r="YV50" s="372">
        <f>IF(YV$19-'様式３（療養者名簿）（⑤の場合）'!$BJ55+1&lt;=15,IF(YV$19&gt;='様式３（療養者名簿）（⑤の場合）'!$BJ55,IF(YV$19&lt;='様式３（療養者名簿）（⑤の場合）'!$BK55,1,0),0),0)</f>
        <v>0</v>
      </c>
      <c r="YW50" s="372">
        <f>IF(YW$19-'様式３（療養者名簿）（⑤の場合）'!$BJ55+1&lt;=15,IF(YW$19&gt;='様式３（療養者名簿）（⑤の場合）'!$BJ55,IF(YW$19&lt;='様式３（療養者名簿）（⑤の場合）'!$BK55,1,0),0),0)</f>
        <v>0</v>
      </c>
      <c r="YX50" s="372">
        <f>IF(YX$19-'様式３（療養者名簿）（⑤の場合）'!$BJ55+1&lt;=15,IF(YX$19&gt;='様式３（療養者名簿）（⑤の場合）'!$BJ55,IF(YX$19&lt;='様式３（療養者名簿）（⑤の場合）'!$BK55,1,0),0),0)</f>
        <v>0</v>
      </c>
      <c r="YY50" s="372">
        <f>IF(YY$19-'様式３（療養者名簿）（⑤の場合）'!$BJ55+1&lt;=15,IF(YY$19&gt;='様式３（療養者名簿）（⑤の場合）'!$BJ55,IF(YY$19&lt;='様式３（療養者名簿）（⑤の場合）'!$BK55,1,0),0),0)</f>
        <v>0</v>
      </c>
      <c r="YZ50" s="372">
        <f>IF(YZ$19-'様式３（療養者名簿）（⑤の場合）'!$BJ55+1&lt;=15,IF(YZ$19&gt;='様式３（療養者名簿）（⑤の場合）'!$BJ55,IF(YZ$19&lt;='様式３（療養者名簿）（⑤の場合）'!$BK55,1,0),0),0)</f>
        <v>0</v>
      </c>
      <c r="ZA50" s="372">
        <f>IF(ZA$19-'様式３（療養者名簿）（⑤の場合）'!$BJ55+1&lt;=15,IF(ZA$19&gt;='様式３（療養者名簿）（⑤の場合）'!$BJ55,IF(ZA$19&lt;='様式３（療養者名簿）（⑤の場合）'!$BK55,1,0),0),0)</f>
        <v>0</v>
      </c>
      <c r="ZB50" s="372">
        <f>IF(ZB$19-'様式３（療養者名簿）（⑤の場合）'!$BJ55+1&lt;=15,IF(ZB$19&gt;='様式３（療養者名簿）（⑤の場合）'!$BJ55,IF(ZB$19&lt;='様式３（療養者名簿）（⑤の場合）'!$BK55,1,0),0),0)</f>
        <v>0</v>
      </c>
      <c r="ZC50" s="372">
        <f>IF(ZC$19-'様式３（療養者名簿）（⑤の場合）'!$BJ55+1&lt;=15,IF(ZC$19&gt;='様式３（療養者名簿）（⑤の場合）'!$BJ55,IF(ZC$19&lt;='様式３（療養者名簿）（⑤の場合）'!$BK55,1,0),0),0)</f>
        <v>0</v>
      </c>
      <c r="ZD50" s="372">
        <f>IF(ZD$19-'様式３（療養者名簿）（⑤の場合）'!$BJ55+1&lt;=15,IF(ZD$19&gt;='様式３（療養者名簿）（⑤の場合）'!$BJ55,IF(ZD$19&lt;='様式３（療養者名簿）（⑤の場合）'!$BK55,1,0),0),0)</f>
        <v>0</v>
      </c>
      <c r="ZE50" s="372">
        <f>IF(ZE$19-'様式３（療養者名簿）（⑤の場合）'!$BJ55+1&lt;=15,IF(ZE$19&gt;='様式３（療養者名簿）（⑤の場合）'!$BJ55,IF(ZE$19&lt;='様式３（療養者名簿）（⑤の場合）'!$BK55,1,0),0),0)</f>
        <v>0</v>
      </c>
      <c r="ZF50" s="372">
        <f>IF(ZF$19-'様式３（療養者名簿）（⑤の場合）'!$BJ55+1&lt;=15,IF(ZF$19&gt;='様式３（療養者名簿）（⑤の場合）'!$BJ55,IF(ZF$19&lt;='様式３（療養者名簿）（⑤の場合）'!$BK55,1,0),0),0)</f>
        <v>0</v>
      </c>
      <c r="ZG50" s="372">
        <f>IF(ZG$19-'様式３（療養者名簿）（⑤の場合）'!$BJ55+1&lt;=15,IF(ZG$19&gt;='様式３（療養者名簿）（⑤の場合）'!$BJ55,IF(ZG$19&lt;='様式３（療養者名簿）（⑤の場合）'!$BK55,1,0),0),0)</f>
        <v>0</v>
      </c>
      <c r="ZH50" s="372">
        <f>IF(ZH$19-'様式３（療養者名簿）（⑤の場合）'!$BJ55+1&lt;=15,IF(ZH$19&gt;='様式３（療養者名簿）（⑤の場合）'!$BJ55,IF(ZH$19&lt;='様式３（療養者名簿）（⑤の場合）'!$BK55,1,0),0),0)</f>
        <v>0</v>
      </c>
      <c r="ZI50" s="372">
        <f>IF(ZI$19-'様式３（療養者名簿）（⑤の場合）'!$BJ55+1&lt;=15,IF(ZI$19&gt;='様式３（療養者名簿）（⑤の場合）'!$BJ55,IF(ZI$19&lt;='様式３（療養者名簿）（⑤の場合）'!$BK55,1,0),0),0)</f>
        <v>0</v>
      </c>
      <c r="ZJ50" s="372">
        <f>IF(ZJ$19-'様式３（療養者名簿）（⑤の場合）'!$BJ55+1&lt;=15,IF(ZJ$19&gt;='様式３（療養者名簿）（⑤の場合）'!$BJ55,IF(ZJ$19&lt;='様式３（療養者名簿）（⑤の場合）'!$BK55,1,0),0),0)</f>
        <v>0</v>
      </c>
      <c r="ZK50" s="372">
        <f>IF(ZK$19-'様式３（療養者名簿）（⑤の場合）'!$BJ55+1&lt;=15,IF(ZK$19&gt;='様式３（療養者名簿）（⑤の場合）'!$BJ55,IF(ZK$19&lt;='様式３（療養者名簿）（⑤の場合）'!$BK55,1,0),0),0)</f>
        <v>0</v>
      </c>
      <c r="ZL50" s="372">
        <f>IF(ZL$19-'様式３（療養者名簿）（⑤の場合）'!$BJ55+1&lt;=15,IF(ZL$19&gt;='様式３（療養者名簿）（⑤の場合）'!$BJ55,IF(ZL$19&lt;='様式３（療養者名簿）（⑤の場合）'!$BK55,1,0),0),0)</f>
        <v>0</v>
      </c>
      <c r="ZM50" s="372">
        <f>IF(ZM$19-'様式３（療養者名簿）（⑤の場合）'!$BJ55+1&lt;=15,IF(ZM$19&gt;='様式３（療養者名簿）（⑤の場合）'!$BJ55,IF(ZM$19&lt;='様式３（療養者名簿）（⑤の場合）'!$BK55,1,0),0),0)</f>
        <v>0</v>
      </c>
      <c r="ZN50" s="372">
        <f>IF(ZN$19-'様式３（療養者名簿）（⑤の場合）'!$BJ55+1&lt;=15,IF(ZN$19&gt;='様式３（療養者名簿）（⑤の場合）'!$BJ55,IF(ZN$19&lt;='様式３（療養者名簿）（⑤の場合）'!$BK55,1,0),0),0)</f>
        <v>0</v>
      </c>
      <c r="ZO50" s="372">
        <f>IF(ZO$19-'様式３（療養者名簿）（⑤の場合）'!$BJ55+1&lt;=15,IF(ZO$19&gt;='様式３（療養者名簿）（⑤の場合）'!$BJ55,IF(ZO$19&lt;='様式３（療養者名簿）（⑤の場合）'!$BK55,1,0),0),0)</f>
        <v>0</v>
      </c>
      <c r="ZP50" s="372">
        <f>IF(ZP$19-'様式３（療養者名簿）（⑤の場合）'!$BJ55+1&lt;=15,IF(ZP$19&gt;='様式３（療養者名簿）（⑤の場合）'!$BJ55,IF(ZP$19&lt;='様式３（療養者名簿）（⑤の場合）'!$BK55,1,0),0),0)</f>
        <v>0</v>
      </c>
      <c r="ZQ50" s="372">
        <f>IF(ZQ$19-'様式３（療養者名簿）（⑤の場合）'!$BJ55+1&lt;=15,IF(ZQ$19&gt;='様式３（療養者名簿）（⑤の場合）'!$BJ55,IF(ZQ$19&lt;='様式３（療養者名簿）（⑤の場合）'!$BK55,1,0),0),0)</f>
        <v>0</v>
      </c>
      <c r="ZR50" s="372">
        <f>IF(ZR$19-'様式３（療養者名簿）（⑤の場合）'!$BJ55+1&lt;=15,IF(ZR$19&gt;='様式３（療養者名簿）（⑤の場合）'!$BJ55,IF(ZR$19&lt;='様式３（療養者名簿）（⑤の場合）'!$BK55,1,0),0),0)</f>
        <v>0</v>
      </c>
      <c r="ZS50" s="372">
        <f>IF(ZS$19-'様式３（療養者名簿）（⑤の場合）'!$BJ55+1&lt;=15,IF(ZS$19&gt;='様式３（療養者名簿）（⑤の場合）'!$BJ55,IF(ZS$19&lt;='様式３（療養者名簿）（⑤の場合）'!$BK55,1,0),0),0)</f>
        <v>0</v>
      </c>
      <c r="ZT50" s="372">
        <f>IF(ZT$19-'様式３（療養者名簿）（⑤の場合）'!$BJ55+1&lt;=15,IF(ZT$19&gt;='様式３（療養者名簿）（⑤の場合）'!$BJ55,IF(ZT$19&lt;='様式３（療養者名簿）（⑤の場合）'!$BK55,1,0),0),0)</f>
        <v>0</v>
      </c>
      <c r="ZU50" s="372">
        <f>IF(ZU$19-'様式３（療養者名簿）（⑤の場合）'!$BJ55+1&lt;=15,IF(ZU$19&gt;='様式３（療養者名簿）（⑤の場合）'!$BJ55,IF(ZU$19&lt;='様式３（療養者名簿）（⑤の場合）'!$BK55,1,0),0),0)</f>
        <v>0</v>
      </c>
      <c r="ZV50" s="372">
        <f>IF(ZV$19-'様式３（療養者名簿）（⑤の場合）'!$BJ55+1&lt;=15,IF(ZV$19&gt;='様式３（療養者名簿）（⑤の場合）'!$BJ55,IF(ZV$19&lt;='様式３（療養者名簿）（⑤の場合）'!$BK55,1,0),0),0)</f>
        <v>0</v>
      </c>
      <c r="ZW50" s="372">
        <f>IF(ZW$19-'様式３（療養者名簿）（⑤の場合）'!$BJ55+1&lt;=15,IF(ZW$19&gt;='様式３（療養者名簿）（⑤の場合）'!$BJ55,IF(ZW$19&lt;='様式３（療養者名簿）（⑤の場合）'!$BK55,1,0),0),0)</f>
        <v>0</v>
      </c>
      <c r="ZX50" s="372">
        <f>IF(ZX$19-'様式３（療養者名簿）（⑤の場合）'!$BJ55+1&lt;=15,IF(ZX$19&gt;='様式３（療養者名簿）（⑤の場合）'!$BJ55,IF(ZX$19&lt;='様式３（療養者名簿）（⑤の場合）'!$BK55,1,0),0),0)</f>
        <v>0</v>
      </c>
      <c r="ZY50" s="372">
        <f>IF(ZY$19-'様式３（療養者名簿）（⑤の場合）'!$BJ55+1&lt;=15,IF(ZY$19&gt;='様式３（療養者名簿）（⑤の場合）'!$BJ55,IF(ZY$19&lt;='様式３（療養者名簿）（⑤の場合）'!$BK55,1,0),0),0)</f>
        <v>0</v>
      </c>
      <c r="ZZ50" s="372">
        <f>IF(ZZ$19-'様式３（療養者名簿）（⑤の場合）'!$BJ55+1&lt;=15,IF(ZZ$19&gt;='様式３（療養者名簿）（⑤の場合）'!$BJ55,IF(ZZ$19&lt;='様式３（療養者名簿）（⑤の場合）'!$BK55,1,0),0),0)</f>
        <v>0</v>
      </c>
      <c r="AAA50" s="372">
        <f>IF(AAA$19-'様式３（療養者名簿）（⑤の場合）'!$BJ55+1&lt;=15,IF(AAA$19&gt;='様式３（療養者名簿）（⑤の場合）'!$BJ55,IF(AAA$19&lt;='様式３（療養者名簿）（⑤の場合）'!$BK55,1,0),0),0)</f>
        <v>0</v>
      </c>
      <c r="AAB50" s="372">
        <f>IF(AAB$19-'様式３（療養者名簿）（⑤の場合）'!$BJ55+1&lt;=15,IF(AAB$19&gt;='様式３（療養者名簿）（⑤の場合）'!$BJ55,IF(AAB$19&lt;='様式３（療養者名簿）（⑤の場合）'!$BK55,1,0),0),0)</f>
        <v>0</v>
      </c>
      <c r="AAC50" s="372">
        <f>IF(AAC$19-'様式３（療養者名簿）（⑤の場合）'!$BJ55+1&lt;=15,IF(AAC$19&gt;='様式３（療養者名簿）（⑤の場合）'!$BJ55,IF(AAC$19&lt;='様式３（療養者名簿）（⑤の場合）'!$BK55,1,0),0),0)</f>
        <v>0</v>
      </c>
      <c r="AAD50" s="372">
        <f>IF(AAD$19-'様式３（療養者名簿）（⑤の場合）'!$BJ55+1&lt;=15,IF(AAD$19&gt;='様式３（療養者名簿）（⑤の場合）'!$BJ55,IF(AAD$19&lt;='様式３（療養者名簿）（⑤の場合）'!$BK55,1,0),0),0)</f>
        <v>0</v>
      </c>
      <c r="AAE50" s="372">
        <f>IF(AAE$19-'様式３（療養者名簿）（⑤の場合）'!$BJ55+1&lt;=15,IF(AAE$19&gt;='様式３（療養者名簿）（⑤の場合）'!$BJ55,IF(AAE$19&lt;='様式３（療養者名簿）（⑤の場合）'!$BK55,1,0),0),0)</f>
        <v>0</v>
      </c>
      <c r="AAF50" s="372">
        <f>IF(AAF$19-'様式３（療養者名簿）（⑤の場合）'!$BJ55+1&lt;=15,IF(AAF$19&gt;='様式３（療養者名簿）（⑤の場合）'!$BJ55,IF(AAF$19&lt;='様式３（療養者名簿）（⑤の場合）'!$BK55,1,0),0),0)</f>
        <v>0</v>
      </c>
      <c r="AAG50" s="372">
        <f>IF(AAG$19-'様式３（療養者名簿）（⑤の場合）'!$BJ55+1&lt;=15,IF(AAG$19&gt;='様式３（療養者名簿）（⑤の場合）'!$BJ55,IF(AAG$19&lt;='様式３（療養者名簿）（⑤の場合）'!$BK55,1,0),0),0)</f>
        <v>0</v>
      </c>
      <c r="AAH50" s="372">
        <f>IF(AAH$19-'様式３（療養者名簿）（⑤の場合）'!$BJ55+1&lt;=15,IF(AAH$19&gt;='様式３（療養者名簿）（⑤の場合）'!$BJ55,IF(AAH$19&lt;='様式３（療養者名簿）（⑤の場合）'!$BK55,1,0),0),0)</f>
        <v>0</v>
      </c>
      <c r="AAI50" s="372">
        <f>IF(AAI$19-'様式３（療養者名簿）（⑤の場合）'!$BJ55+1&lt;=15,IF(AAI$19&gt;='様式３（療養者名簿）（⑤の場合）'!$BJ55,IF(AAI$19&lt;='様式３（療養者名簿）（⑤の場合）'!$BK55,1,0),0),0)</f>
        <v>0</v>
      </c>
      <c r="AAJ50" s="372">
        <f>IF(AAJ$19-'様式３（療養者名簿）（⑤の場合）'!$BJ55+1&lt;=15,IF(AAJ$19&gt;='様式３（療養者名簿）（⑤の場合）'!$BJ55,IF(AAJ$19&lt;='様式３（療養者名簿）（⑤の場合）'!$BK55,1,0),0),0)</f>
        <v>0</v>
      </c>
      <c r="AAK50" s="372">
        <f>IF(AAK$19-'様式３（療養者名簿）（⑤の場合）'!$BJ55+1&lt;=15,IF(AAK$19&gt;='様式３（療養者名簿）（⑤の場合）'!$BJ55,IF(AAK$19&lt;='様式３（療養者名簿）（⑤の場合）'!$BK55,1,0),0),0)</f>
        <v>0</v>
      </c>
      <c r="AAL50" s="372">
        <f>IF(AAL$19-'様式３（療養者名簿）（⑤の場合）'!$BJ55+1&lt;=15,IF(AAL$19&gt;='様式３（療養者名簿）（⑤の場合）'!$BJ55,IF(AAL$19&lt;='様式３（療養者名簿）（⑤の場合）'!$BK55,1,0),0),0)</f>
        <v>0</v>
      </c>
      <c r="AAM50" s="372">
        <f>IF(AAM$19-'様式３（療養者名簿）（⑤の場合）'!$BJ55+1&lt;=15,IF(AAM$19&gt;='様式３（療養者名簿）（⑤の場合）'!$BJ55,IF(AAM$19&lt;='様式３（療養者名簿）（⑤の場合）'!$BK55,1,0),0),0)</f>
        <v>0</v>
      </c>
      <c r="AAN50" s="372">
        <f>IF(AAN$19-'様式３（療養者名簿）（⑤の場合）'!$BJ55+1&lt;=15,IF(AAN$19&gt;='様式３（療養者名簿）（⑤の場合）'!$BJ55,IF(AAN$19&lt;='様式３（療養者名簿）（⑤の場合）'!$BK55,1,0),0),0)</f>
        <v>0</v>
      </c>
      <c r="AAO50" s="372">
        <f>IF(AAO$19-'様式３（療養者名簿）（⑤の場合）'!$BJ55+1&lt;=15,IF(AAO$19&gt;='様式３（療養者名簿）（⑤の場合）'!$BJ55,IF(AAO$19&lt;='様式３（療養者名簿）（⑤の場合）'!$BK55,1,0),0),0)</f>
        <v>0</v>
      </c>
      <c r="AAP50" s="372">
        <f>IF(AAP$19-'様式３（療養者名簿）（⑤の場合）'!$BJ55+1&lt;=15,IF(AAP$19&gt;='様式３（療養者名簿）（⑤の場合）'!$BJ55,IF(AAP$19&lt;='様式３（療養者名簿）（⑤の場合）'!$BK55,1,0),0),0)</f>
        <v>0</v>
      </c>
      <c r="AAQ50" s="372">
        <f>IF(AAQ$19-'様式３（療養者名簿）（⑤の場合）'!$BJ55+1&lt;=15,IF(AAQ$19&gt;='様式３（療養者名簿）（⑤の場合）'!$BJ55,IF(AAQ$19&lt;='様式３（療養者名簿）（⑤の場合）'!$BK55,1,0),0),0)</f>
        <v>0</v>
      </c>
      <c r="AAR50" s="372">
        <f>IF(AAR$19-'様式３（療養者名簿）（⑤の場合）'!$BJ55+1&lt;=15,IF(AAR$19&gt;='様式３（療養者名簿）（⑤の場合）'!$BJ55,IF(AAR$19&lt;='様式３（療養者名簿）（⑤の場合）'!$BK55,1,0),0),0)</f>
        <v>0</v>
      </c>
      <c r="AAS50" s="372">
        <f>IF(AAS$19-'様式３（療養者名簿）（⑤の場合）'!$BJ55+1&lt;=15,IF(AAS$19&gt;='様式３（療養者名簿）（⑤の場合）'!$BJ55,IF(AAS$19&lt;='様式３（療養者名簿）（⑤の場合）'!$BK55,1,0),0),0)</f>
        <v>0</v>
      </c>
      <c r="AAT50" s="372">
        <f>IF(AAT$19-'様式３（療養者名簿）（⑤の場合）'!$BJ55+1&lt;=15,IF(AAT$19&gt;='様式３（療養者名簿）（⑤の場合）'!$BJ55,IF(AAT$19&lt;='様式３（療養者名簿）（⑤の場合）'!$BK55,1,0),0),0)</f>
        <v>0</v>
      </c>
      <c r="AAU50" s="372">
        <f>IF(AAU$19-'様式３（療養者名簿）（⑤の場合）'!$BJ55+1&lt;=15,IF(AAU$19&gt;='様式３（療養者名簿）（⑤の場合）'!$BJ55,IF(AAU$19&lt;='様式３（療養者名簿）（⑤の場合）'!$BK55,1,0),0),0)</f>
        <v>0</v>
      </c>
      <c r="AAV50" s="372">
        <f>IF(AAV$19-'様式３（療養者名簿）（⑤の場合）'!$BJ55+1&lt;=15,IF(AAV$19&gt;='様式３（療養者名簿）（⑤の場合）'!$BJ55,IF(AAV$19&lt;='様式３（療養者名簿）（⑤の場合）'!$BK55,1,0),0),0)</f>
        <v>0</v>
      </c>
      <c r="AAW50" s="372">
        <f>IF(AAW$19-'様式３（療養者名簿）（⑤の場合）'!$BJ55+1&lt;=15,IF(AAW$19&gt;='様式３（療養者名簿）（⑤の場合）'!$BJ55,IF(AAW$19&lt;='様式３（療養者名簿）（⑤の場合）'!$BK55,1,0),0),0)</f>
        <v>0</v>
      </c>
      <c r="AAX50" s="372">
        <f>IF(AAX$19-'様式３（療養者名簿）（⑤の場合）'!$BJ55+1&lt;=15,IF(AAX$19&gt;='様式３（療養者名簿）（⑤の場合）'!$BJ55,IF(AAX$19&lt;='様式３（療養者名簿）（⑤の場合）'!$BK55,1,0),0),0)</f>
        <v>0</v>
      </c>
      <c r="AAY50" s="372">
        <f>IF(AAY$19-'様式３（療養者名簿）（⑤の場合）'!$BJ55+1&lt;=15,IF(AAY$19&gt;='様式３（療養者名簿）（⑤の場合）'!$BJ55,IF(AAY$19&lt;='様式３（療養者名簿）（⑤の場合）'!$BK55,1,0),0),0)</f>
        <v>0</v>
      </c>
      <c r="AAZ50" s="372">
        <f>IF(AAZ$19-'様式３（療養者名簿）（⑤の場合）'!$BJ55+1&lt;=15,IF(AAZ$19&gt;='様式３（療養者名簿）（⑤の場合）'!$BJ55,IF(AAZ$19&lt;='様式３（療養者名簿）（⑤の場合）'!$BK55,1,0),0),0)</f>
        <v>0</v>
      </c>
      <c r="ABA50" s="372">
        <f>IF(ABA$19-'様式３（療養者名簿）（⑤の場合）'!$BJ55+1&lt;=15,IF(ABA$19&gt;='様式３（療養者名簿）（⑤の場合）'!$BJ55,IF(ABA$19&lt;='様式３（療養者名簿）（⑤の場合）'!$BK55,1,0),0),0)</f>
        <v>0</v>
      </c>
      <c r="ABB50" s="372">
        <f>IF(ABB$19-'様式３（療養者名簿）（⑤の場合）'!$BJ55+1&lt;=15,IF(ABB$19&gt;='様式３（療養者名簿）（⑤の場合）'!$BJ55,IF(ABB$19&lt;='様式３（療養者名簿）（⑤の場合）'!$BK55,1,0),0),0)</f>
        <v>0</v>
      </c>
      <c r="ABC50" s="372">
        <f>IF(ABC$19-'様式３（療養者名簿）（⑤の場合）'!$BJ55+1&lt;=15,IF(ABC$19&gt;='様式３（療養者名簿）（⑤の場合）'!$BJ55,IF(ABC$19&lt;='様式３（療養者名簿）（⑤の場合）'!$BK55,1,0),0),0)</f>
        <v>0</v>
      </c>
      <c r="ABD50" s="372">
        <f>IF(ABD$19-'様式３（療養者名簿）（⑤の場合）'!$BJ55+1&lt;=15,IF(ABD$19&gt;='様式３（療養者名簿）（⑤の場合）'!$BJ55,IF(ABD$19&lt;='様式３（療養者名簿）（⑤の場合）'!$BK55,1,0),0),0)</f>
        <v>0</v>
      </c>
    </row>
    <row r="51" spans="1:732" ht="42" customHeight="1">
      <c r="A51" s="250">
        <f>'様式３（療養者名簿）（⑤の場合）'!C56</f>
        <v>0</v>
      </c>
      <c r="B51" s="365">
        <f>IF(B$19-'様式３（療養者名簿）（⑤の場合）'!$BJ56+1&lt;=15,IF(B$19&gt;='様式３（療養者名簿）（⑤の場合）'!$BJ56,IF(B$19&lt;='様式３（療養者名簿）（⑤の場合）'!$BK56,1,0),0),0)</f>
        <v>0</v>
      </c>
      <c r="C51" s="365">
        <f>IF(C$19-'様式３（療養者名簿）（⑤の場合）'!$BJ56+1&lt;=15,IF(C$19&gt;='様式３（療養者名簿）（⑤の場合）'!$BJ56,IF(C$19&lt;='様式３（療養者名簿）（⑤の場合）'!$BK56,1,0),0),0)</f>
        <v>0</v>
      </c>
      <c r="D51" s="365">
        <f>IF(D$19-'様式３（療養者名簿）（⑤の場合）'!$BJ56+1&lt;=15,IF(D$19&gt;='様式３（療養者名簿）（⑤の場合）'!$BJ56,IF(D$19&lt;='様式３（療養者名簿）（⑤の場合）'!$BK56,1,0),0),0)</f>
        <v>0</v>
      </c>
      <c r="E51" s="365">
        <f>IF(E$19-'様式３（療養者名簿）（⑤の場合）'!$BJ56+1&lt;=15,IF(E$19&gt;='様式３（療養者名簿）（⑤の場合）'!$BJ56,IF(E$19&lt;='様式３（療養者名簿）（⑤の場合）'!$BK56,1,0),0),0)</f>
        <v>0</v>
      </c>
      <c r="F51" s="365">
        <f>IF(F$19-'様式３（療養者名簿）（⑤の場合）'!$BJ56+1&lt;=15,IF(F$19&gt;='様式３（療養者名簿）（⑤の場合）'!$BJ56,IF(F$19&lt;='様式３（療養者名簿）（⑤の場合）'!$BK56,1,0),0),0)</f>
        <v>0</v>
      </c>
      <c r="G51" s="365">
        <f>IF(G$19-'様式３（療養者名簿）（⑤の場合）'!$BJ56+1&lt;=15,IF(G$19&gt;='様式３（療養者名簿）（⑤の場合）'!$BJ56,IF(G$19&lt;='様式３（療養者名簿）（⑤の場合）'!$BK56,1,0),0),0)</f>
        <v>0</v>
      </c>
      <c r="H51" s="365">
        <f>IF(H$19-'様式３（療養者名簿）（⑤の場合）'!$BJ56+1&lt;=15,IF(H$19&gt;='様式３（療養者名簿）（⑤の場合）'!$BJ56,IF(H$19&lt;='様式３（療養者名簿）（⑤の場合）'!$BK56,1,0),0),0)</f>
        <v>0</v>
      </c>
      <c r="I51" s="365">
        <f>IF(I$19-'様式３（療養者名簿）（⑤の場合）'!$BJ56+1&lt;=15,IF(I$19&gt;='様式３（療養者名簿）（⑤の場合）'!$BJ56,IF(I$19&lt;='様式３（療養者名簿）（⑤の場合）'!$BK56,1,0),0),0)</f>
        <v>0</v>
      </c>
      <c r="J51" s="365">
        <f>IF(J$19-'様式３（療養者名簿）（⑤の場合）'!$BJ56+1&lt;=15,IF(J$19&gt;='様式３（療養者名簿）（⑤の場合）'!$BJ56,IF(J$19&lt;='様式３（療養者名簿）（⑤の場合）'!$BK56,1,0),0),0)</f>
        <v>0</v>
      </c>
      <c r="K51" s="365">
        <f>IF(K$19-'様式３（療養者名簿）（⑤の場合）'!$BJ56+1&lt;=15,IF(K$19&gt;='様式３（療養者名簿）（⑤の場合）'!$BJ56,IF(K$19&lt;='様式３（療養者名簿）（⑤の場合）'!$BK56,1,0),0),0)</f>
        <v>0</v>
      </c>
      <c r="L51" s="365">
        <f>IF(L$19-'様式３（療養者名簿）（⑤の場合）'!$BJ56+1&lt;=15,IF(L$19&gt;='様式３（療養者名簿）（⑤の場合）'!$BJ56,IF(L$19&lt;='様式３（療養者名簿）（⑤の場合）'!$BK56,1,0),0),0)</f>
        <v>0</v>
      </c>
      <c r="M51" s="365">
        <f>IF(M$19-'様式３（療養者名簿）（⑤の場合）'!$BJ56+1&lt;=15,IF(M$19&gt;='様式３（療養者名簿）（⑤の場合）'!$BJ56,IF(M$19&lt;='様式３（療養者名簿）（⑤の場合）'!$BK56,1,0),0),0)</f>
        <v>0</v>
      </c>
      <c r="N51" s="365">
        <f>IF(N$19-'様式３（療養者名簿）（⑤の場合）'!$BJ56+1&lt;=15,IF(N$19&gt;='様式３（療養者名簿）（⑤の場合）'!$BJ56,IF(N$19&lt;='様式３（療養者名簿）（⑤の場合）'!$BK56,1,0),0),0)</f>
        <v>0</v>
      </c>
      <c r="O51" s="365">
        <f>IF(O$19-'様式３（療養者名簿）（⑤の場合）'!$BJ56+1&lt;=15,IF(O$19&gt;='様式３（療養者名簿）（⑤の場合）'!$BJ56,IF(O$19&lt;='様式３（療養者名簿）（⑤の場合）'!$BK56,1,0),0),0)</f>
        <v>0</v>
      </c>
      <c r="P51" s="365">
        <f>IF(P$19-'様式３（療養者名簿）（⑤の場合）'!$BJ56+1&lt;=15,IF(P$19&gt;='様式３（療養者名簿）（⑤の場合）'!$BJ56,IF(P$19&lt;='様式３（療養者名簿）（⑤の場合）'!$BK56,1,0),0),0)</f>
        <v>0</v>
      </c>
      <c r="Q51" s="365">
        <f>IF(Q$19-'様式３（療養者名簿）（⑤の場合）'!$BJ56+1&lt;=15,IF(Q$19&gt;='様式３（療養者名簿）（⑤の場合）'!$BJ56,IF(Q$19&lt;='様式３（療養者名簿）（⑤の場合）'!$BK56,1,0),0),0)</f>
        <v>0</v>
      </c>
      <c r="R51" s="365">
        <f>IF(R$19-'様式３（療養者名簿）（⑤の場合）'!$BJ56+1&lt;=15,IF(R$19&gt;='様式３（療養者名簿）（⑤の場合）'!$BJ56,IF(R$19&lt;='様式３（療養者名簿）（⑤の場合）'!$BK56,1,0),0),0)</f>
        <v>0</v>
      </c>
      <c r="S51" s="365">
        <f>IF(S$19-'様式３（療養者名簿）（⑤の場合）'!$BJ56+1&lt;=15,IF(S$19&gt;='様式３（療養者名簿）（⑤の場合）'!$BJ56,IF(S$19&lt;='様式３（療養者名簿）（⑤の場合）'!$BK56,1,0),0),0)</f>
        <v>0</v>
      </c>
      <c r="T51" s="365">
        <f>IF(T$19-'様式３（療養者名簿）（⑤の場合）'!$BJ56+1&lt;=15,IF(T$19&gt;='様式３（療養者名簿）（⑤の場合）'!$BJ56,IF(T$19&lt;='様式３（療養者名簿）（⑤の場合）'!$BK56,1,0),0),0)</f>
        <v>0</v>
      </c>
      <c r="U51" s="365">
        <f>IF(U$19-'様式３（療養者名簿）（⑤の場合）'!$BJ56+1&lt;=15,IF(U$19&gt;='様式３（療養者名簿）（⑤の場合）'!$BJ56,IF(U$19&lt;='様式３（療養者名簿）（⑤の場合）'!$BK56,1,0),0),0)</f>
        <v>0</v>
      </c>
      <c r="V51" s="365">
        <f>IF(V$19-'様式３（療養者名簿）（⑤の場合）'!$BJ56+1&lt;=15,IF(V$19&gt;='様式３（療養者名簿）（⑤の場合）'!$BJ56,IF(V$19&lt;='様式３（療養者名簿）（⑤の場合）'!$BK56,1,0),0),0)</f>
        <v>0</v>
      </c>
      <c r="W51" s="365">
        <f>IF(W$19-'様式３（療養者名簿）（⑤の場合）'!$BJ56+1&lt;=15,IF(W$19&gt;='様式３（療養者名簿）（⑤の場合）'!$BJ56,IF(W$19&lt;='様式３（療養者名簿）（⑤の場合）'!$BK56,1,0),0),0)</f>
        <v>0</v>
      </c>
      <c r="X51" s="365">
        <f>IF(X$19-'様式３（療養者名簿）（⑤の場合）'!$BJ56+1&lt;=15,IF(X$19&gt;='様式３（療養者名簿）（⑤の場合）'!$BJ56,IF(X$19&lt;='様式３（療養者名簿）（⑤の場合）'!$BK56,1,0),0),0)</f>
        <v>0</v>
      </c>
      <c r="Y51" s="365">
        <f>IF(Y$19-'様式３（療養者名簿）（⑤の場合）'!$BJ56+1&lt;=15,IF(Y$19&gt;='様式３（療養者名簿）（⑤の場合）'!$BJ56,IF(Y$19&lt;='様式３（療養者名簿）（⑤の場合）'!$BK56,1,0),0),0)</f>
        <v>0</v>
      </c>
      <c r="Z51" s="365">
        <f>IF(Z$19-'様式３（療養者名簿）（⑤の場合）'!$BJ56+1&lt;=15,IF(Z$19&gt;='様式３（療養者名簿）（⑤の場合）'!$BJ56,IF(Z$19&lt;='様式３（療養者名簿）（⑤の場合）'!$BK56,1,0),0),0)</f>
        <v>0</v>
      </c>
      <c r="AA51" s="365">
        <f>IF(AA$19-'様式３（療養者名簿）（⑤の場合）'!$BJ56+1&lt;=15,IF(AA$19&gt;='様式３（療養者名簿）（⑤の場合）'!$BJ56,IF(AA$19&lt;='様式３（療養者名簿）（⑤の場合）'!$BK56,1,0),0),0)</f>
        <v>0</v>
      </c>
      <c r="AB51" s="365">
        <f>IF(AB$19-'様式３（療養者名簿）（⑤の場合）'!$BJ56+1&lt;=15,IF(AB$19&gt;='様式３（療養者名簿）（⑤の場合）'!$BJ56,IF(AB$19&lt;='様式３（療養者名簿）（⑤の場合）'!$BK56,1,0),0),0)</f>
        <v>0</v>
      </c>
      <c r="AC51" s="365">
        <f>IF(AC$19-'様式３（療養者名簿）（⑤の場合）'!$BJ56+1&lt;=15,IF(AC$19&gt;='様式３（療養者名簿）（⑤の場合）'!$BJ56,IF(AC$19&lt;='様式３（療養者名簿）（⑤の場合）'!$BK56,1,0),0),0)</f>
        <v>0</v>
      </c>
      <c r="AD51" s="365">
        <f>IF(AD$19-'様式３（療養者名簿）（⑤の場合）'!$BJ56+1&lt;=15,IF(AD$19&gt;='様式３（療養者名簿）（⑤の場合）'!$BJ56,IF(AD$19&lt;='様式３（療養者名簿）（⑤の場合）'!$BK56,1,0),0),0)</f>
        <v>0</v>
      </c>
      <c r="AE51" s="365">
        <f>IF(AE$19-'様式３（療養者名簿）（⑤の場合）'!$BJ56+1&lt;=15,IF(AE$19&gt;='様式３（療養者名簿）（⑤の場合）'!$BJ56,IF(AE$19&lt;='様式３（療養者名簿）（⑤の場合）'!$BK56,1,0),0),0)</f>
        <v>0</v>
      </c>
      <c r="AF51" s="365">
        <f>IF(AF$19-'様式３（療養者名簿）（⑤の場合）'!$BJ56+1&lt;=15,IF(AF$19&gt;='様式３（療養者名簿）（⑤の場合）'!$BJ56,IF(AF$19&lt;='様式３（療養者名簿）（⑤の場合）'!$BK56,1,0),0),0)</f>
        <v>0</v>
      </c>
      <c r="AG51" s="365">
        <f>IF(AG$19-'様式３（療養者名簿）（⑤の場合）'!$BJ56+1&lt;=15,IF(AG$19&gt;='様式３（療養者名簿）（⑤の場合）'!$BJ56,IF(AG$19&lt;='様式３（療養者名簿）（⑤の場合）'!$BK56,1,0),0),0)</f>
        <v>0</v>
      </c>
      <c r="AH51" s="365">
        <f>IF(AH$19-'様式３（療養者名簿）（⑤の場合）'!$BJ56+1&lt;=15,IF(AH$19&gt;='様式３（療養者名簿）（⑤の場合）'!$BJ56,IF(AH$19&lt;='様式３（療養者名簿）（⑤の場合）'!$BK56,1,0),0),0)</f>
        <v>0</v>
      </c>
      <c r="AI51" s="365">
        <f>IF(AI$19-'様式３（療養者名簿）（⑤の場合）'!$BJ56+1&lt;=15,IF(AI$19&gt;='様式３（療養者名簿）（⑤の場合）'!$BJ56,IF(AI$19&lt;='様式３（療養者名簿）（⑤の場合）'!$BK56,1,0),0),0)</f>
        <v>0</v>
      </c>
      <c r="AJ51" s="365">
        <f>IF(AJ$19-'様式３（療養者名簿）（⑤の場合）'!$BJ56+1&lt;=15,IF(AJ$19&gt;='様式３（療養者名簿）（⑤の場合）'!$BJ56,IF(AJ$19&lt;='様式３（療養者名簿）（⑤の場合）'!$BK56,1,0),0),0)</f>
        <v>0</v>
      </c>
      <c r="AK51" s="365">
        <f>IF(AK$19-'様式３（療養者名簿）（⑤の場合）'!$BJ56+1&lt;=15,IF(AK$19&gt;='様式３（療養者名簿）（⑤の場合）'!$BJ56,IF(AK$19&lt;='様式３（療養者名簿）（⑤の場合）'!$BK56,1,0),0),0)</f>
        <v>0</v>
      </c>
      <c r="AL51" s="365">
        <f>IF(AL$19-'様式３（療養者名簿）（⑤の場合）'!$BJ56+1&lt;=15,IF(AL$19&gt;='様式３（療養者名簿）（⑤の場合）'!$BJ56,IF(AL$19&lt;='様式３（療養者名簿）（⑤の場合）'!$BK56,1,0),0),0)</f>
        <v>0</v>
      </c>
      <c r="AM51" s="365">
        <f>IF(AM$19-'様式３（療養者名簿）（⑤の場合）'!$BJ56+1&lt;=15,IF(AM$19&gt;='様式３（療養者名簿）（⑤の場合）'!$BJ56,IF(AM$19&lt;='様式３（療養者名簿）（⑤の場合）'!$BK56,1,0),0),0)</f>
        <v>0</v>
      </c>
      <c r="AN51" s="365">
        <f>IF(AN$19-'様式３（療養者名簿）（⑤の場合）'!$BJ56+1&lt;=15,IF(AN$19&gt;='様式３（療養者名簿）（⑤の場合）'!$BJ56,IF(AN$19&lt;='様式３（療養者名簿）（⑤の場合）'!$BK56,1,0),0),0)</f>
        <v>0</v>
      </c>
      <c r="AO51" s="365">
        <f>IF(AO$19-'様式３（療養者名簿）（⑤の場合）'!$BJ56+1&lt;=15,IF(AO$19&gt;='様式３（療養者名簿）（⑤の場合）'!$BJ56,IF(AO$19&lt;='様式３（療養者名簿）（⑤の場合）'!$BK56,1,0),0),0)</f>
        <v>0</v>
      </c>
      <c r="AP51" s="365">
        <f>IF(AP$19-'様式３（療養者名簿）（⑤の場合）'!$BJ56+1&lt;=15,IF(AP$19&gt;='様式３（療養者名簿）（⑤の場合）'!$BJ56,IF(AP$19&lt;='様式３（療養者名簿）（⑤の場合）'!$BK56,1,0),0),0)</f>
        <v>0</v>
      </c>
      <c r="AQ51" s="365">
        <f>IF(AQ$19-'様式３（療養者名簿）（⑤の場合）'!$BJ56+1&lt;=15,IF(AQ$19&gt;='様式３（療養者名簿）（⑤の場合）'!$BJ56,IF(AQ$19&lt;='様式３（療養者名簿）（⑤の場合）'!$BK56,1,0),0),0)</f>
        <v>0</v>
      </c>
      <c r="AR51" s="365">
        <f>IF(AR$19-'様式３（療養者名簿）（⑤の場合）'!$BJ56+1&lt;=15,IF(AR$19&gt;='様式３（療養者名簿）（⑤の場合）'!$BJ56,IF(AR$19&lt;='様式３（療養者名簿）（⑤の場合）'!$BK56,1,0),0),0)</f>
        <v>0</v>
      </c>
      <c r="AS51" s="365">
        <f>IF(AS$19-'様式３（療養者名簿）（⑤の場合）'!$BJ56+1&lt;=15,IF(AS$19&gt;='様式３（療養者名簿）（⑤の場合）'!$BJ56,IF(AS$19&lt;='様式３（療養者名簿）（⑤の場合）'!$BK56,1,0),0),0)</f>
        <v>0</v>
      </c>
      <c r="AT51" s="365">
        <f>IF(AT$19-'様式３（療養者名簿）（⑤の場合）'!$BJ56+1&lt;=15,IF(AT$19&gt;='様式３（療養者名簿）（⑤の場合）'!$BJ56,IF(AT$19&lt;='様式３（療養者名簿）（⑤の場合）'!$BK56,1,0),0),0)</f>
        <v>0</v>
      </c>
      <c r="AU51" s="365">
        <f>IF(AU$19-'様式３（療養者名簿）（⑤の場合）'!$BJ56+1&lt;=15,IF(AU$19&gt;='様式３（療養者名簿）（⑤の場合）'!$BJ56,IF(AU$19&lt;='様式３（療養者名簿）（⑤の場合）'!$BK56,1,0),0),0)</f>
        <v>0</v>
      </c>
      <c r="AV51" s="365">
        <f>IF(AV$19-'様式３（療養者名簿）（⑤の場合）'!$BJ56+1&lt;=15,IF(AV$19&gt;='様式３（療養者名簿）（⑤の場合）'!$BJ56,IF(AV$19&lt;='様式３（療養者名簿）（⑤の場合）'!$BK56,1,0),0),0)</f>
        <v>0</v>
      </c>
      <c r="AW51" s="365">
        <f>IF(AW$19-'様式３（療養者名簿）（⑤の場合）'!$BJ56+1&lt;=15,IF(AW$19&gt;='様式３（療養者名簿）（⑤の場合）'!$BJ56,IF(AW$19&lt;='様式３（療養者名簿）（⑤の場合）'!$BK56,1,0),0),0)</f>
        <v>0</v>
      </c>
      <c r="AX51" s="365">
        <f>IF(AX$19-'様式３（療養者名簿）（⑤の場合）'!$BJ56+1&lt;=15,IF(AX$19&gt;='様式３（療養者名簿）（⑤の場合）'!$BJ56,IF(AX$19&lt;='様式３（療養者名簿）（⑤の場合）'!$BK56,1,0),0),0)</f>
        <v>0</v>
      </c>
      <c r="AY51" s="365">
        <f>IF(AY$19-'様式３（療養者名簿）（⑤の場合）'!$BJ56+1&lt;=15,IF(AY$19&gt;='様式３（療養者名簿）（⑤の場合）'!$BJ56,IF(AY$19&lt;='様式３（療養者名簿）（⑤の場合）'!$BK56,1,0),0),0)</f>
        <v>0</v>
      </c>
      <c r="AZ51" s="365">
        <f>IF(AZ$19-'様式３（療養者名簿）（⑤の場合）'!$BJ56+1&lt;=15,IF(AZ$19&gt;='様式３（療養者名簿）（⑤の場合）'!$BJ56,IF(AZ$19&lt;='様式３（療養者名簿）（⑤の場合）'!$BK56,1,0),0),0)</f>
        <v>0</v>
      </c>
      <c r="BA51" s="365">
        <f>IF(BA$19-'様式３（療養者名簿）（⑤の場合）'!$BJ56+1&lt;=15,IF(BA$19&gt;='様式３（療養者名簿）（⑤の場合）'!$BJ56,IF(BA$19&lt;='様式３（療養者名簿）（⑤の場合）'!$BK56,1,0),0),0)</f>
        <v>0</v>
      </c>
      <c r="BB51" s="365">
        <f>IF(BB$19-'様式３（療養者名簿）（⑤の場合）'!$BJ56+1&lt;=15,IF(BB$19&gt;='様式３（療養者名簿）（⑤の場合）'!$BJ56,IF(BB$19&lt;='様式３（療養者名簿）（⑤の場合）'!$BK56,1,0),0),0)</f>
        <v>0</v>
      </c>
      <c r="BC51" s="365">
        <f>IF(BC$19-'様式３（療養者名簿）（⑤の場合）'!$BJ56+1&lt;=15,IF(BC$19&gt;='様式３（療養者名簿）（⑤の場合）'!$BJ56,IF(BC$19&lt;='様式３（療養者名簿）（⑤の場合）'!$BK56,1,0),0),0)</f>
        <v>0</v>
      </c>
      <c r="BD51" s="365">
        <f>IF(BD$19-'様式３（療養者名簿）（⑤の場合）'!$BJ56+1&lt;=15,IF(BD$19&gt;='様式３（療養者名簿）（⑤の場合）'!$BJ56,IF(BD$19&lt;='様式３（療養者名簿）（⑤の場合）'!$BK56,1,0),0),0)</f>
        <v>0</v>
      </c>
      <c r="BE51" s="365">
        <f>IF(BE$19-'様式３（療養者名簿）（⑤の場合）'!$BJ56+1&lt;=15,IF(BE$19&gt;='様式３（療養者名簿）（⑤の場合）'!$BJ56,IF(BE$19&lt;='様式３（療養者名簿）（⑤の場合）'!$BK56,1,0),0),0)</f>
        <v>0</v>
      </c>
      <c r="BF51" s="365">
        <f>IF(BF$19-'様式３（療養者名簿）（⑤の場合）'!$BJ56+1&lt;=15,IF(BF$19&gt;='様式３（療養者名簿）（⑤の場合）'!$BJ56,IF(BF$19&lt;='様式３（療養者名簿）（⑤の場合）'!$BK56,1,0),0),0)</f>
        <v>0</v>
      </c>
      <c r="BG51" s="365">
        <f>IF(BG$19-'様式３（療養者名簿）（⑤の場合）'!$BJ56+1&lt;=15,IF(BG$19&gt;='様式３（療養者名簿）（⑤の場合）'!$BJ56,IF(BG$19&lt;='様式３（療養者名簿）（⑤の場合）'!$BK56,1,0),0),0)</f>
        <v>0</v>
      </c>
      <c r="BH51" s="365">
        <f>IF(BH$19-'様式３（療養者名簿）（⑤の場合）'!$BJ56+1&lt;=15,IF(BH$19&gt;='様式３（療養者名簿）（⑤の場合）'!$BJ56,IF(BH$19&lt;='様式３（療養者名簿）（⑤の場合）'!$BK56,1,0),0),0)</f>
        <v>0</v>
      </c>
      <c r="BI51" s="365">
        <f>IF(BI$19-'様式３（療養者名簿）（⑤の場合）'!$BJ56+1&lt;=15,IF(BI$19&gt;='様式３（療養者名簿）（⑤の場合）'!$BJ56,IF(BI$19&lt;='様式３（療養者名簿）（⑤の場合）'!$BK56,1,0),0),0)</f>
        <v>0</v>
      </c>
      <c r="BJ51" s="365">
        <f>IF(BJ$19-'様式３（療養者名簿）（⑤の場合）'!$BJ56+1&lt;=15,IF(BJ$19&gt;='様式３（療養者名簿）（⑤の場合）'!$BJ56,IF(BJ$19&lt;='様式３（療養者名簿）（⑤の場合）'!$BK56,1,0),0),0)</f>
        <v>0</v>
      </c>
      <c r="BK51" s="365">
        <f>IF(BK$19-'様式３（療養者名簿）（⑤の場合）'!$BJ56+1&lt;=15,IF(BK$19&gt;='様式３（療養者名簿）（⑤の場合）'!$BJ56,IF(BK$19&lt;='様式３（療養者名簿）（⑤の場合）'!$BK56,1,0),0),0)</f>
        <v>0</v>
      </c>
      <c r="BL51" s="365">
        <f>IF(BL$19-'様式３（療養者名簿）（⑤の場合）'!$BJ56+1&lt;=15,IF(BL$19&gt;='様式３（療養者名簿）（⑤の場合）'!$BJ56,IF(BL$19&lt;='様式３（療養者名簿）（⑤の場合）'!$BK56,1,0),0),0)</f>
        <v>0</v>
      </c>
      <c r="BM51" s="365">
        <f>IF(BM$19-'様式３（療養者名簿）（⑤の場合）'!$BJ56+1&lt;=15,IF(BM$19&gt;='様式３（療養者名簿）（⑤の場合）'!$BJ56,IF(BM$19&lt;='様式３（療養者名簿）（⑤の場合）'!$BK56,1,0),0),0)</f>
        <v>0</v>
      </c>
      <c r="BN51" s="365">
        <f>IF(BN$19-'様式３（療養者名簿）（⑤の場合）'!$BJ56+1&lt;=15,IF(BN$19&gt;='様式３（療養者名簿）（⑤の場合）'!$BJ56,IF(BN$19&lt;='様式３（療養者名簿）（⑤の場合）'!$BK56,1,0),0),0)</f>
        <v>0</v>
      </c>
      <c r="BO51" s="365">
        <f>IF(BO$19-'様式３（療養者名簿）（⑤の場合）'!$BJ56+1&lt;=15,IF(BO$19&gt;='様式３（療養者名簿）（⑤の場合）'!$BJ56,IF(BO$19&lt;='様式３（療養者名簿）（⑤の場合）'!$BK56,1,0),0),0)</f>
        <v>0</v>
      </c>
      <c r="BP51" s="365">
        <f>IF(BP$19-'様式３（療養者名簿）（⑤の場合）'!$BJ56+1&lt;=15,IF(BP$19&gt;='様式３（療養者名簿）（⑤の場合）'!$BJ56,IF(BP$19&lt;='様式３（療養者名簿）（⑤の場合）'!$BK56,1,0),0),0)</f>
        <v>0</v>
      </c>
      <c r="BQ51" s="365">
        <f>IF(BQ$19-'様式３（療養者名簿）（⑤の場合）'!$BJ56+1&lt;=15,IF(BQ$19&gt;='様式３（療養者名簿）（⑤の場合）'!$BJ56,IF(BQ$19&lt;='様式３（療養者名簿）（⑤の場合）'!$BK56,1,0),0),0)</f>
        <v>0</v>
      </c>
      <c r="BR51" s="365">
        <f>IF(BR$19-'様式３（療養者名簿）（⑤の場合）'!$BJ56+1&lt;=15,IF(BR$19&gt;='様式３（療養者名簿）（⑤の場合）'!$BJ56,IF(BR$19&lt;='様式３（療養者名簿）（⑤の場合）'!$BK56,1,0),0),0)</f>
        <v>0</v>
      </c>
      <c r="BS51" s="365">
        <f>IF(BS$19-'様式３（療養者名簿）（⑤の場合）'!$BJ56+1&lt;=15,IF(BS$19&gt;='様式３（療養者名簿）（⑤の場合）'!$BJ56,IF(BS$19&lt;='様式３（療養者名簿）（⑤の場合）'!$BK56,1,0),0),0)</f>
        <v>0</v>
      </c>
      <c r="BT51" s="365">
        <f>IF(BT$19-'様式３（療養者名簿）（⑤の場合）'!$BJ56+1&lt;=15,IF(BT$19&gt;='様式３（療養者名簿）（⑤の場合）'!$BJ56,IF(BT$19&lt;='様式３（療養者名簿）（⑤の場合）'!$BK56,1,0),0),0)</f>
        <v>0</v>
      </c>
      <c r="BU51" s="365">
        <f>IF(BU$19-'様式３（療養者名簿）（⑤の場合）'!$BJ56+1&lt;=15,IF(BU$19&gt;='様式３（療養者名簿）（⑤の場合）'!$BJ56,IF(BU$19&lt;='様式３（療養者名簿）（⑤の場合）'!$BK56,1,0),0),0)</f>
        <v>0</v>
      </c>
      <c r="BV51" s="365">
        <f>IF(BV$19-'様式３（療養者名簿）（⑤の場合）'!$BJ56+1&lt;=15,IF(BV$19&gt;='様式３（療養者名簿）（⑤の場合）'!$BJ56,IF(BV$19&lt;='様式３（療養者名簿）（⑤の場合）'!$BK56,1,0),0),0)</f>
        <v>0</v>
      </c>
      <c r="BW51" s="365">
        <f>IF(BW$19-'様式３（療養者名簿）（⑤の場合）'!$BJ56+1&lt;=15,IF(BW$19&gt;='様式３（療養者名簿）（⑤の場合）'!$BJ56,IF(BW$19&lt;='様式３（療養者名簿）（⑤の場合）'!$BK56,1,0),0),0)</f>
        <v>0</v>
      </c>
      <c r="BX51" s="365">
        <f>IF(BX$19-'様式３（療養者名簿）（⑤の場合）'!$BJ56+1&lt;=15,IF(BX$19&gt;='様式３（療養者名簿）（⑤の場合）'!$BJ56,IF(BX$19&lt;='様式３（療養者名簿）（⑤の場合）'!$BK56,1,0),0),0)</f>
        <v>0</v>
      </c>
      <c r="BY51" s="365">
        <f>IF(BY$19-'様式３（療養者名簿）（⑤の場合）'!$BJ56+1&lt;=15,IF(BY$19&gt;='様式３（療養者名簿）（⑤の場合）'!$BJ56,IF(BY$19&lt;='様式３（療養者名簿）（⑤の場合）'!$BK56,1,0),0),0)</f>
        <v>0</v>
      </c>
      <c r="BZ51" s="365">
        <f>IF(BZ$19-'様式３（療養者名簿）（⑤の場合）'!$BJ56+1&lt;=15,IF(BZ$19&gt;='様式３（療養者名簿）（⑤の場合）'!$BJ56,IF(BZ$19&lt;='様式３（療養者名簿）（⑤の場合）'!$BK56,1,0),0),0)</f>
        <v>0</v>
      </c>
      <c r="CA51" s="365">
        <f>IF(CA$19-'様式３（療養者名簿）（⑤の場合）'!$BJ56+1&lt;=15,IF(CA$19&gt;='様式３（療養者名簿）（⑤の場合）'!$BJ56,IF(CA$19&lt;='様式３（療養者名簿）（⑤の場合）'!$BK56,1,0),0),0)</f>
        <v>0</v>
      </c>
      <c r="CB51" s="365">
        <f>IF(CB$19-'様式３（療養者名簿）（⑤の場合）'!$BJ56+1&lt;=15,IF(CB$19&gt;='様式３（療養者名簿）（⑤の場合）'!$BJ56,IF(CB$19&lt;='様式３（療養者名簿）（⑤の場合）'!$BK56,1,0),0),0)</f>
        <v>0</v>
      </c>
      <c r="CC51" s="365">
        <f>IF(CC$19-'様式３（療養者名簿）（⑤の場合）'!$BJ56+1&lt;=15,IF(CC$19&gt;='様式３（療養者名簿）（⑤の場合）'!$BJ56,IF(CC$19&lt;='様式３（療養者名簿）（⑤の場合）'!$BK56,1,0),0),0)</f>
        <v>0</v>
      </c>
      <c r="CD51" s="365">
        <f>IF(CD$19-'様式３（療養者名簿）（⑤の場合）'!$BJ56+1&lt;=15,IF(CD$19&gt;='様式３（療養者名簿）（⑤の場合）'!$BJ56,IF(CD$19&lt;='様式３（療養者名簿）（⑤の場合）'!$BK56,1,0),0),0)</f>
        <v>0</v>
      </c>
      <c r="CE51" s="365">
        <f>IF(CE$19-'様式３（療養者名簿）（⑤の場合）'!$BJ56+1&lt;=15,IF(CE$19&gt;='様式３（療養者名簿）（⑤の場合）'!$BJ56,IF(CE$19&lt;='様式３（療養者名簿）（⑤の場合）'!$BK56,1,0),0),0)</f>
        <v>0</v>
      </c>
      <c r="CF51" s="365">
        <f>IF(CF$19-'様式３（療養者名簿）（⑤の場合）'!$BJ56+1&lt;=15,IF(CF$19&gt;='様式３（療養者名簿）（⑤の場合）'!$BJ56,IF(CF$19&lt;='様式３（療養者名簿）（⑤の場合）'!$BK56,1,0),0),0)</f>
        <v>0</v>
      </c>
      <c r="CG51" s="365">
        <f>IF(CG$19-'様式３（療養者名簿）（⑤の場合）'!$BJ56+1&lt;=15,IF(CG$19&gt;='様式３（療養者名簿）（⑤の場合）'!$BJ56,IF(CG$19&lt;='様式３（療養者名簿）（⑤の場合）'!$BK56,1,0),0),0)</f>
        <v>0</v>
      </c>
      <c r="CH51" s="365">
        <f>IF(CH$19-'様式３（療養者名簿）（⑤の場合）'!$BJ56+1&lt;=15,IF(CH$19&gt;='様式３（療養者名簿）（⑤の場合）'!$BJ56,IF(CH$19&lt;='様式３（療養者名簿）（⑤の場合）'!$BK56,1,0),0),0)</f>
        <v>0</v>
      </c>
      <c r="CI51" s="365">
        <f>IF(CI$19-'様式３（療養者名簿）（⑤の場合）'!$BJ56+1&lt;=15,IF(CI$19&gt;='様式３（療養者名簿）（⑤の場合）'!$BJ56,IF(CI$19&lt;='様式３（療養者名簿）（⑤の場合）'!$BK56,1,0),0),0)</f>
        <v>0</v>
      </c>
      <c r="CJ51" s="365">
        <f>IF(CJ$19-'様式３（療養者名簿）（⑤の場合）'!$BJ56+1&lt;=15,IF(CJ$19&gt;='様式３（療養者名簿）（⑤の場合）'!$BJ56,IF(CJ$19&lt;='様式３（療養者名簿）（⑤の場合）'!$BK56,1,0),0),0)</f>
        <v>0</v>
      </c>
      <c r="CK51" s="365">
        <f>IF(CK$19-'様式３（療養者名簿）（⑤の場合）'!$BJ56+1&lt;=15,IF(CK$19&gt;='様式３（療養者名簿）（⑤の場合）'!$BJ56,IF(CK$19&lt;='様式３（療養者名簿）（⑤の場合）'!$BK56,1,0),0),0)</f>
        <v>0</v>
      </c>
      <c r="CL51" s="365">
        <f>IF(CL$19-'様式３（療養者名簿）（⑤の場合）'!$BJ56+1&lt;=15,IF(CL$19&gt;='様式３（療養者名簿）（⑤の場合）'!$BJ56,IF(CL$19&lt;='様式３（療養者名簿）（⑤の場合）'!$BK56,1,0),0),0)</f>
        <v>0</v>
      </c>
      <c r="CM51" s="365">
        <f>IF(CM$19-'様式３（療養者名簿）（⑤の場合）'!$BJ56+1&lt;=15,IF(CM$19&gt;='様式３（療養者名簿）（⑤の場合）'!$BJ56,IF(CM$19&lt;='様式３（療養者名簿）（⑤の場合）'!$BK56,1,0),0),0)</f>
        <v>0</v>
      </c>
      <c r="CN51" s="365">
        <f>IF(CN$19-'様式３（療養者名簿）（⑤の場合）'!$BJ56+1&lt;=15,IF(CN$19&gt;='様式３（療養者名簿）（⑤の場合）'!$BJ56,IF(CN$19&lt;='様式３（療養者名簿）（⑤の場合）'!$BK56,1,0),0),0)</f>
        <v>0</v>
      </c>
      <c r="CO51" s="365">
        <f>IF(CO$19-'様式３（療養者名簿）（⑤の場合）'!$BJ56+1&lt;=15,IF(CO$19&gt;='様式３（療養者名簿）（⑤の場合）'!$BJ56,IF(CO$19&lt;='様式３（療養者名簿）（⑤の場合）'!$BK56,1,0),0),0)</f>
        <v>0</v>
      </c>
      <c r="CP51" s="365">
        <f>IF(CP$19-'様式３（療養者名簿）（⑤の場合）'!$BJ56+1&lt;=15,IF(CP$19&gt;='様式３（療養者名簿）（⑤の場合）'!$BJ56,IF(CP$19&lt;='様式３（療養者名簿）（⑤の場合）'!$BK56,1,0),0),0)</f>
        <v>0</v>
      </c>
      <c r="CQ51" s="365">
        <f>IF(CQ$19-'様式３（療養者名簿）（⑤の場合）'!$BJ56+1&lt;=15,IF(CQ$19&gt;='様式３（療養者名簿）（⑤の場合）'!$BJ56,IF(CQ$19&lt;='様式３（療養者名簿）（⑤の場合）'!$BK56,1,0),0),0)</f>
        <v>0</v>
      </c>
      <c r="CR51" s="365">
        <f>IF(CR$19-'様式３（療養者名簿）（⑤の場合）'!$BJ56+1&lt;=15,IF(CR$19&gt;='様式３（療養者名簿）（⑤の場合）'!$BJ56,IF(CR$19&lt;='様式３（療養者名簿）（⑤の場合）'!$BK56,1,0),0),0)</f>
        <v>0</v>
      </c>
      <c r="CS51" s="365">
        <f>IF(CS$19-'様式３（療養者名簿）（⑤の場合）'!$BJ56+1&lt;=15,IF(CS$19&gt;='様式３（療養者名簿）（⑤の場合）'!$BJ56,IF(CS$19&lt;='様式３（療養者名簿）（⑤の場合）'!$BK56,1,0),0),0)</f>
        <v>0</v>
      </c>
      <c r="CT51" s="365">
        <f>IF(CT$19-'様式３（療養者名簿）（⑤の場合）'!$BJ56+1&lt;=15,IF(CT$19&gt;='様式３（療養者名簿）（⑤の場合）'!$BJ56,IF(CT$19&lt;='様式３（療養者名簿）（⑤の場合）'!$BK56,1,0),0),0)</f>
        <v>0</v>
      </c>
      <c r="CU51" s="365">
        <f>IF(CU$19-'様式３（療養者名簿）（⑤の場合）'!$BJ56+1&lt;=15,IF(CU$19&gt;='様式３（療養者名簿）（⑤の場合）'!$BJ56,IF(CU$19&lt;='様式３（療養者名簿）（⑤の場合）'!$BK56,1,0),0),0)</f>
        <v>0</v>
      </c>
      <c r="CV51" s="365">
        <f>IF(CV$19-'様式３（療養者名簿）（⑤の場合）'!$BJ56+1&lt;=15,IF(CV$19&gt;='様式３（療養者名簿）（⑤の場合）'!$BJ56,IF(CV$19&lt;='様式３（療養者名簿）（⑤の場合）'!$BK56,1,0),0),0)</f>
        <v>0</v>
      </c>
      <c r="CW51" s="365">
        <f>IF(CW$19-'様式３（療養者名簿）（⑤の場合）'!$BJ56+1&lt;=15,IF(CW$19&gt;='様式３（療養者名簿）（⑤の場合）'!$BJ56,IF(CW$19&lt;='様式３（療養者名簿）（⑤の場合）'!$BK56,1,0),0),0)</f>
        <v>0</v>
      </c>
      <c r="CX51" s="365">
        <f>IF(CX$19-'様式３（療養者名簿）（⑤の場合）'!$BJ56+1&lt;=15,IF(CX$19&gt;='様式３（療養者名簿）（⑤の場合）'!$BJ56,IF(CX$19&lt;='様式３（療養者名簿）（⑤の場合）'!$BK56,1,0),0),0)</f>
        <v>0</v>
      </c>
      <c r="CY51" s="365">
        <f>IF(CY$19-'様式３（療養者名簿）（⑤の場合）'!$BJ56+1&lt;=15,IF(CY$19&gt;='様式３（療養者名簿）（⑤の場合）'!$BJ56,IF(CY$19&lt;='様式３（療養者名簿）（⑤の場合）'!$BK56,1,0),0),0)</f>
        <v>0</v>
      </c>
      <c r="CZ51" s="365">
        <f>IF(CZ$19-'様式３（療養者名簿）（⑤の場合）'!$BJ56+1&lt;=15,IF(CZ$19&gt;='様式３（療養者名簿）（⑤の場合）'!$BJ56,IF(CZ$19&lt;='様式３（療養者名簿）（⑤の場合）'!$BK56,1,0),0),0)</f>
        <v>0</v>
      </c>
      <c r="DA51" s="365">
        <f>IF(DA$19-'様式３（療養者名簿）（⑤の場合）'!$BJ56+1&lt;=15,IF(DA$19&gt;='様式３（療養者名簿）（⑤の場合）'!$BJ56,IF(DA$19&lt;='様式３（療養者名簿）（⑤の場合）'!$BK56,1,0),0),0)</f>
        <v>0</v>
      </c>
      <c r="DB51" s="365">
        <f>IF(DB$19-'様式３（療養者名簿）（⑤の場合）'!$BJ56+1&lt;=15,IF(DB$19&gt;='様式３（療養者名簿）（⑤の場合）'!$BJ56,IF(DB$19&lt;='様式３（療養者名簿）（⑤の場合）'!$BK56,1,0),0),0)</f>
        <v>0</v>
      </c>
      <c r="DC51" s="365">
        <f>IF(DC$19-'様式３（療養者名簿）（⑤の場合）'!$BJ56+1&lt;=15,IF(DC$19&gt;='様式３（療養者名簿）（⑤の場合）'!$BJ56,IF(DC$19&lt;='様式３（療養者名簿）（⑤の場合）'!$BK56,1,0),0),0)</f>
        <v>0</v>
      </c>
      <c r="DD51" s="365">
        <f>IF(DD$19-'様式３（療養者名簿）（⑤の場合）'!$BJ56+1&lt;=15,IF(DD$19&gt;='様式３（療養者名簿）（⑤の場合）'!$BJ56,IF(DD$19&lt;='様式３（療養者名簿）（⑤の場合）'!$BK56,1,0),0),0)</f>
        <v>0</v>
      </c>
      <c r="DE51" s="365">
        <f>IF(DE$19-'様式３（療養者名簿）（⑤の場合）'!$BJ56+1&lt;=15,IF(DE$19&gt;='様式３（療養者名簿）（⑤の場合）'!$BJ56,IF(DE$19&lt;='様式３（療養者名簿）（⑤の場合）'!$BK56,1,0),0),0)</f>
        <v>0</v>
      </c>
      <c r="DF51" s="365">
        <f>IF(DF$19-'様式３（療養者名簿）（⑤の場合）'!$BJ56+1&lt;=15,IF(DF$19&gt;='様式３（療養者名簿）（⑤の場合）'!$BJ56,IF(DF$19&lt;='様式３（療養者名簿）（⑤の場合）'!$BK56,1,0),0),0)</f>
        <v>0</v>
      </c>
      <c r="DG51" s="365">
        <f>IF(DG$19-'様式３（療養者名簿）（⑤の場合）'!$BJ56+1&lt;=15,IF(DG$19&gt;='様式３（療養者名簿）（⑤の場合）'!$BJ56,IF(DG$19&lt;='様式３（療養者名簿）（⑤の場合）'!$BK56,1,0),0),0)</f>
        <v>0</v>
      </c>
      <c r="DH51" s="365">
        <f>IF(DH$19-'様式３（療養者名簿）（⑤の場合）'!$BJ56+1&lt;=15,IF(DH$19&gt;='様式３（療養者名簿）（⑤の場合）'!$BJ56,IF(DH$19&lt;='様式３（療養者名簿）（⑤の場合）'!$BK56,1,0),0),0)</f>
        <v>0</v>
      </c>
      <c r="DI51" s="365">
        <f>IF(DI$19-'様式３（療養者名簿）（⑤の場合）'!$BJ56+1&lt;=15,IF(DI$19&gt;='様式３（療養者名簿）（⑤の場合）'!$BJ56,IF(DI$19&lt;='様式３（療養者名簿）（⑤の場合）'!$BK56,1,0),0),0)</f>
        <v>0</v>
      </c>
      <c r="DJ51" s="365">
        <f>IF(DJ$19-'様式３（療養者名簿）（⑤の場合）'!$BJ56+1&lt;=15,IF(DJ$19&gt;='様式３（療養者名簿）（⑤の場合）'!$BJ56,IF(DJ$19&lt;='様式３（療養者名簿）（⑤の場合）'!$BK56,1,0),0),0)</f>
        <v>0</v>
      </c>
      <c r="DK51" s="365">
        <f>IF(DK$19-'様式３（療養者名簿）（⑤の場合）'!$BJ56+1&lt;=15,IF(DK$19&gt;='様式３（療養者名簿）（⑤の場合）'!$BJ56,IF(DK$19&lt;='様式３（療養者名簿）（⑤の場合）'!$BK56,1,0),0),0)</f>
        <v>0</v>
      </c>
      <c r="DL51" s="365">
        <f>IF(DL$19-'様式３（療養者名簿）（⑤の場合）'!$BJ56+1&lt;=15,IF(DL$19&gt;='様式３（療養者名簿）（⑤の場合）'!$BJ56,IF(DL$19&lt;='様式３（療養者名簿）（⑤の場合）'!$BK56,1,0),0),0)</f>
        <v>0</v>
      </c>
      <c r="DM51" s="365">
        <f>IF(DM$19-'様式３（療養者名簿）（⑤の場合）'!$BJ56+1&lt;=15,IF(DM$19&gt;='様式３（療養者名簿）（⑤の場合）'!$BJ56,IF(DM$19&lt;='様式３（療養者名簿）（⑤の場合）'!$BK56,1,0),0),0)</f>
        <v>0</v>
      </c>
      <c r="DN51" s="365">
        <f>IF(DN$19-'様式３（療養者名簿）（⑤の場合）'!$BJ56+1&lt;=15,IF(DN$19&gt;='様式３（療養者名簿）（⑤の場合）'!$BJ56,IF(DN$19&lt;='様式３（療養者名簿）（⑤の場合）'!$BK56,1,0),0),0)</f>
        <v>0</v>
      </c>
      <c r="DO51" s="365">
        <f>IF(DO$19-'様式３（療養者名簿）（⑤の場合）'!$BJ56+1&lt;=15,IF(DO$19&gt;='様式３（療養者名簿）（⑤の場合）'!$BJ56,IF(DO$19&lt;='様式３（療養者名簿）（⑤の場合）'!$BK56,1,0),0),0)</f>
        <v>0</v>
      </c>
      <c r="DP51" s="365">
        <f>IF(DP$19-'様式３（療養者名簿）（⑤の場合）'!$BJ56+1&lt;=15,IF(DP$19&gt;='様式３（療養者名簿）（⑤の場合）'!$BJ56,IF(DP$19&lt;='様式３（療養者名簿）（⑤の場合）'!$BK56,1,0),0),0)</f>
        <v>0</v>
      </c>
      <c r="DQ51" s="365">
        <f>IF(DQ$19-'様式３（療養者名簿）（⑤の場合）'!$BJ56+1&lt;=15,IF(DQ$19&gt;='様式３（療養者名簿）（⑤の場合）'!$BJ56,IF(DQ$19&lt;='様式３（療養者名簿）（⑤の場合）'!$BK56,1,0),0),0)</f>
        <v>0</v>
      </c>
      <c r="DR51" s="365">
        <f>IF(DR$19-'様式３（療養者名簿）（⑤の場合）'!$BJ56+1&lt;=15,IF(DR$19&gt;='様式３（療養者名簿）（⑤の場合）'!$BJ56,IF(DR$19&lt;='様式３（療養者名簿）（⑤の場合）'!$BK56,1,0),0),0)</f>
        <v>0</v>
      </c>
      <c r="DS51" s="365">
        <f>IF(DS$19-'様式３（療養者名簿）（⑤の場合）'!$BJ56+1&lt;=15,IF(DS$19&gt;='様式３（療養者名簿）（⑤の場合）'!$BJ56,IF(DS$19&lt;='様式３（療養者名簿）（⑤の場合）'!$BK56,1,0),0),0)</f>
        <v>0</v>
      </c>
      <c r="DT51" s="365">
        <f>IF(DT$19-'様式３（療養者名簿）（⑤の場合）'!$BJ56+1&lt;=15,IF(DT$19&gt;='様式３（療養者名簿）（⑤の場合）'!$BJ56,IF(DT$19&lt;='様式３（療養者名簿）（⑤の場合）'!$BK56,1,0),0),0)</f>
        <v>0</v>
      </c>
      <c r="DU51" s="365">
        <f>IF(DU$19-'様式３（療養者名簿）（⑤の場合）'!$BJ56+1&lt;=15,IF(DU$19&gt;='様式３（療養者名簿）（⑤の場合）'!$BJ56,IF(DU$19&lt;='様式３（療養者名簿）（⑤の場合）'!$BK56,1,0),0),0)</f>
        <v>0</v>
      </c>
      <c r="DV51" s="365">
        <f>IF(DV$19-'様式３（療養者名簿）（⑤の場合）'!$BJ56+1&lt;=15,IF(DV$19&gt;='様式３（療養者名簿）（⑤の場合）'!$BJ56,IF(DV$19&lt;='様式３（療養者名簿）（⑤の場合）'!$BK56,1,0),0),0)</f>
        <v>0</v>
      </c>
      <c r="DW51" s="365">
        <f>IF(DW$19-'様式３（療養者名簿）（⑤の場合）'!$BJ56+1&lt;=15,IF(DW$19&gt;='様式３（療養者名簿）（⑤の場合）'!$BJ56,IF(DW$19&lt;='様式３（療養者名簿）（⑤の場合）'!$BK56,1,0),0),0)</f>
        <v>0</v>
      </c>
      <c r="DX51" s="365">
        <f>IF(DX$19-'様式３（療養者名簿）（⑤の場合）'!$BJ56+1&lt;=15,IF(DX$19&gt;='様式３（療養者名簿）（⑤の場合）'!$BJ56,IF(DX$19&lt;='様式３（療養者名簿）（⑤の場合）'!$BK56,1,0),0),0)</f>
        <v>0</v>
      </c>
      <c r="DY51" s="365">
        <f>IF(DY$19-'様式３（療養者名簿）（⑤の場合）'!$BJ56+1&lt;=15,IF(DY$19&gt;='様式３（療養者名簿）（⑤の場合）'!$BJ56,IF(DY$19&lt;='様式３（療養者名簿）（⑤の場合）'!$BK56,1,0),0),0)</f>
        <v>0</v>
      </c>
      <c r="DZ51" s="365">
        <f>IF(DZ$19-'様式３（療養者名簿）（⑤の場合）'!$BJ56+1&lt;=15,IF(DZ$19&gt;='様式３（療養者名簿）（⑤の場合）'!$BJ56,IF(DZ$19&lt;='様式３（療養者名簿）（⑤の場合）'!$BK56,1,0),0),0)</f>
        <v>0</v>
      </c>
      <c r="EA51" s="365">
        <f>IF(EA$19-'様式３（療養者名簿）（⑤の場合）'!$BJ56+1&lt;=15,IF(EA$19&gt;='様式３（療養者名簿）（⑤の場合）'!$BJ56,IF(EA$19&lt;='様式３（療養者名簿）（⑤の場合）'!$BK56,1,0),0),0)</f>
        <v>0</v>
      </c>
      <c r="EB51" s="365">
        <f>IF(EB$19-'様式３（療養者名簿）（⑤の場合）'!$BJ56+1&lt;=15,IF(EB$19&gt;='様式３（療養者名簿）（⑤の場合）'!$BJ56,IF(EB$19&lt;='様式３（療養者名簿）（⑤の場合）'!$BK56,1,0),0),0)</f>
        <v>0</v>
      </c>
      <c r="EC51" s="365">
        <f>IF(EC$19-'様式３（療養者名簿）（⑤の場合）'!$BJ56+1&lt;=15,IF(EC$19&gt;='様式３（療養者名簿）（⑤の場合）'!$BJ56,IF(EC$19&lt;='様式３（療養者名簿）（⑤の場合）'!$BK56,1,0),0),0)</f>
        <v>0</v>
      </c>
      <c r="ED51" s="365">
        <f>IF(ED$19-'様式３（療養者名簿）（⑤の場合）'!$BJ56+1&lt;=15,IF(ED$19&gt;='様式３（療養者名簿）（⑤の場合）'!$BJ56,IF(ED$19&lt;='様式３（療養者名簿）（⑤の場合）'!$BK56,1,0),0),0)</f>
        <v>0</v>
      </c>
      <c r="EE51" s="365">
        <f>IF(EE$19-'様式３（療養者名簿）（⑤の場合）'!$BJ56+1&lt;=15,IF(EE$19&gt;='様式３（療養者名簿）（⑤の場合）'!$BJ56,IF(EE$19&lt;='様式３（療養者名簿）（⑤の場合）'!$BK56,1,0),0),0)</f>
        <v>0</v>
      </c>
      <c r="EF51" s="365">
        <f>IF(EF$19-'様式３（療養者名簿）（⑤の場合）'!$BJ56+1&lt;=15,IF(EF$19&gt;='様式３（療養者名簿）（⑤の場合）'!$BJ56,IF(EF$19&lt;='様式３（療養者名簿）（⑤の場合）'!$BK56,1,0),0),0)</f>
        <v>0</v>
      </c>
      <c r="EG51" s="365">
        <f>IF(EG$19-'様式３（療養者名簿）（⑤の場合）'!$BJ56+1&lt;=15,IF(EG$19&gt;='様式３（療養者名簿）（⑤の場合）'!$BJ56,IF(EG$19&lt;='様式３（療養者名簿）（⑤の場合）'!$BK56,1,0),0),0)</f>
        <v>0</v>
      </c>
      <c r="EH51" s="365">
        <f>IF(EH$19-'様式３（療養者名簿）（⑤の場合）'!$BJ56+1&lt;=15,IF(EH$19&gt;='様式３（療養者名簿）（⑤の場合）'!$BJ56,IF(EH$19&lt;='様式３（療養者名簿）（⑤の場合）'!$BK56,1,0),0),0)</f>
        <v>0</v>
      </c>
      <c r="EI51" s="365">
        <f>IF(EI$19-'様式３（療養者名簿）（⑤の場合）'!$BJ56+1&lt;=15,IF(EI$19&gt;='様式３（療養者名簿）（⑤の場合）'!$BJ56,IF(EI$19&lt;='様式３（療養者名簿）（⑤の場合）'!$BK56,1,0),0),0)</f>
        <v>0</v>
      </c>
      <c r="EJ51" s="365">
        <f>IF(EJ$19-'様式３（療養者名簿）（⑤の場合）'!$BJ56+1&lt;=15,IF(EJ$19&gt;='様式３（療養者名簿）（⑤の場合）'!$BJ56,IF(EJ$19&lt;='様式３（療養者名簿）（⑤の場合）'!$BK56,1,0),0),0)</f>
        <v>0</v>
      </c>
      <c r="EK51" s="365">
        <f>IF(EK$19-'様式３（療養者名簿）（⑤の場合）'!$BJ56+1&lt;=15,IF(EK$19&gt;='様式３（療養者名簿）（⑤の場合）'!$BJ56,IF(EK$19&lt;='様式３（療養者名簿）（⑤の場合）'!$BK56,1,0),0),0)</f>
        <v>0</v>
      </c>
      <c r="EL51" s="365">
        <f>IF(EL$19-'様式３（療養者名簿）（⑤の場合）'!$BJ56+1&lt;=15,IF(EL$19&gt;='様式３（療養者名簿）（⑤の場合）'!$BJ56,IF(EL$19&lt;='様式３（療養者名簿）（⑤の場合）'!$BK56,1,0),0),0)</f>
        <v>0</v>
      </c>
      <c r="EM51" s="365">
        <f>IF(EM$19-'様式３（療養者名簿）（⑤の場合）'!$BJ56+1&lt;=15,IF(EM$19&gt;='様式３（療養者名簿）（⑤の場合）'!$BJ56,IF(EM$19&lt;='様式３（療養者名簿）（⑤の場合）'!$BK56,1,0),0),0)</f>
        <v>0</v>
      </c>
      <c r="EN51" s="365">
        <f>IF(EN$19-'様式３（療養者名簿）（⑤の場合）'!$BJ56+1&lt;=15,IF(EN$19&gt;='様式３（療養者名簿）（⑤の場合）'!$BJ56,IF(EN$19&lt;='様式３（療養者名簿）（⑤の場合）'!$BK56,1,0),0),0)</f>
        <v>0</v>
      </c>
      <c r="EO51" s="365">
        <f>IF(EO$19-'様式３（療養者名簿）（⑤の場合）'!$BJ56+1&lt;=15,IF(EO$19&gt;='様式３（療養者名簿）（⑤の場合）'!$BJ56,IF(EO$19&lt;='様式３（療養者名簿）（⑤の場合）'!$BK56,1,0),0),0)</f>
        <v>0</v>
      </c>
      <c r="EP51" s="365">
        <f>IF(EP$19-'様式３（療養者名簿）（⑤の場合）'!$BJ56+1&lt;=15,IF(EP$19&gt;='様式３（療養者名簿）（⑤の場合）'!$BJ56,IF(EP$19&lt;='様式３（療養者名簿）（⑤の場合）'!$BK56,1,0),0),0)</f>
        <v>0</v>
      </c>
      <c r="EQ51" s="365">
        <f>IF(EQ$19-'様式３（療養者名簿）（⑤の場合）'!$BJ56+1&lt;=15,IF(EQ$19&gt;='様式３（療養者名簿）（⑤の場合）'!$BJ56,IF(EQ$19&lt;='様式３（療養者名簿）（⑤の場合）'!$BK56,1,0),0),0)</f>
        <v>0</v>
      </c>
      <c r="ER51" s="365">
        <f>IF(ER$19-'様式３（療養者名簿）（⑤の場合）'!$BJ56+1&lt;=15,IF(ER$19&gt;='様式３（療養者名簿）（⑤の場合）'!$BJ56,IF(ER$19&lt;='様式３（療養者名簿）（⑤の場合）'!$BK56,1,0),0),0)</f>
        <v>0</v>
      </c>
      <c r="ES51" s="365">
        <f>IF(ES$19-'様式３（療養者名簿）（⑤の場合）'!$BJ56+1&lt;=15,IF(ES$19&gt;='様式３（療養者名簿）（⑤の場合）'!$BJ56,IF(ES$19&lt;='様式３（療養者名簿）（⑤の場合）'!$BK56,1,0),0),0)</f>
        <v>0</v>
      </c>
      <c r="ET51" s="365">
        <f>IF(ET$19-'様式３（療養者名簿）（⑤の場合）'!$BJ56+1&lt;=15,IF(ET$19&gt;='様式３（療養者名簿）（⑤の場合）'!$BJ56,IF(ET$19&lt;='様式３（療養者名簿）（⑤の場合）'!$BK56,1,0),0),0)</f>
        <v>0</v>
      </c>
      <c r="EU51" s="365">
        <f>IF(EU$19-'様式３（療養者名簿）（⑤の場合）'!$BJ56+1&lt;=15,IF(EU$19&gt;='様式３（療養者名簿）（⑤の場合）'!$BJ56,IF(EU$19&lt;='様式３（療養者名簿）（⑤の場合）'!$BK56,1,0),0),0)</f>
        <v>0</v>
      </c>
      <c r="EV51" s="365">
        <f>IF(EV$19-'様式３（療養者名簿）（⑤の場合）'!$BJ56+1&lt;=15,IF(EV$19&gt;='様式３（療養者名簿）（⑤の場合）'!$BJ56,IF(EV$19&lt;='様式３（療養者名簿）（⑤の場合）'!$BK56,1,0),0),0)</f>
        <v>0</v>
      </c>
      <c r="EW51" s="365">
        <f>IF(EW$19-'様式３（療養者名簿）（⑤の場合）'!$BJ56+1&lt;=15,IF(EW$19&gt;='様式３（療養者名簿）（⑤の場合）'!$BJ56,IF(EW$19&lt;='様式３（療養者名簿）（⑤の場合）'!$BK56,1,0),0),0)</f>
        <v>0</v>
      </c>
      <c r="EX51" s="365">
        <f>IF(EX$19-'様式３（療養者名簿）（⑤の場合）'!$BJ56+1&lt;=15,IF(EX$19&gt;='様式３（療養者名簿）（⑤の場合）'!$BJ56,IF(EX$19&lt;='様式３（療養者名簿）（⑤の場合）'!$BK56,1,0),0),0)</f>
        <v>0</v>
      </c>
      <c r="EY51" s="365">
        <f>IF(EY$19-'様式３（療養者名簿）（⑤の場合）'!$BJ56+1&lt;=15,IF(EY$19&gt;='様式３（療養者名簿）（⑤の場合）'!$BJ56,IF(EY$19&lt;='様式３（療養者名簿）（⑤の場合）'!$BK56,1,0),0),0)</f>
        <v>0</v>
      </c>
      <c r="EZ51" s="365">
        <f>IF(EZ$19-'様式３（療養者名簿）（⑤の場合）'!$BJ56+1&lt;=15,IF(EZ$19&gt;='様式３（療養者名簿）（⑤の場合）'!$BJ56,IF(EZ$19&lt;='様式３（療養者名簿）（⑤の場合）'!$BK56,1,0),0),0)</f>
        <v>0</v>
      </c>
      <c r="FA51" s="365">
        <f>IF(FA$19-'様式３（療養者名簿）（⑤の場合）'!$BJ56+1&lt;=15,IF(FA$19&gt;='様式３（療養者名簿）（⑤の場合）'!$BJ56,IF(FA$19&lt;='様式３（療養者名簿）（⑤の場合）'!$BK56,1,0),0),0)</f>
        <v>0</v>
      </c>
      <c r="FB51" s="365">
        <f>IF(FB$19-'様式３（療養者名簿）（⑤の場合）'!$BJ56+1&lt;=15,IF(FB$19&gt;='様式３（療養者名簿）（⑤の場合）'!$BJ56,IF(FB$19&lt;='様式３（療養者名簿）（⑤の場合）'!$BK56,1,0),0),0)</f>
        <v>0</v>
      </c>
      <c r="FC51" s="365">
        <f>IF(FC$19-'様式３（療養者名簿）（⑤の場合）'!$BJ56+1&lt;=15,IF(FC$19&gt;='様式３（療養者名簿）（⑤の場合）'!$BJ56,IF(FC$19&lt;='様式３（療養者名簿）（⑤の場合）'!$BK56,1,0),0),0)</f>
        <v>0</v>
      </c>
      <c r="FD51" s="365">
        <f>IF(FD$19-'様式３（療養者名簿）（⑤の場合）'!$BJ56+1&lt;=15,IF(FD$19&gt;='様式３（療養者名簿）（⑤の場合）'!$BJ56,IF(FD$19&lt;='様式３（療養者名簿）（⑤の場合）'!$BK56,1,0),0),0)</f>
        <v>0</v>
      </c>
      <c r="FE51" s="365">
        <f>IF(FE$19-'様式３（療養者名簿）（⑤の場合）'!$BJ56+1&lt;=15,IF(FE$19&gt;='様式３（療養者名簿）（⑤の場合）'!$BJ56,IF(FE$19&lt;='様式３（療養者名簿）（⑤の場合）'!$BK56,1,0),0),0)</f>
        <v>0</v>
      </c>
      <c r="FF51" s="365">
        <f>IF(FF$19-'様式３（療養者名簿）（⑤の場合）'!$BJ56+1&lt;=15,IF(FF$19&gt;='様式３（療養者名簿）（⑤の場合）'!$BJ56,IF(FF$19&lt;='様式３（療養者名簿）（⑤の場合）'!$BK56,1,0),0),0)</f>
        <v>0</v>
      </c>
      <c r="FG51" s="365">
        <f>IF(FG$19-'様式３（療養者名簿）（⑤の場合）'!$BJ56+1&lt;=15,IF(FG$19&gt;='様式３（療養者名簿）（⑤の場合）'!$BJ56,IF(FG$19&lt;='様式３（療養者名簿）（⑤の場合）'!$BK56,1,0),0),0)</f>
        <v>0</v>
      </c>
      <c r="FH51" s="365">
        <f>IF(FH$19-'様式３（療養者名簿）（⑤の場合）'!$BJ56+1&lt;=15,IF(FH$19&gt;='様式３（療養者名簿）（⑤の場合）'!$BJ56,IF(FH$19&lt;='様式３（療養者名簿）（⑤の場合）'!$BK56,1,0),0),0)</f>
        <v>0</v>
      </c>
      <c r="FI51" s="365">
        <f>IF(FI$19-'様式３（療養者名簿）（⑤の場合）'!$BJ56+1&lt;=15,IF(FI$19&gt;='様式３（療養者名簿）（⑤の場合）'!$BJ56,IF(FI$19&lt;='様式３（療養者名簿）（⑤の場合）'!$BK56,1,0),0),0)</f>
        <v>0</v>
      </c>
      <c r="FJ51" s="365">
        <f>IF(FJ$19-'様式３（療養者名簿）（⑤の場合）'!$BJ56+1&lt;=15,IF(FJ$19&gt;='様式３（療養者名簿）（⑤の場合）'!$BJ56,IF(FJ$19&lt;='様式３（療養者名簿）（⑤の場合）'!$BK56,1,0),0),0)</f>
        <v>0</v>
      </c>
      <c r="FK51" s="365">
        <f>IF(FK$19-'様式３（療養者名簿）（⑤の場合）'!$BJ56+1&lt;=15,IF(FK$19&gt;='様式３（療養者名簿）（⑤の場合）'!$BJ56,IF(FK$19&lt;='様式３（療養者名簿）（⑤の場合）'!$BK56,1,0),0),0)</f>
        <v>0</v>
      </c>
      <c r="FL51" s="365">
        <f>IF(FL$19-'様式３（療養者名簿）（⑤の場合）'!$BJ56+1&lt;=15,IF(FL$19&gt;='様式３（療養者名簿）（⑤の場合）'!$BJ56,IF(FL$19&lt;='様式３（療養者名簿）（⑤の場合）'!$BK56,1,0),0),0)</f>
        <v>0</v>
      </c>
      <c r="FM51" s="365">
        <f>IF(FM$19-'様式３（療養者名簿）（⑤の場合）'!$BJ56+1&lt;=15,IF(FM$19&gt;='様式３（療養者名簿）（⑤の場合）'!$BJ56,IF(FM$19&lt;='様式３（療養者名簿）（⑤の場合）'!$BK56,1,0),0),0)</f>
        <v>0</v>
      </c>
      <c r="FN51" s="365">
        <f>IF(FN$19-'様式３（療養者名簿）（⑤の場合）'!$BJ56+1&lt;=15,IF(FN$19&gt;='様式３（療養者名簿）（⑤の場合）'!$BJ56,IF(FN$19&lt;='様式３（療養者名簿）（⑤の場合）'!$BK56,1,0),0),0)</f>
        <v>0</v>
      </c>
      <c r="FO51" s="365">
        <f>IF(FO$19-'様式３（療養者名簿）（⑤の場合）'!$BJ56+1&lt;=15,IF(FO$19&gt;='様式３（療養者名簿）（⑤の場合）'!$BJ56,IF(FO$19&lt;='様式３（療養者名簿）（⑤の場合）'!$BK56,1,0),0),0)</f>
        <v>0</v>
      </c>
      <c r="FP51" s="365">
        <f>IF(FP$19-'様式３（療養者名簿）（⑤の場合）'!$BJ56+1&lt;=15,IF(FP$19&gt;='様式３（療養者名簿）（⑤の場合）'!$BJ56,IF(FP$19&lt;='様式３（療養者名簿）（⑤の場合）'!$BK56,1,0),0),0)</f>
        <v>0</v>
      </c>
      <c r="FQ51" s="365">
        <f>IF(FQ$19-'様式３（療養者名簿）（⑤の場合）'!$BJ56+1&lt;=15,IF(FQ$19&gt;='様式３（療養者名簿）（⑤の場合）'!$BJ56,IF(FQ$19&lt;='様式３（療養者名簿）（⑤の場合）'!$BK56,1,0),0),0)</f>
        <v>0</v>
      </c>
      <c r="FR51" s="365">
        <f>IF(FR$19-'様式３（療養者名簿）（⑤の場合）'!$BJ56+1&lt;=15,IF(FR$19&gt;='様式３（療養者名簿）（⑤の場合）'!$BJ56,IF(FR$19&lt;='様式３（療養者名簿）（⑤の場合）'!$BK56,1,0),0),0)</f>
        <v>0</v>
      </c>
      <c r="FS51" s="365">
        <f>IF(FS$19-'様式３（療養者名簿）（⑤の場合）'!$BJ56+1&lt;=15,IF(FS$19&gt;='様式３（療養者名簿）（⑤の場合）'!$BJ56,IF(FS$19&lt;='様式３（療養者名簿）（⑤の場合）'!$BK56,1,0),0),0)</f>
        <v>0</v>
      </c>
      <c r="FT51" s="365">
        <f>IF(FT$19-'様式３（療養者名簿）（⑤の場合）'!$BJ56+1&lt;=15,IF(FT$19&gt;='様式３（療養者名簿）（⑤の場合）'!$BJ56,IF(FT$19&lt;='様式３（療養者名簿）（⑤の場合）'!$BK56,1,0),0),0)</f>
        <v>0</v>
      </c>
      <c r="FU51" s="365">
        <f>IF(FU$19-'様式３（療養者名簿）（⑤の場合）'!$BJ56+1&lt;=15,IF(FU$19&gt;='様式３（療養者名簿）（⑤の場合）'!$BJ56,IF(FU$19&lt;='様式３（療養者名簿）（⑤の場合）'!$BK56,1,0),0),0)</f>
        <v>0</v>
      </c>
      <c r="FV51" s="365">
        <f>IF(FV$19-'様式３（療養者名簿）（⑤の場合）'!$BJ56+1&lt;=15,IF(FV$19&gt;='様式３（療養者名簿）（⑤の場合）'!$BJ56,IF(FV$19&lt;='様式３（療養者名簿）（⑤の場合）'!$BK56,1,0),0),0)</f>
        <v>0</v>
      </c>
      <c r="FW51" s="365">
        <f>IF(FW$19-'様式３（療養者名簿）（⑤の場合）'!$BJ56+1&lt;=15,IF(FW$19&gt;='様式３（療養者名簿）（⑤の場合）'!$BJ56,IF(FW$19&lt;='様式３（療養者名簿）（⑤の場合）'!$BK56,1,0),0),0)</f>
        <v>0</v>
      </c>
      <c r="FX51" s="365">
        <f>IF(FX$19-'様式３（療養者名簿）（⑤の場合）'!$BJ56+1&lt;=15,IF(FX$19&gt;='様式３（療養者名簿）（⑤の場合）'!$BJ56,IF(FX$19&lt;='様式３（療養者名簿）（⑤の場合）'!$BK56,1,0),0),0)</f>
        <v>0</v>
      </c>
      <c r="FY51" s="365">
        <f>IF(FY$19-'様式３（療養者名簿）（⑤の場合）'!$BJ56+1&lt;=15,IF(FY$19&gt;='様式３（療養者名簿）（⑤の場合）'!$BJ56,IF(FY$19&lt;='様式３（療養者名簿）（⑤の場合）'!$BK56,1,0),0),0)</f>
        <v>0</v>
      </c>
      <c r="FZ51" s="365">
        <f>IF(FZ$19-'様式３（療養者名簿）（⑤の場合）'!$BJ56+1&lt;=15,IF(FZ$19&gt;='様式３（療養者名簿）（⑤の場合）'!$BJ56,IF(FZ$19&lt;='様式３（療養者名簿）（⑤の場合）'!$BK56,1,0),0),0)</f>
        <v>0</v>
      </c>
      <c r="GA51" s="365">
        <f>IF(GA$19-'様式３（療養者名簿）（⑤の場合）'!$BJ56+1&lt;=15,IF(GA$19&gt;='様式３（療養者名簿）（⑤の場合）'!$BJ56,IF(GA$19&lt;='様式３（療養者名簿）（⑤の場合）'!$BK56,1,0),0),0)</f>
        <v>0</v>
      </c>
      <c r="GB51" s="365">
        <f>IF(GB$19-'様式３（療養者名簿）（⑤の場合）'!$BJ56+1&lt;=15,IF(GB$19&gt;='様式３（療養者名簿）（⑤の場合）'!$BJ56,IF(GB$19&lt;='様式３（療養者名簿）（⑤の場合）'!$BK56,1,0),0),0)</f>
        <v>0</v>
      </c>
      <c r="GC51" s="365">
        <f>IF(GC$19-'様式３（療養者名簿）（⑤の場合）'!$BJ56+1&lt;=15,IF(GC$19&gt;='様式３（療養者名簿）（⑤の場合）'!$BJ56,IF(GC$19&lt;='様式３（療養者名簿）（⑤の場合）'!$BK56,1,0),0),0)</f>
        <v>0</v>
      </c>
      <c r="GD51" s="365">
        <f>IF(GD$19-'様式３（療養者名簿）（⑤の場合）'!$BJ56+1&lt;=15,IF(GD$19&gt;='様式３（療養者名簿）（⑤の場合）'!$BJ56,IF(GD$19&lt;='様式３（療養者名簿）（⑤の場合）'!$BK56,1,0),0),0)</f>
        <v>0</v>
      </c>
      <c r="GE51" s="365">
        <f>IF(GE$19-'様式３（療養者名簿）（⑤の場合）'!$BJ56+1&lt;=15,IF(GE$19&gt;='様式３（療養者名簿）（⑤の場合）'!$BJ56,IF(GE$19&lt;='様式３（療養者名簿）（⑤の場合）'!$BK56,1,0),0),0)</f>
        <v>0</v>
      </c>
      <c r="GF51" s="365">
        <f>IF(GF$19-'様式３（療養者名簿）（⑤の場合）'!$BJ56+1&lt;=15,IF(GF$19&gt;='様式３（療養者名簿）（⑤の場合）'!$BJ56,IF(GF$19&lt;='様式３（療養者名簿）（⑤の場合）'!$BK56,1,0),0),0)</f>
        <v>0</v>
      </c>
      <c r="GG51" s="365">
        <f>IF(GG$19-'様式３（療養者名簿）（⑤の場合）'!$BJ56+1&lt;=15,IF(GG$19&gt;='様式３（療養者名簿）（⑤の場合）'!$BJ56,IF(GG$19&lt;='様式３（療養者名簿）（⑤の場合）'!$BK56,1,0),0),0)</f>
        <v>0</v>
      </c>
      <c r="GH51" s="365">
        <f>IF(GH$19-'様式３（療養者名簿）（⑤の場合）'!$BJ56+1&lt;=15,IF(GH$19&gt;='様式３（療養者名簿）（⑤の場合）'!$BJ56,IF(GH$19&lt;='様式３（療養者名簿）（⑤の場合）'!$BK56,1,0),0),0)</f>
        <v>0</v>
      </c>
      <c r="GI51" s="365">
        <f>IF(GI$19-'様式３（療養者名簿）（⑤の場合）'!$BJ56+1&lt;=15,IF(GI$19&gt;='様式３（療養者名簿）（⑤の場合）'!$BJ56,IF(GI$19&lt;='様式３（療養者名簿）（⑤の場合）'!$BK56,1,0),0),0)</f>
        <v>0</v>
      </c>
      <c r="GJ51" s="365">
        <f>IF(GJ$19-'様式３（療養者名簿）（⑤の場合）'!$BJ56+1&lt;=15,IF(GJ$19&gt;='様式３（療養者名簿）（⑤の場合）'!$BJ56,IF(GJ$19&lt;='様式３（療養者名簿）（⑤の場合）'!$BK56,1,0),0),0)</f>
        <v>0</v>
      </c>
      <c r="GK51" s="365">
        <f>IF(GK$19-'様式３（療養者名簿）（⑤の場合）'!$BJ56+1&lt;=15,IF(GK$19&gt;='様式３（療養者名簿）（⑤の場合）'!$BJ56,IF(GK$19&lt;='様式３（療養者名簿）（⑤の場合）'!$BK56,1,0),0),0)</f>
        <v>0</v>
      </c>
      <c r="GL51" s="365">
        <f>IF(GL$19-'様式３（療養者名簿）（⑤の場合）'!$BJ56+1&lt;=15,IF(GL$19&gt;='様式３（療養者名簿）（⑤の場合）'!$BJ56,IF(GL$19&lt;='様式３（療養者名簿）（⑤の場合）'!$BK56,1,0),0),0)</f>
        <v>0</v>
      </c>
      <c r="GM51" s="365">
        <f>IF(GM$19-'様式３（療養者名簿）（⑤の場合）'!$BJ56+1&lt;=15,IF(GM$19&gt;='様式３（療養者名簿）（⑤の場合）'!$BJ56,IF(GM$19&lt;='様式３（療養者名簿）（⑤の場合）'!$BK56,1,0),0),0)</f>
        <v>0</v>
      </c>
      <c r="GN51" s="365">
        <f>IF(GN$19-'様式３（療養者名簿）（⑤の場合）'!$BJ56+1&lt;=15,IF(GN$19&gt;='様式３（療養者名簿）（⑤の場合）'!$BJ56,IF(GN$19&lt;='様式３（療養者名簿）（⑤の場合）'!$BK56,1,0),0),0)</f>
        <v>0</v>
      </c>
      <c r="GO51" s="365">
        <f>IF(GO$19-'様式３（療養者名簿）（⑤の場合）'!$BJ56+1&lt;=15,IF(GO$19&gt;='様式３（療養者名簿）（⑤の場合）'!$BJ56,IF(GO$19&lt;='様式３（療養者名簿）（⑤の場合）'!$BK56,1,0),0),0)</f>
        <v>0</v>
      </c>
      <c r="GP51" s="365">
        <f>IF(GP$19-'様式３（療養者名簿）（⑤の場合）'!$BJ56+1&lt;=15,IF(GP$19&gt;='様式３（療養者名簿）（⑤の場合）'!$BJ56,IF(GP$19&lt;='様式３（療養者名簿）（⑤の場合）'!$BK56,1,0),0),0)</f>
        <v>0</v>
      </c>
      <c r="GQ51" s="365">
        <f>IF(GQ$19-'様式３（療養者名簿）（⑤の場合）'!$BJ56+1&lt;=15,IF(GQ$19&gt;='様式３（療養者名簿）（⑤の場合）'!$BJ56,IF(GQ$19&lt;='様式３（療養者名簿）（⑤の場合）'!$BK56,1,0),0),0)</f>
        <v>0</v>
      </c>
      <c r="GR51" s="365">
        <f>IF(GR$19-'様式３（療養者名簿）（⑤の場合）'!$BJ56+1&lt;=15,IF(GR$19&gt;='様式３（療養者名簿）（⑤の場合）'!$BJ56,IF(GR$19&lt;='様式３（療養者名簿）（⑤の場合）'!$BK56,1,0),0),0)</f>
        <v>0</v>
      </c>
      <c r="GS51" s="365">
        <f>IF(GS$19-'様式３（療養者名簿）（⑤の場合）'!$BJ56+1&lt;=15,IF(GS$19&gt;='様式３（療養者名簿）（⑤の場合）'!$BJ56,IF(GS$19&lt;='様式３（療養者名簿）（⑤の場合）'!$BK56,1,0),0),0)</f>
        <v>0</v>
      </c>
      <c r="GT51" s="365">
        <f>IF(GT$19-'様式３（療養者名簿）（⑤の場合）'!$BJ56+1&lt;=15,IF(GT$19&gt;='様式３（療養者名簿）（⑤の場合）'!$BJ56,IF(GT$19&lt;='様式３（療養者名簿）（⑤の場合）'!$BK56,1,0),0),0)</f>
        <v>0</v>
      </c>
      <c r="GU51" s="365">
        <f>IF(GU$19-'様式３（療養者名簿）（⑤の場合）'!$BJ56+1&lt;=15,IF(GU$19&gt;='様式３（療養者名簿）（⑤の場合）'!$BJ56,IF(GU$19&lt;='様式３（療養者名簿）（⑤の場合）'!$BK56,1,0),0),0)</f>
        <v>0</v>
      </c>
      <c r="GV51" s="365">
        <f>IF(GV$19-'様式３（療養者名簿）（⑤の場合）'!$BJ56+1&lt;=15,IF(GV$19&gt;='様式３（療養者名簿）（⑤の場合）'!$BJ56,IF(GV$19&lt;='様式３（療養者名簿）（⑤の場合）'!$BK56,1,0),0),0)</f>
        <v>0</v>
      </c>
      <c r="GW51" s="365">
        <f>IF(GW$19-'様式３（療養者名簿）（⑤の場合）'!$BJ56+1&lt;=15,IF(GW$19&gt;='様式３（療養者名簿）（⑤の場合）'!$BJ56,IF(GW$19&lt;='様式３（療養者名簿）（⑤の場合）'!$BK56,1,0),0),0)</f>
        <v>0</v>
      </c>
      <c r="GX51" s="365">
        <f>IF(GX$19-'様式３（療養者名簿）（⑤の場合）'!$BJ56+1&lt;=15,IF(GX$19&gt;='様式３（療養者名簿）（⑤の場合）'!$BJ56,IF(GX$19&lt;='様式３（療養者名簿）（⑤の場合）'!$BK56,1,0),0),0)</f>
        <v>0</v>
      </c>
      <c r="GY51" s="365">
        <f>IF(GY$19-'様式３（療養者名簿）（⑤の場合）'!$BJ56+1&lt;=15,IF(GY$19&gt;='様式３（療養者名簿）（⑤の場合）'!$BJ56,IF(GY$19&lt;='様式３（療養者名簿）（⑤の場合）'!$BK56,1,0),0),0)</f>
        <v>0</v>
      </c>
      <c r="GZ51" s="365">
        <f>IF(GZ$19-'様式３（療養者名簿）（⑤の場合）'!$BJ56+1&lt;=15,IF(GZ$19&gt;='様式３（療養者名簿）（⑤の場合）'!$BJ56,IF(GZ$19&lt;='様式３（療養者名簿）（⑤の場合）'!$BK56,1,0),0),0)</f>
        <v>0</v>
      </c>
      <c r="HA51" s="365">
        <f>IF(HA$19-'様式３（療養者名簿）（⑤の場合）'!$BJ56+1&lt;=15,IF(HA$19&gt;='様式３（療養者名簿）（⑤の場合）'!$BJ56,IF(HA$19&lt;='様式３（療養者名簿）（⑤の場合）'!$BK56,1,0),0),0)</f>
        <v>0</v>
      </c>
      <c r="HB51" s="365">
        <f>IF(HB$19-'様式３（療養者名簿）（⑤の場合）'!$BJ56+1&lt;=15,IF(HB$19&gt;='様式３（療養者名簿）（⑤の場合）'!$BJ56,IF(HB$19&lt;='様式３（療養者名簿）（⑤の場合）'!$BK56,1,0),0),0)</f>
        <v>0</v>
      </c>
      <c r="HC51" s="365">
        <f>IF(HC$19-'様式３（療養者名簿）（⑤の場合）'!$BJ56+1&lt;=15,IF(HC$19&gt;='様式３（療養者名簿）（⑤の場合）'!$BJ56,IF(HC$19&lt;='様式３（療養者名簿）（⑤の場合）'!$BK56,1,0),0),0)</f>
        <v>0</v>
      </c>
      <c r="HD51" s="365">
        <f>IF(HD$19-'様式３（療養者名簿）（⑤の場合）'!$BJ56+1&lt;=15,IF(HD$19&gt;='様式３（療養者名簿）（⑤の場合）'!$BJ56,IF(HD$19&lt;='様式３（療養者名簿）（⑤の場合）'!$BK56,1,0),0),0)</f>
        <v>0</v>
      </c>
      <c r="HE51" s="365">
        <f>IF(HE$19-'様式３（療養者名簿）（⑤の場合）'!$BJ56+1&lt;=15,IF(HE$19&gt;='様式３（療養者名簿）（⑤の場合）'!$BJ56,IF(HE$19&lt;='様式３（療養者名簿）（⑤の場合）'!$BK56,1,0),0),0)</f>
        <v>0</v>
      </c>
      <c r="HF51" s="365">
        <f>IF(HF$19-'様式３（療養者名簿）（⑤の場合）'!$BJ56+1&lt;=15,IF(HF$19&gt;='様式３（療養者名簿）（⑤の場合）'!$BJ56,IF(HF$19&lt;='様式３（療養者名簿）（⑤の場合）'!$BK56,1,0),0),0)</f>
        <v>0</v>
      </c>
      <c r="HG51" s="365">
        <f>IF(HG$19-'様式３（療養者名簿）（⑤の場合）'!$BJ56+1&lt;=15,IF(HG$19&gt;='様式３（療養者名簿）（⑤の場合）'!$BJ56,IF(HG$19&lt;='様式３（療養者名簿）（⑤の場合）'!$BK56,1,0),0),0)</f>
        <v>0</v>
      </c>
      <c r="HH51" s="365">
        <f>IF(HH$19-'様式３（療養者名簿）（⑤の場合）'!$BJ56+1&lt;=15,IF(HH$19&gt;='様式３（療養者名簿）（⑤の場合）'!$BJ56,IF(HH$19&lt;='様式３（療養者名簿）（⑤の場合）'!$BK56,1,0),0),0)</f>
        <v>0</v>
      </c>
      <c r="HI51" s="365">
        <f>IF(HI$19-'様式３（療養者名簿）（⑤の場合）'!$BJ56+1&lt;=15,IF(HI$19&gt;='様式３（療養者名簿）（⑤の場合）'!$BJ56,IF(HI$19&lt;='様式３（療養者名簿）（⑤の場合）'!$BK56,1,0),0),0)</f>
        <v>0</v>
      </c>
      <c r="HJ51" s="365">
        <f>IF(HJ$19-'様式３（療養者名簿）（⑤の場合）'!$BJ56+1&lt;=15,IF(HJ$19&gt;='様式３（療養者名簿）（⑤の場合）'!$BJ56,IF(HJ$19&lt;='様式３（療養者名簿）（⑤の場合）'!$BK56,1,0),0),0)</f>
        <v>0</v>
      </c>
      <c r="HK51" s="365">
        <f>IF(HK$19-'様式３（療養者名簿）（⑤の場合）'!$BJ56+1&lt;=15,IF(HK$19&gt;='様式３（療養者名簿）（⑤の場合）'!$BJ56,IF(HK$19&lt;='様式３（療養者名簿）（⑤の場合）'!$BK56,1,0),0),0)</f>
        <v>0</v>
      </c>
      <c r="HL51" s="365">
        <f>IF(HL$19-'様式３（療養者名簿）（⑤の場合）'!$BJ56+1&lt;=15,IF(HL$19&gt;='様式３（療養者名簿）（⑤の場合）'!$BJ56,IF(HL$19&lt;='様式３（療養者名簿）（⑤の場合）'!$BK56,1,0),0),0)</f>
        <v>0</v>
      </c>
      <c r="HM51" s="365">
        <f>IF(HM$19-'様式３（療養者名簿）（⑤の場合）'!$BJ56+1&lt;=15,IF(HM$19&gt;='様式３（療養者名簿）（⑤の場合）'!$BJ56,IF(HM$19&lt;='様式３（療養者名簿）（⑤の場合）'!$BK56,1,0),0),0)</f>
        <v>0</v>
      </c>
      <c r="HN51" s="365">
        <f>IF(HN$19-'様式３（療養者名簿）（⑤の場合）'!$BJ56+1&lt;=15,IF(HN$19&gt;='様式３（療養者名簿）（⑤の場合）'!$BJ56,IF(HN$19&lt;='様式３（療養者名簿）（⑤の場合）'!$BK56,1,0),0),0)</f>
        <v>0</v>
      </c>
      <c r="HO51" s="365">
        <f>IF(HO$19-'様式３（療養者名簿）（⑤の場合）'!$BJ56+1&lt;=15,IF(HO$19&gt;='様式３（療養者名簿）（⑤の場合）'!$BJ56,IF(HO$19&lt;='様式３（療養者名簿）（⑤の場合）'!$BK56,1,0),0),0)</f>
        <v>0</v>
      </c>
      <c r="HP51" s="365">
        <f>IF(HP$19-'様式３（療養者名簿）（⑤の場合）'!$BJ56+1&lt;=15,IF(HP$19&gt;='様式３（療養者名簿）（⑤の場合）'!$BJ56,IF(HP$19&lt;='様式３（療養者名簿）（⑤の場合）'!$BK56,1,0),0),0)</f>
        <v>0</v>
      </c>
      <c r="HQ51" s="365">
        <f>IF(HQ$19-'様式３（療養者名簿）（⑤の場合）'!$BJ56+1&lt;=15,IF(HQ$19&gt;='様式３（療養者名簿）（⑤の場合）'!$BJ56,IF(HQ$19&lt;='様式３（療養者名簿）（⑤の場合）'!$BK56,1,0),0),0)</f>
        <v>0</v>
      </c>
      <c r="HR51" s="365">
        <f>IF(HR$19-'様式３（療養者名簿）（⑤の場合）'!$BJ56+1&lt;=15,IF(HR$19&gt;='様式３（療養者名簿）（⑤の場合）'!$BJ56,IF(HR$19&lt;='様式３（療養者名簿）（⑤の場合）'!$BK56,1,0),0),0)</f>
        <v>0</v>
      </c>
      <c r="HS51" s="365">
        <f>IF(HS$19-'様式３（療養者名簿）（⑤の場合）'!$BJ56+1&lt;=15,IF(HS$19&gt;='様式３（療養者名簿）（⑤の場合）'!$BJ56,IF(HS$19&lt;='様式３（療養者名簿）（⑤の場合）'!$BK56,1,0),0),0)</f>
        <v>0</v>
      </c>
      <c r="HT51" s="365">
        <f>IF(HT$19-'様式３（療養者名簿）（⑤の場合）'!$BJ56+1&lt;=15,IF(HT$19&gt;='様式３（療養者名簿）（⑤の場合）'!$BJ56,IF(HT$19&lt;='様式３（療養者名簿）（⑤の場合）'!$BK56,1,0),0),0)</f>
        <v>0</v>
      </c>
      <c r="HU51" s="365">
        <f>IF(HU$19-'様式３（療養者名簿）（⑤の場合）'!$BJ56+1&lt;=15,IF(HU$19&gt;='様式３（療養者名簿）（⑤の場合）'!$BJ56,IF(HU$19&lt;='様式３（療養者名簿）（⑤の場合）'!$BK56,1,0),0),0)</f>
        <v>0</v>
      </c>
      <c r="HV51" s="365">
        <f>IF(HV$19-'様式３（療養者名簿）（⑤の場合）'!$BJ56+1&lt;=15,IF(HV$19&gt;='様式３（療養者名簿）（⑤の場合）'!$BJ56,IF(HV$19&lt;='様式３（療養者名簿）（⑤の場合）'!$BK56,1,0),0),0)</f>
        <v>0</v>
      </c>
      <c r="HW51" s="365">
        <f>IF(HW$19-'様式３（療養者名簿）（⑤の場合）'!$BJ56+1&lt;=15,IF(HW$19&gt;='様式３（療養者名簿）（⑤の場合）'!$BJ56,IF(HW$19&lt;='様式３（療養者名簿）（⑤の場合）'!$BK56,1,0),0),0)</f>
        <v>0</v>
      </c>
      <c r="HX51" s="365">
        <f>IF(HX$19-'様式３（療養者名簿）（⑤の場合）'!$BJ56+1&lt;=15,IF(HX$19&gt;='様式３（療養者名簿）（⑤の場合）'!$BJ56,IF(HX$19&lt;='様式３（療養者名簿）（⑤の場合）'!$BK56,1,0),0),0)</f>
        <v>0</v>
      </c>
      <c r="HY51" s="365">
        <f>IF(HY$19-'様式３（療養者名簿）（⑤の場合）'!$BJ56+1&lt;=15,IF(HY$19&gt;='様式３（療養者名簿）（⑤の場合）'!$BJ56,IF(HY$19&lt;='様式３（療養者名簿）（⑤の場合）'!$BK56,1,0),0),0)</f>
        <v>0</v>
      </c>
      <c r="HZ51" s="365">
        <f>IF(HZ$19-'様式３（療養者名簿）（⑤の場合）'!$BJ56+1&lt;=15,IF(HZ$19&gt;='様式３（療養者名簿）（⑤の場合）'!$BJ56,IF(HZ$19&lt;='様式３（療養者名簿）（⑤の場合）'!$BK56,1,0),0),0)</f>
        <v>0</v>
      </c>
      <c r="IA51" s="365">
        <f>IF(IA$19-'様式３（療養者名簿）（⑤の場合）'!$BJ56+1&lt;=15,IF(IA$19&gt;='様式３（療養者名簿）（⑤の場合）'!$BJ56,IF(IA$19&lt;='様式３（療養者名簿）（⑤の場合）'!$BK56,1,0),0),0)</f>
        <v>0</v>
      </c>
      <c r="IB51" s="365">
        <f>IF(IB$19-'様式３（療養者名簿）（⑤の場合）'!$BJ56+1&lt;=15,IF(IB$19&gt;='様式３（療養者名簿）（⑤の場合）'!$BJ56,IF(IB$19&lt;='様式３（療養者名簿）（⑤の場合）'!$BK56,1,0),0),0)</f>
        <v>0</v>
      </c>
      <c r="IC51" s="365">
        <f>IF(IC$19-'様式３（療養者名簿）（⑤の場合）'!$BJ56+1&lt;=15,IF(IC$19&gt;='様式３（療養者名簿）（⑤の場合）'!$BJ56,IF(IC$19&lt;='様式３（療養者名簿）（⑤の場合）'!$BK56,1,0),0),0)</f>
        <v>0</v>
      </c>
      <c r="ID51" s="365">
        <f>IF(ID$19-'様式３（療養者名簿）（⑤の場合）'!$BJ56+1&lt;=15,IF(ID$19&gt;='様式３（療養者名簿）（⑤の場合）'!$BJ56,IF(ID$19&lt;='様式３（療養者名簿）（⑤の場合）'!$BK56,1,0),0),0)</f>
        <v>0</v>
      </c>
      <c r="IE51" s="365">
        <f>IF(IE$19-'様式３（療養者名簿）（⑤の場合）'!$BJ56+1&lt;=15,IF(IE$19&gt;='様式３（療養者名簿）（⑤の場合）'!$BJ56,IF(IE$19&lt;='様式３（療養者名簿）（⑤の場合）'!$BK56,1,0),0),0)</f>
        <v>0</v>
      </c>
      <c r="IF51" s="365">
        <f>IF(IF$19-'様式３（療養者名簿）（⑤の場合）'!$BJ56+1&lt;=15,IF(IF$19&gt;='様式３（療養者名簿）（⑤の場合）'!$BJ56,IF(IF$19&lt;='様式３（療養者名簿）（⑤の場合）'!$BK56,1,0),0),0)</f>
        <v>0</v>
      </c>
      <c r="IG51" s="365">
        <f>IF(IG$19-'様式３（療養者名簿）（⑤の場合）'!$BJ56+1&lt;=15,IF(IG$19&gt;='様式３（療養者名簿）（⑤の場合）'!$BJ56,IF(IG$19&lt;='様式３（療養者名簿）（⑤の場合）'!$BK56,1,0),0),0)</f>
        <v>0</v>
      </c>
      <c r="IH51" s="365">
        <f>IF(IH$19-'様式３（療養者名簿）（⑤の場合）'!$BJ56+1&lt;=15,IF(IH$19&gt;='様式３（療養者名簿）（⑤の場合）'!$BJ56,IF(IH$19&lt;='様式３（療養者名簿）（⑤の場合）'!$BK56,1,0),0),0)</f>
        <v>0</v>
      </c>
      <c r="II51" s="365">
        <f>IF(II$19-'様式３（療養者名簿）（⑤の場合）'!$BJ56+1&lt;=15,IF(II$19&gt;='様式３（療養者名簿）（⑤の場合）'!$BJ56,IF(II$19&lt;='様式３（療養者名簿）（⑤の場合）'!$BK56,1,0),0),0)</f>
        <v>0</v>
      </c>
      <c r="IJ51" s="365">
        <f>IF(IJ$19-'様式３（療養者名簿）（⑤の場合）'!$BJ56+1&lt;=15,IF(IJ$19&gt;='様式３（療養者名簿）（⑤の場合）'!$BJ56,IF(IJ$19&lt;='様式３（療養者名簿）（⑤の場合）'!$BK56,1,0),0),0)</f>
        <v>0</v>
      </c>
      <c r="IK51" s="365">
        <f>IF(IK$19-'様式３（療養者名簿）（⑤の場合）'!$BJ56+1&lt;=15,IF(IK$19&gt;='様式３（療養者名簿）（⑤の場合）'!$BJ56,IF(IK$19&lt;='様式３（療養者名簿）（⑤の場合）'!$BK56,1,0),0),0)</f>
        <v>0</v>
      </c>
      <c r="IL51" s="365">
        <f>IF(IL$19-'様式３（療養者名簿）（⑤の場合）'!$BJ56+1&lt;=15,IF(IL$19&gt;='様式３（療養者名簿）（⑤の場合）'!$BJ56,IF(IL$19&lt;='様式３（療養者名簿）（⑤の場合）'!$BK56,1,0),0),0)</f>
        <v>0</v>
      </c>
      <c r="IM51" s="365">
        <f>IF(IM$19-'様式３（療養者名簿）（⑤の場合）'!$BJ56+1&lt;=15,IF(IM$19&gt;='様式３（療養者名簿）（⑤の場合）'!$BJ56,IF(IM$19&lt;='様式３（療養者名簿）（⑤の場合）'!$BK56,1,0),0),0)</f>
        <v>0</v>
      </c>
      <c r="IN51" s="365">
        <f>IF(IN$19-'様式３（療養者名簿）（⑤の場合）'!$BJ56+1&lt;=15,IF(IN$19&gt;='様式３（療養者名簿）（⑤の場合）'!$BJ56,IF(IN$19&lt;='様式３（療養者名簿）（⑤の場合）'!$BK56,1,0),0),0)</f>
        <v>0</v>
      </c>
      <c r="IO51" s="365">
        <f>IF(IO$19-'様式３（療養者名簿）（⑤の場合）'!$BJ56+1&lt;=15,IF(IO$19&gt;='様式３（療養者名簿）（⑤の場合）'!$BJ56,IF(IO$19&lt;='様式３（療養者名簿）（⑤の場合）'!$BK56,1,0),0),0)</f>
        <v>0</v>
      </c>
      <c r="IP51" s="365">
        <f>IF(IP$19-'様式３（療養者名簿）（⑤の場合）'!$BJ56+1&lt;=15,IF(IP$19&gt;='様式３（療養者名簿）（⑤の場合）'!$BJ56,IF(IP$19&lt;='様式３（療養者名簿）（⑤の場合）'!$BK56,1,0),0),0)</f>
        <v>0</v>
      </c>
      <c r="IQ51" s="365">
        <f>IF(IQ$19-'様式３（療養者名簿）（⑤の場合）'!$BJ56+1&lt;=15,IF(IQ$19&gt;='様式３（療養者名簿）（⑤の場合）'!$BJ56,IF(IQ$19&lt;='様式３（療養者名簿）（⑤の場合）'!$BK56,1,0),0),0)</f>
        <v>0</v>
      </c>
      <c r="IR51" s="365">
        <f>IF(IR$19-'様式３（療養者名簿）（⑤の場合）'!$BJ56+1&lt;=15,IF(IR$19&gt;='様式３（療養者名簿）（⑤の場合）'!$BJ56,IF(IR$19&lt;='様式３（療養者名簿）（⑤の場合）'!$BK56,1,0),0),0)</f>
        <v>0</v>
      </c>
      <c r="IS51" s="365">
        <f>IF(IS$19-'様式３（療養者名簿）（⑤の場合）'!$BJ56+1&lt;=15,IF(IS$19&gt;='様式３（療養者名簿）（⑤の場合）'!$BJ56,IF(IS$19&lt;='様式３（療養者名簿）（⑤の場合）'!$BK56,1,0),0),0)</f>
        <v>0</v>
      </c>
      <c r="IT51" s="365">
        <f>IF(IT$19-'様式３（療養者名簿）（⑤の場合）'!$BJ56+1&lt;=15,IF(IT$19&gt;='様式３（療養者名簿）（⑤の場合）'!$BJ56,IF(IT$19&lt;='様式３（療養者名簿）（⑤の場合）'!$BK56,1,0),0),0)</f>
        <v>0</v>
      </c>
      <c r="IU51" s="365">
        <f>IF(IU$19-'様式３（療養者名簿）（⑤の場合）'!$BJ56+1&lt;=15,IF(IU$19&gt;='様式３（療養者名簿）（⑤の場合）'!$BJ56,IF(IU$19&lt;='様式３（療養者名簿）（⑤の場合）'!$BK56,1,0),0),0)</f>
        <v>0</v>
      </c>
      <c r="IV51" s="365">
        <f>IF(IV$19-'様式３（療養者名簿）（⑤の場合）'!$BJ56+1&lt;=15,IF(IV$19&gt;='様式３（療養者名簿）（⑤の場合）'!$BJ56,IF(IV$19&lt;='様式３（療養者名簿）（⑤の場合）'!$BK56,1,0),0),0)</f>
        <v>0</v>
      </c>
      <c r="IW51" s="365">
        <f>IF(IW$19-'様式３（療養者名簿）（⑤の場合）'!$BJ56+1&lt;=15,IF(IW$19&gt;='様式３（療養者名簿）（⑤の場合）'!$BJ56,IF(IW$19&lt;='様式３（療養者名簿）（⑤の場合）'!$BK56,1,0),0),0)</f>
        <v>0</v>
      </c>
      <c r="IX51" s="365">
        <f>IF(IX$19-'様式３（療養者名簿）（⑤の場合）'!$BJ56+1&lt;=15,IF(IX$19&gt;='様式３（療養者名簿）（⑤の場合）'!$BJ56,IF(IX$19&lt;='様式３（療養者名簿）（⑤の場合）'!$BK56,1,0),0),0)</f>
        <v>0</v>
      </c>
      <c r="IY51" s="365">
        <f>IF(IY$19-'様式３（療養者名簿）（⑤の場合）'!$BJ56+1&lt;=15,IF(IY$19&gt;='様式３（療養者名簿）（⑤の場合）'!$BJ56,IF(IY$19&lt;='様式３（療養者名簿）（⑤の場合）'!$BK56,1,0),0),0)</f>
        <v>0</v>
      </c>
      <c r="IZ51" s="365">
        <f>IF(IZ$19-'様式３（療養者名簿）（⑤の場合）'!$BJ56+1&lt;=15,IF(IZ$19&gt;='様式３（療養者名簿）（⑤の場合）'!$BJ56,IF(IZ$19&lt;='様式３（療養者名簿）（⑤の場合）'!$BK56,1,0),0),0)</f>
        <v>0</v>
      </c>
      <c r="JA51" s="365">
        <f>IF(JA$19-'様式３（療養者名簿）（⑤の場合）'!$BJ56+1&lt;=15,IF(JA$19&gt;='様式３（療養者名簿）（⑤の場合）'!$BJ56,IF(JA$19&lt;='様式３（療養者名簿）（⑤の場合）'!$BK56,1,0),0),0)</f>
        <v>0</v>
      </c>
      <c r="JB51" s="365">
        <f>IF(JB$19-'様式３（療養者名簿）（⑤の場合）'!$BJ56+1&lt;=15,IF(JB$19&gt;='様式３（療養者名簿）（⑤の場合）'!$BJ56,IF(JB$19&lt;='様式３（療養者名簿）（⑤の場合）'!$BK56,1,0),0),0)</f>
        <v>0</v>
      </c>
      <c r="JC51" s="365">
        <f>IF(JC$19-'様式３（療養者名簿）（⑤の場合）'!$BJ56+1&lt;=15,IF(JC$19&gt;='様式３（療養者名簿）（⑤の場合）'!$BJ56,IF(JC$19&lt;='様式３（療養者名簿）（⑤の場合）'!$BK56,1,0),0),0)</f>
        <v>0</v>
      </c>
      <c r="JD51" s="365">
        <f>IF(JD$19-'様式３（療養者名簿）（⑤の場合）'!$BJ56+1&lt;=15,IF(JD$19&gt;='様式３（療養者名簿）（⑤の場合）'!$BJ56,IF(JD$19&lt;='様式３（療養者名簿）（⑤の場合）'!$BK56,1,0),0),0)</f>
        <v>0</v>
      </c>
      <c r="JE51" s="365">
        <f>IF(JE$19-'様式３（療養者名簿）（⑤の場合）'!$BJ56+1&lt;=15,IF(JE$19&gt;='様式３（療養者名簿）（⑤の場合）'!$BJ56,IF(JE$19&lt;='様式３（療養者名簿）（⑤の場合）'!$BK56,1,0),0),0)</f>
        <v>0</v>
      </c>
      <c r="JF51" s="365">
        <f>IF(JF$19-'様式３（療養者名簿）（⑤の場合）'!$BJ56+1&lt;=15,IF(JF$19&gt;='様式３（療養者名簿）（⑤の場合）'!$BJ56,IF(JF$19&lt;='様式３（療養者名簿）（⑤の場合）'!$BK56,1,0),0),0)</f>
        <v>0</v>
      </c>
      <c r="JG51" s="365">
        <f>IF(JG$19-'様式３（療養者名簿）（⑤の場合）'!$BJ56+1&lt;=15,IF(JG$19&gt;='様式３（療養者名簿）（⑤の場合）'!$BJ56,IF(JG$19&lt;='様式３（療養者名簿）（⑤の場合）'!$BK56,1,0),0),0)</f>
        <v>0</v>
      </c>
      <c r="JH51" s="365">
        <f>IF(JH$19-'様式３（療養者名簿）（⑤の場合）'!$BJ56+1&lt;=15,IF(JH$19&gt;='様式３（療養者名簿）（⑤の場合）'!$BJ56,IF(JH$19&lt;='様式３（療養者名簿）（⑤の場合）'!$BK56,1,0),0),0)</f>
        <v>0</v>
      </c>
      <c r="JI51" s="365">
        <f>IF(JI$19-'様式３（療養者名簿）（⑤の場合）'!$BJ56+1&lt;=15,IF(JI$19&gt;='様式３（療養者名簿）（⑤の場合）'!$BJ56,IF(JI$19&lt;='様式３（療養者名簿）（⑤の場合）'!$BK56,1,0),0),0)</f>
        <v>0</v>
      </c>
      <c r="JJ51" s="365">
        <f>IF(JJ$19-'様式３（療養者名簿）（⑤の場合）'!$BJ56+1&lt;=15,IF(JJ$19&gt;='様式３（療養者名簿）（⑤の場合）'!$BJ56,IF(JJ$19&lt;='様式３（療養者名簿）（⑤の場合）'!$BK56,1,0),0),0)</f>
        <v>0</v>
      </c>
      <c r="JK51" s="365">
        <f>IF(JK$19-'様式３（療養者名簿）（⑤の場合）'!$BJ56+1&lt;=15,IF(JK$19&gt;='様式３（療養者名簿）（⑤の場合）'!$BJ56,IF(JK$19&lt;='様式３（療養者名簿）（⑤の場合）'!$BK56,1,0),0),0)</f>
        <v>0</v>
      </c>
      <c r="JL51" s="365">
        <f>IF(JL$19-'様式３（療養者名簿）（⑤の場合）'!$BJ56+1&lt;=15,IF(JL$19&gt;='様式３（療養者名簿）（⑤の場合）'!$BJ56,IF(JL$19&lt;='様式３（療養者名簿）（⑤の場合）'!$BK56,1,0),0),0)</f>
        <v>0</v>
      </c>
      <c r="JM51" s="365">
        <f>IF(JM$19-'様式３（療養者名簿）（⑤の場合）'!$BJ56+1&lt;=15,IF(JM$19&gt;='様式３（療養者名簿）（⑤の場合）'!$BJ56,IF(JM$19&lt;='様式３（療養者名簿）（⑤の場合）'!$BK56,1,0),0),0)</f>
        <v>0</v>
      </c>
      <c r="JN51" s="365">
        <f>IF(JN$19-'様式３（療養者名簿）（⑤の場合）'!$BJ56+1&lt;=15,IF(JN$19&gt;='様式３（療養者名簿）（⑤の場合）'!$BJ56,IF(JN$19&lt;='様式３（療養者名簿）（⑤の場合）'!$BK56,1,0),0),0)</f>
        <v>0</v>
      </c>
      <c r="JO51" s="365">
        <f>IF(JO$19-'様式３（療養者名簿）（⑤の場合）'!$BJ56+1&lt;=15,IF(JO$19&gt;='様式３（療養者名簿）（⑤の場合）'!$BJ56,IF(JO$19&lt;='様式３（療養者名簿）（⑤の場合）'!$BK56,1,0),0),0)</f>
        <v>0</v>
      </c>
      <c r="JP51" s="365">
        <f>IF(JP$19-'様式３（療養者名簿）（⑤の場合）'!$BJ56+1&lt;=15,IF(JP$19&gt;='様式３（療養者名簿）（⑤の場合）'!$BJ56,IF(JP$19&lt;='様式３（療養者名簿）（⑤の場合）'!$BK56,1,0),0),0)</f>
        <v>0</v>
      </c>
      <c r="JQ51" s="365">
        <f>IF(JQ$19-'様式３（療養者名簿）（⑤の場合）'!$BJ56+1&lt;=15,IF(JQ$19&gt;='様式３（療養者名簿）（⑤の場合）'!$BJ56,IF(JQ$19&lt;='様式３（療養者名簿）（⑤の場合）'!$BK56,1,0),0),0)</f>
        <v>0</v>
      </c>
      <c r="JR51" s="365">
        <f>IF(JR$19-'様式３（療養者名簿）（⑤の場合）'!$BJ56+1&lt;=15,IF(JR$19&gt;='様式３（療養者名簿）（⑤の場合）'!$BJ56,IF(JR$19&lt;='様式３（療養者名簿）（⑤の場合）'!$BK56,1,0),0),0)</f>
        <v>0</v>
      </c>
      <c r="JS51" s="365">
        <f>IF(JS$19-'様式３（療養者名簿）（⑤の場合）'!$BJ56+1&lt;=15,IF(JS$19&gt;='様式３（療養者名簿）（⑤の場合）'!$BJ56,IF(JS$19&lt;='様式３（療養者名簿）（⑤の場合）'!$BK56,1,0),0),0)</f>
        <v>0</v>
      </c>
      <c r="JT51" s="365">
        <f>IF(JT$19-'様式３（療養者名簿）（⑤の場合）'!$BJ56+1&lt;=15,IF(JT$19&gt;='様式３（療養者名簿）（⑤の場合）'!$BJ56,IF(JT$19&lt;='様式３（療養者名簿）（⑤の場合）'!$BK56,1,0),0),0)</f>
        <v>0</v>
      </c>
      <c r="JU51" s="365">
        <f>IF(JU$19-'様式３（療養者名簿）（⑤の場合）'!$BJ56+1&lt;=15,IF(JU$19&gt;='様式３（療養者名簿）（⑤の場合）'!$BJ56,IF(JU$19&lt;='様式３（療養者名簿）（⑤の場合）'!$BK56,1,0),0),0)</f>
        <v>0</v>
      </c>
      <c r="JV51" s="365">
        <f>IF(JV$19-'様式３（療養者名簿）（⑤の場合）'!$BJ56+1&lt;=15,IF(JV$19&gt;='様式３（療養者名簿）（⑤の場合）'!$BJ56,IF(JV$19&lt;='様式３（療養者名簿）（⑤の場合）'!$BK56,1,0),0),0)</f>
        <v>0</v>
      </c>
      <c r="JW51" s="365">
        <f>IF(JW$19-'様式３（療養者名簿）（⑤の場合）'!$BJ56+1&lt;=15,IF(JW$19&gt;='様式３（療養者名簿）（⑤の場合）'!$BJ56,IF(JW$19&lt;='様式３（療養者名簿）（⑤の場合）'!$BK56,1,0),0),0)</f>
        <v>0</v>
      </c>
      <c r="JX51" s="365">
        <f>IF(JX$19-'様式３（療養者名簿）（⑤の場合）'!$BJ56+1&lt;=15,IF(JX$19&gt;='様式３（療養者名簿）（⑤の場合）'!$BJ56,IF(JX$19&lt;='様式３（療養者名簿）（⑤の場合）'!$BK56,1,0),0),0)</f>
        <v>0</v>
      </c>
      <c r="JY51" s="365">
        <f>IF(JY$19-'様式３（療養者名簿）（⑤の場合）'!$BJ56+1&lt;=15,IF(JY$19&gt;='様式３（療養者名簿）（⑤の場合）'!$BJ56,IF(JY$19&lt;='様式３（療養者名簿）（⑤の場合）'!$BK56,1,0),0),0)</f>
        <v>0</v>
      </c>
      <c r="JZ51" s="365">
        <f>IF(JZ$19-'様式３（療養者名簿）（⑤の場合）'!$BJ56+1&lt;=15,IF(JZ$19&gt;='様式３（療養者名簿）（⑤の場合）'!$BJ56,IF(JZ$19&lt;='様式３（療養者名簿）（⑤の場合）'!$BK56,1,0),0),0)</f>
        <v>0</v>
      </c>
      <c r="KA51" s="365">
        <f>IF(KA$19-'様式３（療養者名簿）（⑤の場合）'!$BJ56+1&lt;=15,IF(KA$19&gt;='様式３（療養者名簿）（⑤の場合）'!$BJ56,IF(KA$19&lt;='様式３（療養者名簿）（⑤の場合）'!$BK56,1,0),0),0)</f>
        <v>0</v>
      </c>
      <c r="KB51" s="365">
        <f>IF(KB$19-'様式３（療養者名簿）（⑤の場合）'!$BJ56+1&lt;=15,IF(KB$19&gt;='様式３（療養者名簿）（⑤の場合）'!$BJ56,IF(KB$19&lt;='様式３（療養者名簿）（⑤の場合）'!$BK56,1,0),0),0)</f>
        <v>0</v>
      </c>
      <c r="KC51" s="365">
        <f>IF(KC$19-'様式３（療養者名簿）（⑤の場合）'!$BJ56+1&lt;=15,IF(KC$19&gt;='様式３（療養者名簿）（⑤の場合）'!$BJ56,IF(KC$19&lt;='様式３（療養者名簿）（⑤の場合）'!$BK56,1,0),0),0)</f>
        <v>0</v>
      </c>
      <c r="KD51" s="365">
        <f>IF(KD$19-'様式３（療養者名簿）（⑤の場合）'!$BJ56+1&lt;=15,IF(KD$19&gt;='様式３（療養者名簿）（⑤の場合）'!$BJ56,IF(KD$19&lt;='様式３（療養者名簿）（⑤の場合）'!$BK56,1,0),0),0)</f>
        <v>0</v>
      </c>
      <c r="KE51" s="365">
        <f>IF(KE$19-'様式３（療養者名簿）（⑤の場合）'!$BJ56+1&lt;=15,IF(KE$19&gt;='様式３（療養者名簿）（⑤の場合）'!$BJ56,IF(KE$19&lt;='様式３（療養者名簿）（⑤の場合）'!$BK56,1,0),0),0)</f>
        <v>0</v>
      </c>
      <c r="KF51" s="365">
        <f>IF(KF$19-'様式３（療養者名簿）（⑤の場合）'!$BJ56+1&lt;=15,IF(KF$19&gt;='様式３（療養者名簿）（⑤の場合）'!$BJ56,IF(KF$19&lt;='様式３（療養者名簿）（⑤の場合）'!$BK56,1,0),0),0)</f>
        <v>0</v>
      </c>
      <c r="KG51" s="365">
        <f>IF(KG$19-'様式３（療養者名簿）（⑤の場合）'!$BJ56+1&lt;=15,IF(KG$19&gt;='様式３（療養者名簿）（⑤の場合）'!$BJ56,IF(KG$19&lt;='様式３（療養者名簿）（⑤の場合）'!$BK56,1,0),0),0)</f>
        <v>0</v>
      </c>
      <c r="KH51" s="365">
        <f>IF(KH$19-'様式３（療養者名簿）（⑤の場合）'!$BJ56+1&lt;=15,IF(KH$19&gt;='様式３（療養者名簿）（⑤の場合）'!$BJ56,IF(KH$19&lt;='様式３（療養者名簿）（⑤の場合）'!$BK56,1,0),0),0)</f>
        <v>0</v>
      </c>
      <c r="KI51" s="365">
        <f>IF(KI$19-'様式３（療養者名簿）（⑤の場合）'!$BJ56+1&lt;=15,IF(KI$19&gt;='様式３（療養者名簿）（⑤の場合）'!$BJ56,IF(KI$19&lt;='様式３（療養者名簿）（⑤の場合）'!$BK56,1,0),0),0)</f>
        <v>0</v>
      </c>
      <c r="KJ51" s="365">
        <f>IF(KJ$19-'様式３（療養者名簿）（⑤の場合）'!$BJ56+1&lt;=15,IF(KJ$19&gt;='様式３（療養者名簿）（⑤の場合）'!$BJ56,IF(KJ$19&lt;='様式３（療養者名簿）（⑤の場合）'!$BK56,1,0),0),0)</f>
        <v>0</v>
      </c>
      <c r="KK51" s="365">
        <f>IF(KK$19-'様式３（療養者名簿）（⑤の場合）'!$BJ56+1&lt;=15,IF(KK$19&gt;='様式３（療養者名簿）（⑤の場合）'!$BJ56,IF(KK$19&lt;='様式３（療養者名簿）（⑤の場合）'!$BK56,1,0),0),0)</f>
        <v>0</v>
      </c>
      <c r="KL51" s="365">
        <f>IF(KL$19-'様式３（療養者名簿）（⑤の場合）'!$BJ56+1&lt;=15,IF(KL$19&gt;='様式３（療養者名簿）（⑤の場合）'!$BJ56,IF(KL$19&lt;='様式３（療養者名簿）（⑤の場合）'!$BK56,1,0),0),0)</f>
        <v>0</v>
      </c>
      <c r="KM51" s="365">
        <f>IF(KM$19-'様式３（療養者名簿）（⑤の場合）'!$BJ56+1&lt;=15,IF(KM$19&gt;='様式３（療養者名簿）（⑤の場合）'!$BJ56,IF(KM$19&lt;='様式３（療養者名簿）（⑤の場合）'!$BK56,1,0),0),0)</f>
        <v>0</v>
      </c>
      <c r="KN51" s="365">
        <f>IF(KN$19-'様式３（療養者名簿）（⑤の場合）'!$BJ56+1&lt;=15,IF(KN$19&gt;='様式３（療養者名簿）（⑤の場合）'!$BJ56,IF(KN$19&lt;='様式３（療養者名簿）（⑤の場合）'!$BK56,1,0),0),0)</f>
        <v>0</v>
      </c>
      <c r="KO51" s="365">
        <f>IF(KO$19-'様式３（療養者名簿）（⑤の場合）'!$BJ56+1&lt;=15,IF(KO$19&gt;='様式３（療養者名簿）（⑤の場合）'!$BJ56,IF(KO$19&lt;='様式３（療養者名簿）（⑤の場合）'!$BK56,1,0),0),0)</f>
        <v>0</v>
      </c>
      <c r="KP51" s="365">
        <f>IF(KP$19-'様式３（療養者名簿）（⑤の場合）'!$BJ56+1&lt;=15,IF(KP$19&gt;='様式３（療養者名簿）（⑤の場合）'!$BJ56,IF(KP$19&lt;='様式３（療養者名簿）（⑤の場合）'!$BK56,1,0),0),0)</f>
        <v>0</v>
      </c>
      <c r="KQ51" s="365">
        <f>IF(KQ$19-'様式３（療養者名簿）（⑤の場合）'!$BJ56+1&lt;=15,IF(KQ$19&gt;='様式３（療養者名簿）（⑤の場合）'!$BJ56,IF(KQ$19&lt;='様式３（療養者名簿）（⑤の場合）'!$BK56,1,0),0),0)</f>
        <v>0</v>
      </c>
      <c r="KR51" s="365">
        <f>IF(KR$19-'様式３（療養者名簿）（⑤の場合）'!$BJ56+1&lt;=15,IF(KR$19&gt;='様式３（療養者名簿）（⑤の場合）'!$BJ56,IF(KR$19&lt;='様式３（療養者名簿）（⑤の場合）'!$BK56,1,0),0),0)</f>
        <v>0</v>
      </c>
      <c r="KS51" s="365">
        <f>IF(KS$19-'様式３（療養者名簿）（⑤の場合）'!$BJ56+1&lt;=15,IF(KS$19&gt;='様式３（療養者名簿）（⑤の場合）'!$BJ56,IF(KS$19&lt;='様式３（療養者名簿）（⑤の場合）'!$BK56,1,0),0),0)</f>
        <v>0</v>
      </c>
      <c r="KT51" s="365">
        <f>IF(KT$19-'様式３（療養者名簿）（⑤の場合）'!$BJ56+1&lt;=15,IF(KT$19&gt;='様式３（療養者名簿）（⑤の場合）'!$BJ56,IF(KT$19&lt;='様式３（療養者名簿）（⑤の場合）'!$BK56,1,0),0),0)</f>
        <v>0</v>
      </c>
      <c r="KU51" s="365">
        <f>IF(KU$19-'様式３（療養者名簿）（⑤の場合）'!$BJ56+1&lt;=15,IF(KU$19&gt;='様式３（療養者名簿）（⑤の場合）'!$BJ56,IF(KU$19&lt;='様式３（療養者名簿）（⑤の場合）'!$BK56,1,0),0),0)</f>
        <v>0</v>
      </c>
      <c r="KV51" s="365">
        <f>IF(KV$19-'様式３（療養者名簿）（⑤の場合）'!$BJ56+1&lt;=15,IF(KV$19&gt;='様式３（療養者名簿）（⑤の場合）'!$BJ56,IF(KV$19&lt;='様式３（療養者名簿）（⑤の場合）'!$BK56,1,0),0),0)</f>
        <v>0</v>
      </c>
      <c r="KW51" s="365">
        <f>IF(KW$19-'様式３（療養者名簿）（⑤の場合）'!$BJ56+1&lt;=15,IF(KW$19&gt;='様式３（療養者名簿）（⑤の場合）'!$BJ56,IF(KW$19&lt;='様式３（療養者名簿）（⑤の場合）'!$BK56,1,0),0),0)</f>
        <v>0</v>
      </c>
      <c r="KX51" s="365">
        <f>IF(KX$19-'様式３（療養者名簿）（⑤の場合）'!$BJ56+1&lt;=15,IF(KX$19&gt;='様式３（療養者名簿）（⑤の場合）'!$BJ56,IF(KX$19&lt;='様式３（療養者名簿）（⑤の場合）'!$BK56,1,0),0),0)</f>
        <v>0</v>
      </c>
      <c r="KY51" s="365">
        <f>IF(KY$19-'様式３（療養者名簿）（⑤の場合）'!$BJ56+1&lt;=15,IF(KY$19&gt;='様式３（療養者名簿）（⑤の場合）'!$BJ56,IF(KY$19&lt;='様式３（療養者名簿）（⑤の場合）'!$BK56,1,0),0),0)</f>
        <v>0</v>
      </c>
      <c r="KZ51" s="365">
        <f>IF(KZ$19-'様式３（療養者名簿）（⑤の場合）'!$BJ56+1&lt;=15,IF(KZ$19&gt;='様式３（療養者名簿）（⑤の場合）'!$BJ56,IF(KZ$19&lt;='様式３（療養者名簿）（⑤の場合）'!$BK56,1,0),0),0)</f>
        <v>0</v>
      </c>
      <c r="LA51" s="365">
        <f>IF(LA$19-'様式３（療養者名簿）（⑤の場合）'!$BJ56+1&lt;=15,IF(LA$19&gt;='様式３（療養者名簿）（⑤の場合）'!$BJ56,IF(LA$19&lt;='様式３（療養者名簿）（⑤の場合）'!$BK56,1,0),0),0)</f>
        <v>0</v>
      </c>
      <c r="LB51" s="365">
        <f>IF(LB$19-'様式３（療養者名簿）（⑤の場合）'!$BJ56+1&lt;=15,IF(LB$19&gt;='様式３（療養者名簿）（⑤の場合）'!$BJ56,IF(LB$19&lt;='様式３（療養者名簿）（⑤の場合）'!$BK56,1,0),0),0)</f>
        <v>0</v>
      </c>
      <c r="LC51" s="365">
        <f>IF(LC$19-'様式３（療養者名簿）（⑤の場合）'!$BJ56+1&lt;=15,IF(LC$19&gt;='様式３（療養者名簿）（⑤の場合）'!$BJ56,IF(LC$19&lt;='様式３（療養者名簿）（⑤の場合）'!$BK56,1,0),0),0)</f>
        <v>0</v>
      </c>
      <c r="LD51" s="365">
        <f>IF(LD$19-'様式３（療養者名簿）（⑤の場合）'!$BJ56+1&lt;=15,IF(LD$19&gt;='様式３（療養者名簿）（⑤の場合）'!$BJ56,IF(LD$19&lt;='様式３（療養者名簿）（⑤の場合）'!$BK56,1,0),0),0)</f>
        <v>0</v>
      </c>
      <c r="LE51" s="365">
        <f>IF(LE$19-'様式３（療養者名簿）（⑤の場合）'!$BJ56+1&lt;=15,IF(LE$19&gt;='様式３（療養者名簿）（⑤の場合）'!$BJ56,IF(LE$19&lt;='様式３（療養者名簿）（⑤の場合）'!$BK56,1,0),0),0)</f>
        <v>0</v>
      </c>
      <c r="LF51" s="365">
        <f>IF(LF$19-'様式３（療養者名簿）（⑤の場合）'!$BJ56+1&lt;=15,IF(LF$19&gt;='様式３（療養者名簿）（⑤の場合）'!$BJ56,IF(LF$19&lt;='様式３（療養者名簿）（⑤の場合）'!$BK56,1,0),0),0)</f>
        <v>0</v>
      </c>
      <c r="LG51" s="365">
        <f>IF(LG$19-'様式３（療養者名簿）（⑤の場合）'!$BJ56+1&lt;=15,IF(LG$19&gt;='様式３（療養者名簿）（⑤の場合）'!$BJ56,IF(LG$19&lt;='様式３（療養者名簿）（⑤の場合）'!$BK56,1,0),0),0)</f>
        <v>0</v>
      </c>
      <c r="LH51" s="365">
        <f>IF(LH$19-'様式３（療養者名簿）（⑤の場合）'!$BJ56+1&lt;=15,IF(LH$19&gt;='様式３（療養者名簿）（⑤の場合）'!$BJ56,IF(LH$19&lt;='様式３（療養者名簿）（⑤の場合）'!$BK56,1,0),0),0)</f>
        <v>0</v>
      </c>
      <c r="LI51" s="365">
        <f>IF(LI$19-'様式３（療養者名簿）（⑤の場合）'!$BJ56+1&lt;=15,IF(LI$19&gt;='様式３（療養者名簿）（⑤の場合）'!$BJ56,IF(LI$19&lt;='様式３（療養者名簿）（⑤の場合）'!$BK56,1,0),0),0)</f>
        <v>0</v>
      </c>
      <c r="LJ51" s="365">
        <f>IF(LJ$19-'様式３（療養者名簿）（⑤の場合）'!$BJ56+1&lt;=15,IF(LJ$19&gt;='様式３（療養者名簿）（⑤の場合）'!$BJ56,IF(LJ$19&lt;='様式３（療養者名簿）（⑤の場合）'!$BK56,1,0),0),0)</f>
        <v>0</v>
      </c>
      <c r="LK51" s="365">
        <f>IF(LK$19-'様式３（療養者名簿）（⑤の場合）'!$BJ56+1&lt;=15,IF(LK$19&gt;='様式３（療養者名簿）（⑤の場合）'!$BJ56,IF(LK$19&lt;='様式３（療養者名簿）（⑤の場合）'!$BK56,1,0),0),0)</f>
        <v>0</v>
      </c>
      <c r="LL51" s="365">
        <f>IF(LL$19-'様式３（療養者名簿）（⑤の場合）'!$BJ56+1&lt;=15,IF(LL$19&gt;='様式３（療養者名簿）（⑤の場合）'!$BJ56,IF(LL$19&lt;='様式３（療養者名簿）（⑤の場合）'!$BK56,1,0),0),0)</f>
        <v>0</v>
      </c>
      <c r="LM51" s="365">
        <f>IF(LM$19-'様式３（療養者名簿）（⑤の場合）'!$BJ56+1&lt;=15,IF(LM$19&gt;='様式３（療養者名簿）（⑤の場合）'!$BJ56,IF(LM$19&lt;='様式３（療養者名簿）（⑤の場合）'!$BK56,1,0),0),0)</f>
        <v>0</v>
      </c>
      <c r="LN51" s="365">
        <f>IF(LN$19-'様式３（療養者名簿）（⑤の場合）'!$BJ56+1&lt;=15,IF(LN$19&gt;='様式３（療養者名簿）（⑤の場合）'!$BJ56,IF(LN$19&lt;='様式３（療養者名簿）（⑤の場合）'!$BK56,1,0),0),0)</f>
        <v>0</v>
      </c>
      <c r="LO51" s="365">
        <f>IF(LO$19-'様式３（療養者名簿）（⑤の場合）'!$BJ56+1&lt;=15,IF(LO$19&gt;='様式３（療養者名簿）（⑤の場合）'!$BJ56,IF(LO$19&lt;='様式３（療養者名簿）（⑤の場合）'!$BK56,1,0),0),0)</f>
        <v>0</v>
      </c>
      <c r="LP51" s="365">
        <f>IF(LP$19-'様式３（療養者名簿）（⑤の場合）'!$BJ56+1&lt;=15,IF(LP$19&gt;='様式３（療養者名簿）（⑤の場合）'!$BJ56,IF(LP$19&lt;='様式３（療養者名簿）（⑤の場合）'!$BK56,1,0),0),0)</f>
        <v>0</v>
      </c>
      <c r="LQ51" s="365">
        <f>IF(LQ$19-'様式３（療養者名簿）（⑤の場合）'!$BJ56+1&lt;=15,IF(LQ$19&gt;='様式３（療養者名簿）（⑤の場合）'!$BJ56,IF(LQ$19&lt;='様式３（療養者名簿）（⑤の場合）'!$BK56,1,0),0),0)</f>
        <v>0</v>
      </c>
      <c r="LR51" s="365">
        <f>IF(LR$19-'様式３（療養者名簿）（⑤の場合）'!$BJ56+1&lt;=15,IF(LR$19&gt;='様式３（療養者名簿）（⑤の場合）'!$BJ56,IF(LR$19&lt;='様式３（療養者名簿）（⑤の場合）'!$BK56,1,0),0),0)</f>
        <v>0</v>
      </c>
      <c r="LS51" s="365">
        <f>IF(LS$19-'様式３（療養者名簿）（⑤の場合）'!$BJ56+1&lt;=15,IF(LS$19&gt;='様式３（療養者名簿）（⑤の場合）'!$BJ56,IF(LS$19&lt;='様式３（療養者名簿）（⑤の場合）'!$BK56,1,0),0),0)</f>
        <v>0</v>
      </c>
      <c r="LT51" s="365">
        <f>IF(LT$19-'様式３（療養者名簿）（⑤の場合）'!$BJ56+1&lt;=15,IF(LT$19&gt;='様式３（療養者名簿）（⑤の場合）'!$BJ56,IF(LT$19&lt;='様式３（療養者名簿）（⑤の場合）'!$BK56,1,0),0),0)</f>
        <v>0</v>
      </c>
      <c r="LU51" s="365">
        <f>IF(LU$19-'様式３（療養者名簿）（⑤の場合）'!$BJ56+1&lt;=15,IF(LU$19&gt;='様式３（療養者名簿）（⑤の場合）'!$BJ56,IF(LU$19&lt;='様式３（療養者名簿）（⑤の場合）'!$BK56,1,0),0),0)</f>
        <v>0</v>
      </c>
      <c r="LV51" s="365">
        <f>IF(LV$19-'様式３（療養者名簿）（⑤の場合）'!$BJ56+1&lt;=15,IF(LV$19&gt;='様式３（療養者名簿）（⑤の場合）'!$BJ56,IF(LV$19&lt;='様式３（療養者名簿）（⑤の場合）'!$BK56,1,0),0),0)</f>
        <v>0</v>
      </c>
      <c r="LW51" s="365">
        <f>IF(LW$19-'様式３（療養者名簿）（⑤の場合）'!$BJ56+1&lt;=15,IF(LW$19&gt;='様式３（療養者名簿）（⑤の場合）'!$BJ56,IF(LW$19&lt;='様式３（療養者名簿）（⑤の場合）'!$BK56,1,0),0),0)</f>
        <v>0</v>
      </c>
      <c r="LX51" s="365">
        <f>IF(LX$19-'様式３（療養者名簿）（⑤の場合）'!$BJ56+1&lt;=15,IF(LX$19&gt;='様式３（療養者名簿）（⑤の場合）'!$BJ56,IF(LX$19&lt;='様式３（療養者名簿）（⑤の場合）'!$BK56,1,0),0),0)</f>
        <v>0</v>
      </c>
      <c r="LY51" s="365">
        <f>IF(LY$19-'様式３（療養者名簿）（⑤の場合）'!$BJ56+1&lt;=15,IF(LY$19&gt;='様式３（療養者名簿）（⑤の場合）'!$BJ56,IF(LY$19&lt;='様式３（療養者名簿）（⑤の場合）'!$BK56,1,0),0),0)</f>
        <v>0</v>
      </c>
      <c r="LZ51" s="365">
        <f>IF(LZ$19-'様式３（療養者名簿）（⑤の場合）'!$BJ56+1&lt;=15,IF(LZ$19&gt;='様式３（療養者名簿）（⑤の場合）'!$BJ56,IF(LZ$19&lt;='様式３（療養者名簿）（⑤の場合）'!$BK56,1,0),0),0)</f>
        <v>0</v>
      </c>
      <c r="MA51" s="365">
        <f>IF(MA$19-'様式３（療養者名簿）（⑤の場合）'!$BJ56+1&lt;=15,IF(MA$19&gt;='様式３（療養者名簿）（⑤の場合）'!$BJ56,IF(MA$19&lt;='様式３（療養者名簿）（⑤の場合）'!$BK56,1,0),0),0)</f>
        <v>0</v>
      </c>
      <c r="MB51" s="365">
        <f>IF(MB$19-'様式３（療養者名簿）（⑤の場合）'!$BJ56+1&lt;=15,IF(MB$19&gt;='様式３（療養者名簿）（⑤の場合）'!$BJ56,IF(MB$19&lt;='様式３（療養者名簿）（⑤の場合）'!$BK56,1,0),0),0)</f>
        <v>0</v>
      </c>
      <c r="MC51" s="365">
        <f>IF(MC$19-'様式３（療養者名簿）（⑤の場合）'!$BJ56+1&lt;=15,IF(MC$19&gt;='様式３（療養者名簿）（⑤の場合）'!$BJ56,IF(MC$19&lt;='様式３（療養者名簿）（⑤の場合）'!$BK56,1,0),0),0)</f>
        <v>0</v>
      </c>
      <c r="MD51" s="365">
        <f>IF(MD$19-'様式３（療養者名簿）（⑤の場合）'!$BJ56+1&lt;=15,IF(MD$19&gt;='様式３（療養者名簿）（⑤の場合）'!$BJ56,IF(MD$19&lt;='様式３（療養者名簿）（⑤の場合）'!$BK56,1,0),0),0)</f>
        <v>0</v>
      </c>
      <c r="ME51" s="365">
        <f>IF(ME$19-'様式３（療養者名簿）（⑤の場合）'!$BJ56+1&lt;=15,IF(ME$19&gt;='様式３（療養者名簿）（⑤の場合）'!$BJ56,IF(ME$19&lt;='様式３（療養者名簿）（⑤の場合）'!$BK56,1,0),0),0)</f>
        <v>0</v>
      </c>
      <c r="MF51" s="365">
        <f>IF(MF$19-'様式３（療養者名簿）（⑤の場合）'!$BJ56+1&lt;=15,IF(MF$19&gt;='様式３（療養者名簿）（⑤の場合）'!$BJ56,IF(MF$19&lt;='様式３（療養者名簿）（⑤の場合）'!$BK56,1,0),0),0)</f>
        <v>0</v>
      </c>
      <c r="MG51" s="365">
        <f>IF(MG$19-'様式３（療養者名簿）（⑤の場合）'!$BJ56+1&lt;=15,IF(MG$19&gt;='様式３（療養者名簿）（⑤の場合）'!$BJ56,IF(MG$19&lt;='様式３（療養者名簿）（⑤の場合）'!$BK56,1,0),0),0)</f>
        <v>0</v>
      </c>
      <c r="MH51" s="365">
        <f>IF(MH$19-'様式３（療養者名簿）（⑤の場合）'!$BJ56+1&lt;=15,IF(MH$19&gt;='様式３（療養者名簿）（⑤の場合）'!$BJ56,IF(MH$19&lt;='様式３（療養者名簿）（⑤の場合）'!$BK56,1,0),0),0)</f>
        <v>0</v>
      </c>
      <c r="MI51" s="365">
        <f>IF(MI$19-'様式３（療養者名簿）（⑤の場合）'!$BJ56+1&lt;=15,IF(MI$19&gt;='様式３（療養者名簿）（⑤の場合）'!$BJ56,IF(MI$19&lt;='様式３（療養者名簿）（⑤の場合）'!$BK56,1,0),0),0)</f>
        <v>0</v>
      </c>
      <c r="MJ51" s="365">
        <f>IF(MJ$19-'様式３（療養者名簿）（⑤の場合）'!$BJ56+1&lt;=15,IF(MJ$19&gt;='様式３（療養者名簿）（⑤の場合）'!$BJ56,IF(MJ$19&lt;='様式３（療養者名簿）（⑤の場合）'!$BK56,1,0),0),0)</f>
        <v>0</v>
      </c>
      <c r="MK51" s="365">
        <f>IF(MK$19-'様式３（療養者名簿）（⑤の場合）'!$BJ56+1&lt;=15,IF(MK$19&gt;='様式３（療養者名簿）（⑤の場合）'!$BJ56,IF(MK$19&lt;='様式３（療養者名簿）（⑤の場合）'!$BK56,1,0),0),0)</f>
        <v>0</v>
      </c>
      <c r="ML51" s="365">
        <f>IF(ML$19-'様式３（療養者名簿）（⑤の場合）'!$BJ56+1&lt;=15,IF(ML$19&gt;='様式３（療養者名簿）（⑤の場合）'!$BJ56,IF(ML$19&lt;='様式３（療養者名簿）（⑤の場合）'!$BK56,1,0),0),0)</f>
        <v>0</v>
      </c>
      <c r="MM51" s="365">
        <f>IF(MM$19-'様式３（療養者名簿）（⑤の場合）'!$BJ56+1&lt;=15,IF(MM$19&gt;='様式３（療養者名簿）（⑤の場合）'!$BJ56,IF(MM$19&lt;='様式３（療養者名簿）（⑤の場合）'!$BK56,1,0),0),0)</f>
        <v>0</v>
      </c>
      <c r="MN51" s="365">
        <f>IF(MN$19-'様式３（療養者名簿）（⑤の場合）'!$BJ56+1&lt;=15,IF(MN$19&gt;='様式３（療養者名簿）（⑤の場合）'!$BJ56,IF(MN$19&lt;='様式３（療養者名簿）（⑤の場合）'!$BK56,1,0),0),0)</f>
        <v>0</v>
      </c>
      <c r="MO51" s="365">
        <f>IF(MO$19-'様式３（療養者名簿）（⑤の場合）'!$BJ56+1&lt;=15,IF(MO$19&gt;='様式３（療養者名簿）（⑤の場合）'!$BJ56,IF(MO$19&lt;='様式３（療養者名簿）（⑤の場合）'!$BK56,1,0),0),0)</f>
        <v>0</v>
      </c>
      <c r="MP51" s="365">
        <f>IF(MP$19-'様式３（療養者名簿）（⑤の場合）'!$BJ56+1&lt;=15,IF(MP$19&gt;='様式３（療養者名簿）（⑤の場合）'!$BJ56,IF(MP$19&lt;='様式３（療養者名簿）（⑤の場合）'!$BK56,1,0),0),0)</f>
        <v>0</v>
      </c>
      <c r="MQ51" s="365">
        <f>IF(MQ$19-'様式３（療養者名簿）（⑤の場合）'!$BJ56+1&lt;=15,IF(MQ$19&gt;='様式３（療養者名簿）（⑤の場合）'!$BJ56,IF(MQ$19&lt;='様式３（療養者名簿）（⑤の場合）'!$BK56,1,0),0),0)</f>
        <v>0</v>
      </c>
      <c r="MR51" s="365">
        <f>IF(MR$19-'様式３（療養者名簿）（⑤の場合）'!$BJ56+1&lt;=15,IF(MR$19&gt;='様式３（療養者名簿）（⑤の場合）'!$BJ56,IF(MR$19&lt;='様式３（療養者名簿）（⑤の場合）'!$BK56,1,0),0),0)</f>
        <v>0</v>
      </c>
      <c r="MS51" s="365">
        <f>IF(MS$19-'様式３（療養者名簿）（⑤の場合）'!$BJ56+1&lt;=15,IF(MS$19&gt;='様式３（療養者名簿）（⑤の場合）'!$BJ56,IF(MS$19&lt;='様式３（療養者名簿）（⑤の場合）'!$BK56,1,0),0),0)</f>
        <v>0</v>
      </c>
      <c r="MT51" s="365">
        <f>IF(MT$19-'様式３（療養者名簿）（⑤の場合）'!$BJ56+1&lt;=15,IF(MT$19&gt;='様式３（療養者名簿）（⑤の場合）'!$BJ56,IF(MT$19&lt;='様式３（療養者名簿）（⑤の場合）'!$BK56,1,0),0),0)</f>
        <v>0</v>
      </c>
      <c r="MU51" s="365">
        <f>IF(MU$19-'様式３（療養者名簿）（⑤の場合）'!$BJ56+1&lt;=15,IF(MU$19&gt;='様式３（療養者名簿）（⑤の場合）'!$BJ56,IF(MU$19&lt;='様式３（療養者名簿）（⑤の場合）'!$BK56,1,0),0),0)</f>
        <v>0</v>
      </c>
      <c r="MV51" s="365">
        <f>IF(MV$19-'様式３（療養者名簿）（⑤の場合）'!$BJ56+1&lt;=15,IF(MV$19&gt;='様式３（療養者名簿）（⑤の場合）'!$BJ56,IF(MV$19&lt;='様式３（療養者名簿）（⑤の場合）'!$BK56,1,0),0),0)</f>
        <v>0</v>
      </c>
      <c r="MW51" s="365">
        <f>IF(MW$19-'様式３（療養者名簿）（⑤の場合）'!$BJ56+1&lt;=15,IF(MW$19&gt;='様式３（療養者名簿）（⑤の場合）'!$BJ56,IF(MW$19&lt;='様式３（療養者名簿）（⑤の場合）'!$BK56,1,0),0),0)</f>
        <v>0</v>
      </c>
      <c r="MX51" s="365">
        <f>IF(MX$19-'様式３（療養者名簿）（⑤の場合）'!$BJ56+1&lt;=15,IF(MX$19&gt;='様式３（療養者名簿）（⑤の場合）'!$BJ56,IF(MX$19&lt;='様式３（療養者名簿）（⑤の場合）'!$BK56,1,0),0),0)</f>
        <v>0</v>
      </c>
      <c r="MY51" s="365">
        <f>IF(MY$19-'様式３（療養者名簿）（⑤の場合）'!$BJ56+1&lt;=15,IF(MY$19&gt;='様式３（療養者名簿）（⑤の場合）'!$BJ56,IF(MY$19&lt;='様式３（療養者名簿）（⑤の場合）'!$BK56,1,0),0),0)</f>
        <v>0</v>
      </c>
      <c r="MZ51" s="365">
        <f>IF(MZ$19-'様式３（療養者名簿）（⑤の場合）'!$BJ56+1&lt;=15,IF(MZ$19&gt;='様式３（療養者名簿）（⑤の場合）'!$BJ56,IF(MZ$19&lt;='様式３（療養者名簿）（⑤の場合）'!$BK56,1,0),0),0)</f>
        <v>0</v>
      </c>
      <c r="NA51" s="365">
        <f>IF(NA$19-'様式３（療養者名簿）（⑤の場合）'!$BJ56+1&lt;=15,IF(NA$19&gt;='様式３（療養者名簿）（⑤の場合）'!$BJ56,IF(NA$19&lt;='様式３（療養者名簿）（⑤の場合）'!$BK56,1,0),0),0)</f>
        <v>0</v>
      </c>
      <c r="NB51" s="365">
        <f>IF(NB$19-'様式３（療養者名簿）（⑤の場合）'!$BJ56+1&lt;=15,IF(NB$19&gt;='様式３（療養者名簿）（⑤の場合）'!$BJ56,IF(NB$19&lt;='様式３（療養者名簿）（⑤の場合）'!$BK56,1,0),0),0)</f>
        <v>0</v>
      </c>
      <c r="NC51" s="248">
        <f>IF(NC$19-'様式３（療養者名簿）（⑤の場合）'!$BJ56+1&lt;=15,IF(NC$19&gt;='様式３（療養者名簿）（⑤の場合）'!$BJ56,IF(NC$19&lt;='様式３（療養者名簿）（⑤の場合）'!$BK56,1,0),0),0)</f>
        <v>0</v>
      </c>
      <c r="ND51" s="248">
        <f>IF(ND$19-'様式３（療養者名簿）（⑤の場合）'!$BJ56+1&lt;=15,IF(ND$19&gt;='様式３（療養者名簿）（⑤の場合）'!$BJ56,IF(ND$19&lt;='様式３（療養者名簿）（⑤の場合）'!$BK56,1,0),0),0)</f>
        <v>0</v>
      </c>
      <c r="NE51" s="248">
        <f>IF(NE$19-'様式３（療養者名簿）（⑤の場合）'!$BJ56+1&lt;=15,IF(NE$19&gt;='様式３（療養者名簿）（⑤の場合）'!$BJ56,IF(NE$19&lt;='様式３（療養者名簿）（⑤の場合）'!$BK56,1,0),0),0)</f>
        <v>0</v>
      </c>
      <c r="NF51" s="248">
        <f>IF(NF$19-'様式３（療養者名簿）（⑤の場合）'!$BJ56+1&lt;=15,IF(NF$19&gt;='様式３（療養者名簿）（⑤の場合）'!$BJ56,IF(NF$19&lt;='様式３（療養者名簿）（⑤の場合）'!$BK56,1,0),0),0)</f>
        <v>0</v>
      </c>
      <c r="NG51" s="248">
        <f>IF(NG$19-'様式３（療養者名簿）（⑤の場合）'!$BJ56+1&lt;=15,IF(NG$19&gt;='様式３（療養者名簿）（⑤の場合）'!$BJ56,IF(NG$19&lt;='様式３（療養者名簿）（⑤の場合）'!$BK56,1,0),0),0)</f>
        <v>0</v>
      </c>
      <c r="NH51" s="248">
        <f>IF(NH$19-'様式３（療養者名簿）（⑤の場合）'!$BJ56+1&lt;=15,IF(NH$19&gt;='様式３（療養者名簿）（⑤の場合）'!$BJ56,IF(NH$19&lt;='様式３（療養者名簿）（⑤の場合）'!$BK56,1,0),0),0)</f>
        <v>0</v>
      </c>
      <c r="NI51" s="248">
        <f>IF(NI$19-'様式３（療養者名簿）（⑤の場合）'!$BJ56+1&lt;=15,IF(NI$19&gt;='様式３（療養者名簿）（⑤の場合）'!$BJ56,IF(NI$19&lt;='様式３（療養者名簿）（⑤の場合）'!$BK56,1,0),0),0)</f>
        <v>0</v>
      </c>
      <c r="NJ51" s="248">
        <f>IF(NJ$19-'様式３（療養者名簿）（⑤の場合）'!$BJ56+1&lt;=15,IF(NJ$19&gt;='様式３（療養者名簿）（⑤の場合）'!$BJ56,IF(NJ$19&lt;='様式３（療養者名簿）（⑤の場合）'!$BK56,1,0),0),0)</f>
        <v>0</v>
      </c>
      <c r="NK51" s="248">
        <f>IF(NK$19-'様式３（療養者名簿）（⑤の場合）'!$BJ56+1&lt;=15,IF(NK$19&gt;='様式３（療養者名簿）（⑤の場合）'!$BJ56,IF(NK$19&lt;='様式３（療養者名簿）（⑤の場合）'!$BK56,1,0),0),0)</f>
        <v>0</v>
      </c>
      <c r="NL51" s="248">
        <f>IF(NL$19-'様式３（療養者名簿）（⑤の場合）'!$BJ56+1&lt;=15,IF(NL$19&gt;='様式３（療養者名簿）（⑤の場合）'!$BJ56,IF(NL$19&lt;='様式３（療養者名簿）（⑤の場合）'!$BK56,1,0),0),0)</f>
        <v>0</v>
      </c>
      <c r="NM51" s="248">
        <f>IF(NM$19-'様式３（療養者名簿）（⑤の場合）'!$BJ56+1&lt;=15,IF(NM$19&gt;='様式３（療養者名簿）（⑤の場合）'!$BJ56,IF(NM$19&lt;='様式３（療養者名簿）（⑤の場合）'!$BK56,1,0),0),0)</f>
        <v>0</v>
      </c>
      <c r="NN51" s="248">
        <f>IF(NN$19-'様式３（療養者名簿）（⑤の場合）'!$BJ56+1&lt;=15,IF(NN$19&gt;='様式３（療養者名簿）（⑤の場合）'!$BJ56,IF(NN$19&lt;='様式３（療養者名簿）（⑤の場合）'!$BK56,1,0),0),0)</f>
        <v>0</v>
      </c>
      <c r="NO51" s="248">
        <f>IF(NO$19-'様式３（療養者名簿）（⑤の場合）'!$BJ56+1&lt;=15,IF(NO$19&gt;='様式３（療養者名簿）（⑤の場合）'!$BJ56,IF(NO$19&lt;='様式３（療養者名簿）（⑤の場合）'!$BK56,1,0),0),0)</f>
        <v>0</v>
      </c>
      <c r="NP51" s="248">
        <f>IF(NP$19-'様式３（療養者名簿）（⑤の場合）'!$BJ56+1&lt;=15,IF(NP$19&gt;='様式３（療養者名簿）（⑤の場合）'!$BJ56,IF(NP$19&lt;='様式３（療養者名簿）（⑤の場合）'!$BK56,1,0),0),0)</f>
        <v>0</v>
      </c>
      <c r="NQ51" s="248">
        <f>IF(NQ$19-'様式３（療養者名簿）（⑤の場合）'!$BJ56+1&lt;=15,IF(NQ$19&gt;='様式３（療養者名簿）（⑤の場合）'!$BJ56,IF(NQ$19&lt;='様式３（療養者名簿）（⑤の場合）'!$BK56,1,0),0),0)</f>
        <v>0</v>
      </c>
      <c r="NR51" s="248">
        <f>IF(NR$19-'様式３（療養者名簿）（⑤の場合）'!$BJ56+1&lt;=15,IF(NR$19&gt;='様式３（療養者名簿）（⑤の場合）'!$BJ56,IF(NR$19&lt;='様式３（療養者名簿）（⑤の場合）'!$BK56,1,0),0),0)</f>
        <v>0</v>
      </c>
      <c r="NS51" s="248">
        <f>IF(NS$19-'様式３（療養者名簿）（⑤の場合）'!$BJ56+1&lt;=15,IF(NS$19&gt;='様式３（療養者名簿）（⑤の場合）'!$BJ56,IF(NS$19&lt;='様式３（療養者名簿）（⑤の場合）'!$BK56,1,0),0),0)</f>
        <v>0</v>
      </c>
      <c r="NT51" s="248">
        <f>IF(NT$19-'様式３（療養者名簿）（⑤の場合）'!$BJ56+1&lt;=15,IF(NT$19&gt;='様式３（療養者名簿）（⑤の場合）'!$BJ56,IF(NT$19&lt;='様式３（療養者名簿）（⑤の場合）'!$BK56,1,0),0),0)</f>
        <v>0</v>
      </c>
      <c r="NU51" s="248">
        <f>IF(NU$19-'様式３（療養者名簿）（⑤の場合）'!$BJ56+1&lt;=15,IF(NU$19&gt;='様式３（療養者名簿）（⑤の場合）'!$BJ56,IF(NU$19&lt;='様式３（療養者名簿）（⑤の場合）'!$BK56,1,0),0),0)</f>
        <v>0</v>
      </c>
      <c r="NV51" s="248">
        <f>IF(NV$19-'様式３（療養者名簿）（⑤の場合）'!$BJ56+1&lt;=15,IF(NV$19&gt;='様式３（療養者名簿）（⑤の場合）'!$BJ56,IF(NV$19&lt;='様式３（療養者名簿）（⑤の場合）'!$BK56,1,0),0),0)</f>
        <v>0</v>
      </c>
      <c r="NW51" s="248">
        <f>IF(NW$19-'様式３（療養者名簿）（⑤の場合）'!$BJ56+1&lt;=15,IF(NW$19&gt;='様式３（療養者名簿）（⑤の場合）'!$BJ56,IF(NW$19&lt;='様式３（療養者名簿）（⑤の場合）'!$BK56,1,0),0),0)</f>
        <v>0</v>
      </c>
      <c r="NX51" s="248">
        <f>IF(NX$19-'様式３（療養者名簿）（⑤の場合）'!$BJ56+1&lt;=15,IF(NX$19&gt;='様式３（療養者名簿）（⑤の場合）'!$BJ56,IF(NX$19&lt;='様式３（療養者名簿）（⑤の場合）'!$BK56,1,0),0),0)</f>
        <v>0</v>
      </c>
      <c r="NY51" s="248">
        <f>IF(NY$19-'様式３（療養者名簿）（⑤の場合）'!$BJ56+1&lt;=15,IF(NY$19&gt;='様式３（療養者名簿）（⑤の場合）'!$BJ56,IF(NY$19&lt;='様式３（療養者名簿）（⑤の場合）'!$BK56,1,0),0),0)</f>
        <v>0</v>
      </c>
      <c r="NZ51" s="248">
        <f>IF(NZ$19-'様式３（療養者名簿）（⑤の場合）'!$BJ56+1&lt;=15,IF(NZ$19&gt;='様式３（療養者名簿）（⑤の場合）'!$BJ56,IF(NZ$19&lt;='様式３（療養者名簿）（⑤の場合）'!$BK56,1,0),0),0)</f>
        <v>0</v>
      </c>
      <c r="OA51" s="248">
        <f>IF(OA$19-'様式３（療養者名簿）（⑤の場合）'!$BJ56+1&lt;=15,IF(OA$19&gt;='様式３（療養者名簿）（⑤の場合）'!$BJ56,IF(OA$19&lt;='様式３（療養者名簿）（⑤の場合）'!$BK56,1,0),0),0)</f>
        <v>0</v>
      </c>
      <c r="OB51" s="248">
        <f>IF(OB$19-'様式３（療養者名簿）（⑤の場合）'!$BJ56+1&lt;=15,IF(OB$19&gt;='様式３（療養者名簿）（⑤の場合）'!$BJ56,IF(OB$19&lt;='様式３（療養者名簿）（⑤の場合）'!$BK56,1,0),0),0)</f>
        <v>0</v>
      </c>
      <c r="OC51" s="248">
        <f>IF(OC$19-'様式３（療養者名簿）（⑤の場合）'!$BJ56+1&lt;=15,IF(OC$19&gt;='様式３（療養者名簿）（⑤の場合）'!$BJ56,IF(OC$19&lt;='様式３（療養者名簿）（⑤の場合）'!$BK56,1,0),0),0)</f>
        <v>0</v>
      </c>
      <c r="OD51" s="248">
        <f>IF(OD$19-'様式３（療養者名簿）（⑤の場合）'!$BJ56+1&lt;=15,IF(OD$19&gt;='様式３（療養者名簿）（⑤の場合）'!$BJ56,IF(OD$19&lt;='様式３（療養者名簿）（⑤の場合）'!$BK56,1,0),0),0)</f>
        <v>0</v>
      </c>
      <c r="OE51" s="248">
        <f>IF(OE$19-'様式３（療養者名簿）（⑤の場合）'!$BJ56+1&lt;=15,IF(OE$19&gt;='様式３（療養者名簿）（⑤の場合）'!$BJ56,IF(OE$19&lt;='様式３（療養者名簿）（⑤の場合）'!$BK56,1,0),0),0)</f>
        <v>0</v>
      </c>
      <c r="OF51" s="248">
        <f>IF(OF$19-'様式３（療養者名簿）（⑤の場合）'!$BJ56+1&lt;=15,IF(OF$19&gt;='様式３（療養者名簿）（⑤の場合）'!$BJ56,IF(OF$19&lt;='様式３（療養者名簿）（⑤の場合）'!$BK56,1,0),0),0)</f>
        <v>0</v>
      </c>
      <c r="OG51" s="248">
        <f>IF(OG$19-'様式３（療養者名簿）（⑤の場合）'!$BJ56+1&lt;=15,IF(OG$19&gt;='様式３（療養者名簿）（⑤の場合）'!$BJ56,IF(OG$19&lt;='様式３（療養者名簿）（⑤の場合）'!$BK56,1,0),0),0)</f>
        <v>0</v>
      </c>
      <c r="OH51" s="248">
        <f>IF(OH$19-'様式３（療養者名簿）（⑤の場合）'!$BJ56+1&lt;=15,IF(OH$19&gt;='様式３（療養者名簿）（⑤の場合）'!$BJ56,IF(OH$19&lt;='様式３（療養者名簿）（⑤の場合）'!$BK56,1,0),0),0)</f>
        <v>0</v>
      </c>
      <c r="OI51" s="248">
        <f>IF(OI$19-'様式３（療養者名簿）（⑤の場合）'!$BJ56+1&lt;=15,IF(OI$19&gt;='様式３（療養者名簿）（⑤の場合）'!$BJ56,IF(OI$19&lt;='様式３（療養者名簿）（⑤の場合）'!$BK56,1,0),0),0)</f>
        <v>0</v>
      </c>
      <c r="OJ51" s="248">
        <f>IF(OJ$19-'様式３（療養者名簿）（⑤の場合）'!$BJ56+1&lt;=15,IF(OJ$19&gt;='様式３（療養者名簿）（⑤の場合）'!$BJ56,IF(OJ$19&lt;='様式３（療養者名簿）（⑤の場合）'!$BK56,1,0),0),0)</f>
        <v>0</v>
      </c>
      <c r="OK51" s="248">
        <f>IF(OK$19-'様式３（療養者名簿）（⑤の場合）'!$BJ56+1&lt;=15,IF(OK$19&gt;='様式３（療養者名簿）（⑤の場合）'!$BJ56,IF(OK$19&lt;='様式３（療養者名簿）（⑤の場合）'!$BK56,1,0),0),0)</f>
        <v>0</v>
      </c>
      <c r="OL51" s="248">
        <f>IF(OL$19-'様式３（療養者名簿）（⑤の場合）'!$BJ56+1&lt;=15,IF(OL$19&gt;='様式３（療養者名簿）（⑤の場合）'!$BJ56,IF(OL$19&lt;='様式３（療養者名簿）（⑤の場合）'!$BK56,1,0),0),0)</f>
        <v>0</v>
      </c>
      <c r="OM51" s="248">
        <f>IF(OM$19-'様式３（療養者名簿）（⑤の場合）'!$BJ56+1&lt;=15,IF(OM$19&gt;='様式３（療養者名簿）（⑤の場合）'!$BJ56,IF(OM$19&lt;='様式３（療養者名簿）（⑤の場合）'!$BK56,1,0),0),0)</f>
        <v>0</v>
      </c>
      <c r="ON51" s="248">
        <f>IF(ON$19-'様式３（療養者名簿）（⑤の場合）'!$BJ56+1&lt;=15,IF(ON$19&gt;='様式３（療養者名簿）（⑤の場合）'!$BJ56,IF(ON$19&lt;='様式３（療養者名簿）（⑤の場合）'!$BK56,1,0),0),0)</f>
        <v>0</v>
      </c>
      <c r="OO51" s="248">
        <f>IF(OO$19-'様式３（療養者名簿）（⑤の場合）'!$BJ56+1&lt;=15,IF(OO$19&gt;='様式３（療養者名簿）（⑤の場合）'!$BJ56,IF(OO$19&lt;='様式３（療養者名簿）（⑤の場合）'!$BK56,1,0),0),0)</f>
        <v>0</v>
      </c>
      <c r="OP51" s="248">
        <f>IF(OP$19-'様式３（療養者名簿）（⑤の場合）'!$BJ56+1&lt;=15,IF(OP$19&gt;='様式３（療養者名簿）（⑤の場合）'!$BJ56,IF(OP$19&lt;='様式３（療養者名簿）（⑤の場合）'!$BK56,1,0),0),0)</f>
        <v>0</v>
      </c>
      <c r="OQ51" s="248">
        <f>IF(OQ$19-'様式３（療養者名簿）（⑤の場合）'!$BJ56+1&lt;=15,IF(OQ$19&gt;='様式３（療養者名簿）（⑤の場合）'!$BJ56,IF(OQ$19&lt;='様式３（療養者名簿）（⑤の場合）'!$BK56,1,0),0),0)</f>
        <v>0</v>
      </c>
      <c r="OR51" s="248">
        <f>IF(OR$19-'様式３（療養者名簿）（⑤の場合）'!$BJ56+1&lt;=15,IF(OR$19&gt;='様式３（療養者名簿）（⑤の場合）'!$BJ56,IF(OR$19&lt;='様式３（療養者名簿）（⑤の場合）'!$BK56,1,0),0),0)</f>
        <v>0</v>
      </c>
      <c r="OS51" s="248">
        <f>IF(OS$19-'様式３（療養者名簿）（⑤の場合）'!$BJ56+1&lt;=15,IF(OS$19&gt;='様式３（療養者名簿）（⑤の場合）'!$BJ56,IF(OS$19&lt;='様式３（療養者名簿）（⑤の場合）'!$BK56,1,0),0),0)</f>
        <v>0</v>
      </c>
      <c r="OT51" s="248">
        <f>IF(OT$19-'様式３（療養者名簿）（⑤の場合）'!$BJ56+1&lt;=15,IF(OT$19&gt;='様式３（療養者名簿）（⑤の場合）'!$BJ56,IF(OT$19&lt;='様式３（療養者名簿）（⑤の場合）'!$BK56,1,0),0),0)</f>
        <v>0</v>
      </c>
      <c r="OU51" s="248">
        <f>IF(OU$19-'様式３（療養者名簿）（⑤の場合）'!$BJ56+1&lt;=15,IF(OU$19&gt;='様式３（療養者名簿）（⑤の場合）'!$BJ56,IF(OU$19&lt;='様式３（療養者名簿）（⑤の場合）'!$BK56,1,0),0),0)</f>
        <v>0</v>
      </c>
      <c r="OV51" s="248">
        <f>IF(OV$19-'様式３（療養者名簿）（⑤の場合）'!$BJ56+1&lt;=15,IF(OV$19&gt;='様式３（療養者名簿）（⑤の場合）'!$BJ56,IF(OV$19&lt;='様式３（療養者名簿）（⑤の場合）'!$BK56,1,0),0),0)</f>
        <v>0</v>
      </c>
      <c r="OW51" s="248">
        <f>IF(OW$19-'様式３（療養者名簿）（⑤の場合）'!$BJ56+1&lt;=15,IF(OW$19&gt;='様式３（療養者名簿）（⑤の場合）'!$BJ56,IF(OW$19&lt;='様式３（療養者名簿）（⑤の場合）'!$BK56,1,0),0),0)</f>
        <v>0</v>
      </c>
      <c r="OX51" s="248">
        <f>IF(OX$19-'様式３（療養者名簿）（⑤の場合）'!$BJ56+1&lt;=15,IF(OX$19&gt;='様式３（療養者名簿）（⑤の場合）'!$BJ56,IF(OX$19&lt;='様式３（療養者名簿）（⑤の場合）'!$BK56,1,0),0),0)</f>
        <v>0</v>
      </c>
      <c r="OY51" s="248">
        <f>IF(OY$19-'様式３（療養者名簿）（⑤の場合）'!$BJ56+1&lt;=15,IF(OY$19&gt;='様式３（療養者名簿）（⑤の場合）'!$BJ56,IF(OY$19&lt;='様式３（療養者名簿）（⑤の場合）'!$BK56,1,0),0),0)</f>
        <v>0</v>
      </c>
      <c r="OZ51" s="248">
        <f>IF(OZ$19-'様式３（療養者名簿）（⑤の場合）'!$BJ56+1&lt;=15,IF(OZ$19&gt;='様式３（療養者名簿）（⑤の場合）'!$BJ56,IF(OZ$19&lt;='様式３（療養者名簿）（⑤の場合）'!$BK56,1,0),0),0)</f>
        <v>0</v>
      </c>
      <c r="PA51" s="248">
        <f>IF(PA$19-'様式３（療養者名簿）（⑤の場合）'!$BJ56+1&lt;=15,IF(PA$19&gt;='様式３（療養者名簿）（⑤の場合）'!$BJ56,IF(PA$19&lt;='様式３（療養者名簿）（⑤の場合）'!$BK56,1,0),0),0)</f>
        <v>0</v>
      </c>
      <c r="PB51" s="248">
        <f>IF(PB$19-'様式３（療養者名簿）（⑤の場合）'!$BJ56+1&lt;=15,IF(PB$19&gt;='様式３（療養者名簿）（⑤の場合）'!$BJ56,IF(PB$19&lt;='様式３（療養者名簿）（⑤の場合）'!$BK56,1,0),0),0)</f>
        <v>0</v>
      </c>
      <c r="PC51" s="248">
        <f>IF(PC$19-'様式３（療養者名簿）（⑤の場合）'!$BJ56+1&lt;=15,IF(PC$19&gt;='様式３（療養者名簿）（⑤の場合）'!$BJ56,IF(PC$19&lt;='様式３（療養者名簿）（⑤の場合）'!$BK56,1,0),0),0)</f>
        <v>0</v>
      </c>
      <c r="PD51" s="248">
        <f>IF(PD$19-'様式３（療養者名簿）（⑤の場合）'!$BJ56+1&lt;=15,IF(PD$19&gt;='様式３（療養者名簿）（⑤の場合）'!$BJ56,IF(PD$19&lt;='様式３（療養者名簿）（⑤の場合）'!$BK56,1,0),0),0)</f>
        <v>0</v>
      </c>
      <c r="PE51" s="248">
        <f>IF(PE$19-'様式３（療養者名簿）（⑤の場合）'!$BJ56+1&lt;=15,IF(PE$19&gt;='様式３（療養者名簿）（⑤の場合）'!$BJ56,IF(PE$19&lt;='様式３（療養者名簿）（⑤の場合）'!$BK56,1,0),0),0)</f>
        <v>0</v>
      </c>
      <c r="PF51" s="248">
        <f>IF(PF$19-'様式３（療養者名簿）（⑤の場合）'!$BJ56+1&lt;=15,IF(PF$19&gt;='様式３（療養者名簿）（⑤の場合）'!$BJ56,IF(PF$19&lt;='様式３（療養者名簿）（⑤の場合）'!$BK56,1,0),0),0)</f>
        <v>0</v>
      </c>
      <c r="PG51" s="248">
        <f>IF(PG$19-'様式３（療養者名簿）（⑤の場合）'!$BJ56+1&lt;=15,IF(PG$19&gt;='様式３（療養者名簿）（⑤の場合）'!$BJ56,IF(PG$19&lt;='様式３（療養者名簿）（⑤の場合）'!$BK56,1,0),0),0)</f>
        <v>0</v>
      </c>
      <c r="PH51" s="248">
        <f>IF(PH$19-'様式３（療養者名簿）（⑤の場合）'!$BJ56+1&lt;=15,IF(PH$19&gt;='様式３（療養者名簿）（⑤の場合）'!$BJ56,IF(PH$19&lt;='様式３（療養者名簿）（⑤の場合）'!$BK56,1,0),0),0)</f>
        <v>0</v>
      </c>
      <c r="PI51" s="248">
        <f>IF(PI$19-'様式３（療養者名簿）（⑤の場合）'!$BJ56+1&lt;=15,IF(PI$19&gt;='様式３（療養者名簿）（⑤の場合）'!$BJ56,IF(PI$19&lt;='様式３（療養者名簿）（⑤の場合）'!$BK56,1,0),0),0)</f>
        <v>0</v>
      </c>
      <c r="PJ51" s="248">
        <f>IF(PJ$19-'様式３（療養者名簿）（⑤の場合）'!$BJ56+1&lt;=15,IF(PJ$19&gt;='様式３（療養者名簿）（⑤の場合）'!$BJ56,IF(PJ$19&lt;='様式３（療養者名簿）（⑤の場合）'!$BK56,1,0),0),0)</f>
        <v>0</v>
      </c>
      <c r="PK51" s="248">
        <f>IF(PK$19-'様式３（療養者名簿）（⑤の場合）'!$BJ56+1&lt;=15,IF(PK$19&gt;='様式３（療養者名簿）（⑤の場合）'!$BJ56,IF(PK$19&lt;='様式３（療養者名簿）（⑤の場合）'!$BK56,1,0),0),0)</f>
        <v>0</v>
      </c>
      <c r="PL51" s="248">
        <f>IF(PL$19-'様式３（療養者名簿）（⑤の場合）'!$BJ56+1&lt;=15,IF(PL$19&gt;='様式３（療養者名簿）（⑤の場合）'!$BJ56,IF(PL$19&lt;='様式３（療養者名簿）（⑤の場合）'!$BK56,1,0),0),0)</f>
        <v>0</v>
      </c>
      <c r="PM51" s="248">
        <f>IF(PM$19-'様式３（療養者名簿）（⑤の場合）'!$BJ56+1&lt;=15,IF(PM$19&gt;='様式３（療養者名簿）（⑤の場合）'!$BJ56,IF(PM$19&lt;='様式３（療養者名簿）（⑤の場合）'!$BK56,1,0),0),0)</f>
        <v>0</v>
      </c>
      <c r="PN51" s="248">
        <f>IF(PN$19-'様式３（療養者名簿）（⑤の場合）'!$BJ56+1&lt;=15,IF(PN$19&gt;='様式３（療養者名簿）（⑤の場合）'!$BJ56,IF(PN$19&lt;='様式３（療養者名簿）（⑤の場合）'!$BK56,1,0),0),0)</f>
        <v>0</v>
      </c>
      <c r="PO51" s="248">
        <f>IF(PO$19-'様式３（療養者名簿）（⑤の場合）'!$BJ56+1&lt;=15,IF(PO$19&gt;='様式３（療養者名簿）（⑤の場合）'!$BJ56,IF(PO$19&lt;='様式３（療養者名簿）（⑤の場合）'!$BK56,1,0),0),0)</f>
        <v>0</v>
      </c>
      <c r="PP51" s="248">
        <f>IF(PP$19-'様式３（療養者名簿）（⑤の場合）'!$BJ56+1&lt;=15,IF(PP$19&gt;='様式３（療養者名簿）（⑤の場合）'!$BJ56,IF(PP$19&lt;='様式３（療養者名簿）（⑤の場合）'!$BK56,1,0),0),0)</f>
        <v>0</v>
      </c>
      <c r="PQ51" s="248">
        <f>IF(PQ$19-'様式３（療養者名簿）（⑤の場合）'!$BJ56+1&lt;=15,IF(PQ$19&gt;='様式３（療養者名簿）（⑤の場合）'!$BJ56,IF(PQ$19&lt;='様式３（療養者名簿）（⑤の場合）'!$BK56,1,0),0),0)</f>
        <v>0</v>
      </c>
      <c r="PR51" s="248">
        <f>IF(PR$19-'様式３（療養者名簿）（⑤の場合）'!$BJ56+1&lt;=15,IF(PR$19&gt;='様式３（療養者名簿）（⑤の場合）'!$BJ56,IF(PR$19&lt;='様式３（療養者名簿）（⑤の場合）'!$BK56,1,0),0),0)</f>
        <v>0</v>
      </c>
      <c r="PS51" s="248">
        <f>IF(PS$19-'様式３（療養者名簿）（⑤の場合）'!$BJ56+1&lt;=15,IF(PS$19&gt;='様式３（療養者名簿）（⑤の場合）'!$BJ56,IF(PS$19&lt;='様式３（療養者名簿）（⑤の場合）'!$BK56,1,0),0),0)</f>
        <v>0</v>
      </c>
      <c r="PT51" s="248">
        <f>IF(PT$19-'様式３（療養者名簿）（⑤の場合）'!$BJ56+1&lt;=15,IF(PT$19&gt;='様式３（療養者名簿）（⑤の場合）'!$BJ56,IF(PT$19&lt;='様式３（療養者名簿）（⑤の場合）'!$BK56,1,0),0),0)</f>
        <v>0</v>
      </c>
      <c r="PU51" s="248">
        <f>IF(PU$19-'様式３（療養者名簿）（⑤の場合）'!$BJ56+1&lt;=15,IF(PU$19&gt;='様式３（療養者名簿）（⑤の場合）'!$BJ56,IF(PU$19&lt;='様式３（療養者名簿）（⑤の場合）'!$BK56,1,0),0),0)</f>
        <v>0</v>
      </c>
      <c r="PV51" s="248">
        <f>IF(PV$19-'様式３（療養者名簿）（⑤の場合）'!$BJ56+1&lt;=15,IF(PV$19&gt;='様式３（療養者名簿）（⑤の場合）'!$BJ56,IF(PV$19&lt;='様式３（療養者名簿）（⑤の場合）'!$BK56,1,0),0),0)</f>
        <v>0</v>
      </c>
      <c r="PW51" s="248">
        <f>IF(PW$19-'様式３（療養者名簿）（⑤の場合）'!$BJ56+1&lt;=15,IF(PW$19&gt;='様式３（療養者名簿）（⑤の場合）'!$BJ56,IF(PW$19&lt;='様式３（療養者名簿）（⑤の場合）'!$BK56,1,0),0),0)</f>
        <v>0</v>
      </c>
      <c r="PX51" s="248">
        <f>IF(PX$19-'様式３（療養者名簿）（⑤の場合）'!$BJ56+1&lt;=15,IF(PX$19&gt;='様式３（療養者名簿）（⑤の場合）'!$BJ56,IF(PX$19&lt;='様式３（療養者名簿）（⑤の場合）'!$BK56,1,0),0),0)</f>
        <v>0</v>
      </c>
      <c r="PY51" s="248">
        <f>IF(PY$19-'様式３（療養者名簿）（⑤の場合）'!$BJ56+1&lt;=15,IF(PY$19&gt;='様式３（療養者名簿）（⑤の場合）'!$BJ56,IF(PY$19&lt;='様式３（療養者名簿）（⑤の場合）'!$BK56,1,0),0),0)</f>
        <v>0</v>
      </c>
      <c r="PZ51" s="248">
        <f>IF(PZ$19-'様式３（療養者名簿）（⑤の場合）'!$BJ56+1&lt;=15,IF(PZ$19&gt;='様式３（療養者名簿）（⑤の場合）'!$BJ56,IF(PZ$19&lt;='様式３（療養者名簿）（⑤の場合）'!$BK56,1,0),0),0)</f>
        <v>0</v>
      </c>
      <c r="QA51" s="248">
        <f>IF(QA$19-'様式３（療養者名簿）（⑤の場合）'!$BJ56+1&lt;=15,IF(QA$19&gt;='様式３（療養者名簿）（⑤の場合）'!$BJ56,IF(QA$19&lt;='様式３（療養者名簿）（⑤の場合）'!$BK56,1,0),0),0)</f>
        <v>0</v>
      </c>
      <c r="QB51" s="248">
        <f>IF(QB$19-'様式３（療養者名簿）（⑤の場合）'!$BJ56+1&lt;=15,IF(QB$19&gt;='様式３（療養者名簿）（⑤の場合）'!$BJ56,IF(QB$19&lt;='様式３（療養者名簿）（⑤の場合）'!$BK56,1,0),0),0)</f>
        <v>0</v>
      </c>
      <c r="QC51" s="248">
        <f>IF(QC$19-'様式３（療養者名簿）（⑤の場合）'!$BJ56+1&lt;=15,IF(QC$19&gt;='様式３（療養者名簿）（⑤の場合）'!$BJ56,IF(QC$19&lt;='様式３（療養者名簿）（⑤の場合）'!$BK56,1,0),0),0)</f>
        <v>0</v>
      </c>
      <c r="QD51" s="248">
        <f>IF(QD$19-'様式３（療養者名簿）（⑤の場合）'!$BJ56+1&lt;=15,IF(QD$19&gt;='様式３（療養者名簿）（⑤の場合）'!$BJ56,IF(QD$19&lt;='様式３（療養者名簿）（⑤の場合）'!$BK56,1,0),0),0)</f>
        <v>0</v>
      </c>
      <c r="QE51" s="248">
        <f>IF(QE$19-'様式３（療養者名簿）（⑤の場合）'!$BJ56+1&lt;=15,IF(QE$19&gt;='様式３（療養者名簿）（⑤の場合）'!$BJ56,IF(QE$19&lt;='様式３（療養者名簿）（⑤の場合）'!$BK56,1,0),0),0)</f>
        <v>0</v>
      </c>
      <c r="QF51" s="248">
        <f>IF(QF$19-'様式３（療養者名簿）（⑤の場合）'!$BJ56+1&lt;=15,IF(QF$19&gt;='様式３（療養者名簿）（⑤の場合）'!$BJ56,IF(QF$19&lt;='様式３（療養者名簿）（⑤の場合）'!$BK56,1,0),0),0)</f>
        <v>0</v>
      </c>
      <c r="QG51" s="248">
        <f>IF(QG$19-'様式３（療養者名簿）（⑤の場合）'!$BJ56+1&lt;=15,IF(QG$19&gt;='様式３（療養者名簿）（⑤の場合）'!$BJ56,IF(QG$19&lt;='様式３（療養者名簿）（⑤の場合）'!$BK56,1,0),0),0)</f>
        <v>0</v>
      </c>
      <c r="QH51" s="248">
        <f>IF(QH$19-'様式３（療養者名簿）（⑤の場合）'!$BJ56+1&lt;=15,IF(QH$19&gt;='様式３（療養者名簿）（⑤の場合）'!$BJ56,IF(QH$19&lt;='様式３（療養者名簿）（⑤の場合）'!$BK56,1,0),0),0)</f>
        <v>0</v>
      </c>
      <c r="QI51" s="248">
        <f>IF(QI$19-'様式３（療養者名簿）（⑤の場合）'!$BJ56+1&lt;=15,IF(QI$19&gt;='様式３（療養者名簿）（⑤の場合）'!$BJ56,IF(QI$19&lt;='様式３（療養者名簿）（⑤の場合）'!$BK56,1,0),0),0)</f>
        <v>0</v>
      </c>
      <c r="QJ51" s="248">
        <f>IF(QJ$19-'様式３（療養者名簿）（⑤の場合）'!$BJ56+1&lt;=15,IF(QJ$19&gt;='様式３（療養者名簿）（⑤の場合）'!$BJ56,IF(QJ$19&lt;='様式３（療養者名簿）（⑤の場合）'!$BK56,1,0),0),0)</f>
        <v>0</v>
      </c>
      <c r="QK51" s="248">
        <f>IF(QK$19-'様式３（療養者名簿）（⑤の場合）'!$BJ56+1&lt;=15,IF(QK$19&gt;='様式３（療養者名簿）（⑤の場合）'!$BJ56,IF(QK$19&lt;='様式３（療養者名簿）（⑤の場合）'!$BK56,1,0),0),0)</f>
        <v>0</v>
      </c>
      <c r="QL51" s="248">
        <f>IF(QL$19-'様式３（療養者名簿）（⑤の場合）'!$BJ56+1&lt;=15,IF(QL$19&gt;='様式３（療養者名簿）（⑤の場合）'!$BJ56,IF(QL$19&lt;='様式３（療養者名簿）（⑤の場合）'!$BK56,1,0),0),0)</f>
        <v>0</v>
      </c>
      <c r="QM51" s="248">
        <f>IF(QM$19-'様式３（療養者名簿）（⑤の場合）'!$BJ56+1&lt;=15,IF(QM$19&gt;='様式３（療養者名簿）（⑤の場合）'!$BJ56,IF(QM$19&lt;='様式３（療養者名簿）（⑤の場合）'!$BK56,1,0),0),0)</f>
        <v>0</v>
      </c>
      <c r="QN51" s="248">
        <f>IF(QN$19-'様式３（療養者名簿）（⑤の場合）'!$BJ56+1&lt;=15,IF(QN$19&gt;='様式３（療養者名簿）（⑤の場合）'!$BJ56,IF(QN$19&lt;='様式３（療養者名簿）（⑤の場合）'!$BK56,1,0),0),0)</f>
        <v>0</v>
      </c>
      <c r="QO51" s="248">
        <f>IF(QO$19-'様式３（療養者名簿）（⑤の場合）'!$BJ56+1&lt;=15,IF(QO$19&gt;='様式３（療養者名簿）（⑤の場合）'!$BJ56,IF(QO$19&lt;='様式３（療養者名簿）（⑤の場合）'!$BK56,1,0),0),0)</f>
        <v>0</v>
      </c>
      <c r="QP51" s="248">
        <f>IF(QP$19-'様式３（療養者名簿）（⑤の場合）'!$BJ56+1&lt;=15,IF(QP$19&gt;='様式３（療養者名簿）（⑤の場合）'!$BJ56,IF(QP$19&lt;='様式３（療養者名簿）（⑤の場合）'!$BK56,1,0),0),0)</f>
        <v>0</v>
      </c>
      <c r="QQ51" s="248">
        <f>IF(QQ$19-'様式３（療養者名簿）（⑤の場合）'!$BJ56+1&lt;=15,IF(QQ$19&gt;='様式３（療養者名簿）（⑤の場合）'!$BJ56,IF(QQ$19&lt;='様式３（療養者名簿）（⑤の場合）'!$BK56,1,0),0),0)</f>
        <v>0</v>
      </c>
      <c r="QR51" s="248">
        <f>IF(QR$19-'様式３（療養者名簿）（⑤の場合）'!$BJ56+1&lt;=15,IF(QR$19&gt;='様式３（療養者名簿）（⑤の場合）'!$BJ56,IF(QR$19&lt;='様式３（療養者名簿）（⑤の場合）'!$BK56,1,0),0),0)</f>
        <v>0</v>
      </c>
      <c r="QS51" s="248">
        <f>IF(QS$19-'様式３（療養者名簿）（⑤の場合）'!$BJ56+1&lt;=15,IF(QS$19&gt;='様式３（療養者名簿）（⑤の場合）'!$BJ56,IF(QS$19&lt;='様式３（療養者名簿）（⑤の場合）'!$BK56,1,0),0),0)</f>
        <v>0</v>
      </c>
      <c r="QT51" s="248">
        <f>IF(QT$19-'様式３（療養者名簿）（⑤の場合）'!$BJ56+1&lt;=15,IF(QT$19&gt;='様式３（療養者名簿）（⑤の場合）'!$BJ56,IF(QT$19&lt;='様式３（療養者名簿）（⑤の場合）'!$BK56,1,0),0),0)</f>
        <v>0</v>
      </c>
      <c r="QU51" s="248">
        <f>IF(QU$19-'様式３（療養者名簿）（⑤の場合）'!$BJ56+1&lt;=15,IF(QU$19&gt;='様式３（療養者名簿）（⑤の場合）'!$BJ56,IF(QU$19&lt;='様式３（療養者名簿）（⑤の場合）'!$BK56,1,0),0),0)</f>
        <v>0</v>
      </c>
      <c r="QV51" s="248">
        <f>IF(QV$19-'様式３（療養者名簿）（⑤の場合）'!$BJ56+1&lt;=15,IF(QV$19&gt;='様式３（療養者名簿）（⑤の場合）'!$BJ56,IF(QV$19&lt;='様式３（療養者名簿）（⑤の場合）'!$BK56,1,0),0),0)</f>
        <v>0</v>
      </c>
      <c r="QW51" s="248">
        <f>IF(QW$19-'様式３（療養者名簿）（⑤の場合）'!$BJ56+1&lt;=15,IF(QW$19&gt;='様式３（療養者名簿）（⑤の場合）'!$BJ56,IF(QW$19&lt;='様式３（療養者名簿）（⑤の場合）'!$BK56,1,0),0),0)</f>
        <v>0</v>
      </c>
      <c r="QX51" s="248">
        <f>IF(QX$19-'様式３（療養者名簿）（⑤の場合）'!$BJ56+1&lt;=15,IF(QX$19&gt;='様式３（療養者名簿）（⑤の場合）'!$BJ56,IF(QX$19&lt;='様式３（療養者名簿）（⑤の場合）'!$BK56,1,0),0),0)</f>
        <v>0</v>
      </c>
      <c r="QY51" s="248">
        <f>IF(QY$19-'様式３（療養者名簿）（⑤の場合）'!$BJ56+1&lt;=15,IF(QY$19&gt;='様式３（療養者名簿）（⑤の場合）'!$BJ56,IF(QY$19&lt;='様式３（療養者名簿）（⑤の場合）'!$BK56,1,0),0),0)</f>
        <v>0</v>
      </c>
      <c r="QZ51" s="248">
        <f>IF(QZ$19-'様式３（療養者名簿）（⑤の場合）'!$BJ56+1&lt;=15,IF(QZ$19&gt;='様式３（療養者名簿）（⑤の場合）'!$BJ56,IF(QZ$19&lt;='様式３（療養者名簿）（⑤の場合）'!$BK56,1,0),0),0)</f>
        <v>0</v>
      </c>
      <c r="RA51" s="248">
        <f>IF(RA$19-'様式３（療養者名簿）（⑤の場合）'!$BJ56+1&lt;=15,IF(RA$19&gt;='様式３（療養者名簿）（⑤の場合）'!$BJ56,IF(RA$19&lt;='様式３（療養者名簿）（⑤の場合）'!$BK56,1,0),0),0)</f>
        <v>0</v>
      </c>
      <c r="RB51" s="248">
        <f>IF(RB$19-'様式３（療養者名簿）（⑤の場合）'!$BJ56+1&lt;=15,IF(RB$19&gt;='様式３（療養者名簿）（⑤の場合）'!$BJ56,IF(RB$19&lt;='様式３（療養者名簿）（⑤の場合）'!$BK56,1,0),0),0)</f>
        <v>0</v>
      </c>
      <c r="RC51" s="248">
        <f>IF(RC$19-'様式３（療養者名簿）（⑤の場合）'!$BJ56+1&lt;=15,IF(RC$19&gt;='様式３（療養者名簿）（⑤の場合）'!$BJ56,IF(RC$19&lt;='様式３（療養者名簿）（⑤の場合）'!$BK56,1,0),0),0)</f>
        <v>0</v>
      </c>
      <c r="RD51" s="248">
        <f>IF(RD$19-'様式３（療養者名簿）（⑤の場合）'!$BJ56+1&lt;=15,IF(RD$19&gt;='様式３（療養者名簿）（⑤の場合）'!$BJ56,IF(RD$19&lt;='様式３（療養者名簿）（⑤の場合）'!$BK56,1,0),0),0)</f>
        <v>0</v>
      </c>
      <c r="RE51" s="248">
        <f>IF(RE$19-'様式３（療養者名簿）（⑤の場合）'!$BJ56+1&lt;=15,IF(RE$19&gt;='様式３（療養者名簿）（⑤の場合）'!$BJ56,IF(RE$19&lt;='様式３（療養者名簿）（⑤の場合）'!$BK56,1,0),0),0)</f>
        <v>0</v>
      </c>
      <c r="RF51" s="248">
        <f>IF(RF$19-'様式３（療養者名簿）（⑤の場合）'!$BJ56+1&lt;=15,IF(RF$19&gt;='様式３（療養者名簿）（⑤の場合）'!$BJ56,IF(RF$19&lt;='様式３（療養者名簿）（⑤の場合）'!$BK56,1,0),0),0)</f>
        <v>0</v>
      </c>
      <c r="RG51" s="248">
        <f>IF(RG$19-'様式３（療養者名簿）（⑤の場合）'!$BJ56+1&lt;=15,IF(RG$19&gt;='様式３（療養者名簿）（⑤の場合）'!$BJ56,IF(RG$19&lt;='様式３（療養者名簿）（⑤の場合）'!$BK56,1,0),0),0)</f>
        <v>0</v>
      </c>
      <c r="RH51" s="248">
        <f>IF(RH$19-'様式３（療養者名簿）（⑤の場合）'!$BJ56+1&lt;=15,IF(RH$19&gt;='様式３（療養者名簿）（⑤の場合）'!$BJ56,IF(RH$19&lt;='様式３（療養者名簿）（⑤の場合）'!$BK56,1,0),0),0)</f>
        <v>0</v>
      </c>
      <c r="RI51" s="248">
        <f>IF(RI$19-'様式３（療養者名簿）（⑤の場合）'!$BJ56+1&lt;=15,IF(RI$19&gt;='様式３（療養者名簿）（⑤の場合）'!$BJ56,IF(RI$19&lt;='様式３（療養者名簿）（⑤の場合）'!$BK56,1,0),0),0)</f>
        <v>0</v>
      </c>
      <c r="RJ51" s="248">
        <f>IF(RJ$19-'様式３（療養者名簿）（⑤の場合）'!$BJ56+1&lt;=15,IF(RJ$19&gt;='様式３（療養者名簿）（⑤の場合）'!$BJ56,IF(RJ$19&lt;='様式３（療養者名簿）（⑤の場合）'!$BK56,1,0),0),0)</f>
        <v>0</v>
      </c>
      <c r="RK51" s="248">
        <f>IF(RK$19-'様式３（療養者名簿）（⑤の場合）'!$BJ56+1&lt;=15,IF(RK$19&gt;='様式３（療養者名簿）（⑤の場合）'!$BJ56,IF(RK$19&lt;='様式３（療養者名簿）（⑤の場合）'!$BK56,1,0),0),0)</f>
        <v>0</v>
      </c>
      <c r="RL51" s="248">
        <f>IF(RL$19-'様式３（療養者名簿）（⑤の場合）'!$BJ56+1&lt;=15,IF(RL$19&gt;='様式３（療養者名簿）（⑤の場合）'!$BJ56,IF(RL$19&lt;='様式３（療養者名簿）（⑤の場合）'!$BK56,1,0),0),0)</f>
        <v>0</v>
      </c>
      <c r="RM51" s="248">
        <f>IF(RM$19-'様式３（療養者名簿）（⑤の場合）'!$BJ56+1&lt;=15,IF(RM$19&gt;='様式３（療養者名簿）（⑤の場合）'!$BJ56,IF(RM$19&lt;='様式３（療養者名簿）（⑤の場合）'!$BK56,1,0),0),0)</f>
        <v>0</v>
      </c>
      <c r="RN51" s="248">
        <f>IF(RN$19-'様式３（療養者名簿）（⑤の場合）'!$BJ56+1&lt;=15,IF(RN$19&gt;='様式３（療養者名簿）（⑤の場合）'!$BJ56,IF(RN$19&lt;='様式３（療養者名簿）（⑤の場合）'!$BK56,1,0),0),0)</f>
        <v>0</v>
      </c>
      <c r="RO51" s="248">
        <f>IF(RO$19-'様式３（療養者名簿）（⑤の場合）'!$BJ56+1&lt;=15,IF(RO$19&gt;='様式３（療養者名簿）（⑤の場合）'!$BJ56,IF(RO$19&lt;='様式３（療養者名簿）（⑤の場合）'!$BK56,1,0),0),0)</f>
        <v>0</v>
      </c>
      <c r="RP51" s="248">
        <f>IF(RP$19-'様式３（療養者名簿）（⑤の場合）'!$BJ56+1&lt;=15,IF(RP$19&gt;='様式３（療養者名簿）（⑤の場合）'!$BJ56,IF(RP$19&lt;='様式３（療養者名簿）（⑤の場合）'!$BK56,1,0),0),0)</f>
        <v>0</v>
      </c>
      <c r="RQ51" s="248">
        <f>IF(RQ$19-'様式３（療養者名簿）（⑤の場合）'!$BJ56+1&lt;=15,IF(RQ$19&gt;='様式３（療養者名簿）（⑤の場合）'!$BJ56,IF(RQ$19&lt;='様式３（療養者名簿）（⑤の場合）'!$BK56,1,0),0),0)</f>
        <v>0</v>
      </c>
      <c r="RR51" s="248">
        <f>IF(RR$19-'様式３（療養者名簿）（⑤の場合）'!$BJ56+1&lt;=15,IF(RR$19&gt;='様式３（療養者名簿）（⑤の場合）'!$BJ56,IF(RR$19&lt;='様式３（療養者名簿）（⑤の場合）'!$BK56,1,0),0),0)</f>
        <v>0</v>
      </c>
      <c r="RS51" s="248">
        <f>IF(RS$19-'様式３（療養者名簿）（⑤の場合）'!$BJ56+1&lt;=15,IF(RS$19&gt;='様式３（療養者名簿）（⑤の場合）'!$BJ56,IF(RS$19&lt;='様式３（療養者名簿）（⑤の場合）'!$BK56,1,0),0),0)</f>
        <v>0</v>
      </c>
      <c r="RT51" s="248">
        <f>IF(RT$19-'様式３（療養者名簿）（⑤の場合）'!$BJ56+1&lt;=15,IF(RT$19&gt;='様式３（療養者名簿）（⑤の場合）'!$BJ56,IF(RT$19&lt;='様式３（療養者名簿）（⑤の場合）'!$BK56,1,0),0),0)</f>
        <v>0</v>
      </c>
      <c r="RU51" s="248">
        <f>IF(RU$19-'様式３（療養者名簿）（⑤の場合）'!$BJ56+1&lt;=15,IF(RU$19&gt;='様式３（療養者名簿）（⑤の場合）'!$BJ56,IF(RU$19&lt;='様式３（療養者名簿）（⑤の場合）'!$BK56,1,0),0),0)</f>
        <v>0</v>
      </c>
      <c r="RV51" s="248">
        <f>IF(RV$19-'様式３（療養者名簿）（⑤の場合）'!$BJ56+1&lt;=15,IF(RV$19&gt;='様式３（療養者名簿）（⑤の場合）'!$BJ56,IF(RV$19&lt;='様式３（療養者名簿）（⑤の場合）'!$BK56,1,0),0),0)</f>
        <v>0</v>
      </c>
      <c r="RW51" s="248">
        <f>IF(RW$19-'様式３（療養者名簿）（⑤の場合）'!$BJ56+1&lt;=15,IF(RW$19&gt;='様式３（療養者名簿）（⑤の場合）'!$BJ56,IF(RW$19&lt;='様式３（療養者名簿）（⑤の場合）'!$BK56,1,0),0),0)</f>
        <v>0</v>
      </c>
      <c r="RX51" s="248">
        <f>IF(RX$19-'様式３（療養者名簿）（⑤の場合）'!$BJ56+1&lt;=15,IF(RX$19&gt;='様式３（療養者名簿）（⑤の場合）'!$BJ56,IF(RX$19&lt;='様式３（療養者名簿）（⑤の場合）'!$BK56,1,0),0),0)</f>
        <v>0</v>
      </c>
      <c r="RY51" s="248">
        <f>IF(RY$19-'様式３（療養者名簿）（⑤の場合）'!$BJ56+1&lt;=15,IF(RY$19&gt;='様式３（療養者名簿）（⑤の場合）'!$BJ56,IF(RY$19&lt;='様式３（療養者名簿）（⑤の場合）'!$BK56,1,0),0),0)</f>
        <v>0</v>
      </c>
      <c r="RZ51" s="248">
        <f>IF(RZ$19-'様式３（療養者名簿）（⑤の場合）'!$BJ56+1&lt;=15,IF(RZ$19&gt;='様式３（療養者名簿）（⑤の場合）'!$BJ56,IF(RZ$19&lt;='様式３（療養者名簿）（⑤の場合）'!$BK56,1,0),0),0)</f>
        <v>0</v>
      </c>
      <c r="SA51" s="248">
        <f>IF(SA$19-'様式３（療養者名簿）（⑤の場合）'!$BJ56+1&lt;=15,IF(SA$19&gt;='様式３（療養者名簿）（⑤の場合）'!$BJ56,IF(SA$19&lt;='様式３（療養者名簿）（⑤の場合）'!$BK56,1,0),0),0)</f>
        <v>0</v>
      </c>
      <c r="SB51" s="248">
        <f>IF(SB$19-'様式３（療養者名簿）（⑤の場合）'!$BJ56+1&lt;=15,IF(SB$19&gt;='様式３（療養者名簿）（⑤の場合）'!$BJ56,IF(SB$19&lt;='様式３（療養者名簿）（⑤の場合）'!$BK56,1,0),0),0)</f>
        <v>0</v>
      </c>
      <c r="SC51" s="248">
        <f>IF(SC$19-'様式３（療養者名簿）（⑤の場合）'!$BJ56+1&lt;=15,IF(SC$19&gt;='様式３（療養者名簿）（⑤の場合）'!$BJ56,IF(SC$19&lt;='様式３（療養者名簿）（⑤の場合）'!$BK56,1,0),0),0)</f>
        <v>0</v>
      </c>
      <c r="SD51" s="248">
        <f>IF(SD$19-'様式３（療養者名簿）（⑤の場合）'!$BJ56+1&lt;=15,IF(SD$19&gt;='様式３（療養者名簿）（⑤の場合）'!$BJ56,IF(SD$19&lt;='様式３（療養者名簿）（⑤の場合）'!$BK56,1,0),0),0)</f>
        <v>0</v>
      </c>
      <c r="SE51" s="248">
        <f>IF(SE$19-'様式３（療養者名簿）（⑤の場合）'!$BJ56+1&lt;=15,IF(SE$19&gt;='様式３（療養者名簿）（⑤の場合）'!$BJ56,IF(SE$19&lt;='様式３（療養者名簿）（⑤の場合）'!$BK56,1,0),0),0)</f>
        <v>0</v>
      </c>
      <c r="SF51" s="248">
        <f>IF(SF$19-'様式３（療養者名簿）（⑤の場合）'!$BJ56+1&lt;=15,IF(SF$19&gt;='様式３（療養者名簿）（⑤の場合）'!$BJ56,IF(SF$19&lt;='様式３（療養者名簿）（⑤の場合）'!$BK56,1,0),0),0)</f>
        <v>0</v>
      </c>
      <c r="SG51" s="248">
        <f>IF(SG$19-'様式３（療養者名簿）（⑤の場合）'!$BJ56+1&lt;=15,IF(SG$19&gt;='様式３（療養者名簿）（⑤の場合）'!$BJ56,IF(SG$19&lt;='様式３（療養者名簿）（⑤の場合）'!$BK56,1,0),0),0)</f>
        <v>0</v>
      </c>
      <c r="SH51" s="248">
        <f>IF(SH$19-'様式３（療養者名簿）（⑤の場合）'!$BJ56+1&lt;=15,IF(SH$19&gt;='様式３（療養者名簿）（⑤の場合）'!$BJ56,IF(SH$19&lt;='様式３（療養者名簿）（⑤の場合）'!$BK56,1,0),0),0)</f>
        <v>0</v>
      </c>
      <c r="SI51" s="248">
        <f>IF(SI$19-'様式３（療養者名簿）（⑤の場合）'!$BJ56+1&lt;=15,IF(SI$19&gt;='様式３（療養者名簿）（⑤の場合）'!$BJ56,IF(SI$19&lt;='様式３（療養者名簿）（⑤の場合）'!$BK56,1,0),0),0)</f>
        <v>0</v>
      </c>
      <c r="SJ51" s="248">
        <f>IF(SJ$19-'様式３（療養者名簿）（⑤の場合）'!$BJ56+1&lt;=15,IF(SJ$19&gt;='様式３（療養者名簿）（⑤の場合）'!$BJ56,IF(SJ$19&lt;='様式３（療養者名簿）（⑤の場合）'!$BK56,1,0),0),0)</f>
        <v>0</v>
      </c>
      <c r="SK51" s="248">
        <f>IF(SK$19-'様式３（療養者名簿）（⑤の場合）'!$BJ56+1&lt;=15,IF(SK$19&gt;='様式３（療養者名簿）（⑤の場合）'!$BJ56,IF(SK$19&lt;='様式３（療養者名簿）（⑤の場合）'!$BK56,1,0),0),0)</f>
        <v>0</v>
      </c>
      <c r="SL51" s="248">
        <f>IF(SL$19-'様式３（療養者名簿）（⑤の場合）'!$BJ56+1&lt;=15,IF(SL$19&gt;='様式３（療養者名簿）（⑤の場合）'!$BJ56,IF(SL$19&lt;='様式３（療養者名簿）（⑤の場合）'!$BK56,1,0),0),0)</f>
        <v>0</v>
      </c>
      <c r="SM51" s="248">
        <f>IF(SM$19-'様式３（療養者名簿）（⑤の場合）'!$BJ56+1&lt;=15,IF(SM$19&gt;='様式３（療養者名簿）（⑤の場合）'!$BJ56,IF(SM$19&lt;='様式３（療養者名簿）（⑤の場合）'!$BK56,1,0),0),0)</f>
        <v>0</v>
      </c>
      <c r="SN51" s="248">
        <f>IF(SN$19-'様式３（療養者名簿）（⑤の場合）'!$BJ56+1&lt;=15,IF(SN$19&gt;='様式３（療養者名簿）（⑤の場合）'!$BJ56,IF(SN$19&lt;='様式３（療養者名簿）（⑤の場合）'!$BK56,1,0),0),0)</f>
        <v>0</v>
      </c>
      <c r="SO51" s="248">
        <f>IF(SO$19-'様式３（療養者名簿）（⑤の場合）'!$BJ56+1&lt;=15,IF(SO$19&gt;='様式３（療養者名簿）（⑤の場合）'!$BJ56,IF(SO$19&lt;='様式３（療養者名簿）（⑤の場合）'!$BK56,1,0),0),0)</f>
        <v>0</v>
      </c>
      <c r="SP51" s="248">
        <f>IF(SP$19-'様式３（療養者名簿）（⑤の場合）'!$BJ56+1&lt;=15,IF(SP$19&gt;='様式３（療養者名簿）（⑤の場合）'!$BJ56,IF(SP$19&lt;='様式３（療養者名簿）（⑤の場合）'!$BK56,1,0),0),0)</f>
        <v>0</v>
      </c>
      <c r="SQ51" s="248">
        <f>IF(SQ$19-'様式３（療養者名簿）（⑤の場合）'!$BJ56+1&lt;=15,IF(SQ$19&gt;='様式３（療養者名簿）（⑤の場合）'!$BJ56,IF(SQ$19&lt;='様式３（療養者名簿）（⑤の場合）'!$BK56,1,0),0),0)</f>
        <v>0</v>
      </c>
      <c r="SR51" s="248">
        <f>IF(SR$19-'様式３（療養者名簿）（⑤の場合）'!$BJ56+1&lt;=15,IF(SR$19&gt;='様式３（療養者名簿）（⑤の場合）'!$BJ56,IF(SR$19&lt;='様式３（療養者名簿）（⑤の場合）'!$BK56,1,0),0),0)</f>
        <v>0</v>
      </c>
      <c r="SS51" s="248">
        <f>IF(SS$19-'様式３（療養者名簿）（⑤の場合）'!$BJ56+1&lt;=15,IF(SS$19&gt;='様式３（療養者名簿）（⑤の場合）'!$BJ56,IF(SS$19&lt;='様式３（療養者名簿）（⑤の場合）'!$BK56,1,0),0),0)</f>
        <v>0</v>
      </c>
      <c r="ST51" s="248">
        <f>IF(ST$19-'様式３（療養者名簿）（⑤の場合）'!$BJ56+1&lt;=15,IF(ST$19&gt;='様式３（療養者名簿）（⑤の場合）'!$BJ56,IF(ST$19&lt;='様式３（療養者名簿）（⑤の場合）'!$BK56,1,0),0),0)</f>
        <v>0</v>
      </c>
      <c r="SU51" s="248">
        <f>IF(SU$19-'様式３（療養者名簿）（⑤の場合）'!$BJ56+1&lt;=15,IF(SU$19&gt;='様式３（療養者名簿）（⑤の場合）'!$BJ56,IF(SU$19&lt;='様式３（療養者名簿）（⑤の場合）'!$BK56,1,0),0),0)</f>
        <v>0</v>
      </c>
      <c r="SV51" s="248">
        <f>IF(SV$19-'様式３（療養者名簿）（⑤の場合）'!$BJ56+1&lt;=15,IF(SV$19&gt;='様式３（療養者名簿）（⑤の場合）'!$BJ56,IF(SV$19&lt;='様式３（療養者名簿）（⑤の場合）'!$BK56,1,0),0),0)</f>
        <v>0</v>
      </c>
      <c r="SW51" s="248">
        <f>IF(SW$19-'様式３（療養者名簿）（⑤の場合）'!$BJ56+1&lt;=15,IF(SW$19&gt;='様式３（療養者名簿）（⑤の場合）'!$BJ56,IF(SW$19&lt;='様式３（療養者名簿）（⑤の場合）'!$BK56,1,0),0),0)</f>
        <v>0</v>
      </c>
      <c r="SX51" s="248">
        <f>IF(SX$19-'様式３（療養者名簿）（⑤の場合）'!$BJ56+1&lt;=15,IF(SX$19&gt;='様式３（療養者名簿）（⑤の場合）'!$BJ56,IF(SX$19&lt;='様式３（療養者名簿）（⑤の場合）'!$BK56,1,0),0),0)</f>
        <v>0</v>
      </c>
      <c r="SY51" s="248">
        <f>IF(SY$19-'様式３（療養者名簿）（⑤の場合）'!$BJ56+1&lt;=15,IF(SY$19&gt;='様式３（療養者名簿）（⑤の場合）'!$BJ56,IF(SY$19&lt;='様式３（療養者名簿）（⑤の場合）'!$BK56,1,0),0),0)</f>
        <v>0</v>
      </c>
      <c r="SZ51" s="248">
        <f>IF(SZ$19-'様式３（療養者名簿）（⑤の場合）'!$BJ56+1&lt;=15,IF(SZ$19&gt;='様式３（療養者名簿）（⑤の場合）'!$BJ56,IF(SZ$19&lt;='様式３（療養者名簿）（⑤の場合）'!$BK56,1,0),0),0)</f>
        <v>0</v>
      </c>
      <c r="TA51" s="248">
        <f>IF(TA$19-'様式３（療養者名簿）（⑤の場合）'!$BJ56+1&lt;=15,IF(TA$19&gt;='様式３（療養者名簿）（⑤の場合）'!$BJ56,IF(TA$19&lt;='様式３（療養者名簿）（⑤の場合）'!$BK56,1,0),0),0)</f>
        <v>0</v>
      </c>
      <c r="TB51" s="248">
        <f>IF(TB$19-'様式３（療養者名簿）（⑤の場合）'!$BJ56+1&lt;=15,IF(TB$19&gt;='様式３（療養者名簿）（⑤の場合）'!$BJ56,IF(TB$19&lt;='様式３（療養者名簿）（⑤の場合）'!$BK56,1,0),0),0)</f>
        <v>0</v>
      </c>
      <c r="TC51" s="248">
        <f>IF(TC$19-'様式３（療養者名簿）（⑤の場合）'!$BJ56+1&lt;=15,IF(TC$19&gt;='様式３（療養者名簿）（⑤の場合）'!$BJ56,IF(TC$19&lt;='様式３（療養者名簿）（⑤の場合）'!$BK56,1,0),0),0)</f>
        <v>0</v>
      </c>
      <c r="TD51" s="248">
        <f>IF(TD$19-'様式３（療養者名簿）（⑤の場合）'!$BJ56+1&lt;=15,IF(TD$19&gt;='様式３（療養者名簿）（⑤の場合）'!$BJ56,IF(TD$19&lt;='様式３（療養者名簿）（⑤の場合）'!$BK56,1,0),0),0)</f>
        <v>0</v>
      </c>
      <c r="TE51" s="248">
        <f>IF(TE$19-'様式３（療養者名簿）（⑤の場合）'!$BJ56+1&lt;=15,IF(TE$19&gt;='様式３（療養者名簿）（⑤の場合）'!$BJ56,IF(TE$19&lt;='様式３（療養者名簿）（⑤の場合）'!$BK56,1,0),0),0)</f>
        <v>0</v>
      </c>
      <c r="TF51" s="248">
        <f>IF(TF$19-'様式３（療養者名簿）（⑤の場合）'!$BJ56+1&lt;=15,IF(TF$19&gt;='様式３（療養者名簿）（⑤の場合）'!$BJ56,IF(TF$19&lt;='様式３（療養者名簿）（⑤の場合）'!$BK56,1,0),0),0)</f>
        <v>0</v>
      </c>
      <c r="TG51" s="248">
        <f>IF(TG$19-'様式３（療養者名簿）（⑤の場合）'!$BJ56+1&lt;=15,IF(TG$19&gt;='様式３（療養者名簿）（⑤の場合）'!$BJ56,IF(TG$19&lt;='様式３（療養者名簿）（⑤の場合）'!$BK56,1,0),0),0)</f>
        <v>0</v>
      </c>
      <c r="TH51" s="248">
        <f>IF(TH$19-'様式３（療養者名簿）（⑤の場合）'!$BJ56+1&lt;=15,IF(TH$19&gt;='様式３（療養者名簿）（⑤の場合）'!$BJ56,IF(TH$19&lt;='様式３（療養者名簿）（⑤の場合）'!$BK56,1,0),0),0)</f>
        <v>0</v>
      </c>
      <c r="TI51" s="248">
        <f>IF(TI$19-'様式３（療養者名簿）（⑤の場合）'!$BJ56+1&lt;=15,IF(TI$19&gt;='様式３（療養者名簿）（⑤の場合）'!$BJ56,IF(TI$19&lt;='様式３（療養者名簿）（⑤の場合）'!$BK56,1,0),0),0)</f>
        <v>0</v>
      </c>
      <c r="TJ51" s="248">
        <f>IF(TJ$19-'様式３（療養者名簿）（⑤の場合）'!$BJ56+1&lt;=15,IF(TJ$19&gt;='様式３（療養者名簿）（⑤の場合）'!$BJ56,IF(TJ$19&lt;='様式３（療養者名簿）（⑤の場合）'!$BK56,1,0),0),0)</f>
        <v>0</v>
      </c>
      <c r="TK51" s="248">
        <f>IF(TK$19-'様式３（療養者名簿）（⑤の場合）'!$BJ56+1&lt;=15,IF(TK$19&gt;='様式３（療養者名簿）（⑤の場合）'!$BJ56,IF(TK$19&lt;='様式３（療養者名簿）（⑤の場合）'!$BK56,1,0),0),0)</f>
        <v>0</v>
      </c>
      <c r="TL51" s="248">
        <f>IF(TL$19-'様式３（療養者名簿）（⑤の場合）'!$BJ56+1&lt;=15,IF(TL$19&gt;='様式３（療養者名簿）（⑤の場合）'!$BJ56,IF(TL$19&lt;='様式３（療養者名簿）（⑤の場合）'!$BK56,1,0),0),0)</f>
        <v>0</v>
      </c>
      <c r="TM51" s="248">
        <f>IF(TM$19-'様式３（療養者名簿）（⑤の場合）'!$BJ56+1&lt;=15,IF(TM$19&gt;='様式３（療養者名簿）（⑤の場合）'!$BJ56,IF(TM$19&lt;='様式３（療養者名簿）（⑤の場合）'!$BK56,1,0),0),0)</f>
        <v>0</v>
      </c>
      <c r="TN51" s="248">
        <f>IF(TN$19-'様式３（療養者名簿）（⑤の場合）'!$BJ56+1&lt;=15,IF(TN$19&gt;='様式３（療養者名簿）（⑤の場合）'!$BJ56,IF(TN$19&lt;='様式３（療養者名簿）（⑤の場合）'!$BK56,1,0),0),0)</f>
        <v>0</v>
      </c>
      <c r="TO51" s="248">
        <f>IF(TO$19-'様式３（療養者名簿）（⑤の場合）'!$BJ56+1&lt;=15,IF(TO$19&gt;='様式３（療養者名簿）（⑤の場合）'!$BJ56,IF(TO$19&lt;='様式３（療養者名簿）（⑤の場合）'!$BK56,1,0),0),0)</f>
        <v>0</v>
      </c>
      <c r="TP51" s="248">
        <f>IF(TP$19-'様式３（療養者名簿）（⑤の場合）'!$BJ56+1&lt;=15,IF(TP$19&gt;='様式３（療養者名簿）（⑤の場合）'!$BJ56,IF(TP$19&lt;='様式３（療養者名簿）（⑤の場合）'!$BK56,1,0),0),0)</f>
        <v>0</v>
      </c>
      <c r="TQ51" s="248">
        <f>IF(TQ$19-'様式３（療養者名簿）（⑤の場合）'!$BJ56+1&lt;=15,IF(TQ$19&gt;='様式３（療養者名簿）（⑤の場合）'!$BJ56,IF(TQ$19&lt;='様式３（療養者名簿）（⑤の場合）'!$BK56,1,0),0),0)</f>
        <v>0</v>
      </c>
      <c r="TR51" s="248">
        <f>IF(TR$19-'様式３（療養者名簿）（⑤の場合）'!$BJ56+1&lt;=15,IF(TR$19&gt;='様式３（療養者名簿）（⑤の場合）'!$BJ56,IF(TR$19&lt;='様式３（療養者名簿）（⑤の場合）'!$BK56,1,0),0),0)</f>
        <v>0</v>
      </c>
      <c r="TS51" s="248">
        <f>IF(TS$19-'様式３（療養者名簿）（⑤の場合）'!$BJ56+1&lt;=15,IF(TS$19&gt;='様式３（療養者名簿）（⑤の場合）'!$BJ56,IF(TS$19&lt;='様式３（療養者名簿）（⑤の場合）'!$BK56,1,0),0),0)</f>
        <v>0</v>
      </c>
      <c r="TT51" s="248">
        <f>IF(TT$19-'様式３（療養者名簿）（⑤の場合）'!$BJ56+1&lt;=15,IF(TT$19&gt;='様式３（療養者名簿）（⑤の場合）'!$BJ56,IF(TT$19&lt;='様式３（療養者名簿）（⑤の場合）'!$BK56,1,0),0),0)</f>
        <v>0</v>
      </c>
      <c r="TU51" s="248">
        <f>IF(TU$19-'様式３（療養者名簿）（⑤の場合）'!$BJ56+1&lt;=15,IF(TU$19&gt;='様式３（療養者名簿）（⑤の場合）'!$BJ56,IF(TU$19&lt;='様式３（療養者名簿）（⑤の場合）'!$BK56,1,0),0),0)</f>
        <v>0</v>
      </c>
      <c r="TV51" s="248">
        <f>IF(TV$19-'様式３（療養者名簿）（⑤の場合）'!$BJ56+1&lt;=15,IF(TV$19&gt;='様式３（療養者名簿）（⑤の場合）'!$BJ56,IF(TV$19&lt;='様式３（療養者名簿）（⑤の場合）'!$BK56,1,0),0),0)</f>
        <v>0</v>
      </c>
      <c r="TW51" s="248">
        <f>IF(TW$19-'様式３（療養者名簿）（⑤の場合）'!$BJ56+1&lt;=15,IF(TW$19&gt;='様式３（療養者名簿）（⑤の場合）'!$BJ56,IF(TW$19&lt;='様式３（療養者名簿）（⑤の場合）'!$BK56,1,0),0),0)</f>
        <v>0</v>
      </c>
      <c r="TX51" s="248">
        <f>IF(TX$19-'様式３（療養者名簿）（⑤の場合）'!$BJ56+1&lt;=15,IF(TX$19&gt;='様式３（療養者名簿）（⑤の場合）'!$BJ56,IF(TX$19&lt;='様式３（療養者名簿）（⑤の場合）'!$BK56,1,0),0),0)</f>
        <v>0</v>
      </c>
      <c r="TY51" s="248">
        <f>IF(TY$19-'様式３（療養者名簿）（⑤の場合）'!$BJ56+1&lt;=15,IF(TY$19&gt;='様式３（療養者名簿）（⑤の場合）'!$BJ56,IF(TY$19&lt;='様式３（療養者名簿）（⑤の場合）'!$BK56,1,0),0),0)</f>
        <v>0</v>
      </c>
      <c r="TZ51" s="248">
        <f>IF(TZ$19-'様式３（療養者名簿）（⑤の場合）'!$BJ56+1&lt;=15,IF(TZ$19&gt;='様式３（療養者名簿）（⑤の場合）'!$BJ56,IF(TZ$19&lt;='様式３（療養者名簿）（⑤の場合）'!$BK56,1,0),0),0)</f>
        <v>0</v>
      </c>
      <c r="UA51" s="248">
        <f>IF(UA$19-'様式３（療養者名簿）（⑤の場合）'!$BJ56+1&lt;=15,IF(UA$19&gt;='様式３（療養者名簿）（⑤の場合）'!$BJ56,IF(UA$19&lt;='様式３（療養者名簿）（⑤の場合）'!$BK56,1,0),0),0)</f>
        <v>0</v>
      </c>
      <c r="UB51" s="248">
        <f>IF(UB$19-'様式３（療養者名簿）（⑤の場合）'!$BJ56+1&lt;=15,IF(UB$19&gt;='様式３（療養者名簿）（⑤の場合）'!$BJ56,IF(UB$19&lt;='様式３（療養者名簿）（⑤の場合）'!$BK56,1,0),0),0)</f>
        <v>0</v>
      </c>
      <c r="UC51" s="248">
        <f>IF(UC$19-'様式３（療養者名簿）（⑤の場合）'!$BJ56+1&lt;=15,IF(UC$19&gt;='様式３（療養者名簿）（⑤の場合）'!$BJ56,IF(UC$19&lt;='様式３（療養者名簿）（⑤の場合）'!$BK56,1,0),0),0)</f>
        <v>0</v>
      </c>
      <c r="UD51" s="372">
        <f>IF(UD$19-'様式３（療養者名簿）（⑤の場合）'!$BJ56+1&lt;=15,IF(UD$19&gt;='様式３（療養者名簿）（⑤の場合）'!$BJ56,IF(UD$19&lt;='様式３（療養者名簿）（⑤の場合）'!$BK56,1,0),0),0)</f>
        <v>0</v>
      </c>
      <c r="UE51" s="372">
        <f>IF(UE$19-'様式３（療養者名簿）（⑤の場合）'!$BJ56+1&lt;=15,IF(UE$19&gt;='様式３（療養者名簿）（⑤の場合）'!$BJ56,IF(UE$19&lt;='様式３（療養者名簿）（⑤の場合）'!$BK56,1,0),0),0)</f>
        <v>0</v>
      </c>
      <c r="UF51" s="372">
        <f>IF(UF$19-'様式３（療養者名簿）（⑤の場合）'!$BJ56+1&lt;=15,IF(UF$19&gt;='様式３（療養者名簿）（⑤の場合）'!$BJ56,IF(UF$19&lt;='様式３（療養者名簿）（⑤の場合）'!$BK56,1,0),0),0)</f>
        <v>0</v>
      </c>
      <c r="UG51" s="372">
        <f>IF(UG$19-'様式３（療養者名簿）（⑤の場合）'!$BJ56+1&lt;=15,IF(UG$19&gt;='様式３（療養者名簿）（⑤の場合）'!$BJ56,IF(UG$19&lt;='様式３（療養者名簿）（⑤の場合）'!$BK56,1,0),0),0)</f>
        <v>0</v>
      </c>
      <c r="UH51" s="372">
        <f>IF(UH$19-'様式３（療養者名簿）（⑤の場合）'!$BJ56+1&lt;=15,IF(UH$19&gt;='様式３（療養者名簿）（⑤の場合）'!$BJ56,IF(UH$19&lt;='様式３（療養者名簿）（⑤の場合）'!$BK56,1,0),0),0)</f>
        <v>0</v>
      </c>
      <c r="UI51" s="372">
        <f>IF(UI$19-'様式３（療養者名簿）（⑤の場合）'!$BJ56+1&lt;=15,IF(UI$19&gt;='様式３（療養者名簿）（⑤の場合）'!$BJ56,IF(UI$19&lt;='様式３（療養者名簿）（⑤の場合）'!$BK56,1,0),0),0)</f>
        <v>0</v>
      </c>
      <c r="UJ51" s="372">
        <f>IF(UJ$19-'様式３（療養者名簿）（⑤の場合）'!$BJ56+1&lt;=15,IF(UJ$19&gt;='様式３（療養者名簿）（⑤の場合）'!$BJ56,IF(UJ$19&lt;='様式３（療養者名簿）（⑤の場合）'!$BK56,1,0),0),0)</f>
        <v>0</v>
      </c>
      <c r="UK51" s="372">
        <f>IF(UK$19-'様式３（療養者名簿）（⑤の場合）'!$BJ56+1&lt;=15,IF(UK$19&gt;='様式３（療養者名簿）（⑤の場合）'!$BJ56,IF(UK$19&lt;='様式３（療養者名簿）（⑤の場合）'!$BK56,1,0),0),0)</f>
        <v>0</v>
      </c>
      <c r="UL51" s="372">
        <f>IF(UL$19-'様式３（療養者名簿）（⑤の場合）'!$BJ56+1&lt;=15,IF(UL$19&gt;='様式３（療養者名簿）（⑤の場合）'!$BJ56,IF(UL$19&lt;='様式３（療養者名簿）（⑤の場合）'!$BK56,1,0),0),0)</f>
        <v>0</v>
      </c>
      <c r="UM51" s="372">
        <f>IF(UM$19-'様式３（療養者名簿）（⑤の場合）'!$BJ56+1&lt;=15,IF(UM$19&gt;='様式３（療養者名簿）（⑤の場合）'!$BJ56,IF(UM$19&lt;='様式３（療養者名簿）（⑤の場合）'!$BK56,1,0),0),0)</f>
        <v>0</v>
      </c>
      <c r="UN51" s="372">
        <f>IF(UN$19-'様式３（療養者名簿）（⑤の場合）'!$BJ56+1&lt;=15,IF(UN$19&gt;='様式３（療養者名簿）（⑤の場合）'!$BJ56,IF(UN$19&lt;='様式３（療養者名簿）（⑤の場合）'!$BK56,1,0),0),0)</f>
        <v>0</v>
      </c>
      <c r="UO51" s="372">
        <f>IF(UO$19-'様式３（療養者名簿）（⑤の場合）'!$BJ56+1&lt;=15,IF(UO$19&gt;='様式３（療養者名簿）（⑤の場合）'!$BJ56,IF(UO$19&lt;='様式３（療養者名簿）（⑤の場合）'!$BK56,1,0),0),0)</f>
        <v>0</v>
      </c>
      <c r="UP51" s="372">
        <f>IF(UP$19-'様式３（療養者名簿）（⑤の場合）'!$BJ56+1&lt;=15,IF(UP$19&gt;='様式３（療養者名簿）（⑤の場合）'!$BJ56,IF(UP$19&lt;='様式３（療養者名簿）（⑤の場合）'!$BK56,1,0),0),0)</f>
        <v>0</v>
      </c>
      <c r="UQ51" s="372">
        <f>IF(UQ$19-'様式３（療養者名簿）（⑤の場合）'!$BJ56+1&lt;=15,IF(UQ$19&gt;='様式３（療養者名簿）（⑤の場合）'!$BJ56,IF(UQ$19&lt;='様式３（療養者名簿）（⑤の場合）'!$BK56,1,0),0),0)</f>
        <v>0</v>
      </c>
      <c r="UR51" s="372">
        <f>IF(UR$19-'様式３（療養者名簿）（⑤の場合）'!$BJ56+1&lt;=15,IF(UR$19&gt;='様式３（療養者名簿）（⑤の場合）'!$BJ56,IF(UR$19&lt;='様式３（療養者名簿）（⑤の場合）'!$BK56,1,0),0),0)</f>
        <v>0</v>
      </c>
      <c r="US51" s="372">
        <f>IF(US$19-'様式３（療養者名簿）（⑤の場合）'!$BJ56+1&lt;=15,IF(US$19&gt;='様式３（療養者名簿）（⑤の場合）'!$BJ56,IF(US$19&lt;='様式３（療養者名簿）（⑤の場合）'!$BK56,1,0),0),0)</f>
        <v>0</v>
      </c>
      <c r="UT51" s="372">
        <f>IF(UT$19-'様式３（療養者名簿）（⑤の場合）'!$BJ56+1&lt;=15,IF(UT$19&gt;='様式３（療養者名簿）（⑤の場合）'!$BJ56,IF(UT$19&lt;='様式３（療養者名簿）（⑤の場合）'!$BK56,1,0),0),0)</f>
        <v>0</v>
      </c>
      <c r="UU51" s="372">
        <f>IF(UU$19-'様式３（療養者名簿）（⑤の場合）'!$BJ56+1&lt;=15,IF(UU$19&gt;='様式３（療養者名簿）（⑤の場合）'!$BJ56,IF(UU$19&lt;='様式３（療養者名簿）（⑤の場合）'!$BK56,1,0),0),0)</f>
        <v>0</v>
      </c>
      <c r="UV51" s="372">
        <f>IF(UV$19-'様式３（療養者名簿）（⑤の場合）'!$BJ56+1&lt;=15,IF(UV$19&gt;='様式３（療養者名簿）（⑤の場合）'!$BJ56,IF(UV$19&lt;='様式３（療養者名簿）（⑤の場合）'!$BK56,1,0),0),0)</f>
        <v>0</v>
      </c>
      <c r="UW51" s="372">
        <f>IF(UW$19-'様式３（療養者名簿）（⑤の場合）'!$BJ56+1&lt;=15,IF(UW$19&gt;='様式３（療養者名簿）（⑤の場合）'!$BJ56,IF(UW$19&lt;='様式３（療養者名簿）（⑤の場合）'!$BK56,1,0),0),0)</f>
        <v>0</v>
      </c>
      <c r="UX51" s="372">
        <f>IF(UX$19-'様式３（療養者名簿）（⑤の場合）'!$BJ56+1&lt;=15,IF(UX$19&gt;='様式３（療養者名簿）（⑤の場合）'!$BJ56,IF(UX$19&lt;='様式３（療養者名簿）（⑤の場合）'!$BK56,1,0),0),0)</f>
        <v>0</v>
      </c>
      <c r="UY51" s="372">
        <f>IF(UY$19-'様式３（療養者名簿）（⑤の場合）'!$BJ56+1&lt;=15,IF(UY$19&gt;='様式３（療養者名簿）（⑤の場合）'!$BJ56,IF(UY$19&lt;='様式３（療養者名簿）（⑤の場合）'!$BK56,1,0),0),0)</f>
        <v>0</v>
      </c>
      <c r="UZ51" s="372">
        <f>IF(UZ$19-'様式３（療養者名簿）（⑤の場合）'!$BJ56+1&lt;=15,IF(UZ$19&gt;='様式３（療養者名簿）（⑤の場合）'!$BJ56,IF(UZ$19&lt;='様式３（療養者名簿）（⑤の場合）'!$BK56,1,0),0),0)</f>
        <v>0</v>
      </c>
      <c r="VA51" s="372">
        <f>IF(VA$19-'様式３（療養者名簿）（⑤の場合）'!$BJ56+1&lt;=15,IF(VA$19&gt;='様式３（療養者名簿）（⑤の場合）'!$BJ56,IF(VA$19&lt;='様式３（療養者名簿）（⑤の場合）'!$BK56,1,0),0),0)</f>
        <v>0</v>
      </c>
      <c r="VB51" s="372">
        <f>IF(VB$19-'様式３（療養者名簿）（⑤の場合）'!$BJ56+1&lt;=15,IF(VB$19&gt;='様式３（療養者名簿）（⑤の場合）'!$BJ56,IF(VB$19&lt;='様式３（療養者名簿）（⑤の場合）'!$BK56,1,0),0),0)</f>
        <v>0</v>
      </c>
      <c r="VC51" s="372">
        <f>IF(VC$19-'様式３（療養者名簿）（⑤の場合）'!$BJ56+1&lt;=15,IF(VC$19&gt;='様式３（療養者名簿）（⑤の場合）'!$BJ56,IF(VC$19&lt;='様式３（療養者名簿）（⑤の場合）'!$BK56,1,0),0),0)</f>
        <v>0</v>
      </c>
      <c r="VD51" s="372">
        <f>IF(VD$19-'様式３（療養者名簿）（⑤の場合）'!$BJ56+1&lt;=15,IF(VD$19&gt;='様式３（療養者名簿）（⑤の場合）'!$BJ56,IF(VD$19&lt;='様式３（療養者名簿）（⑤の場合）'!$BK56,1,0),0),0)</f>
        <v>0</v>
      </c>
      <c r="VE51" s="372">
        <f>IF(VE$19-'様式３（療養者名簿）（⑤の場合）'!$BJ56+1&lt;=15,IF(VE$19&gt;='様式３（療養者名簿）（⑤の場合）'!$BJ56,IF(VE$19&lt;='様式３（療養者名簿）（⑤の場合）'!$BK56,1,0),0),0)</f>
        <v>0</v>
      </c>
      <c r="VF51" s="372">
        <f>IF(VF$19-'様式３（療養者名簿）（⑤の場合）'!$BJ56+1&lt;=15,IF(VF$19&gt;='様式３（療養者名簿）（⑤の場合）'!$BJ56,IF(VF$19&lt;='様式３（療養者名簿）（⑤の場合）'!$BK56,1,0),0),0)</f>
        <v>0</v>
      </c>
      <c r="VG51" s="372">
        <f>IF(VG$19-'様式３（療養者名簿）（⑤の場合）'!$BJ56+1&lt;=15,IF(VG$19&gt;='様式３（療養者名簿）（⑤の場合）'!$BJ56,IF(VG$19&lt;='様式３（療養者名簿）（⑤の場合）'!$BK56,1,0),0),0)</f>
        <v>0</v>
      </c>
      <c r="VH51" s="372">
        <f>IF(VH$19-'様式３（療養者名簿）（⑤の場合）'!$BJ56+1&lt;=15,IF(VH$19&gt;='様式３（療養者名簿）（⑤の場合）'!$BJ56,IF(VH$19&lt;='様式３（療養者名簿）（⑤の場合）'!$BK56,1,0),0),0)</f>
        <v>0</v>
      </c>
      <c r="VI51" s="372">
        <f>IF(VI$19-'様式３（療養者名簿）（⑤の場合）'!$BJ56+1&lt;=15,IF(VI$19&gt;='様式３（療養者名簿）（⑤の場合）'!$BJ56,IF(VI$19&lt;='様式３（療養者名簿）（⑤の場合）'!$BK56,1,0),0),0)</f>
        <v>0</v>
      </c>
      <c r="VJ51" s="372">
        <f>IF(VJ$19-'様式３（療養者名簿）（⑤の場合）'!$BJ56+1&lt;=15,IF(VJ$19&gt;='様式３（療養者名簿）（⑤の場合）'!$BJ56,IF(VJ$19&lt;='様式３（療養者名簿）（⑤の場合）'!$BK56,1,0),0),0)</f>
        <v>0</v>
      </c>
      <c r="VK51" s="372">
        <f>IF(VK$19-'様式３（療養者名簿）（⑤の場合）'!$BJ56+1&lt;=15,IF(VK$19&gt;='様式３（療養者名簿）（⑤の場合）'!$BJ56,IF(VK$19&lt;='様式３（療養者名簿）（⑤の場合）'!$BK56,1,0),0),0)</f>
        <v>0</v>
      </c>
      <c r="VL51" s="372">
        <f>IF(VL$19-'様式３（療養者名簿）（⑤の場合）'!$BJ56+1&lt;=15,IF(VL$19&gt;='様式３（療養者名簿）（⑤の場合）'!$BJ56,IF(VL$19&lt;='様式３（療養者名簿）（⑤の場合）'!$BK56,1,0),0),0)</f>
        <v>0</v>
      </c>
      <c r="VM51" s="372">
        <f>IF(VM$19-'様式３（療養者名簿）（⑤の場合）'!$BJ56+1&lt;=15,IF(VM$19&gt;='様式３（療養者名簿）（⑤の場合）'!$BJ56,IF(VM$19&lt;='様式３（療養者名簿）（⑤の場合）'!$BK56,1,0),0),0)</f>
        <v>0</v>
      </c>
      <c r="VN51" s="372">
        <f>IF(VN$19-'様式３（療養者名簿）（⑤の場合）'!$BJ56+1&lt;=15,IF(VN$19&gt;='様式３（療養者名簿）（⑤の場合）'!$BJ56,IF(VN$19&lt;='様式３（療養者名簿）（⑤の場合）'!$BK56,1,0),0),0)</f>
        <v>0</v>
      </c>
      <c r="VO51" s="372">
        <f>IF(VO$19-'様式３（療養者名簿）（⑤の場合）'!$BJ56+1&lt;=15,IF(VO$19&gt;='様式３（療養者名簿）（⑤の場合）'!$BJ56,IF(VO$19&lt;='様式３（療養者名簿）（⑤の場合）'!$BK56,1,0),0),0)</f>
        <v>0</v>
      </c>
      <c r="VP51" s="372">
        <f>IF(VP$19-'様式３（療養者名簿）（⑤の場合）'!$BJ56+1&lt;=15,IF(VP$19&gt;='様式３（療養者名簿）（⑤の場合）'!$BJ56,IF(VP$19&lt;='様式３（療養者名簿）（⑤の場合）'!$BK56,1,0),0),0)</f>
        <v>0</v>
      </c>
      <c r="VQ51" s="372">
        <f>IF(VQ$19-'様式３（療養者名簿）（⑤の場合）'!$BJ56+1&lt;=15,IF(VQ$19&gt;='様式３（療養者名簿）（⑤の場合）'!$BJ56,IF(VQ$19&lt;='様式３（療養者名簿）（⑤の場合）'!$BK56,1,0),0),0)</f>
        <v>0</v>
      </c>
      <c r="VR51" s="372">
        <f>IF(VR$19-'様式３（療養者名簿）（⑤の場合）'!$BJ56+1&lt;=15,IF(VR$19&gt;='様式３（療養者名簿）（⑤の場合）'!$BJ56,IF(VR$19&lt;='様式３（療養者名簿）（⑤の場合）'!$BK56,1,0),0),0)</f>
        <v>0</v>
      </c>
      <c r="VS51" s="372">
        <f>IF(VS$19-'様式３（療養者名簿）（⑤の場合）'!$BJ56+1&lt;=15,IF(VS$19&gt;='様式３（療養者名簿）（⑤の場合）'!$BJ56,IF(VS$19&lt;='様式３（療養者名簿）（⑤の場合）'!$BK56,1,0),0),0)</f>
        <v>0</v>
      </c>
      <c r="VT51" s="372">
        <f>IF(VT$19-'様式３（療養者名簿）（⑤の場合）'!$BJ56+1&lt;=15,IF(VT$19&gt;='様式３（療養者名簿）（⑤の場合）'!$BJ56,IF(VT$19&lt;='様式３（療養者名簿）（⑤の場合）'!$BK56,1,0),0),0)</f>
        <v>0</v>
      </c>
      <c r="VU51" s="372">
        <f>IF(VU$19-'様式３（療養者名簿）（⑤の場合）'!$BJ56+1&lt;=15,IF(VU$19&gt;='様式３（療養者名簿）（⑤の場合）'!$BJ56,IF(VU$19&lt;='様式３（療養者名簿）（⑤の場合）'!$BK56,1,0),0),0)</f>
        <v>0</v>
      </c>
      <c r="VV51" s="372">
        <f>IF(VV$19-'様式３（療養者名簿）（⑤の場合）'!$BJ56+1&lt;=15,IF(VV$19&gt;='様式３（療養者名簿）（⑤の場合）'!$BJ56,IF(VV$19&lt;='様式３（療養者名簿）（⑤の場合）'!$BK56,1,0),0),0)</f>
        <v>0</v>
      </c>
      <c r="VW51" s="372">
        <f>IF(VW$19-'様式３（療養者名簿）（⑤の場合）'!$BJ56+1&lt;=15,IF(VW$19&gt;='様式３（療養者名簿）（⑤の場合）'!$BJ56,IF(VW$19&lt;='様式３（療養者名簿）（⑤の場合）'!$BK56,1,0),0),0)</f>
        <v>0</v>
      </c>
      <c r="VX51" s="372">
        <f>IF(VX$19-'様式３（療養者名簿）（⑤の場合）'!$BJ56+1&lt;=15,IF(VX$19&gt;='様式３（療養者名簿）（⑤の場合）'!$BJ56,IF(VX$19&lt;='様式３（療養者名簿）（⑤の場合）'!$BK56,1,0),0),0)</f>
        <v>0</v>
      </c>
      <c r="VY51" s="372">
        <f>IF(VY$19-'様式３（療養者名簿）（⑤の場合）'!$BJ56+1&lt;=15,IF(VY$19&gt;='様式３（療養者名簿）（⑤の場合）'!$BJ56,IF(VY$19&lt;='様式３（療養者名簿）（⑤の場合）'!$BK56,1,0),0),0)</f>
        <v>0</v>
      </c>
      <c r="VZ51" s="372">
        <f>IF(VZ$19-'様式３（療養者名簿）（⑤の場合）'!$BJ56+1&lt;=15,IF(VZ$19&gt;='様式３（療養者名簿）（⑤の場合）'!$BJ56,IF(VZ$19&lt;='様式３（療養者名簿）（⑤の場合）'!$BK56,1,0),0),0)</f>
        <v>0</v>
      </c>
      <c r="WA51" s="372">
        <f>IF(WA$19-'様式３（療養者名簿）（⑤の場合）'!$BJ56+1&lt;=15,IF(WA$19&gt;='様式３（療養者名簿）（⑤の場合）'!$BJ56,IF(WA$19&lt;='様式３（療養者名簿）（⑤の場合）'!$BK56,1,0),0),0)</f>
        <v>0</v>
      </c>
      <c r="WB51" s="372">
        <f>IF(WB$19-'様式３（療養者名簿）（⑤の場合）'!$BJ56+1&lt;=15,IF(WB$19&gt;='様式３（療養者名簿）（⑤の場合）'!$BJ56,IF(WB$19&lt;='様式３（療養者名簿）（⑤の場合）'!$BK56,1,0),0),0)</f>
        <v>0</v>
      </c>
      <c r="WC51" s="372">
        <f>IF(WC$19-'様式３（療養者名簿）（⑤の場合）'!$BJ56+1&lt;=15,IF(WC$19&gt;='様式３（療養者名簿）（⑤の場合）'!$BJ56,IF(WC$19&lt;='様式３（療養者名簿）（⑤の場合）'!$BK56,1,0),0),0)</f>
        <v>0</v>
      </c>
      <c r="WD51" s="372">
        <f>IF(WD$19-'様式３（療養者名簿）（⑤の場合）'!$BJ56+1&lt;=15,IF(WD$19&gt;='様式３（療養者名簿）（⑤の場合）'!$BJ56,IF(WD$19&lt;='様式３（療養者名簿）（⑤の場合）'!$BK56,1,0),0),0)</f>
        <v>0</v>
      </c>
      <c r="WE51" s="372">
        <f>IF(WE$19-'様式３（療養者名簿）（⑤の場合）'!$BJ56+1&lt;=15,IF(WE$19&gt;='様式３（療養者名簿）（⑤の場合）'!$BJ56,IF(WE$19&lt;='様式３（療養者名簿）（⑤の場合）'!$BK56,1,0),0),0)</f>
        <v>0</v>
      </c>
      <c r="WF51" s="372">
        <f>IF(WF$19-'様式３（療養者名簿）（⑤の場合）'!$BJ56+1&lt;=15,IF(WF$19&gt;='様式３（療養者名簿）（⑤の場合）'!$BJ56,IF(WF$19&lt;='様式３（療養者名簿）（⑤の場合）'!$BK56,1,0),0),0)</f>
        <v>0</v>
      </c>
      <c r="WG51" s="372">
        <f>IF(WG$19-'様式３（療養者名簿）（⑤の場合）'!$BJ56+1&lt;=15,IF(WG$19&gt;='様式３（療養者名簿）（⑤の場合）'!$BJ56,IF(WG$19&lt;='様式３（療養者名簿）（⑤の場合）'!$BK56,1,0),0),0)</f>
        <v>0</v>
      </c>
      <c r="WH51" s="372">
        <f>IF(WH$19-'様式３（療養者名簿）（⑤の場合）'!$BJ56+1&lt;=15,IF(WH$19&gt;='様式３（療養者名簿）（⑤の場合）'!$BJ56,IF(WH$19&lt;='様式３（療養者名簿）（⑤の場合）'!$BK56,1,0),0),0)</f>
        <v>0</v>
      </c>
      <c r="WI51" s="372">
        <f>IF(WI$19-'様式３（療養者名簿）（⑤の場合）'!$BJ56+1&lt;=15,IF(WI$19&gt;='様式３（療養者名簿）（⑤の場合）'!$BJ56,IF(WI$19&lt;='様式３（療養者名簿）（⑤の場合）'!$BK56,1,0),0),0)</f>
        <v>0</v>
      </c>
      <c r="WJ51" s="372">
        <f>IF(WJ$19-'様式３（療養者名簿）（⑤の場合）'!$BJ56+1&lt;=15,IF(WJ$19&gt;='様式３（療養者名簿）（⑤の場合）'!$BJ56,IF(WJ$19&lt;='様式３（療養者名簿）（⑤の場合）'!$BK56,1,0),0),0)</f>
        <v>0</v>
      </c>
      <c r="WK51" s="372">
        <f>IF(WK$19-'様式３（療養者名簿）（⑤の場合）'!$BJ56+1&lt;=15,IF(WK$19&gt;='様式３（療養者名簿）（⑤の場合）'!$BJ56,IF(WK$19&lt;='様式３（療養者名簿）（⑤の場合）'!$BK56,1,0),0),0)</f>
        <v>0</v>
      </c>
      <c r="WL51" s="372">
        <f>IF(WL$19-'様式３（療養者名簿）（⑤の場合）'!$BJ56+1&lt;=15,IF(WL$19&gt;='様式３（療養者名簿）（⑤の場合）'!$BJ56,IF(WL$19&lt;='様式３（療養者名簿）（⑤の場合）'!$BK56,1,0),0),0)</f>
        <v>0</v>
      </c>
      <c r="WM51" s="372">
        <f>IF(WM$19-'様式３（療養者名簿）（⑤の場合）'!$BJ56+1&lt;=15,IF(WM$19&gt;='様式３（療養者名簿）（⑤の場合）'!$BJ56,IF(WM$19&lt;='様式３（療養者名簿）（⑤の場合）'!$BK56,1,0),0),0)</f>
        <v>0</v>
      </c>
      <c r="WN51" s="372">
        <f>IF(WN$19-'様式３（療養者名簿）（⑤の場合）'!$BJ56+1&lt;=15,IF(WN$19&gt;='様式３（療養者名簿）（⑤の場合）'!$BJ56,IF(WN$19&lt;='様式３（療養者名簿）（⑤の場合）'!$BK56,1,0),0),0)</f>
        <v>0</v>
      </c>
      <c r="WO51" s="372">
        <f>IF(WO$19-'様式３（療養者名簿）（⑤の場合）'!$BJ56+1&lt;=15,IF(WO$19&gt;='様式３（療養者名簿）（⑤の場合）'!$BJ56,IF(WO$19&lt;='様式３（療養者名簿）（⑤の場合）'!$BK56,1,0),0),0)</f>
        <v>0</v>
      </c>
      <c r="WP51" s="372">
        <f>IF(WP$19-'様式３（療養者名簿）（⑤の場合）'!$BJ56+1&lt;=15,IF(WP$19&gt;='様式３（療養者名簿）（⑤の場合）'!$BJ56,IF(WP$19&lt;='様式３（療養者名簿）（⑤の場合）'!$BK56,1,0),0),0)</f>
        <v>0</v>
      </c>
      <c r="WQ51" s="372">
        <f>IF(WQ$19-'様式３（療養者名簿）（⑤の場合）'!$BJ56+1&lt;=15,IF(WQ$19&gt;='様式３（療養者名簿）（⑤の場合）'!$BJ56,IF(WQ$19&lt;='様式３（療養者名簿）（⑤の場合）'!$BK56,1,0),0),0)</f>
        <v>0</v>
      </c>
      <c r="WR51" s="372">
        <f>IF(WR$19-'様式３（療養者名簿）（⑤の場合）'!$BJ56+1&lt;=15,IF(WR$19&gt;='様式３（療養者名簿）（⑤の場合）'!$BJ56,IF(WR$19&lt;='様式３（療養者名簿）（⑤の場合）'!$BK56,1,0),0),0)</f>
        <v>0</v>
      </c>
      <c r="WS51" s="372">
        <f>IF(WS$19-'様式３（療養者名簿）（⑤の場合）'!$BJ56+1&lt;=15,IF(WS$19&gt;='様式３（療養者名簿）（⑤の場合）'!$BJ56,IF(WS$19&lt;='様式３（療養者名簿）（⑤の場合）'!$BK56,1,0),0),0)</f>
        <v>0</v>
      </c>
      <c r="WT51" s="372">
        <f>IF(WT$19-'様式３（療養者名簿）（⑤の場合）'!$BJ56+1&lt;=15,IF(WT$19&gt;='様式３（療養者名簿）（⑤の場合）'!$BJ56,IF(WT$19&lt;='様式３（療養者名簿）（⑤の場合）'!$BK56,1,0),0),0)</f>
        <v>0</v>
      </c>
      <c r="WU51" s="372">
        <f>IF(WU$19-'様式３（療養者名簿）（⑤の場合）'!$BJ56+1&lt;=15,IF(WU$19&gt;='様式３（療養者名簿）（⑤の場合）'!$BJ56,IF(WU$19&lt;='様式３（療養者名簿）（⑤の場合）'!$BK56,1,0),0),0)</f>
        <v>0</v>
      </c>
      <c r="WV51" s="372">
        <f>IF(WV$19-'様式３（療養者名簿）（⑤の場合）'!$BJ56+1&lt;=15,IF(WV$19&gt;='様式３（療養者名簿）（⑤の場合）'!$BJ56,IF(WV$19&lt;='様式３（療養者名簿）（⑤の場合）'!$BK56,1,0),0),0)</f>
        <v>0</v>
      </c>
      <c r="WW51" s="372">
        <f>IF(WW$19-'様式３（療養者名簿）（⑤の場合）'!$BJ56+1&lt;=15,IF(WW$19&gt;='様式３（療養者名簿）（⑤の場合）'!$BJ56,IF(WW$19&lt;='様式３（療養者名簿）（⑤の場合）'!$BK56,1,0),0),0)</f>
        <v>0</v>
      </c>
      <c r="WX51" s="372">
        <f>IF(WX$19-'様式３（療養者名簿）（⑤の場合）'!$BJ56+1&lt;=15,IF(WX$19&gt;='様式３（療養者名簿）（⑤の場合）'!$BJ56,IF(WX$19&lt;='様式３（療養者名簿）（⑤の場合）'!$BK56,1,0),0),0)</f>
        <v>0</v>
      </c>
      <c r="WY51" s="372">
        <f>IF(WY$19-'様式３（療養者名簿）（⑤の場合）'!$BJ56+1&lt;=15,IF(WY$19&gt;='様式３（療養者名簿）（⑤の場合）'!$BJ56,IF(WY$19&lt;='様式３（療養者名簿）（⑤の場合）'!$BK56,1,0),0),0)</f>
        <v>0</v>
      </c>
      <c r="WZ51" s="372">
        <f>IF(WZ$19-'様式３（療養者名簿）（⑤の場合）'!$BJ56+1&lt;=15,IF(WZ$19&gt;='様式３（療養者名簿）（⑤の場合）'!$BJ56,IF(WZ$19&lt;='様式３（療養者名簿）（⑤の場合）'!$BK56,1,0),0),0)</f>
        <v>0</v>
      </c>
      <c r="XA51" s="372">
        <f>IF(XA$19-'様式３（療養者名簿）（⑤の場合）'!$BJ56+1&lt;=15,IF(XA$19&gt;='様式３（療養者名簿）（⑤の場合）'!$BJ56,IF(XA$19&lt;='様式３（療養者名簿）（⑤の場合）'!$BK56,1,0),0),0)</f>
        <v>0</v>
      </c>
      <c r="XB51" s="372">
        <f>IF(XB$19-'様式３（療養者名簿）（⑤の場合）'!$BJ56+1&lt;=15,IF(XB$19&gt;='様式３（療養者名簿）（⑤の場合）'!$BJ56,IF(XB$19&lt;='様式３（療養者名簿）（⑤の場合）'!$BK56,1,0),0),0)</f>
        <v>0</v>
      </c>
      <c r="XC51" s="372">
        <f>IF(XC$19-'様式３（療養者名簿）（⑤の場合）'!$BJ56+1&lt;=15,IF(XC$19&gt;='様式３（療養者名簿）（⑤の場合）'!$BJ56,IF(XC$19&lt;='様式３（療養者名簿）（⑤の場合）'!$BK56,1,0),0),0)</f>
        <v>0</v>
      </c>
      <c r="XD51" s="372">
        <f>IF(XD$19-'様式３（療養者名簿）（⑤の場合）'!$BJ56+1&lt;=15,IF(XD$19&gt;='様式３（療養者名簿）（⑤の場合）'!$BJ56,IF(XD$19&lt;='様式３（療養者名簿）（⑤の場合）'!$BK56,1,0),0),0)</f>
        <v>0</v>
      </c>
      <c r="XE51" s="372">
        <f>IF(XE$19-'様式３（療養者名簿）（⑤の場合）'!$BJ56+1&lt;=15,IF(XE$19&gt;='様式３（療養者名簿）（⑤の場合）'!$BJ56,IF(XE$19&lt;='様式３（療養者名簿）（⑤の場合）'!$BK56,1,0),0),0)</f>
        <v>0</v>
      </c>
      <c r="XF51" s="372">
        <f>IF(XF$19-'様式３（療養者名簿）（⑤の場合）'!$BJ56+1&lt;=15,IF(XF$19&gt;='様式３（療養者名簿）（⑤の場合）'!$BJ56,IF(XF$19&lt;='様式３（療養者名簿）（⑤の場合）'!$BK56,1,0),0),0)</f>
        <v>0</v>
      </c>
      <c r="XG51" s="372">
        <f>IF(XG$19-'様式３（療養者名簿）（⑤の場合）'!$BJ56+1&lt;=15,IF(XG$19&gt;='様式３（療養者名簿）（⑤の場合）'!$BJ56,IF(XG$19&lt;='様式３（療養者名簿）（⑤の場合）'!$BK56,1,0),0),0)</f>
        <v>0</v>
      </c>
      <c r="XH51" s="372">
        <f>IF(XH$19-'様式３（療養者名簿）（⑤の場合）'!$BJ56+1&lt;=15,IF(XH$19&gt;='様式３（療養者名簿）（⑤の場合）'!$BJ56,IF(XH$19&lt;='様式３（療養者名簿）（⑤の場合）'!$BK56,1,0),0),0)</f>
        <v>0</v>
      </c>
      <c r="XI51" s="372">
        <f>IF(XI$19-'様式３（療養者名簿）（⑤の場合）'!$BJ56+1&lt;=15,IF(XI$19&gt;='様式３（療養者名簿）（⑤の場合）'!$BJ56,IF(XI$19&lt;='様式３（療養者名簿）（⑤の場合）'!$BK56,1,0),0),0)</f>
        <v>0</v>
      </c>
      <c r="XJ51" s="372">
        <f>IF(XJ$19-'様式３（療養者名簿）（⑤の場合）'!$BJ56+1&lt;=15,IF(XJ$19&gt;='様式３（療養者名簿）（⑤の場合）'!$BJ56,IF(XJ$19&lt;='様式３（療養者名簿）（⑤の場合）'!$BK56,1,0),0),0)</f>
        <v>0</v>
      </c>
      <c r="XK51" s="372">
        <f>IF(XK$19-'様式３（療養者名簿）（⑤の場合）'!$BJ56+1&lt;=15,IF(XK$19&gt;='様式３（療養者名簿）（⑤の場合）'!$BJ56,IF(XK$19&lt;='様式３（療養者名簿）（⑤の場合）'!$BK56,1,0),0),0)</f>
        <v>0</v>
      </c>
      <c r="XL51" s="372">
        <f>IF(XL$19-'様式３（療養者名簿）（⑤の場合）'!$BJ56+1&lt;=15,IF(XL$19&gt;='様式３（療養者名簿）（⑤の場合）'!$BJ56,IF(XL$19&lt;='様式３（療養者名簿）（⑤の場合）'!$BK56,1,0),0),0)</f>
        <v>0</v>
      </c>
      <c r="XM51" s="372">
        <f>IF(XM$19-'様式３（療養者名簿）（⑤の場合）'!$BJ56+1&lt;=15,IF(XM$19&gt;='様式３（療養者名簿）（⑤の場合）'!$BJ56,IF(XM$19&lt;='様式３（療養者名簿）（⑤の場合）'!$BK56,1,0),0),0)</f>
        <v>0</v>
      </c>
      <c r="XN51" s="372">
        <f>IF(XN$19-'様式３（療養者名簿）（⑤の場合）'!$BJ56+1&lt;=15,IF(XN$19&gt;='様式３（療養者名簿）（⑤の場合）'!$BJ56,IF(XN$19&lt;='様式３（療養者名簿）（⑤の場合）'!$BK56,1,0),0),0)</f>
        <v>0</v>
      </c>
      <c r="XO51" s="372">
        <f>IF(XO$19-'様式３（療養者名簿）（⑤の場合）'!$BJ56+1&lt;=15,IF(XO$19&gt;='様式３（療養者名簿）（⑤の場合）'!$BJ56,IF(XO$19&lt;='様式３（療養者名簿）（⑤の場合）'!$BK56,1,0),0),0)</f>
        <v>0</v>
      </c>
      <c r="XP51" s="372">
        <f>IF(XP$19-'様式３（療養者名簿）（⑤の場合）'!$BJ56+1&lt;=15,IF(XP$19&gt;='様式３（療養者名簿）（⑤の場合）'!$BJ56,IF(XP$19&lt;='様式３（療養者名簿）（⑤の場合）'!$BK56,1,0),0),0)</f>
        <v>0</v>
      </c>
      <c r="XQ51" s="372">
        <f>IF(XQ$19-'様式３（療養者名簿）（⑤の場合）'!$BJ56+1&lt;=15,IF(XQ$19&gt;='様式３（療養者名簿）（⑤の場合）'!$BJ56,IF(XQ$19&lt;='様式３（療養者名簿）（⑤の場合）'!$BK56,1,0),0),0)</f>
        <v>0</v>
      </c>
      <c r="XR51" s="372">
        <f>IF(XR$19-'様式３（療養者名簿）（⑤の場合）'!$BJ56+1&lt;=15,IF(XR$19&gt;='様式３（療養者名簿）（⑤の場合）'!$BJ56,IF(XR$19&lt;='様式３（療養者名簿）（⑤の場合）'!$BK56,1,0),0),0)</f>
        <v>0</v>
      </c>
      <c r="XS51" s="372">
        <f>IF(XS$19-'様式３（療養者名簿）（⑤の場合）'!$BJ56+1&lt;=15,IF(XS$19&gt;='様式３（療養者名簿）（⑤の場合）'!$BJ56,IF(XS$19&lt;='様式３（療養者名簿）（⑤の場合）'!$BK56,1,0),0),0)</f>
        <v>0</v>
      </c>
      <c r="XT51" s="372">
        <f>IF(XT$19-'様式３（療養者名簿）（⑤の場合）'!$BJ56+1&lt;=15,IF(XT$19&gt;='様式３（療養者名簿）（⑤の場合）'!$BJ56,IF(XT$19&lt;='様式３（療養者名簿）（⑤の場合）'!$BK56,1,0),0),0)</f>
        <v>0</v>
      </c>
      <c r="XU51" s="372">
        <f>IF(XU$19-'様式３（療養者名簿）（⑤の場合）'!$BJ56+1&lt;=15,IF(XU$19&gt;='様式３（療養者名簿）（⑤の場合）'!$BJ56,IF(XU$19&lt;='様式３（療養者名簿）（⑤の場合）'!$BK56,1,0),0),0)</f>
        <v>0</v>
      </c>
      <c r="XV51" s="372">
        <f>IF(XV$19-'様式３（療養者名簿）（⑤の場合）'!$BJ56+1&lt;=15,IF(XV$19&gt;='様式３（療養者名簿）（⑤の場合）'!$BJ56,IF(XV$19&lt;='様式３（療養者名簿）（⑤の場合）'!$BK56,1,0),0),0)</f>
        <v>0</v>
      </c>
      <c r="XW51" s="372">
        <f>IF(XW$19-'様式３（療養者名簿）（⑤の場合）'!$BJ56+1&lt;=15,IF(XW$19&gt;='様式３（療養者名簿）（⑤の場合）'!$BJ56,IF(XW$19&lt;='様式３（療養者名簿）（⑤の場合）'!$BK56,1,0),0),0)</f>
        <v>0</v>
      </c>
      <c r="XX51" s="372">
        <f>IF(XX$19-'様式３（療養者名簿）（⑤の場合）'!$BJ56+1&lt;=15,IF(XX$19&gt;='様式３（療養者名簿）（⑤の場合）'!$BJ56,IF(XX$19&lt;='様式３（療養者名簿）（⑤の場合）'!$BK56,1,0),0),0)</f>
        <v>0</v>
      </c>
      <c r="XY51" s="372">
        <f>IF(XY$19-'様式３（療養者名簿）（⑤の場合）'!$BJ56+1&lt;=15,IF(XY$19&gt;='様式３（療養者名簿）（⑤の場合）'!$BJ56,IF(XY$19&lt;='様式３（療養者名簿）（⑤の場合）'!$BK56,1,0),0),0)</f>
        <v>0</v>
      </c>
      <c r="XZ51" s="372">
        <f>IF(XZ$19-'様式３（療養者名簿）（⑤の場合）'!$BJ56+1&lt;=15,IF(XZ$19&gt;='様式３（療養者名簿）（⑤の場合）'!$BJ56,IF(XZ$19&lt;='様式３（療養者名簿）（⑤の場合）'!$BK56,1,0),0),0)</f>
        <v>0</v>
      </c>
      <c r="YA51" s="372">
        <f>IF(YA$19-'様式３（療養者名簿）（⑤の場合）'!$BJ56+1&lt;=15,IF(YA$19&gt;='様式３（療養者名簿）（⑤の場合）'!$BJ56,IF(YA$19&lt;='様式３（療養者名簿）（⑤の場合）'!$BK56,1,0),0),0)</f>
        <v>0</v>
      </c>
      <c r="YB51" s="372">
        <f>IF(YB$19-'様式３（療養者名簿）（⑤の場合）'!$BJ56+1&lt;=15,IF(YB$19&gt;='様式３（療養者名簿）（⑤の場合）'!$BJ56,IF(YB$19&lt;='様式３（療養者名簿）（⑤の場合）'!$BK56,1,0),0),0)</f>
        <v>0</v>
      </c>
      <c r="YC51" s="372">
        <f>IF(YC$19-'様式３（療養者名簿）（⑤の場合）'!$BJ56+1&lt;=15,IF(YC$19&gt;='様式３（療養者名簿）（⑤の場合）'!$BJ56,IF(YC$19&lt;='様式３（療養者名簿）（⑤の場合）'!$BK56,1,0),0),0)</f>
        <v>0</v>
      </c>
      <c r="YD51" s="372">
        <f>IF(YD$19-'様式３（療養者名簿）（⑤の場合）'!$BJ56+1&lt;=15,IF(YD$19&gt;='様式３（療養者名簿）（⑤の場合）'!$BJ56,IF(YD$19&lt;='様式３（療養者名簿）（⑤の場合）'!$BK56,1,0),0),0)</f>
        <v>0</v>
      </c>
      <c r="YE51" s="372">
        <f>IF(YE$19-'様式３（療養者名簿）（⑤の場合）'!$BJ56+1&lt;=15,IF(YE$19&gt;='様式３（療養者名簿）（⑤の場合）'!$BJ56,IF(YE$19&lt;='様式３（療養者名簿）（⑤の場合）'!$BK56,1,0),0),0)</f>
        <v>0</v>
      </c>
      <c r="YF51" s="372">
        <f>IF(YF$19-'様式３（療養者名簿）（⑤の場合）'!$BJ56+1&lt;=15,IF(YF$19&gt;='様式３（療養者名簿）（⑤の場合）'!$BJ56,IF(YF$19&lt;='様式３（療養者名簿）（⑤の場合）'!$BK56,1,0),0),0)</f>
        <v>0</v>
      </c>
      <c r="YG51" s="372">
        <f>IF(YG$19-'様式３（療養者名簿）（⑤の場合）'!$BJ56+1&lt;=15,IF(YG$19&gt;='様式３（療養者名簿）（⑤の場合）'!$BJ56,IF(YG$19&lt;='様式３（療養者名簿）（⑤の場合）'!$BK56,1,0),0),0)</f>
        <v>0</v>
      </c>
      <c r="YH51" s="372">
        <f>IF(YH$19-'様式３（療養者名簿）（⑤の場合）'!$BJ56+1&lt;=15,IF(YH$19&gt;='様式３（療養者名簿）（⑤の場合）'!$BJ56,IF(YH$19&lt;='様式３（療養者名簿）（⑤の場合）'!$BK56,1,0),0),0)</f>
        <v>0</v>
      </c>
      <c r="YI51" s="372">
        <f>IF(YI$19-'様式３（療養者名簿）（⑤の場合）'!$BJ56+1&lt;=15,IF(YI$19&gt;='様式３（療養者名簿）（⑤の場合）'!$BJ56,IF(YI$19&lt;='様式３（療養者名簿）（⑤の場合）'!$BK56,1,0),0),0)</f>
        <v>0</v>
      </c>
      <c r="YJ51" s="372">
        <f>IF(YJ$19-'様式３（療養者名簿）（⑤の場合）'!$BJ56+1&lt;=15,IF(YJ$19&gt;='様式３（療養者名簿）（⑤の場合）'!$BJ56,IF(YJ$19&lt;='様式３（療養者名簿）（⑤の場合）'!$BK56,1,0),0),0)</f>
        <v>0</v>
      </c>
      <c r="YK51" s="372">
        <f>IF(YK$19-'様式３（療養者名簿）（⑤の場合）'!$BJ56+1&lt;=15,IF(YK$19&gt;='様式３（療養者名簿）（⑤の場合）'!$BJ56,IF(YK$19&lt;='様式３（療養者名簿）（⑤の場合）'!$BK56,1,0),0),0)</f>
        <v>0</v>
      </c>
      <c r="YL51" s="372">
        <f>IF(YL$19-'様式３（療養者名簿）（⑤の場合）'!$BJ56+1&lt;=15,IF(YL$19&gt;='様式３（療養者名簿）（⑤の場合）'!$BJ56,IF(YL$19&lt;='様式３（療養者名簿）（⑤の場合）'!$BK56,1,0),0),0)</f>
        <v>0</v>
      </c>
      <c r="YM51" s="372">
        <f>IF(YM$19-'様式３（療養者名簿）（⑤の場合）'!$BJ56+1&lt;=15,IF(YM$19&gt;='様式３（療養者名簿）（⑤の場合）'!$BJ56,IF(YM$19&lt;='様式３（療養者名簿）（⑤の場合）'!$BK56,1,0),0),0)</f>
        <v>0</v>
      </c>
      <c r="YN51" s="372">
        <f>IF(YN$19-'様式３（療養者名簿）（⑤の場合）'!$BJ56+1&lt;=15,IF(YN$19&gt;='様式３（療養者名簿）（⑤の場合）'!$BJ56,IF(YN$19&lt;='様式３（療養者名簿）（⑤の場合）'!$BK56,1,0),0),0)</f>
        <v>0</v>
      </c>
      <c r="YO51" s="372">
        <f>IF(YO$19-'様式３（療養者名簿）（⑤の場合）'!$BJ56+1&lt;=15,IF(YO$19&gt;='様式３（療養者名簿）（⑤の場合）'!$BJ56,IF(YO$19&lt;='様式３（療養者名簿）（⑤の場合）'!$BK56,1,0),0),0)</f>
        <v>0</v>
      </c>
      <c r="YP51" s="372">
        <f>IF(YP$19-'様式３（療養者名簿）（⑤の場合）'!$BJ56+1&lt;=15,IF(YP$19&gt;='様式３（療養者名簿）（⑤の場合）'!$BJ56,IF(YP$19&lt;='様式３（療養者名簿）（⑤の場合）'!$BK56,1,0),0),0)</f>
        <v>0</v>
      </c>
      <c r="YQ51" s="372">
        <f>IF(YQ$19-'様式３（療養者名簿）（⑤の場合）'!$BJ56+1&lt;=15,IF(YQ$19&gt;='様式３（療養者名簿）（⑤の場合）'!$BJ56,IF(YQ$19&lt;='様式３（療養者名簿）（⑤の場合）'!$BK56,1,0),0),0)</f>
        <v>0</v>
      </c>
      <c r="YR51" s="372">
        <f>IF(YR$19-'様式３（療養者名簿）（⑤の場合）'!$BJ56+1&lt;=15,IF(YR$19&gt;='様式３（療養者名簿）（⑤の場合）'!$BJ56,IF(YR$19&lt;='様式３（療養者名簿）（⑤の場合）'!$BK56,1,0),0),0)</f>
        <v>0</v>
      </c>
      <c r="YS51" s="372">
        <f>IF(YS$19-'様式３（療養者名簿）（⑤の場合）'!$BJ56+1&lt;=15,IF(YS$19&gt;='様式３（療養者名簿）（⑤の場合）'!$BJ56,IF(YS$19&lt;='様式３（療養者名簿）（⑤の場合）'!$BK56,1,0),0),0)</f>
        <v>0</v>
      </c>
      <c r="YT51" s="372">
        <f>IF(YT$19-'様式３（療養者名簿）（⑤の場合）'!$BJ56+1&lt;=15,IF(YT$19&gt;='様式３（療養者名簿）（⑤の場合）'!$BJ56,IF(YT$19&lt;='様式３（療養者名簿）（⑤の場合）'!$BK56,1,0),0),0)</f>
        <v>0</v>
      </c>
      <c r="YU51" s="372">
        <f>IF(YU$19-'様式３（療養者名簿）（⑤の場合）'!$BJ56+1&lt;=15,IF(YU$19&gt;='様式３（療養者名簿）（⑤の場合）'!$BJ56,IF(YU$19&lt;='様式３（療養者名簿）（⑤の場合）'!$BK56,1,0),0),0)</f>
        <v>0</v>
      </c>
      <c r="YV51" s="372">
        <f>IF(YV$19-'様式３（療養者名簿）（⑤の場合）'!$BJ56+1&lt;=15,IF(YV$19&gt;='様式３（療養者名簿）（⑤の場合）'!$BJ56,IF(YV$19&lt;='様式３（療養者名簿）（⑤の場合）'!$BK56,1,0),0),0)</f>
        <v>0</v>
      </c>
      <c r="YW51" s="372">
        <f>IF(YW$19-'様式３（療養者名簿）（⑤の場合）'!$BJ56+1&lt;=15,IF(YW$19&gt;='様式３（療養者名簿）（⑤の場合）'!$BJ56,IF(YW$19&lt;='様式３（療養者名簿）（⑤の場合）'!$BK56,1,0),0),0)</f>
        <v>0</v>
      </c>
      <c r="YX51" s="372">
        <f>IF(YX$19-'様式３（療養者名簿）（⑤の場合）'!$BJ56+1&lt;=15,IF(YX$19&gt;='様式３（療養者名簿）（⑤の場合）'!$BJ56,IF(YX$19&lt;='様式３（療養者名簿）（⑤の場合）'!$BK56,1,0),0),0)</f>
        <v>0</v>
      </c>
      <c r="YY51" s="372">
        <f>IF(YY$19-'様式３（療養者名簿）（⑤の場合）'!$BJ56+1&lt;=15,IF(YY$19&gt;='様式３（療養者名簿）（⑤の場合）'!$BJ56,IF(YY$19&lt;='様式３（療養者名簿）（⑤の場合）'!$BK56,1,0),0),0)</f>
        <v>0</v>
      </c>
      <c r="YZ51" s="372">
        <f>IF(YZ$19-'様式３（療養者名簿）（⑤の場合）'!$BJ56+1&lt;=15,IF(YZ$19&gt;='様式３（療養者名簿）（⑤の場合）'!$BJ56,IF(YZ$19&lt;='様式３（療養者名簿）（⑤の場合）'!$BK56,1,0),0),0)</f>
        <v>0</v>
      </c>
      <c r="ZA51" s="372">
        <f>IF(ZA$19-'様式３（療養者名簿）（⑤の場合）'!$BJ56+1&lt;=15,IF(ZA$19&gt;='様式３（療養者名簿）（⑤の場合）'!$BJ56,IF(ZA$19&lt;='様式３（療養者名簿）（⑤の場合）'!$BK56,1,0),0),0)</f>
        <v>0</v>
      </c>
      <c r="ZB51" s="372">
        <f>IF(ZB$19-'様式３（療養者名簿）（⑤の場合）'!$BJ56+1&lt;=15,IF(ZB$19&gt;='様式３（療養者名簿）（⑤の場合）'!$BJ56,IF(ZB$19&lt;='様式３（療養者名簿）（⑤の場合）'!$BK56,1,0),0),0)</f>
        <v>0</v>
      </c>
      <c r="ZC51" s="372">
        <f>IF(ZC$19-'様式３（療養者名簿）（⑤の場合）'!$BJ56+1&lt;=15,IF(ZC$19&gt;='様式３（療養者名簿）（⑤の場合）'!$BJ56,IF(ZC$19&lt;='様式３（療養者名簿）（⑤の場合）'!$BK56,1,0),0),0)</f>
        <v>0</v>
      </c>
      <c r="ZD51" s="372">
        <f>IF(ZD$19-'様式３（療養者名簿）（⑤の場合）'!$BJ56+1&lt;=15,IF(ZD$19&gt;='様式３（療養者名簿）（⑤の場合）'!$BJ56,IF(ZD$19&lt;='様式３（療養者名簿）（⑤の場合）'!$BK56,1,0),0),0)</f>
        <v>0</v>
      </c>
      <c r="ZE51" s="372">
        <f>IF(ZE$19-'様式３（療養者名簿）（⑤の場合）'!$BJ56+1&lt;=15,IF(ZE$19&gt;='様式３（療養者名簿）（⑤の場合）'!$BJ56,IF(ZE$19&lt;='様式３（療養者名簿）（⑤の場合）'!$BK56,1,0),0),0)</f>
        <v>0</v>
      </c>
      <c r="ZF51" s="372">
        <f>IF(ZF$19-'様式３（療養者名簿）（⑤の場合）'!$BJ56+1&lt;=15,IF(ZF$19&gt;='様式３（療養者名簿）（⑤の場合）'!$BJ56,IF(ZF$19&lt;='様式３（療養者名簿）（⑤の場合）'!$BK56,1,0),0),0)</f>
        <v>0</v>
      </c>
      <c r="ZG51" s="372">
        <f>IF(ZG$19-'様式３（療養者名簿）（⑤の場合）'!$BJ56+1&lt;=15,IF(ZG$19&gt;='様式３（療養者名簿）（⑤の場合）'!$BJ56,IF(ZG$19&lt;='様式３（療養者名簿）（⑤の場合）'!$BK56,1,0),0),0)</f>
        <v>0</v>
      </c>
      <c r="ZH51" s="372">
        <f>IF(ZH$19-'様式３（療養者名簿）（⑤の場合）'!$BJ56+1&lt;=15,IF(ZH$19&gt;='様式３（療養者名簿）（⑤の場合）'!$BJ56,IF(ZH$19&lt;='様式３（療養者名簿）（⑤の場合）'!$BK56,1,0),0),0)</f>
        <v>0</v>
      </c>
      <c r="ZI51" s="372">
        <f>IF(ZI$19-'様式３（療養者名簿）（⑤の場合）'!$BJ56+1&lt;=15,IF(ZI$19&gt;='様式３（療養者名簿）（⑤の場合）'!$BJ56,IF(ZI$19&lt;='様式３（療養者名簿）（⑤の場合）'!$BK56,1,0),0),0)</f>
        <v>0</v>
      </c>
      <c r="ZJ51" s="372">
        <f>IF(ZJ$19-'様式３（療養者名簿）（⑤の場合）'!$BJ56+1&lt;=15,IF(ZJ$19&gt;='様式３（療養者名簿）（⑤の場合）'!$BJ56,IF(ZJ$19&lt;='様式３（療養者名簿）（⑤の場合）'!$BK56,1,0),0),0)</f>
        <v>0</v>
      </c>
      <c r="ZK51" s="372">
        <f>IF(ZK$19-'様式３（療養者名簿）（⑤の場合）'!$BJ56+1&lt;=15,IF(ZK$19&gt;='様式３（療養者名簿）（⑤の場合）'!$BJ56,IF(ZK$19&lt;='様式３（療養者名簿）（⑤の場合）'!$BK56,1,0),0),0)</f>
        <v>0</v>
      </c>
      <c r="ZL51" s="372">
        <f>IF(ZL$19-'様式３（療養者名簿）（⑤の場合）'!$BJ56+1&lt;=15,IF(ZL$19&gt;='様式３（療養者名簿）（⑤の場合）'!$BJ56,IF(ZL$19&lt;='様式３（療養者名簿）（⑤の場合）'!$BK56,1,0),0),0)</f>
        <v>0</v>
      </c>
      <c r="ZM51" s="372">
        <f>IF(ZM$19-'様式３（療養者名簿）（⑤の場合）'!$BJ56+1&lt;=15,IF(ZM$19&gt;='様式３（療養者名簿）（⑤の場合）'!$BJ56,IF(ZM$19&lt;='様式３（療養者名簿）（⑤の場合）'!$BK56,1,0),0),0)</f>
        <v>0</v>
      </c>
      <c r="ZN51" s="372">
        <f>IF(ZN$19-'様式３（療養者名簿）（⑤の場合）'!$BJ56+1&lt;=15,IF(ZN$19&gt;='様式３（療養者名簿）（⑤の場合）'!$BJ56,IF(ZN$19&lt;='様式３（療養者名簿）（⑤の場合）'!$BK56,1,0),0),0)</f>
        <v>0</v>
      </c>
      <c r="ZO51" s="372">
        <f>IF(ZO$19-'様式３（療養者名簿）（⑤の場合）'!$BJ56+1&lt;=15,IF(ZO$19&gt;='様式３（療養者名簿）（⑤の場合）'!$BJ56,IF(ZO$19&lt;='様式３（療養者名簿）（⑤の場合）'!$BK56,1,0),0),0)</f>
        <v>0</v>
      </c>
      <c r="ZP51" s="372">
        <f>IF(ZP$19-'様式３（療養者名簿）（⑤の場合）'!$BJ56+1&lt;=15,IF(ZP$19&gt;='様式３（療養者名簿）（⑤の場合）'!$BJ56,IF(ZP$19&lt;='様式３（療養者名簿）（⑤の場合）'!$BK56,1,0),0),0)</f>
        <v>0</v>
      </c>
      <c r="ZQ51" s="372">
        <f>IF(ZQ$19-'様式３（療養者名簿）（⑤の場合）'!$BJ56+1&lt;=15,IF(ZQ$19&gt;='様式３（療養者名簿）（⑤の場合）'!$BJ56,IF(ZQ$19&lt;='様式３（療養者名簿）（⑤の場合）'!$BK56,1,0),0),0)</f>
        <v>0</v>
      </c>
      <c r="ZR51" s="372">
        <f>IF(ZR$19-'様式３（療養者名簿）（⑤の場合）'!$BJ56+1&lt;=15,IF(ZR$19&gt;='様式３（療養者名簿）（⑤の場合）'!$BJ56,IF(ZR$19&lt;='様式３（療養者名簿）（⑤の場合）'!$BK56,1,0),0),0)</f>
        <v>0</v>
      </c>
      <c r="ZS51" s="372">
        <f>IF(ZS$19-'様式３（療養者名簿）（⑤の場合）'!$BJ56+1&lt;=15,IF(ZS$19&gt;='様式３（療養者名簿）（⑤の場合）'!$BJ56,IF(ZS$19&lt;='様式３（療養者名簿）（⑤の場合）'!$BK56,1,0),0),0)</f>
        <v>0</v>
      </c>
      <c r="ZT51" s="372">
        <f>IF(ZT$19-'様式３（療養者名簿）（⑤の場合）'!$BJ56+1&lt;=15,IF(ZT$19&gt;='様式３（療養者名簿）（⑤の場合）'!$BJ56,IF(ZT$19&lt;='様式３（療養者名簿）（⑤の場合）'!$BK56,1,0),0),0)</f>
        <v>0</v>
      </c>
      <c r="ZU51" s="372">
        <f>IF(ZU$19-'様式３（療養者名簿）（⑤の場合）'!$BJ56+1&lt;=15,IF(ZU$19&gt;='様式３（療養者名簿）（⑤の場合）'!$BJ56,IF(ZU$19&lt;='様式３（療養者名簿）（⑤の場合）'!$BK56,1,0),0),0)</f>
        <v>0</v>
      </c>
      <c r="ZV51" s="372">
        <f>IF(ZV$19-'様式３（療養者名簿）（⑤の場合）'!$BJ56+1&lt;=15,IF(ZV$19&gt;='様式３（療養者名簿）（⑤の場合）'!$BJ56,IF(ZV$19&lt;='様式３（療養者名簿）（⑤の場合）'!$BK56,1,0),0),0)</f>
        <v>0</v>
      </c>
      <c r="ZW51" s="372">
        <f>IF(ZW$19-'様式３（療養者名簿）（⑤の場合）'!$BJ56+1&lt;=15,IF(ZW$19&gt;='様式３（療養者名簿）（⑤の場合）'!$BJ56,IF(ZW$19&lt;='様式３（療養者名簿）（⑤の場合）'!$BK56,1,0),0),0)</f>
        <v>0</v>
      </c>
      <c r="ZX51" s="372">
        <f>IF(ZX$19-'様式３（療養者名簿）（⑤の場合）'!$BJ56+1&lt;=15,IF(ZX$19&gt;='様式３（療養者名簿）（⑤の場合）'!$BJ56,IF(ZX$19&lt;='様式３（療養者名簿）（⑤の場合）'!$BK56,1,0),0),0)</f>
        <v>0</v>
      </c>
      <c r="ZY51" s="372">
        <f>IF(ZY$19-'様式３（療養者名簿）（⑤の場合）'!$BJ56+1&lt;=15,IF(ZY$19&gt;='様式３（療養者名簿）（⑤の場合）'!$BJ56,IF(ZY$19&lt;='様式３（療養者名簿）（⑤の場合）'!$BK56,1,0),0),0)</f>
        <v>0</v>
      </c>
      <c r="ZZ51" s="372">
        <f>IF(ZZ$19-'様式３（療養者名簿）（⑤の場合）'!$BJ56+1&lt;=15,IF(ZZ$19&gt;='様式３（療養者名簿）（⑤の場合）'!$BJ56,IF(ZZ$19&lt;='様式３（療養者名簿）（⑤の場合）'!$BK56,1,0),0),0)</f>
        <v>0</v>
      </c>
      <c r="AAA51" s="372">
        <f>IF(AAA$19-'様式３（療養者名簿）（⑤の場合）'!$BJ56+1&lt;=15,IF(AAA$19&gt;='様式３（療養者名簿）（⑤の場合）'!$BJ56,IF(AAA$19&lt;='様式３（療養者名簿）（⑤の場合）'!$BK56,1,0),0),0)</f>
        <v>0</v>
      </c>
      <c r="AAB51" s="372">
        <f>IF(AAB$19-'様式３（療養者名簿）（⑤の場合）'!$BJ56+1&lt;=15,IF(AAB$19&gt;='様式３（療養者名簿）（⑤の場合）'!$BJ56,IF(AAB$19&lt;='様式３（療養者名簿）（⑤の場合）'!$BK56,1,0),0),0)</f>
        <v>0</v>
      </c>
      <c r="AAC51" s="372">
        <f>IF(AAC$19-'様式３（療養者名簿）（⑤の場合）'!$BJ56+1&lt;=15,IF(AAC$19&gt;='様式３（療養者名簿）（⑤の場合）'!$BJ56,IF(AAC$19&lt;='様式３（療養者名簿）（⑤の場合）'!$BK56,1,0),0),0)</f>
        <v>0</v>
      </c>
      <c r="AAD51" s="372">
        <f>IF(AAD$19-'様式３（療養者名簿）（⑤の場合）'!$BJ56+1&lt;=15,IF(AAD$19&gt;='様式３（療養者名簿）（⑤の場合）'!$BJ56,IF(AAD$19&lt;='様式３（療養者名簿）（⑤の場合）'!$BK56,1,0),0),0)</f>
        <v>0</v>
      </c>
      <c r="AAE51" s="372">
        <f>IF(AAE$19-'様式３（療養者名簿）（⑤の場合）'!$BJ56+1&lt;=15,IF(AAE$19&gt;='様式３（療養者名簿）（⑤の場合）'!$BJ56,IF(AAE$19&lt;='様式３（療養者名簿）（⑤の場合）'!$BK56,1,0),0),0)</f>
        <v>0</v>
      </c>
      <c r="AAF51" s="372">
        <f>IF(AAF$19-'様式３（療養者名簿）（⑤の場合）'!$BJ56+1&lt;=15,IF(AAF$19&gt;='様式３（療養者名簿）（⑤の場合）'!$BJ56,IF(AAF$19&lt;='様式３（療養者名簿）（⑤の場合）'!$BK56,1,0),0),0)</f>
        <v>0</v>
      </c>
      <c r="AAG51" s="372">
        <f>IF(AAG$19-'様式３（療養者名簿）（⑤の場合）'!$BJ56+1&lt;=15,IF(AAG$19&gt;='様式３（療養者名簿）（⑤の場合）'!$BJ56,IF(AAG$19&lt;='様式３（療養者名簿）（⑤の場合）'!$BK56,1,0),0),0)</f>
        <v>0</v>
      </c>
      <c r="AAH51" s="372">
        <f>IF(AAH$19-'様式３（療養者名簿）（⑤の場合）'!$BJ56+1&lt;=15,IF(AAH$19&gt;='様式３（療養者名簿）（⑤の場合）'!$BJ56,IF(AAH$19&lt;='様式３（療養者名簿）（⑤の場合）'!$BK56,1,0),0),0)</f>
        <v>0</v>
      </c>
      <c r="AAI51" s="372">
        <f>IF(AAI$19-'様式３（療養者名簿）（⑤の場合）'!$BJ56+1&lt;=15,IF(AAI$19&gt;='様式３（療養者名簿）（⑤の場合）'!$BJ56,IF(AAI$19&lt;='様式３（療養者名簿）（⑤の場合）'!$BK56,1,0),0),0)</f>
        <v>0</v>
      </c>
      <c r="AAJ51" s="372">
        <f>IF(AAJ$19-'様式３（療養者名簿）（⑤の場合）'!$BJ56+1&lt;=15,IF(AAJ$19&gt;='様式３（療養者名簿）（⑤の場合）'!$BJ56,IF(AAJ$19&lt;='様式３（療養者名簿）（⑤の場合）'!$BK56,1,0),0),0)</f>
        <v>0</v>
      </c>
      <c r="AAK51" s="372">
        <f>IF(AAK$19-'様式３（療養者名簿）（⑤の場合）'!$BJ56+1&lt;=15,IF(AAK$19&gt;='様式３（療養者名簿）（⑤の場合）'!$BJ56,IF(AAK$19&lt;='様式３（療養者名簿）（⑤の場合）'!$BK56,1,0),0),0)</f>
        <v>0</v>
      </c>
      <c r="AAL51" s="372">
        <f>IF(AAL$19-'様式３（療養者名簿）（⑤の場合）'!$BJ56+1&lt;=15,IF(AAL$19&gt;='様式３（療養者名簿）（⑤の場合）'!$BJ56,IF(AAL$19&lt;='様式３（療養者名簿）（⑤の場合）'!$BK56,1,0),0),0)</f>
        <v>0</v>
      </c>
      <c r="AAM51" s="372">
        <f>IF(AAM$19-'様式３（療養者名簿）（⑤の場合）'!$BJ56+1&lt;=15,IF(AAM$19&gt;='様式３（療養者名簿）（⑤の場合）'!$BJ56,IF(AAM$19&lt;='様式３（療養者名簿）（⑤の場合）'!$BK56,1,0),0),0)</f>
        <v>0</v>
      </c>
      <c r="AAN51" s="372">
        <f>IF(AAN$19-'様式３（療養者名簿）（⑤の場合）'!$BJ56+1&lt;=15,IF(AAN$19&gt;='様式３（療養者名簿）（⑤の場合）'!$BJ56,IF(AAN$19&lt;='様式３（療養者名簿）（⑤の場合）'!$BK56,1,0),0),0)</f>
        <v>0</v>
      </c>
      <c r="AAO51" s="372">
        <f>IF(AAO$19-'様式３（療養者名簿）（⑤の場合）'!$BJ56+1&lt;=15,IF(AAO$19&gt;='様式３（療養者名簿）（⑤の場合）'!$BJ56,IF(AAO$19&lt;='様式３（療養者名簿）（⑤の場合）'!$BK56,1,0),0),0)</f>
        <v>0</v>
      </c>
      <c r="AAP51" s="372">
        <f>IF(AAP$19-'様式３（療養者名簿）（⑤の場合）'!$BJ56+1&lt;=15,IF(AAP$19&gt;='様式３（療養者名簿）（⑤の場合）'!$BJ56,IF(AAP$19&lt;='様式３（療養者名簿）（⑤の場合）'!$BK56,1,0),0),0)</f>
        <v>0</v>
      </c>
      <c r="AAQ51" s="372">
        <f>IF(AAQ$19-'様式３（療養者名簿）（⑤の場合）'!$BJ56+1&lt;=15,IF(AAQ$19&gt;='様式３（療養者名簿）（⑤の場合）'!$BJ56,IF(AAQ$19&lt;='様式３（療養者名簿）（⑤の場合）'!$BK56,1,0),0),0)</f>
        <v>0</v>
      </c>
      <c r="AAR51" s="372">
        <f>IF(AAR$19-'様式３（療養者名簿）（⑤の場合）'!$BJ56+1&lt;=15,IF(AAR$19&gt;='様式３（療養者名簿）（⑤の場合）'!$BJ56,IF(AAR$19&lt;='様式３（療養者名簿）（⑤の場合）'!$BK56,1,0),0),0)</f>
        <v>0</v>
      </c>
      <c r="AAS51" s="372">
        <f>IF(AAS$19-'様式３（療養者名簿）（⑤の場合）'!$BJ56+1&lt;=15,IF(AAS$19&gt;='様式３（療養者名簿）（⑤の場合）'!$BJ56,IF(AAS$19&lt;='様式３（療養者名簿）（⑤の場合）'!$BK56,1,0),0),0)</f>
        <v>0</v>
      </c>
      <c r="AAT51" s="372">
        <f>IF(AAT$19-'様式３（療養者名簿）（⑤の場合）'!$BJ56+1&lt;=15,IF(AAT$19&gt;='様式３（療養者名簿）（⑤の場合）'!$BJ56,IF(AAT$19&lt;='様式３（療養者名簿）（⑤の場合）'!$BK56,1,0),0),0)</f>
        <v>0</v>
      </c>
      <c r="AAU51" s="372">
        <f>IF(AAU$19-'様式３（療養者名簿）（⑤の場合）'!$BJ56+1&lt;=15,IF(AAU$19&gt;='様式３（療養者名簿）（⑤の場合）'!$BJ56,IF(AAU$19&lt;='様式３（療養者名簿）（⑤の場合）'!$BK56,1,0),0),0)</f>
        <v>0</v>
      </c>
      <c r="AAV51" s="372">
        <f>IF(AAV$19-'様式３（療養者名簿）（⑤の場合）'!$BJ56+1&lt;=15,IF(AAV$19&gt;='様式３（療養者名簿）（⑤の場合）'!$BJ56,IF(AAV$19&lt;='様式３（療養者名簿）（⑤の場合）'!$BK56,1,0),0),0)</f>
        <v>0</v>
      </c>
      <c r="AAW51" s="372">
        <f>IF(AAW$19-'様式３（療養者名簿）（⑤の場合）'!$BJ56+1&lt;=15,IF(AAW$19&gt;='様式３（療養者名簿）（⑤の場合）'!$BJ56,IF(AAW$19&lt;='様式３（療養者名簿）（⑤の場合）'!$BK56,1,0),0),0)</f>
        <v>0</v>
      </c>
      <c r="AAX51" s="372">
        <f>IF(AAX$19-'様式３（療養者名簿）（⑤の場合）'!$BJ56+1&lt;=15,IF(AAX$19&gt;='様式３（療養者名簿）（⑤の場合）'!$BJ56,IF(AAX$19&lt;='様式３（療養者名簿）（⑤の場合）'!$BK56,1,0),0),0)</f>
        <v>0</v>
      </c>
      <c r="AAY51" s="372">
        <f>IF(AAY$19-'様式３（療養者名簿）（⑤の場合）'!$BJ56+1&lt;=15,IF(AAY$19&gt;='様式３（療養者名簿）（⑤の場合）'!$BJ56,IF(AAY$19&lt;='様式３（療養者名簿）（⑤の場合）'!$BK56,1,0),0),0)</f>
        <v>0</v>
      </c>
      <c r="AAZ51" s="372">
        <f>IF(AAZ$19-'様式３（療養者名簿）（⑤の場合）'!$BJ56+1&lt;=15,IF(AAZ$19&gt;='様式３（療養者名簿）（⑤の場合）'!$BJ56,IF(AAZ$19&lt;='様式３（療養者名簿）（⑤の場合）'!$BK56,1,0),0),0)</f>
        <v>0</v>
      </c>
      <c r="ABA51" s="372">
        <f>IF(ABA$19-'様式３（療養者名簿）（⑤の場合）'!$BJ56+1&lt;=15,IF(ABA$19&gt;='様式３（療養者名簿）（⑤の場合）'!$BJ56,IF(ABA$19&lt;='様式３（療養者名簿）（⑤の場合）'!$BK56,1,0),0),0)</f>
        <v>0</v>
      </c>
      <c r="ABB51" s="372">
        <f>IF(ABB$19-'様式３（療養者名簿）（⑤の場合）'!$BJ56+1&lt;=15,IF(ABB$19&gt;='様式３（療養者名簿）（⑤の場合）'!$BJ56,IF(ABB$19&lt;='様式３（療養者名簿）（⑤の場合）'!$BK56,1,0),0),0)</f>
        <v>0</v>
      </c>
      <c r="ABC51" s="372">
        <f>IF(ABC$19-'様式３（療養者名簿）（⑤の場合）'!$BJ56+1&lt;=15,IF(ABC$19&gt;='様式３（療養者名簿）（⑤の場合）'!$BJ56,IF(ABC$19&lt;='様式３（療養者名簿）（⑤の場合）'!$BK56,1,0),0),0)</f>
        <v>0</v>
      </c>
      <c r="ABD51" s="372">
        <f>IF(ABD$19-'様式３（療養者名簿）（⑤の場合）'!$BJ56+1&lt;=15,IF(ABD$19&gt;='様式３（療養者名簿）（⑤の場合）'!$BJ56,IF(ABD$19&lt;='様式３（療養者名簿）（⑤の場合）'!$BK56,1,0),0),0)</f>
        <v>0</v>
      </c>
    </row>
    <row r="52" spans="1:732" ht="42" customHeight="1">
      <c r="A52" s="250">
        <f>'様式３（療養者名簿）（⑤の場合）'!C57</f>
        <v>0</v>
      </c>
      <c r="B52" s="365">
        <f>IF(B$19-'様式３（療養者名簿）（⑤の場合）'!$BJ57+1&lt;=15,IF(B$19&gt;='様式３（療養者名簿）（⑤の場合）'!$BJ57,IF(B$19&lt;='様式３（療養者名簿）（⑤の場合）'!$BK57,1,0),0),0)</f>
        <v>0</v>
      </c>
      <c r="C52" s="365">
        <f>IF(C$19-'様式３（療養者名簿）（⑤の場合）'!$BJ57+1&lt;=15,IF(C$19&gt;='様式３（療養者名簿）（⑤の場合）'!$BJ57,IF(C$19&lt;='様式３（療養者名簿）（⑤の場合）'!$BK57,1,0),0),0)</f>
        <v>0</v>
      </c>
      <c r="D52" s="365">
        <f>IF(D$19-'様式３（療養者名簿）（⑤の場合）'!$BJ57+1&lt;=15,IF(D$19&gt;='様式３（療養者名簿）（⑤の場合）'!$BJ57,IF(D$19&lt;='様式３（療養者名簿）（⑤の場合）'!$BK57,1,0),0),0)</f>
        <v>0</v>
      </c>
      <c r="E52" s="365">
        <f>IF(E$19-'様式３（療養者名簿）（⑤の場合）'!$BJ57+1&lt;=15,IF(E$19&gt;='様式３（療養者名簿）（⑤の場合）'!$BJ57,IF(E$19&lt;='様式３（療養者名簿）（⑤の場合）'!$BK57,1,0),0),0)</f>
        <v>0</v>
      </c>
      <c r="F52" s="365">
        <f>IF(F$19-'様式３（療養者名簿）（⑤の場合）'!$BJ57+1&lt;=15,IF(F$19&gt;='様式３（療養者名簿）（⑤の場合）'!$BJ57,IF(F$19&lt;='様式３（療養者名簿）（⑤の場合）'!$BK57,1,0),0),0)</f>
        <v>0</v>
      </c>
      <c r="G52" s="365">
        <f>IF(G$19-'様式３（療養者名簿）（⑤の場合）'!$BJ57+1&lt;=15,IF(G$19&gt;='様式３（療養者名簿）（⑤の場合）'!$BJ57,IF(G$19&lt;='様式３（療養者名簿）（⑤の場合）'!$BK57,1,0),0),0)</f>
        <v>0</v>
      </c>
      <c r="H52" s="365">
        <f>IF(H$19-'様式３（療養者名簿）（⑤の場合）'!$BJ57+1&lt;=15,IF(H$19&gt;='様式３（療養者名簿）（⑤の場合）'!$BJ57,IF(H$19&lt;='様式３（療養者名簿）（⑤の場合）'!$BK57,1,0),0),0)</f>
        <v>0</v>
      </c>
      <c r="I52" s="365">
        <f>IF(I$19-'様式３（療養者名簿）（⑤の場合）'!$BJ57+1&lt;=15,IF(I$19&gt;='様式３（療養者名簿）（⑤の場合）'!$BJ57,IF(I$19&lt;='様式３（療養者名簿）（⑤の場合）'!$BK57,1,0),0),0)</f>
        <v>0</v>
      </c>
      <c r="J52" s="365">
        <f>IF(J$19-'様式３（療養者名簿）（⑤の場合）'!$BJ57+1&lt;=15,IF(J$19&gt;='様式３（療養者名簿）（⑤の場合）'!$BJ57,IF(J$19&lt;='様式３（療養者名簿）（⑤の場合）'!$BK57,1,0),0),0)</f>
        <v>0</v>
      </c>
      <c r="K52" s="365">
        <f>IF(K$19-'様式３（療養者名簿）（⑤の場合）'!$BJ57+1&lt;=15,IF(K$19&gt;='様式３（療養者名簿）（⑤の場合）'!$BJ57,IF(K$19&lt;='様式３（療養者名簿）（⑤の場合）'!$BK57,1,0),0),0)</f>
        <v>0</v>
      </c>
      <c r="L52" s="365">
        <f>IF(L$19-'様式３（療養者名簿）（⑤の場合）'!$BJ57+1&lt;=15,IF(L$19&gt;='様式３（療養者名簿）（⑤の場合）'!$BJ57,IF(L$19&lt;='様式３（療養者名簿）（⑤の場合）'!$BK57,1,0),0),0)</f>
        <v>0</v>
      </c>
      <c r="M52" s="365">
        <f>IF(M$19-'様式３（療養者名簿）（⑤の場合）'!$BJ57+1&lt;=15,IF(M$19&gt;='様式３（療養者名簿）（⑤の場合）'!$BJ57,IF(M$19&lt;='様式３（療養者名簿）（⑤の場合）'!$BK57,1,0),0),0)</f>
        <v>0</v>
      </c>
      <c r="N52" s="365">
        <f>IF(N$19-'様式３（療養者名簿）（⑤の場合）'!$BJ57+1&lt;=15,IF(N$19&gt;='様式３（療養者名簿）（⑤の場合）'!$BJ57,IF(N$19&lt;='様式３（療養者名簿）（⑤の場合）'!$BK57,1,0),0),0)</f>
        <v>0</v>
      </c>
      <c r="O52" s="365">
        <f>IF(O$19-'様式３（療養者名簿）（⑤の場合）'!$BJ57+1&lt;=15,IF(O$19&gt;='様式３（療養者名簿）（⑤の場合）'!$BJ57,IF(O$19&lt;='様式３（療養者名簿）（⑤の場合）'!$BK57,1,0),0),0)</f>
        <v>0</v>
      </c>
      <c r="P52" s="365">
        <f>IF(P$19-'様式３（療養者名簿）（⑤の場合）'!$BJ57+1&lt;=15,IF(P$19&gt;='様式３（療養者名簿）（⑤の場合）'!$BJ57,IF(P$19&lt;='様式３（療養者名簿）（⑤の場合）'!$BK57,1,0),0),0)</f>
        <v>0</v>
      </c>
      <c r="Q52" s="365">
        <f>IF(Q$19-'様式３（療養者名簿）（⑤の場合）'!$BJ57+1&lt;=15,IF(Q$19&gt;='様式３（療養者名簿）（⑤の場合）'!$BJ57,IF(Q$19&lt;='様式３（療養者名簿）（⑤の場合）'!$BK57,1,0),0),0)</f>
        <v>0</v>
      </c>
      <c r="R52" s="365">
        <f>IF(R$19-'様式３（療養者名簿）（⑤の場合）'!$BJ57+1&lt;=15,IF(R$19&gt;='様式３（療養者名簿）（⑤の場合）'!$BJ57,IF(R$19&lt;='様式３（療養者名簿）（⑤の場合）'!$BK57,1,0),0),0)</f>
        <v>0</v>
      </c>
      <c r="S52" s="365">
        <f>IF(S$19-'様式３（療養者名簿）（⑤の場合）'!$BJ57+1&lt;=15,IF(S$19&gt;='様式３（療養者名簿）（⑤の場合）'!$BJ57,IF(S$19&lt;='様式３（療養者名簿）（⑤の場合）'!$BK57,1,0),0),0)</f>
        <v>0</v>
      </c>
      <c r="T52" s="365">
        <f>IF(T$19-'様式３（療養者名簿）（⑤の場合）'!$BJ57+1&lt;=15,IF(T$19&gt;='様式３（療養者名簿）（⑤の場合）'!$BJ57,IF(T$19&lt;='様式３（療養者名簿）（⑤の場合）'!$BK57,1,0),0),0)</f>
        <v>0</v>
      </c>
      <c r="U52" s="365">
        <f>IF(U$19-'様式３（療養者名簿）（⑤の場合）'!$BJ57+1&lt;=15,IF(U$19&gt;='様式３（療養者名簿）（⑤の場合）'!$BJ57,IF(U$19&lt;='様式３（療養者名簿）（⑤の場合）'!$BK57,1,0),0),0)</f>
        <v>0</v>
      </c>
      <c r="V52" s="365">
        <f>IF(V$19-'様式３（療養者名簿）（⑤の場合）'!$BJ57+1&lt;=15,IF(V$19&gt;='様式３（療養者名簿）（⑤の場合）'!$BJ57,IF(V$19&lt;='様式３（療養者名簿）（⑤の場合）'!$BK57,1,0),0),0)</f>
        <v>0</v>
      </c>
      <c r="W52" s="365">
        <f>IF(W$19-'様式３（療養者名簿）（⑤の場合）'!$BJ57+1&lt;=15,IF(W$19&gt;='様式３（療養者名簿）（⑤の場合）'!$BJ57,IF(W$19&lt;='様式３（療養者名簿）（⑤の場合）'!$BK57,1,0),0),0)</f>
        <v>0</v>
      </c>
      <c r="X52" s="365">
        <f>IF(X$19-'様式３（療養者名簿）（⑤の場合）'!$BJ57+1&lt;=15,IF(X$19&gt;='様式３（療養者名簿）（⑤の場合）'!$BJ57,IF(X$19&lt;='様式３（療養者名簿）（⑤の場合）'!$BK57,1,0),0),0)</f>
        <v>0</v>
      </c>
      <c r="Y52" s="365">
        <f>IF(Y$19-'様式３（療養者名簿）（⑤の場合）'!$BJ57+1&lt;=15,IF(Y$19&gt;='様式３（療養者名簿）（⑤の場合）'!$BJ57,IF(Y$19&lt;='様式３（療養者名簿）（⑤の場合）'!$BK57,1,0),0),0)</f>
        <v>0</v>
      </c>
      <c r="Z52" s="365">
        <f>IF(Z$19-'様式３（療養者名簿）（⑤の場合）'!$BJ57+1&lt;=15,IF(Z$19&gt;='様式３（療養者名簿）（⑤の場合）'!$BJ57,IF(Z$19&lt;='様式３（療養者名簿）（⑤の場合）'!$BK57,1,0),0),0)</f>
        <v>0</v>
      </c>
      <c r="AA52" s="365">
        <f>IF(AA$19-'様式３（療養者名簿）（⑤の場合）'!$BJ57+1&lt;=15,IF(AA$19&gt;='様式３（療養者名簿）（⑤の場合）'!$BJ57,IF(AA$19&lt;='様式３（療養者名簿）（⑤の場合）'!$BK57,1,0),0),0)</f>
        <v>0</v>
      </c>
      <c r="AB52" s="365">
        <f>IF(AB$19-'様式３（療養者名簿）（⑤の場合）'!$BJ57+1&lt;=15,IF(AB$19&gt;='様式３（療養者名簿）（⑤の場合）'!$BJ57,IF(AB$19&lt;='様式３（療養者名簿）（⑤の場合）'!$BK57,1,0),0),0)</f>
        <v>0</v>
      </c>
      <c r="AC52" s="365">
        <f>IF(AC$19-'様式３（療養者名簿）（⑤の場合）'!$BJ57+1&lt;=15,IF(AC$19&gt;='様式３（療養者名簿）（⑤の場合）'!$BJ57,IF(AC$19&lt;='様式３（療養者名簿）（⑤の場合）'!$BK57,1,0),0),0)</f>
        <v>0</v>
      </c>
      <c r="AD52" s="365">
        <f>IF(AD$19-'様式３（療養者名簿）（⑤の場合）'!$BJ57+1&lt;=15,IF(AD$19&gt;='様式３（療養者名簿）（⑤の場合）'!$BJ57,IF(AD$19&lt;='様式３（療養者名簿）（⑤の場合）'!$BK57,1,0),0),0)</f>
        <v>0</v>
      </c>
      <c r="AE52" s="365">
        <f>IF(AE$19-'様式３（療養者名簿）（⑤の場合）'!$BJ57+1&lt;=15,IF(AE$19&gt;='様式３（療養者名簿）（⑤の場合）'!$BJ57,IF(AE$19&lt;='様式３（療養者名簿）（⑤の場合）'!$BK57,1,0),0),0)</f>
        <v>0</v>
      </c>
      <c r="AF52" s="365">
        <f>IF(AF$19-'様式３（療養者名簿）（⑤の場合）'!$BJ57+1&lt;=15,IF(AF$19&gt;='様式３（療養者名簿）（⑤の場合）'!$BJ57,IF(AF$19&lt;='様式３（療養者名簿）（⑤の場合）'!$BK57,1,0),0),0)</f>
        <v>0</v>
      </c>
      <c r="AG52" s="365">
        <f>IF(AG$19-'様式３（療養者名簿）（⑤の場合）'!$BJ57+1&lt;=15,IF(AG$19&gt;='様式３（療養者名簿）（⑤の場合）'!$BJ57,IF(AG$19&lt;='様式３（療養者名簿）（⑤の場合）'!$BK57,1,0),0),0)</f>
        <v>0</v>
      </c>
      <c r="AH52" s="365">
        <f>IF(AH$19-'様式３（療養者名簿）（⑤の場合）'!$BJ57+1&lt;=15,IF(AH$19&gt;='様式３（療養者名簿）（⑤の場合）'!$BJ57,IF(AH$19&lt;='様式３（療養者名簿）（⑤の場合）'!$BK57,1,0),0),0)</f>
        <v>0</v>
      </c>
      <c r="AI52" s="365">
        <f>IF(AI$19-'様式３（療養者名簿）（⑤の場合）'!$BJ57+1&lt;=15,IF(AI$19&gt;='様式３（療養者名簿）（⑤の場合）'!$BJ57,IF(AI$19&lt;='様式３（療養者名簿）（⑤の場合）'!$BK57,1,0),0),0)</f>
        <v>0</v>
      </c>
      <c r="AJ52" s="365">
        <f>IF(AJ$19-'様式３（療養者名簿）（⑤の場合）'!$BJ57+1&lt;=15,IF(AJ$19&gt;='様式３（療養者名簿）（⑤の場合）'!$BJ57,IF(AJ$19&lt;='様式３（療養者名簿）（⑤の場合）'!$BK57,1,0),0),0)</f>
        <v>0</v>
      </c>
      <c r="AK52" s="365">
        <f>IF(AK$19-'様式３（療養者名簿）（⑤の場合）'!$BJ57+1&lt;=15,IF(AK$19&gt;='様式３（療養者名簿）（⑤の場合）'!$BJ57,IF(AK$19&lt;='様式３（療養者名簿）（⑤の場合）'!$BK57,1,0),0),0)</f>
        <v>0</v>
      </c>
      <c r="AL52" s="365">
        <f>IF(AL$19-'様式３（療養者名簿）（⑤の場合）'!$BJ57+1&lt;=15,IF(AL$19&gt;='様式３（療養者名簿）（⑤の場合）'!$BJ57,IF(AL$19&lt;='様式３（療養者名簿）（⑤の場合）'!$BK57,1,0),0),0)</f>
        <v>0</v>
      </c>
      <c r="AM52" s="365">
        <f>IF(AM$19-'様式３（療養者名簿）（⑤の場合）'!$BJ57+1&lt;=15,IF(AM$19&gt;='様式３（療養者名簿）（⑤の場合）'!$BJ57,IF(AM$19&lt;='様式３（療養者名簿）（⑤の場合）'!$BK57,1,0),0),0)</f>
        <v>0</v>
      </c>
      <c r="AN52" s="365">
        <f>IF(AN$19-'様式３（療養者名簿）（⑤の場合）'!$BJ57+1&lt;=15,IF(AN$19&gt;='様式３（療養者名簿）（⑤の場合）'!$BJ57,IF(AN$19&lt;='様式３（療養者名簿）（⑤の場合）'!$BK57,1,0),0),0)</f>
        <v>0</v>
      </c>
      <c r="AO52" s="365">
        <f>IF(AO$19-'様式３（療養者名簿）（⑤の場合）'!$BJ57+1&lt;=15,IF(AO$19&gt;='様式３（療養者名簿）（⑤の場合）'!$BJ57,IF(AO$19&lt;='様式３（療養者名簿）（⑤の場合）'!$BK57,1,0),0),0)</f>
        <v>0</v>
      </c>
      <c r="AP52" s="365">
        <f>IF(AP$19-'様式３（療養者名簿）（⑤の場合）'!$BJ57+1&lt;=15,IF(AP$19&gt;='様式３（療養者名簿）（⑤の場合）'!$BJ57,IF(AP$19&lt;='様式３（療養者名簿）（⑤の場合）'!$BK57,1,0),0),0)</f>
        <v>0</v>
      </c>
      <c r="AQ52" s="365">
        <f>IF(AQ$19-'様式３（療養者名簿）（⑤の場合）'!$BJ57+1&lt;=15,IF(AQ$19&gt;='様式３（療養者名簿）（⑤の場合）'!$BJ57,IF(AQ$19&lt;='様式３（療養者名簿）（⑤の場合）'!$BK57,1,0),0),0)</f>
        <v>0</v>
      </c>
      <c r="AR52" s="365">
        <f>IF(AR$19-'様式３（療養者名簿）（⑤の場合）'!$BJ57+1&lt;=15,IF(AR$19&gt;='様式３（療養者名簿）（⑤の場合）'!$BJ57,IF(AR$19&lt;='様式３（療養者名簿）（⑤の場合）'!$BK57,1,0),0),0)</f>
        <v>0</v>
      </c>
      <c r="AS52" s="365">
        <f>IF(AS$19-'様式３（療養者名簿）（⑤の場合）'!$BJ57+1&lt;=15,IF(AS$19&gt;='様式３（療養者名簿）（⑤の場合）'!$BJ57,IF(AS$19&lt;='様式３（療養者名簿）（⑤の場合）'!$BK57,1,0),0),0)</f>
        <v>0</v>
      </c>
      <c r="AT52" s="365">
        <f>IF(AT$19-'様式３（療養者名簿）（⑤の場合）'!$BJ57+1&lt;=15,IF(AT$19&gt;='様式３（療養者名簿）（⑤の場合）'!$BJ57,IF(AT$19&lt;='様式３（療養者名簿）（⑤の場合）'!$BK57,1,0),0),0)</f>
        <v>0</v>
      </c>
      <c r="AU52" s="365">
        <f>IF(AU$19-'様式３（療養者名簿）（⑤の場合）'!$BJ57+1&lt;=15,IF(AU$19&gt;='様式３（療養者名簿）（⑤の場合）'!$BJ57,IF(AU$19&lt;='様式３（療養者名簿）（⑤の場合）'!$BK57,1,0),0),0)</f>
        <v>0</v>
      </c>
      <c r="AV52" s="365">
        <f>IF(AV$19-'様式３（療養者名簿）（⑤の場合）'!$BJ57+1&lt;=15,IF(AV$19&gt;='様式３（療養者名簿）（⑤の場合）'!$BJ57,IF(AV$19&lt;='様式３（療養者名簿）（⑤の場合）'!$BK57,1,0),0),0)</f>
        <v>0</v>
      </c>
      <c r="AW52" s="365">
        <f>IF(AW$19-'様式３（療養者名簿）（⑤の場合）'!$BJ57+1&lt;=15,IF(AW$19&gt;='様式３（療養者名簿）（⑤の場合）'!$BJ57,IF(AW$19&lt;='様式３（療養者名簿）（⑤の場合）'!$BK57,1,0),0),0)</f>
        <v>0</v>
      </c>
      <c r="AX52" s="365">
        <f>IF(AX$19-'様式３（療養者名簿）（⑤の場合）'!$BJ57+1&lt;=15,IF(AX$19&gt;='様式３（療養者名簿）（⑤の場合）'!$BJ57,IF(AX$19&lt;='様式３（療養者名簿）（⑤の場合）'!$BK57,1,0),0),0)</f>
        <v>0</v>
      </c>
      <c r="AY52" s="365">
        <f>IF(AY$19-'様式３（療養者名簿）（⑤の場合）'!$BJ57+1&lt;=15,IF(AY$19&gt;='様式３（療養者名簿）（⑤の場合）'!$BJ57,IF(AY$19&lt;='様式３（療養者名簿）（⑤の場合）'!$BK57,1,0),0),0)</f>
        <v>0</v>
      </c>
      <c r="AZ52" s="365">
        <f>IF(AZ$19-'様式３（療養者名簿）（⑤の場合）'!$BJ57+1&lt;=15,IF(AZ$19&gt;='様式３（療養者名簿）（⑤の場合）'!$BJ57,IF(AZ$19&lt;='様式３（療養者名簿）（⑤の場合）'!$BK57,1,0),0),0)</f>
        <v>0</v>
      </c>
      <c r="BA52" s="365">
        <f>IF(BA$19-'様式３（療養者名簿）（⑤の場合）'!$BJ57+1&lt;=15,IF(BA$19&gt;='様式３（療養者名簿）（⑤の場合）'!$BJ57,IF(BA$19&lt;='様式３（療養者名簿）（⑤の場合）'!$BK57,1,0),0),0)</f>
        <v>0</v>
      </c>
      <c r="BB52" s="365">
        <f>IF(BB$19-'様式３（療養者名簿）（⑤の場合）'!$BJ57+1&lt;=15,IF(BB$19&gt;='様式３（療養者名簿）（⑤の場合）'!$BJ57,IF(BB$19&lt;='様式３（療養者名簿）（⑤の場合）'!$BK57,1,0),0),0)</f>
        <v>0</v>
      </c>
      <c r="BC52" s="365">
        <f>IF(BC$19-'様式３（療養者名簿）（⑤の場合）'!$BJ57+1&lt;=15,IF(BC$19&gt;='様式３（療養者名簿）（⑤の場合）'!$BJ57,IF(BC$19&lt;='様式３（療養者名簿）（⑤の場合）'!$BK57,1,0),0),0)</f>
        <v>0</v>
      </c>
      <c r="BD52" s="365">
        <f>IF(BD$19-'様式３（療養者名簿）（⑤の場合）'!$BJ57+1&lt;=15,IF(BD$19&gt;='様式３（療養者名簿）（⑤の場合）'!$BJ57,IF(BD$19&lt;='様式３（療養者名簿）（⑤の場合）'!$BK57,1,0),0),0)</f>
        <v>0</v>
      </c>
      <c r="BE52" s="365">
        <f>IF(BE$19-'様式３（療養者名簿）（⑤の場合）'!$BJ57+1&lt;=15,IF(BE$19&gt;='様式３（療養者名簿）（⑤の場合）'!$BJ57,IF(BE$19&lt;='様式３（療養者名簿）（⑤の場合）'!$BK57,1,0),0),0)</f>
        <v>0</v>
      </c>
      <c r="BF52" s="365">
        <f>IF(BF$19-'様式３（療養者名簿）（⑤の場合）'!$BJ57+1&lt;=15,IF(BF$19&gt;='様式３（療養者名簿）（⑤の場合）'!$BJ57,IF(BF$19&lt;='様式３（療養者名簿）（⑤の場合）'!$BK57,1,0),0),0)</f>
        <v>0</v>
      </c>
      <c r="BG52" s="365">
        <f>IF(BG$19-'様式３（療養者名簿）（⑤の場合）'!$BJ57+1&lt;=15,IF(BG$19&gt;='様式３（療養者名簿）（⑤の場合）'!$BJ57,IF(BG$19&lt;='様式３（療養者名簿）（⑤の場合）'!$BK57,1,0),0),0)</f>
        <v>0</v>
      </c>
      <c r="BH52" s="365">
        <f>IF(BH$19-'様式３（療養者名簿）（⑤の場合）'!$BJ57+1&lt;=15,IF(BH$19&gt;='様式３（療養者名簿）（⑤の場合）'!$BJ57,IF(BH$19&lt;='様式３（療養者名簿）（⑤の場合）'!$BK57,1,0),0),0)</f>
        <v>0</v>
      </c>
      <c r="BI52" s="365">
        <f>IF(BI$19-'様式３（療養者名簿）（⑤の場合）'!$BJ57+1&lt;=15,IF(BI$19&gt;='様式３（療養者名簿）（⑤の場合）'!$BJ57,IF(BI$19&lt;='様式３（療養者名簿）（⑤の場合）'!$BK57,1,0),0),0)</f>
        <v>0</v>
      </c>
      <c r="BJ52" s="365">
        <f>IF(BJ$19-'様式３（療養者名簿）（⑤の場合）'!$BJ57+1&lt;=15,IF(BJ$19&gt;='様式３（療養者名簿）（⑤の場合）'!$BJ57,IF(BJ$19&lt;='様式３（療養者名簿）（⑤の場合）'!$BK57,1,0),0),0)</f>
        <v>0</v>
      </c>
      <c r="BK52" s="365">
        <f>IF(BK$19-'様式３（療養者名簿）（⑤の場合）'!$BJ57+1&lt;=15,IF(BK$19&gt;='様式３（療養者名簿）（⑤の場合）'!$BJ57,IF(BK$19&lt;='様式３（療養者名簿）（⑤の場合）'!$BK57,1,0),0),0)</f>
        <v>0</v>
      </c>
      <c r="BL52" s="365">
        <f>IF(BL$19-'様式３（療養者名簿）（⑤の場合）'!$BJ57+1&lt;=15,IF(BL$19&gt;='様式３（療養者名簿）（⑤の場合）'!$BJ57,IF(BL$19&lt;='様式３（療養者名簿）（⑤の場合）'!$BK57,1,0),0),0)</f>
        <v>0</v>
      </c>
      <c r="BM52" s="365">
        <f>IF(BM$19-'様式３（療養者名簿）（⑤の場合）'!$BJ57+1&lt;=15,IF(BM$19&gt;='様式３（療養者名簿）（⑤の場合）'!$BJ57,IF(BM$19&lt;='様式３（療養者名簿）（⑤の場合）'!$BK57,1,0),0),0)</f>
        <v>0</v>
      </c>
      <c r="BN52" s="365">
        <f>IF(BN$19-'様式３（療養者名簿）（⑤の場合）'!$BJ57+1&lt;=15,IF(BN$19&gt;='様式３（療養者名簿）（⑤の場合）'!$BJ57,IF(BN$19&lt;='様式３（療養者名簿）（⑤の場合）'!$BK57,1,0),0),0)</f>
        <v>0</v>
      </c>
      <c r="BO52" s="365">
        <f>IF(BO$19-'様式３（療養者名簿）（⑤の場合）'!$BJ57+1&lt;=15,IF(BO$19&gt;='様式３（療養者名簿）（⑤の場合）'!$BJ57,IF(BO$19&lt;='様式３（療養者名簿）（⑤の場合）'!$BK57,1,0),0),0)</f>
        <v>0</v>
      </c>
      <c r="BP52" s="365">
        <f>IF(BP$19-'様式３（療養者名簿）（⑤の場合）'!$BJ57+1&lt;=15,IF(BP$19&gt;='様式３（療養者名簿）（⑤の場合）'!$BJ57,IF(BP$19&lt;='様式３（療養者名簿）（⑤の場合）'!$BK57,1,0),0),0)</f>
        <v>0</v>
      </c>
      <c r="BQ52" s="365">
        <f>IF(BQ$19-'様式３（療養者名簿）（⑤の場合）'!$BJ57+1&lt;=15,IF(BQ$19&gt;='様式３（療養者名簿）（⑤の場合）'!$BJ57,IF(BQ$19&lt;='様式３（療養者名簿）（⑤の場合）'!$BK57,1,0),0),0)</f>
        <v>0</v>
      </c>
      <c r="BR52" s="365">
        <f>IF(BR$19-'様式３（療養者名簿）（⑤の場合）'!$BJ57+1&lt;=15,IF(BR$19&gt;='様式３（療養者名簿）（⑤の場合）'!$BJ57,IF(BR$19&lt;='様式３（療養者名簿）（⑤の場合）'!$BK57,1,0),0),0)</f>
        <v>0</v>
      </c>
      <c r="BS52" s="365">
        <f>IF(BS$19-'様式３（療養者名簿）（⑤の場合）'!$BJ57+1&lt;=15,IF(BS$19&gt;='様式３（療養者名簿）（⑤の場合）'!$BJ57,IF(BS$19&lt;='様式３（療養者名簿）（⑤の場合）'!$BK57,1,0),0),0)</f>
        <v>0</v>
      </c>
      <c r="BT52" s="365">
        <f>IF(BT$19-'様式３（療養者名簿）（⑤の場合）'!$BJ57+1&lt;=15,IF(BT$19&gt;='様式３（療養者名簿）（⑤の場合）'!$BJ57,IF(BT$19&lt;='様式３（療養者名簿）（⑤の場合）'!$BK57,1,0),0),0)</f>
        <v>0</v>
      </c>
      <c r="BU52" s="365">
        <f>IF(BU$19-'様式３（療養者名簿）（⑤の場合）'!$BJ57+1&lt;=15,IF(BU$19&gt;='様式３（療養者名簿）（⑤の場合）'!$BJ57,IF(BU$19&lt;='様式３（療養者名簿）（⑤の場合）'!$BK57,1,0),0),0)</f>
        <v>0</v>
      </c>
      <c r="BV52" s="365">
        <f>IF(BV$19-'様式３（療養者名簿）（⑤の場合）'!$BJ57+1&lt;=15,IF(BV$19&gt;='様式３（療養者名簿）（⑤の場合）'!$BJ57,IF(BV$19&lt;='様式３（療養者名簿）（⑤の場合）'!$BK57,1,0),0),0)</f>
        <v>0</v>
      </c>
      <c r="BW52" s="365">
        <f>IF(BW$19-'様式３（療養者名簿）（⑤の場合）'!$BJ57+1&lt;=15,IF(BW$19&gt;='様式３（療養者名簿）（⑤の場合）'!$BJ57,IF(BW$19&lt;='様式３（療養者名簿）（⑤の場合）'!$BK57,1,0),0),0)</f>
        <v>0</v>
      </c>
      <c r="BX52" s="365">
        <f>IF(BX$19-'様式３（療養者名簿）（⑤の場合）'!$BJ57+1&lt;=15,IF(BX$19&gt;='様式３（療養者名簿）（⑤の場合）'!$BJ57,IF(BX$19&lt;='様式３（療養者名簿）（⑤の場合）'!$BK57,1,0),0),0)</f>
        <v>0</v>
      </c>
      <c r="BY52" s="365">
        <f>IF(BY$19-'様式３（療養者名簿）（⑤の場合）'!$BJ57+1&lt;=15,IF(BY$19&gt;='様式３（療養者名簿）（⑤の場合）'!$BJ57,IF(BY$19&lt;='様式３（療養者名簿）（⑤の場合）'!$BK57,1,0),0),0)</f>
        <v>0</v>
      </c>
      <c r="BZ52" s="365">
        <f>IF(BZ$19-'様式３（療養者名簿）（⑤の場合）'!$BJ57+1&lt;=15,IF(BZ$19&gt;='様式３（療養者名簿）（⑤の場合）'!$BJ57,IF(BZ$19&lt;='様式３（療養者名簿）（⑤の場合）'!$BK57,1,0),0),0)</f>
        <v>0</v>
      </c>
      <c r="CA52" s="365">
        <f>IF(CA$19-'様式３（療養者名簿）（⑤の場合）'!$BJ57+1&lt;=15,IF(CA$19&gt;='様式３（療養者名簿）（⑤の場合）'!$BJ57,IF(CA$19&lt;='様式３（療養者名簿）（⑤の場合）'!$BK57,1,0),0),0)</f>
        <v>0</v>
      </c>
      <c r="CB52" s="365">
        <f>IF(CB$19-'様式３（療養者名簿）（⑤の場合）'!$BJ57+1&lt;=15,IF(CB$19&gt;='様式３（療養者名簿）（⑤の場合）'!$BJ57,IF(CB$19&lt;='様式３（療養者名簿）（⑤の場合）'!$BK57,1,0),0),0)</f>
        <v>0</v>
      </c>
      <c r="CC52" s="365">
        <f>IF(CC$19-'様式３（療養者名簿）（⑤の場合）'!$BJ57+1&lt;=15,IF(CC$19&gt;='様式３（療養者名簿）（⑤の場合）'!$BJ57,IF(CC$19&lt;='様式３（療養者名簿）（⑤の場合）'!$BK57,1,0),0),0)</f>
        <v>0</v>
      </c>
      <c r="CD52" s="365">
        <f>IF(CD$19-'様式３（療養者名簿）（⑤の場合）'!$BJ57+1&lt;=15,IF(CD$19&gt;='様式３（療養者名簿）（⑤の場合）'!$BJ57,IF(CD$19&lt;='様式３（療養者名簿）（⑤の場合）'!$BK57,1,0),0),0)</f>
        <v>0</v>
      </c>
      <c r="CE52" s="365">
        <f>IF(CE$19-'様式３（療養者名簿）（⑤の場合）'!$BJ57+1&lt;=15,IF(CE$19&gt;='様式３（療養者名簿）（⑤の場合）'!$BJ57,IF(CE$19&lt;='様式３（療養者名簿）（⑤の場合）'!$BK57,1,0),0),0)</f>
        <v>0</v>
      </c>
      <c r="CF52" s="365">
        <f>IF(CF$19-'様式３（療養者名簿）（⑤の場合）'!$BJ57+1&lt;=15,IF(CF$19&gt;='様式３（療養者名簿）（⑤の場合）'!$BJ57,IF(CF$19&lt;='様式３（療養者名簿）（⑤の場合）'!$BK57,1,0),0),0)</f>
        <v>0</v>
      </c>
      <c r="CG52" s="365">
        <f>IF(CG$19-'様式３（療養者名簿）（⑤の場合）'!$BJ57+1&lt;=15,IF(CG$19&gt;='様式３（療養者名簿）（⑤の場合）'!$BJ57,IF(CG$19&lt;='様式３（療養者名簿）（⑤の場合）'!$BK57,1,0),0),0)</f>
        <v>0</v>
      </c>
      <c r="CH52" s="365">
        <f>IF(CH$19-'様式３（療養者名簿）（⑤の場合）'!$BJ57+1&lt;=15,IF(CH$19&gt;='様式３（療養者名簿）（⑤の場合）'!$BJ57,IF(CH$19&lt;='様式３（療養者名簿）（⑤の場合）'!$BK57,1,0),0),0)</f>
        <v>0</v>
      </c>
      <c r="CI52" s="365">
        <f>IF(CI$19-'様式３（療養者名簿）（⑤の場合）'!$BJ57+1&lt;=15,IF(CI$19&gt;='様式３（療養者名簿）（⑤の場合）'!$BJ57,IF(CI$19&lt;='様式３（療養者名簿）（⑤の場合）'!$BK57,1,0),0),0)</f>
        <v>0</v>
      </c>
      <c r="CJ52" s="365">
        <f>IF(CJ$19-'様式３（療養者名簿）（⑤の場合）'!$BJ57+1&lt;=15,IF(CJ$19&gt;='様式３（療養者名簿）（⑤の場合）'!$BJ57,IF(CJ$19&lt;='様式３（療養者名簿）（⑤の場合）'!$BK57,1,0),0),0)</f>
        <v>0</v>
      </c>
      <c r="CK52" s="365">
        <f>IF(CK$19-'様式３（療養者名簿）（⑤の場合）'!$BJ57+1&lt;=15,IF(CK$19&gt;='様式３（療養者名簿）（⑤の場合）'!$BJ57,IF(CK$19&lt;='様式３（療養者名簿）（⑤の場合）'!$BK57,1,0),0),0)</f>
        <v>0</v>
      </c>
      <c r="CL52" s="365">
        <f>IF(CL$19-'様式３（療養者名簿）（⑤の場合）'!$BJ57+1&lt;=15,IF(CL$19&gt;='様式３（療養者名簿）（⑤の場合）'!$BJ57,IF(CL$19&lt;='様式３（療養者名簿）（⑤の場合）'!$BK57,1,0),0),0)</f>
        <v>0</v>
      </c>
      <c r="CM52" s="365">
        <f>IF(CM$19-'様式３（療養者名簿）（⑤の場合）'!$BJ57+1&lt;=15,IF(CM$19&gt;='様式３（療養者名簿）（⑤の場合）'!$BJ57,IF(CM$19&lt;='様式３（療養者名簿）（⑤の場合）'!$BK57,1,0),0),0)</f>
        <v>0</v>
      </c>
      <c r="CN52" s="365">
        <f>IF(CN$19-'様式３（療養者名簿）（⑤の場合）'!$BJ57+1&lt;=15,IF(CN$19&gt;='様式３（療養者名簿）（⑤の場合）'!$BJ57,IF(CN$19&lt;='様式３（療養者名簿）（⑤の場合）'!$BK57,1,0),0),0)</f>
        <v>0</v>
      </c>
      <c r="CO52" s="365">
        <f>IF(CO$19-'様式３（療養者名簿）（⑤の場合）'!$BJ57+1&lt;=15,IF(CO$19&gt;='様式３（療養者名簿）（⑤の場合）'!$BJ57,IF(CO$19&lt;='様式３（療養者名簿）（⑤の場合）'!$BK57,1,0),0),0)</f>
        <v>0</v>
      </c>
      <c r="CP52" s="365">
        <f>IF(CP$19-'様式３（療養者名簿）（⑤の場合）'!$BJ57+1&lt;=15,IF(CP$19&gt;='様式３（療養者名簿）（⑤の場合）'!$BJ57,IF(CP$19&lt;='様式３（療養者名簿）（⑤の場合）'!$BK57,1,0),0),0)</f>
        <v>0</v>
      </c>
      <c r="CQ52" s="365">
        <f>IF(CQ$19-'様式３（療養者名簿）（⑤の場合）'!$BJ57+1&lt;=15,IF(CQ$19&gt;='様式３（療養者名簿）（⑤の場合）'!$BJ57,IF(CQ$19&lt;='様式３（療養者名簿）（⑤の場合）'!$BK57,1,0),0),0)</f>
        <v>0</v>
      </c>
      <c r="CR52" s="365">
        <f>IF(CR$19-'様式３（療養者名簿）（⑤の場合）'!$BJ57+1&lt;=15,IF(CR$19&gt;='様式３（療養者名簿）（⑤の場合）'!$BJ57,IF(CR$19&lt;='様式３（療養者名簿）（⑤の場合）'!$BK57,1,0),0),0)</f>
        <v>0</v>
      </c>
      <c r="CS52" s="365">
        <f>IF(CS$19-'様式３（療養者名簿）（⑤の場合）'!$BJ57+1&lt;=15,IF(CS$19&gt;='様式３（療養者名簿）（⑤の場合）'!$BJ57,IF(CS$19&lt;='様式３（療養者名簿）（⑤の場合）'!$BK57,1,0),0),0)</f>
        <v>0</v>
      </c>
      <c r="CT52" s="365">
        <f>IF(CT$19-'様式３（療養者名簿）（⑤の場合）'!$BJ57+1&lt;=15,IF(CT$19&gt;='様式３（療養者名簿）（⑤の場合）'!$BJ57,IF(CT$19&lt;='様式３（療養者名簿）（⑤の場合）'!$BK57,1,0),0),0)</f>
        <v>0</v>
      </c>
      <c r="CU52" s="365">
        <f>IF(CU$19-'様式３（療養者名簿）（⑤の場合）'!$BJ57+1&lt;=15,IF(CU$19&gt;='様式３（療養者名簿）（⑤の場合）'!$BJ57,IF(CU$19&lt;='様式３（療養者名簿）（⑤の場合）'!$BK57,1,0),0),0)</f>
        <v>0</v>
      </c>
      <c r="CV52" s="365">
        <f>IF(CV$19-'様式３（療養者名簿）（⑤の場合）'!$BJ57+1&lt;=15,IF(CV$19&gt;='様式３（療養者名簿）（⑤の場合）'!$BJ57,IF(CV$19&lt;='様式３（療養者名簿）（⑤の場合）'!$BK57,1,0),0),0)</f>
        <v>0</v>
      </c>
      <c r="CW52" s="365">
        <f>IF(CW$19-'様式３（療養者名簿）（⑤の場合）'!$BJ57+1&lt;=15,IF(CW$19&gt;='様式３（療養者名簿）（⑤の場合）'!$BJ57,IF(CW$19&lt;='様式３（療養者名簿）（⑤の場合）'!$BK57,1,0),0),0)</f>
        <v>0</v>
      </c>
      <c r="CX52" s="365">
        <f>IF(CX$19-'様式３（療養者名簿）（⑤の場合）'!$BJ57+1&lt;=15,IF(CX$19&gt;='様式３（療養者名簿）（⑤の場合）'!$BJ57,IF(CX$19&lt;='様式３（療養者名簿）（⑤の場合）'!$BK57,1,0),0),0)</f>
        <v>0</v>
      </c>
      <c r="CY52" s="365">
        <f>IF(CY$19-'様式３（療養者名簿）（⑤の場合）'!$BJ57+1&lt;=15,IF(CY$19&gt;='様式３（療養者名簿）（⑤の場合）'!$BJ57,IF(CY$19&lt;='様式３（療養者名簿）（⑤の場合）'!$BK57,1,0),0),0)</f>
        <v>0</v>
      </c>
      <c r="CZ52" s="365">
        <f>IF(CZ$19-'様式３（療養者名簿）（⑤の場合）'!$BJ57+1&lt;=15,IF(CZ$19&gt;='様式３（療養者名簿）（⑤の場合）'!$BJ57,IF(CZ$19&lt;='様式３（療養者名簿）（⑤の場合）'!$BK57,1,0),0),0)</f>
        <v>0</v>
      </c>
      <c r="DA52" s="365">
        <f>IF(DA$19-'様式３（療養者名簿）（⑤の場合）'!$BJ57+1&lt;=15,IF(DA$19&gt;='様式３（療養者名簿）（⑤の場合）'!$BJ57,IF(DA$19&lt;='様式３（療養者名簿）（⑤の場合）'!$BK57,1,0),0),0)</f>
        <v>0</v>
      </c>
      <c r="DB52" s="365">
        <f>IF(DB$19-'様式３（療養者名簿）（⑤の場合）'!$BJ57+1&lt;=15,IF(DB$19&gt;='様式３（療養者名簿）（⑤の場合）'!$BJ57,IF(DB$19&lt;='様式３（療養者名簿）（⑤の場合）'!$BK57,1,0),0),0)</f>
        <v>0</v>
      </c>
      <c r="DC52" s="365">
        <f>IF(DC$19-'様式３（療養者名簿）（⑤の場合）'!$BJ57+1&lt;=15,IF(DC$19&gt;='様式３（療養者名簿）（⑤の場合）'!$BJ57,IF(DC$19&lt;='様式３（療養者名簿）（⑤の場合）'!$BK57,1,0),0),0)</f>
        <v>0</v>
      </c>
      <c r="DD52" s="365">
        <f>IF(DD$19-'様式３（療養者名簿）（⑤の場合）'!$BJ57+1&lt;=15,IF(DD$19&gt;='様式３（療養者名簿）（⑤の場合）'!$BJ57,IF(DD$19&lt;='様式３（療養者名簿）（⑤の場合）'!$BK57,1,0),0),0)</f>
        <v>0</v>
      </c>
      <c r="DE52" s="365">
        <f>IF(DE$19-'様式３（療養者名簿）（⑤の場合）'!$BJ57+1&lt;=15,IF(DE$19&gt;='様式３（療養者名簿）（⑤の場合）'!$BJ57,IF(DE$19&lt;='様式３（療養者名簿）（⑤の場合）'!$BK57,1,0),0),0)</f>
        <v>0</v>
      </c>
      <c r="DF52" s="365">
        <f>IF(DF$19-'様式３（療養者名簿）（⑤の場合）'!$BJ57+1&lt;=15,IF(DF$19&gt;='様式３（療養者名簿）（⑤の場合）'!$BJ57,IF(DF$19&lt;='様式３（療養者名簿）（⑤の場合）'!$BK57,1,0),0),0)</f>
        <v>0</v>
      </c>
      <c r="DG52" s="365">
        <f>IF(DG$19-'様式３（療養者名簿）（⑤の場合）'!$BJ57+1&lt;=15,IF(DG$19&gt;='様式３（療養者名簿）（⑤の場合）'!$BJ57,IF(DG$19&lt;='様式３（療養者名簿）（⑤の場合）'!$BK57,1,0),0),0)</f>
        <v>0</v>
      </c>
      <c r="DH52" s="365">
        <f>IF(DH$19-'様式３（療養者名簿）（⑤の場合）'!$BJ57+1&lt;=15,IF(DH$19&gt;='様式３（療養者名簿）（⑤の場合）'!$BJ57,IF(DH$19&lt;='様式３（療養者名簿）（⑤の場合）'!$BK57,1,0),0),0)</f>
        <v>0</v>
      </c>
      <c r="DI52" s="365">
        <f>IF(DI$19-'様式３（療養者名簿）（⑤の場合）'!$BJ57+1&lt;=15,IF(DI$19&gt;='様式３（療養者名簿）（⑤の場合）'!$BJ57,IF(DI$19&lt;='様式３（療養者名簿）（⑤の場合）'!$BK57,1,0),0),0)</f>
        <v>0</v>
      </c>
      <c r="DJ52" s="365">
        <f>IF(DJ$19-'様式３（療養者名簿）（⑤の場合）'!$BJ57+1&lt;=15,IF(DJ$19&gt;='様式３（療養者名簿）（⑤の場合）'!$BJ57,IF(DJ$19&lt;='様式３（療養者名簿）（⑤の場合）'!$BK57,1,0),0),0)</f>
        <v>0</v>
      </c>
      <c r="DK52" s="365">
        <f>IF(DK$19-'様式３（療養者名簿）（⑤の場合）'!$BJ57+1&lt;=15,IF(DK$19&gt;='様式３（療養者名簿）（⑤の場合）'!$BJ57,IF(DK$19&lt;='様式３（療養者名簿）（⑤の場合）'!$BK57,1,0),0),0)</f>
        <v>0</v>
      </c>
      <c r="DL52" s="365">
        <f>IF(DL$19-'様式３（療養者名簿）（⑤の場合）'!$BJ57+1&lt;=15,IF(DL$19&gt;='様式３（療養者名簿）（⑤の場合）'!$BJ57,IF(DL$19&lt;='様式３（療養者名簿）（⑤の場合）'!$BK57,1,0),0),0)</f>
        <v>0</v>
      </c>
      <c r="DM52" s="365">
        <f>IF(DM$19-'様式３（療養者名簿）（⑤の場合）'!$BJ57+1&lt;=15,IF(DM$19&gt;='様式３（療養者名簿）（⑤の場合）'!$BJ57,IF(DM$19&lt;='様式３（療養者名簿）（⑤の場合）'!$BK57,1,0),0),0)</f>
        <v>0</v>
      </c>
      <c r="DN52" s="365">
        <f>IF(DN$19-'様式３（療養者名簿）（⑤の場合）'!$BJ57+1&lt;=15,IF(DN$19&gt;='様式３（療養者名簿）（⑤の場合）'!$BJ57,IF(DN$19&lt;='様式３（療養者名簿）（⑤の場合）'!$BK57,1,0),0),0)</f>
        <v>0</v>
      </c>
      <c r="DO52" s="365">
        <f>IF(DO$19-'様式３（療養者名簿）（⑤の場合）'!$BJ57+1&lt;=15,IF(DO$19&gt;='様式３（療養者名簿）（⑤の場合）'!$BJ57,IF(DO$19&lt;='様式３（療養者名簿）（⑤の場合）'!$BK57,1,0),0),0)</f>
        <v>0</v>
      </c>
      <c r="DP52" s="365">
        <f>IF(DP$19-'様式３（療養者名簿）（⑤の場合）'!$BJ57+1&lt;=15,IF(DP$19&gt;='様式３（療養者名簿）（⑤の場合）'!$BJ57,IF(DP$19&lt;='様式３（療養者名簿）（⑤の場合）'!$BK57,1,0),0),0)</f>
        <v>0</v>
      </c>
      <c r="DQ52" s="365">
        <f>IF(DQ$19-'様式３（療養者名簿）（⑤の場合）'!$BJ57+1&lt;=15,IF(DQ$19&gt;='様式３（療養者名簿）（⑤の場合）'!$BJ57,IF(DQ$19&lt;='様式３（療養者名簿）（⑤の場合）'!$BK57,1,0),0),0)</f>
        <v>0</v>
      </c>
      <c r="DR52" s="365">
        <f>IF(DR$19-'様式３（療養者名簿）（⑤の場合）'!$BJ57+1&lt;=15,IF(DR$19&gt;='様式３（療養者名簿）（⑤の場合）'!$BJ57,IF(DR$19&lt;='様式３（療養者名簿）（⑤の場合）'!$BK57,1,0),0),0)</f>
        <v>0</v>
      </c>
      <c r="DS52" s="365">
        <f>IF(DS$19-'様式３（療養者名簿）（⑤の場合）'!$BJ57+1&lt;=15,IF(DS$19&gt;='様式３（療養者名簿）（⑤の場合）'!$BJ57,IF(DS$19&lt;='様式３（療養者名簿）（⑤の場合）'!$BK57,1,0),0),0)</f>
        <v>0</v>
      </c>
      <c r="DT52" s="365">
        <f>IF(DT$19-'様式３（療養者名簿）（⑤の場合）'!$BJ57+1&lt;=15,IF(DT$19&gt;='様式３（療養者名簿）（⑤の場合）'!$BJ57,IF(DT$19&lt;='様式３（療養者名簿）（⑤の場合）'!$BK57,1,0),0),0)</f>
        <v>0</v>
      </c>
      <c r="DU52" s="365">
        <f>IF(DU$19-'様式３（療養者名簿）（⑤の場合）'!$BJ57+1&lt;=15,IF(DU$19&gt;='様式３（療養者名簿）（⑤の場合）'!$BJ57,IF(DU$19&lt;='様式３（療養者名簿）（⑤の場合）'!$BK57,1,0),0),0)</f>
        <v>0</v>
      </c>
      <c r="DV52" s="365">
        <f>IF(DV$19-'様式３（療養者名簿）（⑤の場合）'!$BJ57+1&lt;=15,IF(DV$19&gt;='様式３（療養者名簿）（⑤の場合）'!$BJ57,IF(DV$19&lt;='様式３（療養者名簿）（⑤の場合）'!$BK57,1,0),0),0)</f>
        <v>0</v>
      </c>
      <c r="DW52" s="365">
        <f>IF(DW$19-'様式３（療養者名簿）（⑤の場合）'!$BJ57+1&lt;=15,IF(DW$19&gt;='様式３（療養者名簿）（⑤の場合）'!$BJ57,IF(DW$19&lt;='様式３（療養者名簿）（⑤の場合）'!$BK57,1,0),0),0)</f>
        <v>0</v>
      </c>
      <c r="DX52" s="365">
        <f>IF(DX$19-'様式３（療養者名簿）（⑤の場合）'!$BJ57+1&lt;=15,IF(DX$19&gt;='様式３（療養者名簿）（⑤の場合）'!$BJ57,IF(DX$19&lt;='様式３（療養者名簿）（⑤の場合）'!$BK57,1,0),0),0)</f>
        <v>0</v>
      </c>
      <c r="DY52" s="365">
        <f>IF(DY$19-'様式３（療養者名簿）（⑤の場合）'!$BJ57+1&lt;=15,IF(DY$19&gt;='様式３（療養者名簿）（⑤の場合）'!$BJ57,IF(DY$19&lt;='様式３（療養者名簿）（⑤の場合）'!$BK57,1,0),0),0)</f>
        <v>0</v>
      </c>
      <c r="DZ52" s="365">
        <f>IF(DZ$19-'様式３（療養者名簿）（⑤の場合）'!$BJ57+1&lt;=15,IF(DZ$19&gt;='様式３（療養者名簿）（⑤の場合）'!$BJ57,IF(DZ$19&lt;='様式３（療養者名簿）（⑤の場合）'!$BK57,1,0),0),0)</f>
        <v>0</v>
      </c>
      <c r="EA52" s="365">
        <f>IF(EA$19-'様式３（療養者名簿）（⑤の場合）'!$BJ57+1&lt;=15,IF(EA$19&gt;='様式３（療養者名簿）（⑤の場合）'!$BJ57,IF(EA$19&lt;='様式３（療養者名簿）（⑤の場合）'!$BK57,1,0),0),0)</f>
        <v>0</v>
      </c>
      <c r="EB52" s="365">
        <f>IF(EB$19-'様式３（療養者名簿）（⑤の場合）'!$BJ57+1&lt;=15,IF(EB$19&gt;='様式３（療養者名簿）（⑤の場合）'!$BJ57,IF(EB$19&lt;='様式３（療養者名簿）（⑤の場合）'!$BK57,1,0),0),0)</f>
        <v>0</v>
      </c>
      <c r="EC52" s="365">
        <f>IF(EC$19-'様式３（療養者名簿）（⑤の場合）'!$BJ57+1&lt;=15,IF(EC$19&gt;='様式３（療養者名簿）（⑤の場合）'!$BJ57,IF(EC$19&lt;='様式３（療養者名簿）（⑤の場合）'!$BK57,1,0),0),0)</f>
        <v>0</v>
      </c>
      <c r="ED52" s="365">
        <f>IF(ED$19-'様式３（療養者名簿）（⑤の場合）'!$BJ57+1&lt;=15,IF(ED$19&gt;='様式３（療養者名簿）（⑤の場合）'!$BJ57,IF(ED$19&lt;='様式３（療養者名簿）（⑤の場合）'!$BK57,1,0),0),0)</f>
        <v>0</v>
      </c>
      <c r="EE52" s="365">
        <f>IF(EE$19-'様式３（療養者名簿）（⑤の場合）'!$BJ57+1&lt;=15,IF(EE$19&gt;='様式３（療養者名簿）（⑤の場合）'!$BJ57,IF(EE$19&lt;='様式３（療養者名簿）（⑤の場合）'!$BK57,1,0),0),0)</f>
        <v>0</v>
      </c>
      <c r="EF52" s="365">
        <f>IF(EF$19-'様式３（療養者名簿）（⑤の場合）'!$BJ57+1&lt;=15,IF(EF$19&gt;='様式３（療養者名簿）（⑤の場合）'!$BJ57,IF(EF$19&lt;='様式３（療養者名簿）（⑤の場合）'!$BK57,1,0),0),0)</f>
        <v>0</v>
      </c>
      <c r="EG52" s="365">
        <f>IF(EG$19-'様式３（療養者名簿）（⑤の場合）'!$BJ57+1&lt;=15,IF(EG$19&gt;='様式３（療養者名簿）（⑤の場合）'!$BJ57,IF(EG$19&lt;='様式３（療養者名簿）（⑤の場合）'!$BK57,1,0),0),0)</f>
        <v>0</v>
      </c>
      <c r="EH52" s="365">
        <f>IF(EH$19-'様式３（療養者名簿）（⑤の場合）'!$BJ57+1&lt;=15,IF(EH$19&gt;='様式３（療養者名簿）（⑤の場合）'!$BJ57,IF(EH$19&lt;='様式３（療養者名簿）（⑤の場合）'!$BK57,1,0),0),0)</f>
        <v>0</v>
      </c>
      <c r="EI52" s="365">
        <f>IF(EI$19-'様式３（療養者名簿）（⑤の場合）'!$BJ57+1&lt;=15,IF(EI$19&gt;='様式３（療養者名簿）（⑤の場合）'!$BJ57,IF(EI$19&lt;='様式３（療養者名簿）（⑤の場合）'!$BK57,1,0),0),0)</f>
        <v>0</v>
      </c>
      <c r="EJ52" s="365">
        <f>IF(EJ$19-'様式３（療養者名簿）（⑤の場合）'!$BJ57+1&lt;=15,IF(EJ$19&gt;='様式３（療養者名簿）（⑤の場合）'!$BJ57,IF(EJ$19&lt;='様式３（療養者名簿）（⑤の場合）'!$BK57,1,0),0),0)</f>
        <v>0</v>
      </c>
      <c r="EK52" s="365">
        <f>IF(EK$19-'様式３（療養者名簿）（⑤の場合）'!$BJ57+1&lt;=15,IF(EK$19&gt;='様式３（療養者名簿）（⑤の場合）'!$BJ57,IF(EK$19&lt;='様式３（療養者名簿）（⑤の場合）'!$BK57,1,0),0),0)</f>
        <v>0</v>
      </c>
      <c r="EL52" s="365">
        <f>IF(EL$19-'様式３（療養者名簿）（⑤の場合）'!$BJ57+1&lt;=15,IF(EL$19&gt;='様式３（療養者名簿）（⑤の場合）'!$BJ57,IF(EL$19&lt;='様式３（療養者名簿）（⑤の場合）'!$BK57,1,0),0),0)</f>
        <v>0</v>
      </c>
      <c r="EM52" s="365">
        <f>IF(EM$19-'様式３（療養者名簿）（⑤の場合）'!$BJ57+1&lt;=15,IF(EM$19&gt;='様式３（療養者名簿）（⑤の場合）'!$BJ57,IF(EM$19&lt;='様式３（療養者名簿）（⑤の場合）'!$BK57,1,0),0),0)</f>
        <v>0</v>
      </c>
      <c r="EN52" s="365">
        <f>IF(EN$19-'様式３（療養者名簿）（⑤の場合）'!$BJ57+1&lt;=15,IF(EN$19&gt;='様式３（療養者名簿）（⑤の場合）'!$BJ57,IF(EN$19&lt;='様式３（療養者名簿）（⑤の場合）'!$BK57,1,0),0),0)</f>
        <v>0</v>
      </c>
      <c r="EO52" s="365">
        <f>IF(EO$19-'様式３（療養者名簿）（⑤の場合）'!$BJ57+1&lt;=15,IF(EO$19&gt;='様式３（療養者名簿）（⑤の場合）'!$BJ57,IF(EO$19&lt;='様式３（療養者名簿）（⑤の場合）'!$BK57,1,0),0),0)</f>
        <v>0</v>
      </c>
      <c r="EP52" s="365">
        <f>IF(EP$19-'様式３（療養者名簿）（⑤の場合）'!$BJ57+1&lt;=15,IF(EP$19&gt;='様式３（療養者名簿）（⑤の場合）'!$BJ57,IF(EP$19&lt;='様式３（療養者名簿）（⑤の場合）'!$BK57,1,0),0),0)</f>
        <v>0</v>
      </c>
      <c r="EQ52" s="365">
        <f>IF(EQ$19-'様式３（療養者名簿）（⑤の場合）'!$BJ57+1&lt;=15,IF(EQ$19&gt;='様式３（療養者名簿）（⑤の場合）'!$BJ57,IF(EQ$19&lt;='様式３（療養者名簿）（⑤の場合）'!$BK57,1,0),0),0)</f>
        <v>0</v>
      </c>
      <c r="ER52" s="365">
        <f>IF(ER$19-'様式３（療養者名簿）（⑤の場合）'!$BJ57+1&lt;=15,IF(ER$19&gt;='様式３（療養者名簿）（⑤の場合）'!$BJ57,IF(ER$19&lt;='様式３（療養者名簿）（⑤の場合）'!$BK57,1,0),0),0)</f>
        <v>0</v>
      </c>
      <c r="ES52" s="365">
        <f>IF(ES$19-'様式３（療養者名簿）（⑤の場合）'!$BJ57+1&lt;=15,IF(ES$19&gt;='様式３（療養者名簿）（⑤の場合）'!$BJ57,IF(ES$19&lt;='様式３（療養者名簿）（⑤の場合）'!$BK57,1,0),0),0)</f>
        <v>0</v>
      </c>
      <c r="ET52" s="365">
        <f>IF(ET$19-'様式３（療養者名簿）（⑤の場合）'!$BJ57+1&lt;=15,IF(ET$19&gt;='様式３（療養者名簿）（⑤の場合）'!$BJ57,IF(ET$19&lt;='様式３（療養者名簿）（⑤の場合）'!$BK57,1,0),0),0)</f>
        <v>0</v>
      </c>
      <c r="EU52" s="365">
        <f>IF(EU$19-'様式３（療養者名簿）（⑤の場合）'!$BJ57+1&lt;=15,IF(EU$19&gt;='様式３（療養者名簿）（⑤の場合）'!$BJ57,IF(EU$19&lt;='様式３（療養者名簿）（⑤の場合）'!$BK57,1,0),0),0)</f>
        <v>0</v>
      </c>
      <c r="EV52" s="365">
        <f>IF(EV$19-'様式３（療養者名簿）（⑤の場合）'!$BJ57+1&lt;=15,IF(EV$19&gt;='様式３（療養者名簿）（⑤の場合）'!$BJ57,IF(EV$19&lt;='様式３（療養者名簿）（⑤の場合）'!$BK57,1,0),0),0)</f>
        <v>0</v>
      </c>
      <c r="EW52" s="365">
        <f>IF(EW$19-'様式３（療養者名簿）（⑤の場合）'!$BJ57+1&lt;=15,IF(EW$19&gt;='様式３（療養者名簿）（⑤の場合）'!$BJ57,IF(EW$19&lt;='様式３（療養者名簿）（⑤の場合）'!$BK57,1,0),0),0)</f>
        <v>0</v>
      </c>
      <c r="EX52" s="365">
        <f>IF(EX$19-'様式３（療養者名簿）（⑤の場合）'!$BJ57+1&lt;=15,IF(EX$19&gt;='様式３（療養者名簿）（⑤の場合）'!$BJ57,IF(EX$19&lt;='様式３（療養者名簿）（⑤の場合）'!$BK57,1,0),0),0)</f>
        <v>0</v>
      </c>
      <c r="EY52" s="365">
        <f>IF(EY$19-'様式３（療養者名簿）（⑤の場合）'!$BJ57+1&lt;=15,IF(EY$19&gt;='様式３（療養者名簿）（⑤の場合）'!$BJ57,IF(EY$19&lt;='様式３（療養者名簿）（⑤の場合）'!$BK57,1,0),0),0)</f>
        <v>0</v>
      </c>
      <c r="EZ52" s="365">
        <f>IF(EZ$19-'様式３（療養者名簿）（⑤の場合）'!$BJ57+1&lt;=15,IF(EZ$19&gt;='様式３（療養者名簿）（⑤の場合）'!$BJ57,IF(EZ$19&lt;='様式３（療養者名簿）（⑤の場合）'!$BK57,1,0),0),0)</f>
        <v>0</v>
      </c>
      <c r="FA52" s="365">
        <f>IF(FA$19-'様式３（療養者名簿）（⑤の場合）'!$BJ57+1&lt;=15,IF(FA$19&gt;='様式３（療養者名簿）（⑤の場合）'!$BJ57,IF(FA$19&lt;='様式３（療養者名簿）（⑤の場合）'!$BK57,1,0),0),0)</f>
        <v>0</v>
      </c>
      <c r="FB52" s="365">
        <f>IF(FB$19-'様式３（療養者名簿）（⑤の場合）'!$BJ57+1&lt;=15,IF(FB$19&gt;='様式３（療養者名簿）（⑤の場合）'!$BJ57,IF(FB$19&lt;='様式３（療養者名簿）（⑤の場合）'!$BK57,1,0),0),0)</f>
        <v>0</v>
      </c>
      <c r="FC52" s="365">
        <f>IF(FC$19-'様式３（療養者名簿）（⑤の場合）'!$BJ57+1&lt;=15,IF(FC$19&gt;='様式３（療養者名簿）（⑤の場合）'!$BJ57,IF(FC$19&lt;='様式３（療養者名簿）（⑤の場合）'!$BK57,1,0),0),0)</f>
        <v>0</v>
      </c>
      <c r="FD52" s="365">
        <f>IF(FD$19-'様式３（療養者名簿）（⑤の場合）'!$BJ57+1&lt;=15,IF(FD$19&gt;='様式３（療養者名簿）（⑤の場合）'!$BJ57,IF(FD$19&lt;='様式３（療養者名簿）（⑤の場合）'!$BK57,1,0),0),0)</f>
        <v>0</v>
      </c>
      <c r="FE52" s="365">
        <f>IF(FE$19-'様式３（療養者名簿）（⑤の場合）'!$BJ57+1&lt;=15,IF(FE$19&gt;='様式３（療養者名簿）（⑤の場合）'!$BJ57,IF(FE$19&lt;='様式３（療養者名簿）（⑤の場合）'!$BK57,1,0),0),0)</f>
        <v>0</v>
      </c>
      <c r="FF52" s="365">
        <f>IF(FF$19-'様式３（療養者名簿）（⑤の場合）'!$BJ57+1&lt;=15,IF(FF$19&gt;='様式３（療養者名簿）（⑤の場合）'!$BJ57,IF(FF$19&lt;='様式３（療養者名簿）（⑤の場合）'!$BK57,1,0),0),0)</f>
        <v>0</v>
      </c>
      <c r="FG52" s="365">
        <f>IF(FG$19-'様式３（療養者名簿）（⑤の場合）'!$BJ57+1&lt;=15,IF(FG$19&gt;='様式３（療養者名簿）（⑤の場合）'!$BJ57,IF(FG$19&lt;='様式３（療養者名簿）（⑤の場合）'!$BK57,1,0),0),0)</f>
        <v>0</v>
      </c>
      <c r="FH52" s="365">
        <f>IF(FH$19-'様式３（療養者名簿）（⑤の場合）'!$BJ57+1&lt;=15,IF(FH$19&gt;='様式３（療養者名簿）（⑤の場合）'!$BJ57,IF(FH$19&lt;='様式３（療養者名簿）（⑤の場合）'!$BK57,1,0),0),0)</f>
        <v>0</v>
      </c>
      <c r="FI52" s="365">
        <f>IF(FI$19-'様式３（療養者名簿）（⑤の場合）'!$BJ57+1&lt;=15,IF(FI$19&gt;='様式３（療養者名簿）（⑤の場合）'!$BJ57,IF(FI$19&lt;='様式３（療養者名簿）（⑤の場合）'!$BK57,1,0),0),0)</f>
        <v>0</v>
      </c>
      <c r="FJ52" s="365">
        <f>IF(FJ$19-'様式３（療養者名簿）（⑤の場合）'!$BJ57+1&lt;=15,IF(FJ$19&gt;='様式３（療養者名簿）（⑤の場合）'!$BJ57,IF(FJ$19&lt;='様式３（療養者名簿）（⑤の場合）'!$BK57,1,0),0),0)</f>
        <v>0</v>
      </c>
      <c r="FK52" s="365">
        <f>IF(FK$19-'様式３（療養者名簿）（⑤の場合）'!$BJ57+1&lt;=15,IF(FK$19&gt;='様式３（療養者名簿）（⑤の場合）'!$BJ57,IF(FK$19&lt;='様式３（療養者名簿）（⑤の場合）'!$BK57,1,0),0),0)</f>
        <v>0</v>
      </c>
      <c r="FL52" s="365">
        <f>IF(FL$19-'様式３（療養者名簿）（⑤の場合）'!$BJ57+1&lt;=15,IF(FL$19&gt;='様式３（療養者名簿）（⑤の場合）'!$BJ57,IF(FL$19&lt;='様式３（療養者名簿）（⑤の場合）'!$BK57,1,0),0),0)</f>
        <v>0</v>
      </c>
      <c r="FM52" s="365">
        <f>IF(FM$19-'様式３（療養者名簿）（⑤の場合）'!$BJ57+1&lt;=15,IF(FM$19&gt;='様式３（療養者名簿）（⑤の場合）'!$BJ57,IF(FM$19&lt;='様式３（療養者名簿）（⑤の場合）'!$BK57,1,0),0),0)</f>
        <v>0</v>
      </c>
      <c r="FN52" s="365">
        <f>IF(FN$19-'様式３（療養者名簿）（⑤の場合）'!$BJ57+1&lt;=15,IF(FN$19&gt;='様式３（療養者名簿）（⑤の場合）'!$BJ57,IF(FN$19&lt;='様式３（療養者名簿）（⑤の場合）'!$BK57,1,0),0),0)</f>
        <v>0</v>
      </c>
      <c r="FO52" s="365">
        <f>IF(FO$19-'様式３（療養者名簿）（⑤の場合）'!$BJ57+1&lt;=15,IF(FO$19&gt;='様式３（療養者名簿）（⑤の場合）'!$BJ57,IF(FO$19&lt;='様式３（療養者名簿）（⑤の場合）'!$BK57,1,0),0),0)</f>
        <v>0</v>
      </c>
      <c r="FP52" s="365">
        <f>IF(FP$19-'様式３（療養者名簿）（⑤の場合）'!$BJ57+1&lt;=15,IF(FP$19&gt;='様式３（療養者名簿）（⑤の場合）'!$BJ57,IF(FP$19&lt;='様式３（療養者名簿）（⑤の場合）'!$BK57,1,0),0),0)</f>
        <v>0</v>
      </c>
      <c r="FQ52" s="365">
        <f>IF(FQ$19-'様式３（療養者名簿）（⑤の場合）'!$BJ57+1&lt;=15,IF(FQ$19&gt;='様式３（療養者名簿）（⑤の場合）'!$BJ57,IF(FQ$19&lt;='様式３（療養者名簿）（⑤の場合）'!$BK57,1,0),0),0)</f>
        <v>0</v>
      </c>
      <c r="FR52" s="365">
        <f>IF(FR$19-'様式３（療養者名簿）（⑤の場合）'!$BJ57+1&lt;=15,IF(FR$19&gt;='様式３（療養者名簿）（⑤の場合）'!$BJ57,IF(FR$19&lt;='様式３（療養者名簿）（⑤の場合）'!$BK57,1,0),0),0)</f>
        <v>0</v>
      </c>
      <c r="FS52" s="365">
        <f>IF(FS$19-'様式３（療養者名簿）（⑤の場合）'!$BJ57+1&lt;=15,IF(FS$19&gt;='様式３（療養者名簿）（⑤の場合）'!$BJ57,IF(FS$19&lt;='様式３（療養者名簿）（⑤の場合）'!$BK57,1,0),0),0)</f>
        <v>0</v>
      </c>
      <c r="FT52" s="365">
        <f>IF(FT$19-'様式３（療養者名簿）（⑤の場合）'!$BJ57+1&lt;=15,IF(FT$19&gt;='様式３（療養者名簿）（⑤の場合）'!$BJ57,IF(FT$19&lt;='様式３（療養者名簿）（⑤の場合）'!$BK57,1,0),0),0)</f>
        <v>0</v>
      </c>
      <c r="FU52" s="365">
        <f>IF(FU$19-'様式３（療養者名簿）（⑤の場合）'!$BJ57+1&lt;=15,IF(FU$19&gt;='様式３（療養者名簿）（⑤の場合）'!$BJ57,IF(FU$19&lt;='様式３（療養者名簿）（⑤の場合）'!$BK57,1,0),0),0)</f>
        <v>0</v>
      </c>
      <c r="FV52" s="365">
        <f>IF(FV$19-'様式３（療養者名簿）（⑤の場合）'!$BJ57+1&lt;=15,IF(FV$19&gt;='様式３（療養者名簿）（⑤の場合）'!$BJ57,IF(FV$19&lt;='様式３（療養者名簿）（⑤の場合）'!$BK57,1,0),0),0)</f>
        <v>0</v>
      </c>
      <c r="FW52" s="365">
        <f>IF(FW$19-'様式３（療養者名簿）（⑤の場合）'!$BJ57+1&lt;=15,IF(FW$19&gt;='様式３（療養者名簿）（⑤の場合）'!$BJ57,IF(FW$19&lt;='様式３（療養者名簿）（⑤の場合）'!$BK57,1,0),0),0)</f>
        <v>0</v>
      </c>
      <c r="FX52" s="365">
        <f>IF(FX$19-'様式３（療養者名簿）（⑤の場合）'!$BJ57+1&lt;=15,IF(FX$19&gt;='様式３（療養者名簿）（⑤の場合）'!$BJ57,IF(FX$19&lt;='様式３（療養者名簿）（⑤の場合）'!$BK57,1,0),0),0)</f>
        <v>0</v>
      </c>
      <c r="FY52" s="365">
        <f>IF(FY$19-'様式３（療養者名簿）（⑤の場合）'!$BJ57+1&lt;=15,IF(FY$19&gt;='様式３（療養者名簿）（⑤の場合）'!$BJ57,IF(FY$19&lt;='様式３（療養者名簿）（⑤の場合）'!$BK57,1,0),0),0)</f>
        <v>0</v>
      </c>
      <c r="FZ52" s="365">
        <f>IF(FZ$19-'様式３（療養者名簿）（⑤の場合）'!$BJ57+1&lt;=15,IF(FZ$19&gt;='様式３（療養者名簿）（⑤の場合）'!$BJ57,IF(FZ$19&lt;='様式３（療養者名簿）（⑤の場合）'!$BK57,1,0),0),0)</f>
        <v>0</v>
      </c>
      <c r="GA52" s="365">
        <f>IF(GA$19-'様式３（療養者名簿）（⑤の場合）'!$BJ57+1&lt;=15,IF(GA$19&gt;='様式３（療養者名簿）（⑤の場合）'!$BJ57,IF(GA$19&lt;='様式３（療養者名簿）（⑤の場合）'!$BK57,1,0),0),0)</f>
        <v>0</v>
      </c>
      <c r="GB52" s="365">
        <f>IF(GB$19-'様式３（療養者名簿）（⑤の場合）'!$BJ57+1&lt;=15,IF(GB$19&gt;='様式３（療養者名簿）（⑤の場合）'!$BJ57,IF(GB$19&lt;='様式３（療養者名簿）（⑤の場合）'!$BK57,1,0),0),0)</f>
        <v>0</v>
      </c>
      <c r="GC52" s="365">
        <f>IF(GC$19-'様式３（療養者名簿）（⑤の場合）'!$BJ57+1&lt;=15,IF(GC$19&gt;='様式３（療養者名簿）（⑤の場合）'!$BJ57,IF(GC$19&lt;='様式３（療養者名簿）（⑤の場合）'!$BK57,1,0),0),0)</f>
        <v>0</v>
      </c>
      <c r="GD52" s="365">
        <f>IF(GD$19-'様式３（療養者名簿）（⑤の場合）'!$BJ57+1&lt;=15,IF(GD$19&gt;='様式３（療養者名簿）（⑤の場合）'!$BJ57,IF(GD$19&lt;='様式３（療養者名簿）（⑤の場合）'!$BK57,1,0),0),0)</f>
        <v>0</v>
      </c>
      <c r="GE52" s="365">
        <f>IF(GE$19-'様式３（療養者名簿）（⑤の場合）'!$BJ57+1&lt;=15,IF(GE$19&gt;='様式３（療養者名簿）（⑤の場合）'!$BJ57,IF(GE$19&lt;='様式３（療養者名簿）（⑤の場合）'!$BK57,1,0),0),0)</f>
        <v>0</v>
      </c>
      <c r="GF52" s="365">
        <f>IF(GF$19-'様式３（療養者名簿）（⑤の場合）'!$BJ57+1&lt;=15,IF(GF$19&gt;='様式３（療養者名簿）（⑤の場合）'!$BJ57,IF(GF$19&lt;='様式３（療養者名簿）（⑤の場合）'!$BK57,1,0),0),0)</f>
        <v>0</v>
      </c>
      <c r="GG52" s="365">
        <f>IF(GG$19-'様式３（療養者名簿）（⑤の場合）'!$BJ57+1&lt;=15,IF(GG$19&gt;='様式３（療養者名簿）（⑤の場合）'!$BJ57,IF(GG$19&lt;='様式３（療養者名簿）（⑤の場合）'!$BK57,1,0),0),0)</f>
        <v>0</v>
      </c>
      <c r="GH52" s="365">
        <f>IF(GH$19-'様式３（療養者名簿）（⑤の場合）'!$BJ57+1&lt;=15,IF(GH$19&gt;='様式３（療養者名簿）（⑤の場合）'!$BJ57,IF(GH$19&lt;='様式３（療養者名簿）（⑤の場合）'!$BK57,1,0),0),0)</f>
        <v>0</v>
      </c>
      <c r="GI52" s="365">
        <f>IF(GI$19-'様式３（療養者名簿）（⑤の場合）'!$BJ57+1&lt;=15,IF(GI$19&gt;='様式３（療養者名簿）（⑤の場合）'!$BJ57,IF(GI$19&lt;='様式３（療養者名簿）（⑤の場合）'!$BK57,1,0),0),0)</f>
        <v>0</v>
      </c>
      <c r="GJ52" s="365">
        <f>IF(GJ$19-'様式３（療養者名簿）（⑤の場合）'!$BJ57+1&lt;=15,IF(GJ$19&gt;='様式３（療養者名簿）（⑤の場合）'!$BJ57,IF(GJ$19&lt;='様式３（療養者名簿）（⑤の場合）'!$BK57,1,0),0),0)</f>
        <v>0</v>
      </c>
      <c r="GK52" s="365">
        <f>IF(GK$19-'様式３（療養者名簿）（⑤の場合）'!$BJ57+1&lt;=15,IF(GK$19&gt;='様式３（療養者名簿）（⑤の場合）'!$BJ57,IF(GK$19&lt;='様式３（療養者名簿）（⑤の場合）'!$BK57,1,0),0),0)</f>
        <v>0</v>
      </c>
      <c r="GL52" s="365">
        <f>IF(GL$19-'様式３（療養者名簿）（⑤の場合）'!$BJ57+1&lt;=15,IF(GL$19&gt;='様式３（療養者名簿）（⑤の場合）'!$BJ57,IF(GL$19&lt;='様式３（療養者名簿）（⑤の場合）'!$BK57,1,0),0),0)</f>
        <v>0</v>
      </c>
      <c r="GM52" s="365">
        <f>IF(GM$19-'様式３（療養者名簿）（⑤の場合）'!$BJ57+1&lt;=15,IF(GM$19&gt;='様式３（療養者名簿）（⑤の場合）'!$BJ57,IF(GM$19&lt;='様式３（療養者名簿）（⑤の場合）'!$BK57,1,0),0),0)</f>
        <v>0</v>
      </c>
      <c r="GN52" s="365">
        <f>IF(GN$19-'様式３（療養者名簿）（⑤の場合）'!$BJ57+1&lt;=15,IF(GN$19&gt;='様式３（療養者名簿）（⑤の場合）'!$BJ57,IF(GN$19&lt;='様式３（療養者名簿）（⑤の場合）'!$BK57,1,0),0),0)</f>
        <v>0</v>
      </c>
      <c r="GO52" s="365">
        <f>IF(GO$19-'様式３（療養者名簿）（⑤の場合）'!$BJ57+1&lt;=15,IF(GO$19&gt;='様式３（療養者名簿）（⑤の場合）'!$BJ57,IF(GO$19&lt;='様式３（療養者名簿）（⑤の場合）'!$BK57,1,0),0),0)</f>
        <v>0</v>
      </c>
      <c r="GP52" s="365">
        <f>IF(GP$19-'様式３（療養者名簿）（⑤の場合）'!$BJ57+1&lt;=15,IF(GP$19&gt;='様式３（療養者名簿）（⑤の場合）'!$BJ57,IF(GP$19&lt;='様式３（療養者名簿）（⑤の場合）'!$BK57,1,0),0),0)</f>
        <v>0</v>
      </c>
      <c r="GQ52" s="365">
        <f>IF(GQ$19-'様式３（療養者名簿）（⑤の場合）'!$BJ57+1&lt;=15,IF(GQ$19&gt;='様式３（療養者名簿）（⑤の場合）'!$BJ57,IF(GQ$19&lt;='様式３（療養者名簿）（⑤の場合）'!$BK57,1,0),0),0)</f>
        <v>0</v>
      </c>
      <c r="GR52" s="365">
        <f>IF(GR$19-'様式３（療養者名簿）（⑤の場合）'!$BJ57+1&lt;=15,IF(GR$19&gt;='様式３（療養者名簿）（⑤の場合）'!$BJ57,IF(GR$19&lt;='様式３（療養者名簿）（⑤の場合）'!$BK57,1,0),0),0)</f>
        <v>0</v>
      </c>
      <c r="GS52" s="365">
        <f>IF(GS$19-'様式３（療養者名簿）（⑤の場合）'!$BJ57+1&lt;=15,IF(GS$19&gt;='様式３（療養者名簿）（⑤の場合）'!$BJ57,IF(GS$19&lt;='様式３（療養者名簿）（⑤の場合）'!$BK57,1,0),0),0)</f>
        <v>0</v>
      </c>
      <c r="GT52" s="365">
        <f>IF(GT$19-'様式３（療養者名簿）（⑤の場合）'!$BJ57+1&lt;=15,IF(GT$19&gt;='様式３（療養者名簿）（⑤の場合）'!$BJ57,IF(GT$19&lt;='様式３（療養者名簿）（⑤の場合）'!$BK57,1,0),0),0)</f>
        <v>0</v>
      </c>
      <c r="GU52" s="365">
        <f>IF(GU$19-'様式３（療養者名簿）（⑤の場合）'!$BJ57+1&lt;=15,IF(GU$19&gt;='様式３（療養者名簿）（⑤の場合）'!$BJ57,IF(GU$19&lt;='様式３（療養者名簿）（⑤の場合）'!$BK57,1,0),0),0)</f>
        <v>0</v>
      </c>
      <c r="GV52" s="365">
        <f>IF(GV$19-'様式３（療養者名簿）（⑤の場合）'!$BJ57+1&lt;=15,IF(GV$19&gt;='様式３（療養者名簿）（⑤の場合）'!$BJ57,IF(GV$19&lt;='様式３（療養者名簿）（⑤の場合）'!$BK57,1,0),0),0)</f>
        <v>0</v>
      </c>
      <c r="GW52" s="365">
        <f>IF(GW$19-'様式３（療養者名簿）（⑤の場合）'!$BJ57+1&lt;=15,IF(GW$19&gt;='様式３（療養者名簿）（⑤の場合）'!$BJ57,IF(GW$19&lt;='様式３（療養者名簿）（⑤の場合）'!$BK57,1,0),0),0)</f>
        <v>0</v>
      </c>
      <c r="GX52" s="365">
        <f>IF(GX$19-'様式３（療養者名簿）（⑤の場合）'!$BJ57+1&lt;=15,IF(GX$19&gt;='様式３（療養者名簿）（⑤の場合）'!$BJ57,IF(GX$19&lt;='様式３（療養者名簿）（⑤の場合）'!$BK57,1,0),0),0)</f>
        <v>0</v>
      </c>
      <c r="GY52" s="365">
        <f>IF(GY$19-'様式３（療養者名簿）（⑤の場合）'!$BJ57+1&lt;=15,IF(GY$19&gt;='様式３（療養者名簿）（⑤の場合）'!$BJ57,IF(GY$19&lt;='様式３（療養者名簿）（⑤の場合）'!$BK57,1,0),0),0)</f>
        <v>0</v>
      </c>
      <c r="GZ52" s="365">
        <f>IF(GZ$19-'様式３（療養者名簿）（⑤の場合）'!$BJ57+1&lt;=15,IF(GZ$19&gt;='様式３（療養者名簿）（⑤の場合）'!$BJ57,IF(GZ$19&lt;='様式３（療養者名簿）（⑤の場合）'!$BK57,1,0),0),0)</f>
        <v>0</v>
      </c>
      <c r="HA52" s="365">
        <f>IF(HA$19-'様式３（療養者名簿）（⑤の場合）'!$BJ57+1&lt;=15,IF(HA$19&gt;='様式３（療養者名簿）（⑤の場合）'!$BJ57,IF(HA$19&lt;='様式３（療養者名簿）（⑤の場合）'!$BK57,1,0),0),0)</f>
        <v>0</v>
      </c>
      <c r="HB52" s="365">
        <f>IF(HB$19-'様式３（療養者名簿）（⑤の場合）'!$BJ57+1&lt;=15,IF(HB$19&gt;='様式３（療養者名簿）（⑤の場合）'!$BJ57,IF(HB$19&lt;='様式３（療養者名簿）（⑤の場合）'!$BK57,1,0),0),0)</f>
        <v>0</v>
      </c>
      <c r="HC52" s="365">
        <f>IF(HC$19-'様式３（療養者名簿）（⑤の場合）'!$BJ57+1&lt;=15,IF(HC$19&gt;='様式３（療養者名簿）（⑤の場合）'!$BJ57,IF(HC$19&lt;='様式３（療養者名簿）（⑤の場合）'!$BK57,1,0),0),0)</f>
        <v>0</v>
      </c>
      <c r="HD52" s="365">
        <f>IF(HD$19-'様式３（療養者名簿）（⑤の場合）'!$BJ57+1&lt;=15,IF(HD$19&gt;='様式３（療養者名簿）（⑤の場合）'!$BJ57,IF(HD$19&lt;='様式３（療養者名簿）（⑤の場合）'!$BK57,1,0),0),0)</f>
        <v>0</v>
      </c>
      <c r="HE52" s="365">
        <f>IF(HE$19-'様式３（療養者名簿）（⑤の場合）'!$BJ57+1&lt;=15,IF(HE$19&gt;='様式３（療養者名簿）（⑤の場合）'!$BJ57,IF(HE$19&lt;='様式３（療養者名簿）（⑤の場合）'!$BK57,1,0),0),0)</f>
        <v>0</v>
      </c>
      <c r="HF52" s="365">
        <f>IF(HF$19-'様式３（療養者名簿）（⑤の場合）'!$BJ57+1&lt;=15,IF(HF$19&gt;='様式３（療養者名簿）（⑤の場合）'!$BJ57,IF(HF$19&lt;='様式３（療養者名簿）（⑤の場合）'!$BK57,1,0),0),0)</f>
        <v>0</v>
      </c>
      <c r="HG52" s="365">
        <f>IF(HG$19-'様式３（療養者名簿）（⑤の場合）'!$BJ57+1&lt;=15,IF(HG$19&gt;='様式３（療養者名簿）（⑤の場合）'!$BJ57,IF(HG$19&lt;='様式３（療養者名簿）（⑤の場合）'!$BK57,1,0),0),0)</f>
        <v>0</v>
      </c>
      <c r="HH52" s="365">
        <f>IF(HH$19-'様式３（療養者名簿）（⑤の場合）'!$BJ57+1&lt;=15,IF(HH$19&gt;='様式３（療養者名簿）（⑤の場合）'!$BJ57,IF(HH$19&lt;='様式３（療養者名簿）（⑤の場合）'!$BK57,1,0),0),0)</f>
        <v>0</v>
      </c>
      <c r="HI52" s="365">
        <f>IF(HI$19-'様式３（療養者名簿）（⑤の場合）'!$BJ57+1&lt;=15,IF(HI$19&gt;='様式３（療養者名簿）（⑤の場合）'!$BJ57,IF(HI$19&lt;='様式３（療養者名簿）（⑤の場合）'!$BK57,1,0),0),0)</f>
        <v>0</v>
      </c>
      <c r="HJ52" s="365">
        <f>IF(HJ$19-'様式３（療養者名簿）（⑤の場合）'!$BJ57+1&lt;=15,IF(HJ$19&gt;='様式３（療養者名簿）（⑤の場合）'!$BJ57,IF(HJ$19&lt;='様式３（療養者名簿）（⑤の場合）'!$BK57,1,0),0),0)</f>
        <v>0</v>
      </c>
      <c r="HK52" s="365">
        <f>IF(HK$19-'様式３（療養者名簿）（⑤の場合）'!$BJ57+1&lt;=15,IF(HK$19&gt;='様式３（療養者名簿）（⑤の場合）'!$BJ57,IF(HK$19&lt;='様式３（療養者名簿）（⑤の場合）'!$BK57,1,0),0),0)</f>
        <v>0</v>
      </c>
      <c r="HL52" s="365">
        <f>IF(HL$19-'様式３（療養者名簿）（⑤の場合）'!$BJ57+1&lt;=15,IF(HL$19&gt;='様式３（療養者名簿）（⑤の場合）'!$BJ57,IF(HL$19&lt;='様式３（療養者名簿）（⑤の場合）'!$BK57,1,0),0),0)</f>
        <v>0</v>
      </c>
      <c r="HM52" s="365">
        <f>IF(HM$19-'様式３（療養者名簿）（⑤の場合）'!$BJ57+1&lt;=15,IF(HM$19&gt;='様式３（療養者名簿）（⑤の場合）'!$BJ57,IF(HM$19&lt;='様式３（療養者名簿）（⑤の場合）'!$BK57,1,0),0),0)</f>
        <v>0</v>
      </c>
      <c r="HN52" s="365">
        <f>IF(HN$19-'様式３（療養者名簿）（⑤の場合）'!$BJ57+1&lt;=15,IF(HN$19&gt;='様式３（療養者名簿）（⑤の場合）'!$BJ57,IF(HN$19&lt;='様式３（療養者名簿）（⑤の場合）'!$BK57,1,0),0),0)</f>
        <v>0</v>
      </c>
      <c r="HO52" s="365">
        <f>IF(HO$19-'様式３（療養者名簿）（⑤の場合）'!$BJ57+1&lt;=15,IF(HO$19&gt;='様式３（療養者名簿）（⑤の場合）'!$BJ57,IF(HO$19&lt;='様式３（療養者名簿）（⑤の場合）'!$BK57,1,0),0),0)</f>
        <v>0</v>
      </c>
      <c r="HP52" s="365">
        <f>IF(HP$19-'様式３（療養者名簿）（⑤の場合）'!$BJ57+1&lt;=15,IF(HP$19&gt;='様式３（療養者名簿）（⑤の場合）'!$BJ57,IF(HP$19&lt;='様式３（療養者名簿）（⑤の場合）'!$BK57,1,0),0),0)</f>
        <v>0</v>
      </c>
      <c r="HQ52" s="365">
        <f>IF(HQ$19-'様式３（療養者名簿）（⑤の場合）'!$BJ57+1&lt;=15,IF(HQ$19&gt;='様式３（療養者名簿）（⑤の場合）'!$BJ57,IF(HQ$19&lt;='様式３（療養者名簿）（⑤の場合）'!$BK57,1,0),0),0)</f>
        <v>0</v>
      </c>
      <c r="HR52" s="365">
        <f>IF(HR$19-'様式３（療養者名簿）（⑤の場合）'!$BJ57+1&lt;=15,IF(HR$19&gt;='様式３（療養者名簿）（⑤の場合）'!$BJ57,IF(HR$19&lt;='様式３（療養者名簿）（⑤の場合）'!$BK57,1,0),0),0)</f>
        <v>0</v>
      </c>
      <c r="HS52" s="365">
        <f>IF(HS$19-'様式３（療養者名簿）（⑤の場合）'!$BJ57+1&lt;=15,IF(HS$19&gt;='様式３（療養者名簿）（⑤の場合）'!$BJ57,IF(HS$19&lt;='様式３（療養者名簿）（⑤の場合）'!$BK57,1,0),0),0)</f>
        <v>0</v>
      </c>
      <c r="HT52" s="365">
        <f>IF(HT$19-'様式３（療養者名簿）（⑤の場合）'!$BJ57+1&lt;=15,IF(HT$19&gt;='様式３（療養者名簿）（⑤の場合）'!$BJ57,IF(HT$19&lt;='様式３（療養者名簿）（⑤の場合）'!$BK57,1,0),0),0)</f>
        <v>0</v>
      </c>
      <c r="HU52" s="365">
        <f>IF(HU$19-'様式３（療養者名簿）（⑤の場合）'!$BJ57+1&lt;=15,IF(HU$19&gt;='様式３（療養者名簿）（⑤の場合）'!$BJ57,IF(HU$19&lt;='様式３（療養者名簿）（⑤の場合）'!$BK57,1,0),0),0)</f>
        <v>0</v>
      </c>
      <c r="HV52" s="365">
        <f>IF(HV$19-'様式３（療養者名簿）（⑤の場合）'!$BJ57+1&lt;=15,IF(HV$19&gt;='様式３（療養者名簿）（⑤の場合）'!$BJ57,IF(HV$19&lt;='様式３（療養者名簿）（⑤の場合）'!$BK57,1,0),0),0)</f>
        <v>0</v>
      </c>
      <c r="HW52" s="365">
        <f>IF(HW$19-'様式３（療養者名簿）（⑤の場合）'!$BJ57+1&lt;=15,IF(HW$19&gt;='様式３（療養者名簿）（⑤の場合）'!$BJ57,IF(HW$19&lt;='様式３（療養者名簿）（⑤の場合）'!$BK57,1,0),0),0)</f>
        <v>0</v>
      </c>
      <c r="HX52" s="365">
        <f>IF(HX$19-'様式３（療養者名簿）（⑤の場合）'!$BJ57+1&lt;=15,IF(HX$19&gt;='様式３（療養者名簿）（⑤の場合）'!$BJ57,IF(HX$19&lt;='様式３（療養者名簿）（⑤の場合）'!$BK57,1,0),0),0)</f>
        <v>0</v>
      </c>
      <c r="HY52" s="365">
        <f>IF(HY$19-'様式３（療養者名簿）（⑤の場合）'!$BJ57+1&lt;=15,IF(HY$19&gt;='様式３（療養者名簿）（⑤の場合）'!$BJ57,IF(HY$19&lt;='様式３（療養者名簿）（⑤の場合）'!$BK57,1,0),0),0)</f>
        <v>0</v>
      </c>
      <c r="HZ52" s="365">
        <f>IF(HZ$19-'様式３（療養者名簿）（⑤の場合）'!$BJ57+1&lt;=15,IF(HZ$19&gt;='様式３（療養者名簿）（⑤の場合）'!$BJ57,IF(HZ$19&lt;='様式３（療養者名簿）（⑤の場合）'!$BK57,1,0),0),0)</f>
        <v>0</v>
      </c>
      <c r="IA52" s="365">
        <f>IF(IA$19-'様式３（療養者名簿）（⑤の場合）'!$BJ57+1&lt;=15,IF(IA$19&gt;='様式３（療養者名簿）（⑤の場合）'!$BJ57,IF(IA$19&lt;='様式３（療養者名簿）（⑤の場合）'!$BK57,1,0),0),0)</f>
        <v>0</v>
      </c>
      <c r="IB52" s="365">
        <f>IF(IB$19-'様式３（療養者名簿）（⑤の場合）'!$BJ57+1&lt;=15,IF(IB$19&gt;='様式３（療養者名簿）（⑤の場合）'!$BJ57,IF(IB$19&lt;='様式３（療養者名簿）（⑤の場合）'!$BK57,1,0),0),0)</f>
        <v>0</v>
      </c>
      <c r="IC52" s="365">
        <f>IF(IC$19-'様式３（療養者名簿）（⑤の場合）'!$BJ57+1&lt;=15,IF(IC$19&gt;='様式３（療養者名簿）（⑤の場合）'!$BJ57,IF(IC$19&lt;='様式３（療養者名簿）（⑤の場合）'!$BK57,1,0),0),0)</f>
        <v>0</v>
      </c>
      <c r="ID52" s="365">
        <f>IF(ID$19-'様式３（療養者名簿）（⑤の場合）'!$BJ57+1&lt;=15,IF(ID$19&gt;='様式３（療養者名簿）（⑤の場合）'!$BJ57,IF(ID$19&lt;='様式３（療養者名簿）（⑤の場合）'!$BK57,1,0),0),0)</f>
        <v>0</v>
      </c>
      <c r="IE52" s="365">
        <f>IF(IE$19-'様式３（療養者名簿）（⑤の場合）'!$BJ57+1&lt;=15,IF(IE$19&gt;='様式３（療養者名簿）（⑤の場合）'!$BJ57,IF(IE$19&lt;='様式３（療養者名簿）（⑤の場合）'!$BK57,1,0),0),0)</f>
        <v>0</v>
      </c>
      <c r="IF52" s="365">
        <f>IF(IF$19-'様式３（療養者名簿）（⑤の場合）'!$BJ57+1&lt;=15,IF(IF$19&gt;='様式３（療養者名簿）（⑤の場合）'!$BJ57,IF(IF$19&lt;='様式３（療養者名簿）（⑤の場合）'!$BK57,1,0),0),0)</f>
        <v>0</v>
      </c>
      <c r="IG52" s="365">
        <f>IF(IG$19-'様式３（療養者名簿）（⑤の場合）'!$BJ57+1&lt;=15,IF(IG$19&gt;='様式３（療養者名簿）（⑤の場合）'!$BJ57,IF(IG$19&lt;='様式３（療養者名簿）（⑤の場合）'!$BK57,1,0),0),0)</f>
        <v>0</v>
      </c>
      <c r="IH52" s="365">
        <f>IF(IH$19-'様式３（療養者名簿）（⑤の場合）'!$BJ57+1&lt;=15,IF(IH$19&gt;='様式３（療養者名簿）（⑤の場合）'!$BJ57,IF(IH$19&lt;='様式３（療養者名簿）（⑤の場合）'!$BK57,1,0),0),0)</f>
        <v>0</v>
      </c>
      <c r="II52" s="365">
        <f>IF(II$19-'様式３（療養者名簿）（⑤の場合）'!$BJ57+1&lt;=15,IF(II$19&gt;='様式３（療養者名簿）（⑤の場合）'!$BJ57,IF(II$19&lt;='様式３（療養者名簿）（⑤の場合）'!$BK57,1,0),0),0)</f>
        <v>0</v>
      </c>
      <c r="IJ52" s="365">
        <f>IF(IJ$19-'様式３（療養者名簿）（⑤の場合）'!$BJ57+1&lt;=15,IF(IJ$19&gt;='様式３（療養者名簿）（⑤の場合）'!$BJ57,IF(IJ$19&lt;='様式３（療養者名簿）（⑤の場合）'!$BK57,1,0),0),0)</f>
        <v>0</v>
      </c>
      <c r="IK52" s="365">
        <f>IF(IK$19-'様式３（療養者名簿）（⑤の場合）'!$BJ57+1&lt;=15,IF(IK$19&gt;='様式３（療養者名簿）（⑤の場合）'!$BJ57,IF(IK$19&lt;='様式３（療養者名簿）（⑤の場合）'!$BK57,1,0),0),0)</f>
        <v>0</v>
      </c>
      <c r="IL52" s="365">
        <f>IF(IL$19-'様式３（療養者名簿）（⑤の場合）'!$BJ57+1&lt;=15,IF(IL$19&gt;='様式３（療養者名簿）（⑤の場合）'!$BJ57,IF(IL$19&lt;='様式３（療養者名簿）（⑤の場合）'!$BK57,1,0),0),0)</f>
        <v>0</v>
      </c>
      <c r="IM52" s="365">
        <f>IF(IM$19-'様式３（療養者名簿）（⑤の場合）'!$BJ57+1&lt;=15,IF(IM$19&gt;='様式３（療養者名簿）（⑤の場合）'!$BJ57,IF(IM$19&lt;='様式３（療養者名簿）（⑤の場合）'!$BK57,1,0),0),0)</f>
        <v>0</v>
      </c>
      <c r="IN52" s="365">
        <f>IF(IN$19-'様式３（療養者名簿）（⑤の場合）'!$BJ57+1&lt;=15,IF(IN$19&gt;='様式３（療養者名簿）（⑤の場合）'!$BJ57,IF(IN$19&lt;='様式３（療養者名簿）（⑤の場合）'!$BK57,1,0),0),0)</f>
        <v>0</v>
      </c>
      <c r="IO52" s="365">
        <f>IF(IO$19-'様式３（療養者名簿）（⑤の場合）'!$BJ57+1&lt;=15,IF(IO$19&gt;='様式３（療養者名簿）（⑤の場合）'!$BJ57,IF(IO$19&lt;='様式３（療養者名簿）（⑤の場合）'!$BK57,1,0),0),0)</f>
        <v>0</v>
      </c>
      <c r="IP52" s="365">
        <f>IF(IP$19-'様式３（療養者名簿）（⑤の場合）'!$BJ57+1&lt;=15,IF(IP$19&gt;='様式３（療養者名簿）（⑤の場合）'!$BJ57,IF(IP$19&lt;='様式３（療養者名簿）（⑤の場合）'!$BK57,1,0),0),0)</f>
        <v>0</v>
      </c>
      <c r="IQ52" s="365">
        <f>IF(IQ$19-'様式３（療養者名簿）（⑤の場合）'!$BJ57+1&lt;=15,IF(IQ$19&gt;='様式３（療養者名簿）（⑤の場合）'!$BJ57,IF(IQ$19&lt;='様式３（療養者名簿）（⑤の場合）'!$BK57,1,0),0),0)</f>
        <v>0</v>
      </c>
      <c r="IR52" s="365">
        <f>IF(IR$19-'様式３（療養者名簿）（⑤の場合）'!$BJ57+1&lt;=15,IF(IR$19&gt;='様式３（療養者名簿）（⑤の場合）'!$BJ57,IF(IR$19&lt;='様式３（療養者名簿）（⑤の場合）'!$BK57,1,0),0),0)</f>
        <v>0</v>
      </c>
      <c r="IS52" s="365">
        <f>IF(IS$19-'様式３（療養者名簿）（⑤の場合）'!$BJ57+1&lt;=15,IF(IS$19&gt;='様式３（療養者名簿）（⑤の場合）'!$BJ57,IF(IS$19&lt;='様式３（療養者名簿）（⑤の場合）'!$BK57,1,0),0),0)</f>
        <v>0</v>
      </c>
      <c r="IT52" s="365">
        <f>IF(IT$19-'様式３（療養者名簿）（⑤の場合）'!$BJ57+1&lt;=15,IF(IT$19&gt;='様式３（療養者名簿）（⑤の場合）'!$BJ57,IF(IT$19&lt;='様式３（療養者名簿）（⑤の場合）'!$BK57,1,0),0),0)</f>
        <v>0</v>
      </c>
      <c r="IU52" s="365">
        <f>IF(IU$19-'様式３（療養者名簿）（⑤の場合）'!$BJ57+1&lt;=15,IF(IU$19&gt;='様式３（療養者名簿）（⑤の場合）'!$BJ57,IF(IU$19&lt;='様式３（療養者名簿）（⑤の場合）'!$BK57,1,0),0),0)</f>
        <v>0</v>
      </c>
      <c r="IV52" s="365">
        <f>IF(IV$19-'様式３（療養者名簿）（⑤の場合）'!$BJ57+1&lt;=15,IF(IV$19&gt;='様式３（療養者名簿）（⑤の場合）'!$BJ57,IF(IV$19&lt;='様式３（療養者名簿）（⑤の場合）'!$BK57,1,0),0),0)</f>
        <v>0</v>
      </c>
      <c r="IW52" s="365">
        <f>IF(IW$19-'様式３（療養者名簿）（⑤の場合）'!$BJ57+1&lt;=15,IF(IW$19&gt;='様式３（療養者名簿）（⑤の場合）'!$BJ57,IF(IW$19&lt;='様式３（療養者名簿）（⑤の場合）'!$BK57,1,0),0),0)</f>
        <v>0</v>
      </c>
      <c r="IX52" s="365">
        <f>IF(IX$19-'様式３（療養者名簿）（⑤の場合）'!$BJ57+1&lt;=15,IF(IX$19&gt;='様式３（療養者名簿）（⑤の場合）'!$BJ57,IF(IX$19&lt;='様式３（療養者名簿）（⑤の場合）'!$BK57,1,0),0),0)</f>
        <v>0</v>
      </c>
      <c r="IY52" s="365">
        <f>IF(IY$19-'様式３（療養者名簿）（⑤の場合）'!$BJ57+1&lt;=15,IF(IY$19&gt;='様式３（療養者名簿）（⑤の場合）'!$BJ57,IF(IY$19&lt;='様式３（療養者名簿）（⑤の場合）'!$BK57,1,0),0),0)</f>
        <v>0</v>
      </c>
      <c r="IZ52" s="365">
        <f>IF(IZ$19-'様式３（療養者名簿）（⑤の場合）'!$BJ57+1&lt;=15,IF(IZ$19&gt;='様式３（療養者名簿）（⑤の場合）'!$BJ57,IF(IZ$19&lt;='様式３（療養者名簿）（⑤の場合）'!$BK57,1,0),0),0)</f>
        <v>0</v>
      </c>
      <c r="JA52" s="365">
        <f>IF(JA$19-'様式３（療養者名簿）（⑤の場合）'!$BJ57+1&lt;=15,IF(JA$19&gt;='様式３（療養者名簿）（⑤の場合）'!$BJ57,IF(JA$19&lt;='様式３（療養者名簿）（⑤の場合）'!$BK57,1,0),0),0)</f>
        <v>0</v>
      </c>
      <c r="JB52" s="365">
        <f>IF(JB$19-'様式３（療養者名簿）（⑤の場合）'!$BJ57+1&lt;=15,IF(JB$19&gt;='様式３（療養者名簿）（⑤の場合）'!$BJ57,IF(JB$19&lt;='様式３（療養者名簿）（⑤の場合）'!$BK57,1,0),0),0)</f>
        <v>0</v>
      </c>
      <c r="JC52" s="365">
        <f>IF(JC$19-'様式３（療養者名簿）（⑤の場合）'!$BJ57+1&lt;=15,IF(JC$19&gt;='様式３（療養者名簿）（⑤の場合）'!$BJ57,IF(JC$19&lt;='様式３（療養者名簿）（⑤の場合）'!$BK57,1,0),0),0)</f>
        <v>0</v>
      </c>
      <c r="JD52" s="365">
        <f>IF(JD$19-'様式３（療養者名簿）（⑤の場合）'!$BJ57+1&lt;=15,IF(JD$19&gt;='様式３（療養者名簿）（⑤の場合）'!$BJ57,IF(JD$19&lt;='様式３（療養者名簿）（⑤の場合）'!$BK57,1,0),0),0)</f>
        <v>0</v>
      </c>
      <c r="JE52" s="365">
        <f>IF(JE$19-'様式３（療養者名簿）（⑤の場合）'!$BJ57+1&lt;=15,IF(JE$19&gt;='様式３（療養者名簿）（⑤の場合）'!$BJ57,IF(JE$19&lt;='様式３（療養者名簿）（⑤の場合）'!$BK57,1,0),0),0)</f>
        <v>0</v>
      </c>
      <c r="JF52" s="365">
        <f>IF(JF$19-'様式３（療養者名簿）（⑤の場合）'!$BJ57+1&lt;=15,IF(JF$19&gt;='様式３（療養者名簿）（⑤の場合）'!$BJ57,IF(JF$19&lt;='様式３（療養者名簿）（⑤の場合）'!$BK57,1,0),0),0)</f>
        <v>0</v>
      </c>
      <c r="JG52" s="365">
        <f>IF(JG$19-'様式３（療養者名簿）（⑤の場合）'!$BJ57+1&lt;=15,IF(JG$19&gt;='様式３（療養者名簿）（⑤の場合）'!$BJ57,IF(JG$19&lt;='様式３（療養者名簿）（⑤の場合）'!$BK57,1,0),0),0)</f>
        <v>0</v>
      </c>
      <c r="JH52" s="365">
        <f>IF(JH$19-'様式３（療養者名簿）（⑤の場合）'!$BJ57+1&lt;=15,IF(JH$19&gt;='様式３（療養者名簿）（⑤の場合）'!$BJ57,IF(JH$19&lt;='様式３（療養者名簿）（⑤の場合）'!$BK57,1,0),0),0)</f>
        <v>0</v>
      </c>
      <c r="JI52" s="365">
        <f>IF(JI$19-'様式３（療養者名簿）（⑤の場合）'!$BJ57+1&lt;=15,IF(JI$19&gt;='様式３（療養者名簿）（⑤の場合）'!$BJ57,IF(JI$19&lt;='様式３（療養者名簿）（⑤の場合）'!$BK57,1,0),0),0)</f>
        <v>0</v>
      </c>
      <c r="JJ52" s="365">
        <f>IF(JJ$19-'様式３（療養者名簿）（⑤の場合）'!$BJ57+1&lt;=15,IF(JJ$19&gt;='様式３（療養者名簿）（⑤の場合）'!$BJ57,IF(JJ$19&lt;='様式３（療養者名簿）（⑤の場合）'!$BK57,1,0),0),0)</f>
        <v>0</v>
      </c>
      <c r="JK52" s="365">
        <f>IF(JK$19-'様式３（療養者名簿）（⑤の場合）'!$BJ57+1&lt;=15,IF(JK$19&gt;='様式３（療養者名簿）（⑤の場合）'!$BJ57,IF(JK$19&lt;='様式３（療養者名簿）（⑤の場合）'!$BK57,1,0),0),0)</f>
        <v>0</v>
      </c>
      <c r="JL52" s="365">
        <f>IF(JL$19-'様式３（療養者名簿）（⑤の場合）'!$BJ57+1&lt;=15,IF(JL$19&gt;='様式３（療養者名簿）（⑤の場合）'!$BJ57,IF(JL$19&lt;='様式３（療養者名簿）（⑤の場合）'!$BK57,1,0),0),0)</f>
        <v>0</v>
      </c>
      <c r="JM52" s="365">
        <f>IF(JM$19-'様式３（療養者名簿）（⑤の場合）'!$BJ57+1&lt;=15,IF(JM$19&gt;='様式３（療養者名簿）（⑤の場合）'!$BJ57,IF(JM$19&lt;='様式３（療養者名簿）（⑤の場合）'!$BK57,1,0),0),0)</f>
        <v>0</v>
      </c>
      <c r="JN52" s="365">
        <f>IF(JN$19-'様式３（療養者名簿）（⑤の場合）'!$BJ57+1&lt;=15,IF(JN$19&gt;='様式３（療養者名簿）（⑤の場合）'!$BJ57,IF(JN$19&lt;='様式３（療養者名簿）（⑤の場合）'!$BK57,1,0),0),0)</f>
        <v>0</v>
      </c>
      <c r="JO52" s="365">
        <f>IF(JO$19-'様式３（療養者名簿）（⑤の場合）'!$BJ57+1&lt;=15,IF(JO$19&gt;='様式３（療養者名簿）（⑤の場合）'!$BJ57,IF(JO$19&lt;='様式３（療養者名簿）（⑤の場合）'!$BK57,1,0),0),0)</f>
        <v>0</v>
      </c>
      <c r="JP52" s="365">
        <f>IF(JP$19-'様式３（療養者名簿）（⑤の場合）'!$BJ57+1&lt;=15,IF(JP$19&gt;='様式３（療養者名簿）（⑤の場合）'!$BJ57,IF(JP$19&lt;='様式３（療養者名簿）（⑤の場合）'!$BK57,1,0),0),0)</f>
        <v>0</v>
      </c>
      <c r="JQ52" s="365">
        <f>IF(JQ$19-'様式３（療養者名簿）（⑤の場合）'!$BJ57+1&lt;=15,IF(JQ$19&gt;='様式３（療養者名簿）（⑤の場合）'!$BJ57,IF(JQ$19&lt;='様式３（療養者名簿）（⑤の場合）'!$BK57,1,0),0),0)</f>
        <v>0</v>
      </c>
      <c r="JR52" s="365">
        <f>IF(JR$19-'様式３（療養者名簿）（⑤の場合）'!$BJ57+1&lt;=15,IF(JR$19&gt;='様式３（療養者名簿）（⑤の場合）'!$BJ57,IF(JR$19&lt;='様式３（療養者名簿）（⑤の場合）'!$BK57,1,0),0),0)</f>
        <v>0</v>
      </c>
      <c r="JS52" s="365">
        <f>IF(JS$19-'様式３（療養者名簿）（⑤の場合）'!$BJ57+1&lt;=15,IF(JS$19&gt;='様式３（療養者名簿）（⑤の場合）'!$BJ57,IF(JS$19&lt;='様式３（療養者名簿）（⑤の場合）'!$BK57,1,0),0),0)</f>
        <v>0</v>
      </c>
      <c r="JT52" s="365">
        <f>IF(JT$19-'様式３（療養者名簿）（⑤の場合）'!$BJ57+1&lt;=15,IF(JT$19&gt;='様式３（療養者名簿）（⑤の場合）'!$BJ57,IF(JT$19&lt;='様式３（療養者名簿）（⑤の場合）'!$BK57,1,0),0),0)</f>
        <v>0</v>
      </c>
      <c r="JU52" s="365">
        <f>IF(JU$19-'様式３（療養者名簿）（⑤の場合）'!$BJ57+1&lt;=15,IF(JU$19&gt;='様式３（療養者名簿）（⑤の場合）'!$BJ57,IF(JU$19&lt;='様式３（療養者名簿）（⑤の場合）'!$BK57,1,0),0),0)</f>
        <v>0</v>
      </c>
      <c r="JV52" s="365">
        <f>IF(JV$19-'様式３（療養者名簿）（⑤の場合）'!$BJ57+1&lt;=15,IF(JV$19&gt;='様式３（療養者名簿）（⑤の場合）'!$BJ57,IF(JV$19&lt;='様式３（療養者名簿）（⑤の場合）'!$BK57,1,0),0),0)</f>
        <v>0</v>
      </c>
      <c r="JW52" s="365">
        <f>IF(JW$19-'様式３（療養者名簿）（⑤の場合）'!$BJ57+1&lt;=15,IF(JW$19&gt;='様式３（療養者名簿）（⑤の場合）'!$BJ57,IF(JW$19&lt;='様式３（療養者名簿）（⑤の場合）'!$BK57,1,0),0),0)</f>
        <v>0</v>
      </c>
      <c r="JX52" s="365">
        <f>IF(JX$19-'様式３（療養者名簿）（⑤の場合）'!$BJ57+1&lt;=15,IF(JX$19&gt;='様式３（療養者名簿）（⑤の場合）'!$BJ57,IF(JX$19&lt;='様式３（療養者名簿）（⑤の場合）'!$BK57,1,0),0),0)</f>
        <v>0</v>
      </c>
      <c r="JY52" s="365">
        <f>IF(JY$19-'様式３（療養者名簿）（⑤の場合）'!$BJ57+1&lt;=15,IF(JY$19&gt;='様式３（療養者名簿）（⑤の場合）'!$BJ57,IF(JY$19&lt;='様式３（療養者名簿）（⑤の場合）'!$BK57,1,0),0),0)</f>
        <v>0</v>
      </c>
      <c r="JZ52" s="365">
        <f>IF(JZ$19-'様式３（療養者名簿）（⑤の場合）'!$BJ57+1&lt;=15,IF(JZ$19&gt;='様式３（療養者名簿）（⑤の場合）'!$BJ57,IF(JZ$19&lt;='様式３（療養者名簿）（⑤の場合）'!$BK57,1,0),0),0)</f>
        <v>0</v>
      </c>
      <c r="KA52" s="365">
        <f>IF(KA$19-'様式３（療養者名簿）（⑤の場合）'!$BJ57+1&lt;=15,IF(KA$19&gt;='様式３（療養者名簿）（⑤の場合）'!$BJ57,IF(KA$19&lt;='様式３（療養者名簿）（⑤の場合）'!$BK57,1,0),0),0)</f>
        <v>0</v>
      </c>
      <c r="KB52" s="365">
        <f>IF(KB$19-'様式３（療養者名簿）（⑤の場合）'!$BJ57+1&lt;=15,IF(KB$19&gt;='様式３（療養者名簿）（⑤の場合）'!$BJ57,IF(KB$19&lt;='様式３（療養者名簿）（⑤の場合）'!$BK57,1,0),0),0)</f>
        <v>0</v>
      </c>
      <c r="KC52" s="365">
        <f>IF(KC$19-'様式３（療養者名簿）（⑤の場合）'!$BJ57+1&lt;=15,IF(KC$19&gt;='様式３（療養者名簿）（⑤の場合）'!$BJ57,IF(KC$19&lt;='様式３（療養者名簿）（⑤の場合）'!$BK57,1,0),0),0)</f>
        <v>0</v>
      </c>
      <c r="KD52" s="365">
        <f>IF(KD$19-'様式３（療養者名簿）（⑤の場合）'!$BJ57+1&lt;=15,IF(KD$19&gt;='様式３（療養者名簿）（⑤の場合）'!$BJ57,IF(KD$19&lt;='様式３（療養者名簿）（⑤の場合）'!$BK57,1,0),0),0)</f>
        <v>0</v>
      </c>
      <c r="KE52" s="365">
        <f>IF(KE$19-'様式３（療養者名簿）（⑤の場合）'!$BJ57+1&lt;=15,IF(KE$19&gt;='様式３（療養者名簿）（⑤の場合）'!$BJ57,IF(KE$19&lt;='様式３（療養者名簿）（⑤の場合）'!$BK57,1,0),0),0)</f>
        <v>0</v>
      </c>
      <c r="KF52" s="365">
        <f>IF(KF$19-'様式３（療養者名簿）（⑤の場合）'!$BJ57+1&lt;=15,IF(KF$19&gt;='様式３（療養者名簿）（⑤の場合）'!$BJ57,IF(KF$19&lt;='様式３（療養者名簿）（⑤の場合）'!$BK57,1,0),0),0)</f>
        <v>0</v>
      </c>
      <c r="KG52" s="365">
        <f>IF(KG$19-'様式３（療養者名簿）（⑤の場合）'!$BJ57+1&lt;=15,IF(KG$19&gt;='様式３（療養者名簿）（⑤の場合）'!$BJ57,IF(KG$19&lt;='様式３（療養者名簿）（⑤の場合）'!$BK57,1,0),0),0)</f>
        <v>0</v>
      </c>
      <c r="KH52" s="365">
        <f>IF(KH$19-'様式３（療養者名簿）（⑤の場合）'!$BJ57+1&lt;=15,IF(KH$19&gt;='様式３（療養者名簿）（⑤の場合）'!$BJ57,IF(KH$19&lt;='様式３（療養者名簿）（⑤の場合）'!$BK57,1,0),0),0)</f>
        <v>0</v>
      </c>
      <c r="KI52" s="365">
        <f>IF(KI$19-'様式３（療養者名簿）（⑤の場合）'!$BJ57+1&lt;=15,IF(KI$19&gt;='様式３（療養者名簿）（⑤の場合）'!$BJ57,IF(KI$19&lt;='様式３（療養者名簿）（⑤の場合）'!$BK57,1,0),0),0)</f>
        <v>0</v>
      </c>
      <c r="KJ52" s="365">
        <f>IF(KJ$19-'様式３（療養者名簿）（⑤の場合）'!$BJ57+1&lt;=15,IF(KJ$19&gt;='様式３（療養者名簿）（⑤の場合）'!$BJ57,IF(KJ$19&lt;='様式３（療養者名簿）（⑤の場合）'!$BK57,1,0),0),0)</f>
        <v>0</v>
      </c>
      <c r="KK52" s="365">
        <f>IF(KK$19-'様式３（療養者名簿）（⑤の場合）'!$BJ57+1&lt;=15,IF(KK$19&gt;='様式３（療養者名簿）（⑤の場合）'!$BJ57,IF(KK$19&lt;='様式３（療養者名簿）（⑤の場合）'!$BK57,1,0),0),0)</f>
        <v>0</v>
      </c>
      <c r="KL52" s="365">
        <f>IF(KL$19-'様式３（療養者名簿）（⑤の場合）'!$BJ57+1&lt;=15,IF(KL$19&gt;='様式３（療養者名簿）（⑤の場合）'!$BJ57,IF(KL$19&lt;='様式３（療養者名簿）（⑤の場合）'!$BK57,1,0),0),0)</f>
        <v>0</v>
      </c>
      <c r="KM52" s="365">
        <f>IF(KM$19-'様式３（療養者名簿）（⑤の場合）'!$BJ57+1&lt;=15,IF(KM$19&gt;='様式３（療養者名簿）（⑤の場合）'!$BJ57,IF(KM$19&lt;='様式３（療養者名簿）（⑤の場合）'!$BK57,1,0),0),0)</f>
        <v>0</v>
      </c>
      <c r="KN52" s="365">
        <f>IF(KN$19-'様式３（療養者名簿）（⑤の場合）'!$BJ57+1&lt;=15,IF(KN$19&gt;='様式３（療養者名簿）（⑤の場合）'!$BJ57,IF(KN$19&lt;='様式３（療養者名簿）（⑤の場合）'!$BK57,1,0),0),0)</f>
        <v>0</v>
      </c>
      <c r="KO52" s="365">
        <f>IF(KO$19-'様式３（療養者名簿）（⑤の場合）'!$BJ57+1&lt;=15,IF(KO$19&gt;='様式３（療養者名簿）（⑤の場合）'!$BJ57,IF(KO$19&lt;='様式３（療養者名簿）（⑤の場合）'!$BK57,1,0),0),0)</f>
        <v>0</v>
      </c>
      <c r="KP52" s="365">
        <f>IF(KP$19-'様式３（療養者名簿）（⑤の場合）'!$BJ57+1&lt;=15,IF(KP$19&gt;='様式３（療養者名簿）（⑤の場合）'!$BJ57,IF(KP$19&lt;='様式３（療養者名簿）（⑤の場合）'!$BK57,1,0),0),0)</f>
        <v>0</v>
      </c>
      <c r="KQ52" s="365">
        <f>IF(KQ$19-'様式３（療養者名簿）（⑤の場合）'!$BJ57+1&lt;=15,IF(KQ$19&gt;='様式３（療養者名簿）（⑤の場合）'!$BJ57,IF(KQ$19&lt;='様式３（療養者名簿）（⑤の場合）'!$BK57,1,0),0),0)</f>
        <v>0</v>
      </c>
      <c r="KR52" s="365">
        <f>IF(KR$19-'様式３（療養者名簿）（⑤の場合）'!$BJ57+1&lt;=15,IF(KR$19&gt;='様式３（療養者名簿）（⑤の場合）'!$BJ57,IF(KR$19&lt;='様式３（療養者名簿）（⑤の場合）'!$BK57,1,0),0),0)</f>
        <v>0</v>
      </c>
      <c r="KS52" s="365">
        <f>IF(KS$19-'様式３（療養者名簿）（⑤の場合）'!$BJ57+1&lt;=15,IF(KS$19&gt;='様式３（療養者名簿）（⑤の場合）'!$BJ57,IF(KS$19&lt;='様式３（療養者名簿）（⑤の場合）'!$BK57,1,0),0),0)</f>
        <v>0</v>
      </c>
      <c r="KT52" s="365">
        <f>IF(KT$19-'様式３（療養者名簿）（⑤の場合）'!$BJ57+1&lt;=15,IF(KT$19&gt;='様式３（療養者名簿）（⑤の場合）'!$BJ57,IF(KT$19&lt;='様式３（療養者名簿）（⑤の場合）'!$BK57,1,0),0),0)</f>
        <v>0</v>
      </c>
      <c r="KU52" s="365">
        <f>IF(KU$19-'様式３（療養者名簿）（⑤の場合）'!$BJ57+1&lt;=15,IF(KU$19&gt;='様式３（療養者名簿）（⑤の場合）'!$BJ57,IF(KU$19&lt;='様式３（療養者名簿）（⑤の場合）'!$BK57,1,0),0),0)</f>
        <v>0</v>
      </c>
      <c r="KV52" s="365">
        <f>IF(KV$19-'様式３（療養者名簿）（⑤の場合）'!$BJ57+1&lt;=15,IF(KV$19&gt;='様式３（療養者名簿）（⑤の場合）'!$BJ57,IF(KV$19&lt;='様式３（療養者名簿）（⑤の場合）'!$BK57,1,0),0),0)</f>
        <v>0</v>
      </c>
      <c r="KW52" s="365">
        <f>IF(KW$19-'様式３（療養者名簿）（⑤の場合）'!$BJ57+1&lt;=15,IF(KW$19&gt;='様式３（療養者名簿）（⑤の場合）'!$BJ57,IF(KW$19&lt;='様式３（療養者名簿）（⑤の場合）'!$BK57,1,0),0),0)</f>
        <v>0</v>
      </c>
      <c r="KX52" s="365">
        <f>IF(KX$19-'様式３（療養者名簿）（⑤の場合）'!$BJ57+1&lt;=15,IF(KX$19&gt;='様式３（療養者名簿）（⑤の場合）'!$BJ57,IF(KX$19&lt;='様式３（療養者名簿）（⑤の場合）'!$BK57,1,0),0),0)</f>
        <v>0</v>
      </c>
      <c r="KY52" s="365">
        <f>IF(KY$19-'様式３（療養者名簿）（⑤の場合）'!$BJ57+1&lt;=15,IF(KY$19&gt;='様式３（療養者名簿）（⑤の場合）'!$BJ57,IF(KY$19&lt;='様式３（療養者名簿）（⑤の場合）'!$BK57,1,0),0),0)</f>
        <v>0</v>
      </c>
      <c r="KZ52" s="365">
        <f>IF(KZ$19-'様式３（療養者名簿）（⑤の場合）'!$BJ57+1&lt;=15,IF(KZ$19&gt;='様式３（療養者名簿）（⑤の場合）'!$BJ57,IF(KZ$19&lt;='様式３（療養者名簿）（⑤の場合）'!$BK57,1,0),0),0)</f>
        <v>0</v>
      </c>
      <c r="LA52" s="365">
        <f>IF(LA$19-'様式３（療養者名簿）（⑤の場合）'!$BJ57+1&lt;=15,IF(LA$19&gt;='様式３（療養者名簿）（⑤の場合）'!$BJ57,IF(LA$19&lt;='様式３（療養者名簿）（⑤の場合）'!$BK57,1,0),0),0)</f>
        <v>0</v>
      </c>
      <c r="LB52" s="365">
        <f>IF(LB$19-'様式３（療養者名簿）（⑤の場合）'!$BJ57+1&lt;=15,IF(LB$19&gt;='様式３（療養者名簿）（⑤の場合）'!$BJ57,IF(LB$19&lt;='様式３（療養者名簿）（⑤の場合）'!$BK57,1,0),0),0)</f>
        <v>0</v>
      </c>
      <c r="LC52" s="365">
        <f>IF(LC$19-'様式３（療養者名簿）（⑤の場合）'!$BJ57+1&lt;=15,IF(LC$19&gt;='様式３（療養者名簿）（⑤の場合）'!$BJ57,IF(LC$19&lt;='様式３（療養者名簿）（⑤の場合）'!$BK57,1,0),0),0)</f>
        <v>0</v>
      </c>
      <c r="LD52" s="365">
        <f>IF(LD$19-'様式３（療養者名簿）（⑤の場合）'!$BJ57+1&lt;=15,IF(LD$19&gt;='様式３（療養者名簿）（⑤の場合）'!$BJ57,IF(LD$19&lt;='様式３（療養者名簿）（⑤の場合）'!$BK57,1,0),0),0)</f>
        <v>0</v>
      </c>
      <c r="LE52" s="365">
        <f>IF(LE$19-'様式３（療養者名簿）（⑤の場合）'!$BJ57+1&lt;=15,IF(LE$19&gt;='様式３（療養者名簿）（⑤の場合）'!$BJ57,IF(LE$19&lt;='様式３（療養者名簿）（⑤の場合）'!$BK57,1,0),0),0)</f>
        <v>0</v>
      </c>
      <c r="LF52" s="365">
        <f>IF(LF$19-'様式３（療養者名簿）（⑤の場合）'!$BJ57+1&lt;=15,IF(LF$19&gt;='様式３（療養者名簿）（⑤の場合）'!$BJ57,IF(LF$19&lt;='様式３（療養者名簿）（⑤の場合）'!$BK57,1,0),0),0)</f>
        <v>0</v>
      </c>
      <c r="LG52" s="365">
        <f>IF(LG$19-'様式３（療養者名簿）（⑤の場合）'!$BJ57+1&lt;=15,IF(LG$19&gt;='様式３（療養者名簿）（⑤の場合）'!$BJ57,IF(LG$19&lt;='様式３（療養者名簿）（⑤の場合）'!$BK57,1,0),0),0)</f>
        <v>0</v>
      </c>
      <c r="LH52" s="365">
        <f>IF(LH$19-'様式３（療養者名簿）（⑤の場合）'!$BJ57+1&lt;=15,IF(LH$19&gt;='様式３（療養者名簿）（⑤の場合）'!$BJ57,IF(LH$19&lt;='様式３（療養者名簿）（⑤の場合）'!$BK57,1,0),0),0)</f>
        <v>0</v>
      </c>
      <c r="LI52" s="365">
        <f>IF(LI$19-'様式３（療養者名簿）（⑤の場合）'!$BJ57+1&lt;=15,IF(LI$19&gt;='様式３（療養者名簿）（⑤の場合）'!$BJ57,IF(LI$19&lt;='様式３（療養者名簿）（⑤の場合）'!$BK57,1,0),0),0)</f>
        <v>0</v>
      </c>
      <c r="LJ52" s="365">
        <f>IF(LJ$19-'様式３（療養者名簿）（⑤の場合）'!$BJ57+1&lt;=15,IF(LJ$19&gt;='様式３（療養者名簿）（⑤の場合）'!$BJ57,IF(LJ$19&lt;='様式３（療養者名簿）（⑤の場合）'!$BK57,1,0),0),0)</f>
        <v>0</v>
      </c>
      <c r="LK52" s="365">
        <f>IF(LK$19-'様式３（療養者名簿）（⑤の場合）'!$BJ57+1&lt;=15,IF(LK$19&gt;='様式３（療養者名簿）（⑤の場合）'!$BJ57,IF(LK$19&lt;='様式３（療養者名簿）（⑤の場合）'!$BK57,1,0),0),0)</f>
        <v>0</v>
      </c>
      <c r="LL52" s="365">
        <f>IF(LL$19-'様式３（療養者名簿）（⑤の場合）'!$BJ57+1&lt;=15,IF(LL$19&gt;='様式３（療養者名簿）（⑤の場合）'!$BJ57,IF(LL$19&lt;='様式３（療養者名簿）（⑤の場合）'!$BK57,1,0),0),0)</f>
        <v>0</v>
      </c>
      <c r="LM52" s="365">
        <f>IF(LM$19-'様式３（療養者名簿）（⑤の場合）'!$BJ57+1&lt;=15,IF(LM$19&gt;='様式３（療養者名簿）（⑤の場合）'!$BJ57,IF(LM$19&lt;='様式３（療養者名簿）（⑤の場合）'!$BK57,1,0),0),0)</f>
        <v>0</v>
      </c>
      <c r="LN52" s="365">
        <f>IF(LN$19-'様式３（療養者名簿）（⑤の場合）'!$BJ57+1&lt;=15,IF(LN$19&gt;='様式３（療養者名簿）（⑤の場合）'!$BJ57,IF(LN$19&lt;='様式３（療養者名簿）（⑤の場合）'!$BK57,1,0),0),0)</f>
        <v>0</v>
      </c>
      <c r="LO52" s="365">
        <f>IF(LO$19-'様式３（療養者名簿）（⑤の場合）'!$BJ57+1&lt;=15,IF(LO$19&gt;='様式３（療養者名簿）（⑤の場合）'!$BJ57,IF(LO$19&lt;='様式３（療養者名簿）（⑤の場合）'!$BK57,1,0),0),0)</f>
        <v>0</v>
      </c>
      <c r="LP52" s="365">
        <f>IF(LP$19-'様式３（療養者名簿）（⑤の場合）'!$BJ57+1&lt;=15,IF(LP$19&gt;='様式３（療養者名簿）（⑤の場合）'!$BJ57,IF(LP$19&lt;='様式３（療養者名簿）（⑤の場合）'!$BK57,1,0),0),0)</f>
        <v>0</v>
      </c>
      <c r="LQ52" s="365">
        <f>IF(LQ$19-'様式３（療養者名簿）（⑤の場合）'!$BJ57+1&lt;=15,IF(LQ$19&gt;='様式３（療養者名簿）（⑤の場合）'!$BJ57,IF(LQ$19&lt;='様式３（療養者名簿）（⑤の場合）'!$BK57,1,0),0),0)</f>
        <v>0</v>
      </c>
      <c r="LR52" s="365">
        <f>IF(LR$19-'様式３（療養者名簿）（⑤の場合）'!$BJ57+1&lt;=15,IF(LR$19&gt;='様式３（療養者名簿）（⑤の場合）'!$BJ57,IF(LR$19&lt;='様式３（療養者名簿）（⑤の場合）'!$BK57,1,0),0),0)</f>
        <v>0</v>
      </c>
      <c r="LS52" s="365">
        <f>IF(LS$19-'様式３（療養者名簿）（⑤の場合）'!$BJ57+1&lt;=15,IF(LS$19&gt;='様式３（療養者名簿）（⑤の場合）'!$BJ57,IF(LS$19&lt;='様式３（療養者名簿）（⑤の場合）'!$BK57,1,0),0),0)</f>
        <v>0</v>
      </c>
      <c r="LT52" s="365">
        <f>IF(LT$19-'様式３（療養者名簿）（⑤の場合）'!$BJ57+1&lt;=15,IF(LT$19&gt;='様式３（療養者名簿）（⑤の場合）'!$BJ57,IF(LT$19&lt;='様式３（療養者名簿）（⑤の場合）'!$BK57,1,0),0),0)</f>
        <v>0</v>
      </c>
      <c r="LU52" s="365">
        <f>IF(LU$19-'様式３（療養者名簿）（⑤の場合）'!$BJ57+1&lt;=15,IF(LU$19&gt;='様式３（療養者名簿）（⑤の場合）'!$BJ57,IF(LU$19&lt;='様式３（療養者名簿）（⑤の場合）'!$BK57,1,0),0),0)</f>
        <v>0</v>
      </c>
      <c r="LV52" s="365">
        <f>IF(LV$19-'様式３（療養者名簿）（⑤の場合）'!$BJ57+1&lt;=15,IF(LV$19&gt;='様式３（療養者名簿）（⑤の場合）'!$BJ57,IF(LV$19&lt;='様式３（療養者名簿）（⑤の場合）'!$BK57,1,0),0),0)</f>
        <v>0</v>
      </c>
      <c r="LW52" s="365">
        <f>IF(LW$19-'様式３（療養者名簿）（⑤の場合）'!$BJ57+1&lt;=15,IF(LW$19&gt;='様式３（療養者名簿）（⑤の場合）'!$BJ57,IF(LW$19&lt;='様式３（療養者名簿）（⑤の場合）'!$BK57,1,0),0),0)</f>
        <v>0</v>
      </c>
      <c r="LX52" s="365">
        <f>IF(LX$19-'様式３（療養者名簿）（⑤の場合）'!$BJ57+1&lt;=15,IF(LX$19&gt;='様式３（療養者名簿）（⑤の場合）'!$BJ57,IF(LX$19&lt;='様式３（療養者名簿）（⑤の場合）'!$BK57,1,0),0),0)</f>
        <v>0</v>
      </c>
      <c r="LY52" s="365">
        <f>IF(LY$19-'様式３（療養者名簿）（⑤の場合）'!$BJ57+1&lt;=15,IF(LY$19&gt;='様式３（療養者名簿）（⑤の場合）'!$BJ57,IF(LY$19&lt;='様式３（療養者名簿）（⑤の場合）'!$BK57,1,0),0),0)</f>
        <v>0</v>
      </c>
      <c r="LZ52" s="365">
        <f>IF(LZ$19-'様式３（療養者名簿）（⑤の場合）'!$BJ57+1&lt;=15,IF(LZ$19&gt;='様式３（療養者名簿）（⑤の場合）'!$BJ57,IF(LZ$19&lt;='様式３（療養者名簿）（⑤の場合）'!$BK57,1,0),0),0)</f>
        <v>0</v>
      </c>
      <c r="MA52" s="365">
        <f>IF(MA$19-'様式３（療養者名簿）（⑤の場合）'!$BJ57+1&lt;=15,IF(MA$19&gt;='様式３（療養者名簿）（⑤の場合）'!$BJ57,IF(MA$19&lt;='様式３（療養者名簿）（⑤の場合）'!$BK57,1,0),0),0)</f>
        <v>0</v>
      </c>
      <c r="MB52" s="365">
        <f>IF(MB$19-'様式３（療養者名簿）（⑤の場合）'!$BJ57+1&lt;=15,IF(MB$19&gt;='様式３（療養者名簿）（⑤の場合）'!$BJ57,IF(MB$19&lt;='様式３（療養者名簿）（⑤の場合）'!$BK57,1,0),0),0)</f>
        <v>0</v>
      </c>
      <c r="MC52" s="365">
        <f>IF(MC$19-'様式３（療養者名簿）（⑤の場合）'!$BJ57+1&lt;=15,IF(MC$19&gt;='様式３（療養者名簿）（⑤の場合）'!$BJ57,IF(MC$19&lt;='様式３（療養者名簿）（⑤の場合）'!$BK57,1,0),0),0)</f>
        <v>0</v>
      </c>
      <c r="MD52" s="365">
        <f>IF(MD$19-'様式３（療養者名簿）（⑤の場合）'!$BJ57+1&lt;=15,IF(MD$19&gt;='様式３（療養者名簿）（⑤の場合）'!$BJ57,IF(MD$19&lt;='様式３（療養者名簿）（⑤の場合）'!$BK57,1,0),0),0)</f>
        <v>0</v>
      </c>
      <c r="ME52" s="365">
        <f>IF(ME$19-'様式３（療養者名簿）（⑤の場合）'!$BJ57+1&lt;=15,IF(ME$19&gt;='様式３（療養者名簿）（⑤の場合）'!$BJ57,IF(ME$19&lt;='様式３（療養者名簿）（⑤の場合）'!$BK57,1,0),0),0)</f>
        <v>0</v>
      </c>
      <c r="MF52" s="365">
        <f>IF(MF$19-'様式３（療養者名簿）（⑤の場合）'!$BJ57+1&lt;=15,IF(MF$19&gt;='様式３（療養者名簿）（⑤の場合）'!$BJ57,IF(MF$19&lt;='様式３（療養者名簿）（⑤の場合）'!$BK57,1,0),0),0)</f>
        <v>0</v>
      </c>
      <c r="MG52" s="365">
        <f>IF(MG$19-'様式３（療養者名簿）（⑤の場合）'!$BJ57+1&lt;=15,IF(MG$19&gt;='様式３（療養者名簿）（⑤の場合）'!$BJ57,IF(MG$19&lt;='様式３（療養者名簿）（⑤の場合）'!$BK57,1,0),0),0)</f>
        <v>0</v>
      </c>
      <c r="MH52" s="365">
        <f>IF(MH$19-'様式３（療養者名簿）（⑤の場合）'!$BJ57+1&lt;=15,IF(MH$19&gt;='様式３（療養者名簿）（⑤の場合）'!$BJ57,IF(MH$19&lt;='様式３（療養者名簿）（⑤の場合）'!$BK57,1,0),0),0)</f>
        <v>0</v>
      </c>
      <c r="MI52" s="365">
        <f>IF(MI$19-'様式３（療養者名簿）（⑤の場合）'!$BJ57+1&lt;=15,IF(MI$19&gt;='様式３（療養者名簿）（⑤の場合）'!$BJ57,IF(MI$19&lt;='様式３（療養者名簿）（⑤の場合）'!$BK57,1,0),0),0)</f>
        <v>0</v>
      </c>
      <c r="MJ52" s="365">
        <f>IF(MJ$19-'様式３（療養者名簿）（⑤の場合）'!$BJ57+1&lt;=15,IF(MJ$19&gt;='様式３（療養者名簿）（⑤の場合）'!$BJ57,IF(MJ$19&lt;='様式３（療養者名簿）（⑤の場合）'!$BK57,1,0),0),0)</f>
        <v>0</v>
      </c>
      <c r="MK52" s="365">
        <f>IF(MK$19-'様式３（療養者名簿）（⑤の場合）'!$BJ57+1&lt;=15,IF(MK$19&gt;='様式３（療養者名簿）（⑤の場合）'!$BJ57,IF(MK$19&lt;='様式３（療養者名簿）（⑤の場合）'!$BK57,1,0),0),0)</f>
        <v>0</v>
      </c>
      <c r="ML52" s="365">
        <f>IF(ML$19-'様式３（療養者名簿）（⑤の場合）'!$BJ57+1&lt;=15,IF(ML$19&gt;='様式３（療養者名簿）（⑤の場合）'!$BJ57,IF(ML$19&lt;='様式３（療養者名簿）（⑤の場合）'!$BK57,1,0),0),0)</f>
        <v>0</v>
      </c>
      <c r="MM52" s="365">
        <f>IF(MM$19-'様式３（療養者名簿）（⑤の場合）'!$BJ57+1&lt;=15,IF(MM$19&gt;='様式３（療養者名簿）（⑤の場合）'!$BJ57,IF(MM$19&lt;='様式３（療養者名簿）（⑤の場合）'!$BK57,1,0),0),0)</f>
        <v>0</v>
      </c>
      <c r="MN52" s="365">
        <f>IF(MN$19-'様式３（療養者名簿）（⑤の場合）'!$BJ57+1&lt;=15,IF(MN$19&gt;='様式３（療養者名簿）（⑤の場合）'!$BJ57,IF(MN$19&lt;='様式３（療養者名簿）（⑤の場合）'!$BK57,1,0),0),0)</f>
        <v>0</v>
      </c>
      <c r="MO52" s="365">
        <f>IF(MO$19-'様式３（療養者名簿）（⑤の場合）'!$BJ57+1&lt;=15,IF(MO$19&gt;='様式３（療養者名簿）（⑤の場合）'!$BJ57,IF(MO$19&lt;='様式３（療養者名簿）（⑤の場合）'!$BK57,1,0),0),0)</f>
        <v>0</v>
      </c>
      <c r="MP52" s="365">
        <f>IF(MP$19-'様式３（療養者名簿）（⑤の場合）'!$BJ57+1&lt;=15,IF(MP$19&gt;='様式３（療養者名簿）（⑤の場合）'!$BJ57,IF(MP$19&lt;='様式３（療養者名簿）（⑤の場合）'!$BK57,1,0),0),0)</f>
        <v>0</v>
      </c>
      <c r="MQ52" s="365">
        <f>IF(MQ$19-'様式３（療養者名簿）（⑤の場合）'!$BJ57+1&lt;=15,IF(MQ$19&gt;='様式３（療養者名簿）（⑤の場合）'!$BJ57,IF(MQ$19&lt;='様式３（療養者名簿）（⑤の場合）'!$BK57,1,0),0),0)</f>
        <v>0</v>
      </c>
      <c r="MR52" s="365">
        <f>IF(MR$19-'様式３（療養者名簿）（⑤の場合）'!$BJ57+1&lt;=15,IF(MR$19&gt;='様式３（療養者名簿）（⑤の場合）'!$BJ57,IF(MR$19&lt;='様式３（療養者名簿）（⑤の場合）'!$BK57,1,0),0),0)</f>
        <v>0</v>
      </c>
      <c r="MS52" s="365">
        <f>IF(MS$19-'様式３（療養者名簿）（⑤の場合）'!$BJ57+1&lt;=15,IF(MS$19&gt;='様式３（療養者名簿）（⑤の場合）'!$BJ57,IF(MS$19&lt;='様式３（療養者名簿）（⑤の場合）'!$BK57,1,0),0),0)</f>
        <v>0</v>
      </c>
      <c r="MT52" s="365">
        <f>IF(MT$19-'様式３（療養者名簿）（⑤の場合）'!$BJ57+1&lt;=15,IF(MT$19&gt;='様式３（療養者名簿）（⑤の場合）'!$BJ57,IF(MT$19&lt;='様式３（療養者名簿）（⑤の場合）'!$BK57,1,0),0),0)</f>
        <v>0</v>
      </c>
      <c r="MU52" s="365">
        <f>IF(MU$19-'様式３（療養者名簿）（⑤の場合）'!$BJ57+1&lt;=15,IF(MU$19&gt;='様式３（療養者名簿）（⑤の場合）'!$BJ57,IF(MU$19&lt;='様式３（療養者名簿）（⑤の場合）'!$BK57,1,0),0),0)</f>
        <v>0</v>
      </c>
      <c r="MV52" s="365">
        <f>IF(MV$19-'様式３（療養者名簿）（⑤の場合）'!$BJ57+1&lt;=15,IF(MV$19&gt;='様式３（療養者名簿）（⑤の場合）'!$BJ57,IF(MV$19&lt;='様式３（療養者名簿）（⑤の場合）'!$BK57,1,0),0),0)</f>
        <v>0</v>
      </c>
      <c r="MW52" s="365">
        <f>IF(MW$19-'様式３（療養者名簿）（⑤の場合）'!$BJ57+1&lt;=15,IF(MW$19&gt;='様式３（療養者名簿）（⑤の場合）'!$BJ57,IF(MW$19&lt;='様式３（療養者名簿）（⑤の場合）'!$BK57,1,0),0),0)</f>
        <v>0</v>
      </c>
      <c r="MX52" s="365">
        <f>IF(MX$19-'様式３（療養者名簿）（⑤の場合）'!$BJ57+1&lt;=15,IF(MX$19&gt;='様式３（療養者名簿）（⑤の場合）'!$BJ57,IF(MX$19&lt;='様式３（療養者名簿）（⑤の場合）'!$BK57,1,0),0),0)</f>
        <v>0</v>
      </c>
      <c r="MY52" s="365">
        <f>IF(MY$19-'様式３（療養者名簿）（⑤の場合）'!$BJ57+1&lt;=15,IF(MY$19&gt;='様式３（療養者名簿）（⑤の場合）'!$BJ57,IF(MY$19&lt;='様式３（療養者名簿）（⑤の場合）'!$BK57,1,0),0),0)</f>
        <v>0</v>
      </c>
      <c r="MZ52" s="365">
        <f>IF(MZ$19-'様式３（療養者名簿）（⑤の場合）'!$BJ57+1&lt;=15,IF(MZ$19&gt;='様式３（療養者名簿）（⑤の場合）'!$BJ57,IF(MZ$19&lt;='様式３（療養者名簿）（⑤の場合）'!$BK57,1,0),0),0)</f>
        <v>0</v>
      </c>
      <c r="NA52" s="365">
        <f>IF(NA$19-'様式３（療養者名簿）（⑤の場合）'!$BJ57+1&lt;=15,IF(NA$19&gt;='様式３（療養者名簿）（⑤の場合）'!$BJ57,IF(NA$19&lt;='様式３（療養者名簿）（⑤の場合）'!$BK57,1,0),0),0)</f>
        <v>0</v>
      </c>
      <c r="NB52" s="365">
        <f>IF(NB$19-'様式３（療養者名簿）（⑤の場合）'!$BJ57+1&lt;=15,IF(NB$19&gt;='様式３（療養者名簿）（⑤の場合）'!$BJ57,IF(NB$19&lt;='様式３（療養者名簿）（⑤の場合）'!$BK57,1,0),0),0)</f>
        <v>0</v>
      </c>
      <c r="NC52" s="248">
        <f>IF(NC$19-'様式３（療養者名簿）（⑤の場合）'!$BJ57+1&lt;=15,IF(NC$19&gt;='様式３（療養者名簿）（⑤の場合）'!$BJ57,IF(NC$19&lt;='様式３（療養者名簿）（⑤の場合）'!$BK57,1,0),0),0)</f>
        <v>0</v>
      </c>
      <c r="ND52" s="248">
        <f>IF(ND$19-'様式３（療養者名簿）（⑤の場合）'!$BJ57+1&lt;=15,IF(ND$19&gt;='様式３（療養者名簿）（⑤の場合）'!$BJ57,IF(ND$19&lt;='様式３（療養者名簿）（⑤の場合）'!$BK57,1,0),0),0)</f>
        <v>0</v>
      </c>
      <c r="NE52" s="248">
        <f>IF(NE$19-'様式３（療養者名簿）（⑤の場合）'!$BJ57+1&lt;=15,IF(NE$19&gt;='様式３（療養者名簿）（⑤の場合）'!$BJ57,IF(NE$19&lt;='様式３（療養者名簿）（⑤の場合）'!$BK57,1,0),0),0)</f>
        <v>0</v>
      </c>
      <c r="NF52" s="248">
        <f>IF(NF$19-'様式３（療養者名簿）（⑤の場合）'!$BJ57+1&lt;=15,IF(NF$19&gt;='様式３（療養者名簿）（⑤の場合）'!$BJ57,IF(NF$19&lt;='様式３（療養者名簿）（⑤の場合）'!$BK57,1,0),0),0)</f>
        <v>0</v>
      </c>
      <c r="NG52" s="248">
        <f>IF(NG$19-'様式３（療養者名簿）（⑤の場合）'!$BJ57+1&lt;=15,IF(NG$19&gt;='様式３（療養者名簿）（⑤の場合）'!$BJ57,IF(NG$19&lt;='様式３（療養者名簿）（⑤の場合）'!$BK57,1,0),0),0)</f>
        <v>0</v>
      </c>
      <c r="NH52" s="248">
        <f>IF(NH$19-'様式３（療養者名簿）（⑤の場合）'!$BJ57+1&lt;=15,IF(NH$19&gt;='様式３（療養者名簿）（⑤の場合）'!$BJ57,IF(NH$19&lt;='様式３（療養者名簿）（⑤の場合）'!$BK57,1,0),0),0)</f>
        <v>0</v>
      </c>
      <c r="NI52" s="248">
        <f>IF(NI$19-'様式３（療養者名簿）（⑤の場合）'!$BJ57+1&lt;=15,IF(NI$19&gt;='様式３（療養者名簿）（⑤の場合）'!$BJ57,IF(NI$19&lt;='様式３（療養者名簿）（⑤の場合）'!$BK57,1,0),0),0)</f>
        <v>0</v>
      </c>
      <c r="NJ52" s="248">
        <f>IF(NJ$19-'様式３（療養者名簿）（⑤の場合）'!$BJ57+1&lt;=15,IF(NJ$19&gt;='様式３（療養者名簿）（⑤の場合）'!$BJ57,IF(NJ$19&lt;='様式３（療養者名簿）（⑤の場合）'!$BK57,1,0),0),0)</f>
        <v>0</v>
      </c>
      <c r="NK52" s="248">
        <f>IF(NK$19-'様式３（療養者名簿）（⑤の場合）'!$BJ57+1&lt;=15,IF(NK$19&gt;='様式３（療養者名簿）（⑤の場合）'!$BJ57,IF(NK$19&lt;='様式３（療養者名簿）（⑤の場合）'!$BK57,1,0),0),0)</f>
        <v>0</v>
      </c>
      <c r="NL52" s="248">
        <f>IF(NL$19-'様式３（療養者名簿）（⑤の場合）'!$BJ57+1&lt;=15,IF(NL$19&gt;='様式３（療養者名簿）（⑤の場合）'!$BJ57,IF(NL$19&lt;='様式３（療養者名簿）（⑤の場合）'!$BK57,1,0),0),0)</f>
        <v>0</v>
      </c>
      <c r="NM52" s="248">
        <f>IF(NM$19-'様式３（療養者名簿）（⑤の場合）'!$BJ57+1&lt;=15,IF(NM$19&gt;='様式３（療養者名簿）（⑤の場合）'!$BJ57,IF(NM$19&lt;='様式３（療養者名簿）（⑤の場合）'!$BK57,1,0),0),0)</f>
        <v>0</v>
      </c>
      <c r="NN52" s="248">
        <f>IF(NN$19-'様式３（療養者名簿）（⑤の場合）'!$BJ57+1&lt;=15,IF(NN$19&gt;='様式３（療養者名簿）（⑤の場合）'!$BJ57,IF(NN$19&lt;='様式３（療養者名簿）（⑤の場合）'!$BK57,1,0),0),0)</f>
        <v>0</v>
      </c>
      <c r="NO52" s="248">
        <f>IF(NO$19-'様式３（療養者名簿）（⑤の場合）'!$BJ57+1&lt;=15,IF(NO$19&gt;='様式３（療養者名簿）（⑤の場合）'!$BJ57,IF(NO$19&lt;='様式３（療養者名簿）（⑤の場合）'!$BK57,1,0),0),0)</f>
        <v>0</v>
      </c>
      <c r="NP52" s="248">
        <f>IF(NP$19-'様式３（療養者名簿）（⑤の場合）'!$BJ57+1&lt;=15,IF(NP$19&gt;='様式３（療養者名簿）（⑤の場合）'!$BJ57,IF(NP$19&lt;='様式３（療養者名簿）（⑤の場合）'!$BK57,1,0),0),0)</f>
        <v>0</v>
      </c>
      <c r="NQ52" s="248">
        <f>IF(NQ$19-'様式３（療養者名簿）（⑤の場合）'!$BJ57+1&lt;=15,IF(NQ$19&gt;='様式３（療養者名簿）（⑤の場合）'!$BJ57,IF(NQ$19&lt;='様式３（療養者名簿）（⑤の場合）'!$BK57,1,0),0),0)</f>
        <v>0</v>
      </c>
      <c r="NR52" s="248">
        <f>IF(NR$19-'様式３（療養者名簿）（⑤の場合）'!$BJ57+1&lt;=15,IF(NR$19&gt;='様式３（療養者名簿）（⑤の場合）'!$BJ57,IF(NR$19&lt;='様式３（療養者名簿）（⑤の場合）'!$BK57,1,0),0),0)</f>
        <v>0</v>
      </c>
      <c r="NS52" s="248">
        <f>IF(NS$19-'様式３（療養者名簿）（⑤の場合）'!$BJ57+1&lt;=15,IF(NS$19&gt;='様式３（療養者名簿）（⑤の場合）'!$BJ57,IF(NS$19&lt;='様式３（療養者名簿）（⑤の場合）'!$BK57,1,0),0),0)</f>
        <v>0</v>
      </c>
      <c r="NT52" s="248">
        <f>IF(NT$19-'様式３（療養者名簿）（⑤の場合）'!$BJ57+1&lt;=15,IF(NT$19&gt;='様式３（療養者名簿）（⑤の場合）'!$BJ57,IF(NT$19&lt;='様式３（療養者名簿）（⑤の場合）'!$BK57,1,0),0),0)</f>
        <v>0</v>
      </c>
      <c r="NU52" s="248">
        <f>IF(NU$19-'様式３（療養者名簿）（⑤の場合）'!$BJ57+1&lt;=15,IF(NU$19&gt;='様式３（療養者名簿）（⑤の場合）'!$BJ57,IF(NU$19&lt;='様式３（療養者名簿）（⑤の場合）'!$BK57,1,0),0),0)</f>
        <v>0</v>
      </c>
      <c r="NV52" s="248">
        <f>IF(NV$19-'様式３（療養者名簿）（⑤の場合）'!$BJ57+1&lt;=15,IF(NV$19&gt;='様式３（療養者名簿）（⑤の場合）'!$BJ57,IF(NV$19&lt;='様式３（療養者名簿）（⑤の場合）'!$BK57,1,0),0),0)</f>
        <v>0</v>
      </c>
      <c r="NW52" s="248">
        <f>IF(NW$19-'様式３（療養者名簿）（⑤の場合）'!$BJ57+1&lt;=15,IF(NW$19&gt;='様式３（療養者名簿）（⑤の場合）'!$BJ57,IF(NW$19&lt;='様式３（療養者名簿）（⑤の場合）'!$BK57,1,0),0),0)</f>
        <v>0</v>
      </c>
      <c r="NX52" s="248">
        <f>IF(NX$19-'様式３（療養者名簿）（⑤の場合）'!$BJ57+1&lt;=15,IF(NX$19&gt;='様式３（療養者名簿）（⑤の場合）'!$BJ57,IF(NX$19&lt;='様式３（療養者名簿）（⑤の場合）'!$BK57,1,0),0),0)</f>
        <v>0</v>
      </c>
      <c r="NY52" s="248">
        <f>IF(NY$19-'様式３（療養者名簿）（⑤の場合）'!$BJ57+1&lt;=15,IF(NY$19&gt;='様式３（療養者名簿）（⑤の場合）'!$BJ57,IF(NY$19&lt;='様式３（療養者名簿）（⑤の場合）'!$BK57,1,0),0),0)</f>
        <v>0</v>
      </c>
      <c r="NZ52" s="248">
        <f>IF(NZ$19-'様式３（療養者名簿）（⑤の場合）'!$BJ57+1&lt;=15,IF(NZ$19&gt;='様式３（療養者名簿）（⑤の場合）'!$BJ57,IF(NZ$19&lt;='様式３（療養者名簿）（⑤の場合）'!$BK57,1,0),0),0)</f>
        <v>0</v>
      </c>
      <c r="OA52" s="248">
        <f>IF(OA$19-'様式３（療養者名簿）（⑤の場合）'!$BJ57+1&lt;=15,IF(OA$19&gt;='様式３（療養者名簿）（⑤の場合）'!$BJ57,IF(OA$19&lt;='様式３（療養者名簿）（⑤の場合）'!$BK57,1,0),0),0)</f>
        <v>0</v>
      </c>
      <c r="OB52" s="248">
        <f>IF(OB$19-'様式３（療養者名簿）（⑤の場合）'!$BJ57+1&lt;=15,IF(OB$19&gt;='様式３（療養者名簿）（⑤の場合）'!$BJ57,IF(OB$19&lt;='様式３（療養者名簿）（⑤の場合）'!$BK57,1,0),0),0)</f>
        <v>0</v>
      </c>
      <c r="OC52" s="248">
        <f>IF(OC$19-'様式３（療養者名簿）（⑤の場合）'!$BJ57+1&lt;=15,IF(OC$19&gt;='様式３（療養者名簿）（⑤の場合）'!$BJ57,IF(OC$19&lt;='様式３（療養者名簿）（⑤の場合）'!$BK57,1,0),0),0)</f>
        <v>0</v>
      </c>
      <c r="OD52" s="248">
        <f>IF(OD$19-'様式３（療養者名簿）（⑤の場合）'!$BJ57+1&lt;=15,IF(OD$19&gt;='様式３（療養者名簿）（⑤の場合）'!$BJ57,IF(OD$19&lt;='様式３（療養者名簿）（⑤の場合）'!$BK57,1,0),0),0)</f>
        <v>0</v>
      </c>
      <c r="OE52" s="248">
        <f>IF(OE$19-'様式３（療養者名簿）（⑤の場合）'!$BJ57+1&lt;=15,IF(OE$19&gt;='様式３（療養者名簿）（⑤の場合）'!$BJ57,IF(OE$19&lt;='様式３（療養者名簿）（⑤の場合）'!$BK57,1,0),0),0)</f>
        <v>0</v>
      </c>
      <c r="OF52" s="248">
        <f>IF(OF$19-'様式３（療養者名簿）（⑤の場合）'!$BJ57+1&lt;=15,IF(OF$19&gt;='様式３（療養者名簿）（⑤の場合）'!$BJ57,IF(OF$19&lt;='様式３（療養者名簿）（⑤の場合）'!$BK57,1,0),0),0)</f>
        <v>0</v>
      </c>
      <c r="OG52" s="248">
        <f>IF(OG$19-'様式３（療養者名簿）（⑤の場合）'!$BJ57+1&lt;=15,IF(OG$19&gt;='様式３（療養者名簿）（⑤の場合）'!$BJ57,IF(OG$19&lt;='様式３（療養者名簿）（⑤の場合）'!$BK57,1,0),0),0)</f>
        <v>0</v>
      </c>
      <c r="OH52" s="248">
        <f>IF(OH$19-'様式３（療養者名簿）（⑤の場合）'!$BJ57+1&lt;=15,IF(OH$19&gt;='様式３（療養者名簿）（⑤の場合）'!$BJ57,IF(OH$19&lt;='様式３（療養者名簿）（⑤の場合）'!$BK57,1,0),0),0)</f>
        <v>0</v>
      </c>
      <c r="OI52" s="248">
        <f>IF(OI$19-'様式３（療養者名簿）（⑤の場合）'!$BJ57+1&lt;=15,IF(OI$19&gt;='様式３（療養者名簿）（⑤の場合）'!$BJ57,IF(OI$19&lt;='様式３（療養者名簿）（⑤の場合）'!$BK57,1,0),0),0)</f>
        <v>0</v>
      </c>
      <c r="OJ52" s="248">
        <f>IF(OJ$19-'様式３（療養者名簿）（⑤の場合）'!$BJ57+1&lt;=15,IF(OJ$19&gt;='様式３（療養者名簿）（⑤の場合）'!$BJ57,IF(OJ$19&lt;='様式３（療養者名簿）（⑤の場合）'!$BK57,1,0),0),0)</f>
        <v>0</v>
      </c>
      <c r="OK52" s="248">
        <f>IF(OK$19-'様式３（療養者名簿）（⑤の場合）'!$BJ57+1&lt;=15,IF(OK$19&gt;='様式３（療養者名簿）（⑤の場合）'!$BJ57,IF(OK$19&lt;='様式３（療養者名簿）（⑤の場合）'!$BK57,1,0),0),0)</f>
        <v>0</v>
      </c>
      <c r="OL52" s="248">
        <f>IF(OL$19-'様式３（療養者名簿）（⑤の場合）'!$BJ57+1&lt;=15,IF(OL$19&gt;='様式３（療養者名簿）（⑤の場合）'!$BJ57,IF(OL$19&lt;='様式３（療養者名簿）（⑤の場合）'!$BK57,1,0),0),0)</f>
        <v>0</v>
      </c>
      <c r="OM52" s="248">
        <f>IF(OM$19-'様式３（療養者名簿）（⑤の場合）'!$BJ57+1&lt;=15,IF(OM$19&gt;='様式３（療養者名簿）（⑤の場合）'!$BJ57,IF(OM$19&lt;='様式３（療養者名簿）（⑤の場合）'!$BK57,1,0),0),0)</f>
        <v>0</v>
      </c>
      <c r="ON52" s="248">
        <f>IF(ON$19-'様式３（療養者名簿）（⑤の場合）'!$BJ57+1&lt;=15,IF(ON$19&gt;='様式３（療養者名簿）（⑤の場合）'!$BJ57,IF(ON$19&lt;='様式３（療養者名簿）（⑤の場合）'!$BK57,1,0),0),0)</f>
        <v>0</v>
      </c>
      <c r="OO52" s="248">
        <f>IF(OO$19-'様式３（療養者名簿）（⑤の場合）'!$BJ57+1&lt;=15,IF(OO$19&gt;='様式３（療養者名簿）（⑤の場合）'!$BJ57,IF(OO$19&lt;='様式３（療養者名簿）（⑤の場合）'!$BK57,1,0),0),0)</f>
        <v>0</v>
      </c>
      <c r="OP52" s="248">
        <f>IF(OP$19-'様式３（療養者名簿）（⑤の場合）'!$BJ57+1&lt;=15,IF(OP$19&gt;='様式３（療養者名簿）（⑤の場合）'!$BJ57,IF(OP$19&lt;='様式３（療養者名簿）（⑤の場合）'!$BK57,1,0),0),0)</f>
        <v>0</v>
      </c>
      <c r="OQ52" s="248">
        <f>IF(OQ$19-'様式３（療養者名簿）（⑤の場合）'!$BJ57+1&lt;=15,IF(OQ$19&gt;='様式３（療養者名簿）（⑤の場合）'!$BJ57,IF(OQ$19&lt;='様式３（療養者名簿）（⑤の場合）'!$BK57,1,0),0),0)</f>
        <v>0</v>
      </c>
      <c r="OR52" s="248">
        <f>IF(OR$19-'様式３（療養者名簿）（⑤の場合）'!$BJ57+1&lt;=15,IF(OR$19&gt;='様式３（療養者名簿）（⑤の場合）'!$BJ57,IF(OR$19&lt;='様式３（療養者名簿）（⑤の場合）'!$BK57,1,0),0),0)</f>
        <v>0</v>
      </c>
      <c r="OS52" s="248">
        <f>IF(OS$19-'様式３（療養者名簿）（⑤の場合）'!$BJ57+1&lt;=15,IF(OS$19&gt;='様式３（療養者名簿）（⑤の場合）'!$BJ57,IF(OS$19&lt;='様式３（療養者名簿）（⑤の場合）'!$BK57,1,0),0),0)</f>
        <v>0</v>
      </c>
      <c r="OT52" s="248">
        <f>IF(OT$19-'様式３（療養者名簿）（⑤の場合）'!$BJ57+1&lt;=15,IF(OT$19&gt;='様式３（療養者名簿）（⑤の場合）'!$BJ57,IF(OT$19&lt;='様式３（療養者名簿）（⑤の場合）'!$BK57,1,0),0),0)</f>
        <v>0</v>
      </c>
      <c r="OU52" s="248">
        <f>IF(OU$19-'様式３（療養者名簿）（⑤の場合）'!$BJ57+1&lt;=15,IF(OU$19&gt;='様式３（療養者名簿）（⑤の場合）'!$BJ57,IF(OU$19&lt;='様式３（療養者名簿）（⑤の場合）'!$BK57,1,0),0),0)</f>
        <v>0</v>
      </c>
      <c r="OV52" s="248">
        <f>IF(OV$19-'様式３（療養者名簿）（⑤の場合）'!$BJ57+1&lt;=15,IF(OV$19&gt;='様式３（療養者名簿）（⑤の場合）'!$BJ57,IF(OV$19&lt;='様式３（療養者名簿）（⑤の場合）'!$BK57,1,0),0),0)</f>
        <v>0</v>
      </c>
      <c r="OW52" s="248">
        <f>IF(OW$19-'様式３（療養者名簿）（⑤の場合）'!$BJ57+1&lt;=15,IF(OW$19&gt;='様式３（療養者名簿）（⑤の場合）'!$BJ57,IF(OW$19&lt;='様式３（療養者名簿）（⑤の場合）'!$BK57,1,0),0),0)</f>
        <v>0</v>
      </c>
      <c r="OX52" s="248">
        <f>IF(OX$19-'様式３（療養者名簿）（⑤の場合）'!$BJ57+1&lt;=15,IF(OX$19&gt;='様式３（療養者名簿）（⑤の場合）'!$BJ57,IF(OX$19&lt;='様式３（療養者名簿）（⑤の場合）'!$BK57,1,0),0),0)</f>
        <v>0</v>
      </c>
      <c r="OY52" s="248">
        <f>IF(OY$19-'様式３（療養者名簿）（⑤の場合）'!$BJ57+1&lt;=15,IF(OY$19&gt;='様式３（療養者名簿）（⑤の場合）'!$BJ57,IF(OY$19&lt;='様式３（療養者名簿）（⑤の場合）'!$BK57,1,0),0),0)</f>
        <v>0</v>
      </c>
      <c r="OZ52" s="248">
        <f>IF(OZ$19-'様式３（療養者名簿）（⑤の場合）'!$BJ57+1&lt;=15,IF(OZ$19&gt;='様式３（療養者名簿）（⑤の場合）'!$BJ57,IF(OZ$19&lt;='様式３（療養者名簿）（⑤の場合）'!$BK57,1,0),0),0)</f>
        <v>0</v>
      </c>
      <c r="PA52" s="248">
        <f>IF(PA$19-'様式３（療養者名簿）（⑤の場合）'!$BJ57+1&lt;=15,IF(PA$19&gt;='様式３（療養者名簿）（⑤の場合）'!$BJ57,IF(PA$19&lt;='様式３（療養者名簿）（⑤の場合）'!$BK57,1,0),0),0)</f>
        <v>0</v>
      </c>
      <c r="PB52" s="248">
        <f>IF(PB$19-'様式３（療養者名簿）（⑤の場合）'!$BJ57+1&lt;=15,IF(PB$19&gt;='様式３（療養者名簿）（⑤の場合）'!$BJ57,IF(PB$19&lt;='様式３（療養者名簿）（⑤の場合）'!$BK57,1,0),0),0)</f>
        <v>0</v>
      </c>
      <c r="PC52" s="248">
        <f>IF(PC$19-'様式３（療養者名簿）（⑤の場合）'!$BJ57+1&lt;=15,IF(PC$19&gt;='様式３（療養者名簿）（⑤の場合）'!$BJ57,IF(PC$19&lt;='様式３（療養者名簿）（⑤の場合）'!$BK57,1,0),0),0)</f>
        <v>0</v>
      </c>
      <c r="PD52" s="248">
        <f>IF(PD$19-'様式３（療養者名簿）（⑤の場合）'!$BJ57+1&lt;=15,IF(PD$19&gt;='様式３（療養者名簿）（⑤の場合）'!$BJ57,IF(PD$19&lt;='様式３（療養者名簿）（⑤の場合）'!$BK57,1,0),0),0)</f>
        <v>0</v>
      </c>
      <c r="PE52" s="248">
        <f>IF(PE$19-'様式３（療養者名簿）（⑤の場合）'!$BJ57+1&lt;=15,IF(PE$19&gt;='様式３（療養者名簿）（⑤の場合）'!$BJ57,IF(PE$19&lt;='様式３（療養者名簿）（⑤の場合）'!$BK57,1,0),0),0)</f>
        <v>0</v>
      </c>
      <c r="PF52" s="248">
        <f>IF(PF$19-'様式３（療養者名簿）（⑤の場合）'!$BJ57+1&lt;=15,IF(PF$19&gt;='様式３（療養者名簿）（⑤の場合）'!$BJ57,IF(PF$19&lt;='様式３（療養者名簿）（⑤の場合）'!$BK57,1,0),0),0)</f>
        <v>0</v>
      </c>
      <c r="PG52" s="248">
        <f>IF(PG$19-'様式３（療養者名簿）（⑤の場合）'!$BJ57+1&lt;=15,IF(PG$19&gt;='様式３（療養者名簿）（⑤の場合）'!$BJ57,IF(PG$19&lt;='様式３（療養者名簿）（⑤の場合）'!$BK57,1,0),0),0)</f>
        <v>0</v>
      </c>
      <c r="PH52" s="248">
        <f>IF(PH$19-'様式３（療養者名簿）（⑤の場合）'!$BJ57+1&lt;=15,IF(PH$19&gt;='様式３（療養者名簿）（⑤の場合）'!$BJ57,IF(PH$19&lt;='様式３（療養者名簿）（⑤の場合）'!$BK57,1,0),0),0)</f>
        <v>0</v>
      </c>
      <c r="PI52" s="248">
        <f>IF(PI$19-'様式３（療養者名簿）（⑤の場合）'!$BJ57+1&lt;=15,IF(PI$19&gt;='様式３（療養者名簿）（⑤の場合）'!$BJ57,IF(PI$19&lt;='様式３（療養者名簿）（⑤の場合）'!$BK57,1,0),0),0)</f>
        <v>0</v>
      </c>
      <c r="PJ52" s="248">
        <f>IF(PJ$19-'様式３（療養者名簿）（⑤の場合）'!$BJ57+1&lt;=15,IF(PJ$19&gt;='様式３（療養者名簿）（⑤の場合）'!$BJ57,IF(PJ$19&lt;='様式３（療養者名簿）（⑤の場合）'!$BK57,1,0),0),0)</f>
        <v>0</v>
      </c>
      <c r="PK52" s="248">
        <f>IF(PK$19-'様式３（療養者名簿）（⑤の場合）'!$BJ57+1&lt;=15,IF(PK$19&gt;='様式３（療養者名簿）（⑤の場合）'!$BJ57,IF(PK$19&lt;='様式３（療養者名簿）（⑤の場合）'!$BK57,1,0),0),0)</f>
        <v>0</v>
      </c>
      <c r="PL52" s="248">
        <f>IF(PL$19-'様式３（療養者名簿）（⑤の場合）'!$BJ57+1&lt;=15,IF(PL$19&gt;='様式３（療養者名簿）（⑤の場合）'!$BJ57,IF(PL$19&lt;='様式３（療養者名簿）（⑤の場合）'!$BK57,1,0),0),0)</f>
        <v>0</v>
      </c>
      <c r="PM52" s="248">
        <f>IF(PM$19-'様式３（療養者名簿）（⑤の場合）'!$BJ57+1&lt;=15,IF(PM$19&gt;='様式３（療養者名簿）（⑤の場合）'!$BJ57,IF(PM$19&lt;='様式３（療養者名簿）（⑤の場合）'!$BK57,1,0),0),0)</f>
        <v>0</v>
      </c>
      <c r="PN52" s="248">
        <f>IF(PN$19-'様式３（療養者名簿）（⑤の場合）'!$BJ57+1&lt;=15,IF(PN$19&gt;='様式３（療養者名簿）（⑤の場合）'!$BJ57,IF(PN$19&lt;='様式３（療養者名簿）（⑤の場合）'!$BK57,1,0),0),0)</f>
        <v>0</v>
      </c>
      <c r="PO52" s="248">
        <f>IF(PO$19-'様式３（療養者名簿）（⑤の場合）'!$BJ57+1&lt;=15,IF(PO$19&gt;='様式３（療養者名簿）（⑤の場合）'!$BJ57,IF(PO$19&lt;='様式３（療養者名簿）（⑤の場合）'!$BK57,1,0),0),0)</f>
        <v>0</v>
      </c>
      <c r="PP52" s="248">
        <f>IF(PP$19-'様式３（療養者名簿）（⑤の場合）'!$BJ57+1&lt;=15,IF(PP$19&gt;='様式３（療養者名簿）（⑤の場合）'!$BJ57,IF(PP$19&lt;='様式３（療養者名簿）（⑤の場合）'!$BK57,1,0),0),0)</f>
        <v>0</v>
      </c>
      <c r="PQ52" s="248">
        <f>IF(PQ$19-'様式３（療養者名簿）（⑤の場合）'!$BJ57+1&lt;=15,IF(PQ$19&gt;='様式３（療養者名簿）（⑤の場合）'!$BJ57,IF(PQ$19&lt;='様式３（療養者名簿）（⑤の場合）'!$BK57,1,0),0),0)</f>
        <v>0</v>
      </c>
      <c r="PR52" s="248">
        <f>IF(PR$19-'様式３（療養者名簿）（⑤の場合）'!$BJ57+1&lt;=15,IF(PR$19&gt;='様式３（療養者名簿）（⑤の場合）'!$BJ57,IF(PR$19&lt;='様式３（療養者名簿）（⑤の場合）'!$BK57,1,0),0),0)</f>
        <v>0</v>
      </c>
      <c r="PS52" s="248">
        <f>IF(PS$19-'様式３（療養者名簿）（⑤の場合）'!$BJ57+1&lt;=15,IF(PS$19&gt;='様式３（療養者名簿）（⑤の場合）'!$BJ57,IF(PS$19&lt;='様式３（療養者名簿）（⑤の場合）'!$BK57,1,0),0),0)</f>
        <v>0</v>
      </c>
      <c r="PT52" s="248">
        <f>IF(PT$19-'様式３（療養者名簿）（⑤の場合）'!$BJ57+1&lt;=15,IF(PT$19&gt;='様式３（療養者名簿）（⑤の場合）'!$BJ57,IF(PT$19&lt;='様式３（療養者名簿）（⑤の場合）'!$BK57,1,0),0),0)</f>
        <v>0</v>
      </c>
      <c r="PU52" s="248">
        <f>IF(PU$19-'様式３（療養者名簿）（⑤の場合）'!$BJ57+1&lt;=15,IF(PU$19&gt;='様式３（療養者名簿）（⑤の場合）'!$BJ57,IF(PU$19&lt;='様式３（療養者名簿）（⑤の場合）'!$BK57,1,0),0),0)</f>
        <v>0</v>
      </c>
      <c r="PV52" s="248">
        <f>IF(PV$19-'様式３（療養者名簿）（⑤の場合）'!$BJ57+1&lt;=15,IF(PV$19&gt;='様式３（療養者名簿）（⑤の場合）'!$BJ57,IF(PV$19&lt;='様式３（療養者名簿）（⑤の場合）'!$BK57,1,0),0),0)</f>
        <v>0</v>
      </c>
      <c r="PW52" s="248">
        <f>IF(PW$19-'様式３（療養者名簿）（⑤の場合）'!$BJ57+1&lt;=15,IF(PW$19&gt;='様式３（療養者名簿）（⑤の場合）'!$BJ57,IF(PW$19&lt;='様式３（療養者名簿）（⑤の場合）'!$BK57,1,0),0),0)</f>
        <v>0</v>
      </c>
      <c r="PX52" s="248">
        <f>IF(PX$19-'様式３（療養者名簿）（⑤の場合）'!$BJ57+1&lt;=15,IF(PX$19&gt;='様式３（療養者名簿）（⑤の場合）'!$BJ57,IF(PX$19&lt;='様式３（療養者名簿）（⑤の場合）'!$BK57,1,0),0),0)</f>
        <v>0</v>
      </c>
      <c r="PY52" s="248">
        <f>IF(PY$19-'様式３（療養者名簿）（⑤の場合）'!$BJ57+1&lt;=15,IF(PY$19&gt;='様式３（療養者名簿）（⑤の場合）'!$BJ57,IF(PY$19&lt;='様式３（療養者名簿）（⑤の場合）'!$BK57,1,0),0),0)</f>
        <v>0</v>
      </c>
      <c r="PZ52" s="248">
        <f>IF(PZ$19-'様式３（療養者名簿）（⑤の場合）'!$BJ57+1&lt;=15,IF(PZ$19&gt;='様式３（療養者名簿）（⑤の場合）'!$BJ57,IF(PZ$19&lt;='様式３（療養者名簿）（⑤の場合）'!$BK57,1,0),0),0)</f>
        <v>0</v>
      </c>
      <c r="QA52" s="248">
        <f>IF(QA$19-'様式３（療養者名簿）（⑤の場合）'!$BJ57+1&lt;=15,IF(QA$19&gt;='様式３（療養者名簿）（⑤の場合）'!$BJ57,IF(QA$19&lt;='様式３（療養者名簿）（⑤の場合）'!$BK57,1,0),0),0)</f>
        <v>0</v>
      </c>
      <c r="QB52" s="248">
        <f>IF(QB$19-'様式３（療養者名簿）（⑤の場合）'!$BJ57+1&lt;=15,IF(QB$19&gt;='様式３（療養者名簿）（⑤の場合）'!$BJ57,IF(QB$19&lt;='様式３（療養者名簿）（⑤の場合）'!$BK57,1,0),0),0)</f>
        <v>0</v>
      </c>
      <c r="QC52" s="248">
        <f>IF(QC$19-'様式３（療養者名簿）（⑤の場合）'!$BJ57+1&lt;=15,IF(QC$19&gt;='様式３（療養者名簿）（⑤の場合）'!$BJ57,IF(QC$19&lt;='様式３（療養者名簿）（⑤の場合）'!$BK57,1,0),0),0)</f>
        <v>0</v>
      </c>
      <c r="QD52" s="248">
        <f>IF(QD$19-'様式３（療養者名簿）（⑤の場合）'!$BJ57+1&lt;=15,IF(QD$19&gt;='様式３（療養者名簿）（⑤の場合）'!$BJ57,IF(QD$19&lt;='様式３（療養者名簿）（⑤の場合）'!$BK57,1,0),0),0)</f>
        <v>0</v>
      </c>
      <c r="QE52" s="248">
        <f>IF(QE$19-'様式３（療養者名簿）（⑤の場合）'!$BJ57+1&lt;=15,IF(QE$19&gt;='様式３（療養者名簿）（⑤の場合）'!$BJ57,IF(QE$19&lt;='様式３（療養者名簿）（⑤の場合）'!$BK57,1,0),0),0)</f>
        <v>0</v>
      </c>
      <c r="QF52" s="248">
        <f>IF(QF$19-'様式３（療養者名簿）（⑤の場合）'!$BJ57+1&lt;=15,IF(QF$19&gt;='様式３（療養者名簿）（⑤の場合）'!$BJ57,IF(QF$19&lt;='様式３（療養者名簿）（⑤の場合）'!$BK57,1,0),0),0)</f>
        <v>0</v>
      </c>
      <c r="QG52" s="248">
        <f>IF(QG$19-'様式３（療養者名簿）（⑤の場合）'!$BJ57+1&lt;=15,IF(QG$19&gt;='様式３（療養者名簿）（⑤の場合）'!$BJ57,IF(QG$19&lt;='様式３（療養者名簿）（⑤の場合）'!$BK57,1,0),0),0)</f>
        <v>0</v>
      </c>
      <c r="QH52" s="248">
        <f>IF(QH$19-'様式３（療養者名簿）（⑤の場合）'!$BJ57+1&lt;=15,IF(QH$19&gt;='様式３（療養者名簿）（⑤の場合）'!$BJ57,IF(QH$19&lt;='様式３（療養者名簿）（⑤の場合）'!$BK57,1,0),0),0)</f>
        <v>0</v>
      </c>
      <c r="QI52" s="248">
        <f>IF(QI$19-'様式３（療養者名簿）（⑤の場合）'!$BJ57+1&lt;=15,IF(QI$19&gt;='様式３（療養者名簿）（⑤の場合）'!$BJ57,IF(QI$19&lt;='様式３（療養者名簿）（⑤の場合）'!$BK57,1,0),0),0)</f>
        <v>0</v>
      </c>
      <c r="QJ52" s="248">
        <f>IF(QJ$19-'様式３（療養者名簿）（⑤の場合）'!$BJ57+1&lt;=15,IF(QJ$19&gt;='様式３（療養者名簿）（⑤の場合）'!$BJ57,IF(QJ$19&lt;='様式３（療養者名簿）（⑤の場合）'!$BK57,1,0),0),0)</f>
        <v>0</v>
      </c>
      <c r="QK52" s="248">
        <f>IF(QK$19-'様式３（療養者名簿）（⑤の場合）'!$BJ57+1&lt;=15,IF(QK$19&gt;='様式３（療養者名簿）（⑤の場合）'!$BJ57,IF(QK$19&lt;='様式３（療養者名簿）（⑤の場合）'!$BK57,1,0),0),0)</f>
        <v>0</v>
      </c>
      <c r="QL52" s="248">
        <f>IF(QL$19-'様式３（療養者名簿）（⑤の場合）'!$BJ57+1&lt;=15,IF(QL$19&gt;='様式３（療養者名簿）（⑤の場合）'!$BJ57,IF(QL$19&lt;='様式３（療養者名簿）（⑤の場合）'!$BK57,1,0),0),0)</f>
        <v>0</v>
      </c>
      <c r="QM52" s="248">
        <f>IF(QM$19-'様式３（療養者名簿）（⑤の場合）'!$BJ57+1&lt;=15,IF(QM$19&gt;='様式３（療養者名簿）（⑤の場合）'!$BJ57,IF(QM$19&lt;='様式３（療養者名簿）（⑤の場合）'!$BK57,1,0),0),0)</f>
        <v>0</v>
      </c>
      <c r="QN52" s="248">
        <f>IF(QN$19-'様式３（療養者名簿）（⑤の場合）'!$BJ57+1&lt;=15,IF(QN$19&gt;='様式３（療養者名簿）（⑤の場合）'!$BJ57,IF(QN$19&lt;='様式３（療養者名簿）（⑤の場合）'!$BK57,1,0),0),0)</f>
        <v>0</v>
      </c>
      <c r="QO52" s="248">
        <f>IF(QO$19-'様式３（療養者名簿）（⑤の場合）'!$BJ57+1&lt;=15,IF(QO$19&gt;='様式３（療養者名簿）（⑤の場合）'!$BJ57,IF(QO$19&lt;='様式３（療養者名簿）（⑤の場合）'!$BK57,1,0),0),0)</f>
        <v>0</v>
      </c>
      <c r="QP52" s="248">
        <f>IF(QP$19-'様式３（療養者名簿）（⑤の場合）'!$BJ57+1&lt;=15,IF(QP$19&gt;='様式３（療養者名簿）（⑤の場合）'!$BJ57,IF(QP$19&lt;='様式３（療養者名簿）（⑤の場合）'!$BK57,1,0),0),0)</f>
        <v>0</v>
      </c>
      <c r="QQ52" s="248">
        <f>IF(QQ$19-'様式３（療養者名簿）（⑤の場合）'!$BJ57+1&lt;=15,IF(QQ$19&gt;='様式３（療養者名簿）（⑤の場合）'!$BJ57,IF(QQ$19&lt;='様式３（療養者名簿）（⑤の場合）'!$BK57,1,0),0),0)</f>
        <v>0</v>
      </c>
      <c r="QR52" s="248">
        <f>IF(QR$19-'様式３（療養者名簿）（⑤の場合）'!$BJ57+1&lt;=15,IF(QR$19&gt;='様式３（療養者名簿）（⑤の場合）'!$BJ57,IF(QR$19&lt;='様式３（療養者名簿）（⑤の場合）'!$BK57,1,0),0),0)</f>
        <v>0</v>
      </c>
      <c r="QS52" s="248">
        <f>IF(QS$19-'様式３（療養者名簿）（⑤の場合）'!$BJ57+1&lt;=15,IF(QS$19&gt;='様式３（療養者名簿）（⑤の場合）'!$BJ57,IF(QS$19&lt;='様式３（療養者名簿）（⑤の場合）'!$BK57,1,0),0),0)</f>
        <v>0</v>
      </c>
      <c r="QT52" s="248">
        <f>IF(QT$19-'様式３（療養者名簿）（⑤の場合）'!$BJ57+1&lt;=15,IF(QT$19&gt;='様式３（療養者名簿）（⑤の場合）'!$BJ57,IF(QT$19&lt;='様式３（療養者名簿）（⑤の場合）'!$BK57,1,0),0),0)</f>
        <v>0</v>
      </c>
      <c r="QU52" s="248">
        <f>IF(QU$19-'様式３（療養者名簿）（⑤の場合）'!$BJ57+1&lt;=15,IF(QU$19&gt;='様式３（療養者名簿）（⑤の場合）'!$BJ57,IF(QU$19&lt;='様式３（療養者名簿）（⑤の場合）'!$BK57,1,0),0),0)</f>
        <v>0</v>
      </c>
      <c r="QV52" s="248">
        <f>IF(QV$19-'様式３（療養者名簿）（⑤の場合）'!$BJ57+1&lt;=15,IF(QV$19&gt;='様式３（療養者名簿）（⑤の場合）'!$BJ57,IF(QV$19&lt;='様式３（療養者名簿）（⑤の場合）'!$BK57,1,0),0),0)</f>
        <v>0</v>
      </c>
      <c r="QW52" s="248">
        <f>IF(QW$19-'様式３（療養者名簿）（⑤の場合）'!$BJ57+1&lt;=15,IF(QW$19&gt;='様式３（療養者名簿）（⑤の場合）'!$BJ57,IF(QW$19&lt;='様式３（療養者名簿）（⑤の場合）'!$BK57,1,0),0),0)</f>
        <v>0</v>
      </c>
      <c r="QX52" s="248">
        <f>IF(QX$19-'様式３（療養者名簿）（⑤の場合）'!$BJ57+1&lt;=15,IF(QX$19&gt;='様式３（療養者名簿）（⑤の場合）'!$BJ57,IF(QX$19&lt;='様式３（療養者名簿）（⑤の場合）'!$BK57,1,0),0),0)</f>
        <v>0</v>
      </c>
      <c r="QY52" s="248">
        <f>IF(QY$19-'様式３（療養者名簿）（⑤の場合）'!$BJ57+1&lt;=15,IF(QY$19&gt;='様式３（療養者名簿）（⑤の場合）'!$BJ57,IF(QY$19&lt;='様式３（療養者名簿）（⑤の場合）'!$BK57,1,0),0),0)</f>
        <v>0</v>
      </c>
      <c r="QZ52" s="248">
        <f>IF(QZ$19-'様式３（療養者名簿）（⑤の場合）'!$BJ57+1&lt;=15,IF(QZ$19&gt;='様式３（療養者名簿）（⑤の場合）'!$BJ57,IF(QZ$19&lt;='様式３（療養者名簿）（⑤の場合）'!$BK57,1,0),0),0)</f>
        <v>0</v>
      </c>
      <c r="RA52" s="248">
        <f>IF(RA$19-'様式３（療養者名簿）（⑤の場合）'!$BJ57+1&lt;=15,IF(RA$19&gt;='様式３（療養者名簿）（⑤の場合）'!$BJ57,IF(RA$19&lt;='様式３（療養者名簿）（⑤の場合）'!$BK57,1,0),0),0)</f>
        <v>0</v>
      </c>
      <c r="RB52" s="248">
        <f>IF(RB$19-'様式３（療養者名簿）（⑤の場合）'!$BJ57+1&lt;=15,IF(RB$19&gt;='様式３（療養者名簿）（⑤の場合）'!$BJ57,IF(RB$19&lt;='様式３（療養者名簿）（⑤の場合）'!$BK57,1,0),0),0)</f>
        <v>0</v>
      </c>
      <c r="RC52" s="248">
        <f>IF(RC$19-'様式３（療養者名簿）（⑤の場合）'!$BJ57+1&lt;=15,IF(RC$19&gt;='様式３（療養者名簿）（⑤の場合）'!$BJ57,IF(RC$19&lt;='様式３（療養者名簿）（⑤の場合）'!$BK57,1,0),0),0)</f>
        <v>0</v>
      </c>
      <c r="RD52" s="248">
        <f>IF(RD$19-'様式３（療養者名簿）（⑤の場合）'!$BJ57+1&lt;=15,IF(RD$19&gt;='様式３（療養者名簿）（⑤の場合）'!$BJ57,IF(RD$19&lt;='様式３（療養者名簿）（⑤の場合）'!$BK57,1,0),0),0)</f>
        <v>0</v>
      </c>
      <c r="RE52" s="248">
        <f>IF(RE$19-'様式３（療養者名簿）（⑤の場合）'!$BJ57+1&lt;=15,IF(RE$19&gt;='様式３（療養者名簿）（⑤の場合）'!$BJ57,IF(RE$19&lt;='様式３（療養者名簿）（⑤の場合）'!$BK57,1,0),0),0)</f>
        <v>0</v>
      </c>
      <c r="RF52" s="248">
        <f>IF(RF$19-'様式３（療養者名簿）（⑤の場合）'!$BJ57+1&lt;=15,IF(RF$19&gt;='様式３（療養者名簿）（⑤の場合）'!$BJ57,IF(RF$19&lt;='様式３（療養者名簿）（⑤の場合）'!$BK57,1,0),0),0)</f>
        <v>0</v>
      </c>
      <c r="RG52" s="248">
        <f>IF(RG$19-'様式３（療養者名簿）（⑤の場合）'!$BJ57+1&lt;=15,IF(RG$19&gt;='様式３（療養者名簿）（⑤の場合）'!$BJ57,IF(RG$19&lt;='様式３（療養者名簿）（⑤の場合）'!$BK57,1,0),0),0)</f>
        <v>0</v>
      </c>
      <c r="RH52" s="248">
        <f>IF(RH$19-'様式３（療養者名簿）（⑤の場合）'!$BJ57+1&lt;=15,IF(RH$19&gt;='様式３（療養者名簿）（⑤の場合）'!$BJ57,IF(RH$19&lt;='様式３（療養者名簿）（⑤の場合）'!$BK57,1,0),0),0)</f>
        <v>0</v>
      </c>
      <c r="RI52" s="248">
        <f>IF(RI$19-'様式３（療養者名簿）（⑤の場合）'!$BJ57+1&lt;=15,IF(RI$19&gt;='様式３（療養者名簿）（⑤の場合）'!$BJ57,IF(RI$19&lt;='様式３（療養者名簿）（⑤の場合）'!$BK57,1,0),0),0)</f>
        <v>0</v>
      </c>
      <c r="RJ52" s="248">
        <f>IF(RJ$19-'様式３（療養者名簿）（⑤の場合）'!$BJ57+1&lt;=15,IF(RJ$19&gt;='様式３（療養者名簿）（⑤の場合）'!$BJ57,IF(RJ$19&lt;='様式３（療養者名簿）（⑤の場合）'!$BK57,1,0),0),0)</f>
        <v>0</v>
      </c>
      <c r="RK52" s="248">
        <f>IF(RK$19-'様式３（療養者名簿）（⑤の場合）'!$BJ57+1&lt;=15,IF(RK$19&gt;='様式３（療養者名簿）（⑤の場合）'!$BJ57,IF(RK$19&lt;='様式３（療養者名簿）（⑤の場合）'!$BK57,1,0),0),0)</f>
        <v>0</v>
      </c>
      <c r="RL52" s="248">
        <f>IF(RL$19-'様式３（療養者名簿）（⑤の場合）'!$BJ57+1&lt;=15,IF(RL$19&gt;='様式３（療養者名簿）（⑤の場合）'!$BJ57,IF(RL$19&lt;='様式３（療養者名簿）（⑤の場合）'!$BK57,1,0),0),0)</f>
        <v>0</v>
      </c>
      <c r="RM52" s="248">
        <f>IF(RM$19-'様式３（療養者名簿）（⑤の場合）'!$BJ57+1&lt;=15,IF(RM$19&gt;='様式３（療養者名簿）（⑤の場合）'!$BJ57,IF(RM$19&lt;='様式３（療養者名簿）（⑤の場合）'!$BK57,1,0),0),0)</f>
        <v>0</v>
      </c>
      <c r="RN52" s="248">
        <f>IF(RN$19-'様式３（療養者名簿）（⑤の場合）'!$BJ57+1&lt;=15,IF(RN$19&gt;='様式３（療養者名簿）（⑤の場合）'!$BJ57,IF(RN$19&lt;='様式３（療養者名簿）（⑤の場合）'!$BK57,1,0),0),0)</f>
        <v>0</v>
      </c>
      <c r="RO52" s="248">
        <f>IF(RO$19-'様式３（療養者名簿）（⑤の場合）'!$BJ57+1&lt;=15,IF(RO$19&gt;='様式３（療養者名簿）（⑤の場合）'!$BJ57,IF(RO$19&lt;='様式３（療養者名簿）（⑤の場合）'!$BK57,1,0),0),0)</f>
        <v>0</v>
      </c>
      <c r="RP52" s="248">
        <f>IF(RP$19-'様式３（療養者名簿）（⑤の場合）'!$BJ57+1&lt;=15,IF(RP$19&gt;='様式３（療養者名簿）（⑤の場合）'!$BJ57,IF(RP$19&lt;='様式３（療養者名簿）（⑤の場合）'!$BK57,1,0),0),0)</f>
        <v>0</v>
      </c>
      <c r="RQ52" s="248">
        <f>IF(RQ$19-'様式３（療養者名簿）（⑤の場合）'!$BJ57+1&lt;=15,IF(RQ$19&gt;='様式３（療養者名簿）（⑤の場合）'!$BJ57,IF(RQ$19&lt;='様式３（療養者名簿）（⑤の場合）'!$BK57,1,0),0),0)</f>
        <v>0</v>
      </c>
      <c r="RR52" s="248">
        <f>IF(RR$19-'様式３（療養者名簿）（⑤の場合）'!$BJ57+1&lt;=15,IF(RR$19&gt;='様式３（療養者名簿）（⑤の場合）'!$BJ57,IF(RR$19&lt;='様式３（療養者名簿）（⑤の場合）'!$BK57,1,0),0),0)</f>
        <v>0</v>
      </c>
      <c r="RS52" s="248">
        <f>IF(RS$19-'様式３（療養者名簿）（⑤の場合）'!$BJ57+1&lt;=15,IF(RS$19&gt;='様式３（療養者名簿）（⑤の場合）'!$BJ57,IF(RS$19&lt;='様式３（療養者名簿）（⑤の場合）'!$BK57,1,0),0),0)</f>
        <v>0</v>
      </c>
      <c r="RT52" s="248">
        <f>IF(RT$19-'様式３（療養者名簿）（⑤の場合）'!$BJ57+1&lt;=15,IF(RT$19&gt;='様式３（療養者名簿）（⑤の場合）'!$BJ57,IF(RT$19&lt;='様式３（療養者名簿）（⑤の場合）'!$BK57,1,0),0),0)</f>
        <v>0</v>
      </c>
      <c r="RU52" s="248">
        <f>IF(RU$19-'様式３（療養者名簿）（⑤の場合）'!$BJ57+1&lt;=15,IF(RU$19&gt;='様式３（療養者名簿）（⑤の場合）'!$BJ57,IF(RU$19&lt;='様式３（療養者名簿）（⑤の場合）'!$BK57,1,0),0),0)</f>
        <v>0</v>
      </c>
      <c r="RV52" s="248">
        <f>IF(RV$19-'様式３（療養者名簿）（⑤の場合）'!$BJ57+1&lt;=15,IF(RV$19&gt;='様式３（療養者名簿）（⑤の場合）'!$BJ57,IF(RV$19&lt;='様式３（療養者名簿）（⑤の場合）'!$BK57,1,0),0),0)</f>
        <v>0</v>
      </c>
      <c r="RW52" s="248">
        <f>IF(RW$19-'様式３（療養者名簿）（⑤の場合）'!$BJ57+1&lt;=15,IF(RW$19&gt;='様式３（療養者名簿）（⑤の場合）'!$BJ57,IF(RW$19&lt;='様式３（療養者名簿）（⑤の場合）'!$BK57,1,0),0),0)</f>
        <v>0</v>
      </c>
      <c r="RX52" s="248">
        <f>IF(RX$19-'様式３（療養者名簿）（⑤の場合）'!$BJ57+1&lt;=15,IF(RX$19&gt;='様式３（療養者名簿）（⑤の場合）'!$BJ57,IF(RX$19&lt;='様式３（療養者名簿）（⑤の場合）'!$BK57,1,0),0),0)</f>
        <v>0</v>
      </c>
      <c r="RY52" s="248">
        <f>IF(RY$19-'様式３（療養者名簿）（⑤の場合）'!$BJ57+1&lt;=15,IF(RY$19&gt;='様式３（療養者名簿）（⑤の場合）'!$BJ57,IF(RY$19&lt;='様式３（療養者名簿）（⑤の場合）'!$BK57,1,0),0),0)</f>
        <v>0</v>
      </c>
      <c r="RZ52" s="248">
        <f>IF(RZ$19-'様式３（療養者名簿）（⑤の場合）'!$BJ57+1&lt;=15,IF(RZ$19&gt;='様式３（療養者名簿）（⑤の場合）'!$BJ57,IF(RZ$19&lt;='様式３（療養者名簿）（⑤の場合）'!$BK57,1,0),0),0)</f>
        <v>0</v>
      </c>
      <c r="SA52" s="248">
        <f>IF(SA$19-'様式３（療養者名簿）（⑤の場合）'!$BJ57+1&lt;=15,IF(SA$19&gt;='様式３（療養者名簿）（⑤の場合）'!$BJ57,IF(SA$19&lt;='様式３（療養者名簿）（⑤の場合）'!$BK57,1,0),0),0)</f>
        <v>0</v>
      </c>
      <c r="SB52" s="248">
        <f>IF(SB$19-'様式３（療養者名簿）（⑤の場合）'!$BJ57+1&lt;=15,IF(SB$19&gt;='様式３（療養者名簿）（⑤の場合）'!$BJ57,IF(SB$19&lt;='様式３（療養者名簿）（⑤の場合）'!$BK57,1,0),0),0)</f>
        <v>0</v>
      </c>
      <c r="SC52" s="248">
        <f>IF(SC$19-'様式３（療養者名簿）（⑤の場合）'!$BJ57+1&lt;=15,IF(SC$19&gt;='様式３（療養者名簿）（⑤の場合）'!$BJ57,IF(SC$19&lt;='様式３（療養者名簿）（⑤の場合）'!$BK57,1,0),0),0)</f>
        <v>0</v>
      </c>
      <c r="SD52" s="248">
        <f>IF(SD$19-'様式３（療養者名簿）（⑤の場合）'!$BJ57+1&lt;=15,IF(SD$19&gt;='様式３（療養者名簿）（⑤の場合）'!$BJ57,IF(SD$19&lt;='様式３（療養者名簿）（⑤の場合）'!$BK57,1,0),0),0)</f>
        <v>0</v>
      </c>
      <c r="SE52" s="248">
        <f>IF(SE$19-'様式３（療養者名簿）（⑤の場合）'!$BJ57+1&lt;=15,IF(SE$19&gt;='様式３（療養者名簿）（⑤の場合）'!$BJ57,IF(SE$19&lt;='様式３（療養者名簿）（⑤の場合）'!$BK57,1,0),0),0)</f>
        <v>0</v>
      </c>
      <c r="SF52" s="248">
        <f>IF(SF$19-'様式３（療養者名簿）（⑤の場合）'!$BJ57+1&lt;=15,IF(SF$19&gt;='様式３（療養者名簿）（⑤の場合）'!$BJ57,IF(SF$19&lt;='様式３（療養者名簿）（⑤の場合）'!$BK57,1,0),0),0)</f>
        <v>0</v>
      </c>
      <c r="SG52" s="248">
        <f>IF(SG$19-'様式３（療養者名簿）（⑤の場合）'!$BJ57+1&lt;=15,IF(SG$19&gt;='様式３（療養者名簿）（⑤の場合）'!$BJ57,IF(SG$19&lt;='様式３（療養者名簿）（⑤の場合）'!$BK57,1,0),0),0)</f>
        <v>0</v>
      </c>
      <c r="SH52" s="248">
        <f>IF(SH$19-'様式３（療養者名簿）（⑤の場合）'!$BJ57+1&lt;=15,IF(SH$19&gt;='様式３（療養者名簿）（⑤の場合）'!$BJ57,IF(SH$19&lt;='様式３（療養者名簿）（⑤の場合）'!$BK57,1,0),0),0)</f>
        <v>0</v>
      </c>
      <c r="SI52" s="248">
        <f>IF(SI$19-'様式３（療養者名簿）（⑤の場合）'!$BJ57+1&lt;=15,IF(SI$19&gt;='様式３（療養者名簿）（⑤の場合）'!$BJ57,IF(SI$19&lt;='様式３（療養者名簿）（⑤の場合）'!$BK57,1,0),0),0)</f>
        <v>0</v>
      </c>
      <c r="SJ52" s="248">
        <f>IF(SJ$19-'様式３（療養者名簿）（⑤の場合）'!$BJ57+1&lt;=15,IF(SJ$19&gt;='様式３（療養者名簿）（⑤の場合）'!$BJ57,IF(SJ$19&lt;='様式３（療養者名簿）（⑤の場合）'!$BK57,1,0),0),0)</f>
        <v>0</v>
      </c>
      <c r="SK52" s="248">
        <f>IF(SK$19-'様式３（療養者名簿）（⑤の場合）'!$BJ57+1&lt;=15,IF(SK$19&gt;='様式３（療養者名簿）（⑤の場合）'!$BJ57,IF(SK$19&lt;='様式３（療養者名簿）（⑤の場合）'!$BK57,1,0),0),0)</f>
        <v>0</v>
      </c>
      <c r="SL52" s="248">
        <f>IF(SL$19-'様式３（療養者名簿）（⑤の場合）'!$BJ57+1&lt;=15,IF(SL$19&gt;='様式３（療養者名簿）（⑤の場合）'!$BJ57,IF(SL$19&lt;='様式３（療養者名簿）（⑤の場合）'!$BK57,1,0),0),0)</f>
        <v>0</v>
      </c>
      <c r="SM52" s="248">
        <f>IF(SM$19-'様式３（療養者名簿）（⑤の場合）'!$BJ57+1&lt;=15,IF(SM$19&gt;='様式３（療養者名簿）（⑤の場合）'!$BJ57,IF(SM$19&lt;='様式３（療養者名簿）（⑤の場合）'!$BK57,1,0),0),0)</f>
        <v>0</v>
      </c>
      <c r="SN52" s="248">
        <f>IF(SN$19-'様式３（療養者名簿）（⑤の場合）'!$BJ57+1&lt;=15,IF(SN$19&gt;='様式３（療養者名簿）（⑤の場合）'!$BJ57,IF(SN$19&lt;='様式３（療養者名簿）（⑤の場合）'!$BK57,1,0),0),0)</f>
        <v>0</v>
      </c>
      <c r="SO52" s="248">
        <f>IF(SO$19-'様式３（療養者名簿）（⑤の場合）'!$BJ57+1&lt;=15,IF(SO$19&gt;='様式３（療養者名簿）（⑤の場合）'!$BJ57,IF(SO$19&lt;='様式３（療養者名簿）（⑤の場合）'!$BK57,1,0),0),0)</f>
        <v>0</v>
      </c>
      <c r="SP52" s="248">
        <f>IF(SP$19-'様式３（療養者名簿）（⑤の場合）'!$BJ57+1&lt;=15,IF(SP$19&gt;='様式３（療養者名簿）（⑤の場合）'!$BJ57,IF(SP$19&lt;='様式３（療養者名簿）（⑤の場合）'!$BK57,1,0),0),0)</f>
        <v>0</v>
      </c>
      <c r="SQ52" s="248">
        <f>IF(SQ$19-'様式３（療養者名簿）（⑤の場合）'!$BJ57+1&lt;=15,IF(SQ$19&gt;='様式３（療養者名簿）（⑤の場合）'!$BJ57,IF(SQ$19&lt;='様式３（療養者名簿）（⑤の場合）'!$BK57,1,0),0),0)</f>
        <v>0</v>
      </c>
      <c r="SR52" s="248">
        <f>IF(SR$19-'様式３（療養者名簿）（⑤の場合）'!$BJ57+1&lt;=15,IF(SR$19&gt;='様式３（療養者名簿）（⑤の場合）'!$BJ57,IF(SR$19&lt;='様式３（療養者名簿）（⑤の場合）'!$BK57,1,0),0),0)</f>
        <v>0</v>
      </c>
      <c r="SS52" s="248">
        <f>IF(SS$19-'様式３（療養者名簿）（⑤の場合）'!$BJ57+1&lt;=15,IF(SS$19&gt;='様式３（療養者名簿）（⑤の場合）'!$BJ57,IF(SS$19&lt;='様式３（療養者名簿）（⑤の場合）'!$BK57,1,0),0),0)</f>
        <v>0</v>
      </c>
      <c r="ST52" s="248">
        <f>IF(ST$19-'様式３（療養者名簿）（⑤の場合）'!$BJ57+1&lt;=15,IF(ST$19&gt;='様式３（療養者名簿）（⑤の場合）'!$BJ57,IF(ST$19&lt;='様式３（療養者名簿）（⑤の場合）'!$BK57,1,0),0),0)</f>
        <v>0</v>
      </c>
      <c r="SU52" s="248">
        <f>IF(SU$19-'様式３（療養者名簿）（⑤の場合）'!$BJ57+1&lt;=15,IF(SU$19&gt;='様式３（療養者名簿）（⑤の場合）'!$BJ57,IF(SU$19&lt;='様式３（療養者名簿）（⑤の場合）'!$BK57,1,0),0),0)</f>
        <v>0</v>
      </c>
      <c r="SV52" s="248">
        <f>IF(SV$19-'様式３（療養者名簿）（⑤の場合）'!$BJ57+1&lt;=15,IF(SV$19&gt;='様式３（療養者名簿）（⑤の場合）'!$BJ57,IF(SV$19&lt;='様式３（療養者名簿）（⑤の場合）'!$BK57,1,0),0),0)</f>
        <v>0</v>
      </c>
      <c r="SW52" s="248">
        <f>IF(SW$19-'様式３（療養者名簿）（⑤の場合）'!$BJ57+1&lt;=15,IF(SW$19&gt;='様式３（療養者名簿）（⑤の場合）'!$BJ57,IF(SW$19&lt;='様式３（療養者名簿）（⑤の場合）'!$BK57,1,0),0),0)</f>
        <v>0</v>
      </c>
      <c r="SX52" s="248">
        <f>IF(SX$19-'様式３（療養者名簿）（⑤の場合）'!$BJ57+1&lt;=15,IF(SX$19&gt;='様式３（療養者名簿）（⑤の場合）'!$BJ57,IF(SX$19&lt;='様式３（療養者名簿）（⑤の場合）'!$BK57,1,0),0),0)</f>
        <v>0</v>
      </c>
      <c r="SY52" s="248">
        <f>IF(SY$19-'様式３（療養者名簿）（⑤の場合）'!$BJ57+1&lt;=15,IF(SY$19&gt;='様式３（療養者名簿）（⑤の場合）'!$BJ57,IF(SY$19&lt;='様式３（療養者名簿）（⑤の場合）'!$BK57,1,0),0),0)</f>
        <v>0</v>
      </c>
      <c r="SZ52" s="248">
        <f>IF(SZ$19-'様式３（療養者名簿）（⑤の場合）'!$BJ57+1&lt;=15,IF(SZ$19&gt;='様式３（療養者名簿）（⑤の場合）'!$BJ57,IF(SZ$19&lt;='様式３（療養者名簿）（⑤の場合）'!$BK57,1,0),0),0)</f>
        <v>0</v>
      </c>
      <c r="TA52" s="248">
        <f>IF(TA$19-'様式３（療養者名簿）（⑤の場合）'!$BJ57+1&lt;=15,IF(TA$19&gt;='様式３（療養者名簿）（⑤の場合）'!$BJ57,IF(TA$19&lt;='様式３（療養者名簿）（⑤の場合）'!$BK57,1,0),0),0)</f>
        <v>0</v>
      </c>
      <c r="TB52" s="248">
        <f>IF(TB$19-'様式３（療養者名簿）（⑤の場合）'!$BJ57+1&lt;=15,IF(TB$19&gt;='様式３（療養者名簿）（⑤の場合）'!$BJ57,IF(TB$19&lt;='様式３（療養者名簿）（⑤の場合）'!$BK57,1,0),0),0)</f>
        <v>0</v>
      </c>
      <c r="TC52" s="248">
        <f>IF(TC$19-'様式３（療養者名簿）（⑤の場合）'!$BJ57+1&lt;=15,IF(TC$19&gt;='様式３（療養者名簿）（⑤の場合）'!$BJ57,IF(TC$19&lt;='様式３（療養者名簿）（⑤の場合）'!$BK57,1,0),0),0)</f>
        <v>0</v>
      </c>
      <c r="TD52" s="248">
        <f>IF(TD$19-'様式３（療養者名簿）（⑤の場合）'!$BJ57+1&lt;=15,IF(TD$19&gt;='様式３（療養者名簿）（⑤の場合）'!$BJ57,IF(TD$19&lt;='様式３（療養者名簿）（⑤の場合）'!$BK57,1,0),0),0)</f>
        <v>0</v>
      </c>
      <c r="TE52" s="248">
        <f>IF(TE$19-'様式３（療養者名簿）（⑤の場合）'!$BJ57+1&lt;=15,IF(TE$19&gt;='様式３（療養者名簿）（⑤の場合）'!$BJ57,IF(TE$19&lt;='様式３（療養者名簿）（⑤の場合）'!$BK57,1,0),0),0)</f>
        <v>0</v>
      </c>
      <c r="TF52" s="248">
        <f>IF(TF$19-'様式３（療養者名簿）（⑤の場合）'!$BJ57+1&lt;=15,IF(TF$19&gt;='様式３（療養者名簿）（⑤の場合）'!$BJ57,IF(TF$19&lt;='様式３（療養者名簿）（⑤の場合）'!$BK57,1,0),0),0)</f>
        <v>0</v>
      </c>
      <c r="TG52" s="248">
        <f>IF(TG$19-'様式３（療養者名簿）（⑤の場合）'!$BJ57+1&lt;=15,IF(TG$19&gt;='様式３（療養者名簿）（⑤の場合）'!$BJ57,IF(TG$19&lt;='様式３（療養者名簿）（⑤の場合）'!$BK57,1,0),0),0)</f>
        <v>0</v>
      </c>
      <c r="TH52" s="248">
        <f>IF(TH$19-'様式３（療養者名簿）（⑤の場合）'!$BJ57+1&lt;=15,IF(TH$19&gt;='様式３（療養者名簿）（⑤の場合）'!$BJ57,IF(TH$19&lt;='様式３（療養者名簿）（⑤の場合）'!$BK57,1,0),0),0)</f>
        <v>0</v>
      </c>
      <c r="TI52" s="248">
        <f>IF(TI$19-'様式３（療養者名簿）（⑤の場合）'!$BJ57+1&lt;=15,IF(TI$19&gt;='様式３（療養者名簿）（⑤の場合）'!$BJ57,IF(TI$19&lt;='様式３（療養者名簿）（⑤の場合）'!$BK57,1,0),0),0)</f>
        <v>0</v>
      </c>
      <c r="TJ52" s="248">
        <f>IF(TJ$19-'様式３（療養者名簿）（⑤の場合）'!$BJ57+1&lt;=15,IF(TJ$19&gt;='様式３（療養者名簿）（⑤の場合）'!$BJ57,IF(TJ$19&lt;='様式３（療養者名簿）（⑤の場合）'!$BK57,1,0),0),0)</f>
        <v>0</v>
      </c>
      <c r="TK52" s="248">
        <f>IF(TK$19-'様式３（療養者名簿）（⑤の場合）'!$BJ57+1&lt;=15,IF(TK$19&gt;='様式３（療養者名簿）（⑤の場合）'!$BJ57,IF(TK$19&lt;='様式３（療養者名簿）（⑤の場合）'!$BK57,1,0),0),0)</f>
        <v>0</v>
      </c>
      <c r="TL52" s="248">
        <f>IF(TL$19-'様式３（療養者名簿）（⑤の場合）'!$BJ57+1&lt;=15,IF(TL$19&gt;='様式３（療養者名簿）（⑤の場合）'!$BJ57,IF(TL$19&lt;='様式３（療養者名簿）（⑤の場合）'!$BK57,1,0),0),0)</f>
        <v>0</v>
      </c>
      <c r="TM52" s="248">
        <f>IF(TM$19-'様式３（療養者名簿）（⑤の場合）'!$BJ57+1&lt;=15,IF(TM$19&gt;='様式３（療養者名簿）（⑤の場合）'!$BJ57,IF(TM$19&lt;='様式３（療養者名簿）（⑤の場合）'!$BK57,1,0),0),0)</f>
        <v>0</v>
      </c>
      <c r="TN52" s="248">
        <f>IF(TN$19-'様式３（療養者名簿）（⑤の場合）'!$BJ57+1&lt;=15,IF(TN$19&gt;='様式３（療養者名簿）（⑤の場合）'!$BJ57,IF(TN$19&lt;='様式３（療養者名簿）（⑤の場合）'!$BK57,1,0),0),0)</f>
        <v>0</v>
      </c>
      <c r="TO52" s="248">
        <f>IF(TO$19-'様式３（療養者名簿）（⑤の場合）'!$BJ57+1&lt;=15,IF(TO$19&gt;='様式３（療養者名簿）（⑤の場合）'!$BJ57,IF(TO$19&lt;='様式３（療養者名簿）（⑤の場合）'!$BK57,1,0),0),0)</f>
        <v>0</v>
      </c>
      <c r="TP52" s="248">
        <f>IF(TP$19-'様式３（療養者名簿）（⑤の場合）'!$BJ57+1&lt;=15,IF(TP$19&gt;='様式３（療養者名簿）（⑤の場合）'!$BJ57,IF(TP$19&lt;='様式３（療養者名簿）（⑤の場合）'!$BK57,1,0),0),0)</f>
        <v>0</v>
      </c>
      <c r="TQ52" s="248">
        <f>IF(TQ$19-'様式３（療養者名簿）（⑤の場合）'!$BJ57+1&lt;=15,IF(TQ$19&gt;='様式３（療養者名簿）（⑤の場合）'!$BJ57,IF(TQ$19&lt;='様式３（療養者名簿）（⑤の場合）'!$BK57,1,0),0),0)</f>
        <v>0</v>
      </c>
      <c r="TR52" s="248">
        <f>IF(TR$19-'様式３（療養者名簿）（⑤の場合）'!$BJ57+1&lt;=15,IF(TR$19&gt;='様式３（療養者名簿）（⑤の場合）'!$BJ57,IF(TR$19&lt;='様式３（療養者名簿）（⑤の場合）'!$BK57,1,0),0),0)</f>
        <v>0</v>
      </c>
      <c r="TS52" s="248">
        <f>IF(TS$19-'様式３（療養者名簿）（⑤の場合）'!$BJ57+1&lt;=15,IF(TS$19&gt;='様式３（療養者名簿）（⑤の場合）'!$BJ57,IF(TS$19&lt;='様式３（療養者名簿）（⑤の場合）'!$BK57,1,0),0),0)</f>
        <v>0</v>
      </c>
      <c r="TT52" s="248">
        <f>IF(TT$19-'様式３（療養者名簿）（⑤の場合）'!$BJ57+1&lt;=15,IF(TT$19&gt;='様式３（療養者名簿）（⑤の場合）'!$BJ57,IF(TT$19&lt;='様式３（療養者名簿）（⑤の場合）'!$BK57,1,0),0),0)</f>
        <v>0</v>
      </c>
      <c r="TU52" s="248">
        <f>IF(TU$19-'様式３（療養者名簿）（⑤の場合）'!$BJ57+1&lt;=15,IF(TU$19&gt;='様式３（療養者名簿）（⑤の場合）'!$BJ57,IF(TU$19&lt;='様式３（療養者名簿）（⑤の場合）'!$BK57,1,0),0),0)</f>
        <v>0</v>
      </c>
      <c r="TV52" s="248">
        <f>IF(TV$19-'様式３（療養者名簿）（⑤の場合）'!$BJ57+1&lt;=15,IF(TV$19&gt;='様式３（療養者名簿）（⑤の場合）'!$BJ57,IF(TV$19&lt;='様式３（療養者名簿）（⑤の場合）'!$BK57,1,0),0),0)</f>
        <v>0</v>
      </c>
      <c r="TW52" s="248">
        <f>IF(TW$19-'様式３（療養者名簿）（⑤の場合）'!$BJ57+1&lt;=15,IF(TW$19&gt;='様式３（療養者名簿）（⑤の場合）'!$BJ57,IF(TW$19&lt;='様式３（療養者名簿）（⑤の場合）'!$BK57,1,0),0),0)</f>
        <v>0</v>
      </c>
      <c r="TX52" s="248">
        <f>IF(TX$19-'様式３（療養者名簿）（⑤の場合）'!$BJ57+1&lt;=15,IF(TX$19&gt;='様式３（療養者名簿）（⑤の場合）'!$BJ57,IF(TX$19&lt;='様式３（療養者名簿）（⑤の場合）'!$BK57,1,0),0),0)</f>
        <v>0</v>
      </c>
      <c r="TY52" s="248">
        <f>IF(TY$19-'様式３（療養者名簿）（⑤の場合）'!$BJ57+1&lt;=15,IF(TY$19&gt;='様式３（療養者名簿）（⑤の場合）'!$BJ57,IF(TY$19&lt;='様式３（療養者名簿）（⑤の場合）'!$BK57,1,0),0),0)</f>
        <v>0</v>
      </c>
      <c r="TZ52" s="248">
        <f>IF(TZ$19-'様式３（療養者名簿）（⑤の場合）'!$BJ57+1&lt;=15,IF(TZ$19&gt;='様式３（療養者名簿）（⑤の場合）'!$BJ57,IF(TZ$19&lt;='様式３（療養者名簿）（⑤の場合）'!$BK57,1,0),0),0)</f>
        <v>0</v>
      </c>
      <c r="UA52" s="248">
        <f>IF(UA$19-'様式３（療養者名簿）（⑤の場合）'!$BJ57+1&lt;=15,IF(UA$19&gt;='様式３（療養者名簿）（⑤の場合）'!$BJ57,IF(UA$19&lt;='様式３（療養者名簿）（⑤の場合）'!$BK57,1,0),0),0)</f>
        <v>0</v>
      </c>
      <c r="UB52" s="248">
        <f>IF(UB$19-'様式３（療養者名簿）（⑤の場合）'!$BJ57+1&lt;=15,IF(UB$19&gt;='様式３（療養者名簿）（⑤の場合）'!$BJ57,IF(UB$19&lt;='様式３（療養者名簿）（⑤の場合）'!$BK57,1,0),0),0)</f>
        <v>0</v>
      </c>
      <c r="UC52" s="248">
        <f>IF(UC$19-'様式３（療養者名簿）（⑤の場合）'!$BJ57+1&lt;=15,IF(UC$19&gt;='様式３（療養者名簿）（⑤の場合）'!$BJ57,IF(UC$19&lt;='様式３（療養者名簿）（⑤の場合）'!$BK57,1,0),0),0)</f>
        <v>0</v>
      </c>
      <c r="UD52" s="372">
        <f>IF(UD$19-'様式３（療養者名簿）（⑤の場合）'!$BJ57+1&lt;=15,IF(UD$19&gt;='様式３（療養者名簿）（⑤の場合）'!$BJ57,IF(UD$19&lt;='様式３（療養者名簿）（⑤の場合）'!$BK57,1,0),0),0)</f>
        <v>0</v>
      </c>
      <c r="UE52" s="372">
        <f>IF(UE$19-'様式３（療養者名簿）（⑤の場合）'!$BJ57+1&lt;=15,IF(UE$19&gt;='様式３（療養者名簿）（⑤の場合）'!$BJ57,IF(UE$19&lt;='様式３（療養者名簿）（⑤の場合）'!$BK57,1,0),0),0)</f>
        <v>0</v>
      </c>
      <c r="UF52" s="372">
        <f>IF(UF$19-'様式３（療養者名簿）（⑤の場合）'!$BJ57+1&lt;=15,IF(UF$19&gt;='様式３（療養者名簿）（⑤の場合）'!$BJ57,IF(UF$19&lt;='様式３（療養者名簿）（⑤の場合）'!$BK57,1,0),0),0)</f>
        <v>0</v>
      </c>
      <c r="UG52" s="372">
        <f>IF(UG$19-'様式３（療養者名簿）（⑤の場合）'!$BJ57+1&lt;=15,IF(UG$19&gt;='様式３（療養者名簿）（⑤の場合）'!$BJ57,IF(UG$19&lt;='様式３（療養者名簿）（⑤の場合）'!$BK57,1,0),0),0)</f>
        <v>0</v>
      </c>
      <c r="UH52" s="372">
        <f>IF(UH$19-'様式３（療養者名簿）（⑤の場合）'!$BJ57+1&lt;=15,IF(UH$19&gt;='様式３（療養者名簿）（⑤の場合）'!$BJ57,IF(UH$19&lt;='様式３（療養者名簿）（⑤の場合）'!$BK57,1,0),0),0)</f>
        <v>0</v>
      </c>
      <c r="UI52" s="372">
        <f>IF(UI$19-'様式３（療養者名簿）（⑤の場合）'!$BJ57+1&lt;=15,IF(UI$19&gt;='様式３（療養者名簿）（⑤の場合）'!$BJ57,IF(UI$19&lt;='様式３（療養者名簿）（⑤の場合）'!$BK57,1,0),0),0)</f>
        <v>0</v>
      </c>
      <c r="UJ52" s="372">
        <f>IF(UJ$19-'様式３（療養者名簿）（⑤の場合）'!$BJ57+1&lt;=15,IF(UJ$19&gt;='様式３（療養者名簿）（⑤の場合）'!$BJ57,IF(UJ$19&lt;='様式３（療養者名簿）（⑤の場合）'!$BK57,1,0),0),0)</f>
        <v>0</v>
      </c>
      <c r="UK52" s="372">
        <f>IF(UK$19-'様式３（療養者名簿）（⑤の場合）'!$BJ57+1&lt;=15,IF(UK$19&gt;='様式３（療養者名簿）（⑤の場合）'!$BJ57,IF(UK$19&lt;='様式３（療養者名簿）（⑤の場合）'!$BK57,1,0),0),0)</f>
        <v>0</v>
      </c>
      <c r="UL52" s="372">
        <f>IF(UL$19-'様式３（療養者名簿）（⑤の場合）'!$BJ57+1&lt;=15,IF(UL$19&gt;='様式３（療養者名簿）（⑤の場合）'!$BJ57,IF(UL$19&lt;='様式３（療養者名簿）（⑤の場合）'!$BK57,1,0),0),0)</f>
        <v>0</v>
      </c>
      <c r="UM52" s="372">
        <f>IF(UM$19-'様式３（療養者名簿）（⑤の場合）'!$BJ57+1&lt;=15,IF(UM$19&gt;='様式３（療養者名簿）（⑤の場合）'!$BJ57,IF(UM$19&lt;='様式３（療養者名簿）（⑤の場合）'!$BK57,1,0),0),0)</f>
        <v>0</v>
      </c>
      <c r="UN52" s="372">
        <f>IF(UN$19-'様式３（療養者名簿）（⑤の場合）'!$BJ57+1&lt;=15,IF(UN$19&gt;='様式３（療養者名簿）（⑤の場合）'!$BJ57,IF(UN$19&lt;='様式３（療養者名簿）（⑤の場合）'!$BK57,1,0),0),0)</f>
        <v>0</v>
      </c>
      <c r="UO52" s="372">
        <f>IF(UO$19-'様式３（療養者名簿）（⑤の場合）'!$BJ57+1&lt;=15,IF(UO$19&gt;='様式３（療養者名簿）（⑤の場合）'!$BJ57,IF(UO$19&lt;='様式３（療養者名簿）（⑤の場合）'!$BK57,1,0),0),0)</f>
        <v>0</v>
      </c>
      <c r="UP52" s="372">
        <f>IF(UP$19-'様式３（療養者名簿）（⑤の場合）'!$BJ57+1&lt;=15,IF(UP$19&gt;='様式３（療養者名簿）（⑤の場合）'!$BJ57,IF(UP$19&lt;='様式３（療養者名簿）（⑤の場合）'!$BK57,1,0),0),0)</f>
        <v>0</v>
      </c>
      <c r="UQ52" s="372">
        <f>IF(UQ$19-'様式３（療養者名簿）（⑤の場合）'!$BJ57+1&lt;=15,IF(UQ$19&gt;='様式３（療養者名簿）（⑤の場合）'!$BJ57,IF(UQ$19&lt;='様式３（療養者名簿）（⑤の場合）'!$BK57,1,0),0),0)</f>
        <v>0</v>
      </c>
      <c r="UR52" s="372">
        <f>IF(UR$19-'様式３（療養者名簿）（⑤の場合）'!$BJ57+1&lt;=15,IF(UR$19&gt;='様式３（療養者名簿）（⑤の場合）'!$BJ57,IF(UR$19&lt;='様式３（療養者名簿）（⑤の場合）'!$BK57,1,0),0),0)</f>
        <v>0</v>
      </c>
      <c r="US52" s="372">
        <f>IF(US$19-'様式３（療養者名簿）（⑤の場合）'!$BJ57+1&lt;=15,IF(US$19&gt;='様式３（療養者名簿）（⑤の場合）'!$BJ57,IF(US$19&lt;='様式３（療養者名簿）（⑤の場合）'!$BK57,1,0),0),0)</f>
        <v>0</v>
      </c>
      <c r="UT52" s="372">
        <f>IF(UT$19-'様式３（療養者名簿）（⑤の場合）'!$BJ57+1&lt;=15,IF(UT$19&gt;='様式３（療養者名簿）（⑤の場合）'!$BJ57,IF(UT$19&lt;='様式３（療養者名簿）（⑤の場合）'!$BK57,1,0),0),0)</f>
        <v>0</v>
      </c>
      <c r="UU52" s="372">
        <f>IF(UU$19-'様式３（療養者名簿）（⑤の場合）'!$BJ57+1&lt;=15,IF(UU$19&gt;='様式３（療養者名簿）（⑤の場合）'!$BJ57,IF(UU$19&lt;='様式３（療養者名簿）（⑤の場合）'!$BK57,1,0),0),0)</f>
        <v>0</v>
      </c>
      <c r="UV52" s="372">
        <f>IF(UV$19-'様式３（療養者名簿）（⑤の場合）'!$BJ57+1&lt;=15,IF(UV$19&gt;='様式３（療養者名簿）（⑤の場合）'!$BJ57,IF(UV$19&lt;='様式３（療養者名簿）（⑤の場合）'!$BK57,1,0),0),0)</f>
        <v>0</v>
      </c>
      <c r="UW52" s="372">
        <f>IF(UW$19-'様式３（療養者名簿）（⑤の場合）'!$BJ57+1&lt;=15,IF(UW$19&gt;='様式３（療養者名簿）（⑤の場合）'!$BJ57,IF(UW$19&lt;='様式３（療養者名簿）（⑤の場合）'!$BK57,1,0),0),0)</f>
        <v>0</v>
      </c>
      <c r="UX52" s="372">
        <f>IF(UX$19-'様式３（療養者名簿）（⑤の場合）'!$BJ57+1&lt;=15,IF(UX$19&gt;='様式３（療養者名簿）（⑤の場合）'!$BJ57,IF(UX$19&lt;='様式３（療養者名簿）（⑤の場合）'!$BK57,1,0),0),0)</f>
        <v>0</v>
      </c>
      <c r="UY52" s="372">
        <f>IF(UY$19-'様式３（療養者名簿）（⑤の場合）'!$BJ57+1&lt;=15,IF(UY$19&gt;='様式３（療養者名簿）（⑤の場合）'!$BJ57,IF(UY$19&lt;='様式３（療養者名簿）（⑤の場合）'!$BK57,1,0),0),0)</f>
        <v>0</v>
      </c>
      <c r="UZ52" s="372">
        <f>IF(UZ$19-'様式３（療養者名簿）（⑤の場合）'!$BJ57+1&lt;=15,IF(UZ$19&gt;='様式３（療養者名簿）（⑤の場合）'!$BJ57,IF(UZ$19&lt;='様式３（療養者名簿）（⑤の場合）'!$BK57,1,0),0),0)</f>
        <v>0</v>
      </c>
      <c r="VA52" s="372">
        <f>IF(VA$19-'様式３（療養者名簿）（⑤の場合）'!$BJ57+1&lt;=15,IF(VA$19&gt;='様式３（療養者名簿）（⑤の場合）'!$BJ57,IF(VA$19&lt;='様式３（療養者名簿）（⑤の場合）'!$BK57,1,0),0),0)</f>
        <v>0</v>
      </c>
      <c r="VB52" s="372">
        <f>IF(VB$19-'様式３（療養者名簿）（⑤の場合）'!$BJ57+1&lt;=15,IF(VB$19&gt;='様式３（療養者名簿）（⑤の場合）'!$BJ57,IF(VB$19&lt;='様式３（療養者名簿）（⑤の場合）'!$BK57,1,0),0),0)</f>
        <v>0</v>
      </c>
      <c r="VC52" s="372">
        <f>IF(VC$19-'様式３（療養者名簿）（⑤の場合）'!$BJ57+1&lt;=15,IF(VC$19&gt;='様式３（療養者名簿）（⑤の場合）'!$BJ57,IF(VC$19&lt;='様式３（療養者名簿）（⑤の場合）'!$BK57,1,0),0),0)</f>
        <v>0</v>
      </c>
      <c r="VD52" s="372">
        <f>IF(VD$19-'様式３（療養者名簿）（⑤の場合）'!$BJ57+1&lt;=15,IF(VD$19&gt;='様式３（療養者名簿）（⑤の場合）'!$BJ57,IF(VD$19&lt;='様式３（療養者名簿）（⑤の場合）'!$BK57,1,0),0),0)</f>
        <v>0</v>
      </c>
      <c r="VE52" s="372">
        <f>IF(VE$19-'様式３（療養者名簿）（⑤の場合）'!$BJ57+1&lt;=15,IF(VE$19&gt;='様式３（療養者名簿）（⑤の場合）'!$BJ57,IF(VE$19&lt;='様式３（療養者名簿）（⑤の場合）'!$BK57,1,0),0),0)</f>
        <v>0</v>
      </c>
      <c r="VF52" s="372">
        <f>IF(VF$19-'様式３（療養者名簿）（⑤の場合）'!$BJ57+1&lt;=15,IF(VF$19&gt;='様式３（療養者名簿）（⑤の場合）'!$BJ57,IF(VF$19&lt;='様式３（療養者名簿）（⑤の場合）'!$BK57,1,0),0),0)</f>
        <v>0</v>
      </c>
      <c r="VG52" s="372">
        <f>IF(VG$19-'様式３（療養者名簿）（⑤の場合）'!$BJ57+1&lt;=15,IF(VG$19&gt;='様式３（療養者名簿）（⑤の場合）'!$BJ57,IF(VG$19&lt;='様式３（療養者名簿）（⑤の場合）'!$BK57,1,0),0),0)</f>
        <v>0</v>
      </c>
      <c r="VH52" s="372">
        <f>IF(VH$19-'様式３（療養者名簿）（⑤の場合）'!$BJ57+1&lt;=15,IF(VH$19&gt;='様式３（療養者名簿）（⑤の場合）'!$BJ57,IF(VH$19&lt;='様式３（療養者名簿）（⑤の場合）'!$BK57,1,0),0),0)</f>
        <v>0</v>
      </c>
      <c r="VI52" s="372">
        <f>IF(VI$19-'様式３（療養者名簿）（⑤の場合）'!$BJ57+1&lt;=15,IF(VI$19&gt;='様式３（療養者名簿）（⑤の場合）'!$BJ57,IF(VI$19&lt;='様式３（療養者名簿）（⑤の場合）'!$BK57,1,0),0),0)</f>
        <v>0</v>
      </c>
      <c r="VJ52" s="372">
        <f>IF(VJ$19-'様式３（療養者名簿）（⑤の場合）'!$BJ57+1&lt;=15,IF(VJ$19&gt;='様式３（療養者名簿）（⑤の場合）'!$BJ57,IF(VJ$19&lt;='様式３（療養者名簿）（⑤の場合）'!$BK57,1,0),0),0)</f>
        <v>0</v>
      </c>
      <c r="VK52" s="372">
        <f>IF(VK$19-'様式３（療養者名簿）（⑤の場合）'!$BJ57+1&lt;=15,IF(VK$19&gt;='様式３（療養者名簿）（⑤の場合）'!$BJ57,IF(VK$19&lt;='様式３（療養者名簿）（⑤の場合）'!$BK57,1,0),0),0)</f>
        <v>0</v>
      </c>
      <c r="VL52" s="372">
        <f>IF(VL$19-'様式３（療養者名簿）（⑤の場合）'!$BJ57+1&lt;=15,IF(VL$19&gt;='様式３（療養者名簿）（⑤の場合）'!$BJ57,IF(VL$19&lt;='様式３（療養者名簿）（⑤の場合）'!$BK57,1,0),0),0)</f>
        <v>0</v>
      </c>
      <c r="VM52" s="372">
        <f>IF(VM$19-'様式３（療養者名簿）（⑤の場合）'!$BJ57+1&lt;=15,IF(VM$19&gt;='様式３（療養者名簿）（⑤の場合）'!$BJ57,IF(VM$19&lt;='様式３（療養者名簿）（⑤の場合）'!$BK57,1,0),0),0)</f>
        <v>0</v>
      </c>
      <c r="VN52" s="372">
        <f>IF(VN$19-'様式３（療養者名簿）（⑤の場合）'!$BJ57+1&lt;=15,IF(VN$19&gt;='様式３（療養者名簿）（⑤の場合）'!$BJ57,IF(VN$19&lt;='様式３（療養者名簿）（⑤の場合）'!$BK57,1,0),0),0)</f>
        <v>0</v>
      </c>
      <c r="VO52" s="372">
        <f>IF(VO$19-'様式３（療養者名簿）（⑤の場合）'!$BJ57+1&lt;=15,IF(VO$19&gt;='様式３（療養者名簿）（⑤の場合）'!$BJ57,IF(VO$19&lt;='様式３（療養者名簿）（⑤の場合）'!$BK57,1,0),0),0)</f>
        <v>0</v>
      </c>
      <c r="VP52" s="372">
        <f>IF(VP$19-'様式３（療養者名簿）（⑤の場合）'!$BJ57+1&lt;=15,IF(VP$19&gt;='様式３（療養者名簿）（⑤の場合）'!$BJ57,IF(VP$19&lt;='様式３（療養者名簿）（⑤の場合）'!$BK57,1,0),0),0)</f>
        <v>0</v>
      </c>
      <c r="VQ52" s="372">
        <f>IF(VQ$19-'様式３（療養者名簿）（⑤の場合）'!$BJ57+1&lt;=15,IF(VQ$19&gt;='様式３（療養者名簿）（⑤の場合）'!$BJ57,IF(VQ$19&lt;='様式３（療養者名簿）（⑤の場合）'!$BK57,1,0),0),0)</f>
        <v>0</v>
      </c>
      <c r="VR52" s="372">
        <f>IF(VR$19-'様式３（療養者名簿）（⑤の場合）'!$BJ57+1&lt;=15,IF(VR$19&gt;='様式３（療養者名簿）（⑤の場合）'!$BJ57,IF(VR$19&lt;='様式３（療養者名簿）（⑤の場合）'!$BK57,1,0),0),0)</f>
        <v>0</v>
      </c>
      <c r="VS52" s="372">
        <f>IF(VS$19-'様式３（療養者名簿）（⑤の場合）'!$BJ57+1&lt;=15,IF(VS$19&gt;='様式３（療養者名簿）（⑤の場合）'!$BJ57,IF(VS$19&lt;='様式３（療養者名簿）（⑤の場合）'!$BK57,1,0),0),0)</f>
        <v>0</v>
      </c>
      <c r="VT52" s="372">
        <f>IF(VT$19-'様式３（療養者名簿）（⑤の場合）'!$BJ57+1&lt;=15,IF(VT$19&gt;='様式３（療養者名簿）（⑤の場合）'!$BJ57,IF(VT$19&lt;='様式３（療養者名簿）（⑤の場合）'!$BK57,1,0),0),0)</f>
        <v>0</v>
      </c>
      <c r="VU52" s="372">
        <f>IF(VU$19-'様式３（療養者名簿）（⑤の場合）'!$BJ57+1&lt;=15,IF(VU$19&gt;='様式３（療養者名簿）（⑤の場合）'!$BJ57,IF(VU$19&lt;='様式３（療養者名簿）（⑤の場合）'!$BK57,1,0),0),0)</f>
        <v>0</v>
      </c>
      <c r="VV52" s="372">
        <f>IF(VV$19-'様式３（療養者名簿）（⑤の場合）'!$BJ57+1&lt;=15,IF(VV$19&gt;='様式３（療養者名簿）（⑤の場合）'!$BJ57,IF(VV$19&lt;='様式３（療養者名簿）（⑤の場合）'!$BK57,1,0),0),0)</f>
        <v>0</v>
      </c>
      <c r="VW52" s="372">
        <f>IF(VW$19-'様式３（療養者名簿）（⑤の場合）'!$BJ57+1&lt;=15,IF(VW$19&gt;='様式３（療養者名簿）（⑤の場合）'!$BJ57,IF(VW$19&lt;='様式３（療養者名簿）（⑤の場合）'!$BK57,1,0),0),0)</f>
        <v>0</v>
      </c>
      <c r="VX52" s="372">
        <f>IF(VX$19-'様式３（療養者名簿）（⑤の場合）'!$BJ57+1&lt;=15,IF(VX$19&gt;='様式３（療養者名簿）（⑤の場合）'!$BJ57,IF(VX$19&lt;='様式３（療養者名簿）（⑤の場合）'!$BK57,1,0),0),0)</f>
        <v>0</v>
      </c>
      <c r="VY52" s="372">
        <f>IF(VY$19-'様式３（療養者名簿）（⑤の場合）'!$BJ57+1&lt;=15,IF(VY$19&gt;='様式３（療養者名簿）（⑤の場合）'!$BJ57,IF(VY$19&lt;='様式３（療養者名簿）（⑤の場合）'!$BK57,1,0),0),0)</f>
        <v>0</v>
      </c>
      <c r="VZ52" s="372">
        <f>IF(VZ$19-'様式３（療養者名簿）（⑤の場合）'!$BJ57+1&lt;=15,IF(VZ$19&gt;='様式３（療養者名簿）（⑤の場合）'!$BJ57,IF(VZ$19&lt;='様式３（療養者名簿）（⑤の場合）'!$BK57,1,0),0),0)</f>
        <v>0</v>
      </c>
      <c r="WA52" s="372">
        <f>IF(WA$19-'様式３（療養者名簿）（⑤の場合）'!$BJ57+1&lt;=15,IF(WA$19&gt;='様式３（療養者名簿）（⑤の場合）'!$BJ57,IF(WA$19&lt;='様式３（療養者名簿）（⑤の場合）'!$BK57,1,0),0),0)</f>
        <v>0</v>
      </c>
      <c r="WB52" s="372">
        <f>IF(WB$19-'様式３（療養者名簿）（⑤の場合）'!$BJ57+1&lt;=15,IF(WB$19&gt;='様式３（療養者名簿）（⑤の場合）'!$BJ57,IF(WB$19&lt;='様式３（療養者名簿）（⑤の場合）'!$BK57,1,0),0),0)</f>
        <v>0</v>
      </c>
      <c r="WC52" s="372">
        <f>IF(WC$19-'様式３（療養者名簿）（⑤の場合）'!$BJ57+1&lt;=15,IF(WC$19&gt;='様式３（療養者名簿）（⑤の場合）'!$BJ57,IF(WC$19&lt;='様式３（療養者名簿）（⑤の場合）'!$BK57,1,0),0),0)</f>
        <v>0</v>
      </c>
      <c r="WD52" s="372">
        <f>IF(WD$19-'様式３（療養者名簿）（⑤の場合）'!$BJ57+1&lt;=15,IF(WD$19&gt;='様式３（療養者名簿）（⑤の場合）'!$BJ57,IF(WD$19&lt;='様式３（療養者名簿）（⑤の場合）'!$BK57,1,0),0),0)</f>
        <v>0</v>
      </c>
      <c r="WE52" s="372">
        <f>IF(WE$19-'様式３（療養者名簿）（⑤の場合）'!$BJ57+1&lt;=15,IF(WE$19&gt;='様式３（療養者名簿）（⑤の場合）'!$BJ57,IF(WE$19&lt;='様式３（療養者名簿）（⑤の場合）'!$BK57,1,0),0),0)</f>
        <v>0</v>
      </c>
      <c r="WF52" s="372">
        <f>IF(WF$19-'様式３（療養者名簿）（⑤の場合）'!$BJ57+1&lt;=15,IF(WF$19&gt;='様式３（療養者名簿）（⑤の場合）'!$BJ57,IF(WF$19&lt;='様式３（療養者名簿）（⑤の場合）'!$BK57,1,0),0),0)</f>
        <v>0</v>
      </c>
      <c r="WG52" s="372">
        <f>IF(WG$19-'様式３（療養者名簿）（⑤の場合）'!$BJ57+1&lt;=15,IF(WG$19&gt;='様式３（療養者名簿）（⑤の場合）'!$BJ57,IF(WG$19&lt;='様式３（療養者名簿）（⑤の場合）'!$BK57,1,0),0),0)</f>
        <v>0</v>
      </c>
      <c r="WH52" s="372">
        <f>IF(WH$19-'様式３（療養者名簿）（⑤の場合）'!$BJ57+1&lt;=15,IF(WH$19&gt;='様式３（療養者名簿）（⑤の場合）'!$BJ57,IF(WH$19&lt;='様式３（療養者名簿）（⑤の場合）'!$BK57,1,0),0),0)</f>
        <v>0</v>
      </c>
      <c r="WI52" s="372">
        <f>IF(WI$19-'様式３（療養者名簿）（⑤の場合）'!$BJ57+1&lt;=15,IF(WI$19&gt;='様式３（療養者名簿）（⑤の場合）'!$BJ57,IF(WI$19&lt;='様式３（療養者名簿）（⑤の場合）'!$BK57,1,0),0),0)</f>
        <v>0</v>
      </c>
      <c r="WJ52" s="372">
        <f>IF(WJ$19-'様式３（療養者名簿）（⑤の場合）'!$BJ57+1&lt;=15,IF(WJ$19&gt;='様式３（療養者名簿）（⑤の場合）'!$BJ57,IF(WJ$19&lt;='様式３（療養者名簿）（⑤の場合）'!$BK57,1,0),0),0)</f>
        <v>0</v>
      </c>
      <c r="WK52" s="372">
        <f>IF(WK$19-'様式３（療養者名簿）（⑤の場合）'!$BJ57+1&lt;=15,IF(WK$19&gt;='様式３（療養者名簿）（⑤の場合）'!$BJ57,IF(WK$19&lt;='様式３（療養者名簿）（⑤の場合）'!$BK57,1,0),0),0)</f>
        <v>0</v>
      </c>
      <c r="WL52" s="372">
        <f>IF(WL$19-'様式３（療養者名簿）（⑤の場合）'!$BJ57+1&lt;=15,IF(WL$19&gt;='様式３（療養者名簿）（⑤の場合）'!$BJ57,IF(WL$19&lt;='様式３（療養者名簿）（⑤の場合）'!$BK57,1,0),0),0)</f>
        <v>0</v>
      </c>
      <c r="WM52" s="372">
        <f>IF(WM$19-'様式３（療養者名簿）（⑤の場合）'!$BJ57+1&lt;=15,IF(WM$19&gt;='様式３（療養者名簿）（⑤の場合）'!$BJ57,IF(WM$19&lt;='様式３（療養者名簿）（⑤の場合）'!$BK57,1,0),0),0)</f>
        <v>0</v>
      </c>
      <c r="WN52" s="372">
        <f>IF(WN$19-'様式３（療養者名簿）（⑤の場合）'!$BJ57+1&lt;=15,IF(WN$19&gt;='様式３（療養者名簿）（⑤の場合）'!$BJ57,IF(WN$19&lt;='様式３（療養者名簿）（⑤の場合）'!$BK57,1,0),0),0)</f>
        <v>0</v>
      </c>
      <c r="WO52" s="372">
        <f>IF(WO$19-'様式３（療養者名簿）（⑤の場合）'!$BJ57+1&lt;=15,IF(WO$19&gt;='様式３（療養者名簿）（⑤の場合）'!$BJ57,IF(WO$19&lt;='様式３（療養者名簿）（⑤の場合）'!$BK57,1,0),0),0)</f>
        <v>0</v>
      </c>
      <c r="WP52" s="372">
        <f>IF(WP$19-'様式３（療養者名簿）（⑤の場合）'!$BJ57+1&lt;=15,IF(WP$19&gt;='様式３（療養者名簿）（⑤の場合）'!$BJ57,IF(WP$19&lt;='様式３（療養者名簿）（⑤の場合）'!$BK57,1,0),0),0)</f>
        <v>0</v>
      </c>
      <c r="WQ52" s="372">
        <f>IF(WQ$19-'様式３（療養者名簿）（⑤の場合）'!$BJ57+1&lt;=15,IF(WQ$19&gt;='様式３（療養者名簿）（⑤の場合）'!$BJ57,IF(WQ$19&lt;='様式３（療養者名簿）（⑤の場合）'!$BK57,1,0),0),0)</f>
        <v>0</v>
      </c>
      <c r="WR52" s="372">
        <f>IF(WR$19-'様式３（療養者名簿）（⑤の場合）'!$BJ57+1&lt;=15,IF(WR$19&gt;='様式３（療養者名簿）（⑤の場合）'!$BJ57,IF(WR$19&lt;='様式３（療養者名簿）（⑤の場合）'!$BK57,1,0),0),0)</f>
        <v>0</v>
      </c>
      <c r="WS52" s="372">
        <f>IF(WS$19-'様式３（療養者名簿）（⑤の場合）'!$BJ57+1&lt;=15,IF(WS$19&gt;='様式３（療養者名簿）（⑤の場合）'!$BJ57,IF(WS$19&lt;='様式３（療養者名簿）（⑤の場合）'!$BK57,1,0),0),0)</f>
        <v>0</v>
      </c>
      <c r="WT52" s="372">
        <f>IF(WT$19-'様式３（療養者名簿）（⑤の場合）'!$BJ57+1&lt;=15,IF(WT$19&gt;='様式３（療養者名簿）（⑤の場合）'!$BJ57,IF(WT$19&lt;='様式３（療養者名簿）（⑤の場合）'!$BK57,1,0),0),0)</f>
        <v>0</v>
      </c>
      <c r="WU52" s="372">
        <f>IF(WU$19-'様式３（療養者名簿）（⑤の場合）'!$BJ57+1&lt;=15,IF(WU$19&gt;='様式３（療養者名簿）（⑤の場合）'!$BJ57,IF(WU$19&lt;='様式３（療養者名簿）（⑤の場合）'!$BK57,1,0),0),0)</f>
        <v>0</v>
      </c>
      <c r="WV52" s="372">
        <f>IF(WV$19-'様式３（療養者名簿）（⑤の場合）'!$BJ57+1&lt;=15,IF(WV$19&gt;='様式３（療養者名簿）（⑤の場合）'!$BJ57,IF(WV$19&lt;='様式３（療養者名簿）（⑤の場合）'!$BK57,1,0),0),0)</f>
        <v>0</v>
      </c>
      <c r="WW52" s="372">
        <f>IF(WW$19-'様式３（療養者名簿）（⑤の場合）'!$BJ57+1&lt;=15,IF(WW$19&gt;='様式３（療養者名簿）（⑤の場合）'!$BJ57,IF(WW$19&lt;='様式３（療養者名簿）（⑤の場合）'!$BK57,1,0),0),0)</f>
        <v>0</v>
      </c>
      <c r="WX52" s="372">
        <f>IF(WX$19-'様式３（療養者名簿）（⑤の場合）'!$BJ57+1&lt;=15,IF(WX$19&gt;='様式３（療養者名簿）（⑤の場合）'!$BJ57,IF(WX$19&lt;='様式３（療養者名簿）（⑤の場合）'!$BK57,1,0),0),0)</f>
        <v>0</v>
      </c>
      <c r="WY52" s="372">
        <f>IF(WY$19-'様式３（療養者名簿）（⑤の場合）'!$BJ57+1&lt;=15,IF(WY$19&gt;='様式３（療養者名簿）（⑤の場合）'!$BJ57,IF(WY$19&lt;='様式３（療養者名簿）（⑤の場合）'!$BK57,1,0),0),0)</f>
        <v>0</v>
      </c>
      <c r="WZ52" s="372">
        <f>IF(WZ$19-'様式３（療養者名簿）（⑤の場合）'!$BJ57+1&lt;=15,IF(WZ$19&gt;='様式３（療養者名簿）（⑤の場合）'!$BJ57,IF(WZ$19&lt;='様式３（療養者名簿）（⑤の場合）'!$BK57,1,0),0),0)</f>
        <v>0</v>
      </c>
      <c r="XA52" s="372">
        <f>IF(XA$19-'様式３（療養者名簿）（⑤の場合）'!$BJ57+1&lt;=15,IF(XA$19&gt;='様式３（療養者名簿）（⑤の場合）'!$BJ57,IF(XA$19&lt;='様式３（療養者名簿）（⑤の場合）'!$BK57,1,0),0),0)</f>
        <v>0</v>
      </c>
      <c r="XB52" s="372">
        <f>IF(XB$19-'様式３（療養者名簿）（⑤の場合）'!$BJ57+1&lt;=15,IF(XB$19&gt;='様式３（療養者名簿）（⑤の場合）'!$BJ57,IF(XB$19&lt;='様式３（療養者名簿）（⑤の場合）'!$BK57,1,0),0),0)</f>
        <v>0</v>
      </c>
      <c r="XC52" s="372">
        <f>IF(XC$19-'様式３（療養者名簿）（⑤の場合）'!$BJ57+1&lt;=15,IF(XC$19&gt;='様式３（療養者名簿）（⑤の場合）'!$BJ57,IF(XC$19&lt;='様式３（療養者名簿）（⑤の場合）'!$BK57,1,0),0),0)</f>
        <v>0</v>
      </c>
      <c r="XD52" s="372">
        <f>IF(XD$19-'様式３（療養者名簿）（⑤の場合）'!$BJ57+1&lt;=15,IF(XD$19&gt;='様式３（療養者名簿）（⑤の場合）'!$BJ57,IF(XD$19&lt;='様式３（療養者名簿）（⑤の場合）'!$BK57,1,0),0),0)</f>
        <v>0</v>
      </c>
      <c r="XE52" s="372">
        <f>IF(XE$19-'様式３（療養者名簿）（⑤の場合）'!$BJ57+1&lt;=15,IF(XE$19&gt;='様式３（療養者名簿）（⑤の場合）'!$BJ57,IF(XE$19&lt;='様式３（療養者名簿）（⑤の場合）'!$BK57,1,0),0),0)</f>
        <v>0</v>
      </c>
      <c r="XF52" s="372">
        <f>IF(XF$19-'様式３（療養者名簿）（⑤の場合）'!$BJ57+1&lt;=15,IF(XF$19&gt;='様式３（療養者名簿）（⑤の場合）'!$BJ57,IF(XF$19&lt;='様式３（療養者名簿）（⑤の場合）'!$BK57,1,0),0),0)</f>
        <v>0</v>
      </c>
      <c r="XG52" s="372">
        <f>IF(XG$19-'様式３（療養者名簿）（⑤の場合）'!$BJ57+1&lt;=15,IF(XG$19&gt;='様式３（療養者名簿）（⑤の場合）'!$BJ57,IF(XG$19&lt;='様式３（療養者名簿）（⑤の場合）'!$BK57,1,0),0),0)</f>
        <v>0</v>
      </c>
      <c r="XH52" s="372">
        <f>IF(XH$19-'様式３（療養者名簿）（⑤の場合）'!$BJ57+1&lt;=15,IF(XH$19&gt;='様式３（療養者名簿）（⑤の場合）'!$BJ57,IF(XH$19&lt;='様式３（療養者名簿）（⑤の場合）'!$BK57,1,0),0),0)</f>
        <v>0</v>
      </c>
      <c r="XI52" s="372">
        <f>IF(XI$19-'様式３（療養者名簿）（⑤の場合）'!$BJ57+1&lt;=15,IF(XI$19&gt;='様式３（療養者名簿）（⑤の場合）'!$BJ57,IF(XI$19&lt;='様式３（療養者名簿）（⑤の場合）'!$BK57,1,0),0),0)</f>
        <v>0</v>
      </c>
      <c r="XJ52" s="372">
        <f>IF(XJ$19-'様式３（療養者名簿）（⑤の場合）'!$BJ57+1&lt;=15,IF(XJ$19&gt;='様式３（療養者名簿）（⑤の場合）'!$BJ57,IF(XJ$19&lt;='様式３（療養者名簿）（⑤の場合）'!$BK57,1,0),0),0)</f>
        <v>0</v>
      </c>
      <c r="XK52" s="372">
        <f>IF(XK$19-'様式３（療養者名簿）（⑤の場合）'!$BJ57+1&lt;=15,IF(XK$19&gt;='様式３（療養者名簿）（⑤の場合）'!$BJ57,IF(XK$19&lt;='様式３（療養者名簿）（⑤の場合）'!$BK57,1,0),0),0)</f>
        <v>0</v>
      </c>
      <c r="XL52" s="372">
        <f>IF(XL$19-'様式３（療養者名簿）（⑤の場合）'!$BJ57+1&lt;=15,IF(XL$19&gt;='様式３（療養者名簿）（⑤の場合）'!$BJ57,IF(XL$19&lt;='様式３（療養者名簿）（⑤の場合）'!$BK57,1,0),0),0)</f>
        <v>0</v>
      </c>
      <c r="XM52" s="372">
        <f>IF(XM$19-'様式３（療養者名簿）（⑤の場合）'!$BJ57+1&lt;=15,IF(XM$19&gt;='様式３（療養者名簿）（⑤の場合）'!$BJ57,IF(XM$19&lt;='様式３（療養者名簿）（⑤の場合）'!$BK57,1,0),0),0)</f>
        <v>0</v>
      </c>
      <c r="XN52" s="372">
        <f>IF(XN$19-'様式３（療養者名簿）（⑤の場合）'!$BJ57+1&lt;=15,IF(XN$19&gt;='様式３（療養者名簿）（⑤の場合）'!$BJ57,IF(XN$19&lt;='様式３（療養者名簿）（⑤の場合）'!$BK57,1,0),0),0)</f>
        <v>0</v>
      </c>
      <c r="XO52" s="372">
        <f>IF(XO$19-'様式３（療養者名簿）（⑤の場合）'!$BJ57+1&lt;=15,IF(XO$19&gt;='様式３（療養者名簿）（⑤の場合）'!$BJ57,IF(XO$19&lt;='様式３（療養者名簿）（⑤の場合）'!$BK57,1,0),0),0)</f>
        <v>0</v>
      </c>
      <c r="XP52" s="372">
        <f>IF(XP$19-'様式３（療養者名簿）（⑤の場合）'!$BJ57+1&lt;=15,IF(XP$19&gt;='様式３（療養者名簿）（⑤の場合）'!$BJ57,IF(XP$19&lt;='様式３（療養者名簿）（⑤の場合）'!$BK57,1,0),0),0)</f>
        <v>0</v>
      </c>
      <c r="XQ52" s="372">
        <f>IF(XQ$19-'様式３（療養者名簿）（⑤の場合）'!$BJ57+1&lt;=15,IF(XQ$19&gt;='様式３（療養者名簿）（⑤の場合）'!$BJ57,IF(XQ$19&lt;='様式３（療養者名簿）（⑤の場合）'!$BK57,1,0),0),0)</f>
        <v>0</v>
      </c>
      <c r="XR52" s="372">
        <f>IF(XR$19-'様式３（療養者名簿）（⑤の場合）'!$BJ57+1&lt;=15,IF(XR$19&gt;='様式３（療養者名簿）（⑤の場合）'!$BJ57,IF(XR$19&lt;='様式３（療養者名簿）（⑤の場合）'!$BK57,1,0),0),0)</f>
        <v>0</v>
      </c>
      <c r="XS52" s="372">
        <f>IF(XS$19-'様式３（療養者名簿）（⑤の場合）'!$BJ57+1&lt;=15,IF(XS$19&gt;='様式３（療養者名簿）（⑤の場合）'!$BJ57,IF(XS$19&lt;='様式３（療養者名簿）（⑤の場合）'!$BK57,1,0),0),0)</f>
        <v>0</v>
      </c>
      <c r="XT52" s="372">
        <f>IF(XT$19-'様式３（療養者名簿）（⑤の場合）'!$BJ57+1&lt;=15,IF(XT$19&gt;='様式３（療養者名簿）（⑤の場合）'!$BJ57,IF(XT$19&lt;='様式３（療養者名簿）（⑤の場合）'!$BK57,1,0),0),0)</f>
        <v>0</v>
      </c>
      <c r="XU52" s="372">
        <f>IF(XU$19-'様式３（療養者名簿）（⑤の場合）'!$BJ57+1&lt;=15,IF(XU$19&gt;='様式３（療養者名簿）（⑤の場合）'!$BJ57,IF(XU$19&lt;='様式３（療養者名簿）（⑤の場合）'!$BK57,1,0),0),0)</f>
        <v>0</v>
      </c>
      <c r="XV52" s="372">
        <f>IF(XV$19-'様式３（療養者名簿）（⑤の場合）'!$BJ57+1&lt;=15,IF(XV$19&gt;='様式３（療養者名簿）（⑤の場合）'!$BJ57,IF(XV$19&lt;='様式３（療養者名簿）（⑤の場合）'!$BK57,1,0),0),0)</f>
        <v>0</v>
      </c>
      <c r="XW52" s="372">
        <f>IF(XW$19-'様式３（療養者名簿）（⑤の場合）'!$BJ57+1&lt;=15,IF(XW$19&gt;='様式３（療養者名簿）（⑤の場合）'!$BJ57,IF(XW$19&lt;='様式３（療養者名簿）（⑤の場合）'!$BK57,1,0),0),0)</f>
        <v>0</v>
      </c>
      <c r="XX52" s="372">
        <f>IF(XX$19-'様式３（療養者名簿）（⑤の場合）'!$BJ57+1&lt;=15,IF(XX$19&gt;='様式３（療養者名簿）（⑤の場合）'!$BJ57,IF(XX$19&lt;='様式３（療養者名簿）（⑤の場合）'!$BK57,1,0),0),0)</f>
        <v>0</v>
      </c>
      <c r="XY52" s="372">
        <f>IF(XY$19-'様式３（療養者名簿）（⑤の場合）'!$BJ57+1&lt;=15,IF(XY$19&gt;='様式３（療養者名簿）（⑤の場合）'!$BJ57,IF(XY$19&lt;='様式３（療養者名簿）（⑤の場合）'!$BK57,1,0),0),0)</f>
        <v>0</v>
      </c>
      <c r="XZ52" s="372">
        <f>IF(XZ$19-'様式３（療養者名簿）（⑤の場合）'!$BJ57+1&lt;=15,IF(XZ$19&gt;='様式３（療養者名簿）（⑤の場合）'!$BJ57,IF(XZ$19&lt;='様式３（療養者名簿）（⑤の場合）'!$BK57,1,0),0),0)</f>
        <v>0</v>
      </c>
      <c r="YA52" s="372">
        <f>IF(YA$19-'様式３（療養者名簿）（⑤の場合）'!$BJ57+1&lt;=15,IF(YA$19&gt;='様式３（療養者名簿）（⑤の場合）'!$BJ57,IF(YA$19&lt;='様式３（療養者名簿）（⑤の場合）'!$BK57,1,0),0),0)</f>
        <v>0</v>
      </c>
      <c r="YB52" s="372">
        <f>IF(YB$19-'様式３（療養者名簿）（⑤の場合）'!$BJ57+1&lt;=15,IF(YB$19&gt;='様式３（療養者名簿）（⑤の場合）'!$BJ57,IF(YB$19&lt;='様式３（療養者名簿）（⑤の場合）'!$BK57,1,0),0),0)</f>
        <v>0</v>
      </c>
      <c r="YC52" s="372">
        <f>IF(YC$19-'様式３（療養者名簿）（⑤の場合）'!$BJ57+1&lt;=15,IF(YC$19&gt;='様式３（療養者名簿）（⑤の場合）'!$BJ57,IF(YC$19&lt;='様式３（療養者名簿）（⑤の場合）'!$BK57,1,0),0),0)</f>
        <v>0</v>
      </c>
      <c r="YD52" s="372">
        <f>IF(YD$19-'様式３（療養者名簿）（⑤の場合）'!$BJ57+1&lt;=15,IF(YD$19&gt;='様式３（療養者名簿）（⑤の場合）'!$BJ57,IF(YD$19&lt;='様式３（療養者名簿）（⑤の場合）'!$BK57,1,0),0),0)</f>
        <v>0</v>
      </c>
      <c r="YE52" s="372">
        <f>IF(YE$19-'様式３（療養者名簿）（⑤の場合）'!$BJ57+1&lt;=15,IF(YE$19&gt;='様式３（療養者名簿）（⑤の場合）'!$BJ57,IF(YE$19&lt;='様式３（療養者名簿）（⑤の場合）'!$BK57,1,0),0),0)</f>
        <v>0</v>
      </c>
      <c r="YF52" s="372">
        <f>IF(YF$19-'様式３（療養者名簿）（⑤の場合）'!$BJ57+1&lt;=15,IF(YF$19&gt;='様式３（療養者名簿）（⑤の場合）'!$BJ57,IF(YF$19&lt;='様式３（療養者名簿）（⑤の場合）'!$BK57,1,0),0),0)</f>
        <v>0</v>
      </c>
      <c r="YG52" s="372">
        <f>IF(YG$19-'様式３（療養者名簿）（⑤の場合）'!$BJ57+1&lt;=15,IF(YG$19&gt;='様式３（療養者名簿）（⑤の場合）'!$BJ57,IF(YG$19&lt;='様式３（療養者名簿）（⑤の場合）'!$BK57,1,0),0),0)</f>
        <v>0</v>
      </c>
      <c r="YH52" s="372">
        <f>IF(YH$19-'様式３（療養者名簿）（⑤の場合）'!$BJ57+1&lt;=15,IF(YH$19&gt;='様式３（療養者名簿）（⑤の場合）'!$BJ57,IF(YH$19&lt;='様式３（療養者名簿）（⑤の場合）'!$BK57,1,0),0),0)</f>
        <v>0</v>
      </c>
      <c r="YI52" s="372">
        <f>IF(YI$19-'様式３（療養者名簿）（⑤の場合）'!$BJ57+1&lt;=15,IF(YI$19&gt;='様式３（療養者名簿）（⑤の場合）'!$BJ57,IF(YI$19&lt;='様式３（療養者名簿）（⑤の場合）'!$BK57,1,0),0),0)</f>
        <v>0</v>
      </c>
      <c r="YJ52" s="372">
        <f>IF(YJ$19-'様式３（療養者名簿）（⑤の場合）'!$BJ57+1&lt;=15,IF(YJ$19&gt;='様式３（療養者名簿）（⑤の場合）'!$BJ57,IF(YJ$19&lt;='様式３（療養者名簿）（⑤の場合）'!$BK57,1,0),0),0)</f>
        <v>0</v>
      </c>
      <c r="YK52" s="372">
        <f>IF(YK$19-'様式３（療養者名簿）（⑤の場合）'!$BJ57+1&lt;=15,IF(YK$19&gt;='様式３（療養者名簿）（⑤の場合）'!$BJ57,IF(YK$19&lt;='様式３（療養者名簿）（⑤の場合）'!$BK57,1,0),0),0)</f>
        <v>0</v>
      </c>
      <c r="YL52" s="372">
        <f>IF(YL$19-'様式３（療養者名簿）（⑤の場合）'!$BJ57+1&lt;=15,IF(YL$19&gt;='様式３（療養者名簿）（⑤の場合）'!$BJ57,IF(YL$19&lt;='様式３（療養者名簿）（⑤の場合）'!$BK57,1,0),0),0)</f>
        <v>0</v>
      </c>
      <c r="YM52" s="372">
        <f>IF(YM$19-'様式３（療養者名簿）（⑤の場合）'!$BJ57+1&lt;=15,IF(YM$19&gt;='様式３（療養者名簿）（⑤の場合）'!$BJ57,IF(YM$19&lt;='様式３（療養者名簿）（⑤の場合）'!$BK57,1,0),0),0)</f>
        <v>0</v>
      </c>
      <c r="YN52" s="372">
        <f>IF(YN$19-'様式３（療養者名簿）（⑤の場合）'!$BJ57+1&lt;=15,IF(YN$19&gt;='様式３（療養者名簿）（⑤の場合）'!$BJ57,IF(YN$19&lt;='様式３（療養者名簿）（⑤の場合）'!$BK57,1,0),0),0)</f>
        <v>0</v>
      </c>
      <c r="YO52" s="372">
        <f>IF(YO$19-'様式３（療養者名簿）（⑤の場合）'!$BJ57+1&lt;=15,IF(YO$19&gt;='様式３（療養者名簿）（⑤の場合）'!$BJ57,IF(YO$19&lt;='様式３（療養者名簿）（⑤の場合）'!$BK57,1,0),0),0)</f>
        <v>0</v>
      </c>
      <c r="YP52" s="372">
        <f>IF(YP$19-'様式３（療養者名簿）（⑤の場合）'!$BJ57+1&lt;=15,IF(YP$19&gt;='様式３（療養者名簿）（⑤の場合）'!$BJ57,IF(YP$19&lt;='様式３（療養者名簿）（⑤の場合）'!$BK57,1,0),0),0)</f>
        <v>0</v>
      </c>
      <c r="YQ52" s="372">
        <f>IF(YQ$19-'様式３（療養者名簿）（⑤の場合）'!$BJ57+1&lt;=15,IF(YQ$19&gt;='様式３（療養者名簿）（⑤の場合）'!$BJ57,IF(YQ$19&lt;='様式３（療養者名簿）（⑤の場合）'!$BK57,1,0),0),0)</f>
        <v>0</v>
      </c>
      <c r="YR52" s="372">
        <f>IF(YR$19-'様式３（療養者名簿）（⑤の場合）'!$BJ57+1&lt;=15,IF(YR$19&gt;='様式３（療養者名簿）（⑤の場合）'!$BJ57,IF(YR$19&lt;='様式３（療養者名簿）（⑤の場合）'!$BK57,1,0),0),0)</f>
        <v>0</v>
      </c>
      <c r="YS52" s="372">
        <f>IF(YS$19-'様式３（療養者名簿）（⑤の場合）'!$BJ57+1&lt;=15,IF(YS$19&gt;='様式３（療養者名簿）（⑤の場合）'!$BJ57,IF(YS$19&lt;='様式３（療養者名簿）（⑤の場合）'!$BK57,1,0),0),0)</f>
        <v>0</v>
      </c>
      <c r="YT52" s="372">
        <f>IF(YT$19-'様式３（療養者名簿）（⑤の場合）'!$BJ57+1&lt;=15,IF(YT$19&gt;='様式３（療養者名簿）（⑤の場合）'!$BJ57,IF(YT$19&lt;='様式３（療養者名簿）（⑤の場合）'!$BK57,1,0),0),0)</f>
        <v>0</v>
      </c>
      <c r="YU52" s="372">
        <f>IF(YU$19-'様式３（療養者名簿）（⑤の場合）'!$BJ57+1&lt;=15,IF(YU$19&gt;='様式３（療養者名簿）（⑤の場合）'!$BJ57,IF(YU$19&lt;='様式３（療養者名簿）（⑤の場合）'!$BK57,1,0),0),0)</f>
        <v>0</v>
      </c>
      <c r="YV52" s="372">
        <f>IF(YV$19-'様式３（療養者名簿）（⑤の場合）'!$BJ57+1&lt;=15,IF(YV$19&gt;='様式３（療養者名簿）（⑤の場合）'!$BJ57,IF(YV$19&lt;='様式３（療養者名簿）（⑤の場合）'!$BK57,1,0),0),0)</f>
        <v>0</v>
      </c>
      <c r="YW52" s="372">
        <f>IF(YW$19-'様式３（療養者名簿）（⑤の場合）'!$BJ57+1&lt;=15,IF(YW$19&gt;='様式３（療養者名簿）（⑤の場合）'!$BJ57,IF(YW$19&lt;='様式３（療養者名簿）（⑤の場合）'!$BK57,1,0),0),0)</f>
        <v>0</v>
      </c>
      <c r="YX52" s="372">
        <f>IF(YX$19-'様式３（療養者名簿）（⑤の場合）'!$BJ57+1&lt;=15,IF(YX$19&gt;='様式３（療養者名簿）（⑤の場合）'!$BJ57,IF(YX$19&lt;='様式３（療養者名簿）（⑤の場合）'!$BK57,1,0),0),0)</f>
        <v>0</v>
      </c>
      <c r="YY52" s="372">
        <f>IF(YY$19-'様式３（療養者名簿）（⑤の場合）'!$BJ57+1&lt;=15,IF(YY$19&gt;='様式３（療養者名簿）（⑤の場合）'!$BJ57,IF(YY$19&lt;='様式３（療養者名簿）（⑤の場合）'!$BK57,1,0),0),0)</f>
        <v>0</v>
      </c>
      <c r="YZ52" s="372">
        <f>IF(YZ$19-'様式３（療養者名簿）（⑤の場合）'!$BJ57+1&lt;=15,IF(YZ$19&gt;='様式３（療養者名簿）（⑤の場合）'!$BJ57,IF(YZ$19&lt;='様式３（療養者名簿）（⑤の場合）'!$BK57,1,0),0),0)</f>
        <v>0</v>
      </c>
      <c r="ZA52" s="372">
        <f>IF(ZA$19-'様式３（療養者名簿）（⑤の場合）'!$BJ57+1&lt;=15,IF(ZA$19&gt;='様式３（療養者名簿）（⑤の場合）'!$BJ57,IF(ZA$19&lt;='様式３（療養者名簿）（⑤の場合）'!$BK57,1,0),0),0)</f>
        <v>0</v>
      </c>
      <c r="ZB52" s="372">
        <f>IF(ZB$19-'様式３（療養者名簿）（⑤の場合）'!$BJ57+1&lt;=15,IF(ZB$19&gt;='様式３（療養者名簿）（⑤の場合）'!$BJ57,IF(ZB$19&lt;='様式３（療養者名簿）（⑤の場合）'!$BK57,1,0),0),0)</f>
        <v>0</v>
      </c>
      <c r="ZC52" s="372">
        <f>IF(ZC$19-'様式３（療養者名簿）（⑤の場合）'!$BJ57+1&lt;=15,IF(ZC$19&gt;='様式３（療養者名簿）（⑤の場合）'!$BJ57,IF(ZC$19&lt;='様式３（療養者名簿）（⑤の場合）'!$BK57,1,0),0),0)</f>
        <v>0</v>
      </c>
      <c r="ZD52" s="372">
        <f>IF(ZD$19-'様式３（療養者名簿）（⑤の場合）'!$BJ57+1&lt;=15,IF(ZD$19&gt;='様式３（療養者名簿）（⑤の場合）'!$BJ57,IF(ZD$19&lt;='様式３（療養者名簿）（⑤の場合）'!$BK57,1,0),0),0)</f>
        <v>0</v>
      </c>
      <c r="ZE52" s="372">
        <f>IF(ZE$19-'様式３（療養者名簿）（⑤の場合）'!$BJ57+1&lt;=15,IF(ZE$19&gt;='様式３（療養者名簿）（⑤の場合）'!$BJ57,IF(ZE$19&lt;='様式３（療養者名簿）（⑤の場合）'!$BK57,1,0),0),0)</f>
        <v>0</v>
      </c>
      <c r="ZF52" s="372">
        <f>IF(ZF$19-'様式３（療養者名簿）（⑤の場合）'!$BJ57+1&lt;=15,IF(ZF$19&gt;='様式３（療養者名簿）（⑤の場合）'!$BJ57,IF(ZF$19&lt;='様式３（療養者名簿）（⑤の場合）'!$BK57,1,0),0),0)</f>
        <v>0</v>
      </c>
      <c r="ZG52" s="372">
        <f>IF(ZG$19-'様式３（療養者名簿）（⑤の場合）'!$BJ57+1&lt;=15,IF(ZG$19&gt;='様式３（療養者名簿）（⑤の場合）'!$BJ57,IF(ZG$19&lt;='様式３（療養者名簿）（⑤の場合）'!$BK57,1,0),0),0)</f>
        <v>0</v>
      </c>
      <c r="ZH52" s="372">
        <f>IF(ZH$19-'様式３（療養者名簿）（⑤の場合）'!$BJ57+1&lt;=15,IF(ZH$19&gt;='様式３（療養者名簿）（⑤の場合）'!$BJ57,IF(ZH$19&lt;='様式３（療養者名簿）（⑤の場合）'!$BK57,1,0),0),0)</f>
        <v>0</v>
      </c>
      <c r="ZI52" s="372">
        <f>IF(ZI$19-'様式３（療養者名簿）（⑤の場合）'!$BJ57+1&lt;=15,IF(ZI$19&gt;='様式３（療養者名簿）（⑤の場合）'!$BJ57,IF(ZI$19&lt;='様式３（療養者名簿）（⑤の場合）'!$BK57,1,0),0),0)</f>
        <v>0</v>
      </c>
      <c r="ZJ52" s="372">
        <f>IF(ZJ$19-'様式３（療養者名簿）（⑤の場合）'!$BJ57+1&lt;=15,IF(ZJ$19&gt;='様式３（療養者名簿）（⑤の場合）'!$BJ57,IF(ZJ$19&lt;='様式３（療養者名簿）（⑤の場合）'!$BK57,1,0),0),0)</f>
        <v>0</v>
      </c>
      <c r="ZK52" s="372">
        <f>IF(ZK$19-'様式３（療養者名簿）（⑤の場合）'!$BJ57+1&lt;=15,IF(ZK$19&gt;='様式３（療養者名簿）（⑤の場合）'!$BJ57,IF(ZK$19&lt;='様式３（療養者名簿）（⑤の場合）'!$BK57,1,0),0),0)</f>
        <v>0</v>
      </c>
      <c r="ZL52" s="372">
        <f>IF(ZL$19-'様式３（療養者名簿）（⑤の場合）'!$BJ57+1&lt;=15,IF(ZL$19&gt;='様式３（療養者名簿）（⑤の場合）'!$BJ57,IF(ZL$19&lt;='様式３（療養者名簿）（⑤の場合）'!$BK57,1,0),0),0)</f>
        <v>0</v>
      </c>
      <c r="ZM52" s="372">
        <f>IF(ZM$19-'様式３（療養者名簿）（⑤の場合）'!$BJ57+1&lt;=15,IF(ZM$19&gt;='様式３（療養者名簿）（⑤の場合）'!$BJ57,IF(ZM$19&lt;='様式３（療養者名簿）（⑤の場合）'!$BK57,1,0),0),0)</f>
        <v>0</v>
      </c>
      <c r="ZN52" s="372">
        <f>IF(ZN$19-'様式３（療養者名簿）（⑤の場合）'!$BJ57+1&lt;=15,IF(ZN$19&gt;='様式３（療養者名簿）（⑤の場合）'!$BJ57,IF(ZN$19&lt;='様式３（療養者名簿）（⑤の場合）'!$BK57,1,0),0),0)</f>
        <v>0</v>
      </c>
      <c r="ZO52" s="372">
        <f>IF(ZO$19-'様式３（療養者名簿）（⑤の場合）'!$BJ57+1&lt;=15,IF(ZO$19&gt;='様式３（療養者名簿）（⑤の場合）'!$BJ57,IF(ZO$19&lt;='様式３（療養者名簿）（⑤の場合）'!$BK57,1,0),0),0)</f>
        <v>0</v>
      </c>
      <c r="ZP52" s="372">
        <f>IF(ZP$19-'様式３（療養者名簿）（⑤の場合）'!$BJ57+1&lt;=15,IF(ZP$19&gt;='様式３（療養者名簿）（⑤の場合）'!$BJ57,IF(ZP$19&lt;='様式３（療養者名簿）（⑤の場合）'!$BK57,1,0),0),0)</f>
        <v>0</v>
      </c>
      <c r="ZQ52" s="372">
        <f>IF(ZQ$19-'様式３（療養者名簿）（⑤の場合）'!$BJ57+1&lt;=15,IF(ZQ$19&gt;='様式３（療養者名簿）（⑤の場合）'!$BJ57,IF(ZQ$19&lt;='様式３（療養者名簿）（⑤の場合）'!$BK57,1,0),0),0)</f>
        <v>0</v>
      </c>
      <c r="ZR52" s="372">
        <f>IF(ZR$19-'様式３（療養者名簿）（⑤の場合）'!$BJ57+1&lt;=15,IF(ZR$19&gt;='様式３（療養者名簿）（⑤の場合）'!$BJ57,IF(ZR$19&lt;='様式３（療養者名簿）（⑤の場合）'!$BK57,1,0),0),0)</f>
        <v>0</v>
      </c>
      <c r="ZS52" s="372">
        <f>IF(ZS$19-'様式３（療養者名簿）（⑤の場合）'!$BJ57+1&lt;=15,IF(ZS$19&gt;='様式３（療養者名簿）（⑤の場合）'!$BJ57,IF(ZS$19&lt;='様式３（療養者名簿）（⑤の場合）'!$BK57,1,0),0),0)</f>
        <v>0</v>
      </c>
      <c r="ZT52" s="372">
        <f>IF(ZT$19-'様式３（療養者名簿）（⑤の場合）'!$BJ57+1&lt;=15,IF(ZT$19&gt;='様式３（療養者名簿）（⑤の場合）'!$BJ57,IF(ZT$19&lt;='様式３（療養者名簿）（⑤の場合）'!$BK57,1,0),0),0)</f>
        <v>0</v>
      </c>
      <c r="ZU52" s="372">
        <f>IF(ZU$19-'様式３（療養者名簿）（⑤の場合）'!$BJ57+1&lt;=15,IF(ZU$19&gt;='様式３（療養者名簿）（⑤の場合）'!$BJ57,IF(ZU$19&lt;='様式３（療養者名簿）（⑤の場合）'!$BK57,1,0),0),0)</f>
        <v>0</v>
      </c>
      <c r="ZV52" s="372">
        <f>IF(ZV$19-'様式３（療養者名簿）（⑤の場合）'!$BJ57+1&lt;=15,IF(ZV$19&gt;='様式３（療養者名簿）（⑤の場合）'!$BJ57,IF(ZV$19&lt;='様式３（療養者名簿）（⑤の場合）'!$BK57,1,0),0),0)</f>
        <v>0</v>
      </c>
      <c r="ZW52" s="372">
        <f>IF(ZW$19-'様式３（療養者名簿）（⑤の場合）'!$BJ57+1&lt;=15,IF(ZW$19&gt;='様式３（療養者名簿）（⑤の場合）'!$BJ57,IF(ZW$19&lt;='様式３（療養者名簿）（⑤の場合）'!$BK57,1,0),0),0)</f>
        <v>0</v>
      </c>
      <c r="ZX52" s="372">
        <f>IF(ZX$19-'様式３（療養者名簿）（⑤の場合）'!$BJ57+1&lt;=15,IF(ZX$19&gt;='様式３（療養者名簿）（⑤の場合）'!$BJ57,IF(ZX$19&lt;='様式３（療養者名簿）（⑤の場合）'!$BK57,1,0),0),0)</f>
        <v>0</v>
      </c>
      <c r="ZY52" s="372">
        <f>IF(ZY$19-'様式３（療養者名簿）（⑤の場合）'!$BJ57+1&lt;=15,IF(ZY$19&gt;='様式３（療養者名簿）（⑤の場合）'!$BJ57,IF(ZY$19&lt;='様式３（療養者名簿）（⑤の場合）'!$BK57,1,0),0),0)</f>
        <v>0</v>
      </c>
      <c r="ZZ52" s="372">
        <f>IF(ZZ$19-'様式３（療養者名簿）（⑤の場合）'!$BJ57+1&lt;=15,IF(ZZ$19&gt;='様式３（療養者名簿）（⑤の場合）'!$BJ57,IF(ZZ$19&lt;='様式３（療養者名簿）（⑤の場合）'!$BK57,1,0),0),0)</f>
        <v>0</v>
      </c>
      <c r="AAA52" s="372">
        <f>IF(AAA$19-'様式３（療養者名簿）（⑤の場合）'!$BJ57+1&lt;=15,IF(AAA$19&gt;='様式３（療養者名簿）（⑤の場合）'!$BJ57,IF(AAA$19&lt;='様式３（療養者名簿）（⑤の場合）'!$BK57,1,0),0),0)</f>
        <v>0</v>
      </c>
      <c r="AAB52" s="372">
        <f>IF(AAB$19-'様式３（療養者名簿）（⑤の場合）'!$BJ57+1&lt;=15,IF(AAB$19&gt;='様式３（療養者名簿）（⑤の場合）'!$BJ57,IF(AAB$19&lt;='様式３（療養者名簿）（⑤の場合）'!$BK57,1,0),0),0)</f>
        <v>0</v>
      </c>
      <c r="AAC52" s="372">
        <f>IF(AAC$19-'様式３（療養者名簿）（⑤の場合）'!$BJ57+1&lt;=15,IF(AAC$19&gt;='様式３（療養者名簿）（⑤の場合）'!$BJ57,IF(AAC$19&lt;='様式３（療養者名簿）（⑤の場合）'!$BK57,1,0),0),0)</f>
        <v>0</v>
      </c>
      <c r="AAD52" s="372">
        <f>IF(AAD$19-'様式３（療養者名簿）（⑤の場合）'!$BJ57+1&lt;=15,IF(AAD$19&gt;='様式３（療養者名簿）（⑤の場合）'!$BJ57,IF(AAD$19&lt;='様式３（療養者名簿）（⑤の場合）'!$BK57,1,0),0),0)</f>
        <v>0</v>
      </c>
      <c r="AAE52" s="372">
        <f>IF(AAE$19-'様式３（療養者名簿）（⑤の場合）'!$BJ57+1&lt;=15,IF(AAE$19&gt;='様式３（療養者名簿）（⑤の場合）'!$BJ57,IF(AAE$19&lt;='様式３（療養者名簿）（⑤の場合）'!$BK57,1,0),0),0)</f>
        <v>0</v>
      </c>
      <c r="AAF52" s="372">
        <f>IF(AAF$19-'様式３（療養者名簿）（⑤の場合）'!$BJ57+1&lt;=15,IF(AAF$19&gt;='様式３（療養者名簿）（⑤の場合）'!$BJ57,IF(AAF$19&lt;='様式３（療養者名簿）（⑤の場合）'!$BK57,1,0),0),0)</f>
        <v>0</v>
      </c>
      <c r="AAG52" s="372">
        <f>IF(AAG$19-'様式３（療養者名簿）（⑤の場合）'!$BJ57+1&lt;=15,IF(AAG$19&gt;='様式３（療養者名簿）（⑤の場合）'!$BJ57,IF(AAG$19&lt;='様式３（療養者名簿）（⑤の場合）'!$BK57,1,0),0),0)</f>
        <v>0</v>
      </c>
      <c r="AAH52" s="372">
        <f>IF(AAH$19-'様式３（療養者名簿）（⑤の場合）'!$BJ57+1&lt;=15,IF(AAH$19&gt;='様式３（療養者名簿）（⑤の場合）'!$BJ57,IF(AAH$19&lt;='様式３（療養者名簿）（⑤の場合）'!$BK57,1,0),0),0)</f>
        <v>0</v>
      </c>
      <c r="AAI52" s="372">
        <f>IF(AAI$19-'様式３（療養者名簿）（⑤の場合）'!$BJ57+1&lt;=15,IF(AAI$19&gt;='様式３（療養者名簿）（⑤の場合）'!$BJ57,IF(AAI$19&lt;='様式３（療養者名簿）（⑤の場合）'!$BK57,1,0),0),0)</f>
        <v>0</v>
      </c>
      <c r="AAJ52" s="372">
        <f>IF(AAJ$19-'様式３（療養者名簿）（⑤の場合）'!$BJ57+1&lt;=15,IF(AAJ$19&gt;='様式３（療養者名簿）（⑤の場合）'!$BJ57,IF(AAJ$19&lt;='様式３（療養者名簿）（⑤の場合）'!$BK57,1,0),0),0)</f>
        <v>0</v>
      </c>
      <c r="AAK52" s="372">
        <f>IF(AAK$19-'様式３（療養者名簿）（⑤の場合）'!$BJ57+1&lt;=15,IF(AAK$19&gt;='様式３（療養者名簿）（⑤の場合）'!$BJ57,IF(AAK$19&lt;='様式３（療養者名簿）（⑤の場合）'!$BK57,1,0),0),0)</f>
        <v>0</v>
      </c>
      <c r="AAL52" s="372">
        <f>IF(AAL$19-'様式３（療養者名簿）（⑤の場合）'!$BJ57+1&lt;=15,IF(AAL$19&gt;='様式３（療養者名簿）（⑤の場合）'!$BJ57,IF(AAL$19&lt;='様式３（療養者名簿）（⑤の場合）'!$BK57,1,0),0),0)</f>
        <v>0</v>
      </c>
      <c r="AAM52" s="372">
        <f>IF(AAM$19-'様式３（療養者名簿）（⑤の場合）'!$BJ57+1&lt;=15,IF(AAM$19&gt;='様式３（療養者名簿）（⑤の場合）'!$BJ57,IF(AAM$19&lt;='様式３（療養者名簿）（⑤の場合）'!$BK57,1,0),0),0)</f>
        <v>0</v>
      </c>
      <c r="AAN52" s="372">
        <f>IF(AAN$19-'様式３（療養者名簿）（⑤の場合）'!$BJ57+1&lt;=15,IF(AAN$19&gt;='様式３（療養者名簿）（⑤の場合）'!$BJ57,IF(AAN$19&lt;='様式３（療養者名簿）（⑤の場合）'!$BK57,1,0),0),0)</f>
        <v>0</v>
      </c>
      <c r="AAO52" s="372">
        <f>IF(AAO$19-'様式３（療養者名簿）（⑤の場合）'!$BJ57+1&lt;=15,IF(AAO$19&gt;='様式３（療養者名簿）（⑤の場合）'!$BJ57,IF(AAO$19&lt;='様式３（療養者名簿）（⑤の場合）'!$BK57,1,0),0),0)</f>
        <v>0</v>
      </c>
      <c r="AAP52" s="372">
        <f>IF(AAP$19-'様式３（療養者名簿）（⑤の場合）'!$BJ57+1&lt;=15,IF(AAP$19&gt;='様式３（療養者名簿）（⑤の場合）'!$BJ57,IF(AAP$19&lt;='様式３（療養者名簿）（⑤の場合）'!$BK57,1,0),0),0)</f>
        <v>0</v>
      </c>
      <c r="AAQ52" s="372">
        <f>IF(AAQ$19-'様式３（療養者名簿）（⑤の場合）'!$BJ57+1&lt;=15,IF(AAQ$19&gt;='様式３（療養者名簿）（⑤の場合）'!$BJ57,IF(AAQ$19&lt;='様式３（療養者名簿）（⑤の場合）'!$BK57,1,0),0),0)</f>
        <v>0</v>
      </c>
      <c r="AAR52" s="372">
        <f>IF(AAR$19-'様式３（療養者名簿）（⑤の場合）'!$BJ57+1&lt;=15,IF(AAR$19&gt;='様式３（療養者名簿）（⑤の場合）'!$BJ57,IF(AAR$19&lt;='様式３（療養者名簿）（⑤の場合）'!$BK57,1,0),0),0)</f>
        <v>0</v>
      </c>
      <c r="AAS52" s="372">
        <f>IF(AAS$19-'様式３（療養者名簿）（⑤の場合）'!$BJ57+1&lt;=15,IF(AAS$19&gt;='様式３（療養者名簿）（⑤の場合）'!$BJ57,IF(AAS$19&lt;='様式３（療養者名簿）（⑤の場合）'!$BK57,1,0),0),0)</f>
        <v>0</v>
      </c>
      <c r="AAT52" s="372">
        <f>IF(AAT$19-'様式３（療養者名簿）（⑤の場合）'!$BJ57+1&lt;=15,IF(AAT$19&gt;='様式３（療養者名簿）（⑤の場合）'!$BJ57,IF(AAT$19&lt;='様式３（療養者名簿）（⑤の場合）'!$BK57,1,0),0),0)</f>
        <v>0</v>
      </c>
      <c r="AAU52" s="372">
        <f>IF(AAU$19-'様式３（療養者名簿）（⑤の場合）'!$BJ57+1&lt;=15,IF(AAU$19&gt;='様式３（療養者名簿）（⑤の場合）'!$BJ57,IF(AAU$19&lt;='様式３（療養者名簿）（⑤の場合）'!$BK57,1,0),0),0)</f>
        <v>0</v>
      </c>
      <c r="AAV52" s="372">
        <f>IF(AAV$19-'様式３（療養者名簿）（⑤の場合）'!$BJ57+1&lt;=15,IF(AAV$19&gt;='様式３（療養者名簿）（⑤の場合）'!$BJ57,IF(AAV$19&lt;='様式３（療養者名簿）（⑤の場合）'!$BK57,1,0),0),0)</f>
        <v>0</v>
      </c>
      <c r="AAW52" s="372">
        <f>IF(AAW$19-'様式３（療養者名簿）（⑤の場合）'!$BJ57+1&lt;=15,IF(AAW$19&gt;='様式３（療養者名簿）（⑤の場合）'!$BJ57,IF(AAW$19&lt;='様式３（療養者名簿）（⑤の場合）'!$BK57,1,0),0),0)</f>
        <v>0</v>
      </c>
      <c r="AAX52" s="372">
        <f>IF(AAX$19-'様式３（療養者名簿）（⑤の場合）'!$BJ57+1&lt;=15,IF(AAX$19&gt;='様式３（療養者名簿）（⑤の場合）'!$BJ57,IF(AAX$19&lt;='様式３（療養者名簿）（⑤の場合）'!$BK57,1,0),0),0)</f>
        <v>0</v>
      </c>
      <c r="AAY52" s="372">
        <f>IF(AAY$19-'様式３（療養者名簿）（⑤の場合）'!$BJ57+1&lt;=15,IF(AAY$19&gt;='様式３（療養者名簿）（⑤の場合）'!$BJ57,IF(AAY$19&lt;='様式３（療養者名簿）（⑤の場合）'!$BK57,1,0),0),0)</f>
        <v>0</v>
      </c>
      <c r="AAZ52" s="372">
        <f>IF(AAZ$19-'様式３（療養者名簿）（⑤の場合）'!$BJ57+1&lt;=15,IF(AAZ$19&gt;='様式３（療養者名簿）（⑤の場合）'!$BJ57,IF(AAZ$19&lt;='様式３（療養者名簿）（⑤の場合）'!$BK57,1,0),0),0)</f>
        <v>0</v>
      </c>
      <c r="ABA52" s="372">
        <f>IF(ABA$19-'様式３（療養者名簿）（⑤の場合）'!$BJ57+1&lt;=15,IF(ABA$19&gt;='様式３（療養者名簿）（⑤の場合）'!$BJ57,IF(ABA$19&lt;='様式３（療養者名簿）（⑤の場合）'!$BK57,1,0),0),0)</f>
        <v>0</v>
      </c>
      <c r="ABB52" s="372">
        <f>IF(ABB$19-'様式３（療養者名簿）（⑤の場合）'!$BJ57+1&lt;=15,IF(ABB$19&gt;='様式３（療養者名簿）（⑤の場合）'!$BJ57,IF(ABB$19&lt;='様式３（療養者名簿）（⑤の場合）'!$BK57,1,0),0),0)</f>
        <v>0</v>
      </c>
      <c r="ABC52" s="372">
        <f>IF(ABC$19-'様式３（療養者名簿）（⑤の場合）'!$BJ57+1&lt;=15,IF(ABC$19&gt;='様式３（療養者名簿）（⑤の場合）'!$BJ57,IF(ABC$19&lt;='様式３（療養者名簿）（⑤の場合）'!$BK57,1,0),0),0)</f>
        <v>0</v>
      </c>
      <c r="ABD52" s="372">
        <f>IF(ABD$19-'様式３（療養者名簿）（⑤の場合）'!$BJ57+1&lt;=15,IF(ABD$19&gt;='様式３（療養者名簿）（⑤の場合）'!$BJ57,IF(ABD$19&lt;='様式３（療養者名簿）（⑤の場合）'!$BK57,1,0),0),0)</f>
        <v>0</v>
      </c>
    </row>
    <row r="53" spans="1:732" ht="42" customHeight="1">
      <c r="A53" s="250">
        <f>'様式３（療養者名簿）（⑤の場合）'!C58</f>
        <v>0</v>
      </c>
      <c r="B53" s="365">
        <f>IF(B$19-'様式３（療養者名簿）（⑤の場合）'!$BJ58+1&lt;=15,IF(B$19&gt;='様式３（療養者名簿）（⑤の場合）'!$BJ58,IF(B$19&lt;='様式３（療養者名簿）（⑤の場合）'!$BK58,1,0),0),0)</f>
        <v>0</v>
      </c>
      <c r="C53" s="365">
        <f>IF(C$19-'様式３（療養者名簿）（⑤の場合）'!$BJ58+1&lt;=15,IF(C$19&gt;='様式３（療養者名簿）（⑤の場合）'!$BJ58,IF(C$19&lt;='様式３（療養者名簿）（⑤の場合）'!$BK58,1,0),0),0)</f>
        <v>0</v>
      </c>
      <c r="D53" s="365">
        <f>IF(D$19-'様式３（療養者名簿）（⑤の場合）'!$BJ58+1&lt;=15,IF(D$19&gt;='様式３（療養者名簿）（⑤の場合）'!$BJ58,IF(D$19&lt;='様式３（療養者名簿）（⑤の場合）'!$BK58,1,0),0),0)</f>
        <v>0</v>
      </c>
      <c r="E53" s="365">
        <f>IF(E$19-'様式３（療養者名簿）（⑤の場合）'!$BJ58+1&lt;=15,IF(E$19&gt;='様式３（療養者名簿）（⑤の場合）'!$BJ58,IF(E$19&lt;='様式３（療養者名簿）（⑤の場合）'!$BK58,1,0),0),0)</f>
        <v>0</v>
      </c>
      <c r="F53" s="365">
        <f>IF(F$19-'様式３（療養者名簿）（⑤の場合）'!$BJ58+1&lt;=15,IF(F$19&gt;='様式３（療養者名簿）（⑤の場合）'!$BJ58,IF(F$19&lt;='様式３（療養者名簿）（⑤の場合）'!$BK58,1,0),0),0)</f>
        <v>0</v>
      </c>
      <c r="G53" s="365">
        <f>IF(G$19-'様式３（療養者名簿）（⑤の場合）'!$BJ58+1&lt;=15,IF(G$19&gt;='様式３（療養者名簿）（⑤の場合）'!$BJ58,IF(G$19&lt;='様式３（療養者名簿）（⑤の場合）'!$BK58,1,0),0),0)</f>
        <v>0</v>
      </c>
      <c r="H53" s="365">
        <f>IF(H$19-'様式３（療養者名簿）（⑤の場合）'!$BJ58+1&lt;=15,IF(H$19&gt;='様式３（療養者名簿）（⑤の場合）'!$BJ58,IF(H$19&lt;='様式３（療養者名簿）（⑤の場合）'!$BK58,1,0),0),0)</f>
        <v>0</v>
      </c>
      <c r="I53" s="365">
        <f>IF(I$19-'様式３（療養者名簿）（⑤の場合）'!$BJ58+1&lt;=15,IF(I$19&gt;='様式３（療養者名簿）（⑤の場合）'!$BJ58,IF(I$19&lt;='様式３（療養者名簿）（⑤の場合）'!$BK58,1,0),0),0)</f>
        <v>0</v>
      </c>
      <c r="J53" s="365">
        <f>IF(J$19-'様式３（療養者名簿）（⑤の場合）'!$BJ58+1&lt;=15,IF(J$19&gt;='様式３（療養者名簿）（⑤の場合）'!$BJ58,IF(J$19&lt;='様式３（療養者名簿）（⑤の場合）'!$BK58,1,0),0),0)</f>
        <v>0</v>
      </c>
      <c r="K53" s="365">
        <f>IF(K$19-'様式３（療養者名簿）（⑤の場合）'!$BJ58+1&lt;=15,IF(K$19&gt;='様式３（療養者名簿）（⑤の場合）'!$BJ58,IF(K$19&lt;='様式３（療養者名簿）（⑤の場合）'!$BK58,1,0),0),0)</f>
        <v>0</v>
      </c>
      <c r="L53" s="365">
        <f>IF(L$19-'様式３（療養者名簿）（⑤の場合）'!$BJ58+1&lt;=15,IF(L$19&gt;='様式３（療養者名簿）（⑤の場合）'!$BJ58,IF(L$19&lt;='様式３（療養者名簿）（⑤の場合）'!$BK58,1,0),0),0)</f>
        <v>0</v>
      </c>
      <c r="M53" s="365">
        <f>IF(M$19-'様式３（療養者名簿）（⑤の場合）'!$BJ58+1&lt;=15,IF(M$19&gt;='様式３（療養者名簿）（⑤の場合）'!$BJ58,IF(M$19&lt;='様式３（療養者名簿）（⑤の場合）'!$BK58,1,0),0),0)</f>
        <v>0</v>
      </c>
      <c r="N53" s="365">
        <f>IF(N$19-'様式３（療養者名簿）（⑤の場合）'!$BJ58+1&lt;=15,IF(N$19&gt;='様式３（療養者名簿）（⑤の場合）'!$BJ58,IF(N$19&lt;='様式３（療養者名簿）（⑤の場合）'!$BK58,1,0),0),0)</f>
        <v>0</v>
      </c>
      <c r="O53" s="365">
        <f>IF(O$19-'様式３（療養者名簿）（⑤の場合）'!$BJ58+1&lt;=15,IF(O$19&gt;='様式３（療養者名簿）（⑤の場合）'!$BJ58,IF(O$19&lt;='様式３（療養者名簿）（⑤の場合）'!$BK58,1,0),0),0)</f>
        <v>0</v>
      </c>
      <c r="P53" s="365">
        <f>IF(P$19-'様式３（療養者名簿）（⑤の場合）'!$BJ58+1&lt;=15,IF(P$19&gt;='様式３（療養者名簿）（⑤の場合）'!$BJ58,IF(P$19&lt;='様式３（療養者名簿）（⑤の場合）'!$BK58,1,0),0),0)</f>
        <v>0</v>
      </c>
      <c r="Q53" s="365">
        <f>IF(Q$19-'様式３（療養者名簿）（⑤の場合）'!$BJ58+1&lt;=15,IF(Q$19&gt;='様式３（療養者名簿）（⑤の場合）'!$BJ58,IF(Q$19&lt;='様式３（療養者名簿）（⑤の場合）'!$BK58,1,0),0),0)</f>
        <v>0</v>
      </c>
      <c r="R53" s="365">
        <f>IF(R$19-'様式３（療養者名簿）（⑤の場合）'!$BJ58+1&lt;=15,IF(R$19&gt;='様式３（療養者名簿）（⑤の場合）'!$BJ58,IF(R$19&lt;='様式３（療養者名簿）（⑤の場合）'!$BK58,1,0),0),0)</f>
        <v>0</v>
      </c>
      <c r="S53" s="365">
        <f>IF(S$19-'様式３（療養者名簿）（⑤の場合）'!$BJ58+1&lt;=15,IF(S$19&gt;='様式３（療養者名簿）（⑤の場合）'!$BJ58,IF(S$19&lt;='様式３（療養者名簿）（⑤の場合）'!$BK58,1,0),0),0)</f>
        <v>0</v>
      </c>
      <c r="T53" s="365">
        <f>IF(T$19-'様式３（療養者名簿）（⑤の場合）'!$BJ58+1&lt;=15,IF(T$19&gt;='様式３（療養者名簿）（⑤の場合）'!$BJ58,IF(T$19&lt;='様式３（療養者名簿）（⑤の場合）'!$BK58,1,0),0),0)</f>
        <v>0</v>
      </c>
      <c r="U53" s="365">
        <f>IF(U$19-'様式３（療養者名簿）（⑤の場合）'!$BJ58+1&lt;=15,IF(U$19&gt;='様式３（療養者名簿）（⑤の場合）'!$BJ58,IF(U$19&lt;='様式３（療養者名簿）（⑤の場合）'!$BK58,1,0),0),0)</f>
        <v>0</v>
      </c>
      <c r="V53" s="365">
        <f>IF(V$19-'様式３（療養者名簿）（⑤の場合）'!$BJ58+1&lt;=15,IF(V$19&gt;='様式３（療養者名簿）（⑤の場合）'!$BJ58,IF(V$19&lt;='様式３（療養者名簿）（⑤の場合）'!$BK58,1,0),0),0)</f>
        <v>0</v>
      </c>
      <c r="W53" s="365">
        <f>IF(W$19-'様式３（療養者名簿）（⑤の場合）'!$BJ58+1&lt;=15,IF(W$19&gt;='様式３（療養者名簿）（⑤の場合）'!$BJ58,IF(W$19&lt;='様式３（療養者名簿）（⑤の場合）'!$BK58,1,0),0),0)</f>
        <v>0</v>
      </c>
      <c r="X53" s="365">
        <f>IF(X$19-'様式３（療養者名簿）（⑤の場合）'!$BJ58+1&lt;=15,IF(X$19&gt;='様式３（療養者名簿）（⑤の場合）'!$BJ58,IF(X$19&lt;='様式３（療養者名簿）（⑤の場合）'!$BK58,1,0),0),0)</f>
        <v>0</v>
      </c>
      <c r="Y53" s="365">
        <f>IF(Y$19-'様式３（療養者名簿）（⑤の場合）'!$BJ58+1&lt;=15,IF(Y$19&gt;='様式３（療養者名簿）（⑤の場合）'!$BJ58,IF(Y$19&lt;='様式３（療養者名簿）（⑤の場合）'!$BK58,1,0),0),0)</f>
        <v>0</v>
      </c>
      <c r="Z53" s="365">
        <f>IF(Z$19-'様式３（療養者名簿）（⑤の場合）'!$BJ58+1&lt;=15,IF(Z$19&gt;='様式３（療養者名簿）（⑤の場合）'!$BJ58,IF(Z$19&lt;='様式３（療養者名簿）（⑤の場合）'!$BK58,1,0),0),0)</f>
        <v>0</v>
      </c>
      <c r="AA53" s="365">
        <f>IF(AA$19-'様式３（療養者名簿）（⑤の場合）'!$BJ58+1&lt;=15,IF(AA$19&gt;='様式３（療養者名簿）（⑤の場合）'!$BJ58,IF(AA$19&lt;='様式３（療養者名簿）（⑤の場合）'!$BK58,1,0),0),0)</f>
        <v>0</v>
      </c>
      <c r="AB53" s="365">
        <f>IF(AB$19-'様式３（療養者名簿）（⑤の場合）'!$BJ58+1&lt;=15,IF(AB$19&gt;='様式３（療養者名簿）（⑤の場合）'!$BJ58,IF(AB$19&lt;='様式３（療養者名簿）（⑤の場合）'!$BK58,1,0),0),0)</f>
        <v>0</v>
      </c>
      <c r="AC53" s="365">
        <f>IF(AC$19-'様式３（療養者名簿）（⑤の場合）'!$BJ58+1&lt;=15,IF(AC$19&gt;='様式３（療養者名簿）（⑤の場合）'!$BJ58,IF(AC$19&lt;='様式３（療養者名簿）（⑤の場合）'!$BK58,1,0),0),0)</f>
        <v>0</v>
      </c>
      <c r="AD53" s="365">
        <f>IF(AD$19-'様式３（療養者名簿）（⑤の場合）'!$BJ58+1&lt;=15,IF(AD$19&gt;='様式３（療養者名簿）（⑤の場合）'!$BJ58,IF(AD$19&lt;='様式３（療養者名簿）（⑤の場合）'!$BK58,1,0),0),0)</f>
        <v>0</v>
      </c>
      <c r="AE53" s="365">
        <f>IF(AE$19-'様式３（療養者名簿）（⑤の場合）'!$BJ58+1&lt;=15,IF(AE$19&gt;='様式３（療養者名簿）（⑤の場合）'!$BJ58,IF(AE$19&lt;='様式３（療養者名簿）（⑤の場合）'!$BK58,1,0),0),0)</f>
        <v>0</v>
      </c>
      <c r="AF53" s="365">
        <f>IF(AF$19-'様式３（療養者名簿）（⑤の場合）'!$BJ58+1&lt;=15,IF(AF$19&gt;='様式３（療養者名簿）（⑤の場合）'!$BJ58,IF(AF$19&lt;='様式３（療養者名簿）（⑤の場合）'!$BK58,1,0),0),0)</f>
        <v>0</v>
      </c>
      <c r="AG53" s="365">
        <f>IF(AG$19-'様式３（療養者名簿）（⑤の場合）'!$BJ58+1&lt;=15,IF(AG$19&gt;='様式３（療養者名簿）（⑤の場合）'!$BJ58,IF(AG$19&lt;='様式３（療養者名簿）（⑤の場合）'!$BK58,1,0),0),0)</f>
        <v>0</v>
      </c>
      <c r="AH53" s="365">
        <f>IF(AH$19-'様式３（療養者名簿）（⑤の場合）'!$BJ58+1&lt;=15,IF(AH$19&gt;='様式３（療養者名簿）（⑤の場合）'!$BJ58,IF(AH$19&lt;='様式３（療養者名簿）（⑤の場合）'!$BK58,1,0),0),0)</f>
        <v>0</v>
      </c>
      <c r="AI53" s="365">
        <f>IF(AI$19-'様式３（療養者名簿）（⑤の場合）'!$BJ58+1&lt;=15,IF(AI$19&gt;='様式３（療養者名簿）（⑤の場合）'!$BJ58,IF(AI$19&lt;='様式３（療養者名簿）（⑤の場合）'!$BK58,1,0),0),0)</f>
        <v>0</v>
      </c>
      <c r="AJ53" s="365">
        <f>IF(AJ$19-'様式３（療養者名簿）（⑤の場合）'!$BJ58+1&lt;=15,IF(AJ$19&gt;='様式３（療養者名簿）（⑤の場合）'!$BJ58,IF(AJ$19&lt;='様式３（療養者名簿）（⑤の場合）'!$BK58,1,0),0),0)</f>
        <v>0</v>
      </c>
      <c r="AK53" s="365">
        <f>IF(AK$19-'様式３（療養者名簿）（⑤の場合）'!$BJ58+1&lt;=15,IF(AK$19&gt;='様式３（療養者名簿）（⑤の場合）'!$BJ58,IF(AK$19&lt;='様式３（療養者名簿）（⑤の場合）'!$BK58,1,0),0),0)</f>
        <v>0</v>
      </c>
      <c r="AL53" s="365">
        <f>IF(AL$19-'様式３（療養者名簿）（⑤の場合）'!$BJ58+1&lt;=15,IF(AL$19&gt;='様式３（療養者名簿）（⑤の場合）'!$BJ58,IF(AL$19&lt;='様式３（療養者名簿）（⑤の場合）'!$BK58,1,0),0),0)</f>
        <v>0</v>
      </c>
      <c r="AM53" s="365">
        <f>IF(AM$19-'様式３（療養者名簿）（⑤の場合）'!$BJ58+1&lt;=15,IF(AM$19&gt;='様式３（療養者名簿）（⑤の場合）'!$BJ58,IF(AM$19&lt;='様式３（療養者名簿）（⑤の場合）'!$BK58,1,0),0),0)</f>
        <v>0</v>
      </c>
      <c r="AN53" s="365">
        <f>IF(AN$19-'様式３（療養者名簿）（⑤の場合）'!$BJ58+1&lt;=15,IF(AN$19&gt;='様式３（療養者名簿）（⑤の場合）'!$BJ58,IF(AN$19&lt;='様式３（療養者名簿）（⑤の場合）'!$BK58,1,0),0),0)</f>
        <v>0</v>
      </c>
      <c r="AO53" s="365">
        <f>IF(AO$19-'様式３（療養者名簿）（⑤の場合）'!$BJ58+1&lt;=15,IF(AO$19&gt;='様式３（療養者名簿）（⑤の場合）'!$BJ58,IF(AO$19&lt;='様式３（療養者名簿）（⑤の場合）'!$BK58,1,0),0),0)</f>
        <v>0</v>
      </c>
      <c r="AP53" s="365">
        <f>IF(AP$19-'様式３（療養者名簿）（⑤の場合）'!$BJ58+1&lt;=15,IF(AP$19&gt;='様式３（療養者名簿）（⑤の場合）'!$BJ58,IF(AP$19&lt;='様式３（療養者名簿）（⑤の場合）'!$BK58,1,0),0),0)</f>
        <v>0</v>
      </c>
      <c r="AQ53" s="365">
        <f>IF(AQ$19-'様式３（療養者名簿）（⑤の場合）'!$BJ58+1&lt;=15,IF(AQ$19&gt;='様式３（療養者名簿）（⑤の場合）'!$BJ58,IF(AQ$19&lt;='様式３（療養者名簿）（⑤の場合）'!$BK58,1,0),0),0)</f>
        <v>0</v>
      </c>
      <c r="AR53" s="365">
        <f>IF(AR$19-'様式３（療養者名簿）（⑤の場合）'!$BJ58+1&lt;=15,IF(AR$19&gt;='様式３（療養者名簿）（⑤の場合）'!$BJ58,IF(AR$19&lt;='様式３（療養者名簿）（⑤の場合）'!$BK58,1,0),0),0)</f>
        <v>0</v>
      </c>
      <c r="AS53" s="365">
        <f>IF(AS$19-'様式３（療養者名簿）（⑤の場合）'!$BJ58+1&lt;=15,IF(AS$19&gt;='様式３（療養者名簿）（⑤の場合）'!$BJ58,IF(AS$19&lt;='様式３（療養者名簿）（⑤の場合）'!$BK58,1,0),0),0)</f>
        <v>0</v>
      </c>
      <c r="AT53" s="365">
        <f>IF(AT$19-'様式３（療養者名簿）（⑤の場合）'!$BJ58+1&lt;=15,IF(AT$19&gt;='様式３（療養者名簿）（⑤の場合）'!$BJ58,IF(AT$19&lt;='様式３（療養者名簿）（⑤の場合）'!$BK58,1,0),0),0)</f>
        <v>0</v>
      </c>
      <c r="AU53" s="365">
        <f>IF(AU$19-'様式３（療養者名簿）（⑤の場合）'!$BJ58+1&lt;=15,IF(AU$19&gt;='様式３（療養者名簿）（⑤の場合）'!$BJ58,IF(AU$19&lt;='様式３（療養者名簿）（⑤の場合）'!$BK58,1,0),0),0)</f>
        <v>0</v>
      </c>
      <c r="AV53" s="365">
        <f>IF(AV$19-'様式３（療養者名簿）（⑤の場合）'!$BJ58+1&lt;=15,IF(AV$19&gt;='様式３（療養者名簿）（⑤の場合）'!$BJ58,IF(AV$19&lt;='様式３（療養者名簿）（⑤の場合）'!$BK58,1,0),0),0)</f>
        <v>0</v>
      </c>
      <c r="AW53" s="365">
        <f>IF(AW$19-'様式３（療養者名簿）（⑤の場合）'!$BJ58+1&lt;=15,IF(AW$19&gt;='様式３（療養者名簿）（⑤の場合）'!$BJ58,IF(AW$19&lt;='様式３（療養者名簿）（⑤の場合）'!$BK58,1,0),0),0)</f>
        <v>0</v>
      </c>
      <c r="AX53" s="365">
        <f>IF(AX$19-'様式３（療養者名簿）（⑤の場合）'!$BJ58+1&lt;=15,IF(AX$19&gt;='様式３（療養者名簿）（⑤の場合）'!$BJ58,IF(AX$19&lt;='様式３（療養者名簿）（⑤の場合）'!$BK58,1,0),0),0)</f>
        <v>0</v>
      </c>
      <c r="AY53" s="365">
        <f>IF(AY$19-'様式３（療養者名簿）（⑤の場合）'!$BJ58+1&lt;=15,IF(AY$19&gt;='様式３（療養者名簿）（⑤の場合）'!$BJ58,IF(AY$19&lt;='様式３（療養者名簿）（⑤の場合）'!$BK58,1,0),0),0)</f>
        <v>0</v>
      </c>
      <c r="AZ53" s="365">
        <f>IF(AZ$19-'様式３（療養者名簿）（⑤の場合）'!$BJ58+1&lt;=15,IF(AZ$19&gt;='様式３（療養者名簿）（⑤の場合）'!$BJ58,IF(AZ$19&lt;='様式３（療養者名簿）（⑤の場合）'!$BK58,1,0),0),0)</f>
        <v>0</v>
      </c>
      <c r="BA53" s="365">
        <f>IF(BA$19-'様式３（療養者名簿）（⑤の場合）'!$BJ58+1&lt;=15,IF(BA$19&gt;='様式３（療養者名簿）（⑤の場合）'!$BJ58,IF(BA$19&lt;='様式３（療養者名簿）（⑤の場合）'!$BK58,1,0),0),0)</f>
        <v>0</v>
      </c>
      <c r="BB53" s="365">
        <f>IF(BB$19-'様式３（療養者名簿）（⑤の場合）'!$BJ58+1&lt;=15,IF(BB$19&gt;='様式３（療養者名簿）（⑤の場合）'!$BJ58,IF(BB$19&lt;='様式３（療養者名簿）（⑤の場合）'!$BK58,1,0),0),0)</f>
        <v>0</v>
      </c>
      <c r="BC53" s="365">
        <f>IF(BC$19-'様式３（療養者名簿）（⑤の場合）'!$BJ58+1&lt;=15,IF(BC$19&gt;='様式３（療養者名簿）（⑤の場合）'!$BJ58,IF(BC$19&lt;='様式３（療養者名簿）（⑤の場合）'!$BK58,1,0),0),0)</f>
        <v>0</v>
      </c>
      <c r="BD53" s="365">
        <f>IF(BD$19-'様式３（療養者名簿）（⑤の場合）'!$BJ58+1&lt;=15,IF(BD$19&gt;='様式３（療養者名簿）（⑤の場合）'!$BJ58,IF(BD$19&lt;='様式３（療養者名簿）（⑤の場合）'!$BK58,1,0),0),0)</f>
        <v>0</v>
      </c>
      <c r="BE53" s="365">
        <f>IF(BE$19-'様式３（療養者名簿）（⑤の場合）'!$BJ58+1&lt;=15,IF(BE$19&gt;='様式３（療養者名簿）（⑤の場合）'!$BJ58,IF(BE$19&lt;='様式３（療養者名簿）（⑤の場合）'!$BK58,1,0),0),0)</f>
        <v>0</v>
      </c>
      <c r="BF53" s="365">
        <f>IF(BF$19-'様式３（療養者名簿）（⑤の場合）'!$BJ58+1&lt;=15,IF(BF$19&gt;='様式３（療養者名簿）（⑤の場合）'!$BJ58,IF(BF$19&lt;='様式３（療養者名簿）（⑤の場合）'!$BK58,1,0),0),0)</f>
        <v>0</v>
      </c>
      <c r="BG53" s="365">
        <f>IF(BG$19-'様式３（療養者名簿）（⑤の場合）'!$BJ58+1&lt;=15,IF(BG$19&gt;='様式３（療養者名簿）（⑤の場合）'!$BJ58,IF(BG$19&lt;='様式３（療養者名簿）（⑤の場合）'!$BK58,1,0),0),0)</f>
        <v>0</v>
      </c>
      <c r="BH53" s="365">
        <f>IF(BH$19-'様式３（療養者名簿）（⑤の場合）'!$BJ58+1&lt;=15,IF(BH$19&gt;='様式３（療養者名簿）（⑤の場合）'!$BJ58,IF(BH$19&lt;='様式３（療養者名簿）（⑤の場合）'!$BK58,1,0),0),0)</f>
        <v>0</v>
      </c>
      <c r="BI53" s="365">
        <f>IF(BI$19-'様式３（療養者名簿）（⑤の場合）'!$BJ58+1&lt;=15,IF(BI$19&gt;='様式３（療養者名簿）（⑤の場合）'!$BJ58,IF(BI$19&lt;='様式３（療養者名簿）（⑤の場合）'!$BK58,1,0),0),0)</f>
        <v>0</v>
      </c>
      <c r="BJ53" s="365">
        <f>IF(BJ$19-'様式３（療養者名簿）（⑤の場合）'!$BJ58+1&lt;=15,IF(BJ$19&gt;='様式３（療養者名簿）（⑤の場合）'!$BJ58,IF(BJ$19&lt;='様式３（療養者名簿）（⑤の場合）'!$BK58,1,0),0),0)</f>
        <v>0</v>
      </c>
      <c r="BK53" s="365">
        <f>IF(BK$19-'様式３（療養者名簿）（⑤の場合）'!$BJ58+1&lt;=15,IF(BK$19&gt;='様式３（療養者名簿）（⑤の場合）'!$BJ58,IF(BK$19&lt;='様式３（療養者名簿）（⑤の場合）'!$BK58,1,0),0),0)</f>
        <v>0</v>
      </c>
      <c r="BL53" s="365">
        <f>IF(BL$19-'様式３（療養者名簿）（⑤の場合）'!$BJ58+1&lt;=15,IF(BL$19&gt;='様式３（療養者名簿）（⑤の場合）'!$BJ58,IF(BL$19&lt;='様式３（療養者名簿）（⑤の場合）'!$BK58,1,0),0),0)</f>
        <v>0</v>
      </c>
      <c r="BM53" s="365">
        <f>IF(BM$19-'様式３（療養者名簿）（⑤の場合）'!$BJ58+1&lt;=15,IF(BM$19&gt;='様式３（療養者名簿）（⑤の場合）'!$BJ58,IF(BM$19&lt;='様式３（療養者名簿）（⑤の場合）'!$BK58,1,0),0),0)</f>
        <v>0</v>
      </c>
      <c r="BN53" s="365">
        <f>IF(BN$19-'様式３（療養者名簿）（⑤の場合）'!$BJ58+1&lt;=15,IF(BN$19&gt;='様式３（療養者名簿）（⑤の場合）'!$BJ58,IF(BN$19&lt;='様式３（療養者名簿）（⑤の場合）'!$BK58,1,0),0),0)</f>
        <v>0</v>
      </c>
      <c r="BO53" s="365">
        <f>IF(BO$19-'様式３（療養者名簿）（⑤の場合）'!$BJ58+1&lt;=15,IF(BO$19&gt;='様式３（療養者名簿）（⑤の場合）'!$BJ58,IF(BO$19&lt;='様式３（療養者名簿）（⑤の場合）'!$BK58,1,0),0),0)</f>
        <v>0</v>
      </c>
      <c r="BP53" s="365">
        <f>IF(BP$19-'様式３（療養者名簿）（⑤の場合）'!$BJ58+1&lt;=15,IF(BP$19&gt;='様式３（療養者名簿）（⑤の場合）'!$BJ58,IF(BP$19&lt;='様式３（療養者名簿）（⑤の場合）'!$BK58,1,0),0),0)</f>
        <v>0</v>
      </c>
      <c r="BQ53" s="365">
        <f>IF(BQ$19-'様式３（療養者名簿）（⑤の場合）'!$BJ58+1&lt;=15,IF(BQ$19&gt;='様式３（療養者名簿）（⑤の場合）'!$BJ58,IF(BQ$19&lt;='様式３（療養者名簿）（⑤の場合）'!$BK58,1,0),0),0)</f>
        <v>0</v>
      </c>
      <c r="BR53" s="365">
        <f>IF(BR$19-'様式３（療養者名簿）（⑤の場合）'!$BJ58+1&lt;=15,IF(BR$19&gt;='様式３（療養者名簿）（⑤の場合）'!$BJ58,IF(BR$19&lt;='様式３（療養者名簿）（⑤の場合）'!$BK58,1,0),0),0)</f>
        <v>0</v>
      </c>
      <c r="BS53" s="365">
        <f>IF(BS$19-'様式３（療養者名簿）（⑤の場合）'!$BJ58+1&lt;=15,IF(BS$19&gt;='様式３（療養者名簿）（⑤の場合）'!$BJ58,IF(BS$19&lt;='様式３（療養者名簿）（⑤の場合）'!$BK58,1,0),0),0)</f>
        <v>0</v>
      </c>
      <c r="BT53" s="365">
        <f>IF(BT$19-'様式３（療養者名簿）（⑤の場合）'!$BJ58+1&lt;=15,IF(BT$19&gt;='様式３（療養者名簿）（⑤の場合）'!$BJ58,IF(BT$19&lt;='様式３（療養者名簿）（⑤の場合）'!$BK58,1,0),0),0)</f>
        <v>0</v>
      </c>
      <c r="BU53" s="365">
        <f>IF(BU$19-'様式３（療養者名簿）（⑤の場合）'!$BJ58+1&lt;=15,IF(BU$19&gt;='様式３（療養者名簿）（⑤の場合）'!$BJ58,IF(BU$19&lt;='様式３（療養者名簿）（⑤の場合）'!$BK58,1,0),0),0)</f>
        <v>0</v>
      </c>
      <c r="BV53" s="365">
        <f>IF(BV$19-'様式３（療養者名簿）（⑤の場合）'!$BJ58+1&lt;=15,IF(BV$19&gt;='様式３（療養者名簿）（⑤の場合）'!$BJ58,IF(BV$19&lt;='様式３（療養者名簿）（⑤の場合）'!$BK58,1,0),0),0)</f>
        <v>0</v>
      </c>
      <c r="BW53" s="365">
        <f>IF(BW$19-'様式３（療養者名簿）（⑤の場合）'!$BJ58+1&lt;=15,IF(BW$19&gt;='様式３（療養者名簿）（⑤の場合）'!$BJ58,IF(BW$19&lt;='様式３（療養者名簿）（⑤の場合）'!$BK58,1,0),0),0)</f>
        <v>0</v>
      </c>
      <c r="BX53" s="365">
        <f>IF(BX$19-'様式３（療養者名簿）（⑤の場合）'!$BJ58+1&lt;=15,IF(BX$19&gt;='様式３（療養者名簿）（⑤の場合）'!$BJ58,IF(BX$19&lt;='様式３（療養者名簿）（⑤の場合）'!$BK58,1,0),0),0)</f>
        <v>0</v>
      </c>
      <c r="BY53" s="365">
        <f>IF(BY$19-'様式３（療養者名簿）（⑤の場合）'!$BJ58+1&lt;=15,IF(BY$19&gt;='様式３（療養者名簿）（⑤の場合）'!$BJ58,IF(BY$19&lt;='様式３（療養者名簿）（⑤の場合）'!$BK58,1,0),0),0)</f>
        <v>0</v>
      </c>
      <c r="BZ53" s="365">
        <f>IF(BZ$19-'様式３（療養者名簿）（⑤の場合）'!$BJ58+1&lt;=15,IF(BZ$19&gt;='様式３（療養者名簿）（⑤の場合）'!$BJ58,IF(BZ$19&lt;='様式３（療養者名簿）（⑤の場合）'!$BK58,1,0),0),0)</f>
        <v>0</v>
      </c>
      <c r="CA53" s="365">
        <f>IF(CA$19-'様式３（療養者名簿）（⑤の場合）'!$BJ58+1&lt;=15,IF(CA$19&gt;='様式３（療養者名簿）（⑤の場合）'!$BJ58,IF(CA$19&lt;='様式３（療養者名簿）（⑤の場合）'!$BK58,1,0),0),0)</f>
        <v>0</v>
      </c>
      <c r="CB53" s="365">
        <f>IF(CB$19-'様式３（療養者名簿）（⑤の場合）'!$BJ58+1&lt;=15,IF(CB$19&gt;='様式３（療養者名簿）（⑤の場合）'!$BJ58,IF(CB$19&lt;='様式３（療養者名簿）（⑤の場合）'!$BK58,1,0),0),0)</f>
        <v>0</v>
      </c>
      <c r="CC53" s="365">
        <f>IF(CC$19-'様式３（療養者名簿）（⑤の場合）'!$BJ58+1&lt;=15,IF(CC$19&gt;='様式３（療養者名簿）（⑤の場合）'!$BJ58,IF(CC$19&lt;='様式３（療養者名簿）（⑤の場合）'!$BK58,1,0),0),0)</f>
        <v>0</v>
      </c>
      <c r="CD53" s="365">
        <f>IF(CD$19-'様式３（療養者名簿）（⑤の場合）'!$BJ58+1&lt;=15,IF(CD$19&gt;='様式３（療養者名簿）（⑤の場合）'!$BJ58,IF(CD$19&lt;='様式３（療養者名簿）（⑤の場合）'!$BK58,1,0),0),0)</f>
        <v>0</v>
      </c>
      <c r="CE53" s="365">
        <f>IF(CE$19-'様式３（療養者名簿）（⑤の場合）'!$BJ58+1&lt;=15,IF(CE$19&gt;='様式３（療養者名簿）（⑤の場合）'!$BJ58,IF(CE$19&lt;='様式３（療養者名簿）（⑤の場合）'!$BK58,1,0),0),0)</f>
        <v>0</v>
      </c>
      <c r="CF53" s="365">
        <f>IF(CF$19-'様式３（療養者名簿）（⑤の場合）'!$BJ58+1&lt;=15,IF(CF$19&gt;='様式３（療養者名簿）（⑤の場合）'!$BJ58,IF(CF$19&lt;='様式３（療養者名簿）（⑤の場合）'!$BK58,1,0),0),0)</f>
        <v>0</v>
      </c>
      <c r="CG53" s="365">
        <f>IF(CG$19-'様式３（療養者名簿）（⑤の場合）'!$BJ58+1&lt;=15,IF(CG$19&gt;='様式３（療養者名簿）（⑤の場合）'!$BJ58,IF(CG$19&lt;='様式３（療養者名簿）（⑤の場合）'!$BK58,1,0),0),0)</f>
        <v>0</v>
      </c>
      <c r="CH53" s="365">
        <f>IF(CH$19-'様式３（療養者名簿）（⑤の場合）'!$BJ58+1&lt;=15,IF(CH$19&gt;='様式３（療養者名簿）（⑤の場合）'!$BJ58,IF(CH$19&lt;='様式３（療養者名簿）（⑤の場合）'!$BK58,1,0),0),0)</f>
        <v>0</v>
      </c>
      <c r="CI53" s="365">
        <f>IF(CI$19-'様式３（療養者名簿）（⑤の場合）'!$BJ58+1&lt;=15,IF(CI$19&gt;='様式３（療養者名簿）（⑤の場合）'!$BJ58,IF(CI$19&lt;='様式３（療養者名簿）（⑤の場合）'!$BK58,1,0),0),0)</f>
        <v>0</v>
      </c>
      <c r="CJ53" s="365">
        <f>IF(CJ$19-'様式３（療養者名簿）（⑤の場合）'!$BJ58+1&lt;=15,IF(CJ$19&gt;='様式３（療養者名簿）（⑤の場合）'!$BJ58,IF(CJ$19&lt;='様式３（療養者名簿）（⑤の場合）'!$BK58,1,0),0),0)</f>
        <v>0</v>
      </c>
      <c r="CK53" s="365">
        <f>IF(CK$19-'様式３（療養者名簿）（⑤の場合）'!$BJ58+1&lt;=15,IF(CK$19&gt;='様式３（療養者名簿）（⑤の場合）'!$BJ58,IF(CK$19&lt;='様式３（療養者名簿）（⑤の場合）'!$BK58,1,0),0),0)</f>
        <v>0</v>
      </c>
      <c r="CL53" s="365">
        <f>IF(CL$19-'様式３（療養者名簿）（⑤の場合）'!$BJ58+1&lt;=15,IF(CL$19&gt;='様式３（療養者名簿）（⑤の場合）'!$BJ58,IF(CL$19&lt;='様式３（療養者名簿）（⑤の場合）'!$BK58,1,0),0),0)</f>
        <v>0</v>
      </c>
      <c r="CM53" s="365">
        <f>IF(CM$19-'様式３（療養者名簿）（⑤の場合）'!$BJ58+1&lt;=15,IF(CM$19&gt;='様式３（療養者名簿）（⑤の場合）'!$BJ58,IF(CM$19&lt;='様式３（療養者名簿）（⑤の場合）'!$BK58,1,0),0),0)</f>
        <v>0</v>
      </c>
      <c r="CN53" s="365">
        <f>IF(CN$19-'様式３（療養者名簿）（⑤の場合）'!$BJ58+1&lt;=15,IF(CN$19&gt;='様式３（療養者名簿）（⑤の場合）'!$BJ58,IF(CN$19&lt;='様式３（療養者名簿）（⑤の場合）'!$BK58,1,0),0),0)</f>
        <v>0</v>
      </c>
      <c r="CO53" s="365">
        <f>IF(CO$19-'様式３（療養者名簿）（⑤の場合）'!$BJ58+1&lt;=15,IF(CO$19&gt;='様式３（療養者名簿）（⑤の場合）'!$BJ58,IF(CO$19&lt;='様式３（療養者名簿）（⑤の場合）'!$BK58,1,0),0),0)</f>
        <v>0</v>
      </c>
      <c r="CP53" s="365">
        <f>IF(CP$19-'様式３（療養者名簿）（⑤の場合）'!$BJ58+1&lt;=15,IF(CP$19&gt;='様式３（療養者名簿）（⑤の場合）'!$BJ58,IF(CP$19&lt;='様式３（療養者名簿）（⑤の場合）'!$BK58,1,0),0),0)</f>
        <v>0</v>
      </c>
      <c r="CQ53" s="365">
        <f>IF(CQ$19-'様式３（療養者名簿）（⑤の場合）'!$BJ58+1&lt;=15,IF(CQ$19&gt;='様式３（療養者名簿）（⑤の場合）'!$BJ58,IF(CQ$19&lt;='様式３（療養者名簿）（⑤の場合）'!$BK58,1,0),0),0)</f>
        <v>0</v>
      </c>
      <c r="CR53" s="365">
        <f>IF(CR$19-'様式３（療養者名簿）（⑤の場合）'!$BJ58+1&lt;=15,IF(CR$19&gt;='様式３（療養者名簿）（⑤の場合）'!$BJ58,IF(CR$19&lt;='様式３（療養者名簿）（⑤の場合）'!$BK58,1,0),0),0)</f>
        <v>0</v>
      </c>
      <c r="CS53" s="365">
        <f>IF(CS$19-'様式３（療養者名簿）（⑤の場合）'!$BJ58+1&lt;=15,IF(CS$19&gt;='様式３（療養者名簿）（⑤の場合）'!$BJ58,IF(CS$19&lt;='様式３（療養者名簿）（⑤の場合）'!$BK58,1,0),0),0)</f>
        <v>0</v>
      </c>
      <c r="CT53" s="365">
        <f>IF(CT$19-'様式３（療養者名簿）（⑤の場合）'!$BJ58+1&lt;=15,IF(CT$19&gt;='様式３（療養者名簿）（⑤の場合）'!$BJ58,IF(CT$19&lt;='様式３（療養者名簿）（⑤の場合）'!$BK58,1,0),0),0)</f>
        <v>0</v>
      </c>
      <c r="CU53" s="365">
        <f>IF(CU$19-'様式３（療養者名簿）（⑤の場合）'!$BJ58+1&lt;=15,IF(CU$19&gt;='様式３（療養者名簿）（⑤の場合）'!$BJ58,IF(CU$19&lt;='様式３（療養者名簿）（⑤の場合）'!$BK58,1,0),0),0)</f>
        <v>0</v>
      </c>
      <c r="CV53" s="365">
        <f>IF(CV$19-'様式３（療養者名簿）（⑤の場合）'!$BJ58+1&lt;=15,IF(CV$19&gt;='様式３（療養者名簿）（⑤の場合）'!$BJ58,IF(CV$19&lt;='様式３（療養者名簿）（⑤の場合）'!$BK58,1,0),0),0)</f>
        <v>0</v>
      </c>
      <c r="CW53" s="365">
        <f>IF(CW$19-'様式３（療養者名簿）（⑤の場合）'!$BJ58+1&lt;=15,IF(CW$19&gt;='様式３（療養者名簿）（⑤の場合）'!$BJ58,IF(CW$19&lt;='様式３（療養者名簿）（⑤の場合）'!$BK58,1,0),0),0)</f>
        <v>0</v>
      </c>
      <c r="CX53" s="365">
        <f>IF(CX$19-'様式３（療養者名簿）（⑤の場合）'!$BJ58+1&lt;=15,IF(CX$19&gt;='様式３（療養者名簿）（⑤の場合）'!$BJ58,IF(CX$19&lt;='様式３（療養者名簿）（⑤の場合）'!$BK58,1,0),0),0)</f>
        <v>0</v>
      </c>
      <c r="CY53" s="365">
        <f>IF(CY$19-'様式３（療養者名簿）（⑤の場合）'!$BJ58+1&lt;=15,IF(CY$19&gt;='様式３（療養者名簿）（⑤の場合）'!$BJ58,IF(CY$19&lt;='様式３（療養者名簿）（⑤の場合）'!$BK58,1,0),0),0)</f>
        <v>0</v>
      </c>
      <c r="CZ53" s="365">
        <f>IF(CZ$19-'様式３（療養者名簿）（⑤の場合）'!$BJ58+1&lt;=15,IF(CZ$19&gt;='様式３（療養者名簿）（⑤の場合）'!$BJ58,IF(CZ$19&lt;='様式３（療養者名簿）（⑤の場合）'!$BK58,1,0),0),0)</f>
        <v>0</v>
      </c>
      <c r="DA53" s="365">
        <f>IF(DA$19-'様式３（療養者名簿）（⑤の場合）'!$BJ58+1&lt;=15,IF(DA$19&gt;='様式３（療養者名簿）（⑤の場合）'!$BJ58,IF(DA$19&lt;='様式３（療養者名簿）（⑤の場合）'!$BK58,1,0),0),0)</f>
        <v>0</v>
      </c>
      <c r="DB53" s="365">
        <f>IF(DB$19-'様式３（療養者名簿）（⑤の場合）'!$BJ58+1&lt;=15,IF(DB$19&gt;='様式３（療養者名簿）（⑤の場合）'!$BJ58,IF(DB$19&lt;='様式３（療養者名簿）（⑤の場合）'!$BK58,1,0),0),0)</f>
        <v>0</v>
      </c>
      <c r="DC53" s="365">
        <f>IF(DC$19-'様式３（療養者名簿）（⑤の場合）'!$BJ58+1&lt;=15,IF(DC$19&gt;='様式３（療養者名簿）（⑤の場合）'!$BJ58,IF(DC$19&lt;='様式３（療養者名簿）（⑤の場合）'!$BK58,1,0),0),0)</f>
        <v>0</v>
      </c>
      <c r="DD53" s="365">
        <f>IF(DD$19-'様式３（療養者名簿）（⑤の場合）'!$BJ58+1&lt;=15,IF(DD$19&gt;='様式３（療養者名簿）（⑤の場合）'!$BJ58,IF(DD$19&lt;='様式３（療養者名簿）（⑤の場合）'!$BK58,1,0),0),0)</f>
        <v>0</v>
      </c>
      <c r="DE53" s="365">
        <f>IF(DE$19-'様式３（療養者名簿）（⑤の場合）'!$BJ58+1&lt;=15,IF(DE$19&gt;='様式３（療養者名簿）（⑤の場合）'!$BJ58,IF(DE$19&lt;='様式３（療養者名簿）（⑤の場合）'!$BK58,1,0),0),0)</f>
        <v>0</v>
      </c>
      <c r="DF53" s="365">
        <f>IF(DF$19-'様式３（療養者名簿）（⑤の場合）'!$BJ58+1&lt;=15,IF(DF$19&gt;='様式３（療養者名簿）（⑤の場合）'!$BJ58,IF(DF$19&lt;='様式３（療養者名簿）（⑤の場合）'!$BK58,1,0),0),0)</f>
        <v>0</v>
      </c>
      <c r="DG53" s="365">
        <f>IF(DG$19-'様式３（療養者名簿）（⑤の場合）'!$BJ58+1&lt;=15,IF(DG$19&gt;='様式３（療養者名簿）（⑤の場合）'!$BJ58,IF(DG$19&lt;='様式３（療養者名簿）（⑤の場合）'!$BK58,1,0),0),0)</f>
        <v>0</v>
      </c>
      <c r="DH53" s="365">
        <f>IF(DH$19-'様式３（療養者名簿）（⑤の場合）'!$BJ58+1&lt;=15,IF(DH$19&gt;='様式３（療養者名簿）（⑤の場合）'!$BJ58,IF(DH$19&lt;='様式３（療養者名簿）（⑤の場合）'!$BK58,1,0),0),0)</f>
        <v>0</v>
      </c>
      <c r="DI53" s="365">
        <f>IF(DI$19-'様式３（療養者名簿）（⑤の場合）'!$BJ58+1&lt;=15,IF(DI$19&gt;='様式３（療養者名簿）（⑤の場合）'!$BJ58,IF(DI$19&lt;='様式３（療養者名簿）（⑤の場合）'!$BK58,1,0),0),0)</f>
        <v>0</v>
      </c>
      <c r="DJ53" s="365">
        <f>IF(DJ$19-'様式３（療養者名簿）（⑤の場合）'!$BJ58+1&lt;=15,IF(DJ$19&gt;='様式３（療養者名簿）（⑤の場合）'!$BJ58,IF(DJ$19&lt;='様式３（療養者名簿）（⑤の場合）'!$BK58,1,0),0),0)</f>
        <v>0</v>
      </c>
      <c r="DK53" s="365">
        <f>IF(DK$19-'様式３（療養者名簿）（⑤の場合）'!$BJ58+1&lt;=15,IF(DK$19&gt;='様式３（療養者名簿）（⑤の場合）'!$BJ58,IF(DK$19&lt;='様式３（療養者名簿）（⑤の場合）'!$BK58,1,0),0),0)</f>
        <v>0</v>
      </c>
      <c r="DL53" s="365">
        <f>IF(DL$19-'様式３（療養者名簿）（⑤の場合）'!$BJ58+1&lt;=15,IF(DL$19&gt;='様式３（療養者名簿）（⑤の場合）'!$BJ58,IF(DL$19&lt;='様式３（療養者名簿）（⑤の場合）'!$BK58,1,0),0),0)</f>
        <v>0</v>
      </c>
      <c r="DM53" s="365">
        <f>IF(DM$19-'様式３（療養者名簿）（⑤の場合）'!$BJ58+1&lt;=15,IF(DM$19&gt;='様式３（療養者名簿）（⑤の場合）'!$BJ58,IF(DM$19&lt;='様式３（療養者名簿）（⑤の場合）'!$BK58,1,0),0),0)</f>
        <v>0</v>
      </c>
      <c r="DN53" s="365">
        <f>IF(DN$19-'様式３（療養者名簿）（⑤の場合）'!$BJ58+1&lt;=15,IF(DN$19&gt;='様式３（療養者名簿）（⑤の場合）'!$BJ58,IF(DN$19&lt;='様式３（療養者名簿）（⑤の場合）'!$BK58,1,0),0),0)</f>
        <v>0</v>
      </c>
      <c r="DO53" s="365">
        <f>IF(DO$19-'様式３（療養者名簿）（⑤の場合）'!$BJ58+1&lt;=15,IF(DO$19&gt;='様式３（療養者名簿）（⑤の場合）'!$BJ58,IF(DO$19&lt;='様式３（療養者名簿）（⑤の場合）'!$BK58,1,0),0),0)</f>
        <v>0</v>
      </c>
      <c r="DP53" s="365">
        <f>IF(DP$19-'様式３（療養者名簿）（⑤の場合）'!$BJ58+1&lt;=15,IF(DP$19&gt;='様式３（療養者名簿）（⑤の場合）'!$BJ58,IF(DP$19&lt;='様式３（療養者名簿）（⑤の場合）'!$BK58,1,0),0),0)</f>
        <v>0</v>
      </c>
      <c r="DQ53" s="365">
        <f>IF(DQ$19-'様式３（療養者名簿）（⑤の場合）'!$BJ58+1&lt;=15,IF(DQ$19&gt;='様式３（療養者名簿）（⑤の場合）'!$BJ58,IF(DQ$19&lt;='様式３（療養者名簿）（⑤の場合）'!$BK58,1,0),0),0)</f>
        <v>0</v>
      </c>
      <c r="DR53" s="365">
        <f>IF(DR$19-'様式３（療養者名簿）（⑤の場合）'!$BJ58+1&lt;=15,IF(DR$19&gt;='様式３（療養者名簿）（⑤の場合）'!$BJ58,IF(DR$19&lt;='様式３（療養者名簿）（⑤の場合）'!$BK58,1,0),0),0)</f>
        <v>0</v>
      </c>
      <c r="DS53" s="365">
        <f>IF(DS$19-'様式３（療養者名簿）（⑤の場合）'!$BJ58+1&lt;=15,IF(DS$19&gt;='様式３（療養者名簿）（⑤の場合）'!$BJ58,IF(DS$19&lt;='様式３（療養者名簿）（⑤の場合）'!$BK58,1,0),0),0)</f>
        <v>0</v>
      </c>
      <c r="DT53" s="365">
        <f>IF(DT$19-'様式３（療養者名簿）（⑤の場合）'!$BJ58+1&lt;=15,IF(DT$19&gt;='様式３（療養者名簿）（⑤の場合）'!$BJ58,IF(DT$19&lt;='様式３（療養者名簿）（⑤の場合）'!$BK58,1,0),0),0)</f>
        <v>0</v>
      </c>
      <c r="DU53" s="365">
        <f>IF(DU$19-'様式３（療養者名簿）（⑤の場合）'!$BJ58+1&lt;=15,IF(DU$19&gt;='様式３（療養者名簿）（⑤の場合）'!$BJ58,IF(DU$19&lt;='様式３（療養者名簿）（⑤の場合）'!$BK58,1,0),0),0)</f>
        <v>0</v>
      </c>
      <c r="DV53" s="365">
        <f>IF(DV$19-'様式３（療養者名簿）（⑤の場合）'!$BJ58+1&lt;=15,IF(DV$19&gt;='様式３（療養者名簿）（⑤の場合）'!$BJ58,IF(DV$19&lt;='様式３（療養者名簿）（⑤の場合）'!$BK58,1,0),0),0)</f>
        <v>0</v>
      </c>
      <c r="DW53" s="365">
        <f>IF(DW$19-'様式３（療養者名簿）（⑤の場合）'!$BJ58+1&lt;=15,IF(DW$19&gt;='様式３（療養者名簿）（⑤の場合）'!$BJ58,IF(DW$19&lt;='様式３（療養者名簿）（⑤の場合）'!$BK58,1,0),0),0)</f>
        <v>0</v>
      </c>
      <c r="DX53" s="365">
        <f>IF(DX$19-'様式３（療養者名簿）（⑤の場合）'!$BJ58+1&lt;=15,IF(DX$19&gt;='様式３（療養者名簿）（⑤の場合）'!$BJ58,IF(DX$19&lt;='様式３（療養者名簿）（⑤の場合）'!$BK58,1,0),0),0)</f>
        <v>0</v>
      </c>
      <c r="DY53" s="365">
        <f>IF(DY$19-'様式３（療養者名簿）（⑤の場合）'!$BJ58+1&lt;=15,IF(DY$19&gt;='様式３（療養者名簿）（⑤の場合）'!$BJ58,IF(DY$19&lt;='様式３（療養者名簿）（⑤の場合）'!$BK58,1,0),0),0)</f>
        <v>0</v>
      </c>
      <c r="DZ53" s="365">
        <f>IF(DZ$19-'様式３（療養者名簿）（⑤の場合）'!$BJ58+1&lt;=15,IF(DZ$19&gt;='様式３（療養者名簿）（⑤の場合）'!$BJ58,IF(DZ$19&lt;='様式３（療養者名簿）（⑤の場合）'!$BK58,1,0),0),0)</f>
        <v>0</v>
      </c>
      <c r="EA53" s="365">
        <f>IF(EA$19-'様式３（療養者名簿）（⑤の場合）'!$BJ58+1&lt;=15,IF(EA$19&gt;='様式３（療養者名簿）（⑤の場合）'!$BJ58,IF(EA$19&lt;='様式３（療養者名簿）（⑤の場合）'!$BK58,1,0),0),0)</f>
        <v>0</v>
      </c>
      <c r="EB53" s="365">
        <f>IF(EB$19-'様式３（療養者名簿）（⑤の場合）'!$BJ58+1&lt;=15,IF(EB$19&gt;='様式３（療養者名簿）（⑤の場合）'!$BJ58,IF(EB$19&lt;='様式３（療養者名簿）（⑤の場合）'!$BK58,1,0),0),0)</f>
        <v>0</v>
      </c>
      <c r="EC53" s="365">
        <f>IF(EC$19-'様式３（療養者名簿）（⑤の場合）'!$BJ58+1&lt;=15,IF(EC$19&gt;='様式３（療養者名簿）（⑤の場合）'!$BJ58,IF(EC$19&lt;='様式３（療養者名簿）（⑤の場合）'!$BK58,1,0),0),0)</f>
        <v>0</v>
      </c>
      <c r="ED53" s="365">
        <f>IF(ED$19-'様式３（療養者名簿）（⑤の場合）'!$BJ58+1&lt;=15,IF(ED$19&gt;='様式３（療養者名簿）（⑤の場合）'!$BJ58,IF(ED$19&lt;='様式３（療養者名簿）（⑤の場合）'!$BK58,1,0),0),0)</f>
        <v>0</v>
      </c>
      <c r="EE53" s="365">
        <f>IF(EE$19-'様式３（療養者名簿）（⑤の場合）'!$BJ58+1&lt;=15,IF(EE$19&gt;='様式３（療養者名簿）（⑤の場合）'!$BJ58,IF(EE$19&lt;='様式３（療養者名簿）（⑤の場合）'!$BK58,1,0),0),0)</f>
        <v>0</v>
      </c>
      <c r="EF53" s="365">
        <f>IF(EF$19-'様式３（療養者名簿）（⑤の場合）'!$BJ58+1&lt;=15,IF(EF$19&gt;='様式３（療養者名簿）（⑤の場合）'!$BJ58,IF(EF$19&lt;='様式３（療養者名簿）（⑤の場合）'!$BK58,1,0),0),0)</f>
        <v>0</v>
      </c>
      <c r="EG53" s="365">
        <f>IF(EG$19-'様式３（療養者名簿）（⑤の場合）'!$BJ58+1&lt;=15,IF(EG$19&gt;='様式３（療養者名簿）（⑤の場合）'!$BJ58,IF(EG$19&lt;='様式３（療養者名簿）（⑤の場合）'!$BK58,1,0),0),0)</f>
        <v>0</v>
      </c>
      <c r="EH53" s="365">
        <f>IF(EH$19-'様式３（療養者名簿）（⑤の場合）'!$BJ58+1&lt;=15,IF(EH$19&gt;='様式３（療養者名簿）（⑤の場合）'!$BJ58,IF(EH$19&lt;='様式３（療養者名簿）（⑤の場合）'!$BK58,1,0),0),0)</f>
        <v>0</v>
      </c>
      <c r="EI53" s="365">
        <f>IF(EI$19-'様式３（療養者名簿）（⑤の場合）'!$BJ58+1&lt;=15,IF(EI$19&gt;='様式３（療養者名簿）（⑤の場合）'!$BJ58,IF(EI$19&lt;='様式３（療養者名簿）（⑤の場合）'!$BK58,1,0),0),0)</f>
        <v>0</v>
      </c>
      <c r="EJ53" s="365">
        <f>IF(EJ$19-'様式３（療養者名簿）（⑤の場合）'!$BJ58+1&lt;=15,IF(EJ$19&gt;='様式３（療養者名簿）（⑤の場合）'!$BJ58,IF(EJ$19&lt;='様式３（療養者名簿）（⑤の場合）'!$BK58,1,0),0),0)</f>
        <v>0</v>
      </c>
      <c r="EK53" s="365">
        <f>IF(EK$19-'様式３（療養者名簿）（⑤の場合）'!$BJ58+1&lt;=15,IF(EK$19&gt;='様式３（療養者名簿）（⑤の場合）'!$BJ58,IF(EK$19&lt;='様式３（療養者名簿）（⑤の場合）'!$BK58,1,0),0),0)</f>
        <v>0</v>
      </c>
      <c r="EL53" s="365">
        <f>IF(EL$19-'様式３（療養者名簿）（⑤の場合）'!$BJ58+1&lt;=15,IF(EL$19&gt;='様式３（療養者名簿）（⑤の場合）'!$BJ58,IF(EL$19&lt;='様式３（療養者名簿）（⑤の場合）'!$BK58,1,0),0),0)</f>
        <v>0</v>
      </c>
      <c r="EM53" s="365">
        <f>IF(EM$19-'様式３（療養者名簿）（⑤の場合）'!$BJ58+1&lt;=15,IF(EM$19&gt;='様式３（療養者名簿）（⑤の場合）'!$BJ58,IF(EM$19&lt;='様式３（療養者名簿）（⑤の場合）'!$BK58,1,0),0),0)</f>
        <v>0</v>
      </c>
      <c r="EN53" s="365">
        <f>IF(EN$19-'様式３（療養者名簿）（⑤の場合）'!$BJ58+1&lt;=15,IF(EN$19&gt;='様式３（療養者名簿）（⑤の場合）'!$BJ58,IF(EN$19&lt;='様式３（療養者名簿）（⑤の場合）'!$BK58,1,0),0),0)</f>
        <v>0</v>
      </c>
      <c r="EO53" s="365">
        <f>IF(EO$19-'様式３（療養者名簿）（⑤の場合）'!$BJ58+1&lt;=15,IF(EO$19&gt;='様式３（療養者名簿）（⑤の場合）'!$BJ58,IF(EO$19&lt;='様式３（療養者名簿）（⑤の場合）'!$BK58,1,0),0),0)</f>
        <v>0</v>
      </c>
      <c r="EP53" s="365">
        <f>IF(EP$19-'様式３（療養者名簿）（⑤の場合）'!$BJ58+1&lt;=15,IF(EP$19&gt;='様式３（療養者名簿）（⑤の場合）'!$BJ58,IF(EP$19&lt;='様式３（療養者名簿）（⑤の場合）'!$BK58,1,0),0),0)</f>
        <v>0</v>
      </c>
      <c r="EQ53" s="365">
        <f>IF(EQ$19-'様式３（療養者名簿）（⑤の場合）'!$BJ58+1&lt;=15,IF(EQ$19&gt;='様式３（療養者名簿）（⑤の場合）'!$BJ58,IF(EQ$19&lt;='様式３（療養者名簿）（⑤の場合）'!$BK58,1,0),0),0)</f>
        <v>0</v>
      </c>
      <c r="ER53" s="365">
        <f>IF(ER$19-'様式３（療養者名簿）（⑤の場合）'!$BJ58+1&lt;=15,IF(ER$19&gt;='様式３（療養者名簿）（⑤の場合）'!$BJ58,IF(ER$19&lt;='様式３（療養者名簿）（⑤の場合）'!$BK58,1,0),0),0)</f>
        <v>0</v>
      </c>
      <c r="ES53" s="365">
        <f>IF(ES$19-'様式３（療養者名簿）（⑤の場合）'!$BJ58+1&lt;=15,IF(ES$19&gt;='様式３（療養者名簿）（⑤の場合）'!$BJ58,IF(ES$19&lt;='様式３（療養者名簿）（⑤の場合）'!$BK58,1,0),0),0)</f>
        <v>0</v>
      </c>
      <c r="ET53" s="365">
        <f>IF(ET$19-'様式３（療養者名簿）（⑤の場合）'!$BJ58+1&lt;=15,IF(ET$19&gt;='様式３（療養者名簿）（⑤の場合）'!$BJ58,IF(ET$19&lt;='様式３（療養者名簿）（⑤の場合）'!$BK58,1,0),0),0)</f>
        <v>0</v>
      </c>
      <c r="EU53" s="365">
        <f>IF(EU$19-'様式３（療養者名簿）（⑤の場合）'!$BJ58+1&lt;=15,IF(EU$19&gt;='様式３（療養者名簿）（⑤の場合）'!$BJ58,IF(EU$19&lt;='様式３（療養者名簿）（⑤の場合）'!$BK58,1,0),0),0)</f>
        <v>0</v>
      </c>
      <c r="EV53" s="365">
        <f>IF(EV$19-'様式３（療養者名簿）（⑤の場合）'!$BJ58+1&lt;=15,IF(EV$19&gt;='様式３（療養者名簿）（⑤の場合）'!$BJ58,IF(EV$19&lt;='様式３（療養者名簿）（⑤の場合）'!$BK58,1,0),0),0)</f>
        <v>0</v>
      </c>
      <c r="EW53" s="365">
        <f>IF(EW$19-'様式３（療養者名簿）（⑤の場合）'!$BJ58+1&lt;=15,IF(EW$19&gt;='様式３（療養者名簿）（⑤の場合）'!$BJ58,IF(EW$19&lt;='様式３（療養者名簿）（⑤の場合）'!$BK58,1,0),0),0)</f>
        <v>0</v>
      </c>
      <c r="EX53" s="365">
        <f>IF(EX$19-'様式３（療養者名簿）（⑤の場合）'!$BJ58+1&lt;=15,IF(EX$19&gt;='様式３（療養者名簿）（⑤の場合）'!$BJ58,IF(EX$19&lt;='様式３（療養者名簿）（⑤の場合）'!$BK58,1,0),0),0)</f>
        <v>0</v>
      </c>
      <c r="EY53" s="365">
        <f>IF(EY$19-'様式３（療養者名簿）（⑤の場合）'!$BJ58+1&lt;=15,IF(EY$19&gt;='様式３（療養者名簿）（⑤の場合）'!$BJ58,IF(EY$19&lt;='様式３（療養者名簿）（⑤の場合）'!$BK58,1,0),0),0)</f>
        <v>0</v>
      </c>
      <c r="EZ53" s="365">
        <f>IF(EZ$19-'様式３（療養者名簿）（⑤の場合）'!$BJ58+1&lt;=15,IF(EZ$19&gt;='様式３（療養者名簿）（⑤の場合）'!$BJ58,IF(EZ$19&lt;='様式３（療養者名簿）（⑤の場合）'!$BK58,1,0),0),0)</f>
        <v>0</v>
      </c>
      <c r="FA53" s="365">
        <f>IF(FA$19-'様式３（療養者名簿）（⑤の場合）'!$BJ58+1&lt;=15,IF(FA$19&gt;='様式３（療養者名簿）（⑤の場合）'!$BJ58,IF(FA$19&lt;='様式３（療養者名簿）（⑤の場合）'!$BK58,1,0),0),0)</f>
        <v>0</v>
      </c>
      <c r="FB53" s="365">
        <f>IF(FB$19-'様式３（療養者名簿）（⑤の場合）'!$BJ58+1&lt;=15,IF(FB$19&gt;='様式３（療養者名簿）（⑤の場合）'!$BJ58,IF(FB$19&lt;='様式３（療養者名簿）（⑤の場合）'!$BK58,1,0),0),0)</f>
        <v>0</v>
      </c>
      <c r="FC53" s="365">
        <f>IF(FC$19-'様式３（療養者名簿）（⑤の場合）'!$BJ58+1&lt;=15,IF(FC$19&gt;='様式３（療養者名簿）（⑤の場合）'!$BJ58,IF(FC$19&lt;='様式３（療養者名簿）（⑤の場合）'!$BK58,1,0),0),0)</f>
        <v>0</v>
      </c>
      <c r="FD53" s="365">
        <f>IF(FD$19-'様式３（療養者名簿）（⑤の場合）'!$BJ58+1&lt;=15,IF(FD$19&gt;='様式３（療養者名簿）（⑤の場合）'!$BJ58,IF(FD$19&lt;='様式３（療養者名簿）（⑤の場合）'!$BK58,1,0),0),0)</f>
        <v>0</v>
      </c>
      <c r="FE53" s="365">
        <f>IF(FE$19-'様式３（療養者名簿）（⑤の場合）'!$BJ58+1&lt;=15,IF(FE$19&gt;='様式３（療養者名簿）（⑤の場合）'!$BJ58,IF(FE$19&lt;='様式３（療養者名簿）（⑤の場合）'!$BK58,1,0),0),0)</f>
        <v>0</v>
      </c>
      <c r="FF53" s="365">
        <f>IF(FF$19-'様式３（療養者名簿）（⑤の場合）'!$BJ58+1&lt;=15,IF(FF$19&gt;='様式３（療養者名簿）（⑤の場合）'!$BJ58,IF(FF$19&lt;='様式３（療養者名簿）（⑤の場合）'!$BK58,1,0),0),0)</f>
        <v>0</v>
      </c>
      <c r="FG53" s="365">
        <f>IF(FG$19-'様式３（療養者名簿）（⑤の場合）'!$BJ58+1&lt;=15,IF(FG$19&gt;='様式３（療養者名簿）（⑤の場合）'!$BJ58,IF(FG$19&lt;='様式３（療養者名簿）（⑤の場合）'!$BK58,1,0),0),0)</f>
        <v>0</v>
      </c>
      <c r="FH53" s="365">
        <f>IF(FH$19-'様式３（療養者名簿）（⑤の場合）'!$BJ58+1&lt;=15,IF(FH$19&gt;='様式３（療養者名簿）（⑤の場合）'!$BJ58,IF(FH$19&lt;='様式３（療養者名簿）（⑤の場合）'!$BK58,1,0),0),0)</f>
        <v>0</v>
      </c>
      <c r="FI53" s="365">
        <f>IF(FI$19-'様式３（療養者名簿）（⑤の場合）'!$BJ58+1&lt;=15,IF(FI$19&gt;='様式３（療養者名簿）（⑤の場合）'!$BJ58,IF(FI$19&lt;='様式３（療養者名簿）（⑤の場合）'!$BK58,1,0),0),0)</f>
        <v>0</v>
      </c>
      <c r="FJ53" s="365">
        <f>IF(FJ$19-'様式３（療養者名簿）（⑤の場合）'!$BJ58+1&lt;=15,IF(FJ$19&gt;='様式３（療養者名簿）（⑤の場合）'!$BJ58,IF(FJ$19&lt;='様式３（療養者名簿）（⑤の場合）'!$BK58,1,0),0),0)</f>
        <v>0</v>
      </c>
      <c r="FK53" s="365">
        <f>IF(FK$19-'様式３（療養者名簿）（⑤の場合）'!$BJ58+1&lt;=15,IF(FK$19&gt;='様式３（療養者名簿）（⑤の場合）'!$BJ58,IF(FK$19&lt;='様式３（療養者名簿）（⑤の場合）'!$BK58,1,0),0),0)</f>
        <v>0</v>
      </c>
      <c r="FL53" s="365">
        <f>IF(FL$19-'様式３（療養者名簿）（⑤の場合）'!$BJ58+1&lt;=15,IF(FL$19&gt;='様式３（療養者名簿）（⑤の場合）'!$BJ58,IF(FL$19&lt;='様式３（療養者名簿）（⑤の場合）'!$BK58,1,0),0),0)</f>
        <v>0</v>
      </c>
      <c r="FM53" s="365">
        <f>IF(FM$19-'様式３（療養者名簿）（⑤の場合）'!$BJ58+1&lt;=15,IF(FM$19&gt;='様式３（療養者名簿）（⑤の場合）'!$BJ58,IF(FM$19&lt;='様式３（療養者名簿）（⑤の場合）'!$BK58,1,0),0),0)</f>
        <v>0</v>
      </c>
      <c r="FN53" s="365">
        <f>IF(FN$19-'様式３（療養者名簿）（⑤の場合）'!$BJ58+1&lt;=15,IF(FN$19&gt;='様式３（療養者名簿）（⑤の場合）'!$BJ58,IF(FN$19&lt;='様式３（療養者名簿）（⑤の場合）'!$BK58,1,0),0),0)</f>
        <v>0</v>
      </c>
      <c r="FO53" s="365">
        <f>IF(FO$19-'様式３（療養者名簿）（⑤の場合）'!$BJ58+1&lt;=15,IF(FO$19&gt;='様式３（療養者名簿）（⑤の場合）'!$BJ58,IF(FO$19&lt;='様式３（療養者名簿）（⑤の場合）'!$BK58,1,0),0),0)</f>
        <v>0</v>
      </c>
      <c r="FP53" s="365">
        <f>IF(FP$19-'様式３（療養者名簿）（⑤の場合）'!$BJ58+1&lt;=15,IF(FP$19&gt;='様式３（療養者名簿）（⑤の場合）'!$BJ58,IF(FP$19&lt;='様式３（療養者名簿）（⑤の場合）'!$BK58,1,0),0),0)</f>
        <v>0</v>
      </c>
      <c r="FQ53" s="365">
        <f>IF(FQ$19-'様式３（療養者名簿）（⑤の場合）'!$BJ58+1&lt;=15,IF(FQ$19&gt;='様式３（療養者名簿）（⑤の場合）'!$BJ58,IF(FQ$19&lt;='様式３（療養者名簿）（⑤の場合）'!$BK58,1,0),0),0)</f>
        <v>0</v>
      </c>
      <c r="FR53" s="365">
        <f>IF(FR$19-'様式３（療養者名簿）（⑤の場合）'!$BJ58+1&lt;=15,IF(FR$19&gt;='様式３（療養者名簿）（⑤の場合）'!$BJ58,IF(FR$19&lt;='様式３（療養者名簿）（⑤の場合）'!$BK58,1,0),0),0)</f>
        <v>0</v>
      </c>
      <c r="FS53" s="365">
        <f>IF(FS$19-'様式３（療養者名簿）（⑤の場合）'!$BJ58+1&lt;=15,IF(FS$19&gt;='様式３（療養者名簿）（⑤の場合）'!$BJ58,IF(FS$19&lt;='様式３（療養者名簿）（⑤の場合）'!$BK58,1,0),0),0)</f>
        <v>0</v>
      </c>
      <c r="FT53" s="365">
        <f>IF(FT$19-'様式３（療養者名簿）（⑤の場合）'!$BJ58+1&lt;=15,IF(FT$19&gt;='様式３（療養者名簿）（⑤の場合）'!$BJ58,IF(FT$19&lt;='様式３（療養者名簿）（⑤の場合）'!$BK58,1,0),0),0)</f>
        <v>0</v>
      </c>
      <c r="FU53" s="365">
        <f>IF(FU$19-'様式３（療養者名簿）（⑤の場合）'!$BJ58+1&lt;=15,IF(FU$19&gt;='様式３（療養者名簿）（⑤の場合）'!$BJ58,IF(FU$19&lt;='様式３（療養者名簿）（⑤の場合）'!$BK58,1,0),0),0)</f>
        <v>0</v>
      </c>
      <c r="FV53" s="365">
        <f>IF(FV$19-'様式３（療養者名簿）（⑤の場合）'!$BJ58+1&lt;=15,IF(FV$19&gt;='様式３（療養者名簿）（⑤の場合）'!$BJ58,IF(FV$19&lt;='様式３（療養者名簿）（⑤の場合）'!$BK58,1,0),0),0)</f>
        <v>0</v>
      </c>
      <c r="FW53" s="365">
        <f>IF(FW$19-'様式３（療養者名簿）（⑤の場合）'!$BJ58+1&lt;=15,IF(FW$19&gt;='様式３（療養者名簿）（⑤の場合）'!$BJ58,IF(FW$19&lt;='様式３（療養者名簿）（⑤の場合）'!$BK58,1,0),0),0)</f>
        <v>0</v>
      </c>
      <c r="FX53" s="365">
        <f>IF(FX$19-'様式３（療養者名簿）（⑤の場合）'!$BJ58+1&lt;=15,IF(FX$19&gt;='様式３（療養者名簿）（⑤の場合）'!$BJ58,IF(FX$19&lt;='様式３（療養者名簿）（⑤の場合）'!$BK58,1,0),0),0)</f>
        <v>0</v>
      </c>
      <c r="FY53" s="365">
        <f>IF(FY$19-'様式３（療養者名簿）（⑤の場合）'!$BJ58+1&lt;=15,IF(FY$19&gt;='様式３（療養者名簿）（⑤の場合）'!$BJ58,IF(FY$19&lt;='様式３（療養者名簿）（⑤の場合）'!$BK58,1,0),0),0)</f>
        <v>0</v>
      </c>
      <c r="FZ53" s="365">
        <f>IF(FZ$19-'様式３（療養者名簿）（⑤の場合）'!$BJ58+1&lt;=15,IF(FZ$19&gt;='様式３（療養者名簿）（⑤の場合）'!$BJ58,IF(FZ$19&lt;='様式３（療養者名簿）（⑤の場合）'!$BK58,1,0),0),0)</f>
        <v>0</v>
      </c>
      <c r="GA53" s="365">
        <f>IF(GA$19-'様式３（療養者名簿）（⑤の場合）'!$BJ58+1&lt;=15,IF(GA$19&gt;='様式３（療養者名簿）（⑤の場合）'!$BJ58,IF(GA$19&lt;='様式３（療養者名簿）（⑤の場合）'!$BK58,1,0),0),0)</f>
        <v>0</v>
      </c>
      <c r="GB53" s="365">
        <f>IF(GB$19-'様式３（療養者名簿）（⑤の場合）'!$BJ58+1&lt;=15,IF(GB$19&gt;='様式３（療養者名簿）（⑤の場合）'!$BJ58,IF(GB$19&lt;='様式３（療養者名簿）（⑤の場合）'!$BK58,1,0),0),0)</f>
        <v>0</v>
      </c>
      <c r="GC53" s="365">
        <f>IF(GC$19-'様式３（療養者名簿）（⑤の場合）'!$BJ58+1&lt;=15,IF(GC$19&gt;='様式３（療養者名簿）（⑤の場合）'!$BJ58,IF(GC$19&lt;='様式３（療養者名簿）（⑤の場合）'!$BK58,1,0),0),0)</f>
        <v>0</v>
      </c>
      <c r="GD53" s="365">
        <f>IF(GD$19-'様式３（療養者名簿）（⑤の場合）'!$BJ58+1&lt;=15,IF(GD$19&gt;='様式３（療養者名簿）（⑤の場合）'!$BJ58,IF(GD$19&lt;='様式３（療養者名簿）（⑤の場合）'!$BK58,1,0),0),0)</f>
        <v>0</v>
      </c>
      <c r="GE53" s="365">
        <f>IF(GE$19-'様式３（療養者名簿）（⑤の場合）'!$BJ58+1&lt;=15,IF(GE$19&gt;='様式３（療養者名簿）（⑤の場合）'!$BJ58,IF(GE$19&lt;='様式３（療養者名簿）（⑤の場合）'!$BK58,1,0),0),0)</f>
        <v>0</v>
      </c>
      <c r="GF53" s="365">
        <f>IF(GF$19-'様式３（療養者名簿）（⑤の場合）'!$BJ58+1&lt;=15,IF(GF$19&gt;='様式３（療養者名簿）（⑤の場合）'!$BJ58,IF(GF$19&lt;='様式３（療養者名簿）（⑤の場合）'!$BK58,1,0),0),0)</f>
        <v>0</v>
      </c>
      <c r="GG53" s="365">
        <f>IF(GG$19-'様式３（療養者名簿）（⑤の場合）'!$BJ58+1&lt;=15,IF(GG$19&gt;='様式３（療養者名簿）（⑤の場合）'!$BJ58,IF(GG$19&lt;='様式３（療養者名簿）（⑤の場合）'!$BK58,1,0),0),0)</f>
        <v>0</v>
      </c>
      <c r="GH53" s="365">
        <f>IF(GH$19-'様式３（療養者名簿）（⑤の場合）'!$BJ58+1&lt;=15,IF(GH$19&gt;='様式３（療養者名簿）（⑤の場合）'!$BJ58,IF(GH$19&lt;='様式３（療養者名簿）（⑤の場合）'!$BK58,1,0),0),0)</f>
        <v>0</v>
      </c>
      <c r="GI53" s="365">
        <f>IF(GI$19-'様式３（療養者名簿）（⑤の場合）'!$BJ58+1&lt;=15,IF(GI$19&gt;='様式３（療養者名簿）（⑤の場合）'!$BJ58,IF(GI$19&lt;='様式３（療養者名簿）（⑤の場合）'!$BK58,1,0),0),0)</f>
        <v>0</v>
      </c>
      <c r="GJ53" s="365">
        <f>IF(GJ$19-'様式３（療養者名簿）（⑤の場合）'!$BJ58+1&lt;=15,IF(GJ$19&gt;='様式３（療養者名簿）（⑤の場合）'!$BJ58,IF(GJ$19&lt;='様式３（療養者名簿）（⑤の場合）'!$BK58,1,0),0),0)</f>
        <v>0</v>
      </c>
      <c r="GK53" s="365">
        <f>IF(GK$19-'様式３（療養者名簿）（⑤の場合）'!$BJ58+1&lt;=15,IF(GK$19&gt;='様式３（療養者名簿）（⑤の場合）'!$BJ58,IF(GK$19&lt;='様式３（療養者名簿）（⑤の場合）'!$BK58,1,0),0),0)</f>
        <v>0</v>
      </c>
      <c r="GL53" s="365">
        <f>IF(GL$19-'様式３（療養者名簿）（⑤の場合）'!$BJ58+1&lt;=15,IF(GL$19&gt;='様式３（療養者名簿）（⑤の場合）'!$BJ58,IF(GL$19&lt;='様式３（療養者名簿）（⑤の場合）'!$BK58,1,0),0),0)</f>
        <v>0</v>
      </c>
      <c r="GM53" s="365">
        <f>IF(GM$19-'様式３（療養者名簿）（⑤の場合）'!$BJ58+1&lt;=15,IF(GM$19&gt;='様式３（療養者名簿）（⑤の場合）'!$BJ58,IF(GM$19&lt;='様式３（療養者名簿）（⑤の場合）'!$BK58,1,0),0),0)</f>
        <v>0</v>
      </c>
      <c r="GN53" s="365">
        <f>IF(GN$19-'様式３（療養者名簿）（⑤の場合）'!$BJ58+1&lt;=15,IF(GN$19&gt;='様式３（療養者名簿）（⑤の場合）'!$BJ58,IF(GN$19&lt;='様式３（療養者名簿）（⑤の場合）'!$BK58,1,0),0),0)</f>
        <v>0</v>
      </c>
      <c r="GO53" s="365">
        <f>IF(GO$19-'様式３（療養者名簿）（⑤の場合）'!$BJ58+1&lt;=15,IF(GO$19&gt;='様式３（療養者名簿）（⑤の場合）'!$BJ58,IF(GO$19&lt;='様式３（療養者名簿）（⑤の場合）'!$BK58,1,0),0),0)</f>
        <v>0</v>
      </c>
      <c r="GP53" s="365">
        <f>IF(GP$19-'様式３（療養者名簿）（⑤の場合）'!$BJ58+1&lt;=15,IF(GP$19&gt;='様式３（療養者名簿）（⑤の場合）'!$BJ58,IF(GP$19&lt;='様式３（療養者名簿）（⑤の場合）'!$BK58,1,0),0),0)</f>
        <v>0</v>
      </c>
      <c r="GQ53" s="365">
        <f>IF(GQ$19-'様式３（療養者名簿）（⑤の場合）'!$BJ58+1&lt;=15,IF(GQ$19&gt;='様式３（療養者名簿）（⑤の場合）'!$BJ58,IF(GQ$19&lt;='様式３（療養者名簿）（⑤の場合）'!$BK58,1,0),0),0)</f>
        <v>0</v>
      </c>
      <c r="GR53" s="365">
        <f>IF(GR$19-'様式３（療養者名簿）（⑤の場合）'!$BJ58+1&lt;=15,IF(GR$19&gt;='様式３（療養者名簿）（⑤の場合）'!$BJ58,IF(GR$19&lt;='様式３（療養者名簿）（⑤の場合）'!$BK58,1,0),0),0)</f>
        <v>0</v>
      </c>
      <c r="GS53" s="365">
        <f>IF(GS$19-'様式３（療養者名簿）（⑤の場合）'!$BJ58+1&lt;=15,IF(GS$19&gt;='様式３（療養者名簿）（⑤の場合）'!$BJ58,IF(GS$19&lt;='様式３（療養者名簿）（⑤の場合）'!$BK58,1,0),0),0)</f>
        <v>0</v>
      </c>
      <c r="GT53" s="365">
        <f>IF(GT$19-'様式３（療養者名簿）（⑤の場合）'!$BJ58+1&lt;=15,IF(GT$19&gt;='様式３（療養者名簿）（⑤の場合）'!$BJ58,IF(GT$19&lt;='様式３（療養者名簿）（⑤の場合）'!$BK58,1,0),0),0)</f>
        <v>0</v>
      </c>
      <c r="GU53" s="365">
        <f>IF(GU$19-'様式３（療養者名簿）（⑤の場合）'!$BJ58+1&lt;=15,IF(GU$19&gt;='様式３（療養者名簿）（⑤の場合）'!$BJ58,IF(GU$19&lt;='様式３（療養者名簿）（⑤の場合）'!$BK58,1,0),0),0)</f>
        <v>0</v>
      </c>
      <c r="GV53" s="365">
        <f>IF(GV$19-'様式３（療養者名簿）（⑤の場合）'!$BJ58+1&lt;=15,IF(GV$19&gt;='様式３（療養者名簿）（⑤の場合）'!$BJ58,IF(GV$19&lt;='様式３（療養者名簿）（⑤の場合）'!$BK58,1,0),0),0)</f>
        <v>0</v>
      </c>
      <c r="GW53" s="365">
        <f>IF(GW$19-'様式３（療養者名簿）（⑤の場合）'!$BJ58+1&lt;=15,IF(GW$19&gt;='様式３（療養者名簿）（⑤の場合）'!$BJ58,IF(GW$19&lt;='様式３（療養者名簿）（⑤の場合）'!$BK58,1,0),0),0)</f>
        <v>0</v>
      </c>
      <c r="GX53" s="365">
        <f>IF(GX$19-'様式３（療養者名簿）（⑤の場合）'!$BJ58+1&lt;=15,IF(GX$19&gt;='様式３（療養者名簿）（⑤の場合）'!$BJ58,IF(GX$19&lt;='様式３（療養者名簿）（⑤の場合）'!$BK58,1,0),0),0)</f>
        <v>0</v>
      </c>
      <c r="GY53" s="365">
        <f>IF(GY$19-'様式３（療養者名簿）（⑤の場合）'!$BJ58+1&lt;=15,IF(GY$19&gt;='様式３（療養者名簿）（⑤の場合）'!$BJ58,IF(GY$19&lt;='様式３（療養者名簿）（⑤の場合）'!$BK58,1,0),0),0)</f>
        <v>0</v>
      </c>
      <c r="GZ53" s="365">
        <f>IF(GZ$19-'様式３（療養者名簿）（⑤の場合）'!$BJ58+1&lt;=15,IF(GZ$19&gt;='様式３（療養者名簿）（⑤の場合）'!$BJ58,IF(GZ$19&lt;='様式３（療養者名簿）（⑤の場合）'!$BK58,1,0),0),0)</f>
        <v>0</v>
      </c>
      <c r="HA53" s="365">
        <f>IF(HA$19-'様式３（療養者名簿）（⑤の場合）'!$BJ58+1&lt;=15,IF(HA$19&gt;='様式３（療養者名簿）（⑤の場合）'!$BJ58,IF(HA$19&lt;='様式３（療養者名簿）（⑤の場合）'!$BK58,1,0),0),0)</f>
        <v>0</v>
      </c>
      <c r="HB53" s="365">
        <f>IF(HB$19-'様式３（療養者名簿）（⑤の場合）'!$BJ58+1&lt;=15,IF(HB$19&gt;='様式３（療養者名簿）（⑤の場合）'!$BJ58,IF(HB$19&lt;='様式３（療養者名簿）（⑤の場合）'!$BK58,1,0),0),0)</f>
        <v>0</v>
      </c>
      <c r="HC53" s="365">
        <f>IF(HC$19-'様式３（療養者名簿）（⑤の場合）'!$BJ58+1&lt;=15,IF(HC$19&gt;='様式３（療養者名簿）（⑤の場合）'!$BJ58,IF(HC$19&lt;='様式３（療養者名簿）（⑤の場合）'!$BK58,1,0),0),0)</f>
        <v>0</v>
      </c>
      <c r="HD53" s="365">
        <f>IF(HD$19-'様式３（療養者名簿）（⑤の場合）'!$BJ58+1&lt;=15,IF(HD$19&gt;='様式３（療養者名簿）（⑤の場合）'!$BJ58,IF(HD$19&lt;='様式３（療養者名簿）（⑤の場合）'!$BK58,1,0),0),0)</f>
        <v>0</v>
      </c>
      <c r="HE53" s="365">
        <f>IF(HE$19-'様式３（療養者名簿）（⑤の場合）'!$BJ58+1&lt;=15,IF(HE$19&gt;='様式３（療養者名簿）（⑤の場合）'!$BJ58,IF(HE$19&lt;='様式３（療養者名簿）（⑤の場合）'!$BK58,1,0),0),0)</f>
        <v>0</v>
      </c>
      <c r="HF53" s="365">
        <f>IF(HF$19-'様式３（療養者名簿）（⑤の場合）'!$BJ58+1&lt;=15,IF(HF$19&gt;='様式３（療養者名簿）（⑤の場合）'!$BJ58,IF(HF$19&lt;='様式３（療養者名簿）（⑤の場合）'!$BK58,1,0),0),0)</f>
        <v>0</v>
      </c>
      <c r="HG53" s="365">
        <f>IF(HG$19-'様式３（療養者名簿）（⑤の場合）'!$BJ58+1&lt;=15,IF(HG$19&gt;='様式３（療養者名簿）（⑤の場合）'!$BJ58,IF(HG$19&lt;='様式３（療養者名簿）（⑤の場合）'!$BK58,1,0),0),0)</f>
        <v>0</v>
      </c>
      <c r="HH53" s="365">
        <f>IF(HH$19-'様式３（療養者名簿）（⑤の場合）'!$BJ58+1&lt;=15,IF(HH$19&gt;='様式３（療養者名簿）（⑤の場合）'!$BJ58,IF(HH$19&lt;='様式３（療養者名簿）（⑤の場合）'!$BK58,1,0),0),0)</f>
        <v>0</v>
      </c>
      <c r="HI53" s="365">
        <f>IF(HI$19-'様式３（療養者名簿）（⑤の場合）'!$BJ58+1&lt;=15,IF(HI$19&gt;='様式３（療養者名簿）（⑤の場合）'!$BJ58,IF(HI$19&lt;='様式３（療養者名簿）（⑤の場合）'!$BK58,1,0),0),0)</f>
        <v>0</v>
      </c>
      <c r="HJ53" s="365">
        <f>IF(HJ$19-'様式３（療養者名簿）（⑤の場合）'!$BJ58+1&lt;=15,IF(HJ$19&gt;='様式３（療養者名簿）（⑤の場合）'!$BJ58,IF(HJ$19&lt;='様式３（療養者名簿）（⑤の場合）'!$BK58,1,0),0),0)</f>
        <v>0</v>
      </c>
      <c r="HK53" s="365">
        <f>IF(HK$19-'様式３（療養者名簿）（⑤の場合）'!$BJ58+1&lt;=15,IF(HK$19&gt;='様式３（療養者名簿）（⑤の場合）'!$BJ58,IF(HK$19&lt;='様式３（療養者名簿）（⑤の場合）'!$BK58,1,0),0),0)</f>
        <v>0</v>
      </c>
      <c r="HL53" s="365">
        <f>IF(HL$19-'様式３（療養者名簿）（⑤の場合）'!$BJ58+1&lt;=15,IF(HL$19&gt;='様式３（療養者名簿）（⑤の場合）'!$BJ58,IF(HL$19&lt;='様式３（療養者名簿）（⑤の場合）'!$BK58,1,0),0),0)</f>
        <v>0</v>
      </c>
      <c r="HM53" s="365">
        <f>IF(HM$19-'様式３（療養者名簿）（⑤の場合）'!$BJ58+1&lt;=15,IF(HM$19&gt;='様式３（療養者名簿）（⑤の場合）'!$BJ58,IF(HM$19&lt;='様式３（療養者名簿）（⑤の場合）'!$BK58,1,0),0),0)</f>
        <v>0</v>
      </c>
      <c r="HN53" s="365">
        <f>IF(HN$19-'様式３（療養者名簿）（⑤の場合）'!$BJ58+1&lt;=15,IF(HN$19&gt;='様式３（療養者名簿）（⑤の場合）'!$BJ58,IF(HN$19&lt;='様式３（療養者名簿）（⑤の場合）'!$BK58,1,0),0),0)</f>
        <v>0</v>
      </c>
      <c r="HO53" s="365">
        <f>IF(HO$19-'様式３（療養者名簿）（⑤の場合）'!$BJ58+1&lt;=15,IF(HO$19&gt;='様式３（療養者名簿）（⑤の場合）'!$BJ58,IF(HO$19&lt;='様式３（療養者名簿）（⑤の場合）'!$BK58,1,0),0),0)</f>
        <v>0</v>
      </c>
      <c r="HP53" s="365">
        <f>IF(HP$19-'様式３（療養者名簿）（⑤の場合）'!$BJ58+1&lt;=15,IF(HP$19&gt;='様式３（療養者名簿）（⑤の場合）'!$BJ58,IF(HP$19&lt;='様式３（療養者名簿）（⑤の場合）'!$BK58,1,0),0),0)</f>
        <v>0</v>
      </c>
      <c r="HQ53" s="365">
        <f>IF(HQ$19-'様式３（療養者名簿）（⑤の場合）'!$BJ58+1&lt;=15,IF(HQ$19&gt;='様式３（療養者名簿）（⑤の場合）'!$BJ58,IF(HQ$19&lt;='様式３（療養者名簿）（⑤の場合）'!$BK58,1,0),0),0)</f>
        <v>0</v>
      </c>
      <c r="HR53" s="365">
        <f>IF(HR$19-'様式３（療養者名簿）（⑤の場合）'!$BJ58+1&lt;=15,IF(HR$19&gt;='様式３（療養者名簿）（⑤の場合）'!$BJ58,IF(HR$19&lt;='様式３（療養者名簿）（⑤の場合）'!$BK58,1,0),0),0)</f>
        <v>0</v>
      </c>
      <c r="HS53" s="365">
        <f>IF(HS$19-'様式３（療養者名簿）（⑤の場合）'!$BJ58+1&lt;=15,IF(HS$19&gt;='様式３（療養者名簿）（⑤の場合）'!$BJ58,IF(HS$19&lt;='様式３（療養者名簿）（⑤の場合）'!$BK58,1,0),0),0)</f>
        <v>0</v>
      </c>
      <c r="HT53" s="365">
        <f>IF(HT$19-'様式３（療養者名簿）（⑤の場合）'!$BJ58+1&lt;=15,IF(HT$19&gt;='様式３（療養者名簿）（⑤の場合）'!$BJ58,IF(HT$19&lt;='様式３（療養者名簿）（⑤の場合）'!$BK58,1,0),0),0)</f>
        <v>0</v>
      </c>
      <c r="HU53" s="365">
        <f>IF(HU$19-'様式３（療養者名簿）（⑤の場合）'!$BJ58+1&lt;=15,IF(HU$19&gt;='様式３（療養者名簿）（⑤の場合）'!$BJ58,IF(HU$19&lt;='様式３（療養者名簿）（⑤の場合）'!$BK58,1,0),0),0)</f>
        <v>0</v>
      </c>
      <c r="HV53" s="365">
        <f>IF(HV$19-'様式３（療養者名簿）（⑤の場合）'!$BJ58+1&lt;=15,IF(HV$19&gt;='様式３（療養者名簿）（⑤の場合）'!$BJ58,IF(HV$19&lt;='様式３（療養者名簿）（⑤の場合）'!$BK58,1,0),0),0)</f>
        <v>0</v>
      </c>
      <c r="HW53" s="365">
        <f>IF(HW$19-'様式３（療養者名簿）（⑤の場合）'!$BJ58+1&lt;=15,IF(HW$19&gt;='様式３（療養者名簿）（⑤の場合）'!$BJ58,IF(HW$19&lt;='様式３（療養者名簿）（⑤の場合）'!$BK58,1,0),0),0)</f>
        <v>0</v>
      </c>
      <c r="HX53" s="365">
        <f>IF(HX$19-'様式３（療養者名簿）（⑤の場合）'!$BJ58+1&lt;=15,IF(HX$19&gt;='様式３（療養者名簿）（⑤の場合）'!$BJ58,IF(HX$19&lt;='様式３（療養者名簿）（⑤の場合）'!$BK58,1,0),0),0)</f>
        <v>0</v>
      </c>
      <c r="HY53" s="365">
        <f>IF(HY$19-'様式３（療養者名簿）（⑤の場合）'!$BJ58+1&lt;=15,IF(HY$19&gt;='様式３（療養者名簿）（⑤の場合）'!$BJ58,IF(HY$19&lt;='様式３（療養者名簿）（⑤の場合）'!$BK58,1,0),0),0)</f>
        <v>0</v>
      </c>
      <c r="HZ53" s="365">
        <f>IF(HZ$19-'様式３（療養者名簿）（⑤の場合）'!$BJ58+1&lt;=15,IF(HZ$19&gt;='様式３（療養者名簿）（⑤の場合）'!$BJ58,IF(HZ$19&lt;='様式３（療養者名簿）（⑤の場合）'!$BK58,1,0),0),0)</f>
        <v>0</v>
      </c>
      <c r="IA53" s="365">
        <f>IF(IA$19-'様式３（療養者名簿）（⑤の場合）'!$BJ58+1&lt;=15,IF(IA$19&gt;='様式３（療養者名簿）（⑤の場合）'!$BJ58,IF(IA$19&lt;='様式３（療養者名簿）（⑤の場合）'!$BK58,1,0),0),0)</f>
        <v>0</v>
      </c>
      <c r="IB53" s="365">
        <f>IF(IB$19-'様式３（療養者名簿）（⑤の場合）'!$BJ58+1&lt;=15,IF(IB$19&gt;='様式３（療養者名簿）（⑤の場合）'!$BJ58,IF(IB$19&lt;='様式３（療養者名簿）（⑤の場合）'!$BK58,1,0),0),0)</f>
        <v>0</v>
      </c>
      <c r="IC53" s="365">
        <f>IF(IC$19-'様式３（療養者名簿）（⑤の場合）'!$BJ58+1&lt;=15,IF(IC$19&gt;='様式３（療養者名簿）（⑤の場合）'!$BJ58,IF(IC$19&lt;='様式３（療養者名簿）（⑤の場合）'!$BK58,1,0),0),0)</f>
        <v>0</v>
      </c>
      <c r="ID53" s="365">
        <f>IF(ID$19-'様式３（療養者名簿）（⑤の場合）'!$BJ58+1&lt;=15,IF(ID$19&gt;='様式３（療養者名簿）（⑤の場合）'!$BJ58,IF(ID$19&lt;='様式３（療養者名簿）（⑤の場合）'!$BK58,1,0),0),0)</f>
        <v>0</v>
      </c>
      <c r="IE53" s="365">
        <f>IF(IE$19-'様式３（療養者名簿）（⑤の場合）'!$BJ58+1&lt;=15,IF(IE$19&gt;='様式３（療養者名簿）（⑤の場合）'!$BJ58,IF(IE$19&lt;='様式３（療養者名簿）（⑤の場合）'!$BK58,1,0),0),0)</f>
        <v>0</v>
      </c>
      <c r="IF53" s="365">
        <f>IF(IF$19-'様式３（療養者名簿）（⑤の場合）'!$BJ58+1&lt;=15,IF(IF$19&gt;='様式３（療養者名簿）（⑤の場合）'!$BJ58,IF(IF$19&lt;='様式３（療養者名簿）（⑤の場合）'!$BK58,1,0),0),0)</f>
        <v>0</v>
      </c>
      <c r="IG53" s="365">
        <f>IF(IG$19-'様式３（療養者名簿）（⑤の場合）'!$BJ58+1&lt;=15,IF(IG$19&gt;='様式３（療養者名簿）（⑤の場合）'!$BJ58,IF(IG$19&lt;='様式３（療養者名簿）（⑤の場合）'!$BK58,1,0),0),0)</f>
        <v>0</v>
      </c>
      <c r="IH53" s="365">
        <f>IF(IH$19-'様式３（療養者名簿）（⑤の場合）'!$BJ58+1&lt;=15,IF(IH$19&gt;='様式３（療養者名簿）（⑤の場合）'!$BJ58,IF(IH$19&lt;='様式３（療養者名簿）（⑤の場合）'!$BK58,1,0),0),0)</f>
        <v>0</v>
      </c>
      <c r="II53" s="365">
        <f>IF(II$19-'様式３（療養者名簿）（⑤の場合）'!$BJ58+1&lt;=15,IF(II$19&gt;='様式３（療養者名簿）（⑤の場合）'!$BJ58,IF(II$19&lt;='様式３（療養者名簿）（⑤の場合）'!$BK58,1,0),0),0)</f>
        <v>0</v>
      </c>
      <c r="IJ53" s="365">
        <f>IF(IJ$19-'様式３（療養者名簿）（⑤の場合）'!$BJ58+1&lt;=15,IF(IJ$19&gt;='様式３（療養者名簿）（⑤の場合）'!$BJ58,IF(IJ$19&lt;='様式３（療養者名簿）（⑤の場合）'!$BK58,1,0),0),0)</f>
        <v>0</v>
      </c>
      <c r="IK53" s="365">
        <f>IF(IK$19-'様式３（療養者名簿）（⑤の場合）'!$BJ58+1&lt;=15,IF(IK$19&gt;='様式３（療養者名簿）（⑤の場合）'!$BJ58,IF(IK$19&lt;='様式３（療養者名簿）（⑤の場合）'!$BK58,1,0),0),0)</f>
        <v>0</v>
      </c>
      <c r="IL53" s="365">
        <f>IF(IL$19-'様式３（療養者名簿）（⑤の場合）'!$BJ58+1&lt;=15,IF(IL$19&gt;='様式３（療養者名簿）（⑤の場合）'!$BJ58,IF(IL$19&lt;='様式３（療養者名簿）（⑤の場合）'!$BK58,1,0),0),0)</f>
        <v>0</v>
      </c>
      <c r="IM53" s="365">
        <f>IF(IM$19-'様式３（療養者名簿）（⑤の場合）'!$BJ58+1&lt;=15,IF(IM$19&gt;='様式３（療養者名簿）（⑤の場合）'!$BJ58,IF(IM$19&lt;='様式３（療養者名簿）（⑤の場合）'!$BK58,1,0),0),0)</f>
        <v>0</v>
      </c>
      <c r="IN53" s="365">
        <f>IF(IN$19-'様式３（療養者名簿）（⑤の場合）'!$BJ58+1&lt;=15,IF(IN$19&gt;='様式３（療養者名簿）（⑤の場合）'!$BJ58,IF(IN$19&lt;='様式３（療養者名簿）（⑤の場合）'!$BK58,1,0),0),0)</f>
        <v>0</v>
      </c>
      <c r="IO53" s="365">
        <f>IF(IO$19-'様式３（療養者名簿）（⑤の場合）'!$BJ58+1&lt;=15,IF(IO$19&gt;='様式３（療養者名簿）（⑤の場合）'!$BJ58,IF(IO$19&lt;='様式３（療養者名簿）（⑤の場合）'!$BK58,1,0),0),0)</f>
        <v>0</v>
      </c>
      <c r="IP53" s="365">
        <f>IF(IP$19-'様式３（療養者名簿）（⑤の場合）'!$BJ58+1&lt;=15,IF(IP$19&gt;='様式３（療養者名簿）（⑤の場合）'!$BJ58,IF(IP$19&lt;='様式３（療養者名簿）（⑤の場合）'!$BK58,1,0),0),0)</f>
        <v>0</v>
      </c>
      <c r="IQ53" s="365">
        <f>IF(IQ$19-'様式３（療養者名簿）（⑤の場合）'!$BJ58+1&lt;=15,IF(IQ$19&gt;='様式３（療養者名簿）（⑤の場合）'!$BJ58,IF(IQ$19&lt;='様式３（療養者名簿）（⑤の場合）'!$BK58,1,0),0),0)</f>
        <v>0</v>
      </c>
      <c r="IR53" s="365">
        <f>IF(IR$19-'様式３（療養者名簿）（⑤の場合）'!$BJ58+1&lt;=15,IF(IR$19&gt;='様式３（療養者名簿）（⑤の場合）'!$BJ58,IF(IR$19&lt;='様式３（療養者名簿）（⑤の場合）'!$BK58,1,0),0),0)</f>
        <v>0</v>
      </c>
      <c r="IS53" s="365">
        <f>IF(IS$19-'様式３（療養者名簿）（⑤の場合）'!$BJ58+1&lt;=15,IF(IS$19&gt;='様式３（療養者名簿）（⑤の場合）'!$BJ58,IF(IS$19&lt;='様式３（療養者名簿）（⑤の場合）'!$BK58,1,0),0),0)</f>
        <v>0</v>
      </c>
      <c r="IT53" s="365">
        <f>IF(IT$19-'様式３（療養者名簿）（⑤の場合）'!$BJ58+1&lt;=15,IF(IT$19&gt;='様式３（療養者名簿）（⑤の場合）'!$BJ58,IF(IT$19&lt;='様式３（療養者名簿）（⑤の場合）'!$BK58,1,0),0),0)</f>
        <v>0</v>
      </c>
      <c r="IU53" s="365">
        <f>IF(IU$19-'様式３（療養者名簿）（⑤の場合）'!$BJ58+1&lt;=15,IF(IU$19&gt;='様式３（療養者名簿）（⑤の場合）'!$BJ58,IF(IU$19&lt;='様式３（療養者名簿）（⑤の場合）'!$BK58,1,0),0),0)</f>
        <v>0</v>
      </c>
      <c r="IV53" s="365">
        <f>IF(IV$19-'様式３（療養者名簿）（⑤の場合）'!$BJ58+1&lt;=15,IF(IV$19&gt;='様式３（療養者名簿）（⑤の場合）'!$BJ58,IF(IV$19&lt;='様式３（療養者名簿）（⑤の場合）'!$BK58,1,0),0),0)</f>
        <v>0</v>
      </c>
      <c r="IW53" s="365">
        <f>IF(IW$19-'様式３（療養者名簿）（⑤の場合）'!$BJ58+1&lt;=15,IF(IW$19&gt;='様式３（療養者名簿）（⑤の場合）'!$BJ58,IF(IW$19&lt;='様式３（療養者名簿）（⑤の場合）'!$BK58,1,0),0),0)</f>
        <v>0</v>
      </c>
      <c r="IX53" s="365">
        <f>IF(IX$19-'様式３（療養者名簿）（⑤の場合）'!$BJ58+1&lt;=15,IF(IX$19&gt;='様式３（療養者名簿）（⑤の場合）'!$BJ58,IF(IX$19&lt;='様式３（療養者名簿）（⑤の場合）'!$BK58,1,0),0),0)</f>
        <v>0</v>
      </c>
      <c r="IY53" s="365">
        <f>IF(IY$19-'様式３（療養者名簿）（⑤の場合）'!$BJ58+1&lt;=15,IF(IY$19&gt;='様式３（療養者名簿）（⑤の場合）'!$BJ58,IF(IY$19&lt;='様式３（療養者名簿）（⑤の場合）'!$BK58,1,0),0),0)</f>
        <v>0</v>
      </c>
      <c r="IZ53" s="365">
        <f>IF(IZ$19-'様式３（療養者名簿）（⑤の場合）'!$BJ58+1&lt;=15,IF(IZ$19&gt;='様式３（療養者名簿）（⑤の場合）'!$BJ58,IF(IZ$19&lt;='様式３（療養者名簿）（⑤の場合）'!$BK58,1,0),0),0)</f>
        <v>0</v>
      </c>
      <c r="JA53" s="365">
        <f>IF(JA$19-'様式３（療養者名簿）（⑤の場合）'!$BJ58+1&lt;=15,IF(JA$19&gt;='様式３（療養者名簿）（⑤の場合）'!$BJ58,IF(JA$19&lt;='様式３（療養者名簿）（⑤の場合）'!$BK58,1,0),0),0)</f>
        <v>0</v>
      </c>
      <c r="JB53" s="365">
        <f>IF(JB$19-'様式３（療養者名簿）（⑤の場合）'!$BJ58+1&lt;=15,IF(JB$19&gt;='様式３（療養者名簿）（⑤の場合）'!$BJ58,IF(JB$19&lt;='様式３（療養者名簿）（⑤の場合）'!$BK58,1,0),0),0)</f>
        <v>0</v>
      </c>
      <c r="JC53" s="365">
        <f>IF(JC$19-'様式３（療養者名簿）（⑤の場合）'!$BJ58+1&lt;=15,IF(JC$19&gt;='様式３（療養者名簿）（⑤の場合）'!$BJ58,IF(JC$19&lt;='様式３（療養者名簿）（⑤の場合）'!$BK58,1,0),0),0)</f>
        <v>0</v>
      </c>
      <c r="JD53" s="365">
        <f>IF(JD$19-'様式３（療養者名簿）（⑤の場合）'!$BJ58+1&lt;=15,IF(JD$19&gt;='様式３（療養者名簿）（⑤の場合）'!$BJ58,IF(JD$19&lt;='様式３（療養者名簿）（⑤の場合）'!$BK58,1,0),0),0)</f>
        <v>0</v>
      </c>
      <c r="JE53" s="365">
        <f>IF(JE$19-'様式３（療養者名簿）（⑤の場合）'!$BJ58+1&lt;=15,IF(JE$19&gt;='様式３（療養者名簿）（⑤の場合）'!$BJ58,IF(JE$19&lt;='様式３（療養者名簿）（⑤の場合）'!$BK58,1,0),0),0)</f>
        <v>0</v>
      </c>
      <c r="JF53" s="365">
        <f>IF(JF$19-'様式３（療養者名簿）（⑤の場合）'!$BJ58+1&lt;=15,IF(JF$19&gt;='様式３（療養者名簿）（⑤の場合）'!$BJ58,IF(JF$19&lt;='様式３（療養者名簿）（⑤の場合）'!$BK58,1,0),0),0)</f>
        <v>0</v>
      </c>
      <c r="JG53" s="365">
        <f>IF(JG$19-'様式３（療養者名簿）（⑤の場合）'!$BJ58+1&lt;=15,IF(JG$19&gt;='様式３（療養者名簿）（⑤の場合）'!$BJ58,IF(JG$19&lt;='様式３（療養者名簿）（⑤の場合）'!$BK58,1,0),0),0)</f>
        <v>0</v>
      </c>
      <c r="JH53" s="365">
        <f>IF(JH$19-'様式３（療養者名簿）（⑤の場合）'!$BJ58+1&lt;=15,IF(JH$19&gt;='様式３（療養者名簿）（⑤の場合）'!$BJ58,IF(JH$19&lt;='様式３（療養者名簿）（⑤の場合）'!$BK58,1,0),0),0)</f>
        <v>0</v>
      </c>
      <c r="JI53" s="365">
        <f>IF(JI$19-'様式３（療養者名簿）（⑤の場合）'!$BJ58+1&lt;=15,IF(JI$19&gt;='様式３（療養者名簿）（⑤の場合）'!$BJ58,IF(JI$19&lt;='様式３（療養者名簿）（⑤の場合）'!$BK58,1,0),0),0)</f>
        <v>0</v>
      </c>
      <c r="JJ53" s="365">
        <f>IF(JJ$19-'様式３（療養者名簿）（⑤の場合）'!$BJ58+1&lt;=15,IF(JJ$19&gt;='様式３（療養者名簿）（⑤の場合）'!$BJ58,IF(JJ$19&lt;='様式３（療養者名簿）（⑤の場合）'!$BK58,1,0),0),0)</f>
        <v>0</v>
      </c>
      <c r="JK53" s="365">
        <f>IF(JK$19-'様式３（療養者名簿）（⑤の場合）'!$BJ58+1&lt;=15,IF(JK$19&gt;='様式３（療養者名簿）（⑤の場合）'!$BJ58,IF(JK$19&lt;='様式３（療養者名簿）（⑤の場合）'!$BK58,1,0),0),0)</f>
        <v>0</v>
      </c>
      <c r="JL53" s="365">
        <f>IF(JL$19-'様式３（療養者名簿）（⑤の場合）'!$BJ58+1&lt;=15,IF(JL$19&gt;='様式３（療養者名簿）（⑤の場合）'!$BJ58,IF(JL$19&lt;='様式３（療養者名簿）（⑤の場合）'!$BK58,1,0),0),0)</f>
        <v>0</v>
      </c>
      <c r="JM53" s="365">
        <f>IF(JM$19-'様式３（療養者名簿）（⑤の場合）'!$BJ58+1&lt;=15,IF(JM$19&gt;='様式３（療養者名簿）（⑤の場合）'!$BJ58,IF(JM$19&lt;='様式３（療養者名簿）（⑤の場合）'!$BK58,1,0),0),0)</f>
        <v>0</v>
      </c>
      <c r="JN53" s="365">
        <f>IF(JN$19-'様式３（療養者名簿）（⑤の場合）'!$BJ58+1&lt;=15,IF(JN$19&gt;='様式３（療養者名簿）（⑤の場合）'!$BJ58,IF(JN$19&lt;='様式３（療養者名簿）（⑤の場合）'!$BK58,1,0),0),0)</f>
        <v>0</v>
      </c>
      <c r="JO53" s="365">
        <f>IF(JO$19-'様式３（療養者名簿）（⑤の場合）'!$BJ58+1&lt;=15,IF(JO$19&gt;='様式３（療養者名簿）（⑤の場合）'!$BJ58,IF(JO$19&lt;='様式３（療養者名簿）（⑤の場合）'!$BK58,1,0),0),0)</f>
        <v>0</v>
      </c>
      <c r="JP53" s="365">
        <f>IF(JP$19-'様式３（療養者名簿）（⑤の場合）'!$BJ58+1&lt;=15,IF(JP$19&gt;='様式３（療養者名簿）（⑤の場合）'!$BJ58,IF(JP$19&lt;='様式３（療養者名簿）（⑤の場合）'!$BK58,1,0),0),0)</f>
        <v>0</v>
      </c>
      <c r="JQ53" s="365">
        <f>IF(JQ$19-'様式３（療養者名簿）（⑤の場合）'!$BJ58+1&lt;=15,IF(JQ$19&gt;='様式３（療養者名簿）（⑤の場合）'!$BJ58,IF(JQ$19&lt;='様式３（療養者名簿）（⑤の場合）'!$BK58,1,0),0),0)</f>
        <v>0</v>
      </c>
      <c r="JR53" s="365">
        <f>IF(JR$19-'様式３（療養者名簿）（⑤の場合）'!$BJ58+1&lt;=15,IF(JR$19&gt;='様式３（療養者名簿）（⑤の場合）'!$BJ58,IF(JR$19&lt;='様式３（療養者名簿）（⑤の場合）'!$BK58,1,0),0),0)</f>
        <v>0</v>
      </c>
      <c r="JS53" s="365">
        <f>IF(JS$19-'様式３（療養者名簿）（⑤の場合）'!$BJ58+1&lt;=15,IF(JS$19&gt;='様式３（療養者名簿）（⑤の場合）'!$BJ58,IF(JS$19&lt;='様式３（療養者名簿）（⑤の場合）'!$BK58,1,0),0),0)</f>
        <v>0</v>
      </c>
      <c r="JT53" s="365">
        <f>IF(JT$19-'様式３（療養者名簿）（⑤の場合）'!$BJ58+1&lt;=15,IF(JT$19&gt;='様式３（療養者名簿）（⑤の場合）'!$BJ58,IF(JT$19&lt;='様式３（療養者名簿）（⑤の場合）'!$BK58,1,0),0),0)</f>
        <v>0</v>
      </c>
      <c r="JU53" s="365">
        <f>IF(JU$19-'様式３（療養者名簿）（⑤の場合）'!$BJ58+1&lt;=15,IF(JU$19&gt;='様式３（療養者名簿）（⑤の場合）'!$BJ58,IF(JU$19&lt;='様式３（療養者名簿）（⑤の場合）'!$BK58,1,0),0),0)</f>
        <v>0</v>
      </c>
      <c r="JV53" s="365">
        <f>IF(JV$19-'様式３（療養者名簿）（⑤の場合）'!$BJ58+1&lt;=15,IF(JV$19&gt;='様式３（療養者名簿）（⑤の場合）'!$BJ58,IF(JV$19&lt;='様式３（療養者名簿）（⑤の場合）'!$BK58,1,0),0),0)</f>
        <v>0</v>
      </c>
      <c r="JW53" s="365">
        <f>IF(JW$19-'様式３（療養者名簿）（⑤の場合）'!$BJ58+1&lt;=15,IF(JW$19&gt;='様式３（療養者名簿）（⑤の場合）'!$BJ58,IF(JW$19&lt;='様式３（療養者名簿）（⑤の場合）'!$BK58,1,0),0),0)</f>
        <v>0</v>
      </c>
      <c r="JX53" s="365">
        <f>IF(JX$19-'様式３（療養者名簿）（⑤の場合）'!$BJ58+1&lt;=15,IF(JX$19&gt;='様式３（療養者名簿）（⑤の場合）'!$BJ58,IF(JX$19&lt;='様式３（療養者名簿）（⑤の場合）'!$BK58,1,0),0),0)</f>
        <v>0</v>
      </c>
      <c r="JY53" s="365">
        <f>IF(JY$19-'様式３（療養者名簿）（⑤の場合）'!$BJ58+1&lt;=15,IF(JY$19&gt;='様式３（療養者名簿）（⑤の場合）'!$BJ58,IF(JY$19&lt;='様式３（療養者名簿）（⑤の場合）'!$BK58,1,0),0),0)</f>
        <v>0</v>
      </c>
      <c r="JZ53" s="365">
        <f>IF(JZ$19-'様式３（療養者名簿）（⑤の場合）'!$BJ58+1&lt;=15,IF(JZ$19&gt;='様式３（療養者名簿）（⑤の場合）'!$BJ58,IF(JZ$19&lt;='様式３（療養者名簿）（⑤の場合）'!$BK58,1,0),0),0)</f>
        <v>0</v>
      </c>
      <c r="KA53" s="365">
        <f>IF(KA$19-'様式３（療養者名簿）（⑤の場合）'!$BJ58+1&lt;=15,IF(KA$19&gt;='様式３（療養者名簿）（⑤の場合）'!$BJ58,IF(KA$19&lt;='様式３（療養者名簿）（⑤の場合）'!$BK58,1,0),0),0)</f>
        <v>0</v>
      </c>
      <c r="KB53" s="365">
        <f>IF(KB$19-'様式３（療養者名簿）（⑤の場合）'!$BJ58+1&lt;=15,IF(KB$19&gt;='様式３（療養者名簿）（⑤の場合）'!$BJ58,IF(KB$19&lt;='様式３（療養者名簿）（⑤の場合）'!$BK58,1,0),0),0)</f>
        <v>0</v>
      </c>
      <c r="KC53" s="365">
        <f>IF(KC$19-'様式３（療養者名簿）（⑤の場合）'!$BJ58+1&lt;=15,IF(KC$19&gt;='様式３（療養者名簿）（⑤の場合）'!$BJ58,IF(KC$19&lt;='様式３（療養者名簿）（⑤の場合）'!$BK58,1,0),0),0)</f>
        <v>0</v>
      </c>
      <c r="KD53" s="365">
        <f>IF(KD$19-'様式３（療養者名簿）（⑤の場合）'!$BJ58+1&lt;=15,IF(KD$19&gt;='様式３（療養者名簿）（⑤の場合）'!$BJ58,IF(KD$19&lt;='様式３（療養者名簿）（⑤の場合）'!$BK58,1,0),0),0)</f>
        <v>0</v>
      </c>
      <c r="KE53" s="365">
        <f>IF(KE$19-'様式３（療養者名簿）（⑤の場合）'!$BJ58+1&lt;=15,IF(KE$19&gt;='様式３（療養者名簿）（⑤の場合）'!$BJ58,IF(KE$19&lt;='様式３（療養者名簿）（⑤の場合）'!$BK58,1,0),0),0)</f>
        <v>0</v>
      </c>
      <c r="KF53" s="365">
        <f>IF(KF$19-'様式３（療養者名簿）（⑤の場合）'!$BJ58+1&lt;=15,IF(KF$19&gt;='様式３（療養者名簿）（⑤の場合）'!$BJ58,IF(KF$19&lt;='様式３（療養者名簿）（⑤の場合）'!$BK58,1,0),0),0)</f>
        <v>0</v>
      </c>
      <c r="KG53" s="365">
        <f>IF(KG$19-'様式３（療養者名簿）（⑤の場合）'!$BJ58+1&lt;=15,IF(KG$19&gt;='様式３（療養者名簿）（⑤の場合）'!$BJ58,IF(KG$19&lt;='様式３（療養者名簿）（⑤の場合）'!$BK58,1,0),0),0)</f>
        <v>0</v>
      </c>
      <c r="KH53" s="365">
        <f>IF(KH$19-'様式３（療養者名簿）（⑤の場合）'!$BJ58+1&lt;=15,IF(KH$19&gt;='様式３（療養者名簿）（⑤の場合）'!$BJ58,IF(KH$19&lt;='様式３（療養者名簿）（⑤の場合）'!$BK58,1,0),0),0)</f>
        <v>0</v>
      </c>
      <c r="KI53" s="365">
        <f>IF(KI$19-'様式３（療養者名簿）（⑤の場合）'!$BJ58+1&lt;=15,IF(KI$19&gt;='様式３（療養者名簿）（⑤の場合）'!$BJ58,IF(KI$19&lt;='様式３（療養者名簿）（⑤の場合）'!$BK58,1,0),0),0)</f>
        <v>0</v>
      </c>
      <c r="KJ53" s="365">
        <f>IF(KJ$19-'様式３（療養者名簿）（⑤の場合）'!$BJ58+1&lt;=15,IF(KJ$19&gt;='様式３（療養者名簿）（⑤の場合）'!$BJ58,IF(KJ$19&lt;='様式３（療養者名簿）（⑤の場合）'!$BK58,1,0),0),0)</f>
        <v>0</v>
      </c>
      <c r="KK53" s="365">
        <f>IF(KK$19-'様式３（療養者名簿）（⑤の場合）'!$BJ58+1&lt;=15,IF(KK$19&gt;='様式３（療養者名簿）（⑤の場合）'!$BJ58,IF(KK$19&lt;='様式３（療養者名簿）（⑤の場合）'!$BK58,1,0),0),0)</f>
        <v>0</v>
      </c>
      <c r="KL53" s="365">
        <f>IF(KL$19-'様式３（療養者名簿）（⑤の場合）'!$BJ58+1&lt;=15,IF(KL$19&gt;='様式３（療養者名簿）（⑤の場合）'!$BJ58,IF(KL$19&lt;='様式３（療養者名簿）（⑤の場合）'!$BK58,1,0),0),0)</f>
        <v>0</v>
      </c>
      <c r="KM53" s="365">
        <f>IF(KM$19-'様式３（療養者名簿）（⑤の場合）'!$BJ58+1&lt;=15,IF(KM$19&gt;='様式３（療養者名簿）（⑤の場合）'!$BJ58,IF(KM$19&lt;='様式３（療養者名簿）（⑤の場合）'!$BK58,1,0),0),0)</f>
        <v>0</v>
      </c>
      <c r="KN53" s="365">
        <f>IF(KN$19-'様式３（療養者名簿）（⑤の場合）'!$BJ58+1&lt;=15,IF(KN$19&gt;='様式３（療養者名簿）（⑤の場合）'!$BJ58,IF(KN$19&lt;='様式３（療養者名簿）（⑤の場合）'!$BK58,1,0),0),0)</f>
        <v>0</v>
      </c>
      <c r="KO53" s="365">
        <f>IF(KO$19-'様式３（療養者名簿）（⑤の場合）'!$BJ58+1&lt;=15,IF(KO$19&gt;='様式３（療養者名簿）（⑤の場合）'!$BJ58,IF(KO$19&lt;='様式３（療養者名簿）（⑤の場合）'!$BK58,1,0),0),0)</f>
        <v>0</v>
      </c>
      <c r="KP53" s="365">
        <f>IF(KP$19-'様式３（療養者名簿）（⑤の場合）'!$BJ58+1&lt;=15,IF(KP$19&gt;='様式３（療養者名簿）（⑤の場合）'!$BJ58,IF(KP$19&lt;='様式３（療養者名簿）（⑤の場合）'!$BK58,1,0),0),0)</f>
        <v>0</v>
      </c>
      <c r="KQ53" s="365">
        <f>IF(KQ$19-'様式３（療養者名簿）（⑤の場合）'!$BJ58+1&lt;=15,IF(KQ$19&gt;='様式３（療養者名簿）（⑤の場合）'!$BJ58,IF(KQ$19&lt;='様式３（療養者名簿）（⑤の場合）'!$BK58,1,0),0),0)</f>
        <v>0</v>
      </c>
      <c r="KR53" s="365">
        <f>IF(KR$19-'様式３（療養者名簿）（⑤の場合）'!$BJ58+1&lt;=15,IF(KR$19&gt;='様式３（療養者名簿）（⑤の場合）'!$BJ58,IF(KR$19&lt;='様式３（療養者名簿）（⑤の場合）'!$BK58,1,0),0),0)</f>
        <v>0</v>
      </c>
      <c r="KS53" s="365">
        <f>IF(KS$19-'様式３（療養者名簿）（⑤の場合）'!$BJ58+1&lt;=15,IF(KS$19&gt;='様式３（療養者名簿）（⑤の場合）'!$BJ58,IF(KS$19&lt;='様式３（療養者名簿）（⑤の場合）'!$BK58,1,0),0),0)</f>
        <v>0</v>
      </c>
      <c r="KT53" s="365">
        <f>IF(KT$19-'様式３（療養者名簿）（⑤の場合）'!$BJ58+1&lt;=15,IF(KT$19&gt;='様式３（療養者名簿）（⑤の場合）'!$BJ58,IF(KT$19&lt;='様式３（療養者名簿）（⑤の場合）'!$BK58,1,0),0),0)</f>
        <v>0</v>
      </c>
      <c r="KU53" s="365">
        <f>IF(KU$19-'様式３（療養者名簿）（⑤の場合）'!$BJ58+1&lt;=15,IF(KU$19&gt;='様式３（療養者名簿）（⑤の場合）'!$BJ58,IF(KU$19&lt;='様式３（療養者名簿）（⑤の場合）'!$BK58,1,0),0),0)</f>
        <v>0</v>
      </c>
      <c r="KV53" s="365">
        <f>IF(KV$19-'様式３（療養者名簿）（⑤の場合）'!$BJ58+1&lt;=15,IF(KV$19&gt;='様式３（療養者名簿）（⑤の場合）'!$BJ58,IF(KV$19&lt;='様式３（療養者名簿）（⑤の場合）'!$BK58,1,0),0),0)</f>
        <v>0</v>
      </c>
      <c r="KW53" s="365">
        <f>IF(KW$19-'様式３（療養者名簿）（⑤の場合）'!$BJ58+1&lt;=15,IF(KW$19&gt;='様式３（療養者名簿）（⑤の場合）'!$BJ58,IF(KW$19&lt;='様式３（療養者名簿）（⑤の場合）'!$BK58,1,0),0),0)</f>
        <v>0</v>
      </c>
      <c r="KX53" s="365">
        <f>IF(KX$19-'様式３（療養者名簿）（⑤の場合）'!$BJ58+1&lt;=15,IF(KX$19&gt;='様式３（療養者名簿）（⑤の場合）'!$BJ58,IF(KX$19&lt;='様式３（療養者名簿）（⑤の場合）'!$BK58,1,0),0),0)</f>
        <v>0</v>
      </c>
      <c r="KY53" s="365">
        <f>IF(KY$19-'様式３（療養者名簿）（⑤の場合）'!$BJ58+1&lt;=15,IF(KY$19&gt;='様式３（療養者名簿）（⑤の場合）'!$BJ58,IF(KY$19&lt;='様式３（療養者名簿）（⑤の場合）'!$BK58,1,0),0),0)</f>
        <v>0</v>
      </c>
      <c r="KZ53" s="365">
        <f>IF(KZ$19-'様式３（療養者名簿）（⑤の場合）'!$BJ58+1&lt;=15,IF(KZ$19&gt;='様式３（療養者名簿）（⑤の場合）'!$BJ58,IF(KZ$19&lt;='様式３（療養者名簿）（⑤の場合）'!$BK58,1,0),0),0)</f>
        <v>0</v>
      </c>
      <c r="LA53" s="365">
        <f>IF(LA$19-'様式３（療養者名簿）（⑤の場合）'!$BJ58+1&lt;=15,IF(LA$19&gt;='様式３（療養者名簿）（⑤の場合）'!$BJ58,IF(LA$19&lt;='様式３（療養者名簿）（⑤の場合）'!$BK58,1,0),0),0)</f>
        <v>0</v>
      </c>
      <c r="LB53" s="365">
        <f>IF(LB$19-'様式３（療養者名簿）（⑤の場合）'!$BJ58+1&lt;=15,IF(LB$19&gt;='様式３（療養者名簿）（⑤の場合）'!$BJ58,IF(LB$19&lt;='様式３（療養者名簿）（⑤の場合）'!$BK58,1,0),0),0)</f>
        <v>0</v>
      </c>
      <c r="LC53" s="365">
        <f>IF(LC$19-'様式３（療養者名簿）（⑤の場合）'!$BJ58+1&lt;=15,IF(LC$19&gt;='様式３（療養者名簿）（⑤の場合）'!$BJ58,IF(LC$19&lt;='様式３（療養者名簿）（⑤の場合）'!$BK58,1,0),0),0)</f>
        <v>0</v>
      </c>
      <c r="LD53" s="365">
        <f>IF(LD$19-'様式３（療養者名簿）（⑤の場合）'!$BJ58+1&lt;=15,IF(LD$19&gt;='様式３（療養者名簿）（⑤の場合）'!$BJ58,IF(LD$19&lt;='様式３（療養者名簿）（⑤の場合）'!$BK58,1,0),0),0)</f>
        <v>0</v>
      </c>
      <c r="LE53" s="365">
        <f>IF(LE$19-'様式３（療養者名簿）（⑤の場合）'!$BJ58+1&lt;=15,IF(LE$19&gt;='様式３（療養者名簿）（⑤の場合）'!$BJ58,IF(LE$19&lt;='様式３（療養者名簿）（⑤の場合）'!$BK58,1,0),0),0)</f>
        <v>0</v>
      </c>
      <c r="LF53" s="365">
        <f>IF(LF$19-'様式３（療養者名簿）（⑤の場合）'!$BJ58+1&lt;=15,IF(LF$19&gt;='様式３（療養者名簿）（⑤の場合）'!$BJ58,IF(LF$19&lt;='様式３（療養者名簿）（⑤の場合）'!$BK58,1,0),0),0)</f>
        <v>0</v>
      </c>
      <c r="LG53" s="365">
        <f>IF(LG$19-'様式３（療養者名簿）（⑤の場合）'!$BJ58+1&lt;=15,IF(LG$19&gt;='様式３（療養者名簿）（⑤の場合）'!$BJ58,IF(LG$19&lt;='様式３（療養者名簿）（⑤の場合）'!$BK58,1,0),0),0)</f>
        <v>0</v>
      </c>
      <c r="LH53" s="365">
        <f>IF(LH$19-'様式３（療養者名簿）（⑤の場合）'!$BJ58+1&lt;=15,IF(LH$19&gt;='様式３（療養者名簿）（⑤の場合）'!$BJ58,IF(LH$19&lt;='様式３（療養者名簿）（⑤の場合）'!$BK58,1,0),0),0)</f>
        <v>0</v>
      </c>
      <c r="LI53" s="365">
        <f>IF(LI$19-'様式３（療養者名簿）（⑤の場合）'!$BJ58+1&lt;=15,IF(LI$19&gt;='様式３（療養者名簿）（⑤の場合）'!$BJ58,IF(LI$19&lt;='様式３（療養者名簿）（⑤の場合）'!$BK58,1,0),0),0)</f>
        <v>0</v>
      </c>
      <c r="LJ53" s="365">
        <f>IF(LJ$19-'様式３（療養者名簿）（⑤の場合）'!$BJ58+1&lt;=15,IF(LJ$19&gt;='様式３（療養者名簿）（⑤の場合）'!$BJ58,IF(LJ$19&lt;='様式３（療養者名簿）（⑤の場合）'!$BK58,1,0),0),0)</f>
        <v>0</v>
      </c>
      <c r="LK53" s="365">
        <f>IF(LK$19-'様式３（療養者名簿）（⑤の場合）'!$BJ58+1&lt;=15,IF(LK$19&gt;='様式３（療養者名簿）（⑤の場合）'!$BJ58,IF(LK$19&lt;='様式３（療養者名簿）（⑤の場合）'!$BK58,1,0),0),0)</f>
        <v>0</v>
      </c>
      <c r="LL53" s="365">
        <f>IF(LL$19-'様式３（療養者名簿）（⑤の場合）'!$BJ58+1&lt;=15,IF(LL$19&gt;='様式３（療養者名簿）（⑤の場合）'!$BJ58,IF(LL$19&lt;='様式３（療養者名簿）（⑤の場合）'!$BK58,1,0),0),0)</f>
        <v>0</v>
      </c>
      <c r="LM53" s="365">
        <f>IF(LM$19-'様式３（療養者名簿）（⑤の場合）'!$BJ58+1&lt;=15,IF(LM$19&gt;='様式３（療養者名簿）（⑤の場合）'!$BJ58,IF(LM$19&lt;='様式３（療養者名簿）（⑤の場合）'!$BK58,1,0),0),0)</f>
        <v>0</v>
      </c>
      <c r="LN53" s="365">
        <f>IF(LN$19-'様式３（療養者名簿）（⑤の場合）'!$BJ58+1&lt;=15,IF(LN$19&gt;='様式３（療養者名簿）（⑤の場合）'!$BJ58,IF(LN$19&lt;='様式３（療養者名簿）（⑤の場合）'!$BK58,1,0),0),0)</f>
        <v>0</v>
      </c>
      <c r="LO53" s="365">
        <f>IF(LO$19-'様式３（療養者名簿）（⑤の場合）'!$BJ58+1&lt;=15,IF(LO$19&gt;='様式３（療養者名簿）（⑤の場合）'!$BJ58,IF(LO$19&lt;='様式３（療養者名簿）（⑤の場合）'!$BK58,1,0),0),0)</f>
        <v>0</v>
      </c>
      <c r="LP53" s="365">
        <f>IF(LP$19-'様式３（療養者名簿）（⑤の場合）'!$BJ58+1&lt;=15,IF(LP$19&gt;='様式３（療養者名簿）（⑤の場合）'!$BJ58,IF(LP$19&lt;='様式３（療養者名簿）（⑤の場合）'!$BK58,1,0),0),0)</f>
        <v>0</v>
      </c>
      <c r="LQ53" s="365">
        <f>IF(LQ$19-'様式３（療養者名簿）（⑤の場合）'!$BJ58+1&lt;=15,IF(LQ$19&gt;='様式３（療養者名簿）（⑤の場合）'!$BJ58,IF(LQ$19&lt;='様式３（療養者名簿）（⑤の場合）'!$BK58,1,0),0),0)</f>
        <v>0</v>
      </c>
      <c r="LR53" s="365">
        <f>IF(LR$19-'様式３（療養者名簿）（⑤の場合）'!$BJ58+1&lt;=15,IF(LR$19&gt;='様式３（療養者名簿）（⑤の場合）'!$BJ58,IF(LR$19&lt;='様式３（療養者名簿）（⑤の場合）'!$BK58,1,0),0),0)</f>
        <v>0</v>
      </c>
      <c r="LS53" s="365">
        <f>IF(LS$19-'様式３（療養者名簿）（⑤の場合）'!$BJ58+1&lt;=15,IF(LS$19&gt;='様式３（療養者名簿）（⑤の場合）'!$BJ58,IF(LS$19&lt;='様式３（療養者名簿）（⑤の場合）'!$BK58,1,0),0),0)</f>
        <v>0</v>
      </c>
      <c r="LT53" s="365">
        <f>IF(LT$19-'様式３（療養者名簿）（⑤の場合）'!$BJ58+1&lt;=15,IF(LT$19&gt;='様式３（療養者名簿）（⑤の場合）'!$BJ58,IF(LT$19&lt;='様式３（療養者名簿）（⑤の場合）'!$BK58,1,0),0),0)</f>
        <v>0</v>
      </c>
      <c r="LU53" s="365">
        <f>IF(LU$19-'様式３（療養者名簿）（⑤の場合）'!$BJ58+1&lt;=15,IF(LU$19&gt;='様式３（療養者名簿）（⑤の場合）'!$BJ58,IF(LU$19&lt;='様式３（療養者名簿）（⑤の場合）'!$BK58,1,0),0),0)</f>
        <v>0</v>
      </c>
      <c r="LV53" s="365">
        <f>IF(LV$19-'様式３（療養者名簿）（⑤の場合）'!$BJ58+1&lt;=15,IF(LV$19&gt;='様式３（療養者名簿）（⑤の場合）'!$BJ58,IF(LV$19&lt;='様式３（療養者名簿）（⑤の場合）'!$BK58,1,0),0),0)</f>
        <v>0</v>
      </c>
      <c r="LW53" s="365">
        <f>IF(LW$19-'様式３（療養者名簿）（⑤の場合）'!$BJ58+1&lt;=15,IF(LW$19&gt;='様式３（療養者名簿）（⑤の場合）'!$BJ58,IF(LW$19&lt;='様式３（療養者名簿）（⑤の場合）'!$BK58,1,0),0),0)</f>
        <v>0</v>
      </c>
      <c r="LX53" s="365">
        <f>IF(LX$19-'様式３（療養者名簿）（⑤の場合）'!$BJ58+1&lt;=15,IF(LX$19&gt;='様式３（療養者名簿）（⑤の場合）'!$BJ58,IF(LX$19&lt;='様式３（療養者名簿）（⑤の場合）'!$BK58,1,0),0),0)</f>
        <v>0</v>
      </c>
      <c r="LY53" s="365">
        <f>IF(LY$19-'様式３（療養者名簿）（⑤の場合）'!$BJ58+1&lt;=15,IF(LY$19&gt;='様式３（療養者名簿）（⑤の場合）'!$BJ58,IF(LY$19&lt;='様式３（療養者名簿）（⑤の場合）'!$BK58,1,0),0),0)</f>
        <v>0</v>
      </c>
      <c r="LZ53" s="365">
        <f>IF(LZ$19-'様式３（療養者名簿）（⑤の場合）'!$BJ58+1&lt;=15,IF(LZ$19&gt;='様式３（療養者名簿）（⑤の場合）'!$BJ58,IF(LZ$19&lt;='様式３（療養者名簿）（⑤の場合）'!$BK58,1,0),0),0)</f>
        <v>0</v>
      </c>
      <c r="MA53" s="365">
        <f>IF(MA$19-'様式３（療養者名簿）（⑤の場合）'!$BJ58+1&lt;=15,IF(MA$19&gt;='様式３（療養者名簿）（⑤の場合）'!$BJ58,IF(MA$19&lt;='様式３（療養者名簿）（⑤の場合）'!$BK58,1,0),0),0)</f>
        <v>0</v>
      </c>
      <c r="MB53" s="365">
        <f>IF(MB$19-'様式３（療養者名簿）（⑤の場合）'!$BJ58+1&lt;=15,IF(MB$19&gt;='様式３（療養者名簿）（⑤の場合）'!$BJ58,IF(MB$19&lt;='様式３（療養者名簿）（⑤の場合）'!$BK58,1,0),0),0)</f>
        <v>0</v>
      </c>
      <c r="MC53" s="365">
        <f>IF(MC$19-'様式３（療養者名簿）（⑤の場合）'!$BJ58+1&lt;=15,IF(MC$19&gt;='様式３（療養者名簿）（⑤の場合）'!$BJ58,IF(MC$19&lt;='様式３（療養者名簿）（⑤の場合）'!$BK58,1,0),0),0)</f>
        <v>0</v>
      </c>
      <c r="MD53" s="365">
        <f>IF(MD$19-'様式３（療養者名簿）（⑤の場合）'!$BJ58+1&lt;=15,IF(MD$19&gt;='様式３（療養者名簿）（⑤の場合）'!$BJ58,IF(MD$19&lt;='様式３（療養者名簿）（⑤の場合）'!$BK58,1,0),0),0)</f>
        <v>0</v>
      </c>
      <c r="ME53" s="365">
        <f>IF(ME$19-'様式３（療養者名簿）（⑤の場合）'!$BJ58+1&lt;=15,IF(ME$19&gt;='様式３（療養者名簿）（⑤の場合）'!$BJ58,IF(ME$19&lt;='様式３（療養者名簿）（⑤の場合）'!$BK58,1,0),0),0)</f>
        <v>0</v>
      </c>
      <c r="MF53" s="365">
        <f>IF(MF$19-'様式３（療養者名簿）（⑤の場合）'!$BJ58+1&lt;=15,IF(MF$19&gt;='様式３（療養者名簿）（⑤の場合）'!$BJ58,IF(MF$19&lt;='様式３（療養者名簿）（⑤の場合）'!$BK58,1,0),0),0)</f>
        <v>0</v>
      </c>
      <c r="MG53" s="365">
        <f>IF(MG$19-'様式３（療養者名簿）（⑤の場合）'!$BJ58+1&lt;=15,IF(MG$19&gt;='様式３（療養者名簿）（⑤の場合）'!$BJ58,IF(MG$19&lt;='様式３（療養者名簿）（⑤の場合）'!$BK58,1,0),0),0)</f>
        <v>0</v>
      </c>
      <c r="MH53" s="365">
        <f>IF(MH$19-'様式３（療養者名簿）（⑤の場合）'!$BJ58+1&lt;=15,IF(MH$19&gt;='様式３（療養者名簿）（⑤の場合）'!$BJ58,IF(MH$19&lt;='様式３（療養者名簿）（⑤の場合）'!$BK58,1,0),0),0)</f>
        <v>0</v>
      </c>
      <c r="MI53" s="365">
        <f>IF(MI$19-'様式３（療養者名簿）（⑤の場合）'!$BJ58+1&lt;=15,IF(MI$19&gt;='様式３（療養者名簿）（⑤の場合）'!$BJ58,IF(MI$19&lt;='様式３（療養者名簿）（⑤の場合）'!$BK58,1,0),0),0)</f>
        <v>0</v>
      </c>
      <c r="MJ53" s="365">
        <f>IF(MJ$19-'様式３（療養者名簿）（⑤の場合）'!$BJ58+1&lt;=15,IF(MJ$19&gt;='様式３（療養者名簿）（⑤の場合）'!$BJ58,IF(MJ$19&lt;='様式３（療養者名簿）（⑤の場合）'!$BK58,1,0),0),0)</f>
        <v>0</v>
      </c>
      <c r="MK53" s="365">
        <f>IF(MK$19-'様式３（療養者名簿）（⑤の場合）'!$BJ58+1&lt;=15,IF(MK$19&gt;='様式３（療養者名簿）（⑤の場合）'!$BJ58,IF(MK$19&lt;='様式３（療養者名簿）（⑤の場合）'!$BK58,1,0),0),0)</f>
        <v>0</v>
      </c>
      <c r="ML53" s="365">
        <f>IF(ML$19-'様式３（療養者名簿）（⑤の場合）'!$BJ58+1&lt;=15,IF(ML$19&gt;='様式３（療養者名簿）（⑤の場合）'!$BJ58,IF(ML$19&lt;='様式３（療養者名簿）（⑤の場合）'!$BK58,1,0),0),0)</f>
        <v>0</v>
      </c>
      <c r="MM53" s="365">
        <f>IF(MM$19-'様式３（療養者名簿）（⑤の場合）'!$BJ58+1&lt;=15,IF(MM$19&gt;='様式３（療養者名簿）（⑤の場合）'!$BJ58,IF(MM$19&lt;='様式３（療養者名簿）（⑤の場合）'!$BK58,1,0),0),0)</f>
        <v>0</v>
      </c>
      <c r="MN53" s="365">
        <f>IF(MN$19-'様式３（療養者名簿）（⑤の場合）'!$BJ58+1&lt;=15,IF(MN$19&gt;='様式３（療養者名簿）（⑤の場合）'!$BJ58,IF(MN$19&lt;='様式３（療養者名簿）（⑤の場合）'!$BK58,1,0),0),0)</f>
        <v>0</v>
      </c>
      <c r="MO53" s="365">
        <f>IF(MO$19-'様式３（療養者名簿）（⑤の場合）'!$BJ58+1&lt;=15,IF(MO$19&gt;='様式３（療養者名簿）（⑤の場合）'!$BJ58,IF(MO$19&lt;='様式３（療養者名簿）（⑤の場合）'!$BK58,1,0),0),0)</f>
        <v>0</v>
      </c>
      <c r="MP53" s="365">
        <f>IF(MP$19-'様式３（療養者名簿）（⑤の場合）'!$BJ58+1&lt;=15,IF(MP$19&gt;='様式３（療養者名簿）（⑤の場合）'!$BJ58,IF(MP$19&lt;='様式３（療養者名簿）（⑤の場合）'!$BK58,1,0),0),0)</f>
        <v>0</v>
      </c>
      <c r="MQ53" s="365">
        <f>IF(MQ$19-'様式３（療養者名簿）（⑤の場合）'!$BJ58+1&lt;=15,IF(MQ$19&gt;='様式３（療養者名簿）（⑤の場合）'!$BJ58,IF(MQ$19&lt;='様式３（療養者名簿）（⑤の場合）'!$BK58,1,0),0),0)</f>
        <v>0</v>
      </c>
      <c r="MR53" s="365">
        <f>IF(MR$19-'様式３（療養者名簿）（⑤の場合）'!$BJ58+1&lt;=15,IF(MR$19&gt;='様式３（療養者名簿）（⑤の場合）'!$BJ58,IF(MR$19&lt;='様式３（療養者名簿）（⑤の場合）'!$BK58,1,0),0),0)</f>
        <v>0</v>
      </c>
      <c r="MS53" s="365">
        <f>IF(MS$19-'様式３（療養者名簿）（⑤の場合）'!$BJ58+1&lt;=15,IF(MS$19&gt;='様式３（療養者名簿）（⑤の場合）'!$BJ58,IF(MS$19&lt;='様式３（療養者名簿）（⑤の場合）'!$BK58,1,0),0),0)</f>
        <v>0</v>
      </c>
      <c r="MT53" s="365">
        <f>IF(MT$19-'様式３（療養者名簿）（⑤の場合）'!$BJ58+1&lt;=15,IF(MT$19&gt;='様式３（療養者名簿）（⑤の場合）'!$BJ58,IF(MT$19&lt;='様式３（療養者名簿）（⑤の場合）'!$BK58,1,0),0),0)</f>
        <v>0</v>
      </c>
      <c r="MU53" s="365">
        <f>IF(MU$19-'様式３（療養者名簿）（⑤の場合）'!$BJ58+1&lt;=15,IF(MU$19&gt;='様式３（療養者名簿）（⑤の場合）'!$BJ58,IF(MU$19&lt;='様式３（療養者名簿）（⑤の場合）'!$BK58,1,0),0),0)</f>
        <v>0</v>
      </c>
      <c r="MV53" s="365">
        <f>IF(MV$19-'様式３（療養者名簿）（⑤の場合）'!$BJ58+1&lt;=15,IF(MV$19&gt;='様式３（療養者名簿）（⑤の場合）'!$BJ58,IF(MV$19&lt;='様式３（療養者名簿）（⑤の場合）'!$BK58,1,0),0),0)</f>
        <v>0</v>
      </c>
      <c r="MW53" s="365">
        <f>IF(MW$19-'様式３（療養者名簿）（⑤の場合）'!$BJ58+1&lt;=15,IF(MW$19&gt;='様式３（療養者名簿）（⑤の場合）'!$BJ58,IF(MW$19&lt;='様式３（療養者名簿）（⑤の場合）'!$BK58,1,0),0),0)</f>
        <v>0</v>
      </c>
      <c r="MX53" s="365">
        <f>IF(MX$19-'様式３（療養者名簿）（⑤の場合）'!$BJ58+1&lt;=15,IF(MX$19&gt;='様式３（療養者名簿）（⑤の場合）'!$BJ58,IF(MX$19&lt;='様式３（療養者名簿）（⑤の場合）'!$BK58,1,0),0),0)</f>
        <v>0</v>
      </c>
      <c r="MY53" s="365">
        <f>IF(MY$19-'様式３（療養者名簿）（⑤の場合）'!$BJ58+1&lt;=15,IF(MY$19&gt;='様式３（療養者名簿）（⑤の場合）'!$BJ58,IF(MY$19&lt;='様式３（療養者名簿）（⑤の場合）'!$BK58,1,0),0),0)</f>
        <v>0</v>
      </c>
      <c r="MZ53" s="365">
        <f>IF(MZ$19-'様式３（療養者名簿）（⑤の場合）'!$BJ58+1&lt;=15,IF(MZ$19&gt;='様式３（療養者名簿）（⑤の場合）'!$BJ58,IF(MZ$19&lt;='様式３（療養者名簿）（⑤の場合）'!$BK58,1,0),0),0)</f>
        <v>0</v>
      </c>
      <c r="NA53" s="365">
        <f>IF(NA$19-'様式３（療養者名簿）（⑤の場合）'!$BJ58+1&lt;=15,IF(NA$19&gt;='様式３（療養者名簿）（⑤の場合）'!$BJ58,IF(NA$19&lt;='様式３（療養者名簿）（⑤の場合）'!$BK58,1,0),0),0)</f>
        <v>0</v>
      </c>
      <c r="NB53" s="365">
        <f>IF(NB$19-'様式３（療養者名簿）（⑤の場合）'!$BJ58+1&lt;=15,IF(NB$19&gt;='様式３（療養者名簿）（⑤の場合）'!$BJ58,IF(NB$19&lt;='様式３（療養者名簿）（⑤の場合）'!$BK58,1,0),0),0)</f>
        <v>0</v>
      </c>
      <c r="NC53" s="248">
        <f>IF(NC$19-'様式３（療養者名簿）（⑤の場合）'!$BJ58+1&lt;=15,IF(NC$19&gt;='様式３（療養者名簿）（⑤の場合）'!$BJ58,IF(NC$19&lt;='様式３（療養者名簿）（⑤の場合）'!$BK58,1,0),0),0)</f>
        <v>0</v>
      </c>
      <c r="ND53" s="248">
        <f>IF(ND$19-'様式３（療養者名簿）（⑤の場合）'!$BJ58+1&lt;=15,IF(ND$19&gt;='様式３（療養者名簿）（⑤の場合）'!$BJ58,IF(ND$19&lt;='様式３（療養者名簿）（⑤の場合）'!$BK58,1,0),0),0)</f>
        <v>0</v>
      </c>
      <c r="NE53" s="248">
        <f>IF(NE$19-'様式３（療養者名簿）（⑤の場合）'!$BJ58+1&lt;=15,IF(NE$19&gt;='様式３（療養者名簿）（⑤の場合）'!$BJ58,IF(NE$19&lt;='様式３（療養者名簿）（⑤の場合）'!$BK58,1,0),0),0)</f>
        <v>0</v>
      </c>
      <c r="NF53" s="248">
        <f>IF(NF$19-'様式３（療養者名簿）（⑤の場合）'!$BJ58+1&lt;=15,IF(NF$19&gt;='様式３（療養者名簿）（⑤の場合）'!$BJ58,IF(NF$19&lt;='様式３（療養者名簿）（⑤の場合）'!$BK58,1,0),0),0)</f>
        <v>0</v>
      </c>
      <c r="NG53" s="248">
        <f>IF(NG$19-'様式３（療養者名簿）（⑤の場合）'!$BJ58+1&lt;=15,IF(NG$19&gt;='様式３（療養者名簿）（⑤の場合）'!$BJ58,IF(NG$19&lt;='様式３（療養者名簿）（⑤の場合）'!$BK58,1,0),0),0)</f>
        <v>0</v>
      </c>
      <c r="NH53" s="248">
        <f>IF(NH$19-'様式３（療養者名簿）（⑤の場合）'!$BJ58+1&lt;=15,IF(NH$19&gt;='様式３（療養者名簿）（⑤の場合）'!$BJ58,IF(NH$19&lt;='様式３（療養者名簿）（⑤の場合）'!$BK58,1,0),0),0)</f>
        <v>0</v>
      </c>
      <c r="NI53" s="248">
        <f>IF(NI$19-'様式３（療養者名簿）（⑤の場合）'!$BJ58+1&lt;=15,IF(NI$19&gt;='様式３（療養者名簿）（⑤の場合）'!$BJ58,IF(NI$19&lt;='様式３（療養者名簿）（⑤の場合）'!$BK58,1,0),0),0)</f>
        <v>0</v>
      </c>
      <c r="NJ53" s="248">
        <f>IF(NJ$19-'様式３（療養者名簿）（⑤の場合）'!$BJ58+1&lt;=15,IF(NJ$19&gt;='様式３（療養者名簿）（⑤の場合）'!$BJ58,IF(NJ$19&lt;='様式３（療養者名簿）（⑤の場合）'!$BK58,1,0),0),0)</f>
        <v>0</v>
      </c>
      <c r="NK53" s="248">
        <f>IF(NK$19-'様式３（療養者名簿）（⑤の場合）'!$BJ58+1&lt;=15,IF(NK$19&gt;='様式３（療養者名簿）（⑤の場合）'!$BJ58,IF(NK$19&lt;='様式３（療養者名簿）（⑤の場合）'!$BK58,1,0),0),0)</f>
        <v>0</v>
      </c>
      <c r="NL53" s="248">
        <f>IF(NL$19-'様式３（療養者名簿）（⑤の場合）'!$BJ58+1&lt;=15,IF(NL$19&gt;='様式３（療養者名簿）（⑤の場合）'!$BJ58,IF(NL$19&lt;='様式３（療養者名簿）（⑤の場合）'!$BK58,1,0),0),0)</f>
        <v>0</v>
      </c>
      <c r="NM53" s="248">
        <f>IF(NM$19-'様式３（療養者名簿）（⑤の場合）'!$BJ58+1&lt;=15,IF(NM$19&gt;='様式３（療養者名簿）（⑤の場合）'!$BJ58,IF(NM$19&lt;='様式３（療養者名簿）（⑤の場合）'!$BK58,1,0),0),0)</f>
        <v>0</v>
      </c>
      <c r="NN53" s="248">
        <f>IF(NN$19-'様式３（療養者名簿）（⑤の場合）'!$BJ58+1&lt;=15,IF(NN$19&gt;='様式３（療養者名簿）（⑤の場合）'!$BJ58,IF(NN$19&lt;='様式３（療養者名簿）（⑤の場合）'!$BK58,1,0),0),0)</f>
        <v>0</v>
      </c>
      <c r="NO53" s="248">
        <f>IF(NO$19-'様式３（療養者名簿）（⑤の場合）'!$BJ58+1&lt;=15,IF(NO$19&gt;='様式３（療養者名簿）（⑤の場合）'!$BJ58,IF(NO$19&lt;='様式３（療養者名簿）（⑤の場合）'!$BK58,1,0),0),0)</f>
        <v>0</v>
      </c>
      <c r="NP53" s="248">
        <f>IF(NP$19-'様式３（療養者名簿）（⑤の場合）'!$BJ58+1&lt;=15,IF(NP$19&gt;='様式３（療養者名簿）（⑤の場合）'!$BJ58,IF(NP$19&lt;='様式３（療養者名簿）（⑤の場合）'!$BK58,1,0),0),0)</f>
        <v>0</v>
      </c>
      <c r="NQ53" s="248">
        <f>IF(NQ$19-'様式３（療養者名簿）（⑤の場合）'!$BJ58+1&lt;=15,IF(NQ$19&gt;='様式３（療養者名簿）（⑤の場合）'!$BJ58,IF(NQ$19&lt;='様式３（療養者名簿）（⑤の場合）'!$BK58,1,0),0),0)</f>
        <v>0</v>
      </c>
      <c r="NR53" s="248">
        <f>IF(NR$19-'様式３（療養者名簿）（⑤の場合）'!$BJ58+1&lt;=15,IF(NR$19&gt;='様式３（療養者名簿）（⑤の場合）'!$BJ58,IF(NR$19&lt;='様式３（療養者名簿）（⑤の場合）'!$BK58,1,0),0),0)</f>
        <v>0</v>
      </c>
      <c r="NS53" s="248">
        <f>IF(NS$19-'様式３（療養者名簿）（⑤の場合）'!$BJ58+1&lt;=15,IF(NS$19&gt;='様式３（療養者名簿）（⑤の場合）'!$BJ58,IF(NS$19&lt;='様式３（療養者名簿）（⑤の場合）'!$BK58,1,0),0),0)</f>
        <v>0</v>
      </c>
      <c r="NT53" s="248">
        <f>IF(NT$19-'様式３（療養者名簿）（⑤の場合）'!$BJ58+1&lt;=15,IF(NT$19&gt;='様式３（療養者名簿）（⑤の場合）'!$BJ58,IF(NT$19&lt;='様式３（療養者名簿）（⑤の場合）'!$BK58,1,0),0),0)</f>
        <v>0</v>
      </c>
      <c r="NU53" s="248">
        <f>IF(NU$19-'様式３（療養者名簿）（⑤の場合）'!$BJ58+1&lt;=15,IF(NU$19&gt;='様式３（療養者名簿）（⑤の場合）'!$BJ58,IF(NU$19&lt;='様式３（療養者名簿）（⑤の場合）'!$BK58,1,0),0),0)</f>
        <v>0</v>
      </c>
      <c r="NV53" s="248">
        <f>IF(NV$19-'様式３（療養者名簿）（⑤の場合）'!$BJ58+1&lt;=15,IF(NV$19&gt;='様式３（療養者名簿）（⑤の場合）'!$BJ58,IF(NV$19&lt;='様式３（療養者名簿）（⑤の場合）'!$BK58,1,0),0),0)</f>
        <v>0</v>
      </c>
      <c r="NW53" s="248">
        <f>IF(NW$19-'様式３（療養者名簿）（⑤の場合）'!$BJ58+1&lt;=15,IF(NW$19&gt;='様式３（療養者名簿）（⑤の場合）'!$BJ58,IF(NW$19&lt;='様式３（療養者名簿）（⑤の場合）'!$BK58,1,0),0),0)</f>
        <v>0</v>
      </c>
      <c r="NX53" s="248">
        <f>IF(NX$19-'様式３（療養者名簿）（⑤の場合）'!$BJ58+1&lt;=15,IF(NX$19&gt;='様式３（療養者名簿）（⑤の場合）'!$BJ58,IF(NX$19&lt;='様式３（療養者名簿）（⑤の場合）'!$BK58,1,0),0),0)</f>
        <v>0</v>
      </c>
      <c r="NY53" s="248">
        <f>IF(NY$19-'様式３（療養者名簿）（⑤の場合）'!$BJ58+1&lt;=15,IF(NY$19&gt;='様式３（療養者名簿）（⑤の場合）'!$BJ58,IF(NY$19&lt;='様式３（療養者名簿）（⑤の場合）'!$BK58,1,0),0),0)</f>
        <v>0</v>
      </c>
      <c r="NZ53" s="248">
        <f>IF(NZ$19-'様式３（療養者名簿）（⑤の場合）'!$BJ58+1&lt;=15,IF(NZ$19&gt;='様式３（療養者名簿）（⑤の場合）'!$BJ58,IF(NZ$19&lt;='様式３（療養者名簿）（⑤の場合）'!$BK58,1,0),0),0)</f>
        <v>0</v>
      </c>
      <c r="OA53" s="248">
        <f>IF(OA$19-'様式３（療養者名簿）（⑤の場合）'!$BJ58+1&lt;=15,IF(OA$19&gt;='様式３（療養者名簿）（⑤の場合）'!$BJ58,IF(OA$19&lt;='様式３（療養者名簿）（⑤の場合）'!$BK58,1,0),0),0)</f>
        <v>0</v>
      </c>
      <c r="OB53" s="248">
        <f>IF(OB$19-'様式３（療養者名簿）（⑤の場合）'!$BJ58+1&lt;=15,IF(OB$19&gt;='様式３（療養者名簿）（⑤の場合）'!$BJ58,IF(OB$19&lt;='様式３（療養者名簿）（⑤の場合）'!$BK58,1,0),0),0)</f>
        <v>0</v>
      </c>
      <c r="OC53" s="248">
        <f>IF(OC$19-'様式３（療養者名簿）（⑤の場合）'!$BJ58+1&lt;=15,IF(OC$19&gt;='様式３（療養者名簿）（⑤の場合）'!$BJ58,IF(OC$19&lt;='様式３（療養者名簿）（⑤の場合）'!$BK58,1,0),0),0)</f>
        <v>0</v>
      </c>
      <c r="OD53" s="248">
        <f>IF(OD$19-'様式３（療養者名簿）（⑤の場合）'!$BJ58+1&lt;=15,IF(OD$19&gt;='様式３（療養者名簿）（⑤の場合）'!$BJ58,IF(OD$19&lt;='様式３（療養者名簿）（⑤の場合）'!$BK58,1,0),0),0)</f>
        <v>0</v>
      </c>
      <c r="OE53" s="248">
        <f>IF(OE$19-'様式３（療養者名簿）（⑤の場合）'!$BJ58+1&lt;=15,IF(OE$19&gt;='様式３（療養者名簿）（⑤の場合）'!$BJ58,IF(OE$19&lt;='様式３（療養者名簿）（⑤の場合）'!$BK58,1,0),0),0)</f>
        <v>0</v>
      </c>
      <c r="OF53" s="248">
        <f>IF(OF$19-'様式３（療養者名簿）（⑤の場合）'!$BJ58+1&lt;=15,IF(OF$19&gt;='様式３（療養者名簿）（⑤の場合）'!$BJ58,IF(OF$19&lt;='様式３（療養者名簿）（⑤の場合）'!$BK58,1,0),0),0)</f>
        <v>0</v>
      </c>
      <c r="OG53" s="248">
        <f>IF(OG$19-'様式３（療養者名簿）（⑤の場合）'!$BJ58+1&lt;=15,IF(OG$19&gt;='様式３（療養者名簿）（⑤の場合）'!$BJ58,IF(OG$19&lt;='様式３（療養者名簿）（⑤の場合）'!$BK58,1,0),0),0)</f>
        <v>0</v>
      </c>
      <c r="OH53" s="248">
        <f>IF(OH$19-'様式３（療養者名簿）（⑤の場合）'!$BJ58+1&lt;=15,IF(OH$19&gt;='様式３（療養者名簿）（⑤の場合）'!$BJ58,IF(OH$19&lt;='様式３（療養者名簿）（⑤の場合）'!$BK58,1,0),0),0)</f>
        <v>0</v>
      </c>
      <c r="OI53" s="248">
        <f>IF(OI$19-'様式３（療養者名簿）（⑤の場合）'!$BJ58+1&lt;=15,IF(OI$19&gt;='様式３（療養者名簿）（⑤の場合）'!$BJ58,IF(OI$19&lt;='様式３（療養者名簿）（⑤の場合）'!$BK58,1,0),0),0)</f>
        <v>0</v>
      </c>
      <c r="OJ53" s="248">
        <f>IF(OJ$19-'様式３（療養者名簿）（⑤の場合）'!$BJ58+1&lt;=15,IF(OJ$19&gt;='様式３（療養者名簿）（⑤の場合）'!$BJ58,IF(OJ$19&lt;='様式３（療養者名簿）（⑤の場合）'!$BK58,1,0),0),0)</f>
        <v>0</v>
      </c>
      <c r="OK53" s="248">
        <f>IF(OK$19-'様式３（療養者名簿）（⑤の場合）'!$BJ58+1&lt;=15,IF(OK$19&gt;='様式３（療養者名簿）（⑤の場合）'!$BJ58,IF(OK$19&lt;='様式３（療養者名簿）（⑤の場合）'!$BK58,1,0),0),0)</f>
        <v>0</v>
      </c>
      <c r="OL53" s="248">
        <f>IF(OL$19-'様式３（療養者名簿）（⑤の場合）'!$BJ58+1&lt;=15,IF(OL$19&gt;='様式３（療養者名簿）（⑤の場合）'!$BJ58,IF(OL$19&lt;='様式３（療養者名簿）（⑤の場合）'!$BK58,1,0),0),0)</f>
        <v>0</v>
      </c>
      <c r="OM53" s="248">
        <f>IF(OM$19-'様式３（療養者名簿）（⑤の場合）'!$BJ58+1&lt;=15,IF(OM$19&gt;='様式３（療養者名簿）（⑤の場合）'!$BJ58,IF(OM$19&lt;='様式３（療養者名簿）（⑤の場合）'!$BK58,1,0),0),0)</f>
        <v>0</v>
      </c>
      <c r="ON53" s="248">
        <f>IF(ON$19-'様式３（療養者名簿）（⑤の場合）'!$BJ58+1&lt;=15,IF(ON$19&gt;='様式３（療養者名簿）（⑤の場合）'!$BJ58,IF(ON$19&lt;='様式３（療養者名簿）（⑤の場合）'!$BK58,1,0),0),0)</f>
        <v>0</v>
      </c>
      <c r="OO53" s="248">
        <f>IF(OO$19-'様式３（療養者名簿）（⑤の場合）'!$BJ58+1&lt;=15,IF(OO$19&gt;='様式３（療養者名簿）（⑤の場合）'!$BJ58,IF(OO$19&lt;='様式３（療養者名簿）（⑤の場合）'!$BK58,1,0),0),0)</f>
        <v>0</v>
      </c>
      <c r="OP53" s="248">
        <f>IF(OP$19-'様式３（療養者名簿）（⑤の場合）'!$BJ58+1&lt;=15,IF(OP$19&gt;='様式３（療養者名簿）（⑤の場合）'!$BJ58,IF(OP$19&lt;='様式３（療養者名簿）（⑤の場合）'!$BK58,1,0),0),0)</f>
        <v>0</v>
      </c>
      <c r="OQ53" s="248">
        <f>IF(OQ$19-'様式３（療養者名簿）（⑤の場合）'!$BJ58+1&lt;=15,IF(OQ$19&gt;='様式３（療養者名簿）（⑤の場合）'!$BJ58,IF(OQ$19&lt;='様式３（療養者名簿）（⑤の場合）'!$BK58,1,0),0),0)</f>
        <v>0</v>
      </c>
      <c r="OR53" s="248">
        <f>IF(OR$19-'様式３（療養者名簿）（⑤の場合）'!$BJ58+1&lt;=15,IF(OR$19&gt;='様式３（療養者名簿）（⑤の場合）'!$BJ58,IF(OR$19&lt;='様式３（療養者名簿）（⑤の場合）'!$BK58,1,0),0),0)</f>
        <v>0</v>
      </c>
      <c r="OS53" s="248">
        <f>IF(OS$19-'様式３（療養者名簿）（⑤の場合）'!$BJ58+1&lt;=15,IF(OS$19&gt;='様式３（療養者名簿）（⑤の場合）'!$BJ58,IF(OS$19&lt;='様式３（療養者名簿）（⑤の場合）'!$BK58,1,0),0),0)</f>
        <v>0</v>
      </c>
      <c r="OT53" s="248">
        <f>IF(OT$19-'様式３（療養者名簿）（⑤の場合）'!$BJ58+1&lt;=15,IF(OT$19&gt;='様式３（療養者名簿）（⑤の場合）'!$BJ58,IF(OT$19&lt;='様式３（療養者名簿）（⑤の場合）'!$BK58,1,0),0),0)</f>
        <v>0</v>
      </c>
      <c r="OU53" s="248">
        <f>IF(OU$19-'様式３（療養者名簿）（⑤の場合）'!$BJ58+1&lt;=15,IF(OU$19&gt;='様式３（療養者名簿）（⑤の場合）'!$BJ58,IF(OU$19&lt;='様式３（療養者名簿）（⑤の場合）'!$BK58,1,0),0),0)</f>
        <v>0</v>
      </c>
      <c r="OV53" s="248">
        <f>IF(OV$19-'様式３（療養者名簿）（⑤の場合）'!$BJ58+1&lt;=15,IF(OV$19&gt;='様式３（療養者名簿）（⑤の場合）'!$BJ58,IF(OV$19&lt;='様式３（療養者名簿）（⑤の場合）'!$BK58,1,0),0),0)</f>
        <v>0</v>
      </c>
      <c r="OW53" s="248">
        <f>IF(OW$19-'様式３（療養者名簿）（⑤の場合）'!$BJ58+1&lt;=15,IF(OW$19&gt;='様式３（療養者名簿）（⑤の場合）'!$BJ58,IF(OW$19&lt;='様式３（療養者名簿）（⑤の場合）'!$BK58,1,0),0),0)</f>
        <v>0</v>
      </c>
      <c r="OX53" s="248">
        <f>IF(OX$19-'様式３（療養者名簿）（⑤の場合）'!$BJ58+1&lt;=15,IF(OX$19&gt;='様式３（療養者名簿）（⑤の場合）'!$BJ58,IF(OX$19&lt;='様式３（療養者名簿）（⑤の場合）'!$BK58,1,0),0),0)</f>
        <v>0</v>
      </c>
      <c r="OY53" s="248">
        <f>IF(OY$19-'様式３（療養者名簿）（⑤の場合）'!$BJ58+1&lt;=15,IF(OY$19&gt;='様式３（療養者名簿）（⑤の場合）'!$BJ58,IF(OY$19&lt;='様式３（療養者名簿）（⑤の場合）'!$BK58,1,0),0),0)</f>
        <v>0</v>
      </c>
      <c r="OZ53" s="248">
        <f>IF(OZ$19-'様式３（療養者名簿）（⑤の場合）'!$BJ58+1&lt;=15,IF(OZ$19&gt;='様式３（療養者名簿）（⑤の場合）'!$BJ58,IF(OZ$19&lt;='様式３（療養者名簿）（⑤の場合）'!$BK58,1,0),0),0)</f>
        <v>0</v>
      </c>
      <c r="PA53" s="248">
        <f>IF(PA$19-'様式３（療養者名簿）（⑤の場合）'!$BJ58+1&lt;=15,IF(PA$19&gt;='様式３（療養者名簿）（⑤の場合）'!$BJ58,IF(PA$19&lt;='様式３（療養者名簿）（⑤の場合）'!$BK58,1,0),0),0)</f>
        <v>0</v>
      </c>
      <c r="PB53" s="248">
        <f>IF(PB$19-'様式３（療養者名簿）（⑤の場合）'!$BJ58+1&lt;=15,IF(PB$19&gt;='様式３（療養者名簿）（⑤の場合）'!$BJ58,IF(PB$19&lt;='様式３（療養者名簿）（⑤の場合）'!$BK58,1,0),0),0)</f>
        <v>0</v>
      </c>
      <c r="PC53" s="248">
        <f>IF(PC$19-'様式３（療養者名簿）（⑤の場合）'!$BJ58+1&lt;=15,IF(PC$19&gt;='様式３（療養者名簿）（⑤の場合）'!$BJ58,IF(PC$19&lt;='様式３（療養者名簿）（⑤の場合）'!$BK58,1,0),0),0)</f>
        <v>0</v>
      </c>
      <c r="PD53" s="248">
        <f>IF(PD$19-'様式３（療養者名簿）（⑤の場合）'!$BJ58+1&lt;=15,IF(PD$19&gt;='様式３（療養者名簿）（⑤の場合）'!$BJ58,IF(PD$19&lt;='様式３（療養者名簿）（⑤の場合）'!$BK58,1,0),0),0)</f>
        <v>0</v>
      </c>
      <c r="PE53" s="248">
        <f>IF(PE$19-'様式３（療養者名簿）（⑤の場合）'!$BJ58+1&lt;=15,IF(PE$19&gt;='様式３（療養者名簿）（⑤の場合）'!$BJ58,IF(PE$19&lt;='様式３（療養者名簿）（⑤の場合）'!$BK58,1,0),0),0)</f>
        <v>0</v>
      </c>
      <c r="PF53" s="248">
        <f>IF(PF$19-'様式３（療養者名簿）（⑤の場合）'!$BJ58+1&lt;=15,IF(PF$19&gt;='様式３（療養者名簿）（⑤の場合）'!$BJ58,IF(PF$19&lt;='様式３（療養者名簿）（⑤の場合）'!$BK58,1,0),0),0)</f>
        <v>0</v>
      </c>
      <c r="PG53" s="248">
        <f>IF(PG$19-'様式３（療養者名簿）（⑤の場合）'!$BJ58+1&lt;=15,IF(PG$19&gt;='様式３（療養者名簿）（⑤の場合）'!$BJ58,IF(PG$19&lt;='様式３（療養者名簿）（⑤の場合）'!$BK58,1,0),0),0)</f>
        <v>0</v>
      </c>
      <c r="PH53" s="248">
        <f>IF(PH$19-'様式３（療養者名簿）（⑤の場合）'!$BJ58+1&lt;=15,IF(PH$19&gt;='様式３（療養者名簿）（⑤の場合）'!$BJ58,IF(PH$19&lt;='様式３（療養者名簿）（⑤の場合）'!$BK58,1,0),0),0)</f>
        <v>0</v>
      </c>
      <c r="PI53" s="248">
        <f>IF(PI$19-'様式３（療養者名簿）（⑤の場合）'!$BJ58+1&lt;=15,IF(PI$19&gt;='様式３（療養者名簿）（⑤の場合）'!$BJ58,IF(PI$19&lt;='様式３（療養者名簿）（⑤の場合）'!$BK58,1,0),0),0)</f>
        <v>0</v>
      </c>
      <c r="PJ53" s="248">
        <f>IF(PJ$19-'様式３（療養者名簿）（⑤の場合）'!$BJ58+1&lt;=15,IF(PJ$19&gt;='様式３（療養者名簿）（⑤の場合）'!$BJ58,IF(PJ$19&lt;='様式３（療養者名簿）（⑤の場合）'!$BK58,1,0),0),0)</f>
        <v>0</v>
      </c>
      <c r="PK53" s="248">
        <f>IF(PK$19-'様式３（療養者名簿）（⑤の場合）'!$BJ58+1&lt;=15,IF(PK$19&gt;='様式３（療養者名簿）（⑤の場合）'!$BJ58,IF(PK$19&lt;='様式３（療養者名簿）（⑤の場合）'!$BK58,1,0),0),0)</f>
        <v>0</v>
      </c>
      <c r="PL53" s="248">
        <f>IF(PL$19-'様式３（療養者名簿）（⑤の場合）'!$BJ58+1&lt;=15,IF(PL$19&gt;='様式３（療養者名簿）（⑤の場合）'!$BJ58,IF(PL$19&lt;='様式３（療養者名簿）（⑤の場合）'!$BK58,1,0),0),0)</f>
        <v>0</v>
      </c>
      <c r="PM53" s="248">
        <f>IF(PM$19-'様式３（療養者名簿）（⑤の場合）'!$BJ58+1&lt;=15,IF(PM$19&gt;='様式３（療養者名簿）（⑤の場合）'!$BJ58,IF(PM$19&lt;='様式３（療養者名簿）（⑤の場合）'!$BK58,1,0),0),0)</f>
        <v>0</v>
      </c>
      <c r="PN53" s="248">
        <f>IF(PN$19-'様式３（療養者名簿）（⑤の場合）'!$BJ58+1&lt;=15,IF(PN$19&gt;='様式３（療養者名簿）（⑤の場合）'!$BJ58,IF(PN$19&lt;='様式３（療養者名簿）（⑤の場合）'!$BK58,1,0),0),0)</f>
        <v>0</v>
      </c>
      <c r="PO53" s="248">
        <f>IF(PO$19-'様式３（療養者名簿）（⑤の場合）'!$BJ58+1&lt;=15,IF(PO$19&gt;='様式３（療養者名簿）（⑤の場合）'!$BJ58,IF(PO$19&lt;='様式３（療養者名簿）（⑤の場合）'!$BK58,1,0),0),0)</f>
        <v>0</v>
      </c>
      <c r="PP53" s="248">
        <f>IF(PP$19-'様式３（療養者名簿）（⑤の場合）'!$BJ58+1&lt;=15,IF(PP$19&gt;='様式３（療養者名簿）（⑤の場合）'!$BJ58,IF(PP$19&lt;='様式３（療養者名簿）（⑤の場合）'!$BK58,1,0),0),0)</f>
        <v>0</v>
      </c>
      <c r="PQ53" s="248">
        <f>IF(PQ$19-'様式３（療養者名簿）（⑤の場合）'!$BJ58+1&lt;=15,IF(PQ$19&gt;='様式３（療養者名簿）（⑤の場合）'!$BJ58,IF(PQ$19&lt;='様式３（療養者名簿）（⑤の場合）'!$BK58,1,0),0),0)</f>
        <v>0</v>
      </c>
      <c r="PR53" s="248">
        <f>IF(PR$19-'様式３（療養者名簿）（⑤の場合）'!$BJ58+1&lt;=15,IF(PR$19&gt;='様式３（療養者名簿）（⑤の場合）'!$BJ58,IF(PR$19&lt;='様式３（療養者名簿）（⑤の場合）'!$BK58,1,0),0),0)</f>
        <v>0</v>
      </c>
      <c r="PS53" s="248">
        <f>IF(PS$19-'様式３（療養者名簿）（⑤の場合）'!$BJ58+1&lt;=15,IF(PS$19&gt;='様式３（療養者名簿）（⑤の場合）'!$BJ58,IF(PS$19&lt;='様式３（療養者名簿）（⑤の場合）'!$BK58,1,0),0),0)</f>
        <v>0</v>
      </c>
      <c r="PT53" s="248">
        <f>IF(PT$19-'様式３（療養者名簿）（⑤の場合）'!$BJ58+1&lt;=15,IF(PT$19&gt;='様式３（療養者名簿）（⑤の場合）'!$BJ58,IF(PT$19&lt;='様式３（療養者名簿）（⑤の場合）'!$BK58,1,0),0),0)</f>
        <v>0</v>
      </c>
      <c r="PU53" s="248">
        <f>IF(PU$19-'様式３（療養者名簿）（⑤の場合）'!$BJ58+1&lt;=15,IF(PU$19&gt;='様式３（療養者名簿）（⑤の場合）'!$BJ58,IF(PU$19&lt;='様式３（療養者名簿）（⑤の場合）'!$BK58,1,0),0),0)</f>
        <v>0</v>
      </c>
      <c r="PV53" s="248">
        <f>IF(PV$19-'様式３（療養者名簿）（⑤の場合）'!$BJ58+1&lt;=15,IF(PV$19&gt;='様式３（療養者名簿）（⑤の場合）'!$BJ58,IF(PV$19&lt;='様式３（療養者名簿）（⑤の場合）'!$BK58,1,0),0),0)</f>
        <v>0</v>
      </c>
      <c r="PW53" s="248">
        <f>IF(PW$19-'様式３（療養者名簿）（⑤の場合）'!$BJ58+1&lt;=15,IF(PW$19&gt;='様式３（療養者名簿）（⑤の場合）'!$BJ58,IF(PW$19&lt;='様式３（療養者名簿）（⑤の場合）'!$BK58,1,0),0),0)</f>
        <v>0</v>
      </c>
      <c r="PX53" s="248">
        <f>IF(PX$19-'様式３（療養者名簿）（⑤の場合）'!$BJ58+1&lt;=15,IF(PX$19&gt;='様式３（療養者名簿）（⑤の場合）'!$BJ58,IF(PX$19&lt;='様式３（療養者名簿）（⑤の場合）'!$BK58,1,0),0),0)</f>
        <v>0</v>
      </c>
      <c r="PY53" s="248">
        <f>IF(PY$19-'様式３（療養者名簿）（⑤の場合）'!$BJ58+1&lt;=15,IF(PY$19&gt;='様式３（療養者名簿）（⑤の場合）'!$BJ58,IF(PY$19&lt;='様式３（療養者名簿）（⑤の場合）'!$BK58,1,0),0),0)</f>
        <v>0</v>
      </c>
      <c r="PZ53" s="248">
        <f>IF(PZ$19-'様式３（療養者名簿）（⑤の場合）'!$BJ58+1&lt;=15,IF(PZ$19&gt;='様式３（療養者名簿）（⑤の場合）'!$BJ58,IF(PZ$19&lt;='様式３（療養者名簿）（⑤の場合）'!$BK58,1,0),0),0)</f>
        <v>0</v>
      </c>
      <c r="QA53" s="248">
        <f>IF(QA$19-'様式３（療養者名簿）（⑤の場合）'!$BJ58+1&lt;=15,IF(QA$19&gt;='様式３（療養者名簿）（⑤の場合）'!$BJ58,IF(QA$19&lt;='様式３（療養者名簿）（⑤の場合）'!$BK58,1,0),0),0)</f>
        <v>0</v>
      </c>
      <c r="QB53" s="248">
        <f>IF(QB$19-'様式３（療養者名簿）（⑤の場合）'!$BJ58+1&lt;=15,IF(QB$19&gt;='様式３（療養者名簿）（⑤の場合）'!$BJ58,IF(QB$19&lt;='様式３（療養者名簿）（⑤の場合）'!$BK58,1,0),0),0)</f>
        <v>0</v>
      </c>
      <c r="QC53" s="248">
        <f>IF(QC$19-'様式３（療養者名簿）（⑤の場合）'!$BJ58+1&lt;=15,IF(QC$19&gt;='様式３（療養者名簿）（⑤の場合）'!$BJ58,IF(QC$19&lt;='様式３（療養者名簿）（⑤の場合）'!$BK58,1,0),0),0)</f>
        <v>0</v>
      </c>
      <c r="QD53" s="248">
        <f>IF(QD$19-'様式３（療養者名簿）（⑤の場合）'!$BJ58+1&lt;=15,IF(QD$19&gt;='様式３（療養者名簿）（⑤の場合）'!$BJ58,IF(QD$19&lt;='様式３（療養者名簿）（⑤の場合）'!$BK58,1,0),0),0)</f>
        <v>0</v>
      </c>
      <c r="QE53" s="248">
        <f>IF(QE$19-'様式３（療養者名簿）（⑤の場合）'!$BJ58+1&lt;=15,IF(QE$19&gt;='様式３（療養者名簿）（⑤の場合）'!$BJ58,IF(QE$19&lt;='様式３（療養者名簿）（⑤の場合）'!$BK58,1,0),0),0)</f>
        <v>0</v>
      </c>
      <c r="QF53" s="248">
        <f>IF(QF$19-'様式３（療養者名簿）（⑤の場合）'!$BJ58+1&lt;=15,IF(QF$19&gt;='様式３（療養者名簿）（⑤の場合）'!$BJ58,IF(QF$19&lt;='様式３（療養者名簿）（⑤の場合）'!$BK58,1,0),0),0)</f>
        <v>0</v>
      </c>
      <c r="QG53" s="248">
        <f>IF(QG$19-'様式３（療養者名簿）（⑤の場合）'!$BJ58+1&lt;=15,IF(QG$19&gt;='様式３（療養者名簿）（⑤の場合）'!$BJ58,IF(QG$19&lt;='様式３（療養者名簿）（⑤の場合）'!$BK58,1,0),0),0)</f>
        <v>0</v>
      </c>
      <c r="QH53" s="248">
        <f>IF(QH$19-'様式３（療養者名簿）（⑤の場合）'!$BJ58+1&lt;=15,IF(QH$19&gt;='様式３（療養者名簿）（⑤の場合）'!$BJ58,IF(QH$19&lt;='様式３（療養者名簿）（⑤の場合）'!$BK58,1,0),0),0)</f>
        <v>0</v>
      </c>
      <c r="QI53" s="248">
        <f>IF(QI$19-'様式３（療養者名簿）（⑤の場合）'!$BJ58+1&lt;=15,IF(QI$19&gt;='様式３（療養者名簿）（⑤の場合）'!$BJ58,IF(QI$19&lt;='様式３（療養者名簿）（⑤の場合）'!$BK58,1,0),0),0)</f>
        <v>0</v>
      </c>
      <c r="QJ53" s="248">
        <f>IF(QJ$19-'様式３（療養者名簿）（⑤の場合）'!$BJ58+1&lt;=15,IF(QJ$19&gt;='様式３（療養者名簿）（⑤の場合）'!$BJ58,IF(QJ$19&lt;='様式３（療養者名簿）（⑤の場合）'!$BK58,1,0),0),0)</f>
        <v>0</v>
      </c>
      <c r="QK53" s="248">
        <f>IF(QK$19-'様式３（療養者名簿）（⑤の場合）'!$BJ58+1&lt;=15,IF(QK$19&gt;='様式３（療養者名簿）（⑤の場合）'!$BJ58,IF(QK$19&lt;='様式３（療養者名簿）（⑤の場合）'!$BK58,1,0),0),0)</f>
        <v>0</v>
      </c>
      <c r="QL53" s="248">
        <f>IF(QL$19-'様式３（療養者名簿）（⑤の場合）'!$BJ58+1&lt;=15,IF(QL$19&gt;='様式３（療養者名簿）（⑤の場合）'!$BJ58,IF(QL$19&lt;='様式３（療養者名簿）（⑤の場合）'!$BK58,1,0),0),0)</f>
        <v>0</v>
      </c>
      <c r="QM53" s="248">
        <f>IF(QM$19-'様式３（療養者名簿）（⑤の場合）'!$BJ58+1&lt;=15,IF(QM$19&gt;='様式３（療養者名簿）（⑤の場合）'!$BJ58,IF(QM$19&lt;='様式３（療養者名簿）（⑤の場合）'!$BK58,1,0),0),0)</f>
        <v>0</v>
      </c>
      <c r="QN53" s="248">
        <f>IF(QN$19-'様式３（療養者名簿）（⑤の場合）'!$BJ58+1&lt;=15,IF(QN$19&gt;='様式３（療養者名簿）（⑤の場合）'!$BJ58,IF(QN$19&lt;='様式３（療養者名簿）（⑤の場合）'!$BK58,1,0),0),0)</f>
        <v>0</v>
      </c>
      <c r="QO53" s="248">
        <f>IF(QO$19-'様式３（療養者名簿）（⑤の場合）'!$BJ58+1&lt;=15,IF(QO$19&gt;='様式３（療養者名簿）（⑤の場合）'!$BJ58,IF(QO$19&lt;='様式３（療養者名簿）（⑤の場合）'!$BK58,1,0),0),0)</f>
        <v>0</v>
      </c>
      <c r="QP53" s="248">
        <f>IF(QP$19-'様式３（療養者名簿）（⑤の場合）'!$BJ58+1&lt;=15,IF(QP$19&gt;='様式３（療養者名簿）（⑤の場合）'!$BJ58,IF(QP$19&lt;='様式３（療養者名簿）（⑤の場合）'!$BK58,1,0),0),0)</f>
        <v>0</v>
      </c>
      <c r="QQ53" s="248">
        <f>IF(QQ$19-'様式３（療養者名簿）（⑤の場合）'!$BJ58+1&lt;=15,IF(QQ$19&gt;='様式３（療養者名簿）（⑤の場合）'!$BJ58,IF(QQ$19&lt;='様式３（療養者名簿）（⑤の場合）'!$BK58,1,0),0),0)</f>
        <v>0</v>
      </c>
      <c r="QR53" s="248">
        <f>IF(QR$19-'様式３（療養者名簿）（⑤の場合）'!$BJ58+1&lt;=15,IF(QR$19&gt;='様式３（療養者名簿）（⑤の場合）'!$BJ58,IF(QR$19&lt;='様式３（療養者名簿）（⑤の場合）'!$BK58,1,0),0),0)</f>
        <v>0</v>
      </c>
      <c r="QS53" s="248">
        <f>IF(QS$19-'様式３（療養者名簿）（⑤の場合）'!$BJ58+1&lt;=15,IF(QS$19&gt;='様式３（療養者名簿）（⑤の場合）'!$BJ58,IF(QS$19&lt;='様式３（療養者名簿）（⑤の場合）'!$BK58,1,0),0),0)</f>
        <v>0</v>
      </c>
      <c r="QT53" s="248">
        <f>IF(QT$19-'様式３（療養者名簿）（⑤の場合）'!$BJ58+1&lt;=15,IF(QT$19&gt;='様式３（療養者名簿）（⑤の場合）'!$BJ58,IF(QT$19&lt;='様式３（療養者名簿）（⑤の場合）'!$BK58,1,0),0),0)</f>
        <v>0</v>
      </c>
      <c r="QU53" s="248">
        <f>IF(QU$19-'様式３（療養者名簿）（⑤の場合）'!$BJ58+1&lt;=15,IF(QU$19&gt;='様式３（療養者名簿）（⑤の場合）'!$BJ58,IF(QU$19&lt;='様式３（療養者名簿）（⑤の場合）'!$BK58,1,0),0),0)</f>
        <v>0</v>
      </c>
      <c r="QV53" s="248">
        <f>IF(QV$19-'様式３（療養者名簿）（⑤の場合）'!$BJ58+1&lt;=15,IF(QV$19&gt;='様式３（療養者名簿）（⑤の場合）'!$BJ58,IF(QV$19&lt;='様式３（療養者名簿）（⑤の場合）'!$BK58,1,0),0),0)</f>
        <v>0</v>
      </c>
      <c r="QW53" s="248">
        <f>IF(QW$19-'様式３（療養者名簿）（⑤の場合）'!$BJ58+1&lt;=15,IF(QW$19&gt;='様式３（療養者名簿）（⑤の場合）'!$BJ58,IF(QW$19&lt;='様式３（療養者名簿）（⑤の場合）'!$BK58,1,0),0),0)</f>
        <v>0</v>
      </c>
      <c r="QX53" s="248">
        <f>IF(QX$19-'様式３（療養者名簿）（⑤の場合）'!$BJ58+1&lt;=15,IF(QX$19&gt;='様式３（療養者名簿）（⑤の場合）'!$BJ58,IF(QX$19&lt;='様式３（療養者名簿）（⑤の場合）'!$BK58,1,0),0),0)</f>
        <v>0</v>
      </c>
      <c r="QY53" s="248">
        <f>IF(QY$19-'様式３（療養者名簿）（⑤の場合）'!$BJ58+1&lt;=15,IF(QY$19&gt;='様式３（療養者名簿）（⑤の場合）'!$BJ58,IF(QY$19&lt;='様式３（療養者名簿）（⑤の場合）'!$BK58,1,0),0),0)</f>
        <v>0</v>
      </c>
      <c r="QZ53" s="248">
        <f>IF(QZ$19-'様式３（療養者名簿）（⑤の場合）'!$BJ58+1&lt;=15,IF(QZ$19&gt;='様式３（療養者名簿）（⑤の場合）'!$BJ58,IF(QZ$19&lt;='様式３（療養者名簿）（⑤の場合）'!$BK58,1,0),0),0)</f>
        <v>0</v>
      </c>
      <c r="RA53" s="248">
        <f>IF(RA$19-'様式３（療養者名簿）（⑤の場合）'!$BJ58+1&lt;=15,IF(RA$19&gt;='様式３（療養者名簿）（⑤の場合）'!$BJ58,IF(RA$19&lt;='様式３（療養者名簿）（⑤の場合）'!$BK58,1,0),0),0)</f>
        <v>0</v>
      </c>
      <c r="RB53" s="248">
        <f>IF(RB$19-'様式３（療養者名簿）（⑤の場合）'!$BJ58+1&lt;=15,IF(RB$19&gt;='様式３（療養者名簿）（⑤の場合）'!$BJ58,IF(RB$19&lt;='様式３（療養者名簿）（⑤の場合）'!$BK58,1,0),0),0)</f>
        <v>0</v>
      </c>
      <c r="RC53" s="248">
        <f>IF(RC$19-'様式３（療養者名簿）（⑤の場合）'!$BJ58+1&lt;=15,IF(RC$19&gt;='様式３（療養者名簿）（⑤の場合）'!$BJ58,IF(RC$19&lt;='様式３（療養者名簿）（⑤の場合）'!$BK58,1,0),0),0)</f>
        <v>0</v>
      </c>
      <c r="RD53" s="248">
        <f>IF(RD$19-'様式３（療養者名簿）（⑤の場合）'!$BJ58+1&lt;=15,IF(RD$19&gt;='様式３（療養者名簿）（⑤の場合）'!$BJ58,IF(RD$19&lt;='様式３（療養者名簿）（⑤の場合）'!$BK58,1,0),0),0)</f>
        <v>0</v>
      </c>
      <c r="RE53" s="248">
        <f>IF(RE$19-'様式３（療養者名簿）（⑤の場合）'!$BJ58+1&lt;=15,IF(RE$19&gt;='様式３（療養者名簿）（⑤の場合）'!$BJ58,IF(RE$19&lt;='様式３（療養者名簿）（⑤の場合）'!$BK58,1,0),0),0)</f>
        <v>0</v>
      </c>
      <c r="RF53" s="248">
        <f>IF(RF$19-'様式３（療養者名簿）（⑤の場合）'!$BJ58+1&lt;=15,IF(RF$19&gt;='様式３（療養者名簿）（⑤の場合）'!$BJ58,IF(RF$19&lt;='様式３（療養者名簿）（⑤の場合）'!$BK58,1,0),0),0)</f>
        <v>0</v>
      </c>
      <c r="RG53" s="248">
        <f>IF(RG$19-'様式３（療養者名簿）（⑤の場合）'!$BJ58+1&lt;=15,IF(RG$19&gt;='様式３（療養者名簿）（⑤の場合）'!$BJ58,IF(RG$19&lt;='様式３（療養者名簿）（⑤の場合）'!$BK58,1,0),0),0)</f>
        <v>0</v>
      </c>
      <c r="RH53" s="248">
        <f>IF(RH$19-'様式３（療養者名簿）（⑤の場合）'!$BJ58+1&lt;=15,IF(RH$19&gt;='様式３（療養者名簿）（⑤の場合）'!$BJ58,IF(RH$19&lt;='様式３（療養者名簿）（⑤の場合）'!$BK58,1,0),0),0)</f>
        <v>0</v>
      </c>
      <c r="RI53" s="248">
        <f>IF(RI$19-'様式３（療養者名簿）（⑤の場合）'!$BJ58+1&lt;=15,IF(RI$19&gt;='様式３（療養者名簿）（⑤の場合）'!$BJ58,IF(RI$19&lt;='様式３（療養者名簿）（⑤の場合）'!$BK58,1,0),0),0)</f>
        <v>0</v>
      </c>
      <c r="RJ53" s="248">
        <f>IF(RJ$19-'様式３（療養者名簿）（⑤の場合）'!$BJ58+1&lt;=15,IF(RJ$19&gt;='様式３（療養者名簿）（⑤の場合）'!$BJ58,IF(RJ$19&lt;='様式３（療養者名簿）（⑤の場合）'!$BK58,1,0),0),0)</f>
        <v>0</v>
      </c>
      <c r="RK53" s="248">
        <f>IF(RK$19-'様式３（療養者名簿）（⑤の場合）'!$BJ58+1&lt;=15,IF(RK$19&gt;='様式３（療養者名簿）（⑤の場合）'!$BJ58,IF(RK$19&lt;='様式３（療養者名簿）（⑤の場合）'!$BK58,1,0),0),0)</f>
        <v>0</v>
      </c>
      <c r="RL53" s="248">
        <f>IF(RL$19-'様式３（療養者名簿）（⑤の場合）'!$BJ58+1&lt;=15,IF(RL$19&gt;='様式３（療養者名簿）（⑤の場合）'!$BJ58,IF(RL$19&lt;='様式３（療養者名簿）（⑤の場合）'!$BK58,1,0),0),0)</f>
        <v>0</v>
      </c>
      <c r="RM53" s="248">
        <f>IF(RM$19-'様式３（療養者名簿）（⑤の場合）'!$BJ58+1&lt;=15,IF(RM$19&gt;='様式３（療養者名簿）（⑤の場合）'!$BJ58,IF(RM$19&lt;='様式３（療養者名簿）（⑤の場合）'!$BK58,1,0),0),0)</f>
        <v>0</v>
      </c>
      <c r="RN53" s="248">
        <f>IF(RN$19-'様式３（療養者名簿）（⑤の場合）'!$BJ58+1&lt;=15,IF(RN$19&gt;='様式３（療養者名簿）（⑤の場合）'!$BJ58,IF(RN$19&lt;='様式３（療養者名簿）（⑤の場合）'!$BK58,1,0),0),0)</f>
        <v>0</v>
      </c>
      <c r="RO53" s="248">
        <f>IF(RO$19-'様式３（療養者名簿）（⑤の場合）'!$BJ58+1&lt;=15,IF(RO$19&gt;='様式３（療養者名簿）（⑤の場合）'!$BJ58,IF(RO$19&lt;='様式３（療養者名簿）（⑤の場合）'!$BK58,1,0),0),0)</f>
        <v>0</v>
      </c>
      <c r="RP53" s="248">
        <f>IF(RP$19-'様式３（療養者名簿）（⑤の場合）'!$BJ58+1&lt;=15,IF(RP$19&gt;='様式３（療養者名簿）（⑤の場合）'!$BJ58,IF(RP$19&lt;='様式３（療養者名簿）（⑤の場合）'!$BK58,1,0),0),0)</f>
        <v>0</v>
      </c>
      <c r="RQ53" s="248">
        <f>IF(RQ$19-'様式３（療養者名簿）（⑤の場合）'!$BJ58+1&lt;=15,IF(RQ$19&gt;='様式３（療養者名簿）（⑤の場合）'!$BJ58,IF(RQ$19&lt;='様式３（療養者名簿）（⑤の場合）'!$BK58,1,0),0),0)</f>
        <v>0</v>
      </c>
      <c r="RR53" s="248">
        <f>IF(RR$19-'様式３（療養者名簿）（⑤の場合）'!$BJ58+1&lt;=15,IF(RR$19&gt;='様式３（療養者名簿）（⑤の場合）'!$BJ58,IF(RR$19&lt;='様式３（療養者名簿）（⑤の場合）'!$BK58,1,0),0),0)</f>
        <v>0</v>
      </c>
      <c r="RS53" s="248">
        <f>IF(RS$19-'様式３（療養者名簿）（⑤の場合）'!$BJ58+1&lt;=15,IF(RS$19&gt;='様式３（療養者名簿）（⑤の場合）'!$BJ58,IF(RS$19&lt;='様式３（療養者名簿）（⑤の場合）'!$BK58,1,0),0),0)</f>
        <v>0</v>
      </c>
      <c r="RT53" s="248">
        <f>IF(RT$19-'様式３（療養者名簿）（⑤の場合）'!$BJ58+1&lt;=15,IF(RT$19&gt;='様式３（療養者名簿）（⑤の場合）'!$BJ58,IF(RT$19&lt;='様式３（療養者名簿）（⑤の場合）'!$BK58,1,0),0),0)</f>
        <v>0</v>
      </c>
      <c r="RU53" s="248">
        <f>IF(RU$19-'様式３（療養者名簿）（⑤の場合）'!$BJ58+1&lt;=15,IF(RU$19&gt;='様式３（療養者名簿）（⑤の場合）'!$BJ58,IF(RU$19&lt;='様式３（療養者名簿）（⑤の場合）'!$BK58,1,0),0),0)</f>
        <v>0</v>
      </c>
      <c r="RV53" s="248">
        <f>IF(RV$19-'様式３（療養者名簿）（⑤の場合）'!$BJ58+1&lt;=15,IF(RV$19&gt;='様式３（療養者名簿）（⑤の場合）'!$BJ58,IF(RV$19&lt;='様式３（療養者名簿）（⑤の場合）'!$BK58,1,0),0),0)</f>
        <v>0</v>
      </c>
      <c r="RW53" s="248">
        <f>IF(RW$19-'様式３（療養者名簿）（⑤の場合）'!$BJ58+1&lt;=15,IF(RW$19&gt;='様式３（療養者名簿）（⑤の場合）'!$BJ58,IF(RW$19&lt;='様式３（療養者名簿）（⑤の場合）'!$BK58,1,0),0),0)</f>
        <v>0</v>
      </c>
      <c r="RX53" s="248">
        <f>IF(RX$19-'様式３（療養者名簿）（⑤の場合）'!$BJ58+1&lt;=15,IF(RX$19&gt;='様式３（療養者名簿）（⑤の場合）'!$BJ58,IF(RX$19&lt;='様式３（療養者名簿）（⑤の場合）'!$BK58,1,0),0),0)</f>
        <v>0</v>
      </c>
      <c r="RY53" s="248">
        <f>IF(RY$19-'様式３（療養者名簿）（⑤の場合）'!$BJ58+1&lt;=15,IF(RY$19&gt;='様式３（療養者名簿）（⑤の場合）'!$BJ58,IF(RY$19&lt;='様式３（療養者名簿）（⑤の場合）'!$BK58,1,0),0),0)</f>
        <v>0</v>
      </c>
      <c r="RZ53" s="248">
        <f>IF(RZ$19-'様式３（療養者名簿）（⑤の場合）'!$BJ58+1&lt;=15,IF(RZ$19&gt;='様式３（療養者名簿）（⑤の場合）'!$BJ58,IF(RZ$19&lt;='様式３（療養者名簿）（⑤の場合）'!$BK58,1,0),0),0)</f>
        <v>0</v>
      </c>
      <c r="SA53" s="248">
        <f>IF(SA$19-'様式３（療養者名簿）（⑤の場合）'!$BJ58+1&lt;=15,IF(SA$19&gt;='様式３（療養者名簿）（⑤の場合）'!$BJ58,IF(SA$19&lt;='様式３（療養者名簿）（⑤の場合）'!$BK58,1,0),0),0)</f>
        <v>0</v>
      </c>
      <c r="SB53" s="248">
        <f>IF(SB$19-'様式３（療養者名簿）（⑤の場合）'!$BJ58+1&lt;=15,IF(SB$19&gt;='様式３（療養者名簿）（⑤の場合）'!$BJ58,IF(SB$19&lt;='様式３（療養者名簿）（⑤の場合）'!$BK58,1,0),0),0)</f>
        <v>0</v>
      </c>
      <c r="SC53" s="248">
        <f>IF(SC$19-'様式３（療養者名簿）（⑤の場合）'!$BJ58+1&lt;=15,IF(SC$19&gt;='様式３（療養者名簿）（⑤の場合）'!$BJ58,IF(SC$19&lt;='様式３（療養者名簿）（⑤の場合）'!$BK58,1,0),0),0)</f>
        <v>0</v>
      </c>
      <c r="SD53" s="248">
        <f>IF(SD$19-'様式３（療養者名簿）（⑤の場合）'!$BJ58+1&lt;=15,IF(SD$19&gt;='様式３（療養者名簿）（⑤の場合）'!$BJ58,IF(SD$19&lt;='様式３（療養者名簿）（⑤の場合）'!$BK58,1,0),0),0)</f>
        <v>0</v>
      </c>
      <c r="SE53" s="248">
        <f>IF(SE$19-'様式３（療養者名簿）（⑤の場合）'!$BJ58+1&lt;=15,IF(SE$19&gt;='様式３（療養者名簿）（⑤の場合）'!$BJ58,IF(SE$19&lt;='様式３（療養者名簿）（⑤の場合）'!$BK58,1,0),0),0)</f>
        <v>0</v>
      </c>
      <c r="SF53" s="248">
        <f>IF(SF$19-'様式３（療養者名簿）（⑤の場合）'!$BJ58+1&lt;=15,IF(SF$19&gt;='様式３（療養者名簿）（⑤の場合）'!$BJ58,IF(SF$19&lt;='様式３（療養者名簿）（⑤の場合）'!$BK58,1,0),0),0)</f>
        <v>0</v>
      </c>
      <c r="SG53" s="248">
        <f>IF(SG$19-'様式３（療養者名簿）（⑤の場合）'!$BJ58+1&lt;=15,IF(SG$19&gt;='様式３（療養者名簿）（⑤の場合）'!$BJ58,IF(SG$19&lt;='様式３（療養者名簿）（⑤の場合）'!$BK58,1,0),0),0)</f>
        <v>0</v>
      </c>
      <c r="SH53" s="248">
        <f>IF(SH$19-'様式３（療養者名簿）（⑤の場合）'!$BJ58+1&lt;=15,IF(SH$19&gt;='様式３（療養者名簿）（⑤の場合）'!$BJ58,IF(SH$19&lt;='様式３（療養者名簿）（⑤の場合）'!$BK58,1,0),0),0)</f>
        <v>0</v>
      </c>
      <c r="SI53" s="248">
        <f>IF(SI$19-'様式３（療養者名簿）（⑤の場合）'!$BJ58+1&lt;=15,IF(SI$19&gt;='様式３（療養者名簿）（⑤の場合）'!$BJ58,IF(SI$19&lt;='様式３（療養者名簿）（⑤の場合）'!$BK58,1,0),0),0)</f>
        <v>0</v>
      </c>
      <c r="SJ53" s="248">
        <f>IF(SJ$19-'様式３（療養者名簿）（⑤の場合）'!$BJ58+1&lt;=15,IF(SJ$19&gt;='様式３（療養者名簿）（⑤の場合）'!$BJ58,IF(SJ$19&lt;='様式３（療養者名簿）（⑤の場合）'!$BK58,1,0),0),0)</f>
        <v>0</v>
      </c>
      <c r="SK53" s="248">
        <f>IF(SK$19-'様式３（療養者名簿）（⑤の場合）'!$BJ58+1&lt;=15,IF(SK$19&gt;='様式３（療養者名簿）（⑤の場合）'!$BJ58,IF(SK$19&lt;='様式３（療養者名簿）（⑤の場合）'!$BK58,1,0),0),0)</f>
        <v>0</v>
      </c>
      <c r="SL53" s="248">
        <f>IF(SL$19-'様式３（療養者名簿）（⑤の場合）'!$BJ58+1&lt;=15,IF(SL$19&gt;='様式３（療養者名簿）（⑤の場合）'!$BJ58,IF(SL$19&lt;='様式３（療養者名簿）（⑤の場合）'!$BK58,1,0),0),0)</f>
        <v>0</v>
      </c>
      <c r="SM53" s="248">
        <f>IF(SM$19-'様式３（療養者名簿）（⑤の場合）'!$BJ58+1&lt;=15,IF(SM$19&gt;='様式３（療養者名簿）（⑤の場合）'!$BJ58,IF(SM$19&lt;='様式３（療養者名簿）（⑤の場合）'!$BK58,1,0),0),0)</f>
        <v>0</v>
      </c>
      <c r="SN53" s="248">
        <f>IF(SN$19-'様式３（療養者名簿）（⑤の場合）'!$BJ58+1&lt;=15,IF(SN$19&gt;='様式３（療養者名簿）（⑤の場合）'!$BJ58,IF(SN$19&lt;='様式３（療養者名簿）（⑤の場合）'!$BK58,1,0),0),0)</f>
        <v>0</v>
      </c>
      <c r="SO53" s="248">
        <f>IF(SO$19-'様式３（療養者名簿）（⑤の場合）'!$BJ58+1&lt;=15,IF(SO$19&gt;='様式３（療養者名簿）（⑤の場合）'!$BJ58,IF(SO$19&lt;='様式３（療養者名簿）（⑤の場合）'!$BK58,1,0),0),0)</f>
        <v>0</v>
      </c>
      <c r="SP53" s="248">
        <f>IF(SP$19-'様式３（療養者名簿）（⑤の場合）'!$BJ58+1&lt;=15,IF(SP$19&gt;='様式３（療養者名簿）（⑤の場合）'!$BJ58,IF(SP$19&lt;='様式３（療養者名簿）（⑤の場合）'!$BK58,1,0),0),0)</f>
        <v>0</v>
      </c>
      <c r="SQ53" s="248">
        <f>IF(SQ$19-'様式３（療養者名簿）（⑤の場合）'!$BJ58+1&lt;=15,IF(SQ$19&gt;='様式３（療養者名簿）（⑤の場合）'!$BJ58,IF(SQ$19&lt;='様式３（療養者名簿）（⑤の場合）'!$BK58,1,0),0),0)</f>
        <v>0</v>
      </c>
      <c r="SR53" s="248">
        <f>IF(SR$19-'様式３（療養者名簿）（⑤の場合）'!$BJ58+1&lt;=15,IF(SR$19&gt;='様式３（療養者名簿）（⑤の場合）'!$BJ58,IF(SR$19&lt;='様式３（療養者名簿）（⑤の場合）'!$BK58,1,0),0),0)</f>
        <v>0</v>
      </c>
      <c r="SS53" s="248">
        <f>IF(SS$19-'様式３（療養者名簿）（⑤の場合）'!$BJ58+1&lt;=15,IF(SS$19&gt;='様式３（療養者名簿）（⑤の場合）'!$BJ58,IF(SS$19&lt;='様式３（療養者名簿）（⑤の場合）'!$BK58,1,0),0),0)</f>
        <v>0</v>
      </c>
      <c r="ST53" s="248">
        <f>IF(ST$19-'様式３（療養者名簿）（⑤の場合）'!$BJ58+1&lt;=15,IF(ST$19&gt;='様式３（療養者名簿）（⑤の場合）'!$BJ58,IF(ST$19&lt;='様式３（療養者名簿）（⑤の場合）'!$BK58,1,0),0),0)</f>
        <v>0</v>
      </c>
      <c r="SU53" s="248">
        <f>IF(SU$19-'様式３（療養者名簿）（⑤の場合）'!$BJ58+1&lt;=15,IF(SU$19&gt;='様式３（療養者名簿）（⑤の場合）'!$BJ58,IF(SU$19&lt;='様式３（療養者名簿）（⑤の場合）'!$BK58,1,0),0),0)</f>
        <v>0</v>
      </c>
      <c r="SV53" s="248">
        <f>IF(SV$19-'様式３（療養者名簿）（⑤の場合）'!$BJ58+1&lt;=15,IF(SV$19&gt;='様式３（療養者名簿）（⑤の場合）'!$BJ58,IF(SV$19&lt;='様式３（療養者名簿）（⑤の場合）'!$BK58,1,0),0),0)</f>
        <v>0</v>
      </c>
      <c r="SW53" s="248">
        <f>IF(SW$19-'様式３（療養者名簿）（⑤の場合）'!$BJ58+1&lt;=15,IF(SW$19&gt;='様式３（療養者名簿）（⑤の場合）'!$BJ58,IF(SW$19&lt;='様式３（療養者名簿）（⑤の場合）'!$BK58,1,0),0),0)</f>
        <v>0</v>
      </c>
      <c r="SX53" s="248">
        <f>IF(SX$19-'様式３（療養者名簿）（⑤の場合）'!$BJ58+1&lt;=15,IF(SX$19&gt;='様式３（療養者名簿）（⑤の場合）'!$BJ58,IF(SX$19&lt;='様式３（療養者名簿）（⑤の場合）'!$BK58,1,0),0),0)</f>
        <v>0</v>
      </c>
      <c r="SY53" s="248">
        <f>IF(SY$19-'様式３（療養者名簿）（⑤の場合）'!$BJ58+1&lt;=15,IF(SY$19&gt;='様式３（療養者名簿）（⑤の場合）'!$BJ58,IF(SY$19&lt;='様式３（療養者名簿）（⑤の場合）'!$BK58,1,0),0),0)</f>
        <v>0</v>
      </c>
      <c r="SZ53" s="248">
        <f>IF(SZ$19-'様式３（療養者名簿）（⑤の場合）'!$BJ58+1&lt;=15,IF(SZ$19&gt;='様式３（療養者名簿）（⑤の場合）'!$BJ58,IF(SZ$19&lt;='様式３（療養者名簿）（⑤の場合）'!$BK58,1,0),0),0)</f>
        <v>0</v>
      </c>
      <c r="TA53" s="248">
        <f>IF(TA$19-'様式３（療養者名簿）（⑤の場合）'!$BJ58+1&lt;=15,IF(TA$19&gt;='様式３（療養者名簿）（⑤の場合）'!$BJ58,IF(TA$19&lt;='様式３（療養者名簿）（⑤の場合）'!$BK58,1,0),0),0)</f>
        <v>0</v>
      </c>
      <c r="TB53" s="248">
        <f>IF(TB$19-'様式３（療養者名簿）（⑤の場合）'!$BJ58+1&lt;=15,IF(TB$19&gt;='様式３（療養者名簿）（⑤の場合）'!$BJ58,IF(TB$19&lt;='様式３（療養者名簿）（⑤の場合）'!$BK58,1,0),0),0)</f>
        <v>0</v>
      </c>
      <c r="TC53" s="248">
        <f>IF(TC$19-'様式３（療養者名簿）（⑤の場合）'!$BJ58+1&lt;=15,IF(TC$19&gt;='様式３（療養者名簿）（⑤の場合）'!$BJ58,IF(TC$19&lt;='様式３（療養者名簿）（⑤の場合）'!$BK58,1,0),0),0)</f>
        <v>0</v>
      </c>
      <c r="TD53" s="248">
        <f>IF(TD$19-'様式３（療養者名簿）（⑤の場合）'!$BJ58+1&lt;=15,IF(TD$19&gt;='様式３（療養者名簿）（⑤の場合）'!$BJ58,IF(TD$19&lt;='様式３（療養者名簿）（⑤の場合）'!$BK58,1,0),0),0)</f>
        <v>0</v>
      </c>
      <c r="TE53" s="248">
        <f>IF(TE$19-'様式３（療養者名簿）（⑤の場合）'!$BJ58+1&lt;=15,IF(TE$19&gt;='様式３（療養者名簿）（⑤の場合）'!$BJ58,IF(TE$19&lt;='様式３（療養者名簿）（⑤の場合）'!$BK58,1,0),0),0)</f>
        <v>0</v>
      </c>
      <c r="TF53" s="248">
        <f>IF(TF$19-'様式３（療養者名簿）（⑤の場合）'!$BJ58+1&lt;=15,IF(TF$19&gt;='様式３（療養者名簿）（⑤の場合）'!$BJ58,IF(TF$19&lt;='様式３（療養者名簿）（⑤の場合）'!$BK58,1,0),0),0)</f>
        <v>0</v>
      </c>
      <c r="TG53" s="248">
        <f>IF(TG$19-'様式３（療養者名簿）（⑤の場合）'!$BJ58+1&lt;=15,IF(TG$19&gt;='様式３（療養者名簿）（⑤の場合）'!$BJ58,IF(TG$19&lt;='様式３（療養者名簿）（⑤の場合）'!$BK58,1,0),0),0)</f>
        <v>0</v>
      </c>
      <c r="TH53" s="248">
        <f>IF(TH$19-'様式３（療養者名簿）（⑤の場合）'!$BJ58+1&lt;=15,IF(TH$19&gt;='様式３（療養者名簿）（⑤の場合）'!$BJ58,IF(TH$19&lt;='様式３（療養者名簿）（⑤の場合）'!$BK58,1,0),0),0)</f>
        <v>0</v>
      </c>
      <c r="TI53" s="248">
        <f>IF(TI$19-'様式３（療養者名簿）（⑤の場合）'!$BJ58+1&lt;=15,IF(TI$19&gt;='様式３（療養者名簿）（⑤の場合）'!$BJ58,IF(TI$19&lt;='様式３（療養者名簿）（⑤の場合）'!$BK58,1,0),0),0)</f>
        <v>0</v>
      </c>
      <c r="TJ53" s="248">
        <f>IF(TJ$19-'様式３（療養者名簿）（⑤の場合）'!$BJ58+1&lt;=15,IF(TJ$19&gt;='様式３（療養者名簿）（⑤の場合）'!$BJ58,IF(TJ$19&lt;='様式３（療養者名簿）（⑤の場合）'!$BK58,1,0),0),0)</f>
        <v>0</v>
      </c>
      <c r="TK53" s="248">
        <f>IF(TK$19-'様式３（療養者名簿）（⑤の場合）'!$BJ58+1&lt;=15,IF(TK$19&gt;='様式３（療養者名簿）（⑤の場合）'!$BJ58,IF(TK$19&lt;='様式３（療養者名簿）（⑤の場合）'!$BK58,1,0),0),0)</f>
        <v>0</v>
      </c>
      <c r="TL53" s="248">
        <f>IF(TL$19-'様式３（療養者名簿）（⑤の場合）'!$BJ58+1&lt;=15,IF(TL$19&gt;='様式３（療養者名簿）（⑤の場合）'!$BJ58,IF(TL$19&lt;='様式３（療養者名簿）（⑤の場合）'!$BK58,1,0),0),0)</f>
        <v>0</v>
      </c>
      <c r="TM53" s="248">
        <f>IF(TM$19-'様式３（療養者名簿）（⑤の場合）'!$BJ58+1&lt;=15,IF(TM$19&gt;='様式３（療養者名簿）（⑤の場合）'!$BJ58,IF(TM$19&lt;='様式３（療養者名簿）（⑤の場合）'!$BK58,1,0),0),0)</f>
        <v>0</v>
      </c>
      <c r="TN53" s="248">
        <f>IF(TN$19-'様式３（療養者名簿）（⑤の場合）'!$BJ58+1&lt;=15,IF(TN$19&gt;='様式３（療養者名簿）（⑤の場合）'!$BJ58,IF(TN$19&lt;='様式３（療養者名簿）（⑤の場合）'!$BK58,1,0),0),0)</f>
        <v>0</v>
      </c>
      <c r="TO53" s="248">
        <f>IF(TO$19-'様式３（療養者名簿）（⑤の場合）'!$BJ58+1&lt;=15,IF(TO$19&gt;='様式３（療養者名簿）（⑤の場合）'!$BJ58,IF(TO$19&lt;='様式３（療養者名簿）（⑤の場合）'!$BK58,1,0),0),0)</f>
        <v>0</v>
      </c>
      <c r="TP53" s="248">
        <f>IF(TP$19-'様式３（療養者名簿）（⑤の場合）'!$BJ58+1&lt;=15,IF(TP$19&gt;='様式３（療養者名簿）（⑤の場合）'!$BJ58,IF(TP$19&lt;='様式３（療養者名簿）（⑤の場合）'!$BK58,1,0),0),0)</f>
        <v>0</v>
      </c>
      <c r="TQ53" s="248">
        <f>IF(TQ$19-'様式３（療養者名簿）（⑤の場合）'!$BJ58+1&lt;=15,IF(TQ$19&gt;='様式３（療養者名簿）（⑤の場合）'!$BJ58,IF(TQ$19&lt;='様式３（療養者名簿）（⑤の場合）'!$BK58,1,0),0),0)</f>
        <v>0</v>
      </c>
      <c r="TR53" s="248">
        <f>IF(TR$19-'様式３（療養者名簿）（⑤の場合）'!$BJ58+1&lt;=15,IF(TR$19&gt;='様式３（療養者名簿）（⑤の場合）'!$BJ58,IF(TR$19&lt;='様式３（療養者名簿）（⑤の場合）'!$BK58,1,0),0),0)</f>
        <v>0</v>
      </c>
      <c r="TS53" s="248">
        <f>IF(TS$19-'様式３（療養者名簿）（⑤の場合）'!$BJ58+1&lt;=15,IF(TS$19&gt;='様式３（療養者名簿）（⑤の場合）'!$BJ58,IF(TS$19&lt;='様式３（療養者名簿）（⑤の場合）'!$BK58,1,0),0),0)</f>
        <v>0</v>
      </c>
      <c r="TT53" s="248">
        <f>IF(TT$19-'様式３（療養者名簿）（⑤の場合）'!$BJ58+1&lt;=15,IF(TT$19&gt;='様式３（療養者名簿）（⑤の場合）'!$BJ58,IF(TT$19&lt;='様式３（療養者名簿）（⑤の場合）'!$BK58,1,0),0),0)</f>
        <v>0</v>
      </c>
      <c r="TU53" s="248">
        <f>IF(TU$19-'様式３（療養者名簿）（⑤の場合）'!$BJ58+1&lt;=15,IF(TU$19&gt;='様式３（療養者名簿）（⑤の場合）'!$BJ58,IF(TU$19&lt;='様式３（療養者名簿）（⑤の場合）'!$BK58,1,0),0),0)</f>
        <v>0</v>
      </c>
      <c r="TV53" s="248">
        <f>IF(TV$19-'様式３（療養者名簿）（⑤の場合）'!$BJ58+1&lt;=15,IF(TV$19&gt;='様式３（療養者名簿）（⑤の場合）'!$BJ58,IF(TV$19&lt;='様式３（療養者名簿）（⑤の場合）'!$BK58,1,0),0),0)</f>
        <v>0</v>
      </c>
      <c r="TW53" s="248">
        <f>IF(TW$19-'様式３（療養者名簿）（⑤の場合）'!$BJ58+1&lt;=15,IF(TW$19&gt;='様式３（療養者名簿）（⑤の場合）'!$BJ58,IF(TW$19&lt;='様式３（療養者名簿）（⑤の場合）'!$BK58,1,0),0),0)</f>
        <v>0</v>
      </c>
      <c r="TX53" s="248">
        <f>IF(TX$19-'様式３（療養者名簿）（⑤の場合）'!$BJ58+1&lt;=15,IF(TX$19&gt;='様式３（療養者名簿）（⑤の場合）'!$BJ58,IF(TX$19&lt;='様式３（療養者名簿）（⑤の場合）'!$BK58,1,0),0),0)</f>
        <v>0</v>
      </c>
      <c r="TY53" s="248">
        <f>IF(TY$19-'様式３（療養者名簿）（⑤の場合）'!$BJ58+1&lt;=15,IF(TY$19&gt;='様式３（療養者名簿）（⑤の場合）'!$BJ58,IF(TY$19&lt;='様式３（療養者名簿）（⑤の場合）'!$BK58,1,0),0),0)</f>
        <v>0</v>
      </c>
      <c r="TZ53" s="248">
        <f>IF(TZ$19-'様式３（療養者名簿）（⑤の場合）'!$BJ58+1&lt;=15,IF(TZ$19&gt;='様式３（療養者名簿）（⑤の場合）'!$BJ58,IF(TZ$19&lt;='様式３（療養者名簿）（⑤の場合）'!$BK58,1,0),0),0)</f>
        <v>0</v>
      </c>
      <c r="UA53" s="248">
        <f>IF(UA$19-'様式３（療養者名簿）（⑤の場合）'!$BJ58+1&lt;=15,IF(UA$19&gt;='様式３（療養者名簿）（⑤の場合）'!$BJ58,IF(UA$19&lt;='様式３（療養者名簿）（⑤の場合）'!$BK58,1,0),0),0)</f>
        <v>0</v>
      </c>
      <c r="UB53" s="248">
        <f>IF(UB$19-'様式３（療養者名簿）（⑤の場合）'!$BJ58+1&lt;=15,IF(UB$19&gt;='様式３（療養者名簿）（⑤の場合）'!$BJ58,IF(UB$19&lt;='様式３（療養者名簿）（⑤の場合）'!$BK58,1,0),0),0)</f>
        <v>0</v>
      </c>
      <c r="UC53" s="248">
        <f>IF(UC$19-'様式３（療養者名簿）（⑤の場合）'!$BJ58+1&lt;=15,IF(UC$19&gt;='様式３（療養者名簿）（⑤の場合）'!$BJ58,IF(UC$19&lt;='様式３（療養者名簿）（⑤の場合）'!$BK58,1,0),0),0)</f>
        <v>0</v>
      </c>
      <c r="UD53" s="372">
        <f>IF(UD$19-'様式３（療養者名簿）（⑤の場合）'!$BJ58+1&lt;=15,IF(UD$19&gt;='様式３（療養者名簿）（⑤の場合）'!$BJ58,IF(UD$19&lt;='様式３（療養者名簿）（⑤の場合）'!$BK58,1,0),0),0)</f>
        <v>0</v>
      </c>
      <c r="UE53" s="372">
        <f>IF(UE$19-'様式３（療養者名簿）（⑤の場合）'!$BJ58+1&lt;=15,IF(UE$19&gt;='様式３（療養者名簿）（⑤の場合）'!$BJ58,IF(UE$19&lt;='様式３（療養者名簿）（⑤の場合）'!$BK58,1,0),0),0)</f>
        <v>0</v>
      </c>
      <c r="UF53" s="372">
        <f>IF(UF$19-'様式３（療養者名簿）（⑤の場合）'!$BJ58+1&lt;=15,IF(UF$19&gt;='様式３（療養者名簿）（⑤の場合）'!$BJ58,IF(UF$19&lt;='様式３（療養者名簿）（⑤の場合）'!$BK58,1,0),0),0)</f>
        <v>0</v>
      </c>
      <c r="UG53" s="372">
        <f>IF(UG$19-'様式３（療養者名簿）（⑤の場合）'!$BJ58+1&lt;=15,IF(UG$19&gt;='様式３（療養者名簿）（⑤の場合）'!$BJ58,IF(UG$19&lt;='様式３（療養者名簿）（⑤の場合）'!$BK58,1,0),0),0)</f>
        <v>0</v>
      </c>
      <c r="UH53" s="372">
        <f>IF(UH$19-'様式３（療養者名簿）（⑤の場合）'!$BJ58+1&lt;=15,IF(UH$19&gt;='様式３（療養者名簿）（⑤の場合）'!$BJ58,IF(UH$19&lt;='様式３（療養者名簿）（⑤の場合）'!$BK58,1,0),0),0)</f>
        <v>0</v>
      </c>
      <c r="UI53" s="372">
        <f>IF(UI$19-'様式３（療養者名簿）（⑤の場合）'!$BJ58+1&lt;=15,IF(UI$19&gt;='様式３（療養者名簿）（⑤の場合）'!$BJ58,IF(UI$19&lt;='様式３（療養者名簿）（⑤の場合）'!$BK58,1,0),0),0)</f>
        <v>0</v>
      </c>
      <c r="UJ53" s="372">
        <f>IF(UJ$19-'様式３（療養者名簿）（⑤の場合）'!$BJ58+1&lt;=15,IF(UJ$19&gt;='様式３（療養者名簿）（⑤の場合）'!$BJ58,IF(UJ$19&lt;='様式３（療養者名簿）（⑤の場合）'!$BK58,1,0),0),0)</f>
        <v>0</v>
      </c>
      <c r="UK53" s="372">
        <f>IF(UK$19-'様式３（療養者名簿）（⑤の場合）'!$BJ58+1&lt;=15,IF(UK$19&gt;='様式３（療養者名簿）（⑤の場合）'!$BJ58,IF(UK$19&lt;='様式３（療養者名簿）（⑤の場合）'!$BK58,1,0),0),0)</f>
        <v>0</v>
      </c>
      <c r="UL53" s="372">
        <f>IF(UL$19-'様式３（療養者名簿）（⑤の場合）'!$BJ58+1&lt;=15,IF(UL$19&gt;='様式３（療養者名簿）（⑤の場合）'!$BJ58,IF(UL$19&lt;='様式３（療養者名簿）（⑤の場合）'!$BK58,1,0),0),0)</f>
        <v>0</v>
      </c>
      <c r="UM53" s="372">
        <f>IF(UM$19-'様式３（療養者名簿）（⑤の場合）'!$BJ58+1&lt;=15,IF(UM$19&gt;='様式３（療養者名簿）（⑤の場合）'!$BJ58,IF(UM$19&lt;='様式３（療養者名簿）（⑤の場合）'!$BK58,1,0),0),0)</f>
        <v>0</v>
      </c>
      <c r="UN53" s="372">
        <f>IF(UN$19-'様式３（療養者名簿）（⑤の場合）'!$BJ58+1&lt;=15,IF(UN$19&gt;='様式３（療養者名簿）（⑤の場合）'!$BJ58,IF(UN$19&lt;='様式３（療養者名簿）（⑤の場合）'!$BK58,1,0),0),0)</f>
        <v>0</v>
      </c>
      <c r="UO53" s="372">
        <f>IF(UO$19-'様式３（療養者名簿）（⑤の場合）'!$BJ58+1&lt;=15,IF(UO$19&gt;='様式３（療養者名簿）（⑤の場合）'!$BJ58,IF(UO$19&lt;='様式３（療養者名簿）（⑤の場合）'!$BK58,1,0),0),0)</f>
        <v>0</v>
      </c>
      <c r="UP53" s="372">
        <f>IF(UP$19-'様式３（療養者名簿）（⑤の場合）'!$BJ58+1&lt;=15,IF(UP$19&gt;='様式３（療養者名簿）（⑤の場合）'!$BJ58,IF(UP$19&lt;='様式３（療養者名簿）（⑤の場合）'!$BK58,1,0),0),0)</f>
        <v>0</v>
      </c>
      <c r="UQ53" s="372">
        <f>IF(UQ$19-'様式３（療養者名簿）（⑤の場合）'!$BJ58+1&lt;=15,IF(UQ$19&gt;='様式３（療養者名簿）（⑤の場合）'!$BJ58,IF(UQ$19&lt;='様式３（療養者名簿）（⑤の場合）'!$BK58,1,0),0),0)</f>
        <v>0</v>
      </c>
      <c r="UR53" s="372">
        <f>IF(UR$19-'様式３（療養者名簿）（⑤の場合）'!$BJ58+1&lt;=15,IF(UR$19&gt;='様式３（療養者名簿）（⑤の場合）'!$BJ58,IF(UR$19&lt;='様式３（療養者名簿）（⑤の場合）'!$BK58,1,0),0),0)</f>
        <v>0</v>
      </c>
      <c r="US53" s="372">
        <f>IF(US$19-'様式３（療養者名簿）（⑤の場合）'!$BJ58+1&lt;=15,IF(US$19&gt;='様式３（療養者名簿）（⑤の場合）'!$BJ58,IF(US$19&lt;='様式３（療養者名簿）（⑤の場合）'!$BK58,1,0),0),0)</f>
        <v>0</v>
      </c>
      <c r="UT53" s="372">
        <f>IF(UT$19-'様式３（療養者名簿）（⑤の場合）'!$BJ58+1&lt;=15,IF(UT$19&gt;='様式３（療養者名簿）（⑤の場合）'!$BJ58,IF(UT$19&lt;='様式３（療養者名簿）（⑤の場合）'!$BK58,1,0),0),0)</f>
        <v>0</v>
      </c>
      <c r="UU53" s="372">
        <f>IF(UU$19-'様式３（療養者名簿）（⑤の場合）'!$BJ58+1&lt;=15,IF(UU$19&gt;='様式３（療養者名簿）（⑤の場合）'!$BJ58,IF(UU$19&lt;='様式３（療養者名簿）（⑤の場合）'!$BK58,1,0),0),0)</f>
        <v>0</v>
      </c>
      <c r="UV53" s="372">
        <f>IF(UV$19-'様式３（療養者名簿）（⑤の場合）'!$BJ58+1&lt;=15,IF(UV$19&gt;='様式３（療養者名簿）（⑤の場合）'!$BJ58,IF(UV$19&lt;='様式３（療養者名簿）（⑤の場合）'!$BK58,1,0),0),0)</f>
        <v>0</v>
      </c>
      <c r="UW53" s="372">
        <f>IF(UW$19-'様式３（療養者名簿）（⑤の場合）'!$BJ58+1&lt;=15,IF(UW$19&gt;='様式３（療養者名簿）（⑤の場合）'!$BJ58,IF(UW$19&lt;='様式３（療養者名簿）（⑤の場合）'!$BK58,1,0),0),0)</f>
        <v>0</v>
      </c>
      <c r="UX53" s="372">
        <f>IF(UX$19-'様式３（療養者名簿）（⑤の場合）'!$BJ58+1&lt;=15,IF(UX$19&gt;='様式３（療養者名簿）（⑤の場合）'!$BJ58,IF(UX$19&lt;='様式３（療養者名簿）（⑤の場合）'!$BK58,1,0),0),0)</f>
        <v>0</v>
      </c>
      <c r="UY53" s="372">
        <f>IF(UY$19-'様式３（療養者名簿）（⑤の場合）'!$BJ58+1&lt;=15,IF(UY$19&gt;='様式３（療養者名簿）（⑤の場合）'!$BJ58,IF(UY$19&lt;='様式３（療養者名簿）（⑤の場合）'!$BK58,1,0),0),0)</f>
        <v>0</v>
      </c>
      <c r="UZ53" s="372">
        <f>IF(UZ$19-'様式３（療養者名簿）（⑤の場合）'!$BJ58+1&lt;=15,IF(UZ$19&gt;='様式３（療養者名簿）（⑤の場合）'!$BJ58,IF(UZ$19&lt;='様式３（療養者名簿）（⑤の場合）'!$BK58,1,0),0),0)</f>
        <v>0</v>
      </c>
      <c r="VA53" s="372">
        <f>IF(VA$19-'様式３（療養者名簿）（⑤の場合）'!$BJ58+1&lt;=15,IF(VA$19&gt;='様式３（療養者名簿）（⑤の場合）'!$BJ58,IF(VA$19&lt;='様式３（療養者名簿）（⑤の場合）'!$BK58,1,0),0),0)</f>
        <v>0</v>
      </c>
      <c r="VB53" s="372">
        <f>IF(VB$19-'様式３（療養者名簿）（⑤の場合）'!$BJ58+1&lt;=15,IF(VB$19&gt;='様式３（療養者名簿）（⑤の場合）'!$BJ58,IF(VB$19&lt;='様式３（療養者名簿）（⑤の場合）'!$BK58,1,0),0),0)</f>
        <v>0</v>
      </c>
      <c r="VC53" s="372">
        <f>IF(VC$19-'様式３（療養者名簿）（⑤の場合）'!$BJ58+1&lt;=15,IF(VC$19&gt;='様式３（療養者名簿）（⑤の場合）'!$BJ58,IF(VC$19&lt;='様式３（療養者名簿）（⑤の場合）'!$BK58,1,0),0),0)</f>
        <v>0</v>
      </c>
      <c r="VD53" s="372">
        <f>IF(VD$19-'様式３（療養者名簿）（⑤の場合）'!$BJ58+1&lt;=15,IF(VD$19&gt;='様式３（療養者名簿）（⑤の場合）'!$BJ58,IF(VD$19&lt;='様式３（療養者名簿）（⑤の場合）'!$BK58,1,0),0),0)</f>
        <v>0</v>
      </c>
      <c r="VE53" s="372">
        <f>IF(VE$19-'様式３（療養者名簿）（⑤の場合）'!$BJ58+1&lt;=15,IF(VE$19&gt;='様式３（療養者名簿）（⑤の場合）'!$BJ58,IF(VE$19&lt;='様式３（療養者名簿）（⑤の場合）'!$BK58,1,0),0),0)</f>
        <v>0</v>
      </c>
      <c r="VF53" s="372">
        <f>IF(VF$19-'様式３（療養者名簿）（⑤の場合）'!$BJ58+1&lt;=15,IF(VF$19&gt;='様式３（療養者名簿）（⑤の場合）'!$BJ58,IF(VF$19&lt;='様式３（療養者名簿）（⑤の場合）'!$BK58,1,0),0),0)</f>
        <v>0</v>
      </c>
      <c r="VG53" s="372">
        <f>IF(VG$19-'様式３（療養者名簿）（⑤の場合）'!$BJ58+1&lt;=15,IF(VG$19&gt;='様式３（療養者名簿）（⑤の場合）'!$BJ58,IF(VG$19&lt;='様式３（療養者名簿）（⑤の場合）'!$BK58,1,0),0),0)</f>
        <v>0</v>
      </c>
      <c r="VH53" s="372">
        <f>IF(VH$19-'様式３（療養者名簿）（⑤の場合）'!$BJ58+1&lt;=15,IF(VH$19&gt;='様式３（療養者名簿）（⑤の場合）'!$BJ58,IF(VH$19&lt;='様式３（療養者名簿）（⑤の場合）'!$BK58,1,0),0),0)</f>
        <v>0</v>
      </c>
      <c r="VI53" s="372">
        <f>IF(VI$19-'様式３（療養者名簿）（⑤の場合）'!$BJ58+1&lt;=15,IF(VI$19&gt;='様式３（療養者名簿）（⑤の場合）'!$BJ58,IF(VI$19&lt;='様式３（療養者名簿）（⑤の場合）'!$BK58,1,0),0),0)</f>
        <v>0</v>
      </c>
      <c r="VJ53" s="372">
        <f>IF(VJ$19-'様式３（療養者名簿）（⑤の場合）'!$BJ58+1&lt;=15,IF(VJ$19&gt;='様式３（療養者名簿）（⑤の場合）'!$BJ58,IF(VJ$19&lt;='様式３（療養者名簿）（⑤の場合）'!$BK58,1,0),0),0)</f>
        <v>0</v>
      </c>
      <c r="VK53" s="372">
        <f>IF(VK$19-'様式３（療養者名簿）（⑤の場合）'!$BJ58+1&lt;=15,IF(VK$19&gt;='様式３（療養者名簿）（⑤の場合）'!$BJ58,IF(VK$19&lt;='様式３（療養者名簿）（⑤の場合）'!$BK58,1,0),0),0)</f>
        <v>0</v>
      </c>
      <c r="VL53" s="372">
        <f>IF(VL$19-'様式３（療養者名簿）（⑤の場合）'!$BJ58+1&lt;=15,IF(VL$19&gt;='様式３（療養者名簿）（⑤の場合）'!$BJ58,IF(VL$19&lt;='様式３（療養者名簿）（⑤の場合）'!$BK58,1,0),0),0)</f>
        <v>0</v>
      </c>
      <c r="VM53" s="372">
        <f>IF(VM$19-'様式３（療養者名簿）（⑤の場合）'!$BJ58+1&lt;=15,IF(VM$19&gt;='様式３（療養者名簿）（⑤の場合）'!$BJ58,IF(VM$19&lt;='様式３（療養者名簿）（⑤の場合）'!$BK58,1,0),0),0)</f>
        <v>0</v>
      </c>
      <c r="VN53" s="372">
        <f>IF(VN$19-'様式３（療養者名簿）（⑤の場合）'!$BJ58+1&lt;=15,IF(VN$19&gt;='様式３（療養者名簿）（⑤の場合）'!$BJ58,IF(VN$19&lt;='様式３（療養者名簿）（⑤の場合）'!$BK58,1,0),0),0)</f>
        <v>0</v>
      </c>
      <c r="VO53" s="372">
        <f>IF(VO$19-'様式３（療養者名簿）（⑤の場合）'!$BJ58+1&lt;=15,IF(VO$19&gt;='様式３（療養者名簿）（⑤の場合）'!$BJ58,IF(VO$19&lt;='様式３（療養者名簿）（⑤の場合）'!$BK58,1,0),0),0)</f>
        <v>0</v>
      </c>
      <c r="VP53" s="372">
        <f>IF(VP$19-'様式３（療養者名簿）（⑤の場合）'!$BJ58+1&lt;=15,IF(VP$19&gt;='様式３（療養者名簿）（⑤の場合）'!$BJ58,IF(VP$19&lt;='様式３（療養者名簿）（⑤の場合）'!$BK58,1,0),0),0)</f>
        <v>0</v>
      </c>
      <c r="VQ53" s="372">
        <f>IF(VQ$19-'様式３（療養者名簿）（⑤の場合）'!$BJ58+1&lt;=15,IF(VQ$19&gt;='様式３（療養者名簿）（⑤の場合）'!$BJ58,IF(VQ$19&lt;='様式３（療養者名簿）（⑤の場合）'!$BK58,1,0),0),0)</f>
        <v>0</v>
      </c>
      <c r="VR53" s="372">
        <f>IF(VR$19-'様式３（療養者名簿）（⑤の場合）'!$BJ58+1&lt;=15,IF(VR$19&gt;='様式３（療養者名簿）（⑤の場合）'!$BJ58,IF(VR$19&lt;='様式３（療養者名簿）（⑤の場合）'!$BK58,1,0),0),0)</f>
        <v>0</v>
      </c>
      <c r="VS53" s="372">
        <f>IF(VS$19-'様式３（療養者名簿）（⑤の場合）'!$BJ58+1&lt;=15,IF(VS$19&gt;='様式３（療養者名簿）（⑤の場合）'!$BJ58,IF(VS$19&lt;='様式３（療養者名簿）（⑤の場合）'!$BK58,1,0),0),0)</f>
        <v>0</v>
      </c>
      <c r="VT53" s="372">
        <f>IF(VT$19-'様式３（療養者名簿）（⑤の場合）'!$BJ58+1&lt;=15,IF(VT$19&gt;='様式３（療養者名簿）（⑤の場合）'!$BJ58,IF(VT$19&lt;='様式３（療養者名簿）（⑤の場合）'!$BK58,1,0),0),0)</f>
        <v>0</v>
      </c>
      <c r="VU53" s="372">
        <f>IF(VU$19-'様式３（療養者名簿）（⑤の場合）'!$BJ58+1&lt;=15,IF(VU$19&gt;='様式３（療養者名簿）（⑤の場合）'!$BJ58,IF(VU$19&lt;='様式３（療養者名簿）（⑤の場合）'!$BK58,1,0),0),0)</f>
        <v>0</v>
      </c>
      <c r="VV53" s="372">
        <f>IF(VV$19-'様式３（療養者名簿）（⑤の場合）'!$BJ58+1&lt;=15,IF(VV$19&gt;='様式３（療養者名簿）（⑤の場合）'!$BJ58,IF(VV$19&lt;='様式３（療養者名簿）（⑤の場合）'!$BK58,1,0),0),0)</f>
        <v>0</v>
      </c>
      <c r="VW53" s="372">
        <f>IF(VW$19-'様式３（療養者名簿）（⑤の場合）'!$BJ58+1&lt;=15,IF(VW$19&gt;='様式３（療養者名簿）（⑤の場合）'!$BJ58,IF(VW$19&lt;='様式３（療養者名簿）（⑤の場合）'!$BK58,1,0),0),0)</f>
        <v>0</v>
      </c>
      <c r="VX53" s="372">
        <f>IF(VX$19-'様式３（療養者名簿）（⑤の場合）'!$BJ58+1&lt;=15,IF(VX$19&gt;='様式３（療養者名簿）（⑤の場合）'!$BJ58,IF(VX$19&lt;='様式３（療養者名簿）（⑤の場合）'!$BK58,1,0),0),0)</f>
        <v>0</v>
      </c>
      <c r="VY53" s="372">
        <f>IF(VY$19-'様式３（療養者名簿）（⑤の場合）'!$BJ58+1&lt;=15,IF(VY$19&gt;='様式３（療養者名簿）（⑤の場合）'!$BJ58,IF(VY$19&lt;='様式３（療養者名簿）（⑤の場合）'!$BK58,1,0),0),0)</f>
        <v>0</v>
      </c>
      <c r="VZ53" s="372">
        <f>IF(VZ$19-'様式３（療養者名簿）（⑤の場合）'!$BJ58+1&lt;=15,IF(VZ$19&gt;='様式３（療養者名簿）（⑤の場合）'!$BJ58,IF(VZ$19&lt;='様式３（療養者名簿）（⑤の場合）'!$BK58,1,0),0),0)</f>
        <v>0</v>
      </c>
      <c r="WA53" s="372">
        <f>IF(WA$19-'様式３（療養者名簿）（⑤の場合）'!$BJ58+1&lt;=15,IF(WA$19&gt;='様式３（療養者名簿）（⑤の場合）'!$BJ58,IF(WA$19&lt;='様式３（療養者名簿）（⑤の場合）'!$BK58,1,0),0),0)</f>
        <v>0</v>
      </c>
      <c r="WB53" s="372">
        <f>IF(WB$19-'様式３（療養者名簿）（⑤の場合）'!$BJ58+1&lt;=15,IF(WB$19&gt;='様式３（療養者名簿）（⑤の場合）'!$BJ58,IF(WB$19&lt;='様式３（療養者名簿）（⑤の場合）'!$BK58,1,0),0),0)</f>
        <v>0</v>
      </c>
      <c r="WC53" s="372">
        <f>IF(WC$19-'様式３（療養者名簿）（⑤の場合）'!$BJ58+1&lt;=15,IF(WC$19&gt;='様式３（療養者名簿）（⑤の場合）'!$BJ58,IF(WC$19&lt;='様式３（療養者名簿）（⑤の場合）'!$BK58,1,0),0),0)</f>
        <v>0</v>
      </c>
      <c r="WD53" s="372">
        <f>IF(WD$19-'様式３（療養者名簿）（⑤の場合）'!$BJ58+1&lt;=15,IF(WD$19&gt;='様式３（療養者名簿）（⑤の場合）'!$BJ58,IF(WD$19&lt;='様式３（療養者名簿）（⑤の場合）'!$BK58,1,0),0),0)</f>
        <v>0</v>
      </c>
      <c r="WE53" s="372">
        <f>IF(WE$19-'様式３（療養者名簿）（⑤の場合）'!$BJ58+1&lt;=15,IF(WE$19&gt;='様式３（療養者名簿）（⑤の場合）'!$BJ58,IF(WE$19&lt;='様式３（療養者名簿）（⑤の場合）'!$BK58,1,0),0),0)</f>
        <v>0</v>
      </c>
      <c r="WF53" s="372">
        <f>IF(WF$19-'様式３（療養者名簿）（⑤の場合）'!$BJ58+1&lt;=15,IF(WF$19&gt;='様式３（療養者名簿）（⑤の場合）'!$BJ58,IF(WF$19&lt;='様式３（療養者名簿）（⑤の場合）'!$BK58,1,0),0),0)</f>
        <v>0</v>
      </c>
      <c r="WG53" s="372">
        <f>IF(WG$19-'様式３（療養者名簿）（⑤の場合）'!$BJ58+1&lt;=15,IF(WG$19&gt;='様式３（療養者名簿）（⑤の場合）'!$BJ58,IF(WG$19&lt;='様式３（療養者名簿）（⑤の場合）'!$BK58,1,0),0),0)</f>
        <v>0</v>
      </c>
      <c r="WH53" s="372">
        <f>IF(WH$19-'様式３（療養者名簿）（⑤の場合）'!$BJ58+1&lt;=15,IF(WH$19&gt;='様式３（療養者名簿）（⑤の場合）'!$BJ58,IF(WH$19&lt;='様式３（療養者名簿）（⑤の場合）'!$BK58,1,0),0),0)</f>
        <v>0</v>
      </c>
      <c r="WI53" s="372">
        <f>IF(WI$19-'様式３（療養者名簿）（⑤の場合）'!$BJ58+1&lt;=15,IF(WI$19&gt;='様式３（療養者名簿）（⑤の場合）'!$BJ58,IF(WI$19&lt;='様式３（療養者名簿）（⑤の場合）'!$BK58,1,0),0),0)</f>
        <v>0</v>
      </c>
      <c r="WJ53" s="372">
        <f>IF(WJ$19-'様式３（療養者名簿）（⑤の場合）'!$BJ58+1&lt;=15,IF(WJ$19&gt;='様式３（療養者名簿）（⑤の場合）'!$BJ58,IF(WJ$19&lt;='様式３（療養者名簿）（⑤の場合）'!$BK58,1,0),0),0)</f>
        <v>0</v>
      </c>
      <c r="WK53" s="372">
        <f>IF(WK$19-'様式３（療養者名簿）（⑤の場合）'!$BJ58+1&lt;=15,IF(WK$19&gt;='様式３（療養者名簿）（⑤の場合）'!$BJ58,IF(WK$19&lt;='様式３（療養者名簿）（⑤の場合）'!$BK58,1,0),0),0)</f>
        <v>0</v>
      </c>
      <c r="WL53" s="372">
        <f>IF(WL$19-'様式３（療養者名簿）（⑤の場合）'!$BJ58+1&lt;=15,IF(WL$19&gt;='様式３（療養者名簿）（⑤の場合）'!$BJ58,IF(WL$19&lt;='様式３（療養者名簿）（⑤の場合）'!$BK58,1,0),0),0)</f>
        <v>0</v>
      </c>
      <c r="WM53" s="372">
        <f>IF(WM$19-'様式３（療養者名簿）（⑤の場合）'!$BJ58+1&lt;=15,IF(WM$19&gt;='様式３（療養者名簿）（⑤の場合）'!$BJ58,IF(WM$19&lt;='様式３（療養者名簿）（⑤の場合）'!$BK58,1,0),0),0)</f>
        <v>0</v>
      </c>
      <c r="WN53" s="372">
        <f>IF(WN$19-'様式３（療養者名簿）（⑤の場合）'!$BJ58+1&lt;=15,IF(WN$19&gt;='様式３（療養者名簿）（⑤の場合）'!$BJ58,IF(WN$19&lt;='様式３（療養者名簿）（⑤の場合）'!$BK58,1,0),0),0)</f>
        <v>0</v>
      </c>
      <c r="WO53" s="372">
        <f>IF(WO$19-'様式３（療養者名簿）（⑤の場合）'!$BJ58+1&lt;=15,IF(WO$19&gt;='様式３（療養者名簿）（⑤の場合）'!$BJ58,IF(WO$19&lt;='様式３（療養者名簿）（⑤の場合）'!$BK58,1,0),0),0)</f>
        <v>0</v>
      </c>
      <c r="WP53" s="372">
        <f>IF(WP$19-'様式３（療養者名簿）（⑤の場合）'!$BJ58+1&lt;=15,IF(WP$19&gt;='様式３（療養者名簿）（⑤の場合）'!$BJ58,IF(WP$19&lt;='様式３（療養者名簿）（⑤の場合）'!$BK58,1,0),0),0)</f>
        <v>0</v>
      </c>
      <c r="WQ53" s="372">
        <f>IF(WQ$19-'様式３（療養者名簿）（⑤の場合）'!$BJ58+1&lt;=15,IF(WQ$19&gt;='様式３（療養者名簿）（⑤の場合）'!$BJ58,IF(WQ$19&lt;='様式３（療養者名簿）（⑤の場合）'!$BK58,1,0),0),0)</f>
        <v>0</v>
      </c>
      <c r="WR53" s="372">
        <f>IF(WR$19-'様式３（療養者名簿）（⑤の場合）'!$BJ58+1&lt;=15,IF(WR$19&gt;='様式３（療養者名簿）（⑤の場合）'!$BJ58,IF(WR$19&lt;='様式３（療養者名簿）（⑤の場合）'!$BK58,1,0),0),0)</f>
        <v>0</v>
      </c>
      <c r="WS53" s="372">
        <f>IF(WS$19-'様式３（療養者名簿）（⑤の場合）'!$BJ58+1&lt;=15,IF(WS$19&gt;='様式３（療養者名簿）（⑤の場合）'!$BJ58,IF(WS$19&lt;='様式３（療養者名簿）（⑤の場合）'!$BK58,1,0),0),0)</f>
        <v>0</v>
      </c>
      <c r="WT53" s="372">
        <f>IF(WT$19-'様式３（療養者名簿）（⑤の場合）'!$BJ58+1&lt;=15,IF(WT$19&gt;='様式３（療養者名簿）（⑤の場合）'!$BJ58,IF(WT$19&lt;='様式３（療養者名簿）（⑤の場合）'!$BK58,1,0),0),0)</f>
        <v>0</v>
      </c>
      <c r="WU53" s="372">
        <f>IF(WU$19-'様式３（療養者名簿）（⑤の場合）'!$BJ58+1&lt;=15,IF(WU$19&gt;='様式３（療養者名簿）（⑤の場合）'!$BJ58,IF(WU$19&lt;='様式３（療養者名簿）（⑤の場合）'!$BK58,1,0),0),0)</f>
        <v>0</v>
      </c>
      <c r="WV53" s="372">
        <f>IF(WV$19-'様式３（療養者名簿）（⑤の場合）'!$BJ58+1&lt;=15,IF(WV$19&gt;='様式３（療養者名簿）（⑤の場合）'!$BJ58,IF(WV$19&lt;='様式３（療養者名簿）（⑤の場合）'!$BK58,1,0),0),0)</f>
        <v>0</v>
      </c>
      <c r="WW53" s="372">
        <f>IF(WW$19-'様式３（療養者名簿）（⑤の場合）'!$BJ58+1&lt;=15,IF(WW$19&gt;='様式３（療養者名簿）（⑤の場合）'!$BJ58,IF(WW$19&lt;='様式３（療養者名簿）（⑤の場合）'!$BK58,1,0),0),0)</f>
        <v>0</v>
      </c>
      <c r="WX53" s="372">
        <f>IF(WX$19-'様式３（療養者名簿）（⑤の場合）'!$BJ58+1&lt;=15,IF(WX$19&gt;='様式３（療養者名簿）（⑤の場合）'!$BJ58,IF(WX$19&lt;='様式３（療養者名簿）（⑤の場合）'!$BK58,1,0),0),0)</f>
        <v>0</v>
      </c>
      <c r="WY53" s="372">
        <f>IF(WY$19-'様式３（療養者名簿）（⑤の場合）'!$BJ58+1&lt;=15,IF(WY$19&gt;='様式３（療養者名簿）（⑤の場合）'!$BJ58,IF(WY$19&lt;='様式３（療養者名簿）（⑤の場合）'!$BK58,1,0),0),0)</f>
        <v>0</v>
      </c>
      <c r="WZ53" s="372">
        <f>IF(WZ$19-'様式３（療養者名簿）（⑤の場合）'!$BJ58+1&lt;=15,IF(WZ$19&gt;='様式３（療養者名簿）（⑤の場合）'!$BJ58,IF(WZ$19&lt;='様式３（療養者名簿）（⑤の場合）'!$BK58,1,0),0),0)</f>
        <v>0</v>
      </c>
      <c r="XA53" s="372">
        <f>IF(XA$19-'様式３（療養者名簿）（⑤の場合）'!$BJ58+1&lt;=15,IF(XA$19&gt;='様式３（療養者名簿）（⑤の場合）'!$BJ58,IF(XA$19&lt;='様式３（療養者名簿）（⑤の場合）'!$BK58,1,0),0),0)</f>
        <v>0</v>
      </c>
      <c r="XB53" s="372">
        <f>IF(XB$19-'様式３（療養者名簿）（⑤の場合）'!$BJ58+1&lt;=15,IF(XB$19&gt;='様式３（療養者名簿）（⑤の場合）'!$BJ58,IF(XB$19&lt;='様式３（療養者名簿）（⑤の場合）'!$BK58,1,0),0),0)</f>
        <v>0</v>
      </c>
      <c r="XC53" s="372">
        <f>IF(XC$19-'様式３（療養者名簿）（⑤の場合）'!$BJ58+1&lt;=15,IF(XC$19&gt;='様式３（療養者名簿）（⑤の場合）'!$BJ58,IF(XC$19&lt;='様式３（療養者名簿）（⑤の場合）'!$BK58,1,0),0),0)</f>
        <v>0</v>
      </c>
      <c r="XD53" s="372">
        <f>IF(XD$19-'様式３（療養者名簿）（⑤の場合）'!$BJ58+1&lt;=15,IF(XD$19&gt;='様式３（療養者名簿）（⑤の場合）'!$BJ58,IF(XD$19&lt;='様式３（療養者名簿）（⑤の場合）'!$BK58,1,0),0),0)</f>
        <v>0</v>
      </c>
      <c r="XE53" s="372">
        <f>IF(XE$19-'様式３（療養者名簿）（⑤の場合）'!$BJ58+1&lt;=15,IF(XE$19&gt;='様式３（療養者名簿）（⑤の場合）'!$BJ58,IF(XE$19&lt;='様式３（療養者名簿）（⑤の場合）'!$BK58,1,0),0),0)</f>
        <v>0</v>
      </c>
      <c r="XF53" s="372">
        <f>IF(XF$19-'様式３（療養者名簿）（⑤の場合）'!$BJ58+1&lt;=15,IF(XF$19&gt;='様式３（療養者名簿）（⑤の場合）'!$BJ58,IF(XF$19&lt;='様式３（療養者名簿）（⑤の場合）'!$BK58,1,0),0),0)</f>
        <v>0</v>
      </c>
      <c r="XG53" s="372">
        <f>IF(XG$19-'様式３（療養者名簿）（⑤の場合）'!$BJ58+1&lt;=15,IF(XG$19&gt;='様式３（療養者名簿）（⑤の場合）'!$BJ58,IF(XG$19&lt;='様式３（療養者名簿）（⑤の場合）'!$BK58,1,0),0),0)</f>
        <v>0</v>
      </c>
      <c r="XH53" s="372">
        <f>IF(XH$19-'様式３（療養者名簿）（⑤の場合）'!$BJ58+1&lt;=15,IF(XH$19&gt;='様式３（療養者名簿）（⑤の場合）'!$BJ58,IF(XH$19&lt;='様式３（療養者名簿）（⑤の場合）'!$BK58,1,0),0),0)</f>
        <v>0</v>
      </c>
      <c r="XI53" s="372">
        <f>IF(XI$19-'様式３（療養者名簿）（⑤の場合）'!$BJ58+1&lt;=15,IF(XI$19&gt;='様式３（療養者名簿）（⑤の場合）'!$BJ58,IF(XI$19&lt;='様式３（療養者名簿）（⑤の場合）'!$BK58,1,0),0),0)</f>
        <v>0</v>
      </c>
      <c r="XJ53" s="372">
        <f>IF(XJ$19-'様式３（療養者名簿）（⑤の場合）'!$BJ58+1&lt;=15,IF(XJ$19&gt;='様式３（療養者名簿）（⑤の場合）'!$BJ58,IF(XJ$19&lt;='様式３（療養者名簿）（⑤の場合）'!$BK58,1,0),0),0)</f>
        <v>0</v>
      </c>
      <c r="XK53" s="372">
        <f>IF(XK$19-'様式３（療養者名簿）（⑤の場合）'!$BJ58+1&lt;=15,IF(XK$19&gt;='様式３（療養者名簿）（⑤の場合）'!$BJ58,IF(XK$19&lt;='様式３（療養者名簿）（⑤の場合）'!$BK58,1,0),0),0)</f>
        <v>0</v>
      </c>
      <c r="XL53" s="372">
        <f>IF(XL$19-'様式３（療養者名簿）（⑤の場合）'!$BJ58+1&lt;=15,IF(XL$19&gt;='様式３（療養者名簿）（⑤の場合）'!$BJ58,IF(XL$19&lt;='様式３（療養者名簿）（⑤の場合）'!$BK58,1,0),0),0)</f>
        <v>0</v>
      </c>
      <c r="XM53" s="372">
        <f>IF(XM$19-'様式３（療養者名簿）（⑤の場合）'!$BJ58+1&lt;=15,IF(XM$19&gt;='様式３（療養者名簿）（⑤の場合）'!$BJ58,IF(XM$19&lt;='様式３（療養者名簿）（⑤の場合）'!$BK58,1,0),0),0)</f>
        <v>0</v>
      </c>
      <c r="XN53" s="372">
        <f>IF(XN$19-'様式３（療養者名簿）（⑤の場合）'!$BJ58+1&lt;=15,IF(XN$19&gt;='様式３（療養者名簿）（⑤の場合）'!$BJ58,IF(XN$19&lt;='様式３（療養者名簿）（⑤の場合）'!$BK58,1,0),0),0)</f>
        <v>0</v>
      </c>
      <c r="XO53" s="372">
        <f>IF(XO$19-'様式３（療養者名簿）（⑤の場合）'!$BJ58+1&lt;=15,IF(XO$19&gt;='様式３（療養者名簿）（⑤の場合）'!$BJ58,IF(XO$19&lt;='様式３（療養者名簿）（⑤の場合）'!$BK58,1,0),0),0)</f>
        <v>0</v>
      </c>
      <c r="XP53" s="372">
        <f>IF(XP$19-'様式３（療養者名簿）（⑤の場合）'!$BJ58+1&lt;=15,IF(XP$19&gt;='様式３（療養者名簿）（⑤の場合）'!$BJ58,IF(XP$19&lt;='様式３（療養者名簿）（⑤の場合）'!$BK58,1,0),0),0)</f>
        <v>0</v>
      </c>
      <c r="XQ53" s="372">
        <f>IF(XQ$19-'様式３（療養者名簿）（⑤の場合）'!$BJ58+1&lt;=15,IF(XQ$19&gt;='様式３（療養者名簿）（⑤の場合）'!$BJ58,IF(XQ$19&lt;='様式３（療養者名簿）（⑤の場合）'!$BK58,1,0),0),0)</f>
        <v>0</v>
      </c>
      <c r="XR53" s="372">
        <f>IF(XR$19-'様式３（療養者名簿）（⑤の場合）'!$BJ58+1&lt;=15,IF(XR$19&gt;='様式３（療養者名簿）（⑤の場合）'!$BJ58,IF(XR$19&lt;='様式３（療養者名簿）（⑤の場合）'!$BK58,1,0),0),0)</f>
        <v>0</v>
      </c>
      <c r="XS53" s="372">
        <f>IF(XS$19-'様式３（療養者名簿）（⑤の場合）'!$BJ58+1&lt;=15,IF(XS$19&gt;='様式３（療養者名簿）（⑤の場合）'!$BJ58,IF(XS$19&lt;='様式３（療養者名簿）（⑤の場合）'!$BK58,1,0),0),0)</f>
        <v>0</v>
      </c>
      <c r="XT53" s="372">
        <f>IF(XT$19-'様式３（療養者名簿）（⑤の場合）'!$BJ58+1&lt;=15,IF(XT$19&gt;='様式３（療養者名簿）（⑤の場合）'!$BJ58,IF(XT$19&lt;='様式３（療養者名簿）（⑤の場合）'!$BK58,1,0),0),0)</f>
        <v>0</v>
      </c>
      <c r="XU53" s="372">
        <f>IF(XU$19-'様式３（療養者名簿）（⑤の場合）'!$BJ58+1&lt;=15,IF(XU$19&gt;='様式３（療養者名簿）（⑤の場合）'!$BJ58,IF(XU$19&lt;='様式３（療養者名簿）（⑤の場合）'!$BK58,1,0),0),0)</f>
        <v>0</v>
      </c>
      <c r="XV53" s="372">
        <f>IF(XV$19-'様式３（療養者名簿）（⑤の場合）'!$BJ58+1&lt;=15,IF(XV$19&gt;='様式３（療養者名簿）（⑤の場合）'!$BJ58,IF(XV$19&lt;='様式３（療養者名簿）（⑤の場合）'!$BK58,1,0),0),0)</f>
        <v>0</v>
      </c>
      <c r="XW53" s="372">
        <f>IF(XW$19-'様式３（療養者名簿）（⑤の場合）'!$BJ58+1&lt;=15,IF(XW$19&gt;='様式３（療養者名簿）（⑤の場合）'!$BJ58,IF(XW$19&lt;='様式３（療養者名簿）（⑤の場合）'!$BK58,1,0),0),0)</f>
        <v>0</v>
      </c>
      <c r="XX53" s="372">
        <f>IF(XX$19-'様式３（療養者名簿）（⑤の場合）'!$BJ58+1&lt;=15,IF(XX$19&gt;='様式３（療養者名簿）（⑤の場合）'!$BJ58,IF(XX$19&lt;='様式３（療養者名簿）（⑤の場合）'!$BK58,1,0),0),0)</f>
        <v>0</v>
      </c>
      <c r="XY53" s="372">
        <f>IF(XY$19-'様式３（療養者名簿）（⑤の場合）'!$BJ58+1&lt;=15,IF(XY$19&gt;='様式３（療養者名簿）（⑤の場合）'!$BJ58,IF(XY$19&lt;='様式３（療養者名簿）（⑤の場合）'!$BK58,1,0),0),0)</f>
        <v>0</v>
      </c>
      <c r="XZ53" s="372">
        <f>IF(XZ$19-'様式３（療養者名簿）（⑤の場合）'!$BJ58+1&lt;=15,IF(XZ$19&gt;='様式３（療養者名簿）（⑤の場合）'!$BJ58,IF(XZ$19&lt;='様式３（療養者名簿）（⑤の場合）'!$BK58,1,0),0),0)</f>
        <v>0</v>
      </c>
      <c r="YA53" s="372">
        <f>IF(YA$19-'様式３（療養者名簿）（⑤の場合）'!$BJ58+1&lt;=15,IF(YA$19&gt;='様式３（療養者名簿）（⑤の場合）'!$BJ58,IF(YA$19&lt;='様式３（療養者名簿）（⑤の場合）'!$BK58,1,0),0),0)</f>
        <v>0</v>
      </c>
      <c r="YB53" s="372">
        <f>IF(YB$19-'様式３（療養者名簿）（⑤の場合）'!$BJ58+1&lt;=15,IF(YB$19&gt;='様式３（療養者名簿）（⑤の場合）'!$BJ58,IF(YB$19&lt;='様式３（療養者名簿）（⑤の場合）'!$BK58,1,0),0),0)</f>
        <v>0</v>
      </c>
      <c r="YC53" s="372">
        <f>IF(YC$19-'様式３（療養者名簿）（⑤の場合）'!$BJ58+1&lt;=15,IF(YC$19&gt;='様式３（療養者名簿）（⑤の場合）'!$BJ58,IF(YC$19&lt;='様式３（療養者名簿）（⑤の場合）'!$BK58,1,0),0),0)</f>
        <v>0</v>
      </c>
      <c r="YD53" s="372">
        <f>IF(YD$19-'様式３（療養者名簿）（⑤の場合）'!$BJ58+1&lt;=15,IF(YD$19&gt;='様式３（療養者名簿）（⑤の場合）'!$BJ58,IF(YD$19&lt;='様式３（療養者名簿）（⑤の場合）'!$BK58,1,0),0),0)</f>
        <v>0</v>
      </c>
      <c r="YE53" s="372">
        <f>IF(YE$19-'様式３（療養者名簿）（⑤の場合）'!$BJ58+1&lt;=15,IF(YE$19&gt;='様式３（療養者名簿）（⑤の場合）'!$BJ58,IF(YE$19&lt;='様式３（療養者名簿）（⑤の場合）'!$BK58,1,0),0),0)</f>
        <v>0</v>
      </c>
      <c r="YF53" s="372">
        <f>IF(YF$19-'様式３（療養者名簿）（⑤の場合）'!$BJ58+1&lt;=15,IF(YF$19&gt;='様式３（療養者名簿）（⑤の場合）'!$BJ58,IF(YF$19&lt;='様式３（療養者名簿）（⑤の場合）'!$BK58,1,0),0),0)</f>
        <v>0</v>
      </c>
      <c r="YG53" s="372">
        <f>IF(YG$19-'様式３（療養者名簿）（⑤の場合）'!$BJ58+1&lt;=15,IF(YG$19&gt;='様式３（療養者名簿）（⑤の場合）'!$BJ58,IF(YG$19&lt;='様式３（療養者名簿）（⑤の場合）'!$BK58,1,0),0),0)</f>
        <v>0</v>
      </c>
      <c r="YH53" s="372">
        <f>IF(YH$19-'様式３（療養者名簿）（⑤の場合）'!$BJ58+1&lt;=15,IF(YH$19&gt;='様式３（療養者名簿）（⑤の場合）'!$BJ58,IF(YH$19&lt;='様式３（療養者名簿）（⑤の場合）'!$BK58,1,0),0),0)</f>
        <v>0</v>
      </c>
      <c r="YI53" s="372">
        <f>IF(YI$19-'様式３（療養者名簿）（⑤の場合）'!$BJ58+1&lt;=15,IF(YI$19&gt;='様式３（療養者名簿）（⑤の場合）'!$BJ58,IF(YI$19&lt;='様式３（療養者名簿）（⑤の場合）'!$BK58,1,0),0),0)</f>
        <v>0</v>
      </c>
      <c r="YJ53" s="372">
        <f>IF(YJ$19-'様式３（療養者名簿）（⑤の場合）'!$BJ58+1&lt;=15,IF(YJ$19&gt;='様式３（療養者名簿）（⑤の場合）'!$BJ58,IF(YJ$19&lt;='様式３（療養者名簿）（⑤の場合）'!$BK58,1,0),0),0)</f>
        <v>0</v>
      </c>
      <c r="YK53" s="372">
        <f>IF(YK$19-'様式３（療養者名簿）（⑤の場合）'!$BJ58+1&lt;=15,IF(YK$19&gt;='様式３（療養者名簿）（⑤の場合）'!$BJ58,IF(YK$19&lt;='様式３（療養者名簿）（⑤の場合）'!$BK58,1,0),0),0)</f>
        <v>0</v>
      </c>
      <c r="YL53" s="372">
        <f>IF(YL$19-'様式３（療養者名簿）（⑤の場合）'!$BJ58+1&lt;=15,IF(YL$19&gt;='様式３（療養者名簿）（⑤の場合）'!$BJ58,IF(YL$19&lt;='様式３（療養者名簿）（⑤の場合）'!$BK58,1,0),0),0)</f>
        <v>0</v>
      </c>
      <c r="YM53" s="372">
        <f>IF(YM$19-'様式３（療養者名簿）（⑤の場合）'!$BJ58+1&lt;=15,IF(YM$19&gt;='様式３（療養者名簿）（⑤の場合）'!$BJ58,IF(YM$19&lt;='様式３（療養者名簿）（⑤の場合）'!$BK58,1,0),0),0)</f>
        <v>0</v>
      </c>
      <c r="YN53" s="372">
        <f>IF(YN$19-'様式３（療養者名簿）（⑤の場合）'!$BJ58+1&lt;=15,IF(YN$19&gt;='様式３（療養者名簿）（⑤の場合）'!$BJ58,IF(YN$19&lt;='様式３（療養者名簿）（⑤の場合）'!$BK58,1,0),0),0)</f>
        <v>0</v>
      </c>
      <c r="YO53" s="372">
        <f>IF(YO$19-'様式３（療養者名簿）（⑤の場合）'!$BJ58+1&lt;=15,IF(YO$19&gt;='様式３（療養者名簿）（⑤の場合）'!$BJ58,IF(YO$19&lt;='様式３（療養者名簿）（⑤の場合）'!$BK58,1,0),0),0)</f>
        <v>0</v>
      </c>
      <c r="YP53" s="372">
        <f>IF(YP$19-'様式３（療養者名簿）（⑤の場合）'!$BJ58+1&lt;=15,IF(YP$19&gt;='様式３（療養者名簿）（⑤の場合）'!$BJ58,IF(YP$19&lt;='様式３（療養者名簿）（⑤の場合）'!$BK58,1,0),0),0)</f>
        <v>0</v>
      </c>
      <c r="YQ53" s="372">
        <f>IF(YQ$19-'様式３（療養者名簿）（⑤の場合）'!$BJ58+1&lt;=15,IF(YQ$19&gt;='様式３（療養者名簿）（⑤の場合）'!$BJ58,IF(YQ$19&lt;='様式３（療養者名簿）（⑤の場合）'!$BK58,1,0),0),0)</f>
        <v>0</v>
      </c>
      <c r="YR53" s="372">
        <f>IF(YR$19-'様式３（療養者名簿）（⑤の場合）'!$BJ58+1&lt;=15,IF(YR$19&gt;='様式３（療養者名簿）（⑤の場合）'!$BJ58,IF(YR$19&lt;='様式３（療養者名簿）（⑤の場合）'!$BK58,1,0),0),0)</f>
        <v>0</v>
      </c>
      <c r="YS53" s="372">
        <f>IF(YS$19-'様式３（療養者名簿）（⑤の場合）'!$BJ58+1&lt;=15,IF(YS$19&gt;='様式３（療養者名簿）（⑤の場合）'!$BJ58,IF(YS$19&lt;='様式３（療養者名簿）（⑤の場合）'!$BK58,1,0),0),0)</f>
        <v>0</v>
      </c>
      <c r="YT53" s="372">
        <f>IF(YT$19-'様式３（療養者名簿）（⑤の場合）'!$BJ58+1&lt;=15,IF(YT$19&gt;='様式３（療養者名簿）（⑤の場合）'!$BJ58,IF(YT$19&lt;='様式３（療養者名簿）（⑤の場合）'!$BK58,1,0),0),0)</f>
        <v>0</v>
      </c>
      <c r="YU53" s="372">
        <f>IF(YU$19-'様式３（療養者名簿）（⑤の場合）'!$BJ58+1&lt;=15,IF(YU$19&gt;='様式３（療養者名簿）（⑤の場合）'!$BJ58,IF(YU$19&lt;='様式３（療養者名簿）（⑤の場合）'!$BK58,1,0),0),0)</f>
        <v>0</v>
      </c>
      <c r="YV53" s="372">
        <f>IF(YV$19-'様式３（療養者名簿）（⑤の場合）'!$BJ58+1&lt;=15,IF(YV$19&gt;='様式３（療養者名簿）（⑤の場合）'!$BJ58,IF(YV$19&lt;='様式３（療養者名簿）（⑤の場合）'!$BK58,1,0),0),0)</f>
        <v>0</v>
      </c>
      <c r="YW53" s="372">
        <f>IF(YW$19-'様式３（療養者名簿）（⑤の場合）'!$BJ58+1&lt;=15,IF(YW$19&gt;='様式３（療養者名簿）（⑤の場合）'!$BJ58,IF(YW$19&lt;='様式３（療養者名簿）（⑤の場合）'!$BK58,1,0),0),0)</f>
        <v>0</v>
      </c>
      <c r="YX53" s="372">
        <f>IF(YX$19-'様式３（療養者名簿）（⑤の場合）'!$BJ58+1&lt;=15,IF(YX$19&gt;='様式３（療養者名簿）（⑤の場合）'!$BJ58,IF(YX$19&lt;='様式３（療養者名簿）（⑤の場合）'!$BK58,1,0),0),0)</f>
        <v>0</v>
      </c>
      <c r="YY53" s="372">
        <f>IF(YY$19-'様式３（療養者名簿）（⑤の場合）'!$BJ58+1&lt;=15,IF(YY$19&gt;='様式３（療養者名簿）（⑤の場合）'!$BJ58,IF(YY$19&lt;='様式３（療養者名簿）（⑤の場合）'!$BK58,1,0),0),0)</f>
        <v>0</v>
      </c>
      <c r="YZ53" s="372">
        <f>IF(YZ$19-'様式３（療養者名簿）（⑤の場合）'!$BJ58+1&lt;=15,IF(YZ$19&gt;='様式３（療養者名簿）（⑤の場合）'!$BJ58,IF(YZ$19&lt;='様式３（療養者名簿）（⑤の場合）'!$BK58,1,0),0),0)</f>
        <v>0</v>
      </c>
      <c r="ZA53" s="372">
        <f>IF(ZA$19-'様式３（療養者名簿）（⑤の場合）'!$BJ58+1&lt;=15,IF(ZA$19&gt;='様式３（療養者名簿）（⑤の場合）'!$BJ58,IF(ZA$19&lt;='様式３（療養者名簿）（⑤の場合）'!$BK58,1,0),0),0)</f>
        <v>0</v>
      </c>
      <c r="ZB53" s="372">
        <f>IF(ZB$19-'様式３（療養者名簿）（⑤の場合）'!$BJ58+1&lt;=15,IF(ZB$19&gt;='様式３（療養者名簿）（⑤の場合）'!$BJ58,IF(ZB$19&lt;='様式３（療養者名簿）（⑤の場合）'!$BK58,1,0),0),0)</f>
        <v>0</v>
      </c>
      <c r="ZC53" s="372">
        <f>IF(ZC$19-'様式３（療養者名簿）（⑤の場合）'!$BJ58+1&lt;=15,IF(ZC$19&gt;='様式３（療養者名簿）（⑤の場合）'!$BJ58,IF(ZC$19&lt;='様式３（療養者名簿）（⑤の場合）'!$BK58,1,0),0),0)</f>
        <v>0</v>
      </c>
      <c r="ZD53" s="372">
        <f>IF(ZD$19-'様式３（療養者名簿）（⑤の場合）'!$BJ58+1&lt;=15,IF(ZD$19&gt;='様式３（療養者名簿）（⑤の場合）'!$BJ58,IF(ZD$19&lt;='様式３（療養者名簿）（⑤の場合）'!$BK58,1,0),0),0)</f>
        <v>0</v>
      </c>
      <c r="ZE53" s="372">
        <f>IF(ZE$19-'様式３（療養者名簿）（⑤の場合）'!$BJ58+1&lt;=15,IF(ZE$19&gt;='様式３（療養者名簿）（⑤の場合）'!$BJ58,IF(ZE$19&lt;='様式３（療養者名簿）（⑤の場合）'!$BK58,1,0),0),0)</f>
        <v>0</v>
      </c>
      <c r="ZF53" s="372">
        <f>IF(ZF$19-'様式３（療養者名簿）（⑤の場合）'!$BJ58+1&lt;=15,IF(ZF$19&gt;='様式３（療養者名簿）（⑤の場合）'!$BJ58,IF(ZF$19&lt;='様式３（療養者名簿）（⑤の場合）'!$BK58,1,0),0),0)</f>
        <v>0</v>
      </c>
      <c r="ZG53" s="372">
        <f>IF(ZG$19-'様式３（療養者名簿）（⑤の場合）'!$BJ58+1&lt;=15,IF(ZG$19&gt;='様式３（療養者名簿）（⑤の場合）'!$BJ58,IF(ZG$19&lt;='様式３（療養者名簿）（⑤の場合）'!$BK58,1,0),0),0)</f>
        <v>0</v>
      </c>
      <c r="ZH53" s="372">
        <f>IF(ZH$19-'様式３（療養者名簿）（⑤の場合）'!$BJ58+1&lt;=15,IF(ZH$19&gt;='様式３（療養者名簿）（⑤の場合）'!$BJ58,IF(ZH$19&lt;='様式３（療養者名簿）（⑤の場合）'!$BK58,1,0),0),0)</f>
        <v>0</v>
      </c>
      <c r="ZI53" s="372">
        <f>IF(ZI$19-'様式３（療養者名簿）（⑤の場合）'!$BJ58+1&lt;=15,IF(ZI$19&gt;='様式３（療養者名簿）（⑤の場合）'!$BJ58,IF(ZI$19&lt;='様式３（療養者名簿）（⑤の場合）'!$BK58,1,0),0),0)</f>
        <v>0</v>
      </c>
      <c r="ZJ53" s="372">
        <f>IF(ZJ$19-'様式３（療養者名簿）（⑤の場合）'!$BJ58+1&lt;=15,IF(ZJ$19&gt;='様式３（療養者名簿）（⑤の場合）'!$BJ58,IF(ZJ$19&lt;='様式３（療養者名簿）（⑤の場合）'!$BK58,1,0),0),0)</f>
        <v>0</v>
      </c>
      <c r="ZK53" s="372">
        <f>IF(ZK$19-'様式３（療養者名簿）（⑤の場合）'!$BJ58+1&lt;=15,IF(ZK$19&gt;='様式３（療養者名簿）（⑤の場合）'!$BJ58,IF(ZK$19&lt;='様式３（療養者名簿）（⑤の場合）'!$BK58,1,0),0),0)</f>
        <v>0</v>
      </c>
      <c r="ZL53" s="372">
        <f>IF(ZL$19-'様式３（療養者名簿）（⑤の場合）'!$BJ58+1&lt;=15,IF(ZL$19&gt;='様式３（療養者名簿）（⑤の場合）'!$BJ58,IF(ZL$19&lt;='様式３（療養者名簿）（⑤の場合）'!$BK58,1,0),0),0)</f>
        <v>0</v>
      </c>
      <c r="ZM53" s="372">
        <f>IF(ZM$19-'様式３（療養者名簿）（⑤の場合）'!$BJ58+1&lt;=15,IF(ZM$19&gt;='様式３（療養者名簿）（⑤の場合）'!$BJ58,IF(ZM$19&lt;='様式３（療養者名簿）（⑤の場合）'!$BK58,1,0),0),0)</f>
        <v>0</v>
      </c>
      <c r="ZN53" s="372">
        <f>IF(ZN$19-'様式３（療養者名簿）（⑤の場合）'!$BJ58+1&lt;=15,IF(ZN$19&gt;='様式３（療養者名簿）（⑤の場合）'!$BJ58,IF(ZN$19&lt;='様式３（療養者名簿）（⑤の場合）'!$BK58,1,0),0),0)</f>
        <v>0</v>
      </c>
      <c r="ZO53" s="372">
        <f>IF(ZO$19-'様式３（療養者名簿）（⑤の場合）'!$BJ58+1&lt;=15,IF(ZO$19&gt;='様式３（療養者名簿）（⑤の場合）'!$BJ58,IF(ZO$19&lt;='様式３（療養者名簿）（⑤の場合）'!$BK58,1,0),0),0)</f>
        <v>0</v>
      </c>
      <c r="ZP53" s="372">
        <f>IF(ZP$19-'様式３（療養者名簿）（⑤の場合）'!$BJ58+1&lt;=15,IF(ZP$19&gt;='様式３（療養者名簿）（⑤の場合）'!$BJ58,IF(ZP$19&lt;='様式３（療養者名簿）（⑤の場合）'!$BK58,1,0),0),0)</f>
        <v>0</v>
      </c>
      <c r="ZQ53" s="372">
        <f>IF(ZQ$19-'様式３（療養者名簿）（⑤の場合）'!$BJ58+1&lt;=15,IF(ZQ$19&gt;='様式３（療養者名簿）（⑤の場合）'!$BJ58,IF(ZQ$19&lt;='様式３（療養者名簿）（⑤の場合）'!$BK58,1,0),0),0)</f>
        <v>0</v>
      </c>
      <c r="ZR53" s="372">
        <f>IF(ZR$19-'様式３（療養者名簿）（⑤の場合）'!$BJ58+1&lt;=15,IF(ZR$19&gt;='様式３（療養者名簿）（⑤の場合）'!$BJ58,IF(ZR$19&lt;='様式３（療養者名簿）（⑤の場合）'!$BK58,1,0),0),0)</f>
        <v>0</v>
      </c>
      <c r="ZS53" s="372">
        <f>IF(ZS$19-'様式３（療養者名簿）（⑤の場合）'!$BJ58+1&lt;=15,IF(ZS$19&gt;='様式３（療養者名簿）（⑤の場合）'!$BJ58,IF(ZS$19&lt;='様式３（療養者名簿）（⑤の場合）'!$BK58,1,0),0),0)</f>
        <v>0</v>
      </c>
      <c r="ZT53" s="372">
        <f>IF(ZT$19-'様式３（療養者名簿）（⑤の場合）'!$BJ58+1&lt;=15,IF(ZT$19&gt;='様式３（療養者名簿）（⑤の場合）'!$BJ58,IF(ZT$19&lt;='様式３（療養者名簿）（⑤の場合）'!$BK58,1,0),0),0)</f>
        <v>0</v>
      </c>
      <c r="ZU53" s="372">
        <f>IF(ZU$19-'様式３（療養者名簿）（⑤の場合）'!$BJ58+1&lt;=15,IF(ZU$19&gt;='様式３（療養者名簿）（⑤の場合）'!$BJ58,IF(ZU$19&lt;='様式３（療養者名簿）（⑤の場合）'!$BK58,1,0),0),0)</f>
        <v>0</v>
      </c>
      <c r="ZV53" s="372">
        <f>IF(ZV$19-'様式３（療養者名簿）（⑤の場合）'!$BJ58+1&lt;=15,IF(ZV$19&gt;='様式３（療養者名簿）（⑤の場合）'!$BJ58,IF(ZV$19&lt;='様式３（療養者名簿）（⑤の場合）'!$BK58,1,0),0),0)</f>
        <v>0</v>
      </c>
      <c r="ZW53" s="372">
        <f>IF(ZW$19-'様式３（療養者名簿）（⑤の場合）'!$BJ58+1&lt;=15,IF(ZW$19&gt;='様式３（療養者名簿）（⑤の場合）'!$BJ58,IF(ZW$19&lt;='様式３（療養者名簿）（⑤の場合）'!$BK58,1,0),0),0)</f>
        <v>0</v>
      </c>
      <c r="ZX53" s="372">
        <f>IF(ZX$19-'様式３（療養者名簿）（⑤の場合）'!$BJ58+1&lt;=15,IF(ZX$19&gt;='様式３（療養者名簿）（⑤の場合）'!$BJ58,IF(ZX$19&lt;='様式３（療養者名簿）（⑤の場合）'!$BK58,1,0),0),0)</f>
        <v>0</v>
      </c>
      <c r="ZY53" s="372">
        <f>IF(ZY$19-'様式３（療養者名簿）（⑤の場合）'!$BJ58+1&lt;=15,IF(ZY$19&gt;='様式３（療養者名簿）（⑤の場合）'!$BJ58,IF(ZY$19&lt;='様式３（療養者名簿）（⑤の場合）'!$BK58,1,0),0),0)</f>
        <v>0</v>
      </c>
      <c r="ZZ53" s="372">
        <f>IF(ZZ$19-'様式３（療養者名簿）（⑤の場合）'!$BJ58+1&lt;=15,IF(ZZ$19&gt;='様式３（療養者名簿）（⑤の場合）'!$BJ58,IF(ZZ$19&lt;='様式３（療養者名簿）（⑤の場合）'!$BK58,1,0),0),0)</f>
        <v>0</v>
      </c>
      <c r="AAA53" s="372">
        <f>IF(AAA$19-'様式３（療養者名簿）（⑤の場合）'!$BJ58+1&lt;=15,IF(AAA$19&gt;='様式３（療養者名簿）（⑤の場合）'!$BJ58,IF(AAA$19&lt;='様式３（療養者名簿）（⑤の場合）'!$BK58,1,0),0),0)</f>
        <v>0</v>
      </c>
      <c r="AAB53" s="372">
        <f>IF(AAB$19-'様式３（療養者名簿）（⑤の場合）'!$BJ58+1&lt;=15,IF(AAB$19&gt;='様式３（療養者名簿）（⑤の場合）'!$BJ58,IF(AAB$19&lt;='様式３（療養者名簿）（⑤の場合）'!$BK58,1,0),0),0)</f>
        <v>0</v>
      </c>
      <c r="AAC53" s="372">
        <f>IF(AAC$19-'様式３（療養者名簿）（⑤の場合）'!$BJ58+1&lt;=15,IF(AAC$19&gt;='様式３（療養者名簿）（⑤の場合）'!$BJ58,IF(AAC$19&lt;='様式３（療養者名簿）（⑤の場合）'!$BK58,1,0),0),0)</f>
        <v>0</v>
      </c>
      <c r="AAD53" s="372">
        <f>IF(AAD$19-'様式３（療養者名簿）（⑤の場合）'!$BJ58+1&lt;=15,IF(AAD$19&gt;='様式３（療養者名簿）（⑤の場合）'!$BJ58,IF(AAD$19&lt;='様式３（療養者名簿）（⑤の場合）'!$BK58,1,0),0),0)</f>
        <v>0</v>
      </c>
      <c r="AAE53" s="372">
        <f>IF(AAE$19-'様式３（療養者名簿）（⑤の場合）'!$BJ58+1&lt;=15,IF(AAE$19&gt;='様式３（療養者名簿）（⑤の場合）'!$BJ58,IF(AAE$19&lt;='様式３（療養者名簿）（⑤の場合）'!$BK58,1,0),0),0)</f>
        <v>0</v>
      </c>
      <c r="AAF53" s="372">
        <f>IF(AAF$19-'様式３（療養者名簿）（⑤の場合）'!$BJ58+1&lt;=15,IF(AAF$19&gt;='様式３（療養者名簿）（⑤の場合）'!$BJ58,IF(AAF$19&lt;='様式３（療養者名簿）（⑤の場合）'!$BK58,1,0),0),0)</f>
        <v>0</v>
      </c>
      <c r="AAG53" s="372">
        <f>IF(AAG$19-'様式３（療養者名簿）（⑤の場合）'!$BJ58+1&lt;=15,IF(AAG$19&gt;='様式３（療養者名簿）（⑤の場合）'!$BJ58,IF(AAG$19&lt;='様式３（療養者名簿）（⑤の場合）'!$BK58,1,0),0),0)</f>
        <v>0</v>
      </c>
      <c r="AAH53" s="372">
        <f>IF(AAH$19-'様式３（療養者名簿）（⑤の場合）'!$BJ58+1&lt;=15,IF(AAH$19&gt;='様式３（療養者名簿）（⑤の場合）'!$BJ58,IF(AAH$19&lt;='様式３（療養者名簿）（⑤の場合）'!$BK58,1,0),0),0)</f>
        <v>0</v>
      </c>
      <c r="AAI53" s="372">
        <f>IF(AAI$19-'様式３（療養者名簿）（⑤の場合）'!$BJ58+1&lt;=15,IF(AAI$19&gt;='様式３（療養者名簿）（⑤の場合）'!$BJ58,IF(AAI$19&lt;='様式３（療養者名簿）（⑤の場合）'!$BK58,1,0),0),0)</f>
        <v>0</v>
      </c>
      <c r="AAJ53" s="372">
        <f>IF(AAJ$19-'様式３（療養者名簿）（⑤の場合）'!$BJ58+1&lt;=15,IF(AAJ$19&gt;='様式３（療養者名簿）（⑤の場合）'!$BJ58,IF(AAJ$19&lt;='様式３（療養者名簿）（⑤の場合）'!$BK58,1,0),0),0)</f>
        <v>0</v>
      </c>
      <c r="AAK53" s="372">
        <f>IF(AAK$19-'様式３（療養者名簿）（⑤の場合）'!$BJ58+1&lt;=15,IF(AAK$19&gt;='様式３（療養者名簿）（⑤の場合）'!$BJ58,IF(AAK$19&lt;='様式３（療養者名簿）（⑤の場合）'!$BK58,1,0),0),0)</f>
        <v>0</v>
      </c>
      <c r="AAL53" s="372">
        <f>IF(AAL$19-'様式３（療養者名簿）（⑤の場合）'!$BJ58+1&lt;=15,IF(AAL$19&gt;='様式３（療養者名簿）（⑤の場合）'!$BJ58,IF(AAL$19&lt;='様式３（療養者名簿）（⑤の場合）'!$BK58,1,0),0),0)</f>
        <v>0</v>
      </c>
      <c r="AAM53" s="372">
        <f>IF(AAM$19-'様式３（療養者名簿）（⑤の場合）'!$BJ58+1&lt;=15,IF(AAM$19&gt;='様式３（療養者名簿）（⑤の場合）'!$BJ58,IF(AAM$19&lt;='様式３（療養者名簿）（⑤の場合）'!$BK58,1,0),0),0)</f>
        <v>0</v>
      </c>
      <c r="AAN53" s="372">
        <f>IF(AAN$19-'様式３（療養者名簿）（⑤の場合）'!$BJ58+1&lt;=15,IF(AAN$19&gt;='様式３（療養者名簿）（⑤の場合）'!$BJ58,IF(AAN$19&lt;='様式３（療養者名簿）（⑤の場合）'!$BK58,1,0),0),0)</f>
        <v>0</v>
      </c>
      <c r="AAO53" s="372">
        <f>IF(AAO$19-'様式３（療養者名簿）（⑤の場合）'!$BJ58+1&lt;=15,IF(AAO$19&gt;='様式３（療養者名簿）（⑤の場合）'!$BJ58,IF(AAO$19&lt;='様式３（療養者名簿）（⑤の場合）'!$BK58,1,0),0),0)</f>
        <v>0</v>
      </c>
      <c r="AAP53" s="372">
        <f>IF(AAP$19-'様式３（療養者名簿）（⑤の場合）'!$BJ58+1&lt;=15,IF(AAP$19&gt;='様式３（療養者名簿）（⑤の場合）'!$BJ58,IF(AAP$19&lt;='様式３（療養者名簿）（⑤の場合）'!$BK58,1,0),0),0)</f>
        <v>0</v>
      </c>
      <c r="AAQ53" s="372">
        <f>IF(AAQ$19-'様式３（療養者名簿）（⑤の場合）'!$BJ58+1&lt;=15,IF(AAQ$19&gt;='様式３（療養者名簿）（⑤の場合）'!$BJ58,IF(AAQ$19&lt;='様式３（療養者名簿）（⑤の場合）'!$BK58,1,0),0),0)</f>
        <v>0</v>
      </c>
      <c r="AAR53" s="372">
        <f>IF(AAR$19-'様式３（療養者名簿）（⑤の場合）'!$BJ58+1&lt;=15,IF(AAR$19&gt;='様式３（療養者名簿）（⑤の場合）'!$BJ58,IF(AAR$19&lt;='様式３（療養者名簿）（⑤の場合）'!$BK58,1,0),0),0)</f>
        <v>0</v>
      </c>
      <c r="AAS53" s="372">
        <f>IF(AAS$19-'様式３（療養者名簿）（⑤の場合）'!$BJ58+1&lt;=15,IF(AAS$19&gt;='様式３（療養者名簿）（⑤の場合）'!$BJ58,IF(AAS$19&lt;='様式３（療養者名簿）（⑤の場合）'!$BK58,1,0),0),0)</f>
        <v>0</v>
      </c>
      <c r="AAT53" s="372">
        <f>IF(AAT$19-'様式３（療養者名簿）（⑤の場合）'!$BJ58+1&lt;=15,IF(AAT$19&gt;='様式３（療養者名簿）（⑤の場合）'!$BJ58,IF(AAT$19&lt;='様式３（療養者名簿）（⑤の場合）'!$BK58,1,0),0),0)</f>
        <v>0</v>
      </c>
      <c r="AAU53" s="372">
        <f>IF(AAU$19-'様式３（療養者名簿）（⑤の場合）'!$BJ58+1&lt;=15,IF(AAU$19&gt;='様式３（療養者名簿）（⑤の場合）'!$BJ58,IF(AAU$19&lt;='様式３（療養者名簿）（⑤の場合）'!$BK58,1,0),0),0)</f>
        <v>0</v>
      </c>
      <c r="AAV53" s="372">
        <f>IF(AAV$19-'様式３（療養者名簿）（⑤の場合）'!$BJ58+1&lt;=15,IF(AAV$19&gt;='様式３（療養者名簿）（⑤の場合）'!$BJ58,IF(AAV$19&lt;='様式３（療養者名簿）（⑤の場合）'!$BK58,1,0),0),0)</f>
        <v>0</v>
      </c>
      <c r="AAW53" s="372">
        <f>IF(AAW$19-'様式３（療養者名簿）（⑤の場合）'!$BJ58+1&lt;=15,IF(AAW$19&gt;='様式３（療養者名簿）（⑤の場合）'!$BJ58,IF(AAW$19&lt;='様式３（療養者名簿）（⑤の場合）'!$BK58,1,0),0),0)</f>
        <v>0</v>
      </c>
      <c r="AAX53" s="372">
        <f>IF(AAX$19-'様式３（療養者名簿）（⑤の場合）'!$BJ58+1&lt;=15,IF(AAX$19&gt;='様式３（療養者名簿）（⑤の場合）'!$BJ58,IF(AAX$19&lt;='様式３（療養者名簿）（⑤の場合）'!$BK58,1,0),0),0)</f>
        <v>0</v>
      </c>
      <c r="AAY53" s="372">
        <f>IF(AAY$19-'様式３（療養者名簿）（⑤の場合）'!$BJ58+1&lt;=15,IF(AAY$19&gt;='様式３（療養者名簿）（⑤の場合）'!$BJ58,IF(AAY$19&lt;='様式３（療養者名簿）（⑤の場合）'!$BK58,1,0),0),0)</f>
        <v>0</v>
      </c>
      <c r="AAZ53" s="372">
        <f>IF(AAZ$19-'様式３（療養者名簿）（⑤の場合）'!$BJ58+1&lt;=15,IF(AAZ$19&gt;='様式３（療養者名簿）（⑤の場合）'!$BJ58,IF(AAZ$19&lt;='様式３（療養者名簿）（⑤の場合）'!$BK58,1,0),0),0)</f>
        <v>0</v>
      </c>
      <c r="ABA53" s="372">
        <f>IF(ABA$19-'様式３（療養者名簿）（⑤の場合）'!$BJ58+1&lt;=15,IF(ABA$19&gt;='様式３（療養者名簿）（⑤の場合）'!$BJ58,IF(ABA$19&lt;='様式３（療養者名簿）（⑤の場合）'!$BK58,1,0),0),0)</f>
        <v>0</v>
      </c>
      <c r="ABB53" s="372">
        <f>IF(ABB$19-'様式３（療養者名簿）（⑤の場合）'!$BJ58+1&lt;=15,IF(ABB$19&gt;='様式３（療養者名簿）（⑤の場合）'!$BJ58,IF(ABB$19&lt;='様式３（療養者名簿）（⑤の場合）'!$BK58,1,0),0),0)</f>
        <v>0</v>
      </c>
      <c r="ABC53" s="372">
        <f>IF(ABC$19-'様式３（療養者名簿）（⑤の場合）'!$BJ58+1&lt;=15,IF(ABC$19&gt;='様式３（療養者名簿）（⑤の場合）'!$BJ58,IF(ABC$19&lt;='様式３（療養者名簿）（⑤の場合）'!$BK58,1,0),0),0)</f>
        <v>0</v>
      </c>
      <c r="ABD53" s="372">
        <f>IF(ABD$19-'様式３（療養者名簿）（⑤の場合）'!$BJ58+1&lt;=15,IF(ABD$19&gt;='様式３（療養者名簿）（⑤の場合）'!$BJ58,IF(ABD$19&lt;='様式３（療養者名簿）（⑤の場合）'!$BK58,1,0),0),0)</f>
        <v>0</v>
      </c>
    </row>
    <row r="54" spans="1:732" ht="42" customHeight="1">
      <c r="A54" s="250">
        <f>'様式３（療養者名簿）（⑤の場合）'!C59</f>
        <v>0</v>
      </c>
      <c r="B54" s="365">
        <f>IF(B$19-'様式３（療養者名簿）（⑤の場合）'!$BJ59+1&lt;=15,IF(B$19&gt;='様式３（療養者名簿）（⑤の場合）'!$BJ59,IF(B$19&lt;='様式３（療養者名簿）（⑤の場合）'!$BK59,1,0),0),0)</f>
        <v>0</v>
      </c>
      <c r="C54" s="365">
        <f>IF(C$19-'様式３（療養者名簿）（⑤の場合）'!$BJ59+1&lt;=15,IF(C$19&gt;='様式３（療養者名簿）（⑤の場合）'!$BJ59,IF(C$19&lt;='様式３（療養者名簿）（⑤の場合）'!$BK59,1,0),0),0)</f>
        <v>0</v>
      </c>
      <c r="D54" s="365">
        <f>IF(D$19-'様式３（療養者名簿）（⑤の場合）'!$BJ59+1&lt;=15,IF(D$19&gt;='様式３（療養者名簿）（⑤の場合）'!$BJ59,IF(D$19&lt;='様式３（療養者名簿）（⑤の場合）'!$BK59,1,0),0),0)</f>
        <v>0</v>
      </c>
      <c r="E54" s="365">
        <f>IF(E$19-'様式３（療養者名簿）（⑤の場合）'!$BJ59+1&lt;=15,IF(E$19&gt;='様式３（療養者名簿）（⑤の場合）'!$BJ59,IF(E$19&lt;='様式３（療養者名簿）（⑤の場合）'!$BK59,1,0),0),0)</f>
        <v>0</v>
      </c>
      <c r="F54" s="365">
        <f>IF(F$19-'様式３（療養者名簿）（⑤の場合）'!$BJ59+1&lt;=15,IF(F$19&gt;='様式３（療養者名簿）（⑤の場合）'!$BJ59,IF(F$19&lt;='様式３（療養者名簿）（⑤の場合）'!$BK59,1,0),0),0)</f>
        <v>0</v>
      </c>
      <c r="G54" s="365">
        <f>IF(G$19-'様式３（療養者名簿）（⑤の場合）'!$BJ59+1&lt;=15,IF(G$19&gt;='様式３（療養者名簿）（⑤の場合）'!$BJ59,IF(G$19&lt;='様式３（療養者名簿）（⑤の場合）'!$BK59,1,0),0),0)</f>
        <v>0</v>
      </c>
      <c r="H54" s="365">
        <f>IF(H$19-'様式３（療養者名簿）（⑤の場合）'!$BJ59+1&lt;=15,IF(H$19&gt;='様式３（療養者名簿）（⑤の場合）'!$BJ59,IF(H$19&lt;='様式３（療養者名簿）（⑤の場合）'!$BK59,1,0),0),0)</f>
        <v>0</v>
      </c>
      <c r="I54" s="365">
        <f>IF(I$19-'様式３（療養者名簿）（⑤の場合）'!$BJ59+1&lt;=15,IF(I$19&gt;='様式３（療養者名簿）（⑤の場合）'!$BJ59,IF(I$19&lt;='様式３（療養者名簿）（⑤の場合）'!$BK59,1,0),0),0)</f>
        <v>0</v>
      </c>
      <c r="J54" s="365">
        <f>IF(J$19-'様式３（療養者名簿）（⑤の場合）'!$BJ59+1&lt;=15,IF(J$19&gt;='様式３（療養者名簿）（⑤の場合）'!$BJ59,IF(J$19&lt;='様式３（療養者名簿）（⑤の場合）'!$BK59,1,0),0),0)</f>
        <v>0</v>
      </c>
      <c r="K54" s="365">
        <f>IF(K$19-'様式３（療養者名簿）（⑤の場合）'!$BJ59+1&lt;=15,IF(K$19&gt;='様式３（療養者名簿）（⑤の場合）'!$BJ59,IF(K$19&lt;='様式３（療養者名簿）（⑤の場合）'!$BK59,1,0),0),0)</f>
        <v>0</v>
      </c>
      <c r="L54" s="365">
        <f>IF(L$19-'様式３（療養者名簿）（⑤の場合）'!$BJ59+1&lt;=15,IF(L$19&gt;='様式３（療養者名簿）（⑤の場合）'!$BJ59,IF(L$19&lt;='様式３（療養者名簿）（⑤の場合）'!$BK59,1,0),0),0)</f>
        <v>0</v>
      </c>
      <c r="M54" s="365">
        <f>IF(M$19-'様式３（療養者名簿）（⑤の場合）'!$BJ59+1&lt;=15,IF(M$19&gt;='様式３（療養者名簿）（⑤の場合）'!$BJ59,IF(M$19&lt;='様式３（療養者名簿）（⑤の場合）'!$BK59,1,0),0),0)</f>
        <v>0</v>
      </c>
      <c r="N54" s="365">
        <f>IF(N$19-'様式３（療養者名簿）（⑤の場合）'!$BJ59+1&lt;=15,IF(N$19&gt;='様式３（療養者名簿）（⑤の場合）'!$BJ59,IF(N$19&lt;='様式３（療養者名簿）（⑤の場合）'!$BK59,1,0),0),0)</f>
        <v>0</v>
      </c>
      <c r="O54" s="365">
        <f>IF(O$19-'様式３（療養者名簿）（⑤の場合）'!$BJ59+1&lt;=15,IF(O$19&gt;='様式３（療養者名簿）（⑤の場合）'!$BJ59,IF(O$19&lt;='様式３（療養者名簿）（⑤の場合）'!$BK59,1,0),0),0)</f>
        <v>0</v>
      </c>
      <c r="P54" s="365">
        <f>IF(P$19-'様式３（療養者名簿）（⑤の場合）'!$BJ59+1&lt;=15,IF(P$19&gt;='様式３（療養者名簿）（⑤の場合）'!$BJ59,IF(P$19&lt;='様式３（療養者名簿）（⑤の場合）'!$BK59,1,0),0),0)</f>
        <v>0</v>
      </c>
      <c r="Q54" s="365">
        <f>IF(Q$19-'様式３（療養者名簿）（⑤の場合）'!$BJ59+1&lt;=15,IF(Q$19&gt;='様式３（療養者名簿）（⑤の場合）'!$BJ59,IF(Q$19&lt;='様式３（療養者名簿）（⑤の場合）'!$BK59,1,0),0),0)</f>
        <v>0</v>
      </c>
      <c r="R54" s="365">
        <f>IF(R$19-'様式３（療養者名簿）（⑤の場合）'!$BJ59+1&lt;=15,IF(R$19&gt;='様式３（療養者名簿）（⑤の場合）'!$BJ59,IF(R$19&lt;='様式３（療養者名簿）（⑤の場合）'!$BK59,1,0),0),0)</f>
        <v>0</v>
      </c>
      <c r="S54" s="365">
        <f>IF(S$19-'様式３（療養者名簿）（⑤の場合）'!$BJ59+1&lt;=15,IF(S$19&gt;='様式３（療養者名簿）（⑤の場合）'!$BJ59,IF(S$19&lt;='様式３（療養者名簿）（⑤の場合）'!$BK59,1,0),0),0)</f>
        <v>0</v>
      </c>
      <c r="T54" s="365">
        <f>IF(T$19-'様式３（療養者名簿）（⑤の場合）'!$BJ59+1&lt;=15,IF(T$19&gt;='様式３（療養者名簿）（⑤の場合）'!$BJ59,IF(T$19&lt;='様式３（療養者名簿）（⑤の場合）'!$BK59,1,0),0),0)</f>
        <v>0</v>
      </c>
      <c r="U54" s="365">
        <f>IF(U$19-'様式３（療養者名簿）（⑤の場合）'!$BJ59+1&lt;=15,IF(U$19&gt;='様式３（療養者名簿）（⑤の場合）'!$BJ59,IF(U$19&lt;='様式３（療養者名簿）（⑤の場合）'!$BK59,1,0),0),0)</f>
        <v>0</v>
      </c>
      <c r="V54" s="365">
        <f>IF(V$19-'様式３（療養者名簿）（⑤の場合）'!$BJ59+1&lt;=15,IF(V$19&gt;='様式３（療養者名簿）（⑤の場合）'!$BJ59,IF(V$19&lt;='様式３（療養者名簿）（⑤の場合）'!$BK59,1,0),0),0)</f>
        <v>0</v>
      </c>
      <c r="W54" s="365">
        <f>IF(W$19-'様式３（療養者名簿）（⑤の場合）'!$BJ59+1&lt;=15,IF(W$19&gt;='様式３（療養者名簿）（⑤の場合）'!$BJ59,IF(W$19&lt;='様式３（療養者名簿）（⑤の場合）'!$BK59,1,0),0),0)</f>
        <v>0</v>
      </c>
      <c r="X54" s="365">
        <f>IF(X$19-'様式３（療養者名簿）（⑤の場合）'!$BJ59+1&lt;=15,IF(X$19&gt;='様式３（療養者名簿）（⑤の場合）'!$BJ59,IF(X$19&lt;='様式３（療養者名簿）（⑤の場合）'!$BK59,1,0),0),0)</f>
        <v>0</v>
      </c>
      <c r="Y54" s="365">
        <f>IF(Y$19-'様式３（療養者名簿）（⑤の場合）'!$BJ59+1&lt;=15,IF(Y$19&gt;='様式３（療養者名簿）（⑤の場合）'!$BJ59,IF(Y$19&lt;='様式３（療養者名簿）（⑤の場合）'!$BK59,1,0),0),0)</f>
        <v>0</v>
      </c>
      <c r="Z54" s="365">
        <f>IF(Z$19-'様式３（療養者名簿）（⑤の場合）'!$BJ59+1&lt;=15,IF(Z$19&gt;='様式３（療養者名簿）（⑤の場合）'!$BJ59,IF(Z$19&lt;='様式３（療養者名簿）（⑤の場合）'!$BK59,1,0),0),0)</f>
        <v>0</v>
      </c>
      <c r="AA54" s="365">
        <f>IF(AA$19-'様式３（療養者名簿）（⑤の場合）'!$BJ59+1&lt;=15,IF(AA$19&gt;='様式３（療養者名簿）（⑤の場合）'!$BJ59,IF(AA$19&lt;='様式３（療養者名簿）（⑤の場合）'!$BK59,1,0),0),0)</f>
        <v>0</v>
      </c>
      <c r="AB54" s="365">
        <f>IF(AB$19-'様式３（療養者名簿）（⑤の場合）'!$BJ59+1&lt;=15,IF(AB$19&gt;='様式３（療養者名簿）（⑤の場合）'!$BJ59,IF(AB$19&lt;='様式３（療養者名簿）（⑤の場合）'!$BK59,1,0),0),0)</f>
        <v>0</v>
      </c>
      <c r="AC54" s="365">
        <f>IF(AC$19-'様式３（療養者名簿）（⑤の場合）'!$BJ59+1&lt;=15,IF(AC$19&gt;='様式３（療養者名簿）（⑤の場合）'!$BJ59,IF(AC$19&lt;='様式３（療養者名簿）（⑤の場合）'!$BK59,1,0),0),0)</f>
        <v>0</v>
      </c>
      <c r="AD54" s="365">
        <f>IF(AD$19-'様式３（療養者名簿）（⑤の場合）'!$BJ59+1&lt;=15,IF(AD$19&gt;='様式３（療養者名簿）（⑤の場合）'!$BJ59,IF(AD$19&lt;='様式３（療養者名簿）（⑤の場合）'!$BK59,1,0),0),0)</f>
        <v>0</v>
      </c>
      <c r="AE54" s="365">
        <f>IF(AE$19-'様式３（療養者名簿）（⑤の場合）'!$BJ59+1&lt;=15,IF(AE$19&gt;='様式３（療養者名簿）（⑤の場合）'!$BJ59,IF(AE$19&lt;='様式３（療養者名簿）（⑤の場合）'!$BK59,1,0),0),0)</f>
        <v>0</v>
      </c>
      <c r="AF54" s="365">
        <f>IF(AF$19-'様式３（療養者名簿）（⑤の場合）'!$BJ59+1&lt;=15,IF(AF$19&gt;='様式３（療養者名簿）（⑤の場合）'!$BJ59,IF(AF$19&lt;='様式３（療養者名簿）（⑤の場合）'!$BK59,1,0),0),0)</f>
        <v>0</v>
      </c>
      <c r="AG54" s="365">
        <f>IF(AG$19-'様式３（療養者名簿）（⑤の場合）'!$BJ59+1&lt;=15,IF(AG$19&gt;='様式３（療養者名簿）（⑤の場合）'!$BJ59,IF(AG$19&lt;='様式３（療養者名簿）（⑤の場合）'!$BK59,1,0),0),0)</f>
        <v>0</v>
      </c>
      <c r="AH54" s="365">
        <f>IF(AH$19-'様式３（療養者名簿）（⑤の場合）'!$BJ59+1&lt;=15,IF(AH$19&gt;='様式３（療養者名簿）（⑤の場合）'!$BJ59,IF(AH$19&lt;='様式３（療養者名簿）（⑤の場合）'!$BK59,1,0),0),0)</f>
        <v>0</v>
      </c>
      <c r="AI54" s="365">
        <f>IF(AI$19-'様式３（療養者名簿）（⑤の場合）'!$BJ59+1&lt;=15,IF(AI$19&gt;='様式３（療養者名簿）（⑤の場合）'!$BJ59,IF(AI$19&lt;='様式３（療養者名簿）（⑤の場合）'!$BK59,1,0),0),0)</f>
        <v>0</v>
      </c>
      <c r="AJ54" s="365">
        <f>IF(AJ$19-'様式３（療養者名簿）（⑤の場合）'!$BJ59+1&lt;=15,IF(AJ$19&gt;='様式３（療養者名簿）（⑤の場合）'!$BJ59,IF(AJ$19&lt;='様式３（療養者名簿）（⑤の場合）'!$BK59,1,0),0),0)</f>
        <v>0</v>
      </c>
      <c r="AK54" s="365">
        <f>IF(AK$19-'様式３（療養者名簿）（⑤の場合）'!$BJ59+1&lt;=15,IF(AK$19&gt;='様式３（療養者名簿）（⑤の場合）'!$BJ59,IF(AK$19&lt;='様式３（療養者名簿）（⑤の場合）'!$BK59,1,0),0),0)</f>
        <v>0</v>
      </c>
      <c r="AL54" s="365">
        <f>IF(AL$19-'様式３（療養者名簿）（⑤の場合）'!$BJ59+1&lt;=15,IF(AL$19&gt;='様式３（療養者名簿）（⑤の場合）'!$BJ59,IF(AL$19&lt;='様式３（療養者名簿）（⑤の場合）'!$BK59,1,0),0),0)</f>
        <v>0</v>
      </c>
      <c r="AM54" s="365">
        <f>IF(AM$19-'様式３（療養者名簿）（⑤の場合）'!$BJ59+1&lt;=15,IF(AM$19&gt;='様式３（療養者名簿）（⑤の場合）'!$BJ59,IF(AM$19&lt;='様式３（療養者名簿）（⑤の場合）'!$BK59,1,0),0),0)</f>
        <v>0</v>
      </c>
      <c r="AN54" s="365">
        <f>IF(AN$19-'様式３（療養者名簿）（⑤の場合）'!$BJ59+1&lt;=15,IF(AN$19&gt;='様式３（療養者名簿）（⑤の場合）'!$BJ59,IF(AN$19&lt;='様式３（療養者名簿）（⑤の場合）'!$BK59,1,0),0),0)</f>
        <v>0</v>
      </c>
      <c r="AO54" s="365">
        <f>IF(AO$19-'様式３（療養者名簿）（⑤の場合）'!$BJ59+1&lt;=15,IF(AO$19&gt;='様式３（療養者名簿）（⑤の場合）'!$BJ59,IF(AO$19&lt;='様式３（療養者名簿）（⑤の場合）'!$BK59,1,0),0),0)</f>
        <v>0</v>
      </c>
      <c r="AP54" s="365">
        <f>IF(AP$19-'様式３（療養者名簿）（⑤の場合）'!$BJ59+1&lt;=15,IF(AP$19&gt;='様式３（療養者名簿）（⑤の場合）'!$BJ59,IF(AP$19&lt;='様式３（療養者名簿）（⑤の場合）'!$BK59,1,0),0),0)</f>
        <v>0</v>
      </c>
      <c r="AQ54" s="365">
        <f>IF(AQ$19-'様式３（療養者名簿）（⑤の場合）'!$BJ59+1&lt;=15,IF(AQ$19&gt;='様式３（療養者名簿）（⑤の場合）'!$BJ59,IF(AQ$19&lt;='様式３（療養者名簿）（⑤の場合）'!$BK59,1,0),0),0)</f>
        <v>0</v>
      </c>
      <c r="AR54" s="365">
        <f>IF(AR$19-'様式３（療養者名簿）（⑤の場合）'!$BJ59+1&lt;=15,IF(AR$19&gt;='様式３（療養者名簿）（⑤の場合）'!$BJ59,IF(AR$19&lt;='様式３（療養者名簿）（⑤の場合）'!$BK59,1,0),0),0)</f>
        <v>0</v>
      </c>
      <c r="AS54" s="365">
        <f>IF(AS$19-'様式３（療養者名簿）（⑤の場合）'!$BJ59+1&lt;=15,IF(AS$19&gt;='様式３（療養者名簿）（⑤の場合）'!$BJ59,IF(AS$19&lt;='様式３（療養者名簿）（⑤の場合）'!$BK59,1,0),0),0)</f>
        <v>0</v>
      </c>
      <c r="AT54" s="365">
        <f>IF(AT$19-'様式３（療養者名簿）（⑤の場合）'!$BJ59+1&lt;=15,IF(AT$19&gt;='様式３（療養者名簿）（⑤の場合）'!$BJ59,IF(AT$19&lt;='様式３（療養者名簿）（⑤の場合）'!$BK59,1,0),0),0)</f>
        <v>0</v>
      </c>
      <c r="AU54" s="365">
        <f>IF(AU$19-'様式３（療養者名簿）（⑤の場合）'!$BJ59+1&lt;=15,IF(AU$19&gt;='様式３（療養者名簿）（⑤の場合）'!$BJ59,IF(AU$19&lt;='様式３（療養者名簿）（⑤の場合）'!$BK59,1,0),0),0)</f>
        <v>0</v>
      </c>
      <c r="AV54" s="365">
        <f>IF(AV$19-'様式３（療養者名簿）（⑤の場合）'!$BJ59+1&lt;=15,IF(AV$19&gt;='様式３（療養者名簿）（⑤の場合）'!$BJ59,IF(AV$19&lt;='様式３（療養者名簿）（⑤の場合）'!$BK59,1,0),0),0)</f>
        <v>0</v>
      </c>
      <c r="AW54" s="365">
        <f>IF(AW$19-'様式３（療養者名簿）（⑤の場合）'!$BJ59+1&lt;=15,IF(AW$19&gt;='様式３（療養者名簿）（⑤の場合）'!$BJ59,IF(AW$19&lt;='様式３（療養者名簿）（⑤の場合）'!$BK59,1,0),0),0)</f>
        <v>0</v>
      </c>
      <c r="AX54" s="365">
        <f>IF(AX$19-'様式３（療養者名簿）（⑤の場合）'!$BJ59+1&lt;=15,IF(AX$19&gt;='様式３（療養者名簿）（⑤の場合）'!$BJ59,IF(AX$19&lt;='様式３（療養者名簿）（⑤の場合）'!$BK59,1,0),0),0)</f>
        <v>0</v>
      </c>
      <c r="AY54" s="365">
        <f>IF(AY$19-'様式３（療養者名簿）（⑤の場合）'!$BJ59+1&lt;=15,IF(AY$19&gt;='様式３（療養者名簿）（⑤の場合）'!$BJ59,IF(AY$19&lt;='様式３（療養者名簿）（⑤の場合）'!$BK59,1,0),0),0)</f>
        <v>0</v>
      </c>
      <c r="AZ54" s="365">
        <f>IF(AZ$19-'様式３（療養者名簿）（⑤の場合）'!$BJ59+1&lt;=15,IF(AZ$19&gt;='様式３（療養者名簿）（⑤の場合）'!$BJ59,IF(AZ$19&lt;='様式３（療養者名簿）（⑤の場合）'!$BK59,1,0),0),0)</f>
        <v>0</v>
      </c>
      <c r="BA54" s="365">
        <f>IF(BA$19-'様式３（療養者名簿）（⑤の場合）'!$BJ59+1&lt;=15,IF(BA$19&gt;='様式３（療養者名簿）（⑤の場合）'!$BJ59,IF(BA$19&lt;='様式３（療養者名簿）（⑤の場合）'!$BK59,1,0),0),0)</f>
        <v>0</v>
      </c>
      <c r="BB54" s="365">
        <f>IF(BB$19-'様式３（療養者名簿）（⑤の場合）'!$BJ59+1&lt;=15,IF(BB$19&gt;='様式３（療養者名簿）（⑤の場合）'!$BJ59,IF(BB$19&lt;='様式３（療養者名簿）（⑤の場合）'!$BK59,1,0),0),0)</f>
        <v>0</v>
      </c>
      <c r="BC54" s="365">
        <f>IF(BC$19-'様式３（療養者名簿）（⑤の場合）'!$BJ59+1&lt;=15,IF(BC$19&gt;='様式３（療養者名簿）（⑤の場合）'!$BJ59,IF(BC$19&lt;='様式３（療養者名簿）（⑤の場合）'!$BK59,1,0),0),0)</f>
        <v>0</v>
      </c>
      <c r="BD54" s="365">
        <f>IF(BD$19-'様式３（療養者名簿）（⑤の場合）'!$BJ59+1&lt;=15,IF(BD$19&gt;='様式３（療養者名簿）（⑤の場合）'!$BJ59,IF(BD$19&lt;='様式３（療養者名簿）（⑤の場合）'!$BK59,1,0),0),0)</f>
        <v>0</v>
      </c>
      <c r="BE54" s="365">
        <f>IF(BE$19-'様式３（療養者名簿）（⑤の場合）'!$BJ59+1&lt;=15,IF(BE$19&gt;='様式３（療養者名簿）（⑤の場合）'!$BJ59,IF(BE$19&lt;='様式３（療養者名簿）（⑤の場合）'!$BK59,1,0),0),0)</f>
        <v>0</v>
      </c>
      <c r="BF54" s="365">
        <f>IF(BF$19-'様式３（療養者名簿）（⑤の場合）'!$BJ59+1&lt;=15,IF(BF$19&gt;='様式３（療養者名簿）（⑤の場合）'!$BJ59,IF(BF$19&lt;='様式３（療養者名簿）（⑤の場合）'!$BK59,1,0),0),0)</f>
        <v>0</v>
      </c>
      <c r="BG54" s="365">
        <f>IF(BG$19-'様式３（療養者名簿）（⑤の場合）'!$BJ59+1&lt;=15,IF(BG$19&gt;='様式３（療養者名簿）（⑤の場合）'!$BJ59,IF(BG$19&lt;='様式３（療養者名簿）（⑤の場合）'!$BK59,1,0),0),0)</f>
        <v>0</v>
      </c>
      <c r="BH54" s="365">
        <f>IF(BH$19-'様式３（療養者名簿）（⑤の場合）'!$BJ59+1&lt;=15,IF(BH$19&gt;='様式３（療養者名簿）（⑤の場合）'!$BJ59,IF(BH$19&lt;='様式３（療養者名簿）（⑤の場合）'!$BK59,1,0),0),0)</f>
        <v>0</v>
      </c>
      <c r="BI54" s="365">
        <f>IF(BI$19-'様式３（療養者名簿）（⑤の場合）'!$BJ59+1&lt;=15,IF(BI$19&gt;='様式３（療養者名簿）（⑤の場合）'!$BJ59,IF(BI$19&lt;='様式３（療養者名簿）（⑤の場合）'!$BK59,1,0),0),0)</f>
        <v>0</v>
      </c>
      <c r="BJ54" s="365">
        <f>IF(BJ$19-'様式３（療養者名簿）（⑤の場合）'!$BJ59+1&lt;=15,IF(BJ$19&gt;='様式３（療養者名簿）（⑤の場合）'!$BJ59,IF(BJ$19&lt;='様式３（療養者名簿）（⑤の場合）'!$BK59,1,0),0),0)</f>
        <v>0</v>
      </c>
      <c r="BK54" s="365">
        <f>IF(BK$19-'様式３（療養者名簿）（⑤の場合）'!$BJ59+1&lt;=15,IF(BK$19&gt;='様式３（療養者名簿）（⑤の場合）'!$BJ59,IF(BK$19&lt;='様式３（療養者名簿）（⑤の場合）'!$BK59,1,0),0),0)</f>
        <v>0</v>
      </c>
      <c r="BL54" s="365">
        <f>IF(BL$19-'様式３（療養者名簿）（⑤の場合）'!$BJ59+1&lt;=15,IF(BL$19&gt;='様式３（療養者名簿）（⑤の場合）'!$BJ59,IF(BL$19&lt;='様式３（療養者名簿）（⑤の場合）'!$BK59,1,0),0),0)</f>
        <v>0</v>
      </c>
      <c r="BM54" s="365">
        <f>IF(BM$19-'様式３（療養者名簿）（⑤の場合）'!$BJ59+1&lt;=15,IF(BM$19&gt;='様式３（療養者名簿）（⑤の場合）'!$BJ59,IF(BM$19&lt;='様式３（療養者名簿）（⑤の場合）'!$BK59,1,0),0),0)</f>
        <v>0</v>
      </c>
      <c r="BN54" s="365">
        <f>IF(BN$19-'様式３（療養者名簿）（⑤の場合）'!$BJ59+1&lt;=15,IF(BN$19&gt;='様式３（療養者名簿）（⑤の場合）'!$BJ59,IF(BN$19&lt;='様式３（療養者名簿）（⑤の場合）'!$BK59,1,0),0),0)</f>
        <v>0</v>
      </c>
      <c r="BO54" s="365">
        <f>IF(BO$19-'様式３（療養者名簿）（⑤の場合）'!$BJ59+1&lt;=15,IF(BO$19&gt;='様式３（療養者名簿）（⑤の場合）'!$BJ59,IF(BO$19&lt;='様式３（療養者名簿）（⑤の場合）'!$BK59,1,0),0),0)</f>
        <v>0</v>
      </c>
      <c r="BP54" s="365">
        <f>IF(BP$19-'様式３（療養者名簿）（⑤の場合）'!$BJ59+1&lt;=15,IF(BP$19&gt;='様式３（療養者名簿）（⑤の場合）'!$BJ59,IF(BP$19&lt;='様式３（療養者名簿）（⑤の場合）'!$BK59,1,0),0),0)</f>
        <v>0</v>
      </c>
      <c r="BQ54" s="365">
        <f>IF(BQ$19-'様式３（療養者名簿）（⑤の場合）'!$BJ59+1&lt;=15,IF(BQ$19&gt;='様式３（療養者名簿）（⑤の場合）'!$BJ59,IF(BQ$19&lt;='様式３（療養者名簿）（⑤の場合）'!$BK59,1,0),0),0)</f>
        <v>0</v>
      </c>
      <c r="BR54" s="365">
        <f>IF(BR$19-'様式３（療養者名簿）（⑤の場合）'!$BJ59+1&lt;=15,IF(BR$19&gt;='様式３（療養者名簿）（⑤の場合）'!$BJ59,IF(BR$19&lt;='様式３（療養者名簿）（⑤の場合）'!$BK59,1,0),0),0)</f>
        <v>0</v>
      </c>
      <c r="BS54" s="365">
        <f>IF(BS$19-'様式３（療養者名簿）（⑤の場合）'!$BJ59+1&lt;=15,IF(BS$19&gt;='様式３（療養者名簿）（⑤の場合）'!$BJ59,IF(BS$19&lt;='様式３（療養者名簿）（⑤の場合）'!$BK59,1,0),0),0)</f>
        <v>0</v>
      </c>
      <c r="BT54" s="365">
        <f>IF(BT$19-'様式３（療養者名簿）（⑤の場合）'!$BJ59+1&lt;=15,IF(BT$19&gt;='様式３（療養者名簿）（⑤の場合）'!$BJ59,IF(BT$19&lt;='様式３（療養者名簿）（⑤の場合）'!$BK59,1,0),0),0)</f>
        <v>0</v>
      </c>
      <c r="BU54" s="365">
        <f>IF(BU$19-'様式３（療養者名簿）（⑤の場合）'!$BJ59+1&lt;=15,IF(BU$19&gt;='様式３（療養者名簿）（⑤の場合）'!$BJ59,IF(BU$19&lt;='様式３（療養者名簿）（⑤の場合）'!$BK59,1,0),0),0)</f>
        <v>0</v>
      </c>
      <c r="BV54" s="365">
        <f>IF(BV$19-'様式３（療養者名簿）（⑤の場合）'!$BJ59+1&lt;=15,IF(BV$19&gt;='様式３（療養者名簿）（⑤の場合）'!$BJ59,IF(BV$19&lt;='様式３（療養者名簿）（⑤の場合）'!$BK59,1,0),0),0)</f>
        <v>0</v>
      </c>
      <c r="BW54" s="365">
        <f>IF(BW$19-'様式３（療養者名簿）（⑤の場合）'!$BJ59+1&lt;=15,IF(BW$19&gt;='様式３（療養者名簿）（⑤の場合）'!$BJ59,IF(BW$19&lt;='様式３（療養者名簿）（⑤の場合）'!$BK59,1,0),0),0)</f>
        <v>0</v>
      </c>
      <c r="BX54" s="365">
        <f>IF(BX$19-'様式３（療養者名簿）（⑤の場合）'!$BJ59+1&lt;=15,IF(BX$19&gt;='様式３（療養者名簿）（⑤の場合）'!$BJ59,IF(BX$19&lt;='様式３（療養者名簿）（⑤の場合）'!$BK59,1,0),0),0)</f>
        <v>0</v>
      </c>
      <c r="BY54" s="365">
        <f>IF(BY$19-'様式３（療養者名簿）（⑤の場合）'!$BJ59+1&lt;=15,IF(BY$19&gt;='様式３（療養者名簿）（⑤の場合）'!$BJ59,IF(BY$19&lt;='様式３（療養者名簿）（⑤の場合）'!$BK59,1,0),0),0)</f>
        <v>0</v>
      </c>
      <c r="BZ54" s="365">
        <f>IF(BZ$19-'様式３（療養者名簿）（⑤の場合）'!$BJ59+1&lt;=15,IF(BZ$19&gt;='様式３（療養者名簿）（⑤の場合）'!$BJ59,IF(BZ$19&lt;='様式３（療養者名簿）（⑤の場合）'!$BK59,1,0),0),0)</f>
        <v>0</v>
      </c>
      <c r="CA54" s="365">
        <f>IF(CA$19-'様式３（療養者名簿）（⑤の場合）'!$BJ59+1&lt;=15,IF(CA$19&gt;='様式３（療養者名簿）（⑤の場合）'!$BJ59,IF(CA$19&lt;='様式３（療養者名簿）（⑤の場合）'!$BK59,1,0),0),0)</f>
        <v>0</v>
      </c>
      <c r="CB54" s="365">
        <f>IF(CB$19-'様式３（療養者名簿）（⑤の場合）'!$BJ59+1&lt;=15,IF(CB$19&gt;='様式３（療養者名簿）（⑤の場合）'!$BJ59,IF(CB$19&lt;='様式３（療養者名簿）（⑤の場合）'!$BK59,1,0),0),0)</f>
        <v>0</v>
      </c>
      <c r="CC54" s="365">
        <f>IF(CC$19-'様式３（療養者名簿）（⑤の場合）'!$BJ59+1&lt;=15,IF(CC$19&gt;='様式３（療養者名簿）（⑤の場合）'!$BJ59,IF(CC$19&lt;='様式３（療養者名簿）（⑤の場合）'!$BK59,1,0),0),0)</f>
        <v>0</v>
      </c>
      <c r="CD54" s="365">
        <f>IF(CD$19-'様式３（療養者名簿）（⑤の場合）'!$BJ59+1&lt;=15,IF(CD$19&gt;='様式３（療養者名簿）（⑤の場合）'!$BJ59,IF(CD$19&lt;='様式３（療養者名簿）（⑤の場合）'!$BK59,1,0),0),0)</f>
        <v>0</v>
      </c>
      <c r="CE54" s="365">
        <f>IF(CE$19-'様式３（療養者名簿）（⑤の場合）'!$BJ59+1&lt;=15,IF(CE$19&gt;='様式３（療養者名簿）（⑤の場合）'!$BJ59,IF(CE$19&lt;='様式３（療養者名簿）（⑤の場合）'!$BK59,1,0),0),0)</f>
        <v>0</v>
      </c>
      <c r="CF54" s="365">
        <f>IF(CF$19-'様式３（療養者名簿）（⑤の場合）'!$BJ59+1&lt;=15,IF(CF$19&gt;='様式３（療養者名簿）（⑤の場合）'!$BJ59,IF(CF$19&lt;='様式３（療養者名簿）（⑤の場合）'!$BK59,1,0),0),0)</f>
        <v>0</v>
      </c>
      <c r="CG54" s="365">
        <f>IF(CG$19-'様式３（療養者名簿）（⑤の場合）'!$BJ59+1&lt;=15,IF(CG$19&gt;='様式３（療養者名簿）（⑤の場合）'!$BJ59,IF(CG$19&lt;='様式３（療養者名簿）（⑤の場合）'!$BK59,1,0),0),0)</f>
        <v>0</v>
      </c>
      <c r="CH54" s="365">
        <f>IF(CH$19-'様式３（療養者名簿）（⑤の場合）'!$BJ59+1&lt;=15,IF(CH$19&gt;='様式３（療養者名簿）（⑤の場合）'!$BJ59,IF(CH$19&lt;='様式３（療養者名簿）（⑤の場合）'!$BK59,1,0),0),0)</f>
        <v>0</v>
      </c>
      <c r="CI54" s="365">
        <f>IF(CI$19-'様式３（療養者名簿）（⑤の場合）'!$BJ59+1&lt;=15,IF(CI$19&gt;='様式３（療養者名簿）（⑤の場合）'!$BJ59,IF(CI$19&lt;='様式３（療養者名簿）（⑤の場合）'!$BK59,1,0),0),0)</f>
        <v>0</v>
      </c>
      <c r="CJ54" s="365">
        <f>IF(CJ$19-'様式３（療養者名簿）（⑤の場合）'!$BJ59+1&lt;=15,IF(CJ$19&gt;='様式３（療養者名簿）（⑤の場合）'!$BJ59,IF(CJ$19&lt;='様式３（療養者名簿）（⑤の場合）'!$BK59,1,0),0),0)</f>
        <v>0</v>
      </c>
      <c r="CK54" s="365">
        <f>IF(CK$19-'様式３（療養者名簿）（⑤の場合）'!$BJ59+1&lt;=15,IF(CK$19&gt;='様式３（療養者名簿）（⑤の場合）'!$BJ59,IF(CK$19&lt;='様式３（療養者名簿）（⑤の場合）'!$BK59,1,0),0),0)</f>
        <v>0</v>
      </c>
      <c r="CL54" s="365">
        <f>IF(CL$19-'様式３（療養者名簿）（⑤の場合）'!$BJ59+1&lt;=15,IF(CL$19&gt;='様式３（療養者名簿）（⑤の場合）'!$BJ59,IF(CL$19&lt;='様式３（療養者名簿）（⑤の場合）'!$BK59,1,0),0),0)</f>
        <v>0</v>
      </c>
      <c r="CM54" s="365">
        <f>IF(CM$19-'様式３（療養者名簿）（⑤の場合）'!$BJ59+1&lt;=15,IF(CM$19&gt;='様式３（療養者名簿）（⑤の場合）'!$BJ59,IF(CM$19&lt;='様式３（療養者名簿）（⑤の場合）'!$BK59,1,0),0),0)</f>
        <v>0</v>
      </c>
      <c r="CN54" s="365">
        <f>IF(CN$19-'様式３（療養者名簿）（⑤の場合）'!$BJ59+1&lt;=15,IF(CN$19&gt;='様式３（療養者名簿）（⑤の場合）'!$BJ59,IF(CN$19&lt;='様式３（療養者名簿）（⑤の場合）'!$BK59,1,0),0),0)</f>
        <v>0</v>
      </c>
      <c r="CO54" s="365">
        <f>IF(CO$19-'様式３（療養者名簿）（⑤の場合）'!$BJ59+1&lt;=15,IF(CO$19&gt;='様式３（療養者名簿）（⑤の場合）'!$BJ59,IF(CO$19&lt;='様式３（療養者名簿）（⑤の場合）'!$BK59,1,0),0),0)</f>
        <v>0</v>
      </c>
      <c r="CP54" s="365">
        <f>IF(CP$19-'様式３（療養者名簿）（⑤の場合）'!$BJ59+1&lt;=15,IF(CP$19&gt;='様式３（療養者名簿）（⑤の場合）'!$BJ59,IF(CP$19&lt;='様式３（療養者名簿）（⑤の場合）'!$BK59,1,0),0),0)</f>
        <v>0</v>
      </c>
      <c r="CQ54" s="365">
        <f>IF(CQ$19-'様式３（療養者名簿）（⑤の場合）'!$BJ59+1&lt;=15,IF(CQ$19&gt;='様式３（療養者名簿）（⑤の場合）'!$BJ59,IF(CQ$19&lt;='様式３（療養者名簿）（⑤の場合）'!$BK59,1,0),0),0)</f>
        <v>0</v>
      </c>
      <c r="CR54" s="365">
        <f>IF(CR$19-'様式３（療養者名簿）（⑤の場合）'!$BJ59+1&lt;=15,IF(CR$19&gt;='様式３（療養者名簿）（⑤の場合）'!$BJ59,IF(CR$19&lt;='様式３（療養者名簿）（⑤の場合）'!$BK59,1,0),0),0)</f>
        <v>0</v>
      </c>
      <c r="CS54" s="365">
        <f>IF(CS$19-'様式３（療養者名簿）（⑤の場合）'!$BJ59+1&lt;=15,IF(CS$19&gt;='様式３（療養者名簿）（⑤の場合）'!$BJ59,IF(CS$19&lt;='様式３（療養者名簿）（⑤の場合）'!$BK59,1,0),0),0)</f>
        <v>0</v>
      </c>
      <c r="CT54" s="365">
        <f>IF(CT$19-'様式３（療養者名簿）（⑤の場合）'!$BJ59+1&lt;=15,IF(CT$19&gt;='様式３（療養者名簿）（⑤の場合）'!$BJ59,IF(CT$19&lt;='様式３（療養者名簿）（⑤の場合）'!$BK59,1,0),0),0)</f>
        <v>0</v>
      </c>
      <c r="CU54" s="365">
        <f>IF(CU$19-'様式３（療養者名簿）（⑤の場合）'!$BJ59+1&lt;=15,IF(CU$19&gt;='様式３（療養者名簿）（⑤の場合）'!$BJ59,IF(CU$19&lt;='様式３（療養者名簿）（⑤の場合）'!$BK59,1,0),0),0)</f>
        <v>0</v>
      </c>
      <c r="CV54" s="365">
        <f>IF(CV$19-'様式３（療養者名簿）（⑤の場合）'!$BJ59+1&lt;=15,IF(CV$19&gt;='様式３（療養者名簿）（⑤の場合）'!$BJ59,IF(CV$19&lt;='様式３（療養者名簿）（⑤の場合）'!$BK59,1,0),0),0)</f>
        <v>0</v>
      </c>
      <c r="CW54" s="365">
        <f>IF(CW$19-'様式３（療養者名簿）（⑤の場合）'!$BJ59+1&lt;=15,IF(CW$19&gt;='様式３（療養者名簿）（⑤の場合）'!$BJ59,IF(CW$19&lt;='様式３（療養者名簿）（⑤の場合）'!$BK59,1,0),0),0)</f>
        <v>0</v>
      </c>
      <c r="CX54" s="365">
        <f>IF(CX$19-'様式３（療養者名簿）（⑤の場合）'!$BJ59+1&lt;=15,IF(CX$19&gt;='様式３（療養者名簿）（⑤の場合）'!$BJ59,IF(CX$19&lt;='様式３（療養者名簿）（⑤の場合）'!$BK59,1,0),0),0)</f>
        <v>0</v>
      </c>
      <c r="CY54" s="365">
        <f>IF(CY$19-'様式３（療養者名簿）（⑤の場合）'!$BJ59+1&lt;=15,IF(CY$19&gt;='様式３（療養者名簿）（⑤の場合）'!$BJ59,IF(CY$19&lt;='様式３（療養者名簿）（⑤の場合）'!$BK59,1,0),0),0)</f>
        <v>0</v>
      </c>
      <c r="CZ54" s="365">
        <f>IF(CZ$19-'様式３（療養者名簿）（⑤の場合）'!$BJ59+1&lt;=15,IF(CZ$19&gt;='様式３（療養者名簿）（⑤の場合）'!$BJ59,IF(CZ$19&lt;='様式３（療養者名簿）（⑤の場合）'!$BK59,1,0),0),0)</f>
        <v>0</v>
      </c>
      <c r="DA54" s="365">
        <f>IF(DA$19-'様式３（療養者名簿）（⑤の場合）'!$BJ59+1&lt;=15,IF(DA$19&gt;='様式３（療養者名簿）（⑤の場合）'!$BJ59,IF(DA$19&lt;='様式３（療養者名簿）（⑤の場合）'!$BK59,1,0),0),0)</f>
        <v>0</v>
      </c>
      <c r="DB54" s="365">
        <f>IF(DB$19-'様式３（療養者名簿）（⑤の場合）'!$BJ59+1&lt;=15,IF(DB$19&gt;='様式３（療養者名簿）（⑤の場合）'!$BJ59,IF(DB$19&lt;='様式３（療養者名簿）（⑤の場合）'!$BK59,1,0),0),0)</f>
        <v>0</v>
      </c>
      <c r="DC54" s="365">
        <f>IF(DC$19-'様式３（療養者名簿）（⑤の場合）'!$BJ59+1&lt;=15,IF(DC$19&gt;='様式３（療養者名簿）（⑤の場合）'!$BJ59,IF(DC$19&lt;='様式３（療養者名簿）（⑤の場合）'!$BK59,1,0),0),0)</f>
        <v>0</v>
      </c>
      <c r="DD54" s="365">
        <f>IF(DD$19-'様式３（療養者名簿）（⑤の場合）'!$BJ59+1&lt;=15,IF(DD$19&gt;='様式３（療養者名簿）（⑤の場合）'!$BJ59,IF(DD$19&lt;='様式３（療養者名簿）（⑤の場合）'!$BK59,1,0),0),0)</f>
        <v>0</v>
      </c>
      <c r="DE54" s="365">
        <f>IF(DE$19-'様式３（療養者名簿）（⑤の場合）'!$BJ59+1&lt;=15,IF(DE$19&gt;='様式３（療養者名簿）（⑤の場合）'!$BJ59,IF(DE$19&lt;='様式３（療養者名簿）（⑤の場合）'!$BK59,1,0),0),0)</f>
        <v>0</v>
      </c>
      <c r="DF54" s="365">
        <f>IF(DF$19-'様式３（療養者名簿）（⑤の場合）'!$BJ59+1&lt;=15,IF(DF$19&gt;='様式３（療養者名簿）（⑤の場合）'!$BJ59,IF(DF$19&lt;='様式３（療養者名簿）（⑤の場合）'!$BK59,1,0),0),0)</f>
        <v>0</v>
      </c>
      <c r="DG54" s="365">
        <f>IF(DG$19-'様式３（療養者名簿）（⑤の場合）'!$BJ59+1&lt;=15,IF(DG$19&gt;='様式３（療養者名簿）（⑤の場合）'!$BJ59,IF(DG$19&lt;='様式３（療養者名簿）（⑤の場合）'!$BK59,1,0),0),0)</f>
        <v>0</v>
      </c>
      <c r="DH54" s="365">
        <f>IF(DH$19-'様式３（療養者名簿）（⑤の場合）'!$BJ59+1&lt;=15,IF(DH$19&gt;='様式３（療養者名簿）（⑤の場合）'!$BJ59,IF(DH$19&lt;='様式３（療養者名簿）（⑤の場合）'!$BK59,1,0),0),0)</f>
        <v>0</v>
      </c>
      <c r="DI54" s="365">
        <f>IF(DI$19-'様式３（療養者名簿）（⑤の場合）'!$BJ59+1&lt;=15,IF(DI$19&gt;='様式３（療養者名簿）（⑤の場合）'!$BJ59,IF(DI$19&lt;='様式３（療養者名簿）（⑤の場合）'!$BK59,1,0),0),0)</f>
        <v>0</v>
      </c>
      <c r="DJ54" s="365">
        <f>IF(DJ$19-'様式３（療養者名簿）（⑤の場合）'!$BJ59+1&lt;=15,IF(DJ$19&gt;='様式３（療養者名簿）（⑤の場合）'!$BJ59,IF(DJ$19&lt;='様式３（療養者名簿）（⑤の場合）'!$BK59,1,0),0),0)</f>
        <v>0</v>
      </c>
      <c r="DK54" s="365">
        <f>IF(DK$19-'様式３（療養者名簿）（⑤の場合）'!$BJ59+1&lt;=15,IF(DK$19&gt;='様式３（療養者名簿）（⑤の場合）'!$BJ59,IF(DK$19&lt;='様式３（療養者名簿）（⑤の場合）'!$BK59,1,0),0),0)</f>
        <v>0</v>
      </c>
      <c r="DL54" s="365">
        <f>IF(DL$19-'様式３（療養者名簿）（⑤の場合）'!$BJ59+1&lt;=15,IF(DL$19&gt;='様式３（療養者名簿）（⑤の場合）'!$BJ59,IF(DL$19&lt;='様式３（療養者名簿）（⑤の場合）'!$BK59,1,0),0),0)</f>
        <v>0</v>
      </c>
      <c r="DM54" s="365">
        <f>IF(DM$19-'様式３（療養者名簿）（⑤の場合）'!$BJ59+1&lt;=15,IF(DM$19&gt;='様式３（療養者名簿）（⑤の場合）'!$BJ59,IF(DM$19&lt;='様式３（療養者名簿）（⑤の場合）'!$BK59,1,0),0),0)</f>
        <v>0</v>
      </c>
      <c r="DN54" s="365">
        <f>IF(DN$19-'様式３（療養者名簿）（⑤の場合）'!$BJ59+1&lt;=15,IF(DN$19&gt;='様式３（療養者名簿）（⑤の場合）'!$BJ59,IF(DN$19&lt;='様式３（療養者名簿）（⑤の場合）'!$BK59,1,0),0),0)</f>
        <v>0</v>
      </c>
      <c r="DO54" s="365">
        <f>IF(DO$19-'様式３（療養者名簿）（⑤の場合）'!$BJ59+1&lt;=15,IF(DO$19&gt;='様式３（療養者名簿）（⑤の場合）'!$BJ59,IF(DO$19&lt;='様式３（療養者名簿）（⑤の場合）'!$BK59,1,0),0),0)</f>
        <v>0</v>
      </c>
      <c r="DP54" s="365">
        <f>IF(DP$19-'様式３（療養者名簿）（⑤の場合）'!$BJ59+1&lt;=15,IF(DP$19&gt;='様式３（療養者名簿）（⑤の場合）'!$BJ59,IF(DP$19&lt;='様式３（療養者名簿）（⑤の場合）'!$BK59,1,0),0),0)</f>
        <v>0</v>
      </c>
      <c r="DQ54" s="365">
        <f>IF(DQ$19-'様式３（療養者名簿）（⑤の場合）'!$BJ59+1&lt;=15,IF(DQ$19&gt;='様式３（療養者名簿）（⑤の場合）'!$BJ59,IF(DQ$19&lt;='様式３（療養者名簿）（⑤の場合）'!$BK59,1,0),0),0)</f>
        <v>0</v>
      </c>
      <c r="DR54" s="365">
        <f>IF(DR$19-'様式３（療養者名簿）（⑤の場合）'!$BJ59+1&lt;=15,IF(DR$19&gt;='様式３（療養者名簿）（⑤の場合）'!$BJ59,IF(DR$19&lt;='様式３（療養者名簿）（⑤の場合）'!$BK59,1,0),0),0)</f>
        <v>0</v>
      </c>
      <c r="DS54" s="365">
        <f>IF(DS$19-'様式３（療養者名簿）（⑤の場合）'!$BJ59+1&lt;=15,IF(DS$19&gt;='様式３（療養者名簿）（⑤の場合）'!$BJ59,IF(DS$19&lt;='様式３（療養者名簿）（⑤の場合）'!$BK59,1,0),0),0)</f>
        <v>0</v>
      </c>
      <c r="DT54" s="365">
        <f>IF(DT$19-'様式３（療養者名簿）（⑤の場合）'!$BJ59+1&lt;=15,IF(DT$19&gt;='様式３（療養者名簿）（⑤の場合）'!$BJ59,IF(DT$19&lt;='様式３（療養者名簿）（⑤の場合）'!$BK59,1,0),0),0)</f>
        <v>0</v>
      </c>
      <c r="DU54" s="365">
        <f>IF(DU$19-'様式３（療養者名簿）（⑤の場合）'!$BJ59+1&lt;=15,IF(DU$19&gt;='様式３（療養者名簿）（⑤の場合）'!$BJ59,IF(DU$19&lt;='様式３（療養者名簿）（⑤の場合）'!$BK59,1,0),0),0)</f>
        <v>0</v>
      </c>
      <c r="DV54" s="365">
        <f>IF(DV$19-'様式３（療養者名簿）（⑤の場合）'!$BJ59+1&lt;=15,IF(DV$19&gt;='様式３（療養者名簿）（⑤の場合）'!$BJ59,IF(DV$19&lt;='様式３（療養者名簿）（⑤の場合）'!$BK59,1,0),0),0)</f>
        <v>0</v>
      </c>
      <c r="DW54" s="365">
        <f>IF(DW$19-'様式３（療養者名簿）（⑤の場合）'!$BJ59+1&lt;=15,IF(DW$19&gt;='様式３（療養者名簿）（⑤の場合）'!$BJ59,IF(DW$19&lt;='様式３（療養者名簿）（⑤の場合）'!$BK59,1,0),0),0)</f>
        <v>0</v>
      </c>
      <c r="DX54" s="365">
        <f>IF(DX$19-'様式３（療養者名簿）（⑤の場合）'!$BJ59+1&lt;=15,IF(DX$19&gt;='様式３（療養者名簿）（⑤の場合）'!$BJ59,IF(DX$19&lt;='様式３（療養者名簿）（⑤の場合）'!$BK59,1,0),0),0)</f>
        <v>0</v>
      </c>
      <c r="DY54" s="365">
        <f>IF(DY$19-'様式３（療養者名簿）（⑤の場合）'!$BJ59+1&lt;=15,IF(DY$19&gt;='様式３（療養者名簿）（⑤の場合）'!$BJ59,IF(DY$19&lt;='様式３（療養者名簿）（⑤の場合）'!$BK59,1,0),0),0)</f>
        <v>0</v>
      </c>
      <c r="DZ54" s="365">
        <f>IF(DZ$19-'様式３（療養者名簿）（⑤の場合）'!$BJ59+1&lt;=15,IF(DZ$19&gt;='様式３（療養者名簿）（⑤の場合）'!$BJ59,IF(DZ$19&lt;='様式３（療養者名簿）（⑤の場合）'!$BK59,1,0),0),0)</f>
        <v>0</v>
      </c>
      <c r="EA54" s="365">
        <f>IF(EA$19-'様式３（療養者名簿）（⑤の場合）'!$BJ59+1&lt;=15,IF(EA$19&gt;='様式３（療養者名簿）（⑤の場合）'!$BJ59,IF(EA$19&lt;='様式３（療養者名簿）（⑤の場合）'!$BK59,1,0),0),0)</f>
        <v>0</v>
      </c>
      <c r="EB54" s="365">
        <f>IF(EB$19-'様式３（療養者名簿）（⑤の場合）'!$BJ59+1&lt;=15,IF(EB$19&gt;='様式３（療養者名簿）（⑤の場合）'!$BJ59,IF(EB$19&lt;='様式３（療養者名簿）（⑤の場合）'!$BK59,1,0),0),0)</f>
        <v>0</v>
      </c>
      <c r="EC54" s="365">
        <f>IF(EC$19-'様式３（療養者名簿）（⑤の場合）'!$BJ59+1&lt;=15,IF(EC$19&gt;='様式３（療養者名簿）（⑤の場合）'!$BJ59,IF(EC$19&lt;='様式３（療養者名簿）（⑤の場合）'!$BK59,1,0),0),0)</f>
        <v>0</v>
      </c>
      <c r="ED54" s="365">
        <f>IF(ED$19-'様式３（療養者名簿）（⑤の場合）'!$BJ59+1&lt;=15,IF(ED$19&gt;='様式３（療養者名簿）（⑤の場合）'!$BJ59,IF(ED$19&lt;='様式３（療養者名簿）（⑤の場合）'!$BK59,1,0),0),0)</f>
        <v>0</v>
      </c>
      <c r="EE54" s="365">
        <f>IF(EE$19-'様式３（療養者名簿）（⑤の場合）'!$BJ59+1&lt;=15,IF(EE$19&gt;='様式３（療養者名簿）（⑤の場合）'!$BJ59,IF(EE$19&lt;='様式３（療養者名簿）（⑤の場合）'!$BK59,1,0),0),0)</f>
        <v>0</v>
      </c>
      <c r="EF54" s="365">
        <f>IF(EF$19-'様式３（療養者名簿）（⑤の場合）'!$BJ59+1&lt;=15,IF(EF$19&gt;='様式３（療養者名簿）（⑤の場合）'!$BJ59,IF(EF$19&lt;='様式３（療養者名簿）（⑤の場合）'!$BK59,1,0),0),0)</f>
        <v>0</v>
      </c>
      <c r="EG54" s="365">
        <f>IF(EG$19-'様式３（療養者名簿）（⑤の場合）'!$BJ59+1&lt;=15,IF(EG$19&gt;='様式３（療養者名簿）（⑤の場合）'!$BJ59,IF(EG$19&lt;='様式３（療養者名簿）（⑤の場合）'!$BK59,1,0),0),0)</f>
        <v>0</v>
      </c>
      <c r="EH54" s="365">
        <f>IF(EH$19-'様式３（療養者名簿）（⑤の場合）'!$BJ59+1&lt;=15,IF(EH$19&gt;='様式３（療養者名簿）（⑤の場合）'!$BJ59,IF(EH$19&lt;='様式３（療養者名簿）（⑤の場合）'!$BK59,1,0),0),0)</f>
        <v>0</v>
      </c>
      <c r="EI54" s="365">
        <f>IF(EI$19-'様式３（療養者名簿）（⑤の場合）'!$BJ59+1&lt;=15,IF(EI$19&gt;='様式３（療養者名簿）（⑤の場合）'!$BJ59,IF(EI$19&lt;='様式３（療養者名簿）（⑤の場合）'!$BK59,1,0),0),0)</f>
        <v>0</v>
      </c>
      <c r="EJ54" s="365">
        <f>IF(EJ$19-'様式３（療養者名簿）（⑤の場合）'!$BJ59+1&lt;=15,IF(EJ$19&gt;='様式３（療養者名簿）（⑤の場合）'!$BJ59,IF(EJ$19&lt;='様式３（療養者名簿）（⑤の場合）'!$BK59,1,0),0),0)</f>
        <v>0</v>
      </c>
      <c r="EK54" s="365">
        <f>IF(EK$19-'様式３（療養者名簿）（⑤の場合）'!$BJ59+1&lt;=15,IF(EK$19&gt;='様式３（療養者名簿）（⑤の場合）'!$BJ59,IF(EK$19&lt;='様式３（療養者名簿）（⑤の場合）'!$BK59,1,0),0),0)</f>
        <v>0</v>
      </c>
      <c r="EL54" s="365">
        <f>IF(EL$19-'様式３（療養者名簿）（⑤の場合）'!$BJ59+1&lt;=15,IF(EL$19&gt;='様式３（療養者名簿）（⑤の場合）'!$BJ59,IF(EL$19&lt;='様式３（療養者名簿）（⑤の場合）'!$BK59,1,0),0),0)</f>
        <v>0</v>
      </c>
      <c r="EM54" s="365">
        <f>IF(EM$19-'様式３（療養者名簿）（⑤の場合）'!$BJ59+1&lt;=15,IF(EM$19&gt;='様式３（療養者名簿）（⑤の場合）'!$BJ59,IF(EM$19&lt;='様式３（療養者名簿）（⑤の場合）'!$BK59,1,0),0),0)</f>
        <v>0</v>
      </c>
      <c r="EN54" s="365">
        <f>IF(EN$19-'様式３（療養者名簿）（⑤の場合）'!$BJ59+1&lt;=15,IF(EN$19&gt;='様式３（療養者名簿）（⑤の場合）'!$BJ59,IF(EN$19&lt;='様式３（療養者名簿）（⑤の場合）'!$BK59,1,0),0),0)</f>
        <v>0</v>
      </c>
      <c r="EO54" s="365">
        <f>IF(EO$19-'様式３（療養者名簿）（⑤の場合）'!$BJ59+1&lt;=15,IF(EO$19&gt;='様式３（療養者名簿）（⑤の場合）'!$BJ59,IF(EO$19&lt;='様式３（療養者名簿）（⑤の場合）'!$BK59,1,0),0),0)</f>
        <v>0</v>
      </c>
      <c r="EP54" s="365">
        <f>IF(EP$19-'様式３（療養者名簿）（⑤の場合）'!$BJ59+1&lt;=15,IF(EP$19&gt;='様式３（療養者名簿）（⑤の場合）'!$BJ59,IF(EP$19&lt;='様式３（療養者名簿）（⑤の場合）'!$BK59,1,0),0),0)</f>
        <v>0</v>
      </c>
      <c r="EQ54" s="365">
        <f>IF(EQ$19-'様式３（療養者名簿）（⑤の場合）'!$BJ59+1&lt;=15,IF(EQ$19&gt;='様式３（療養者名簿）（⑤の場合）'!$BJ59,IF(EQ$19&lt;='様式３（療養者名簿）（⑤の場合）'!$BK59,1,0),0),0)</f>
        <v>0</v>
      </c>
      <c r="ER54" s="365">
        <f>IF(ER$19-'様式３（療養者名簿）（⑤の場合）'!$BJ59+1&lt;=15,IF(ER$19&gt;='様式３（療養者名簿）（⑤の場合）'!$BJ59,IF(ER$19&lt;='様式３（療養者名簿）（⑤の場合）'!$BK59,1,0),0),0)</f>
        <v>0</v>
      </c>
      <c r="ES54" s="365">
        <f>IF(ES$19-'様式３（療養者名簿）（⑤の場合）'!$BJ59+1&lt;=15,IF(ES$19&gt;='様式３（療養者名簿）（⑤の場合）'!$BJ59,IF(ES$19&lt;='様式３（療養者名簿）（⑤の場合）'!$BK59,1,0),0),0)</f>
        <v>0</v>
      </c>
      <c r="ET54" s="365">
        <f>IF(ET$19-'様式３（療養者名簿）（⑤の場合）'!$BJ59+1&lt;=15,IF(ET$19&gt;='様式３（療養者名簿）（⑤の場合）'!$BJ59,IF(ET$19&lt;='様式３（療養者名簿）（⑤の場合）'!$BK59,1,0),0),0)</f>
        <v>0</v>
      </c>
      <c r="EU54" s="365">
        <f>IF(EU$19-'様式３（療養者名簿）（⑤の場合）'!$BJ59+1&lt;=15,IF(EU$19&gt;='様式３（療養者名簿）（⑤の場合）'!$BJ59,IF(EU$19&lt;='様式３（療養者名簿）（⑤の場合）'!$BK59,1,0),0),0)</f>
        <v>0</v>
      </c>
      <c r="EV54" s="365">
        <f>IF(EV$19-'様式３（療養者名簿）（⑤の場合）'!$BJ59+1&lt;=15,IF(EV$19&gt;='様式３（療養者名簿）（⑤の場合）'!$BJ59,IF(EV$19&lt;='様式３（療養者名簿）（⑤の場合）'!$BK59,1,0),0),0)</f>
        <v>0</v>
      </c>
      <c r="EW54" s="365">
        <f>IF(EW$19-'様式３（療養者名簿）（⑤の場合）'!$BJ59+1&lt;=15,IF(EW$19&gt;='様式３（療養者名簿）（⑤の場合）'!$BJ59,IF(EW$19&lt;='様式３（療養者名簿）（⑤の場合）'!$BK59,1,0),0),0)</f>
        <v>0</v>
      </c>
      <c r="EX54" s="365">
        <f>IF(EX$19-'様式３（療養者名簿）（⑤の場合）'!$BJ59+1&lt;=15,IF(EX$19&gt;='様式３（療養者名簿）（⑤の場合）'!$BJ59,IF(EX$19&lt;='様式３（療養者名簿）（⑤の場合）'!$BK59,1,0),0),0)</f>
        <v>0</v>
      </c>
      <c r="EY54" s="365">
        <f>IF(EY$19-'様式３（療養者名簿）（⑤の場合）'!$BJ59+1&lt;=15,IF(EY$19&gt;='様式３（療養者名簿）（⑤の場合）'!$BJ59,IF(EY$19&lt;='様式３（療養者名簿）（⑤の場合）'!$BK59,1,0),0),0)</f>
        <v>0</v>
      </c>
      <c r="EZ54" s="365">
        <f>IF(EZ$19-'様式３（療養者名簿）（⑤の場合）'!$BJ59+1&lt;=15,IF(EZ$19&gt;='様式３（療養者名簿）（⑤の場合）'!$BJ59,IF(EZ$19&lt;='様式３（療養者名簿）（⑤の場合）'!$BK59,1,0),0),0)</f>
        <v>0</v>
      </c>
      <c r="FA54" s="365">
        <f>IF(FA$19-'様式３（療養者名簿）（⑤の場合）'!$BJ59+1&lt;=15,IF(FA$19&gt;='様式３（療養者名簿）（⑤の場合）'!$BJ59,IF(FA$19&lt;='様式３（療養者名簿）（⑤の場合）'!$BK59,1,0),0),0)</f>
        <v>0</v>
      </c>
      <c r="FB54" s="365">
        <f>IF(FB$19-'様式３（療養者名簿）（⑤の場合）'!$BJ59+1&lt;=15,IF(FB$19&gt;='様式３（療養者名簿）（⑤の場合）'!$BJ59,IF(FB$19&lt;='様式３（療養者名簿）（⑤の場合）'!$BK59,1,0),0),0)</f>
        <v>0</v>
      </c>
      <c r="FC54" s="365">
        <f>IF(FC$19-'様式３（療養者名簿）（⑤の場合）'!$BJ59+1&lt;=15,IF(FC$19&gt;='様式３（療養者名簿）（⑤の場合）'!$BJ59,IF(FC$19&lt;='様式３（療養者名簿）（⑤の場合）'!$BK59,1,0),0),0)</f>
        <v>0</v>
      </c>
      <c r="FD54" s="365">
        <f>IF(FD$19-'様式３（療養者名簿）（⑤の場合）'!$BJ59+1&lt;=15,IF(FD$19&gt;='様式３（療養者名簿）（⑤の場合）'!$BJ59,IF(FD$19&lt;='様式３（療養者名簿）（⑤の場合）'!$BK59,1,0),0),0)</f>
        <v>0</v>
      </c>
      <c r="FE54" s="365">
        <f>IF(FE$19-'様式３（療養者名簿）（⑤の場合）'!$BJ59+1&lt;=15,IF(FE$19&gt;='様式３（療養者名簿）（⑤の場合）'!$BJ59,IF(FE$19&lt;='様式３（療養者名簿）（⑤の場合）'!$BK59,1,0),0),0)</f>
        <v>0</v>
      </c>
      <c r="FF54" s="365">
        <f>IF(FF$19-'様式３（療養者名簿）（⑤の場合）'!$BJ59+1&lt;=15,IF(FF$19&gt;='様式３（療養者名簿）（⑤の場合）'!$BJ59,IF(FF$19&lt;='様式３（療養者名簿）（⑤の場合）'!$BK59,1,0),0),0)</f>
        <v>0</v>
      </c>
      <c r="FG54" s="365">
        <f>IF(FG$19-'様式３（療養者名簿）（⑤の場合）'!$BJ59+1&lt;=15,IF(FG$19&gt;='様式３（療養者名簿）（⑤の場合）'!$BJ59,IF(FG$19&lt;='様式３（療養者名簿）（⑤の場合）'!$BK59,1,0),0),0)</f>
        <v>0</v>
      </c>
      <c r="FH54" s="365">
        <f>IF(FH$19-'様式３（療養者名簿）（⑤の場合）'!$BJ59+1&lt;=15,IF(FH$19&gt;='様式３（療養者名簿）（⑤の場合）'!$BJ59,IF(FH$19&lt;='様式３（療養者名簿）（⑤の場合）'!$BK59,1,0),0),0)</f>
        <v>0</v>
      </c>
      <c r="FI54" s="365">
        <f>IF(FI$19-'様式３（療養者名簿）（⑤の場合）'!$BJ59+1&lt;=15,IF(FI$19&gt;='様式３（療養者名簿）（⑤の場合）'!$BJ59,IF(FI$19&lt;='様式３（療養者名簿）（⑤の場合）'!$BK59,1,0),0),0)</f>
        <v>0</v>
      </c>
      <c r="FJ54" s="365">
        <f>IF(FJ$19-'様式３（療養者名簿）（⑤の場合）'!$BJ59+1&lt;=15,IF(FJ$19&gt;='様式３（療養者名簿）（⑤の場合）'!$BJ59,IF(FJ$19&lt;='様式３（療養者名簿）（⑤の場合）'!$BK59,1,0),0),0)</f>
        <v>0</v>
      </c>
      <c r="FK54" s="365">
        <f>IF(FK$19-'様式３（療養者名簿）（⑤の場合）'!$BJ59+1&lt;=15,IF(FK$19&gt;='様式３（療養者名簿）（⑤の場合）'!$BJ59,IF(FK$19&lt;='様式３（療養者名簿）（⑤の場合）'!$BK59,1,0),0),0)</f>
        <v>0</v>
      </c>
      <c r="FL54" s="365">
        <f>IF(FL$19-'様式３（療養者名簿）（⑤の場合）'!$BJ59+1&lt;=15,IF(FL$19&gt;='様式３（療養者名簿）（⑤の場合）'!$BJ59,IF(FL$19&lt;='様式３（療養者名簿）（⑤の場合）'!$BK59,1,0),0),0)</f>
        <v>0</v>
      </c>
      <c r="FM54" s="365">
        <f>IF(FM$19-'様式３（療養者名簿）（⑤の場合）'!$BJ59+1&lt;=15,IF(FM$19&gt;='様式３（療養者名簿）（⑤の場合）'!$BJ59,IF(FM$19&lt;='様式３（療養者名簿）（⑤の場合）'!$BK59,1,0),0),0)</f>
        <v>0</v>
      </c>
      <c r="FN54" s="365">
        <f>IF(FN$19-'様式３（療養者名簿）（⑤の場合）'!$BJ59+1&lt;=15,IF(FN$19&gt;='様式３（療養者名簿）（⑤の場合）'!$BJ59,IF(FN$19&lt;='様式３（療養者名簿）（⑤の場合）'!$BK59,1,0),0),0)</f>
        <v>0</v>
      </c>
      <c r="FO54" s="365">
        <f>IF(FO$19-'様式３（療養者名簿）（⑤の場合）'!$BJ59+1&lt;=15,IF(FO$19&gt;='様式３（療養者名簿）（⑤の場合）'!$BJ59,IF(FO$19&lt;='様式３（療養者名簿）（⑤の場合）'!$BK59,1,0),0),0)</f>
        <v>0</v>
      </c>
      <c r="FP54" s="365">
        <f>IF(FP$19-'様式３（療養者名簿）（⑤の場合）'!$BJ59+1&lt;=15,IF(FP$19&gt;='様式３（療養者名簿）（⑤の場合）'!$BJ59,IF(FP$19&lt;='様式３（療養者名簿）（⑤の場合）'!$BK59,1,0),0),0)</f>
        <v>0</v>
      </c>
      <c r="FQ54" s="365">
        <f>IF(FQ$19-'様式３（療養者名簿）（⑤の場合）'!$BJ59+1&lt;=15,IF(FQ$19&gt;='様式３（療養者名簿）（⑤の場合）'!$BJ59,IF(FQ$19&lt;='様式３（療養者名簿）（⑤の場合）'!$BK59,1,0),0),0)</f>
        <v>0</v>
      </c>
      <c r="FR54" s="365">
        <f>IF(FR$19-'様式３（療養者名簿）（⑤の場合）'!$BJ59+1&lt;=15,IF(FR$19&gt;='様式３（療養者名簿）（⑤の場合）'!$BJ59,IF(FR$19&lt;='様式３（療養者名簿）（⑤の場合）'!$BK59,1,0),0),0)</f>
        <v>0</v>
      </c>
      <c r="FS54" s="365">
        <f>IF(FS$19-'様式３（療養者名簿）（⑤の場合）'!$BJ59+1&lt;=15,IF(FS$19&gt;='様式３（療養者名簿）（⑤の場合）'!$BJ59,IF(FS$19&lt;='様式３（療養者名簿）（⑤の場合）'!$BK59,1,0),0),0)</f>
        <v>0</v>
      </c>
      <c r="FT54" s="365">
        <f>IF(FT$19-'様式３（療養者名簿）（⑤の場合）'!$BJ59+1&lt;=15,IF(FT$19&gt;='様式３（療養者名簿）（⑤の場合）'!$BJ59,IF(FT$19&lt;='様式３（療養者名簿）（⑤の場合）'!$BK59,1,0),0),0)</f>
        <v>0</v>
      </c>
      <c r="FU54" s="365">
        <f>IF(FU$19-'様式３（療養者名簿）（⑤の場合）'!$BJ59+1&lt;=15,IF(FU$19&gt;='様式３（療養者名簿）（⑤の場合）'!$BJ59,IF(FU$19&lt;='様式３（療養者名簿）（⑤の場合）'!$BK59,1,0),0),0)</f>
        <v>0</v>
      </c>
      <c r="FV54" s="365">
        <f>IF(FV$19-'様式３（療養者名簿）（⑤の場合）'!$BJ59+1&lt;=15,IF(FV$19&gt;='様式３（療養者名簿）（⑤の場合）'!$BJ59,IF(FV$19&lt;='様式３（療養者名簿）（⑤の場合）'!$BK59,1,0),0),0)</f>
        <v>0</v>
      </c>
      <c r="FW54" s="365">
        <f>IF(FW$19-'様式３（療養者名簿）（⑤の場合）'!$BJ59+1&lt;=15,IF(FW$19&gt;='様式３（療養者名簿）（⑤の場合）'!$BJ59,IF(FW$19&lt;='様式３（療養者名簿）（⑤の場合）'!$BK59,1,0),0),0)</f>
        <v>0</v>
      </c>
      <c r="FX54" s="365">
        <f>IF(FX$19-'様式３（療養者名簿）（⑤の場合）'!$BJ59+1&lt;=15,IF(FX$19&gt;='様式３（療養者名簿）（⑤の場合）'!$BJ59,IF(FX$19&lt;='様式３（療養者名簿）（⑤の場合）'!$BK59,1,0),0),0)</f>
        <v>0</v>
      </c>
      <c r="FY54" s="365">
        <f>IF(FY$19-'様式３（療養者名簿）（⑤の場合）'!$BJ59+1&lt;=15,IF(FY$19&gt;='様式３（療養者名簿）（⑤の場合）'!$BJ59,IF(FY$19&lt;='様式３（療養者名簿）（⑤の場合）'!$BK59,1,0),0),0)</f>
        <v>0</v>
      </c>
      <c r="FZ54" s="365">
        <f>IF(FZ$19-'様式３（療養者名簿）（⑤の場合）'!$BJ59+1&lt;=15,IF(FZ$19&gt;='様式３（療養者名簿）（⑤の場合）'!$BJ59,IF(FZ$19&lt;='様式３（療養者名簿）（⑤の場合）'!$BK59,1,0),0),0)</f>
        <v>0</v>
      </c>
      <c r="GA54" s="365">
        <f>IF(GA$19-'様式３（療養者名簿）（⑤の場合）'!$BJ59+1&lt;=15,IF(GA$19&gt;='様式３（療養者名簿）（⑤の場合）'!$BJ59,IF(GA$19&lt;='様式３（療養者名簿）（⑤の場合）'!$BK59,1,0),0),0)</f>
        <v>0</v>
      </c>
      <c r="GB54" s="365">
        <f>IF(GB$19-'様式３（療養者名簿）（⑤の場合）'!$BJ59+1&lt;=15,IF(GB$19&gt;='様式３（療養者名簿）（⑤の場合）'!$BJ59,IF(GB$19&lt;='様式３（療養者名簿）（⑤の場合）'!$BK59,1,0),0),0)</f>
        <v>0</v>
      </c>
      <c r="GC54" s="365">
        <f>IF(GC$19-'様式３（療養者名簿）（⑤の場合）'!$BJ59+1&lt;=15,IF(GC$19&gt;='様式３（療養者名簿）（⑤の場合）'!$BJ59,IF(GC$19&lt;='様式３（療養者名簿）（⑤の場合）'!$BK59,1,0),0),0)</f>
        <v>0</v>
      </c>
      <c r="GD54" s="365">
        <f>IF(GD$19-'様式３（療養者名簿）（⑤の場合）'!$BJ59+1&lt;=15,IF(GD$19&gt;='様式３（療養者名簿）（⑤の場合）'!$BJ59,IF(GD$19&lt;='様式３（療養者名簿）（⑤の場合）'!$BK59,1,0),0),0)</f>
        <v>0</v>
      </c>
      <c r="GE54" s="365">
        <f>IF(GE$19-'様式３（療養者名簿）（⑤の場合）'!$BJ59+1&lt;=15,IF(GE$19&gt;='様式３（療養者名簿）（⑤の場合）'!$BJ59,IF(GE$19&lt;='様式３（療養者名簿）（⑤の場合）'!$BK59,1,0),0),0)</f>
        <v>0</v>
      </c>
      <c r="GF54" s="365">
        <f>IF(GF$19-'様式３（療養者名簿）（⑤の場合）'!$BJ59+1&lt;=15,IF(GF$19&gt;='様式３（療養者名簿）（⑤の場合）'!$BJ59,IF(GF$19&lt;='様式３（療養者名簿）（⑤の場合）'!$BK59,1,0),0),0)</f>
        <v>0</v>
      </c>
      <c r="GG54" s="365">
        <f>IF(GG$19-'様式３（療養者名簿）（⑤の場合）'!$BJ59+1&lt;=15,IF(GG$19&gt;='様式３（療養者名簿）（⑤の場合）'!$BJ59,IF(GG$19&lt;='様式３（療養者名簿）（⑤の場合）'!$BK59,1,0),0),0)</f>
        <v>0</v>
      </c>
      <c r="GH54" s="365">
        <f>IF(GH$19-'様式３（療養者名簿）（⑤の場合）'!$BJ59+1&lt;=15,IF(GH$19&gt;='様式３（療養者名簿）（⑤の場合）'!$BJ59,IF(GH$19&lt;='様式３（療養者名簿）（⑤の場合）'!$BK59,1,0),0),0)</f>
        <v>0</v>
      </c>
      <c r="GI54" s="365">
        <f>IF(GI$19-'様式３（療養者名簿）（⑤の場合）'!$BJ59+1&lt;=15,IF(GI$19&gt;='様式３（療養者名簿）（⑤の場合）'!$BJ59,IF(GI$19&lt;='様式３（療養者名簿）（⑤の場合）'!$BK59,1,0),0),0)</f>
        <v>0</v>
      </c>
      <c r="GJ54" s="365">
        <f>IF(GJ$19-'様式３（療養者名簿）（⑤の場合）'!$BJ59+1&lt;=15,IF(GJ$19&gt;='様式３（療養者名簿）（⑤の場合）'!$BJ59,IF(GJ$19&lt;='様式３（療養者名簿）（⑤の場合）'!$BK59,1,0),0),0)</f>
        <v>0</v>
      </c>
      <c r="GK54" s="365">
        <f>IF(GK$19-'様式３（療養者名簿）（⑤の場合）'!$BJ59+1&lt;=15,IF(GK$19&gt;='様式３（療養者名簿）（⑤の場合）'!$BJ59,IF(GK$19&lt;='様式３（療養者名簿）（⑤の場合）'!$BK59,1,0),0),0)</f>
        <v>0</v>
      </c>
      <c r="GL54" s="365">
        <f>IF(GL$19-'様式３（療養者名簿）（⑤の場合）'!$BJ59+1&lt;=15,IF(GL$19&gt;='様式３（療養者名簿）（⑤の場合）'!$BJ59,IF(GL$19&lt;='様式３（療養者名簿）（⑤の場合）'!$BK59,1,0),0),0)</f>
        <v>0</v>
      </c>
      <c r="GM54" s="365">
        <f>IF(GM$19-'様式３（療養者名簿）（⑤の場合）'!$BJ59+1&lt;=15,IF(GM$19&gt;='様式３（療養者名簿）（⑤の場合）'!$BJ59,IF(GM$19&lt;='様式３（療養者名簿）（⑤の場合）'!$BK59,1,0),0),0)</f>
        <v>0</v>
      </c>
      <c r="GN54" s="365">
        <f>IF(GN$19-'様式３（療養者名簿）（⑤の場合）'!$BJ59+1&lt;=15,IF(GN$19&gt;='様式３（療養者名簿）（⑤の場合）'!$BJ59,IF(GN$19&lt;='様式３（療養者名簿）（⑤の場合）'!$BK59,1,0),0),0)</f>
        <v>0</v>
      </c>
      <c r="GO54" s="365">
        <f>IF(GO$19-'様式３（療養者名簿）（⑤の場合）'!$BJ59+1&lt;=15,IF(GO$19&gt;='様式３（療養者名簿）（⑤の場合）'!$BJ59,IF(GO$19&lt;='様式３（療養者名簿）（⑤の場合）'!$BK59,1,0),0),0)</f>
        <v>0</v>
      </c>
      <c r="GP54" s="365">
        <f>IF(GP$19-'様式３（療養者名簿）（⑤の場合）'!$BJ59+1&lt;=15,IF(GP$19&gt;='様式３（療養者名簿）（⑤の場合）'!$BJ59,IF(GP$19&lt;='様式３（療養者名簿）（⑤の場合）'!$BK59,1,0),0),0)</f>
        <v>0</v>
      </c>
      <c r="GQ54" s="365">
        <f>IF(GQ$19-'様式３（療養者名簿）（⑤の場合）'!$BJ59+1&lt;=15,IF(GQ$19&gt;='様式３（療養者名簿）（⑤の場合）'!$BJ59,IF(GQ$19&lt;='様式３（療養者名簿）（⑤の場合）'!$BK59,1,0),0),0)</f>
        <v>0</v>
      </c>
      <c r="GR54" s="365">
        <f>IF(GR$19-'様式３（療養者名簿）（⑤の場合）'!$BJ59+1&lt;=15,IF(GR$19&gt;='様式３（療養者名簿）（⑤の場合）'!$BJ59,IF(GR$19&lt;='様式３（療養者名簿）（⑤の場合）'!$BK59,1,0),0),0)</f>
        <v>0</v>
      </c>
      <c r="GS54" s="365">
        <f>IF(GS$19-'様式３（療養者名簿）（⑤の場合）'!$BJ59+1&lt;=15,IF(GS$19&gt;='様式３（療養者名簿）（⑤の場合）'!$BJ59,IF(GS$19&lt;='様式３（療養者名簿）（⑤の場合）'!$BK59,1,0),0),0)</f>
        <v>0</v>
      </c>
      <c r="GT54" s="365">
        <f>IF(GT$19-'様式３（療養者名簿）（⑤の場合）'!$BJ59+1&lt;=15,IF(GT$19&gt;='様式３（療養者名簿）（⑤の場合）'!$BJ59,IF(GT$19&lt;='様式３（療養者名簿）（⑤の場合）'!$BK59,1,0),0),0)</f>
        <v>0</v>
      </c>
      <c r="GU54" s="365">
        <f>IF(GU$19-'様式３（療養者名簿）（⑤の場合）'!$BJ59+1&lt;=15,IF(GU$19&gt;='様式３（療養者名簿）（⑤の場合）'!$BJ59,IF(GU$19&lt;='様式３（療養者名簿）（⑤の場合）'!$BK59,1,0),0),0)</f>
        <v>0</v>
      </c>
      <c r="GV54" s="365">
        <f>IF(GV$19-'様式３（療養者名簿）（⑤の場合）'!$BJ59+1&lt;=15,IF(GV$19&gt;='様式３（療養者名簿）（⑤の場合）'!$BJ59,IF(GV$19&lt;='様式３（療養者名簿）（⑤の場合）'!$BK59,1,0),0),0)</f>
        <v>0</v>
      </c>
      <c r="GW54" s="365">
        <f>IF(GW$19-'様式３（療養者名簿）（⑤の場合）'!$BJ59+1&lt;=15,IF(GW$19&gt;='様式３（療養者名簿）（⑤の場合）'!$BJ59,IF(GW$19&lt;='様式３（療養者名簿）（⑤の場合）'!$BK59,1,0),0),0)</f>
        <v>0</v>
      </c>
      <c r="GX54" s="365">
        <f>IF(GX$19-'様式３（療養者名簿）（⑤の場合）'!$BJ59+1&lt;=15,IF(GX$19&gt;='様式３（療養者名簿）（⑤の場合）'!$BJ59,IF(GX$19&lt;='様式３（療養者名簿）（⑤の場合）'!$BK59,1,0),0),0)</f>
        <v>0</v>
      </c>
      <c r="GY54" s="365">
        <f>IF(GY$19-'様式３（療養者名簿）（⑤の場合）'!$BJ59+1&lt;=15,IF(GY$19&gt;='様式３（療養者名簿）（⑤の場合）'!$BJ59,IF(GY$19&lt;='様式３（療養者名簿）（⑤の場合）'!$BK59,1,0),0),0)</f>
        <v>0</v>
      </c>
      <c r="GZ54" s="365">
        <f>IF(GZ$19-'様式３（療養者名簿）（⑤の場合）'!$BJ59+1&lt;=15,IF(GZ$19&gt;='様式３（療養者名簿）（⑤の場合）'!$BJ59,IF(GZ$19&lt;='様式３（療養者名簿）（⑤の場合）'!$BK59,1,0),0),0)</f>
        <v>0</v>
      </c>
      <c r="HA54" s="365">
        <f>IF(HA$19-'様式３（療養者名簿）（⑤の場合）'!$BJ59+1&lt;=15,IF(HA$19&gt;='様式３（療養者名簿）（⑤の場合）'!$BJ59,IF(HA$19&lt;='様式３（療養者名簿）（⑤の場合）'!$BK59,1,0),0),0)</f>
        <v>0</v>
      </c>
      <c r="HB54" s="365">
        <f>IF(HB$19-'様式３（療養者名簿）（⑤の場合）'!$BJ59+1&lt;=15,IF(HB$19&gt;='様式３（療養者名簿）（⑤の場合）'!$BJ59,IF(HB$19&lt;='様式３（療養者名簿）（⑤の場合）'!$BK59,1,0),0),0)</f>
        <v>0</v>
      </c>
      <c r="HC54" s="365">
        <f>IF(HC$19-'様式３（療養者名簿）（⑤の場合）'!$BJ59+1&lt;=15,IF(HC$19&gt;='様式３（療養者名簿）（⑤の場合）'!$BJ59,IF(HC$19&lt;='様式３（療養者名簿）（⑤の場合）'!$BK59,1,0),0),0)</f>
        <v>0</v>
      </c>
      <c r="HD54" s="365">
        <f>IF(HD$19-'様式３（療養者名簿）（⑤の場合）'!$BJ59+1&lt;=15,IF(HD$19&gt;='様式３（療養者名簿）（⑤の場合）'!$BJ59,IF(HD$19&lt;='様式３（療養者名簿）（⑤の場合）'!$BK59,1,0),0),0)</f>
        <v>0</v>
      </c>
      <c r="HE54" s="365">
        <f>IF(HE$19-'様式３（療養者名簿）（⑤の場合）'!$BJ59+1&lt;=15,IF(HE$19&gt;='様式３（療養者名簿）（⑤の場合）'!$BJ59,IF(HE$19&lt;='様式３（療養者名簿）（⑤の場合）'!$BK59,1,0),0),0)</f>
        <v>0</v>
      </c>
      <c r="HF54" s="365">
        <f>IF(HF$19-'様式３（療養者名簿）（⑤の場合）'!$BJ59+1&lt;=15,IF(HF$19&gt;='様式３（療養者名簿）（⑤の場合）'!$BJ59,IF(HF$19&lt;='様式３（療養者名簿）（⑤の場合）'!$BK59,1,0),0),0)</f>
        <v>0</v>
      </c>
      <c r="HG54" s="365">
        <f>IF(HG$19-'様式３（療養者名簿）（⑤の場合）'!$BJ59+1&lt;=15,IF(HG$19&gt;='様式３（療養者名簿）（⑤の場合）'!$BJ59,IF(HG$19&lt;='様式３（療養者名簿）（⑤の場合）'!$BK59,1,0),0),0)</f>
        <v>0</v>
      </c>
      <c r="HH54" s="365">
        <f>IF(HH$19-'様式３（療養者名簿）（⑤の場合）'!$BJ59+1&lt;=15,IF(HH$19&gt;='様式３（療養者名簿）（⑤の場合）'!$BJ59,IF(HH$19&lt;='様式３（療養者名簿）（⑤の場合）'!$BK59,1,0),0),0)</f>
        <v>0</v>
      </c>
      <c r="HI54" s="365">
        <f>IF(HI$19-'様式３（療養者名簿）（⑤の場合）'!$BJ59+1&lt;=15,IF(HI$19&gt;='様式３（療養者名簿）（⑤の場合）'!$BJ59,IF(HI$19&lt;='様式３（療養者名簿）（⑤の場合）'!$BK59,1,0),0),0)</f>
        <v>0</v>
      </c>
      <c r="HJ54" s="365">
        <f>IF(HJ$19-'様式３（療養者名簿）（⑤の場合）'!$BJ59+1&lt;=15,IF(HJ$19&gt;='様式３（療養者名簿）（⑤の場合）'!$BJ59,IF(HJ$19&lt;='様式３（療養者名簿）（⑤の場合）'!$BK59,1,0),0),0)</f>
        <v>0</v>
      </c>
      <c r="HK54" s="365">
        <f>IF(HK$19-'様式３（療養者名簿）（⑤の場合）'!$BJ59+1&lt;=15,IF(HK$19&gt;='様式３（療養者名簿）（⑤の場合）'!$BJ59,IF(HK$19&lt;='様式３（療養者名簿）（⑤の場合）'!$BK59,1,0),0),0)</f>
        <v>0</v>
      </c>
      <c r="HL54" s="365">
        <f>IF(HL$19-'様式３（療養者名簿）（⑤の場合）'!$BJ59+1&lt;=15,IF(HL$19&gt;='様式３（療養者名簿）（⑤の場合）'!$BJ59,IF(HL$19&lt;='様式３（療養者名簿）（⑤の場合）'!$BK59,1,0),0),0)</f>
        <v>0</v>
      </c>
      <c r="HM54" s="365">
        <f>IF(HM$19-'様式３（療養者名簿）（⑤の場合）'!$BJ59+1&lt;=15,IF(HM$19&gt;='様式３（療養者名簿）（⑤の場合）'!$BJ59,IF(HM$19&lt;='様式３（療養者名簿）（⑤の場合）'!$BK59,1,0),0),0)</f>
        <v>0</v>
      </c>
      <c r="HN54" s="365">
        <f>IF(HN$19-'様式３（療養者名簿）（⑤の場合）'!$BJ59+1&lt;=15,IF(HN$19&gt;='様式３（療養者名簿）（⑤の場合）'!$BJ59,IF(HN$19&lt;='様式３（療養者名簿）（⑤の場合）'!$BK59,1,0),0),0)</f>
        <v>0</v>
      </c>
      <c r="HO54" s="365">
        <f>IF(HO$19-'様式３（療養者名簿）（⑤の場合）'!$BJ59+1&lt;=15,IF(HO$19&gt;='様式３（療養者名簿）（⑤の場合）'!$BJ59,IF(HO$19&lt;='様式３（療養者名簿）（⑤の場合）'!$BK59,1,0),0),0)</f>
        <v>0</v>
      </c>
      <c r="HP54" s="365">
        <f>IF(HP$19-'様式３（療養者名簿）（⑤の場合）'!$BJ59+1&lt;=15,IF(HP$19&gt;='様式３（療養者名簿）（⑤の場合）'!$BJ59,IF(HP$19&lt;='様式３（療養者名簿）（⑤の場合）'!$BK59,1,0),0),0)</f>
        <v>0</v>
      </c>
      <c r="HQ54" s="365">
        <f>IF(HQ$19-'様式３（療養者名簿）（⑤の場合）'!$BJ59+1&lt;=15,IF(HQ$19&gt;='様式３（療養者名簿）（⑤の場合）'!$BJ59,IF(HQ$19&lt;='様式３（療養者名簿）（⑤の場合）'!$BK59,1,0),0),0)</f>
        <v>0</v>
      </c>
      <c r="HR54" s="365">
        <f>IF(HR$19-'様式３（療養者名簿）（⑤の場合）'!$BJ59+1&lt;=15,IF(HR$19&gt;='様式３（療養者名簿）（⑤の場合）'!$BJ59,IF(HR$19&lt;='様式３（療養者名簿）（⑤の場合）'!$BK59,1,0),0),0)</f>
        <v>0</v>
      </c>
      <c r="HS54" s="365">
        <f>IF(HS$19-'様式３（療養者名簿）（⑤の場合）'!$BJ59+1&lt;=15,IF(HS$19&gt;='様式３（療養者名簿）（⑤の場合）'!$BJ59,IF(HS$19&lt;='様式３（療養者名簿）（⑤の場合）'!$BK59,1,0),0),0)</f>
        <v>0</v>
      </c>
      <c r="HT54" s="365">
        <f>IF(HT$19-'様式３（療養者名簿）（⑤の場合）'!$BJ59+1&lt;=15,IF(HT$19&gt;='様式３（療養者名簿）（⑤の場合）'!$BJ59,IF(HT$19&lt;='様式３（療養者名簿）（⑤の場合）'!$BK59,1,0),0),0)</f>
        <v>0</v>
      </c>
      <c r="HU54" s="365">
        <f>IF(HU$19-'様式３（療養者名簿）（⑤の場合）'!$BJ59+1&lt;=15,IF(HU$19&gt;='様式３（療養者名簿）（⑤の場合）'!$BJ59,IF(HU$19&lt;='様式３（療養者名簿）（⑤の場合）'!$BK59,1,0),0),0)</f>
        <v>0</v>
      </c>
      <c r="HV54" s="365">
        <f>IF(HV$19-'様式３（療養者名簿）（⑤の場合）'!$BJ59+1&lt;=15,IF(HV$19&gt;='様式３（療養者名簿）（⑤の場合）'!$BJ59,IF(HV$19&lt;='様式３（療養者名簿）（⑤の場合）'!$BK59,1,0),0),0)</f>
        <v>0</v>
      </c>
      <c r="HW54" s="365">
        <f>IF(HW$19-'様式３（療養者名簿）（⑤の場合）'!$BJ59+1&lt;=15,IF(HW$19&gt;='様式３（療養者名簿）（⑤の場合）'!$BJ59,IF(HW$19&lt;='様式３（療養者名簿）（⑤の場合）'!$BK59,1,0),0),0)</f>
        <v>0</v>
      </c>
      <c r="HX54" s="365">
        <f>IF(HX$19-'様式３（療養者名簿）（⑤の場合）'!$BJ59+1&lt;=15,IF(HX$19&gt;='様式３（療養者名簿）（⑤の場合）'!$BJ59,IF(HX$19&lt;='様式３（療養者名簿）（⑤の場合）'!$BK59,1,0),0),0)</f>
        <v>0</v>
      </c>
      <c r="HY54" s="365">
        <f>IF(HY$19-'様式３（療養者名簿）（⑤の場合）'!$BJ59+1&lt;=15,IF(HY$19&gt;='様式３（療養者名簿）（⑤の場合）'!$BJ59,IF(HY$19&lt;='様式３（療養者名簿）（⑤の場合）'!$BK59,1,0),0),0)</f>
        <v>0</v>
      </c>
      <c r="HZ54" s="365">
        <f>IF(HZ$19-'様式３（療養者名簿）（⑤の場合）'!$BJ59+1&lt;=15,IF(HZ$19&gt;='様式３（療養者名簿）（⑤の場合）'!$BJ59,IF(HZ$19&lt;='様式３（療養者名簿）（⑤の場合）'!$BK59,1,0),0),0)</f>
        <v>0</v>
      </c>
      <c r="IA54" s="365">
        <f>IF(IA$19-'様式３（療養者名簿）（⑤の場合）'!$BJ59+1&lt;=15,IF(IA$19&gt;='様式３（療養者名簿）（⑤の場合）'!$BJ59,IF(IA$19&lt;='様式３（療養者名簿）（⑤の場合）'!$BK59,1,0),0),0)</f>
        <v>0</v>
      </c>
      <c r="IB54" s="365">
        <f>IF(IB$19-'様式３（療養者名簿）（⑤の場合）'!$BJ59+1&lt;=15,IF(IB$19&gt;='様式３（療養者名簿）（⑤の場合）'!$BJ59,IF(IB$19&lt;='様式３（療養者名簿）（⑤の場合）'!$BK59,1,0),0),0)</f>
        <v>0</v>
      </c>
      <c r="IC54" s="365">
        <f>IF(IC$19-'様式３（療養者名簿）（⑤の場合）'!$BJ59+1&lt;=15,IF(IC$19&gt;='様式３（療養者名簿）（⑤の場合）'!$BJ59,IF(IC$19&lt;='様式３（療養者名簿）（⑤の場合）'!$BK59,1,0),0),0)</f>
        <v>0</v>
      </c>
      <c r="ID54" s="365">
        <f>IF(ID$19-'様式３（療養者名簿）（⑤の場合）'!$BJ59+1&lt;=15,IF(ID$19&gt;='様式３（療養者名簿）（⑤の場合）'!$BJ59,IF(ID$19&lt;='様式３（療養者名簿）（⑤の場合）'!$BK59,1,0),0),0)</f>
        <v>0</v>
      </c>
      <c r="IE54" s="365">
        <f>IF(IE$19-'様式３（療養者名簿）（⑤の場合）'!$BJ59+1&lt;=15,IF(IE$19&gt;='様式３（療養者名簿）（⑤の場合）'!$BJ59,IF(IE$19&lt;='様式３（療養者名簿）（⑤の場合）'!$BK59,1,0),0),0)</f>
        <v>0</v>
      </c>
      <c r="IF54" s="365">
        <f>IF(IF$19-'様式３（療養者名簿）（⑤の場合）'!$BJ59+1&lt;=15,IF(IF$19&gt;='様式３（療養者名簿）（⑤の場合）'!$BJ59,IF(IF$19&lt;='様式３（療養者名簿）（⑤の場合）'!$BK59,1,0),0),0)</f>
        <v>0</v>
      </c>
      <c r="IG54" s="365">
        <f>IF(IG$19-'様式３（療養者名簿）（⑤の場合）'!$BJ59+1&lt;=15,IF(IG$19&gt;='様式３（療養者名簿）（⑤の場合）'!$BJ59,IF(IG$19&lt;='様式３（療養者名簿）（⑤の場合）'!$BK59,1,0),0),0)</f>
        <v>0</v>
      </c>
      <c r="IH54" s="365">
        <f>IF(IH$19-'様式３（療養者名簿）（⑤の場合）'!$BJ59+1&lt;=15,IF(IH$19&gt;='様式３（療養者名簿）（⑤の場合）'!$BJ59,IF(IH$19&lt;='様式３（療養者名簿）（⑤の場合）'!$BK59,1,0),0),0)</f>
        <v>0</v>
      </c>
      <c r="II54" s="365">
        <f>IF(II$19-'様式３（療養者名簿）（⑤の場合）'!$BJ59+1&lt;=15,IF(II$19&gt;='様式３（療養者名簿）（⑤の場合）'!$BJ59,IF(II$19&lt;='様式３（療養者名簿）（⑤の場合）'!$BK59,1,0),0),0)</f>
        <v>0</v>
      </c>
      <c r="IJ54" s="365">
        <f>IF(IJ$19-'様式３（療養者名簿）（⑤の場合）'!$BJ59+1&lt;=15,IF(IJ$19&gt;='様式３（療養者名簿）（⑤の場合）'!$BJ59,IF(IJ$19&lt;='様式３（療養者名簿）（⑤の場合）'!$BK59,1,0),0),0)</f>
        <v>0</v>
      </c>
      <c r="IK54" s="365">
        <f>IF(IK$19-'様式３（療養者名簿）（⑤の場合）'!$BJ59+1&lt;=15,IF(IK$19&gt;='様式３（療養者名簿）（⑤の場合）'!$BJ59,IF(IK$19&lt;='様式３（療養者名簿）（⑤の場合）'!$BK59,1,0),0),0)</f>
        <v>0</v>
      </c>
      <c r="IL54" s="365">
        <f>IF(IL$19-'様式３（療養者名簿）（⑤の場合）'!$BJ59+1&lt;=15,IF(IL$19&gt;='様式３（療養者名簿）（⑤の場合）'!$BJ59,IF(IL$19&lt;='様式３（療養者名簿）（⑤の場合）'!$BK59,1,0),0),0)</f>
        <v>0</v>
      </c>
      <c r="IM54" s="365">
        <f>IF(IM$19-'様式３（療養者名簿）（⑤の場合）'!$BJ59+1&lt;=15,IF(IM$19&gt;='様式３（療養者名簿）（⑤の場合）'!$BJ59,IF(IM$19&lt;='様式３（療養者名簿）（⑤の場合）'!$BK59,1,0),0),0)</f>
        <v>0</v>
      </c>
      <c r="IN54" s="365">
        <f>IF(IN$19-'様式３（療養者名簿）（⑤の場合）'!$BJ59+1&lt;=15,IF(IN$19&gt;='様式３（療養者名簿）（⑤の場合）'!$BJ59,IF(IN$19&lt;='様式３（療養者名簿）（⑤の場合）'!$BK59,1,0),0),0)</f>
        <v>0</v>
      </c>
      <c r="IO54" s="365">
        <f>IF(IO$19-'様式３（療養者名簿）（⑤の場合）'!$BJ59+1&lt;=15,IF(IO$19&gt;='様式３（療養者名簿）（⑤の場合）'!$BJ59,IF(IO$19&lt;='様式３（療養者名簿）（⑤の場合）'!$BK59,1,0),0),0)</f>
        <v>0</v>
      </c>
      <c r="IP54" s="365">
        <f>IF(IP$19-'様式３（療養者名簿）（⑤の場合）'!$BJ59+1&lt;=15,IF(IP$19&gt;='様式３（療養者名簿）（⑤の場合）'!$BJ59,IF(IP$19&lt;='様式３（療養者名簿）（⑤の場合）'!$BK59,1,0),0),0)</f>
        <v>0</v>
      </c>
      <c r="IQ54" s="365">
        <f>IF(IQ$19-'様式３（療養者名簿）（⑤の場合）'!$BJ59+1&lt;=15,IF(IQ$19&gt;='様式３（療養者名簿）（⑤の場合）'!$BJ59,IF(IQ$19&lt;='様式３（療養者名簿）（⑤の場合）'!$BK59,1,0),0),0)</f>
        <v>0</v>
      </c>
      <c r="IR54" s="365">
        <f>IF(IR$19-'様式３（療養者名簿）（⑤の場合）'!$BJ59+1&lt;=15,IF(IR$19&gt;='様式３（療養者名簿）（⑤の場合）'!$BJ59,IF(IR$19&lt;='様式３（療養者名簿）（⑤の場合）'!$BK59,1,0),0),0)</f>
        <v>0</v>
      </c>
      <c r="IS54" s="365">
        <f>IF(IS$19-'様式３（療養者名簿）（⑤の場合）'!$BJ59+1&lt;=15,IF(IS$19&gt;='様式３（療養者名簿）（⑤の場合）'!$BJ59,IF(IS$19&lt;='様式３（療養者名簿）（⑤の場合）'!$BK59,1,0),0),0)</f>
        <v>0</v>
      </c>
      <c r="IT54" s="365">
        <f>IF(IT$19-'様式３（療養者名簿）（⑤の場合）'!$BJ59+1&lt;=15,IF(IT$19&gt;='様式３（療養者名簿）（⑤の場合）'!$BJ59,IF(IT$19&lt;='様式３（療養者名簿）（⑤の場合）'!$BK59,1,0),0),0)</f>
        <v>0</v>
      </c>
      <c r="IU54" s="365">
        <f>IF(IU$19-'様式３（療養者名簿）（⑤の場合）'!$BJ59+1&lt;=15,IF(IU$19&gt;='様式３（療養者名簿）（⑤の場合）'!$BJ59,IF(IU$19&lt;='様式３（療養者名簿）（⑤の場合）'!$BK59,1,0),0),0)</f>
        <v>0</v>
      </c>
      <c r="IV54" s="365">
        <f>IF(IV$19-'様式３（療養者名簿）（⑤の場合）'!$BJ59+1&lt;=15,IF(IV$19&gt;='様式３（療養者名簿）（⑤の場合）'!$BJ59,IF(IV$19&lt;='様式３（療養者名簿）（⑤の場合）'!$BK59,1,0),0),0)</f>
        <v>0</v>
      </c>
      <c r="IW54" s="365">
        <f>IF(IW$19-'様式３（療養者名簿）（⑤の場合）'!$BJ59+1&lt;=15,IF(IW$19&gt;='様式３（療養者名簿）（⑤の場合）'!$BJ59,IF(IW$19&lt;='様式３（療養者名簿）（⑤の場合）'!$BK59,1,0),0),0)</f>
        <v>0</v>
      </c>
      <c r="IX54" s="365">
        <f>IF(IX$19-'様式３（療養者名簿）（⑤の場合）'!$BJ59+1&lt;=15,IF(IX$19&gt;='様式３（療養者名簿）（⑤の場合）'!$BJ59,IF(IX$19&lt;='様式３（療養者名簿）（⑤の場合）'!$BK59,1,0),0),0)</f>
        <v>0</v>
      </c>
      <c r="IY54" s="365">
        <f>IF(IY$19-'様式３（療養者名簿）（⑤の場合）'!$BJ59+1&lt;=15,IF(IY$19&gt;='様式３（療養者名簿）（⑤の場合）'!$BJ59,IF(IY$19&lt;='様式３（療養者名簿）（⑤の場合）'!$BK59,1,0),0),0)</f>
        <v>0</v>
      </c>
      <c r="IZ54" s="365">
        <f>IF(IZ$19-'様式３（療養者名簿）（⑤の場合）'!$BJ59+1&lt;=15,IF(IZ$19&gt;='様式３（療養者名簿）（⑤の場合）'!$BJ59,IF(IZ$19&lt;='様式３（療養者名簿）（⑤の場合）'!$BK59,1,0),0),0)</f>
        <v>0</v>
      </c>
      <c r="JA54" s="365">
        <f>IF(JA$19-'様式３（療養者名簿）（⑤の場合）'!$BJ59+1&lt;=15,IF(JA$19&gt;='様式３（療養者名簿）（⑤の場合）'!$BJ59,IF(JA$19&lt;='様式３（療養者名簿）（⑤の場合）'!$BK59,1,0),0),0)</f>
        <v>0</v>
      </c>
      <c r="JB54" s="365">
        <f>IF(JB$19-'様式３（療養者名簿）（⑤の場合）'!$BJ59+1&lt;=15,IF(JB$19&gt;='様式３（療養者名簿）（⑤の場合）'!$BJ59,IF(JB$19&lt;='様式３（療養者名簿）（⑤の場合）'!$BK59,1,0),0),0)</f>
        <v>0</v>
      </c>
      <c r="JC54" s="365">
        <f>IF(JC$19-'様式３（療養者名簿）（⑤の場合）'!$BJ59+1&lt;=15,IF(JC$19&gt;='様式３（療養者名簿）（⑤の場合）'!$BJ59,IF(JC$19&lt;='様式３（療養者名簿）（⑤の場合）'!$BK59,1,0),0),0)</f>
        <v>0</v>
      </c>
      <c r="JD54" s="365">
        <f>IF(JD$19-'様式３（療養者名簿）（⑤の場合）'!$BJ59+1&lt;=15,IF(JD$19&gt;='様式３（療養者名簿）（⑤の場合）'!$BJ59,IF(JD$19&lt;='様式３（療養者名簿）（⑤の場合）'!$BK59,1,0),0),0)</f>
        <v>0</v>
      </c>
      <c r="JE54" s="365">
        <f>IF(JE$19-'様式３（療養者名簿）（⑤の場合）'!$BJ59+1&lt;=15,IF(JE$19&gt;='様式３（療養者名簿）（⑤の場合）'!$BJ59,IF(JE$19&lt;='様式３（療養者名簿）（⑤の場合）'!$BK59,1,0),0),0)</f>
        <v>0</v>
      </c>
      <c r="JF54" s="365">
        <f>IF(JF$19-'様式３（療養者名簿）（⑤の場合）'!$BJ59+1&lt;=15,IF(JF$19&gt;='様式３（療養者名簿）（⑤の場合）'!$BJ59,IF(JF$19&lt;='様式３（療養者名簿）（⑤の場合）'!$BK59,1,0),0),0)</f>
        <v>0</v>
      </c>
      <c r="JG54" s="365">
        <f>IF(JG$19-'様式３（療養者名簿）（⑤の場合）'!$BJ59+1&lt;=15,IF(JG$19&gt;='様式３（療養者名簿）（⑤の場合）'!$BJ59,IF(JG$19&lt;='様式３（療養者名簿）（⑤の場合）'!$BK59,1,0),0),0)</f>
        <v>0</v>
      </c>
      <c r="JH54" s="365">
        <f>IF(JH$19-'様式３（療養者名簿）（⑤の場合）'!$BJ59+1&lt;=15,IF(JH$19&gt;='様式３（療養者名簿）（⑤の場合）'!$BJ59,IF(JH$19&lt;='様式３（療養者名簿）（⑤の場合）'!$BK59,1,0),0),0)</f>
        <v>0</v>
      </c>
      <c r="JI54" s="365">
        <f>IF(JI$19-'様式３（療養者名簿）（⑤の場合）'!$BJ59+1&lt;=15,IF(JI$19&gt;='様式３（療養者名簿）（⑤の場合）'!$BJ59,IF(JI$19&lt;='様式３（療養者名簿）（⑤の場合）'!$BK59,1,0),0),0)</f>
        <v>0</v>
      </c>
      <c r="JJ54" s="365">
        <f>IF(JJ$19-'様式３（療養者名簿）（⑤の場合）'!$BJ59+1&lt;=15,IF(JJ$19&gt;='様式３（療養者名簿）（⑤の場合）'!$BJ59,IF(JJ$19&lt;='様式３（療養者名簿）（⑤の場合）'!$BK59,1,0),0),0)</f>
        <v>0</v>
      </c>
      <c r="JK54" s="365">
        <f>IF(JK$19-'様式３（療養者名簿）（⑤の場合）'!$BJ59+1&lt;=15,IF(JK$19&gt;='様式３（療養者名簿）（⑤の場合）'!$BJ59,IF(JK$19&lt;='様式３（療養者名簿）（⑤の場合）'!$BK59,1,0),0),0)</f>
        <v>0</v>
      </c>
      <c r="JL54" s="365">
        <f>IF(JL$19-'様式３（療養者名簿）（⑤の場合）'!$BJ59+1&lt;=15,IF(JL$19&gt;='様式３（療養者名簿）（⑤の場合）'!$BJ59,IF(JL$19&lt;='様式３（療養者名簿）（⑤の場合）'!$BK59,1,0),0),0)</f>
        <v>0</v>
      </c>
      <c r="JM54" s="365">
        <f>IF(JM$19-'様式３（療養者名簿）（⑤の場合）'!$BJ59+1&lt;=15,IF(JM$19&gt;='様式３（療養者名簿）（⑤の場合）'!$BJ59,IF(JM$19&lt;='様式３（療養者名簿）（⑤の場合）'!$BK59,1,0),0),0)</f>
        <v>0</v>
      </c>
      <c r="JN54" s="365">
        <f>IF(JN$19-'様式３（療養者名簿）（⑤の場合）'!$BJ59+1&lt;=15,IF(JN$19&gt;='様式３（療養者名簿）（⑤の場合）'!$BJ59,IF(JN$19&lt;='様式３（療養者名簿）（⑤の場合）'!$BK59,1,0),0),0)</f>
        <v>0</v>
      </c>
      <c r="JO54" s="365">
        <f>IF(JO$19-'様式３（療養者名簿）（⑤の場合）'!$BJ59+1&lt;=15,IF(JO$19&gt;='様式３（療養者名簿）（⑤の場合）'!$BJ59,IF(JO$19&lt;='様式３（療養者名簿）（⑤の場合）'!$BK59,1,0),0),0)</f>
        <v>0</v>
      </c>
      <c r="JP54" s="365">
        <f>IF(JP$19-'様式３（療養者名簿）（⑤の場合）'!$BJ59+1&lt;=15,IF(JP$19&gt;='様式３（療養者名簿）（⑤の場合）'!$BJ59,IF(JP$19&lt;='様式３（療養者名簿）（⑤の場合）'!$BK59,1,0),0),0)</f>
        <v>0</v>
      </c>
      <c r="JQ54" s="365">
        <f>IF(JQ$19-'様式３（療養者名簿）（⑤の場合）'!$BJ59+1&lt;=15,IF(JQ$19&gt;='様式３（療養者名簿）（⑤の場合）'!$BJ59,IF(JQ$19&lt;='様式３（療養者名簿）（⑤の場合）'!$BK59,1,0),0),0)</f>
        <v>0</v>
      </c>
      <c r="JR54" s="365">
        <f>IF(JR$19-'様式３（療養者名簿）（⑤の場合）'!$BJ59+1&lt;=15,IF(JR$19&gt;='様式３（療養者名簿）（⑤の場合）'!$BJ59,IF(JR$19&lt;='様式３（療養者名簿）（⑤の場合）'!$BK59,1,0),0),0)</f>
        <v>0</v>
      </c>
      <c r="JS54" s="365">
        <f>IF(JS$19-'様式３（療養者名簿）（⑤の場合）'!$BJ59+1&lt;=15,IF(JS$19&gt;='様式３（療養者名簿）（⑤の場合）'!$BJ59,IF(JS$19&lt;='様式３（療養者名簿）（⑤の場合）'!$BK59,1,0),0),0)</f>
        <v>0</v>
      </c>
      <c r="JT54" s="365">
        <f>IF(JT$19-'様式３（療養者名簿）（⑤の場合）'!$BJ59+1&lt;=15,IF(JT$19&gt;='様式３（療養者名簿）（⑤の場合）'!$BJ59,IF(JT$19&lt;='様式３（療養者名簿）（⑤の場合）'!$BK59,1,0),0),0)</f>
        <v>0</v>
      </c>
      <c r="JU54" s="365">
        <f>IF(JU$19-'様式３（療養者名簿）（⑤の場合）'!$BJ59+1&lt;=15,IF(JU$19&gt;='様式３（療養者名簿）（⑤の場合）'!$BJ59,IF(JU$19&lt;='様式３（療養者名簿）（⑤の場合）'!$BK59,1,0),0),0)</f>
        <v>0</v>
      </c>
      <c r="JV54" s="365">
        <f>IF(JV$19-'様式３（療養者名簿）（⑤の場合）'!$BJ59+1&lt;=15,IF(JV$19&gt;='様式３（療養者名簿）（⑤の場合）'!$BJ59,IF(JV$19&lt;='様式３（療養者名簿）（⑤の場合）'!$BK59,1,0),0),0)</f>
        <v>0</v>
      </c>
      <c r="JW54" s="365">
        <f>IF(JW$19-'様式３（療養者名簿）（⑤の場合）'!$BJ59+1&lt;=15,IF(JW$19&gt;='様式３（療養者名簿）（⑤の場合）'!$BJ59,IF(JW$19&lt;='様式３（療養者名簿）（⑤の場合）'!$BK59,1,0),0),0)</f>
        <v>0</v>
      </c>
      <c r="JX54" s="365">
        <f>IF(JX$19-'様式３（療養者名簿）（⑤の場合）'!$BJ59+1&lt;=15,IF(JX$19&gt;='様式３（療養者名簿）（⑤の場合）'!$BJ59,IF(JX$19&lt;='様式３（療養者名簿）（⑤の場合）'!$BK59,1,0),0),0)</f>
        <v>0</v>
      </c>
      <c r="JY54" s="365">
        <f>IF(JY$19-'様式３（療養者名簿）（⑤の場合）'!$BJ59+1&lt;=15,IF(JY$19&gt;='様式３（療養者名簿）（⑤の場合）'!$BJ59,IF(JY$19&lt;='様式３（療養者名簿）（⑤の場合）'!$BK59,1,0),0),0)</f>
        <v>0</v>
      </c>
      <c r="JZ54" s="365">
        <f>IF(JZ$19-'様式３（療養者名簿）（⑤の場合）'!$BJ59+1&lt;=15,IF(JZ$19&gt;='様式３（療養者名簿）（⑤の場合）'!$BJ59,IF(JZ$19&lt;='様式３（療養者名簿）（⑤の場合）'!$BK59,1,0),0),0)</f>
        <v>0</v>
      </c>
      <c r="KA54" s="365">
        <f>IF(KA$19-'様式３（療養者名簿）（⑤の場合）'!$BJ59+1&lt;=15,IF(KA$19&gt;='様式３（療養者名簿）（⑤の場合）'!$BJ59,IF(KA$19&lt;='様式３（療養者名簿）（⑤の場合）'!$BK59,1,0),0),0)</f>
        <v>0</v>
      </c>
      <c r="KB54" s="365">
        <f>IF(KB$19-'様式３（療養者名簿）（⑤の場合）'!$BJ59+1&lt;=15,IF(KB$19&gt;='様式３（療養者名簿）（⑤の場合）'!$BJ59,IF(KB$19&lt;='様式３（療養者名簿）（⑤の場合）'!$BK59,1,0),0),0)</f>
        <v>0</v>
      </c>
      <c r="KC54" s="365">
        <f>IF(KC$19-'様式３（療養者名簿）（⑤の場合）'!$BJ59+1&lt;=15,IF(KC$19&gt;='様式３（療養者名簿）（⑤の場合）'!$BJ59,IF(KC$19&lt;='様式３（療養者名簿）（⑤の場合）'!$BK59,1,0),0),0)</f>
        <v>0</v>
      </c>
      <c r="KD54" s="365">
        <f>IF(KD$19-'様式３（療養者名簿）（⑤の場合）'!$BJ59+1&lt;=15,IF(KD$19&gt;='様式３（療養者名簿）（⑤の場合）'!$BJ59,IF(KD$19&lt;='様式３（療養者名簿）（⑤の場合）'!$BK59,1,0),0),0)</f>
        <v>0</v>
      </c>
      <c r="KE54" s="365">
        <f>IF(KE$19-'様式３（療養者名簿）（⑤の場合）'!$BJ59+1&lt;=15,IF(KE$19&gt;='様式３（療養者名簿）（⑤の場合）'!$BJ59,IF(KE$19&lt;='様式３（療養者名簿）（⑤の場合）'!$BK59,1,0),0),0)</f>
        <v>0</v>
      </c>
      <c r="KF54" s="365">
        <f>IF(KF$19-'様式３（療養者名簿）（⑤の場合）'!$BJ59+1&lt;=15,IF(KF$19&gt;='様式３（療養者名簿）（⑤の場合）'!$BJ59,IF(KF$19&lt;='様式３（療養者名簿）（⑤の場合）'!$BK59,1,0),0),0)</f>
        <v>0</v>
      </c>
      <c r="KG54" s="365">
        <f>IF(KG$19-'様式３（療養者名簿）（⑤の場合）'!$BJ59+1&lt;=15,IF(KG$19&gt;='様式３（療養者名簿）（⑤の場合）'!$BJ59,IF(KG$19&lt;='様式３（療養者名簿）（⑤の場合）'!$BK59,1,0),0),0)</f>
        <v>0</v>
      </c>
      <c r="KH54" s="365">
        <f>IF(KH$19-'様式３（療養者名簿）（⑤の場合）'!$BJ59+1&lt;=15,IF(KH$19&gt;='様式３（療養者名簿）（⑤の場合）'!$BJ59,IF(KH$19&lt;='様式３（療養者名簿）（⑤の場合）'!$BK59,1,0),0),0)</f>
        <v>0</v>
      </c>
      <c r="KI54" s="365">
        <f>IF(KI$19-'様式３（療養者名簿）（⑤の場合）'!$BJ59+1&lt;=15,IF(KI$19&gt;='様式３（療養者名簿）（⑤の場合）'!$BJ59,IF(KI$19&lt;='様式３（療養者名簿）（⑤の場合）'!$BK59,1,0),0),0)</f>
        <v>0</v>
      </c>
      <c r="KJ54" s="365">
        <f>IF(KJ$19-'様式３（療養者名簿）（⑤の場合）'!$BJ59+1&lt;=15,IF(KJ$19&gt;='様式３（療養者名簿）（⑤の場合）'!$BJ59,IF(KJ$19&lt;='様式３（療養者名簿）（⑤の場合）'!$BK59,1,0),0),0)</f>
        <v>0</v>
      </c>
      <c r="KK54" s="365">
        <f>IF(KK$19-'様式３（療養者名簿）（⑤の場合）'!$BJ59+1&lt;=15,IF(KK$19&gt;='様式３（療養者名簿）（⑤の場合）'!$BJ59,IF(KK$19&lt;='様式３（療養者名簿）（⑤の場合）'!$BK59,1,0),0),0)</f>
        <v>0</v>
      </c>
      <c r="KL54" s="365">
        <f>IF(KL$19-'様式３（療養者名簿）（⑤の場合）'!$BJ59+1&lt;=15,IF(KL$19&gt;='様式３（療養者名簿）（⑤の場合）'!$BJ59,IF(KL$19&lt;='様式３（療養者名簿）（⑤の場合）'!$BK59,1,0),0),0)</f>
        <v>0</v>
      </c>
      <c r="KM54" s="365">
        <f>IF(KM$19-'様式３（療養者名簿）（⑤の場合）'!$BJ59+1&lt;=15,IF(KM$19&gt;='様式３（療養者名簿）（⑤の場合）'!$BJ59,IF(KM$19&lt;='様式３（療養者名簿）（⑤の場合）'!$BK59,1,0),0),0)</f>
        <v>0</v>
      </c>
      <c r="KN54" s="365">
        <f>IF(KN$19-'様式３（療養者名簿）（⑤の場合）'!$BJ59+1&lt;=15,IF(KN$19&gt;='様式３（療養者名簿）（⑤の場合）'!$BJ59,IF(KN$19&lt;='様式３（療養者名簿）（⑤の場合）'!$BK59,1,0),0),0)</f>
        <v>0</v>
      </c>
      <c r="KO54" s="365">
        <f>IF(KO$19-'様式３（療養者名簿）（⑤の場合）'!$BJ59+1&lt;=15,IF(KO$19&gt;='様式３（療養者名簿）（⑤の場合）'!$BJ59,IF(KO$19&lt;='様式３（療養者名簿）（⑤の場合）'!$BK59,1,0),0),0)</f>
        <v>0</v>
      </c>
      <c r="KP54" s="365">
        <f>IF(KP$19-'様式３（療養者名簿）（⑤の場合）'!$BJ59+1&lt;=15,IF(KP$19&gt;='様式３（療養者名簿）（⑤の場合）'!$BJ59,IF(KP$19&lt;='様式３（療養者名簿）（⑤の場合）'!$BK59,1,0),0),0)</f>
        <v>0</v>
      </c>
      <c r="KQ54" s="365">
        <f>IF(KQ$19-'様式３（療養者名簿）（⑤の場合）'!$BJ59+1&lt;=15,IF(KQ$19&gt;='様式３（療養者名簿）（⑤の場合）'!$BJ59,IF(KQ$19&lt;='様式３（療養者名簿）（⑤の場合）'!$BK59,1,0),0),0)</f>
        <v>0</v>
      </c>
      <c r="KR54" s="365">
        <f>IF(KR$19-'様式３（療養者名簿）（⑤の場合）'!$BJ59+1&lt;=15,IF(KR$19&gt;='様式３（療養者名簿）（⑤の場合）'!$BJ59,IF(KR$19&lt;='様式３（療養者名簿）（⑤の場合）'!$BK59,1,0),0),0)</f>
        <v>0</v>
      </c>
      <c r="KS54" s="365">
        <f>IF(KS$19-'様式３（療養者名簿）（⑤の場合）'!$BJ59+1&lt;=15,IF(KS$19&gt;='様式３（療養者名簿）（⑤の場合）'!$BJ59,IF(KS$19&lt;='様式３（療養者名簿）（⑤の場合）'!$BK59,1,0),0),0)</f>
        <v>0</v>
      </c>
      <c r="KT54" s="365">
        <f>IF(KT$19-'様式３（療養者名簿）（⑤の場合）'!$BJ59+1&lt;=15,IF(KT$19&gt;='様式３（療養者名簿）（⑤の場合）'!$BJ59,IF(KT$19&lt;='様式３（療養者名簿）（⑤の場合）'!$BK59,1,0),0),0)</f>
        <v>0</v>
      </c>
      <c r="KU54" s="365">
        <f>IF(KU$19-'様式３（療養者名簿）（⑤の場合）'!$BJ59+1&lt;=15,IF(KU$19&gt;='様式３（療養者名簿）（⑤の場合）'!$BJ59,IF(KU$19&lt;='様式３（療養者名簿）（⑤の場合）'!$BK59,1,0),0),0)</f>
        <v>0</v>
      </c>
      <c r="KV54" s="365">
        <f>IF(KV$19-'様式３（療養者名簿）（⑤の場合）'!$BJ59+1&lt;=15,IF(KV$19&gt;='様式３（療養者名簿）（⑤の場合）'!$BJ59,IF(KV$19&lt;='様式３（療養者名簿）（⑤の場合）'!$BK59,1,0),0),0)</f>
        <v>0</v>
      </c>
      <c r="KW54" s="365">
        <f>IF(KW$19-'様式３（療養者名簿）（⑤の場合）'!$BJ59+1&lt;=15,IF(KW$19&gt;='様式３（療養者名簿）（⑤の場合）'!$BJ59,IF(KW$19&lt;='様式３（療養者名簿）（⑤の場合）'!$BK59,1,0),0),0)</f>
        <v>0</v>
      </c>
      <c r="KX54" s="365">
        <f>IF(KX$19-'様式３（療養者名簿）（⑤の場合）'!$BJ59+1&lt;=15,IF(KX$19&gt;='様式３（療養者名簿）（⑤の場合）'!$BJ59,IF(KX$19&lt;='様式３（療養者名簿）（⑤の場合）'!$BK59,1,0),0),0)</f>
        <v>0</v>
      </c>
      <c r="KY54" s="365">
        <f>IF(KY$19-'様式３（療養者名簿）（⑤の場合）'!$BJ59+1&lt;=15,IF(KY$19&gt;='様式３（療養者名簿）（⑤の場合）'!$BJ59,IF(KY$19&lt;='様式３（療養者名簿）（⑤の場合）'!$BK59,1,0),0),0)</f>
        <v>0</v>
      </c>
      <c r="KZ54" s="365">
        <f>IF(KZ$19-'様式３（療養者名簿）（⑤の場合）'!$BJ59+1&lt;=15,IF(KZ$19&gt;='様式３（療養者名簿）（⑤の場合）'!$BJ59,IF(KZ$19&lt;='様式３（療養者名簿）（⑤の場合）'!$BK59,1,0),0),0)</f>
        <v>0</v>
      </c>
      <c r="LA54" s="365">
        <f>IF(LA$19-'様式３（療養者名簿）（⑤の場合）'!$BJ59+1&lt;=15,IF(LA$19&gt;='様式３（療養者名簿）（⑤の場合）'!$BJ59,IF(LA$19&lt;='様式３（療養者名簿）（⑤の場合）'!$BK59,1,0),0),0)</f>
        <v>0</v>
      </c>
      <c r="LB54" s="365">
        <f>IF(LB$19-'様式３（療養者名簿）（⑤の場合）'!$BJ59+1&lt;=15,IF(LB$19&gt;='様式３（療養者名簿）（⑤の場合）'!$BJ59,IF(LB$19&lt;='様式３（療養者名簿）（⑤の場合）'!$BK59,1,0),0),0)</f>
        <v>0</v>
      </c>
      <c r="LC54" s="365">
        <f>IF(LC$19-'様式３（療養者名簿）（⑤の場合）'!$BJ59+1&lt;=15,IF(LC$19&gt;='様式３（療養者名簿）（⑤の場合）'!$BJ59,IF(LC$19&lt;='様式３（療養者名簿）（⑤の場合）'!$BK59,1,0),0),0)</f>
        <v>0</v>
      </c>
      <c r="LD54" s="365">
        <f>IF(LD$19-'様式３（療養者名簿）（⑤の場合）'!$BJ59+1&lt;=15,IF(LD$19&gt;='様式３（療養者名簿）（⑤の場合）'!$BJ59,IF(LD$19&lt;='様式３（療養者名簿）（⑤の場合）'!$BK59,1,0),0),0)</f>
        <v>0</v>
      </c>
      <c r="LE54" s="365">
        <f>IF(LE$19-'様式３（療養者名簿）（⑤の場合）'!$BJ59+1&lt;=15,IF(LE$19&gt;='様式３（療養者名簿）（⑤の場合）'!$BJ59,IF(LE$19&lt;='様式３（療養者名簿）（⑤の場合）'!$BK59,1,0),0),0)</f>
        <v>0</v>
      </c>
      <c r="LF54" s="365">
        <f>IF(LF$19-'様式３（療養者名簿）（⑤の場合）'!$BJ59+1&lt;=15,IF(LF$19&gt;='様式３（療養者名簿）（⑤の場合）'!$BJ59,IF(LF$19&lt;='様式３（療養者名簿）（⑤の場合）'!$BK59,1,0),0),0)</f>
        <v>0</v>
      </c>
      <c r="LG54" s="365">
        <f>IF(LG$19-'様式３（療養者名簿）（⑤の場合）'!$BJ59+1&lt;=15,IF(LG$19&gt;='様式３（療養者名簿）（⑤の場合）'!$BJ59,IF(LG$19&lt;='様式３（療養者名簿）（⑤の場合）'!$BK59,1,0),0),0)</f>
        <v>0</v>
      </c>
      <c r="LH54" s="365">
        <f>IF(LH$19-'様式３（療養者名簿）（⑤の場合）'!$BJ59+1&lt;=15,IF(LH$19&gt;='様式３（療養者名簿）（⑤の場合）'!$BJ59,IF(LH$19&lt;='様式３（療養者名簿）（⑤の場合）'!$BK59,1,0),0),0)</f>
        <v>0</v>
      </c>
      <c r="LI54" s="365">
        <f>IF(LI$19-'様式３（療養者名簿）（⑤の場合）'!$BJ59+1&lt;=15,IF(LI$19&gt;='様式３（療養者名簿）（⑤の場合）'!$BJ59,IF(LI$19&lt;='様式３（療養者名簿）（⑤の場合）'!$BK59,1,0),0),0)</f>
        <v>0</v>
      </c>
      <c r="LJ54" s="365">
        <f>IF(LJ$19-'様式３（療養者名簿）（⑤の場合）'!$BJ59+1&lt;=15,IF(LJ$19&gt;='様式３（療養者名簿）（⑤の場合）'!$BJ59,IF(LJ$19&lt;='様式３（療養者名簿）（⑤の場合）'!$BK59,1,0),0),0)</f>
        <v>0</v>
      </c>
      <c r="LK54" s="365">
        <f>IF(LK$19-'様式３（療養者名簿）（⑤の場合）'!$BJ59+1&lt;=15,IF(LK$19&gt;='様式３（療養者名簿）（⑤の場合）'!$BJ59,IF(LK$19&lt;='様式３（療養者名簿）（⑤の場合）'!$BK59,1,0),0),0)</f>
        <v>0</v>
      </c>
      <c r="LL54" s="365">
        <f>IF(LL$19-'様式３（療養者名簿）（⑤の場合）'!$BJ59+1&lt;=15,IF(LL$19&gt;='様式３（療養者名簿）（⑤の場合）'!$BJ59,IF(LL$19&lt;='様式３（療養者名簿）（⑤の場合）'!$BK59,1,0),0),0)</f>
        <v>0</v>
      </c>
      <c r="LM54" s="365">
        <f>IF(LM$19-'様式３（療養者名簿）（⑤の場合）'!$BJ59+1&lt;=15,IF(LM$19&gt;='様式３（療養者名簿）（⑤の場合）'!$BJ59,IF(LM$19&lt;='様式３（療養者名簿）（⑤の場合）'!$BK59,1,0),0),0)</f>
        <v>0</v>
      </c>
      <c r="LN54" s="365">
        <f>IF(LN$19-'様式３（療養者名簿）（⑤の場合）'!$BJ59+1&lt;=15,IF(LN$19&gt;='様式３（療養者名簿）（⑤の場合）'!$BJ59,IF(LN$19&lt;='様式３（療養者名簿）（⑤の場合）'!$BK59,1,0),0),0)</f>
        <v>0</v>
      </c>
      <c r="LO54" s="365">
        <f>IF(LO$19-'様式３（療養者名簿）（⑤の場合）'!$BJ59+1&lt;=15,IF(LO$19&gt;='様式３（療養者名簿）（⑤の場合）'!$BJ59,IF(LO$19&lt;='様式３（療養者名簿）（⑤の場合）'!$BK59,1,0),0),0)</f>
        <v>0</v>
      </c>
      <c r="LP54" s="365">
        <f>IF(LP$19-'様式３（療養者名簿）（⑤の場合）'!$BJ59+1&lt;=15,IF(LP$19&gt;='様式３（療養者名簿）（⑤の場合）'!$BJ59,IF(LP$19&lt;='様式３（療養者名簿）（⑤の場合）'!$BK59,1,0),0),0)</f>
        <v>0</v>
      </c>
      <c r="LQ54" s="365">
        <f>IF(LQ$19-'様式３（療養者名簿）（⑤の場合）'!$BJ59+1&lt;=15,IF(LQ$19&gt;='様式３（療養者名簿）（⑤の場合）'!$BJ59,IF(LQ$19&lt;='様式３（療養者名簿）（⑤の場合）'!$BK59,1,0),0),0)</f>
        <v>0</v>
      </c>
      <c r="LR54" s="365">
        <f>IF(LR$19-'様式３（療養者名簿）（⑤の場合）'!$BJ59+1&lt;=15,IF(LR$19&gt;='様式３（療養者名簿）（⑤の場合）'!$BJ59,IF(LR$19&lt;='様式３（療養者名簿）（⑤の場合）'!$BK59,1,0),0),0)</f>
        <v>0</v>
      </c>
      <c r="LS54" s="365">
        <f>IF(LS$19-'様式３（療養者名簿）（⑤の場合）'!$BJ59+1&lt;=15,IF(LS$19&gt;='様式３（療養者名簿）（⑤の場合）'!$BJ59,IF(LS$19&lt;='様式３（療養者名簿）（⑤の場合）'!$BK59,1,0),0),0)</f>
        <v>0</v>
      </c>
      <c r="LT54" s="365">
        <f>IF(LT$19-'様式３（療養者名簿）（⑤の場合）'!$BJ59+1&lt;=15,IF(LT$19&gt;='様式３（療養者名簿）（⑤の場合）'!$BJ59,IF(LT$19&lt;='様式３（療養者名簿）（⑤の場合）'!$BK59,1,0),0),0)</f>
        <v>0</v>
      </c>
      <c r="LU54" s="365">
        <f>IF(LU$19-'様式３（療養者名簿）（⑤の場合）'!$BJ59+1&lt;=15,IF(LU$19&gt;='様式３（療養者名簿）（⑤の場合）'!$BJ59,IF(LU$19&lt;='様式３（療養者名簿）（⑤の場合）'!$BK59,1,0),0),0)</f>
        <v>0</v>
      </c>
      <c r="LV54" s="365">
        <f>IF(LV$19-'様式３（療養者名簿）（⑤の場合）'!$BJ59+1&lt;=15,IF(LV$19&gt;='様式３（療養者名簿）（⑤の場合）'!$BJ59,IF(LV$19&lt;='様式３（療養者名簿）（⑤の場合）'!$BK59,1,0),0),0)</f>
        <v>0</v>
      </c>
      <c r="LW54" s="365">
        <f>IF(LW$19-'様式３（療養者名簿）（⑤の場合）'!$BJ59+1&lt;=15,IF(LW$19&gt;='様式３（療養者名簿）（⑤の場合）'!$BJ59,IF(LW$19&lt;='様式３（療養者名簿）（⑤の場合）'!$BK59,1,0),0),0)</f>
        <v>0</v>
      </c>
      <c r="LX54" s="365">
        <f>IF(LX$19-'様式３（療養者名簿）（⑤の場合）'!$BJ59+1&lt;=15,IF(LX$19&gt;='様式３（療養者名簿）（⑤の場合）'!$BJ59,IF(LX$19&lt;='様式３（療養者名簿）（⑤の場合）'!$BK59,1,0),0),0)</f>
        <v>0</v>
      </c>
      <c r="LY54" s="365">
        <f>IF(LY$19-'様式３（療養者名簿）（⑤の場合）'!$BJ59+1&lt;=15,IF(LY$19&gt;='様式３（療養者名簿）（⑤の場合）'!$BJ59,IF(LY$19&lt;='様式３（療養者名簿）（⑤の場合）'!$BK59,1,0),0),0)</f>
        <v>0</v>
      </c>
      <c r="LZ54" s="365">
        <f>IF(LZ$19-'様式３（療養者名簿）（⑤の場合）'!$BJ59+1&lt;=15,IF(LZ$19&gt;='様式３（療養者名簿）（⑤の場合）'!$BJ59,IF(LZ$19&lt;='様式３（療養者名簿）（⑤の場合）'!$BK59,1,0),0),0)</f>
        <v>0</v>
      </c>
      <c r="MA54" s="365">
        <f>IF(MA$19-'様式３（療養者名簿）（⑤の場合）'!$BJ59+1&lt;=15,IF(MA$19&gt;='様式３（療養者名簿）（⑤の場合）'!$BJ59,IF(MA$19&lt;='様式３（療養者名簿）（⑤の場合）'!$BK59,1,0),0),0)</f>
        <v>0</v>
      </c>
      <c r="MB54" s="365">
        <f>IF(MB$19-'様式３（療養者名簿）（⑤の場合）'!$BJ59+1&lt;=15,IF(MB$19&gt;='様式３（療養者名簿）（⑤の場合）'!$BJ59,IF(MB$19&lt;='様式３（療養者名簿）（⑤の場合）'!$BK59,1,0),0),0)</f>
        <v>0</v>
      </c>
      <c r="MC54" s="365">
        <f>IF(MC$19-'様式３（療養者名簿）（⑤の場合）'!$BJ59+1&lt;=15,IF(MC$19&gt;='様式３（療養者名簿）（⑤の場合）'!$BJ59,IF(MC$19&lt;='様式３（療養者名簿）（⑤の場合）'!$BK59,1,0),0),0)</f>
        <v>0</v>
      </c>
      <c r="MD54" s="365">
        <f>IF(MD$19-'様式３（療養者名簿）（⑤の場合）'!$BJ59+1&lt;=15,IF(MD$19&gt;='様式３（療養者名簿）（⑤の場合）'!$BJ59,IF(MD$19&lt;='様式３（療養者名簿）（⑤の場合）'!$BK59,1,0),0),0)</f>
        <v>0</v>
      </c>
      <c r="ME54" s="365">
        <f>IF(ME$19-'様式３（療養者名簿）（⑤の場合）'!$BJ59+1&lt;=15,IF(ME$19&gt;='様式３（療養者名簿）（⑤の場合）'!$BJ59,IF(ME$19&lt;='様式３（療養者名簿）（⑤の場合）'!$BK59,1,0),0),0)</f>
        <v>0</v>
      </c>
      <c r="MF54" s="365">
        <f>IF(MF$19-'様式３（療養者名簿）（⑤の場合）'!$BJ59+1&lt;=15,IF(MF$19&gt;='様式３（療養者名簿）（⑤の場合）'!$BJ59,IF(MF$19&lt;='様式３（療養者名簿）（⑤の場合）'!$BK59,1,0),0),0)</f>
        <v>0</v>
      </c>
      <c r="MG54" s="365">
        <f>IF(MG$19-'様式３（療養者名簿）（⑤の場合）'!$BJ59+1&lt;=15,IF(MG$19&gt;='様式３（療養者名簿）（⑤の場合）'!$BJ59,IF(MG$19&lt;='様式３（療養者名簿）（⑤の場合）'!$BK59,1,0),0),0)</f>
        <v>0</v>
      </c>
      <c r="MH54" s="365">
        <f>IF(MH$19-'様式３（療養者名簿）（⑤の場合）'!$BJ59+1&lt;=15,IF(MH$19&gt;='様式３（療養者名簿）（⑤の場合）'!$BJ59,IF(MH$19&lt;='様式３（療養者名簿）（⑤の場合）'!$BK59,1,0),0),0)</f>
        <v>0</v>
      </c>
      <c r="MI54" s="365">
        <f>IF(MI$19-'様式３（療養者名簿）（⑤の場合）'!$BJ59+1&lt;=15,IF(MI$19&gt;='様式３（療養者名簿）（⑤の場合）'!$BJ59,IF(MI$19&lt;='様式３（療養者名簿）（⑤の場合）'!$BK59,1,0),0),0)</f>
        <v>0</v>
      </c>
      <c r="MJ54" s="365">
        <f>IF(MJ$19-'様式３（療養者名簿）（⑤の場合）'!$BJ59+1&lt;=15,IF(MJ$19&gt;='様式３（療養者名簿）（⑤の場合）'!$BJ59,IF(MJ$19&lt;='様式３（療養者名簿）（⑤の場合）'!$BK59,1,0),0),0)</f>
        <v>0</v>
      </c>
      <c r="MK54" s="365">
        <f>IF(MK$19-'様式３（療養者名簿）（⑤の場合）'!$BJ59+1&lt;=15,IF(MK$19&gt;='様式３（療養者名簿）（⑤の場合）'!$BJ59,IF(MK$19&lt;='様式３（療養者名簿）（⑤の場合）'!$BK59,1,0),0),0)</f>
        <v>0</v>
      </c>
      <c r="ML54" s="365">
        <f>IF(ML$19-'様式３（療養者名簿）（⑤の場合）'!$BJ59+1&lt;=15,IF(ML$19&gt;='様式３（療養者名簿）（⑤の場合）'!$BJ59,IF(ML$19&lt;='様式３（療養者名簿）（⑤の場合）'!$BK59,1,0),0),0)</f>
        <v>0</v>
      </c>
      <c r="MM54" s="365">
        <f>IF(MM$19-'様式３（療養者名簿）（⑤の場合）'!$BJ59+1&lt;=15,IF(MM$19&gt;='様式３（療養者名簿）（⑤の場合）'!$BJ59,IF(MM$19&lt;='様式３（療養者名簿）（⑤の場合）'!$BK59,1,0),0),0)</f>
        <v>0</v>
      </c>
      <c r="MN54" s="365">
        <f>IF(MN$19-'様式３（療養者名簿）（⑤の場合）'!$BJ59+1&lt;=15,IF(MN$19&gt;='様式３（療養者名簿）（⑤の場合）'!$BJ59,IF(MN$19&lt;='様式３（療養者名簿）（⑤の場合）'!$BK59,1,0),0),0)</f>
        <v>0</v>
      </c>
      <c r="MO54" s="365">
        <f>IF(MO$19-'様式３（療養者名簿）（⑤の場合）'!$BJ59+1&lt;=15,IF(MO$19&gt;='様式３（療養者名簿）（⑤の場合）'!$BJ59,IF(MO$19&lt;='様式３（療養者名簿）（⑤の場合）'!$BK59,1,0),0),0)</f>
        <v>0</v>
      </c>
      <c r="MP54" s="365">
        <f>IF(MP$19-'様式３（療養者名簿）（⑤の場合）'!$BJ59+1&lt;=15,IF(MP$19&gt;='様式３（療養者名簿）（⑤の場合）'!$BJ59,IF(MP$19&lt;='様式３（療養者名簿）（⑤の場合）'!$BK59,1,0),0),0)</f>
        <v>0</v>
      </c>
      <c r="MQ54" s="365">
        <f>IF(MQ$19-'様式３（療養者名簿）（⑤の場合）'!$BJ59+1&lt;=15,IF(MQ$19&gt;='様式３（療養者名簿）（⑤の場合）'!$BJ59,IF(MQ$19&lt;='様式３（療養者名簿）（⑤の場合）'!$BK59,1,0),0),0)</f>
        <v>0</v>
      </c>
      <c r="MR54" s="365">
        <f>IF(MR$19-'様式３（療養者名簿）（⑤の場合）'!$BJ59+1&lt;=15,IF(MR$19&gt;='様式３（療養者名簿）（⑤の場合）'!$BJ59,IF(MR$19&lt;='様式３（療養者名簿）（⑤の場合）'!$BK59,1,0),0),0)</f>
        <v>0</v>
      </c>
      <c r="MS54" s="365">
        <f>IF(MS$19-'様式３（療養者名簿）（⑤の場合）'!$BJ59+1&lt;=15,IF(MS$19&gt;='様式３（療養者名簿）（⑤の場合）'!$BJ59,IF(MS$19&lt;='様式３（療養者名簿）（⑤の場合）'!$BK59,1,0),0),0)</f>
        <v>0</v>
      </c>
      <c r="MT54" s="365">
        <f>IF(MT$19-'様式３（療養者名簿）（⑤の場合）'!$BJ59+1&lt;=15,IF(MT$19&gt;='様式３（療養者名簿）（⑤の場合）'!$BJ59,IF(MT$19&lt;='様式３（療養者名簿）（⑤の場合）'!$BK59,1,0),0),0)</f>
        <v>0</v>
      </c>
      <c r="MU54" s="365">
        <f>IF(MU$19-'様式３（療養者名簿）（⑤の場合）'!$BJ59+1&lt;=15,IF(MU$19&gt;='様式３（療養者名簿）（⑤の場合）'!$BJ59,IF(MU$19&lt;='様式３（療養者名簿）（⑤の場合）'!$BK59,1,0),0),0)</f>
        <v>0</v>
      </c>
      <c r="MV54" s="365">
        <f>IF(MV$19-'様式３（療養者名簿）（⑤の場合）'!$BJ59+1&lt;=15,IF(MV$19&gt;='様式３（療養者名簿）（⑤の場合）'!$BJ59,IF(MV$19&lt;='様式３（療養者名簿）（⑤の場合）'!$BK59,1,0),0),0)</f>
        <v>0</v>
      </c>
      <c r="MW54" s="365">
        <f>IF(MW$19-'様式３（療養者名簿）（⑤の場合）'!$BJ59+1&lt;=15,IF(MW$19&gt;='様式３（療養者名簿）（⑤の場合）'!$BJ59,IF(MW$19&lt;='様式３（療養者名簿）（⑤の場合）'!$BK59,1,0),0),0)</f>
        <v>0</v>
      </c>
      <c r="MX54" s="365">
        <f>IF(MX$19-'様式３（療養者名簿）（⑤の場合）'!$BJ59+1&lt;=15,IF(MX$19&gt;='様式３（療養者名簿）（⑤の場合）'!$BJ59,IF(MX$19&lt;='様式３（療養者名簿）（⑤の場合）'!$BK59,1,0),0),0)</f>
        <v>0</v>
      </c>
      <c r="MY54" s="365">
        <f>IF(MY$19-'様式３（療養者名簿）（⑤の場合）'!$BJ59+1&lt;=15,IF(MY$19&gt;='様式３（療養者名簿）（⑤の場合）'!$BJ59,IF(MY$19&lt;='様式３（療養者名簿）（⑤の場合）'!$BK59,1,0),0),0)</f>
        <v>0</v>
      </c>
      <c r="MZ54" s="365">
        <f>IF(MZ$19-'様式３（療養者名簿）（⑤の場合）'!$BJ59+1&lt;=15,IF(MZ$19&gt;='様式３（療養者名簿）（⑤の場合）'!$BJ59,IF(MZ$19&lt;='様式３（療養者名簿）（⑤の場合）'!$BK59,1,0),0),0)</f>
        <v>0</v>
      </c>
      <c r="NA54" s="365">
        <f>IF(NA$19-'様式３（療養者名簿）（⑤の場合）'!$BJ59+1&lt;=15,IF(NA$19&gt;='様式３（療養者名簿）（⑤の場合）'!$BJ59,IF(NA$19&lt;='様式３（療養者名簿）（⑤の場合）'!$BK59,1,0),0),0)</f>
        <v>0</v>
      </c>
      <c r="NB54" s="365">
        <f>IF(NB$19-'様式３（療養者名簿）（⑤の場合）'!$BJ59+1&lt;=15,IF(NB$19&gt;='様式３（療養者名簿）（⑤の場合）'!$BJ59,IF(NB$19&lt;='様式３（療養者名簿）（⑤の場合）'!$BK59,1,0),0),0)</f>
        <v>0</v>
      </c>
      <c r="NC54" s="248">
        <f>IF(NC$19-'様式３（療養者名簿）（⑤の場合）'!$BJ59+1&lt;=15,IF(NC$19&gt;='様式３（療養者名簿）（⑤の場合）'!$BJ59,IF(NC$19&lt;='様式３（療養者名簿）（⑤の場合）'!$BK59,1,0),0),0)</f>
        <v>0</v>
      </c>
      <c r="ND54" s="248">
        <f>IF(ND$19-'様式３（療養者名簿）（⑤の場合）'!$BJ59+1&lt;=15,IF(ND$19&gt;='様式３（療養者名簿）（⑤の場合）'!$BJ59,IF(ND$19&lt;='様式３（療養者名簿）（⑤の場合）'!$BK59,1,0),0),0)</f>
        <v>0</v>
      </c>
      <c r="NE54" s="248">
        <f>IF(NE$19-'様式３（療養者名簿）（⑤の場合）'!$BJ59+1&lt;=15,IF(NE$19&gt;='様式３（療養者名簿）（⑤の場合）'!$BJ59,IF(NE$19&lt;='様式３（療養者名簿）（⑤の場合）'!$BK59,1,0),0),0)</f>
        <v>0</v>
      </c>
      <c r="NF54" s="248">
        <f>IF(NF$19-'様式３（療養者名簿）（⑤の場合）'!$BJ59+1&lt;=15,IF(NF$19&gt;='様式３（療養者名簿）（⑤の場合）'!$BJ59,IF(NF$19&lt;='様式３（療養者名簿）（⑤の場合）'!$BK59,1,0),0),0)</f>
        <v>0</v>
      </c>
      <c r="NG54" s="248">
        <f>IF(NG$19-'様式３（療養者名簿）（⑤の場合）'!$BJ59+1&lt;=15,IF(NG$19&gt;='様式３（療養者名簿）（⑤の場合）'!$BJ59,IF(NG$19&lt;='様式３（療養者名簿）（⑤の場合）'!$BK59,1,0),0),0)</f>
        <v>0</v>
      </c>
      <c r="NH54" s="248">
        <f>IF(NH$19-'様式３（療養者名簿）（⑤の場合）'!$BJ59+1&lt;=15,IF(NH$19&gt;='様式３（療養者名簿）（⑤の場合）'!$BJ59,IF(NH$19&lt;='様式３（療養者名簿）（⑤の場合）'!$BK59,1,0),0),0)</f>
        <v>0</v>
      </c>
      <c r="NI54" s="248">
        <f>IF(NI$19-'様式３（療養者名簿）（⑤の場合）'!$BJ59+1&lt;=15,IF(NI$19&gt;='様式３（療養者名簿）（⑤の場合）'!$BJ59,IF(NI$19&lt;='様式３（療養者名簿）（⑤の場合）'!$BK59,1,0),0),0)</f>
        <v>0</v>
      </c>
      <c r="NJ54" s="248">
        <f>IF(NJ$19-'様式３（療養者名簿）（⑤の場合）'!$BJ59+1&lt;=15,IF(NJ$19&gt;='様式３（療養者名簿）（⑤の場合）'!$BJ59,IF(NJ$19&lt;='様式３（療養者名簿）（⑤の場合）'!$BK59,1,0),0),0)</f>
        <v>0</v>
      </c>
      <c r="NK54" s="248">
        <f>IF(NK$19-'様式３（療養者名簿）（⑤の場合）'!$BJ59+1&lt;=15,IF(NK$19&gt;='様式３（療養者名簿）（⑤の場合）'!$BJ59,IF(NK$19&lt;='様式３（療養者名簿）（⑤の場合）'!$BK59,1,0),0),0)</f>
        <v>0</v>
      </c>
      <c r="NL54" s="248">
        <f>IF(NL$19-'様式３（療養者名簿）（⑤の場合）'!$BJ59+1&lt;=15,IF(NL$19&gt;='様式３（療養者名簿）（⑤の場合）'!$BJ59,IF(NL$19&lt;='様式３（療養者名簿）（⑤の場合）'!$BK59,1,0),0),0)</f>
        <v>0</v>
      </c>
      <c r="NM54" s="248">
        <f>IF(NM$19-'様式３（療養者名簿）（⑤の場合）'!$BJ59+1&lt;=15,IF(NM$19&gt;='様式３（療養者名簿）（⑤の場合）'!$BJ59,IF(NM$19&lt;='様式３（療養者名簿）（⑤の場合）'!$BK59,1,0),0),0)</f>
        <v>0</v>
      </c>
      <c r="NN54" s="248">
        <f>IF(NN$19-'様式３（療養者名簿）（⑤の場合）'!$BJ59+1&lt;=15,IF(NN$19&gt;='様式３（療養者名簿）（⑤の場合）'!$BJ59,IF(NN$19&lt;='様式３（療養者名簿）（⑤の場合）'!$BK59,1,0),0),0)</f>
        <v>0</v>
      </c>
      <c r="NO54" s="248">
        <f>IF(NO$19-'様式３（療養者名簿）（⑤の場合）'!$BJ59+1&lt;=15,IF(NO$19&gt;='様式３（療養者名簿）（⑤の場合）'!$BJ59,IF(NO$19&lt;='様式３（療養者名簿）（⑤の場合）'!$BK59,1,0),0),0)</f>
        <v>0</v>
      </c>
      <c r="NP54" s="248">
        <f>IF(NP$19-'様式３（療養者名簿）（⑤の場合）'!$BJ59+1&lt;=15,IF(NP$19&gt;='様式３（療養者名簿）（⑤の場合）'!$BJ59,IF(NP$19&lt;='様式３（療養者名簿）（⑤の場合）'!$BK59,1,0),0),0)</f>
        <v>0</v>
      </c>
      <c r="NQ54" s="248">
        <f>IF(NQ$19-'様式３（療養者名簿）（⑤の場合）'!$BJ59+1&lt;=15,IF(NQ$19&gt;='様式３（療養者名簿）（⑤の場合）'!$BJ59,IF(NQ$19&lt;='様式３（療養者名簿）（⑤の場合）'!$BK59,1,0),0),0)</f>
        <v>0</v>
      </c>
      <c r="NR54" s="248">
        <f>IF(NR$19-'様式３（療養者名簿）（⑤の場合）'!$BJ59+1&lt;=15,IF(NR$19&gt;='様式３（療養者名簿）（⑤の場合）'!$BJ59,IF(NR$19&lt;='様式３（療養者名簿）（⑤の場合）'!$BK59,1,0),0),0)</f>
        <v>0</v>
      </c>
      <c r="NS54" s="248">
        <f>IF(NS$19-'様式３（療養者名簿）（⑤の場合）'!$BJ59+1&lt;=15,IF(NS$19&gt;='様式３（療養者名簿）（⑤の場合）'!$BJ59,IF(NS$19&lt;='様式３（療養者名簿）（⑤の場合）'!$BK59,1,0),0),0)</f>
        <v>0</v>
      </c>
      <c r="NT54" s="248">
        <f>IF(NT$19-'様式３（療養者名簿）（⑤の場合）'!$BJ59+1&lt;=15,IF(NT$19&gt;='様式３（療養者名簿）（⑤の場合）'!$BJ59,IF(NT$19&lt;='様式３（療養者名簿）（⑤の場合）'!$BK59,1,0),0),0)</f>
        <v>0</v>
      </c>
      <c r="NU54" s="248">
        <f>IF(NU$19-'様式３（療養者名簿）（⑤の場合）'!$BJ59+1&lt;=15,IF(NU$19&gt;='様式３（療養者名簿）（⑤の場合）'!$BJ59,IF(NU$19&lt;='様式３（療養者名簿）（⑤の場合）'!$BK59,1,0),0),0)</f>
        <v>0</v>
      </c>
      <c r="NV54" s="248">
        <f>IF(NV$19-'様式３（療養者名簿）（⑤の場合）'!$BJ59+1&lt;=15,IF(NV$19&gt;='様式３（療養者名簿）（⑤の場合）'!$BJ59,IF(NV$19&lt;='様式３（療養者名簿）（⑤の場合）'!$BK59,1,0),0),0)</f>
        <v>0</v>
      </c>
      <c r="NW54" s="248">
        <f>IF(NW$19-'様式３（療養者名簿）（⑤の場合）'!$BJ59+1&lt;=15,IF(NW$19&gt;='様式３（療養者名簿）（⑤の場合）'!$BJ59,IF(NW$19&lt;='様式３（療養者名簿）（⑤の場合）'!$BK59,1,0),0),0)</f>
        <v>0</v>
      </c>
      <c r="NX54" s="248">
        <f>IF(NX$19-'様式３（療養者名簿）（⑤の場合）'!$BJ59+1&lt;=15,IF(NX$19&gt;='様式３（療養者名簿）（⑤の場合）'!$BJ59,IF(NX$19&lt;='様式３（療養者名簿）（⑤の場合）'!$BK59,1,0),0),0)</f>
        <v>0</v>
      </c>
      <c r="NY54" s="248">
        <f>IF(NY$19-'様式３（療養者名簿）（⑤の場合）'!$BJ59+1&lt;=15,IF(NY$19&gt;='様式３（療養者名簿）（⑤の場合）'!$BJ59,IF(NY$19&lt;='様式３（療養者名簿）（⑤の場合）'!$BK59,1,0),0),0)</f>
        <v>0</v>
      </c>
      <c r="NZ54" s="248">
        <f>IF(NZ$19-'様式３（療養者名簿）（⑤の場合）'!$BJ59+1&lt;=15,IF(NZ$19&gt;='様式３（療養者名簿）（⑤の場合）'!$BJ59,IF(NZ$19&lt;='様式３（療養者名簿）（⑤の場合）'!$BK59,1,0),0),0)</f>
        <v>0</v>
      </c>
      <c r="OA54" s="248">
        <f>IF(OA$19-'様式３（療養者名簿）（⑤の場合）'!$BJ59+1&lt;=15,IF(OA$19&gt;='様式３（療養者名簿）（⑤の場合）'!$BJ59,IF(OA$19&lt;='様式３（療養者名簿）（⑤の場合）'!$BK59,1,0),0),0)</f>
        <v>0</v>
      </c>
      <c r="OB54" s="248">
        <f>IF(OB$19-'様式３（療養者名簿）（⑤の場合）'!$BJ59+1&lt;=15,IF(OB$19&gt;='様式３（療養者名簿）（⑤の場合）'!$BJ59,IF(OB$19&lt;='様式３（療養者名簿）（⑤の場合）'!$BK59,1,0),0),0)</f>
        <v>0</v>
      </c>
      <c r="OC54" s="248">
        <f>IF(OC$19-'様式３（療養者名簿）（⑤の場合）'!$BJ59+1&lt;=15,IF(OC$19&gt;='様式３（療養者名簿）（⑤の場合）'!$BJ59,IF(OC$19&lt;='様式３（療養者名簿）（⑤の場合）'!$BK59,1,0),0),0)</f>
        <v>0</v>
      </c>
      <c r="OD54" s="248">
        <f>IF(OD$19-'様式３（療養者名簿）（⑤の場合）'!$BJ59+1&lt;=15,IF(OD$19&gt;='様式３（療養者名簿）（⑤の場合）'!$BJ59,IF(OD$19&lt;='様式３（療養者名簿）（⑤の場合）'!$BK59,1,0),0),0)</f>
        <v>0</v>
      </c>
      <c r="OE54" s="248">
        <f>IF(OE$19-'様式３（療養者名簿）（⑤の場合）'!$BJ59+1&lt;=15,IF(OE$19&gt;='様式３（療養者名簿）（⑤の場合）'!$BJ59,IF(OE$19&lt;='様式３（療養者名簿）（⑤の場合）'!$BK59,1,0),0),0)</f>
        <v>0</v>
      </c>
      <c r="OF54" s="248">
        <f>IF(OF$19-'様式３（療養者名簿）（⑤の場合）'!$BJ59+1&lt;=15,IF(OF$19&gt;='様式３（療養者名簿）（⑤の場合）'!$BJ59,IF(OF$19&lt;='様式３（療養者名簿）（⑤の場合）'!$BK59,1,0),0),0)</f>
        <v>0</v>
      </c>
      <c r="OG54" s="248">
        <f>IF(OG$19-'様式３（療養者名簿）（⑤の場合）'!$BJ59+1&lt;=15,IF(OG$19&gt;='様式３（療養者名簿）（⑤の場合）'!$BJ59,IF(OG$19&lt;='様式３（療養者名簿）（⑤の場合）'!$BK59,1,0),0),0)</f>
        <v>0</v>
      </c>
      <c r="OH54" s="248">
        <f>IF(OH$19-'様式３（療養者名簿）（⑤の場合）'!$BJ59+1&lt;=15,IF(OH$19&gt;='様式３（療養者名簿）（⑤の場合）'!$BJ59,IF(OH$19&lt;='様式３（療養者名簿）（⑤の場合）'!$BK59,1,0),0),0)</f>
        <v>0</v>
      </c>
      <c r="OI54" s="248">
        <f>IF(OI$19-'様式３（療養者名簿）（⑤の場合）'!$BJ59+1&lt;=15,IF(OI$19&gt;='様式３（療養者名簿）（⑤の場合）'!$BJ59,IF(OI$19&lt;='様式３（療養者名簿）（⑤の場合）'!$BK59,1,0),0),0)</f>
        <v>0</v>
      </c>
      <c r="OJ54" s="248">
        <f>IF(OJ$19-'様式３（療養者名簿）（⑤の場合）'!$BJ59+1&lt;=15,IF(OJ$19&gt;='様式３（療養者名簿）（⑤の場合）'!$BJ59,IF(OJ$19&lt;='様式３（療養者名簿）（⑤の場合）'!$BK59,1,0),0),0)</f>
        <v>0</v>
      </c>
      <c r="OK54" s="248">
        <f>IF(OK$19-'様式３（療養者名簿）（⑤の場合）'!$BJ59+1&lt;=15,IF(OK$19&gt;='様式３（療養者名簿）（⑤の場合）'!$BJ59,IF(OK$19&lt;='様式３（療養者名簿）（⑤の場合）'!$BK59,1,0),0),0)</f>
        <v>0</v>
      </c>
      <c r="OL54" s="248">
        <f>IF(OL$19-'様式３（療養者名簿）（⑤の場合）'!$BJ59+1&lt;=15,IF(OL$19&gt;='様式３（療養者名簿）（⑤の場合）'!$BJ59,IF(OL$19&lt;='様式３（療養者名簿）（⑤の場合）'!$BK59,1,0),0),0)</f>
        <v>0</v>
      </c>
      <c r="OM54" s="248">
        <f>IF(OM$19-'様式３（療養者名簿）（⑤の場合）'!$BJ59+1&lt;=15,IF(OM$19&gt;='様式３（療養者名簿）（⑤の場合）'!$BJ59,IF(OM$19&lt;='様式３（療養者名簿）（⑤の場合）'!$BK59,1,0),0),0)</f>
        <v>0</v>
      </c>
      <c r="ON54" s="248">
        <f>IF(ON$19-'様式３（療養者名簿）（⑤の場合）'!$BJ59+1&lt;=15,IF(ON$19&gt;='様式３（療養者名簿）（⑤の場合）'!$BJ59,IF(ON$19&lt;='様式３（療養者名簿）（⑤の場合）'!$BK59,1,0),0),0)</f>
        <v>0</v>
      </c>
      <c r="OO54" s="248">
        <f>IF(OO$19-'様式３（療養者名簿）（⑤の場合）'!$BJ59+1&lt;=15,IF(OO$19&gt;='様式３（療養者名簿）（⑤の場合）'!$BJ59,IF(OO$19&lt;='様式３（療養者名簿）（⑤の場合）'!$BK59,1,0),0),0)</f>
        <v>0</v>
      </c>
      <c r="OP54" s="248">
        <f>IF(OP$19-'様式３（療養者名簿）（⑤の場合）'!$BJ59+1&lt;=15,IF(OP$19&gt;='様式３（療養者名簿）（⑤の場合）'!$BJ59,IF(OP$19&lt;='様式３（療養者名簿）（⑤の場合）'!$BK59,1,0),0),0)</f>
        <v>0</v>
      </c>
      <c r="OQ54" s="248">
        <f>IF(OQ$19-'様式３（療養者名簿）（⑤の場合）'!$BJ59+1&lt;=15,IF(OQ$19&gt;='様式３（療養者名簿）（⑤の場合）'!$BJ59,IF(OQ$19&lt;='様式３（療養者名簿）（⑤の場合）'!$BK59,1,0),0),0)</f>
        <v>0</v>
      </c>
      <c r="OR54" s="248">
        <f>IF(OR$19-'様式３（療養者名簿）（⑤の場合）'!$BJ59+1&lt;=15,IF(OR$19&gt;='様式３（療養者名簿）（⑤の場合）'!$BJ59,IF(OR$19&lt;='様式３（療養者名簿）（⑤の場合）'!$BK59,1,0),0),0)</f>
        <v>0</v>
      </c>
      <c r="OS54" s="248">
        <f>IF(OS$19-'様式３（療養者名簿）（⑤の場合）'!$BJ59+1&lt;=15,IF(OS$19&gt;='様式３（療養者名簿）（⑤の場合）'!$BJ59,IF(OS$19&lt;='様式３（療養者名簿）（⑤の場合）'!$BK59,1,0),0),0)</f>
        <v>0</v>
      </c>
      <c r="OT54" s="248">
        <f>IF(OT$19-'様式３（療養者名簿）（⑤の場合）'!$BJ59+1&lt;=15,IF(OT$19&gt;='様式３（療養者名簿）（⑤の場合）'!$BJ59,IF(OT$19&lt;='様式３（療養者名簿）（⑤の場合）'!$BK59,1,0),0),0)</f>
        <v>0</v>
      </c>
      <c r="OU54" s="248">
        <f>IF(OU$19-'様式３（療養者名簿）（⑤の場合）'!$BJ59+1&lt;=15,IF(OU$19&gt;='様式３（療養者名簿）（⑤の場合）'!$BJ59,IF(OU$19&lt;='様式３（療養者名簿）（⑤の場合）'!$BK59,1,0),0),0)</f>
        <v>0</v>
      </c>
      <c r="OV54" s="248">
        <f>IF(OV$19-'様式３（療養者名簿）（⑤の場合）'!$BJ59+1&lt;=15,IF(OV$19&gt;='様式３（療養者名簿）（⑤の場合）'!$BJ59,IF(OV$19&lt;='様式３（療養者名簿）（⑤の場合）'!$BK59,1,0),0),0)</f>
        <v>0</v>
      </c>
      <c r="OW54" s="248">
        <f>IF(OW$19-'様式３（療養者名簿）（⑤の場合）'!$BJ59+1&lt;=15,IF(OW$19&gt;='様式３（療養者名簿）（⑤の場合）'!$BJ59,IF(OW$19&lt;='様式３（療養者名簿）（⑤の場合）'!$BK59,1,0),0),0)</f>
        <v>0</v>
      </c>
      <c r="OX54" s="248">
        <f>IF(OX$19-'様式３（療養者名簿）（⑤の場合）'!$BJ59+1&lt;=15,IF(OX$19&gt;='様式３（療養者名簿）（⑤の場合）'!$BJ59,IF(OX$19&lt;='様式３（療養者名簿）（⑤の場合）'!$BK59,1,0),0),0)</f>
        <v>0</v>
      </c>
      <c r="OY54" s="248">
        <f>IF(OY$19-'様式３（療養者名簿）（⑤の場合）'!$BJ59+1&lt;=15,IF(OY$19&gt;='様式３（療養者名簿）（⑤の場合）'!$BJ59,IF(OY$19&lt;='様式３（療養者名簿）（⑤の場合）'!$BK59,1,0),0),0)</f>
        <v>0</v>
      </c>
      <c r="OZ54" s="248">
        <f>IF(OZ$19-'様式３（療養者名簿）（⑤の場合）'!$BJ59+1&lt;=15,IF(OZ$19&gt;='様式３（療養者名簿）（⑤の場合）'!$BJ59,IF(OZ$19&lt;='様式３（療養者名簿）（⑤の場合）'!$BK59,1,0),0),0)</f>
        <v>0</v>
      </c>
      <c r="PA54" s="248">
        <f>IF(PA$19-'様式３（療養者名簿）（⑤の場合）'!$BJ59+1&lt;=15,IF(PA$19&gt;='様式３（療養者名簿）（⑤の場合）'!$BJ59,IF(PA$19&lt;='様式３（療養者名簿）（⑤の場合）'!$BK59,1,0),0),0)</f>
        <v>0</v>
      </c>
      <c r="PB54" s="248">
        <f>IF(PB$19-'様式３（療養者名簿）（⑤の場合）'!$BJ59+1&lt;=15,IF(PB$19&gt;='様式３（療養者名簿）（⑤の場合）'!$BJ59,IF(PB$19&lt;='様式３（療養者名簿）（⑤の場合）'!$BK59,1,0),0),0)</f>
        <v>0</v>
      </c>
      <c r="PC54" s="248">
        <f>IF(PC$19-'様式３（療養者名簿）（⑤の場合）'!$BJ59+1&lt;=15,IF(PC$19&gt;='様式３（療養者名簿）（⑤の場合）'!$BJ59,IF(PC$19&lt;='様式３（療養者名簿）（⑤の場合）'!$BK59,1,0),0),0)</f>
        <v>0</v>
      </c>
      <c r="PD54" s="248">
        <f>IF(PD$19-'様式３（療養者名簿）（⑤の場合）'!$BJ59+1&lt;=15,IF(PD$19&gt;='様式３（療養者名簿）（⑤の場合）'!$BJ59,IF(PD$19&lt;='様式３（療養者名簿）（⑤の場合）'!$BK59,1,0),0),0)</f>
        <v>0</v>
      </c>
      <c r="PE54" s="248">
        <f>IF(PE$19-'様式３（療養者名簿）（⑤の場合）'!$BJ59+1&lt;=15,IF(PE$19&gt;='様式３（療養者名簿）（⑤の場合）'!$BJ59,IF(PE$19&lt;='様式３（療養者名簿）（⑤の場合）'!$BK59,1,0),0),0)</f>
        <v>0</v>
      </c>
      <c r="PF54" s="248">
        <f>IF(PF$19-'様式３（療養者名簿）（⑤の場合）'!$BJ59+1&lt;=15,IF(PF$19&gt;='様式３（療養者名簿）（⑤の場合）'!$BJ59,IF(PF$19&lt;='様式３（療養者名簿）（⑤の場合）'!$BK59,1,0),0),0)</f>
        <v>0</v>
      </c>
      <c r="PG54" s="248">
        <f>IF(PG$19-'様式３（療養者名簿）（⑤の場合）'!$BJ59+1&lt;=15,IF(PG$19&gt;='様式３（療養者名簿）（⑤の場合）'!$BJ59,IF(PG$19&lt;='様式３（療養者名簿）（⑤の場合）'!$BK59,1,0),0),0)</f>
        <v>0</v>
      </c>
      <c r="PH54" s="248">
        <f>IF(PH$19-'様式３（療養者名簿）（⑤の場合）'!$BJ59+1&lt;=15,IF(PH$19&gt;='様式３（療養者名簿）（⑤の場合）'!$BJ59,IF(PH$19&lt;='様式３（療養者名簿）（⑤の場合）'!$BK59,1,0),0),0)</f>
        <v>0</v>
      </c>
      <c r="PI54" s="248">
        <f>IF(PI$19-'様式３（療養者名簿）（⑤の場合）'!$BJ59+1&lt;=15,IF(PI$19&gt;='様式３（療養者名簿）（⑤の場合）'!$BJ59,IF(PI$19&lt;='様式３（療養者名簿）（⑤の場合）'!$BK59,1,0),0),0)</f>
        <v>0</v>
      </c>
      <c r="PJ54" s="248">
        <f>IF(PJ$19-'様式３（療養者名簿）（⑤の場合）'!$BJ59+1&lt;=15,IF(PJ$19&gt;='様式３（療養者名簿）（⑤の場合）'!$BJ59,IF(PJ$19&lt;='様式３（療養者名簿）（⑤の場合）'!$BK59,1,0),0),0)</f>
        <v>0</v>
      </c>
      <c r="PK54" s="248">
        <f>IF(PK$19-'様式３（療養者名簿）（⑤の場合）'!$BJ59+1&lt;=15,IF(PK$19&gt;='様式３（療養者名簿）（⑤の場合）'!$BJ59,IF(PK$19&lt;='様式３（療養者名簿）（⑤の場合）'!$BK59,1,0),0),0)</f>
        <v>0</v>
      </c>
      <c r="PL54" s="248">
        <f>IF(PL$19-'様式３（療養者名簿）（⑤の場合）'!$BJ59+1&lt;=15,IF(PL$19&gt;='様式３（療養者名簿）（⑤の場合）'!$BJ59,IF(PL$19&lt;='様式３（療養者名簿）（⑤の場合）'!$BK59,1,0),0),0)</f>
        <v>0</v>
      </c>
      <c r="PM54" s="248">
        <f>IF(PM$19-'様式３（療養者名簿）（⑤の場合）'!$BJ59+1&lt;=15,IF(PM$19&gt;='様式３（療養者名簿）（⑤の場合）'!$BJ59,IF(PM$19&lt;='様式３（療養者名簿）（⑤の場合）'!$BK59,1,0),0),0)</f>
        <v>0</v>
      </c>
      <c r="PN54" s="248">
        <f>IF(PN$19-'様式３（療養者名簿）（⑤の場合）'!$BJ59+1&lt;=15,IF(PN$19&gt;='様式３（療養者名簿）（⑤の場合）'!$BJ59,IF(PN$19&lt;='様式３（療養者名簿）（⑤の場合）'!$BK59,1,0),0),0)</f>
        <v>0</v>
      </c>
      <c r="PO54" s="248">
        <f>IF(PO$19-'様式３（療養者名簿）（⑤の場合）'!$BJ59+1&lt;=15,IF(PO$19&gt;='様式３（療養者名簿）（⑤の場合）'!$BJ59,IF(PO$19&lt;='様式３（療養者名簿）（⑤の場合）'!$BK59,1,0),0),0)</f>
        <v>0</v>
      </c>
      <c r="PP54" s="248">
        <f>IF(PP$19-'様式３（療養者名簿）（⑤の場合）'!$BJ59+1&lt;=15,IF(PP$19&gt;='様式３（療養者名簿）（⑤の場合）'!$BJ59,IF(PP$19&lt;='様式３（療養者名簿）（⑤の場合）'!$BK59,1,0),0),0)</f>
        <v>0</v>
      </c>
      <c r="PQ54" s="248">
        <f>IF(PQ$19-'様式３（療養者名簿）（⑤の場合）'!$BJ59+1&lt;=15,IF(PQ$19&gt;='様式３（療養者名簿）（⑤の場合）'!$BJ59,IF(PQ$19&lt;='様式３（療養者名簿）（⑤の場合）'!$BK59,1,0),0),0)</f>
        <v>0</v>
      </c>
      <c r="PR54" s="248">
        <f>IF(PR$19-'様式３（療養者名簿）（⑤の場合）'!$BJ59+1&lt;=15,IF(PR$19&gt;='様式３（療養者名簿）（⑤の場合）'!$BJ59,IF(PR$19&lt;='様式３（療養者名簿）（⑤の場合）'!$BK59,1,0),0),0)</f>
        <v>0</v>
      </c>
      <c r="PS54" s="248">
        <f>IF(PS$19-'様式３（療養者名簿）（⑤の場合）'!$BJ59+1&lt;=15,IF(PS$19&gt;='様式３（療養者名簿）（⑤の場合）'!$BJ59,IF(PS$19&lt;='様式３（療養者名簿）（⑤の場合）'!$BK59,1,0),0),0)</f>
        <v>0</v>
      </c>
      <c r="PT54" s="248">
        <f>IF(PT$19-'様式３（療養者名簿）（⑤の場合）'!$BJ59+1&lt;=15,IF(PT$19&gt;='様式３（療養者名簿）（⑤の場合）'!$BJ59,IF(PT$19&lt;='様式３（療養者名簿）（⑤の場合）'!$BK59,1,0),0),0)</f>
        <v>0</v>
      </c>
      <c r="PU54" s="248">
        <f>IF(PU$19-'様式３（療養者名簿）（⑤の場合）'!$BJ59+1&lt;=15,IF(PU$19&gt;='様式３（療養者名簿）（⑤の場合）'!$BJ59,IF(PU$19&lt;='様式３（療養者名簿）（⑤の場合）'!$BK59,1,0),0),0)</f>
        <v>0</v>
      </c>
      <c r="PV54" s="248">
        <f>IF(PV$19-'様式３（療養者名簿）（⑤の場合）'!$BJ59+1&lt;=15,IF(PV$19&gt;='様式３（療養者名簿）（⑤の場合）'!$BJ59,IF(PV$19&lt;='様式３（療養者名簿）（⑤の場合）'!$BK59,1,0),0),0)</f>
        <v>0</v>
      </c>
      <c r="PW54" s="248">
        <f>IF(PW$19-'様式３（療養者名簿）（⑤の場合）'!$BJ59+1&lt;=15,IF(PW$19&gt;='様式３（療養者名簿）（⑤の場合）'!$BJ59,IF(PW$19&lt;='様式３（療養者名簿）（⑤の場合）'!$BK59,1,0),0),0)</f>
        <v>0</v>
      </c>
      <c r="PX54" s="248">
        <f>IF(PX$19-'様式３（療養者名簿）（⑤の場合）'!$BJ59+1&lt;=15,IF(PX$19&gt;='様式３（療養者名簿）（⑤の場合）'!$BJ59,IF(PX$19&lt;='様式３（療養者名簿）（⑤の場合）'!$BK59,1,0),0),0)</f>
        <v>0</v>
      </c>
      <c r="PY54" s="248">
        <f>IF(PY$19-'様式３（療養者名簿）（⑤の場合）'!$BJ59+1&lt;=15,IF(PY$19&gt;='様式３（療養者名簿）（⑤の場合）'!$BJ59,IF(PY$19&lt;='様式３（療養者名簿）（⑤の場合）'!$BK59,1,0),0),0)</f>
        <v>0</v>
      </c>
      <c r="PZ54" s="248">
        <f>IF(PZ$19-'様式３（療養者名簿）（⑤の場合）'!$BJ59+1&lt;=15,IF(PZ$19&gt;='様式３（療養者名簿）（⑤の場合）'!$BJ59,IF(PZ$19&lt;='様式３（療養者名簿）（⑤の場合）'!$BK59,1,0),0),0)</f>
        <v>0</v>
      </c>
      <c r="QA54" s="248">
        <f>IF(QA$19-'様式３（療養者名簿）（⑤の場合）'!$BJ59+1&lt;=15,IF(QA$19&gt;='様式３（療養者名簿）（⑤の場合）'!$BJ59,IF(QA$19&lt;='様式３（療養者名簿）（⑤の場合）'!$BK59,1,0),0),0)</f>
        <v>0</v>
      </c>
      <c r="QB54" s="248">
        <f>IF(QB$19-'様式３（療養者名簿）（⑤の場合）'!$BJ59+1&lt;=15,IF(QB$19&gt;='様式３（療養者名簿）（⑤の場合）'!$BJ59,IF(QB$19&lt;='様式３（療養者名簿）（⑤の場合）'!$BK59,1,0),0),0)</f>
        <v>0</v>
      </c>
      <c r="QC54" s="248">
        <f>IF(QC$19-'様式３（療養者名簿）（⑤の場合）'!$BJ59+1&lt;=15,IF(QC$19&gt;='様式３（療養者名簿）（⑤の場合）'!$BJ59,IF(QC$19&lt;='様式３（療養者名簿）（⑤の場合）'!$BK59,1,0),0),0)</f>
        <v>0</v>
      </c>
      <c r="QD54" s="248">
        <f>IF(QD$19-'様式３（療養者名簿）（⑤の場合）'!$BJ59+1&lt;=15,IF(QD$19&gt;='様式３（療養者名簿）（⑤の場合）'!$BJ59,IF(QD$19&lt;='様式３（療養者名簿）（⑤の場合）'!$BK59,1,0),0),0)</f>
        <v>0</v>
      </c>
      <c r="QE54" s="248">
        <f>IF(QE$19-'様式３（療養者名簿）（⑤の場合）'!$BJ59+1&lt;=15,IF(QE$19&gt;='様式３（療養者名簿）（⑤の場合）'!$BJ59,IF(QE$19&lt;='様式３（療養者名簿）（⑤の場合）'!$BK59,1,0),0),0)</f>
        <v>0</v>
      </c>
      <c r="QF54" s="248">
        <f>IF(QF$19-'様式３（療養者名簿）（⑤の場合）'!$BJ59+1&lt;=15,IF(QF$19&gt;='様式３（療養者名簿）（⑤の場合）'!$BJ59,IF(QF$19&lt;='様式３（療養者名簿）（⑤の場合）'!$BK59,1,0),0),0)</f>
        <v>0</v>
      </c>
      <c r="QG54" s="248">
        <f>IF(QG$19-'様式３（療養者名簿）（⑤の場合）'!$BJ59+1&lt;=15,IF(QG$19&gt;='様式３（療養者名簿）（⑤の場合）'!$BJ59,IF(QG$19&lt;='様式３（療養者名簿）（⑤の場合）'!$BK59,1,0),0),0)</f>
        <v>0</v>
      </c>
      <c r="QH54" s="248">
        <f>IF(QH$19-'様式３（療養者名簿）（⑤の場合）'!$BJ59+1&lt;=15,IF(QH$19&gt;='様式３（療養者名簿）（⑤の場合）'!$BJ59,IF(QH$19&lt;='様式３（療養者名簿）（⑤の場合）'!$BK59,1,0),0),0)</f>
        <v>0</v>
      </c>
      <c r="QI54" s="248">
        <f>IF(QI$19-'様式３（療養者名簿）（⑤の場合）'!$BJ59+1&lt;=15,IF(QI$19&gt;='様式３（療養者名簿）（⑤の場合）'!$BJ59,IF(QI$19&lt;='様式３（療養者名簿）（⑤の場合）'!$BK59,1,0),0),0)</f>
        <v>0</v>
      </c>
      <c r="QJ54" s="248">
        <f>IF(QJ$19-'様式３（療養者名簿）（⑤の場合）'!$BJ59+1&lt;=15,IF(QJ$19&gt;='様式３（療養者名簿）（⑤の場合）'!$BJ59,IF(QJ$19&lt;='様式３（療養者名簿）（⑤の場合）'!$BK59,1,0),0),0)</f>
        <v>0</v>
      </c>
      <c r="QK54" s="248">
        <f>IF(QK$19-'様式３（療養者名簿）（⑤の場合）'!$BJ59+1&lt;=15,IF(QK$19&gt;='様式３（療養者名簿）（⑤の場合）'!$BJ59,IF(QK$19&lt;='様式３（療養者名簿）（⑤の場合）'!$BK59,1,0),0),0)</f>
        <v>0</v>
      </c>
      <c r="QL54" s="248">
        <f>IF(QL$19-'様式３（療養者名簿）（⑤の場合）'!$BJ59+1&lt;=15,IF(QL$19&gt;='様式３（療養者名簿）（⑤の場合）'!$BJ59,IF(QL$19&lt;='様式３（療養者名簿）（⑤の場合）'!$BK59,1,0),0),0)</f>
        <v>0</v>
      </c>
      <c r="QM54" s="248">
        <f>IF(QM$19-'様式３（療養者名簿）（⑤の場合）'!$BJ59+1&lt;=15,IF(QM$19&gt;='様式３（療養者名簿）（⑤の場合）'!$BJ59,IF(QM$19&lt;='様式３（療養者名簿）（⑤の場合）'!$BK59,1,0),0),0)</f>
        <v>0</v>
      </c>
      <c r="QN54" s="248">
        <f>IF(QN$19-'様式３（療養者名簿）（⑤の場合）'!$BJ59+1&lt;=15,IF(QN$19&gt;='様式３（療養者名簿）（⑤の場合）'!$BJ59,IF(QN$19&lt;='様式３（療養者名簿）（⑤の場合）'!$BK59,1,0),0),0)</f>
        <v>0</v>
      </c>
      <c r="QO54" s="248">
        <f>IF(QO$19-'様式３（療養者名簿）（⑤の場合）'!$BJ59+1&lt;=15,IF(QO$19&gt;='様式３（療養者名簿）（⑤の場合）'!$BJ59,IF(QO$19&lt;='様式３（療養者名簿）（⑤の場合）'!$BK59,1,0),0),0)</f>
        <v>0</v>
      </c>
      <c r="QP54" s="248">
        <f>IF(QP$19-'様式３（療養者名簿）（⑤の場合）'!$BJ59+1&lt;=15,IF(QP$19&gt;='様式３（療養者名簿）（⑤の場合）'!$BJ59,IF(QP$19&lt;='様式３（療養者名簿）（⑤の場合）'!$BK59,1,0),0),0)</f>
        <v>0</v>
      </c>
      <c r="QQ54" s="248">
        <f>IF(QQ$19-'様式３（療養者名簿）（⑤の場合）'!$BJ59+1&lt;=15,IF(QQ$19&gt;='様式３（療養者名簿）（⑤の場合）'!$BJ59,IF(QQ$19&lt;='様式３（療養者名簿）（⑤の場合）'!$BK59,1,0),0),0)</f>
        <v>0</v>
      </c>
      <c r="QR54" s="248">
        <f>IF(QR$19-'様式３（療養者名簿）（⑤の場合）'!$BJ59+1&lt;=15,IF(QR$19&gt;='様式３（療養者名簿）（⑤の場合）'!$BJ59,IF(QR$19&lt;='様式３（療養者名簿）（⑤の場合）'!$BK59,1,0),0),0)</f>
        <v>0</v>
      </c>
      <c r="QS54" s="248">
        <f>IF(QS$19-'様式３（療養者名簿）（⑤の場合）'!$BJ59+1&lt;=15,IF(QS$19&gt;='様式３（療養者名簿）（⑤の場合）'!$BJ59,IF(QS$19&lt;='様式３（療養者名簿）（⑤の場合）'!$BK59,1,0),0),0)</f>
        <v>0</v>
      </c>
      <c r="QT54" s="248">
        <f>IF(QT$19-'様式３（療養者名簿）（⑤の場合）'!$BJ59+1&lt;=15,IF(QT$19&gt;='様式３（療養者名簿）（⑤の場合）'!$BJ59,IF(QT$19&lt;='様式３（療養者名簿）（⑤の場合）'!$BK59,1,0),0),0)</f>
        <v>0</v>
      </c>
      <c r="QU54" s="248">
        <f>IF(QU$19-'様式３（療養者名簿）（⑤の場合）'!$BJ59+1&lt;=15,IF(QU$19&gt;='様式３（療養者名簿）（⑤の場合）'!$BJ59,IF(QU$19&lt;='様式３（療養者名簿）（⑤の場合）'!$BK59,1,0),0),0)</f>
        <v>0</v>
      </c>
      <c r="QV54" s="248">
        <f>IF(QV$19-'様式３（療養者名簿）（⑤の場合）'!$BJ59+1&lt;=15,IF(QV$19&gt;='様式３（療養者名簿）（⑤の場合）'!$BJ59,IF(QV$19&lt;='様式３（療養者名簿）（⑤の場合）'!$BK59,1,0),0),0)</f>
        <v>0</v>
      </c>
      <c r="QW54" s="248">
        <f>IF(QW$19-'様式３（療養者名簿）（⑤の場合）'!$BJ59+1&lt;=15,IF(QW$19&gt;='様式３（療養者名簿）（⑤の場合）'!$BJ59,IF(QW$19&lt;='様式３（療養者名簿）（⑤の場合）'!$BK59,1,0),0),0)</f>
        <v>0</v>
      </c>
      <c r="QX54" s="248">
        <f>IF(QX$19-'様式３（療養者名簿）（⑤の場合）'!$BJ59+1&lt;=15,IF(QX$19&gt;='様式３（療養者名簿）（⑤の場合）'!$BJ59,IF(QX$19&lt;='様式３（療養者名簿）（⑤の場合）'!$BK59,1,0),0),0)</f>
        <v>0</v>
      </c>
      <c r="QY54" s="248">
        <f>IF(QY$19-'様式３（療養者名簿）（⑤の場合）'!$BJ59+1&lt;=15,IF(QY$19&gt;='様式３（療養者名簿）（⑤の場合）'!$BJ59,IF(QY$19&lt;='様式３（療養者名簿）（⑤の場合）'!$BK59,1,0),0),0)</f>
        <v>0</v>
      </c>
      <c r="QZ54" s="248">
        <f>IF(QZ$19-'様式３（療養者名簿）（⑤の場合）'!$BJ59+1&lt;=15,IF(QZ$19&gt;='様式３（療養者名簿）（⑤の場合）'!$BJ59,IF(QZ$19&lt;='様式３（療養者名簿）（⑤の場合）'!$BK59,1,0),0),0)</f>
        <v>0</v>
      </c>
      <c r="RA54" s="248">
        <f>IF(RA$19-'様式３（療養者名簿）（⑤の場合）'!$BJ59+1&lt;=15,IF(RA$19&gt;='様式３（療養者名簿）（⑤の場合）'!$BJ59,IF(RA$19&lt;='様式３（療養者名簿）（⑤の場合）'!$BK59,1,0),0),0)</f>
        <v>0</v>
      </c>
      <c r="RB54" s="248">
        <f>IF(RB$19-'様式３（療養者名簿）（⑤の場合）'!$BJ59+1&lt;=15,IF(RB$19&gt;='様式３（療養者名簿）（⑤の場合）'!$BJ59,IF(RB$19&lt;='様式３（療養者名簿）（⑤の場合）'!$BK59,1,0),0),0)</f>
        <v>0</v>
      </c>
      <c r="RC54" s="248">
        <f>IF(RC$19-'様式３（療養者名簿）（⑤の場合）'!$BJ59+1&lt;=15,IF(RC$19&gt;='様式３（療養者名簿）（⑤の場合）'!$BJ59,IF(RC$19&lt;='様式３（療養者名簿）（⑤の場合）'!$BK59,1,0),0),0)</f>
        <v>0</v>
      </c>
      <c r="RD54" s="248">
        <f>IF(RD$19-'様式３（療養者名簿）（⑤の場合）'!$BJ59+1&lt;=15,IF(RD$19&gt;='様式３（療養者名簿）（⑤の場合）'!$BJ59,IF(RD$19&lt;='様式３（療養者名簿）（⑤の場合）'!$BK59,1,0),0),0)</f>
        <v>0</v>
      </c>
      <c r="RE54" s="248">
        <f>IF(RE$19-'様式３（療養者名簿）（⑤の場合）'!$BJ59+1&lt;=15,IF(RE$19&gt;='様式３（療養者名簿）（⑤の場合）'!$BJ59,IF(RE$19&lt;='様式３（療養者名簿）（⑤の場合）'!$BK59,1,0),0),0)</f>
        <v>0</v>
      </c>
      <c r="RF54" s="248">
        <f>IF(RF$19-'様式３（療養者名簿）（⑤の場合）'!$BJ59+1&lt;=15,IF(RF$19&gt;='様式３（療養者名簿）（⑤の場合）'!$BJ59,IF(RF$19&lt;='様式３（療養者名簿）（⑤の場合）'!$BK59,1,0),0),0)</f>
        <v>0</v>
      </c>
      <c r="RG54" s="248">
        <f>IF(RG$19-'様式３（療養者名簿）（⑤の場合）'!$BJ59+1&lt;=15,IF(RG$19&gt;='様式３（療養者名簿）（⑤の場合）'!$BJ59,IF(RG$19&lt;='様式３（療養者名簿）（⑤の場合）'!$BK59,1,0),0),0)</f>
        <v>0</v>
      </c>
      <c r="RH54" s="248">
        <f>IF(RH$19-'様式３（療養者名簿）（⑤の場合）'!$BJ59+1&lt;=15,IF(RH$19&gt;='様式３（療養者名簿）（⑤の場合）'!$BJ59,IF(RH$19&lt;='様式３（療養者名簿）（⑤の場合）'!$BK59,1,0),0),0)</f>
        <v>0</v>
      </c>
      <c r="RI54" s="248">
        <f>IF(RI$19-'様式３（療養者名簿）（⑤の場合）'!$BJ59+1&lt;=15,IF(RI$19&gt;='様式３（療養者名簿）（⑤の場合）'!$BJ59,IF(RI$19&lt;='様式３（療養者名簿）（⑤の場合）'!$BK59,1,0),0),0)</f>
        <v>0</v>
      </c>
      <c r="RJ54" s="248">
        <f>IF(RJ$19-'様式３（療養者名簿）（⑤の場合）'!$BJ59+1&lt;=15,IF(RJ$19&gt;='様式３（療養者名簿）（⑤の場合）'!$BJ59,IF(RJ$19&lt;='様式３（療養者名簿）（⑤の場合）'!$BK59,1,0),0),0)</f>
        <v>0</v>
      </c>
      <c r="RK54" s="248">
        <f>IF(RK$19-'様式３（療養者名簿）（⑤の場合）'!$BJ59+1&lt;=15,IF(RK$19&gt;='様式３（療養者名簿）（⑤の場合）'!$BJ59,IF(RK$19&lt;='様式３（療養者名簿）（⑤の場合）'!$BK59,1,0),0),0)</f>
        <v>0</v>
      </c>
      <c r="RL54" s="248">
        <f>IF(RL$19-'様式３（療養者名簿）（⑤の場合）'!$BJ59+1&lt;=15,IF(RL$19&gt;='様式３（療養者名簿）（⑤の場合）'!$BJ59,IF(RL$19&lt;='様式３（療養者名簿）（⑤の場合）'!$BK59,1,0),0),0)</f>
        <v>0</v>
      </c>
      <c r="RM54" s="248">
        <f>IF(RM$19-'様式３（療養者名簿）（⑤の場合）'!$BJ59+1&lt;=15,IF(RM$19&gt;='様式３（療養者名簿）（⑤の場合）'!$BJ59,IF(RM$19&lt;='様式３（療養者名簿）（⑤の場合）'!$BK59,1,0),0),0)</f>
        <v>0</v>
      </c>
      <c r="RN54" s="248">
        <f>IF(RN$19-'様式３（療養者名簿）（⑤の場合）'!$BJ59+1&lt;=15,IF(RN$19&gt;='様式３（療養者名簿）（⑤の場合）'!$BJ59,IF(RN$19&lt;='様式３（療養者名簿）（⑤の場合）'!$BK59,1,0),0),0)</f>
        <v>0</v>
      </c>
      <c r="RO54" s="248">
        <f>IF(RO$19-'様式３（療養者名簿）（⑤の場合）'!$BJ59+1&lt;=15,IF(RO$19&gt;='様式３（療養者名簿）（⑤の場合）'!$BJ59,IF(RO$19&lt;='様式３（療養者名簿）（⑤の場合）'!$BK59,1,0),0),0)</f>
        <v>0</v>
      </c>
      <c r="RP54" s="248">
        <f>IF(RP$19-'様式３（療養者名簿）（⑤の場合）'!$BJ59+1&lt;=15,IF(RP$19&gt;='様式３（療養者名簿）（⑤の場合）'!$BJ59,IF(RP$19&lt;='様式３（療養者名簿）（⑤の場合）'!$BK59,1,0),0),0)</f>
        <v>0</v>
      </c>
      <c r="RQ54" s="248">
        <f>IF(RQ$19-'様式３（療養者名簿）（⑤の場合）'!$BJ59+1&lt;=15,IF(RQ$19&gt;='様式３（療養者名簿）（⑤の場合）'!$BJ59,IF(RQ$19&lt;='様式３（療養者名簿）（⑤の場合）'!$BK59,1,0),0),0)</f>
        <v>0</v>
      </c>
      <c r="RR54" s="248">
        <f>IF(RR$19-'様式３（療養者名簿）（⑤の場合）'!$BJ59+1&lt;=15,IF(RR$19&gt;='様式３（療養者名簿）（⑤の場合）'!$BJ59,IF(RR$19&lt;='様式３（療養者名簿）（⑤の場合）'!$BK59,1,0),0),0)</f>
        <v>0</v>
      </c>
      <c r="RS54" s="248">
        <f>IF(RS$19-'様式３（療養者名簿）（⑤の場合）'!$BJ59+1&lt;=15,IF(RS$19&gt;='様式３（療養者名簿）（⑤の場合）'!$BJ59,IF(RS$19&lt;='様式３（療養者名簿）（⑤の場合）'!$BK59,1,0),0),0)</f>
        <v>0</v>
      </c>
      <c r="RT54" s="248">
        <f>IF(RT$19-'様式３（療養者名簿）（⑤の場合）'!$BJ59+1&lt;=15,IF(RT$19&gt;='様式３（療養者名簿）（⑤の場合）'!$BJ59,IF(RT$19&lt;='様式３（療養者名簿）（⑤の場合）'!$BK59,1,0),0),0)</f>
        <v>0</v>
      </c>
      <c r="RU54" s="248">
        <f>IF(RU$19-'様式３（療養者名簿）（⑤の場合）'!$BJ59+1&lt;=15,IF(RU$19&gt;='様式３（療養者名簿）（⑤の場合）'!$BJ59,IF(RU$19&lt;='様式３（療養者名簿）（⑤の場合）'!$BK59,1,0),0),0)</f>
        <v>0</v>
      </c>
      <c r="RV54" s="248">
        <f>IF(RV$19-'様式３（療養者名簿）（⑤の場合）'!$BJ59+1&lt;=15,IF(RV$19&gt;='様式３（療養者名簿）（⑤の場合）'!$BJ59,IF(RV$19&lt;='様式３（療養者名簿）（⑤の場合）'!$BK59,1,0),0),0)</f>
        <v>0</v>
      </c>
      <c r="RW54" s="248">
        <f>IF(RW$19-'様式３（療養者名簿）（⑤の場合）'!$BJ59+1&lt;=15,IF(RW$19&gt;='様式３（療養者名簿）（⑤の場合）'!$BJ59,IF(RW$19&lt;='様式３（療養者名簿）（⑤の場合）'!$BK59,1,0),0),0)</f>
        <v>0</v>
      </c>
      <c r="RX54" s="248">
        <f>IF(RX$19-'様式３（療養者名簿）（⑤の場合）'!$BJ59+1&lt;=15,IF(RX$19&gt;='様式３（療養者名簿）（⑤の場合）'!$BJ59,IF(RX$19&lt;='様式３（療養者名簿）（⑤の場合）'!$BK59,1,0),0),0)</f>
        <v>0</v>
      </c>
      <c r="RY54" s="248">
        <f>IF(RY$19-'様式３（療養者名簿）（⑤の場合）'!$BJ59+1&lt;=15,IF(RY$19&gt;='様式３（療養者名簿）（⑤の場合）'!$BJ59,IF(RY$19&lt;='様式３（療養者名簿）（⑤の場合）'!$BK59,1,0),0),0)</f>
        <v>0</v>
      </c>
      <c r="RZ54" s="248">
        <f>IF(RZ$19-'様式３（療養者名簿）（⑤の場合）'!$BJ59+1&lt;=15,IF(RZ$19&gt;='様式３（療養者名簿）（⑤の場合）'!$BJ59,IF(RZ$19&lt;='様式３（療養者名簿）（⑤の場合）'!$BK59,1,0),0),0)</f>
        <v>0</v>
      </c>
      <c r="SA54" s="248">
        <f>IF(SA$19-'様式３（療養者名簿）（⑤の場合）'!$BJ59+1&lt;=15,IF(SA$19&gt;='様式３（療養者名簿）（⑤の場合）'!$BJ59,IF(SA$19&lt;='様式３（療養者名簿）（⑤の場合）'!$BK59,1,0),0),0)</f>
        <v>0</v>
      </c>
      <c r="SB54" s="248">
        <f>IF(SB$19-'様式３（療養者名簿）（⑤の場合）'!$BJ59+1&lt;=15,IF(SB$19&gt;='様式３（療養者名簿）（⑤の場合）'!$BJ59,IF(SB$19&lt;='様式３（療養者名簿）（⑤の場合）'!$BK59,1,0),0),0)</f>
        <v>0</v>
      </c>
      <c r="SC54" s="248">
        <f>IF(SC$19-'様式３（療養者名簿）（⑤の場合）'!$BJ59+1&lt;=15,IF(SC$19&gt;='様式３（療養者名簿）（⑤の場合）'!$BJ59,IF(SC$19&lt;='様式３（療養者名簿）（⑤の場合）'!$BK59,1,0),0),0)</f>
        <v>0</v>
      </c>
      <c r="SD54" s="248">
        <f>IF(SD$19-'様式３（療養者名簿）（⑤の場合）'!$BJ59+1&lt;=15,IF(SD$19&gt;='様式３（療養者名簿）（⑤の場合）'!$BJ59,IF(SD$19&lt;='様式３（療養者名簿）（⑤の場合）'!$BK59,1,0),0),0)</f>
        <v>0</v>
      </c>
      <c r="SE54" s="248">
        <f>IF(SE$19-'様式３（療養者名簿）（⑤の場合）'!$BJ59+1&lt;=15,IF(SE$19&gt;='様式３（療養者名簿）（⑤の場合）'!$BJ59,IF(SE$19&lt;='様式３（療養者名簿）（⑤の場合）'!$BK59,1,0),0),0)</f>
        <v>0</v>
      </c>
      <c r="SF54" s="248">
        <f>IF(SF$19-'様式３（療養者名簿）（⑤の場合）'!$BJ59+1&lt;=15,IF(SF$19&gt;='様式３（療養者名簿）（⑤の場合）'!$BJ59,IF(SF$19&lt;='様式３（療養者名簿）（⑤の場合）'!$BK59,1,0),0),0)</f>
        <v>0</v>
      </c>
      <c r="SG54" s="248">
        <f>IF(SG$19-'様式３（療養者名簿）（⑤の場合）'!$BJ59+1&lt;=15,IF(SG$19&gt;='様式３（療養者名簿）（⑤の場合）'!$BJ59,IF(SG$19&lt;='様式３（療養者名簿）（⑤の場合）'!$BK59,1,0),0),0)</f>
        <v>0</v>
      </c>
      <c r="SH54" s="248">
        <f>IF(SH$19-'様式３（療養者名簿）（⑤の場合）'!$BJ59+1&lt;=15,IF(SH$19&gt;='様式３（療養者名簿）（⑤の場合）'!$BJ59,IF(SH$19&lt;='様式３（療養者名簿）（⑤の場合）'!$BK59,1,0),0),0)</f>
        <v>0</v>
      </c>
      <c r="SI54" s="248">
        <f>IF(SI$19-'様式３（療養者名簿）（⑤の場合）'!$BJ59+1&lt;=15,IF(SI$19&gt;='様式３（療養者名簿）（⑤の場合）'!$BJ59,IF(SI$19&lt;='様式３（療養者名簿）（⑤の場合）'!$BK59,1,0),0),0)</f>
        <v>0</v>
      </c>
      <c r="SJ54" s="248">
        <f>IF(SJ$19-'様式３（療養者名簿）（⑤の場合）'!$BJ59+1&lt;=15,IF(SJ$19&gt;='様式３（療養者名簿）（⑤の場合）'!$BJ59,IF(SJ$19&lt;='様式３（療養者名簿）（⑤の場合）'!$BK59,1,0),0),0)</f>
        <v>0</v>
      </c>
      <c r="SK54" s="248">
        <f>IF(SK$19-'様式３（療養者名簿）（⑤の場合）'!$BJ59+1&lt;=15,IF(SK$19&gt;='様式３（療養者名簿）（⑤の場合）'!$BJ59,IF(SK$19&lt;='様式３（療養者名簿）（⑤の場合）'!$BK59,1,0),0),0)</f>
        <v>0</v>
      </c>
      <c r="SL54" s="248">
        <f>IF(SL$19-'様式３（療養者名簿）（⑤の場合）'!$BJ59+1&lt;=15,IF(SL$19&gt;='様式３（療養者名簿）（⑤の場合）'!$BJ59,IF(SL$19&lt;='様式３（療養者名簿）（⑤の場合）'!$BK59,1,0),0),0)</f>
        <v>0</v>
      </c>
      <c r="SM54" s="248">
        <f>IF(SM$19-'様式３（療養者名簿）（⑤の場合）'!$BJ59+1&lt;=15,IF(SM$19&gt;='様式３（療養者名簿）（⑤の場合）'!$BJ59,IF(SM$19&lt;='様式３（療養者名簿）（⑤の場合）'!$BK59,1,0),0),0)</f>
        <v>0</v>
      </c>
      <c r="SN54" s="248">
        <f>IF(SN$19-'様式３（療養者名簿）（⑤の場合）'!$BJ59+1&lt;=15,IF(SN$19&gt;='様式３（療養者名簿）（⑤の場合）'!$BJ59,IF(SN$19&lt;='様式３（療養者名簿）（⑤の場合）'!$BK59,1,0),0),0)</f>
        <v>0</v>
      </c>
      <c r="SO54" s="248">
        <f>IF(SO$19-'様式３（療養者名簿）（⑤の場合）'!$BJ59+1&lt;=15,IF(SO$19&gt;='様式３（療養者名簿）（⑤の場合）'!$BJ59,IF(SO$19&lt;='様式３（療養者名簿）（⑤の場合）'!$BK59,1,0),0),0)</f>
        <v>0</v>
      </c>
      <c r="SP54" s="248">
        <f>IF(SP$19-'様式３（療養者名簿）（⑤の場合）'!$BJ59+1&lt;=15,IF(SP$19&gt;='様式３（療養者名簿）（⑤の場合）'!$BJ59,IF(SP$19&lt;='様式３（療養者名簿）（⑤の場合）'!$BK59,1,0),0),0)</f>
        <v>0</v>
      </c>
      <c r="SQ54" s="248">
        <f>IF(SQ$19-'様式３（療養者名簿）（⑤の場合）'!$BJ59+1&lt;=15,IF(SQ$19&gt;='様式３（療養者名簿）（⑤の場合）'!$BJ59,IF(SQ$19&lt;='様式３（療養者名簿）（⑤の場合）'!$BK59,1,0),0),0)</f>
        <v>0</v>
      </c>
      <c r="SR54" s="248">
        <f>IF(SR$19-'様式３（療養者名簿）（⑤の場合）'!$BJ59+1&lt;=15,IF(SR$19&gt;='様式３（療養者名簿）（⑤の場合）'!$BJ59,IF(SR$19&lt;='様式３（療養者名簿）（⑤の場合）'!$BK59,1,0),0),0)</f>
        <v>0</v>
      </c>
      <c r="SS54" s="248">
        <f>IF(SS$19-'様式３（療養者名簿）（⑤の場合）'!$BJ59+1&lt;=15,IF(SS$19&gt;='様式３（療養者名簿）（⑤の場合）'!$BJ59,IF(SS$19&lt;='様式３（療養者名簿）（⑤の場合）'!$BK59,1,0),0),0)</f>
        <v>0</v>
      </c>
      <c r="ST54" s="248">
        <f>IF(ST$19-'様式３（療養者名簿）（⑤の場合）'!$BJ59+1&lt;=15,IF(ST$19&gt;='様式３（療養者名簿）（⑤の場合）'!$BJ59,IF(ST$19&lt;='様式３（療養者名簿）（⑤の場合）'!$BK59,1,0),0),0)</f>
        <v>0</v>
      </c>
      <c r="SU54" s="248">
        <f>IF(SU$19-'様式３（療養者名簿）（⑤の場合）'!$BJ59+1&lt;=15,IF(SU$19&gt;='様式３（療養者名簿）（⑤の場合）'!$BJ59,IF(SU$19&lt;='様式３（療養者名簿）（⑤の場合）'!$BK59,1,0),0),0)</f>
        <v>0</v>
      </c>
      <c r="SV54" s="248">
        <f>IF(SV$19-'様式３（療養者名簿）（⑤の場合）'!$BJ59+1&lt;=15,IF(SV$19&gt;='様式３（療養者名簿）（⑤の場合）'!$BJ59,IF(SV$19&lt;='様式３（療養者名簿）（⑤の場合）'!$BK59,1,0),0),0)</f>
        <v>0</v>
      </c>
      <c r="SW54" s="248">
        <f>IF(SW$19-'様式３（療養者名簿）（⑤の場合）'!$BJ59+1&lt;=15,IF(SW$19&gt;='様式３（療養者名簿）（⑤の場合）'!$BJ59,IF(SW$19&lt;='様式３（療養者名簿）（⑤の場合）'!$BK59,1,0),0),0)</f>
        <v>0</v>
      </c>
      <c r="SX54" s="248">
        <f>IF(SX$19-'様式３（療養者名簿）（⑤の場合）'!$BJ59+1&lt;=15,IF(SX$19&gt;='様式３（療養者名簿）（⑤の場合）'!$BJ59,IF(SX$19&lt;='様式３（療養者名簿）（⑤の場合）'!$BK59,1,0),0),0)</f>
        <v>0</v>
      </c>
      <c r="SY54" s="248">
        <f>IF(SY$19-'様式３（療養者名簿）（⑤の場合）'!$BJ59+1&lt;=15,IF(SY$19&gt;='様式３（療養者名簿）（⑤の場合）'!$BJ59,IF(SY$19&lt;='様式３（療養者名簿）（⑤の場合）'!$BK59,1,0),0),0)</f>
        <v>0</v>
      </c>
      <c r="SZ54" s="248">
        <f>IF(SZ$19-'様式３（療養者名簿）（⑤の場合）'!$BJ59+1&lt;=15,IF(SZ$19&gt;='様式３（療養者名簿）（⑤の場合）'!$BJ59,IF(SZ$19&lt;='様式３（療養者名簿）（⑤の場合）'!$BK59,1,0),0),0)</f>
        <v>0</v>
      </c>
      <c r="TA54" s="248">
        <f>IF(TA$19-'様式３（療養者名簿）（⑤の場合）'!$BJ59+1&lt;=15,IF(TA$19&gt;='様式３（療養者名簿）（⑤の場合）'!$BJ59,IF(TA$19&lt;='様式３（療養者名簿）（⑤の場合）'!$BK59,1,0),0),0)</f>
        <v>0</v>
      </c>
      <c r="TB54" s="248">
        <f>IF(TB$19-'様式３（療養者名簿）（⑤の場合）'!$BJ59+1&lt;=15,IF(TB$19&gt;='様式３（療養者名簿）（⑤の場合）'!$BJ59,IF(TB$19&lt;='様式３（療養者名簿）（⑤の場合）'!$BK59,1,0),0),0)</f>
        <v>0</v>
      </c>
      <c r="TC54" s="248">
        <f>IF(TC$19-'様式３（療養者名簿）（⑤の場合）'!$BJ59+1&lt;=15,IF(TC$19&gt;='様式３（療養者名簿）（⑤の場合）'!$BJ59,IF(TC$19&lt;='様式３（療養者名簿）（⑤の場合）'!$BK59,1,0),0),0)</f>
        <v>0</v>
      </c>
      <c r="TD54" s="248">
        <f>IF(TD$19-'様式３（療養者名簿）（⑤の場合）'!$BJ59+1&lt;=15,IF(TD$19&gt;='様式３（療養者名簿）（⑤の場合）'!$BJ59,IF(TD$19&lt;='様式３（療養者名簿）（⑤の場合）'!$BK59,1,0),0),0)</f>
        <v>0</v>
      </c>
      <c r="TE54" s="248">
        <f>IF(TE$19-'様式３（療養者名簿）（⑤の場合）'!$BJ59+1&lt;=15,IF(TE$19&gt;='様式３（療養者名簿）（⑤の場合）'!$BJ59,IF(TE$19&lt;='様式３（療養者名簿）（⑤の場合）'!$BK59,1,0),0),0)</f>
        <v>0</v>
      </c>
      <c r="TF54" s="248">
        <f>IF(TF$19-'様式３（療養者名簿）（⑤の場合）'!$BJ59+1&lt;=15,IF(TF$19&gt;='様式３（療養者名簿）（⑤の場合）'!$BJ59,IF(TF$19&lt;='様式３（療養者名簿）（⑤の場合）'!$BK59,1,0),0),0)</f>
        <v>0</v>
      </c>
      <c r="TG54" s="248">
        <f>IF(TG$19-'様式３（療養者名簿）（⑤の場合）'!$BJ59+1&lt;=15,IF(TG$19&gt;='様式３（療養者名簿）（⑤の場合）'!$BJ59,IF(TG$19&lt;='様式３（療養者名簿）（⑤の場合）'!$BK59,1,0),0),0)</f>
        <v>0</v>
      </c>
      <c r="TH54" s="248">
        <f>IF(TH$19-'様式３（療養者名簿）（⑤の場合）'!$BJ59+1&lt;=15,IF(TH$19&gt;='様式３（療養者名簿）（⑤の場合）'!$BJ59,IF(TH$19&lt;='様式３（療養者名簿）（⑤の場合）'!$BK59,1,0),0),0)</f>
        <v>0</v>
      </c>
      <c r="TI54" s="248">
        <f>IF(TI$19-'様式３（療養者名簿）（⑤の場合）'!$BJ59+1&lt;=15,IF(TI$19&gt;='様式３（療養者名簿）（⑤の場合）'!$BJ59,IF(TI$19&lt;='様式３（療養者名簿）（⑤の場合）'!$BK59,1,0),0),0)</f>
        <v>0</v>
      </c>
      <c r="TJ54" s="248">
        <f>IF(TJ$19-'様式３（療養者名簿）（⑤の場合）'!$BJ59+1&lt;=15,IF(TJ$19&gt;='様式３（療養者名簿）（⑤の場合）'!$BJ59,IF(TJ$19&lt;='様式３（療養者名簿）（⑤の場合）'!$BK59,1,0),0),0)</f>
        <v>0</v>
      </c>
      <c r="TK54" s="248">
        <f>IF(TK$19-'様式３（療養者名簿）（⑤の場合）'!$BJ59+1&lt;=15,IF(TK$19&gt;='様式３（療養者名簿）（⑤の場合）'!$BJ59,IF(TK$19&lt;='様式３（療養者名簿）（⑤の場合）'!$BK59,1,0),0),0)</f>
        <v>0</v>
      </c>
      <c r="TL54" s="248">
        <f>IF(TL$19-'様式３（療養者名簿）（⑤の場合）'!$BJ59+1&lt;=15,IF(TL$19&gt;='様式３（療養者名簿）（⑤の場合）'!$BJ59,IF(TL$19&lt;='様式３（療養者名簿）（⑤の場合）'!$BK59,1,0),0),0)</f>
        <v>0</v>
      </c>
      <c r="TM54" s="248">
        <f>IF(TM$19-'様式３（療養者名簿）（⑤の場合）'!$BJ59+1&lt;=15,IF(TM$19&gt;='様式３（療養者名簿）（⑤の場合）'!$BJ59,IF(TM$19&lt;='様式３（療養者名簿）（⑤の場合）'!$BK59,1,0),0),0)</f>
        <v>0</v>
      </c>
      <c r="TN54" s="248">
        <f>IF(TN$19-'様式３（療養者名簿）（⑤の場合）'!$BJ59+1&lt;=15,IF(TN$19&gt;='様式３（療養者名簿）（⑤の場合）'!$BJ59,IF(TN$19&lt;='様式３（療養者名簿）（⑤の場合）'!$BK59,1,0),0),0)</f>
        <v>0</v>
      </c>
      <c r="TO54" s="248">
        <f>IF(TO$19-'様式３（療養者名簿）（⑤の場合）'!$BJ59+1&lt;=15,IF(TO$19&gt;='様式３（療養者名簿）（⑤の場合）'!$BJ59,IF(TO$19&lt;='様式３（療養者名簿）（⑤の場合）'!$BK59,1,0),0),0)</f>
        <v>0</v>
      </c>
      <c r="TP54" s="248">
        <f>IF(TP$19-'様式３（療養者名簿）（⑤の場合）'!$BJ59+1&lt;=15,IF(TP$19&gt;='様式３（療養者名簿）（⑤の場合）'!$BJ59,IF(TP$19&lt;='様式３（療養者名簿）（⑤の場合）'!$BK59,1,0),0),0)</f>
        <v>0</v>
      </c>
      <c r="TQ54" s="248">
        <f>IF(TQ$19-'様式３（療養者名簿）（⑤の場合）'!$BJ59+1&lt;=15,IF(TQ$19&gt;='様式３（療養者名簿）（⑤の場合）'!$BJ59,IF(TQ$19&lt;='様式３（療養者名簿）（⑤の場合）'!$BK59,1,0),0),0)</f>
        <v>0</v>
      </c>
      <c r="TR54" s="248">
        <f>IF(TR$19-'様式３（療養者名簿）（⑤の場合）'!$BJ59+1&lt;=15,IF(TR$19&gt;='様式３（療養者名簿）（⑤の場合）'!$BJ59,IF(TR$19&lt;='様式３（療養者名簿）（⑤の場合）'!$BK59,1,0),0),0)</f>
        <v>0</v>
      </c>
      <c r="TS54" s="248">
        <f>IF(TS$19-'様式３（療養者名簿）（⑤の場合）'!$BJ59+1&lt;=15,IF(TS$19&gt;='様式３（療養者名簿）（⑤の場合）'!$BJ59,IF(TS$19&lt;='様式３（療養者名簿）（⑤の場合）'!$BK59,1,0),0),0)</f>
        <v>0</v>
      </c>
      <c r="TT54" s="248">
        <f>IF(TT$19-'様式３（療養者名簿）（⑤の場合）'!$BJ59+1&lt;=15,IF(TT$19&gt;='様式３（療養者名簿）（⑤の場合）'!$BJ59,IF(TT$19&lt;='様式３（療養者名簿）（⑤の場合）'!$BK59,1,0),0),0)</f>
        <v>0</v>
      </c>
      <c r="TU54" s="248">
        <f>IF(TU$19-'様式３（療養者名簿）（⑤の場合）'!$BJ59+1&lt;=15,IF(TU$19&gt;='様式３（療養者名簿）（⑤の場合）'!$BJ59,IF(TU$19&lt;='様式３（療養者名簿）（⑤の場合）'!$BK59,1,0),0),0)</f>
        <v>0</v>
      </c>
      <c r="TV54" s="248">
        <f>IF(TV$19-'様式３（療養者名簿）（⑤の場合）'!$BJ59+1&lt;=15,IF(TV$19&gt;='様式３（療養者名簿）（⑤の場合）'!$BJ59,IF(TV$19&lt;='様式３（療養者名簿）（⑤の場合）'!$BK59,1,0),0),0)</f>
        <v>0</v>
      </c>
      <c r="TW54" s="248">
        <f>IF(TW$19-'様式３（療養者名簿）（⑤の場合）'!$BJ59+1&lt;=15,IF(TW$19&gt;='様式３（療養者名簿）（⑤の場合）'!$BJ59,IF(TW$19&lt;='様式３（療養者名簿）（⑤の場合）'!$BK59,1,0),0),0)</f>
        <v>0</v>
      </c>
      <c r="TX54" s="248">
        <f>IF(TX$19-'様式３（療養者名簿）（⑤の場合）'!$BJ59+1&lt;=15,IF(TX$19&gt;='様式３（療養者名簿）（⑤の場合）'!$BJ59,IF(TX$19&lt;='様式３（療養者名簿）（⑤の場合）'!$BK59,1,0),0),0)</f>
        <v>0</v>
      </c>
      <c r="TY54" s="248">
        <f>IF(TY$19-'様式３（療養者名簿）（⑤の場合）'!$BJ59+1&lt;=15,IF(TY$19&gt;='様式３（療養者名簿）（⑤の場合）'!$BJ59,IF(TY$19&lt;='様式３（療養者名簿）（⑤の場合）'!$BK59,1,0),0),0)</f>
        <v>0</v>
      </c>
      <c r="TZ54" s="248">
        <f>IF(TZ$19-'様式３（療養者名簿）（⑤の場合）'!$BJ59+1&lt;=15,IF(TZ$19&gt;='様式３（療養者名簿）（⑤の場合）'!$BJ59,IF(TZ$19&lt;='様式３（療養者名簿）（⑤の場合）'!$BK59,1,0),0),0)</f>
        <v>0</v>
      </c>
      <c r="UA54" s="248">
        <f>IF(UA$19-'様式３（療養者名簿）（⑤の場合）'!$BJ59+1&lt;=15,IF(UA$19&gt;='様式３（療養者名簿）（⑤の場合）'!$BJ59,IF(UA$19&lt;='様式３（療養者名簿）（⑤の場合）'!$BK59,1,0),0),0)</f>
        <v>0</v>
      </c>
      <c r="UB54" s="248">
        <f>IF(UB$19-'様式３（療養者名簿）（⑤の場合）'!$BJ59+1&lt;=15,IF(UB$19&gt;='様式３（療養者名簿）（⑤の場合）'!$BJ59,IF(UB$19&lt;='様式３（療養者名簿）（⑤の場合）'!$BK59,1,0),0),0)</f>
        <v>0</v>
      </c>
      <c r="UC54" s="248">
        <f>IF(UC$19-'様式３（療養者名簿）（⑤の場合）'!$BJ59+1&lt;=15,IF(UC$19&gt;='様式３（療養者名簿）（⑤の場合）'!$BJ59,IF(UC$19&lt;='様式３（療養者名簿）（⑤の場合）'!$BK59,1,0),0),0)</f>
        <v>0</v>
      </c>
      <c r="UD54" s="372">
        <f>IF(UD$19-'様式３（療養者名簿）（⑤の場合）'!$BJ59+1&lt;=15,IF(UD$19&gt;='様式３（療養者名簿）（⑤の場合）'!$BJ59,IF(UD$19&lt;='様式３（療養者名簿）（⑤の場合）'!$BK59,1,0),0),0)</f>
        <v>0</v>
      </c>
      <c r="UE54" s="372">
        <f>IF(UE$19-'様式３（療養者名簿）（⑤の場合）'!$BJ59+1&lt;=15,IF(UE$19&gt;='様式３（療養者名簿）（⑤の場合）'!$BJ59,IF(UE$19&lt;='様式３（療養者名簿）（⑤の場合）'!$BK59,1,0),0),0)</f>
        <v>0</v>
      </c>
      <c r="UF54" s="372">
        <f>IF(UF$19-'様式３（療養者名簿）（⑤の場合）'!$BJ59+1&lt;=15,IF(UF$19&gt;='様式３（療養者名簿）（⑤の場合）'!$BJ59,IF(UF$19&lt;='様式３（療養者名簿）（⑤の場合）'!$BK59,1,0),0),0)</f>
        <v>0</v>
      </c>
      <c r="UG54" s="372">
        <f>IF(UG$19-'様式３（療養者名簿）（⑤の場合）'!$BJ59+1&lt;=15,IF(UG$19&gt;='様式３（療養者名簿）（⑤の場合）'!$BJ59,IF(UG$19&lt;='様式３（療養者名簿）（⑤の場合）'!$BK59,1,0),0),0)</f>
        <v>0</v>
      </c>
      <c r="UH54" s="372">
        <f>IF(UH$19-'様式３（療養者名簿）（⑤の場合）'!$BJ59+1&lt;=15,IF(UH$19&gt;='様式３（療養者名簿）（⑤の場合）'!$BJ59,IF(UH$19&lt;='様式３（療養者名簿）（⑤の場合）'!$BK59,1,0),0),0)</f>
        <v>0</v>
      </c>
      <c r="UI54" s="372">
        <f>IF(UI$19-'様式３（療養者名簿）（⑤の場合）'!$BJ59+1&lt;=15,IF(UI$19&gt;='様式３（療養者名簿）（⑤の場合）'!$BJ59,IF(UI$19&lt;='様式３（療養者名簿）（⑤の場合）'!$BK59,1,0),0),0)</f>
        <v>0</v>
      </c>
      <c r="UJ54" s="372">
        <f>IF(UJ$19-'様式３（療養者名簿）（⑤の場合）'!$BJ59+1&lt;=15,IF(UJ$19&gt;='様式３（療養者名簿）（⑤の場合）'!$BJ59,IF(UJ$19&lt;='様式３（療養者名簿）（⑤の場合）'!$BK59,1,0),0),0)</f>
        <v>0</v>
      </c>
      <c r="UK54" s="372">
        <f>IF(UK$19-'様式３（療養者名簿）（⑤の場合）'!$BJ59+1&lt;=15,IF(UK$19&gt;='様式３（療養者名簿）（⑤の場合）'!$BJ59,IF(UK$19&lt;='様式３（療養者名簿）（⑤の場合）'!$BK59,1,0),0),0)</f>
        <v>0</v>
      </c>
      <c r="UL54" s="372">
        <f>IF(UL$19-'様式３（療養者名簿）（⑤の場合）'!$BJ59+1&lt;=15,IF(UL$19&gt;='様式３（療養者名簿）（⑤の場合）'!$BJ59,IF(UL$19&lt;='様式３（療養者名簿）（⑤の場合）'!$BK59,1,0),0),0)</f>
        <v>0</v>
      </c>
      <c r="UM54" s="372">
        <f>IF(UM$19-'様式３（療養者名簿）（⑤の場合）'!$BJ59+1&lt;=15,IF(UM$19&gt;='様式３（療養者名簿）（⑤の場合）'!$BJ59,IF(UM$19&lt;='様式３（療養者名簿）（⑤の場合）'!$BK59,1,0),0),0)</f>
        <v>0</v>
      </c>
      <c r="UN54" s="372">
        <f>IF(UN$19-'様式３（療養者名簿）（⑤の場合）'!$BJ59+1&lt;=15,IF(UN$19&gt;='様式３（療養者名簿）（⑤の場合）'!$BJ59,IF(UN$19&lt;='様式３（療養者名簿）（⑤の場合）'!$BK59,1,0),0),0)</f>
        <v>0</v>
      </c>
      <c r="UO54" s="372">
        <f>IF(UO$19-'様式３（療養者名簿）（⑤の場合）'!$BJ59+1&lt;=15,IF(UO$19&gt;='様式３（療養者名簿）（⑤の場合）'!$BJ59,IF(UO$19&lt;='様式３（療養者名簿）（⑤の場合）'!$BK59,1,0),0),0)</f>
        <v>0</v>
      </c>
      <c r="UP54" s="372">
        <f>IF(UP$19-'様式３（療養者名簿）（⑤の場合）'!$BJ59+1&lt;=15,IF(UP$19&gt;='様式３（療養者名簿）（⑤の場合）'!$BJ59,IF(UP$19&lt;='様式３（療養者名簿）（⑤の場合）'!$BK59,1,0),0),0)</f>
        <v>0</v>
      </c>
      <c r="UQ54" s="372">
        <f>IF(UQ$19-'様式３（療養者名簿）（⑤の場合）'!$BJ59+1&lt;=15,IF(UQ$19&gt;='様式３（療養者名簿）（⑤の場合）'!$BJ59,IF(UQ$19&lt;='様式３（療養者名簿）（⑤の場合）'!$BK59,1,0),0),0)</f>
        <v>0</v>
      </c>
      <c r="UR54" s="372">
        <f>IF(UR$19-'様式３（療養者名簿）（⑤の場合）'!$BJ59+1&lt;=15,IF(UR$19&gt;='様式３（療養者名簿）（⑤の場合）'!$BJ59,IF(UR$19&lt;='様式３（療養者名簿）（⑤の場合）'!$BK59,1,0),0),0)</f>
        <v>0</v>
      </c>
      <c r="US54" s="372">
        <f>IF(US$19-'様式３（療養者名簿）（⑤の場合）'!$BJ59+1&lt;=15,IF(US$19&gt;='様式３（療養者名簿）（⑤の場合）'!$BJ59,IF(US$19&lt;='様式３（療養者名簿）（⑤の場合）'!$BK59,1,0),0),0)</f>
        <v>0</v>
      </c>
      <c r="UT54" s="372">
        <f>IF(UT$19-'様式３（療養者名簿）（⑤の場合）'!$BJ59+1&lt;=15,IF(UT$19&gt;='様式３（療養者名簿）（⑤の場合）'!$BJ59,IF(UT$19&lt;='様式３（療養者名簿）（⑤の場合）'!$BK59,1,0),0),0)</f>
        <v>0</v>
      </c>
      <c r="UU54" s="372">
        <f>IF(UU$19-'様式３（療養者名簿）（⑤の場合）'!$BJ59+1&lt;=15,IF(UU$19&gt;='様式３（療養者名簿）（⑤の場合）'!$BJ59,IF(UU$19&lt;='様式３（療養者名簿）（⑤の場合）'!$BK59,1,0),0),0)</f>
        <v>0</v>
      </c>
      <c r="UV54" s="372">
        <f>IF(UV$19-'様式３（療養者名簿）（⑤の場合）'!$BJ59+1&lt;=15,IF(UV$19&gt;='様式３（療養者名簿）（⑤の場合）'!$BJ59,IF(UV$19&lt;='様式３（療養者名簿）（⑤の場合）'!$BK59,1,0),0),0)</f>
        <v>0</v>
      </c>
      <c r="UW54" s="372">
        <f>IF(UW$19-'様式３（療養者名簿）（⑤の場合）'!$BJ59+1&lt;=15,IF(UW$19&gt;='様式３（療養者名簿）（⑤の場合）'!$BJ59,IF(UW$19&lt;='様式３（療養者名簿）（⑤の場合）'!$BK59,1,0),0),0)</f>
        <v>0</v>
      </c>
      <c r="UX54" s="372">
        <f>IF(UX$19-'様式３（療養者名簿）（⑤の場合）'!$BJ59+1&lt;=15,IF(UX$19&gt;='様式３（療養者名簿）（⑤の場合）'!$BJ59,IF(UX$19&lt;='様式３（療養者名簿）（⑤の場合）'!$BK59,1,0),0),0)</f>
        <v>0</v>
      </c>
      <c r="UY54" s="372">
        <f>IF(UY$19-'様式３（療養者名簿）（⑤の場合）'!$BJ59+1&lt;=15,IF(UY$19&gt;='様式３（療養者名簿）（⑤の場合）'!$BJ59,IF(UY$19&lt;='様式３（療養者名簿）（⑤の場合）'!$BK59,1,0),0),0)</f>
        <v>0</v>
      </c>
      <c r="UZ54" s="372">
        <f>IF(UZ$19-'様式３（療養者名簿）（⑤の場合）'!$BJ59+1&lt;=15,IF(UZ$19&gt;='様式３（療養者名簿）（⑤の場合）'!$BJ59,IF(UZ$19&lt;='様式３（療養者名簿）（⑤の場合）'!$BK59,1,0),0),0)</f>
        <v>0</v>
      </c>
      <c r="VA54" s="372">
        <f>IF(VA$19-'様式３（療養者名簿）（⑤の場合）'!$BJ59+1&lt;=15,IF(VA$19&gt;='様式３（療養者名簿）（⑤の場合）'!$BJ59,IF(VA$19&lt;='様式３（療養者名簿）（⑤の場合）'!$BK59,1,0),0),0)</f>
        <v>0</v>
      </c>
      <c r="VB54" s="372">
        <f>IF(VB$19-'様式３（療養者名簿）（⑤の場合）'!$BJ59+1&lt;=15,IF(VB$19&gt;='様式３（療養者名簿）（⑤の場合）'!$BJ59,IF(VB$19&lt;='様式３（療養者名簿）（⑤の場合）'!$BK59,1,0),0),0)</f>
        <v>0</v>
      </c>
      <c r="VC54" s="372">
        <f>IF(VC$19-'様式３（療養者名簿）（⑤の場合）'!$BJ59+1&lt;=15,IF(VC$19&gt;='様式３（療養者名簿）（⑤の場合）'!$BJ59,IF(VC$19&lt;='様式３（療養者名簿）（⑤の場合）'!$BK59,1,0),0),0)</f>
        <v>0</v>
      </c>
      <c r="VD54" s="372">
        <f>IF(VD$19-'様式３（療養者名簿）（⑤の場合）'!$BJ59+1&lt;=15,IF(VD$19&gt;='様式３（療養者名簿）（⑤の場合）'!$BJ59,IF(VD$19&lt;='様式３（療養者名簿）（⑤の場合）'!$BK59,1,0),0),0)</f>
        <v>0</v>
      </c>
      <c r="VE54" s="372">
        <f>IF(VE$19-'様式３（療養者名簿）（⑤の場合）'!$BJ59+1&lt;=15,IF(VE$19&gt;='様式３（療養者名簿）（⑤の場合）'!$BJ59,IF(VE$19&lt;='様式３（療養者名簿）（⑤の場合）'!$BK59,1,0),0),0)</f>
        <v>0</v>
      </c>
      <c r="VF54" s="372">
        <f>IF(VF$19-'様式３（療養者名簿）（⑤の場合）'!$BJ59+1&lt;=15,IF(VF$19&gt;='様式３（療養者名簿）（⑤の場合）'!$BJ59,IF(VF$19&lt;='様式３（療養者名簿）（⑤の場合）'!$BK59,1,0),0),0)</f>
        <v>0</v>
      </c>
      <c r="VG54" s="372">
        <f>IF(VG$19-'様式３（療養者名簿）（⑤の場合）'!$BJ59+1&lt;=15,IF(VG$19&gt;='様式３（療養者名簿）（⑤の場合）'!$BJ59,IF(VG$19&lt;='様式３（療養者名簿）（⑤の場合）'!$BK59,1,0),0),0)</f>
        <v>0</v>
      </c>
      <c r="VH54" s="372">
        <f>IF(VH$19-'様式３（療養者名簿）（⑤の場合）'!$BJ59+1&lt;=15,IF(VH$19&gt;='様式３（療養者名簿）（⑤の場合）'!$BJ59,IF(VH$19&lt;='様式３（療養者名簿）（⑤の場合）'!$BK59,1,0),0),0)</f>
        <v>0</v>
      </c>
      <c r="VI54" s="372">
        <f>IF(VI$19-'様式３（療養者名簿）（⑤の場合）'!$BJ59+1&lt;=15,IF(VI$19&gt;='様式３（療養者名簿）（⑤の場合）'!$BJ59,IF(VI$19&lt;='様式３（療養者名簿）（⑤の場合）'!$BK59,1,0),0),0)</f>
        <v>0</v>
      </c>
      <c r="VJ54" s="372">
        <f>IF(VJ$19-'様式３（療養者名簿）（⑤の場合）'!$BJ59+1&lt;=15,IF(VJ$19&gt;='様式３（療養者名簿）（⑤の場合）'!$BJ59,IF(VJ$19&lt;='様式３（療養者名簿）（⑤の場合）'!$BK59,1,0),0),0)</f>
        <v>0</v>
      </c>
      <c r="VK54" s="372">
        <f>IF(VK$19-'様式３（療養者名簿）（⑤の場合）'!$BJ59+1&lt;=15,IF(VK$19&gt;='様式３（療養者名簿）（⑤の場合）'!$BJ59,IF(VK$19&lt;='様式３（療養者名簿）（⑤の場合）'!$BK59,1,0),0),0)</f>
        <v>0</v>
      </c>
      <c r="VL54" s="372">
        <f>IF(VL$19-'様式３（療養者名簿）（⑤の場合）'!$BJ59+1&lt;=15,IF(VL$19&gt;='様式３（療養者名簿）（⑤の場合）'!$BJ59,IF(VL$19&lt;='様式３（療養者名簿）（⑤の場合）'!$BK59,1,0),0),0)</f>
        <v>0</v>
      </c>
      <c r="VM54" s="372">
        <f>IF(VM$19-'様式３（療養者名簿）（⑤の場合）'!$BJ59+1&lt;=15,IF(VM$19&gt;='様式３（療養者名簿）（⑤の場合）'!$BJ59,IF(VM$19&lt;='様式３（療養者名簿）（⑤の場合）'!$BK59,1,0),0),0)</f>
        <v>0</v>
      </c>
      <c r="VN54" s="372">
        <f>IF(VN$19-'様式３（療養者名簿）（⑤の場合）'!$BJ59+1&lt;=15,IF(VN$19&gt;='様式３（療養者名簿）（⑤の場合）'!$BJ59,IF(VN$19&lt;='様式３（療養者名簿）（⑤の場合）'!$BK59,1,0),0),0)</f>
        <v>0</v>
      </c>
      <c r="VO54" s="372">
        <f>IF(VO$19-'様式３（療養者名簿）（⑤の場合）'!$BJ59+1&lt;=15,IF(VO$19&gt;='様式３（療養者名簿）（⑤の場合）'!$BJ59,IF(VO$19&lt;='様式３（療養者名簿）（⑤の場合）'!$BK59,1,0),0),0)</f>
        <v>0</v>
      </c>
      <c r="VP54" s="372">
        <f>IF(VP$19-'様式３（療養者名簿）（⑤の場合）'!$BJ59+1&lt;=15,IF(VP$19&gt;='様式３（療養者名簿）（⑤の場合）'!$BJ59,IF(VP$19&lt;='様式３（療養者名簿）（⑤の場合）'!$BK59,1,0),0),0)</f>
        <v>0</v>
      </c>
      <c r="VQ54" s="372">
        <f>IF(VQ$19-'様式３（療養者名簿）（⑤の場合）'!$BJ59+1&lt;=15,IF(VQ$19&gt;='様式３（療養者名簿）（⑤の場合）'!$BJ59,IF(VQ$19&lt;='様式３（療養者名簿）（⑤の場合）'!$BK59,1,0),0),0)</f>
        <v>0</v>
      </c>
      <c r="VR54" s="372">
        <f>IF(VR$19-'様式３（療養者名簿）（⑤の場合）'!$BJ59+1&lt;=15,IF(VR$19&gt;='様式３（療養者名簿）（⑤の場合）'!$BJ59,IF(VR$19&lt;='様式３（療養者名簿）（⑤の場合）'!$BK59,1,0),0),0)</f>
        <v>0</v>
      </c>
      <c r="VS54" s="372">
        <f>IF(VS$19-'様式３（療養者名簿）（⑤の場合）'!$BJ59+1&lt;=15,IF(VS$19&gt;='様式３（療養者名簿）（⑤の場合）'!$BJ59,IF(VS$19&lt;='様式３（療養者名簿）（⑤の場合）'!$BK59,1,0),0),0)</f>
        <v>0</v>
      </c>
      <c r="VT54" s="372">
        <f>IF(VT$19-'様式３（療養者名簿）（⑤の場合）'!$BJ59+1&lt;=15,IF(VT$19&gt;='様式３（療養者名簿）（⑤の場合）'!$BJ59,IF(VT$19&lt;='様式３（療養者名簿）（⑤の場合）'!$BK59,1,0),0),0)</f>
        <v>0</v>
      </c>
      <c r="VU54" s="372">
        <f>IF(VU$19-'様式３（療養者名簿）（⑤の場合）'!$BJ59+1&lt;=15,IF(VU$19&gt;='様式３（療養者名簿）（⑤の場合）'!$BJ59,IF(VU$19&lt;='様式３（療養者名簿）（⑤の場合）'!$BK59,1,0),0),0)</f>
        <v>0</v>
      </c>
      <c r="VV54" s="372">
        <f>IF(VV$19-'様式３（療養者名簿）（⑤の場合）'!$BJ59+1&lt;=15,IF(VV$19&gt;='様式３（療養者名簿）（⑤の場合）'!$BJ59,IF(VV$19&lt;='様式３（療養者名簿）（⑤の場合）'!$BK59,1,0),0),0)</f>
        <v>0</v>
      </c>
      <c r="VW54" s="372">
        <f>IF(VW$19-'様式３（療養者名簿）（⑤の場合）'!$BJ59+1&lt;=15,IF(VW$19&gt;='様式３（療養者名簿）（⑤の場合）'!$BJ59,IF(VW$19&lt;='様式３（療養者名簿）（⑤の場合）'!$BK59,1,0),0),0)</f>
        <v>0</v>
      </c>
      <c r="VX54" s="372">
        <f>IF(VX$19-'様式３（療養者名簿）（⑤の場合）'!$BJ59+1&lt;=15,IF(VX$19&gt;='様式３（療養者名簿）（⑤の場合）'!$BJ59,IF(VX$19&lt;='様式３（療養者名簿）（⑤の場合）'!$BK59,1,0),0),0)</f>
        <v>0</v>
      </c>
      <c r="VY54" s="372">
        <f>IF(VY$19-'様式３（療養者名簿）（⑤の場合）'!$BJ59+1&lt;=15,IF(VY$19&gt;='様式３（療養者名簿）（⑤の場合）'!$BJ59,IF(VY$19&lt;='様式３（療養者名簿）（⑤の場合）'!$BK59,1,0),0),0)</f>
        <v>0</v>
      </c>
      <c r="VZ54" s="372">
        <f>IF(VZ$19-'様式３（療養者名簿）（⑤の場合）'!$BJ59+1&lt;=15,IF(VZ$19&gt;='様式３（療養者名簿）（⑤の場合）'!$BJ59,IF(VZ$19&lt;='様式３（療養者名簿）（⑤の場合）'!$BK59,1,0),0),0)</f>
        <v>0</v>
      </c>
      <c r="WA54" s="372">
        <f>IF(WA$19-'様式３（療養者名簿）（⑤の場合）'!$BJ59+1&lt;=15,IF(WA$19&gt;='様式３（療養者名簿）（⑤の場合）'!$BJ59,IF(WA$19&lt;='様式３（療養者名簿）（⑤の場合）'!$BK59,1,0),0),0)</f>
        <v>0</v>
      </c>
      <c r="WB54" s="372">
        <f>IF(WB$19-'様式３（療養者名簿）（⑤の場合）'!$BJ59+1&lt;=15,IF(WB$19&gt;='様式３（療養者名簿）（⑤の場合）'!$BJ59,IF(WB$19&lt;='様式３（療養者名簿）（⑤の場合）'!$BK59,1,0),0),0)</f>
        <v>0</v>
      </c>
      <c r="WC54" s="372">
        <f>IF(WC$19-'様式３（療養者名簿）（⑤の場合）'!$BJ59+1&lt;=15,IF(WC$19&gt;='様式３（療養者名簿）（⑤の場合）'!$BJ59,IF(WC$19&lt;='様式３（療養者名簿）（⑤の場合）'!$BK59,1,0),0),0)</f>
        <v>0</v>
      </c>
      <c r="WD54" s="372">
        <f>IF(WD$19-'様式３（療養者名簿）（⑤の場合）'!$BJ59+1&lt;=15,IF(WD$19&gt;='様式３（療養者名簿）（⑤の場合）'!$BJ59,IF(WD$19&lt;='様式３（療養者名簿）（⑤の場合）'!$BK59,1,0),0),0)</f>
        <v>0</v>
      </c>
      <c r="WE54" s="372">
        <f>IF(WE$19-'様式３（療養者名簿）（⑤の場合）'!$BJ59+1&lt;=15,IF(WE$19&gt;='様式３（療養者名簿）（⑤の場合）'!$BJ59,IF(WE$19&lt;='様式３（療養者名簿）（⑤の場合）'!$BK59,1,0),0),0)</f>
        <v>0</v>
      </c>
      <c r="WF54" s="372">
        <f>IF(WF$19-'様式３（療養者名簿）（⑤の場合）'!$BJ59+1&lt;=15,IF(WF$19&gt;='様式３（療養者名簿）（⑤の場合）'!$BJ59,IF(WF$19&lt;='様式３（療養者名簿）（⑤の場合）'!$BK59,1,0),0),0)</f>
        <v>0</v>
      </c>
      <c r="WG54" s="372">
        <f>IF(WG$19-'様式３（療養者名簿）（⑤の場合）'!$BJ59+1&lt;=15,IF(WG$19&gt;='様式３（療養者名簿）（⑤の場合）'!$BJ59,IF(WG$19&lt;='様式３（療養者名簿）（⑤の場合）'!$BK59,1,0),0),0)</f>
        <v>0</v>
      </c>
      <c r="WH54" s="372">
        <f>IF(WH$19-'様式３（療養者名簿）（⑤の場合）'!$BJ59+1&lt;=15,IF(WH$19&gt;='様式３（療養者名簿）（⑤の場合）'!$BJ59,IF(WH$19&lt;='様式３（療養者名簿）（⑤の場合）'!$BK59,1,0),0),0)</f>
        <v>0</v>
      </c>
      <c r="WI54" s="372">
        <f>IF(WI$19-'様式３（療養者名簿）（⑤の場合）'!$BJ59+1&lt;=15,IF(WI$19&gt;='様式３（療養者名簿）（⑤の場合）'!$BJ59,IF(WI$19&lt;='様式３（療養者名簿）（⑤の場合）'!$BK59,1,0),0),0)</f>
        <v>0</v>
      </c>
      <c r="WJ54" s="372">
        <f>IF(WJ$19-'様式３（療養者名簿）（⑤の場合）'!$BJ59+1&lt;=15,IF(WJ$19&gt;='様式３（療養者名簿）（⑤の場合）'!$BJ59,IF(WJ$19&lt;='様式３（療養者名簿）（⑤の場合）'!$BK59,1,0),0),0)</f>
        <v>0</v>
      </c>
      <c r="WK54" s="372">
        <f>IF(WK$19-'様式３（療養者名簿）（⑤の場合）'!$BJ59+1&lt;=15,IF(WK$19&gt;='様式３（療養者名簿）（⑤の場合）'!$BJ59,IF(WK$19&lt;='様式３（療養者名簿）（⑤の場合）'!$BK59,1,0),0),0)</f>
        <v>0</v>
      </c>
      <c r="WL54" s="372">
        <f>IF(WL$19-'様式３（療養者名簿）（⑤の場合）'!$BJ59+1&lt;=15,IF(WL$19&gt;='様式３（療養者名簿）（⑤の場合）'!$BJ59,IF(WL$19&lt;='様式３（療養者名簿）（⑤の場合）'!$BK59,1,0),0),0)</f>
        <v>0</v>
      </c>
      <c r="WM54" s="372">
        <f>IF(WM$19-'様式３（療養者名簿）（⑤の場合）'!$BJ59+1&lt;=15,IF(WM$19&gt;='様式３（療養者名簿）（⑤の場合）'!$BJ59,IF(WM$19&lt;='様式３（療養者名簿）（⑤の場合）'!$BK59,1,0),0),0)</f>
        <v>0</v>
      </c>
      <c r="WN54" s="372">
        <f>IF(WN$19-'様式３（療養者名簿）（⑤の場合）'!$BJ59+1&lt;=15,IF(WN$19&gt;='様式３（療養者名簿）（⑤の場合）'!$BJ59,IF(WN$19&lt;='様式３（療養者名簿）（⑤の場合）'!$BK59,1,0),0),0)</f>
        <v>0</v>
      </c>
      <c r="WO54" s="372">
        <f>IF(WO$19-'様式３（療養者名簿）（⑤の場合）'!$BJ59+1&lt;=15,IF(WO$19&gt;='様式３（療養者名簿）（⑤の場合）'!$BJ59,IF(WO$19&lt;='様式３（療養者名簿）（⑤の場合）'!$BK59,1,0),0),0)</f>
        <v>0</v>
      </c>
      <c r="WP54" s="372">
        <f>IF(WP$19-'様式３（療養者名簿）（⑤の場合）'!$BJ59+1&lt;=15,IF(WP$19&gt;='様式３（療養者名簿）（⑤の場合）'!$BJ59,IF(WP$19&lt;='様式３（療養者名簿）（⑤の場合）'!$BK59,1,0),0),0)</f>
        <v>0</v>
      </c>
      <c r="WQ54" s="372">
        <f>IF(WQ$19-'様式３（療養者名簿）（⑤の場合）'!$BJ59+1&lt;=15,IF(WQ$19&gt;='様式３（療養者名簿）（⑤の場合）'!$BJ59,IF(WQ$19&lt;='様式３（療養者名簿）（⑤の場合）'!$BK59,1,0),0),0)</f>
        <v>0</v>
      </c>
      <c r="WR54" s="372">
        <f>IF(WR$19-'様式３（療養者名簿）（⑤の場合）'!$BJ59+1&lt;=15,IF(WR$19&gt;='様式３（療養者名簿）（⑤の場合）'!$BJ59,IF(WR$19&lt;='様式３（療養者名簿）（⑤の場合）'!$BK59,1,0),0),0)</f>
        <v>0</v>
      </c>
      <c r="WS54" s="372">
        <f>IF(WS$19-'様式３（療養者名簿）（⑤の場合）'!$BJ59+1&lt;=15,IF(WS$19&gt;='様式３（療養者名簿）（⑤の場合）'!$BJ59,IF(WS$19&lt;='様式３（療養者名簿）（⑤の場合）'!$BK59,1,0),0),0)</f>
        <v>0</v>
      </c>
      <c r="WT54" s="372">
        <f>IF(WT$19-'様式３（療養者名簿）（⑤の場合）'!$BJ59+1&lt;=15,IF(WT$19&gt;='様式３（療養者名簿）（⑤の場合）'!$BJ59,IF(WT$19&lt;='様式３（療養者名簿）（⑤の場合）'!$BK59,1,0),0),0)</f>
        <v>0</v>
      </c>
      <c r="WU54" s="372">
        <f>IF(WU$19-'様式３（療養者名簿）（⑤の場合）'!$BJ59+1&lt;=15,IF(WU$19&gt;='様式３（療養者名簿）（⑤の場合）'!$BJ59,IF(WU$19&lt;='様式３（療養者名簿）（⑤の場合）'!$BK59,1,0),0),0)</f>
        <v>0</v>
      </c>
      <c r="WV54" s="372">
        <f>IF(WV$19-'様式３（療養者名簿）（⑤の場合）'!$BJ59+1&lt;=15,IF(WV$19&gt;='様式３（療養者名簿）（⑤の場合）'!$BJ59,IF(WV$19&lt;='様式３（療養者名簿）（⑤の場合）'!$BK59,1,0),0),0)</f>
        <v>0</v>
      </c>
      <c r="WW54" s="372">
        <f>IF(WW$19-'様式３（療養者名簿）（⑤の場合）'!$BJ59+1&lt;=15,IF(WW$19&gt;='様式３（療養者名簿）（⑤の場合）'!$BJ59,IF(WW$19&lt;='様式３（療養者名簿）（⑤の場合）'!$BK59,1,0),0),0)</f>
        <v>0</v>
      </c>
      <c r="WX54" s="372">
        <f>IF(WX$19-'様式３（療養者名簿）（⑤の場合）'!$BJ59+1&lt;=15,IF(WX$19&gt;='様式３（療養者名簿）（⑤の場合）'!$BJ59,IF(WX$19&lt;='様式３（療養者名簿）（⑤の場合）'!$BK59,1,0),0),0)</f>
        <v>0</v>
      </c>
      <c r="WY54" s="372">
        <f>IF(WY$19-'様式３（療養者名簿）（⑤の場合）'!$BJ59+1&lt;=15,IF(WY$19&gt;='様式３（療養者名簿）（⑤の場合）'!$BJ59,IF(WY$19&lt;='様式３（療養者名簿）（⑤の場合）'!$BK59,1,0),0),0)</f>
        <v>0</v>
      </c>
      <c r="WZ54" s="372">
        <f>IF(WZ$19-'様式３（療養者名簿）（⑤の場合）'!$BJ59+1&lt;=15,IF(WZ$19&gt;='様式３（療養者名簿）（⑤の場合）'!$BJ59,IF(WZ$19&lt;='様式３（療養者名簿）（⑤の場合）'!$BK59,1,0),0),0)</f>
        <v>0</v>
      </c>
      <c r="XA54" s="372">
        <f>IF(XA$19-'様式３（療養者名簿）（⑤の場合）'!$BJ59+1&lt;=15,IF(XA$19&gt;='様式３（療養者名簿）（⑤の場合）'!$BJ59,IF(XA$19&lt;='様式３（療養者名簿）（⑤の場合）'!$BK59,1,0),0),0)</f>
        <v>0</v>
      </c>
      <c r="XB54" s="372">
        <f>IF(XB$19-'様式３（療養者名簿）（⑤の場合）'!$BJ59+1&lt;=15,IF(XB$19&gt;='様式３（療養者名簿）（⑤の場合）'!$BJ59,IF(XB$19&lt;='様式３（療養者名簿）（⑤の場合）'!$BK59,1,0),0),0)</f>
        <v>0</v>
      </c>
      <c r="XC54" s="372">
        <f>IF(XC$19-'様式３（療養者名簿）（⑤の場合）'!$BJ59+1&lt;=15,IF(XC$19&gt;='様式３（療養者名簿）（⑤の場合）'!$BJ59,IF(XC$19&lt;='様式３（療養者名簿）（⑤の場合）'!$BK59,1,0),0),0)</f>
        <v>0</v>
      </c>
      <c r="XD54" s="372">
        <f>IF(XD$19-'様式３（療養者名簿）（⑤の場合）'!$BJ59+1&lt;=15,IF(XD$19&gt;='様式３（療養者名簿）（⑤の場合）'!$BJ59,IF(XD$19&lt;='様式３（療養者名簿）（⑤の場合）'!$BK59,1,0),0),0)</f>
        <v>0</v>
      </c>
      <c r="XE54" s="372">
        <f>IF(XE$19-'様式３（療養者名簿）（⑤の場合）'!$BJ59+1&lt;=15,IF(XE$19&gt;='様式３（療養者名簿）（⑤の場合）'!$BJ59,IF(XE$19&lt;='様式３（療養者名簿）（⑤の場合）'!$BK59,1,0),0),0)</f>
        <v>0</v>
      </c>
      <c r="XF54" s="372">
        <f>IF(XF$19-'様式３（療養者名簿）（⑤の場合）'!$BJ59+1&lt;=15,IF(XF$19&gt;='様式３（療養者名簿）（⑤の場合）'!$BJ59,IF(XF$19&lt;='様式３（療養者名簿）（⑤の場合）'!$BK59,1,0),0),0)</f>
        <v>0</v>
      </c>
      <c r="XG54" s="372">
        <f>IF(XG$19-'様式３（療養者名簿）（⑤の場合）'!$BJ59+1&lt;=15,IF(XG$19&gt;='様式３（療養者名簿）（⑤の場合）'!$BJ59,IF(XG$19&lt;='様式３（療養者名簿）（⑤の場合）'!$BK59,1,0),0),0)</f>
        <v>0</v>
      </c>
      <c r="XH54" s="372">
        <f>IF(XH$19-'様式３（療養者名簿）（⑤の場合）'!$BJ59+1&lt;=15,IF(XH$19&gt;='様式３（療養者名簿）（⑤の場合）'!$BJ59,IF(XH$19&lt;='様式３（療養者名簿）（⑤の場合）'!$BK59,1,0),0),0)</f>
        <v>0</v>
      </c>
      <c r="XI54" s="372">
        <f>IF(XI$19-'様式３（療養者名簿）（⑤の場合）'!$BJ59+1&lt;=15,IF(XI$19&gt;='様式３（療養者名簿）（⑤の場合）'!$BJ59,IF(XI$19&lt;='様式３（療養者名簿）（⑤の場合）'!$BK59,1,0),0),0)</f>
        <v>0</v>
      </c>
      <c r="XJ54" s="372">
        <f>IF(XJ$19-'様式３（療養者名簿）（⑤の場合）'!$BJ59+1&lt;=15,IF(XJ$19&gt;='様式３（療養者名簿）（⑤の場合）'!$BJ59,IF(XJ$19&lt;='様式３（療養者名簿）（⑤の場合）'!$BK59,1,0),0),0)</f>
        <v>0</v>
      </c>
      <c r="XK54" s="372">
        <f>IF(XK$19-'様式３（療養者名簿）（⑤の場合）'!$BJ59+1&lt;=15,IF(XK$19&gt;='様式３（療養者名簿）（⑤の場合）'!$BJ59,IF(XK$19&lt;='様式３（療養者名簿）（⑤の場合）'!$BK59,1,0),0),0)</f>
        <v>0</v>
      </c>
      <c r="XL54" s="372">
        <f>IF(XL$19-'様式３（療養者名簿）（⑤の場合）'!$BJ59+1&lt;=15,IF(XL$19&gt;='様式３（療養者名簿）（⑤の場合）'!$BJ59,IF(XL$19&lt;='様式３（療養者名簿）（⑤の場合）'!$BK59,1,0),0),0)</f>
        <v>0</v>
      </c>
      <c r="XM54" s="372">
        <f>IF(XM$19-'様式３（療養者名簿）（⑤の場合）'!$BJ59+1&lt;=15,IF(XM$19&gt;='様式３（療養者名簿）（⑤の場合）'!$BJ59,IF(XM$19&lt;='様式３（療養者名簿）（⑤の場合）'!$BK59,1,0),0),0)</f>
        <v>0</v>
      </c>
      <c r="XN54" s="372">
        <f>IF(XN$19-'様式３（療養者名簿）（⑤の場合）'!$BJ59+1&lt;=15,IF(XN$19&gt;='様式３（療養者名簿）（⑤の場合）'!$BJ59,IF(XN$19&lt;='様式３（療養者名簿）（⑤の場合）'!$BK59,1,0),0),0)</f>
        <v>0</v>
      </c>
      <c r="XO54" s="372">
        <f>IF(XO$19-'様式３（療養者名簿）（⑤の場合）'!$BJ59+1&lt;=15,IF(XO$19&gt;='様式３（療養者名簿）（⑤の場合）'!$BJ59,IF(XO$19&lt;='様式３（療養者名簿）（⑤の場合）'!$BK59,1,0),0),0)</f>
        <v>0</v>
      </c>
      <c r="XP54" s="372">
        <f>IF(XP$19-'様式３（療養者名簿）（⑤の場合）'!$BJ59+1&lt;=15,IF(XP$19&gt;='様式３（療養者名簿）（⑤の場合）'!$BJ59,IF(XP$19&lt;='様式３（療養者名簿）（⑤の場合）'!$BK59,1,0),0),0)</f>
        <v>0</v>
      </c>
      <c r="XQ54" s="372">
        <f>IF(XQ$19-'様式３（療養者名簿）（⑤の場合）'!$BJ59+1&lt;=15,IF(XQ$19&gt;='様式３（療養者名簿）（⑤の場合）'!$BJ59,IF(XQ$19&lt;='様式３（療養者名簿）（⑤の場合）'!$BK59,1,0),0),0)</f>
        <v>0</v>
      </c>
      <c r="XR54" s="372">
        <f>IF(XR$19-'様式３（療養者名簿）（⑤の場合）'!$BJ59+1&lt;=15,IF(XR$19&gt;='様式３（療養者名簿）（⑤の場合）'!$BJ59,IF(XR$19&lt;='様式３（療養者名簿）（⑤の場合）'!$BK59,1,0),0),0)</f>
        <v>0</v>
      </c>
      <c r="XS54" s="372">
        <f>IF(XS$19-'様式３（療養者名簿）（⑤の場合）'!$BJ59+1&lt;=15,IF(XS$19&gt;='様式３（療養者名簿）（⑤の場合）'!$BJ59,IF(XS$19&lt;='様式３（療養者名簿）（⑤の場合）'!$BK59,1,0),0),0)</f>
        <v>0</v>
      </c>
      <c r="XT54" s="372">
        <f>IF(XT$19-'様式３（療養者名簿）（⑤の場合）'!$BJ59+1&lt;=15,IF(XT$19&gt;='様式３（療養者名簿）（⑤の場合）'!$BJ59,IF(XT$19&lt;='様式３（療養者名簿）（⑤の場合）'!$BK59,1,0),0),0)</f>
        <v>0</v>
      </c>
      <c r="XU54" s="372">
        <f>IF(XU$19-'様式３（療養者名簿）（⑤の場合）'!$BJ59+1&lt;=15,IF(XU$19&gt;='様式３（療養者名簿）（⑤の場合）'!$BJ59,IF(XU$19&lt;='様式３（療養者名簿）（⑤の場合）'!$BK59,1,0),0),0)</f>
        <v>0</v>
      </c>
      <c r="XV54" s="372">
        <f>IF(XV$19-'様式３（療養者名簿）（⑤の場合）'!$BJ59+1&lt;=15,IF(XV$19&gt;='様式３（療養者名簿）（⑤の場合）'!$BJ59,IF(XV$19&lt;='様式３（療養者名簿）（⑤の場合）'!$BK59,1,0),0),0)</f>
        <v>0</v>
      </c>
      <c r="XW54" s="372">
        <f>IF(XW$19-'様式３（療養者名簿）（⑤の場合）'!$BJ59+1&lt;=15,IF(XW$19&gt;='様式３（療養者名簿）（⑤の場合）'!$BJ59,IF(XW$19&lt;='様式３（療養者名簿）（⑤の場合）'!$BK59,1,0),0),0)</f>
        <v>0</v>
      </c>
      <c r="XX54" s="372">
        <f>IF(XX$19-'様式３（療養者名簿）（⑤の場合）'!$BJ59+1&lt;=15,IF(XX$19&gt;='様式３（療養者名簿）（⑤の場合）'!$BJ59,IF(XX$19&lt;='様式３（療養者名簿）（⑤の場合）'!$BK59,1,0),0),0)</f>
        <v>0</v>
      </c>
      <c r="XY54" s="372">
        <f>IF(XY$19-'様式３（療養者名簿）（⑤の場合）'!$BJ59+1&lt;=15,IF(XY$19&gt;='様式３（療養者名簿）（⑤の場合）'!$BJ59,IF(XY$19&lt;='様式３（療養者名簿）（⑤の場合）'!$BK59,1,0),0),0)</f>
        <v>0</v>
      </c>
      <c r="XZ54" s="372">
        <f>IF(XZ$19-'様式３（療養者名簿）（⑤の場合）'!$BJ59+1&lt;=15,IF(XZ$19&gt;='様式３（療養者名簿）（⑤の場合）'!$BJ59,IF(XZ$19&lt;='様式３（療養者名簿）（⑤の場合）'!$BK59,1,0),0),0)</f>
        <v>0</v>
      </c>
      <c r="YA54" s="372">
        <f>IF(YA$19-'様式３（療養者名簿）（⑤の場合）'!$BJ59+1&lt;=15,IF(YA$19&gt;='様式３（療養者名簿）（⑤の場合）'!$BJ59,IF(YA$19&lt;='様式３（療養者名簿）（⑤の場合）'!$BK59,1,0),0),0)</f>
        <v>0</v>
      </c>
      <c r="YB54" s="372">
        <f>IF(YB$19-'様式３（療養者名簿）（⑤の場合）'!$BJ59+1&lt;=15,IF(YB$19&gt;='様式３（療養者名簿）（⑤の場合）'!$BJ59,IF(YB$19&lt;='様式３（療養者名簿）（⑤の場合）'!$BK59,1,0),0),0)</f>
        <v>0</v>
      </c>
      <c r="YC54" s="372">
        <f>IF(YC$19-'様式３（療養者名簿）（⑤の場合）'!$BJ59+1&lt;=15,IF(YC$19&gt;='様式３（療養者名簿）（⑤の場合）'!$BJ59,IF(YC$19&lt;='様式３（療養者名簿）（⑤の場合）'!$BK59,1,0),0),0)</f>
        <v>0</v>
      </c>
      <c r="YD54" s="372">
        <f>IF(YD$19-'様式３（療養者名簿）（⑤の場合）'!$BJ59+1&lt;=15,IF(YD$19&gt;='様式３（療養者名簿）（⑤の場合）'!$BJ59,IF(YD$19&lt;='様式３（療養者名簿）（⑤の場合）'!$BK59,1,0),0),0)</f>
        <v>0</v>
      </c>
      <c r="YE54" s="372">
        <f>IF(YE$19-'様式３（療養者名簿）（⑤の場合）'!$BJ59+1&lt;=15,IF(YE$19&gt;='様式３（療養者名簿）（⑤の場合）'!$BJ59,IF(YE$19&lt;='様式３（療養者名簿）（⑤の場合）'!$BK59,1,0),0),0)</f>
        <v>0</v>
      </c>
      <c r="YF54" s="372">
        <f>IF(YF$19-'様式３（療養者名簿）（⑤の場合）'!$BJ59+1&lt;=15,IF(YF$19&gt;='様式３（療養者名簿）（⑤の場合）'!$BJ59,IF(YF$19&lt;='様式３（療養者名簿）（⑤の場合）'!$BK59,1,0),0),0)</f>
        <v>0</v>
      </c>
      <c r="YG54" s="372">
        <f>IF(YG$19-'様式３（療養者名簿）（⑤の場合）'!$BJ59+1&lt;=15,IF(YG$19&gt;='様式３（療養者名簿）（⑤の場合）'!$BJ59,IF(YG$19&lt;='様式３（療養者名簿）（⑤の場合）'!$BK59,1,0),0),0)</f>
        <v>0</v>
      </c>
      <c r="YH54" s="372">
        <f>IF(YH$19-'様式３（療養者名簿）（⑤の場合）'!$BJ59+1&lt;=15,IF(YH$19&gt;='様式３（療養者名簿）（⑤の場合）'!$BJ59,IF(YH$19&lt;='様式３（療養者名簿）（⑤の場合）'!$BK59,1,0),0),0)</f>
        <v>0</v>
      </c>
      <c r="YI54" s="372">
        <f>IF(YI$19-'様式３（療養者名簿）（⑤の場合）'!$BJ59+1&lt;=15,IF(YI$19&gt;='様式３（療養者名簿）（⑤の場合）'!$BJ59,IF(YI$19&lt;='様式３（療養者名簿）（⑤の場合）'!$BK59,1,0),0),0)</f>
        <v>0</v>
      </c>
      <c r="YJ54" s="372">
        <f>IF(YJ$19-'様式３（療養者名簿）（⑤の場合）'!$BJ59+1&lt;=15,IF(YJ$19&gt;='様式３（療養者名簿）（⑤の場合）'!$BJ59,IF(YJ$19&lt;='様式３（療養者名簿）（⑤の場合）'!$BK59,1,0),0),0)</f>
        <v>0</v>
      </c>
      <c r="YK54" s="372">
        <f>IF(YK$19-'様式３（療養者名簿）（⑤の場合）'!$BJ59+1&lt;=15,IF(YK$19&gt;='様式３（療養者名簿）（⑤の場合）'!$BJ59,IF(YK$19&lt;='様式３（療養者名簿）（⑤の場合）'!$BK59,1,0),0),0)</f>
        <v>0</v>
      </c>
      <c r="YL54" s="372">
        <f>IF(YL$19-'様式３（療養者名簿）（⑤の場合）'!$BJ59+1&lt;=15,IF(YL$19&gt;='様式３（療養者名簿）（⑤の場合）'!$BJ59,IF(YL$19&lt;='様式３（療養者名簿）（⑤の場合）'!$BK59,1,0),0),0)</f>
        <v>0</v>
      </c>
      <c r="YM54" s="372">
        <f>IF(YM$19-'様式３（療養者名簿）（⑤の場合）'!$BJ59+1&lt;=15,IF(YM$19&gt;='様式３（療養者名簿）（⑤の場合）'!$BJ59,IF(YM$19&lt;='様式３（療養者名簿）（⑤の場合）'!$BK59,1,0),0),0)</f>
        <v>0</v>
      </c>
      <c r="YN54" s="372">
        <f>IF(YN$19-'様式３（療養者名簿）（⑤の場合）'!$BJ59+1&lt;=15,IF(YN$19&gt;='様式３（療養者名簿）（⑤の場合）'!$BJ59,IF(YN$19&lt;='様式３（療養者名簿）（⑤の場合）'!$BK59,1,0),0),0)</f>
        <v>0</v>
      </c>
      <c r="YO54" s="372">
        <f>IF(YO$19-'様式３（療養者名簿）（⑤の場合）'!$BJ59+1&lt;=15,IF(YO$19&gt;='様式３（療養者名簿）（⑤の場合）'!$BJ59,IF(YO$19&lt;='様式３（療養者名簿）（⑤の場合）'!$BK59,1,0),0),0)</f>
        <v>0</v>
      </c>
      <c r="YP54" s="372">
        <f>IF(YP$19-'様式３（療養者名簿）（⑤の場合）'!$BJ59+1&lt;=15,IF(YP$19&gt;='様式３（療養者名簿）（⑤の場合）'!$BJ59,IF(YP$19&lt;='様式３（療養者名簿）（⑤の場合）'!$BK59,1,0),0),0)</f>
        <v>0</v>
      </c>
      <c r="YQ54" s="372">
        <f>IF(YQ$19-'様式３（療養者名簿）（⑤の場合）'!$BJ59+1&lt;=15,IF(YQ$19&gt;='様式３（療養者名簿）（⑤の場合）'!$BJ59,IF(YQ$19&lt;='様式３（療養者名簿）（⑤の場合）'!$BK59,1,0),0),0)</f>
        <v>0</v>
      </c>
      <c r="YR54" s="372">
        <f>IF(YR$19-'様式３（療養者名簿）（⑤の場合）'!$BJ59+1&lt;=15,IF(YR$19&gt;='様式３（療養者名簿）（⑤の場合）'!$BJ59,IF(YR$19&lt;='様式３（療養者名簿）（⑤の場合）'!$BK59,1,0),0),0)</f>
        <v>0</v>
      </c>
      <c r="YS54" s="372">
        <f>IF(YS$19-'様式３（療養者名簿）（⑤の場合）'!$BJ59+1&lt;=15,IF(YS$19&gt;='様式３（療養者名簿）（⑤の場合）'!$BJ59,IF(YS$19&lt;='様式３（療養者名簿）（⑤の場合）'!$BK59,1,0),0),0)</f>
        <v>0</v>
      </c>
      <c r="YT54" s="372">
        <f>IF(YT$19-'様式３（療養者名簿）（⑤の場合）'!$BJ59+1&lt;=15,IF(YT$19&gt;='様式３（療養者名簿）（⑤の場合）'!$BJ59,IF(YT$19&lt;='様式３（療養者名簿）（⑤の場合）'!$BK59,1,0),0),0)</f>
        <v>0</v>
      </c>
      <c r="YU54" s="372">
        <f>IF(YU$19-'様式３（療養者名簿）（⑤の場合）'!$BJ59+1&lt;=15,IF(YU$19&gt;='様式３（療養者名簿）（⑤の場合）'!$BJ59,IF(YU$19&lt;='様式３（療養者名簿）（⑤の場合）'!$BK59,1,0),0),0)</f>
        <v>0</v>
      </c>
      <c r="YV54" s="372">
        <f>IF(YV$19-'様式３（療養者名簿）（⑤の場合）'!$BJ59+1&lt;=15,IF(YV$19&gt;='様式３（療養者名簿）（⑤の場合）'!$BJ59,IF(YV$19&lt;='様式３（療養者名簿）（⑤の場合）'!$BK59,1,0),0),0)</f>
        <v>0</v>
      </c>
      <c r="YW54" s="372">
        <f>IF(YW$19-'様式３（療養者名簿）（⑤の場合）'!$BJ59+1&lt;=15,IF(YW$19&gt;='様式３（療養者名簿）（⑤の場合）'!$BJ59,IF(YW$19&lt;='様式３（療養者名簿）（⑤の場合）'!$BK59,1,0),0),0)</f>
        <v>0</v>
      </c>
      <c r="YX54" s="372">
        <f>IF(YX$19-'様式３（療養者名簿）（⑤の場合）'!$BJ59+1&lt;=15,IF(YX$19&gt;='様式３（療養者名簿）（⑤の場合）'!$BJ59,IF(YX$19&lt;='様式３（療養者名簿）（⑤の場合）'!$BK59,1,0),0),0)</f>
        <v>0</v>
      </c>
      <c r="YY54" s="372">
        <f>IF(YY$19-'様式３（療養者名簿）（⑤の場合）'!$BJ59+1&lt;=15,IF(YY$19&gt;='様式３（療養者名簿）（⑤の場合）'!$BJ59,IF(YY$19&lt;='様式３（療養者名簿）（⑤の場合）'!$BK59,1,0),0),0)</f>
        <v>0</v>
      </c>
      <c r="YZ54" s="372">
        <f>IF(YZ$19-'様式３（療養者名簿）（⑤の場合）'!$BJ59+1&lt;=15,IF(YZ$19&gt;='様式３（療養者名簿）（⑤の場合）'!$BJ59,IF(YZ$19&lt;='様式３（療養者名簿）（⑤の場合）'!$BK59,1,0),0),0)</f>
        <v>0</v>
      </c>
      <c r="ZA54" s="372">
        <f>IF(ZA$19-'様式３（療養者名簿）（⑤の場合）'!$BJ59+1&lt;=15,IF(ZA$19&gt;='様式３（療養者名簿）（⑤の場合）'!$BJ59,IF(ZA$19&lt;='様式３（療養者名簿）（⑤の場合）'!$BK59,1,0),0),0)</f>
        <v>0</v>
      </c>
      <c r="ZB54" s="372">
        <f>IF(ZB$19-'様式３（療養者名簿）（⑤の場合）'!$BJ59+1&lt;=15,IF(ZB$19&gt;='様式３（療養者名簿）（⑤の場合）'!$BJ59,IF(ZB$19&lt;='様式３（療養者名簿）（⑤の場合）'!$BK59,1,0),0),0)</f>
        <v>0</v>
      </c>
      <c r="ZC54" s="372">
        <f>IF(ZC$19-'様式３（療養者名簿）（⑤の場合）'!$BJ59+1&lt;=15,IF(ZC$19&gt;='様式３（療養者名簿）（⑤の場合）'!$BJ59,IF(ZC$19&lt;='様式３（療養者名簿）（⑤の場合）'!$BK59,1,0),0),0)</f>
        <v>0</v>
      </c>
      <c r="ZD54" s="372">
        <f>IF(ZD$19-'様式３（療養者名簿）（⑤の場合）'!$BJ59+1&lt;=15,IF(ZD$19&gt;='様式３（療養者名簿）（⑤の場合）'!$BJ59,IF(ZD$19&lt;='様式３（療養者名簿）（⑤の場合）'!$BK59,1,0),0),0)</f>
        <v>0</v>
      </c>
      <c r="ZE54" s="372">
        <f>IF(ZE$19-'様式３（療養者名簿）（⑤の場合）'!$BJ59+1&lt;=15,IF(ZE$19&gt;='様式３（療養者名簿）（⑤の場合）'!$BJ59,IF(ZE$19&lt;='様式３（療養者名簿）（⑤の場合）'!$BK59,1,0),0),0)</f>
        <v>0</v>
      </c>
      <c r="ZF54" s="372">
        <f>IF(ZF$19-'様式３（療養者名簿）（⑤の場合）'!$BJ59+1&lt;=15,IF(ZF$19&gt;='様式３（療養者名簿）（⑤の場合）'!$BJ59,IF(ZF$19&lt;='様式３（療養者名簿）（⑤の場合）'!$BK59,1,0),0),0)</f>
        <v>0</v>
      </c>
      <c r="ZG54" s="372">
        <f>IF(ZG$19-'様式３（療養者名簿）（⑤の場合）'!$BJ59+1&lt;=15,IF(ZG$19&gt;='様式３（療養者名簿）（⑤の場合）'!$BJ59,IF(ZG$19&lt;='様式３（療養者名簿）（⑤の場合）'!$BK59,1,0),0),0)</f>
        <v>0</v>
      </c>
      <c r="ZH54" s="372">
        <f>IF(ZH$19-'様式３（療養者名簿）（⑤の場合）'!$BJ59+1&lt;=15,IF(ZH$19&gt;='様式３（療養者名簿）（⑤の場合）'!$BJ59,IF(ZH$19&lt;='様式３（療養者名簿）（⑤の場合）'!$BK59,1,0),0),0)</f>
        <v>0</v>
      </c>
      <c r="ZI54" s="372">
        <f>IF(ZI$19-'様式３（療養者名簿）（⑤の場合）'!$BJ59+1&lt;=15,IF(ZI$19&gt;='様式３（療養者名簿）（⑤の場合）'!$BJ59,IF(ZI$19&lt;='様式３（療養者名簿）（⑤の場合）'!$BK59,1,0),0),0)</f>
        <v>0</v>
      </c>
      <c r="ZJ54" s="372">
        <f>IF(ZJ$19-'様式３（療養者名簿）（⑤の場合）'!$BJ59+1&lt;=15,IF(ZJ$19&gt;='様式３（療養者名簿）（⑤の場合）'!$BJ59,IF(ZJ$19&lt;='様式３（療養者名簿）（⑤の場合）'!$BK59,1,0),0),0)</f>
        <v>0</v>
      </c>
      <c r="ZK54" s="372">
        <f>IF(ZK$19-'様式３（療養者名簿）（⑤の場合）'!$BJ59+1&lt;=15,IF(ZK$19&gt;='様式３（療養者名簿）（⑤の場合）'!$BJ59,IF(ZK$19&lt;='様式３（療養者名簿）（⑤の場合）'!$BK59,1,0),0),0)</f>
        <v>0</v>
      </c>
      <c r="ZL54" s="372">
        <f>IF(ZL$19-'様式３（療養者名簿）（⑤の場合）'!$BJ59+1&lt;=15,IF(ZL$19&gt;='様式３（療養者名簿）（⑤の場合）'!$BJ59,IF(ZL$19&lt;='様式３（療養者名簿）（⑤の場合）'!$BK59,1,0),0),0)</f>
        <v>0</v>
      </c>
      <c r="ZM54" s="372">
        <f>IF(ZM$19-'様式３（療養者名簿）（⑤の場合）'!$BJ59+1&lt;=15,IF(ZM$19&gt;='様式３（療養者名簿）（⑤の場合）'!$BJ59,IF(ZM$19&lt;='様式３（療養者名簿）（⑤の場合）'!$BK59,1,0),0),0)</f>
        <v>0</v>
      </c>
      <c r="ZN54" s="372">
        <f>IF(ZN$19-'様式３（療養者名簿）（⑤の場合）'!$BJ59+1&lt;=15,IF(ZN$19&gt;='様式３（療養者名簿）（⑤の場合）'!$BJ59,IF(ZN$19&lt;='様式３（療養者名簿）（⑤の場合）'!$BK59,1,0),0),0)</f>
        <v>0</v>
      </c>
      <c r="ZO54" s="372">
        <f>IF(ZO$19-'様式３（療養者名簿）（⑤の場合）'!$BJ59+1&lt;=15,IF(ZO$19&gt;='様式３（療養者名簿）（⑤の場合）'!$BJ59,IF(ZO$19&lt;='様式３（療養者名簿）（⑤の場合）'!$BK59,1,0),0),0)</f>
        <v>0</v>
      </c>
      <c r="ZP54" s="372">
        <f>IF(ZP$19-'様式３（療養者名簿）（⑤の場合）'!$BJ59+1&lt;=15,IF(ZP$19&gt;='様式３（療養者名簿）（⑤の場合）'!$BJ59,IF(ZP$19&lt;='様式３（療養者名簿）（⑤の場合）'!$BK59,1,0),0),0)</f>
        <v>0</v>
      </c>
      <c r="ZQ54" s="372">
        <f>IF(ZQ$19-'様式３（療養者名簿）（⑤の場合）'!$BJ59+1&lt;=15,IF(ZQ$19&gt;='様式３（療養者名簿）（⑤の場合）'!$BJ59,IF(ZQ$19&lt;='様式３（療養者名簿）（⑤の場合）'!$BK59,1,0),0),0)</f>
        <v>0</v>
      </c>
      <c r="ZR54" s="372">
        <f>IF(ZR$19-'様式３（療養者名簿）（⑤の場合）'!$BJ59+1&lt;=15,IF(ZR$19&gt;='様式３（療養者名簿）（⑤の場合）'!$BJ59,IF(ZR$19&lt;='様式３（療養者名簿）（⑤の場合）'!$BK59,1,0),0),0)</f>
        <v>0</v>
      </c>
      <c r="ZS54" s="372">
        <f>IF(ZS$19-'様式３（療養者名簿）（⑤の場合）'!$BJ59+1&lt;=15,IF(ZS$19&gt;='様式３（療養者名簿）（⑤の場合）'!$BJ59,IF(ZS$19&lt;='様式３（療養者名簿）（⑤の場合）'!$BK59,1,0),0),0)</f>
        <v>0</v>
      </c>
      <c r="ZT54" s="372">
        <f>IF(ZT$19-'様式３（療養者名簿）（⑤の場合）'!$BJ59+1&lt;=15,IF(ZT$19&gt;='様式３（療養者名簿）（⑤の場合）'!$BJ59,IF(ZT$19&lt;='様式３（療養者名簿）（⑤の場合）'!$BK59,1,0),0),0)</f>
        <v>0</v>
      </c>
      <c r="ZU54" s="372">
        <f>IF(ZU$19-'様式３（療養者名簿）（⑤の場合）'!$BJ59+1&lt;=15,IF(ZU$19&gt;='様式３（療養者名簿）（⑤の場合）'!$BJ59,IF(ZU$19&lt;='様式３（療養者名簿）（⑤の場合）'!$BK59,1,0),0),0)</f>
        <v>0</v>
      </c>
      <c r="ZV54" s="372">
        <f>IF(ZV$19-'様式３（療養者名簿）（⑤の場合）'!$BJ59+1&lt;=15,IF(ZV$19&gt;='様式３（療養者名簿）（⑤の場合）'!$BJ59,IF(ZV$19&lt;='様式３（療養者名簿）（⑤の場合）'!$BK59,1,0),0),0)</f>
        <v>0</v>
      </c>
      <c r="ZW54" s="372">
        <f>IF(ZW$19-'様式３（療養者名簿）（⑤の場合）'!$BJ59+1&lt;=15,IF(ZW$19&gt;='様式３（療養者名簿）（⑤の場合）'!$BJ59,IF(ZW$19&lt;='様式３（療養者名簿）（⑤の場合）'!$BK59,1,0),0),0)</f>
        <v>0</v>
      </c>
      <c r="ZX54" s="372">
        <f>IF(ZX$19-'様式３（療養者名簿）（⑤の場合）'!$BJ59+1&lt;=15,IF(ZX$19&gt;='様式３（療養者名簿）（⑤の場合）'!$BJ59,IF(ZX$19&lt;='様式３（療養者名簿）（⑤の場合）'!$BK59,1,0),0),0)</f>
        <v>0</v>
      </c>
      <c r="ZY54" s="372">
        <f>IF(ZY$19-'様式３（療養者名簿）（⑤の場合）'!$BJ59+1&lt;=15,IF(ZY$19&gt;='様式３（療養者名簿）（⑤の場合）'!$BJ59,IF(ZY$19&lt;='様式３（療養者名簿）（⑤の場合）'!$BK59,1,0),0),0)</f>
        <v>0</v>
      </c>
      <c r="ZZ54" s="372">
        <f>IF(ZZ$19-'様式３（療養者名簿）（⑤の場合）'!$BJ59+1&lt;=15,IF(ZZ$19&gt;='様式３（療養者名簿）（⑤の場合）'!$BJ59,IF(ZZ$19&lt;='様式３（療養者名簿）（⑤の場合）'!$BK59,1,0),0),0)</f>
        <v>0</v>
      </c>
      <c r="AAA54" s="372">
        <f>IF(AAA$19-'様式３（療養者名簿）（⑤の場合）'!$BJ59+1&lt;=15,IF(AAA$19&gt;='様式３（療養者名簿）（⑤の場合）'!$BJ59,IF(AAA$19&lt;='様式３（療養者名簿）（⑤の場合）'!$BK59,1,0),0),0)</f>
        <v>0</v>
      </c>
      <c r="AAB54" s="372">
        <f>IF(AAB$19-'様式３（療養者名簿）（⑤の場合）'!$BJ59+1&lt;=15,IF(AAB$19&gt;='様式３（療養者名簿）（⑤の場合）'!$BJ59,IF(AAB$19&lt;='様式３（療養者名簿）（⑤の場合）'!$BK59,1,0),0),0)</f>
        <v>0</v>
      </c>
      <c r="AAC54" s="372">
        <f>IF(AAC$19-'様式３（療養者名簿）（⑤の場合）'!$BJ59+1&lt;=15,IF(AAC$19&gt;='様式３（療養者名簿）（⑤の場合）'!$BJ59,IF(AAC$19&lt;='様式３（療養者名簿）（⑤の場合）'!$BK59,1,0),0),0)</f>
        <v>0</v>
      </c>
      <c r="AAD54" s="372">
        <f>IF(AAD$19-'様式３（療養者名簿）（⑤の場合）'!$BJ59+1&lt;=15,IF(AAD$19&gt;='様式３（療養者名簿）（⑤の場合）'!$BJ59,IF(AAD$19&lt;='様式３（療養者名簿）（⑤の場合）'!$BK59,1,0),0),0)</f>
        <v>0</v>
      </c>
      <c r="AAE54" s="372">
        <f>IF(AAE$19-'様式３（療養者名簿）（⑤の場合）'!$BJ59+1&lt;=15,IF(AAE$19&gt;='様式３（療養者名簿）（⑤の場合）'!$BJ59,IF(AAE$19&lt;='様式３（療養者名簿）（⑤の場合）'!$BK59,1,0),0),0)</f>
        <v>0</v>
      </c>
      <c r="AAF54" s="372">
        <f>IF(AAF$19-'様式３（療養者名簿）（⑤の場合）'!$BJ59+1&lt;=15,IF(AAF$19&gt;='様式３（療養者名簿）（⑤の場合）'!$BJ59,IF(AAF$19&lt;='様式３（療養者名簿）（⑤の場合）'!$BK59,1,0),0),0)</f>
        <v>0</v>
      </c>
      <c r="AAG54" s="372">
        <f>IF(AAG$19-'様式３（療養者名簿）（⑤の場合）'!$BJ59+1&lt;=15,IF(AAG$19&gt;='様式３（療養者名簿）（⑤の場合）'!$BJ59,IF(AAG$19&lt;='様式３（療養者名簿）（⑤の場合）'!$BK59,1,0),0),0)</f>
        <v>0</v>
      </c>
      <c r="AAH54" s="372">
        <f>IF(AAH$19-'様式３（療養者名簿）（⑤の場合）'!$BJ59+1&lt;=15,IF(AAH$19&gt;='様式３（療養者名簿）（⑤の場合）'!$BJ59,IF(AAH$19&lt;='様式３（療養者名簿）（⑤の場合）'!$BK59,1,0),0),0)</f>
        <v>0</v>
      </c>
      <c r="AAI54" s="372">
        <f>IF(AAI$19-'様式３（療養者名簿）（⑤の場合）'!$BJ59+1&lt;=15,IF(AAI$19&gt;='様式３（療養者名簿）（⑤の場合）'!$BJ59,IF(AAI$19&lt;='様式３（療養者名簿）（⑤の場合）'!$BK59,1,0),0),0)</f>
        <v>0</v>
      </c>
      <c r="AAJ54" s="372">
        <f>IF(AAJ$19-'様式３（療養者名簿）（⑤の場合）'!$BJ59+1&lt;=15,IF(AAJ$19&gt;='様式３（療養者名簿）（⑤の場合）'!$BJ59,IF(AAJ$19&lt;='様式３（療養者名簿）（⑤の場合）'!$BK59,1,0),0),0)</f>
        <v>0</v>
      </c>
      <c r="AAK54" s="372">
        <f>IF(AAK$19-'様式３（療養者名簿）（⑤の場合）'!$BJ59+1&lt;=15,IF(AAK$19&gt;='様式３（療養者名簿）（⑤の場合）'!$BJ59,IF(AAK$19&lt;='様式３（療養者名簿）（⑤の場合）'!$BK59,1,0),0),0)</f>
        <v>0</v>
      </c>
      <c r="AAL54" s="372">
        <f>IF(AAL$19-'様式３（療養者名簿）（⑤の場合）'!$BJ59+1&lt;=15,IF(AAL$19&gt;='様式３（療養者名簿）（⑤の場合）'!$BJ59,IF(AAL$19&lt;='様式３（療養者名簿）（⑤の場合）'!$BK59,1,0),0),0)</f>
        <v>0</v>
      </c>
      <c r="AAM54" s="372">
        <f>IF(AAM$19-'様式３（療養者名簿）（⑤の場合）'!$BJ59+1&lt;=15,IF(AAM$19&gt;='様式３（療養者名簿）（⑤の場合）'!$BJ59,IF(AAM$19&lt;='様式３（療養者名簿）（⑤の場合）'!$BK59,1,0),0),0)</f>
        <v>0</v>
      </c>
      <c r="AAN54" s="372">
        <f>IF(AAN$19-'様式３（療養者名簿）（⑤の場合）'!$BJ59+1&lt;=15,IF(AAN$19&gt;='様式３（療養者名簿）（⑤の場合）'!$BJ59,IF(AAN$19&lt;='様式３（療養者名簿）（⑤の場合）'!$BK59,1,0),0),0)</f>
        <v>0</v>
      </c>
      <c r="AAO54" s="372">
        <f>IF(AAO$19-'様式３（療養者名簿）（⑤の場合）'!$BJ59+1&lt;=15,IF(AAO$19&gt;='様式３（療養者名簿）（⑤の場合）'!$BJ59,IF(AAO$19&lt;='様式３（療養者名簿）（⑤の場合）'!$BK59,1,0),0),0)</f>
        <v>0</v>
      </c>
      <c r="AAP54" s="372">
        <f>IF(AAP$19-'様式３（療養者名簿）（⑤の場合）'!$BJ59+1&lt;=15,IF(AAP$19&gt;='様式３（療養者名簿）（⑤の場合）'!$BJ59,IF(AAP$19&lt;='様式３（療養者名簿）（⑤の場合）'!$BK59,1,0),0),0)</f>
        <v>0</v>
      </c>
      <c r="AAQ54" s="372">
        <f>IF(AAQ$19-'様式３（療養者名簿）（⑤の場合）'!$BJ59+1&lt;=15,IF(AAQ$19&gt;='様式３（療養者名簿）（⑤の場合）'!$BJ59,IF(AAQ$19&lt;='様式３（療養者名簿）（⑤の場合）'!$BK59,1,0),0),0)</f>
        <v>0</v>
      </c>
      <c r="AAR54" s="372">
        <f>IF(AAR$19-'様式３（療養者名簿）（⑤の場合）'!$BJ59+1&lt;=15,IF(AAR$19&gt;='様式３（療養者名簿）（⑤の場合）'!$BJ59,IF(AAR$19&lt;='様式３（療養者名簿）（⑤の場合）'!$BK59,1,0),0),0)</f>
        <v>0</v>
      </c>
      <c r="AAS54" s="372">
        <f>IF(AAS$19-'様式３（療養者名簿）（⑤の場合）'!$BJ59+1&lt;=15,IF(AAS$19&gt;='様式３（療養者名簿）（⑤の場合）'!$BJ59,IF(AAS$19&lt;='様式３（療養者名簿）（⑤の場合）'!$BK59,1,0),0),0)</f>
        <v>0</v>
      </c>
      <c r="AAT54" s="372">
        <f>IF(AAT$19-'様式３（療養者名簿）（⑤の場合）'!$BJ59+1&lt;=15,IF(AAT$19&gt;='様式３（療養者名簿）（⑤の場合）'!$BJ59,IF(AAT$19&lt;='様式３（療養者名簿）（⑤の場合）'!$BK59,1,0),0),0)</f>
        <v>0</v>
      </c>
      <c r="AAU54" s="372">
        <f>IF(AAU$19-'様式３（療養者名簿）（⑤の場合）'!$BJ59+1&lt;=15,IF(AAU$19&gt;='様式３（療養者名簿）（⑤の場合）'!$BJ59,IF(AAU$19&lt;='様式３（療養者名簿）（⑤の場合）'!$BK59,1,0),0),0)</f>
        <v>0</v>
      </c>
      <c r="AAV54" s="372">
        <f>IF(AAV$19-'様式３（療養者名簿）（⑤の場合）'!$BJ59+1&lt;=15,IF(AAV$19&gt;='様式３（療養者名簿）（⑤の場合）'!$BJ59,IF(AAV$19&lt;='様式３（療養者名簿）（⑤の場合）'!$BK59,1,0),0),0)</f>
        <v>0</v>
      </c>
      <c r="AAW54" s="372">
        <f>IF(AAW$19-'様式３（療養者名簿）（⑤の場合）'!$BJ59+1&lt;=15,IF(AAW$19&gt;='様式３（療養者名簿）（⑤の場合）'!$BJ59,IF(AAW$19&lt;='様式３（療養者名簿）（⑤の場合）'!$BK59,1,0),0),0)</f>
        <v>0</v>
      </c>
      <c r="AAX54" s="372">
        <f>IF(AAX$19-'様式３（療養者名簿）（⑤の場合）'!$BJ59+1&lt;=15,IF(AAX$19&gt;='様式３（療養者名簿）（⑤の場合）'!$BJ59,IF(AAX$19&lt;='様式３（療養者名簿）（⑤の場合）'!$BK59,1,0),0),0)</f>
        <v>0</v>
      </c>
      <c r="AAY54" s="372">
        <f>IF(AAY$19-'様式３（療養者名簿）（⑤の場合）'!$BJ59+1&lt;=15,IF(AAY$19&gt;='様式３（療養者名簿）（⑤の場合）'!$BJ59,IF(AAY$19&lt;='様式３（療養者名簿）（⑤の場合）'!$BK59,1,0),0),0)</f>
        <v>0</v>
      </c>
      <c r="AAZ54" s="372">
        <f>IF(AAZ$19-'様式３（療養者名簿）（⑤の場合）'!$BJ59+1&lt;=15,IF(AAZ$19&gt;='様式３（療養者名簿）（⑤の場合）'!$BJ59,IF(AAZ$19&lt;='様式３（療養者名簿）（⑤の場合）'!$BK59,1,0),0),0)</f>
        <v>0</v>
      </c>
      <c r="ABA54" s="372">
        <f>IF(ABA$19-'様式３（療養者名簿）（⑤の場合）'!$BJ59+1&lt;=15,IF(ABA$19&gt;='様式３（療養者名簿）（⑤の場合）'!$BJ59,IF(ABA$19&lt;='様式３（療養者名簿）（⑤の場合）'!$BK59,1,0),0),0)</f>
        <v>0</v>
      </c>
      <c r="ABB54" s="372">
        <f>IF(ABB$19-'様式３（療養者名簿）（⑤の場合）'!$BJ59+1&lt;=15,IF(ABB$19&gt;='様式３（療養者名簿）（⑤の場合）'!$BJ59,IF(ABB$19&lt;='様式３（療養者名簿）（⑤の場合）'!$BK59,1,0),0),0)</f>
        <v>0</v>
      </c>
      <c r="ABC54" s="372">
        <f>IF(ABC$19-'様式３（療養者名簿）（⑤の場合）'!$BJ59+1&lt;=15,IF(ABC$19&gt;='様式３（療養者名簿）（⑤の場合）'!$BJ59,IF(ABC$19&lt;='様式３（療養者名簿）（⑤の場合）'!$BK59,1,0),0),0)</f>
        <v>0</v>
      </c>
      <c r="ABD54" s="372">
        <f>IF(ABD$19-'様式３（療養者名簿）（⑤の場合）'!$BJ59+1&lt;=15,IF(ABD$19&gt;='様式３（療養者名簿）（⑤の場合）'!$BJ59,IF(ABD$19&lt;='様式３（療養者名簿）（⑤の場合）'!$BK59,1,0),0),0)</f>
        <v>0</v>
      </c>
    </row>
    <row r="55" spans="1:732" ht="42" customHeight="1">
      <c r="A55" s="250">
        <f>'様式３（療養者名簿）（⑤の場合）'!C60</f>
        <v>0</v>
      </c>
      <c r="B55" s="365">
        <f>IF(B$19-'様式３（療養者名簿）（⑤の場合）'!$BJ60+1&lt;=15,IF(B$19&gt;='様式３（療養者名簿）（⑤の場合）'!$BJ60,IF(B$19&lt;='様式３（療養者名簿）（⑤の場合）'!$BK60,1,0),0),0)</f>
        <v>0</v>
      </c>
      <c r="C55" s="365">
        <f>IF(C$19-'様式３（療養者名簿）（⑤の場合）'!$BJ60+1&lt;=15,IF(C$19&gt;='様式３（療養者名簿）（⑤の場合）'!$BJ60,IF(C$19&lt;='様式３（療養者名簿）（⑤の場合）'!$BK60,1,0),0),0)</f>
        <v>0</v>
      </c>
      <c r="D55" s="365">
        <f>IF(D$19-'様式３（療養者名簿）（⑤の場合）'!$BJ60+1&lt;=15,IF(D$19&gt;='様式３（療養者名簿）（⑤の場合）'!$BJ60,IF(D$19&lt;='様式３（療養者名簿）（⑤の場合）'!$BK60,1,0),0),0)</f>
        <v>0</v>
      </c>
      <c r="E55" s="365">
        <f>IF(E$19-'様式３（療養者名簿）（⑤の場合）'!$BJ60+1&lt;=15,IF(E$19&gt;='様式３（療養者名簿）（⑤の場合）'!$BJ60,IF(E$19&lt;='様式３（療養者名簿）（⑤の場合）'!$BK60,1,0),0),0)</f>
        <v>0</v>
      </c>
      <c r="F55" s="365">
        <f>IF(F$19-'様式３（療養者名簿）（⑤の場合）'!$BJ60+1&lt;=15,IF(F$19&gt;='様式３（療養者名簿）（⑤の場合）'!$BJ60,IF(F$19&lt;='様式３（療養者名簿）（⑤の場合）'!$BK60,1,0),0),0)</f>
        <v>0</v>
      </c>
      <c r="G55" s="365">
        <f>IF(G$19-'様式３（療養者名簿）（⑤の場合）'!$BJ60+1&lt;=15,IF(G$19&gt;='様式３（療養者名簿）（⑤の場合）'!$BJ60,IF(G$19&lt;='様式３（療養者名簿）（⑤の場合）'!$BK60,1,0),0),0)</f>
        <v>0</v>
      </c>
      <c r="H55" s="365">
        <f>IF(H$19-'様式３（療養者名簿）（⑤の場合）'!$BJ60+1&lt;=15,IF(H$19&gt;='様式３（療養者名簿）（⑤の場合）'!$BJ60,IF(H$19&lt;='様式３（療養者名簿）（⑤の場合）'!$BK60,1,0),0),0)</f>
        <v>0</v>
      </c>
      <c r="I55" s="365">
        <f>IF(I$19-'様式３（療養者名簿）（⑤の場合）'!$BJ60+1&lt;=15,IF(I$19&gt;='様式３（療養者名簿）（⑤の場合）'!$BJ60,IF(I$19&lt;='様式３（療養者名簿）（⑤の場合）'!$BK60,1,0),0),0)</f>
        <v>0</v>
      </c>
      <c r="J55" s="365">
        <f>IF(J$19-'様式３（療養者名簿）（⑤の場合）'!$BJ60+1&lt;=15,IF(J$19&gt;='様式３（療養者名簿）（⑤の場合）'!$BJ60,IF(J$19&lt;='様式３（療養者名簿）（⑤の場合）'!$BK60,1,0),0),0)</f>
        <v>0</v>
      </c>
      <c r="K55" s="365">
        <f>IF(K$19-'様式３（療養者名簿）（⑤の場合）'!$BJ60+1&lt;=15,IF(K$19&gt;='様式３（療養者名簿）（⑤の場合）'!$BJ60,IF(K$19&lt;='様式３（療養者名簿）（⑤の場合）'!$BK60,1,0),0),0)</f>
        <v>0</v>
      </c>
      <c r="L55" s="365">
        <f>IF(L$19-'様式３（療養者名簿）（⑤の場合）'!$BJ60+1&lt;=15,IF(L$19&gt;='様式３（療養者名簿）（⑤の場合）'!$BJ60,IF(L$19&lt;='様式３（療養者名簿）（⑤の場合）'!$BK60,1,0),0),0)</f>
        <v>0</v>
      </c>
      <c r="M55" s="365">
        <f>IF(M$19-'様式３（療養者名簿）（⑤の場合）'!$BJ60+1&lt;=15,IF(M$19&gt;='様式３（療養者名簿）（⑤の場合）'!$BJ60,IF(M$19&lt;='様式３（療養者名簿）（⑤の場合）'!$BK60,1,0),0),0)</f>
        <v>0</v>
      </c>
      <c r="N55" s="365">
        <f>IF(N$19-'様式３（療養者名簿）（⑤の場合）'!$BJ60+1&lt;=15,IF(N$19&gt;='様式３（療養者名簿）（⑤の場合）'!$BJ60,IF(N$19&lt;='様式３（療養者名簿）（⑤の場合）'!$BK60,1,0),0),0)</f>
        <v>0</v>
      </c>
      <c r="O55" s="365">
        <f>IF(O$19-'様式３（療養者名簿）（⑤の場合）'!$BJ60+1&lt;=15,IF(O$19&gt;='様式３（療養者名簿）（⑤の場合）'!$BJ60,IF(O$19&lt;='様式３（療養者名簿）（⑤の場合）'!$BK60,1,0),0),0)</f>
        <v>0</v>
      </c>
      <c r="P55" s="365">
        <f>IF(P$19-'様式３（療養者名簿）（⑤の場合）'!$BJ60+1&lt;=15,IF(P$19&gt;='様式３（療養者名簿）（⑤の場合）'!$BJ60,IF(P$19&lt;='様式３（療養者名簿）（⑤の場合）'!$BK60,1,0),0),0)</f>
        <v>0</v>
      </c>
      <c r="Q55" s="365">
        <f>IF(Q$19-'様式３（療養者名簿）（⑤の場合）'!$BJ60+1&lt;=15,IF(Q$19&gt;='様式３（療養者名簿）（⑤の場合）'!$BJ60,IF(Q$19&lt;='様式３（療養者名簿）（⑤の場合）'!$BK60,1,0),0),0)</f>
        <v>0</v>
      </c>
      <c r="R55" s="365">
        <f>IF(R$19-'様式３（療養者名簿）（⑤の場合）'!$BJ60+1&lt;=15,IF(R$19&gt;='様式３（療養者名簿）（⑤の場合）'!$BJ60,IF(R$19&lt;='様式３（療養者名簿）（⑤の場合）'!$BK60,1,0),0),0)</f>
        <v>0</v>
      </c>
      <c r="S55" s="365">
        <f>IF(S$19-'様式３（療養者名簿）（⑤の場合）'!$BJ60+1&lt;=15,IF(S$19&gt;='様式３（療養者名簿）（⑤の場合）'!$BJ60,IF(S$19&lt;='様式３（療養者名簿）（⑤の場合）'!$BK60,1,0),0),0)</f>
        <v>0</v>
      </c>
      <c r="T55" s="365">
        <f>IF(T$19-'様式３（療養者名簿）（⑤の場合）'!$BJ60+1&lt;=15,IF(T$19&gt;='様式３（療養者名簿）（⑤の場合）'!$BJ60,IF(T$19&lt;='様式３（療養者名簿）（⑤の場合）'!$BK60,1,0),0),0)</f>
        <v>0</v>
      </c>
      <c r="U55" s="365">
        <f>IF(U$19-'様式３（療養者名簿）（⑤の場合）'!$BJ60+1&lt;=15,IF(U$19&gt;='様式３（療養者名簿）（⑤の場合）'!$BJ60,IF(U$19&lt;='様式３（療養者名簿）（⑤の場合）'!$BK60,1,0),0),0)</f>
        <v>0</v>
      </c>
      <c r="V55" s="365">
        <f>IF(V$19-'様式３（療養者名簿）（⑤の場合）'!$BJ60+1&lt;=15,IF(V$19&gt;='様式３（療養者名簿）（⑤の場合）'!$BJ60,IF(V$19&lt;='様式３（療養者名簿）（⑤の場合）'!$BK60,1,0),0),0)</f>
        <v>0</v>
      </c>
      <c r="W55" s="365">
        <f>IF(W$19-'様式３（療養者名簿）（⑤の場合）'!$BJ60+1&lt;=15,IF(W$19&gt;='様式３（療養者名簿）（⑤の場合）'!$BJ60,IF(W$19&lt;='様式３（療養者名簿）（⑤の場合）'!$BK60,1,0),0),0)</f>
        <v>0</v>
      </c>
      <c r="X55" s="365">
        <f>IF(X$19-'様式３（療養者名簿）（⑤の場合）'!$BJ60+1&lt;=15,IF(X$19&gt;='様式３（療養者名簿）（⑤の場合）'!$BJ60,IF(X$19&lt;='様式３（療養者名簿）（⑤の場合）'!$BK60,1,0),0),0)</f>
        <v>0</v>
      </c>
      <c r="Y55" s="365">
        <f>IF(Y$19-'様式３（療養者名簿）（⑤の場合）'!$BJ60+1&lt;=15,IF(Y$19&gt;='様式３（療養者名簿）（⑤の場合）'!$BJ60,IF(Y$19&lt;='様式３（療養者名簿）（⑤の場合）'!$BK60,1,0),0),0)</f>
        <v>0</v>
      </c>
      <c r="Z55" s="365">
        <f>IF(Z$19-'様式３（療養者名簿）（⑤の場合）'!$BJ60+1&lt;=15,IF(Z$19&gt;='様式３（療養者名簿）（⑤の場合）'!$BJ60,IF(Z$19&lt;='様式３（療養者名簿）（⑤の場合）'!$BK60,1,0),0),0)</f>
        <v>0</v>
      </c>
      <c r="AA55" s="365">
        <f>IF(AA$19-'様式３（療養者名簿）（⑤の場合）'!$BJ60+1&lt;=15,IF(AA$19&gt;='様式３（療養者名簿）（⑤の場合）'!$BJ60,IF(AA$19&lt;='様式３（療養者名簿）（⑤の場合）'!$BK60,1,0),0),0)</f>
        <v>0</v>
      </c>
      <c r="AB55" s="365">
        <f>IF(AB$19-'様式３（療養者名簿）（⑤の場合）'!$BJ60+1&lt;=15,IF(AB$19&gt;='様式３（療養者名簿）（⑤の場合）'!$BJ60,IF(AB$19&lt;='様式３（療養者名簿）（⑤の場合）'!$BK60,1,0),0),0)</f>
        <v>0</v>
      </c>
      <c r="AC55" s="365">
        <f>IF(AC$19-'様式３（療養者名簿）（⑤の場合）'!$BJ60+1&lt;=15,IF(AC$19&gt;='様式３（療養者名簿）（⑤の場合）'!$BJ60,IF(AC$19&lt;='様式３（療養者名簿）（⑤の場合）'!$BK60,1,0),0),0)</f>
        <v>0</v>
      </c>
      <c r="AD55" s="365">
        <f>IF(AD$19-'様式３（療養者名簿）（⑤の場合）'!$BJ60+1&lt;=15,IF(AD$19&gt;='様式３（療養者名簿）（⑤の場合）'!$BJ60,IF(AD$19&lt;='様式３（療養者名簿）（⑤の場合）'!$BK60,1,0),0),0)</f>
        <v>0</v>
      </c>
      <c r="AE55" s="365">
        <f>IF(AE$19-'様式３（療養者名簿）（⑤の場合）'!$BJ60+1&lt;=15,IF(AE$19&gt;='様式３（療養者名簿）（⑤の場合）'!$BJ60,IF(AE$19&lt;='様式３（療養者名簿）（⑤の場合）'!$BK60,1,0),0),0)</f>
        <v>0</v>
      </c>
      <c r="AF55" s="365">
        <f>IF(AF$19-'様式３（療養者名簿）（⑤の場合）'!$BJ60+1&lt;=15,IF(AF$19&gt;='様式３（療養者名簿）（⑤の場合）'!$BJ60,IF(AF$19&lt;='様式３（療養者名簿）（⑤の場合）'!$BK60,1,0),0),0)</f>
        <v>0</v>
      </c>
      <c r="AG55" s="365">
        <f>IF(AG$19-'様式３（療養者名簿）（⑤の場合）'!$BJ60+1&lt;=15,IF(AG$19&gt;='様式３（療養者名簿）（⑤の場合）'!$BJ60,IF(AG$19&lt;='様式３（療養者名簿）（⑤の場合）'!$BK60,1,0),0),0)</f>
        <v>0</v>
      </c>
      <c r="AH55" s="365">
        <f>IF(AH$19-'様式３（療養者名簿）（⑤の場合）'!$BJ60+1&lt;=15,IF(AH$19&gt;='様式３（療養者名簿）（⑤の場合）'!$BJ60,IF(AH$19&lt;='様式３（療養者名簿）（⑤の場合）'!$BK60,1,0),0),0)</f>
        <v>0</v>
      </c>
      <c r="AI55" s="365">
        <f>IF(AI$19-'様式３（療養者名簿）（⑤の場合）'!$BJ60+1&lt;=15,IF(AI$19&gt;='様式３（療養者名簿）（⑤の場合）'!$BJ60,IF(AI$19&lt;='様式３（療養者名簿）（⑤の場合）'!$BK60,1,0),0),0)</f>
        <v>0</v>
      </c>
      <c r="AJ55" s="365">
        <f>IF(AJ$19-'様式３（療養者名簿）（⑤の場合）'!$BJ60+1&lt;=15,IF(AJ$19&gt;='様式３（療養者名簿）（⑤の場合）'!$BJ60,IF(AJ$19&lt;='様式３（療養者名簿）（⑤の場合）'!$BK60,1,0),0),0)</f>
        <v>0</v>
      </c>
      <c r="AK55" s="365">
        <f>IF(AK$19-'様式３（療養者名簿）（⑤の場合）'!$BJ60+1&lt;=15,IF(AK$19&gt;='様式３（療養者名簿）（⑤の場合）'!$BJ60,IF(AK$19&lt;='様式３（療養者名簿）（⑤の場合）'!$BK60,1,0),0),0)</f>
        <v>0</v>
      </c>
      <c r="AL55" s="365">
        <f>IF(AL$19-'様式３（療養者名簿）（⑤の場合）'!$BJ60+1&lt;=15,IF(AL$19&gt;='様式３（療養者名簿）（⑤の場合）'!$BJ60,IF(AL$19&lt;='様式３（療養者名簿）（⑤の場合）'!$BK60,1,0),0),0)</f>
        <v>0</v>
      </c>
      <c r="AM55" s="365">
        <f>IF(AM$19-'様式３（療養者名簿）（⑤の場合）'!$BJ60+1&lt;=15,IF(AM$19&gt;='様式３（療養者名簿）（⑤の場合）'!$BJ60,IF(AM$19&lt;='様式３（療養者名簿）（⑤の場合）'!$BK60,1,0),0),0)</f>
        <v>0</v>
      </c>
      <c r="AN55" s="365">
        <f>IF(AN$19-'様式３（療養者名簿）（⑤の場合）'!$BJ60+1&lt;=15,IF(AN$19&gt;='様式３（療養者名簿）（⑤の場合）'!$BJ60,IF(AN$19&lt;='様式３（療養者名簿）（⑤の場合）'!$BK60,1,0),0),0)</f>
        <v>0</v>
      </c>
      <c r="AO55" s="365">
        <f>IF(AO$19-'様式３（療養者名簿）（⑤の場合）'!$BJ60+1&lt;=15,IF(AO$19&gt;='様式３（療養者名簿）（⑤の場合）'!$BJ60,IF(AO$19&lt;='様式３（療養者名簿）（⑤の場合）'!$BK60,1,0),0),0)</f>
        <v>0</v>
      </c>
      <c r="AP55" s="365">
        <f>IF(AP$19-'様式３（療養者名簿）（⑤の場合）'!$BJ60+1&lt;=15,IF(AP$19&gt;='様式３（療養者名簿）（⑤の場合）'!$BJ60,IF(AP$19&lt;='様式３（療養者名簿）（⑤の場合）'!$BK60,1,0),0),0)</f>
        <v>0</v>
      </c>
      <c r="AQ55" s="365">
        <f>IF(AQ$19-'様式３（療養者名簿）（⑤の場合）'!$BJ60+1&lt;=15,IF(AQ$19&gt;='様式３（療養者名簿）（⑤の場合）'!$BJ60,IF(AQ$19&lt;='様式３（療養者名簿）（⑤の場合）'!$BK60,1,0),0),0)</f>
        <v>0</v>
      </c>
      <c r="AR55" s="365">
        <f>IF(AR$19-'様式３（療養者名簿）（⑤の場合）'!$BJ60+1&lt;=15,IF(AR$19&gt;='様式３（療養者名簿）（⑤の場合）'!$BJ60,IF(AR$19&lt;='様式３（療養者名簿）（⑤の場合）'!$BK60,1,0),0),0)</f>
        <v>0</v>
      </c>
      <c r="AS55" s="365">
        <f>IF(AS$19-'様式３（療養者名簿）（⑤の場合）'!$BJ60+1&lt;=15,IF(AS$19&gt;='様式３（療養者名簿）（⑤の場合）'!$BJ60,IF(AS$19&lt;='様式３（療養者名簿）（⑤の場合）'!$BK60,1,0),0),0)</f>
        <v>0</v>
      </c>
      <c r="AT55" s="365">
        <f>IF(AT$19-'様式３（療養者名簿）（⑤の場合）'!$BJ60+1&lt;=15,IF(AT$19&gt;='様式３（療養者名簿）（⑤の場合）'!$BJ60,IF(AT$19&lt;='様式３（療養者名簿）（⑤の場合）'!$BK60,1,0),0),0)</f>
        <v>0</v>
      </c>
      <c r="AU55" s="365">
        <f>IF(AU$19-'様式３（療養者名簿）（⑤の場合）'!$BJ60+1&lt;=15,IF(AU$19&gt;='様式３（療養者名簿）（⑤の場合）'!$BJ60,IF(AU$19&lt;='様式３（療養者名簿）（⑤の場合）'!$BK60,1,0),0),0)</f>
        <v>0</v>
      </c>
      <c r="AV55" s="365">
        <f>IF(AV$19-'様式３（療養者名簿）（⑤の場合）'!$BJ60+1&lt;=15,IF(AV$19&gt;='様式３（療養者名簿）（⑤の場合）'!$BJ60,IF(AV$19&lt;='様式３（療養者名簿）（⑤の場合）'!$BK60,1,0),0),0)</f>
        <v>0</v>
      </c>
      <c r="AW55" s="365">
        <f>IF(AW$19-'様式３（療養者名簿）（⑤の場合）'!$BJ60+1&lt;=15,IF(AW$19&gt;='様式３（療養者名簿）（⑤の場合）'!$BJ60,IF(AW$19&lt;='様式３（療養者名簿）（⑤の場合）'!$BK60,1,0),0),0)</f>
        <v>0</v>
      </c>
      <c r="AX55" s="365">
        <f>IF(AX$19-'様式３（療養者名簿）（⑤の場合）'!$BJ60+1&lt;=15,IF(AX$19&gt;='様式３（療養者名簿）（⑤の場合）'!$BJ60,IF(AX$19&lt;='様式３（療養者名簿）（⑤の場合）'!$BK60,1,0),0),0)</f>
        <v>0</v>
      </c>
      <c r="AY55" s="365">
        <f>IF(AY$19-'様式３（療養者名簿）（⑤の場合）'!$BJ60+1&lt;=15,IF(AY$19&gt;='様式３（療養者名簿）（⑤の場合）'!$BJ60,IF(AY$19&lt;='様式３（療養者名簿）（⑤の場合）'!$BK60,1,0),0),0)</f>
        <v>0</v>
      </c>
      <c r="AZ55" s="365">
        <f>IF(AZ$19-'様式３（療養者名簿）（⑤の場合）'!$BJ60+1&lt;=15,IF(AZ$19&gt;='様式３（療養者名簿）（⑤の場合）'!$BJ60,IF(AZ$19&lt;='様式３（療養者名簿）（⑤の場合）'!$BK60,1,0),0),0)</f>
        <v>0</v>
      </c>
      <c r="BA55" s="365">
        <f>IF(BA$19-'様式３（療養者名簿）（⑤の場合）'!$BJ60+1&lt;=15,IF(BA$19&gt;='様式３（療養者名簿）（⑤の場合）'!$BJ60,IF(BA$19&lt;='様式３（療養者名簿）（⑤の場合）'!$BK60,1,0),0),0)</f>
        <v>0</v>
      </c>
      <c r="BB55" s="365">
        <f>IF(BB$19-'様式３（療養者名簿）（⑤の場合）'!$BJ60+1&lt;=15,IF(BB$19&gt;='様式３（療養者名簿）（⑤の場合）'!$BJ60,IF(BB$19&lt;='様式３（療養者名簿）（⑤の場合）'!$BK60,1,0),0),0)</f>
        <v>0</v>
      </c>
      <c r="BC55" s="365">
        <f>IF(BC$19-'様式３（療養者名簿）（⑤の場合）'!$BJ60+1&lt;=15,IF(BC$19&gt;='様式３（療養者名簿）（⑤の場合）'!$BJ60,IF(BC$19&lt;='様式３（療養者名簿）（⑤の場合）'!$BK60,1,0),0),0)</f>
        <v>0</v>
      </c>
      <c r="BD55" s="365">
        <f>IF(BD$19-'様式３（療養者名簿）（⑤の場合）'!$BJ60+1&lt;=15,IF(BD$19&gt;='様式３（療養者名簿）（⑤の場合）'!$BJ60,IF(BD$19&lt;='様式３（療養者名簿）（⑤の場合）'!$BK60,1,0),0),0)</f>
        <v>0</v>
      </c>
      <c r="BE55" s="365">
        <f>IF(BE$19-'様式３（療養者名簿）（⑤の場合）'!$BJ60+1&lt;=15,IF(BE$19&gt;='様式３（療養者名簿）（⑤の場合）'!$BJ60,IF(BE$19&lt;='様式３（療養者名簿）（⑤の場合）'!$BK60,1,0),0),0)</f>
        <v>0</v>
      </c>
      <c r="BF55" s="365">
        <f>IF(BF$19-'様式３（療養者名簿）（⑤の場合）'!$BJ60+1&lt;=15,IF(BF$19&gt;='様式３（療養者名簿）（⑤の場合）'!$BJ60,IF(BF$19&lt;='様式３（療養者名簿）（⑤の場合）'!$BK60,1,0),0),0)</f>
        <v>0</v>
      </c>
      <c r="BG55" s="365">
        <f>IF(BG$19-'様式３（療養者名簿）（⑤の場合）'!$BJ60+1&lt;=15,IF(BG$19&gt;='様式３（療養者名簿）（⑤の場合）'!$BJ60,IF(BG$19&lt;='様式３（療養者名簿）（⑤の場合）'!$BK60,1,0),0),0)</f>
        <v>0</v>
      </c>
      <c r="BH55" s="365">
        <f>IF(BH$19-'様式３（療養者名簿）（⑤の場合）'!$BJ60+1&lt;=15,IF(BH$19&gt;='様式３（療養者名簿）（⑤の場合）'!$BJ60,IF(BH$19&lt;='様式３（療養者名簿）（⑤の場合）'!$BK60,1,0),0),0)</f>
        <v>0</v>
      </c>
      <c r="BI55" s="365">
        <f>IF(BI$19-'様式３（療養者名簿）（⑤の場合）'!$BJ60+1&lt;=15,IF(BI$19&gt;='様式３（療養者名簿）（⑤の場合）'!$BJ60,IF(BI$19&lt;='様式３（療養者名簿）（⑤の場合）'!$BK60,1,0),0),0)</f>
        <v>0</v>
      </c>
      <c r="BJ55" s="365">
        <f>IF(BJ$19-'様式３（療養者名簿）（⑤の場合）'!$BJ60+1&lt;=15,IF(BJ$19&gt;='様式３（療養者名簿）（⑤の場合）'!$BJ60,IF(BJ$19&lt;='様式３（療養者名簿）（⑤の場合）'!$BK60,1,0),0),0)</f>
        <v>0</v>
      </c>
      <c r="BK55" s="365">
        <f>IF(BK$19-'様式３（療養者名簿）（⑤の場合）'!$BJ60+1&lt;=15,IF(BK$19&gt;='様式３（療養者名簿）（⑤の場合）'!$BJ60,IF(BK$19&lt;='様式３（療養者名簿）（⑤の場合）'!$BK60,1,0),0),0)</f>
        <v>0</v>
      </c>
      <c r="BL55" s="365">
        <f>IF(BL$19-'様式３（療養者名簿）（⑤の場合）'!$BJ60+1&lt;=15,IF(BL$19&gt;='様式３（療養者名簿）（⑤の場合）'!$BJ60,IF(BL$19&lt;='様式３（療養者名簿）（⑤の場合）'!$BK60,1,0),0),0)</f>
        <v>0</v>
      </c>
      <c r="BM55" s="365">
        <f>IF(BM$19-'様式３（療養者名簿）（⑤の場合）'!$BJ60+1&lt;=15,IF(BM$19&gt;='様式３（療養者名簿）（⑤の場合）'!$BJ60,IF(BM$19&lt;='様式３（療養者名簿）（⑤の場合）'!$BK60,1,0),0),0)</f>
        <v>0</v>
      </c>
      <c r="BN55" s="365">
        <f>IF(BN$19-'様式３（療養者名簿）（⑤の場合）'!$BJ60+1&lt;=15,IF(BN$19&gt;='様式３（療養者名簿）（⑤の場合）'!$BJ60,IF(BN$19&lt;='様式３（療養者名簿）（⑤の場合）'!$BK60,1,0),0),0)</f>
        <v>0</v>
      </c>
      <c r="BO55" s="365">
        <f>IF(BO$19-'様式３（療養者名簿）（⑤の場合）'!$BJ60+1&lt;=15,IF(BO$19&gt;='様式３（療養者名簿）（⑤の場合）'!$BJ60,IF(BO$19&lt;='様式３（療養者名簿）（⑤の場合）'!$BK60,1,0),0),0)</f>
        <v>0</v>
      </c>
      <c r="BP55" s="365">
        <f>IF(BP$19-'様式３（療養者名簿）（⑤の場合）'!$BJ60+1&lt;=15,IF(BP$19&gt;='様式３（療養者名簿）（⑤の場合）'!$BJ60,IF(BP$19&lt;='様式３（療養者名簿）（⑤の場合）'!$BK60,1,0),0),0)</f>
        <v>0</v>
      </c>
      <c r="BQ55" s="365">
        <f>IF(BQ$19-'様式３（療養者名簿）（⑤の場合）'!$BJ60+1&lt;=15,IF(BQ$19&gt;='様式３（療養者名簿）（⑤の場合）'!$BJ60,IF(BQ$19&lt;='様式３（療養者名簿）（⑤の場合）'!$BK60,1,0),0),0)</f>
        <v>0</v>
      </c>
      <c r="BR55" s="365">
        <f>IF(BR$19-'様式３（療養者名簿）（⑤の場合）'!$BJ60+1&lt;=15,IF(BR$19&gt;='様式３（療養者名簿）（⑤の場合）'!$BJ60,IF(BR$19&lt;='様式３（療養者名簿）（⑤の場合）'!$BK60,1,0),0),0)</f>
        <v>0</v>
      </c>
      <c r="BS55" s="365">
        <f>IF(BS$19-'様式３（療養者名簿）（⑤の場合）'!$BJ60+1&lt;=15,IF(BS$19&gt;='様式３（療養者名簿）（⑤の場合）'!$BJ60,IF(BS$19&lt;='様式３（療養者名簿）（⑤の場合）'!$BK60,1,0),0),0)</f>
        <v>0</v>
      </c>
      <c r="BT55" s="365">
        <f>IF(BT$19-'様式３（療養者名簿）（⑤の場合）'!$BJ60+1&lt;=15,IF(BT$19&gt;='様式３（療養者名簿）（⑤の場合）'!$BJ60,IF(BT$19&lt;='様式３（療養者名簿）（⑤の場合）'!$BK60,1,0),0),0)</f>
        <v>0</v>
      </c>
      <c r="BU55" s="365">
        <f>IF(BU$19-'様式３（療養者名簿）（⑤の場合）'!$BJ60+1&lt;=15,IF(BU$19&gt;='様式３（療養者名簿）（⑤の場合）'!$BJ60,IF(BU$19&lt;='様式３（療養者名簿）（⑤の場合）'!$BK60,1,0),0),0)</f>
        <v>0</v>
      </c>
      <c r="BV55" s="365">
        <f>IF(BV$19-'様式３（療養者名簿）（⑤の場合）'!$BJ60+1&lt;=15,IF(BV$19&gt;='様式３（療養者名簿）（⑤の場合）'!$BJ60,IF(BV$19&lt;='様式３（療養者名簿）（⑤の場合）'!$BK60,1,0),0),0)</f>
        <v>0</v>
      </c>
      <c r="BW55" s="365">
        <f>IF(BW$19-'様式３（療養者名簿）（⑤の場合）'!$BJ60+1&lt;=15,IF(BW$19&gt;='様式３（療養者名簿）（⑤の場合）'!$BJ60,IF(BW$19&lt;='様式３（療養者名簿）（⑤の場合）'!$BK60,1,0),0),0)</f>
        <v>0</v>
      </c>
      <c r="BX55" s="365">
        <f>IF(BX$19-'様式３（療養者名簿）（⑤の場合）'!$BJ60+1&lt;=15,IF(BX$19&gt;='様式３（療養者名簿）（⑤の場合）'!$BJ60,IF(BX$19&lt;='様式３（療養者名簿）（⑤の場合）'!$BK60,1,0),0),0)</f>
        <v>0</v>
      </c>
      <c r="BY55" s="365">
        <f>IF(BY$19-'様式３（療養者名簿）（⑤の場合）'!$BJ60+1&lt;=15,IF(BY$19&gt;='様式３（療養者名簿）（⑤の場合）'!$BJ60,IF(BY$19&lt;='様式３（療養者名簿）（⑤の場合）'!$BK60,1,0),0),0)</f>
        <v>0</v>
      </c>
      <c r="BZ55" s="365">
        <f>IF(BZ$19-'様式３（療養者名簿）（⑤の場合）'!$BJ60+1&lt;=15,IF(BZ$19&gt;='様式３（療養者名簿）（⑤の場合）'!$BJ60,IF(BZ$19&lt;='様式３（療養者名簿）（⑤の場合）'!$BK60,1,0),0),0)</f>
        <v>0</v>
      </c>
      <c r="CA55" s="365">
        <f>IF(CA$19-'様式３（療養者名簿）（⑤の場合）'!$BJ60+1&lt;=15,IF(CA$19&gt;='様式３（療養者名簿）（⑤の場合）'!$BJ60,IF(CA$19&lt;='様式３（療養者名簿）（⑤の場合）'!$BK60,1,0),0),0)</f>
        <v>0</v>
      </c>
      <c r="CB55" s="365">
        <f>IF(CB$19-'様式３（療養者名簿）（⑤の場合）'!$BJ60+1&lt;=15,IF(CB$19&gt;='様式３（療養者名簿）（⑤の場合）'!$BJ60,IF(CB$19&lt;='様式３（療養者名簿）（⑤の場合）'!$BK60,1,0),0),0)</f>
        <v>0</v>
      </c>
      <c r="CC55" s="365">
        <f>IF(CC$19-'様式３（療養者名簿）（⑤の場合）'!$BJ60+1&lt;=15,IF(CC$19&gt;='様式３（療養者名簿）（⑤の場合）'!$BJ60,IF(CC$19&lt;='様式３（療養者名簿）（⑤の場合）'!$BK60,1,0),0),0)</f>
        <v>0</v>
      </c>
      <c r="CD55" s="365">
        <f>IF(CD$19-'様式３（療養者名簿）（⑤の場合）'!$BJ60+1&lt;=15,IF(CD$19&gt;='様式３（療養者名簿）（⑤の場合）'!$BJ60,IF(CD$19&lt;='様式３（療養者名簿）（⑤の場合）'!$BK60,1,0),0),0)</f>
        <v>0</v>
      </c>
      <c r="CE55" s="365">
        <f>IF(CE$19-'様式３（療養者名簿）（⑤の場合）'!$BJ60+1&lt;=15,IF(CE$19&gt;='様式３（療養者名簿）（⑤の場合）'!$BJ60,IF(CE$19&lt;='様式３（療養者名簿）（⑤の場合）'!$BK60,1,0),0),0)</f>
        <v>0</v>
      </c>
      <c r="CF55" s="365">
        <f>IF(CF$19-'様式３（療養者名簿）（⑤の場合）'!$BJ60+1&lt;=15,IF(CF$19&gt;='様式３（療養者名簿）（⑤の場合）'!$BJ60,IF(CF$19&lt;='様式３（療養者名簿）（⑤の場合）'!$BK60,1,0),0),0)</f>
        <v>0</v>
      </c>
      <c r="CG55" s="365">
        <f>IF(CG$19-'様式３（療養者名簿）（⑤の場合）'!$BJ60+1&lt;=15,IF(CG$19&gt;='様式３（療養者名簿）（⑤の場合）'!$BJ60,IF(CG$19&lt;='様式３（療養者名簿）（⑤の場合）'!$BK60,1,0),0),0)</f>
        <v>0</v>
      </c>
      <c r="CH55" s="365">
        <f>IF(CH$19-'様式３（療養者名簿）（⑤の場合）'!$BJ60+1&lt;=15,IF(CH$19&gt;='様式３（療養者名簿）（⑤の場合）'!$BJ60,IF(CH$19&lt;='様式３（療養者名簿）（⑤の場合）'!$BK60,1,0),0),0)</f>
        <v>0</v>
      </c>
      <c r="CI55" s="365">
        <f>IF(CI$19-'様式３（療養者名簿）（⑤の場合）'!$BJ60+1&lt;=15,IF(CI$19&gt;='様式３（療養者名簿）（⑤の場合）'!$BJ60,IF(CI$19&lt;='様式３（療養者名簿）（⑤の場合）'!$BK60,1,0),0),0)</f>
        <v>0</v>
      </c>
      <c r="CJ55" s="365">
        <f>IF(CJ$19-'様式３（療養者名簿）（⑤の場合）'!$BJ60+1&lt;=15,IF(CJ$19&gt;='様式３（療養者名簿）（⑤の場合）'!$BJ60,IF(CJ$19&lt;='様式３（療養者名簿）（⑤の場合）'!$BK60,1,0),0),0)</f>
        <v>0</v>
      </c>
      <c r="CK55" s="365">
        <f>IF(CK$19-'様式３（療養者名簿）（⑤の場合）'!$BJ60+1&lt;=15,IF(CK$19&gt;='様式３（療養者名簿）（⑤の場合）'!$BJ60,IF(CK$19&lt;='様式３（療養者名簿）（⑤の場合）'!$BK60,1,0),0),0)</f>
        <v>0</v>
      </c>
      <c r="CL55" s="365">
        <f>IF(CL$19-'様式３（療養者名簿）（⑤の場合）'!$BJ60+1&lt;=15,IF(CL$19&gt;='様式３（療養者名簿）（⑤の場合）'!$BJ60,IF(CL$19&lt;='様式３（療養者名簿）（⑤の場合）'!$BK60,1,0),0),0)</f>
        <v>0</v>
      </c>
      <c r="CM55" s="365">
        <f>IF(CM$19-'様式３（療養者名簿）（⑤の場合）'!$BJ60+1&lt;=15,IF(CM$19&gt;='様式３（療養者名簿）（⑤の場合）'!$BJ60,IF(CM$19&lt;='様式３（療養者名簿）（⑤の場合）'!$BK60,1,0),0),0)</f>
        <v>0</v>
      </c>
      <c r="CN55" s="365">
        <f>IF(CN$19-'様式３（療養者名簿）（⑤の場合）'!$BJ60+1&lt;=15,IF(CN$19&gt;='様式３（療養者名簿）（⑤の場合）'!$BJ60,IF(CN$19&lt;='様式３（療養者名簿）（⑤の場合）'!$BK60,1,0),0),0)</f>
        <v>0</v>
      </c>
      <c r="CO55" s="365">
        <f>IF(CO$19-'様式３（療養者名簿）（⑤の場合）'!$BJ60+1&lt;=15,IF(CO$19&gt;='様式３（療養者名簿）（⑤の場合）'!$BJ60,IF(CO$19&lt;='様式３（療養者名簿）（⑤の場合）'!$BK60,1,0),0),0)</f>
        <v>0</v>
      </c>
      <c r="CP55" s="365">
        <f>IF(CP$19-'様式３（療養者名簿）（⑤の場合）'!$BJ60+1&lt;=15,IF(CP$19&gt;='様式３（療養者名簿）（⑤の場合）'!$BJ60,IF(CP$19&lt;='様式３（療養者名簿）（⑤の場合）'!$BK60,1,0),0),0)</f>
        <v>0</v>
      </c>
      <c r="CQ55" s="365">
        <f>IF(CQ$19-'様式３（療養者名簿）（⑤の場合）'!$BJ60+1&lt;=15,IF(CQ$19&gt;='様式３（療養者名簿）（⑤の場合）'!$BJ60,IF(CQ$19&lt;='様式３（療養者名簿）（⑤の場合）'!$BK60,1,0),0),0)</f>
        <v>0</v>
      </c>
      <c r="CR55" s="365">
        <f>IF(CR$19-'様式３（療養者名簿）（⑤の場合）'!$BJ60+1&lt;=15,IF(CR$19&gt;='様式３（療養者名簿）（⑤の場合）'!$BJ60,IF(CR$19&lt;='様式３（療養者名簿）（⑤の場合）'!$BK60,1,0),0),0)</f>
        <v>0</v>
      </c>
      <c r="CS55" s="365">
        <f>IF(CS$19-'様式３（療養者名簿）（⑤の場合）'!$BJ60+1&lt;=15,IF(CS$19&gt;='様式３（療養者名簿）（⑤の場合）'!$BJ60,IF(CS$19&lt;='様式３（療養者名簿）（⑤の場合）'!$BK60,1,0),0),0)</f>
        <v>0</v>
      </c>
      <c r="CT55" s="365">
        <f>IF(CT$19-'様式３（療養者名簿）（⑤の場合）'!$BJ60+1&lt;=15,IF(CT$19&gt;='様式３（療養者名簿）（⑤の場合）'!$BJ60,IF(CT$19&lt;='様式３（療養者名簿）（⑤の場合）'!$BK60,1,0),0),0)</f>
        <v>0</v>
      </c>
      <c r="CU55" s="365">
        <f>IF(CU$19-'様式３（療養者名簿）（⑤の場合）'!$BJ60+1&lt;=15,IF(CU$19&gt;='様式３（療養者名簿）（⑤の場合）'!$BJ60,IF(CU$19&lt;='様式３（療養者名簿）（⑤の場合）'!$BK60,1,0),0),0)</f>
        <v>0</v>
      </c>
      <c r="CV55" s="365">
        <f>IF(CV$19-'様式３（療養者名簿）（⑤の場合）'!$BJ60+1&lt;=15,IF(CV$19&gt;='様式３（療養者名簿）（⑤の場合）'!$BJ60,IF(CV$19&lt;='様式３（療養者名簿）（⑤の場合）'!$BK60,1,0),0),0)</f>
        <v>0</v>
      </c>
      <c r="CW55" s="365">
        <f>IF(CW$19-'様式３（療養者名簿）（⑤の場合）'!$BJ60+1&lt;=15,IF(CW$19&gt;='様式３（療養者名簿）（⑤の場合）'!$BJ60,IF(CW$19&lt;='様式３（療養者名簿）（⑤の場合）'!$BK60,1,0),0),0)</f>
        <v>0</v>
      </c>
      <c r="CX55" s="365">
        <f>IF(CX$19-'様式３（療養者名簿）（⑤の場合）'!$BJ60+1&lt;=15,IF(CX$19&gt;='様式３（療養者名簿）（⑤の場合）'!$BJ60,IF(CX$19&lt;='様式３（療養者名簿）（⑤の場合）'!$BK60,1,0),0),0)</f>
        <v>0</v>
      </c>
      <c r="CY55" s="365">
        <f>IF(CY$19-'様式３（療養者名簿）（⑤の場合）'!$BJ60+1&lt;=15,IF(CY$19&gt;='様式３（療養者名簿）（⑤の場合）'!$BJ60,IF(CY$19&lt;='様式３（療養者名簿）（⑤の場合）'!$BK60,1,0),0),0)</f>
        <v>0</v>
      </c>
      <c r="CZ55" s="365">
        <f>IF(CZ$19-'様式３（療養者名簿）（⑤の場合）'!$BJ60+1&lt;=15,IF(CZ$19&gt;='様式３（療養者名簿）（⑤の場合）'!$BJ60,IF(CZ$19&lt;='様式３（療養者名簿）（⑤の場合）'!$BK60,1,0),0),0)</f>
        <v>0</v>
      </c>
      <c r="DA55" s="365">
        <f>IF(DA$19-'様式３（療養者名簿）（⑤の場合）'!$BJ60+1&lt;=15,IF(DA$19&gt;='様式３（療養者名簿）（⑤の場合）'!$BJ60,IF(DA$19&lt;='様式３（療養者名簿）（⑤の場合）'!$BK60,1,0),0),0)</f>
        <v>0</v>
      </c>
      <c r="DB55" s="365">
        <f>IF(DB$19-'様式３（療養者名簿）（⑤の場合）'!$BJ60+1&lt;=15,IF(DB$19&gt;='様式３（療養者名簿）（⑤の場合）'!$BJ60,IF(DB$19&lt;='様式３（療養者名簿）（⑤の場合）'!$BK60,1,0),0),0)</f>
        <v>0</v>
      </c>
      <c r="DC55" s="365">
        <f>IF(DC$19-'様式３（療養者名簿）（⑤の場合）'!$BJ60+1&lt;=15,IF(DC$19&gt;='様式３（療養者名簿）（⑤の場合）'!$BJ60,IF(DC$19&lt;='様式３（療養者名簿）（⑤の場合）'!$BK60,1,0),0),0)</f>
        <v>0</v>
      </c>
      <c r="DD55" s="365">
        <f>IF(DD$19-'様式３（療養者名簿）（⑤の場合）'!$BJ60+1&lt;=15,IF(DD$19&gt;='様式３（療養者名簿）（⑤の場合）'!$BJ60,IF(DD$19&lt;='様式３（療養者名簿）（⑤の場合）'!$BK60,1,0),0),0)</f>
        <v>0</v>
      </c>
      <c r="DE55" s="365">
        <f>IF(DE$19-'様式３（療養者名簿）（⑤の場合）'!$BJ60+1&lt;=15,IF(DE$19&gt;='様式３（療養者名簿）（⑤の場合）'!$BJ60,IF(DE$19&lt;='様式３（療養者名簿）（⑤の場合）'!$BK60,1,0),0),0)</f>
        <v>0</v>
      </c>
      <c r="DF55" s="365">
        <f>IF(DF$19-'様式３（療養者名簿）（⑤の場合）'!$BJ60+1&lt;=15,IF(DF$19&gt;='様式３（療養者名簿）（⑤の場合）'!$BJ60,IF(DF$19&lt;='様式３（療養者名簿）（⑤の場合）'!$BK60,1,0),0),0)</f>
        <v>0</v>
      </c>
      <c r="DG55" s="365">
        <f>IF(DG$19-'様式３（療養者名簿）（⑤の場合）'!$BJ60+1&lt;=15,IF(DG$19&gt;='様式３（療養者名簿）（⑤の場合）'!$BJ60,IF(DG$19&lt;='様式３（療養者名簿）（⑤の場合）'!$BK60,1,0),0),0)</f>
        <v>0</v>
      </c>
      <c r="DH55" s="365">
        <f>IF(DH$19-'様式３（療養者名簿）（⑤の場合）'!$BJ60+1&lt;=15,IF(DH$19&gt;='様式３（療養者名簿）（⑤の場合）'!$BJ60,IF(DH$19&lt;='様式３（療養者名簿）（⑤の場合）'!$BK60,1,0),0),0)</f>
        <v>0</v>
      </c>
      <c r="DI55" s="365">
        <f>IF(DI$19-'様式３（療養者名簿）（⑤の場合）'!$BJ60+1&lt;=15,IF(DI$19&gt;='様式３（療養者名簿）（⑤の場合）'!$BJ60,IF(DI$19&lt;='様式３（療養者名簿）（⑤の場合）'!$BK60,1,0),0),0)</f>
        <v>0</v>
      </c>
      <c r="DJ55" s="365">
        <f>IF(DJ$19-'様式３（療養者名簿）（⑤の場合）'!$BJ60+1&lt;=15,IF(DJ$19&gt;='様式３（療養者名簿）（⑤の場合）'!$BJ60,IF(DJ$19&lt;='様式３（療養者名簿）（⑤の場合）'!$BK60,1,0),0),0)</f>
        <v>0</v>
      </c>
      <c r="DK55" s="365">
        <f>IF(DK$19-'様式３（療養者名簿）（⑤の場合）'!$BJ60+1&lt;=15,IF(DK$19&gt;='様式３（療養者名簿）（⑤の場合）'!$BJ60,IF(DK$19&lt;='様式３（療養者名簿）（⑤の場合）'!$BK60,1,0),0),0)</f>
        <v>0</v>
      </c>
      <c r="DL55" s="365">
        <f>IF(DL$19-'様式３（療養者名簿）（⑤の場合）'!$BJ60+1&lt;=15,IF(DL$19&gt;='様式３（療養者名簿）（⑤の場合）'!$BJ60,IF(DL$19&lt;='様式３（療養者名簿）（⑤の場合）'!$BK60,1,0),0),0)</f>
        <v>0</v>
      </c>
      <c r="DM55" s="365">
        <f>IF(DM$19-'様式３（療養者名簿）（⑤の場合）'!$BJ60+1&lt;=15,IF(DM$19&gt;='様式３（療養者名簿）（⑤の場合）'!$BJ60,IF(DM$19&lt;='様式３（療養者名簿）（⑤の場合）'!$BK60,1,0),0),0)</f>
        <v>0</v>
      </c>
      <c r="DN55" s="365">
        <f>IF(DN$19-'様式３（療養者名簿）（⑤の場合）'!$BJ60+1&lt;=15,IF(DN$19&gt;='様式３（療養者名簿）（⑤の場合）'!$BJ60,IF(DN$19&lt;='様式３（療養者名簿）（⑤の場合）'!$BK60,1,0),0),0)</f>
        <v>0</v>
      </c>
      <c r="DO55" s="365">
        <f>IF(DO$19-'様式３（療養者名簿）（⑤の場合）'!$BJ60+1&lt;=15,IF(DO$19&gt;='様式３（療養者名簿）（⑤の場合）'!$BJ60,IF(DO$19&lt;='様式３（療養者名簿）（⑤の場合）'!$BK60,1,0),0),0)</f>
        <v>0</v>
      </c>
      <c r="DP55" s="365">
        <f>IF(DP$19-'様式３（療養者名簿）（⑤の場合）'!$BJ60+1&lt;=15,IF(DP$19&gt;='様式３（療養者名簿）（⑤の場合）'!$BJ60,IF(DP$19&lt;='様式３（療養者名簿）（⑤の場合）'!$BK60,1,0),0),0)</f>
        <v>0</v>
      </c>
      <c r="DQ55" s="365">
        <f>IF(DQ$19-'様式３（療養者名簿）（⑤の場合）'!$BJ60+1&lt;=15,IF(DQ$19&gt;='様式３（療養者名簿）（⑤の場合）'!$BJ60,IF(DQ$19&lt;='様式３（療養者名簿）（⑤の場合）'!$BK60,1,0),0),0)</f>
        <v>0</v>
      </c>
      <c r="DR55" s="365">
        <f>IF(DR$19-'様式３（療養者名簿）（⑤の場合）'!$BJ60+1&lt;=15,IF(DR$19&gt;='様式３（療養者名簿）（⑤の場合）'!$BJ60,IF(DR$19&lt;='様式３（療養者名簿）（⑤の場合）'!$BK60,1,0),0),0)</f>
        <v>0</v>
      </c>
      <c r="DS55" s="365">
        <f>IF(DS$19-'様式３（療養者名簿）（⑤の場合）'!$BJ60+1&lt;=15,IF(DS$19&gt;='様式３（療養者名簿）（⑤の場合）'!$BJ60,IF(DS$19&lt;='様式３（療養者名簿）（⑤の場合）'!$BK60,1,0),0),0)</f>
        <v>0</v>
      </c>
      <c r="DT55" s="365">
        <f>IF(DT$19-'様式３（療養者名簿）（⑤の場合）'!$BJ60+1&lt;=15,IF(DT$19&gt;='様式３（療養者名簿）（⑤の場合）'!$BJ60,IF(DT$19&lt;='様式３（療養者名簿）（⑤の場合）'!$BK60,1,0),0),0)</f>
        <v>0</v>
      </c>
      <c r="DU55" s="365">
        <f>IF(DU$19-'様式３（療養者名簿）（⑤の場合）'!$BJ60+1&lt;=15,IF(DU$19&gt;='様式３（療養者名簿）（⑤の場合）'!$BJ60,IF(DU$19&lt;='様式３（療養者名簿）（⑤の場合）'!$BK60,1,0),0),0)</f>
        <v>0</v>
      </c>
      <c r="DV55" s="365">
        <f>IF(DV$19-'様式３（療養者名簿）（⑤の場合）'!$BJ60+1&lt;=15,IF(DV$19&gt;='様式３（療養者名簿）（⑤の場合）'!$BJ60,IF(DV$19&lt;='様式３（療養者名簿）（⑤の場合）'!$BK60,1,0),0),0)</f>
        <v>0</v>
      </c>
      <c r="DW55" s="365">
        <f>IF(DW$19-'様式３（療養者名簿）（⑤の場合）'!$BJ60+1&lt;=15,IF(DW$19&gt;='様式３（療養者名簿）（⑤の場合）'!$BJ60,IF(DW$19&lt;='様式３（療養者名簿）（⑤の場合）'!$BK60,1,0),0),0)</f>
        <v>0</v>
      </c>
      <c r="DX55" s="365">
        <f>IF(DX$19-'様式３（療養者名簿）（⑤の場合）'!$BJ60+1&lt;=15,IF(DX$19&gt;='様式３（療養者名簿）（⑤の場合）'!$BJ60,IF(DX$19&lt;='様式３（療養者名簿）（⑤の場合）'!$BK60,1,0),0),0)</f>
        <v>0</v>
      </c>
      <c r="DY55" s="365">
        <f>IF(DY$19-'様式３（療養者名簿）（⑤の場合）'!$BJ60+1&lt;=15,IF(DY$19&gt;='様式３（療養者名簿）（⑤の場合）'!$BJ60,IF(DY$19&lt;='様式３（療養者名簿）（⑤の場合）'!$BK60,1,0),0),0)</f>
        <v>0</v>
      </c>
      <c r="DZ55" s="365">
        <f>IF(DZ$19-'様式３（療養者名簿）（⑤の場合）'!$BJ60+1&lt;=15,IF(DZ$19&gt;='様式３（療養者名簿）（⑤の場合）'!$BJ60,IF(DZ$19&lt;='様式３（療養者名簿）（⑤の場合）'!$BK60,1,0),0),0)</f>
        <v>0</v>
      </c>
      <c r="EA55" s="365">
        <f>IF(EA$19-'様式３（療養者名簿）（⑤の場合）'!$BJ60+1&lt;=15,IF(EA$19&gt;='様式３（療養者名簿）（⑤の場合）'!$BJ60,IF(EA$19&lt;='様式３（療養者名簿）（⑤の場合）'!$BK60,1,0),0),0)</f>
        <v>0</v>
      </c>
      <c r="EB55" s="365">
        <f>IF(EB$19-'様式３（療養者名簿）（⑤の場合）'!$BJ60+1&lt;=15,IF(EB$19&gt;='様式３（療養者名簿）（⑤の場合）'!$BJ60,IF(EB$19&lt;='様式３（療養者名簿）（⑤の場合）'!$BK60,1,0),0),0)</f>
        <v>0</v>
      </c>
      <c r="EC55" s="365">
        <f>IF(EC$19-'様式３（療養者名簿）（⑤の場合）'!$BJ60+1&lt;=15,IF(EC$19&gt;='様式３（療養者名簿）（⑤の場合）'!$BJ60,IF(EC$19&lt;='様式３（療養者名簿）（⑤の場合）'!$BK60,1,0),0),0)</f>
        <v>0</v>
      </c>
      <c r="ED55" s="365">
        <f>IF(ED$19-'様式３（療養者名簿）（⑤の場合）'!$BJ60+1&lt;=15,IF(ED$19&gt;='様式３（療養者名簿）（⑤の場合）'!$BJ60,IF(ED$19&lt;='様式３（療養者名簿）（⑤の場合）'!$BK60,1,0),0),0)</f>
        <v>0</v>
      </c>
      <c r="EE55" s="365">
        <f>IF(EE$19-'様式３（療養者名簿）（⑤の場合）'!$BJ60+1&lt;=15,IF(EE$19&gt;='様式３（療養者名簿）（⑤の場合）'!$BJ60,IF(EE$19&lt;='様式３（療養者名簿）（⑤の場合）'!$BK60,1,0),0),0)</f>
        <v>0</v>
      </c>
      <c r="EF55" s="365">
        <f>IF(EF$19-'様式３（療養者名簿）（⑤の場合）'!$BJ60+1&lt;=15,IF(EF$19&gt;='様式３（療養者名簿）（⑤の場合）'!$BJ60,IF(EF$19&lt;='様式３（療養者名簿）（⑤の場合）'!$BK60,1,0),0),0)</f>
        <v>0</v>
      </c>
      <c r="EG55" s="365">
        <f>IF(EG$19-'様式３（療養者名簿）（⑤の場合）'!$BJ60+1&lt;=15,IF(EG$19&gt;='様式３（療養者名簿）（⑤の場合）'!$BJ60,IF(EG$19&lt;='様式３（療養者名簿）（⑤の場合）'!$BK60,1,0),0),0)</f>
        <v>0</v>
      </c>
      <c r="EH55" s="365">
        <f>IF(EH$19-'様式３（療養者名簿）（⑤の場合）'!$BJ60+1&lt;=15,IF(EH$19&gt;='様式３（療養者名簿）（⑤の場合）'!$BJ60,IF(EH$19&lt;='様式３（療養者名簿）（⑤の場合）'!$BK60,1,0),0),0)</f>
        <v>0</v>
      </c>
      <c r="EI55" s="365">
        <f>IF(EI$19-'様式３（療養者名簿）（⑤の場合）'!$BJ60+1&lt;=15,IF(EI$19&gt;='様式３（療養者名簿）（⑤の場合）'!$BJ60,IF(EI$19&lt;='様式３（療養者名簿）（⑤の場合）'!$BK60,1,0),0),0)</f>
        <v>0</v>
      </c>
      <c r="EJ55" s="365">
        <f>IF(EJ$19-'様式３（療養者名簿）（⑤の場合）'!$BJ60+1&lt;=15,IF(EJ$19&gt;='様式３（療養者名簿）（⑤の場合）'!$BJ60,IF(EJ$19&lt;='様式３（療養者名簿）（⑤の場合）'!$BK60,1,0),0),0)</f>
        <v>0</v>
      </c>
      <c r="EK55" s="365">
        <f>IF(EK$19-'様式３（療養者名簿）（⑤の場合）'!$BJ60+1&lt;=15,IF(EK$19&gt;='様式３（療養者名簿）（⑤の場合）'!$BJ60,IF(EK$19&lt;='様式３（療養者名簿）（⑤の場合）'!$BK60,1,0),0),0)</f>
        <v>0</v>
      </c>
      <c r="EL55" s="365">
        <f>IF(EL$19-'様式３（療養者名簿）（⑤の場合）'!$BJ60+1&lt;=15,IF(EL$19&gt;='様式３（療養者名簿）（⑤の場合）'!$BJ60,IF(EL$19&lt;='様式３（療養者名簿）（⑤の場合）'!$BK60,1,0),0),0)</f>
        <v>0</v>
      </c>
      <c r="EM55" s="365">
        <f>IF(EM$19-'様式３（療養者名簿）（⑤の場合）'!$BJ60+1&lt;=15,IF(EM$19&gt;='様式３（療養者名簿）（⑤の場合）'!$BJ60,IF(EM$19&lt;='様式３（療養者名簿）（⑤の場合）'!$BK60,1,0),0),0)</f>
        <v>0</v>
      </c>
      <c r="EN55" s="365">
        <f>IF(EN$19-'様式３（療養者名簿）（⑤の場合）'!$BJ60+1&lt;=15,IF(EN$19&gt;='様式３（療養者名簿）（⑤の場合）'!$BJ60,IF(EN$19&lt;='様式３（療養者名簿）（⑤の場合）'!$BK60,1,0),0),0)</f>
        <v>0</v>
      </c>
      <c r="EO55" s="365">
        <f>IF(EO$19-'様式３（療養者名簿）（⑤の場合）'!$BJ60+1&lt;=15,IF(EO$19&gt;='様式３（療養者名簿）（⑤の場合）'!$BJ60,IF(EO$19&lt;='様式３（療養者名簿）（⑤の場合）'!$BK60,1,0),0),0)</f>
        <v>0</v>
      </c>
      <c r="EP55" s="365">
        <f>IF(EP$19-'様式３（療養者名簿）（⑤の場合）'!$BJ60+1&lt;=15,IF(EP$19&gt;='様式３（療養者名簿）（⑤の場合）'!$BJ60,IF(EP$19&lt;='様式３（療養者名簿）（⑤の場合）'!$BK60,1,0),0),0)</f>
        <v>0</v>
      </c>
      <c r="EQ55" s="365">
        <f>IF(EQ$19-'様式３（療養者名簿）（⑤の場合）'!$BJ60+1&lt;=15,IF(EQ$19&gt;='様式３（療養者名簿）（⑤の場合）'!$BJ60,IF(EQ$19&lt;='様式３（療養者名簿）（⑤の場合）'!$BK60,1,0),0),0)</f>
        <v>0</v>
      </c>
      <c r="ER55" s="365">
        <f>IF(ER$19-'様式３（療養者名簿）（⑤の場合）'!$BJ60+1&lt;=15,IF(ER$19&gt;='様式３（療養者名簿）（⑤の場合）'!$BJ60,IF(ER$19&lt;='様式３（療養者名簿）（⑤の場合）'!$BK60,1,0),0),0)</f>
        <v>0</v>
      </c>
      <c r="ES55" s="365">
        <f>IF(ES$19-'様式３（療養者名簿）（⑤の場合）'!$BJ60+1&lt;=15,IF(ES$19&gt;='様式３（療養者名簿）（⑤の場合）'!$BJ60,IF(ES$19&lt;='様式３（療養者名簿）（⑤の場合）'!$BK60,1,0),0),0)</f>
        <v>0</v>
      </c>
      <c r="ET55" s="365">
        <f>IF(ET$19-'様式３（療養者名簿）（⑤の場合）'!$BJ60+1&lt;=15,IF(ET$19&gt;='様式３（療養者名簿）（⑤の場合）'!$BJ60,IF(ET$19&lt;='様式３（療養者名簿）（⑤の場合）'!$BK60,1,0),0),0)</f>
        <v>0</v>
      </c>
      <c r="EU55" s="365">
        <f>IF(EU$19-'様式３（療養者名簿）（⑤の場合）'!$BJ60+1&lt;=15,IF(EU$19&gt;='様式３（療養者名簿）（⑤の場合）'!$BJ60,IF(EU$19&lt;='様式３（療養者名簿）（⑤の場合）'!$BK60,1,0),0),0)</f>
        <v>0</v>
      </c>
      <c r="EV55" s="365">
        <f>IF(EV$19-'様式３（療養者名簿）（⑤の場合）'!$BJ60+1&lt;=15,IF(EV$19&gt;='様式３（療養者名簿）（⑤の場合）'!$BJ60,IF(EV$19&lt;='様式３（療養者名簿）（⑤の場合）'!$BK60,1,0),0),0)</f>
        <v>0</v>
      </c>
      <c r="EW55" s="365">
        <f>IF(EW$19-'様式３（療養者名簿）（⑤の場合）'!$BJ60+1&lt;=15,IF(EW$19&gt;='様式３（療養者名簿）（⑤の場合）'!$BJ60,IF(EW$19&lt;='様式３（療養者名簿）（⑤の場合）'!$BK60,1,0),0),0)</f>
        <v>0</v>
      </c>
      <c r="EX55" s="365">
        <f>IF(EX$19-'様式３（療養者名簿）（⑤の場合）'!$BJ60+1&lt;=15,IF(EX$19&gt;='様式３（療養者名簿）（⑤の場合）'!$BJ60,IF(EX$19&lt;='様式３（療養者名簿）（⑤の場合）'!$BK60,1,0),0),0)</f>
        <v>0</v>
      </c>
      <c r="EY55" s="365">
        <f>IF(EY$19-'様式３（療養者名簿）（⑤の場合）'!$BJ60+1&lt;=15,IF(EY$19&gt;='様式３（療養者名簿）（⑤の場合）'!$BJ60,IF(EY$19&lt;='様式３（療養者名簿）（⑤の場合）'!$BK60,1,0),0),0)</f>
        <v>0</v>
      </c>
      <c r="EZ55" s="365">
        <f>IF(EZ$19-'様式３（療養者名簿）（⑤の場合）'!$BJ60+1&lt;=15,IF(EZ$19&gt;='様式３（療養者名簿）（⑤の場合）'!$BJ60,IF(EZ$19&lt;='様式３（療養者名簿）（⑤の場合）'!$BK60,1,0),0),0)</f>
        <v>0</v>
      </c>
      <c r="FA55" s="365">
        <f>IF(FA$19-'様式３（療養者名簿）（⑤の場合）'!$BJ60+1&lt;=15,IF(FA$19&gt;='様式３（療養者名簿）（⑤の場合）'!$BJ60,IF(FA$19&lt;='様式３（療養者名簿）（⑤の場合）'!$BK60,1,0),0),0)</f>
        <v>0</v>
      </c>
      <c r="FB55" s="365">
        <f>IF(FB$19-'様式３（療養者名簿）（⑤の場合）'!$BJ60+1&lt;=15,IF(FB$19&gt;='様式３（療養者名簿）（⑤の場合）'!$BJ60,IF(FB$19&lt;='様式３（療養者名簿）（⑤の場合）'!$BK60,1,0),0),0)</f>
        <v>0</v>
      </c>
      <c r="FC55" s="365">
        <f>IF(FC$19-'様式３（療養者名簿）（⑤の場合）'!$BJ60+1&lt;=15,IF(FC$19&gt;='様式３（療養者名簿）（⑤の場合）'!$BJ60,IF(FC$19&lt;='様式３（療養者名簿）（⑤の場合）'!$BK60,1,0),0),0)</f>
        <v>0</v>
      </c>
      <c r="FD55" s="365">
        <f>IF(FD$19-'様式３（療養者名簿）（⑤の場合）'!$BJ60+1&lt;=15,IF(FD$19&gt;='様式３（療養者名簿）（⑤の場合）'!$BJ60,IF(FD$19&lt;='様式３（療養者名簿）（⑤の場合）'!$BK60,1,0),0),0)</f>
        <v>0</v>
      </c>
      <c r="FE55" s="365">
        <f>IF(FE$19-'様式３（療養者名簿）（⑤の場合）'!$BJ60+1&lt;=15,IF(FE$19&gt;='様式３（療養者名簿）（⑤の場合）'!$BJ60,IF(FE$19&lt;='様式３（療養者名簿）（⑤の場合）'!$BK60,1,0),0),0)</f>
        <v>0</v>
      </c>
      <c r="FF55" s="365">
        <f>IF(FF$19-'様式３（療養者名簿）（⑤の場合）'!$BJ60+1&lt;=15,IF(FF$19&gt;='様式３（療養者名簿）（⑤の場合）'!$BJ60,IF(FF$19&lt;='様式３（療養者名簿）（⑤の場合）'!$BK60,1,0),0),0)</f>
        <v>0</v>
      </c>
      <c r="FG55" s="365">
        <f>IF(FG$19-'様式３（療養者名簿）（⑤の場合）'!$BJ60+1&lt;=15,IF(FG$19&gt;='様式３（療養者名簿）（⑤の場合）'!$BJ60,IF(FG$19&lt;='様式３（療養者名簿）（⑤の場合）'!$BK60,1,0),0),0)</f>
        <v>0</v>
      </c>
      <c r="FH55" s="365">
        <f>IF(FH$19-'様式３（療養者名簿）（⑤の場合）'!$BJ60+1&lt;=15,IF(FH$19&gt;='様式３（療養者名簿）（⑤の場合）'!$BJ60,IF(FH$19&lt;='様式３（療養者名簿）（⑤の場合）'!$BK60,1,0),0),0)</f>
        <v>0</v>
      </c>
      <c r="FI55" s="365">
        <f>IF(FI$19-'様式３（療養者名簿）（⑤の場合）'!$BJ60+1&lt;=15,IF(FI$19&gt;='様式３（療養者名簿）（⑤の場合）'!$BJ60,IF(FI$19&lt;='様式３（療養者名簿）（⑤の場合）'!$BK60,1,0),0),0)</f>
        <v>0</v>
      </c>
      <c r="FJ55" s="365">
        <f>IF(FJ$19-'様式３（療養者名簿）（⑤の場合）'!$BJ60+1&lt;=15,IF(FJ$19&gt;='様式３（療養者名簿）（⑤の場合）'!$BJ60,IF(FJ$19&lt;='様式３（療養者名簿）（⑤の場合）'!$BK60,1,0),0),0)</f>
        <v>0</v>
      </c>
      <c r="FK55" s="365">
        <f>IF(FK$19-'様式３（療養者名簿）（⑤の場合）'!$BJ60+1&lt;=15,IF(FK$19&gt;='様式３（療養者名簿）（⑤の場合）'!$BJ60,IF(FK$19&lt;='様式３（療養者名簿）（⑤の場合）'!$BK60,1,0),0),0)</f>
        <v>0</v>
      </c>
      <c r="FL55" s="365">
        <f>IF(FL$19-'様式３（療養者名簿）（⑤の場合）'!$BJ60+1&lt;=15,IF(FL$19&gt;='様式３（療養者名簿）（⑤の場合）'!$BJ60,IF(FL$19&lt;='様式３（療養者名簿）（⑤の場合）'!$BK60,1,0),0),0)</f>
        <v>0</v>
      </c>
      <c r="FM55" s="365">
        <f>IF(FM$19-'様式３（療養者名簿）（⑤の場合）'!$BJ60+1&lt;=15,IF(FM$19&gt;='様式３（療養者名簿）（⑤の場合）'!$BJ60,IF(FM$19&lt;='様式３（療養者名簿）（⑤の場合）'!$BK60,1,0),0),0)</f>
        <v>0</v>
      </c>
      <c r="FN55" s="365">
        <f>IF(FN$19-'様式３（療養者名簿）（⑤の場合）'!$BJ60+1&lt;=15,IF(FN$19&gt;='様式３（療養者名簿）（⑤の場合）'!$BJ60,IF(FN$19&lt;='様式３（療養者名簿）（⑤の場合）'!$BK60,1,0),0),0)</f>
        <v>0</v>
      </c>
      <c r="FO55" s="365">
        <f>IF(FO$19-'様式３（療養者名簿）（⑤の場合）'!$BJ60+1&lt;=15,IF(FO$19&gt;='様式３（療養者名簿）（⑤の場合）'!$BJ60,IF(FO$19&lt;='様式３（療養者名簿）（⑤の場合）'!$BK60,1,0),0),0)</f>
        <v>0</v>
      </c>
      <c r="FP55" s="365">
        <f>IF(FP$19-'様式３（療養者名簿）（⑤の場合）'!$BJ60+1&lt;=15,IF(FP$19&gt;='様式３（療養者名簿）（⑤の場合）'!$BJ60,IF(FP$19&lt;='様式３（療養者名簿）（⑤の場合）'!$BK60,1,0),0),0)</f>
        <v>0</v>
      </c>
      <c r="FQ55" s="365">
        <f>IF(FQ$19-'様式３（療養者名簿）（⑤の場合）'!$BJ60+1&lt;=15,IF(FQ$19&gt;='様式３（療養者名簿）（⑤の場合）'!$BJ60,IF(FQ$19&lt;='様式３（療養者名簿）（⑤の場合）'!$BK60,1,0),0),0)</f>
        <v>0</v>
      </c>
      <c r="FR55" s="365">
        <f>IF(FR$19-'様式３（療養者名簿）（⑤の場合）'!$BJ60+1&lt;=15,IF(FR$19&gt;='様式３（療養者名簿）（⑤の場合）'!$BJ60,IF(FR$19&lt;='様式３（療養者名簿）（⑤の場合）'!$BK60,1,0),0),0)</f>
        <v>0</v>
      </c>
      <c r="FS55" s="365">
        <f>IF(FS$19-'様式３（療養者名簿）（⑤の場合）'!$BJ60+1&lt;=15,IF(FS$19&gt;='様式３（療養者名簿）（⑤の場合）'!$BJ60,IF(FS$19&lt;='様式３（療養者名簿）（⑤の場合）'!$BK60,1,0),0),0)</f>
        <v>0</v>
      </c>
      <c r="FT55" s="365">
        <f>IF(FT$19-'様式３（療養者名簿）（⑤の場合）'!$BJ60+1&lt;=15,IF(FT$19&gt;='様式３（療養者名簿）（⑤の場合）'!$BJ60,IF(FT$19&lt;='様式３（療養者名簿）（⑤の場合）'!$BK60,1,0),0),0)</f>
        <v>0</v>
      </c>
      <c r="FU55" s="365">
        <f>IF(FU$19-'様式３（療養者名簿）（⑤の場合）'!$BJ60+1&lt;=15,IF(FU$19&gt;='様式３（療養者名簿）（⑤の場合）'!$BJ60,IF(FU$19&lt;='様式３（療養者名簿）（⑤の場合）'!$BK60,1,0),0),0)</f>
        <v>0</v>
      </c>
      <c r="FV55" s="365">
        <f>IF(FV$19-'様式３（療養者名簿）（⑤の場合）'!$BJ60+1&lt;=15,IF(FV$19&gt;='様式３（療養者名簿）（⑤の場合）'!$BJ60,IF(FV$19&lt;='様式３（療養者名簿）（⑤の場合）'!$BK60,1,0),0),0)</f>
        <v>0</v>
      </c>
      <c r="FW55" s="365">
        <f>IF(FW$19-'様式３（療養者名簿）（⑤の場合）'!$BJ60+1&lt;=15,IF(FW$19&gt;='様式３（療養者名簿）（⑤の場合）'!$BJ60,IF(FW$19&lt;='様式３（療養者名簿）（⑤の場合）'!$BK60,1,0),0),0)</f>
        <v>0</v>
      </c>
      <c r="FX55" s="365">
        <f>IF(FX$19-'様式３（療養者名簿）（⑤の場合）'!$BJ60+1&lt;=15,IF(FX$19&gt;='様式３（療養者名簿）（⑤の場合）'!$BJ60,IF(FX$19&lt;='様式３（療養者名簿）（⑤の場合）'!$BK60,1,0),0),0)</f>
        <v>0</v>
      </c>
      <c r="FY55" s="365">
        <f>IF(FY$19-'様式３（療養者名簿）（⑤の場合）'!$BJ60+1&lt;=15,IF(FY$19&gt;='様式３（療養者名簿）（⑤の場合）'!$BJ60,IF(FY$19&lt;='様式３（療養者名簿）（⑤の場合）'!$BK60,1,0),0),0)</f>
        <v>0</v>
      </c>
      <c r="FZ55" s="365">
        <f>IF(FZ$19-'様式３（療養者名簿）（⑤の場合）'!$BJ60+1&lt;=15,IF(FZ$19&gt;='様式３（療養者名簿）（⑤の場合）'!$BJ60,IF(FZ$19&lt;='様式３（療養者名簿）（⑤の場合）'!$BK60,1,0),0),0)</f>
        <v>0</v>
      </c>
      <c r="GA55" s="365">
        <f>IF(GA$19-'様式３（療養者名簿）（⑤の場合）'!$BJ60+1&lt;=15,IF(GA$19&gt;='様式３（療養者名簿）（⑤の場合）'!$BJ60,IF(GA$19&lt;='様式３（療養者名簿）（⑤の場合）'!$BK60,1,0),0),0)</f>
        <v>0</v>
      </c>
      <c r="GB55" s="365">
        <f>IF(GB$19-'様式３（療養者名簿）（⑤の場合）'!$BJ60+1&lt;=15,IF(GB$19&gt;='様式３（療養者名簿）（⑤の場合）'!$BJ60,IF(GB$19&lt;='様式３（療養者名簿）（⑤の場合）'!$BK60,1,0),0),0)</f>
        <v>0</v>
      </c>
      <c r="GC55" s="365">
        <f>IF(GC$19-'様式３（療養者名簿）（⑤の場合）'!$BJ60+1&lt;=15,IF(GC$19&gt;='様式３（療養者名簿）（⑤の場合）'!$BJ60,IF(GC$19&lt;='様式３（療養者名簿）（⑤の場合）'!$BK60,1,0),0),0)</f>
        <v>0</v>
      </c>
      <c r="GD55" s="365">
        <f>IF(GD$19-'様式３（療養者名簿）（⑤の場合）'!$BJ60+1&lt;=15,IF(GD$19&gt;='様式３（療養者名簿）（⑤の場合）'!$BJ60,IF(GD$19&lt;='様式３（療養者名簿）（⑤の場合）'!$BK60,1,0),0),0)</f>
        <v>0</v>
      </c>
      <c r="GE55" s="365">
        <f>IF(GE$19-'様式３（療養者名簿）（⑤の場合）'!$BJ60+1&lt;=15,IF(GE$19&gt;='様式３（療養者名簿）（⑤の場合）'!$BJ60,IF(GE$19&lt;='様式３（療養者名簿）（⑤の場合）'!$BK60,1,0),0),0)</f>
        <v>0</v>
      </c>
      <c r="GF55" s="365">
        <f>IF(GF$19-'様式３（療養者名簿）（⑤の場合）'!$BJ60+1&lt;=15,IF(GF$19&gt;='様式３（療養者名簿）（⑤の場合）'!$BJ60,IF(GF$19&lt;='様式３（療養者名簿）（⑤の場合）'!$BK60,1,0),0),0)</f>
        <v>0</v>
      </c>
      <c r="GG55" s="365">
        <f>IF(GG$19-'様式３（療養者名簿）（⑤の場合）'!$BJ60+1&lt;=15,IF(GG$19&gt;='様式３（療養者名簿）（⑤の場合）'!$BJ60,IF(GG$19&lt;='様式３（療養者名簿）（⑤の場合）'!$BK60,1,0),0),0)</f>
        <v>0</v>
      </c>
      <c r="GH55" s="365">
        <f>IF(GH$19-'様式３（療養者名簿）（⑤の場合）'!$BJ60+1&lt;=15,IF(GH$19&gt;='様式３（療養者名簿）（⑤の場合）'!$BJ60,IF(GH$19&lt;='様式３（療養者名簿）（⑤の場合）'!$BK60,1,0),0),0)</f>
        <v>0</v>
      </c>
      <c r="GI55" s="365">
        <f>IF(GI$19-'様式３（療養者名簿）（⑤の場合）'!$BJ60+1&lt;=15,IF(GI$19&gt;='様式３（療養者名簿）（⑤の場合）'!$BJ60,IF(GI$19&lt;='様式３（療養者名簿）（⑤の場合）'!$BK60,1,0),0),0)</f>
        <v>0</v>
      </c>
      <c r="GJ55" s="365">
        <f>IF(GJ$19-'様式３（療養者名簿）（⑤の場合）'!$BJ60+1&lt;=15,IF(GJ$19&gt;='様式３（療養者名簿）（⑤の場合）'!$BJ60,IF(GJ$19&lt;='様式３（療養者名簿）（⑤の場合）'!$BK60,1,0),0),0)</f>
        <v>0</v>
      </c>
      <c r="GK55" s="365">
        <f>IF(GK$19-'様式３（療養者名簿）（⑤の場合）'!$BJ60+1&lt;=15,IF(GK$19&gt;='様式３（療養者名簿）（⑤の場合）'!$BJ60,IF(GK$19&lt;='様式３（療養者名簿）（⑤の場合）'!$BK60,1,0),0),0)</f>
        <v>0</v>
      </c>
      <c r="GL55" s="365">
        <f>IF(GL$19-'様式３（療養者名簿）（⑤の場合）'!$BJ60+1&lt;=15,IF(GL$19&gt;='様式３（療養者名簿）（⑤の場合）'!$BJ60,IF(GL$19&lt;='様式３（療養者名簿）（⑤の場合）'!$BK60,1,0),0),0)</f>
        <v>0</v>
      </c>
      <c r="GM55" s="365">
        <f>IF(GM$19-'様式３（療養者名簿）（⑤の場合）'!$BJ60+1&lt;=15,IF(GM$19&gt;='様式３（療養者名簿）（⑤の場合）'!$BJ60,IF(GM$19&lt;='様式３（療養者名簿）（⑤の場合）'!$BK60,1,0),0),0)</f>
        <v>0</v>
      </c>
      <c r="GN55" s="365">
        <f>IF(GN$19-'様式３（療養者名簿）（⑤の場合）'!$BJ60+1&lt;=15,IF(GN$19&gt;='様式３（療養者名簿）（⑤の場合）'!$BJ60,IF(GN$19&lt;='様式３（療養者名簿）（⑤の場合）'!$BK60,1,0),0),0)</f>
        <v>0</v>
      </c>
      <c r="GO55" s="365">
        <f>IF(GO$19-'様式３（療養者名簿）（⑤の場合）'!$BJ60+1&lt;=15,IF(GO$19&gt;='様式３（療養者名簿）（⑤の場合）'!$BJ60,IF(GO$19&lt;='様式３（療養者名簿）（⑤の場合）'!$BK60,1,0),0),0)</f>
        <v>0</v>
      </c>
      <c r="GP55" s="365">
        <f>IF(GP$19-'様式３（療養者名簿）（⑤の場合）'!$BJ60+1&lt;=15,IF(GP$19&gt;='様式３（療養者名簿）（⑤の場合）'!$BJ60,IF(GP$19&lt;='様式３（療養者名簿）（⑤の場合）'!$BK60,1,0),0),0)</f>
        <v>0</v>
      </c>
      <c r="GQ55" s="365">
        <f>IF(GQ$19-'様式３（療養者名簿）（⑤の場合）'!$BJ60+1&lt;=15,IF(GQ$19&gt;='様式３（療養者名簿）（⑤の場合）'!$BJ60,IF(GQ$19&lt;='様式３（療養者名簿）（⑤の場合）'!$BK60,1,0),0),0)</f>
        <v>0</v>
      </c>
      <c r="GR55" s="365">
        <f>IF(GR$19-'様式３（療養者名簿）（⑤の場合）'!$BJ60+1&lt;=15,IF(GR$19&gt;='様式３（療養者名簿）（⑤の場合）'!$BJ60,IF(GR$19&lt;='様式３（療養者名簿）（⑤の場合）'!$BK60,1,0),0),0)</f>
        <v>0</v>
      </c>
      <c r="GS55" s="365">
        <f>IF(GS$19-'様式３（療養者名簿）（⑤の場合）'!$BJ60+1&lt;=15,IF(GS$19&gt;='様式３（療養者名簿）（⑤の場合）'!$BJ60,IF(GS$19&lt;='様式３（療養者名簿）（⑤の場合）'!$BK60,1,0),0),0)</f>
        <v>0</v>
      </c>
      <c r="GT55" s="365">
        <f>IF(GT$19-'様式３（療養者名簿）（⑤の場合）'!$BJ60+1&lt;=15,IF(GT$19&gt;='様式３（療養者名簿）（⑤の場合）'!$BJ60,IF(GT$19&lt;='様式３（療養者名簿）（⑤の場合）'!$BK60,1,0),0),0)</f>
        <v>0</v>
      </c>
      <c r="GU55" s="365">
        <f>IF(GU$19-'様式３（療養者名簿）（⑤の場合）'!$BJ60+1&lt;=15,IF(GU$19&gt;='様式３（療養者名簿）（⑤の場合）'!$BJ60,IF(GU$19&lt;='様式３（療養者名簿）（⑤の場合）'!$BK60,1,0),0),0)</f>
        <v>0</v>
      </c>
      <c r="GV55" s="365">
        <f>IF(GV$19-'様式３（療養者名簿）（⑤の場合）'!$BJ60+1&lt;=15,IF(GV$19&gt;='様式３（療養者名簿）（⑤の場合）'!$BJ60,IF(GV$19&lt;='様式３（療養者名簿）（⑤の場合）'!$BK60,1,0),0),0)</f>
        <v>0</v>
      </c>
      <c r="GW55" s="365">
        <f>IF(GW$19-'様式３（療養者名簿）（⑤の場合）'!$BJ60+1&lt;=15,IF(GW$19&gt;='様式３（療養者名簿）（⑤の場合）'!$BJ60,IF(GW$19&lt;='様式３（療養者名簿）（⑤の場合）'!$BK60,1,0),0),0)</f>
        <v>0</v>
      </c>
      <c r="GX55" s="365">
        <f>IF(GX$19-'様式３（療養者名簿）（⑤の場合）'!$BJ60+1&lt;=15,IF(GX$19&gt;='様式３（療養者名簿）（⑤の場合）'!$BJ60,IF(GX$19&lt;='様式３（療養者名簿）（⑤の場合）'!$BK60,1,0),0),0)</f>
        <v>0</v>
      </c>
      <c r="GY55" s="365">
        <f>IF(GY$19-'様式３（療養者名簿）（⑤の場合）'!$BJ60+1&lt;=15,IF(GY$19&gt;='様式３（療養者名簿）（⑤の場合）'!$BJ60,IF(GY$19&lt;='様式３（療養者名簿）（⑤の場合）'!$BK60,1,0),0),0)</f>
        <v>0</v>
      </c>
      <c r="GZ55" s="365">
        <f>IF(GZ$19-'様式３（療養者名簿）（⑤の場合）'!$BJ60+1&lt;=15,IF(GZ$19&gt;='様式３（療養者名簿）（⑤の場合）'!$BJ60,IF(GZ$19&lt;='様式３（療養者名簿）（⑤の場合）'!$BK60,1,0),0),0)</f>
        <v>0</v>
      </c>
      <c r="HA55" s="365">
        <f>IF(HA$19-'様式３（療養者名簿）（⑤の場合）'!$BJ60+1&lt;=15,IF(HA$19&gt;='様式３（療養者名簿）（⑤の場合）'!$BJ60,IF(HA$19&lt;='様式３（療養者名簿）（⑤の場合）'!$BK60,1,0),0),0)</f>
        <v>0</v>
      </c>
      <c r="HB55" s="365">
        <f>IF(HB$19-'様式３（療養者名簿）（⑤の場合）'!$BJ60+1&lt;=15,IF(HB$19&gt;='様式３（療養者名簿）（⑤の場合）'!$BJ60,IF(HB$19&lt;='様式３（療養者名簿）（⑤の場合）'!$BK60,1,0),0),0)</f>
        <v>0</v>
      </c>
      <c r="HC55" s="365">
        <f>IF(HC$19-'様式３（療養者名簿）（⑤の場合）'!$BJ60+1&lt;=15,IF(HC$19&gt;='様式３（療養者名簿）（⑤の場合）'!$BJ60,IF(HC$19&lt;='様式３（療養者名簿）（⑤の場合）'!$BK60,1,0),0),0)</f>
        <v>0</v>
      </c>
      <c r="HD55" s="365">
        <f>IF(HD$19-'様式３（療養者名簿）（⑤の場合）'!$BJ60+1&lt;=15,IF(HD$19&gt;='様式３（療養者名簿）（⑤の場合）'!$BJ60,IF(HD$19&lt;='様式３（療養者名簿）（⑤の場合）'!$BK60,1,0),0),0)</f>
        <v>0</v>
      </c>
      <c r="HE55" s="365">
        <f>IF(HE$19-'様式３（療養者名簿）（⑤の場合）'!$BJ60+1&lt;=15,IF(HE$19&gt;='様式３（療養者名簿）（⑤の場合）'!$BJ60,IF(HE$19&lt;='様式３（療養者名簿）（⑤の場合）'!$BK60,1,0),0),0)</f>
        <v>0</v>
      </c>
      <c r="HF55" s="365">
        <f>IF(HF$19-'様式３（療養者名簿）（⑤の場合）'!$BJ60+1&lt;=15,IF(HF$19&gt;='様式３（療養者名簿）（⑤の場合）'!$BJ60,IF(HF$19&lt;='様式３（療養者名簿）（⑤の場合）'!$BK60,1,0),0),0)</f>
        <v>0</v>
      </c>
      <c r="HG55" s="365">
        <f>IF(HG$19-'様式３（療養者名簿）（⑤の場合）'!$BJ60+1&lt;=15,IF(HG$19&gt;='様式３（療養者名簿）（⑤の場合）'!$BJ60,IF(HG$19&lt;='様式３（療養者名簿）（⑤の場合）'!$BK60,1,0),0),0)</f>
        <v>0</v>
      </c>
      <c r="HH55" s="365">
        <f>IF(HH$19-'様式３（療養者名簿）（⑤の場合）'!$BJ60+1&lt;=15,IF(HH$19&gt;='様式３（療養者名簿）（⑤の場合）'!$BJ60,IF(HH$19&lt;='様式３（療養者名簿）（⑤の場合）'!$BK60,1,0),0),0)</f>
        <v>0</v>
      </c>
      <c r="HI55" s="365">
        <f>IF(HI$19-'様式３（療養者名簿）（⑤の場合）'!$BJ60+1&lt;=15,IF(HI$19&gt;='様式３（療養者名簿）（⑤の場合）'!$BJ60,IF(HI$19&lt;='様式３（療養者名簿）（⑤の場合）'!$BK60,1,0),0),0)</f>
        <v>0</v>
      </c>
      <c r="HJ55" s="365">
        <f>IF(HJ$19-'様式３（療養者名簿）（⑤の場合）'!$BJ60+1&lt;=15,IF(HJ$19&gt;='様式３（療養者名簿）（⑤の場合）'!$BJ60,IF(HJ$19&lt;='様式３（療養者名簿）（⑤の場合）'!$BK60,1,0),0),0)</f>
        <v>0</v>
      </c>
      <c r="HK55" s="365">
        <f>IF(HK$19-'様式３（療養者名簿）（⑤の場合）'!$BJ60+1&lt;=15,IF(HK$19&gt;='様式３（療養者名簿）（⑤の場合）'!$BJ60,IF(HK$19&lt;='様式３（療養者名簿）（⑤の場合）'!$BK60,1,0),0),0)</f>
        <v>0</v>
      </c>
      <c r="HL55" s="365">
        <f>IF(HL$19-'様式３（療養者名簿）（⑤の場合）'!$BJ60+1&lt;=15,IF(HL$19&gt;='様式３（療養者名簿）（⑤の場合）'!$BJ60,IF(HL$19&lt;='様式３（療養者名簿）（⑤の場合）'!$BK60,1,0),0),0)</f>
        <v>0</v>
      </c>
      <c r="HM55" s="365">
        <f>IF(HM$19-'様式３（療養者名簿）（⑤の場合）'!$BJ60+1&lt;=15,IF(HM$19&gt;='様式３（療養者名簿）（⑤の場合）'!$BJ60,IF(HM$19&lt;='様式３（療養者名簿）（⑤の場合）'!$BK60,1,0),0),0)</f>
        <v>0</v>
      </c>
      <c r="HN55" s="365">
        <f>IF(HN$19-'様式３（療養者名簿）（⑤の場合）'!$BJ60+1&lt;=15,IF(HN$19&gt;='様式３（療養者名簿）（⑤の場合）'!$BJ60,IF(HN$19&lt;='様式３（療養者名簿）（⑤の場合）'!$BK60,1,0),0),0)</f>
        <v>0</v>
      </c>
      <c r="HO55" s="365">
        <f>IF(HO$19-'様式３（療養者名簿）（⑤の場合）'!$BJ60+1&lt;=15,IF(HO$19&gt;='様式３（療養者名簿）（⑤の場合）'!$BJ60,IF(HO$19&lt;='様式３（療養者名簿）（⑤の場合）'!$BK60,1,0),0),0)</f>
        <v>0</v>
      </c>
      <c r="HP55" s="365">
        <f>IF(HP$19-'様式３（療養者名簿）（⑤の場合）'!$BJ60+1&lt;=15,IF(HP$19&gt;='様式３（療養者名簿）（⑤の場合）'!$BJ60,IF(HP$19&lt;='様式３（療養者名簿）（⑤の場合）'!$BK60,1,0),0),0)</f>
        <v>0</v>
      </c>
      <c r="HQ55" s="365">
        <f>IF(HQ$19-'様式３（療養者名簿）（⑤の場合）'!$BJ60+1&lt;=15,IF(HQ$19&gt;='様式３（療養者名簿）（⑤の場合）'!$BJ60,IF(HQ$19&lt;='様式３（療養者名簿）（⑤の場合）'!$BK60,1,0),0),0)</f>
        <v>0</v>
      </c>
      <c r="HR55" s="365">
        <f>IF(HR$19-'様式３（療養者名簿）（⑤の場合）'!$BJ60+1&lt;=15,IF(HR$19&gt;='様式３（療養者名簿）（⑤の場合）'!$BJ60,IF(HR$19&lt;='様式３（療養者名簿）（⑤の場合）'!$BK60,1,0),0),0)</f>
        <v>0</v>
      </c>
      <c r="HS55" s="365">
        <f>IF(HS$19-'様式３（療養者名簿）（⑤の場合）'!$BJ60+1&lt;=15,IF(HS$19&gt;='様式３（療養者名簿）（⑤の場合）'!$BJ60,IF(HS$19&lt;='様式３（療養者名簿）（⑤の場合）'!$BK60,1,0),0),0)</f>
        <v>0</v>
      </c>
      <c r="HT55" s="365">
        <f>IF(HT$19-'様式３（療養者名簿）（⑤の場合）'!$BJ60+1&lt;=15,IF(HT$19&gt;='様式３（療養者名簿）（⑤の場合）'!$BJ60,IF(HT$19&lt;='様式３（療養者名簿）（⑤の場合）'!$BK60,1,0),0),0)</f>
        <v>0</v>
      </c>
      <c r="HU55" s="365">
        <f>IF(HU$19-'様式３（療養者名簿）（⑤の場合）'!$BJ60+1&lt;=15,IF(HU$19&gt;='様式３（療養者名簿）（⑤の場合）'!$BJ60,IF(HU$19&lt;='様式３（療養者名簿）（⑤の場合）'!$BK60,1,0),0),0)</f>
        <v>0</v>
      </c>
      <c r="HV55" s="365">
        <f>IF(HV$19-'様式３（療養者名簿）（⑤の場合）'!$BJ60+1&lt;=15,IF(HV$19&gt;='様式３（療養者名簿）（⑤の場合）'!$BJ60,IF(HV$19&lt;='様式３（療養者名簿）（⑤の場合）'!$BK60,1,0),0),0)</f>
        <v>0</v>
      </c>
      <c r="HW55" s="365">
        <f>IF(HW$19-'様式３（療養者名簿）（⑤の場合）'!$BJ60+1&lt;=15,IF(HW$19&gt;='様式３（療養者名簿）（⑤の場合）'!$BJ60,IF(HW$19&lt;='様式３（療養者名簿）（⑤の場合）'!$BK60,1,0),0),0)</f>
        <v>0</v>
      </c>
      <c r="HX55" s="365">
        <f>IF(HX$19-'様式３（療養者名簿）（⑤の場合）'!$BJ60+1&lt;=15,IF(HX$19&gt;='様式３（療養者名簿）（⑤の場合）'!$BJ60,IF(HX$19&lt;='様式３（療養者名簿）（⑤の場合）'!$BK60,1,0),0),0)</f>
        <v>0</v>
      </c>
      <c r="HY55" s="365">
        <f>IF(HY$19-'様式３（療養者名簿）（⑤の場合）'!$BJ60+1&lt;=15,IF(HY$19&gt;='様式３（療養者名簿）（⑤の場合）'!$BJ60,IF(HY$19&lt;='様式３（療養者名簿）（⑤の場合）'!$BK60,1,0),0),0)</f>
        <v>0</v>
      </c>
      <c r="HZ55" s="365">
        <f>IF(HZ$19-'様式３（療養者名簿）（⑤の場合）'!$BJ60+1&lt;=15,IF(HZ$19&gt;='様式３（療養者名簿）（⑤の場合）'!$BJ60,IF(HZ$19&lt;='様式３（療養者名簿）（⑤の場合）'!$BK60,1,0),0),0)</f>
        <v>0</v>
      </c>
      <c r="IA55" s="365">
        <f>IF(IA$19-'様式３（療養者名簿）（⑤の場合）'!$BJ60+1&lt;=15,IF(IA$19&gt;='様式３（療養者名簿）（⑤の場合）'!$BJ60,IF(IA$19&lt;='様式３（療養者名簿）（⑤の場合）'!$BK60,1,0),0),0)</f>
        <v>0</v>
      </c>
      <c r="IB55" s="365">
        <f>IF(IB$19-'様式３（療養者名簿）（⑤の場合）'!$BJ60+1&lt;=15,IF(IB$19&gt;='様式３（療養者名簿）（⑤の場合）'!$BJ60,IF(IB$19&lt;='様式３（療養者名簿）（⑤の場合）'!$BK60,1,0),0),0)</f>
        <v>0</v>
      </c>
      <c r="IC55" s="365">
        <f>IF(IC$19-'様式３（療養者名簿）（⑤の場合）'!$BJ60+1&lt;=15,IF(IC$19&gt;='様式３（療養者名簿）（⑤の場合）'!$BJ60,IF(IC$19&lt;='様式３（療養者名簿）（⑤の場合）'!$BK60,1,0),0),0)</f>
        <v>0</v>
      </c>
      <c r="ID55" s="365">
        <f>IF(ID$19-'様式３（療養者名簿）（⑤の場合）'!$BJ60+1&lt;=15,IF(ID$19&gt;='様式３（療養者名簿）（⑤の場合）'!$BJ60,IF(ID$19&lt;='様式３（療養者名簿）（⑤の場合）'!$BK60,1,0),0),0)</f>
        <v>0</v>
      </c>
      <c r="IE55" s="365">
        <f>IF(IE$19-'様式３（療養者名簿）（⑤の場合）'!$BJ60+1&lt;=15,IF(IE$19&gt;='様式３（療養者名簿）（⑤の場合）'!$BJ60,IF(IE$19&lt;='様式３（療養者名簿）（⑤の場合）'!$BK60,1,0),0),0)</f>
        <v>0</v>
      </c>
      <c r="IF55" s="365">
        <f>IF(IF$19-'様式３（療養者名簿）（⑤の場合）'!$BJ60+1&lt;=15,IF(IF$19&gt;='様式３（療養者名簿）（⑤の場合）'!$BJ60,IF(IF$19&lt;='様式３（療養者名簿）（⑤の場合）'!$BK60,1,0),0),0)</f>
        <v>0</v>
      </c>
      <c r="IG55" s="365">
        <f>IF(IG$19-'様式３（療養者名簿）（⑤の場合）'!$BJ60+1&lt;=15,IF(IG$19&gt;='様式３（療養者名簿）（⑤の場合）'!$BJ60,IF(IG$19&lt;='様式３（療養者名簿）（⑤の場合）'!$BK60,1,0),0),0)</f>
        <v>0</v>
      </c>
      <c r="IH55" s="365">
        <f>IF(IH$19-'様式３（療養者名簿）（⑤の場合）'!$BJ60+1&lt;=15,IF(IH$19&gt;='様式３（療養者名簿）（⑤の場合）'!$BJ60,IF(IH$19&lt;='様式３（療養者名簿）（⑤の場合）'!$BK60,1,0),0),0)</f>
        <v>0</v>
      </c>
      <c r="II55" s="365">
        <f>IF(II$19-'様式３（療養者名簿）（⑤の場合）'!$BJ60+1&lt;=15,IF(II$19&gt;='様式３（療養者名簿）（⑤の場合）'!$BJ60,IF(II$19&lt;='様式３（療養者名簿）（⑤の場合）'!$BK60,1,0),0),0)</f>
        <v>0</v>
      </c>
      <c r="IJ55" s="365">
        <f>IF(IJ$19-'様式３（療養者名簿）（⑤の場合）'!$BJ60+1&lt;=15,IF(IJ$19&gt;='様式３（療養者名簿）（⑤の場合）'!$BJ60,IF(IJ$19&lt;='様式３（療養者名簿）（⑤の場合）'!$BK60,1,0),0),0)</f>
        <v>0</v>
      </c>
      <c r="IK55" s="365">
        <f>IF(IK$19-'様式３（療養者名簿）（⑤の場合）'!$BJ60+1&lt;=15,IF(IK$19&gt;='様式３（療養者名簿）（⑤の場合）'!$BJ60,IF(IK$19&lt;='様式３（療養者名簿）（⑤の場合）'!$BK60,1,0),0),0)</f>
        <v>0</v>
      </c>
      <c r="IL55" s="365">
        <f>IF(IL$19-'様式３（療養者名簿）（⑤の場合）'!$BJ60+1&lt;=15,IF(IL$19&gt;='様式３（療養者名簿）（⑤の場合）'!$BJ60,IF(IL$19&lt;='様式３（療養者名簿）（⑤の場合）'!$BK60,1,0),0),0)</f>
        <v>0</v>
      </c>
      <c r="IM55" s="365">
        <f>IF(IM$19-'様式３（療養者名簿）（⑤の場合）'!$BJ60+1&lt;=15,IF(IM$19&gt;='様式３（療養者名簿）（⑤の場合）'!$BJ60,IF(IM$19&lt;='様式３（療養者名簿）（⑤の場合）'!$BK60,1,0),0),0)</f>
        <v>0</v>
      </c>
      <c r="IN55" s="365">
        <f>IF(IN$19-'様式３（療養者名簿）（⑤の場合）'!$BJ60+1&lt;=15,IF(IN$19&gt;='様式３（療養者名簿）（⑤の場合）'!$BJ60,IF(IN$19&lt;='様式３（療養者名簿）（⑤の場合）'!$BK60,1,0),0),0)</f>
        <v>0</v>
      </c>
      <c r="IO55" s="365">
        <f>IF(IO$19-'様式３（療養者名簿）（⑤の場合）'!$BJ60+1&lt;=15,IF(IO$19&gt;='様式３（療養者名簿）（⑤の場合）'!$BJ60,IF(IO$19&lt;='様式３（療養者名簿）（⑤の場合）'!$BK60,1,0),0),0)</f>
        <v>0</v>
      </c>
      <c r="IP55" s="365">
        <f>IF(IP$19-'様式３（療養者名簿）（⑤の場合）'!$BJ60+1&lt;=15,IF(IP$19&gt;='様式３（療養者名簿）（⑤の場合）'!$BJ60,IF(IP$19&lt;='様式３（療養者名簿）（⑤の場合）'!$BK60,1,0),0),0)</f>
        <v>0</v>
      </c>
      <c r="IQ55" s="365">
        <f>IF(IQ$19-'様式３（療養者名簿）（⑤の場合）'!$BJ60+1&lt;=15,IF(IQ$19&gt;='様式３（療養者名簿）（⑤の場合）'!$BJ60,IF(IQ$19&lt;='様式３（療養者名簿）（⑤の場合）'!$BK60,1,0),0),0)</f>
        <v>0</v>
      </c>
      <c r="IR55" s="365">
        <f>IF(IR$19-'様式３（療養者名簿）（⑤の場合）'!$BJ60+1&lt;=15,IF(IR$19&gt;='様式３（療養者名簿）（⑤の場合）'!$BJ60,IF(IR$19&lt;='様式３（療養者名簿）（⑤の場合）'!$BK60,1,0),0),0)</f>
        <v>0</v>
      </c>
      <c r="IS55" s="365">
        <f>IF(IS$19-'様式３（療養者名簿）（⑤の場合）'!$BJ60+1&lt;=15,IF(IS$19&gt;='様式３（療養者名簿）（⑤の場合）'!$BJ60,IF(IS$19&lt;='様式３（療養者名簿）（⑤の場合）'!$BK60,1,0),0),0)</f>
        <v>0</v>
      </c>
      <c r="IT55" s="365">
        <f>IF(IT$19-'様式３（療養者名簿）（⑤の場合）'!$BJ60+1&lt;=15,IF(IT$19&gt;='様式３（療養者名簿）（⑤の場合）'!$BJ60,IF(IT$19&lt;='様式３（療養者名簿）（⑤の場合）'!$BK60,1,0),0),0)</f>
        <v>0</v>
      </c>
      <c r="IU55" s="365">
        <f>IF(IU$19-'様式３（療養者名簿）（⑤の場合）'!$BJ60+1&lt;=15,IF(IU$19&gt;='様式３（療養者名簿）（⑤の場合）'!$BJ60,IF(IU$19&lt;='様式３（療養者名簿）（⑤の場合）'!$BK60,1,0),0),0)</f>
        <v>0</v>
      </c>
      <c r="IV55" s="365">
        <f>IF(IV$19-'様式３（療養者名簿）（⑤の場合）'!$BJ60+1&lt;=15,IF(IV$19&gt;='様式３（療養者名簿）（⑤の場合）'!$BJ60,IF(IV$19&lt;='様式３（療養者名簿）（⑤の場合）'!$BK60,1,0),0),0)</f>
        <v>0</v>
      </c>
      <c r="IW55" s="365">
        <f>IF(IW$19-'様式３（療養者名簿）（⑤の場合）'!$BJ60+1&lt;=15,IF(IW$19&gt;='様式３（療養者名簿）（⑤の場合）'!$BJ60,IF(IW$19&lt;='様式３（療養者名簿）（⑤の場合）'!$BK60,1,0),0),0)</f>
        <v>0</v>
      </c>
      <c r="IX55" s="365">
        <f>IF(IX$19-'様式３（療養者名簿）（⑤の場合）'!$BJ60+1&lt;=15,IF(IX$19&gt;='様式３（療養者名簿）（⑤の場合）'!$BJ60,IF(IX$19&lt;='様式３（療養者名簿）（⑤の場合）'!$BK60,1,0),0),0)</f>
        <v>0</v>
      </c>
      <c r="IY55" s="365">
        <f>IF(IY$19-'様式３（療養者名簿）（⑤の場合）'!$BJ60+1&lt;=15,IF(IY$19&gt;='様式３（療養者名簿）（⑤の場合）'!$BJ60,IF(IY$19&lt;='様式３（療養者名簿）（⑤の場合）'!$BK60,1,0),0),0)</f>
        <v>0</v>
      </c>
      <c r="IZ55" s="365">
        <f>IF(IZ$19-'様式３（療養者名簿）（⑤の場合）'!$BJ60+1&lt;=15,IF(IZ$19&gt;='様式３（療養者名簿）（⑤の場合）'!$BJ60,IF(IZ$19&lt;='様式３（療養者名簿）（⑤の場合）'!$BK60,1,0),0),0)</f>
        <v>0</v>
      </c>
      <c r="JA55" s="365">
        <f>IF(JA$19-'様式３（療養者名簿）（⑤の場合）'!$BJ60+1&lt;=15,IF(JA$19&gt;='様式３（療養者名簿）（⑤の場合）'!$BJ60,IF(JA$19&lt;='様式３（療養者名簿）（⑤の場合）'!$BK60,1,0),0),0)</f>
        <v>0</v>
      </c>
      <c r="JB55" s="365">
        <f>IF(JB$19-'様式３（療養者名簿）（⑤の場合）'!$BJ60+1&lt;=15,IF(JB$19&gt;='様式３（療養者名簿）（⑤の場合）'!$BJ60,IF(JB$19&lt;='様式３（療養者名簿）（⑤の場合）'!$BK60,1,0),0),0)</f>
        <v>0</v>
      </c>
      <c r="JC55" s="365">
        <f>IF(JC$19-'様式３（療養者名簿）（⑤の場合）'!$BJ60+1&lt;=15,IF(JC$19&gt;='様式３（療養者名簿）（⑤の場合）'!$BJ60,IF(JC$19&lt;='様式３（療養者名簿）（⑤の場合）'!$BK60,1,0),0),0)</f>
        <v>0</v>
      </c>
      <c r="JD55" s="365">
        <f>IF(JD$19-'様式３（療養者名簿）（⑤の場合）'!$BJ60+1&lt;=15,IF(JD$19&gt;='様式３（療養者名簿）（⑤の場合）'!$BJ60,IF(JD$19&lt;='様式３（療養者名簿）（⑤の場合）'!$BK60,1,0),0),0)</f>
        <v>0</v>
      </c>
      <c r="JE55" s="365">
        <f>IF(JE$19-'様式３（療養者名簿）（⑤の場合）'!$BJ60+1&lt;=15,IF(JE$19&gt;='様式３（療養者名簿）（⑤の場合）'!$BJ60,IF(JE$19&lt;='様式３（療養者名簿）（⑤の場合）'!$BK60,1,0),0),0)</f>
        <v>0</v>
      </c>
      <c r="JF55" s="365">
        <f>IF(JF$19-'様式３（療養者名簿）（⑤の場合）'!$BJ60+1&lt;=15,IF(JF$19&gt;='様式３（療養者名簿）（⑤の場合）'!$BJ60,IF(JF$19&lt;='様式３（療養者名簿）（⑤の場合）'!$BK60,1,0),0),0)</f>
        <v>0</v>
      </c>
      <c r="JG55" s="365">
        <f>IF(JG$19-'様式３（療養者名簿）（⑤の場合）'!$BJ60+1&lt;=15,IF(JG$19&gt;='様式３（療養者名簿）（⑤の場合）'!$BJ60,IF(JG$19&lt;='様式３（療養者名簿）（⑤の場合）'!$BK60,1,0),0),0)</f>
        <v>0</v>
      </c>
      <c r="JH55" s="365">
        <f>IF(JH$19-'様式３（療養者名簿）（⑤の場合）'!$BJ60+1&lt;=15,IF(JH$19&gt;='様式３（療養者名簿）（⑤の場合）'!$BJ60,IF(JH$19&lt;='様式３（療養者名簿）（⑤の場合）'!$BK60,1,0),0),0)</f>
        <v>0</v>
      </c>
      <c r="JI55" s="365">
        <f>IF(JI$19-'様式３（療養者名簿）（⑤の場合）'!$BJ60+1&lt;=15,IF(JI$19&gt;='様式３（療養者名簿）（⑤の場合）'!$BJ60,IF(JI$19&lt;='様式３（療養者名簿）（⑤の場合）'!$BK60,1,0),0),0)</f>
        <v>0</v>
      </c>
      <c r="JJ55" s="365">
        <f>IF(JJ$19-'様式３（療養者名簿）（⑤の場合）'!$BJ60+1&lt;=15,IF(JJ$19&gt;='様式３（療養者名簿）（⑤の場合）'!$BJ60,IF(JJ$19&lt;='様式３（療養者名簿）（⑤の場合）'!$BK60,1,0),0),0)</f>
        <v>0</v>
      </c>
      <c r="JK55" s="365">
        <f>IF(JK$19-'様式３（療養者名簿）（⑤の場合）'!$BJ60+1&lt;=15,IF(JK$19&gt;='様式３（療養者名簿）（⑤の場合）'!$BJ60,IF(JK$19&lt;='様式３（療養者名簿）（⑤の場合）'!$BK60,1,0),0),0)</f>
        <v>0</v>
      </c>
      <c r="JL55" s="365">
        <f>IF(JL$19-'様式３（療養者名簿）（⑤の場合）'!$BJ60+1&lt;=15,IF(JL$19&gt;='様式３（療養者名簿）（⑤の場合）'!$BJ60,IF(JL$19&lt;='様式３（療養者名簿）（⑤の場合）'!$BK60,1,0),0),0)</f>
        <v>0</v>
      </c>
      <c r="JM55" s="365">
        <f>IF(JM$19-'様式３（療養者名簿）（⑤の場合）'!$BJ60+1&lt;=15,IF(JM$19&gt;='様式３（療養者名簿）（⑤の場合）'!$BJ60,IF(JM$19&lt;='様式３（療養者名簿）（⑤の場合）'!$BK60,1,0),0),0)</f>
        <v>0</v>
      </c>
      <c r="JN55" s="365">
        <f>IF(JN$19-'様式３（療養者名簿）（⑤の場合）'!$BJ60+1&lt;=15,IF(JN$19&gt;='様式３（療養者名簿）（⑤の場合）'!$BJ60,IF(JN$19&lt;='様式３（療養者名簿）（⑤の場合）'!$BK60,1,0),0),0)</f>
        <v>0</v>
      </c>
      <c r="JO55" s="365">
        <f>IF(JO$19-'様式３（療養者名簿）（⑤の場合）'!$BJ60+1&lt;=15,IF(JO$19&gt;='様式３（療養者名簿）（⑤の場合）'!$BJ60,IF(JO$19&lt;='様式３（療養者名簿）（⑤の場合）'!$BK60,1,0),0),0)</f>
        <v>0</v>
      </c>
      <c r="JP55" s="365">
        <f>IF(JP$19-'様式３（療養者名簿）（⑤の場合）'!$BJ60+1&lt;=15,IF(JP$19&gt;='様式３（療養者名簿）（⑤の場合）'!$BJ60,IF(JP$19&lt;='様式３（療養者名簿）（⑤の場合）'!$BK60,1,0),0),0)</f>
        <v>0</v>
      </c>
      <c r="JQ55" s="365">
        <f>IF(JQ$19-'様式３（療養者名簿）（⑤の場合）'!$BJ60+1&lt;=15,IF(JQ$19&gt;='様式３（療養者名簿）（⑤の場合）'!$BJ60,IF(JQ$19&lt;='様式３（療養者名簿）（⑤の場合）'!$BK60,1,0),0),0)</f>
        <v>0</v>
      </c>
      <c r="JR55" s="365">
        <f>IF(JR$19-'様式３（療養者名簿）（⑤の場合）'!$BJ60+1&lt;=15,IF(JR$19&gt;='様式３（療養者名簿）（⑤の場合）'!$BJ60,IF(JR$19&lt;='様式３（療養者名簿）（⑤の場合）'!$BK60,1,0),0),0)</f>
        <v>0</v>
      </c>
      <c r="JS55" s="365">
        <f>IF(JS$19-'様式３（療養者名簿）（⑤の場合）'!$BJ60+1&lt;=15,IF(JS$19&gt;='様式３（療養者名簿）（⑤の場合）'!$BJ60,IF(JS$19&lt;='様式３（療養者名簿）（⑤の場合）'!$BK60,1,0),0),0)</f>
        <v>0</v>
      </c>
      <c r="JT55" s="365">
        <f>IF(JT$19-'様式３（療養者名簿）（⑤の場合）'!$BJ60+1&lt;=15,IF(JT$19&gt;='様式３（療養者名簿）（⑤の場合）'!$BJ60,IF(JT$19&lt;='様式３（療養者名簿）（⑤の場合）'!$BK60,1,0),0),0)</f>
        <v>0</v>
      </c>
      <c r="JU55" s="365">
        <f>IF(JU$19-'様式３（療養者名簿）（⑤の場合）'!$BJ60+1&lt;=15,IF(JU$19&gt;='様式３（療養者名簿）（⑤の場合）'!$BJ60,IF(JU$19&lt;='様式３（療養者名簿）（⑤の場合）'!$BK60,1,0),0),0)</f>
        <v>0</v>
      </c>
      <c r="JV55" s="365">
        <f>IF(JV$19-'様式３（療養者名簿）（⑤の場合）'!$BJ60+1&lt;=15,IF(JV$19&gt;='様式３（療養者名簿）（⑤の場合）'!$BJ60,IF(JV$19&lt;='様式３（療養者名簿）（⑤の場合）'!$BK60,1,0),0),0)</f>
        <v>0</v>
      </c>
      <c r="JW55" s="365">
        <f>IF(JW$19-'様式３（療養者名簿）（⑤の場合）'!$BJ60+1&lt;=15,IF(JW$19&gt;='様式３（療養者名簿）（⑤の場合）'!$BJ60,IF(JW$19&lt;='様式３（療養者名簿）（⑤の場合）'!$BK60,1,0),0),0)</f>
        <v>0</v>
      </c>
      <c r="JX55" s="365">
        <f>IF(JX$19-'様式３（療養者名簿）（⑤の場合）'!$BJ60+1&lt;=15,IF(JX$19&gt;='様式３（療養者名簿）（⑤の場合）'!$BJ60,IF(JX$19&lt;='様式３（療養者名簿）（⑤の場合）'!$BK60,1,0),0),0)</f>
        <v>0</v>
      </c>
      <c r="JY55" s="365">
        <f>IF(JY$19-'様式３（療養者名簿）（⑤の場合）'!$BJ60+1&lt;=15,IF(JY$19&gt;='様式３（療養者名簿）（⑤の場合）'!$BJ60,IF(JY$19&lt;='様式３（療養者名簿）（⑤の場合）'!$BK60,1,0),0),0)</f>
        <v>0</v>
      </c>
      <c r="JZ55" s="365">
        <f>IF(JZ$19-'様式３（療養者名簿）（⑤の場合）'!$BJ60+1&lt;=15,IF(JZ$19&gt;='様式３（療養者名簿）（⑤の場合）'!$BJ60,IF(JZ$19&lt;='様式３（療養者名簿）（⑤の場合）'!$BK60,1,0),0),0)</f>
        <v>0</v>
      </c>
      <c r="KA55" s="365">
        <f>IF(KA$19-'様式３（療養者名簿）（⑤の場合）'!$BJ60+1&lt;=15,IF(KA$19&gt;='様式３（療養者名簿）（⑤の場合）'!$BJ60,IF(KA$19&lt;='様式３（療養者名簿）（⑤の場合）'!$BK60,1,0),0),0)</f>
        <v>0</v>
      </c>
      <c r="KB55" s="365">
        <f>IF(KB$19-'様式３（療養者名簿）（⑤の場合）'!$BJ60+1&lt;=15,IF(KB$19&gt;='様式３（療養者名簿）（⑤の場合）'!$BJ60,IF(KB$19&lt;='様式３（療養者名簿）（⑤の場合）'!$BK60,1,0),0),0)</f>
        <v>0</v>
      </c>
      <c r="KC55" s="365">
        <f>IF(KC$19-'様式３（療養者名簿）（⑤の場合）'!$BJ60+1&lt;=15,IF(KC$19&gt;='様式３（療養者名簿）（⑤の場合）'!$BJ60,IF(KC$19&lt;='様式３（療養者名簿）（⑤の場合）'!$BK60,1,0),0),0)</f>
        <v>0</v>
      </c>
      <c r="KD55" s="365">
        <f>IF(KD$19-'様式３（療養者名簿）（⑤の場合）'!$BJ60+1&lt;=15,IF(KD$19&gt;='様式３（療養者名簿）（⑤の場合）'!$BJ60,IF(KD$19&lt;='様式３（療養者名簿）（⑤の場合）'!$BK60,1,0),0),0)</f>
        <v>0</v>
      </c>
      <c r="KE55" s="365">
        <f>IF(KE$19-'様式３（療養者名簿）（⑤の場合）'!$BJ60+1&lt;=15,IF(KE$19&gt;='様式３（療養者名簿）（⑤の場合）'!$BJ60,IF(KE$19&lt;='様式３（療養者名簿）（⑤の場合）'!$BK60,1,0),0),0)</f>
        <v>0</v>
      </c>
      <c r="KF55" s="365">
        <f>IF(KF$19-'様式３（療養者名簿）（⑤の場合）'!$BJ60+1&lt;=15,IF(KF$19&gt;='様式３（療養者名簿）（⑤の場合）'!$BJ60,IF(KF$19&lt;='様式３（療養者名簿）（⑤の場合）'!$BK60,1,0),0),0)</f>
        <v>0</v>
      </c>
      <c r="KG55" s="365">
        <f>IF(KG$19-'様式３（療養者名簿）（⑤の場合）'!$BJ60+1&lt;=15,IF(KG$19&gt;='様式３（療養者名簿）（⑤の場合）'!$BJ60,IF(KG$19&lt;='様式３（療養者名簿）（⑤の場合）'!$BK60,1,0),0),0)</f>
        <v>0</v>
      </c>
      <c r="KH55" s="365">
        <f>IF(KH$19-'様式３（療養者名簿）（⑤の場合）'!$BJ60+1&lt;=15,IF(KH$19&gt;='様式３（療養者名簿）（⑤の場合）'!$BJ60,IF(KH$19&lt;='様式３（療養者名簿）（⑤の場合）'!$BK60,1,0),0),0)</f>
        <v>0</v>
      </c>
      <c r="KI55" s="365">
        <f>IF(KI$19-'様式３（療養者名簿）（⑤の場合）'!$BJ60+1&lt;=15,IF(KI$19&gt;='様式３（療養者名簿）（⑤の場合）'!$BJ60,IF(KI$19&lt;='様式３（療養者名簿）（⑤の場合）'!$BK60,1,0),0),0)</f>
        <v>0</v>
      </c>
      <c r="KJ55" s="365">
        <f>IF(KJ$19-'様式３（療養者名簿）（⑤の場合）'!$BJ60+1&lt;=15,IF(KJ$19&gt;='様式３（療養者名簿）（⑤の場合）'!$BJ60,IF(KJ$19&lt;='様式３（療養者名簿）（⑤の場合）'!$BK60,1,0),0),0)</f>
        <v>0</v>
      </c>
      <c r="KK55" s="365">
        <f>IF(KK$19-'様式３（療養者名簿）（⑤の場合）'!$BJ60+1&lt;=15,IF(KK$19&gt;='様式３（療養者名簿）（⑤の場合）'!$BJ60,IF(KK$19&lt;='様式３（療養者名簿）（⑤の場合）'!$BK60,1,0),0),0)</f>
        <v>0</v>
      </c>
      <c r="KL55" s="365">
        <f>IF(KL$19-'様式３（療養者名簿）（⑤の場合）'!$BJ60+1&lt;=15,IF(KL$19&gt;='様式３（療養者名簿）（⑤の場合）'!$BJ60,IF(KL$19&lt;='様式３（療養者名簿）（⑤の場合）'!$BK60,1,0),0),0)</f>
        <v>0</v>
      </c>
      <c r="KM55" s="365">
        <f>IF(KM$19-'様式３（療養者名簿）（⑤の場合）'!$BJ60+1&lt;=15,IF(KM$19&gt;='様式３（療養者名簿）（⑤の場合）'!$BJ60,IF(KM$19&lt;='様式３（療養者名簿）（⑤の場合）'!$BK60,1,0),0),0)</f>
        <v>0</v>
      </c>
      <c r="KN55" s="365">
        <f>IF(KN$19-'様式３（療養者名簿）（⑤の場合）'!$BJ60+1&lt;=15,IF(KN$19&gt;='様式３（療養者名簿）（⑤の場合）'!$BJ60,IF(KN$19&lt;='様式３（療養者名簿）（⑤の場合）'!$BK60,1,0),0),0)</f>
        <v>0</v>
      </c>
      <c r="KO55" s="365">
        <f>IF(KO$19-'様式３（療養者名簿）（⑤の場合）'!$BJ60+1&lt;=15,IF(KO$19&gt;='様式３（療養者名簿）（⑤の場合）'!$BJ60,IF(KO$19&lt;='様式３（療養者名簿）（⑤の場合）'!$BK60,1,0),0),0)</f>
        <v>0</v>
      </c>
      <c r="KP55" s="365">
        <f>IF(KP$19-'様式３（療養者名簿）（⑤の場合）'!$BJ60+1&lt;=15,IF(KP$19&gt;='様式３（療養者名簿）（⑤の場合）'!$BJ60,IF(KP$19&lt;='様式３（療養者名簿）（⑤の場合）'!$BK60,1,0),0),0)</f>
        <v>0</v>
      </c>
      <c r="KQ55" s="365">
        <f>IF(KQ$19-'様式３（療養者名簿）（⑤の場合）'!$BJ60+1&lt;=15,IF(KQ$19&gt;='様式３（療養者名簿）（⑤の場合）'!$BJ60,IF(KQ$19&lt;='様式３（療養者名簿）（⑤の場合）'!$BK60,1,0),0),0)</f>
        <v>0</v>
      </c>
      <c r="KR55" s="365">
        <f>IF(KR$19-'様式３（療養者名簿）（⑤の場合）'!$BJ60+1&lt;=15,IF(KR$19&gt;='様式３（療養者名簿）（⑤の場合）'!$BJ60,IF(KR$19&lt;='様式３（療養者名簿）（⑤の場合）'!$BK60,1,0),0),0)</f>
        <v>0</v>
      </c>
      <c r="KS55" s="365">
        <f>IF(KS$19-'様式３（療養者名簿）（⑤の場合）'!$BJ60+1&lt;=15,IF(KS$19&gt;='様式３（療養者名簿）（⑤の場合）'!$BJ60,IF(KS$19&lt;='様式３（療養者名簿）（⑤の場合）'!$BK60,1,0),0),0)</f>
        <v>0</v>
      </c>
      <c r="KT55" s="365">
        <f>IF(KT$19-'様式３（療養者名簿）（⑤の場合）'!$BJ60+1&lt;=15,IF(KT$19&gt;='様式３（療養者名簿）（⑤の場合）'!$BJ60,IF(KT$19&lt;='様式３（療養者名簿）（⑤の場合）'!$BK60,1,0),0),0)</f>
        <v>0</v>
      </c>
      <c r="KU55" s="365">
        <f>IF(KU$19-'様式３（療養者名簿）（⑤の場合）'!$BJ60+1&lt;=15,IF(KU$19&gt;='様式３（療養者名簿）（⑤の場合）'!$BJ60,IF(KU$19&lt;='様式３（療養者名簿）（⑤の場合）'!$BK60,1,0),0),0)</f>
        <v>0</v>
      </c>
      <c r="KV55" s="365">
        <f>IF(KV$19-'様式３（療養者名簿）（⑤の場合）'!$BJ60+1&lt;=15,IF(KV$19&gt;='様式３（療養者名簿）（⑤の場合）'!$BJ60,IF(KV$19&lt;='様式３（療養者名簿）（⑤の場合）'!$BK60,1,0),0),0)</f>
        <v>0</v>
      </c>
      <c r="KW55" s="365">
        <f>IF(KW$19-'様式３（療養者名簿）（⑤の場合）'!$BJ60+1&lt;=15,IF(KW$19&gt;='様式３（療養者名簿）（⑤の場合）'!$BJ60,IF(KW$19&lt;='様式３（療養者名簿）（⑤の場合）'!$BK60,1,0),0),0)</f>
        <v>0</v>
      </c>
      <c r="KX55" s="365">
        <f>IF(KX$19-'様式３（療養者名簿）（⑤の場合）'!$BJ60+1&lt;=15,IF(KX$19&gt;='様式３（療養者名簿）（⑤の場合）'!$BJ60,IF(KX$19&lt;='様式３（療養者名簿）（⑤の場合）'!$BK60,1,0),0),0)</f>
        <v>0</v>
      </c>
      <c r="KY55" s="365">
        <f>IF(KY$19-'様式３（療養者名簿）（⑤の場合）'!$BJ60+1&lt;=15,IF(KY$19&gt;='様式３（療養者名簿）（⑤の場合）'!$BJ60,IF(KY$19&lt;='様式３（療養者名簿）（⑤の場合）'!$BK60,1,0),0),0)</f>
        <v>0</v>
      </c>
      <c r="KZ55" s="365">
        <f>IF(KZ$19-'様式３（療養者名簿）（⑤の場合）'!$BJ60+1&lt;=15,IF(KZ$19&gt;='様式３（療養者名簿）（⑤の場合）'!$BJ60,IF(KZ$19&lt;='様式３（療養者名簿）（⑤の場合）'!$BK60,1,0),0),0)</f>
        <v>0</v>
      </c>
      <c r="LA55" s="365">
        <f>IF(LA$19-'様式３（療養者名簿）（⑤の場合）'!$BJ60+1&lt;=15,IF(LA$19&gt;='様式３（療養者名簿）（⑤の場合）'!$BJ60,IF(LA$19&lt;='様式３（療養者名簿）（⑤の場合）'!$BK60,1,0),0),0)</f>
        <v>0</v>
      </c>
      <c r="LB55" s="365">
        <f>IF(LB$19-'様式３（療養者名簿）（⑤の場合）'!$BJ60+1&lt;=15,IF(LB$19&gt;='様式３（療養者名簿）（⑤の場合）'!$BJ60,IF(LB$19&lt;='様式３（療養者名簿）（⑤の場合）'!$BK60,1,0),0),0)</f>
        <v>0</v>
      </c>
      <c r="LC55" s="365">
        <f>IF(LC$19-'様式３（療養者名簿）（⑤の場合）'!$BJ60+1&lt;=15,IF(LC$19&gt;='様式３（療養者名簿）（⑤の場合）'!$BJ60,IF(LC$19&lt;='様式３（療養者名簿）（⑤の場合）'!$BK60,1,0),0),0)</f>
        <v>0</v>
      </c>
      <c r="LD55" s="365">
        <f>IF(LD$19-'様式３（療養者名簿）（⑤の場合）'!$BJ60+1&lt;=15,IF(LD$19&gt;='様式３（療養者名簿）（⑤の場合）'!$BJ60,IF(LD$19&lt;='様式３（療養者名簿）（⑤の場合）'!$BK60,1,0),0),0)</f>
        <v>0</v>
      </c>
      <c r="LE55" s="365">
        <f>IF(LE$19-'様式３（療養者名簿）（⑤の場合）'!$BJ60+1&lt;=15,IF(LE$19&gt;='様式３（療養者名簿）（⑤の場合）'!$BJ60,IF(LE$19&lt;='様式３（療養者名簿）（⑤の場合）'!$BK60,1,0),0),0)</f>
        <v>0</v>
      </c>
      <c r="LF55" s="365">
        <f>IF(LF$19-'様式３（療養者名簿）（⑤の場合）'!$BJ60+1&lt;=15,IF(LF$19&gt;='様式３（療養者名簿）（⑤の場合）'!$BJ60,IF(LF$19&lt;='様式３（療養者名簿）（⑤の場合）'!$BK60,1,0),0),0)</f>
        <v>0</v>
      </c>
      <c r="LG55" s="365">
        <f>IF(LG$19-'様式３（療養者名簿）（⑤の場合）'!$BJ60+1&lt;=15,IF(LG$19&gt;='様式３（療養者名簿）（⑤の場合）'!$BJ60,IF(LG$19&lt;='様式３（療養者名簿）（⑤の場合）'!$BK60,1,0),0),0)</f>
        <v>0</v>
      </c>
      <c r="LH55" s="365">
        <f>IF(LH$19-'様式３（療養者名簿）（⑤の場合）'!$BJ60+1&lt;=15,IF(LH$19&gt;='様式３（療養者名簿）（⑤の場合）'!$BJ60,IF(LH$19&lt;='様式３（療養者名簿）（⑤の場合）'!$BK60,1,0),0),0)</f>
        <v>0</v>
      </c>
      <c r="LI55" s="365">
        <f>IF(LI$19-'様式３（療養者名簿）（⑤の場合）'!$BJ60+1&lt;=15,IF(LI$19&gt;='様式３（療養者名簿）（⑤の場合）'!$BJ60,IF(LI$19&lt;='様式３（療養者名簿）（⑤の場合）'!$BK60,1,0),0),0)</f>
        <v>0</v>
      </c>
      <c r="LJ55" s="365">
        <f>IF(LJ$19-'様式３（療養者名簿）（⑤の場合）'!$BJ60+1&lt;=15,IF(LJ$19&gt;='様式３（療養者名簿）（⑤の場合）'!$BJ60,IF(LJ$19&lt;='様式３（療養者名簿）（⑤の場合）'!$BK60,1,0),0),0)</f>
        <v>0</v>
      </c>
      <c r="LK55" s="365">
        <f>IF(LK$19-'様式３（療養者名簿）（⑤の場合）'!$BJ60+1&lt;=15,IF(LK$19&gt;='様式３（療養者名簿）（⑤の場合）'!$BJ60,IF(LK$19&lt;='様式３（療養者名簿）（⑤の場合）'!$BK60,1,0),0),0)</f>
        <v>0</v>
      </c>
      <c r="LL55" s="365">
        <f>IF(LL$19-'様式３（療養者名簿）（⑤の場合）'!$BJ60+1&lt;=15,IF(LL$19&gt;='様式３（療養者名簿）（⑤の場合）'!$BJ60,IF(LL$19&lt;='様式３（療養者名簿）（⑤の場合）'!$BK60,1,0),0),0)</f>
        <v>0</v>
      </c>
      <c r="LM55" s="365">
        <f>IF(LM$19-'様式３（療養者名簿）（⑤の場合）'!$BJ60+1&lt;=15,IF(LM$19&gt;='様式３（療養者名簿）（⑤の場合）'!$BJ60,IF(LM$19&lt;='様式３（療養者名簿）（⑤の場合）'!$BK60,1,0),0),0)</f>
        <v>0</v>
      </c>
      <c r="LN55" s="365">
        <f>IF(LN$19-'様式３（療養者名簿）（⑤の場合）'!$BJ60+1&lt;=15,IF(LN$19&gt;='様式３（療養者名簿）（⑤の場合）'!$BJ60,IF(LN$19&lt;='様式３（療養者名簿）（⑤の場合）'!$BK60,1,0),0),0)</f>
        <v>0</v>
      </c>
      <c r="LO55" s="365">
        <f>IF(LO$19-'様式３（療養者名簿）（⑤の場合）'!$BJ60+1&lt;=15,IF(LO$19&gt;='様式３（療養者名簿）（⑤の場合）'!$BJ60,IF(LO$19&lt;='様式３（療養者名簿）（⑤の場合）'!$BK60,1,0),0),0)</f>
        <v>0</v>
      </c>
      <c r="LP55" s="365">
        <f>IF(LP$19-'様式３（療養者名簿）（⑤の場合）'!$BJ60+1&lt;=15,IF(LP$19&gt;='様式３（療養者名簿）（⑤の場合）'!$BJ60,IF(LP$19&lt;='様式３（療養者名簿）（⑤の場合）'!$BK60,1,0),0),0)</f>
        <v>0</v>
      </c>
      <c r="LQ55" s="365">
        <f>IF(LQ$19-'様式３（療養者名簿）（⑤の場合）'!$BJ60+1&lt;=15,IF(LQ$19&gt;='様式３（療養者名簿）（⑤の場合）'!$BJ60,IF(LQ$19&lt;='様式３（療養者名簿）（⑤の場合）'!$BK60,1,0),0),0)</f>
        <v>0</v>
      </c>
      <c r="LR55" s="365">
        <f>IF(LR$19-'様式３（療養者名簿）（⑤の場合）'!$BJ60+1&lt;=15,IF(LR$19&gt;='様式３（療養者名簿）（⑤の場合）'!$BJ60,IF(LR$19&lt;='様式３（療養者名簿）（⑤の場合）'!$BK60,1,0),0),0)</f>
        <v>0</v>
      </c>
      <c r="LS55" s="365">
        <f>IF(LS$19-'様式３（療養者名簿）（⑤の場合）'!$BJ60+1&lt;=15,IF(LS$19&gt;='様式３（療養者名簿）（⑤の場合）'!$BJ60,IF(LS$19&lt;='様式３（療養者名簿）（⑤の場合）'!$BK60,1,0),0),0)</f>
        <v>0</v>
      </c>
      <c r="LT55" s="365">
        <f>IF(LT$19-'様式３（療養者名簿）（⑤の場合）'!$BJ60+1&lt;=15,IF(LT$19&gt;='様式３（療養者名簿）（⑤の場合）'!$BJ60,IF(LT$19&lt;='様式３（療養者名簿）（⑤の場合）'!$BK60,1,0),0),0)</f>
        <v>0</v>
      </c>
      <c r="LU55" s="365">
        <f>IF(LU$19-'様式３（療養者名簿）（⑤の場合）'!$BJ60+1&lt;=15,IF(LU$19&gt;='様式３（療養者名簿）（⑤の場合）'!$BJ60,IF(LU$19&lt;='様式３（療養者名簿）（⑤の場合）'!$BK60,1,0),0),0)</f>
        <v>0</v>
      </c>
      <c r="LV55" s="365">
        <f>IF(LV$19-'様式３（療養者名簿）（⑤の場合）'!$BJ60+1&lt;=15,IF(LV$19&gt;='様式３（療養者名簿）（⑤の場合）'!$BJ60,IF(LV$19&lt;='様式３（療養者名簿）（⑤の場合）'!$BK60,1,0),0),0)</f>
        <v>0</v>
      </c>
      <c r="LW55" s="365">
        <f>IF(LW$19-'様式３（療養者名簿）（⑤の場合）'!$BJ60+1&lt;=15,IF(LW$19&gt;='様式３（療養者名簿）（⑤の場合）'!$BJ60,IF(LW$19&lt;='様式３（療養者名簿）（⑤の場合）'!$BK60,1,0),0),0)</f>
        <v>0</v>
      </c>
      <c r="LX55" s="365">
        <f>IF(LX$19-'様式３（療養者名簿）（⑤の場合）'!$BJ60+1&lt;=15,IF(LX$19&gt;='様式３（療養者名簿）（⑤の場合）'!$BJ60,IF(LX$19&lt;='様式３（療養者名簿）（⑤の場合）'!$BK60,1,0),0),0)</f>
        <v>0</v>
      </c>
      <c r="LY55" s="365">
        <f>IF(LY$19-'様式３（療養者名簿）（⑤の場合）'!$BJ60+1&lt;=15,IF(LY$19&gt;='様式３（療養者名簿）（⑤の場合）'!$BJ60,IF(LY$19&lt;='様式３（療養者名簿）（⑤の場合）'!$BK60,1,0),0),0)</f>
        <v>0</v>
      </c>
      <c r="LZ55" s="365">
        <f>IF(LZ$19-'様式３（療養者名簿）（⑤の場合）'!$BJ60+1&lt;=15,IF(LZ$19&gt;='様式３（療養者名簿）（⑤の場合）'!$BJ60,IF(LZ$19&lt;='様式３（療養者名簿）（⑤の場合）'!$BK60,1,0),0),0)</f>
        <v>0</v>
      </c>
      <c r="MA55" s="365">
        <f>IF(MA$19-'様式３（療養者名簿）（⑤の場合）'!$BJ60+1&lt;=15,IF(MA$19&gt;='様式３（療養者名簿）（⑤の場合）'!$BJ60,IF(MA$19&lt;='様式３（療養者名簿）（⑤の場合）'!$BK60,1,0),0),0)</f>
        <v>0</v>
      </c>
      <c r="MB55" s="365">
        <f>IF(MB$19-'様式３（療養者名簿）（⑤の場合）'!$BJ60+1&lt;=15,IF(MB$19&gt;='様式３（療養者名簿）（⑤の場合）'!$BJ60,IF(MB$19&lt;='様式３（療養者名簿）（⑤の場合）'!$BK60,1,0),0),0)</f>
        <v>0</v>
      </c>
      <c r="MC55" s="365">
        <f>IF(MC$19-'様式３（療養者名簿）（⑤の場合）'!$BJ60+1&lt;=15,IF(MC$19&gt;='様式３（療養者名簿）（⑤の場合）'!$BJ60,IF(MC$19&lt;='様式３（療養者名簿）（⑤の場合）'!$BK60,1,0),0),0)</f>
        <v>0</v>
      </c>
      <c r="MD55" s="365">
        <f>IF(MD$19-'様式３（療養者名簿）（⑤の場合）'!$BJ60+1&lt;=15,IF(MD$19&gt;='様式３（療養者名簿）（⑤の場合）'!$BJ60,IF(MD$19&lt;='様式３（療養者名簿）（⑤の場合）'!$BK60,1,0),0),0)</f>
        <v>0</v>
      </c>
      <c r="ME55" s="365">
        <f>IF(ME$19-'様式３（療養者名簿）（⑤の場合）'!$BJ60+1&lt;=15,IF(ME$19&gt;='様式３（療養者名簿）（⑤の場合）'!$BJ60,IF(ME$19&lt;='様式３（療養者名簿）（⑤の場合）'!$BK60,1,0),0),0)</f>
        <v>0</v>
      </c>
      <c r="MF55" s="365">
        <f>IF(MF$19-'様式３（療養者名簿）（⑤の場合）'!$BJ60+1&lt;=15,IF(MF$19&gt;='様式３（療養者名簿）（⑤の場合）'!$BJ60,IF(MF$19&lt;='様式３（療養者名簿）（⑤の場合）'!$BK60,1,0),0),0)</f>
        <v>0</v>
      </c>
      <c r="MG55" s="365">
        <f>IF(MG$19-'様式３（療養者名簿）（⑤の場合）'!$BJ60+1&lt;=15,IF(MG$19&gt;='様式３（療養者名簿）（⑤の場合）'!$BJ60,IF(MG$19&lt;='様式３（療養者名簿）（⑤の場合）'!$BK60,1,0),0),0)</f>
        <v>0</v>
      </c>
      <c r="MH55" s="365">
        <f>IF(MH$19-'様式３（療養者名簿）（⑤の場合）'!$BJ60+1&lt;=15,IF(MH$19&gt;='様式３（療養者名簿）（⑤の場合）'!$BJ60,IF(MH$19&lt;='様式３（療養者名簿）（⑤の場合）'!$BK60,1,0),0),0)</f>
        <v>0</v>
      </c>
      <c r="MI55" s="365">
        <f>IF(MI$19-'様式３（療養者名簿）（⑤の場合）'!$BJ60+1&lt;=15,IF(MI$19&gt;='様式３（療養者名簿）（⑤の場合）'!$BJ60,IF(MI$19&lt;='様式３（療養者名簿）（⑤の場合）'!$BK60,1,0),0),0)</f>
        <v>0</v>
      </c>
      <c r="MJ55" s="365">
        <f>IF(MJ$19-'様式３（療養者名簿）（⑤の場合）'!$BJ60+1&lt;=15,IF(MJ$19&gt;='様式３（療養者名簿）（⑤の場合）'!$BJ60,IF(MJ$19&lt;='様式３（療養者名簿）（⑤の場合）'!$BK60,1,0),0),0)</f>
        <v>0</v>
      </c>
      <c r="MK55" s="365">
        <f>IF(MK$19-'様式３（療養者名簿）（⑤の場合）'!$BJ60+1&lt;=15,IF(MK$19&gt;='様式３（療養者名簿）（⑤の場合）'!$BJ60,IF(MK$19&lt;='様式３（療養者名簿）（⑤の場合）'!$BK60,1,0),0),0)</f>
        <v>0</v>
      </c>
      <c r="ML55" s="365">
        <f>IF(ML$19-'様式３（療養者名簿）（⑤の場合）'!$BJ60+1&lt;=15,IF(ML$19&gt;='様式３（療養者名簿）（⑤の場合）'!$BJ60,IF(ML$19&lt;='様式３（療養者名簿）（⑤の場合）'!$BK60,1,0),0),0)</f>
        <v>0</v>
      </c>
      <c r="MM55" s="365">
        <f>IF(MM$19-'様式３（療養者名簿）（⑤の場合）'!$BJ60+1&lt;=15,IF(MM$19&gt;='様式３（療養者名簿）（⑤の場合）'!$BJ60,IF(MM$19&lt;='様式３（療養者名簿）（⑤の場合）'!$BK60,1,0),0),0)</f>
        <v>0</v>
      </c>
      <c r="MN55" s="365">
        <f>IF(MN$19-'様式３（療養者名簿）（⑤の場合）'!$BJ60+1&lt;=15,IF(MN$19&gt;='様式３（療養者名簿）（⑤の場合）'!$BJ60,IF(MN$19&lt;='様式３（療養者名簿）（⑤の場合）'!$BK60,1,0),0),0)</f>
        <v>0</v>
      </c>
      <c r="MO55" s="365">
        <f>IF(MO$19-'様式３（療養者名簿）（⑤の場合）'!$BJ60+1&lt;=15,IF(MO$19&gt;='様式３（療養者名簿）（⑤の場合）'!$BJ60,IF(MO$19&lt;='様式３（療養者名簿）（⑤の場合）'!$BK60,1,0),0),0)</f>
        <v>0</v>
      </c>
      <c r="MP55" s="365">
        <f>IF(MP$19-'様式３（療養者名簿）（⑤の場合）'!$BJ60+1&lt;=15,IF(MP$19&gt;='様式３（療養者名簿）（⑤の場合）'!$BJ60,IF(MP$19&lt;='様式３（療養者名簿）（⑤の場合）'!$BK60,1,0),0),0)</f>
        <v>0</v>
      </c>
      <c r="MQ55" s="365">
        <f>IF(MQ$19-'様式３（療養者名簿）（⑤の場合）'!$BJ60+1&lt;=15,IF(MQ$19&gt;='様式３（療養者名簿）（⑤の場合）'!$BJ60,IF(MQ$19&lt;='様式３（療養者名簿）（⑤の場合）'!$BK60,1,0),0),0)</f>
        <v>0</v>
      </c>
      <c r="MR55" s="365">
        <f>IF(MR$19-'様式３（療養者名簿）（⑤の場合）'!$BJ60+1&lt;=15,IF(MR$19&gt;='様式３（療養者名簿）（⑤の場合）'!$BJ60,IF(MR$19&lt;='様式３（療養者名簿）（⑤の場合）'!$BK60,1,0),0),0)</f>
        <v>0</v>
      </c>
      <c r="MS55" s="365">
        <f>IF(MS$19-'様式３（療養者名簿）（⑤の場合）'!$BJ60+1&lt;=15,IF(MS$19&gt;='様式３（療養者名簿）（⑤の場合）'!$BJ60,IF(MS$19&lt;='様式３（療養者名簿）（⑤の場合）'!$BK60,1,0),0),0)</f>
        <v>0</v>
      </c>
      <c r="MT55" s="365">
        <f>IF(MT$19-'様式３（療養者名簿）（⑤の場合）'!$BJ60+1&lt;=15,IF(MT$19&gt;='様式３（療養者名簿）（⑤の場合）'!$BJ60,IF(MT$19&lt;='様式３（療養者名簿）（⑤の場合）'!$BK60,1,0),0),0)</f>
        <v>0</v>
      </c>
      <c r="MU55" s="365">
        <f>IF(MU$19-'様式３（療養者名簿）（⑤の場合）'!$BJ60+1&lt;=15,IF(MU$19&gt;='様式３（療養者名簿）（⑤の場合）'!$BJ60,IF(MU$19&lt;='様式３（療養者名簿）（⑤の場合）'!$BK60,1,0),0),0)</f>
        <v>0</v>
      </c>
      <c r="MV55" s="365">
        <f>IF(MV$19-'様式３（療養者名簿）（⑤の場合）'!$BJ60+1&lt;=15,IF(MV$19&gt;='様式３（療養者名簿）（⑤の場合）'!$BJ60,IF(MV$19&lt;='様式３（療養者名簿）（⑤の場合）'!$BK60,1,0),0),0)</f>
        <v>0</v>
      </c>
      <c r="MW55" s="365">
        <f>IF(MW$19-'様式３（療養者名簿）（⑤の場合）'!$BJ60+1&lt;=15,IF(MW$19&gt;='様式３（療養者名簿）（⑤の場合）'!$BJ60,IF(MW$19&lt;='様式３（療養者名簿）（⑤の場合）'!$BK60,1,0),0),0)</f>
        <v>0</v>
      </c>
      <c r="MX55" s="365">
        <f>IF(MX$19-'様式３（療養者名簿）（⑤の場合）'!$BJ60+1&lt;=15,IF(MX$19&gt;='様式３（療養者名簿）（⑤の場合）'!$BJ60,IF(MX$19&lt;='様式３（療養者名簿）（⑤の場合）'!$BK60,1,0),0),0)</f>
        <v>0</v>
      </c>
      <c r="MY55" s="365">
        <f>IF(MY$19-'様式３（療養者名簿）（⑤の場合）'!$BJ60+1&lt;=15,IF(MY$19&gt;='様式３（療養者名簿）（⑤の場合）'!$BJ60,IF(MY$19&lt;='様式３（療養者名簿）（⑤の場合）'!$BK60,1,0),0),0)</f>
        <v>0</v>
      </c>
      <c r="MZ55" s="365">
        <f>IF(MZ$19-'様式３（療養者名簿）（⑤の場合）'!$BJ60+1&lt;=15,IF(MZ$19&gt;='様式３（療養者名簿）（⑤の場合）'!$BJ60,IF(MZ$19&lt;='様式３（療養者名簿）（⑤の場合）'!$BK60,1,0),0),0)</f>
        <v>0</v>
      </c>
      <c r="NA55" s="365">
        <f>IF(NA$19-'様式３（療養者名簿）（⑤の場合）'!$BJ60+1&lt;=15,IF(NA$19&gt;='様式３（療養者名簿）（⑤の場合）'!$BJ60,IF(NA$19&lt;='様式３（療養者名簿）（⑤の場合）'!$BK60,1,0),0),0)</f>
        <v>0</v>
      </c>
      <c r="NB55" s="365">
        <f>IF(NB$19-'様式３（療養者名簿）（⑤の場合）'!$BJ60+1&lt;=15,IF(NB$19&gt;='様式３（療養者名簿）（⑤の場合）'!$BJ60,IF(NB$19&lt;='様式３（療養者名簿）（⑤の場合）'!$BK60,1,0),0),0)</f>
        <v>0</v>
      </c>
      <c r="NC55" s="248">
        <f>IF(NC$19-'様式３（療養者名簿）（⑤の場合）'!$BJ60+1&lt;=15,IF(NC$19&gt;='様式３（療養者名簿）（⑤の場合）'!$BJ60,IF(NC$19&lt;='様式３（療養者名簿）（⑤の場合）'!$BK60,1,0),0),0)</f>
        <v>0</v>
      </c>
      <c r="ND55" s="248">
        <f>IF(ND$19-'様式３（療養者名簿）（⑤の場合）'!$BJ60+1&lt;=15,IF(ND$19&gt;='様式３（療養者名簿）（⑤の場合）'!$BJ60,IF(ND$19&lt;='様式３（療養者名簿）（⑤の場合）'!$BK60,1,0),0),0)</f>
        <v>0</v>
      </c>
      <c r="NE55" s="248">
        <f>IF(NE$19-'様式３（療養者名簿）（⑤の場合）'!$BJ60+1&lt;=15,IF(NE$19&gt;='様式３（療養者名簿）（⑤の場合）'!$BJ60,IF(NE$19&lt;='様式３（療養者名簿）（⑤の場合）'!$BK60,1,0),0),0)</f>
        <v>0</v>
      </c>
      <c r="NF55" s="248">
        <f>IF(NF$19-'様式３（療養者名簿）（⑤の場合）'!$BJ60+1&lt;=15,IF(NF$19&gt;='様式３（療養者名簿）（⑤の場合）'!$BJ60,IF(NF$19&lt;='様式３（療養者名簿）（⑤の場合）'!$BK60,1,0),0),0)</f>
        <v>0</v>
      </c>
      <c r="NG55" s="248">
        <f>IF(NG$19-'様式３（療養者名簿）（⑤の場合）'!$BJ60+1&lt;=15,IF(NG$19&gt;='様式３（療養者名簿）（⑤の場合）'!$BJ60,IF(NG$19&lt;='様式３（療養者名簿）（⑤の場合）'!$BK60,1,0),0),0)</f>
        <v>0</v>
      </c>
      <c r="NH55" s="248">
        <f>IF(NH$19-'様式３（療養者名簿）（⑤の場合）'!$BJ60+1&lt;=15,IF(NH$19&gt;='様式３（療養者名簿）（⑤の場合）'!$BJ60,IF(NH$19&lt;='様式３（療養者名簿）（⑤の場合）'!$BK60,1,0),0),0)</f>
        <v>0</v>
      </c>
      <c r="NI55" s="248">
        <f>IF(NI$19-'様式３（療養者名簿）（⑤の場合）'!$BJ60+1&lt;=15,IF(NI$19&gt;='様式３（療養者名簿）（⑤の場合）'!$BJ60,IF(NI$19&lt;='様式３（療養者名簿）（⑤の場合）'!$BK60,1,0),0),0)</f>
        <v>0</v>
      </c>
      <c r="NJ55" s="248">
        <f>IF(NJ$19-'様式３（療養者名簿）（⑤の場合）'!$BJ60+1&lt;=15,IF(NJ$19&gt;='様式３（療養者名簿）（⑤の場合）'!$BJ60,IF(NJ$19&lt;='様式３（療養者名簿）（⑤の場合）'!$BK60,1,0),0),0)</f>
        <v>0</v>
      </c>
      <c r="NK55" s="248">
        <f>IF(NK$19-'様式３（療養者名簿）（⑤の場合）'!$BJ60+1&lt;=15,IF(NK$19&gt;='様式３（療養者名簿）（⑤の場合）'!$BJ60,IF(NK$19&lt;='様式３（療養者名簿）（⑤の場合）'!$BK60,1,0),0),0)</f>
        <v>0</v>
      </c>
      <c r="NL55" s="248">
        <f>IF(NL$19-'様式３（療養者名簿）（⑤の場合）'!$BJ60+1&lt;=15,IF(NL$19&gt;='様式３（療養者名簿）（⑤の場合）'!$BJ60,IF(NL$19&lt;='様式３（療養者名簿）（⑤の場合）'!$BK60,1,0),0),0)</f>
        <v>0</v>
      </c>
      <c r="NM55" s="248">
        <f>IF(NM$19-'様式３（療養者名簿）（⑤の場合）'!$BJ60+1&lt;=15,IF(NM$19&gt;='様式３（療養者名簿）（⑤の場合）'!$BJ60,IF(NM$19&lt;='様式３（療養者名簿）（⑤の場合）'!$BK60,1,0),0),0)</f>
        <v>0</v>
      </c>
      <c r="NN55" s="248">
        <f>IF(NN$19-'様式３（療養者名簿）（⑤の場合）'!$BJ60+1&lt;=15,IF(NN$19&gt;='様式３（療養者名簿）（⑤の場合）'!$BJ60,IF(NN$19&lt;='様式３（療養者名簿）（⑤の場合）'!$BK60,1,0),0),0)</f>
        <v>0</v>
      </c>
      <c r="NO55" s="248">
        <f>IF(NO$19-'様式３（療養者名簿）（⑤の場合）'!$BJ60+1&lt;=15,IF(NO$19&gt;='様式３（療養者名簿）（⑤の場合）'!$BJ60,IF(NO$19&lt;='様式３（療養者名簿）（⑤の場合）'!$BK60,1,0),0),0)</f>
        <v>0</v>
      </c>
      <c r="NP55" s="248">
        <f>IF(NP$19-'様式３（療養者名簿）（⑤の場合）'!$BJ60+1&lt;=15,IF(NP$19&gt;='様式３（療養者名簿）（⑤の場合）'!$BJ60,IF(NP$19&lt;='様式３（療養者名簿）（⑤の場合）'!$BK60,1,0),0),0)</f>
        <v>0</v>
      </c>
      <c r="NQ55" s="248">
        <f>IF(NQ$19-'様式３（療養者名簿）（⑤の場合）'!$BJ60+1&lt;=15,IF(NQ$19&gt;='様式３（療養者名簿）（⑤の場合）'!$BJ60,IF(NQ$19&lt;='様式３（療養者名簿）（⑤の場合）'!$BK60,1,0),0),0)</f>
        <v>0</v>
      </c>
      <c r="NR55" s="248">
        <f>IF(NR$19-'様式３（療養者名簿）（⑤の場合）'!$BJ60+1&lt;=15,IF(NR$19&gt;='様式３（療養者名簿）（⑤の場合）'!$BJ60,IF(NR$19&lt;='様式３（療養者名簿）（⑤の場合）'!$BK60,1,0),0),0)</f>
        <v>0</v>
      </c>
      <c r="NS55" s="248">
        <f>IF(NS$19-'様式３（療養者名簿）（⑤の場合）'!$BJ60+1&lt;=15,IF(NS$19&gt;='様式３（療養者名簿）（⑤の場合）'!$BJ60,IF(NS$19&lt;='様式３（療養者名簿）（⑤の場合）'!$BK60,1,0),0),0)</f>
        <v>0</v>
      </c>
      <c r="NT55" s="248">
        <f>IF(NT$19-'様式３（療養者名簿）（⑤の場合）'!$BJ60+1&lt;=15,IF(NT$19&gt;='様式３（療養者名簿）（⑤の場合）'!$BJ60,IF(NT$19&lt;='様式３（療養者名簿）（⑤の場合）'!$BK60,1,0),0),0)</f>
        <v>0</v>
      </c>
      <c r="NU55" s="248">
        <f>IF(NU$19-'様式３（療養者名簿）（⑤の場合）'!$BJ60+1&lt;=15,IF(NU$19&gt;='様式３（療養者名簿）（⑤の場合）'!$BJ60,IF(NU$19&lt;='様式３（療養者名簿）（⑤の場合）'!$BK60,1,0),0),0)</f>
        <v>0</v>
      </c>
      <c r="NV55" s="248">
        <f>IF(NV$19-'様式３（療養者名簿）（⑤の場合）'!$BJ60+1&lt;=15,IF(NV$19&gt;='様式３（療養者名簿）（⑤の場合）'!$BJ60,IF(NV$19&lt;='様式３（療養者名簿）（⑤の場合）'!$BK60,1,0),0),0)</f>
        <v>0</v>
      </c>
      <c r="NW55" s="248">
        <f>IF(NW$19-'様式３（療養者名簿）（⑤の場合）'!$BJ60+1&lt;=15,IF(NW$19&gt;='様式３（療養者名簿）（⑤の場合）'!$BJ60,IF(NW$19&lt;='様式３（療養者名簿）（⑤の場合）'!$BK60,1,0),0),0)</f>
        <v>0</v>
      </c>
      <c r="NX55" s="248">
        <f>IF(NX$19-'様式３（療養者名簿）（⑤の場合）'!$BJ60+1&lt;=15,IF(NX$19&gt;='様式３（療養者名簿）（⑤の場合）'!$BJ60,IF(NX$19&lt;='様式３（療養者名簿）（⑤の場合）'!$BK60,1,0),0),0)</f>
        <v>0</v>
      </c>
      <c r="NY55" s="248">
        <f>IF(NY$19-'様式３（療養者名簿）（⑤の場合）'!$BJ60+1&lt;=15,IF(NY$19&gt;='様式３（療養者名簿）（⑤の場合）'!$BJ60,IF(NY$19&lt;='様式３（療養者名簿）（⑤の場合）'!$BK60,1,0),0),0)</f>
        <v>0</v>
      </c>
      <c r="NZ55" s="248">
        <f>IF(NZ$19-'様式３（療養者名簿）（⑤の場合）'!$BJ60+1&lt;=15,IF(NZ$19&gt;='様式３（療養者名簿）（⑤の場合）'!$BJ60,IF(NZ$19&lt;='様式３（療養者名簿）（⑤の場合）'!$BK60,1,0),0),0)</f>
        <v>0</v>
      </c>
      <c r="OA55" s="248">
        <f>IF(OA$19-'様式３（療養者名簿）（⑤の場合）'!$BJ60+1&lt;=15,IF(OA$19&gt;='様式３（療養者名簿）（⑤の場合）'!$BJ60,IF(OA$19&lt;='様式３（療養者名簿）（⑤の場合）'!$BK60,1,0),0),0)</f>
        <v>0</v>
      </c>
      <c r="OB55" s="248">
        <f>IF(OB$19-'様式３（療養者名簿）（⑤の場合）'!$BJ60+1&lt;=15,IF(OB$19&gt;='様式３（療養者名簿）（⑤の場合）'!$BJ60,IF(OB$19&lt;='様式３（療養者名簿）（⑤の場合）'!$BK60,1,0),0),0)</f>
        <v>0</v>
      </c>
      <c r="OC55" s="248">
        <f>IF(OC$19-'様式３（療養者名簿）（⑤の場合）'!$BJ60+1&lt;=15,IF(OC$19&gt;='様式３（療養者名簿）（⑤の場合）'!$BJ60,IF(OC$19&lt;='様式３（療養者名簿）（⑤の場合）'!$BK60,1,0),0),0)</f>
        <v>0</v>
      </c>
      <c r="OD55" s="248">
        <f>IF(OD$19-'様式３（療養者名簿）（⑤の場合）'!$BJ60+1&lt;=15,IF(OD$19&gt;='様式３（療養者名簿）（⑤の場合）'!$BJ60,IF(OD$19&lt;='様式３（療養者名簿）（⑤の場合）'!$BK60,1,0),0),0)</f>
        <v>0</v>
      </c>
      <c r="OE55" s="248">
        <f>IF(OE$19-'様式３（療養者名簿）（⑤の場合）'!$BJ60+1&lt;=15,IF(OE$19&gt;='様式３（療養者名簿）（⑤の場合）'!$BJ60,IF(OE$19&lt;='様式３（療養者名簿）（⑤の場合）'!$BK60,1,0),0),0)</f>
        <v>0</v>
      </c>
      <c r="OF55" s="248">
        <f>IF(OF$19-'様式３（療養者名簿）（⑤の場合）'!$BJ60+1&lt;=15,IF(OF$19&gt;='様式３（療養者名簿）（⑤の場合）'!$BJ60,IF(OF$19&lt;='様式３（療養者名簿）（⑤の場合）'!$BK60,1,0),0),0)</f>
        <v>0</v>
      </c>
      <c r="OG55" s="248">
        <f>IF(OG$19-'様式３（療養者名簿）（⑤の場合）'!$BJ60+1&lt;=15,IF(OG$19&gt;='様式３（療養者名簿）（⑤の場合）'!$BJ60,IF(OG$19&lt;='様式３（療養者名簿）（⑤の場合）'!$BK60,1,0),0),0)</f>
        <v>0</v>
      </c>
      <c r="OH55" s="248">
        <f>IF(OH$19-'様式３（療養者名簿）（⑤の場合）'!$BJ60+1&lt;=15,IF(OH$19&gt;='様式３（療養者名簿）（⑤の場合）'!$BJ60,IF(OH$19&lt;='様式３（療養者名簿）（⑤の場合）'!$BK60,1,0),0),0)</f>
        <v>0</v>
      </c>
      <c r="OI55" s="248">
        <f>IF(OI$19-'様式３（療養者名簿）（⑤の場合）'!$BJ60+1&lt;=15,IF(OI$19&gt;='様式３（療養者名簿）（⑤の場合）'!$BJ60,IF(OI$19&lt;='様式３（療養者名簿）（⑤の場合）'!$BK60,1,0),0),0)</f>
        <v>0</v>
      </c>
      <c r="OJ55" s="248">
        <f>IF(OJ$19-'様式３（療養者名簿）（⑤の場合）'!$BJ60+1&lt;=15,IF(OJ$19&gt;='様式３（療養者名簿）（⑤の場合）'!$BJ60,IF(OJ$19&lt;='様式３（療養者名簿）（⑤の場合）'!$BK60,1,0),0),0)</f>
        <v>0</v>
      </c>
      <c r="OK55" s="248">
        <f>IF(OK$19-'様式３（療養者名簿）（⑤の場合）'!$BJ60+1&lt;=15,IF(OK$19&gt;='様式３（療養者名簿）（⑤の場合）'!$BJ60,IF(OK$19&lt;='様式３（療養者名簿）（⑤の場合）'!$BK60,1,0),0),0)</f>
        <v>0</v>
      </c>
      <c r="OL55" s="248">
        <f>IF(OL$19-'様式３（療養者名簿）（⑤の場合）'!$BJ60+1&lt;=15,IF(OL$19&gt;='様式３（療養者名簿）（⑤の場合）'!$BJ60,IF(OL$19&lt;='様式３（療養者名簿）（⑤の場合）'!$BK60,1,0),0),0)</f>
        <v>0</v>
      </c>
      <c r="OM55" s="248">
        <f>IF(OM$19-'様式３（療養者名簿）（⑤の場合）'!$BJ60+1&lt;=15,IF(OM$19&gt;='様式３（療養者名簿）（⑤の場合）'!$BJ60,IF(OM$19&lt;='様式３（療養者名簿）（⑤の場合）'!$BK60,1,0),0),0)</f>
        <v>0</v>
      </c>
      <c r="ON55" s="248">
        <f>IF(ON$19-'様式３（療養者名簿）（⑤の場合）'!$BJ60+1&lt;=15,IF(ON$19&gt;='様式３（療養者名簿）（⑤の場合）'!$BJ60,IF(ON$19&lt;='様式３（療養者名簿）（⑤の場合）'!$BK60,1,0),0),0)</f>
        <v>0</v>
      </c>
      <c r="OO55" s="248">
        <f>IF(OO$19-'様式３（療養者名簿）（⑤の場合）'!$BJ60+1&lt;=15,IF(OO$19&gt;='様式３（療養者名簿）（⑤の場合）'!$BJ60,IF(OO$19&lt;='様式３（療養者名簿）（⑤の場合）'!$BK60,1,0),0),0)</f>
        <v>0</v>
      </c>
      <c r="OP55" s="248">
        <f>IF(OP$19-'様式３（療養者名簿）（⑤の場合）'!$BJ60+1&lt;=15,IF(OP$19&gt;='様式３（療養者名簿）（⑤の場合）'!$BJ60,IF(OP$19&lt;='様式３（療養者名簿）（⑤の場合）'!$BK60,1,0),0),0)</f>
        <v>0</v>
      </c>
      <c r="OQ55" s="248">
        <f>IF(OQ$19-'様式３（療養者名簿）（⑤の場合）'!$BJ60+1&lt;=15,IF(OQ$19&gt;='様式３（療養者名簿）（⑤の場合）'!$BJ60,IF(OQ$19&lt;='様式３（療養者名簿）（⑤の場合）'!$BK60,1,0),0),0)</f>
        <v>0</v>
      </c>
      <c r="OR55" s="248">
        <f>IF(OR$19-'様式３（療養者名簿）（⑤の場合）'!$BJ60+1&lt;=15,IF(OR$19&gt;='様式３（療養者名簿）（⑤の場合）'!$BJ60,IF(OR$19&lt;='様式３（療養者名簿）（⑤の場合）'!$BK60,1,0),0),0)</f>
        <v>0</v>
      </c>
      <c r="OS55" s="248">
        <f>IF(OS$19-'様式３（療養者名簿）（⑤の場合）'!$BJ60+1&lt;=15,IF(OS$19&gt;='様式３（療養者名簿）（⑤の場合）'!$BJ60,IF(OS$19&lt;='様式３（療養者名簿）（⑤の場合）'!$BK60,1,0),0),0)</f>
        <v>0</v>
      </c>
      <c r="OT55" s="248">
        <f>IF(OT$19-'様式３（療養者名簿）（⑤の場合）'!$BJ60+1&lt;=15,IF(OT$19&gt;='様式３（療養者名簿）（⑤の場合）'!$BJ60,IF(OT$19&lt;='様式３（療養者名簿）（⑤の場合）'!$BK60,1,0),0),0)</f>
        <v>0</v>
      </c>
      <c r="OU55" s="248">
        <f>IF(OU$19-'様式３（療養者名簿）（⑤の場合）'!$BJ60+1&lt;=15,IF(OU$19&gt;='様式３（療養者名簿）（⑤の場合）'!$BJ60,IF(OU$19&lt;='様式３（療養者名簿）（⑤の場合）'!$BK60,1,0),0),0)</f>
        <v>0</v>
      </c>
      <c r="OV55" s="248">
        <f>IF(OV$19-'様式３（療養者名簿）（⑤の場合）'!$BJ60+1&lt;=15,IF(OV$19&gt;='様式３（療養者名簿）（⑤の場合）'!$BJ60,IF(OV$19&lt;='様式３（療養者名簿）（⑤の場合）'!$BK60,1,0),0),0)</f>
        <v>0</v>
      </c>
      <c r="OW55" s="248">
        <f>IF(OW$19-'様式３（療養者名簿）（⑤の場合）'!$BJ60+1&lt;=15,IF(OW$19&gt;='様式３（療養者名簿）（⑤の場合）'!$BJ60,IF(OW$19&lt;='様式３（療養者名簿）（⑤の場合）'!$BK60,1,0),0),0)</f>
        <v>0</v>
      </c>
      <c r="OX55" s="248">
        <f>IF(OX$19-'様式３（療養者名簿）（⑤の場合）'!$BJ60+1&lt;=15,IF(OX$19&gt;='様式３（療養者名簿）（⑤の場合）'!$BJ60,IF(OX$19&lt;='様式３（療養者名簿）（⑤の場合）'!$BK60,1,0),0),0)</f>
        <v>0</v>
      </c>
      <c r="OY55" s="248">
        <f>IF(OY$19-'様式３（療養者名簿）（⑤の場合）'!$BJ60+1&lt;=15,IF(OY$19&gt;='様式３（療養者名簿）（⑤の場合）'!$BJ60,IF(OY$19&lt;='様式３（療養者名簿）（⑤の場合）'!$BK60,1,0),0),0)</f>
        <v>0</v>
      </c>
      <c r="OZ55" s="248">
        <f>IF(OZ$19-'様式３（療養者名簿）（⑤の場合）'!$BJ60+1&lt;=15,IF(OZ$19&gt;='様式３（療養者名簿）（⑤の場合）'!$BJ60,IF(OZ$19&lt;='様式３（療養者名簿）（⑤の場合）'!$BK60,1,0),0),0)</f>
        <v>0</v>
      </c>
      <c r="PA55" s="248">
        <f>IF(PA$19-'様式３（療養者名簿）（⑤の場合）'!$BJ60+1&lt;=15,IF(PA$19&gt;='様式３（療養者名簿）（⑤の場合）'!$BJ60,IF(PA$19&lt;='様式３（療養者名簿）（⑤の場合）'!$BK60,1,0),0),0)</f>
        <v>0</v>
      </c>
      <c r="PB55" s="248">
        <f>IF(PB$19-'様式３（療養者名簿）（⑤の場合）'!$BJ60+1&lt;=15,IF(PB$19&gt;='様式３（療養者名簿）（⑤の場合）'!$BJ60,IF(PB$19&lt;='様式３（療養者名簿）（⑤の場合）'!$BK60,1,0),0),0)</f>
        <v>0</v>
      </c>
      <c r="PC55" s="248">
        <f>IF(PC$19-'様式３（療養者名簿）（⑤の場合）'!$BJ60+1&lt;=15,IF(PC$19&gt;='様式３（療養者名簿）（⑤の場合）'!$BJ60,IF(PC$19&lt;='様式３（療養者名簿）（⑤の場合）'!$BK60,1,0),0),0)</f>
        <v>0</v>
      </c>
      <c r="PD55" s="248">
        <f>IF(PD$19-'様式３（療養者名簿）（⑤の場合）'!$BJ60+1&lt;=15,IF(PD$19&gt;='様式３（療養者名簿）（⑤の場合）'!$BJ60,IF(PD$19&lt;='様式３（療養者名簿）（⑤の場合）'!$BK60,1,0),0),0)</f>
        <v>0</v>
      </c>
      <c r="PE55" s="248">
        <f>IF(PE$19-'様式３（療養者名簿）（⑤の場合）'!$BJ60+1&lt;=15,IF(PE$19&gt;='様式３（療養者名簿）（⑤の場合）'!$BJ60,IF(PE$19&lt;='様式３（療養者名簿）（⑤の場合）'!$BK60,1,0),0),0)</f>
        <v>0</v>
      </c>
      <c r="PF55" s="248">
        <f>IF(PF$19-'様式３（療養者名簿）（⑤の場合）'!$BJ60+1&lt;=15,IF(PF$19&gt;='様式３（療養者名簿）（⑤の場合）'!$BJ60,IF(PF$19&lt;='様式３（療養者名簿）（⑤の場合）'!$BK60,1,0),0),0)</f>
        <v>0</v>
      </c>
      <c r="PG55" s="248">
        <f>IF(PG$19-'様式３（療養者名簿）（⑤の場合）'!$BJ60+1&lt;=15,IF(PG$19&gt;='様式３（療養者名簿）（⑤の場合）'!$BJ60,IF(PG$19&lt;='様式３（療養者名簿）（⑤の場合）'!$BK60,1,0),0),0)</f>
        <v>0</v>
      </c>
      <c r="PH55" s="248">
        <f>IF(PH$19-'様式３（療養者名簿）（⑤の場合）'!$BJ60+1&lt;=15,IF(PH$19&gt;='様式３（療養者名簿）（⑤の場合）'!$BJ60,IF(PH$19&lt;='様式３（療養者名簿）（⑤の場合）'!$BK60,1,0),0),0)</f>
        <v>0</v>
      </c>
      <c r="PI55" s="248">
        <f>IF(PI$19-'様式３（療養者名簿）（⑤の場合）'!$BJ60+1&lt;=15,IF(PI$19&gt;='様式３（療養者名簿）（⑤の場合）'!$BJ60,IF(PI$19&lt;='様式３（療養者名簿）（⑤の場合）'!$BK60,1,0),0),0)</f>
        <v>0</v>
      </c>
      <c r="PJ55" s="248">
        <f>IF(PJ$19-'様式３（療養者名簿）（⑤の場合）'!$BJ60+1&lt;=15,IF(PJ$19&gt;='様式３（療養者名簿）（⑤の場合）'!$BJ60,IF(PJ$19&lt;='様式３（療養者名簿）（⑤の場合）'!$BK60,1,0),0),0)</f>
        <v>0</v>
      </c>
      <c r="PK55" s="248">
        <f>IF(PK$19-'様式３（療養者名簿）（⑤の場合）'!$BJ60+1&lt;=15,IF(PK$19&gt;='様式３（療養者名簿）（⑤の場合）'!$BJ60,IF(PK$19&lt;='様式３（療養者名簿）（⑤の場合）'!$BK60,1,0),0),0)</f>
        <v>0</v>
      </c>
      <c r="PL55" s="248">
        <f>IF(PL$19-'様式３（療養者名簿）（⑤の場合）'!$BJ60+1&lt;=15,IF(PL$19&gt;='様式３（療養者名簿）（⑤の場合）'!$BJ60,IF(PL$19&lt;='様式３（療養者名簿）（⑤の場合）'!$BK60,1,0),0),0)</f>
        <v>0</v>
      </c>
      <c r="PM55" s="248">
        <f>IF(PM$19-'様式３（療養者名簿）（⑤の場合）'!$BJ60+1&lt;=15,IF(PM$19&gt;='様式３（療養者名簿）（⑤の場合）'!$BJ60,IF(PM$19&lt;='様式３（療養者名簿）（⑤の場合）'!$BK60,1,0),0),0)</f>
        <v>0</v>
      </c>
      <c r="PN55" s="248">
        <f>IF(PN$19-'様式３（療養者名簿）（⑤の場合）'!$BJ60+1&lt;=15,IF(PN$19&gt;='様式３（療養者名簿）（⑤の場合）'!$BJ60,IF(PN$19&lt;='様式３（療養者名簿）（⑤の場合）'!$BK60,1,0),0),0)</f>
        <v>0</v>
      </c>
      <c r="PO55" s="248">
        <f>IF(PO$19-'様式３（療養者名簿）（⑤の場合）'!$BJ60+1&lt;=15,IF(PO$19&gt;='様式３（療養者名簿）（⑤の場合）'!$BJ60,IF(PO$19&lt;='様式３（療養者名簿）（⑤の場合）'!$BK60,1,0),0),0)</f>
        <v>0</v>
      </c>
      <c r="PP55" s="248">
        <f>IF(PP$19-'様式３（療養者名簿）（⑤の場合）'!$BJ60+1&lt;=15,IF(PP$19&gt;='様式３（療養者名簿）（⑤の場合）'!$BJ60,IF(PP$19&lt;='様式３（療養者名簿）（⑤の場合）'!$BK60,1,0),0),0)</f>
        <v>0</v>
      </c>
      <c r="PQ55" s="248">
        <f>IF(PQ$19-'様式３（療養者名簿）（⑤の場合）'!$BJ60+1&lt;=15,IF(PQ$19&gt;='様式３（療養者名簿）（⑤の場合）'!$BJ60,IF(PQ$19&lt;='様式３（療養者名簿）（⑤の場合）'!$BK60,1,0),0),0)</f>
        <v>0</v>
      </c>
      <c r="PR55" s="248">
        <f>IF(PR$19-'様式３（療養者名簿）（⑤の場合）'!$BJ60+1&lt;=15,IF(PR$19&gt;='様式３（療養者名簿）（⑤の場合）'!$BJ60,IF(PR$19&lt;='様式３（療養者名簿）（⑤の場合）'!$BK60,1,0),0),0)</f>
        <v>0</v>
      </c>
      <c r="PS55" s="248">
        <f>IF(PS$19-'様式３（療養者名簿）（⑤の場合）'!$BJ60+1&lt;=15,IF(PS$19&gt;='様式３（療養者名簿）（⑤の場合）'!$BJ60,IF(PS$19&lt;='様式３（療養者名簿）（⑤の場合）'!$BK60,1,0),0),0)</f>
        <v>0</v>
      </c>
      <c r="PT55" s="248">
        <f>IF(PT$19-'様式３（療養者名簿）（⑤の場合）'!$BJ60+1&lt;=15,IF(PT$19&gt;='様式３（療養者名簿）（⑤の場合）'!$BJ60,IF(PT$19&lt;='様式３（療養者名簿）（⑤の場合）'!$BK60,1,0),0),0)</f>
        <v>0</v>
      </c>
      <c r="PU55" s="248">
        <f>IF(PU$19-'様式３（療養者名簿）（⑤の場合）'!$BJ60+1&lt;=15,IF(PU$19&gt;='様式３（療養者名簿）（⑤の場合）'!$BJ60,IF(PU$19&lt;='様式３（療養者名簿）（⑤の場合）'!$BK60,1,0),0),0)</f>
        <v>0</v>
      </c>
      <c r="PV55" s="248">
        <f>IF(PV$19-'様式３（療養者名簿）（⑤の場合）'!$BJ60+1&lt;=15,IF(PV$19&gt;='様式３（療養者名簿）（⑤の場合）'!$BJ60,IF(PV$19&lt;='様式３（療養者名簿）（⑤の場合）'!$BK60,1,0),0),0)</f>
        <v>0</v>
      </c>
      <c r="PW55" s="248">
        <f>IF(PW$19-'様式３（療養者名簿）（⑤の場合）'!$BJ60+1&lt;=15,IF(PW$19&gt;='様式３（療養者名簿）（⑤の場合）'!$BJ60,IF(PW$19&lt;='様式３（療養者名簿）（⑤の場合）'!$BK60,1,0),0),0)</f>
        <v>0</v>
      </c>
      <c r="PX55" s="248">
        <f>IF(PX$19-'様式３（療養者名簿）（⑤の場合）'!$BJ60+1&lt;=15,IF(PX$19&gt;='様式３（療養者名簿）（⑤の場合）'!$BJ60,IF(PX$19&lt;='様式３（療養者名簿）（⑤の場合）'!$BK60,1,0),0),0)</f>
        <v>0</v>
      </c>
      <c r="PY55" s="248">
        <f>IF(PY$19-'様式３（療養者名簿）（⑤の場合）'!$BJ60+1&lt;=15,IF(PY$19&gt;='様式３（療養者名簿）（⑤の場合）'!$BJ60,IF(PY$19&lt;='様式３（療養者名簿）（⑤の場合）'!$BK60,1,0),0),0)</f>
        <v>0</v>
      </c>
      <c r="PZ55" s="248">
        <f>IF(PZ$19-'様式３（療養者名簿）（⑤の場合）'!$BJ60+1&lt;=15,IF(PZ$19&gt;='様式３（療養者名簿）（⑤の場合）'!$BJ60,IF(PZ$19&lt;='様式３（療養者名簿）（⑤の場合）'!$BK60,1,0),0),0)</f>
        <v>0</v>
      </c>
      <c r="QA55" s="248">
        <f>IF(QA$19-'様式３（療養者名簿）（⑤の場合）'!$BJ60+1&lt;=15,IF(QA$19&gt;='様式３（療養者名簿）（⑤の場合）'!$BJ60,IF(QA$19&lt;='様式３（療養者名簿）（⑤の場合）'!$BK60,1,0),0),0)</f>
        <v>0</v>
      </c>
      <c r="QB55" s="248">
        <f>IF(QB$19-'様式３（療養者名簿）（⑤の場合）'!$BJ60+1&lt;=15,IF(QB$19&gt;='様式３（療養者名簿）（⑤の場合）'!$BJ60,IF(QB$19&lt;='様式３（療養者名簿）（⑤の場合）'!$BK60,1,0),0),0)</f>
        <v>0</v>
      </c>
      <c r="QC55" s="248">
        <f>IF(QC$19-'様式３（療養者名簿）（⑤の場合）'!$BJ60+1&lt;=15,IF(QC$19&gt;='様式３（療養者名簿）（⑤の場合）'!$BJ60,IF(QC$19&lt;='様式３（療養者名簿）（⑤の場合）'!$BK60,1,0),0),0)</f>
        <v>0</v>
      </c>
      <c r="QD55" s="248">
        <f>IF(QD$19-'様式３（療養者名簿）（⑤の場合）'!$BJ60+1&lt;=15,IF(QD$19&gt;='様式３（療養者名簿）（⑤の場合）'!$BJ60,IF(QD$19&lt;='様式３（療養者名簿）（⑤の場合）'!$BK60,1,0),0),0)</f>
        <v>0</v>
      </c>
      <c r="QE55" s="248">
        <f>IF(QE$19-'様式３（療養者名簿）（⑤の場合）'!$BJ60+1&lt;=15,IF(QE$19&gt;='様式３（療養者名簿）（⑤の場合）'!$BJ60,IF(QE$19&lt;='様式３（療養者名簿）（⑤の場合）'!$BK60,1,0),0),0)</f>
        <v>0</v>
      </c>
      <c r="QF55" s="248">
        <f>IF(QF$19-'様式３（療養者名簿）（⑤の場合）'!$BJ60+1&lt;=15,IF(QF$19&gt;='様式３（療養者名簿）（⑤の場合）'!$BJ60,IF(QF$19&lt;='様式３（療養者名簿）（⑤の場合）'!$BK60,1,0),0),0)</f>
        <v>0</v>
      </c>
      <c r="QG55" s="248">
        <f>IF(QG$19-'様式３（療養者名簿）（⑤の場合）'!$BJ60+1&lt;=15,IF(QG$19&gt;='様式３（療養者名簿）（⑤の場合）'!$BJ60,IF(QG$19&lt;='様式３（療養者名簿）（⑤の場合）'!$BK60,1,0),0),0)</f>
        <v>0</v>
      </c>
      <c r="QH55" s="248">
        <f>IF(QH$19-'様式３（療養者名簿）（⑤の場合）'!$BJ60+1&lt;=15,IF(QH$19&gt;='様式３（療養者名簿）（⑤の場合）'!$BJ60,IF(QH$19&lt;='様式３（療養者名簿）（⑤の場合）'!$BK60,1,0),0),0)</f>
        <v>0</v>
      </c>
      <c r="QI55" s="248">
        <f>IF(QI$19-'様式３（療養者名簿）（⑤の場合）'!$BJ60+1&lt;=15,IF(QI$19&gt;='様式３（療養者名簿）（⑤の場合）'!$BJ60,IF(QI$19&lt;='様式３（療養者名簿）（⑤の場合）'!$BK60,1,0),0),0)</f>
        <v>0</v>
      </c>
      <c r="QJ55" s="248">
        <f>IF(QJ$19-'様式３（療養者名簿）（⑤の場合）'!$BJ60+1&lt;=15,IF(QJ$19&gt;='様式３（療養者名簿）（⑤の場合）'!$BJ60,IF(QJ$19&lt;='様式３（療養者名簿）（⑤の場合）'!$BK60,1,0),0),0)</f>
        <v>0</v>
      </c>
      <c r="QK55" s="248">
        <f>IF(QK$19-'様式３（療養者名簿）（⑤の場合）'!$BJ60+1&lt;=15,IF(QK$19&gt;='様式３（療養者名簿）（⑤の場合）'!$BJ60,IF(QK$19&lt;='様式３（療養者名簿）（⑤の場合）'!$BK60,1,0),0),0)</f>
        <v>0</v>
      </c>
      <c r="QL55" s="248">
        <f>IF(QL$19-'様式３（療養者名簿）（⑤の場合）'!$BJ60+1&lt;=15,IF(QL$19&gt;='様式３（療養者名簿）（⑤の場合）'!$BJ60,IF(QL$19&lt;='様式３（療養者名簿）（⑤の場合）'!$BK60,1,0),0),0)</f>
        <v>0</v>
      </c>
      <c r="QM55" s="248">
        <f>IF(QM$19-'様式３（療養者名簿）（⑤の場合）'!$BJ60+1&lt;=15,IF(QM$19&gt;='様式３（療養者名簿）（⑤の場合）'!$BJ60,IF(QM$19&lt;='様式３（療養者名簿）（⑤の場合）'!$BK60,1,0),0),0)</f>
        <v>0</v>
      </c>
      <c r="QN55" s="248">
        <f>IF(QN$19-'様式３（療養者名簿）（⑤の場合）'!$BJ60+1&lt;=15,IF(QN$19&gt;='様式３（療養者名簿）（⑤の場合）'!$BJ60,IF(QN$19&lt;='様式３（療養者名簿）（⑤の場合）'!$BK60,1,0),0),0)</f>
        <v>0</v>
      </c>
      <c r="QO55" s="248">
        <f>IF(QO$19-'様式３（療養者名簿）（⑤の場合）'!$BJ60+1&lt;=15,IF(QO$19&gt;='様式３（療養者名簿）（⑤の場合）'!$BJ60,IF(QO$19&lt;='様式３（療養者名簿）（⑤の場合）'!$BK60,1,0),0),0)</f>
        <v>0</v>
      </c>
      <c r="QP55" s="248">
        <f>IF(QP$19-'様式３（療養者名簿）（⑤の場合）'!$BJ60+1&lt;=15,IF(QP$19&gt;='様式３（療養者名簿）（⑤の場合）'!$BJ60,IF(QP$19&lt;='様式３（療養者名簿）（⑤の場合）'!$BK60,1,0),0),0)</f>
        <v>0</v>
      </c>
      <c r="QQ55" s="248">
        <f>IF(QQ$19-'様式３（療養者名簿）（⑤の場合）'!$BJ60+1&lt;=15,IF(QQ$19&gt;='様式３（療養者名簿）（⑤の場合）'!$BJ60,IF(QQ$19&lt;='様式３（療養者名簿）（⑤の場合）'!$BK60,1,0),0),0)</f>
        <v>0</v>
      </c>
      <c r="QR55" s="248">
        <f>IF(QR$19-'様式３（療養者名簿）（⑤の場合）'!$BJ60+1&lt;=15,IF(QR$19&gt;='様式３（療養者名簿）（⑤の場合）'!$BJ60,IF(QR$19&lt;='様式３（療養者名簿）（⑤の場合）'!$BK60,1,0),0),0)</f>
        <v>0</v>
      </c>
      <c r="QS55" s="248">
        <f>IF(QS$19-'様式３（療養者名簿）（⑤の場合）'!$BJ60+1&lt;=15,IF(QS$19&gt;='様式３（療養者名簿）（⑤の場合）'!$BJ60,IF(QS$19&lt;='様式３（療養者名簿）（⑤の場合）'!$BK60,1,0),0),0)</f>
        <v>0</v>
      </c>
      <c r="QT55" s="248">
        <f>IF(QT$19-'様式３（療養者名簿）（⑤の場合）'!$BJ60+1&lt;=15,IF(QT$19&gt;='様式３（療養者名簿）（⑤の場合）'!$BJ60,IF(QT$19&lt;='様式３（療養者名簿）（⑤の場合）'!$BK60,1,0),0),0)</f>
        <v>0</v>
      </c>
      <c r="QU55" s="248">
        <f>IF(QU$19-'様式３（療養者名簿）（⑤の場合）'!$BJ60+1&lt;=15,IF(QU$19&gt;='様式３（療養者名簿）（⑤の場合）'!$BJ60,IF(QU$19&lt;='様式３（療養者名簿）（⑤の場合）'!$BK60,1,0),0),0)</f>
        <v>0</v>
      </c>
      <c r="QV55" s="248">
        <f>IF(QV$19-'様式３（療養者名簿）（⑤の場合）'!$BJ60+1&lt;=15,IF(QV$19&gt;='様式３（療養者名簿）（⑤の場合）'!$BJ60,IF(QV$19&lt;='様式３（療養者名簿）（⑤の場合）'!$BK60,1,0),0),0)</f>
        <v>0</v>
      </c>
      <c r="QW55" s="248">
        <f>IF(QW$19-'様式３（療養者名簿）（⑤の場合）'!$BJ60+1&lt;=15,IF(QW$19&gt;='様式３（療養者名簿）（⑤の場合）'!$BJ60,IF(QW$19&lt;='様式３（療養者名簿）（⑤の場合）'!$BK60,1,0),0),0)</f>
        <v>0</v>
      </c>
      <c r="QX55" s="248">
        <f>IF(QX$19-'様式３（療養者名簿）（⑤の場合）'!$BJ60+1&lt;=15,IF(QX$19&gt;='様式３（療養者名簿）（⑤の場合）'!$BJ60,IF(QX$19&lt;='様式３（療養者名簿）（⑤の場合）'!$BK60,1,0),0),0)</f>
        <v>0</v>
      </c>
      <c r="QY55" s="248">
        <f>IF(QY$19-'様式３（療養者名簿）（⑤の場合）'!$BJ60+1&lt;=15,IF(QY$19&gt;='様式３（療養者名簿）（⑤の場合）'!$BJ60,IF(QY$19&lt;='様式３（療養者名簿）（⑤の場合）'!$BK60,1,0),0),0)</f>
        <v>0</v>
      </c>
      <c r="QZ55" s="248">
        <f>IF(QZ$19-'様式３（療養者名簿）（⑤の場合）'!$BJ60+1&lt;=15,IF(QZ$19&gt;='様式３（療養者名簿）（⑤の場合）'!$BJ60,IF(QZ$19&lt;='様式３（療養者名簿）（⑤の場合）'!$BK60,1,0),0),0)</f>
        <v>0</v>
      </c>
      <c r="RA55" s="248">
        <f>IF(RA$19-'様式３（療養者名簿）（⑤の場合）'!$BJ60+1&lt;=15,IF(RA$19&gt;='様式３（療養者名簿）（⑤の場合）'!$BJ60,IF(RA$19&lt;='様式３（療養者名簿）（⑤の場合）'!$BK60,1,0),0),0)</f>
        <v>0</v>
      </c>
      <c r="RB55" s="248">
        <f>IF(RB$19-'様式３（療養者名簿）（⑤の場合）'!$BJ60+1&lt;=15,IF(RB$19&gt;='様式３（療養者名簿）（⑤の場合）'!$BJ60,IF(RB$19&lt;='様式３（療養者名簿）（⑤の場合）'!$BK60,1,0),0),0)</f>
        <v>0</v>
      </c>
      <c r="RC55" s="248">
        <f>IF(RC$19-'様式３（療養者名簿）（⑤の場合）'!$BJ60+1&lt;=15,IF(RC$19&gt;='様式３（療養者名簿）（⑤の場合）'!$BJ60,IF(RC$19&lt;='様式３（療養者名簿）（⑤の場合）'!$BK60,1,0),0),0)</f>
        <v>0</v>
      </c>
      <c r="RD55" s="248">
        <f>IF(RD$19-'様式３（療養者名簿）（⑤の場合）'!$BJ60+1&lt;=15,IF(RD$19&gt;='様式３（療養者名簿）（⑤の場合）'!$BJ60,IF(RD$19&lt;='様式３（療養者名簿）（⑤の場合）'!$BK60,1,0),0),0)</f>
        <v>0</v>
      </c>
      <c r="RE55" s="248">
        <f>IF(RE$19-'様式３（療養者名簿）（⑤の場合）'!$BJ60+1&lt;=15,IF(RE$19&gt;='様式３（療養者名簿）（⑤の場合）'!$BJ60,IF(RE$19&lt;='様式３（療養者名簿）（⑤の場合）'!$BK60,1,0),0),0)</f>
        <v>0</v>
      </c>
      <c r="RF55" s="248">
        <f>IF(RF$19-'様式３（療養者名簿）（⑤の場合）'!$BJ60+1&lt;=15,IF(RF$19&gt;='様式３（療養者名簿）（⑤の場合）'!$BJ60,IF(RF$19&lt;='様式３（療養者名簿）（⑤の場合）'!$BK60,1,0),0),0)</f>
        <v>0</v>
      </c>
      <c r="RG55" s="248">
        <f>IF(RG$19-'様式３（療養者名簿）（⑤の場合）'!$BJ60+1&lt;=15,IF(RG$19&gt;='様式３（療養者名簿）（⑤の場合）'!$BJ60,IF(RG$19&lt;='様式３（療養者名簿）（⑤の場合）'!$BK60,1,0),0),0)</f>
        <v>0</v>
      </c>
      <c r="RH55" s="248">
        <f>IF(RH$19-'様式３（療養者名簿）（⑤の場合）'!$BJ60+1&lt;=15,IF(RH$19&gt;='様式３（療養者名簿）（⑤の場合）'!$BJ60,IF(RH$19&lt;='様式３（療養者名簿）（⑤の場合）'!$BK60,1,0),0),0)</f>
        <v>0</v>
      </c>
      <c r="RI55" s="248">
        <f>IF(RI$19-'様式３（療養者名簿）（⑤の場合）'!$BJ60+1&lt;=15,IF(RI$19&gt;='様式３（療養者名簿）（⑤の場合）'!$BJ60,IF(RI$19&lt;='様式３（療養者名簿）（⑤の場合）'!$BK60,1,0),0),0)</f>
        <v>0</v>
      </c>
      <c r="RJ55" s="248">
        <f>IF(RJ$19-'様式３（療養者名簿）（⑤の場合）'!$BJ60+1&lt;=15,IF(RJ$19&gt;='様式３（療養者名簿）（⑤の場合）'!$BJ60,IF(RJ$19&lt;='様式３（療養者名簿）（⑤の場合）'!$BK60,1,0),0),0)</f>
        <v>0</v>
      </c>
      <c r="RK55" s="248">
        <f>IF(RK$19-'様式３（療養者名簿）（⑤の場合）'!$BJ60+1&lt;=15,IF(RK$19&gt;='様式３（療養者名簿）（⑤の場合）'!$BJ60,IF(RK$19&lt;='様式３（療養者名簿）（⑤の場合）'!$BK60,1,0),0),0)</f>
        <v>0</v>
      </c>
      <c r="RL55" s="248">
        <f>IF(RL$19-'様式３（療養者名簿）（⑤の場合）'!$BJ60+1&lt;=15,IF(RL$19&gt;='様式３（療養者名簿）（⑤の場合）'!$BJ60,IF(RL$19&lt;='様式３（療養者名簿）（⑤の場合）'!$BK60,1,0),0),0)</f>
        <v>0</v>
      </c>
      <c r="RM55" s="248">
        <f>IF(RM$19-'様式３（療養者名簿）（⑤の場合）'!$BJ60+1&lt;=15,IF(RM$19&gt;='様式３（療養者名簿）（⑤の場合）'!$BJ60,IF(RM$19&lt;='様式３（療養者名簿）（⑤の場合）'!$BK60,1,0),0),0)</f>
        <v>0</v>
      </c>
      <c r="RN55" s="248">
        <f>IF(RN$19-'様式３（療養者名簿）（⑤の場合）'!$BJ60+1&lt;=15,IF(RN$19&gt;='様式３（療養者名簿）（⑤の場合）'!$BJ60,IF(RN$19&lt;='様式３（療養者名簿）（⑤の場合）'!$BK60,1,0),0),0)</f>
        <v>0</v>
      </c>
      <c r="RO55" s="248">
        <f>IF(RO$19-'様式３（療養者名簿）（⑤の場合）'!$BJ60+1&lt;=15,IF(RO$19&gt;='様式３（療養者名簿）（⑤の場合）'!$BJ60,IF(RO$19&lt;='様式３（療養者名簿）（⑤の場合）'!$BK60,1,0),0),0)</f>
        <v>0</v>
      </c>
      <c r="RP55" s="248">
        <f>IF(RP$19-'様式３（療養者名簿）（⑤の場合）'!$BJ60+1&lt;=15,IF(RP$19&gt;='様式３（療養者名簿）（⑤の場合）'!$BJ60,IF(RP$19&lt;='様式３（療養者名簿）（⑤の場合）'!$BK60,1,0),0),0)</f>
        <v>0</v>
      </c>
      <c r="RQ55" s="248">
        <f>IF(RQ$19-'様式３（療養者名簿）（⑤の場合）'!$BJ60+1&lt;=15,IF(RQ$19&gt;='様式３（療養者名簿）（⑤の場合）'!$BJ60,IF(RQ$19&lt;='様式３（療養者名簿）（⑤の場合）'!$BK60,1,0),0),0)</f>
        <v>0</v>
      </c>
      <c r="RR55" s="248">
        <f>IF(RR$19-'様式３（療養者名簿）（⑤の場合）'!$BJ60+1&lt;=15,IF(RR$19&gt;='様式３（療養者名簿）（⑤の場合）'!$BJ60,IF(RR$19&lt;='様式３（療養者名簿）（⑤の場合）'!$BK60,1,0),0),0)</f>
        <v>0</v>
      </c>
      <c r="RS55" s="248">
        <f>IF(RS$19-'様式３（療養者名簿）（⑤の場合）'!$BJ60+1&lt;=15,IF(RS$19&gt;='様式３（療養者名簿）（⑤の場合）'!$BJ60,IF(RS$19&lt;='様式３（療養者名簿）（⑤の場合）'!$BK60,1,0),0),0)</f>
        <v>0</v>
      </c>
      <c r="RT55" s="248">
        <f>IF(RT$19-'様式３（療養者名簿）（⑤の場合）'!$BJ60+1&lt;=15,IF(RT$19&gt;='様式３（療養者名簿）（⑤の場合）'!$BJ60,IF(RT$19&lt;='様式３（療養者名簿）（⑤の場合）'!$BK60,1,0),0),0)</f>
        <v>0</v>
      </c>
      <c r="RU55" s="248">
        <f>IF(RU$19-'様式３（療養者名簿）（⑤の場合）'!$BJ60+1&lt;=15,IF(RU$19&gt;='様式３（療養者名簿）（⑤の場合）'!$BJ60,IF(RU$19&lt;='様式３（療養者名簿）（⑤の場合）'!$BK60,1,0),0),0)</f>
        <v>0</v>
      </c>
      <c r="RV55" s="248">
        <f>IF(RV$19-'様式３（療養者名簿）（⑤の場合）'!$BJ60+1&lt;=15,IF(RV$19&gt;='様式３（療養者名簿）（⑤の場合）'!$BJ60,IF(RV$19&lt;='様式３（療養者名簿）（⑤の場合）'!$BK60,1,0),0),0)</f>
        <v>0</v>
      </c>
      <c r="RW55" s="248">
        <f>IF(RW$19-'様式３（療養者名簿）（⑤の場合）'!$BJ60+1&lt;=15,IF(RW$19&gt;='様式３（療養者名簿）（⑤の場合）'!$BJ60,IF(RW$19&lt;='様式３（療養者名簿）（⑤の場合）'!$BK60,1,0),0),0)</f>
        <v>0</v>
      </c>
      <c r="RX55" s="248">
        <f>IF(RX$19-'様式３（療養者名簿）（⑤の場合）'!$BJ60+1&lt;=15,IF(RX$19&gt;='様式３（療養者名簿）（⑤の場合）'!$BJ60,IF(RX$19&lt;='様式３（療養者名簿）（⑤の場合）'!$BK60,1,0),0),0)</f>
        <v>0</v>
      </c>
      <c r="RY55" s="248">
        <f>IF(RY$19-'様式３（療養者名簿）（⑤の場合）'!$BJ60+1&lt;=15,IF(RY$19&gt;='様式３（療養者名簿）（⑤の場合）'!$BJ60,IF(RY$19&lt;='様式３（療養者名簿）（⑤の場合）'!$BK60,1,0),0),0)</f>
        <v>0</v>
      </c>
      <c r="RZ55" s="248">
        <f>IF(RZ$19-'様式３（療養者名簿）（⑤の場合）'!$BJ60+1&lt;=15,IF(RZ$19&gt;='様式３（療養者名簿）（⑤の場合）'!$BJ60,IF(RZ$19&lt;='様式３（療養者名簿）（⑤の場合）'!$BK60,1,0),0),0)</f>
        <v>0</v>
      </c>
      <c r="SA55" s="248">
        <f>IF(SA$19-'様式３（療養者名簿）（⑤の場合）'!$BJ60+1&lt;=15,IF(SA$19&gt;='様式３（療養者名簿）（⑤の場合）'!$BJ60,IF(SA$19&lt;='様式３（療養者名簿）（⑤の場合）'!$BK60,1,0),0),0)</f>
        <v>0</v>
      </c>
      <c r="SB55" s="248">
        <f>IF(SB$19-'様式３（療養者名簿）（⑤の場合）'!$BJ60+1&lt;=15,IF(SB$19&gt;='様式３（療養者名簿）（⑤の場合）'!$BJ60,IF(SB$19&lt;='様式３（療養者名簿）（⑤の場合）'!$BK60,1,0),0),0)</f>
        <v>0</v>
      </c>
      <c r="SC55" s="248">
        <f>IF(SC$19-'様式３（療養者名簿）（⑤の場合）'!$BJ60+1&lt;=15,IF(SC$19&gt;='様式３（療養者名簿）（⑤の場合）'!$BJ60,IF(SC$19&lt;='様式３（療養者名簿）（⑤の場合）'!$BK60,1,0),0),0)</f>
        <v>0</v>
      </c>
      <c r="SD55" s="248">
        <f>IF(SD$19-'様式３（療養者名簿）（⑤の場合）'!$BJ60+1&lt;=15,IF(SD$19&gt;='様式３（療養者名簿）（⑤の場合）'!$BJ60,IF(SD$19&lt;='様式３（療養者名簿）（⑤の場合）'!$BK60,1,0),0),0)</f>
        <v>0</v>
      </c>
      <c r="SE55" s="248">
        <f>IF(SE$19-'様式３（療養者名簿）（⑤の場合）'!$BJ60+1&lt;=15,IF(SE$19&gt;='様式３（療養者名簿）（⑤の場合）'!$BJ60,IF(SE$19&lt;='様式３（療養者名簿）（⑤の場合）'!$BK60,1,0),0),0)</f>
        <v>0</v>
      </c>
      <c r="SF55" s="248">
        <f>IF(SF$19-'様式３（療養者名簿）（⑤の場合）'!$BJ60+1&lt;=15,IF(SF$19&gt;='様式３（療養者名簿）（⑤の場合）'!$BJ60,IF(SF$19&lt;='様式３（療養者名簿）（⑤の場合）'!$BK60,1,0),0),0)</f>
        <v>0</v>
      </c>
      <c r="SG55" s="248">
        <f>IF(SG$19-'様式３（療養者名簿）（⑤の場合）'!$BJ60+1&lt;=15,IF(SG$19&gt;='様式３（療養者名簿）（⑤の場合）'!$BJ60,IF(SG$19&lt;='様式３（療養者名簿）（⑤の場合）'!$BK60,1,0),0),0)</f>
        <v>0</v>
      </c>
      <c r="SH55" s="248">
        <f>IF(SH$19-'様式３（療養者名簿）（⑤の場合）'!$BJ60+1&lt;=15,IF(SH$19&gt;='様式３（療養者名簿）（⑤の場合）'!$BJ60,IF(SH$19&lt;='様式３（療養者名簿）（⑤の場合）'!$BK60,1,0),0),0)</f>
        <v>0</v>
      </c>
      <c r="SI55" s="248">
        <f>IF(SI$19-'様式３（療養者名簿）（⑤の場合）'!$BJ60+1&lt;=15,IF(SI$19&gt;='様式３（療養者名簿）（⑤の場合）'!$BJ60,IF(SI$19&lt;='様式３（療養者名簿）（⑤の場合）'!$BK60,1,0),0),0)</f>
        <v>0</v>
      </c>
      <c r="SJ55" s="248">
        <f>IF(SJ$19-'様式３（療養者名簿）（⑤の場合）'!$BJ60+1&lt;=15,IF(SJ$19&gt;='様式３（療養者名簿）（⑤の場合）'!$BJ60,IF(SJ$19&lt;='様式３（療養者名簿）（⑤の場合）'!$BK60,1,0),0),0)</f>
        <v>0</v>
      </c>
      <c r="SK55" s="248">
        <f>IF(SK$19-'様式３（療養者名簿）（⑤の場合）'!$BJ60+1&lt;=15,IF(SK$19&gt;='様式３（療養者名簿）（⑤の場合）'!$BJ60,IF(SK$19&lt;='様式３（療養者名簿）（⑤の場合）'!$BK60,1,0),0),0)</f>
        <v>0</v>
      </c>
      <c r="SL55" s="248">
        <f>IF(SL$19-'様式３（療養者名簿）（⑤の場合）'!$BJ60+1&lt;=15,IF(SL$19&gt;='様式３（療養者名簿）（⑤の場合）'!$BJ60,IF(SL$19&lt;='様式３（療養者名簿）（⑤の場合）'!$BK60,1,0),0),0)</f>
        <v>0</v>
      </c>
      <c r="SM55" s="248">
        <f>IF(SM$19-'様式３（療養者名簿）（⑤の場合）'!$BJ60+1&lt;=15,IF(SM$19&gt;='様式３（療養者名簿）（⑤の場合）'!$BJ60,IF(SM$19&lt;='様式３（療養者名簿）（⑤の場合）'!$BK60,1,0),0),0)</f>
        <v>0</v>
      </c>
      <c r="SN55" s="248">
        <f>IF(SN$19-'様式３（療養者名簿）（⑤の場合）'!$BJ60+1&lt;=15,IF(SN$19&gt;='様式３（療養者名簿）（⑤の場合）'!$BJ60,IF(SN$19&lt;='様式３（療養者名簿）（⑤の場合）'!$BK60,1,0),0),0)</f>
        <v>0</v>
      </c>
      <c r="SO55" s="248">
        <f>IF(SO$19-'様式３（療養者名簿）（⑤の場合）'!$BJ60+1&lt;=15,IF(SO$19&gt;='様式３（療養者名簿）（⑤の場合）'!$BJ60,IF(SO$19&lt;='様式３（療養者名簿）（⑤の場合）'!$BK60,1,0),0),0)</f>
        <v>0</v>
      </c>
      <c r="SP55" s="248">
        <f>IF(SP$19-'様式３（療養者名簿）（⑤の場合）'!$BJ60+1&lt;=15,IF(SP$19&gt;='様式３（療養者名簿）（⑤の場合）'!$BJ60,IF(SP$19&lt;='様式３（療養者名簿）（⑤の場合）'!$BK60,1,0),0),0)</f>
        <v>0</v>
      </c>
      <c r="SQ55" s="248">
        <f>IF(SQ$19-'様式３（療養者名簿）（⑤の場合）'!$BJ60+1&lt;=15,IF(SQ$19&gt;='様式３（療養者名簿）（⑤の場合）'!$BJ60,IF(SQ$19&lt;='様式３（療養者名簿）（⑤の場合）'!$BK60,1,0),0),0)</f>
        <v>0</v>
      </c>
      <c r="SR55" s="248">
        <f>IF(SR$19-'様式３（療養者名簿）（⑤の場合）'!$BJ60+1&lt;=15,IF(SR$19&gt;='様式３（療養者名簿）（⑤の場合）'!$BJ60,IF(SR$19&lt;='様式３（療養者名簿）（⑤の場合）'!$BK60,1,0),0),0)</f>
        <v>0</v>
      </c>
      <c r="SS55" s="248">
        <f>IF(SS$19-'様式３（療養者名簿）（⑤の場合）'!$BJ60+1&lt;=15,IF(SS$19&gt;='様式３（療養者名簿）（⑤の場合）'!$BJ60,IF(SS$19&lt;='様式３（療養者名簿）（⑤の場合）'!$BK60,1,0),0),0)</f>
        <v>0</v>
      </c>
      <c r="ST55" s="248">
        <f>IF(ST$19-'様式３（療養者名簿）（⑤の場合）'!$BJ60+1&lt;=15,IF(ST$19&gt;='様式３（療養者名簿）（⑤の場合）'!$BJ60,IF(ST$19&lt;='様式３（療養者名簿）（⑤の場合）'!$BK60,1,0),0),0)</f>
        <v>0</v>
      </c>
      <c r="SU55" s="248">
        <f>IF(SU$19-'様式３（療養者名簿）（⑤の場合）'!$BJ60+1&lt;=15,IF(SU$19&gt;='様式３（療養者名簿）（⑤の場合）'!$BJ60,IF(SU$19&lt;='様式３（療養者名簿）（⑤の場合）'!$BK60,1,0),0),0)</f>
        <v>0</v>
      </c>
      <c r="SV55" s="248">
        <f>IF(SV$19-'様式３（療養者名簿）（⑤の場合）'!$BJ60+1&lt;=15,IF(SV$19&gt;='様式３（療養者名簿）（⑤の場合）'!$BJ60,IF(SV$19&lt;='様式３（療養者名簿）（⑤の場合）'!$BK60,1,0),0),0)</f>
        <v>0</v>
      </c>
      <c r="SW55" s="248">
        <f>IF(SW$19-'様式３（療養者名簿）（⑤の場合）'!$BJ60+1&lt;=15,IF(SW$19&gt;='様式３（療養者名簿）（⑤の場合）'!$BJ60,IF(SW$19&lt;='様式３（療養者名簿）（⑤の場合）'!$BK60,1,0),0),0)</f>
        <v>0</v>
      </c>
      <c r="SX55" s="248">
        <f>IF(SX$19-'様式３（療養者名簿）（⑤の場合）'!$BJ60+1&lt;=15,IF(SX$19&gt;='様式３（療養者名簿）（⑤の場合）'!$BJ60,IF(SX$19&lt;='様式３（療養者名簿）（⑤の場合）'!$BK60,1,0),0),0)</f>
        <v>0</v>
      </c>
      <c r="SY55" s="248">
        <f>IF(SY$19-'様式３（療養者名簿）（⑤の場合）'!$BJ60+1&lt;=15,IF(SY$19&gt;='様式３（療養者名簿）（⑤の場合）'!$BJ60,IF(SY$19&lt;='様式３（療養者名簿）（⑤の場合）'!$BK60,1,0),0),0)</f>
        <v>0</v>
      </c>
      <c r="SZ55" s="248">
        <f>IF(SZ$19-'様式３（療養者名簿）（⑤の場合）'!$BJ60+1&lt;=15,IF(SZ$19&gt;='様式３（療養者名簿）（⑤の場合）'!$BJ60,IF(SZ$19&lt;='様式３（療養者名簿）（⑤の場合）'!$BK60,1,0),0),0)</f>
        <v>0</v>
      </c>
      <c r="TA55" s="248">
        <f>IF(TA$19-'様式３（療養者名簿）（⑤の場合）'!$BJ60+1&lt;=15,IF(TA$19&gt;='様式３（療養者名簿）（⑤の場合）'!$BJ60,IF(TA$19&lt;='様式３（療養者名簿）（⑤の場合）'!$BK60,1,0),0),0)</f>
        <v>0</v>
      </c>
      <c r="TB55" s="248">
        <f>IF(TB$19-'様式３（療養者名簿）（⑤の場合）'!$BJ60+1&lt;=15,IF(TB$19&gt;='様式３（療養者名簿）（⑤の場合）'!$BJ60,IF(TB$19&lt;='様式３（療養者名簿）（⑤の場合）'!$BK60,1,0),0),0)</f>
        <v>0</v>
      </c>
      <c r="TC55" s="248">
        <f>IF(TC$19-'様式３（療養者名簿）（⑤の場合）'!$BJ60+1&lt;=15,IF(TC$19&gt;='様式３（療養者名簿）（⑤の場合）'!$BJ60,IF(TC$19&lt;='様式３（療養者名簿）（⑤の場合）'!$BK60,1,0),0),0)</f>
        <v>0</v>
      </c>
      <c r="TD55" s="248">
        <f>IF(TD$19-'様式３（療養者名簿）（⑤の場合）'!$BJ60+1&lt;=15,IF(TD$19&gt;='様式３（療養者名簿）（⑤の場合）'!$BJ60,IF(TD$19&lt;='様式３（療養者名簿）（⑤の場合）'!$BK60,1,0),0),0)</f>
        <v>0</v>
      </c>
      <c r="TE55" s="248">
        <f>IF(TE$19-'様式３（療養者名簿）（⑤の場合）'!$BJ60+1&lt;=15,IF(TE$19&gt;='様式３（療養者名簿）（⑤の場合）'!$BJ60,IF(TE$19&lt;='様式３（療養者名簿）（⑤の場合）'!$BK60,1,0),0),0)</f>
        <v>0</v>
      </c>
      <c r="TF55" s="248">
        <f>IF(TF$19-'様式３（療養者名簿）（⑤の場合）'!$BJ60+1&lt;=15,IF(TF$19&gt;='様式３（療養者名簿）（⑤の場合）'!$BJ60,IF(TF$19&lt;='様式３（療養者名簿）（⑤の場合）'!$BK60,1,0),0),0)</f>
        <v>0</v>
      </c>
      <c r="TG55" s="248">
        <f>IF(TG$19-'様式３（療養者名簿）（⑤の場合）'!$BJ60+1&lt;=15,IF(TG$19&gt;='様式３（療養者名簿）（⑤の場合）'!$BJ60,IF(TG$19&lt;='様式３（療養者名簿）（⑤の場合）'!$BK60,1,0),0),0)</f>
        <v>0</v>
      </c>
      <c r="TH55" s="248">
        <f>IF(TH$19-'様式３（療養者名簿）（⑤の場合）'!$BJ60+1&lt;=15,IF(TH$19&gt;='様式３（療養者名簿）（⑤の場合）'!$BJ60,IF(TH$19&lt;='様式３（療養者名簿）（⑤の場合）'!$BK60,1,0),0),0)</f>
        <v>0</v>
      </c>
      <c r="TI55" s="248">
        <f>IF(TI$19-'様式３（療養者名簿）（⑤の場合）'!$BJ60+1&lt;=15,IF(TI$19&gt;='様式３（療養者名簿）（⑤の場合）'!$BJ60,IF(TI$19&lt;='様式３（療養者名簿）（⑤の場合）'!$BK60,1,0),0),0)</f>
        <v>0</v>
      </c>
      <c r="TJ55" s="248">
        <f>IF(TJ$19-'様式３（療養者名簿）（⑤の場合）'!$BJ60+1&lt;=15,IF(TJ$19&gt;='様式３（療養者名簿）（⑤の場合）'!$BJ60,IF(TJ$19&lt;='様式３（療養者名簿）（⑤の場合）'!$BK60,1,0),0),0)</f>
        <v>0</v>
      </c>
      <c r="TK55" s="248">
        <f>IF(TK$19-'様式３（療養者名簿）（⑤の場合）'!$BJ60+1&lt;=15,IF(TK$19&gt;='様式３（療養者名簿）（⑤の場合）'!$BJ60,IF(TK$19&lt;='様式３（療養者名簿）（⑤の場合）'!$BK60,1,0),0),0)</f>
        <v>0</v>
      </c>
      <c r="TL55" s="248">
        <f>IF(TL$19-'様式３（療養者名簿）（⑤の場合）'!$BJ60+1&lt;=15,IF(TL$19&gt;='様式３（療養者名簿）（⑤の場合）'!$BJ60,IF(TL$19&lt;='様式３（療養者名簿）（⑤の場合）'!$BK60,1,0),0),0)</f>
        <v>0</v>
      </c>
      <c r="TM55" s="248">
        <f>IF(TM$19-'様式３（療養者名簿）（⑤の場合）'!$BJ60+1&lt;=15,IF(TM$19&gt;='様式３（療養者名簿）（⑤の場合）'!$BJ60,IF(TM$19&lt;='様式３（療養者名簿）（⑤の場合）'!$BK60,1,0),0),0)</f>
        <v>0</v>
      </c>
      <c r="TN55" s="248">
        <f>IF(TN$19-'様式３（療養者名簿）（⑤の場合）'!$BJ60+1&lt;=15,IF(TN$19&gt;='様式３（療養者名簿）（⑤の場合）'!$BJ60,IF(TN$19&lt;='様式３（療養者名簿）（⑤の場合）'!$BK60,1,0),0),0)</f>
        <v>0</v>
      </c>
      <c r="TO55" s="248">
        <f>IF(TO$19-'様式３（療養者名簿）（⑤の場合）'!$BJ60+1&lt;=15,IF(TO$19&gt;='様式３（療養者名簿）（⑤の場合）'!$BJ60,IF(TO$19&lt;='様式３（療養者名簿）（⑤の場合）'!$BK60,1,0),0),0)</f>
        <v>0</v>
      </c>
      <c r="TP55" s="248">
        <f>IF(TP$19-'様式３（療養者名簿）（⑤の場合）'!$BJ60+1&lt;=15,IF(TP$19&gt;='様式３（療養者名簿）（⑤の場合）'!$BJ60,IF(TP$19&lt;='様式３（療養者名簿）（⑤の場合）'!$BK60,1,0),0),0)</f>
        <v>0</v>
      </c>
      <c r="TQ55" s="248">
        <f>IF(TQ$19-'様式３（療養者名簿）（⑤の場合）'!$BJ60+1&lt;=15,IF(TQ$19&gt;='様式３（療養者名簿）（⑤の場合）'!$BJ60,IF(TQ$19&lt;='様式３（療養者名簿）（⑤の場合）'!$BK60,1,0),0),0)</f>
        <v>0</v>
      </c>
      <c r="TR55" s="248">
        <f>IF(TR$19-'様式３（療養者名簿）（⑤の場合）'!$BJ60+1&lt;=15,IF(TR$19&gt;='様式３（療養者名簿）（⑤の場合）'!$BJ60,IF(TR$19&lt;='様式３（療養者名簿）（⑤の場合）'!$BK60,1,0),0),0)</f>
        <v>0</v>
      </c>
      <c r="TS55" s="248">
        <f>IF(TS$19-'様式３（療養者名簿）（⑤の場合）'!$BJ60+1&lt;=15,IF(TS$19&gt;='様式３（療養者名簿）（⑤の場合）'!$BJ60,IF(TS$19&lt;='様式３（療養者名簿）（⑤の場合）'!$BK60,1,0),0),0)</f>
        <v>0</v>
      </c>
      <c r="TT55" s="248">
        <f>IF(TT$19-'様式３（療養者名簿）（⑤の場合）'!$BJ60+1&lt;=15,IF(TT$19&gt;='様式３（療養者名簿）（⑤の場合）'!$BJ60,IF(TT$19&lt;='様式３（療養者名簿）（⑤の場合）'!$BK60,1,0),0),0)</f>
        <v>0</v>
      </c>
      <c r="TU55" s="248">
        <f>IF(TU$19-'様式３（療養者名簿）（⑤の場合）'!$BJ60+1&lt;=15,IF(TU$19&gt;='様式３（療養者名簿）（⑤の場合）'!$BJ60,IF(TU$19&lt;='様式３（療養者名簿）（⑤の場合）'!$BK60,1,0),0),0)</f>
        <v>0</v>
      </c>
      <c r="TV55" s="248">
        <f>IF(TV$19-'様式３（療養者名簿）（⑤の場合）'!$BJ60+1&lt;=15,IF(TV$19&gt;='様式３（療養者名簿）（⑤の場合）'!$BJ60,IF(TV$19&lt;='様式３（療養者名簿）（⑤の場合）'!$BK60,1,0),0),0)</f>
        <v>0</v>
      </c>
      <c r="TW55" s="248">
        <f>IF(TW$19-'様式３（療養者名簿）（⑤の場合）'!$BJ60+1&lt;=15,IF(TW$19&gt;='様式３（療養者名簿）（⑤の場合）'!$BJ60,IF(TW$19&lt;='様式３（療養者名簿）（⑤の場合）'!$BK60,1,0),0),0)</f>
        <v>0</v>
      </c>
      <c r="TX55" s="248">
        <f>IF(TX$19-'様式３（療養者名簿）（⑤の場合）'!$BJ60+1&lt;=15,IF(TX$19&gt;='様式３（療養者名簿）（⑤の場合）'!$BJ60,IF(TX$19&lt;='様式３（療養者名簿）（⑤の場合）'!$BK60,1,0),0),0)</f>
        <v>0</v>
      </c>
      <c r="TY55" s="248">
        <f>IF(TY$19-'様式３（療養者名簿）（⑤の場合）'!$BJ60+1&lt;=15,IF(TY$19&gt;='様式３（療養者名簿）（⑤の場合）'!$BJ60,IF(TY$19&lt;='様式３（療養者名簿）（⑤の場合）'!$BK60,1,0),0),0)</f>
        <v>0</v>
      </c>
      <c r="TZ55" s="248">
        <f>IF(TZ$19-'様式３（療養者名簿）（⑤の場合）'!$BJ60+1&lt;=15,IF(TZ$19&gt;='様式３（療養者名簿）（⑤の場合）'!$BJ60,IF(TZ$19&lt;='様式３（療養者名簿）（⑤の場合）'!$BK60,1,0),0),0)</f>
        <v>0</v>
      </c>
      <c r="UA55" s="248">
        <f>IF(UA$19-'様式３（療養者名簿）（⑤の場合）'!$BJ60+1&lt;=15,IF(UA$19&gt;='様式３（療養者名簿）（⑤の場合）'!$BJ60,IF(UA$19&lt;='様式３（療養者名簿）（⑤の場合）'!$BK60,1,0),0),0)</f>
        <v>0</v>
      </c>
      <c r="UB55" s="248">
        <f>IF(UB$19-'様式３（療養者名簿）（⑤の場合）'!$BJ60+1&lt;=15,IF(UB$19&gt;='様式３（療養者名簿）（⑤の場合）'!$BJ60,IF(UB$19&lt;='様式３（療養者名簿）（⑤の場合）'!$BK60,1,0),0),0)</f>
        <v>0</v>
      </c>
      <c r="UC55" s="248">
        <f>IF(UC$19-'様式３（療養者名簿）（⑤の場合）'!$BJ60+1&lt;=15,IF(UC$19&gt;='様式３（療養者名簿）（⑤の場合）'!$BJ60,IF(UC$19&lt;='様式３（療養者名簿）（⑤の場合）'!$BK60,1,0),0),0)</f>
        <v>0</v>
      </c>
      <c r="UD55" s="372">
        <f>IF(UD$19-'様式３（療養者名簿）（⑤の場合）'!$BJ60+1&lt;=15,IF(UD$19&gt;='様式３（療養者名簿）（⑤の場合）'!$BJ60,IF(UD$19&lt;='様式３（療養者名簿）（⑤の場合）'!$BK60,1,0),0),0)</f>
        <v>0</v>
      </c>
      <c r="UE55" s="372">
        <f>IF(UE$19-'様式３（療養者名簿）（⑤の場合）'!$BJ60+1&lt;=15,IF(UE$19&gt;='様式３（療養者名簿）（⑤の場合）'!$BJ60,IF(UE$19&lt;='様式３（療養者名簿）（⑤の場合）'!$BK60,1,0),0),0)</f>
        <v>0</v>
      </c>
      <c r="UF55" s="372">
        <f>IF(UF$19-'様式３（療養者名簿）（⑤の場合）'!$BJ60+1&lt;=15,IF(UF$19&gt;='様式３（療養者名簿）（⑤の場合）'!$BJ60,IF(UF$19&lt;='様式３（療養者名簿）（⑤の場合）'!$BK60,1,0),0),0)</f>
        <v>0</v>
      </c>
      <c r="UG55" s="372">
        <f>IF(UG$19-'様式３（療養者名簿）（⑤の場合）'!$BJ60+1&lt;=15,IF(UG$19&gt;='様式３（療養者名簿）（⑤の場合）'!$BJ60,IF(UG$19&lt;='様式３（療養者名簿）（⑤の場合）'!$BK60,1,0),0),0)</f>
        <v>0</v>
      </c>
      <c r="UH55" s="372">
        <f>IF(UH$19-'様式３（療養者名簿）（⑤の場合）'!$BJ60+1&lt;=15,IF(UH$19&gt;='様式３（療養者名簿）（⑤の場合）'!$BJ60,IF(UH$19&lt;='様式３（療養者名簿）（⑤の場合）'!$BK60,1,0),0),0)</f>
        <v>0</v>
      </c>
      <c r="UI55" s="372">
        <f>IF(UI$19-'様式３（療養者名簿）（⑤の場合）'!$BJ60+1&lt;=15,IF(UI$19&gt;='様式３（療養者名簿）（⑤の場合）'!$BJ60,IF(UI$19&lt;='様式３（療養者名簿）（⑤の場合）'!$BK60,1,0),0),0)</f>
        <v>0</v>
      </c>
      <c r="UJ55" s="372">
        <f>IF(UJ$19-'様式３（療養者名簿）（⑤の場合）'!$BJ60+1&lt;=15,IF(UJ$19&gt;='様式３（療養者名簿）（⑤の場合）'!$BJ60,IF(UJ$19&lt;='様式３（療養者名簿）（⑤の場合）'!$BK60,1,0),0),0)</f>
        <v>0</v>
      </c>
      <c r="UK55" s="372">
        <f>IF(UK$19-'様式３（療養者名簿）（⑤の場合）'!$BJ60+1&lt;=15,IF(UK$19&gt;='様式３（療養者名簿）（⑤の場合）'!$BJ60,IF(UK$19&lt;='様式３（療養者名簿）（⑤の場合）'!$BK60,1,0),0),0)</f>
        <v>0</v>
      </c>
      <c r="UL55" s="372">
        <f>IF(UL$19-'様式３（療養者名簿）（⑤の場合）'!$BJ60+1&lt;=15,IF(UL$19&gt;='様式３（療養者名簿）（⑤の場合）'!$BJ60,IF(UL$19&lt;='様式３（療養者名簿）（⑤の場合）'!$BK60,1,0),0),0)</f>
        <v>0</v>
      </c>
      <c r="UM55" s="372">
        <f>IF(UM$19-'様式３（療養者名簿）（⑤の場合）'!$BJ60+1&lt;=15,IF(UM$19&gt;='様式３（療養者名簿）（⑤の場合）'!$BJ60,IF(UM$19&lt;='様式３（療養者名簿）（⑤の場合）'!$BK60,1,0),0),0)</f>
        <v>0</v>
      </c>
      <c r="UN55" s="372">
        <f>IF(UN$19-'様式３（療養者名簿）（⑤の場合）'!$BJ60+1&lt;=15,IF(UN$19&gt;='様式３（療養者名簿）（⑤の場合）'!$BJ60,IF(UN$19&lt;='様式３（療養者名簿）（⑤の場合）'!$BK60,1,0),0),0)</f>
        <v>0</v>
      </c>
      <c r="UO55" s="372">
        <f>IF(UO$19-'様式３（療養者名簿）（⑤の場合）'!$BJ60+1&lt;=15,IF(UO$19&gt;='様式３（療養者名簿）（⑤の場合）'!$BJ60,IF(UO$19&lt;='様式３（療養者名簿）（⑤の場合）'!$BK60,1,0),0),0)</f>
        <v>0</v>
      </c>
      <c r="UP55" s="372">
        <f>IF(UP$19-'様式３（療養者名簿）（⑤の場合）'!$BJ60+1&lt;=15,IF(UP$19&gt;='様式３（療養者名簿）（⑤の場合）'!$BJ60,IF(UP$19&lt;='様式３（療養者名簿）（⑤の場合）'!$BK60,1,0),0),0)</f>
        <v>0</v>
      </c>
      <c r="UQ55" s="372">
        <f>IF(UQ$19-'様式３（療養者名簿）（⑤の場合）'!$BJ60+1&lt;=15,IF(UQ$19&gt;='様式３（療養者名簿）（⑤の場合）'!$BJ60,IF(UQ$19&lt;='様式３（療養者名簿）（⑤の場合）'!$BK60,1,0),0),0)</f>
        <v>0</v>
      </c>
      <c r="UR55" s="372">
        <f>IF(UR$19-'様式３（療養者名簿）（⑤の場合）'!$BJ60+1&lt;=15,IF(UR$19&gt;='様式３（療養者名簿）（⑤の場合）'!$BJ60,IF(UR$19&lt;='様式３（療養者名簿）（⑤の場合）'!$BK60,1,0),0),0)</f>
        <v>0</v>
      </c>
      <c r="US55" s="372">
        <f>IF(US$19-'様式３（療養者名簿）（⑤の場合）'!$BJ60+1&lt;=15,IF(US$19&gt;='様式３（療養者名簿）（⑤の場合）'!$BJ60,IF(US$19&lt;='様式３（療養者名簿）（⑤の場合）'!$BK60,1,0),0),0)</f>
        <v>0</v>
      </c>
      <c r="UT55" s="372">
        <f>IF(UT$19-'様式３（療養者名簿）（⑤の場合）'!$BJ60+1&lt;=15,IF(UT$19&gt;='様式３（療養者名簿）（⑤の場合）'!$BJ60,IF(UT$19&lt;='様式３（療養者名簿）（⑤の場合）'!$BK60,1,0),0),0)</f>
        <v>0</v>
      </c>
      <c r="UU55" s="372">
        <f>IF(UU$19-'様式３（療養者名簿）（⑤の場合）'!$BJ60+1&lt;=15,IF(UU$19&gt;='様式３（療養者名簿）（⑤の場合）'!$BJ60,IF(UU$19&lt;='様式３（療養者名簿）（⑤の場合）'!$BK60,1,0),0),0)</f>
        <v>0</v>
      </c>
      <c r="UV55" s="372">
        <f>IF(UV$19-'様式３（療養者名簿）（⑤の場合）'!$BJ60+1&lt;=15,IF(UV$19&gt;='様式３（療養者名簿）（⑤の場合）'!$BJ60,IF(UV$19&lt;='様式３（療養者名簿）（⑤の場合）'!$BK60,1,0),0),0)</f>
        <v>0</v>
      </c>
      <c r="UW55" s="372">
        <f>IF(UW$19-'様式３（療養者名簿）（⑤の場合）'!$BJ60+1&lt;=15,IF(UW$19&gt;='様式３（療養者名簿）（⑤の場合）'!$BJ60,IF(UW$19&lt;='様式３（療養者名簿）（⑤の場合）'!$BK60,1,0),0),0)</f>
        <v>0</v>
      </c>
      <c r="UX55" s="372">
        <f>IF(UX$19-'様式３（療養者名簿）（⑤の場合）'!$BJ60+1&lt;=15,IF(UX$19&gt;='様式３（療養者名簿）（⑤の場合）'!$BJ60,IF(UX$19&lt;='様式３（療養者名簿）（⑤の場合）'!$BK60,1,0),0),0)</f>
        <v>0</v>
      </c>
      <c r="UY55" s="372">
        <f>IF(UY$19-'様式３（療養者名簿）（⑤の場合）'!$BJ60+1&lt;=15,IF(UY$19&gt;='様式３（療養者名簿）（⑤の場合）'!$BJ60,IF(UY$19&lt;='様式３（療養者名簿）（⑤の場合）'!$BK60,1,0),0),0)</f>
        <v>0</v>
      </c>
      <c r="UZ55" s="372">
        <f>IF(UZ$19-'様式３（療養者名簿）（⑤の場合）'!$BJ60+1&lt;=15,IF(UZ$19&gt;='様式３（療養者名簿）（⑤の場合）'!$BJ60,IF(UZ$19&lt;='様式３（療養者名簿）（⑤の場合）'!$BK60,1,0),0),0)</f>
        <v>0</v>
      </c>
      <c r="VA55" s="372">
        <f>IF(VA$19-'様式３（療養者名簿）（⑤の場合）'!$BJ60+1&lt;=15,IF(VA$19&gt;='様式３（療養者名簿）（⑤の場合）'!$BJ60,IF(VA$19&lt;='様式３（療養者名簿）（⑤の場合）'!$BK60,1,0),0),0)</f>
        <v>0</v>
      </c>
      <c r="VB55" s="372">
        <f>IF(VB$19-'様式３（療養者名簿）（⑤の場合）'!$BJ60+1&lt;=15,IF(VB$19&gt;='様式３（療養者名簿）（⑤の場合）'!$BJ60,IF(VB$19&lt;='様式３（療養者名簿）（⑤の場合）'!$BK60,1,0),0),0)</f>
        <v>0</v>
      </c>
      <c r="VC55" s="372">
        <f>IF(VC$19-'様式３（療養者名簿）（⑤の場合）'!$BJ60+1&lt;=15,IF(VC$19&gt;='様式３（療養者名簿）（⑤の場合）'!$BJ60,IF(VC$19&lt;='様式３（療養者名簿）（⑤の場合）'!$BK60,1,0),0),0)</f>
        <v>0</v>
      </c>
      <c r="VD55" s="372">
        <f>IF(VD$19-'様式３（療養者名簿）（⑤の場合）'!$BJ60+1&lt;=15,IF(VD$19&gt;='様式３（療養者名簿）（⑤の場合）'!$BJ60,IF(VD$19&lt;='様式３（療養者名簿）（⑤の場合）'!$BK60,1,0),0),0)</f>
        <v>0</v>
      </c>
      <c r="VE55" s="372">
        <f>IF(VE$19-'様式３（療養者名簿）（⑤の場合）'!$BJ60+1&lt;=15,IF(VE$19&gt;='様式３（療養者名簿）（⑤の場合）'!$BJ60,IF(VE$19&lt;='様式３（療養者名簿）（⑤の場合）'!$BK60,1,0),0),0)</f>
        <v>0</v>
      </c>
      <c r="VF55" s="372">
        <f>IF(VF$19-'様式３（療養者名簿）（⑤の場合）'!$BJ60+1&lt;=15,IF(VF$19&gt;='様式３（療養者名簿）（⑤の場合）'!$BJ60,IF(VF$19&lt;='様式３（療養者名簿）（⑤の場合）'!$BK60,1,0),0),0)</f>
        <v>0</v>
      </c>
      <c r="VG55" s="372">
        <f>IF(VG$19-'様式３（療養者名簿）（⑤の場合）'!$BJ60+1&lt;=15,IF(VG$19&gt;='様式３（療養者名簿）（⑤の場合）'!$BJ60,IF(VG$19&lt;='様式３（療養者名簿）（⑤の場合）'!$BK60,1,0),0),0)</f>
        <v>0</v>
      </c>
      <c r="VH55" s="372">
        <f>IF(VH$19-'様式３（療養者名簿）（⑤の場合）'!$BJ60+1&lt;=15,IF(VH$19&gt;='様式３（療養者名簿）（⑤の場合）'!$BJ60,IF(VH$19&lt;='様式３（療養者名簿）（⑤の場合）'!$BK60,1,0),0),0)</f>
        <v>0</v>
      </c>
      <c r="VI55" s="372">
        <f>IF(VI$19-'様式３（療養者名簿）（⑤の場合）'!$BJ60+1&lt;=15,IF(VI$19&gt;='様式３（療養者名簿）（⑤の場合）'!$BJ60,IF(VI$19&lt;='様式３（療養者名簿）（⑤の場合）'!$BK60,1,0),0),0)</f>
        <v>0</v>
      </c>
      <c r="VJ55" s="372">
        <f>IF(VJ$19-'様式３（療養者名簿）（⑤の場合）'!$BJ60+1&lt;=15,IF(VJ$19&gt;='様式３（療養者名簿）（⑤の場合）'!$BJ60,IF(VJ$19&lt;='様式３（療養者名簿）（⑤の場合）'!$BK60,1,0),0),0)</f>
        <v>0</v>
      </c>
      <c r="VK55" s="372">
        <f>IF(VK$19-'様式３（療養者名簿）（⑤の場合）'!$BJ60+1&lt;=15,IF(VK$19&gt;='様式３（療養者名簿）（⑤の場合）'!$BJ60,IF(VK$19&lt;='様式３（療養者名簿）（⑤の場合）'!$BK60,1,0),0),0)</f>
        <v>0</v>
      </c>
      <c r="VL55" s="372">
        <f>IF(VL$19-'様式３（療養者名簿）（⑤の場合）'!$BJ60+1&lt;=15,IF(VL$19&gt;='様式３（療養者名簿）（⑤の場合）'!$BJ60,IF(VL$19&lt;='様式３（療養者名簿）（⑤の場合）'!$BK60,1,0),0),0)</f>
        <v>0</v>
      </c>
      <c r="VM55" s="372">
        <f>IF(VM$19-'様式３（療養者名簿）（⑤の場合）'!$BJ60+1&lt;=15,IF(VM$19&gt;='様式３（療養者名簿）（⑤の場合）'!$BJ60,IF(VM$19&lt;='様式３（療養者名簿）（⑤の場合）'!$BK60,1,0),0),0)</f>
        <v>0</v>
      </c>
      <c r="VN55" s="372">
        <f>IF(VN$19-'様式３（療養者名簿）（⑤の場合）'!$BJ60+1&lt;=15,IF(VN$19&gt;='様式３（療養者名簿）（⑤の場合）'!$BJ60,IF(VN$19&lt;='様式３（療養者名簿）（⑤の場合）'!$BK60,1,0),0),0)</f>
        <v>0</v>
      </c>
      <c r="VO55" s="372">
        <f>IF(VO$19-'様式３（療養者名簿）（⑤の場合）'!$BJ60+1&lt;=15,IF(VO$19&gt;='様式３（療養者名簿）（⑤の場合）'!$BJ60,IF(VO$19&lt;='様式３（療養者名簿）（⑤の場合）'!$BK60,1,0),0),0)</f>
        <v>0</v>
      </c>
      <c r="VP55" s="372">
        <f>IF(VP$19-'様式３（療養者名簿）（⑤の場合）'!$BJ60+1&lt;=15,IF(VP$19&gt;='様式３（療養者名簿）（⑤の場合）'!$BJ60,IF(VP$19&lt;='様式３（療養者名簿）（⑤の場合）'!$BK60,1,0),0),0)</f>
        <v>0</v>
      </c>
      <c r="VQ55" s="372">
        <f>IF(VQ$19-'様式３（療養者名簿）（⑤の場合）'!$BJ60+1&lt;=15,IF(VQ$19&gt;='様式３（療養者名簿）（⑤の場合）'!$BJ60,IF(VQ$19&lt;='様式３（療養者名簿）（⑤の場合）'!$BK60,1,0),0),0)</f>
        <v>0</v>
      </c>
      <c r="VR55" s="372">
        <f>IF(VR$19-'様式３（療養者名簿）（⑤の場合）'!$BJ60+1&lt;=15,IF(VR$19&gt;='様式３（療養者名簿）（⑤の場合）'!$BJ60,IF(VR$19&lt;='様式３（療養者名簿）（⑤の場合）'!$BK60,1,0),0),0)</f>
        <v>0</v>
      </c>
      <c r="VS55" s="372">
        <f>IF(VS$19-'様式３（療養者名簿）（⑤の場合）'!$BJ60+1&lt;=15,IF(VS$19&gt;='様式３（療養者名簿）（⑤の場合）'!$BJ60,IF(VS$19&lt;='様式３（療養者名簿）（⑤の場合）'!$BK60,1,0),0),0)</f>
        <v>0</v>
      </c>
      <c r="VT55" s="372">
        <f>IF(VT$19-'様式３（療養者名簿）（⑤の場合）'!$BJ60+1&lt;=15,IF(VT$19&gt;='様式３（療養者名簿）（⑤の場合）'!$BJ60,IF(VT$19&lt;='様式３（療養者名簿）（⑤の場合）'!$BK60,1,0),0),0)</f>
        <v>0</v>
      </c>
      <c r="VU55" s="372">
        <f>IF(VU$19-'様式３（療養者名簿）（⑤の場合）'!$BJ60+1&lt;=15,IF(VU$19&gt;='様式３（療養者名簿）（⑤の場合）'!$BJ60,IF(VU$19&lt;='様式３（療養者名簿）（⑤の場合）'!$BK60,1,0),0),0)</f>
        <v>0</v>
      </c>
      <c r="VV55" s="372">
        <f>IF(VV$19-'様式３（療養者名簿）（⑤の場合）'!$BJ60+1&lt;=15,IF(VV$19&gt;='様式３（療養者名簿）（⑤の場合）'!$BJ60,IF(VV$19&lt;='様式３（療養者名簿）（⑤の場合）'!$BK60,1,0),0),0)</f>
        <v>0</v>
      </c>
      <c r="VW55" s="372">
        <f>IF(VW$19-'様式３（療養者名簿）（⑤の場合）'!$BJ60+1&lt;=15,IF(VW$19&gt;='様式３（療養者名簿）（⑤の場合）'!$BJ60,IF(VW$19&lt;='様式３（療養者名簿）（⑤の場合）'!$BK60,1,0),0),0)</f>
        <v>0</v>
      </c>
      <c r="VX55" s="372">
        <f>IF(VX$19-'様式３（療養者名簿）（⑤の場合）'!$BJ60+1&lt;=15,IF(VX$19&gt;='様式３（療養者名簿）（⑤の場合）'!$BJ60,IF(VX$19&lt;='様式３（療養者名簿）（⑤の場合）'!$BK60,1,0),0),0)</f>
        <v>0</v>
      </c>
      <c r="VY55" s="372">
        <f>IF(VY$19-'様式３（療養者名簿）（⑤の場合）'!$BJ60+1&lt;=15,IF(VY$19&gt;='様式３（療養者名簿）（⑤の場合）'!$BJ60,IF(VY$19&lt;='様式３（療養者名簿）（⑤の場合）'!$BK60,1,0),0),0)</f>
        <v>0</v>
      </c>
      <c r="VZ55" s="372">
        <f>IF(VZ$19-'様式３（療養者名簿）（⑤の場合）'!$BJ60+1&lt;=15,IF(VZ$19&gt;='様式３（療養者名簿）（⑤の場合）'!$BJ60,IF(VZ$19&lt;='様式３（療養者名簿）（⑤の場合）'!$BK60,1,0),0),0)</f>
        <v>0</v>
      </c>
      <c r="WA55" s="372">
        <f>IF(WA$19-'様式３（療養者名簿）（⑤の場合）'!$BJ60+1&lt;=15,IF(WA$19&gt;='様式３（療養者名簿）（⑤の場合）'!$BJ60,IF(WA$19&lt;='様式３（療養者名簿）（⑤の場合）'!$BK60,1,0),0),0)</f>
        <v>0</v>
      </c>
      <c r="WB55" s="372">
        <f>IF(WB$19-'様式３（療養者名簿）（⑤の場合）'!$BJ60+1&lt;=15,IF(WB$19&gt;='様式３（療養者名簿）（⑤の場合）'!$BJ60,IF(WB$19&lt;='様式３（療養者名簿）（⑤の場合）'!$BK60,1,0),0),0)</f>
        <v>0</v>
      </c>
      <c r="WC55" s="372">
        <f>IF(WC$19-'様式３（療養者名簿）（⑤の場合）'!$BJ60+1&lt;=15,IF(WC$19&gt;='様式３（療養者名簿）（⑤の場合）'!$BJ60,IF(WC$19&lt;='様式３（療養者名簿）（⑤の場合）'!$BK60,1,0),0),0)</f>
        <v>0</v>
      </c>
      <c r="WD55" s="372">
        <f>IF(WD$19-'様式３（療養者名簿）（⑤の場合）'!$BJ60+1&lt;=15,IF(WD$19&gt;='様式３（療養者名簿）（⑤の場合）'!$BJ60,IF(WD$19&lt;='様式３（療養者名簿）（⑤の場合）'!$BK60,1,0),0),0)</f>
        <v>0</v>
      </c>
      <c r="WE55" s="372">
        <f>IF(WE$19-'様式３（療養者名簿）（⑤の場合）'!$BJ60+1&lt;=15,IF(WE$19&gt;='様式３（療養者名簿）（⑤の場合）'!$BJ60,IF(WE$19&lt;='様式３（療養者名簿）（⑤の場合）'!$BK60,1,0),0),0)</f>
        <v>0</v>
      </c>
      <c r="WF55" s="372">
        <f>IF(WF$19-'様式３（療養者名簿）（⑤の場合）'!$BJ60+1&lt;=15,IF(WF$19&gt;='様式３（療養者名簿）（⑤の場合）'!$BJ60,IF(WF$19&lt;='様式３（療養者名簿）（⑤の場合）'!$BK60,1,0),0),0)</f>
        <v>0</v>
      </c>
      <c r="WG55" s="372">
        <f>IF(WG$19-'様式３（療養者名簿）（⑤の場合）'!$BJ60+1&lt;=15,IF(WG$19&gt;='様式３（療養者名簿）（⑤の場合）'!$BJ60,IF(WG$19&lt;='様式３（療養者名簿）（⑤の場合）'!$BK60,1,0),0),0)</f>
        <v>0</v>
      </c>
      <c r="WH55" s="372">
        <f>IF(WH$19-'様式３（療養者名簿）（⑤の場合）'!$BJ60+1&lt;=15,IF(WH$19&gt;='様式３（療養者名簿）（⑤の場合）'!$BJ60,IF(WH$19&lt;='様式３（療養者名簿）（⑤の場合）'!$BK60,1,0),0),0)</f>
        <v>0</v>
      </c>
      <c r="WI55" s="372">
        <f>IF(WI$19-'様式３（療養者名簿）（⑤の場合）'!$BJ60+1&lt;=15,IF(WI$19&gt;='様式３（療養者名簿）（⑤の場合）'!$BJ60,IF(WI$19&lt;='様式３（療養者名簿）（⑤の場合）'!$BK60,1,0),0),0)</f>
        <v>0</v>
      </c>
      <c r="WJ55" s="372">
        <f>IF(WJ$19-'様式３（療養者名簿）（⑤の場合）'!$BJ60+1&lt;=15,IF(WJ$19&gt;='様式３（療養者名簿）（⑤の場合）'!$BJ60,IF(WJ$19&lt;='様式３（療養者名簿）（⑤の場合）'!$BK60,1,0),0),0)</f>
        <v>0</v>
      </c>
      <c r="WK55" s="372">
        <f>IF(WK$19-'様式３（療養者名簿）（⑤の場合）'!$BJ60+1&lt;=15,IF(WK$19&gt;='様式３（療養者名簿）（⑤の場合）'!$BJ60,IF(WK$19&lt;='様式３（療養者名簿）（⑤の場合）'!$BK60,1,0),0),0)</f>
        <v>0</v>
      </c>
      <c r="WL55" s="372">
        <f>IF(WL$19-'様式３（療養者名簿）（⑤の場合）'!$BJ60+1&lt;=15,IF(WL$19&gt;='様式３（療養者名簿）（⑤の場合）'!$BJ60,IF(WL$19&lt;='様式３（療養者名簿）（⑤の場合）'!$BK60,1,0),0),0)</f>
        <v>0</v>
      </c>
      <c r="WM55" s="372">
        <f>IF(WM$19-'様式３（療養者名簿）（⑤の場合）'!$BJ60+1&lt;=15,IF(WM$19&gt;='様式３（療養者名簿）（⑤の場合）'!$BJ60,IF(WM$19&lt;='様式３（療養者名簿）（⑤の場合）'!$BK60,1,0),0),0)</f>
        <v>0</v>
      </c>
      <c r="WN55" s="372">
        <f>IF(WN$19-'様式３（療養者名簿）（⑤の場合）'!$BJ60+1&lt;=15,IF(WN$19&gt;='様式３（療養者名簿）（⑤の場合）'!$BJ60,IF(WN$19&lt;='様式３（療養者名簿）（⑤の場合）'!$BK60,1,0),0),0)</f>
        <v>0</v>
      </c>
      <c r="WO55" s="372">
        <f>IF(WO$19-'様式３（療養者名簿）（⑤の場合）'!$BJ60+1&lt;=15,IF(WO$19&gt;='様式３（療養者名簿）（⑤の場合）'!$BJ60,IF(WO$19&lt;='様式３（療養者名簿）（⑤の場合）'!$BK60,1,0),0),0)</f>
        <v>0</v>
      </c>
      <c r="WP55" s="372">
        <f>IF(WP$19-'様式３（療養者名簿）（⑤の場合）'!$BJ60+1&lt;=15,IF(WP$19&gt;='様式３（療養者名簿）（⑤の場合）'!$BJ60,IF(WP$19&lt;='様式３（療養者名簿）（⑤の場合）'!$BK60,1,0),0),0)</f>
        <v>0</v>
      </c>
      <c r="WQ55" s="372">
        <f>IF(WQ$19-'様式３（療養者名簿）（⑤の場合）'!$BJ60+1&lt;=15,IF(WQ$19&gt;='様式３（療養者名簿）（⑤の場合）'!$BJ60,IF(WQ$19&lt;='様式３（療養者名簿）（⑤の場合）'!$BK60,1,0),0),0)</f>
        <v>0</v>
      </c>
      <c r="WR55" s="372">
        <f>IF(WR$19-'様式３（療養者名簿）（⑤の場合）'!$BJ60+1&lt;=15,IF(WR$19&gt;='様式３（療養者名簿）（⑤の場合）'!$BJ60,IF(WR$19&lt;='様式３（療養者名簿）（⑤の場合）'!$BK60,1,0),0),0)</f>
        <v>0</v>
      </c>
      <c r="WS55" s="372">
        <f>IF(WS$19-'様式３（療養者名簿）（⑤の場合）'!$BJ60+1&lt;=15,IF(WS$19&gt;='様式３（療養者名簿）（⑤の場合）'!$BJ60,IF(WS$19&lt;='様式３（療養者名簿）（⑤の場合）'!$BK60,1,0),0),0)</f>
        <v>0</v>
      </c>
      <c r="WT55" s="372">
        <f>IF(WT$19-'様式３（療養者名簿）（⑤の場合）'!$BJ60+1&lt;=15,IF(WT$19&gt;='様式３（療養者名簿）（⑤の場合）'!$BJ60,IF(WT$19&lt;='様式３（療養者名簿）（⑤の場合）'!$BK60,1,0),0),0)</f>
        <v>0</v>
      </c>
      <c r="WU55" s="372">
        <f>IF(WU$19-'様式３（療養者名簿）（⑤の場合）'!$BJ60+1&lt;=15,IF(WU$19&gt;='様式３（療養者名簿）（⑤の場合）'!$BJ60,IF(WU$19&lt;='様式３（療養者名簿）（⑤の場合）'!$BK60,1,0),0),0)</f>
        <v>0</v>
      </c>
      <c r="WV55" s="372">
        <f>IF(WV$19-'様式３（療養者名簿）（⑤の場合）'!$BJ60+1&lt;=15,IF(WV$19&gt;='様式３（療養者名簿）（⑤の場合）'!$BJ60,IF(WV$19&lt;='様式３（療養者名簿）（⑤の場合）'!$BK60,1,0),0),0)</f>
        <v>0</v>
      </c>
      <c r="WW55" s="372">
        <f>IF(WW$19-'様式３（療養者名簿）（⑤の場合）'!$BJ60+1&lt;=15,IF(WW$19&gt;='様式３（療養者名簿）（⑤の場合）'!$BJ60,IF(WW$19&lt;='様式３（療養者名簿）（⑤の場合）'!$BK60,1,0),0),0)</f>
        <v>0</v>
      </c>
      <c r="WX55" s="372">
        <f>IF(WX$19-'様式３（療養者名簿）（⑤の場合）'!$BJ60+1&lt;=15,IF(WX$19&gt;='様式３（療養者名簿）（⑤の場合）'!$BJ60,IF(WX$19&lt;='様式３（療養者名簿）（⑤の場合）'!$BK60,1,0),0),0)</f>
        <v>0</v>
      </c>
      <c r="WY55" s="372">
        <f>IF(WY$19-'様式３（療養者名簿）（⑤の場合）'!$BJ60+1&lt;=15,IF(WY$19&gt;='様式３（療養者名簿）（⑤の場合）'!$BJ60,IF(WY$19&lt;='様式３（療養者名簿）（⑤の場合）'!$BK60,1,0),0),0)</f>
        <v>0</v>
      </c>
      <c r="WZ55" s="372">
        <f>IF(WZ$19-'様式３（療養者名簿）（⑤の場合）'!$BJ60+1&lt;=15,IF(WZ$19&gt;='様式３（療養者名簿）（⑤の場合）'!$BJ60,IF(WZ$19&lt;='様式３（療養者名簿）（⑤の場合）'!$BK60,1,0),0),0)</f>
        <v>0</v>
      </c>
      <c r="XA55" s="372">
        <f>IF(XA$19-'様式３（療養者名簿）（⑤の場合）'!$BJ60+1&lt;=15,IF(XA$19&gt;='様式３（療養者名簿）（⑤の場合）'!$BJ60,IF(XA$19&lt;='様式３（療養者名簿）（⑤の場合）'!$BK60,1,0),0),0)</f>
        <v>0</v>
      </c>
      <c r="XB55" s="372">
        <f>IF(XB$19-'様式３（療養者名簿）（⑤の場合）'!$BJ60+1&lt;=15,IF(XB$19&gt;='様式３（療養者名簿）（⑤の場合）'!$BJ60,IF(XB$19&lt;='様式３（療養者名簿）（⑤の場合）'!$BK60,1,0),0),0)</f>
        <v>0</v>
      </c>
      <c r="XC55" s="372">
        <f>IF(XC$19-'様式３（療養者名簿）（⑤の場合）'!$BJ60+1&lt;=15,IF(XC$19&gt;='様式３（療養者名簿）（⑤の場合）'!$BJ60,IF(XC$19&lt;='様式３（療養者名簿）（⑤の場合）'!$BK60,1,0),0),0)</f>
        <v>0</v>
      </c>
      <c r="XD55" s="372">
        <f>IF(XD$19-'様式３（療養者名簿）（⑤の場合）'!$BJ60+1&lt;=15,IF(XD$19&gt;='様式３（療養者名簿）（⑤の場合）'!$BJ60,IF(XD$19&lt;='様式３（療養者名簿）（⑤の場合）'!$BK60,1,0),0),0)</f>
        <v>0</v>
      </c>
      <c r="XE55" s="372">
        <f>IF(XE$19-'様式３（療養者名簿）（⑤の場合）'!$BJ60+1&lt;=15,IF(XE$19&gt;='様式３（療養者名簿）（⑤の場合）'!$BJ60,IF(XE$19&lt;='様式３（療養者名簿）（⑤の場合）'!$BK60,1,0),0),0)</f>
        <v>0</v>
      </c>
      <c r="XF55" s="372">
        <f>IF(XF$19-'様式３（療養者名簿）（⑤の場合）'!$BJ60+1&lt;=15,IF(XF$19&gt;='様式３（療養者名簿）（⑤の場合）'!$BJ60,IF(XF$19&lt;='様式３（療養者名簿）（⑤の場合）'!$BK60,1,0),0),0)</f>
        <v>0</v>
      </c>
      <c r="XG55" s="372">
        <f>IF(XG$19-'様式３（療養者名簿）（⑤の場合）'!$BJ60+1&lt;=15,IF(XG$19&gt;='様式３（療養者名簿）（⑤の場合）'!$BJ60,IF(XG$19&lt;='様式３（療養者名簿）（⑤の場合）'!$BK60,1,0),0),0)</f>
        <v>0</v>
      </c>
      <c r="XH55" s="372">
        <f>IF(XH$19-'様式３（療養者名簿）（⑤の場合）'!$BJ60+1&lt;=15,IF(XH$19&gt;='様式３（療養者名簿）（⑤の場合）'!$BJ60,IF(XH$19&lt;='様式３（療養者名簿）（⑤の場合）'!$BK60,1,0),0),0)</f>
        <v>0</v>
      </c>
      <c r="XI55" s="372">
        <f>IF(XI$19-'様式３（療養者名簿）（⑤の場合）'!$BJ60+1&lt;=15,IF(XI$19&gt;='様式３（療養者名簿）（⑤の場合）'!$BJ60,IF(XI$19&lt;='様式３（療養者名簿）（⑤の場合）'!$BK60,1,0),0),0)</f>
        <v>0</v>
      </c>
      <c r="XJ55" s="372">
        <f>IF(XJ$19-'様式３（療養者名簿）（⑤の場合）'!$BJ60+1&lt;=15,IF(XJ$19&gt;='様式３（療養者名簿）（⑤の場合）'!$BJ60,IF(XJ$19&lt;='様式３（療養者名簿）（⑤の場合）'!$BK60,1,0),0),0)</f>
        <v>0</v>
      </c>
      <c r="XK55" s="372">
        <f>IF(XK$19-'様式３（療養者名簿）（⑤の場合）'!$BJ60+1&lt;=15,IF(XK$19&gt;='様式３（療養者名簿）（⑤の場合）'!$BJ60,IF(XK$19&lt;='様式３（療養者名簿）（⑤の場合）'!$BK60,1,0),0),0)</f>
        <v>0</v>
      </c>
      <c r="XL55" s="372">
        <f>IF(XL$19-'様式３（療養者名簿）（⑤の場合）'!$BJ60+1&lt;=15,IF(XL$19&gt;='様式３（療養者名簿）（⑤の場合）'!$BJ60,IF(XL$19&lt;='様式３（療養者名簿）（⑤の場合）'!$BK60,1,0),0),0)</f>
        <v>0</v>
      </c>
      <c r="XM55" s="372">
        <f>IF(XM$19-'様式３（療養者名簿）（⑤の場合）'!$BJ60+1&lt;=15,IF(XM$19&gt;='様式３（療養者名簿）（⑤の場合）'!$BJ60,IF(XM$19&lt;='様式３（療養者名簿）（⑤の場合）'!$BK60,1,0),0),0)</f>
        <v>0</v>
      </c>
      <c r="XN55" s="372">
        <f>IF(XN$19-'様式３（療養者名簿）（⑤の場合）'!$BJ60+1&lt;=15,IF(XN$19&gt;='様式３（療養者名簿）（⑤の場合）'!$BJ60,IF(XN$19&lt;='様式３（療養者名簿）（⑤の場合）'!$BK60,1,0),0),0)</f>
        <v>0</v>
      </c>
      <c r="XO55" s="372">
        <f>IF(XO$19-'様式３（療養者名簿）（⑤の場合）'!$BJ60+1&lt;=15,IF(XO$19&gt;='様式３（療養者名簿）（⑤の場合）'!$BJ60,IF(XO$19&lt;='様式３（療養者名簿）（⑤の場合）'!$BK60,1,0),0),0)</f>
        <v>0</v>
      </c>
      <c r="XP55" s="372">
        <f>IF(XP$19-'様式３（療養者名簿）（⑤の場合）'!$BJ60+1&lt;=15,IF(XP$19&gt;='様式３（療養者名簿）（⑤の場合）'!$BJ60,IF(XP$19&lt;='様式３（療養者名簿）（⑤の場合）'!$BK60,1,0),0),0)</f>
        <v>0</v>
      </c>
      <c r="XQ55" s="372">
        <f>IF(XQ$19-'様式３（療養者名簿）（⑤の場合）'!$BJ60+1&lt;=15,IF(XQ$19&gt;='様式３（療養者名簿）（⑤の場合）'!$BJ60,IF(XQ$19&lt;='様式３（療養者名簿）（⑤の場合）'!$BK60,1,0),0),0)</f>
        <v>0</v>
      </c>
      <c r="XR55" s="372">
        <f>IF(XR$19-'様式３（療養者名簿）（⑤の場合）'!$BJ60+1&lt;=15,IF(XR$19&gt;='様式３（療養者名簿）（⑤の場合）'!$BJ60,IF(XR$19&lt;='様式３（療養者名簿）（⑤の場合）'!$BK60,1,0),0),0)</f>
        <v>0</v>
      </c>
      <c r="XS55" s="372">
        <f>IF(XS$19-'様式３（療養者名簿）（⑤の場合）'!$BJ60+1&lt;=15,IF(XS$19&gt;='様式３（療養者名簿）（⑤の場合）'!$BJ60,IF(XS$19&lt;='様式３（療養者名簿）（⑤の場合）'!$BK60,1,0),0),0)</f>
        <v>0</v>
      </c>
      <c r="XT55" s="372">
        <f>IF(XT$19-'様式３（療養者名簿）（⑤の場合）'!$BJ60+1&lt;=15,IF(XT$19&gt;='様式３（療養者名簿）（⑤の場合）'!$BJ60,IF(XT$19&lt;='様式３（療養者名簿）（⑤の場合）'!$BK60,1,0),0),0)</f>
        <v>0</v>
      </c>
      <c r="XU55" s="372">
        <f>IF(XU$19-'様式３（療養者名簿）（⑤の場合）'!$BJ60+1&lt;=15,IF(XU$19&gt;='様式３（療養者名簿）（⑤の場合）'!$BJ60,IF(XU$19&lt;='様式３（療養者名簿）（⑤の場合）'!$BK60,1,0),0),0)</f>
        <v>0</v>
      </c>
      <c r="XV55" s="372">
        <f>IF(XV$19-'様式３（療養者名簿）（⑤の場合）'!$BJ60+1&lt;=15,IF(XV$19&gt;='様式３（療養者名簿）（⑤の場合）'!$BJ60,IF(XV$19&lt;='様式３（療養者名簿）（⑤の場合）'!$BK60,1,0),0),0)</f>
        <v>0</v>
      </c>
      <c r="XW55" s="372">
        <f>IF(XW$19-'様式３（療養者名簿）（⑤の場合）'!$BJ60+1&lt;=15,IF(XW$19&gt;='様式３（療養者名簿）（⑤の場合）'!$BJ60,IF(XW$19&lt;='様式３（療養者名簿）（⑤の場合）'!$BK60,1,0),0),0)</f>
        <v>0</v>
      </c>
      <c r="XX55" s="372">
        <f>IF(XX$19-'様式３（療養者名簿）（⑤の場合）'!$BJ60+1&lt;=15,IF(XX$19&gt;='様式３（療養者名簿）（⑤の場合）'!$BJ60,IF(XX$19&lt;='様式３（療養者名簿）（⑤の場合）'!$BK60,1,0),0),0)</f>
        <v>0</v>
      </c>
      <c r="XY55" s="372">
        <f>IF(XY$19-'様式３（療養者名簿）（⑤の場合）'!$BJ60+1&lt;=15,IF(XY$19&gt;='様式３（療養者名簿）（⑤の場合）'!$BJ60,IF(XY$19&lt;='様式３（療養者名簿）（⑤の場合）'!$BK60,1,0),0),0)</f>
        <v>0</v>
      </c>
      <c r="XZ55" s="372">
        <f>IF(XZ$19-'様式３（療養者名簿）（⑤の場合）'!$BJ60+1&lt;=15,IF(XZ$19&gt;='様式３（療養者名簿）（⑤の場合）'!$BJ60,IF(XZ$19&lt;='様式３（療養者名簿）（⑤の場合）'!$BK60,1,0),0),0)</f>
        <v>0</v>
      </c>
      <c r="YA55" s="372">
        <f>IF(YA$19-'様式３（療養者名簿）（⑤の場合）'!$BJ60+1&lt;=15,IF(YA$19&gt;='様式３（療養者名簿）（⑤の場合）'!$BJ60,IF(YA$19&lt;='様式３（療養者名簿）（⑤の場合）'!$BK60,1,0),0),0)</f>
        <v>0</v>
      </c>
      <c r="YB55" s="372">
        <f>IF(YB$19-'様式３（療養者名簿）（⑤の場合）'!$BJ60+1&lt;=15,IF(YB$19&gt;='様式３（療養者名簿）（⑤の場合）'!$BJ60,IF(YB$19&lt;='様式３（療養者名簿）（⑤の場合）'!$BK60,1,0),0),0)</f>
        <v>0</v>
      </c>
      <c r="YC55" s="372">
        <f>IF(YC$19-'様式３（療養者名簿）（⑤の場合）'!$BJ60+1&lt;=15,IF(YC$19&gt;='様式３（療養者名簿）（⑤の場合）'!$BJ60,IF(YC$19&lt;='様式３（療養者名簿）（⑤の場合）'!$BK60,1,0),0),0)</f>
        <v>0</v>
      </c>
      <c r="YD55" s="372">
        <f>IF(YD$19-'様式３（療養者名簿）（⑤の場合）'!$BJ60+1&lt;=15,IF(YD$19&gt;='様式３（療養者名簿）（⑤の場合）'!$BJ60,IF(YD$19&lt;='様式３（療養者名簿）（⑤の場合）'!$BK60,1,0),0),0)</f>
        <v>0</v>
      </c>
      <c r="YE55" s="372">
        <f>IF(YE$19-'様式３（療養者名簿）（⑤の場合）'!$BJ60+1&lt;=15,IF(YE$19&gt;='様式３（療養者名簿）（⑤の場合）'!$BJ60,IF(YE$19&lt;='様式３（療養者名簿）（⑤の場合）'!$BK60,1,0),0),0)</f>
        <v>0</v>
      </c>
      <c r="YF55" s="372">
        <f>IF(YF$19-'様式３（療養者名簿）（⑤の場合）'!$BJ60+1&lt;=15,IF(YF$19&gt;='様式３（療養者名簿）（⑤の場合）'!$BJ60,IF(YF$19&lt;='様式３（療養者名簿）（⑤の場合）'!$BK60,1,0),0),0)</f>
        <v>0</v>
      </c>
      <c r="YG55" s="372">
        <f>IF(YG$19-'様式３（療養者名簿）（⑤の場合）'!$BJ60+1&lt;=15,IF(YG$19&gt;='様式３（療養者名簿）（⑤の場合）'!$BJ60,IF(YG$19&lt;='様式３（療養者名簿）（⑤の場合）'!$BK60,1,0),0),0)</f>
        <v>0</v>
      </c>
      <c r="YH55" s="372">
        <f>IF(YH$19-'様式３（療養者名簿）（⑤の場合）'!$BJ60+1&lt;=15,IF(YH$19&gt;='様式３（療養者名簿）（⑤の場合）'!$BJ60,IF(YH$19&lt;='様式３（療養者名簿）（⑤の場合）'!$BK60,1,0),0),0)</f>
        <v>0</v>
      </c>
      <c r="YI55" s="372">
        <f>IF(YI$19-'様式３（療養者名簿）（⑤の場合）'!$BJ60+1&lt;=15,IF(YI$19&gt;='様式３（療養者名簿）（⑤の場合）'!$BJ60,IF(YI$19&lt;='様式３（療養者名簿）（⑤の場合）'!$BK60,1,0),0),0)</f>
        <v>0</v>
      </c>
      <c r="YJ55" s="372">
        <f>IF(YJ$19-'様式３（療養者名簿）（⑤の場合）'!$BJ60+1&lt;=15,IF(YJ$19&gt;='様式３（療養者名簿）（⑤の場合）'!$BJ60,IF(YJ$19&lt;='様式３（療養者名簿）（⑤の場合）'!$BK60,1,0),0),0)</f>
        <v>0</v>
      </c>
      <c r="YK55" s="372">
        <f>IF(YK$19-'様式３（療養者名簿）（⑤の場合）'!$BJ60+1&lt;=15,IF(YK$19&gt;='様式３（療養者名簿）（⑤の場合）'!$BJ60,IF(YK$19&lt;='様式３（療養者名簿）（⑤の場合）'!$BK60,1,0),0),0)</f>
        <v>0</v>
      </c>
      <c r="YL55" s="372">
        <f>IF(YL$19-'様式３（療養者名簿）（⑤の場合）'!$BJ60+1&lt;=15,IF(YL$19&gt;='様式３（療養者名簿）（⑤の場合）'!$BJ60,IF(YL$19&lt;='様式３（療養者名簿）（⑤の場合）'!$BK60,1,0),0),0)</f>
        <v>0</v>
      </c>
      <c r="YM55" s="372">
        <f>IF(YM$19-'様式３（療養者名簿）（⑤の場合）'!$BJ60+1&lt;=15,IF(YM$19&gt;='様式３（療養者名簿）（⑤の場合）'!$BJ60,IF(YM$19&lt;='様式３（療養者名簿）（⑤の場合）'!$BK60,1,0),0),0)</f>
        <v>0</v>
      </c>
      <c r="YN55" s="372">
        <f>IF(YN$19-'様式３（療養者名簿）（⑤の場合）'!$BJ60+1&lt;=15,IF(YN$19&gt;='様式３（療養者名簿）（⑤の場合）'!$BJ60,IF(YN$19&lt;='様式３（療養者名簿）（⑤の場合）'!$BK60,1,0),0),0)</f>
        <v>0</v>
      </c>
      <c r="YO55" s="372">
        <f>IF(YO$19-'様式３（療養者名簿）（⑤の場合）'!$BJ60+1&lt;=15,IF(YO$19&gt;='様式３（療養者名簿）（⑤の場合）'!$BJ60,IF(YO$19&lt;='様式３（療養者名簿）（⑤の場合）'!$BK60,1,0),0),0)</f>
        <v>0</v>
      </c>
      <c r="YP55" s="372">
        <f>IF(YP$19-'様式３（療養者名簿）（⑤の場合）'!$BJ60+1&lt;=15,IF(YP$19&gt;='様式３（療養者名簿）（⑤の場合）'!$BJ60,IF(YP$19&lt;='様式３（療養者名簿）（⑤の場合）'!$BK60,1,0),0),0)</f>
        <v>0</v>
      </c>
      <c r="YQ55" s="372">
        <f>IF(YQ$19-'様式３（療養者名簿）（⑤の場合）'!$BJ60+1&lt;=15,IF(YQ$19&gt;='様式３（療養者名簿）（⑤の場合）'!$BJ60,IF(YQ$19&lt;='様式３（療養者名簿）（⑤の場合）'!$BK60,1,0),0),0)</f>
        <v>0</v>
      </c>
      <c r="YR55" s="372">
        <f>IF(YR$19-'様式３（療養者名簿）（⑤の場合）'!$BJ60+1&lt;=15,IF(YR$19&gt;='様式３（療養者名簿）（⑤の場合）'!$BJ60,IF(YR$19&lt;='様式３（療養者名簿）（⑤の場合）'!$BK60,1,0),0),0)</f>
        <v>0</v>
      </c>
      <c r="YS55" s="372">
        <f>IF(YS$19-'様式３（療養者名簿）（⑤の場合）'!$BJ60+1&lt;=15,IF(YS$19&gt;='様式３（療養者名簿）（⑤の場合）'!$BJ60,IF(YS$19&lt;='様式３（療養者名簿）（⑤の場合）'!$BK60,1,0),0),0)</f>
        <v>0</v>
      </c>
      <c r="YT55" s="372">
        <f>IF(YT$19-'様式３（療養者名簿）（⑤の場合）'!$BJ60+1&lt;=15,IF(YT$19&gt;='様式３（療養者名簿）（⑤の場合）'!$BJ60,IF(YT$19&lt;='様式３（療養者名簿）（⑤の場合）'!$BK60,1,0),0),0)</f>
        <v>0</v>
      </c>
      <c r="YU55" s="372">
        <f>IF(YU$19-'様式３（療養者名簿）（⑤の場合）'!$BJ60+1&lt;=15,IF(YU$19&gt;='様式３（療養者名簿）（⑤の場合）'!$BJ60,IF(YU$19&lt;='様式３（療養者名簿）（⑤の場合）'!$BK60,1,0),0),0)</f>
        <v>0</v>
      </c>
      <c r="YV55" s="372">
        <f>IF(YV$19-'様式３（療養者名簿）（⑤の場合）'!$BJ60+1&lt;=15,IF(YV$19&gt;='様式３（療養者名簿）（⑤の場合）'!$BJ60,IF(YV$19&lt;='様式３（療養者名簿）（⑤の場合）'!$BK60,1,0),0),0)</f>
        <v>0</v>
      </c>
      <c r="YW55" s="372">
        <f>IF(YW$19-'様式３（療養者名簿）（⑤の場合）'!$BJ60+1&lt;=15,IF(YW$19&gt;='様式３（療養者名簿）（⑤の場合）'!$BJ60,IF(YW$19&lt;='様式３（療養者名簿）（⑤の場合）'!$BK60,1,0),0),0)</f>
        <v>0</v>
      </c>
      <c r="YX55" s="372">
        <f>IF(YX$19-'様式３（療養者名簿）（⑤の場合）'!$BJ60+1&lt;=15,IF(YX$19&gt;='様式３（療養者名簿）（⑤の場合）'!$BJ60,IF(YX$19&lt;='様式３（療養者名簿）（⑤の場合）'!$BK60,1,0),0),0)</f>
        <v>0</v>
      </c>
      <c r="YY55" s="372">
        <f>IF(YY$19-'様式３（療養者名簿）（⑤の場合）'!$BJ60+1&lt;=15,IF(YY$19&gt;='様式３（療養者名簿）（⑤の場合）'!$BJ60,IF(YY$19&lt;='様式３（療養者名簿）（⑤の場合）'!$BK60,1,0),0),0)</f>
        <v>0</v>
      </c>
      <c r="YZ55" s="372">
        <f>IF(YZ$19-'様式３（療養者名簿）（⑤の場合）'!$BJ60+1&lt;=15,IF(YZ$19&gt;='様式３（療養者名簿）（⑤の場合）'!$BJ60,IF(YZ$19&lt;='様式３（療養者名簿）（⑤の場合）'!$BK60,1,0),0),0)</f>
        <v>0</v>
      </c>
      <c r="ZA55" s="372">
        <f>IF(ZA$19-'様式３（療養者名簿）（⑤の場合）'!$BJ60+1&lt;=15,IF(ZA$19&gt;='様式３（療養者名簿）（⑤の場合）'!$BJ60,IF(ZA$19&lt;='様式３（療養者名簿）（⑤の場合）'!$BK60,1,0),0),0)</f>
        <v>0</v>
      </c>
      <c r="ZB55" s="372">
        <f>IF(ZB$19-'様式３（療養者名簿）（⑤の場合）'!$BJ60+1&lt;=15,IF(ZB$19&gt;='様式３（療養者名簿）（⑤の場合）'!$BJ60,IF(ZB$19&lt;='様式３（療養者名簿）（⑤の場合）'!$BK60,1,0),0),0)</f>
        <v>0</v>
      </c>
      <c r="ZC55" s="372">
        <f>IF(ZC$19-'様式３（療養者名簿）（⑤の場合）'!$BJ60+1&lt;=15,IF(ZC$19&gt;='様式３（療養者名簿）（⑤の場合）'!$BJ60,IF(ZC$19&lt;='様式３（療養者名簿）（⑤の場合）'!$BK60,1,0),0),0)</f>
        <v>0</v>
      </c>
      <c r="ZD55" s="372">
        <f>IF(ZD$19-'様式３（療養者名簿）（⑤の場合）'!$BJ60+1&lt;=15,IF(ZD$19&gt;='様式３（療養者名簿）（⑤の場合）'!$BJ60,IF(ZD$19&lt;='様式３（療養者名簿）（⑤の場合）'!$BK60,1,0),0),0)</f>
        <v>0</v>
      </c>
      <c r="ZE55" s="372">
        <f>IF(ZE$19-'様式３（療養者名簿）（⑤の場合）'!$BJ60+1&lt;=15,IF(ZE$19&gt;='様式３（療養者名簿）（⑤の場合）'!$BJ60,IF(ZE$19&lt;='様式３（療養者名簿）（⑤の場合）'!$BK60,1,0),0),0)</f>
        <v>0</v>
      </c>
      <c r="ZF55" s="372">
        <f>IF(ZF$19-'様式３（療養者名簿）（⑤の場合）'!$BJ60+1&lt;=15,IF(ZF$19&gt;='様式３（療養者名簿）（⑤の場合）'!$BJ60,IF(ZF$19&lt;='様式３（療養者名簿）（⑤の場合）'!$BK60,1,0),0),0)</f>
        <v>0</v>
      </c>
      <c r="ZG55" s="372">
        <f>IF(ZG$19-'様式３（療養者名簿）（⑤の場合）'!$BJ60+1&lt;=15,IF(ZG$19&gt;='様式３（療養者名簿）（⑤の場合）'!$BJ60,IF(ZG$19&lt;='様式３（療養者名簿）（⑤の場合）'!$BK60,1,0),0),0)</f>
        <v>0</v>
      </c>
      <c r="ZH55" s="372">
        <f>IF(ZH$19-'様式３（療養者名簿）（⑤の場合）'!$BJ60+1&lt;=15,IF(ZH$19&gt;='様式３（療養者名簿）（⑤の場合）'!$BJ60,IF(ZH$19&lt;='様式３（療養者名簿）（⑤の場合）'!$BK60,1,0),0),0)</f>
        <v>0</v>
      </c>
      <c r="ZI55" s="372">
        <f>IF(ZI$19-'様式３（療養者名簿）（⑤の場合）'!$BJ60+1&lt;=15,IF(ZI$19&gt;='様式３（療養者名簿）（⑤の場合）'!$BJ60,IF(ZI$19&lt;='様式３（療養者名簿）（⑤の場合）'!$BK60,1,0),0),0)</f>
        <v>0</v>
      </c>
      <c r="ZJ55" s="372">
        <f>IF(ZJ$19-'様式３（療養者名簿）（⑤の場合）'!$BJ60+1&lt;=15,IF(ZJ$19&gt;='様式３（療養者名簿）（⑤の場合）'!$BJ60,IF(ZJ$19&lt;='様式３（療養者名簿）（⑤の場合）'!$BK60,1,0),0),0)</f>
        <v>0</v>
      </c>
      <c r="ZK55" s="372">
        <f>IF(ZK$19-'様式３（療養者名簿）（⑤の場合）'!$BJ60+1&lt;=15,IF(ZK$19&gt;='様式３（療養者名簿）（⑤の場合）'!$BJ60,IF(ZK$19&lt;='様式３（療養者名簿）（⑤の場合）'!$BK60,1,0),0),0)</f>
        <v>0</v>
      </c>
      <c r="ZL55" s="372">
        <f>IF(ZL$19-'様式３（療養者名簿）（⑤の場合）'!$BJ60+1&lt;=15,IF(ZL$19&gt;='様式３（療養者名簿）（⑤の場合）'!$BJ60,IF(ZL$19&lt;='様式３（療養者名簿）（⑤の場合）'!$BK60,1,0),0),0)</f>
        <v>0</v>
      </c>
      <c r="ZM55" s="372">
        <f>IF(ZM$19-'様式３（療養者名簿）（⑤の場合）'!$BJ60+1&lt;=15,IF(ZM$19&gt;='様式３（療養者名簿）（⑤の場合）'!$BJ60,IF(ZM$19&lt;='様式３（療養者名簿）（⑤の場合）'!$BK60,1,0),0),0)</f>
        <v>0</v>
      </c>
      <c r="ZN55" s="372">
        <f>IF(ZN$19-'様式３（療養者名簿）（⑤の場合）'!$BJ60+1&lt;=15,IF(ZN$19&gt;='様式３（療養者名簿）（⑤の場合）'!$BJ60,IF(ZN$19&lt;='様式３（療養者名簿）（⑤の場合）'!$BK60,1,0),0),0)</f>
        <v>0</v>
      </c>
      <c r="ZO55" s="372">
        <f>IF(ZO$19-'様式３（療養者名簿）（⑤の場合）'!$BJ60+1&lt;=15,IF(ZO$19&gt;='様式３（療養者名簿）（⑤の場合）'!$BJ60,IF(ZO$19&lt;='様式３（療養者名簿）（⑤の場合）'!$BK60,1,0),0),0)</f>
        <v>0</v>
      </c>
      <c r="ZP55" s="372">
        <f>IF(ZP$19-'様式３（療養者名簿）（⑤の場合）'!$BJ60+1&lt;=15,IF(ZP$19&gt;='様式３（療養者名簿）（⑤の場合）'!$BJ60,IF(ZP$19&lt;='様式３（療養者名簿）（⑤の場合）'!$BK60,1,0),0),0)</f>
        <v>0</v>
      </c>
      <c r="ZQ55" s="372">
        <f>IF(ZQ$19-'様式３（療養者名簿）（⑤の場合）'!$BJ60+1&lt;=15,IF(ZQ$19&gt;='様式３（療養者名簿）（⑤の場合）'!$BJ60,IF(ZQ$19&lt;='様式３（療養者名簿）（⑤の場合）'!$BK60,1,0),0),0)</f>
        <v>0</v>
      </c>
      <c r="ZR55" s="372">
        <f>IF(ZR$19-'様式３（療養者名簿）（⑤の場合）'!$BJ60+1&lt;=15,IF(ZR$19&gt;='様式３（療養者名簿）（⑤の場合）'!$BJ60,IF(ZR$19&lt;='様式３（療養者名簿）（⑤の場合）'!$BK60,1,0),0),0)</f>
        <v>0</v>
      </c>
      <c r="ZS55" s="372">
        <f>IF(ZS$19-'様式３（療養者名簿）（⑤の場合）'!$BJ60+1&lt;=15,IF(ZS$19&gt;='様式３（療養者名簿）（⑤の場合）'!$BJ60,IF(ZS$19&lt;='様式３（療養者名簿）（⑤の場合）'!$BK60,1,0),0),0)</f>
        <v>0</v>
      </c>
      <c r="ZT55" s="372">
        <f>IF(ZT$19-'様式３（療養者名簿）（⑤の場合）'!$BJ60+1&lt;=15,IF(ZT$19&gt;='様式３（療養者名簿）（⑤の場合）'!$BJ60,IF(ZT$19&lt;='様式３（療養者名簿）（⑤の場合）'!$BK60,1,0),0),0)</f>
        <v>0</v>
      </c>
      <c r="ZU55" s="372">
        <f>IF(ZU$19-'様式３（療養者名簿）（⑤の場合）'!$BJ60+1&lt;=15,IF(ZU$19&gt;='様式３（療養者名簿）（⑤の場合）'!$BJ60,IF(ZU$19&lt;='様式３（療養者名簿）（⑤の場合）'!$BK60,1,0),0),0)</f>
        <v>0</v>
      </c>
      <c r="ZV55" s="372">
        <f>IF(ZV$19-'様式３（療養者名簿）（⑤の場合）'!$BJ60+1&lt;=15,IF(ZV$19&gt;='様式３（療養者名簿）（⑤の場合）'!$BJ60,IF(ZV$19&lt;='様式３（療養者名簿）（⑤の場合）'!$BK60,1,0),0),0)</f>
        <v>0</v>
      </c>
      <c r="ZW55" s="372">
        <f>IF(ZW$19-'様式３（療養者名簿）（⑤の場合）'!$BJ60+1&lt;=15,IF(ZW$19&gt;='様式３（療養者名簿）（⑤の場合）'!$BJ60,IF(ZW$19&lt;='様式３（療養者名簿）（⑤の場合）'!$BK60,1,0),0),0)</f>
        <v>0</v>
      </c>
      <c r="ZX55" s="372">
        <f>IF(ZX$19-'様式３（療養者名簿）（⑤の場合）'!$BJ60+1&lt;=15,IF(ZX$19&gt;='様式３（療養者名簿）（⑤の場合）'!$BJ60,IF(ZX$19&lt;='様式３（療養者名簿）（⑤の場合）'!$BK60,1,0),0),0)</f>
        <v>0</v>
      </c>
      <c r="ZY55" s="372">
        <f>IF(ZY$19-'様式３（療養者名簿）（⑤の場合）'!$BJ60+1&lt;=15,IF(ZY$19&gt;='様式３（療養者名簿）（⑤の場合）'!$BJ60,IF(ZY$19&lt;='様式３（療養者名簿）（⑤の場合）'!$BK60,1,0),0),0)</f>
        <v>0</v>
      </c>
      <c r="ZZ55" s="372">
        <f>IF(ZZ$19-'様式３（療養者名簿）（⑤の場合）'!$BJ60+1&lt;=15,IF(ZZ$19&gt;='様式３（療養者名簿）（⑤の場合）'!$BJ60,IF(ZZ$19&lt;='様式３（療養者名簿）（⑤の場合）'!$BK60,1,0),0),0)</f>
        <v>0</v>
      </c>
      <c r="AAA55" s="372">
        <f>IF(AAA$19-'様式３（療養者名簿）（⑤の場合）'!$BJ60+1&lt;=15,IF(AAA$19&gt;='様式３（療養者名簿）（⑤の場合）'!$BJ60,IF(AAA$19&lt;='様式３（療養者名簿）（⑤の場合）'!$BK60,1,0),0),0)</f>
        <v>0</v>
      </c>
      <c r="AAB55" s="372">
        <f>IF(AAB$19-'様式３（療養者名簿）（⑤の場合）'!$BJ60+1&lt;=15,IF(AAB$19&gt;='様式３（療養者名簿）（⑤の場合）'!$BJ60,IF(AAB$19&lt;='様式３（療養者名簿）（⑤の場合）'!$BK60,1,0),0),0)</f>
        <v>0</v>
      </c>
      <c r="AAC55" s="372">
        <f>IF(AAC$19-'様式３（療養者名簿）（⑤の場合）'!$BJ60+1&lt;=15,IF(AAC$19&gt;='様式３（療養者名簿）（⑤の場合）'!$BJ60,IF(AAC$19&lt;='様式３（療養者名簿）（⑤の場合）'!$BK60,1,0),0),0)</f>
        <v>0</v>
      </c>
      <c r="AAD55" s="372">
        <f>IF(AAD$19-'様式３（療養者名簿）（⑤の場合）'!$BJ60+1&lt;=15,IF(AAD$19&gt;='様式３（療養者名簿）（⑤の場合）'!$BJ60,IF(AAD$19&lt;='様式３（療養者名簿）（⑤の場合）'!$BK60,1,0),0),0)</f>
        <v>0</v>
      </c>
      <c r="AAE55" s="372">
        <f>IF(AAE$19-'様式３（療養者名簿）（⑤の場合）'!$BJ60+1&lt;=15,IF(AAE$19&gt;='様式３（療養者名簿）（⑤の場合）'!$BJ60,IF(AAE$19&lt;='様式３（療養者名簿）（⑤の場合）'!$BK60,1,0),0),0)</f>
        <v>0</v>
      </c>
      <c r="AAF55" s="372">
        <f>IF(AAF$19-'様式３（療養者名簿）（⑤の場合）'!$BJ60+1&lt;=15,IF(AAF$19&gt;='様式３（療養者名簿）（⑤の場合）'!$BJ60,IF(AAF$19&lt;='様式３（療養者名簿）（⑤の場合）'!$BK60,1,0),0),0)</f>
        <v>0</v>
      </c>
      <c r="AAG55" s="372">
        <f>IF(AAG$19-'様式３（療養者名簿）（⑤の場合）'!$BJ60+1&lt;=15,IF(AAG$19&gt;='様式３（療養者名簿）（⑤の場合）'!$BJ60,IF(AAG$19&lt;='様式３（療養者名簿）（⑤の場合）'!$BK60,1,0),0),0)</f>
        <v>0</v>
      </c>
      <c r="AAH55" s="372">
        <f>IF(AAH$19-'様式３（療養者名簿）（⑤の場合）'!$BJ60+1&lt;=15,IF(AAH$19&gt;='様式３（療養者名簿）（⑤の場合）'!$BJ60,IF(AAH$19&lt;='様式３（療養者名簿）（⑤の場合）'!$BK60,1,0),0),0)</f>
        <v>0</v>
      </c>
      <c r="AAI55" s="372">
        <f>IF(AAI$19-'様式３（療養者名簿）（⑤の場合）'!$BJ60+1&lt;=15,IF(AAI$19&gt;='様式３（療養者名簿）（⑤の場合）'!$BJ60,IF(AAI$19&lt;='様式３（療養者名簿）（⑤の場合）'!$BK60,1,0),0),0)</f>
        <v>0</v>
      </c>
      <c r="AAJ55" s="372">
        <f>IF(AAJ$19-'様式３（療養者名簿）（⑤の場合）'!$BJ60+1&lt;=15,IF(AAJ$19&gt;='様式３（療養者名簿）（⑤の場合）'!$BJ60,IF(AAJ$19&lt;='様式３（療養者名簿）（⑤の場合）'!$BK60,1,0),0),0)</f>
        <v>0</v>
      </c>
      <c r="AAK55" s="372">
        <f>IF(AAK$19-'様式３（療養者名簿）（⑤の場合）'!$BJ60+1&lt;=15,IF(AAK$19&gt;='様式３（療養者名簿）（⑤の場合）'!$BJ60,IF(AAK$19&lt;='様式３（療養者名簿）（⑤の場合）'!$BK60,1,0),0),0)</f>
        <v>0</v>
      </c>
      <c r="AAL55" s="372">
        <f>IF(AAL$19-'様式３（療養者名簿）（⑤の場合）'!$BJ60+1&lt;=15,IF(AAL$19&gt;='様式３（療養者名簿）（⑤の場合）'!$BJ60,IF(AAL$19&lt;='様式３（療養者名簿）（⑤の場合）'!$BK60,1,0),0),0)</f>
        <v>0</v>
      </c>
      <c r="AAM55" s="372">
        <f>IF(AAM$19-'様式３（療養者名簿）（⑤の場合）'!$BJ60+1&lt;=15,IF(AAM$19&gt;='様式３（療養者名簿）（⑤の場合）'!$BJ60,IF(AAM$19&lt;='様式３（療養者名簿）（⑤の場合）'!$BK60,1,0),0),0)</f>
        <v>0</v>
      </c>
      <c r="AAN55" s="372">
        <f>IF(AAN$19-'様式３（療養者名簿）（⑤の場合）'!$BJ60+1&lt;=15,IF(AAN$19&gt;='様式３（療養者名簿）（⑤の場合）'!$BJ60,IF(AAN$19&lt;='様式３（療養者名簿）（⑤の場合）'!$BK60,1,0),0),0)</f>
        <v>0</v>
      </c>
      <c r="AAO55" s="372">
        <f>IF(AAO$19-'様式３（療養者名簿）（⑤の場合）'!$BJ60+1&lt;=15,IF(AAO$19&gt;='様式３（療養者名簿）（⑤の場合）'!$BJ60,IF(AAO$19&lt;='様式３（療養者名簿）（⑤の場合）'!$BK60,1,0),0),0)</f>
        <v>0</v>
      </c>
      <c r="AAP55" s="372">
        <f>IF(AAP$19-'様式３（療養者名簿）（⑤の場合）'!$BJ60+1&lt;=15,IF(AAP$19&gt;='様式３（療養者名簿）（⑤の場合）'!$BJ60,IF(AAP$19&lt;='様式３（療養者名簿）（⑤の場合）'!$BK60,1,0),0),0)</f>
        <v>0</v>
      </c>
      <c r="AAQ55" s="372">
        <f>IF(AAQ$19-'様式３（療養者名簿）（⑤の場合）'!$BJ60+1&lt;=15,IF(AAQ$19&gt;='様式３（療養者名簿）（⑤の場合）'!$BJ60,IF(AAQ$19&lt;='様式３（療養者名簿）（⑤の場合）'!$BK60,1,0),0),0)</f>
        <v>0</v>
      </c>
      <c r="AAR55" s="372">
        <f>IF(AAR$19-'様式３（療養者名簿）（⑤の場合）'!$BJ60+1&lt;=15,IF(AAR$19&gt;='様式３（療養者名簿）（⑤の場合）'!$BJ60,IF(AAR$19&lt;='様式３（療養者名簿）（⑤の場合）'!$BK60,1,0),0),0)</f>
        <v>0</v>
      </c>
      <c r="AAS55" s="372">
        <f>IF(AAS$19-'様式３（療養者名簿）（⑤の場合）'!$BJ60+1&lt;=15,IF(AAS$19&gt;='様式３（療養者名簿）（⑤の場合）'!$BJ60,IF(AAS$19&lt;='様式３（療養者名簿）（⑤の場合）'!$BK60,1,0),0),0)</f>
        <v>0</v>
      </c>
      <c r="AAT55" s="372">
        <f>IF(AAT$19-'様式３（療養者名簿）（⑤の場合）'!$BJ60+1&lt;=15,IF(AAT$19&gt;='様式３（療養者名簿）（⑤の場合）'!$BJ60,IF(AAT$19&lt;='様式３（療養者名簿）（⑤の場合）'!$BK60,1,0),0),0)</f>
        <v>0</v>
      </c>
      <c r="AAU55" s="372">
        <f>IF(AAU$19-'様式３（療養者名簿）（⑤の場合）'!$BJ60+1&lt;=15,IF(AAU$19&gt;='様式３（療養者名簿）（⑤の場合）'!$BJ60,IF(AAU$19&lt;='様式３（療養者名簿）（⑤の場合）'!$BK60,1,0),0),0)</f>
        <v>0</v>
      </c>
      <c r="AAV55" s="372">
        <f>IF(AAV$19-'様式３（療養者名簿）（⑤の場合）'!$BJ60+1&lt;=15,IF(AAV$19&gt;='様式３（療養者名簿）（⑤の場合）'!$BJ60,IF(AAV$19&lt;='様式３（療養者名簿）（⑤の場合）'!$BK60,1,0),0),0)</f>
        <v>0</v>
      </c>
      <c r="AAW55" s="372">
        <f>IF(AAW$19-'様式３（療養者名簿）（⑤の場合）'!$BJ60+1&lt;=15,IF(AAW$19&gt;='様式３（療養者名簿）（⑤の場合）'!$BJ60,IF(AAW$19&lt;='様式３（療養者名簿）（⑤の場合）'!$BK60,1,0),0),0)</f>
        <v>0</v>
      </c>
      <c r="AAX55" s="372">
        <f>IF(AAX$19-'様式３（療養者名簿）（⑤の場合）'!$BJ60+1&lt;=15,IF(AAX$19&gt;='様式３（療養者名簿）（⑤の場合）'!$BJ60,IF(AAX$19&lt;='様式３（療養者名簿）（⑤の場合）'!$BK60,1,0),0),0)</f>
        <v>0</v>
      </c>
      <c r="AAY55" s="372">
        <f>IF(AAY$19-'様式３（療養者名簿）（⑤の場合）'!$BJ60+1&lt;=15,IF(AAY$19&gt;='様式３（療養者名簿）（⑤の場合）'!$BJ60,IF(AAY$19&lt;='様式３（療養者名簿）（⑤の場合）'!$BK60,1,0),0),0)</f>
        <v>0</v>
      </c>
      <c r="AAZ55" s="372">
        <f>IF(AAZ$19-'様式３（療養者名簿）（⑤の場合）'!$BJ60+1&lt;=15,IF(AAZ$19&gt;='様式３（療養者名簿）（⑤の場合）'!$BJ60,IF(AAZ$19&lt;='様式３（療養者名簿）（⑤の場合）'!$BK60,1,0),0),0)</f>
        <v>0</v>
      </c>
      <c r="ABA55" s="372">
        <f>IF(ABA$19-'様式３（療養者名簿）（⑤の場合）'!$BJ60+1&lt;=15,IF(ABA$19&gt;='様式３（療養者名簿）（⑤の場合）'!$BJ60,IF(ABA$19&lt;='様式３（療養者名簿）（⑤の場合）'!$BK60,1,0),0),0)</f>
        <v>0</v>
      </c>
      <c r="ABB55" s="372">
        <f>IF(ABB$19-'様式３（療養者名簿）（⑤の場合）'!$BJ60+1&lt;=15,IF(ABB$19&gt;='様式３（療養者名簿）（⑤の場合）'!$BJ60,IF(ABB$19&lt;='様式３（療養者名簿）（⑤の場合）'!$BK60,1,0),0),0)</f>
        <v>0</v>
      </c>
      <c r="ABC55" s="372">
        <f>IF(ABC$19-'様式３（療養者名簿）（⑤の場合）'!$BJ60+1&lt;=15,IF(ABC$19&gt;='様式３（療養者名簿）（⑤の場合）'!$BJ60,IF(ABC$19&lt;='様式３（療養者名簿）（⑤の場合）'!$BK60,1,0),0),0)</f>
        <v>0</v>
      </c>
      <c r="ABD55" s="372">
        <f>IF(ABD$19-'様式３（療養者名簿）（⑤の場合）'!$BJ60+1&lt;=15,IF(ABD$19&gt;='様式３（療養者名簿）（⑤の場合）'!$BJ60,IF(ABD$19&lt;='様式３（療養者名簿）（⑤の場合）'!$BK60,1,0),0),0)</f>
        <v>0</v>
      </c>
    </row>
    <row r="56" spans="1:732" ht="42" customHeight="1">
      <c r="A56" s="250">
        <f>'様式３（療養者名簿）（⑤の場合）'!C61</f>
        <v>0</v>
      </c>
      <c r="B56" s="365">
        <f>IF(B$19-'様式３（療養者名簿）（⑤の場合）'!$BJ61+1&lt;=15,IF(B$19&gt;='様式３（療養者名簿）（⑤の場合）'!$BJ61,IF(B$19&lt;='様式３（療養者名簿）（⑤の場合）'!$BK61,1,0),0),0)</f>
        <v>0</v>
      </c>
      <c r="C56" s="365">
        <f>IF(C$19-'様式３（療養者名簿）（⑤の場合）'!$BJ61+1&lt;=15,IF(C$19&gt;='様式３（療養者名簿）（⑤の場合）'!$BJ61,IF(C$19&lt;='様式３（療養者名簿）（⑤の場合）'!$BK61,1,0),0),0)</f>
        <v>0</v>
      </c>
      <c r="D56" s="365">
        <f>IF(D$19-'様式３（療養者名簿）（⑤の場合）'!$BJ61+1&lt;=15,IF(D$19&gt;='様式３（療養者名簿）（⑤の場合）'!$BJ61,IF(D$19&lt;='様式３（療養者名簿）（⑤の場合）'!$BK61,1,0),0),0)</f>
        <v>0</v>
      </c>
      <c r="E56" s="365">
        <f>IF(E$19-'様式３（療養者名簿）（⑤の場合）'!$BJ61+1&lt;=15,IF(E$19&gt;='様式３（療養者名簿）（⑤の場合）'!$BJ61,IF(E$19&lt;='様式３（療養者名簿）（⑤の場合）'!$BK61,1,0),0),0)</f>
        <v>0</v>
      </c>
      <c r="F56" s="365">
        <f>IF(F$19-'様式３（療養者名簿）（⑤の場合）'!$BJ61+1&lt;=15,IF(F$19&gt;='様式３（療養者名簿）（⑤の場合）'!$BJ61,IF(F$19&lt;='様式３（療養者名簿）（⑤の場合）'!$BK61,1,0),0),0)</f>
        <v>0</v>
      </c>
      <c r="G56" s="365">
        <f>IF(G$19-'様式３（療養者名簿）（⑤の場合）'!$BJ61+1&lt;=15,IF(G$19&gt;='様式３（療養者名簿）（⑤の場合）'!$BJ61,IF(G$19&lt;='様式３（療養者名簿）（⑤の場合）'!$BK61,1,0),0),0)</f>
        <v>0</v>
      </c>
      <c r="H56" s="365">
        <f>IF(H$19-'様式３（療養者名簿）（⑤の場合）'!$BJ61+1&lt;=15,IF(H$19&gt;='様式３（療養者名簿）（⑤の場合）'!$BJ61,IF(H$19&lt;='様式３（療養者名簿）（⑤の場合）'!$BK61,1,0),0),0)</f>
        <v>0</v>
      </c>
      <c r="I56" s="365">
        <f>IF(I$19-'様式３（療養者名簿）（⑤の場合）'!$BJ61+1&lt;=15,IF(I$19&gt;='様式３（療養者名簿）（⑤の場合）'!$BJ61,IF(I$19&lt;='様式３（療養者名簿）（⑤の場合）'!$BK61,1,0),0),0)</f>
        <v>0</v>
      </c>
      <c r="J56" s="365">
        <f>IF(J$19-'様式３（療養者名簿）（⑤の場合）'!$BJ61+1&lt;=15,IF(J$19&gt;='様式３（療養者名簿）（⑤の場合）'!$BJ61,IF(J$19&lt;='様式３（療養者名簿）（⑤の場合）'!$BK61,1,0),0),0)</f>
        <v>0</v>
      </c>
      <c r="K56" s="365">
        <f>IF(K$19-'様式３（療養者名簿）（⑤の場合）'!$BJ61+1&lt;=15,IF(K$19&gt;='様式３（療養者名簿）（⑤の場合）'!$BJ61,IF(K$19&lt;='様式３（療養者名簿）（⑤の場合）'!$BK61,1,0),0),0)</f>
        <v>0</v>
      </c>
      <c r="L56" s="365">
        <f>IF(L$19-'様式３（療養者名簿）（⑤の場合）'!$BJ61+1&lt;=15,IF(L$19&gt;='様式３（療養者名簿）（⑤の場合）'!$BJ61,IF(L$19&lt;='様式３（療養者名簿）（⑤の場合）'!$BK61,1,0),0),0)</f>
        <v>0</v>
      </c>
      <c r="M56" s="365">
        <f>IF(M$19-'様式３（療養者名簿）（⑤の場合）'!$BJ61+1&lt;=15,IF(M$19&gt;='様式３（療養者名簿）（⑤の場合）'!$BJ61,IF(M$19&lt;='様式３（療養者名簿）（⑤の場合）'!$BK61,1,0),0),0)</f>
        <v>0</v>
      </c>
      <c r="N56" s="365">
        <f>IF(N$19-'様式３（療養者名簿）（⑤の場合）'!$BJ61+1&lt;=15,IF(N$19&gt;='様式３（療養者名簿）（⑤の場合）'!$BJ61,IF(N$19&lt;='様式３（療養者名簿）（⑤の場合）'!$BK61,1,0),0),0)</f>
        <v>0</v>
      </c>
      <c r="O56" s="365">
        <f>IF(O$19-'様式３（療養者名簿）（⑤の場合）'!$BJ61+1&lt;=15,IF(O$19&gt;='様式３（療養者名簿）（⑤の場合）'!$BJ61,IF(O$19&lt;='様式３（療養者名簿）（⑤の場合）'!$BK61,1,0),0),0)</f>
        <v>0</v>
      </c>
      <c r="P56" s="365">
        <f>IF(P$19-'様式３（療養者名簿）（⑤の場合）'!$BJ61+1&lt;=15,IF(P$19&gt;='様式３（療養者名簿）（⑤の場合）'!$BJ61,IF(P$19&lt;='様式３（療養者名簿）（⑤の場合）'!$BK61,1,0),0),0)</f>
        <v>0</v>
      </c>
      <c r="Q56" s="365">
        <f>IF(Q$19-'様式３（療養者名簿）（⑤の場合）'!$BJ61+1&lt;=15,IF(Q$19&gt;='様式３（療養者名簿）（⑤の場合）'!$BJ61,IF(Q$19&lt;='様式３（療養者名簿）（⑤の場合）'!$BK61,1,0),0),0)</f>
        <v>0</v>
      </c>
      <c r="R56" s="365">
        <f>IF(R$19-'様式３（療養者名簿）（⑤の場合）'!$BJ61+1&lt;=15,IF(R$19&gt;='様式３（療養者名簿）（⑤の場合）'!$BJ61,IF(R$19&lt;='様式３（療養者名簿）（⑤の場合）'!$BK61,1,0),0),0)</f>
        <v>0</v>
      </c>
      <c r="S56" s="365">
        <f>IF(S$19-'様式３（療養者名簿）（⑤の場合）'!$BJ61+1&lt;=15,IF(S$19&gt;='様式３（療養者名簿）（⑤の場合）'!$BJ61,IF(S$19&lt;='様式３（療養者名簿）（⑤の場合）'!$BK61,1,0),0),0)</f>
        <v>0</v>
      </c>
      <c r="T56" s="365">
        <f>IF(T$19-'様式３（療養者名簿）（⑤の場合）'!$BJ61+1&lt;=15,IF(T$19&gt;='様式３（療養者名簿）（⑤の場合）'!$BJ61,IF(T$19&lt;='様式３（療養者名簿）（⑤の場合）'!$BK61,1,0),0),0)</f>
        <v>0</v>
      </c>
      <c r="U56" s="365">
        <f>IF(U$19-'様式３（療養者名簿）（⑤の場合）'!$BJ61+1&lt;=15,IF(U$19&gt;='様式３（療養者名簿）（⑤の場合）'!$BJ61,IF(U$19&lt;='様式３（療養者名簿）（⑤の場合）'!$BK61,1,0),0),0)</f>
        <v>0</v>
      </c>
      <c r="V56" s="365">
        <f>IF(V$19-'様式３（療養者名簿）（⑤の場合）'!$BJ61+1&lt;=15,IF(V$19&gt;='様式３（療養者名簿）（⑤の場合）'!$BJ61,IF(V$19&lt;='様式３（療養者名簿）（⑤の場合）'!$BK61,1,0),0),0)</f>
        <v>0</v>
      </c>
      <c r="W56" s="365">
        <f>IF(W$19-'様式３（療養者名簿）（⑤の場合）'!$BJ61+1&lt;=15,IF(W$19&gt;='様式３（療養者名簿）（⑤の場合）'!$BJ61,IF(W$19&lt;='様式３（療養者名簿）（⑤の場合）'!$BK61,1,0),0),0)</f>
        <v>0</v>
      </c>
      <c r="X56" s="365">
        <f>IF(X$19-'様式３（療養者名簿）（⑤の場合）'!$BJ61+1&lt;=15,IF(X$19&gt;='様式３（療養者名簿）（⑤の場合）'!$BJ61,IF(X$19&lt;='様式３（療養者名簿）（⑤の場合）'!$BK61,1,0),0),0)</f>
        <v>0</v>
      </c>
      <c r="Y56" s="365">
        <f>IF(Y$19-'様式３（療養者名簿）（⑤の場合）'!$BJ61+1&lt;=15,IF(Y$19&gt;='様式３（療養者名簿）（⑤の場合）'!$BJ61,IF(Y$19&lt;='様式３（療養者名簿）（⑤の場合）'!$BK61,1,0),0),0)</f>
        <v>0</v>
      </c>
      <c r="Z56" s="365">
        <f>IF(Z$19-'様式３（療養者名簿）（⑤の場合）'!$BJ61+1&lt;=15,IF(Z$19&gt;='様式３（療養者名簿）（⑤の場合）'!$BJ61,IF(Z$19&lt;='様式３（療養者名簿）（⑤の場合）'!$BK61,1,0),0),0)</f>
        <v>0</v>
      </c>
      <c r="AA56" s="365">
        <f>IF(AA$19-'様式３（療養者名簿）（⑤の場合）'!$BJ61+1&lt;=15,IF(AA$19&gt;='様式３（療養者名簿）（⑤の場合）'!$BJ61,IF(AA$19&lt;='様式３（療養者名簿）（⑤の場合）'!$BK61,1,0),0),0)</f>
        <v>0</v>
      </c>
      <c r="AB56" s="365">
        <f>IF(AB$19-'様式３（療養者名簿）（⑤の場合）'!$BJ61+1&lt;=15,IF(AB$19&gt;='様式３（療養者名簿）（⑤の場合）'!$BJ61,IF(AB$19&lt;='様式３（療養者名簿）（⑤の場合）'!$BK61,1,0),0),0)</f>
        <v>0</v>
      </c>
      <c r="AC56" s="365">
        <f>IF(AC$19-'様式３（療養者名簿）（⑤の場合）'!$BJ61+1&lt;=15,IF(AC$19&gt;='様式３（療養者名簿）（⑤の場合）'!$BJ61,IF(AC$19&lt;='様式３（療養者名簿）（⑤の場合）'!$BK61,1,0),0),0)</f>
        <v>0</v>
      </c>
      <c r="AD56" s="365">
        <f>IF(AD$19-'様式３（療養者名簿）（⑤の場合）'!$BJ61+1&lt;=15,IF(AD$19&gt;='様式３（療養者名簿）（⑤の場合）'!$BJ61,IF(AD$19&lt;='様式３（療養者名簿）（⑤の場合）'!$BK61,1,0),0),0)</f>
        <v>0</v>
      </c>
      <c r="AE56" s="365">
        <f>IF(AE$19-'様式３（療養者名簿）（⑤の場合）'!$BJ61+1&lt;=15,IF(AE$19&gt;='様式３（療養者名簿）（⑤の場合）'!$BJ61,IF(AE$19&lt;='様式３（療養者名簿）（⑤の場合）'!$BK61,1,0),0),0)</f>
        <v>0</v>
      </c>
      <c r="AF56" s="365">
        <f>IF(AF$19-'様式３（療養者名簿）（⑤の場合）'!$BJ61+1&lt;=15,IF(AF$19&gt;='様式３（療養者名簿）（⑤の場合）'!$BJ61,IF(AF$19&lt;='様式３（療養者名簿）（⑤の場合）'!$BK61,1,0),0),0)</f>
        <v>0</v>
      </c>
      <c r="AG56" s="365">
        <f>IF(AG$19-'様式３（療養者名簿）（⑤の場合）'!$BJ61+1&lt;=15,IF(AG$19&gt;='様式３（療養者名簿）（⑤の場合）'!$BJ61,IF(AG$19&lt;='様式３（療養者名簿）（⑤の場合）'!$BK61,1,0),0),0)</f>
        <v>0</v>
      </c>
      <c r="AH56" s="365">
        <f>IF(AH$19-'様式３（療養者名簿）（⑤の場合）'!$BJ61+1&lt;=15,IF(AH$19&gt;='様式３（療養者名簿）（⑤の場合）'!$BJ61,IF(AH$19&lt;='様式３（療養者名簿）（⑤の場合）'!$BK61,1,0),0),0)</f>
        <v>0</v>
      </c>
      <c r="AI56" s="365">
        <f>IF(AI$19-'様式３（療養者名簿）（⑤の場合）'!$BJ61+1&lt;=15,IF(AI$19&gt;='様式３（療養者名簿）（⑤の場合）'!$BJ61,IF(AI$19&lt;='様式３（療養者名簿）（⑤の場合）'!$BK61,1,0),0),0)</f>
        <v>0</v>
      </c>
      <c r="AJ56" s="365">
        <f>IF(AJ$19-'様式３（療養者名簿）（⑤の場合）'!$BJ61+1&lt;=15,IF(AJ$19&gt;='様式３（療養者名簿）（⑤の場合）'!$BJ61,IF(AJ$19&lt;='様式３（療養者名簿）（⑤の場合）'!$BK61,1,0),0),0)</f>
        <v>0</v>
      </c>
      <c r="AK56" s="365">
        <f>IF(AK$19-'様式３（療養者名簿）（⑤の場合）'!$BJ61+1&lt;=15,IF(AK$19&gt;='様式３（療養者名簿）（⑤の場合）'!$BJ61,IF(AK$19&lt;='様式３（療養者名簿）（⑤の場合）'!$BK61,1,0),0),0)</f>
        <v>0</v>
      </c>
      <c r="AL56" s="365">
        <f>IF(AL$19-'様式３（療養者名簿）（⑤の場合）'!$BJ61+1&lt;=15,IF(AL$19&gt;='様式３（療養者名簿）（⑤の場合）'!$BJ61,IF(AL$19&lt;='様式３（療養者名簿）（⑤の場合）'!$BK61,1,0),0),0)</f>
        <v>0</v>
      </c>
      <c r="AM56" s="365">
        <f>IF(AM$19-'様式３（療養者名簿）（⑤の場合）'!$BJ61+1&lt;=15,IF(AM$19&gt;='様式３（療養者名簿）（⑤の場合）'!$BJ61,IF(AM$19&lt;='様式３（療養者名簿）（⑤の場合）'!$BK61,1,0),0),0)</f>
        <v>0</v>
      </c>
      <c r="AN56" s="365">
        <f>IF(AN$19-'様式３（療養者名簿）（⑤の場合）'!$BJ61+1&lt;=15,IF(AN$19&gt;='様式３（療養者名簿）（⑤の場合）'!$BJ61,IF(AN$19&lt;='様式３（療養者名簿）（⑤の場合）'!$BK61,1,0),0),0)</f>
        <v>0</v>
      </c>
      <c r="AO56" s="365">
        <f>IF(AO$19-'様式３（療養者名簿）（⑤の場合）'!$BJ61+1&lt;=15,IF(AO$19&gt;='様式３（療養者名簿）（⑤の場合）'!$BJ61,IF(AO$19&lt;='様式３（療養者名簿）（⑤の場合）'!$BK61,1,0),0),0)</f>
        <v>0</v>
      </c>
      <c r="AP56" s="365">
        <f>IF(AP$19-'様式３（療養者名簿）（⑤の場合）'!$BJ61+1&lt;=15,IF(AP$19&gt;='様式３（療養者名簿）（⑤の場合）'!$BJ61,IF(AP$19&lt;='様式３（療養者名簿）（⑤の場合）'!$BK61,1,0),0),0)</f>
        <v>0</v>
      </c>
      <c r="AQ56" s="365">
        <f>IF(AQ$19-'様式３（療養者名簿）（⑤の場合）'!$BJ61+1&lt;=15,IF(AQ$19&gt;='様式３（療養者名簿）（⑤の場合）'!$BJ61,IF(AQ$19&lt;='様式３（療養者名簿）（⑤の場合）'!$BK61,1,0),0),0)</f>
        <v>0</v>
      </c>
      <c r="AR56" s="365">
        <f>IF(AR$19-'様式３（療養者名簿）（⑤の場合）'!$BJ61+1&lt;=15,IF(AR$19&gt;='様式３（療養者名簿）（⑤の場合）'!$BJ61,IF(AR$19&lt;='様式３（療養者名簿）（⑤の場合）'!$BK61,1,0),0),0)</f>
        <v>0</v>
      </c>
      <c r="AS56" s="365">
        <f>IF(AS$19-'様式３（療養者名簿）（⑤の場合）'!$BJ61+1&lt;=15,IF(AS$19&gt;='様式３（療養者名簿）（⑤の場合）'!$BJ61,IF(AS$19&lt;='様式３（療養者名簿）（⑤の場合）'!$BK61,1,0),0),0)</f>
        <v>0</v>
      </c>
      <c r="AT56" s="365">
        <f>IF(AT$19-'様式３（療養者名簿）（⑤の場合）'!$BJ61+1&lt;=15,IF(AT$19&gt;='様式３（療養者名簿）（⑤の場合）'!$BJ61,IF(AT$19&lt;='様式３（療養者名簿）（⑤の場合）'!$BK61,1,0),0),0)</f>
        <v>0</v>
      </c>
      <c r="AU56" s="365">
        <f>IF(AU$19-'様式３（療養者名簿）（⑤の場合）'!$BJ61+1&lt;=15,IF(AU$19&gt;='様式３（療養者名簿）（⑤の場合）'!$BJ61,IF(AU$19&lt;='様式３（療養者名簿）（⑤の場合）'!$BK61,1,0),0),0)</f>
        <v>0</v>
      </c>
      <c r="AV56" s="365">
        <f>IF(AV$19-'様式３（療養者名簿）（⑤の場合）'!$BJ61+1&lt;=15,IF(AV$19&gt;='様式３（療養者名簿）（⑤の場合）'!$BJ61,IF(AV$19&lt;='様式３（療養者名簿）（⑤の場合）'!$BK61,1,0),0),0)</f>
        <v>0</v>
      </c>
      <c r="AW56" s="365">
        <f>IF(AW$19-'様式３（療養者名簿）（⑤の場合）'!$BJ61+1&lt;=15,IF(AW$19&gt;='様式３（療養者名簿）（⑤の場合）'!$BJ61,IF(AW$19&lt;='様式３（療養者名簿）（⑤の場合）'!$BK61,1,0),0),0)</f>
        <v>0</v>
      </c>
      <c r="AX56" s="365">
        <f>IF(AX$19-'様式３（療養者名簿）（⑤の場合）'!$BJ61+1&lt;=15,IF(AX$19&gt;='様式３（療養者名簿）（⑤の場合）'!$BJ61,IF(AX$19&lt;='様式３（療養者名簿）（⑤の場合）'!$BK61,1,0),0),0)</f>
        <v>0</v>
      </c>
      <c r="AY56" s="365">
        <f>IF(AY$19-'様式３（療養者名簿）（⑤の場合）'!$BJ61+1&lt;=15,IF(AY$19&gt;='様式３（療養者名簿）（⑤の場合）'!$BJ61,IF(AY$19&lt;='様式３（療養者名簿）（⑤の場合）'!$BK61,1,0),0),0)</f>
        <v>0</v>
      </c>
      <c r="AZ56" s="365">
        <f>IF(AZ$19-'様式３（療養者名簿）（⑤の場合）'!$BJ61+1&lt;=15,IF(AZ$19&gt;='様式３（療養者名簿）（⑤の場合）'!$BJ61,IF(AZ$19&lt;='様式３（療養者名簿）（⑤の場合）'!$BK61,1,0),0),0)</f>
        <v>0</v>
      </c>
      <c r="BA56" s="365">
        <f>IF(BA$19-'様式３（療養者名簿）（⑤の場合）'!$BJ61+1&lt;=15,IF(BA$19&gt;='様式３（療養者名簿）（⑤の場合）'!$BJ61,IF(BA$19&lt;='様式３（療養者名簿）（⑤の場合）'!$BK61,1,0),0),0)</f>
        <v>0</v>
      </c>
      <c r="BB56" s="365">
        <f>IF(BB$19-'様式３（療養者名簿）（⑤の場合）'!$BJ61+1&lt;=15,IF(BB$19&gt;='様式３（療養者名簿）（⑤の場合）'!$BJ61,IF(BB$19&lt;='様式３（療養者名簿）（⑤の場合）'!$BK61,1,0),0),0)</f>
        <v>0</v>
      </c>
      <c r="BC56" s="365">
        <f>IF(BC$19-'様式３（療養者名簿）（⑤の場合）'!$BJ61+1&lt;=15,IF(BC$19&gt;='様式３（療養者名簿）（⑤の場合）'!$BJ61,IF(BC$19&lt;='様式３（療養者名簿）（⑤の場合）'!$BK61,1,0),0),0)</f>
        <v>0</v>
      </c>
      <c r="BD56" s="365">
        <f>IF(BD$19-'様式３（療養者名簿）（⑤の場合）'!$BJ61+1&lt;=15,IF(BD$19&gt;='様式３（療養者名簿）（⑤の場合）'!$BJ61,IF(BD$19&lt;='様式３（療養者名簿）（⑤の場合）'!$BK61,1,0),0),0)</f>
        <v>0</v>
      </c>
      <c r="BE56" s="365">
        <f>IF(BE$19-'様式３（療養者名簿）（⑤の場合）'!$BJ61+1&lt;=15,IF(BE$19&gt;='様式３（療養者名簿）（⑤の場合）'!$BJ61,IF(BE$19&lt;='様式３（療養者名簿）（⑤の場合）'!$BK61,1,0),0),0)</f>
        <v>0</v>
      </c>
      <c r="BF56" s="365">
        <f>IF(BF$19-'様式３（療養者名簿）（⑤の場合）'!$BJ61+1&lt;=15,IF(BF$19&gt;='様式３（療養者名簿）（⑤の場合）'!$BJ61,IF(BF$19&lt;='様式３（療養者名簿）（⑤の場合）'!$BK61,1,0),0),0)</f>
        <v>0</v>
      </c>
      <c r="BG56" s="365">
        <f>IF(BG$19-'様式３（療養者名簿）（⑤の場合）'!$BJ61+1&lt;=15,IF(BG$19&gt;='様式３（療養者名簿）（⑤の場合）'!$BJ61,IF(BG$19&lt;='様式３（療養者名簿）（⑤の場合）'!$BK61,1,0),0),0)</f>
        <v>0</v>
      </c>
      <c r="BH56" s="365">
        <f>IF(BH$19-'様式３（療養者名簿）（⑤の場合）'!$BJ61+1&lt;=15,IF(BH$19&gt;='様式３（療養者名簿）（⑤の場合）'!$BJ61,IF(BH$19&lt;='様式３（療養者名簿）（⑤の場合）'!$BK61,1,0),0),0)</f>
        <v>0</v>
      </c>
      <c r="BI56" s="365">
        <f>IF(BI$19-'様式３（療養者名簿）（⑤の場合）'!$BJ61+1&lt;=15,IF(BI$19&gt;='様式３（療養者名簿）（⑤の場合）'!$BJ61,IF(BI$19&lt;='様式３（療養者名簿）（⑤の場合）'!$BK61,1,0),0),0)</f>
        <v>0</v>
      </c>
      <c r="BJ56" s="365">
        <f>IF(BJ$19-'様式３（療養者名簿）（⑤の場合）'!$BJ61+1&lt;=15,IF(BJ$19&gt;='様式３（療養者名簿）（⑤の場合）'!$BJ61,IF(BJ$19&lt;='様式３（療養者名簿）（⑤の場合）'!$BK61,1,0),0),0)</f>
        <v>0</v>
      </c>
      <c r="BK56" s="365">
        <f>IF(BK$19-'様式３（療養者名簿）（⑤の場合）'!$BJ61+1&lt;=15,IF(BK$19&gt;='様式３（療養者名簿）（⑤の場合）'!$BJ61,IF(BK$19&lt;='様式３（療養者名簿）（⑤の場合）'!$BK61,1,0),0),0)</f>
        <v>0</v>
      </c>
      <c r="BL56" s="365">
        <f>IF(BL$19-'様式３（療養者名簿）（⑤の場合）'!$BJ61+1&lt;=15,IF(BL$19&gt;='様式３（療養者名簿）（⑤の場合）'!$BJ61,IF(BL$19&lt;='様式３（療養者名簿）（⑤の場合）'!$BK61,1,0),0),0)</f>
        <v>0</v>
      </c>
      <c r="BM56" s="365">
        <f>IF(BM$19-'様式３（療養者名簿）（⑤の場合）'!$BJ61+1&lt;=15,IF(BM$19&gt;='様式３（療養者名簿）（⑤の場合）'!$BJ61,IF(BM$19&lt;='様式３（療養者名簿）（⑤の場合）'!$BK61,1,0),0),0)</f>
        <v>0</v>
      </c>
      <c r="BN56" s="365">
        <f>IF(BN$19-'様式３（療養者名簿）（⑤の場合）'!$BJ61+1&lt;=15,IF(BN$19&gt;='様式３（療養者名簿）（⑤の場合）'!$BJ61,IF(BN$19&lt;='様式３（療養者名簿）（⑤の場合）'!$BK61,1,0),0),0)</f>
        <v>0</v>
      </c>
      <c r="BO56" s="365">
        <f>IF(BO$19-'様式３（療養者名簿）（⑤の場合）'!$BJ61+1&lt;=15,IF(BO$19&gt;='様式３（療養者名簿）（⑤の場合）'!$BJ61,IF(BO$19&lt;='様式３（療養者名簿）（⑤の場合）'!$BK61,1,0),0),0)</f>
        <v>0</v>
      </c>
      <c r="BP56" s="365">
        <f>IF(BP$19-'様式３（療養者名簿）（⑤の場合）'!$BJ61+1&lt;=15,IF(BP$19&gt;='様式３（療養者名簿）（⑤の場合）'!$BJ61,IF(BP$19&lt;='様式３（療養者名簿）（⑤の場合）'!$BK61,1,0),0),0)</f>
        <v>0</v>
      </c>
      <c r="BQ56" s="365">
        <f>IF(BQ$19-'様式３（療養者名簿）（⑤の場合）'!$BJ61+1&lt;=15,IF(BQ$19&gt;='様式３（療養者名簿）（⑤の場合）'!$BJ61,IF(BQ$19&lt;='様式３（療養者名簿）（⑤の場合）'!$BK61,1,0),0),0)</f>
        <v>0</v>
      </c>
      <c r="BR56" s="365">
        <f>IF(BR$19-'様式３（療養者名簿）（⑤の場合）'!$BJ61+1&lt;=15,IF(BR$19&gt;='様式３（療養者名簿）（⑤の場合）'!$BJ61,IF(BR$19&lt;='様式３（療養者名簿）（⑤の場合）'!$BK61,1,0),0),0)</f>
        <v>0</v>
      </c>
      <c r="BS56" s="365">
        <f>IF(BS$19-'様式３（療養者名簿）（⑤の場合）'!$BJ61+1&lt;=15,IF(BS$19&gt;='様式３（療養者名簿）（⑤の場合）'!$BJ61,IF(BS$19&lt;='様式３（療養者名簿）（⑤の場合）'!$BK61,1,0),0),0)</f>
        <v>0</v>
      </c>
      <c r="BT56" s="365">
        <f>IF(BT$19-'様式３（療養者名簿）（⑤の場合）'!$BJ61+1&lt;=15,IF(BT$19&gt;='様式３（療養者名簿）（⑤の場合）'!$BJ61,IF(BT$19&lt;='様式３（療養者名簿）（⑤の場合）'!$BK61,1,0),0),0)</f>
        <v>0</v>
      </c>
      <c r="BU56" s="365">
        <f>IF(BU$19-'様式３（療養者名簿）（⑤の場合）'!$BJ61+1&lt;=15,IF(BU$19&gt;='様式３（療養者名簿）（⑤の場合）'!$BJ61,IF(BU$19&lt;='様式３（療養者名簿）（⑤の場合）'!$BK61,1,0),0),0)</f>
        <v>0</v>
      </c>
      <c r="BV56" s="365">
        <f>IF(BV$19-'様式３（療養者名簿）（⑤の場合）'!$BJ61+1&lt;=15,IF(BV$19&gt;='様式３（療養者名簿）（⑤の場合）'!$BJ61,IF(BV$19&lt;='様式３（療養者名簿）（⑤の場合）'!$BK61,1,0),0),0)</f>
        <v>0</v>
      </c>
      <c r="BW56" s="365">
        <f>IF(BW$19-'様式３（療養者名簿）（⑤の場合）'!$BJ61+1&lt;=15,IF(BW$19&gt;='様式３（療養者名簿）（⑤の場合）'!$BJ61,IF(BW$19&lt;='様式３（療養者名簿）（⑤の場合）'!$BK61,1,0),0),0)</f>
        <v>0</v>
      </c>
      <c r="BX56" s="365">
        <f>IF(BX$19-'様式３（療養者名簿）（⑤の場合）'!$BJ61+1&lt;=15,IF(BX$19&gt;='様式３（療養者名簿）（⑤の場合）'!$BJ61,IF(BX$19&lt;='様式３（療養者名簿）（⑤の場合）'!$BK61,1,0),0),0)</f>
        <v>0</v>
      </c>
      <c r="BY56" s="365">
        <f>IF(BY$19-'様式３（療養者名簿）（⑤の場合）'!$BJ61+1&lt;=15,IF(BY$19&gt;='様式３（療養者名簿）（⑤の場合）'!$BJ61,IF(BY$19&lt;='様式３（療養者名簿）（⑤の場合）'!$BK61,1,0),0),0)</f>
        <v>0</v>
      </c>
      <c r="BZ56" s="365">
        <f>IF(BZ$19-'様式３（療養者名簿）（⑤の場合）'!$BJ61+1&lt;=15,IF(BZ$19&gt;='様式３（療養者名簿）（⑤の場合）'!$BJ61,IF(BZ$19&lt;='様式３（療養者名簿）（⑤の場合）'!$BK61,1,0),0),0)</f>
        <v>0</v>
      </c>
      <c r="CA56" s="365">
        <f>IF(CA$19-'様式３（療養者名簿）（⑤の場合）'!$BJ61+1&lt;=15,IF(CA$19&gt;='様式３（療養者名簿）（⑤の場合）'!$BJ61,IF(CA$19&lt;='様式３（療養者名簿）（⑤の場合）'!$BK61,1,0),0),0)</f>
        <v>0</v>
      </c>
      <c r="CB56" s="365">
        <f>IF(CB$19-'様式３（療養者名簿）（⑤の場合）'!$BJ61+1&lt;=15,IF(CB$19&gt;='様式３（療養者名簿）（⑤の場合）'!$BJ61,IF(CB$19&lt;='様式３（療養者名簿）（⑤の場合）'!$BK61,1,0),0),0)</f>
        <v>0</v>
      </c>
      <c r="CC56" s="365">
        <f>IF(CC$19-'様式３（療養者名簿）（⑤の場合）'!$BJ61+1&lt;=15,IF(CC$19&gt;='様式３（療養者名簿）（⑤の場合）'!$BJ61,IF(CC$19&lt;='様式３（療養者名簿）（⑤の場合）'!$BK61,1,0),0),0)</f>
        <v>0</v>
      </c>
      <c r="CD56" s="365">
        <f>IF(CD$19-'様式３（療養者名簿）（⑤の場合）'!$BJ61+1&lt;=15,IF(CD$19&gt;='様式３（療養者名簿）（⑤の場合）'!$BJ61,IF(CD$19&lt;='様式３（療養者名簿）（⑤の場合）'!$BK61,1,0),0),0)</f>
        <v>0</v>
      </c>
      <c r="CE56" s="365">
        <f>IF(CE$19-'様式３（療養者名簿）（⑤の場合）'!$BJ61+1&lt;=15,IF(CE$19&gt;='様式３（療養者名簿）（⑤の場合）'!$BJ61,IF(CE$19&lt;='様式３（療養者名簿）（⑤の場合）'!$BK61,1,0),0),0)</f>
        <v>0</v>
      </c>
      <c r="CF56" s="365">
        <f>IF(CF$19-'様式３（療養者名簿）（⑤の場合）'!$BJ61+1&lt;=15,IF(CF$19&gt;='様式３（療養者名簿）（⑤の場合）'!$BJ61,IF(CF$19&lt;='様式３（療養者名簿）（⑤の場合）'!$BK61,1,0),0),0)</f>
        <v>0</v>
      </c>
      <c r="CG56" s="365">
        <f>IF(CG$19-'様式３（療養者名簿）（⑤の場合）'!$BJ61+1&lt;=15,IF(CG$19&gt;='様式３（療養者名簿）（⑤の場合）'!$BJ61,IF(CG$19&lt;='様式３（療養者名簿）（⑤の場合）'!$BK61,1,0),0),0)</f>
        <v>0</v>
      </c>
      <c r="CH56" s="365">
        <f>IF(CH$19-'様式３（療養者名簿）（⑤の場合）'!$BJ61+1&lt;=15,IF(CH$19&gt;='様式３（療養者名簿）（⑤の場合）'!$BJ61,IF(CH$19&lt;='様式３（療養者名簿）（⑤の場合）'!$BK61,1,0),0),0)</f>
        <v>0</v>
      </c>
      <c r="CI56" s="365">
        <f>IF(CI$19-'様式３（療養者名簿）（⑤の場合）'!$BJ61+1&lt;=15,IF(CI$19&gt;='様式３（療養者名簿）（⑤の場合）'!$BJ61,IF(CI$19&lt;='様式３（療養者名簿）（⑤の場合）'!$BK61,1,0),0),0)</f>
        <v>0</v>
      </c>
      <c r="CJ56" s="365">
        <f>IF(CJ$19-'様式３（療養者名簿）（⑤の場合）'!$BJ61+1&lt;=15,IF(CJ$19&gt;='様式３（療養者名簿）（⑤の場合）'!$BJ61,IF(CJ$19&lt;='様式３（療養者名簿）（⑤の場合）'!$BK61,1,0),0),0)</f>
        <v>0</v>
      </c>
      <c r="CK56" s="365">
        <f>IF(CK$19-'様式３（療養者名簿）（⑤の場合）'!$BJ61+1&lt;=15,IF(CK$19&gt;='様式３（療養者名簿）（⑤の場合）'!$BJ61,IF(CK$19&lt;='様式３（療養者名簿）（⑤の場合）'!$BK61,1,0),0),0)</f>
        <v>0</v>
      </c>
      <c r="CL56" s="365">
        <f>IF(CL$19-'様式３（療養者名簿）（⑤の場合）'!$BJ61+1&lt;=15,IF(CL$19&gt;='様式３（療養者名簿）（⑤の場合）'!$BJ61,IF(CL$19&lt;='様式３（療養者名簿）（⑤の場合）'!$BK61,1,0),0),0)</f>
        <v>0</v>
      </c>
      <c r="CM56" s="365">
        <f>IF(CM$19-'様式３（療養者名簿）（⑤の場合）'!$BJ61+1&lt;=15,IF(CM$19&gt;='様式３（療養者名簿）（⑤の場合）'!$BJ61,IF(CM$19&lt;='様式３（療養者名簿）（⑤の場合）'!$BK61,1,0),0),0)</f>
        <v>0</v>
      </c>
      <c r="CN56" s="365">
        <f>IF(CN$19-'様式３（療養者名簿）（⑤の場合）'!$BJ61+1&lt;=15,IF(CN$19&gt;='様式３（療養者名簿）（⑤の場合）'!$BJ61,IF(CN$19&lt;='様式３（療養者名簿）（⑤の場合）'!$BK61,1,0),0),0)</f>
        <v>0</v>
      </c>
      <c r="CO56" s="365">
        <f>IF(CO$19-'様式３（療養者名簿）（⑤の場合）'!$BJ61+1&lt;=15,IF(CO$19&gt;='様式３（療養者名簿）（⑤の場合）'!$BJ61,IF(CO$19&lt;='様式３（療養者名簿）（⑤の場合）'!$BK61,1,0),0),0)</f>
        <v>0</v>
      </c>
      <c r="CP56" s="365">
        <f>IF(CP$19-'様式３（療養者名簿）（⑤の場合）'!$BJ61+1&lt;=15,IF(CP$19&gt;='様式３（療養者名簿）（⑤の場合）'!$BJ61,IF(CP$19&lt;='様式３（療養者名簿）（⑤の場合）'!$BK61,1,0),0),0)</f>
        <v>0</v>
      </c>
      <c r="CQ56" s="365">
        <f>IF(CQ$19-'様式３（療養者名簿）（⑤の場合）'!$BJ61+1&lt;=15,IF(CQ$19&gt;='様式３（療養者名簿）（⑤の場合）'!$BJ61,IF(CQ$19&lt;='様式３（療養者名簿）（⑤の場合）'!$BK61,1,0),0),0)</f>
        <v>0</v>
      </c>
      <c r="CR56" s="365">
        <f>IF(CR$19-'様式３（療養者名簿）（⑤の場合）'!$BJ61+1&lt;=15,IF(CR$19&gt;='様式３（療養者名簿）（⑤の場合）'!$BJ61,IF(CR$19&lt;='様式３（療養者名簿）（⑤の場合）'!$BK61,1,0),0),0)</f>
        <v>0</v>
      </c>
      <c r="CS56" s="365">
        <f>IF(CS$19-'様式３（療養者名簿）（⑤の場合）'!$BJ61+1&lt;=15,IF(CS$19&gt;='様式３（療養者名簿）（⑤の場合）'!$BJ61,IF(CS$19&lt;='様式３（療養者名簿）（⑤の場合）'!$BK61,1,0),0),0)</f>
        <v>0</v>
      </c>
      <c r="CT56" s="365">
        <f>IF(CT$19-'様式３（療養者名簿）（⑤の場合）'!$BJ61+1&lt;=15,IF(CT$19&gt;='様式３（療養者名簿）（⑤の場合）'!$BJ61,IF(CT$19&lt;='様式３（療養者名簿）（⑤の場合）'!$BK61,1,0),0),0)</f>
        <v>0</v>
      </c>
      <c r="CU56" s="365">
        <f>IF(CU$19-'様式３（療養者名簿）（⑤の場合）'!$BJ61+1&lt;=15,IF(CU$19&gt;='様式３（療養者名簿）（⑤の場合）'!$BJ61,IF(CU$19&lt;='様式３（療養者名簿）（⑤の場合）'!$BK61,1,0),0),0)</f>
        <v>0</v>
      </c>
      <c r="CV56" s="365">
        <f>IF(CV$19-'様式３（療養者名簿）（⑤の場合）'!$BJ61+1&lt;=15,IF(CV$19&gt;='様式３（療養者名簿）（⑤の場合）'!$BJ61,IF(CV$19&lt;='様式３（療養者名簿）（⑤の場合）'!$BK61,1,0),0),0)</f>
        <v>0</v>
      </c>
      <c r="CW56" s="365">
        <f>IF(CW$19-'様式３（療養者名簿）（⑤の場合）'!$BJ61+1&lt;=15,IF(CW$19&gt;='様式３（療養者名簿）（⑤の場合）'!$BJ61,IF(CW$19&lt;='様式３（療養者名簿）（⑤の場合）'!$BK61,1,0),0),0)</f>
        <v>0</v>
      </c>
      <c r="CX56" s="365">
        <f>IF(CX$19-'様式３（療養者名簿）（⑤の場合）'!$BJ61+1&lt;=15,IF(CX$19&gt;='様式３（療養者名簿）（⑤の場合）'!$BJ61,IF(CX$19&lt;='様式３（療養者名簿）（⑤の場合）'!$BK61,1,0),0),0)</f>
        <v>0</v>
      </c>
      <c r="CY56" s="365">
        <f>IF(CY$19-'様式３（療養者名簿）（⑤の場合）'!$BJ61+1&lt;=15,IF(CY$19&gt;='様式３（療養者名簿）（⑤の場合）'!$BJ61,IF(CY$19&lt;='様式３（療養者名簿）（⑤の場合）'!$BK61,1,0),0),0)</f>
        <v>0</v>
      </c>
      <c r="CZ56" s="365">
        <f>IF(CZ$19-'様式３（療養者名簿）（⑤の場合）'!$BJ61+1&lt;=15,IF(CZ$19&gt;='様式３（療養者名簿）（⑤の場合）'!$BJ61,IF(CZ$19&lt;='様式３（療養者名簿）（⑤の場合）'!$BK61,1,0),0),0)</f>
        <v>0</v>
      </c>
      <c r="DA56" s="365">
        <f>IF(DA$19-'様式３（療養者名簿）（⑤の場合）'!$BJ61+1&lt;=15,IF(DA$19&gt;='様式３（療養者名簿）（⑤の場合）'!$BJ61,IF(DA$19&lt;='様式３（療養者名簿）（⑤の場合）'!$BK61,1,0),0),0)</f>
        <v>0</v>
      </c>
      <c r="DB56" s="365">
        <f>IF(DB$19-'様式３（療養者名簿）（⑤の場合）'!$BJ61+1&lt;=15,IF(DB$19&gt;='様式３（療養者名簿）（⑤の場合）'!$BJ61,IF(DB$19&lt;='様式３（療養者名簿）（⑤の場合）'!$BK61,1,0),0),0)</f>
        <v>0</v>
      </c>
      <c r="DC56" s="365">
        <f>IF(DC$19-'様式３（療養者名簿）（⑤の場合）'!$BJ61+1&lt;=15,IF(DC$19&gt;='様式３（療養者名簿）（⑤の場合）'!$BJ61,IF(DC$19&lt;='様式３（療養者名簿）（⑤の場合）'!$BK61,1,0),0),0)</f>
        <v>0</v>
      </c>
      <c r="DD56" s="365">
        <f>IF(DD$19-'様式３（療養者名簿）（⑤の場合）'!$BJ61+1&lt;=15,IF(DD$19&gt;='様式３（療養者名簿）（⑤の場合）'!$BJ61,IF(DD$19&lt;='様式３（療養者名簿）（⑤の場合）'!$BK61,1,0),0),0)</f>
        <v>0</v>
      </c>
      <c r="DE56" s="365">
        <f>IF(DE$19-'様式３（療養者名簿）（⑤の場合）'!$BJ61+1&lt;=15,IF(DE$19&gt;='様式３（療養者名簿）（⑤の場合）'!$BJ61,IF(DE$19&lt;='様式３（療養者名簿）（⑤の場合）'!$BK61,1,0),0),0)</f>
        <v>0</v>
      </c>
      <c r="DF56" s="365">
        <f>IF(DF$19-'様式３（療養者名簿）（⑤の場合）'!$BJ61+1&lt;=15,IF(DF$19&gt;='様式３（療養者名簿）（⑤の場合）'!$BJ61,IF(DF$19&lt;='様式３（療養者名簿）（⑤の場合）'!$BK61,1,0),0),0)</f>
        <v>0</v>
      </c>
      <c r="DG56" s="365">
        <f>IF(DG$19-'様式３（療養者名簿）（⑤の場合）'!$BJ61+1&lt;=15,IF(DG$19&gt;='様式３（療養者名簿）（⑤の場合）'!$BJ61,IF(DG$19&lt;='様式３（療養者名簿）（⑤の場合）'!$BK61,1,0),0),0)</f>
        <v>0</v>
      </c>
      <c r="DH56" s="365">
        <f>IF(DH$19-'様式３（療養者名簿）（⑤の場合）'!$BJ61+1&lt;=15,IF(DH$19&gt;='様式３（療養者名簿）（⑤の場合）'!$BJ61,IF(DH$19&lt;='様式３（療養者名簿）（⑤の場合）'!$BK61,1,0),0),0)</f>
        <v>0</v>
      </c>
      <c r="DI56" s="365">
        <f>IF(DI$19-'様式３（療養者名簿）（⑤の場合）'!$BJ61+1&lt;=15,IF(DI$19&gt;='様式３（療養者名簿）（⑤の場合）'!$BJ61,IF(DI$19&lt;='様式３（療養者名簿）（⑤の場合）'!$BK61,1,0),0),0)</f>
        <v>0</v>
      </c>
      <c r="DJ56" s="365">
        <f>IF(DJ$19-'様式３（療養者名簿）（⑤の場合）'!$BJ61+1&lt;=15,IF(DJ$19&gt;='様式３（療養者名簿）（⑤の場合）'!$BJ61,IF(DJ$19&lt;='様式３（療養者名簿）（⑤の場合）'!$BK61,1,0),0),0)</f>
        <v>0</v>
      </c>
      <c r="DK56" s="365">
        <f>IF(DK$19-'様式３（療養者名簿）（⑤の場合）'!$BJ61+1&lt;=15,IF(DK$19&gt;='様式３（療養者名簿）（⑤の場合）'!$BJ61,IF(DK$19&lt;='様式３（療養者名簿）（⑤の場合）'!$BK61,1,0),0),0)</f>
        <v>0</v>
      </c>
      <c r="DL56" s="365">
        <f>IF(DL$19-'様式３（療養者名簿）（⑤の場合）'!$BJ61+1&lt;=15,IF(DL$19&gt;='様式３（療養者名簿）（⑤の場合）'!$BJ61,IF(DL$19&lt;='様式３（療養者名簿）（⑤の場合）'!$BK61,1,0),0),0)</f>
        <v>0</v>
      </c>
      <c r="DM56" s="365">
        <f>IF(DM$19-'様式３（療養者名簿）（⑤の場合）'!$BJ61+1&lt;=15,IF(DM$19&gt;='様式３（療養者名簿）（⑤の場合）'!$BJ61,IF(DM$19&lt;='様式３（療養者名簿）（⑤の場合）'!$BK61,1,0),0),0)</f>
        <v>0</v>
      </c>
      <c r="DN56" s="365">
        <f>IF(DN$19-'様式３（療養者名簿）（⑤の場合）'!$BJ61+1&lt;=15,IF(DN$19&gt;='様式３（療養者名簿）（⑤の場合）'!$BJ61,IF(DN$19&lt;='様式３（療養者名簿）（⑤の場合）'!$BK61,1,0),0),0)</f>
        <v>0</v>
      </c>
      <c r="DO56" s="365">
        <f>IF(DO$19-'様式３（療養者名簿）（⑤の場合）'!$BJ61+1&lt;=15,IF(DO$19&gt;='様式３（療養者名簿）（⑤の場合）'!$BJ61,IF(DO$19&lt;='様式３（療養者名簿）（⑤の場合）'!$BK61,1,0),0),0)</f>
        <v>0</v>
      </c>
      <c r="DP56" s="365">
        <f>IF(DP$19-'様式３（療養者名簿）（⑤の場合）'!$BJ61+1&lt;=15,IF(DP$19&gt;='様式３（療養者名簿）（⑤の場合）'!$BJ61,IF(DP$19&lt;='様式３（療養者名簿）（⑤の場合）'!$BK61,1,0),0),0)</f>
        <v>0</v>
      </c>
      <c r="DQ56" s="365">
        <f>IF(DQ$19-'様式３（療養者名簿）（⑤の場合）'!$BJ61+1&lt;=15,IF(DQ$19&gt;='様式３（療養者名簿）（⑤の場合）'!$BJ61,IF(DQ$19&lt;='様式３（療養者名簿）（⑤の場合）'!$BK61,1,0),0),0)</f>
        <v>0</v>
      </c>
      <c r="DR56" s="365">
        <f>IF(DR$19-'様式３（療養者名簿）（⑤の場合）'!$BJ61+1&lt;=15,IF(DR$19&gt;='様式３（療養者名簿）（⑤の場合）'!$BJ61,IF(DR$19&lt;='様式３（療養者名簿）（⑤の場合）'!$BK61,1,0),0),0)</f>
        <v>0</v>
      </c>
      <c r="DS56" s="365">
        <f>IF(DS$19-'様式３（療養者名簿）（⑤の場合）'!$BJ61+1&lt;=15,IF(DS$19&gt;='様式３（療養者名簿）（⑤の場合）'!$BJ61,IF(DS$19&lt;='様式３（療養者名簿）（⑤の場合）'!$BK61,1,0),0),0)</f>
        <v>0</v>
      </c>
      <c r="DT56" s="365">
        <f>IF(DT$19-'様式３（療養者名簿）（⑤の場合）'!$BJ61+1&lt;=15,IF(DT$19&gt;='様式３（療養者名簿）（⑤の場合）'!$BJ61,IF(DT$19&lt;='様式３（療養者名簿）（⑤の場合）'!$BK61,1,0),0),0)</f>
        <v>0</v>
      </c>
      <c r="DU56" s="365">
        <f>IF(DU$19-'様式３（療養者名簿）（⑤の場合）'!$BJ61+1&lt;=15,IF(DU$19&gt;='様式３（療養者名簿）（⑤の場合）'!$BJ61,IF(DU$19&lt;='様式３（療養者名簿）（⑤の場合）'!$BK61,1,0),0),0)</f>
        <v>0</v>
      </c>
      <c r="DV56" s="365">
        <f>IF(DV$19-'様式３（療養者名簿）（⑤の場合）'!$BJ61+1&lt;=15,IF(DV$19&gt;='様式３（療養者名簿）（⑤の場合）'!$BJ61,IF(DV$19&lt;='様式３（療養者名簿）（⑤の場合）'!$BK61,1,0),0),0)</f>
        <v>0</v>
      </c>
      <c r="DW56" s="365">
        <f>IF(DW$19-'様式３（療養者名簿）（⑤の場合）'!$BJ61+1&lt;=15,IF(DW$19&gt;='様式３（療養者名簿）（⑤の場合）'!$BJ61,IF(DW$19&lt;='様式３（療養者名簿）（⑤の場合）'!$BK61,1,0),0),0)</f>
        <v>0</v>
      </c>
      <c r="DX56" s="365">
        <f>IF(DX$19-'様式３（療養者名簿）（⑤の場合）'!$BJ61+1&lt;=15,IF(DX$19&gt;='様式３（療養者名簿）（⑤の場合）'!$BJ61,IF(DX$19&lt;='様式３（療養者名簿）（⑤の場合）'!$BK61,1,0),0),0)</f>
        <v>0</v>
      </c>
      <c r="DY56" s="365">
        <f>IF(DY$19-'様式３（療養者名簿）（⑤の場合）'!$BJ61+1&lt;=15,IF(DY$19&gt;='様式３（療養者名簿）（⑤の場合）'!$BJ61,IF(DY$19&lt;='様式３（療養者名簿）（⑤の場合）'!$BK61,1,0),0),0)</f>
        <v>0</v>
      </c>
      <c r="DZ56" s="365">
        <f>IF(DZ$19-'様式３（療養者名簿）（⑤の場合）'!$BJ61+1&lt;=15,IF(DZ$19&gt;='様式３（療養者名簿）（⑤の場合）'!$BJ61,IF(DZ$19&lt;='様式３（療養者名簿）（⑤の場合）'!$BK61,1,0),0),0)</f>
        <v>0</v>
      </c>
      <c r="EA56" s="365">
        <f>IF(EA$19-'様式３（療養者名簿）（⑤の場合）'!$BJ61+1&lt;=15,IF(EA$19&gt;='様式３（療養者名簿）（⑤の場合）'!$BJ61,IF(EA$19&lt;='様式３（療養者名簿）（⑤の場合）'!$BK61,1,0),0),0)</f>
        <v>0</v>
      </c>
      <c r="EB56" s="365">
        <f>IF(EB$19-'様式３（療養者名簿）（⑤の場合）'!$BJ61+1&lt;=15,IF(EB$19&gt;='様式３（療養者名簿）（⑤の場合）'!$BJ61,IF(EB$19&lt;='様式３（療養者名簿）（⑤の場合）'!$BK61,1,0),0),0)</f>
        <v>0</v>
      </c>
      <c r="EC56" s="365">
        <f>IF(EC$19-'様式３（療養者名簿）（⑤の場合）'!$BJ61+1&lt;=15,IF(EC$19&gt;='様式３（療養者名簿）（⑤の場合）'!$BJ61,IF(EC$19&lt;='様式３（療養者名簿）（⑤の場合）'!$BK61,1,0),0),0)</f>
        <v>0</v>
      </c>
      <c r="ED56" s="365">
        <f>IF(ED$19-'様式３（療養者名簿）（⑤の場合）'!$BJ61+1&lt;=15,IF(ED$19&gt;='様式３（療養者名簿）（⑤の場合）'!$BJ61,IF(ED$19&lt;='様式３（療養者名簿）（⑤の場合）'!$BK61,1,0),0),0)</f>
        <v>0</v>
      </c>
      <c r="EE56" s="365">
        <f>IF(EE$19-'様式３（療養者名簿）（⑤の場合）'!$BJ61+1&lt;=15,IF(EE$19&gt;='様式３（療養者名簿）（⑤の場合）'!$BJ61,IF(EE$19&lt;='様式３（療養者名簿）（⑤の場合）'!$BK61,1,0),0),0)</f>
        <v>0</v>
      </c>
      <c r="EF56" s="365">
        <f>IF(EF$19-'様式３（療養者名簿）（⑤の場合）'!$BJ61+1&lt;=15,IF(EF$19&gt;='様式３（療養者名簿）（⑤の場合）'!$BJ61,IF(EF$19&lt;='様式３（療養者名簿）（⑤の場合）'!$BK61,1,0),0),0)</f>
        <v>0</v>
      </c>
      <c r="EG56" s="365">
        <f>IF(EG$19-'様式３（療養者名簿）（⑤の場合）'!$BJ61+1&lt;=15,IF(EG$19&gt;='様式３（療養者名簿）（⑤の場合）'!$BJ61,IF(EG$19&lt;='様式３（療養者名簿）（⑤の場合）'!$BK61,1,0),0),0)</f>
        <v>0</v>
      </c>
      <c r="EH56" s="365">
        <f>IF(EH$19-'様式３（療養者名簿）（⑤の場合）'!$BJ61+1&lt;=15,IF(EH$19&gt;='様式３（療養者名簿）（⑤の場合）'!$BJ61,IF(EH$19&lt;='様式３（療養者名簿）（⑤の場合）'!$BK61,1,0),0),0)</f>
        <v>0</v>
      </c>
      <c r="EI56" s="365">
        <f>IF(EI$19-'様式３（療養者名簿）（⑤の場合）'!$BJ61+1&lt;=15,IF(EI$19&gt;='様式３（療養者名簿）（⑤の場合）'!$BJ61,IF(EI$19&lt;='様式３（療養者名簿）（⑤の場合）'!$BK61,1,0),0),0)</f>
        <v>0</v>
      </c>
      <c r="EJ56" s="365">
        <f>IF(EJ$19-'様式３（療養者名簿）（⑤の場合）'!$BJ61+1&lt;=15,IF(EJ$19&gt;='様式３（療養者名簿）（⑤の場合）'!$BJ61,IF(EJ$19&lt;='様式３（療養者名簿）（⑤の場合）'!$BK61,1,0),0),0)</f>
        <v>0</v>
      </c>
      <c r="EK56" s="365">
        <f>IF(EK$19-'様式３（療養者名簿）（⑤の場合）'!$BJ61+1&lt;=15,IF(EK$19&gt;='様式３（療養者名簿）（⑤の場合）'!$BJ61,IF(EK$19&lt;='様式３（療養者名簿）（⑤の場合）'!$BK61,1,0),0),0)</f>
        <v>0</v>
      </c>
      <c r="EL56" s="365">
        <f>IF(EL$19-'様式３（療養者名簿）（⑤の場合）'!$BJ61+1&lt;=15,IF(EL$19&gt;='様式３（療養者名簿）（⑤の場合）'!$BJ61,IF(EL$19&lt;='様式３（療養者名簿）（⑤の場合）'!$BK61,1,0),0),0)</f>
        <v>0</v>
      </c>
      <c r="EM56" s="365">
        <f>IF(EM$19-'様式３（療養者名簿）（⑤の場合）'!$BJ61+1&lt;=15,IF(EM$19&gt;='様式３（療養者名簿）（⑤の場合）'!$BJ61,IF(EM$19&lt;='様式３（療養者名簿）（⑤の場合）'!$BK61,1,0),0),0)</f>
        <v>0</v>
      </c>
      <c r="EN56" s="365">
        <f>IF(EN$19-'様式３（療養者名簿）（⑤の場合）'!$BJ61+1&lt;=15,IF(EN$19&gt;='様式３（療養者名簿）（⑤の場合）'!$BJ61,IF(EN$19&lt;='様式３（療養者名簿）（⑤の場合）'!$BK61,1,0),0),0)</f>
        <v>0</v>
      </c>
      <c r="EO56" s="365">
        <f>IF(EO$19-'様式３（療養者名簿）（⑤の場合）'!$BJ61+1&lt;=15,IF(EO$19&gt;='様式３（療養者名簿）（⑤の場合）'!$BJ61,IF(EO$19&lt;='様式３（療養者名簿）（⑤の場合）'!$BK61,1,0),0),0)</f>
        <v>0</v>
      </c>
      <c r="EP56" s="365">
        <f>IF(EP$19-'様式３（療養者名簿）（⑤の場合）'!$BJ61+1&lt;=15,IF(EP$19&gt;='様式３（療養者名簿）（⑤の場合）'!$BJ61,IF(EP$19&lt;='様式３（療養者名簿）（⑤の場合）'!$BK61,1,0),0),0)</f>
        <v>0</v>
      </c>
      <c r="EQ56" s="365">
        <f>IF(EQ$19-'様式３（療養者名簿）（⑤の場合）'!$BJ61+1&lt;=15,IF(EQ$19&gt;='様式３（療養者名簿）（⑤の場合）'!$BJ61,IF(EQ$19&lt;='様式３（療養者名簿）（⑤の場合）'!$BK61,1,0),0),0)</f>
        <v>0</v>
      </c>
      <c r="ER56" s="365">
        <f>IF(ER$19-'様式３（療養者名簿）（⑤の場合）'!$BJ61+1&lt;=15,IF(ER$19&gt;='様式３（療養者名簿）（⑤の場合）'!$BJ61,IF(ER$19&lt;='様式３（療養者名簿）（⑤の場合）'!$BK61,1,0),0),0)</f>
        <v>0</v>
      </c>
      <c r="ES56" s="365">
        <f>IF(ES$19-'様式３（療養者名簿）（⑤の場合）'!$BJ61+1&lt;=15,IF(ES$19&gt;='様式３（療養者名簿）（⑤の場合）'!$BJ61,IF(ES$19&lt;='様式３（療養者名簿）（⑤の場合）'!$BK61,1,0),0),0)</f>
        <v>0</v>
      </c>
      <c r="ET56" s="365">
        <f>IF(ET$19-'様式３（療養者名簿）（⑤の場合）'!$BJ61+1&lt;=15,IF(ET$19&gt;='様式３（療養者名簿）（⑤の場合）'!$BJ61,IF(ET$19&lt;='様式３（療養者名簿）（⑤の場合）'!$BK61,1,0),0),0)</f>
        <v>0</v>
      </c>
      <c r="EU56" s="365">
        <f>IF(EU$19-'様式３（療養者名簿）（⑤の場合）'!$BJ61+1&lt;=15,IF(EU$19&gt;='様式３（療養者名簿）（⑤の場合）'!$BJ61,IF(EU$19&lt;='様式３（療養者名簿）（⑤の場合）'!$BK61,1,0),0),0)</f>
        <v>0</v>
      </c>
      <c r="EV56" s="365">
        <f>IF(EV$19-'様式３（療養者名簿）（⑤の場合）'!$BJ61+1&lt;=15,IF(EV$19&gt;='様式３（療養者名簿）（⑤の場合）'!$BJ61,IF(EV$19&lt;='様式３（療養者名簿）（⑤の場合）'!$BK61,1,0),0),0)</f>
        <v>0</v>
      </c>
      <c r="EW56" s="365">
        <f>IF(EW$19-'様式３（療養者名簿）（⑤の場合）'!$BJ61+1&lt;=15,IF(EW$19&gt;='様式３（療養者名簿）（⑤の場合）'!$BJ61,IF(EW$19&lt;='様式３（療養者名簿）（⑤の場合）'!$BK61,1,0),0),0)</f>
        <v>0</v>
      </c>
      <c r="EX56" s="365">
        <f>IF(EX$19-'様式３（療養者名簿）（⑤の場合）'!$BJ61+1&lt;=15,IF(EX$19&gt;='様式３（療養者名簿）（⑤の場合）'!$BJ61,IF(EX$19&lt;='様式３（療養者名簿）（⑤の場合）'!$BK61,1,0),0),0)</f>
        <v>0</v>
      </c>
      <c r="EY56" s="365">
        <f>IF(EY$19-'様式３（療養者名簿）（⑤の場合）'!$BJ61+1&lt;=15,IF(EY$19&gt;='様式３（療養者名簿）（⑤の場合）'!$BJ61,IF(EY$19&lt;='様式３（療養者名簿）（⑤の場合）'!$BK61,1,0),0),0)</f>
        <v>0</v>
      </c>
      <c r="EZ56" s="365">
        <f>IF(EZ$19-'様式３（療養者名簿）（⑤の場合）'!$BJ61+1&lt;=15,IF(EZ$19&gt;='様式３（療養者名簿）（⑤の場合）'!$BJ61,IF(EZ$19&lt;='様式３（療養者名簿）（⑤の場合）'!$BK61,1,0),0),0)</f>
        <v>0</v>
      </c>
      <c r="FA56" s="365">
        <f>IF(FA$19-'様式３（療養者名簿）（⑤の場合）'!$BJ61+1&lt;=15,IF(FA$19&gt;='様式３（療養者名簿）（⑤の場合）'!$BJ61,IF(FA$19&lt;='様式３（療養者名簿）（⑤の場合）'!$BK61,1,0),0),0)</f>
        <v>0</v>
      </c>
      <c r="FB56" s="365">
        <f>IF(FB$19-'様式３（療養者名簿）（⑤の場合）'!$BJ61+1&lt;=15,IF(FB$19&gt;='様式３（療養者名簿）（⑤の場合）'!$BJ61,IF(FB$19&lt;='様式３（療養者名簿）（⑤の場合）'!$BK61,1,0),0),0)</f>
        <v>0</v>
      </c>
      <c r="FC56" s="365">
        <f>IF(FC$19-'様式３（療養者名簿）（⑤の場合）'!$BJ61+1&lt;=15,IF(FC$19&gt;='様式３（療養者名簿）（⑤の場合）'!$BJ61,IF(FC$19&lt;='様式３（療養者名簿）（⑤の場合）'!$BK61,1,0),0),0)</f>
        <v>0</v>
      </c>
      <c r="FD56" s="365">
        <f>IF(FD$19-'様式３（療養者名簿）（⑤の場合）'!$BJ61+1&lt;=15,IF(FD$19&gt;='様式３（療養者名簿）（⑤の場合）'!$BJ61,IF(FD$19&lt;='様式３（療養者名簿）（⑤の場合）'!$BK61,1,0),0),0)</f>
        <v>0</v>
      </c>
      <c r="FE56" s="365">
        <f>IF(FE$19-'様式３（療養者名簿）（⑤の場合）'!$BJ61+1&lt;=15,IF(FE$19&gt;='様式３（療養者名簿）（⑤の場合）'!$BJ61,IF(FE$19&lt;='様式３（療養者名簿）（⑤の場合）'!$BK61,1,0),0),0)</f>
        <v>0</v>
      </c>
      <c r="FF56" s="365">
        <f>IF(FF$19-'様式３（療養者名簿）（⑤の場合）'!$BJ61+1&lt;=15,IF(FF$19&gt;='様式３（療養者名簿）（⑤の場合）'!$BJ61,IF(FF$19&lt;='様式３（療養者名簿）（⑤の場合）'!$BK61,1,0),0),0)</f>
        <v>0</v>
      </c>
      <c r="FG56" s="365">
        <f>IF(FG$19-'様式３（療養者名簿）（⑤の場合）'!$BJ61+1&lt;=15,IF(FG$19&gt;='様式３（療養者名簿）（⑤の場合）'!$BJ61,IF(FG$19&lt;='様式３（療養者名簿）（⑤の場合）'!$BK61,1,0),0),0)</f>
        <v>0</v>
      </c>
      <c r="FH56" s="365">
        <f>IF(FH$19-'様式３（療養者名簿）（⑤の場合）'!$BJ61+1&lt;=15,IF(FH$19&gt;='様式３（療養者名簿）（⑤の場合）'!$BJ61,IF(FH$19&lt;='様式３（療養者名簿）（⑤の場合）'!$BK61,1,0),0),0)</f>
        <v>0</v>
      </c>
      <c r="FI56" s="365">
        <f>IF(FI$19-'様式３（療養者名簿）（⑤の場合）'!$BJ61+1&lt;=15,IF(FI$19&gt;='様式３（療養者名簿）（⑤の場合）'!$BJ61,IF(FI$19&lt;='様式３（療養者名簿）（⑤の場合）'!$BK61,1,0),0),0)</f>
        <v>0</v>
      </c>
      <c r="FJ56" s="365">
        <f>IF(FJ$19-'様式３（療養者名簿）（⑤の場合）'!$BJ61+1&lt;=15,IF(FJ$19&gt;='様式３（療養者名簿）（⑤の場合）'!$BJ61,IF(FJ$19&lt;='様式３（療養者名簿）（⑤の場合）'!$BK61,1,0),0),0)</f>
        <v>0</v>
      </c>
      <c r="FK56" s="365">
        <f>IF(FK$19-'様式３（療養者名簿）（⑤の場合）'!$BJ61+1&lt;=15,IF(FK$19&gt;='様式３（療養者名簿）（⑤の場合）'!$BJ61,IF(FK$19&lt;='様式３（療養者名簿）（⑤の場合）'!$BK61,1,0),0),0)</f>
        <v>0</v>
      </c>
      <c r="FL56" s="365">
        <f>IF(FL$19-'様式３（療養者名簿）（⑤の場合）'!$BJ61+1&lt;=15,IF(FL$19&gt;='様式３（療養者名簿）（⑤の場合）'!$BJ61,IF(FL$19&lt;='様式３（療養者名簿）（⑤の場合）'!$BK61,1,0),0),0)</f>
        <v>0</v>
      </c>
      <c r="FM56" s="365">
        <f>IF(FM$19-'様式３（療養者名簿）（⑤の場合）'!$BJ61+1&lt;=15,IF(FM$19&gt;='様式３（療養者名簿）（⑤の場合）'!$BJ61,IF(FM$19&lt;='様式３（療養者名簿）（⑤の場合）'!$BK61,1,0),0),0)</f>
        <v>0</v>
      </c>
      <c r="FN56" s="365">
        <f>IF(FN$19-'様式３（療養者名簿）（⑤の場合）'!$BJ61+1&lt;=15,IF(FN$19&gt;='様式３（療養者名簿）（⑤の場合）'!$BJ61,IF(FN$19&lt;='様式３（療養者名簿）（⑤の場合）'!$BK61,1,0),0),0)</f>
        <v>0</v>
      </c>
      <c r="FO56" s="365">
        <f>IF(FO$19-'様式３（療養者名簿）（⑤の場合）'!$BJ61+1&lt;=15,IF(FO$19&gt;='様式３（療養者名簿）（⑤の場合）'!$BJ61,IF(FO$19&lt;='様式３（療養者名簿）（⑤の場合）'!$BK61,1,0),0),0)</f>
        <v>0</v>
      </c>
      <c r="FP56" s="365">
        <f>IF(FP$19-'様式３（療養者名簿）（⑤の場合）'!$BJ61+1&lt;=15,IF(FP$19&gt;='様式３（療養者名簿）（⑤の場合）'!$BJ61,IF(FP$19&lt;='様式３（療養者名簿）（⑤の場合）'!$BK61,1,0),0),0)</f>
        <v>0</v>
      </c>
      <c r="FQ56" s="365">
        <f>IF(FQ$19-'様式３（療養者名簿）（⑤の場合）'!$BJ61+1&lt;=15,IF(FQ$19&gt;='様式３（療養者名簿）（⑤の場合）'!$BJ61,IF(FQ$19&lt;='様式３（療養者名簿）（⑤の場合）'!$BK61,1,0),0),0)</f>
        <v>0</v>
      </c>
      <c r="FR56" s="365">
        <f>IF(FR$19-'様式３（療養者名簿）（⑤の場合）'!$BJ61+1&lt;=15,IF(FR$19&gt;='様式３（療養者名簿）（⑤の場合）'!$BJ61,IF(FR$19&lt;='様式３（療養者名簿）（⑤の場合）'!$BK61,1,0),0),0)</f>
        <v>0</v>
      </c>
      <c r="FS56" s="365">
        <f>IF(FS$19-'様式３（療養者名簿）（⑤の場合）'!$BJ61+1&lt;=15,IF(FS$19&gt;='様式３（療養者名簿）（⑤の場合）'!$BJ61,IF(FS$19&lt;='様式３（療養者名簿）（⑤の場合）'!$BK61,1,0),0),0)</f>
        <v>0</v>
      </c>
      <c r="FT56" s="365">
        <f>IF(FT$19-'様式３（療養者名簿）（⑤の場合）'!$BJ61+1&lt;=15,IF(FT$19&gt;='様式３（療養者名簿）（⑤の場合）'!$BJ61,IF(FT$19&lt;='様式３（療養者名簿）（⑤の場合）'!$BK61,1,0),0),0)</f>
        <v>0</v>
      </c>
      <c r="FU56" s="365">
        <f>IF(FU$19-'様式３（療養者名簿）（⑤の場合）'!$BJ61+1&lt;=15,IF(FU$19&gt;='様式３（療養者名簿）（⑤の場合）'!$BJ61,IF(FU$19&lt;='様式３（療養者名簿）（⑤の場合）'!$BK61,1,0),0),0)</f>
        <v>0</v>
      </c>
      <c r="FV56" s="365">
        <f>IF(FV$19-'様式３（療養者名簿）（⑤の場合）'!$BJ61+1&lt;=15,IF(FV$19&gt;='様式３（療養者名簿）（⑤の場合）'!$BJ61,IF(FV$19&lt;='様式３（療養者名簿）（⑤の場合）'!$BK61,1,0),0),0)</f>
        <v>0</v>
      </c>
      <c r="FW56" s="365">
        <f>IF(FW$19-'様式３（療養者名簿）（⑤の場合）'!$BJ61+1&lt;=15,IF(FW$19&gt;='様式３（療養者名簿）（⑤の場合）'!$BJ61,IF(FW$19&lt;='様式３（療養者名簿）（⑤の場合）'!$BK61,1,0),0),0)</f>
        <v>0</v>
      </c>
      <c r="FX56" s="365">
        <f>IF(FX$19-'様式３（療養者名簿）（⑤の場合）'!$BJ61+1&lt;=15,IF(FX$19&gt;='様式３（療養者名簿）（⑤の場合）'!$BJ61,IF(FX$19&lt;='様式３（療養者名簿）（⑤の場合）'!$BK61,1,0),0),0)</f>
        <v>0</v>
      </c>
      <c r="FY56" s="365">
        <f>IF(FY$19-'様式３（療養者名簿）（⑤の場合）'!$BJ61+1&lt;=15,IF(FY$19&gt;='様式３（療養者名簿）（⑤の場合）'!$BJ61,IF(FY$19&lt;='様式３（療養者名簿）（⑤の場合）'!$BK61,1,0),0),0)</f>
        <v>0</v>
      </c>
      <c r="FZ56" s="365">
        <f>IF(FZ$19-'様式３（療養者名簿）（⑤の場合）'!$BJ61+1&lt;=15,IF(FZ$19&gt;='様式３（療養者名簿）（⑤の場合）'!$BJ61,IF(FZ$19&lt;='様式３（療養者名簿）（⑤の場合）'!$BK61,1,0),0),0)</f>
        <v>0</v>
      </c>
      <c r="GA56" s="365">
        <f>IF(GA$19-'様式３（療養者名簿）（⑤の場合）'!$BJ61+1&lt;=15,IF(GA$19&gt;='様式３（療養者名簿）（⑤の場合）'!$BJ61,IF(GA$19&lt;='様式３（療養者名簿）（⑤の場合）'!$BK61,1,0),0),0)</f>
        <v>0</v>
      </c>
      <c r="GB56" s="365">
        <f>IF(GB$19-'様式３（療養者名簿）（⑤の場合）'!$BJ61+1&lt;=15,IF(GB$19&gt;='様式３（療養者名簿）（⑤の場合）'!$BJ61,IF(GB$19&lt;='様式３（療養者名簿）（⑤の場合）'!$BK61,1,0),0),0)</f>
        <v>0</v>
      </c>
      <c r="GC56" s="365">
        <f>IF(GC$19-'様式３（療養者名簿）（⑤の場合）'!$BJ61+1&lt;=15,IF(GC$19&gt;='様式３（療養者名簿）（⑤の場合）'!$BJ61,IF(GC$19&lt;='様式３（療養者名簿）（⑤の場合）'!$BK61,1,0),0),0)</f>
        <v>0</v>
      </c>
      <c r="GD56" s="365">
        <f>IF(GD$19-'様式３（療養者名簿）（⑤の場合）'!$BJ61+1&lt;=15,IF(GD$19&gt;='様式３（療養者名簿）（⑤の場合）'!$BJ61,IF(GD$19&lt;='様式３（療養者名簿）（⑤の場合）'!$BK61,1,0),0),0)</f>
        <v>0</v>
      </c>
      <c r="GE56" s="365">
        <f>IF(GE$19-'様式３（療養者名簿）（⑤の場合）'!$BJ61+1&lt;=15,IF(GE$19&gt;='様式３（療養者名簿）（⑤の場合）'!$BJ61,IF(GE$19&lt;='様式３（療養者名簿）（⑤の場合）'!$BK61,1,0),0),0)</f>
        <v>0</v>
      </c>
      <c r="GF56" s="365">
        <f>IF(GF$19-'様式３（療養者名簿）（⑤の場合）'!$BJ61+1&lt;=15,IF(GF$19&gt;='様式３（療養者名簿）（⑤の場合）'!$BJ61,IF(GF$19&lt;='様式３（療養者名簿）（⑤の場合）'!$BK61,1,0),0),0)</f>
        <v>0</v>
      </c>
      <c r="GG56" s="365">
        <f>IF(GG$19-'様式３（療養者名簿）（⑤の場合）'!$BJ61+1&lt;=15,IF(GG$19&gt;='様式３（療養者名簿）（⑤の場合）'!$BJ61,IF(GG$19&lt;='様式３（療養者名簿）（⑤の場合）'!$BK61,1,0),0),0)</f>
        <v>0</v>
      </c>
      <c r="GH56" s="365">
        <f>IF(GH$19-'様式３（療養者名簿）（⑤の場合）'!$BJ61+1&lt;=15,IF(GH$19&gt;='様式３（療養者名簿）（⑤の場合）'!$BJ61,IF(GH$19&lt;='様式３（療養者名簿）（⑤の場合）'!$BK61,1,0),0),0)</f>
        <v>0</v>
      </c>
      <c r="GI56" s="365">
        <f>IF(GI$19-'様式３（療養者名簿）（⑤の場合）'!$BJ61+1&lt;=15,IF(GI$19&gt;='様式３（療養者名簿）（⑤の場合）'!$BJ61,IF(GI$19&lt;='様式３（療養者名簿）（⑤の場合）'!$BK61,1,0),0),0)</f>
        <v>0</v>
      </c>
      <c r="GJ56" s="365">
        <f>IF(GJ$19-'様式３（療養者名簿）（⑤の場合）'!$BJ61+1&lt;=15,IF(GJ$19&gt;='様式３（療養者名簿）（⑤の場合）'!$BJ61,IF(GJ$19&lt;='様式３（療養者名簿）（⑤の場合）'!$BK61,1,0),0),0)</f>
        <v>0</v>
      </c>
      <c r="GK56" s="365">
        <f>IF(GK$19-'様式３（療養者名簿）（⑤の場合）'!$BJ61+1&lt;=15,IF(GK$19&gt;='様式３（療養者名簿）（⑤の場合）'!$BJ61,IF(GK$19&lt;='様式３（療養者名簿）（⑤の場合）'!$BK61,1,0),0),0)</f>
        <v>0</v>
      </c>
      <c r="GL56" s="365">
        <f>IF(GL$19-'様式３（療養者名簿）（⑤の場合）'!$BJ61+1&lt;=15,IF(GL$19&gt;='様式３（療養者名簿）（⑤の場合）'!$BJ61,IF(GL$19&lt;='様式３（療養者名簿）（⑤の場合）'!$BK61,1,0),0),0)</f>
        <v>0</v>
      </c>
      <c r="GM56" s="365">
        <f>IF(GM$19-'様式３（療養者名簿）（⑤の場合）'!$BJ61+1&lt;=15,IF(GM$19&gt;='様式３（療養者名簿）（⑤の場合）'!$BJ61,IF(GM$19&lt;='様式３（療養者名簿）（⑤の場合）'!$BK61,1,0),0),0)</f>
        <v>0</v>
      </c>
      <c r="GN56" s="365">
        <f>IF(GN$19-'様式３（療養者名簿）（⑤の場合）'!$BJ61+1&lt;=15,IF(GN$19&gt;='様式３（療養者名簿）（⑤の場合）'!$BJ61,IF(GN$19&lt;='様式３（療養者名簿）（⑤の場合）'!$BK61,1,0),0),0)</f>
        <v>0</v>
      </c>
      <c r="GO56" s="365">
        <f>IF(GO$19-'様式３（療養者名簿）（⑤の場合）'!$BJ61+1&lt;=15,IF(GO$19&gt;='様式３（療養者名簿）（⑤の場合）'!$BJ61,IF(GO$19&lt;='様式３（療養者名簿）（⑤の場合）'!$BK61,1,0),0),0)</f>
        <v>0</v>
      </c>
      <c r="GP56" s="365">
        <f>IF(GP$19-'様式３（療養者名簿）（⑤の場合）'!$BJ61+1&lt;=15,IF(GP$19&gt;='様式３（療養者名簿）（⑤の場合）'!$BJ61,IF(GP$19&lt;='様式３（療養者名簿）（⑤の場合）'!$BK61,1,0),0),0)</f>
        <v>0</v>
      </c>
      <c r="GQ56" s="365">
        <f>IF(GQ$19-'様式３（療養者名簿）（⑤の場合）'!$BJ61+1&lt;=15,IF(GQ$19&gt;='様式３（療養者名簿）（⑤の場合）'!$BJ61,IF(GQ$19&lt;='様式３（療養者名簿）（⑤の場合）'!$BK61,1,0),0),0)</f>
        <v>0</v>
      </c>
      <c r="GR56" s="365">
        <f>IF(GR$19-'様式３（療養者名簿）（⑤の場合）'!$BJ61+1&lt;=15,IF(GR$19&gt;='様式３（療養者名簿）（⑤の場合）'!$BJ61,IF(GR$19&lt;='様式３（療養者名簿）（⑤の場合）'!$BK61,1,0),0),0)</f>
        <v>0</v>
      </c>
      <c r="GS56" s="365">
        <f>IF(GS$19-'様式３（療養者名簿）（⑤の場合）'!$BJ61+1&lt;=15,IF(GS$19&gt;='様式３（療養者名簿）（⑤の場合）'!$BJ61,IF(GS$19&lt;='様式３（療養者名簿）（⑤の場合）'!$BK61,1,0),0),0)</f>
        <v>0</v>
      </c>
      <c r="GT56" s="365">
        <f>IF(GT$19-'様式３（療養者名簿）（⑤の場合）'!$BJ61+1&lt;=15,IF(GT$19&gt;='様式３（療養者名簿）（⑤の場合）'!$BJ61,IF(GT$19&lt;='様式３（療養者名簿）（⑤の場合）'!$BK61,1,0),0),0)</f>
        <v>0</v>
      </c>
      <c r="GU56" s="365">
        <f>IF(GU$19-'様式３（療養者名簿）（⑤の場合）'!$BJ61+1&lt;=15,IF(GU$19&gt;='様式３（療養者名簿）（⑤の場合）'!$BJ61,IF(GU$19&lt;='様式３（療養者名簿）（⑤の場合）'!$BK61,1,0),0),0)</f>
        <v>0</v>
      </c>
      <c r="GV56" s="365">
        <f>IF(GV$19-'様式３（療養者名簿）（⑤の場合）'!$BJ61+1&lt;=15,IF(GV$19&gt;='様式３（療養者名簿）（⑤の場合）'!$BJ61,IF(GV$19&lt;='様式３（療養者名簿）（⑤の場合）'!$BK61,1,0),0),0)</f>
        <v>0</v>
      </c>
      <c r="GW56" s="365">
        <f>IF(GW$19-'様式３（療養者名簿）（⑤の場合）'!$BJ61+1&lt;=15,IF(GW$19&gt;='様式３（療養者名簿）（⑤の場合）'!$BJ61,IF(GW$19&lt;='様式３（療養者名簿）（⑤の場合）'!$BK61,1,0),0),0)</f>
        <v>0</v>
      </c>
      <c r="GX56" s="365">
        <f>IF(GX$19-'様式３（療養者名簿）（⑤の場合）'!$BJ61+1&lt;=15,IF(GX$19&gt;='様式３（療養者名簿）（⑤の場合）'!$BJ61,IF(GX$19&lt;='様式３（療養者名簿）（⑤の場合）'!$BK61,1,0),0),0)</f>
        <v>0</v>
      </c>
      <c r="GY56" s="365">
        <f>IF(GY$19-'様式３（療養者名簿）（⑤の場合）'!$BJ61+1&lt;=15,IF(GY$19&gt;='様式３（療養者名簿）（⑤の場合）'!$BJ61,IF(GY$19&lt;='様式３（療養者名簿）（⑤の場合）'!$BK61,1,0),0),0)</f>
        <v>0</v>
      </c>
      <c r="GZ56" s="365">
        <f>IF(GZ$19-'様式３（療養者名簿）（⑤の場合）'!$BJ61+1&lt;=15,IF(GZ$19&gt;='様式３（療養者名簿）（⑤の場合）'!$BJ61,IF(GZ$19&lt;='様式３（療養者名簿）（⑤の場合）'!$BK61,1,0),0),0)</f>
        <v>0</v>
      </c>
      <c r="HA56" s="365">
        <f>IF(HA$19-'様式３（療養者名簿）（⑤の場合）'!$BJ61+1&lt;=15,IF(HA$19&gt;='様式３（療養者名簿）（⑤の場合）'!$BJ61,IF(HA$19&lt;='様式３（療養者名簿）（⑤の場合）'!$BK61,1,0),0),0)</f>
        <v>0</v>
      </c>
      <c r="HB56" s="365">
        <f>IF(HB$19-'様式３（療養者名簿）（⑤の場合）'!$BJ61+1&lt;=15,IF(HB$19&gt;='様式３（療養者名簿）（⑤の場合）'!$BJ61,IF(HB$19&lt;='様式３（療養者名簿）（⑤の場合）'!$BK61,1,0),0),0)</f>
        <v>0</v>
      </c>
      <c r="HC56" s="365">
        <f>IF(HC$19-'様式３（療養者名簿）（⑤の場合）'!$BJ61+1&lt;=15,IF(HC$19&gt;='様式３（療養者名簿）（⑤の場合）'!$BJ61,IF(HC$19&lt;='様式３（療養者名簿）（⑤の場合）'!$BK61,1,0),0),0)</f>
        <v>0</v>
      </c>
      <c r="HD56" s="365">
        <f>IF(HD$19-'様式３（療養者名簿）（⑤の場合）'!$BJ61+1&lt;=15,IF(HD$19&gt;='様式３（療養者名簿）（⑤の場合）'!$BJ61,IF(HD$19&lt;='様式３（療養者名簿）（⑤の場合）'!$BK61,1,0),0),0)</f>
        <v>0</v>
      </c>
      <c r="HE56" s="365">
        <f>IF(HE$19-'様式３（療養者名簿）（⑤の場合）'!$BJ61+1&lt;=15,IF(HE$19&gt;='様式３（療養者名簿）（⑤の場合）'!$BJ61,IF(HE$19&lt;='様式３（療養者名簿）（⑤の場合）'!$BK61,1,0),0),0)</f>
        <v>0</v>
      </c>
      <c r="HF56" s="365">
        <f>IF(HF$19-'様式３（療養者名簿）（⑤の場合）'!$BJ61+1&lt;=15,IF(HF$19&gt;='様式３（療養者名簿）（⑤の場合）'!$BJ61,IF(HF$19&lt;='様式３（療養者名簿）（⑤の場合）'!$BK61,1,0),0),0)</f>
        <v>0</v>
      </c>
      <c r="HG56" s="365">
        <f>IF(HG$19-'様式３（療養者名簿）（⑤の場合）'!$BJ61+1&lt;=15,IF(HG$19&gt;='様式３（療養者名簿）（⑤の場合）'!$BJ61,IF(HG$19&lt;='様式３（療養者名簿）（⑤の場合）'!$BK61,1,0),0),0)</f>
        <v>0</v>
      </c>
      <c r="HH56" s="365">
        <f>IF(HH$19-'様式３（療養者名簿）（⑤の場合）'!$BJ61+1&lt;=15,IF(HH$19&gt;='様式３（療養者名簿）（⑤の場合）'!$BJ61,IF(HH$19&lt;='様式３（療養者名簿）（⑤の場合）'!$BK61,1,0),0),0)</f>
        <v>0</v>
      </c>
      <c r="HI56" s="365">
        <f>IF(HI$19-'様式３（療養者名簿）（⑤の場合）'!$BJ61+1&lt;=15,IF(HI$19&gt;='様式３（療養者名簿）（⑤の場合）'!$BJ61,IF(HI$19&lt;='様式３（療養者名簿）（⑤の場合）'!$BK61,1,0),0),0)</f>
        <v>0</v>
      </c>
      <c r="HJ56" s="365">
        <f>IF(HJ$19-'様式３（療養者名簿）（⑤の場合）'!$BJ61+1&lt;=15,IF(HJ$19&gt;='様式３（療養者名簿）（⑤の場合）'!$BJ61,IF(HJ$19&lt;='様式３（療養者名簿）（⑤の場合）'!$BK61,1,0),0),0)</f>
        <v>0</v>
      </c>
      <c r="HK56" s="365">
        <f>IF(HK$19-'様式３（療養者名簿）（⑤の場合）'!$BJ61+1&lt;=15,IF(HK$19&gt;='様式３（療養者名簿）（⑤の場合）'!$BJ61,IF(HK$19&lt;='様式３（療養者名簿）（⑤の場合）'!$BK61,1,0),0),0)</f>
        <v>0</v>
      </c>
      <c r="HL56" s="365">
        <f>IF(HL$19-'様式３（療養者名簿）（⑤の場合）'!$BJ61+1&lt;=15,IF(HL$19&gt;='様式３（療養者名簿）（⑤の場合）'!$BJ61,IF(HL$19&lt;='様式３（療養者名簿）（⑤の場合）'!$BK61,1,0),0),0)</f>
        <v>0</v>
      </c>
      <c r="HM56" s="365">
        <f>IF(HM$19-'様式３（療養者名簿）（⑤の場合）'!$BJ61+1&lt;=15,IF(HM$19&gt;='様式３（療養者名簿）（⑤の場合）'!$BJ61,IF(HM$19&lt;='様式３（療養者名簿）（⑤の場合）'!$BK61,1,0),0),0)</f>
        <v>0</v>
      </c>
      <c r="HN56" s="365">
        <f>IF(HN$19-'様式３（療養者名簿）（⑤の場合）'!$BJ61+1&lt;=15,IF(HN$19&gt;='様式３（療養者名簿）（⑤の場合）'!$BJ61,IF(HN$19&lt;='様式３（療養者名簿）（⑤の場合）'!$BK61,1,0),0),0)</f>
        <v>0</v>
      </c>
      <c r="HO56" s="365">
        <f>IF(HO$19-'様式３（療養者名簿）（⑤の場合）'!$BJ61+1&lt;=15,IF(HO$19&gt;='様式３（療養者名簿）（⑤の場合）'!$BJ61,IF(HO$19&lt;='様式３（療養者名簿）（⑤の場合）'!$BK61,1,0),0),0)</f>
        <v>0</v>
      </c>
      <c r="HP56" s="365">
        <f>IF(HP$19-'様式３（療養者名簿）（⑤の場合）'!$BJ61+1&lt;=15,IF(HP$19&gt;='様式３（療養者名簿）（⑤の場合）'!$BJ61,IF(HP$19&lt;='様式３（療養者名簿）（⑤の場合）'!$BK61,1,0),0),0)</f>
        <v>0</v>
      </c>
      <c r="HQ56" s="365">
        <f>IF(HQ$19-'様式３（療養者名簿）（⑤の場合）'!$BJ61+1&lt;=15,IF(HQ$19&gt;='様式３（療養者名簿）（⑤の場合）'!$BJ61,IF(HQ$19&lt;='様式３（療養者名簿）（⑤の場合）'!$BK61,1,0),0),0)</f>
        <v>0</v>
      </c>
      <c r="HR56" s="365">
        <f>IF(HR$19-'様式３（療養者名簿）（⑤の場合）'!$BJ61+1&lt;=15,IF(HR$19&gt;='様式３（療養者名簿）（⑤の場合）'!$BJ61,IF(HR$19&lt;='様式３（療養者名簿）（⑤の場合）'!$BK61,1,0),0),0)</f>
        <v>0</v>
      </c>
      <c r="HS56" s="365">
        <f>IF(HS$19-'様式３（療養者名簿）（⑤の場合）'!$BJ61+1&lt;=15,IF(HS$19&gt;='様式３（療養者名簿）（⑤の場合）'!$BJ61,IF(HS$19&lt;='様式３（療養者名簿）（⑤の場合）'!$BK61,1,0),0),0)</f>
        <v>0</v>
      </c>
      <c r="HT56" s="365">
        <f>IF(HT$19-'様式３（療養者名簿）（⑤の場合）'!$BJ61+1&lt;=15,IF(HT$19&gt;='様式３（療養者名簿）（⑤の場合）'!$BJ61,IF(HT$19&lt;='様式３（療養者名簿）（⑤の場合）'!$BK61,1,0),0),0)</f>
        <v>0</v>
      </c>
      <c r="HU56" s="365">
        <f>IF(HU$19-'様式３（療養者名簿）（⑤の場合）'!$BJ61+1&lt;=15,IF(HU$19&gt;='様式３（療養者名簿）（⑤の場合）'!$BJ61,IF(HU$19&lt;='様式３（療養者名簿）（⑤の場合）'!$BK61,1,0),0),0)</f>
        <v>0</v>
      </c>
      <c r="HV56" s="365">
        <f>IF(HV$19-'様式３（療養者名簿）（⑤の場合）'!$BJ61+1&lt;=15,IF(HV$19&gt;='様式３（療養者名簿）（⑤の場合）'!$BJ61,IF(HV$19&lt;='様式３（療養者名簿）（⑤の場合）'!$BK61,1,0),0),0)</f>
        <v>0</v>
      </c>
      <c r="HW56" s="365">
        <f>IF(HW$19-'様式３（療養者名簿）（⑤の場合）'!$BJ61+1&lt;=15,IF(HW$19&gt;='様式３（療養者名簿）（⑤の場合）'!$BJ61,IF(HW$19&lt;='様式３（療養者名簿）（⑤の場合）'!$BK61,1,0),0),0)</f>
        <v>0</v>
      </c>
      <c r="HX56" s="365">
        <f>IF(HX$19-'様式３（療養者名簿）（⑤の場合）'!$BJ61+1&lt;=15,IF(HX$19&gt;='様式３（療養者名簿）（⑤の場合）'!$BJ61,IF(HX$19&lt;='様式３（療養者名簿）（⑤の場合）'!$BK61,1,0),0),0)</f>
        <v>0</v>
      </c>
      <c r="HY56" s="365">
        <f>IF(HY$19-'様式３（療養者名簿）（⑤の場合）'!$BJ61+1&lt;=15,IF(HY$19&gt;='様式３（療養者名簿）（⑤の場合）'!$BJ61,IF(HY$19&lt;='様式３（療養者名簿）（⑤の場合）'!$BK61,1,0),0),0)</f>
        <v>0</v>
      </c>
      <c r="HZ56" s="365">
        <f>IF(HZ$19-'様式３（療養者名簿）（⑤の場合）'!$BJ61+1&lt;=15,IF(HZ$19&gt;='様式３（療養者名簿）（⑤の場合）'!$BJ61,IF(HZ$19&lt;='様式３（療養者名簿）（⑤の場合）'!$BK61,1,0),0),0)</f>
        <v>0</v>
      </c>
      <c r="IA56" s="365">
        <f>IF(IA$19-'様式３（療養者名簿）（⑤の場合）'!$BJ61+1&lt;=15,IF(IA$19&gt;='様式３（療養者名簿）（⑤の場合）'!$BJ61,IF(IA$19&lt;='様式３（療養者名簿）（⑤の場合）'!$BK61,1,0),0),0)</f>
        <v>0</v>
      </c>
      <c r="IB56" s="365">
        <f>IF(IB$19-'様式３（療養者名簿）（⑤の場合）'!$BJ61+1&lt;=15,IF(IB$19&gt;='様式３（療養者名簿）（⑤の場合）'!$BJ61,IF(IB$19&lt;='様式３（療養者名簿）（⑤の場合）'!$BK61,1,0),0),0)</f>
        <v>0</v>
      </c>
      <c r="IC56" s="365">
        <f>IF(IC$19-'様式３（療養者名簿）（⑤の場合）'!$BJ61+1&lt;=15,IF(IC$19&gt;='様式３（療養者名簿）（⑤の場合）'!$BJ61,IF(IC$19&lt;='様式３（療養者名簿）（⑤の場合）'!$BK61,1,0),0),0)</f>
        <v>0</v>
      </c>
      <c r="ID56" s="365">
        <f>IF(ID$19-'様式３（療養者名簿）（⑤の場合）'!$BJ61+1&lt;=15,IF(ID$19&gt;='様式３（療養者名簿）（⑤の場合）'!$BJ61,IF(ID$19&lt;='様式３（療養者名簿）（⑤の場合）'!$BK61,1,0),0),0)</f>
        <v>0</v>
      </c>
      <c r="IE56" s="365">
        <f>IF(IE$19-'様式３（療養者名簿）（⑤の場合）'!$BJ61+1&lt;=15,IF(IE$19&gt;='様式３（療養者名簿）（⑤の場合）'!$BJ61,IF(IE$19&lt;='様式３（療養者名簿）（⑤の場合）'!$BK61,1,0),0),0)</f>
        <v>0</v>
      </c>
      <c r="IF56" s="365">
        <f>IF(IF$19-'様式３（療養者名簿）（⑤の場合）'!$BJ61+1&lt;=15,IF(IF$19&gt;='様式３（療養者名簿）（⑤の場合）'!$BJ61,IF(IF$19&lt;='様式３（療養者名簿）（⑤の場合）'!$BK61,1,0),0),0)</f>
        <v>0</v>
      </c>
      <c r="IG56" s="365">
        <f>IF(IG$19-'様式３（療養者名簿）（⑤の場合）'!$BJ61+1&lt;=15,IF(IG$19&gt;='様式３（療養者名簿）（⑤の場合）'!$BJ61,IF(IG$19&lt;='様式３（療養者名簿）（⑤の場合）'!$BK61,1,0),0),0)</f>
        <v>0</v>
      </c>
      <c r="IH56" s="365">
        <f>IF(IH$19-'様式３（療養者名簿）（⑤の場合）'!$BJ61+1&lt;=15,IF(IH$19&gt;='様式３（療養者名簿）（⑤の場合）'!$BJ61,IF(IH$19&lt;='様式３（療養者名簿）（⑤の場合）'!$BK61,1,0),0),0)</f>
        <v>0</v>
      </c>
      <c r="II56" s="365">
        <f>IF(II$19-'様式３（療養者名簿）（⑤の場合）'!$BJ61+1&lt;=15,IF(II$19&gt;='様式３（療養者名簿）（⑤の場合）'!$BJ61,IF(II$19&lt;='様式３（療養者名簿）（⑤の場合）'!$BK61,1,0),0),0)</f>
        <v>0</v>
      </c>
      <c r="IJ56" s="365">
        <f>IF(IJ$19-'様式３（療養者名簿）（⑤の場合）'!$BJ61+1&lt;=15,IF(IJ$19&gt;='様式３（療養者名簿）（⑤の場合）'!$BJ61,IF(IJ$19&lt;='様式３（療養者名簿）（⑤の場合）'!$BK61,1,0),0),0)</f>
        <v>0</v>
      </c>
      <c r="IK56" s="365">
        <f>IF(IK$19-'様式３（療養者名簿）（⑤の場合）'!$BJ61+1&lt;=15,IF(IK$19&gt;='様式３（療養者名簿）（⑤の場合）'!$BJ61,IF(IK$19&lt;='様式３（療養者名簿）（⑤の場合）'!$BK61,1,0),0),0)</f>
        <v>0</v>
      </c>
      <c r="IL56" s="365">
        <f>IF(IL$19-'様式３（療養者名簿）（⑤の場合）'!$BJ61+1&lt;=15,IF(IL$19&gt;='様式３（療養者名簿）（⑤の場合）'!$BJ61,IF(IL$19&lt;='様式３（療養者名簿）（⑤の場合）'!$BK61,1,0),0),0)</f>
        <v>0</v>
      </c>
      <c r="IM56" s="365">
        <f>IF(IM$19-'様式３（療養者名簿）（⑤の場合）'!$BJ61+1&lt;=15,IF(IM$19&gt;='様式３（療養者名簿）（⑤の場合）'!$BJ61,IF(IM$19&lt;='様式３（療養者名簿）（⑤の場合）'!$BK61,1,0),0),0)</f>
        <v>0</v>
      </c>
      <c r="IN56" s="365">
        <f>IF(IN$19-'様式３（療養者名簿）（⑤の場合）'!$BJ61+1&lt;=15,IF(IN$19&gt;='様式３（療養者名簿）（⑤の場合）'!$BJ61,IF(IN$19&lt;='様式３（療養者名簿）（⑤の場合）'!$BK61,1,0),0),0)</f>
        <v>0</v>
      </c>
      <c r="IO56" s="365">
        <f>IF(IO$19-'様式３（療養者名簿）（⑤の場合）'!$BJ61+1&lt;=15,IF(IO$19&gt;='様式３（療養者名簿）（⑤の場合）'!$BJ61,IF(IO$19&lt;='様式３（療養者名簿）（⑤の場合）'!$BK61,1,0),0),0)</f>
        <v>0</v>
      </c>
      <c r="IP56" s="365">
        <f>IF(IP$19-'様式３（療養者名簿）（⑤の場合）'!$BJ61+1&lt;=15,IF(IP$19&gt;='様式３（療養者名簿）（⑤の場合）'!$BJ61,IF(IP$19&lt;='様式３（療養者名簿）（⑤の場合）'!$BK61,1,0),0),0)</f>
        <v>0</v>
      </c>
      <c r="IQ56" s="365">
        <f>IF(IQ$19-'様式３（療養者名簿）（⑤の場合）'!$BJ61+1&lt;=15,IF(IQ$19&gt;='様式３（療養者名簿）（⑤の場合）'!$BJ61,IF(IQ$19&lt;='様式３（療養者名簿）（⑤の場合）'!$BK61,1,0),0),0)</f>
        <v>0</v>
      </c>
      <c r="IR56" s="365">
        <f>IF(IR$19-'様式３（療養者名簿）（⑤の場合）'!$BJ61+1&lt;=15,IF(IR$19&gt;='様式３（療養者名簿）（⑤の場合）'!$BJ61,IF(IR$19&lt;='様式３（療養者名簿）（⑤の場合）'!$BK61,1,0),0),0)</f>
        <v>0</v>
      </c>
      <c r="IS56" s="365">
        <f>IF(IS$19-'様式３（療養者名簿）（⑤の場合）'!$BJ61+1&lt;=15,IF(IS$19&gt;='様式３（療養者名簿）（⑤の場合）'!$BJ61,IF(IS$19&lt;='様式３（療養者名簿）（⑤の場合）'!$BK61,1,0),0),0)</f>
        <v>0</v>
      </c>
      <c r="IT56" s="365">
        <f>IF(IT$19-'様式３（療養者名簿）（⑤の場合）'!$BJ61+1&lt;=15,IF(IT$19&gt;='様式３（療養者名簿）（⑤の場合）'!$BJ61,IF(IT$19&lt;='様式３（療養者名簿）（⑤の場合）'!$BK61,1,0),0),0)</f>
        <v>0</v>
      </c>
      <c r="IU56" s="365">
        <f>IF(IU$19-'様式３（療養者名簿）（⑤の場合）'!$BJ61+1&lt;=15,IF(IU$19&gt;='様式３（療養者名簿）（⑤の場合）'!$BJ61,IF(IU$19&lt;='様式３（療養者名簿）（⑤の場合）'!$BK61,1,0),0),0)</f>
        <v>0</v>
      </c>
      <c r="IV56" s="365">
        <f>IF(IV$19-'様式３（療養者名簿）（⑤の場合）'!$BJ61+1&lt;=15,IF(IV$19&gt;='様式３（療養者名簿）（⑤の場合）'!$BJ61,IF(IV$19&lt;='様式３（療養者名簿）（⑤の場合）'!$BK61,1,0),0),0)</f>
        <v>0</v>
      </c>
      <c r="IW56" s="365">
        <f>IF(IW$19-'様式３（療養者名簿）（⑤の場合）'!$BJ61+1&lt;=15,IF(IW$19&gt;='様式３（療養者名簿）（⑤の場合）'!$BJ61,IF(IW$19&lt;='様式３（療養者名簿）（⑤の場合）'!$BK61,1,0),0),0)</f>
        <v>0</v>
      </c>
      <c r="IX56" s="365">
        <f>IF(IX$19-'様式３（療養者名簿）（⑤の場合）'!$BJ61+1&lt;=15,IF(IX$19&gt;='様式３（療養者名簿）（⑤の場合）'!$BJ61,IF(IX$19&lt;='様式３（療養者名簿）（⑤の場合）'!$BK61,1,0),0),0)</f>
        <v>0</v>
      </c>
      <c r="IY56" s="365">
        <f>IF(IY$19-'様式３（療養者名簿）（⑤の場合）'!$BJ61+1&lt;=15,IF(IY$19&gt;='様式３（療養者名簿）（⑤の場合）'!$BJ61,IF(IY$19&lt;='様式３（療養者名簿）（⑤の場合）'!$BK61,1,0),0),0)</f>
        <v>0</v>
      </c>
      <c r="IZ56" s="365">
        <f>IF(IZ$19-'様式３（療養者名簿）（⑤の場合）'!$BJ61+1&lt;=15,IF(IZ$19&gt;='様式３（療養者名簿）（⑤の場合）'!$BJ61,IF(IZ$19&lt;='様式３（療養者名簿）（⑤の場合）'!$BK61,1,0),0),0)</f>
        <v>0</v>
      </c>
      <c r="JA56" s="365">
        <f>IF(JA$19-'様式３（療養者名簿）（⑤の場合）'!$BJ61+1&lt;=15,IF(JA$19&gt;='様式３（療養者名簿）（⑤の場合）'!$BJ61,IF(JA$19&lt;='様式３（療養者名簿）（⑤の場合）'!$BK61,1,0),0),0)</f>
        <v>0</v>
      </c>
      <c r="JB56" s="365">
        <f>IF(JB$19-'様式３（療養者名簿）（⑤の場合）'!$BJ61+1&lt;=15,IF(JB$19&gt;='様式３（療養者名簿）（⑤の場合）'!$BJ61,IF(JB$19&lt;='様式３（療養者名簿）（⑤の場合）'!$BK61,1,0),0),0)</f>
        <v>0</v>
      </c>
      <c r="JC56" s="365">
        <f>IF(JC$19-'様式３（療養者名簿）（⑤の場合）'!$BJ61+1&lt;=15,IF(JC$19&gt;='様式３（療養者名簿）（⑤の場合）'!$BJ61,IF(JC$19&lt;='様式３（療養者名簿）（⑤の場合）'!$BK61,1,0),0),0)</f>
        <v>0</v>
      </c>
      <c r="JD56" s="365">
        <f>IF(JD$19-'様式３（療養者名簿）（⑤の場合）'!$BJ61+1&lt;=15,IF(JD$19&gt;='様式３（療養者名簿）（⑤の場合）'!$BJ61,IF(JD$19&lt;='様式３（療養者名簿）（⑤の場合）'!$BK61,1,0),0),0)</f>
        <v>0</v>
      </c>
      <c r="JE56" s="365">
        <f>IF(JE$19-'様式３（療養者名簿）（⑤の場合）'!$BJ61+1&lt;=15,IF(JE$19&gt;='様式３（療養者名簿）（⑤の場合）'!$BJ61,IF(JE$19&lt;='様式３（療養者名簿）（⑤の場合）'!$BK61,1,0),0),0)</f>
        <v>0</v>
      </c>
      <c r="JF56" s="365">
        <f>IF(JF$19-'様式３（療養者名簿）（⑤の場合）'!$BJ61+1&lt;=15,IF(JF$19&gt;='様式３（療養者名簿）（⑤の場合）'!$BJ61,IF(JF$19&lt;='様式３（療養者名簿）（⑤の場合）'!$BK61,1,0),0),0)</f>
        <v>0</v>
      </c>
      <c r="JG56" s="365">
        <f>IF(JG$19-'様式３（療養者名簿）（⑤の場合）'!$BJ61+1&lt;=15,IF(JG$19&gt;='様式３（療養者名簿）（⑤の場合）'!$BJ61,IF(JG$19&lt;='様式３（療養者名簿）（⑤の場合）'!$BK61,1,0),0),0)</f>
        <v>0</v>
      </c>
      <c r="JH56" s="365">
        <f>IF(JH$19-'様式３（療養者名簿）（⑤の場合）'!$BJ61+1&lt;=15,IF(JH$19&gt;='様式３（療養者名簿）（⑤の場合）'!$BJ61,IF(JH$19&lt;='様式３（療養者名簿）（⑤の場合）'!$BK61,1,0),0),0)</f>
        <v>0</v>
      </c>
      <c r="JI56" s="365">
        <f>IF(JI$19-'様式３（療養者名簿）（⑤の場合）'!$BJ61+1&lt;=15,IF(JI$19&gt;='様式３（療養者名簿）（⑤の場合）'!$BJ61,IF(JI$19&lt;='様式３（療養者名簿）（⑤の場合）'!$BK61,1,0),0),0)</f>
        <v>0</v>
      </c>
      <c r="JJ56" s="365">
        <f>IF(JJ$19-'様式３（療養者名簿）（⑤の場合）'!$BJ61+1&lt;=15,IF(JJ$19&gt;='様式３（療養者名簿）（⑤の場合）'!$BJ61,IF(JJ$19&lt;='様式３（療養者名簿）（⑤の場合）'!$BK61,1,0),0),0)</f>
        <v>0</v>
      </c>
      <c r="JK56" s="365">
        <f>IF(JK$19-'様式３（療養者名簿）（⑤の場合）'!$BJ61+1&lt;=15,IF(JK$19&gt;='様式３（療養者名簿）（⑤の場合）'!$BJ61,IF(JK$19&lt;='様式３（療養者名簿）（⑤の場合）'!$BK61,1,0),0),0)</f>
        <v>0</v>
      </c>
      <c r="JL56" s="365">
        <f>IF(JL$19-'様式３（療養者名簿）（⑤の場合）'!$BJ61+1&lt;=15,IF(JL$19&gt;='様式３（療養者名簿）（⑤の場合）'!$BJ61,IF(JL$19&lt;='様式３（療養者名簿）（⑤の場合）'!$BK61,1,0),0),0)</f>
        <v>0</v>
      </c>
      <c r="JM56" s="365">
        <f>IF(JM$19-'様式３（療養者名簿）（⑤の場合）'!$BJ61+1&lt;=15,IF(JM$19&gt;='様式３（療養者名簿）（⑤の場合）'!$BJ61,IF(JM$19&lt;='様式３（療養者名簿）（⑤の場合）'!$BK61,1,0),0),0)</f>
        <v>0</v>
      </c>
      <c r="JN56" s="365">
        <f>IF(JN$19-'様式３（療養者名簿）（⑤の場合）'!$BJ61+1&lt;=15,IF(JN$19&gt;='様式３（療養者名簿）（⑤の場合）'!$BJ61,IF(JN$19&lt;='様式３（療養者名簿）（⑤の場合）'!$BK61,1,0),0),0)</f>
        <v>0</v>
      </c>
      <c r="JO56" s="365">
        <f>IF(JO$19-'様式３（療養者名簿）（⑤の場合）'!$BJ61+1&lt;=15,IF(JO$19&gt;='様式３（療養者名簿）（⑤の場合）'!$BJ61,IF(JO$19&lt;='様式３（療養者名簿）（⑤の場合）'!$BK61,1,0),0),0)</f>
        <v>0</v>
      </c>
      <c r="JP56" s="365">
        <f>IF(JP$19-'様式３（療養者名簿）（⑤の場合）'!$BJ61+1&lt;=15,IF(JP$19&gt;='様式３（療養者名簿）（⑤の場合）'!$BJ61,IF(JP$19&lt;='様式３（療養者名簿）（⑤の場合）'!$BK61,1,0),0),0)</f>
        <v>0</v>
      </c>
      <c r="JQ56" s="365">
        <f>IF(JQ$19-'様式３（療養者名簿）（⑤の場合）'!$BJ61+1&lt;=15,IF(JQ$19&gt;='様式３（療養者名簿）（⑤の場合）'!$BJ61,IF(JQ$19&lt;='様式３（療養者名簿）（⑤の場合）'!$BK61,1,0),0),0)</f>
        <v>0</v>
      </c>
      <c r="JR56" s="365">
        <f>IF(JR$19-'様式３（療養者名簿）（⑤の場合）'!$BJ61+1&lt;=15,IF(JR$19&gt;='様式３（療養者名簿）（⑤の場合）'!$BJ61,IF(JR$19&lt;='様式３（療養者名簿）（⑤の場合）'!$BK61,1,0),0),0)</f>
        <v>0</v>
      </c>
      <c r="JS56" s="365">
        <f>IF(JS$19-'様式３（療養者名簿）（⑤の場合）'!$BJ61+1&lt;=15,IF(JS$19&gt;='様式３（療養者名簿）（⑤の場合）'!$BJ61,IF(JS$19&lt;='様式３（療養者名簿）（⑤の場合）'!$BK61,1,0),0),0)</f>
        <v>0</v>
      </c>
      <c r="JT56" s="365">
        <f>IF(JT$19-'様式３（療養者名簿）（⑤の場合）'!$BJ61+1&lt;=15,IF(JT$19&gt;='様式３（療養者名簿）（⑤の場合）'!$BJ61,IF(JT$19&lt;='様式３（療養者名簿）（⑤の場合）'!$BK61,1,0),0),0)</f>
        <v>0</v>
      </c>
      <c r="JU56" s="365">
        <f>IF(JU$19-'様式３（療養者名簿）（⑤の場合）'!$BJ61+1&lt;=15,IF(JU$19&gt;='様式３（療養者名簿）（⑤の場合）'!$BJ61,IF(JU$19&lt;='様式３（療養者名簿）（⑤の場合）'!$BK61,1,0),0),0)</f>
        <v>0</v>
      </c>
      <c r="JV56" s="365">
        <f>IF(JV$19-'様式３（療養者名簿）（⑤の場合）'!$BJ61+1&lt;=15,IF(JV$19&gt;='様式３（療養者名簿）（⑤の場合）'!$BJ61,IF(JV$19&lt;='様式３（療養者名簿）（⑤の場合）'!$BK61,1,0),0),0)</f>
        <v>0</v>
      </c>
      <c r="JW56" s="365">
        <f>IF(JW$19-'様式３（療養者名簿）（⑤の場合）'!$BJ61+1&lt;=15,IF(JW$19&gt;='様式３（療養者名簿）（⑤の場合）'!$BJ61,IF(JW$19&lt;='様式３（療養者名簿）（⑤の場合）'!$BK61,1,0),0),0)</f>
        <v>0</v>
      </c>
      <c r="JX56" s="365">
        <f>IF(JX$19-'様式３（療養者名簿）（⑤の場合）'!$BJ61+1&lt;=15,IF(JX$19&gt;='様式３（療養者名簿）（⑤の場合）'!$BJ61,IF(JX$19&lt;='様式３（療養者名簿）（⑤の場合）'!$BK61,1,0),0),0)</f>
        <v>0</v>
      </c>
      <c r="JY56" s="365">
        <f>IF(JY$19-'様式３（療養者名簿）（⑤の場合）'!$BJ61+1&lt;=15,IF(JY$19&gt;='様式３（療養者名簿）（⑤の場合）'!$BJ61,IF(JY$19&lt;='様式３（療養者名簿）（⑤の場合）'!$BK61,1,0),0),0)</f>
        <v>0</v>
      </c>
      <c r="JZ56" s="365">
        <f>IF(JZ$19-'様式３（療養者名簿）（⑤の場合）'!$BJ61+1&lt;=15,IF(JZ$19&gt;='様式３（療養者名簿）（⑤の場合）'!$BJ61,IF(JZ$19&lt;='様式３（療養者名簿）（⑤の場合）'!$BK61,1,0),0),0)</f>
        <v>0</v>
      </c>
      <c r="KA56" s="365">
        <f>IF(KA$19-'様式３（療養者名簿）（⑤の場合）'!$BJ61+1&lt;=15,IF(KA$19&gt;='様式３（療養者名簿）（⑤の場合）'!$BJ61,IF(KA$19&lt;='様式３（療養者名簿）（⑤の場合）'!$BK61,1,0),0),0)</f>
        <v>0</v>
      </c>
      <c r="KB56" s="365">
        <f>IF(KB$19-'様式３（療養者名簿）（⑤の場合）'!$BJ61+1&lt;=15,IF(KB$19&gt;='様式３（療養者名簿）（⑤の場合）'!$BJ61,IF(KB$19&lt;='様式３（療養者名簿）（⑤の場合）'!$BK61,1,0),0),0)</f>
        <v>0</v>
      </c>
      <c r="KC56" s="365">
        <f>IF(KC$19-'様式３（療養者名簿）（⑤の場合）'!$BJ61+1&lt;=15,IF(KC$19&gt;='様式３（療養者名簿）（⑤の場合）'!$BJ61,IF(KC$19&lt;='様式３（療養者名簿）（⑤の場合）'!$BK61,1,0),0),0)</f>
        <v>0</v>
      </c>
      <c r="KD56" s="365">
        <f>IF(KD$19-'様式３（療養者名簿）（⑤の場合）'!$BJ61+1&lt;=15,IF(KD$19&gt;='様式３（療養者名簿）（⑤の場合）'!$BJ61,IF(KD$19&lt;='様式３（療養者名簿）（⑤の場合）'!$BK61,1,0),0),0)</f>
        <v>0</v>
      </c>
      <c r="KE56" s="365">
        <f>IF(KE$19-'様式３（療養者名簿）（⑤の場合）'!$BJ61+1&lt;=15,IF(KE$19&gt;='様式３（療養者名簿）（⑤の場合）'!$BJ61,IF(KE$19&lt;='様式３（療養者名簿）（⑤の場合）'!$BK61,1,0),0),0)</f>
        <v>0</v>
      </c>
      <c r="KF56" s="365">
        <f>IF(KF$19-'様式３（療養者名簿）（⑤の場合）'!$BJ61+1&lt;=15,IF(KF$19&gt;='様式３（療養者名簿）（⑤の場合）'!$BJ61,IF(KF$19&lt;='様式３（療養者名簿）（⑤の場合）'!$BK61,1,0),0),0)</f>
        <v>0</v>
      </c>
      <c r="KG56" s="365">
        <f>IF(KG$19-'様式３（療養者名簿）（⑤の場合）'!$BJ61+1&lt;=15,IF(KG$19&gt;='様式３（療養者名簿）（⑤の場合）'!$BJ61,IF(KG$19&lt;='様式３（療養者名簿）（⑤の場合）'!$BK61,1,0),0),0)</f>
        <v>0</v>
      </c>
      <c r="KH56" s="365">
        <f>IF(KH$19-'様式３（療養者名簿）（⑤の場合）'!$BJ61+1&lt;=15,IF(KH$19&gt;='様式３（療養者名簿）（⑤の場合）'!$BJ61,IF(KH$19&lt;='様式３（療養者名簿）（⑤の場合）'!$BK61,1,0),0),0)</f>
        <v>0</v>
      </c>
      <c r="KI56" s="365">
        <f>IF(KI$19-'様式３（療養者名簿）（⑤の場合）'!$BJ61+1&lt;=15,IF(KI$19&gt;='様式３（療養者名簿）（⑤の場合）'!$BJ61,IF(KI$19&lt;='様式３（療養者名簿）（⑤の場合）'!$BK61,1,0),0),0)</f>
        <v>0</v>
      </c>
      <c r="KJ56" s="365">
        <f>IF(KJ$19-'様式３（療養者名簿）（⑤の場合）'!$BJ61+1&lt;=15,IF(KJ$19&gt;='様式３（療養者名簿）（⑤の場合）'!$BJ61,IF(KJ$19&lt;='様式３（療養者名簿）（⑤の場合）'!$BK61,1,0),0),0)</f>
        <v>0</v>
      </c>
      <c r="KK56" s="365">
        <f>IF(KK$19-'様式３（療養者名簿）（⑤の場合）'!$BJ61+1&lt;=15,IF(KK$19&gt;='様式３（療養者名簿）（⑤の場合）'!$BJ61,IF(KK$19&lt;='様式３（療養者名簿）（⑤の場合）'!$BK61,1,0),0),0)</f>
        <v>0</v>
      </c>
      <c r="KL56" s="365">
        <f>IF(KL$19-'様式３（療養者名簿）（⑤の場合）'!$BJ61+1&lt;=15,IF(KL$19&gt;='様式３（療養者名簿）（⑤の場合）'!$BJ61,IF(KL$19&lt;='様式３（療養者名簿）（⑤の場合）'!$BK61,1,0),0),0)</f>
        <v>0</v>
      </c>
      <c r="KM56" s="365">
        <f>IF(KM$19-'様式３（療養者名簿）（⑤の場合）'!$BJ61+1&lt;=15,IF(KM$19&gt;='様式３（療養者名簿）（⑤の場合）'!$BJ61,IF(KM$19&lt;='様式３（療養者名簿）（⑤の場合）'!$BK61,1,0),0),0)</f>
        <v>0</v>
      </c>
      <c r="KN56" s="365">
        <f>IF(KN$19-'様式３（療養者名簿）（⑤の場合）'!$BJ61+1&lt;=15,IF(KN$19&gt;='様式３（療養者名簿）（⑤の場合）'!$BJ61,IF(KN$19&lt;='様式３（療養者名簿）（⑤の場合）'!$BK61,1,0),0),0)</f>
        <v>0</v>
      </c>
      <c r="KO56" s="365">
        <f>IF(KO$19-'様式３（療養者名簿）（⑤の場合）'!$BJ61+1&lt;=15,IF(KO$19&gt;='様式３（療養者名簿）（⑤の場合）'!$BJ61,IF(KO$19&lt;='様式３（療養者名簿）（⑤の場合）'!$BK61,1,0),0),0)</f>
        <v>0</v>
      </c>
      <c r="KP56" s="365">
        <f>IF(KP$19-'様式３（療養者名簿）（⑤の場合）'!$BJ61+1&lt;=15,IF(KP$19&gt;='様式３（療養者名簿）（⑤の場合）'!$BJ61,IF(KP$19&lt;='様式３（療養者名簿）（⑤の場合）'!$BK61,1,0),0),0)</f>
        <v>0</v>
      </c>
      <c r="KQ56" s="365">
        <f>IF(KQ$19-'様式３（療養者名簿）（⑤の場合）'!$BJ61+1&lt;=15,IF(KQ$19&gt;='様式３（療養者名簿）（⑤の場合）'!$BJ61,IF(KQ$19&lt;='様式３（療養者名簿）（⑤の場合）'!$BK61,1,0),0),0)</f>
        <v>0</v>
      </c>
      <c r="KR56" s="365">
        <f>IF(KR$19-'様式３（療養者名簿）（⑤の場合）'!$BJ61+1&lt;=15,IF(KR$19&gt;='様式３（療養者名簿）（⑤の場合）'!$BJ61,IF(KR$19&lt;='様式３（療養者名簿）（⑤の場合）'!$BK61,1,0),0),0)</f>
        <v>0</v>
      </c>
      <c r="KS56" s="365">
        <f>IF(KS$19-'様式３（療養者名簿）（⑤の場合）'!$BJ61+1&lt;=15,IF(KS$19&gt;='様式３（療養者名簿）（⑤の場合）'!$BJ61,IF(KS$19&lt;='様式３（療養者名簿）（⑤の場合）'!$BK61,1,0),0),0)</f>
        <v>0</v>
      </c>
      <c r="KT56" s="365">
        <f>IF(KT$19-'様式３（療養者名簿）（⑤の場合）'!$BJ61+1&lt;=15,IF(KT$19&gt;='様式３（療養者名簿）（⑤の場合）'!$BJ61,IF(KT$19&lt;='様式３（療養者名簿）（⑤の場合）'!$BK61,1,0),0),0)</f>
        <v>0</v>
      </c>
      <c r="KU56" s="365">
        <f>IF(KU$19-'様式３（療養者名簿）（⑤の場合）'!$BJ61+1&lt;=15,IF(KU$19&gt;='様式３（療養者名簿）（⑤の場合）'!$BJ61,IF(KU$19&lt;='様式３（療養者名簿）（⑤の場合）'!$BK61,1,0),0),0)</f>
        <v>0</v>
      </c>
      <c r="KV56" s="365">
        <f>IF(KV$19-'様式３（療養者名簿）（⑤の場合）'!$BJ61+1&lt;=15,IF(KV$19&gt;='様式３（療養者名簿）（⑤の場合）'!$BJ61,IF(KV$19&lt;='様式３（療養者名簿）（⑤の場合）'!$BK61,1,0),0),0)</f>
        <v>0</v>
      </c>
      <c r="KW56" s="365">
        <f>IF(KW$19-'様式３（療養者名簿）（⑤の場合）'!$BJ61+1&lt;=15,IF(KW$19&gt;='様式３（療養者名簿）（⑤の場合）'!$BJ61,IF(KW$19&lt;='様式３（療養者名簿）（⑤の場合）'!$BK61,1,0),0),0)</f>
        <v>0</v>
      </c>
      <c r="KX56" s="365">
        <f>IF(KX$19-'様式３（療養者名簿）（⑤の場合）'!$BJ61+1&lt;=15,IF(KX$19&gt;='様式３（療養者名簿）（⑤の場合）'!$BJ61,IF(KX$19&lt;='様式３（療養者名簿）（⑤の場合）'!$BK61,1,0),0),0)</f>
        <v>0</v>
      </c>
      <c r="KY56" s="365">
        <f>IF(KY$19-'様式３（療養者名簿）（⑤の場合）'!$BJ61+1&lt;=15,IF(KY$19&gt;='様式３（療養者名簿）（⑤の場合）'!$BJ61,IF(KY$19&lt;='様式３（療養者名簿）（⑤の場合）'!$BK61,1,0),0),0)</f>
        <v>0</v>
      </c>
      <c r="KZ56" s="365">
        <f>IF(KZ$19-'様式３（療養者名簿）（⑤の場合）'!$BJ61+1&lt;=15,IF(KZ$19&gt;='様式３（療養者名簿）（⑤の場合）'!$BJ61,IF(KZ$19&lt;='様式３（療養者名簿）（⑤の場合）'!$BK61,1,0),0),0)</f>
        <v>0</v>
      </c>
      <c r="LA56" s="365">
        <f>IF(LA$19-'様式３（療養者名簿）（⑤の場合）'!$BJ61+1&lt;=15,IF(LA$19&gt;='様式３（療養者名簿）（⑤の場合）'!$BJ61,IF(LA$19&lt;='様式３（療養者名簿）（⑤の場合）'!$BK61,1,0),0),0)</f>
        <v>0</v>
      </c>
      <c r="LB56" s="365">
        <f>IF(LB$19-'様式３（療養者名簿）（⑤の場合）'!$BJ61+1&lt;=15,IF(LB$19&gt;='様式３（療養者名簿）（⑤の場合）'!$BJ61,IF(LB$19&lt;='様式３（療養者名簿）（⑤の場合）'!$BK61,1,0),0),0)</f>
        <v>0</v>
      </c>
      <c r="LC56" s="365">
        <f>IF(LC$19-'様式３（療養者名簿）（⑤の場合）'!$BJ61+1&lt;=15,IF(LC$19&gt;='様式３（療養者名簿）（⑤の場合）'!$BJ61,IF(LC$19&lt;='様式３（療養者名簿）（⑤の場合）'!$BK61,1,0),0),0)</f>
        <v>0</v>
      </c>
      <c r="LD56" s="365">
        <f>IF(LD$19-'様式３（療養者名簿）（⑤の場合）'!$BJ61+1&lt;=15,IF(LD$19&gt;='様式３（療養者名簿）（⑤の場合）'!$BJ61,IF(LD$19&lt;='様式３（療養者名簿）（⑤の場合）'!$BK61,1,0),0),0)</f>
        <v>0</v>
      </c>
      <c r="LE56" s="365">
        <f>IF(LE$19-'様式３（療養者名簿）（⑤の場合）'!$BJ61+1&lt;=15,IF(LE$19&gt;='様式３（療養者名簿）（⑤の場合）'!$BJ61,IF(LE$19&lt;='様式３（療養者名簿）（⑤の場合）'!$BK61,1,0),0),0)</f>
        <v>0</v>
      </c>
      <c r="LF56" s="365">
        <f>IF(LF$19-'様式３（療養者名簿）（⑤の場合）'!$BJ61+1&lt;=15,IF(LF$19&gt;='様式３（療養者名簿）（⑤の場合）'!$BJ61,IF(LF$19&lt;='様式３（療養者名簿）（⑤の場合）'!$BK61,1,0),0),0)</f>
        <v>0</v>
      </c>
      <c r="LG56" s="365">
        <f>IF(LG$19-'様式３（療養者名簿）（⑤の場合）'!$BJ61+1&lt;=15,IF(LG$19&gt;='様式３（療養者名簿）（⑤の場合）'!$BJ61,IF(LG$19&lt;='様式３（療養者名簿）（⑤の場合）'!$BK61,1,0),0),0)</f>
        <v>0</v>
      </c>
      <c r="LH56" s="365">
        <f>IF(LH$19-'様式３（療養者名簿）（⑤の場合）'!$BJ61+1&lt;=15,IF(LH$19&gt;='様式３（療養者名簿）（⑤の場合）'!$BJ61,IF(LH$19&lt;='様式３（療養者名簿）（⑤の場合）'!$BK61,1,0),0),0)</f>
        <v>0</v>
      </c>
      <c r="LI56" s="365">
        <f>IF(LI$19-'様式３（療養者名簿）（⑤の場合）'!$BJ61+1&lt;=15,IF(LI$19&gt;='様式３（療養者名簿）（⑤の場合）'!$BJ61,IF(LI$19&lt;='様式３（療養者名簿）（⑤の場合）'!$BK61,1,0),0),0)</f>
        <v>0</v>
      </c>
      <c r="LJ56" s="365">
        <f>IF(LJ$19-'様式３（療養者名簿）（⑤の場合）'!$BJ61+1&lt;=15,IF(LJ$19&gt;='様式３（療養者名簿）（⑤の場合）'!$BJ61,IF(LJ$19&lt;='様式３（療養者名簿）（⑤の場合）'!$BK61,1,0),0),0)</f>
        <v>0</v>
      </c>
      <c r="LK56" s="365">
        <f>IF(LK$19-'様式３（療養者名簿）（⑤の場合）'!$BJ61+1&lt;=15,IF(LK$19&gt;='様式３（療養者名簿）（⑤の場合）'!$BJ61,IF(LK$19&lt;='様式３（療養者名簿）（⑤の場合）'!$BK61,1,0),0),0)</f>
        <v>0</v>
      </c>
      <c r="LL56" s="365">
        <f>IF(LL$19-'様式３（療養者名簿）（⑤の場合）'!$BJ61+1&lt;=15,IF(LL$19&gt;='様式３（療養者名簿）（⑤の場合）'!$BJ61,IF(LL$19&lt;='様式３（療養者名簿）（⑤の場合）'!$BK61,1,0),0),0)</f>
        <v>0</v>
      </c>
      <c r="LM56" s="365">
        <f>IF(LM$19-'様式３（療養者名簿）（⑤の場合）'!$BJ61+1&lt;=15,IF(LM$19&gt;='様式３（療養者名簿）（⑤の場合）'!$BJ61,IF(LM$19&lt;='様式３（療養者名簿）（⑤の場合）'!$BK61,1,0),0),0)</f>
        <v>0</v>
      </c>
      <c r="LN56" s="365">
        <f>IF(LN$19-'様式３（療養者名簿）（⑤の場合）'!$BJ61+1&lt;=15,IF(LN$19&gt;='様式３（療養者名簿）（⑤の場合）'!$BJ61,IF(LN$19&lt;='様式３（療養者名簿）（⑤の場合）'!$BK61,1,0),0),0)</f>
        <v>0</v>
      </c>
      <c r="LO56" s="365">
        <f>IF(LO$19-'様式３（療養者名簿）（⑤の場合）'!$BJ61+1&lt;=15,IF(LO$19&gt;='様式３（療養者名簿）（⑤の場合）'!$BJ61,IF(LO$19&lt;='様式３（療養者名簿）（⑤の場合）'!$BK61,1,0),0),0)</f>
        <v>0</v>
      </c>
      <c r="LP56" s="365">
        <f>IF(LP$19-'様式３（療養者名簿）（⑤の場合）'!$BJ61+1&lt;=15,IF(LP$19&gt;='様式３（療養者名簿）（⑤の場合）'!$BJ61,IF(LP$19&lt;='様式３（療養者名簿）（⑤の場合）'!$BK61,1,0),0),0)</f>
        <v>0</v>
      </c>
      <c r="LQ56" s="365">
        <f>IF(LQ$19-'様式３（療養者名簿）（⑤の場合）'!$BJ61+1&lt;=15,IF(LQ$19&gt;='様式３（療養者名簿）（⑤の場合）'!$BJ61,IF(LQ$19&lt;='様式３（療養者名簿）（⑤の場合）'!$BK61,1,0),0),0)</f>
        <v>0</v>
      </c>
      <c r="LR56" s="365">
        <f>IF(LR$19-'様式３（療養者名簿）（⑤の場合）'!$BJ61+1&lt;=15,IF(LR$19&gt;='様式３（療養者名簿）（⑤の場合）'!$BJ61,IF(LR$19&lt;='様式３（療養者名簿）（⑤の場合）'!$BK61,1,0),0),0)</f>
        <v>0</v>
      </c>
      <c r="LS56" s="365">
        <f>IF(LS$19-'様式３（療養者名簿）（⑤の場合）'!$BJ61+1&lt;=15,IF(LS$19&gt;='様式３（療養者名簿）（⑤の場合）'!$BJ61,IF(LS$19&lt;='様式３（療養者名簿）（⑤の場合）'!$BK61,1,0),0),0)</f>
        <v>0</v>
      </c>
      <c r="LT56" s="365">
        <f>IF(LT$19-'様式３（療養者名簿）（⑤の場合）'!$BJ61+1&lt;=15,IF(LT$19&gt;='様式３（療養者名簿）（⑤の場合）'!$BJ61,IF(LT$19&lt;='様式３（療養者名簿）（⑤の場合）'!$BK61,1,0),0),0)</f>
        <v>0</v>
      </c>
      <c r="LU56" s="365">
        <f>IF(LU$19-'様式３（療養者名簿）（⑤の場合）'!$BJ61+1&lt;=15,IF(LU$19&gt;='様式３（療養者名簿）（⑤の場合）'!$BJ61,IF(LU$19&lt;='様式３（療養者名簿）（⑤の場合）'!$BK61,1,0),0),0)</f>
        <v>0</v>
      </c>
      <c r="LV56" s="365">
        <f>IF(LV$19-'様式３（療養者名簿）（⑤の場合）'!$BJ61+1&lt;=15,IF(LV$19&gt;='様式３（療養者名簿）（⑤の場合）'!$BJ61,IF(LV$19&lt;='様式３（療養者名簿）（⑤の場合）'!$BK61,1,0),0),0)</f>
        <v>0</v>
      </c>
      <c r="LW56" s="365">
        <f>IF(LW$19-'様式３（療養者名簿）（⑤の場合）'!$BJ61+1&lt;=15,IF(LW$19&gt;='様式３（療養者名簿）（⑤の場合）'!$BJ61,IF(LW$19&lt;='様式３（療養者名簿）（⑤の場合）'!$BK61,1,0),0),0)</f>
        <v>0</v>
      </c>
      <c r="LX56" s="365">
        <f>IF(LX$19-'様式３（療養者名簿）（⑤の場合）'!$BJ61+1&lt;=15,IF(LX$19&gt;='様式３（療養者名簿）（⑤の場合）'!$BJ61,IF(LX$19&lt;='様式３（療養者名簿）（⑤の場合）'!$BK61,1,0),0),0)</f>
        <v>0</v>
      </c>
      <c r="LY56" s="365">
        <f>IF(LY$19-'様式３（療養者名簿）（⑤の場合）'!$BJ61+1&lt;=15,IF(LY$19&gt;='様式３（療養者名簿）（⑤の場合）'!$BJ61,IF(LY$19&lt;='様式３（療養者名簿）（⑤の場合）'!$BK61,1,0),0),0)</f>
        <v>0</v>
      </c>
      <c r="LZ56" s="365">
        <f>IF(LZ$19-'様式３（療養者名簿）（⑤の場合）'!$BJ61+1&lt;=15,IF(LZ$19&gt;='様式３（療養者名簿）（⑤の場合）'!$BJ61,IF(LZ$19&lt;='様式３（療養者名簿）（⑤の場合）'!$BK61,1,0),0),0)</f>
        <v>0</v>
      </c>
      <c r="MA56" s="365">
        <f>IF(MA$19-'様式３（療養者名簿）（⑤の場合）'!$BJ61+1&lt;=15,IF(MA$19&gt;='様式３（療養者名簿）（⑤の場合）'!$BJ61,IF(MA$19&lt;='様式３（療養者名簿）（⑤の場合）'!$BK61,1,0),0),0)</f>
        <v>0</v>
      </c>
      <c r="MB56" s="365">
        <f>IF(MB$19-'様式３（療養者名簿）（⑤の場合）'!$BJ61+1&lt;=15,IF(MB$19&gt;='様式３（療養者名簿）（⑤の場合）'!$BJ61,IF(MB$19&lt;='様式３（療養者名簿）（⑤の場合）'!$BK61,1,0),0),0)</f>
        <v>0</v>
      </c>
      <c r="MC56" s="365">
        <f>IF(MC$19-'様式３（療養者名簿）（⑤の場合）'!$BJ61+1&lt;=15,IF(MC$19&gt;='様式３（療養者名簿）（⑤の場合）'!$BJ61,IF(MC$19&lt;='様式３（療養者名簿）（⑤の場合）'!$BK61,1,0),0),0)</f>
        <v>0</v>
      </c>
      <c r="MD56" s="365">
        <f>IF(MD$19-'様式３（療養者名簿）（⑤の場合）'!$BJ61+1&lt;=15,IF(MD$19&gt;='様式３（療養者名簿）（⑤の場合）'!$BJ61,IF(MD$19&lt;='様式３（療養者名簿）（⑤の場合）'!$BK61,1,0),0),0)</f>
        <v>0</v>
      </c>
      <c r="ME56" s="365">
        <f>IF(ME$19-'様式３（療養者名簿）（⑤の場合）'!$BJ61+1&lt;=15,IF(ME$19&gt;='様式３（療養者名簿）（⑤の場合）'!$BJ61,IF(ME$19&lt;='様式３（療養者名簿）（⑤の場合）'!$BK61,1,0),0),0)</f>
        <v>0</v>
      </c>
      <c r="MF56" s="365">
        <f>IF(MF$19-'様式３（療養者名簿）（⑤の場合）'!$BJ61+1&lt;=15,IF(MF$19&gt;='様式３（療養者名簿）（⑤の場合）'!$BJ61,IF(MF$19&lt;='様式３（療養者名簿）（⑤の場合）'!$BK61,1,0),0),0)</f>
        <v>0</v>
      </c>
      <c r="MG56" s="365">
        <f>IF(MG$19-'様式３（療養者名簿）（⑤の場合）'!$BJ61+1&lt;=15,IF(MG$19&gt;='様式３（療養者名簿）（⑤の場合）'!$BJ61,IF(MG$19&lt;='様式３（療養者名簿）（⑤の場合）'!$BK61,1,0),0),0)</f>
        <v>0</v>
      </c>
      <c r="MH56" s="365">
        <f>IF(MH$19-'様式３（療養者名簿）（⑤の場合）'!$BJ61+1&lt;=15,IF(MH$19&gt;='様式３（療養者名簿）（⑤の場合）'!$BJ61,IF(MH$19&lt;='様式３（療養者名簿）（⑤の場合）'!$BK61,1,0),0),0)</f>
        <v>0</v>
      </c>
      <c r="MI56" s="365">
        <f>IF(MI$19-'様式３（療養者名簿）（⑤の場合）'!$BJ61+1&lt;=15,IF(MI$19&gt;='様式３（療養者名簿）（⑤の場合）'!$BJ61,IF(MI$19&lt;='様式３（療養者名簿）（⑤の場合）'!$BK61,1,0),0),0)</f>
        <v>0</v>
      </c>
      <c r="MJ56" s="365">
        <f>IF(MJ$19-'様式３（療養者名簿）（⑤の場合）'!$BJ61+1&lt;=15,IF(MJ$19&gt;='様式３（療養者名簿）（⑤の場合）'!$BJ61,IF(MJ$19&lt;='様式３（療養者名簿）（⑤の場合）'!$BK61,1,0),0),0)</f>
        <v>0</v>
      </c>
      <c r="MK56" s="365">
        <f>IF(MK$19-'様式３（療養者名簿）（⑤の場合）'!$BJ61+1&lt;=15,IF(MK$19&gt;='様式３（療養者名簿）（⑤の場合）'!$BJ61,IF(MK$19&lt;='様式３（療養者名簿）（⑤の場合）'!$BK61,1,0),0),0)</f>
        <v>0</v>
      </c>
      <c r="ML56" s="365">
        <f>IF(ML$19-'様式３（療養者名簿）（⑤の場合）'!$BJ61+1&lt;=15,IF(ML$19&gt;='様式３（療養者名簿）（⑤の場合）'!$BJ61,IF(ML$19&lt;='様式３（療養者名簿）（⑤の場合）'!$BK61,1,0),0),0)</f>
        <v>0</v>
      </c>
      <c r="MM56" s="365">
        <f>IF(MM$19-'様式３（療養者名簿）（⑤の場合）'!$BJ61+1&lt;=15,IF(MM$19&gt;='様式３（療養者名簿）（⑤の場合）'!$BJ61,IF(MM$19&lt;='様式３（療養者名簿）（⑤の場合）'!$BK61,1,0),0),0)</f>
        <v>0</v>
      </c>
      <c r="MN56" s="365">
        <f>IF(MN$19-'様式３（療養者名簿）（⑤の場合）'!$BJ61+1&lt;=15,IF(MN$19&gt;='様式３（療養者名簿）（⑤の場合）'!$BJ61,IF(MN$19&lt;='様式３（療養者名簿）（⑤の場合）'!$BK61,1,0),0),0)</f>
        <v>0</v>
      </c>
      <c r="MO56" s="365">
        <f>IF(MO$19-'様式３（療養者名簿）（⑤の場合）'!$BJ61+1&lt;=15,IF(MO$19&gt;='様式３（療養者名簿）（⑤の場合）'!$BJ61,IF(MO$19&lt;='様式３（療養者名簿）（⑤の場合）'!$BK61,1,0),0),0)</f>
        <v>0</v>
      </c>
      <c r="MP56" s="365">
        <f>IF(MP$19-'様式３（療養者名簿）（⑤の場合）'!$BJ61+1&lt;=15,IF(MP$19&gt;='様式３（療養者名簿）（⑤の場合）'!$BJ61,IF(MP$19&lt;='様式３（療養者名簿）（⑤の場合）'!$BK61,1,0),0),0)</f>
        <v>0</v>
      </c>
      <c r="MQ56" s="365">
        <f>IF(MQ$19-'様式３（療養者名簿）（⑤の場合）'!$BJ61+1&lt;=15,IF(MQ$19&gt;='様式３（療養者名簿）（⑤の場合）'!$BJ61,IF(MQ$19&lt;='様式３（療養者名簿）（⑤の場合）'!$BK61,1,0),0),0)</f>
        <v>0</v>
      </c>
      <c r="MR56" s="365">
        <f>IF(MR$19-'様式３（療養者名簿）（⑤の場合）'!$BJ61+1&lt;=15,IF(MR$19&gt;='様式３（療養者名簿）（⑤の場合）'!$BJ61,IF(MR$19&lt;='様式３（療養者名簿）（⑤の場合）'!$BK61,1,0),0),0)</f>
        <v>0</v>
      </c>
      <c r="MS56" s="365">
        <f>IF(MS$19-'様式３（療養者名簿）（⑤の場合）'!$BJ61+1&lt;=15,IF(MS$19&gt;='様式３（療養者名簿）（⑤の場合）'!$BJ61,IF(MS$19&lt;='様式３（療養者名簿）（⑤の場合）'!$BK61,1,0),0),0)</f>
        <v>0</v>
      </c>
      <c r="MT56" s="365">
        <f>IF(MT$19-'様式３（療養者名簿）（⑤の場合）'!$BJ61+1&lt;=15,IF(MT$19&gt;='様式３（療養者名簿）（⑤の場合）'!$BJ61,IF(MT$19&lt;='様式３（療養者名簿）（⑤の場合）'!$BK61,1,0),0),0)</f>
        <v>0</v>
      </c>
      <c r="MU56" s="365">
        <f>IF(MU$19-'様式３（療養者名簿）（⑤の場合）'!$BJ61+1&lt;=15,IF(MU$19&gt;='様式３（療養者名簿）（⑤の場合）'!$BJ61,IF(MU$19&lt;='様式３（療養者名簿）（⑤の場合）'!$BK61,1,0),0),0)</f>
        <v>0</v>
      </c>
      <c r="MV56" s="365">
        <f>IF(MV$19-'様式３（療養者名簿）（⑤の場合）'!$BJ61+1&lt;=15,IF(MV$19&gt;='様式３（療養者名簿）（⑤の場合）'!$BJ61,IF(MV$19&lt;='様式３（療養者名簿）（⑤の場合）'!$BK61,1,0),0),0)</f>
        <v>0</v>
      </c>
      <c r="MW56" s="365">
        <f>IF(MW$19-'様式３（療養者名簿）（⑤の場合）'!$BJ61+1&lt;=15,IF(MW$19&gt;='様式３（療養者名簿）（⑤の場合）'!$BJ61,IF(MW$19&lt;='様式３（療養者名簿）（⑤の場合）'!$BK61,1,0),0),0)</f>
        <v>0</v>
      </c>
      <c r="MX56" s="365">
        <f>IF(MX$19-'様式３（療養者名簿）（⑤の場合）'!$BJ61+1&lt;=15,IF(MX$19&gt;='様式３（療養者名簿）（⑤の場合）'!$BJ61,IF(MX$19&lt;='様式３（療養者名簿）（⑤の場合）'!$BK61,1,0),0),0)</f>
        <v>0</v>
      </c>
      <c r="MY56" s="365">
        <f>IF(MY$19-'様式３（療養者名簿）（⑤の場合）'!$BJ61+1&lt;=15,IF(MY$19&gt;='様式３（療養者名簿）（⑤の場合）'!$BJ61,IF(MY$19&lt;='様式３（療養者名簿）（⑤の場合）'!$BK61,1,0),0),0)</f>
        <v>0</v>
      </c>
      <c r="MZ56" s="365">
        <f>IF(MZ$19-'様式３（療養者名簿）（⑤の場合）'!$BJ61+1&lt;=15,IF(MZ$19&gt;='様式３（療養者名簿）（⑤の場合）'!$BJ61,IF(MZ$19&lt;='様式３（療養者名簿）（⑤の場合）'!$BK61,1,0),0),0)</f>
        <v>0</v>
      </c>
      <c r="NA56" s="365">
        <f>IF(NA$19-'様式３（療養者名簿）（⑤の場合）'!$BJ61+1&lt;=15,IF(NA$19&gt;='様式３（療養者名簿）（⑤の場合）'!$BJ61,IF(NA$19&lt;='様式３（療養者名簿）（⑤の場合）'!$BK61,1,0),0),0)</f>
        <v>0</v>
      </c>
      <c r="NB56" s="365">
        <f>IF(NB$19-'様式３（療養者名簿）（⑤の場合）'!$BJ61+1&lt;=15,IF(NB$19&gt;='様式３（療養者名簿）（⑤の場合）'!$BJ61,IF(NB$19&lt;='様式３（療養者名簿）（⑤の場合）'!$BK61,1,0),0),0)</f>
        <v>0</v>
      </c>
      <c r="NC56" s="248">
        <f>IF(NC$19-'様式３（療養者名簿）（⑤の場合）'!$BJ61+1&lt;=15,IF(NC$19&gt;='様式３（療養者名簿）（⑤の場合）'!$BJ61,IF(NC$19&lt;='様式３（療養者名簿）（⑤の場合）'!$BK61,1,0),0),0)</f>
        <v>0</v>
      </c>
      <c r="ND56" s="248">
        <f>IF(ND$19-'様式３（療養者名簿）（⑤の場合）'!$BJ61+1&lt;=15,IF(ND$19&gt;='様式３（療養者名簿）（⑤の場合）'!$BJ61,IF(ND$19&lt;='様式３（療養者名簿）（⑤の場合）'!$BK61,1,0),0),0)</f>
        <v>0</v>
      </c>
      <c r="NE56" s="248">
        <f>IF(NE$19-'様式３（療養者名簿）（⑤の場合）'!$BJ61+1&lt;=15,IF(NE$19&gt;='様式３（療養者名簿）（⑤の場合）'!$BJ61,IF(NE$19&lt;='様式３（療養者名簿）（⑤の場合）'!$BK61,1,0),0),0)</f>
        <v>0</v>
      </c>
      <c r="NF56" s="248">
        <f>IF(NF$19-'様式３（療養者名簿）（⑤の場合）'!$BJ61+1&lt;=15,IF(NF$19&gt;='様式３（療養者名簿）（⑤の場合）'!$BJ61,IF(NF$19&lt;='様式３（療養者名簿）（⑤の場合）'!$BK61,1,0),0),0)</f>
        <v>0</v>
      </c>
      <c r="NG56" s="248">
        <f>IF(NG$19-'様式３（療養者名簿）（⑤の場合）'!$BJ61+1&lt;=15,IF(NG$19&gt;='様式３（療養者名簿）（⑤の場合）'!$BJ61,IF(NG$19&lt;='様式３（療養者名簿）（⑤の場合）'!$BK61,1,0),0),0)</f>
        <v>0</v>
      </c>
      <c r="NH56" s="248">
        <f>IF(NH$19-'様式３（療養者名簿）（⑤の場合）'!$BJ61+1&lt;=15,IF(NH$19&gt;='様式３（療養者名簿）（⑤の場合）'!$BJ61,IF(NH$19&lt;='様式３（療養者名簿）（⑤の場合）'!$BK61,1,0),0),0)</f>
        <v>0</v>
      </c>
      <c r="NI56" s="248">
        <f>IF(NI$19-'様式３（療養者名簿）（⑤の場合）'!$BJ61+1&lt;=15,IF(NI$19&gt;='様式３（療養者名簿）（⑤の場合）'!$BJ61,IF(NI$19&lt;='様式３（療養者名簿）（⑤の場合）'!$BK61,1,0),0),0)</f>
        <v>0</v>
      </c>
      <c r="NJ56" s="248">
        <f>IF(NJ$19-'様式３（療養者名簿）（⑤の場合）'!$BJ61+1&lt;=15,IF(NJ$19&gt;='様式３（療養者名簿）（⑤の場合）'!$BJ61,IF(NJ$19&lt;='様式３（療養者名簿）（⑤の場合）'!$BK61,1,0),0),0)</f>
        <v>0</v>
      </c>
      <c r="NK56" s="248">
        <f>IF(NK$19-'様式３（療養者名簿）（⑤の場合）'!$BJ61+1&lt;=15,IF(NK$19&gt;='様式３（療養者名簿）（⑤の場合）'!$BJ61,IF(NK$19&lt;='様式３（療養者名簿）（⑤の場合）'!$BK61,1,0),0),0)</f>
        <v>0</v>
      </c>
      <c r="NL56" s="248">
        <f>IF(NL$19-'様式３（療養者名簿）（⑤の場合）'!$BJ61+1&lt;=15,IF(NL$19&gt;='様式３（療養者名簿）（⑤の場合）'!$BJ61,IF(NL$19&lt;='様式３（療養者名簿）（⑤の場合）'!$BK61,1,0),0),0)</f>
        <v>0</v>
      </c>
      <c r="NM56" s="248">
        <f>IF(NM$19-'様式３（療養者名簿）（⑤の場合）'!$BJ61+1&lt;=15,IF(NM$19&gt;='様式３（療養者名簿）（⑤の場合）'!$BJ61,IF(NM$19&lt;='様式３（療養者名簿）（⑤の場合）'!$BK61,1,0),0),0)</f>
        <v>0</v>
      </c>
      <c r="NN56" s="248">
        <f>IF(NN$19-'様式３（療養者名簿）（⑤の場合）'!$BJ61+1&lt;=15,IF(NN$19&gt;='様式３（療養者名簿）（⑤の場合）'!$BJ61,IF(NN$19&lt;='様式３（療養者名簿）（⑤の場合）'!$BK61,1,0),0),0)</f>
        <v>0</v>
      </c>
      <c r="NO56" s="248">
        <f>IF(NO$19-'様式３（療養者名簿）（⑤の場合）'!$BJ61+1&lt;=15,IF(NO$19&gt;='様式３（療養者名簿）（⑤の場合）'!$BJ61,IF(NO$19&lt;='様式３（療養者名簿）（⑤の場合）'!$BK61,1,0),0),0)</f>
        <v>0</v>
      </c>
      <c r="NP56" s="248">
        <f>IF(NP$19-'様式３（療養者名簿）（⑤の場合）'!$BJ61+1&lt;=15,IF(NP$19&gt;='様式３（療養者名簿）（⑤の場合）'!$BJ61,IF(NP$19&lt;='様式３（療養者名簿）（⑤の場合）'!$BK61,1,0),0),0)</f>
        <v>0</v>
      </c>
      <c r="NQ56" s="248">
        <f>IF(NQ$19-'様式３（療養者名簿）（⑤の場合）'!$BJ61+1&lt;=15,IF(NQ$19&gt;='様式３（療養者名簿）（⑤の場合）'!$BJ61,IF(NQ$19&lt;='様式３（療養者名簿）（⑤の場合）'!$BK61,1,0),0),0)</f>
        <v>0</v>
      </c>
      <c r="NR56" s="248">
        <f>IF(NR$19-'様式３（療養者名簿）（⑤の場合）'!$BJ61+1&lt;=15,IF(NR$19&gt;='様式３（療養者名簿）（⑤の場合）'!$BJ61,IF(NR$19&lt;='様式３（療養者名簿）（⑤の場合）'!$BK61,1,0),0),0)</f>
        <v>0</v>
      </c>
      <c r="NS56" s="248">
        <f>IF(NS$19-'様式３（療養者名簿）（⑤の場合）'!$BJ61+1&lt;=15,IF(NS$19&gt;='様式３（療養者名簿）（⑤の場合）'!$BJ61,IF(NS$19&lt;='様式３（療養者名簿）（⑤の場合）'!$BK61,1,0),0),0)</f>
        <v>0</v>
      </c>
      <c r="NT56" s="248">
        <f>IF(NT$19-'様式３（療養者名簿）（⑤の場合）'!$BJ61+1&lt;=15,IF(NT$19&gt;='様式３（療養者名簿）（⑤の場合）'!$BJ61,IF(NT$19&lt;='様式３（療養者名簿）（⑤の場合）'!$BK61,1,0),0),0)</f>
        <v>0</v>
      </c>
      <c r="NU56" s="248">
        <f>IF(NU$19-'様式３（療養者名簿）（⑤の場合）'!$BJ61+1&lt;=15,IF(NU$19&gt;='様式３（療養者名簿）（⑤の場合）'!$BJ61,IF(NU$19&lt;='様式３（療養者名簿）（⑤の場合）'!$BK61,1,0),0),0)</f>
        <v>0</v>
      </c>
      <c r="NV56" s="248">
        <f>IF(NV$19-'様式３（療養者名簿）（⑤の場合）'!$BJ61+1&lt;=15,IF(NV$19&gt;='様式３（療養者名簿）（⑤の場合）'!$BJ61,IF(NV$19&lt;='様式３（療養者名簿）（⑤の場合）'!$BK61,1,0),0),0)</f>
        <v>0</v>
      </c>
      <c r="NW56" s="248">
        <f>IF(NW$19-'様式３（療養者名簿）（⑤の場合）'!$BJ61+1&lt;=15,IF(NW$19&gt;='様式３（療養者名簿）（⑤の場合）'!$BJ61,IF(NW$19&lt;='様式３（療養者名簿）（⑤の場合）'!$BK61,1,0),0),0)</f>
        <v>0</v>
      </c>
      <c r="NX56" s="248">
        <f>IF(NX$19-'様式３（療養者名簿）（⑤の場合）'!$BJ61+1&lt;=15,IF(NX$19&gt;='様式３（療養者名簿）（⑤の場合）'!$BJ61,IF(NX$19&lt;='様式３（療養者名簿）（⑤の場合）'!$BK61,1,0),0),0)</f>
        <v>0</v>
      </c>
      <c r="NY56" s="248">
        <f>IF(NY$19-'様式３（療養者名簿）（⑤の場合）'!$BJ61+1&lt;=15,IF(NY$19&gt;='様式３（療養者名簿）（⑤の場合）'!$BJ61,IF(NY$19&lt;='様式３（療養者名簿）（⑤の場合）'!$BK61,1,0),0),0)</f>
        <v>0</v>
      </c>
      <c r="NZ56" s="248">
        <f>IF(NZ$19-'様式３（療養者名簿）（⑤の場合）'!$BJ61+1&lt;=15,IF(NZ$19&gt;='様式３（療養者名簿）（⑤の場合）'!$BJ61,IF(NZ$19&lt;='様式３（療養者名簿）（⑤の場合）'!$BK61,1,0),0),0)</f>
        <v>0</v>
      </c>
      <c r="OA56" s="248">
        <f>IF(OA$19-'様式３（療養者名簿）（⑤の場合）'!$BJ61+1&lt;=15,IF(OA$19&gt;='様式３（療養者名簿）（⑤の場合）'!$BJ61,IF(OA$19&lt;='様式３（療養者名簿）（⑤の場合）'!$BK61,1,0),0),0)</f>
        <v>0</v>
      </c>
      <c r="OB56" s="248">
        <f>IF(OB$19-'様式３（療養者名簿）（⑤の場合）'!$BJ61+1&lt;=15,IF(OB$19&gt;='様式３（療養者名簿）（⑤の場合）'!$BJ61,IF(OB$19&lt;='様式３（療養者名簿）（⑤の場合）'!$BK61,1,0),0),0)</f>
        <v>0</v>
      </c>
      <c r="OC56" s="248">
        <f>IF(OC$19-'様式３（療養者名簿）（⑤の場合）'!$BJ61+1&lt;=15,IF(OC$19&gt;='様式３（療養者名簿）（⑤の場合）'!$BJ61,IF(OC$19&lt;='様式３（療養者名簿）（⑤の場合）'!$BK61,1,0),0),0)</f>
        <v>0</v>
      </c>
      <c r="OD56" s="248">
        <f>IF(OD$19-'様式３（療養者名簿）（⑤の場合）'!$BJ61+1&lt;=15,IF(OD$19&gt;='様式３（療養者名簿）（⑤の場合）'!$BJ61,IF(OD$19&lt;='様式３（療養者名簿）（⑤の場合）'!$BK61,1,0),0),0)</f>
        <v>0</v>
      </c>
      <c r="OE56" s="248">
        <f>IF(OE$19-'様式３（療養者名簿）（⑤の場合）'!$BJ61+1&lt;=15,IF(OE$19&gt;='様式３（療養者名簿）（⑤の場合）'!$BJ61,IF(OE$19&lt;='様式３（療養者名簿）（⑤の場合）'!$BK61,1,0),0),0)</f>
        <v>0</v>
      </c>
      <c r="OF56" s="248">
        <f>IF(OF$19-'様式３（療養者名簿）（⑤の場合）'!$BJ61+1&lt;=15,IF(OF$19&gt;='様式３（療養者名簿）（⑤の場合）'!$BJ61,IF(OF$19&lt;='様式３（療養者名簿）（⑤の場合）'!$BK61,1,0),0),0)</f>
        <v>0</v>
      </c>
      <c r="OG56" s="248">
        <f>IF(OG$19-'様式３（療養者名簿）（⑤の場合）'!$BJ61+1&lt;=15,IF(OG$19&gt;='様式３（療養者名簿）（⑤の場合）'!$BJ61,IF(OG$19&lt;='様式３（療養者名簿）（⑤の場合）'!$BK61,1,0),0),0)</f>
        <v>0</v>
      </c>
      <c r="OH56" s="248">
        <f>IF(OH$19-'様式３（療養者名簿）（⑤の場合）'!$BJ61+1&lt;=15,IF(OH$19&gt;='様式３（療養者名簿）（⑤の場合）'!$BJ61,IF(OH$19&lt;='様式３（療養者名簿）（⑤の場合）'!$BK61,1,0),0),0)</f>
        <v>0</v>
      </c>
      <c r="OI56" s="248">
        <f>IF(OI$19-'様式３（療養者名簿）（⑤の場合）'!$BJ61+1&lt;=15,IF(OI$19&gt;='様式３（療養者名簿）（⑤の場合）'!$BJ61,IF(OI$19&lt;='様式３（療養者名簿）（⑤の場合）'!$BK61,1,0),0),0)</f>
        <v>0</v>
      </c>
      <c r="OJ56" s="248">
        <f>IF(OJ$19-'様式３（療養者名簿）（⑤の場合）'!$BJ61+1&lt;=15,IF(OJ$19&gt;='様式３（療養者名簿）（⑤の場合）'!$BJ61,IF(OJ$19&lt;='様式３（療養者名簿）（⑤の場合）'!$BK61,1,0),0),0)</f>
        <v>0</v>
      </c>
      <c r="OK56" s="248">
        <f>IF(OK$19-'様式３（療養者名簿）（⑤の場合）'!$BJ61+1&lt;=15,IF(OK$19&gt;='様式３（療養者名簿）（⑤の場合）'!$BJ61,IF(OK$19&lt;='様式３（療養者名簿）（⑤の場合）'!$BK61,1,0),0),0)</f>
        <v>0</v>
      </c>
      <c r="OL56" s="248">
        <f>IF(OL$19-'様式３（療養者名簿）（⑤の場合）'!$BJ61+1&lt;=15,IF(OL$19&gt;='様式３（療養者名簿）（⑤の場合）'!$BJ61,IF(OL$19&lt;='様式３（療養者名簿）（⑤の場合）'!$BK61,1,0),0),0)</f>
        <v>0</v>
      </c>
      <c r="OM56" s="248">
        <f>IF(OM$19-'様式３（療養者名簿）（⑤の場合）'!$BJ61+1&lt;=15,IF(OM$19&gt;='様式３（療養者名簿）（⑤の場合）'!$BJ61,IF(OM$19&lt;='様式３（療養者名簿）（⑤の場合）'!$BK61,1,0),0),0)</f>
        <v>0</v>
      </c>
      <c r="ON56" s="248">
        <f>IF(ON$19-'様式３（療養者名簿）（⑤の場合）'!$BJ61+1&lt;=15,IF(ON$19&gt;='様式３（療養者名簿）（⑤の場合）'!$BJ61,IF(ON$19&lt;='様式３（療養者名簿）（⑤の場合）'!$BK61,1,0),0),0)</f>
        <v>0</v>
      </c>
      <c r="OO56" s="248">
        <f>IF(OO$19-'様式３（療養者名簿）（⑤の場合）'!$BJ61+1&lt;=15,IF(OO$19&gt;='様式３（療養者名簿）（⑤の場合）'!$BJ61,IF(OO$19&lt;='様式３（療養者名簿）（⑤の場合）'!$BK61,1,0),0),0)</f>
        <v>0</v>
      </c>
      <c r="OP56" s="248">
        <f>IF(OP$19-'様式３（療養者名簿）（⑤の場合）'!$BJ61+1&lt;=15,IF(OP$19&gt;='様式３（療養者名簿）（⑤の場合）'!$BJ61,IF(OP$19&lt;='様式３（療養者名簿）（⑤の場合）'!$BK61,1,0),0),0)</f>
        <v>0</v>
      </c>
      <c r="OQ56" s="248">
        <f>IF(OQ$19-'様式３（療養者名簿）（⑤の場合）'!$BJ61+1&lt;=15,IF(OQ$19&gt;='様式３（療養者名簿）（⑤の場合）'!$BJ61,IF(OQ$19&lt;='様式３（療養者名簿）（⑤の場合）'!$BK61,1,0),0),0)</f>
        <v>0</v>
      </c>
      <c r="OR56" s="248">
        <f>IF(OR$19-'様式３（療養者名簿）（⑤の場合）'!$BJ61+1&lt;=15,IF(OR$19&gt;='様式３（療養者名簿）（⑤の場合）'!$BJ61,IF(OR$19&lt;='様式３（療養者名簿）（⑤の場合）'!$BK61,1,0),0),0)</f>
        <v>0</v>
      </c>
      <c r="OS56" s="248">
        <f>IF(OS$19-'様式３（療養者名簿）（⑤の場合）'!$BJ61+1&lt;=15,IF(OS$19&gt;='様式３（療養者名簿）（⑤の場合）'!$BJ61,IF(OS$19&lt;='様式３（療養者名簿）（⑤の場合）'!$BK61,1,0),0),0)</f>
        <v>0</v>
      </c>
      <c r="OT56" s="248">
        <f>IF(OT$19-'様式３（療養者名簿）（⑤の場合）'!$BJ61+1&lt;=15,IF(OT$19&gt;='様式３（療養者名簿）（⑤の場合）'!$BJ61,IF(OT$19&lt;='様式３（療養者名簿）（⑤の場合）'!$BK61,1,0),0),0)</f>
        <v>0</v>
      </c>
      <c r="OU56" s="248">
        <f>IF(OU$19-'様式３（療養者名簿）（⑤の場合）'!$BJ61+1&lt;=15,IF(OU$19&gt;='様式３（療養者名簿）（⑤の場合）'!$BJ61,IF(OU$19&lt;='様式３（療養者名簿）（⑤の場合）'!$BK61,1,0),0),0)</f>
        <v>0</v>
      </c>
      <c r="OV56" s="248">
        <f>IF(OV$19-'様式３（療養者名簿）（⑤の場合）'!$BJ61+1&lt;=15,IF(OV$19&gt;='様式３（療養者名簿）（⑤の場合）'!$BJ61,IF(OV$19&lt;='様式３（療養者名簿）（⑤の場合）'!$BK61,1,0),0),0)</f>
        <v>0</v>
      </c>
      <c r="OW56" s="248">
        <f>IF(OW$19-'様式３（療養者名簿）（⑤の場合）'!$BJ61+1&lt;=15,IF(OW$19&gt;='様式３（療養者名簿）（⑤の場合）'!$BJ61,IF(OW$19&lt;='様式３（療養者名簿）（⑤の場合）'!$BK61,1,0),0),0)</f>
        <v>0</v>
      </c>
      <c r="OX56" s="248">
        <f>IF(OX$19-'様式３（療養者名簿）（⑤の場合）'!$BJ61+1&lt;=15,IF(OX$19&gt;='様式３（療養者名簿）（⑤の場合）'!$BJ61,IF(OX$19&lt;='様式３（療養者名簿）（⑤の場合）'!$BK61,1,0),0),0)</f>
        <v>0</v>
      </c>
      <c r="OY56" s="248">
        <f>IF(OY$19-'様式３（療養者名簿）（⑤の場合）'!$BJ61+1&lt;=15,IF(OY$19&gt;='様式３（療養者名簿）（⑤の場合）'!$BJ61,IF(OY$19&lt;='様式３（療養者名簿）（⑤の場合）'!$BK61,1,0),0),0)</f>
        <v>0</v>
      </c>
      <c r="OZ56" s="248">
        <f>IF(OZ$19-'様式３（療養者名簿）（⑤の場合）'!$BJ61+1&lt;=15,IF(OZ$19&gt;='様式３（療養者名簿）（⑤の場合）'!$BJ61,IF(OZ$19&lt;='様式３（療養者名簿）（⑤の場合）'!$BK61,1,0),0),0)</f>
        <v>0</v>
      </c>
      <c r="PA56" s="248">
        <f>IF(PA$19-'様式３（療養者名簿）（⑤の場合）'!$BJ61+1&lt;=15,IF(PA$19&gt;='様式３（療養者名簿）（⑤の場合）'!$BJ61,IF(PA$19&lt;='様式３（療養者名簿）（⑤の場合）'!$BK61,1,0),0),0)</f>
        <v>0</v>
      </c>
      <c r="PB56" s="248">
        <f>IF(PB$19-'様式３（療養者名簿）（⑤の場合）'!$BJ61+1&lt;=15,IF(PB$19&gt;='様式３（療養者名簿）（⑤の場合）'!$BJ61,IF(PB$19&lt;='様式３（療養者名簿）（⑤の場合）'!$BK61,1,0),0),0)</f>
        <v>0</v>
      </c>
      <c r="PC56" s="248">
        <f>IF(PC$19-'様式３（療養者名簿）（⑤の場合）'!$BJ61+1&lt;=15,IF(PC$19&gt;='様式３（療養者名簿）（⑤の場合）'!$BJ61,IF(PC$19&lt;='様式３（療養者名簿）（⑤の場合）'!$BK61,1,0),0),0)</f>
        <v>0</v>
      </c>
      <c r="PD56" s="248">
        <f>IF(PD$19-'様式３（療養者名簿）（⑤の場合）'!$BJ61+1&lt;=15,IF(PD$19&gt;='様式３（療養者名簿）（⑤の場合）'!$BJ61,IF(PD$19&lt;='様式３（療養者名簿）（⑤の場合）'!$BK61,1,0),0),0)</f>
        <v>0</v>
      </c>
      <c r="PE56" s="248">
        <f>IF(PE$19-'様式３（療養者名簿）（⑤の場合）'!$BJ61+1&lt;=15,IF(PE$19&gt;='様式３（療養者名簿）（⑤の場合）'!$BJ61,IF(PE$19&lt;='様式３（療養者名簿）（⑤の場合）'!$BK61,1,0),0),0)</f>
        <v>0</v>
      </c>
      <c r="PF56" s="248">
        <f>IF(PF$19-'様式３（療養者名簿）（⑤の場合）'!$BJ61+1&lt;=15,IF(PF$19&gt;='様式３（療養者名簿）（⑤の場合）'!$BJ61,IF(PF$19&lt;='様式３（療養者名簿）（⑤の場合）'!$BK61,1,0),0),0)</f>
        <v>0</v>
      </c>
      <c r="PG56" s="248">
        <f>IF(PG$19-'様式３（療養者名簿）（⑤の場合）'!$BJ61+1&lt;=15,IF(PG$19&gt;='様式３（療養者名簿）（⑤の場合）'!$BJ61,IF(PG$19&lt;='様式３（療養者名簿）（⑤の場合）'!$BK61,1,0),0),0)</f>
        <v>0</v>
      </c>
      <c r="PH56" s="248">
        <f>IF(PH$19-'様式３（療養者名簿）（⑤の場合）'!$BJ61+1&lt;=15,IF(PH$19&gt;='様式３（療養者名簿）（⑤の場合）'!$BJ61,IF(PH$19&lt;='様式３（療養者名簿）（⑤の場合）'!$BK61,1,0),0),0)</f>
        <v>0</v>
      </c>
      <c r="PI56" s="248">
        <f>IF(PI$19-'様式３（療養者名簿）（⑤の場合）'!$BJ61+1&lt;=15,IF(PI$19&gt;='様式３（療養者名簿）（⑤の場合）'!$BJ61,IF(PI$19&lt;='様式３（療養者名簿）（⑤の場合）'!$BK61,1,0),0),0)</f>
        <v>0</v>
      </c>
      <c r="PJ56" s="248">
        <f>IF(PJ$19-'様式３（療養者名簿）（⑤の場合）'!$BJ61+1&lt;=15,IF(PJ$19&gt;='様式３（療養者名簿）（⑤の場合）'!$BJ61,IF(PJ$19&lt;='様式３（療養者名簿）（⑤の場合）'!$BK61,1,0),0),0)</f>
        <v>0</v>
      </c>
      <c r="PK56" s="248">
        <f>IF(PK$19-'様式３（療養者名簿）（⑤の場合）'!$BJ61+1&lt;=15,IF(PK$19&gt;='様式３（療養者名簿）（⑤の場合）'!$BJ61,IF(PK$19&lt;='様式３（療養者名簿）（⑤の場合）'!$BK61,1,0),0),0)</f>
        <v>0</v>
      </c>
      <c r="PL56" s="248">
        <f>IF(PL$19-'様式３（療養者名簿）（⑤の場合）'!$BJ61+1&lt;=15,IF(PL$19&gt;='様式３（療養者名簿）（⑤の場合）'!$BJ61,IF(PL$19&lt;='様式３（療養者名簿）（⑤の場合）'!$BK61,1,0),0),0)</f>
        <v>0</v>
      </c>
      <c r="PM56" s="248">
        <f>IF(PM$19-'様式３（療養者名簿）（⑤の場合）'!$BJ61+1&lt;=15,IF(PM$19&gt;='様式３（療養者名簿）（⑤の場合）'!$BJ61,IF(PM$19&lt;='様式３（療養者名簿）（⑤の場合）'!$BK61,1,0),0),0)</f>
        <v>0</v>
      </c>
      <c r="PN56" s="248">
        <f>IF(PN$19-'様式３（療養者名簿）（⑤の場合）'!$BJ61+1&lt;=15,IF(PN$19&gt;='様式３（療養者名簿）（⑤の場合）'!$BJ61,IF(PN$19&lt;='様式３（療養者名簿）（⑤の場合）'!$BK61,1,0),0),0)</f>
        <v>0</v>
      </c>
      <c r="PO56" s="248">
        <f>IF(PO$19-'様式３（療養者名簿）（⑤の場合）'!$BJ61+1&lt;=15,IF(PO$19&gt;='様式３（療養者名簿）（⑤の場合）'!$BJ61,IF(PO$19&lt;='様式３（療養者名簿）（⑤の場合）'!$BK61,1,0),0),0)</f>
        <v>0</v>
      </c>
      <c r="PP56" s="248">
        <f>IF(PP$19-'様式３（療養者名簿）（⑤の場合）'!$BJ61+1&lt;=15,IF(PP$19&gt;='様式３（療養者名簿）（⑤の場合）'!$BJ61,IF(PP$19&lt;='様式３（療養者名簿）（⑤の場合）'!$BK61,1,0),0),0)</f>
        <v>0</v>
      </c>
      <c r="PQ56" s="248">
        <f>IF(PQ$19-'様式３（療養者名簿）（⑤の場合）'!$BJ61+1&lt;=15,IF(PQ$19&gt;='様式３（療養者名簿）（⑤の場合）'!$BJ61,IF(PQ$19&lt;='様式３（療養者名簿）（⑤の場合）'!$BK61,1,0),0),0)</f>
        <v>0</v>
      </c>
      <c r="PR56" s="248">
        <f>IF(PR$19-'様式３（療養者名簿）（⑤の場合）'!$BJ61+1&lt;=15,IF(PR$19&gt;='様式３（療養者名簿）（⑤の場合）'!$BJ61,IF(PR$19&lt;='様式３（療養者名簿）（⑤の場合）'!$BK61,1,0),0),0)</f>
        <v>0</v>
      </c>
      <c r="PS56" s="248">
        <f>IF(PS$19-'様式３（療養者名簿）（⑤の場合）'!$BJ61+1&lt;=15,IF(PS$19&gt;='様式３（療養者名簿）（⑤の場合）'!$BJ61,IF(PS$19&lt;='様式３（療養者名簿）（⑤の場合）'!$BK61,1,0),0),0)</f>
        <v>0</v>
      </c>
      <c r="PT56" s="248">
        <f>IF(PT$19-'様式３（療養者名簿）（⑤の場合）'!$BJ61+1&lt;=15,IF(PT$19&gt;='様式３（療養者名簿）（⑤の場合）'!$BJ61,IF(PT$19&lt;='様式３（療養者名簿）（⑤の場合）'!$BK61,1,0),0),0)</f>
        <v>0</v>
      </c>
      <c r="PU56" s="248">
        <f>IF(PU$19-'様式３（療養者名簿）（⑤の場合）'!$BJ61+1&lt;=15,IF(PU$19&gt;='様式３（療養者名簿）（⑤の場合）'!$BJ61,IF(PU$19&lt;='様式３（療養者名簿）（⑤の場合）'!$BK61,1,0),0),0)</f>
        <v>0</v>
      </c>
      <c r="PV56" s="248">
        <f>IF(PV$19-'様式３（療養者名簿）（⑤の場合）'!$BJ61+1&lt;=15,IF(PV$19&gt;='様式３（療養者名簿）（⑤の場合）'!$BJ61,IF(PV$19&lt;='様式３（療養者名簿）（⑤の場合）'!$BK61,1,0),0),0)</f>
        <v>0</v>
      </c>
      <c r="PW56" s="248">
        <f>IF(PW$19-'様式３（療養者名簿）（⑤の場合）'!$BJ61+1&lt;=15,IF(PW$19&gt;='様式３（療養者名簿）（⑤の場合）'!$BJ61,IF(PW$19&lt;='様式３（療養者名簿）（⑤の場合）'!$BK61,1,0),0),0)</f>
        <v>0</v>
      </c>
      <c r="PX56" s="248">
        <f>IF(PX$19-'様式３（療養者名簿）（⑤の場合）'!$BJ61+1&lt;=15,IF(PX$19&gt;='様式３（療養者名簿）（⑤の場合）'!$BJ61,IF(PX$19&lt;='様式３（療養者名簿）（⑤の場合）'!$BK61,1,0),0),0)</f>
        <v>0</v>
      </c>
      <c r="PY56" s="248">
        <f>IF(PY$19-'様式３（療養者名簿）（⑤の場合）'!$BJ61+1&lt;=15,IF(PY$19&gt;='様式３（療養者名簿）（⑤の場合）'!$BJ61,IF(PY$19&lt;='様式３（療養者名簿）（⑤の場合）'!$BK61,1,0),0),0)</f>
        <v>0</v>
      </c>
      <c r="PZ56" s="248">
        <f>IF(PZ$19-'様式３（療養者名簿）（⑤の場合）'!$BJ61+1&lt;=15,IF(PZ$19&gt;='様式３（療養者名簿）（⑤の場合）'!$BJ61,IF(PZ$19&lt;='様式３（療養者名簿）（⑤の場合）'!$BK61,1,0),0),0)</f>
        <v>0</v>
      </c>
      <c r="QA56" s="248">
        <f>IF(QA$19-'様式３（療養者名簿）（⑤の場合）'!$BJ61+1&lt;=15,IF(QA$19&gt;='様式３（療養者名簿）（⑤の場合）'!$BJ61,IF(QA$19&lt;='様式３（療養者名簿）（⑤の場合）'!$BK61,1,0),0),0)</f>
        <v>0</v>
      </c>
      <c r="QB56" s="248">
        <f>IF(QB$19-'様式３（療養者名簿）（⑤の場合）'!$BJ61+1&lt;=15,IF(QB$19&gt;='様式３（療養者名簿）（⑤の場合）'!$BJ61,IF(QB$19&lt;='様式３（療養者名簿）（⑤の場合）'!$BK61,1,0),0),0)</f>
        <v>0</v>
      </c>
      <c r="QC56" s="248">
        <f>IF(QC$19-'様式３（療養者名簿）（⑤の場合）'!$BJ61+1&lt;=15,IF(QC$19&gt;='様式３（療養者名簿）（⑤の場合）'!$BJ61,IF(QC$19&lt;='様式３（療養者名簿）（⑤の場合）'!$BK61,1,0),0),0)</f>
        <v>0</v>
      </c>
      <c r="QD56" s="248">
        <f>IF(QD$19-'様式３（療養者名簿）（⑤の場合）'!$BJ61+1&lt;=15,IF(QD$19&gt;='様式３（療養者名簿）（⑤の場合）'!$BJ61,IF(QD$19&lt;='様式３（療養者名簿）（⑤の場合）'!$BK61,1,0),0),0)</f>
        <v>0</v>
      </c>
      <c r="QE56" s="248">
        <f>IF(QE$19-'様式３（療養者名簿）（⑤の場合）'!$BJ61+1&lt;=15,IF(QE$19&gt;='様式３（療養者名簿）（⑤の場合）'!$BJ61,IF(QE$19&lt;='様式３（療養者名簿）（⑤の場合）'!$BK61,1,0),0),0)</f>
        <v>0</v>
      </c>
      <c r="QF56" s="248">
        <f>IF(QF$19-'様式３（療養者名簿）（⑤の場合）'!$BJ61+1&lt;=15,IF(QF$19&gt;='様式３（療養者名簿）（⑤の場合）'!$BJ61,IF(QF$19&lt;='様式３（療養者名簿）（⑤の場合）'!$BK61,1,0),0),0)</f>
        <v>0</v>
      </c>
      <c r="QG56" s="248">
        <f>IF(QG$19-'様式３（療養者名簿）（⑤の場合）'!$BJ61+1&lt;=15,IF(QG$19&gt;='様式３（療養者名簿）（⑤の場合）'!$BJ61,IF(QG$19&lt;='様式３（療養者名簿）（⑤の場合）'!$BK61,1,0),0),0)</f>
        <v>0</v>
      </c>
      <c r="QH56" s="248">
        <f>IF(QH$19-'様式３（療養者名簿）（⑤の場合）'!$BJ61+1&lt;=15,IF(QH$19&gt;='様式３（療養者名簿）（⑤の場合）'!$BJ61,IF(QH$19&lt;='様式３（療養者名簿）（⑤の場合）'!$BK61,1,0),0),0)</f>
        <v>0</v>
      </c>
      <c r="QI56" s="248">
        <f>IF(QI$19-'様式３（療養者名簿）（⑤の場合）'!$BJ61+1&lt;=15,IF(QI$19&gt;='様式３（療養者名簿）（⑤の場合）'!$BJ61,IF(QI$19&lt;='様式３（療養者名簿）（⑤の場合）'!$BK61,1,0),0),0)</f>
        <v>0</v>
      </c>
      <c r="QJ56" s="248">
        <f>IF(QJ$19-'様式３（療養者名簿）（⑤の場合）'!$BJ61+1&lt;=15,IF(QJ$19&gt;='様式３（療養者名簿）（⑤の場合）'!$BJ61,IF(QJ$19&lt;='様式３（療養者名簿）（⑤の場合）'!$BK61,1,0),0),0)</f>
        <v>0</v>
      </c>
      <c r="QK56" s="248">
        <f>IF(QK$19-'様式３（療養者名簿）（⑤の場合）'!$BJ61+1&lt;=15,IF(QK$19&gt;='様式３（療養者名簿）（⑤の場合）'!$BJ61,IF(QK$19&lt;='様式３（療養者名簿）（⑤の場合）'!$BK61,1,0),0),0)</f>
        <v>0</v>
      </c>
      <c r="QL56" s="248">
        <f>IF(QL$19-'様式３（療養者名簿）（⑤の場合）'!$BJ61+1&lt;=15,IF(QL$19&gt;='様式３（療養者名簿）（⑤の場合）'!$BJ61,IF(QL$19&lt;='様式３（療養者名簿）（⑤の場合）'!$BK61,1,0),0),0)</f>
        <v>0</v>
      </c>
      <c r="QM56" s="248">
        <f>IF(QM$19-'様式３（療養者名簿）（⑤の場合）'!$BJ61+1&lt;=15,IF(QM$19&gt;='様式３（療養者名簿）（⑤の場合）'!$BJ61,IF(QM$19&lt;='様式３（療養者名簿）（⑤の場合）'!$BK61,1,0),0),0)</f>
        <v>0</v>
      </c>
      <c r="QN56" s="248">
        <f>IF(QN$19-'様式３（療養者名簿）（⑤の場合）'!$BJ61+1&lt;=15,IF(QN$19&gt;='様式３（療養者名簿）（⑤の場合）'!$BJ61,IF(QN$19&lt;='様式３（療養者名簿）（⑤の場合）'!$BK61,1,0),0),0)</f>
        <v>0</v>
      </c>
      <c r="QO56" s="248">
        <f>IF(QO$19-'様式３（療養者名簿）（⑤の場合）'!$BJ61+1&lt;=15,IF(QO$19&gt;='様式３（療養者名簿）（⑤の場合）'!$BJ61,IF(QO$19&lt;='様式３（療養者名簿）（⑤の場合）'!$BK61,1,0),0),0)</f>
        <v>0</v>
      </c>
      <c r="QP56" s="248">
        <f>IF(QP$19-'様式３（療養者名簿）（⑤の場合）'!$BJ61+1&lt;=15,IF(QP$19&gt;='様式３（療養者名簿）（⑤の場合）'!$BJ61,IF(QP$19&lt;='様式３（療養者名簿）（⑤の場合）'!$BK61,1,0),0),0)</f>
        <v>0</v>
      </c>
      <c r="QQ56" s="248">
        <f>IF(QQ$19-'様式３（療養者名簿）（⑤の場合）'!$BJ61+1&lt;=15,IF(QQ$19&gt;='様式３（療養者名簿）（⑤の場合）'!$BJ61,IF(QQ$19&lt;='様式３（療養者名簿）（⑤の場合）'!$BK61,1,0),0),0)</f>
        <v>0</v>
      </c>
      <c r="QR56" s="248">
        <f>IF(QR$19-'様式３（療養者名簿）（⑤の場合）'!$BJ61+1&lt;=15,IF(QR$19&gt;='様式３（療養者名簿）（⑤の場合）'!$BJ61,IF(QR$19&lt;='様式３（療養者名簿）（⑤の場合）'!$BK61,1,0),0),0)</f>
        <v>0</v>
      </c>
      <c r="QS56" s="248">
        <f>IF(QS$19-'様式３（療養者名簿）（⑤の場合）'!$BJ61+1&lt;=15,IF(QS$19&gt;='様式３（療養者名簿）（⑤の場合）'!$BJ61,IF(QS$19&lt;='様式３（療養者名簿）（⑤の場合）'!$BK61,1,0),0),0)</f>
        <v>0</v>
      </c>
      <c r="QT56" s="248">
        <f>IF(QT$19-'様式３（療養者名簿）（⑤の場合）'!$BJ61+1&lt;=15,IF(QT$19&gt;='様式３（療養者名簿）（⑤の場合）'!$BJ61,IF(QT$19&lt;='様式３（療養者名簿）（⑤の場合）'!$BK61,1,0),0),0)</f>
        <v>0</v>
      </c>
      <c r="QU56" s="248">
        <f>IF(QU$19-'様式３（療養者名簿）（⑤の場合）'!$BJ61+1&lt;=15,IF(QU$19&gt;='様式３（療養者名簿）（⑤の場合）'!$BJ61,IF(QU$19&lt;='様式３（療養者名簿）（⑤の場合）'!$BK61,1,0),0),0)</f>
        <v>0</v>
      </c>
      <c r="QV56" s="248">
        <f>IF(QV$19-'様式３（療養者名簿）（⑤の場合）'!$BJ61+1&lt;=15,IF(QV$19&gt;='様式３（療養者名簿）（⑤の場合）'!$BJ61,IF(QV$19&lt;='様式３（療養者名簿）（⑤の場合）'!$BK61,1,0),0),0)</f>
        <v>0</v>
      </c>
      <c r="QW56" s="248">
        <f>IF(QW$19-'様式３（療養者名簿）（⑤の場合）'!$BJ61+1&lt;=15,IF(QW$19&gt;='様式３（療養者名簿）（⑤の場合）'!$BJ61,IF(QW$19&lt;='様式３（療養者名簿）（⑤の場合）'!$BK61,1,0),0),0)</f>
        <v>0</v>
      </c>
      <c r="QX56" s="248">
        <f>IF(QX$19-'様式３（療養者名簿）（⑤の場合）'!$BJ61+1&lt;=15,IF(QX$19&gt;='様式３（療養者名簿）（⑤の場合）'!$BJ61,IF(QX$19&lt;='様式３（療養者名簿）（⑤の場合）'!$BK61,1,0),0),0)</f>
        <v>0</v>
      </c>
      <c r="QY56" s="248">
        <f>IF(QY$19-'様式３（療養者名簿）（⑤の場合）'!$BJ61+1&lt;=15,IF(QY$19&gt;='様式３（療養者名簿）（⑤の場合）'!$BJ61,IF(QY$19&lt;='様式３（療養者名簿）（⑤の場合）'!$BK61,1,0),0),0)</f>
        <v>0</v>
      </c>
      <c r="QZ56" s="248">
        <f>IF(QZ$19-'様式３（療養者名簿）（⑤の場合）'!$BJ61+1&lt;=15,IF(QZ$19&gt;='様式３（療養者名簿）（⑤の場合）'!$BJ61,IF(QZ$19&lt;='様式３（療養者名簿）（⑤の場合）'!$BK61,1,0),0),0)</f>
        <v>0</v>
      </c>
      <c r="RA56" s="248">
        <f>IF(RA$19-'様式３（療養者名簿）（⑤の場合）'!$BJ61+1&lt;=15,IF(RA$19&gt;='様式３（療養者名簿）（⑤の場合）'!$BJ61,IF(RA$19&lt;='様式３（療養者名簿）（⑤の場合）'!$BK61,1,0),0),0)</f>
        <v>0</v>
      </c>
      <c r="RB56" s="248">
        <f>IF(RB$19-'様式３（療養者名簿）（⑤の場合）'!$BJ61+1&lt;=15,IF(RB$19&gt;='様式３（療養者名簿）（⑤の場合）'!$BJ61,IF(RB$19&lt;='様式３（療養者名簿）（⑤の場合）'!$BK61,1,0),0),0)</f>
        <v>0</v>
      </c>
      <c r="RC56" s="248">
        <f>IF(RC$19-'様式３（療養者名簿）（⑤の場合）'!$BJ61+1&lt;=15,IF(RC$19&gt;='様式３（療養者名簿）（⑤の場合）'!$BJ61,IF(RC$19&lt;='様式３（療養者名簿）（⑤の場合）'!$BK61,1,0),0),0)</f>
        <v>0</v>
      </c>
      <c r="RD56" s="248">
        <f>IF(RD$19-'様式３（療養者名簿）（⑤の場合）'!$BJ61+1&lt;=15,IF(RD$19&gt;='様式３（療養者名簿）（⑤の場合）'!$BJ61,IF(RD$19&lt;='様式３（療養者名簿）（⑤の場合）'!$BK61,1,0),0),0)</f>
        <v>0</v>
      </c>
      <c r="RE56" s="248">
        <f>IF(RE$19-'様式３（療養者名簿）（⑤の場合）'!$BJ61+1&lt;=15,IF(RE$19&gt;='様式３（療養者名簿）（⑤の場合）'!$BJ61,IF(RE$19&lt;='様式３（療養者名簿）（⑤の場合）'!$BK61,1,0),0),0)</f>
        <v>0</v>
      </c>
      <c r="RF56" s="248">
        <f>IF(RF$19-'様式３（療養者名簿）（⑤の場合）'!$BJ61+1&lt;=15,IF(RF$19&gt;='様式３（療養者名簿）（⑤の場合）'!$BJ61,IF(RF$19&lt;='様式３（療養者名簿）（⑤の場合）'!$BK61,1,0),0),0)</f>
        <v>0</v>
      </c>
      <c r="RG56" s="248">
        <f>IF(RG$19-'様式３（療養者名簿）（⑤の場合）'!$BJ61+1&lt;=15,IF(RG$19&gt;='様式３（療養者名簿）（⑤の場合）'!$BJ61,IF(RG$19&lt;='様式３（療養者名簿）（⑤の場合）'!$BK61,1,0),0),0)</f>
        <v>0</v>
      </c>
      <c r="RH56" s="248">
        <f>IF(RH$19-'様式３（療養者名簿）（⑤の場合）'!$BJ61+1&lt;=15,IF(RH$19&gt;='様式３（療養者名簿）（⑤の場合）'!$BJ61,IF(RH$19&lt;='様式３（療養者名簿）（⑤の場合）'!$BK61,1,0),0),0)</f>
        <v>0</v>
      </c>
      <c r="RI56" s="248">
        <f>IF(RI$19-'様式３（療養者名簿）（⑤の場合）'!$BJ61+1&lt;=15,IF(RI$19&gt;='様式３（療養者名簿）（⑤の場合）'!$BJ61,IF(RI$19&lt;='様式３（療養者名簿）（⑤の場合）'!$BK61,1,0),0),0)</f>
        <v>0</v>
      </c>
      <c r="RJ56" s="248">
        <f>IF(RJ$19-'様式３（療養者名簿）（⑤の場合）'!$BJ61+1&lt;=15,IF(RJ$19&gt;='様式３（療養者名簿）（⑤の場合）'!$BJ61,IF(RJ$19&lt;='様式３（療養者名簿）（⑤の場合）'!$BK61,1,0),0),0)</f>
        <v>0</v>
      </c>
      <c r="RK56" s="248">
        <f>IF(RK$19-'様式３（療養者名簿）（⑤の場合）'!$BJ61+1&lt;=15,IF(RK$19&gt;='様式３（療養者名簿）（⑤の場合）'!$BJ61,IF(RK$19&lt;='様式３（療養者名簿）（⑤の場合）'!$BK61,1,0),0),0)</f>
        <v>0</v>
      </c>
      <c r="RL56" s="248">
        <f>IF(RL$19-'様式３（療養者名簿）（⑤の場合）'!$BJ61+1&lt;=15,IF(RL$19&gt;='様式３（療養者名簿）（⑤の場合）'!$BJ61,IF(RL$19&lt;='様式３（療養者名簿）（⑤の場合）'!$BK61,1,0),0),0)</f>
        <v>0</v>
      </c>
      <c r="RM56" s="248">
        <f>IF(RM$19-'様式３（療養者名簿）（⑤の場合）'!$BJ61+1&lt;=15,IF(RM$19&gt;='様式３（療養者名簿）（⑤の場合）'!$BJ61,IF(RM$19&lt;='様式３（療養者名簿）（⑤の場合）'!$BK61,1,0),0),0)</f>
        <v>0</v>
      </c>
      <c r="RN56" s="248">
        <f>IF(RN$19-'様式３（療養者名簿）（⑤の場合）'!$BJ61+1&lt;=15,IF(RN$19&gt;='様式３（療養者名簿）（⑤の場合）'!$BJ61,IF(RN$19&lt;='様式３（療養者名簿）（⑤の場合）'!$BK61,1,0),0),0)</f>
        <v>0</v>
      </c>
      <c r="RO56" s="248">
        <f>IF(RO$19-'様式３（療養者名簿）（⑤の場合）'!$BJ61+1&lt;=15,IF(RO$19&gt;='様式３（療養者名簿）（⑤の場合）'!$BJ61,IF(RO$19&lt;='様式３（療養者名簿）（⑤の場合）'!$BK61,1,0),0),0)</f>
        <v>0</v>
      </c>
      <c r="RP56" s="248">
        <f>IF(RP$19-'様式３（療養者名簿）（⑤の場合）'!$BJ61+1&lt;=15,IF(RP$19&gt;='様式３（療養者名簿）（⑤の場合）'!$BJ61,IF(RP$19&lt;='様式３（療養者名簿）（⑤の場合）'!$BK61,1,0),0),0)</f>
        <v>0</v>
      </c>
      <c r="RQ56" s="248">
        <f>IF(RQ$19-'様式３（療養者名簿）（⑤の場合）'!$BJ61+1&lt;=15,IF(RQ$19&gt;='様式３（療養者名簿）（⑤の場合）'!$BJ61,IF(RQ$19&lt;='様式３（療養者名簿）（⑤の場合）'!$BK61,1,0),0),0)</f>
        <v>0</v>
      </c>
      <c r="RR56" s="248">
        <f>IF(RR$19-'様式３（療養者名簿）（⑤の場合）'!$BJ61+1&lt;=15,IF(RR$19&gt;='様式３（療養者名簿）（⑤の場合）'!$BJ61,IF(RR$19&lt;='様式３（療養者名簿）（⑤の場合）'!$BK61,1,0),0),0)</f>
        <v>0</v>
      </c>
      <c r="RS56" s="248">
        <f>IF(RS$19-'様式３（療養者名簿）（⑤の場合）'!$BJ61+1&lt;=15,IF(RS$19&gt;='様式３（療養者名簿）（⑤の場合）'!$BJ61,IF(RS$19&lt;='様式３（療養者名簿）（⑤の場合）'!$BK61,1,0),0),0)</f>
        <v>0</v>
      </c>
      <c r="RT56" s="248">
        <f>IF(RT$19-'様式３（療養者名簿）（⑤の場合）'!$BJ61+1&lt;=15,IF(RT$19&gt;='様式３（療養者名簿）（⑤の場合）'!$BJ61,IF(RT$19&lt;='様式３（療養者名簿）（⑤の場合）'!$BK61,1,0),0),0)</f>
        <v>0</v>
      </c>
      <c r="RU56" s="248">
        <f>IF(RU$19-'様式３（療養者名簿）（⑤の場合）'!$BJ61+1&lt;=15,IF(RU$19&gt;='様式３（療養者名簿）（⑤の場合）'!$BJ61,IF(RU$19&lt;='様式３（療養者名簿）（⑤の場合）'!$BK61,1,0),0),0)</f>
        <v>0</v>
      </c>
      <c r="RV56" s="248">
        <f>IF(RV$19-'様式３（療養者名簿）（⑤の場合）'!$BJ61+1&lt;=15,IF(RV$19&gt;='様式３（療養者名簿）（⑤の場合）'!$BJ61,IF(RV$19&lt;='様式３（療養者名簿）（⑤の場合）'!$BK61,1,0),0),0)</f>
        <v>0</v>
      </c>
      <c r="RW56" s="248">
        <f>IF(RW$19-'様式３（療養者名簿）（⑤の場合）'!$BJ61+1&lt;=15,IF(RW$19&gt;='様式３（療養者名簿）（⑤の場合）'!$BJ61,IF(RW$19&lt;='様式３（療養者名簿）（⑤の場合）'!$BK61,1,0),0),0)</f>
        <v>0</v>
      </c>
      <c r="RX56" s="248">
        <f>IF(RX$19-'様式３（療養者名簿）（⑤の場合）'!$BJ61+1&lt;=15,IF(RX$19&gt;='様式３（療養者名簿）（⑤の場合）'!$BJ61,IF(RX$19&lt;='様式３（療養者名簿）（⑤の場合）'!$BK61,1,0),0),0)</f>
        <v>0</v>
      </c>
      <c r="RY56" s="248">
        <f>IF(RY$19-'様式３（療養者名簿）（⑤の場合）'!$BJ61+1&lt;=15,IF(RY$19&gt;='様式３（療養者名簿）（⑤の場合）'!$BJ61,IF(RY$19&lt;='様式３（療養者名簿）（⑤の場合）'!$BK61,1,0),0),0)</f>
        <v>0</v>
      </c>
      <c r="RZ56" s="248">
        <f>IF(RZ$19-'様式３（療養者名簿）（⑤の場合）'!$BJ61+1&lt;=15,IF(RZ$19&gt;='様式３（療養者名簿）（⑤の場合）'!$BJ61,IF(RZ$19&lt;='様式３（療養者名簿）（⑤の場合）'!$BK61,1,0),0),0)</f>
        <v>0</v>
      </c>
      <c r="SA56" s="248">
        <f>IF(SA$19-'様式３（療養者名簿）（⑤の場合）'!$BJ61+1&lt;=15,IF(SA$19&gt;='様式３（療養者名簿）（⑤の場合）'!$BJ61,IF(SA$19&lt;='様式３（療養者名簿）（⑤の場合）'!$BK61,1,0),0),0)</f>
        <v>0</v>
      </c>
      <c r="SB56" s="248">
        <f>IF(SB$19-'様式３（療養者名簿）（⑤の場合）'!$BJ61+1&lt;=15,IF(SB$19&gt;='様式３（療養者名簿）（⑤の場合）'!$BJ61,IF(SB$19&lt;='様式３（療養者名簿）（⑤の場合）'!$BK61,1,0),0),0)</f>
        <v>0</v>
      </c>
      <c r="SC56" s="248">
        <f>IF(SC$19-'様式３（療養者名簿）（⑤の場合）'!$BJ61+1&lt;=15,IF(SC$19&gt;='様式３（療養者名簿）（⑤の場合）'!$BJ61,IF(SC$19&lt;='様式３（療養者名簿）（⑤の場合）'!$BK61,1,0),0),0)</f>
        <v>0</v>
      </c>
      <c r="SD56" s="248">
        <f>IF(SD$19-'様式３（療養者名簿）（⑤の場合）'!$BJ61+1&lt;=15,IF(SD$19&gt;='様式３（療養者名簿）（⑤の場合）'!$BJ61,IF(SD$19&lt;='様式３（療養者名簿）（⑤の場合）'!$BK61,1,0),0),0)</f>
        <v>0</v>
      </c>
      <c r="SE56" s="248">
        <f>IF(SE$19-'様式３（療養者名簿）（⑤の場合）'!$BJ61+1&lt;=15,IF(SE$19&gt;='様式３（療養者名簿）（⑤の場合）'!$BJ61,IF(SE$19&lt;='様式３（療養者名簿）（⑤の場合）'!$BK61,1,0),0),0)</f>
        <v>0</v>
      </c>
      <c r="SF56" s="248">
        <f>IF(SF$19-'様式３（療養者名簿）（⑤の場合）'!$BJ61+1&lt;=15,IF(SF$19&gt;='様式３（療養者名簿）（⑤の場合）'!$BJ61,IF(SF$19&lt;='様式３（療養者名簿）（⑤の場合）'!$BK61,1,0),0),0)</f>
        <v>0</v>
      </c>
      <c r="SG56" s="248">
        <f>IF(SG$19-'様式３（療養者名簿）（⑤の場合）'!$BJ61+1&lt;=15,IF(SG$19&gt;='様式３（療養者名簿）（⑤の場合）'!$BJ61,IF(SG$19&lt;='様式３（療養者名簿）（⑤の場合）'!$BK61,1,0),0),0)</f>
        <v>0</v>
      </c>
      <c r="SH56" s="248">
        <f>IF(SH$19-'様式３（療養者名簿）（⑤の場合）'!$BJ61+1&lt;=15,IF(SH$19&gt;='様式３（療養者名簿）（⑤の場合）'!$BJ61,IF(SH$19&lt;='様式３（療養者名簿）（⑤の場合）'!$BK61,1,0),0),0)</f>
        <v>0</v>
      </c>
      <c r="SI56" s="248">
        <f>IF(SI$19-'様式３（療養者名簿）（⑤の場合）'!$BJ61+1&lt;=15,IF(SI$19&gt;='様式３（療養者名簿）（⑤の場合）'!$BJ61,IF(SI$19&lt;='様式３（療養者名簿）（⑤の場合）'!$BK61,1,0),0),0)</f>
        <v>0</v>
      </c>
      <c r="SJ56" s="248">
        <f>IF(SJ$19-'様式３（療養者名簿）（⑤の場合）'!$BJ61+1&lt;=15,IF(SJ$19&gt;='様式３（療養者名簿）（⑤の場合）'!$BJ61,IF(SJ$19&lt;='様式３（療養者名簿）（⑤の場合）'!$BK61,1,0),0),0)</f>
        <v>0</v>
      </c>
      <c r="SK56" s="248">
        <f>IF(SK$19-'様式３（療養者名簿）（⑤の場合）'!$BJ61+1&lt;=15,IF(SK$19&gt;='様式３（療養者名簿）（⑤の場合）'!$BJ61,IF(SK$19&lt;='様式３（療養者名簿）（⑤の場合）'!$BK61,1,0),0),0)</f>
        <v>0</v>
      </c>
      <c r="SL56" s="248">
        <f>IF(SL$19-'様式３（療養者名簿）（⑤の場合）'!$BJ61+1&lt;=15,IF(SL$19&gt;='様式３（療養者名簿）（⑤の場合）'!$BJ61,IF(SL$19&lt;='様式３（療養者名簿）（⑤の場合）'!$BK61,1,0),0),0)</f>
        <v>0</v>
      </c>
      <c r="SM56" s="248">
        <f>IF(SM$19-'様式３（療養者名簿）（⑤の場合）'!$BJ61+1&lt;=15,IF(SM$19&gt;='様式３（療養者名簿）（⑤の場合）'!$BJ61,IF(SM$19&lt;='様式３（療養者名簿）（⑤の場合）'!$BK61,1,0),0),0)</f>
        <v>0</v>
      </c>
      <c r="SN56" s="248">
        <f>IF(SN$19-'様式３（療養者名簿）（⑤の場合）'!$BJ61+1&lt;=15,IF(SN$19&gt;='様式３（療養者名簿）（⑤の場合）'!$BJ61,IF(SN$19&lt;='様式３（療養者名簿）（⑤の場合）'!$BK61,1,0),0),0)</f>
        <v>0</v>
      </c>
      <c r="SO56" s="248">
        <f>IF(SO$19-'様式３（療養者名簿）（⑤の場合）'!$BJ61+1&lt;=15,IF(SO$19&gt;='様式３（療養者名簿）（⑤の場合）'!$BJ61,IF(SO$19&lt;='様式３（療養者名簿）（⑤の場合）'!$BK61,1,0),0),0)</f>
        <v>0</v>
      </c>
      <c r="SP56" s="248">
        <f>IF(SP$19-'様式３（療養者名簿）（⑤の場合）'!$BJ61+1&lt;=15,IF(SP$19&gt;='様式３（療養者名簿）（⑤の場合）'!$BJ61,IF(SP$19&lt;='様式３（療養者名簿）（⑤の場合）'!$BK61,1,0),0),0)</f>
        <v>0</v>
      </c>
      <c r="SQ56" s="248">
        <f>IF(SQ$19-'様式３（療養者名簿）（⑤の場合）'!$BJ61+1&lt;=15,IF(SQ$19&gt;='様式３（療養者名簿）（⑤の場合）'!$BJ61,IF(SQ$19&lt;='様式３（療養者名簿）（⑤の場合）'!$BK61,1,0),0),0)</f>
        <v>0</v>
      </c>
      <c r="SR56" s="248">
        <f>IF(SR$19-'様式３（療養者名簿）（⑤の場合）'!$BJ61+1&lt;=15,IF(SR$19&gt;='様式３（療養者名簿）（⑤の場合）'!$BJ61,IF(SR$19&lt;='様式３（療養者名簿）（⑤の場合）'!$BK61,1,0),0),0)</f>
        <v>0</v>
      </c>
      <c r="SS56" s="248">
        <f>IF(SS$19-'様式３（療養者名簿）（⑤の場合）'!$BJ61+1&lt;=15,IF(SS$19&gt;='様式３（療養者名簿）（⑤の場合）'!$BJ61,IF(SS$19&lt;='様式３（療養者名簿）（⑤の場合）'!$BK61,1,0),0),0)</f>
        <v>0</v>
      </c>
      <c r="ST56" s="248">
        <f>IF(ST$19-'様式３（療養者名簿）（⑤の場合）'!$BJ61+1&lt;=15,IF(ST$19&gt;='様式３（療養者名簿）（⑤の場合）'!$BJ61,IF(ST$19&lt;='様式３（療養者名簿）（⑤の場合）'!$BK61,1,0),0),0)</f>
        <v>0</v>
      </c>
      <c r="SU56" s="248">
        <f>IF(SU$19-'様式３（療養者名簿）（⑤の場合）'!$BJ61+1&lt;=15,IF(SU$19&gt;='様式３（療養者名簿）（⑤の場合）'!$BJ61,IF(SU$19&lt;='様式３（療養者名簿）（⑤の場合）'!$BK61,1,0),0),0)</f>
        <v>0</v>
      </c>
      <c r="SV56" s="248">
        <f>IF(SV$19-'様式３（療養者名簿）（⑤の場合）'!$BJ61+1&lt;=15,IF(SV$19&gt;='様式３（療養者名簿）（⑤の場合）'!$BJ61,IF(SV$19&lt;='様式３（療養者名簿）（⑤の場合）'!$BK61,1,0),0),0)</f>
        <v>0</v>
      </c>
      <c r="SW56" s="248">
        <f>IF(SW$19-'様式３（療養者名簿）（⑤の場合）'!$BJ61+1&lt;=15,IF(SW$19&gt;='様式３（療養者名簿）（⑤の場合）'!$BJ61,IF(SW$19&lt;='様式３（療養者名簿）（⑤の場合）'!$BK61,1,0),0),0)</f>
        <v>0</v>
      </c>
      <c r="SX56" s="248">
        <f>IF(SX$19-'様式３（療養者名簿）（⑤の場合）'!$BJ61+1&lt;=15,IF(SX$19&gt;='様式３（療養者名簿）（⑤の場合）'!$BJ61,IF(SX$19&lt;='様式３（療養者名簿）（⑤の場合）'!$BK61,1,0),0),0)</f>
        <v>0</v>
      </c>
      <c r="SY56" s="248">
        <f>IF(SY$19-'様式３（療養者名簿）（⑤の場合）'!$BJ61+1&lt;=15,IF(SY$19&gt;='様式３（療養者名簿）（⑤の場合）'!$BJ61,IF(SY$19&lt;='様式３（療養者名簿）（⑤の場合）'!$BK61,1,0),0),0)</f>
        <v>0</v>
      </c>
      <c r="SZ56" s="248">
        <f>IF(SZ$19-'様式３（療養者名簿）（⑤の場合）'!$BJ61+1&lt;=15,IF(SZ$19&gt;='様式３（療養者名簿）（⑤の場合）'!$BJ61,IF(SZ$19&lt;='様式３（療養者名簿）（⑤の場合）'!$BK61,1,0),0),0)</f>
        <v>0</v>
      </c>
      <c r="TA56" s="248">
        <f>IF(TA$19-'様式３（療養者名簿）（⑤の場合）'!$BJ61+1&lt;=15,IF(TA$19&gt;='様式３（療養者名簿）（⑤の場合）'!$BJ61,IF(TA$19&lt;='様式３（療養者名簿）（⑤の場合）'!$BK61,1,0),0),0)</f>
        <v>0</v>
      </c>
      <c r="TB56" s="248">
        <f>IF(TB$19-'様式３（療養者名簿）（⑤の場合）'!$BJ61+1&lt;=15,IF(TB$19&gt;='様式３（療養者名簿）（⑤の場合）'!$BJ61,IF(TB$19&lt;='様式３（療養者名簿）（⑤の場合）'!$BK61,1,0),0),0)</f>
        <v>0</v>
      </c>
      <c r="TC56" s="248">
        <f>IF(TC$19-'様式３（療養者名簿）（⑤の場合）'!$BJ61+1&lt;=15,IF(TC$19&gt;='様式３（療養者名簿）（⑤の場合）'!$BJ61,IF(TC$19&lt;='様式３（療養者名簿）（⑤の場合）'!$BK61,1,0),0),0)</f>
        <v>0</v>
      </c>
      <c r="TD56" s="248">
        <f>IF(TD$19-'様式３（療養者名簿）（⑤の場合）'!$BJ61+1&lt;=15,IF(TD$19&gt;='様式３（療養者名簿）（⑤の場合）'!$BJ61,IF(TD$19&lt;='様式３（療養者名簿）（⑤の場合）'!$BK61,1,0),0),0)</f>
        <v>0</v>
      </c>
      <c r="TE56" s="248">
        <f>IF(TE$19-'様式３（療養者名簿）（⑤の場合）'!$BJ61+1&lt;=15,IF(TE$19&gt;='様式３（療養者名簿）（⑤の場合）'!$BJ61,IF(TE$19&lt;='様式３（療養者名簿）（⑤の場合）'!$BK61,1,0),0),0)</f>
        <v>0</v>
      </c>
      <c r="TF56" s="248">
        <f>IF(TF$19-'様式３（療養者名簿）（⑤の場合）'!$BJ61+1&lt;=15,IF(TF$19&gt;='様式３（療養者名簿）（⑤の場合）'!$BJ61,IF(TF$19&lt;='様式３（療養者名簿）（⑤の場合）'!$BK61,1,0),0),0)</f>
        <v>0</v>
      </c>
      <c r="TG56" s="248">
        <f>IF(TG$19-'様式３（療養者名簿）（⑤の場合）'!$BJ61+1&lt;=15,IF(TG$19&gt;='様式３（療養者名簿）（⑤の場合）'!$BJ61,IF(TG$19&lt;='様式３（療養者名簿）（⑤の場合）'!$BK61,1,0),0),0)</f>
        <v>0</v>
      </c>
      <c r="TH56" s="248">
        <f>IF(TH$19-'様式３（療養者名簿）（⑤の場合）'!$BJ61+1&lt;=15,IF(TH$19&gt;='様式３（療養者名簿）（⑤の場合）'!$BJ61,IF(TH$19&lt;='様式３（療養者名簿）（⑤の場合）'!$BK61,1,0),0),0)</f>
        <v>0</v>
      </c>
      <c r="TI56" s="248">
        <f>IF(TI$19-'様式３（療養者名簿）（⑤の場合）'!$BJ61+1&lt;=15,IF(TI$19&gt;='様式３（療養者名簿）（⑤の場合）'!$BJ61,IF(TI$19&lt;='様式３（療養者名簿）（⑤の場合）'!$BK61,1,0),0),0)</f>
        <v>0</v>
      </c>
      <c r="TJ56" s="248">
        <f>IF(TJ$19-'様式３（療養者名簿）（⑤の場合）'!$BJ61+1&lt;=15,IF(TJ$19&gt;='様式３（療養者名簿）（⑤の場合）'!$BJ61,IF(TJ$19&lt;='様式３（療養者名簿）（⑤の場合）'!$BK61,1,0),0),0)</f>
        <v>0</v>
      </c>
      <c r="TK56" s="248">
        <f>IF(TK$19-'様式３（療養者名簿）（⑤の場合）'!$BJ61+1&lt;=15,IF(TK$19&gt;='様式３（療養者名簿）（⑤の場合）'!$BJ61,IF(TK$19&lt;='様式３（療養者名簿）（⑤の場合）'!$BK61,1,0),0),0)</f>
        <v>0</v>
      </c>
      <c r="TL56" s="248">
        <f>IF(TL$19-'様式３（療養者名簿）（⑤の場合）'!$BJ61+1&lt;=15,IF(TL$19&gt;='様式３（療養者名簿）（⑤の場合）'!$BJ61,IF(TL$19&lt;='様式３（療養者名簿）（⑤の場合）'!$BK61,1,0),0),0)</f>
        <v>0</v>
      </c>
      <c r="TM56" s="248">
        <f>IF(TM$19-'様式３（療養者名簿）（⑤の場合）'!$BJ61+1&lt;=15,IF(TM$19&gt;='様式３（療養者名簿）（⑤の場合）'!$BJ61,IF(TM$19&lt;='様式３（療養者名簿）（⑤の場合）'!$BK61,1,0),0),0)</f>
        <v>0</v>
      </c>
      <c r="TN56" s="248">
        <f>IF(TN$19-'様式３（療養者名簿）（⑤の場合）'!$BJ61+1&lt;=15,IF(TN$19&gt;='様式３（療養者名簿）（⑤の場合）'!$BJ61,IF(TN$19&lt;='様式３（療養者名簿）（⑤の場合）'!$BK61,1,0),0),0)</f>
        <v>0</v>
      </c>
      <c r="TO56" s="248">
        <f>IF(TO$19-'様式３（療養者名簿）（⑤の場合）'!$BJ61+1&lt;=15,IF(TO$19&gt;='様式３（療養者名簿）（⑤の場合）'!$BJ61,IF(TO$19&lt;='様式３（療養者名簿）（⑤の場合）'!$BK61,1,0),0),0)</f>
        <v>0</v>
      </c>
      <c r="TP56" s="248">
        <f>IF(TP$19-'様式３（療養者名簿）（⑤の場合）'!$BJ61+1&lt;=15,IF(TP$19&gt;='様式３（療養者名簿）（⑤の場合）'!$BJ61,IF(TP$19&lt;='様式３（療養者名簿）（⑤の場合）'!$BK61,1,0),0),0)</f>
        <v>0</v>
      </c>
      <c r="TQ56" s="248">
        <f>IF(TQ$19-'様式３（療養者名簿）（⑤の場合）'!$BJ61+1&lt;=15,IF(TQ$19&gt;='様式３（療養者名簿）（⑤の場合）'!$BJ61,IF(TQ$19&lt;='様式３（療養者名簿）（⑤の場合）'!$BK61,1,0),0),0)</f>
        <v>0</v>
      </c>
      <c r="TR56" s="248">
        <f>IF(TR$19-'様式３（療養者名簿）（⑤の場合）'!$BJ61+1&lt;=15,IF(TR$19&gt;='様式３（療養者名簿）（⑤の場合）'!$BJ61,IF(TR$19&lt;='様式３（療養者名簿）（⑤の場合）'!$BK61,1,0),0),0)</f>
        <v>0</v>
      </c>
      <c r="TS56" s="248">
        <f>IF(TS$19-'様式３（療養者名簿）（⑤の場合）'!$BJ61+1&lt;=15,IF(TS$19&gt;='様式３（療養者名簿）（⑤の場合）'!$BJ61,IF(TS$19&lt;='様式３（療養者名簿）（⑤の場合）'!$BK61,1,0),0),0)</f>
        <v>0</v>
      </c>
      <c r="TT56" s="248">
        <f>IF(TT$19-'様式３（療養者名簿）（⑤の場合）'!$BJ61+1&lt;=15,IF(TT$19&gt;='様式３（療養者名簿）（⑤の場合）'!$BJ61,IF(TT$19&lt;='様式３（療養者名簿）（⑤の場合）'!$BK61,1,0),0),0)</f>
        <v>0</v>
      </c>
      <c r="TU56" s="248">
        <f>IF(TU$19-'様式３（療養者名簿）（⑤の場合）'!$BJ61+1&lt;=15,IF(TU$19&gt;='様式３（療養者名簿）（⑤の場合）'!$BJ61,IF(TU$19&lt;='様式３（療養者名簿）（⑤の場合）'!$BK61,1,0),0),0)</f>
        <v>0</v>
      </c>
      <c r="TV56" s="248">
        <f>IF(TV$19-'様式３（療養者名簿）（⑤の場合）'!$BJ61+1&lt;=15,IF(TV$19&gt;='様式３（療養者名簿）（⑤の場合）'!$BJ61,IF(TV$19&lt;='様式３（療養者名簿）（⑤の場合）'!$BK61,1,0),0),0)</f>
        <v>0</v>
      </c>
      <c r="TW56" s="248">
        <f>IF(TW$19-'様式３（療養者名簿）（⑤の場合）'!$BJ61+1&lt;=15,IF(TW$19&gt;='様式３（療養者名簿）（⑤の場合）'!$BJ61,IF(TW$19&lt;='様式３（療養者名簿）（⑤の場合）'!$BK61,1,0),0),0)</f>
        <v>0</v>
      </c>
      <c r="TX56" s="248">
        <f>IF(TX$19-'様式３（療養者名簿）（⑤の場合）'!$BJ61+1&lt;=15,IF(TX$19&gt;='様式３（療養者名簿）（⑤の場合）'!$BJ61,IF(TX$19&lt;='様式３（療養者名簿）（⑤の場合）'!$BK61,1,0),0),0)</f>
        <v>0</v>
      </c>
      <c r="TY56" s="248">
        <f>IF(TY$19-'様式３（療養者名簿）（⑤の場合）'!$BJ61+1&lt;=15,IF(TY$19&gt;='様式３（療養者名簿）（⑤の場合）'!$BJ61,IF(TY$19&lt;='様式３（療養者名簿）（⑤の場合）'!$BK61,1,0),0),0)</f>
        <v>0</v>
      </c>
      <c r="TZ56" s="248">
        <f>IF(TZ$19-'様式３（療養者名簿）（⑤の場合）'!$BJ61+1&lt;=15,IF(TZ$19&gt;='様式３（療養者名簿）（⑤の場合）'!$BJ61,IF(TZ$19&lt;='様式３（療養者名簿）（⑤の場合）'!$BK61,1,0),0),0)</f>
        <v>0</v>
      </c>
      <c r="UA56" s="248">
        <f>IF(UA$19-'様式３（療養者名簿）（⑤の場合）'!$BJ61+1&lt;=15,IF(UA$19&gt;='様式３（療養者名簿）（⑤の場合）'!$BJ61,IF(UA$19&lt;='様式３（療養者名簿）（⑤の場合）'!$BK61,1,0),0),0)</f>
        <v>0</v>
      </c>
      <c r="UB56" s="248">
        <f>IF(UB$19-'様式３（療養者名簿）（⑤の場合）'!$BJ61+1&lt;=15,IF(UB$19&gt;='様式３（療養者名簿）（⑤の場合）'!$BJ61,IF(UB$19&lt;='様式３（療養者名簿）（⑤の場合）'!$BK61,1,0),0),0)</f>
        <v>0</v>
      </c>
      <c r="UC56" s="248">
        <f>IF(UC$19-'様式３（療養者名簿）（⑤の場合）'!$BJ61+1&lt;=15,IF(UC$19&gt;='様式３（療養者名簿）（⑤の場合）'!$BJ61,IF(UC$19&lt;='様式３（療養者名簿）（⑤の場合）'!$BK61,1,0),0),0)</f>
        <v>0</v>
      </c>
      <c r="UD56" s="372">
        <f>IF(UD$19-'様式３（療養者名簿）（⑤の場合）'!$BJ61+1&lt;=15,IF(UD$19&gt;='様式３（療養者名簿）（⑤の場合）'!$BJ61,IF(UD$19&lt;='様式３（療養者名簿）（⑤の場合）'!$BK61,1,0),0),0)</f>
        <v>0</v>
      </c>
      <c r="UE56" s="372">
        <f>IF(UE$19-'様式３（療養者名簿）（⑤の場合）'!$BJ61+1&lt;=15,IF(UE$19&gt;='様式３（療養者名簿）（⑤の場合）'!$BJ61,IF(UE$19&lt;='様式３（療養者名簿）（⑤の場合）'!$BK61,1,0),0),0)</f>
        <v>0</v>
      </c>
      <c r="UF56" s="372">
        <f>IF(UF$19-'様式３（療養者名簿）（⑤の場合）'!$BJ61+1&lt;=15,IF(UF$19&gt;='様式３（療養者名簿）（⑤の場合）'!$BJ61,IF(UF$19&lt;='様式３（療養者名簿）（⑤の場合）'!$BK61,1,0),0),0)</f>
        <v>0</v>
      </c>
      <c r="UG56" s="372">
        <f>IF(UG$19-'様式３（療養者名簿）（⑤の場合）'!$BJ61+1&lt;=15,IF(UG$19&gt;='様式３（療養者名簿）（⑤の場合）'!$BJ61,IF(UG$19&lt;='様式３（療養者名簿）（⑤の場合）'!$BK61,1,0),0),0)</f>
        <v>0</v>
      </c>
      <c r="UH56" s="372">
        <f>IF(UH$19-'様式３（療養者名簿）（⑤の場合）'!$BJ61+1&lt;=15,IF(UH$19&gt;='様式３（療養者名簿）（⑤の場合）'!$BJ61,IF(UH$19&lt;='様式３（療養者名簿）（⑤の場合）'!$BK61,1,0),0),0)</f>
        <v>0</v>
      </c>
      <c r="UI56" s="372">
        <f>IF(UI$19-'様式３（療養者名簿）（⑤の場合）'!$BJ61+1&lt;=15,IF(UI$19&gt;='様式３（療養者名簿）（⑤の場合）'!$BJ61,IF(UI$19&lt;='様式３（療養者名簿）（⑤の場合）'!$BK61,1,0),0),0)</f>
        <v>0</v>
      </c>
      <c r="UJ56" s="372">
        <f>IF(UJ$19-'様式３（療養者名簿）（⑤の場合）'!$BJ61+1&lt;=15,IF(UJ$19&gt;='様式３（療養者名簿）（⑤の場合）'!$BJ61,IF(UJ$19&lt;='様式３（療養者名簿）（⑤の場合）'!$BK61,1,0),0),0)</f>
        <v>0</v>
      </c>
      <c r="UK56" s="372">
        <f>IF(UK$19-'様式３（療養者名簿）（⑤の場合）'!$BJ61+1&lt;=15,IF(UK$19&gt;='様式３（療養者名簿）（⑤の場合）'!$BJ61,IF(UK$19&lt;='様式３（療養者名簿）（⑤の場合）'!$BK61,1,0),0),0)</f>
        <v>0</v>
      </c>
      <c r="UL56" s="372">
        <f>IF(UL$19-'様式３（療養者名簿）（⑤の場合）'!$BJ61+1&lt;=15,IF(UL$19&gt;='様式３（療養者名簿）（⑤の場合）'!$BJ61,IF(UL$19&lt;='様式３（療養者名簿）（⑤の場合）'!$BK61,1,0),0),0)</f>
        <v>0</v>
      </c>
      <c r="UM56" s="372">
        <f>IF(UM$19-'様式３（療養者名簿）（⑤の場合）'!$BJ61+1&lt;=15,IF(UM$19&gt;='様式３（療養者名簿）（⑤の場合）'!$BJ61,IF(UM$19&lt;='様式３（療養者名簿）（⑤の場合）'!$BK61,1,0),0),0)</f>
        <v>0</v>
      </c>
      <c r="UN56" s="372">
        <f>IF(UN$19-'様式３（療養者名簿）（⑤の場合）'!$BJ61+1&lt;=15,IF(UN$19&gt;='様式３（療養者名簿）（⑤の場合）'!$BJ61,IF(UN$19&lt;='様式３（療養者名簿）（⑤の場合）'!$BK61,1,0),0),0)</f>
        <v>0</v>
      </c>
      <c r="UO56" s="372">
        <f>IF(UO$19-'様式３（療養者名簿）（⑤の場合）'!$BJ61+1&lt;=15,IF(UO$19&gt;='様式３（療養者名簿）（⑤の場合）'!$BJ61,IF(UO$19&lt;='様式３（療養者名簿）（⑤の場合）'!$BK61,1,0),0),0)</f>
        <v>0</v>
      </c>
      <c r="UP56" s="372">
        <f>IF(UP$19-'様式３（療養者名簿）（⑤の場合）'!$BJ61+1&lt;=15,IF(UP$19&gt;='様式３（療養者名簿）（⑤の場合）'!$BJ61,IF(UP$19&lt;='様式３（療養者名簿）（⑤の場合）'!$BK61,1,0),0),0)</f>
        <v>0</v>
      </c>
      <c r="UQ56" s="372">
        <f>IF(UQ$19-'様式３（療養者名簿）（⑤の場合）'!$BJ61+1&lt;=15,IF(UQ$19&gt;='様式３（療養者名簿）（⑤の場合）'!$BJ61,IF(UQ$19&lt;='様式３（療養者名簿）（⑤の場合）'!$BK61,1,0),0),0)</f>
        <v>0</v>
      </c>
      <c r="UR56" s="372">
        <f>IF(UR$19-'様式３（療養者名簿）（⑤の場合）'!$BJ61+1&lt;=15,IF(UR$19&gt;='様式３（療養者名簿）（⑤の場合）'!$BJ61,IF(UR$19&lt;='様式３（療養者名簿）（⑤の場合）'!$BK61,1,0),0),0)</f>
        <v>0</v>
      </c>
      <c r="US56" s="372">
        <f>IF(US$19-'様式３（療養者名簿）（⑤の場合）'!$BJ61+1&lt;=15,IF(US$19&gt;='様式３（療養者名簿）（⑤の場合）'!$BJ61,IF(US$19&lt;='様式３（療養者名簿）（⑤の場合）'!$BK61,1,0),0),0)</f>
        <v>0</v>
      </c>
      <c r="UT56" s="372">
        <f>IF(UT$19-'様式３（療養者名簿）（⑤の場合）'!$BJ61+1&lt;=15,IF(UT$19&gt;='様式３（療養者名簿）（⑤の場合）'!$BJ61,IF(UT$19&lt;='様式３（療養者名簿）（⑤の場合）'!$BK61,1,0),0),0)</f>
        <v>0</v>
      </c>
      <c r="UU56" s="372">
        <f>IF(UU$19-'様式３（療養者名簿）（⑤の場合）'!$BJ61+1&lt;=15,IF(UU$19&gt;='様式３（療養者名簿）（⑤の場合）'!$BJ61,IF(UU$19&lt;='様式３（療養者名簿）（⑤の場合）'!$BK61,1,0),0),0)</f>
        <v>0</v>
      </c>
      <c r="UV56" s="372">
        <f>IF(UV$19-'様式３（療養者名簿）（⑤の場合）'!$BJ61+1&lt;=15,IF(UV$19&gt;='様式３（療養者名簿）（⑤の場合）'!$BJ61,IF(UV$19&lt;='様式３（療養者名簿）（⑤の場合）'!$BK61,1,0),0),0)</f>
        <v>0</v>
      </c>
      <c r="UW56" s="372">
        <f>IF(UW$19-'様式３（療養者名簿）（⑤の場合）'!$BJ61+1&lt;=15,IF(UW$19&gt;='様式３（療養者名簿）（⑤の場合）'!$BJ61,IF(UW$19&lt;='様式３（療養者名簿）（⑤の場合）'!$BK61,1,0),0),0)</f>
        <v>0</v>
      </c>
      <c r="UX56" s="372">
        <f>IF(UX$19-'様式３（療養者名簿）（⑤の場合）'!$BJ61+1&lt;=15,IF(UX$19&gt;='様式３（療養者名簿）（⑤の場合）'!$BJ61,IF(UX$19&lt;='様式３（療養者名簿）（⑤の場合）'!$BK61,1,0),0),0)</f>
        <v>0</v>
      </c>
      <c r="UY56" s="372">
        <f>IF(UY$19-'様式３（療養者名簿）（⑤の場合）'!$BJ61+1&lt;=15,IF(UY$19&gt;='様式３（療養者名簿）（⑤の場合）'!$BJ61,IF(UY$19&lt;='様式３（療養者名簿）（⑤の場合）'!$BK61,1,0),0),0)</f>
        <v>0</v>
      </c>
      <c r="UZ56" s="372">
        <f>IF(UZ$19-'様式３（療養者名簿）（⑤の場合）'!$BJ61+1&lt;=15,IF(UZ$19&gt;='様式３（療養者名簿）（⑤の場合）'!$BJ61,IF(UZ$19&lt;='様式３（療養者名簿）（⑤の場合）'!$BK61,1,0),0),0)</f>
        <v>0</v>
      </c>
      <c r="VA56" s="372">
        <f>IF(VA$19-'様式３（療養者名簿）（⑤の場合）'!$BJ61+1&lt;=15,IF(VA$19&gt;='様式３（療養者名簿）（⑤の場合）'!$BJ61,IF(VA$19&lt;='様式３（療養者名簿）（⑤の場合）'!$BK61,1,0),0),0)</f>
        <v>0</v>
      </c>
      <c r="VB56" s="372">
        <f>IF(VB$19-'様式３（療養者名簿）（⑤の場合）'!$BJ61+1&lt;=15,IF(VB$19&gt;='様式３（療養者名簿）（⑤の場合）'!$BJ61,IF(VB$19&lt;='様式３（療養者名簿）（⑤の場合）'!$BK61,1,0),0),0)</f>
        <v>0</v>
      </c>
      <c r="VC56" s="372">
        <f>IF(VC$19-'様式３（療養者名簿）（⑤の場合）'!$BJ61+1&lt;=15,IF(VC$19&gt;='様式３（療養者名簿）（⑤の場合）'!$BJ61,IF(VC$19&lt;='様式３（療養者名簿）（⑤の場合）'!$BK61,1,0),0),0)</f>
        <v>0</v>
      </c>
      <c r="VD56" s="372">
        <f>IF(VD$19-'様式３（療養者名簿）（⑤の場合）'!$BJ61+1&lt;=15,IF(VD$19&gt;='様式３（療養者名簿）（⑤の場合）'!$BJ61,IF(VD$19&lt;='様式３（療養者名簿）（⑤の場合）'!$BK61,1,0),0),0)</f>
        <v>0</v>
      </c>
      <c r="VE56" s="372">
        <f>IF(VE$19-'様式３（療養者名簿）（⑤の場合）'!$BJ61+1&lt;=15,IF(VE$19&gt;='様式３（療養者名簿）（⑤の場合）'!$BJ61,IF(VE$19&lt;='様式３（療養者名簿）（⑤の場合）'!$BK61,1,0),0),0)</f>
        <v>0</v>
      </c>
      <c r="VF56" s="372">
        <f>IF(VF$19-'様式３（療養者名簿）（⑤の場合）'!$BJ61+1&lt;=15,IF(VF$19&gt;='様式３（療養者名簿）（⑤の場合）'!$BJ61,IF(VF$19&lt;='様式３（療養者名簿）（⑤の場合）'!$BK61,1,0),0),0)</f>
        <v>0</v>
      </c>
      <c r="VG56" s="372">
        <f>IF(VG$19-'様式３（療養者名簿）（⑤の場合）'!$BJ61+1&lt;=15,IF(VG$19&gt;='様式３（療養者名簿）（⑤の場合）'!$BJ61,IF(VG$19&lt;='様式３（療養者名簿）（⑤の場合）'!$BK61,1,0),0),0)</f>
        <v>0</v>
      </c>
      <c r="VH56" s="372">
        <f>IF(VH$19-'様式３（療養者名簿）（⑤の場合）'!$BJ61+1&lt;=15,IF(VH$19&gt;='様式３（療養者名簿）（⑤の場合）'!$BJ61,IF(VH$19&lt;='様式３（療養者名簿）（⑤の場合）'!$BK61,1,0),0),0)</f>
        <v>0</v>
      </c>
      <c r="VI56" s="372">
        <f>IF(VI$19-'様式３（療養者名簿）（⑤の場合）'!$BJ61+1&lt;=15,IF(VI$19&gt;='様式３（療養者名簿）（⑤の場合）'!$BJ61,IF(VI$19&lt;='様式３（療養者名簿）（⑤の場合）'!$BK61,1,0),0),0)</f>
        <v>0</v>
      </c>
      <c r="VJ56" s="372">
        <f>IF(VJ$19-'様式３（療養者名簿）（⑤の場合）'!$BJ61+1&lt;=15,IF(VJ$19&gt;='様式３（療養者名簿）（⑤の場合）'!$BJ61,IF(VJ$19&lt;='様式３（療養者名簿）（⑤の場合）'!$BK61,1,0),0),0)</f>
        <v>0</v>
      </c>
      <c r="VK56" s="372">
        <f>IF(VK$19-'様式３（療養者名簿）（⑤の場合）'!$BJ61+1&lt;=15,IF(VK$19&gt;='様式３（療養者名簿）（⑤の場合）'!$BJ61,IF(VK$19&lt;='様式３（療養者名簿）（⑤の場合）'!$BK61,1,0),0),0)</f>
        <v>0</v>
      </c>
      <c r="VL56" s="372">
        <f>IF(VL$19-'様式３（療養者名簿）（⑤の場合）'!$BJ61+1&lt;=15,IF(VL$19&gt;='様式３（療養者名簿）（⑤の場合）'!$BJ61,IF(VL$19&lt;='様式３（療養者名簿）（⑤の場合）'!$BK61,1,0),0),0)</f>
        <v>0</v>
      </c>
      <c r="VM56" s="372">
        <f>IF(VM$19-'様式３（療養者名簿）（⑤の場合）'!$BJ61+1&lt;=15,IF(VM$19&gt;='様式３（療養者名簿）（⑤の場合）'!$BJ61,IF(VM$19&lt;='様式３（療養者名簿）（⑤の場合）'!$BK61,1,0),0),0)</f>
        <v>0</v>
      </c>
      <c r="VN56" s="372">
        <f>IF(VN$19-'様式３（療養者名簿）（⑤の場合）'!$BJ61+1&lt;=15,IF(VN$19&gt;='様式３（療養者名簿）（⑤の場合）'!$BJ61,IF(VN$19&lt;='様式３（療養者名簿）（⑤の場合）'!$BK61,1,0),0),0)</f>
        <v>0</v>
      </c>
      <c r="VO56" s="372">
        <f>IF(VO$19-'様式３（療養者名簿）（⑤の場合）'!$BJ61+1&lt;=15,IF(VO$19&gt;='様式３（療養者名簿）（⑤の場合）'!$BJ61,IF(VO$19&lt;='様式３（療養者名簿）（⑤の場合）'!$BK61,1,0),0),0)</f>
        <v>0</v>
      </c>
      <c r="VP56" s="372">
        <f>IF(VP$19-'様式３（療養者名簿）（⑤の場合）'!$BJ61+1&lt;=15,IF(VP$19&gt;='様式３（療養者名簿）（⑤の場合）'!$BJ61,IF(VP$19&lt;='様式３（療養者名簿）（⑤の場合）'!$BK61,1,0),0),0)</f>
        <v>0</v>
      </c>
      <c r="VQ56" s="372">
        <f>IF(VQ$19-'様式３（療養者名簿）（⑤の場合）'!$BJ61+1&lt;=15,IF(VQ$19&gt;='様式３（療養者名簿）（⑤の場合）'!$BJ61,IF(VQ$19&lt;='様式３（療養者名簿）（⑤の場合）'!$BK61,1,0),0),0)</f>
        <v>0</v>
      </c>
      <c r="VR56" s="372">
        <f>IF(VR$19-'様式３（療養者名簿）（⑤の場合）'!$BJ61+1&lt;=15,IF(VR$19&gt;='様式３（療養者名簿）（⑤の場合）'!$BJ61,IF(VR$19&lt;='様式３（療養者名簿）（⑤の場合）'!$BK61,1,0),0),0)</f>
        <v>0</v>
      </c>
      <c r="VS56" s="372">
        <f>IF(VS$19-'様式３（療養者名簿）（⑤の場合）'!$BJ61+1&lt;=15,IF(VS$19&gt;='様式３（療養者名簿）（⑤の場合）'!$BJ61,IF(VS$19&lt;='様式３（療養者名簿）（⑤の場合）'!$BK61,1,0),0),0)</f>
        <v>0</v>
      </c>
      <c r="VT56" s="372">
        <f>IF(VT$19-'様式３（療養者名簿）（⑤の場合）'!$BJ61+1&lt;=15,IF(VT$19&gt;='様式３（療養者名簿）（⑤の場合）'!$BJ61,IF(VT$19&lt;='様式３（療養者名簿）（⑤の場合）'!$BK61,1,0),0),0)</f>
        <v>0</v>
      </c>
      <c r="VU56" s="372">
        <f>IF(VU$19-'様式３（療養者名簿）（⑤の場合）'!$BJ61+1&lt;=15,IF(VU$19&gt;='様式３（療養者名簿）（⑤の場合）'!$BJ61,IF(VU$19&lt;='様式３（療養者名簿）（⑤の場合）'!$BK61,1,0),0),0)</f>
        <v>0</v>
      </c>
      <c r="VV56" s="372">
        <f>IF(VV$19-'様式３（療養者名簿）（⑤の場合）'!$BJ61+1&lt;=15,IF(VV$19&gt;='様式３（療養者名簿）（⑤の場合）'!$BJ61,IF(VV$19&lt;='様式３（療養者名簿）（⑤の場合）'!$BK61,1,0),0),0)</f>
        <v>0</v>
      </c>
      <c r="VW56" s="372">
        <f>IF(VW$19-'様式３（療養者名簿）（⑤の場合）'!$BJ61+1&lt;=15,IF(VW$19&gt;='様式３（療養者名簿）（⑤の場合）'!$BJ61,IF(VW$19&lt;='様式３（療養者名簿）（⑤の場合）'!$BK61,1,0),0),0)</f>
        <v>0</v>
      </c>
      <c r="VX56" s="372">
        <f>IF(VX$19-'様式３（療養者名簿）（⑤の場合）'!$BJ61+1&lt;=15,IF(VX$19&gt;='様式３（療養者名簿）（⑤の場合）'!$BJ61,IF(VX$19&lt;='様式３（療養者名簿）（⑤の場合）'!$BK61,1,0),0),0)</f>
        <v>0</v>
      </c>
      <c r="VY56" s="372">
        <f>IF(VY$19-'様式３（療養者名簿）（⑤の場合）'!$BJ61+1&lt;=15,IF(VY$19&gt;='様式３（療養者名簿）（⑤の場合）'!$BJ61,IF(VY$19&lt;='様式３（療養者名簿）（⑤の場合）'!$BK61,1,0),0),0)</f>
        <v>0</v>
      </c>
      <c r="VZ56" s="372">
        <f>IF(VZ$19-'様式３（療養者名簿）（⑤の場合）'!$BJ61+1&lt;=15,IF(VZ$19&gt;='様式３（療養者名簿）（⑤の場合）'!$BJ61,IF(VZ$19&lt;='様式３（療養者名簿）（⑤の場合）'!$BK61,1,0),0),0)</f>
        <v>0</v>
      </c>
      <c r="WA56" s="372">
        <f>IF(WA$19-'様式３（療養者名簿）（⑤の場合）'!$BJ61+1&lt;=15,IF(WA$19&gt;='様式３（療養者名簿）（⑤の場合）'!$BJ61,IF(WA$19&lt;='様式３（療養者名簿）（⑤の場合）'!$BK61,1,0),0),0)</f>
        <v>0</v>
      </c>
      <c r="WB56" s="372">
        <f>IF(WB$19-'様式３（療養者名簿）（⑤の場合）'!$BJ61+1&lt;=15,IF(WB$19&gt;='様式３（療養者名簿）（⑤の場合）'!$BJ61,IF(WB$19&lt;='様式３（療養者名簿）（⑤の場合）'!$BK61,1,0),0),0)</f>
        <v>0</v>
      </c>
      <c r="WC56" s="372">
        <f>IF(WC$19-'様式３（療養者名簿）（⑤の場合）'!$BJ61+1&lt;=15,IF(WC$19&gt;='様式３（療養者名簿）（⑤の場合）'!$BJ61,IF(WC$19&lt;='様式３（療養者名簿）（⑤の場合）'!$BK61,1,0),0),0)</f>
        <v>0</v>
      </c>
      <c r="WD56" s="372">
        <f>IF(WD$19-'様式３（療養者名簿）（⑤の場合）'!$BJ61+1&lt;=15,IF(WD$19&gt;='様式３（療養者名簿）（⑤の場合）'!$BJ61,IF(WD$19&lt;='様式３（療養者名簿）（⑤の場合）'!$BK61,1,0),0),0)</f>
        <v>0</v>
      </c>
      <c r="WE56" s="372">
        <f>IF(WE$19-'様式３（療養者名簿）（⑤の場合）'!$BJ61+1&lt;=15,IF(WE$19&gt;='様式３（療養者名簿）（⑤の場合）'!$BJ61,IF(WE$19&lt;='様式３（療養者名簿）（⑤の場合）'!$BK61,1,0),0),0)</f>
        <v>0</v>
      </c>
      <c r="WF56" s="372">
        <f>IF(WF$19-'様式３（療養者名簿）（⑤の場合）'!$BJ61+1&lt;=15,IF(WF$19&gt;='様式３（療養者名簿）（⑤の場合）'!$BJ61,IF(WF$19&lt;='様式３（療養者名簿）（⑤の場合）'!$BK61,1,0),0),0)</f>
        <v>0</v>
      </c>
      <c r="WG56" s="372">
        <f>IF(WG$19-'様式３（療養者名簿）（⑤の場合）'!$BJ61+1&lt;=15,IF(WG$19&gt;='様式３（療養者名簿）（⑤の場合）'!$BJ61,IF(WG$19&lt;='様式３（療養者名簿）（⑤の場合）'!$BK61,1,0),0),0)</f>
        <v>0</v>
      </c>
      <c r="WH56" s="372">
        <f>IF(WH$19-'様式３（療養者名簿）（⑤の場合）'!$BJ61+1&lt;=15,IF(WH$19&gt;='様式３（療養者名簿）（⑤の場合）'!$BJ61,IF(WH$19&lt;='様式３（療養者名簿）（⑤の場合）'!$BK61,1,0),0),0)</f>
        <v>0</v>
      </c>
      <c r="WI56" s="372">
        <f>IF(WI$19-'様式３（療養者名簿）（⑤の場合）'!$BJ61+1&lt;=15,IF(WI$19&gt;='様式３（療養者名簿）（⑤の場合）'!$BJ61,IF(WI$19&lt;='様式３（療養者名簿）（⑤の場合）'!$BK61,1,0),0),0)</f>
        <v>0</v>
      </c>
      <c r="WJ56" s="372">
        <f>IF(WJ$19-'様式３（療養者名簿）（⑤の場合）'!$BJ61+1&lt;=15,IF(WJ$19&gt;='様式３（療養者名簿）（⑤の場合）'!$BJ61,IF(WJ$19&lt;='様式３（療養者名簿）（⑤の場合）'!$BK61,1,0),0),0)</f>
        <v>0</v>
      </c>
      <c r="WK56" s="372">
        <f>IF(WK$19-'様式３（療養者名簿）（⑤の場合）'!$BJ61+1&lt;=15,IF(WK$19&gt;='様式３（療養者名簿）（⑤の場合）'!$BJ61,IF(WK$19&lt;='様式３（療養者名簿）（⑤の場合）'!$BK61,1,0),0),0)</f>
        <v>0</v>
      </c>
      <c r="WL56" s="372">
        <f>IF(WL$19-'様式３（療養者名簿）（⑤の場合）'!$BJ61+1&lt;=15,IF(WL$19&gt;='様式３（療養者名簿）（⑤の場合）'!$BJ61,IF(WL$19&lt;='様式３（療養者名簿）（⑤の場合）'!$BK61,1,0),0),0)</f>
        <v>0</v>
      </c>
      <c r="WM56" s="372">
        <f>IF(WM$19-'様式３（療養者名簿）（⑤の場合）'!$BJ61+1&lt;=15,IF(WM$19&gt;='様式３（療養者名簿）（⑤の場合）'!$BJ61,IF(WM$19&lt;='様式３（療養者名簿）（⑤の場合）'!$BK61,1,0),0),0)</f>
        <v>0</v>
      </c>
      <c r="WN56" s="372">
        <f>IF(WN$19-'様式３（療養者名簿）（⑤の場合）'!$BJ61+1&lt;=15,IF(WN$19&gt;='様式３（療養者名簿）（⑤の場合）'!$BJ61,IF(WN$19&lt;='様式３（療養者名簿）（⑤の場合）'!$BK61,1,0),0),0)</f>
        <v>0</v>
      </c>
      <c r="WO56" s="372">
        <f>IF(WO$19-'様式３（療養者名簿）（⑤の場合）'!$BJ61+1&lt;=15,IF(WO$19&gt;='様式３（療養者名簿）（⑤の場合）'!$BJ61,IF(WO$19&lt;='様式３（療養者名簿）（⑤の場合）'!$BK61,1,0),0),0)</f>
        <v>0</v>
      </c>
      <c r="WP56" s="372">
        <f>IF(WP$19-'様式３（療養者名簿）（⑤の場合）'!$BJ61+1&lt;=15,IF(WP$19&gt;='様式３（療養者名簿）（⑤の場合）'!$BJ61,IF(WP$19&lt;='様式３（療養者名簿）（⑤の場合）'!$BK61,1,0),0),0)</f>
        <v>0</v>
      </c>
      <c r="WQ56" s="372">
        <f>IF(WQ$19-'様式３（療養者名簿）（⑤の場合）'!$BJ61+1&lt;=15,IF(WQ$19&gt;='様式３（療養者名簿）（⑤の場合）'!$BJ61,IF(WQ$19&lt;='様式３（療養者名簿）（⑤の場合）'!$BK61,1,0),0),0)</f>
        <v>0</v>
      </c>
      <c r="WR56" s="372">
        <f>IF(WR$19-'様式３（療養者名簿）（⑤の場合）'!$BJ61+1&lt;=15,IF(WR$19&gt;='様式３（療養者名簿）（⑤の場合）'!$BJ61,IF(WR$19&lt;='様式３（療養者名簿）（⑤の場合）'!$BK61,1,0),0),0)</f>
        <v>0</v>
      </c>
      <c r="WS56" s="372">
        <f>IF(WS$19-'様式３（療養者名簿）（⑤の場合）'!$BJ61+1&lt;=15,IF(WS$19&gt;='様式３（療養者名簿）（⑤の場合）'!$BJ61,IF(WS$19&lt;='様式３（療養者名簿）（⑤の場合）'!$BK61,1,0),0),0)</f>
        <v>0</v>
      </c>
      <c r="WT56" s="372">
        <f>IF(WT$19-'様式３（療養者名簿）（⑤の場合）'!$BJ61+1&lt;=15,IF(WT$19&gt;='様式３（療養者名簿）（⑤の場合）'!$BJ61,IF(WT$19&lt;='様式３（療養者名簿）（⑤の場合）'!$BK61,1,0),0),0)</f>
        <v>0</v>
      </c>
      <c r="WU56" s="372">
        <f>IF(WU$19-'様式３（療養者名簿）（⑤の場合）'!$BJ61+1&lt;=15,IF(WU$19&gt;='様式３（療養者名簿）（⑤の場合）'!$BJ61,IF(WU$19&lt;='様式３（療養者名簿）（⑤の場合）'!$BK61,1,0),0),0)</f>
        <v>0</v>
      </c>
      <c r="WV56" s="372">
        <f>IF(WV$19-'様式３（療養者名簿）（⑤の場合）'!$BJ61+1&lt;=15,IF(WV$19&gt;='様式３（療養者名簿）（⑤の場合）'!$BJ61,IF(WV$19&lt;='様式３（療養者名簿）（⑤の場合）'!$BK61,1,0),0),0)</f>
        <v>0</v>
      </c>
      <c r="WW56" s="372">
        <f>IF(WW$19-'様式３（療養者名簿）（⑤の場合）'!$BJ61+1&lt;=15,IF(WW$19&gt;='様式３（療養者名簿）（⑤の場合）'!$BJ61,IF(WW$19&lt;='様式３（療養者名簿）（⑤の場合）'!$BK61,1,0),0),0)</f>
        <v>0</v>
      </c>
      <c r="WX56" s="372">
        <f>IF(WX$19-'様式３（療養者名簿）（⑤の場合）'!$BJ61+1&lt;=15,IF(WX$19&gt;='様式３（療養者名簿）（⑤の場合）'!$BJ61,IF(WX$19&lt;='様式３（療養者名簿）（⑤の場合）'!$BK61,1,0),0),0)</f>
        <v>0</v>
      </c>
      <c r="WY56" s="372">
        <f>IF(WY$19-'様式３（療養者名簿）（⑤の場合）'!$BJ61+1&lt;=15,IF(WY$19&gt;='様式３（療養者名簿）（⑤の場合）'!$BJ61,IF(WY$19&lt;='様式３（療養者名簿）（⑤の場合）'!$BK61,1,0),0),0)</f>
        <v>0</v>
      </c>
      <c r="WZ56" s="372">
        <f>IF(WZ$19-'様式３（療養者名簿）（⑤の場合）'!$BJ61+1&lt;=15,IF(WZ$19&gt;='様式３（療養者名簿）（⑤の場合）'!$BJ61,IF(WZ$19&lt;='様式３（療養者名簿）（⑤の場合）'!$BK61,1,0),0),0)</f>
        <v>0</v>
      </c>
      <c r="XA56" s="372">
        <f>IF(XA$19-'様式３（療養者名簿）（⑤の場合）'!$BJ61+1&lt;=15,IF(XA$19&gt;='様式３（療養者名簿）（⑤の場合）'!$BJ61,IF(XA$19&lt;='様式３（療養者名簿）（⑤の場合）'!$BK61,1,0),0),0)</f>
        <v>0</v>
      </c>
      <c r="XB56" s="372">
        <f>IF(XB$19-'様式３（療養者名簿）（⑤の場合）'!$BJ61+1&lt;=15,IF(XB$19&gt;='様式３（療養者名簿）（⑤の場合）'!$BJ61,IF(XB$19&lt;='様式３（療養者名簿）（⑤の場合）'!$BK61,1,0),0),0)</f>
        <v>0</v>
      </c>
      <c r="XC56" s="372">
        <f>IF(XC$19-'様式３（療養者名簿）（⑤の場合）'!$BJ61+1&lt;=15,IF(XC$19&gt;='様式３（療養者名簿）（⑤の場合）'!$BJ61,IF(XC$19&lt;='様式３（療養者名簿）（⑤の場合）'!$BK61,1,0),0),0)</f>
        <v>0</v>
      </c>
      <c r="XD56" s="372">
        <f>IF(XD$19-'様式３（療養者名簿）（⑤の場合）'!$BJ61+1&lt;=15,IF(XD$19&gt;='様式３（療養者名簿）（⑤の場合）'!$BJ61,IF(XD$19&lt;='様式３（療養者名簿）（⑤の場合）'!$BK61,1,0),0),0)</f>
        <v>0</v>
      </c>
      <c r="XE56" s="372">
        <f>IF(XE$19-'様式３（療養者名簿）（⑤の場合）'!$BJ61+1&lt;=15,IF(XE$19&gt;='様式３（療養者名簿）（⑤の場合）'!$BJ61,IF(XE$19&lt;='様式３（療養者名簿）（⑤の場合）'!$BK61,1,0),0),0)</f>
        <v>0</v>
      </c>
      <c r="XF56" s="372">
        <f>IF(XF$19-'様式３（療養者名簿）（⑤の場合）'!$BJ61+1&lt;=15,IF(XF$19&gt;='様式３（療養者名簿）（⑤の場合）'!$BJ61,IF(XF$19&lt;='様式３（療養者名簿）（⑤の場合）'!$BK61,1,0),0),0)</f>
        <v>0</v>
      </c>
      <c r="XG56" s="372">
        <f>IF(XG$19-'様式３（療養者名簿）（⑤の場合）'!$BJ61+1&lt;=15,IF(XG$19&gt;='様式３（療養者名簿）（⑤の場合）'!$BJ61,IF(XG$19&lt;='様式３（療養者名簿）（⑤の場合）'!$BK61,1,0),0),0)</f>
        <v>0</v>
      </c>
      <c r="XH56" s="372">
        <f>IF(XH$19-'様式３（療養者名簿）（⑤の場合）'!$BJ61+1&lt;=15,IF(XH$19&gt;='様式３（療養者名簿）（⑤の場合）'!$BJ61,IF(XH$19&lt;='様式３（療養者名簿）（⑤の場合）'!$BK61,1,0),0),0)</f>
        <v>0</v>
      </c>
      <c r="XI56" s="372">
        <f>IF(XI$19-'様式３（療養者名簿）（⑤の場合）'!$BJ61+1&lt;=15,IF(XI$19&gt;='様式３（療養者名簿）（⑤の場合）'!$BJ61,IF(XI$19&lt;='様式３（療養者名簿）（⑤の場合）'!$BK61,1,0),0),0)</f>
        <v>0</v>
      </c>
      <c r="XJ56" s="372">
        <f>IF(XJ$19-'様式３（療養者名簿）（⑤の場合）'!$BJ61+1&lt;=15,IF(XJ$19&gt;='様式３（療養者名簿）（⑤の場合）'!$BJ61,IF(XJ$19&lt;='様式３（療養者名簿）（⑤の場合）'!$BK61,1,0),0),0)</f>
        <v>0</v>
      </c>
      <c r="XK56" s="372">
        <f>IF(XK$19-'様式３（療養者名簿）（⑤の場合）'!$BJ61+1&lt;=15,IF(XK$19&gt;='様式３（療養者名簿）（⑤の場合）'!$BJ61,IF(XK$19&lt;='様式３（療養者名簿）（⑤の場合）'!$BK61,1,0),0),0)</f>
        <v>0</v>
      </c>
      <c r="XL56" s="372">
        <f>IF(XL$19-'様式３（療養者名簿）（⑤の場合）'!$BJ61+1&lt;=15,IF(XL$19&gt;='様式３（療養者名簿）（⑤の場合）'!$BJ61,IF(XL$19&lt;='様式３（療養者名簿）（⑤の場合）'!$BK61,1,0),0),0)</f>
        <v>0</v>
      </c>
      <c r="XM56" s="372">
        <f>IF(XM$19-'様式３（療養者名簿）（⑤の場合）'!$BJ61+1&lt;=15,IF(XM$19&gt;='様式３（療養者名簿）（⑤の場合）'!$BJ61,IF(XM$19&lt;='様式３（療養者名簿）（⑤の場合）'!$BK61,1,0),0),0)</f>
        <v>0</v>
      </c>
      <c r="XN56" s="372">
        <f>IF(XN$19-'様式３（療養者名簿）（⑤の場合）'!$BJ61+1&lt;=15,IF(XN$19&gt;='様式３（療養者名簿）（⑤の場合）'!$BJ61,IF(XN$19&lt;='様式３（療養者名簿）（⑤の場合）'!$BK61,1,0),0),0)</f>
        <v>0</v>
      </c>
      <c r="XO56" s="372">
        <f>IF(XO$19-'様式３（療養者名簿）（⑤の場合）'!$BJ61+1&lt;=15,IF(XO$19&gt;='様式３（療養者名簿）（⑤の場合）'!$BJ61,IF(XO$19&lt;='様式３（療養者名簿）（⑤の場合）'!$BK61,1,0),0),0)</f>
        <v>0</v>
      </c>
      <c r="XP56" s="372">
        <f>IF(XP$19-'様式３（療養者名簿）（⑤の場合）'!$BJ61+1&lt;=15,IF(XP$19&gt;='様式３（療養者名簿）（⑤の場合）'!$BJ61,IF(XP$19&lt;='様式３（療養者名簿）（⑤の場合）'!$BK61,1,0),0),0)</f>
        <v>0</v>
      </c>
      <c r="XQ56" s="372">
        <f>IF(XQ$19-'様式３（療養者名簿）（⑤の場合）'!$BJ61+1&lt;=15,IF(XQ$19&gt;='様式３（療養者名簿）（⑤の場合）'!$BJ61,IF(XQ$19&lt;='様式３（療養者名簿）（⑤の場合）'!$BK61,1,0),0),0)</f>
        <v>0</v>
      </c>
      <c r="XR56" s="372">
        <f>IF(XR$19-'様式３（療養者名簿）（⑤の場合）'!$BJ61+1&lt;=15,IF(XR$19&gt;='様式３（療養者名簿）（⑤の場合）'!$BJ61,IF(XR$19&lt;='様式３（療養者名簿）（⑤の場合）'!$BK61,1,0),0),0)</f>
        <v>0</v>
      </c>
      <c r="XS56" s="372">
        <f>IF(XS$19-'様式３（療養者名簿）（⑤の場合）'!$BJ61+1&lt;=15,IF(XS$19&gt;='様式３（療養者名簿）（⑤の場合）'!$BJ61,IF(XS$19&lt;='様式３（療養者名簿）（⑤の場合）'!$BK61,1,0),0),0)</f>
        <v>0</v>
      </c>
      <c r="XT56" s="372">
        <f>IF(XT$19-'様式３（療養者名簿）（⑤の場合）'!$BJ61+1&lt;=15,IF(XT$19&gt;='様式３（療養者名簿）（⑤の場合）'!$BJ61,IF(XT$19&lt;='様式３（療養者名簿）（⑤の場合）'!$BK61,1,0),0),0)</f>
        <v>0</v>
      </c>
      <c r="XU56" s="372">
        <f>IF(XU$19-'様式３（療養者名簿）（⑤の場合）'!$BJ61+1&lt;=15,IF(XU$19&gt;='様式３（療養者名簿）（⑤の場合）'!$BJ61,IF(XU$19&lt;='様式３（療養者名簿）（⑤の場合）'!$BK61,1,0),0),0)</f>
        <v>0</v>
      </c>
      <c r="XV56" s="372">
        <f>IF(XV$19-'様式３（療養者名簿）（⑤の場合）'!$BJ61+1&lt;=15,IF(XV$19&gt;='様式３（療養者名簿）（⑤の場合）'!$BJ61,IF(XV$19&lt;='様式３（療養者名簿）（⑤の場合）'!$BK61,1,0),0),0)</f>
        <v>0</v>
      </c>
      <c r="XW56" s="372">
        <f>IF(XW$19-'様式３（療養者名簿）（⑤の場合）'!$BJ61+1&lt;=15,IF(XW$19&gt;='様式３（療養者名簿）（⑤の場合）'!$BJ61,IF(XW$19&lt;='様式３（療養者名簿）（⑤の場合）'!$BK61,1,0),0),0)</f>
        <v>0</v>
      </c>
      <c r="XX56" s="372">
        <f>IF(XX$19-'様式３（療養者名簿）（⑤の場合）'!$BJ61+1&lt;=15,IF(XX$19&gt;='様式３（療養者名簿）（⑤の場合）'!$BJ61,IF(XX$19&lt;='様式３（療養者名簿）（⑤の場合）'!$BK61,1,0),0),0)</f>
        <v>0</v>
      </c>
      <c r="XY56" s="372">
        <f>IF(XY$19-'様式３（療養者名簿）（⑤の場合）'!$BJ61+1&lt;=15,IF(XY$19&gt;='様式３（療養者名簿）（⑤の場合）'!$BJ61,IF(XY$19&lt;='様式３（療養者名簿）（⑤の場合）'!$BK61,1,0),0),0)</f>
        <v>0</v>
      </c>
      <c r="XZ56" s="372">
        <f>IF(XZ$19-'様式３（療養者名簿）（⑤の場合）'!$BJ61+1&lt;=15,IF(XZ$19&gt;='様式３（療養者名簿）（⑤の場合）'!$BJ61,IF(XZ$19&lt;='様式３（療養者名簿）（⑤の場合）'!$BK61,1,0),0),0)</f>
        <v>0</v>
      </c>
      <c r="YA56" s="372">
        <f>IF(YA$19-'様式３（療養者名簿）（⑤の場合）'!$BJ61+1&lt;=15,IF(YA$19&gt;='様式３（療養者名簿）（⑤の場合）'!$BJ61,IF(YA$19&lt;='様式３（療養者名簿）（⑤の場合）'!$BK61,1,0),0),0)</f>
        <v>0</v>
      </c>
      <c r="YB56" s="372">
        <f>IF(YB$19-'様式３（療養者名簿）（⑤の場合）'!$BJ61+1&lt;=15,IF(YB$19&gt;='様式３（療養者名簿）（⑤の場合）'!$BJ61,IF(YB$19&lt;='様式３（療養者名簿）（⑤の場合）'!$BK61,1,0),0),0)</f>
        <v>0</v>
      </c>
      <c r="YC56" s="372">
        <f>IF(YC$19-'様式３（療養者名簿）（⑤の場合）'!$BJ61+1&lt;=15,IF(YC$19&gt;='様式３（療養者名簿）（⑤の場合）'!$BJ61,IF(YC$19&lt;='様式３（療養者名簿）（⑤の場合）'!$BK61,1,0),0),0)</f>
        <v>0</v>
      </c>
      <c r="YD56" s="372">
        <f>IF(YD$19-'様式３（療養者名簿）（⑤の場合）'!$BJ61+1&lt;=15,IF(YD$19&gt;='様式３（療養者名簿）（⑤の場合）'!$BJ61,IF(YD$19&lt;='様式３（療養者名簿）（⑤の場合）'!$BK61,1,0),0),0)</f>
        <v>0</v>
      </c>
      <c r="YE56" s="372">
        <f>IF(YE$19-'様式３（療養者名簿）（⑤の場合）'!$BJ61+1&lt;=15,IF(YE$19&gt;='様式３（療養者名簿）（⑤の場合）'!$BJ61,IF(YE$19&lt;='様式３（療養者名簿）（⑤の場合）'!$BK61,1,0),0),0)</f>
        <v>0</v>
      </c>
      <c r="YF56" s="372">
        <f>IF(YF$19-'様式３（療養者名簿）（⑤の場合）'!$BJ61+1&lt;=15,IF(YF$19&gt;='様式３（療養者名簿）（⑤の場合）'!$BJ61,IF(YF$19&lt;='様式３（療養者名簿）（⑤の場合）'!$BK61,1,0),0),0)</f>
        <v>0</v>
      </c>
      <c r="YG56" s="372">
        <f>IF(YG$19-'様式３（療養者名簿）（⑤の場合）'!$BJ61+1&lt;=15,IF(YG$19&gt;='様式３（療養者名簿）（⑤の場合）'!$BJ61,IF(YG$19&lt;='様式３（療養者名簿）（⑤の場合）'!$BK61,1,0),0),0)</f>
        <v>0</v>
      </c>
      <c r="YH56" s="372">
        <f>IF(YH$19-'様式３（療養者名簿）（⑤の場合）'!$BJ61+1&lt;=15,IF(YH$19&gt;='様式３（療養者名簿）（⑤の場合）'!$BJ61,IF(YH$19&lt;='様式３（療養者名簿）（⑤の場合）'!$BK61,1,0),0),0)</f>
        <v>0</v>
      </c>
      <c r="YI56" s="372">
        <f>IF(YI$19-'様式３（療養者名簿）（⑤の場合）'!$BJ61+1&lt;=15,IF(YI$19&gt;='様式３（療養者名簿）（⑤の場合）'!$BJ61,IF(YI$19&lt;='様式３（療養者名簿）（⑤の場合）'!$BK61,1,0),0),0)</f>
        <v>0</v>
      </c>
      <c r="YJ56" s="372">
        <f>IF(YJ$19-'様式３（療養者名簿）（⑤の場合）'!$BJ61+1&lt;=15,IF(YJ$19&gt;='様式３（療養者名簿）（⑤の場合）'!$BJ61,IF(YJ$19&lt;='様式３（療養者名簿）（⑤の場合）'!$BK61,1,0),0),0)</f>
        <v>0</v>
      </c>
      <c r="YK56" s="372">
        <f>IF(YK$19-'様式３（療養者名簿）（⑤の場合）'!$BJ61+1&lt;=15,IF(YK$19&gt;='様式３（療養者名簿）（⑤の場合）'!$BJ61,IF(YK$19&lt;='様式３（療養者名簿）（⑤の場合）'!$BK61,1,0),0),0)</f>
        <v>0</v>
      </c>
      <c r="YL56" s="372">
        <f>IF(YL$19-'様式３（療養者名簿）（⑤の場合）'!$BJ61+1&lt;=15,IF(YL$19&gt;='様式３（療養者名簿）（⑤の場合）'!$BJ61,IF(YL$19&lt;='様式３（療養者名簿）（⑤の場合）'!$BK61,1,0),0),0)</f>
        <v>0</v>
      </c>
      <c r="YM56" s="372">
        <f>IF(YM$19-'様式３（療養者名簿）（⑤の場合）'!$BJ61+1&lt;=15,IF(YM$19&gt;='様式３（療養者名簿）（⑤の場合）'!$BJ61,IF(YM$19&lt;='様式３（療養者名簿）（⑤の場合）'!$BK61,1,0),0),0)</f>
        <v>0</v>
      </c>
      <c r="YN56" s="372">
        <f>IF(YN$19-'様式３（療養者名簿）（⑤の場合）'!$BJ61+1&lt;=15,IF(YN$19&gt;='様式３（療養者名簿）（⑤の場合）'!$BJ61,IF(YN$19&lt;='様式３（療養者名簿）（⑤の場合）'!$BK61,1,0),0),0)</f>
        <v>0</v>
      </c>
      <c r="YO56" s="372">
        <f>IF(YO$19-'様式３（療養者名簿）（⑤の場合）'!$BJ61+1&lt;=15,IF(YO$19&gt;='様式３（療養者名簿）（⑤の場合）'!$BJ61,IF(YO$19&lt;='様式３（療養者名簿）（⑤の場合）'!$BK61,1,0),0),0)</f>
        <v>0</v>
      </c>
      <c r="YP56" s="372">
        <f>IF(YP$19-'様式３（療養者名簿）（⑤の場合）'!$BJ61+1&lt;=15,IF(YP$19&gt;='様式３（療養者名簿）（⑤の場合）'!$BJ61,IF(YP$19&lt;='様式３（療養者名簿）（⑤の場合）'!$BK61,1,0),0),0)</f>
        <v>0</v>
      </c>
      <c r="YQ56" s="372">
        <f>IF(YQ$19-'様式３（療養者名簿）（⑤の場合）'!$BJ61+1&lt;=15,IF(YQ$19&gt;='様式３（療養者名簿）（⑤の場合）'!$BJ61,IF(YQ$19&lt;='様式３（療養者名簿）（⑤の場合）'!$BK61,1,0),0),0)</f>
        <v>0</v>
      </c>
      <c r="YR56" s="372">
        <f>IF(YR$19-'様式３（療養者名簿）（⑤の場合）'!$BJ61+1&lt;=15,IF(YR$19&gt;='様式３（療養者名簿）（⑤の場合）'!$BJ61,IF(YR$19&lt;='様式３（療養者名簿）（⑤の場合）'!$BK61,1,0),0),0)</f>
        <v>0</v>
      </c>
      <c r="YS56" s="372">
        <f>IF(YS$19-'様式３（療養者名簿）（⑤の場合）'!$BJ61+1&lt;=15,IF(YS$19&gt;='様式３（療養者名簿）（⑤の場合）'!$BJ61,IF(YS$19&lt;='様式３（療養者名簿）（⑤の場合）'!$BK61,1,0),0),0)</f>
        <v>0</v>
      </c>
      <c r="YT56" s="372">
        <f>IF(YT$19-'様式３（療養者名簿）（⑤の場合）'!$BJ61+1&lt;=15,IF(YT$19&gt;='様式３（療養者名簿）（⑤の場合）'!$BJ61,IF(YT$19&lt;='様式３（療養者名簿）（⑤の場合）'!$BK61,1,0),0),0)</f>
        <v>0</v>
      </c>
      <c r="YU56" s="372">
        <f>IF(YU$19-'様式３（療養者名簿）（⑤の場合）'!$BJ61+1&lt;=15,IF(YU$19&gt;='様式３（療養者名簿）（⑤の場合）'!$BJ61,IF(YU$19&lt;='様式３（療養者名簿）（⑤の場合）'!$BK61,1,0),0),0)</f>
        <v>0</v>
      </c>
      <c r="YV56" s="372">
        <f>IF(YV$19-'様式３（療養者名簿）（⑤の場合）'!$BJ61+1&lt;=15,IF(YV$19&gt;='様式３（療養者名簿）（⑤の場合）'!$BJ61,IF(YV$19&lt;='様式３（療養者名簿）（⑤の場合）'!$BK61,1,0),0),0)</f>
        <v>0</v>
      </c>
      <c r="YW56" s="372">
        <f>IF(YW$19-'様式３（療養者名簿）（⑤の場合）'!$BJ61+1&lt;=15,IF(YW$19&gt;='様式３（療養者名簿）（⑤の場合）'!$BJ61,IF(YW$19&lt;='様式３（療養者名簿）（⑤の場合）'!$BK61,1,0),0),0)</f>
        <v>0</v>
      </c>
      <c r="YX56" s="372">
        <f>IF(YX$19-'様式３（療養者名簿）（⑤の場合）'!$BJ61+1&lt;=15,IF(YX$19&gt;='様式３（療養者名簿）（⑤の場合）'!$BJ61,IF(YX$19&lt;='様式３（療養者名簿）（⑤の場合）'!$BK61,1,0),0),0)</f>
        <v>0</v>
      </c>
      <c r="YY56" s="372">
        <f>IF(YY$19-'様式３（療養者名簿）（⑤の場合）'!$BJ61+1&lt;=15,IF(YY$19&gt;='様式３（療養者名簿）（⑤の場合）'!$BJ61,IF(YY$19&lt;='様式３（療養者名簿）（⑤の場合）'!$BK61,1,0),0),0)</f>
        <v>0</v>
      </c>
      <c r="YZ56" s="372">
        <f>IF(YZ$19-'様式３（療養者名簿）（⑤の場合）'!$BJ61+1&lt;=15,IF(YZ$19&gt;='様式３（療養者名簿）（⑤の場合）'!$BJ61,IF(YZ$19&lt;='様式３（療養者名簿）（⑤の場合）'!$BK61,1,0),0),0)</f>
        <v>0</v>
      </c>
      <c r="ZA56" s="372">
        <f>IF(ZA$19-'様式３（療養者名簿）（⑤の場合）'!$BJ61+1&lt;=15,IF(ZA$19&gt;='様式３（療養者名簿）（⑤の場合）'!$BJ61,IF(ZA$19&lt;='様式３（療養者名簿）（⑤の場合）'!$BK61,1,0),0),0)</f>
        <v>0</v>
      </c>
      <c r="ZB56" s="372">
        <f>IF(ZB$19-'様式３（療養者名簿）（⑤の場合）'!$BJ61+1&lt;=15,IF(ZB$19&gt;='様式３（療養者名簿）（⑤の場合）'!$BJ61,IF(ZB$19&lt;='様式３（療養者名簿）（⑤の場合）'!$BK61,1,0),0),0)</f>
        <v>0</v>
      </c>
      <c r="ZC56" s="372">
        <f>IF(ZC$19-'様式３（療養者名簿）（⑤の場合）'!$BJ61+1&lt;=15,IF(ZC$19&gt;='様式３（療養者名簿）（⑤の場合）'!$BJ61,IF(ZC$19&lt;='様式３（療養者名簿）（⑤の場合）'!$BK61,1,0),0),0)</f>
        <v>0</v>
      </c>
      <c r="ZD56" s="372">
        <f>IF(ZD$19-'様式３（療養者名簿）（⑤の場合）'!$BJ61+1&lt;=15,IF(ZD$19&gt;='様式３（療養者名簿）（⑤の場合）'!$BJ61,IF(ZD$19&lt;='様式３（療養者名簿）（⑤の場合）'!$BK61,1,0),0),0)</f>
        <v>0</v>
      </c>
      <c r="ZE56" s="372">
        <f>IF(ZE$19-'様式３（療養者名簿）（⑤の場合）'!$BJ61+1&lt;=15,IF(ZE$19&gt;='様式３（療養者名簿）（⑤の場合）'!$BJ61,IF(ZE$19&lt;='様式３（療養者名簿）（⑤の場合）'!$BK61,1,0),0),0)</f>
        <v>0</v>
      </c>
      <c r="ZF56" s="372">
        <f>IF(ZF$19-'様式３（療養者名簿）（⑤の場合）'!$BJ61+1&lt;=15,IF(ZF$19&gt;='様式３（療養者名簿）（⑤の場合）'!$BJ61,IF(ZF$19&lt;='様式３（療養者名簿）（⑤の場合）'!$BK61,1,0),0),0)</f>
        <v>0</v>
      </c>
      <c r="ZG56" s="372">
        <f>IF(ZG$19-'様式３（療養者名簿）（⑤の場合）'!$BJ61+1&lt;=15,IF(ZG$19&gt;='様式３（療養者名簿）（⑤の場合）'!$BJ61,IF(ZG$19&lt;='様式３（療養者名簿）（⑤の場合）'!$BK61,1,0),0),0)</f>
        <v>0</v>
      </c>
      <c r="ZH56" s="372">
        <f>IF(ZH$19-'様式３（療養者名簿）（⑤の場合）'!$BJ61+1&lt;=15,IF(ZH$19&gt;='様式３（療養者名簿）（⑤の場合）'!$BJ61,IF(ZH$19&lt;='様式３（療養者名簿）（⑤の場合）'!$BK61,1,0),0),0)</f>
        <v>0</v>
      </c>
      <c r="ZI56" s="372">
        <f>IF(ZI$19-'様式３（療養者名簿）（⑤の場合）'!$BJ61+1&lt;=15,IF(ZI$19&gt;='様式３（療養者名簿）（⑤の場合）'!$BJ61,IF(ZI$19&lt;='様式３（療養者名簿）（⑤の場合）'!$BK61,1,0),0),0)</f>
        <v>0</v>
      </c>
      <c r="ZJ56" s="372">
        <f>IF(ZJ$19-'様式３（療養者名簿）（⑤の場合）'!$BJ61+1&lt;=15,IF(ZJ$19&gt;='様式３（療養者名簿）（⑤の場合）'!$BJ61,IF(ZJ$19&lt;='様式３（療養者名簿）（⑤の場合）'!$BK61,1,0),0),0)</f>
        <v>0</v>
      </c>
      <c r="ZK56" s="372">
        <f>IF(ZK$19-'様式３（療養者名簿）（⑤の場合）'!$BJ61+1&lt;=15,IF(ZK$19&gt;='様式３（療養者名簿）（⑤の場合）'!$BJ61,IF(ZK$19&lt;='様式３（療養者名簿）（⑤の場合）'!$BK61,1,0),0),0)</f>
        <v>0</v>
      </c>
      <c r="ZL56" s="372">
        <f>IF(ZL$19-'様式３（療養者名簿）（⑤の場合）'!$BJ61+1&lt;=15,IF(ZL$19&gt;='様式３（療養者名簿）（⑤の場合）'!$BJ61,IF(ZL$19&lt;='様式３（療養者名簿）（⑤の場合）'!$BK61,1,0),0),0)</f>
        <v>0</v>
      </c>
      <c r="ZM56" s="372">
        <f>IF(ZM$19-'様式３（療養者名簿）（⑤の場合）'!$BJ61+1&lt;=15,IF(ZM$19&gt;='様式３（療養者名簿）（⑤の場合）'!$BJ61,IF(ZM$19&lt;='様式３（療養者名簿）（⑤の場合）'!$BK61,1,0),0),0)</f>
        <v>0</v>
      </c>
      <c r="ZN56" s="372">
        <f>IF(ZN$19-'様式３（療養者名簿）（⑤の場合）'!$BJ61+1&lt;=15,IF(ZN$19&gt;='様式３（療養者名簿）（⑤の場合）'!$BJ61,IF(ZN$19&lt;='様式３（療養者名簿）（⑤の場合）'!$BK61,1,0),0),0)</f>
        <v>0</v>
      </c>
      <c r="ZO56" s="372">
        <f>IF(ZO$19-'様式３（療養者名簿）（⑤の場合）'!$BJ61+1&lt;=15,IF(ZO$19&gt;='様式３（療養者名簿）（⑤の場合）'!$BJ61,IF(ZO$19&lt;='様式３（療養者名簿）（⑤の場合）'!$BK61,1,0),0),0)</f>
        <v>0</v>
      </c>
      <c r="ZP56" s="372">
        <f>IF(ZP$19-'様式３（療養者名簿）（⑤の場合）'!$BJ61+1&lt;=15,IF(ZP$19&gt;='様式３（療養者名簿）（⑤の場合）'!$BJ61,IF(ZP$19&lt;='様式３（療養者名簿）（⑤の場合）'!$BK61,1,0),0),0)</f>
        <v>0</v>
      </c>
      <c r="ZQ56" s="372">
        <f>IF(ZQ$19-'様式３（療養者名簿）（⑤の場合）'!$BJ61+1&lt;=15,IF(ZQ$19&gt;='様式３（療養者名簿）（⑤の場合）'!$BJ61,IF(ZQ$19&lt;='様式３（療養者名簿）（⑤の場合）'!$BK61,1,0),0),0)</f>
        <v>0</v>
      </c>
      <c r="ZR56" s="372">
        <f>IF(ZR$19-'様式３（療養者名簿）（⑤の場合）'!$BJ61+1&lt;=15,IF(ZR$19&gt;='様式３（療養者名簿）（⑤の場合）'!$BJ61,IF(ZR$19&lt;='様式３（療養者名簿）（⑤の場合）'!$BK61,1,0),0),0)</f>
        <v>0</v>
      </c>
      <c r="ZS56" s="372">
        <f>IF(ZS$19-'様式３（療養者名簿）（⑤の場合）'!$BJ61+1&lt;=15,IF(ZS$19&gt;='様式３（療養者名簿）（⑤の場合）'!$BJ61,IF(ZS$19&lt;='様式３（療養者名簿）（⑤の場合）'!$BK61,1,0),0),0)</f>
        <v>0</v>
      </c>
      <c r="ZT56" s="372">
        <f>IF(ZT$19-'様式３（療養者名簿）（⑤の場合）'!$BJ61+1&lt;=15,IF(ZT$19&gt;='様式３（療養者名簿）（⑤の場合）'!$BJ61,IF(ZT$19&lt;='様式３（療養者名簿）（⑤の場合）'!$BK61,1,0),0),0)</f>
        <v>0</v>
      </c>
      <c r="ZU56" s="372">
        <f>IF(ZU$19-'様式３（療養者名簿）（⑤の場合）'!$BJ61+1&lt;=15,IF(ZU$19&gt;='様式３（療養者名簿）（⑤の場合）'!$BJ61,IF(ZU$19&lt;='様式３（療養者名簿）（⑤の場合）'!$BK61,1,0),0),0)</f>
        <v>0</v>
      </c>
      <c r="ZV56" s="372">
        <f>IF(ZV$19-'様式３（療養者名簿）（⑤の場合）'!$BJ61+1&lt;=15,IF(ZV$19&gt;='様式３（療養者名簿）（⑤の場合）'!$BJ61,IF(ZV$19&lt;='様式３（療養者名簿）（⑤の場合）'!$BK61,1,0),0),0)</f>
        <v>0</v>
      </c>
      <c r="ZW56" s="372">
        <f>IF(ZW$19-'様式３（療養者名簿）（⑤の場合）'!$BJ61+1&lt;=15,IF(ZW$19&gt;='様式３（療養者名簿）（⑤の場合）'!$BJ61,IF(ZW$19&lt;='様式３（療養者名簿）（⑤の場合）'!$BK61,1,0),0),0)</f>
        <v>0</v>
      </c>
      <c r="ZX56" s="372">
        <f>IF(ZX$19-'様式３（療養者名簿）（⑤の場合）'!$BJ61+1&lt;=15,IF(ZX$19&gt;='様式３（療養者名簿）（⑤の場合）'!$BJ61,IF(ZX$19&lt;='様式３（療養者名簿）（⑤の場合）'!$BK61,1,0),0),0)</f>
        <v>0</v>
      </c>
      <c r="ZY56" s="372">
        <f>IF(ZY$19-'様式３（療養者名簿）（⑤の場合）'!$BJ61+1&lt;=15,IF(ZY$19&gt;='様式３（療養者名簿）（⑤の場合）'!$BJ61,IF(ZY$19&lt;='様式３（療養者名簿）（⑤の場合）'!$BK61,1,0),0),0)</f>
        <v>0</v>
      </c>
      <c r="ZZ56" s="372">
        <f>IF(ZZ$19-'様式３（療養者名簿）（⑤の場合）'!$BJ61+1&lt;=15,IF(ZZ$19&gt;='様式３（療養者名簿）（⑤の場合）'!$BJ61,IF(ZZ$19&lt;='様式３（療養者名簿）（⑤の場合）'!$BK61,1,0),0),0)</f>
        <v>0</v>
      </c>
      <c r="AAA56" s="372">
        <f>IF(AAA$19-'様式３（療養者名簿）（⑤の場合）'!$BJ61+1&lt;=15,IF(AAA$19&gt;='様式３（療養者名簿）（⑤の場合）'!$BJ61,IF(AAA$19&lt;='様式３（療養者名簿）（⑤の場合）'!$BK61,1,0),0),0)</f>
        <v>0</v>
      </c>
      <c r="AAB56" s="372">
        <f>IF(AAB$19-'様式３（療養者名簿）（⑤の場合）'!$BJ61+1&lt;=15,IF(AAB$19&gt;='様式３（療養者名簿）（⑤の場合）'!$BJ61,IF(AAB$19&lt;='様式３（療養者名簿）（⑤の場合）'!$BK61,1,0),0),0)</f>
        <v>0</v>
      </c>
      <c r="AAC56" s="372">
        <f>IF(AAC$19-'様式３（療養者名簿）（⑤の場合）'!$BJ61+1&lt;=15,IF(AAC$19&gt;='様式３（療養者名簿）（⑤の場合）'!$BJ61,IF(AAC$19&lt;='様式３（療養者名簿）（⑤の場合）'!$BK61,1,0),0),0)</f>
        <v>0</v>
      </c>
      <c r="AAD56" s="372">
        <f>IF(AAD$19-'様式３（療養者名簿）（⑤の場合）'!$BJ61+1&lt;=15,IF(AAD$19&gt;='様式３（療養者名簿）（⑤の場合）'!$BJ61,IF(AAD$19&lt;='様式３（療養者名簿）（⑤の場合）'!$BK61,1,0),0),0)</f>
        <v>0</v>
      </c>
      <c r="AAE56" s="372">
        <f>IF(AAE$19-'様式３（療養者名簿）（⑤の場合）'!$BJ61+1&lt;=15,IF(AAE$19&gt;='様式３（療養者名簿）（⑤の場合）'!$BJ61,IF(AAE$19&lt;='様式３（療養者名簿）（⑤の場合）'!$BK61,1,0),0),0)</f>
        <v>0</v>
      </c>
      <c r="AAF56" s="372">
        <f>IF(AAF$19-'様式３（療養者名簿）（⑤の場合）'!$BJ61+1&lt;=15,IF(AAF$19&gt;='様式３（療養者名簿）（⑤の場合）'!$BJ61,IF(AAF$19&lt;='様式３（療養者名簿）（⑤の場合）'!$BK61,1,0),0),0)</f>
        <v>0</v>
      </c>
      <c r="AAG56" s="372">
        <f>IF(AAG$19-'様式３（療養者名簿）（⑤の場合）'!$BJ61+1&lt;=15,IF(AAG$19&gt;='様式３（療養者名簿）（⑤の場合）'!$BJ61,IF(AAG$19&lt;='様式３（療養者名簿）（⑤の場合）'!$BK61,1,0),0),0)</f>
        <v>0</v>
      </c>
      <c r="AAH56" s="372">
        <f>IF(AAH$19-'様式３（療養者名簿）（⑤の場合）'!$BJ61+1&lt;=15,IF(AAH$19&gt;='様式３（療養者名簿）（⑤の場合）'!$BJ61,IF(AAH$19&lt;='様式３（療養者名簿）（⑤の場合）'!$BK61,1,0),0),0)</f>
        <v>0</v>
      </c>
      <c r="AAI56" s="372">
        <f>IF(AAI$19-'様式３（療養者名簿）（⑤の場合）'!$BJ61+1&lt;=15,IF(AAI$19&gt;='様式３（療養者名簿）（⑤の場合）'!$BJ61,IF(AAI$19&lt;='様式３（療養者名簿）（⑤の場合）'!$BK61,1,0),0),0)</f>
        <v>0</v>
      </c>
      <c r="AAJ56" s="372">
        <f>IF(AAJ$19-'様式３（療養者名簿）（⑤の場合）'!$BJ61+1&lt;=15,IF(AAJ$19&gt;='様式３（療養者名簿）（⑤の場合）'!$BJ61,IF(AAJ$19&lt;='様式３（療養者名簿）（⑤の場合）'!$BK61,1,0),0),0)</f>
        <v>0</v>
      </c>
      <c r="AAK56" s="372">
        <f>IF(AAK$19-'様式３（療養者名簿）（⑤の場合）'!$BJ61+1&lt;=15,IF(AAK$19&gt;='様式３（療養者名簿）（⑤の場合）'!$BJ61,IF(AAK$19&lt;='様式３（療養者名簿）（⑤の場合）'!$BK61,1,0),0),0)</f>
        <v>0</v>
      </c>
      <c r="AAL56" s="372">
        <f>IF(AAL$19-'様式３（療養者名簿）（⑤の場合）'!$BJ61+1&lt;=15,IF(AAL$19&gt;='様式３（療養者名簿）（⑤の場合）'!$BJ61,IF(AAL$19&lt;='様式３（療養者名簿）（⑤の場合）'!$BK61,1,0),0),0)</f>
        <v>0</v>
      </c>
      <c r="AAM56" s="372">
        <f>IF(AAM$19-'様式３（療養者名簿）（⑤の場合）'!$BJ61+1&lt;=15,IF(AAM$19&gt;='様式３（療養者名簿）（⑤の場合）'!$BJ61,IF(AAM$19&lt;='様式３（療養者名簿）（⑤の場合）'!$BK61,1,0),0),0)</f>
        <v>0</v>
      </c>
      <c r="AAN56" s="372">
        <f>IF(AAN$19-'様式３（療養者名簿）（⑤の場合）'!$BJ61+1&lt;=15,IF(AAN$19&gt;='様式３（療養者名簿）（⑤の場合）'!$BJ61,IF(AAN$19&lt;='様式３（療養者名簿）（⑤の場合）'!$BK61,1,0),0),0)</f>
        <v>0</v>
      </c>
      <c r="AAO56" s="372">
        <f>IF(AAO$19-'様式３（療養者名簿）（⑤の場合）'!$BJ61+1&lt;=15,IF(AAO$19&gt;='様式３（療養者名簿）（⑤の場合）'!$BJ61,IF(AAO$19&lt;='様式３（療養者名簿）（⑤の場合）'!$BK61,1,0),0),0)</f>
        <v>0</v>
      </c>
      <c r="AAP56" s="372">
        <f>IF(AAP$19-'様式３（療養者名簿）（⑤の場合）'!$BJ61+1&lt;=15,IF(AAP$19&gt;='様式３（療養者名簿）（⑤の場合）'!$BJ61,IF(AAP$19&lt;='様式３（療養者名簿）（⑤の場合）'!$BK61,1,0),0),0)</f>
        <v>0</v>
      </c>
      <c r="AAQ56" s="372">
        <f>IF(AAQ$19-'様式３（療養者名簿）（⑤の場合）'!$BJ61+1&lt;=15,IF(AAQ$19&gt;='様式３（療養者名簿）（⑤の場合）'!$BJ61,IF(AAQ$19&lt;='様式３（療養者名簿）（⑤の場合）'!$BK61,1,0),0),0)</f>
        <v>0</v>
      </c>
      <c r="AAR56" s="372">
        <f>IF(AAR$19-'様式３（療養者名簿）（⑤の場合）'!$BJ61+1&lt;=15,IF(AAR$19&gt;='様式３（療養者名簿）（⑤の場合）'!$BJ61,IF(AAR$19&lt;='様式３（療養者名簿）（⑤の場合）'!$BK61,1,0),0),0)</f>
        <v>0</v>
      </c>
      <c r="AAS56" s="372">
        <f>IF(AAS$19-'様式３（療養者名簿）（⑤の場合）'!$BJ61+1&lt;=15,IF(AAS$19&gt;='様式３（療養者名簿）（⑤の場合）'!$BJ61,IF(AAS$19&lt;='様式３（療養者名簿）（⑤の場合）'!$BK61,1,0),0),0)</f>
        <v>0</v>
      </c>
      <c r="AAT56" s="372">
        <f>IF(AAT$19-'様式３（療養者名簿）（⑤の場合）'!$BJ61+1&lt;=15,IF(AAT$19&gt;='様式３（療養者名簿）（⑤の場合）'!$BJ61,IF(AAT$19&lt;='様式３（療養者名簿）（⑤の場合）'!$BK61,1,0),0),0)</f>
        <v>0</v>
      </c>
      <c r="AAU56" s="372">
        <f>IF(AAU$19-'様式３（療養者名簿）（⑤の場合）'!$BJ61+1&lt;=15,IF(AAU$19&gt;='様式３（療養者名簿）（⑤の場合）'!$BJ61,IF(AAU$19&lt;='様式３（療養者名簿）（⑤の場合）'!$BK61,1,0),0),0)</f>
        <v>0</v>
      </c>
      <c r="AAV56" s="372">
        <f>IF(AAV$19-'様式３（療養者名簿）（⑤の場合）'!$BJ61+1&lt;=15,IF(AAV$19&gt;='様式３（療養者名簿）（⑤の場合）'!$BJ61,IF(AAV$19&lt;='様式３（療養者名簿）（⑤の場合）'!$BK61,1,0),0),0)</f>
        <v>0</v>
      </c>
      <c r="AAW56" s="372">
        <f>IF(AAW$19-'様式３（療養者名簿）（⑤の場合）'!$BJ61+1&lt;=15,IF(AAW$19&gt;='様式３（療養者名簿）（⑤の場合）'!$BJ61,IF(AAW$19&lt;='様式３（療養者名簿）（⑤の場合）'!$BK61,1,0),0),0)</f>
        <v>0</v>
      </c>
      <c r="AAX56" s="372">
        <f>IF(AAX$19-'様式３（療養者名簿）（⑤の場合）'!$BJ61+1&lt;=15,IF(AAX$19&gt;='様式３（療養者名簿）（⑤の場合）'!$BJ61,IF(AAX$19&lt;='様式３（療養者名簿）（⑤の場合）'!$BK61,1,0),0),0)</f>
        <v>0</v>
      </c>
      <c r="AAY56" s="372">
        <f>IF(AAY$19-'様式３（療養者名簿）（⑤の場合）'!$BJ61+1&lt;=15,IF(AAY$19&gt;='様式３（療養者名簿）（⑤の場合）'!$BJ61,IF(AAY$19&lt;='様式３（療養者名簿）（⑤の場合）'!$BK61,1,0),0),0)</f>
        <v>0</v>
      </c>
      <c r="AAZ56" s="372">
        <f>IF(AAZ$19-'様式３（療養者名簿）（⑤の場合）'!$BJ61+1&lt;=15,IF(AAZ$19&gt;='様式３（療養者名簿）（⑤の場合）'!$BJ61,IF(AAZ$19&lt;='様式３（療養者名簿）（⑤の場合）'!$BK61,1,0),0),0)</f>
        <v>0</v>
      </c>
      <c r="ABA56" s="372">
        <f>IF(ABA$19-'様式３（療養者名簿）（⑤の場合）'!$BJ61+1&lt;=15,IF(ABA$19&gt;='様式３（療養者名簿）（⑤の場合）'!$BJ61,IF(ABA$19&lt;='様式３（療養者名簿）（⑤の場合）'!$BK61,1,0),0),0)</f>
        <v>0</v>
      </c>
      <c r="ABB56" s="372">
        <f>IF(ABB$19-'様式３（療養者名簿）（⑤の場合）'!$BJ61+1&lt;=15,IF(ABB$19&gt;='様式３（療養者名簿）（⑤の場合）'!$BJ61,IF(ABB$19&lt;='様式３（療養者名簿）（⑤の場合）'!$BK61,1,0),0),0)</f>
        <v>0</v>
      </c>
      <c r="ABC56" s="372">
        <f>IF(ABC$19-'様式３（療養者名簿）（⑤の場合）'!$BJ61+1&lt;=15,IF(ABC$19&gt;='様式３（療養者名簿）（⑤の場合）'!$BJ61,IF(ABC$19&lt;='様式３（療養者名簿）（⑤の場合）'!$BK61,1,0),0),0)</f>
        <v>0</v>
      </c>
      <c r="ABD56" s="372">
        <f>IF(ABD$19-'様式３（療養者名簿）（⑤の場合）'!$BJ61+1&lt;=15,IF(ABD$19&gt;='様式３（療養者名簿）（⑤の場合）'!$BJ61,IF(ABD$19&lt;='様式３（療養者名簿）（⑤の場合）'!$BK61,1,0),0),0)</f>
        <v>0</v>
      </c>
    </row>
    <row r="57" spans="1:732" ht="42" customHeight="1">
      <c r="A57" s="250">
        <f>'様式３（療養者名簿）（⑤の場合）'!C62</f>
        <v>0</v>
      </c>
      <c r="B57" s="365">
        <f>IF(B$19-'様式３（療養者名簿）（⑤の場合）'!$BJ62+1&lt;=15,IF(B$19&gt;='様式３（療養者名簿）（⑤の場合）'!$BJ62,IF(B$19&lt;='様式３（療養者名簿）（⑤の場合）'!$BK62,1,0),0),0)</f>
        <v>0</v>
      </c>
      <c r="C57" s="365">
        <f>IF(C$19-'様式３（療養者名簿）（⑤の場合）'!$BJ62+1&lt;=15,IF(C$19&gt;='様式３（療養者名簿）（⑤の場合）'!$BJ62,IF(C$19&lt;='様式３（療養者名簿）（⑤の場合）'!$BK62,1,0),0),0)</f>
        <v>0</v>
      </c>
      <c r="D57" s="365">
        <f>IF(D$19-'様式３（療養者名簿）（⑤の場合）'!$BJ62+1&lt;=15,IF(D$19&gt;='様式３（療養者名簿）（⑤の場合）'!$BJ62,IF(D$19&lt;='様式３（療養者名簿）（⑤の場合）'!$BK62,1,0),0),0)</f>
        <v>0</v>
      </c>
      <c r="E57" s="365">
        <f>IF(E$19-'様式３（療養者名簿）（⑤の場合）'!$BJ62+1&lt;=15,IF(E$19&gt;='様式３（療養者名簿）（⑤の場合）'!$BJ62,IF(E$19&lt;='様式３（療養者名簿）（⑤の場合）'!$BK62,1,0),0),0)</f>
        <v>0</v>
      </c>
      <c r="F57" s="365">
        <f>IF(F$19-'様式３（療養者名簿）（⑤の場合）'!$BJ62+1&lt;=15,IF(F$19&gt;='様式３（療養者名簿）（⑤の場合）'!$BJ62,IF(F$19&lt;='様式３（療養者名簿）（⑤の場合）'!$BK62,1,0),0),0)</f>
        <v>0</v>
      </c>
      <c r="G57" s="365">
        <f>IF(G$19-'様式３（療養者名簿）（⑤の場合）'!$BJ62+1&lt;=15,IF(G$19&gt;='様式３（療養者名簿）（⑤の場合）'!$BJ62,IF(G$19&lt;='様式３（療養者名簿）（⑤の場合）'!$BK62,1,0),0),0)</f>
        <v>0</v>
      </c>
      <c r="H57" s="365">
        <f>IF(H$19-'様式３（療養者名簿）（⑤の場合）'!$BJ62+1&lt;=15,IF(H$19&gt;='様式３（療養者名簿）（⑤の場合）'!$BJ62,IF(H$19&lt;='様式３（療養者名簿）（⑤の場合）'!$BK62,1,0),0),0)</f>
        <v>0</v>
      </c>
      <c r="I57" s="365">
        <f>IF(I$19-'様式３（療養者名簿）（⑤の場合）'!$BJ62+1&lt;=15,IF(I$19&gt;='様式３（療養者名簿）（⑤の場合）'!$BJ62,IF(I$19&lt;='様式３（療養者名簿）（⑤の場合）'!$BK62,1,0),0),0)</f>
        <v>0</v>
      </c>
      <c r="J57" s="365">
        <f>IF(J$19-'様式３（療養者名簿）（⑤の場合）'!$BJ62+1&lt;=15,IF(J$19&gt;='様式３（療養者名簿）（⑤の場合）'!$BJ62,IF(J$19&lt;='様式３（療養者名簿）（⑤の場合）'!$BK62,1,0),0),0)</f>
        <v>0</v>
      </c>
      <c r="K57" s="365">
        <f>IF(K$19-'様式３（療養者名簿）（⑤の場合）'!$BJ62+1&lt;=15,IF(K$19&gt;='様式３（療養者名簿）（⑤の場合）'!$BJ62,IF(K$19&lt;='様式３（療養者名簿）（⑤の場合）'!$BK62,1,0),0),0)</f>
        <v>0</v>
      </c>
      <c r="L57" s="365">
        <f>IF(L$19-'様式３（療養者名簿）（⑤の場合）'!$BJ62+1&lt;=15,IF(L$19&gt;='様式３（療養者名簿）（⑤の場合）'!$BJ62,IF(L$19&lt;='様式３（療養者名簿）（⑤の場合）'!$BK62,1,0),0),0)</f>
        <v>0</v>
      </c>
      <c r="M57" s="365">
        <f>IF(M$19-'様式３（療養者名簿）（⑤の場合）'!$BJ62+1&lt;=15,IF(M$19&gt;='様式３（療養者名簿）（⑤の場合）'!$BJ62,IF(M$19&lt;='様式３（療養者名簿）（⑤の場合）'!$BK62,1,0),0),0)</f>
        <v>0</v>
      </c>
      <c r="N57" s="365">
        <f>IF(N$19-'様式３（療養者名簿）（⑤の場合）'!$BJ62+1&lt;=15,IF(N$19&gt;='様式３（療養者名簿）（⑤の場合）'!$BJ62,IF(N$19&lt;='様式３（療養者名簿）（⑤の場合）'!$BK62,1,0),0),0)</f>
        <v>0</v>
      </c>
      <c r="O57" s="365">
        <f>IF(O$19-'様式３（療養者名簿）（⑤の場合）'!$BJ62+1&lt;=15,IF(O$19&gt;='様式３（療養者名簿）（⑤の場合）'!$BJ62,IF(O$19&lt;='様式３（療養者名簿）（⑤の場合）'!$BK62,1,0),0),0)</f>
        <v>0</v>
      </c>
      <c r="P57" s="365">
        <f>IF(P$19-'様式３（療養者名簿）（⑤の場合）'!$BJ62+1&lt;=15,IF(P$19&gt;='様式３（療養者名簿）（⑤の場合）'!$BJ62,IF(P$19&lt;='様式３（療養者名簿）（⑤の場合）'!$BK62,1,0),0),0)</f>
        <v>0</v>
      </c>
      <c r="Q57" s="365">
        <f>IF(Q$19-'様式３（療養者名簿）（⑤の場合）'!$BJ62+1&lt;=15,IF(Q$19&gt;='様式３（療養者名簿）（⑤の場合）'!$BJ62,IF(Q$19&lt;='様式３（療養者名簿）（⑤の場合）'!$BK62,1,0),0),0)</f>
        <v>0</v>
      </c>
      <c r="R57" s="365">
        <f>IF(R$19-'様式３（療養者名簿）（⑤の場合）'!$BJ62+1&lt;=15,IF(R$19&gt;='様式３（療養者名簿）（⑤の場合）'!$BJ62,IF(R$19&lt;='様式３（療養者名簿）（⑤の場合）'!$BK62,1,0),0),0)</f>
        <v>0</v>
      </c>
      <c r="S57" s="365">
        <f>IF(S$19-'様式３（療養者名簿）（⑤の場合）'!$BJ62+1&lt;=15,IF(S$19&gt;='様式３（療養者名簿）（⑤の場合）'!$BJ62,IF(S$19&lt;='様式３（療養者名簿）（⑤の場合）'!$BK62,1,0),0),0)</f>
        <v>0</v>
      </c>
      <c r="T57" s="365">
        <f>IF(T$19-'様式３（療養者名簿）（⑤の場合）'!$BJ62+1&lt;=15,IF(T$19&gt;='様式３（療養者名簿）（⑤の場合）'!$BJ62,IF(T$19&lt;='様式３（療養者名簿）（⑤の場合）'!$BK62,1,0),0),0)</f>
        <v>0</v>
      </c>
      <c r="U57" s="365">
        <f>IF(U$19-'様式３（療養者名簿）（⑤の場合）'!$BJ62+1&lt;=15,IF(U$19&gt;='様式３（療養者名簿）（⑤の場合）'!$BJ62,IF(U$19&lt;='様式３（療養者名簿）（⑤の場合）'!$BK62,1,0),0),0)</f>
        <v>0</v>
      </c>
      <c r="V57" s="365">
        <f>IF(V$19-'様式３（療養者名簿）（⑤の場合）'!$BJ62+1&lt;=15,IF(V$19&gt;='様式３（療養者名簿）（⑤の場合）'!$BJ62,IF(V$19&lt;='様式３（療養者名簿）（⑤の場合）'!$BK62,1,0),0),0)</f>
        <v>0</v>
      </c>
      <c r="W57" s="365">
        <f>IF(W$19-'様式３（療養者名簿）（⑤の場合）'!$BJ62+1&lt;=15,IF(W$19&gt;='様式３（療養者名簿）（⑤の場合）'!$BJ62,IF(W$19&lt;='様式３（療養者名簿）（⑤の場合）'!$BK62,1,0),0),0)</f>
        <v>0</v>
      </c>
      <c r="X57" s="365">
        <f>IF(X$19-'様式３（療養者名簿）（⑤の場合）'!$BJ62+1&lt;=15,IF(X$19&gt;='様式３（療養者名簿）（⑤の場合）'!$BJ62,IF(X$19&lt;='様式３（療養者名簿）（⑤の場合）'!$BK62,1,0),0),0)</f>
        <v>0</v>
      </c>
      <c r="Y57" s="365">
        <f>IF(Y$19-'様式３（療養者名簿）（⑤の場合）'!$BJ62+1&lt;=15,IF(Y$19&gt;='様式３（療養者名簿）（⑤の場合）'!$BJ62,IF(Y$19&lt;='様式３（療養者名簿）（⑤の場合）'!$BK62,1,0),0),0)</f>
        <v>0</v>
      </c>
      <c r="Z57" s="365">
        <f>IF(Z$19-'様式３（療養者名簿）（⑤の場合）'!$BJ62+1&lt;=15,IF(Z$19&gt;='様式３（療養者名簿）（⑤の場合）'!$BJ62,IF(Z$19&lt;='様式３（療養者名簿）（⑤の場合）'!$BK62,1,0),0),0)</f>
        <v>0</v>
      </c>
      <c r="AA57" s="365">
        <f>IF(AA$19-'様式３（療養者名簿）（⑤の場合）'!$BJ62+1&lt;=15,IF(AA$19&gt;='様式３（療養者名簿）（⑤の場合）'!$BJ62,IF(AA$19&lt;='様式３（療養者名簿）（⑤の場合）'!$BK62,1,0),0),0)</f>
        <v>0</v>
      </c>
      <c r="AB57" s="365">
        <f>IF(AB$19-'様式３（療養者名簿）（⑤の場合）'!$BJ62+1&lt;=15,IF(AB$19&gt;='様式３（療養者名簿）（⑤の場合）'!$BJ62,IF(AB$19&lt;='様式３（療養者名簿）（⑤の場合）'!$BK62,1,0),0),0)</f>
        <v>0</v>
      </c>
      <c r="AC57" s="365">
        <f>IF(AC$19-'様式３（療養者名簿）（⑤の場合）'!$BJ62+1&lt;=15,IF(AC$19&gt;='様式３（療養者名簿）（⑤の場合）'!$BJ62,IF(AC$19&lt;='様式３（療養者名簿）（⑤の場合）'!$BK62,1,0),0),0)</f>
        <v>0</v>
      </c>
      <c r="AD57" s="365">
        <f>IF(AD$19-'様式３（療養者名簿）（⑤の場合）'!$BJ62+1&lt;=15,IF(AD$19&gt;='様式３（療養者名簿）（⑤の場合）'!$BJ62,IF(AD$19&lt;='様式３（療養者名簿）（⑤の場合）'!$BK62,1,0),0),0)</f>
        <v>0</v>
      </c>
      <c r="AE57" s="365">
        <f>IF(AE$19-'様式３（療養者名簿）（⑤の場合）'!$BJ62+1&lt;=15,IF(AE$19&gt;='様式３（療養者名簿）（⑤の場合）'!$BJ62,IF(AE$19&lt;='様式３（療養者名簿）（⑤の場合）'!$BK62,1,0),0),0)</f>
        <v>0</v>
      </c>
      <c r="AF57" s="365">
        <f>IF(AF$19-'様式３（療養者名簿）（⑤の場合）'!$BJ62+1&lt;=15,IF(AF$19&gt;='様式３（療養者名簿）（⑤の場合）'!$BJ62,IF(AF$19&lt;='様式３（療養者名簿）（⑤の場合）'!$BK62,1,0),0),0)</f>
        <v>0</v>
      </c>
      <c r="AG57" s="365">
        <f>IF(AG$19-'様式３（療養者名簿）（⑤の場合）'!$BJ62+1&lt;=15,IF(AG$19&gt;='様式３（療養者名簿）（⑤の場合）'!$BJ62,IF(AG$19&lt;='様式３（療養者名簿）（⑤の場合）'!$BK62,1,0),0),0)</f>
        <v>0</v>
      </c>
      <c r="AH57" s="365">
        <f>IF(AH$19-'様式３（療養者名簿）（⑤の場合）'!$BJ62+1&lt;=15,IF(AH$19&gt;='様式３（療養者名簿）（⑤の場合）'!$BJ62,IF(AH$19&lt;='様式３（療養者名簿）（⑤の場合）'!$BK62,1,0),0),0)</f>
        <v>0</v>
      </c>
      <c r="AI57" s="365">
        <f>IF(AI$19-'様式３（療養者名簿）（⑤の場合）'!$BJ62+1&lt;=15,IF(AI$19&gt;='様式３（療養者名簿）（⑤の場合）'!$BJ62,IF(AI$19&lt;='様式３（療養者名簿）（⑤の場合）'!$BK62,1,0),0),0)</f>
        <v>0</v>
      </c>
      <c r="AJ57" s="365">
        <f>IF(AJ$19-'様式３（療養者名簿）（⑤の場合）'!$BJ62+1&lt;=15,IF(AJ$19&gt;='様式３（療養者名簿）（⑤の場合）'!$BJ62,IF(AJ$19&lt;='様式３（療養者名簿）（⑤の場合）'!$BK62,1,0),0),0)</f>
        <v>0</v>
      </c>
      <c r="AK57" s="365">
        <f>IF(AK$19-'様式３（療養者名簿）（⑤の場合）'!$BJ62+1&lt;=15,IF(AK$19&gt;='様式３（療養者名簿）（⑤の場合）'!$BJ62,IF(AK$19&lt;='様式３（療養者名簿）（⑤の場合）'!$BK62,1,0),0),0)</f>
        <v>0</v>
      </c>
      <c r="AL57" s="365">
        <f>IF(AL$19-'様式３（療養者名簿）（⑤の場合）'!$BJ62+1&lt;=15,IF(AL$19&gt;='様式３（療養者名簿）（⑤の場合）'!$BJ62,IF(AL$19&lt;='様式３（療養者名簿）（⑤の場合）'!$BK62,1,0),0),0)</f>
        <v>0</v>
      </c>
      <c r="AM57" s="365">
        <f>IF(AM$19-'様式３（療養者名簿）（⑤の場合）'!$BJ62+1&lt;=15,IF(AM$19&gt;='様式３（療養者名簿）（⑤の場合）'!$BJ62,IF(AM$19&lt;='様式３（療養者名簿）（⑤の場合）'!$BK62,1,0),0),0)</f>
        <v>0</v>
      </c>
      <c r="AN57" s="365">
        <f>IF(AN$19-'様式３（療養者名簿）（⑤の場合）'!$BJ62+1&lt;=15,IF(AN$19&gt;='様式３（療養者名簿）（⑤の場合）'!$BJ62,IF(AN$19&lt;='様式３（療養者名簿）（⑤の場合）'!$BK62,1,0),0),0)</f>
        <v>0</v>
      </c>
      <c r="AO57" s="365">
        <f>IF(AO$19-'様式３（療養者名簿）（⑤の場合）'!$BJ62+1&lt;=15,IF(AO$19&gt;='様式３（療養者名簿）（⑤の場合）'!$BJ62,IF(AO$19&lt;='様式３（療養者名簿）（⑤の場合）'!$BK62,1,0),0),0)</f>
        <v>0</v>
      </c>
      <c r="AP57" s="365">
        <f>IF(AP$19-'様式３（療養者名簿）（⑤の場合）'!$BJ62+1&lt;=15,IF(AP$19&gt;='様式３（療養者名簿）（⑤の場合）'!$BJ62,IF(AP$19&lt;='様式３（療養者名簿）（⑤の場合）'!$BK62,1,0),0),0)</f>
        <v>0</v>
      </c>
      <c r="AQ57" s="365">
        <f>IF(AQ$19-'様式３（療養者名簿）（⑤の場合）'!$BJ62+1&lt;=15,IF(AQ$19&gt;='様式３（療養者名簿）（⑤の場合）'!$BJ62,IF(AQ$19&lt;='様式３（療養者名簿）（⑤の場合）'!$BK62,1,0),0),0)</f>
        <v>0</v>
      </c>
      <c r="AR57" s="365">
        <f>IF(AR$19-'様式３（療養者名簿）（⑤の場合）'!$BJ62+1&lt;=15,IF(AR$19&gt;='様式３（療養者名簿）（⑤の場合）'!$BJ62,IF(AR$19&lt;='様式３（療養者名簿）（⑤の場合）'!$BK62,1,0),0),0)</f>
        <v>0</v>
      </c>
      <c r="AS57" s="365">
        <f>IF(AS$19-'様式３（療養者名簿）（⑤の場合）'!$BJ62+1&lt;=15,IF(AS$19&gt;='様式３（療養者名簿）（⑤の場合）'!$BJ62,IF(AS$19&lt;='様式３（療養者名簿）（⑤の場合）'!$BK62,1,0),0),0)</f>
        <v>0</v>
      </c>
      <c r="AT57" s="365">
        <f>IF(AT$19-'様式３（療養者名簿）（⑤の場合）'!$BJ62+1&lt;=15,IF(AT$19&gt;='様式３（療養者名簿）（⑤の場合）'!$BJ62,IF(AT$19&lt;='様式３（療養者名簿）（⑤の場合）'!$BK62,1,0),0),0)</f>
        <v>0</v>
      </c>
      <c r="AU57" s="365">
        <f>IF(AU$19-'様式３（療養者名簿）（⑤の場合）'!$BJ62+1&lt;=15,IF(AU$19&gt;='様式３（療養者名簿）（⑤の場合）'!$BJ62,IF(AU$19&lt;='様式３（療養者名簿）（⑤の場合）'!$BK62,1,0),0),0)</f>
        <v>0</v>
      </c>
      <c r="AV57" s="365">
        <f>IF(AV$19-'様式３（療養者名簿）（⑤の場合）'!$BJ62+1&lt;=15,IF(AV$19&gt;='様式３（療養者名簿）（⑤の場合）'!$BJ62,IF(AV$19&lt;='様式３（療養者名簿）（⑤の場合）'!$BK62,1,0),0),0)</f>
        <v>0</v>
      </c>
      <c r="AW57" s="365">
        <f>IF(AW$19-'様式３（療養者名簿）（⑤の場合）'!$BJ62+1&lt;=15,IF(AW$19&gt;='様式３（療養者名簿）（⑤の場合）'!$BJ62,IF(AW$19&lt;='様式３（療養者名簿）（⑤の場合）'!$BK62,1,0),0),0)</f>
        <v>0</v>
      </c>
      <c r="AX57" s="365">
        <f>IF(AX$19-'様式３（療養者名簿）（⑤の場合）'!$BJ62+1&lt;=15,IF(AX$19&gt;='様式３（療養者名簿）（⑤の場合）'!$BJ62,IF(AX$19&lt;='様式３（療養者名簿）（⑤の場合）'!$BK62,1,0),0),0)</f>
        <v>0</v>
      </c>
      <c r="AY57" s="365">
        <f>IF(AY$19-'様式３（療養者名簿）（⑤の場合）'!$BJ62+1&lt;=15,IF(AY$19&gt;='様式３（療養者名簿）（⑤の場合）'!$BJ62,IF(AY$19&lt;='様式３（療養者名簿）（⑤の場合）'!$BK62,1,0),0),0)</f>
        <v>0</v>
      </c>
      <c r="AZ57" s="365">
        <f>IF(AZ$19-'様式３（療養者名簿）（⑤の場合）'!$BJ62+1&lt;=15,IF(AZ$19&gt;='様式３（療養者名簿）（⑤の場合）'!$BJ62,IF(AZ$19&lt;='様式３（療養者名簿）（⑤の場合）'!$BK62,1,0),0),0)</f>
        <v>0</v>
      </c>
      <c r="BA57" s="365">
        <f>IF(BA$19-'様式３（療養者名簿）（⑤の場合）'!$BJ62+1&lt;=15,IF(BA$19&gt;='様式３（療養者名簿）（⑤の場合）'!$BJ62,IF(BA$19&lt;='様式３（療養者名簿）（⑤の場合）'!$BK62,1,0),0),0)</f>
        <v>0</v>
      </c>
      <c r="BB57" s="365">
        <f>IF(BB$19-'様式３（療養者名簿）（⑤の場合）'!$BJ62+1&lt;=15,IF(BB$19&gt;='様式３（療養者名簿）（⑤の場合）'!$BJ62,IF(BB$19&lt;='様式３（療養者名簿）（⑤の場合）'!$BK62,1,0),0),0)</f>
        <v>0</v>
      </c>
      <c r="BC57" s="365">
        <f>IF(BC$19-'様式３（療養者名簿）（⑤の場合）'!$BJ62+1&lt;=15,IF(BC$19&gt;='様式３（療養者名簿）（⑤の場合）'!$BJ62,IF(BC$19&lt;='様式３（療養者名簿）（⑤の場合）'!$BK62,1,0),0),0)</f>
        <v>0</v>
      </c>
      <c r="BD57" s="365">
        <f>IF(BD$19-'様式３（療養者名簿）（⑤の場合）'!$BJ62+1&lt;=15,IF(BD$19&gt;='様式３（療養者名簿）（⑤の場合）'!$BJ62,IF(BD$19&lt;='様式３（療養者名簿）（⑤の場合）'!$BK62,1,0),0),0)</f>
        <v>0</v>
      </c>
      <c r="BE57" s="365">
        <f>IF(BE$19-'様式３（療養者名簿）（⑤の場合）'!$BJ62+1&lt;=15,IF(BE$19&gt;='様式３（療養者名簿）（⑤の場合）'!$BJ62,IF(BE$19&lt;='様式３（療養者名簿）（⑤の場合）'!$BK62,1,0),0),0)</f>
        <v>0</v>
      </c>
      <c r="BF57" s="365">
        <f>IF(BF$19-'様式３（療養者名簿）（⑤の場合）'!$BJ62+1&lt;=15,IF(BF$19&gt;='様式３（療養者名簿）（⑤の場合）'!$BJ62,IF(BF$19&lt;='様式３（療養者名簿）（⑤の場合）'!$BK62,1,0),0),0)</f>
        <v>0</v>
      </c>
      <c r="BG57" s="365">
        <f>IF(BG$19-'様式３（療養者名簿）（⑤の場合）'!$BJ62+1&lt;=15,IF(BG$19&gt;='様式３（療養者名簿）（⑤の場合）'!$BJ62,IF(BG$19&lt;='様式３（療養者名簿）（⑤の場合）'!$BK62,1,0),0),0)</f>
        <v>0</v>
      </c>
      <c r="BH57" s="365">
        <f>IF(BH$19-'様式３（療養者名簿）（⑤の場合）'!$BJ62+1&lt;=15,IF(BH$19&gt;='様式３（療養者名簿）（⑤の場合）'!$BJ62,IF(BH$19&lt;='様式３（療養者名簿）（⑤の場合）'!$BK62,1,0),0),0)</f>
        <v>0</v>
      </c>
      <c r="BI57" s="365">
        <f>IF(BI$19-'様式３（療養者名簿）（⑤の場合）'!$BJ62+1&lt;=15,IF(BI$19&gt;='様式３（療養者名簿）（⑤の場合）'!$BJ62,IF(BI$19&lt;='様式３（療養者名簿）（⑤の場合）'!$BK62,1,0),0),0)</f>
        <v>0</v>
      </c>
      <c r="BJ57" s="365">
        <f>IF(BJ$19-'様式３（療養者名簿）（⑤の場合）'!$BJ62+1&lt;=15,IF(BJ$19&gt;='様式３（療養者名簿）（⑤の場合）'!$BJ62,IF(BJ$19&lt;='様式３（療養者名簿）（⑤の場合）'!$BK62,1,0),0),0)</f>
        <v>0</v>
      </c>
      <c r="BK57" s="365">
        <f>IF(BK$19-'様式３（療養者名簿）（⑤の場合）'!$BJ62+1&lt;=15,IF(BK$19&gt;='様式３（療養者名簿）（⑤の場合）'!$BJ62,IF(BK$19&lt;='様式３（療養者名簿）（⑤の場合）'!$BK62,1,0),0),0)</f>
        <v>0</v>
      </c>
      <c r="BL57" s="365">
        <f>IF(BL$19-'様式３（療養者名簿）（⑤の場合）'!$BJ62+1&lt;=15,IF(BL$19&gt;='様式３（療養者名簿）（⑤の場合）'!$BJ62,IF(BL$19&lt;='様式３（療養者名簿）（⑤の場合）'!$BK62,1,0),0),0)</f>
        <v>0</v>
      </c>
      <c r="BM57" s="365">
        <f>IF(BM$19-'様式３（療養者名簿）（⑤の場合）'!$BJ62+1&lt;=15,IF(BM$19&gt;='様式３（療養者名簿）（⑤の場合）'!$BJ62,IF(BM$19&lt;='様式３（療養者名簿）（⑤の場合）'!$BK62,1,0),0),0)</f>
        <v>0</v>
      </c>
      <c r="BN57" s="365">
        <f>IF(BN$19-'様式３（療養者名簿）（⑤の場合）'!$BJ62+1&lt;=15,IF(BN$19&gt;='様式３（療養者名簿）（⑤の場合）'!$BJ62,IF(BN$19&lt;='様式３（療養者名簿）（⑤の場合）'!$BK62,1,0),0),0)</f>
        <v>0</v>
      </c>
      <c r="BO57" s="365">
        <f>IF(BO$19-'様式３（療養者名簿）（⑤の場合）'!$BJ62+1&lt;=15,IF(BO$19&gt;='様式３（療養者名簿）（⑤の場合）'!$BJ62,IF(BO$19&lt;='様式３（療養者名簿）（⑤の場合）'!$BK62,1,0),0),0)</f>
        <v>0</v>
      </c>
      <c r="BP57" s="365">
        <f>IF(BP$19-'様式３（療養者名簿）（⑤の場合）'!$BJ62+1&lt;=15,IF(BP$19&gt;='様式３（療養者名簿）（⑤の場合）'!$BJ62,IF(BP$19&lt;='様式３（療養者名簿）（⑤の場合）'!$BK62,1,0),0),0)</f>
        <v>0</v>
      </c>
      <c r="BQ57" s="365">
        <f>IF(BQ$19-'様式３（療養者名簿）（⑤の場合）'!$BJ62+1&lt;=15,IF(BQ$19&gt;='様式３（療養者名簿）（⑤の場合）'!$BJ62,IF(BQ$19&lt;='様式３（療養者名簿）（⑤の場合）'!$BK62,1,0),0),0)</f>
        <v>0</v>
      </c>
      <c r="BR57" s="365">
        <f>IF(BR$19-'様式３（療養者名簿）（⑤の場合）'!$BJ62+1&lt;=15,IF(BR$19&gt;='様式３（療養者名簿）（⑤の場合）'!$BJ62,IF(BR$19&lt;='様式３（療養者名簿）（⑤の場合）'!$BK62,1,0),0),0)</f>
        <v>0</v>
      </c>
      <c r="BS57" s="365">
        <f>IF(BS$19-'様式３（療養者名簿）（⑤の場合）'!$BJ62+1&lt;=15,IF(BS$19&gt;='様式３（療養者名簿）（⑤の場合）'!$BJ62,IF(BS$19&lt;='様式３（療養者名簿）（⑤の場合）'!$BK62,1,0),0),0)</f>
        <v>0</v>
      </c>
      <c r="BT57" s="365">
        <f>IF(BT$19-'様式３（療養者名簿）（⑤の場合）'!$BJ62+1&lt;=15,IF(BT$19&gt;='様式３（療養者名簿）（⑤の場合）'!$BJ62,IF(BT$19&lt;='様式３（療養者名簿）（⑤の場合）'!$BK62,1,0),0),0)</f>
        <v>0</v>
      </c>
      <c r="BU57" s="365">
        <f>IF(BU$19-'様式３（療養者名簿）（⑤の場合）'!$BJ62+1&lt;=15,IF(BU$19&gt;='様式３（療養者名簿）（⑤の場合）'!$BJ62,IF(BU$19&lt;='様式３（療養者名簿）（⑤の場合）'!$BK62,1,0),0),0)</f>
        <v>0</v>
      </c>
      <c r="BV57" s="365">
        <f>IF(BV$19-'様式３（療養者名簿）（⑤の場合）'!$BJ62+1&lt;=15,IF(BV$19&gt;='様式３（療養者名簿）（⑤の場合）'!$BJ62,IF(BV$19&lt;='様式３（療養者名簿）（⑤の場合）'!$BK62,1,0),0),0)</f>
        <v>0</v>
      </c>
      <c r="BW57" s="365">
        <f>IF(BW$19-'様式３（療養者名簿）（⑤の場合）'!$BJ62+1&lt;=15,IF(BW$19&gt;='様式３（療養者名簿）（⑤の場合）'!$BJ62,IF(BW$19&lt;='様式３（療養者名簿）（⑤の場合）'!$BK62,1,0),0),0)</f>
        <v>0</v>
      </c>
      <c r="BX57" s="365">
        <f>IF(BX$19-'様式３（療養者名簿）（⑤の場合）'!$BJ62+1&lt;=15,IF(BX$19&gt;='様式３（療養者名簿）（⑤の場合）'!$BJ62,IF(BX$19&lt;='様式３（療養者名簿）（⑤の場合）'!$BK62,1,0),0),0)</f>
        <v>0</v>
      </c>
      <c r="BY57" s="365">
        <f>IF(BY$19-'様式３（療養者名簿）（⑤の場合）'!$BJ62+1&lt;=15,IF(BY$19&gt;='様式３（療養者名簿）（⑤の場合）'!$BJ62,IF(BY$19&lt;='様式３（療養者名簿）（⑤の場合）'!$BK62,1,0),0),0)</f>
        <v>0</v>
      </c>
      <c r="BZ57" s="365">
        <f>IF(BZ$19-'様式３（療養者名簿）（⑤の場合）'!$BJ62+1&lt;=15,IF(BZ$19&gt;='様式３（療養者名簿）（⑤の場合）'!$BJ62,IF(BZ$19&lt;='様式３（療養者名簿）（⑤の場合）'!$BK62,1,0),0),0)</f>
        <v>0</v>
      </c>
      <c r="CA57" s="365">
        <f>IF(CA$19-'様式３（療養者名簿）（⑤の場合）'!$BJ62+1&lt;=15,IF(CA$19&gt;='様式３（療養者名簿）（⑤の場合）'!$BJ62,IF(CA$19&lt;='様式３（療養者名簿）（⑤の場合）'!$BK62,1,0),0),0)</f>
        <v>0</v>
      </c>
      <c r="CB57" s="365">
        <f>IF(CB$19-'様式３（療養者名簿）（⑤の場合）'!$BJ62+1&lt;=15,IF(CB$19&gt;='様式３（療養者名簿）（⑤の場合）'!$BJ62,IF(CB$19&lt;='様式３（療養者名簿）（⑤の場合）'!$BK62,1,0),0),0)</f>
        <v>0</v>
      </c>
      <c r="CC57" s="365">
        <f>IF(CC$19-'様式３（療養者名簿）（⑤の場合）'!$BJ62+1&lt;=15,IF(CC$19&gt;='様式３（療養者名簿）（⑤の場合）'!$BJ62,IF(CC$19&lt;='様式３（療養者名簿）（⑤の場合）'!$BK62,1,0),0),0)</f>
        <v>0</v>
      </c>
      <c r="CD57" s="365">
        <f>IF(CD$19-'様式３（療養者名簿）（⑤の場合）'!$BJ62+1&lt;=15,IF(CD$19&gt;='様式３（療養者名簿）（⑤の場合）'!$BJ62,IF(CD$19&lt;='様式３（療養者名簿）（⑤の場合）'!$BK62,1,0),0),0)</f>
        <v>0</v>
      </c>
      <c r="CE57" s="365">
        <f>IF(CE$19-'様式３（療養者名簿）（⑤の場合）'!$BJ62+1&lt;=15,IF(CE$19&gt;='様式３（療養者名簿）（⑤の場合）'!$BJ62,IF(CE$19&lt;='様式３（療養者名簿）（⑤の場合）'!$BK62,1,0),0),0)</f>
        <v>0</v>
      </c>
      <c r="CF57" s="365">
        <f>IF(CF$19-'様式３（療養者名簿）（⑤の場合）'!$BJ62+1&lt;=15,IF(CF$19&gt;='様式３（療養者名簿）（⑤の場合）'!$BJ62,IF(CF$19&lt;='様式３（療養者名簿）（⑤の場合）'!$BK62,1,0),0),0)</f>
        <v>0</v>
      </c>
      <c r="CG57" s="365">
        <f>IF(CG$19-'様式３（療養者名簿）（⑤の場合）'!$BJ62+1&lt;=15,IF(CG$19&gt;='様式３（療養者名簿）（⑤の場合）'!$BJ62,IF(CG$19&lt;='様式３（療養者名簿）（⑤の場合）'!$BK62,1,0),0),0)</f>
        <v>0</v>
      </c>
      <c r="CH57" s="365">
        <f>IF(CH$19-'様式３（療養者名簿）（⑤の場合）'!$BJ62+1&lt;=15,IF(CH$19&gt;='様式３（療養者名簿）（⑤の場合）'!$BJ62,IF(CH$19&lt;='様式３（療養者名簿）（⑤の場合）'!$BK62,1,0),0),0)</f>
        <v>0</v>
      </c>
      <c r="CI57" s="365">
        <f>IF(CI$19-'様式３（療養者名簿）（⑤の場合）'!$BJ62+1&lt;=15,IF(CI$19&gt;='様式３（療養者名簿）（⑤の場合）'!$BJ62,IF(CI$19&lt;='様式３（療養者名簿）（⑤の場合）'!$BK62,1,0),0),0)</f>
        <v>0</v>
      </c>
      <c r="CJ57" s="365">
        <f>IF(CJ$19-'様式３（療養者名簿）（⑤の場合）'!$BJ62+1&lt;=15,IF(CJ$19&gt;='様式３（療養者名簿）（⑤の場合）'!$BJ62,IF(CJ$19&lt;='様式３（療養者名簿）（⑤の場合）'!$BK62,1,0),0),0)</f>
        <v>0</v>
      </c>
      <c r="CK57" s="365">
        <f>IF(CK$19-'様式３（療養者名簿）（⑤の場合）'!$BJ62+1&lt;=15,IF(CK$19&gt;='様式３（療養者名簿）（⑤の場合）'!$BJ62,IF(CK$19&lt;='様式３（療養者名簿）（⑤の場合）'!$BK62,1,0),0),0)</f>
        <v>0</v>
      </c>
      <c r="CL57" s="365">
        <f>IF(CL$19-'様式３（療養者名簿）（⑤の場合）'!$BJ62+1&lt;=15,IF(CL$19&gt;='様式３（療養者名簿）（⑤の場合）'!$BJ62,IF(CL$19&lt;='様式３（療養者名簿）（⑤の場合）'!$BK62,1,0),0),0)</f>
        <v>0</v>
      </c>
      <c r="CM57" s="365">
        <f>IF(CM$19-'様式３（療養者名簿）（⑤の場合）'!$BJ62+1&lt;=15,IF(CM$19&gt;='様式３（療養者名簿）（⑤の場合）'!$BJ62,IF(CM$19&lt;='様式３（療養者名簿）（⑤の場合）'!$BK62,1,0),0),0)</f>
        <v>0</v>
      </c>
      <c r="CN57" s="365">
        <f>IF(CN$19-'様式３（療養者名簿）（⑤の場合）'!$BJ62+1&lt;=15,IF(CN$19&gt;='様式３（療養者名簿）（⑤の場合）'!$BJ62,IF(CN$19&lt;='様式３（療養者名簿）（⑤の場合）'!$BK62,1,0),0),0)</f>
        <v>0</v>
      </c>
      <c r="CO57" s="365">
        <f>IF(CO$19-'様式３（療養者名簿）（⑤の場合）'!$BJ62+1&lt;=15,IF(CO$19&gt;='様式３（療養者名簿）（⑤の場合）'!$BJ62,IF(CO$19&lt;='様式３（療養者名簿）（⑤の場合）'!$BK62,1,0),0),0)</f>
        <v>0</v>
      </c>
      <c r="CP57" s="365">
        <f>IF(CP$19-'様式３（療養者名簿）（⑤の場合）'!$BJ62+1&lt;=15,IF(CP$19&gt;='様式３（療養者名簿）（⑤の場合）'!$BJ62,IF(CP$19&lt;='様式３（療養者名簿）（⑤の場合）'!$BK62,1,0),0),0)</f>
        <v>0</v>
      </c>
      <c r="CQ57" s="365">
        <f>IF(CQ$19-'様式３（療養者名簿）（⑤の場合）'!$BJ62+1&lt;=15,IF(CQ$19&gt;='様式３（療養者名簿）（⑤の場合）'!$BJ62,IF(CQ$19&lt;='様式３（療養者名簿）（⑤の場合）'!$BK62,1,0),0),0)</f>
        <v>0</v>
      </c>
      <c r="CR57" s="365">
        <f>IF(CR$19-'様式３（療養者名簿）（⑤の場合）'!$BJ62+1&lt;=15,IF(CR$19&gt;='様式３（療養者名簿）（⑤の場合）'!$BJ62,IF(CR$19&lt;='様式３（療養者名簿）（⑤の場合）'!$BK62,1,0),0),0)</f>
        <v>0</v>
      </c>
      <c r="CS57" s="365">
        <f>IF(CS$19-'様式３（療養者名簿）（⑤の場合）'!$BJ62+1&lt;=15,IF(CS$19&gt;='様式３（療養者名簿）（⑤の場合）'!$BJ62,IF(CS$19&lt;='様式３（療養者名簿）（⑤の場合）'!$BK62,1,0),0),0)</f>
        <v>0</v>
      </c>
      <c r="CT57" s="365">
        <f>IF(CT$19-'様式３（療養者名簿）（⑤の場合）'!$BJ62+1&lt;=15,IF(CT$19&gt;='様式３（療養者名簿）（⑤の場合）'!$BJ62,IF(CT$19&lt;='様式３（療養者名簿）（⑤の場合）'!$BK62,1,0),0),0)</f>
        <v>0</v>
      </c>
      <c r="CU57" s="365">
        <f>IF(CU$19-'様式３（療養者名簿）（⑤の場合）'!$BJ62+1&lt;=15,IF(CU$19&gt;='様式３（療養者名簿）（⑤の場合）'!$BJ62,IF(CU$19&lt;='様式３（療養者名簿）（⑤の場合）'!$BK62,1,0),0),0)</f>
        <v>0</v>
      </c>
      <c r="CV57" s="365">
        <f>IF(CV$19-'様式３（療養者名簿）（⑤の場合）'!$BJ62+1&lt;=15,IF(CV$19&gt;='様式３（療養者名簿）（⑤の場合）'!$BJ62,IF(CV$19&lt;='様式３（療養者名簿）（⑤の場合）'!$BK62,1,0),0),0)</f>
        <v>0</v>
      </c>
      <c r="CW57" s="365">
        <f>IF(CW$19-'様式３（療養者名簿）（⑤の場合）'!$BJ62+1&lt;=15,IF(CW$19&gt;='様式３（療養者名簿）（⑤の場合）'!$BJ62,IF(CW$19&lt;='様式３（療養者名簿）（⑤の場合）'!$BK62,1,0),0),0)</f>
        <v>0</v>
      </c>
      <c r="CX57" s="365">
        <f>IF(CX$19-'様式３（療養者名簿）（⑤の場合）'!$BJ62+1&lt;=15,IF(CX$19&gt;='様式３（療養者名簿）（⑤の場合）'!$BJ62,IF(CX$19&lt;='様式３（療養者名簿）（⑤の場合）'!$BK62,1,0),0),0)</f>
        <v>0</v>
      </c>
      <c r="CY57" s="365">
        <f>IF(CY$19-'様式３（療養者名簿）（⑤の場合）'!$BJ62+1&lt;=15,IF(CY$19&gt;='様式３（療養者名簿）（⑤の場合）'!$BJ62,IF(CY$19&lt;='様式３（療養者名簿）（⑤の場合）'!$BK62,1,0),0),0)</f>
        <v>0</v>
      </c>
      <c r="CZ57" s="365">
        <f>IF(CZ$19-'様式３（療養者名簿）（⑤の場合）'!$BJ62+1&lt;=15,IF(CZ$19&gt;='様式３（療養者名簿）（⑤の場合）'!$BJ62,IF(CZ$19&lt;='様式３（療養者名簿）（⑤の場合）'!$BK62,1,0),0),0)</f>
        <v>0</v>
      </c>
      <c r="DA57" s="365">
        <f>IF(DA$19-'様式３（療養者名簿）（⑤の場合）'!$BJ62+1&lt;=15,IF(DA$19&gt;='様式３（療養者名簿）（⑤の場合）'!$BJ62,IF(DA$19&lt;='様式３（療養者名簿）（⑤の場合）'!$BK62,1,0),0),0)</f>
        <v>0</v>
      </c>
      <c r="DB57" s="365">
        <f>IF(DB$19-'様式３（療養者名簿）（⑤の場合）'!$BJ62+1&lt;=15,IF(DB$19&gt;='様式３（療養者名簿）（⑤の場合）'!$BJ62,IF(DB$19&lt;='様式３（療養者名簿）（⑤の場合）'!$BK62,1,0),0),0)</f>
        <v>0</v>
      </c>
      <c r="DC57" s="365">
        <f>IF(DC$19-'様式３（療養者名簿）（⑤の場合）'!$BJ62+1&lt;=15,IF(DC$19&gt;='様式３（療養者名簿）（⑤の場合）'!$BJ62,IF(DC$19&lt;='様式３（療養者名簿）（⑤の場合）'!$BK62,1,0),0),0)</f>
        <v>0</v>
      </c>
      <c r="DD57" s="365">
        <f>IF(DD$19-'様式３（療養者名簿）（⑤の場合）'!$BJ62+1&lt;=15,IF(DD$19&gt;='様式３（療養者名簿）（⑤の場合）'!$BJ62,IF(DD$19&lt;='様式３（療養者名簿）（⑤の場合）'!$BK62,1,0),0),0)</f>
        <v>0</v>
      </c>
      <c r="DE57" s="365">
        <f>IF(DE$19-'様式３（療養者名簿）（⑤の場合）'!$BJ62+1&lt;=15,IF(DE$19&gt;='様式３（療養者名簿）（⑤の場合）'!$BJ62,IF(DE$19&lt;='様式３（療養者名簿）（⑤の場合）'!$BK62,1,0),0),0)</f>
        <v>0</v>
      </c>
      <c r="DF57" s="365">
        <f>IF(DF$19-'様式３（療養者名簿）（⑤の場合）'!$BJ62+1&lt;=15,IF(DF$19&gt;='様式３（療養者名簿）（⑤の場合）'!$BJ62,IF(DF$19&lt;='様式３（療養者名簿）（⑤の場合）'!$BK62,1,0),0),0)</f>
        <v>0</v>
      </c>
      <c r="DG57" s="365">
        <f>IF(DG$19-'様式３（療養者名簿）（⑤の場合）'!$BJ62+1&lt;=15,IF(DG$19&gt;='様式３（療養者名簿）（⑤の場合）'!$BJ62,IF(DG$19&lt;='様式３（療養者名簿）（⑤の場合）'!$BK62,1,0),0),0)</f>
        <v>0</v>
      </c>
      <c r="DH57" s="365">
        <f>IF(DH$19-'様式３（療養者名簿）（⑤の場合）'!$BJ62+1&lt;=15,IF(DH$19&gt;='様式３（療養者名簿）（⑤の場合）'!$BJ62,IF(DH$19&lt;='様式３（療養者名簿）（⑤の場合）'!$BK62,1,0),0),0)</f>
        <v>0</v>
      </c>
      <c r="DI57" s="365">
        <f>IF(DI$19-'様式３（療養者名簿）（⑤の場合）'!$BJ62+1&lt;=15,IF(DI$19&gt;='様式３（療養者名簿）（⑤の場合）'!$BJ62,IF(DI$19&lt;='様式３（療養者名簿）（⑤の場合）'!$BK62,1,0),0),0)</f>
        <v>0</v>
      </c>
      <c r="DJ57" s="365">
        <f>IF(DJ$19-'様式３（療養者名簿）（⑤の場合）'!$BJ62+1&lt;=15,IF(DJ$19&gt;='様式３（療養者名簿）（⑤の場合）'!$BJ62,IF(DJ$19&lt;='様式３（療養者名簿）（⑤の場合）'!$BK62,1,0),0),0)</f>
        <v>0</v>
      </c>
      <c r="DK57" s="365">
        <f>IF(DK$19-'様式３（療養者名簿）（⑤の場合）'!$BJ62+1&lt;=15,IF(DK$19&gt;='様式３（療養者名簿）（⑤の場合）'!$BJ62,IF(DK$19&lt;='様式３（療養者名簿）（⑤の場合）'!$BK62,1,0),0),0)</f>
        <v>0</v>
      </c>
      <c r="DL57" s="365">
        <f>IF(DL$19-'様式３（療養者名簿）（⑤の場合）'!$BJ62+1&lt;=15,IF(DL$19&gt;='様式３（療養者名簿）（⑤の場合）'!$BJ62,IF(DL$19&lt;='様式３（療養者名簿）（⑤の場合）'!$BK62,1,0),0),0)</f>
        <v>0</v>
      </c>
      <c r="DM57" s="365">
        <f>IF(DM$19-'様式３（療養者名簿）（⑤の場合）'!$BJ62+1&lt;=15,IF(DM$19&gt;='様式３（療養者名簿）（⑤の場合）'!$BJ62,IF(DM$19&lt;='様式３（療養者名簿）（⑤の場合）'!$BK62,1,0),0),0)</f>
        <v>0</v>
      </c>
      <c r="DN57" s="365">
        <f>IF(DN$19-'様式３（療養者名簿）（⑤の場合）'!$BJ62+1&lt;=15,IF(DN$19&gt;='様式３（療養者名簿）（⑤の場合）'!$BJ62,IF(DN$19&lt;='様式３（療養者名簿）（⑤の場合）'!$BK62,1,0),0),0)</f>
        <v>0</v>
      </c>
      <c r="DO57" s="365">
        <f>IF(DO$19-'様式３（療養者名簿）（⑤の場合）'!$BJ62+1&lt;=15,IF(DO$19&gt;='様式３（療養者名簿）（⑤の場合）'!$BJ62,IF(DO$19&lt;='様式３（療養者名簿）（⑤の場合）'!$BK62,1,0),0),0)</f>
        <v>0</v>
      </c>
      <c r="DP57" s="365">
        <f>IF(DP$19-'様式３（療養者名簿）（⑤の場合）'!$BJ62+1&lt;=15,IF(DP$19&gt;='様式３（療養者名簿）（⑤の場合）'!$BJ62,IF(DP$19&lt;='様式３（療養者名簿）（⑤の場合）'!$BK62,1,0),0),0)</f>
        <v>0</v>
      </c>
      <c r="DQ57" s="365">
        <f>IF(DQ$19-'様式３（療養者名簿）（⑤の場合）'!$BJ62+1&lt;=15,IF(DQ$19&gt;='様式３（療養者名簿）（⑤の場合）'!$BJ62,IF(DQ$19&lt;='様式３（療養者名簿）（⑤の場合）'!$BK62,1,0),0),0)</f>
        <v>0</v>
      </c>
      <c r="DR57" s="365">
        <f>IF(DR$19-'様式３（療養者名簿）（⑤の場合）'!$BJ62+1&lt;=15,IF(DR$19&gt;='様式３（療養者名簿）（⑤の場合）'!$BJ62,IF(DR$19&lt;='様式３（療養者名簿）（⑤の場合）'!$BK62,1,0),0),0)</f>
        <v>0</v>
      </c>
      <c r="DS57" s="365">
        <f>IF(DS$19-'様式３（療養者名簿）（⑤の場合）'!$BJ62+1&lt;=15,IF(DS$19&gt;='様式３（療養者名簿）（⑤の場合）'!$BJ62,IF(DS$19&lt;='様式３（療養者名簿）（⑤の場合）'!$BK62,1,0),0),0)</f>
        <v>0</v>
      </c>
      <c r="DT57" s="365">
        <f>IF(DT$19-'様式３（療養者名簿）（⑤の場合）'!$BJ62+1&lt;=15,IF(DT$19&gt;='様式３（療養者名簿）（⑤の場合）'!$BJ62,IF(DT$19&lt;='様式３（療養者名簿）（⑤の場合）'!$BK62,1,0),0),0)</f>
        <v>0</v>
      </c>
      <c r="DU57" s="365">
        <f>IF(DU$19-'様式３（療養者名簿）（⑤の場合）'!$BJ62+1&lt;=15,IF(DU$19&gt;='様式３（療養者名簿）（⑤の場合）'!$BJ62,IF(DU$19&lt;='様式３（療養者名簿）（⑤の場合）'!$BK62,1,0),0),0)</f>
        <v>0</v>
      </c>
      <c r="DV57" s="365">
        <f>IF(DV$19-'様式３（療養者名簿）（⑤の場合）'!$BJ62+1&lt;=15,IF(DV$19&gt;='様式３（療養者名簿）（⑤の場合）'!$BJ62,IF(DV$19&lt;='様式３（療養者名簿）（⑤の場合）'!$BK62,1,0),0),0)</f>
        <v>0</v>
      </c>
      <c r="DW57" s="365">
        <f>IF(DW$19-'様式３（療養者名簿）（⑤の場合）'!$BJ62+1&lt;=15,IF(DW$19&gt;='様式３（療養者名簿）（⑤の場合）'!$BJ62,IF(DW$19&lt;='様式３（療養者名簿）（⑤の場合）'!$BK62,1,0),0),0)</f>
        <v>0</v>
      </c>
      <c r="DX57" s="365">
        <f>IF(DX$19-'様式３（療養者名簿）（⑤の場合）'!$BJ62+1&lt;=15,IF(DX$19&gt;='様式３（療養者名簿）（⑤の場合）'!$BJ62,IF(DX$19&lt;='様式３（療養者名簿）（⑤の場合）'!$BK62,1,0),0),0)</f>
        <v>0</v>
      </c>
      <c r="DY57" s="365">
        <f>IF(DY$19-'様式３（療養者名簿）（⑤の場合）'!$BJ62+1&lt;=15,IF(DY$19&gt;='様式３（療養者名簿）（⑤の場合）'!$BJ62,IF(DY$19&lt;='様式３（療養者名簿）（⑤の場合）'!$BK62,1,0),0),0)</f>
        <v>0</v>
      </c>
      <c r="DZ57" s="365">
        <f>IF(DZ$19-'様式３（療養者名簿）（⑤の場合）'!$BJ62+1&lt;=15,IF(DZ$19&gt;='様式３（療養者名簿）（⑤の場合）'!$BJ62,IF(DZ$19&lt;='様式３（療養者名簿）（⑤の場合）'!$BK62,1,0),0),0)</f>
        <v>0</v>
      </c>
      <c r="EA57" s="365">
        <f>IF(EA$19-'様式３（療養者名簿）（⑤の場合）'!$BJ62+1&lt;=15,IF(EA$19&gt;='様式３（療養者名簿）（⑤の場合）'!$BJ62,IF(EA$19&lt;='様式３（療養者名簿）（⑤の場合）'!$BK62,1,0),0),0)</f>
        <v>0</v>
      </c>
      <c r="EB57" s="365">
        <f>IF(EB$19-'様式３（療養者名簿）（⑤の場合）'!$BJ62+1&lt;=15,IF(EB$19&gt;='様式３（療養者名簿）（⑤の場合）'!$BJ62,IF(EB$19&lt;='様式３（療養者名簿）（⑤の場合）'!$BK62,1,0),0),0)</f>
        <v>0</v>
      </c>
      <c r="EC57" s="365">
        <f>IF(EC$19-'様式３（療養者名簿）（⑤の場合）'!$BJ62+1&lt;=15,IF(EC$19&gt;='様式３（療養者名簿）（⑤の場合）'!$BJ62,IF(EC$19&lt;='様式３（療養者名簿）（⑤の場合）'!$BK62,1,0),0),0)</f>
        <v>0</v>
      </c>
      <c r="ED57" s="365">
        <f>IF(ED$19-'様式３（療養者名簿）（⑤の場合）'!$BJ62+1&lt;=15,IF(ED$19&gt;='様式３（療養者名簿）（⑤の場合）'!$BJ62,IF(ED$19&lt;='様式３（療養者名簿）（⑤の場合）'!$BK62,1,0),0),0)</f>
        <v>0</v>
      </c>
      <c r="EE57" s="365">
        <f>IF(EE$19-'様式３（療養者名簿）（⑤の場合）'!$BJ62+1&lt;=15,IF(EE$19&gt;='様式３（療養者名簿）（⑤の場合）'!$BJ62,IF(EE$19&lt;='様式３（療養者名簿）（⑤の場合）'!$BK62,1,0),0),0)</f>
        <v>0</v>
      </c>
      <c r="EF57" s="365">
        <f>IF(EF$19-'様式３（療養者名簿）（⑤の場合）'!$BJ62+1&lt;=15,IF(EF$19&gt;='様式３（療養者名簿）（⑤の場合）'!$BJ62,IF(EF$19&lt;='様式３（療養者名簿）（⑤の場合）'!$BK62,1,0),0),0)</f>
        <v>0</v>
      </c>
      <c r="EG57" s="365">
        <f>IF(EG$19-'様式３（療養者名簿）（⑤の場合）'!$BJ62+1&lt;=15,IF(EG$19&gt;='様式３（療養者名簿）（⑤の場合）'!$BJ62,IF(EG$19&lt;='様式３（療養者名簿）（⑤の場合）'!$BK62,1,0),0),0)</f>
        <v>0</v>
      </c>
      <c r="EH57" s="365">
        <f>IF(EH$19-'様式３（療養者名簿）（⑤の場合）'!$BJ62+1&lt;=15,IF(EH$19&gt;='様式３（療養者名簿）（⑤の場合）'!$BJ62,IF(EH$19&lt;='様式３（療養者名簿）（⑤の場合）'!$BK62,1,0),0),0)</f>
        <v>0</v>
      </c>
      <c r="EI57" s="365">
        <f>IF(EI$19-'様式３（療養者名簿）（⑤の場合）'!$BJ62+1&lt;=15,IF(EI$19&gt;='様式３（療養者名簿）（⑤の場合）'!$BJ62,IF(EI$19&lt;='様式３（療養者名簿）（⑤の場合）'!$BK62,1,0),0),0)</f>
        <v>0</v>
      </c>
      <c r="EJ57" s="365">
        <f>IF(EJ$19-'様式３（療養者名簿）（⑤の場合）'!$BJ62+1&lt;=15,IF(EJ$19&gt;='様式３（療養者名簿）（⑤の場合）'!$BJ62,IF(EJ$19&lt;='様式３（療養者名簿）（⑤の場合）'!$BK62,1,0),0),0)</f>
        <v>0</v>
      </c>
      <c r="EK57" s="365">
        <f>IF(EK$19-'様式３（療養者名簿）（⑤の場合）'!$BJ62+1&lt;=15,IF(EK$19&gt;='様式３（療養者名簿）（⑤の場合）'!$BJ62,IF(EK$19&lt;='様式３（療養者名簿）（⑤の場合）'!$BK62,1,0),0),0)</f>
        <v>0</v>
      </c>
      <c r="EL57" s="365">
        <f>IF(EL$19-'様式３（療養者名簿）（⑤の場合）'!$BJ62+1&lt;=15,IF(EL$19&gt;='様式３（療養者名簿）（⑤の場合）'!$BJ62,IF(EL$19&lt;='様式３（療養者名簿）（⑤の場合）'!$BK62,1,0),0),0)</f>
        <v>0</v>
      </c>
      <c r="EM57" s="365">
        <f>IF(EM$19-'様式３（療養者名簿）（⑤の場合）'!$BJ62+1&lt;=15,IF(EM$19&gt;='様式３（療養者名簿）（⑤の場合）'!$BJ62,IF(EM$19&lt;='様式３（療養者名簿）（⑤の場合）'!$BK62,1,0),0),0)</f>
        <v>0</v>
      </c>
      <c r="EN57" s="365">
        <f>IF(EN$19-'様式３（療養者名簿）（⑤の場合）'!$BJ62+1&lt;=15,IF(EN$19&gt;='様式３（療養者名簿）（⑤の場合）'!$BJ62,IF(EN$19&lt;='様式３（療養者名簿）（⑤の場合）'!$BK62,1,0),0),0)</f>
        <v>0</v>
      </c>
      <c r="EO57" s="365">
        <f>IF(EO$19-'様式３（療養者名簿）（⑤の場合）'!$BJ62+1&lt;=15,IF(EO$19&gt;='様式３（療養者名簿）（⑤の場合）'!$BJ62,IF(EO$19&lt;='様式３（療養者名簿）（⑤の場合）'!$BK62,1,0),0),0)</f>
        <v>0</v>
      </c>
      <c r="EP57" s="365">
        <f>IF(EP$19-'様式３（療養者名簿）（⑤の場合）'!$BJ62+1&lt;=15,IF(EP$19&gt;='様式３（療養者名簿）（⑤の場合）'!$BJ62,IF(EP$19&lt;='様式３（療養者名簿）（⑤の場合）'!$BK62,1,0),0),0)</f>
        <v>0</v>
      </c>
      <c r="EQ57" s="365">
        <f>IF(EQ$19-'様式３（療養者名簿）（⑤の場合）'!$BJ62+1&lt;=15,IF(EQ$19&gt;='様式３（療養者名簿）（⑤の場合）'!$BJ62,IF(EQ$19&lt;='様式３（療養者名簿）（⑤の場合）'!$BK62,1,0),0),0)</f>
        <v>0</v>
      </c>
      <c r="ER57" s="365">
        <f>IF(ER$19-'様式３（療養者名簿）（⑤の場合）'!$BJ62+1&lt;=15,IF(ER$19&gt;='様式３（療養者名簿）（⑤の場合）'!$BJ62,IF(ER$19&lt;='様式３（療養者名簿）（⑤の場合）'!$BK62,1,0),0),0)</f>
        <v>0</v>
      </c>
      <c r="ES57" s="365">
        <f>IF(ES$19-'様式３（療養者名簿）（⑤の場合）'!$BJ62+1&lt;=15,IF(ES$19&gt;='様式３（療養者名簿）（⑤の場合）'!$BJ62,IF(ES$19&lt;='様式３（療養者名簿）（⑤の場合）'!$BK62,1,0),0),0)</f>
        <v>0</v>
      </c>
      <c r="ET57" s="365">
        <f>IF(ET$19-'様式３（療養者名簿）（⑤の場合）'!$BJ62+1&lt;=15,IF(ET$19&gt;='様式３（療養者名簿）（⑤の場合）'!$BJ62,IF(ET$19&lt;='様式３（療養者名簿）（⑤の場合）'!$BK62,1,0),0),0)</f>
        <v>0</v>
      </c>
      <c r="EU57" s="365">
        <f>IF(EU$19-'様式３（療養者名簿）（⑤の場合）'!$BJ62+1&lt;=15,IF(EU$19&gt;='様式３（療養者名簿）（⑤の場合）'!$BJ62,IF(EU$19&lt;='様式３（療養者名簿）（⑤の場合）'!$BK62,1,0),0),0)</f>
        <v>0</v>
      </c>
      <c r="EV57" s="365">
        <f>IF(EV$19-'様式３（療養者名簿）（⑤の場合）'!$BJ62+1&lt;=15,IF(EV$19&gt;='様式３（療養者名簿）（⑤の場合）'!$BJ62,IF(EV$19&lt;='様式３（療養者名簿）（⑤の場合）'!$BK62,1,0),0),0)</f>
        <v>0</v>
      </c>
      <c r="EW57" s="365">
        <f>IF(EW$19-'様式３（療養者名簿）（⑤の場合）'!$BJ62+1&lt;=15,IF(EW$19&gt;='様式３（療養者名簿）（⑤の場合）'!$BJ62,IF(EW$19&lt;='様式３（療養者名簿）（⑤の場合）'!$BK62,1,0),0),0)</f>
        <v>0</v>
      </c>
      <c r="EX57" s="365">
        <f>IF(EX$19-'様式３（療養者名簿）（⑤の場合）'!$BJ62+1&lt;=15,IF(EX$19&gt;='様式３（療養者名簿）（⑤の場合）'!$BJ62,IF(EX$19&lt;='様式３（療養者名簿）（⑤の場合）'!$BK62,1,0),0),0)</f>
        <v>0</v>
      </c>
      <c r="EY57" s="365">
        <f>IF(EY$19-'様式３（療養者名簿）（⑤の場合）'!$BJ62+1&lt;=15,IF(EY$19&gt;='様式３（療養者名簿）（⑤の場合）'!$BJ62,IF(EY$19&lt;='様式３（療養者名簿）（⑤の場合）'!$BK62,1,0),0),0)</f>
        <v>0</v>
      </c>
      <c r="EZ57" s="365">
        <f>IF(EZ$19-'様式３（療養者名簿）（⑤の場合）'!$BJ62+1&lt;=15,IF(EZ$19&gt;='様式３（療養者名簿）（⑤の場合）'!$BJ62,IF(EZ$19&lt;='様式３（療養者名簿）（⑤の場合）'!$BK62,1,0),0),0)</f>
        <v>0</v>
      </c>
      <c r="FA57" s="365">
        <f>IF(FA$19-'様式３（療養者名簿）（⑤の場合）'!$BJ62+1&lt;=15,IF(FA$19&gt;='様式３（療養者名簿）（⑤の場合）'!$BJ62,IF(FA$19&lt;='様式３（療養者名簿）（⑤の場合）'!$BK62,1,0),0),0)</f>
        <v>0</v>
      </c>
      <c r="FB57" s="365">
        <f>IF(FB$19-'様式３（療養者名簿）（⑤の場合）'!$BJ62+1&lt;=15,IF(FB$19&gt;='様式３（療養者名簿）（⑤の場合）'!$BJ62,IF(FB$19&lt;='様式３（療養者名簿）（⑤の場合）'!$BK62,1,0),0),0)</f>
        <v>0</v>
      </c>
      <c r="FC57" s="365">
        <f>IF(FC$19-'様式３（療養者名簿）（⑤の場合）'!$BJ62+1&lt;=15,IF(FC$19&gt;='様式３（療養者名簿）（⑤の場合）'!$BJ62,IF(FC$19&lt;='様式３（療養者名簿）（⑤の場合）'!$BK62,1,0),0),0)</f>
        <v>0</v>
      </c>
      <c r="FD57" s="365">
        <f>IF(FD$19-'様式３（療養者名簿）（⑤の場合）'!$BJ62+1&lt;=15,IF(FD$19&gt;='様式３（療養者名簿）（⑤の場合）'!$BJ62,IF(FD$19&lt;='様式３（療養者名簿）（⑤の場合）'!$BK62,1,0),0),0)</f>
        <v>0</v>
      </c>
      <c r="FE57" s="365">
        <f>IF(FE$19-'様式３（療養者名簿）（⑤の場合）'!$BJ62+1&lt;=15,IF(FE$19&gt;='様式３（療養者名簿）（⑤の場合）'!$BJ62,IF(FE$19&lt;='様式３（療養者名簿）（⑤の場合）'!$BK62,1,0),0),0)</f>
        <v>0</v>
      </c>
      <c r="FF57" s="365">
        <f>IF(FF$19-'様式３（療養者名簿）（⑤の場合）'!$BJ62+1&lt;=15,IF(FF$19&gt;='様式３（療養者名簿）（⑤の場合）'!$BJ62,IF(FF$19&lt;='様式３（療養者名簿）（⑤の場合）'!$BK62,1,0),0),0)</f>
        <v>0</v>
      </c>
      <c r="FG57" s="365">
        <f>IF(FG$19-'様式３（療養者名簿）（⑤の場合）'!$BJ62+1&lt;=15,IF(FG$19&gt;='様式３（療養者名簿）（⑤の場合）'!$BJ62,IF(FG$19&lt;='様式３（療養者名簿）（⑤の場合）'!$BK62,1,0),0),0)</f>
        <v>0</v>
      </c>
      <c r="FH57" s="365">
        <f>IF(FH$19-'様式３（療養者名簿）（⑤の場合）'!$BJ62+1&lt;=15,IF(FH$19&gt;='様式３（療養者名簿）（⑤の場合）'!$BJ62,IF(FH$19&lt;='様式３（療養者名簿）（⑤の場合）'!$BK62,1,0),0),0)</f>
        <v>0</v>
      </c>
      <c r="FI57" s="365">
        <f>IF(FI$19-'様式３（療養者名簿）（⑤の場合）'!$BJ62+1&lt;=15,IF(FI$19&gt;='様式３（療養者名簿）（⑤の場合）'!$BJ62,IF(FI$19&lt;='様式３（療養者名簿）（⑤の場合）'!$BK62,1,0),0),0)</f>
        <v>0</v>
      </c>
      <c r="FJ57" s="365">
        <f>IF(FJ$19-'様式３（療養者名簿）（⑤の場合）'!$BJ62+1&lt;=15,IF(FJ$19&gt;='様式３（療養者名簿）（⑤の場合）'!$BJ62,IF(FJ$19&lt;='様式３（療養者名簿）（⑤の場合）'!$BK62,1,0),0),0)</f>
        <v>0</v>
      </c>
      <c r="FK57" s="365">
        <f>IF(FK$19-'様式３（療養者名簿）（⑤の場合）'!$BJ62+1&lt;=15,IF(FK$19&gt;='様式３（療養者名簿）（⑤の場合）'!$BJ62,IF(FK$19&lt;='様式３（療養者名簿）（⑤の場合）'!$BK62,1,0),0),0)</f>
        <v>0</v>
      </c>
      <c r="FL57" s="365">
        <f>IF(FL$19-'様式３（療養者名簿）（⑤の場合）'!$BJ62+1&lt;=15,IF(FL$19&gt;='様式３（療養者名簿）（⑤の場合）'!$BJ62,IF(FL$19&lt;='様式３（療養者名簿）（⑤の場合）'!$BK62,1,0),0),0)</f>
        <v>0</v>
      </c>
      <c r="FM57" s="365">
        <f>IF(FM$19-'様式３（療養者名簿）（⑤の場合）'!$BJ62+1&lt;=15,IF(FM$19&gt;='様式３（療養者名簿）（⑤の場合）'!$BJ62,IF(FM$19&lt;='様式３（療養者名簿）（⑤の場合）'!$BK62,1,0),0),0)</f>
        <v>0</v>
      </c>
      <c r="FN57" s="365">
        <f>IF(FN$19-'様式３（療養者名簿）（⑤の場合）'!$BJ62+1&lt;=15,IF(FN$19&gt;='様式３（療養者名簿）（⑤の場合）'!$BJ62,IF(FN$19&lt;='様式３（療養者名簿）（⑤の場合）'!$BK62,1,0),0),0)</f>
        <v>0</v>
      </c>
      <c r="FO57" s="365">
        <f>IF(FO$19-'様式３（療養者名簿）（⑤の場合）'!$BJ62+1&lt;=15,IF(FO$19&gt;='様式３（療養者名簿）（⑤の場合）'!$BJ62,IF(FO$19&lt;='様式３（療養者名簿）（⑤の場合）'!$BK62,1,0),0),0)</f>
        <v>0</v>
      </c>
      <c r="FP57" s="365">
        <f>IF(FP$19-'様式３（療養者名簿）（⑤の場合）'!$BJ62+1&lt;=15,IF(FP$19&gt;='様式３（療養者名簿）（⑤の場合）'!$BJ62,IF(FP$19&lt;='様式３（療養者名簿）（⑤の場合）'!$BK62,1,0),0),0)</f>
        <v>0</v>
      </c>
      <c r="FQ57" s="365">
        <f>IF(FQ$19-'様式３（療養者名簿）（⑤の場合）'!$BJ62+1&lt;=15,IF(FQ$19&gt;='様式３（療養者名簿）（⑤の場合）'!$BJ62,IF(FQ$19&lt;='様式３（療養者名簿）（⑤の場合）'!$BK62,1,0),0),0)</f>
        <v>0</v>
      </c>
      <c r="FR57" s="365">
        <f>IF(FR$19-'様式３（療養者名簿）（⑤の場合）'!$BJ62+1&lt;=15,IF(FR$19&gt;='様式３（療養者名簿）（⑤の場合）'!$BJ62,IF(FR$19&lt;='様式３（療養者名簿）（⑤の場合）'!$BK62,1,0),0),0)</f>
        <v>0</v>
      </c>
      <c r="FS57" s="365">
        <f>IF(FS$19-'様式３（療養者名簿）（⑤の場合）'!$BJ62+1&lt;=15,IF(FS$19&gt;='様式３（療養者名簿）（⑤の場合）'!$BJ62,IF(FS$19&lt;='様式３（療養者名簿）（⑤の場合）'!$BK62,1,0),0),0)</f>
        <v>0</v>
      </c>
      <c r="FT57" s="365">
        <f>IF(FT$19-'様式３（療養者名簿）（⑤の場合）'!$BJ62+1&lt;=15,IF(FT$19&gt;='様式３（療養者名簿）（⑤の場合）'!$BJ62,IF(FT$19&lt;='様式３（療養者名簿）（⑤の場合）'!$BK62,1,0),0),0)</f>
        <v>0</v>
      </c>
      <c r="FU57" s="365">
        <f>IF(FU$19-'様式３（療養者名簿）（⑤の場合）'!$BJ62+1&lt;=15,IF(FU$19&gt;='様式３（療養者名簿）（⑤の場合）'!$BJ62,IF(FU$19&lt;='様式３（療養者名簿）（⑤の場合）'!$BK62,1,0),0),0)</f>
        <v>0</v>
      </c>
      <c r="FV57" s="365">
        <f>IF(FV$19-'様式３（療養者名簿）（⑤の場合）'!$BJ62+1&lt;=15,IF(FV$19&gt;='様式３（療養者名簿）（⑤の場合）'!$BJ62,IF(FV$19&lt;='様式３（療養者名簿）（⑤の場合）'!$BK62,1,0),0),0)</f>
        <v>0</v>
      </c>
      <c r="FW57" s="365">
        <f>IF(FW$19-'様式３（療養者名簿）（⑤の場合）'!$BJ62+1&lt;=15,IF(FW$19&gt;='様式３（療養者名簿）（⑤の場合）'!$BJ62,IF(FW$19&lt;='様式３（療養者名簿）（⑤の場合）'!$BK62,1,0),0),0)</f>
        <v>0</v>
      </c>
      <c r="FX57" s="365">
        <f>IF(FX$19-'様式３（療養者名簿）（⑤の場合）'!$BJ62+1&lt;=15,IF(FX$19&gt;='様式３（療養者名簿）（⑤の場合）'!$BJ62,IF(FX$19&lt;='様式３（療養者名簿）（⑤の場合）'!$BK62,1,0),0),0)</f>
        <v>0</v>
      </c>
      <c r="FY57" s="365">
        <f>IF(FY$19-'様式３（療養者名簿）（⑤の場合）'!$BJ62+1&lt;=15,IF(FY$19&gt;='様式３（療養者名簿）（⑤の場合）'!$BJ62,IF(FY$19&lt;='様式３（療養者名簿）（⑤の場合）'!$BK62,1,0),0),0)</f>
        <v>0</v>
      </c>
      <c r="FZ57" s="365">
        <f>IF(FZ$19-'様式３（療養者名簿）（⑤の場合）'!$BJ62+1&lt;=15,IF(FZ$19&gt;='様式３（療養者名簿）（⑤の場合）'!$BJ62,IF(FZ$19&lt;='様式３（療養者名簿）（⑤の場合）'!$BK62,1,0),0),0)</f>
        <v>0</v>
      </c>
      <c r="GA57" s="365">
        <f>IF(GA$19-'様式３（療養者名簿）（⑤の場合）'!$BJ62+1&lt;=15,IF(GA$19&gt;='様式３（療養者名簿）（⑤の場合）'!$BJ62,IF(GA$19&lt;='様式３（療養者名簿）（⑤の場合）'!$BK62,1,0),0),0)</f>
        <v>0</v>
      </c>
      <c r="GB57" s="365">
        <f>IF(GB$19-'様式３（療養者名簿）（⑤の場合）'!$BJ62+1&lt;=15,IF(GB$19&gt;='様式３（療養者名簿）（⑤の場合）'!$BJ62,IF(GB$19&lt;='様式３（療養者名簿）（⑤の場合）'!$BK62,1,0),0),0)</f>
        <v>0</v>
      </c>
      <c r="GC57" s="365">
        <f>IF(GC$19-'様式３（療養者名簿）（⑤の場合）'!$BJ62+1&lt;=15,IF(GC$19&gt;='様式３（療養者名簿）（⑤の場合）'!$BJ62,IF(GC$19&lt;='様式３（療養者名簿）（⑤の場合）'!$BK62,1,0),0),0)</f>
        <v>0</v>
      </c>
      <c r="GD57" s="365">
        <f>IF(GD$19-'様式３（療養者名簿）（⑤の場合）'!$BJ62+1&lt;=15,IF(GD$19&gt;='様式３（療養者名簿）（⑤の場合）'!$BJ62,IF(GD$19&lt;='様式３（療養者名簿）（⑤の場合）'!$BK62,1,0),0),0)</f>
        <v>0</v>
      </c>
      <c r="GE57" s="365">
        <f>IF(GE$19-'様式３（療養者名簿）（⑤の場合）'!$BJ62+1&lt;=15,IF(GE$19&gt;='様式３（療養者名簿）（⑤の場合）'!$BJ62,IF(GE$19&lt;='様式３（療養者名簿）（⑤の場合）'!$BK62,1,0),0),0)</f>
        <v>0</v>
      </c>
      <c r="GF57" s="365">
        <f>IF(GF$19-'様式３（療養者名簿）（⑤の場合）'!$BJ62+1&lt;=15,IF(GF$19&gt;='様式３（療養者名簿）（⑤の場合）'!$BJ62,IF(GF$19&lt;='様式３（療養者名簿）（⑤の場合）'!$BK62,1,0),0),0)</f>
        <v>0</v>
      </c>
      <c r="GG57" s="365">
        <f>IF(GG$19-'様式３（療養者名簿）（⑤の場合）'!$BJ62+1&lt;=15,IF(GG$19&gt;='様式３（療養者名簿）（⑤の場合）'!$BJ62,IF(GG$19&lt;='様式３（療養者名簿）（⑤の場合）'!$BK62,1,0),0),0)</f>
        <v>0</v>
      </c>
      <c r="GH57" s="365">
        <f>IF(GH$19-'様式３（療養者名簿）（⑤の場合）'!$BJ62+1&lt;=15,IF(GH$19&gt;='様式３（療養者名簿）（⑤の場合）'!$BJ62,IF(GH$19&lt;='様式３（療養者名簿）（⑤の場合）'!$BK62,1,0),0),0)</f>
        <v>0</v>
      </c>
      <c r="GI57" s="365">
        <f>IF(GI$19-'様式３（療養者名簿）（⑤の場合）'!$BJ62+1&lt;=15,IF(GI$19&gt;='様式３（療養者名簿）（⑤の場合）'!$BJ62,IF(GI$19&lt;='様式３（療養者名簿）（⑤の場合）'!$BK62,1,0),0),0)</f>
        <v>0</v>
      </c>
      <c r="GJ57" s="365">
        <f>IF(GJ$19-'様式３（療養者名簿）（⑤の場合）'!$BJ62+1&lt;=15,IF(GJ$19&gt;='様式３（療養者名簿）（⑤の場合）'!$BJ62,IF(GJ$19&lt;='様式３（療養者名簿）（⑤の場合）'!$BK62,1,0),0),0)</f>
        <v>0</v>
      </c>
      <c r="GK57" s="365">
        <f>IF(GK$19-'様式３（療養者名簿）（⑤の場合）'!$BJ62+1&lt;=15,IF(GK$19&gt;='様式３（療養者名簿）（⑤の場合）'!$BJ62,IF(GK$19&lt;='様式３（療養者名簿）（⑤の場合）'!$BK62,1,0),0),0)</f>
        <v>0</v>
      </c>
      <c r="GL57" s="365">
        <f>IF(GL$19-'様式３（療養者名簿）（⑤の場合）'!$BJ62+1&lt;=15,IF(GL$19&gt;='様式３（療養者名簿）（⑤の場合）'!$BJ62,IF(GL$19&lt;='様式３（療養者名簿）（⑤の場合）'!$BK62,1,0),0),0)</f>
        <v>0</v>
      </c>
      <c r="GM57" s="365">
        <f>IF(GM$19-'様式３（療養者名簿）（⑤の場合）'!$BJ62+1&lt;=15,IF(GM$19&gt;='様式３（療養者名簿）（⑤の場合）'!$BJ62,IF(GM$19&lt;='様式３（療養者名簿）（⑤の場合）'!$BK62,1,0),0),0)</f>
        <v>0</v>
      </c>
      <c r="GN57" s="365">
        <f>IF(GN$19-'様式３（療養者名簿）（⑤の場合）'!$BJ62+1&lt;=15,IF(GN$19&gt;='様式３（療養者名簿）（⑤の場合）'!$BJ62,IF(GN$19&lt;='様式３（療養者名簿）（⑤の場合）'!$BK62,1,0),0),0)</f>
        <v>0</v>
      </c>
      <c r="GO57" s="365">
        <f>IF(GO$19-'様式３（療養者名簿）（⑤の場合）'!$BJ62+1&lt;=15,IF(GO$19&gt;='様式３（療養者名簿）（⑤の場合）'!$BJ62,IF(GO$19&lt;='様式３（療養者名簿）（⑤の場合）'!$BK62,1,0),0),0)</f>
        <v>0</v>
      </c>
      <c r="GP57" s="365">
        <f>IF(GP$19-'様式３（療養者名簿）（⑤の場合）'!$BJ62+1&lt;=15,IF(GP$19&gt;='様式３（療養者名簿）（⑤の場合）'!$BJ62,IF(GP$19&lt;='様式３（療養者名簿）（⑤の場合）'!$BK62,1,0),0),0)</f>
        <v>0</v>
      </c>
      <c r="GQ57" s="365">
        <f>IF(GQ$19-'様式３（療養者名簿）（⑤の場合）'!$BJ62+1&lt;=15,IF(GQ$19&gt;='様式３（療養者名簿）（⑤の場合）'!$BJ62,IF(GQ$19&lt;='様式３（療養者名簿）（⑤の場合）'!$BK62,1,0),0),0)</f>
        <v>0</v>
      </c>
      <c r="GR57" s="365">
        <f>IF(GR$19-'様式３（療養者名簿）（⑤の場合）'!$BJ62+1&lt;=15,IF(GR$19&gt;='様式３（療養者名簿）（⑤の場合）'!$BJ62,IF(GR$19&lt;='様式３（療養者名簿）（⑤の場合）'!$BK62,1,0),0),0)</f>
        <v>0</v>
      </c>
      <c r="GS57" s="365">
        <f>IF(GS$19-'様式３（療養者名簿）（⑤の場合）'!$BJ62+1&lt;=15,IF(GS$19&gt;='様式３（療養者名簿）（⑤の場合）'!$BJ62,IF(GS$19&lt;='様式３（療養者名簿）（⑤の場合）'!$BK62,1,0),0),0)</f>
        <v>0</v>
      </c>
      <c r="GT57" s="365">
        <f>IF(GT$19-'様式３（療養者名簿）（⑤の場合）'!$BJ62+1&lt;=15,IF(GT$19&gt;='様式３（療養者名簿）（⑤の場合）'!$BJ62,IF(GT$19&lt;='様式３（療養者名簿）（⑤の場合）'!$BK62,1,0),0),0)</f>
        <v>0</v>
      </c>
      <c r="GU57" s="365">
        <f>IF(GU$19-'様式３（療養者名簿）（⑤の場合）'!$BJ62+1&lt;=15,IF(GU$19&gt;='様式３（療養者名簿）（⑤の場合）'!$BJ62,IF(GU$19&lt;='様式３（療養者名簿）（⑤の場合）'!$BK62,1,0),0),0)</f>
        <v>0</v>
      </c>
      <c r="GV57" s="365">
        <f>IF(GV$19-'様式３（療養者名簿）（⑤の場合）'!$BJ62+1&lt;=15,IF(GV$19&gt;='様式３（療養者名簿）（⑤の場合）'!$BJ62,IF(GV$19&lt;='様式３（療養者名簿）（⑤の場合）'!$BK62,1,0),0),0)</f>
        <v>0</v>
      </c>
      <c r="GW57" s="365">
        <f>IF(GW$19-'様式３（療養者名簿）（⑤の場合）'!$BJ62+1&lt;=15,IF(GW$19&gt;='様式３（療養者名簿）（⑤の場合）'!$BJ62,IF(GW$19&lt;='様式３（療養者名簿）（⑤の場合）'!$BK62,1,0),0),0)</f>
        <v>0</v>
      </c>
      <c r="GX57" s="365">
        <f>IF(GX$19-'様式３（療養者名簿）（⑤の場合）'!$BJ62+1&lt;=15,IF(GX$19&gt;='様式３（療養者名簿）（⑤の場合）'!$BJ62,IF(GX$19&lt;='様式３（療養者名簿）（⑤の場合）'!$BK62,1,0),0),0)</f>
        <v>0</v>
      </c>
      <c r="GY57" s="365">
        <f>IF(GY$19-'様式３（療養者名簿）（⑤の場合）'!$BJ62+1&lt;=15,IF(GY$19&gt;='様式３（療養者名簿）（⑤の場合）'!$BJ62,IF(GY$19&lt;='様式３（療養者名簿）（⑤の場合）'!$BK62,1,0),0),0)</f>
        <v>0</v>
      </c>
      <c r="GZ57" s="365">
        <f>IF(GZ$19-'様式３（療養者名簿）（⑤の場合）'!$BJ62+1&lt;=15,IF(GZ$19&gt;='様式３（療養者名簿）（⑤の場合）'!$BJ62,IF(GZ$19&lt;='様式３（療養者名簿）（⑤の場合）'!$BK62,1,0),0),0)</f>
        <v>0</v>
      </c>
      <c r="HA57" s="365">
        <f>IF(HA$19-'様式３（療養者名簿）（⑤の場合）'!$BJ62+1&lt;=15,IF(HA$19&gt;='様式３（療養者名簿）（⑤の場合）'!$BJ62,IF(HA$19&lt;='様式３（療養者名簿）（⑤の場合）'!$BK62,1,0),0),0)</f>
        <v>0</v>
      </c>
      <c r="HB57" s="365">
        <f>IF(HB$19-'様式３（療養者名簿）（⑤の場合）'!$BJ62+1&lt;=15,IF(HB$19&gt;='様式３（療養者名簿）（⑤の場合）'!$BJ62,IF(HB$19&lt;='様式３（療養者名簿）（⑤の場合）'!$BK62,1,0),0),0)</f>
        <v>0</v>
      </c>
      <c r="HC57" s="365">
        <f>IF(HC$19-'様式３（療養者名簿）（⑤の場合）'!$BJ62+1&lt;=15,IF(HC$19&gt;='様式３（療養者名簿）（⑤の場合）'!$BJ62,IF(HC$19&lt;='様式３（療養者名簿）（⑤の場合）'!$BK62,1,0),0),0)</f>
        <v>0</v>
      </c>
      <c r="HD57" s="365">
        <f>IF(HD$19-'様式３（療養者名簿）（⑤の場合）'!$BJ62+1&lt;=15,IF(HD$19&gt;='様式３（療養者名簿）（⑤の場合）'!$BJ62,IF(HD$19&lt;='様式３（療養者名簿）（⑤の場合）'!$BK62,1,0),0),0)</f>
        <v>0</v>
      </c>
      <c r="HE57" s="365">
        <f>IF(HE$19-'様式３（療養者名簿）（⑤の場合）'!$BJ62+1&lt;=15,IF(HE$19&gt;='様式３（療養者名簿）（⑤の場合）'!$BJ62,IF(HE$19&lt;='様式３（療養者名簿）（⑤の場合）'!$BK62,1,0),0),0)</f>
        <v>0</v>
      </c>
      <c r="HF57" s="365">
        <f>IF(HF$19-'様式３（療養者名簿）（⑤の場合）'!$BJ62+1&lt;=15,IF(HF$19&gt;='様式３（療養者名簿）（⑤の場合）'!$BJ62,IF(HF$19&lt;='様式３（療養者名簿）（⑤の場合）'!$BK62,1,0),0),0)</f>
        <v>0</v>
      </c>
      <c r="HG57" s="365">
        <f>IF(HG$19-'様式３（療養者名簿）（⑤の場合）'!$BJ62+1&lt;=15,IF(HG$19&gt;='様式３（療養者名簿）（⑤の場合）'!$BJ62,IF(HG$19&lt;='様式３（療養者名簿）（⑤の場合）'!$BK62,1,0),0),0)</f>
        <v>0</v>
      </c>
      <c r="HH57" s="365">
        <f>IF(HH$19-'様式３（療養者名簿）（⑤の場合）'!$BJ62+1&lt;=15,IF(HH$19&gt;='様式３（療養者名簿）（⑤の場合）'!$BJ62,IF(HH$19&lt;='様式３（療養者名簿）（⑤の場合）'!$BK62,1,0),0),0)</f>
        <v>0</v>
      </c>
      <c r="HI57" s="365">
        <f>IF(HI$19-'様式３（療養者名簿）（⑤の場合）'!$BJ62+1&lt;=15,IF(HI$19&gt;='様式３（療養者名簿）（⑤の場合）'!$BJ62,IF(HI$19&lt;='様式３（療養者名簿）（⑤の場合）'!$BK62,1,0),0),0)</f>
        <v>0</v>
      </c>
      <c r="HJ57" s="365">
        <f>IF(HJ$19-'様式３（療養者名簿）（⑤の場合）'!$BJ62+1&lt;=15,IF(HJ$19&gt;='様式３（療養者名簿）（⑤の場合）'!$BJ62,IF(HJ$19&lt;='様式３（療養者名簿）（⑤の場合）'!$BK62,1,0),0),0)</f>
        <v>0</v>
      </c>
      <c r="HK57" s="365">
        <f>IF(HK$19-'様式３（療養者名簿）（⑤の場合）'!$BJ62+1&lt;=15,IF(HK$19&gt;='様式３（療養者名簿）（⑤の場合）'!$BJ62,IF(HK$19&lt;='様式３（療養者名簿）（⑤の場合）'!$BK62,1,0),0),0)</f>
        <v>0</v>
      </c>
      <c r="HL57" s="365">
        <f>IF(HL$19-'様式３（療養者名簿）（⑤の場合）'!$BJ62+1&lt;=15,IF(HL$19&gt;='様式３（療養者名簿）（⑤の場合）'!$BJ62,IF(HL$19&lt;='様式３（療養者名簿）（⑤の場合）'!$BK62,1,0),0),0)</f>
        <v>0</v>
      </c>
      <c r="HM57" s="365">
        <f>IF(HM$19-'様式３（療養者名簿）（⑤の場合）'!$BJ62+1&lt;=15,IF(HM$19&gt;='様式３（療養者名簿）（⑤の場合）'!$BJ62,IF(HM$19&lt;='様式３（療養者名簿）（⑤の場合）'!$BK62,1,0),0),0)</f>
        <v>0</v>
      </c>
      <c r="HN57" s="365">
        <f>IF(HN$19-'様式３（療養者名簿）（⑤の場合）'!$BJ62+1&lt;=15,IF(HN$19&gt;='様式３（療養者名簿）（⑤の場合）'!$BJ62,IF(HN$19&lt;='様式３（療養者名簿）（⑤の場合）'!$BK62,1,0),0),0)</f>
        <v>0</v>
      </c>
      <c r="HO57" s="365">
        <f>IF(HO$19-'様式３（療養者名簿）（⑤の場合）'!$BJ62+1&lt;=15,IF(HO$19&gt;='様式３（療養者名簿）（⑤の場合）'!$BJ62,IF(HO$19&lt;='様式３（療養者名簿）（⑤の場合）'!$BK62,1,0),0),0)</f>
        <v>0</v>
      </c>
      <c r="HP57" s="365">
        <f>IF(HP$19-'様式３（療養者名簿）（⑤の場合）'!$BJ62+1&lt;=15,IF(HP$19&gt;='様式３（療養者名簿）（⑤の場合）'!$BJ62,IF(HP$19&lt;='様式３（療養者名簿）（⑤の場合）'!$BK62,1,0),0),0)</f>
        <v>0</v>
      </c>
      <c r="HQ57" s="365">
        <f>IF(HQ$19-'様式３（療養者名簿）（⑤の場合）'!$BJ62+1&lt;=15,IF(HQ$19&gt;='様式３（療養者名簿）（⑤の場合）'!$BJ62,IF(HQ$19&lt;='様式３（療養者名簿）（⑤の場合）'!$BK62,1,0),0),0)</f>
        <v>0</v>
      </c>
      <c r="HR57" s="365">
        <f>IF(HR$19-'様式３（療養者名簿）（⑤の場合）'!$BJ62+1&lt;=15,IF(HR$19&gt;='様式３（療養者名簿）（⑤の場合）'!$BJ62,IF(HR$19&lt;='様式３（療養者名簿）（⑤の場合）'!$BK62,1,0),0),0)</f>
        <v>0</v>
      </c>
      <c r="HS57" s="365">
        <f>IF(HS$19-'様式３（療養者名簿）（⑤の場合）'!$BJ62+1&lt;=15,IF(HS$19&gt;='様式３（療養者名簿）（⑤の場合）'!$BJ62,IF(HS$19&lt;='様式３（療養者名簿）（⑤の場合）'!$BK62,1,0),0),0)</f>
        <v>0</v>
      </c>
      <c r="HT57" s="365">
        <f>IF(HT$19-'様式３（療養者名簿）（⑤の場合）'!$BJ62+1&lt;=15,IF(HT$19&gt;='様式３（療養者名簿）（⑤の場合）'!$BJ62,IF(HT$19&lt;='様式３（療養者名簿）（⑤の場合）'!$BK62,1,0),0),0)</f>
        <v>0</v>
      </c>
      <c r="HU57" s="365">
        <f>IF(HU$19-'様式３（療養者名簿）（⑤の場合）'!$BJ62+1&lt;=15,IF(HU$19&gt;='様式３（療養者名簿）（⑤の場合）'!$BJ62,IF(HU$19&lt;='様式３（療養者名簿）（⑤の場合）'!$BK62,1,0),0),0)</f>
        <v>0</v>
      </c>
      <c r="HV57" s="365">
        <f>IF(HV$19-'様式３（療養者名簿）（⑤の場合）'!$BJ62+1&lt;=15,IF(HV$19&gt;='様式３（療養者名簿）（⑤の場合）'!$BJ62,IF(HV$19&lt;='様式３（療養者名簿）（⑤の場合）'!$BK62,1,0),0),0)</f>
        <v>0</v>
      </c>
      <c r="HW57" s="365">
        <f>IF(HW$19-'様式３（療養者名簿）（⑤の場合）'!$BJ62+1&lt;=15,IF(HW$19&gt;='様式３（療養者名簿）（⑤の場合）'!$BJ62,IF(HW$19&lt;='様式３（療養者名簿）（⑤の場合）'!$BK62,1,0),0),0)</f>
        <v>0</v>
      </c>
      <c r="HX57" s="365">
        <f>IF(HX$19-'様式３（療養者名簿）（⑤の場合）'!$BJ62+1&lt;=15,IF(HX$19&gt;='様式３（療養者名簿）（⑤の場合）'!$BJ62,IF(HX$19&lt;='様式３（療養者名簿）（⑤の場合）'!$BK62,1,0),0),0)</f>
        <v>0</v>
      </c>
      <c r="HY57" s="365">
        <f>IF(HY$19-'様式３（療養者名簿）（⑤の場合）'!$BJ62+1&lt;=15,IF(HY$19&gt;='様式３（療養者名簿）（⑤の場合）'!$BJ62,IF(HY$19&lt;='様式３（療養者名簿）（⑤の場合）'!$BK62,1,0),0),0)</f>
        <v>0</v>
      </c>
      <c r="HZ57" s="365">
        <f>IF(HZ$19-'様式３（療養者名簿）（⑤の場合）'!$BJ62+1&lt;=15,IF(HZ$19&gt;='様式３（療養者名簿）（⑤の場合）'!$BJ62,IF(HZ$19&lt;='様式３（療養者名簿）（⑤の場合）'!$BK62,1,0),0),0)</f>
        <v>0</v>
      </c>
      <c r="IA57" s="365">
        <f>IF(IA$19-'様式３（療養者名簿）（⑤の場合）'!$BJ62+1&lt;=15,IF(IA$19&gt;='様式３（療養者名簿）（⑤の場合）'!$BJ62,IF(IA$19&lt;='様式３（療養者名簿）（⑤の場合）'!$BK62,1,0),0),0)</f>
        <v>0</v>
      </c>
      <c r="IB57" s="365">
        <f>IF(IB$19-'様式３（療養者名簿）（⑤の場合）'!$BJ62+1&lt;=15,IF(IB$19&gt;='様式３（療養者名簿）（⑤の場合）'!$BJ62,IF(IB$19&lt;='様式３（療養者名簿）（⑤の場合）'!$BK62,1,0),0),0)</f>
        <v>0</v>
      </c>
      <c r="IC57" s="365">
        <f>IF(IC$19-'様式３（療養者名簿）（⑤の場合）'!$BJ62+1&lt;=15,IF(IC$19&gt;='様式３（療養者名簿）（⑤の場合）'!$BJ62,IF(IC$19&lt;='様式３（療養者名簿）（⑤の場合）'!$BK62,1,0),0),0)</f>
        <v>0</v>
      </c>
      <c r="ID57" s="365">
        <f>IF(ID$19-'様式３（療養者名簿）（⑤の場合）'!$BJ62+1&lt;=15,IF(ID$19&gt;='様式３（療養者名簿）（⑤の場合）'!$BJ62,IF(ID$19&lt;='様式３（療養者名簿）（⑤の場合）'!$BK62,1,0),0),0)</f>
        <v>0</v>
      </c>
      <c r="IE57" s="365">
        <f>IF(IE$19-'様式３（療養者名簿）（⑤の場合）'!$BJ62+1&lt;=15,IF(IE$19&gt;='様式３（療養者名簿）（⑤の場合）'!$BJ62,IF(IE$19&lt;='様式３（療養者名簿）（⑤の場合）'!$BK62,1,0),0),0)</f>
        <v>0</v>
      </c>
      <c r="IF57" s="365">
        <f>IF(IF$19-'様式３（療養者名簿）（⑤の場合）'!$BJ62+1&lt;=15,IF(IF$19&gt;='様式３（療養者名簿）（⑤の場合）'!$BJ62,IF(IF$19&lt;='様式３（療養者名簿）（⑤の場合）'!$BK62,1,0),0),0)</f>
        <v>0</v>
      </c>
      <c r="IG57" s="365">
        <f>IF(IG$19-'様式３（療養者名簿）（⑤の場合）'!$BJ62+1&lt;=15,IF(IG$19&gt;='様式３（療養者名簿）（⑤の場合）'!$BJ62,IF(IG$19&lt;='様式３（療養者名簿）（⑤の場合）'!$BK62,1,0),0),0)</f>
        <v>0</v>
      </c>
      <c r="IH57" s="365">
        <f>IF(IH$19-'様式３（療養者名簿）（⑤の場合）'!$BJ62+1&lt;=15,IF(IH$19&gt;='様式３（療養者名簿）（⑤の場合）'!$BJ62,IF(IH$19&lt;='様式３（療養者名簿）（⑤の場合）'!$BK62,1,0),0),0)</f>
        <v>0</v>
      </c>
      <c r="II57" s="365">
        <f>IF(II$19-'様式３（療養者名簿）（⑤の場合）'!$BJ62+1&lt;=15,IF(II$19&gt;='様式３（療養者名簿）（⑤の場合）'!$BJ62,IF(II$19&lt;='様式３（療養者名簿）（⑤の場合）'!$BK62,1,0),0),0)</f>
        <v>0</v>
      </c>
      <c r="IJ57" s="365">
        <f>IF(IJ$19-'様式３（療養者名簿）（⑤の場合）'!$BJ62+1&lt;=15,IF(IJ$19&gt;='様式３（療養者名簿）（⑤の場合）'!$BJ62,IF(IJ$19&lt;='様式３（療養者名簿）（⑤の場合）'!$BK62,1,0),0),0)</f>
        <v>0</v>
      </c>
      <c r="IK57" s="365">
        <f>IF(IK$19-'様式３（療養者名簿）（⑤の場合）'!$BJ62+1&lt;=15,IF(IK$19&gt;='様式３（療養者名簿）（⑤の場合）'!$BJ62,IF(IK$19&lt;='様式３（療養者名簿）（⑤の場合）'!$BK62,1,0),0),0)</f>
        <v>0</v>
      </c>
      <c r="IL57" s="365">
        <f>IF(IL$19-'様式３（療養者名簿）（⑤の場合）'!$BJ62+1&lt;=15,IF(IL$19&gt;='様式３（療養者名簿）（⑤の場合）'!$BJ62,IF(IL$19&lt;='様式３（療養者名簿）（⑤の場合）'!$BK62,1,0),0),0)</f>
        <v>0</v>
      </c>
      <c r="IM57" s="365">
        <f>IF(IM$19-'様式３（療養者名簿）（⑤の場合）'!$BJ62+1&lt;=15,IF(IM$19&gt;='様式３（療養者名簿）（⑤の場合）'!$BJ62,IF(IM$19&lt;='様式３（療養者名簿）（⑤の場合）'!$BK62,1,0),0),0)</f>
        <v>0</v>
      </c>
      <c r="IN57" s="365">
        <f>IF(IN$19-'様式３（療養者名簿）（⑤の場合）'!$BJ62+1&lt;=15,IF(IN$19&gt;='様式３（療養者名簿）（⑤の場合）'!$BJ62,IF(IN$19&lt;='様式３（療養者名簿）（⑤の場合）'!$BK62,1,0),0),0)</f>
        <v>0</v>
      </c>
      <c r="IO57" s="365">
        <f>IF(IO$19-'様式３（療養者名簿）（⑤の場合）'!$BJ62+1&lt;=15,IF(IO$19&gt;='様式３（療養者名簿）（⑤の場合）'!$BJ62,IF(IO$19&lt;='様式３（療養者名簿）（⑤の場合）'!$BK62,1,0),0),0)</f>
        <v>0</v>
      </c>
      <c r="IP57" s="365">
        <f>IF(IP$19-'様式３（療養者名簿）（⑤の場合）'!$BJ62+1&lt;=15,IF(IP$19&gt;='様式３（療養者名簿）（⑤の場合）'!$BJ62,IF(IP$19&lt;='様式３（療養者名簿）（⑤の場合）'!$BK62,1,0),0),0)</f>
        <v>0</v>
      </c>
      <c r="IQ57" s="365">
        <f>IF(IQ$19-'様式３（療養者名簿）（⑤の場合）'!$BJ62+1&lt;=15,IF(IQ$19&gt;='様式３（療養者名簿）（⑤の場合）'!$BJ62,IF(IQ$19&lt;='様式３（療養者名簿）（⑤の場合）'!$BK62,1,0),0),0)</f>
        <v>0</v>
      </c>
      <c r="IR57" s="365">
        <f>IF(IR$19-'様式３（療養者名簿）（⑤の場合）'!$BJ62+1&lt;=15,IF(IR$19&gt;='様式３（療養者名簿）（⑤の場合）'!$BJ62,IF(IR$19&lt;='様式３（療養者名簿）（⑤の場合）'!$BK62,1,0),0),0)</f>
        <v>0</v>
      </c>
      <c r="IS57" s="365">
        <f>IF(IS$19-'様式３（療養者名簿）（⑤の場合）'!$BJ62+1&lt;=15,IF(IS$19&gt;='様式３（療養者名簿）（⑤の場合）'!$BJ62,IF(IS$19&lt;='様式３（療養者名簿）（⑤の場合）'!$BK62,1,0),0),0)</f>
        <v>0</v>
      </c>
      <c r="IT57" s="365">
        <f>IF(IT$19-'様式３（療養者名簿）（⑤の場合）'!$BJ62+1&lt;=15,IF(IT$19&gt;='様式３（療養者名簿）（⑤の場合）'!$BJ62,IF(IT$19&lt;='様式３（療養者名簿）（⑤の場合）'!$BK62,1,0),0),0)</f>
        <v>0</v>
      </c>
      <c r="IU57" s="365">
        <f>IF(IU$19-'様式３（療養者名簿）（⑤の場合）'!$BJ62+1&lt;=15,IF(IU$19&gt;='様式３（療養者名簿）（⑤の場合）'!$BJ62,IF(IU$19&lt;='様式３（療養者名簿）（⑤の場合）'!$BK62,1,0),0),0)</f>
        <v>0</v>
      </c>
      <c r="IV57" s="365">
        <f>IF(IV$19-'様式３（療養者名簿）（⑤の場合）'!$BJ62+1&lt;=15,IF(IV$19&gt;='様式３（療養者名簿）（⑤の場合）'!$BJ62,IF(IV$19&lt;='様式３（療養者名簿）（⑤の場合）'!$BK62,1,0),0),0)</f>
        <v>0</v>
      </c>
      <c r="IW57" s="365">
        <f>IF(IW$19-'様式３（療養者名簿）（⑤の場合）'!$BJ62+1&lt;=15,IF(IW$19&gt;='様式３（療養者名簿）（⑤の場合）'!$BJ62,IF(IW$19&lt;='様式３（療養者名簿）（⑤の場合）'!$BK62,1,0),0),0)</f>
        <v>0</v>
      </c>
      <c r="IX57" s="365">
        <f>IF(IX$19-'様式３（療養者名簿）（⑤の場合）'!$BJ62+1&lt;=15,IF(IX$19&gt;='様式３（療養者名簿）（⑤の場合）'!$BJ62,IF(IX$19&lt;='様式３（療養者名簿）（⑤の場合）'!$BK62,1,0),0),0)</f>
        <v>0</v>
      </c>
      <c r="IY57" s="365">
        <f>IF(IY$19-'様式３（療養者名簿）（⑤の場合）'!$BJ62+1&lt;=15,IF(IY$19&gt;='様式３（療養者名簿）（⑤の場合）'!$BJ62,IF(IY$19&lt;='様式３（療養者名簿）（⑤の場合）'!$BK62,1,0),0),0)</f>
        <v>0</v>
      </c>
      <c r="IZ57" s="365">
        <f>IF(IZ$19-'様式３（療養者名簿）（⑤の場合）'!$BJ62+1&lt;=15,IF(IZ$19&gt;='様式３（療養者名簿）（⑤の場合）'!$BJ62,IF(IZ$19&lt;='様式３（療養者名簿）（⑤の場合）'!$BK62,1,0),0),0)</f>
        <v>0</v>
      </c>
      <c r="JA57" s="365">
        <f>IF(JA$19-'様式３（療養者名簿）（⑤の場合）'!$BJ62+1&lt;=15,IF(JA$19&gt;='様式３（療養者名簿）（⑤の場合）'!$BJ62,IF(JA$19&lt;='様式３（療養者名簿）（⑤の場合）'!$BK62,1,0),0),0)</f>
        <v>0</v>
      </c>
      <c r="JB57" s="365">
        <f>IF(JB$19-'様式３（療養者名簿）（⑤の場合）'!$BJ62+1&lt;=15,IF(JB$19&gt;='様式３（療養者名簿）（⑤の場合）'!$BJ62,IF(JB$19&lt;='様式３（療養者名簿）（⑤の場合）'!$BK62,1,0),0),0)</f>
        <v>0</v>
      </c>
      <c r="JC57" s="365">
        <f>IF(JC$19-'様式３（療養者名簿）（⑤の場合）'!$BJ62+1&lt;=15,IF(JC$19&gt;='様式３（療養者名簿）（⑤の場合）'!$BJ62,IF(JC$19&lt;='様式３（療養者名簿）（⑤の場合）'!$BK62,1,0),0),0)</f>
        <v>0</v>
      </c>
      <c r="JD57" s="365">
        <f>IF(JD$19-'様式３（療養者名簿）（⑤の場合）'!$BJ62+1&lt;=15,IF(JD$19&gt;='様式３（療養者名簿）（⑤の場合）'!$BJ62,IF(JD$19&lt;='様式３（療養者名簿）（⑤の場合）'!$BK62,1,0),0),0)</f>
        <v>0</v>
      </c>
      <c r="JE57" s="365">
        <f>IF(JE$19-'様式３（療養者名簿）（⑤の場合）'!$BJ62+1&lt;=15,IF(JE$19&gt;='様式３（療養者名簿）（⑤の場合）'!$BJ62,IF(JE$19&lt;='様式３（療養者名簿）（⑤の場合）'!$BK62,1,0),0),0)</f>
        <v>0</v>
      </c>
      <c r="JF57" s="365">
        <f>IF(JF$19-'様式３（療養者名簿）（⑤の場合）'!$BJ62+1&lt;=15,IF(JF$19&gt;='様式３（療養者名簿）（⑤の場合）'!$BJ62,IF(JF$19&lt;='様式３（療養者名簿）（⑤の場合）'!$BK62,1,0),0),0)</f>
        <v>0</v>
      </c>
      <c r="JG57" s="365">
        <f>IF(JG$19-'様式３（療養者名簿）（⑤の場合）'!$BJ62+1&lt;=15,IF(JG$19&gt;='様式３（療養者名簿）（⑤の場合）'!$BJ62,IF(JG$19&lt;='様式３（療養者名簿）（⑤の場合）'!$BK62,1,0),0),0)</f>
        <v>0</v>
      </c>
      <c r="JH57" s="365">
        <f>IF(JH$19-'様式３（療養者名簿）（⑤の場合）'!$BJ62+1&lt;=15,IF(JH$19&gt;='様式３（療養者名簿）（⑤の場合）'!$BJ62,IF(JH$19&lt;='様式３（療養者名簿）（⑤の場合）'!$BK62,1,0),0),0)</f>
        <v>0</v>
      </c>
      <c r="JI57" s="365">
        <f>IF(JI$19-'様式３（療養者名簿）（⑤の場合）'!$BJ62+1&lt;=15,IF(JI$19&gt;='様式３（療養者名簿）（⑤の場合）'!$BJ62,IF(JI$19&lt;='様式３（療養者名簿）（⑤の場合）'!$BK62,1,0),0),0)</f>
        <v>0</v>
      </c>
      <c r="JJ57" s="365">
        <f>IF(JJ$19-'様式３（療養者名簿）（⑤の場合）'!$BJ62+1&lt;=15,IF(JJ$19&gt;='様式３（療養者名簿）（⑤の場合）'!$BJ62,IF(JJ$19&lt;='様式３（療養者名簿）（⑤の場合）'!$BK62,1,0),0),0)</f>
        <v>0</v>
      </c>
      <c r="JK57" s="365">
        <f>IF(JK$19-'様式３（療養者名簿）（⑤の場合）'!$BJ62+1&lt;=15,IF(JK$19&gt;='様式３（療養者名簿）（⑤の場合）'!$BJ62,IF(JK$19&lt;='様式３（療養者名簿）（⑤の場合）'!$BK62,1,0),0),0)</f>
        <v>0</v>
      </c>
      <c r="JL57" s="365">
        <f>IF(JL$19-'様式３（療養者名簿）（⑤の場合）'!$BJ62+1&lt;=15,IF(JL$19&gt;='様式３（療養者名簿）（⑤の場合）'!$BJ62,IF(JL$19&lt;='様式３（療養者名簿）（⑤の場合）'!$BK62,1,0),0),0)</f>
        <v>0</v>
      </c>
      <c r="JM57" s="365">
        <f>IF(JM$19-'様式３（療養者名簿）（⑤の場合）'!$BJ62+1&lt;=15,IF(JM$19&gt;='様式３（療養者名簿）（⑤の場合）'!$BJ62,IF(JM$19&lt;='様式３（療養者名簿）（⑤の場合）'!$BK62,1,0),0),0)</f>
        <v>0</v>
      </c>
      <c r="JN57" s="365">
        <f>IF(JN$19-'様式３（療養者名簿）（⑤の場合）'!$BJ62+1&lt;=15,IF(JN$19&gt;='様式３（療養者名簿）（⑤の場合）'!$BJ62,IF(JN$19&lt;='様式３（療養者名簿）（⑤の場合）'!$BK62,1,0),0),0)</f>
        <v>0</v>
      </c>
      <c r="JO57" s="365">
        <f>IF(JO$19-'様式３（療養者名簿）（⑤の場合）'!$BJ62+1&lt;=15,IF(JO$19&gt;='様式３（療養者名簿）（⑤の場合）'!$BJ62,IF(JO$19&lt;='様式３（療養者名簿）（⑤の場合）'!$BK62,1,0),0),0)</f>
        <v>0</v>
      </c>
      <c r="JP57" s="365">
        <f>IF(JP$19-'様式３（療養者名簿）（⑤の場合）'!$BJ62+1&lt;=15,IF(JP$19&gt;='様式３（療養者名簿）（⑤の場合）'!$BJ62,IF(JP$19&lt;='様式３（療養者名簿）（⑤の場合）'!$BK62,1,0),0),0)</f>
        <v>0</v>
      </c>
      <c r="JQ57" s="365">
        <f>IF(JQ$19-'様式３（療養者名簿）（⑤の場合）'!$BJ62+1&lt;=15,IF(JQ$19&gt;='様式３（療養者名簿）（⑤の場合）'!$BJ62,IF(JQ$19&lt;='様式３（療養者名簿）（⑤の場合）'!$BK62,1,0),0),0)</f>
        <v>0</v>
      </c>
      <c r="JR57" s="365">
        <f>IF(JR$19-'様式３（療養者名簿）（⑤の場合）'!$BJ62+1&lt;=15,IF(JR$19&gt;='様式３（療養者名簿）（⑤の場合）'!$BJ62,IF(JR$19&lt;='様式３（療養者名簿）（⑤の場合）'!$BK62,1,0),0),0)</f>
        <v>0</v>
      </c>
      <c r="JS57" s="365">
        <f>IF(JS$19-'様式３（療養者名簿）（⑤の場合）'!$BJ62+1&lt;=15,IF(JS$19&gt;='様式３（療養者名簿）（⑤の場合）'!$BJ62,IF(JS$19&lt;='様式３（療養者名簿）（⑤の場合）'!$BK62,1,0),0),0)</f>
        <v>0</v>
      </c>
      <c r="JT57" s="365">
        <f>IF(JT$19-'様式３（療養者名簿）（⑤の場合）'!$BJ62+1&lt;=15,IF(JT$19&gt;='様式３（療養者名簿）（⑤の場合）'!$BJ62,IF(JT$19&lt;='様式３（療養者名簿）（⑤の場合）'!$BK62,1,0),0),0)</f>
        <v>0</v>
      </c>
      <c r="JU57" s="365">
        <f>IF(JU$19-'様式３（療養者名簿）（⑤の場合）'!$BJ62+1&lt;=15,IF(JU$19&gt;='様式３（療養者名簿）（⑤の場合）'!$BJ62,IF(JU$19&lt;='様式３（療養者名簿）（⑤の場合）'!$BK62,1,0),0),0)</f>
        <v>0</v>
      </c>
      <c r="JV57" s="365">
        <f>IF(JV$19-'様式３（療養者名簿）（⑤の場合）'!$BJ62+1&lt;=15,IF(JV$19&gt;='様式３（療養者名簿）（⑤の場合）'!$BJ62,IF(JV$19&lt;='様式３（療養者名簿）（⑤の場合）'!$BK62,1,0),0),0)</f>
        <v>0</v>
      </c>
      <c r="JW57" s="365">
        <f>IF(JW$19-'様式３（療養者名簿）（⑤の場合）'!$BJ62+1&lt;=15,IF(JW$19&gt;='様式３（療養者名簿）（⑤の場合）'!$BJ62,IF(JW$19&lt;='様式３（療養者名簿）（⑤の場合）'!$BK62,1,0),0),0)</f>
        <v>0</v>
      </c>
      <c r="JX57" s="365">
        <f>IF(JX$19-'様式３（療養者名簿）（⑤の場合）'!$BJ62+1&lt;=15,IF(JX$19&gt;='様式３（療養者名簿）（⑤の場合）'!$BJ62,IF(JX$19&lt;='様式３（療養者名簿）（⑤の場合）'!$BK62,1,0),0),0)</f>
        <v>0</v>
      </c>
      <c r="JY57" s="365">
        <f>IF(JY$19-'様式３（療養者名簿）（⑤の場合）'!$BJ62+1&lt;=15,IF(JY$19&gt;='様式３（療養者名簿）（⑤の場合）'!$BJ62,IF(JY$19&lt;='様式３（療養者名簿）（⑤の場合）'!$BK62,1,0),0),0)</f>
        <v>0</v>
      </c>
      <c r="JZ57" s="365">
        <f>IF(JZ$19-'様式３（療養者名簿）（⑤の場合）'!$BJ62+1&lt;=15,IF(JZ$19&gt;='様式３（療養者名簿）（⑤の場合）'!$BJ62,IF(JZ$19&lt;='様式３（療養者名簿）（⑤の場合）'!$BK62,1,0),0),0)</f>
        <v>0</v>
      </c>
      <c r="KA57" s="365">
        <f>IF(KA$19-'様式３（療養者名簿）（⑤の場合）'!$BJ62+1&lt;=15,IF(KA$19&gt;='様式３（療養者名簿）（⑤の場合）'!$BJ62,IF(KA$19&lt;='様式３（療養者名簿）（⑤の場合）'!$BK62,1,0),0),0)</f>
        <v>0</v>
      </c>
      <c r="KB57" s="365">
        <f>IF(KB$19-'様式３（療養者名簿）（⑤の場合）'!$BJ62+1&lt;=15,IF(KB$19&gt;='様式３（療養者名簿）（⑤の場合）'!$BJ62,IF(KB$19&lt;='様式３（療養者名簿）（⑤の場合）'!$BK62,1,0),0),0)</f>
        <v>0</v>
      </c>
      <c r="KC57" s="365">
        <f>IF(KC$19-'様式３（療養者名簿）（⑤の場合）'!$BJ62+1&lt;=15,IF(KC$19&gt;='様式３（療養者名簿）（⑤の場合）'!$BJ62,IF(KC$19&lt;='様式３（療養者名簿）（⑤の場合）'!$BK62,1,0),0),0)</f>
        <v>0</v>
      </c>
      <c r="KD57" s="365">
        <f>IF(KD$19-'様式３（療養者名簿）（⑤の場合）'!$BJ62+1&lt;=15,IF(KD$19&gt;='様式３（療養者名簿）（⑤の場合）'!$BJ62,IF(KD$19&lt;='様式３（療養者名簿）（⑤の場合）'!$BK62,1,0),0),0)</f>
        <v>0</v>
      </c>
      <c r="KE57" s="365">
        <f>IF(KE$19-'様式３（療養者名簿）（⑤の場合）'!$BJ62+1&lt;=15,IF(KE$19&gt;='様式３（療養者名簿）（⑤の場合）'!$BJ62,IF(KE$19&lt;='様式３（療養者名簿）（⑤の場合）'!$BK62,1,0),0),0)</f>
        <v>0</v>
      </c>
      <c r="KF57" s="365">
        <f>IF(KF$19-'様式３（療養者名簿）（⑤の場合）'!$BJ62+1&lt;=15,IF(KF$19&gt;='様式３（療養者名簿）（⑤の場合）'!$BJ62,IF(KF$19&lt;='様式３（療養者名簿）（⑤の場合）'!$BK62,1,0),0),0)</f>
        <v>0</v>
      </c>
      <c r="KG57" s="365">
        <f>IF(KG$19-'様式３（療養者名簿）（⑤の場合）'!$BJ62+1&lt;=15,IF(KG$19&gt;='様式３（療養者名簿）（⑤の場合）'!$BJ62,IF(KG$19&lt;='様式３（療養者名簿）（⑤の場合）'!$BK62,1,0),0),0)</f>
        <v>0</v>
      </c>
      <c r="KH57" s="365">
        <f>IF(KH$19-'様式３（療養者名簿）（⑤の場合）'!$BJ62+1&lt;=15,IF(KH$19&gt;='様式３（療養者名簿）（⑤の場合）'!$BJ62,IF(KH$19&lt;='様式３（療養者名簿）（⑤の場合）'!$BK62,1,0),0),0)</f>
        <v>0</v>
      </c>
      <c r="KI57" s="365">
        <f>IF(KI$19-'様式３（療養者名簿）（⑤の場合）'!$BJ62+1&lt;=15,IF(KI$19&gt;='様式３（療養者名簿）（⑤の場合）'!$BJ62,IF(KI$19&lt;='様式３（療養者名簿）（⑤の場合）'!$BK62,1,0),0),0)</f>
        <v>0</v>
      </c>
      <c r="KJ57" s="365">
        <f>IF(KJ$19-'様式３（療養者名簿）（⑤の場合）'!$BJ62+1&lt;=15,IF(KJ$19&gt;='様式３（療養者名簿）（⑤の場合）'!$BJ62,IF(KJ$19&lt;='様式３（療養者名簿）（⑤の場合）'!$BK62,1,0),0),0)</f>
        <v>0</v>
      </c>
      <c r="KK57" s="365">
        <f>IF(KK$19-'様式３（療養者名簿）（⑤の場合）'!$BJ62+1&lt;=15,IF(KK$19&gt;='様式３（療養者名簿）（⑤の場合）'!$BJ62,IF(KK$19&lt;='様式３（療養者名簿）（⑤の場合）'!$BK62,1,0),0),0)</f>
        <v>0</v>
      </c>
      <c r="KL57" s="365">
        <f>IF(KL$19-'様式３（療養者名簿）（⑤の場合）'!$BJ62+1&lt;=15,IF(KL$19&gt;='様式３（療養者名簿）（⑤の場合）'!$BJ62,IF(KL$19&lt;='様式３（療養者名簿）（⑤の場合）'!$BK62,1,0),0),0)</f>
        <v>0</v>
      </c>
      <c r="KM57" s="365">
        <f>IF(KM$19-'様式３（療養者名簿）（⑤の場合）'!$BJ62+1&lt;=15,IF(KM$19&gt;='様式３（療養者名簿）（⑤の場合）'!$BJ62,IF(KM$19&lt;='様式３（療養者名簿）（⑤の場合）'!$BK62,1,0),0),0)</f>
        <v>0</v>
      </c>
      <c r="KN57" s="365">
        <f>IF(KN$19-'様式３（療養者名簿）（⑤の場合）'!$BJ62+1&lt;=15,IF(KN$19&gt;='様式３（療養者名簿）（⑤の場合）'!$BJ62,IF(KN$19&lt;='様式３（療養者名簿）（⑤の場合）'!$BK62,1,0),0),0)</f>
        <v>0</v>
      </c>
      <c r="KO57" s="365">
        <f>IF(KO$19-'様式３（療養者名簿）（⑤の場合）'!$BJ62+1&lt;=15,IF(KO$19&gt;='様式３（療養者名簿）（⑤の場合）'!$BJ62,IF(KO$19&lt;='様式３（療養者名簿）（⑤の場合）'!$BK62,1,0),0),0)</f>
        <v>0</v>
      </c>
      <c r="KP57" s="365">
        <f>IF(KP$19-'様式３（療養者名簿）（⑤の場合）'!$BJ62+1&lt;=15,IF(KP$19&gt;='様式３（療養者名簿）（⑤の場合）'!$BJ62,IF(KP$19&lt;='様式３（療養者名簿）（⑤の場合）'!$BK62,1,0),0),0)</f>
        <v>0</v>
      </c>
      <c r="KQ57" s="365">
        <f>IF(KQ$19-'様式３（療養者名簿）（⑤の場合）'!$BJ62+1&lt;=15,IF(KQ$19&gt;='様式３（療養者名簿）（⑤の場合）'!$BJ62,IF(KQ$19&lt;='様式３（療養者名簿）（⑤の場合）'!$BK62,1,0),0),0)</f>
        <v>0</v>
      </c>
      <c r="KR57" s="365">
        <f>IF(KR$19-'様式３（療養者名簿）（⑤の場合）'!$BJ62+1&lt;=15,IF(KR$19&gt;='様式３（療養者名簿）（⑤の場合）'!$BJ62,IF(KR$19&lt;='様式３（療養者名簿）（⑤の場合）'!$BK62,1,0),0),0)</f>
        <v>0</v>
      </c>
      <c r="KS57" s="365">
        <f>IF(KS$19-'様式３（療養者名簿）（⑤の場合）'!$BJ62+1&lt;=15,IF(KS$19&gt;='様式３（療養者名簿）（⑤の場合）'!$BJ62,IF(KS$19&lt;='様式３（療養者名簿）（⑤の場合）'!$BK62,1,0),0),0)</f>
        <v>0</v>
      </c>
      <c r="KT57" s="365">
        <f>IF(KT$19-'様式３（療養者名簿）（⑤の場合）'!$BJ62+1&lt;=15,IF(KT$19&gt;='様式３（療養者名簿）（⑤の場合）'!$BJ62,IF(KT$19&lt;='様式３（療養者名簿）（⑤の場合）'!$BK62,1,0),0),0)</f>
        <v>0</v>
      </c>
      <c r="KU57" s="365">
        <f>IF(KU$19-'様式３（療養者名簿）（⑤の場合）'!$BJ62+1&lt;=15,IF(KU$19&gt;='様式３（療養者名簿）（⑤の場合）'!$BJ62,IF(KU$19&lt;='様式３（療養者名簿）（⑤の場合）'!$BK62,1,0),0),0)</f>
        <v>0</v>
      </c>
      <c r="KV57" s="365">
        <f>IF(KV$19-'様式３（療養者名簿）（⑤の場合）'!$BJ62+1&lt;=15,IF(KV$19&gt;='様式３（療養者名簿）（⑤の場合）'!$BJ62,IF(KV$19&lt;='様式３（療養者名簿）（⑤の場合）'!$BK62,1,0),0),0)</f>
        <v>0</v>
      </c>
      <c r="KW57" s="365">
        <f>IF(KW$19-'様式３（療養者名簿）（⑤の場合）'!$BJ62+1&lt;=15,IF(KW$19&gt;='様式３（療養者名簿）（⑤の場合）'!$BJ62,IF(KW$19&lt;='様式３（療養者名簿）（⑤の場合）'!$BK62,1,0),0),0)</f>
        <v>0</v>
      </c>
      <c r="KX57" s="365">
        <f>IF(KX$19-'様式３（療養者名簿）（⑤の場合）'!$BJ62+1&lt;=15,IF(KX$19&gt;='様式３（療養者名簿）（⑤の場合）'!$BJ62,IF(KX$19&lt;='様式３（療養者名簿）（⑤の場合）'!$BK62,1,0),0),0)</f>
        <v>0</v>
      </c>
      <c r="KY57" s="365">
        <f>IF(KY$19-'様式３（療養者名簿）（⑤の場合）'!$BJ62+1&lt;=15,IF(KY$19&gt;='様式３（療養者名簿）（⑤の場合）'!$BJ62,IF(KY$19&lt;='様式３（療養者名簿）（⑤の場合）'!$BK62,1,0),0),0)</f>
        <v>0</v>
      </c>
      <c r="KZ57" s="365">
        <f>IF(KZ$19-'様式３（療養者名簿）（⑤の場合）'!$BJ62+1&lt;=15,IF(KZ$19&gt;='様式３（療養者名簿）（⑤の場合）'!$BJ62,IF(KZ$19&lt;='様式３（療養者名簿）（⑤の場合）'!$BK62,1,0),0),0)</f>
        <v>0</v>
      </c>
      <c r="LA57" s="365">
        <f>IF(LA$19-'様式３（療養者名簿）（⑤の場合）'!$BJ62+1&lt;=15,IF(LA$19&gt;='様式３（療養者名簿）（⑤の場合）'!$BJ62,IF(LA$19&lt;='様式３（療養者名簿）（⑤の場合）'!$BK62,1,0),0),0)</f>
        <v>0</v>
      </c>
      <c r="LB57" s="365">
        <f>IF(LB$19-'様式３（療養者名簿）（⑤の場合）'!$BJ62+1&lt;=15,IF(LB$19&gt;='様式３（療養者名簿）（⑤の場合）'!$BJ62,IF(LB$19&lt;='様式３（療養者名簿）（⑤の場合）'!$BK62,1,0),0),0)</f>
        <v>0</v>
      </c>
      <c r="LC57" s="365">
        <f>IF(LC$19-'様式３（療養者名簿）（⑤の場合）'!$BJ62+1&lt;=15,IF(LC$19&gt;='様式３（療養者名簿）（⑤の場合）'!$BJ62,IF(LC$19&lt;='様式３（療養者名簿）（⑤の場合）'!$BK62,1,0),0),0)</f>
        <v>0</v>
      </c>
      <c r="LD57" s="365">
        <f>IF(LD$19-'様式３（療養者名簿）（⑤の場合）'!$BJ62+1&lt;=15,IF(LD$19&gt;='様式３（療養者名簿）（⑤の場合）'!$BJ62,IF(LD$19&lt;='様式３（療養者名簿）（⑤の場合）'!$BK62,1,0),0),0)</f>
        <v>0</v>
      </c>
      <c r="LE57" s="365">
        <f>IF(LE$19-'様式３（療養者名簿）（⑤の場合）'!$BJ62+1&lt;=15,IF(LE$19&gt;='様式３（療養者名簿）（⑤の場合）'!$BJ62,IF(LE$19&lt;='様式３（療養者名簿）（⑤の場合）'!$BK62,1,0),0),0)</f>
        <v>0</v>
      </c>
      <c r="LF57" s="365">
        <f>IF(LF$19-'様式３（療養者名簿）（⑤の場合）'!$BJ62+1&lt;=15,IF(LF$19&gt;='様式３（療養者名簿）（⑤の場合）'!$BJ62,IF(LF$19&lt;='様式３（療養者名簿）（⑤の場合）'!$BK62,1,0),0),0)</f>
        <v>0</v>
      </c>
      <c r="LG57" s="365">
        <f>IF(LG$19-'様式３（療養者名簿）（⑤の場合）'!$BJ62+1&lt;=15,IF(LG$19&gt;='様式３（療養者名簿）（⑤の場合）'!$BJ62,IF(LG$19&lt;='様式３（療養者名簿）（⑤の場合）'!$BK62,1,0),0),0)</f>
        <v>0</v>
      </c>
      <c r="LH57" s="365">
        <f>IF(LH$19-'様式３（療養者名簿）（⑤の場合）'!$BJ62+1&lt;=15,IF(LH$19&gt;='様式３（療養者名簿）（⑤の場合）'!$BJ62,IF(LH$19&lt;='様式３（療養者名簿）（⑤の場合）'!$BK62,1,0),0),0)</f>
        <v>0</v>
      </c>
      <c r="LI57" s="365">
        <f>IF(LI$19-'様式３（療養者名簿）（⑤の場合）'!$BJ62+1&lt;=15,IF(LI$19&gt;='様式３（療養者名簿）（⑤の場合）'!$BJ62,IF(LI$19&lt;='様式３（療養者名簿）（⑤の場合）'!$BK62,1,0),0),0)</f>
        <v>0</v>
      </c>
      <c r="LJ57" s="365">
        <f>IF(LJ$19-'様式３（療養者名簿）（⑤の場合）'!$BJ62+1&lt;=15,IF(LJ$19&gt;='様式３（療養者名簿）（⑤の場合）'!$BJ62,IF(LJ$19&lt;='様式３（療養者名簿）（⑤の場合）'!$BK62,1,0),0),0)</f>
        <v>0</v>
      </c>
      <c r="LK57" s="365">
        <f>IF(LK$19-'様式３（療養者名簿）（⑤の場合）'!$BJ62+1&lt;=15,IF(LK$19&gt;='様式３（療養者名簿）（⑤の場合）'!$BJ62,IF(LK$19&lt;='様式３（療養者名簿）（⑤の場合）'!$BK62,1,0),0),0)</f>
        <v>0</v>
      </c>
      <c r="LL57" s="365">
        <f>IF(LL$19-'様式３（療養者名簿）（⑤の場合）'!$BJ62+1&lt;=15,IF(LL$19&gt;='様式３（療養者名簿）（⑤の場合）'!$BJ62,IF(LL$19&lt;='様式３（療養者名簿）（⑤の場合）'!$BK62,1,0),0),0)</f>
        <v>0</v>
      </c>
      <c r="LM57" s="365">
        <f>IF(LM$19-'様式３（療養者名簿）（⑤の場合）'!$BJ62+1&lt;=15,IF(LM$19&gt;='様式３（療養者名簿）（⑤の場合）'!$BJ62,IF(LM$19&lt;='様式３（療養者名簿）（⑤の場合）'!$BK62,1,0),0),0)</f>
        <v>0</v>
      </c>
      <c r="LN57" s="365">
        <f>IF(LN$19-'様式３（療養者名簿）（⑤の場合）'!$BJ62+1&lt;=15,IF(LN$19&gt;='様式３（療養者名簿）（⑤の場合）'!$BJ62,IF(LN$19&lt;='様式３（療養者名簿）（⑤の場合）'!$BK62,1,0),0),0)</f>
        <v>0</v>
      </c>
      <c r="LO57" s="365">
        <f>IF(LO$19-'様式３（療養者名簿）（⑤の場合）'!$BJ62+1&lt;=15,IF(LO$19&gt;='様式３（療養者名簿）（⑤の場合）'!$BJ62,IF(LO$19&lt;='様式３（療養者名簿）（⑤の場合）'!$BK62,1,0),0),0)</f>
        <v>0</v>
      </c>
      <c r="LP57" s="365">
        <f>IF(LP$19-'様式３（療養者名簿）（⑤の場合）'!$BJ62+1&lt;=15,IF(LP$19&gt;='様式３（療養者名簿）（⑤の場合）'!$BJ62,IF(LP$19&lt;='様式３（療養者名簿）（⑤の場合）'!$BK62,1,0),0),0)</f>
        <v>0</v>
      </c>
      <c r="LQ57" s="365">
        <f>IF(LQ$19-'様式３（療養者名簿）（⑤の場合）'!$BJ62+1&lt;=15,IF(LQ$19&gt;='様式３（療養者名簿）（⑤の場合）'!$BJ62,IF(LQ$19&lt;='様式３（療養者名簿）（⑤の場合）'!$BK62,1,0),0),0)</f>
        <v>0</v>
      </c>
      <c r="LR57" s="365">
        <f>IF(LR$19-'様式３（療養者名簿）（⑤の場合）'!$BJ62+1&lt;=15,IF(LR$19&gt;='様式３（療養者名簿）（⑤の場合）'!$BJ62,IF(LR$19&lt;='様式３（療養者名簿）（⑤の場合）'!$BK62,1,0),0),0)</f>
        <v>0</v>
      </c>
      <c r="LS57" s="365">
        <f>IF(LS$19-'様式３（療養者名簿）（⑤の場合）'!$BJ62+1&lt;=15,IF(LS$19&gt;='様式３（療養者名簿）（⑤の場合）'!$BJ62,IF(LS$19&lt;='様式３（療養者名簿）（⑤の場合）'!$BK62,1,0),0),0)</f>
        <v>0</v>
      </c>
      <c r="LT57" s="365">
        <f>IF(LT$19-'様式３（療養者名簿）（⑤の場合）'!$BJ62+1&lt;=15,IF(LT$19&gt;='様式３（療養者名簿）（⑤の場合）'!$BJ62,IF(LT$19&lt;='様式３（療養者名簿）（⑤の場合）'!$BK62,1,0),0),0)</f>
        <v>0</v>
      </c>
      <c r="LU57" s="365">
        <f>IF(LU$19-'様式３（療養者名簿）（⑤の場合）'!$BJ62+1&lt;=15,IF(LU$19&gt;='様式３（療養者名簿）（⑤の場合）'!$BJ62,IF(LU$19&lt;='様式３（療養者名簿）（⑤の場合）'!$BK62,1,0),0),0)</f>
        <v>0</v>
      </c>
      <c r="LV57" s="365">
        <f>IF(LV$19-'様式３（療養者名簿）（⑤の場合）'!$BJ62+1&lt;=15,IF(LV$19&gt;='様式３（療養者名簿）（⑤の場合）'!$BJ62,IF(LV$19&lt;='様式３（療養者名簿）（⑤の場合）'!$BK62,1,0),0),0)</f>
        <v>0</v>
      </c>
      <c r="LW57" s="365">
        <f>IF(LW$19-'様式３（療養者名簿）（⑤の場合）'!$BJ62+1&lt;=15,IF(LW$19&gt;='様式３（療養者名簿）（⑤の場合）'!$BJ62,IF(LW$19&lt;='様式３（療養者名簿）（⑤の場合）'!$BK62,1,0),0),0)</f>
        <v>0</v>
      </c>
      <c r="LX57" s="365">
        <f>IF(LX$19-'様式３（療養者名簿）（⑤の場合）'!$BJ62+1&lt;=15,IF(LX$19&gt;='様式３（療養者名簿）（⑤の場合）'!$BJ62,IF(LX$19&lt;='様式３（療養者名簿）（⑤の場合）'!$BK62,1,0),0),0)</f>
        <v>0</v>
      </c>
      <c r="LY57" s="365">
        <f>IF(LY$19-'様式３（療養者名簿）（⑤の場合）'!$BJ62+1&lt;=15,IF(LY$19&gt;='様式３（療養者名簿）（⑤の場合）'!$BJ62,IF(LY$19&lt;='様式３（療養者名簿）（⑤の場合）'!$BK62,1,0),0),0)</f>
        <v>0</v>
      </c>
      <c r="LZ57" s="365">
        <f>IF(LZ$19-'様式３（療養者名簿）（⑤の場合）'!$BJ62+1&lt;=15,IF(LZ$19&gt;='様式３（療養者名簿）（⑤の場合）'!$BJ62,IF(LZ$19&lt;='様式３（療養者名簿）（⑤の場合）'!$BK62,1,0),0),0)</f>
        <v>0</v>
      </c>
      <c r="MA57" s="365">
        <f>IF(MA$19-'様式３（療養者名簿）（⑤の場合）'!$BJ62+1&lt;=15,IF(MA$19&gt;='様式３（療養者名簿）（⑤の場合）'!$BJ62,IF(MA$19&lt;='様式３（療養者名簿）（⑤の場合）'!$BK62,1,0),0),0)</f>
        <v>0</v>
      </c>
      <c r="MB57" s="365">
        <f>IF(MB$19-'様式３（療養者名簿）（⑤の場合）'!$BJ62+1&lt;=15,IF(MB$19&gt;='様式３（療養者名簿）（⑤の場合）'!$BJ62,IF(MB$19&lt;='様式３（療養者名簿）（⑤の場合）'!$BK62,1,0),0),0)</f>
        <v>0</v>
      </c>
      <c r="MC57" s="365">
        <f>IF(MC$19-'様式３（療養者名簿）（⑤の場合）'!$BJ62+1&lt;=15,IF(MC$19&gt;='様式３（療養者名簿）（⑤の場合）'!$BJ62,IF(MC$19&lt;='様式３（療養者名簿）（⑤の場合）'!$BK62,1,0),0),0)</f>
        <v>0</v>
      </c>
      <c r="MD57" s="365">
        <f>IF(MD$19-'様式３（療養者名簿）（⑤の場合）'!$BJ62+1&lt;=15,IF(MD$19&gt;='様式３（療養者名簿）（⑤の場合）'!$BJ62,IF(MD$19&lt;='様式３（療養者名簿）（⑤の場合）'!$BK62,1,0),0),0)</f>
        <v>0</v>
      </c>
      <c r="ME57" s="365">
        <f>IF(ME$19-'様式３（療養者名簿）（⑤の場合）'!$BJ62+1&lt;=15,IF(ME$19&gt;='様式３（療養者名簿）（⑤の場合）'!$BJ62,IF(ME$19&lt;='様式３（療養者名簿）（⑤の場合）'!$BK62,1,0),0),0)</f>
        <v>0</v>
      </c>
      <c r="MF57" s="365">
        <f>IF(MF$19-'様式３（療養者名簿）（⑤の場合）'!$BJ62+1&lt;=15,IF(MF$19&gt;='様式３（療養者名簿）（⑤の場合）'!$BJ62,IF(MF$19&lt;='様式３（療養者名簿）（⑤の場合）'!$BK62,1,0),0),0)</f>
        <v>0</v>
      </c>
      <c r="MG57" s="365">
        <f>IF(MG$19-'様式３（療養者名簿）（⑤の場合）'!$BJ62+1&lt;=15,IF(MG$19&gt;='様式３（療養者名簿）（⑤の場合）'!$BJ62,IF(MG$19&lt;='様式３（療養者名簿）（⑤の場合）'!$BK62,1,0),0),0)</f>
        <v>0</v>
      </c>
      <c r="MH57" s="365">
        <f>IF(MH$19-'様式３（療養者名簿）（⑤の場合）'!$BJ62+1&lt;=15,IF(MH$19&gt;='様式３（療養者名簿）（⑤の場合）'!$BJ62,IF(MH$19&lt;='様式３（療養者名簿）（⑤の場合）'!$BK62,1,0),0),0)</f>
        <v>0</v>
      </c>
      <c r="MI57" s="365">
        <f>IF(MI$19-'様式３（療養者名簿）（⑤の場合）'!$BJ62+1&lt;=15,IF(MI$19&gt;='様式３（療養者名簿）（⑤の場合）'!$BJ62,IF(MI$19&lt;='様式３（療養者名簿）（⑤の場合）'!$BK62,1,0),0),0)</f>
        <v>0</v>
      </c>
      <c r="MJ57" s="365">
        <f>IF(MJ$19-'様式３（療養者名簿）（⑤の場合）'!$BJ62+1&lt;=15,IF(MJ$19&gt;='様式３（療養者名簿）（⑤の場合）'!$BJ62,IF(MJ$19&lt;='様式３（療養者名簿）（⑤の場合）'!$BK62,1,0),0),0)</f>
        <v>0</v>
      </c>
      <c r="MK57" s="365">
        <f>IF(MK$19-'様式３（療養者名簿）（⑤の場合）'!$BJ62+1&lt;=15,IF(MK$19&gt;='様式３（療養者名簿）（⑤の場合）'!$BJ62,IF(MK$19&lt;='様式３（療養者名簿）（⑤の場合）'!$BK62,1,0),0),0)</f>
        <v>0</v>
      </c>
      <c r="ML57" s="365">
        <f>IF(ML$19-'様式３（療養者名簿）（⑤の場合）'!$BJ62+1&lt;=15,IF(ML$19&gt;='様式３（療養者名簿）（⑤の場合）'!$BJ62,IF(ML$19&lt;='様式３（療養者名簿）（⑤の場合）'!$BK62,1,0),0),0)</f>
        <v>0</v>
      </c>
      <c r="MM57" s="365">
        <f>IF(MM$19-'様式３（療養者名簿）（⑤の場合）'!$BJ62+1&lt;=15,IF(MM$19&gt;='様式３（療養者名簿）（⑤の場合）'!$BJ62,IF(MM$19&lt;='様式３（療養者名簿）（⑤の場合）'!$BK62,1,0),0),0)</f>
        <v>0</v>
      </c>
      <c r="MN57" s="365">
        <f>IF(MN$19-'様式３（療養者名簿）（⑤の場合）'!$BJ62+1&lt;=15,IF(MN$19&gt;='様式３（療養者名簿）（⑤の場合）'!$BJ62,IF(MN$19&lt;='様式３（療養者名簿）（⑤の場合）'!$BK62,1,0),0),0)</f>
        <v>0</v>
      </c>
      <c r="MO57" s="365">
        <f>IF(MO$19-'様式３（療養者名簿）（⑤の場合）'!$BJ62+1&lt;=15,IF(MO$19&gt;='様式３（療養者名簿）（⑤の場合）'!$BJ62,IF(MO$19&lt;='様式３（療養者名簿）（⑤の場合）'!$BK62,1,0),0),0)</f>
        <v>0</v>
      </c>
      <c r="MP57" s="365">
        <f>IF(MP$19-'様式３（療養者名簿）（⑤の場合）'!$BJ62+1&lt;=15,IF(MP$19&gt;='様式３（療養者名簿）（⑤の場合）'!$BJ62,IF(MP$19&lt;='様式３（療養者名簿）（⑤の場合）'!$BK62,1,0),0),0)</f>
        <v>0</v>
      </c>
      <c r="MQ57" s="365">
        <f>IF(MQ$19-'様式３（療養者名簿）（⑤の場合）'!$BJ62+1&lt;=15,IF(MQ$19&gt;='様式３（療養者名簿）（⑤の場合）'!$BJ62,IF(MQ$19&lt;='様式３（療養者名簿）（⑤の場合）'!$BK62,1,0),0),0)</f>
        <v>0</v>
      </c>
      <c r="MR57" s="365">
        <f>IF(MR$19-'様式３（療養者名簿）（⑤の場合）'!$BJ62+1&lt;=15,IF(MR$19&gt;='様式３（療養者名簿）（⑤の場合）'!$BJ62,IF(MR$19&lt;='様式３（療養者名簿）（⑤の場合）'!$BK62,1,0),0),0)</f>
        <v>0</v>
      </c>
      <c r="MS57" s="365">
        <f>IF(MS$19-'様式３（療養者名簿）（⑤の場合）'!$BJ62+1&lt;=15,IF(MS$19&gt;='様式３（療養者名簿）（⑤の場合）'!$BJ62,IF(MS$19&lt;='様式３（療養者名簿）（⑤の場合）'!$BK62,1,0),0),0)</f>
        <v>0</v>
      </c>
      <c r="MT57" s="365">
        <f>IF(MT$19-'様式３（療養者名簿）（⑤の場合）'!$BJ62+1&lt;=15,IF(MT$19&gt;='様式３（療養者名簿）（⑤の場合）'!$BJ62,IF(MT$19&lt;='様式３（療養者名簿）（⑤の場合）'!$BK62,1,0),0),0)</f>
        <v>0</v>
      </c>
      <c r="MU57" s="365">
        <f>IF(MU$19-'様式３（療養者名簿）（⑤の場合）'!$BJ62+1&lt;=15,IF(MU$19&gt;='様式３（療養者名簿）（⑤の場合）'!$BJ62,IF(MU$19&lt;='様式３（療養者名簿）（⑤の場合）'!$BK62,1,0),0),0)</f>
        <v>0</v>
      </c>
      <c r="MV57" s="365">
        <f>IF(MV$19-'様式３（療養者名簿）（⑤の場合）'!$BJ62+1&lt;=15,IF(MV$19&gt;='様式３（療養者名簿）（⑤の場合）'!$BJ62,IF(MV$19&lt;='様式３（療養者名簿）（⑤の場合）'!$BK62,1,0),0),0)</f>
        <v>0</v>
      </c>
      <c r="MW57" s="365">
        <f>IF(MW$19-'様式３（療養者名簿）（⑤の場合）'!$BJ62+1&lt;=15,IF(MW$19&gt;='様式３（療養者名簿）（⑤の場合）'!$BJ62,IF(MW$19&lt;='様式３（療養者名簿）（⑤の場合）'!$BK62,1,0),0),0)</f>
        <v>0</v>
      </c>
      <c r="MX57" s="365">
        <f>IF(MX$19-'様式３（療養者名簿）（⑤の場合）'!$BJ62+1&lt;=15,IF(MX$19&gt;='様式３（療養者名簿）（⑤の場合）'!$BJ62,IF(MX$19&lt;='様式３（療養者名簿）（⑤の場合）'!$BK62,1,0),0),0)</f>
        <v>0</v>
      </c>
      <c r="MY57" s="365">
        <f>IF(MY$19-'様式３（療養者名簿）（⑤の場合）'!$BJ62+1&lt;=15,IF(MY$19&gt;='様式３（療養者名簿）（⑤の場合）'!$BJ62,IF(MY$19&lt;='様式３（療養者名簿）（⑤の場合）'!$BK62,1,0),0),0)</f>
        <v>0</v>
      </c>
      <c r="MZ57" s="365">
        <f>IF(MZ$19-'様式３（療養者名簿）（⑤の場合）'!$BJ62+1&lt;=15,IF(MZ$19&gt;='様式３（療養者名簿）（⑤の場合）'!$BJ62,IF(MZ$19&lt;='様式３（療養者名簿）（⑤の場合）'!$BK62,1,0),0),0)</f>
        <v>0</v>
      </c>
      <c r="NA57" s="365">
        <f>IF(NA$19-'様式３（療養者名簿）（⑤の場合）'!$BJ62+1&lt;=15,IF(NA$19&gt;='様式３（療養者名簿）（⑤の場合）'!$BJ62,IF(NA$19&lt;='様式３（療養者名簿）（⑤の場合）'!$BK62,1,0),0),0)</f>
        <v>0</v>
      </c>
      <c r="NB57" s="365">
        <f>IF(NB$19-'様式３（療養者名簿）（⑤の場合）'!$BJ62+1&lt;=15,IF(NB$19&gt;='様式３（療養者名簿）（⑤の場合）'!$BJ62,IF(NB$19&lt;='様式３（療養者名簿）（⑤の場合）'!$BK62,1,0),0),0)</f>
        <v>0</v>
      </c>
      <c r="NC57" s="248">
        <f>IF(NC$19-'様式３（療養者名簿）（⑤の場合）'!$BJ62+1&lt;=15,IF(NC$19&gt;='様式３（療養者名簿）（⑤の場合）'!$BJ62,IF(NC$19&lt;='様式３（療養者名簿）（⑤の場合）'!$BK62,1,0),0),0)</f>
        <v>0</v>
      </c>
      <c r="ND57" s="248">
        <f>IF(ND$19-'様式３（療養者名簿）（⑤の場合）'!$BJ62+1&lt;=15,IF(ND$19&gt;='様式３（療養者名簿）（⑤の場合）'!$BJ62,IF(ND$19&lt;='様式３（療養者名簿）（⑤の場合）'!$BK62,1,0),0),0)</f>
        <v>0</v>
      </c>
      <c r="NE57" s="248">
        <f>IF(NE$19-'様式３（療養者名簿）（⑤の場合）'!$BJ62+1&lt;=15,IF(NE$19&gt;='様式３（療養者名簿）（⑤の場合）'!$BJ62,IF(NE$19&lt;='様式３（療養者名簿）（⑤の場合）'!$BK62,1,0),0),0)</f>
        <v>0</v>
      </c>
      <c r="NF57" s="248">
        <f>IF(NF$19-'様式３（療養者名簿）（⑤の場合）'!$BJ62+1&lt;=15,IF(NF$19&gt;='様式３（療養者名簿）（⑤の場合）'!$BJ62,IF(NF$19&lt;='様式３（療養者名簿）（⑤の場合）'!$BK62,1,0),0),0)</f>
        <v>0</v>
      </c>
      <c r="NG57" s="248">
        <f>IF(NG$19-'様式３（療養者名簿）（⑤の場合）'!$BJ62+1&lt;=15,IF(NG$19&gt;='様式３（療養者名簿）（⑤の場合）'!$BJ62,IF(NG$19&lt;='様式３（療養者名簿）（⑤の場合）'!$BK62,1,0),0),0)</f>
        <v>0</v>
      </c>
      <c r="NH57" s="248">
        <f>IF(NH$19-'様式３（療養者名簿）（⑤の場合）'!$BJ62+1&lt;=15,IF(NH$19&gt;='様式３（療養者名簿）（⑤の場合）'!$BJ62,IF(NH$19&lt;='様式３（療養者名簿）（⑤の場合）'!$BK62,1,0),0),0)</f>
        <v>0</v>
      </c>
      <c r="NI57" s="248">
        <f>IF(NI$19-'様式３（療養者名簿）（⑤の場合）'!$BJ62+1&lt;=15,IF(NI$19&gt;='様式３（療養者名簿）（⑤の場合）'!$BJ62,IF(NI$19&lt;='様式３（療養者名簿）（⑤の場合）'!$BK62,1,0),0),0)</f>
        <v>0</v>
      </c>
      <c r="NJ57" s="248">
        <f>IF(NJ$19-'様式３（療養者名簿）（⑤の場合）'!$BJ62+1&lt;=15,IF(NJ$19&gt;='様式３（療養者名簿）（⑤の場合）'!$BJ62,IF(NJ$19&lt;='様式３（療養者名簿）（⑤の場合）'!$BK62,1,0),0),0)</f>
        <v>0</v>
      </c>
      <c r="NK57" s="248">
        <f>IF(NK$19-'様式３（療養者名簿）（⑤の場合）'!$BJ62+1&lt;=15,IF(NK$19&gt;='様式３（療養者名簿）（⑤の場合）'!$BJ62,IF(NK$19&lt;='様式３（療養者名簿）（⑤の場合）'!$BK62,1,0),0),0)</f>
        <v>0</v>
      </c>
      <c r="NL57" s="248">
        <f>IF(NL$19-'様式３（療養者名簿）（⑤の場合）'!$BJ62+1&lt;=15,IF(NL$19&gt;='様式３（療養者名簿）（⑤の場合）'!$BJ62,IF(NL$19&lt;='様式３（療養者名簿）（⑤の場合）'!$BK62,1,0),0),0)</f>
        <v>0</v>
      </c>
      <c r="NM57" s="248">
        <f>IF(NM$19-'様式３（療養者名簿）（⑤の場合）'!$BJ62+1&lt;=15,IF(NM$19&gt;='様式３（療養者名簿）（⑤の場合）'!$BJ62,IF(NM$19&lt;='様式３（療養者名簿）（⑤の場合）'!$BK62,1,0),0),0)</f>
        <v>0</v>
      </c>
      <c r="NN57" s="248">
        <f>IF(NN$19-'様式３（療養者名簿）（⑤の場合）'!$BJ62+1&lt;=15,IF(NN$19&gt;='様式３（療養者名簿）（⑤の場合）'!$BJ62,IF(NN$19&lt;='様式３（療養者名簿）（⑤の場合）'!$BK62,1,0),0),0)</f>
        <v>0</v>
      </c>
      <c r="NO57" s="248">
        <f>IF(NO$19-'様式３（療養者名簿）（⑤の場合）'!$BJ62+1&lt;=15,IF(NO$19&gt;='様式３（療養者名簿）（⑤の場合）'!$BJ62,IF(NO$19&lt;='様式３（療養者名簿）（⑤の場合）'!$BK62,1,0),0),0)</f>
        <v>0</v>
      </c>
      <c r="NP57" s="248">
        <f>IF(NP$19-'様式３（療養者名簿）（⑤の場合）'!$BJ62+1&lt;=15,IF(NP$19&gt;='様式３（療養者名簿）（⑤の場合）'!$BJ62,IF(NP$19&lt;='様式３（療養者名簿）（⑤の場合）'!$BK62,1,0),0),0)</f>
        <v>0</v>
      </c>
      <c r="NQ57" s="248">
        <f>IF(NQ$19-'様式３（療養者名簿）（⑤の場合）'!$BJ62+1&lt;=15,IF(NQ$19&gt;='様式３（療養者名簿）（⑤の場合）'!$BJ62,IF(NQ$19&lt;='様式３（療養者名簿）（⑤の場合）'!$BK62,1,0),0),0)</f>
        <v>0</v>
      </c>
      <c r="NR57" s="248">
        <f>IF(NR$19-'様式３（療養者名簿）（⑤の場合）'!$BJ62+1&lt;=15,IF(NR$19&gt;='様式３（療養者名簿）（⑤の場合）'!$BJ62,IF(NR$19&lt;='様式３（療養者名簿）（⑤の場合）'!$BK62,1,0),0),0)</f>
        <v>0</v>
      </c>
      <c r="NS57" s="248">
        <f>IF(NS$19-'様式３（療養者名簿）（⑤の場合）'!$BJ62+1&lt;=15,IF(NS$19&gt;='様式３（療養者名簿）（⑤の場合）'!$BJ62,IF(NS$19&lt;='様式３（療養者名簿）（⑤の場合）'!$BK62,1,0),0),0)</f>
        <v>0</v>
      </c>
      <c r="NT57" s="248">
        <f>IF(NT$19-'様式３（療養者名簿）（⑤の場合）'!$BJ62+1&lt;=15,IF(NT$19&gt;='様式３（療養者名簿）（⑤の場合）'!$BJ62,IF(NT$19&lt;='様式３（療養者名簿）（⑤の場合）'!$BK62,1,0),0),0)</f>
        <v>0</v>
      </c>
      <c r="NU57" s="248">
        <f>IF(NU$19-'様式３（療養者名簿）（⑤の場合）'!$BJ62+1&lt;=15,IF(NU$19&gt;='様式３（療養者名簿）（⑤の場合）'!$BJ62,IF(NU$19&lt;='様式３（療養者名簿）（⑤の場合）'!$BK62,1,0),0),0)</f>
        <v>0</v>
      </c>
      <c r="NV57" s="248">
        <f>IF(NV$19-'様式３（療養者名簿）（⑤の場合）'!$BJ62+1&lt;=15,IF(NV$19&gt;='様式３（療養者名簿）（⑤の場合）'!$BJ62,IF(NV$19&lt;='様式３（療養者名簿）（⑤の場合）'!$BK62,1,0),0),0)</f>
        <v>0</v>
      </c>
      <c r="NW57" s="248">
        <f>IF(NW$19-'様式３（療養者名簿）（⑤の場合）'!$BJ62+1&lt;=15,IF(NW$19&gt;='様式３（療養者名簿）（⑤の場合）'!$BJ62,IF(NW$19&lt;='様式３（療養者名簿）（⑤の場合）'!$BK62,1,0),0),0)</f>
        <v>0</v>
      </c>
      <c r="NX57" s="248">
        <f>IF(NX$19-'様式３（療養者名簿）（⑤の場合）'!$BJ62+1&lt;=15,IF(NX$19&gt;='様式３（療養者名簿）（⑤の場合）'!$BJ62,IF(NX$19&lt;='様式３（療養者名簿）（⑤の場合）'!$BK62,1,0),0),0)</f>
        <v>0</v>
      </c>
      <c r="NY57" s="248">
        <f>IF(NY$19-'様式３（療養者名簿）（⑤の場合）'!$BJ62+1&lt;=15,IF(NY$19&gt;='様式３（療養者名簿）（⑤の場合）'!$BJ62,IF(NY$19&lt;='様式３（療養者名簿）（⑤の場合）'!$BK62,1,0),0),0)</f>
        <v>0</v>
      </c>
      <c r="NZ57" s="248">
        <f>IF(NZ$19-'様式３（療養者名簿）（⑤の場合）'!$BJ62+1&lt;=15,IF(NZ$19&gt;='様式３（療養者名簿）（⑤の場合）'!$BJ62,IF(NZ$19&lt;='様式３（療養者名簿）（⑤の場合）'!$BK62,1,0),0),0)</f>
        <v>0</v>
      </c>
      <c r="OA57" s="248">
        <f>IF(OA$19-'様式３（療養者名簿）（⑤の場合）'!$BJ62+1&lt;=15,IF(OA$19&gt;='様式３（療養者名簿）（⑤の場合）'!$BJ62,IF(OA$19&lt;='様式３（療養者名簿）（⑤の場合）'!$BK62,1,0),0),0)</f>
        <v>0</v>
      </c>
      <c r="OB57" s="248">
        <f>IF(OB$19-'様式３（療養者名簿）（⑤の場合）'!$BJ62+1&lt;=15,IF(OB$19&gt;='様式３（療養者名簿）（⑤の場合）'!$BJ62,IF(OB$19&lt;='様式３（療養者名簿）（⑤の場合）'!$BK62,1,0),0),0)</f>
        <v>0</v>
      </c>
      <c r="OC57" s="248">
        <f>IF(OC$19-'様式３（療養者名簿）（⑤の場合）'!$BJ62+1&lt;=15,IF(OC$19&gt;='様式３（療養者名簿）（⑤の場合）'!$BJ62,IF(OC$19&lt;='様式３（療養者名簿）（⑤の場合）'!$BK62,1,0),0),0)</f>
        <v>0</v>
      </c>
      <c r="OD57" s="248">
        <f>IF(OD$19-'様式３（療養者名簿）（⑤の場合）'!$BJ62+1&lt;=15,IF(OD$19&gt;='様式３（療養者名簿）（⑤の場合）'!$BJ62,IF(OD$19&lt;='様式３（療養者名簿）（⑤の場合）'!$BK62,1,0),0),0)</f>
        <v>0</v>
      </c>
      <c r="OE57" s="248">
        <f>IF(OE$19-'様式３（療養者名簿）（⑤の場合）'!$BJ62+1&lt;=15,IF(OE$19&gt;='様式３（療養者名簿）（⑤の場合）'!$BJ62,IF(OE$19&lt;='様式３（療養者名簿）（⑤の場合）'!$BK62,1,0),0),0)</f>
        <v>0</v>
      </c>
      <c r="OF57" s="248">
        <f>IF(OF$19-'様式３（療養者名簿）（⑤の場合）'!$BJ62+1&lt;=15,IF(OF$19&gt;='様式３（療養者名簿）（⑤の場合）'!$BJ62,IF(OF$19&lt;='様式３（療養者名簿）（⑤の場合）'!$BK62,1,0),0),0)</f>
        <v>0</v>
      </c>
      <c r="OG57" s="248">
        <f>IF(OG$19-'様式３（療養者名簿）（⑤の場合）'!$BJ62+1&lt;=15,IF(OG$19&gt;='様式３（療養者名簿）（⑤の場合）'!$BJ62,IF(OG$19&lt;='様式３（療養者名簿）（⑤の場合）'!$BK62,1,0),0),0)</f>
        <v>0</v>
      </c>
      <c r="OH57" s="248">
        <f>IF(OH$19-'様式３（療養者名簿）（⑤の場合）'!$BJ62+1&lt;=15,IF(OH$19&gt;='様式３（療養者名簿）（⑤の場合）'!$BJ62,IF(OH$19&lt;='様式３（療養者名簿）（⑤の場合）'!$BK62,1,0),0),0)</f>
        <v>0</v>
      </c>
      <c r="OI57" s="248">
        <f>IF(OI$19-'様式３（療養者名簿）（⑤の場合）'!$BJ62+1&lt;=15,IF(OI$19&gt;='様式３（療養者名簿）（⑤の場合）'!$BJ62,IF(OI$19&lt;='様式３（療養者名簿）（⑤の場合）'!$BK62,1,0),0),0)</f>
        <v>0</v>
      </c>
      <c r="OJ57" s="248">
        <f>IF(OJ$19-'様式３（療養者名簿）（⑤の場合）'!$BJ62+1&lt;=15,IF(OJ$19&gt;='様式３（療養者名簿）（⑤の場合）'!$BJ62,IF(OJ$19&lt;='様式３（療養者名簿）（⑤の場合）'!$BK62,1,0),0),0)</f>
        <v>0</v>
      </c>
      <c r="OK57" s="248">
        <f>IF(OK$19-'様式３（療養者名簿）（⑤の場合）'!$BJ62+1&lt;=15,IF(OK$19&gt;='様式３（療養者名簿）（⑤の場合）'!$BJ62,IF(OK$19&lt;='様式３（療養者名簿）（⑤の場合）'!$BK62,1,0),0),0)</f>
        <v>0</v>
      </c>
      <c r="OL57" s="248">
        <f>IF(OL$19-'様式３（療養者名簿）（⑤の場合）'!$BJ62+1&lt;=15,IF(OL$19&gt;='様式３（療養者名簿）（⑤の場合）'!$BJ62,IF(OL$19&lt;='様式３（療養者名簿）（⑤の場合）'!$BK62,1,0),0),0)</f>
        <v>0</v>
      </c>
      <c r="OM57" s="248">
        <f>IF(OM$19-'様式３（療養者名簿）（⑤の場合）'!$BJ62+1&lt;=15,IF(OM$19&gt;='様式３（療養者名簿）（⑤の場合）'!$BJ62,IF(OM$19&lt;='様式３（療養者名簿）（⑤の場合）'!$BK62,1,0),0),0)</f>
        <v>0</v>
      </c>
      <c r="ON57" s="248">
        <f>IF(ON$19-'様式３（療養者名簿）（⑤の場合）'!$BJ62+1&lt;=15,IF(ON$19&gt;='様式３（療養者名簿）（⑤の場合）'!$BJ62,IF(ON$19&lt;='様式３（療養者名簿）（⑤の場合）'!$BK62,1,0),0),0)</f>
        <v>0</v>
      </c>
      <c r="OO57" s="248">
        <f>IF(OO$19-'様式３（療養者名簿）（⑤の場合）'!$BJ62+1&lt;=15,IF(OO$19&gt;='様式３（療養者名簿）（⑤の場合）'!$BJ62,IF(OO$19&lt;='様式３（療養者名簿）（⑤の場合）'!$BK62,1,0),0),0)</f>
        <v>0</v>
      </c>
      <c r="OP57" s="248">
        <f>IF(OP$19-'様式３（療養者名簿）（⑤の場合）'!$BJ62+1&lt;=15,IF(OP$19&gt;='様式３（療養者名簿）（⑤の場合）'!$BJ62,IF(OP$19&lt;='様式３（療養者名簿）（⑤の場合）'!$BK62,1,0),0),0)</f>
        <v>0</v>
      </c>
      <c r="OQ57" s="248">
        <f>IF(OQ$19-'様式３（療養者名簿）（⑤の場合）'!$BJ62+1&lt;=15,IF(OQ$19&gt;='様式３（療養者名簿）（⑤の場合）'!$BJ62,IF(OQ$19&lt;='様式３（療養者名簿）（⑤の場合）'!$BK62,1,0),0),0)</f>
        <v>0</v>
      </c>
      <c r="OR57" s="248">
        <f>IF(OR$19-'様式３（療養者名簿）（⑤の場合）'!$BJ62+1&lt;=15,IF(OR$19&gt;='様式３（療養者名簿）（⑤の場合）'!$BJ62,IF(OR$19&lt;='様式３（療養者名簿）（⑤の場合）'!$BK62,1,0),0),0)</f>
        <v>0</v>
      </c>
      <c r="OS57" s="248">
        <f>IF(OS$19-'様式３（療養者名簿）（⑤の場合）'!$BJ62+1&lt;=15,IF(OS$19&gt;='様式３（療養者名簿）（⑤の場合）'!$BJ62,IF(OS$19&lt;='様式３（療養者名簿）（⑤の場合）'!$BK62,1,0),0),0)</f>
        <v>0</v>
      </c>
      <c r="OT57" s="248">
        <f>IF(OT$19-'様式３（療養者名簿）（⑤の場合）'!$BJ62+1&lt;=15,IF(OT$19&gt;='様式３（療養者名簿）（⑤の場合）'!$BJ62,IF(OT$19&lt;='様式３（療養者名簿）（⑤の場合）'!$BK62,1,0),0),0)</f>
        <v>0</v>
      </c>
      <c r="OU57" s="248">
        <f>IF(OU$19-'様式３（療養者名簿）（⑤の場合）'!$BJ62+1&lt;=15,IF(OU$19&gt;='様式３（療養者名簿）（⑤の場合）'!$BJ62,IF(OU$19&lt;='様式３（療養者名簿）（⑤の場合）'!$BK62,1,0),0),0)</f>
        <v>0</v>
      </c>
      <c r="OV57" s="248">
        <f>IF(OV$19-'様式３（療養者名簿）（⑤の場合）'!$BJ62+1&lt;=15,IF(OV$19&gt;='様式３（療養者名簿）（⑤の場合）'!$BJ62,IF(OV$19&lt;='様式３（療養者名簿）（⑤の場合）'!$BK62,1,0),0),0)</f>
        <v>0</v>
      </c>
      <c r="OW57" s="248">
        <f>IF(OW$19-'様式３（療養者名簿）（⑤の場合）'!$BJ62+1&lt;=15,IF(OW$19&gt;='様式３（療養者名簿）（⑤の場合）'!$BJ62,IF(OW$19&lt;='様式３（療養者名簿）（⑤の場合）'!$BK62,1,0),0),0)</f>
        <v>0</v>
      </c>
      <c r="OX57" s="248">
        <f>IF(OX$19-'様式３（療養者名簿）（⑤の場合）'!$BJ62+1&lt;=15,IF(OX$19&gt;='様式３（療養者名簿）（⑤の場合）'!$BJ62,IF(OX$19&lt;='様式３（療養者名簿）（⑤の場合）'!$BK62,1,0),0),0)</f>
        <v>0</v>
      </c>
      <c r="OY57" s="248">
        <f>IF(OY$19-'様式３（療養者名簿）（⑤の場合）'!$BJ62+1&lt;=15,IF(OY$19&gt;='様式３（療養者名簿）（⑤の場合）'!$BJ62,IF(OY$19&lt;='様式３（療養者名簿）（⑤の場合）'!$BK62,1,0),0),0)</f>
        <v>0</v>
      </c>
      <c r="OZ57" s="248">
        <f>IF(OZ$19-'様式３（療養者名簿）（⑤の場合）'!$BJ62+1&lt;=15,IF(OZ$19&gt;='様式３（療養者名簿）（⑤の場合）'!$BJ62,IF(OZ$19&lt;='様式３（療養者名簿）（⑤の場合）'!$BK62,1,0),0),0)</f>
        <v>0</v>
      </c>
      <c r="PA57" s="248">
        <f>IF(PA$19-'様式３（療養者名簿）（⑤の場合）'!$BJ62+1&lt;=15,IF(PA$19&gt;='様式３（療養者名簿）（⑤の場合）'!$BJ62,IF(PA$19&lt;='様式３（療養者名簿）（⑤の場合）'!$BK62,1,0),0),0)</f>
        <v>0</v>
      </c>
      <c r="PB57" s="248">
        <f>IF(PB$19-'様式３（療養者名簿）（⑤の場合）'!$BJ62+1&lt;=15,IF(PB$19&gt;='様式３（療養者名簿）（⑤の場合）'!$BJ62,IF(PB$19&lt;='様式３（療養者名簿）（⑤の場合）'!$BK62,1,0),0),0)</f>
        <v>0</v>
      </c>
      <c r="PC57" s="248">
        <f>IF(PC$19-'様式３（療養者名簿）（⑤の場合）'!$BJ62+1&lt;=15,IF(PC$19&gt;='様式３（療養者名簿）（⑤の場合）'!$BJ62,IF(PC$19&lt;='様式３（療養者名簿）（⑤の場合）'!$BK62,1,0),0),0)</f>
        <v>0</v>
      </c>
      <c r="PD57" s="248">
        <f>IF(PD$19-'様式３（療養者名簿）（⑤の場合）'!$BJ62+1&lt;=15,IF(PD$19&gt;='様式３（療養者名簿）（⑤の場合）'!$BJ62,IF(PD$19&lt;='様式３（療養者名簿）（⑤の場合）'!$BK62,1,0),0),0)</f>
        <v>0</v>
      </c>
      <c r="PE57" s="248">
        <f>IF(PE$19-'様式３（療養者名簿）（⑤の場合）'!$BJ62+1&lt;=15,IF(PE$19&gt;='様式３（療養者名簿）（⑤の場合）'!$BJ62,IF(PE$19&lt;='様式３（療養者名簿）（⑤の場合）'!$BK62,1,0),0),0)</f>
        <v>0</v>
      </c>
      <c r="PF57" s="248">
        <f>IF(PF$19-'様式３（療養者名簿）（⑤の場合）'!$BJ62+1&lt;=15,IF(PF$19&gt;='様式３（療養者名簿）（⑤の場合）'!$BJ62,IF(PF$19&lt;='様式３（療養者名簿）（⑤の場合）'!$BK62,1,0),0),0)</f>
        <v>0</v>
      </c>
      <c r="PG57" s="248">
        <f>IF(PG$19-'様式３（療養者名簿）（⑤の場合）'!$BJ62+1&lt;=15,IF(PG$19&gt;='様式３（療養者名簿）（⑤の場合）'!$BJ62,IF(PG$19&lt;='様式３（療養者名簿）（⑤の場合）'!$BK62,1,0),0),0)</f>
        <v>0</v>
      </c>
      <c r="PH57" s="248">
        <f>IF(PH$19-'様式３（療養者名簿）（⑤の場合）'!$BJ62+1&lt;=15,IF(PH$19&gt;='様式３（療養者名簿）（⑤の場合）'!$BJ62,IF(PH$19&lt;='様式３（療養者名簿）（⑤の場合）'!$BK62,1,0),0),0)</f>
        <v>0</v>
      </c>
      <c r="PI57" s="248">
        <f>IF(PI$19-'様式３（療養者名簿）（⑤の場合）'!$BJ62+1&lt;=15,IF(PI$19&gt;='様式３（療養者名簿）（⑤の場合）'!$BJ62,IF(PI$19&lt;='様式３（療養者名簿）（⑤の場合）'!$BK62,1,0),0),0)</f>
        <v>0</v>
      </c>
      <c r="PJ57" s="248">
        <f>IF(PJ$19-'様式３（療養者名簿）（⑤の場合）'!$BJ62+1&lt;=15,IF(PJ$19&gt;='様式３（療養者名簿）（⑤の場合）'!$BJ62,IF(PJ$19&lt;='様式３（療養者名簿）（⑤の場合）'!$BK62,1,0),0),0)</f>
        <v>0</v>
      </c>
      <c r="PK57" s="248">
        <f>IF(PK$19-'様式３（療養者名簿）（⑤の場合）'!$BJ62+1&lt;=15,IF(PK$19&gt;='様式３（療養者名簿）（⑤の場合）'!$BJ62,IF(PK$19&lt;='様式３（療養者名簿）（⑤の場合）'!$BK62,1,0),0),0)</f>
        <v>0</v>
      </c>
      <c r="PL57" s="248">
        <f>IF(PL$19-'様式３（療養者名簿）（⑤の場合）'!$BJ62+1&lt;=15,IF(PL$19&gt;='様式３（療養者名簿）（⑤の場合）'!$BJ62,IF(PL$19&lt;='様式３（療養者名簿）（⑤の場合）'!$BK62,1,0),0),0)</f>
        <v>0</v>
      </c>
      <c r="PM57" s="248">
        <f>IF(PM$19-'様式３（療養者名簿）（⑤の場合）'!$BJ62+1&lt;=15,IF(PM$19&gt;='様式３（療養者名簿）（⑤の場合）'!$BJ62,IF(PM$19&lt;='様式３（療養者名簿）（⑤の場合）'!$BK62,1,0),0),0)</f>
        <v>0</v>
      </c>
      <c r="PN57" s="248">
        <f>IF(PN$19-'様式３（療養者名簿）（⑤の場合）'!$BJ62+1&lt;=15,IF(PN$19&gt;='様式３（療養者名簿）（⑤の場合）'!$BJ62,IF(PN$19&lt;='様式３（療養者名簿）（⑤の場合）'!$BK62,1,0),0),0)</f>
        <v>0</v>
      </c>
      <c r="PO57" s="248">
        <f>IF(PO$19-'様式３（療養者名簿）（⑤の場合）'!$BJ62+1&lt;=15,IF(PO$19&gt;='様式３（療養者名簿）（⑤の場合）'!$BJ62,IF(PO$19&lt;='様式３（療養者名簿）（⑤の場合）'!$BK62,1,0),0),0)</f>
        <v>0</v>
      </c>
      <c r="PP57" s="248">
        <f>IF(PP$19-'様式３（療養者名簿）（⑤の場合）'!$BJ62+1&lt;=15,IF(PP$19&gt;='様式３（療養者名簿）（⑤の場合）'!$BJ62,IF(PP$19&lt;='様式３（療養者名簿）（⑤の場合）'!$BK62,1,0),0),0)</f>
        <v>0</v>
      </c>
      <c r="PQ57" s="248">
        <f>IF(PQ$19-'様式３（療養者名簿）（⑤の場合）'!$BJ62+1&lt;=15,IF(PQ$19&gt;='様式３（療養者名簿）（⑤の場合）'!$BJ62,IF(PQ$19&lt;='様式３（療養者名簿）（⑤の場合）'!$BK62,1,0),0),0)</f>
        <v>0</v>
      </c>
      <c r="PR57" s="248">
        <f>IF(PR$19-'様式３（療養者名簿）（⑤の場合）'!$BJ62+1&lt;=15,IF(PR$19&gt;='様式３（療養者名簿）（⑤の場合）'!$BJ62,IF(PR$19&lt;='様式３（療養者名簿）（⑤の場合）'!$BK62,1,0),0),0)</f>
        <v>0</v>
      </c>
      <c r="PS57" s="248">
        <f>IF(PS$19-'様式３（療養者名簿）（⑤の場合）'!$BJ62+1&lt;=15,IF(PS$19&gt;='様式３（療養者名簿）（⑤の場合）'!$BJ62,IF(PS$19&lt;='様式３（療養者名簿）（⑤の場合）'!$BK62,1,0),0),0)</f>
        <v>0</v>
      </c>
      <c r="PT57" s="248">
        <f>IF(PT$19-'様式３（療養者名簿）（⑤の場合）'!$BJ62+1&lt;=15,IF(PT$19&gt;='様式３（療養者名簿）（⑤の場合）'!$BJ62,IF(PT$19&lt;='様式３（療養者名簿）（⑤の場合）'!$BK62,1,0),0),0)</f>
        <v>0</v>
      </c>
      <c r="PU57" s="248">
        <f>IF(PU$19-'様式３（療養者名簿）（⑤の場合）'!$BJ62+1&lt;=15,IF(PU$19&gt;='様式３（療養者名簿）（⑤の場合）'!$BJ62,IF(PU$19&lt;='様式３（療養者名簿）（⑤の場合）'!$BK62,1,0),0),0)</f>
        <v>0</v>
      </c>
      <c r="PV57" s="248">
        <f>IF(PV$19-'様式３（療養者名簿）（⑤の場合）'!$BJ62+1&lt;=15,IF(PV$19&gt;='様式３（療養者名簿）（⑤の場合）'!$BJ62,IF(PV$19&lt;='様式３（療養者名簿）（⑤の場合）'!$BK62,1,0),0),0)</f>
        <v>0</v>
      </c>
      <c r="PW57" s="248">
        <f>IF(PW$19-'様式３（療養者名簿）（⑤の場合）'!$BJ62+1&lt;=15,IF(PW$19&gt;='様式３（療養者名簿）（⑤の場合）'!$BJ62,IF(PW$19&lt;='様式３（療養者名簿）（⑤の場合）'!$BK62,1,0),0),0)</f>
        <v>0</v>
      </c>
      <c r="PX57" s="248">
        <f>IF(PX$19-'様式３（療養者名簿）（⑤の場合）'!$BJ62+1&lt;=15,IF(PX$19&gt;='様式３（療養者名簿）（⑤の場合）'!$BJ62,IF(PX$19&lt;='様式３（療養者名簿）（⑤の場合）'!$BK62,1,0),0),0)</f>
        <v>0</v>
      </c>
      <c r="PY57" s="248">
        <f>IF(PY$19-'様式３（療養者名簿）（⑤の場合）'!$BJ62+1&lt;=15,IF(PY$19&gt;='様式３（療養者名簿）（⑤の場合）'!$BJ62,IF(PY$19&lt;='様式３（療養者名簿）（⑤の場合）'!$BK62,1,0),0),0)</f>
        <v>0</v>
      </c>
      <c r="PZ57" s="248">
        <f>IF(PZ$19-'様式３（療養者名簿）（⑤の場合）'!$BJ62+1&lt;=15,IF(PZ$19&gt;='様式３（療養者名簿）（⑤の場合）'!$BJ62,IF(PZ$19&lt;='様式３（療養者名簿）（⑤の場合）'!$BK62,1,0),0),0)</f>
        <v>0</v>
      </c>
      <c r="QA57" s="248">
        <f>IF(QA$19-'様式３（療養者名簿）（⑤の場合）'!$BJ62+1&lt;=15,IF(QA$19&gt;='様式３（療養者名簿）（⑤の場合）'!$BJ62,IF(QA$19&lt;='様式３（療養者名簿）（⑤の場合）'!$BK62,1,0),0),0)</f>
        <v>0</v>
      </c>
      <c r="QB57" s="248">
        <f>IF(QB$19-'様式３（療養者名簿）（⑤の場合）'!$BJ62+1&lt;=15,IF(QB$19&gt;='様式３（療養者名簿）（⑤の場合）'!$BJ62,IF(QB$19&lt;='様式３（療養者名簿）（⑤の場合）'!$BK62,1,0),0),0)</f>
        <v>0</v>
      </c>
      <c r="QC57" s="248">
        <f>IF(QC$19-'様式３（療養者名簿）（⑤の場合）'!$BJ62+1&lt;=15,IF(QC$19&gt;='様式３（療養者名簿）（⑤の場合）'!$BJ62,IF(QC$19&lt;='様式３（療養者名簿）（⑤の場合）'!$BK62,1,0),0),0)</f>
        <v>0</v>
      </c>
      <c r="QD57" s="248">
        <f>IF(QD$19-'様式３（療養者名簿）（⑤の場合）'!$BJ62+1&lt;=15,IF(QD$19&gt;='様式３（療養者名簿）（⑤の場合）'!$BJ62,IF(QD$19&lt;='様式３（療養者名簿）（⑤の場合）'!$BK62,1,0),0),0)</f>
        <v>0</v>
      </c>
      <c r="QE57" s="248">
        <f>IF(QE$19-'様式３（療養者名簿）（⑤の場合）'!$BJ62+1&lt;=15,IF(QE$19&gt;='様式３（療養者名簿）（⑤の場合）'!$BJ62,IF(QE$19&lt;='様式３（療養者名簿）（⑤の場合）'!$BK62,1,0),0),0)</f>
        <v>0</v>
      </c>
      <c r="QF57" s="248">
        <f>IF(QF$19-'様式３（療養者名簿）（⑤の場合）'!$BJ62+1&lt;=15,IF(QF$19&gt;='様式３（療養者名簿）（⑤の場合）'!$BJ62,IF(QF$19&lt;='様式３（療養者名簿）（⑤の場合）'!$BK62,1,0),0),0)</f>
        <v>0</v>
      </c>
      <c r="QG57" s="248">
        <f>IF(QG$19-'様式３（療養者名簿）（⑤の場合）'!$BJ62+1&lt;=15,IF(QG$19&gt;='様式３（療養者名簿）（⑤の場合）'!$BJ62,IF(QG$19&lt;='様式３（療養者名簿）（⑤の場合）'!$BK62,1,0),0),0)</f>
        <v>0</v>
      </c>
      <c r="QH57" s="248">
        <f>IF(QH$19-'様式３（療養者名簿）（⑤の場合）'!$BJ62+1&lt;=15,IF(QH$19&gt;='様式３（療養者名簿）（⑤の場合）'!$BJ62,IF(QH$19&lt;='様式３（療養者名簿）（⑤の場合）'!$BK62,1,0),0),0)</f>
        <v>0</v>
      </c>
      <c r="QI57" s="248">
        <f>IF(QI$19-'様式３（療養者名簿）（⑤の場合）'!$BJ62+1&lt;=15,IF(QI$19&gt;='様式３（療養者名簿）（⑤の場合）'!$BJ62,IF(QI$19&lt;='様式３（療養者名簿）（⑤の場合）'!$BK62,1,0),0),0)</f>
        <v>0</v>
      </c>
      <c r="QJ57" s="248">
        <f>IF(QJ$19-'様式３（療養者名簿）（⑤の場合）'!$BJ62+1&lt;=15,IF(QJ$19&gt;='様式３（療養者名簿）（⑤の場合）'!$BJ62,IF(QJ$19&lt;='様式３（療養者名簿）（⑤の場合）'!$BK62,1,0),0),0)</f>
        <v>0</v>
      </c>
      <c r="QK57" s="248">
        <f>IF(QK$19-'様式３（療養者名簿）（⑤の場合）'!$BJ62+1&lt;=15,IF(QK$19&gt;='様式３（療養者名簿）（⑤の場合）'!$BJ62,IF(QK$19&lt;='様式３（療養者名簿）（⑤の場合）'!$BK62,1,0),0),0)</f>
        <v>0</v>
      </c>
      <c r="QL57" s="248">
        <f>IF(QL$19-'様式３（療養者名簿）（⑤の場合）'!$BJ62+1&lt;=15,IF(QL$19&gt;='様式３（療養者名簿）（⑤の場合）'!$BJ62,IF(QL$19&lt;='様式３（療養者名簿）（⑤の場合）'!$BK62,1,0),0),0)</f>
        <v>0</v>
      </c>
      <c r="QM57" s="248">
        <f>IF(QM$19-'様式３（療養者名簿）（⑤の場合）'!$BJ62+1&lt;=15,IF(QM$19&gt;='様式３（療養者名簿）（⑤の場合）'!$BJ62,IF(QM$19&lt;='様式３（療養者名簿）（⑤の場合）'!$BK62,1,0),0),0)</f>
        <v>0</v>
      </c>
      <c r="QN57" s="248">
        <f>IF(QN$19-'様式３（療養者名簿）（⑤の場合）'!$BJ62+1&lt;=15,IF(QN$19&gt;='様式３（療養者名簿）（⑤の場合）'!$BJ62,IF(QN$19&lt;='様式３（療養者名簿）（⑤の場合）'!$BK62,1,0),0),0)</f>
        <v>0</v>
      </c>
      <c r="QO57" s="248">
        <f>IF(QO$19-'様式３（療養者名簿）（⑤の場合）'!$BJ62+1&lt;=15,IF(QO$19&gt;='様式３（療養者名簿）（⑤の場合）'!$BJ62,IF(QO$19&lt;='様式３（療養者名簿）（⑤の場合）'!$BK62,1,0),0),0)</f>
        <v>0</v>
      </c>
      <c r="QP57" s="248">
        <f>IF(QP$19-'様式３（療養者名簿）（⑤の場合）'!$BJ62+1&lt;=15,IF(QP$19&gt;='様式３（療養者名簿）（⑤の場合）'!$BJ62,IF(QP$19&lt;='様式３（療養者名簿）（⑤の場合）'!$BK62,1,0),0),0)</f>
        <v>0</v>
      </c>
      <c r="QQ57" s="248">
        <f>IF(QQ$19-'様式３（療養者名簿）（⑤の場合）'!$BJ62+1&lt;=15,IF(QQ$19&gt;='様式３（療養者名簿）（⑤の場合）'!$BJ62,IF(QQ$19&lt;='様式３（療養者名簿）（⑤の場合）'!$BK62,1,0),0),0)</f>
        <v>0</v>
      </c>
      <c r="QR57" s="248">
        <f>IF(QR$19-'様式３（療養者名簿）（⑤の場合）'!$BJ62+1&lt;=15,IF(QR$19&gt;='様式３（療養者名簿）（⑤の場合）'!$BJ62,IF(QR$19&lt;='様式３（療養者名簿）（⑤の場合）'!$BK62,1,0),0),0)</f>
        <v>0</v>
      </c>
      <c r="QS57" s="248">
        <f>IF(QS$19-'様式３（療養者名簿）（⑤の場合）'!$BJ62+1&lt;=15,IF(QS$19&gt;='様式３（療養者名簿）（⑤の場合）'!$BJ62,IF(QS$19&lt;='様式３（療養者名簿）（⑤の場合）'!$BK62,1,0),0),0)</f>
        <v>0</v>
      </c>
      <c r="QT57" s="248">
        <f>IF(QT$19-'様式３（療養者名簿）（⑤の場合）'!$BJ62+1&lt;=15,IF(QT$19&gt;='様式３（療養者名簿）（⑤の場合）'!$BJ62,IF(QT$19&lt;='様式３（療養者名簿）（⑤の場合）'!$BK62,1,0),0),0)</f>
        <v>0</v>
      </c>
      <c r="QU57" s="248">
        <f>IF(QU$19-'様式３（療養者名簿）（⑤の場合）'!$BJ62+1&lt;=15,IF(QU$19&gt;='様式３（療養者名簿）（⑤の場合）'!$BJ62,IF(QU$19&lt;='様式３（療養者名簿）（⑤の場合）'!$BK62,1,0),0),0)</f>
        <v>0</v>
      </c>
      <c r="QV57" s="248">
        <f>IF(QV$19-'様式３（療養者名簿）（⑤の場合）'!$BJ62+1&lt;=15,IF(QV$19&gt;='様式３（療養者名簿）（⑤の場合）'!$BJ62,IF(QV$19&lt;='様式３（療養者名簿）（⑤の場合）'!$BK62,1,0),0),0)</f>
        <v>0</v>
      </c>
      <c r="QW57" s="248">
        <f>IF(QW$19-'様式３（療養者名簿）（⑤の場合）'!$BJ62+1&lt;=15,IF(QW$19&gt;='様式３（療養者名簿）（⑤の場合）'!$BJ62,IF(QW$19&lt;='様式３（療養者名簿）（⑤の場合）'!$BK62,1,0),0),0)</f>
        <v>0</v>
      </c>
      <c r="QX57" s="248">
        <f>IF(QX$19-'様式３（療養者名簿）（⑤の場合）'!$BJ62+1&lt;=15,IF(QX$19&gt;='様式３（療養者名簿）（⑤の場合）'!$BJ62,IF(QX$19&lt;='様式３（療養者名簿）（⑤の場合）'!$BK62,1,0),0),0)</f>
        <v>0</v>
      </c>
      <c r="QY57" s="248">
        <f>IF(QY$19-'様式３（療養者名簿）（⑤の場合）'!$BJ62+1&lt;=15,IF(QY$19&gt;='様式３（療養者名簿）（⑤の場合）'!$BJ62,IF(QY$19&lt;='様式３（療養者名簿）（⑤の場合）'!$BK62,1,0),0),0)</f>
        <v>0</v>
      </c>
      <c r="QZ57" s="248">
        <f>IF(QZ$19-'様式３（療養者名簿）（⑤の場合）'!$BJ62+1&lt;=15,IF(QZ$19&gt;='様式３（療養者名簿）（⑤の場合）'!$BJ62,IF(QZ$19&lt;='様式３（療養者名簿）（⑤の場合）'!$BK62,1,0),0),0)</f>
        <v>0</v>
      </c>
      <c r="RA57" s="248">
        <f>IF(RA$19-'様式３（療養者名簿）（⑤の場合）'!$BJ62+1&lt;=15,IF(RA$19&gt;='様式３（療養者名簿）（⑤の場合）'!$BJ62,IF(RA$19&lt;='様式３（療養者名簿）（⑤の場合）'!$BK62,1,0),0),0)</f>
        <v>0</v>
      </c>
      <c r="RB57" s="248">
        <f>IF(RB$19-'様式３（療養者名簿）（⑤の場合）'!$BJ62+1&lt;=15,IF(RB$19&gt;='様式３（療養者名簿）（⑤の場合）'!$BJ62,IF(RB$19&lt;='様式３（療養者名簿）（⑤の場合）'!$BK62,1,0),0),0)</f>
        <v>0</v>
      </c>
      <c r="RC57" s="248">
        <f>IF(RC$19-'様式３（療養者名簿）（⑤の場合）'!$BJ62+1&lt;=15,IF(RC$19&gt;='様式３（療養者名簿）（⑤の場合）'!$BJ62,IF(RC$19&lt;='様式３（療養者名簿）（⑤の場合）'!$BK62,1,0),0),0)</f>
        <v>0</v>
      </c>
      <c r="RD57" s="248">
        <f>IF(RD$19-'様式３（療養者名簿）（⑤の場合）'!$BJ62+1&lt;=15,IF(RD$19&gt;='様式３（療養者名簿）（⑤の場合）'!$BJ62,IF(RD$19&lt;='様式３（療養者名簿）（⑤の場合）'!$BK62,1,0),0),0)</f>
        <v>0</v>
      </c>
      <c r="RE57" s="248">
        <f>IF(RE$19-'様式３（療養者名簿）（⑤の場合）'!$BJ62+1&lt;=15,IF(RE$19&gt;='様式３（療養者名簿）（⑤の場合）'!$BJ62,IF(RE$19&lt;='様式３（療養者名簿）（⑤の場合）'!$BK62,1,0),0),0)</f>
        <v>0</v>
      </c>
      <c r="RF57" s="248">
        <f>IF(RF$19-'様式３（療養者名簿）（⑤の場合）'!$BJ62+1&lt;=15,IF(RF$19&gt;='様式３（療養者名簿）（⑤の場合）'!$BJ62,IF(RF$19&lt;='様式３（療養者名簿）（⑤の場合）'!$BK62,1,0),0),0)</f>
        <v>0</v>
      </c>
      <c r="RG57" s="248">
        <f>IF(RG$19-'様式３（療養者名簿）（⑤の場合）'!$BJ62+1&lt;=15,IF(RG$19&gt;='様式３（療養者名簿）（⑤の場合）'!$BJ62,IF(RG$19&lt;='様式３（療養者名簿）（⑤の場合）'!$BK62,1,0),0),0)</f>
        <v>0</v>
      </c>
      <c r="RH57" s="248">
        <f>IF(RH$19-'様式３（療養者名簿）（⑤の場合）'!$BJ62+1&lt;=15,IF(RH$19&gt;='様式３（療養者名簿）（⑤の場合）'!$BJ62,IF(RH$19&lt;='様式３（療養者名簿）（⑤の場合）'!$BK62,1,0),0),0)</f>
        <v>0</v>
      </c>
      <c r="RI57" s="248">
        <f>IF(RI$19-'様式３（療養者名簿）（⑤の場合）'!$BJ62+1&lt;=15,IF(RI$19&gt;='様式３（療養者名簿）（⑤の場合）'!$BJ62,IF(RI$19&lt;='様式３（療養者名簿）（⑤の場合）'!$BK62,1,0),0),0)</f>
        <v>0</v>
      </c>
      <c r="RJ57" s="248">
        <f>IF(RJ$19-'様式３（療養者名簿）（⑤の場合）'!$BJ62+1&lt;=15,IF(RJ$19&gt;='様式３（療養者名簿）（⑤の場合）'!$BJ62,IF(RJ$19&lt;='様式３（療養者名簿）（⑤の場合）'!$BK62,1,0),0),0)</f>
        <v>0</v>
      </c>
      <c r="RK57" s="248">
        <f>IF(RK$19-'様式３（療養者名簿）（⑤の場合）'!$BJ62+1&lt;=15,IF(RK$19&gt;='様式３（療養者名簿）（⑤の場合）'!$BJ62,IF(RK$19&lt;='様式３（療養者名簿）（⑤の場合）'!$BK62,1,0),0),0)</f>
        <v>0</v>
      </c>
      <c r="RL57" s="248">
        <f>IF(RL$19-'様式３（療養者名簿）（⑤の場合）'!$BJ62+1&lt;=15,IF(RL$19&gt;='様式３（療養者名簿）（⑤の場合）'!$BJ62,IF(RL$19&lt;='様式３（療養者名簿）（⑤の場合）'!$BK62,1,0),0),0)</f>
        <v>0</v>
      </c>
      <c r="RM57" s="248">
        <f>IF(RM$19-'様式３（療養者名簿）（⑤の場合）'!$BJ62+1&lt;=15,IF(RM$19&gt;='様式３（療養者名簿）（⑤の場合）'!$BJ62,IF(RM$19&lt;='様式３（療養者名簿）（⑤の場合）'!$BK62,1,0),0),0)</f>
        <v>0</v>
      </c>
      <c r="RN57" s="248">
        <f>IF(RN$19-'様式３（療養者名簿）（⑤の場合）'!$BJ62+1&lt;=15,IF(RN$19&gt;='様式３（療養者名簿）（⑤の場合）'!$BJ62,IF(RN$19&lt;='様式３（療養者名簿）（⑤の場合）'!$BK62,1,0),0),0)</f>
        <v>0</v>
      </c>
      <c r="RO57" s="248">
        <f>IF(RO$19-'様式３（療養者名簿）（⑤の場合）'!$BJ62+1&lt;=15,IF(RO$19&gt;='様式３（療養者名簿）（⑤の場合）'!$BJ62,IF(RO$19&lt;='様式３（療養者名簿）（⑤の場合）'!$BK62,1,0),0),0)</f>
        <v>0</v>
      </c>
      <c r="RP57" s="248">
        <f>IF(RP$19-'様式３（療養者名簿）（⑤の場合）'!$BJ62+1&lt;=15,IF(RP$19&gt;='様式３（療養者名簿）（⑤の場合）'!$BJ62,IF(RP$19&lt;='様式３（療養者名簿）（⑤の場合）'!$BK62,1,0),0),0)</f>
        <v>0</v>
      </c>
      <c r="RQ57" s="248">
        <f>IF(RQ$19-'様式３（療養者名簿）（⑤の場合）'!$BJ62+1&lt;=15,IF(RQ$19&gt;='様式３（療養者名簿）（⑤の場合）'!$BJ62,IF(RQ$19&lt;='様式３（療養者名簿）（⑤の場合）'!$BK62,1,0),0),0)</f>
        <v>0</v>
      </c>
      <c r="RR57" s="248">
        <f>IF(RR$19-'様式３（療養者名簿）（⑤の場合）'!$BJ62+1&lt;=15,IF(RR$19&gt;='様式３（療養者名簿）（⑤の場合）'!$BJ62,IF(RR$19&lt;='様式３（療養者名簿）（⑤の場合）'!$BK62,1,0),0),0)</f>
        <v>0</v>
      </c>
      <c r="RS57" s="248">
        <f>IF(RS$19-'様式３（療養者名簿）（⑤の場合）'!$BJ62+1&lt;=15,IF(RS$19&gt;='様式３（療養者名簿）（⑤の場合）'!$BJ62,IF(RS$19&lt;='様式３（療養者名簿）（⑤の場合）'!$BK62,1,0),0),0)</f>
        <v>0</v>
      </c>
      <c r="RT57" s="248">
        <f>IF(RT$19-'様式３（療養者名簿）（⑤の場合）'!$BJ62+1&lt;=15,IF(RT$19&gt;='様式３（療養者名簿）（⑤の場合）'!$BJ62,IF(RT$19&lt;='様式３（療養者名簿）（⑤の場合）'!$BK62,1,0),0),0)</f>
        <v>0</v>
      </c>
      <c r="RU57" s="248">
        <f>IF(RU$19-'様式３（療養者名簿）（⑤の場合）'!$BJ62+1&lt;=15,IF(RU$19&gt;='様式３（療養者名簿）（⑤の場合）'!$BJ62,IF(RU$19&lt;='様式３（療養者名簿）（⑤の場合）'!$BK62,1,0),0),0)</f>
        <v>0</v>
      </c>
      <c r="RV57" s="248">
        <f>IF(RV$19-'様式３（療養者名簿）（⑤の場合）'!$BJ62+1&lt;=15,IF(RV$19&gt;='様式３（療養者名簿）（⑤の場合）'!$BJ62,IF(RV$19&lt;='様式３（療養者名簿）（⑤の場合）'!$BK62,1,0),0),0)</f>
        <v>0</v>
      </c>
      <c r="RW57" s="248">
        <f>IF(RW$19-'様式３（療養者名簿）（⑤の場合）'!$BJ62+1&lt;=15,IF(RW$19&gt;='様式３（療養者名簿）（⑤の場合）'!$BJ62,IF(RW$19&lt;='様式３（療養者名簿）（⑤の場合）'!$BK62,1,0),0),0)</f>
        <v>0</v>
      </c>
      <c r="RX57" s="248">
        <f>IF(RX$19-'様式３（療養者名簿）（⑤の場合）'!$BJ62+1&lt;=15,IF(RX$19&gt;='様式３（療養者名簿）（⑤の場合）'!$BJ62,IF(RX$19&lt;='様式３（療養者名簿）（⑤の場合）'!$BK62,1,0),0),0)</f>
        <v>0</v>
      </c>
      <c r="RY57" s="248">
        <f>IF(RY$19-'様式３（療養者名簿）（⑤の場合）'!$BJ62+1&lt;=15,IF(RY$19&gt;='様式３（療養者名簿）（⑤の場合）'!$BJ62,IF(RY$19&lt;='様式３（療養者名簿）（⑤の場合）'!$BK62,1,0),0),0)</f>
        <v>0</v>
      </c>
      <c r="RZ57" s="248">
        <f>IF(RZ$19-'様式３（療養者名簿）（⑤の場合）'!$BJ62+1&lt;=15,IF(RZ$19&gt;='様式３（療養者名簿）（⑤の場合）'!$BJ62,IF(RZ$19&lt;='様式３（療養者名簿）（⑤の場合）'!$BK62,1,0),0),0)</f>
        <v>0</v>
      </c>
      <c r="SA57" s="248">
        <f>IF(SA$19-'様式３（療養者名簿）（⑤の場合）'!$BJ62+1&lt;=15,IF(SA$19&gt;='様式３（療養者名簿）（⑤の場合）'!$BJ62,IF(SA$19&lt;='様式３（療養者名簿）（⑤の場合）'!$BK62,1,0),0),0)</f>
        <v>0</v>
      </c>
      <c r="SB57" s="248">
        <f>IF(SB$19-'様式３（療養者名簿）（⑤の場合）'!$BJ62+1&lt;=15,IF(SB$19&gt;='様式３（療養者名簿）（⑤の場合）'!$BJ62,IF(SB$19&lt;='様式３（療養者名簿）（⑤の場合）'!$BK62,1,0),0),0)</f>
        <v>0</v>
      </c>
      <c r="SC57" s="248">
        <f>IF(SC$19-'様式３（療養者名簿）（⑤の場合）'!$BJ62+1&lt;=15,IF(SC$19&gt;='様式３（療養者名簿）（⑤の場合）'!$BJ62,IF(SC$19&lt;='様式３（療養者名簿）（⑤の場合）'!$BK62,1,0),0),0)</f>
        <v>0</v>
      </c>
      <c r="SD57" s="248">
        <f>IF(SD$19-'様式３（療養者名簿）（⑤の場合）'!$BJ62+1&lt;=15,IF(SD$19&gt;='様式３（療養者名簿）（⑤の場合）'!$BJ62,IF(SD$19&lt;='様式３（療養者名簿）（⑤の場合）'!$BK62,1,0),0),0)</f>
        <v>0</v>
      </c>
      <c r="SE57" s="248">
        <f>IF(SE$19-'様式３（療養者名簿）（⑤の場合）'!$BJ62+1&lt;=15,IF(SE$19&gt;='様式３（療養者名簿）（⑤の場合）'!$BJ62,IF(SE$19&lt;='様式３（療養者名簿）（⑤の場合）'!$BK62,1,0),0),0)</f>
        <v>0</v>
      </c>
      <c r="SF57" s="248">
        <f>IF(SF$19-'様式３（療養者名簿）（⑤の場合）'!$BJ62+1&lt;=15,IF(SF$19&gt;='様式３（療養者名簿）（⑤の場合）'!$BJ62,IF(SF$19&lt;='様式３（療養者名簿）（⑤の場合）'!$BK62,1,0),0),0)</f>
        <v>0</v>
      </c>
      <c r="SG57" s="248">
        <f>IF(SG$19-'様式３（療養者名簿）（⑤の場合）'!$BJ62+1&lt;=15,IF(SG$19&gt;='様式３（療養者名簿）（⑤の場合）'!$BJ62,IF(SG$19&lt;='様式３（療養者名簿）（⑤の場合）'!$BK62,1,0),0),0)</f>
        <v>0</v>
      </c>
      <c r="SH57" s="248">
        <f>IF(SH$19-'様式３（療養者名簿）（⑤の場合）'!$BJ62+1&lt;=15,IF(SH$19&gt;='様式３（療養者名簿）（⑤の場合）'!$BJ62,IF(SH$19&lt;='様式３（療養者名簿）（⑤の場合）'!$BK62,1,0),0),0)</f>
        <v>0</v>
      </c>
      <c r="SI57" s="248">
        <f>IF(SI$19-'様式３（療養者名簿）（⑤の場合）'!$BJ62+1&lt;=15,IF(SI$19&gt;='様式３（療養者名簿）（⑤の場合）'!$BJ62,IF(SI$19&lt;='様式３（療養者名簿）（⑤の場合）'!$BK62,1,0),0),0)</f>
        <v>0</v>
      </c>
      <c r="SJ57" s="248">
        <f>IF(SJ$19-'様式３（療養者名簿）（⑤の場合）'!$BJ62+1&lt;=15,IF(SJ$19&gt;='様式３（療養者名簿）（⑤の場合）'!$BJ62,IF(SJ$19&lt;='様式３（療養者名簿）（⑤の場合）'!$BK62,1,0),0),0)</f>
        <v>0</v>
      </c>
      <c r="SK57" s="248">
        <f>IF(SK$19-'様式３（療養者名簿）（⑤の場合）'!$BJ62+1&lt;=15,IF(SK$19&gt;='様式３（療養者名簿）（⑤の場合）'!$BJ62,IF(SK$19&lt;='様式３（療養者名簿）（⑤の場合）'!$BK62,1,0),0),0)</f>
        <v>0</v>
      </c>
      <c r="SL57" s="248">
        <f>IF(SL$19-'様式３（療養者名簿）（⑤の場合）'!$BJ62+1&lt;=15,IF(SL$19&gt;='様式３（療養者名簿）（⑤の場合）'!$BJ62,IF(SL$19&lt;='様式３（療養者名簿）（⑤の場合）'!$BK62,1,0),0),0)</f>
        <v>0</v>
      </c>
      <c r="SM57" s="248">
        <f>IF(SM$19-'様式３（療養者名簿）（⑤の場合）'!$BJ62+1&lt;=15,IF(SM$19&gt;='様式３（療養者名簿）（⑤の場合）'!$BJ62,IF(SM$19&lt;='様式３（療養者名簿）（⑤の場合）'!$BK62,1,0),0),0)</f>
        <v>0</v>
      </c>
      <c r="SN57" s="248">
        <f>IF(SN$19-'様式３（療養者名簿）（⑤の場合）'!$BJ62+1&lt;=15,IF(SN$19&gt;='様式３（療養者名簿）（⑤の場合）'!$BJ62,IF(SN$19&lt;='様式３（療養者名簿）（⑤の場合）'!$BK62,1,0),0),0)</f>
        <v>0</v>
      </c>
      <c r="SO57" s="248">
        <f>IF(SO$19-'様式３（療養者名簿）（⑤の場合）'!$BJ62+1&lt;=15,IF(SO$19&gt;='様式３（療養者名簿）（⑤の場合）'!$BJ62,IF(SO$19&lt;='様式３（療養者名簿）（⑤の場合）'!$BK62,1,0),0),0)</f>
        <v>0</v>
      </c>
      <c r="SP57" s="248">
        <f>IF(SP$19-'様式３（療養者名簿）（⑤の場合）'!$BJ62+1&lt;=15,IF(SP$19&gt;='様式３（療養者名簿）（⑤の場合）'!$BJ62,IF(SP$19&lt;='様式３（療養者名簿）（⑤の場合）'!$BK62,1,0),0),0)</f>
        <v>0</v>
      </c>
      <c r="SQ57" s="248">
        <f>IF(SQ$19-'様式３（療養者名簿）（⑤の場合）'!$BJ62+1&lt;=15,IF(SQ$19&gt;='様式３（療養者名簿）（⑤の場合）'!$BJ62,IF(SQ$19&lt;='様式３（療養者名簿）（⑤の場合）'!$BK62,1,0),0),0)</f>
        <v>0</v>
      </c>
      <c r="SR57" s="248">
        <f>IF(SR$19-'様式３（療養者名簿）（⑤の場合）'!$BJ62+1&lt;=15,IF(SR$19&gt;='様式３（療養者名簿）（⑤の場合）'!$BJ62,IF(SR$19&lt;='様式３（療養者名簿）（⑤の場合）'!$BK62,1,0),0),0)</f>
        <v>0</v>
      </c>
      <c r="SS57" s="248">
        <f>IF(SS$19-'様式３（療養者名簿）（⑤の場合）'!$BJ62+1&lt;=15,IF(SS$19&gt;='様式３（療養者名簿）（⑤の場合）'!$BJ62,IF(SS$19&lt;='様式３（療養者名簿）（⑤の場合）'!$BK62,1,0),0),0)</f>
        <v>0</v>
      </c>
      <c r="ST57" s="248">
        <f>IF(ST$19-'様式３（療養者名簿）（⑤の場合）'!$BJ62+1&lt;=15,IF(ST$19&gt;='様式３（療養者名簿）（⑤の場合）'!$BJ62,IF(ST$19&lt;='様式３（療養者名簿）（⑤の場合）'!$BK62,1,0),0),0)</f>
        <v>0</v>
      </c>
      <c r="SU57" s="248">
        <f>IF(SU$19-'様式３（療養者名簿）（⑤の場合）'!$BJ62+1&lt;=15,IF(SU$19&gt;='様式３（療養者名簿）（⑤の場合）'!$BJ62,IF(SU$19&lt;='様式３（療養者名簿）（⑤の場合）'!$BK62,1,0),0),0)</f>
        <v>0</v>
      </c>
      <c r="SV57" s="248">
        <f>IF(SV$19-'様式３（療養者名簿）（⑤の場合）'!$BJ62+1&lt;=15,IF(SV$19&gt;='様式３（療養者名簿）（⑤の場合）'!$BJ62,IF(SV$19&lt;='様式３（療養者名簿）（⑤の場合）'!$BK62,1,0),0),0)</f>
        <v>0</v>
      </c>
      <c r="SW57" s="248">
        <f>IF(SW$19-'様式３（療養者名簿）（⑤の場合）'!$BJ62+1&lt;=15,IF(SW$19&gt;='様式３（療養者名簿）（⑤の場合）'!$BJ62,IF(SW$19&lt;='様式３（療養者名簿）（⑤の場合）'!$BK62,1,0),0),0)</f>
        <v>0</v>
      </c>
      <c r="SX57" s="248">
        <f>IF(SX$19-'様式３（療養者名簿）（⑤の場合）'!$BJ62+1&lt;=15,IF(SX$19&gt;='様式３（療養者名簿）（⑤の場合）'!$BJ62,IF(SX$19&lt;='様式３（療養者名簿）（⑤の場合）'!$BK62,1,0),0),0)</f>
        <v>0</v>
      </c>
      <c r="SY57" s="248">
        <f>IF(SY$19-'様式３（療養者名簿）（⑤の場合）'!$BJ62+1&lt;=15,IF(SY$19&gt;='様式３（療養者名簿）（⑤の場合）'!$BJ62,IF(SY$19&lt;='様式３（療養者名簿）（⑤の場合）'!$BK62,1,0),0),0)</f>
        <v>0</v>
      </c>
      <c r="SZ57" s="248">
        <f>IF(SZ$19-'様式３（療養者名簿）（⑤の場合）'!$BJ62+1&lt;=15,IF(SZ$19&gt;='様式３（療養者名簿）（⑤の場合）'!$BJ62,IF(SZ$19&lt;='様式３（療養者名簿）（⑤の場合）'!$BK62,1,0),0),0)</f>
        <v>0</v>
      </c>
      <c r="TA57" s="248">
        <f>IF(TA$19-'様式３（療養者名簿）（⑤の場合）'!$BJ62+1&lt;=15,IF(TA$19&gt;='様式３（療養者名簿）（⑤の場合）'!$BJ62,IF(TA$19&lt;='様式３（療養者名簿）（⑤の場合）'!$BK62,1,0),0),0)</f>
        <v>0</v>
      </c>
      <c r="TB57" s="248">
        <f>IF(TB$19-'様式３（療養者名簿）（⑤の場合）'!$BJ62+1&lt;=15,IF(TB$19&gt;='様式３（療養者名簿）（⑤の場合）'!$BJ62,IF(TB$19&lt;='様式３（療養者名簿）（⑤の場合）'!$BK62,1,0),0),0)</f>
        <v>0</v>
      </c>
      <c r="TC57" s="248">
        <f>IF(TC$19-'様式３（療養者名簿）（⑤の場合）'!$BJ62+1&lt;=15,IF(TC$19&gt;='様式３（療養者名簿）（⑤の場合）'!$BJ62,IF(TC$19&lt;='様式３（療養者名簿）（⑤の場合）'!$BK62,1,0),0),0)</f>
        <v>0</v>
      </c>
      <c r="TD57" s="248">
        <f>IF(TD$19-'様式３（療養者名簿）（⑤の場合）'!$BJ62+1&lt;=15,IF(TD$19&gt;='様式３（療養者名簿）（⑤の場合）'!$BJ62,IF(TD$19&lt;='様式３（療養者名簿）（⑤の場合）'!$BK62,1,0),0),0)</f>
        <v>0</v>
      </c>
      <c r="TE57" s="248">
        <f>IF(TE$19-'様式３（療養者名簿）（⑤の場合）'!$BJ62+1&lt;=15,IF(TE$19&gt;='様式３（療養者名簿）（⑤の場合）'!$BJ62,IF(TE$19&lt;='様式３（療養者名簿）（⑤の場合）'!$BK62,1,0),0),0)</f>
        <v>0</v>
      </c>
      <c r="TF57" s="248">
        <f>IF(TF$19-'様式３（療養者名簿）（⑤の場合）'!$BJ62+1&lt;=15,IF(TF$19&gt;='様式３（療養者名簿）（⑤の場合）'!$BJ62,IF(TF$19&lt;='様式３（療養者名簿）（⑤の場合）'!$BK62,1,0),0),0)</f>
        <v>0</v>
      </c>
      <c r="TG57" s="248">
        <f>IF(TG$19-'様式３（療養者名簿）（⑤の場合）'!$BJ62+1&lt;=15,IF(TG$19&gt;='様式３（療養者名簿）（⑤の場合）'!$BJ62,IF(TG$19&lt;='様式３（療養者名簿）（⑤の場合）'!$BK62,1,0),0),0)</f>
        <v>0</v>
      </c>
      <c r="TH57" s="248">
        <f>IF(TH$19-'様式３（療養者名簿）（⑤の場合）'!$BJ62+1&lt;=15,IF(TH$19&gt;='様式３（療養者名簿）（⑤の場合）'!$BJ62,IF(TH$19&lt;='様式３（療養者名簿）（⑤の場合）'!$BK62,1,0),0),0)</f>
        <v>0</v>
      </c>
      <c r="TI57" s="248">
        <f>IF(TI$19-'様式３（療養者名簿）（⑤の場合）'!$BJ62+1&lt;=15,IF(TI$19&gt;='様式３（療養者名簿）（⑤の場合）'!$BJ62,IF(TI$19&lt;='様式３（療養者名簿）（⑤の場合）'!$BK62,1,0),0),0)</f>
        <v>0</v>
      </c>
      <c r="TJ57" s="248">
        <f>IF(TJ$19-'様式３（療養者名簿）（⑤の場合）'!$BJ62+1&lt;=15,IF(TJ$19&gt;='様式３（療養者名簿）（⑤の場合）'!$BJ62,IF(TJ$19&lt;='様式３（療養者名簿）（⑤の場合）'!$BK62,1,0),0),0)</f>
        <v>0</v>
      </c>
      <c r="TK57" s="248">
        <f>IF(TK$19-'様式３（療養者名簿）（⑤の場合）'!$BJ62+1&lt;=15,IF(TK$19&gt;='様式３（療養者名簿）（⑤の場合）'!$BJ62,IF(TK$19&lt;='様式３（療養者名簿）（⑤の場合）'!$BK62,1,0),0),0)</f>
        <v>0</v>
      </c>
      <c r="TL57" s="248">
        <f>IF(TL$19-'様式３（療養者名簿）（⑤の場合）'!$BJ62+1&lt;=15,IF(TL$19&gt;='様式３（療養者名簿）（⑤の場合）'!$BJ62,IF(TL$19&lt;='様式３（療養者名簿）（⑤の場合）'!$BK62,1,0),0),0)</f>
        <v>0</v>
      </c>
      <c r="TM57" s="248">
        <f>IF(TM$19-'様式３（療養者名簿）（⑤の場合）'!$BJ62+1&lt;=15,IF(TM$19&gt;='様式３（療養者名簿）（⑤の場合）'!$BJ62,IF(TM$19&lt;='様式３（療養者名簿）（⑤の場合）'!$BK62,1,0),0),0)</f>
        <v>0</v>
      </c>
      <c r="TN57" s="248">
        <f>IF(TN$19-'様式３（療養者名簿）（⑤の場合）'!$BJ62+1&lt;=15,IF(TN$19&gt;='様式３（療養者名簿）（⑤の場合）'!$BJ62,IF(TN$19&lt;='様式３（療養者名簿）（⑤の場合）'!$BK62,1,0),0),0)</f>
        <v>0</v>
      </c>
      <c r="TO57" s="248">
        <f>IF(TO$19-'様式３（療養者名簿）（⑤の場合）'!$BJ62+1&lt;=15,IF(TO$19&gt;='様式３（療養者名簿）（⑤の場合）'!$BJ62,IF(TO$19&lt;='様式３（療養者名簿）（⑤の場合）'!$BK62,1,0),0),0)</f>
        <v>0</v>
      </c>
      <c r="TP57" s="248">
        <f>IF(TP$19-'様式３（療養者名簿）（⑤の場合）'!$BJ62+1&lt;=15,IF(TP$19&gt;='様式３（療養者名簿）（⑤の場合）'!$BJ62,IF(TP$19&lt;='様式３（療養者名簿）（⑤の場合）'!$BK62,1,0),0),0)</f>
        <v>0</v>
      </c>
      <c r="TQ57" s="248">
        <f>IF(TQ$19-'様式３（療養者名簿）（⑤の場合）'!$BJ62+1&lt;=15,IF(TQ$19&gt;='様式３（療養者名簿）（⑤の場合）'!$BJ62,IF(TQ$19&lt;='様式３（療養者名簿）（⑤の場合）'!$BK62,1,0),0),0)</f>
        <v>0</v>
      </c>
      <c r="TR57" s="248">
        <f>IF(TR$19-'様式３（療養者名簿）（⑤の場合）'!$BJ62+1&lt;=15,IF(TR$19&gt;='様式３（療養者名簿）（⑤の場合）'!$BJ62,IF(TR$19&lt;='様式３（療養者名簿）（⑤の場合）'!$BK62,1,0),0),0)</f>
        <v>0</v>
      </c>
      <c r="TS57" s="248">
        <f>IF(TS$19-'様式３（療養者名簿）（⑤の場合）'!$BJ62+1&lt;=15,IF(TS$19&gt;='様式３（療養者名簿）（⑤の場合）'!$BJ62,IF(TS$19&lt;='様式３（療養者名簿）（⑤の場合）'!$BK62,1,0),0),0)</f>
        <v>0</v>
      </c>
      <c r="TT57" s="248">
        <f>IF(TT$19-'様式３（療養者名簿）（⑤の場合）'!$BJ62+1&lt;=15,IF(TT$19&gt;='様式３（療養者名簿）（⑤の場合）'!$BJ62,IF(TT$19&lt;='様式３（療養者名簿）（⑤の場合）'!$BK62,1,0),0),0)</f>
        <v>0</v>
      </c>
      <c r="TU57" s="248">
        <f>IF(TU$19-'様式３（療養者名簿）（⑤の場合）'!$BJ62+1&lt;=15,IF(TU$19&gt;='様式３（療養者名簿）（⑤の場合）'!$BJ62,IF(TU$19&lt;='様式３（療養者名簿）（⑤の場合）'!$BK62,1,0),0),0)</f>
        <v>0</v>
      </c>
      <c r="TV57" s="248">
        <f>IF(TV$19-'様式３（療養者名簿）（⑤の場合）'!$BJ62+1&lt;=15,IF(TV$19&gt;='様式３（療養者名簿）（⑤の場合）'!$BJ62,IF(TV$19&lt;='様式３（療養者名簿）（⑤の場合）'!$BK62,1,0),0),0)</f>
        <v>0</v>
      </c>
      <c r="TW57" s="248">
        <f>IF(TW$19-'様式３（療養者名簿）（⑤の場合）'!$BJ62+1&lt;=15,IF(TW$19&gt;='様式３（療養者名簿）（⑤の場合）'!$BJ62,IF(TW$19&lt;='様式３（療養者名簿）（⑤の場合）'!$BK62,1,0),0),0)</f>
        <v>0</v>
      </c>
      <c r="TX57" s="248">
        <f>IF(TX$19-'様式３（療養者名簿）（⑤の場合）'!$BJ62+1&lt;=15,IF(TX$19&gt;='様式３（療養者名簿）（⑤の場合）'!$BJ62,IF(TX$19&lt;='様式３（療養者名簿）（⑤の場合）'!$BK62,1,0),0),0)</f>
        <v>0</v>
      </c>
      <c r="TY57" s="248">
        <f>IF(TY$19-'様式３（療養者名簿）（⑤の場合）'!$BJ62+1&lt;=15,IF(TY$19&gt;='様式３（療養者名簿）（⑤の場合）'!$BJ62,IF(TY$19&lt;='様式３（療養者名簿）（⑤の場合）'!$BK62,1,0),0),0)</f>
        <v>0</v>
      </c>
      <c r="TZ57" s="248">
        <f>IF(TZ$19-'様式３（療養者名簿）（⑤の場合）'!$BJ62+1&lt;=15,IF(TZ$19&gt;='様式３（療養者名簿）（⑤の場合）'!$BJ62,IF(TZ$19&lt;='様式３（療養者名簿）（⑤の場合）'!$BK62,1,0),0),0)</f>
        <v>0</v>
      </c>
      <c r="UA57" s="248">
        <f>IF(UA$19-'様式３（療養者名簿）（⑤の場合）'!$BJ62+1&lt;=15,IF(UA$19&gt;='様式３（療養者名簿）（⑤の場合）'!$BJ62,IF(UA$19&lt;='様式３（療養者名簿）（⑤の場合）'!$BK62,1,0),0),0)</f>
        <v>0</v>
      </c>
      <c r="UB57" s="248">
        <f>IF(UB$19-'様式３（療養者名簿）（⑤の場合）'!$BJ62+1&lt;=15,IF(UB$19&gt;='様式３（療養者名簿）（⑤の場合）'!$BJ62,IF(UB$19&lt;='様式３（療養者名簿）（⑤の場合）'!$BK62,1,0),0),0)</f>
        <v>0</v>
      </c>
      <c r="UC57" s="248">
        <f>IF(UC$19-'様式３（療養者名簿）（⑤の場合）'!$BJ62+1&lt;=15,IF(UC$19&gt;='様式３（療養者名簿）（⑤の場合）'!$BJ62,IF(UC$19&lt;='様式３（療養者名簿）（⑤の場合）'!$BK62,1,0),0),0)</f>
        <v>0</v>
      </c>
      <c r="UD57" s="372">
        <f>IF(UD$19-'様式３（療養者名簿）（⑤の場合）'!$BJ62+1&lt;=15,IF(UD$19&gt;='様式３（療養者名簿）（⑤の場合）'!$BJ62,IF(UD$19&lt;='様式３（療養者名簿）（⑤の場合）'!$BK62,1,0),0),0)</f>
        <v>0</v>
      </c>
      <c r="UE57" s="372">
        <f>IF(UE$19-'様式３（療養者名簿）（⑤の場合）'!$BJ62+1&lt;=15,IF(UE$19&gt;='様式３（療養者名簿）（⑤の場合）'!$BJ62,IF(UE$19&lt;='様式３（療養者名簿）（⑤の場合）'!$BK62,1,0),0),0)</f>
        <v>0</v>
      </c>
      <c r="UF57" s="372">
        <f>IF(UF$19-'様式３（療養者名簿）（⑤の場合）'!$BJ62+1&lt;=15,IF(UF$19&gt;='様式３（療養者名簿）（⑤の場合）'!$BJ62,IF(UF$19&lt;='様式３（療養者名簿）（⑤の場合）'!$BK62,1,0),0),0)</f>
        <v>0</v>
      </c>
      <c r="UG57" s="372">
        <f>IF(UG$19-'様式３（療養者名簿）（⑤の場合）'!$BJ62+1&lt;=15,IF(UG$19&gt;='様式３（療養者名簿）（⑤の場合）'!$BJ62,IF(UG$19&lt;='様式３（療養者名簿）（⑤の場合）'!$BK62,1,0),0),0)</f>
        <v>0</v>
      </c>
      <c r="UH57" s="372">
        <f>IF(UH$19-'様式３（療養者名簿）（⑤の場合）'!$BJ62+1&lt;=15,IF(UH$19&gt;='様式３（療養者名簿）（⑤の場合）'!$BJ62,IF(UH$19&lt;='様式３（療養者名簿）（⑤の場合）'!$BK62,1,0),0),0)</f>
        <v>0</v>
      </c>
      <c r="UI57" s="372">
        <f>IF(UI$19-'様式３（療養者名簿）（⑤の場合）'!$BJ62+1&lt;=15,IF(UI$19&gt;='様式３（療養者名簿）（⑤の場合）'!$BJ62,IF(UI$19&lt;='様式３（療養者名簿）（⑤の場合）'!$BK62,1,0),0),0)</f>
        <v>0</v>
      </c>
      <c r="UJ57" s="372">
        <f>IF(UJ$19-'様式３（療養者名簿）（⑤の場合）'!$BJ62+1&lt;=15,IF(UJ$19&gt;='様式３（療養者名簿）（⑤の場合）'!$BJ62,IF(UJ$19&lt;='様式３（療養者名簿）（⑤の場合）'!$BK62,1,0),0),0)</f>
        <v>0</v>
      </c>
      <c r="UK57" s="372">
        <f>IF(UK$19-'様式３（療養者名簿）（⑤の場合）'!$BJ62+1&lt;=15,IF(UK$19&gt;='様式３（療養者名簿）（⑤の場合）'!$BJ62,IF(UK$19&lt;='様式３（療養者名簿）（⑤の場合）'!$BK62,1,0),0),0)</f>
        <v>0</v>
      </c>
      <c r="UL57" s="372">
        <f>IF(UL$19-'様式３（療養者名簿）（⑤の場合）'!$BJ62+1&lt;=15,IF(UL$19&gt;='様式３（療養者名簿）（⑤の場合）'!$BJ62,IF(UL$19&lt;='様式３（療養者名簿）（⑤の場合）'!$BK62,1,0),0),0)</f>
        <v>0</v>
      </c>
      <c r="UM57" s="372">
        <f>IF(UM$19-'様式３（療養者名簿）（⑤の場合）'!$BJ62+1&lt;=15,IF(UM$19&gt;='様式３（療養者名簿）（⑤の場合）'!$BJ62,IF(UM$19&lt;='様式３（療養者名簿）（⑤の場合）'!$BK62,1,0),0),0)</f>
        <v>0</v>
      </c>
      <c r="UN57" s="372">
        <f>IF(UN$19-'様式３（療養者名簿）（⑤の場合）'!$BJ62+1&lt;=15,IF(UN$19&gt;='様式３（療養者名簿）（⑤の場合）'!$BJ62,IF(UN$19&lt;='様式３（療養者名簿）（⑤の場合）'!$BK62,1,0),0),0)</f>
        <v>0</v>
      </c>
      <c r="UO57" s="372">
        <f>IF(UO$19-'様式３（療養者名簿）（⑤の場合）'!$BJ62+1&lt;=15,IF(UO$19&gt;='様式３（療養者名簿）（⑤の場合）'!$BJ62,IF(UO$19&lt;='様式３（療養者名簿）（⑤の場合）'!$BK62,1,0),0),0)</f>
        <v>0</v>
      </c>
      <c r="UP57" s="372">
        <f>IF(UP$19-'様式３（療養者名簿）（⑤の場合）'!$BJ62+1&lt;=15,IF(UP$19&gt;='様式３（療養者名簿）（⑤の場合）'!$BJ62,IF(UP$19&lt;='様式３（療養者名簿）（⑤の場合）'!$BK62,1,0),0),0)</f>
        <v>0</v>
      </c>
      <c r="UQ57" s="372">
        <f>IF(UQ$19-'様式３（療養者名簿）（⑤の場合）'!$BJ62+1&lt;=15,IF(UQ$19&gt;='様式３（療養者名簿）（⑤の場合）'!$BJ62,IF(UQ$19&lt;='様式３（療養者名簿）（⑤の場合）'!$BK62,1,0),0),0)</f>
        <v>0</v>
      </c>
      <c r="UR57" s="372">
        <f>IF(UR$19-'様式３（療養者名簿）（⑤の場合）'!$BJ62+1&lt;=15,IF(UR$19&gt;='様式３（療養者名簿）（⑤の場合）'!$BJ62,IF(UR$19&lt;='様式３（療養者名簿）（⑤の場合）'!$BK62,1,0),0),0)</f>
        <v>0</v>
      </c>
      <c r="US57" s="372">
        <f>IF(US$19-'様式３（療養者名簿）（⑤の場合）'!$BJ62+1&lt;=15,IF(US$19&gt;='様式３（療養者名簿）（⑤の場合）'!$BJ62,IF(US$19&lt;='様式３（療養者名簿）（⑤の場合）'!$BK62,1,0),0),0)</f>
        <v>0</v>
      </c>
      <c r="UT57" s="372">
        <f>IF(UT$19-'様式３（療養者名簿）（⑤の場合）'!$BJ62+1&lt;=15,IF(UT$19&gt;='様式３（療養者名簿）（⑤の場合）'!$BJ62,IF(UT$19&lt;='様式３（療養者名簿）（⑤の場合）'!$BK62,1,0),0),0)</f>
        <v>0</v>
      </c>
      <c r="UU57" s="372">
        <f>IF(UU$19-'様式３（療養者名簿）（⑤の場合）'!$BJ62+1&lt;=15,IF(UU$19&gt;='様式３（療養者名簿）（⑤の場合）'!$BJ62,IF(UU$19&lt;='様式３（療養者名簿）（⑤の場合）'!$BK62,1,0),0),0)</f>
        <v>0</v>
      </c>
      <c r="UV57" s="372">
        <f>IF(UV$19-'様式３（療養者名簿）（⑤の場合）'!$BJ62+1&lt;=15,IF(UV$19&gt;='様式３（療養者名簿）（⑤の場合）'!$BJ62,IF(UV$19&lt;='様式３（療養者名簿）（⑤の場合）'!$BK62,1,0),0),0)</f>
        <v>0</v>
      </c>
      <c r="UW57" s="372">
        <f>IF(UW$19-'様式３（療養者名簿）（⑤の場合）'!$BJ62+1&lt;=15,IF(UW$19&gt;='様式３（療養者名簿）（⑤の場合）'!$BJ62,IF(UW$19&lt;='様式３（療養者名簿）（⑤の場合）'!$BK62,1,0),0),0)</f>
        <v>0</v>
      </c>
      <c r="UX57" s="372">
        <f>IF(UX$19-'様式３（療養者名簿）（⑤の場合）'!$BJ62+1&lt;=15,IF(UX$19&gt;='様式３（療養者名簿）（⑤の場合）'!$BJ62,IF(UX$19&lt;='様式３（療養者名簿）（⑤の場合）'!$BK62,1,0),0),0)</f>
        <v>0</v>
      </c>
      <c r="UY57" s="372">
        <f>IF(UY$19-'様式３（療養者名簿）（⑤の場合）'!$BJ62+1&lt;=15,IF(UY$19&gt;='様式３（療養者名簿）（⑤の場合）'!$BJ62,IF(UY$19&lt;='様式３（療養者名簿）（⑤の場合）'!$BK62,1,0),0),0)</f>
        <v>0</v>
      </c>
      <c r="UZ57" s="372">
        <f>IF(UZ$19-'様式３（療養者名簿）（⑤の場合）'!$BJ62+1&lt;=15,IF(UZ$19&gt;='様式３（療養者名簿）（⑤の場合）'!$BJ62,IF(UZ$19&lt;='様式３（療養者名簿）（⑤の場合）'!$BK62,1,0),0),0)</f>
        <v>0</v>
      </c>
      <c r="VA57" s="372">
        <f>IF(VA$19-'様式３（療養者名簿）（⑤の場合）'!$BJ62+1&lt;=15,IF(VA$19&gt;='様式３（療養者名簿）（⑤の場合）'!$BJ62,IF(VA$19&lt;='様式３（療養者名簿）（⑤の場合）'!$BK62,1,0),0),0)</f>
        <v>0</v>
      </c>
      <c r="VB57" s="372">
        <f>IF(VB$19-'様式３（療養者名簿）（⑤の場合）'!$BJ62+1&lt;=15,IF(VB$19&gt;='様式３（療養者名簿）（⑤の場合）'!$BJ62,IF(VB$19&lt;='様式３（療養者名簿）（⑤の場合）'!$BK62,1,0),0),0)</f>
        <v>0</v>
      </c>
      <c r="VC57" s="372">
        <f>IF(VC$19-'様式３（療養者名簿）（⑤の場合）'!$BJ62+1&lt;=15,IF(VC$19&gt;='様式３（療養者名簿）（⑤の場合）'!$BJ62,IF(VC$19&lt;='様式３（療養者名簿）（⑤の場合）'!$BK62,1,0),0),0)</f>
        <v>0</v>
      </c>
      <c r="VD57" s="372">
        <f>IF(VD$19-'様式３（療養者名簿）（⑤の場合）'!$BJ62+1&lt;=15,IF(VD$19&gt;='様式３（療養者名簿）（⑤の場合）'!$BJ62,IF(VD$19&lt;='様式３（療養者名簿）（⑤の場合）'!$BK62,1,0),0),0)</f>
        <v>0</v>
      </c>
      <c r="VE57" s="372">
        <f>IF(VE$19-'様式３（療養者名簿）（⑤の場合）'!$BJ62+1&lt;=15,IF(VE$19&gt;='様式３（療養者名簿）（⑤の場合）'!$BJ62,IF(VE$19&lt;='様式３（療養者名簿）（⑤の場合）'!$BK62,1,0),0),0)</f>
        <v>0</v>
      </c>
      <c r="VF57" s="372">
        <f>IF(VF$19-'様式３（療養者名簿）（⑤の場合）'!$BJ62+1&lt;=15,IF(VF$19&gt;='様式３（療養者名簿）（⑤の場合）'!$BJ62,IF(VF$19&lt;='様式３（療養者名簿）（⑤の場合）'!$BK62,1,0),0),0)</f>
        <v>0</v>
      </c>
      <c r="VG57" s="372">
        <f>IF(VG$19-'様式３（療養者名簿）（⑤の場合）'!$BJ62+1&lt;=15,IF(VG$19&gt;='様式３（療養者名簿）（⑤の場合）'!$BJ62,IF(VG$19&lt;='様式３（療養者名簿）（⑤の場合）'!$BK62,1,0),0),0)</f>
        <v>0</v>
      </c>
      <c r="VH57" s="372">
        <f>IF(VH$19-'様式３（療養者名簿）（⑤の場合）'!$BJ62+1&lt;=15,IF(VH$19&gt;='様式３（療養者名簿）（⑤の場合）'!$BJ62,IF(VH$19&lt;='様式３（療養者名簿）（⑤の場合）'!$BK62,1,0),0),0)</f>
        <v>0</v>
      </c>
      <c r="VI57" s="372">
        <f>IF(VI$19-'様式３（療養者名簿）（⑤の場合）'!$BJ62+1&lt;=15,IF(VI$19&gt;='様式３（療養者名簿）（⑤の場合）'!$BJ62,IF(VI$19&lt;='様式３（療養者名簿）（⑤の場合）'!$BK62,1,0),0),0)</f>
        <v>0</v>
      </c>
      <c r="VJ57" s="372">
        <f>IF(VJ$19-'様式３（療養者名簿）（⑤の場合）'!$BJ62+1&lt;=15,IF(VJ$19&gt;='様式３（療養者名簿）（⑤の場合）'!$BJ62,IF(VJ$19&lt;='様式３（療養者名簿）（⑤の場合）'!$BK62,1,0),0),0)</f>
        <v>0</v>
      </c>
      <c r="VK57" s="372">
        <f>IF(VK$19-'様式３（療養者名簿）（⑤の場合）'!$BJ62+1&lt;=15,IF(VK$19&gt;='様式３（療養者名簿）（⑤の場合）'!$BJ62,IF(VK$19&lt;='様式３（療養者名簿）（⑤の場合）'!$BK62,1,0),0),0)</f>
        <v>0</v>
      </c>
      <c r="VL57" s="372">
        <f>IF(VL$19-'様式３（療養者名簿）（⑤の場合）'!$BJ62+1&lt;=15,IF(VL$19&gt;='様式３（療養者名簿）（⑤の場合）'!$BJ62,IF(VL$19&lt;='様式３（療養者名簿）（⑤の場合）'!$BK62,1,0),0),0)</f>
        <v>0</v>
      </c>
      <c r="VM57" s="372">
        <f>IF(VM$19-'様式３（療養者名簿）（⑤の場合）'!$BJ62+1&lt;=15,IF(VM$19&gt;='様式３（療養者名簿）（⑤の場合）'!$BJ62,IF(VM$19&lt;='様式３（療養者名簿）（⑤の場合）'!$BK62,1,0),0),0)</f>
        <v>0</v>
      </c>
      <c r="VN57" s="372">
        <f>IF(VN$19-'様式３（療養者名簿）（⑤の場合）'!$BJ62+1&lt;=15,IF(VN$19&gt;='様式３（療養者名簿）（⑤の場合）'!$BJ62,IF(VN$19&lt;='様式３（療養者名簿）（⑤の場合）'!$BK62,1,0),0),0)</f>
        <v>0</v>
      </c>
      <c r="VO57" s="372">
        <f>IF(VO$19-'様式３（療養者名簿）（⑤の場合）'!$BJ62+1&lt;=15,IF(VO$19&gt;='様式３（療養者名簿）（⑤の場合）'!$BJ62,IF(VO$19&lt;='様式３（療養者名簿）（⑤の場合）'!$BK62,1,0),0),0)</f>
        <v>0</v>
      </c>
      <c r="VP57" s="372">
        <f>IF(VP$19-'様式３（療養者名簿）（⑤の場合）'!$BJ62+1&lt;=15,IF(VP$19&gt;='様式３（療養者名簿）（⑤の場合）'!$BJ62,IF(VP$19&lt;='様式３（療養者名簿）（⑤の場合）'!$BK62,1,0),0),0)</f>
        <v>0</v>
      </c>
      <c r="VQ57" s="372">
        <f>IF(VQ$19-'様式３（療養者名簿）（⑤の場合）'!$BJ62+1&lt;=15,IF(VQ$19&gt;='様式３（療養者名簿）（⑤の場合）'!$BJ62,IF(VQ$19&lt;='様式３（療養者名簿）（⑤の場合）'!$BK62,1,0),0),0)</f>
        <v>0</v>
      </c>
      <c r="VR57" s="372">
        <f>IF(VR$19-'様式３（療養者名簿）（⑤の場合）'!$BJ62+1&lt;=15,IF(VR$19&gt;='様式３（療養者名簿）（⑤の場合）'!$BJ62,IF(VR$19&lt;='様式３（療養者名簿）（⑤の場合）'!$BK62,1,0),0),0)</f>
        <v>0</v>
      </c>
      <c r="VS57" s="372">
        <f>IF(VS$19-'様式３（療養者名簿）（⑤の場合）'!$BJ62+1&lt;=15,IF(VS$19&gt;='様式３（療養者名簿）（⑤の場合）'!$BJ62,IF(VS$19&lt;='様式３（療養者名簿）（⑤の場合）'!$BK62,1,0),0),0)</f>
        <v>0</v>
      </c>
      <c r="VT57" s="372">
        <f>IF(VT$19-'様式３（療養者名簿）（⑤の場合）'!$BJ62+1&lt;=15,IF(VT$19&gt;='様式３（療養者名簿）（⑤の場合）'!$BJ62,IF(VT$19&lt;='様式３（療養者名簿）（⑤の場合）'!$BK62,1,0),0),0)</f>
        <v>0</v>
      </c>
      <c r="VU57" s="372">
        <f>IF(VU$19-'様式３（療養者名簿）（⑤の場合）'!$BJ62+1&lt;=15,IF(VU$19&gt;='様式３（療養者名簿）（⑤の場合）'!$BJ62,IF(VU$19&lt;='様式３（療養者名簿）（⑤の場合）'!$BK62,1,0),0),0)</f>
        <v>0</v>
      </c>
      <c r="VV57" s="372">
        <f>IF(VV$19-'様式３（療養者名簿）（⑤の場合）'!$BJ62+1&lt;=15,IF(VV$19&gt;='様式３（療養者名簿）（⑤の場合）'!$BJ62,IF(VV$19&lt;='様式３（療養者名簿）（⑤の場合）'!$BK62,1,0),0),0)</f>
        <v>0</v>
      </c>
      <c r="VW57" s="372">
        <f>IF(VW$19-'様式３（療養者名簿）（⑤の場合）'!$BJ62+1&lt;=15,IF(VW$19&gt;='様式３（療養者名簿）（⑤の場合）'!$BJ62,IF(VW$19&lt;='様式３（療養者名簿）（⑤の場合）'!$BK62,1,0),0),0)</f>
        <v>0</v>
      </c>
      <c r="VX57" s="372">
        <f>IF(VX$19-'様式３（療養者名簿）（⑤の場合）'!$BJ62+1&lt;=15,IF(VX$19&gt;='様式３（療養者名簿）（⑤の場合）'!$BJ62,IF(VX$19&lt;='様式３（療養者名簿）（⑤の場合）'!$BK62,1,0),0),0)</f>
        <v>0</v>
      </c>
      <c r="VY57" s="372">
        <f>IF(VY$19-'様式３（療養者名簿）（⑤の場合）'!$BJ62+1&lt;=15,IF(VY$19&gt;='様式３（療養者名簿）（⑤の場合）'!$BJ62,IF(VY$19&lt;='様式３（療養者名簿）（⑤の場合）'!$BK62,1,0),0),0)</f>
        <v>0</v>
      </c>
      <c r="VZ57" s="372">
        <f>IF(VZ$19-'様式３（療養者名簿）（⑤の場合）'!$BJ62+1&lt;=15,IF(VZ$19&gt;='様式３（療養者名簿）（⑤の場合）'!$BJ62,IF(VZ$19&lt;='様式３（療養者名簿）（⑤の場合）'!$BK62,1,0),0),0)</f>
        <v>0</v>
      </c>
      <c r="WA57" s="372">
        <f>IF(WA$19-'様式３（療養者名簿）（⑤の場合）'!$BJ62+1&lt;=15,IF(WA$19&gt;='様式３（療養者名簿）（⑤の場合）'!$BJ62,IF(WA$19&lt;='様式３（療養者名簿）（⑤の場合）'!$BK62,1,0),0),0)</f>
        <v>0</v>
      </c>
      <c r="WB57" s="372">
        <f>IF(WB$19-'様式３（療養者名簿）（⑤の場合）'!$BJ62+1&lt;=15,IF(WB$19&gt;='様式３（療養者名簿）（⑤の場合）'!$BJ62,IF(WB$19&lt;='様式３（療養者名簿）（⑤の場合）'!$BK62,1,0),0),0)</f>
        <v>0</v>
      </c>
      <c r="WC57" s="372">
        <f>IF(WC$19-'様式３（療養者名簿）（⑤の場合）'!$BJ62+1&lt;=15,IF(WC$19&gt;='様式３（療養者名簿）（⑤の場合）'!$BJ62,IF(WC$19&lt;='様式３（療養者名簿）（⑤の場合）'!$BK62,1,0),0),0)</f>
        <v>0</v>
      </c>
      <c r="WD57" s="372">
        <f>IF(WD$19-'様式３（療養者名簿）（⑤の場合）'!$BJ62+1&lt;=15,IF(WD$19&gt;='様式３（療養者名簿）（⑤の場合）'!$BJ62,IF(WD$19&lt;='様式３（療養者名簿）（⑤の場合）'!$BK62,1,0),0),0)</f>
        <v>0</v>
      </c>
      <c r="WE57" s="372">
        <f>IF(WE$19-'様式３（療養者名簿）（⑤の場合）'!$BJ62+1&lt;=15,IF(WE$19&gt;='様式３（療養者名簿）（⑤の場合）'!$BJ62,IF(WE$19&lt;='様式３（療養者名簿）（⑤の場合）'!$BK62,1,0),0),0)</f>
        <v>0</v>
      </c>
      <c r="WF57" s="372">
        <f>IF(WF$19-'様式３（療養者名簿）（⑤の場合）'!$BJ62+1&lt;=15,IF(WF$19&gt;='様式３（療養者名簿）（⑤の場合）'!$BJ62,IF(WF$19&lt;='様式３（療養者名簿）（⑤の場合）'!$BK62,1,0),0),0)</f>
        <v>0</v>
      </c>
      <c r="WG57" s="372">
        <f>IF(WG$19-'様式３（療養者名簿）（⑤の場合）'!$BJ62+1&lt;=15,IF(WG$19&gt;='様式３（療養者名簿）（⑤の場合）'!$BJ62,IF(WG$19&lt;='様式３（療養者名簿）（⑤の場合）'!$BK62,1,0),0),0)</f>
        <v>0</v>
      </c>
      <c r="WH57" s="372">
        <f>IF(WH$19-'様式３（療養者名簿）（⑤の場合）'!$BJ62+1&lt;=15,IF(WH$19&gt;='様式３（療養者名簿）（⑤の場合）'!$BJ62,IF(WH$19&lt;='様式３（療養者名簿）（⑤の場合）'!$BK62,1,0),0),0)</f>
        <v>0</v>
      </c>
      <c r="WI57" s="372">
        <f>IF(WI$19-'様式３（療養者名簿）（⑤の場合）'!$BJ62+1&lt;=15,IF(WI$19&gt;='様式３（療養者名簿）（⑤の場合）'!$BJ62,IF(WI$19&lt;='様式３（療養者名簿）（⑤の場合）'!$BK62,1,0),0),0)</f>
        <v>0</v>
      </c>
      <c r="WJ57" s="372">
        <f>IF(WJ$19-'様式３（療養者名簿）（⑤の場合）'!$BJ62+1&lt;=15,IF(WJ$19&gt;='様式３（療養者名簿）（⑤の場合）'!$BJ62,IF(WJ$19&lt;='様式３（療養者名簿）（⑤の場合）'!$BK62,1,0),0),0)</f>
        <v>0</v>
      </c>
      <c r="WK57" s="372">
        <f>IF(WK$19-'様式３（療養者名簿）（⑤の場合）'!$BJ62+1&lt;=15,IF(WK$19&gt;='様式３（療養者名簿）（⑤の場合）'!$BJ62,IF(WK$19&lt;='様式３（療養者名簿）（⑤の場合）'!$BK62,1,0),0),0)</f>
        <v>0</v>
      </c>
      <c r="WL57" s="372">
        <f>IF(WL$19-'様式３（療養者名簿）（⑤の場合）'!$BJ62+1&lt;=15,IF(WL$19&gt;='様式３（療養者名簿）（⑤の場合）'!$BJ62,IF(WL$19&lt;='様式３（療養者名簿）（⑤の場合）'!$BK62,1,0),0),0)</f>
        <v>0</v>
      </c>
      <c r="WM57" s="372">
        <f>IF(WM$19-'様式３（療養者名簿）（⑤の場合）'!$BJ62+1&lt;=15,IF(WM$19&gt;='様式３（療養者名簿）（⑤の場合）'!$BJ62,IF(WM$19&lt;='様式３（療養者名簿）（⑤の場合）'!$BK62,1,0),0),0)</f>
        <v>0</v>
      </c>
      <c r="WN57" s="372">
        <f>IF(WN$19-'様式３（療養者名簿）（⑤の場合）'!$BJ62+1&lt;=15,IF(WN$19&gt;='様式３（療養者名簿）（⑤の場合）'!$BJ62,IF(WN$19&lt;='様式３（療養者名簿）（⑤の場合）'!$BK62,1,0),0),0)</f>
        <v>0</v>
      </c>
      <c r="WO57" s="372">
        <f>IF(WO$19-'様式３（療養者名簿）（⑤の場合）'!$BJ62+1&lt;=15,IF(WO$19&gt;='様式３（療養者名簿）（⑤の場合）'!$BJ62,IF(WO$19&lt;='様式３（療養者名簿）（⑤の場合）'!$BK62,1,0),0),0)</f>
        <v>0</v>
      </c>
      <c r="WP57" s="372">
        <f>IF(WP$19-'様式３（療養者名簿）（⑤の場合）'!$BJ62+1&lt;=15,IF(WP$19&gt;='様式３（療養者名簿）（⑤の場合）'!$BJ62,IF(WP$19&lt;='様式３（療養者名簿）（⑤の場合）'!$BK62,1,0),0),0)</f>
        <v>0</v>
      </c>
      <c r="WQ57" s="372">
        <f>IF(WQ$19-'様式３（療養者名簿）（⑤の場合）'!$BJ62+1&lt;=15,IF(WQ$19&gt;='様式３（療養者名簿）（⑤の場合）'!$BJ62,IF(WQ$19&lt;='様式３（療養者名簿）（⑤の場合）'!$BK62,1,0),0),0)</f>
        <v>0</v>
      </c>
      <c r="WR57" s="372">
        <f>IF(WR$19-'様式３（療養者名簿）（⑤の場合）'!$BJ62+1&lt;=15,IF(WR$19&gt;='様式３（療養者名簿）（⑤の場合）'!$BJ62,IF(WR$19&lt;='様式３（療養者名簿）（⑤の場合）'!$BK62,1,0),0),0)</f>
        <v>0</v>
      </c>
      <c r="WS57" s="372">
        <f>IF(WS$19-'様式３（療養者名簿）（⑤の場合）'!$BJ62+1&lt;=15,IF(WS$19&gt;='様式３（療養者名簿）（⑤の場合）'!$BJ62,IF(WS$19&lt;='様式３（療養者名簿）（⑤の場合）'!$BK62,1,0),0),0)</f>
        <v>0</v>
      </c>
      <c r="WT57" s="372">
        <f>IF(WT$19-'様式３（療養者名簿）（⑤の場合）'!$BJ62+1&lt;=15,IF(WT$19&gt;='様式３（療養者名簿）（⑤の場合）'!$BJ62,IF(WT$19&lt;='様式３（療養者名簿）（⑤の場合）'!$BK62,1,0),0),0)</f>
        <v>0</v>
      </c>
      <c r="WU57" s="372">
        <f>IF(WU$19-'様式３（療養者名簿）（⑤の場合）'!$BJ62+1&lt;=15,IF(WU$19&gt;='様式３（療養者名簿）（⑤の場合）'!$BJ62,IF(WU$19&lt;='様式３（療養者名簿）（⑤の場合）'!$BK62,1,0),0),0)</f>
        <v>0</v>
      </c>
      <c r="WV57" s="372">
        <f>IF(WV$19-'様式３（療養者名簿）（⑤の場合）'!$BJ62+1&lt;=15,IF(WV$19&gt;='様式３（療養者名簿）（⑤の場合）'!$BJ62,IF(WV$19&lt;='様式３（療養者名簿）（⑤の場合）'!$BK62,1,0),0),0)</f>
        <v>0</v>
      </c>
      <c r="WW57" s="372">
        <f>IF(WW$19-'様式３（療養者名簿）（⑤の場合）'!$BJ62+1&lt;=15,IF(WW$19&gt;='様式３（療養者名簿）（⑤の場合）'!$BJ62,IF(WW$19&lt;='様式３（療養者名簿）（⑤の場合）'!$BK62,1,0),0),0)</f>
        <v>0</v>
      </c>
      <c r="WX57" s="372">
        <f>IF(WX$19-'様式３（療養者名簿）（⑤の場合）'!$BJ62+1&lt;=15,IF(WX$19&gt;='様式３（療養者名簿）（⑤の場合）'!$BJ62,IF(WX$19&lt;='様式３（療養者名簿）（⑤の場合）'!$BK62,1,0),0),0)</f>
        <v>0</v>
      </c>
      <c r="WY57" s="372">
        <f>IF(WY$19-'様式３（療養者名簿）（⑤の場合）'!$BJ62+1&lt;=15,IF(WY$19&gt;='様式３（療養者名簿）（⑤の場合）'!$BJ62,IF(WY$19&lt;='様式３（療養者名簿）（⑤の場合）'!$BK62,1,0),0),0)</f>
        <v>0</v>
      </c>
      <c r="WZ57" s="372">
        <f>IF(WZ$19-'様式３（療養者名簿）（⑤の場合）'!$BJ62+1&lt;=15,IF(WZ$19&gt;='様式３（療養者名簿）（⑤の場合）'!$BJ62,IF(WZ$19&lt;='様式３（療養者名簿）（⑤の場合）'!$BK62,1,0),0),0)</f>
        <v>0</v>
      </c>
      <c r="XA57" s="372">
        <f>IF(XA$19-'様式３（療養者名簿）（⑤の場合）'!$BJ62+1&lt;=15,IF(XA$19&gt;='様式３（療養者名簿）（⑤の場合）'!$BJ62,IF(XA$19&lt;='様式３（療養者名簿）（⑤の場合）'!$BK62,1,0),0),0)</f>
        <v>0</v>
      </c>
      <c r="XB57" s="372">
        <f>IF(XB$19-'様式３（療養者名簿）（⑤の場合）'!$BJ62+1&lt;=15,IF(XB$19&gt;='様式３（療養者名簿）（⑤の場合）'!$BJ62,IF(XB$19&lt;='様式３（療養者名簿）（⑤の場合）'!$BK62,1,0),0),0)</f>
        <v>0</v>
      </c>
      <c r="XC57" s="372">
        <f>IF(XC$19-'様式３（療養者名簿）（⑤の場合）'!$BJ62+1&lt;=15,IF(XC$19&gt;='様式３（療養者名簿）（⑤の場合）'!$BJ62,IF(XC$19&lt;='様式３（療養者名簿）（⑤の場合）'!$BK62,1,0),0),0)</f>
        <v>0</v>
      </c>
      <c r="XD57" s="372">
        <f>IF(XD$19-'様式３（療養者名簿）（⑤の場合）'!$BJ62+1&lt;=15,IF(XD$19&gt;='様式３（療養者名簿）（⑤の場合）'!$BJ62,IF(XD$19&lt;='様式３（療養者名簿）（⑤の場合）'!$BK62,1,0),0),0)</f>
        <v>0</v>
      </c>
      <c r="XE57" s="372">
        <f>IF(XE$19-'様式３（療養者名簿）（⑤の場合）'!$BJ62+1&lt;=15,IF(XE$19&gt;='様式３（療養者名簿）（⑤の場合）'!$BJ62,IF(XE$19&lt;='様式３（療養者名簿）（⑤の場合）'!$BK62,1,0),0),0)</f>
        <v>0</v>
      </c>
      <c r="XF57" s="372">
        <f>IF(XF$19-'様式３（療養者名簿）（⑤の場合）'!$BJ62+1&lt;=15,IF(XF$19&gt;='様式３（療養者名簿）（⑤の場合）'!$BJ62,IF(XF$19&lt;='様式３（療養者名簿）（⑤の場合）'!$BK62,1,0),0),0)</f>
        <v>0</v>
      </c>
      <c r="XG57" s="372">
        <f>IF(XG$19-'様式３（療養者名簿）（⑤の場合）'!$BJ62+1&lt;=15,IF(XG$19&gt;='様式３（療養者名簿）（⑤の場合）'!$BJ62,IF(XG$19&lt;='様式３（療養者名簿）（⑤の場合）'!$BK62,1,0),0),0)</f>
        <v>0</v>
      </c>
      <c r="XH57" s="372">
        <f>IF(XH$19-'様式３（療養者名簿）（⑤の場合）'!$BJ62+1&lt;=15,IF(XH$19&gt;='様式３（療養者名簿）（⑤の場合）'!$BJ62,IF(XH$19&lt;='様式３（療養者名簿）（⑤の場合）'!$BK62,1,0),0),0)</f>
        <v>0</v>
      </c>
      <c r="XI57" s="372">
        <f>IF(XI$19-'様式３（療養者名簿）（⑤の場合）'!$BJ62+1&lt;=15,IF(XI$19&gt;='様式３（療養者名簿）（⑤の場合）'!$BJ62,IF(XI$19&lt;='様式３（療養者名簿）（⑤の場合）'!$BK62,1,0),0),0)</f>
        <v>0</v>
      </c>
      <c r="XJ57" s="372">
        <f>IF(XJ$19-'様式３（療養者名簿）（⑤の場合）'!$BJ62+1&lt;=15,IF(XJ$19&gt;='様式３（療養者名簿）（⑤の場合）'!$BJ62,IF(XJ$19&lt;='様式３（療養者名簿）（⑤の場合）'!$BK62,1,0),0),0)</f>
        <v>0</v>
      </c>
      <c r="XK57" s="372">
        <f>IF(XK$19-'様式３（療養者名簿）（⑤の場合）'!$BJ62+1&lt;=15,IF(XK$19&gt;='様式３（療養者名簿）（⑤の場合）'!$BJ62,IF(XK$19&lt;='様式３（療養者名簿）（⑤の場合）'!$BK62,1,0),0),0)</f>
        <v>0</v>
      </c>
      <c r="XL57" s="372">
        <f>IF(XL$19-'様式３（療養者名簿）（⑤の場合）'!$BJ62+1&lt;=15,IF(XL$19&gt;='様式３（療養者名簿）（⑤の場合）'!$BJ62,IF(XL$19&lt;='様式３（療養者名簿）（⑤の場合）'!$BK62,1,0),0),0)</f>
        <v>0</v>
      </c>
      <c r="XM57" s="372">
        <f>IF(XM$19-'様式３（療養者名簿）（⑤の場合）'!$BJ62+1&lt;=15,IF(XM$19&gt;='様式３（療養者名簿）（⑤の場合）'!$BJ62,IF(XM$19&lt;='様式３（療養者名簿）（⑤の場合）'!$BK62,1,0),0),0)</f>
        <v>0</v>
      </c>
      <c r="XN57" s="372">
        <f>IF(XN$19-'様式３（療養者名簿）（⑤の場合）'!$BJ62+1&lt;=15,IF(XN$19&gt;='様式３（療養者名簿）（⑤の場合）'!$BJ62,IF(XN$19&lt;='様式３（療養者名簿）（⑤の場合）'!$BK62,1,0),0),0)</f>
        <v>0</v>
      </c>
      <c r="XO57" s="372">
        <f>IF(XO$19-'様式３（療養者名簿）（⑤の場合）'!$BJ62+1&lt;=15,IF(XO$19&gt;='様式３（療養者名簿）（⑤の場合）'!$BJ62,IF(XO$19&lt;='様式３（療養者名簿）（⑤の場合）'!$BK62,1,0),0),0)</f>
        <v>0</v>
      </c>
      <c r="XP57" s="372">
        <f>IF(XP$19-'様式３（療養者名簿）（⑤の場合）'!$BJ62+1&lt;=15,IF(XP$19&gt;='様式３（療養者名簿）（⑤の場合）'!$BJ62,IF(XP$19&lt;='様式３（療養者名簿）（⑤の場合）'!$BK62,1,0),0),0)</f>
        <v>0</v>
      </c>
      <c r="XQ57" s="372">
        <f>IF(XQ$19-'様式３（療養者名簿）（⑤の場合）'!$BJ62+1&lt;=15,IF(XQ$19&gt;='様式３（療養者名簿）（⑤の場合）'!$BJ62,IF(XQ$19&lt;='様式３（療養者名簿）（⑤の場合）'!$BK62,1,0),0),0)</f>
        <v>0</v>
      </c>
      <c r="XR57" s="372">
        <f>IF(XR$19-'様式３（療養者名簿）（⑤の場合）'!$BJ62+1&lt;=15,IF(XR$19&gt;='様式３（療養者名簿）（⑤の場合）'!$BJ62,IF(XR$19&lt;='様式３（療養者名簿）（⑤の場合）'!$BK62,1,0),0),0)</f>
        <v>0</v>
      </c>
      <c r="XS57" s="372">
        <f>IF(XS$19-'様式３（療養者名簿）（⑤の場合）'!$BJ62+1&lt;=15,IF(XS$19&gt;='様式３（療養者名簿）（⑤の場合）'!$BJ62,IF(XS$19&lt;='様式３（療養者名簿）（⑤の場合）'!$BK62,1,0),0),0)</f>
        <v>0</v>
      </c>
      <c r="XT57" s="372">
        <f>IF(XT$19-'様式３（療養者名簿）（⑤の場合）'!$BJ62+1&lt;=15,IF(XT$19&gt;='様式３（療養者名簿）（⑤の場合）'!$BJ62,IF(XT$19&lt;='様式３（療養者名簿）（⑤の場合）'!$BK62,1,0),0),0)</f>
        <v>0</v>
      </c>
      <c r="XU57" s="372">
        <f>IF(XU$19-'様式３（療養者名簿）（⑤の場合）'!$BJ62+1&lt;=15,IF(XU$19&gt;='様式３（療養者名簿）（⑤の場合）'!$BJ62,IF(XU$19&lt;='様式３（療養者名簿）（⑤の場合）'!$BK62,1,0),0),0)</f>
        <v>0</v>
      </c>
      <c r="XV57" s="372">
        <f>IF(XV$19-'様式３（療養者名簿）（⑤の場合）'!$BJ62+1&lt;=15,IF(XV$19&gt;='様式３（療養者名簿）（⑤の場合）'!$BJ62,IF(XV$19&lt;='様式３（療養者名簿）（⑤の場合）'!$BK62,1,0),0),0)</f>
        <v>0</v>
      </c>
      <c r="XW57" s="372">
        <f>IF(XW$19-'様式３（療養者名簿）（⑤の場合）'!$BJ62+1&lt;=15,IF(XW$19&gt;='様式３（療養者名簿）（⑤の場合）'!$BJ62,IF(XW$19&lt;='様式３（療養者名簿）（⑤の場合）'!$BK62,1,0),0),0)</f>
        <v>0</v>
      </c>
      <c r="XX57" s="372">
        <f>IF(XX$19-'様式３（療養者名簿）（⑤の場合）'!$BJ62+1&lt;=15,IF(XX$19&gt;='様式３（療養者名簿）（⑤の場合）'!$BJ62,IF(XX$19&lt;='様式３（療養者名簿）（⑤の場合）'!$BK62,1,0),0),0)</f>
        <v>0</v>
      </c>
      <c r="XY57" s="372">
        <f>IF(XY$19-'様式３（療養者名簿）（⑤の場合）'!$BJ62+1&lt;=15,IF(XY$19&gt;='様式３（療養者名簿）（⑤の場合）'!$BJ62,IF(XY$19&lt;='様式３（療養者名簿）（⑤の場合）'!$BK62,1,0),0),0)</f>
        <v>0</v>
      </c>
      <c r="XZ57" s="372">
        <f>IF(XZ$19-'様式３（療養者名簿）（⑤の場合）'!$BJ62+1&lt;=15,IF(XZ$19&gt;='様式３（療養者名簿）（⑤の場合）'!$BJ62,IF(XZ$19&lt;='様式３（療養者名簿）（⑤の場合）'!$BK62,1,0),0),0)</f>
        <v>0</v>
      </c>
      <c r="YA57" s="372">
        <f>IF(YA$19-'様式３（療養者名簿）（⑤の場合）'!$BJ62+1&lt;=15,IF(YA$19&gt;='様式３（療養者名簿）（⑤の場合）'!$BJ62,IF(YA$19&lt;='様式３（療養者名簿）（⑤の場合）'!$BK62,1,0),0),0)</f>
        <v>0</v>
      </c>
      <c r="YB57" s="372">
        <f>IF(YB$19-'様式３（療養者名簿）（⑤の場合）'!$BJ62+1&lt;=15,IF(YB$19&gt;='様式３（療養者名簿）（⑤の場合）'!$BJ62,IF(YB$19&lt;='様式３（療養者名簿）（⑤の場合）'!$BK62,1,0),0),0)</f>
        <v>0</v>
      </c>
      <c r="YC57" s="372">
        <f>IF(YC$19-'様式３（療養者名簿）（⑤の場合）'!$BJ62+1&lt;=15,IF(YC$19&gt;='様式３（療養者名簿）（⑤の場合）'!$BJ62,IF(YC$19&lt;='様式３（療養者名簿）（⑤の場合）'!$BK62,1,0),0),0)</f>
        <v>0</v>
      </c>
      <c r="YD57" s="372">
        <f>IF(YD$19-'様式３（療養者名簿）（⑤の場合）'!$BJ62+1&lt;=15,IF(YD$19&gt;='様式３（療養者名簿）（⑤の場合）'!$BJ62,IF(YD$19&lt;='様式３（療養者名簿）（⑤の場合）'!$BK62,1,0),0),0)</f>
        <v>0</v>
      </c>
      <c r="YE57" s="372">
        <f>IF(YE$19-'様式３（療養者名簿）（⑤の場合）'!$BJ62+1&lt;=15,IF(YE$19&gt;='様式３（療養者名簿）（⑤の場合）'!$BJ62,IF(YE$19&lt;='様式３（療養者名簿）（⑤の場合）'!$BK62,1,0),0),0)</f>
        <v>0</v>
      </c>
      <c r="YF57" s="372">
        <f>IF(YF$19-'様式３（療養者名簿）（⑤の場合）'!$BJ62+1&lt;=15,IF(YF$19&gt;='様式３（療養者名簿）（⑤の場合）'!$BJ62,IF(YF$19&lt;='様式３（療養者名簿）（⑤の場合）'!$BK62,1,0),0),0)</f>
        <v>0</v>
      </c>
      <c r="YG57" s="372">
        <f>IF(YG$19-'様式３（療養者名簿）（⑤の場合）'!$BJ62+1&lt;=15,IF(YG$19&gt;='様式３（療養者名簿）（⑤の場合）'!$BJ62,IF(YG$19&lt;='様式３（療養者名簿）（⑤の場合）'!$BK62,1,0),0),0)</f>
        <v>0</v>
      </c>
      <c r="YH57" s="372">
        <f>IF(YH$19-'様式３（療養者名簿）（⑤の場合）'!$BJ62+1&lt;=15,IF(YH$19&gt;='様式３（療養者名簿）（⑤の場合）'!$BJ62,IF(YH$19&lt;='様式３（療養者名簿）（⑤の場合）'!$BK62,1,0),0),0)</f>
        <v>0</v>
      </c>
      <c r="YI57" s="372">
        <f>IF(YI$19-'様式３（療養者名簿）（⑤の場合）'!$BJ62+1&lt;=15,IF(YI$19&gt;='様式３（療養者名簿）（⑤の場合）'!$BJ62,IF(YI$19&lt;='様式３（療養者名簿）（⑤の場合）'!$BK62,1,0),0),0)</f>
        <v>0</v>
      </c>
      <c r="YJ57" s="372">
        <f>IF(YJ$19-'様式３（療養者名簿）（⑤の場合）'!$BJ62+1&lt;=15,IF(YJ$19&gt;='様式３（療養者名簿）（⑤の場合）'!$BJ62,IF(YJ$19&lt;='様式３（療養者名簿）（⑤の場合）'!$BK62,1,0),0),0)</f>
        <v>0</v>
      </c>
      <c r="YK57" s="372">
        <f>IF(YK$19-'様式３（療養者名簿）（⑤の場合）'!$BJ62+1&lt;=15,IF(YK$19&gt;='様式３（療養者名簿）（⑤の場合）'!$BJ62,IF(YK$19&lt;='様式３（療養者名簿）（⑤の場合）'!$BK62,1,0),0),0)</f>
        <v>0</v>
      </c>
      <c r="YL57" s="372">
        <f>IF(YL$19-'様式３（療養者名簿）（⑤の場合）'!$BJ62+1&lt;=15,IF(YL$19&gt;='様式３（療養者名簿）（⑤の場合）'!$BJ62,IF(YL$19&lt;='様式３（療養者名簿）（⑤の場合）'!$BK62,1,0),0),0)</f>
        <v>0</v>
      </c>
      <c r="YM57" s="372">
        <f>IF(YM$19-'様式３（療養者名簿）（⑤の場合）'!$BJ62+1&lt;=15,IF(YM$19&gt;='様式３（療養者名簿）（⑤の場合）'!$BJ62,IF(YM$19&lt;='様式３（療養者名簿）（⑤の場合）'!$BK62,1,0),0),0)</f>
        <v>0</v>
      </c>
      <c r="YN57" s="372">
        <f>IF(YN$19-'様式３（療養者名簿）（⑤の場合）'!$BJ62+1&lt;=15,IF(YN$19&gt;='様式３（療養者名簿）（⑤の場合）'!$BJ62,IF(YN$19&lt;='様式３（療養者名簿）（⑤の場合）'!$BK62,1,0),0),0)</f>
        <v>0</v>
      </c>
      <c r="YO57" s="372">
        <f>IF(YO$19-'様式３（療養者名簿）（⑤の場合）'!$BJ62+1&lt;=15,IF(YO$19&gt;='様式３（療養者名簿）（⑤の場合）'!$BJ62,IF(YO$19&lt;='様式３（療養者名簿）（⑤の場合）'!$BK62,1,0),0),0)</f>
        <v>0</v>
      </c>
      <c r="YP57" s="372">
        <f>IF(YP$19-'様式３（療養者名簿）（⑤の場合）'!$BJ62+1&lt;=15,IF(YP$19&gt;='様式３（療養者名簿）（⑤の場合）'!$BJ62,IF(YP$19&lt;='様式３（療養者名簿）（⑤の場合）'!$BK62,1,0),0),0)</f>
        <v>0</v>
      </c>
      <c r="YQ57" s="372">
        <f>IF(YQ$19-'様式３（療養者名簿）（⑤の場合）'!$BJ62+1&lt;=15,IF(YQ$19&gt;='様式３（療養者名簿）（⑤の場合）'!$BJ62,IF(YQ$19&lt;='様式３（療養者名簿）（⑤の場合）'!$BK62,1,0),0),0)</f>
        <v>0</v>
      </c>
      <c r="YR57" s="372">
        <f>IF(YR$19-'様式３（療養者名簿）（⑤の場合）'!$BJ62+1&lt;=15,IF(YR$19&gt;='様式３（療養者名簿）（⑤の場合）'!$BJ62,IF(YR$19&lt;='様式３（療養者名簿）（⑤の場合）'!$BK62,1,0),0),0)</f>
        <v>0</v>
      </c>
      <c r="YS57" s="372">
        <f>IF(YS$19-'様式３（療養者名簿）（⑤の場合）'!$BJ62+1&lt;=15,IF(YS$19&gt;='様式３（療養者名簿）（⑤の場合）'!$BJ62,IF(YS$19&lt;='様式３（療養者名簿）（⑤の場合）'!$BK62,1,0),0),0)</f>
        <v>0</v>
      </c>
      <c r="YT57" s="372">
        <f>IF(YT$19-'様式３（療養者名簿）（⑤の場合）'!$BJ62+1&lt;=15,IF(YT$19&gt;='様式３（療養者名簿）（⑤の場合）'!$BJ62,IF(YT$19&lt;='様式３（療養者名簿）（⑤の場合）'!$BK62,1,0),0),0)</f>
        <v>0</v>
      </c>
      <c r="YU57" s="372">
        <f>IF(YU$19-'様式３（療養者名簿）（⑤の場合）'!$BJ62+1&lt;=15,IF(YU$19&gt;='様式３（療養者名簿）（⑤の場合）'!$BJ62,IF(YU$19&lt;='様式３（療養者名簿）（⑤の場合）'!$BK62,1,0),0),0)</f>
        <v>0</v>
      </c>
      <c r="YV57" s="372">
        <f>IF(YV$19-'様式３（療養者名簿）（⑤の場合）'!$BJ62+1&lt;=15,IF(YV$19&gt;='様式３（療養者名簿）（⑤の場合）'!$BJ62,IF(YV$19&lt;='様式３（療養者名簿）（⑤の場合）'!$BK62,1,0),0),0)</f>
        <v>0</v>
      </c>
      <c r="YW57" s="372">
        <f>IF(YW$19-'様式３（療養者名簿）（⑤の場合）'!$BJ62+1&lt;=15,IF(YW$19&gt;='様式３（療養者名簿）（⑤の場合）'!$BJ62,IF(YW$19&lt;='様式３（療養者名簿）（⑤の場合）'!$BK62,1,0),0),0)</f>
        <v>0</v>
      </c>
      <c r="YX57" s="372">
        <f>IF(YX$19-'様式３（療養者名簿）（⑤の場合）'!$BJ62+1&lt;=15,IF(YX$19&gt;='様式３（療養者名簿）（⑤の場合）'!$BJ62,IF(YX$19&lt;='様式３（療養者名簿）（⑤の場合）'!$BK62,1,0),0),0)</f>
        <v>0</v>
      </c>
      <c r="YY57" s="372">
        <f>IF(YY$19-'様式３（療養者名簿）（⑤の場合）'!$BJ62+1&lt;=15,IF(YY$19&gt;='様式３（療養者名簿）（⑤の場合）'!$BJ62,IF(YY$19&lt;='様式３（療養者名簿）（⑤の場合）'!$BK62,1,0),0),0)</f>
        <v>0</v>
      </c>
      <c r="YZ57" s="372">
        <f>IF(YZ$19-'様式３（療養者名簿）（⑤の場合）'!$BJ62+1&lt;=15,IF(YZ$19&gt;='様式３（療養者名簿）（⑤の場合）'!$BJ62,IF(YZ$19&lt;='様式３（療養者名簿）（⑤の場合）'!$BK62,1,0),0),0)</f>
        <v>0</v>
      </c>
      <c r="ZA57" s="372">
        <f>IF(ZA$19-'様式３（療養者名簿）（⑤の場合）'!$BJ62+1&lt;=15,IF(ZA$19&gt;='様式３（療養者名簿）（⑤の場合）'!$BJ62,IF(ZA$19&lt;='様式３（療養者名簿）（⑤の場合）'!$BK62,1,0),0),0)</f>
        <v>0</v>
      </c>
      <c r="ZB57" s="372">
        <f>IF(ZB$19-'様式３（療養者名簿）（⑤の場合）'!$BJ62+1&lt;=15,IF(ZB$19&gt;='様式３（療養者名簿）（⑤の場合）'!$BJ62,IF(ZB$19&lt;='様式３（療養者名簿）（⑤の場合）'!$BK62,1,0),0),0)</f>
        <v>0</v>
      </c>
      <c r="ZC57" s="372">
        <f>IF(ZC$19-'様式３（療養者名簿）（⑤の場合）'!$BJ62+1&lt;=15,IF(ZC$19&gt;='様式３（療養者名簿）（⑤の場合）'!$BJ62,IF(ZC$19&lt;='様式３（療養者名簿）（⑤の場合）'!$BK62,1,0),0),0)</f>
        <v>0</v>
      </c>
      <c r="ZD57" s="372">
        <f>IF(ZD$19-'様式３（療養者名簿）（⑤の場合）'!$BJ62+1&lt;=15,IF(ZD$19&gt;='様式３（療養者名簿）（⑤の場合）'!$BJ62,IF(ZD$19&lt;='様式３（療養者名簿）（⑤の場合）'!$BK62,1,0),0),0)</f>
        <v>0</v>
      </c>
      <c r="ZE57" s="372">
        <f>IF(ZE$19-'様式３（療養者名簿）（⑤の場合）'!$BJ62+1&lt;=15,IF(ZE$19&gt;='様式３（療養者名簿）（⑤の場合）'!$BJ62,IF(ZE$19&lt;='様式３（療養者名簿）（⑤の場合）'!$BK62,1,0),0),0)</f>
        <v>0</v>
      </c>
      <c r="ZF57" s="372">
        <f>IF(ZF$19-'様式３（療養者名簿）（⑤の場合）'!$BJ62+1&lt;=15,IF(ZF$19&gt;='様式３（療養者名簿）（⑤の場合）'!$BJ62,IF(ZF$19&lt;='様式３（療養者名簿）（⑤の場合）'!$BK62,1,0),0),0)</f>
        <v>0</v>
      </c>
      <c r="ZG57" s="372">
        <f>IF(ZG$19-'様式３（療養者名簿）（⑤の場合）'!$BJ62+1&lt;=15,IF(ZG$19&gt;='様式３（療養者名簿）（⑤の場合）'!$BJ62,IF(ZG$19&lt;='様式３（療養者名簿）（⑤の場合）'!$BK62,1,0),0),0)</f>
        <v>0</v>
      </c>
      <c r="ZH57" s="372">
        <f>IF(ZH$19-'様式３（療養者名簿）（⑤の場合）'!$BJ62+1&lt;=15,IF(ZH$19&gt;='様式３（療養者名簿）（⑤の場合）'!$BJ62,IF(ZH$19&lt;='様式３（療養者名簿）（⑤の場合）'!$BK62,1,0),0),0)</f>
        <v>0</v>
      </c>
      <c r="ZI57" s="372">
        <f>IF(ZI$19-'様式３（療養者名簿）（⑤の場合）'!$BJ62+1&lt;=15,IF(ZI$19&gt;='様式３（療養者名簿）（⑤の場合）'!$BJ62,IF(ZI$19&lt;='様式３（療養者名簿）（⑤の場合）'!$BK62,1,0),0),0)</f>
        <v>0</v>
      </c>
      <c r="ZJ57" s="372">
        <f>IF(ZJ$19-'様式３（療養者名簿）（⑤の場合）'!$BJ62+1&lt;=15,IF(ZJ$19&gt;='様式３（療養者名簿）（⑤の場合）'!$BJ62,IF(ZJ$19&lt;='様式３（療養者名簿）（⑤の場合）'!$BK62,1,0),0),0)</f>
        <v>0</v>
      </c>
      <c r="ZK57" s="372">
        <f>IF(ZK$19-'様式３（療養者名簿）（⑤の場合）'!$BJ62+1&lt;=15,IF(ZK$19&gt;='様式３（療養者名簿）（⑤の場合）'!$BJ62,IF(ZK$19&lt;='様式３（療養者名簿）（⑤の場合）'!$BK62,1,0),0),0)</f>
        <v>0</v>
      </c>
      <c r="ZL57" s="372">
        <f>IF(ZL$19-'様式３（療養者名簿）（⑤の場合）'!$BJ62+1&lt;=15,IF(ZL$19&gt;='様式３（療養者名簿）（⑤の場合）'!$BJ62,IF(ZL$19&lt;='様式３（療養者名簿）（⑤の場合）'!$BK62,1,0),0),0)</f>
        <v>0</v>
      </c>
      <c r="ZM57" s="372">
        <f>IF(ZM$19-'様式３（療養者名簿）（⑤の場合）'!$BJ62+1&lt;=15,IF(ZM$19&gt;='様式３（療養者名簿）（⑤の場合）'!$BJ62,IF(ZM$19&lt;='様式３（療養者名簿）（⑤の場合）'!$BK62,1,0),0),0)</f>
        <v>0</v>
      </c>
      <c r="ZN57" s="372">
        <f>IF(ZN$19-'様式３（療養者名簿）（⑤の場合）'!$BJ62+1&lt;=15,IF(ZN$19&gt;='様式３（療養者名簿）（⑤の場合）'!$BJ62,IF(ZN$19&lt;='様式３（療養者名簿）（⑤の場合）'!$BK62,1,0),0),0)</f>
        <v>0</v>
      </c>
      <c r="ZO57" s="372">
        <f>IF(ZO$19-'様式３（療養者名簿）（⑤の場合）'!$BJ62+1&lt;=15,IF(ZO$19&gt;='様式３（療養者名簿）（⑤の場合）'!$BJ62,IF(ZO$19&lt;='様式３（療養者名簿）（⑤の場合）'!$BK62,1,0),0),0)</f>
        <v>0</v>
      </c>
      <c r="ZP57" s="372">
        <f>IF(ZP$19-'様式３（療養者名簿）（⑤の場合）'!$BJ62+1&lt;=15,IF(ZP$19&gt;='様式３（療養者名簿）（⑤の場合）'!$BJ62,IF(ZP$19&lt;='様式３（療養者名簿）（⑤の場合）'!$BK62,1,0),0),0)</f>
        <v>0</v>
      </c>
      <c r="ZQ57" s="372">
        <f>IF(ZQ$19-'様式３（療養者名簿）（⑤の場合）'!$BJ62+1&lt;=15,IF(ZQ$19&gt;='様式３（療養者名簿）（⑤の場合）'!$BJ62,IF(ZQ$19&lt;='様式３（療養者名簿）（⑤の場合）'!$BK62,1,0),0),0)</f>
        <v>0</v>
      </c>
      <c r="ZR57" s="372">
        <f>IF(ZR$19-'様式３（療養者名簿）（⑤の場合）'!$BJ62+1&lt;=15,IF(ZR$19&gt;='様式３（療養者名簿）（⑤の場合）'!$BJ62,IF(ZR$19&lt;='様式３（療養者名簿）（⑤の場合）'!$BK62,1,0),0),0)</f>
        <v>0</v>
      </c>
      <c r="ZS57" s="372">
        <f>IF(ZS$19-'様式３（療養者名簿）（⑤の場合）'!$BJ62+1&lt;=15,IF(ZS$19&gt;='様式３（療養者名簿）（⑤の場合）'!$BJ62,IF(ZS$19&lt;='様式３（療養者名簿）（⑤の場合）'!$BK62,1,0),0),0)</f>
        <v>0</v>
      </c>
      <c r="ZT57" s="372">
        <f>IF(ZT$19-'様式３（療養者名簿）（⑤の場合）'!$BJ62+1&lt;=15,IF(ZT$19&gt;='様式３（療養者名簿）（⑤の場合）'!$BJ62,IF(ZT$19&lt;='様式３（療養者名簿）（⑤の場合）'!$BK62,1,0),0),0)</f>
        <v>0</v>
      </c>
      <c r="ZU57" s="372">
        <f>IF(ZU$19-'様式３（療養者名簿）（⑤の場合）'!$BJ62+1&lt;=15,IF(ZU$19&gt;='様式３（療養者名簿）（⑤の場合）'!$BJ62,IF(ZU$19&lt;='様式３（療養者名簿）（⑤の場合）'!$BK62,1,0),0),0)</f>
        <v>0</v>
      </c>
      <c r="ZV57" s="372">
        <f>IF(ZV$19-'様式３（療養者名簿）（⑤の場合）'!$BJ62+1&lt;=15,IF(ZV$19&gt;='様式３（療養者名簿）（⑤の場合）'!$BJ62,IF(ZV$19&lt;='様式３（療養者名簿）（⑤の場合）'!$BK62,1,0),0),0)</f>
        <v>0</v>
      </c>
      <c r="ZW57" s="372">
        <f>IF(ZW$19-'様式３（療養者名簿）（⑤の場合）'!$BJ62+1&lt;=15,IF(ZW$19&gt;='様式３（療養者名簿）（⑤の場合）'!$BJ62,IF(ZW$19&lt;='様式３（療養者名簿）（⑤の場合）'!$BK62,1,0),0),0)</f>
        <v>0</v>
      </c>
      <c r="ZX57" s="372">
        <f>IF(ZX$19-'様式３（療養者名簿）（⑤の場合）'!$BJ62+1&lt;=15,IF(ZX$19&gt;='様式３（療養者名簿）（⑤の場合）'!$BJ62,IF(ZX$19&lt;='様式３（療養者名簿）（⑤の場合）'!$BK62,1,0),0),0)</f>
        <v>0</v>
      </c>
      <c r="ZY57" s="372">
        <f>IF(ZY$19-'様式３（療養者名簿）（⑤の場合）'!$BJ62+1&lt;=15,IF(ZY$19&gt;='様式３（療養者名簿）（⑤の場合）'!$BJ62,IF(ZY$19&lt;='様式３（療養者名簿）（⑤の場合）'!$BK62,1,0),0),0)</f>
        <v>0</v>
      </c>
      <c r="ZZ57" s="372">
        <f>IF(ZZ$19-'様式３（療養者名簿）（⑤の場合）'!$BJ62+1&lt;=15,IF(ZZ$19&gt;='様式３（療養者名簿）（⑤の場合）'!$BJ62,IF(ZZ$19&lt;='様式３（療養者名簿）（⑤の場合）'!$BK62,1,0),0),0)</f>
        <v>0</v>
      </c>
      <c r="AAA57" s="372">
        <f>IF(AAA$19-'様式３（療養者名簿）（⑤の場合）'!$BJ62+1&lt;=15,IF(AAA$19&gt;='様式３（療養者名簿）（⑤の場合）'!$BJ62,IF(AAA$19&lt;='様式３（療養者名簿）（⑤の場合）'!$BK62,1,0),0),0)</f>
        <v>0</v>
      </c>
      <c r="AAB57" s="372">
        <f>IF(AAB$19-'様式３（療養者名簿）（⑤の場合）'!$BJ62+1&lt;=15,IF(AAB$19&gt;='様式３（療養者名簿）（⑤の場合）'!$BJ62,IF(AAB$19&lt;='様式３（療養者名簿）（⑤の場合）'!$BK62,1,0),0),0)</f>
        <v>0</v>
      </c>
      <c r="AAC57" s="372">
        <f>IF(AAC$19-'様式３（療養者名簿）（⑤の場合）'!$BJ62+1&lt;=15,IF(AAC$19&gt;='様式３（療養者名簿）（⑤の場合）'!$BJ62,IF(AAC$19&lt;='様式３（療養者名簿）（⑤の場合）'!$BK62,1,0),0),0)</f>
        <v>0</v>
      </c>
      <c r="AAD57" s="372">
        <f>IF(AAD$19-'様式３（療養者名簿）（⑤の場合）'!$BJ62+1&lt;=15,IF(AAD$19&gt;='様式３（療養者名簿）（⑤の場合）'!$BJ62,IF(AAD$19&lt;='様式３（療養者名簿）（⑤の場合）'!$BK62,1,0),0),0)</f>
        <v>0</v>
      </c>
      <c r="AAE57" s="372">
        <f>IF(AAE$19-'様式３（療養者名簿）（⑤の場合）'!$BJ62+1&lt;=15,IF(AAE$19&gt;='様式３（療養者名簿）（⑤の場合）'!$BJ62,IF(AAE$19&lt;='様式３（療養者名簿）（⑤の場合）'!$BK62,1,0),0),0)</f>
        <v>0</v>
      </c>
      <c r="AAF57" s="372">
        <f>IF(AAF$19-'様式３（療養者名簿）（⑤の場合）'!$BJ62+1&lt;=15,IF(AAF$19&gt;='様式３（療養者名簿）（⑤の場合）'!$BJ62,IF(AAF$19&lt;='様式３（療養者名簿）（⑤の場合）'!$BK62,1,0),0),0)</f>
        <v>0</v>
      </c>
      <c r="AAG57" s="372">
        <f>IF(AAG$19-'様式３（療養者名簿）（⑤の場合）'!$BJ62+1&lt;=15,IF(AAG$19&gt;='様式３（療養者名簿）（⑤の場合）'!$BJ62,IF(AAG$19&lt;='様式３（療養者名簿）（⑤の場合）'!$BK62,1,0),0),0)</f>
        <v>0</v>
      </c>
      <c r="AAH57" s="372">
        <f>IF(AAH$19-'様式３（療養者名簿）（⑤の場合）'!$BJ62+1&lt;=15,IF(AAH$19&gt;='様式３（療養者名簿）（⑤の場合）'!$BJ62,IF(AAH$19&lt;='様式３（療養者名簿）（⑤の場合）'!$BK62,1,0),0),0)</f>
        <v>0</v>
      </c>
      <c r="AAI57" s="372">
        <f>IF(AAI$19-'様式３（療養者名簿）（⑤の場合）'!$BJ62+1&lt;=15,IF(AAI$19&gt;='様式３（療養者名簿）（⑤の場合）'!$BJ62,IF(AAI$19&lt;='様式３（療養者名簿）（⑤の場合）'!$BK62,1,0),0),0)</f>
        <v>0</v>
      </c>
      <c r="AAJ57" s="372">
        <f>IF(AAJ$19-'様式３（療養者名簿）（⑤の場合）'!$BJ62+1&lt;=15,IF(AAJ$19&gt;='様式３（療養者名簿）（⑤の場合）'!$BJ62,IF(AAJ$19&lt;='様式３（療養者名簿）（⑤の場合）'!$BK62,1,0),0),0)</f>
        <v>0</v>
      </c>
      <c r="AAK57" s="372">
        <f>IF(AAK$19-'様式３（療養者名簿）（⑤の場合）'!$BJ62+1&lt;=15,IF(AAK$19&gt;='様式３（療養者名簿）（⑤の場合）'!$BJ62,IF(AAK$19&lt;='様式３（療養者名簿）（⑤の場合）'!$BK62,1,0),0),0)</f>
        <v>0</v>
      </c>
      <c r="AAL57" s="372">
        <f>IF(AAL$19-'様式３（療養者名簿）（⑤の場合）'!$BJ62+1&lt;=15,IF(AAL$19&gt;='様式３（療養者名簿）（⑤の場合）'!$BJ62,IF(AAL$19&lt;='様式３（療養者名簿）（⑤の場合）'!$BK62,1,0),0),0)</f>
        <v>0</v>
      </c>
      <c r="AAM57" s="372">
        <f>IF(AAM$19-'様式３（療養者名簿）（⑤の場合）'!$BJ62+1&lt;=15,IF(AAM$19&gt;='様式３（療養者名簿）（⑤の場合）'!$BJ62,IF(AAM$19&lt;='様式３（療養者名簿）（⑤の場合）'!$BK62,1,0),0),0)</f>
        <v>0</v>
      </c>
      <c r="AAN57" s="372">
        <f>IF(AAN$19-'様式３（療養者名簿）（⑤の場合）'!$BJ62+1&lt;=15,IF(AAN$19&gt;='様式３（療養者名簿）（⑤の場合）'!$BJ62,IF(AAN$19&lt;='様式３（療養者名簿）（⑤の場合）'!$BK62,1,0),0),0)</f>
        <v>0</v>
      </c>
      <c r="AAO57" s="372">
        <f>IF(AAO$19-'様式３（療養者名簿）（⑤の場合）'!$BJ62+1&lt;=15,IF(AAO$19&gt;='様式３（療養者名簿）（⑤の場合）'!$BJ62,IF(AAO$19&lt;='様式３（療養者名簿）（⑤の場合）'!$BK62,1,0),0),0)</f>
        <v>0</v>
      </c>
      <c r="AAP57" s="372">
        <f>IF(AAP$19-'様式３（療養者名簿）（⑤の場合）'!$BJ62+1&lt;=15,IF(AAP$19&gt;='様式３（療養者名簿）（⑤の場合）'!$BJ62,IF(AAP$19&lt;='様式３（療養者名簿）（⑤の場合）'!$BK62,1,0),0),0)</f>
        <v>0</v>
      </c>
      <c r="AAQ57" s="372">
        <f>IF(AAQ$19-'様式３（療養者名簿）（⑤の場合）'!$BJ62+1&lt;=15,IF(AAQ$19&gt;='様式３（療養者名簿）（⑤の場合）'!$BJ62,IF(AAQ$19&lt;='様式３（療養者名簿）（⑤の場合）'!$BK62,1,0),0),0)</f>
        <v>0</v>
      </c>
      <c r="AAR57" s="372">
        <f>IF(AAR$19-'様式３（療養者名簿）（⑤の場合）'!$BJ62+1&lt;=15,IF(AAR$19&gt;='様式３（療養者名簿）（⑤の場合）'!$BJ62,IF(AAR$19&lt;='様式３（療養者名簿）（⑤の場合）'!$BK62,1,0),0),0)</f>
        <v>0</v>
      </c>
      <c r="AAS57" s="372">
        <f>IF(AAS$19-'様式３（療養者名簿）（⑤の場合）'!$BJ62+1&lt;=15,IF(AAS$19&gt;='様式３（療養者名簿）（⑤の場合）'!$BJ62,IF(AAS$19&lt;='様式３（療養者名簿）（⑤の場合）'!$BK62,1,0),0),0)</f>
        <v>0</v>
      </c>
      <c r="AAT57" s="372">
        <f>IF(AAT$19-'様式３（療養者名簿）（⑤の場合）'!$BJ62+1&lt;=15,IF(AAT$19&gt;='様式３（療養者名簿）（⑤の場合）'!$BJ62,IF(AAT$19&lt;='様式３（療養者名簿）（⑤の場合）'!$BK62,1,0),0),0)</f>
        <v>0</v>
      </c>
      <c r="AAU57" s="372">
        <f>IF(AAU$19-'様式３（療養者名簿）（⑤の場合）'!$BJ62+1&lt;=15,IF(AAU$19&gt;='様式３（療養者名簿）（⑤の場合）'!$BJ62,IF(AAU$19&lt;='様式３（療養者名簿）（⑤の場合）'!$BK62,1,0),0),0)</f>
        <v>0</v>
      </c>
      <c r="AAV57" s="372">
        <f>IF(AAV$19-'様式３（療養者名簿）（⑤の場合）'!$BJ62+1&lt;=15,IF(AAV$19&gt;='様式３（療養者名簿）（⑤の場合）'!$BJ62,IF(AAV$19&lt;='様式３（療養者名簿）（⑤の場合）'!$BK62,1,0),0),0)</f>
        <v>0</v>
      </c>
      <c r="AAW57" s="372">
        <f>IF(AAW$19-'様式３（療養者名簿）（⑤の場合）'!$BJ62+1&lt;=15,IF(AAW$19&gt;='様式３（療養者名簿）（⑤の場合）'!$BJ62,IF(AAW$19&lt;='様式３（療養者名簿）（⑤の場合）'!$BK62,1,0),0),0)</f>
        <v>0</v>
      </c>
      <c r="AAX57" s="372">
        <f>IF(AAX$19-'様式３（療養者名簿）（⑤の場合）'!$BJ62+1&lt;=15,IF(AAX$19&gt;='様式３（療養者名簿）（⑤の場合）'!$BJ62,IF(AAX$19&lt;='様式３（療養者名簿）（⑤の場合）'!$BK62,1,0),0),0)</f>
        <v>0</v>
      </c>
      <c r="AAY57" s="372">
        <f>IF(AAY$19-'様式３（療養者名簿）（⑤の場合）'!$BJ62+1&lt;=15,IF(AAY$19&gt;='様式３（療養者名簿）（⑤の場合）'!$BJ62,IF(AAY$19&lt;='様式３（療養者名簿）（⑤の場合）'!$BK62,1,0),0),0)</f>
        <v>0</v>
      </c>
      <c r="AAZ57" s="372">
        <f>IF(AAZ$19-'様式３（療養者名簿）（⑤の場合）'!$BJ62+1&lt;=15,IF(AAZ$19&gt;='様式３（療養者名簿）（⑤の場合）'!$BJ62,IF(AAZ$19&lt;='様式３（療養者名簿）（⑤の場合）'!$BK62,1,0),0),0)</f>
        <v>0</v>
      </c>
      <c r="ABA57" s="372">
        <f>IF(ABA$19-'様式３（療養者名簿）（⑤の場合）'!$BJ62+1&lt;=15,IF(ABA$19&gt;='様式３（療養者名簿）（⑤の場合）'!$BJ62,IF(ABA$19&lt;='様式３（療養者名簿）（⑤の場合）'!$BK62,1,0),0),0)</f>
        <v>0</v>
      </c>
      <c r="ABB57" s="372">
        <f>IF(ABB$19-'様式３（療養者名簿）（⑤の場合）'!$BJ62+1&lt;=15,IF(ABB$19&gt;='様式３（療養者名簿）（⑤の場合）'!$BJ62,IF(ABB$19&lt;='様式３（療養者名簿）（⑤の場合）'!$BK62,1,0),0),0)</f>
        <v>0</v>
      </c>
      <c r="ABC57" s="372">
        <f>IF(ABC$19-'様式３（療養者名簿）（⑤の場合）'!$BJ62+1&lt;=15,IF(ABC$19&gt;='様式３（療養者名簿）（⑤の場合）'!$BJ62,IF(ABC$19&lt;='様式３（療養者名簿）（⑤の場合）'!$BK62,1,0),0),0)</f>
        <v>0</v>
      </c>
      <c r="ABD57" s="372">
        <f>IF(ABD$19-'様式３（療養者名簿）（⑤の場合）'!$BJ62+1&lt;=15,IF(ABD$19&gt;='様式３（療養者名簿）（⑤の場合）'!$BJ62,IF(ABD$19&lt;='様式３（療養者名簿）（⑤の場合）'!$BK62,1,0),0),0)</f>
        <v>0</v>
      </c>
    </row>
    <row r="58" spans="1:732" ht="42" customHeight="1">
      <c r="A58" s="250">
        <f>'様式３（療養者名簿）（⑤の場合）'!C63</f>
        <v>0</v>
      </c>
      <c r="B58" s="365">
        <f>IF(B$19-'様式３（療養者名簿）（⑤の場合）'!$BJ63+1&lt;=15,IF(B$19&gt;='様式３（療養者名簿）（⑤の場合）'!$BJ63,IF(B$19&lt;='様式３（療養者名簿）（⑤の場合）'!$BK63,1,0),0),0)</f>
        <v>0</v>
      </c>
      <c r="C58" s="365">
        <f>IF(C$19-'様式３（療養者名簿）（⑤の場合）'!$BJ63+1&lt;=15,IF(C$19&gt;='様式３（療養者名簿）（⑤の場合）'!$BJ63,IF(C$19&lt;='様式３（療養者名簿）（⑤の場合）'!$BK63,1,0),0),0)</f>
        <v>0</v>
      </c>
      <c r="D58" s="365">
        <f>IF(D$19-'様式３（療養者名簿）（⑤の場合）'!$BJ63+1&lt;=15,IF(D$19&gt;='様式３（療養者名簿）（⑤の場合）'!$BJ63,IF(D$19&lt;='様式３（療養者名簿）（⑤の場合）'!$BK63,1,0),0),0)</f>
        <v>0</v>
      </c>
      <c r="E58" s="365">
        <f>IF(E$19-'様式３（療養者名簿）（⑤の場合）'!$BJ63+1&lt;=15,IF(E$19&gt;='様式３（療養者名簿）（⑤の場合）'!$BJ63,IF(E$19&lt;='様式３（療養者名簿）（⑤の場合）'!$BK63,1,0),0),0)</f>
        <v>0</v>
      </c>
      <c r="F58" s="365">
        <f>IF(F$19-'様式３（療養者名簿）（⑤の場合）'!$BJ63+1&lt;=15,IF(F$19&gt;='様式３（療養者名簿）（⑤の場合）'!$BJ63,IF(F$19&lt;='様式３（療養者名簿）（⑤の場合）'!$BK63,1,0),0),0)</f>
        <v>0</v>
      </c>
      <c r="G58" s="365">
        <f>IF(G$19-'様式３（療養者名簿）（⑤の場合）'!$BJ63+1&lt;=15,IF(G$19&gt;='様式３（療養者名簿）（⑤の場合）'!$BJ63,IF(G$19&lt;='様式３（療養者名簿）（⑤の場合）'!$BK63,1,0),0),0)</f>
        <v>0</v>
      </c>
      <c r="H58" s="365">
        <f>IF(H$19-'様式３（療養者名簿）（⑤の場合）'!$BJ63+1&lt;=15,IF(H$19&gt;='様式３（療養者名簿）（⑤の場合）'!$BJ63,IF(H$19&lt;='様式３（療養者名簿）（⑤の場合）'!$BK63,1,0),0),0)</f>
        <v>0</v>
      </c>
      <c r="I58" s="365">
        <f>IF(I$19-'様式３（療養者名簿）（⑤の場合）'!$BJ63+1&lt;=15,IF(I$19&gt;='様式３（療養者名簿）（⑤の場合）'!$BJ63,IF(I$19&lt;='様式３（療養者名簿）（⑤の場合）'!$BK63,1,0),0),0)</f>
        <v>0</v>
      </c>
      <c r="J58" s="365">
        <f>IF(J$19-'様式３（療養者名簿）（⑤の場合）'!$BJ63+1&lt;=15,IF(J$19&gt;='様式３（療養者名簿）（⑤の場合）'!$BJ63,IF(J$19&lt;='様式３（療養者名簿）（⑤の場合）'!$BK63,1,0),0),0)</f>
        <v>0</v>
      </c>
      <c r="K58" s="365">
        <f>IF(K$19-'様式３（療養者名簿）（⑤の場合）'!$BJ63+1&lt;=15,IF(K$19&gt;='様式３（療養者名簿）（⑤の場合）'!$BJ63,IF(K$19&lt;='様式３（療養者名簿）（⑤の場合）'!$BK63,1,0),0),0)</f>
        <v>0</v>
      </c>
      <c r="L58" s="365">
        <f>IF(L$19-'様式３（療養者名簿）（⑤の場合）'!$BJ63+1&lt;=15,IF(L$19&gt;='様式３（療養者名簿）（⑤の場合）'!$BJ63,IF(L$19&lt;='様式３（療養者名簿）（⑤の場合）'!$BK63,1,0),0),0)</f>
        <v>0</v>
      </c>
      <c r="M58" s="365">
        <f>IF(M$19-'様式３（療養者名簿）（⑤の場合）'!$BJ63+1&lt;=15,IF(M$19&gt;='様式３（療養者名簿）（⑤の場合）'!$BJ63,IF(M$19&lt;='様式３（療養者名簿）（⑤の場合）'!$BK63,1,0),0),0)</f>
        <v>0</v>
      </c>
      <c r="N58" s="365">
        <f>IF(N$19-'様式３（療養者名簿）（⑤の場合）'!$BJ63+1&lt;=15,IF(N$19&gt;='様式３（療養者名簿）（⑤の場合）'!$BJ63,IF(N$19&lt;='様式３（療養者名簿）（⑤の場合）'!$BK63,1,0),0),0)</f>
        <v>0</v>
      </c>
      <c r="O58" s="365">
        <f>IF(O$19-'様式３（療養者名簿）（⑤の場合）'!$BJ63+1&lt;=15,IF(O$19&gt;='様式３（療養者名簿）（⑤の場合）'!$BJ63,IF(O$19&lt;='様式３（療養者名簿）（⑤の場合）'!$BK63,1,0),0),0)</f>
        <v>0</v>
      </c>
      <c r="P58" s="365">
        <f>IF(P$19-'様式３（療養者名簿）（⑤の場合）'!$BJ63+1&lt;=15,IF(P$19&gt;='様式３（療養者名簿）（⑤の場合）'!$BJ63,IF(P$19&lt;='様式３（療養者名簿）（⑤の場合）'!$BK63,1,0),0),0)</f>
        <v>0</v>
      </c>
      <c r="Q58" s="365">
        <f>IF(Q$19-'様式３（療養者名簿）（⑤の場合）'!$BJ63+1&lt;=15,IF(Q$19&gt;='様式３（療養者名簿）（⑤の場合）'!$BJ63,IF(Q$19&lt;='様式３（療養者名簿）（⑤の場合）'!$BK63,1,0),0),0)</f>
        <v>0</v>
      </c>
      <c r="R58" s="365">
        <f>IF(R$19-'様式３（療養者名簿）（⑤の場合）'!$BJ63+1&lt;=15,IF(R$19&gt;='様式３（療養者名簿）（⑤の場合）'!$BJ63,IF(R$19&lt;='様式３（療養者名簿）（⑤の場合）'!$BK63,1,0),0),0)</f>
        <v>0</v>
      </c>
      <c r="S58" s="365">
        <f>IF(S$19-'様式３（療養者名簿）（⑤の場合）'!$BJ63+1&lt;=15,IF(S$19&gt;='様式３（療養者名簿）（⑤の場合）'!$BJ63,IF(S$19&lt;='様式３（療養者名簿）（⑤の場合）'!$BK63,1,0),0),0)</f>
        <v>0</v>
      </c>
      <c r="T58" s="365">
        <f>IF(T$19-'様式３（療養者名簿）（⑤の場合）'!$BJ63+1&lt;=15,IF(T$19&gt;='様式３（療養者名簿）（⑤の場合）'!$BJ63,IF(T$19&lt;='様式３（療養者名簿）（⑤の場合）'!$BK63,1,0),0),0)</f>
        <v>0</v>
      </c>
      <c r="U58" s="365">
        <f>IF(U$19-'様式３（療養者名簿）（⑤の場合）'!$BJ63+1&lt;=15,IF(U$19&gt;='様式３（療養者名簿）（⑤の場合）'!$BJ63,IF(U$19&lt;='様式３（療養者名簿）（⑤の場合）'!$BK63,1,0),0),0)</f>
        <v>0</v>
      </c>
      <c r="V58" s="365">
        <f>IF(V$19-'様式３（療養者名簿）（⑤の場合）'!$BJ63+1&lt;=15,IF(V$19&gt;='様式３（療養者名簿）（⑤の場合）'!$BJ63,IF(V$19&lt;='様式３（療養者名簿）（⑤の場合）'!$BK63,1,0),0),0)</f>
        <v>0</v>
      </c>
      <c r="W58" s="365">
        <f>IF(W$19-'様式３（療養者名簿）（⑤の場合）'!$BJ63+1&lt;=15,IF(W$19&gt;='様式３（療養者名簿）（⑤の場合）'!$BJ63,IF(W$19&lt;='様式３（療養者名簿）（⑤の場合）'!$BK63,1,0),0),0)</f>
        <v>0</v>
      </c>
      <c r="X58" s="365">
        <f>IF(X$19-'様式３（療養者名簿）（⑤の場合）'!$BJ63+1&lt;=15,IF(X$19&gt;='様式３（療養者名簿）（⑤の場合）'!$BJ63,IF(X$19&lt;='様式３（療養者名簿）（⑤の場合）'!$BK63,1,0),0),0)</f>
        <v>0</v>
      </c>
      <c r="Y58" s="365">
        <f>IF(Y$19-'様式３（療養者名簿）（⑤の場合）'!$BJ63+1&lt;=15,IF(Y$19&gt;='様式３（療養者名簿）（⑤の場合）'!$BJ63,IF(Y$19&lt;='様式３（療養者名簿）（⑤の場合）'!$BK63,1,0),0),0)</f>
        <v>0</v>
      </c>
      <c r="Z58" s="365">
        <f>IF(Z$19-'様式３（療養者名簿）（⑤の場合）'!$BJ63+1&lt;=15,IF(Z$19&gt;='様式３（療養者名簿）（⑤の場合）'!$BJ63,IF(Z$19&lt;='様式３（療養者名簿）（⑤の場合）'!$BK63,1,0),0),0)</f>
        <v>0</v>
      </c>
      <c r="AA58" s="365">
        <f>IF(AA$19-'様式３（療養者名簿）（⑤の場合）'!$BJ63+1&lt;=15,IF(AA$19&gt;='様式３（療養者名簿）（⑤の場合）'!$BJ63,IF(AA$19&lt;='様式３（療養者名簿）（⑤の場合）'!$BK63,1,0),0),0)</f>
        <v>0</v>
      </c>
      <c r="AB58" s="365">
        <f>IF(AB$19-'様式３（療養者名簿）（⑤の場合）'!$BJ63+1&lt;=15,IF(AB$19&gt;='様式３（療養者名簿）（⑤の場合）'!$BJ63,IF(AB$19&lt;='様式３（療養者名簿）（⑤の場合）'!$BK63,1,0),0),0)</f>
        <v>0</v>
      </c>
      <c r="AC58" s="365">
        <f>IF(AC$19-'様式３（療養者名簿）（⑤の場合）'!$BJ63+1&lt;=15,IF(AC$19&gt;='様式３（療養者名簿）（⑤の場合）'!$BJ63,IF(AC$19&lt;='様式３（療養者名簿）（⑤の場合）'!$BK63,1,0),0),0)</f>
        <v>0</v>
      </c>
      <c r="AD58" s="365">
        <f>IF(AD$19-'様式３（療養者名簿）（⑤の場合）'!$BJ63+1&lt;=15,IF(AD$19&gt;='様式３（療養者名簿）（⑤の場合）'!$BJ63,IF(AD$19&lt;='様式３（療養者名簿）（⑤の場合）'!$BK63,1,0),0),0)</f>
        <v>0</v>
      </c>
      <c r="AE58" s="365">
        <f>IF(AE$19-'様式３（療養者名簿）（⑤の場合）'!$BJ63+1&lt;=15,IF(AE$19&gt;='様式３（療養者名簿）（⑤の場合）'!$BJ63,IF(AE$19&lt;='様式３（療養者名簿）（⑤の場合）'!$BK63,1,0),0),0)</f>
        <v>0</v>
      </c>
      <c r="AF58" s="365">
        <f>IF(AF$19-'様式３（療養者名簿）（⑤の場合）'!$BJ63+1&lt;=15,IF(AF$19&gt;='様式３（療養者名簿）（⑤の場合）'!$BJ63,IF(AF$19&lt;='様式３（療養者名簿）（⑤の場合）'!$BK63,1,0),0),0)</f>
        <v>0</v>
      </c>
      <c r="AG58" s="365">
        <f>IF(AG$19-'様式３（療養者名簿）（⑤の場合）'!$BJ63+1&lt;=15,IF(AG$19&gt;='様式３（療養者名簿）（⑤の場合）'!$BJ63,IF(AG$19&lt;='様式３（療養者名簿）（⑤の場合）'!$BK63,1,0),0),0)</f>
        <v>0</v>
      </c>
      <c r="AH58" s="365">
        <f>IF(AH$19-'様式３（療養者名簿）（⑤の場合）'!$BJ63+1&lt;=15,IF(AH$19&gt;='様式３（療養者名簿）（⑤の場合）'!$BJ63,IF(AH$19&lt;='様式３（療養者名簿）（⑤の場合）'!$BK63,1,0),0),0)</f>
        <v>0</v>
      </c>
      <c r="AI58" s="365">
        <f>IF(AI$19-'様式３（療養者名簿）（⑤の場合）'!$BJ63+1&lt;=15,IF(AI$19&gt;='様式３（療養者名簿）（⑤の場合）'!$BJ63,IF(AI$19&lt;='様式３（療養者名簿）（⑤の場合）'!$BK63,1,0),0),0)</f>
        <v>0</v>
      </c>
      <c r="AJ58" s="365">
        <f>IF(AJ$19-'様式３（療養者名簿）（⑤の場合）'!$BJ63+1&lt;=15,IF(AJ$19&gt;='様式３（療養者名簿）（⑤の場合）'!$BJ63,IF(AJ$19&lt;='様式３（療養者名簿）（⑤の場合）'!$BK63,1,0),0),0)</f>
        <v>0</v>
      </c>
      <c r="AK58" s="365">
        <f>IF(AK$19-'様式３（療養者名簿）（⑤の場合）'!$BJ63+1&lt;=15,IF(AK$19&gt;='様式３（療養者名簿）（⑤の場合）'!$BJ63,IF(AK$19&lt;='様式３（療養者名簿）（⑤の場合）'!$BK63,1,0),0),0)</f>
        <v>0</v>
      </c>
      <c r="AL58" s="365">
        <f>IF(AL$19-'様式３（療養者名簿）（⑤の場合）'!$BJ63+1&lt;=15,IF(AL$19&gt;='様式３（療養者名簿）（⑤の場合）'!$BJ63,IF(AL$19&lt;='様式３（療養者名簿）（⑤の場合）'!$BK63,1,0),0),0)</f>
        <v>0</v>
      </c>
      <c r="AM58" s="365">
        <f>IF(AM$19-'様式３（療養者名簿）（⑤の場合）'!$BJ63+1&lt;=15,IF(AM$19&gt;='様式３（療養者名簿）（⑤の場合）'!$BJ63,IF(AM$19&lt;='様式３（療養者名簿）（⑤の場合）'!$BK63,1,0),0),0)</f>
        <v>0</v>
      </c>
      <c r="AN58" s="365">
        <f>IF(AN$19-'様式３（療養者名簿）（⑤の場合）'!$BJ63+1&lt;=15,IF(AN$19&gt;='様式３（療養者名簿）（⑤の場合）'!$BJ63,IF(AN$19&lt;='様式３（療養者名簿）（⑤の場合）'!$BK63,1,0),0),0)</f>
        <v>0</v>
      </c>
      <c r="AO58" s="365">
        <f>IF(AO$19-'様式３（療養者名簿）（⑤の場合）'!$BJ63+1&lt;=15,IF(AO$19&gt;='様式３（療養者名簿）（⑤の場合）'!$BJ63,IF(AO$19&lt;='様式３（療養者名簿）（⑤の場合）'!$BK63,1,0),0),0)</f>
        <v>0</v>
      </c>
      <c r="AP58" s="365">
        <f>IF(AP$19-'様式３（療養者名簿）（⑤の場合）'!$BJ63+1&lt;=15,IF(AP$19&gt;='様式３（療養者名簿）（⑤の場合）'!$BJ63,IF(AP$19&lt;='様式３（療養者名簿）（⑤の場合）'!$BK63,1,0),0),0)</f>
        <v>0</v>
      </c>
      <c r="AQ58" s="365">
        <f>IF(AQ$19-'様式３（療養者名簿）（⑤の場合）'!$BJ63+1&lt;=15,IF(AQ$19&gt;='様式３（療養者名簿）（⑤の場合）'!$BJ63,IF(AQ$19&lt;='様式３（療養者名簿）（⑤の場合）'!$BK63,1,0),0),0)</f>
        <v>0</v>
      </c>
      <c r="AR58" s="365">
        <f>IF(AR$19-'様式３（療養者名簿）（⑤の場合）'!$BJ63+1&lt;=15,IF(AR$19&gt;='様式３（療養者名簿）（⑤の場合）'!$BJ63,IF(AR$19&lt;='様式３（療養者名簿）（⑤の場合）'!$BK63,1,0),0),0)</f>
        <v>0</v>
      </c>
      <c r="AS58" s="365">
        <f>IF(AS$19-'様式３（療養者名簿）（⑤の場合）'!$BJ63+1&lt;=15,IF(AS$19&gt;='様式３（療養者名簿）（⑤の場合）'!$BJ63,IF(AS$19&lt;='様式３（療養者名簿）（⑤の場合）'!$BK63,1,0),0),0)</f>
        <v>0</v>
      </c>
      <c r="AT58" s="365">
        <f>IF(AT$19-'様式３（療養者名簿）（⑤の場合）'!$BJ63+1&lt;=15,IF(AT$19&gt;='様式３（療養者名簿）（⑤の場合）'!$BJ63,IF(AT$19&lt;='様式３（療養者名簿）（⑤の場合）'!$BK63,1,0),0),0)</f>
        <v>0</v>
      </c>
      <c r="AU58" s="365">
        <f>IF(AU$19-'様式３（療養者名簿）（⑤の場合）'!$BJ63+1&lt;=15,IF(AU$19&gt;='様式３（療養者名簿）（⑤の場合）'!$BJ63,IF(AU$19&lt;='様式３（療養者名簿）（⑤の場合）'!$BK63,1,0),0),0)</f>
        <v>0</v>
      </c>
      <c r="AV58" s="365">
        <f>IF(AV$19-'様式３（療養者名簿）（⑤の場合）'!$BJ63+1&lt;=15,IF(AV$19&gt;='様式３（療養者名簿）（⑤の場合）'!$BJ63,IF(AV$19&lt;='様式３（療養者名簿）（⑤の場合）'!$BK63,1,0),0),0)</f>
        <v>0</v>
      </c>
      <c r="AW58" s="365">
        <f>IF(AW$19-'様式３（療養者名簿）（⑤の場合）'!$BJ63+1&lt;=15,IF(AW$19&gt;='様式３（療養者名簿）（⑤の場合）'!$BJ63,IF(AW$19&lt;='様式３（療養者名簿）（⑤の場合）'!$BK63,1,0),0),0)</f>
        <v>0</v>
      </c>
      <c r="AX58" s="365">
        <f>IF(AX$19-'様式３（療養者名簿）（⑤の場合）'!$BJ63+1&lt;=15,IF(AX$19&gt;='様式３（療養者名簿）（⑤の場合）'!$BJ63,IF(AX$19&lt;='様式３（療養者名簿）（⑤の場合）'!$BK63,1,0),0),0)</f>
        <v>0</v>
      </c>
      <c r="AY58" s="365">
        <f>IF(AY$19-'様式３（療養者名簿）（⑤の場合）'!$BJ63+1&lt;=15,IF(AY$19&gt;='様式３（療養者名簿）（⑤の場合）'!$BJ63,IF(AY$19&lt;='様式３（療養者名簿）（⑤の場合）'!$BK63,1,0),0),0)</f>
        <v>0</v>
      </c>
      <c r="AZ58" s="365">
        <f>IF(AZ$19-'様式３（療養者名簿）（⑤の場合）'!$BJ63+1&lt;=15,IF(AZ$19&gt;='様式３（療養者名簿）（⑤の場合）'!$BJ63,IF(AZ$19&lt;='様式３（療養者名簿）（⑤の場合）'!$BK63,1,0),0),0)</f>
        <v>0</v>
      </c>
      <c r="BA58" s="365">
        <f>IF(BA$19-'様式３（療養者名簿）（⑤の場合）'!$BJ63+1&lt;=15,IF(BA$19&gt;='様式３（療養者名簿）（⑤の場合）'!$BJ63,IF(BA$19&lt;='様式３（療養者名簿）（⑤の場合）'!$BK63,1,0),0),0)</f>
        <v>0</v>
      </c>
      <c r="BB58" s="365">
        <f>IF(BB$19-'様式３（療養者名簿）（⑤の場合）'!$BJ63+1&lt;=15,IF(BB$19&gt;='様式３（療養者名簿）（⑤の場合）'!$BJ63,IF(BB$19&lt;='様式３（療養者名簿）（⑤の場合）'!$BK63,1,0),0),0)</f>
        <v>0</v>
      </c>
      <c r="BC58" s="365">
        <f>IF(BC$19-'様式３（療養者名簿）（⑤の場合）'!$BJ63+1&lt;=15,IF(BC$19&gt;='様式３（療養者名簿）（⑤の場合）'!$BJ63,IF(BC$19&lt;='様式３（療養者名簿）（⑤の場合）'!$BK63,1,0),0),0)</f>
        <v>0</v>
      </c>
      <c r="BD58" s="365">
        <f>IF(BD$19-'様式３（療養者名簿）（⑤の場合）'!$BJ63+1&lt;=15,IF(BD$19&gt;='様式３（療養者名簿）（⑤の場合）'!$BJ63,IF(BD$19&lt;='様式３（療養者名簿）（⑤の場合）'!$BK63,1,0),0),0)</f>
        <v>0</v>
      </c>
      <c r="BE58" s="365">
        <f>IF(BE$19-'様式３（療養者名簿）（⑤の場合）'!$BJ63+1&lt;=15,IF(BE$19&gt;='様式３（療養者名簿）（⑤の場合）'!$BJ63,IF(BE$19&lt;='様式３（療養者名簿）（⑤の場合）'!$BK63,1,0),0),0)</f>
        <v>0</v>
      </c>
      <c r="BF58" s="365">
        <f>IF(BF$19-'様式３（療養者名簿）（⑤の場合）'!$BJ63+1&lt;=15,IF(BF$19&gt;='様式３（療養者名簿）（⑤の場合）'!$BJ63,IF(BF$19&lt;='様式３（療養者名簿）（⑤の場合）'!$BK63,1,0),0),0)</f>
        <v>0</v>
      </c>
      <c r="BG58" s="365">
        <f>IF(BG$19-'様式３（療養者名簿）（⑤の場合）'!$BJ63+1&lt;=15,IF(BG$19&gt;='様式３（療養者名簿）（⑤の場合）'!$BJ63,IF(BG$19&lt;='様式３（療養者名簿）（⑤の場合）'!$BK63,1,0),0),0)</f>
        <v>0</v>
      </c>
      <c r="BH58" s="365">
        <f>IF(BH$19-'様式３（療養者名簿）（⑤の場合）'!$BJ63+1&lt;=15,IF(BH$19&gt;='様式３（療養者名簿）（⑤の場合）'!$BJ63,IF(BH$19&lt;='様式３（療養者名簿）（⑤の場合）'!$BK63,1,0),0),0)</f>
        <v>0</v>
      </c>
      <c r="BI58" s="365">
        <f>IF(BI$19-'様式３（療養者名簿）（⑤の場合）'!$BJ63+1&lt;=15,IF(BI$19&gt;='様式３（療養者名簿）（⑤の場合）'!$BJ63,IF(BI$19&lt;='様式３（療養者名簿）（⑤の場合）'!$BK63,1,0),0),0)</f>
        <v>0</v>
      </c>
      <c r="BJ58" s="365">
        <f>IF(BJ$19-'様式３（療養者名簿）（⑤の場合）'!$BJ63+1&lt;=15,IF(BJ$19&gt;='様式３（療養者名簿）（⑤の場合）'!$BJ63,IF(BJ$19&lt;='様式３（療養者名簿）（⑤の場合）'!$BK63,1,0),0),0)</f>
        <v>0</v>
      </c>
      <c r="BK58" s="365">
        <f>IF(BK$19-'様式３（療養者名簿）（⑤の場合）'!$BJ63+1&lt;=15,IF(BK$19&gt;='様式３（療養者名簿）（⑤の場合）'!$BJ63,IF(BK$19&lt;='様式３（療養者名簿）（⑤の場合）'!$BK63,1,0),0),0)</f>
        <v>0</v>
      </c>
      <c r="BL58" s="365">
        <f>IF(BL$19-'様式３（療養者名簿）（⑤の場合）'!$BJ63+1&lt;=15,IF(BL$19&gt;='様式３（療養者名簿）（⑤の場合）'!$BJ63,IF(BL$19&lt;='様式３（療養者名簿）（⑤の場合）'!$BK63,1,0),0),0)</f>
        <v>0</v>
      </c>
      <c r="BM58" s="365">
        <f>IF(BM$19-'様式３（療養者名簿）（⑤の場合）'!$BJ63+1&lt;=15,IF(BM$19&gt;='様式３（療養者名簿）（⑤の場合）'!$BJ63,IF(BM$19&lt;='様式３（療養者名簿）（⑤の場合）'!$BK63,1,0),0),0)</f>
        <v>0</v>
      </c>
      <c r="BN58" s="365">
        <f>IF(BN$19-'様式３（療養者名簿）（⑤の場合）'!$BJ63+1&lt;=15,IF(BN$19&gt;='様式３（療養者名簿）（⑤の場合）'!$BJ63,IF(BN$19&lt;='様式３（療養者名簿）（⑤の場合）'!$BK63,1,0),0),0)</f>
        <v>0</v>
      </c>
      <c r="BO58" s="365">
        <f>IF(BO$19-'様式３（療養者名簿）（⑤の場合）'!$BJ63+1&lt;=15,IF(BO$19&gt;='様式３（療養者名簿）（⑤の場合）'!$BJ63,IF(BO$19&lt;='様式３（療養者名簿）（⑤の場合）'!$BK63,1,0),0),0)</f>
        <v>0</v>
      </c>
      <c r="BP58" s="365">
        <f>IF(BP$19-'様式３（療養者名簿）（⑤の場合）'!$BJ63+1&lt;=15,IF(BP$19&gt;='様式３（療養者名簿）（⑤の場合）'!$BJ63,IF(BP$19&lt;='様式３（療養者名簿）（⑤の場合）'!$BK63,1,0),0),0)</f>
        <v>0</v>
      </c>
      <c r="BQ58" s="365">
        <f>IF(BQ$19-'様式３（療養者名簿）（⑤の場合）'!$BJ63+1&lt;=15,IF(BQ$19&gt;='様式３（療養者名簿）（⑤の場合）'!$BJ63,IF(BQ$19&lt;='様式３（療養者名簿）（⑤の場合）'!$BK63,1,0),0),0)</f>
        <v>0</v>
      </c>
      <c r="BR58" s="365">
        <f>IF(BR$19-'様式３（療養者名簿）（⑤の場合）'!$BJ63+1&lt;=15,IF(BR$19&gt;='様式３（療養者名簿）（⑤の場合）'!$BJ63,IF(BR$19&lt;='様式３（療養者名簿）（⑤の場合）'!$BK63,1,0),0),0)</f>
        <v>0</v>
      </c>
      <c r="BS58" s="365">
        <f>IF(BS$19-'様式３（療養者名簿）（⑤の場合）'!$BJ63+1&lt;=15,IF(BS$19&gt;='様式３（療養者名簿）（⑤の場合）'!$BJ63,IF(BS$19&lt;='様式３（療養者名簿）（⑤の場合）'!$BK63,1,0),0),0)</f>
        <v>0</v>
      </c>
      <c r="BT58" s="365">
        <f>IF(BT$19-'様式３（療養者名簿）（⑤の場合）'!$BJ63+1&lt;=15,IF(BT$19&gt;='様式３（療養者名簿）（⑤の場合）'!$BJ63,IF(BT$19&lt;='様式３（療養者名簿）（⑤の場合）'!$BK63,1,0),0),0)</f>
        <v>0</v>
      </c>
      <c r="BU58" s="365">
        <f>IF(BU$19-'様式３（療養者名簿）（⑤の場合）'!$BJ63+1&lt;=15,IF(BU$19&gt;='様式３（療養者名簿）（⑤の場合）'!$BJ63,IF(BU$19&lt;='様式３（療養者名簿）（⑤の場合）'!$BK63,1,0),0),0)</f>
        <v>0</v>
      </c>
      <c r="BV58" s="365">
        <f>IF(BV$19-'様式３（療養者名簿）（⑤の場合）'!$BJ63+1&lt;=15,IF(BV$19&gt;='様式３（療養者名簿）（⑤の場合）'!$BJ63,IF(BV$19&lt;='様式３（療養者名簿）（⑤の場合）'!$BK63,1,0),0),0)</f>
        <v>0</v>
      </c>
      <c r="BW58" s="365">
        <f>IF(BW$19-'様式３（療養者名簿）（⑤の場合）'!$BJ63+1&lt;=15,IF(BW$19&gt;='様式３（療養者名簿）（⑤の場合）'!$BJ63,IF(BW$19&lt;='様式３（療養者名簿）（⑤の場合）'!$BK63,1,0),0),0)</f>
        <v>0</v>
      </c>
      <c r="BX58" s="365">
        <f>IF(BX$19-'様式３（療養者名簿）（⑤の場合）'!$BJ63+1&lt;=15,IF(BX$19&gt;='様式３（療養者名簿）（⑤の場合）'!$BJ63,IF(BX$19&lt;='様式３（療養者名簿）（⑤の場合）'!$BK63,1,0),0),0)</f>
        <v>0</v>
      </c>
      <c r="BY58" s="365">
        <f>IF(BY$19-'様式３（療養者名簿）（⑤の場合）'!$BJ63+1&lt;=15,IF(BY$19&gt;='様式３（療養者名簿）（⑤の場合）'!$BJ63,IF(BY$19&lt;='様式３（療養者名簿）（⑤の場合）'!$BK63,1,0),0),0)</f>
        <v>0</v>
      </c>
      <c r="BZ58" s="365">
        <f>IF(BZ$19-'様式３（療養者名簿）（⑤の場合）'!$BJ63+1&lt;=15,IF(BZ$19&gt;='様式３（療養者名簿）（⑤の場合）'!$BJ63,IF(BZ$19&lt;='様式３（療養者名簿）（⑤の場合）'!$BK63,1,0),0),0)</f>
        <v>0</v>
      </c>
      <c r="CA58" s="365">
        <f>IF(CA$19-'様式３（療養者名簿）（⑤の場合）'!$BJ63+1&lt;=15,IF(CA$19&gt;='様式３（療養者名簿）（⑤の場合）'!$BJ63,IF(CA$19&lt;='様式３（療養者名簿）（⑤の場合）'!$BK63,1,0),0),0)</f>
        <v>0</v>
      </c>
      <c r="CB58" s="365">
        <f>IF(CB$19-'様式３（療養者名簿）（⑤の場合）'!$BJ63+1&lt;=15,IF(CB$19&gt;='様式３（療養者名簿）（⑤の場合）'!$BJ63,IF(CB$19&lt;='様式３（療養者名簿）（⑤の場合）'!$BK63,1,0),0),0)</f>
        <v>0</v>
      </c>
      <c r="CC58" s="365">
        <f>IF(CC$19-'様式３（療養者名簿）（⑤の場合）'!$BJ63+1&lt;=15,IF(CC$19&gt;='様式３（療養者名簿）（⑤の場合）'!$BJ63,IF(CC$19&lt;='様式３（療養者名簿）（⑤の場合）'!$BK63,1,0),0),0)</f>
        <v>0</v>
      </c>
      <c r="CD58" s="365">
        <f>IF(CD$19-'様式３（療養者名簿）（⑤の場合）'!$BJ63+1&lt;=15,IF(CD$19&gt;='様式３（療養者名簿）（⑤の場合）'!$BJ63,IF(CD$19&lt;='様式３（療養者名簿）（⑤の場合）'!$BK63,1,0),0),0)</f>
        <v>0</v>
      </c>
      <c r="CE58" s="365">
        <f>IF(CE$19-'様式３（療養者名簿）（⑤の場合）'!$BJ63+1&lt;=15,IF(CE$19&gt;='様式３（療養者名簿）（⑤の場合）'!$BJ63,IF(CE$19&lt;='様式３（療養者名簿）（⑤の場合）'!$BK63,1,0),0),0)</f>
        <v>0</v>
      </c>
      <c r="CF58" s="365">
        <f>IF(CF$19-'様式３（療養者名簿）（⑤の場合）'!$BJ63+1&lt;=15,IF(CF$19&gt;='様式３（療養者名簿）（⑤の場合）'!$BJ63,IF(CF$19&lt;='様式３（療養者名簿）（⑤の場合）'!$BK63,1,0),0),0)</f>
        <v>0</v>
      </c>
      <c r="CG58" s="365">
        <f>IF(CG$19-'様式３（療養者名簿）（⑤の場合）'!$BJ63+1&lt;=15,IF(CG$19&gt;='様式３（療養者名簿）（⑤の場合）'!$BJ63,IF(CG$19&lt;='様式３（療養者名簿）（⑤の場合）'!$BK63,1,0),0),0)</f>
        <v>0</v>
      </c>
      <c r="CH58" s="365">
        <f>IF(CH$19-'様式３（療養者名簿）（⑤の場合）'!$BJ63+1&lt;=15,IF(CH$19&gt;='様式３（療養者名簿）（⑤の場合）'!$BJ63,IF(CH$19&lt;='様式３（療養者名簿）（⑤の場合）'!$BK63,1,0),0),0)</f>
        <v>0</v>
      </c>
      <c r="CI58" s="365">
        <f>IF(CI$19-'様式３（療養者名簿）（⑤の場合）'!$BJ63+1&lt;=15,IF(CI$19&gt;='様式３（療養者名簿）（⑤の場合）'!$BJ63,IF(CI$19&lt;='様式３（療養者名簿）（⑤の場合）'!$BK63,1,0),0),0)</f>
        <v>0</v>
      </c>
      <c r="CJ58" s="365">
        <f>IF(CJ$19-'様式３（療養者名簿）（⑤の場合）'!$BJ63+1&lt;=15,IF(CJ$19&gt;='様式３（療養者名簿）（⑤の場合）'!$BJ63,IF(CJ$19&lt;='様式３（療養者名簿）（⑤の場合）'!$BK63,1,0),0),0)</f>
        <v>0</v>
      </c>
      <c r="CK58" s="365">
        <f>IF(CK$19-'様式３（療養者名簿）（⑤の場合）'!$BJ63+1&lt;=15,IF(CK$19&gt;='様式３（療養者名簿）（⑤の場合）'!$BJ63,IF(CK$19&lt;='様式３（療養者名簿）（⑤の場合）'!$BK63,1,0),0),0)</f>
        <v>0</v>
      </c>
      <c r="CL58" s="365">
        <f>IF(CL$19-'様式３（療養者名簿）（⑤の場合）'!$BJ63+1&lt;=15,IF(CL$19&gt;='様式３（療養者名簿）（⑤の場合）'!$BJ63,IF(CL$19&lt;='様式３（療養者名簿）（⑤の場合）'!$BK63,1,0),0),0)</f>
        <v>0</v>
      </c>
      <c r="CM58" s="365">
        <f>IF(CM$19-'様式３（療養者名簿）（⑤の場合）'!$BJ63+1&lt;=15,IF(CM$19&gt;='様式３（療養者名簿）（⑤の場合）'!$BJ63,IF(CM$19&lt;='様式３（療養者名簿）（⑤の場合）'!$BK63,1,0),0),0)</f>
        <v>0</v>
      </c>
      <c r="CN58" s="365">
        <f>IF(CN$19-'様式３（療養者名簿）（⑤の場合）'!$BJ63+1&lt;=15,IF(CN$19&gt;='様式３（療養者名簿）（⑤の場合）'!$BJ63,IF(CN$19&lt;='様式３（療養者名簿）（⑤の場合）'!$BK63,1,0),0),0)</f>
        <v>0</v>
      </c>
      <c r="CO58" s="365">
        <f>IF(CO$19-'様式３（療養者名簿）（⑤の場合）'!$BJ63+1&lt;=15,IF(CO$19&gt;='様式３（療養者名簿）（⑤の場合）'!$BJ63,IF(CO$19&lt;='様式３（療養者名簿）（⑤の場合）'!$BK63,1,0),0),0)</f>
        <v>0</v>
      </c>
      <c r="CP58" s="365">
        <f>IF(CP$19-'様式３（療養者名簿）（⑤の場合）'!$BJ63+1&lt;=15,IF(CP$19&gt;='様式３（療養者名簿）（⑤の場合）'!$BJ63,IF(CP$19&lt;='様式３（療養者名簿）（⑤の場合）'!$BK63,1,0),0),0)</f>
        <v>0</v>
      </c>
      <c r="CQ58" s="365">
        <f>IF(CQ$19-'様式３（療養者名簿）（⑤の場合）'!$BJ63+1&lt;=15,IF(CQ$19&gt;='様式３（療養者名簿）（⑤の場合）'!$BJ63,IF(CQ$19&lt;='様式３（療養者名簿）（⑤の場合）'!$BK63,1,0),0),0)</f>
        <v>0</v>
      </c>
      <c r="CR58" s="365">
        <f>IF(CR$19-'様式３（療養者名簿）（⑤の場合）'!$BJ63+1&lt;=15,IF(CR$19&gt;='様式３（療養者名簿）（⑤の場合）'!$BJ63,IF(CR$19&lt;='様式３（療養者名簿）（⑤の場合）'!$BK63,1,0),0),0)</f>
        <v>0</v>
      </c>
      <c r="CS58" s="365">
        <f>IF(CS$19-'様式３（療養者名簿）（⑤の場合）'!$BJ63+1&lt;=15,IF(CS$19&gt;='様式３（療養者名簿）（⑤の場合）'!$BJ63,IF(CS$19&lt;='様式３（療養者名簿）（⑤の場合）'!$BK63,1,0),0),0)</f>
        <v>0</v>
      </c>
      <c r="CT58" s="365">
        <f>IF(CT$19-'様式３（療養者名簿）（⑤の場合）'!$BJ63+1&lt;=15,IF(CT$19&gt;='様式３（療養者名簿）（⑤の場合）'!$BJ63,IF(CT$19&lt;='様式３（療養者名簿）（⑤の場合）'!$BK63,1,0),0),0)</f>
        <v>0</v>
      </c>
      <c r="CU58" s="365">
        <f>IF(CU$19-'様式３（療養者名簿）（⑤の場合）'!$BJ63+1&lt;=15,IF(CU$19&gt;='様式３（療養者名簿）（⑤の場合）'!$BJ63,IF(CU$19&lt;='様式３（療養者名簿）（⑤の場合）'!$BK63,1,0),0),0)</f>
        <v>0</v>
      </c>
      <c r="CV58" s="365">
        <f>IF(CV$19-'様式３（療養者名簿）（⑤の場合）'!$BJ63+1&lt;=15,IF(CV$19&gt;='様式３（療養者名簿）（⑤の場合）'!$BJ63,IF(CV$19&lt;='様式３（療養者名簿）（⑤の場合）'!$BK63,1,0),0),0)</f>
        <v>0</v>
      </c>
      <c r="CW58" s="365">
        <f>IF(CW$19-'様式３（療養者名簿）（⑤の場合）'!$BJ63+1&lt;=15,IF(CW$19&gt;='様式３（療養者名簿）（⑤の場合）'!$BJ63,IF(CW$19&lt;='様式３（療養者名簿）（⑤の場合）'!$BK63,1,0),0),0)</f>
        <v>0</v>
      </c>
      <c r="CX58" s="365">
        <f>IF(CX$19-'様式３（療養者名簿）（⑤の場合）'!$BJ63+1&lt;=15,IF(CX$19&gt;='様式３（療養者名簿）（⑤の場合）'!$BJ63,IF(CX$19&lt;='様式３（療養者名簿）（⑤の場合）'!$BK63,1,0),0),0)</f>
        <v>0</v>
      </c>
      <c r="CY58" s="365">
        <f>IF(CY$19-'様式３（療養者名簿）（⑤の場合）'!$BJ63+1&lt;=15,IF(CY$19&gt;='様式３（療養者名簿）（⑤の場合）'!$BJ63,IF(CY$19&lt;='様式３（療養者名簿）（⑤の場合）'!$BK63,1,0),0),0)</f>
        <v>0</v>
      </c>
      <c r="CZ58" s="365">
        <f>IF(CZ$19-'様式３（療養者名簿）（⑤の場合）'!$BJ63+1&lt;=15,IF(CZ$19&gt;='様式３（療養者名簿）（⑤の場合）'!$BJ63,IF(CZ$19&lt;='様式３（療養者名簿）（⑤の場合）'!$BK63,1,0),0),0)</f>
        <v>0</v>
      </c>
      <c r="DA58" s="365">
        <f>IF(DA$19-'様式３（療養者名簿）（⑤の場合）'!$BJ63+1&lt;=15,IF(DA$19&gt;='様式３（療養者名簿）（⑤の場合）'!$BJ63,IF(DA$19&lt;='様式３（療養者名簿）（⑤の場合）'!$BK63,1,0),0),0)</f>
        <v>0</v>
      </c>
      <c r="DB58" s="365">
        <f>IF(DB$19-'様式３（療養者名簿）（⑤の場合）'!$BJ63+1&lt;=15,IF(DB$19&gt;='様式３（療養者名簿）（⑤の場合）'!$BJ63,IF(DB$19&lt;='様式３（療養者名簿）（⑤の場合）'!$BK63,1,0),0),0)</f>
        <v>0</v>
      </c>
      <c r="DC58" s="365">
        <f>IF(DC$19-'様式３（療養者名簿）（⑤の場合）'!$BJ63+1&lt;=15,IF(DC$19&gt;='様式３（療養者名簿）（⑤の場合）'!$BJ63,IF(DC$19&lt;='様式３（療養者名簿）（⑤の場合）'!$BK63,1,0),0),0)</f>
        <v>0</v>
      </c>
      <c r="DD58" s="365">
        <f>IF(DD$19-'様式３（療養者名簿）（⑤の場合）'!$BJ63+1&lt;=15,IF(DD$19&gt;='様式３（療養者名簿）（⑤の場合）'!$BJ63,IF(DD$19&lt;='様式３（療養者名簿）（⑤の場合）'!$BK63,1,0),0),0)</f>
        <v>0</v>
      </c>
      <c r="DE58" s="365">
        <f>IF(DE$19-'様式３（療養者名簿）（⑤の場合）'!$BJ63+1&lt;=15,IF(DE$19&gt;='様式３（療養者名簿）（⑤の場合）'!$BJ63,IF(DE$19&lt;='様式３（療養者名簿）（⑤の場合）'!$BK63,1,0),0),0)</f>
        <v>0</v>
      </c>
      <c r="DF58" s="365">
        <f>IF(DF$19-'様式３（療養者名簿）（⑤の場合）'!$BJ63+1&lt;=15,IF(DF$19&gt;='様式３（療養者名簿）（⑤の場合）'!$BJ63,IF(DF$19&lt;='様式３（療養者名簿）（⑤の場合）'!$BK63,1,0),0),0)</f>
        <v>0</v>
      </c>
      <c r="DG58" s="365">
        <f>IF(DG$19-'様式３（療養者名簿）（⑤の場合）'!$BJ63+1&lt;=15,IF(DG$19&gt;='様式３（療養者名簿）（⑤の場合）'!$BJ63,IF(DG$19&lt;='様式３（療養者名簿）（⑤の場合）'!$BK63,1,0),0),0)</f>
        <v>0</v>
      </c>
      <c r="DH58" s="365">
        <f>IF(DH$19-'様式３（療養者名簿）（⑤の場合）'!$BJ63+1&lt;=15,IF(DH$19&gt;='様式３（療養者名簿）（⑤の場合）'!$BJ63,IF(DH$19&lt;='様式３（療養者名簿）（⑤の場合）'!$BK63,1,0),0),0)</f>
        <v>0</v>
      </c>
      <c r="DI58" s="365">
        <f>IF(DI$19-'様式３（療養者名簿）（⑤の場合）'!$BJ63+1&lt;=15,IF(DI$19&gt;='様式３（療養者名簿）（⑤の場合）'!$BJ63,IF(DI$19&lt;='様式３（療養者名簿）（⑤の場合）'!$BK63,1,0),0),0)</f>
        <v>0</v>
      </c>
      <c r="DJ58" s="365">
        <f>IF(DJ$19-'様式３（療養者名簿）（⑤の場合）'!$BJ63+1&lt;=15,IF(DJ$19&gt;='様式３（療養者名簿）（⑤の場合）'!$BJ63,IF(DJ$19&lt;='様式３（療養者名簿）（⑤の場合）'!$BK63,1,0),0),0)</f>
        <v>0</v>
      </c>
      <c r="DK58" s="365">
        <f>IF(DK$19-'様式３（療養者名簿）（⑤の場合）'!$BJ63+1&lt;=15,IF(DK$19&gt;='様式３（療養者名簿）（⑤の場合）'!$BJ63,IF(DK$19&lt;='様式３（療養者名簿）（⑤の場合）'!$BK63,1,0),0),0)</f>
        <v>0</v>
      </c>
      <c r="DL58" s="365">
        <f>IF(DL$19-'様式３（療養者名簿）（⑤の場合）'!$BJ63+1&lt;=15,IF(DL$19&gt;='様式３（療養者名簿）（⑤の場合）'!$BJ63,IF(DL$19&lt;='様式３（療養者名簿）（⑤の場合）'!$BK63,1,0),0),0)</f>
        <v>0</v>
      </c>
      <c r="DM58" s="365">
        <f>IF(DM$19-'様式３（療養者名簿）（⑤の場合）'!$BJ63+1&lt;=15,IF(DM$19&gt;='様式３（療養者名簿）（⑤の場合）'!$BJ63,IF(DM$19&lt;='様式３（療養者名簿）（⑤の場合）'!$BK63,1,0),0),0)</f>
        <v>0</v>
      </c>
      <c r="DN58" s="365">
        <f>IF(DN$19-'様式３（療養者名簿）（⑤の場合）'!$BJ63+1&lt;=15,IF(DN$19&gt;='様式３（療養者名簿）（⑤の場合）'!$BJ63,IF(DN$19&lt;='様式３（療養者名簿）（⑤の場合）'!$BK63,1,0),0),0)</f>
        <v>0</v>
      </c>
      <c r="DO58" s="365">
        <f>IF(DO$19-'様式３（療養者名簿）（⑤の場合）'!$BJ63+1&lt;=15,IF(DO$19&gt;='様式３（療養者名簿）（⑤の場合）'!$BJ63,IF(DO$19&lt;='様式３（療養者名簿）（⑤の場合）'!$BK63,1,0),0),0)</f>
        <v>0</v>
      </c>
      <c r="DP58" s="365">
        <f>IF(DP$19-'様式３（療養者名簿）（⑤の場合）'!$BJ63+1&lt;=15,IF(DP$19&gt;='様式３（療養者名簿）（⑤の場合）'!$BJ63,IF(DP$19&lt;='様式３（療養者名簿）（⑤の場合）'!$BK63,1,0),0),0)</f>
        <v>0</v>
      </c>
      <c r="DQ58" s="365">
        <f>IF(DQ$19-'様式３（療養者名簿）（⑤の場合）'!$BJ63+1&lt;=15,IF(DQ$19&gt;='様式３（療養者名簿）（⑤の場合）'!$BJ63,IF(DQ$19&lt;='様式３（療養者名簿）（⑤の場合）'!$BK63,1,0),0),0)</f>
        <v>0</v>
      </c>
      <c r="DR58" s="365">
        <f>IF(DR$19-'様式３（療養者名簿）（⑤の場合）'!$BJ63+1&lt;=15,IF(DR$19&gt;='様式３（療養者名簿）（⑤の場合）'!$BJ63,IF(DR$19&lt;='様式３（療養者名簿）（⑤の場合）'!$BK63,1,0),0),0)</f>
        <v>0</v>
      </c>
      <c r="DS58" s="365">
        <f>IF(DS$19-'様式３（療養者名簿）（⑤の場合）'!$BJ63+1&lt;=15,IF(DS$19&gt;='様式３（療養者名簿）（⑤の場合）'!$BJ63,IF(DS$19&lt;='様式３（療養者名簿）（⑤の場合）'!$BK63,1,0),0),0)</f>
        <v>0</v>
      </c>
      <c r="DT58" s="365">
        <f>IF(DT$19-'様式３（療養者名簿）（⑤の場合）'!$BJ63+1&lt;=15,IF(DT$19&gt;='様式３（療養者名簿）（⑤の場合）'!$BJ63,IF(DT$19&lt;='様式３（療養者名簿）（⑤の場合）'!$BK63,1,0),0),0)</f>
        <v>0</v>
      </c>
      <c r="DU58" s="365">
        <f>IF(DU$19-'様式３（療養者名簿）（⑤の場合）'!$BJ63+1&lt;=15,IF(DU$19&gt;='様式３（療養者名簿）（⑤の場合）'!$BJ63,IF(DU$19&lt;='様式３（療養者名簿）（⑤の場合）'!$BK63,1,0),0),0)</f>
        <v>0</v>
      </c>
      <c r="DV58" s="365">
        <f>IF(DV$19-'様式３（療養者名簿）（⑤の場合）'!$BJ63+1&lt;=15,IF(DV$19&gt;='様式３（療養者名簿）（⑤の場合）'!$BJ63,IF(DV$19&lt;='様式３（療養者名簿）（⑤の場合）'!$BK63,1,0),0),0)</f>
        <v>0</v>
      </c>
      <c r="DW58" s="365">
        <f>IF(DW$19-'様式３（療養者名簿）（⑤の場合）'!$BJ63+1&lt;=15,IF(DW$19&gt;='様式３（療養者名簿）（⑤の場合）'!$BJ63,IF(DW$19&lt;='様式３（療養者名簿）（⑤の場合）'!$BK63,1,0),0),0)</f>
        <v>0</v>
      </c>
      <c r="DX58" s="365">
        <f>IF(DX$19-'様式３（療養者名簿）（⑤の場合）'!$BJ63+1&lt;=15,IF(DX$19&gt;='様式３（療養者名簿）（⑤の場合）'!$BJ63,IF(DX$19&lt;='様式３（療養者名簿）（⑤の場合）'!$BK63,1,0),0),0)</f>
        <v>0</v>
      </c>
      <c r="DY58" s="365">
        <f>IF(DY$19-'様式３（療養者名簿）（⑤の場合）'!$BJ63+1&lt;=15,IF(DY$19&gt;='様式３（療養者名簿）（⑤の場合）'!$BJ63,IF(DY$19&lt;='様式３（療養者名簿）（⑤の場合）'!$BK63,1,0),0),0)</f>
        <v>0</v>
      </c>
      <c r="DZ58" s="365">
        <f>IF(DZ$19-'様式３（療養者名簿）（⑤の場合）'!$BJ63+1&lt;=15,IF(DZ$19&gt;='様式３（療養者名簿）（⑤の場合）'!$BJ63,IF(DZ$19&lt;='様式３（療養者名簿）（⑤の場合）'!$BK63,1,0),0),0)</f>
        <v>0</v>
      </c>
      <c r="EA58" s="365">
        <f>IF(EA$19-'様式３（療養者名簿）（⑤の場合）'!$BJ63+1&lt;=15,IF(EA$19&gt;='様式３（療養者名簿）（⑤の場合）'!$BJ63,IF(EA$19&lt;='様式３（療養者名簿）（⑤の場合）'!$BK63,1,0),0),0)</f>
        <v>0</v>
      </c>
      <c r="EB58" s="365">
        <f>IF(EB$19-'様式３（療養者名簿）（⑤の場合）'!$BJ63+1&lt;=15,IF(EB$19&gt;='様式３（療養者名簿）（⑤の場合）'!$BJ63,IF(EB$19&lt;='様式３（療養者名簿）（⑤の場合）'!$BK63,1,0),0),0)</f>
        <v>0</v>
      </c>
      <c r="EC58" s="365">
        <f>IF(EC$19-'様式３（療養者名簿）（⑤の場合）'!$BJ63+1&lt;=15,IF(EC$19&gt;='様式３（療養者名簿）（⑤の場合）'!$BJ63,IF(EC$19&lt;='様式３（療養者名簿）（⑤の場合）'!$BK63,1,0),0),0)</f>
        <v>0</v>
      </c>
      <c r="ED58" s="365">
        <f>IF(ED$19-'様式３（療養者名簿）（⑤の場合）'!$BJ63+1&lt;=15,IF(ED$19&gt;='様式３（療養者名簿）（⑤の場合）'!$BJ63,IF(ED$19&lt;='様式３（療養者名簿）（⑤の場合）'!$BK63,1,0),0),0)</f>
        <v>0</v>
      </c>
      <c r="EE58" s="365">
        <f>IF(EE$19-'様式３（療養者名簿）（⑤の場合）'!$BJ63+1&lt;=15,IF(EE$19&gt;='様式３（療養者名簿）（⑤の場合）'!$BJ63,IF(EE$19&lt;='様式３（療養者名簿）（⑤の場合）'!$BK63,1,0),0),0)</f>
        <v>0</v>
      </c>
      <c r="EF58" s="365">
        <f>IF(EF$19-'様式３（療養者名簿）（⑤の場合）'!$BJ63+1&lt;=15,IF(EF$19&gt;='様式３（療養者名簿）（⑤の場合）'!$BJ63,IF(EF$19&lt;='様式３（療養者名簿）（⑤の場合）'!$BK63,1,0),0),0)</f>
        <v>0</v>
      </c>
      <c r="EG58" s="365">
        <f>IF(EG$19-'様式３（療養者名簿）（⑤の場合）'!$BJ63+1&lt;=15,IF(EG$19&gt;='様式３（療養者名簿）（⑤の場合）'!$BJ63,IF(EG$19&lt;='様式３（療養者名簿）（⑤の場合）'!$BK63,1,0),0),0)</f>
        <v>0</v>
      </c>
      <c r="EH58" s="365">
        <f>IF(EH$19-'様式３（療養者名簿）（⑤の場合）'!$BJ63+1&lt;=15,IF(EH$19&gt;='様式３（療養者名簿）（⑤の場合）'!$BJ63,IF(EH$19&lt;='様式３（療養者名簿）（⑤の場合）'!$BK63,1,0),0),0)</f>
        <v>0</v>
      </c>
      <c r="EI58" s="365">
        <f>IF(EI$19-'様式３（療養者名簿）（⑤の場合）'!$BJ63+1&lt;=15,IF(EI$19&gt;='様式３（療養者名簿）（⑤の場合）'!$BJ63,IF(EI$19&lt;='様式３（療養者名簿）（⑤の場合）'!$BK63,1,0),0),0)</f>
        <v>0</v>
      </c>
      <c r="EJ58" s="365">
        <f>IF(EJ$19-'様式３（療養者名簿）（⑤の場合）'!$BJ63+1&lt;=15,IF(EJ$19&gt;='様式３（療養者名簿）（⑤の場合）'!$BJ63,IF(EJ$19&lt;='様式３（療養者名簿）（⑤の場合）'!$BK63,1,0),0),0)</f>
        <v>0</v>
      </c>
      <c r="EK58" s="365">
        <f>IF(EK$19-'様式３（療養者名簿）（⑤の場合）'!$BJ63+1&lt;=15,IF(EK$19&gt;='様式３（療養者名簿）（⑤の場合）'!$BJ63,IF(EK$19&lt;='様式３（療養者名簿）（⑤の場合）'!$BK63,1,0),0),0)</f>
        <v>0</v>
      </c>
      <c r="EL58" s="365">
        <f>IF(EL$19-'様式３（療養者名簿）（⑤の場合）'!$BJ63+1&lt;=15,IF(EL$19&gt;='様式３（療養者名簿）（⑤の場合）'!$BJ63,IF(EL$19&lt;='様式３（療養者名簿）（⑤の場合）'!$BK63,1,0),0),0)</f>
        <v>0</v>
      </c>
      <c r="EM58" s="365">
        <f>IF(EM$19-'様式３（療養者名簿）（⑤の場合）'!$BJ63+1&lt;=15,IF(EM$19&gt;='様式３（療養者名簿）（⑤の場合）'!$BJ63,IF(EM$19&lt;='様式３（療養者名簿）（⑤の場合）'!$BK63,1,0),0),0)</f>
        <v>0</v>
      </c>
      <c r="EN58" s="365">
        <f>IF(EN$19-'様式３（療養者名簿）（⑤の場合）'!$BJ63+1&lt;=15,IF(EN$19&gt;='様式３（療養者名簿）（⑤の場合）'!$BJ63,IF(EN$19&lt;='様式３（療養者名簿）（⑤の場合）'!$BK63,1,0),0),0)</f>
        <v>0</v>
      </c>
      <c r="EO58" s="365">
        <f>IF(EO$19-'様式３（療養者名簿）（⑤の場合）'!$BJ63+1&lt;=15,IF(EO$19&gt;='様式３（療養者名簿）（⑤の場合）'!$BJ63,IF(EO$19&lt;='様式３（療養者名簿）（⑤の場合）'!$BK63,1,0),0),0)</f>
        <v>0</v>
      </c>
      <c r="EP58" s="365">
        <f>IF(EP$19-'様式３（療養者名簿）（⑤の場合）'!$BJ63+1&lt;=15,IF(EP$19&gt;='様式３（療養者名簿）（⑤の場合）'!$BJ63,IF(EP$19&lt;='様式３（療養者名簿）（⑤の場合）'!$BK63,1,0),0),0)</f>
        <v>0</v>
      </c>
      <c r="EQ58" s="365">
        <f>IF(EQ$19-'様式３（療養者名簿）（⑤の場合）'!$BJ63+1&lt;=15,IF(EQ$19&gt;='様式３（療養者名簿）（⑤の場合）'!$BJ63,IF(EQ$19&lt;='様式３（療養者名簿）（⑤の場合）'!$BK63,1,0),0),0)</f>
        <v>0</v>
      </c>
      <c r="ER58" s="365">
        <f>IF(ER$19-'様式３（療養者名簿）（⑤の場合）'!$BJ63+1&lt;=15,IF(ER$19&gt;='様式３（療養者名簿）（⑤の場合）'!$BJ63,IF(ER$19&lt;='様式３（療養者名簿）（⑤の場合）'!$BK63,1,0),0),0)</f>
        <v>0</v>
      </c>
      <c r="ES58" s="365">
        <f>IF(ES$19-'様式３（療養者名簿）（⑤の場合）'!$BJ63+1&lt;=15,IF(ES$19&gt;='様式３（療養者名簿）（⑤の場合）'!$BJ63,IF(ES$19&lt;='様式３（療養者名簿）（⑤の場合）'!$BK63,1,0),0),0)</f>
        <v>0</v>
      </c>
      <c r="ET58" s="365">
        <f>IF(ET$19-'様式３（療養者名簿）（⑤の場合）'!$BJ63+1&lt;=15,IF(ET$19&gt;='様式３（療養者名簿）（⑤の場合）'!$BJ63,IF(ET$19&lt;='様式３（療養者名簿）（⑤の場合）'!$BK63,1,0),0),0)</f>
        <v>0</v>
      </c>
      <c r="EU58" s="365">
        <f>IF(EU$19-'様式３（療養者名簿）（⑤の場合）'!$BJ63+1&lt;=15,IF(EU$19&gt;='様式３（療養者名簿）（⑤の場合）'!$BJ63,IF(EU$19&lt;='様式３（療養者名簿）（⑤の場合）'!$BK63,1,0),0),0)</f>
        <v>0</v>
      </c>
      <c r="EV58" s="365">
        <f>IF(EV$19-'様式３（療養者名簿）（⑤の場合）'!$BJ63+1&lt;=15,IF(EV$19&gt;='様式３（療養者名簿）（⑤の場合）'!$BJ63,IF(EV$19&lt;='様式３（療養者名簿）（⑤の場合）'!$BK63,1,0),0),0)</f>
        <v>0</v>
      </c>
      <c r="EW58" s="365">
        <f>IF(EW$19-'様式３（療養者名簿）（⑤の場合）'!$BJ63+1&lt;=15,IF(EW$19&gt;='様式３（療養者名簿）（⑤の場合）'!$BJ63,IF(EW$19&lt;='様式３（療養者名簿）（⑤の場合）'!$BK63,1,0),0),0)</f>
        <v>0</v>
      </c>
      <c r="EX58" s="365">
        <f>IF(EX$19-'様式３（療養者名簿）（⑤の場合）'!$BJ63+1&lt;=15,IF(EX$19&gt;='様式３（療養者名簿）（⑤の場合）'!$BJ63,IF(EX$19&lt;='様式３（療養者名簿）（⑤の場合）'!$BK63,1,0),0),0)</f>
        <v>0</v>
      </c>
      <c r="EY58" s="365">
        <f>IF(EY$19-'様式３（療養者名簿）（⑤の場合）'!$BJ63+1&lt;=15,IF(EY$19&gt;='様式３（療養者名簿）（⑤の場合）'!$BJ63,IF(EY$19&lt;='様式３（療養者名簿）（⑤の場合）'!$BK63,1,0),0),0)</f>
        <v>0</v>
      </c>
      <c r="EZ58" s="365">
        <f>IF(EZ$19-'様式３（療養者名簿）（⑤の場合）'!$BJ63+1&lt;=15,IF(EZ$19&gt;='様式３（療養者名簿）（⑤の場合）'!$BJ63,IF(EZ$19&lt;='様式３（療養者名簿）（⑤の場合）'!$BK63,1,0),0),0)</f>
        <v>0</v>
      </c>
      <c r="FA58" s="365">
        <f>IF(FA$19-'様式３（療養者名簿）（⑤の場合）'!$BJ63+1&lt;=15,IF(FA$19&gt;='様式３（療養者名簿）（⑤の場合）'!$BJ63,IF(FA$19&lt;='様式３（療養者名簿）（⑤の場合）'!$BK63,1,0),0),0)</f>
        <v>0</v>
      </c>
      <c r="FB58" s="365">
        <f>IF(FB$19-'様式３（療養者名簿）（⑤の場合）'!$BJ63+1&lt;=15,IF(FB$19&gt;='様式３（療養者名簿）（⑤の場合）'!$BJ63,IF(FB$19&lt;='様式３（療養者名簿）（⑤の場合）'!$BK63,1,0),0),0)</f>
        <v>0</v>
      </c>
      <c r="FC58" s="365">
        <f>IF(FC$19-'様式３（療養者名簿）（⑤の場合）'!$BJ63+1&lt;=15,IF(FC$19&gt;='様式３（療養者名簿）（⑤の場合）'!$BJ63,IF(FC$19&lt;='様式３（療養者名簿）（⑤の場合）'!$BK63,1,0),0),0)</f>
        <v>0</v>
      </c>
      <c r="FD58" s="365">
        <f>IF(FD$19-'様式３（療養者名簿）（⑤の場合）'!$BJ63+1&lt;=15,IF(FD$19&gt;='様式３（療養者名簿）（⑤の場合）'!$BJ63,IF(FD$19&lt;='様式３（療養者名簿）（⑤の場合）'!$BK63,1,0),0),0)</f>
        <v>0</v>
      </c>
      <c r="FE58" s="365">
        <f>IF(FE$19-'様式３（療養者名簿）（⑤の場合）'!$BJ63+1&lt;=15,IF(FE$19&gt;='様式３（療養者名簿）（⑤の場合）'!$BJ63,IF(FE$19&lt;='様式３（療養者名簿）（⑤の場合）'!$BK63,1,0),0),0)</f>
        <v>0</v>
      </c>
      <c r="FF58" s="365">
        <f>IF(FF$19-'様式３（療養者名簿）（⑤の場合）'!$BJ63+1&lt;=15,IF(FF$19&gt;='様式３（療養者名簿）（⑤の場合）'!$BJ63,IF(FF$19&lt;='様式３（療養者名簿）（⑤の場合）'!$BK63,1,0),0),0)</f>
        <v>0</v>
      </c>
      <c r="FG58" s="365">
        <f>IF(FG$19-'様式３（療養者名簿）（⑤の場合）'!$BJ63+1&lt;=15,IF(FG$19&gt;='様式３（療養者名簿）（⑤の場合）'!$BJ63,IF(FG$19&lt;='様式３（療養者名簿）（⑤の場合）'!$BK63,1,0),0),0)</f>
        <v>0</v>
      </c>
      <c r="FH58" s="365">
        <f>IF(FH$19-'様式３（療養者名簿）（⑤の場合）'!$BJ63+1&lt;=15,IF(FH$19&gt;='様式３（療養者名簿）（⑤の場合）'!$BJ63,IF(FH$19&lt;='様式３（療養者名簿）（⑤の場合）'!$BK63,1,0),0),0)</f>
        <v>0</v>
      </c>
      <c r="FI58" s="365">
        <f>IF(FI$19-'様式３（療養者名簿）（⑤の場合）'!$BJ63+1&lt;=15,IF(FI$19&gt;='様式３（療養者名簿）（⑤の場合）'!$BJ63,IF(FI$19&lt;='様式３（療養者名簿）（⑤の場合）'!$BK63,1,0),0),0)</f>
        <v>0</v>
      </c>
      <c r="FJ58" s="365">
        <f>IF(FJ$19-'様式３（療養者名簿）（⑤の場合）'!$BJ63+1&lt;=15,IF(FJ$19&gt;='様式３（療養者名簿）（⑤の場合）'!$BJ63,IF(FJ$19&lt;='様式３（療養者名簿）（⑤の場合）'!$BK63,1,0),0),0)</f>
        <v>0</v>
      </c>
      <c r="FK58" s="365">
        <f>IF(FK$19-'様式３（療養者名簿）（⑤の場合）'!$BJ63+1&lt;=15,IF(FK$19&gt;='様式３（療養者名簿）（⑤の場合）'!$BJ63,IF(FK$19&lt;='様式３（療養者名簿）（⑤の場合）'!$BK63,1,0),0),0)</f>
        <v>0</v>
      </c>
      <c r="FL58" s="365">
        <f>IF(FL$19-'様式３（療養者名簿）（⑤の場合）'!$BJ63+1&lt;=15,IF(FL$19&gt;='様式３（療養者名簿）（⑤の場合）'!$BJ63,IF(FL$19&lt;='様式３（療養者名簿）（⑤の場合）'!$BK63,1,0),0),0)</f>
        <v>0</v>
      </c>
      <c r="FM58" s="365">
        <f>IF(FM$19-'様式３（療養者名簿）（⑤の場合）'!$BJ63+1&lt;=15,IF(FM$19&gt;='様式３（療養者名簿）（⑤の場合）'!$BJ63,IF(FM$19&lt;='様式３（療養者名簿）（⑤の場合）'!$BK63,1,0),0),0)</f>
        <v>0</v>
      </c>
      <c r="FN58" s="365">
        <f>IF(FN$19-'様式３（療養者名簿）（⑤の場合）'!$BJ63+1&lt;=15,IF(FN$19&gt;='様式３（療養者名簿）（⑤の場合）'!$BJ63,IF(FN$19&lt;='様式３（療養者名簿）（⑤の場合）'!$BK63,1,0),0),0)</f>
        <v>0</v>
      </c>
      <c r="FO58" s="365">
        <f>IF(FO$19-'様式３（療養者名簿）（⑤の場合）'!$BJ63+1&lt;=15,IF(FO$19&gt;='様式３（療養者名簿）（⑤の場合）'!$BJ63,IF(FO$19&lt;='様式３（療養者名簿）（⑤の場合）'!$BK63,1,0),0),0)</f>
        <v>0</v>
      </c>
      <c r="FP58" s="365">
        <f>IF(FP$19-'様式３（療養者名簿）（⑤の場合）'!$BJ63+1&lt;=15,IF(FP$19&gt;='様式３（療養者名簿）（⑤の場合）'!$BJ63,IF(FP$19&lt;='様式３（療養者名簿）（⑤の場合）'!$BK63,1,0),0),0)</f>
        <v>0</v>
      </c>
      <c r="FQ58" s="365">
        <f>IF(FQ$19-'様式３（療養者名簿）（⑤の場合）'!$BJ63+1&lt;=15,IF(FQ$19&gt;='様式３（療養者名簿）（⑤の場合）'!$BJ63,IF(FQ$19&lt;='様式３（療養者名簿）（⑤の場合）'!$BK63,1,0),0),0)</f>
        <v>0</v>
      </c>
      <c r="FR58" s="365">
        <f>IF(FR$19-'様式３（療養者名簿）（⑤の場合）'!$BJ63+1&lt;=15,IF(FR$19&gt;='様式３（療養者名簿）（⑤の場合）'!$BJ63,IF(FR$19&lt;='様式３（療養者名簿）（⑤の場合）'!$BK63,1,0),0),0)</f>
        <v>0</v>
      </c>
      <c r="FS58" s="365">
        <f>IF(FS$19-'様式３（療養者名簿）（⑤の場合）'!$BJ63+1&lt;=15,IF(FS$19&gt;='様式３（療養者名簿）（⑤の場合）'!$BJ63,IF(FS$19&lt;='様式３（療養者名簿）（⑤の場合）'!$BK63,1,0),0),0)</f>
        <v>0</v>
      </c>
      <c r="FT58" s="365">
        <f>IF(FT$19-'様式３（療養者名簿）（⑤の場合）'!$BJ63+1&lt;=15,IF(FT$19&gt;='様式３（療養者名簿）（⑤の場合）'!$BJ63,IF(FT$19&lt;='様式３（療養者名簿）（⑤の場合）'!$BK63,1,0),0),0)</f>
        <v>0</v>
      </c>
      <c r="FU58" s="365">
        <f>IF(FU$19-'様式３（療養者名簿）（⑤の場合）'!$BJ63+1&lt;=15,IF(FU$19&gt;='様式３（療養者名簿）（⑤の場合）'!$BJ63,IF(FU$19&lt;='様式３（療養者名簿）（⑤の場合）'!$BK63,1,0),0),0)</f>
        <v>0</v>
      </c>
      <c r="FV58" s="365">
        <f>IF(FV$19-'様式３（療養者名簿）（⑤の場合）'!$BJ63+1&lt;=15,IF(FV$19&gt;='様式３（療養者名簿）（⑤の場合）'!$BJ63,IF(FV$19&lt;='様式３（療養者名簿）（⑤の場合）'!$BK63,1,0),0),0)</f>
        <v>0</v>
      </c>
      <c r="FW58" s="365">
        <f>IF(FW$19-'様式３（療養者名簿）（⑤の場合）'!$BJ63+1&lt;=15,IF(FW$19&gt;='様式３（療養者名簿）（⑤の場合）'!$BJ63,IF(FW$19&lt;='様式３（療養者名簿）（⑤の場合）'!$BK63,1,0),0),0)</f>
        <v>0</v>
      </c>
      <c r="FX58" s="365">
        <f>IF(FX$19-'様式３（療養者名簿）（⑤の場合）'!$BJ63+1&lt;=15,IF(FX$19&gt;='様式３（療養者名簿）（⑤の場合）'!$BJ63,IF(FX$19&lt;='様式３（療養者名簿）（⑤の場合）'!$BK63,1,0),0),0)</f>
        <v>0</v>
      </c>
      <c r="FY58" s="365">
        <f>IF(FY$19-'様式３（療養者名簿）（⑤の場合）'!$BJ63+1&lt;=15,IF(FY$19&gt;='様式３（療養者名簿）（⑤の場合）'!$BJ63,IF(FY$19&lt;='様式３（療養者名簿）（⑤の場合）'!$BK63,1,0),0),0)</f>
        <v>0</v>
      </c>
      <c r="FZ58" s="365">
        <f>IF(FZ$19-'様式３（療養者名簿）（⑤の場合）'!$BJ63+1&lt;=15,IF(FZ$19&gt;='様式３（療養者名簿）（⑤の場合）'!$BJ63,IF(FZ$19&lt;='様式３（療養者名簿）（⑤の場合）'!$BK63,1,0),0),0)</f>
        <v>0</v>
      </c>
      <c r="GA58" s="365">
        <f>IF(GA$19-'様式３（療養者名簿）（⑤の場合）'!$BJ63+1&lt;=15,IF(GA$19&gt;='様式３（療養者名簿）（⑤の場合）'!$BJ63,IF(GA$19&lt;='様式３（療養者名簿）（⑤の場合）'!$BK63,1,0),0),0)</f>
        <v>0</v>
      </c>
      <c r="GB58" s="365">
        <f>IF(GB$19-'様式３（療養者名簿）（⑤の場合）'!$BJ63+1&lt;=15,IF(GB$19&gt;='様式３（療養者名簿）（⑤の場合）'!$BJ63,IF(GB$19&lt;='様式３（療養者名簿）（⑤の場合）'!$BK63,1,0),0),0)</f>
        <v>0</v>
      </c>
      <c r="GC58" s="365">
        <f>IF(GC$19-'様式３（療養者名簿）（⑤の場合）'!$BJ63+1&lt;=15,IF(GC$19&gt;='様式３（療養者名簿）（⑤の場合）'!$BJ63,IF(GC$19&lt;='様式３（療養者名簿）（⑤の場合）'!$BK63,1,0),0),0)</f>
        <v>0</v>
      </c>
      <c r="GD58" s="365">
        <f>IF(GD$19-'様式３（療養者名簿）（⑤の場合）'!$BJ63+1&lt;=15,IF(GD$19&gt;='様式３（療養者名簿）（⑤の場合）'!$BJ63,IF(GD$19&lt;='様式３（療養者名簿）（⑤の場合）'!$BK63,1,0),0),0)</f>
        <v>0</v>
      </c>
      <c r="GE58" s="365">
        <f>IF(GE$19-'様式３（療養者名簿）（⑤の場合）'!$BJ63+1&lt;=15,IF(GE$19&gt;='様式３（療養者名簿）（⑤の場合）'!$BJ63,IF(GE$19&lt;='様式３（療養者名簿）（⑤の場合）'!$BK63,1,0),0),0)</f>
        <v>0</v>
      </c>
      <c r="GF58" s="365">
        <f>IF(GF$19-'様式３（療養者名簿）（⑤の場合）'!$BJ63+1&lt;=15,IF(GF$19&gt;='様式３（療養者名簿）（⑤の場合）'!$BJ63,IF(GF$19&lt;='様式３（療養者名簿）（⑤の場合）'!$BK63,1,0),0),0)</f>
        <v>0</v>
      </c>
      <c r="GG58" s="365">
        <f>IF(GG$19-'様式３（療養者名簿）（⑤の場合）'!$BJ63+1&lt;=15,IF(GG$19&gt;='様式３（療養者名簿）（⑤の場合）'!$BJ63,IF(GG$19&lt;='様式３（療養者名簿）（⑤の場合）'!$BK63,1,0),0),0)</f>
        <v>0</v>
      </c>
      <c r="GH58" s="365">
        <f>IF(GH$19-'様式３（療養者名簿）（⑤の場合）'!$BJ63+1&lt;=15,IF(GH$19&gt;='様式３（療養者名簿）（⑤の場合）'!$BJ63,IF(GH$19&lt;='様式３（療養者名簿）（⑤の場合）'!$BK63,1,0),0),0)</f>
        <v>0</v>
      </c>
      <c r="GI58" s="365">
        <f>IF(GI$19-'様式３（療養者名簿）（⑤の場合）'!$BJ63+1&lt;=15,IF(GI$19&gt;='様式３（療養者名簿）（⑤の場合）'!$BJ63,IF(GI$19&lt;='様式３（療養者名簿）（⑤の場合）'!$BK63,1,0),0),0)</f>
        <v>0</v>
      </c>
      <c r="GJ58" s="365">
        <f>IF(GJ$19-'様式３（療養者名簿）（⑤の場合）'!$BJ63+1&lt;=15,IF(GJ$19&gt;='様式３（療養者名簿）（⑤の場合）'!$BJ63,IF(GJ$19&lt;='様式３（療養者名簿）（⑤の場合）'!$BK63,1,0),0),0)</f>
        <v>0</v>
      </c>
      <c r="GK58" s="365">
        <f>IF(GK$19-'様式３（療養者名簿）（⑤の場合）'!$BJ63+1&lt;=15,IF(GK$19&gt;='様式３（療養者名簿）（⑤の場合）'!$BJ63,IF(GK$19&lt;='様式３（療養者名簿）（⑤の場合）'!$BK63,1,0),0),0)</f>
        <v>0</v>
      </c>
      <c r="GL58" s="365">
        <f>IF(GL$19-'様式３（療養者名簿）（⑤の場合）'!$BJ63+1&lt;=15,IF(GL$19&gt;='様式３（療養者名簿）（⑤の場合）'!$BJ63,IF(GL$19&lt;='様式３（療養者名簿）（⑤の場合）'!$BK63,1,0),0),0)</f>
        <v>0</v>
      </c>
      <c r="GM58" s="365">
        <f>IF(GM$19-'様式３（療養者名簿）（⑤の場合）'!$BJ63+1&lt;=15,IF(GM$19&gt;='様式３（療養者名簿）（⑤の場合）'!$BJ63,IF(GM$19&lt;='様式３（療養者名簿）（⑤の場合）'!$BK63,1,0),0),0)</f>
        <v>0</v>
      </c>
      <c r="GN58" s="365">
        <f>IF(GN$19-'様式３（療養者名簿）（⑤の場合）'!$BJ63+1&lt;=15,IF(GN$19&gt;='様式３（療養者名簿）（⑤の場合）'!$BJ63,IF(GN$19&lt;='様式３（療養者名簿）（⑤の場合）'!$BK63,1,0),0),0)</f>
        <v>0</v>
      </c>
      <c r="GO58" s="365">
        <f>IF(GO$19-'様式３（療養者名簿）（⑤の場合）'!$BJ63+1&lt;=15,IF(GO$19&gt;='様式３（療養者名簿）（⑤の場合）'!$BJ63,IF(GO$19&lt;='様式３（療養者名簿）（⑤の場合）'!$BK63,1,0),0),0)</f>
        <v>0</v>
      </c>
      <c r="GP58" s="365">
        <f>IF(GP$19-'様式３（療養者名簿）（⑤の場合）'!$BJ63+1&lt;=15,IF(GP$19&gt;='様式３（療養者名簿）（⑤の場合）'!$BJ63,IF(GP$19&lt;='様式３（療養者名簿）（⑤の場合）'!$BK63,1,0),0),0)</f>
        <v>0</v>
      </c>
      <c r="GQ58" s="365">
        <f>IF(GQ$19-'様式３（療養者名簿）（⑤の場合）'!$BJ63+1&lt;=15,IF(GQ$19&gt;='様式３（療養者名簿）（⑤の場合）'!$BJ63,IF(GQ$19&lt;='様式３（療養者名簿）（⑤の場合）'!$BK63,1,0),0),0)</f>
        <v>0</v>
      </c>
      <c r="GR58" s="365">
        <f>IF(GR$19-'様式３（療養者名簿）（⑤の場合）'!$BJ63+1&lt;=15,IF(GR$19&gt;='様式３（療養者名簿）（⑤の場合）'!$BJ63,IF(GR$19&lt;='様式３（療養者名簿）（⑤の場合）'!$BK63,1,0),0),0)</f>
        <v>0</v>
      </c>
      <c r="GS58" s="365">
        <f>IF(GS$19-'様式３（療養者名簿）（⑤の場合）'!$BJ63+1&lt;=15,IF(GS$19&gt;='様式３（療養者名簿）（⑤の場合）'!$BJ63,IF(GS$19&lt;='様式３（療養者名簿）（⑤の場合）'!$BK63,1,0),0),0)</f>
        <v>0</v>
      </c>
      <c r="GT58" s="365">
        <f>IF(GT$19-'様式３（療養者名簿）（⑤の場合）'!$BJ63+1&lt;=15,IF(GT$19&gt;='様式３（療養者名簿）（⑤の場合）'!$BJ63,IF(GT$19&lt;='様式３（療養者名簿）（⑤の場合）'!$BK63,1,0),0),0)</f>
        <v>0</v>
      </c>
      <c r="GU58" s="365">
        <f>IF(GU$19-'様式３（療養者名簿）（⑤の場合）'!$BJ63+1&lt;=15,IF(GU$19&gt;='様式３（療養者名簿）（⑤の場合）'!$BJ63,IF(GU$19&lt;='様式３（療養者名簿）（⑤の場合）'!$BK63,1,0),0),0)</f>
        <v>0</v>
      </c>
      <c r="GV58" s="365">
        <f>IF(GV$19-'様式３（療養者名簿）（⑤の場合）'!$BJ63+1&lt;=15,IF(GV$19&gt;='様式３（療養者名簿）（⑤の場合）'!$BJ63,IF(GV$19&lt;='様式３（療養者名簿）（⑤の場合）'!$BK63,1,0),0),0)</f>
        <v>0</v>
      </c>
      <c r="GW58" s="365">
        <f>IF(GW$19-'様式３（療養者名簿）（⑤の場合）'!$BJ63+1&lt;=15,IF(GW$19&gt;='様式３（療養者名簿）（⑤の場合）'!$BJ63,IF(GW$19&lt;='様式３（療養者名簿）（⑤の場合）'!$BK63,1,0),0),0)</f>
        <v>0</v>
      </c>
      <c r="GX58" s="365">
        <f>IF(GX$19-'様式３（療養者名簿）（⑤の場合）'!$BJ63+1&lt;=15,IF(GX$19&gt;='様式３（療養者名簿）（⑤の場合）'!$BJ63,IF(GX$19&lt;='様式３（療養者名簿）（⑤の場合）'!$BK63,1,0),0),0)</f>
        <v>0</v>
      </c>
      <c r="GY58" s="365">
        <f>IF(GY$19-'様式３（療養者名簿）（⑤の場合）'!$BJ63+1&lt;=15,IF(GY$19&gt;='様式３（療養者名簿）（⑤の場合）'!$BJ63,IF(GY$19&lt;='様式３（療養者名簿）（⑤の場合）'!$BK63,1,0),0),0)</f>
        <v>0</v>
      </c>
      <c r="GZ58" s="365">
        <f>IF(GZ$19-'様式３（療養者名簿）（⑤の場合）'!$BJ63+1&lt;=15,IF(GZ$19&gt;='様式３（療養者名簿）（⑤の場合）'!$BJ63,IF(GZ$19&lt;='様式３（療養者名簿）（⑤の場合）'!$BK63,1,0),0),0)</f>
        <v>0</v>
      </c>
      <c r="HA58" s="365">
        <f>IF(HA$19-'様式３（療養者名簿）（⑤の場合）'!$BJ63+1&lt;=15,IF(HA$19&gt;='様式３（療養者名簿）（⑤の場合）'!$BJ63,IF(HA$19&lt;='様式３（療養者名簿）（⑤の場合）'!$BK63,1,0),0),0)</f>
        <v>0</v>
      </c>
      <c r="HB58" s="365">
        <f>IF(HB$19-'様式３（療養者名簿）（⑤の場合）'!$BJ63+1&lt;=15,IF(HB$19&gt;='様式３（療養者名簿）（⑤の場合）'!$BJ63,IF(HB$19&lt;='様式３（療養者名簿）（⑤の場合）'!$BK63,1,0),0),0)</f>
        <v>0</v>
      </c>
      <c r="HC58" s="365">
        <f>IF(HC$19-'様式３（療養者名簿）（⑤の場合）'!$BJ63+1&lt;=15,IF(HC$19&gt;='様式３（療養者名簿）（⑤の場合）'!$BJ63,IF(HC$19&lt;='様式３（療養者名簿）（⑤の場合）'!$BK63,1,0),0),0)</f>
        <v>0</v>
      </c>
      <c r="HD58" s="365">
        <f>IF(HD$19-'様式３（療養者名簿）（⑤の場合）'!$BJ63+1&lt;=15,IF(HD$19&gt;='様式３（療養者名簿）（⑤の場合）'!$BJ63,IF(HD$19&lt;='様式３（療養者名簿）（⑤の場合）'!$BK63,1,0),0),0)</f>
        <v>0</v>
      </c>
      <c r="HE58" s="365">
        <f>IF(HE$19-'様式３（療養者名簿）（⑤の場合）'!$BJ63+1&lt;=15,IF(HE$19&gt;='様式３（療養者名簿）（⑤の場合）'!$BJ63,IF(HE$19&lt;='様式３（療養者名簿）（⑤の場合）'!$BK63,1,0),0),0)</f>
        <v>0</v>
      </c>
      <c r="HF58" s="365">
        <f>IF(HF$19-'様式３（療養者名簿）（⑤の場合）'!$BJ63+1&lt;=15,IF(HF$19&gt;='様式３（療養者名簿）（⑤の場合）'!$BJ63,IF(HF$19&lt;='様式３（療養者名簿）（⑤の場合）'!$BK63,1,0),0),0)</f>
        <v>0</v>
      </c>
      <c r="HG58" s="365">
        <f>IF(HG$19-'様式３（療養者名簿）（⑤の場合）'!$BJ63+1&lt;=15,IF(HG$19&gt;='様式３（療養者名簿）（⑤の場合）'!$BJ63,IF(HG$19&lt;='様式３（療養者名簿）（⑤の場合）'!$BK63,1,0),0),0)</f>
        <v>0</v>
      </c>
      <c r="HH58" s="365">
        <f>IF(HH$19-'様式３（療養者名簿）（⑤の場合）'!$BJ63+1&lt;=15,IF(HH$19&gt;='様式３（療養者名簿）（⑤の場合）'!$BJ63,IF(HH$19&lt;='様式３（療養者名簿）（⑤の場合）'!$BK63,1,0),0),0)</f>
        <v>0</v>
      </c>
      <c r="HI58" s="365">
        <f>IF(HI$19-'様式３（療養者名簿）（⑤の場合）'!$BJ63+1&lt;=15,IF(HI$19&gt;='様式３（療養者名簿）（⑤の場合）'!$BJ63,IF(HI$19&lt;='様式３（療養者名簿）（⑤の場合）'!$BK63,1,0),0),0)</f>
        <v>0</v>
      </c>
      <c r="HJ58" s="365">
        <f>IF(HJ$19-'様式３（療養者名簿）（⑤の場合）'!$BJ63+1&lt;=15,IF(HJ$19&gt;='様式３（療養者名簿）（⑤の場合）'!$BJ63,IF(HJ$19&lt;='様式３（療養者名簿）（⑤の場合）'!$BK63,1,0),0),0)</f>
        <v>0</v>
      </c>
      <c r="HK58" s="365">
        <f>IF(HK$19-'様式３（療養者名簿）（⑤の場合）'!$BJ63+1&lt;=15,IF(HK$19&gt;='様式３（療養者名簿）（⑤の場合）'!$BJ63,IF(HK$19&lt;='様式３（療養者名簿）（⑤の場合）'!$BK63,1,0),0),0)</f>
        <v>0</v>
      </c>
      <c r="HL58" s="365">
        <f>IF(HL$19-'様式３（療養者名簿）（⑤の場合）'!$BJ63+1&lt;=15,IF(HL$19&gt;='様式３（療養者名簿）（⑤の場合）'!$BJ63,IF(HL$19&lt;='様式３（療養者名簿）（⑤の場合）'!$BK63,1,0),0),0)</f>
        <v>0</v>
      </c>
      <c r="HM58" s="365">
        <f>IF(HM$19-'様式３（療養者名簿）（⑤の場合）'!$BJ63+1&lt;=15,IF(HM$19&gt;='様式３（療養者名簿）（⑤の場合）'!$BJ63,IF(HM$19&lt;='様式３（療養者名簿）（⑤の場合）'!$BK63,1,0),0),0)</f>
        <v>0</v>
      </c>
      <c r="HN58" s="365">
        <f>IF(HN$19-'様式３（療養者名簿）（⑤の場合）'!$BJ63+1&lt;=15,IF(HN$19&gt;='様式３（療養者名簿）（⑤の場合）'!$BJ63,IF(HN$19&lt;='様式３（療養者名簿）（⑤の場合）'!$BK63,1,0),0),0)</f>
        <v>0</v>
      </c>
      <c r="HO58" s="365">
        <f>IF(HO$19-'様式３（療養者名簿）（⑤の場合）'!$BJ63+1&lt;=15,IF(HO$19&gt;='様式３（療養者名簿）（⑤の場合）'!$BJ63,IF(HO$19&lt;='様式３（療養者名簿）（⑤の場合）'!$BK63,1,0),0),0)</f>
        <v>0</v>
      </c>
      <c r="HP58" s="365">
        <f>IF(HP$19-'様式３（療養者名簿）（⑤の場合）'!$BJ63+1&lt;=15,IF(HP$19&gt;='様式３（療養者名簿）（⑤の場合）'!$BJ63,IF(HP$19&lt;='様式３（療養者名簿）（⑤の場合）'!$BK63,1,0),0),0)</f>
        <v>0</v>
      </c>
      <c r="HQ58" s="365">
        <f>IF(HQ$19-'様式３（療養者名簿）（⑤の場合）'!$BJ63+1&lt;=15,IF(HQ$19&gt;='様式３（療養者名簿）（⑤の場合）'!$BJ63,IF(HQ$19&lt;='様式３（療養者名簿）（⑤の場合）'!$BK63,1,0),0),0)</f>
        <v>0</v>
      </c>
      <c r="HR58" s="365">
        <f>IF(HR$19-'様式３（療養者名簿）（⑤の場合）'!$BJ63+1&lt;=15,IF(HR$19&gt;='様式３（療養者名簿）（⑤の場合）'!$BJ63,IF(HR$19&lt;='様式３（療養者名簿）（⑤の場合）'!$BK63,1,0),0),0)</f>
        <v>0</v>
      </c>
      <c r="HS58" s="365">
        <f>IF(HS$19-'様式３（療養者名簿）（⑤の場合）'!$BJ63+1&lt;=15,IF(HS$19&gt;='様式３（療養者名簿）（⑤の場合）'!$BJ63,IF(HS$19&lt;='様式３（療養者名簿）（⑤の場合）'!$BK63,1,0),0),0)</f>
        <v>0</v>
      </c>
      <c r="HT58" s="365">
        <f>IF(HT$19-'様式３（療養者名簿）（⑤の場合）'!$BJ63+1&lt;=15,IF(HT$19&gt;='様式３（療養者名簿）（⑤の場合）'!$BJ63,IF(HT$19&lt;='様式３（療養者名簿）（⑤の場合）'!$BK63,1,0),0),0)</f>
        <v>0</v>
      </c>
      <c r="HU58" s="365">
        <f>IF(HU$19-'様式３（療養者名簿）（⑤の場合）'!$BJ63+1&lt;=15,IF(HU$19&gt;='様式３（療養者名簿）（⑤の場合）'!$BJ63,IF(HU$19&lt;='様式３（療養者名簿）（⑤の場合）'!$BK63,1,0),0),0)</f>
        <v>0</v>
      </c>
      <c r="HV58" s="365">
        <f>IF(HV$19-'様式３（療養者名簿）（⑤の場合）'!$BJ63+1&lt;=15,IF(HV$19&gt;='様式３（療養者名簿）（⑤の場合）'!$BJ63,IF(HV$19&lt;='様式３（療養者名簿）（⑤の場合）'!$BK63,1,0),0),0)</f>
        <v>0</v>
      </c>
      <c r="HW58" s="365">
        <f>IF(HW$19-'様式３（療養者名簿）（⑤の場合）'!$BJ63+1&lt;=15,IF(HW$19&gt;='様式３（療養者名簿）（⑤の場合）'!$BJ63,IF(HW$19&lt;='様式３（療養者名簿）（⑤の場合）'!$BK63,1,0),0),0)</f>
        <v>0</v>
      </c>
      <c r="HX58" s="365">
        <f>IF(HX$19-'様式３（療養者名簿）（⑤の場合）'!$BJ63+1&lt;=15,IF(HX$19&gt;='様式３（療養者名簿）（⑤の場合）'!$BJ63,IF(HX$19&lt;='様式３（療養者名簿）（⑤の場合）'!$BK63,1,0),0),0)</f>
        <v>0</v>
      </c>
      <c r="HY58" s="365">
        <f>IF(HY$19-'様式３（療養者名簿）（⑤の場合）'!$BJ63+1&lt;=15,IF(HY$19&gt;='様式３（療養者名簿）（⑤の場合）'!$BJ63,IF(HY$19&lt;='様式３（療養者名簿）（⑤の場合）'!$BK63,1,0),0),0)</f>
        <v>0</v>
      </c>
      <c r="HZ58" s="365">
        <f>IF(HZ$19-'様式３（療養者名簿）（⑤の場合）'!$BJ63+1&lt;=15,IF(HZ$19&gt;='様式３（療養者名簿）（⑤の場合）'!$BJ63,IF(HZ$19&lt;='様式３（療養者名簿）（⑤の場合）'!$BK63,1,0),0),0)</f>
        <v>0</v>
      </c>
      <c r="IA58" s="365">
        <f>IF(IA$19-'様式３（療養者名簿）（⑤の場合）'!$BJ63+1&lt;=15,IF(IA$19&gt;='様式３（療養者名簿）（⑤の場合）'!$BJ63,IF(IA$19&lt;='様式３（療養者名簿）（⑤の場合）'!$BK63,1,0),0),0)</f>
        <v>0</v>
      </c>
      <c r="IB58" s="365">
        <f>IF(IB$19-'様式３（療養者名簿）（⑤の場合）'!$BJ63+1&lt;=15,IF(IB$19&gt;='様式３（療養者名簿）（⑤の場合）'!$BJ63,IF(IB$19&lt;='様式３（療養者名簿）（⑤の場合）'!$BK63,1,0),0),0)</f>
        <v>0</v>
      </c>
      <c r="IC58" s="365">
        <f>IF(IC$19-'様式３（療養者名簿）（⑤の場合）'!$BJ63+1&lt;=15,IF(IC$19&gt;='様式３（療養者名簿）（⑤の場合）'!$BJ63,IF(IC$19&lt;='様式３（療養者名簿）（⑤の場合）'!$BK63,1,0),0),0)</f>
        <v>0</v>
      </c>
      <c r="ID58" s="365">
        <f>IF(ID$19-'様式３（療養者名簿）（⑤の場合）'!$BJ63+1&lt;=15,IF(ID$19&gt;='様式３（療養者名簿）（⑤の場合）'!$BJ63,IF(ID$19&lt;='様式３（療養者名簿）（⑤の場合）'!$BK63,1,0),0),0)</f>
        <v>0</v>
      </c>
      <c r="IE58" s="365">
        <f>IF(IE$19-'様式３（療養者名簿）（⑤の場合）'!$BJ63+1&lt;=15,IF(IE$19&gt;='様式３（療養者名簿）（⑤の場合）'!$BJ63,IF(IE$19&lt;='様式３（療養者名簿）（⑤の場合）'!$BK63,1,0),0),0)</f>
        <v>0</v>
      </c>
      <c r="IF58" s="365">
        <f>IF(IF$19-'様式３（療養者名簿）（⑤の場合）'!$BJ63+1&lt;=15,IF(IF$19&gt;='様式３（療養者名簿）（⑤の場合）'!$BJ63,IF(IF$19&lt;='様式３（療養者名簿）（⑤の場合）'!$BK63,1,0),0),0)</f>
        <v>0</v>
      </c>
      <c r="IG58" s="365">
        <f>IF(IG$19-'様式３（療養者名簿）（⑤の場合）'!$BJ63+1&lt;=15,IF(IG$19&gt;='様式３（療養者名簿）（⑤の場合）'!$BJ63,IF(IG$19&lt;='様式３（療養者名簿）（⑤の場合）'!$BK63,1,0),0),0)</f>
        <v>0</v>
      </c>
      <c r="IH58" s="365">
        <f>IF(IH$19-'様式３（療養者名簿）（⑤の場合）'!$BJ63+1&lt;=15,IF(IH$19&gt;='様式３（療養者名簿）（⑤の場合）'!$BJ63,IF(IH$19&lt;='様式３（療養者名簿）（⑤の場合）'!$BK63,1,0),0),0)</f>
        <v>0</v>
      </c>
      <c r="II58" s="365">
        <f>IF(II$19-'様式３（療養者名簿）（⑤の場合）'!$BJ63+1&lt;=15,IF(II$19&gt;='様式３（療養者名簿）（⑤の場合）'!$BJ63,IF(II$19&lt;='様式３（療養者名簿）（⑤の場合）'!$BK63,1,0),0),0)</f>
        <v>0</v>
      </c>
      <c r="IJ58" s="365">
        <f>IF(IJ$19-'様式３（療養者名簿）（⑤の場合）'!$BJ63+1&lt;=15,IF(IJ$19&gt;='様式３（療養者名簿）（⑤の場合）'!$BJ63,IF(IJ$19&lt;='様式３（療養者名簿）（⑤の場合）'!$BK63,1,0),0),0)</f>
        <v>0</v>
      </c>
      <c r="IK58" s="365">
        <f>IF(IK$19-'様式３（療養者名簿）（⑤の場合）'!$BJ63+1&lt;=15,IF(IK$19&gt;='様式３（療養者名簿）（⑤の場合）'!$BJ63,IF(IK$19&lt;='様式３（療養者名簿）（⑤の場合）'!$BK63,1,0),0),0)</f>
        <v>0</v>
      </c>
      <c r="IL58" s="365">
        <f>IF(IL$19-'様式３（療養者名簿）（⑤の場合）'!$BJ63+1&lt;=15,IF(IL$19&gt;='様式３（療養者名簿）（⑤の場合）'!$BJ63,IF(IL$19&lt;='様式３（療養者名簿）（⑤の場合）'!$BK63,1,0),0),0)</f>
        <v>0</v>
      </c>
      <c r="IM58" s="365">
        <f>IF(IM$19-'様式３（療養者名簿）（⑤の場合）'!$BJ63+1&lt;=15,IF(IM$19&gt;='様式３（療養者名簿）（⑤の場合）'!$BJ63,IF(IM$19&lt;='様式３（療養者名簿）（⑤の場合）'!$BK63,1,0),0),0)</f>
        <v>0</v>
      </c>
      <c r="IN58" s="365">
        <f>IF(IN$19-'様式３（療養者名簿）（⑤の場合）'!$BJ63+1&lt;=15,IF(IN$19&gt;='様式３（療養者名簿）（⑤の場合）'!$BJ63,IF(IN$19&lt;='様式３（療養者名簿）（⑤の場合）'!$BK63,1,0),0),0)</f>
        <v>0</v>
      </c>
      <c r="IO58" s="365">
        <f>IF(IO$19-'様式３（療養者名簿）（⑤の場合）'!$BJ63+1&lt;=15,IF(IO$19&gt;='様式３（療養者名簿）（⑤の場合）'!$BJ63,IF(IO$19&lt;='様式３（療養者名簿）（⑤の場合）'!$BK63,1,0),0),0)</f>
        <v>0</v>
      </c>
      <c r="IP58" s="365">
        <f>IF(IP$19-'様式３（療養者名簿）（⑤の場合）'!$BJ63+1&lt;=15,IF(IP$19&gt;='様式３（療養者名簿）（⑤の場合）'!$BJ63,IF(IP$19&lt;='様式３（療養者名簿）（⑤の場合）'!$BK63,1,0),0),0)</f>
        <v>0</v>
      </c>
      <c r="IQ58" s="365">
        <f>IF(IQ$19-'様式３（療養者名簿）（⑤の場合）'!$BJ63+1&lt;=15,IF(IQ$19&gt;='様式３（療養者名簿）（⑤の場合）'!$BJ63,IF(IQ$19&lt;='様式３（療養者名簿）（⑤の場合）'!$BK63,1,0),0),0)</f>
        <v>0</v>
      </c>
      <c r="IR58" s="365">
        <f>IF(IR$19-'様式３（療養者名簿）（⑤の場合）'!$BJ63+1&lt;=15,IF(IR$19&gt;='様式３（療養者名簿）（⑤の場合）'!$BJ63,IF(IR$19&lt;='様式３（療養者名簿）（⑤の場合）'!$BK63,1,0),0),0)</f>
        <v>0</v>
      </c>
      <c r="IS58" s="365">
        <f>IF(IS$19-'様式３（療養者名簿）（⑤の場合）'!$BJ63+1&lt;=15,IF(IS$19&gt;='様式３（療養者名簿）（⑤の場合）'!$BJ63,IF(IS$19&lt;='様式３（療養者名簿）（⑤の場合）'!$BK63,1,0),0),0)</f>
        <v>0</v>
      </c>
      <c r="IT58" s="365">
        <f>IF(IT$19-'様式３（療養者名簿）（⑤の場合）'!$BJ63+1&lt;=15,IF(IT$19&gt;='様式３（療養者名簿）（⑤の場合）'!$BJ63,IF(IT$19&lt;='様式３（療養者名簿）（⑤の場合）'!$BK63,1,0),0),0)</f>
        <v>0</v>
      </c>
      <c r="IU58" s="365">
        <f>IF(IU$19-'様式３（療養者名簿）（⑤の場合）'!$BJ63+1&lt;=15,IF(IU$19&gt;='様式３（療養者名簿）（⑤の場合）'!$BJ63,IF(IU$19&lt;='様式３（療養者名簿）（⑤の場合）'!$BK63,1,0),0),0)</f>
        <v>0</v>
      </c>
      <c r="IV58" s="365">
        <f>IF(IV$19-'様式３（療養者名簿）（⑤の場合）'!$BJ63+1&lt;=15,IF(IV$19&gt;='様式３（療養者名簿）（⑤の場合）'!$BJ63,IF(IV$19&lt;='様式３（療養者名簿）（⑤の場合）'!$BK63,1,0),0),0)</f>
        <v>0</v>
      </c>
      <c r="IW58" s="365">
        <f>IF(IW$19-'様式３（療養者名簿）（⑤の場合）'!$BJ63+1&lt;=15,IF(IW$19&gt;='様式３（療養者名簿）（⑤の場合）'!$BJ63,IF(IW$19&lt;='様式３（療養者名簿）（⑤の場合）'!$BK63,1,0),0),0)</f>
        <v>0</v>
      </c>
      <c r="IX58" s="365">
        <f>IF(IX$19-'様式３（療養者名簿）（⑤の場合）'!$BJ63+1&lt;=15,IF(IX$19&gt;='様式３（療養者名簿）（⑤の場合）'!$BJ63,IF(IX$19&lt;='様式３（療養者名簿）（⑤の場合）'!$BK63,1,0),0),0)</f>
        <v>0</v>
      </c>
      <c r="IY58" s="365">
        <f>IF(IY$19-'様式３（療養者名簿）（⑤の場合）'!$BJ63+1&lt;=15,IF(IY$19&gt;='様式３（療養者名簿）（⑤の場合）'!$BJ63,IF(IY$19&lt;='様式３（療養者名簿）（⑤の場合）'!$BK63,1,0),0),0)</f>
        <v>0</v>
      </c>
      <c r="IZ58" s="365">
        <f>IF(IZ$19-'様式３（療養者名簿）（⑤の場合）'!$BJ63+1&lt;=15,IF(IZ$19&gt;='様式３（療養者名簿）（⑤の場合）'!$BJ63,IF(IZ$19&lt;='様式３（療養者名簿）（⑤の場合）'!$BK63,1,0),0),0)</f>
        <v>0</v>
      </c>
      <c r="JA58" s="365">
        <f>IF(JA$19-'様式３（療養者名簿）（⑤の場合）'!$BJ63+1&lt;=15,IF(JA$19&gt;='様式３（療養者名簿）（⑤の場合）'!$BJ63,IF(JA$19&lt;='様式３（療養者名簿）（⑤の場合）'!$BK63,1,0),0),0)</f>
        <v>0</v>
      </c>
      <c r="JB58" s="365">
        <f>IF(JB$19-'様式３（療養者名簿）（⑤の場合）'!$BJ63+1&lt;=15,IF(JB$19&gt;='様式３（療養者名簿）（⑤の場合）'!$BJ63,IF(JB$19&lt;='様式３（療養者名簿）（⑤の場合）'!$BK63,1,0),0),0)</f>
        <v>0</v>
      </c>
      <c r="JC58" s="365">
        <f>IF(JC$19-'様式３（療養者名簿）（⑤の場合）'!$BJ63+1&lt;=15,IF(JC$19&gt;='様式３（療養者名簿）（⑤の場合）'!$BJ63,IF(JC$19&lt;='様式３（療養者名簿）（⑤の場合）'!$BK63,1,0),0),0)</f>
        <v>0</v>
      </c>
      <c r="JD58" s="365">
        <f>IF(JD$19-'様式３（療養者名簿）（⑤の場合）'!$BJ63+1&lt;=15,IF(JD$19&gt;='様式３（療養者名簿）（⑤の場合）'!$BJ63,IF(JD$19&lt;='様式３（療養者名簿）（⑤の場合）'!$BK63,1,0),0),0)</f>
        <v>0</v>
      </c>
      <c r="JE58" s="365">
        <f>IF(JE$19-'様式３（療養者名簿）（⑤の場合）'!$BJ63+1&lt;=15,IF(JE$19&gt;='様式３（療養者名簿）（⑤の場合）'!$BJ63,IF(JE$19&lt;='様式３（療養者名簿）（⑤の場合）'!$BK63,1,0),0),0)</f>
        <v>0</v>
      </c>
      <c r="JF58" s="365">
        <f>IF(JF$19-'様式３（療養者名簿）（⑤の場合）'!$BJ63+1&lt;=15,IF(JF$19&gt;='様式３（療養者名簿）（⑤の場合）'!$BJ63,IF(JF$19&lt;='様式３（療養者名簿）（⑤の場合）'!$BK63,1,0),0),0)</f>
        <v>0</v>
      </c>
      <c r="JG58" s="365">
        <f>IF(JG$19-'様式３（療養者名簿）（⑤の場合）'!$BJ63+1&lt;=15,IF(JG$19&gt;='様式３（療養者名簿）（⑤の場合）'!$BJ63,IF(JG$19&lt;='様式３（療養者名簿）（⑤の場合）'!$BK63,1,0),0),0)</f>
        <v>0</v>
      </c>
      <c r="JH58" s="365">
        <f>IF(JH$19-'様式３（療養者名簿）（⑤の場合）'!$BJ63+1&lt;=15,IF(JH$19&gt;='様式３（療養者名簿）（⑤の場合）'!$BJ63,IF(JH$19&lt;='様式３（療養者名簿）（⑤の場合）'!$BK63,1,0),0),0)</f>
        <v>0</v>
      </c>
      <c r="JI58" s="365">
        <f>IF(JI$19-'様式３（療養者名簿）（⑤の場合）'!$BJ63+1&lt;=15,IF(JI$19&gt;='様式３（療養者名簿）（⑤の場合）'!$BJ63,IF(JI$19&lt;='様式３（療養者名簿）（⑤の場合）'!$BK63,1,0),0),0)</f>
        <v>0</v>
      </c>
      <c r="JJ58" s="365">
        <f>IF(JJ$19-'様式３（療養者名簿）（⑤の場合）'!$BJ63+1&lt;=15,IF(JJ$19&gt;='様式３（療養者名簿）（⑤の場合）'!$BJ63,IF(JJ$19&lt;='様式３（療養者名簿）（⑤の場合）'!$BK63,1,0),0),0)</f>
        <v>0</v>
      </c>
      <c r="JK58" s="365">
        <f>IF(JK$19-'様式３（療養者名簿）（⑤の場合）'!$BJ63+1&lt;=15,IF(JK$19&gt;='様式３（療養者名簿）（⑤の場合）'!$BJ63,IF(JK$19&lt;='様式３（療養者名簿）（⑤の場合）'!$BK63,1,0),0),0)</f>
        <v>0</v>
      </c>
      <c r="JL58" s="365">
        <f>IF(JL$19-'様式３（療養者名簿）（⑤の場合）'!$BJ63+1&lt;=15,IF(JL$19&gt;='様式３（療養者名簿）（⑤の場合）'!$BJ63,IF(JL$19&lt;='様式３（療養者名簿）（⑤の場合）'!$BK63,1,0),0),0)</f>
        <v>0</v>
      </c>
      <c r="JM58" s="365">
        <f>IF(JM$19-'様式３（療養者名簿）（⑤の場合）'!$BJ63+1&lt;=15,IF(JM$19&gt;='様式３（療養者名簿）（⑤の場合）'!$BJ63,IF(JM$19&lt;='様式３（療養者名簿）（⑤の場合）'!$BK63,1,0),0),0)</f>
        <v>0</v>
      </c>
      <c r="JN58" s="365">
        <f>IF(JN$19-'様式３（療養者名簿）（⑤の場合）'!$BJ63+1&lt;=15,IF(JN$19&gt;='様式３（療養者名簿）（⑤の場合）'!$BJ63,IF(JN$19&lt;='様式３（療養者名簿）（⑤の場合）'!$BK63,1,0),0),0)</f>
        <v>0</v>
      </c>
      <c r="JO58" s="365">
        <f>IF(JO$19-'様式３（療養者名簿）（⑤の場合）'!$BJ63+1&lt;=15,IF(JO$19&gt;='様式３（療養者名簿）（⑤の場合）'!$BJ63,IF(JO$19&lt;='様式３（療養者名簿）（⑤の場合）'!$BK63,1,0),0),0)</f>
        <v>0</v>
      </c>
      <c r="JP58" s="365">
        <f>IF(JP$19-'様式３（療養者名簿）（⑤の場合）'!$BJ63+1&lt;=15,IF(JP$19&gt;='様式３（療養者名簿）（⑤の場合）'!$BJ63,IF(JP$19&lt;='様式３（療養者名簿）（⑤の場合）'!$BK63,1,0),0),0)</f>
        <v>0</v>
      </c>
      <c r="JQ58" s="365">
        <f>IF(JQ$19-'様式３（療養者名簿）（⑤の場合）'!$BJ63+1&lt;=15,IF(JQ$19&gt;='様式３（療養者名簿）（⑤の場合）'!$BJ63,IF(JQ$19&lt;='様式３（療養者名簿）（⑤の場合）'!$BK63,1,0),0),0)</f>
        <v>0</v>
      </c>
      <c r="JR58" s="365">
        <f>IF(JR$19-'様式３（療養者名簿）（⑤の場合）'!$BJ63+1&lt;=15,IF(JR$19&gt;='様式３（療養者名簿）（⑤の場合）'!$BJ63,IF(JR$19&lt;='様式３（療養者名簿）（⑤の場合）'!$BK63,1,0),0),0)</f>
        <v>0</v>
      </c>
      <c r="JS58" s="365">
        <f>IF(JS$19-'様式３（療養者名簿）（⑤の場合）'!$BJ63+1&lt;=15,IF(JS$19&gt;='様式３（療養者名簿）（⑤の場合）'!$BJ63,IF(JS$19&lt;='様式３（療養者名簿）（⑤の場合）'!$BK63,1,0),0),0)</f>
        <v>0</v>
      </c>
      <c r="JT58" s="365">
        <f>IF(JT$19-'様式３（療養者名簿）（⑤の場合）'!$BJ63+1&lt;=15,IF(JT$19&gt;='様式３（療養者名簿）（⑤の場合）'!$BJ63,IF(JT$19&lt;='様式３（療養者名簿）（⑤の場合）'!$BK63,1,0),0),0)</f>
        <v>0</v>
      </c>
      <c r="JU58" s="365">
        <f>IF(JU$19-'様式３（療養者名簿）（⑤の場合）'!$BJ63+1&lt;=15,IF(JU$19&gt;='様式３（療養者名簿）（⑤の場合）'!$BJ63,IF(JU$19&lt;='様式３（療養者名簿）（⑤の場合）'!$BK63,1,0),0),0)</f>
        <v>0</v>
      </c>
      <c r="JV58" s="365">
        <f>IF(JV$19-'様式３（療養者名簿）（⑤の場合）'!$BJ63+1&lt;=15,IF(JV$19&gt;='様式３（療養者名簿）（⑤の場合）'!$BJ63,IF(JV$19&lt;='様式３（療養者名簿）（⑤の場合）'!$BK63,1,0),0),0)</f>
        <v>0</v>
      </c>
      <c r="JW58" s="365">
        <f>IF(JW$19-'様式３（療養者名簿）（⑤の場合）'!$BJ63+1&lt;=15,IF(JW$19&gt;='様式３（療養者名簿）（⑤の場合）'!$BJ63,IF(JW$19&lt;='様式３（療養者名簿）（⑤の場合）'!$BK63,1,0),0),0)</f>
        <v>0</v>
      </c>
      <c r="JX58" s="365">
        <f>IF(JX$19-'様式３（療養者名簿）（⑤の場合）'!$BJ63+1&lt;=15,IF(JX$19&gt;='様式３（療養者名簿）（⑤の場合）'!$BJ63,IF(JX$19&lt;='様式３（療養者名簿）（⑤の場合）'!$BK63,1,0),0),0)</f>
        <v>0</v>
      </c>
      <c r="JY58" s="365">
        <f>IF(JY$19-'様式３（療養者名簿）（⑤の場合）'!$BJ63+1&lt;=15,IF(JY$19&gt;='様式３（療養者名簿）（⑤の場合）'!$BJ63,IF(JY$19&lt;='様式３（療養者名簿）（⑤の場合）'!$BK63,1,0),0),0)</f>
        <v>0</v>
      </c>
      <c r="JZ58" s="365">
        <f>IF(JZ$19-'様式３（療養者名簿）（⑤の場合）'!$BJ63+1&lt;=15,IF(JZ$19&gt;='様式３（療養者名簿）（⑤の場合）'!$BJ63,IF(JZ$19&lt;='様式３（療養者名簿）（⑤の場合）'!$BK63,1,0),0),0)</f>
        <v>0</v>
      </c>
      <c r="KA58" s="365">
        <f>IF(KA$19-'様式３（療養者名簿）（⑤の場合）'!$BJ63+1&lt;=15,IF(KA$19&gt;='様式３（療養者名簿）（⑤の場合）'!$BJ63,IF(KA$19&lt;='様式３（療養者名簿）（⑤の場合）'!$BK63,1,0),0),0)</f>
        <v>0</v>
      </c>
      <c r="KB58" s="365">
        <f>IF(KB$19-'様式３（療養者名簿）（⑤の場合）'!$BJ63+1&lt;=15,IF(KB$19&gt;='様式３（療養者名簿）（⑤の場合）'!$BJ63,IF(KB$19&lt;='様式３（療養者名簿）（⑤の場合）'!$BK63,1,0),0),0)</f>
        <v>0</v>
      </c>
      <c r="KC58" s="365">
        <f>IF(KC$19-'様式３（療養者名簿）（⑤の場合）'!$BJ63+1&lt;=15,IF(KC$19&gt;='様式３（療養者名簿）（⑤の場合）'!$BJ63,IF(KC$19&lt;='様式３（療養者名簿）（⑤の場合）'!$BK63,1,0),0),0)</f>
        <v>0</v>
      </c>
      <c r="KD58" s="365">
        <f>IF(KD$19-'様式３（療養者名簿）（⑤の場合）'!$BJ63+1&lt;=15,IF(KD$19&gt;='様式３（療養者名簿）（⑤の場合）'!$BJ63,IF(KD$19&lt;='様式３（療養者名簿）（⑤の場合）'!$BK63,1,0),0),0)</f>
        <v>0</v>
      </c>
      <c r="KE58" s="365">
        <f>IF(KE$19-'様式３（療養者名簿）（⑤の場合）'!$BJ63+1&lt;=15,IF(KE$19&gt;='様式３（療養者名簿）（⑤の場合）'!$BJ63,IF(KE$19&lt;='様式３（療養者名簿）（⑤の場合）'!$BK63,1,0),0),0)</f>
        <v>0</v>
      </c>
      <c r="KF58" s="365">
        <f>IF(KF$19-'様式３（療養者名簿）（⑤の場合）'!$BJ63+1&lt;=15,IF(KF$19&gt;='様式３（療養者名簿）（⑤の場合）'!$BJ63,IF(KF$19&lt;='様式３（療養者名簿）（⑤の場合）'!$BK63,1,0),0),0)</f>
        <v>0</v>
      </c>
      <c r="KG58" s="365">
        <f>IF(KG$19-'様式３（療養者名簿）（⑤の場合）'!$BJ63+1&lt;=15,IF(KG$19&gt;='様式３（療養者名簿）（⑤の場合）'!$BJ63,IF(KG$19&lt;='様式３（療養者名簿）（⑤の場合）'!$BK63,1,0),0),0)</f>
        <v>0</v>
      </c>
      <c r="KH58" s="365">
        <f>IF(KH$19-'様式３（療養者名簿）（⑤の場合）'!$BJ63+1&lt;=15,IF(KH$19&gt;='様式３（療養者名簿）（⑤の場合）'!$BJ63,IF(KH$19&lt;='様式３（療養者名簿）（⑤の場合）'!$BK63,1,0),0),0)</f>
        <v>0</v>
      </c>
      <c r="KI58" s="365">
        <f>IF(KI$19-'様式３（療養者名簿）（⑤の場合）'!$BJ63+1&lt;=15,IF(KI$19&gt;='様式３（療養者名簿）（⑤の場合）'!$BJ63,IF(KI$19&lt;='様式３（療養者名簿）（⑤の場合）'!$BK63,1,0),0),0)</f>
        <v>0</v>
      </c>
      <c r="KJ58" s="365">
        <f>IF(KJ$19-'様式３（療養者名簿）（⑤の場合）'!$BJ63+1&lt;=15,IF(KJ$19&gt;='様式３（療養者名簿）（⑤の場合）'!$BJ63,IF(KJ$19&lt;='様式３（療養者名簿）（⑤の場合）'!$BK63,1,0),0),0)</f>
        <v>0</v>
      </c>
      <c r="KK58" s="365">
        <f>IF(KK$19-'様式３（療養者名簿）（⑤の場合）'!$BJ63+1&lt;=15,IF(KK$19&gt;='様式３（療養者名簿）（⑤の場合）'!$BJ63,IF(KK$19&lt;='様式３（療養者名簿）（⑤の場合）'!$BK63,1,0),0),0)</f>
        <v>0</v>
      </c>
      <c r="KL58" s="365">
        <f>IF(KL$19-'様式３（療養者名簿）（⑤の場合）'!$BJ63+1&lt;=15,IF(KL$19&gt;='様式３（療養者名簿）（⑤の場合）'!$BJ63,IF(KL$19&lt;='様式３（療養者名簿）（⑤の場合）'!$BK63,1,0),0),0)</f>
        <v>0</v>
      </c>
      <c r="KM58" s="365">
        <f>IF(KM$19-'様式３（療養者名簿）（⑤の場合）'!$BJ63+1&lt;=15,IF(KM$19&gt;='様式３（療養者名簿）（⑤の場合）'!$BJ63,IF(KM$19&lt;='様式３（療養者名簿）（⑤の場合）'!$BK63,1,0),0),0)</f>
        <v>0</v>
      </c>
      <c r="KN58" s="365">
        <f>IF(KN$19-'様式３（療養者名簿）（⑤の場合）'!$BJ63+1&lt;=15,IF(KN$19&gt;='様式３（療養者名簿）（⑤の場合）'!$BJ63,IF(KN$19&lt;='様式３（療養者名簿）（⑤の場合）'!$BK63,1,0),0),0)</f>
        <v>0</v>
      </c>
      <c r="KO58" s="365">
        <f>IF(KO$19-'様式３（療養者名簿）（⑤の場合）'!$BJ63+1&lt;=15,IF(KO$19&gt;='様式３（療養者名簿）（⑤の場合）'!$BJ63,IF(KO$19&lt;='様式３（療養者名簿）（⑤の場合）'!$BK63,1,0),0),0)</f>
        <v>0</v>
      </c>
      <c r="KP58" s="365">
        <f>IF(KP$19-'様式３（療養者名簿）（⑤の場合）'!$BJ63+1&lt;=15,IF(KP$19&gt;='様式３（療養者名簿）（⑤の場合）'!$BJ63,IF(KP$19&lt;='様式３（療養者名簿）（⑤の場合）'!$BK63,1,0),0),0)</f>
        <v>0</v>
      </c>
      <c r="KQ58" s="365">
        <f>IF(KQ$19-'様式３（療養者名簿）（⑤の場合）'!$BJ63+1&lt;=15,IF(KQ$19&gt;='様式３（療養者名簿）（⑤の場合）'!$BJ63,IF(KQ$19&lt;='様式３（療養者名簿）（⑤の場合）'!$BK63,1,0),0),0)</f>
        <v>0</v>
      </c>
      <c r="KR58" s="365">
        <f>IF(KR$19-'様式３（療養者名簿）（⑤の場合）'!$BJ63+1&lt;=15,IF(KR$19&gt;='様式３（療養者名簿）（⑤の場合）'!$BJ63,IF(KR$19&lt;='様式３（療養者名簿）（⑤の場合）'!$BK63,1,0),0),0)</f>
        <v>0</v>
      </c>
      <c r="KS58" s="365">
        <f>IF(KS$19-'様式３（療養者名簿）（⑤の場合）'!$BJ63+1&lt;=15,IF(KS$19&gt;='様式３（療養者名簿）（⑤の場合）'!$BJ63,IF(KS$19&lt;='様式３（療養者名簿）（⑤の場合）'!$BK63,1,0),0),0)</f>
        <v>0</v>
      </c>
      <c r="KT58" s="365">
        <f>IF(KT$19-'様式３（療養者名簿）（⑤の場合）'!$BJ63+1&lt;=15,IF(KT$19&gt;='様式３（療養者名簿）（⑤の場合）'!$BJ63,IF(KT$19&lt;='様式３（療養者名簿）（⑤の場合）'!$BK63,1,0),0),0)</f>
        <v>0</v>
      </c>
      <c r="KU58" s="365">
        <f>IF(KU$19-'様式３（療養者名簿）（⑤の場合）'!$BJ63+1&lt;=15,IF(KU$19&gt;='様式３（療養者名簿）（⑤の場合）'!$BJ63,IF(KU$19&lt;='様式３（療養者名簿）（⑤の場合）'!$BK63,1,0),0),0)</f>
        <v>0</v>
      </c>
      <c r="KV58" s="365">
        <f>IF(KV$19-'様式３（療養者名簿）（⑤の場合）'!$BJ63+1&lt;=15,IF(KV$19&gt;='様式３（療養者名簿）（⑤の場合）'!$BJ63,IF(KV$19&lt;='様式３（療養者名簿）（⑤の場合）'!$BK63,1,0),0),0)</f>
        <v>0</v>
      </c>
      <c r="KW58" s="365">
        <f>IF(KW$19-'様式３（療養者名簿）（⑤の場合）'!$BJ63+1&lt;=15,IF(KW$19&gt;='様式３（療養者名簿）（⑤の場合）'!$BJ63,IF(KW$19&lt;='様式３（療養者名簿）（⑤の場合）'!$BK63,1,0),0),0)</f>
        <v>0</v>
      </c>
      <c r="KX58" s="365">
        <f>IF(KX$19-'様式３（療養者名簿）（⑤の場合）'!$BJ63+1&lt;=15,IF(KX$19&gt;='様式３（療養者名簿）（⑤の場合）'!$BJ63,IF(KX$19&lt;='様式３（療養者名簿）（⑤の場合）'!$BK63,1,0),0),0)</f>
        <v>0</v>
      </c>
      <c r="KY58" s="365">
        <f>IF(KY$19-'様式３（療養者名簿）（⑤の場合）'!$BJ63+1&lt;=15,IF(KY$19&gt;='様式３（療養者名簿）（⑤の場合）'!$BJ63,IF(KY$19&lt;='様式３（療養者名簿）（⑤の場合）'!$BK63,1,0),0),0)</f>
        <v>0</v>
      </c>
      <c r="KZ58" s="365">
        <f>IF(KZ$19-'様式３（療養者名簿）（⑤の場合）'!$BJ63+1&lt;=15,IF(KZ$19&gt;='様式３（療養者名簿）（⑤の場合）'!$BJ63,IF(KZ$19&lt;='様式３（療養者名簿）（⑤の場合）'!$BK63,1,0),0),0)</f>
        <v>0</v>
      </c>
      <c r="LA58" s="365">
        <f>IF(LA$19-'様式３（療養者名簿）（⑤の場合）'!$BJ63+1&lt;=15,IF(LA$19&gt;='様式３（療養者名簿）（⑤の場合）'!$BJ63,IF(LA$19&lt;='様式３（療養者名簿）（⑤の場合）'!$BK63,1,0),0),0)</f>
        <v>0</v>
      </c>
      <c r="LB58" s="365">
        <f>IF(LB$19-'様式３（療養者名簿）（⑤の場合）'!$BJ63+1&lt;=15,IF(LB$19&gt;='様式３（療養者名簿）（⑤の場合）'!$BJ63,IF(LB$19&lt;='様式３（療養者名簿）（⑤の場合）'!$BK63,1,0),0),0)</f>
        <v>0</v>
      </c>
      <c r="LC58" s="365">
        <f>IF(LC$19-'様式３（療養者名簿）（⑤の場合）'!$BJ63+1&lt;=15,IF(LC$19&gt;='様式３（療養者名簿）（⑤の場合）'!$BJ63,IF(LC$19&lt;='様式３（療養者名簿）（⑤の場合）'!$BK63,1,0),0),0)</f>
        <v>0</v>
      </c>
      <c r="LD58" s="365">
        <f>IF(LD$19-'様式３（療養者名簿）（⑤の場合）'!$BJ63+1&lt;=15,IF(LD$19&gt;='様式３（療養者名簿）（⑤の場合）'!$BJ63,IF(LD$19&lt;='様式３（療養者名簿）（⑤の場合）'!$BK63,1,0),0),0)</f>
        <v>0</v>
      </c>
      <c r="LE58" s="365">
        <f>IF(LE$19-'様式３（療養者名簿）（⑤の場合）'!$BJ63+1&lt;=15,IF(LE$19&gt;='様式３（療養者名簿）（⑤の場合）'!$BJ63,IF(LE$19&lt;='様式３（療養者名簿）（⑤の場合）'!$BK63,1,0),0),0)</f>
        <v>0</v>
      </c>
      <c r="LF58" s="365">
        <f>IF(LF$19-'様式３（療養者名簿）（⑤の場合）'!$BJ63+1&lt;=15,IF(LF$19&gt;='様式３（療養者名簿）（⑤の場合）'!$BJ63,IF(LF$19&lt;='様式３（療養者名簿）（⑤の場合）'!$BK63,1,0),0),0)</f>
        <v>0</v>
      </c>
      <c r="LG58" s="365">
        <f>IF(LG$19-'様式３（療養者名簿）（⑤の場合）'!$BJ63+1&lt;=15,IF(LG$19&gt;='様式３（療養者名簿）（⑤の場合）'!$BJ63,IF(LG$19&lt;='様式３（療養者名簿）（⑤の場合）'!$BK63,1,0),0),0)</f>
        <v>0</v>
      </c>
      <c r="LH58" s="365">
        <f>IF(LH$19-'様式３（療養者名簿）（⑤の場合）'!$BJ63+1&lt;=15,IF(LH$19&gt;='様式３（療養者名簿）（⑤の場合）'!$BJ63,IF(LH$19&lt;='様式３（療養者名簿）（⑤の場合）'!$BK63,1,0),0),0)</f>
        <v>0</v>
      </c>
      <c r="LI58" s="365">
        <f>IF(LI$19-'様式３（療養者名簿）（⑤の場合）'!$BJ63+1&lt;=15,IF(LI$19&gt;='様式３（療養者名簿）（⑤の場合）'!$BJ63,IF(LI$19&lt;='様式３（療養者名簿）（⑤の場合）'!$BK63,1,0),0),0)</f>
        <v>0</v>
      </c>
      <c r="LJ58" s="365">
        <f>IF(LJ$19-'様式３（療養者名簿）（⑤の場合）'!$BJ63+1&lt;=15,IF(LJ$19&gt;='様式３（療養者名簿）（⑤の場合）'!$BJ63,IF(LJ$19&lt;='様式３（療養者名簿）（⑤の場合）'!$BK63,1,0),0),0)</f>
        <v>0</v>
      </c>
      <c r="LK58" s="365">
        <f>IF(LK$19-'様式３（療養者名簿）（⑤の場合）'!$BJ63+1&lt;=15,IF(LK$19&gt;='様式３（療養者名簿）（⑤の場合）'!$BJ63,IF(LK$19&lt;='様式３（療養者名簿）（⑤の場合）'!$BK63,1,0),0),0)</f>
        <v>0</v>
      </c>
      <c r="LL58" s="365">
        <f>IF(LL$19-'様式３（療養者名簿）（⑤の場合）'!$BJ63+1&lt;=15,IF(LL$19&gt;='様式３（療養者名簿）（⑤の場合）'!$BJ63,IF(LL$19&lt;='様式３（療養者名簿）（⑤の場合）'!$BK63,1,0),0),0)</f>
        <v>0</v>
      </c>
      <c r="LM58" s="365">
        <f>IF(LM$19-'様式３（療養者名簿）（⑤の場合）'!$BJ63+1&lt;=15,IF(LM$19&gt;='様式３（療養者名簿）（⑤の場合）'!$BJ63,IF(LM$19&lt;='様式３（療養者名簿）（⑤の場合）'!$BK63,1,0),0),0)</f>
        <v>0</v>
      </c>
      <c r="LN58" s="365">
        <f>IF(LN$19-'様式３（療養者名簿）（⑤の場合）'!$BJ63+1&lt;=15,IF(LN$19&gt;='様式３（療養者名簿）（⑤の場合）'!$BJ63,IF(LN$19&lt;='様式３（療養者名簿）（⑤の場合）'!$BK63,1,0),0),0)</f>
        <v>0</v>
      </c>
      <c r="LO58" s="365">
        <f>IF(LO$19-'様式３（療養者名簿）（⑤の場合）'!$BJ63+1&lt;=15,IF(LO$19&gt;='様式３（療養者名簿）（⑤の場合）'!$BJ63,IF(LO$19&lt;='様式３（療養者名簿）（⑤の場合）'!$BK63,1,0),0),0)</f>
        <v>0</v>
      </c>
      <c r="LP58" s="365">
        <f>IF(LP$19-'様式３（療養者名簿）（⑤の場合）'!$BJ63+1&lt;=15,IF(LP$19&gt;='様式３（療養者名簿）（⑤の場合）'!$BJ63,IF(LP$19&lt;='様式３（療養者名簿）（⑤の場合）'!$BK63,1,0),0),0)</f>
        <v>0</v>
      </c>
      <c r="LQ58" s="365">
        <f>IF(LQ$19-'様式３（療養者名簿）（⑤の場合）'!$BJ63+1&lt;=15,IF(LQ$19&gt;='様式３（療養者名簿）（⑤の場合）'!$BJ63,IF(LQ$19&lt;='様式３（療養者名簿）（⑤の場合）'!$BK63,1,0),0),0)</f>
        <v>0</v>
      </c>
      <c r="LR58" s="365">
        <f>IF(LR$19-'様式３（療養者名簿）（⑤の場合）'!$BJ63+1&lt;=15,IF(LR$19&gt;='様式３（療養者名簿）（⑤の場合）'!$BJ63,IF(LR$19&lt;='様式３（療養者名簿）（⑤の場合）'!$BK63,1,0),0),0)</f>
        <v>0</v>
      </c>
      <c r="LS58" s="365">
        <f>IF(LS$19-'様式３（療養者名簿）（⑤の場合）'!$BJ63+1&lt;=15,IF(LS$19&gt;='様式３（療養者名簿）（⑤の場合）'!$BJ63,IF(LS$19&lt;='様式３（療養者名簿）（⑤の場合）'!$BK63,1,0),0),0)</f>
        <v>0</v>
      </c>
      <c r="LT58" s="365">
        <f>IF(LT$19-'様式３（療養者名簿）（⑤の場合）'!$BJ63+1&lt;=15,IF(LT$19&gt;='様式３（療養者名簿）（⑤の場合）'!$BJ63,IF(LT$19&lt;='様式３（療養者名簿）（⑤の場合）'!$BK63,1,0),0),0)</f>
        <v>0</v>
      </c>
      <c r="LU58" s="365">
        <f>IF(LU$19-'様式３（療養者名簿）（⑤の場合）'!$BJ63+1&lt;=15,IF(LU$19&gt;='様式３（療養者名簿）（⑤の場合）'!$BJ63,IF(LU$19&lt;='様式３（療養者名簿）（⑤の場合）'!$BK63,1,0),0),0)</f>
        <v>0</v>
      </c>
      <c r="LV58" s="365">
        <f>IF(LV$19-'様式３（療養者名簿）（⑤の場合）'!$BJ63+1&lt;=15,IF(LV$19&gt;='様式３（療養者名簿）（⑤の場合）'!$BJ63,IF(LV$19&lt;='様式３（療養者名簿）（⑤の場合）'!$BK63,1,0),0),0)</f>
        <v>0</v>
      </c>
      <c r="LW58" s="365">
        <f>IF(LW$19-'様式３（療養者名簿）（⑤の場合）'!$BJ63+1&lt;=15,IF(LW$19&gt;='様式３（療養者名簿）（⑤の場合）'!$BJ63,IF(LW$19&lt;='様式３（療養者名簿）（⑤の場合）'!$BK63,1,0),0),0)</f>
        <v>0</v>
      </c>
      <c r="LX58" s="365">
        <f>IF(LX$19-'様式３（療養者名簿）（⑤の場合）'!$BJ63+1&lt;=15,IF(LX$19&gt;='様式３（療養者名簿）（⑤の場合）'!$BJ63,IF(LX$19&lt;='様式３（療養者名簿）（⑤の場合）'!$BK63,1,0),0),0)</f>
        <v>0</v>
      </c>
      <c r="LY58" s="365">
        <f>IF(LY$19-'様式３（療養者名簿）（⑤の場合）'!$BJ63+1&lt;=15,IF(LY$19&gt;='様式３（療養者名簿）（⑤の場合）'!$BJ63,IF(LY$19&lt;='様式３（療養者名簿）（⑤の場合）'!$BK63,1,0),0),0)</f>
        <v>0</v>
      </c>
      <c r="LZ58" s="365">
        <f>IF(LZ$19-'様式３（療養者名簿）（⑤の場合）'!$BJ63+1&lt;=15,IF(LZ$19&gt;='様式３（療養者名簿）（⑤の場合）'!$BJ63,IF(LZ$19&lt;='様式３（療養者名簿）（⑤の場合）'!$BK63,1,0),0),0)</f>
        <v>0</v>
      </c>
      <c r="MA58" s="365">
        <f>IF(MA$19-'様式３（療養者名簿）（⑤の場合）'!$BJ63+1&lt;=15,IF(MA$19&gt;='様式３（療養者名簿）（⑤の場合）'!$BJ63,IF(MA$19&lt;='様式３（療養者名簿）（⑤の場合）'!$BK63,1,0),0),0)</f>
        <v>0</v>
      </c>
      <c r="MB58" s="365">
        <f>IF(MB$19-'様式３（療養者名簿）（⑤の場合）'!$BJ63+1&lt;=15,IF(MB$19&gt;='様式３（療養者名簿）（⑤の場合）'!$BJ63,IF(MB$19&lt;='様式３（療養者名簿）（⑤の場合）'!$BK63,1,0),0),0)</f>
        <v>0</v>
      </c>
      <c r="MC58" s="365">
        <f>IF(MC$19-'様式３（療養者名簿）（⑤の場合）'!$BJ63+1&lt;=15,IF(MC$19&gt;='様式３（療養者名簿）（⑤の場合）'!$BJ63,IF(MC$19&lt;='様式３（療養者名簿）（⑤の場合）'!$BK63,1,0),0),0)</f>
        <v>0</v>
      </c>
      <c r="MD58" s="365">
        <f>IF(MD$19-'様式３（療養者名簿）（⑤の場合）'!$BJ63+1&lt;=15,IF(MD$19&gt;='様式３（療養者名簿）（⑤の場合）'!$BJ63,IF(MD$19&lt;='様式３（療養者名簿）（⑤の場合）'!$BK63,1,0),0),0)</f>
        <v>0</v>
      </c>
      <c r="ME58" s="365">
        <f>IF(ME$19-'様式３（療養者名簿）（⑤の場合）'!$BJ63+1&lt;=15,IF(ME$19&gt;='様式３（療養者名簿）（⑤の場合）'!$BJ63,IF(ME$19&lt;='様式３（療養者名簿）（⑤の場合）'!$BK63,1,0),0),0)</f>
        <v>0</v>
      </c>
      <c r="MF58" s="365">
        <f>IF(MF$19-'様式３（療養者名簿）（⑤の場合）'!$BJ63+1&lt;=15,IF(MF$19&gt;='様式３（療養者名簿）（⑤の場合）'!$BJ63,IF(MF$19&lt;='様式３（療養者名簿）（⑤の場合）'!$BK63,1,0),0),0)</f>
        <v>0</v>
      </c>
      <c r="MG58" s="365">
        <f>IF(MG$19-'様式３（療養者名簿）（⑤の場合）'!$BJ63+1&lt;=15,IF(MG$19&gt;='様式３（療養者名簿）（⑤の場合）'!$BJ63,IF(MG$19&lt;='様式３（療養者名簿）（⑤の場合）'!$BK63,1,0),0),0)</f>
        <v>0</v>
      </c>
      <c r="MH58" s="365">
        <f>IF(MH$19-'様式３（療養者名簿）（⑤の場合）'!$BJ63+1&lt;=15,IF(MH$19&gt;='様式３（療養者名簿）（⑤の場合）'!$BJ63,IF(MH$19&lt;='様式３（療養者名簿）（⑤の場合）'!$BK63,1,0),0),0)</f>
        <v>0</v>
      </c>
      <c r="MI58" s="365">
        <f>IF(MI$19-'様式３（療養者名簿）（⑤の場合）'!$BJ63+1&lt;=15,IF(MI$19&gt;='様式３（療養者名簿）（⑤の場合）'!$BJ63,IF(MI$19&lt;='様式３（療養者名簿）（⑤の場合）'!$BK63,1,0),0),0)</f>
        <v>0</v>
      </c>
      <c r="MJ58" s="365">
        <f>IF(MJ$19-'様式３（療養者名簿）（⑤の場合）'!$BJ63+1&lt;=15,IF(MJ$19&gt;='様式３（療養者名簿）（⑤の場合）'!$BJ63,IF(MJ$19&lt;='様式３（療養者名簿）（⑤の場合）'!$BK63,1,0),0),0)</f>
        <v>0</v>
      </c>
      <c r="MK58" s="365">
        <f>IF(MK$19-'様式３（療養者名簿）（⑤の場合）'!$BJ63+1&lt;=15,IF(MK$19&gt;='様式３（療養者名簿）（⑤の場合）'!$BJ63,IF(MK$19&lt;='様式３（療養者名簿）（⑤の場合）'!$BK63,1,0),0),0)</f>
        <v>0</v>
      </c>
      <c r="ML58" s="365">
        <f>IF(ML$19-'様式３（療養者名簿）（⑤の場合）'!$BJ63+1&lt;=15,IF(ML$19&gt;='様式３（療養者名簿）（⑤の場合）'!$BJ63,IF(ML$19&lt;='様式３（療養者名簿）（⑤の場合）'!$BK63,1,0),0),0)</f>
        <v>0</v>
      </c>
      <c r="MM58" s="365">
        <f>IF(MM$19-'様式３（療養者名簿）（⑤の場合）'!$BJ63+1&lt;=15,IF(MM$19&gt;='様式３（療養者名簿）（⑤の場合）'!$BJ63,IF(MM$19&lt;='様式３（療養者名簿）（⑤の場合）'!$BK63,1,0),0),0)</f>
        <v>0</v>
      </c>
      <c r="MN58" s="365">
        <f>IF(MN$19-'様式３（療養者名簿）（⑤の場合）'!$BJ63+1&lt;=15,IF(MN$19&gt;='様式３（療養者名簿）（⑤の場合）'!$BJ63,IF(MN$19&lt;='様式３（療養者名簿）（⑤の場合）'!$BK63,1,0),0),0)</f>
        <v>0</v>
      </c>
      <c r="MO58" s="365">
        <f>IF(MO$19-'様式３（療養者名簿）（⑤の場合）'!$BJ63+1&lt;=15,IF(MO$19&gt;='様式３（療養者名簿）（⑤の場合）'!$BJ63,IF(MO$19&lt;='様式３（療養者名簿）（⑤の場合）'!$BK63,1,0),0),0)</f>
        <v>0</v>
      </c>
      <c r="MP58" s="365">
        <f>IF(MP$19-'様式３（療養者名簿）（⑤の場合）'!$BJ63+1&lt;=15,IF(MP$19&gt;='様式３（療養者名簿）（⑤の場合）'!$BJ63,IF(MP$19&lt;='様式３（療養者名簿）（⑤の場合）'!$BK63,1,0),0),0)</f>
        <v>0</v>
      </c>
      <c r="MQ58" s="365">
        <f>IF(MQ$19-'様式３（療養者名簿）（⑤の場合）'!$BJ63+1&lt;=15,IF(MQ$19&gt;='様式３（療養者名簿）（⑤の場合）'!$BJ63,IF(MQ$19&lt;='様式３（療養者名簿）（⑤の場合）'!$BK63,1,0),0),0)</f>
        <v>0</v>
      </c>
      <c r="MR58" s="365">
        <f>IF(MR$19-'様式３（療養者名簿）（⑤の場合）'!$BJ63+1&lt;=15,IF(MR$19&gt;='様式３（療養者名簿）（⑤の場合）'!$BJ63,IF(MR$19&lt;='様式３（療養者名簿）（⑤の場合）'!$BK63,1,0),0),0)</f>
        <v>0</v>
      </c>
      <c r="MS58" s="365">
        <f>IF(MS$19-'様式３（療養者名簿）（⑤の場合）'!$BJ63+1&lt;=15,IF(MS$19&gt;='様式３（療養者名簿）（⑤の場合）'!$BJ63,IF(MS$19&lt;='様式３（療養者名簿）（⑤の場合）'!$BK63,1,0),0),0)</f>
        <v>0</v>
      </c>
      <c r="MT58" s="365">
        <f>IF(MT$19-'様式３（療養者名簿）（⑤の場合）'!$BJ63+1&lt;=15,IF(MT$19&gt;='様式３（療養者名簿）（⑤の場合）'!$BJ63,IF(MT$19&lt;='様式３（療養者名簿）（⑤の場合）'!$BK63,1,0),0),0)</f>
        <v>0</v>
      </c>
      <c r="MU58" s="365">
        <f>IF(MU$19-'様式３（療養者名簿）（⑤の場合）'!$BJ63+1&lt;=15,IF(MU$19&gt;='様式３（療養者名簿）（⑤の場合）'!$BJ63,IF(MU$19&lt;='様式３（療養者名簿）（⑤の場合）'!$BK63,1,0),0),0)</f>
        <v>0</v>
      </c>
      <c r="MV58" s="365">
        <f>IF(MV$19-'様式３（療養者名簿）（⑤の場合）'!$BJ63+1&lt;=15,IF(MV$19&gt;='様式３（療養者名簿）（⑤の場合）'!$BJ63,IF(MV$19&lt;='様式３（療養者名簿）（⑤の場合）'!$BK63,1,0),0),0)</f>
        <v>0</v>
      </c>
      <c r="MW58" s="365">
        <f>IF(MW$19-'様式３（療養者名簿）（⑤の場合）'!$BJ63+1&lt;=15,IF(MW$19&gt;='様式３（療養者名簿）（⑤の場合）'!$BJ63,IF(MW$19&lt;='様式３（療養者名簿）（⑤の場合）'!$BK63,1,0),0),0)</f>
        <v>0</v>
      </c>
      <c r="MX58" s="365">
        <f>IF(MX$19-'様式３（療養者名簿）（⑤の場合）'!$BJ63+1&lt;=15,IF(MX$19&gt;='様式３（療養者名簿）（⑤の場合）'!$BJ63,IF(MX$19&lt;='様式３（療養者名簿）（⑤の場合）'!$BK63,1,0),0),0)</f>
        <v>0</v>
      </c>
      <c r="MY58" s="365">
        <f>IF(MY$19-'様式３（療養者名簿）（⑤の場合）'!$BJ63+1&lt;=15,IF(MY$19&gt;='様式３（療養者名簿）（⑤の場合）'!$BJ63,IF(MY$19&lt;='様式３（療養者名簿）（⑤の場合）'!$BK63,1,0),0),0)</f>
        <v>0</v>
      </c>
      <c r="MZ58" s="365">
        <f>IF(MZ$19-'様式３（療養者名簿）（⑤の場合）'!$BJ63+1&lt;=15,IF(MZ$19&gt;='様式３（療養者名簿）（⑤の場合）'!$BJ63,IF(MZ$19&lt;='様式３（療養者名簿）（⑤の場合）'!$BK63,1,0),0),0)</f>
        <v>0</v>
      </c>
      <c r="NA58" s="365">
        <f>IF(NA$19-'様式３（療養者名簿）（⑤の場合）'!$BJ63+1&lt;=15,IF(NA$19&gt;='様式３（療養者名簿）（⑤の場合）'!$BJ63,IF(NA$19&lt;='様式３（療養者名簿）（⑤の場合）'!$BK63,1,0),0),0)</f>
        <v>0</v>
      </c>
      <c r="NB58" s="365">
        <f>IF(NB$19-'様式３（療養者名簿）（⑤の場合）'!$BJ63+1&lt;=15,IF(NB$19&gt;='様式３（療養者名簿）（⑤の場合）'!$BJ63,IF(NB$19&lt;='様式３（療養者名簿）（⑤の場合）'!$BK63,1,0),0),0)</f>
        <v>0</v>
      </c>
      <c r="NC58" s="248">
        <f>IF(NC$19-'様式３（療養者名簿）（⑤の場合）'!$BJ63+1&lt;=15,IF(NC$19&gt;='様式３（療養者名簿）（⑤の場合）'!$BJ63,IF(NC$19&lt;='様式３（療養者名簿）（⑤の場合）'!$BK63,1,0),0),0)</f>
        <v>0</v>
      </c>
      <c r="ND58" s="248">
        <f>IF(ND$19-'様式３（療養者名簿）（⑤の場合）'!$BJ63+1&lt;=15,IF(ND$19&gt;='様式３（療養者名簿）（⑤の場合）'!$BJ63,IF(ND$19&lt;='様式３（療養者名簿）（⑤の場合）'!$BK63,1,0),0),0)</f>
        <v>0</v>
      </c>
      <c r="NE58" s="248">
        <f>IF(NE$19-'様式３（療養者名簿）（⑤の場合）'!$BJ63+1&lt;=15,IF(NE$19&gt;='様式３（療養者名簿）（⑤の場合）'!$BJ63,IF(NE$19&lt;='様式３（療養者名簿）（⑤の場合）'!$BK63,1,0),0),0)</f>
        <v>0</v>
      </c>
      <c r="NF58" s="248">
        <f>IF(NF$19-'様式３（療養者名簿）（⑤の場合）'!$BJ63+1&lt;=15,IF(NF$19&gt;='様式３（療養者名簿）（⑤の場合）'!$BJ63,IF(NF$19&lt;='様式３（療養者名簿）（⑤の場合）'!$BK63,1,0),0),0)</f>
        <v>0</v>
      </c>
      <c r="NG58" s="248">
        <f>IF(NG$19-'様式３（療養者名簿）（⑤の場合）'!$BJ63+1&lt;=15,IF(NG$19&gt;='様式３（療養者名簿）（⑤の場合）'!$BJ63,IF(NG$19&lt;='様式３（療養者名簿）（⑤の場合）'!$BK63,1,0),0),0)</f>
        <v>0</v>
      </c>
      <c r="NH58" s="248">
        <f>IF(NH$19-'様式３（療養者名簿）（⑤の場合）'!$BJ63+1&lt;=15,IF(NH$19&gt;='様式３（療養者名簿）（⑤の場合）'!$BJ63,IF(NH$19&lt;='様式３（療養者名簿）（⑤の場合）'!$BK63,1,0),0),0)</f>
        <v>0</v>
      </c>
      <c r="NI58" s="248">
        <f>IF(NI$19-'様式３（療養者名簿）（⑤の場合）'!$BJ63+1&lt;=15,IF(NI$19&gt;='様式３（療養者名簿）（⑤の場合）'!$BJ63,IF(NI$19&lt;='様式３（療養者名簿）（⑤の場合）'!$BK63,1,0),0),0)</f>
        <v>0</v>
      </c>
      <c r="NJ58" s="248">
        <f>IF(NJ$19-'様式３（療養者名簿）（⑤の場合）'!$BJ63+1&lt;=15,IF(NJ$19&gt;='様式３（療養者名簿）（⑤の場合）'!$BJ63,IF(NJ$19&lt;='様式３（療養者名簿）（⑤の場合）'!$BK63,1,0),0),0)</f>
        <v>0</v>
      </c>
      <c r="NK58" s="248">
        <f>IF(NK$19-'様式３（療養者名簿）（⑤の場合）'!$BJ63+1&lt;=15,IF(NK$19&gt;='様式３（療養者名簿）（⑤の場合）'!$BJ63,IF(NK$19&lt;='様式３（療養者名簿）（⑤の場合）'!$BK63,1,0),0),0)</f>
        <v>0</v>
      </c>
      <c r="NL58" s="248">
        <f>IF(NL$19-'様式３（療養者名簿）（⑤の場合）'!$BJ63+1&lt;=15,IF(NL$19&gt;='様式３（療養者名簿）（⑤の場合）'!$BJ63,IF(NL$19&lt;='様式３（療養者名簿）（⑤の場合）'!$BK63,1,0),0),0)</f>
        <v>0</v>
      </c>
      <c r="NM58" s="248">
        <f>IF(NM$19-'様式３（療養者名簿）（⑤の場合）'!$BJ63+1&lt;=15,IF(NM$19&gt;='様式３（療養者名簿）（⑤の場合）'!$BJ63,IF(NM$19&lt;='様式３（療養者名簿）（⑤の場合）'!$BK63,1,0),0),0)</f>
        <v>0</v>
      </c>
      <c r="NN58" s="248">
        <f>IF(NN$19-'様式３（療養者名簿）（⑤の場合）'!$BJ63+1&lt;=15,IF(NN$19&gt;='様式３（療養者名簿）（⑤の場合）'!$BJ63,IF(NN$19&lt;='様式３（療養者名簿）（⑤の場合）'!$BK63,1,0),0),0)</f>
        <v>0</v>
      </c>
      <c r="NO58" s="248">
        <f>IF(NO$19-'様式３（療養者名簿）（⑤の場合）'!$BJ63+1&lt;=15,IF(NO$19&gt;='様式３（療養者名簿）（⑤の場合）'!$BJ63,IF(NO$19&lt;='様式３（療養者名簿）（⑤の場合）'!$BK63,1,0),0),0)</f>
        <v>0</v>
      </c>
      <c r="NP58" s="248">
        <f>IF(NP$19-'様式３（療養者名簿）（⑤の場合）'!$BJ63+1&lt;=15,IF(NP$19&gt;='様式３（療養者名簿）（⑤の場合）'!$BJ63,IF(NP$19&lt;='様式３（療養者名簿）（⑤の場合）'!$BK63,1,0),0),0)</f>
        <v>0</v>
      </c>
      <c r="NQ58" s="248">
        <f>IF(NQ$19-'様式３（療養者名簿）（⑤の場合）'!$BJ63+1&lt;=15,IF(NQ$19&gt;='様式３（療養者名簿）（⑤の場合）'!$BJ63,IF(NQ$19&lt;='様式３（療養者名簿）（⑤の場合）'!$BK63,1,0),0),0)</f>
        <v>0</v>
      </c>
      <c r="NR58" s="248">
        <f>IF(NR$19-'様式３（療養者名簿）（⑤の場合）'!$BJ63+1&lt;=15,IF(NR$19&gt;='様式３（療養者名簿）（⑤の場合）'!$BJ63,IF(NR$19&lt;='様式３（療養者名簿）（⑤の場合）'!$BK63,1,0),0),0)</f>
        <v>0</v>
      </c>
      <c r="NS58" s="248">
        <f>IF(NS$19-'様式３（療養者名簿）（⑤の場合）'!$BJ63+1&lt;=15,IF(NS$19&gt;='様式３（療養者名簿）（⑤の場合）'!$BJ63,IF(NS$19&lt;='様式３（療養者名簿）（⑤の場合）'!$BK63,1,0),0),0)</f>
        <v>0</v>
      </c>
      <c r="NT58" s="248">
        <f>IF(NT$19-'様式３（療養者名簿）（⑤の場合）'!$BJ63+1&lt;=15,IF(NT$19&gt;='様式３（療養者名簿）（⑤の場合）'!$BJ63,IF(NT$19&lt;='様式３（療養者名簿）（⑤の場合）'!$BK63,1,0),0),0)</f>
        <v>0</v>
      </c>
      <c r="NU58" s="248">
        <f>IF(NU$19-'様式３（療養者名簿）（⑤の場合）'!$BJ63+1&lt;=15,IF(NU$19&gt;='様式３（療養者名簿）（⑤の場合）'!$BJ63,IF(NU$19&lt;='様式３（療養者名簿）（⑤の場合）'!$BK63,1,0),0),0)</f>
        <v>0</v>
      </c>
      <c r="NV58" s="248">
        <f>IF(NV$19-'様式３（療養者名簿）（⑤の場合）'!$BJ63+1&lt;=15,IF(NV$19&gt;='様式３（療養者名簿）（⑤の場合）'!$BJ63,IF(NV$19&lt;='様式３（療養者名簿）（⑤の場合）'!$BK63,1,0),0),0)</f>
        <v>0</v>
      </c>
      <c r="NW58" s="248">
        <f>IF(NW$19-'様式３（療養者名簿）（⑤の場合）'!$BJ63+1&lt;=15,IF(NW$19&gt;='様式３（療養者名簿）（⑤の場合）'!$BJ63,IF(NW$19&lt;='様式３（療養者名簿）（⑤の場合）'!$BK63,1,0),0),0)</f>
        <v>0</v>
      </c>
      <c r="NX58" s="248">
        <f>IF(NX$19-'様式３（療養者名簿）（⑤の場合）'!$BJ63+1&lt;=15,IF(NX$19&gt;='様式３（療養者名簿）（⑤の場合）'!$BJ63,IF(NX$19&lt;='様式３（療養者名簿）（⑤の場合）'!$BK63,1,0),0),0)</f>
        <v>0</v>
      </c>
      <c r="NY58" s="248">
        <f>IF(NY$19-'様式３（療養者名簿）（⑤の場合）'!$BJ63+1&lt;=15,IF(NY$19&gt;='様式３（療養者名簿）（⑤の場合）'!$BJ63,IF(NY$19&lt;='様式３（療養者名簿）（⑤の場合）'!$BK63,1,0),0),0)</f>
        <v>0</v>
      </c>
      <c r="NZ58" s="248">
        <f>IF(NZ$19-'様式３（療養者名簿）（⑤の場合）'!$BJ63+1&lt;=15,IF(NZ$19&gt;='様式３（療養者名簿）（⑤の場合）'!$BJ63,IF(NZ$19&lt;='様式３（療養者名簿）（⑤の場合）'!$BK63,1,0),0),0)</f>
        <v>0</v>
      </c>
      <c r="OA58" s="248">
        <f>IF(OA$19-'様式３（療養者名簿）（⑤の場合）'!$BJ63+1&lt;=15,IF(OA$19&gt;='様式３（療養者名簿）（⑤の場合）'!$BJ63,IF(OA$19&lt;='様式３（療養者名簿）（⑤の場合）'!$BK63,1,0),0),0)</f>
        <v>0</v>
      </c>
      <c r="OB58" s="248">
        <f>IF(OB$19-'様式３（療養者名簿）（⑤の場合）'!$BJ63+1&lt;=15,IF(OB$19&gt;='様式３（療養者名簿）（⑤の場合）'!$BJ63,IF(OB$19&lt;='様式３（療養者名簿）（⑤の場合）'!$BK63,1,0),0),0)</f>
        <v>0</v>
      </c>
      <c r="OC58" s="248">
        <f>IF(OC$19-'様式３（療養者名簿）（⑤の場合）'!$BJ63+1&lt;=15,IF(OC$19&gt;='様式３（療養者名簿）（⑤の場合）'!$BJ63,IF(OC$19&lt;='様式３（療養者名簿）（⑤の場合）'!$BK63,1,0),0),0)</f>
        <v>0</v>
      </c>
      <c r="OD58" s="248">
        <f>IF(OD$19-'様式３（療養者名簿）（⑤の場合）'!$BJ63+1&lt;=15,IF(OD$19&gt;='様式３（療養者名簿）（⑤の場合）'!$BJ63,IF(OD$19&lt;='様式３（療養者名簿）（⑤の場合）'!$BK63,1,0),0),0)</f>
        <v>0</v>
      </c>
      <c r="OE58" s="248">
        <f>IF(OE$19-'様式３（療養者名簿）（⑤の場合）'!$BJ63+1&lt;=15,IF(OE$19&gt;='様式３（療養者名簿）（⑤の場合）'!$BJ63,IF(OE$19&lt;='様式３（療養者名簿）（⑤の場合）'!$BK63,1,0),0),0)</f>
        <v>0</v>
      </c>
      <c r="OF58" s="248">
        <f>IF(OF$19-'様式３（療養者名簿）（⑤の場合）'!$BJ63+1&lt;=15,IF(OF$19&gt;='様式３（療養者名簿）（⑤の場合）'!$BJ63,IF(OF$19&lt;='様式３（療養者名簿）（⑤の場合）'!$BK63,1,0),0),0)</f>
        <v>0</v>
      </c>
      <c r="OG58" s="248">
        <f>IF(OG$19-'様式３（療養者名簿）（⑤の場合）'!$BJ63+1&lt;=15,IF(OG$19&gt;='様式３（療養者名簿）（⑤の場合）'!$BJ63,IF(OG$19&lt;='様式３（療養者名簿）（⑤の場合）'!$BK63,1,0),0),0)</f>
        <v>0</v>
      </c>
      <c r="OH58" s="248">
        <f>IF(OH$19-'様式３（療養者名簿）（⑤の場合）'!$BJ63+1&lt;=15,IF(OH$19&gt;='様式３（療養者名簿）（⑤の場合）'!$BJ63,IF(OH$19&lt;='様式３（療養者名簿）（⑤の場合）'!$BK63,1,0),0),0)</f>
        <v>0</v>
      </c>
      <c r="OI58" s="248">
        <f>IF(OI$19-'様式３（療養者名簿）（⑤の場合）'!$BJ63+1&lt;=15,IF(OI$19&gt;='様式３（療養者名簿）（⑤の場合）'!$BJ63,IF(OI$19&lt;='様式３（療養者名簿）（⑤の場合）'!$BK63,1,0),0),0)</f>
        <v>0</v>
      </c>
      <c r="OJ58" s="248">
        <f>IF(OJ$19-'様式３（療養者名簿）（⑤の場合）'!$BJ63+1&lt;=15,IF(OJ$19&gt;='様式３（療養者名簿）（⑤の場合）'!$BJ63,IF(OJ$19&lt;='様式３（療養者名簿）（⑤の場合）'!$BK63,1,0),0),0)</f>
        <v>0</v>
      </c>
      <c r="OK58" s="248">
        <f>IF(OK$19-'様式３（療養者名簿）（⑤の場合）'!$BJ63+1&lt;=15,IF(OK$19&gt;='様式３（療養者名簿）（⑤の場合）'!$BJ63,IF(OK$19&lt;='様式３（療養者名簿）（⑤の場合）'!$BK63,1,0),0),0)</f>
        <v>0</v>
      </c>
      <c r="OL58" s="248">
        <f>IF(OL$19-'様式３（療養者名簿）（⑤の場合）'!$BJ63+1&lt;=15,IF(OL$19&gt;='様式３（療養者名簿）（⑤の場合）'!$BJ63,IF(OL$19&lt;='様式３（療養者名簿）（⑤の場合）'!$BK63,1,0),0),0)</f>
        <v>0</v>
      </c>
      <c r="OM58" s="248">
        <f>IF(OM$19-'様式３（療養者名簿）（⑤の場合）'!$BJ63+1&lt;=15,IF(OM$19&gt;='様式３（療養者名簿）（⑤の場合）'!$BJ63,IF(OM$19&lt;='様式３（療養者名簿）（⑤の場合）'!$BK63,1,0),0),0)</f>
        <v>0</v>
      </c>
      <c r="ON58" s="248">
        <f>IF(ON$19-'様式３（療養者名簿）（⑤の場合）'!$BJ63+1&lt;=15,IF(ON$19&gt;='様式３（療養者名簿）（⑤の場合）'!$BJ63,IF(ON$19&lt;='様式３（療養者名簿）（⑤の場合）'!$BK63,1,0),0),0)</f>
        <v>0</v>
      </c>
      <c r="OO58" s="248">
        <f>IF(OO$19-'様式３（療養者名簿）（⑤の場合）'!$BJ63+1&lt;=15,IF(OO$19&gt;='様式３（療養者名簿）（⑤の場合）'!$BJ63,IF(OO$19&lt;='様式３（療養者名簿）（⑤の場合）'!$BK63,1,0),0),0)</f>
        <v>0</v>
      </c>
      <c r="OP58" s="248">
        <f>IF(OP$19-'様式３（療養者名簿）（⑤の場合）'!$BJ63+1&lt;=15,IF(OP$19&gt;='様式３（療養者名簿）（⑤の場合）'!$BJ63,IF(OP$19&lt;='様式３（療養者名簿）（⑤の場合）'!$BK63,1,0),0),0)</f>
        <v>0</v>
      </c>
      <c r="OQ58" s="248">
        <f>IF(OQ$19-'様式３（療養者名簿）（⑤の場合）'!$BJ63+1&lt;=15,IF(OQ$19&gt;='様式３（療養者名簿）（⑤の場合）'!$BJ63,IF(OQ$19&lt;='様式３（療養者名簿）（⑤の場合）'!$BK63,1,0),0),0)</f>
        <v>0</v>
      </c>
      <c r="OR58" s="248">
        <f>IF(OR$19-'様式３（療養者名簿）（⑤の場合）'!$BJ63+1&lt;=15,IF(OR$19&gt;='様式３（療養者名簿）（⑤の場合）'!$BJ63,IF(OR$19&lt;='様式３（療養者名簿）（⑤の場合）'!$BK63,1,0),0),0)</f>
        <v>0</v>
      </c>
      <c r="OS58" s="248">
        <f>IF(OS$19-'様式３（療養者名簿）（⑤の場合）'!$BJ63+1&lt;=15,IF(OS$19&gt;='様式３（療養者名簿）（⑤の場合）'!$BJ63,IF(OS$19&lt;='様式３（療養者名簿）（⑤の場合）'!$BK63,1,0),0),0)</f>
        <v>0</v>
      </c>
      <c r="OT58" s="248">
        <f>IF(OT$19-'様式３（療養者名簿）（⑤の場合）'!$BJ63+1&lt;=15,IF(OT$19&gt;='様式３（療養者名簿）（⑤の場合）'!$BJ63,IF(OT$19&lt;='様式３（療養者名簿）（⑤の場合）'!$BK63,1,0),0),0)</f>
        <v>0</v>
      </c>
      <c r="OU58" s="248">
        <f>IF(OU$19-'様式３（療養者名簿）（⑤の場合）'!$BJ63+1&lt;=15,IF(OU$19&gt;='様式３（療養者名簿）（⑤の場合）'!$BJ63,IF(OU$19&lt;='様式３（療養者名簿）（⑤の場合）'!$BK63,1,0),0),0)</f>
        <v>0</v>
      </c>
      <c r="OV58" s="248">
        <f>IF(OV$19-'様式３（療養者名簿）（⑤の場合）'!$BJ63+1&lt;=15,IF(OV$19&gt;='様式３（療養者名簿）（⑤の場合）'!$BJ63,IF(OV$19&lt;='様式３（療養者名簿）（⑤の場合）'!$BK63,1,0),0),0)</f>
        <v>0</v>
      </c>
      <c r="OW58" s="248">
        <f>IF(OW$19-'様式３（療養者名簿）（⑤の場合）'!$BJ63+1&lt;=15,IF(OW$19&gt;='様式３（療養者名簿）（⑤の場合）'!$BJ63,IF(OW$19&lt;='様式３（療養者名簿）（⑤の場合）'!$BK63,1,0),0),0)</f>
        <v>0</v>
      </c>
      <c r="OX58" s="248">
        <f>IF(OX$19-'様式３（療養者名簿）（⑤の場合）'!$BJ63+1&lt;=15,IF(OX$19&gt;='様式３（療養者名簿）（⑤の場合）'!$BJ63,IF(OX$19&lt;='様式３（療養者名簿）（⑤の場合）'!$BK63,1,0),0),0)</f>
        <v>0</v>
      </c>
      <c r="OY58" s="248">
        <f>IF(OY$19-'様式３（療養者名簿）（⑤の場合）'!$BJ63+1&lt;=15,IF(OY$19&gt;='様式３（療養者名簿）（⑤の場合）'!$BJ63,IF(OY$19&lt;='様式３（療養者名簿）（⑤の場合）'!$BK63,1,0),0),0)</f>
        <v>0</v>
      </c>
      <c r="OZ58" s="248">
        <f>IF(OZ$19-'様式３（療養者名簿）（⑤の場合）'!$BJ63+1&lt;=15,IF(OZ$19&gt;='様式３（療養者名簿）（⑤の場合）'!$BJ63,IF(OZ$19&lt;='様式３（療養者名簿）（⑤の場合）'!$BK63,1,0),0),0)</f>
        <v>0</v>
      </c>
      <c r="PA58" s="248">
        <f>IF(PA$19-'様式３（療養者名簿）（⑤の場合）'!$BJ63+1&lt;=15,IF(PA$19&gt;='様式３（療養者名簿）（⑤の場合）'!$BJ63,IF(PA$19&lt;='様式３（療養者名簿）（⑤の場合）'!$BK63,1,0),0),0)</f>
        <v>0</v>
      </c>
      <c r="PB58" s="248">
        <f>IF(PB$19-'様式３（療養者名簿）（⑤の場合）'!$BJ63+1&lt;=15,IF(PB$19&gt;='様式３（療養者名簿）（⑤の場合）'!$BJ63,IF(PB$19&lt;='様式３（療養者名簿）（⑤の場合）'!$BK63,1,0),0),0)</f>
        <v>0</v>
      </c>
      <c r="PC58" s="248">
        <f>IF(PC$19-'様式３（療養者名簿）（⑤の場合）'!$BJ63+1&lt;=15,IF(PC$19&gt;='様式３（療養者名簿）（⑤の場合）'!$BJ63,IF(PC$19&lt;='様式３（療養者名簿）（⑤の場合）'!$BK63,1,0),0),0)</f>
        <v>0</v>
      </c>
      <c r="PD58" s="248">
        <f>IF(PD$19-'様式３（療養者名簿）（⑤の場合）'!$BJ63+1&lt;=15,IF(PD$19&gt;='様式３（療養者名簿）（⑤の場合）'!$BJ63,IF(PD$19&lt;='様式３（療養者名簿）（⑤の場合）'!$BK63,1,0),0),0)</f>
        <v>0</v>
      </c>
      <c r="PE58" s="248">
        <f>IF(PE$19-'様式３（療養者名簿）（⑤の場合）'!$BJ63+1&lt;=15,IF(PE$19&gt;='様式３（療養者名簿）（⑤の場合）'!$BJ63,IF(PE$19&lt;='様式３（療養者名簿）（⑤の場合）'!$BK63,1,0),0),0)</f>
        <v>0</v>
      </c>
      <c r="PF58" s="248">
        <f>IF(PF$19-'様式３（療養者名簿）（⑤の場合）'!$BJ63+1&lt;=15,IF(PF$19&gt;='様式３（療養者名簿）（⑤の場合）'!$BJ63,IF(PF$19&lt;='様式３（療養者名簿）（⑤の場合）'!$BK63,1,0),0),0)</f>
        <v>0</v>
      </c>
      <c r="PG58" s="248">
        <f>IF(PG$19-'様式３（療養者名簿）（⑤の場合）'!$BJ63+1&lt;=15,IF(PG$19&gt;='様式３（療養者名簿）（⑤の場合）'!$BJ63,IF(PG$19&lt;='様式３（療養者名簿）（⑤の場合）'!$BK63,1,0),0),0)</f>
        <v>0</v>
      </c>
      <c r="PH58" s="248">
        <f>IF(PH$19-'様式３（療養者名簿）（⑤の場合）'!$BJ63+1&lt;=15,IF(PH$19&gt;='様式３（療養者名簿）（⑤の場合）'!$BJ63,IF(PH$19&lt;='様式３（療養者名簿）（⑤の場合）'!$BK63,1,0),0),0)</f>
        <v>0</v>
      </c>
      <c r="PI58" s="248">
        <f>IF(PI$19-'様式３（療養者名簿）（⑤の場合）'!$BJ63+1&lt;=15,IF(PI$19&gt;='様式３（療養者名簿）（⑤の場合）'!$BJ63,IF(PI$19&lt;='様式３（療養者名簿）（⑤の場合）'!$BK63,1,0),0),0)</f>
        <v>0</v>
      </c>
      <c r="PJ58" s="248">
        <f>IF(PJ$19-'様式３（療養者名簿）（⑤の場合）'!$BJ63+1&lt;=15,IF(PJ$19&gt;='様式３（療養者名簿）（⑤の場合）'!$BJ63,IF(PJ$19&lt;='様式３（療養者名簿）（⑤の場合）'!$BK63,1,0),0),0)</f>
        <v>0</v>
      </c>
      <c r="PK58" s="248">
        <f>IF(PK$19-'様式３（療養者名簿）（⑤の場合）'!$BJ63+1&lt;=15,IF(PK$19&gt;='様式３（療養者名簿）（⑤の場合）'!$BJ63,IF(PK$19&lt;='様式３（療養者名簿）（⑤の場合）'!$BK63,1,0),0),0)</f>
        <v>0</v>
      </c>
      <c r="PL58" s="248">
        <f>IF(PL$19-'様式３（療養者名簿）（⑤の場合）'!$BJ63+1&lt;=15,IF(PL$19&gt;='様式３（療養者名簿）（⑤の場合）'!$BJ63,IF(PL$19&lt;='様式３（療養者名簿）（⑤の場合）'!$BK63,1,0),0),0)</f>
        <v>0</v>
      </c>
      <c r="PM58" s="248">
        <f>IF(PM$19-'様式３（療養者名簿）（⑤の場合）'!$BJ63+1&lt;=15,IF(PM$19&gt;='様式３（療養者名簿）（⑤の場合）'!$BJ63,IF(PM$19&lt;='様式３（療養者名簿）（⑤の場合）'!$BK63,1,0),0),0)</f>
        <v>0</v>
      </c>
      <c r="PN58" s="248">
        <f>IF(PN$19-'様式３（療養者名簿）（⑤の場合）'!$BJ63+1&lt;=15,IF(PN$19&gt;='様式３（療養者名簿）（⑤の場合）'!$BJ63,IF(PN$19&lt;='様式３（療養者名簿）（⑤の場合）'!$BK63,1,0),0),0)</f>
        <v>0</v>
      </c>
      <c r="PO58" s="248">
        <f>IF(PO$19-'様式３（療養者名簿）（⑤の場合）'!$BJ63+1&lt;=15,IF(PO$19&gt;='様式３（療養者名簿）（⑤の場合）'!$BJ63,IF(PO$19&lt;='様式３（療養者名簿）（⑤の場合）'!$BK63,1,0),0),0)</f>
        <v>0</v>
      </c>
      <c r="PP58" s="248">
        <f>IF(PP$19-'様式３（療養者名簿）（⑤の場合）'!$BJ63+1&lt;=15,IF(PP$19&gt;='様式３（療養者名簿）（⑤の場合）'!$BJ63,IF(PP$19&lt;='様式３（療養者名簿）（⑤の場合）'!$BK63,1,0),0),0)</f>
        <v>0</v>
      </c>
      <c r="PQ58" s="248">
        <f>IF(PQ$19-'様式３（療養者名簿）（⑤の場合）'!$BJ63+1&lt;=15,IF(PQ$19&gt;='様式３（療養者名簿）（⑤の場合）'!$BJ63,IF(PQ$19&lt;='様式３（療養者名簿）（⑤の場合）'!$BK63,1,0),0),0)</f>
        <v>0</v>
      </c>
      <c r="PR58" s="248">
        <f>IF(PR$19-'様式３（療養者名簿）（⑤の場合）'!$BJ63+1&lt;=15,IF(PR$19&gt;='様式３（療養者名簿）（⑤の場合）'!$BJ63,IF(PR$19&lt;='様式３（療養者名簿）（⑤の場合）'!$BK63,1,0),0),0)</f>
        <v>0</v>
      </c>
      <c r="PS58" s="248">
        <f>IF(PS$19-'様式３（療養者名簿）（⑤の場合）'!$BJ63+1&lt;=15,IF(PS$19&gt;='様式３（療養者名簿）（⑤の場合）'!$BJ63,IF(PS$19&lt;='様式３（療養者名簿）（⑤の場合）'!$BK63,1,0),0),0)</f>
        <v>0</v>
      </c>
      <c r="PT58" s="248">
        <f>IF(PT$19-'様式３（療養者名簿）（⑤の場合）'!$BJ63+1&lt;=15,IF(PT$19&gt;='様式３（療養者名簿）（⑤の場合）'!$BJ63,IF(PT$19&lt;='様式３（療養者名簿）（⑤の場合）'!$BK63,1,0),0),0)</f>
        <v>0</v>
      </c>
      <c r="PU58" s="248">
        <f>IF(PU$19-'様式３（療養者名簿）（⑤の場合）'!$BJ63+1&lt;=15,IF(PU$19&gt;='様式３（療養者名簿）（⑤の場合）'!$BJ63,IF(PU$19&lt;='様式３（療養者名簿）（⑤の場合）'!$BK63,1,0),0),0)</f>
        <v>0</v>
      </c>
      <c r="PV58" s="248">
        <f>IF(PV$19-'様式３（療養者名簿）（⑤の場合）'!$BJ63+1&lt;=15,IF(PV$19&gt;='様式３（療養者名簿）（⑤の場合）'!$BJ63,IF(PV$19&lt;='様式３（療養者名簿）（⑤の場合）'!$BK63,1,0),0),0)</f>
        <v>0</v>
      </c>
      <c r="PW58" s="248">
        <f>IF(PW$19-'様式３（療養者名簿）（⑤の場合）'!$BJ63+1&lt;=15,IF(PW$19&gt;='様式３（療養者名簿）（⑤の場合）'!$BJ63,IF(PW$19&lt;='様式３（療養者名簿）（⑤の場合）'!$BK63,1,0),0),0)</f>
        <v>0</v>
      </c>
      <c r="PX58" s="248">
        <f>IF(PX$19-'様式３（療養者名簿）（⑤の場合）'!$BJ63+1&lt;=15,IF(PX$19&gt;='様式３（療養者名簿）（⑤の場合）'!$BJ63,IF(PX$19&lt;='様式３（療養者名簿）（⑤の場合）'!$BK63,1,0),0),0)</f>
        <v>0</v>
      </c>
      <c r="PY58" s="248">
        <f>IF(PY$19-'様式３（療養者名簿）（⑤の場合）'!$BJ63+1&lt;=15,IF(PY$19&gt;='様式３（療養者名簿）（⑤の場合）'!$BJ63,IF(PY$19&lt;='様式３（療養者名簿）（⑤の場合）'!$BK63,1,0),0),0)</f>
        <v>0</v>
      </c>
      <c r="PZ58" s="248">
        <f>IF(PZ$19-'様式３（療養者名簿）（⑤の場合）'!$BJ63+1&lt;=15,IF(PZ$19&gt;='様式３（療養者名簿）（⑤の場合）'!$BJ63,IF(PZ$19&lt;='様式３（療養者名簿）（⑤の場合）'!$BK63,1,0),0),0)</f>
        <v>0</v>
      </c>
      <c r="QA58" s="248">
        <f>IF(QA$19-'様式３（療養者名簿）（⑤の場合）'!$BJ63+1&lt;=15,IF(QA$19&gt;='様式３（療養者名簿）（⑤の場合）'!$BJ63,IF(QA$19&lt;='様式３（療養者名簿）（⑤の場合）'!$BK63,1,0),0),0)</f>
        <v>0</v>
      </c>
      <c r="QB58" s="248">
        <f>IF(QB$19-'様式３（療養者名簿）（⑤の場合）'!$BJ63+1&lt;=15,IF(QB$19&gt;='様式３（療養者名簿）（⑤の場合）'!$BJ63,IF(QB$19&lt;='様式３（療養者名簿）（⑤の場合）'!$BK63,1,0),0),0)</f>
        <v>0</v>
      </c>
      <c r="QC58" s="248">
        <f>IF(QC$19-'様式３（療養者名簿）（⑤の場合）'!$BJ63+1&lt;=15,IF(QC$19&gt;='様式３（療養者名簿）（⑤の場合）'!$BJ63,IF(QC$19&lt;='様式３（療養者名簿）（⑤の場合）'!$BK63,1,0),0),0)</f>
        <v>0</v>
      </c>
      <c r="QD58" s="248">
        <f>IF(QD$19-'様式３（療養者名簿）（⑤の場合）'!$BJ63+1&lt;=15,IF(QD$19&gt;='様式３（療養者名簿）（⑤の場合）'!$BJ63,IF(QD$19&lt;='様式３（療養者名簿）（⑤の場合）'!$BK63,1,0),0),0)</f>
        <v>0</v>
      </c>
      <c r="QE58" s="248">
        <f>IF(QE$19-'様式３（療養者名簿）（⑤の場合）'!$BJ63+1&lt;=15,IF(QE$19&gt;='様式３（療養者名簿）（⑤の場合）'!$BJ63,IF(QE$19&lt;='様式３（療養者名簿）（⑤の場合）'!$BK63,1,0),0),0)</f>
        <v>0</v>
      </c>
      <c r="QF58" s="248">
        <f>IF(QF$19-'様式３（療養者名簿）（⑤の場合）'!$BJ63+1&lt;=15,IF(QF$19&gt;='様式３（療養者名簿）（⑤の場合）'!$BJ63,IF(QF$19&lt;='様式３（療養者名簿）（⑤の場合）'!$BK63,1,0),0),0)</f>
        <v>0</v>
      </c>
      <c r="QG58" s="248">
        <f>IF(QG$19-'様式３（療養者名簿）（⑤の場合）'!$BJ63+1&lt;=15,IF(QG$19&gt;='様式３（療養者名簿）（⑤の場合）'!$BJ63,IF(QG$19&lt;='様式３（療養者名簿）（⑤の場合）'!$BK63,1,0),0),0)</f>
        <v>0</v>
      </c>
      <c r="QH58" s="248">
        <f>IF(QH$19-'様式３（療養者名簿）（⑤の場合）'!$BJ63+1&lt;=15,IF(QH$19&gt;='様式３（療養者名簿）（⑤の場合）'!$BJ63,IF(QH$19&lt;='様式３（療養者名簿）（⑤の場合）'!$BK63,1,0),0),0)</f>
        <v>0</v>
      </c>
      <c r="QI58" s="248">
        <f>IF(QI$19-'様式３（療養者名簿）（⑤の場合）'!$BJ63+1&lt;=15,IF(QI$19&gt;='様式３（療養者名簿）（⑤の場合）'!$BJ63,IF(QI$19&lt;='様式３（療養者名簿）（⑤の場合）'!$BK63,1,0),0),0)</f>
        <v>0</v>
      </c>
      <c r="QJ58" s="248">
        <f>IF(QJ$19-'様式３（療養者名簿）（⑤の場合）'!$BJ63+1&lt;=15,IF(QJ$19&gt;='様式３（療養者名簿）（⑤の場合）'!$BJ63,IF(QJ$19&lt;='様式３（療養者名簿）（⑤の場合）'!$BK63,1,0),0),0)</f>
        <v>0</v>
      </c>
      <c r="QK58" s="248">
        <f>IF(QK$19-'様式３（療養者名簿）（⑤の場合）'!$BJ63+1&lt;=15,IF(QK$19&gt;='様式３（療養者名簿）（⑤の場合）'!$BJ63,IF(QK$19&lt;='様式３（療養者名簿）（⑤の場合）'!$BK63,1,0),0),0)</f>
        <v>0</v>
      </c>
      <c r="QL58" s="248">
        <f>IF(QL$19-'様式３（療養者名簿）（⑤の場合）'!$BJ63+1&lt;=15,IF(QL$19&gt;='様式３（療養者名簿）（⑤の場合）'!$BJ63,IF(QL$19&lt;='様式３（療養者名簿）（⑤の場合）'!$BK63,1,0),0),0)</f>
        <v>0</v>
      </c>
      <c r="QM58" s="248">
        <f>IF(QM$19-'様式３（療養者名簿）（⑤の場合）'!$BJ63+1&lt;=15,IF(QM$19&gt;='様式３（療養者名簿）（⑤の場合）'!$BJ63,IF(QM$19&lt;='様式３（療養者名簿）（⑤の場合）'!$BK63,1,0),0),0)</f>
        <v>0</v>
      </c>
      <c r="QN58" s="248">
        <f>IF(QN$19-'様式３（療養者名簿）（⑤の場合）'!$BJ63+1&lt;=15,IF(QN$19&gt;='様式３（療養者名簿）（⑤の場合）'!$BJ63,IF(QN$19&lt;='様式３（療養者名簿）（⑤の場合）'!$BK63,1,0),0),0)</f>
        <v>0</v>
      </c>
      <c r="QO58" s="248">
        <f>IF(QO$19-'様式３（療養者名簿）（⑤の場合）'!$BJ63+1&lt;=15,IF(QO$19&gt;='様式３（療養者名簿）（⑤の場合）'!$BJ63,IF(QO$19&lt;='様式３（療養者名簿）（⑤の場合）'!$BK63,1,0),0),0)</f>
        <v>0</v>
      </c>
      <c r="QP58" s="248">
        <f>IF(QP$19-'様式３（療養者名簿）（⑤の場合）'!$BJ63+1&lt;=15,IF(QP$19&gt;='様式３（療養者名簿）（⑤の場合）'!$BJ63,IF(QP$19&lt;='様式３（療養者名簿）（⑤の場合）'!$BK63,1,0),0),0)</f>
        <v>0</v>
      </c>
      <c r="QQ58" s="248">
        <f>IF(QQ$19-'様式３（療養者名簿）（⑤の場合）'!$BJ63+1&lt;=15,IF(QQ$19&gt;='様式３（療養者名簿）（⑤の場合）'!$BJ63,IF(QQ$19&lt;='様式３（療養者名簿）（⑤の場合）'!$BK63,1,0),0),0)</f>
        <v>0</v>
      </c>
      <c r="QR58" s="248">
        <f>IF(QR$19-'様式３（療養者名簿）（⑤の場合）'!$BJ63+1&lt;=15,IF(QR$19&gt;='様式３（療養者名簿）（⑤の場合）'!$BJ63,IF(QR$19&lt;='様式３（療養者名簿）（⑤の場合）'!$BK63,1,0),0),0)</f>
        <v>0</v>
      </c>
      <c r="QS58" s="248">
        <f>IF(QS$19-'様式３（療養者名簿）（⑤の場合）'!$BJ63+1&lt;=15,IF(QS$19&gt;='様式３（療養者名簿）（⑤の場合）'!$BJ63,IF(QS$19&lt;='様式３（療養者名簿）（⑤の場合）'!$BK63,1,0),0),0)</f>
        <v>0</v>
      </c>
      <c r="QT58" s="248">
        <f>IF(QT$19-'様式３（療養者名簿）（⑤の場合）'!$BJ63+1&lt;=15,IF(QT$19&gt;='様式３（療養者名簿）（⑤の場合）'!$BJ63,IF(QT$19&lt;='様式３（療養者名簿）（⑤の場合）'!$BK63,1,0),0),0)</f>
        <v>0</v>
      </c>
      <c r="QU58" s="248">
        <f>IF(QU$19-'様式３（療養者名簿）（⑤の場合）'!$BJ63+1&lt;=15,IF(QU$19&gt;='様式３（療養者名簿）（⑤の場合）'!$BJ63,IF(QU$19&lt;='様式３（療養者名簿）（⑤の場合）'!$BK63,1,0),0),0)</f>
        <v>0</v>
      </c>
      <c r="QV58" s="248">
        <f>IF(QV$19-'様式３（療養者名簿）（⑤の場合）'!$BJ63+1&lt;=15,IF(QV$19&gt;='様式３（療養者名簿）（⑤の場合）'!$BJ63,IF(QV$19&lt;='様式３（療養者名簿）（⑤の場合）'!$BK63,1,0),0),0)</f>
        <v>0</v>
      </c>
      <c r="QW58" s="248">
        <f>IF(QW$19-'様式３（療養者名簿）（⑤の場合）'!$BJ63+1&lt;=15,IF(QW$19&gt;='様式３（療養者名簿）（⑤の場合）'!$BJ63,IF(QW$19&lt;='様式３（療養者名簿）（⑤の場合）'!$BK63,1,0),0),0)</f>
        <v>0</v>
      </c>
      <c r="QX58" s="248">
        <f>IF(QX$19-'様式３（療養者名簿）（⑤の場合）'!$BJ63+1&lt;=15,IF(QX$19&gt;='様式３（療養者名簿）（⑤の場合）'!$BJ63,IF(QX$19&lt;='様式３（療養者名簿）（⑤の場合）'!$BK63,1,0),0),0)</f>
        <v>0</v>
      </c>
      <c r="QY58" s="248">
        <f>IF(QY$19-'様式３（療養者名簿）（⑤の場合）'!$BJ63+1&lt;=15,IF(QY$19&gt;='様式３（療養者名簿）（⑤の場合）'!$BJ63,IF(QY$19&lt;='様式３（療養者名簿）（⑤の場合）'!$BK63,1,0),0),0)</f>
        <v>0</v>
      </c>
      <c r="QZ58" s="248">
        <f>IF(QZ$19-'様式３（療養者名簿）（⑤の場合）'!$BJ63+1&lt;=15,IF(QZ$19&gt;='様式３（療養者名簿）（⑤の場合）'!$BJ63,IF(QZ$19&lt;='様式３（療養者名簿）（⑤の場合）'!$BK63,1,0),0),0)</f>
        <v>0</v>
      </c>
      <c r="RA58" s="248">
        <f>IF(RA$19-'様式３（療養者名簿）（⑤の場合）'!$BJ63+1&lt;=15,IF(RA$19&gt;='様式３（療養者名簿）（⑤の場合）'!$BJ63,IF(RA$19&lt;='様式３（療養者名簿）（⑤の場合）'!$BK63,1,0),0),0)</f>
        <v>0</v>
      </c>
      <c r="RB58" s="248">
        <f>IF(RB$19-'様式３（療養者名簿）（⑤の場合）'!$BJ63+1&lt;=15,IF(RB$19&gt;='様式３（療養者名簿）（⑤の場合）'!$BJ63,IF(RB$19&lt;='様式３（療養者名簿）（⑤の場合）'!$BK63,1,0),0),0)</f>
        <v>0</v>
      </c>
      <c r="RC58" s="248">
        <f>IF(RC$19-'様式３（療養者名簿）（⑤の場合）'!$BJ63+1&lt;=15,IF(RC$19&gt;='様式３（療養者名簿）（⑤の場合）'!$BJ63,IF(RC$19&lt;='様式３（療養者名簿）（⑤の場合）'!$BK63,1,0),0),0)</f>
        <v>0</v>
      </c>
      <c r="RD58" s="248">
        <f>IF(RD$19-'様式３（療養者名簿）（⑤の場合）'!$BJ63+1&lt;=15,IF(RD$19&gt;='様式３（療養者名簿）（⑤の場合）'!$BJ63,IF(RD$19&lt;='様式３（療養者名簿）（⑤の場合）'!$BK63,1,0),0),0)</f>
        <v>0</v>
      </c>
      <c r="RE58" s="248">
        <f>IF(RE$19-'様式３（療養者名簿）（⑤の場合）'!$BJ63+1&lt;=15,IF(RE$19&gt;='様式３（療養者名簿）（⑤の場合）'!$BJ63,IF(RE$19&lt;='様式３（療養者名簿）（⑤の場合）'!$BK63,1,0),0),0)</f>
        <v>0</v>
      </c>
      <c r="RF58" s="248">
        <f>IF(RF$19-'様式３（療養者名簿）（⑤の場合）'!$BJ63+1&lt;=15,IF(RF$19&gt;='様式３（療養者名簿）（⑤の場合）'!$BJ63,IF(RF$19&lt;='様式３（療養者名簿）（⑤の場合）'!$BK63,1,0),0),0)</f>
        <v>0</v>
      </c>
      <c r="RG58" s="248">
        <f>IF(RG$19-'様式３（療養者名簿）（⑤の場合）'!$BJ63+1&lt;=15,IF(RG$19&gt;='様式３（療養者名簿）（⑤の場合）'!$BJ63,IF(RG$19&lt;='様式３（療養者名簿）（⑤の場合）'!$BK63,1,0),0),0)</f>
        <v>0</v>
      </c>
      <c r="RH58" s="248">
        <f>IF(RH$19-'様式３（療養者名簿）（⑤の場合）'!$BJ63+1&lt;=15,IF(RH$19&gt;='様式３（療養者名簿）（⑤の場合）'!$BJ63,IF(RH$19&lt;='様式３（療養者名簿）（⑤の場合）'!$BK63,1,0),0),0)</f>
        <v>0</v>
      </c>
      <c r="RI58" s="248">
        <f>IF(RI$19-'様式３（療養者名簿）（⑤の場合）'!$BJ63+1&lt;=15,IF(RI$19&gt;='様式３（療養者名簿）（⑤の場合）'!$BJ63,IF(RI$19&lt;='様式３（療養者名簿）（⑤の場合）'!$BK63,1,0),0),0)</f>
        <v>0</v>
      </c>
      <c r="RJ58" s="248">
        <f>IF(RJ$19-'様式３（療養者名簿）（⑤の場合）'!$BJ63+1&lt;=15,IF(RJ$19&gt;='様式３（療養者名簿）（⑤の場合）'!$BJ63,IF(RJ$19&lt;='様式３（療養者名簿）（⑤の場合）'!$BK63,1,0),0),0)</f>
        <v>0</v>
      </c>
      <c r="RK58" s="248">
        <f>IF(RK$19-'様式３（療養者名簿）（⑤の場合）'!$BJ63+1&lt;=15,IF(RK$19&gt;='様式３（療養者名簿）（⑤の場合）'!$BJ63,IF(RK$19&lt;='様式３（療養者名簿）（⑤の場合）'!$BK63,1,0),0),0)</f>
        <v>0</v>
      </c>
      <c r="RL58" s="248">
        <f>IF(RL$19-'様式３（療養者名簿）（⑤の場合）'!$BJ63+1&lt;=15,IF(RL$19&gt;='様式３（療養者名簿）（⑤の場合）'!$BJ63,IF(RL$19&lt;='様式３（療養者名簿）（⑤の場合）'!$BK63,1,0),0),0)</f>
        <v>0</v>
      </c>
      <c r="RM58" s="248">
        <f>IF(RM$19-'様式３（療養者名簿）（⑤の場合）'!$BJ63+1&lt;=15,IF(RM$19&gt;='様式３（療養者名簿）（⑤の場合）'!$BJ63,IF(RM$19&lt;='様式３（療養者名簿）（⑤の場合）'!$BK63,1,0),0),0)</f>
        <v>0</v>
      </c>
      <c r="RN58" s="248">
        <f>IF(RN$19-'様式３（療養者名簿）（⑤の場合）'!$BJ63+1&lt;=15,IF(RN$19&gt;='様式３（療養者名簿）（⑤の場合）'!$BJ63,IF(RN$19&lt;='様式３（療養者名簿）（⑤の場合）'!$BK63,1,0),0),0)</f>
        <v>0</v>
      </c>
      <c r="RO58" s="248">
        <f>IF(RO$19-'様式３（療養者名簿）（⑤の場合）'!$BJ63+1&lt;=15,IF(RO$19&gt;='様式３（療養者名簿）（⑤の場合）'!$BJ63,IF(RO$19&lt;='様式３（療養者名簿）（⑤の場合）'!$BK63,1,0),0),0)</f>
        <v>0</v>
      </c>
      <c r="RP58" s="248">
        <f>IF(RP$19-'様式３（療養者名簿）（⑤の場合）'!$BJ63+1&lt;=15,IF(RP$19&gt;='様式３（療養者名簿）（⑤の場合）'!$BJ63,IF(RP$19&lt;='様式３（療養者名簿）（⑤の場合）'!$BK63,1,0),0),0)</f>
        <v>0</v>
      </c>
      <c r="RQ58" s="248">
        <f>IF(RQ$19-'様式３（療養者名簿）（⑤の場合）'!$BJ63+1&lt;=15,IF(RQ$19&gt;='様式３（療養者名簿）（⑤の場合）'!$BJ63,IF(RQ$19&lt;='様式３（療養者名簿）（⑤の場合）'!$BK63,1,0),0),0)</f>
        <v>0</v>
      </c>
      <c r="RR58" s="248">
        <f>IF(RR$19-'様式３（療養者名簿）（⑤の場合）'!$BJ63+1&lt;=15,IF(RR$19&gt;='様式３（療養者名簿）（⑤の場合）'!$BJ63,IF(RR$19&lt;='様式３（療養者名簿）（⑤の場合）'!$BK63,1,0),0),0)</f>
        <v>0</v>
      </c>
      <c r="RS58" s="248">
        <f>IF(RS$19-'様式３（療養者名簿）（⑤の場合）'!$BJ63+1&lt;=15,IF(RS$19&gt;='様式３（療養者名簿）（⑤の場合）'!$BJ63,IF(RS$19&lt;='様式３（療養者名簿）（⑤の場合）'!$BK63,1,0),0),0)</f>
        <v>0</v>
      </c>
      <c r="RT58" s="248">
        <f>IF(RT$19-'様式３（療養者名簿）（⑤の場合）'!$BJ63+1&lt;=15,IF(RT$19&gt;='様式３（療養者名簿）（⑤の場合）'!$BJ63,IF(RT$19&lt;='様式３（療養者名簿）（⑤の場合）'!$BK63,1,0),0),0)</f>
        <v>0</v>
      </c>
      <c r="RU58" s="248">
        <f>IF(RU$19-'様式３（療養者名簿）（⑤の場合）'!$BJ63+1&lt;=15,IF(RU$19&gt;='様式３（療養者名簿）（⑤の場合）'!$BJ63,IF(RU$19&lt;='様式３（療養者名簿）（⑤の場合）'!$BK63,1,0),0),0)</f>
        <v>0</v>
      </c>
      <c r="RV58" s="248">
        <f>IF(RV$19-'様式３（療養者名簿）（⑤の場合）'!$BJ63+1&lt;=15,IF(RV$19&gt;='様式３（療養者名簿）（⑤の場合）'!$BJ63,IF(RV$19&lt;='様式３（療養者名簿）（⑤の場合）'!$BK63,1,0),0),0)</f>
        <v>0</v>
      </c>
      <c r="RW58" s="248">
        <f>IF(RW$19-'様式３（療養者名簿）（⑤の場合）'!$BJ63+1&lt;=15,IF(RW$19&gt;='様式３（療養者名簿）（⑤の場合）'!$BJ63,IF(RW$19&lt;='様式３（療養者名簿）（⑤の場合）'!$BK63,1,0),0),0)</f>
        <v>0</v>
      </c>
      <c r="RX58" s="248">
        <f>IF(RX$19-'様式３（療養者名簿）（⑤の場合）'!$BJ63+1&lt;=15,IF(RX$19&gt;='様式３（療養者名簿）（⑤の場合）'!$BJ63,IF(RX$19&lt;='様式３（療養者名簿）（⑤の場合）'!$BK63,1,0),0),0)</f>
        <v>0</v>
      </c>
      <c r="RY58" s="248">
        <f>IF(RY$19-'様式３（療養者名簿）（⑤の場合）'!$BJ63+1&lt;=15,IF(RY$19&gt;='様式３（療養者名簿）（⑤の場合）'!$BJ63,IF(RY$19&lt;='様式３（療養者名簿）（⑤の場合）'!$BK63,1,0),0),0)</f>
        <v>0</v>
      </c>
      <c r="RZ58" s="248">
        <f>IF(RZ$19-'様式３（療養者名簿）（⑤の場合）'!$BJ63+1&lt;=15,IF(RZ$19&gt;='様式３（療養者名簿）（⑤の場合）'!$BJ63,IF(RZ$19&lt;='様式３（療養者名簿）（⑤の場合）'!$BK63,1,0),0),0)</f>
        <v>0</v>
      </c>
      <c r="SA58" s="248">
        <f>IF(SA$19-'様式３（療養者名簿）（⑤の場合）'!$BJ63+1&lt;=15,IF(SA$19&gt;='様式３（療養者名簿）（⑤の場合）'!$BJ63,IF(SA$19&lt;='様式３（療養者名簿）（⑤の場合）'!$BK63,1,0),0),0)</f>
        <v>0</v>
      </c>
      <c r="SB58" s="248">
        <f>IF(SB$19-'様式３（療養者名簿）（⑤の場合）'!$BJ63+1&lt;=15,IF(SB$19&gt;='様式３（療養者名簿）（⑤の場合）'!$BJ63,IF(SB$19&lt;='様式３（療養者名簿）（⑤の場合）'!$BK63,1,0),0),0)</f>
        <v>0</v>
      </c>
      <c r="SC58" s="248">
        <f>IF(SC$19-'様式３（療養者名簿）（⑤の場合）'!$BJ63+1&lt;=15,IF(SC$19&gt;='様式３（療養者名簿）（⑤の場合）'!$BJ63,IF(SC$19&lt;='様式３（療養者名簿）（⑤の場合）'!$BK63,1,0),0),0)</f>
        <v>0</v>
      </c>
      <c r="SD58" s="248">
        <f>IF(SD$19-'様式３（療養者名簿）（⑤の場合）'!$BJ63+1&lt;=15,IF(SD$19&gt;='様式３（療養者名簿）（⑤の場合）'!$BJ63,IF(SD$19&lt;='様式３（療養者名簿）（⑤の場合）'!$BK63,1,0),0),0)</f>
        <v>0</v>
      </c>
      <c r="SE58" s="248">
        <f>IF(SE$19-'様式３（療養者名簿）（⑤の場合）'!$BJ63+1&lt;=15,IF(SE$19&gt;='様式３（療養者名簿）（⑤の場合）'!$BJ63,IF(SE$19&lt;='様式３（療養者名簿）（⑤の場合）'!$BK63,1,0),0),0)</f>
        <v>0</v>
      </c>
      <c r="SF58" s="248">
        <f>IF(SF$19-'様式３（療養者名簿）（⑤の場合）'!$BJ63+1&lt;=15,IF(SF$19&gt;='様式３（療養者名簿）（⑤の場合）'!$BJ63,IF(SF$19&lt;='様式３（療養者名簿）（⑤の場合）'!$BK63,1,0),0),0)</f>
        <v>0</v>
      </c>
      <c r="SG58" s="248">
        <f>IF(SG$19-'様式３（療養者名簿）（⑤の場合）'!$BJ63+1&lt;=15,IF(SG$19&gt;='様式３（療養者名簿）（⑤の場合）'!$BJ63,IF(SG$19&lt;='様式３（療養者名簿）（⑤の場合）'!$BK63,1,0),0),0)</f>
        <v>0</v>
      </c>
      <c r="SH58" s="248">
        <f>IF(SH$19-'様式３（療養者名簿）（⑤の場合）'!$BJ63+1&lt;=15,IF(SH$19&gt;='様式３（療養者名簿）（⑤の場合）'!$BJ63,IF(SH$19&lt;='様式３（療養者名簿）（⑤の場合）'!$BK63,1,0),0),0)</f>
        <v>0</v>
      </c>
      <c r="SI58" s="248">
        <f>IF(SI$19-'様式３（療養者名簿）（⑤の場合）'!$BJ63+1&lt;=15,IF(SI$19&gt;='様式３（療養者名簿）（⑤の場合）'!$BJ63,IF(SI$19&lt;='様式３（療養者名簿）（⑤の場合）'!$BK63,1,0),0),0)</f>
        <v>0</v>
      </c>
      <c r="SJ58" s="248">
        <f>IF(SJ$19-'様式３（療養者名簿）（⑤の場合）'!$BJ63+1&lt;=15,IF(SJ$19&gt;='様式３（療養者名簿）（⑤の場合）'!$BJ63,IF(SJ$19&lt;='様式３（療養者名簿）（⑤の場合）'!$BK63,1,0),0),0)</f>
        <v>0</v>
      </c>
      <c r="SK58" s="248">
        <f>IF(SK$19-'様式３（療養者名簿）（⑤の場合）'!$BJ63+1&lt;=15,IF(SK$19&gt;='様式３（療養者名簿）（⑤の場合）'!$BJ63,IF(SK$19&lt;='様式３（療養者名簿）（⑤の場合）'!$BK63,1,0),0),0)</f>
        <v>0</v>
      </c>
      <c r="SL58" s="248">
        <f>IF(SL$19-'様式３（療養者名簿）（⑤の場合）'!$BJ63+1&lt;=15,IF(SL$19&gt;='様式３（療養者名簿）（⑤の場合）'!$BJ63,IF(SL$19&lt;='様式３（療養者名簿）（⑤の場合）'!$BK63,1,0),0),0)</f>
        <v>0</v>
      </c>
      <c r="SM58" s="248">
        <f>IF(SM$19-'様式３（療養者名簿）（⑤の場合）'!$BJ63+1&lt;=15,IF(SM$19&gt;='様式３（療養者名簿）（⑤の場合）'!$BJ63,IF(SM$19&lt;='様式３（療養者名簿）（⑤の場合）'!$BK63,1,0),0),0)</f>
        <v>0</v>
      </c>
      <c r="SN58" s="248">
        <f>IF(SN$19-'様式３（療養者名簿）（⑤の場合）'!$BJ63+1&lt;=15,IF(SN$19&gt;='様式３（療養者名簿）（⑤の場合）'!$BJ63,IF(SN$19&lt;='様式３（療養者名簿）（⑤の場合）'!$BK63,1,0),0),0)</f>
        <v>0</v>
      </c>
      <c r="SO58" s="248">
        <f>IF(SO$19-'様式３（療養者名簿）（⑤の場合）'!$BJ63+1&lt;=15,IF(SO$19&gt;='様式３（療養者名簿）（⑤の場合）'!$BJ63,IF(SO$19&lt;='様式３（療養者名簿）（⑤の場合）'!$BK63,1,0),0),0)</f>
        <v>0</v>
      </c>
      <c r="SP58" s="248">
        <f>IF(SP$19-'様式３（療養者名簿）（⑤の場合）'!$BJ63+1&lt;=15,IF(SP$19&gt;='様式３（療養者名簿）（⑤の場合）'!$BJ63,IF(SP$19&lt;='様式３（療養者名簿）（⑤の場合）'!$BK63,1,0),0),0)</f>
        <v>0</v>
      </c>
      <c r="SQ58" s="248">
        <f>IF(SQ$19-'様式３（療養者名簿）（⑤の場合）'!$BJ63+1&lt;=15,IF(SQ$19&gt;='様式３（療養者名簿）（⑤の場合）'!$BJ63,IF(SQ$19&lt;='様式３（療養者名簿）（⑤の場合）'!$BK63,1,0),0),0)</f>
        <v>0</v>
      </c>
      <c r="SR58" s="248">
        <f>IF(SR$19-'様式３（療養者名簿）（⑤の場合）'!$BJ63+1&lt;=15,IF(SR$19&gt;='様式３（療養者名簿）（⑤の場合）'!$BJ63,IF(SR$19&lt;='様式３（療養者名簿）（⑤の場合）'!$BK63,1,0),0),0)</f>
        <v>0</v>
      </c>
      <c r="SS58" s="248">
        <f>IF(SS$19-'様式３（療養者名簿）（⑤の場合）'!$BJ63+1&lt;=15,IF(SS$19&gt;='様式３（療養者名簿）（⑤の場合）'!$BJ63,IF(SS$19&lt;='様式３（療養者名簿）（⑤の場合）'!$BK63,1,0),0),0)</f>
        <v>0</v>
      </c>
      <c r="ST58" s="248">
        <f>IF(ST$19-'様式３（療養者名簿）（⑤の場合）'!$BJ63+1&lt;=15,IF(ST$19&gt;='様式３（療養者名簿）（⑤の場合）'!$BJ63,IF(ST$19&lt;='様式３（療養者名簿）（⑤の場合）'!$BK63,1,0),0),0)</f>
        <v>0</v>
      </c>
      <c r="SU58" s="248">
        <f>IF(SU$19-'様式３（療養者名簿）（⑤の場合）'!$BJ63+1&lt;=15,IF(SU$19&gt;='様式３（療養者名簿）（⑤の場合）'!$BJ63,IF(SU$19&lt;='様式３（療養者名簿）（⑤の場合）'!$BK63,1,0),0),0)</f>
        <v>0</v>
      </c>
      <c r="SV58" s="248">
        <f>IF(SV$19-'様式３（療養者名簿）（⑤の場合）'!$BJ63+1&lt;=15,IF(SV$19&gt;='様式３（療養者名簿）（⑤の場合）'!$BJ63,IF(SV$19&lt;='様式３（療養者名簿）（⑤の場合）'!$BK63,1,0),0),0)</f>
        <v>0</v>
      </c>
      <c r="SW58" s="248">
        <f>IF(SW$19-'様式３（療養者名簿）（⑤の場合）'!$BJ63+1&lt;=15,IF(SW$19&gt;='様式３（療養者名簿）（⑤の場合）'!$BJ63,IF(SW$19&lt;='様式３（療養者名簿）（⑤の場合）'!$BK63,1,0),0),0)</f>
        <v>0</v>
      </c>
      <c r="SX58" s="248">
        <f>IF(SX$19-'様式３（療養者名簿）（⑤の場合）'!$BJ63+1&lt;=15,IF(SX$19&gt;='様式３（療養者名簿）（⑤の場合）'!$BJ63,IF(SX$19&lt;='様式３（療養者名簿）（⑤の場合）'!$BK63,1,0),0),0)</f>
        <v>0</v>
      </c>
      <c r="SY58" s="248">
        <f>IF(SY$19-'様式３（療養者名簿）（⑤の場合）'!$BJ63+1&lt;=15,IF(SY$19&gt;='様式３（療養者名簿）（⑤の場合）'!$BJ63,IF(SY$19&lt;='様式３（療養者名簿）（⑤の場合）'!$BK63,1,0),0),0)</f>
        <v>0</v>
      </c>
      <c r="SZ58" s="248">
        <f>IF(SZ$19-'様式３（療養者名簿）（⑤の場合）'!$BJ63+1&lt;=15,IF(SZ$19&gt;='様式３（療養者名簿）（⑤の場合）'!$BJ63,IF(SZ$19&lt;='様式３（療養者名簿）（⑤の場合）'!$BK63,1,0),0),0)</f>
        <v>0</v>
      </c>
      <c r="TA58" s="248">
        <f>IF(TA$19-'様式３（療養者名簿）（⑤の場合）'!$BJ63+1&lt;=15,IF(TA$19&gt;='様式３（療養者名簿）（⑤の場合）'!$BJ63,IF(TA$19&lt;='様式３（療養者名簿）（⑤の場合）'!$BK63,1,0),0),0)</f>
        <v>0</v>
      </c>
      <c r="TB58" s="248">
        <f>IF(TB$19-'様式３（療養者名簿）（⑤の場合）'!$BJ63+1&lt;=15,IF(TB$19&gt;='様式３（療養者名簿）（⑤の場合）'!$BJ63,IF(TB$19&lt;='様式３（療養者名簿）（⑤の場合）'!$BK63,1,0),0),0)</f>
        <v>0</v>
      </c>
      <c r="TC58" s="248">
        <f>IF(TC$19-'様式３（療養者名簿）（⑤の場合）'!$BJ63+1&lt;=15,IF(TC$19&gt;='様式３（療養者名簿）（⑤の場合）'!$BJ63,IF(TC$19&lt;='様式３（療養者名簿）（⑤の場合）'!$BK63,1,0),0),0)</f>
        <v>0</v>
      </c>
      <c r="TD58" s="248">
        <f>IF(TD$19-'様式３（療養者名簿）（⑤の場合）'!$BJ63+1&lt;=15,IF(TD$19&gt;='様式３（療養者名簿）（⑤の場合）'!$BJ63,IF(TD$19&lt;='様式３（療養者名簿）（⑤の場合）'!$BK63,1,0),0),0)</f>
        <v>0</v>
      </c>
      <c r="TE58" s="248">
        <f>IF(TE$19-'様式３（療養者名簿）（⑤の場合）'!$BJ63+1&lt;=15,IF(TE$19&gt;='様式３（療養者名簿）（⑤の場合）'!$BJ63,IF(TE$19&lt;='様式３（療養者名簿）（⑤の場合）'!$BK63,1,0),0),0)</f>
        <v>0</v>
      </c>
      <c r="TF58" s="248">
        <f>IF(TF$19-'様式３（療養者名簿）（⑤の場合）'!$BJ63+1&lt;=15,IF(TF$19&gt;='様式３（療養者名簿）（⑤の場合）'!$BJ63,IF(TF$19&lt;='様式３（療養者名簿）（⑤の場合）'!$BK63,1,0),0),0)</f>
        <v>0</v>
      </c>
      <c r="TG58" s="248">
        <f>IF(TG$19-'様式３（療養者名簿）（⑤の場合）'!$BJ63+1&lt;=15,IF(TG$19&gt;='様式３（療養者名簿）（⑤の場合）'!$BJ63,IF(TG$19&lt;='様式３（療養者名簿）（⑤の場合）'!$BK63,1,0),0),0)</f>
        <v>0</v>
      </c>
      <c r="TH58" s="248">
        <f>IF(TH$19-'様式３（療養者名簿）（⑤の場合）'!$BJ63+1&lt;=15,IF(TH$19&gt;='様式３（療養者名簿）（⑤の場合）'!$BJ63,IF(TH$19&lt;='様式３（療養者名簿）（⑤の場合）'!$BK63,1,0),0),0)</f>
        <v>0</v>
      </c>
      <c r="TI58" s="248">
        <f>IF(TI$19-'様式３（療養者名簿）（⑤の場合）'!$BJ63+1&lt;=15,IF(TI$19&gt;='様式３（療養者名簿）（⑤の場合）'!$BJ63,IF(TI$19&lt;='様式３（療養者名簿）（⑤の場合）'!$BK63,1,0),0),0)</f>
        <v>0</v>
      </c>
      <c r="TJ58" s="248">
        <f>IF(TJ$19-'様式３（療養者名簿）（⑤の場合）'!$BJ63+1&lt;=15,IF(TJ$19&gt;='様式３（療養者名簿）（⑤の場合）'!$BJ63,IF(TJ$19&lt;='様式３（療養者名簿）（⑤の場合）'!$BK63,1,0),0),0)</f>
        <v>0</v>
      </c>
      <c r="TK58" s="248">
        <f>IF(TK$19-'様式３（療養者名簿）（⑤の場合）'!$BJ63+1&lt;=15,IF(TK$19&gt;='様式３（療養者名簿）（⑤の場合）'!$BJ63,IF(TK$19&lt;='様式３（療養者名簿）（⑤の場合）'!$BK63,1,0),0),0)</f>
        <v>0</v>
      </c>
      <c r="TL58" s="248">
        <f>IF(TL$19-'様式３（療養者名簿）（⑤の場合）'!$BJ63+1&lt;=15,IF(TL$19&gt;='様式３（療養者名簿）（⑤の場合）'!$BJ63,IF(TL$19&lt;='様式３（療養者名簿）（⑤の場合）'!$BK63,1,0),0),0)</f>
        <v>0</v>
      </c>
      <c r="TM58" s="248">
        <f>IF(TM$19-'様式３（療養者名簿）（⑤の場合）'!$BJ63+1&lt;=15,IF(TM$19&gt;='様式３（療養者名簿）（⑤の場合）'!$BJ63,IF(TM$19&lt;='様式３（療養者名簿）（⑤の場合）'!$BK63,1,0),0),0)</f>
        <v>0</v>
      </c>
      <c r="TN58" s="248">
        <f>IF(TN$19-'様式３（療養者名簿）（⑤の場合）'!$BJ63+1&lt;=15,IF(TN$19&gt;='様式３（療養者名簿）（⑤の場合）'!$BJ63,IF(TN$19&lt;='様式３（療養者名簿）（⑤の場合）'!$BK63,1,0),0),0)</f>
        <v>0</v>
      </c>
      <c r="TO58" s="248">
        <f>IF(TO$19-'様式３（療養者名簿）（⑤の場合）'!$BJ63+1&lt;=15,IF(TO$19&gt;='様式３（療養者名簿）（⑤の場合）'!$BJ63,IF(TO$19&lt;='様式３（療養者名簿）（⑤の場合）'!$BK63,1,0),0),0)</f>
        <v>0</v>
      </c>
      <c r="TP58" s="248">
        <f>IF(TP$19-'様式３（療養者名簿）（⑤の場合）'!$BJ63+1&lt;=15,IF(TP$19&gt;='様式３（療養者名簿）（⑤の場合）'!$BJ63,IF(TP$19&lt;='様式３（療養者名簿）（⑤の場合）'!$BK63,1,0),0),0)</f>
        <v>0</v>
      </c>
      <c r="TQ58" s="248">
        <f>IF(TQ$19-'様式３（療養者名簿）（⑤の場合）'!$BJ63+1&lt;=15,IF(TQ$19&gt;='様式３（療養者名簿）（⑤の場合）'!$BJ63,IF(TQ$19&lt;='様式３（療養者名簿）（⑤の場合）'!$BK63,1,0),0),0)</f>
        <v>0</v>
      </c>
      <c r="TR58" s="248">
        <f>IF(TR$19-'様式３（療養者名簿）（⑤の場合）'!$BJ63+1&lt;=15,IF(TR$19&gt;='様式３（療養者名簿）（⑤の場合）'!$BJ63,IF(TR$19&lt;='様式３（療養者名簿）（⑤の場合）'!$BK63,1,0),0),0)</f>
        <v>0</v>
      </c>
      <c r="TS58" s="248">
        <f>IF(TS$19-'様式３（療養者名簿）（⑤の場合）'!$BJ63+1&lt;=15,IF(TS$19&gt;='様式３（療養者名簿）（⑤の場合）'!$BJ63,IF(TS$19&lt;='様式３（療養者名簿）（⑤の場合）'!$BK63,1,0),0),0)</f>
        <v>0</v>
      </c>
      <c r="TT58" s="248">
        <f>IF(TT$19-'様式３（療養者名簿）（⑤の場合）'!$BJ63+1&lt;=15,IF(TT$19&gt;='様式３（療養者名簿）（⑤の場合）'!$BJ63,IF(TT$19&lt;='様式３（療養者名簿）（⑤の場合）'!$BK63,1,0),0),0)</f>
        <v>0</v>
      </c>
      <c r="TU58" s="248">
        <f>IF(TU$19-'様式３（療養者名簿）（⑤の場合）'!$BJ63+1&lt;=15,IF(TU$19&gt;='様式３（療養者名簿）（⑤の場合）'!$BJ63,IF(TU$19&lt;='様式３（療養者名簿）（⑤の場合）'!$BK63,1,0),0),0)</f>
        <v>0</v>
      </c>
      <c r="TV58" s="248">
        <f>IF(TV$19-'様式３（療養者名簿）（⑤の場合）'!$BJ63+1&lt;=15,IF(TV$19&gt;='様式３（療養者名簿）（⑤の場合）'!$BJ63,IF(TV$19&lt;='様式３（療養者名簿）（⑤の場合）'!$BK63,1,0),0),0)</f>
        <v>0</v>
      </c>
      <c r="TW58" s="248">
        <f>IF(TW$19-'様式３（療養者名簿）（⑤の場合）'!$BJ63+1&lt;=15,IF(TW$19&gt;='様式３（療養者名簿）（⑤の場合）'!$BJ63,IF(TW$19&lt;='様式３（療養者名簿）（⑤の場合）'!$BK63,1,0),0),0)</f>
        <v>0</v>
      </c>
      <c r="TX58" s="248">
        <f>IF(TX$19-'様式３（療養者名簿）（⑤の場合）'!$BJ63+1&lt;=15,IF(TX$19&gt;='様式３（療養者名簿）（⑤の場合）'!$BJ63,IF(TX$19&lt;='様式３（療養者名簿）（⑤の場合）'!$BK63,1,0),0),0)</f>
        <v>0</v>
      </c>
      <c r="TY58" s="248">
        <f>IF(TY$19-'様式３（療養者名簿）（⑤の場合）'!$BJ63+1&lt;=15,IF(TY$19&gt;='様式３（療養者名簿）（⑤の場合）'!$BJ63,IF(TY$19&lt;='様式３（療養者名簿）（⑤の場合）'!$BK63,1,0),0),0)</f>
        <v>0</v>
      </c>
      <c r="TZ58" s="248">
        <f>IF(TZ$19-'様式３（療養者名簿）（⑤の場合）'!$BJ63+1&lt;=15,IF(TZ$19&gt;='様式３（療養者名簿）（⑤の場合）'!$BJ63,IF(TZ$19&lt;='様式３（療養者名簿）（⑤の場合）'!$BK63,1,0),0),0)</f>
        <v>0</v>
      </c>
      <c r="UA58" s="248">
        <f>IF(UA$19-'様式３（療養者名簿）（⑤の場合）'!$BJ63+1&lt;=15,IF(UA$19&gt;='様式３（療養者名簿）（⑤の場合）'!$BJ63,IF(UA$19&lt;='様式３（療養者名簿）（⑤の場合）'!$BK63,1,0),0),0)</f>
        <v>0</v>
      </c>
      <c r="UB58" s="248">
        <f>IF(UB$19-'様式３（療養者名簿）（⑤の場合）'!$BJ63+1&lt;=15,IF(UB$19&gt;='様式３（療養者名簿）（⑤の場合）'!$BJ63,IF(UB$19&lt;='様式３（療養者名簿）（⑤の場合）'!$BK63,1,0),0),0)</f>
        <v>0</v>
      </c>
      <c r="UC58" s="248">
        <f>IF(UC$19-'様式３（療養者名簿）（⑤の場合）'!$BJ63+1&lt;=15,IF(UC$19&gt;='様式３（療養者名簿）（⑤の場合）'!$BJ63,IF(UC$19&lt;='様式３（療養者名簿）（⑤の場合）'!$BK63,1,0),0),0)</f>
        <v>0</v>
      </c>
      <c r="UD58" s="372">
        <f>IF(UD$19-'様式３（療養者名簿）（⑤の場合）'!$BJ63+1&lt;=15,IF(UD$19&gt;='様式３（療養者名簿）（⑤の場合）'!$BJ63,IF(UD$19&lt;='様式３（療養者名簿）（⑤の場合）'!$BK63,1,0),0),0)</f>
        <v>0</v>
      </c>
      <c r="UE58" s="372">
        <f>IF(UE$19-'様式３（療養者名簿）（⑤の場合）'!$BJ63+1&lt;=15,IF(UE$19&gt;='様式３（療養者名簿）（⑤の場合）'!$BJ63,IF(UE$19&lt;='様式３（療養者名簿）（⑤の場合）'!$BK63,1,0),0),0)</f>
        <v>0</v>
      </c>
      <c r="UF58" s="372">
        <f>IF(UF$19-'様式３（療養者名簿）（⑤の場合）'!$BJ63+1&lt;=15,IF(UF$19&gt;='様式３（療養者名簿）（⑤の場合）'!$BJ63,IF(UF$19&lt;='様式３（療養者名簿）（⑤の場合）'!$BK63,1,0),0),0)</f>
        <v>0</v>
      </c>
      <c r="UG58" s="372">
        <f>IF(UG$19-'様式３（療養者名簿）（⑤の場合）'!$BJ63+1&lt;=15,IF(UG$19&gt;='様式３（療養者名簿）（⑤の場合）'!$BJ63,IF(UG$19&lt;='様式３（療養者名簿）（⑤の場合）'!$BK63,1,0),0),0)</f>
        <v>0</v>
      </c>
      <c r="UH58" s="372">
        <f>IF(UH$19-'様式３（療養者名簿）（⑤の場合）'!$BJ63+1&lt;=15,IF(UH$19&gt;='様式３（療養者名簿）（⑤の場合）'!$BJ63,IF(UH$19&lt;='様式３（療養者名簿）（⑤の場合）'!$BK63,1,0),0),0)</f>
        <v>0</v>
      </c>
      <c r="UI58" s="372">
        <f>IF(UI$19-'様式３（療養者名簿）（⑤の場合）'!$BJ63+1&lt;=15,IF(UI$19&gt;='様式３（療養者名簿）（⑤の場合）'!$BJ63,IF(UI$19&lt;='様式３（療養者名簿）（⑤の場合）'!$BK63,1,0),0),0)</f>
        <v>0</v>
      </c>
      <c r="UJ58" s="372">
        <f>IF(UJ$19-'様式３（療養者名簿）（⑤の場合）'!$BJ63+1&lt;=15,IF(UJ$19&gt;='様式３（療養者名簿）（⑤の場合）'!$BJ63,IF(UJ$19&lt;='様式３（療養者名簿）（⑤の場合）'!$BK63,1,0),0),0)</f>
        <v>0</v>
      </c>
      <c r="UK58" s="372">
        <f>IF(UK$19-'様式３（療養者名簿）（⑤の場合）'!$BJ63+1&lt;=15,IF(UK$19&gt;='様式３（療養者名簿）（⑤の場合）'!$BJ63,IF(UK$19&lt;='様式３（療養者名簿）（⑤の場合）'!$BK63,1,0),0),0)</f>
        <v>0</v>
      </c>
      <c r="UL58" s="372">
        <f>IF(UL$19-'様式３（療養者名簿）（⑤の場合）'!$BJ63+1&lt;=15,IF(UL$19&gt;='様式３（療養者名簿）（⑤の場合）'!$BJ63,IF(UL$19&lt;='様式３（療養者名簿）（⑤の場合）'!$BK63,1,0),0),0)</f>
        <v>0</v>
      </c>
      <c r="UM58" s="372">
        <f>IF(UM$19-'様式３（療養者名簿）（⑤の場合）'!$BJ63+1&lt;=15,IF(UM$19&gt;='様式３（療養者名簿）（⑤の場合）'!$BJ63,IF(UM$19&lt;='様式３（療養者名簿）（⑤の場合）'!$BK63,1,0),0),0)</f>
        <v>0</v>
      </c>
      <c r="UN58" s="372">
        <f>IF(UN$19-'様式３（療養者名簿）（⑤の場合）'!$BJ63+1&lt;=15,IF(UN$19&gt;='様式３（療養者名簿）（⑤の場合）'!$BJ63,IF(UN$19&lt;='様式３（療養者名簿）（⑤の場合）'!$BK63,1,0),0),0)</f>
        <v>0</v>
      </c>
      <c r="UO58" s="372">
        <f>IF(UO$19-'様式３（療養者名簿）（⑤の場合）'!$BJ63+1&lt;=15,IF(UO$19&gt;='様式３（療養者名簿）（⑤の場合）'!$BJ63,IF(UO$19&lt;='様式３（療養者名簿）（⑤の場合）'!$BK63,1,0),0),0)</f>
        <v>0</v>
      </c>
      <c r="UP58" s="372">
        <f>IF(UP$19-'様式３（療養者名簿）（⑤の場合）'!$BJ63+1&lt;=15,IF(UP$19&gt;='様式３（療養者名簿）（⑤の場合）'!$BJ63,IF(UP$19&lt;='様式３（療養者名簿）（⑤の場合）'!$BK63,1,0),0),0)</f>
        <v>0</v>
      </c>
      <c r="UQ58" s="372">
        <f>IF(UQ$19-'様式３（療養者名簿）（⑤の場合）'!$BJ63+1&lt;=15,IF(UQ$19&gt;='様式３（療養者名簿）（⑤の場合）'!$BJ63,IF(UQ$19&lt;='様式３（療養者名簿）（⑤の場合）'!$BK63,1,0),0),0)</f>
        <v>0</v>
      </c>
      <c r="UR58" s="372">
        <f>IF(UR$19-'様式３（療養者名簿）（⑤の場合）'!$BJ63+1&lt;=15,IF(UR$19&gt;='様式３（療養者名簿）（⑤の場合）'!$BJ63,IF(UR$19&lt;='様式３（療養者名簿）（⑤の場合）'!$BK63,1,0),0),0)</f>
        <v>0</v>
      </c>
      <c r="US58" s="372">
        <f>IF(US$19-'様式３（療養者名簿）（⑤の場合）'!$BJ63+1&lt;=15,IF(US$19&gt;='様式３（療養者名簿）（⑤の場合）'!$BJ63,IF(US$19&lt;='様式３（療養者名簿）（⑤の場合）'!$BK63,1,0),0),0)</f>
        <v>0</v>
      </c>
      <c r="UT58" s="372">
        <f>IF(UT$19-'様式３（療養者名簿）（⑤の場合）'!$BJ63+1&lt;=15,IF(UT$19&gt;='様式３（療養者名簿）（⑤の場合）'!$BJ63,IF(UT$19&lt;='様式３（療養者名簿）（⑤の場合）'!$BK63,1,0),0),0)</f>
        <v>0</v>
      </c>
      <c r="UU58" s="372">
        <f>IF(UU$19-'様式３（療養者名簿）（⑤の場合）'!$BJ63+1&lt;=15,IF(UU$19&gt;='様式３（療養者名簿）（⑤の場合）'!$BJ63,IF(UU$19&lt;='様式３（療養者名簿）（⑤の場合）'!$BK63,1,0),0),0)</f>
        <v>0</v>
      </c>
      <c r="UV58" s="372">
        <f>IF(UV$19-'様式３（療養者名簿）（⑤の場合）'!$BJ63+1&lt;=15,IF(UV$19&gt;='様式３（療養者名簿）（⑤の場合）'!$BJ63,IF(UV$19&lt;='様式３（療養者名簿）（⑤の場合）'!$BK63,1,0),0),0)</f>
        <v>0</v>
      </c>
      <c r="UW58" s="372">
        <f>IF(UW$19-'様式３（療養者名簿）（⑤の場合）'!$BJ63+1&lt;=15,IF(UW$19&gt;='様式３（療養者名簿）（⑤の場合）'!$BJ63,IF(UW$19&lt;='様式３（療養者名簿）（⑤の場合）'!$BK63,1,0),0),0)</f>
        <v>0</v>
      </c>
      <c r="UX58" s="372">
        <f>IF(UX$19-'様式３（療養者名簿）（⑤の場合）'!$BJ63+1&lt;=15,IF(UX$19&gt;='様式３（療養者名簿）（⑤の場合）'!$BJ63,IF(UX$19&lt;='様式３（療養者名簿）（⑤の場合）'!$BK63,1,0),0),0)</f>
        <v>0</v>
      </c>
      <c r="UY58" s="372">
        <f>IF(UY$19-'様式３（療養者名簿）（⑤の場合）'!$BJ63+1&lt;=15,IF(UY$19&gt;='様式３（療養者名簿）（⑤の場合）'!$BJ63,IF(UY$19&lt;='様式３（療養者名簿）（⑤の場合）'!$BK63,1,0),0),0)</f>
        <v>0</v>
      </c>
      <c r="UZ58" s="372">
        <f>IF(UZ$19-'様式３（療養者名簿）（⑤の場合）'!$BJ63+1&lt;=15,IF(UZ$19&gt;='様式３（療養者名簿）（⑤の場合）'!$BJ63,IF(UZ$19&lt;='様式３（療養者名簿）（⑤の場合）'!$BK63,1,0),0),0)</f>
        <v>0</v>
      </c>
      <c r="VA58" s="372">
        <f>IF(VA$19-'様式３（療養者名簿）（⑤の場合）'!$BJ63+1&lt;=15,IF(VA$19&gt;='様式３（療養者名簿）（⑤の場合）'!$BJ63,IF(VA$19&lt;='様式３（療養者名簿）（⑤の場合）'!$BK63,1,0),0),0)</f>
        <v>0</v>
      </c>
      <c r="VB58" s="372">
        <f>IF(VB$19-'様式３（療養者名簿）（⑤の場合）'!$BJ63+1&lt;=15,IF(VB$19&gt;='様式３（療養者名簿）（⑤の場合）'!$BJ63,IF(VB$19&lt;='様式３（療養者名簿）（⑤の場合）'!$BK63,1,0),0),0)</f>
        <v>0</v>
      </c>
      <c r="VC58" s="372">
        <f>IF(VC$19-'様式３（療養者名簿）（⑤の場合）'!$BJ63+1&lt;=15,IF(VC$19&gt;='様式３（療養者名簿）（⑤の場合）'!$BJ63,IF(VC$19&lt;='様式３（療養者名簿）（⑤の場合）'!$BK63,1,0),0),0)</f>
        <v>0</v>
      </c>
      <c r="VD58" s="372">
        <f>IF(VD$19-'様式３（療養者名簿）（⑤の場合）'!$BJ63+1&lt;=15,IF(VD$19&gt;='様式３（療養者名簿）（⑤の場合）'!$BJ63,IF(VD$19&lt;='様式３（療養者名簿）（⑤の場合）'!$BK63,1,0),0),0)</f>
        <v>0</v>
      </c>
      <c r="VE58" s="372">
        <f>IF(VE$19-'様式３（療養者名簿）（⑤の場合）'!$BJ63+1&lt;=15,IF(VE$19&gt;='様式３（療養者名簿）（⑤の場合）'!$BJ63,IF(VE$19&lt;='様式３（療養者名簿）（⑤の場合）'!$BK63,1,0),0),0)</f>
        <v>0</v>
      </c>
      <c r="VF58" s="372">
        <f>IF(VF$19-'様式３（療養者名簿）（⑤の場合）'!$BJ63+1&lt;=15,IF(VF$19&gt;='様式３（療養者名簿）（⑤の場合）'!$BJ63,IF(VF$19&lt;='様式３（療養者名簿）（⑤の場合）'!$BK63,1,0),0),0)</f>
        <v>0</v>
      </c>
      <c r="VG58" s="372">
        <f>IF(VG$19-'様式３（療養者名簿）（⑤の場合）'!$BJ63+1&lt;=15,IF(VG$19&gt;='様式３（療養者名簿）（⑤の場合）'!$BJ63,IF(VG$19&lt;='様式３（療養者名簿）（⑤の場合）'!$BK63,1,0),0),0)</f>
        <v>0</v>
      </c>
      <c r="VH58" s="372">
        <f>IF(VH$19-'様式３（療養者名簿）（⑤の場合）'!$BJ63+1&lt;=15,IF(VH$19&gt;='様式３（療養者名簿）（⑤の場合）'!$BJ63,IF(VH$19&lt;='様式３（療養者名簿）（⑤の場合）'!$BK63,1,0),0),0)</f>
        <v>0</v>
      </c>
      <c r="VI58" s="372">
        <f>IF(VI$19-'様式３（療養者名簿）（⑤の場合）'!$BJ63+1&lt;=15,IF(VI$19&gt;='様式３（療養者名簿）（⑤の場合）'!$BJ63,IF(VI$19&lt;='様式３（療養者名簿）（⑤の場合）'!$BK63,1,0),0),0)</f>
        <v>0</v>
      </c>
      <c r="VJ58" s="372">
        <f>IF(VJ$19-'様式３（療養者名簿）（⑤の場合）'!$BJ63+1&lt;=15,IF(VJ$19&gt;='様式３（療養者名簿）（⑤の場合）'!$BJ63,IF(VJ$19&lt;='様式３（療養者名簿）（⑤の場合）'!$BK63,1,0),0),0)</f>
        <v>0</v>
      </c>
      <c r="VK58" s="372">
        <f>IF(VK$19-'様式３（療養者名簿）（⑤の場合）'!$BJ63+1&lt;=15,IF(VK$19&gt;='様式３（療養者名簿）（⑤の場合）'!$BJ63,IF(VK$19&lt;='様式３（療養者名簿）（⑤の場合）'!$BK63,1,0),0),0)</f>
        <v>0</v>
      </c>
      <c r="VL58" s="372">
        <f>IF(VL$19-'様式３（療養者名簿）（⑤の場合）'!$BJ63+1&lt;=15,IF(VL$19&gt;='様式３（療養者名簿）（⑤の場合）'!$BJ63,IF(VL$19&lt;='様式３（療養者名簿）（⑤の場合）'!$BK63,1,0),0),0)</f>
        <v>0</v>
      </c>
      <c r="VM58" s="372">
        <f>IF(VM$19-'様式３（療養者名簿）（⑤の場合）'!$BJ63+1&lt;=15,IF(VM$19&gt;='様式３（療養者名簿）（⑤の場合）'!$BJ63,IF(VM$19&lt;='様式３（療養者名簿）（⑤の場合）'!$BK63,1,0),0),0)</f>
        <v>0</v>
      </c>
      <c r="VN58" s="372">
        <f>IF(VN$19-'様式３（療養者名簿）（⑤の場合）'!$BJ63+1&lt;=15,IF(VN$19&gt;='様式３（療養者名簿）（⑤の場合）'!$BJ63,IF(VN$19&lt;='様式３（療養者名簿）（⑤の場合）'!$BK63,1,0),0),0)</f>
        <v>0</v>
      </c>
      <c r="VO58" s="372">
        <f>IF(VO$19-'様式３（療養者名簿）（⑤の場合）'!$BJ63+1&lt;=15,IF(VO$19&gt;='様式３（療養者名簿）（⑤の場合）'!$BJ63,IF(VO$19&lt;='様式３（療養者名簿）（⑤の場合）'!$BK63,1,0),0),0)</f>
        <v>0</v>
      </c>
      <c r="VP58" s="372">
        <f>IF(VP$19-'様式３（療養者名簿）（⑤の場合）'!$BJ63+1&lt;=15,IF(VP$19&gt;='様式３（療養者名簿）（⑤の場合）'!$BJ63,IF(VP$19&lt;='様式３（療養者名簿）（⑤の場合）'!$BK63,1,0),0),0)</f>
        <v>0</v>
      </c>
      <c r="VQ58" s="372">
        <f>IF(VQ$19-'様式３（療養者名簿）（⑤の場合）'!$BJ63+1&lt;=15,IF(VQ$19&gt;='様式３（療養者名簿）（⑤の場合）'!$BJ63,IF(VQ$19&lt;='様式３（療養者名簿）（⑤の場合）'!$BK63,1,0),0),0)</f>
        <v>0</v>
      </c>
      <c r="VR58" s="372">
        <f>IF(VR$19-'様式３（療養者名簿）（⑤の場合）'!$BJ63+1&lt;=15,IF(VR$19&gt;='様式３（療養者名簿）（⑤の場合）'!$BJ63,IF(VR$19&lt;='様式３（療養者名簿）（⑤の場合）'!$BK63,1,0),0),0)</f>
        <v>0</v>
      </c>
      <c r="VS58" s="372">
        <f>IF(VS$19-'様式３（療養者名簿）（⑤の場合）'!$BJ63+1&lt;=15,IF(VS$19&gt;='様式３（療養者名簿）（⑤の場合）'!$BJ63,IF(VS$19&lt;='様式３（療養者名簿）（⑤の場合）'!$BK63,1,0),0),0)</f>
        <v>0</v>
      </c>
      <c r="VT58" s="372">
        <f>IF(VT$19-'様式３（療養者名簿）（⑤の場合）'!$BJ63+1&lt;=15,IF(VT$19&gt;='様式３（療養者名簿）（⑤の場合）'!$BJ63,IF(VT$19&lt;='様式３（療養者名簿）（⑤の場合）'!$BK63,1,0),0),0)</f>
        <v>0</v>
      </c>
      <c r="VU58" s="372">
        <f>IF(VU$19-'様式３（療養者名簿）（⑤の場合）'!$BJ63+1&lt;=15,IF(VU$19&gt;='様式３（療養者名簿）（⑤の場合）'!$BJ63,IF(VU$19&lt;='様式３（療養者名簿）（⑤の場合）'!$BK63,1,0),0),0)</f>
        <v>0</v>
      </c>
      <c r="VV58" s="372">
        <f>IF(VV$19-'様式３（療養者名簿）（⑤の場合）'!$BJ63+1&lt;=15,IF(VV$19&gt;='様式３（療養者名簿）（⑤の場合）'!$BJ63,IF(VV$19&lt;='様式３（療養者名簿）（⑤の場合）'!$BK63,1,0),0),0)</f>
        <v>0</v>
      </c>
      <c r="VW58" s="372">
        <f>IF(VW$19-'様式３（療養者名簿）（⑤の場合）'!$BJ63+1&lt;=15,IF(VW$19&gt;='様式３（療養者名簿）（⑤の場合）'!$BJ63,IF(VW$19&lt;='様式３（療養者名簿）（⑤の場合）'!$BK63,1,0),0),0)</f>
        <v>0</v>
      </c>
      <c r="VX58" s="372">
        <f>IF(VX$19-'様式３（療養者名簿）（⑤の場合）'!$BJ63+1&lt;=15,IF(VX$19&gt;='様式３（療養者名簿）（⑤の場合）'!$BJ63,IF(VX$19&lt;='様式３（療養者名簿）（⑤の場合）'!$BK63,1,0),0),0)</f>
        <v>0</v>
      </c>
      <c r="VY58" s="372">
        <f>IF(VY$19-'様式３（療養者名簿）（⑤の場合）'!$BJ63+1&lt;=15,IF(VY$19&gt;='様式３（療養者名簿）（⑤の場合）'!$BJ63,IF(VY$19&lt;='様式３（療養者名簿）（⑤の場合）'!$BK63,1,0),0),0)</f>
        <v>0</v>
      </c>
      <c r="VZ58" s="372">
        <f>IF(VZ$19-'様式３（療養者名簿）（⑤の場合）'!$BJ63+1&lt;=15,IF(VZ$19&gt;='様式３（療養者名簿）（⑤の場合）'!$BJ63,IF(VZ$19&lt;='様式３（療養者名簿）（⑤の場合）'!$BK63,1,0),0),0)</f>
        <v>0</v>
      </c>
      <c r="WA58" s="372">
        <f>IF(WA$19-'様式３（療養者名簿）（⑤の場合）'!$BJ63+1&lt;=15,IF(WA$19&gt;='様式３（療養者名簿）（⑤の場合）'!$BJ63,IF(WA$19&lt;='様式３（療養者名簿）（⑤の場合）'!$BK63,1,0),0),0)</f>
        <v>0</v>
      </c>
      <c r="WB58" s="372">
        <f>IF(WB$19-'様式３（療養者名簿）（⑤の場合）'!$BJ63+1&lt;=15,IF(WB$19&gt;='様式３（療養者名簿）（⑤の場合）'!$BJ63,IF(WB$19&lt;='様式３（療養者名簿）（⑤の場合）'!$BK63,1,0),0),0)</f>
        <v>0</v>
      </c>
      <c r="WC58" s="372">
        <f>IF(WC$19-'様式３（療養者名簿）（⑤の場合）'!$BJ63+1&lt;=15,IF(WC$19&gt;='様式３（療養者名簿）（⑤の場合）'!$BJ63,IF(WC$19&lt;='様式３（療養者名簿）（⑤の場合）'!$BK63,1,0),0),0)</f>
        <v>0</v>
      </c>
      <c r="WD58" s="372">
        <f>IF(WD$19-'様式３（療養者名簿）（⑤の場合）'!$BJ63+1&lt;=15,IF(WD$19&gt;='様式３（療養者名簿）（⑤の場合）'!$BJ63,IF(WD$19&lt;='様式３（療養者名簿）（⑤の場合）'!$BK63,1,0),0),0)</f>
        <v>0</v>
      </c>
      <c r="WE58" s="372">
        <f>IF(WE$19-'様式３（療養者名簿）（⑤の場合）'!$BJ63+1&lt;=15,IF(WE$19&gt;='様式３（療養者名簿）（⑤の場合）'!$BJ63,IF(WE$19&lt;='様式３（療養者名簿）（⑤の場合）'!$BK63,1,0),0),0)</f>
        <v>0</v>
      </c>
      <c r="WF58" s="372">
        <f>IF(WF$19-'様式３（療養者名簿）（⑤の場合）'!$BJ63+1&lt;=15,IF(WF$19&gt;='様式３（療養者名簿）（⑤の場合）'!$BJ63,IF(WF$19&lt;='様式３（療養者名簿）（⑤の場合）'!$BK63,1,0),0),0)</f>
        <v>0</v>
      </c>
      <c r="WG58" s="372">
        <f>IF(WG$19-'様式３（療養者名簿）（⑤の場合）'!$BJ63+1&lt;=15,IF(WG$19&gt;='様式３（療養者名簿）（⑤の場合）'!$BJ63,IF(WG$19&lt;='様式３（療養者名簿）（⑤の場合）'!$BK63,1,0),0),0)</f>
        <v>0</v>
      </c>
      <c r="WH58" s="372">
        <f>IF(WH$19-'様式３（療養者名簿）（⑤の場合）'!$BJ63+1&lt;=15,IF(WH$19&gt;='様式３（療養者名簿）（⑤の場合）'!$BJ63,IF(WH$19&lt;='様式３（療養者名簿）（⑤の場合）'!$BK63,1,0),0),0)</f>
        <v>0</v>
      </c>
      <c r="WI58" s="372">
        <f>IF(WI$19-'様式３（療養者名簿）（⑤の場合）'!$BJ63+1&lt;=15,IF(WI$19&gt;='様式３（療養者名簿）（⑤の場合）'!$BJ63,IF(WI$19&lt;='様式３（療養者名簿）（⑤の場合）'!$BK63,1,0),0),0)</f>
        <v>0</v>
      </c>
      <c r="WJ58" s="372">
        <f>IF(WJ$19-'様式３（療養者名簿）（⑤の場合）'!$BJ63+1&lt;=15,IF(WJ$19&gt;='様式３（療養者名簿）（⑤の場合）'!$BJ63,IF(WJ$19&lt;='様式３（療養者名簿）（⑤の場合）'!$BK63,1,0),0),0)</f>
        <v>0</v>
      </c>
      <c r="WK58" s="372">
        <f>IF(WK$19-'様式３（療養者名簿）（⑤の場合）'!$BJ63+1&lt;=15,IF(WK$19&gt;='様式３（療養者名簿）（⑤の場合）'!$BJ63,IF(WK$19&lt;='様式３（療養者名簿）（⑤の場合）'!$BK63,1,0),0),0)</f>
        <v>0</v>
      </c>
      <c r="WL58" s="372">
        <f>IF(WL$19-'様式３（療養者名簿）（⑤の場合）'!$BJ63+1&lt;=15,IF(WL$19&gt;='様式３（療養者名簿）（⑤の場合）'!$BJ63,IF(WL$19&lt;='様式３（療養者名簿）（⑤の場合）'!$BK63,1,0),0),0)</f>
        <v>0</v>
      </c>
      <c r="WM58" s="372">
        <f>IF(WM$19-'様式３（療養者名簿）（⑤の場合）'!$BJ63+1&lt;=15,IF(WM$19&gt;='様式３（療養者名簿）（⑤の場合）'!$BJ63,IF(WM$19&lt;='様式３（療養者名簿）（⑤の場合）'!$BK63,1,0),0),0)</f>
        <v>0</v>
      </c>
      <c r="WN58" s="372">
        <f>IF(WN$19-'様式３（療養者名簿）（⑤の場合）'!$BJ63+1&lt;=15,IF(WN$19&gt;='様式３（療養者名簿）（⑤の場合）'!$BJ63,IF(WN$19&lt;='様式３（療養者名簿）（⑤の場合）'!$BK63,1,0),0),0)</f>
        <v>0</v>
      </c>
      <c r="WO58" s="372">
        <f>IF(WO$19-'様式３（療養者名簿）（⑤の場合）'!$BJ63+1&lt;=15,IF(WO$19&gt;='様式３（療養者名簿）（⑤の場合）'!$BJ63,IF(WO$19&lt;='様式３（療養者名簿）（⑤の場合）'!$BK63,1,0),0),0)</f>
        <v>0</v>
      </c>
      <c r="WP58" s="372">
        <f>IF(WP$19-'様式３（療養者名簿）（⑤の場合）'!$BJ63+1&lt;=15,IF(WP$19&gt;='様式３（療養者名簿）（⑤の場合）'!$BJ63,IF(WP$19&lt;='様式３（療養者名簿）（⑤の場合）'!$BK63,1,0),0),0)</f>
        <v>0</v>
      </c>
      <c r="WQ58" s="372">
        <f>IF(WQ$19-'様式３（療養者名簿）（⑤の場合）'!$BJ63+1&lt;=15,IF(WQ$19&gt;='様式３（療養者名簿）（⑤の場合）'!$BJ63,IF(WQ$19&lt;='様式３（療養者名簿）（⑤の場合）'!$BK63,1,0),0),0)</f>
        <v>0</v>
      </c>
      <c r="WR58" s="372">
        <f>IF(WR$19-'様式３（療養者名簿）（⑤の場合）'!$BJ63+1&lt;=15,IF(WR$19&gt;='様式３（療養者名簿）（⑤の場合）'!$BJ63,IF(WR$19&lt;='様式３（療養者名簿）（⑤の場合）'!$BK63,1,0),0),0)</f>
        <v>0</v>
      </c>
      <c r="WS58" s="372">
        <f>IF(WS$19-'様式３（療養者名簿）（⑤の場合）'!$BJ63+1&lt;=15,IF(WS$19&gt;='様式３（療養者名簿）（⑤の場合）'!$BJ63,IF(WS$19&lt;='様式３（療養者名簿）（⑤の場合）'!$BK63,1,0),0),0)</f>
        <v>0</v>
      </c>
      <c r="WT58" s="372">
        <f>IF(WT$19-'様式３（療養者名簿）（⑤の場合）'!$BJ63+1&lt;=15,IF(WT$19&gt;='様式３（療養者名簿）（⑤の場合）'!$BJ63,IF(WT$19&lt;='様式３（療養者名簿）（⑤の場合）'!$BK63,1,0),0),0)</f>
        <v>0</v>
      </c>
      <c r="WU58" s="372">
        <f>IF(WU$19-'様式３（療養者名簿）（⑤の場合）'!$BJ63+1&lt;=15,IF(WU$19&gt;='様式３（療養者名簿）（⑤の場合）'!$BJ63,IF(WU$19&lt;='様式３（療養者名簿）（⑤の場合）'!$BK63,1,0),0),0)</f>
        <v>0</v>
      </c>
      <c r="WV58" s="372">
        <f>IF(WV$19-'様式３（療養者名簿）（⑤の場合）'!$BJ63+1&lt;=15,IF(WV$19&gt;='様式３（療養者名簿）（⑤の場合）'!$BJ63,IF(WV$19&lt;='様式３（療養者名簿）（⑤の場合）'!$BK63,1,0),0),0)</f>
        <v>0</v>
      </c>
      <c r="WW58" s="372">
        <f>IF(WW$19-'様式３（療養者名簿）（⑤の場合）'!$BJ63+1&lt;=15,IF(WW$19&gt;='様式３（療養者名簿）（⑤の場合）'!$BJ63,IF(WW$19&lt;='様式３（療養者名簿）（⑤の場合）'!$BK63,1,0),0),0)</f>
        <v>0</v>
      </c>
      <c r="WX58" s="372">
        <f>IF(WX$19-'様式３（療養者名簿）（⑤の場合）'!$BJ63+1&lt;=15,IF(WX$19&gt;='様式３（療養者名簿）（⑤の場合）'!$BJ63,IF(WX$19&lt;='様式３（療養者名簿）（⑤の場合）'!$BK63,1,0),0),0)</f>
        <v>0</v>
      </c>
      <c r="WY58" s="372">
        <f>IF(WY$19-'様式３（療養者名簿）（⑤の場合）'!$BJ63+1&lt;=15,IF(WY$19&gt;='様式３（療養者名簿）（⑤の場合）'!$BJ63,IF(WY$19&lt;='様式３（療養者名簿）（⑤の場合）'!$BK63,1,0),0),0)</f>
        <v>0</v>
      </c>
      <c r="WZ58" s="372">
        <f>IF(WZ$19-'様式３（療養者名簿）（⑤の場合）'!$BJ63+1&lt;=15,IF(WZ$19&gt;='様式３（療養者名簿）（⑤の場合）'!$BJ63,IF(WZ$19&lt;='様式３（療養者名簿）（⑤の場合）'!$BK63,1,0),0),0)</f>
        <v>0</v>
      </c>
      <c r="XA58" s="372">
        <f>IF(XA$19-'様式３（療養者名簿）（⑤の場合）'!$BJ63+1&lt;=15,IF(XA$19&gt;='様式３（療養者名簿）（⑤の場合）'!$BJ63,IF(XA$19&lt;='様式３（療養者名簿）（⑤の場合）'!$BK63,1,0),0),0)</f>
        <v>0</v>
      </c>
      <c r="XB58" s="372">
        <f>IF(XB$19-'様式３（療養者名簿）（⑤の場合）'!$BJ63+1&lt;=15,IF(XB$19&gt;='様式３（療養者名簿）（⑤の場合）'!$BJ63,IF(XB$19&lt;='様式３（療養者名簿）（⑤の場合）'!$BK63,1,0),0),0)</f>
        <v>0</v>
      </c>
      <c r="XC58" s="372">
        <f>IF(XC$19-'様式３（療養者名簿）（⑤の場合）'!$BJ63+1&lt;=15,IF(XC$19&gt;='様式３（療養者名簿）（⑤の場合）'!$BJ63,IF(XC$19&lt;='様式３（療養者名簿）（⑤の場合）'!$BK63,1,0),0),0)</f>
        <v>0</v>
      </c>
      <c r="XD58" s="372">
        <f>IF(XD$19-'様式３（療養者名簿）（⑤の場合）'!$BJ63+1&lt;=15,IF(XD$19&gt;='様式３（療養者名簿）（⑤の場合）'!$BJ63,IF(XD$19&lt;='様式３（療養者名簿）（⑤の場合）'!$BK63,1,0),0),0)</f>
        <v>0</v>
      </c>
      <c r="XE58" s="372">
        <f>IF(XE$19-'様式３（療養者名簿）（⑤の場合）'!$BJ63+1&lt;=15,IF(XE$19&gt;='様式３（療養者名簿）（⑤の場合）'!$BJ63,IF(XE$19&lt;='様式３（療養者名簿）（⑤の場合）'!$BK63,1,0),0),0)</f>
        <v>0</v>
      </c>
      <c r="XF58" s="372">
        <f>IF(XF$19-'様式３（療養者名簿）（⑤の場合）'!$BJ63+1&lt;=15,IF(XF$19&gt;='様式３（療養者名簿）（⑤の場合）'!$BJ63,IF(XF$19&lt;='様式３（療養者名簿）（⑤の場合）'!$BK63,1,0),0),0)</f>
        <v>0</v>
      </c>
      <c r="XG58" s="372">
        <f>IF(XG$19-'様式３（療養者名簿）（⑤の場合）'!$BJ63+1&lt;=15,IF(XG$19&gt;='様式３（療養者名簿）（⑤の場合）'!$BJ63,IF(XG$19&lt;='様式３（療養者名簿）（⑤の場合）'!$BK63,1,0),0),0)</f>
        <v>0</v>
      </c>
      <c r="XH58" s="372">
        <f>IF(XH$19-'様式３（療養者名簿）（⑤の場合）'!$BJ63+1&lt;=15,IF(XH$19&gt;='様式３（療養者名簿）（⑤の場合）'!$BJ63,IF(XH$19&lt;='様式３（療養者名簿）（⑤の場合）'!$BK63,1,0),0),0)</f>
        <v>0</v>
      </c>
      <c r="XI58" s="372">
        <f>IF(XI$19-'様式３（療養者名簿）（⑤の場合）'!$BJ63+1&lt;=15,IF(XI$19&gt;='様式３（療養者名簿）（⑤の場合）'!$BJ63,IF(XI$19&lt;='様式３（療養者名簿）（⑤の場合）'!$BK63,1,0),0),0)</f>
        <v>0</v>
      </c>
      <c r="XJ58" s="372">
        <f>IF(XJ$19-'様式３（療養者名簿）（⑤の場合）'!$BJ63+1&lt;=15,IF(XJ$19&gt;='様式３（療養者名簿）（⑤の場合）'!$BJ63,IF(XJ$19&lt;='様式３（療養者名簿）（⑤の場合）'!$BK63,1,0),0),0)</f>
        <v>0</v>
      </c>
      <c r="XK58" s="372">
        <f>IF(XK$19-'様式３（療養者名簿）（⑤の場合）'!$BJ63+1&lt;=15,IF(XK$19&gt;='様式３（療養者名簿）（⑤の場合）'!$BJ63,IF(XK$19&lt;='様式３（療養者名簿）（⑤の場合）'!$BK63,1,0),0),0)</f>
        <v>0</v>
      </c>
      <c r="XL58" s="372">
        <f>IF(XL$19-'様式３（療養者名簿）（⑤の場合）'!$BJ63+1&lt;=15,IF(XL$19&gt;='様式３（療養者名簿）（⑤の場合）'!$BJ63,IF(XL$19&lt;='様式３（療養者名簿）（⑤の場合）'!$BK63,1,0),0),0)</f>
        <v>0</v>
      </c>
      <c r="XM58" s="372">
        <f>IF(XM$19-'様式３（療養者名簿）（⑤の場合）'!$BJ63+1&lt;=15,IF(XM$19&gt;='様式３（療養者名簿）（⑤の場合）'!$BJ63,IF(XM$19&lt;='様式３（療養者名簿）（⑤の場合）'!$BK63,1,0),0),0)</f>
        <v>0</v>
      </c>
      <c r="XN58" s="372">
        <f>IF(XN$19-'様式３（療養者名簿）（⑤の場合）'!$BJ63+1&lt;=15,IF(XN$19&gt;='様式３（療養者名簿）（⑤の場合）'!$BJ63,IF(XN$19&lt;='様式３（療養者名簿）（⑤の場合）'!$BK63,1,0),0),0)</f>
        <v>0</v>
      </c>
      <c r="XO58" s="372">
        <f>IF(XO$19-'様式３（療養者名簿）（⑤の場合）'!$BJ63+1&lt;=15,IF(XO$19&gt;='様式３（療養者名簿）（⑤の場合）'!$BJ63,IF(XO$19&lt;='様式３（療養者名簿）（⑤の場合）'!$BK63,1,0),0),0)</f>
        <v>0</v>
      </c>
      <c r="XP58" s="372">
        <f>IF(XP$19-'様式３（療養者名簿）（⑤の場合）'!$BJ63+1&lt;=15,IF(XP$19&gt;='様式３（療養者名簿）（⑤の場合）'!$BJ63,IF(XP$19&lt;='様式３（療養者名簿）（⑤の場合）'!$BK63,1,0),0),0)</f>
        <v>0</v>
      </c>
      <c r="XQ58" s="372">
        <f>IF(XQ$19-'様式３（療養者名簿）（⑤の場合）'!$BJ63+1&lt;=15,IF(XQ$19&gt;='様式３（療養者名簿）（⑤の場合）'!$BJ63,IF(XQ$19&lt;='様式３（療養者名簿）（⑤の場合）'!$BK63,1,0),0),0)</f>
        <v>0</v>
      </c>
      <c r="XR58" s="372">
        <f>IF(XR$19-'様式３（療養者名簿）（⑤の場合）'!$BJ63+1&lt;=15,IF(XR$19&gt;='様式３（療養者名簿）（⑤の場合）'!$BJ63,IF(XR$19&lt;='様式３（療養者名簿）（⑤の場合）'!$BK63,1,0),0),0)</f>
        <v>0</v>
      </c>
      <c r="XS58" s="372">
        <f>IF(XS$19-'様式３（療養者名簿）（⑤の場合）'!$BJ63+1&lt;=15,IF(XS$19&gt;='様式３（療養者名簿）（⑤の場合）'!$BJ63,IF(XS$19&lt;='様式３（療養者名簿）（⑤の場合）'!$BK63,1,0),0),0)</f>
        <v>0</v>
      </c>
      <c r="XT58" s="372">
        <f>IF(XT$19-'様式３（療養者名簿）（⑤の場合）'!$BJ63+1&lt;=15,IF(XT$19&gt;='様式３（療養者名簿）（⑤の場合）'!$BJ63,IF(XT$19&lt;='様式３（療養者名簿）（⑤の場合）'!$BK63,1,0),0),0)</f>
        <v>0</v>
      </c>
      <c r="XU58" s="372">
        <f>IF(XU$19-'様式３（療養者名簿）（⑤の場合）'!$BJ63+1&lt;=15,IF(XU$19&gt;='様式３（療養者名簿）（⑤の場合）'!$BJ63,IF(XU$19&lt;='様式３（療養者名簿）（⑤の場合）'!$BK63,1,0),0),0)</f>
        <v>0</v>
      </c>
      <c r="XV58" s="372">
        <f>IF(XV$19-'様式３（療養者名簿）（⑤の場合）'!$BJ63+1&lt;=15,IF(XV$19&gt;='様式３（療養者名簿）（⑤の場合）'!$BJ63,IF(XV$19&lt;='様式３（療養者名簿）（⑤の場合）'!$BK63,1,0),0),0)</f>
        <v>0</v>
      </c>
      <c r="XW58" s="372">
        <f>IF(XW$19-'様式３（療養者名簿）（⑤の場合）'!$BJ63+1&lt;=15,IF(XW$19&gt;='様式３（療養者名簿）（⑤の場合）'!$BJ63,IF(XW$19&lt;='様式３（療養者名簿）（⑤の場合）'!$BK63,1,0),0),0)</f>
        <v>0</v>
      </c>
      <c r="XX58" s="372">
        <f>IF(XX$19-'様式３（療養者名簿）（⑤の場合）'!$BJ63+1&lt;=15,IF(XX$19&gt;='様式３（療養者名簿）（⑤の場合）'!$BJ63,IF(XX$19&lt;='様式３（療養者名簿）（⑤の場合）'!$BK63,1,0),0),0)</f>
        <v>0</v>
      </c>
      <c r="XY58" s="372">
        <f>IF(XY$19-'様式３（療養者名簿）（⑤の場合）'!$BJ63+1&lt;=15,IF(XY$19&gt;='様式３（療養者名簿）（⑤の場合）'!$BJ63,IF(XY$19&lt;='様式３（療養者名簿）（⑤の場合）'!$BK63,1,0),0),0)</f>
        <v>0</v>
      </c>
      <c r="XZ58" s="372">
        <f>IF(XZ$19-'様式３（療養者名簿）（⑤の場合）'!$BJ63+1&lt;=15,IF(XZ$19&gt;='様式３（療養者名簿）（⑤の場合）'!$BJ63,IF(XZ$19&lt;='様式３（療養者名簿）（⑤の場合）'!$BK63,1,0),0),0)</f>
        <v>0</v>
      </c>
      <c r="YA58" s="372">
        <f>IF(YA$19-'様式３（療養者名簿）（⑤の場合）'!$BJ63+1&lt;=15,IF(YA$19&gt;='様式３（療養者名簿）（⑤の場合）'!$BJ63,IF(YA$19&lt;='様式３（療養者名簿）（⑤の場合）'!$BK63,1,0),0),0)</f>
        <v>0</v>
      </c>
      <c r="YB58" s="372">
        <f>IF(YB$19-'様式３（療養者名簿）（⑤の場合）'!$BJ63+1&lt;=15,IF(YB$19&gt;='様式３（療養者名簿）（⑤の場合）'!$BJ63,IF(YB$19&lt;='様式３（療養者名簿）（⑤の場合）'!$BK63,1,0),0),0)</f>
        <v>0</v>
      </c>
      <c r="YC58" s="372">
        <f>IF(YC$19-'様式３（療養者名簿）（⑤の場合）'!$BJ63+1&lt;=15,IF(YC$19&gt;='様式３（療養者名簿）（⑤の場合）'!$BJ63,IF(YC$19&lt;='様式３（療養者名簿）（⑤の場合）'!$BK63,1,0),0),0)</f>
        <v>0</v>
      </c>
      <c r="YD58" s="372">
        <f>IF(YD$19-'様式３（療養者名簿）（⑤の場合）'!$BJ63+1&lt;=15,IF(YD$19&gt;='様式３（療養者名簿）（⑤の場合）'!$BJ63,IF(YD$19&lt;='様式３（療養者名簿）（⑤の場合）'!$BK63,1,0),0),0)</f>
        <v>0</v>
      </c>
      <c r="YE58" s="372">
        <f>IF(YE$19-'様式３（療養者名簿）（⑤の場合）'!$BJ63+1&lt;=15,IF(YE$19&gt;='様式３（療養者名簿）（⑤の場合）'!$BJ63,IF(YE$19&lt;='様式３（療養者名簿）（⑤の場合）'!$BK63,1,0),0),0)</f>
        <v>0</v>
      </c>
      <c r="YF58" s="372">
        <f>IF(YF$19-'様式３（療養者名簿）（⑤の場合）'!$BJ63+1&lt;=15,IF(YF$19&gt;='様式３（療養者名簿）（⑤の場合）'!$BJ63,IF(YF$19&lt;='様式３（療養者名簿）（⑤の場合）'!$BK63,1,0),0),0)</f>
        <v>0</v>
      </c>
      <c r="YG58" s="372">
        <f>IF(YG$19-'様式３（療養者名簿）（⑤の場合）'!$BJ63+1&lt;=15,IF(YG$19&gt;='様式３（療養者名簿）（⑤の場合）'!$BJ63,IF(YG$19&lt;='様式３（療養者名簿）（⑤の場合）'!$BK63,1,0),0),0)</f>
        <v>0</v>
      </c>
      <c r="YH58" s="372">
        <f>IF(YH$19-'様式３（療養者名簿）（⑤の場合）'!$BJ63+1&lt;=15,IF(YH$19&gt;='様式３（療養者名簿）（⑤の場合）'!$BJ63,IF(YH$19&lt;='様式３（療養者名簿）（⑤の場合）'!$BK63,1,0),0),0)</f>
        <v>0</v>
      </c>
      <c r="YI58" s="372">
        <f>IF(YI$19-'様式３（療養者名簿）（⑤の場合）'!$BJ63+1&lt;=15,IF(YI$19&gt;='様式３（療養者名簿）（⑤の場合）'!$BJ63,IF(YI$19&lt;='様式３（療養者名簿）（⑤の場合）'!$BK63,1,0),0),0)</f>
        <v>0</v>
      </c>
      <c r="YJ58" s="372">
        <f>IF(YJ$19-'様式３（療養者名簿）（⑤の場合）'!$BJ63+1&lt;=15,IF(YJ$19&gt;='様式３（療養者名簿）（⑤の場合）'!$BJ63,IF(YJ$19&lt;='様式３（療養者名簿）（⑤の場合）'!$BK63,1,0),0),0)</f>
        <v>0</v>
      </c>
      <c r="YK58" s="372">
        <f>IF(YK$19-'様式３（療養者名簿）（⑤の場合）'!$BJ63+1&lt;=15,IF(YK$19&gt;='様式３（療養者名簿）（⑤の場合）'!$BJ63,IF(YK$19&lt;='様式３（療養者名簿）（⑤の場合）'!$BK63,1,0),0),0)</f>
        <v>0</v>
      </c>
      <c r="YL58" s="372">
        <f>IF(YL$19-'様式３（療養者名簿）（⑤の場合）'!$BJ63+1&lt;=15,IF(YL$19&gt;='様式３（療養者名簿）（⑤の場合）'!$BJ63,IF(YL$19&lt;='様式３（療養者名簿）（⑤の場合）'!$BK63,1,0),0),0)</f>
        <v>0</v>
      </c>
      <c r="YM58" s="372">
        <f>IF(YM$19-'様式３（療養者名簿）（⑤の場合）'!$BJ63+1&lt;=15,IF(YM$19&gt;='様式３（療養者名簿）（⑤の場合）'!$BJ63,IF(YM$19&lt;='様式３（療養者名簿）（⑤の場合）'!$BK63,1,0),0),0)</f>
        <v>0</v>
      </c>
      <c r="YN58" s="372">
        <f>IF(YN$19-'様式３（療養者名簿）（⑤の場合）'!$BJ63+1&lt;=15,IF(YN$19&gt;='様式３（療養者名簿）（⑤の場合）'!$BJ63,IF(YN$19&lt;='様式３（療養者名簿）（⑤の場合）'!$BK63,1,0),0),0)</f>
        <v>0</v>
      </c>
      <c r="YO58" s="372">
        <f>IF(YO$19-'様式３（療養者名簿）（⑤の場合）'!$BJ63+1&lt;=15,IF(YO$19&gt;='様式３（療養者名簿）（⑤の場合）'!$BJ63,IF(YO$19&lt;='様式３（療養者名簿）（⑤の場合）'!$BK63,1,0),0),0)</f>
        <v>0</v>
      </c>
      <c r="YP58" s="372">
        <f>IF(YP$19-'様式３（療養者名簿）（⑤の場合）'!$BJ63+1&lt;=15,IF(YP$19&gt;='様式３（療養者名簿）（⑤の場合）'!$BJ63,IF(YP$19&lt;='様式３（療養者名簿）（⑤の場合）'!$BK63,1,0),0),0)</f>
        <v>0</v>
      </c>
      <c r="YQ58" s="372">
        <f>IF(YQ$19-'様式３（療養者名簿）（⑤の場合）'!$BJ63+1&lt;=15,IF(YQ$19&gt;='様式３（療養者名簿）（⑤の場合）'!$BJ63,IF(YQ$19&lt;='様式３（療養者名簿）（⑤の場合）'!$BK63,1,0),0),0)</f>
        <v>0</v>
      </c>
      <c r="YR58" s="372">
        <f>IF(YR$19-'様式３（療養者名簿）（⑤の場合）'!$BJ63+1&lt;=15,IF(YR$19&gt;='様式３（療養者名簿）（⑤の場合）'!$BJ63,IF(YR$19&lt;='様式３（療養者名簿）（⑤の場合）'!$BK63,1,0),0),0)</f>
        <v>0</v>
      </c>
      <c r="YS58" s="372">
        <f>IF(YS$19-'様式３（療養者名簿）（⑤の場合）'!$BJ63+1&lt;=15,IF(YS$19&gt;='様式３（療養者名簿）（⑤の場合）'!$BJ63,IF(YS$19&lt;='様式３（療養者名簿）（⑤の場合）'!$BK63,1,0),0),0)</f>
        <v>0</v>
      </c>
      <c r="YT58" s="372">
        <f>IF(YT$19-'様式３（療養者名簿）（⑤の場合）'!$BJ63+1&lt;=15,IF(YT$19&gt;='様式３（療養者名簿）（⑤の場合）'!$BJ63,IF(YT$19&lt;='様式３（療養者名簿）（⑤の場合）'!$BK63,1,0),0),0)</f>
        <v>0</v>
      </c>
      <c r="YU58" s="372">
        <f>IF(YU$19-'様式３（療養者名簿）（⑤の場合）'!$BJ63+1&lt;=15,IF(YU$19&gt;='様式３（療養者名簿）（⑤の場合）'!$BJ63,IF(YU$19&lt;='様式３（療養者名簿）（⑤の場合）'!$BK63,1,0),0),0)</f>
        <v>0</v>
      </c>
      <c r="YV58" s="372">
        <f>IF(YV$19-'様式３（療養者名簿）（⑤の場合）'!$BJ63+1&lt;=15,IF(YV$19&gt;='様式３（療養者名簿）（⑤の場合）'!$BJ63,IF(YV$19&lt;='様式３（療養者名簿）（⑤の場合）'!$BK63,1,0),0),0)</f>
        <v>0</v>
      </c>
      <c r="YW58" s="372">
        <f>IF(YW$19-'様式３（療養者名簿）（⑤の場合）'!$BJ63+1&lt;=15,IF(YW$19&gt;='様式３（療養者名簿）（⑤の場合）'!$BJ63,IF(YW$19&lt;='様式３（療養者名簿）（⑤の場合）'!$BK63,1,0),0),0)</f>
        <v>0</v>
      </c>
      <c r="YX58" s="372">
        <f>IF(YX$19-'様式３（療養者名簿）（⑤の場合）'!$BJ63+1&lt;=15,IF(YX$19&gt;='様式３（療養者名簿）（⑤の場合）'!$BJ63,IF(YX$19&lt;='様式３（療養者名簿）（⑤の場合）'!$BK63,1,0),0),0)</f>
        <v>0</v>
      </c>
      <c r="YY58" s="372">
        <f>IF(YY$19-'様式３（療養者名簿）（⑤の場合）'!$BJ63+1&lt;=15,IF(YY$19&gt;='様式３（療養者名簿）（⑤の場合）'!$BJ63,IF(YY$19&lt;='様式３（療養者名簿）（⑤の場合）'!$BK63,1,0),0),0)</f>
        <v>0</v>
      </c>
      <c r="YZ58" s="372">
        <f>IF(YZ$19-'様式３（療養者名簿）（⑤の場合）'!$BJ63+1&lt;=15,IF(YZ$19&gt;='様式３（療養者名簿）（⑤の場合）'!$BJ63,IF(YZ$19&lt;='様式３（療養者名簿）（⑤の場合）'!$BK63,1,0),0),0)</f>
        <v>0</v>
      </c>
      <c r="ZA58" s="372">
        <f>IF(ZA$19-'様式３（療養者名簿）（⑤の場合）'!$BJ63+1&lt;=15,IF(ZA$19&gt;='様式３（療養者名簿）（⑤の場合）'!$BJ63,IF(ZA$19&lt;='様式３（療養者名簿）（⑤の場合）'!$BK63,1,0),0),0)</f>
        <v>0</v>
      </c>
      <c r="ZB58" s="372">
        <f>IF(ZB$19-'様式３（療養者名簿）（⑤の場合）'!$BJ63+1&lt;=15,IF(ZB$19&gt;='様式３（療養者名簿）（⑤の場合）'!$BJ63,IF(ZB$19&lt;='様式３（療養者名簿）（⑤の場合）'!$BK63,1,0),0),0)</f>
        <v>0</v>
      </c>
      <c r="ZC58" s="372">
        <f>IF(ZC$19-'様式３（療養者名簿）（⑤の場合）'!$BJ63+1&lt;=15,IF(ZC$19&gt;='様式３（療養者名簿）（⑤の場合）'!$BJ63,IF(ZC$19&lt;='様式３（療養者名簿）（⑤の場合）'!$BK63,1,0),0),0)</f>
        <v>0</v>
      </c>
      <c r="ZD58" s="372">
        <f>IF(ZD$19-'様式３（療養者名簿）（⑤の場合）'!$BJ63+1&lt;=15,IF(ZD$19&gt;='様式３（療養者名簿）（⑤の場合）'!$BJ63,IF(ZD$19&lt;='様式３（療養者名簿）（⑤の場合）'!$BK63,1,0),0),0)</f>
        <v>0</v>
      </c>
      <c r="ZE58" s="372">
        <f>IF(ZE$19-'様式３（療養者名簿）（⑤の場合）'!$BJ63+1&lt;=15,IF(ZE$19&gt;='様式３（療養者名簿）（⑤の場合）'!$BJ63,IF(ZE$19&lt;='様式３（療養者名簿）（⑤の場合）'!$BK63,1,0),0),0)</f>
        <v>0</v>
      </c>
      <c r="ZF58" s="372">
        <f>IF(ZF$19-'様式３（療養者名簿）（⑤の場合）'!$BJ63+1&lt;=15,IF(ZF$19&gt;='様式３（療養者名簿）（⑤の場合）'!$BJ63,IF(ZF$19&lt;='様式３（療養者名簿）（⑤の場合）'!$BK63,1,0),0),0)</f>
        <v>0</v>
      </c>
      <c r="ZG58" s="372">
        <f>IF(ZG$19-'様式３（療養者名簿）（⑤の場合）'!$BJ63+1&lt;=15,IF(ZG$19&gt;='様式３（療養者名簿）（⑤の場合）'!$BJ63,IF(ZG$19&lt;='様式３（療養者名簿）（⑤の場合）'!$BK63,1,0),0),0)</f>
        <v>0</v>
      </c>
      <c r="ZH58" s="372">
        <f>IF(ZH$19-'様式３（療養者名簿）（⑤の場合）'!$BJ63+1&lt;=15,IF(ZH$19&gt;='様式３（療養者名簿）（⑤の場合）'!$BJ63,IF(ZH$19&lt;='様式３（療養者名簿）（⑤の場合）'!$BK63,1,0),0),0)</f>
        <v>0</v>
      </c>
      <c r="ZI58" s="372">
        <f>IF(ZI$19-'様式３（療養者名簿）（⑤の場合）'!$BJ63+1&lt;=15,IF(ZI$19&gt;='様式３（療養者名簿）（⑤の場合）'!$BJ63,IF(ZI$19&lt;='様式３（療養者名簿）（⑤の場合）'!$BK63,1,0),0),0)</f>
        <v>0</v>
      </c>
      <c r="ZJ58" s="372">
        <f>IF(ZJ$19-'様式３（療養者名簿）（⑤の場合）'!$BJ63+1&lt;=15,IF(ZJ$19&gt;='様式３（療養者名簿）（⑤の場合）'!$BJ63,IF(ZJ$19&lt;='様式３（療養者名簿）（⑤の場合）'!$BK63,1,0),0),0)</f>
        <v>0</v>
      </c>
      <c r="ZK58" s="372">
        <f>IF(ZK$19-'様式３（療養者名簿）（⑤の場合）'!$BJ63+1&lt;=15,IF(ZK$19&gt;='様式３（療養者名簿）（⑤の場合）'!$BJ63,IF(ZK$19&lt;='様式３（療養者名簿）（⑤の場合）'!$BK63,1,0),0),0)</f>
        <v>0</v>
      </c>
      <c r="ZL58" s="372">
        <f>IF(ZL$19-'様式３（療養者名簿）（⑤の場合）'!$BJ63+1&lt;=15,IF(ZL$19&gt;='様式３（療養者名簿）（⑤の場合）'!$BJ63,IF(ZL$19&lt;='様式３（療養者名簿）（⑤の場合）'!$BK63,1,0),0),0)</f>
        <v>0</v>
      </c>
      <c r="ZM58" s="372">
        <f>IF(ZM$19-'様式３（療養者名簿）（⑤の場合）'!$BJ63+1&lt;=15,IF(ZM$19&gt;='様式３（療養者名簿）（⑤の場合）'!$BJ63,IF(ZM$19&lt;='様式３（療養者名簿）（⑤の場合）'!$BK63,1,0),0),0)</f>
        <v>0</v>
      </c>
      <c r="ZN58" s="372">
        <f>IF(ZN$19-'様式３（療養者名簿）（⑤の場合）'!$BJ63+1&lt;=15,IF(ZN$19&gt;='様式３（療養者名簿）（⑤の場合）'!$BJ63,IF(ZN$19&lt;='様式３（療養者名簿）（⑤の場合）'!$BK63,1,0),0),0)</f>
        <v>0</v>
      </c>
      <c r="ZO58" s="372">
        <f>IF(ZO$19-'様式３（療養者名簿）（⑤の場合）'!$BJ63+1&lt;=15,IF(ZO$19&gt;='様式３（療養者名簿）（⑤の場合）'!$BJ63,IF(ZO$19&lt;='様式３（療養者名簿）（⑤の場合）'!$BK63,1,0),0),0)</f>
        <v>0</v>
      </c>
      <c r="ZP58" s="372">
        <f>IF(ZP$19-'様式３（療養者名簿）（⑤の場合）'!$BJ63+1&lt;=15,IF(ZP$19&gt;='様式３（療養者名簿）（⑤の場合）'!$BJ63,IF(ZP$19&lt;='様式３（療養者名簿）（⑤の場合）'!$BK63,1,0),0),0)</f>
        <v>0</v>
      </c>
      <c r="ZQ58" s="372">
        <f>IF(ZQ$19-'様式３（療養者名簿）（⑤の場合）'!$BJ63+1&lt;=15,IF(ZQ$19&gt;='様式３（療養者名簿）（⑤の場合）'!$BJ63,IF(ZQ$19&lt;='様式３（療養者名簿）（⑤の場合）'!$BK63,1,0),0),0)</f>
        <v>0</v>
      </c>
      <c r="ZR58" s="372">
        <f>IF(ZR$19-'様式３（療養者名簿）（⑤の場合）'!$BJ63+1&lt;=15,IF(ZR$19&gt;='様式３（療養者名簿）（⑤の場合）'!$BJ63,IF(ZR$19&lt;='様式３（療養者名簿）（⑤の場合）'!$BK63,1,0),0),0)</f>
        <v>0</v>
      </c>
      <c r="ZS58" s="372">
        <f>IF(ZS$19-'様式３（療養者名簿）（⑤の場合）'!$BJ63+1&lt;=15,IF(ZS$19&gt;='様式３（療養者名簿）（⑤の場合）'!$BJ63,IF(ZS$19&lt;='様式３（療養者名簿）（⑤の場合）'!$BK63,1,0),0),0)</f>
        <v>0</v>
      </c>
      <c r="ZT58" s="372">
        <f>IF(ZT$19-'様式３（療養者名簿）（⑤の場合）'!$BJ63+1&lt;=15,IF(ZT$19&gt;='様式３（療養者名簿）（⑤の場合）'!$BJ63,IF(ZT$19&lt;='様式３（療養者名簿）（⑤の場合）'!$BK63,1,0),0),0)</f>
        <v>0</v>
      </c>
      <c r="ZU58" s="372">
        <f>IF(ZU$19-'様式３（療養者名簿）（⑤の場合）'!$BJ63+1&lt;=15,IF(ZU$19&gt;='様式３（療養者名簿）（⑤の場合）'!$BJ63,IF(ZU$19&lt;='様式３（療養者名簿）（⑤の場合）'!$BK63,1,0),0),0)</f>
        <v>0</v>
      </c>
      <c r="ZV58" s="372">
        <f>IF(ZV$19-'様式３（療養者名簿）（⑤の場合）'!$BJ63+1&lt;=15,IF(ZV$19&gt;='様式３（療養者名簿）（⑤の場合）'!$BJ63,IF(ZV$19&lt;='様式３（療養者名簿）（⑤の場合）'!$BK63,1,0),0),0)</f>
        <v>0</v>
      </c>
      <c r="ZW58" s="372">
        <f>IF(ZW$19-'様式３（療養者名簿）（⑤の場合）'!$BJ63+1&lt;=15,IF(ZW$19&gt;='様式３（療養者名簿）（⑤の場合）'!$BJ63,IF(ZW$19&lt;='様式３（療養者名簿）（⑤の場合）'!$BK63,1,0),0),0)</f>
        <v>0</v>
      </c>
      <c r="ZX58" s="372">
        <f>IF(ZX$19-'様式３（療養者名簿）（⑤の場合）'!$BJ63+1&lt;=15,IF(ZX$19&gt;='様式３（療養者名簿）（⑤の場合）'!$BJ63,IF(ZX$19&lt;='様式３（療養者名簿）（⑤の場合）'!$BK63,1,0),0),0)</f>
        <v>0</v>
      </c>
      <c r="ZY58" s="372">
        <f>IF(ZY$19-'様式３（療養者名簿）（⑤の場合）'!$BJ63+1&lt;=15,IF(ZY$19&gt;='様式３（療養者名簿）（⑤の場合）'!$BJ63,IF(ZY$19&lt;='様式３（療養者名簿）（⑤の場合）'!$BK63,1,0),0),0)</f>
        <v>0</v>
      </c>
      <c r="ZZ58" s="372">
        <f>IF(ZZ$19-'様式３（療養者名簿）（⑤の場合）'!$BJ63+1&lt;=15,IF(ZZ$19&gt;='様式３（療養者名簿）（⑤の場合）'!$BJ63,IF(ZZ$19&lt;='様式３（療養者名簿）（⑤の場合）'!$BK63,1,0),0),0)</f>
        <v>0</v>
      </c>
      <c r="AAA58" s="372">
        <f>IF(AAA$19-'様式３（療養者名簿）（⑤の場合）'!$BJ63+1&lt;=15,IF(AAA$19&gt;='様式３（療養者名簿）（⑤の場合）'!$BJ63,IF(AAA$19&lt;='様式３（療養者名簿）（⑤の場合）'!$BK63,1,0),0),0)</f>
        <v>0</v>
      </c>
      <c r="AAB58" s="372">
        <f>IF(AAB$19-'様式３（療養者名簿）（⑤の場合）'!$BJ63+1&lt;=15,IF(AAB$19&gt;='様式３（療養者名簿）（⑤の場合）'!$BJ63,IF(AAB$19&lt;='様式３（療養者名簿）（⑤の場合）'!$BK63,1,0),0),0)</f>
        <v>0</v>
      </c>
      <c r="AAC58" s="372">
        <f>IF(AAC$19-'様式３（療養者名簿）（⑤の場合）'!$BJ63+1&lt;=15,IF(AAC$19&gt;='様式３（療養者名簿）（⑤の場合）'!$BJ63,IF(AAC$19&lt;='様式３（療養者名簿）（⑤の場合）'!$BK63,1,0),0),0)</f>
        <v>0</v>
      </c>
      <c r="AAD58" s="372">
        <f>IF(AAD$19-'様式３（療養者名簿）（⑤の場合）'!$BJ63+1&lt;=15,IF(AAD$19&gt;='様式３（療養者名簿）（⑤の場合）'!$BJ63,IF(AAD$19&lt;='様式３（療養者名簿）（⑤の場合）'!$BK63,1,0),0),0)</f>
        <v>0</v>
      </c>
      <c r="AAE58" s="372">
        <f>IF(AAE$19-'様式３（療養者名簿）（⑤の場合）'!$BJ63+1&lt;=15,IF(AAE$19&gt;='様式３（療養者名簿）（⑤の場合）'!$BJ63,IF(AAE$19&lt;='様式３（療養者名簿）（⑤の場合）'!$BK63,1,0),0),0)</f>
        <v>0</v>
      </c>
      <c r="AAF58" s="372">
        <f>IF(AAF$19-'様式３（療養者名簿）（⑤の場合）'!$BJ63+1&lt;=15,IF(AAF$19&gt;='様式３（療養者名簿）（⑤の場合）'!$BJ63,IF(AAF$19&lt;='様式３（療養者名簿）（⑤の場合）'!$BK63,1,0),0),0)</f>
        <v>0</v>
      </c>
      <c r="AAG58" s="372">
        <f>IF(AAG$19-'様式３（療養者名簿）（⑤の場合）'!$BJ63+1&lt;=15,IF(AAG$19&gt;='様式３（療養者名簿）（⑤の場合）'!$BJ63,IF(AAG$19&lt;='様式３（療養者名簿）（⑤の場合）'!$BK63,1,0),0),0)</f>
        <v>0</v>
      </c>
      <c r="AAH58" s="372">
        <f>IF(AAH$19-'様式３（療養者名簿）（⑤の場合）'!$BJ63+1&lt;=15,IF(AAH$19&gt;='様式３（療養者名簿）（⑤の場合）'!$BJ63,IF(AAH$19&lt;='様式３（療養者名簿）（⑤の場合）'!$BK63,1,0),0),0)</f>
        <v>0</v>
      </c>
      <c r="AAI58" s="372">
        <f>IF(AAI$19-'様式３（療養者名簿）（⑤の場合）'!$BJ63+1&lt;=15,IF(AAI$19&gt;='様式３（療養者名簿）（⑤の場合）'!$BJ63,IF(AAI$19&lt;='様式３（療養者名簿）（⑤の場合）'!$BK63,1,0),0),0)</f>
        <v>0</v>
      </c>
      <c r="AAJ58" s="372">
        <f>IF(AAJ$19-'様式３（療養者名簿）（⑤の場合）'!$BJ63+1&lt;=15,IF(AAJ$19&gt;='様式３（療養者名簿）（⑤の場合）'!$BJ63,IF(AAJ$19&lt;='様式３（療養者名簿）（⑤の場合）'!$BK63,1,0),0),0)</f>
        <v>0</v>
      </c>
      <c r="AAK58" s="372">
        <f>IF(AAK$19-'様式３（療養者名簿）（⑤の場合）'!$BJ63+1&lt;=15,IF(AAK$19&gt;='様式３（療養者名簿）（⑤の場合）'!$BJ63,IF(AAK$19&lt;='様式３（療養者名簿）（⑤の場合）'!$BK63,1,0),0),0)</f>
        <v>0</v>
      </c>
      <c r="AAL58" s="372">
        <f>IF(AAL$19-'様式３（療養者名簿）（⑤の場合）'!$BJ63+1&lt;=15,IF(AAL$19&gt;='様式３（療養者名簿）（⑤の場合）'!$BJ63,IF(AAL$19&lt;='様式３（療養者名簿）（⑤の場合）'!$BK63,1,0),0),0)</f>
        <v>0</v>
      </c>
      <c r="AAM58" s="372">
        <f>IF(AAM$19-'様式３（療養者名簿）（⑤の場合）'!$BJ63+1&lt;=15,IF(AAM$19&gt;='様式３（療養者名簿）（⑤の場合）'!$BJ63,IF(AAM$19&lt;='様式３（療養者名簿）（⑤の場合）'!$BK63,1,0),0),0)</f>
        <v>0</v>
      </c>
      <c r="AAN58" s="372">
        <f>IF(AAN$19-'様式３（療養者名簿）（⑤の場合）'!$BJ63+1&lt;=15,IF(AAN$19&gt;='様式３（療養者名簿）（⑤の場合）'!$BJ63,IF(AAN$19&lt;='様式３（療養者名簿）（⑤の場合）'!$BK63,1,0),0),0)</f>
        <v>0</v>
      </c>
      <c r="AAO58" s="372">
        <f>IF(AAO$19-'様式３（療養者名簿）（⑤の場合）'!$BJ63+1&lt;=15,IF(AAO$19&gt;='様式３（療養者名簿）（⑤の場合）'!$BJ63,IF(AAO$19&lt;='様式３（療養者名簿）（⑤の場合）'!$BK63,1,0),0),0)</f>
        <v>0</v>
      </c>
      <c r="AAP58" s="372">
        <f>IF(AAP$19-'様式３（療養者名簿）（⑤の場合）'!$BJ63+1&lt;=15,IF(AAP$19&gt;='様式３（療養者名簿）（⑤の場合）'!$BJ63,IF(AAP$19&lt;='様式３（療養者名簿）（⑤の場合）'!$BK63,1,0),0),0)</f>
        <v>0</v>
      </c>
      <c r="AAQ58" s="372">
        <f>IF(AAQ$19-'様式３（療養者名簿）（⑤の場合）'!$BJ63+1&lt;=15,IF(AAQ$19&gt;='様式３（療養者名簿）（⑤の場合）'!$BJ63,IF(AAQ$19&lt;='様式３（療養者名簿）（⑤の場合）'!$BK63,1,0),0),0)</f>
        <v>0</v>
      </c>
      <c r="AAR58" s="372">
        <f>IF(AAR$19-'様式３（療養者名簿）（⑤の場合）'!$BJ63+1&lt;=15,IF(AAR$19&gt;='様式３（療養者名簿）（⑤の場合）'!$BJ63,IF(AAR$19&lt;='様式３（療養者名簿）（⑤の場合）'!$BK63,1,0),0),0)</f>
        <v>0</v>
      </c>
      <c r="AAS58" s="372">
        <f>IF(AAS$19-'様式３（療養者名簿）（⑤の場合）'!$BJ63+1&lt;=15,IF(AAS$19&gt;='様式３（療養者名簿）（⑤の場合）'!$BJ63,IF(AAS$19&lt;='様式３（療養者名簿）（⑤の場合）'!$BK63,1,0),0),0)</f>
        <v>0</v>
      </c>
      <c r="AAT58" s="372">
        <f>IF(AAT$19-'様式３（療養者名簿）（⑤の場合）'!$BJ63+1&lt;=15,IF(AAT$19&gt;='様式３（療養者名簿）（⑤の場合）'!$BJ63,IF(AAT$19&lt;='様式３（療養者名簿）（⑤の場合）'!$BK63,1,0),0),0)</f>
        <v>0</v>
      </c>
      <c r="AAU58" s="372">
        <f>IF(AAU$19-'様式３（療養者名簿）（⑤の場合）'!$BJ63+1&lt;=15,IF(AAU$19&gt;='様式３（療養者名簿）（⑤の場合）'!$BJ63,IF(AAU$19&lt;='様式３（療養者名簿）（⑤の場合）'!$BK63,1,0),0),0)</f>
        <v>0</v>
      </c>
      <c r="AAV58" s="372">
        <f>IF(AAV$19-'様式３（療養者名簿）（⑤の場合）'!$BJ63+1&lt;=15,IF(AAV$19&gt;='様式３（療養者名簿）（⑤の場合）'!$BJ63,IF(AAV$19&lt;='様式３（療養者名簿）（⑤の場合）'!$BK63,1,0),0),0)</f>
        <v>0</v>
      </c>
      <c r="AAW58" s="372">
        <f>IF(AAW$19-'様式３（療養者名簿）（⑤の場合）'!$BJ63+1&lt;=15,IF(AAW$19&gt;='様式３（療養者名簿）（⑤の場合）'!$BJ63,IF(AAW$19&lt;='様式３（療養者名簿）（⑤の場合）'!$BK63,1,0),0),0)</f>
        <v>0</v>
      </c>
      <c r="AAX58" s="372">
        <f>IF(AAX$19-'様式３（療養者名簿）（⑤の場合）'!$BJ63+1&lt;=15,IF(AAX$19&gt;='様式３（療養者名簿）（⑤の場合）'!$BJ63,IF(AAX$19&lt;='様式３（療養者名簿）（⑤の場合）'!$BK63,1,0),0),0)</f>
        <v>0</v>
      </c>
      <c r="AAY58" s="372">
        <f>IF(AAY$19-'様式３（療養者名簿）（⑤の場合）'!$BJ63+1&lt;=15,IF(AAY$19&gt;='様式３（療養者名簿）（⑤の場合）'!$BJ63,IF(AAY$19&lt;='様式３（療養者名簿）（⑤の場合）'!$BK63,1,0),0),0)</f>
        <v>0</v>
      </c>
      <c r="AAZ58" s="372">
        <f>IF(AAZ$19-'様式３（療養者名簿）（⑤の場合）'!$BJ63+1&lt;=15,IF(AAZ$19&gt;='様式３（療養者名簿）（⑤の場合）'!$BJ63,IF(AAZ$19&lt;='様式３（療養者名簿）（⑤の場合）'!$BK63,1,0),0),0)</f>
        <v>0</v>
      </c>
      <c r="ABA58" s="372">
        <f>IF(ABA$19-'様式３（療養者名簿）（⑤の場合）'!$BJ63+1&lt;=15,IF(ABA$19&gt;='様式３（療養者名簿）（⑤の場合）'!$BJ63,IF(ABA$19&lt;='様式３（療養者名簿）（⑤の場合）'!$BK63,1,0),0),0)</f>
        <v>0</v>
      </c>
      <c r="ABB58" s="372">
        <f>IF(ABB$19-'様式３（療養者名簿）（⑤の場合）'!$BJ63+1&lt;=15,IF(ABB$19&gt;='様式３（療養者名簿）（⑤の場合）'!$BJ63,IF(ABB$19&lt;='様式３（療養者名簿）（⑤の場合）'!$BK63,1,0),0),0)</f>
        <v>0</v>
      </c>
      <c r="ABC58" s="372">
        <f>IF(ABC$19-'様式３（療養者名簿）（⑤の場合）'!$BJ63+1&lt;=15,IF(ABC$19&gt;='様式３（療養者名簿）（⑤の場合）'!$BJ63,IF(ABC$19&lt;='様式３（療養者名簿）（⑤の場合）'!$BK63,1,0),0),0)</f>
        <v>0</v>
      </c>
      <c r="ABD58" s="372">
        <f>IF(ABD$19-'様式３（療養者名簿）（⑤の場合）'!$BJ63+1&lt;=15,IF(ABD$19&gt;='様式３（療養者名簿）（⑤の場合）'!$BJ63,IF(ABD$19&lt;='様式３（療養者名簿）（⑤の場合）'!$BK63,1,0),0),0)</f>
        <v>0</v>
      </c>
    </row>
    <row r="59" spans="1:732" ht="42" customHeight="1">
      <c r="A59" s="250">
        <f>'様式３（療養者名簿）（⑤の場合）'!C64</f>
        <v>0</v>
      </c>
      <c r="B59" s="365">
        <f>IF(B$19-'様式３（療養者名簿）（⑤の場合）'!$BJ64+1&lt;=15,IF(B$19&gt;='様式３（療養者名簿）（⑤の場合）'!$BJ64,IF(B$19&lt;='様式３（療養者名簿）（⑤の場合）'!$BK64,1,0),0),0)</f>
        <v>0</v>
      </c>
      <c r="C59" s="365">
        <f>IF(C$19-'様式３（療養者名簿）（⑤の場合）'!$BJ64+1&lt;=15,IF(C$19&gt;='様式３（療養者名簿）（⑤の場合）'!$BJ64,IF(C$19&lt;='様式３（療養者名簿）（⑤の場合）'!$BK64,1,0),0),0)</f>
        <v>0</v>
      </c>
      <c r="D59" s="365">
        <f>IF(D$19-'様式３（療養者名簿）（⑤の場合）'!$BJ64+1&lt;=15,IF(D$19&gt;='様式３（療養者名簿）（⑤の場合）'!$BJ64,IF(D$19&lt;='様式３（療養者名簿）（⑤の場合）'!$BK64,1,0),0),0)</f>
        <v>0</v>
      </c>
      <c r="E59" s="365">
        <f>IF(E$19-'様式３（療養者名簿）（⑤の場合）'!$BJ64+1&lt;=15,IF(E$19&gt;='様式３（療養者名簿）（⑤の場合）'!$BJ64,IF(E$19&lt;='様式３（療養者名簿）（⑤の場合）'!$BK64,1,0),0),0)</f>
        <v>0</v>
      </c>
      <c r="F59" s="365">
        <f>IF(F$19-'様式３（療養者名簿）（⑤の場合）'!$BJ64+1&lt;=15,IF(F$19&gt;='様式３（療養者名簿）（⑤の場合）'!$BJ64,IF(F$19&lt;='様式３（療養者名簿）（⑤の場合）'!$BK64,1,0),0),0)</f>
        <v>0</v>
      </c>
      <c r="G59" s="365">
        <f>IF(G$19-'様式３（療養者名簿）（⑤の場合）'!$BJ64+1&lt;=15,IF(G$19&gt;='様式３（療養者名簿）（⑤の場合）'!$BJ64,IF(G$19&lt;='様式３（療養者名簿）（⑤の場合）'!$BK64,1,0),0),0)</f>
        <v>0</v>
      </c>
      <c r="H59" s="365">
        <f>IF(H$19-'様式３（療養者名簿）（⑤の場合）'!$BJ64+1&lt;=15,IF(H$19&gt;='様式３（療養者名簿）（⑤の場合）'!$BJ64,IF(H$19&lt;='様式３（療養者名簿）（⑤の場合）'!$BK64,1,0),0),0)</f>
        <v>0</v>
      </c>
      <c r="I59" s="365">
        <f>IF(I$19-'様式３（療養者名簿）（⑤の場合）'!$BJ64+1&lt;=15,IF(I$19&gt;='様式３（療養者名簿）（⑤の場合）'!$BJ64,IF(I$19&lt;='様式３（療養者名簿）（⑤の場合）'!$BK64,1,0),0),0)</f>
        <v>0</v>
      </c>
      <c r="J59" s="365">
        <f>IF(J$19-'様式３（療養者名簿）（⑤の場合）'!$BJ64+1&lt;=15,IF(J$19&gt;='様式３（療養者名簿）（⑤の場合）'!$BJ64,IF(J$19&lt;='様式３（療養者名簿）（⑤の場合）'!$BK64,1,0),0),0)</f>
        <v>0</v>
      </c>
      <c r="K59" s="365">
        <f>IF(K$19-'様式３（療養者名簿）（⑤の場合）'!$BJ64+1&lt;=15,IF(K$19&gt;='様式３（療養者名簿）（⑤の場合）'!$BJ64,IF(K$19&lt;='様式３（療養者名簿）（⑤の場合）'!$BK64,1,0),0),0)</f>
        <v>0</v>
      </c>
      <c r="L59" s="365">
        <f>IF(L$19-'様式３（療養者名簿）（⑤の場合）'!$BJ64+1&lt;=15,IF(L$19&gt;='様式３（療養者名簿）（⑤の場合）'!$BJ64,IF(L$19&lt;='様式３（療養者名簿）（⑤の場合）'!$BK64,1,0),0),0)</f>
        <v>0</v>
      </c>
      <c r="M59" s="365">
        <f>IF(M$19-'様式３（療養者名簿）（⑤の場合）'!$BJ64+1&lt;=15,IF(M$19&gt;='様式３（療養者名簿）（⑤の場合）'!$BJ64,IF(M$19&lt;='様式３（療養者名簿）（⑤の場合）'!$BK64,1,0),0),0)</f>
        <v>0</v>
      </c>
      <c r="N59" s="365">
        <f>IF(N$19-'様式３（療養者名簿）（⑤の場合）'!$BJ64+1&lt;=15,IF(N$19&gt;='様式３（療養者名簿）（⑤の場合）'!$BJ64,IF(N$19&lt;='様式３（療養者名簿）（⑤の場合）'!$BK64,1,0),0),0)</f>
        <v>0</v>
      </c>
      <c r="O59" s="365">
        <f>IF(O$19-'様式３（療養者名簿）（⑤の場合）'!$BJ64+1&lt;=15,IF(O$19&gt;='様式３（療養者名簿）（⑤の場合）'!$BJ64,IF(O$19&lt;='様式３（療養者名簿）（⑤の場合）'!$BK64,1,0),0),0)</f>
        <v>0</v>
      </c>
      <c r="P59" s="365">
        <f>IF(P$19-'様式３（療養者名簿）（⑤の場合）'!$BJ64+1&lt;=15,IF(P$19&gt;='様式３（療養者名簿）（⑤の場合）'!$BJ64,IF(P$19&lt;='様式３（療養者名簿）（⑤の場合）'!$BK64,1,0),0),0)</f>
        <v>0</v>
      </c>
      <c r="Q59" s="365">
        <f>IF(Q$19-'様式３（療養者名簿）（⑤の場合）'!$BJ64+1&lt;=15,IF(Q$19&gt;='様式３（療養者名簿）（⑤の場合）'!$BJ64,IF(Q$19&lt;='様式３（療養者名簿）（⑤の場合）'!$BK64,1,0),0),0)</f>
        <v>0</v>
      </c>
      <c r="R59" s="365">
        <f>IF(R$19-'様式３（療養者名簿）（⑤の場合）'!$BJ64+1&lt;=15,IF(R$19&gt;='様式３（療養者名簿）（⑤の場合）'!$BJ64,IF(R$19&lt;='様式３（療養者名簿）（⑤の場合）'!$BK64,1,0),0),0)</f>
        <v>0</v>
      </c>
      <c r="S59" s="365">
        <f>IF(S$19-'様式３（療養者名簿）（⑤の場合）'!$BJ64+1&lt;=15,IF(S$19&gt;='様式３（療養者名簿）（⑤の場合）'!$BJ64,IF(S$19&lt;='様式３（療養者名簿）（⑤の場合）'!$BK64,1,0),0),0)</f>
        <v>0</v>
      </c>
      <c r="T59" s="365">
        <f>IF(T$19-'様式３（療養者名簿）（⑤の場合）'!$BJ64+1&lt;=15,IF(T$19&gt;='様式３（療養者名簿）（⑤の場合）'!$BJ64,IF(T$19&lt;='様式３（療養者名簿）（⑤の場合）'!$BK64,1,0),0),0)</f>
        <v>0</v>
      </c>
      <c r="U59" s="365">
        <f>IF(U$19-'様式３（療養者名簿）（⑤の場合）'!$BJ64+1&lt;=15,IF(U$19&gt;='様式３（療養者名簿）（⑤の場合）'!$BJ64,IF(U$19&lt;='様式３（療養者名簿）（⑤の場合）'!$BK64,1,0),0),0)</f>
        <v>0</v>
      </c>
      <c r="V59" s="365">
        <f>IF(V$19-'様式３（療養者名簿）（⑤の場合）'!$BJ64+1&lt;=15,IF(V$19&gt;='様式３（療養者名簿）（⑤の場合）'!$BJ64,IF(V$19&lt;='様式３（療養者名簿）（⑤の場合）'!$BK64,1,0),0),0)</f>
        <v>0</v>
      </c>
      <c r="W59" s="365">
        <f>IF(W$19-'様式３（療養者名簿）（⑤の場合）'!$BJ64+1&lt;=15,IF(W$19&gt;='様式３（療養者名簿）（⑤の場合）'!$BJ64,IF(W$19&lt;='様式３（療養者名簿）（⑤の場合）'!$BK64,1,0),0),0)</f>
        <v>0</v>
      </c>
      <c r="X59" s="365">
        <f>IF(X$19-'様式３（療養者名簿）（⑤の場合）'!$BJ64+1&lt;=15,IF(X$19&gt;='様式３（療養者名簿）（⑤の場合）'!$BJ64,IF(X$19&lt;='様式３（療養者名簿）（⑤の場合）'!$BK64,1,0),0),0)</f>
        <v>0</v>
      </c>
      <c r="Y59" s="365">
        <f>IF(Y$19-'様式３（療養者名簿）（⑤の場合）'!$BJ64+1&lt;=15,IF(Y$19&gt;='様式３（療養者名簿）（⑤の場合）'!$BJ64,IF(Y$19&lt;='様式３（療養者名簿）（⑤の場合）'!$BK64,1,0),0),0)</f>
        <v>0</v>
      </c>
      <c r="Z59" s="365">
        <f>IF(Z$19-'様式３（療養者名簿）（⑤の場合）'!$BJ64+1&lt;=15,IF(Z$19&gt;='様式３（療養者名簿）（⑤の場合）'!$BJ64,IF(Z$19&lt;='様式３（療養者名簿）（⑤の場合）'!$BK64,1,0),0),0)</f>
        <v>0</v>
      </c>
      <c r="AA59" s="365">
        <f>IF(AA$19-'様式３（療養者名簿）（⑤の場合）'!$BJ64+1&lt;=15,IF(AA$19&gt;='様式３（療養者名簿）（⑤の場合）'!$BJ64,IF(AA$19&lt;='様式３（療養者名簿）（⑤の場合）'!$BK64,1,0),0),0)</f>
        <v>0</v>
      </c>
      <c r="AB59" s="365">
        <f>IF(AB$19-'様式３（療養者名簿）（⑤の場合）'!$BJ64+1&lt;=15,IF(AB$19&gt;='様式３（療養者名簿）（⑤の場合）'!$BJ64,IF(AB$19&lt;='様式３（療養者名簿）（⑤の場合）'!$BK64,1,0),0),0)</f>
        <v>0</v>
      </c>
      <c r="AC59" s="365">
        <f>IF(AC$19-'様式３（療養者名簿）（⑤の場合）'!$BJ64+1&lt;=15,IF(AC$19&gt;='様式３（療養者名簿）（⑤の場合）'!$BJ64,IF(AC$19&lt;='様式３（療養者名簿）（⑤の場合）'!$BK64,1,0),0),0)</f>
        <v>0</v>
      </c>
      <c r="AD59" s="365">
        <f>IF(AD$19-'様式３（療養者名簿）（⑤の場合）'!$BJ64+1&lt;=15,IF(AD$19&gt;='様式３（療養者名簿）（⑤の場合）'!$BJ64,IF(AD$19&lt;='様式３（療養者名簿）（⑤の場合）'!$BK64,1,0),0),0)</f>
        <v>0</v>
      </c>
      <c r="AE59" s="365">
        <f>IF(AE$19-'様式３（療養者名簿）（⑤の場合）'!$BJ64+1&lt;=15,IF(AE$19&gt;='様式３（療養者名簿）（⑤の場合）'!$BJ64,IF(AE$19&lt;='様式３（療養者名簿）（⑤の場合）'!$BK64,1,0),0),0)</f>
        <v>0</v>
      </c>
      <c r="AF59" s="365">
        <f>IF(AF$19-'様式３（療養者名簿）（⑤の場合）'!$BJ64+1&lt;=15,IF(AF$19&gt;='様式３（療養者名簿）（⑤の場合）'!$BJ64,IF(AF$19&lt;='様式３（療養者名簿）（⑤の場合）'!$BK64,1,0),0),0)</f>
        <v>0</v>
      </c>
      <c r="AG59" s="365">
        <f>IF(AG$19-'様式３（療養者名簿）（⑤の場合）'!$BJ64+1&lt;=15,IF(AG$19&gt;='様式３（療養者名簿）（⑤の場合）'!$BJ64,IF(AG$19&lt;='様式３（療養者名簿）（⑤の場合）'!$BK64,1,0),0),0)</f>
        <v>0</v>
      </c>
      <c r="AH59" s="365">
        <f>IF(AH$19-'様式３（療養者名簿）（⑤の場合）'!$BJ64+1&lt;=15,IF(AH$19&gt;='様式３（療養者名簿）（⑤の場合）'!$BJ64,IF(AH$19&lt;='様式３（療養者名簿）（⑤の場合）'!$BK64,1,0),0),0)</f>
        <v>0</v>
      </c>
      <c r="AI59" s="365">
        <f>IF(AI$19-'様式３（療養者名簿）（⑤の場合）'!$BJ64+1&lt;=15,IF(AI$19&gt;='様式３（療養者名簿）（⑤の場合）'!$BJ64,IF(AI$19&lt;='様式３（療養者名簿）（⑤の場合）'!$BK64,1,0),0),0)</f>
        <v>0</v>
      </c>
      <c r="AJ59" s="365">
        <f>IF(AJ$19-'様式３（療養者名簿）（⑤の場合）'!$BJ64+1&lt;=15,IF(AJ$19&gt;='様式３（療養者名簿）（⑤の場合）'!$BJ64,IF(AJ$19&lt;='様式３（療養者名簿）（⑤の場合）'!$BK64,1,0),0),0)</f>
        <v>0</v>
      </c>
      <c r="AK59" s="365">
        <f>IF(AK$19-'様式３（療養者名簿）（⑤の場合）'!$BJ64+1&lt;=15,IF(AK$19&gt;='様式３（療養者名簿）（⑤の場合）'!$BJ64,IF(AK$19&lt;='様式３（療養者名簿）（⑤の場合）'!$BK64,1,0),0),0)</f>
        <v>0</v>
      </c>
      <c r="AL59" s="365">
        <f>IF(AL$19-'様式３（療養者名簿）（⑤の場合）'!$BJ64+1&lt;=15,IF(AL$19&gt;='様式３（療養者名簿）（⑤の場合）'!$BJ64,IF(AL$19&lt;='様式３（療養者名簿）（⑤の場合）'!$BK64,1,0),0),0)</f>
        <v>0</v>
      </c>
      <c r="AM59" s="365">
        <f>IF(AM$19-'様式３（療養者名簿）（⑤の場合）'!$BJ64+1&lt;=15,IF(AM$19&gt;='様式３（療養者名簿）（⑤の場合）'!$BJ64,IF(AM$19&lt;='様式３（療養者名簿）（⑤の場合）'!$BK64,1,0),0),0)</f>
        <v>0</v>
      </c>
      <c r="AN59" s="365">
        <f>IF(AN$19-'様式３（療養者名簿）（⑤の場合）'!$BJ64+1&lt;=15,IF(AN$19&gt;='様式３（療養者名簿）（⑤の場合）'!$BJ64,IF(AN$19&lt;='様式３（療養者名簿）（⑤の場合）'!$BK64,1,0),0),0)</f>
        <v>0</v>
      </c>
      <c r="AO59" s="365">
        <f>IF(AO$19-'様式３（療養者名簿）（⑤の場合）'!$BJ64+1&lt;=15,IF(AO$19&gt;='様式３（療養者名簿）（⑤の場合）'!$BJ64,IF(AO$19&lt;='様式３（療養者名簿）（⑤の場合）'!$BK64,1,0),0),0)</f>
        <v>0</v>
      </c>
      <c r="AP59" s="365">
        <f>IF(AP$19-'様式３（療養者名簿）（⑤の場合）'!$BJ64+1&lt;=15,IF(AP$19&gt;='様式３（療養者名簿）（⑤の場合）'!$BJ64,IF(AP$19&lt;='様式３（療養者名簿）（⑤の場合）'!$BK64,1,0),0),0)</f>
        <v>0</v>
      </c>
      <c r="AQ59" s="365">
        <f>IF(AQ$19-'様式３（療養者名簿）（⑤の場合）'!$BJ64+1&lt;=15,IF(AQ$19&gt;='様式３（療養者名簿）（⑤の場合）'!$BJ64,IF(AQ$19&lt;='様式３（療養者名簿）（⑤の場合）'!$BK64,1,0),0),0)</f>
        <v>0</v>
      </c>
      <c r="AR59" s="365">
        <f>IF(AR$19-'様式３（療養者名簿）（⑤の場合）'!$BJ64+1&lt;=15,IF(AR$19&gt;='様式３（療養者名簿）（⑤の場合）'!$BJ64,IF(AR$19&lt;='様式３（療養者名簿）（⑤の場合）'!$BK64,1,0),0),0)</f>
        <v>0</v>
      </c>
      <c r="AS59" s="365">
        <f>IF(AS$19-'様式３（療養者名簿）（⑤の場合）'!$BJ64+1&lt;=15,IF(AS$19&gt;='様式３（療養者名簿）（⑤の場合）'!$BJ64,IF(AS$19&lt;='様式３（療養者名簿）（⑤の場合）'!$BK64,1,0),0),0)</f>
        <v>0</v>
      </c>
      <c r="AT59" s="365">
        <f>IF(AT$19-'様式３（療養者名簿）（⑤の場合）'!$BJ64+1&lt;=15,IF(AT$19&gt;='様式３（療養者名簿）（⑤の場合）'!$BJ64,IF(AT$19&lt;='様式３（療養者名簿）（⑤の場合）'!$BK64,1,0),0),0)</f>
        <v>0</v>
      </c>
      <c r="AU59" s="365">
        <f>IF(AU$19-'様式３（療養者名簿）（⑤の場合）'!$BJ64+1&lt;=15,IF(AU$19&gt;='様式３（療養者名簿）（⑤の場合）'!$BJ64,IF(AU$19&lt;='様式３（療養者名簿）（⑤の場合）'!$BK64,1,0),0),0)</f>
        <v>0</v>
      </c>
      <c r="AV59" s="365">
        <f>IF(AV$19-'様式３（療養者名簿）（⑤の場合）'!$BJ64+1&lt;=15,IF(AV$19&gt;='様式３（療養者名簿）（⑤の場合）'!$BJ64,IF(AV$19&lt;='様式３（療養者名簿）（⑤の場合）'!$BK64,1,0),0),0)</f>
        <v>0</v>
      </c>
      <c r="AW59" s="365">
        <f>IF(AW$19-'様式３（療養者名簿）（⑤の場合）'!$BJ64+1&lt;=15,IF(AW$19&gt;='様式３（療養者名簿）（⑤の場合）'!$BJ64,IF(AW$19&lt;='様式３（療養者名簿）（⑤の場合）'!$BK64,1,0),0),0)</f>
        <v>0</v>
      </c>
      <c r="AX59" s="365">
        <f>IF(AX$19-'様式３（療養者名簿）（⑤の場合）'!$BJ64+1&lt;=15,IF(AX$19&gt;='様式３（療養者名簿）（⑤の場合）'!$BJ64,IF(AX$19&lt;='様式３（療養者名簿）（⑤の場合）'!$BK64,1,0),0),0)</f>
        <v>0</v>
      </c>
      <c r="AY59" s="365">
        <f>IF(AY$19-'様式３（療養者名簿）（⑤の場合）'!$BJ64+1&lt;=15,IF(AY$19&gt;='様式３（療養者名簿）（⑤の場合）'!$BJ64,IF(AY$19&lt;='様式３（療養者名簿）（⑤の場合）'!$BK64,1,0),0),0)</f>
        <v>0</v>
      </c>
      <c r="AZ59" s="365">
        <f>IF(AZ$19-'様式３（療養者名簿）（⑤の場合）'!$BJ64+1&lt;=15,IF(AZ$19&gt;='様式３（療養者名簿）（⑤の場合）'!$BJ64,IF(AZ$19&lt;='様式３（療養者名簿）（⑤の場合）'!$BK64,1,0),0),0)</f>
        <v>0</v>
      </c>
      <c r="BA59" s="365">
        <f>IF(BA$19-'様式３（療養者名簿）（⑤の場合）'!$BJ64+1&lt;=15,IF(BA$19&gt;='様式３（療養者名簿）（⑤の場合）'!$BJ64,IF(BA$19&lt;='様式３（療養者名簿）（⑤の場合）'!$BK64,1,0),0),0)</f>
        <v>0</v>
      </c>
      <c r="BB59" s="365">
        <f>IF(BB$19-'様式３（療養者名簿）（⑤の場合）'!$BJ64+1&lt;=15,IF(BB$19&gt;='様式３（療養者名簿）（⑤の場合）'!$BJ64,IF(BB$19&lt;='様式３（療養者名簿）（⑤の場合）'!$BK64,1,0),0),0)</f>
        <v>0</v>
      </c>
      <c r="BC59" s="365">
        <f>IF(BC$19-'様式３（療養者名簿）（⑤の場合）'!$BJ64+1&lt;=15,IF(BC$19&gt;='様式３（療養者名簿）（⑤の場合）'!$BJ64,IF(BC$19&lt;='様式３（療養者名簿）（⑤の場合）'!$BK64,1,0),0),0)</f>
        <v>0</v>
      </c>
      <c r="BD59" s="365">
        <f>IF(BD$19-'様式３（療養者名簿）（⑤の場合）'!$BJ64+1&lt;=15,IF(BD$19&gt;='様式３（療養者名簿）（⑤の場合）'!$BJ64,IF(BD$19&lt;='様式３（療養者名簿）（⑤の場合）'!$BK64,1,0),0),0)</f>
        <v>0</v>
      </c>
      <c r="BE59" s="365">
        <f>IF(BE$19-'様式３（療養者名簿）（⑤の場合）'!$BJ64+1&lt;=15,IF(BE$19&gt;='様式３（療養者名簿）（⑤の場合）'!$BJ64,IF(BE$19&lt;='様式３（療養者名簿）（⑤の場合）'!$BK64,1,0),0),0)</f>
        <v>0</v>
      </c>
      <c r="BF59" s="365">
        <f>IF(BF$19-'様式３（療養者名簿）（⑤の場合）'!$BJ64+1&lt;=15,IF(BF$19&gt;='様式３（療養者名簿）（⑤の場合）'!$BJ64,IF(BF$19&lt;='様式３（療養者名簿）（⑤の場合）'!$BK64,1,0),0),0)</f>
        <v>0</v>
      </c>
      <c r="BG59" s="365">
        <f>IF(BG$19-'様式３（療養者名簿）（⑤の場合）'!$BJ64+1&lt;=15,IF(BG$19&gt;='様式３（療養者名簿）（⑤の場合）'!$BJ64,IF(BG$19&lt;='様式３（療養者名簿）（⑤の場合）'!$BK64,1,0),0),0)</f>
        <v>0</v>
      </c>
      <c r="BH59" s="365">
        <f>IF(BH$19-'様式３（療養者名簿）（⑤の場合）'!$BJ64+1&lt;=15,IF(BH$19&gt;='様式３（療養者名簿）（⑤の場合）'!$BJ64,IF(BH$19&lt;='様式３（療養者名簿）（⑤の場合）'!$BK64,1,0),0),0)</f>
        <v>0</v>
      </c>
      <c r="BI59" s="365">
        <f>IF(BI$19-'様式３（療養者名簿）（⑤の場合）'!$BJ64+1&lt;=15,IF(BI$19&gt;='様式３（療養者名簿）（⑤の場合）'!$BJ64,IF(BI$19&lt;='様式３（療養者名簿）（⑤の場合）'!$BK64,1,0),0),0)</f>
        <v>0</v>
      </c>
      <c r="BJ59" s="365">
        <f>IF(BJ$19-'様式３（療養者名簿）（⑤の場合）'!$BJ64+1&lt;=15,IF(BJ$19&gt;='様式３（療養者名簿）（⑤の場合）'!$BJ64,IF(BJ$19&lt;='様式３（療養者名簿）（⑤の場合）'!$BK64,1,0),0),0)</f>
        <v>0</v>
      </c>
      <c r="BK59" s="365">
        <f>IF(BK$19-'様式３（療養者名簿）（⑤の場合）'!$BJ64+1&lt;=15,IF(BK$19&gt;='様式３（療養者名簿）（⑤の場合）'!$BJ64,IF(BK$19&lt;='様式３（療養者名簿）（⑤の場合）'!$BK64,1,0),0),0)</f>
        <v>0</v>
      </c>
      <c r="BL59" s="365">
        <f>IF(BL$19-'様式３（療養者名簿）（⑤の場合）'!$BJ64+1&lt;=15,IF(BL$19&gt;='様式３（療養者名簿）（⑤の場合）'!$BJ64,IF(BL$19&lt;='様式３（療養者名簿）（⑤の場合）'!$BK64,1,0),0),0)</f>
        <v>0</v>
      </c>
      <c r="BM59" s="365">
        <f>IF(BM$19-'様式３（療養者名簿）（⑤の場合）'!$BJ64+1&lt;=15,IF(BM$19&gt;='様式３（療養者名簿）（⑤の場合）'!$BJ64,IF(BM$19&lt;='様式３（療養者名簿）（⑤の場合）'!$BK64,1,0),0),0)</f>
        <v>0</v>
      </c>
      <c r="BN59" s="365">
        <f>IF(BN$19-'様式３（療養者名簿）（⑤の場合）'!$BJ64+1&lt;=15,IF(BN$19&gt;='様式３（療養者名簿）（⑤の場合）'!$BJ64,IF(BN$19&lt;='様式３（療養者名簿）（⑤の場合）'!$BK64,1,0),0),0)</f>
        <v>0</v>
      </c>
      <c r="BO59" s="365">
        <f>IF(BO$19-'様式３（療養者名簿）（⑤の場合）'!$BJ64+1&lt;=15,IF(BO$19&gt;='様式３（療養者名簿）（⑤の場合）'!$BJ64,IF(BO$19&lt;='様式３（療養者名簿）（⑤の場合）'!$BK64,1,0),0),0)</f>
        <v>0</v>
      </c>
      <c r="BP59" s="365">
        <f>IF(BP$19-'様式３（療養者名簿）（⑤の場合）'!$BJ64+1&lt;=15,IF(BP$19&gt;='様式３（療養者名簿）（⑤の場合）'!$BJ64,IF(BP$19&lt;='様式３（療養者名簿）（⑤の場合）'!$BK64,1,0),0),0)</f>
        <v>0</v>
      </c>
      <c r="BQ59" s="365">
        <f>IF(BQ$19-'様式３（療養者名簿）（⑤の場合）'!$BJ64+1&lt;=15,IF(BQ$19&gt;='様式３（療養者名簿）（⑤の場合）'!$BJ64,IF(BQ$19&lt;='様式３（療養者名簿）（⑤の場合）'!$BK64,1,0),0),0)</f>
        <v>0</v>
      </c>
      <c r="BR59" s="365">
        <f>IF(BR$19-'様式３（療養者名簿）（⑤の場合）'!$BJ64+1&lt;=15,IF(BR$19&gt;='様式３（療養者名簿）（⑤の場合）'!$BJ64,IF(BR$19&lt;='様式３（療養者名簿）（⑤の場合）'!$BK64,1,0),0),0)</f>
        <v>0</v>
      </c>
      <c r="BS59" s="365">
        <f>IF(BS$19-'様式３（療養者名簿）（⑤の場合）'!$BJ64+1&lt;=15,IF(BS$19&gt;='様式３（療養者名簿）（⑤の場合）'!$BJ64,IF(BS$19&lt;='様式３（療養者名簿）（⑤の場合）'!$BK64,1,0),0),0)</f>
        <v>0</v>
      </c>
      <c r="BT59" s="365">
        <f>IF(BT$19-'様式３（療養者名簿）（⑤の場合）'!$BJ64+1&lt;=15,IF(BT$19&gt;='様式３（療養者名簿）（⑤の場合）'!$BJ64,IF(BT$19&lt;='様式３（療養者名簿）（⑤の場合）'!$BK64,1,0),0),0)</f>
        <v>0</v>
      </c>
      <c r="BU59" s="365">
        <f>IF(BU$19-'様式３（療養者名簿）（⑤の場合）'!$BJ64+1&lt;=15,IF(BU$19&gt;='様式３（療養者名簿）（⑤の場合）'!$BJ64,IF(BU$19&lt;='様式３（療養者名簿）（⑤の場合）'!$BK64,1,0),0),0)</f>
        <v>0</v>
      </c>
      <c r="BV59" s="365">
        <f>IF(BV$19-'様式３（療養者名簿）（⑤の場合）'!$BJ64+1&lt;=15,IF(BV$19&gt;='様式３（療養者名簿）（⑤の場合）'!$BJ64,IF(BV$19&lt;='様式３（療養者名簿）（⑤の場合）'!$BK64,1,0),0),0)</f>
        <v>0</v>
      </c>
      <c r="BW59" s="365">
        <f>IF(BW$19-'様式３（療養者名簿）（⑤の場合）'!$BJ64+1&lt;=15,IF(BW$19&gt;='様式３（療養者名簿）（⑤の場合）'!$BJ64,IF(BW$19&lt;='様式３（療養者名簿）（⑤の場合）'!$BK64,1,0),0),0)</f>
        <v>0</v>
      </c>
      <c r="BX59" s="365">
        <f>IF(BX$19-'様式３（療養者名簿）（⑤の場合）'!$BJ64+1&lt;=15,IF(BX$19&gt;='様式３（療養者名簿）（⑤の場合）'!$BJ64,IF(BX$19&lt;='様式３（療養者名簿）（⑤の場合）'!$BK64,1,0),0),0)</f>
        <v>0</v>
      </c>
      <c r="BY59" s="365">
        <f>IF(BY$19-'様式３（療養者名簿）（⑤の場合）'!$BJ64+1&lt;=15,IF(BY$19&gt;='様式３（療養者名簿）（⑤の場合）'!$BJ64,IF(BY$19&lt;='様式３（療養者名簿）（⑤の場合）'!$BK64,1,0),0),0)</f>
        <v>0</v>
      </c>
      <c r="BZ59" s="365">
        <f>IF(BZ$19-'様式３（療養者名簿）（⑤の場合）'!$BJ64+1&lt;=15,IF(BZ$19&gt;='様式３（療養者名簿）（⑤の場合）'!$BJ64,IF(BZ$19&lt;='様式３（療養者名簿）（⑤の場合）'!$BK64,1,0),0),0)</f>
        <v>0</v>
      </c>
      <c r="CA59" s="365">
        <f>IF(CA$19-'様式３（療養者名簿）（⑤の場合）'!$BJ64+1&lt;=15,IF(CA$19&gt;='様式３（療養者名簿）（⑤の場合）'!$BJ64,IF(CA$19&lt;='様式３（療養者名簿）（⑤の場合）'!$BK64,1,0),0),0)</f>
        <v>0</v>
      </c>
      <c r="CB59" s="365">
        <f>IF(CB$19-'様式３（療養者名簿）（⑤の場合）'!$BJ64+1&lt;=15,IF(CB$19&gt;='様式３（療養者名簿）（⑤の場合）'!$BJ64,IF(CB$19&lt;='様式３（療養者名簿）（⑤の場合）'!$BK64,1,0),0),0)</f>
        <v>0</v>
      </c>
      <c r="CC59" s="365">
        <f>IF(CC$19-'様式３（療養者名簿）（⑤の場合）'!$BJ64+1&lt;=15,IF(CC$19&gt;='様式３（療養者名簿）（⑤の場合）'!$BJ64,IF(CC$19&lt;='様式３（療養者名簿）（⑤の場合）'!$BK64,1,0),0),0)</f>
        <v>0</v>
      </c>
      <c r="CD59" s="365">
        <f>IF(CD$19-'様式３（療養者名簿）（⑤の場合）'!$BJ64+1&lt;=15,IF(CD$19&gt;='様式３（療養者名簿）（⑤の場合）'!$BJ64,IF(CD$19&lt;='様式３（療養者名簿）（⑤の場合）'!$BK64,1,0),0),0)</f>
        <v>0</v>
      </c>
      <c r="CE59" s="365">
        <f>IF(CE$19-'様式３（療養者名簿）（⑤の場合）'!$BJ64+1&lt;=15,IF(CE$19&gt;='様式３（療養者名簿）（⑤の場合）'!$BJ64,IF(CE$19&lt;='様式３（療養者名簿）（⑤の場合）'!$BK64,1,0),0),0)</f>
        <v>0</v>
      </c>
      <c r="CF59" s="365">
        <f>IF(CF$19-'様式３（療養者名簿）（⑤の場合）'!$BJ64+1&lt;=15,IF(CF$19&gt;='様式３（療養者名簿）（⑤の場合）'!$BJ64,IF(CF$19&lt;='様式３（療養者名簿）（⑤の場合）'!$BK64,1,0),0),0)</f>
        <v>0</v>
      </c>
      <c r="CG59" s="365">
        <f>IF(CG$19-'様式３（療養者名簿）（⑤の場合）'!$BJ64+1&lt;=15,IF(CG$19&gt;='様式３（療養者名簿）（⑤の場合）'!$BJ64,IF(CG$19&lt;='様式３（療養者名簿）（⑤の場合）'!$BK64,1,0),0),0)</f>
        <v>0</v>
      </c>
      <c r="CH59" s="365">
        <f>IF(CH$19-'様式３（療養者名簿）（⑤の場合）'!$BJ64+1&lt;=15,IF(CH$19&gt;='様式３（療養者名簿）（⑤の場合）'!$BJ64,IF(CH$19&lt;='様式３（療養者名簿）（⑤の場合）'!$BK64,1,0),0),0)</f>
        <v>0</v>
      </c>
      <c r="CI59" s="365">
        <f>IF(CI$19-'様式３（療養者名簿）（⑤の場合）'!$BJ64+1&lt;=15,IF(CI$19&gt;='様式３（療養者名簿）（⑤の場合）'!$BJ64,IF(CI$19&lt;='様式３（療養者名簿）（⑤の場合）'!$BK64,1,0),0),0)</f>
        <v>0</v>
      </c>
      <c r="CJ59" s="365">
        <f>IF(CJ$19-'様式３（療養者名簿）（⑤の場合）'!$BJ64+1&lt;=15,IF(CJ$19&gt;='様式３（療養者名簿）（⑤の場合）'!$BJ64,IF(CJ$19&lt;='様式３（療養者名簿）（⑤の場合）'!$BK64,1,0),0),0)</f>
        <v>0</v>
      </c>
      <c r="CK59" s="365">
        <f>IF(CK$19-'様式３（療養者名簿）（⑤の場合）'!$BJ64+1&lt;=15,IF(CK$19&gt;='様式３（療養者名簿）（⑤の場合）'!$BJ64,IF(CK$19&lt;='様式３（療養者名簿）（⑤の場合）'!$BK64,1,0),0),0)</f>
        <v>0</v>
      </c>
      <c r="CL59" s="365">
        <f>IF(CL$19-'様式３（療養者名簿）（⑤の場合）'!$BJ64+1&lt;=15,IF(CL$19&gt;='様式３（療養者名簿）（⑤の場合）'!$BJ64,IF(CL$19&lt;='様式３（療養者名簿）（⑤の場合）'!$BK64,1,0),0),0)</f>
        <v>0</v>
      </c>
      <c r="CM59" s="365">
        <f>IF(CM$19-'様式３（療養者名簿）（⑤の場合）'!$BJ64+1&lt;=15,IF(CM$19&gt;='様式３（療養者名簿）（⑤の場合）'!$BJ64,IF(CM$19&lt;='様式３（療養者名簿）（⑤の場合）'!$BK64,1,0),0),0)</f>
        <v>0</v>
      </c>
      <c r="CN59" s="365">
        <f>IF(CN$19-'様式３（療養者名簿）（⑤の場合）'!$BJ64+1&lt;=15,IF(CN$19&gt;='様式３（療養者名簿）（⑤の場合）'!$BJ64,IF(CN$19&lt;='様式３（療養者名簿）（⑤の場合）'!$BK64,1,0),0),0)</f>
        <v>0</v>
      </c>
      <c r="CO59" s="365">
        <f>IF(CO$19-'様式３（療養者名簿）（⑤の場合）'!$BJ64+1&lt;=15,IF(CO$19&gt;='様式３（療養者名簿）（⑤の場合）'!$BJ64,IF(CO$19&lt;='様式３（療養者名簿）（⑤の場合）'!$BK64,1,0),0),0)</f>
        <v>0</v>
      </c>
      <c r="CP59" s="365">
        <f>IF(CP$19-'様式３（療養者名簿）（⑤の場合）'!$BJ64+1&lt;=15,IF(CP$19&gt;='様式３（療養者名簿）（⑤の場合）'!$BJ64,IF(CP$19&lt;='様式３（療養者名簿）（⑤の場合）'!$BK64,1,0),0),0)</f>
        <v>0</v>
      </c>
      <c r="CQ59" s="365">
        <f>IF(CQ$19-'様式３（療養者名簿）（⑤の場合）'!$BJ64+1&lt;=15,IF(CQ$19&gt;='様式３（療養者名簿）（⑤の場合）'!$BJ64,IF(CQ$19&lt;='様式３（療養者名簿）（⑤の場合）'!$BK64,1,0),0),0)</f>
        <v>0</v>
      </c>
      <c r="CR59" s="365">
        <f>IF(CR$19-'様式３（療養者名簿）（⑤の場合）'!$BJ64+1&lt;=15,IF(CR$19&gt;='様式３（療養者名簿）（⑤の場合）'!$BJ64,IF(CR$19&lt;='様式３（療養者名簿）（⑤の場合）'!$BK64,1,0),0),0)</f>
        <v>0</v>
      </c>
      <c r="CS59" s="365">
        <f>IF(CS$19-'様式３（療養者名簿）（⑤の場合）'!$BJ64+1&lt;=15,IF(CS$19&gt;='様式３（療養者名簿）（⑤の場合）'!$BJ64,IF(CS$19&lt;='様式３（療養者名簿）（⑤の場合）'!$BK64,1,0),0),0)</f>
        <v>0</v>
      </c>
      <c r="CT59" s="365">
        <f>IF(CT$19-'様式３（療養者名簿）（⑤の場合）'!$BJ64+1&lt;=15,IF(CT$19&gt;='様式３（療養者名簿）（⑤の場合）'!$BJ64,IF(CT$19&lt;='様式３（療養者名簿）（⑤の場合）'!$BK64,1,0),0),0)</f>
        <v>0</v>
      </c>
      <c r="CU59" s="365">
        <f>IF(CU$19-'様式３（療養者名簿）（⑤の場合）'!$BJ64+1&lt;=15,IF(CU$19&gt;='様式３（療養者名簿）（⑤の場合）'!$BJ64,IF(CU$19&lt;='様式３（療養者名簿）（⑤の場合）'!$BK64,1,0),0),0)</f>
        <v>0</v>
      </c>
      <c r="CV59" s="365">
        <f>IF(CV$19-'様式３（療養者名簿）（⑤の場合）'!$BJ64+1&lt;=15,IF(CV$19&gt;='様式３（療養者名簿）（⑤の場合）'!$BJ64,IF(CV$19&lt;='様式３（療養者名簿）（⑤の場合）'!$BK64,1,0),0),0)</f>
        <v>0</v>
      </c>
      <c r="CW59" s="365">
        <f>IF(CW$19-'様式３（療養者名簿）（⑤の場合）'!$BJ64+1&lt;=15,IF(CW$19&gt;='様式３（療養者名簿）（⑤の場合）'!$BJ64,IF(CW$19&lt;='様式３（療養者名簿）（⑤の場合）'!$BK64,1,0),0),0)</f>
        <v>0</v>
      </c>
      <c r="CX59" s="365">
        <f>IF(CX$19-'様式３（療養者名簿）（⑤の場合）'!$BJ64+1&lt;=15,IF(CX$19&gt;='様式３（療養者名簿）（⑤の場合）'!$BJ64,IF(CX$19&lt;='様式３（療養者名簿）（⑤の場合）'!$BK64,1,0),0),0)</f>
        <v>0</v>
      </c>
      <c r="CY59" s="365">
        <f>IF(CY$19-'様式３（療養者名簿）（⑤の場合）'!$BJ64+1&lt;=15,IF(CY$19&gt;='様式３（療養者名簿）（⑤の場合）'!$BJ64,IF(CY$19&lt;='様式３（療養者名簿）（⑤の場合）'!$BK64,1,0),0),0)</f>
        <v>0</v>
      </c>
      <c r="CZ59" s="365">
        <f>IF(CZ$19-'様式３（療養者名簿）（⑤の場合）'!$BJ64+1&lt;=15,IF(CZ$19&gt;='様式３（療養者名簿）（⑤の場合）'!$BJ64,IF(CZ$19&lt;='様式３（療養者名簿）（⑤の場合）'!$BK64,1,0),0),0)</f>
        <v>0</v>
      </c>
      <c r="DA59" s="365">
        <f>IF(DA$19-'様式３（療養者名簿）（⑤の場合）'!$BJ64+1&lt;=15,IF(DA$19&gt;='様式３（療養者名簿）（⑤の場合）'!$BJ64,IF(DA$19&lt;='様式３（療養者名簿）（⑤の場合）'!$BK64,1,0),0),0)</f>
        <v>0</v>
      </c>
      <c r="DB59" s="365">
        <f>IF(DB$19-'様式３（療養者名簿）（⑤の場合）'!$BJ64+1&lt;=15,IF(DB$19&gt;='様式３（療養者名簿）（⑤の場合）'!$BJ64,IF(DB$19&lt;='様式３（療養者名簿）（⑤の場合）'!$BK64,1,0),0),0)</f>
        <v>0</v>
      </c>
      <c r="DC59" s="365">
        <f>IF(DC$19-'様式３（療養者名簿）（⑤の場合）'!$BJ64+1&lt;=15,IF(DC$19&gt;='様式３（療養者名簿）（⑤の場合）'!$BJ64,IF(DC$19&lt;='様式３（療養者名簿）（⑤の場合）'!$BK64,1,0),0),0)</f>
        <v>0</v>
      </c>
      <c r="DD59" s="365">
        <f>IF(DD$19-'様式３（療養者名簿）（⑤の場合）'!$BJ64+1&lt;=15,IF(DD$19&gt;='様式３（療養者名簿）（⑤の場合）'!$BJ64,IF(DD$19&lt;='様式３（療養者名簿）（⑤の場合）'!$BK64,1,0),0),0)</f>
        <v>0</v>
      </c>
      <c r="DE59" s="365">
        <f>IF(DE$19-'様式３（療養者名簿）（⑤の場合）'!$BJ64+1&lt;=15,IF(DE$19&gt;='様式３（療養者名簿）（⑤の場合）'!$BJ64,IF(DE$19&lt;='様式３（療養者名簿）（⑤の場合）'!$BK64,1,0),0),0)</f>
        <v>0</v>
      </c>
      <c r="DF59" s="365">
        <f>IF(DF$19-'様式３（療養者名簿）（⑤の場合）'!$BJ64+1&lt;=15,IF(DF$19&gt;='様式３（療養者名簿）（⑤の場合）'!$BJ64,IF(DF$19&lt;='様式３（療養者名簿）（⑤の場合）'!$BK64,1,0),0),0)</f>
        <v>0</v>
      </c>
      <c r="DG59" s="365">
        <f>IF(DG$19-'様式３（療養者名簿）（⑤の場合）'!$BJ64+1&lt;=15,IF(DG$19&gt;='様式３（療養者名簿）（⑤の場合）'!$BJ64,IF(DG$19&lt;='様式３（療養者名簿）（⑤の場合）'!$BK64,1,0),0),0)</f>
        <v>0</v>
      </c>
      <c r="DH59" s="365">
        <f>IF(DH$19-'様式３（療養者名簿）（⑤の場合）'!$BJ64+1&lt;=15,IF(DH$19&gt;='様式３（療養者名簿）（⑤の場合）'!$BJ64,IF(DH$19&lt;='様式３（療養者名簿）（⑤の場合）'!$BK64,1,0),0),0)</f>
        <v>0</v>
      </c>
      <c r="DI59" s="365">
        <f>IF(DI$19-'様式３（療養者名簿）（⑤の場合）'!$BJ64+1&lt;=15,IF(DI$19&gt;='様式３（療養者名簿）（⑤の場合）'!$BJ64,IF(DI$19&lt;='様式３（療養者名簿）（⑤の場合）'!$BK64,1,0),0),0)</f>
        <v>0</v>
      </c>
      <c r="DJ59" s="365">
        <f>IF(DJ$19-'様式３（療養者名簿）（⑤の場合）'!$BJ64+1&lt;=15,IF(DJ$19&gt;='様式３（療養者名簿）（⑤の場合）'!$BJ64,IF(DJ$19&lt;='様式３（療養者名簿）（⑤の場合）'!$BK64,1,0),0),0)</f>
        <v>0</v>
      </c>
      <c r="DK59" s="365">
        <f>IF(DK$19-'様式３（療養者名簿）（⑤の場合）'!$BJ64+1&lt;=15,IF(DK$19&gt;='様式３（療養者名簿）（⑤の場合）'!$BJ64,IF(DK$19&lt;='様式３（療養者名簿）（⑤の場合）'!$BK64,1,0),0),0)</f>
        <v>0</v>
      </c>
      <c r="DL59" s="365">
        <f>IF(DL$19-'様式３（療養者名簿）（⑤の場合）'!$BJ64+1&lt;=15,IF(DL$19&gt;='様式３（療養者名簿）（⑤の場合）'!$BJ64,IF(DL$19&lt;='様式３（療養者名簿）（⑤の場合）'!$BK64,1,0),0),0)</f>
        <v>0</v>
      </c>
      <c r="DM59" s="365">
        <f>IF(DM$19-'様式３（療養者名簿）（⑤の場合）'!$BJ64+1&lt;=15,IF(DM$19&gt;='様式３（療養者名簿）（⑤の場合）'!$BJ64,IF(DM$19&lt;='様式３（療養者名簿）（⑤の場合）'!$BK64,1,0),0),0)</f>
        <v>0</v>
      </c>
      <c r="DN59" s="365">
        <f>IF(DN$19-'様式３（療養者名簿）（⑤の場合）'!$BJ64+1&lt;=15,IF(DN$19&gt;='様式３（療養者名簿）（⑤の場合）'!$BJ64,IF(DN$19&lt;='様式３（療養者名簿）（⑤の場合）'!$BK64,1,0),0),0)</f>
        <v>0</v>
      </c>
      <c r="DO59" s="365">
        <f>IF(DO$19-'様式３（療養者名簿）（⑤の場合）'!$BJ64+1&lt;=15,IF(DO$19&gt;='様式３（療養者名簿）（⑤の場合）'!$BJ64,IF(DO$19&lt;='様式３（療養者名簿）（⑤の場合）'!$BK64,1,0),0),0)</f>
        <v>0</v>
      </c>
      <c r="DP59" s="365">
        <f>IF(DP$19-'様式３（療養者名簿）（⑤の場合）'!$BJ64+1&lt;=15,IF(DP$19&gt;='様式３（療養者名簿）（⑤の場合）'!$BJ64,IF(DP$19&lt;='様式３（療養者名簿）（⑤の場合）'!$BK64,1,0),0),0)</f>
        <v>0</v>
      </c>
      <c r="DQ59" s="365">
        <f>IF(DQ$19-'様式３（療養者名簿）（⑤の場合）'!$BJ64+1&lt;=15,IF(DQ$19&gt;='様式３（療養者名簿）（⑤の場合）'!$BJ64,IF(DQ$19&lt;='様式３（療養者名簿）（⑤の場合）'!$BK64,1,0),0),0)</f>
        <v>0</v>
      </c>
      <c r="DR59" s="365">
        <f>IF(DR$19-'様式３（療養者名簿）（⑤の場合）'!$BJ64+1&lt;=15,IF(DR$19&gt;='様式３（療養者名簿）（⑤の場合）'!$BJ64,IF(DR$19&lt;='様式３（療養者名簿）（⑤の場合）'!$BK64,1,0),0),0)</f>
        <v>0</v>
      </c>
      <c r="DS59" s="365">
        <f>IF(DS$19-'様式３（療養者名簿）（⑤の場合）'!$BJ64+1&lt;=15,IF(DS$19&gt;='様式３（療養者名簿）（⑤の場合）'!$BJ64,IF(DS$19&lt;='様式３（療養者名簿）（⑤の場合）'!$BK64,1,0),0),0)</f>
        <v>0</v>
      </c>
      <c r="DT59" s="365">
        <f>IF(DT$19-'様式３（療養者名簿）（⑤の場合）'!$BJ64+1&lt;=15,IF(DT$19&gt;='様式３（療養者名簿）（⑤の場合）'!$BJ64,IF(DT$19&lt;='様式３（療養者名簿）（⑤の場合）'!$BK64,1,0),0),0)</f>
        <v>0</v>
      </c>
      <c r="DU59" s="365">
        <f>IF(DU$19-'様式３（療養者名簿）（⑤の場合）'!$BJ64+1&lt;=15,IF(DU$19&gt;='様式３（療養者名簿）（⑤の場合）'!$BJ64,IF(DU$19&lt;='様式３（療養者名簿）（⑤の場合）'!$BK64,1,0),0),0)</f>
        <v>0</v>
      </c>
      <c r="DV59" s="365">
        <f>IF(DV$19-'様式３（療養者名簿）（⑤の場合）'!$BJ64+1&lt;=15,IF(DV$19&gt;='様式３（療養者名簿）（⑤の場合）'!$BJ64,IF(DV$19&lt;='様式３（療養者名簿）（⑤の場合）'!$BK64,1,0),0),0)</f>
        <v>0</v>
      </c>
      <c r="DW59" s="365">
        <f>IF(DW$19-'様式３（療養者名簿）（⑤の場合）'!$BJ64+1&lt;=15,IF(DW$19&gt;='様式３（療養者名簿）（⑤の場合）'!$BJ64,IF(DW$19&lt;='様式３（療養者名簿）（⑤の場合）'!$BK64,1,0),0),0)</f>
        <v>0</v>
      </c>
      <c r="DX59" s="365">
        <f>IF(DX$19-'様式３（療養者名簿）（⑤の場合）'!$BJ64+1&lt;=15,IF(DX$19&gt;='様式３（療養者名簿）（⑤の場合）'!$BJ64,IF(DX$19&lt;='様式３（療養者名簿）（⑤の場合）'!$BK64,1,0),0),0)</f>
        <v>0</v>
      </c>
      <c r="DY59" s="365">
        <f>IF(DY$19-'様式３（療養者名簿）（⑤の場合）'!$BJ64+1&lt;=15,IF(DY$19&gt;='様式３（療養者名簿）（⑤の場合）'!$BJ64,IF(DY$19&lt;='様式３（療養者名簿）（⑤の場合）'!$BK64,1,0),0),0)</f>
        <v>0</v>
      </c>
      <c r="DZ59" s="365">
        <f>IF(DZ$19-'様式３（療養者名簿）（⑤の場合）'!$BJ64+1&lt;=15,IF(DZ$19&gt;='様式３（療養者名簿）（⑤の場合）'!$BJ64,IF(DZ$19&lt;='様式３（療養者名簿）（⑤の場合）'!$BK64,1,0),0),0)</f>
        <v>0</v>
      </c>
      <c r="EA59" s="365">
        <f>IF(EA$19-'様式３（療養者名簿）（⑤の場合）'!$BJ64+1&lt;=15,IF(EA$19&gt;='様式３（療養者名簿）（⑤の場合）'!$BJ64,IF(EA$19&lt;='様式３（療養者名簿）（⑤の場合）'!$BK64,1,0),0),0)</f>
        <v>0</v>
      </c>
      <c r="EB59" s="365">
        <f>IF(EB$19-'様式３（療養者名簿）（⑤の場合）'!$BJ64+1&lt;=15,IF(EB$19&gt;='様式３（療養者名簿）（⑤の場合）'!$BJ64,IF(EB$19&lt;='様式３（療養者名簿）（⑤の場合）'!$BK64,1,0),0),0)</f>
        <v>0</v>
      </c>
      <c r="EC59" s="365">
        <f>IF(EC$19-'様式３（療養者名簿）（⑤の場合）'!$BJ64+1&lt;=15,IF(EC$19&gt;='様式３（療養者名簿）（⑤の場合）'!$BJ64,IF(EC$19&lt;='様式３（療養者名簿）（⑤の場合）'!$BK64,1,0),0),0)</f>
        <v>0</v>
      </c>
      <c r="ED59" s="365">
        <f>IF(ED$19-'様式３（療養者名簿）（⑤の場合）'!$BJ64+1&lt;=15,IF(ED$19&gt;='様式３（療養者名簿）（⑤の場合）'!$BJ64,IF(ED$19&lt;='様式３（療養者名簿）（⑤の場合）'!$BK64,1,0),0),0)</f>
        <v>0</v>
      </c>
      <c r="EE59" s="365">
        <f>IF(EE$19-'様式３（療養者名簿）（⑤の場合）'!$BJ64+1&lt;=15,IF(EE$19&gt;='様式３（療養者名簿）（⑤の場合）'!$BJ64,IF(EE$19&lt;='様式３（療養者名簿）（⑤の場合）'!$BK64,1,0),0),0)</f>
        <v>0</v>
      </c>
      <c r="EF59" s="365">
        <f>IF(EF$19-'様式３（療養者名簿）（⑤の場合）'!$BJ64+1&lt;=15,IF(EF$19&gt;='様式３（療養者名簿）（⑤の場合）'!$BJ64,IF(EF$19&lt;='様式３（療養者名簿）（⑤の場合）'!$BK64,1,0),0),0)</f>
        <v>0</v>
      </c>
      <c r="EG59" s="365">
        <f>IF(EG$19-'様式３（療養者名簿）（⑤の場合）'!$BJ64+1&lt;=15,IF(EG$19&gt;='様式３（療養者名簿）（⑤の場合）'!$BJ64,IF(EG$19&lt;='様式３（療養者名簿）（⑤の場合）'!$BK64,1,0),0),0)</f>
        <v>0</v>
      </c>
      <c r="EH59" s="365">
        <f>IF(EH$19-'様式３（療養者名簿）（⑤の場合）'!$BJ64+1&lt;=15,IF(EH$19&gt;='様式３（療養者名簿）（⑤の場合）'!$BJ64,IF(EH$19&lt;='様式３（療養者名簿）（⑤の場合）'!$BK64,1,0),0),0)</f>
        <v>0</v>
      </c>
      <c r="EI59" s="365">
        <f>IF(EI$19-'様式３（療養者名簿）（⑤の場合）'!$BJ64+1&lt;=15,IF(EI$19&gt;='様式３（療養者名簿）（⑤の場合）'!$BJ64,IF(EI$19&lt;='様式３（療養者名簿）（⑤の場合）'!$BK64,1,0),0),0)</f>
        <v>0</v>
      </c>
      <c r="EJ59" s="365">
        <f>IF(EJ$19-'様式３（療養者名簿）（⑤の場合）'!$BJ64+1&lt;=15,IF(EJ$19&gt;='様式３（療養者名簿）（⑤の場合）'!$BJ64,IF(EJ$19&lt;='様式３（療養者名簿）（⑤の場合）'!$BK64,1,0),0),0)</f>
        <v>0</v>
      </c>
      <c r="EK59" s="365">
        <f>IF(EK$19-'様式３（療養者名簿）（⑤の場合）'!$BJ64+1&lt;=15,IF(EK$19&gt;='様式３（療養者名簿）（⑤の場合）'!$BJ64,IF(EK$19&lt;='様式３（療養者名簿）（⑤の場合）'!$BK64,1,0),0),0)</f>
        <v>0</v>
      </c>
      <c r="EL59" s="365">
        <f>IF(EL$19-'様式３（療養者名簿）（⑤の場合）'!$BJ64+1&lt;=15,IF(EL$19&gt;='様式３（療養者名簿）（⑤の場合）'!$BJ64,IF(EL$19&lt;='様式３（療養者名簿）（⑤の場合）'!$BK64,1,0),0),0)</f>
        <v>0</v>
      </c>
      <c r="EM59" s="365">
        <f>IF(EM$19-'様式３（療養者名簿）（⑤の場合）'!$BJ64+1&lt;=15,IF(EM$19&gt;='様式３（療養者名簿）（⑤の場合）'!$BJ64,IF(EM$19&lt;='様式３（療養者名簿）（⑤の場合）'!$BK64,1,0),0),0)</f>
        <v>0</v>
      </c>
      <c r="EN59" s="365">
        <f>IF(EN$19-'様式３（療養者名簿）（⑤の場合）'!$BJ64+1&lt;=15,IF(EN$19&gt;='様式３（療養者名簿）（⑤の場合）'!$BJ64,IF(EN$19&lt;='様式３（療養者名簿）（⑤の場合）'!$BK64,1,0),0),0)</f>
        <v>0</v>
      </c>
      <c r="EO59" s="365">
        <f>IF(EO$19-'様式３（療養者名簿）（⑤の場合）'!$BJ64+1&lt;=15,IF(EO$19&gt;='様式３（療養者名簿）（⑤の場合）'!$BJ64,IF(EO$19&lt;='様式３（療養者名簿）（⑤の場合）'!$BK64,1,0),0),0)</f>
        <v>0</v>
      </c>
      <c r="EP59" s="365">
        <f>IF(EP$19-'様式３（療養者名簿）（⑤の場合）'!$BJ64+1&lt;=15,IF(EP$19&gt;='様式３（療養者名簿）（⑤の場合）'!$BJ64,IF(EP$19&lt;='様式３（療養者名簿）（⑤の場合）'!$BK64,1,0),0),0)</f>
        <v>0</v>
      </c>
      <c r="EQ59" s="365">
        <f>IF(EQ$19-'様式３（療養者名簿）（⑤の場合）'!$BJ64+1&lt;=15,IF(EQ$19&gt;='様式３（療養者名簿）（⑤の場合）'!$BJ64,IF(EQ$19&lt;='様式３（療養者名簿）（⑤の場合）'!$BK64,1,0),0),0)</f>
        <v>0</v>
      </c>
      <c r="ER59" s="365">
        <f>IF(ER$19-'様式３（療養者名簿）（⑤の場合）'!$BJ64+1&lt;=15,IF(ER$19&gt;='様式３（療養者名簿）（⑤の場合）'!$BJ64,IF(ER$19&lt;='様式３（療養者名簿）（⑤の場合）'!$BK64,1,0),0),0)</f>
        <v>0</v>
      </c>
      <c r="ES59" s="365">
        <f>IF(ES$19-'様式３（療養者名簿）（⑤の場合）'!$BJ64+1&lt;=15,IF(ES$19&gt;='様式３（療養者名簿）（⑤の場合）'!$BJ64,IF(ES$19&lt;='様式３（療養者名簿）（⑤の場合）'!$BK64,1,0),0),0)</f>
        <v>0</v>
      </c>
      <c r="ET59" s="365">
        <f>IF(ET$19-'様式３（療養者名簿）（⑤の場合）'!$BJ64+1&lt;=15,IF(ET$19&gt;='様式３（療養者名簿）（⑤の場合）'!$BJ64,IF(ET$19&lt;='様式３（療養者名簿）（⑤の場合）'!$BK64,1,0),0),0)</f>
        <v>0</v>
      </c>
      <c r="EU59" s="365">
        <f>IF(EU$19-'様式３（療養者名簿）（⑤の場合）'!$BJ64+1&lt;=15,IF(EU$19&gt;='様式３（療養者名簿）（⑤の場合）'!$BJ64,IF(EU$19&lt;='様式３（療養者名簿）（⑤の場合）'!$BK64,1,0),0),0)</f>
        <v>0</v>
      </c>
      <c r="EV59" s="365">
        <f>IF(EV$19-'様式３（療養者名簿）（⑤の場合）'!$BJ64+1&lt;=15,IF(EV$19&gt;='様式３（療養者名簿）（⑤の場合）'!$BJ64,IF(EV$19&lt;='様式３（療養者名簿）（⑤の場合）'!$BK64,1,0),0),0)</f>
        <v>0</v>
      </c>
      <c r="EW59" s="365">
        <f>IF(EW$19-'様式３（療養者名簿）（⑤の場合）'!$BJ64+1&lt;=15,IF(EW$19&gt;='様式３（療養者名簿）（⑤の場合）'!$BJ64,IF(EW$19&lt;='様式３（療養者名簿）（⑤の場合）'!$BK64,1,0),0),0)</f>
        <v>0</v>
      </c>
      <c r="EX59" s="365">
        <f>IF(EX$19-'様式３（療養者名簿）（⑤の場合）'!$BJ64+1&lt;=15,IF(EX$19&gt;='様式３（療養者名簿）（⑤の場合）'!$BJ64,IF(EX$19&lt;='様式３（療養者名簿）（⑤の場合）'!$BK64,1,0),0),0)</f>
        <v>0</v>
      </c>
      <c r="EY59" s="365">
        <f>IF(EY$19-'様式３（療養者名簿）（⑤の場合）'!$BJ64+1&lt;=15,IF(EY$19&gt;='様式３（療養者名簿）（⑤の場合）'!$BJ64,IF(EY$19&lt;='様式３（療養者名簿）（⑤の場合）'!$BK64,1,0),0),0)</f>
        <v>0</v>
      </c>
      <c r="EZ59" s="365">
        <f>IF(EZ$19-'様式３（療養者名簿）（⑤の場合）'!$BJ64+1&lt;=15,IF(EZ$19&gt;='様式３（療養者名簿）（⑤の場合）'!$BJ64,IF(EZ$19&lt;='様式３（療養者名簿）（⑤の場合）'!$BK64,1,0),0),0)</f>
        <v>0</v>
      </c>
      <c r="FA59" s="365">
        <f>IF(FA$19-'様式３（療養者名簿）（⑤の場合）'!$BJ64+1&lt;=15,IF(FA$19&gt;='様式３（療養者名簿）（⑤の場合）'!$BJ64,IF(FA$19&lt;='様式３（療養者名簿）（⑤の場合）'!$BK64,1,0),0),0)</f>
        <v>0</v>
      </c>
      <c r="FB59" s="365">
        <f>IF(FB$19-'様式３（療養者名簿）（⑤の場合）'!$BJ64+1&lt;=15,IF(FB$19&gt;='様式３（療養者名簿）（⑤の場合）'!$BJ64,IF(FB$19&lt;='様式３（療養者名簿）（⑤の場合）'!$BK64,1,0),0),0)</f>
        <v>0</v>
      </c>
      <c r="FC59" s="365">
        <f>IF(FC$19-'様式３（療養者名簿）（⑤の場合）'!$BJ64+1&lt;=15,IF(FC$19&gt;='様式３（療養者名簿）（⑤の場合）'!$BJ64,IF(FC$19&lt;='様式３（療養者名簿）（⑤の場合）'!$BK64,1,0),0),0)</f>
        <v>0</v>
      </c>
      <c r="FD59" s="365">
        <f>IF(FD$19-'様式３（療養者名簿）（⑤の場合）'!$BJ64+1&lt;=15,IF(FD$19&gt;='様式３（療養者名簿）（⑤の場合）'!$BJ64,IF(FD$19&lt;='様式３（療養者名簿）（⑤の場合）'!$BK64,1,0),0),0)</f>
        <v>0</v>
      </c>
      <c r="FE59" s="365">
        <f>IF(FE$19-'様式３（療養者名簿）（⑤の場合）'!$BJ64+1&lt;=15,IF(FE$19&gt;='様式３（療養者名簿）（⑤の場合）'!$BJ64,IF(FE$19&lt;='様式３（療養者名簿）（⑤の場合）'!$BK64,1,0),0),0)</f>
        <v>0</v>
      </c>
      <c r="FF59" s="365">
        <f>IF(FF$19-'様式３（療養者名簿）（⑤の場合）'!$BJ64+1&lt;=15,IF(FF$19&gt;='様式３（療養者名簿）（⑤の場合）'!$BJ64,IF(FF$19&lt;='様式３（療養者名簿）（⑤の場合）'!$BK64,1,0),0),0)</f>
        <v>0</v>
      </c>
      <c r="FG59" s="365">
        <f>IF(FG$19-'様式３（療養者名簿）（⑤の場合）'!$BJ64+1&lt;=15,IF(FG$19&gt;='様式３（療養者名簿）（⑤の場合）'!$BJ64,IF(FG$19&lt;='様式３（療養者名簿）（⑤の場合）'!$BK64,1,0),0),0)</f>
        <v>0</v>
      </c>
      <c r="FH59" s="365">
        <f>IF(FH$19-'様式３（療養者名簿）（⑤の場合）'!$BJ64+1&lt;=15,IF(FH$19&gt;='様式３（療養者名簿）（⑤の場合）'!$BJ64,IF(FH$19&lt;='様式３（療養者名簿）（⑤の場合）'!$BK64,1,0),0),0)</f>
        <v>0</v>
      </c>
      <c r="FI59" s="365">
        <f>IF(FI$19-'様式３（療養者名簿）（⑤の場合）'!$BJ64+1&lt;=15,IF(FI$19&gt;='様式３（療養者名簿）（⑤の場合）'!$BJ64,IF(FI$19&lt;='様式３（療養者名簿）（⑤の場合）'!$BK64,1,0),0),0)</f>
        <v>0</v>
      </c>
      <c r="FJ59" s="365">
        <f>IF(FJ$19-'様式３（療養者名簿）（⑤の場合）'!$BJ64+1&lt;=15,IF(FJ$19&gt;='様式３（療養者名簿）（⑤の場合）'!$BJ64,IF(FJ$19&lt;='様式３（療養者名簿）（⑤の場合）'!$BK64,1,0),0),0)</f>
        <v>0</v>
      </c>
      <c r="FK59" s="365">
        <f>IF(FK$19-'様式３（療養者名簿）（⑤の場合）'!$BJ64+1&lt;=15,IF(FK$19&gt;='様式３（療養者名簿）（⑤の場合）'!$BJ64,IF(FK$19&lt;='様式３（療養者名簿）（⑤の場合）'!$BK64,1,0),0),0)</f>
        <v>0</v>
      </c>
      <c r="FL59" s="365">
        <f>IF(FL$19-'様式３（療養者名簿）（⑤の場合）'!$BJ64+1&lt;=15,IF(FL$19&gt;='様式３（療養者名簿）（⑤の場合）'!$BJ64,IF(FL$19&lt;='様式３（療養者名簿）（⑤の場合）'!$BK64,1,0),0),0)</f>
        <v>0</v>
      </c>
      <c r="FM59" s="365">
        <f>IF(FM$19-'様式３（療養者名簿）（⑤の場合）'!$BJ64+1&lt;=15,IF(FM$19&gt;='様式３（療養者名簿）（⑤の場合）'!$BJ64,IF(FM$19&lt;='様式３（療養者名簿）（⑤の場合）'!$BK64,1,0),0),0)</f>
        <v>0</v>
      </c>
      <c r="FN59" s="365">
        <f>IF(FN$19-'様式３（療養者名簿）（⑤の場合）'!$BJ64+1&lt;=15,IF(FN$19&gt;='様式３（療養者名簿）（⑤の場合）'!$BJ64,IF(FN$19&lt;='様式３（療養者名簿）（⑤の場合）'!$BK64,1,0),0),0)</f>
        <v>0</v>
      </c>
      <c r="FO59" s="365">
        <f>IF(FO$19-'様式３（療養者名簿）（⑤の場合）'!$BJ64+1&lt;=15,IF(FO$19&gt;='様式３（療養者名簿）（⑤の場合）'!$BJ64,IF(FO$19&lt;='様式３（療養者名簿）（⑤の場合）'!$BK64,1,0),0),0)</f>
        <v>0</v>
      </c>
      <c r="FP59" s="365">
        <f>IF(FP$19-'様式３（療養者名簿）（⑤の場合）'!$BJ64+1&lt;=15,IF(FP$19&gt;='様式３（療養者名簿）（⑤の場合）'!$BJ64,IF(FP$19&lt;='様式３（療養者名簿）（⑤の場合）'!$BK64,1,0),0),0)</f>
        <v>0</v>
      </c>
      <c r="FQ59" s="365">
        <f>IF(FQ$19-'様式３（療養者名簿）（⑤の場合）'!$BJ64+1&lt;=15,IF(FQ$19&gt;='様式３（療養者名簿）（⑤の場合）'!$BJ64,IF(FQ$19&lt;='様式３（療養者名簿）（⑤の場合）'!$BK64,1,0),0),0)</f>
        <v>0</v>
      </c>
      <c r="FR59" s="365">
        <f>IF(FR$19-'様式３（療養者名簿）（⑤の場合）'!$BJ64+1&lt;=15,IF(FR$19&gt;='様式３（療養者名簿）（⑤の場合）'!$BJ64,IF(FR$19&lt;='様式３（療養者名簿）（⑤の場合）'!$BK64,1,0),0),0)</f>
        <v>0</v>
      </c>
      <c r="FS59" s="365">
        <f>IF(FS$19-'様式３（療養者名簿）（⑤の場合）'!$BJ64+1&lt;=15,IF(FS$19&gt;='様式３（療養者名簿）（⑤の場合）'!$BJ64,IF(FS$19&lt;='様式３（療養者名簿）（⑤の場合）'!$BK64,1,0),0),0)</f>
        <v>0</v>
      </c>
      <c r="FT59" s="365">
        <f>IF(FT$19-'様式３（療養者名簿）（⑤の場合）'!$BJ64+1&lt;=15,IF(FT$19&gt;='様式３（療養者名簿）（⑤の場合）'!$BJ64,IF(FT$19&lt;='様式３（療養者名簿）（⑤の場合）'!$BK64,1,0),0),0)</f>
        <v>0</v>
      </c>
      <c r="FU59" s="365">
        <f>IF(FU$19-'様式３（療養者名簿）（⑤の場合）'!$BJ64+1&lt;=15,IF(FU$19&gt;='様式３（療養者名簿）（⑤の場合）'!$BJ64,IF(FU$19&lt;='様式３（療養者名簿）（⑤の場合）'!$BK64,1,0),0),0)</f>
        <v>0</v>
      </c>
      <c r="FV59" s="365">
        <f>IF(FV$19-'様式３（療養者名簿）（⑤の場合）'!$BJ64+1&lt;=15,IF(FV$19&gt;='様式３（療養者名簿）（⑤の場合）'!$BJ64,IF(FV$19&lt;='様式３（療養者名簿）（⑤の場合）'!$BK64,1,0),0),0)</f>
        <v>0</v>
      </c>
      <c r="FW59" s="365">
        <f>IF(FW$19-'様式３（療養者名簿）（⑤の場合）'!$BJ64+1&lt;=15,IF(FW$19&gt;='様式３（療養者名簿）（⑤の場合）'!$BJ64,IF(FW$19&lt;='様式３（療養者名簿）（⑤の場合）'!$BK64,1,0),0),0)</f>
        <v>0</v>
      </c>
      <c r="FX59" s="365">
        <f>IF(FX$19-'様式３（療養者名簿）（⑤の場合）'!$BJ64+1&lt;=15,IF(FX$19&gt;='様式３（療養者名簿）（⑤の場合）'!$BJ64,IF(FX$19&lt;='様式３（療養者名簿）（⑤の場合）'!$BK64,1,0),0),0)</f>
        <v>0</v>
      </c>
      <c r="FY59" s="365">
        <f>IF(FY$19-'様式３（療養者名簿）（⑤の場合）'!$BJ64+1&lt;=15,IF(FY$19&gt;='様式３（療養者名簿）（⑤の場合）'!$BJ64,IF(FY$19&lt;='様式３（療養者名簿）（⑤の場合）'!$BK64,1,0),0),0)</f>
        <v>0</v>
      </c>
      <c r="FZ59" s="365">
        <f>IF(FZ$19-'様式３（療養者名簿）（⑤の場合）'!$BJ64+1&lt;=15,IF(FZ$19&gt;='様式３（療養者名簿）（⑤の場合）'!$BJ64,IF(FZ$19&lt;='様式３（療養者名簿）（⑤の場合）'!$BK64,1,0),0),0)</f>
        <v>0</v>
      </c>
      <c r="GA59" s="365">
        <f>IF(GA$19-'様式３（療養者名簿）（⑤の場合）'!$BJ64+1&lt;=15,IF(GA$19&gt;='様式３（療養者名簿）（⑤の場合）'!$BJ64,IF(GA$19&lt;='様式３（療養者名簿）（⑤の場合）'!$BK64,1,0),0),0)</f>
        <v>0</v>
      </c>
      <c r="GB59" s="365">
        <f>IF(GB$19-'様式３（療養者名簿）（⑤の場合）'!$BJ64+1&lt;=15,IF(GB$19&gt;='様式３（療養者名簿）（⑤の場合）'!$BJ64,IF(GB$19&lt;='様式３（療養者名簿）（⑤の場合）'!$BK64,1,0),0),0)</f>
        <v>0</v>
      </c>
      <c r="GC59" s="365">
        <f>IF(GC$19-'様式３（療養者名簿）（⑤の場合）'!$BJ64+1&lt;=15,IF(GC$19&gt;='様式３（療養者名簿）（⑤の場合）'!$BJ64,IF(GC$19&lt;='様式３（療養者名簿）（⑤の場合）'!$BK64,1,0),0),0)</f>
        <v>0</v>
      </c>
      <c r="GD59" s="365">
        <f>IF(GD$19-'様式３（療養者名簿）（⑤の場合）'!$BJ64+1&lt;=15,IF(GD$19&gt;='様式３（療養者名簿）（⑤の場合）'!$BJ64,IF(GD$19&lt;='様式３（療養者名簿）（⑤の場合）'!$BK64,1,0),0),0)</f>
        <v>0</v>
      </c>
      <c r="GE59" s="365">
        <f>IF(GE$19-'様式３（療養者名簿）（⑤の場合）'!$BJ64+1&lt;=15,IF(GE$19&gt;='様式３（療養者名簿）（⑤の場合）'!$BJ64,IF(GE$19&lt;='様式３（療養者名簿）（⑤の場合）'!$BK64,1,0),0),0)</f>
        <v>0</v>
      </c>
      <c r="GF59" s="365">
        <f>IF(GF$19-'様式３（療養者名簿）（⑤の場合）'!$BJ64+1&lt;=15,IF(GF$19&gt;='様式３（療養者名簿）（⑤の場合）'!$BJ64,IF(GF$19&lt;='様式３（療養者名簿）（⑤の場合）'!$BK64,1,0),0),0)</f>
        <v>0</v>
      </c>
      <c r="GG59" s="365">
        <f>IF(GG$19-'様式３（療養者名簿）（⑤の場合）'!$BJ64+1&lt;=15,IF(GG$19&gt;='様式３（療養者名簿）（⑤の場合）'!$BJ64,IF(GG$19&lt;='様式３（療養者名簿）（⑤の場合）'!$BK64,1,0),0),0)</f>
        <v>0</v>
      </c>
      <c r="GH59" s="365">
        <f>IF(GH$19-'様式３（療養者名簿）（⑤の場合）'!$BJ64+1&lt;=15,IF(GH$19&gt;='様式３（療養者名簿）（⑤の場合）'!$BJ64,IF(GH$19&lt;='様式３（療養者名簿）（⑤の場合）'!$BK64,1,0),0),0)</f>
        <v>0</v>
      </c>
      <c r="GI59" s="365">
        <f>IF(GI$19-'様式３（療養者名簿）（⑤の場合）'!$BJ64+1&lt;=15,IF(GI$19&gt;='様式３（療養者名簿）（⑤の場合）'!$BJ64,IF(GI$19&lt;='様式３（療養者名簿）（⑤の場合）'!$BK64,1,0),0),0)</f>
        <v>0</v>
      </c>
      <c r="GJ59" s="365">
        <f>IF(GJ$19-'様式３（療養者名簿）（⑤の場合）'!$BJ64+1&lt;=15,IF(GJ$19&gt;='様式３（療養者名簿）（⑤の場合）'!$BJ64,IF(GJ$19&lt;='様式３（療養者名簿）（⑤の場合）'!$BK64,1,0),0),0)</f>
        <v>0</v>
      </c>
      <c r="GK59" s="365">
        <f>IF(GK$19-'様式３（療養者名簿）（⑤の場合）'!$BJ64+1&lt;=15,IF(GK$19&gt;='様式３（療養者名簿）（⑤の場合）'!$BJ64,IF(GK$19&lt;='様式３（療養者名簿）（⑤の場合）'!$BK64,1,0),0),0)</f>
        <v>0</v>
      </c>
      <c r="GL59" s="365">
        <f>IF(GL$19-'様式３（療養者名簿）（⑤の場合）'!$BJ64+1&lt;=15,IF(GL$19&gt;='様式３（療養者名簿）（⑤の場合）'!$BJ64,IF(GL$19&lt;='様式３（療養者名簿）（⑤の場合）'!$BK64,1,0),0),0)</f>
        <v>0</v>
      </c>
      <c r="GM59" s="365">
        <f>IF(GM$19-'様式３（療養者名簿）（⑤の場合）'!$BJ64+1&lt;=15,IF(GM$19&gt;='様式３（療養者名簿）（⑤の場合）'!$BJ64,IF(GM$19&lt;='様式３（療養者名簿）（⑤の場合）'!$BK64,1,0),0),0)</f>
        <v>0</v>
      </c>
      <c r="GN59" s="365">
        <f>IF(GN$19-'様式３（療養者名簿）（⑤の場合）'!$BJ64+1&lt;=15,IF(GN$19&gt;='様式３（療養者名簿）（⑤の場合）'!$BJ64,IF(GN$19&lt;='様式３（療養者名簿）（⑤の場合）'!$BK64,1,0),0),0)</f>
        <v>0</v>
      </c>
      <c r="GO59" s="365">
        <f>IF(GO$19-'様式３（療養者名簿）（⑤の場合）'!$BJ64+1&lt;=15,IF(GO$19&gt;='様式３（療養者名簿）（⑤の場合）'!$BJ64,IF(GO$19&lt;='様式３（療養者名簿）（⑤の場合）'!$BK64,1,0),0),0)</f>
        <v>0</v>
      </c>
      <c r="GP59" s="365">
        <f>IF(GP$19-'様式３（療養者名簿）（⑤の場合）'!$BJ64+1&lt;=15,IF(GP$19&gt;='様式３（療養者名簿）（⑤の場合）'!$BJ64,IF(GP$19&lt;='様式３（療養者名簿）（⑤の場合）'!$BK64,1,0),0),0)</f>
        <v>0</v>
      </c>
      <c r="GQ59" s="365">
        <f>IF(GQ$19-'様式３（療養者名簿）（⑤の場合）'!$BJ64+1&lt;=15,IF(GQ$19&gt;='様式３（療養者名簿）（⑤の場合）'!$BJ64,IF(GQ$19&lt;='様式３（療養者名簿）（⑤の場合）'!$BK64,1,0),0),0)</f>
        <v>0</v>
      </c>
      <c r="GR59" s="365">
        <f>IF(GR$19-'様式３（療養者名簿）（⑤の場合）'!$BJ64+1&lt;=15,IF(GR$19&gt;='様式３（療養者名簿）（⑤の場合）'!$BJ64,IF(GR$19&lt;='様式３（療養者名簿）（⑤の場合）'!$BK64,1,0),0),0)</f>
        <v>0</v>
      </c>
      <c r="GS59" s="365">
        <f>IF(GS$19-'様式３（療養者名簿）（⑤の場合）'!$BJ64+1&lt;=15,IF(GS$19&gt;='様式３（療養者名簿）（⑤の場合）'!$BJ64,IF(GS$19&lt;='様式３（療養者名簿）（⑤の場合）'!$BK64,1,0),0),0)</f>
        <v>0</v>
      </c>
      <c r="GT59" s="365">
        <f>IF(GT$19-'様式３（療養者名簿）（⑤の場合）'!$BJ64+1&lt;=15,IF(GT$19&gt;='様式３（療養者名簿）（⑤の場合）'!$BJ64,IF(GT$19&lt;='様式３（療養者名簿）（⑤の場合）'!$BK64,1,0),0),0)</f>
        <v>0</v>
      </c>
      <c r="GU59" s="365">
        <f>IF(GU$19-'様式３（療養者名簿）（⑤の場合）'!$BJ64+1&lt;=15,IF(GU$19&gt;='様式３（療養者名簿）（⑤の場合）'!$BJ64,IF(GU$19&lt;='様式３（療養者名簿）（⑤の場合）'!$BK64,1,0),0),0)</f>
        <v>0</v>
      </c>
      <c r="GV59" s="365">
        <f>IF(GV$19-'様式３（療養者名簿）（⑤の場合）'!$BJ64+1&lt;=15,IF(GV$19&gt;='様式３（療養者名簿）（⑤の場合）'!$BJ64,IF(GV$19&lt;='様式３（療養者名簿）（⑤の場合）'!$BK64,1,0),0),0)</f>
        <v>0</v>
      </c>
      <c r="GW59" s="365">
        <f>IF(GW$19-'様式３（療養者名簿）（⑤の場合）'!$BJ64+1&lt;=15,IF(GW$19&gt;='様式３（療養者名簿）（⑤の場合）'!$BJ64,IF(GW$19&lt;='様式３（療養者名簿）（⑤の場合）'!$BK64,1,0),0),0)</f>
        <v>0</v>
      </c>
      <c r="GX59" s="365">
        <f>IF(GX$19-'様式３（療養者名簿）（⑤の場合）'!$BJ64+1&lt;=15,IF(GX$19&gt;='様式３（療養者名簿）（⑤の場合）'!$BJ64,IF(GX$19&lt;='様式３（療養者名簿）（⑤の場合）'!$BK64,1,0),0),0)</f>
        <v>0</v>
      </c>
      <c r="GY59" s="365">
        <f>IF(GY$19-'様式３（療養者名簿）（⑤の場合）'!$BJ64+1&lt;=15,IF(GY$19&gt;='様式３（療養者名簿）（⑤の場合）'!$BJ64,IF(GY$19&lt;='様式３（療養者名簿）（⑤の場合）'!$BK64,1,0),0),0)</f>
        <v>0</v>
      </c>
      <c r="GZ59" s="365">
        <f>IF(GZ$19-'様式３（療養者名簿）（⑤の場合）'!$BJ64+1&lt;=15,IF(GZ$19&gt;='様式３（療養者名簿）（⑤の場合）'!$BJ64,IF(GZ$19&lt;='様式３（療養者名簿）（⑤の場合）'!$BK64,1,0),0),0)</f>
        <v>0</v>
      </c>
      <c r="HA59" s="365">
        <f>IF(HA$19-'様式３（療養者名簿）（⑤の場合）'!$BJ64+1&lt;=15,IF(HA$19&gt;='様式３（療養者名簿）（⑤の場合）'!$BJ64,IF(HA$19&lt;='様式３（療養者名簿）（⑤の場合）'!$BK64,1,0),0),0)</f>
        <v>0</v>
      </c>
      <c r="HB59" s="365">
        <f>IF(HB$19-'様式３（療養者名簿）（⑤の場合）'!$BJ64+1&lt;=15,IF(HB$19&gt;='様式３（療養者名簿）（⑤の場合）'!$BJ64,IF(HB$19&lt;='様式３（療養者名簿）（⑤の場合）'!$BK64,1,0),0),0)</f>
        <v>0</v>
      </c>
      <c r="HC59" s="365">
        <f>IF(HC$19-'様式３（療養者名簿）（⑤の場合）'!$BJ64+1&lt;=15,IF(HC$19&gt;='様式３（療養者名簿）（⑤の場合）'!$BJ64,IF(HC$19&lt;='様式３（療養者名簿）（⑤の場合）'!$BK64,1,0),0),0)</f>
        <v>0</v>
      </c>
      <c r="HD59" s="365">
        <f>IF(HD$19-'様式３（療養者名簿）（⑤の場合）'!$BJ64+1&lt;=15,IF(HD$19&gt;='様式３（療養者名簿）（⑤の場合）'!$BJ64,IF(HD$19&lt;='様式３（療養者名簿）（⑤の場合）'!$BK64,1,0),0),0)</f>
        <v>0</v>
      </c>
      <c r="HE59" s="365">
        <f>IF(HE$19-'様式３（療養者名簿）（⑤の場合）'!$BJ64+1&lt;=15,IF(HE$19&gt;='様式３（療養者名簿）（⑤の場合）'!$BJ64,IF(HE$19&lt;='様式３（療養者名簿）（⑤の場合）'!$BK64,1,0),0),0)</f>
        <v>0</v>
      </c>
      <c r="HF59" s="365">
        <f>IF(HF$19-'様式３（療養者名簿）（⑤の場合）'!$BJ64+1&lt;=15,IF(HF$19&gt;='様式３（療養者名簿）（⑤の場合）'!$BJ64,IF(HF$19&lt;='様式３（療養者名簿）（⑤の場合）'!$BK64,1,0),0),0)</f>
        <v>0</v>
      </c>
      <c r="HG59" s="365">
        <f>IF(HG$19-'様式３（療養者名簿）（⑤の場合）'!$BJ64+1&lt;=15,IF(HG$19&gt;='様式３（療養者名簿）（⑤の場合）'!$BJ64,IF(HG$19&lt;='様式３（療養者名簿）（⑤の場合）'!$BK64,1,0),0),0)</f>
        <v>0</v>
      </c>
      <c r="HH59" s="365">
        <f>IF(HH$19-'様式３（療養者名簿）（⑤の場合）'!$BJ64+1&lt;=15,IF(HH$19&gt;='様式３（療養者名簿）（⑤の場合）'!$BJ64,IF(HH$19&lt;='様式３（療養者名簿）（⑤の場合）'!$BK64,1,0),0),0)</f>
        <v>0</v>
      </c>
      <c r="HI59" s="365">
        <f>IF(HI$19-'様式３（療養者名簿）（⑤の場合）'!$BJ64+1&lt;=15,IF(HI$19&gt;='様式３（療養者名簿）（⑤の場合）'!$BJ64,IF(HI$19&lt;='様式３（療養者名簿）（⑤の場合）'!$BK64,1,0),0),0)</f>
        <v>0</v>
      </c>
      <c r="HJ59" s="365">
        <f>IF(HJ$19-'様式３（療養者名簿）（⑤の場合）'!$BJ64+1&lt;=15,IF(HJ$19&gt;='様式３（療養者名簿）（⑤の場合）'!$BJ64,IF(HJ$19&lt;='様式３（療養者名簿）（⑤の場合）'!$BK64,1,0),0),0)</f>
        <v>0</v>
      </c>
      <c r="HK59" s="365">
        <f>IF(HK$19-'様式３（療養者名簿）（⑤の場合）'!$BJ64+1&lt;=15,IF(HK$19&gt;='様式３（療養者名簿）（⑤の場合）'!$BJ64,IF(HK$19&lt;='様式３（療養者名簿）（⑤の場合）'!$BK64,1,0),0),0)</f>
        <v>0</v>
      </c>
      <c r="HL59" s="365">
        <f>IF(HL$19-'様式３（療養者名簿）（⑤の場合）'!$BJ64+1&lt;=15,IF(HL$19&gt;='様式３（療養者名簿）（⑤の場合）'!$BJ64,IF(HL$19&lt;='様式３（療養者名簿）（⑤の場合）'!$BK64,1,0),0),0)</f>
        <v>0</v>
      </c>
      <c r="HM59" s="365">
        <f>IF(HM$19-'様式３（療養者名簿）（⑤の場合）'!$BJ64+1&lt;=15,IF(HM$19&gt;='様式３（療養者名簿）（⑤の場合）'!$BJ64,IF(HM$19&lt;='様式３（療養者名簿）（⑤の場合）'!$BK64,1,0),0),0)</f>
        <v>0</v>
      </c>
      <c r="HN59" s="365">
        <f>IF(HN$19-'様式３（療養者名簿）（⑤の場合）'!$BJ64+1&lt;=15,IF(HN$19&gt;='様式３（療養者名簿）（⑤の場合）'!$BJ64,IF(HN$19&lt;='様式３（療養者名簿）（⑤の場合）'!$BK64,1,0),0),0)</f>
        <v>0</v>
      </c>
      <c r="HO59" s="365">
        <f>IF(HO$19-'様式３（療養者名簿）（⑤の場合）'!$BJ64+1&lt;=15,IF(HO$19&gt;='様式３（療養者名簿）（⑤の場合）'!$BJ64,IF(HO$19&lt;='様式３（療養者名簿）（⑤の場合）'!$BK64,1,0),0),0)</f>
        <v>0</v>
      </c>
      <c r="HP59" s="365">
        <f>IF(HP$19-'様式３（療養者名簿）（⑤の場合）'!$BJ64+1&lt;=15,IF(HP$19&gt;='様式３（療養者名簿）（⑤の場合）'!$BJ64,IF(HP$19&lt;='様式３（療養者名簿）（⑤の場合）'!$BK64,1,0),0),0)</f>
        <v>0</v>
      </c>
      <c r="HQ59" s="365">
        <f>IF(HQ$19-'様式３（療養者名簿）（⑤の場合）'!$BJ64+1&lt;=15,IF(HQ$19&gt;='様式３（療養者名簿）（⑤の場合）'!$BJ64,IF(HQ$19&lt;='様式３（療養者名簿）（⑤の場合）'!$BK64,1,0),0),0)</f>
        <v>0</v>
      </c>
      <c r="HR59" s="365">
        <f>IF(HR$19-'様式３（療養者名簿）（⑤の場合）'!$BJ64+1&lt;=15,IF(HR$19&gt;='様式３（療養者名簿）（⑤の場合）'!$BJ64,IF(HR$19&lt;='様式３（療養者名簿）（⑤の場合）'!$BK64,1,0),0),0)</f>
        <v>0</v>
      </c>
      <c r="HS59" s="365">
        <f>IF(HS$19-'様式３（療養者名簿）（⑤の場合）'!$BJ64+1&lt;=15,IF(HS$19&gt;='様式３（療養者名簿）（⑤の場合）'!$BJ64,IF(HS$19&lt;='様式３（療養者名簿）（⑤の場合）'!$BK64,1,0),0),0)</f>
        <v>0</v>
      </c>
      <c r="HT59" s="365">
        <f>IF(HT$19-'様式３（療養者名簿）（⑤の場合）'!$BJ64+1&lt;=15,IF(HT$19&gt;='様式３（療養者名簿）（⑤の場合）'!$BJ64,IF(HT$19&lt;='様式３（療養者名簿）（⑤の場合）'!$BK64,1,0),0),0)</f>
        <v>0</v>
      </c>
      <c r="HU59" s="365">
        <f>IF(HU$19-'様式３（療養者名簿）（⑤の場合）'!$BJ64+1&lt;=15,IF(HU$19&gt;='様式３（療養者名簿）（⑤の場合）'!$BJ64,IF(HU$19&lt;='様式３（療養者名簿）（⑤の場合）'!$BK64,1,0),0),0)</f>
        <v>0</v>
      </c>
      <c r="HV59" s="365">
        <f>IF(HV$19-'様式３（療養者名簿）（⑤の場合）'!$BJ64+1&lt;=15,IF(HV$19&gt;='様式３（療養者名簿）（⑤の場合）'!$BJ64,IF(HV$19&lt;='様式３（療養者名簿）（⑤の場合）'!$BK64,1,0),0),0)</f>
        <v>0</v>
      </c>
      <c r="HW59" s="365">
        <f>IF(HW$19-'様式３（療養者名簿）（⑤の場合）'!$BJ64+1&lt;=15,IF(HW$19&gt;='様式３（療養者名簿）（⑤の場合）'!$BJ64,IF(HW$19&lt;='様式３（療養者名簿）（⑤の場合）'!$BK64,1,0),0),0)</f>
        <v>0</v>
      </c>
      <c r="HX59" s="365">
        <f>IF(HX$19-'様式３（療養者名簿）（⑤の場合）'!$BJ64+1&lt;=15,IF(HX$19&gt;='様式３（療養者名簿）（⑤の場合）'!$BJ64,IF(HX$19&lt;='様式３（療養者名簿）（⑤の場合）'!$BK64,1,0),0),0)</f>
        <v>0</v>
      </c>
      <c r="HY59" s="365">
        <f>IF(HY$19-'様式３（療養者名簿）（⑤の場合）'!$BJ64+1&lt;=15,IF(HY$19&gt;='様式３（療養者名簿）（⑤の場合）'!$BJ64,IF(HY$19&lt;='様式３（療養者名簿）（⑤の場合）'!$BK64,1,0),0),0)</f>
        <v>0</v>
      </c>
      <c r="HZ59" s="365">
        <f>IF(HZ$19-'様式３（療養者名簿）（⑤の場合）'!$BJ64+1&lt;=15,IF(HZ$19&gt;='様式３（療養者名簿）（⑤の場合）'!$BJ64,IF(HZ$19&lt;='様式３（療養者名簿）（⑤の場合）'!$BK64,1,0),0),0)</f>
        <v>0</v>
      </c>
      <c r="IA59" s="365">
        <f>IF(IA$19-'様式３（療養者名簿）（⑤の場合）'!$BJ64+1&lt;=15,IF(IA$19&gt;='様式３（療養者名簿）（⑤の場合）'!$BJ64,IF(IA$19&lt;='様式３（療養者名簿）（⑤の場合）'!$BK64,1,0),0),0)</f>
        <v>0</v>
      </c>
      <c r="IB59" s="365">
        <f>IF(IB$19-'様式３（療養者名簿）（⑤の場合）'!$BJ64+1&lt;=15,IF(IB$19&gt;='様式３（療養者名簿）（⑤の場合）'!$BJ64,IF(IB$19&lt;='様式３（療養者名簿）（⑤の場合）'!$BK64,1,0),0),0)</f>
        <v>0</v>
      </c>
      <c r="IC59" s="365">
        <f>IF(IC$19-'様式３（療養者名簿）（⑤の場合）'!$BJ64+1&lt;=15,IF(IC$19&gt;='様式３（療養者名簿）（⑤の場合）'!$BJ64,IF(IC$19&lt;='様式３（療養者名簿）（⑤の場合）'!$BK64,1,0),0),0)</f>
        <v>0</v>
      </c>
      <c r="ID59" s="365">
        <f>IF(ID$19-'様式３（療養者名簿）（⑤の場合）'!$BJ64+1&lt;=15,IF(ID$19&gt;='様式３（療養者名簿）（⑤の場合）'!$BJ64,IF(ID$19&lt;='様式３（療養者名簿）（⑤の場合）'!$BK64,1,0),0),0)</f>
        <v>0</v>
      </c>
      <c r="IE59" s="365">
        <f>IF(IE$19-'様式３（療養者名簿）（⑤の場合）'!$BJ64+1&lt;=15,IF(IE$19&gt;='様式３（療養者名簿）（⑤の場合）'!$BJ64,IF(IE$19&lt;='様式３（療養者名簿）（⑤の場合）'!$BK64,1,0),0),0)</f>
        <v>0</v>
      </c>
      <c r="IF59" s="365">
        <f>IF(IF$19-'様式３（療養者名簿）（⑤の場合）'!$BJ64+1&lt;=15,IF(IF$19&gt;='様式３（療養者名簿）（⑤の場合）'!$BJ64,IF(IF$19&lt;='様式３（療養者名簿）（⑤の場合）'!$BK64,1,0),0),0)</f>
        <v>0</v>
      </c>
      <c r="IG59" s="365">
        <f>IF(IG$19-'様式３（療養者名簿）（⑤の場合）'!$BJ64+1&lt;=15,IF(IG$19&gt;='様式３（療養者名簿）（⑤の場合）'!$BJ64,IF(IG$19&lt;='様式３（療養者名簿）（⑤の場合）'!$BK64,1,0),0),0)</f>
        <v>0</v>
      </c>
      <c r="IH59" s="365">
        <f>IF(IH$19-'様式３（療養者名簿）（⑤の場合）'!$BJ64+1&lt;=15,IF(IH$19&gt;='様式３（療養者名簿）（⑤の場合）'!$BJ64,IF(IH$19&lt;='様式３（療養者名簿）（⑤の場合）'!$BK64,1,0),0),0)</f>
        <v>0</v>
      </c>
      <c r="II59" s="365">
        <f>IF(II$19-'様式３（療養者名簿）（⑤の場合）'!$BJ64+1&lt;=15,IF(II$19&gt;='様式３（療養者名簿）（⑤の場合）'!$BJ64,IF(II$19&lt;='様式３（療養者名簿）（⑤の場合）'!$BK64,1,0),0),0)</f>
        <v>0</v>
      </c>
      <c r="IJ59" s="365">
        <f>IF(IJ$19-'様式３（療養者名簿）（⑤の場合）'!$BJ64+1&lt;=15,IF(IJ$19&gt;='様式３（療養者名簿）（⑤の場合）'!$BJ64,IF(IJ$19&lt;='様式３（療養者名簿）（⑤の場合）'!$BK64,1,0),0),0)</f>
        <v>0</v>
      </c>
      <c r="IK59" s="365">
        <f>IF(IK$19-'様式３（療養者名簿）（⑤の場合）'!$BJ64+1&lt;=15,IF(IK$19&gt;='様式３（療養者名簿）（⑤の場合）'!$BJ64,IF(IK$19&lt;='様式３（療養者名簿）（⑤の場合）'!$BK64,1,0),0),0)</f>
        <v>0</v>
      </c>
      <c r="IL59" s="365">
        <f>IF(IL$19-'様式３（療養者名簿）（⑤の場合）'!$BJ64+1&lt;=15,IF(IL$19&gt;='様式３（療養者名簿）（⑤の場合）'!$BJ64,IF(IL$19&lt;='様式３（療養者名簿）（⑤の場合）'!$BK64,1,0),0),0)</f>
        <v>0</v>
      </c>
      <c r="IM59" s="365">
        <f>IF(IM$19-'様式３（療養者名簿）（⑤の場合）'!$BJ64+1&lt;=15,IF(IM$19&gt;='様式３（療養者名簿）（⑤の場合）'!$BJ64,IF(IM$19&lt;='様式３（療養者名簿）（⑤の場合）'!$BK64,1,0),0),0)</f>
        <v>0</v>
      </c>
      <c r="IN59" s="365">
        <f>IF(IN$19-'様式３（療養者名簿）（⑤の場合）'!$BJ64+1&lt;=15,IF(IN$19&gt;='様式３（療養者名簿）（⑤の場合）'!$BJ64,IF(IN$19&lt;='様式３（療養者名簿）（⑤の場合）'!$BK64,1,0),0),0)</f>
        <v>0</v>
      </c>
      <c r="IO59" s="365">
        <f>IF(IO$19-'様式３（療養者名簿）（⑤の場合）'!$BJ64+1&lt;=15,IF(IO$19&gt;='様式３（療養者名簿）（⑤の場合）'!$BJ64,IF(IO$19&lt;='様式３（療養者名簿）（⑤の場合）'!$BK64,1,0),0),0)</f>
        <v>0</v>
      </c>
      <c r="IP59" s="365">
        <f>IF(IP$19-'様式３（療養者名簿）（⑤の場合）'!$BJ64+1&lt;=15,IF(IP$19&gt;='様式３（療養者名簿）（⑤の場合）'!$BJ64,IF(IP$19&lt;='様式３（療養者名簿）（⑤の場合）'!$BK64,1,0),0),0)</f>
        <v>0</v>
      </c>
      <c r="IQ59" s="365">
        <f>IF(IQ$19-'様式３（療養者名簿）（⑤の場合）'!$BJ64+1&lt;=15,IF(IQ$19&gt;='様式３（療養者名簿）（⑤の場合）'!$BJ64,IF(IQ$19&lt;='様式３（療養者名簿）（⑤の場合）'!$BK64,1,0),0),0)</f>
        <v>0</v>
      </c>
      <c r="IR59" s="365">
        <f>IF(IR$19-'様式３（療養者名簿）（⑤の場合）'!$BJ64+1&lt;=15,IF(IR$19&gt;='様式３（療養者名簿）（⑤の場合）'!$BJ64,IF(IR$19&lt;='様式３（療養者名簿）（⑤の場合）'!$BK64,1,0),0),0)</f>
        <v>0</v>
      </c>
      <c r="IS59" s="365">
        <f>IF(IS$19-'様式３（療養者名簿）（⑤の場合）'!$BJ64+1&lt;=15,IF(IS$19&gt;='様式３（療養者名簿）（⑤の場合）'!$BJ64,IF(IS$19&lt;='様式３（療養者名簿）（⑤の場合）'!$BK64,1,0),0),0)</f>
        <v>0</v>
      </c>
      <c r="IT59" s="365">
        <f>IF(IT$19-'様式３（療養者名簿）（⑤の場合）'!$BJ64+1&lt;=15,IF(IT$19&gt;='様式３（療養者名簿）（⑤の場合）'!$BJ64,IF(IT$19&lt;='様式３（療養者名簿）（⑤の場合）'!$BK64,1,0),0),0)</f>
        <v>0</v>
      </c>
      <c r="IU59" s="365">
        <f>IF(IU$19-'様式３（療養者名簿）（⑤の場合）'!$BJ64+1&lt;=15,IF(IU$19&gt;='様式３（療養者名簿）（⑤の場合）'!$BJ64,IF(IU$19&lt;='様式３（療養者名簿）（⑤の場合）'!$BK64,1,0),0),0)</f>
        <v>0</v>
      </c>
      <c r="IV59" s="365">
        <f>IF(IV$19-'様式３（療養者名簿）（⑤の場合）'!$BJ64+1&lt;=15,IF(IV$19&gt;='様式３（療養者名簿）（⑤の場合）'!$BJ64,IF(IV$19&lt;='様式３（療養者名簿）（⑤の場合）'!$BK64,1,0),0),0)</f>
        <v>0</v>
      </c>
      <c r="IW59" s="365">
        <f>IF(IW$19-'様式３（療養者名簿）（⑤の場合）'!$BJ64+1&lt;=15,IF(IW$19&gt;='様式３（療養者名簿）（⑤の場合）'!$BJ64,IF(IW$19&lt;='様式３（療養者名簿）（⑤の場合）'!$BK64,1,0),0),0)</f>
        <v>0</v>
      </c>
      <c r="IX59" s="365">
        <f>IF(IX$19-'様式３（療養者名簿）（⑤の場合）'!$BJ64+1&lt;=15,IF(IX$19&gt;='様式３（療養者名簿）（⑤の場合）'!$BJ64,IF(IX$19&lt;='様式３（療養者名簿）（⑤の場合）'!$BK64,1,0),0),0)</f>
        <v>0</v>
      </c>
      <c r="IY59" s="365">
        <f>IF(IY$19-'様式３（療養者名簿）（⑤の場合）'!$BJ64+1&lt;=15,IF(IY$19&gt;='様式３（療養者名簿）（⑤の場合）'!$BJ64,IF(IY$19&lt;='様式３（療養者名簿）（⑤の場合）'!$BK64,1,0),0),0)</f>
        <v>0</v>
      </c>
      <c r="IZ59" s="365">
        <f>IF(IZ$19-'様式３（療養者名簿）（⑤の場合）'!$BJ64+1&lt;=15,IF(IZ$19&gt;='様式３（療養者名簿）（⑤の場合）'!$BJ64,IF(IZ$19&lt;='様式３（療養者名簿）（⑤の場合）'!$BK64,1,0),0),0)</f>
        <v>0</v>
      </c>
      <c r="JA59" s="365">
        <f>IF(JA$19-'様式３（療養者名簿）（⑤の場合）'!$BJ64+1&lt;=15,IF(JA$19&gt;='様式３（療養者名簿）（⑤の場合）'!$BJ64,IF(JA$19&lt;='様式３（療養者名簿）（⑤の場合）'!$BK64,1,0),0),0)</f>
        <v>0</v>
      </c>
      <c r="JB59" s="365">
        <f>IF(JB$19-'様式３（療養者名簿）（⑤の場合）'!$BJ64+1&lt;=15,IF(JB$19&gt;='様式３（療養者名簿）（⑤の場合）'!$BJ64,IF(JB$19&lt;='様式３（療養者名簿）（⑤の場合）'!$BK64,1,0),0),0)</f>
        <v>0</v>
      </c>
      <c r="JC59" s="365">
        <f>IF(JC$19-'様式３（療養者名簿）（⑤の場合）'!$BJ64+1&lt;=15,IF(JC$19&gt;='様式３（療養者名簿）（⑤の場合）'!$BJ64,IF(JC$19&lt;='様式３（療養者名簿）（⑤の場合）'!$BK64,1,0),0),0)</f>
        <v>0</v>
      </c>
      <c r="JD59" s="365">
        <f>IF(JD$19-'様式３（療養者名簿）（⑤の場合）'!$BJ64+1&lt;=15,IF(JD$19&gt;='様式３（療養者名簿）（⑤の場合）'!$BJ64,IF(JD$19&lt;='様式３（療養者名簿）（⑤の場合）'!$BK64,1,0),0),0)</f>
        <v>0</v>
      </c>
      <c r="JE59" s="365">
        <f>IF(JE$19-'様式３（療養者名簿）（⑤の場合）'!$BJ64+1&lt;=15,IF(JE$19&gt;='様式３（療養者名簿）（⑤の場合）'!$BJ64,IF(JE$19&lt;='様式３（療養者名簿）（⑤の場合）'!$BK64,1,0),0),0)</f>
        <v>0</v>
      </c>
      <c r="JF59" s="365">
        <f>IF(JF$19-'様式３（療養者名簿）（⑤の場合）'!$BJ64+1&lt;=15,IF(JF$19&gt;='様式３（療養者名簿）（⑤の場合）'!$BJ64,IF(JF$19&lt;='様式３（療養者名簿）（⑤の場合）'!$BK64,1,0),0),0)</f>
        <v>0</v>
      </c>
      <c r="JG59" s="365">
        <f>IF(JG$19-'様式３（療養者名簿）（⑤の場合）'!$BJ64+1&lt;=15,IF(JG$19&gt;='様式３（療養者名簿）（⑤の場合）'!$BJ64,IF(JG$19&lt;='様式３（療養者名簿）（⑤の場合）'!$BK64,1,0),0),0)</f>
        <v>0</v>
      </c>
      <c r="JH59" s="365">
        <f>IF(JH$19-'様式３（療養者名簿）（⑤の場合）'!$BJ64+1&lt;=15,IF(JH$19&gt;='様式３（療養者名簿）（⑤の場合）'!$BJ64,IF(JH$19&lt;='様式３（療養者名簿）（⑤の場合）'!$BK64,1,0),0),0)</f>
        <v>0</v>
      </c>
      <c r="JI59" s="365">
        <f>IF(JI$19-'様式３（療養者名簿）（⑤の場合）'!$BJ64+1&lt;=15,IF(JI$19&gt;='様式３（療養者名簿）（⑤の場合）'!$BJ64,IF(JI$19&lt;='様式３（療養者名簿）（⑤の場合）'!$BK64,1,0),0),0)</f>
        <v>0</v>
      </c>
      <c r="JJ59" s="365">
        <f>IF(JJ$19-'様式３（療養者名簿）（⑤の場合）'!$BJ64+1&lt;=15,IF(JJ$19&gt;='様式３（療養者名簿）（⑤の場合）'!$BJ64,IF(JJ$19&lt;='様式３（療養者名簿）（⑤の場合）'!$BK64,1,0),0),0)</f>
        <v>0</v>
      </c>
      <c r="JK59" s="365">
        <f>IF(JK$19-'様式３（療養者名簿）（⑤の場合）'!$BJ64+1&lt;=15,IF(JK$19&gt;='様式３（療養者名簿）（⑤の場合）'!$BJ64,IF(JK$19&lt;='様式３（療養者名簿）（⑤の場合）'!$BK64,1,0),0),0)</f>
        <v>0</v>
      </c>
      <c r="JL59" s="365">
        <f>IF(JL$19-'様式３（療養者名簿）（⑤の場合）'!$BJ64+1&lt;=15,IF(JL$19&gt;='様式３（療養者名簿）（⑤の場合）'!$BJ64,IF(JL$19&lt;='様式３（療養者名簿）（⑤の場合）'!$BK64,1,0),0),0)</f>
        <v>0</v>
      </c>
      <c r="JM59" s="365">
        <f>IF(JM$19-'様式３（療養者名簿）（⑤の場合）'!$BJ64+1&lt;=15,IF(JM$19&gt;='様式３（療養者名簿）（⑤の場合）'!$BJ64,IF(JM$19&lt;='様式３（療養者名簿）（⑤の場合）'!$BK64,1,0),0),0)</f>
        <v>0</v>
      </c>
      <c r="JN59" s="365">
        <f>IF(JN$19-'様式３（療養者名簿）（⑤の場合）'!$BJ64+1&lt;=15,IF(JN$19&gt;='様式３（療養者名簿）（⑤の場合）'!$BJ64,IF(JN$19&lt;='様式３（療養者名簿）（⑤の場合）'!$BK64,1,0),0),0)</f>
        <v>0</v>
      </c>
      <c r="JO59" s="365">
        <f>IF(JO$19-'様式３（療養者名簿）（⑤の場合）'!$BJ64+1&lt;=15,IF(JO$19&gt;='様式３（療養者名簿）（⑤の場合）'!$BJ64,IF(JO$19&lt;='様式３（療養者名簿）（⑤の場合）'!$BK64,1,0),0),0)</f>
        <v>0</v>
      </c>
      <c r="JP59" s="365">
        <f>IF(JP$19-'様式３（療養者名簿）（⑤の場合）'!$BJ64+1&lt;=15,IF(JP$19&gt;='様式３（療養者名簿）（⑤の場合）'!$BJ64,IF(JP$19&lt;='様式３（療養者名簿）（⑤の場合）'!$BK64,1,0),0),0)</f>
        <v>0</v>
      </c>
      <c r="JQ59" s="365">
        <f>IF(JQ$19-'様式３（療養者名簿）（⑤の場合）'!$BJ64+1&lt;=15,IF(JQ$19&gt;='様式３（療養者名簿）（⑤の場合）'!$BJ64,IF(JQ$19&lt;='様式３（療養者名簿）（⑤の場合）'!$BK64,1,0),0),0)</f>
        <v>0</v>
      </c>
      <c r="JR59" s="365">
        <f>IF(JR$19-'様式３（療養者名簿）（⑤の場合）'!$BJ64+1&lt;=15,IF(JR$19&gt;='様式３（療養者名簿）（⑤の場合）'!$BJ64,IF(JR$19&lt;='様式３（療養者名簿）（⑤の場合）'!$BK64,1,0),0),0)</f>
        <v>0</v>
      </c>
      <c r="JS59" s="365">
        <f>IF(JS$19-'様式３（療養者名簿）（⑤の場合）'!$BJ64+1&lt;=15,IF(JS$19&gt;='様式３（療養者名簿）（⑤の場合）'!$BJ64,IF(JS$19&lt;='様式３（療養者名簿）（⑤の場合）'!$BK64,1,0),0),0)</f>
        <v>0</v>
      </c>
      <c r="JT59" s="365">
        <f>IF(JT$19-'様式３（療養者名簿）（⑤の場合）'!$BJ64+1&lt;=15,IF(JT$19&gt;='様式３（療養者名簿）（⑤の場合）'!$BJ64,IF(JT$19&lt;='様式３（療養者名簿）（⑤の場合）'!$BK64,1,0),0),0)</f>
        <v>0</v>
      </c>
      <c r="JU59" s="365">
        <f>IF(JU$19-'様式３（療養者名簿）（⑤の場合）'!$BJ64+1&lt;=15,IF(JU$19&gt;='様式３（療養者名簿）（⑤の場合）'!$BJ64,IF(JU$19&lt;='様式３（療養者名簿）（⑤の場合）'!$BK64,1,0),0),0)</f>
        <v>0</v>
      </c>
      <c r="JV59" s="365">
        <f>IF(JV$19-'様式３（療養者名簿）（⑤の場合）'!$BJ64+1&lt;=15,IF(JV$19&gt;='様式３（療養者名簿）（⑤の場合）'!$BJ64,IF(JV$19&lt;='様式３（療養者名簿）（⑤の場合）'!$BK64,1,0),0),0)</f>
        <v>0</v>
      </c>
      <c r="JW59" s="365">
        <f>IF(JW$19-'様式３（療養者名簿）（⑤の場合）'!$BJ64+1&lt;=15,IF(JW$19&gt;='様式３（療養者名簿）（⑤の場合）'!$BJ64,IF(JW$19&lt;='様式３（療養者名簿）（⑤の場合）'!$BK64,1,0),0),0)</f>
        <v>0</v>
      </c>
      <c r="JX59" s="365">
        <f>IF(JX$19-'様式３（療養者名簿）（⑤の場合）'!$BJ64+1&lt;=15,IF(JX$19&gt;='様式３（療養者名簿）（⑤の場合）'!$BJ64,IF(JX$19&lt;='様式３（療養者名簿）（⑤の場合）'!$BK64,1,0),0),0)</f>
        <v>0</v>
      </c>
      <c r="JY59" s="365">
        <f>IF(JY$19-'様式３（療養者名簿）（⑤の場合）'!$BJ64+1&lt;=15,IF(JY$19&gt;='様式３（療養者名簿）（⑤の場合）'!$BJ64,IF(JY$19&lt;='様式３（療養者名簿）（⑤の場合）'!$BK64,1,0),0),0)</f>
        <v>0</v>
      </c>
      <c r="JZ59" s="365">
        <f>IF(JZ$19-'様式３（療養者名簿）（⑤の場合）'!$BJ64+1&lt;=15,IF(JZ$19&gt;='様式３（療養者名簿）（⑤の場合）'!$BJ64,IF(JZ$19&lt;='様式３（療養者名簿）（⑤の場合）'!$BK64,1,0),0),0)</f>
        <v>0</v>
      </c>
      <c r="KA59" s="365">
        <f>IF(KA$19-'様式３（療養者名簿）（⑤の場合）'!$BJ64+1&lt;=15,IF(KA$19&gt;='様式３（療養者名簿）（⑤の場合）'!$BJ64,IF(KA$19&lt;='様式３（療養者名簿）（⑤の場合）'!$BK64,1,0),0),0)</f>
        <v>0</v>
      </c>
      <c r="KB59" s="365">
        <f>IF(KB$19-'様式３（療養者名簿）（⑤の場合）'!$BJ64+1&lt;=15,IF(KB$19&gt;='様式３（療養者名簿）（⑤の場合）'!$BJ64,IF(KB$19&lt;='様式３（療養者名簿）（⑤の場合）'!$BK64,1,0),0),0)</f>
        <v>0</v>
      </c>
      <c r="KC59" s="365">
        <f>IF(KC$19-'様式３（療養者名簿）（⑤の場合）'!$BJ64+1&lt;=15,IF(KC$19&gt;='様式３（療養者名簿）（⑤の場合）'!$BJ64,IF(KC$19&lt;='様式３（療養者名簿）（⑤の場合）'!$BK64,1,0),0),0)</f>
        <v>0</v>
      </c>
      <c r="KD59" s="365">
        <f>IF(KD$19-'様式３（療養者名簿）（⑤の場合）'!$BJ64+1&lt;=15,IF(KD$19&gt;='様式３（療養者名簿）（⑤の場合）'!$BJ64,IF(KD$19&lt;='様式３（療養者名簿）（⑤の場合）'!$BK64,1,0),0),0)</f>
        <v>0</v>
      </c>
      <c r="KE59" s="365">
        <f>IF(KE$19-'様式３（療養者名簿）（⑤の場合）'!$BJ64+1&lt;=15,IF(KE$19&gt;='様式３（療養者名簿）（⑤の場合）'!$BJ64,IF(KE$19&lt;='様式３（療養者名簿）（⑤の場合）'!$BK64,1,0),0),0)</f>
        <v>0</v>
      </c>
      <c r="KF59" s="365">
        <f>IF(KF$19-'様式３（療養者名簿）（⑤の場合）'!$BJ64+1&lt;=15,IF(KF$19&gt;='様式３（療養者名簿）（⑤の場合）'!$BJ64,IF(KF$19&lt;='様式３（療養者名簿）（⑤の場合）'!$BK64,1,0),0),0)</f>
        <v>0</v>
      </c>
      <c r="KG59" s="365">
        <f>IF(KG$19-'様式３（療養者名簿）（⑤の場合）'!$BJ64+1&lt;=15,IF(KG$19&gt;='様式３（療養者名簿）（⑤の場合）'!$BJ64,IF(KG$19&lt;='様式３（療養者名簿）（⑤の場合）'!$BK64,1,0),0),0)</f>
        <v>0</v>
      </c>
      <c r="KH59" s="365">
        <f>IF(KH$19-'様式３（療養者名簿）（⑤の場合）'!$BJ64+1&lt;=15,IF(KH$19&gt;='様式３（療養者名簿）（⑤の場合）'!$BJ64,IF(KH$19&lt;='様式３（療養者名簿）（⑤の場合）'!$BK64,1,0),0),0)</f>
        <v>0</v>
      </c>
      <c r="KI59" s="365">
        <f>IF(KI$19-'様式３（療養者名簿）（⑤の場合）'!$BJ64+1&lt;=15,IF(KI$19&gt;='様式３（療養者名簿）（⑤の場合）'!$BJ64,IF(KI$19&lt;='様式３（療養者名簿）（⑤の場合）'!$BK64,1,0),0),0)</f>
        <v>0</v>
      </c>
      <c r="KJ59" s="365">
        <f>IF(KJ$19-'様式３（療養者名簿）（⑤の場合）'!$BJ64+1&lt;=15,IF(KJ$19&gt;='様式３（療養者名簿）（⑤の場合）'!$BJ64,IF(KJ$19&lt;='様式３（療養者名簿）（⑤の場合）'!$BK64,1,0),0),0)</f>
        <v>0</v>
      </c>
      <c r="KK59" s="365">
        <f>IF(KK$19-'様式３（療養者名簿）（⑤の場合）'!$BJ64+1&lt;=15,IF(KK$19&gt;='様式３（療養者名簿）（⑤の場合）'!$BJ64,IF(KK$19&lt;='様式３（療養者名簿）（⑤の場合）'!$BK64,1,0),0),0)</f>
        <v>0</v>
      </c>
      <c r="KL59" s="365">
        <f>IF(KL$19-'様式３（療養者名簿）（⑤の場合）'!$BJ64+1&lt;=15,IF(KL$19&gt;='様式３（療養者名簿）（⑤の場合）'!$BJ64,IF(KL$19&lt;='様式３（療養者名簿）（⑤の場合）'!$BK64,1,0),0),0)</f>
        <v>0</v>
      </c>
      <c r="KM59" s="365">
        <f>IF(KM$19-'様式３（療養者名簿）（⑤の場合）'!$BJ64+1&lt;=15,IF(KM$19&gt;='様式３（療養者名簿）（⑤の場合）'!$BJ64,IF(KM$19&lt;='様式３（療養者名簿）（⑤の場合）'!$BK64,1,0),0),0)</f>
        <v>0</v>
      </c>
      <c r="KN59" s="365">
        <f>IF(KN$19-'様式３（療養者名簿）（⑤の場合）'!$BJ64+1&lt;=15,IF(KN$19&gt;='様式３（療養者名簿）（⑤の場合）'!$BJ64,IF(KN$19&lt;='様式３（療養者名簿）（⑤の場合）'!$BK64,1,0),0),0)</f>
        <v>0</v>
      </c>
      <c r="KO59" s="365">
        <f>IF(KO$19-'様式３（療養者名簿）（⑤の場合）'!$BJ64+1&lt;=15,IF(KO$19&gt;='様式３（療養者名簿）（⑤の場合）'!$BJ64,IF(KO$19&lt;='様式３（療養者名簿）（⑤の場合）'!$BK64,1,0),0),0)</f>
        <v>0</v>
      </c>
      <c r="KP59" s="365">
        <f>IF(KP$19-'様式３（療養者名簿）（⑤の場合）'!$BJ64+1&lt;=15,IF(KP$19&gt;='様式３（療養者名簿）（⑤の場合）'!$BJ64,IF(KP$19&lt;='様式３（療養者名簿）（⑤の場合）'!$BK64,1,0),0),0)</f>
        <v>0</v>
      </c>
      <c r="KQ59" s="365">
        <f>IF(KQ$19-'様式３（療養者名簿）（⑤の場合）'!$BJ64+1&lt;=15,IF(KQ$19&gt;='様式３（療養者名簿）（⑤の場合）'!$BJ64,IF(KQ$19&lt;='様式３（療養者名簿）（⑤の場合）'!$BK64,1,0),0),0)</f>
        <v>0</v>
      </c>
      <c r="KR59" s="365">
        <f>IF(KR$19-'様式３（療養者名簿）（⑤の場合）'!$BJ64+1&lt;=15,IF(KR$19&gt;='様式３（療養者名簿）（⑤の場合）'!$BJ64,IF(KR$19&lt;='様式３（療養者名簿）（⑤の場合）'!$BK64,1,0),0),0)</f>
        <v>0</v>
      </c>
      <c r="KS59" s="365">
        <f>IF(KS$19-'様式３（療養者名簿）（⑤の場合）'!$BJ64+1&lt;=15,IF(KS$19&gt;='様式３（療養者名簿）（⑤の場合）'!$BJ64,IF(KS$19&lt;='様式３（療養者名簿）（⑤の場合）'!$BK64,1,0),0),0)</f>
        <v>0</v>
      </c>
      <c r="KT59" s="365">
        <f>IF(KT$19-'様式３（療養者名簿）（⑤の場合）'!$BJ64+1&lt;=15,IF(KT$19&gt;='様式３（療養者名簿）（⑤の場合）'!$BJ64,IF(KT$19&lt;='様式３（療養者名簿）（⑤の場合）'!$BK64,1,0),0),0)</f>
        <v>0</v>
      </c>
      <c r="KU59" s="365">
        <f>IF(KU$19-'様式３（療養者名簿）（⑤の場合）'!$BJ64+1&lt;=15,IF(KU$19&gt;='様式３（療養者名簿）（⑤の場合）'!$BJ64,IF(KU$19&lt;='様式３（療養者名簿）（⑤の場合）'!$BK64,1,0),0),0)</f>
        <v>0</v>
      </c>
      <c r="KV59" s="365">
        <f>IF(KV$19-'様式３（療養者名簿）（⑤の場合）'!$BJ64+1&lt;=15,IF(KV$19&gt;='様式３（療養者名簿）（⑤の場合）'!$BJ64,IF(KV$19&lt;='様式３（療養者名簿）（⑤の場合）'!$BK64,1,0),0),0)</f>
        <v>0</v>
      </c>
      <c r="KW59" s="365">
        <f>IF(KW$19-'様式３（療養者名簿）（⑤の場合）'!$BJ64+1&lt;=15,IF(KW$19&gt;='様式３（療養者名簿）（⑤の場合）'!$BJ64,IF(KW$19&lt;='様式３（療養者名簿）（⑤の場合）'!$BK64,1,0),0),0)</f>
        <v>0</v>
      </c>
      <c r="KX59" s="365">
        <f>IF(KX$19-'様式３（療養者名簿）（⑤の場合）'!$BJ64+1&lt;=15,IF(KX$19&gt;='様式３（療養者名簿）（⑤の場合）'!$BJ64,IF(KX$19&lt;='様式３（療養者名簿）（⑤の場合）'!$BK64,1,0),0),0)</f>
        <v>0</v>
      </c>
      <c r="KY59" s="365">
        <f>IF(KY$19-'様式３（療養者名簿）（⑤の場合）'!$BJ64+1&lt;=15,IF(KY$19&gt;='様式３（療養者名簿）（⑤の場合）'!$BJ64,IF(KY$19&lt;='様式３（療養者名簿）（⑤の場合）'!$BK64,1,0),0),0)</f>
        <v>0</v>
      </c>
      <c r="KZ59" s="365">
        <f>IF(KZ$19-'様式３（療養者名簿）（⑤の場合）'!$BJ64+1&lt;=15,IF(KZ$19&gt;='様式３（療養者名簿）（⑤の場合）'!$BJ64,IF(KZ$19&lt;='様式３（療養者名簿）（⑤の場合）'!$BK64,1,0),0),0)</f>
        <v>0</v>
      </c>
      <c r="LA59" s="365">
        <f>IF(LA$19-'様式３（療養者名簿）（⑤の場合）'!$BJ64+1&lt;=15,IF(LA$19&gt;='様式３（療養者名簿）（⑤の場合）'!$BJ64,IF(LA$19&lt;='様式３（療養者名簿）（⑤の場合）'!$BK64,1,0),0),0)</f>
        <v>0</v>
      </c>
      <c r="LB59" s="365">
        <f>IF(LB$19-'様式３（療養者名簿）（⑤の場合）'!$BJ64+1&lt;=15,IF(LB$19&gt;='様式３（療養者名簿）（⑤の場合）'!$BJ64,IF(LB$19&lt;='様式３（療養者名簿）（⑤の場合）'!$BK64,1,0),0),0)</f>
        <v>0</v>
      </c>
      <c r="LC59" s="365">
        <f>IF(LC$19-'様式３（療養者名簿）（⑤の場合）'!$BJ64+1&lt;=15,IF(LC$19&gt;='様式３（療養者名簿）（⑤の場合）'!$BJ64,IF(LC$19&lt;='様式３（療養者名簿）（⑤の場合）'!$BK64,1,0),0),0)</f>
        <v>0</v>
      </c>
      <c r="LD59" s="365">
        <f>IF(LD$19-'様式３（療養者名簿）（⑤の場合）'!$BJ64+1&lt;=15,IF(LD$19&gt;='様式３（療養者名簿）（⑤の場合）'!$BJ64,IF(LD$19&lt;='様式３（療養者名簿）（⑤の場合）'!$BK64,1,0),0),0)</f>
        <v>0</v>
      </c>
      <c r="LE59" s="365">
        <f>IF(LE$19-'様式３（療養者名簿）（⑤の場合）'!$BJ64+1&lt;=15,IF(LE$19&gt;='様式３（療養者名簿）（⑤の場合）'!$BJ64,IF(LE$19&lt;='様式３（療養者名簿）（⑤の場合）'!$BK64,1,0),0),0)</f>
        <v>0</v>
      </c>
      <c r="LF59" s="365">
        <f>IF(LF$19-'様式３（療養者名簿）（⑤の場合）'!$BJ64+1&lt;=15,IF(LF$19&gt;='様式３（療養者名簿）（⑤の場合）'!$BJ64,IF(LF$19&lt;='様式３（療養者名簿）（⑤の場合）'!$BK64,1,0),0),0)</f>
        <v>0</v>
      </c>
      <c r="LG59" s="365">
        <f>IF(LG$19-'様式３（療養者名簿）（⑤の場合）'!$BJ64+1&lt;=15,IF(LG$19&gt;='様式３（療養者名簿）（⑤の場合）'!$BJ64,IF(LG$19&lt;='様式３（療養者名簿）（⑤の場合）'!$BK64,1,0),0),0)</f>
        <v>0</v>
      </c>
      <c r="LH59" s="365">
        <f>IF(LH$19-'様式３（療養者名簿）（⑤の場合）'!$BJ64+1&lt;=15,IF(LH$19&gt;='様式３（療養者名簿）（⑤の場合）'!$BJ64,IF(LH$19&lt;='様式３（療養者名簿）（⑤の場合）'!$BK64,1,0),0),0)</f>
        <v>0</v>
      </c>
      <c r="LI59" s="365">
        <f>IF(LI$19-'様式３（療養者名簿）（⑤の場合）'!$BJ64+1&lt;=15,IF(LI$19&gt;='様式３（療養者名簿）（⑤の場合）'!$BJ64,IF(LI$19&lt;='様式３（療養者名簿）（⑤の場合）'!$BK64,1,0),0),0)</f>
        <v>0</v>
      </c>
      <c r="LJ59" s="365">
        <f>IF(LJ$19-'様式３（療養者名簿）（⑤の場合）'!$BJ64+1&lt;=15,IF(LJ$19&gt;='様式３（療養者名簿）（⑤の場合）'!$BJ64,IF(LJ$19&lt;='様式３（療養者名簿）（⑤の場合）'!$BK64,1,0),0),0)</f>
        <v>0</v>
      </c>
      <c r="LK59" s="365">
        <f>IF(LK$19-'様式３（療養者名簿）（⑤の場合）'!$BJ64+1&lt;=15,IF(LK$19&gt;='様式３（療養者名簿）（⑤の場合）'!$BJ64,IF(LK$19&lt;='様式３（療養者名簿）（⑤の場合）'!$BK64,1,0),0),0)</f>
        <v>0</v>
      </c>
      <c r="LL59" s="365">
        <f>IF(LL$19-'様式３（療養者名簿）（⑤の場合）'!$BJ64+1&lt;=15,IF(LL$19&gt;='様式３（療養者名簿）（⑤の場合）'!$BJ64,IF(LL$19&lt;='様式３（療養者名簿）（⑤の場合）'!$BK64,1,0),0),0)</f>
        <v>0</v>
      </c>
      <c r="LM59" s="365">
        <f>IF(LM$19-'様式３（療養者名簿）（⑤の場合）'!$BJ64+1&lt;=15,IF(LM$19&gt;='様式３（療養者名簿）（⑤の場合）'!$BJ64,IF(LM$19&lt;='様式３（療養者名簿）（⑤の場合）'!$BK64,1,0),0),0)</f>
        <v>0</v>
      </c>
      <c r="LN59" s="365">
        <f>IF(LN$19-'様式３（療養者名簿）（⑤の場合）'!$BJ64+1&lt;=15,IF(LN$19&gt;='様式３（療養者名簿）（⑤の場合）'!$BJ64,IF(LN$19&lt;='様式３（療養者名簿）（⑤の場合）'!$BK64,1,0),0),0)</f>
        <v>0</v>
      </c>
      <c r="LO59" s="365">
        <f>IF(LO$19-'様式３（療養者名簿）（⑤の場合）'!$BJ64+1&lt;=15,IF(LO$19&gt;='様式３（療養者名簿）（⑤の場合）'!$BJ64,IF(LO$19&lt;='様式３（療養者名簿）（⑤の場合）'!$BK64,1,0),0),0)</f>
        <v>0</v>
      </c>
      <c r="LP59" s="365">
        <f>IF(LP$19-'様式３（療養者名簿）（⑤の場合）'!$BJ64+1&lt;=15,IF(LP$19&gt;='様式３（療養者名簿）（⑤の場合）'!$BJ64,IF(LP$19&lt;='様式３（療養者名簿）（⑤の場合）'!$BK64,1,0),0),0)</f>
        <v>0</v>
      </c>
      <c r="LQ59" s="365">
        <f>IF(LQ$19-'様式３（療養者名簿）（⑤の場合）'!$BJ64+1&lt;=15,IF(LQ$19&gt;='様式３（療養者名簿）（⑤の場合）'!$BJ64,IF(LQ$19&lt;='様式３（療養者名簿）（⑤の場合）'!$BK64,1,0),0),0)</f>
        <v>0</v>
      </c>
      <c r="LR59" s="365">
        <f>IF(LR$19-'様式３（療養者名簿）（⑤の場合）'!$BJ64+1&lt;=15,IF(LR$19&gt;='様式３（療養者名簿）（⑤の場合）'!$BJ64,IF(LR$19&lt;='様式３（療養者名簿）（⑤の場合）'!$BK64,1,0),0),0)</f>
        <v>0</v>
      </c>
      <c r="LS59" s="365">
        <f>IF(LS$19-'様式３（療養者名簿）（⑤の場合）'!$BJ64+1&lt;=15,IF(LS$19&gt;='様式３（療養者名簿）（⑤の場合）'!$BJ64,IF(LS$19&lt;='様式３（療養者名簿）（⑤の場合）'!$BK64,1,0),0),0)</f>
        <v>0</v>
      </c>
      <c r="LT59" s="365">
        <f>IF(LT$19-'様式３（療養者名簿）（⑤の場合）'!$BJ64+1&lt;=15,IF(LT$19&gt;='様式３（療養者名簿）（⑤の場合）'!$BJ64,IF(LT$19&lt;='様式３（療養者名簿）（⑤の場合）'!$BK64,1,0),0),0)</f>
        <v>0</v>
      </c>
      <c r="LU59" s="365">
        <f>IF(LU$19-'様式３（療養者名簿）（⑤の場合）'!$BJ64+1&lt;=15,IF(LU$19&gt;='様式３（療養者名簿）（⑤の場合）'!$BJ64,IF(LU$19&lt;='様式３（療養者名簿）（⑤の場合）'!$BK64,1,0),0),0)</f>
        <v>0</v>
      </c>
      <c r="LV59" s="365">
        <f>IF(LV$19-'様式３（療養者名簿）（⑤の場合）'!$BJ64+1&lt;=15,IF(LV$19&gt;='様式３（療養者名簿）（⑤の場合）'!$BJ64,IF(LV$19&lt;='様式３（療養者名簿）（⑤の場合）'!$BK64,1,0),0),0)</f>
        <v>0</v>
      </c>
      <c r="LW59" s="365">
        <f>IF(LW$19-'様式３（療養者名簿）（⑤の場合）'!$BJ64+1&lt;=15,IF(LW$19&gt;='様式３（療養者名簿）（⑤の場合）'!$BJ64,IF(LW$19&lt;='様式３（療養者名簿）（⑤の場合）'!$BK64,1,0),0),0)</f>
        <v>0</v>
      </c>
      <c r="LX59" s="365">
        <f>IF(LX$19-'様式３（療養者名簿）（⑤の場合）'!$BJ64+1&lt;=15,IF(LX$19&gt;='様式３（療養者名簿）（⑤の場合）'!$BJ64,IF(LX$19&lt;='様式３（療養者名簿）（⑤の場合）'!$BK64,1,0),0),0)</f>
        <v>0</v>
      </c>
      <c r="LY59" s="365">
        <f>IF(LY$19-'様式３（療養者名簿）（⑤の場合）'!$BJ64+1&lt;=15,IF(LY$19&gt;='様式３（療養者名簿）（⑤の場合）'!$BJ64,IF(LY$19&lt;='様式３（療養者名簿）（⑤の場合）'!$BK64,1,0),0),0)</f>
        <v>0</v>
      </c>
      <c r="LZ59" s="365">
        <f>IF(LZ$19-'様式３（療養者名簿）（⑤の場合）'!$BJ64+1&lt;=15,IF(LZ$19&gt;='様式３（療養者名簿）（⑤の場合）'!$BJ64,IF(LZ$19&lt;='様式３（療養者名簿）（⑤の場合）'!$BK64,1,0),0),0)</f>
        <v>0</v>
      </c>
      <c r="MA59" s="365">
        <f>IF(MA$19-'様式３（療養者名簿）（⑤の場合）'!$BJ64+1&lt;=15,IF(MA$19&gt;='様式３（療養者名簿）（⑤の場合）'!$BJ64,IF(MA$19&lt;='様式３（療養者名簿）（⑤の場合）'!$BK64,1,0),0),0)</f>
        <v>0</v>
      </c>
      <c r="MB59" s="365">
        <f>IF(MB$19-'様式３（療養者名簿）（⑤の場合）'!$BJ64+1&lt;=15,IF(MB$19&gt;='様式３（療養者名簿）（⑤の場合）'!$BJ64,IF(MB$19&lt;='様式３（療養者名簿）（⑤の場合）'!$BK64,1,0),0),0)</f>
        <v>0</v>
      </c>
      <c r="MC59" s="365">
        <f>IF(MC$19-'様式３（療養者名簿）（⑤の場合）'!$BJ64+1&lt;=15,IF(MC$19&gt;='様式３（療養者名簿）（⑤の場合）'!$BJ64,IF(MC$19&lt;='様式３（療養者名簿）（⑤の場合）'!$BK64,1,0),0),0)</f>
        <v>0</v>
      </c>
      <c r="MD59" s="365">
        <f>IF(MD$19-'様式３（療養者名簿）（⑤の場合）'!$BJ64+1&lt;=15,IF(MD$19&gt;='様式３（療養者名簿）（⑤の場合）'!$BJ64,IF(MD$19&lt;='様式３（療養者名簿）（⑤の場合）'!$BK64,1,0),0),0)</f>
        <v>0</v>
      </c>
      <c r="ME59" s="365">
        <f>IF(ME$19-'様式３（療養者名簿）（⑤の場合）'!$BJ64+1&lt;=15,IF(ME$19&gt;='様式３（療養者名簿）（⑤の場合）'!$BJ64,IF(ME$19&lt;='様式３（療養者名簿）（⑤の場合）'!$BK64,1,0),0),0)</f>
        <v>0</v>
      </c>
      <c r="MF59" s="365">
        <f>IF(MF$19-'様式３（療養者名簿）（⑤の場合）'!$BJ64+1&lt;=15,IF(MF$19&gt;='様式３（療養者名簿）（⑤の場合）'!$BJ64,IF(MF$19&lt;='様式３（療養者名簿）（⑤の場合）'!$BK64,1,0),0),0)</f>
        <v>0</v>
      </c>
      <c r="MG59" s="365">
        <f>IF(MG$19-'様式３（療養者名簿）（⑤の場合）'!$BJ64+1&lt;=15,IF(MG$19&gt;='様式３（療養者名簿）（⑤の場合）'!$BJ64,IF(MG$19&lt;='様式３（療養者名簿）（⑤の場合）'!$BK64,1,0),0),0)</f>
        <v>0</v>
      </c>
      <c r="MH59" s="365">
        <f>IF(MH$19-'様式３（療養者名簿）（⑤の場合）'!$BJ64+1&lt;=15,IF(MH$19&gt;='様式３（療養者名簿）（⑤の場合）'!$BJ64,IF(MH$19&lt;='様式３（療養者名簿）（⑤の場合）'!$BK64,1,0),0),0)</f>
        <v>0</v>
      </c>
      <c r="MI59" s="365">
        <f>IF(MI$19-'様式３（療養者名簿）（⑤の場合）'!$BJ64+1&lt;=15,IF(MI$19&gt;='様式３（療養者名簿）（⑤の場合）'!$BJ64,IF(MI$19&lt;='様式３（療養者名簿）（⑤の場合）'!$BK64,1,0),0),0)</f>
        <v>0</v>
      </c>
      <c r="MJ59" s="365">
        <f>IF(MJ$19-'様式３（療養者名簿）（⑤の場合）'!$BJ64+1&lt;=15,IF(MJ$19&gt;='様式３（療養者名簿）（⑤の場合）'!$BJ64,IF(MJ$19&lt;='様式３（療養者名簿）（⑤の場合）'!$BK64,1,0),0),0)</f>
        <v>0</v>
      </c>
      <c r="MK59" s="365">
        <f>IF(MK$19-'様式３（療養者名簿）（⑤の場合）'!$BJ64+1&lt;=15,IF(MK$19&gt;='様式３（療養者名簿）（⑤の場合）'!$BJ64,IF(MK$19&lt;='様式３（療養者名簿）（⑤の場合）'!$BK64,1,0),0),0)</f>
        <v>0</v>
      </c>
      <c r="ML59" s="365">
        <f>IF(ML$19-'様式３（療養者名簿）（⑤の場合）'!$BJ64+1&lt;=15,IF(ML$19&gt;='様式３（療養者名簿）（⑤の場合）'!$BJ64,IF(ML$19&lt;='様式３（療養者名簿）（⑤の場合）'!$BK64,1,0),0),0)</f>
        <v>0</v>
      </c>
      <c r="MM59" s="365">
        <f>IF(MM$19-'様式３（療養者名簿）（⑤の場合）'!$BJ64+1&lt;=15,IF(MM$19&gt;='様式３（療養者名簿）（⑤の場合）'!$BJ64,IF(MM$19&lt;='様式３（療養者名簿）（⑤の場合）'!$BK64,1,0),0),0)</f>
        <v>0</v>
      </c>
      <c r="MN59" s="365">
        <f>IF(MN$19-'様式３（療養者名簿）（⑤の場合）'!$BJ64+1&lt;=15,IF(MN$19&gt;='様式３（療養者名簿）（⑤の場合）'!$BJ64,IF(MN$19&lt;='様式３（療養者名簿）（⑤の場合）'!$BK64,1,0),0),0)</f>
        <v>0</v>
      </c>
      <c r="MO59" s="365">
        <f>IF(MO$19-'様式３（療養者名簿）（⑤の場合）'!$BJ64+1&lt;=15,IF(MO$19&gt;='様式３（療養者名簿）（⑤の場合）'!$BJ64,IF(MO$19&lt;='様式３（療養者名簿）（⑤の場合）'!$BK64,1,0),0),0)</f>
        <v>0</v>
      </c>
      <c r="MP59" s="365">
        <f>IF(MP$19-'様式３（療養者名簿）（⑤の場合）'!$BJ64+1&lt;=15,IF(MP$19&gt;='様式３（療養者名簿）（⑤の場合）'!$BJ64,IF(MP$19&lt;='様式３（療養者名簿）（⑤の場合）'!$BK64,1,0),0),0)</f>
        <v>0</v>
      </c>
      <c r="MQ59" s="365">
        <f>IF(MQ$19-'様式３（療養者名簿）（⑤の場合）'!$BJ64+1&lt;=15,IF(MQ$19&gt;='様式３（療養者名簿）（⑤の場合）'!$BJ64,IF(MQ$19&lt;='様式３（療養者名簿）（⑤の場合）'!$BK64,1,0),0),0)</f>
        <v>0</v>
      </c>
      <c r="MR59" s="365">
        <f>IF(MR$19-'様式３（療養者名簿）（⑤の場合）'!$BJ64+1&lt;=15,IF(MR$19&gt;='様式３（療養者名簿）（⑤の場合）'!$BJ64,IF(MR$19&lt;='様式３（療養者名簿）（⑤の場合）'!$BK64,1,0),0),0)</f>
        <v>0</v>
      </c>
      <c r="MS59" s="365">
        <f>IF(MS$19-'様式３（療養者名簿）（⑤の場合）'!$BJ64+1&lt;=15,IF(MS$19&gt;='様式３（療養者名簿）（⑤の場合）'!$BJ64,IF(MS$19&lt;='様式３（療養者名簿）（⑤の場合）'!$BK64,1,0),0),0)</f>
        <v>0</v>
      </c>
      <c r="MT59" s="365">
        <f>IF(MT$19-'様式３（療養者名簿）（⑤の場合）'!$BJ64+1&lt;=15,IF(MT$19&gt;='様式３（療養者名簿）（⑤の場合）'!$BJ64,IF(MT$19&lt;='様式３（療養者名簿）（⑤の場合）'!$BK64,1,0),0),0)</f>
        <v>0</v>
      </c>
      <c r="MU59" s="365">
        <f>IF(MU$19-'様式３（療養者名簿）（⑤の場合）'!$BJ64+1&lt;=15,IF(MU$19&gt;='様式３（療養者名簿）（⑤の場合）'!$BJ64,IF(MU$19&lt;='様式３（療養者名簿）（⑤の場合）'!$BK64,1,0),0),0)</f>
        <v>0</v>
      </c>
      <c r="MV59" s="365">
        <f>IF(MV$19-'様式３（療養者名簿）（⑤の場合）'!$BJ64+1&lt;=15,IF(MV$19&gt;='様式３（療養者名簿）（⑤の場合）'!$BJ64,IF(MV$19&lt;='様式３（療養者名簿）（⑤の場合）'!$BK64,1,0),0),0)</f>
        <v>0</v>
      </c>
      <c r="MW59" s="365">
        <f>IF(MW$19-'様式３（療養者名簿）（⑤の場合）'!$BJ64+1&lt;=15,IF(MW$19&gt;='様式３（療養者名簿）（⑤の場合）'!$BJ64,IF(MW$19&lt;='様式３（療養者名簿）（⑤の場合）'!$BK64,1,0),0),0)</f>
        <v>0</v>
      </c>
      <c r="MX59" s="365">
        <f>IF(MX$19-'様式３（療養者名簿）（⑤の場合）'!$BJ64+1&lt;=15,IF(MX$19&gt;='様式３（療養者名簿）（⑤の場合）'!$BJ64,IF(MX$19&lt;='様式３（療養者名簿）（⑤の場合）'!$BK64,1,0),0),0)</f>
        <v>0</v>
      </c>
      <c r="MY59" s="365">
        <f>IF(MY$19-'様式３（療養者名簿）（⑤の場合）'!$BJ64+1&lt;=15,IF(MY$19&gt;='様式３（療養者名簿）（⑤の場合）'!$BJ64,IF(MY$19&lt;='様式３（療養者名簿）（⑤の場合）'!$BK64,1,0),0),0)</f>
        <v>0</v>
      </c>
      <c r="MZ59" s="365">
        <f>IF(MZ$19-'様式３（療養者名簿）（⑤の場合）'!$BJ64+1&lt;=15,IF(MZ$19&gt;='様式３（療養者名簿）（⑤の場合）'!$BJ64,IF(MZ$19&lt;='様式３（療養者名簿）（⑤の場合）'!$BK64,1,0),0),0)</f>
        <v>0</v>
      </c>
      <c r="NA59" s="365">
        <f>IF(NA$19-'様式３（療養者名簿）（⑤の場合）'!$BJ64+1&lt;=15,IF(NA$19&gt;='様式３（療養者名簿）（⑤の場合）'!$BJ64,IF(NA$19&lt;='様式３（療養者名簿）（⑤の場合）'!$BK64,1,0),0),0)</f>
        <v>0</v>
      </c>
      <c r="NB59" s="365">
        <f>IF(NB$19-'様式３（療養者名簿）（⑤の場合）'!$BJ64+1&lt;=15,IF(NB$19&gt;='様式３（療養者名簿）（⑤の場合）'!$BJ64,IF(NB$19&lt;='様式３（療養者名簿）（⑤の場合）'!$BK64,1,0),0),0)</f>
        <v>0</v>
      </c>
      <c r="NC59" s="248">
        <f>IF(NC$19-'様式３（療養者名簿）（⑤の場合）'!$BJ64+1&lt;=15,IF(NC$19&gt;='様式３（療養者名簿）（⑤の場合）'!$BJ64,IF(NC$19&lt;='様式３（療養者名簿）（⑤の場合）'!$BK64,1,0),0),0)</f>
        <v>0</v>
      </c>
      <c r="ND59" s="248">
        <f>IF(ND$19-'様式３（療養者名簿）（⑤の場合）'!$BJ64+1&lt;=15,IF(ND$19&gt;='様式３（療養者名簿）（⑤の場合）'!$BJ64,IF(ND$19&lt;='様式３（療養者名簿）（⑤の場合）'!$BK64,1,0),0),0)</f>
        <v>0</v>
      </c>
      <c r="NE59" s="248">
        <f>IF(NE$19-'様式３（療養者名簿）（⑤の場合）'!$BJ64+1&lt;=15,IF(NE$19&gt;='様式３（療養者名簿）（⑤の場合）'!$BJ64,IF(NE$19&lt;='様式３（療養者名簿）（⑤の場合）'!$BK64,1,0),0),0)</f>
        <v>0</v>
      </c>
      <c r="NF59" s="248">
        <f>IF(NF$19-'様式３（療養者名簿）（⑤の場合）'!$BJ64+1&lt;=15,IF(NF$19&gt;='様式３（療養者名簿）（⑤の場合）'!$BJ64,IF(NF$19&lt;='様式３（療養者名簿）（⑤の場合）'!$BK64,1,0),0),0)</f>
        <v>0</v>
      </c>
      <c r="NG59" s="248">
        <f>IF(NG$19-'様式３（療養者名簿）（⑤の場合）'!$BJ64+1&lt;=15,IF(NG$19&gt;='様式３（療養者名簿）（⑤の場合）'!$BJ64,IF(NG$19&lt;='様式３（療養者名簿）（⑤の場合）'!$BK64,1,0),0),0)</f>
        <v>0</v>
      </c>
      <c r="NH59" s="248">
        <f>IF(NH$19-'様式３（療養者名簿）（⑤の場合）'!$BJ64+1&lt;=15,IF(NH$19&gt;='様式３（療養者名簿）（⑤の場合）'!$BJ64,IF(NH$19&lt;='様式３（療養者名簿）（⑤の場合）'!$BK64,1,0),0),0)</f>
        <v>0</v>
      </c>
      <c r="NI59" s="248">
        <f>IF(NI$19-'様式３（療養者名簿）（⑤の場合）'!$BJ64+1&lt;=15,IF(NI$19&gt;='様式３（療養者名簿）（⑤の場合）'!$BJ64,IF(NI$19&lt;='様式３（療養者名簿）（⑤の場合）'!$BK64,1,0),0),0)</f>
        <v>0</v>
      </c>
      <c r="NJ59" s="248">
        <f>IF(NJ$19-'様式３（療養者名簿）（⑤の場合）'!$BJ64+1&lt;=15,IF(NJ$19&gt;='様式３（療養者名簿）（⑤の場合）'!$BJ64,IF(NJ$19&lt;='様式３（療養者名簿）（⑤の場合）'!$BK64,1,0),0),0)</f>
        <v>0</v>
      </c>
      <c r="NK59" s="248">
        <f>IF(NK$19-'様式３（療養者名簿）（⑤の場合）'!$BJ64+1&lt;=15,IF(NK$19&gt;='様式３（療養者名簿）（⑤の場合）'!$BJ64,IF(NK$19&lt;='様式３（療養者名簿）（⑤の場合）'!$BK64,1,0),0),0)</f>
        <v>0</v>
      </c>
      <c r="NL59" s="248">
        <f>IF(NL$19-'様式３（療養者名簿）（⑤の場合）'!$BJ64+1&lt;=15,IF(NL$19&gt;='様式３（療養者名簿）（⑤の場合）'!$BJ64,IF(NL$19&lt;='様式３（療養者名簿）（⑤の場合）'!$BK64,1,0),0),0)</f>
        <v>0</v>
      </c>
      <c r="NM59" s="248">
        <f>IF(NM$19-'様式３（療養者名簿）（⑤の場合）'!$BJ64+1&lt;=15,IF(NM$19&gt;='様式３（療養者名簿）（⑤の場合）'!$BJ64,IF(NM$19&lt;='様式３（療養者名簿）（⑤の場合）'!$BK64,1,0),0),0)</f>
        <v>0</v>
      </c>
      <c r="NN59" s="248">
        <f>IF(NN$19-'様式３（療養者名簿）（⑤の場合）'!$BJ64+1&lt;=15,IF(NN$19&gt;='様式３（療養者名簿）（⑤の場合）'!$BJ64,IF(NN$19&lt;='様式３（療養者名簿）（⑤の場合）'!$BK64,1,0),0),0)</f>
        <v>0</v>
      </c>
      <c r="NO59" s="248">
        <f>IF(NO$19-'様式３（療養者名簿）（⑤の場合）'!$BJ64+1&lt;=15,IF(NO$19&gt;='様式３（療養者名簿）（⑤の場合）'!$BJ64,IF(NO$19&lt;='様式３（療養者名簿）（⑤の場合）'!$BK64,1,0),0),0)</f>
        <v>0</v>
      </c>
      <c r="NP59" s="248">
        <f>IF(NP$19-'様式３（療養者名簿）（⑤の場合）'!$BJ64+1&lt;=15,IF(NP$19&gt;='様式３（療養者名簿）（⑤の場合）'!$BJ64,IF(NP$19&lt;='様式３（療養者名簿）（⑤の場合）'!$BK64,1,0),0),0)</f>
        <v>0</v>
      </c>
      <c r="NQ59" s="248">
        <f>IF(NQ$19-'様式３（療養者名簿）（⑤の場合）'!$BJ64+1&lt;=15,IF(NQ$19&gt;='様式３（療養者名簿）（⑤の場合）'!$BJ64,IF(NQ$19&lt;='様式３（療養者名簿）（⑤の場合）'!$BK64,1,0),0),0)</f>
        <v>0</v>
      </c>
      <c r="NR59" s="248">
        <f>IF(NR$19-'様式３（療養者名簿）（⑤の場合）'!$BJ64+1&lt;=15,IF(NR$19&gt;='様式３（療養者名簿）（⑤の場合）'!$BJ64,IF(NR$19&lt;='様式３（療養者名簿）（⑤の場合）'!$BK64,1,0),0),0)</f>
        <v>0</v>
      </c>
      <c r="NS59" s="248">
        <f>IF(NS$19-'様式３（療養者名簿）（⑤の場合）'!$BJ64+1&lt;=15,IF(NS$19&gt;='様式３（療養者名簿）（⑤の場合）'!$BJ64,IF(NS$19&lt;='様式３（療養者名簿）（⑤の場合）'!$BK64,1,0),0),0)</f>
        <v>0</v>
      </c>
      <c r="NT59" s="248">
        <f>IF(NT$19-'様式３（療養者名簿）（⑤の場合）'!$BJ64+1&lt;=15,IF(NT$19&gt;='様式３（療養者名簿）（⑤の場合）'!$BJ64,IF(NT$19&lt;='様式３（療養者名簿）（⑤の場合）'!$BK64,1,0),0),0)</f>
        <v>0</v>
      </c>
      <c r="NU59" s="248">
        <f>IF(NU$19-'様式３（療養者名簿）（⑤の場合）'!$BJ64+1&lt;=15,IF(NU$19&gt;='様式３（療養者名簿）（⑤の場合）'!$BJ64,IF(NU$19&lt;='様式３（療養者名簿）（⑤の場合）'!$BK64,1,0),0),0)</f>
        <v>0</v>
      </c>
      <c r="NV59" s="248">
        <f>IF(NV$19-'様式３（療養者名簿）（⑤の場合）'!$BJ64+1&lt;=15,IF(NV$19&gt;='様式３（療養者名簿）（⑤の場合）'!$BJ64,IF(NV$19&lt;='様式３（療養者名簿）（⑤の場合）'!$BK64,1,0),0),0)</f>
        <v>0</v>
      </c>
      <c r="NW59" s="248">
        <f>IF(NW$19-'様式３（療養者名簿）（⑤の場合）'!$BJ64+1&lt;=15,IF(NW$19&gt;='様式３（療養者名簿）（⑤の場合）'!$BJ64,IF(NW$19&lt;='様式３（療養者名簿）（⑤の場合）'!$BK64,1,0),0),0)</f>
        <v>0</v>
      </c>
      <c r="NX59" s="248">
        <f>IF(NX$19-'様式３（療養者名簿）（⑤の場合）'!$BJ64+1&lt;=15,IF(NX$19&gt;='様式３（療養者名簿）（⑤の場合）'!$BJ64,IF(NX$19&lt;='様式３（療養者名簿）（⑤の場合）'!$BK64,1,0),0),0)</f>
        <v>0</v>
      </c>
      <c r="NY59" s="248">
        <f>IF(NY$19-'様式３（療養者名簿）（⑤の場合）'!$BJ64+1&lt;=15,IF(NY$19&gt;='様式３（療養者名簿）（⑤の場合）'!$BJ64,IF(NY$19&lt;='様式３（療養者名簿）（⑤の場合）'!$BK64,1,0),0),0)</f>
        <v>0</v>
      </c>
      <c r="NZ59" s="248">
        <f>IF(NZ$19-'様式３（療養者名簿）（⑤の場合）'!$BJ64+1&lt;=15,IF(NZ$19&gt;='様式３（療養者名簿）（⑤の場合）'!$BJ64,IF(NZ$19&lt;='様式３（療養者名簿）（⑤の場合）'!$BK64,1,0),0),0)</f>
        <v>0</v>
      </c>
      <c r="OA59" s="248">
        <f>IF(OA$19-'様式３（療養者名簿）（⑤の場合）'!$BJ64+1&lt;=15,IF(OA$19&gt;='様式３（療養者名簿）（⑤の場合）'!$BJ64,IF(OA$19&lt;='様式３（療養者名簿）（⑤の場合）'!$BK64,1,0),0),0)</f>
        <v>0</v>
      </c>
      <c r="OB59" s="248">
        <f>IF(OB$19-'様式３（療養者名簿）（⑤の場合）'!$BJ64+1&lt;=15,IF(OB$19&gt;='様式３（療養者名簿）（⑤の場合）'!$BJ64,IF(OB$19&lt;='様式３（療養者名簿）（⑤の場合）'!$BK64,1,0),0),0)</f>
        <v>0</v>
      </c>
      <c r="OC59" s="248">
        <f>IF(OC$19-'様式３（療養者名簿）（⑤の場合）'!$BJ64+1&lt;=15,IF(OC$19&gt;='様式３（療養者名簿）（⑤の場合）'!$BJ64,IF(OC$19&lt;='様式３（療養者名簿）（⑤の場合）'!$BK64,1,0),0),0)</f>
        <v>0</v>
      </c>
      <c r="OD59" s="248">
        <f>IF(OD$19-'様式３（療養者名簿）（⑤の場合）'!$BJ64+1&lt;=15,IF(OD$19&gt;='様式３（療養者名簿）（⑤の場合）'!$BJ64,IF(OD$19&lt;='様式３（療養者名簿）（⑤の場合）'!$BK64,1,0),0),0)</f>
        <v>0</v>
      </c>
      <c r="OE59" s="248">
        <f>IF(OE$19-'様式３（療養者名簿）（⑤の場合）'!$BJ64+1&lt;=15,IF(OE$19&gt;='様式３（療養者名簿）（⑤の場合）'!$BJ64,IF(OE$19&lt;='様式３（療養者名簿）（⑤の場合）'!$BK64,1,0),0),0)</f>
        <v>0</v>
      </c>
      <c r="OF59" s="248">
        <f>IF(OF$19-'様式３（療養者名簿）（⑤の場合）'!$BJ64+1&lt;=15,IF(OF$19&gt;='様式３（療養者名簿）（⑤の場合）'!$BJ64,IF(OF$19&lt;='様式３（療養者名簿）（⑤の場合）'!$BK64,1,0),0),0)</f>
        <v>0</v>
      </c>
      <c r="OG59" s="248">
        <f>IF(OG$19-'様式３（療養者名簿）（⑤の場合）'!$BJ64+1&lt;=15,IF(OG$19&gt;='様式３（療養者名簿）（⑤の場合）'!$BJ64,IF(OG$19&lt;='様式３（療養者名簿）（⑤の場合）'!$BK64,1,0),0),0)</f>
        <v>0</v>
      </c>
      <c r="OH59" s="248">
        <f>IF(OH$19-'様式３（療養者名簿）（⑤の場合）'!$BJ64+1&lt;=15,IF(OH$19&gt;='様式３（療養者名簿）（⑤の場合）'!$BJ64,IF(OH$19&lt;='様式３（療養者名簿）（⑤の場合）'!$BK64,1,0),0),0)</f>
        <v>0</v>
      </c>
      <c r="OI59" s="248">
        <f>IF(OI$19-'様式３（療養者名簿）（⑤の場合）'!$BJ64+1&lt;=15,IF(OI$19&gt;='様式３（療養者名簿）（⑤の場合）'!$BJ64,IF(OI$19&lt;='様式３（療養者名簿）（⑤の場合）'!$BK64,1,0),0),0)</f>
        <v>0</v>
      </c>
      <c r="OJ59" s="248">
        <f>IF(OJ$19-'様式３（療養者名簿）（⑤の場合）'!$BJ64+1&lt;=15,IF(OJ$19&gt;='様式３（療養者名簿）（⑤の場合）'!$BJ64,IF(OJ$19&lt;='様式３（療養者名簿）（⑤の場合）'!$BK64,1,0),0),0)</f>
        <v>0</v>
      </c>
      <c r="OK59" s="248">
        <f>IF(OK$19-'様式３（療養者名簿）（⑤の場合）'!$BJ64+1&lt;=15,IF(OK$19&gt;='様式３（療養者名簿）（⑤の場合）'!$BJ64,IF(OK$19&lt;='様式３（療養者名簿）（⑤の場合）'!$BK64,1,0),0),0)</f>
        <v>0</v>
      </c>
      <c r="OL59" s="248">
        <f>IF(OL$19-'様式３（療養者名簿）（⑤の場合）'!$BJ64+1&lt;=15,IF(OL$19&gt;='様式３（療養者名簿）（⑤の場合）'!$BJ64,IF(OL$19&lt;='様式３（療養者名簿）（⑤の場合）'!$BK64,1,0),0),0)</f>
        <v>0</v>
      </c>
      <c r="OM59" s="248">
        <f>IF(OM$19-'様式３（療養者名簿）（⑤の場合）'!$BJ64+1&lt;=15,IF(OM$19&gt;='様式３（療養者名簿）（⑤の場合）'!$BJ64,IF(OM$19&lt;='様式３（療養者名簿）（⑤の場合）'!$BK64,1,0),0),0)</f>
        <v>0</v>
      </c>
      <c r="ON59" s="248">
        <f>IF(ON$19-'様式３（療養者名簿）（⑤の場合）'!$BJ64+1&lt;=15,IF(ON$19&gt;='様式３（療養者名簿）（⑤の場合）'!$BJ64,IF(ON$19&lt;='様式３（療養者名簿）（⑤の場合）'!$BK64,1,0),0),0)</f>
        <v>0</v>
      </c>
      <c r="OO59" s="248">
        <f>IF(OO$19-'様式３（療養者名簿）（⑤の場合）'!$BJ64+1&lt;=15,IF(OO$19&gt;='様式３（療養者名簿）（⑤の場合）'!$BJ64,IF(OO$19&lt;='様式３（療養者名簿）（⑤の場合）'!$BK64,1,0),0),0)</f>
        <v>0</v>
      </c>
      <c r="OP59" s="248">
        <f>IF(OP$19-'様式３（療養者名簿）（⑤の場合）'!$BJ64+1&lt;=15,IF(OP$19&gt;='様式３（療養者名簿）（⑤の場合）'!$BJ64,IF(OP$19&lt;='様式３（療養者名簿）（⑤の場合）'!$BK64,1,0),0),0)</f>
        <v>0</v>
      </c>
      <c r="OQ59" s="248">
        <f>IF(OQ$19-'様式３（療養者名簿）（⑤の場合）'!$BJ64+1&lt;=15,IF(OQ$19&gt;='様式３（療養者名簿）（⑤の場合）'!$BJ64,IF(OQ$19&lt;='様式３（療養者名簿）（⑤の場合）'!$BK64,1,0),0),0)</f>
        <v>0</v>
      </c>
      <c r="OR59" s="248">
        <f>IF(OR$19-'様式３（療養者名簿）（⑤の場合）'!$BJ64+1&lt;=15,IF(OR$19&gt;='様式３（療養者名簿）（⑤の場合）'!$BJ64,IF(OR$19&lt;='様式３（療養者名簿）（⑤の場合）'!$BK64,1,0),0),0)</f>
        <v>0</v>
      </c>
      <c r="OS59" s="248">
        <f>IF(OS$19-'様式３（療養者名簿）（⑤の場合）'!$BJ64+1&lt;=15,IF(OS$19&gt;='様式３（療養者名簿）（⑤の場合）'!$BJ64,IF(OS$19&lt;='様式３（療養者名簿）（⑤の場合）'!$BK64,1,0),0),0)</f>
        <v>0</v>
      </c>
      <c r="OT59" s="248">
        <f>IF(OT$19-'様式３（療養者名簿）（⑤の場合）'!$BJ64+1&lt;=15,IF(OT$19&gt;='様式３（療養者名簿）（⑤の場合）'!$BJ64,IF(OT$19&lt;='様式３（療養者名簿）（⑤の場合）'!$BK64,1,0),0),0)</f>
        <v>0</v>
      </c>
      <c r="OU59" s="248">
        <f>IF(OU$19-'様式３（療養者名簿）（⑤の場合）'!$BJ64+1&lt;=15,IF(OU$19&gt;='様式３（療養者名簿）（⑤の場合）'!$BJ64,IF(OU$19&lt;='様式３（療養者名簿）（⑤の場合）'!$BK64,1,0),0),0)</f>
        <v>0</v>
      </c>
      <c r="OV59" s="248">
        <f>IF(OV$19-'様式３（療養者名簿）（⑤の場合）'!$BJ64+1&lt;=15,IF(OV$19&gt;='様式３（療養者名簿）（⑤の場合）'!$BJ64,IF(OV$19&lt;='様式３（療養者名簿）（⑤の場合）'!$BK64,1,0),0),0)</f>
        <v>0</v>
      </c>
      <c r="OW59" s="248">
        <f>IF(OW$19-'様式３（療養者名簿）（⑤の場合）'!$BJ64+1&lt;=15,IF(OW$19&gt;='様式３（療養者名簿）（⑤の場合）'!$BJ64,IF(OW$19&lt;='様式３（療養者名簿）（⑤の場合）'!$BK64,1,0),0),0)</f>
        <v>0</v>
      </c>
      <c r="OX59" s="248">
        <f>IF(OX$19-'様式３（療養者名簿）（⑤の場合）'!$BJ64+1&lt;=15,IF(OX$19&gt;='様式３（療養者名簿）（⑤の場合）'!$BJ64,IF(OX$19&lt;='様式３（療養者名簿）（⑤の場合）'!$BK64,1,0),0),0)</f>
        <v>0</v>
      </c>
      <c r="OY59" s="248">
        <f>IF(OY$19-'様式３（療養者名簿）（⑤の場合）'!$BJ64+1&lt;=15,IF(OY$19&gt;='様式３（療養者名簿）（⑤の場合）'!$BJ64,IF(OY$19&lt;='様式３（療養者名簿）（⑤の場合）'!$BK64,1,0),0),0)</f>
        <v>0</v>
      </c>
      <c r="OZ59" s="248">
        <f>IF(OZ$19-'様式３（療養者名簿）（⑤の場合）'!$BJ64+1&lt;=15,IF(OZ$19&gt;='様式３（療養者名簿）（⑤の場合）'!$BJ64,IF(OZ$19&lt;='様式３（療養者名簿）（⑤の場合）'!$BK64,1,0),0),0)</f>
        <v>0</v>
      </c>
      <c r="PA59" s="248">
        <f>IF(PA$19-'様式３（療養者名簿）（⑤の場合）'!$BJ64+1&lt;=15,IF(PA$19&gt;='様式３（療養者名簿）（⑤の場合）'!$BJ64,IF(PA$19&lt;='様式３（療養者名簿）（⑤の場合）'!$BK64,1,0),0),0)</f>
        <v>0</v>
      </c>
      <c r="PB59" s="248">
        <f>IF(PB$19-'様式３（療養者名簿）（⑤の場合）'!$BJ64+1&lt;=15,IF(PB$19&gt;='様式３（療養者名簿）（⑤の場合）'!$BJ64,IF(PB$19&lt;='様式３（療養者名簿）（⑤の場合）'!$BK64,1,0),0),0)</f>
        <v>0</v>
      </c>
      <c r="PC59" s="248">
        <f>IF(PC$19-'様式３（療養者名簿）（⑤の場合）'!$BJ64+1&lt;=15,IF(PC$19&gt;='様式３（療養者名簿）（⑤の場合）'!$BJ64,IF(PC$19&lt;='様式３（療養者名簿）（⑤の場合）'!$BK64,1,0),0),0)</f>
        <v>0</v>
      </c>
      <c r="PD59" s="248">
        <f>IF(PD$19-'様式３（療養者名簿）（⑤の場合）'!$BJ64+1&lt;=15,IF(PD$19&gt;='様式３（療養者名簿）（⑤の場合）'!$BJ64,IF(PD$19&lt;='様式３（療養者名簿）（⑤の場合）'!$BK64,1,0),0),0)</f>
        <v>0</v>
      </c>
      <c r="PE59" s="248">
        <f>IF(PE$19-'様式３（療養者名簿）（⑤の場合）'!$BJ64+1&lt;=15,IF(PE$19&gt;='様式３（療養者名簿）（⑤の場合）'!$BJ64,IF(PE$19&lt;='様式３（療養者名簿）（⑤の場合）'!$BK64,1,0),0),0)</f>
        <v>0</v>
      </c>
      <c r="PF59" s="248">
        <f>IF(PF$19-'様式３（療養者名簿）（⑤の場合）'!$BJ64+1&lt;=15,IF(PF$19&gt;='様式３（療養者名簿）（⑤の場合）'!$BJ64,IF(PF$19&lt;='様式３（療養者名簿）（⑤の場合）'!$BK64,1,0),0),0)</f>
        <v>0</v>
      </c>
      <c r="PG59" s="248">
        <f>IF(PG$19-'様式３（療養者名簿）（⑤の場合）'!$BJ64+1&lt;=15,IF(PG$19&gt;='様式３（療養者名簿）（⑤の場合）'!$BJ64,IF(PG$19&lt;='様式３（療養者名簿）（⑤の場合）'!$BK64,1,0),0),0)</f>
        <v>0</v>
      </c>
      <c r="PH59" s="248">
        <f>IF(PH$19-'様式３（療養者名簿）（⑤の場合）'!$BJ64+1&lt;=15,IF(PH$19&gt;='様式３（療養者名簿）（⑤の場合）'!$BJ64,IF(PH$19&lt;='様式３（療養者名簿）（⑤の場合）'!$BK64,1,0),0),0)</f>
        <v>0</v>
      </c>
      <c r="PI59" s="248">
        <f>IF(PI$19-'様式３（療養者名簿）（⑤の場合）'!$BJ64+1&lt;=15,IF(PI$19&gt;='様式３（療養者名簿）（⑤の場合）'!$BJ64,IF(PI$19&lt;='様式３（療養者名簿）（⑤の場合）'!$BK64,1,0),0),0)</f>
        <v>0</v>
      </c>
      <c r="PJ59" s="248">
        <f>IF(PJ$19-'様式３（療養者名簿）（⑤の場合）'!$BJ64+1&lt;=15,IF(PJ$19&gt;='様式３（療養者名簿）（⑤の場合）'!$BJ64,IF(PJ$19&lt;='様式３（療養者名簿）（⑤の場合）'!$BK64,1,0),0),0)</f>
        <v>0</v>
      </c>
      <c r="PK59" s="248">
        <f>IF(PK$19-'様式３（療養者名簿）（⑤の場合）'!$BJ64+1&lt;=15,IF(PK$19&gt;='様式３（療養者名簿）（⑤の場合）'!$BJ64,IF(PK$19&lt;='様式３（療養者名簿）（⑤の場合）'!$BK64,1,0),0),0)</f>
        <v>0</v>
      </c>
      <c r="PL59" s="248">
        <f>IF(PL$19-'様式３（療養者名簿）（⑤の場合）'!$BJ64+1&lt;=15,IF(PL$19&gt;='様式３（療養者名簿）（⑤の場合）'!$BJ64,IF(PL$19&lt;='様式３（療養者名簿）（⑤の場合）'!$BK64,1,0),0),0)</f>
        <v>0</v>
      </c>
      <c r="PM59" s="248">
        <f>IF(PM$19-'様式３（療養者名簿）（⑤の場合）'!$BJ64+1&lt;=15,IF(PM$19&gt;='様式３（療養者名簿）（⑤の場合）'!$BJ64,IF(PM$19&lt;='様式３（療養者名簿）（⑤の場合）'!$BK64,1,0),0),0)</f>
        <v>0</v>
      </c>
      <c r="PN59" s="248">
        <f>IF(PN$19-'様式３（療養者名簿）（⑤の場合）'!$BJ64+1&lt;=15,IF(PN$19&gt;='様式３（療養者名簿）（⑤の場合）'!$BJ64,IF(PN$19&lt;='様式３（療養者名簿）（⑤の場合）'!$BK64,1,0),0),0)</f>
        <v>0</v>
      </c>
      <c r="PO59" s="248">
        <f>IF(PO$19-'様式３（療養者名簿）（⑤の場合）'!$BJ64+1&lt;=15,IF(PO$19&gt;='様式３（療養者名簿）（⑤の場合）'!$BJ64,IF(PO$19&lt;='様式３（療養者名簿）（⑤の場合）'!$BK64,1,0),0),0)</f>
        <v>0</v>
      </c>
      <c r="PP59" s="248">
        <f>IF(PP$19-'様式３（療養者名簿）（⑤の場合）'!$BJ64+1&lt;=15,IF(PP$19&gt;='様式３（療養者名簿）（⑤の場合）'!$BJ64,IF(PP$19&lt;='様式３（療養者名簿）（⑤の場合）'!$BK64,1,0),0),0)</f>
        <v>0</v>
      </c>
      <c r="PQ59" s="248">
        <f>IF(PQ$19-'様式３（療養者名簿）（⑤の場合）'!$BJ64+1&lt;=15,IF(PQ$19&gt;='様式３（療養者名簿）（⑤の場合）'!$BJ64,IF(PQ$19&lt;='様式３（療養者名簿）（⑤の場合）'!$BK64,1,0),0),0)</f>
        <v>0</v>
      </c>
      <c r="PR59" s="248">
        <f>IF(PR$19-'様式３（療養者名簿）（⑤の場合）'!$BJ64+1&lt;=15,IF(PR$19&gt;='様式３（療養者名簿）（⑤の場合）'!$BJ64,IF(PR$19&lt;='様式３（療養者名簿）（⑤の場合）'!$BK64,1,0),0),0)</f>
        <v>0</v>
      </c>
      <c r="PS59" s="248">
        <f>IF(PS$19-'様式３（療養者名簿）（⑤の場合）'!$BJ64+1&lt;=15,IF(PS$19&gt;='様式３（療養者名簿）（⑤の場合）'!$BJ64,IF(PS$19&lt;='様式３（療養者名簿）（⑤の場合）'!$BK64,1,0),0),0)</f>
        <v>0</v>
      </c>
      <c r="PT59" s="248">
        <f>IF(PT$19-'様式３（療養者名簿）（⑤の場合）'!$BJ64+1&lt;=15,IF(PT$19&gt;='様式３（療養者名簿）（⑤の場合）'!$BJ64,IF(PT$19&lt;='様式３（療養者名簿）（⑤の場合）'!$BK64,1,0),0),0)</f>
        <v>0</v>
      </c>
      <c r="PU59" s="248">
        <f>IF(PU$19-'様式３（療養者名簿）（⑤の場合）'!$BJ64+1&lt;=15,IF(PU$19&gt;='様式３（療養者名簿）（⑤の場合）'!$BJ64,IF(PU$19&lt;='様式３（療養者名簿）（⑤の場合）'!$BK64,1,0),0),0)</f>
        <v>0</v>
      </c>
      <c r="PV59" s="248">
        <f>IF(PV$19-'様式３（療養者名簿）（⑤の場合）'!$BJ64+1&lt;=15,IF(PV$19&gt;='様式３（療養者名簿）（⑤の場合）'!$BJ64,IF(PV$19&lt;='様式３（療養者名簿）（⑤の場合）'!$BK64,1,0),0),0)</f>
        <v>0</v>
      </c>
      <c r="PW59" s="248">
        <f>IF(PW$19-'様式３（療養者名簿）（⑤の場合）'!$BJ64+1&lt;=15,IF(PW$19&gt;='様式３（療養者名簿）（⑤の場合）'!$BJ64,IF(PW$19&lt;='様式３（療養者名簿）（⑤の場合）'!$BK64,1,0),0),0)</f>
        <v>0</v>
      </c>
      <c r="PX59" s="248">
        <f>IF(PX$19-'様式３（療養者名簿）（⑤の場合）'!$BJ64+1&lt;=15,IF(PX$19&gt;='様式３（療養者名簿）（⑤の場合）'!$BJ64,IF(PX$19&lt;='様式３（療養者名簿）（⑤の場合）'!$BK64,1,0),0),0)</f>
        <v>0</v>
      </c>
      <c r="PY59" s="248">
        <f>IF(PY$19-'様式３（療養者名簿）（⑤の場合）'!$BJ64+1&lt;=15,IF(PY$19&gt;='様式３（療養者名簿）（⑤の場合）'!$BJ64,IF(PY$19&lt;='様式３（療養者名簿）（⑤の場合）'!$BK64,1,0),0),0)</f>
        <v>0</v>
      </c>
      <c r="PZ59" s="248">
        <f>IF(PZ$19-'様式３（療養者名簿）（⑤の場合）'!$BJ64+1&lt;=15,IF(PZ$19&gt;='様式３（療養者名簿）（⑤の場合）'!$BJ64,IF(PZ$19&lt;='様式３（療養者名簿）（⑤の場合）'!$BK64,1,0),0),0)</f>
        <v>0</v>
      </c>
      <c r="QA59" s="248">
        <f>IF(QA$19-'様式３（療養者名簿）（⑤の場合）'!$BJ64+1&lt;=15,IF(QA$19&gt;='様式３（療養者名簿）（⑤の場合）'!$BJ64,IF(QA$19&lt;='様式３（療養者名簿）（⑤の場合）'!$BK64,1,0),0),0)</f>
        <v>0</v>
      </c>
      <c r="QB59" s="248">
        <f>IF(QB$19-'様式３（療養者名簿）（⑤の場合）'!$BJ64+1&lt;=15,IF(QB$19&gt;='様式３（療養者名簿）（⑤の場合）'!$BJ64,IF(QB$19&lt;='様式３（療養者名簿）（⑤の場合）'!$BK64,1,0),0),0)</f>
        <v>0</v>
      </c>
      <c r="QC59" s="248">
        <f>IF(QC$19-'様式３（療養者名簿）（⑤の場合）'!$BJ64+1&lt;=15,IF(QC$19&gt;='様式３（療養者名簿）（⑤の場合）'!$BJ64,IF(QC$19&lt;='様式３（療養者名簿）（⑤の場合）'!$BK64,1,0),0),0)</f>
        <v>0</v>
      </c>
      <c r="QD59" s="248">
        <f>IF(QD$19-'様式３（療養者名簿）（⑤の場合）'!$BJ64+1&lt;=15,IF(QD$19&gt;='様式３（療養者名簿）（⑤の場合）'!$BJ64,IF(QD$19&lt;='様式３（療養者名簿）（⑤の場合）'!$BK64,1,0),0),0)</f>
        <v>0</v>
      </c>
      <c r="QE59" s="248">
        <f>IF(QE$19-'様式３（療養者名簿）（⑤の場合）'!$BJ64+1&lt;=15,IF(QE$19&gt;='様式３（療養者名簿）（⑤の場合）'!$BJ64,IF(QE$19&lt;='様式３（療養者名簿）（⑤の場合）'!$BK64,1,0),0),0)</f>
        <v>0</v>
      </c>
      <c r="QF59" s="248">
        <f>IF(QF$19-'様式３（療養者名簿）（⑤の場合）'!$BJ64+1&lt;=15,IF(QF$19&gt;='様式３（療養者名簿）（⑤の場合）'!$BJ64,IF(QF$19&lt;='様式３（療養者名簿）（⑤の場合）'!$BK64,1,0),0),0)</f>
        <v>0</v>
      </c>
      <c r="QG59" s="248">
        <f>IF(QG$19-'様式３（療養者名簿）（⑤の場合）'!$BJ64+1&lt;=15,IF(QG$19&gt;='様式３（療養者名簿）（⑤の場合）'!$BJ64,IF(QG$19&lt;='様式３（療養者名簿）（⑤の場合）'!$BK64,1,0),0),0)</f>
        <v>0</v>
      </c>
      <c r="QH59" s="248">
        <f>IF(QH$19-'様式３（療養者名簿）（⑤の場合）'!$BJ64+1&lt;=15,IF(QH$19&gt;='様式３（療養者名簿）（⑤の場合）'!$BJ64,IF(QH$19&lt;='様式３（療養者名簿）（⑤の場合）'!$BK64,1,0),0),0)</f>
        <v>0</v>
      </c>
      <c r="QI59" s="248">
        <f>IF(QI$19-'様式３（療養者名簿）（⑤の場合）'!$BJ64+1&lt;=15,IF(QI$19&gt;='様式３（療養者名簿）（⑤の場合）'!$BJ64,IF(QI$19&lt;='様式３（療養者名簿）（⑤の場合）'!$BK64,1,0),0),0)</f>
        <v>0</v>
      </c>
      <c r="QJ59" s="248">
        <f>IF(QJ$19-'様式３（療養者名簿）（⑤の場合）'!$BJ64+1&lt;=15,IF(QJ$19&gt;='様式３（療養者名簿）（⑤の場合）'!$BJ64,IF(QJ$19&lt;='様式３（療養者名簿）（⑤の場合）'!$BK64,1,0),0),0)</f>
        <v>0</v>
      </c>
      <c r="QK59" s="248">
        <f>IF(QK$19-'様式３（療養者名簿）（⑤の場合）'!$BJ64+1&lt;=15,IF(QK$19&gt;='様式３（療養者名簿）（⑤の場合）'!$BJ64,IF(QK$19&lt;='様式３（療養者名簿）（⑤の場合）'!$BK64,1,0),0),0)</f>
        <v>0</v>
      </c>
      <c r="QL59" s="248">
        <f>IF(QL$19-'様式３（療養者名簿）（⑤の場合）'!$BJ64+1&lt;=15,IF(QL$19&gt;='様式３（療養者名簿）（⑤の場合）'!$BJ64,IF(QL$19&lt;='様式３（療養者名簿）（⑤の場合）'!$BK64,1,0),0),0)</f>
        <v>0</v>
      </c>
      <c r="QM59" s="248">
        <f>IF(QM$19-'様式３（療養者名簿）（⑤の場合）'!$BJ64+1&lt;=15,IF(QM$19&gt;='様式３（療養者名簿）（⑤の場合）'!$BJ64,IF(QM$19&lt;='様式３（療養者名簿）（⑤の場合）'!$BK64,1,0),0),0)</f>
        <v>0</v>
      </c>
      <c r="QN59" s="248">
        <f>IF(QN$19-'様式３（療養者名簿）（⑤の場合）'!$BJ64+1&lt;=15,IF(QN$19&gt;='様式３（療養者名簿）（⑤の場合）'!$BJ64,IF(QN$19&lt;='様式３（療養者名簿）（⑤の場合）'!$BK64,1,0),0),0)</f>
        <v>0</v>
      </c>
      <c r="QO59" s="248">
        <f>IF(QO$19-'様式３（療養者名簿）（⑤の場合）'!$BJ64+1&lt;=15,IF(QO$19&gt;='様式３（療養者名簿）（⑤の場合）'!$BJ64,IF(QO$19&lt;='様式３（療養者名簿）（⑤の場合）'!$BK64,1,0),0),0)</f>
        <v>0</v>
      </c>
      <c r="QP59" s="248">
        <f>IF(QP$19-'様式３（療養者名簿）（⑤の場合）'!$BJ64+1&lt;=15,IF(QP$19&gt;='様式３（療養者名簿）（⑤の場合）'!$BJ64,IF(QP$19&lt;='様式３（療養者名簿）（⑤の場合）'!$BK64,1,0),0),0)</f>
        <v>0</v>
      </c>
      <c r="QQ59" s="248">
        <f>IF(QQ$19-'様式３（療養者名簿）（⑤の場合）'!$BJ64+1&lt;=15,IF(QQ$19&gt;='様式３（療養者名簿）（⑤の場合）'!$BJ64,IF(QQ$19&lt;='様式３（療養者名簿）（⑤の場合）'!$BK64,1,0),0),0)</f>
        <v>0</v>
      </c>
      <c r="QR59" s="248">
        <f>IF(QR$19-'様式３（療養者名簿）（⑤の場合）'!$BJ64+1&lt;=15,IF(QR$19&gt;='様式３（療養者名簿）（⑤の場合）'!$BJ64,IF(QR$19&lt;='様式３（療養者名簿）（⑤の場合）'!$BK64,1,0),0),0)</f>
        <v>0</v>
      </c>
      <c r="QS59" s="248">
        <f>IF(QS$19-'様式３（療養者名簿）（⑤の場合）'!$BJ64+1&lt;=15,IF(QS$19&gt;='様式３（療養者名簿）（⑤の場合）'!$BJ64,IF(QS$19&lt;='様式３（療養者名簿）（⑤の場合）'!$BK64,1,0),0),0)</f>
        <v>0</v>
      </c>
      <c r="QT59" s="248">
        <f>IF(QT$19-'様式３（療養者名簿）（⑤の場合）'!$BJ64+1&lt;=15,IF(QT$19&gt;='様式３（療養者名簿）（⑤の場合）'!$BJ64,IF(QT$19&lt;='様式３（療養者名簿）（⑤の場合）'!$BK64,1,0),0),0)</f>
        <v>0</v>
      </c>
      <c r="QU59" s="248">
        <f>IF(QU$19-'様式３（療養者名簿）（⑤の場合）'!$BJ64+1&lt;=15,IF(QU$19&gt;='様式３（療養者名簿）（⑤の場合）'!$BJ64,IF(QU$19&lt;='様式３（療養者名簿）（⑤の場合）'!$BK64,1,0),0),0)</f>
        <v>0</v>
      </c>
      <c r="QV59" s="248">
        <f>IF(QV$19-'様式３（療養者名簿）（⑤の場合）'!$BJ64+1&lt;=15,IF(QV$19&gt;='様式３（療養者名簿）（⑤の場合）'!$BJ64,IF(QV$19&lt;='様式３（療養者名簿）（⑤の場合）'!$BK64,1,0),0),0)</f>
        <v>0</v>
      </c>
      <c r="QW59" s="248">
        <f>IF(QW$19-'様式３（療養者名簿）（⑤の場合）'!$BJ64+1&lt;=15,IF(QW$19&gt;='様式３（療養者名簿）（⑤の場合）'!$BJ64,IF(QW$19&lt;='様式３（療養者名簿）（⑤の場合）'!$BK64,1,0),0),0)</f>
        <v>0</v>
      </c>
      <c r="QX59" s="248">
        <f>IF(QX$19-'様式３（療養者名簿）（⑤の場合）'!$BJ64+1&lt;=15,IF(QX$19&gt;='様式３（療養者名簿）（⑤の場合）'!$BJ64,IF(QX$19&lt;='様式３（療養者名簿）（⑤の場合）'!$BK64,1,0),0),0)</f>
        <v>0</v>
      </c>
      <c r="QY59" s="248">
        <f>IF(QY$19-'様式３（療養者名簿）（⑤の場合）'!$BJ64+1&lt;=15,IF(QY$19&gt;='様式３（療養者名簿）（⑤の場合）'!$BJ64,IF(QY$19&lt;='様式３（療養者名簿）（⑤の場合）'!$BK64,1,0),0),0)</f>
        <v>0</v>
      </c>
      <c r="QZ59" s="248">
        <f>IF(QZ$19-'様式３（療養者名簿）（⑤の場合）'!$BJ64+1&lt;=15,IF(QZ$19&gt;='様式３（療養者名簿）（⑤の場合）'!$BJ64,IF(QZ$19&lt;='様式３（療養者名簿）（⑤の場合）'!$BK64,1,0),0),0)</f>
        <v>0</v>
      </c>
      <c r="RA59" s="248">
        <f>IF(RA$19-'様式３（療養者名簿）（⑤の場合）'!$BJ64+1&lt;=15,IF(RA$19&gt;='様式３（療養者名簿）（⑤の場合）'!$BJ64,IF(RA$19&lt;='様式３（療養者名簿）（⑤の場合）'!$BK64,1,0),0),0)</f>
        <v>0</v>
      </c>
      <c r="RB59" s="248">
        <f>IF(RB$19-'様式３（療養者名簿）（⑤の場合）'!$BJ64+1&lt;=15,IF(RB$19&gt;='様式３（療養者名簿）（⑤の場合）'!$BJ64,IF(RB$19&lt;='様式３（療養者名簿）（⑤の場合）'!$BK64,1,0),0),0)</f>
        <v>0</v>
      </c>
      <c r="RC59" s="248">
        <f>IF(RC$19-'様式３（療養者名簿）（⑤の場合）'!$BJ64+1&lt;=15,IF(RC$19&gt;='様式３（療養者名簿）（⑤の場合）'!$BJ64,IF(RC$19&lt;='様式３（療養者名簿）（⑤の場合）'!$BK64,1,0),0),0)</f>
        <v>0</v>
      </c>
      <c r="RD59" s="248">
        <f>IF(RD$19-'様式３（療養者名簿）（⑤の場合）'!$BJ64+1&lt;=15,IF(RD$19&gt;='様式３（療養者名簿）（⑤の場合）'!$BJ64,IF(RD$19&lt;='様式３（療養者名簿）（⑤の場合）'!$BK64,1,0),0),0)</f>
        <v>0</v>
      </c>
      <c r="RE59" s="248">
        <f>IF(RE$19-'様式３（療養者名簿）（⑤の場合）'!$BJ64+1&lt;=15,IF(RE$19&gt;='様式３（療養者名簿）（⑤の場合）'!$BJ64,IF(RE$19&lt;='様式３（療養者名簿）（⑤の場合）'!$BK64,1,0),0),0)</f>
        <v>0</v>
      </c>
      <c r="RF59" s="248">
        <f>IF(RF$19-'様式３（療養者名簿）（⑤の場合）'!$BJ64+1&lt;=15,IF(RF$19&gt;='様式３（療養者名簿）（⑤の場合）'!$BJ64,IF(RF$19&lt;='様式３（療養者名簿）（⑤の場合）'!$BK64,1,0),0),0)</f>
        <v>0</v>
      </c>
      <c r="RG59" s="248">
        <f>IF(RG$19-'様式３（療養者名簿）（⑤の場合）'!$BJ64+1&lt;=15,IF(RG$19&gt;='様式３（療養者名簿）（⑤の場合）'!$BJ64,IF(RG$19&lt;='様式３（療養者名簿）（⑤の場合）'!$BK64,1,0),0),0)</f>
        <v>0</v>
      </c>
      <c r="RH59" s="248">
        <f>IF(RH$19-'様式３（療養者名簿）（⑤の場合）'!$BJ64+1&lt;=15,IF(RH$19&gt;='様式３（療養者名簿）（⑤の場合）'!$BJ64,IF(RH$19&lt;='様式３（療養者名簿）（⑤の場合）'!$BK64,1,0),0),0)</f>
        <v>0</v>
      </c>
      <c r="RI59" s="248">
        <f>IF(RI$19-'様式３（療養者名簿）（⑤の場合）'!$BJ64+1&lt;=15,IF(RI$19&gt;='様式３（療養者名簿）（⑤の場合）'!$BJ64,IF(RI$19&lt;='様式３（療養者名簿）（⑤の場合）'!$BK64,1,0),0),0)</f>
        <v>0</v>
      </c>
      <c r="RJ59" s="248">
        <f>IF(RJ$19-'様式３（療養者名簿）（⑤の場合）'!$BJ64+1&lt;=15,IF(RJ$19&gt;='様式３（療養者名簿）（⑤の場合）'!$BJ64,IF(RJ$19&lt;='様式３（療養者名簿）（⑤の場合）'!$BK64,1,0),0),0)</f>
        <v>0</v>
      </c>
      <c r="RK59" s="248">
        <f>IF(RK$19-'様式３（療養者名簿）（⑤の場合）'!$BJ64+1&lt;=15,IF(RK$19&gt;='様式３（療養者名簿）（⑤の場合）'!$BJ64,IF(RK$19&lt;='様式３（療養者名簿）（⑤の場合）'!$BK64,1,0),0),0)</f>
        <v>0</v>
      </c>
      <c r="RL59" s="248">
        <f>IF(RL$19-'様式３（療養者名簿）（⑤の場合）'!$BJ64+1&lt;=15,IF(RL$19&gt;='様式３（療養者名簿）（⑤の場合）'!$BJ64,IF(RL$19&lt;='様式３（療養者名簿）（⑤の場合）'!$BK64,1,0),0),0)</f>
        <v>0</v>
      </c>
      <c r="RM59" s="248">
        <f>IF(RM$19-'様式３（療養者名簿）（⑤の場合）'!$BJ64+1&lt;=15,IF(RM$19&gt;='様式３（療養者名簿）（⑤の場合）'!$BJ64,IF(RM$19&lt;='様式３（療養者名簿）（⑤の場合）'!$BK64,1,0),0),0)</f>
        <v>0</v>
      </c>
      <c r="RN59" s="248">
        <f>IF(RN$19-'様式３（療養者名簿）（⑤の場合）'!$BJ64+1&lt;=15,IF(RN$19&gt;='様式３（療養者名簿）（⑤の場合）'!$BJ64,IF(RN$19&lt;='様式３（療養者名簿）（⑤の場合）'!$BK64,1,0),0),0)</f>
        <v>0</v>
      </c>
      <c r="RO59" s="248">
        <f>IF(RO$19-'様式３（療養者名簿）（⑤の場合）'!$BJ64+1&lt;=15,IF(RO$19&gt;='様式３（療養者名簿）（⑤の場合）'!$BJ64,IF(RO$19&lt;='様式３（療養者名簿）（⑤の場合）'!$BK64,1,0),0),0)</f>
        <v>0</v>
      </c>
      <c r="RP59" s="248">
        <f>IF(RP$19-'様式３（療養者名簿）（⑤の場合）'!$BJ64+1&lt;=15,IF(RP$19&gt;='様式３（療養者名簿）（⑤の場合）'!$BJ64,IF(RP$19&lt;='様式３（療養者名簿）（⑤の場合）'!$BK64,1,0),0),0)</f>
        <v>0</v>
      </c>
      <c r="RQ59" s="248">
        <f>IF(RQ$19-'様式３（療養者名簿）（⑤の場合）'!$BJ64+1&lt;=15,IF(RQ$19&gt;='様式３（療養者名簿）（⑤の場合）'!$BJ64,IF(RQ$19&lt;='様式３（療養者名簿）（⑤の場合）'!$BK64,1,0),0),0)</f>
        <v>0</v>
      </c>
      <c r="RR59" s="248">
        <f>IF(RR$19-'様式３（療養者名簿）（⑤の場合）'!$BJ64+1&lt;=15,IF(RR$19&gt;='様式３（療養者名簿）（⑤の場合）'!$BJ64,IF(RR$19&lt;='様式３（療養者名簿）（⑤の場合）'!$BK64,1,0),0),0)</f>
        <v>0</v>
      </c>
      <c r="RS59" s="248">
        <f>IF(RS$19-'様式３（療養者名簿）（⑤の場合）'!$BJ64+1&lt;=15,IF(RS$19&gt;='様式３（療養者名簿）（⑤の場合）'!$BJ64,IF(RS$19&lt;='様式３（療養者名簿）（⑤の場合）'!$BK64,1,0),0),0)</f>
        <v>0</v>
      </c>
      <c r="RT59" s="248">
        <f>IF(RT$19-'様式３（療養者名簿）（⑤の場合）'!$BJ64+1&lt;=15,IF(RT$19&gt;='様式３（療養者名簿）（⑤の場合）'!$BJ64,IF(RT$19&lt;='様式３（療養者名簿）（⑤の場合）'!$BK64,1,0),0),0)</f>
        <v>0</v>
      </c>
      <c r="RU59" s="248">
        <f>IF(RU$19-'様式３（療養者名簿）（⑤の場合）'!$BJ64+1&lt;=15,IF(RU$19&gt;='様式３（療養者名簿）（⑤の場合）'!$BJ64,IF(RU$19&lt;='様式３（療養者名簿）（⑤の場合）'!$BK64,1,0),0),0)</f>
        <v>0</v>
      </c>
      <c r="RV59" s="248">
        <f>IF(RV$19-'様式３（療養者名簿）（⑤の場合）'!$BJ64+1&lt;=15,IF(RV$19&gt;='様式３（療養者名簿）（⑤の場合）'!$BJ64,IF(RV$19&lt;='様式３（療養者名簿）（⑤の場合）'!$BK64,1,0),0),0)</f>
        <v>0</v>
      </c>
      <c r="RW59" s="248">
        <f>IF(RW$19-'様式３（療養者名簿）（⑤の場合）'!$BJ64+1&lt;=15,IF(RW$19&gt;='様式３（療養者名簿）（⑤の場合）'!$BJ64,IF(RW$19&lt;='様式３（療養者名簿）（⑤の場合）'!$BK64,1,0),0),0)</f>
        <v>0</v>
      </c>
      <c r="RX59" s="248">
        <f>IF(RX$19-'様式３（療養者名簿）（⑤の場合）'!$BJ64+1&lt;=15,IF(RX$19&gt;='様式３（療養者名簿）（⑤の場合）'!$BJ64,IF(RX$19&lt;='様式３（療養者名簿）（⑤の場合）'!$BK64,1,0),0),0)</f>
        <v>0</v>
      </c>
      <c r="RY59" s="248">
        <f>IF(RY$19-'様式３（療養者名簿）（⑤の場合）'!$BJ64+1&lt;=15,IF(RY$19&gt;='様式３（療養者名簿）（⑤の場合）'!$BJ64,IF(RY$19&lt;='様式３（療養者名簿）（⑤の場合）'!$BK64,1,0),0),0)</f>
        <v>0</v>
      </c>
      <c r="RZ59" s="248">
        <f>IF(RZ$19-'様式３（療養者名簿）（⑤の場合）'!$BJ64+1&lt;=15,IF(RZ$19&gt;='様式３（療養者名簿）（⑤の場合）'!$BJ64,IF(RZ$19&lt;='様式３（療養者名簿）（⑤の場合）'!$BK64,1,0),0),0)</f>
        <v>0</v>
      </c>
      <c r="SA59" s="248">
        <f>IF(SA$19-'様式３（療養者名簿）（⑤の場合）'!$BJ64+1&lt;=15,IF(SA$19&gt;='様式３（療養者名簿）（⑤の場合）'!$BJ64,IF(SA$19&lt;='様式３（療養者名簿）（⑤の場合）'!$BK64,1,0),0),0)</f>
        <v>0</v>
      </c>
      <c r="SB59" s="248">
        <f>IF(SB$19-'様式３（療養者名簿）（⑤の場合）'!$BJ64+1&lt;=15,IF(SB$19&gt;='様式３（療養者名簿）（⑤の場合）'!$BJ64,IF(SB$19&lt;='様式３（療養者名簿）（⑤の場合）'!$BK64,1,0),0),0)</f>
        <v>0</v>
      </c>
      <c r="SC59" s="248">
        <f>IF(SC$19-'様式３（療養者名簿）（⑤の場合）'!$BJ64+1&lt;=15,IF(SC$19&gt;='様式３（療養者名簿）（⑤の場合）'!$BJ64,IF(SC$19&lt;='様式３（療養者名簿）（⑤の場合）'!$BK64,1,0),0),0)</f>
        <v>0</v>
      </c>
      <c r="SD59" s="248">
        <f>IF(SD$19-'様式３（療養者名簿）（⑤の場合）'!$BJ64+1&lt;=15,IF(SD$19&gt;='様式３（療養者名簿）（⑤の場合）'!$BJ64,IF(SD$19&lt;='様式３（療養者名簿）（⑤の場合）'!$BK64,1,0),0),0)</f>
        <v>0</v>
      </c>
      <c r="SE59" s="248">
        <f>IF(SE$19-'様式３（療養者名簿）（⑤の場合）'!$BJ64+1&lt;=15,IF(SE$19&gt;='様式３（療養者名簿）（⑤の場合）'!$BJ64,IF(SE$19&lt;='様式３（療養者名簿）（⑤の場合）'!$BK64,1,0),0),0)</f>
        <v>0</v>
      </c>
      <c r="SF59" s="248">
        <f>IF(SF$19-'様式３（療養者名簿）（⑤の場合）'!$BJ64+1&lt;=15,IF(SF$19&gt;='様式３（療養者名簿）（⑤の場合）'!$BJ64,IF(SF$19&lt;='様式３（療養者名簿）（⑤の場合）'!$BK64,1,0),0),0)</f>
        <v>0</v>
      </c>
      <c r="SG59" s="248">
        <f>IF(SG$19-'様式３（療養者名簿）（⑤の場合）'!$BJ64+1&lt;=15,IF(SG$19&gt;='様式３（療養者名簿）（⑤の場合）'!$BJ64,IF(SG$19&lt;='様式３（療養者名簿）（⑤の場合）'!$BK64,1,0),0),0)</f>
        <v>0</v>
      </c>
      <c r="SH59" s="248">
        <f>IF(SH$19-'様式３（療養者名簿）（⑤の場合）'!$BJ64+1&lt;=15,IF(SH$19&gt;='様式３（療養者名簿）（⑤の場合）'!$BJ64,IF(SH$19&lt;='様式３（療養者名簿）（⑤の場合）'!$BK64,1,0),0),0)</f>
        <v>0</v>
      </c>
      <c r="SI59" s="248">
        <f>IF(SI$19-'様式３（療養者名簿）（⑤の場合）'!$BJ64+1&lt;=15,IF(SI$19&gt;='様式３（療養者名簿）（⑤の場合）'!$BJ64,IF(SI$19&lt;='様式３（療養者名簿）（⑤の場合）'!$BK64,1,0),0),0)</f>
        <v>0</v>
      </c>
      <c r="SJ59" s="248">
        <f>IF(SJ$19-'様式３（療養者名簿）（⑤の場合）'!$BJ64+1&lt;=15,IF(SJ$19&gt;='様式３（療養者名簿）（⑤の場合）'!$BJ64,IF(SJ$19&lt;='様式３（療養者名簿）（⑤の場合）'!$BK64,1,0),0),0)</f>
        <v>0</v>
      </c>
      <c r="SK59" s="248">
        <f>IF(SK$19-'様式３（療養者名簿）（⑤の場合）'!$BJ64+1&lt;=15,IF(SK$19&gt;='様式３（療養者名簿）（⑤の場合）'!$BJ64,IF(SK$19&lt;='様式３（療養者名簿）（⑤の場合）'!$BK64,1,0),0),0)</f>
        <v>0</v>
      </c>
      <c r="SL59" s="248">
        <f>IF(SL$19-'様式３（療養者名簿）（⑤の場合）'!$BJ64+1&lt;=15,IF(SL$19&gt;='様式３（療養者名簿）（⑤の場合）'!$BJ64,IF(SL$19&lt;='様式３（療養者名簿）（⑤の場合）'!$BK64,1,0),0),0)</f>
        <v>0</v>
      </c>
      <c r="SM59" s="248">
        <f>IF(SM$19-'様式３（療養者名簿）（⑤の場合）'!$BJ64+1&lt;=15,IF(SM$19&gt;='様式３（療養者名簿）（⑤の場合）'!$BJ64,IF(SM$19&lt;='様式３（療養者名簿）（⑤の場合）'!$BK64,1,0),0),0)</f>
        <v>0</v>
      </c>
      <c r="SN59" s="248">
        <f>IF(SN$19-'様式３（療養者名簿）（⑤の場合）'!$BJ64+1&lt;=15,IF(SN$19&gt;='様式３（療養者名簿）（⑤の場合）'!$BJ64,IF(SN$19&lt;='様式３（療養者名簿）（⑤の場合）'!$BK64,1,0),0),0)</f>
        <v>0</v>
      </c>
      <c r="SO59" s="248">
        <f>IF(SO$19-'様式３（療養者名簿）（⑤の場合）'!$BJ64+1&lt;=15,IF(SO$19&gt;='様式３（療養者名簿）（⑤の場合）'!$BJ64,IF(SO$19&lt;='様式３（療養者名簿）（⑤の場合）'!$BK64,1,0),0),0)</f>
        <v>0</v>
      </c>
      <c r="SP59" s="248">
        <f>IF(SP$19-'様式３（療養者名簿）（⑤の場合）'!$BJ64+1&lt;=15,IF(SP$19&gt;='様式３（療養者名簿）（⑤の場合）'!$BJ64,IF(SP$19&lt;='様式３（療養者名簿）（⑤の場合）'!$BK64,1,0),0),0)</f>
        <v>0</v>
      </c>
      <c r="SQ59" s="248">
        <f>IF(SQ$19-'様式３（療養者名簿）（⑤の場合）'!$BJ64+1&lt;=15,IF(SQ$19&gt;='様式３（療養者名簿）（⑤の場合）'!$BJ64,IF(SQ$19&lt;='様式３（療養者名簿）（⑤の場合）'!$BK64,1,0),0),0)</f>
        <v>0</v>
      </c>
      <c r="SR59" s="248">
        <f>IF(SR$19-'様式３（療養者名簿）（⑤の場合）'!$BJ64+1&lt;=15,IF(SR$19&gt;='様式３（療養者名簿）（⑤の場合）'!$BJ64,IF(SR$19&lt;='様式３（療養者名簿）（⑤の場合）'!$BK64,1,0),0),0)</f>
        <v>0</v>
      </c>
      <c r="SS59" s="248">
        <f>IF(SS$19-'様式３（療養者名簿）（⑤の場合）'!$BJ64+1&lt;=15,IF(SS$19&gt;='様式３（療養者名簿）（⑤の場合）'!$BJ64,IF(SS$19&lt;='様式３（療養者名簿）（⑤の場合）'!$BK64,1,0),0),0)</f>
        <v>0</v>
      </c>
      <c r="ST59" s="248">
        <f>IF(ST$19-'様式３（療養者名簿）（⑤の場合）'!$BJ64+1&lt;=15,IF(ST$19&gt;='様式３（療養者名簿）（⑤の場合）'!$BJ64,IF(ST$19&lt;='様式３（療養者名簿）（⑤の場合）'!$BK64,1,0),0),0)</f>
        <v>0</v>
      </c>
      <c r="SU59" s="248">
        <f>IF(SU$19-'様式３（療養者名簿）（⑤の場合）'!$BJ64+1&lt;=15,IF(SU$19&gt;='様式３（療養者名簿）（⑤の場合）'!$BJ64,IF(SU$19&lt;='様式３（療養者名簿）（⑤の場合）'!$BK64,1,0),0),0)</f>
        <v>0</v>
      </c>
      <c r="SV59" s="248">
        <f>IF(SV$19-'様式３（療養者名簿）（⑤の場合）'!$BJ64+1&lt;=15,IF(SV$19&gt;='様式３（療養者名簿）（⑤の場合）'!$BJ64,IF(SV$19&lt;='様式３（療養者名簿）（⑤の場合）'!$BK64,1,0),0),0)</f>
        <v>0</v>
      </c>
      <c r="SW59" s="248">
        <f>IF(SW$19-'様式３（療養者名簿）（⑤の場合）'!$BJ64+1&lt;=15,IF(SW$19&gt;='様式３（療養者名簿）（⑤の場合）'!$BJ64,IF(SW$19&lt;='様式３（療養者名簿）（⑤の場合）'!$BK64,1,0),0),0)</f>
        <v>0</v>
      </c>
      <c r="SX59" s="248">
        <f>IF(SX$19-'様式３（療養者名簿）（⑤の場合）'!$BJ64+1&lt;=15,IF(SX$19&gt;='様式３（療養者名簿）（⑤の場合）'!$BJ64,IF(SX$19&lt;='様式３（療養者名簿）（⑤の場合）'!$BK64,1,0),0),0)</f>
        <v>0</v>
      </c>
      <c r="SY59" s="248">
        <f>IF(SY$19-'様式３（療養者名簿）（⑤の場合）'!$BJ64+1&lt;=15,IF(SY$19&gt;='様式３（療養者名簿）（⑤の場合）'!$BJ64,IF(SY$19&lt;='様式３（療養者名簿）（⑤の場合）'!$BK64,1,0),0),0)</f>
        <v>0</v>
      </c>
      <c r="SZ59" s="248">
        <f>IF(SZ$19-'様式３（療養者名簿）（⑤の場合）'!$BJ64+1&lt;=15,IF(SZ$19&gt;='様式３（療養者名簿）（⑤の場合）'!$BJ64,IF(SZ$19&lt;='様式３（療養者名簿）（⑤の場合）'!$BK64,1,0),0),0)</f>
        <v>0</v>
      </c>
      <c r="TA59" s="248">
        <f>IF(TA$19-'様式３（療養者名簿）（⑤の場合）'!$BJ64+1&lt;=15,IF(TA$19&gt;='様式３（療養者名簿）（⑤の場合）'!$BJ64,IF(TA$19&lt;='様式３（療養者名簿）（⑤の場合）'!$BK64,1,0),0),0)</f>
        <v>0</v>
      </c>
      <c r="TB59" s="248">
        <f>IF(TB$19-'様式３（療養者名簿）（⑤の場合）'!$BJ64+1&lt;=15,IF(TB$19&gt;='様式３（療養者名簿）（⑤の場合）'!$BJ64,IF(TB$19&lt;='様式３（療養者名簿）（⑤の場合）'!$BK64,1,0),0),0)</f>
        <v>0</v>
      </c>
      <c r="TC59" s="248">
        <f>IF(TC$19-'様式３（療養者名簿）（⑤の場合）'!$BJ64+1&lt;=15,IF(TC$19&gt;='様式３（療養者名簿）（⑤の場合）'!$BJ64,IF(TC$19&lt;='様式３（療養者名簿）（⑤の場合）'!$BK64,1,0),0),0)</f>
        <v>0</v>
      </c>
      <c r="TD59" s="248">
        <f>IF(TD$19-'様式３（療養者名簿）（⑤の場合）'!$BJ64+1&lt;=15,IF(TD$19&gt;='様式３（療養者名簿）（⑤の場合）'!$BJ64,IF(TD$19&lt;='様式３（療養者名簿）（⑤の場合）'!$BK64,1,0),0),0)</f>
        <v>0</v>
      </c>
      <c r="TE59" s="248">
        <f>IF(TE$19-'様式３（療養者名簿）（⑤の場合）'!$BJ64+1&lt;=15,IF(TE$19&gt;='様式３（療養者名簿）（⑤の場合）'!$BJ64,IF(TE$19&lt;='様式３（療養者名簿）（⑤の場合）'!$BK64,1,0),0),0)</f>
        <v>0</v>
      </c>
      <c r="TF59" s="248">
        <f>IF(TF$19-'様式３（療養者名簿）（⑤の場合）'!$BJ64+1&lt;=15,IF(TF$19&gt;='様式３（療養者名簿）（⑤の場合）'!$BJ64,IF(TF$19&lt;='様式３（療養者名簿）（⑤の場合）'!$BK64,1,0),0),0)</f>
        <v>0</v>
      </c>
      <c r="TG59" s="248">
        <f>IF(TG$19-'様式３（療養者名簿）（⑤の場合）'!$BJ64+1&lt;=15,IF(TG$19&gt;='様式３（療養者名簿）（⑤の場合）'!$BJ64,IF(TG$19&lt;='様式３（療養者名簿）（⑤の場合）'!$BK64,1,0),0),0)</f>
        <v>0</v>
      </c>
      <c r="TH59" s="248">
        <f>IF(TH$19-'様式３（療養者名簿）（⑤の場合）'!$BJ64+1&lt;=15,IF(TH$19&gt;='様式３（療養者名簿）（⑤の場合）'!$BJ64,IF(TH$19&lt;='様式３（療養者名簿）（⑤の場合）'!$BK64,1,0),0),0)</f>
        <v>0</v>
      </c>
      <c r="TI59" s="248">
        <f>IF(TI$19-'様式３（療養者名簿）（⑤の場合）'!$BJ64+1&lt;=15,IF(TI$19&gt;='様式３（療養者名簿）（⑤の場合）'!$BJ64,IF(TI$19&lt;='様式３（療養者名簿）（⑤の場合）'!$BK64,1,0),0),0)</f>
        <v>0</v>
      </c>
      <c r="TJ59" s="248">
        <f>IF(TJ$19-'様式３（療養者名簿）（⑤の場合）'!$BJ64+1&lt;=15,IF(TJ$19&gt;='様式３（療養者名簿）（⑤の場合）'!$BJ64,IF(TJ$19&lt;='様式３（療養者名簿）（⑤の場合）'!$BK64,1,0),0),0)</f>
        <v>0</v>
      </c>
      <c r="TK59" s="248">
        <f>IF(TK$19-'様式３（療養者名簿）（⑤の場合）'!$BJ64+1&lt;=15,IF(TK$19&gt;='様式３（療養者名簿）（⑤の場合）'!$BJ64,IF(TK$19&lt;='様式３（療養者名簿）（⑤の場合）'!$BK64,1,0),0),0)</f>
        <v>0</v>
      </c>
      <c r="TL59" s="248">
        <f>IF(TL$19-'様式３（療養者名簿）（⑤の場合）'!$BJ64+1&lt;=15,IF(TL$19&gt;='様式３（療養者名簿）（⑤の場合）'!$BJ64,IF(TL$19&lt;='様式３（療養者名簿）（⑤の場合）'!$BK64,1,0),0),0)</f>
        <v>0</v>
      </c>
      <c r="TM59" s="248">
        <f>IF(TM$19-'様式３（療養者名簿）（⑤の場合）'!$BJ64+1&lt;=15,IF(TM$19&gt;='様式３（療養者名簿）（⑤の場合）'!$BJ64,IF(TM$19&lt;='様式３（療養者名簿）（⑤の場合）'!$BK64,1,0),0),0)</f>
        <v>0</v>
      </c>
      <c r="TN59" s="248">
        <f>IF(TN$19-'様式３（療養者名簿）（⑤の場合）'!$BJ64+1&lt;=15,IF(TN$19&gt;='様式３（療養者名簿）（⑤の場合）'!$BJ64,IF(TN$19&lt;='様式３（療養者名簿）（⑤の場合）'!$BK64,1,0),0),0)</f>
        <v>0</v>
      </c>
      <c r="TO59" s="248">
        <f>IF(TO$19-'様式３（療養者名簿）（⑤の場合）'!$BJ64+1&lt;=15,IF(TO$19&gt;='様式３（療養者名簿）（⑤の場合）'!$BJ64,IF(TO$19&lt;='様式３（療養者名簿）（⑤の場合）'!$BK64,1,0),0),0)</f>
        <v>0</v>
      </c>
      <c r="TP59" s="248">
        <f>IF(TP$19-'様式３（療養者名簿）（⑤の場合）'!$BJ64+1&lt;=15,IF(TP$19&gt;='様式３（療養者名簿）（⑤の場合）'!$BJ64,IF(TP$19&lt;='様式３（療養者名簿）（⑤の場合）'!$BK64,1,0),0),0)</f>
        <v>0</v>
      </c>
      <c r="TQ59" s="248">
        <f>IF(TQ$19-'様式３（療養者名簿）（⑤の場合）'!$BJ64+1&lt;=15,IF(TQ$19&gt;='様式３（療養者名簿）（⑤の場合）'!$BJ64,IF(TQ$19&lt;='様式３（療養者名簿）（⑤の場合）'!$BK64,1,0),0),0)</f>
        <v>0</v>
      </c>
      <c r="TR59" s="248">
        <f>IF(TR$19-'様式３（療養者名簿）（⑤の場合）'!$BJ64+1&lt;=15,IF(TR$19&gt;='様式３（療養者名簿）（⑤の場合）'!$BJ64,IF(TR$19&lt;='様式３（療養者名簿）（⑤の場合）'!$BK64,1,0),0),0)</f>
        <v>0</v>
      </c>
      <c r="TS59" s="248">
        <f>IF(TS$19-'様式３（療養者名簿）（⑤の場合）'!$BJ64+1&lt;=15,IF(TS$19&gt;='様式３（療養者名簿）（⑤の場合）'!$BJ64,IF(TS$19&lt;='様式３（療養者名簿）（⑤の場合）'!$BK64,1,0),0),0)</f>
        <v>0</v>
      </c>
      <c r="TT59" s="248">
        <f>IF(TT$19-'様式３（療養者名簿）（⑤の場合）'!$BJ64+1&lt;=15,IF(TT$19&gt;='様式３（療養者名簿）（⑤の場合）'!$BJ64,IF(TT$19&lt;='様式３（療養者名簿）（⑤の場合）'!$BK64,1,0),0),0)</f>
        <v>0</v>
      </c>
      <c r="TU59" s="248">
        <f>IF(TU$19-'様式３（療養者名簿）（⑤の場合）'!$BJ64+1&lt;=15,IF(TU$19&gt;='様式３（療養者名簿）（⑤の場合）'!$BJ64,IF(TU$19&lt;='様式３（療養者名簿）（⑤の場合）'!$BK64,1,0),0),0)</f>
        <v>0</v>
      </c>
      <c r="TV59" s="248">
        <f>IF(TV$19-'様式３（療養者名簿）（⑤の場合）'!$BJ64+1&lt;=15,IF(TV$19&gt;='様式３（療養者名簿）（⑤の場合）'!$BJ64,IF(TV$19&lt;='様式３（療養者名簿）（⑤の場合）'!$BK64,1,0),0),0)</f>
        <v>0</v>
      </c>
      <c r="TW59" s="248">
        <f>IF(TW$19-'様式３（療養者名簿）（⑤の場合）'!$BJ64+1&lt;=15,IF(TW$19&gt;='様式３（療養者名簿）（⑤の場合）'!$BJ64,IF(TW$19&lt;='様式３（療養者名簿）（⑤の場合）'!$BK64,1,0),0),0)</f>
        <v>0</v>
      </c>
      <c r="TX59" s="248">
        <f>IF(TX$19-'様式３（療養者名簿）（⑤の場合）'!$BJ64+1&lt;=15,IF(TX$19&gt;='様式３（療養者名簿）（⑤の場合）'!$BJ64,IF(TX$19&lt;='様式３（療養者名簿）（⑤の場合）'!$BK64,1,0),0),0)</f>
        <v>0</v>
      </c>
      <c r="TY59" s="248">
        <f>IF(TY$19-'様式３（療養者名簿）（⑤の場合）'!$BJ64+1&lt;=15,IF(TY$19&gt;='様式３（療養者名簿）（⑤の場合）'!$BJ64,IF(TY$19&lt;='様式３（療養者名簿）（⑤の場合）'!$BK64,1,0),0),0)</f>
        <v>0</v>
      </c>
      <c r="TZ59" s="248">
        <f>IF(TZ$19-'様式３（療養者名簿）（⑤の場合）'!$BJ64+1&lt;=15,IF(TZ$19&gt;='様式３（療養者名簿）（⑤の場合）'!$BJ64,IF(TZ$19&lt;='様式３（療養者名簿）（⑤の場合）'!$BK64,1,0),0),0)</f>
        <v>0</v>
      </c>
      <c r="UA59" s="248">
        <f>IF(UA$19-'様式３（療養者名簿）（⑤の場合）'!$BJ64+1&lt;=15,IF(UA$19&gt;='様式３（療養者名簿）（⑤の場合）'!$BJ64,IF(UA$19&lt;='様式３（療養者名簿）（⑤の場合）'!$BK64,1,0),0),0)</f>
        <v>0</v>
      </c>
      <c r="UB59" s="248">
        <f>IF(UB$19-'様式３（療養者名簿）（⑤の場合）'!$BJ64+1&lt;=15,IF(UB$19&gt;='様式３（療養者名簿）（⑤の場合）'!$BJ64,IF(UB$19&lt;='様式３（療養者名簿）（⑤の場合）'!$BK64,1,0),0),0)</f>
        <v>0</v>
      </c>
      <c r="UC59" s="248">
        <f>IF(UC$19-'様式３（療養者名簿）（⑤の場合）'!$BJ64+1&lt;=15,IF(UC$19&gt;='様式３（療養者名簿）（⑤の場合）'!$BJ64,IF(UC$19&lt;='様式３（療養者名簿）（⑤の場合）'!$BK64,1,0),0),0)</f>
        <v>0</v>
      </c>
      <c r="UD59" s="372">
        <f>IF(UD$19-'様式３（療養者名簿）（⑤の場合）'!$BJ64+1&lt;=15,IF(UD$19&gt;='様式３（療養者名簿）（⑤の場合）'!$BJ64,IF(UD$19&lt;='様式３（療養者名簿）（⑤の場合）'!$BK64,1,0),0),0)</f>
        <v>0</v>
      </c>
      <c r="UE59" s="372">
        <f>IF(UE$19-'様式３（療養者名簿）（⑤の場合）'!$BJ64+1&lt;=15,IF(UE$19&gt;='様式３（療養者名簿）（⑤の場合）'!$BJ64,IF(UE$19&lt;='様式３（療養者名簿）（⑤の場合）'!$BK64,1,0),0),0)</f>
        <v>0</v>
      </c>
      <c r="UF59" s="372">
        <f>IF(UF$19-'様式３（療養者名簿）（⑤の場合）'!$BJ64+1&lt;=15,IF(UF$19&gt;='様式３（療養者名簿）（⑤の場合）'!$BJ64,IF(UF$19&lt;='様式３（療養者名簿）（⑤の場合）'!$BK64,1,0),0),0)</f>
        <v>0</v>
      </c>
      <c r="UG59" s="372">
        <f>IF(UG$19-'様式３（療養者名簿）（⑤の場合）'!$BJ64+1&lt;=15,IF(UG$19&gt;='様式３（療養者名簿）（⑤の場合）'!$BJ64,IF(UG$19&lt;='様式３（療養者名簿）（⑤の場合）'!$BK64,1,0),0),0)</f>
        <v>0</v>
      </c>
      <c r="UH59" s="372">
        <f>IF(UH$19-'様式３（療養者名簿）（⑤の場合）'!$BJ64+1&lt;=15,IF(UH$19&gt;='様式３（療養者名簿）（⑤の場合）'!$BJ64,IF(UH$19&lt;='様式３（療養者名簿）（⑤の場合）'!$BK64,1,0),0),0)</f>
        <v>0</v>
      </c>
      <c r="UI59" s="372">
        <f>IF(UI$19-'様式３（療養者名簿）（⑤の場合）'!$BJ64+1&lt;=15,IF(UI$19&gt;='様式３（療養者名簿）（⑤の場合）'!$BJ64,IF(UI$19&lt;='様式３（療養者名簿）（⑤の場合）'!$BK64,1,0),0),0)</f>
        <v>0</v>
      </c>
      <c r="UJ59" s="372">
        <f>IF(UJ$19-'様式３（療養者名簿）（⑤の場合）'!$BJ64+1&lt;=15,IF(UJ$19&gt;='様式３（療養者名簿）（⑤の場合）'!$BJ64,IF(UJ$19&lt;='様式３（療養者名簿）（⑤の場合）'!$BK64,1,0),0),0)</f>
        <v>0</v>
      </c>
      <c r="UK59" s="372">
        <f>IF(UK$19-'様式３（療養者名簿）（⑤の場合）'!$BJ64+1&lt;=15,IF(UK$19&gt;='様式３（療養者名簿）（⑤の場合）'!$BJ64,IF(UK$19&lt;='様式３（療養者名簿）（⑤の場合）'!$BK64,1,0),0),0)</f>
        <v>0</v>
      </c>
      <c r="UL59" s="372">
        <f>IF(UL$19-'様式３（療養者名簿）（⑤の場合）'!$BJ64+1&lt;=15,IF(UL$19&gt;='様式３（療養者名簿）（⑤の場合）'!$BJ64,IF(UL$19&lt;='様式３（療養者名簿）（⑤の場合）'!$BK64,1,0),0),0)</f>
        <v>0</v>
      </c>
      <c r="UM59" s="372">
        <f>IF(UM$19-'様式３（療養者名簿）（⑤の場合）'!$BJ64+1&lt;=15,IF(UM$19&gt;='様式３（療養者名簿）（⑤の場合）'!$BJ64,IF(UM$19&lt;='様式３（療養者名簿）（⑤の場合）'!$BK64,1,0),0),0)</f>
        <v>0</v>
      </c>
      <c r="UN59" s="372">
        <f>IF(UN$19-'様式３（療養者名簿）（⑤の場合）'!$BJ64+1&lt;=15,IF(UN$19&gt;='様式３（療養者名簿）（⑤の場合）'!$BJ64,IF(UN$19&lt;='様式３（療養者名簿）（⑤の場合）'!$BK64,1,0),0),0)</f>
        <v>0</v>
      </c>
      <c r="UO59" s="372">
        <f>IF(UO$19-'様式３（療養者名簿）（⑤の場合）'!$BJ64+1&lt;=15,IF(UO$19&gt;='様式３（療養者名簿）（⑤の場合）'!$BJ64,IF(UO$19&lt;='様式３（療養者名簿）（⑤の場合）'!$BK64,1,0),0),0)</f>
        <v>0</v>
      </c>
      <c r="UP59" s="372">
        <f>IF(UP$19-'様式３（療養者名簿）（⑤の場合）'!$BJ64+1&lt;=15,IF(UP$19&gt;='様式３（療養者名簿）（⑤の場合）'!$BJ64,IF(UP$19&lt;='様式３（療養者名簿）（⑤の場合）'!$BK64,1,0),0),0)</f>
        <v>0</v>
      </c>
      <c r="UQ59" s="372">
        <f>IF(UQ$19-'様式３（療養者名簿）（⑤の場合）'!$BJ64+1&lt;=15,IF(UQ$19&gt;='様式３（療養者名簿）（⑤の場合）'!$BJ64,IF(UQ$19&lt;='様式３（療養者名簿）（⑤の場合）'!$BK64,1,0),0),0)</f>
        <v>0</v>
      </c>
      <c r="UR59" s="372">
        <f>IF(UR$19-'様式３（療養者名簿）（⑤の場合）'!$BJ64+1&lt;=15,IF(UR$19&gt;='様式３（療養者名簿）（⑤の場合）'!$BJ64,IF(UR$19&lt;='様式３（療養者名簿）（⑤の場合）'!$BK64,1,0),0),0)</f>
        <v>0</v>
      </c>
      <c r="US59" s="372">
        <f>IF(US$19-'様式３（療養者名簿）（⑤の場合）'!$BJ64+1&lt;=15,IF(US$19&gt;='様式３（療養者名簿）（⑤の場合）'!$BJ64,IF(US$19&lt;='様式３（療養者名簿）（⑤の場合）'!$BK64,1,0),0),0)</f>
        <v>0</v>
      </c>
      <c r="UT59" s="372">
        <f>IF(UT$19-'様式３（療養者名簿）（⑤の場合）'!$BJ64+1&lt;=15,IF(UT$19&gt;='様式３（療養者名簿）（⑤の場合）'!$BJ64,IF(UT$19&lt;='様式３（療養者名簿）（⑤の場合）'!$BK64,1,0),0),0)</f>
        <v>0</v>
      </c>
      <c r="UU59" s="372">
        <f>IF(UU$19-'様式３（療養者名簿）（⑤の場合）'!$BJ64+1&lt;=15,IF(UU$19&gt;='様式３（療養者名簿）（⑤の場合）'!$BJ64,IF(UU$19&lt;='様式３（療養者名簿）（⑤の場合）'!$BK64,1,0),0),0)</f>
        <v>0</v>
      </c>
      <c r="UV59" s="372">
        <f>IF(UV$19-'様式３（療養者名簿）（⑤の場合）'!$BJ64+1&lt;=15,IF(UV$19&gt;='様式３（療養者名簿）（⑤の場合）'!$BJ64,IF(UV$19&lt;='様式３（療養者名簿）（⑤の場合）'!$BK64,1,0),0),0)</f>
        <v>0</v>
      </c>
      <c r="UW59" s="372">
        <f>IF(UW$19-'様式３（療養者名簿）（⑤の場合）'!$BJ64+1&lt;=15,IF(UW$19&gt;='様式３（療養者名簿）（⑤の場合）'!$BJ64,IF(UW$19&lt;='様式３（療養者名簿）（⑤の場合）'!$BK64,1,0),0),0)</f>
        <v>0</v>
      </c>
      <c r="UX59" s="372">
        <f>IF(UX$19-'様式３（療養者名簿）（⑤の場合）'!$BJ64+1&lt;=15,IF(UX$19&gt;='様式３（療養者名簿）（⑤の場合）'!$BJ64,IF(UX$19&lt;='様式３（療養者名簿）（⑤の場合）'!$BK64,1,0),0),0)</f>
        <v>0</v>
      </c>
      <c r="UY59" s="372">
        <f>IF(UY$19-'様式３（療養者名簿）（⑤の場合）'!$BJ64+1&lt;=15,IF(UY$19&gt;='様式３（療養者名簿）（⑤の場合）'!$BJ64,IF(UY$19&lt;='様式３（療養者名簿）（⑤の場合）'!$BK64,1,0),0),0)</f>
        <v>0</v>
      </c>
      <c r="UZ59" s="372">
        <f>IF(UZ$19-'様式３（療養者名簿）（⑤の場合）'!$BJ64+1&lt;=15,IF(UZ$19&gt;='様式３（療養者名簿）（⑤の場合）'!$BJ64,IF(UZ$19&lt;='様式３（療養者名簿）（⑤の場合）'!$BK64,1,0),0),0)</f>
        <v>0</v>
      </c>
      <c r="VA59" s="372">
        <f>IF(VA$19-'様式３（療養者名簿）（⑤の場合）'!$BJ64+1&lt;=15,IF(VA$19&gt;='様式３（療養者名簿）（⑤の場合）'!$BJ64,IF(VA$19&lt;='様式３（療養者名簿）（⑤の場合）'!$BK64,1,0),0),0)</f>
        <v>0</v>
      </c>
      <c r="VB59" s="372">
        <f>IF(VB$19-'様式３（療養者名簿）（⑤の場合）'!$BJ64+1&lt;=15,IF(VB$19&gt;='様式３（療養者名簿）（⑤の場合）'!$BJ64,IF(VB$19&lt;='様式３（療養者名簿）（⑤の場合）'!$BK64,1,0),0),0)</f>
        <v>0</v>
      </c>
      <c r="VC59" s="372">
        <f>IF(VC$19-'様式３（療養者名簿）（⑤の場合）'!$BJ64+1&lt;=15,IF(VC$19&gt;='様式３（療養者名簿）（⑤の場合）'!$BJ64,IF(VC$19&lt;='様式３（療養者名簿）（⑤の場合）'!$BK64,1,0),0),0)</f>
        <v>0</v>
      </c>
      <c r="VD59" s="372">
        <f>IF(VD$19-'様式３（療養者名簿）（⑤の場合）'!$BJ64+1&lt;=15,IF(VD$19&gt;='様式３（療養者名簿）（⑤の場合）'!$BJ64,IF(VD$19&lt;='様式３（療養者名簿）（⑤の場合）'!$BK64,1,0),0),0)</f>
        <v>0</v>
      </c>
      <c r="VE59" s="372">
        <f>IF(VE$19-'様式３（療養者名簿）（⑤の場合）'!$BJ64+1&lt;=15,IF(VE$19&gt;='様式３（療養者名簿）（⑤の場合）'!$BJ64,IF(VE$19&lt;='様式３（療養者名簿）（⑤の場合）'!$BK64,1,0),0),0)</f>
        <v>0</v>
      </c>
      <c r="VF59" s="372">
        <f>IF(VF$19-'様式３（療養者名簿）（⑤の場合）'!$BJ64+1&lt;=15,IF(VF$19&gt;='様式３（療養者名簿）（⑤の場合）'!$BJ64,IF(VF$19&lt;='様式３（療養者名簿）（⑤の場合）'!$BK64,1,0),0),0)</f>
        <v>0</v>
      </c>
      <c r="VG59" s="372">
        <f>IF(VG$19-'様式３（療養者名簿）（⑤の場合）'!$BJ64+1&lt;=15,IF(VG$19&gt;='様式３（療養者名簿）（⑤の場合）'!$BJ64,IF(VG$19&lt;='様式３（療養者名簿）（⑤の場合）'!$BK64,1,0),0),0)</f>
        <v>0</v>
      </c>
      <c r="VH59" s="372">
        <f>IF(VH$19-'様式３（療養者名簿）（⑤の場合）'!$BJ64+1&lt;=15,IF(VH$19&gt;='様式３（療養者名簿）（⑤の場合）'!$BJ64,IF(VH$19&lt;='様式３（療養者名簿）（⑤の場合）'!$BK64,1,0),0),0)</f>
        <v>0</v>
      </c>
      <c r="VI59" s="372">
        <f>IF(VI$19-'様式３（療養者名簿）（⑤の場合）'!$BJ64+1&lt;=15,IF(VI$19&gt;='様式３（療養者名簿）（⑤の場合）'!$BJ64,IF(VI$19&lt;='様式３（療養者名簿）（⑤の場合）'!$BK64,1,0),0),0)</f>
        <v>0</v>
      </c>
      <c r="VJ59" s="372">
        <f>IF(VJ$19-'様式３（療養者名簿）（⑤の場合）'!$BJ64+1&lt;=15,IF(VJ$19&gt;='様式３（療養者名簿）（⑤の場合）'!$BJ64,IF(VJ$19&lt;='様式３（療養者名簿）（⑤の場合）'!$BK64,1,0),0),0)</f>
        <v>0</v>
      </c>
      <c r="VK59" s="372">
        <f>IF(VK$19-'様式３（療養者名簿）（⑤の場合）'!$BJ64+1&lt;=15,IF(VK$19&gt;='様式３（療養者名簿）（⑤の場合）'!$BJ64,IF(VK$19&lt;='様式３（療養者名簿）（⑤の場合）'!$BK64,1,0),0),0)</f>
        <v>0</v>
      </c>
      <c r="VL59" s="372">
        <f>IF(VL$19-'様式３（療養者名簿）（⑤の場合）'!$BJ64+1&lt;=15,IF(VL$19&gt;='様式３（療養者名簿）（⑤の場合）'!$BJ64,IF(VL$19&lt;='様式３（療養者名簿）（⑤の場合）'!$BK64,1,0),0),0)</f>
        <v>0</v>
      </c>
      <c r="VM59" s="372">
        <f>IF(VM$19-'様式３（療養者名簿）（⑤の場合）'!$BJ64+1&lt;=15,IF(VM$19&gt;='様式３（療養者名簿）（⑤の場合）'!$BJ64,IF(VM$19&lt;='様式３（療養者名簿）（⑤の場合）'!$BK64,1,0),0),0)</f>
        <v>0</v>
      </c>
      <c r="VN59" s="372">
        <f>IF(VN$19-'様式３（療養者名簿）（⑤の場合）'!$BJ64+1&lt;=15,IF(VN$19&gt;='様式３（療養者名簿）（⑤の場合）'!$BJ64,IF(VN$19&lt;='様式３（療養者名簿）（⑤の場合）'!$BK64,1,0),0),0)</f>
        <v>0</v>
      </c>
      <c r="VO59" s="372">
        <f>IF(VO$19-'様式３（療養者名簿）（⑤の場合）'!$BJ64+1&lt;=15,IF(VO$19&gt;='様式３（療養者名簿）（⑤の場合）'!$BJ64,IF(VO$19&lt;='様式３（療養者名簿）（⑤の場合）'!$BK64,1,0),0),0)</f>
        <v>0</v>
      </c>
      <c r="VP59" s="372">
        <f>IF(VP$19-'様式３（療養者名簿）（⑤の場合）'!$BJ64+1&lt;=15,IF(VP$19&gt;='様式３（療養者名簿）（⑤の場合）'!$BJ64,IF(VP$19&lt;='様式３（療養者名簿）（⑤の場合）'!$BK64,1,0),0),0)</f>
        <v>0</v>
      </c>
      <c r="VQ59" s="372">
        <f>IF(VQ$19-'様式３（療養者名簿）（⑤の場合）'!$BJ64+1&lt;=15,IF(VQ$19&gt;='様式３（療養者名簿）（⑤の場合）'!$BJ64,IF(VQ$19&lt;='様式３（療養者名簿）（⑤の場合）'!$BK64,1,0),0),0)</f>
        <v>0</v>
      </c>
      <c r="VR59" s="372">
        <f>IF(VR$19-'様式３（療養者名簿）（⑤の場合）'!$BJ64+1&lt;=15,IF(VR$19&gt;='様式３（療養者名簿）（⑤の場合）'!$BJ64,IF(VR$19&lt;='様式３（療養者名簿）（⑤の場合）'!$BK64,1,0),0),0)</f>
        <v>0</v>
      </c>
      <c r="VS59" s="372">
        <f>IF(VS$19-'様式３（療養者名簿）（⑤の場合）'!$BJ64+1&lt;=15,IF(VS$19&gt;='様式３（療養者名簿）（⑤の場合）'!$BJ64,IF(VS$19&lt;='様式３（療養者名簿）（⑤の場合）'!$BK64,1,0),0),0)</f>
        <v>0</v>
      </c>
      <c r="VT59" s="372">
        <f>IF(VT$19-'様式３（療養者名簿）（⑤の場合）'!$BJ64+1&lt;=15,IF(VT$19&gt;='様式３（療養者名簿）（⑤の場合）'!$BJ64,IF(VT$19&lt;='様式３（療養者名簿）（⑤の場合）'!$BK64,1,0),0),0)</f>
        <v>0</v>
      </c>
      <c r="VU59" s="372">
        <f>IF(VU$19-'様式３（療養者名簿）（⑤の場合）'!$BJ64+1&lt;=15,IF(VU$19&gt;='様式３（療養者名簿）（⑤の場合）'!$BJ64,IF(VU$19&lt;='様式３（療養者名簿）（⑤の場合）'!$BK64,1,0),0),0)</f>
        <v>0</v>
      </c>
      <c r="VV59" s="372">
        <f>IF(VV$19-'様式３（療養者名簿）（⑤の場合）'!$BJ64+1&lt;=15,IF(VV$19&gt;='様式３（療養者名簿）（⑤の場合）'!$BJ64,IF(VV$19&lt;='様式３（療養者名簿）（⑤の場合）'!$BK64,1,0),0),0)</f>
        <v>0</v>
      </c>
      <c r="VW59" s="372">
        <f>IF(VW$19-'様式３（療養者名簿）（⑤の場合）'!$BJ64+1&lt;=15,IF(VW$19&gt;='様式３（療養者名簿）（⑤の場合）'!$BJ64,IF(VW$19&lt;='様式３（療養者名簿）（⑤の場合）'!$BK64,1,0),0),0)</f>
        <v>0</v>
      </c>
      <c r="VX59" s="372">
        <f>IF(VX$19-'様式３（療養者名簿）（⑤の場合）'!$BJ64+1&lt;=15,IF(VX$19&gt;='様式３（療養者名簿）（⑤の場合）'!$BJ64,IF(VX$19&lt;='様式３（療養者名簿）（⑤の場合）'!$BK64,1,0),0),0)</f>
        <v>0</v>
      </c>
      <c r="VY59" s="372">
        <f>IF(VY$19-'様式３（療養者名簿）（⑤の場合）'!$BJ64+1&lt;=15,IF(VY$19&gt;='様式３（療養者名簿）（⑤の場合）'!$BJ64,IF(VY$19&lt;='様式３（療養者名簿）（⑤の場合）'!$BK64,1,0),0),0)</f>
        <v>0</v>
      </c>
      <c r="VZ59" s="372">
        <f>IF(VZ$19-'様式３（療養者名簿）（⑤の場合）'!$BJ64+1&lt;=15,IF(VZ$19&gt;='様式３（療養者名簿）（⑤の場合）'!$BJ64,IF(VZ$19&lt;='様式３（療養者名簿）（⑤の場合）'!$BK64,1,0),0),0)</f>
        <v>0</v>
      </c>
      <c r="WA59" s="372">
        <f>IF(WA$19-'様式３（療養者名簿）（⑤の場合）'!$BJ64+1&lt;=15,IF(WA$19&gt;='様式３（療養者名簿）（⑤の場合）'!$BJ64,IF(WA$19&lt;='様式３（療養者名簿）（⑤の場合）'!$BK64,1,0),0),0)</f>
        <v>0</v>
      </c>
      <c r="WB59" s="372">
        <f>IF(WB$19-'様式３（療養者名簿）（⑤の場合）'!$BJ64+1&lt;=15,IF(WB$19&gt;='様式３（療養者名簿）（⑤の場合）'!$BJ64,IF(WB$19&lt;='様式３（療養者名簿）（⑤の場合）'!$BK64,1,0),0),0)</f>
        <v>0</v>
      </c>
      <c r="WC59" s="372">
        <f>IF(WC$19-'様式３（療養者名簿）（⑤の場合）'!$BJ64+1&lt;=15,IF(WC$19&gt;='様式３（療養者名簿）（⑤の場合）'!$BJ64,IF(WC$19&lt;='様式３（療養者名簿）（⑤の場合）'!$BK64,1,0),0),0)</f>
        <v>0</v>
      </c>
      <c r="WD59" s="372">
        <f>IF(WD$19-'様式３（療養者名簿）（⑤の場合）'!$BJ64+1&lt;=15,IF(WD$19&gt;='様式３（療養者名簿）（⑤の場合）'!$BJ64,IF(WD$19&lt;='様式３（療養者名簿）（⑤の場合）'!$BK64,1,0),0),0)</f>
        <v>0</v>
      </c>
      <c r="WE59" s="372">
        <f>IF(WE$19-'様式３（療養者名簿）（⑤の場合）'!$BJ64+1&lt;=15,IF(WE$19&gt;='様式３（療養者名簿）（⑤の場合）'!$BJ64,IF(WE$19&lt;='様式３（療養者名簿）（⑤の場合）'!$BK64,1,0),0),0)</f>
        <v>0</v>
      </c>
      <c r="WF59" s="372">
        <f>IF(WF$19-'様式３（療養者名簿）（⑤の場合）'!$BJ64+1&lt;=15,IF(WF$19&gt;='様式３（療養者名簿）（⑤の場合）'!$BJ64,IF(WF$19&lt;='様式３（療養者名簿）（⑤の場合）'!$BK64,1,0),0),0)</f>
        <v>0</v>
      </c>
      <c r="WG59" s="372">
        <f>IF(WG$19-'様式３（療養者名簿）（⑤の場合）'!$BJ64+1&lt;=15,IF(WG$19&gt;='様式３（療養者名簿）（⑤の場合）'!$BJ64,IF(WG$19&lt;='様式３（療養者名簿）（⑤の場合）'!$BK64,1,0),0),0)</f>
        <v>0</v>
      </c>
      <c r="WH59" s="372">
        <f>IF(WH$19-'様式３（療養者名簿）（⑤の場合）'!$BJ64+1&lt;=15,IF(WH$19&gt;='様式３（療養者名簿）（⑤の場合）'!$BJ64,IF(WH$19&lt;='様式３（療養者名簿）（⑤の場合）'!$BK64,1,0),0),0)</f>
        <v>0</v>
      </c>
      <c r="WI59" s="372">
        <f>IF(WI$19-'様式３（療養者名簿）（⑤の場合）'!$BJ64+1&lt;=15,IF(WI$19&gt;='様式３（療養者名簿）（⑤の場合）'!$BJ64,IF(WI$19&lt;='様式３（療養者名簿）（⑤の場合）'!$BK64,1,0),0),0)</f>
        <v>0</v>
      </c>
      <c r="WJ59" s="372">
        <f>IF(WJ$19-'様式３（療養者名簿）（⑤の場合）'!$BJ64+1&lt;=15,IF(WJ$19&gt;='様式３（療養者名簿）（⑤の場合）'!$BJ64,IF(WJ$19&lt;='様式３（療養者名簿）（⑤の場合）'!$BK64,1,0),0),0)</f>
        <v>0</v>
      </c>
      <c r="WK59" s="372">
        <f>IF(WK$19-'様式３（療養者名簿）（⑤の場合）'!$BJ64+1&lt;=15,IF(WK$19&gt;='様式３（療養者名簿）（⑤の場合）'!$BJ64,IF(WK$19&lt;='様式３（療養者名簿）（⑤の場合）'!$BK64,1,0),0),0)</f>
        <v>0</v>
      </c>
      <c r="WL59" s="372">
        <f>IF(WL$19-'様式３（療養者名簿）（⑤の場合）'!$BJ64+1&lt;=15,IF(WL$19&gt;='様式３（療養者名簿）（⑤の場合）'!$BJ64,IF(WL$19&lt;='様式３（療養者名簿）（⑤の場合）'!$BK64,1,0),0),0)</f>
        <v>0</v>
      </c>
      <c r="WM59" s="372">
        <f>IF(WM$19-'様式３（療養者名簿）（⑤の場合）'!$BJ64+1&lt;=15,IF(WM$19&gt;='様式３（療養者名簿）（⑤の場合）'!$BJ64,IF(WM$19&lt;='様式３（療養者名簿）（⑤の場合）'!$BK64,1,0),0),0)</f>
        <v>0</v>
      </c>
      <c r="WN59" s="372">
        <f>IF(WN$19-'様式３（療養者名簿）（⑤の場合）'!$BJ64+1&lt;=15,IF(WN$19&gt;='様式３（療養者名簿）（⑤の場合）'!$BJ64,IF(WN$19&lt;='様式３（療養者名簿）（⑤の場合）'!$BK64,1,0),0),0)</f>
        <v>0</v>
      </c>
      <c r="WO59" s="372">
        <f>IF(WO$19-'様式３（療養者名簿）（⑤の場合）'!$BJ64+1&lt;=15,IF(WO$19&gt;='様式３（療養者名簿）（⑤の場合）'!$BJ64,IF(WO$19&lt;='様式３（療養者名簿）（⑤の場合）'!$BK64,1,0),0),0)</f>
        <v>0</v>
      </c>
      <c r="WP59" s="372">
        <f>IF(WP$19-'様式３（療養者名簿）（⑤の場合）'!$BJ64+1&lt;=15,IF(WP$19&gt;='様式３（療養者名簿）（⑤の場合）'!$BJ64,IF(WP$19&lt;='様式３（療養者名簿）（⑤の場合）'!$BK64,1,0),0),0)</f>
        <v>0</v>
      </c>
      <c r="WQ59" s="372">
        <f>IF(WQ$19-'様式３（療養者名簿）（⑤の場合）'!$BJ64+1&lt;=15,IF(WQ$19&gt;='様式３（療養者名簿）（⑤の場合）'!$BJ64,IF(WQ$19&lt;='様式３（療養者名簿）（⑤の場合）'!$BK64,1,0),0),0)</f>
        <v>0</v>
      </c>
      <c r="WR59" s="372">
        <f>IF(WR$19-'様式３（療養者名簿）（⑤の場合）'!$BJ64+1&lt;=15,IF(WR$19&gt;='様式３（療養者名簿）（⑤の場合）'!$BJ64,IF(WR$19&lt;='様式３（療養者名簿）（⑤の場合）'!$BK64,1,0),0),0)</f>
        <v>0</v>
      </c>
      <c r="WS59" s="372">
        <f>IF(WS$19-'様式３（療養者名簿）（⑤の場合）'!$BJ64+1&lt;=15,IF(WS$19&gt;='様式３（療養者名簿）（⑤の場合）'!$BJ64,IF(WS$19&lt;='様式３（療養者名簿）（⑤の場合）'!$BK64,1,0),0),0)</f>
        <v>0</v>
      </c>
      <c r="WT59" s="372">
        <f>IF(WT$19-'様式３（療養者名簿）（⑤の場合）'!$BJ64+1&lt;=15,IF(WT$19&gt;='様式３（療養者名簿）（⑤の場合）'!$BJ64,IF(WT$19&lt;='様式３（療養者名簿）（⑤の場合）'!$BK64,1,0),0),0)</f>
        <v>0</v>
      </c>
      <c r="WU59" s="372">
        <f>IF(WU$19-'様式３（療養者名簿）（⑤の場合）'!$BJ64+1&lt;=15,IF(WU$19&gt;='様式３（療養者名簿）（⑤の場合）'!$BJ64,IF(WU$19&lt;='様式３（療養者名簿）（⑤の場合）'!$BK64,1,0),0),0)</f>
        <v>0</v>
      </c>
      <c r="WV59" s="372">
        <f>IF(WV$19-'様式３（療養者名簿）（⑤の場合）'!$BJ64+1&lt;=15,IF(WV$19&gt;='様式３（療養者名簿）（⑤の場合）'!$BJ64,IF(WV$19&lt;='様式３（療養者名簿）（⑤の場合）'!$BK64,1,0),0),0)</f>
        <v>0</v>
      </c>
      <c r="WW59" s="372">
        <f>IF(WW$19-'様式３（療養者名簿）（⑤の場合）'!$BJ64+1&lt;=15,IF(WW$19&gt;='様式３（療養者名簿）（⑤の場合）'!$BJ64,IF(WW$19&lt;='様式３（療養者名簿）（⑤の場合）'!$BK64,1,0),0),0)</f>
        <v>0</v>
      </c>
      <c r="WX59" s="372">
        <f>IF(WX$19-'様式３（療養者名簿）（⑤の場合）'!$BJ64+1&lt;=15,IF(WX$19&gt;='様式３（療養者名簿）（⑤の場合）'!$BJ64,IF(WX$19&lt;='様式３（療養者名簿）（⑤の場合）'!$BK64,1,0),0),0)</f>
        <v>0</v>
      </c>
      <c r="WY59" s="372">
        <f>IF(WY$19-'様式３（療養者名簿）（⑤の場合）'!$BJ64+1&lt;=15,IF(WY$19&gt;='様式３（療養者名簿）（⑤の場合）'!$BJ64,IF(WY$19&lt;='様式３（療養者名簿）（⑤の場合）'!$BK64,1,0),0),0)</f>
        <v>0</v>
      </c>
      <c r="WZ59" s="372">
        <f>IF(WZ$19-'様式３（療養者名簿）（⑤の場合）'!$BJ64+1&lt;=15,IF(WZ$19&gt;='様式３（療養者名簿）（⑤の場合）'!$BJ64,IF(WZ$19&lt;='様式３（療養者名簿）（⑤の場合）'!$BK64,1,0),0),0)</f>
        <v>0</v>
      </c>
      <c r="XA59" s="372">
        <f>IF(XA$19-'様式３（療養者名簿）（⑤の場合）'!$BJ64+1&lt;=15,IF(XA$19&gt;='様式３（療養者名簿）（⑤の場合）'!$BJ64,IF(XA$19&lt;='様式３（療養者名簿）（⑤の場合）'!$BK64,1,0),0),0)</f>
        <v>0</v>
      </c>
      <c r="XB59" s="372">
        <f>IF(XB$19-'様式３（療養者名簿）（⑤の場合）'!$BJ64+1&lt;=15,IF(XB$19&gt;='様式３（療養者名簿）（⑤の場合）'!$BJ64,IF(XB$19&lt;='様式３（療養者名簿）（⑤の場合）'!$BK64,1,0),0),0)</f>
        <v>0</v>
      </c>
      <c r="XC59" s="372">
        <f>IF(XC$19-'様式３（療養者名簿）（⑤の場合）'!$BJ64+1&lt;=15,IF(XC$19&gt;='様式３（療養者名簿）（⑤の場合）'!$BJ64,IF(XC$19&lt;='様式３（療養者名簿）（⑤の場合）'!$BK64,1,0),0),0)</f>
        <v>0</v>
      </c>
      <c r="XD59" s="372">
        <f>IF(XD$19-'様式３（療養者名簿）（⑤の場合）'!$BJ64+1&lt;=15,IF(XD$19&gt;='様式３（療養者名簿）（⑤の場合）'!$BJ64,IF(XD$19&lt;='様式３（療養者名簿）（⑤の場合）'!$BK64,1,0),0),0)</f>
        <v>0</v>
      </c>
      <c r="XE59" s="372">
        <f>IF(XE$19-'様式３（療養者名簿）（⑤の場合）'!$BJ64+1&lt;=15,IF(XE$19&gt;='様式３（療養者名簿）（⑤の場合）'!$BJ64,IF(XE$19&lt;='様式３（療養者名簿）（⑤の場合）'!$BK64,1,0),0),0)</f>
        <v>0</v>
      </c>
      <c r="XF59" s="372">
        <f>IF(XF$19-'様式３（療養者名簿）（⑤の場合）'!$BJ64+1&lt;=15,IF(XF$19&gt;='様式３（療養者名簿）（⑤の場合）'!$BJ64,IF(XF$19&lt;='様式３（療養者名簿）（⑤の場合）'!$BK64,1,0),0),0)</f>
        <v>0</v>
      </c>
      <c r="XG59" s="372">
        <f>IF(XG$19-'様式３（療養者名簿）（⑤の場合）'!$BJ64+1&lt;=15,IF(XG$19&gt;='様式３（療養者名簿）（⑤の場合）'!$BJ64,IF(XG$19&lt;='様式３（療養者名簿）（⑤の場合）'!$BK64,1,0),0),0)</f>
        <v>0</v>
      </c>
      <c r="XH59" s="372">
        <f>IF(XH$19-'様式３（療養者名簿）（⑤の場合）'!$BJ64+1&lt;=15,IF(XH$19&gt;='様式３（療養者名簿）（⑤の場合）'!$BJ64,IF(XH$19&lt;='様式３（療養者名簿）（⑤の場合）'!$BK64,1,0),0),0)</f>
        <v>0</v>
      </c>
      <c r="XI59" s="372">
        <f>IF(XI$19-'様式３（療養者名簿）（⑤の場合）'!$BJ64+1&lt;=15,IF(XI$19&gt;='様式３（療養者名簿）（⑤の場合）'!$BJ64,IF(XI$19&lt;='様式３（療養者名簿）（⑤の場合）'!$BK64,1,0),0),0)</f>
        <v>0</v>
      </c>
      <c r="XJ59" s="372">
        <f>IF(XJ$19-'様式３（療養者名簿）（⑤の場合）'!$BJ64+1&lt;=15,IF(XJ$19&gt;='様式３（療養者名簿）（⑤の場合）'!$BJ64,IF(XJ$19&lt;='様式３（療養者名簿）（⑤の場合）'!$BK64,1,0),0),0)</f>
        <v>0</v>
      </c>
      <c r="XK59" s="372">
        <f>IF(XK$19-'様式３（療養者名簿）（⑤の場合）'!$BJ64+1&lt;=15,IF(XK$19&gt;='様式３（療養者名簿）（⑤の場合）'!$BJ64,IF(XK$19&lt;='様式３（療養者名簿）（⑤の場合）'!$BK64,1,0),0),0)</f>
        <v>0</v>
      </c>
      <c r="XL59" s="372">
        <f>IF(XL$19-'様式３（療養者名簿）（⑤の場合）'!$BJ64+1&lt;=15,IF(XL$19&gt;='様式３（療養者名簿）（⑤の場合）'!$BJ64,IF(XL$19&lt;='様式３（療養者名簿）（⑤の場合）'!$BK64,1,0),0),0)</f>
        <v>0</v>
      </c>
      <c r="XM59" s="372">
        <f>IF(XM$19-'様式３（療養者名簿）（⑤の場合）'!$BJ64+1&lt;=15,IF(XM$19&gt;='様式３（療養者名簿）（⑤の場合）'!$BJ64,IF(XM$19&lt;='様式３（療養者名簿）（⑤の場合）'!$BK64,1,0),0),0)</f>
        <v>0</v>
      </c>
      <c r="XN59" s="372">
        <f>IF(XN$19-'様式３（療養者名簿）（⑤の場合）'!$BJ64+1&lt;=15,IF(XN$19&gt;='様式３（療養者名簿）（⑤の場合）'!$BJ64,IF(XN$19&lt;='様式３（療養者名簿）（⑤の場合）'!$BK64,1,0),0),0)</f>
        <v>0</v>
      </c>
      <c r="XO59" s="372">
        <f>IF(XO$19-'様式３（療養者名簿）（⑤の場合）'!$BJ64+1&lt;=15,IF(XO$19&gt;='様式３（療養者名簿）（⑤の場合）'!$BJ64,IF(XO$19&lt;='様式３（療養者名簿）（⑤の場合）'!$BK64,1,0),0),0)</f>
        <v>0</v>
      </c>
      <c r="XP59" s="372">
        <f>IF(XP$19-'様式３（療養者名簿）（⑤の場合）'!$BJ64+1&lt;=15,IF(XP$19&gt;='様式３（療養者名簿）（⑤の場合）'!$BJ64,IF(XP$19&lt;='様式３（療養者名簿）（⑤の場合）'!$BK64,1,0),0),0)</f>
        <v>0</v>
      </c>
      <c r="XQ59" s="372">
        <f>IF(XQ$19-'様式３（療養者名簿）（⑤の場合）'!$BJ64+1&lt;=15,IF(XQ$19&gt;='様式３（療養者名簿）（⑤の場合）'!$BJ64,IF(XQ$19&lt;='様式３（療養者名簿）（⑤の場合）'!$BK64,1,0),0),0)</f>
        <v>0</v>
      </c>
      <c r="XR59" s="372">
        <f>IF(XR$19-'様式３（療養者名簿）（⑤の場合）'!$BJ64+1&lt;=15,IF(XR$19&gt;='様式３（療養者名簿）（⑤の場合）'!$BJ64,IF(XR$19&lt;='様式３（療養者名簿）（⑤の場合）'!$BK64,1,0),0),0)</f>
        <v>0</v>
      </c>
      <c r="XS59" s="372">
        <f>IF(XS$19-'様式３（療養者名簿）（⑤の場合）'!$BJ64+1&lt;=15,IF(XS$19&gt;='様式３（療養者名簿）（⑤の場合）'!$BJ64,IF(XS$19&lt;='様式３（療養者名簿）（⑤の場合）'!$BK64,1,0),0),0)</f>
        <v>0</v>
      </c>
      <c r="XT59" s="372">
        <f>IF(XT$19-'様式３（療養者名簿）（⑤の場合）'!$BJ64+1&lt;=15,IF(XT$19&gt;='様式３（療養者名簿）（⑤の場合）'!$BJ64,IF(XT$19&lt;='様式３（療養者名簿）（⑤の場合）'!$BK64,1,0),0),0)</f>
        <v>0</v>
      </c>
      <c r="XU59" s="372">
        <f>IF(XU$19-'様式３（療養者名簿）（⑤の場合）'!$BJ64+1&lt;=15,IF(XU$19&gt;='様式３（療養者名簿）（⑤の場合）'!$BJ64,IF(XU$19&lt;='様式３（療養者名簿）（⑤の場合）'!$BK64,1,0),0),0)</f>
        <v>0</v>
      </c>
      <c r="XV59" s="372">
        <f>IF(XV$19-'様式３（療養者名簿）（⑤の場合）'!$BJ64+1&lt;=15,IF(XV$19&gt;='様式３（療養者名簿）（⑤の場合）'!$BJ64,IF(XV$19&lt;='様式３（療養者名簿）（⑤の場合）'!$BK64,1,0),0),0)</f>
        <v>0</v>
      </c>
      <c r="XW59" s="372">
        <f>IF(XW$19-'様式３（療養者名簿）（⑤の場合）'!$BJ64+1&lt;=15,IF(XW$19&gt;='様式３（療養者名簿）（⑤の場合）'!$BJ64,IF(XW$19&lt;='様式３（療養者名簿）（⑤の場合）'!$BK64,1,0),0),0)</f>
        <v>0</v>
      </c>
      <c r="XX59" s="372">
        <f>IF(XX$19-'様式３（療養者名簿）（⑤の場合）'!$BJ64+1&lt;=15,IF(XX$19&gt;='様式３（療養者名簿）（⑤の場合）'!$BJ64,IF(XX$19&lt;='様式３（療養者名簿）（⑤の場合）'!$BK64,1,0),0),0)</f>
        <v>0</v>
      </c>
      <c r="XY59" s="372">
        <f>IF(XY$19-'様式３（療養者名簿）（⑤の場合）'!$BJ64+1&lt;=15,IF(XY$19&gt;='様式３（療養者名簿）（⑤の場合）'!$BJ64,IF(XY$19&lt;='様式３（療養者名簿）（⑤の場合）'!$BK64,1,0),0),0)</f>
        <v>0</v>
      </c>
      <c r="XZ59" s="372">
        <f>IF(XZ$19-'様式３（療養者名簿）（⑤の場合）'!$BJ64+1&lt;=15,IF(XZ$19&gt;='様式３（療養者名簿）（⑤の場合）'!$BJ64,IF(XZ$19&lt;='様式３（療養者名簿）（⑤の場合）'!$BK64,1,0),0),0)</f>
        <v>0</v>
      </c>
      <c r="YA59" s="372">
        <f>IF(YA$19-'様式３（療養者名簿）（⑤の場合）'!$BJ64+1&lt;=15,IF(YA$19&gt;='様式３（療養者名簿）（⑤の場合）'!$BJ64,IF(YA$19&lt;='様式３（療養者名簿）（⑤の場合）'!$BK64,1,0),0),0)</f>
        <v>0</v>
      </c>
      <c r="YB59" s="372">
        <f>IF(YB$19-'様式３（療養者名簿）（⑤の場合）'!$BJ64+1&lt;=15,IF(YB$19&gt;='様式３（療養者名簿）（⑤の場合）'!$BJ64,IF(YB$19&lt;='様式３（療養者名簿）（⑤の場合）'!$BK64,1,0),0),0)</f>
        <v>0</v>
      </c>
      <c r="YC59" s="372">
        <f>IF(YC$19-'様式３（療養者名簿）（⑤の場合）'!$BJ64+1&lt;=15,IF(YC$19&gt;='様式３（療養者名簿）（⑤の場合）'!$BJ64,IF(YC$19&lt;='様式３（療養者名簿）（⑤の場合）'!$BK64,1,0),0),0)</f>
        <v>0</v>
      </c>
      <c r="YD59" s="372">
        <f>IF(YD$19-'様式３（療養者名簿）（⑤の場合）'!$BJ64+1&lt;=15,IF(YD$19&gt;='様式３（療養者名簿）（⑤の場合）'!$BJ64,IF(YD$19&lt;='様式３（療養者名簿）（⑤の場合）'!$BK64,1,0),0),0)</f>
        <v>0</v>
      </c>
      <c r="YE59" s="372">
        <f>IF(YE$19-'様式３（療養者名簿）（⑤の場合）'!$BJ64+1&lt;=15,IF(YE$19&gt;='様式３（療養者名簿）（⑤の場合）'!$BJ64,IF(YE$19&lt;='様式３（療養者名簿）（⑤の場合）'!$BK64,1,0),0),0)</f>
        <v>0</v>
      </c>
      <c r="YF59" s="372">
        <f>IF(YF$19-'様式３（療養者名簿）（⑤の場合）'!$BJ64+1&lt;=15,IF(YF$19&gt;='様式３（療養者名簿）（⑤の場合）'!$BJ64,IF(YF$19&lt;='様式３（療養者名簿）（⑤の場合）'!$BK64,1,0),0),0)</f>
        <v>0</v>
      </c>
      <c r="YG59" s="372">
        <f>IF(YG$19-'様式３（療養者名簿）（⑤の場合）'!$BJ64+1&lt;=15,IF(YG$19&gt;='様式３（療養者名簿）（⑤の場合）'!$BJ64,IF(YG$19&lt;='様式３（療養者名簿）（⑤の場合）'!$BK64,1,0),0),0)</f>
        <v>0</v>
      </c>
      <c r="YH59" s="372">
        <f>IF(YH$19-'様式３（療養者名簿）（⑤の場合）'!$BJ64+1&lt;=15,IF(YH$19&gt;='様式３（療養者名簿）（⑤の場合）'!$BJ64,IF(YH$19&lt;='様式３（療養者名簿）（⑤の場合）'!$BK64,1,0),0),0)</f>
        <v>0</v>
      </c>
      <c r="YI59" s="372">
        <f>IF(YI$19-'様式３（療養者名簿）（⑤の場合）'!$BJ64+1&lt;=15,IF(YI$19&gt;='様式３（療養者名簿）（⑤の場合）'!$BJ64,IF(YI$19&lt;='様式３（療養者名簿）（⑤の場合）'!$BK64,1,0),0),0)</f>
        <v>0</v>
      </c>
      <c r="YJ59" s="372">
        <f>IF(YJ$19-'様式３（療養者名簿）（⑤の場合）'!$BJ64+1&lt;=15,IF(YJ$19&gt;='様式３（療養者名簿）（⑤の場合）'!$BJ64,IF(YJ$19&lt;='様式３（療養者名簿）（⑤の場合）'!$BK64,1,0),0),0)</f>
        <v>0</v>
      </c>
      <c r="YK59" s="372">
        <f>IF(YK$19-'様式３（療養者名簿）（⑤の場合）'!$BJ64+1&lt;=15,IF(YK$19&gt;='様式３（療養者名簿）（⑤の場合）'!$BJ64,IF(YK$19&lt;='様式３（療養者名簿）（⑤の場合）'!$BK64,1,0),0),0)</f>
        <v>0</v>
      </c>
      <c r="YL59" s="372">
        <f>IF(YL$19-'様式３（療養者名簿）（⑤の場合）'!$BJ64+1&lt;=15,IF(YL$19&gt;='様式３（療養者名簿）（⑤の場合）'!$BJ64,IF(YL$19&lt;='様式３（療養者名簿）（⑤の場合）'!$BK64,1,0),0),0)</f>
        <v>0</v>
      </c>
      <c r="YM59" s="372">
        <f>IF(YM$19-'様式３（療養者名簿）（⑤の場合）'!$BJ64+1&lt;=15,IF(YM$19&gt;='様式３（療養者名簿）（⑤の場合）'!$BJ64,IF(YM$19&lt;='様式３（療養者名簿）（⑤の場合）'!$BK64,1,0),0),0)</f>
        <v>0</v>
      </c>
      <c r="YN59" s="372">
        <f>IF(YN$19-'様式３（療養者名簿）（⑤の場合）'!$BJ64+1&lt;=15,IF(YN$19&gt;='様式３（療養者名簿）（⑤の場合）'!$BJ64,IF(YN$19&lt;='様式３（療養者名簿）（⑤の場合）'!$BK64,1,0),0),0)</f>
        <v>0</v>
      </c>
      <c r="YO59" s="372">
        <f>IF(YO$19-'様式３（療養者名簿）（⑤の場合）'!$BJ64+1&lt;=15,IF(YO$19&gt;='様式３（療養者名簿）（⑤の場合）'!$BJ64,IF(YO$19&lt;='様式３（療養者名簿）（⑤の場合）'!$BK64,1,0),0),0)</f>
        <v>0</v>
      </c>
      <c r="YP59" s="372">
        <f>IF(YP$19-'様式３（療養者名簿）（⑤の場合）'!$BJ64+1&lt;=15,IF(YP$19&gt;='様式３（療養者名簿）（⑤の場合）'!$BJ64,IF(YP$19&lt;='様式３（療養者名簿）（⑤の場合）'!$BK64,1,0),0),0)</f>
        <v>0</v>
      </c>
      <c r="YQ59" s="372">
        <f>IF(YQ$19-'様式３（療養者名簿）（⑤の場合）'!$BJ64+1&lt;=15,IF(YQ$19&gt;='様式３（療養者名簿）（⑤の場合）'!$BJ64,IF(YQ$19&lt;='様式３（療養者名簿）（⑤の場合）'!$BK64,1,0),0),0)</f>
        <v>0</v>
      </c>
      <c r="YR59" s="372">
        <f>IF(YR$19-'様式３（療養者名簿）（⑤の場合）'!$BJ64+1&lt;=15,IF(YR$19&gt;='様式３（療養者名簿）（⑤の場合）'!$BJ64,IF(YR$19&lt;='様式３（療養者名簿）（⑤の場合）'!$BK64,1,0),0),0)</f>
        <v>0</v>
      </c>
      <c r="YS59" s="372">
        <f>IF(YS$19-'様式３（療養者名簿）（⑤の場合）'!$BJ64+1&lt;=15,IF(YS$19&gt;='様式３（療養者名簿）（⑤の場合）'!$BJ64,IF(YS$19&lt;='様式３（療養者名簿）（⑤の場合）'!$BK64,1,0),0),0)</f>
        <v>0</v>
      </c>
      <c r="YT59" s="372">
        <f>IF(YT$19-'様式３（療養者名簿）（⑤の場合）'!$BJ64+1&lt;=15,IF(YT$19&gt;='様式３（療養者名簿）（⑤の場合）'!$BJ64,IF(YT$19&lt;='様式３（療養者名簿）（⑤の場合）'!$BK64,1,0),0),0)</f>
        <v>0</v>
      </c>
      <c r="YU59" s="372">
        <f>IF(YU$19-'様式３（療養者名簿）（⑤の場合）'!$BJ64+1&lt;=15,IF(YU$19&gt;='様式３（療養者名簿）（⑤の場合）'!$BJ64,IF(YU$19&lt;='様式３（療養者名簿）（⑤の場合）'!$BK64,1,0),0),0)</f>
        <v>0</v>
      </c>
      <c r="YV59" s="372">
        <f>IF(YV$19-'様式３（療養者名簿）（⑤の場合）'!$BJ64+1&lt;=15,IF(YV$19&gt;='様式３（療養者名簿）（⑤の場合）'!$BJ64,IF(YV$19&lt;='様式３（療養者名簿）（⑤の場合）'!$BK64,1,0),0),0)</f>
        <v>0</v>
      </c>
      <c r="YW59" s="372">
        <f>IF(YW$19-'様式３（療養者名簿）（⑤の場合）'!$BJ64+1&lt;=15,IF(YW$19&gt;='様式３（療養者名簿）（⑤の場合）'!$BJ64,IF(YW$19&lt;='様式３（療養者名簿）（⑤の場合）'!$BK64,1,0),0),0)</f>
        <v>0</v>
      </c>
      <c r="YX59" s="372">
        <f>IF(YX$19-'様式３（療養者名簿）（⑤の場合）'!$BJ64+1&lt;=15,IF(YX$19&gt;='様式３（療養者名簿）（⑤の場合）'!$BJ64,IF(YX$19&lt;='様式３（療養者名簿）（⑤の場合）'!$BK64,1,0),0),0)</f>
        <v>0</v>
      </c>
      <c r="YY59" s="372">
        <f>IF(YY$19-'様式３（療養者名簿）（⑤の場合）'!$BJ64+1&lt;=15,IF(YY$19&gt;='様式３（療養者名簿）（⑤の場合）'!$BJ64,IF(YY$19&lt;='様式３（療養者名簿）（⑤の場合）'!$BK64,1,0),0),0)</f>
        <v>0</v>
      </c>
      <c r="YZ59" s="372">
        <f>IF(YZ$19-'様式３（療養者名簿）（⑤の場合）'!$BJ64+1&lt;=15,IF(YZ$19&gt;='様式３（療養者名簿）（⑤の場合）'!$BJ64,IF(YZ$19&lt;='様式３（療養者名簿）（⑤の場合）'!$BK64,1,0),0),0)</f>
        <v>0</v>
      </c>
      <c r="ZA59" s="372">
        <f>IF(ZA$19-'様式３（療養者名簿）（⑤の場合）'!$BJ64+1&lt;=15,IF(ZA$19&gt;='様式３（療養者名簿）（⑤の場合）'!$BJ64,IF(ZA$19&lt;='様式３（療養者名簿）（⑤の場合）'!$BK64,1,0),0),0)</f>
        <v>0</v>
      </c>
      <c r="ZB59" s="372">
        <f>IF(ZB$19-'様式３（療養者名簿）（⑤の場合）'!$BJ64+1&lt;=15,IF(ZB$19&gt;='様式３（療養者名簿）（⑤の場合）'!$BJ64,IF(ZB$19&lt;='様式３（療養者名簿）（⑤の場合）'!$BK64,1,0),0),0)</f>
        <v>0</v>
      </c>
      <c r="ZC59" s="372">
        <f>IF(ZC$19-'様式３（療養者名簿）（⑤の場合）'!$BJ64+1&lt;=15,IF(ZC$19&gt;='様式３（療養者名簿）（⑤の場合）'!$BJ64,IF(ZC$19&lt;='様式３（療養者名簿）（⑤の場合）'!$BK64,1,0),0),0)</f>
        <v>0</v>
      </c>
      <c r="ZD59" s="372">
        <f>IF(ZD$19-'様式３（療養者名簿）（⑤の場合）'!$BJ64+1&lt;=15,IF(ZD$19&gt;='様式３（療養者名簿）（⑤の場合）'!$BJ64,IF(ZD$19&lt;='様式３（療養者名簿）（⑤の場合）'!$BK64,1,0),0),0)</f>
        <v>0</v>
      </c>
      <c r="ZE59" s="372">
        <f>IF(ZE$19-'様式３（療養者名簿）（⑤の場合）'!$BJ64+1&lt;=15,IF(ZE$19&gt;='様式３（療養者名簿）（⑤の場合）'!$BJ64,IF(ZE$19&lt;='様式３（療養者名簿）（⑤の場合）'!$BK64,1,0),0),0)</f>
        <v>0</v>
      </c>
      <c r="ZF59" s="372">
        <f>IF(ZF$19-'様式３（療養者名簿）（⑤の場合）'!$BJ64+1&lt;=15,IF(ZF$19&gt;='様式３（療養者名簿）（⑤の場合）'!$BJ64,IF(ZF$19&lt;='様式３（療養者名簿）（⑤の場合）'!$BK64,1,0),0),0)</f>
        <v>0</v>
      </c>
      <c r="ZG59" s="372">
        <f>IF(ZG$19-'様式３（療養者名簿）（⑤の場合）'!$BJ64+1&lt;=15,IF(ZG$19&gt;='様式３（療養者名簿）（⑤の場合）'!$BJ64,IF(ZG$19&lt;='様式３（療養者名簿）（⑤の場合）'!$BK64,1,0),0),0)</f>
        <v>0</v>
      </c>
      <c r="ZH59" s="372">
        <f>IF(ZH$19-'様式３（療養者名簿）（⑤の場合）'!$BJ64+1&lt;=15,IF(ZH$19&gt;='様式３（療養者名簿）（⑤の場合）'!$BJ64,IF(ZH$19&lt;='様式３（療養者名簿）（⑤の場合）'!$BK64,1,0),0),0)</f>
        <v>0</v>
      </c>
      <c r="ZI59" s="372">
        <f>IF(ZI$19-'様式３（療養者名簿）（⑤の場合）'!$BJ64+1&lt;=15,IF(ZI$19&gt;='様式３（療養者名簿）（⑤の場合）'!$BJ64,IF(ZI$19&lt;='様式３（療養者名簿）（⑤の場合）'!$BK64,1,0),0),0)</f>
        <v>0</v>
      </c>
      <c r="ZJ59" s="372">
        <f>IF(ZJ$19-'様式３（療養者名簿）（⑤の場合）'!$BJ64+1&lt;=15,IF(ZJ$19&gt;='様式３（療養者名簿）（⑤の場合）'!$BJ64,IF(ZJ$19&lt;='様式３（療養者名簿）（⑤の場合）'!$BK64,1,0),0),0)</f>
        <v>0</v>
      </c>
      <c r="ZK59" s="372">
        <f>IF(ZK$19-'様式３（療養者名簿）（⑤の場合）'!$BJ64+1&lt;=15,IF(ZK$19&gt;='様式３（療養者名簿）（⑤の場合）'!$BJ64,IF(ZK$19&lt;='様式３（療養者名簿）（⑤の場合）'!$BK64,1,0),0),0)</f>
        <v>0</v>
      </c>
      <c r="ZL59" s="372">
        <f>IF(ZL$19-'様式３（療養者名簿）（⑤の場合）'!$BJ64+1&lt;=15,IF(ZL$19&gt;='様式３（療養者名簿）（⑤の場合）'!$BJ64,IF(ZL$19&lt;='様式３（療養者名簿）（⑤の場合）'!$BK64,1,0),0),0)</f>
        <v>0</v>
      </c>
      <c r="ZM59" s="372">
        <f>IF(ZM$19-'様式３（療養者名簿）（⑤の場合）'!$BJ64+1&lt;=15,IF(ZM$19&gt;='様式３（療養者名簿）（⑤の場合）'!$BJ64,IF(ZM$19&lt;='様式３（療養者名簿）（⑤の場合）'!$BK64,1,0),0),0)</f>
        <v>0</v>
      </c>
      <c r="ZN59" s="372">
        <f>IF(ZN$19-'様式３（療養者名簿）（⑤の場合）'!$BJ64+1&lt;=15,IF(ZN$19&gt;='様式３（療養者名簿）（⑤の場合）'!$BJ64,IF(ZN$19&lt;='様式３（療養者名簿）（⑤の場合）'!$BK64,1,0),0),0)</f>
        <v>0</v>
      </c>
      <c r="ZO59" s="372">
        <f>IF(ZO$19-'様式３（療養者名簿）（⑤の場合）'!$BJ64+1&lt;=15,IF(ZO$19&gt;='様式３（療養者名簿）（⑤の場合）'!$BJ64,IF(ZO$19&lt;='様式３（療養者名簿）（⑤の場合）'!$BK64,1,0),0),0)</f>
        <v>0</v>
      </c>
      <c r="ZP59" s="372">
        <f>IF(ZP$19-'様式３（療養者名簿）（⑤の場合）'!$BJ64+1&lt;=15,IF(ZP$19&gt;='様式３（療養者名簿）（⑤の場合）'!$BJ64,IF(ZP$19&lt;='様式３（療養者名簿）（⑤の場合）'!$BK64,1,0),0),0)</f>
        <v>0</v>
      </c>
      <c r="ZQ59" s="372">
        <f>IF(ZQ$19-'様式３（療養者名簿）（⑤の場合）'!$BJ64+1&lt;=15,IF(ZQ$19&gt;='様式３（療養者名簿）（⑤の場合）'!$BJ64,IF(ZQ$19&lt;='様式３（療養者名簿）（⑤の場合）'!$BK64,1,0),0),0)</f>
        <v>0</v>
      </c>
      <c r="ZR59" s="372">
        <f>IF(ZR$19-'様式３（療養者名簿）（⑤の場合）'!$BJ64+1&lt;=15,IF(ZR$19&gt;='様式３（療養者名簿）（⑤の場合）'!$BJ64,IF(ZR$19&lt;='様式３（療養者名簿）（⑤の場合）'!$BK64,1,0),0),0)</f>
        <v>0</v>
      </c>
      <c r="ZS59" s="372">
        <f>IF(ZS$19-'様式３（療養者名簿）（⑤の場合）'!$BJ64+1&lt;=15,IF(ZS$19&gt;='様式３（療養者名簿）（⑤の場合）'!$BJ64,IF(ZS$19&lt;='様式３（療養者名簿）（⑤の場合）'!$BK64,1,0),0),0)</f>
        <v>0</v>
      </c>
      <c r="ZT59" s="372">
        <f>IF(ZT$19-'様式３（療養者名簿）（⑤の場合）'!$BJ64+1&lt;=15,IF(ZT$19&gt;='様式３（療養者名簿）（⑤の場合）'!$BJ64,IF(ZT$19&lt;='様式３（療養者名簿）（⑤の場合）'!$BK64,1,0),0),0)</f>
        <v>0</v>
      </c>
      <c r="ZU59" s="372">
        <f>IF(ZU$19-'様式３（療養者名簿）（⑤の場合）'!$BJ64+1&lt;=15,IF(ZU$19&gt;='様式３（療養者名簿）（⑤の場合）'!$BJ64,IF(ZU$19&lt;='様式３（療養者名簿）（⑤の場合）'!$BK64,1,0),0),0)</f>
        <v>0</v>
      </c>
      <c r="ZV59" s="372">
        <f>IF(ZV$19-'様式３（療養者名簿）（⑤の場合）'!$BJ64+1&lt;=15,IF(ZV$19&gt;='様式３（療養者名簿）（⑤の場合）'!$BJ64,IF(ZV$19&lt;='様式３（療養者名簿）（⑤の場合）'!$BK64,1,0),0),0)</f>
        <v>0</v>
      </c>
      <c r="ZW59" s="372">
        <f>IF(ZW$19-'様式３（療養者名簿）（⑤の場合）'!$BJ64+1&lt;=15,IF(ZW$19&gt;='様式３（療養者名簿）（⑤の場合）'!$BJ64,IF(ZW$19&lt;='様式３（療養者名簿）（⑤の場合）'!$BK64,1,0),0),0)</f>
        <v>0</v>
      </c>
      <c r="ZX59" s="372">
        <f>IF(ZX$19-'様式３（療養者名簿）（⑤の場合）'!$BJ64+1&lt;=15,IF(ZX$19&gt;='様式３（療養者名簿）（⑤の場合）'!$BJ64,IF(ZX$19&lt;='様式３（療養者名簿）（⑤の場合）'!$BK64,1,0),0),0)</f>
        <v>0</v>
      </c>
      <c r="ZY59" s="372">
        <f>IF(ZY$19-'様式３（療養者名簿）（⑤の場合）'!$BJ64+1&lt;=15,IF(ZY$19&gt;='様式３（療養者名簿）（⑤の場合）'!$BJ64,IF(ZY$19&lt;='様式３（療養者名簿）（⑤の場合）'!$BK64,1,0),0),0)</f>
        <v>0</v>
      </c>
      <c r="ZZ59" s="372">
        <f>IF(ZZ$19-'様式３（療養者名簿）（⑤の場合）'!$BJ64+1&lt;=15,IF(ZZ$19&gt;='様式３（療養者名簿）（⑤の場合）'!$BJ64,IF(ZZ$19&lt;='様式３（療養者名簿）（⑤の場合）'!$BK64,1,0),0),0)</f>
        <v>0</v>
      </c>
      <c r="AAA59" s="372">
        <f>IF(AAA$19-'様式３（療養者名簿）（⑤の場合）'!$BJ64+1&lt;=15,IF(AAA$19&gt;='様式３（療養者名簿）（⑤の場合）'!$BJ64,IF(AAA$19&lt;='様式３（療養者名簿）（⑤の場合）'!$BK64,1,0),0),0)</f>
        <v>0</v>
      </c>
      <c r="AAB59" s="372">
        <f>IF(AAB$19-'様式３（療養者名簿）（⑤の場合）'!$BJ64+1&lt;=15,IF(AAB$19&gt;='様式３（療養者名簿）（⑤の場合）'!$BJ64,IF(AAB$19&lt;='様式３（療養者名簿）（⑤の場合）'!$BK64,1,0),0),0)</f>
        <v>0</v>
      </c>
      <c r="AAC59" s="372">
        <f>IF(AAC$19-'様式３（療養者名簿）（⑤の場合）'!$BJ64+1&lt;=15,IF(AAC$19&gt;='様式３（療養者名簿）（⑤の場合）'!$BJ64,IF(AAC$19&lt;='様式３（療養者名簿）（⑤の場合）'!$BK64,1,0),0),0)</f>
        <v>0</v>
      </c>
      <c r="AAD59" s="372">
        <f>IF(AAD$19-'様式３（療養者名簿）（⑤の場合）'!$BJ64+1&lt;=15,IF(AAD$19&gt;='様式３（療養者名簿）（⑤の場合）'!$BJ64,IF(AAD$19&lt;='様式３（療養者名簿）（⑤の場合）'!$BK64,1,0),0),0)</f>
        <v>0</v>
      </c>
      <c r="AAE59" s="372">
        <f>IF(AAE$19-'様式３（療養者名簿）（⑤の場合）'!$BJ64+1&lt;=15,IF(AAE$19&gt;='様式３（療養者名簿）（⑤の場合）'!$BJ64,IF(AAE$19&lt;='様式３（療養者名簿）（⑤の場合）'!$BK64,1,0),0),0)</f>
        <v>0</v>
      </c>
      <c r="AAF59" s="372">
        <f>IF(AAF$19-'様式３（療養者名簿）（⑤の場合）'!$BJ64+1&lt;=15,IF(AAF$19&gt;='様式３（療養者名簿）（⑤の場合）'!$BJ64,IF(AAF$19&lt;='様式３（療養者名簿）（⑤の場合）'!$BK64,1,0),0),0)</f>
        <v>0</v>
      </c>
      <c r="AAG59" s="372">
        <f>IF(AAG$19-'様式３（療養者名簿）（⑤の場合）'!$BJ64+1&lt;=15,IF(AAG$19&gt;='様式３（療養者名簿）（⑤の場合）'!$BJ64,IF(AAG$19&lt;='様式３（療養者名簿）（⑤の場合）'!$BK64,1,0),0),0)</f>
        <v>0</v>
      </c>
      <c r="AAH59" s="372">
        <f>IF(AAH$19-'様式３（療養者名簿）（⑤の場合）'!$BJ64+1&lt;=15,IF(AAH$19&gt;='様式３（療養者名簿）（⑤の場合）'!$BJ64,IF(AAH$19&lt;='様式３（療養者名簿）（⑤の場合）'!$BK64,1,0),0),0)</f>
        <v>0</v>
      </c>
      <c r="AAI59" s="372">
        <f>IF(AAI$19-'様式３（療養者名簿）（⑤の場合）'!$BJ64+1&lt;=15,IF(AAI$19&gt;='様式３（療養者名簿）（⑤の場合）'!$BJ64,IF(AAI$19&lt;='様式３（療養者名簿）（⑤の場合）'!$BK64,1,0),0),0)</f>
        <v>0</v>
      </c>
      <c r="AAJ59" s="372">
        <f>IF(AAJ$19-'様式３（療養者名簿）（⑤の場合）'!$BJ64+1&lt;=15,IF(AAJ$19&gt;='様式３（療養者名簿）（⑤の場合）'!$BJ64,IF(AAJ$19&lt;='様式３（療養者名簿）（⑤の場合）'!$BK64,1,0),0),0)</f>
        <v>0</v>
      </c>
      <c r="AAK59" s="372">
        <f>IF(AAK$19-'様式３（療養者名簿）（⑤の場合）'!$BJ64+1&lt;=15,IF(AAK$19&gt;='様式３（療養者名簿）（⑤の場合）'!$BJ64,IF(AAK$19&lt;='様式３（療養者名簿）（⑤の場合）'!$BK64,1,0),0),0)</f>
        <v>0</v>
      </c>
      <c r="AAL59" s="372">
        <f>IF(AAL$19-'様式３（療養者名簿）（⑤の場合）'!$BJ64+1&lt;=15,IF(AAL$19&gt;='様式３（療養者名簿）（⑤の場合）'!$BJ64,IF(AAL$19&lt;='様式３（療養者名簿）（⑤の場合）'!$BK64,1,0),0),0)</f>
        <v>0</v>
      </c>
      <c r="AAM59" s="372">
        <f>IF(AAM$19-'様式３（療養者名簿）（⑤の場合）'!$BJ64+1&lt;=15,IF(AAM$19&gt;='様式３（療養者名簿）（⑤の場合）'!$BJ64,IF(AAM$19&lt;='様式３（療養者名簿）（⑤の場合）'!$BK64,1,0),0),0)</f>
        <v>0</v>
      </c>
      <c r="AAN59" s="372">
        <f>IF(AAN$19-'様式３（療養者名簿）（⑤の場合）'!$BJ64+1&lt;=15,IF(AAN$19&gt;='様式３（療養者名簿）（⑤の場合）'!$BJ64,IF(AAN$19&lt;='様式３（療養者名簿）（⑤の場合）'!$BK64,1,0),0),0)</f>
        <v>0</v>
      </c>
      <c r="AAO59" s="372">
        <f>IF(AAO$19-'様式３（療養者名簿）（⑤の場合）'!$BJ64+1&lt;=15,IF(AAO$19&gt;='様式３（療養者名簿）（⑤の場合）'!$BJ64,IF(AAO$19&lt;='様式３（療養者名簿）（⑤の場合）'!$BK64,1,0),0),0)</f>
        <v>0</v>
      </c>
      <c r="AAP59" s="372">
        <f>IF(AAP$19-'様式３（療養者名簿）（⑤の場合）'!$BJ64+1&lt;=15,IF(AAP$19&gt;='様式３（療養者名簿）（⑤の場合）'!$BJ64,IF(AAP$19&lt;='様式３（療養者名簿）（⑤の場合）'!$BK64,1,0),0),0)</f>
        <v>0</v>
      </c>
      <c r="AAQ59" s="372">
        <f>IF(AAQ$19-'様式３（療養者名簿）（⑤の場合）'!$BJ64+1&lt;=15,IF(AAQ$19&gt;='様式３（療養者名簿）（⑤の場合）'!$BJ64,IF(AAQ$19&lt;='様式３（療養者名簿）（⑤の場合）'!$BK64,1,0),0),0)</f>
        <v>0</v>
      </c>
      <c r="AAR59" s="372">
        <f>IF(AAR$19-'様式３（療養者名簿）（⑤の場合）'!$BJ64+1&lt;=15,IF(AAR$19&gt;='様式３（療養者名簿）（⑤の場合）'!$BJ64,IF(AAR$19&lt;='様式３（療養者名簿）（⑤の場合）'!$BK64,1,0),0),0)</f>
        <v>0</v>
      </c>
      <c r="AAS59" s="372">
        <f>IF(AAS$19-'様式３（療養者名簿）（⑤の場合）'!$BJ64+1&lt;=15,IF(AAS$19&gt;='様式３（療養者名簿）（⑤の場合）'!$BJ64,IF(AAS$19&lt;='様式３（療養者名簿）（⑤の場合）'!$BK64,1,0),0),0)</f>
        <v>0</v>
      </c>
      <c r="AAT59" s="372">
        <f>IF(AAT$19-'様式３（療養者名簿）（⑤の場合）'!$BJ64+1&lt;=15,IF(AAT$19&gt;='様式３（療養者名簿）（⑤の場合）'!$BJ64,IF(AAT$19&lt;='様式３（療養者名簿）（⑤の場合）'!$BK64,1,0),0),0)</f>
        <v>0</v>
      </c>
      <c r="AAU59" s="372">
        <f>IF(AAU$19-'様式３（療養者名簿）（⑤の場合）'!$BJ64+1&lt;=15,IF(AAU$19&gt;='様式３（療養者名簿）（⑤の場合）'!$BJ64,IF(AAU$19&lt;='様式３（療養者名簿）（⑤の場合）'!$BK64,1,0),0),0)</f>
        <v>0</v>
      </c>
      <c r="AAV59" s="372">
        <f>IF(AAV$19-'様式３（療養者名簿）（⑤の場合）'!$BJ64+1&lt;=15,IF(AAV$19&gt;='様式３（療養者名簿）（⑤の場合）'!$BJ64,IF(AAV$19&lt;='様式３（療養者名簿）（⑤の場合）'!$BK64,1,0),0),0)</f>
        <v>0</v>
      </c>
      <c r="AAW59" s="372">
        <f>IF(AAW$19-'様式３（療養者名簿）（⑤の場合）'!$BJ64+1&lt;=15,IF(AAW$19&gt;='様式３（療養者名簿）（⑤の場合）'!$BJ64,IF(AAW$19&lt;='様式３（療養者名簿）（⑤の場合）'!$BK64,1,0),0),0)</f>
        <v>0</v>
      </c>
      <c r="AAX59" s="372">
        <f>IF(AAX$19-'様式３（療養者名簿）（⑤の場合）'!$BJ64+1&lt;=15,IF(AAX$19&gt;='様式３（療養者名簿）（⑤の場合）'!$BJ64,IF(AAX$19&lt;='様式３（療養者名簿）（⑤の場合）'!$BK64,1,0),0),0)</f>
        <v>0</v>
      </c>
      <c r="AAY59" s="372">
        <f>IF(AAY$19-'様式３（療養者名簿）（⑤の場合）'!$BJ64+1&lt;=15,IF(AAY$19&gt;='様式３（療養者名簿）（⑤の場合）'!$BJ64,IF(AAY$19&lt;='様式３（療養者名簿）（⑤の場合）'!$BK64,1,0),0),0)</f>
        <v>0</v>
      </c>
      <c r="AAZ59" s="372">
        <f>IF(AAZ$19-'様式３（療養者名簿）（⑤の場合）'!$BJ64+1&lt;=15,IF(AAZ$19&gt;='様式３（療養者名簿）（⑤の場合）'!$BJ64,IF(AAZ$19&lt;='様式３（療養者名簿）（⑤の場合）'!$BK64,1,0),0),0)</f>
        <v>0</v>
      </c>
      <c r="ABA59" s="372">
        <f>IF(ABA$19-'様式３（療養者名簿）（⑤の場合）'!$BJ64+1&lt;=15,IF(ABA$19&gt;='様式３（療養者名簿）（⑤の場合）'!$BJ64,IF(ABA$19&lt;='様式３（療養者名簿）（⑤の場合）'!$BK64,1,0),0),0)</f>
        <v>0</v>
      </c>
      <c r="ABB59" s="372">
        <f>IF(ABB$19-'様式３（療養者名簿）（⑤の場合）'!$BJ64+1&lt;=15,IF(ABB$19&gt;='様式３（療養者名簿）（⑤の場合）'!$BJ64,IF(ABB$19&lt;='様式３（療養者名簿）（⑤の場合）'!$BK64,1,0),0),0)</f>
        <v>0</v>
      </c>
      <c r="ABC59" s="372">
        <f>IF(ABC$19-'様式３（療養者名簿）（⑤の場合）'!$BJ64+1&lt;=15,IF(ABC$19&gt;='様式３（療養者名簿）（⑤の場合）'!$BJ64,IF(ABC$19&lt;='様式３（療養者名簿）（⑤の場合）'!$BK64,1,0),0),0)</f>
        <v>0</v>
      </c>
      <c r="ABD59" s="372">
        <f>IF(ABD$19-'様式３（療養者名簿）（⑤の場合）'!$BJ64+1&lt;=15,IF(ABD$19&gt;='様式３（療養者名簿）（⑤の場合）'!$BJ64,IF(ABD$19&lt;='様式３（療養者名簿）（⑤の場合）'!$BK64,1,0),0),0)</f>
        <v>0</v>
      </c>
    </row>
    <row r="60" spans="1:732" ht="42" customHeight="1">
      <c r="A60" s="250">
        <f>'様式３（療養者名簿）（⑤の場合）'!C65</f>
        <v>0</v>
      </c>
      <c r="B60" s="365">
        <f>IF(B$19-'様式３（療養者名簿）（⑤の場合）'!$BJ65+1&lt;=15,IF(B$19&gt;='様式３（療養者名簿）（⑤の場合）'!$BJ65,IF(B$19&lt;='様式３（療養者名簿）（⑤の場合）'!$BK65,1,0),0),0)</f>
        <v>0</v>
      </c>
      <c r="C60" s="365">
        <f>IF(C$19-'様式３（療養者名簿）（⑤の場合）'!$BJ65+1&lt;=15,IF(C$19&gt;='様式３（療養者名簿）（⑤の場合）'!$BJ65,IF(C$19&lt;='様式３（療養者名簿）（⑤の場合）'!$BK65,1,0),0),0)</f>
        <v>0</v>
      </c>
      <c r="D60" s="365">
        <f>IF(D$19-'様式３（療養者名簿）（⑤の場合）'!$BJ65+1&lt;=15,IF(D$19&gt;='様式３（療養者名簿）（⑤の場合）'!$BJ65,IF(D$19&lt;='様式３（療養者名簿）（⑤の場合）'!$BK65,1,0),0),0)</f>
        <v>0</v>
      </c>
      <c r="E60" s="365">
        <f>IF(E$19-'様式３（療養者名簿）（⑤の場合）'!$BJ65+1&lt;=15,IF(E$19&gt;='様式３（療養者名簿）（⑤の場合）'!$BJ65,IF(E$19&lt;='様式３（療養者名簿）（⑤の場合）'!$BK65,1,0),0),0)</f>
        <v>0</v>
      </c>
      <c r="F60" s="365">
        <f>IF(F$19-'様式３（療養者名簿）（⑤の場合）'!$BJ65+1&lt;=15,IF(F$19&gt;='様式３（療養者名簿）（⑤の場合）'!$BJ65,IF(F$19&lt;='様式３（療養者名簿）（⑤の場合）'!$BK65,1,0),0),0)</f>
        <v>0</v>
      </c>
      <c r="G60" s="365">
        <f>IF(G$19-'様式３（療養者名簿）（⑤の場合）'!$BJ65+1&lt;=15,IF(G$19&gt;='様式３（療養者名簿）（⑤の場合）'!$BJ65,IF(G$19&lt;='様式３（療養者名簿）（⑤の場合）'!$BK65,1,0),0),0)</f>
        <v>0</v>
      </c>
      <c r="H60" s="365">
        <f>IF(H$19-'様式３（療養者名簿）（⑤の場合）'!$BJ65+1&lt;=15,IF(H$19&gt;='様式３（療養者名簿）（⑤の場合）'!$BJ65,IF(H$19&lt;='様式３（療養者名簿）（⑤の場合）'!$BK65,1,0),0),0)</f>
        <v>0</v>
      </c>
      <c r="I60" s="365">
        <f>IF(I$19-'様式３（療養者名簿）（⑤の場合）'!$BJ65+1&lt;=15,IF(I$19&gt;='様式３（療養者名簿）（⑤の場合）'!$BJ65,IF(I$19&lt;='様式３（療養者名簿）（⑤の場合）'!$BK65,1,0),0),0)</f>
        <v>0</v>
      </c>
      <c r="J60" s="365">
        <f>IF(J$19-'様式３（療養者名簿）（⑤の場合）'!$BJ65+1&lt;=15,IF(J$19&gt;='様式３（療養者名簿）（⑤の場合）'!$BJ65,IF(J$19&lt;='様式３（療養者名簿）（⑤の場合）'!$BK65,1,0),0),0)</f>
        <v>0</v>
      </c>
      <c r="K60" s="365">
        <f>IF(K$19-'様式３（療養者名簿）（⑤の場合）'!$BJ65+1&lt;=15,IF(K$19&gt;='様式３（療養者名簿）（⑤の場合）'!$BJ65,IF(K$19&lt;='様式３（療養者名簿）（⑤の場合）'!$BK65,1,0),0),0)</f>
        <v>0</v>
      </c>
      <c r="L60" s="365">
        <f>IF(L$19-'様式３（療養者名簿）（⑤の場合）'!$BJ65+1&lt;=15,IF(L$19&gt;='様式３（療養者名簿）（⑤の場合）'!$BJ65,IF(L$19&lt;='様式３（療養者名簿）（⑤の場合）'!$BK65,1,0),0),0)</f>
        <v>0</v>
      </c>
      <c r="M60" s="365">
        <f>IF(M$19-'様式３（療養者名簿）（⑤の場合）'!$BJ65+1&lt;=15,IF(M$19&gt;='様式３（療養者名簿）（⑤の場合）'!$BJ65,IF(M$19&lt;='様式３（療養者名簿）（⑤の場合）'!$BK65,1,0),0),0)</f>
        <v>0</v>
      </c>
      <c r="N60" s="365">
        <f>IF(N$19-'様式３（療養者名簿）（⑤の場合）'!$BJ65+1&lt;=15,IF(N$19&gt;='様式３（療養者名簿）（⑤の場合）'!$BJ65,IF(N$19&lt;='様式３（療養者名簿）（⑤の場合）'!$BK65,1,0),0),0)</f>
        <v>0</v>
      </c>
      <c r="O60" s="365">
        <f>IF(O$19-'様式３（療養者名簿）（⑤の場合）'!$BJ65+1&lt;=15,IF(O$19&gt;='様式３（療養者名簿）（⑤の場合）'!$BJ65,IF(O$19&lt;='様式３（療養者名簿）（⑤の場合）'!$BK65,1,0),0),0)</f>
        <v>0</v>
      </c>
      <c r="P60" s="365">
        <f>IF(P$19-'様式３（療養者名簿）（⑤の場合）'!$BJ65+1&lt;=15,IF(P$19&gt;='様式３（療養者名簿）（⑤の場合）'!$BJ65,IF(P$19&lt;='様式３（療養者名簿）（⑤の場合）'!$BK65,1,0),0),0)</f>
        <v>0</v>
      </c>
      <c r="Q60" s="365">
        <f>IF(Q$19-'様式３（療養者名簿）（⑤の場合）'!$BJ65+1&lt;=15,IF(Q$19&gt;='様式３（療養者名簿）（⑤の場合）'!$BJ65,IF(Q$19&lt;='様式３（療養者名簿）（⑤の場合）'!$BK65,1,0),0),0)</f>
        <v>0</v>
      </c>
      <c r="R60" s="365">
        <f>IF(R$19-'様式３（療養者名簿）（⑤の場合）'!$BJ65+1&lt;=15,IF(R$19&gt;='様式３（療養者名簿）（⑤の場合）'!$BJ65,IF(R$19&lt;='様式３（療養者名簿）（⑤の場合）'!$BK65,1,0),0),0)</f>
        <v>0</v>
      </c>
      <c r="S60" s="365">
        <f>IF(S$19-'様式３（療養者名簿）（⑤の場合）'!$BJ65+1&lt;=15,IF(S$19&gt;='様式３（療養者名簿）（⑤の場合）'!$BJ65,IF(S$19&lt;='様式３（療養者名簿）（⑤の場合）'!$BK65,1,0),0),0)</f>
        <v>0</v>
      </c>
      <c r="T60" s="365">
        <f>IF(T$19-'様式３（療養者名簿）（⑤の場合）'!$BJ65+1&lt;=15,IF(T$19&gt;='様式３（療養者名簿）（⑤の場合）'!$BJ65,IF(T$19&lt;='様式３（療養者名簿）（⑤の場合）'!$BK65,1,0),0),0)</f>
        <v>0</v>
      </c>
      <c r="U60" s="365">
        <f>IF(U$19-'様式３（療養者名簿）（⑤の場合）'!$BJ65+1&lt;=15,IF(U$19&gt;='様式３（療養者名簿）（⑤の場合）'!$BJ65,IF(U$19&lt;='様式３（療養者名簿）（⑤の場合）'!$BK65,1,0),0),0)</f>
        <v>0</v>
      </c>
      <c r="V60" s="365">
        <f>IF(V$19-'様式３（療養者名簿）（⑤の場合）'!$BJ65+1&lt;=15,IF(V$19&gt;='様式３（療養者名簿）（⑤の場合）'!$BJ65,IF(V$19&lt;='様式３（療養者名簿）（⑤の場合）'!$BK65,1,0),0),0)</f>
        <v>0</v>
      </c>
      <c r="W60" s="365">
        <f>IF(W$19-'様式３（療養者名簿）（⑤の場合）'!$BJ65+1&lt;=15,IF(W$19&gt;='様式３（療養者名簿）（⑤の場合）'!$BJ65,IF(W$19&lt;='様式３（療養者名簿）（⑤の場合）'!$BK65,1,0),0),0)</f>
        <v>0</v>
      </c>
      <c r="X60" s="365">
        <f>IF(X$19-'様式３（療養者名簿）（⑤の場合）'!$BJ65+1&lt;=15,IF(X$19&gt;='様式３（療養者名簿）（⑤の場合）'!$BJ65,IF(X$19&lt;='様式３（療養者名簿）（⑤の場合）'!$BK65,1,0),0),0)</f>
        <v>0</v>
      </c>
      <c r="Y60" s="365">
        <f>IF(Y$19-'様式３（療養者名簿）（⑤の場合）'!$BJ65+1&lt;=15,IF(Y$19&gt;='様式３（療養者名簿）（⑤の場合）'!$BJ65,IF(Y$19&lt;='様式３（療養者名簿）（⑤の場合）'!$BK65,1,0),0),0)</f>
        <v>0</v>
      </c>
      <c r="Z60" s="365">
        <f>IF(Z$19-'様式３（療養者名簿）（⑤の場合）'!$BJ65+1&lt;=15,IF(Z$19&gt;='様式３（療養者名簿）（⑤の場合）'!$BJ65,IF(Z$19&lt;='様式３（療養者名簿）（⑤の場合）'!$BK65,1,0),0),0)</f>
        <v>0</v>
      </c>
      <c r="AA60" s="365">
        <f>IF(AA$19-'様式３（療養者名簿）（⑤の場合）'!$BJ65+1&lt;=15,IF(AA$19&gt;='様式３（療養者名簿）（⑤の場合）'!$BJ65,IF(AA$19&lt;='様式３（療養者名簿）（⑤の場合）'!$BK65,1,0),0),0)</f>
        <v>0</v>
      </c>
      <c r="AB60" s="365">
        <f>IF(AB$19-'様式３（療養者名簿）（⑤の場合）'!$BJ65+1&lt;=15,IF(AB$19&gt;='様式３（療養者名簿）（⑤の場合）'!$BJ65,IF(AB$19&lt;='様式３（療養者名簿）（⑤の場合）'!$BK65,1,0),0),0)</f>
        <v>0</v>
      </c>
      <c r="AC60" s="365">
        <f>IF(AC$19-'様式３（療養者名簿）（⑤の場合）'!$BJ65+1&lt;=15,IF(AC$19&gt;='様式３（療養者名簿）（⑤の場合）'!$BJ65,IF(AC$19&lt;='様式３（療養者名簿）（⑤の場合）'!$BK65,1,0),0),0)</f>
        <v>0</v>
      </c>
      <c r="AD60" s="365">
        <f>IF(AD$19-'様式３（療養者名簿）（⑤の場合）'!$BJ65+1&lt;=15,IF(AD$19&gt;='様式３（療養者名簿）（⑤の場合）'!$BJ65,IF(AD$19&lt;='様式３（療養者名簿）（⑤の場合）'!$BK65,1,0),0),0)</f>
        <v>0</v>
      </c>
      <c r="AE60" s="365">
        <f>IF(AE$19-'様式３（療養者名簿）（⑤の場合）'!$BJ65+1&lt;=15,IF(AE$19&gt;='様式３（療養者名簿）（⑤の場合）'!$BJ65,IF(AE$19&lt;='様式３（療養者名簿）（⑤の場合）'!$BK65,1,0),0),0)</f>
        <v>0</v>
      </c>
      <c r="AF60" s="365">
        <f>IF(AF$19-'様式３（療養者名簿）（⑤の場合）'!$BJ65+1&lt;=15,IF(AF$19&gt;='様式３（療養者名簿）（⑤の場合）'!$BJ65,IF(AF$19&lt;='様式３（療養者名簿）（⑤の場合）'!$BK65,1,0),0),0)</f>
        <v>0</v>
      </c>
      <c r="AG60" s="365">
        <f>IF(AG$19-'様式３（療養者名簿）（⑤の場合）'!$BJ65+1&lt;=15,IF(AG$19&gt;='様式３（療養者名簿）（⑤の場合）'!$BJ65,IF(AG$19&lt;='様式３（療養者名簿）（⑤の場合）'!$BK65,1,0),0),0)</f>
        <v>0</v>
      </c>
      <c r="AH60" s="365">
        <f>IF(AH$19-'様式３（療養者名簿）（⑤の場合）'!$BJ65+1&lt;=15,IF(AH$19&gt;='様式３（療養者名簿）（⑤の場合）'!$BJ65,IF(AH$19&lt;='様式３（療養者名簿）（⑤の場合）'!$BK65,1,0),0),0)</f>
        <v>0</v>
      </c>
      <c r="AI60" s="365">
        <f>IF(AI$19-'様式３（療養者名簿）（⑤の場合）'!$BJ65+1&lt;=15,IF(AI$19&gt;='様式３（療養者名簿）（⑤の場合）'!$BJ65,IF(AI$19&lt;='様式３（療養者名簿）（⑤の場合）'!$BK65,1,0),0),0)</f>
        <v>0</v>
      </c>
      <c r="AJ60" s="365">
        <f>IF(AJ$19-'様式３（療養者名簿）（⑤の場合）'!$BJ65+1&lt;=15,IF(AJ$19&gt;='様式３（療養者名簿）（⑤の場合）'!$BJ65,IF(AJ$19&lt;='様式３（療養者名簿）（⑤の場合）'!$BK65,1,0),0),0)</f>
        <v>0</v>
      </c>
      <c r="AK60" s="365">
        <f>IF(AK$19-'様式３（療養者名簿）（⑤の場合）'!$BJ65+1&lt;=15,IF(AK$19&gt;='様式３（療養者名簿）（⑤の場合）'!$BJ65,IF(AK$19&lt;='様式３（療養者名簿）（⑤の場合）'!$BK65,1,0),0),0)</f>
        <v>0</v>
      </c>
      <c r="AL60" s="365">
        <f>IF(AL$19-'様式３（療養者名簿）（⑤の場合）'!$BJ65+1&lt;=15,IF(AL$19&gt;='様式３（療養者名簿）（⑤の場合）'!$BJ65,IF(AL$19&lt;='様式３（療養者名簿）（⑤の場合）'!$BK65,1,0),0),0)</f>
        <v>0</v>
      </c>
      <c r="AM60" s="365">
        <f>IF(AM$19-'様式３（療養者名簿）（⑤の場合）'!$BJ65+1&lt;=15,IF(AM$19&gt;='様式３（療養者名簿）（⑤の場合）'!$BJ65,IF(AM$19&lt;='様式３（療養者名簿）（⑤の場合）'!$BK65,1,0),0),0)</f>
        <v>0</v>
      </c>
      <c r="AN60" s="365">
        <f>IF(AN$19-'様式３（療養者名簿）（⑤の場合）'!$BJ65+1&lt;=15,IF(AN$19&gt;='様式３（療養者名簿）（⑤の場合）'!$BJ65,IF(AN$19&lt;='様式３（療養者名簿）（⑤の場合）'!$BK65,1,0),0),0)</f>
        <v>0</v>
      </c>
      <c r="AO60" s="365">
        <f>IF(AO$19-'様式３（療養者名簿）（⑤の場合）'!$BJ65+1&lt;=15,IF(AO$19&gt;='様式３（療養者名簿）（⑤の場合）'!$BJ65,IF(AO$19&lt;='様式３（療養者名簿）（⑤の場合）'!$BK65,1,0),0),0)</f>
        <v>0</v>
      </c>
      <c r="AP60" s="365">
        <f>IF(AP$19-'様式３（療養者名簿）（⑤の場合）'!$BJ65+1&lt;=15,IF(AP$19&gt;='様式３（療養者名簿）（⑤の場合）'!$BJ65,IF(AP$19&lt;='様式３（療養者名簿）（⑤の場合）'!$BK65,1,0),0),0)</f>
        <v>0</v>
      </c>
      <c r="AQ60" s="365">
        <f>IF(AQ$19-'様式３（療養者名簿）（⑤の場合）'!$BJ65+1&lt;=15,IF(AQ$19&gt;='様式３（療養者名簿）（⑤の場合）'!$BJ65,IF(AQ$19&lt;='様式３（療養者名簿）（⑤の場合）'!$BK65,1,0),0),0)</f>
        <v>0</v>
      </c>
      <c r="AR60" s="365">
        <f>IF(AR$19-'様式３（療養者名簿）（⑤の場合）'!$BJ65+1&lt;=15,IF(AR$19&gt;='様式３（療養者名簿）（⑤の場合）'!$BJ65,IF(AR$19&lt;='様式３（療養者名簿）（⑤の場合）'!$BK65,1,0),0),0)</f>
        <v>0</v>
      </c>
      <c r="AS60" s="365">
        <f>IF(AS$19-'様式３（療養者名簿）（⑤の場合）'!$BJ65+1&lt;=15,IF(AS$19&gt;='様式３（療養者名簿）（⑤の場合）'!$BJ65,IF(AS$19&lt;='様式３（療養者名簿）（⑤の場合）'!$BK65,1,0),0),0)</f>
        <v>0</v>
      </c>
      <c r="AT60" s="365">
        <f>IF(AT$19-'様式３（療養者名簿）（⑤の場合）'!$BJ65+1&lt;=15,IF(AT$19&gt;='様式３（療養者名簿）（⑤の場合）'!$BJ65,IF(AT$19&lt;='様式３（療養者名簿）（⑤の場合）'!$BK65,1,0),0),0)</f>
        <v>0</v>
      </c>
      <c r="AU60" s="365">
        <f>IF(AU$19-'様式３（療養者名簿）（⑤の場合）'!$BJ65+1&lt;=15,IF(AU$19&gt;='様式３（療養者名簿）（⑤の場合）'!$BJ65,IF(AU$19&lt;='様式３（療養者名簿）（⑤の場合）'!$BK65,1,0),0),0)</f>
        <v>0</v>
      </c>
      <c r="AV60" s="365">
        <f>IF(AV$19-'様式３（療養者名簿）（⑤の場合）'!$BJ65+1&lt;=15,IF(AV$19&gt;='様式３（療養者名簿）（⑤の場合）'!$BJ65,IF(AV$19&lt;='様式３（療養者名簿）（⑤の場合）'!$BK65,1,0),0),0)</f>
        <v>0</v>
      </c>
      <c r="AW60" s="365">
        <f>IF(AW$19-'様式３（療養者名簿）（⑤の場合）'!$BJ65+1&lt;=15,IF(AW$19&gt;='様式３（療養者名簿）（⑤の場合）'!$BJ65,IF(AW$19&lt;='様式３（療養者名簿）（⑤の場合）'!$BK65,1,0),0),0)</f>
        <v>0</v>
      </c>
      <c r="AX60" s="365">
        <f>IF(AX$19-'様式３（療養者名簿）（⑤の場合）'!$BJ65+1&lt;=15,IF(AX$19&gt;='様式３（療養者名簿）（⑤の場合）'!$BJ65,IF(AX$19&lt;='様式３（療養者名簿）（⑤の場合）'!$BK65,1,0),0),0)</f>
        <v>0</v>
      </c>
      <c r="AY60" s="365">
        <f>IF(AY$19-'様式３（療養者名簿）（⑤の場合）'!$BJ65+1&lt;=15,IF(AY$19&gt;='様式３（療養者名簿）（⑤の場合）'!$BJ65,IF(AY$19&lt;='様式３（療養者名簿）（⑤の場合）'!$BK65,1,0),0),0)</f>
        <v>0</v>
      </c>
      <c r="AZ60" s="365">
        <f>IF(AZ$19-'様式３（療養者名簿）（⑤の場合）'!$BJ65+1&lt;=15,IF(AZ$19&gt;='様式３（療養者名簿）（⑤の場合）'!$BJ65,IF(AZ$19&lt;='様式３（療養者名簿）（⑤の場合）'!$BK65,1,0),0),0)</f>
        <v>0</v>
      </c>
      <c r="BA60" s="365">
        <f>IF(BA$19-'様式３（療養者名簿）（⑤の場合）'!$BJ65+1&lt;=15,IF(BA$19&gt;='様式３（療養者名簿）（⑤の場合）'!$BJ65,IF(BA$19&lt;='様式３（療養者名簿）（⑤の場合）'!$BK65,1,0),0),0)</f>
        <v>0</v>
      </c>
      <c r="BB60" s="365">
        <f>IF(BB$19-'様式３（療養者名簿）（⑤の場合）'!$BJ65+1&lt;=15,IF(BB$19&gt;='様式３（療養者名簿）（⑤の場合）'!$BJ65,IF(BB$19&lt;='様式３（療養者名簿）（⑤の場合）'!$BK65,1,0),0),0)</f>
        <v>0</v>
      </c>
      <c r="BC60" s="365">
        <f>IF(BC$19-'様式３（療養者名簿）（⑤の場合）'!$BJ65+1&lt;=15,IF(BC$19&gt;='様式３（療養者名簿）（⑤の場合）'!$BJ65,IF(BC$19&lt;='様式３（療養者名簿）（⑤の場合）'!$BK65,1,0),0),0)</f>
        <v>0</v>
      </c>
      <c r="BD60" s="365">
        <f>IF(BD$19-'様式３（療養者名簿）（⑤の場合）'!$BJ65+1&lt;=15,IF(BD$19&gt;='様式３（療養者名簿）（⑤の場合）'!$BJ65,IF(BD$19&lt;='様式３（療養者名簿）（⑤の場合）'!$BK65,1,0),0),0)</f>
        <v>0</v>
      </c>
      <c r="BE60" s="365">
        <f>IF(BE$19-'様式３（療養者名簿）（⑤の場合）'!$BJ65+1&lt;=15,IF(BE$19&gt;='様式３（療養者名簿）（⑤の場合）'!$BJ65,IF(BE$19&lt;='様式３（療養者名簿）（⑤の場合）'!$BK65,1,0),0),0)</f>
        <v>0</v>
      </c>
      <c r="BF60" s="365">
        <f>IF(BF$19-'様式３（療養者名簿）（⑤の場合）'!$BJ65+1&lt;=15,IF(BF$19&gt;='様式３（療養者名簿）（⑤の場合）'!$BJ65,IF(BF$19&lt;='様式３（療養者名簿）（⑤の場合）'!$BK65,1,0),0),0)</f>
        <v>0</v>
      </c>
      <c r="BG60" s="365">
        <f>IF(BG$19-'様式３（療養者名簿）（⑤の場合）'!$BJ65+1&lt;=15,IF(BG$19&gt;='様式３（療養者名簿）（⑤の場合）'!$BJ65,IF(BG$19&lt;='様式３（療養者名簿）（⑤の場合）'!$BK65,1,0),0),0)</f>
        <v>0</v>
      </c>
      <c r="BH60" s="365">
        <f>IF(BH$19-'様式３（療養者名簿）（⑤の場合）'!$BJ65+1&lt;=15,IF(BH$19&gt;='様式３（療養者名簿）（⑤の場合）'!$BJ65,IF(BH$19&lt;='様式３（療養者名簿）（⑤の場合）'!$BK65,1,0),0),0)</f>
        <v>0</v>
      </c>
      <c r="BI60" s="365">
        <f>IF(BI$19-'様式３（療養者名簿）（⑤の場合）'!$BJ65+1&lt;=15,IF(BI$19&gt;='様式３（療養者名簿）（⑤の場合）'!$BJ65,IF(BI$19&lt;='様式３（療養者名簿）（⑤の場合）'!$BK65,1,0),0),0)</f>
        <v>0</v>
      </c>
      <c r="BJ60" s="365">
        <f>IF(BJ$19-'様式３（療養者名簿）（⑤の場合）'!$BJ65+1&lt;=15,IF(BJ$19&gt;='様式３（療養者名簿）（⑤の場合）'!$BJ65,IF(BJ$19&lt;='様式３（療養者名簿）（⑤の場合）'!$BK65,1,0),0),0)</f>
        <v>0</v>
      </c>
      <c r="BK60" s="365">
        <f>IF(BK$19-'様式３（療養者名簿）（⑤の場合）'!$BJ65+1&lt;=15,IF(BK$19&gt;='様式３（療養者名簿）（⑤の場合）'!$BJ65,IF(BK$19&lt;='様式３（療養者名簿）（⑤の場合）'!$BK65,1,0),0),0)</f>
        <v>0</v>
      </c>
      <c r="BL60" s="365">
        <f>IF(BL$19-'様式３（療養者名簿）（⑤の場合）'!$BJ65+1&lt;=15,IF(BL$19&gt;='様式３（療養者名簿）（⑤の場合）'!$BJ65,IF(BL$19&lt;='様式３（療養者名簿）（⑤の場合）'!$BK65,1,0),0),0)</f>
        <v>0</v>
      </c>
      <c r="BM60" s="365">
        <f>IF(BM$19-'様式３（療養者名簿）（⑤の場合）'!$BJ65+1&lt;=15,IF(BM$19&gt;='様式３（療養者名簿）（⑤の場合）'!$BJ65,IF(BM$19&lt;='様式３（療養者名簿）（⑤の場合）'!$BK65,1,0),0),0)</f>
        <v>0</v>
      </c>
      <c r="BN60" s="365">
        <f>IF(BN$19-'様式３（療養者名簿）（⑤の場合）'!$BJ65+1&lt;=15,IF(BN$19&gt;='様式３（療養者名簿）（⑤の場合）'!$BJ65,IF(BN$19&lt;='様式３（療養者名簿）（⑤の場合）'!$BK65,1,0),0),0)</f>
        <v>0</v>
      </c>
      <c r="BO60" s="365">
        <f>IF(BO$19-'様式３（療養者名簿）（⑤の場合）'!$BJ65+1&lt;=15,IF(BO$19&gt;='様式３（療養者名簿）（⑤の場合）'!$BJ65,IF(BO$19&lt;='様式３（療養者名簿）（⑤の場合）'!$BK65,1,0),0),0)</f>
        <v>0</v>
      </c>
      <c r="BP60" s="365">
        <f>IF(BP$19-'様式３（療養者名簿）（⑤の場合）'!$BJ65+1&lt;=15,IF(BP$19&gt;='様式３（療養者名簿）（⑤の場合）'!$BJ65,IF(BP$19&lt;='様式３（療養者名簿）（⑤の場合）'!$BK65,1,0),0),0)</f>
        <v>0</v>
      </c>
      <c r="BQ60" s="365">
        <f>IF(BQ$19-'様式３（療養者名簿）（⑤の場合）'!$BJ65+1&lt;=15,IF(BQ$19&gt;='様式３（療養者名簿）（⑤の場合）'!$BJ65,IF(BQ$19&lt;='様式３（療養者名簿）（⑤の場合）'!$BK65,1,0),0),0)</f>
        <v>0</v>
      </c>
      <c r="BR60" s="365">
        <f>IF(BR$19-'様式３（療養者名簿）（⑤の場合）'!$BJ65+1&lt;=15,IF(BR$19&gt;='様式３（療養者名簿）（⑤の場合）'!$BJ65,IF(BR$19&lt;='様式３（療養者名簿）（⑤の場合）'!$BK65,1,0),0),0)</f>
        <v>0</v>
      </c>
      <c r="BS60" s="365">
        <f>IF(BS$19-'様式３（療養者名簿）（⑤の場合）'!$BJ65+1&lt;=15,IF(BS$19&gt;='様式３（療養者名簿）（⑤の場合）'!$BJ65,IF(BS$19&lt;='様式３（療養者名簿）（⑤の場合）'!$BK65,1,0),0),0)</f>
        <v>0</v>
      </c>
      <c r="BT60" s="365">
        <f>IF(BT$19-'様式３（療養者名簿）（⑤の場合）'!$BJ65+1&lt;=15,IF(BT$19&gt;='様式３（療養者名簿）（⑤の場合）'!$BJ65,IF(BT$19&lt;='様式３（療養者名簿）（⑤の場合）'!$BK65,1,0),0),0)</f>
        <v>0</v>
      </c>
      <c r="BU60" s="365">
        <f>IF(BU$19-'様式３（療養者名簿）（⑤の場合）'!$BJ65+1&lt;=15,IF(BU$19&gt;='様式３（療養者名簿）（⑤の場合）'!$BJ65,IF(BU$19&lt;='様式３（療養者名簿）（⑤の場合）'!$BK65,1,0),0),0)</f>
        <v>0</v>
      </c>
      <c r="BV60" s="365">
        <f>IF(BV$19-'様式３（療養者名簿）（⑤の場合）'!$BJ65+1&lt;=15,IF(BV$19&gt;='様式３（療養者名簿）（⑤の場合）'!$BJ65,IF(BV$19&lt;='様式３（療養者名簿）（⑤の場合）'!$BK65,1,0),0),0)</f>
        <v>0</v>
      </c>
      <c r="BW60" s="365">
        <f>IF(BW$19-'様式３（療養者名簿）（⑤の場合）'!$BJ65+1&lt;=15,IF(BW$19&gt;='様式３（療養者名簿）（⑤の場合）'!$BJ65,IF(BW$19&lt;='様式３（療養者名簿）（⑤の場合）'!$BK65,1,0),0),0)</f>
        <v>0</v>
      </c>
      <c r="BX60" s="365">
        <f>IF(BX$19-'様式３（療養者名簿）（⑤の場合）'!$BJ65+1&lt;=15,IF(BX$19&gt;='様式３（療養者名簿）（⑤の場合）'!$BJ65,IF(BX$19&lt;='様式３（療養者名簿）（⑤の場合）'!$BK65,1,0),0),0)</f>
        <v>0</v>
      </c>
      <c r="BY60" s="365">
        <f>IF(BY$19-'様式３（療養者名簿）（⑤の場合）'!$BJ65+1&lt;=15,IF(BY$19&gt;='様式３（療養者名簿）（⑤の場合）'!$BJ65,IF(BY$19&lt;='様式３（療養者名簿）（⑤の場合）'!$BK65,1,0),0),0)</f>
        <v>0</v>
      </c>
      <c r="BZ60" s="365">
        <f>IF(BZ$19-'様式３（療養者名簿）（⑤の場合）'!$BJ65+1&lt;=15,IF(BZ$19&gt;='様式３（療養者名簿）（⑤の場合）'!$BJ65,IF(BZ$19&lt;='様式３（療養者名簿）（⑤の場合）'!$BK65,1,0),0),0)</f>
        <v>0</v>
      </c>
      <c r="CA60" s="365">
        <f>IF(CA$19-'様式３（療養者名簿）（⑤の場合）'!$BJ65+1&lt;=15,IF(CA$19&gt;='様式３（療養者名簿）（⑤の場合）'!$BJ65,IF(CA$19&lt;='様式３（療養者名簿）（⑤の場合）'!$BK65,1,0),0),0)</f>
        <v>0</v>
      </c>
      <c r="CB60" s="365">
        <f>IF(CB$19-'様式３（療養者名簿）（⑤の場合）'!$BJ65+1&lt;=15,IF(CB$19&gt;='様式３（療養者名簿）（⑤の場合）'!$BJ65,IF(CB$19&lt;='様式３（療養者名簿）（⑤の場合）'!$BK65,1,0),0),0)</f>
        <v>0</v>
      </c>
      <c r="CC60" s="365">
        <f>IF(CC$19-'様式３（療養者名簿）（⑤の場合）'!$BJ65+1&lt;=15,IF(CC$19&gt;='様式３（療養者名簿）（⑤の場合）'!$BJ65,IF(CC$19&lt;='様式３（療養者名簿）（⑤の場合）'!$BK65,1,0),0),0)</f>
        <v>0</v>
      </c>
      <c r="CD60" s="365">
        <f>IF(CD$19-'様式３（療養者名簿）（⑤の場合）'!$BJ65+1&lt;=15,IF(CD$19&gt;='様式３（療養者名簿）（⑤の場合）'!$BJ65,IF(CD$19&lt;='様式３（療養者名簿）（⑤の場合）'!$BK65,1,0),0),0)</f>
        <v>0</v>
      </c>
      <c r="CE60" s="365">
        <f>IF(CE$19-'様式３（療養者名簿）（⑤の場合）'!$BJ65+1&lt;=15,IF(CE$19&gt;='様式３（療養者名簿）（⑤の場合）'!$BJ65,IF(CE$19&lt;='様式３（療養者名簿）（⑤の場合）'!$BK65,1,0),0),0)</f>
        <v>0</v>
      </c>
      <c r="CF60" s="365">
        <f>IF(CF$19-'様式３（療養者名簿）（⑤の場合）'!$BJ65+1&lt;=15,IF(CF$19&gt;='様式３（療養者名簿）（⑤の場合）'!$BJ65,IF(CF$19&lt;='様式３（療養者名簿）（⑤の場合）'!$BK65,1,0),0),0)</f>
        <v>0</v>
      </c>
      <c r="CG60" s="365">
        <f>IF(CG$19-'様式３（療養者名簿）（⑤の場合）'!$BJ65+1&lt;=15,IF(CG$19&gt;='様式３（療養者名簿）（⑤の場合）'!$BJ65,IF(CG$19&lt;='様式３（療養者名簿）（⑤の場合）'!$BK65,1,0),0),0)</f>
        <v>0</v>
      </c>
      <c r="CH60" s="365">
        <f>IF(CH$19-'様式３（療養者名簿）（⑤の場合）'!$BJ65+1&lt;=15,IF(CH$19&gt;='様式３（療養者名簿）（⑤の場合）'!$BJ65,IF(CH$19&lt;='様式３（療養者名簿）（⑤の場合）'!$BK65,1,0),0),0)</f>
        <v>0</v>
      </c>
      <c r="CI60" s="365">
        <f>IF(CI$19-'様式３（療養者名簿）（⑤の場合）'!$BJ65+1&lt;=15,IF(CI$19&gt;='様式３（療養者名簿）（⑤の場合）'!$BJ65,IF(CI$19&lt;='様式３（療養者名簿）（⑤の場合）'!$BK65,1,0),0),0)</f>
        <v>0</v>
      </c>
      <c r="CJ60" s="365">
        <f>IF(CJ$19-'様式３（療養者名簿）（⑤の場合）'!$BJ65+1&lt;=15,IF(CJ$19&gt;='様式３（療養者名簿）（⑤の場合）'!$BJ65,IF(CJ$19&lt;='様式３（療養者名簿）（⑤の場合）'!$BK65,1,0),0),0)</f>
        <v>0</v>
      </c>
      <c r="CK60" s="365">
        <f>IF(CK$19-'様式３（療養者名簿）（⑤の場合）'!$BJ65+1&lt;=15,IF(CK$19&gt;='様式３（療養者名簿）（⑤の場合）'!$BJ65,IF(CK$19&lt;='様式３（療養者名簿）（⑤の場合）'!$BK65,1,0),0),0)</f>
        <v>0</v>
      </c>
      <c r="CL60" s="365">
        <f>IF(CL$19-'様式３（療養者名簿）（⑤の場合）'!$BJ65+1&lt;=15,IF(CL$19&gt;='様式３（療養者名簿）（⑤の場合）'!$BJ65,IF(CL$19&lt;='様式３（療養者名簿）（⑤の場合）'!$BK65,1,0),0),0)</f>
        <v>0</v>
      </c>
      <c r="CM60" s="365">
        <f>IF(CM$19-'様式３（療養者名簿）（⑤の場合）'!$BJ65+1&lt;=15,IF(CM$19&gt;='様式３（療養者名簿）（⑤の場合）'!$BJ65,IF(CM$19&lt;='様式３（療養者名簿）（⑤の場合）'!$BK65,1,0),0),0)</f>
        <v>0</v>
      </c>
      <c r="CN60" s="365">
        <f>IF(CN$19-'様式３（療養者名簿）（⑤の場合）'!$BJ65+1&lt;=15,IF(CN$19&gt;='様式３（療養者名簿）（⑤の場合）'!$BJ65,IF(CN$19&lt;='様式３（療養者名簿）（⑤の場合）'!$BK65,1,0),0),0)</f>
        <v>0</v>
      </c>
      <c r="CO60" s="365">
        <f>IF(CO$19-'様式３（療養者名簿）（⑤の場合）'!$BJ65+1&lt;=15,IF(CO$19&gt;='様式３（療養者名簿）（⑤の場合）'!$BJ65,IF(CO$19&lt;='様式３（療養者名簿）（⑤の場合）'!$BK65,1,0),0),0)</f>
        <v>0</v>
      </c>
      <c r="CP60" s="365">
        <f>IF(CP$19-'様式３（療養者名簿）（⑤の場合）'!$BJ65+1&lt;=15,IF(CP$19&gt;='様式３（療養者名簿）（⑤の場合）'!$BJ65,IF(CP$19&lt;='様式３（療養者名簿）（⑤の場合）'!$BK65,1,0),0),0)</f>
        <v>0</v>
      </c>
      <c r="CQ60" s="365">
        <f>IF(CQ$19-'様式３（療養者名簿）（⑤の場合）'!$BJ65+1&lt;=15,IF(CQ$19&gt;='様式３（療養者名簿）（⑤の場合）'!$BJ65,IF(CQ$19&lt;='様式３（療養者名簿）（⑤の場合）'!$BK65,1,0),0),0)</f>
        <v>0</v>
      </c>
      <c r="CR60" s="365">
        <f>IF(CR$19-'様式３（療養者名簿）（⑤の場合）'!$BJ65+1&lt;=15,IF(CR$19&gt;='様式３（療養者名簿）（⑤の場合）'!$BJ65,IF(CR$19&lt;='様式３（療養者名簿）（⑤の場合）'!$BK65,1,0),0),0)</f>
        <v>0</v>
      </c>
      <c r="CS60" s="365">
        <f>IF(CS$19-'様式３（療養者名簿）（⑤の場合）'!$BJ65+1&lt;=15,IF(CS$19&gt;='様式３（療養者名簿）（⑤の場合）'!$BJ65,IF(CS$19&lt;='様式３（療養者名簿）（⑤の場合）'!$BK65,1,0),0),0)</f>
        <v>0</v>
      </c>
      <c r="CT60" s="365">
        <f>IF(CT$19-'様式３（療養者名簿）（⑤の場合）'!$BJ65+1&lt;=15,IF(CT$19&gt;='様式３（療養者名簿）（⑤の場合）'!$BJ65,IF(CT$19&lt;='様式３（療養者名簿）（⑤の場合）'!$BK65,1,0),0),0)</f>
        <v>0</v>
      </c>
      <c r="CU60" s="365">
        <f>IF(CU$19-'様式３（療養者名簿）（⑤の場合）'!$BJ65+1&lt;=15,IF(CU$19&gt;='様式３（療養者名簿）（⑤の場合）'!$BJ65,IF(CU$19&lt;='様式３（療養者名簿）（⑤の場合）'!$BK65,1,0),0),0)</f>
        <v>0</v>
      </c>
      <c r="CV60" s="365">
        <f>IF(CV$19-'様式３（療養者名簿）（⑤の場合）'!$BJ65+1&lt;=15,IF(CV$19&gt;='様式３（療養者名簿）（⑤の場合）'!$BJ65,IF(CV$19&lt;='様式３（療養者名簿）（⑤の場合）'!$BK65,1,0),0),0)</f>
        <v>0</v>
      </c>
      <c r="CW60" s="365">
        <f>IF(CW$19-'様式３（療養者名簿）（⑤の場合）'!$BJ65+1&lt;=15,IF(CW$19&gt;='様式３（療養者名簿）（⑤の場合）'!$BJ65,IF(CW$19&lt;='様式３（療養者名簿）（⑤の場合）'!$BK65,1,0),0),0)</f>
        <v>0</v>
      </c>
      <c r="CX60" s="365">
        <f>IF(CX$19-'様式３（療養者名簿）（⑤の場合）'!$BJ65+1&lt;=15,IF(CX$19&gt;='様式３（療養者名簿）（⑤の場合）'!$BJ65,IF(CX$19&lt;='様式３（療養者名簿）（⑤の場合）'!$BK65,1,0),0),0)</f>
        <v>0</v>
      </c>
      <c r="CY60" s="365">
        <f>IF(CY$19-'様式３（療養者名簿）（⑤の場合）'!$BJ65+1&lt;=15,IF(CY$19&gt;='様式３（療養者名簿）（⑤の場合）'!$BJ65,IF(CY$19&lt;='様式３（療養者名簿）（⑤の場合）'!$BK65,1,0),0),0)</f>
        <v>0</v>
      </c>
      <c r="CZ60" s="365">
        <f>IF(CZ$19-'様式３（療養者名簿）（⑤の場合）'!$BJ65+1&lt;=15,IF(CZ$19&gt;='様式３（療養者名簿）（⑤の場合）'!$BJ65,IF(CZ$19&lt;='様式３（療養者名簿）（⑤の場合）'!$BK65,1,0),0),0)</f>
        <v>0</v>
      </c>
      <c r="DA60" s="365">
        <f>IF(DA$19-'様式３（療養者名簿）（⑤の場合）'!$BJ65+1&lt;=15,IF(DA$19&gt;='様式３（療養者名簿）（⑤の場合）'!$BJ65,IF(DA$19&lt;='様式３（療養者名簿）（⑤の場合）'!$BK65,1,0),0),0)</f>
        <v>0</v>
      </c>
      <c r="DB60" s="365">
        <f>IF(DB$19-'様式３（療養者名簿）（⑤の場合）'!$BJ65+1&lt;=15,IF(DB$19&gt;='様式３（療養者名簿）（⑤の場合）'!$BJ65,IF(DB$19&lt;='様式３（療養者名簿）（⑤の場合）'!$BK65,1,0),0),0)</f>
        <v>0</v>
      </c>
      <c r="DC60" s="365">
        <f>IF(DC$19-'様式３（療養者名簿）（⑤の場合）'!$BJ65+1&lt;=15,IF(DC$19&gt;='様式３（療養者名簿）（⑤の場合）'!$BJ65,IF(DC$19&lt;='様式３（療養者名簿）（⑤の場合）'!$BK65,1,0),0),0)</f>
        <v>0</v>
      </c>
      <c r="DD60" s="365">
        <f>IF(DD$19-'様式３（療養者名簿）（⑤の場合）'!$BJ65+1&lt;=15,IF(DD$19&gt;='様式３（療養者名簿）（⑤の場合）'!$BJ65,IF(DD$19&lt;='様式３（療養者名簿）（⑤の場合）'!$BK65,1,0),0),0)</f>
        <v>0</v>
      </c>
      <c r="DE60" s="365">
        <f>IF(DE$19-'様式３（療養者名簿）（⑤の場合）'!$BJ65+1&lt;=15,IF(DE$19&gt;='様式３（療養者名簿）（⑤の場合）'!$BJ65,IF(DE$19&lt;='様式３（療養者名簿）（⑤の場合）'!$BK65,1,0),0),0)</f>
        <v>0</v>
      </c>
      <c r="DF60" s="365">
        <f>IF(DF$19-'様式３（療養者名簿）（⑤の場合）'!$BJ65+1&lt;=15,IF(DF$19&gt;='様式３（療養者名簿）（⑤の場合）'!$BJ65,IF(DF$19&lt;='様式３（療養者名簿）（⑤の場合）'!$BK65,1,0),0),0)</f>
        <v>0</v>
      </c>
      <c r="DG60" s="365">
        <f>IF(DG$19-'様式３（療養者名簿）（⑤の場合）'!$BJ65+1&lt;=15,IF(DG$19&gt;='様式３（療養者名簿）（⑤の場合）'!$BJ65,IF(DG$19&lt;='様式３（療養者名簿）（⑤の場合）'!$BK65,1,0),0),0)</f>
        <v>0</v>
      </c>
      <c r="DH60" s="365">
        <f>IF(DH$19-'様式３（療養者名簿）（⑤の場合）'!$BJ65+1&lt;=15,IF(DH$19&gt;='様式３（療養者名簿）（⑤の場合）'!$BJ65,IF(DH$19&lt;='様式３（療養者名簿）（⑤の場合）'!$BK65,1,0),0),0)</f>
        <v>0</v>
      </c>
      <c r="DI60" s="365">
        <f>IF(DI$19-'様式３（療養者名簿）（⑤の場合）'!$BJ65+1&lt;=15,IF(DI$19&gt;='様式３（療養者名簿）（⑤の場合）'!$BJ65,IF(DI$19&lt;='様式３（療養者名簿）（⑤の場合）'!$BK65,1,0),0),0)</f>
        <v>0</v>
      </c>
      <c r="DJ60" s="365">
        <f>IF(DJ$19-'様式３（療養者名簿）（⑤の場合）'!$BJ65+1&lt;=15,IF(DJ$19&gt;='様式３（療養者名簿）（⑤の場合）'!$BJ65,IF(DJ$19&lt;='様式３（療養者名簿）（⑤の場合）'!$BK65,1,0),0),0)</f>
        <v>0</v>
      </c>
      <c r="DK60" s="365">
        <f>IF(DK$19-'様式３（療養者名簿）（⑤の場合）'!$BJ65+1&lt;=15,IF(DK$19&gt;='様式３（療養者名簿）（⑤の場合）'!$BJ65,IF(DK$19&lt;='様式３（療養者名簿）（⑤の場合）'!$BK65,1,0),0),0)</f>
        <v>0</v>
      </c>
      <c r="DL60" s="365">
        <f>IF(DL$19-'様式３（療養者名簿）（⑤の場合）'!$BJ65+1&lt;=15,IF(DL$19&gt;='様式３（療養者名簿）（⑤の場合）'!$BJ65,IF(DL$19&lt;='様式３（療養者名簿）（⑤の場合）'!$BK65,1,0),0),0)</f>
        <v>0</v>
      </c>
      <c r="DM60" s="365">
        <f>IF(DM$19-'様式３（療養者名簿）（⑤の場合）'!$BJ65+1&lt;=15,IF(DM$19&gt;='様式３（療養者名簿）（⑤の場合）'!$BJ65,IF(DM$19&lt;='様式３（療養者名簿）（⑤の場合）'!$BK65,1,0),0),0)</f>
        <v>0</v>
      </c>
      <c r="DN60" s="365">
        <f>IF(DN$19-'様式３（療養者名簿）（⑤の場合）'!$BJ65+1&lt;=15,IF(DN$19&gt;='様式３（療養者名簿）（⑤の場合）'!$BJ65,IF(DN$19&lt;='様式３（療養者名簿）（⑤の場合）'!$BK65,1,0),0),0)</f>
        <v>0</v>
      </c>
      <c r="DO60" s="365">
        <f>IF(DO$19-'様式３（療養者名簿）（⑤の場合）'!$BJ65+1&lt;=15,IF(DO$19&gt;='様式３（療養者名簿）（⑤の場合）'!$BJ65,IF(DO$19&lt;='様式３（療養者名簿）（⑤の場合）'!$BK65,1,0),0),0)</f>
        <v>0</v>
      </c>
      <c r="DP60" s="365">
        <f>IF(DP$19-'様式３（療養者名簿）（⑤の場合）'!$BJ65+1&lt;=15,IF(DP$19&gt;='様式３（療養者名簿）（⑤の場合）'!$BJ65,IF(DP$19&lt;='様式３（療養者名簿）（⑤の場合）'!$BK65,1,0),0),0)</f>
        <v>0</v>
      </c>
      <c r="DQ60" s="365">
        <f>IF(DQ$19-'様式３（療養者名簿）（⑤の場合）'!$BJ65+1&lt;=15,IF(DQ$19&gt;='様式３（療養者名簿）（⑤の場合）'!$BJ65,IF(DQ$19&lt;='様式３（療養者名簿）（⑤の場合）'!$BK65,1,0),0),0)</f>
        <v>0</v>
      </c>
      <c r="DR60" s="365">
        <f>IF(DR$19-'様式３（療養者名簿）（⑤の場合）'!$BJ65+1&lt;=15,IF(DR$19&gt;='様式３（療養者名簿）（⑤の場合）'!$BJ65,IF(DR$19&lt;='様式３（療養者名簿）（⑤の場合）'!$BK65,1,0),0),0)</f>
        <v>0</v>
      </c>
      <c r="DS60" s="365">
        <f>IF(DS$19-'様式３（療養者名簿）（⑤の場合）'!$BJ65+1&lt;=15,IF(DS$19&gt;='様式３（療養者名簿）（⑤の場合）'!$BJ65,IF(DS$19&lt;='様式３（療養者名簿）（⑤の場合）'!$BK65,1,0),0),0)</f>
        <v>0</v>
      </c>
      <c r="DT60" s="365">
        <f>IF(DT$19-'様式３（療養者名簿）（⑤の場合）'!$BJ65+1&lt;=15,IF(DT$19&gt;='様式３（療養者名簿）（⑤の場合）'!$BJ65,IF(DT$19&lt;='様式３（療養者名簿）（⑤の場合）'!$BK65,1,0),0),0)</f>
        <v>0</v>
      </c>
      <c r="DU60" s="365">
        <f>IF(DU$19-'様式３（療養者名簿）（⑤の場合）'!$BJ65+1&lt;=15,IF(DU$19&gt;='様式３（療養者名簿）（⑤の場合）'!$BJ65,IF(DU$19&lt;='様式３（療養者名簿）（⑤の場合）'!$BK65,1,0),0),0)</f>
        <v>0</v>
      </c>
      <c r="DV60" s="365">
        <f>IF(DV$19-'様式３（療養者名簿）（⑤の場合）'!$BJ65+1&lt;=15,IF(DV$19&gt;='様式３（療養者名簿）（⑤の場合）'!$BJ65,IF(DV$19&lt;='様式３（療養者名簿）（⑤の場合）'!$BK65,1,0),0),0)</f>
        <v>0</v>
      </c>
      <c r="DW60" s="365">
        <f>IF(DW$19-'様式３（療養者名簿）（⑤の場合）'!$BJ65+1&lt;=15,IF(DW$19&gt;='様式３（療養者名簿）（⑤の場合）'!$BJ65,IF(DW$19&lt;='様式３（療養者名簿）（⑤の場合）'!$BK65,1,0),0),0)</f>
        <v>0</v>
      </c>
      <c r="DX60" s="365">
        <f>IF(DX$19-'様式３（療養者名簿）（⑤の場合）'!$BJ65+1&lt;=15,IF(DX$19&gt;='様式３（療養者名簿）（⑤の場合）'!$BJ65,IF(DX$19&lt;='様式３（療養者名簿）（⑤の場合）'!$BK65,1,0),0),0)</f>
        <v>0</v>
      </c>
      <c r="DY60" s="365">
        <f>IF(DY$19-'様式３（療養者名簿）（⑤の場合）'!$BJ65+1&lt;=15,IF(DY$19&gt;='様式３（療養者名簿）（⑤の場合）'!$BJ65,IF(DY$19&lt;='様式３（療養者名簿）（⑤の場合）'!$BK65,1,0),0),0)</f>
        <v>0</v>
      </c>
      <c r="DZ60" s="365">
        <f>IF(DZ$19-'様式３（療養者名簿）（⑤の場合）'!$BJ65+1&lt;=15,IF(DZ$19&gt;='様式３（療養者名簿）（⑤の場合）'!$BJ65,IF(DZ$19&lt;='様式３（療養者名簿）（⑤の場合）'!$BK65,1,0),0),0)</f>
        <v>0</v>
      </c>
      <c r="EA60" s="365">
        <f>IF(EA$19-'様式３（療養者名簿）（⑤の場合）'!$BJ65+1&lt;=15,IF(EA$19&gt;='様式３（療養者名簿）（⑤の場合）'!$BJ65,IF(EA$19&lt;='様式３（療養者名簿）（⑤の場合）'!$BK65,1,0),0),0)</f>
        <v>0</v>
      </c>
      <c r="EB60" s="365">
        <f>IF(EB$19-'様式３（療養者名簿）（⑤の場合）'!$BJ65+1&lt;=15,IF(EB$19&gt;='様式３（療養者名簿）（⑤の場合）'!$BJ65,IF(EB$19&lt;='様式３（療養者名簿）（⑤の場合）'!$BK65,1,0),0),0)</f>
        <v>0</v>
      </c>
      <c r="EC60" s="365">
        <f>IF(EC$19-'様式３（療養者名簿）（⑤の場合）'!$BJ65+1&lt;=15,IF(EC$19&gt;='様式３（療養者名簿）（⑤の場合）'!$BJ65,IF(EC$19&lt;='様式３（療養者名簿）（⑤の場合）'!$BK65,1,0),0),0)</f>
        <v>0</v>
      </c>
      <c r="ED60" s="365">
        <f>IF(ED$19-'様式３（療養者名簿）（⑤の場合）'!$BJ65+1&lt;=15,IF(ED$19&gt;='様式３（療養者名簿）（⑤の場合）'!$BJ65,IF(ED$19&lt;='様式３（療養者名簿）（⑤の場合）'!$BK65,1,0),0),0)</f>
        <v>0</v>
      </c>
      <c r="EE60" s="365">
        <f>IF(EE$19-'様式３（療養者名簿）（⑤の場合）'!$BJ65+1&lt;=15,IF(EE$19&gt;='様式３（療養者名簿）（⑤の場合）'!$BJ65,IF(EE$19&lt;='様式３（療養者名簿）（⑤の場合）'!$BK65,1,0),0),0)</f>
        <v>0</v>
      </c>
      <c r="EF60" s="365">
        <f>IF(EF$19-'様式３（療養者名簿）（⑤の場合）'!$BJ65+1&lt;=15,IF(EF$19&gt;='様式３（療養者名簿）（⑤の場合）'!$BJ65,IF(EF$19&lt;='様式３（療養者名簿）（⑤の場合）'!$BK65,1,0),0),0)</f>
        <v>0</v>
      </c>
      <c r="EG60" s="365">
        <f>IF(EG$19-'様式３（療養者名簿）（⑤の場合）'!$BJ65+1&lt;=15,IF(EG$19&gt;='様式３（療養者名簿）（⑤の場合）'!$BJ65,IF(EG$19&lt;='様式３（療養者名簿）（⑤の場合）'!$BK65,1,0),0),0)</f>
        <v>0</v>
      </c>
      <c r="EH60" s="365">
        <f>IF(EH$19-'様式３（療養者名簿）（⑤の場合）'!$BJ65+1&lt;=15,IF(EH$19&gt;='様式３（療養者名簿）（⑤の場合）'!$BJ65,IF(EH$19&lt;='様式３（療養者名簿）（⑤の場合）'!$BK65,1,0),0),0)</f>
        <v>0</v>
      </c>
      <c r="EI60" s="365">
        <f>IF(EI$19-'様式３（療養者名簿）（⑤の場合）'!$BJ65+1&lt;=15,IF(EI$19&gt;='様式３（療養者名簿）（⑤の場合）'!$BJ65,IF(EI$19&lt;='様式３（療養者名簿）（⑤の場合）'!$BK65,1,0),0),0)</f>
        <v>0</v>
      </c>
      <c r="EJ60" s="365">
        <f>IF(EJ$19-'様式３（療養者名簿）（⑤の場合）'!$BJ65+1&lt;=15,IF(EJ$19&gt;='様式３（療養者名簿）（⑤の場合）'!$BJ65,IF(EJ$19&lt;='様式３（療養者名簿）（⑤の場合）'!$BK65,1,0),0),0)</f>
        <v>0</v>
      </c>
      <c r="EK60" s="365">
        <f>IF(EK$19-'様式３（療養者名簿）（⑤の場合）'!$BJ65+1&lt;=15,IF(EK$19&gt;='様式３（療養者名簿）（⑤の場合）'!$BJ65,IF(EK$19&lt;='様式３（療養者名簿）（⑤の場合）'!$BK65,1,0),0),0)</f>
        <v>0</v>
      </c>
      <c r="EL60" s="365">
        <f>IF(EL$19-'様式３（療養者名簿）（⑤の場合）'!$BJ65+1&lt;=15,IF(EL$19&gt;='様式３（療養者名簿）（⑤の場合）'!$BJ65,IF(EL$19&lt;='様式３（療養者名簿）（⑤の場合）'!$BK65,1,0),0),0)</f>
        <v>0</v>
      </c>
      <c r="EM60" s="365">
        <f>IF(EM$19-'様式３（療養者名簿）（⑤の場合）'!$BJ65+1&lt;=15,IF(EM$19&gt;='様式３（療養者名簿）（⑤の場合）'!$BJ65,IF(EM$19&lt;='様式３（療養者名簿）（⑤の場合）'!$BK65,1,0),0),0)</f>
        <v>0</v>
      </c>
      <c r="EN60" s="365">
        <f>IF(EN$19-'様式３（療養者名簿）（⑤の場合）'!$BJ65+1&lt;=15,IF(EN$19&gt;='様式３（療養者名簿）（⑤の場合）'!$BJ65,IF(EN$19&lt;='様式３（療養者名簿）（⑤の場合）'!$BK65,1,0),0),0)</f>
        <v>0</v>
      </c>
      <c r="EO60" s="365">
        <f>IF(EO$19-'様式３（療養者名簿）（⑤の場合）'!$BJ65+1&lt;=15,IF(EO$19&gt;='様式３（療養者名簿）（⑤の場合）'!$BJ65,IF(EO$19&lt;='様式３（療養者名簿）（⑤の場合）'!$BK65,1,0),0),0)</f>
        <v>0</v>
      </c>
      <c r="EP60" s="365">
        <f>IF(EP$19-'様式３（療養者名簿）（⑤の場合）'!$BJ65+1&lt;=15,IF(EP$19&gt;='様式３（療養者名簿）（⑤の場合）'!$BJ65,IF(EP$19&lt;='様式３（療養者名簿）（⑤の場合）'!$BK65,1,0),0),0)</f>
        <v>0</v>
      </c>
      <c r="EQ60" s="365">
        <f>IF(EQ$19-'様式３（療養者名簿）（⑤の場合）'!$BJ65+1&lt;=15,IF(EQ$19&gt;='様式３（療養者名簿）（⑤の場合）'!$BJ65,IF(EQ$19&lt;='様式３（療養者名簿）（⑤の場合）'!$BK65,1,0),0),0)</f>
        <v>0</v>
      </c>
      <c r="ER60" s="365">
        <f>IF(ER$19-'様式３（療養者名簿）（⑤の場合）'!$BJ65+1&lt;=15,IF(ER$19&gt;='様式３（療養者名簿）（⑤の場合）'!$BJ65,IF(ER$19&lt;='様式３（療養者名簿）（⑤の場合）'!$BK65,1,0),0),0)</f>
        <v>0</v>
      </c>
      <c r="ES60" s="365">
        <f>IF(ES$19-'様式３（療養者名簿）（⑤の場合）'!$BJ65+1&lt;=15,IF(ES$19&gt;='様式３（療養者名簿）（⑤の場合）'!$BJ65,IF(ES$19&lt;='様式３（療養者名簿）（⑤の場合）'!$BK65,1,0),0),0)</f>
        <v>0</v>
      </c>
      <c r="ET60" s="365">
        <f>IF(ET$19-'様式３（療養者名簿）（⑤の場合）'!$BJ65+1&lt;=15,IF(ET$19&gt;='様式３（療養者名簿）（⑤の場合）'!$BJ65,IF(ET$19&lt;='様式３（療養者名簿）（⑤の場合）'!$BK65,1,0),0),0)</f>
        <v>0</v>
      </c>
      <c r="EU60" s="365">
        <f>IF(EU$19-'様式３（療養者名簿）（⑤の場合）'!$BJ65+1&lt;=15,IF(EU$19&gt;='様式３（療養者名簿）（⑤の場合）'!$BJ65,IF(EU$19&lt;='様式３（療養者名簿）（⑤の場合）'!$BK65,1,0),0),0)</f>
        <v>0</v>
      </c>
      <c r="EV60" s="365">
        <f>IF(EV$19-'様式３（療養者名簿）（⑤の場合）'!$BJ65+1&lt;=15,IF(EV$19&gt;='様式３（療養者名簿）（⑤の場合）'!$BJ65,IF(EV$19&lt;='様式３（療養者名簿）（⑤の場合）'!$BK65,1,0),0),0)</f>
        <v>0</v>
      </c>
      <c r="EW60" s="365">
        <f>IF(EW$19-'様式３（療養者名簿）（⑤の場合）'!$BJ65+1&lt;=15,IF(EW$19&gt;='様式３（療養者名簿）（⑤の場合）'!$BJ65,IF(EW$19&lt;='様式３（療養者名簿）（⑤の場合）'!$BK65,1,0),0),0)</f>
        <v>0</v>
      </c>
      <c r="EX60" s="365">
        <f>IF(EX$19-'様式３（療養者名簿）（⑤の場合）'!$BJ65+1&lt;=15,IF(EX$19&gt;='様式３（療養者名簿）（⑤の場合）'!$BJ65,IF(EX$19&lt;='様式３（療養者名簿）（⑤の場合）'!$BK65,1,0),0),0)</f>
        <v>0</v>
      </c>
      <c r="EY60" s="365">
        <f>IF(EY$19-'様式３（療養者名簿）（⑤の場合）'!$BJ65+1&lt;=15,IF(EY$19&gt;='様式３（療養者名簿）（⑤の場合）'!$BJ65,IF(EY$19&lt;='様式３（療養者名簿）（⑤の場合）'!$BK65,1,0),0),0)</f>
        <v>0</v>
      </c>
      <c r="EZ60" s="365">
        <f>IF(EZ$19-'様式３（療養者名簿）（⑤の場合）'!$BJ65+1&lt;=15,IF(EZ$19&gt;='様式３（療養者名簿）（⑤の場合）'!$BJ65,IF(EZ$19&lt;='様式３（療養者名簿）（⑤の場合）'!$BK65,1,0),0),0)</f>
        <v>0</v>
      </c>
      <c r="FA60" s="365">
        <f>IF(FA$19-'様式３（療養者名簿）（⑤の場合）'!$BJ65+1&lt;=15,IF(FA$19&gt;='様式３（療養者名簿）（⑤の場合）'!$BJ65,IF(FA$19&lt;='様式３（療養者名簿）（⑤の場合）'!$BK65,1,0),0),0)</f>
        <v>0</v>
      </c>
      <c r="FB60" s="365">
        <f>IF(FB$19-'様式３（療養者名簿）（⑤の場合）'!$BJ65+1&lt;=15,IF(FB$19&gt;='様式３（療養者名簿）（⑤の場合）'!$BJ65,IF(FB$19&lt;='様式３（療養者名簿）（⑤の場合）'!$BK65,1,0),0),0)</f>
        <v>0</v>
      </c>
      <c r="FC60" s="365">
        <f>IF(FC$19-'様式３（療養者名簿）（⑤の場合）'!$BJ65+1&lt;=15,IF(FC$19&gt;='様式３（療養者名簿）（⑤の場合）'!$BJ65,IF(FC$19&lt;='様式３（療養者名簿）（⑤の場合）'!$BK65,1,0),0),0)</f>
        <v>0</v>
      </c>
      <c r="FD60" s="365">
        <f>IF(FD$19-'様式３（療養者名簿）（⑤の場合）'!$BJ65+1&lt;=15,IF(FD$19&gt;='様式３（療養者名簿）（⑤の場合）'!$BJ65,IF(FD$19&lt;='様式３（療養者名簿）（⑤の場合）'!$BK65,1,0),0),0)</f>
        <v>0</v>
      </c>
      <c r="FE60" s="365">
        <f>IF(FE$19-'様式３（療養者名簿）（⑤の場合）'!$BJ65+1&lt;=15,IF(FE$19&gt;='様式３（療養者名簿）（⑤の場合）'!$BJ65,IF(FE$19&lt;='様式３（療養者名簿）（⑤の場合）'!$BK65,1,0),0),0)</f>
        <v>0</v>
      </c>
      <c r="FF60" s="365">
        <f>IF(FF$19-'様式３（療養者名簿）（⑤の場合）'!$BJ65+1&lt;=15,IF(FF$19&gt;='様式３（療養者名簿）（⑤の場合）'!$BJ65,IF(FF$19&lt;='様式３（療養者名簿）（⑤の場合）'!$BK65,1,0),0),0)</f>
        <v>0</v>
      </c>
      <c r="FG60" s="365">
        <f>IF(FG$19-'様式３（療養者名簿）（⑤の場合）'!$BJ65+1&lt;=15,IF(FG$19&gt;='様式３（療養者名簿）（⑤の場合）'!$BJ65,IF(FG$19&lt;='様式３（療養者名簿）（⑤の場合）'!$BK65,1,0),0),0)</f>
        <v>0</v>
      </c>
      <c r="FH60" s="365">
        <f>IF(FH$19-'様式３（療養者名簿）（⑤の場合）'!$BJ65+1&lt;=15,IF(FH$19&gt;='様式３（療養者名簿）（⑤の場合）'!$BJ65,IF(FH$19&lt;='様式３（療養者名簿）（⑤の場合）'!$BK65,1,0),0),0)</f>
        <v>0</v>
      </c>
      <c r="FI60" s="365">
        <f>IF(FI$19-'様式３（療養者名簿）（⑤の場合）'!$BJ65+1&lt;=15,IF(FI$19&gt;='様式３（療養者名簿）（⑤の場合）'!$BJ65,IF(FI$19&lt;='様式３（療養者名簿）（⑤の場合）'!$BK65,1,0),0),0)</f>
        <v>0</v>
      </c>
      <c r="FJ60" s="365">
        <f>IF(FJ$19-'様式３（療養者名簿）（⑤の場合）'!$BJ65+1&lt;=15,IF(FJ$19&gt;='様式３（療養者名簿）（⑤の場合）'!$BJ65,IF(FJ$19&lt;='様式３（療養者名簿）（⑤の場合）'!$BK65,1,0),0),0)</f>
        <v>0</v>
      </c>
      <c r="FK60" s="365">
        <f>IF(FK$19-'様式３（療養者名簿）（⑤の場合）'!$BJ65+1&lt;=15,IF(FK$19&gt;='様式３（療養者名簿）（⑤の場合）'!$BJ65,IF(FK$19&lt;='様式３（療養者名簿）（⑤の場合）'!$BK65,1,0),0),0)</f>
        <v>0</v>
      </c>
      <c r="FL60" s="365">
        <f>IF(FL$19-'様式３（療養者名簿）（⑤の場合）'!$BJ65+1&lt;=15,IF(FL$19&gt;='様式３（療養者名簿）（⑤の場合）'!$BJ65,IF(FL$19&lt;='様式３（療養者名簿）（⑤の場合）'!$BK65,1,0),0),0)</f>
        <v>0</v>
      </c>
      <c r="FM60" s="365">
        <f>IF(FM$19-'様式３（療養者名簿）（⑤の場合）'!$BJ65+1&lt;=15,IF(FM$19&gt;='様式３（療養者名簿）（⑤の場合）'!$BJ65,IF(FM$19&lt;='様式３（療養者名簿）（⑤の場合）'!$BK65,1,0),0),0)</f>
        <v>0</v>
      </c>
      <c r="FN60" s="365">
        <f>IF(FN$19-'様式３（療養者名簿）（⑤の場合）'!$BJ65+1&lt;=15,IF(FN$19&gt;='様式３（療養者名簿）（⑤の場合）'!$BJ65,IF(FN$19&lt;='様式３（療養者名簿）（⑤の場合）'!$BK65,1,0),0),0)</f>
        <v>0</v>
      </c>
      <c r="FO60" s="365">
        <f>IF(FO$19-'様式３（療養者名簿）（⑤の場合）'!$BJ65+1&lt;=15,IF(FO$19&gt;='様式３（療養者名簿）（⑤の場合）'!$BJ65,IF(FO$19&lt;='様式３（療養者名簿）（⑤の場合）'!$BK65,1,0),0),0)</f>
        <v>0</v>
      </c>
      <c r="FP60" s="365">
        <f>IF(FP$19-'様式３（療養者名簿）（⑤の場合）'!$BJ65+1&lt;=15,IF(FP$19&gt;='様式３（療養者名簿）（⑤の場合）'!$BJ65,IF(FP$19&lt;='様式３（療養者名簿）（⑤の場合）'!$BK65,1,0),0),0)</f>
        <v>0</v>
      </c>
      <c r="FQ60" s="365">
        <f>IF(FQ$19-'様式３（療養者名簿）（⑤の場合）'!$BJ65+1&lt;=15,IF(FQ$19&gt;='様式３（療養者名簿）（⑤の場合）'!$BJ65,IF(FQ$19&lt;='様式３（療養者名簿）（⑤の場合）'!$BK65,1,0),0),0)</f>
        <v>0</v>
      </c>
      <c r="FR60" s="365">
        <f>IF(FR$19-'様式３（療養者名簿）（⑤の場合）'!$BJ65+1&lt;=15,IF(FR$19&gt;='様式３（療養者名簿）（⑤の場合）'!$BJ65,IF(FR$19&lt;='様式３（療養者名簿）（⑤の場合）'!$BK65,1,0),0),0)</f>
        <v>0</v>
      </c>
      <c r="FS60" s="365">
        <f>IF(FS$19-'様式３（療養者名簿）（⑤の場合）'!$BJ65+1&lt;=15,IF(FS$19&gt;='様式３（療養者名簿）（⑤の場合）'!$BJ65,IF(FS$19&lt;='様式３（療養者名簿）（⑤の場合）'!$BK65,1,0),0),0)</f>
        <v>0</v>
      </c>
      <c r="FT60" s="365">
        <f>IF(FT$19-'様式３（療養者名簿）（⑤の場合）'!$BJ65+1&lt;=15,IF(FT$19&gt;='様式３（療養者名簿）（⑤の場合）'!$BJ65,IF(FT$19&lt;='様式３（療養者名簿）（⑤の場合）'!$BK65,1,0),0),0)</f>
        <v>0</v>
      </c>
      <c r="FU60" s="365">
        <f>IF(FU$19-'様式３（療養者名簿）（⑤の場合）'!$BJ65+1&lt;=15,IF(FU$19&gt;='様式３（療養者名簿）（⑤の場合）'!$BJ65,IF(FU$19&lt;='様式３（療養者名簿）（⑤の場合）'!$BK65,1,0),0),0)</f>
        <v>0</v>
      </c>
      <c r="FV60" s="365">
        <f>IF(FV$19-'様式３（療養者名簿）（⑤の場合）'!$BJ65+1&lt;=15,IF(FV$19&gt;='様式３（療養者名簿）（⑤の場合）'!$BJ65,IF(FV$19&lt;='様式３（療養者名簿）（⑤の場合）'!$BK65,1,0),0),0)</f>
        <v>0</v>
      </c>
      <c r="FW60" s="365">
        <f>IF(FW$19-'様式３（療養者名簿）（⑤の場合）'!$BJ65+1&lt;=15,IF(FW$19&gt;='様式３（療養者名簿）（⑤の場合）'!$BJ65,IF(FW$19&lt;='様式３（療養者名簿）（⑤の場合）'!$BK65,1,0),0),0)</f>
        <v>0</v>
      </c>
      <c r="FX60" s="365">
        <f>IF(FX$19-'様式３（療養者名簿）（⑤の場合）'!$BJ65+1&lt;=15,IF(FX$19&gt;='様式３（療養者名簿）（⑤の場合）'!$BJ65,IF(FX$19&lt;='様式３（療養者名簿）（⑤の場合）'!$BK65,1,0),0),0)</f>
        <v>0</v>
      </c>
      <c r="FY60" s="365">
        <f>IF(FY$19-'様式３（療養者名簿）（⑤の場合）'!$BJ65+1&lt;=15,IF(FY$19&gt;='様式３（療養者名簿）（⑤の場合）'!$BJ65,IF(FY$19&lt;='様式３（療養者名簿）（⑤の場合）'!$BK65,1,0),0),0)</f>
        <v>0</v>
      </c>
      <c r="FZ60" s="365">
        <f>IF(FZ$19-'様式３（療養者名簿）（⑤の場合）'!$BJ65+1&lt;=15,IF(FZ$19&gt;='様式３（療養者名簿）（⑤の場合）'!$BJ65,IF(FZ$19&lt;='様式３（療養者名簿）（⑤の場合）'!$BK65,1,0),0),0)</f>
        <v>0</v>
      </c>
      <c r="GA60" s="365">
        <f>IF(GA$19-'様式３（療養者名簿）（⑤の場合）'!$BJ65+1&lt;=15,IF(GA$19&gt;='様式３（療養者名簿）（⑤の場合）'!$BJ65,IF(GA$19&lt;='様式３（療養者名簿）（⑤の場合）'!$BK65,1,0),0),0)</f>
        <v>0</v>
      </c>
      <c r="GB60" s="365">
        <f>IF(GB$19-'様式３（療養者名簿）（⑤の場合）'!$BJ65+1&lt;=15,IF(GB$19&gt;='様式３（療養者名簿）（⑤の場合）'!$BJ65,IF(GB$19&lt;='様式３（療養者名簿）（⑤の場合）'!$BK65,1,0),0),0)</f>
        <v>0</v>
      </c>
      <c r="GC60" s="365">
        <f>IF(GC$19-'様式３（療養者名簿）（⑤の場合）'!$BJ65+1&lt;=15,IF(GC$19&gt;='様式３（療養者名簿）（⑤の場合）'!$BJ65,IF(GC$19&lt;='様式３（療養者名簿）（⑤の場合）'!$BK65,1,0),0),0)</f>
        <v>0</v>
      </c>
      <c r="GD60" s="365">
        <f>IF(GD$19-'様式３（療養者名簿）（⑤の場合）'!$BJ65+1&lt;=15,IF(GD$19&gt;='様式３（療養者名簿）（⑤の場合）'!$BJ65,IF(GD$19&lt;='様式３（療養者名簿）（⑤の場合）'!$BK65,1,0),0),0)</f>
        <v>0</v>
      </c>
      <c r="GE60" s="365">
        <f>IF(GE$19-'様式３（療養者名簿）（⑤の場合）'!$BJ65+1&lt;=15,IF(GE$19&gt;='様式３（療養者名簿）（⑤の場合）'!$BJ65,IF(GE$19&lt;='様式３（療養者名簿）（⑤の場合）'!$BK65,1,0),0),0)</f>
        <v>0</v>
      </c>
      <c r="GF60" s="365">
        <f>IF(GF$19-'様式３（療養者名簿）（⑤の場合）'!$BJ65+1&lt;=15,IF(GF$19&gt;='様式３（療養者名簿）（⑤の場合）'!$BJ65,IF(GF$19&lt;='様式３（療養者名簿）（⑤の場合）'!$BK65,1,0),0),0)</f>
        <v>0</v>
      </c>
      <c r="GG60" s="365">
        <f>IF(GG$19-'様式３（療養者名簿）（⑤の場合）'!$BJ65+1&lt;=15,IF(GG$19&gt;='様式３（療養者名簿）（⑤の場合）'!$BJ65,IF(GG$19&lt;='様式３（療養者名簿）（⑤の場合）'!$BK65,1,0),0),0)</f>
        <v>0</v>
      </c>
      <c r="GH60" s="365">
        <f>IF(GH$19-'様式３（療養者名簿）（⑤の場合）'!$BJ65+1&lt;=15,IF(GH$19&gt;='様式３（療養者名簿）（⑤の場合）'!$BJ65,IF(GH$19&lt;='様式３（療養者名簿）（⑤の場合）'!$BK65,1,0),0),0)</f>
        <v>0</v>
      </c>
      <c r="GI60" s="365">
        <f>IF(GI$19-'様式３（療養者名簿）（⑤の場合）'!$BJ65+1&lt;=15,IF(GI$19&gt;='様式３（療養者名簿）（⑤の場合）'!$BJ65,IF(GI$19&lt;='様式３（療養者名簿）（⑤の場合）'!$BK65,1,0),0),0)</f>
        <v>0</v>
      </c>
      <c r="GJ60" s="365">
        <f>IF(GJ$19-'様式３（療養者名簿）（⑤の場合）'!$BJ65+1&lt;=15,IF(GJ$19&gt;='様式３（療養者名簿）（⑤の場合）'!$BJ65,IF(GJ$19&lt;='様式３（療養者名簿）（⑤の場合）'!$BK65,1,0),0),0)</f>
        <v>0</v>
      </c>
      <c r="GK60" s="365">
        <f>IF(GK$19-'様式３（療養者名簿）（⑤の場合）'!$BJ65+1&lt;=15,IF(GK$19&gt;='様式３（療養者名簿）（⑤の場合）'!$BJ65,IF(GK$19&lt;='様式３（療養者名簿）（⑤の場合）'!$BK65,1,0),0),0)</f>
        <v>0</v>
      </c>
      <c r="GL60" s="365">
        <f>IF(GL$19-'様式３（療養者名簿）（⑤の場合）'!$BJ65+1&lt;=15,IF(GL$19&gt;='様式３（療養者名簿）（⑤の場合）'!$BJ65,IF(GL$19&lt;='様式３（療養者名簿）（⑤の場合）'!$BK65,1,0),0),0)</f>
        <v>0</v>
      </c>
      <c r="GM60" s="365">
        <f>IF(GM$19-'様式３（療養者名簿）（⑤の場合）'!$BJ65+1&lt;=15,IF(GM$19&gt;='様式３（療養者名簿）（⑤の場合）'!$BJ65,IF(GM$19&lt;='様式３（療養者名簿）（⑤の場合）'!$BK65,1,0),0),0)</f>
        <v>0</v>
      </c>
      <c r="GN60" s="365">
        <f>IF(GN$19-'様式３（療養者名簿）（⑤の場合）'!$BJ65+1&lt;=15,IF(GN$19&gt;='様式３（療養者名簿）（⑤の場合）'!$BJ65,IF(GN$19&lt;='様式３（療養者名簿）（⑤の場合）'!$BK65,1,0),0),0)</f>
        <v>0</v>
      </c>
      <c r="GO60" s="365">
        <f>IF(GO$19-'様式３（療養者名簿）（⑤の場合）'!$BJ65+1&lt;=15,IF(GO$19&gt;='様式３（療養者名簿）（⑤の場合）'!$BJ65,IF(GO$19&lt;='様式３（療養者名簿）（⑤の場合）'!$BK65,1,0),0),0)</f>
        <v>0</v>
      </c>
      <c r="GP60" s="365">
        <f>IF(GP$19-'様式３（療養者名簿）（⑤の場合）'!$BJ65+1&lt;=15,IF(GP$19&gt;='様式３（療養者名簿）（⑤の場合）'!$BJ65,IF(GP$19&lt;='様式３（療養者名簿）（⑤の場合）'!$BK65,1,0),0),0)</f>
        <v>0</v>
      </c>
      <c r="GQ60" s="365">
        <f>IF(GQ$19-'様式３（療養者名簿）（⑤の場合）'!$BJ65+1&lt;=15,IF(GQ$19&gt;='様式３（療養者名簿）（⑤の場合）'!$BJ65,IF(GQ$19&lt;='様式３（療養者名簿）（⑤の場合）'!$BK65,1,0),0),0)</f>
        <v>0</v>
      </c>
      <c r="GR60" s="365">
        <f>IF(GR$19-'様式３（療養者名簿）（⑤の場合）'!$BJ65+1&lt;=15,IF(GR$19&gt;='様式３（療養者名簿）（⑤の場合）'!$BJ65,IF(GR$19&lt;='様式３（療養者名簿）（⑤の場合）'!$BK65,1,0),0),0)</f>
        <v>0</v>
      </c>
      <c r="GS60" s="365">
        <f>IF(GS$19-'様式３（療養者名簿）（⑤の場合）'!$BJ65+1&lt;=15,IF(GS$19&gt;='様式３（療養者名簿）（⑤の場合）'!$BJ65,IF(GS$19&lt;='様式３（療養者名簿）（⑤の場合）'!$BK65,1,0),0),0)</f>
        <v>0</v>
      </c>
      <c r="GT60" s="365">
        <f>IF(GT$19-'様式３（療養者名簿）（⑤の場合）'!$BJ65+1&lt;=15,IF(GT$19&gt;='様式３（療養者名簿）（⑤の場合）'!$BJ65,IF(GT$19&lt;='様式３（療養者名簿）（⑤の場合）'!$BK65,1,0),0),0)</f>
        <v>0</v>
      </c>
      <c r="GU60" s="365">
        <f>IF(GU$19-'様式３（療養者名簿）（⑤の場合）'!$BJ65+1&lt;=15,IF(GU$19&gt;='様式３（療養者名簿）（⑤の場合）'!$BJ65,IF(GU$19&lt;='様式３（療養者名簿）（⑤の場合）'!$BK65,1,0),0),0)</f>
        <v>0</v>
      </c>
      <c r="GV60" s="365">
        <f>IF(GV$19-'様式３（療養者名簿）（⑤の場合）'!$BJ65+1&lt;=15,IF(GV$19&gt;='様式３（療養者名簿）（⑤の場合）'!$BJ65,IF(GV$19&lt;='様式３（療養者名簿）（⑤の場合）'!$BK65,1,0),0),0)</f>
        <v>0</v>
      </c>
      <c r="GW60" s="365">
        <f>IF(GW$19-'様式３（療養者名簿）（⑤の場合）'!$BJ65+1&lt;=15,IF(GW$19&gt;='様式３（療養者名簿）（⑤の場合）'!$BJ65,IF(GW$19&lt;='様式３（療養者名簿）（⑤の場合）'!$BK65,1,0),0),0)</f>
        <v>0</v>
      </c>
      <c r="GX60" s="365">
        <f>IF(GX$19-'様式３（療養者名簿）（⑤の場合）'!$BJ65+1&lt;=15,IF(GX$19&gt;='様式３（療養者名簿）（⑤の場合）'!$BJ65,IF(GX$19&lt;='様式３（療養者名簿）（⑤の場合）'!$BK65,1,0),0),0)</f>
        <v>0</v>
      </c>
      <c r="GY60" s="365">
        <f>IF(GY$19-'様式３（療養者名簿）（⑤の場合）'!$BJ65+1&lt;=15,IF(GY$19&gt;='様式３（療養者名簿）（⑤の場合）'!$BJ65,IF(GY$19&lt;='様式３（療養者名簿）（⑤の場合）'!$BK65,1,0),0),0)</f>
        <v>0</v>
      </c>
      <c r="GZ60" s="365">
        <f>IF(GZ$19-'様式３（療養者名簿）（⑤の場合）'!$BJ65+1&lt;=15,IF(GZ$19&gt;='様式３（療養者名簿）（⑤の場合）'!$BJ65,IF(GZ$19&lt;='様式３（療養者名簿）（⑤の場合）'!$BK65,1,0),0),0)</f>
        <v>0</v>
      </c>
      <c r="HA60" s="365">
        <f>IF(HA$19-'様式３（療養者名簿）（⑤の場合）'!$BJ65+1&lt;=15,IF(HA$19&gt;='様式３（療養者名簿）（⑤の場合）'!$BJ65,IF(HA$19&lt;='様式３（療養者名簿）（⑤の場合）'!$BK65,1,0),0),0)</f>
        <v>0</v>
      </c>
      <c r="HB60" s="365">
        <f>IF(HB$19-'様式３（療養者名簿）（⑤の場合）'!$BJ65+1&lt;=15,IF(HB$19&gt;='様式３（療養者名簿）（⑤の場合）'!$BJ65,IF(HB$19&lt;='様式３（療養者名簿）（⑤の場合）'!$BK65,1,0),0),0)</f>
        <v>0</v>
      </c>
      <c r="HC60" s="365">
        <f>IF(HC$19-'様式３（療養者名簿）（⑤の場合）'!$BJ65+1&lt;=15,IF(HC$19&gt;='様式３（療養者名簿）（⑤の場合）'!$BJ65,IF(HC$19&lt;='様式３（療養者名簿）（⑤の場合）'!$BK65,1,0),0),0)</f>
        <v>0</v>
      </c>
      <c r="HD60" s="365">
        <f>IF(HD$19-'様式３（療養者名簿）（⑤の場合）'!$BJ65+1&lt;=15,IF(HD$19&gt;='様式３（療養者名簿）（⑤の場合）'!$BJ65,IF(HD$19&lt;='様式３（療養者名簿）（⑤の場合）'!$BK65,1,0),0),0)</f>
        <v>0</v>
      </c>
      <c r="HE60" s="365">
        <f>IF(HE$19-'様式３（療養者名簿）（⑤の場合）'!$BJ65+1&lt;=15,IF(HE$19&gt;='様式３（療養者名簿）（⑤の場合）'!$BJ65,IF(HE$19&lt;='様式３（療養者名簿）（⑤の場合）'!$BK65,1,0),0),0)</f>
        <v>0</v>
      </c>
      <c r="HF60" s="365">
        <f>IF(HF$19-'様式３（療養者名簿）（⑤の場合）'!$BJ65+1&lt;=15,IF(HF$19&gt;='様式３（療養者名簿）（⑤の場合）'!$BJ65,IF(HF$19&lt;='様式３（療養者名簿）（⑤の場合）'!$BK65,1,0),0),0)</f>
        <v>0</v>
      </c>
      <c r="HG60" s="365">
        <f>IF(HG$19-'様式３（療養者名簿）（⑤の場合）'!$BJ65+1&lt;=15,IF(HG$19&gt;='様式３（療養者名簿）（⑤の場合）'!$BJ65,IF(HG$19&lt;='様式３（療養者名簿）（⑤の場合）'!$BK65,1,0),0),0)</f>
        <v>0</v>
      </c>
      <c r="HH60" s="365">
        <f>IF(HH$19-'様式３（療養者名簿）（⑤の場合）'!$BJ65+1&lt;=15,IF(HH$19&gt;='様式３（療養者名簿）（⑤の場合）'!$BJ65,IF(HH$19&lt;='様式３（療養者名簿）（⑤の場合）'!$BK65,1,0),0),0)</f>
        <v>0</v>
      </c>
      <c r="HI60" s="365">
        <f>IF(HI$19-'様式３（療養者名簿）（⑤の場合）'!$BJ65+1&lt;=15,IF(HI$19&gt;='様式３（療養者名簿）（⑤の場合）'!$BJ65,IF(HI$19&lt;='様式３（療養者名簿）（⑤の場合）'!$BK65,1,0),0),0)</f>
        <v>0</v>
      </c>
      <c r="HJ60" s="365">
        <f>IF(HJ$19-'様式３（療養者名簿）（⑤の場合）'!$BJ65+1&lt;=15,IF(HJ$19&gt;='様式３（療養者名簿）（⑤の場合）'!$BJ65,IF(HJ$19&lt;='様式３（療養者名簿）（⑤の場合）'!$BK65,1,0),0),0)</f>
        <v>0</v>
      </c>
      <c r="HK60" s="365">
        <f>IF(HK$19-'様式３（療養者名簿）（⑤の場合）'!$BJ65+1&lt;=15,IF(HK$19&gt;='様式３（療養者名簿）（⑤の場合）'!$BJ65,IF(HK$19&lt;='様式３（療養者名簿）（⑤の場合）'!$BK65,1,0),0),0)</f>
        <v>0</v>
      </c>
      <c r="HL60" s="365">
        <f>IF(HL$19-'様式３（療養者名簿）（⑤の場合）'!$BJ65+1&lt;=15,IF(HL$19&gt;='様式３（療養者名簿）（⑤の場合）'!$BJ65,IF(HL$19&lt;='様式３（療養者名簿）（⑤の場合）'!$BK65,1,0),0),0)</f>
        <v>0</v>
      </c>
      <c r="HM60" s="365">
        <f>IF(HM$19-'様式３（療養者名簿）（⑤の場合）'!$BJ65+1&lt;=15,IF(HM$19&gt;='様式３（療養者名簿）（⑤の場合）'!$BJ65,IF(HM$19&lt;='様式３（療養者名簿）（⑤の場合）'!$BK65,1,0),0),0)</f>
        <v>0</v>
      </c>
      <c r="HN60" s="365">
        <f>IF(HN$19-'様式３（療養者名簿）（⑤の場合）'!$BJ65+1&lt;=15,IF(HN$19&gt;='様式３（療養者名簿）（⑤の場合）'!$BJ65,IF(HN$19&lt;='様式３（療養者名簿）（⑤の場合）'!$BK65,1,0),0),0)</f>
        <v>0</v>
      </c>
      <c r="HO60" s="365">
        <f>IF(HO$19-'様式３（療養者名簿）（⑤の場合）'!$BJ65+1&lt;=15,IF(HO$19&gt;='様式３（療養者名簿）（⑤の場合）'!$BJ65,IF(HO$19&lt;='様式３（療養者名簿）（⑤の場合）'!$BK65,1,0),0),0)</f>
        <v>0</v>
      </c>
      <c r="HP60" s="365">
        <f>IF(HP$19-'様式３（療養者名簿）（⑤の場合）'!$BJ65+1&lt;=15,IF(HP$19&gt;='様式３（療養者名簿）（⑤の場合）'!$BJ65,IF(HP$19&lt;='様式３（療養者名簿）（⑤の場合）'!$BK65,1,0),0),0)</f>
        <v>0</v>
      </c>
      <c r="HQ60" s="365">
        <f>IF(HQ$19-'様式３（療養者名簿）（⑤の場合）'!$BJ65+1&lt;=15,IF(HQ$19&gt;='様式３（療養者名簿）（⑤の場合）'!$BJ65,IF(HQ$19&lt;='様式３（療養者名簿）（⑤の場合）'!$BK65,1,0),0),0)</f>
        <v>0</v>
      </c>
      <c r="HR60" s="365">
        <f>IF(HR$19-'様式３（療養者名簿）（⑤の場合）'!$BJ65+1&lt;=15,IF(HR$19&gt;='様式３（療養者名簿）（⑤の場合）'!$BJ65,IF(HR$19&lt;='様式３（療養者名簿）（⑤の場合）'!$BK65,1,0),0),0)</f>
        <v>0</v>
      </c>
      <c r="HS60" s="365">
        <f>IF(HS$19-'様式３（療養者名簿）（⑤の場合）'!$BJ65+1&lt;=15,IF(HS$19&gt;='様式３（療養者名簿）（⑤の場合）'!$BJ65,IF(HS$19&lt;='様式３（療養者名簿）（⑤の場合）'!$BK65,1,0),0),0)</f>
        <v>0</v>
      </c>
      <c r="HT60" s="365">
        <f>IF(HT$19-'様式３（療養者名簿）（⑤の場合）'!$BJ65+1&lt;=15,IF(HT$19&gt;='様式３（療養者名簿）（⑤の場合）'!$BJ65,IF(HT$19&lt;='様式３（療養者名簿）（⑤の場合）'!$BK65,1,0),0),0)</f>
        <v>0</v>
      </c>
      <c r="HU60" s="365">
        <f>IF(HU$19-'様式３（療養者名簿）（⑤の場合）'!$BJ65+1&lt;=15,IF(HU$19&gt;='様式３（療養者名簿）（⑤の場合）'!$BJ65,IF(HU$19&lt;='様式３（療養者名簿）（⑤の場合）'!$BK65,1,0),0),0)</f>
        <v>0</v>
      </c>
      <c r="HV60" s="365">
        <f>IF(HV$19-'様式３（療養者名簿）（⑤の場合）'!$BJ65+1&lt;=15,IF(HV$19&gt;='様式３（療養者名簿）（⑤の場合）'!$BJ65,IF(HV$19&lt;='様式３（療養者名簿）（⑤の場合）'!$BK65,1,0),0),0)</f>
        <v>0</v>
      </c>
      <c r="HW60" s="365">
        <f>IF(HW$19-'様式３（療養者名簿）（⑤の場合）'!$BJ65+1&lt;=15,IF(HW$19&gt;='様式３（療養者名簿）（⑤の場合）'!$BJ65,IF(HW$19&lt;='様式３（療養者名簿）（⑤の場合）'!$BK65,1,0),0),0)</f>
        <v>0</v>
      </c>
      <c r="HX60" s="365">
        <f>IF(HX$19-'様式３（療養者名簿）（⑤の場合）'!$BJ65+1&lt;=15,IF(HX$19&gt;='様式３（療養者名簿）（⑤の場合）'!$BJ65,IF(HX$19&lt;='様式３（療養者名簿）（⑤の場合）'!$BK65,1,0),0),0)</f>
        <v>0</v>
      </c>
      <c r="HY60" s="365">
        <f>IF(HY$19-'様式３（療養者名簿）（⑤の場合）'!$BJ65+1&lt;=15,IF(HY$19&gt;='様式３（療養者名簿）（⑤の場合）'!$BJ65,IF(HY$19&lt;='様式３（療養者名簿）（⑤の場合）'!$BK65,1,0),0),0)</f>
        <v>0</v>
      </c>
      <c r="HZ60" s="365">
        <f>IF(HZ$19-'様式３（療養者名簿）（⑤の場合）'!$BJ65+1&lt;=15,IF(HZ$19&gt;='様式３（療養者名簿）（⑤の場合）'!$BJ65,IF(HZ$19&lt;='様式３（療養者名簿）（⑤の場合）'!$BK65,1,0),0),0)</f>
        <v>0</v>
      </c>
      <c r="IA60" s="365">
        <f>IF(IA$19-'様式３（療養者名簿）（⑤の場合）'!$BJ65+1&lt;=15,IF(IA$19&gt;='様式３（療養者名簿）（⑤の場合）'!$BJ65,IF(IA$19&lt;='様式３（療養者名簿）（⑤の場合）'!$BK65,1,0),0),0)</f>
        <v>0</v>
      </c>
      <c r="IB60" s="365">
        <f>IF(IB$19-'様式３（療養者名簿）（⑤の場合）'!$BJ65+1&lt;=15,IF(IB$19&gt;='様式３（療養者名簿）（⑤の場合）'!$BJ65,IF(IB$19&lt;='様式３（療養者名簿）（⑤の場合）'!$BK65,1,0),0),0)</f>
        <v>0</v>
      </c>
      <c r="IC60" s="365">
        <f>IF(IC$19-'様式３（療養者名簿）（⑤の場合）'!$BJ65+1&lt;=15,IF(IC$19&gt;='様式３（療養者名簿）（⑤の場合）'!$BJ65,IF(IC$19&lt;='様式３（療養者名簿）（⑤の場合）'!$BK65,1,0),0),0)</f>
        <v>0</v>
      </c>
      <c r="ID60" s="365">
        <f>IF(ID$19-'様式３（療養者名簿）（⑤の場合）'!$BJ65+1&lt;=15,IF(ID$19&gt;='様式３（療養者名簿）（⑤の場合）'!$BJ65,IF(ID$19&lt;='様式３（療養者名簿）（⑤の場合）'!$BK65,1,0),0),0)</f>
        <v>0</v>
      </c>
      <c r="IE60" s="365">
        <f>IF(IE$19-'様式３（療養者名簿）（⑤の場合）'!$BJ65+1&lt;=15,IF(IE$19&gt;='様式３（療養者名簿）（⑤の場合）'!$BJ65,IF(IE$19&lt;='様式３（療養者名簿）（⑤の場合）'!$BK65,1,0),0),0)</f>
        <v>0</v>
      </c>
      <c r="IF60" s="365">
        <f>IF(IF$19-'様式３（療養者名簿）（⑤の場合）'!$BJ65+1&lt;=15,IF(IF$19&gt;='様式３（療養者名簿）（⑤の場合）'!$BJ65,IF(IF$19&lt;='様式３（療養者名簿）（⑤の場合）'!$BK65,1,0),0),0)</f>
        <v>0</v>
      </c>
      <c r="IG60" s="365">
        <f>IF(IG$19-'様式３（療養者名簿）（⑤の場合）'!$BJ65+1&lt;=15,IF(IG$19&gt;='様式３（療養者名簿）（⑤の場合）'!$BJ65,IF(IG$19&lt;='様式３（療養者名簿）（⑤の場合）'!$BK65,1,0),0),0)</f>
        <v>0</v>
      </c>
      <c r="IH60" s="365">
        <f>IF(IH$19-'様式３（療養者名簿）（⑤の場合）'!$BJ65+1&lt;=15,IF(IH$19&gt;='様式３（療養者名簿）（⑤の場合）'!$BJ65,IF(IH$19&lt;='様式３（療養者名簿）（⑤の場合）'!$BK65,1,0),0),0)</f>
        <v>0</v>
      </c>
      <c r="II60" s="365">
        <f>IF(II$19-'様式３（療養者名簿）（⑤の場合）'!$BJ65+1&lt;=15,IF(II$19&gt;='様式３（療養者名簿）（⑤の場合）'!$BJ65,IF(II$19&lt;='様式３（療養者名簿）（⑤の場合）'!$BK65,1,0),0),0)</f>
        <v>0</v>
      </c>
      <c r="IJ60" s="365">
        <f>IF(IJ$19-'様式３（療養者名簿）（⑤の場合）'!$BJ65+1&lt;=15,IF(IJ$19&gt;='様式３（療養者名簿）（⑤の場合）'!$BJ65,IF(IJ$19&lt;='様式３（療養者名簿）（⑤の場合）'!$BK65,1,0),0),0)</f>
        <v>0</v>
      </c>
      <c r="IK60" s="365">
        <f>IF(IK$19-'様式３（療養者名簿）（⑤の場合）'!$BJ65+1&lt;=15,IF(IK$19&gt;='様式３（療養者名簿）（⑤の場合）'!$BJ65,IF(IK$19&lt;='様式３（療養者名簿）（⑤の場合）'!$BK65,1,0),0),0)</f>
        <v>0</v>
      </c>
      <c r="IL60" s="365">
        <f>IF(IL$19-'様式３（療養者名簿）（⑤の場合）'!$BJ65+1&lt;=15,IF(IL$19&gt;='様式３（療養者名簿）（⑤の場合）'!$BJ65,IF(IL$19&lt;='様式３（療養者名簿）（⑤の場合）'!$BK65,1,0),0),0)</f>
        <v>0</v>
      </c>
      <c r="IM60" s="365">
        <f>IF(IM$19-'様式３（療養者名簿）（⑤の場合）'!$BJ65+1&lt;=15,IF(IM$19&gt;='様式３（療養者名簿）（⑤の場合）'!$BJ65,IF(IM$19&lt;='様式３（療養者名簿）（⑤の場合）'!$BK65,1,0),0),0)</f>
        <v>0</v>
      </c>
      <c r="IN60" s="365">
        <f>IF(IN$19-'様式３（療養者名簿）（⑤の場合）'!$BJ65+1&lt;=15,IF(IN$19&gt;='様式３（療養者名簿）（⑤の場合）'!$BJ65,IF(IN$19&lt;='様式３（療養者名簿）（⑤の場合）'!$BK65,1,0),0),0)</f>
        <v>0</v>
      </c>
      <c r="IO60" s="365">
        <f>IF(IO$19-'様式３（療養者名簿）（⑤の場合）'!$BJ65+1&lt;=15,IF(IO$19&gt;='様式３（療養者名簿）（⑤の場合）'!$BJ65,IF(IO$19&lt;='様式３（療養者名簿）（⑤の場合）'!$BK65,1,0),0),0)</f>
        <v>0</v>
      </c>
      <c r="IP60" s="365">
        <f>IF(IP$19-'様式３（療養者名簿）（⑤の場合）'!$BJ65+1&lt;=15,IF(IP$19&gt;='様式３（療養者名簿）（⑤の場合）'!$BJ65,IF(IP$19&lt;='様式３（療養者名簿）（⑤の場合）'!$BK65,1,0),0),0)</f>
        <v>0</v>
      </c>
      <c r="IQ60" s="365">
        <f>IF(IQ$19-'様式３（療養者名簿）（⑤の場合）'!$BJ65+1&lt;=15,IF(IQ$19&gt;='様式３（療養者名簿）（⑤の場合）'!$BJ65,IF(IQ$19&lt;='様式３（療養者名簿）（⑤の場合）'!$BK65,1,0),0),0)</f>
        <v>0</v>
      </c>
      <c r="IR60" s="365">
        <f>IF(IR$19-'様式３（療養者名簿）（⑤の場合）'!$BJ65+1&lt;=15,IF(IR$19&gt;='様式３（療養者名簿）（⑤の場合）'!$BJ65,IF(IR$19&lt;='様式３（療養者名簿）（⑤の場合）'!$BK65,1,0),0),0)</f>
        <v>0</v>
      </c>
      <c r="IS60" s="365">
        <f>IF(IS$19-'様式３（療養者名簿）（⑤の場合）'!$BJ65+1&lt;=15,IF(IS$19&gt;='様式３（療養者名簿）（⑤の場合）'!$BJ65,IF(IS$19&lt;='様式３（療養者名簿）（⑤の場合）'!$BK65,1,0),0),0)</f>
        <v>0</v>
      </c>
      <c r="IT60" s="365">
        <f>IF(IT$19-'様式３（療養者名簿）（⑤の場合）'!$BJ65+1&lt;=15,IF(IT$19&gt;='様式３（療養者名簿）（⑤の場合）'!$BJ65,IF(IT$19&lt;='様式３（療養者名簿）（⑤の場合）'!$BK65,1,0),0),0)</f>
        <v>0</v>
      </c>
      <c r="IU60" s="365">
        <f>IF(IU$19-'様式３（療養者名簿）（⑤の場合）'!$BJ65+1&lt;=15,IF(IU$19&gt;='様式３（療養者名簿）（⑤の場合）'!$BJ65,IF(IU$19&lt;='様式３（療養者名簿）（⑤の場合）'!$BK65,1,0),0),0)</f>
        <v>0</v>
      </c>
      <c r="IV60" s="365">
        <f>IF(IV$19-'様式３（療養者名簿）（⑤の場合）'!$BJ65+1&lt;=15,IF(IV$19&gt;='様式３（療養者名簿）（⑤の場合）'!$BJ65,IF(IV$19&lt;='様式３（療養者名簿）（⑤の場合）'!$BK65,1,0),0),0)</f>
        <v>0</v>
      </c>
      <c r="IW60" s="365">
        <f>IF(IW$19-'様式３（療養者名簿）（⑤の場合）'!$BJ65+1&lt;=15,IF(IW$19&gt;='様式３（療養者名簿）（⑤の場合）'!$BJ65,IF(IW$19&lt;='様式３（療養者名簿）（⑤の場合）'!$BK65,1,0),0),0)</f>
        <v>0</v>
      </c>
      <c r="IX60" s="365">
        <f>IF(IX$19-'様式３（療養者名簿）（⑤の場合）'!$BJ65+1&lt;=15,IF(IX$19&gt;='様式３（療養者名簿）（⑤の場合）'!$BJ65,IF(IX$19&lt;='様式３（療養者名簿）（⑤の場合）'!$BK65,1,0),0),0)</f>
        <v>0</v>
      </c>
      <c r="IY60" s="365">
        <f>IF(IY$19-'様式３（療養者名簿）（⑤の場合）'!$BJ65+1&lt;=15,IF(IY$19&gt;='様式３（療養者名簿）（⑤の場合）'!$BJ65,IF(IY$19&lt;='様式３（療養者名簿）（⑤の場合）'!$BK65,1,0),0),0)</f>
        <v>0</v>
      </c>
      <c r="IZ60" s="365">
        <f>IF(IZ$19-'様式３（療養者名簿）（⑤の場合）'!$BJ65+1&lt;=15,IF(IZ$19&gt;='様式３（療養者名簿）（⑤の場合）'!$BJ65,IF(IZ$19&lt;='様式３（療養者名簿）（⑤の場合）'!$BK65,1,0),0),0)</f>
        <v>0</v>
      </c>
      <c r="JA60" s="365">
        <f>IF(JA$19-'様式３（療養者名簿）（⑤の場合）'!$BJ65+1&lt;=15,IF(JA$19&gt;='様式３（療養者名簿）（⑤の場合）'!$BJ65,IF(JA$19&lt;='様式３（療養者名簿）（⑤の場合）'!$BK65,1,0),0),0)</f>
        <v>0</v>
      </c>
      <c r="JB60" s="365">
        <f>IF(JB$19-'様式３（療養者名簿）（⑤の場合）'!$BJ65+1&lt;=15,IF(JB$19&gt;='様式３（療養者名簿）（⑤の場合）'!$BJ65,IF(JB$19&lt;='様式３（療養者名簿）（⑤の場合）'!$BK65,1,0),0),0)</f>
        <v>0</v>
      </c>
      <c r="JC60" s="365">
        <f>IF(JC$19-'様式３（療養者名簿）（⑤の場合）'!$BJ65+1&lt;=15,IF(JC$19&gt;='様式３（療養者名簿）（⑤の場合）'!$BJ65,IF(JC$19&lt;='様式３（療養者名簿）（⑤の場合）'!$BK65,1,0),0),0)</f>
        <v>0</v>
      </c>
      <c r="JD60" s="365">
        <f>IF(JD$19-'様式３（療養者名簿）（⑤の場合）'!$BJ65+1&lt;=15,IF(JD$19&gt;='様式３（療養者名簿）（⑤の場合）'!$BJ65,IF(JD$19&lt;='様式３（療養者名簿）（⑤の場合）'!$BK65,1,0),0),0)</f>
        <v>0</v>
      </c>
      <c r="JE60" s="365">
        <f>IF(JE$19-'様式３（療養者名簿）（⑤の場合）'!$BJ65+1&lt;=15,IF(JE$19&gt;='様式３（療養者名簿）（⑤の場合）'!$BJ65,IF(JE$19&lt;='様式３（療養者名簿）（⑤の場合）'!$BK65,1,0),0),0)</f>
        <v>0</v>
      </c>
      <c r="JF60" s="365">
        <f>IF(JF$19-'様式３（療養者名簿）（⑤の場合）'!$BJ65+1&lt;=15,IF(JF$19&gt;='様式３（療養者名簿）（⑤の場合）'!$BJ65,IF(JF$19&lt;='様式３（療養者名簿）（⑤の場合）'!$BK65,1,0),0),0)</f>
        <v>0</v>
      </c>
      <c r="JG60" s="365">
        <f>IF(JG$19-'様式３（療養者名簿）（⑤の場合）'!$BJ65+1&lt;=15,IF(JG$19&gt;='様式３（療養者名簿）（⑤の場合）'!$BJ65,IF(JG$19&lt;='様式３（療養者名簿）（⑤の場合）'!$BK65,1,0),0),0)</f>
        <v>0</v>
      </c>
      <c r="JH60" s="365">
        <f>IF(JH$19-'様式３（療養者名簿）（⑤の場合）'!$BJ65+1&lt;=15,IF(JH$19&gt;='様式３（療養者名簿）（⑤の場合）'!$BJ65,IF(JH$19&lt;='様式３（療養者名簿）（⑤の場合）'!$BK65,1,0),0),0)</f>
        <v>0</v>
      </c>
      <c r="JI60" s="365">
        <f>IF(JI$19-'様式３（療養者名簿）（⑤の場合）'!$BJ65+1&lt;=15,IF(JI$19&gt;='様式３（療養者名簿）（⑤の場合）'!$BJ65,IF(JI$19&lt;='様式３（療養者名簿）（⑤の場合）'!$BK65,1,0),0),0)</f>
        <v>0</v>
      </c>
      <c r="JJ60" s="365">
        <f>IF(JJ$19-'様式３（療養者名簿）（⑤の場合）'!$BJ65+1&lt;=15,IF(JJ$19&gt;='様式３（療養者名簿）（⑤の場合）'!$BJ65,IF(JJ$19&lt;='様式３（療養者名簿）（⑤の場合）'!$BK65,1,0),0),0)</f>
        <v>0</v>
      </c>
      <c r="JK60" s="365">
        <f>IF(JK$19-'様式３（療養者名簿）（⑤の場合）'!$BJ65+1&lt;=15,IF(JK$19&gt;='様式３（療養者名簿）（⑤の場合）'!$BJ65,IF(JK$19&lt;='様式３（療養者名簿）（⑤の場合）'!$BK65,1,0),0),0)</f>
        <v>0</v>
      </c>
      <c r="JL60" s="365">
        <f>IF(JL$19-'様式３（療養者名簿）（⑤の場合）'!$BJ65+1&lt;=15,IF(JL$19&gt;='様式３（療養者名簿）（⑤の場合）'!$BJ65,IF(JL$19&lt;='様式３（療養者名簿）（⑤の場合）'!$BK65,1,0),0),0)</f>
        <v>0</v>
      </c>
      <c r="JM60" s="365">
        <f>IF(JM$19-'様式３（療養者名簿）（⑤の場合）'!$BJ65+1&lt;=15,IF(JM$19&gt;='様式３（療養者名簿）（⑤の場合）'!$BJ65,IF(JM$19&lt;='様式３（療養者名簿）（⑤の場合）'!$BK65,1,0),0),0)</f>
        <v>0</v>
      </c>
      <c r="JN60" s="365">
        <f>IF(JN$19-'様式３（療養者名簿）（⑤の場合）'!$BJ65+1&lt;=15,IF(JN$19&gt;='様式３（療養者名簿）（⑤の場合）'!$BJ65,IF(JN$19&lt;='様式３（療養者名簿）（⑤の場合）'!$BK65,1,0),0),0)</f>
        <v>0</v>
      </c>
      <c r="JO60" s="365">
        <f>IF(JO$19-'様式３（療養者名簿）（⑤の場合）'!$BJ65+1&lt;=15,IF(JO$19&gt;='様式３（療養者名簿）（⑤の場合）'!$BJ65,IF(JO$19&lt;='様式３（療養者名簿）（⑤の場合）'!$BK65,1,0),0),0)</f>
        <v>0</v>
      </c>
      <c r="JP60" s="365">
        <f>IF(JP$19-'様式３（療養者名簿）（⑤の場合）'!$BJ65+1&lt;=15,IF(JP$19&gt;='様式３（療養者名簿）（⑤の場合）'!$BJ65,IF(JP$19&lt;='様式３（療養者名簿）（⑤の場合）'!$BK65,1,0),0),0)</f>
        <v>0</v>
      </c>
      <c r="JQ60" s="365">
        <f>IF(JQ$19-'様式３（療養者名簿）（⑤の場合）'!$BJ65+1&lt;=15,IF(JQ$19&gt;='様式３（療養者名簿）（⑤の場合）'!$BJ65,IF(JQ$19&lt;='様式３（療養者名簿）（⑤の場合）'!$BK65,1,0),0),0)</f>
        <v>0</v>
      </c>
      <c r="JR60" s="365">
        <f>IF(JR$19-'様式３（療養者名簿）（⑤の場合）'!$BJ65+1&lt;=15,IF(JR$19&gt;='様式３（療養者名簿）（⑤の場合）'!$BJ65,IF(JR$19&lt;='様式３（療養者名簿）（⑤の場合）'!$BK65,1,0),0),0)</f>
        <v>0</v>
      </c>
      <c r="JS60" s="365">
        <f>IF(JS$19-'様式３（療養者名簿）（⑤の場合）'!$BJ65+1&lt;=15,IF(JS$19&gt;='様式３（療養者名簿）（⑤の場合）'!$BJ65,IF(JS$19&lt;='様式３（療養者名簿）（⑤の場合）'!$BK65,1,0),0),0)</f>
        <v>0</v>
      </c>
      <c r="JT60" s="365">
        <f>IF(JT$19-'様式３（療養者名簿）（⑤の場合）'!$BJ65+1&lt;=15,IF(JT$19&gt;='様式３（療養者名簿）（⑤の場合）'!$BJ65,IF(JT$19&lt;='様式３（療養者名簿）（⑤の場合）'!$BK65,1,0),0),0)</f>
        <v>0</v>
      </c>
      <c r="JU60" s="365">
        <f>IF(JU$19-'様式３（療養者名簿）（⑤の場合）'!$BJ65+1&lt;=15,IF(JU$19&gt;='様式３（療養者名簿）（⑤の場合）'!$BJ65,IF(JU$19&lt;='様式３（療養者名簿）（⑤の場合）'!$BK65,1,0),0),0)</f>
        <v>0</v>
      </c>
      <c r="JV60" s="365">
        <f>IF(JV$19-'様式３（療養者名簿）（⑤の場合）'!$BJ65+1&lt;=15,IF(JV$19&gt;='様式３（療養者名簿）（⑤の場合）'!$BJ65,IF(JV$19&lt;='様式３（療養者名簿）（⑤の場合）'!$BK65,1,0),0),0)</f>
        <v>0</v>
      </c>
      <c r="JW60" s="365">
        <f>IF(JW$19-'様式３（療養者名簿）（⑤の場合）'!$BJ65+1&lt;=15,IF(JW$19&gt;='様式３（療養者名簿）（⑤の場合）'!$BJ65,IF(JW$19&lt;='様式３（療養者名簿）（⑤の場合）'!$BK65,1,0),0),0)</f>
        <v>0</v>
      </c>
      <c r="JX60" s="365">
        <f>IF(JX$19-'様式３（療養者名簿）（⑤の場合）'!$BJ65+1&lt;=15,IF(JX$19&gt;='様式３（療養者名簿）（⑤の場合）'!$BJ65,IF(JX$19&lt;='様式３（療養者名簿）（⑤の場合）'!$BK65,1,0),0),0)</f>
        <v>0</v>
      </c>
      <c r="JY60" s="365">
        <f>IF(JY$19-'様式３（療養者名簿）（⑤の場合）'!$BJ65+1&lt;=15,IF(JY$19&gt;='様式３（療養者名簿）（⑤の場合）'!$BJ65,IF(JY$19&lt;='様式３（療養者名簿）（⑤の場合）'!$BK65,1,0),0),0)</f>
        <v>0</v>
      </c>
      <c r="JZ60" s="365">
        <f>IF(JZ$19-'様式３（療養者名簿）（⑤の場合）'!$BJ65+1&lt;=15,IF(JZ$19&gt;='様式３（療養者名簿）（⑤の場合）'!$BJ65,IF(JZ$19&lt;='様式３（療養者名簿）（⑤の場合）'!$BK65,1,0),0),0)</f>
        <v>0</v>
      </c>
      <c r="KA60" s="365">
        <f>IF(KA$19-'様式３（療養者名簿）（⑤の場合）'!$BJ65+1&lt;=15,IF(KA$19&gt;='様式３（療養者名簿）（⑤の場合）'!$BJ65,IF(KA$19&lt;='様式３（療養者名簿）（⑤の場合）'!$BK65,1,0),0),0)</f>
        <v>0</v>
      </c>
      <c r="KB60" s="365">
        <f>IF(KB$19-'様式３（療養者名簿）（⑤の場合）'!$BJ65+1&lt;=15,IF(KB$19&gt;='様式３（療養者名簿）（⑤の場合）'!$BJ65,IF(KB$19&lt;='様式３（療養者名簿）（⑤の場合）'!$BK65,1,0),0),0)</f>
        <v>0</v>
      </c>
      <c r="KC60" s="365">
        <f>IF(KC$19-'様式３（療養者名簿）（⑤の場合）'!$BJ65+1&lt;=15,IF(KC$19&gt;='様式３（療養者名簿）（⑤の場合）'!$BJ65,IF(KC$19&lt;='様式３（療養者名簿）（⑤の場合）'!$BK65,1,0),0),0)</f>
        <v>0</v>
      </c>
      <c r="KD60" s="365">
        <f>IF(KD$19-'様式３（療養者名簿）（⑤の場合）'!$BJ65+1&lt;=15,IF(KD$19&gt;='様式３（療養者名簿）（⑤の場合）'!$BJ65,IF(KD$19&lt;='様式３（療養者名簿）（⑤の場合）'!$BK65,1,0),0),0)</f>
        <v>0</v>
      </c>
      <c r="KE60" s="365">
        <f>IF(KE$19-'様式３（療養者名簿）（⑤の場合）'!$BJ65+1&lt;=15,IF(KE$19&gt;='様式３（療養者名簿）（⑤の場合）'!$BJ65,IF(KE$19&lt;='様式３（療養者名簿）（⑤の場合）'!$BK65,1,0),0),0)</f>
        <v>0</v>
      </c>
      <c r="KF60" s="365">
        <f>IF(KF$19-'様式３（療養者名簿）（⑤の場合）'!$BJ65+1&lt;=15,IF(KF$19&gt;='様式３（療養者名簿）（⑤の場合）'!$BJ65,IF(KF$19&lt;='様式３（療養者名簿）（⑤の場合）'!$BK65,1,0),0),0)</f>
        <v>0</v>
      </c>
      <c r="KG60" s="365">
        <f>IF(KG$19-'様式３（療養者名簿）（⑤の場合）'!$BJ65+1&lt;=15,IF(KG$19&gt;='様式３（療養者名簿）（⑤の場合）'!$BJ65,IF(KG$19&lt;='様式３（療養者名簿）（⑤の場合）'!$BK65,1,0),0),0)</f>
        <v>0</v>
      </c>
      <c r="KH60" s="365">
        <f>IF(KH$19-'様式３（療養者名簿）（⑤の場合）'!$BJ65+1&lt;=15,IF(KH$19&gt;='様式３（療養者名簿）（⑤の場合）'!$BJ65,IF(KH$19&lt;='様式３（療養者名簿）（⑤の場合）'!$BK65,1,0),0),0)</f>
        <v>0</v>
      </c>
      <c r="KI60" s="365">
        <f>IF(KI$19-'様式３（療養者名簿）（⑤の場合）'!$BJ65+1&lt;=15,IF(KI$19&gt;='様式３（療養者名簿）（⑤の場合）'!$BJ65,IF(KI$19&lt;='様式３（療養者名簿）（⑤の場合）'!$BK65,1,0),0),0)</f>
        <v>0</v>
      </c>
      <c r="KJ60" s="365">
        <f>IF(KJ$19-'様式３（療養者名簿）（⑤の場合）'!$BJ65+1&lt;=15,IF(KJ$19&gt;='様式３（療養者名簿）（⑤の場合）'!$BJ65,IF(KJ$19&lt;='様式３（療養者名簿）（⑤の場合）'!$BK65,1,0),0),0)</f>
        <v>0</v>
      </c>
      <c r="KK60" s="365">
        <f>IF(KK$19-'様式３（療養者名簿）（⑤の場合）'!$BJ65+1&lt;=15,IF(KK$19&gt;='様式３（療養者名簿）（⑤の場合）'!$BJ65,IF(KK$19&lt;='様式３（療養者名簿）（⑤の場合）'!$BK65,1,0),0),0)</f>
        <v>0</v>
      </c>
      <c r="KL60" s="365">
        <f>IF(KL$19-'様式３（療養者名簿）（⑤の場合）'!$BJ65+1&lt;=15,IF(KL$19&gt;='様式３（療養者名簿）（⑤の場合）'!$BJ65,IF(KL$19&lt;='様式３（療養者名簿）（⑤の場合）'!$BK65,1,0),0),0)</f>
        <v>0</v>
      </c>
      <c r="KM60" s="365">
        <f>IF(KM$19-'様式３（療養者名簿）（⑤の場合）'!$BJ65+1&lt;=15,IF(KM$19&gt;='様式３（療養者名簿）（⑤の場合）'!$BJ65,IF(KM$19&lt;='様式３（療養者名簿）（⑤の場合）'!$BK65,1,0),0),0)</f>
        <v>0</v>
      </c>
      <c r="KN60" s="365">
        <f>IF(KN$19-'様式３（療養者名簿）（⑤の場合）'!$BJ65+1&lt;=15,IF(KN$19&gt;='様式３（療養者名簿）（⑤の場合）'!$BJ65,IF(KN$19&lt;='様式３（療養者名簿）（⑤の場合）'!$BK65,1,0),0),0)</f>
        <v>0</v>
      </c>
      <c r="KO60" s="365">
        <f>IF(KO$19-'様式３（療養者名簿）（⑤の場合）'!$BJ65+1&lt;=15,IF(KO$19&gt;='様式３（療養者名簿）（⑤の場合）'!$BJ65,IF(KO$19&lt;='様式３（療養者名簿）（⑤の場合）'!$BK65,1,0),0),0)</f>
        <v>0</v>
      </c>
      <c r="KP60" s="365">
        <f>IF(KP$19-'様式３（療養者名簿）（⑤の場合）'!$BJ65+1&lt;=15,IF(KP$19&gt;='様式３（療養者名簿）（⑤の場合）'!$BJ65,IF(KP$19&lt;='様式３（療養者名簿）（⑤の場合）'!$BK65,1,0),0),0)</f>
        <v>0</v>
      </c>
      <c r="KQ60" s="365">
        <f>IF(KQ$19-'様式３（療養者名簿）（⑤の場合）'!$BJ65+1&lt;=15,IF(KQ$19&gt;='様式３（療養者名簿）（⑤の場合）'!$BJ65,IF(KQ$19&lt;='様式３（療養者名簿）（⑤の場合）'!$BK65,1,0),0),0)</f>
        <v>0</v>
      </c>
      <c r="KR60" s="365">
        <f>IF(KR$19-'様式３（療養者名簿）（⑤の場合）'!$BJ65+1&lt;=15,IF(KR$19&gt;='様式３（療養者名簿）（⑤の場合）'!$BJ65,IF(KR$19&lt;='様式３（療養者名簿）（⑤の場合）'!$BK65,1,0),0),0)</f>
        <v>0</v>
      </c>
      <c r="KS60" s="365">
        <f>IF(KS$19-'様式３（療養者名簿）（⑤の場合）'!$BJ65+1&lt;=15,IF(KS$19&gt;='様式３（療養者名簿）（⑤の場合）'!$BJ65,IF(KS$19&lt;='様式３（療養者名簿）（⑤の場合）'!$BK65,1,0),0),0)</f>
        <v>0</v>
      </c>
      <c r="KT60" s="365">
        <f>IF(KT$19-'様式３（療養者名簿）（⑤の場合）'!$BJ65+1&lt;=15,IF(KT$19&gt;='様式３（療養者名簿）（⑤の場合）'!$BJ65,IF(KT$19&lt;='様式３（療養者名簿）（⑤の場合）'!$BK65,1,0),0),0)</f>
        <v>0</v>
      </c>
      <c r="KU60" s="365">
        <f>IF(KU$19-'様式３（療養者名簿）（⑤の場合）'!$BJ65+1&lt;=15,IF(KU$19&gt;='様式３（療養者名簿）（⑤の場合）'!$BJ65,IF(KU$19&lt;='様式３（療養者名簿）（⑤の場合）'!$BK65,1,0),0),0)</f>
        <v>0</v>
      </c>
      <c r="KV60" s="365">
        <f>IF(KV$19-'様式３（療養者名簿）（⑤の場合）'!$BJ65+1&lt;=15,IF(KV$19&gt;='様式３（療養者名簿）（⑤の場合）'!$BJ65,IF(KV$19&lt;='様式３（療養者名簿）（⑤の場合）'!$BK65,1,0),0),0)</f>
        <v>0</v>
      </c>
      <c r="KW60" s="365">
        <f>IF(KW$19-'様式３（療養者名簿）（⑤の場合）'!$BJ65+1&lt;=15,IF(KW$19&gt;='様式３（療養者名簿）（⑤の場合）'!$BJ65,IF(KW$19&lt;='様式３（療養者名簿）（⑤の場合）'!$BK65,1,0),0),0)</f>
        <v>0</v>
      </c>
      <c r="KX60" s="365">
        <f>IF(KX$19-'様式３（療養者名簿）（⑤の場合）'!$BJ65+1&lt;=15,IF(KX$19&gt;='様式３（療養者名簿）（⑤の場合）'!$BJ65,IF(KX$19&lt;='様式３（療養者名簿）（⑤の場合）'!$BK65,1,0),0),0)</f>
        <v>0</v>
      </c>
      <c r="KY60" s="365">
        <f>IF(KY$19-'様式３（療養者名簿）（⑤の場合）'!$BJ65+1&lt;=15,IF(KY$19&gt;='様式３（療養者名簿）（⑤の場合）'!$BJ65,IF(KY$19&lt;='様式３（療養者名簿）（⑤の場合）'!$BK65,1,0),0),0)</f>
        <v>0</v>
      </c>
      <c r="KZ60" s="365">
        <f>IF(KZ$19-'様式３（療養者名簿）（⑤の場合）'!$BJ65+1&lt;=15,IF(KZ$19&gt;='様式３（療養者名簿）（⑤の場合）'!$BJ65,IF(KZ$19&lt;='様式３（療養者名簿）（⑤の場合）'!$BK65,1,0),0),0)</f>
        <v>0</v>
      </c>
      <c r="LA60" s="365">
        <f>IF(LA$19-'様式３（療養者名簿）（⑤の場合）'!$BJ65+1&lt;=15,IF(LA$19&gt;='様式３（療養者名簿）（⑤の場合）'!$BJ65,IF(LA$19&lt;='様式３（療養者名簿）（⑤の場合）'!$BK65,1,0),0),0)</f>
        <v>0</v>
      </c>
      <c r="LB60" s="365">
        <f>IF(LB$19-'様式３（療養者名簿）（⑤の場合）'!$BJ65+1&lt;=15,IF(LB$19&gt;='様式３（療養者名簿）（⑤の場合）'!$BJ65,IF(LB$19&lt;='様式３（療養者名簿）（⑤の場合）'!$BK65,1,0),0),0)</f>
        <v>0</v>
      </c>
      <c r="LC60" s="365">
        <f>IF(LC$19-'様式３（療養者名簿）（⑤の場合）'!$BJ65+1&lt;=15,IF(LC$19&gt;='様式３（療養者名簿）（⑤の場合）'!$BJ65,IF(LC$19&lt;='様式３（療養者名簿）（⑤の場合）'!$BK65,1,0),0),0)</f>
        <v>0</v>
      </c>
      <c r="LD60" s="365">
        <f>IF(LD$19-'様式３（療養者名簿）（⑤の場合）'!$BJ65+1&lt;=15,IF(LD$19&gt;='様式３（療養者名簿）（⑤の場合）'!$BJ65,IF(LD$19&lt;='様式３（療養者名簿）（⑤の場合）'!$BK65,1,0),0),0)</f>
        <v>0</v>
      </c>
      <c r="LE60" s="365">
        <f>IF(LE$19-'様式３（療養者名簿）（⑤の場合）'!$BJ65+1&lt;=15,IF(LE$19&gt;='様式３（療養者名簿）（⑤の場合）'!$BJ65,IF(LE$19&lt;='様式３（療養者名簿）（⑤の場合）'!$BK65,1,0),0),0)</f>
        <v>0</v>
      </c>
      <c r="LF60" s="365">
        <f>IF(LF$19-'様式３（療養者名簿）（⑤の場合）'!$BJ65+1&lt;=15,IF(LF$19&gt;='様式３（療養者名簿）（⑤の場合）'!$BJ65,IF(LF$19&lt;='様式３（療養者名簿）（⑤の場合）'!$BK65,1,0),0),0)</f>
        <v>0</v>
      </c>
      <c r="LG60" s="365">
        <f>IF(LG$19-'様式３（療養者名簿）（⑤の場合）'!$BJ65+1&lt;=15,IF(LG$19&gt;='様式３（療養者名簿）（⑤の場合）'!$BJ65,IF(LG$19&lt;='様式３（療養者名簿）（⑤の場合）'!$BK65,1,0),0),0)</f>
        <v>0</v>
      </c>
      <c r="LH60" s="365">
        <f>IF(LH$19-'様式３（療養者名簿）（⑤の場合）'!$BJ65+1&lt;=15,IF(LH$19&gt;='様式３（療養者名簿）（⑤の場合）'!$BJ65,IF(LH$19&lt;='様式３（療養者名簿）（⑤の場合）'!$BK65,1,0),0),0)</f>
        <v>0</v>
      </c>
      <c r="LI60" s="365">
        <f>IF(LI$19-'様式３（療養者名簿）（⑤の場合）'!$BJ65+1&lt;=15,IF(LI$19&gt;='様式３（療養者名簿）（⑤の場合）'!$BJ65,IF(LI$19&lt;='様式３（療養者名簿）（⑤の場合）'!$BK65,1,0),0),0)</f>
        <v>0</v>
      </c>
      <c r="LJ60" s="365">
        <f>IF(LJ$19-'様式３（療養者名簿）（⑤の場合）'!$BJ65+1&lt;=15,IF(LJ$19&gt;='様式３（療養者名簿）（⑤の場合）'!$BJ65,IF(LJ$19&lt;='様式３（療養者名簿）（⑤の場合）'!$BK65,1,0),0),0)</f>
        <v>0</v>
      </c>
      <c r="LK60" s="365">
        <f>IF(LK$19-'様式３（療養者名簿）（⑤の場合）'!$BJ65+1&lt;=15,IF(LK$19&gt;='様式３（療養者名簿）（⑤の場合）'!$BJ65,IF(LK$19&lt;='様式３（療養者名簿）（⑤の場合）'!$BK65,1,0),0),0)</f>
        <v>0</v>
      </c>
      <c r="LL60" s="365">
        <f>IF(LL$19-'様式３（療養者名簿）（⑤の場合）'!$BJ65+1&lt;=15,IF(LL$19&gt;='様式３（療養者名簿）（⑤の場合）'!$BJ65,IF(LL$19&lt;='様式３（療養者名簿）（⑤の場合）'!$BK65,1,0),0),0)</f>
        <v>0</v>
      </c>
      <c r="LM60" s="365">
        <f>IF(LM$19-'様式３（療養者名簿）（⑤の場合）'!$BJ65+1&lt;=15,IF(LM$19&gt;='様式３（療養者名簿）（⑤の場合）'!$BJ65,IF(LM$19&lt;='様式３（療養者名簿）（⑤の場合）'!$BK65,1,0),0),0)</f>
        <v>0</v>
      </c>
      <c r="LN60" s="365">
        <f>IF(LN$19-'様式３（療養者名簿）（⑤の場合）'!$BJ65+1&lt;=15,IF(LN$19&gt;='様式３（療養者名簿）（⑤の場合）'!$BJ65,IF(LN$19&lt;='様式３（療養者名簿）（⑤の場合）'!$BK65,1,0),0),0)</f>
        <v>0</v>
      </c>
      <c r="LO60" s="365">
        <f>IF(LO$19-'様式３（療養者名簿）（⑤の場合）'!$BJ65+1&lt;=15,IF(LO$19&gt;='様式３（療養者名簿）（⑤の場合）'!$BJ65,IF(LO$19&lt;='様式３（療養者名簿）（⑤の場合）'!$BK65,1,0),0),0)</f>
        <v>0</v>
      </c>
      <c r="LP60" s="365">
        <f>IF(LP$19-'様式３（療養者名簿）（⑤の場合）'!$BJ65+1&lt;=15,IF(LP$19&gt;='様式３（療養者名簿）（⑤の場合）'!$BJ65,IF(LP$19&lt;='様式３（療養者名簿）（⑤の場合）'!$BK65,1,0),0),0)</f>
        <v>0</v>
      </c>
      <c r="LQ60" s="365">
        <f>IF(LQ$19-'様式３（療養者名簿）（⑤の場合）'!$BJ65+1&lt;=15,IF(LQ$19&gt;='様式３（療養者名簿）（⑤の場合）'!$BJ65,IF(LQ$19&lt;='様式３（療養者名簿）（⑤の場合）'!$BK65,1,0),0),0)</f>
        <v>0</v>
      </c>
      <c r="LR60" s="365">
        <f>IF(LR$19-'様式３（療養者名簿）（⑤の場合）'!$BJ65+1&lt;=15,IF(LR$19&gt;='様式３（療養者名簿）（⑤の場合）'!$BJ65,IF(LR$19&lt;='様式３（療養者名簿）（⑤の場合）'!$BK65,1,0),0),0)</f>
        <v>0</v>
      </c>
      <c r="LS60" s="365">
        <f>IF(LS$19-'様式３（療養者名簿）（⑤の場合）'!$BJ65+1&lt;=15,IF(LS$19&gt;='様式３（療養者名簿）（⑤の場合）'!$BJ65,IF(LS$19&lt;='様式３（療養者名簿）（⑤の場合）'!$BK65,1,0),0),0)</f>
        <v>0</v>
      </c>
      <c r="LT60" s="365">
        <f>IF(LT$19-'様式３（療養者名簿）（⑤の場合）'!$BJ65+1&lt;=15,IF(LT$19&gt;='様式３（療養者名簿）（⑤の場合）'!$BJ65,IF(LT$19&lt;='様式３（療養者名簿）（⑤の場合）'!$BK65,1,0),0),0)</f>
        <v>0</v>
      </c>
      <c r="LU60" s="365">
        <f>IF(LU$19-'様式３（療養者名簿）（⑤の場合）'!$BJ65+1&lt;=15,IF(LU$19&gt;='様式３（療養者名簿）（⑤の場合）'!$BJ65,IF(LU$19&lt;='様式３（療養者名簿）（⑤の場合）'!$BK65,1,0),0),0)</f>
        <v>0</v>
      </c>
      <c r="LV60" s="365">
        <f>IF(LV$19-'様式３（療養者名簿）（⑤の場合）'!$BJ65+1&lt;=15,IF(LV$19&gt;='様式３（療養者名簿）（⑤の場合）'!$BJ65,IF(LV$19&lt;='様式３（療養者名簿）（⑤の場合）'!$BK65,1,0),0),0)</f>
        <v>0</v>
      </c>
      <c r="LW60" s="365">
        <f>IF(LW$19-'様式３（療養者名簿）（⑤の場合）'!$BJ65+1&lt;=15,IF(LW$19&gt;='様式３（療養者名簿）（⑤の場合）'!$BJ65,IF(LW$19&lt;='様式３（療養者名簿）（⑤の場合）'!$BK65,1,0),0),0)</f>
        <v>0</v>
      </c>
      <c r="LX60" s="365">
        <f>IF(LX$19-'様式３（療養者名簿）（⑤の場合）'!$BJ65+1&lt;=15,IF(LX$19&gt;='様式３（療養者名簿）（⑤の場合）'!$BJ65,IF(LX$19&lt;='様式３（療養者名簿）（⑤の場合）'!$BK65,1,0),0),0)</f>
        <v>0</v>
      </c>
      <c r="LY60" s="365">
        <f>IF(LY$19-'様式３（療養者名簿）（⑤の場合）'!$BJ65+1&lt;=15,IF(LY$19&gt;='様式３（療養者名簿）（⑤の場合）'!$BJ65,IF(LY$19&lt;='様式３（療養者名簿）（⑤の場合）'!$BK65,1,0),0),0)</f>
        <v>0</v>
      </c>
      <c r="LZ60" s="365">
        <f>IF(LZ$19-'様式３（療養者名簿）（⑤の場合）'!$BJ65+1&lt;=15,IF(LZ$19&gt;='様式３（療養者名簿）（⑤の場合）'!$BJ65,IF(LZ$19&lt;='様式３（療養者名簿）（⑤の場合）'!$BK65,1,0),0),0)</f>
        <v>0</v>
      </c>
      <c r="MA60" s="365">
        <f>IF(MA$19-'様式３（療養者名簿）（⑤の場合）'!$BJ65+1&lt;=15,IF(MA$19&gt;='様式３（療養者名簿）（⑤の場合）'!$BJ65,IF(MA$19&lt;='様式３（療養者名簿）（⑤の場合）'!$BK65,1,0),0),0)</f>
        <v>0</v>
      </c>
      <c r="MB60" s="365">
        <f>IF(MB$19-'様式３（療養者名簿）（⑤の場合）'!$BJ65+1&lt;=15,IF(MB$19&gt;='様式３（療養者名簿）（⑤の場合）'!$BJ65,IF(MB$19&lt;='様式３（療養者名簿）（⑤の場合）'!$BK65,1,0),0),0)</f>
        <v>0</v>
      </c>
      <c r="MC60" s="365">
        <f>IF(MC$19-'様式３（療養者名簿）（⑤の場合）'!$BJ65+1&lt;=15,IF(MC$19&gt;='様式３（療養者名簿）（⑤の場合）'!$BJ65,IF(MC$19&lt;='様式３（療養者名簿）（⑤の場合）'!$BK65,1,0),0),0)</f>
        <v>0</v>
      </c>
      <c r="MD60" s="365">
        <f>IF(MD$19-'様式３（療養者名簿）（⑤の場合）'!$BJ65+1&lt;=15,IF(MD$19&gt;='様式３（療養者名簿）（⑤の場合）'!$BJ65,IF(MD$19&lt;='様式３（療養者名簿）（⑤の場合）'!$BK65,1,0),0),0)</f>
        <v>0</v>
      </c>
      <c r="ME60" s="365">
        <f>IF(ME$19-'様式３（療養者名簿）（⑤の場合）'!$BJ65+1&lt;=15,IF(ME$19&gt;='様式３（療養者名簿）（⑤の場合）'!$BJ65,IF(ME$19&lt;='様式３（療養者名簿）（⑤の場合）'!$BK65,1,0),0),0)</f>
        <v>0</v>
      </c>
      <c r="MF60" s="365">
        <f>IF(MF$19-'様式３（療養者名簿）（⑤の場合）'!$BJ65+1&lt;=15,IF(MF$19&gt;='様式３（療養者名簿）（⑤の場合）'!$BJ65,IF(MF$19&lt;='様式３（療養者名簿）（⑤の場合）'!$BK65,1,0),0),0)</f>
        <v>0</v>
      </c>
      <c r="MG60" s="365">
        <f>IF(MG$19-'様式３（療養者名簿）（⑤の場合）'!$BJ65+1&lt;=15,IF(MG$19&gt;='様式３（療養者名簿）（⑤の場合）'!$BJ65,IF(MG$19&lt;='様式３（療養者名簿）（⑤の場合）'!$BK65,1,0),0),0)</f>
        <v>0</v>
      </c>
      <c r="MH60" s="365">
        <f>IF(MH$19-'様式３（療養者名簿）（⑤の場合）'!$BJ65+1&lt;=15,IF(MH$19&gt;='様式３（療養者名簿）（⑤の場合）'!$BJ65,IF(MH$19&lt;='様式３（療養者名簿）（⑤の場合）'!$BK65,1,0),0),0)</f>
        <v>0</v>
      </c>
      <c r="MI60" s="365">
        <f>IF(MI$19-'様式３（療養者名簿）（⑤の場合）'!$BJ65+1&lt;=15,IF(MI$19&gt;='様式３（療養者名簿）（⑤の場合）'!$BJ65,IF(MI$19&lt;='様式３（療養者名簿）（⑤の場合）'!$BK65,1,0),0),0)</f>
        <v>0</v>
      </c>
      <c r="MJ60" s="365">
        <f>IF(MJ$19-'様式３（療養者名簿）（⑤の場合）'!$BJ65+1&lt;=15,IF(MJ$19&gt;='様式３（療養者名簿）（⑤の場合）'!$BJ65,IF(MJ$19&lt;='様式３（療養者名簿）（⑤の場合）'!$BK65,1,0),0),0)</f>
        <v>0</v>
      </c>
      <c r="MK60" s="365">
        <f>IF(MK$19-'様式３（療養者名簿）（⑤の場合）'!$BJ65+1&lt;=15,IF(MK$19&gt;='様式３（療養者名簿）（⑤の場合）'!$BJ65,IF(MK$19&lt;='様式３（療養者名簿）（⑤の場合）'!$BK65,1,0),0),0)</f>
        <v>0</v>
      </c>
      <c r="ML60" s="365">
        <f>IF(ML$19-'様式３（療養者名簿）（⑤の場合）'!$BJ65+1&lt;=15,IF(ML$19&gt;='様式３（療養者名簿）（⑤の場合）'!$BJ65,IF(ML$19&lt;='様式３（療養者名簿）（⑤の場合）'!$BK65,1,0),0),0)</f>
        <v>0</v>
      </c>
      <c r="MM60" s="365">
        <f>IF(MM$19-'様式３（療養者名簿）（⑤の場合）'!$BJ65+1&lt;=15,IF(MM$19&gt;='様式３（療養者名簿）（⑤の場合）'!$BJ65,IF(MM$19&lt;='様式３（療養者名簿）（⑤の場合）'!$BK65,1,0),0),0)</f>
        <v>0</v>
      </c>
      <c r="MN60" s="365">
        <f>IF(MN$19-'様式３（療養者名簿）（⑤の場合）'!$BJ65+1&lt;=15,IF(MN$19&gt;='様式３（療養者名簿）（⑤の場合）'!$BJ65,IF(MN$19&lt;='様式３（療養者名簿）（⑤の場合）'!$BK65,1,0),0),0)</f>
        <v>0</v>
      </c>
      <c r="MO60" s="365">
        <f>IF(MO$19-'様式３（療養者名簿）（⑤の場合）'!$BJ65+1&lt;=15,IF(MO$19&gt;='様式３（療養者名簿）（⑤の場合）'!$BJ65,IF(MO$19&lt;='様式３（療養者名簿）（⑤の場合）'!$BK65,1,0),0),0)</f>
        <v>0</v>
      </c>
      <c r="MP60" s="365">
        <f>IF(MP$19-'様式３（療養者名簿）（⑤の場合）'!$BJ65+1&lt;=15,IF(MP$19&gt;='様式３（療養者名簿）（⑤の場合）'!$BJ65,IF(MP$19&lt;='様式３（療養者名簿）（⑤の場合）'!$BK65,1,0),0),0)</f>
        <v>0</v>
      </c>
      <c r="MQ60" s="365">
        <f>IF(MQ$19-'様式３（療養者名簿）（⑤の場合）'!$BJ65+1&lt;=15,IF(MQ$19&gt;='様式３（療養者名簿）（⑤の場合）'!$BJ65,IF(MQ$19&lt;='様式３（療養者名簿）（⑤の場合）'!$BK65,1,0),0),0)</f>
        <v>0</v>
      </c>
      <c r="MR60" s="365">
        <f>IF(MR$19-'様式３（療養者名簿）（⑤の場合）'!$BJ65+1&lt;=15,IF(MR$19&gt;='様式３（療養者名簿）（⑤の場合）'!$BJ65,IF(MR$19&lt;='様式３（療養者名簿）（⑤の場合）'!$BK65,1,0),0),0)</f>
        <v>0</v>
      </c>
      <c r="MS60" s="365">
        <f>IF(MS$19-'様式３（療養者名簿）（⑤の場合）'!$BJ65+1&lt;=15,IF(MS$19&gt;='様式３（療養者名簿）（⑤の場合）'!$BJ65,IF(MS$19&lt;='様式３（療養者名簿）（⑤の場合）'!$BK65,1,0),0),0)</f>
        <v>0</v>
      </c>
      <c r="MT60" s="365">
        <f>IF(MT$19-'様式３（療養者名簿）（⑤の場合）'!$BJ65+1&lt;=15,IF(MT$19&gt;='様式３（療養者名簿）（⑤の場合）'!$BJ65,IF(MT$19&lt;='様式３（療養者名簿）（⑤の場合）'!$BK65,1,0),0),0)</f>
        <v>0</v>
      </c>
      <c r="MU60" s="365">
        <f>IF(MU$19-'様式３（療養者名簿）（⑤の場合）'!$BJ65+1&lt;=15,IF(MU$19&gt;='様式３（療養者名簿）（⑤の場合）'!$BJ65,IF(MU$19&lt;='様式３（療養者名簿）（⑤の場合）'!$BK65,1,0),0),0)</f>
        <v>0</v>
      </c>
      <c r="MV60" s="365">
        <f>IF(MV$19-'様式３（療養者名簿）（⑤の場合）'!$BJ65+1&lt;=15,IF(MV$19&gt;='様式３（療養者名簿）（⑤の場合）'!$BJ65,IF(MV$19&lt;='様式３（療養者名簿）（⑤の場合）'!$BK65,1,0),0),0)</f>
        <v>0</v>
      </c>
      <c r="MW60" s="365">
        <f>IF(MW$19-'様式３（療養者名簿）（⑤の場合）'!$BJ65+1&lt;=15,IF(MW$19&gt;='様式３（療養者名簿）（⑤の場合）'!$BJ65,IF(MW$19&lt;='様式３（療養者名簿）（⑤の場合）'!$BK65,1,0),0),0)</f>
        <v>0</v>
      </c>
      <c r="MX60" s="365">
        <f>IF(MX$19-'様式３（療養者名簿）（⑤の場合）'!$BJ65+1&lt;=15,IF(MX$19&gt;='様式３（療養者名簿）（⑤の場合）'!$BJ65,IF(MX$19&lt;='様式３（療養者名簿）（⑤の場合）'!$BK65,1,0),0),0)</f>
        <v>0</v>
      </c>
      <c r="MY60" s="365">
        <f>IF(MY$19-'様式３（療養者名簿）（⑤の場合）'!$BJ65+1&lt;=15,IF(MY$19&gt;='様式３（療養者名簿）（⑤の場合）'!$BJ65,IF(MY$19&lt;='様式３（療養者名簿）（⑤の場合）'!$BK65,1,0),0),0)</f>
        <v>0</v>
      </c>
      <c r="MZ60" s="365">
        <f>IF(MZ$19-'様式３（療養者名簿）（⑤の場合）'!$BJ65+1&lt;=15,IF(MZ$19&gt;='様式３（療養者名簿）（⑤の場合）'!$BJ65,IF(MZ$19&lt;='様式３（療養者名簿）（⑤の場合）'!$BK65,1,0),0),0)</f>
        <v>0</v>
      </c>
      <c r="NA60" s="365">
        <f>IF(NA$19-'様式３（療養者名簿）（⑤の場合）'!$BJ65+1&lt;=15,IF(NA$19&gt;='様式３（療養者名簿）（⑤の場合）'!$BJ65,IF(NA$19&lt;='様式３（療養者名簿）（⑤の場合）'!$BK65,1,0),0),0)</f>
        <v>0</v>
      </c>
      <c r="NB60" s="365">
        <f>IF(NB$19-'様式３（療養者名簿）（⑤の場合）'!$BJ65+1&lt;=15,IF(NB$19&gt;='様式３（療養者名簿）（⑤の場合）'!$BJ65,IF(NB$19&lt;='様式３（療養者名簿）（⑤の場合）'!$BK65,1,0),0),0)</f>
        <v>0</v>
      </c>
      <c r="NC60" s="248">
        <f>IF(NC$19-'様式３（療養者名簿）（⑤の場合）'!$BJ65+1&lt;=15,IF(NC$19&gt;='様式３（療養者名簿）（⑤の場合）'!$BJ65,IF(NC$19&lt;='様式３（療養者名簿）（⑤の場合）'!$BK65,1,0),0),0)</f>
        <v>0</v>
      </c>
      <c r="ND60" s="248">
        <f>IF(ND$19-'様式３（療養者名簿）（⑤の場合）'!$BJ65+1&lt;=15,IF(ND$19&gt;='様式３（療養者名簿）（⑤の場合）'!$BJ65,IF(ND$19&lt;='様式３（療養者名簿）（⑤の場合）'!$BK65,1,0),0),0)</f>
        <v>0</v>
      </c>
      <c r="NE60" s="248">
        <f>IF(NE$19-'様式３（療養者名簿）（⑤の場合）'!$BJ65+1&lt;=15,IF(NE$19&gt;='様式３（療養者名簿）（⑤の場合）'!$BJ65,IF(NE$19&lt;='様式３（療養者名簿）（⑤の場合）'!$BK65,1,0),0),0)</f>
        <v>0</v>
      </c>
      <c r="NF60" s="248">
        <f>IF(NF$19-'様式３（療養者名簿）（⑤の場合）'!$BJ65+1&lt;=15,IF(NF$19&gt;='様式３（療養者名簿）（⑤の場合）'!$BJ65,IF(NF$19&lt;='様式３（療養者名簿）（⑤の場合）'!$BK65,1,0),0),0)</f>
        <v>0</v>
      </c>
      <c r="NG60" s="248">
        <f>IF(NG$19-'様式３（療養者名簿）（⑤の場合）'!$BJ65+1&lt;=15,IF(NG$19&gt;='様式３（療養者名簿）（⑤の場合）'!$BJ65,IF(NG$19&lt;='様式３（療養者名簿）（⑤の場合）'!$BK65,1,0),0),0)</f>
        <v>0</v>
      </c>
      <c r="NH60" s="248">
        <f>IF(NH$19-'様式３（療養者名簿）（⑤の場合）'!$BJ65+1&lt;=15,IF(NH$19&gt;='様式３（療養者名簿）（⑤の場合）'!$BJ65,IF(NH$19&lt;='様式３（療養者名簿）（⑤の場合）'!$BK65,1,0),0),0)</f>
        <v>0</v>
      </c>
      <c r="NI60" s="248">
        <f>IF(NI$19-'様式３（療養者名簿）（⑤の場合）'!$BJ65+1&lt;=15,IF(NI$19&gt;='様式３（療養者名簿）（⑤の場合）'!$BJ65,IF(NI$19&lt;='様式３（療養者名簿）（⑤の場合）'!$BK65,1,0),0),0)</f>
        <v>0</v>
      </c>
      <c r="NJ60" s="248">
        <f>IF(NJ$19-'様式３（療養者名簿）（⑤の場合）'!$BJ65+1&lt;=15,IF(NJ$19&gt;='様式３（療養者名簿）（⑤の場合）'!$BJ65,IF(NJ$19&lt;='様式３（療養者名簿）（⑤の場合）'!$BK65,1,0),0),0)</f>
        <v>0</v>
      </c>
      <c r="NK60" s="248">
        <f>IF(NK$19-'様式３（療養者名簿）（⑤の場合）'!$BJ65+1&lt;=15,IF(NK$19&gt;='様式３（療養者名簿）（⑤の場合）'!$BJ65,IF(NK$19&lt;='様式３（療養者名簿）（⑤の場合）'!$BK65,1,0),0),0)</f>
        <v>0</v>
      </c>
      <c r="NL60" s="248">
        <f>IF(NL$19-'様式３（療養者名簿）（⑤の場合）'!$BJ65+1&lt;=15,IF(NL$19&gt;='様式３（療養者名簿）（⑤の場合）'!$BJ65,IF(NL$19&lt;='様式３（療養者名簿）（⑤の場合）'!$BK65,1,0),0),0)</f>
        <v>0</v>
      </c>
      <c r="NM60" s="248">
        <f>IF(NM$19-'様式３（療養者名簿）（⑤の場合）'!$BJ65+1&lt;=15,IF(NM$19&gt;='様式３（療養者名簿）（⑤の場合）'!$BJ65,IF(NM$19&lt;='様式３（療養者名簿）（⑤の場合）'!$BK65,1,0),0),0)</f>
        <v>0</v>
      </c>
      <c r="NN60" s="248">
        <f>IF(NN$19-'様式３（療養者名簿）（⑤の場合）'!$BJ65+1&lt;=15,IF(NN$19&gt;='様式３（療養者名簿）（⑤の場合）'!$BJ65,IF(NN$19&lt;='様式３（療養者名簿）（⑤の場合）'!$BK65,1,0),0),0)</f>
        <v>0</v>
      </c>
      <c r="NO60" s="248">
        <f>IF(NO$19-'様式３（療養者名簿）（⑤の場合）'!$BJ65+1&lt;=15,IF(NO$19&gt;='様式３（療養者名簿）（⑤の場合）'!$BJ65,IF(NO$19&lt;='様式３（療養者名簿）（⑤の場合）'!$BK65,1,0),0),0)</f>
        <v>0</v>
      </c>
      <c r="NP60" s="248">
        <f>IF(NP$19-'様式３（療養者名簿）（⑤の場合）'!$BJ65+1&lt;=15,IF(NP$19&gt;='様式３（療養者名簿）（⑤の場合）'!$BJ65,IF(NP$19&lt;='様式３（療養者名簿）（⑤の場合）'!$BK65,1,0),0),0)</f>
        <v>0</v>
      </c>
      <c r="NQ60" s="248">
        <f>IF(NQ$19-'様式３（療養者名簿）（⑤の場合）'!$BJ65+1&lt;=15,IF(NQ$19&gt;='様式３（療養者名簿）（⑤の場合）'!$BJ65,IF(NQ$19&lt;='様式３（療養者名簿）（⑤の場合）'!$BK65,1,0),0),0)</f>
        <v>0</v>
      </c>
      <c r="NR60" s="248">
        <f>IF(NR$19-'様式３（療養者名簿）（⑤の場合）'!$BJ65+1&lt;=15,IF(NR$19&gt;='様式３（療養者名簿）（⑤の場合）'!$BJ65,IF(NR$19&lt;='様式３（療養者名簿）（⑤の場合）'!$BK65,1,0),0),0)</f>
        <v>0</v>
      </c>
      <c r="NS60" s="248">
        <f>IF(NS$19-'様式３（療養者名簿）（⑤の場合）'!$BJ65+1&lt;=15,IF(NS$19&gt;='様式３（療養者名簿）（⑤の場合）'!$BJ65,IF(NS$19&lt;='様式３（療養者名簿）（⑤の場合）'!$BK65,1,0),0),0)</f>
        <v>0</v>
      </c>
      <c r="NT60" s="248">
        <f>IF(NT$19-'様式３（療養者名簿）（⑤の場合）'!$BJ65+1&lt;=15,IF(NT$19&gt;='様式３（療養者名簿）（⑤の場合）'!$BJ65,IF(NT$19&lt;='様式３（療養者名簿）（⑤の場合）'!$BK65,1,0),0),0)</f>
        <v>0</v>
      </c>
      <c r="NU60" s="248">
        <f>IF(NU$19-'様式３（療養者名簿）（⑤の場合）'!$BJ65+1&lt;=15,IF(NU$19&gt;='様式３（療養者名簿）（⑤の場合）'!$BJ65,IF(NU$19&lt;='様式３（療養者名簿）（⑤の場合）'!$BK65,1,0),0),0)</f>
        <v>0</v>
      </c>
      <c r="NV60" s="248">
        <f>IF(NV$19-'様式３（療養者名簿）（⑤の場合）'!$BJ65+1&lt;=15,IF(NV$19&gt;='様式３（療養者名簿）（⑤の場合）'!$BJ65,IF(NV$19&lt;='様式３（療養者名簿）（⑤の場合）'!$BK65,1,0),0),0)</f>
        <v>0</v>
      </c>
      <c r="NW60" s="248">
        <f>IF(NW$19-'様式３（療養者名簿）（⑤の場合）'!$BJ65+1&lt;=15,IF(NW$19&gt;='様式３（療養者名簿）（⑤の場合）'!$BJ65,IF(NW$19&lt;='様式３（療養者名簿）（⑤の場合）'!$BK65,1,0),0),0)</f>
        <v>0</v>
      </c>
      <c r="NX60" s="248">
        <f>IF(NX$19-'様式３（療養者名簿）（⑤の場合）'!$BJ65+1&lt;=15,IF(NX$19&gt;='様式３（療養者名簿）（⑤の場合）'!$BJ65,IF(NX$19&lt;='様式３（療養者名簿）（⑤の場合）'!$BK65,1,0),0),0)</f>
        <v>0</v>
      </c>
      <c r="NY60" s="248">
        <f>IF(NY$19-'様式３（療養者名簿）（⑤の場合）'!$BJ65+1&lt;=15,IF(NY$19&gt;='様式３（療養者名簿）（⑤の場合）'!$BJ65,IF(NY$19&lt;='様式３（療養者名簿）（⑤の場合）'!$BK65,1,0),0),0)</f>
        <v>0</v>
      </c>
      <c r="NZ60" s="248">
        <f>IF(NZ$19-'様式３（療養者名簿）（⑤の場合）'!$BJ65+1&lt;=15,IF(NZ$19&gt;='様式３（療養者名簿）（⑤の場合）'!$BJ65,IF(NZ$19&lt;='様式３（療養者名簿）（⑤の場合）'!$BK65,1,0),0),0)</f>
        <v>0</v>
      </c>
      <c r="OA60" s="248">
        <f>IF(OA$19-'様式３（療養者名簿）（⑤の場合）'!$BJ65+1&lt;=15,IF(OA$19&gt;='様式３（療養者名簿）（⑤の場合）'!$BJ65,IF(OA$19&lt;='様式３（療養者名簿）（⑤の場合）'!$BK65,1,0),0),0)</f>
        <v>0</v>
      </c>
      <c r="OB60" s="248">
        <f>IF(OB$19-'様式３（療養者名簿）（⑤の場合）'!$BJ65+1&lt;=15,IF(OB$19&gt;='様式３（療養者名簿）（⑤の場合）'!$BJ65,IF(OB$19&lt;='様式３（療養者名簿）（⑤の場合）'!$BK65,1,0),0),0)</f>
        <v>0</v>
      </c>
      <c r="OC60" s="248">
        <f>IF(OC$19-'様式３（療養者名簿）（⑤の場合）'!$BJ65+1&lt;=15,IF(OC$19&gt;='様式３（療養者名簿）（⑤の場合）'!$BJ65,IF(OC$19&lt;='様式３（療養者名簿）（⑤の場合）'!$BK65,1,0),0),0)</f>
        <v>0</v>
      </c>
      <c r="OD60" s="248">
        <f>IF(OD$19-'様式３（療養者名簿）（⑤の場合）'!$BJ65+1&lt;=15,IF(OD$19&gt;='様式３（療養者名簿）（⑤の場合）'!$BJ65,IF(OD$19&lt;='様式３（療養者名簿）（⑤の場合）'!$BK65,1,0),0),0)</f>
        <v>0</v>
      </c>
      <c r="OE60" s="248">
        <f>IF(OE$19-'様式３（療養者名簿）（⑤の場合）'!$BJ65+1&lt;=15,IF(OE$19&gt;='様式３（療養者名簿）（⑤の場合）'!$BJ65,IF(OE$19&lt;='様式３（療養者名簿）（⑤の場合）'!$BK65,1,0),0),0)</f>
        <v>0</v>
      </c>
      <c r="OF60" s="248">
        <f>IF(OF$19-'様式３（療養者名簿）（⑤の場合）'!$BJ65+1&lt;=15,IF(OF$19&gt;='様式３（療養者名簿）（⑤の場合）'!$BJ65,IF(OF$19&lt;='様式３（療養者名簿）（⑤の場合）'!$BK65,1,0),0),0)</f>
        <v>0</v>
      </c>
      <c r="OG60" s="248">
        <f>IF(OG$19-'様式３（療養者名簿）（⑤の場合）'!$BJ65+1&lt;=15,IF(OG$19&gt;='様式３（療養者名簿）（⑤の場合）'!$BJ65,IF(OG$19&lt;='様式３（療養者名簿）（⑤の場合）'!$BK65,1,0),0),0)</f>
        <v>0</v>
      </c>
      <c r="OH60" s="248">
        <f>IF(OH$19-'様式３（療養者名簿）（⑤の場合）'!$BJ65+1&lt;=15,IF(OH$19&gt;='様式３（療養者名簿）（⑤の場合）'!$BJ65,IF(OH$19&lt;='様式３（療養者名簿）（⑤の場合）'!$BK65,1,0),0),0)</f>
        <v>0</v>
      </c>
      <c r="OI60" s="248">
        <f>IF(OI$19-'様式３（療養者名簿）（⑤の場合）'!$BJ65+1&lt;=15,IF(OI$19&gt;='様式３（療養者名簿）（⑤の場合）'!$BJ65,IF(OI$19&lt;='様式３（療養者名簿）（⑤の場合）'!$BK65,1,0),0),0)</f>
        <v>0</v>
      </c>
      <c r="OJ60" s="248">
        <f>IF(OJ$19-'様式３（療養者名簿）（⑤の場合）'!$BJ65+1&lt;=15,IF(OJ$19&gt;='様式３（療養者名簿）（⑤の場合）'!$BJ65,IF(OJ$19&lt;='様式３（療養者名簿）（⑤の場合）'!$BK65,1,0),0),0)</f>
        <v>0</v>
      </c>
      <c r="OK60" s="248">
        <f>IF(OK$19-'様式３（療養者名簿）（⑤の場合）'!$BJ65+1&lt;=15,IF(OK$19&gt;='様式３（療養者名簿）（⑤の場合）'!$BJ65,IF(OK$19&lt;='様式３（療養者名簿）（⑤の場合）'!$BK65,1,0),0),0)</f>
        <v>0</v>
      </c>
      <c r="OL60" s="248">
        <f>IF(OL$19-'様式３（療養者名簿）（⑤の場合）'!$BJ65+1&lt;=15,IF(OL$19&gt;='様式３（療養者名簿）（⑤の場合）'!$BJ65,IF(OL$19&lt;='様式３（療養者名簿）（⑤の場合）'!$BK65,1,0),0),0)</f>
        <v>0</v>
      </c>
      <c r="OM60" s="248">
        <f>IF(OM$19-'様式３（療養者名簿）（⑤の場合）'!$BJ65+1&lt;=15,IF(OM$19&gt;='様式３（療養者名簿）（⑤の場合）'!$BJ65,IF(OM$19&lt;='様式３（療養者名簿）（⑤の場合）'!$BK65,1,0),0),0)</f>
        <v>0</v>
      </c>
      <c r="ON60" s="248">
        <f>IF(ON$19-'様式３（療養者名簿）（⑤の場合）'!$BJ65+1&lt;=15,IF(ON$19&gt;='様式３（療養者名簿）（⑤の場合）'!$BJ65,IF(ON$19&lt;='様式３（療養者名簿）（⑤の場合）'!$BK65,1,0),0),0)</f>
        <v>0</v>
      </c>
      <c r="OO60" s="248">
        <f>IF(OO$19-'様式３（療養者名簿）（⑤の場合）'!$BJ65+1&lt;=15,IF(OO$19&gt;='様式３（療養者名簿）（⑤の場合）'!$BJ65,IF(OO$19&lt;='様式３（療養者名簿）（⑤の場合）'!$BK65,1,0),0),0)</f>
        <v>0</v>
      </c>
      <c r="OP60" s="248">
        <f>IF(OP$19-'様式３（療養者名簿）（⑤の場合）'!$BJ65+1&lt;=15,IF(OP$19&gt;='様式３（療養者名簿）（⑤の場合）'!$BJ65,IF(OP$19&lt;='様式３（療養者名簿）（⑤の場合）'!$BK65,1,0),0),0)</f>
        <v>0</v>
      </c>
      <c r="OQ60" s="248">
        <f>IF(OQ$19-'様式３（療養者名簿）（⑤の場合）'!$BJ65+1&lt;=15,IF(OQ$19&gt;='様式３（療養者名簿）（⑤の場合）'!$BJ65,IF(OQ$19&lt;='様式３（療養者名簿）（⑤の場合）'!$BK65,1,0),0),0)</f>
        <v>0</v>
      </c>
      <c r="OR60" s="248">
        <f>IF(OR$19-'様式３（療養者名簿）（⑤の場合）'!$BJ65+1&lt;=15,IF(OR$19&gt;='様式３（療養者名簿）（⑤の場合）'!$BJ65,IF(OR$19&lt;='様式３（療養者名簿）（⑤の場合）'!$BK65,1,0),0),0)</f>
        <v>0</v>
      </c>
      <c r="OS60" s="248">
        <f>IF(OS$19-'様式３（療養者名簿）（⑤の場合）'!$BJ65+1&lt;=15,IF(OS$19&gt;='様式３（療養者名簿）（⑤の場合）'!$BJ65,IF(OS$19&lt;='様式３（療養者名簿）（⑤の場合）'!$BK65,1,0),0),0)</f>
        <v>0</v>
      </c>
      <c r="OT60" s="248">
        <f>IF(OT$19-'様式３（療養者名簿）（⑤の場合）'!$BJ65+1&lt;=15,IF(OT$19&gt;='様式３（療養者名簿）（⑤の場合）'!$BJ65,IF(OT$19&lt;='様式３（療養者名簿）（⑤の場合）'!$BK65,1,0),0),0)</f>
        <v>0</v>
      </c>
      <c r="OU60" s="248">
        <f>IF(OU$19-'様式３（療養者名簿）（⑤の場合）'!$BJ65+1&lt;=15,IF(OU$19&gt;='様式３（療養者名簿）（⑤の場合）'!$BJ65,IF(OU$19&lt;='様式３（療養者名簿）（⑤の場合）'!$BK65,1,0),0),0)</f>
        <v>0</v>
      </c>
      <c r="OV60" s="248">
        <f>IF(OV$19-'様式３（療養者名簿）（⑤の場合）'!$BJ65+1&lt;=15,IF(OV$19&gt;='様式３（療養者名簿）（⑤の場合）'!$BJ65,IF(OV$19&lt;='様式３（療養者名簿）（⑤の場合）'!$BK65,1,0),0),0)</f>
        <v>0</v>
      </c>
      <c r="OW60" s="248">
        <f>IF(OW$19-'様式３（療養者名簿）（⑤の場合）'!$BJ65+1&lt;=15,IF(OW$19&gt;='様式３（療養者名簿）（⑤の場合）'!$BJ65,IF(OW$19&lt;='様式３（療養者名簿）（⑤の場合）'!$BK65,1,0),0),0)</f>
        <v>0</v>
      </c>
      <c r="OX60" s="248">
        <f>IF(OX$19-'様式３（療養者名簿）（⑤の場合）'!$BJ65+1&lt;=15,IF(OX$19&gt;='様式３（療養者名簿）（⑤の場合）'!$BJ65,IF(OX$19&lt;='様式３（療養者名簿）（⑤の場合）'!$BK65,1,0),0),0)</f>
        <v>0</v>
      </c>
      <c r="OY60" s="248">
        <f>IF(OY$19-'様式３（療養者名簿）（⑤の場合）'!$BJ65+1&lt;=15,IF(OY$19&gt;='様式３（療養者名簿）（⑤の場合）'!$BJ65,IF(OY$19&lt;='様式３（療養者名簿）（⑤の場合）'!$BK65,1,0),0),0)</f>
        <v>0</v>
      </c>
      <c r="OZ60" s="248">
        <f>IF(OZ$19-'様式３（療養者名簿）（⑤の場合）'!$BJ65+1&lt;=15,IF(OZ$19&gt;='様式３（療養者名簿）（⑤の場合）'!$BJ65,IF(OZ$19&lt;='様式３（療養者名簿）（⑤の場合）'!$BK65,1,0),0),0)</f>
        <v>0</v>
      </c>
      <c r="PA60" s="248">
        <f>IF(PA$19-'様式３（療養者名簿）（⑤の場合）'!$BJ65+1&lt;=15,IF(PA$19&gt;='様式３（療養者名簿）（⑤の場合）'!$BJ65,IF(PA$19&lt;='様式３（療養者名簿）（⑤の場合）'!$BK65,1,0),0),0)</f>
        <v>0</v>
      </c>
      <c r="PB60" s="248">
        <f>IF(PB$19-'様式３（療養者名簿）（⑤の場合）'!$BJ65+1&lt;=15,IF(PB$19&gt;='様式３（療養者名簿）（⑤の場合）'!$BJ65,IF(PB$19&lt;='様式３（療養者名簿）（⑤の場合）'!$BK65,1,0),0),0)</f>
        <v>0</v>
      </c>
      <c r="PC60" s="248">
        <f>IF(PC$19-'様式３（療養者名簿）（⑤の場合）'!$BJ65+1&lt;=15,IF(PC$19&gt;='様式３（療養者名簿）（⑤の場合）'!$BJ65,IF(PC$19&lt;='様式３（療養者名簿）（⑤の場合）'!$BK65,1,0),0),0)</f>
        <v>0</v>
      </c>
      <c r="PD60" s="248">
        <f>IF(PD$19-'様式３（療養者名簿）（⑤の場合）'!$BJ65+1&lt;=15,IF(PD$19&gt;='様式３（療養者名簿）（⑤の場合）'!$BJ65,IF(PD$19&lt;='様式３（療養者名簿）（⑤の場合）'!$BK65,1,0),0),0)</f>
        <v>0</v>
      </c>
      <c r="PE60" s="248">
        <f>IF(PE$19-'様式３（療養者名簿）（⑤の場合）'!$BJ65+1&lt;=15,IF(PE$19&gt;='様式３（療養者名簿）（⑤の場合）'!$BJ65,IF(PE$19&lt;='様式３（療養者名簿）（⑤の場合）'!$BK65,1,0),0),0)</f>
        <v>0</v>
      </c>
      <c r="PF60" s="248">
        <f>IF(PF$19-'様式３（療養者名簿）（⑤の場合）'!$BJ65+1&lt;=15,IF(PF$19&gt;='様式３（療養者名簿）（⑤の場合）'!$BJ65,IF(PF$19&lt;='様式３（療養者名簿）（⑤の場合）'!$BK65,1,0),0),0)</f>
        <v>0</v>
      </c>
      <c r="PG60" s="248">
        <f>IF(PG$19-'様式３（療養者名簿）（⑤の場合）'!$BJ65+1&lt;=15,IF(PG$19&gt;='様式３（療養者名簿）（⑤の場合）'!$BJ65,IF(PG$19&lt;='様式３（療養者名簿）（⑤の場合）'!$BK65,1,0),0),0)</f>
        <v>0</v>
      </c>
      <c r="PH60" s="248">
        <f>IF(PH$19-'様式３（療養者名簿）（⑤の場合）'!$BJ65+1&lt;=15,IF(PH$19&gt;='様式３（療養者名簿）（⑤の場合）'!$BJ65,IF(PH$19&lt;='様式３（療養者名簿）（⑤の場合）'!$BK65,1,0),0),0)</f>
        <v>0</v>
      </c>
      <c r="PI60" s="248">
        <f>IF(PI$19-'様式３（療養者名簿）（⑤の場合）'!$BJ65+1&lt;=15,IF(PI$19&gt;='様式３（療養者名簿）（⑤の場合）'!$BJ65,IF(PI$19&lt;='様式３（療養者名簿）（⑤の場合）'!$BK65,1,0),0),0)</f>
        <v>0</v>
      </c>
      <c r="PJ60" s="248">
        <f>IF(PJ$19-'様式３（療養者名簿）（⑤の場合）'!$BJ65+1&lt;=15,IF(PJ$19&gt;='様式３（療養者名簿）（⑤の場合）'!$BJ65,IF(PJ$19&lt;='様式３（療養者名簿）（⑤の場合）'!$BK65,1,0),0),0)</f>
        <v>0</v>
      </c>
      <c r="PK60" s="248">
        <f>IF(PK$19-'様式３（療養者名簿）（⑤の場合）'!$BJ65+1&lt;=15,IF(PK$19&gt;='様式３（療養者名簿）（⑤の場合）'!$BJ65,IF(PK$19&lt;='様式３（療養者名簿）（⑤の場合）'!$BK65,1,0),0),0)</f>
        <v>0</v>
      </c>
      <c r="PL60" s="248">
        <f>IF(PL$19-'様式３（療養者名簿）（⑤の場合）'!$BJ65+1&lt;=15,IF(PL$19&gt;='様式３（療養者名簿）（⑤の場合）'!$BJ65,IF(PL$19&lt;='様式３（療養者名簿）（⑤の場合）'!$BK65,1,0),0),0)</f>
        <v>0</v>
      </c>
      <c r="PM60" s="248">
        <f>IF(PM$19-'様式３（療養者名簿）（⑤の場合）'!$BJ65+1&lt;=15,IF(PM$19&gt;='様式３（療養者名簿）（⑤の場合）'!$BJ65,IF(PM$19&lt;='様式３（療養者名簿）（⑤の場合）'!$BK65,1,0),0),0)</f>
        <v>0</v>
      </c>
      <c r="PN60" s="248">
        <f>IF(PN$19-'様式３（療養者名簿）（⑤の場合）'!$BJ65+1&lt;=15,IF(PN$19&gt;='様式３（療養者名簿）（⑤の場合）'!$BJ65,IF(PN$19&lt;='様式３（療養者名簿）（⑤の場合）'!$BK65,1,0),0),0)</f>
        <v>0</v>
      </c>
      <c r="PO60" s="248">
        <f>IF(PO$19-'様式３（療養者名簿）（⑤の場合）'!$BJ65+1&lt;=15,IF(PO$19&gt;='様式３（療養者名簿）（⑤の場合）'!$BJ65,IF(PO$19&lt;='様式３（療養者名簿）（⑤の場合）'!$BK65,1,0),0),0)</f>
        <v>0</v>
      </c>
      <c r="PP60" s="248">
        <f>IF(PP$19-'様式３（療養者名簿）（⑤の場合）'!$BJ65+1&lt;=15,IF(PP$19&gt;='様式３（療養者名簿）（⑤の場合）'!$BJ65,IF(PP$19&lt;='様式３（療養者名簿）（⑤の場合）'!$BK65,1,0),0),0)</f>
        <v>0</v>
      </c>
      <c r="PQ60" s="248">
        <f>IF(PQ$19-'様式３（療養者名簿）（⑤の場合）'!$BJ65+1&lt;=15,IF(PQ$19&gt;='様式３（療養者名簿）（⑤の場合）'!$BJ65,IF(PQ$19&lt;='様式３（療養者名簿）（⑤の場合）'!$BK65,1,0),0),0)</f>
        <v>0</v>
      </c>
      <c r="PR60" s="248">
        <f>IF(PR$19-'様式３（療養者名簿）（⑤の場合）'!$BJ65+1&lt;=15,IF(PR$19&gt;='様式３（療養者名簿）（⑤の場合）'!$BJ65,IF(PR$19&lt;='様式３（療養者名簿）（⑤の場合）'!$BK65,1,0),0),0)</f>
        <v>0</v>
      </c>
      <c r="PS60" s="248">
        <f>IF(PS$19-'様式３（療養者名簿）（⑤の場合）'!$BJ65+1&lt;=15,IF(PS$19&gt;='様式３（療養者名簿）（⑤の場合）'!$BJ65,IF(PS$19&lt;='様式３（療養者名簿）（⑤の場合）'!$BK65,1,0),0),0)</f>
        <v>0</v>
      </c>
      <c r="PT60" s="248">
        <f>IF(PT$19-'様式３（療養者名簿）（⑤の場合）'!$BJ65+1&lt;=15,IF(PT$19&gt;='様式３（療養者名簿）（⑤の場合）'!$BJ65,IF(PT$19&lt;='様式３（療養者名簿）（⑤の場合）'!$BK65,1,0),0),0)</f>
        <v>0</v>
      </c>
      <c r="PU60" s="248">
        <f>IF(PU$19-'様式３（療養者名簿）（⑤の場合）'!$BJ65+1&lt;=15,IF(PU$19&gt;='様式３（療養者名簿）（⑤の場合）'!$BJ65,IF(PU$19&lt;='様式３（療養者名簿）（⑤の場合）'!$BK65,1,0),0),0)</f>
        <v>0</v>
      </c>
      <c r="PV60" s="248">
        <f>IF(PV$19-'様式３（療養者名簿）（⑤の場合）'!$BJ65+1&lt;=15,IF(PV$19&gt;='様式３（療養者名簿）（⑤の場合）'!$BJ65,IF(PV$19&lt;='様式３（療養者名簿）（⑤の場合）'!$BK65,1,0),0),0)</f>
        <v>0</v>
      </c>
      <c r="PW60" s="248">
        <f>IF(PW$19-'様式３（療養者名簿）（⑤の場合）'!$BJ65+1&lt;=15,IF(PW$19&gt;='様式３（療養者名簿）（⑤の場合）'!$BJ65,IF(PW$19&lt;='様式３（療養者名簿）（⑤の場合）'!$BK65,1,0),0),0)</f>
        <v>0</v>
      </c>
      <c r="PX60" s="248">
        <f>IF(PX$19-'様式３（療養者名簿）（⑤の場合）'!$BJ65+1&lt;=15,IF(PX$19&gt;='様式３（療養者名簿）（⑤の場合）'!$BJ65,IF(PX$19&lt;='様式３（療養者名簿）（⑤の場合）'!$BK65,1,0),0),0)</f>
        <v>0</v>
      </c>
      <c r="PY60" s="248">
        <f>IF(PY$19-'様式３（療養者名簿）（⑤の場合）'!$BJ65+1&lt;=15,IF(PY$19&gt;='様式３（療養者名簿）（⑤の場合）'!$BJ65,IF(PY$19&lt;='様式３（療養者名簿）（⑤の場合）'!$BK65,1,0),0),0)</f>
        <v>0</v>
      </c>
      <c r="PZ60" s="248">
        <f>IF(PZ$19-'様式３（療養者名簿）（⑤の場合）'!$BJ65+1&lt;=15,IF(PZ$19&gt;='様式３（療養者名簿）（⑤の場合）'!$BJ65,IF(PZ$19&lt;='様式３（療養者名簿）（⑤の場合）'!$BK65,1,0),0),0)</f>
        <v>0</v>
      </c>
      <c r="QA60" s="248">
        <f>IF(QA$19-'様式３（療養者名簿）（⑤の場合）'!$BJ65+1&lt;=15,IF(QA$19&gt;='様式３（療養者名簿）（⑤の場合）'!$BJ65,IF(QA$19&lt;='様式３（療養者名簿）（⑤の場合）'!$BK65,1,0),0),0)</f>
        <v>0</v>
      </c>
      <c r="QB60" s="248">
        <f>IF(QB$19-'様式３（療養者名簿）（⑤の場合）'!$BJ65+1&lt;=15,IF(QB$19&gt;='様式３（療養者名簿）（⑤の場合）'!$BJ65,IF(QB$19&lt;='様式３（療養者名簿）（⑤の場合）'!$BK65,1,0),0),0)</f>
        <v>0</v>
      </c>
      <c r="QC60" s="248">
        <f>IF(QC$19-'様式３（療養者名簿）（⑤の場合）'!$BJ65+1&lt;=15,IF(QC$19&gt;='様式３（療養者名簿）（⑤の場合）'!$BJ65,IF(QC$19&lt;='様式３（療養者名簿）（⑤の場合）'!$BK65,1,0),0),0)</f>
        <v>0</v>
      </c>
      <c r="QD60" s="248">
        <f>IF(QD$19-'様式３（療養者名簿）（⑤の場合）'!$BJ65+1&lt;=15,IF(QD$19&gt;='様式３（療養者名簿）（⑤の場合）'!$BJ65,IF(QD$19&lt;='様式３（療養者名簿）（⑤の場合）'!$BK65,1,0),0),0)</f>
        <v>0</v>
      </c>
      <c r="QE60" s="248">
        <f>IF(QE$19-'様式３（療養者名簿）（⑤の場合）'!$BJ65+1&lt;=15,IF(QE$19&gt;='様式３（療養者名簿）（⑤の場合）'!$BJ65,IF(QE$19&lt;='様式３（療養者名簿）（⑤の場合）'!$BK65,1,0),0),0)</f>
        <v>0</v>
      </c>
      <c r="QF60" s="248">
        <f>IF(QF$19-'様式３（療養者名簿）（⑤の場合）'!$BJ65+1&lt;=15,IF(QF$19&gt;='様式３（療養者名簿）（⑤の場合）'!$BJ65,IF(QF$19&lt;='様式３（療養者名簿）（⑤の場合）'!$BK65,1,0),0),0)</f>
        <v>0</v>
      </c>
      <c r="QG60" s="248">
        <f>IF(QG$19-'様式３（療養者名簿）（⑤の場合）'!$BJ65+1&lt;=15,IF(QG$19&gt;='様式３（療養者名簿）（⑤の場合）'!$BJ65,IF(QG$19&lt;='様式３（療養者名簿）（⑤の場合）'!$BK65,1,0),0),0)</f>
        <v>0</v>
      </c>
      <c r="QH60" s="248">
        <f>IF(QH$19-'様式３（療養者名簿）（⑤の場合）'!$BJ65+1&lt;=15,IF(QH$19&gt;='様式３（療養者名簿）（⑤の場合）'!$BJ65,IF(QH$19&lt;='様式３（療養者名簿）（⑤の場合）'!$BK65,1,0),0),0)</f>
        <v>0</v>
      </c>
      <c r="QI60" s="248">
        <f>IF(QI$19-'様式３（療養者名簿）（⑤の場合）'!$BJ65+1&lt;=15,IF(QI$19&gt;='様式３（療養者名簿）（⑤の場合）'!$BJ65,IF(QI$19&lt;='様式３（療養者名簿）（⑤の場合）'!$BK65,1,0),0),0)</f>
        <v>0</v>
      </c>
      <c r="QJ60" s="248">
        <f>IF(QJ$19-'様式３（療養者名簿）（⑤の場合）'!$BJ65+1&lt;=15,IF(QJ$19&gt;='様式３（療養者名簿）（⑤の場合）'!$BJ65,IF(QJ$19&lt;='様式３（療養者名簿）（⑤の場合）'!$BK65,1,0),0),0)</f>
        <v>0</v>
      </c>
      <c r="QK60" s="248">
        <f>IF(QK$19-'様式３（療養者名簿）（⑤の場合）'!$BJ65+1&lt;=15,IF(QK$19&gt;='様式３（療養者名簿）（⑤の場合）'!$BJ65,IF(QK$19&lt;='様式３（療養者名簿）（⑤の場合）'!$BK65,1,0),0),0)</f>
        <v>0</v>
      </c>
      <c r="QL60" s="248">
        <f>IF(QL$19-'様式３（療養者名簿）（⑤の場合）'!$BJ65+1&lt;=15,IF(QL$19&gt;='様式３（療養者名簿）（⑤の場合）'!$BJ65,IF(QL$19&lt;='様式３（療養者名簿）（⑤の場合）'!$BK65,1,0),0),0)</f>
        <v>0</v>
      </c>
      <c r="QM60" s="248">
        <f>IF(QM$19-'様式３（療養者名簿）（⑤の場合）'!$BJ65+1&lt;=15,IF(QM$19&gt;='様式３（療養者名簿）（⑤の場合）'!$BJ65,IF(QM$19&lt;='様式３（療養者名簿）（⑤の場合）'!$BK65,1,0),0),0)</f>
        <v>0</v>
      </c>
      <c r="QN60" s="248">
        <f>IF(QN$19-'様式３（療養者名簿）（⑤の場合）'!$BJ65+1&lt;=15,IF(QN$19&gt;='様式３（療養者名簿）（⑤の場合）'!$BJ65,IF(QN$19&lt;='様式３（療養者名簿）（⑤の場合）'!$BK65,1,0),0),0)</f>
        <v>0</v>
      </c>
      <c r="QO60" s="248">
        <f>IF(QO$19-'様式３（療養者名簿）（⑤の場合）'!$BJ65+1&lt;=15,IF(QO$19&gt;='様式３（療養者名簿）（⑤の場合）'!$BJ65,IF(QO$19&lt;='様式３（療養者名簿）（⑤の場合）'!$BK65,1,0),0),0)</f>
        <v>0</v>
      </c>
      <c r="QP60" s="248">
        <f>IF(QP$19-'様式３（療養者名簿）（⑤の場合）'!$BJ65+1&lt;=15,IF(QP$19&gt;='様式３（療養者名簿）（⑤の場合）'!$BJ65,IF(QP$19&lt;='様式３（療養者名簿）（⑤の場合）'!$BK65,1,0),0),0)</f>
        <v>0</v>
      </c>
      <c r="QQ60" s="248">
        <f>IF(QQ$19-'様式３（療養者名簿）（⑤の場合）'!$BJ65+1&lt;=15,IF(QQ$19&gt;='様式３（療養者名簿）（⑤の場合）'!$BJ65,IF(QQ$19&lt;='様式３（療養者名簿）（⑤の場合）'!$BK65,1,0),0),0)</f>
        <v>0</v>
      </c>
      <c r="QR60" s="248">
        <f>IF(QR$19-'様式３（療養者名簿）（⑤の場合）'!$BJ65+1&lt;=15,IF(QR$19&gt;='様式３（療養者名簿）（⑤の場合）'!$BJ65,IF(QR$19&lt;='様式３（療養者名簿）（⑤の場合）'!$BK65,1,0),0),0)</f>
        <v>0</v>
      </c>
      <c r="QS60" s="248">
        <f>IF(QS$19-'様式３（療養者名簿）（⑤の場合）'!$BJ65+1&lt;=15,IF(QS$19&gt;='様式３（療養者名簿）（⑤の場合）'!$BJ65,IF(QS$19&lt;='様式３（療養者名簿）（⑤の場合）'!$BK65,1,0),0),0)</f>
        <v>0</v>
      </c>
      <c r="QT60" s="248">
        <f>IF(QT$19-'様式３（療養者名簿）（⑤の場合）'!$BJ65+1&lt;=15,IF(QT$19&gt;='様式３（療養者名簿）（⑤の場合）'!$BJ65,IF(QT$19&lt;='様式３（療養者名簿）（⑤の場合）'!$BK65,1,0),0),0)</f>
        <v>0</v>
      </c>
      <c r="QU60" s="248">
        <f>IF(QU$19-'様式３（療養者名簿）（⑤の場合）'!$BJ65+1&lt;=15,IF(QU$19&gt;='様式３（療養者名簿）（⑤の場合）'!$BJ65,IF(QU$19&lt;='様式３（療養者名簿）（⑤の場合）'!$BK65,1,0),0),0)</f>
        <v>0</v>
      </c>
      <c r="QV60" s="248">
        <f>IF(QV$19-'様式３（療養者名簿）（⑤の場合）'!$BJ65+1&lt;=15,IF(QV$19&gt;='様式３（療養者名簿）（⑤の場合）'!$BJ65,IF(QV$19&lt;='様式３（療養者名簿）（⑤の場合）'!$BK65,1,0),0),0)</f>
        <v>0</v>
      </c>
      <c r="QW60" s="248">
        <f>IF(QW$19-'様式３（療養者名簿）（⑤の場合）'!$BJ65+1&lt;=15,IF(QW$19&gt;='様式３（療養者名簿）（⑤の場合）'!$BJ65,IF(QW$19&lt;='様式３（療養者名簿）（⑤の場合）'!$BK65,1,0),0),0)</f>
        <v>0</v>
      </c>
      <c r="QX60" s="248">
        <f>IF(QX$19-'様式３（療養者名簿）（⑤の場合）'!$BJ65+1&lt;=15,IF(QX$19&gt;='様式３（療養者名簿）（⑤の場合）'!$BJ65,IF(QX$19&lt;='様式３（療養者名簿）（⑤の場合）'!$BK65,1,0),0),0)</f>
        <v>0</v>
      </c>
      <c r="QY60" s="248">
        <f>IF(QY$19-'様式３（療養者名簿）（⑤の場合）'!$BJ65+1&lt;=15,IF(QY$19&gt;='様式３（療養者名簿）（⑤の場合）'!$BJ65,IF(QY$19&lt;='様式３（療養者名簿）（⑤の場合）'!$BK65,1,0),0),0)</f>
        <v>0</v>
      </c>
      <c r="QZ60" s="248">
        <f>IF(QZ$19-'様式３（療養者名簿）（⑤の場合）'!$BJ65+1&lt;=15,IF(QZ$19&gt;='様式３（療養者名簿）（⑤の場合）'!$BJ65,IF(QZ$19&lt;='様式３（療養者名簿）（⑤の場合）'!$BK65,1,0),0),0)</f>
        <v>0</v>
      </c>
      <c r="RA60" s="248">
        <f>IF(RA$19-'様式３（療養者名簿）（⑤の場合）'!$BJ65+1&lt;=15,IF(RA$19&gt;='様式３（療養者名簿）（⑤の場合）'!$BJ65,IF(RA$19&lt;='様式３（療養者名簿）（⑤の場合）'!$BK65,1,0),0),0)</f>
        <v>0</v>
      </c>
      <c r="RB60" s="248">
        <f>IF(RB$19-'様式３（療養者名簿）（⑤の場合）'!$BJ65+1&lt;=15,IF(RB$19&gt;='様式３（療養者名簿）（⑤の場合）'!$BJ65,IF(RB$19&lt;='様式３（療養者名簿）（⑤の場合）'!$BK65,1,0),0),0)</f>
        <v>0</v>
      </c>
      <c r="RC60" s="248">
        <f>IF(RC$19-'様式３（療養者名簿）（⑤の場合）'!$BJ65+1&lt;=15,IF(RC$19&gt;='様式３（療養者名簿）（⑤の場合）'!$BJ65,IF(RC$19&lt;='様式３（療養者名簿）（⑤の場合）'!$BK65,1,0),0),0)</f>
        <v>0</v>
      </c>
      <c r="RD60" s="248">
        <f>IF(RD$19-'様式３（療養者名簿）（⑤の場合）'!$BJ65+1&lt;=15,IF(RD$19&gt;='様式３（療養者名簿）（⑤の場合）'!$BJ65,IF(RD$19&lt;='様式３（療養者名簿）（⑤の場合）'!$BK65,1,0),0),0)</f>
        <v>0</v>
      </c>
      <c r="RE60" s="248">
        <f>IF(RE$19-'様式３（療養者名簿）（⑤の場合）'!$BJ65+1&lt;=15,IF(RE$19&gt;='様式３（療養者名簿）（⑤の場合）'!$BJ65,IF(RE$19&lt;='様式３（療養者名簿）（⑤の場合）'!$BK65,1,0),0),0)</f>
        <v>0</v>
      </c>
      <c r="RF60" s="248">
        <f>IF(RF$19-'様式３（療養者名簿）（⑤の場合）'!$BJ65+1&lt;=15,IF(RF$19&gt;='様式３（療養者名簿）（⑤の場合）'!$BJ65,IF(RF$19&lt;='様式３（療養者名簿）（⑤の場合）'!$BK65,1,0),0),0)</f>
        <v>0</v>
      </c>
      <c r="RG60" s="248">
        <f>IF(RG$19-'様式３（療養者名簿）（⑤の場合）'!$BJ65+1&lt;=15,IF(RG$19&gt;='様式３（療養者名簿）（⑤の場合）'!$BJ65,IF(RG$19&lt;='様式３（療養者名簿）（⑤の場合）'!$BK65,1,0),0),0)</f>
        <v>0</v>
      </c>
      <c r="RH60" s="248">
        <f>IF(RH$19-'様式３（療養者名簿）（⑤の場合）'!$BJ65+1&lt;=15,IF(RH$19&gt;='様式３（療養者名簿）（⑤の場合）'!$BJ65,IF(RH$19&lt;='様式３（療養者名簿）（⑤の場合）'!$BK65,1,0),0),0)</f>
        <v>0</v>
      </c>
      <c r="RI60" s="248">
        <f>IF(RI$19-'様式３（療養者名簿）（⑤の場合）'!$BJ65+1&lt;=15,IF(RI$19&gt;='様式３（療養者名簿）（⑤の場合）'!$BJ65,IF(RI$19&lt;='様式３（療養者名簿）（⑤の場合）'!$BK65,1,0),0),0)</f>
        <v>0</v>
      </c>
      <c r="RJ60" s="248">
        <f>IF(RJ$19-'様式３（療養者名簿）（⑤の場合）'!$BJ65+1&lt;=15,IF(RJ$19&gt;='様式３（療養者名簿）（⑤の場合）'!$BJ65,IF(RJ$19&lt;='様式３（療養者名簿）（⑤の場合）'!$BK65,1,0),0),0)</f>
        <v>0</v>
      </c>
      <c r="RK60" s="248">
        <f>IF(RK$19-'様式３（療養者名簿）（⑤の場合）'!$BJ65+1&lt;=15,IF(RK$19&gt;='様式３（療養者名簿）（⑤の場合）'!$BJ65,IF(RK$19&lt;='様式３（療養者名簿）（⑤の場合）'!$BK65,1,0),0),0)</f>
        <v>0</v>
      </c>
      <c r="RL60" s="248">
        <f>IF(RL$19-'様式３（療養者名簿）（⑤の場合）'!$BJ65+1&lt;=15,IF(RL$19&gt;='様式３（療養者名簿）（⑤の場合）'!$BJ65,IF(RL$19&lt;='様式３（療養者名簿）（⑤の場合）'!$BK65,1,0),0),0)</f>
        <v>0</v>
      </c>
      <c r="RM60" s="248">
        <f>IF(RM$19-'様式３（療養者名簿）（⑤の場合）'!$BJ65+1&lt;=15,IF(RM$19&gt;='様式３（療養者名簿）（⑤の場合）'!$BJ65,IF(RM$19&lt;='様式３（療養者名簿）（⑤の場合）'!$BK65,1,0),0),0)</f>
        <v>0</v>
      </c>
      <c r="RN60" s="248">
        <f>IF(RN$19-'様式３（療養者名簿）（⑤の場合）'!$BJ65+1&lt;=15,IF(RN$19&gt;='様式３（療養者名簿）（⑤の場合）'!$BJ65,IF(RN$19&lt;='様式３（療養者名簿）（⑤の場合）'!$BK65,1,0),0),0)</f>
        <v>0</v>
      </c>
      <c r="RO60" s="248">
        <f>IF(RO$19-'様式３（療養者名簿）（⑤の場合）'!$BJ65+1&lt;=15,IF(RO$19&gt;='様式３（療養者名簿）（⑤の場合）'!$BJ65,IF(RO$19&lt;='様式３（療養者名簿）（⑤の場合）'!$BK65,1,0),0),0)</f>
        <v>0</v>
      </c>
      <c r="RP60" s="248">
        <f>IF(RP$19-'様式３（療養者名簿）（⑤の場合）'!$BJ65+1&lt;=15,IF(RP$19&gt;='様式３（療養者名簿）（⑤の場合）'!$BJ65,IF(RP$19&lt;='様式３（療養者名簿）（⑤の場合）'!$BK65,1,0),0),0)</f>
        <v>0</v>
      </c>
      <c r="RQ60" s="248">
        <f>IF(RQ$19-'様式３（療養者名簿）（⑤の場合）'!$BJ65+1&lt;=15,IF(RQ$19&gt;='様式３（療養者名簿）（⑤の場合）'!$BJ65,IF(RQ$19&lt;='様式３（療養者名簿）（⑤の場合）'!$BK65,1,0),0),0)</f>
        <v>0</v>
      </c>
      <c r="RR60" s="248">
        <f>IF(RR$19-'様式３（療養者名簿）（⑤の場合）'!$BJ65+1&lt;=15,IF(RR$19&gt;='様式３（療養者名簿）（⑤の場合）'!$BJ65,IF(RR$19&lt;='様式３（療養者名簿）（⑤の場合）'!$BK65,1,0),0),0)</f>
        <v>0</v>
      </c>
      <c r="RS60" s="248">
        <f>IF(RS$19-'様式３（療養者名簿）（⑤の場合）'!$BJ65+1&lt;=15,IF(RS$19&gt;='様式３（療養者名簿）（⑤の場合）'!$BJ65,IF(RS$19&lt;='様式３（療養者名簿）（⑤の場合）'!$BK65,1,0),0),0)</f>
        <v>0</v>
      </c>
      <c r="RT60" s="248">
        <f>IF(RT$19-'様式３（療養者名簿）（⑤の場合）'!$BJ65+1&lt;=15,IF(RT$19&gt;='様式３（療養者名簿）（⑤の場合）'!$BJ65,IF(RT$19&lt;='様式３（療養者名簿）（⑤の場合）'!$BK65,1,0),0),0)</f>
        <v>0</v>
      </c>
      <c r="RU60" s="248">
        <f>IF(RU$19-'様式３（療養者名簿）（⑤の場合）'!$BJ65+1&lt;=15,IF(RU$19&gt;='様式３（療養者名簿）（⑤の場合）'!$BJ65,IF(RU$19&lt;='様式３（療養者名簿）（⑤の場合）'!$BK65,1,0),0),0)</f>
        <v>0</v>
      </c>
      <c r="RV60" s="248">
        <f>IF(RV$19-'様式３（療養者名簿）（⑤の場合）'!$BJ65+1&lt;=15,IF(RV$19&gt;='様式３（療養者名簿）（⑤の場合）'!$BJ65,IF(RV$19&lt;='様式３（療養者名簿）（⑤の場合）'!$BK65,1,0),0),0)</f>
        <v>0</v>
      </c>
      <c r="RW60" s="248">
        <f>IF(RW$19-'様式３（療養者名簿）（⑤の場合）'!$BJ65+1&lt;=15,IF(RW$19&gt;='様式３（療養者名簿）（⑤の場合）'!$BJ65,IF(RW$19&lt;='様式３（療養者名簿）（⑤の場合）'!$BK65,1,0),0),0)</f>
        <v>0</v>
      </c>
      <c r="RX60" s="248">
        <f>IF(RX$19-'様式３（療養者名簿）（⑤の場合）'!$BJ65+1&lt;=15,IF(RX$19&gt;='様式３（療養者名簿）（⑤の場合）'!$BJ65,IF(RX$19&lt;='様式３（療養者名簿）（⑤の場合）'!$BK65,1,0),0),0)</f>
        <v>0</v>
      </c>
      <c r="RY60" s="248">
        <f>IF(RY$19-'様式３（療養者名簿）（⑤の場合）'!$BJ65+1&lt;=15,IF(RY$19&gt;='様式３（療養者名簿）（⑤の場合）'!$BJ65,IF(RY$19&lt;='様式３（療養者名簿）（⑤の場合）'!$BK65,1,0),0),0)</f>
        <v>0</v>
      </c>
      <c r="RZ60" s="248">
        <f>IF(RZ$19-'様式３（療養者名簿）（⑤の場合）'!$BJ65+1&lt;=15,IF(RZ$19&gt;='様式３（療養者名簿）（⑤の場合）'!$BJ65,IF(RZ$19&lt;='様式３（療養者名簿）（⑤の場合）'!$BK65,1,0),0),0)</f>
        <v>0</v>
      </c>
      <c r="SA60" s="248">
        <f>IF(SA$19-'様式３（療養者名簿）（⑤の場合）'!$BJ65+1&lt;=15,IF(SA$19&gt;='様式３（療養者名簿）（⑤の場合）'!$BJ65,IF(SA$19&lt;='様式３（療養者名簿）（⑤の場合）'!$BK65,1,0),0),0)</f>
        <v>0</v>
      </c>
      <c r="SB60" s="248">
        <f>IF(SB$19-'様式３（療養者名簿）（⑤の場合）'!$BJ65+1&lt;=15,IF(SB$19&gt;='様式３（療養者名簿）（⑤の場合）'!$BJ65,IF(SB$19&lt;='様式３（療養者名簿）（⑤の場合）'!$BK65,1,0),0),0)</f>
        <v>0</v>
      </c>
      <c r="SC60" s="248">
        <f>IF(SC$19-'様式３（療養者名簿）（⑤の場合）'!$BJ65+1&lt;=15,IF(SC$19&gt;='様式３（療養者名簿）（⑤の場合）'!$BJ65,IF(SC$19&lt;='様式３（療養者名簿）（⑤の場合）'!$BK65,1,0),0),0)</f>
        <v>0</v>
      </c>
      <c r="SD60" s="248">
        <f>IF(SD$19-'様式３（療養者名簿）（⑤の場合）'!$BJ65+1&lt;=15,IF(SD$19&gt;='様式３（療養者名簿）（⑤の場合）'!$BJ65,IF(SD$19&lt;='様式３（療養者名簿）（⑤の場合）'!$BK65,1,0),0),0)</f>
        <v>0</v>
      </c>
      <c r="SE60" s="248">
        <f>IF(SE$19-'様式３（療養者名簿）（⑤の場合）'!$BJ65+1&lt;=15,IF(SE$19&gt;='様式３（療養者名簿）（⑤の場合）'!$BJ65,IF(SE$19&lt;='様式３（療養者名簿）（⑤の場合）'!$BK65,1,0),0),0)</f>
        <v>0</v>
      </c>
      <c r="SF60" s="248">
        <f>IF(SF$19-'様式３（療養者名簿）（⑤の場合）'!$BJ65+1&lt;=15,IF(SF$19&gt;='様式３（療養者名簿）（⑤の場合）'!$BJ65,IF(SF$19&lt;='様式３（療養者名簿）（⑤の場合）'!$BK65,1,0),0),0)</f>
        <v>0</v>
      </c>
      <c r="SG60" s="248">
        <f>IF(SG$19-'様式３（療養者名簿）（⑤の場合）'!$BJ65+1&lt;=15,IF(SG$19&gt;='様式３（療養者名簿）（⑤の場合）'!$BJ65,IF(SG$19&lt;='様式３（療養者名簿）（⑤の場合）'!$BK65,1,0),0),0)</f>
        <v>0</v>
      </c>
      <c r="SH60" s="248">
        <f>IF(SH$19-'様式３（療養者名簿）（⑤の場合）'!$BJ65+1&lt;=15,IF(SH$19&gt;='様式３（療養者名簿）（⑤の場合）'!$BJ65,IF(SH$19&lt;='様式３（療養者名簿）（⑤の場合）'!$BK65,1,0),0),0)</f>
        <v>0</v>
      </c>
      <c r="SI60" s="248">
        <f>IF(SI$19-'様式３（療養者名簿）（⑤の場合）'!$BJ65+1&lt;=15,IF(SI$19&gt;='様式３（療養者名簿）（⑤の場合）'!$BJ65,IF(SI$19&lt;='様式３（療養者名簿）（⑤の場合）'!$BK65,1,0),0),0)</f>
        <v>0</v>
      </c>
      <c r="SJ60" s="248">
        <f>IF(SJ$19-'様式３（療養者名簿）（⑤の場合）'!$BJ65+1&lt;=15,IF(SJ$19&gt;='様式３（療養者名簿）（⑤の場合）'!$BJ65,IF(SJ$19&lt;='様式３（療養者名簿）（⑤の場合）'!$BK65,1,0),0),0)</f>
        <v>0</v>
      </c>
      <c r="SK60" s="248">
        <f>IF(SK$19-'様式３（療養者名簿）（⑤の場合）'!$BJ65+1&lt;=15,IF(SK$19&gt;='様式３（療養者名簿）（⑤の場合）'!$BJ65,IF(SK$19&lt;='様式３（療養者名簿）（⑤の場合）'!$BK65,1,0),0),0)</f>
        <v>0</v>
      </c>
      <c r="SL60" s="248">
        <f>IF(SL$19-'様式３（療養者名簿）（⑤の場合）'!$BJ65+1&lt;=15,IF(SL$19&gt;='様式３（療養者名簿）（⑤の場合）'!$BJ65,IF(SL$19&lt;='様式３（療養者名簿）（⑤の場合）'!$BK65,1,0),0),0)</f>
        <v>0</v>
      </c>
      <c r="SM60" s="248">
        <f>IF(SM$19-'様式３（療養者名簿）（⑤の場合）'!$BJ65+1&lt;=15,IF(SM$19&gt;='様式３（療養者名簿）（⑤の場合）'!$BJ65,IF(SM$19&lt;='様式３（療養者名簿）（⑤の場合）'!$BK65,1,0),0),0)</f>
        <v>0</v>
      </c>
      <c r="SN60" s="248">
        <f>IF(SN$19-'様式３（療養者名簿）（⑤の場合）'!$BJ65+1&lt;=15,IF(SN$19&gt;='様式３（療養者名簿）（⑤の場合）'!$BJ65,IF(SN$19&lt;='様式３（療養者名簿）（⑤の場合）'!$BK65,1,0),0),0)</f>
        <v>0</v>
      </c>
      <c r="SO60" s="248">
        <f>IF(SO$19-'様式３（療養者名簿）（⑤の場合）'!$BJ65+1&lt;=15,IF(SO$19&gt;='様式３（療養者名簿）（⑤の場合）'!$BJ65,IF(SO$19&lt;='様式３（療養者名簿）（⑤の場合）'!$BK65,1,0),0),0)</f>
        <v>0</v>
      </c>
      <c r="SP60" s="248">
        <f>IF(SP$19-'様式３（療養者名簿）（⑤の場合）'!$BJ65+1&lt;=15,IF(SP$19&gt;='様式３（療養者名簿）（⑤の場合）'!$BJ65,IF(SP$19&lt;='様式３（療養者名簿）（⑤の場合）'!$BK65,1,0),0),0)</f>
        <v>0</v>
      </c>
      <c r="SQ60" s="248">
        <f>IF(SQ$19-'様式３（療養者名簿）（⑤の場合）'!$BJ65+1&lt;=15,IF(SQ$19&gt;='様式３（療養者名簿）（⑤の場合）'!$BJ65,IF(SQ$19&lt;='様式３（療養者名簿）（⑤の場合）'!$BK65,1,0),0),0)</f>
        <v>0</v>
      </c>
      <c r="SR60" s="248">
        <f>IF(SR$19-'様式３（療養者名簿）（⑤の場合）'!$BJ65+1&lt;=15,IF(SR$19&gt;='様式３（療養者名簿）（⑤の場合）'!$BJ65,IF(SR$19&lt;='様式３（療養者名簿）（⑤の場合）'!$BK65,1,0),0),0)</f>
        <v>0</v>
      </c>
      <c r="SS60" s="248">
        <f>IF(SS$19-'様式３（療養者名簿）（⑤の場合）'!$BJ65+1&lt;=15,IF(SS$19&gt;='様式３（療養者名簿）（⑤の場合）'!$BJ65,IF(SS$19&lt;='様式３（療養者名簿）（⑤の場合）'!$BK65,1,0),0),0)</f>
        <v>0</v>
      </c>
      <c r="ST60" s="248">
        <f>IF(ST$19-'様式３（療養者名簿）（⑤の場合）'!$BJ65+1&lt;=15,IF(ST$19&gt;='様式３（療養者名簿）（⑤の場合）'!$BJ65,IF(ST$19&lt;='様式３（療養者名簿）（⑤の場合）'!$BK65,1,0),0),0)</f>
        <v>0</v>
      </c>
      <c r="SU60" s="248">
        <f>IF(SU$19-'様式３（療養者名簿）（⑤の場合）'!$BJ65+1&lt;=15,IF(SU$19&gt;='様式３（療養者名簿）（⑤の場合）'!$BJ65,IF(SU$19&lt;='様式３（療養者名簿）（⑤の場合）'!$BK65,1,0),0),0)</f>
        <v>0</v>
      </c>
      <c r="SV60" s="248">
        <f>IF(SV$19-'様式３（療養者名簿）（⑤の場合）'!$BJ65+1&lt;=15,IF(SV$19&gt;='様式３（療養者名簿）（⑤の場合）'!$BJ65,IF(SV$19&lt;='様式３（療養者名簿）（⑤の場合）'!$BK65,1,0),0),0)</f>
        <v>0</v>
      </c>
      <c r="SW60" s="248">
        <f>IF(SW$19-'様式３（療養者名簿）（⑤の場合）'!$BJ65+1&lt;=15,IF(SW$19&gt;='様式３（療養者名簿）（⑤の場合）'!$BJ65,IF(SW$19&lt;='様式３（療養者名簿）（⑤の場合）'!$BK65,1,0),0),0)</f>
        <v>0</v>
      </c>
      <c r="SX60" s="248">
        <f>IF(SX$19-'様式３（療養者名簿）（⑤の場合）'!$BJ65+1&lt;=15,IF(SX$19&gt;='様式３（療養者名簿）（⑤の場合）'!$BJ65,IF(SX$19&lt;='様式３（療養者名簿）（⑤の場合）'!$BK65,1,0),0),0)</f>
        <v>0</v>
      </c>
      <c r="SY60" s="248">
        <f>IF(SY$19-'様式３（療養者名簿）（⑤の場合）'!$BJ65+1&lt;=15,IF(SY$19&gt;='様式３（療養者名簿）（⑤の場合）'!$BJ65,IF(SY$19&lt;='様式３（療養者名簿）（⑤の場合）'!$BK65,1,0),0),0)</f>
        <v>0</v>
      </c>
      <c r="SZ60" s="248">
        <f>IF(SZ$19-'様式３（療養者名簿）（⑤の場合）'!$BJ65+1&lt;=15,IF(SZ$19&gt;='様式３（療養者名簿）（⑤の場合）'!$BJ65,IF(SZ$19&lt;='様式３（療養者名簿）（⑤の場合）'!$BK65,1,0),0),0)</f>
        <v>0</v>
      </c>
      <c r="TA60" s="248">
        <f>IF(TA$19-'様式３（療養者名簿）（⑤の場合）'!$BJ65+1&lt;=15,IF(TA$19&gt;='様式３（療養者名簿）（⑤の場合）'!$BJ65,IF(TA$19&lt;='様式３（療養者名簿）（⑤の場合）'!$BK65,1,0),0),0)</f>
        <v>0</v>
      </c>
      <c r="TB60" s="248">
        <f>IF(TB$19-'様式３（療養者名簿）（⑤の場合）'!$BJ65+1&lt;=15,IF(TB$19&gt;='様式３（療養者名簿）（⑤の場合）'!$BJ65,IF(TB$19&lt;='様式３（療養者名簿）（⑤の場合）'!$BK65,1,0),0),0)</f>
        <v>0</v>
      </c>
      <c r="TC60" s="248">
        <f>IF(TC$19-'様式３（療養者名簿）（⑤の場合）'!$BJ65+1&lt;=15,IF(TC$19&gt;='様式３（療養者名簿）（⑤の場合）'!$BJ65,IF(TC$19&lt;='様式３（療養者名簿）（⑤の場合）'!$BK65,1,0),0),0)</f>
        <v>0</v>
      </c>
      <c r="TD60" s="248">
        <f>IF(TD$19-'様式３（療養者名簿）（⑤の場合）'!$BJ65+1&lt;=15,IF(TD$19&gt;='様式３（療養者名簿）（⑤の場合）'!$BJ65,IF(TD$19&lt;='様式３（療養者名簿）（⑤の場合）'!$BK65,1,0),0),0)</f>
        <v>0</v>
      </c>
      <c r="TE60" s="248">
        <f>IF(TE$19-'様式３（療養者名簿）（⑤の場合）'!$BJ65+1&lt;=15,IF(TE$19&gt;='様式３（療養者名簿）（⑤の場合）'!$BJ65,IF(TE$19&lt;='様式３（療養者名簿）（⑤の場合）'!$BK65,1,0),0),0)</f>
        <v>0</v>
      </c>
      <c r="TF60" s="248">
        <f>IF(TF$19-'様式３（療養者名簿）（⑤の場合）'!$BJ65+1&lt;=15,IF(TF$19&gt;='様式３（療養者名簿）（⑤の場合）'!$BJ65,IF(TF$19&lt;='様式３（療養者名簿）（⑤の場合）'!$BK65,1,0),0),0)</f>
        <v>0</v>
      </c>
      <c r="TG60" s="248">
        <f>IF(TG$19-'様式３（療養者名簿）（⑤の場合）'!$BJ65+1&lt;=15,IF(TG$19&gt;='様式３（療養者名簿）（⑤の場合）'!$BJ65,IF(TG$19&lt;='様式３（療養者名簿）（⑤の場合）'!$BK65,1,0),0),0)</f>
        <v>0</v>
      </c>
      <c r="TH60" s="248">
        <f>IF(TH$19-'様式３（療養者名簿）（⑤の場合）'!$BJ65+1&lt;=15,IF(TH$19&gt;='様式３（療養者名簿）（⑤の場合）'!$BJ65,IF(TH$19&lt;='様式３（療養者名簿）（⑤の場合）'!$BK65,1,0),0),0)</f>
        <v>0</v>
      </c>
      <c r="TI60" s="248">
        <f>IF(TI$19-'様式３（療養者名簿）（⑤の場合）'!$BJ65+1&lt;=15,IF(TI$19&gt;='様式３（療養者名簿）（⑤の場合）'!$BJ65,IF(TI$19&lt;='様式３（療養者名簿）（⑤の場合）'!$BK65,1,0),0),0)</f>
        <v>0</v>
      </c>
      <c r="TJ60" s="248">
        <f>IF(TJ$19-'様式３（療養者名簿）（⑤の場合）'!$BJ65+1&lt;=15,IF(TJ$19&gt;='様式３（療養者名簿）（⑤の場合）'!$BJ65,IF(TJ$19&lt;='様式３（療養者名簿）（⑤の場合）'!$BK65,1,0),0),0)</f>
        <v>0</v>
      </c>
      <c r="TK60" s="248">
        <f>IF(TK$19-'様式３（療養者名簿）（⑤の場合）'!$BJ65+1&lt;=15,IF(TK$19&gt;='様式３（療養者名簿）（⑤の場合）'!$BJ65,IF(TK$19&lt;='様式３（療養者名簿）（⑤の場合）'!$BK65,1,0),0),0)</f>
        <v>0</v>
      </c>
      <c r="TL60" s="248">
        <f>IF(TL$19-'様式３（療養者名簿）（⑤の場合）'!$BJ65+1&lt;=15,IF(TL$19&gt;='様式３（療養者名簿）（⑤の場合）'!$BJ65,IF(TL$19&lt;='様式３（療養者名簿）（⑤の場合）'!$BK65,1,0),0),0)</f>
        <v>0</v>
      </c>
      <c r="TM60" s="248">
        <f>IF(TM$19-'様式３（療養者名簿）（⑤の場合）'!$BJ65+1&lt;=15,IF(TM$19&gt;='様式３（療養者名簿）（⑤の場合）'!$BJ65,IF(TM$19&lt;='様式３（療養者名簿）（⑤の場合）'!$BK65,1,0),0),0)</f>
        <v>0</v>
      </c>
      <c r="TN60" s="248">
        <f>IF(TN$19-'様式３（療養者名簿）（⑤の場合）'!$BJ65+1&lt;=15,IF(TN$19&gt;='様式３（療養者名簿）（⑤の場合）'!$BJ65,IF(TN$19&lt;='様式３（療養者名簿）（⑤の場合）'!$BK65,1,0),0),0)</f>
        <v>0</v>
      </c>
      <c r="TO60" s="248">
        <f>IF(TO$19-'様式３（療養者名簿）（⑤の場合）'!$BJ65+1&lt;=15,IF(TO$19&gt;='様式３（療養者名簿）（⑤の場合）'!$BJ65,IF(TO$19&lt;='様式３（療養者名簿）（⑤の場合）'!$BK65,1,0),0),0)</f>
        <v>0</v>
      </c>
      <c r="TP60" s="248">
        <f>IF(TP$19-'様式３（療養者名簿）（⑤の場合）'!$BJ65+1&lt;=15,IF(TP$19&gt;='様式３（療養者名簿）（⑤の場合）'!$BJ65,IF(TP$19&lt;='様式３（療養者名簿）（⑤の場合）'!$BK65,1,0),0),0)</f>
        <v>0</v>
      </c>
      <c r="TQ60" s="248">
        <f>IF(TQ$19-'様式３（療養者名簿）（⑤の場合）'!$BJ65+1&lt;=15,IF(TQ$19&gt;='様式３（療養者名簿）（⑤の場合）'!$BJ65,IF(TQ$19&lt;='様式３（療養者名簿）（⑤の場合）'!$BK65,1,0),0),0)</f>
        <v>0</v>
      </c>
      <c r="TR60" s="248">
        <f>IF(TR$19-'様式３（療養者名簿）（⑤の場合）'!$BJ65+1&lt;=15,IF(TR$19&gt;='様式３（療養者名簿）（⑤の場合）'!$BJ65,IF(TR$19&lt;='様式３（療養者名簿）（⑤の場合）'!$BK65,1,0),0),0)</f>
        <v>0</v>
      </c>
      <c r="TS60" s="248">
        <f>IF(TS$19-'様式３（療養者名簿）（⑤の場合）'!$BJ65+1&lt;=15,IF(TS$19&gt;='様式３（療養者名簿）（⑤の場合）'!$BJ65,IF(TS$19&lt;='様式３（療養者名簿）（⑤の場合）'!$BK65,1,0),0),0)</f>
        <v>0</v>
      </c>
      <c r="TT60" s="248">
        <f>IF(TT$19-'様式３（療養者名簿）（⑤の場合）'!$BJ65+1&lt;=15,IF(TT$19&gt;='様式３（療養者名簿）（⑤の場合）'!$BJ65,IF(TT$19&lt;='様式３（療養者名簿）（⑤の場合）'!$BK65,1,0),0),0)</f>
        <v>0</v>
      </c>
      <c r="TU60" s="248">
        <f>IF(TU$19-'様式３（療養者名簿）（⑤の場合）'!$BJ65+1&lt;=15,IF(TU$19&gt;='様式３（療養者名簿）（⑤の場合）'!$BJ65,IF(TU$19&lt;='様式３（療養者名簿）（⑤の場合）'!$BK65,1,0),0),0)</f>
        <v>0</v>
      </c>
      <c r="TV60" s="248">
        <f>IF(TV$19-'様式３（療養者名簿）（⑤の場合）'!$BJ65+1&lt;=15,IF(TV$19&gt;='様式３（療養者名簿）（⑤の場合）'!$BJ65,IF(TV$19&lt;='様式３（療養者名簿）（⑤の場合）'!$BK65,1,0),0),0)</f>
        <v>0</v>
      </c>
      <c r="TW60" s="248">
        <f>IF(TW$19-'様式３（療養者名簿）（⑤の場合）'!$BJ65+1&lt;=15,IF(TW$19&gt;='様式３（療養者名簿）（⑤の場合）'!$BJ65,IF(TW$19&lt;='様式３（療養者名簿）（⑤の場合）'!$BK65,1,0),0),0)</f>
        <v>0</v>
      </c>
      <c r="TX60" s="248">
        <f>IF(TX$19-'様式３（療養者名簿）（⑤の場合）'!$BJ65+1&lt;=15,IF(TX$19&gt;='様式３（療養者名簿）（⑤の場合）'!$BJ65,IF(TX$19&lt;='様式３（療養者名簿）（⑤の場合）'!$BK65,1,0),0),0)</f>
        <v>0</v>
      </c>
      <c r="TY60" s="248">
        <f>IF(TY$19-'様式３（療養者名簿）（⑤の場合）'!$BJ65+1&lt;=15,IF(TY$19&gt;='様式３（療養者名簿）（⑤の場合）'!$BJ65,IF(TY$19&lt;='様式３（療養者名簿）（⑤の場合）'!$BK65,1,0),0),0)</f>
        <v>0</v>
      </c>
      <c r="TZ60" s="248">
        <f>IF(TZ$19-'様式３（療養者名簿）（⑤の場合）'!$BJ65+1&lt;=15,IF(TZ$19&gt;='様式３（療養者名簿）（⑤の場合）'!$BJ65,IF(TZ$19&lt;='様式３（療養者名簿）（⑤の場合）'!$BK65,1,0),0),0)</f>
        <v>0</v>
      </c>
      <c r="UA60" s="248">
        <f>IF(UA$19-'様式３（療養者名簿）（⑤の場合）'!$BJ65+1&lt;=15,IF(UA$19&gt;='様式３（療養者名簿）（⑤の場合）'!$BJ65,IF(UA$19&lt;='様式３（療養者名簿）（⑤の場合）'!$BK65,1,0),0),0)</f>
        <v>0</v>
      </c>
      <c r="UB60" s="248">
        <f>IF(UB$19-'様式３（療養者名簿）（⑤の場合）'!$BJ65+1&lt;=15,IF(UB$19&gt;='様式３（療養者名簿）（⑤の場合）'!$BJ65,IF(UB$19&lt;='様式３（療養者名簿）（⑤の場合）'!$BK65,1,0),0),0)</f>
        <v>0</v>
      </c>
      <c r="UC60" s="248">
        <f>IF(UC$19-'様式３（療養者名簿）（⑤の場合）'!$BJ65+1&lt;=15,IF(UC$19&gt;='様式３（療養者名簿）（⑤の場合）'!$BJ65,IF(UC$19&lt;='様式３（療養者名簿）（⑤の場合）'!$BK65,1,0),0),0)</f>
        <v>0</v>
      </c>
      <c r="UD60" s="372">
        <f>IF(UD$19-'様式３（療養者名簿）（⑤の場合）'!$BJ65+1&lt;=15,IF(UD$19&gt;='様式３（療養者名簿）（⑤の場合）'!$BJ65,IF(UD$19&lt;='様式３（療養者名簿）（⑤の場合）'!$BK65,1,0),0),0)</f>
        <v>0</v>
      </c>
      <c r="UE60" s="372">
        <f>IF(UE$19-'様式３（療養者名簿）（⑤の場合）'!$BJ65+1&lt;=15,IF(UE$19&gt;='様式３（療養者名簿）（⑤の場合）'!$BJ65,IF(UE$19&lt;='様式３（療養者名簿）（⑤の場合）'!$BK65,1,0),0),0)</f>
        <v>0</v>
      </c>
      <c r="UF60" s="372">
        <f>IF(UF$19-'様式３（療養者名簿）（⑤の場合）'!$BJ65+1&lt;=15,IF(UF$19&gt;='様式３（療養者名簿）（⑤の場合）'!$BJ65,IF(UF$19&lt;='様式３（療養者名簿）（⑤の場合）'!$BK65,1,0),0),0)</f>
        <v>0</v>
      </c>
      <c r="UG60" s="372">
        <f>IF(UG$19-'様式３（療養者名簿）（⑤の場合）'!$BJ65+1&lt;=15,IF(UG$19&gt;='様式３（療養者名簿）（⑤の場合）'!$BJ65,IF(UG$19&lt;='様式３（療養者名簿）（⑤の場合）'!$BK65,1,0),0),0)</f>
        <v>0</v>
      </c>
      <c r="UH60" s="372">
        <f>IF(UH$19-'様式３（療養者名簿）（⑤の場合）'!$BJ65+1&lt;=15,IF(UH$19&gt;='様式３（療養者名簿）（⑤の場合）'!$BJ65,IF(UH$19&lt;='様式３（療養者名簿）（⑤の場合）'!$BK65,1,0),0),0)</f>
        <v>0</v>
      </c>
      <c r="UI60" s="372">
        <f>IF(UI$19-'様式３（療養者名簿）（⑤の場合）'!$BJ65+1&lt;=15,IF(UI$19&gt;='様式３（療養者名簿）（⑤の場合）'!$BJ65,IF(UI$19&lt;='様式３（療養者名簿）（⑤の場合）'!$BK65,1,0),0),0)</f>
        <v>0</v>
      </c>
      <c r="UJ60" s="372">
        <f>IF(UJ$19-'様式３（療養者名簿）（⑤の場合）'!$BJ65+1&lt;=15,IF(UJ$19&gt;='様式３（療養者名簿）（⑤の場合）'!$BJ65,IF(UJ$19&lt;='様式３（療養者名簿）（⑤の場合）'!$BK65,1,0),0),0)</f>
        <v>0</v>
      </c>
      <c r="UK60" s="372">
        <f>IF(UK$19-'様式３（療養者名簿）（⑤の場合）'!$BJ65+1&lt;=15,IF(UK$19&gt;='様式３（療養者名簿）（⑤の場合）'!$BJ65,IF(UK$19&lt;='様式３（療養者名簿）（⑤の場合）'!$BK65,1,0),0),0)</f>
        <v>0</v>
      </c>
      <c r="UL60" s="372">
        <f>IF(UL$19-'様式３（療養者名簿）（⑤の場合）'!$BJ65+1&lt;=15,IF(UL$19&gt;='様式３（療養者名簿）（⑤の場合）'!$BJ65,IF(UL$19&lt;='様式３（療養者名簿）（⑤の場合）'!$BK65,1,0),0),0)</f>
        <v>0</v>
      </c>
      <c r="UM60" s="372">
        <f>IF(UM$19-'様式３（療養者名簿）（⑤の場合）'!$BJ65+1&lt;=15,IF(UM$19&gt;='様式３（療養者名簿）（⑤の場合）'!$BJ65,IF(UM$19&lt;='様式３（療養者名簿）（⑤の場合）'!$BK65,1,0),0),0)</f>
        <v>0</v>
      </c>
      <c r="UN60" s="372">
        <f>IF(UN$19-'様式３（療養者名簿）（⑤の場合）'!$BJ65+1&lt;=15,IF(UN$19&gt;='様式３（療養者名簿）（⑤の場合）'!$BJ65,IF(UN$19&lt;='様式３（療養者名簿）（⑤の場合）'!$BK65,1,0),0),0)</f>
        <v>0</v>
      </c>
      <c r="UO60" s="372">
        <f>IF(UO$19-'様式３（療養者名簿）（⑤の場合）'!$BJ65+1&lt;=15,IF(UO$19&gt;='様式３（療養者名簿）（⑤の場合）'!$BJ65,IF(UO$19&lt;='様式３（療養者名簿）（⑤の場合）'!$BK65,1,0),0),0)</f>
        <v>0</v>
      </c>
      <c r="UP60" s="372">
        <f>IF(UP$19-'様式３（療養者名簿）（⑤の場合）'!$BJ65+1&lt;=15,IF(UP$19&gt;='様式３（療養者名簿）（⑤の場合）'!$BJ65,IF(UP$19&lt;='様式３（療養者名簿）（⑤の場合）'!$BK65,1,0),0),0)</f>
        <v>0</v>
      </c>
      <c r="UQ60" s="372">
        <f>IF(UQ$19-'様式３（療養者名簿）（⑤の場合）'!$BJ65+1&lt;=15,IF(UQ$19&gt;='様式３（療養者名簿）（⑤の場合）'!$BJ65,IF(UQ$19&lt;='様式３（療養者名簿）（⑤の場合）'!$BK65,1,0),0),0)</f>
        <v>0</v>
      </c>
      <c r="UR60" s="372">
        <f>IF(UR$19-'様式３（療養者名簿）（⑤の場合）'!$BJ65+1&lt;=15,IF(UR$19&gt;='様式３（療養者名簿）（⑤の場合）'!$BJ65,IF(UR$19&lt;='様式３（療養者名簿）（⑤の場合）'!$BK65,1,0),0),0)</f>
        <v>0</v>
      </c>
      <c r="US60" s="372">
        <f>IF(US$19-'様式３（療養者名簿）（⑤の場合）'!$BJ65+1&lt;=15,IF(US$19&gt;='様式３（療養者名簿）（⑤の場合）'!$BJ65,IF(US$19&lt;='様式３（療養者名簿）（⑤の場合）'!$BK65,1,0),0),0)</f>
        <v>0</v>
      </c>
      <c r="UT60" s="372">
        <f>IF(UT$19-'様式３（療養者名簿）（⑤の場合）'!$BJ65+1&lt;=15,IF(UT$19&gt;='様式３（療養者名簿）（⑤の場合）'!$BJ65,IF(UT$19&lt;='様式３（療養者名簿）（⑤の場合）'!$BK65,1,0),0),0)</f>
        <v>0</v>
      </c>
      <c r="UU60" s="372">
        <f>IF(UU$19-'様式３（療養者名簿）（⑤の場合）'!$BJ65+1&lt;=15,IF(UU$19&gt;='様式３（療養者名簿）（⑤の場合）'!$BJ65,IF(UU$19&lt;='様式３（療養者名簿）（⑤の場合）'!$BK65,1,0),0),0)</f>
        <v>0</v>
      </c>
      <c r="UV60" s="372">
        <f>IF(UV$19-'様式３（療養者名簿）（⑤の場合）'!$BJ65+1&lt;=15,IF(UV$19&gt;='様式３（療養者名簿）（⑤の場合）'!$BJ65,IF(UV$19&lt;='様式３（療養者名簿）（⑤の場合）'!$BK65,1,0),0),0)</f>
        <v>0</v>
      </c>
      <c r="UW60" s="372">
        <f>IF(UW$19-'様式３（療養者名簿）（⑤の場合）'!$BJ65+1&lt;=15,IF(UW$19&gt;='様式３（療養者名簿）（⑤の場合）'!$BJ65,IF(UW$19&lt;='様式３（療養者名簿）（⑤の場合）'!$BK65,1,0),0),0)</f>
        <v>0</v>
      </c>
      <c r="UX60" s="372">
        <f>IF(UX$19-'様式３（療養者名簿）（⑤の場合）'!$BJ65+1&lt;=15,IF(UX$19&gt;='様式３（療養者名簿）（⑤の場合）'!$BJ65,IF(UX$19&lt;='様式３（療養者名簿）（⑤の場合）'!$BK65,1,0),0),0)</f>
        <v>0</v>
      </c>
      <c r="UY60" s="372">
        <f>IF(UY$19-'様式３（療養者名簿）（⑤の場合）'!$BJ65+1&lt;=15,IF(UY$19&gt;='様式３（療養者名簿）（⑤の場合）'!$BJ65,IF(UY$19&lt;='様式３（療養者名簿）（⑤の場合）'!$BK65,1,0),0),0)</f>
        <v>0</v>
      </c>
      <c r="UZ60" s="372">
        <f>IF(UZ$19-'様式３（療養者名簿）（⑤の場合）'!$BJ65+1&lt;=15,IF(UZ$19&gt;='様式３（療養者名簿）（⑤の場合）'!$BJ65,IF(UZ$19&lt;='様式３（療養者名簿）（⑤の場合）'!$BK65,1,0),0),0)</f>
        <v>0</v>
      </c>
      <c r="VA60" s="372">
        <f>IF(VA$19-'様式３（療養者名簿）（⑤の場合）'!$BJ65+1&lt;=15,IF(VA$19&gt;='様式３（療養者名簿）（⑤の場合）'!$BJ65,IF(VA$19&lt;='様式３（療養者名簿）（⑤の場合）'!$BK65,1,0),0),0)</f>
        <v>0</v>
      </c>
      <c r="VB60" s="372">
        <f>IF(VB$19-'様式３（療養者名簿）（⑤の場合）'!$BJ65+1&lt;=15,IF(VB$19&gt;='様式３（療養者名簿）（⑤の場合）'!$BJ65,IF(VB$19&lt;='様式３（療養者名簿）（⑤の場合）'!$BK65,1,0),0),0)</f>
        <v>0</v>
      </c>
      <c r="VC60" s="372">
        <f>IF(VC$19-'様式３（療養者名簿）（⑤の場合）'!$BJ65+1&lt;=15,IF(VC$19&gt;='様式３（療養者名簿）（⑤の場合）'!$BJ65,IF(VC$19&lt;='様式３（療養者名簿）（⑤の場合）'!$BK65,1,0),0),0)</f>
        <v>0</v>
      </c>
      <c r="VD60" s="372">
        <f>IF(VD$19-'様式３（療養者名簿）（⑤の場合）'!$BJ65+1&lt;=15,IF(VD$19&gt;='様式３（療養者名簿）（⑤の場合）'!$BJ65,IF(VD$19&lt;='様式３（療養者名簿）（⑤の場合）'!$BK65,1,0),0),0)</f>
        <v>0</v>
      </c>
      <c r="VE60" s="372">
        <f>IF(VE$19-'様式３（療養者名簿）（⑤の場合）'!$BJ65+1&lt;=15,IF(VE$19&gt;='様式３（療養者名簿）（⑤の場合）'!$BJ65,IF(VE$19&lt;='様式３（療養者名簿）（⑤の場合）'!$BK65,1,0),0),0)</f>
        <v>0</v>
      </c>
      <c r="VF60" s="372">
        <f>IF(VF$19-'様式３（療養者名簿）（⑤の場合）'!$BJ65+1&lt;=15,IF(VF$19&gt;='様式３（療養者名簿）（⑤の場合）'!$BJ65,IF(VF$19&lt;='様式３（療養者名簿）（⑤の場合）'!$BK65,1,0),0),0)</f>
        <v>0</v>
      </c>
      <c r="VG60" s="372">
        <f>IF(VG$19-'様式３（療養者名簿）（⑤の場合）'!$BJ65+1&lt;=15,IF(VG$19&gt;='様式３（療養者名簿）（⑤の場合）'!$BJ65,IF(VG$19&lt;='様式３（療養者名簿）（⑤の場合）'!$BK65,1,0),0),0)</f>
        <v>0</v>
      </c>
      <c r="VH60" s="372">
        <f>IF(VH$19-'様式３（療養者名簿）（⑤の場合）'!$BJ65+1&lt;=15,IF(VH$19&gt;='様式３（療養者名簿）（⑤の場合）'!$BJ65,IF(VH$19&lt;='様式３（療養者名簿）（⑤の場合）'!$BK65,1,0),0),0)</f>
        <v>0</v>
      </c>
      <c r="VI60" s="372">
        <f>IF(VI$19-'様式３（療養者名簿）（⑤の場合）'!$BJ65+1&lt;=15,IF(VI$19&gt;='様式３（療養者名簿）（⑤の場合）'!$BJ65,IF(VI$19&lt;='様式３（療養者名簿）（⑤の場合）'!$BK65,1,0),0),0)</f>
        <v>0</v>
      </c>
      <c r="VJ60" s="372">
        <f>IF(VJ$19-'様式３（療養者名簿）（⑤の場合）'!$BJ65+1&lt;=15,IF(VJ$19&gt;='様式３（療養者名簿）（⑤の場合）'!$BJ65,IF(VJ$19&lt;='様式３（療養者名簿）（⑤の場合）'!$BK65,1,0),0),0)</f>
        <v>0</v>
      </c>
      <c r="VK60" s="372">
        <f>IF(VK$19-'様式３（療養者名簿）（⑤の場合）'!$BJ65+1&lt;=15,IF(VK$19&gt;='様式３（療養者名簿）（⑤の場合）'!$BJ65,IF(VK$19&lt;='様式３（療養者名簿）（⑤の場合）'!$BK65,1,0),0),0)</f>
        <v>0</v>
      </c>
      <c r="VL60" s="372">
        <f>IF(VL$19-'様式３（療養者名簿）（⑤の場合）'!$BJ65+1&lt;=15,IF(VL$19&gt;='様式３（療養者名簿）（⑤の場合）'!$BJ65,IF(VL$19&lt;='様式３（療養者名簿）（⑤の場合）'!$BK65,1,0),0),0)</f>
        <v>0</v>
      </c>
      <c r="VM60" s="372">
        <f>IF(VM$19-'様式３（療養者名簿）（⑤の場合）'!$BJ65+1&lt;=15,IF(VM$19&gt;='様式３（療養者名簿）（⑤の場合）'!$BJ65,IF(VM$19&lt;='様式３（療養者名簿）（⑤の場合）'!$BK65,1,0),0),0)</f>
        <v>0</v>
      </c>
      <c r="VN60" s="372">
        <f>IF(VN$19-'様式３（療養者名簿）（⑤の場合）'!$BJ65+1&lt;=15,IF(VN$19&gt;='様式３（療養者名簿）（⑤の場合）'!$BJ65,IF(VN$19&lt;='様式３（療養者名簿）（⑤の場合）'!$BK65,1,0),0),0)</f>
        <v>0</v>
      </c>
      <c r="VO60" s="372">
        <f>IF(VO$19-'様式３（療養者名簿）（⑤の場合）'!$BJ65+1&lt;=15,IF(VO$19&gt;='様式３（療養者名簿）（⑤の場合）'!$BJ65,IF(VO$19&lt;='様式３（療養者名簿）（⑤の場合）'!$BK65,1,0),0),0)</f>
        <v>0</v>
      </c>
      <c r="VP60" s="372">
        <f>IF(VP$19-'様式３（療養者名簿）（⑤の場合）'!$BJ65+1&lt;=15,IF(VP$19&gt;='様式３（療養者名簿）（⑤の場合）'!$BJ65,IF(VP$19&lt;='様式３（療養者名簿）（⑤の場合）'!$BK65,1,0),0),0)</f>
        <v>0</v>
      </c>
      <c r="VQ60" s="372">
        <f>IF(VQ$19-'様式３（療養者名簿）（⑤の場合）'!$BJ65+1&lt;=15,IF(VQ$19&gt;='様式３（療養者名簿）（⑤の場合）'!$BJ65,IF(VQ$19&lt;='様式３（療養者名簿）（⑤の場合）'!$BK65,1,0),0),0)</f>
        <v>0</v>
      </c>
      <c r="VR60" s="372">
        <f>IF(VR$19-'様式３（療養者名簿）（⑤の場合）'!$BJ65+1&lt;=15,IF(VR$19&gt;='様式３（療養者名簿）（⑤の場合）'!$BJ65,IF(VR$19&lt;='様式３（療養者名簿）（⑤の場合）'!$BK65,1,0),0),0)</f>
        <v>0</v>
      </c>
      <c r="VS60" s="372">
        <f>IF(VS$19-'様式３（療養者名簿）（⑤の場合）'!$BJ65+1&lt;=15,IF(VS$19&gt;='様式３（療養者名簿）（⑤の場合）'!$BJ65,IF(VS$19&lt;='様式３（療養者名簿）（⑤の場合）'!$BK65,1,0),0),0)</f>
        <v>0</v>
      </c>
      <c r="VT60" s="372">
        <f>IF(VT$19-'様式３（療養者名簿）（⑤の場合）'!$BJ65+1&lt;=15,IF(VT$19&gt;='様式３（療養者名簿）（⑤の場合）'!$BJ65,IF(VT$19&lt;='様式３（療養者名簿）（⑤の場合）'!$BK65,1,0),0),0)</f>
        <v>0</v>
      </c>
      <c r="VU60" s="372">
        <f>IF(VU$19-'様式３（療養者名簿）（⑤の場合）'!$BJ65+1&lt;=15,IF(VU$19&gt;='様式３（療養者名簿）（⑤の場合）'!$BJ65,IF(VU$19&lt;='様式３（療養者名簿）（⑤の場合）'!$BK65,1,0),0),0)</f>
        <v>0</v>
      </c>
      <c r="VV60" s="372">
        <f>IF(VV$19-'様式３（療養者名簿）（⑤の場合）'!$BJ65+1&lt;=15,IF(VV$19&gt;='様式３（療養者名簿）（⑤の場合）'!$BJ65,IF(VV$19&lt;='様式３（療養者名簿）（⑤の場合）'!$BK65,1,0),0),0)</f>
        <v>0</v>
      </c>
      <c r="VW60" s="372">
        <f>IF(VW$19-'様式３（療養者名簿）（⑤の場合）'!$BJ65+1&lt;=15,IF(VW$19&gt;='様式３（療養者名簿）（⑤の場合）'!$BJ65,IF(VW$19&lt;='様式３（療養者名簿）（⑤の場合）'!$BK65,1,0),0),0)</f>
        <v>0</v>
      </c>
      <c r="VX60" s="372">
        <f>IF(VX$19-'様式３（療養者名簿）（⑤の場合）'!$BJ65+1&lt;=15,IF(VX$19&gt;='様式３（療養者名簿）（⑤の場合）'!$BJ65,IF(VX$19&lt;='様式３（療養者名簿）（⑤の場合）'!$BK65,1,0),0),0)</f>
        <v>0</v>
      </c>
      <c r="VY60" s="372">
        <f>IF(VY$19-'様式３（療養者名簿）（⑤の場合）'!$BJ65+1&lt;=15,IF(VY$19&gt;='様式３（療養者名簿）（⑤の場合）'!$BJ65,IF(VY$19&lt;='様式３（療養者名簿）（⑤の場合）'!$BK65,1,0),0),0)</f>
        <v>0</v>
      </c>
      <c r="VZ60" s="372">
        <f>IF(VZ$19-'様式３（療養者名簿）（⑤の場合）'!$BJ65+1&lt;=15,IF(VZ$19&gt;='様式３（療養者名簿）（⑤の場合）'!$BJ65,IF(VZ$19&lt;='様式３（療養者名簿）（⑤の場合）'!$BK65,1,0),0),0)</f>
        <v>0</v>
      </c>
      <c r="WA60" s="372">
        <f>IF(WA$19-'様式３（療養者名簿）（⑤の場合）'!$BJ65+1&lt;=15,IF(WA$19&gt;='様式３（療養者名簿）（⑤の場合）'!$BJ65,IF(WA$19&lt;='様式３（療養者名簿）（⑤の場合）'!$BK65,1,0),0),0)</f>
        <v>0</v>
      </c>
      <c r="WB60" s="372">
        <f>IF(WB$19-'様式３（療養者名簿）（⑤の場合）'!$BJ65+1&lt;=15,IF(WB$19&gt;='様式３（療養者名簿）（⑤の場合）'!$BJ65,IF(WB$19&lt;='様式３（療養者名簿）（⑤の場合）'!$BK65,1,0),0),0)</f>
        <v>0</v>
      </c>
      <c r="WC60" s="372">
        <f>IF(WC$19-'様式３（療養者名簿）（⑤の場合）'!$BJ65+1&lt;=15,IF(WC$19&gt;='様式３（療養者名簿）（⑤の場合）'!$BJ65,IF(WC$19&lt;='様式３（療養者名簿）（⑤の場合）'!$BK65,1,0),0),0)</f>
        <v>0</v>
      </c>
      <c r="WD60" s="372">
        <f>IF(WD$19-'様式３（療養者名簿）（⑤の場合）'!$BJ65+1&lt;=15,IF(WD$19&gt;='様式３（療養者名簿）（⑤の場合）'!$BJ65,IF(WD$19&lt;='様式３（療養者名簿）（⑤の場合）'!$BK65,1,0),0),0)</f>
        <v>0</v>
      </c>
      <c r="WE60" s="372">
        <f>IF(WE$19-'様式３（療養者名簿）（⑤の場合）'!$BJ65+1&lt;=15,IF(WE$19&gt;='様式３（療養者名簿）（⑤の場合）'!$BJ65,IF(WE$19&lt;='様式３（療養者名簿）（⑤の場合）'!$BK65,1,0),0),0)</f>
        <v>0</v>
      </c>
      <c r="WF60" s="372">
        <f>IF(WF$19-'様式３（療養者名簿）（⑤の場合）'!$BJ65+1&lt;=15,IF(WF$19&gt;='様式３（療養者名簿）（⑤の場合）'!$BJ65,IF(WF$19&lt;='様式３（療養者名簿）（⑤の場合）'!$BK65,1,0),0),0)</f>
        <v>0</v>
      </c>
      <c r="WG60" s="372">
        <f>IF(WG$19-'様式３（療養者名簿）（⑤の場合）'!$BJ65+1&lt;=15,IF(WG$19&gt;='様式３（療養者名簿）（⑤の場合）'!$BJ65,IF(WG$19&lt;='様式３（療養者名簿）（⑤の場合）'!$BK65,1,0),0),0)</f>
        <v>0</v>
      </c>
      <c r="WH60" s="372">
        <f>IF(WH$19-'様式３（療養者名簿）（⑤の場合）'!$BJ65+1&lt;=15,IF(WH$19&gt;='様式３（療養者名簿）（⑤の場合）'!$BJ65,IF(WH$19&lt;='様式３（療養者名簿）（⑤の場合）'!$BK65,1,0),0),0)</f>
        <v>0</v>
      </c>
      <c r="WI60" s="372">
        <f>IF(WI$19-'様式３（療養者名簿）（⑤の場合）'!$BJ65+1&lt;=15,IF(WI$19&gt;='様式３（療養者名簿）（⑤の場合）'!$BJ65,IF(WI$19&lt;='様式３（療養者名簿）（⑤の場合）'!$BK65,1,0),0),0)</f>
        <v>0</v>
      </c>
      <c r="WJ60" s="372">
        <f>IF(WJ$19-'様式３（療養者名簿）（⑤の場合）'!$BJ65+1&lt;=15,IF(WJ$19&gt;='様式３（療養者名簿）（⑤の場合）'!$BJ65,IF(WJ$19&lt;='様式３（療養者名簿）（⑤の場合）'!$BK65,1,0),0),0)</f>
        <v>0</v>
      </c>
      <c r="WK60" s="372">
        <f>IF(WK$19-'様式３（療養者名簿）（⑤の場合）'!$BJ65+1&lt;=15,IF(WK$19&gt;='様式３（療養者名簿）（⑤の場合）'!$BJ65,IF(WK$19&lt;='様式３（療養者名簿）（⑤の場合）'!$BK65,1,0),0),0)</f>
        <v>0</v>
      </c>
      <c r="WL60" s="372">
        <f>IF(WL$19-'様式３（療養者名簿）（⑤の場合）'!$BJ65+1&lt;=15,IF(WL$19&gt;='様式３（療養者名簿）（⑤の場合）'!$BJ65,IF(WL$19&lt;='様式３（療養者名簿）（⑤の場合）'!$BK65,1,0),0),0)</f>
        <v>0</v>
      </c>
      <c r="WM60" s="372">
        <f>IF(WM$19-'様式３（療養者名簿）（⑤の場合）'!$BJ65+1&lt;=15,IF(WM$19&gt;='様式３（療養者名簿）（⑤の場合）'!$BJ65,IF(WM$19&lt;='様式３（療養者名簿）（⑤の場合）'!$BK65,1,0),0),0)</f>
        <v>0</v>
      </c>
      <c r="WN60" s="372">
        <f>IF(WN$19-'様式３（療養者名簿）（⑤の場合）'!$BJ65+1&lt;=15,IF(WN$19&gt;='様式３（療養者名簿）（⑤の場合）'!$BJ65,IF(WN$19&lt;='様式３（療養者名簿）（⑤の場合）'!$BK65,1,0),0),0)</f>
        <v>0</v>
      </c>
      <c r="WO60" s="372">
        <f>IF(WO$19-'様式３（療養者名簿）（⑤の場合）'!$BJ65+1&lt;=15,IF(WO$19&gt;='様式３（療養者名簿）（⑤の場合）'!$BJ65,IF(WO$19&lt;='様式３（療養者名簿）（⑤の場合）'!$BK65,1,0),0),0)</f>
        <v>0</v>
      </c>
      <c r="WP60" s="372">
        <f>IF(WP$19-'様式３（療養者名簿）（⑤の場合）'!$BJ65+1&lt;=15,IF(WP$19&gt;='様式３（療養者名簿）（⑤の場合）'!$BJ65,IF(WP$19&lt;='様式３（療養者名簿）（⑤の場合）'!$BK65,1,0),0),0)</f>
        <v>0</v>
      </c>
      <c r="WQ60" s="372">
        <f>IF(WQ$19-'様式３（療養者名簿）（⑤の場合）'!$BJ65+1&lt;=15,IF(WQ$19&gt;='様式３（療養者名簿）（⑤の場合）'!$BJ65,IF(WQ$19&lt;='様式３（療養者名簿）（⑤の場合）'!$BK65,1,0),0),0)</f>
        <v>0</v>
      </c>
      <c r="WR60" s="372">
        <f>IF(WR$19-'様式３（療養者名簿）（⑤の場合）'!$BJ65+1&lt;=15,IF(WR$19&gt;='様式３（療養者名簿）（⑤の場合）'!$BJ65,IF(WR$19&lt;='様式３（療養者名簿）（⑤の場合）'!$BK65,1,0),0),0)</f>
        <v>0</v>
      </c>
      <c r="WS60" s="372">
        <f>IF(WS$19-'様式３（療養者名簿）（⑤の場合）'!$BJ65+1&lt;=15,IF(WS$19&gt;='様式３（療養者名簿）（⑤の場合）'!$BJ65,IF(WS$19&lt;='様式３（療養者名簿）（⑤の場合）'!$BK65,1,0),0),0)</f>
        <v>0</v>
      </c>
      <c r="WT60" s="372">
        <f>IF(WT$19-'様式３（療養者名簿）（⑤の場合）'!$BJ65+1&lt;=15,IF(WT$19&gt;='様式３（療養者名簿）（⑤の場合）'!$BJ65,IF(WT$19&lt;='様式３（療養者名簿）（⑤の場合）'!$BK65,1,0),0),0)</f>
        <v>0</v>
      </c>
      <c r="WU60" s="372">
        <f>IF(WU$19-'様式３（療養者名簿）（⑤の場合）'!$BJ65+1&lt;=15,IF(WU$19&gt;='様式３（療養者名簿）（⑤の場合）'!$BJ65,IF(WU$19&lt;='様式３（療養者名簿）（⑤の場合）'!$BK65,1,0),0),0)</f>
        <v>0</v>
      </c>
      <c r="WV60" s="372">
        <f>IF(WV$19-'様式３（療養者名簿）（⑤の場合）'!$BJ65+1&lt;=15,IF(WV$19&gt;='様式３（療養者名簿）（⑤の場合）'!$BJ65,IF(WV$19&lt;='様式３（療養者名簿）（⑤の場合）'!$BK65,1,0),0),0)</f>
        <v>0</v>
      </c>
      <c r="WW60" s="372">
        <f>IF(WW$19-'様式３（療養者名簿）（⑤の場合）'!$BJ65+1&lt;=15,IF(WW$19&gt;='様式３（療養者名簿）（⑤の場合）'!$BJ65,IF(WW$19&lt;='様式３（療養者名簿）（⑤の場合）'!$BK65,1,0),0),0)</f>
        <v>0</v>
      </c>
      <c r="WX60" s="372">
        <f>IF(WX$19-'様式３（療養者名簿）（⑤の場合）'!$BJ65+1&lt;=15,IF(WX$19&gt;='様式３（療養者名簿）（⑤の場合）'!$BJ65,IF(WX$19&lt;='様式３（療養者名簿）（⑤の場合）'!$BK65,1,0),0),0)</f>
        <v>0</v>
      </c>
      <c r="WY60" s="372">
        <f>IF(WY$19-'様式３（療養者名簿）（⑤の場合）'!$BJ65+1&lt;=15,IF(WY$19&gt;='様式３（療養者名簿）（⑤の場合）'!$BJ65,IF(WY$19&lt;='様式３（療養者名簿）（⑤の場合）'!$BK65,1,0),0),0)</f>
        <v>0</v>
      </c>
      <c r="WZ60" s="372">
        <f>IF(WZ$19-'様式３（療養者名簿）（⑤の場合）'!$BJ65+1&lt;=15,IF(WZ$19&gt;='様式３（療養者名簿）（⑤の場合）'!$BJ65,IF(WZ$19&lt;='様式３（療養者名簿）（⑤の場合）'!$BK65,1,0),0),0)</f>
        <v>0</v>
      </c>
      <c r="XA60" s="372">
        <f>IF(XA$19-'様式３（療養者名簿）（⑤の場合）'!$BJ65+1&lt;=15,IF(XA$19&gt;='様式３（療養者名簿）（⑤の場合）'!$BJ65,IF(XA$19&lt;='様式３（療養者名簿）（⑤の場合）'!$BK65,1,0),0),0)</f>
        <v>0</v>
      </c>
      <c r="XB60" s="372">
        <f>IF(XB$19-'様式３（療養者名簿）（⑤の場合）'!$BJ65+1&lt;=15,IF(XB$19&gt;='様式３（療養者名簿）（⑤の場合）'!$BJ65,IF(XB$19&lt;='様式３（療養者名簿）（⑤の場合）'!$BK65,1,0),0),0)</f>
        <v>0</v>
      </c>
      <c r="XC60" s="372">
        <f>IF(XC$19-'様式３（療養者名簿）（⑤の場合）'!$BJ65+1&lt;=15,IF(XC$19&gt;='様式３（療養者名簿）（⑤の場合）'!$BJ65,IF(XC$19&lt;='様式３（療養者名簿）（⑤の場合）'!$BK65,1,0),0),0)</f>
        <v>0</v>
      </c>
      <c r="XD60" s="372">
        <f>IF(XD$19-'様式３（療養者名簿）（⑤の場合）'!$BJ65+1&lt;=15,IF(XD$19&gt;='様式３（療養者名簿）（⑤の場合）'!$BJ65,IF(XD$19&lt;='様式３（療養者名簿）（⑤の場合）'!$BK65,1,0),0),0)</f>
        <v>0</v>
      </c>
      <c r="XE60" s="372">
        <f>IF(XE$19-'様式３（療養者名簿）（⑤の場合）'!$BJ65+1&lt;=15,IF(XE$19&gt;='様式３（療養者名簿）（⑤の場合）'!$BJ65,IF(XE$19&lt;='様式３（療養者名簿）（⑤の場合）'!$BK65,1,0),0),0)</f>
        <v>0</v>
      </c>
      <c r="XF60" s="372">
        <f>IF(XF$19-'様式３（療養者名簿）（⑤の場合）'!$BJ65+1&lt;=15,IF(XF$19&gt;='様式３（療養者名簿）（⑤の場合）'!$BJ65,IF(XF$19&lt;='様式３（療養者名簿）（⑤の場合）'!$BK65,1,0),0),0)</f>
        <v>0</v>
      </c>
      <c r="XG60" s="372">
        <f>IF(XG$19-'様式３（療養者名簿）（⑤の場合）'!$BJ65+1&lt;=15,IF(XG$19&gt;='様式３（療養者名簿）（⑤の場合）'!$BJ65,IF(XG$19&lt;='様式３（療養者名簿）（⑤の場合）'!$BK65,1,0),0),0)</f>
        <v>0</v>
      </c>
      <c r="XH60" s="372">
        <f>IF(XH$19-'様式３（療養者名簿）（⑤の場合）'!$BJ65+1&lt;=15,IF(XH$19&gt;='様式３（療養者名簿）（⑤の場合）'!$BJ65,IF(XH$19&lt;='様式３（療養者名簿）（⑤の場合）'!$BK65,1,0),0),0)</f>
        <v>0</v>
      </c>
      <c r="XI60" s="372">
        <f>IF(XI$19-'様式３（療養者名簿）（⑤の場合）'!$BJ65+1&lt;=15,IF(XI$19&gt;='様式３（療養者名簿）（⑤の場合）'!$BJ65,IF(XI$19&lt;='様式３（療養者名簿）（⑤の場合）'!$BK65,1,0),0),0)</f>
        <v>0</v>
      </c>
      <c r="XJ60" s="372">
        <f>IF(XJ$19-'様式３（療養者名簿）（⑤の場合）'!$BJ65+1&lt;=15,IF(XJ$19&gt;='様式３（療養者名簿）（⑤の場合）'!$BJ65,IF(XJ$19&lt;='様式３（療養者名簿）（⑤の場合）'!$BK65,1,0),0),0)</f>
        <v>0</v>
      </c>
      <c r="XK60" s="372">
        <f>IF(XK$19-'様式３（療養者名簿）（⑤の場合）'!$BJ65+1&lt;=15,IF(XK$19&gt;='様式３（療養者名簿）（⑤の場合）'!$BJ65,IF(XK$19&lt;='様式３（療養者名簿）（⑤の場合）'!$BK65,1,0),0),0)</f>
        <v>0</v>
      </c>
      <c r="XL60" s="372">
        <f>IF(XL$19-'様式３（療養者名簿）（⑤の場合）'!$BJ65+1&lt;=15,IF(XL$19&gt;='様式３（療養者名簿）（⑤の場合）'!$BJ65,IF(XL$19&lt;='様式３（療養者名簿）（⑤の場合）'!$BK65,1,0),0),0)</f>
        <v>0</v>
      </c>
      <c r="XM60" s="372">
        <f>IF(XM$19-'様式３（療養者名簿）（⑤の場合）'!$BJ65+1&lt;=15,IF(XM$19&gt;='様式３（療養者名簿）（⑤の場合）'!$BJ65,IF(XM$19&lt;='様式３（療養者名簿）（⑤の場合）'!$BK65,1,0),0),0)</f>
        <v>0</v>
      </c>
      <c r="XN60" s="372">
        <f>IF(XN$19-'様式３（療養者名簿）（⑤の場合）'!$BJ65+1&lt;=15,IF(XN$19&gt;='様式３（療養者名簿）（⑤の場合）'!$BJ65,IF(XN$19&lt;='様式３（療養者名簿）（⑤の場合）'!$BK65,1,0),0),0)</f>
        <v>0</v>
      </c>
      <c r="XO60" s="372">
        <f>IF(XO$19-'様式３（療養者名簿）（⑤の場合）'!$BJ65+1&lt;=15,IF(XO$19&gt;='様式３（療養者名簿）（⑤の場合）'!$BJ65,IF(XO$19&lt;='様式３（療養者名簿）（⑤の場合）'!$BK65,1,0),0),0)</f>
        <v>0</v>
      </c>
      <c r="XP60" s="372">
        <f>IF(XP$19-'様式３（療養者名簿）（⑤の場合）'!$BJ65+1&lt;=15,IF(XP$19&gt;='様式３（療養者名簿）（⑤の場合）'!$BJ65,IF(XP$19&lt;='様式３（療養者名簿）（⑤の場合）'!$BK65,1,0),0),0)</f>
        <v>0</v>
      </c>
      <c r="XQ60" s="372">
        <f>IF(XQ$19-'様式３（療養者名簿）（⑤の場合）'!$BJ65+1&lt;=15,IF(XQ$19&gt;='様式３（療養者名簿）（⑤の場合）'!$BJ65,IF(XQ$19&lt;='様式３（療養者名簿）（⑤の場合）'!$BK65,1,0),0),0)</f>
        <v>0</v>
      </c>
      <c r="XR60" s="372">
        <f>IF(XR$19-'様式３（療養者名簿）（⑤の場合）'!$BJ65+1&lt;=15,IF(XR$19&gt;='様式３（療養者名簿）（⑤の場合）'!$BJ65,IF(XR$19&lt;='様式３（療養者名簿）（⑤の場合）'!$BK65,1,0),0),0)</f>
        <v>0</v>
      </c>
      <c r="XS60" s="372">
        <f>IF(XS$19-'様式３（療養者名簿）（⑤の場合）'!$BJ65+1&lt;=15,IF(XS$19&gt;='様式３（療養者名簿）（⑤の場合）'!$BJ65,IF(XS$19&lt;='様式３（療養者名簿）（⑤の場合）'!$BK65,1,0),0),0)</f>
        <v>0</v>
      </c>
      <c r="XT60" s="372">
        <f>IF(XT$19-'様式３（療養者名簿）（⑤の場合）'!$BJ65+1&lt;=15,IF(XT$19&gt;='様式３（療養者名簿）（⑤の場合）'!$BJ65,IF(XT$19&lt;='様式３（療養者名簿）（⑤の場合）'!$BK65,1,0),0),0)</f>
        <v>0</v>
      </c>
      <c r="XU60" s="372">
        <f>IF(XU$19-'様式３（療養者名簿）（⑤の場合）'!$BJ65+1&lt;=15,IF(XU$19&gt;='様式３（療養者名簿）（⑤の場合）'!$BJ65,IF(XU$19&lt;='様式３（療養者名簿）（⑤の場合）'!$BK65,1,0),0),0)</f>
        <v>0</v>
      </c>
      <c r="XV60" s="372">
        <f>IF(XV$19-'様式３（療養者名簿）（⑤の場合）'!$BJ65+1&lt;=15,IF(XV$19&gt;='様式３（療養者名簿）（⑤の場合）'!$BJ65,IF(XV$19&lt;='様式３（療養者名簿）（⑤の場合）'!$BK65,1,0),0),0)</f>
        <v>0</v>
      </c>
      <c r="XW60" s="372">
        <f>IF(XW$19-'様式３（療養者名簿）（⑤の場合）'!$BJ65+1&lt;=15,IF(XW$19&gt;='様式３（療養者名簿）（⑤の場合）'!$BJ65,IF(XW$19&lt;='様式３（療養者名簿）（⑤の場合）'!$BK65,1,0),0),0)</f>
        <v>0</v>
      </c>
      <c r="XX60" s="372">
        <f>IF(XX$19-'様式３（療養者名簿）（⑤の場合）'!$BJ65+1&lt;=15,IF(XX$19&gt;='様式３（療養者名簿）（⑤の場合）'!$BJ65,IF(XX$19&lt;='様式３（療養者名簿）（⑤の場合）'!$BK65,1,0),0),0)</f>
        <v>0</v>
      </c>
      <c r="XY60" s="372">
        <f>IF(XY$19-'様式３（療養者名簿）（⑤の場合）'!$BJ65+1&lt;=15,IF(XY$19&gt;='様式３（療養者名簿）（⑤の場合）'!$BJ65,IF(XY$19&lt;='様式３（療養者名簿）（⑤の場合）'!$BK65,1,0),0),0)</f>
        <v>0</v>
      </c>
      <c r="XZ60" s="372">
        <f>IF(XZ$19-'様式３（療養者名簿）（⑤の場合）'!$BJ65+1&lt;=15,IF(XZ$19&gt;='様式３（療養者名簿）（⑤の場合）'!$BJ65,IF(XZ$19&lt;='様式３（療養者名簿）（⑤の場合）'!$BK65,1,0),0),0)</f>
        <v>0</v>
      </c>
      <c r="YA60" s="372">
        <f>IF(YA$19-'様式３（療養者名簿）（⑤の場合）'!$BJ65+1&lt;=15,IF(YA$19&gt;='様式３（療養者名簿）（⑤の場合）'!$BJ65,IF(YA$19&lt;='様式３（療養者名簿）（⑤の場合）'!$BK65,1,0),0),0)</f>
        <v>0</v>
      </c>
      <c r="YB60" s="372">
        <f>IF(YB$19-'様式３（療養者名簿）（⑤の場合）'!$BJ65+1&lt;=15,IF(YB$19&gt;='様式３（療養者名簿）（⑤の場合）'!$BJ65,IF(YB$19&lt;='様式３（療養者名簿）（⑤の場合）'!$BK65,1,0),0),0)</f>
        <v>0</v>
      </c>
      <c r="YC60" s="372">
        <f>IF(YC$19-'様式３（療養者名簿）（⑤の場合）'!$BJ65+1&lt;=15,IF(YC$19&gt;='様式３（療養者名簿）（⑤の場合）'!$BJ65,IF(YC$19&lt;='様式３（療養者名簿）（⑤の場合）'!$BK65,1,0),0),0)</f>
        <v>0</v>
      </c>
      <c r="YD60" s="372">
        <f>IF(YD$19-'様式３（療養者名簿）（⑤の場合）'!$BJ65+1&lt;=15,IF(YD$19&gt;='様式３（療養者名簿）（⑤の場合）'!$BJ65,IF(YD$19&lt;='様式３（療養者名簿）（⑤の場合）'!$BK65,1,0),0),0)</f>
        <v>0</v>
      </c>
      <c r="YE60" s="372">
        <f>IF(YE$19-'様式３（療養者名簿）（⑤の場合）'!$BJ65+1&lt;=15,IF(YE$19&gt;='様式３（療養者名簿）（⑤の場合）'!$BJ65,IF(YE$19&lt;='様式３（療養者名簿）（⑤の場合）'!$BK65,1,0),0),0)</f>
        <v>0</v>
      </c>
      <c r="YF60" s="372">
        <f>IF(YF$19-'様式３（療養者名簿）（⑤の場合）'!$BJ65+1&lt;=15,IF(YF$19&gt;='様式３（療養者名簿）（⑤の場合）'!$BJ65,IF(YF$19&lt;='様式３（療養者名簿）（⑤の場合）'!$BK65,1,0),0),0)</f>
        <v>0</v>
      </c>
      <c r="YG60" s="372">
        <f>IF(YG$19-'様式３（療養者名簿）（⑤の場合）'!$BJ65+1&lt;=15,IF(YG$19&gt;='様式３（療養者名簿）（⑤の場合）'!$BJ65,IF(YG$19&lt;='様式３（療養者名簿）（⑤の場合）'!$BK65,1,0),0),0)</f>
        <v>0</v>
      </c>
      <c r="YH60" s="372">
        <f>IF(YH$19-'様式３（療養者名簿）（⑤の場合）'!$BJ65+1&lt;=15,IF(YH$19&gt;='様式３（療養者名簿）（⑤の場合）'!$BJ65,IF(YH$19&lt;='様式３（療養者名簿）（⑤の場合）'!$BK65,1,0),0),0)</f>
        <v>0</v>
      </c>
      <c r="YI60" s="372">
        <f>IF(YI$19-'様式３（療養者名簿）（⑤の場合）'!$BJ65+1&lt;=15,IF(YI$19&gt;='様式３（療養者名簿）（⑤の場合）'!$BJ65,IF(YI$19&lt;='様式３（療養者名簿）（⑤の場合）'!$BK65,1,0),0),0)</f>
        <v>0</v>
      </c>
      <c r="YJ60" s="372">
        <f>IF(YJ$19-'様式３（療養者名簿）（⑤の場合）'!$BJ65+1&lt;=15,IF(YJ$19&gt;='様式３（療養者名簿）（⑤の場合）'!$BJ65,IF(YJ$19&lt;='様式３（療養者名簿）（⑤の場合）'!$BK65,1,0),0),0)</f>
        <v>0</v>
      </c>
      <c r="YK60" s="372">
        <f>IF(YK$19-'様式３（療養者名簿）（⑤の場合）'!$BJ65+1&lt;=15,IF(YK$19&gt;='様式３（療養者名簿）（⑤の場合）'!$BJ65,IF(YK$19&lt;='様式３（療養者名簿）（⑤の場合）'!$BK65,1,0),0),0)</f>
        <v>0</v>
      </c>
      <c r="YL60" s="372">
        <f>IF(YL$19-'様式３（療養者名簿）（⑤の場合）'!$BJ65+1&lt;=15,IF(YL$19&gt;='様式３（療養者名簿）（⑤の場合）'!$BJ65,IF(YL$19&lt;='様式３（療養者名簿）（⑤の場合）'!$BK65,1,0),0),0)</f>
        <v>0</v>
      </c>
      <c r="YM60" s="372">
        <f>IF(YM$19-'様式３（療養者名簿）（⑤の場合）'!$BJ65+1&lt;=15,IF(YM$19&gt;='様式３（療養者名簿）（⑤の場合）'!$BJ65,IF(YM$19&lt;='様式３（療養者名簿）（⑤の場合）'!$BK65,1,0),0),0)</f>
        <v>0</v>
      </c>
      <c r="YN60" s="372">
        <f>IF(YN$19-'様式３（療養者名簿）（⑤の場合）'!$BJ65+1&lt;=15,IF(YN$19&gt;='様式３（療養者名簿）（⑤の場合）'!$BJ65,IF(YN$19&lt;='様式３（療養者名簿）（⑤の場合）'!$BK65,1,0),0),0)</f>
        <v>0</v>
      </c>
      <c r="YO60" s="372">
        <f>IF(YO$19-'様式３（療養者名簿）（⑤の場合）'!$BJ65+1&lt;=15,IF(YO$19&gt;='様式３（療養者名簿）（⑤の場合）'!$BJ65,IF(YO$19&lt;='様式３（療養者名簿）（⑤の場合）'!$BK65,1,0),0),0)</f>
        <v>0</v>
      </c>
      <c r="YP60" s="372">
        <f>IF(YP$19-'様式３（療養者名簿）（⑤の場合）'!$BJ65+1&lt;=15,IF(YP$19&gt;='様式３（療養者名簿）（⑤の場合）'!$BJ65,IF(YP$19&lt;='様式３（療養者名簿）（⑤の場合）'!$BK65,1,0),0),0)</f>
        <v>0</v>
      </c>
      <c r="YQ60" s="372">
        <f>IF(YQ$19-'様式３（療養者名簿）（⑤の場合）'!$BJ65+1&lt;=15,IF(YQ$19&gt;='様式３（療養者名簿）（⑤の場合）'!$BJ65,IF(YQ$19&lt;='様式３（療養者名簿）（⑤の場合）'!$BK65,1,0),0),0)</f>
        <v>0</v>
      </c>
      <c r="YR60" s="372">
        <f>IF(YR$19-'様式３（療養者名簿）（⑤の場合）'!$BJ65+1&lt;=15,IF(YR$19&gt;='様式３（療養者名簿）（⑤の場合）'!$BJ65,IF(YR$19&lt;='様式３（療養者名簿）（⑤の場合）'!$BK65,1,0),0),0)</f>
        <v>0</v>
      </c>
      <c r="YS60" s="372">
        <f>IF(YS$19-'様式３（療養者名簿）（⑤の場合）'!$BJ65+1&lt;=15,IF(YS$19&gt;='様式３（療養者名簿）（⑤の場合）'!$BJ65,IF(YS$19&lt;='様式３（療養者名簿）（⑤の場合）'!$BK65,1,0),0),0)</f>
        <v>0</v>
      </c>
      <c r="YT60" s="372">
        <f>IF(YT$19-'様式３（療養者名簿）（⑤の場合）'!$BJ65+1&lt;=15,IF(YT$19&gt;='様式３（療養者名簿）（⑤の場合）'!$BJ65,IF(YT$19&lt;='様式３（療養者名簿）（⑤の場合）'!$BK65,1,0),0),0)</f>
        <v>0</v>
      </c>
      <c r="YU60" s="372">
        <f>IF(YU$19-'様式３（療養者名簿）（⑤の場合）'!$BJ65+1&lt;=15,IF(YU$19&gt;='様式３（療養者名簿）（⑤の場合）'!$BJ65,IF(YU$19&lt;='様式３（療養者名簿）（⑤の場合）'!$BK65,1,0),0),0)</f>
        <v>0</v>
      </c>
      <c r="YV60" s="372">
        <f>IF(YV$19-'様式３（療養者名簿）（⑤の場合）'!$BJ65+1&lt;=15,IF(YV$19&gt;='様式３（療養者名簿）（⑤の場合）'!$BJ65,IF(YV$19&lt;='様式３（療養者名簿）（⑤の場合）'!$BK65,1,0),0),0)</f>
        <v>0</v>
      </c>
      <c r="YW60" s="372">
        <f>IF(YW$19-'様式３（療養者名簿）（⑤の場合）'!$BJ65+1&lt;=15,IF(YW$19&gt;='様式３（療養者名簿）（⑤の場合）'!$BJ65,IF(YW$19&lt;='様式３（療養者名簿）（⑤の場合）'!$BK65,1,0),0),0)</f>
        <v>0</v>
      </c>
      <c r="YX60" s="372">
        <f>IF(YX$19-'様式３（療養者名簿）（⑤の場合）'!$BJ65+1&lt;=15,IF(YX$19&gt;='様式３（療養者名簿）（⑤の場合）'!$BJ65,IF(YX$19&lt;='様式３（療養者名簿）（⑤の場合）'!$BK65,1,0),0),0)</f>
        <v>0</v>
      </c>
      <c r="YY60" s="372">
        <f>IF(YY$19-'様式３（療養者名簿）（⑤の場合）'!$BJ65+1&lt;=15,IF(YY$19&gt;='様式３（療養者名簿）（⑤の場合）'!$BJ65,IF(YY$19&lt;='様式３（療養者名簿）（⑤の場合）'!$BK65,1,0),0),0)</f>
        <v>0</v>
      </c>
      <c r="YZ60" s="372">
        <f>IF(YZ$19-'様式３（療養者名簿）（⑤の場合）'!$BJ65+1&lt;=15,IF(YZ$19&gt;='様式３（療養者名簿）（⑤の場合）'!$BJ65,IF(YZ$19&lt;='様式３（療養者名簿）（⑤の場合）'!$BK65,1,0),0),0)</f>
        <v>0</v>
      </c>
      <c r="ZA60" s="372">
        <f>IF(ZA$19-'様式３（療養者名簿）（⑤の場合）'!$BJ65+1&lt;=15,IF(ZA$19&gt;='様式３（療養者名簿）（⑤の場合）'!$BJ65,IF(ZA$19&lt;='様式３（療養者名簿）（⑤の場合）'!$BK65,1,0),0),0)</f>
        <v>0</v>
      </c>
      <c r="ZB60" s="372">
        <f>IF(ZB$19-'様式３（療養者名簿）（⑤の場合）'!$BJ65+1&lt;=15,IF(ZB$19&gt;='様式３（療養者名簿）（⑤の場合）'!$BJ65,IF(ZB$19&lt;='様式３（療養者名簿）（⑤の場合）'!$BK65,1,0),0),0)</f>
        <v>0</v>
      </c>
      <c r="ZC60" s="372">
        <f>IF(ZC$19-'様式３（療養者名簿）（⑤の場合）'!$BJ65+1&lt;=15,IF(ZC$19&gt;='様式３（療養者名簿）（⑤の場合）'!$BJ65,IF(ZC$19&lt;='様式３（療養者名簿）（⑤の場合）'!$BK65,1,0),0),0)</f>
        <v>0</v>
      </c>
      <c r="ZD60" s="372">
        <f>IF(ZD$19-'様式３（療養者名簿）（⑤の場合）'!$BJ65+1&lt;=15,IF(ZD$19&gt;='様式３（療養者名簿）（⑤の場合）'!$BJ65,IF(ZD$19&lt;='様式３（療養者名簿）（⑤の場合）'!$BK65,1,0),0),0)</f>
        <v>0</v>
      </c>
      <c r="ZE60" s="372">
        <f>IF(ZE$19-'様式３（療養者名簿）（⑤の場合）'!$BJ65+1&lt;=15,IF(ZE$19&gt;='様式３（療養者名簿）（⑤の場合）'!$BJ65,IF(ZE$19&lt;='様式３（療養者名簿）（⑤の場合）'!$BK65,1,0),0),0)</f>
        <v>0</v>
      </c>
      <c r="ZF60" s="372">
        <f>IF(ZF$19-'様式３（療養者名簿）（⑤の場合）'!$BJ65+1&lt;=15,IF(ZF$19&gt;='様式３（療養者名簿）（⑤の場合）'!$BJ65,IF(ZF$19&lt;='様式３（療養者名簿）（⑤の場合）'!$BK65,1,0),0),0)</f>
        <v>0</v>
      </c>
      <c r="ZG60" s="372">
        <f>IF(ZG$19-'様式３（療養者名簿）（⑤の場合）'!$BJ65+1&lt;=15,IF(ZG$19&gt;='様式３（療養者名簿）（⑤の場合）'!$BJ65,IF(ZG$19&lt;='様式３（療養者名簿）（⑤の場合）'!$BK65,1,0),0),0)</f>
        <v>0</v>
      </c>
      <c r="ZH60" s="372">
        <f>IF(ZH$19-'様式３（療養者名簿）（⑤の場合）'!$BJ65+1&lt;=15,IF(ZH$19&gt;='様式３（療養者名簿）（⑤の場合）'!$BJ65,IF(ZH$19&lt;='様式３（療養者名簿）（⑤の場合）'!$BK65,1,0),0),0)</f>
        <v>0</v>
      </c>
      <c r="ZI60" s="372">
        <f>IF(ZI$19-'様式３（療養者名簿）（⑤の場合）'!$BJ65+1&lt;=15,IF(ZI$19&gt;='様式３（療養者名簿）（⑤の場合）'!$BJ65,IF(ZI$19&lt;='様式３（療養者名簿）（⑤の場合）'!$BK65,1,0),0),0)</f>
        <v>0</v>
      </c>
      <c r="ZJ60" s="372">
        <f>IF(ZJ$19-'様式３（療養者名簿）（⑤の場合）'!$BJ65+1&lt;=15,IF(ZJ$19&gt;='様式３（療養者名簿）（⑤の場合）'!$BJ65,IF(ZJ$19&lt;='様式３（療養者名簿）（⑤の場合）'!$BK65,1,0),0),0)</f>
        <v>0</v>
      </c>
      <c r="ZK60" s="372">
        <f>IF(ZK$19-'様式３（療養者名簿）（⑤の場合）'!$BJ65+1&lt;=15,IF(ZK$19&gt;='様式３（療養者名簿）（⑤の場合）'!$BJ65,IF(ZK$19&lt;='様式３（療養者名簿）（⑤の場合）'!$BK65,1,0),0),0)</f>
        <v>0</v>
      </c>
      <c r="ZL60" s="372">
        <f>IF(ZL$19-'様式３（療養者名簿）（⑤の場合）'!$BJ65+1&lt;=15,IF(ZL$19&gt;='様式３（療養者名簿）（⑤の場合）'!$BJ65,IF(ZL$19&lt;='様式３（療養者名簿）（⑤の場合）'!$BK65,1,0),0),0)</f>
        <v>0</v>
      </c>
      <c r="ZM60" s="372">
        <f>IF(ZM$19-'様式３（療養者名簿）（⑤の場合）'!$BJ65+1&lt;=15,IF(ZM$19&gt;='様式３（療養者名簿）（⑤の場合）'!$BJ65,IF(ZM$19&lt;='様式３（療養者名簿）（⑤の場合）'!$BK65,1,0),0),0)</f>
        <v>0</v>
      </c>
      <c r="ZN60" s="372">
        <f>IF(ZN$19-'様式３（療養者名簿）（⑤の場合）'!$BJ65+1&lt;=15,IF(ZN$19&gt;='様式３（療養者名簿）（⑤の場合）'!$BJ65,IF(ZN$19&lt;='様式３（療養者名簿）（⑤の場合）'!$BK65,1,0),0),0)</f>
        <v>0</v>
      </c>
      <c r="ZO60" s="372">
        <f>IF(ZO$19-'様式３（療養者名簿）（⑤の場合）'!$BJ65+1&lt;=15,IF(ZO$19&gt;='様式３（療養者名簿）（⑤の場合）'!$BJ65,IF(ZO$19&lt;='様式３（療養者名簿）（⑤の場合）'!$BK65,1,0),0),0)</f>
        <v>0</v>
      </c>
      <c r="ZP60" s="372">
        <f>IF(ZP$19-'様式３（療養者名簿）（⑤の場合）'!$BJ65+1&lt;=15,IF(ZP$19&gt;='様式３（療養者名簿）（⑤の場合）'!$BJ65,IF(ZP$19&lt;='様式３（療養者名簿）（⑤の場合）'!$BK65,1,0),0),0)</f>
        <v>0</v>
      </c>
      <c r="ZQ60" s="372">
        <f>IF(ZQ$19-'様式３（療養者名簿）（⑤の場合）'!$BJ65+1&lt;=15,IF(ZQ$19&gt;='様式３（療養者名簿）（⑤の場合）'!$BJ65,IF(ZQ$19&lt;='様式３（療養者名簿）（⑤の場合）'!$BK65,1,0),0),0)</f>
        <v>0</v>
      </c>
      <c r="ZR60" s="372">
        <f>IF(ZR$19-'様式３（療養者名簿）（⑤の場合）'!$BJ65+1&lt;=15,IF(ZR$19&gt;='様式３（療養者名簿）（⑤の場合）'!$BJ65,IF(ZR$19&lt;='様式３（療養者名簿）（⑤の場合）'!$BK65,1,0),0),0)</f>
        <v>0</v>
      </c>
      <c r="ZS60" s="372">
        <f>IF(ZS$19-'様式３（療養者名簿）（⑤の場合）'!$BJ65+1&lt;=15,IF(ZS$19&gt;='様式３（療養者名簿）（⑤の場合）'!$BJ65,IF(ZS$19&lt;='様式３（療養者名簿）（⑤の場合）'!$BK65,1,0),0),0)</f>
        <v>0</v>
      </c>
      <c r="ZT60" s="372">
        <f>IF(ZT$19-'様式３（療養者名簿）（⑤の場合）'!$BJ65+1&lt;=15,IF(ZT$19&gt;='様式３（療養者名簿）（⑤の場合）'!$BJ65,IF(ZT$19&lt;='様式３（療養者名簿）（⑤の場合）'!$BK65,1,0),0),0)</f>
        <v>0</v>
      </c>
      <c r="ZU60" s="372">
        <f>IF(ZU$19-'様式３（療養者名簿）（⑤の場合）'!$BJ65+1&lt;=15,IF(ZU$19&gt;='様式３（療養者名簿）（⑤の場合）'!$BJ65,IF(ZU$19&lt;='様式３（療養者名簿）（⑤の場合）'!$BK65,1,0),0),0)</f>
        <v>0</v>
      </c>
      <c r="ZV60" s="372">
        <f>IF(ZV$19-'様式３（療養者名簿）（⑤の場合）'!$BJ65+1&lt;=15,IF(ZV$19&gt;='様式３（療養者名簿）（⑤の場合）'!$BJ65,IF(ZV$19&lt;='様式３（療養者名簿）（⑤の場合）'!$BK65,1,0),0),0)</f>
        <v>0</v>
      </c>
      <c r="ZW60" s="372">
        <f>IF(ZW$19-'様式３（療養者名簿）（⑤の場合）'!$BJ65+1&lt;=15,IF(ZW$19&gt;='様式３（療養者名簿）（⑤の場合）'!$BJ65,IF(ZW$19&lt;='様式３（療養者名簿）（⑤の場合）'!$BK65,1,0),0),0)</f>
        <v>0</v>
      </c>
      <c r="ZX60" s="372">
        <f>IF(ZX$19-'様式３（療養者名簿）（⑤の場合）'!$BJ65+1&lt;=15,IF(ZX$19&gt;='様式３（療養者名簿）（⑤の場合）'!$BJ65,IF(ZX$19&lt;='様式３（療養者名簿）（⑤の場合）'!$BK65,1,0),0),0)</f>
        <v>0</v>
      </c>
      <c r="ZY60" s="372">
        <f>IF(ZY$19-'様式３（療養者名簿）（⑤の場合）'!$BJ65+1&lt;=15,IF(ZY$19&gt;='様式３（療養者名簿）（⑤の場合）'!$BJ65,IF(ZY$19&lt;='様式３（療養者名簿）（⑤の場合）'!$BK65,1,0),0),0)</f>
        <v>0</v>
      </c>
      <c r="ZZ60" s="372">
        <f>IF(ZZ$19-'様式３（療養者名簿）（⑤の場合）'!$BJ65+1&lt;=15,IF(ZZ$19&gt;='様式３（療養者名簿）（⑤の場合）'!$BJ65,IF(ZZ$19&lt;='様式３（療養者名簿）（⑤の場合）'!$BK65,1,0),0),0)</f>
        <v>0</v>
      </c>
      <c r="AAA60" s="372">
        <f>IF(AAA$19-'様式３（療養者名簿）（⑤の場合）'!$BJ65+1&lt;=15,IF(AAA$19&gt;='様式３（療養者名簿）（⑤の場合）'!$BJ65,IF(AAA$19&lt;='様式３（療養者名簿）（⑤の場合）'!$BK65,1,0),0),0)</f>
        <v>0</v>
      </c>
      <c r="AAB60" s="372">
        <f>IF(AAB$19-'様式３（療養者名簿）（⑤の場合）'!$BJ65+1&lt;=15,IF(AAB$19&gt;='様式３（療養者名簿）（⑤の場合）'!$BJ65,IF(AAB$19&lt;='様式３（療養者名簿）（⑤の場合）'!$BK65,1,0),0),0)</f>
        <v>0</v>
      </c>
      <c r="AAC60" s="372">
        <f>IF(AAC$19-'様式３（療養者名簿）（⑤の場合）'!$BJ65+1&lt;=15,IF(AAC$19&gt;='様式３（療養者名簿）（⑤の場合）'!$BJ65,IF(AAC$19&lt;='様式３（療養者名簿）（⑤の場合）'!$BK65,1,0),0),0)</f>
        <v>0</v>
      </c>
      <c r="AAD60" s="372">
        <f>IF(AAD$19-'様式３（療養者名簿）（⑤の場合）'!$BJ65+1&lt;=15,IF(AAD$19&gt;='様式３（療養者名簿）（⑤の場合）'!$BJ65,IF(AAD$19&lt;='様式３（療養者名簿）（⑤の場合）'!$BK65,1,0),0),0)</f>
        <v>0</v>
      </c>
      <c r="AAE60" s="372">
        <f>IF(AAE$19-'様式３（療養者名簿）（⑤の場合）'!$BJ65+1&lt;=15,IF(AAE$19&gt;='様式３（療養者名簿）（⑤の場合）'!$BJ65,IF(AAE$19&lt;='様式３（療養者名簿）（⑤の場合）'!$BK65,1,0),0),0)</f>
        <v>0</v>
      </c>
      <c r="AAF60" s="372">
        <f>IF(AAF$19-'様式３（療養者名簿）（⑤の場合）'!$BJ65+1&lt;=15,IF(AAF$19&gt;='様式３（療養者名簿）（⑤の場合）'!$BJ65,IF(AAF$19&lt;='様式３（療養者名簿）（⑤の場合）'!$BK65,1,0),0),0)</f>
        <v>0</v>
      </c>
      <c r="AAG60" s="372">
        <f>IF(AAG$19-'様式３（療養者名簿）（⑤の場合）'!$BJ65+1&lt;=15,IF(AAG$19&gt;='様式３（療養者名簿）（⑤の場合）'!$BJ65,IF(AAG$19&lt;='様式３（療養者名簿）（⑤の場合）'!$BK65,1,0),0),0)</f>
        <v>0</v>
      </c>
      <c r="AAH60" s="372">
        <f>IF(AAH$19-'様式３（療養者名簿）（⑤の場合）'!$BJ65+1&lt;=15,IF(AAH$19&gt;='様式３（療養者名簿）（⑤の場合）'!$BJ65,IF(AAH$19&lt;='様式３（療養者名簿）（⑤の場合）'!$BK65,1,0),0),0)</f>
        <v>0</v>
      </c>
      <c r="AAI60" s="372">
        <f>IF(AAI$19-'様式３（療養者名簿）（⑤の場合）'!$BJ65+1&lt;=15,IF(AAI$19&gt;='様式３（療養者名簿）（⑤の場合）'!$BJ65,IF(AAI$19&lt;='様式３（療養者名簿）（⑤の場合）'!$BK65,1,0),0),0)</f>
        <v>0</v>
      </c>
      <c r="AAJ60" s="372">
        <f>IF(AAJ$19-'様式３（療養者名簿）（⑤の場合）'!$BJ65+1&lt;=15,IF(AAJ$19&gt;='様式３（療養者名簿）（⑤の場合）'!$BJ65,IF(AAJ$19&lt;='様式３（療養者名簿）（⑤の場合）'!$BK65,1,0),0),0)</f>
        <v>0</v>
      </c>
      <c r="AAK60" s="372">
        <f>IF(AAK$19-'様式３（療養者名簿）（⑤の場合）'!$BJ65+1&lt;=15,IF(AAK$19&gt;='様式３（療養者名簿）（⑤の場合）'!$BJ65,IF(AAK$19&lt;='様式３（療養者名簿）（⑤の場合）'!$BK65,1,0),0),0)</f>
        <v>0</v>
      </c>
      <c r="AAL60" s="372">
        <f>IF(AAL$19-'様式３（療養者名簿）（⑤の場合）'!$BJ65+1&lt;=15,IF(AAL$19&gt;='様式３（療養者名簿）（⑤の場合）'!$BJ65,IF(AAL$19&lt;='様式３（療養者名簿）（⑤の場合）'!$BK65,1,0),0),0)</f>
        <v>0</v>
      </c>
      <c r="AAM60" s="372">
        <f>IF(AAM$19-'様式３（療養者名簿）（⑤の場合）'!$BJ65+1&lt;=15,IF(AAM$19&gt;='様式３（療養者名簿）（⑤の場合）'!$BJ65,IF(AAM$19&lt;='様式３（療養者名簿）（⑤の場合）'!$BK65,1,0),0),0)</f>
        <v>0</v>
      </c>
      <c r="AAN60" s="372">
        <f>IF(AAN$19-'様式３（療養者名簿）（⑤の場合）'!$BJ65+1&lt;=15,IF(AAN$19&gt;='様式３（療養者名簿）（⑤の場合）'!$BJ65,IF(AAN$19&lt;='様式３（療養者名簿）（⑤の場合）'!$BK65,1,0),0),0)</f>
        <v>0</v>
      </c>
      <c r="AAO60" s="372">
        <f>IF(AAO$19-'様式３（療養者名簿）（⑤の場合）'!$BJ65+1&lt;=15,IF(AAO$19&gt;='様式３（療養者名簿）（⑤の場合）'!$BJ65,IF(AAO$19&lt;='様式３（療養者名簿）（⑤の場合）'!$BK65,1,0),0),0)</f>
        <v>0</v>
      </c>
      <c r="AAP60" s="372">
        <f>IF(AAP$19-'様式３（療養者名簿）（⑤の場合）'!$BJ65+1&lt;=15,IF(AAP$19&gt;='様式３（療養者名簿）（⑤の場合）'!$BJ65,IF(AAP$19&lt;='様式３（療養者名簿）（⑤の場合）'!$BK65,1,0),0),0)</f>
        <v>0</v>
      </c>
      <c r="AAQ60" s="372">
        <f>IF(AAQ$19-'様式３（療養者名簿）（⑤の場合）'!$BJ65+1&lt;=15,IF(AAQ$19&gt;='様式３（療養者名簿）（⑤の場合）'!$BJ65,IF(AAQ$19&lt;='様式３（療養者名簿）（⑤の場合）'!$BK65,1,0),0),0)</f>
        <v>0</v>
      </c>
      <c r="AAR60" s="372">
        <f>IF(AAR$19-'様式３（療養者名簿）（⑤の場合）'!$BJ65+1&lt;=15,IF(AAR$19&gt;='様式３（療養者名簿）（⑤の場合）'!$BJ65,IF(AAR$19&lt;='様式３（療養者名簿）（⑤の場合）'!$BK65,1,0),0),0)</f>
        <v>0</v>
      </c>
      <c r="AAS60" s="372">
        <f>IF(AAS$19-'様式３（療養者名簿）（⑤の場合）'!$BJ65+1&lt;=15,IF(AAS$19&gt;='様式３（療養者名簿）（⑤の場合）'!$BJ65,IF(AAS$19&lt;='様式３（療養者名簿）（⑤の場合）'!$BK65,1,0),0),0)</f>
        <v>0</v>
      </c>
      <c r="AAT60" s="372">
        <f>IF(AAT$19-'様式３（療養者名簿）（⑤の場合）'!$BJ65+1&lt;=15,IF(AAT$19&gt;='様式３（療養者名簿）（⑤の場合）'!$BJ65,IF(AAT$19&lt;='様式３（療養者名簿）（⑤の場合）'!$BK65,1,0),0),0)</f>
        <v>0</v>
      </c>
      <c r="AAU60" s="372">
        <f>IF(AAU$19-'様式３（療養者名簿）（⑤の場合）'!$BJ65+1&lt;=15,IF(AAU$19&gt;='様式３（療養者名簿）（⑤の場合）'!$BJ65,IF(AAU$19&lt;='様式３（療養者名簿）（⑤の場合）'!$BK65,1,0),0),0)</f>
        <v>0</v>
      </c>
      <c r="AAV60" s="372">
        <f>IF(AAV$19-'様式３（療養者名簿）（⑤の場合）'!$BJ65+1&lt;=15,IF(AAV$19&gt;='様式３（療養者名簿）（⑤の場合）'!$BJ65,IF(AAV$19&lt;='様式３（療養者名簿）（⑤の場合）'!$BK65,1,0),0),0)</f>
        <v>0</v>
      </c>
      <c r="AAW60" s="372">
        <f>IF(AAW$19-'様式３（療養者名簿）（⑤の場合）'!$BJ65+1&lt;=15,IF(AAW$19&gt;='様式３（療養者名簿）（⑤の場合）'!$BJ65,IF(AAW$19&lt;='様式３（療養者名簿）（⑤の場合）'!$BK65,1,0),0),0)</f>
        <v>0</v>
      </c>
      <c r="AAX60" s="372">
        <f>IF(AAX$19-'様式３（療養者名簿）（⑤の場合）'!$BJ65+1&lt;=15,IF(AAX$19&gt;='様式３（療養者名簿）（⑤の場合）'!$BJ65,IF(AAX$19&lt;='様式３（療養者名簿）（⑤の場合）'!$BK65,1,0),0),0)</f>
        <v>0</v>
      </c>
      <c r="AAY60" s="372">
        <f>IF(AAY$19-'様式３（療養者名簿）（⑤の場合）'!$BJ65+1&lt;=15,IF(AAY$19&gt;='様式３（療養者名簿）（⑤の場合）'!$BJ65,IF(AAY$19&lt;='様式３（療養者名簿）（⑤の場合）'!$BK65,1,0),0),0)</f>
        <v>0</v>
      </c>
      <c r="AAZ60" s="372">
        <f>IF(AAZ$19-'様式３（療養者名簿）（⑤の場合）'!$BJ65+1&lt;=15,IF(AAZ$19&gt;='様式３（療養者名簿）（⑤の場合）'!$BJ65,IF(AAZ$19&lt;='様式３（療養者名簿）（⑤の場合）'!$BK65,1,0),0),0)</f>
        <v>0</v>
      </c>
      <c r="ABA60" s="372">
        <f>IF(ABA$19-'様式３（療養者名簿）（⑤の場合）'!$BJ65+1&lt;=15,IF(ABA$19&gt;='様式３（療養者名簿）（⑤の場合）'!$BJ65,IF(ABA$19&lt;='様式３（療養者名簿）（⑤の場合）'!$BK65,1,0),0),0)</f>
        <v>0</v>
      </c>
      <c r="ABB60" s="372">
        <f>IF(ABB$19-'様式３（療養者名簿）（⑤の場合）'!$BJ65+1&lt;=15,IF(ABB$19&gt;='様式３（療養者名簿）（⑤の場合）'!$BJ65,IF(ABB$19&lt;='様式３（療養者名簿）（⑤の場合）'!$BK65,1,0),0),0)</f>
        <v>0</v>
      </c>
      <c r="ABC60" s="372">
        <f>IF(ABC$19-'様式３（療養者名簿）（⑤の場合）'!$BJ65+1&lt;=15,IF(ABC$19&gt;='様式３（療養者名簿）（⑤の場合）'!$BJ65,IF(ABC$19&lt;='様式３（療養者名簿）（⑤の場合）'!$BK65,1,0),0),0)</f>
        <v>0</v>
      </c>
      <c r="ABD60" s="372">
        <f>IF(ABD$19-'様式３（療養者名簿）（⑤の場合）'!$BJ65+1&lt;=15,IF(ABD$19&gt;='様式３（療養者名簿）（⑤の場合）'!$BJ65,IF(ABD$19&lt;='様式３（療養者名簿）（⑤の場合）'!$BK65,1,0),0),0)</f>
        <v>0</v>
      </c>
    </row>
    <row r="61" spans="1:732" ht="42" customHeight="1">
      <c r="A61" s="250">
        <f>'様式３（療養者名簿）（⑤の場合）'!C66</f>
        <v>0</v>
      </c>
      <c r="B61" s="365">
        <f>IF(B$19-'様式３（療養者名簿）（⑤の場合）'!$BJ66+1&lt;=15,IF(B$19&gt;='様式３（療養者名簿）（⑤の場合）'!$BJ66,IF(B$19&lt;='様式３（療養者名簿）（⑤の場合）'!$BK66,1,0),0),0)</f>
        <v>0</v>
      </c>
      <c r="C61" s="365">
        <f>IF(C$19-'様式３（療養者名簿）（⑤の場合）'!$BJ66+1&lt;=15,IF(C$19&gt;='様式３（療養者名簿）（⑤の場合）'!$BJ66,IF(C$19&lt;='様式３（療養者名簿）（⑤の場合）'!$BK66,1,0),0),0)</f>
        <v>0</v>
      </c>
      <c r="D61" s="365">
        <f>IF(D$19-'様式３（療養者名簿）（⑤の場合）'!$BJ66+1&lt;=15,IF(D$19&gt;='様式３（療養者名簿）（⑤の場合）'!$BJ66,IF(D$19&lt;='様式３（療養者名簿）（⑤の場合）'!$BK66,1,0),0),0)</f>
        <v>0</v>
      </c>
      <c r="E61" s="365">
        <f>IF(E$19-'様式３（療養者名簿）（⑤の場合）'!$BJ66+1&lt;=15,IF(E$19&gt;='様式３（療養者名簿）（⑤の場合）'!$BJ66,IF(E$19&lt;='様式３（療養者名簿）（⑤の場合）'!$BK66,1,0),0),0)</f>
        <v>0</v>
      </c>
      <c r="F61" s="365">
        <f>IF(F$19-'様式３（療養者名簿）（⑤の場合）'!$BJ66+1&lt;=15,IF(F$19&gt;='様式３（療養者名簿）（⑤の場合）'!$BJ66,IF(F$19&lt;='様式３（療養者名簿）（⑤の場合）'!$BK66,1,0),0),0)</f>
        <v>0</v>
      </c>
      <c r="G61" s="365">
        <f>IF(G$19-'様式３（療養者名簿）（⑤の場合）'!$BJ66+1&lt;=15,IF(G$19&gt;='様式３（療養者名簿）（⑤の場合）'!$BJ66,IF(G$19&lt;='様式３（療養者名簿）（⑤の場合）'!$BK66,1,0),0),0)</f>
        <v>0</v>
      </c>
      <c r="H61" s="365">
        <f>IF(H$19-'様式３（療養者名簿）（⑤の場合）'!$BJ66+1&lt;=15,IF(H$19&gt;='様式３（療養者名簿）（⑤の場合）'!$BJ66,IF(H$19&lt;='様式３（療養者名簿）（⑤の場合）'!$BK66,1,0),0),0)</f>
        <v>0</v>
      </c>
      <c r="I61" s="365">
        <f>IF(I$19-'様式３（療養者名簿）（⑤の場合）'!$BJ66+1&lt;=15,IF(I$19&gt;='様式３（療養者名簿）（⑤の場合）'!$BJ66,IF(I$19&lt;='様式３（療養者名簿）（⑤の場合）'!$BK66,1,0),0),0)</f>
        <v>0</v>
      </c>
      <c r="J61" s="365">
        <f>IF(J$19-'様式３（療養者名簿）（⑤の場合）'!$BJ66+1&lt;=15,IF(J$19&gt;='様式３（療養者名簿）（⑤の場合）'!$BJ66,IF(J$19&lt;='様式３（療養者名簿）（⑤の場合）'!$BK66,1,0),0),0)</f>
        <v>0</v>
      </c>
      <c r="K61" s="365">
        <f>IF(K$19-'様式３（療養者名簿）（⑤の場合）'!$BJ66+1&lt;=15,IF(K$19&gt;='様式３（療養者名簿）（⑤の場合）'!$BJ66,IF(K$19&lt;='様式３（療養者名簿）（⑤の場合）'!$BK66,1,0),0),0)</f>
        <v>0</v>
      </c>
      <c r="L61" s="365">
        <f>IF(L$19-'様式３（療養者名簿）（⑤の場合）'!$BJ66+1&lt;=15,IF(L$19&gt;='様式３（療養者名簿）（⑤の場合）'!$BJ66,IF(L$19&lt;='様式３（療養者名簿）（⑤の場合）'!$BK66,1,0),0),0)</f>
        <v>0</v>
      </c>
      <c r="M61" s="365">
        <f>IF(M$19-'様式３（療養者名簿）（⑤の場合）'!$BJ66+1&lt;=15,IF(M$19&gt;='様式３（療養者名簿）（⑤の場合）'!$BJ66,IF(M$19&lt;='様式３（療養者名簿）（⑤の場合）'!$BK66,1,0),0),0)</f>
        <v>0</v>
      </c>
      <c r="N61" s="365">
        <f>IF(N$19-'様式３（療養者名簿）（⑤の場合）'!$BJ66+1&lt;=15,IF(N$19&gt;='様式３（療養者名簿）（⑤の場合）'!$BJ66,IF(N$19&lt;='様式３（療養者名簿）（⑤の場合）'!$BK66,1,0),0),0)</f>
        <v>0</v>
      </c>
      <c r="O61" s="365">
        <f>IF(O$19-'様式３（療養者名簿）（⑤の場合）'!$BJ66+1&lt;=15,IF(O$19&gt;='様式３（療養者名簿）（⑤の場合）'!$BJ66,IF(O$19&lt;='様式３（療養者名簿）（⑤の場合）'!$BK66,1,0),0),0)</f>
        <v>0</v>
      </c>
      <c r="P61" s="365">
        <f>IF(P$19-'様式３（療養者名簿）（⑤の場合）'!$BJ66+1&lt;=15,IF(P$19&gt;='様式３（療養者名簿）（⑤の場合）'!$BJ66,IF(P$19&lt;='様式３（療養者名簿）（⑤の場合）'!$BK66,1,0),0),0)</f>
        <v>0</v>
      </c>
      <c r="Q61" s="365">
        <f>IF(Q$19-'様式３（療養者名簿）（⑤の場合）'!$BJ66+1&lt;=15,IF(Q$19&gt;='様式３（療養者名簿）（⑤の場合）'!$BJ66,IF(Q$19&lt;='様式３（療養者名簿）（⑤の場合）'!$BK66,1,0),0),0)</f>
        <v>0</v>
      </c>
      <c r="R61" s="365">
        <f>IF(R$19-'様式３（療養者名簿）（⑤の場合）'!$BJ66+1&lt;=15,IF(R$19&gt;='様式３（療養者名簿）（⑤の場合）'!$BJ66,IF(R$19&lt;='様式３（療養者名簿）（⑤の場合）'!$BK66,1,0),0),0)</f>
        <v>0</v>
      </c>
      <c r="S61" s="365">
        <f>IF(S$19-'様式３（療養者名簿）（⑤の場合）'!$BJ66+1&lt;=15,IF(S$19&gt;='様式３（療養者名簿）（⑤の場合）'!$BJ66,IF(S$19&lt;='様式３（療養者名簿）（⑤の場合）'!$BK66,1,0),0),0)</f>
        <v>0</v>
      </c>
      <c r="T61" s="365">
        <f>IF(T$19-'様式３（療養者名簿）（⑤の場合）'!$BJ66+1&lt;=15,IF(T$19&gt;='様式３（療養者名簿）（⑤の場合）'!$BJ66,IF(T$19&lt;='様式３（療養者名簿）（⑤の場合）'!$BK66,1,0),0),0)</f>
        <v>0</v>
      </c>
      <c r="U61" s="365">
        <f>IF(U$19-'様式３（療養者名簿）（⑤の場合）'!$BJ66+1&lt;=15,IF(U$19&gt;='様式３（療養者名簿）（⑤の場合）'!$BJ66,IF(U$19&lt;='様式３（療養者名簿）（⑤の場合）'!$BK66,1,0),0),0)</f>
        <v>0</v>
      </c>
      <c r="V61" s="365">
        <f>IF(V$19-'様式３（療養者名簿）（⑤の場合）'!$BJ66+1&lt;=15,IF(V$19&gt;='様式３（療養者名簿）（⑤の場合）'!$BJ66,IF(V$19&lt;='様式３（療養者名簿）（⑤の場合）'!$BK66,1,0),0),0)</f>
        <v>0</v>
      </c>
      <c r="W61" s="365">
        <f>IF(W$19-'様式３（療養者名簿）（⑤の場合）'!$BJ66+1&lt;=15,IF(W$19&gt;='様式３（療養者名簿）（⑤の場合）'!$BJ66,IF(W$19&lt;='様式３（療養者名簿）（⑤の場合）'!$BK66,1,0),0),0)</f>
        <v>0</v>
      </c>
      <c r="X61" s="365">
        <f>IF(X$19-'様式３（療養者名簿）（⑤の場合）'!$BJ66+1&lt;=15,IF(X$19&gt;='様式３（療養者名簿）（⑤の場合）'!$BJ66,IF(X$19&lt;='様式３（療養者名簿）（⑤の場合）'!$BK66,1,0),0),0)</f>
        <v>0</v>
      </c>
      <c r="Y61" s="365">
        <f>IF(Y$19-'様式３（療養者名簿）（⑤の場合）'!$BJ66+1&lt;=15,IF(Y$19&gt;='様式３（療養者名簿）（⑤の場合）'!$BJ66,IF(Y$19&lt;='様式３（療養者名簿）（⑤の場合）'!$BK66,1,0),0),0)</f>
        <v>0</v>
      </c>
      <c r="Z61" s="365">
        <f>IF(Z$19-'様式３（療養者名簿）（⑤の場合）'!$BJ66+1&lt;=15,IF(Z$19&gt;='様式３（療養者名簿）（⑤の場合）'!$BJ66,IF(Z$19&lt;='様式３（療養者名簿）（⑤の場合）'!$BK66,1,0),0),0)</f>
        <v>0</v>
      </c>
      <c r="AA61" s="365">
        <f>IF(AA$19-'様式３（療養者名簿）（⑤の場合）'!$BJ66+1&lt;=15,IF(AA$19&gt;='様式３（療養者名簿）（⑤の場合）'!$BJ66,IF(AA$19&lt;='様式３（療養者名簿）（⑤の場合）'!$BK66,1,0),0),0)</f>
        <v>0</v>
      </c>
      <c r="AB61" s="365">
        <f>IF(AB$19-'様式３（療養者名簿）（⑤の場合）'!$BJ66+1&lt;=15,IF(AB$19&gt;='様式３（療養者名簿）（⑤の場合）'!$BJ66,IF(AB$19&lt;='様式３（療養者名簿）（⑤の場合）'!$BK66,1,0),0),0)</f>
        <v>0</v>
      </c>
      <c r="AC61" s="365">
        <f>IF(AC$19-'様式３（療養者名簿）（⑤の場合）'!$BJ66+1&lt;=15,IF(AC$19&gt;='様式３（療養者名簿）（⑤の場合）'!$BJ66,IF(AC$19&lt;='様式３（療養者名簿）（⑤の場合）'!$BK66,1,0),0),0)</f>
        <v>0</v>
      </c>
      <c r="AD61" s="365">
        <f>IF(AD$19-'様式３（療養者名簿）（⑤の場合）'!$BJ66+1&lt;=15,IF(AD$19&gt;='様式３（療養者名簿）（⑤の場合）'!$BJ66,IF(AD$19&lt;='様式３（療養者名簿）（⑤の場合）'!$BK66,1,0),0),0)</f>
        <v>0</v>
      </c>
      <c r="AE61" s="365">
        <f>IF(AE$19-'様式３（療養者名簿）（⑤の場合）'!$BJ66+1&lt;=15,IF(AE$19&gt;='様式３（療養者名簿）（⑤の場合）'!$BJ66,IF(AE$19&lt;='様式３（療養者名簿）（⑤の場合）'!$BK66,1,0),0),0)</f>
        <v>0</v>
      </c>
      <c r="AF61" s="365">
        <f>IF(AF$19-'様式３（療養者名簿）（⑤の場合）'!$BJ66+1&lt;=15,IF(AF$19&gt;='様式３（療養者名簿）（⑤の場合）'!$BJ66,IF(AF$19&lt;='様式３（療養者名簿）（⑤の場合）'!$BK66,1,0),0),0)</f>
        <v>0</v>
      </c>
      <c r="AG61" s="365">
        <f>IF(AG$19-'様式３（療養者名簿）（⑤の場合）'!$BJ66+1&lt;=15,IF(AG$19&gt;='様式３（療養者名簿）（⑤の場合）'!$BJ66,IF(AG$19&lt;='様式３（療養者名簿）（⑤の場合）'!$BK66,1,0),0),0)</f>
        <v>0</v>
      </c>
      <c r="AH61" s="365">
        <f>IF(AH$19-'様式３（療養者名簿）（⑤の場合）'!$BJ66+1&lt;=15,IF(AH$19&gt;='様式３（療養者名簿）（⑤の場合）'!$BJ66,IF(AH$19&lt;='様式３（療養者名簿）（⑤の場合）'!$BK66,1,0),0),0)</f>
        <v>0</v>
      </c>
      <c r="AI61" s="365">
        <f>IF(AI$19-'様式３（療養者名簿）（⑤の場合）'!$BJ66+1&lt;=15,IF(AI$19&gt;='様式３（療養者名簿）（⑤の場合）'!$BJ66,IF(AI$19&lt;='様式３（療養者名簿）（⑤の場合）'!$BK66,1,0),0),0)</f>
        <v>0</v>
      </c>
      <c r="AJ61" s="365">
        <f>IF(AJ$19-'様式３（療養者名簿）（⑤の場合）'!$BJ66+1&lt;=15,IF(AJ$19&gt;='様式３（療養者名簿）（⑤の場合）'!$BJ66,IF(AJ$19&lt;='様式３（療養者名簿）（⑤の場合）'!$BK66,1,0),0),0)</f>
        <v>0</v>
      </c>
      <c r="AK61" s="365">
        <f>IF(AK$19-'様式３（療養者名簿）（⑤の場合）'!$BJ66+1&lt;=15,IF(AK$19&gt;='様式３（療養者名簿）（⑤の場合）'!$BJ66,IF(AK$19&lt;='様式３（療養者名簿）（⑤の場合）'!$BK66,1,0),0),0)</f>
        <v>0</v>
      </c>
      <c r="AL61" s="365">
        <f>IF(AL$19-'様式３（療養者名簿）（⑤の場合）'!$BJ66+1&lt;=15,IF(AL$19&gt;='様式３（療養者名簿）（⑤の場合）'!$BJ66,IF(AL$19&lt;='様式３（療養者名簿）（⑤の場合）'!$BK66,1,0),0),0)</f>
        <v>0</v>
      </c>
      <c r="AM61" s="365">
        <f>IF(AM$19-'様式３（療養者名簿）（⑤の場合）'!$BJ66+1&lt;=15,IF(AM$19&gt;='様式３（療養者名簿）（⑤の場合）'!$BJ66,IF(AM$19&lt;='様式３（療養者名簿）（⑤の場合）'!$BK66,1,0),0),0)</f>
        <v>0</v>
      </c>
      <c r="AN61" s="365">
        <f>IF(AN$19-'様式３（療養者名簿）（⑤の場合）'!$BJ66+1&lt;=15,IF(AN$19&gt;='様式３（療養者名簿）（⑤の場合）'!$BJ66,IF(AN$19&lt;='様式３（療養者名簿）（⑤の場合）'!$BK66,1,0),0),0)</f>
        <v>0</v>
      </c>
      <c r="AO61" s="365">
        <f>IF(AO$19-'様式３（療養者名簿）（⑤の場合）'!$BJ66+1&lt;=15,IF(AO$19&gt;='様式３（療養者名簿）（⑤の場合）'!$BJ66,IF(AO$19&lt;='様式３（療養者名簿）（⑤の場合）'!$BK66,1,0),0),0)</f>
        <v>0</v>
      </c>
      <c r="AP61" s="365">
        <f>IF(AP$19-'様式３（療養者名簿）（⑤の場合）'!$BJ66+1&lt;=15,IF(AP$19&gt;='様式３（療養者名簿）（⑤の場合）'!$BJ66,IF(AP$19&lt;='様式３（療養者名簿）（⑤の場合）'!$BK66,1,0),0),0)</f>
        <v>0</v>
      </c>
      <c r="AQ61" s="365">
        <f>IF(AQ$19-'様式３（療養者名簿）（⑤の場合）'!$BJ66+1&lt;=15,IF(AQ$19&gt;='様式３（療養者名簿）（⑤の場合）'!$BJ66,IF(AQ$19&lt;='様式３（療養者名簿）（⑤の場合）'!$BK66,1,0),0),0)</f>
        <v>0</v>
      </c>
      <c r="AR61" s="365">
        <f>IF(AR$19-'様式３（療養者名簿）（⑤の場合）'!$BJ66+1&lt;=15,IF(AR$19&gt;='様式３（療養者名簿）（⑤の場合）'!$BJ66,IF(AR$19&lt;='様式３（療養者名簿）（⑤の場合）'!$BK66,1,0),0),0)</f>
        <v>0</v>
      </c>
      <c r="AS61" s="365">
        <f>IF(AS$19-'様式３（療養者名簿）（⑤の場合）'!$BJ66+1&lt;=15,IF(AS$19&gt;='様式３（療養者名簿）（⑤の場合）'!$BJ66,IF(AS$19&lt;='様式３（療養者名簿）（⑤の場合）'!$BK66,1,0),0),0)</f>
        <v>0</v>
      </c>
      <c r="AT61" s="365">
        <f>IF(AT$19-'様式３（療養者名簿）（⑤の場合）'!$BJ66+1&lt;=15,IF(AT$19&gt;='様式３（療養者名簿）（⑤の場合）'!$BJ66,IF(AT$19&lt;='様式３（療養者名簿）（⑤の場合）'!$BK66,1,0),0),0)</f>
        <v>0</v>
      </c>
      <c r="AU61" s="365">
        <f>IF(AU$19-'様式３（療養者名簿）（⑤の場合）'!$BJ66+1&lt;=15,IF(AU$19&gt;='様式３（療養者名簿）（⑤の場合）'!$BJ66,IF(AU$19&lt;='様式３（療養者名簿）（⑤の場合）'!$BK66,1,0),0),0)</f>
        <v>0</v>
      </c>
      <c r="AV61" s="365">
        <f>IF(AV$19-'様式３（療養者名簿）（⑤の場合）'!$BJ66+1&lt;=15,IF(AV$19&gt;='様式３（療養者名簿）（⑤の場合）'!$BJ66,IF(AV$19&lt;='様式３（療養者名簿）（⑤の場合）'!$BK66,1,0),0),0)</f>
        <v>0</v>
      </c>
      <c r="AW61" s="365">
        <f>IF(AW$19-'様式３（療養者名簿）（⑤の場合）'!$BJ66+1&lt;=15,IF(AW$19&gt;='様式３（療養者名簿）（⑤の場合）'!$BJ66,IF(AW$19&lt;='様式３（療養者名簿）（⑤の場合）'!$BK66,1,0),0),0)</f>
        <v>0</v>
      </c>
      <c r="AX61" s="365">
        <f>IF(AX$19-'様式３（療養者名簿）（⑤の場合）'!$BJ66+1&lt;=15,IF(AX$19&gt;='様式３（療養者名簿）（⑤の場合）'!$BJ66,IF(AX$19&lt;='様式３（療養者名簿）（⑤の場合）'!$BK66,1,0),0),0)</f>
        <v>0</v>
      </c>
      <c r="AY61" s="365">
        <f>IF(AY$19-'様式３（療養者名簿）（⑤の場合）'!$BJ66+1&lt;=15,IF(AY$19&gt;='様式３（療養者名簿）（⑤の場合）'!$BJ66,IF(AY$19&lt;='様式３（療養者名簿）（⑤の場合）'!$BK66,1,0),0),0)</f>
        <v>0</v>
      </c>
      <c r="AZ61" s="365">
        <f>IF(AZ$19-'様式３（療養者名簿）（⑤の場合）'!$BJ66+1&lt;=15,IF(AZ$19&gt;='様式３（療養者名簿）（⑤の場合）'!$BJ66,IF(AZ$19&lt;='様式３（療養者名簿）（⑤の場合）'!$BK66,1,0),0),0)</f>
        <v>0</v>
      </c>
      <c r="BA61" s="365">
        <f>IF(BA$19-'様式３（療養者名簿）（⑤の場合）'!$BJ66+1&lt;=15,IF(BA$19&gt;='様式３（療養者名簿）（⑤の場合）'!$BJ66,IF(BA$19&lt;='様式３（療養者名簿）（⑤の場合）'!$BK66,1,0),0),0)</f>
        <v>0</v>
      </c>
      <c r="BB61" s="365">
        <f>IF(BB$19-'様式３（療養者名簿）（⑤の場合）'!$BJ66+1&lt;=15,IF(BB$19&gt;='様式３（療養者名簿）（⑤の場合）'!$BJ66,IF(BB$19&lt;='様式３（療養者名簿）（⑤の場合）'!$BK66,1,0),0),0)</f>
        <v>0</v>
      </c>
      <c r="BC61" s="365">
        <f>IF(BC$19-'様式３（療養者名簿）（⑤の場合）'!$BJ66+1&lt;=15,IF(BC$19&gt;='様式３（療養者名簿）（⑤の場合）'!$BJ66,IF(BC$19&lt;='様式３（療養者名簿）（⑤の場合）'!$BK66,1,0),0),0)</f>
        <v>0</v>
      </c>
      <c r="BD61" s="365">
        <f>IF(BD$19-'様式３（療養者名簿）（⑤の場合）'!$BJ66+1&lt;=15,IF(BD$19&gt;='様式３（療養者名簿）（⑤の場合）'!$BJ66,IF(BD$19&lt;='様式３（療養者名簿）（⑤の場合）'!$BK66,1,0),0),0)</f>
        <v>0</v>
      </c>
      <c r="BE61" s="365">
        <f>IF(BE$19-'様式３（療養者名簿）（⑤の場合）'!$BJ66+1&lt;=15,IF(BE$19&gt;='様式３（療養者名簿）（⑤の場合）'!$BJ66,IF(BE$19&lt;='様式３（療養者名簿）（⑤の場合）'!$BK66,1,0),0),0)</f>
        <v>0</v>
      </c>
      <c r="BF61" s="365">
        <f>IF(BF$19-'様式３（療養者名簿）（⑤の場合）'!$BJ66+1&lt;=15,IF(BF$19&gt;='様式３（療養者名簿）（⑤の場合）'!$BJ66,IF(BF$19&lt;='様式３（療養者名簿）（⑤の場合）'!$BK66,1,0),0),0)</f>
        <v>0</v>
      </c>
      <c r="BG61" s="365">
        <f>IF(BG$19-'様式３（療養者名簿）（⑤の場合）'!$BJ66+1&lt;=15,IF(BG$19&gt;='様式３（療養者名簿）（⑤の場合）'!$BJ66,IF(BG$19&lt;='様式３（療養者名簿）（⑤の場合）'!$BK66,1,0),0),0)</f>
        <v>0</v>
      </c>
      <c r="BH61" s="365">
        <f>IF(BH$19-'様式３（療養者名簿）（⑤の場合）'!$BJ66+1&lt;=15,IF(BH$19&gt;='様式３（療養者名簿）（⑤の場合）'!$BJ66,IF(BH$19&lt;='様式３（療養者名簿）（⑤の場合）'!$BK66,1,0),0),0)</f>
        <v>0</v>
      </c>
      <c r="BI61" s="365">
        <f>IF(BI$19-'様式３（療養者名簿）（⑤の場合）'!$BJ66+1&lt;=15,IF(BI$19&gt;='様式３（療養者名簿）（⑤の場合）'!$BJ66,IF(BI$19&lt;='様式３（療養者名簿）（⑤の場合）'!$BK66,1,0),0),0)</f>
        <v>0</v>
      </c>
      <c r="BJ61" s="365">
        <f>IF(BJ$19-'様式３（療養者名簿）（⑤の場合）'!$BJ66+1&lt;=15,IF(BJ$19&gt;='様式３（療養者名簿）（⑤の場合）'!$BJ66,IF(BJ$19&lt;='様式３（療養者名簿）（⑤の場合）'!$BK66,1,0),0),0)</f>
        <v>0</v>
      </c>
      <c r="BK61" s="365">
        <f>IF(BK$19-'様式３（療養者名簿）（⑤の場合）'!$BJ66+1&lt;=15,IF(BK$19&gt;='様式３（療養者名簿）（⑤の場合）'!$BJ66,IF(BK$19&lt;='様式３（療養者名簿）（⑤の場合）'!$BK66,1,0),0),0)</f>
        <v>0</v>
      </c>
      <c r="BL61" s="365">
        <f>IF(BL$19-'様式３（療養者名簿）（⑤の場合）'!$BJ66+1&lt;=15,IF(BL$19&gt;='様式３（療養者名簿）（⑤の場合）'!$BJ66,IF(BL$19&lt;='様式３（療養者名簿）（⑤の場合）'!$BK66,1,0),0),0)</f>
        <v>0</v>
      </c>
      <c r="BM61" s="365">
        <f>IF(BM$19-'様式３（療養者名簿）（⑤の場合）'!$BJ66+1&lt;=15,IF(BM$19&gt;='様式３（療養者名簿）（⑤の場合）'!$BJ66,IF(BM$19&lt;='様式３（療養者名簿）（⑤の場合）'!$BK66,1,0),0),0)</f>
        <v>0</v>
      </c>
      <c r="BN61" s="365">
        <f>IF(BN$19-'様式３（療養者名簿）（⑤の場合）'!$BJ66+1&lt;=15,IF(BN$19&gt;='様式３（療養者名簿）（⑤の場合）'!$BJ66,IF(BN$19&lt;='様式３（療養者名簿）（⑤の場合）'!$BK66,1,0),0),0)</f>
        <v>0</v>
      </c>
      <c r="BO61" s="365">
        <f>IF(BO$19-'様式３（療養者名簿）（⑤の場合）'!$BJ66+1&lt;=15,IF(BO$19&gt;='様式３（療養者名簿）（⑤の場合）'!$BJ66,IF(BO$19&lt;='様式３（療養者名簿）（⑤の場合）'!$BK66,1,0),0),0)</f>
        <v>0</v>
      </c>
      <c r="BP61" s="365">
        <f>IF(BP$19-'様式３（療養者名簿）（⑤の場合）'!$BJ66+1&lt;=15,IF(BP$19&gt;='様式３（療養者名簿）（⑤の場合）'!$BJ66,IF(BP$19&lt;='様式３（療養者名簿）（⑤の場合）'!$BK66,1,0),0),0)</f>
        <v>0</v>
      </c>
      <c r="BQ61" s="365">
        <f>IF(BQ$19-'様式３（療養者名簿）（⑤の場合）'!$BJ66+1&lt;=15,IF(BQ$19&gt;='様式３（療養者名簿）（⑤の場合）'!$BJ66,IF(BQ$19&lt;='様式３（療養者名簿）（⑤の場合）'!$BK66,1,0),0),0)</f>
        <v>0</v>
      </c>
      <c r="BR61" s="365">
        <f>IF(BR$19-'様式３（療養者名簿）（⑤の場合）'!$BJ66+1&lt;=15,IF(BR$19&gt;='様式３（療養者名簿）（⑤の場合）'!$BJ66,IF(BR$19&lt;='様式３（療養者名簿）（⑤の場合）'!$BK66,1,0),0),0)</f>
        <v>0</v>
      </c>
      <c r="BS61" s="365">
        <f>IF(BS$19-'様式３（療養者名簿）（⑤の場合）'!$BJ66+1&lt;=15,IF(BS$19&gt;='様式３（療養者名簿）（⑤の場合）'!$BJ66,IF(BS$19&lt;='様式３（療養者名簿）（⑤の場合）'!$BK66,1,0),0),0)</f>
        <v>0</v>
      </c>
      <c r="BT61" s="365">
        <f>IF(BT$19-'様式３（療養者名簿）（⑤の場合）'!$BJ66+1&lt;=15,IF(BT$19&gt;='様式３（療養者名簿）（⑤の場合）'!$BJ66,IF(BT$19&lt;='様式３（療養者名簿）（⑤の場合）'!$BK66,1,0),0),0)</f>
        <v>0</v>
      </c>
      <c r="BU61" s="365">
        <f>IF(BU$19-'様式３（療養者名簿）（⑤の場合）'!$BJ66+1&lt;=15,IF(BU$19&gt;='様式３（療養者名簿）（⑤の場合）'!$BJ66,IF(BU$19&lt;='様式３（療養者名簿）（⑤の場合）'!$BK66,1,0),0),0)</f>
        <v>0</v>
      </c>
      <c r="BV61" s="365">
        <f>IF(BV$19-'様式３（療養者名簿）（⑤の場合）'!$BJ66+1&lt;=15,IF(BV$19&gt;='様式３（療養者名簿）（⑤の場合）'!$BJ66,IF(BV$19&lt;='様式３（療養者名簿）（⑤の場合）'!$BK66,1,0),0),0)</f>
        <v>0</v>
      </c>
      <c r="BW61" s="365">
        <f>IF(BW$19-'様式３（療養者名簿）（⑤の場合）'!$BJ66+1&lt;=15,IF(BW$19&gt;='様式３（療養者名簿）（⑤の場合）'!$BJ66,IF(BW$19&lt;='様式３（療養者名簿）（⑤の場合）'!$BK66,1,0),0),0)</f>
        <v>0</v>
      </c>
      <c r="BX61" s="365">
        <f>IF(BX$19-'様式３（療養者名簿）（⑤の場合）'!$BJ66+1&lt;=15,IF(BX$19&gt;='様式３（療養者名簿）（⑤の場合）'!$BJ66,IF(BX$19&lt;='様式３（療養者名簿）（⑤の場合）'!$BK66,1,0),0),0)</f>
        <v>0</v>
      </c>
      <c r="BY61" s="365">
        <f>IF(BY$19-'様式３（療養者名簿）（⑤の場合）'!$BJ66+1&lt;=15,IF(BY$19&gt;='様式３（療養者名簿）（⑤の場合）'!$BJ66,IF(BY$19&lt;='様式３（療養者名簿）（⑤の場合）'!$BK66,1,0),0),0)</f>
        <v>0</v>
      </c>
      <c r="BZ61" s="365">
        <f>IF(BZ$19-'様式３（療養者名簿）（⑤の場合）'!$BJ66+1&lt;=15,IF(BZ$19&gt;='様式３（療養者名簿）（⑤の場合）'!$BJ66,IF(BZ$19&lt;='様式３（療養者名簿）（⑤の場合）'!$BK66,1,0),0),0)</f>
        <v>0</v>
      </c>
      <c r="CA61" s="365">
        <f>IF(CA$19-'様式３（療養者名簿）（⑤の場合）'!$BJ66+1&lt;=15,IF(CA$19&gt;='様式３（療養者名簿）（⑤の場合）'!$BJ66,IF(CA$19&lt;='様式３（療養者名簿）（⑤の場合）'!$BK66,1,0),0),0)</f>
        <v>0</v>
      </c>
      <c r="CB61" s="365">
        <f>IF(CB$19-'様式３（療養者名簿）（⑤の場合）'!$BJ66+1&lt;=15,IF(CB$19&gt;='様式３（療養者名簿）（⑤の場合）'!$BJ66,IF(CB$19&lt;='様式３（療養者名簿）（⑤の場合）'!$BK66,1,0),0),0)</f>
        <v>0</v>
      </c>
      <c r="CC61" s="365">
        <f>IF(CC$19-'様式３（療養者名簿）（⑤の場合）'!$BJ66+1&lt;=15,IF(CC$19&gt;='様式３（療養者名簿）（⑤の場合）'!$BJ66,IF(CC$19&lt;='様式３（療養者名簿）（⑤の場合）'!$BK66,1,0),0),0)</f>
        <v>0</v>
      </c>
      <c r="CD61" s="365">
        <f>IF(CD$19-'様式３（療養者名簿）（⑤の場合）'!$BJ66+1&lt;=15,IF(CD$19&gt;='様式３（療養者名簿）（⑤の場合）'!$BJ66,IF(CD$19&lt;='様式３（療養者名簿）（⑤の場合）'!$BK66,1,0),0),0)</f>
        <v>0</v>
      </c>
      <c r="CE61" s="365">
        <f>IF(CE$19-'様式３（療養者名簿）（⑤の場合）'!$BJ66+1&lt;=15,IF(CE$19&gt;='様式３（療養者名簿）（⑤の場合）'!$BJ66,IF(CE$19&lt;='様式３（療養者名簿）（⑤の場合）'!$BK66,1,0),0),0)</f>
        <v>0</v>
      </c>
      <c r="CF61" s="365">
        <f>IF(CF$19-'様式３（療養者名簿）（⑤の場合）'!$BJ66+1&lt;=15,IF(CF$19&gt;='様式３（療養者名簿）（⑤の場合）'!$BJ66,IF(CF$19&lt;='様式３（療養者名簿）（⑤の場合）'!$BK66,1,0),0),0)</f>
        <v>0</v>
      </c>
      <c r="CG61" s="365">
        <f>IF(CG$19-'様式３（療養者名簿）（⑤の場合）'!$BJ66+1&lt;=15,IF(CG$19&gt;='様式３（療養者名簿）（⑤の場合）'!$BJ66,IF(CG$19&lt;='様式３（療養者名簿）（⑤の場合）'!$BK66,1,0),0),0)</f>
        <v>0</v>
      </c>
      <c r="CH61" s="365">
        <f>IF(CH$19-'様式３（療養者名簿）（⑤の場合）'!$BJ66+1&lt;=15,IF(CH$19&gt;='様式３（療養者名簿）（⑤の場合）'!$BJ66,IF(CH$19&lt;='様式３（療養者名簿）（⑤の場合）'!$BK66,1,0),0),0)</f>
        <v>0</v>
      </c>
      <c r="CI61" s="365">
        <f>IF(CI$19-'様式３（療養者名簿）（⑤の場合）'!$BJ66+1&lt;=15,IF(CI$19&gt;='様式３（療養者名簿）（⑤の場合）'!$BJ66,IF(CI$19&lt;='様式３（療養者名簿）（⑤の場合）'!$BK66,1,0),0),0)</f>
        <v>0</v>
      </c>
      <c r="CJ61" s="365">
        <f>IF(CJ$19-'様式３（療養者名簿）（⑤の場合）'!$BJ66+1&lt;=15,IF(CJ$19&gt;='様式３（療養者名簿）（⑤の場合）'!$BJ66,IF(CJ$19&lt;='様式３（療養者名簿）（⑤の場合）'!$BK66,1,0),0),0)</f>
        <v>0</v>
      </c>
      <c r="CK61" s="365">
        <f>IF(CK$19-'様式３（療養者名簿）（⑤の場合）'!$BJ66+1&lt;=15,IF(CK$19&gt;='様式３（療養者名簿）（⑤の場合）'!$BJ66,IF(CK$19&lt;='様式３（療養者名簿）（⑤の場合）'!$BK66,1,0),0),0)</f>
        <v>0</v>
      </c>
      <c r="CL61" s="365">
        <f>IF(CL$19-'様式３（療養者名簿）（⑤の場合）'!$BJ66+1&lt;=15,IF(CL$19&gt;='様式３（療養者名簿）（⑤の場合）'!$BJ66,IF(CL$19&lt;='様式３（療養者名簿）（⑤の場合）'!$BK66,1,0),0),0)</f>
        <v>0</v>
      </c>
      <c r="CM61" s="365">
        <f>IF(CM$19-'様式３（療養者名簿）（⑤の場合）'!$BJ66+1&lt;=15,IF(CM$19&gt;='様式３（療養者名簿）（⑤の場合）'!$BJ66,IF(CM$19&lt;='様式３（療養者名簿）（⑤の場合）'!$BK66,1,0),0),0)</f>
        <v>0</v>
      </c>
      <c r="CN61" s="365">
        <f>IF(CN$19-'様式３（療養者名簿）（⑤の場合）'!$BJ66+1&lt;=15,IF(CN$19&gt;='様式３（療養者名簿）（⑤の場合）'!$BJ66,IF(CN$19&lt;='様式３（療養者名簿）（⑤の場合）'!$BK66,1,0),0),0)</f>
        <v>0</v>
      </c>
      <c r="CO61" s="365">
        <f>IF(CO$19-'様式３（療養者名簿）（⑤の場合）'!$BJ66+1&lt;=15,IF(CO$19&gt;='様式３（療養者名簿）（⑤の場合）'!$BJ66,IF(CO$19&lt;='様式３（療養者名簿）（⑤の場合）'!$BK66,1,0),0),0)</f>
        <v>0</v>
      </c>
      <c r="CP61" s="365">
        <f>IF(CP$19-'様式３（療養者名簿）（⑤の場合）'!$BJ66+1&lt;=15,IF(CP$19&gt;='様式３（療養者名簿）（⑤の場合）'!$BJ66,IF(CP$19&lt;='様式３（療養者名簿）（⑤の場合）'!$BK66,1,0),0),0)</f>
        <v>0</v>
      </c>
      <c r="CQ61" s="365">
        <f>IF(CQ$19-'様式３（療養者名簿）（⑤の場合）'!$BJ66+1&lt;=15,IF(CQ$19&gt;='様式３（療養者名簿）（⑤の場合）'!$BJ66,IF(CQ$19&lt;='様式３（療養者名簿）（⑤の場合）'!$BK66,1,0),0),0)</f>
        <v>0</v>
      </c>
      <c r="CR61" s="365">
        <f>IF(CR$19-'様式３（療養者名簿）（⑤の場合）'!$BJ66+1&lt;=15,IF(CR$19&gt;='様式３（療養者名簿）（⑤の場合）'!$BJ66,IF(CR$19&lt;='様式３（療養者名簿）（⑤の場合）'!$BK66,1,0),0),0)</f>
        <v>0</v>
      </c>
      <c r="CS61" s="365">
        <f>IF(CS$19-'様式３（療養者名簿）（⑤の場合）'!$BJ66+1&lt;=15,IF(CS$19&gt;='様式３（療養者名簿）（⑤の場合）'!$BJ66,IF(CS$19&lt;='様式３（療養者名簿）（⑤の場合）'!$BK66,1,0),0),0)</f>
        <v>0</v>
      </c>
      <c r="CT61" s="365">
        <f>IF(CT$19-'様式３（療養者名簿）（⑤の場合）'!$BJ66+1&lt;=15,IF(CT$19&gt;='様式３（療養者名簿）（⑤の場合）'!$BJ66,IF(CT$19&lt;='様式３（療養者名簿）（⑤の場合）'!$BK66,1,0),0),0)</f>
        <v>0</v>
      </c>
      <c r="CU61" s="365">
        <f>IF(CU$19-'様式３（療養者名簿）（⑤の場合）'!$BJ66+1&lt;=15,IF(CU$19&gt;='様式３（療養者名簿）（⑤の場合）'!$BJ66,IF(CU$19&lt;='様式３（療養者名簿）（⑤の場合）'!$BK66,1,0),0),0)</f>
        <v>0</v>
      </c>
      <c r="CV61" s="365">
        <f>IF(CV$19-'様式３（療養者名簿）（⑤の場合）'!$BJ66+1&lt;=15,IF(CV$19&gt;='様式３（療養者名簿）（⑤の場合）'!$BJ66,IF(CV$19&lt;='様式３（療養者名簿）（⑤の場合）'!$BK66,1,0),0),0)</f>
        <v>0</v>
      </c>
      <c r="CW61" s="365">
        <f>IF(CW$19-'様式３（療養者名簿）（⑤の場合）'!$BJ66+1&lt;=15,IF(CW$19&gt;='様式３（療養者名簿）（⑤の場合）'!$BJ66,IF(CW$19&lt;='様式３（療養者名簿）（⑤の場合）'!$BK66,1,0),0),0)</f>
        <v>0</v>
      </c>
      <c r="CX61" s="365">
        <f>IF(CX$19-'様式３（療養者名簿）（⑤の場合）'!$BJ66+1&lt;=15,IF(CX$19&gt;='様式３（療養者名簿）（⑤の場合）'!$BJ66,IF(CX$19&lt;='様式３（療養者名簿）（⑤の場合）'!$BK66,1,0),0),0)</f>
        <v>0</v>
      </c>
      <c r="CY61" s="365">
        <f>IF(CY$19-'様式３（療養者名簿）（⑤の場合）'!$BJ66+1&lt;=15,IF(CY$19&gt;='様式３（療養者名簿）（⑤の場合）'!$BJ66,IF(CY$19&lt;='様式３（療養者名簿）（⑤の場合）'!$BK66,1,0),0),0)</f>
        <v>0</v>
      </c>
      <c r="CZ61" s="365">
        <f>IF(CZ$19-'様式３（療養者名簿）（⑤の場合）'!$BJ66+1&lt;=15,IF(CZ$19&gt;='様式３（療養者名簿）（⑤の場合）'!$BJ66,IF(CZ$19&lt;='様式３（療養者名簿）（⑤の場合）'!$BK66,1,0),0),0)</f>
        <v>0</v>
      </c>
      <c r="DA61" s="365">
        <f>IF(DA$19-'様式３（療養者名簿）（⑤の場合）'!$BJ66+1&lt;=15,IF(DA$19&gt;='様式３（療養者名簿）（⑤の場合）'!$BJ66,IF(DA$19&lt;='様式３（療養者名簿）（⑤の場合）'!$BK66,1,0),0),0)</f>
        <v>0</v>
      </c>
      <c r="DB61" s="365">
        <f>IF(DB$19-'様式３（療養者名簿）（⑤の場合）'!$BJ66+1&lt;=15,IF(DB$19&gt;='様式３（療養者名簿）（⑤の場合）'!$BJ66,IF(DB$19&lt;='様式３（療養者名簿）（⑤の場合）'!$BK66,1,0),0),0)</f>
        <v>0</v>
      </c>
      <c r="DC61" s="365">
        <f>IF(DC$19-'様式３（療養者名簿）（⑤の場合）'!$BJ66+1&lt;=15,IF(DC$19&gt;='様式３（療養者名簿）（⑤の場合）'!$BJ66,IF(DC$19&lt;='様式３（療養者名簿）（⑤の場合）'!$BK66,1,0),0),0)</f>
        <v>0</v>
      </c>
      <c r="DD61" s="365">
        <f>IF(DD$19-'様式３（療養者名簿）（⑤の場合）'!$BJ66+1&lt;=15,IF(DD$19&gt;='様式３（療養者名簿）（⑤の場合）'!$BJ66,IF(DD$19&lt;='様式３（療養者名簿）（⑤の場合）'!$BK66,1,0),0),0)</f>
        <v>0</v>
      </c>
      <c r="DE61" s="365">
        <f>IF(DE$19-'様式３（療養者名簿）（⑤の場合）'!$BJ66+1&lt;=15,IF(DE$19&gt;='様式３（療養者名簿）（⑤の場合）'!$BJ66,IF(DE$19&lt;='様式３（療養者名簿）（⑤の場合）'!$BK66,1,0),0),0)</f>
        <v>0</v>
      </c>
      <c r="DF61" s="365">
        <f>IF(DF$19-'様式３（療養者名簿）（⑤の場合）'!$BJ66+1&lt;=15,IF(DF$19&gt;='様式３（療養者名簿）（⑤の場合）'!$BJ66,IF(DF$19&lt;='様式３（療養者名簿）（⑤の場合）'!$BK66,1,0),0),0)</f>
        <v>0</v>
      </c>
      <c r="DG61" s="365">
        <f>IF(DG$19-'様式３（療養者名簿）（⑤の場合）'!$BJ66+1&lt;=15,IF(DG$19&gt;='様式３（療養者名簿）（⑤の場合）'!$BJ66,IF(DG$19&lt;='様式３（療養者名簿）（⑤の場合）'!$BK66,1,0),0),0)</f>
        <v>0</v>
      </c>
      <c r="DH61" s="365">
        <f>IF(DH$19-'様式３（療養者名簿）（⑤の場合）'!$BJ66+1&lt;=15,IF(DH$19&gt;='様式３（療養者名簿）（⑤の場合）'!$BJ66,IF(DH$19&lt;='様式３（療養者名簿）（⑤の場合）'!$BK66,1,0),0),0)</f>
        <v>0</v>
      </c>
      <c r="DI61" s="365">
        <f>IF(DI$19-'様式３（療養者名簿）（⑤の場合）'!$BJ66+1&lt;=15,IF(DI$19&gt;='様式３（療養者名簿）（⑤の場合）'!$BJ66,IF(DI$19&lt;='様式３（療養者名簿）（⑤の場合）'!$BK66,1,0),0),0)</f>
        <v>0</v>
      </c>
      <c r="DJ61" s="365">
        <f>IF(DJ$19-'様式３（療養者名簿）（⑤の場合）'!$BJ66+1&lt;=15,IF(DJ$19&gt;='様式３（療養者名簿）（⑤の場合）'!$BJ66,IF(DJ$19&lt;='様式３（療養者名簿）（⑤の場合）'!$BK66,1,0),0),0)</f>
        <v>0</v>
      </c>
      <c r="DK61" s="365">
        <f>IF(DK$19-'様式３（療養者名簿）（⑤の場合）'!$BJ66+1&lt;=15,IF(DK$19&gt;='様式３（療養者名簿）（⑤の場合）'!$BJ66,IF(DK$19&lt;='様式３（療養者名簿）（⑤の場合）'!$BK66,1,0),0),0)</f>
        <v>0</v>
      </c>
      <c r="DL61" s="365">
        <f>IF(DL$19-'様式３（療養者名簿）（⑤の場合）'!$BJ66+1&lt;=15,IF(DL$19&gt;='様式３（療養者名簿）（⑤の場合）'!$BJ66,IF(DL$19&lt;='様式３（療養者名簿）（⑤の場合）'!$BK66,1,0),0),0)</f>
        <v>0</v>
      </c>
      <c r="DM61" s="365">
        <f>IF(DM$19-'様式３（療養者名簿）（⑤の場合）'!$BJ66+1&lt;=15,IF(DM$19&gt;='様式３（療養者名簿）（⑤の場合）'!$BJ66,IF(DM$19&lt;='様式３（療養者名簿）（⑤の場合）'!$BK66,1,0),0),0)</f>
        <v>0</v>
      </c>
      <c r="DN61" s="365">
        <f>IF(DN$19-'様式３（療養者名簿）（⑤の場合）'!$BJ66+1&lt;=15,IF(DN$19&gt;='様式３（療養者名簿）（⑤の場合）'!$BJ66,IF(DN$19&lt;='様式３（療養者名簿）（⑤の場合）'!$BK66,1,0),0),0)</f>
        <v>0</v>
      </c>
      <c r="DO61" s="365">
        <f>IF(DO$19-'様式３（療養者名簿）（⑤の場合）'!$BJ66+1&lt;=15,IF(DO$19&gt;='様式３（療養者名簿）（⑤の場合）'!$BJ66,IF(DO$19&lt;='様式３（療養者名簿）（⑤の場合）'!$BK66,1,0),0),0)</f>
        <v>0</v>
      </c>
      <c r="DP61" s="365">
        <f>IF(DP$19-'様式３（療養者名簿）（⑤の場合）'!$BJ66+1&lt;=15,IF(DP$19&gt;='様式３（療養者名簿）（⑤の場合）'!$BJ66,IF(DP$19&lt;='様式３（療養者名簿）（⑤の場合）'!$BK66,1,0),0),0)</f>
        <v>0</v>
      </c>
      <c r="DQ61" s="365">
        <f>IF(DQ$19-'様式３（療養者名簿）（⑤の場合）'!$BJ66+1&lt;=15,IF(DQ$19&gt;='様式３（療養者名簿）（⑤の場合）'!$BJ66,IF(DQ$19&lt;='様式３（療養者名簿）（⑤の場合）'!$BK66,1,0),0),0)</f>
        <v>0</v>
      </c>
      <c r="DR61" s="365">
        <f>IF(DR$19-'様式３（療養者名簿）（⑤の場合）'!$BJ66+1&lt;=15,IF(DR$19&gt;='様式３（療養者名簿）（⑤の場合）'!$BJ66,IF(DR$19&lt;='様式３（療養者名簿）（⑤の場合）'!$BK66,1,0),0),0)</f>
        <v>0</v>
      </c>
      <c r="DS61" s="365">
        <f>IF(DS$19-'様式３（療養者名簿）（⑤の場合）'!$BJ66+1&lt;=15,IF(DS$19&gt;='様式３（療養者名簿）（⑤の場合）'!$BJ66,IF(DS$19&lt;='様式３（療養者名簿）（⑤の場合）'!$BK66,1,0),0),0)</f>
        <v>0</v>
      </c>
      <c r="DT61" s="365">
        <f>IF(DT$19-'様式３（療養者名簿）（⑤の場合）'!$BJ66+1&lt;=15,IF(DT$19&gt;='様式３（療養者名簿）（⑤の場合）'!$BJ66,IF(DT$19&lt;='様式３（療養者名簿）（⑤の場合）'!$BK66,1,0),0),0)</f>
        <v>0</v>
      </c>
      <c r="DU61" s="365">
        <f>IF(DU$19-'様式３（療養者名簿）（⑤の場合）'!$BJ66+1&lt;=15,IF(DU$19&gt;='様式３（療養者名簿）（⑤の場合）'!$BJ66,IF(DU$19&lt;='様式３（療養者名簿）（⑤の場合）'!$BK66,1,0),0),0)</f>
        <v>0</v>
      </c>
      <c r="DV61" s="365">
        <f>IF(DV$19-'様式３（療養者名簿）（⑤の場合）'!$BJ66+1&lt;=15,IF(DV$19&gt;='様式３（療養者名簿）（⑤の場合）'!$BJ66,IF(DV$19&lt;='様式３（療養者名簿）（⑤の場合）'!$BK66,1,0),0),0)</f>
        <v>0</v>
      </c>
      <c r="DW61" s="365">
        <f>IF(DW$19-'様式３（療養者名簿）（⑤の場合）'!$BJ66+1&lt;=15,IF(DW$19&gt;='様式３（療養者名簿）（⑤の場合）'!$BJ66,IF(DW$19&lt;='様式３（療養者名簿）（⑤の場合）'!$BK66,1,0),0),0)</f>
        <v>0</v>
      </c>
      <c r="DX61" s="365">
        <f>IF(DX$19-'様式３（療養者名簿）（⑤の場合）'!$BJ66+1&lt;=15,IF(DX$19&gt;='様式３（療養者名簿）（⑤の場合）'!$BJ66,IF(DX$19&lt;='様式３（療養者名簿）（⑤の場合）'!$BK66,1,0),0),0)</f>
        <v>0</v>
      </c>
      <c r="DY61" s="365">
        <f>IF(DY$19-'様式３（療養者名簿）（⑤の場合）'!$BJ66+1&lt;=15,IF(DY$19&gt;='様式３（療養者名簿）（⑤の場合）'!$BJ66,IF(DY$19&lt;='様式３（療養者名簿）（⑤の場合）'!$BK66,1,0),0),0)</f>
        <v>0</v>
      </c>
      <c r="DZ61" s="365">
        <f>IF(DZ$19-'様式３（療養者名簿）（⑤の場合）'!$BJ66+1&lt;=15,IF(DZ$19&gt;='様式３（療養者名簿）（⑤の場合）'!$BJ66,IF(DZ$19&lt;='様式３（療養者名簿）（⑤の場合）'!$BK66,1,0),0),0)</f>
        <v>0</v>
      </c>
      <c r="EA61" s="365">
        <f>IF(EA$19-'様式３（療養者名簿）（⑤の場合）'!$BJ66+1&lt;=15,IF(EA$19&gt;='様式３（療養者名簿）（⑤の場合）'!$BJ66,IF(EA$19&lt;='様式３（療養者名簿）（⑤の場合）'!$BK66,1,0),0),0)</f>
        <v>0</v>
      </c>
      <c r="EB61" s="365">
        <f>IF(EB$19-'様式３（療養者名簿）（⑤の場合）'!$BJ66+1&lt;=15,IF(EB$19&gt;='様式３（療養者名簿）（⑤の場合）'!$BJ66,IF(EB$19&lt;='様式３（療養者名簿）（⑤の場合）'!$BK66,1,0),0),0)</f>
        <v>0</v>
      </c>
      <c r="EC61" s="365">
        <f>IF(EC$19-'様式３（療養者名簿）（⑤の場合）'!$BJ66+1&lt;=15,IF(EC$19&gt;='様式３（療養者名簿）（⑤の場合）'!$BJ66,IF(EC$19&lt;='様式３（療養者名簿）（⑤の場合）'!$BK66,1,0),0),0)</f>
        <v>0</v>
      </c>
      <c r="ED61" s="365">
        <f>IF(ED$19-'様式３（療養者名簿）（⑤の場合）'!$BJ66+1&lt;=15,IF(ED$19&gt;='様式３（療養者名簿）（⑤の場合）'!$BJ66,IF(ED$19&lt;='様式３（療養者名簿）（⑤の場合）'!$BK66,1,0),0),0)</f>
        <v>0</v>
      </c>
      <c r="EE61" s="365">
        <f>IF(EE$19-'様式３（療養者名簿）（⑤の場合）'!$BJ66+1&lt;=15,IF(EE$19&gt;='様式３（療養者名簿）（⑤の場合）'!$BJ66,IF(EE$19&lt;='様式３（療養者名簿）（⑤の場合）'!$BK66,1,0),0),0)</f>
        <v>0</v>
      </c>
      <c r="EF61" s="365">
        <f>IF(EF$19-'様式３（療養者名簿）（⑤の場合）'!$BJ66+1&lt;=15,IF(EF$19&gt;='様式３（療養者名簿）（⑤の場合）'!$BJ66,IF(EF$19&lt;='様式３（療養者名簿）（⑤の場合）'!$BK66,1,0),0),0)</f>
        <v>0</v>
      </c>
      <c r="EG61" s="365">
        <f>IF(EG$19-'様式３（療養者名簿）（⑤の場合）'!$BJ66+1&lt;=15,IF(EG$19&gt;='様式３（療養者名簿）（⑤の場合）'!$BJ66,IF(EG$19&lt;='様式３（療養者名簿）（⑤の場合）'!$BK66,1,0),0),0)</f>
        <v>0</v>
      </c>
      <c r="EH61" s="365">
        <f>IF(EH$19-'様式３（療養者名簿）（⑤の場合）'!$BJ66+1&lt;=15,IF(EH$19&gt;='様式３（療養者名簿）（⑤の場合）'!$BJ66,IF(EH$19&lt;='様式３（療養者名簿）（⑤の場合）'!$BK66,1,0),0),0)</f>
        <v>0</v>
      </c>
      <c r="EI61" s="365">
        <f>IF(EI$19-'様式３（療養者名簿）（⑤の場合）'!$BJ66+1&lt;=15,IF(EI$19&gt;='様式３（療養者名簿）（⑤の場合）'!$BJ66,IF(EI$19&lt;='様式３（療養者名簿）（⑤の場合）'!$BK66,1,0),0),0)</f>
        <v>0</v>
      </c>
      <c r="EJ61" s="365">
        <f>IF(EJ$19-'様式３（療養者名簿）（⑤の場合）'!$BJ66+1&lt;=15,IF(EJ$19&gt;='様式３（療養者名簿）（⑤の場合）'!$BJ66,IF(EJ$19&lt;='様式３（療養者名簿）（⑤の場合）'!$BK66,1,0),0),0)</f>
        <v>0</v>
      </c>
      <c r="EK61" s="365">
        <f>IF(EK$19-'様式３（療養者名簿）（⑤の場合）'!$BJ66+1&lt;=15,IF(EK$19&gt;='様式３（療養者名簿）（⑤の場合）'!$BJ66,IF(EK$19&lt;='様式３（療養者名簿）（⑤の場合）'!$BK66,1,0),0),0)</f>
        <v>0</v>
      </c>
      <c r="EL61" s="365">
        <f>IF(EL$19-'様式３（療養者名簿）（⑤の場合）'!$BJ66+1&lt;=15,IF(EL$19&gt;='様式３（療養者名簿）（⑤の場合）'!$BJ66,IF(EL$19&lt;='様式３（療養者名簿）（⑤の場合）'!$BK66,1,0),0),0)</f>
        <v>0</v>
      </c>
      <c r="EM61" s="365">
        <f>IF(EM$19-'様式３（療養者名簿）（⑤の場合）'!$BJ66+1&lt;=15,IF(EM$19&gt;='様式３（療養者名簿）（⑤の場合）'!$BJ66,IF(EM$19&lt;='様式３（療養者名簿）（⑤の場合）'!$BK66,1,0),0),0)</f>
        <v>0</v>
      </c>
      <c r="EN61" s="365">
        <f>IF(EN$19-'様式３（療養者名簿）（⑤の場合）'!$BJ66+1&lt;=15,IF(EN$19&gt;='様式３（療養者名簿）（⑤の場合）'!$BJ66,IF(EN$19&lt;='様式３（療養者名簿）（⑤の場合）'!$BK66,1,0),0),0)</f>
        <v>0</v>
      </c>
      <c r="EO61" s="365">
        <f>IF(EO$19-'様式３（療養者名簿）（⑤の場合）'!$BJ66+1&lt;=15,IF(EO$19&gt;='様式３（療養者名簿）（⑤の場合）'!$BJ66,IF(EO$19&lt;='様式３（療養者名簿）（⑤の場合）'!$BK66,1,0),0),0)</f>
        <v>0</v>
      </c>
      <c r="EP61" s="365">
        <f>IF(EP$19-'様式３（療養者名簿）（⑤の場合）'!$BJ66+1&lt;=15,IF(EP$19&gt;='様式３（療養者名簿）（⑤の場合）'!$BJ66,IF(EP$19&lt;='様式３（療養者名簿）（⑤の場合）'!$BK66,1,0),0),0)</f>
        <v>0</v>
      </c>
      <c r="EQ61" s="365">
        <f>IF(EQ$19-'様式３（療養者名簿）（⑤の場合）'!$BJ66+1&lt;=15,IF(EQ$19&gt;='様式３（療養者名簿）（⑤の場合）'!$BJ66,IF(EQ$19&lt;='様式３（療養者名簿）（⑤の場合）'!$BK66,1,0),0),0)</f>
        <v>0</v>
      </c>
      <c r="ER61" s="365">
        <f>IF(ER$19-'様式３（療養者名簿）（⑤の場合）'!$BJ66+1&lt;=15,IF(ER$19&gt;='様式３（療養者名簿）（⑤の場合）'!$BJ66,IF(ER$19&lt;='様式３（療養者名簿）（⑤の場合）'!$BK66,1,0),0),0)</f>
        <v>0</v>
      </c>
      <c r="ES61" s="365">
        <f>IF(ES$19-'様式３（療養者名簿）（⑤の場合）'!$BJ66+1&lt;=15,IF(ES$19&gt;='様式３（療養者名簿）（⑤の場合）'!$BJ66,IF(ES$19&lt;='様式３（療養者名簿）（⑤の場合）'!$BK66,1,0),0),0)</f>
        <v>0</v>
      </c>
      <c r="ET61" s="365">
        <f>IF(ET$19-'様式３（療養者名簿）（⑤の場合）'!$BJ66+1&lt;=15,IF(ET$19&gt;='様式３（療養者名簿）（⑤の場合）'!$BJ66,IF(ET$19&lt;='様式３（療養者名簿）（⑤の場合）'!$BK66,1,0),0),0)</f>
        <v>0</v>
      </c>
      <c r="EU61" s="365">
        <f>IF(EU$19-'様式３（療養者名簿）（⑤の場合）'!$BJ66+1&lt;=15,IF(EU$19&gt;='様式３（療養者名簿）（⑤の場合）'!$BJ66,IF(EU$19&lt;='様式３（療養者名簿）（⑤の場合）'!$BK66,1,0),0),0)</f>
        <v>0</v>
      </c>
      <c r="EV61" s="365">
        <f>IF(EV$19-'様式３（療養者名簿）（⑤の場合）'!$BJ66+1&lt;=15,IF(EV$19&gt;='様式３（療養者名簿）（⑤の場合）'!$BJ66,IF(EV$19&lt;='様式３（療養者名簿）（⑤の場合）'!$BK66,1,0),0),0)</f>
        <v>0</v>
      </c>
      <c r="EW61" s="365">
        <f>IF(EW$19-'様式３（療養者名簿）（⑤の場合）'!$BJ66+1&lt;=15,IF(EW$19&gt;='様式３（療養者名簿）（⑤の場合）'!$BJ66,IF(EW$19&lt;='様式３（療養者名簿）（⑤の場合）'!$BK66,1,0),0),0)</f>
        <v>0</v>
      </c>
      <c r="EX61" s="365">
        <f>IF(EX$19-'様式３（療養者名簿）（⑤の場合）'!$BJ66+1&lt;=15,IF(EX$19&gt;='様式３（療養者名簿）（⑤の場合）'!$BJ66,IF(EX$19&lt;='様式３（療養者名簿）（⑤の場合）'!$BK66,1,0),0),0)</f>
        <v>0</v>
      </c>
      <c r="EY61" s="365">
        <f>IF(EY$19-'様式３（療養者名簿）（⑤の場合）'!$BJ66+1&lt;=15,IF(EY$19&gt;='様式３（療養者名簿）（⑤の場合）'!$BJ66,IF(EY$19&lt;='様式３（療養者名簿）（⑤の場合）'!$BK66,1,0),0),0)</f>
        <v>0</v>
      </c>
      <c r="EZ61" s="365">
        <f>IF(EZ$19-'様式３（療養者名簿）（⑤の場合）'!$BJ66+1&lt;=15,IF(EZ$19&gt;='様式３（療養者名簿）（⑤の場合）'!$BJ66,IF(EZ$19&lt;='様式３（療養者名簿）（⑤の場合）'!$BK66,1,0),0),0)</f>
        <v>0</v>
      </c>
      <c r="FA61" s="365">
        <f>IF(FA$19-'様式３（療養者名簿）（⑤の場合）'!$BJ66+1&lt;=15,IF(FA$19&gt;='様式３（療養者名簿）（⑤の場合）'!$BJ66,IF(FA$19&lt;='様式３（療養者名簿）（⑤の場合）'!$BK66,1,0),0),0)</f>
        <v>0</v>
      </c>
      <c r="FB61" s="365">
        <f>IF(FB$19-'様式３（療養者名簿）（⑤の場合）'!$BJ66+1&lt;=15,IF(FB$19&gt;='様式３（療養者名簿）（⑤の場合）'!$BJ66,IF(FB$19&lt;='様式３（療養者名簿）（⑤の場合）'!$BK66,1,0),0),0)</f>
        <v>0</v>
      </c>
      <c r="FC61" s="365">
        <f>IF(FC$19-'様式３（療養者名簿）（⑤の場合）'!$BJ66+1&lt;=15,IF(FC$19&gt;='様式３（療養者名簿）（⑤の場合）'!$BJ66,IF(FC$19&lt;='様式３（療養者名簿）（⑤の場合）'!$BK66,1,0),0),0)</f>
        <v>0</v>
      </c>
      <c r="FD61" s="365">
        <f>IF(FD$19-'様式３（療養者名簿）（⑤の場合）'!$BJ66+1&lt;=15,IF(FD$19&gt;='様式３（療養者名簿）（⑤の場合）'!$BJ66,IF(FD$19&lt;='様式３（療養者名簿）（⑤の場合）'!$BK66,1,0),0),0)</f>
        <v>0</v>
      </c>
      <c r="FE61" s="365">
        <f>IF(FE$19-'様式３（療養者名簿）（⑤の場合）'!$BJ66+1&lt;=15,IF(FE$19&gt;='様式３（療養者名簿）（⑤の場合）'!$BJ66,IF(FE$19&lt;='様式３（療養者名簿）（⑤の場合）'!$BK66,1,0),0),0)</f>
        <v>0</v>
      </c>
      <c r="FF61" s="365">
        <f>IF(FF$19-'様式３（療養者名簿）（⑤の場合）'!$BJ66+1&lt;=15,IF(FF$19&gt;='様式３（療養者名簿）（⑤の場合）'!$BJ66,IF(FF$19&lt;='様式３（療養者名簿）（⑤の場合）'!$BK66,1,0),0),0)</f>
        <v>0</v>
      </c>
      <c r="FG61" s="365">
        <f>IF(FG$19-'様式３（療養者名簿）（⑤の場合）'!$BJ66+1&lt;=15,IF(FG$19&gt;='様式３（療養者名簿）（⑤の場合）'!$BJ66,IF(FG$19&lt;='様式３（療養者名簿）（⑤の場合）'!$BK66,1,0),0),0)</f>
        <v>0</v>
      </c>
      <c r="FH61" s="365">
        <f>IF(FH$19-'様式３（療養者名簿）（⑤の場合）'!$BJ66+1&lt;=15,IF(FH$19&gt;='様式３（療養者名簿）（⑤の場合）'!$BJ66,IF(FH$19&lt;='様式３（療養者名簿）（⑤の場合）'!$BK66,1,0),0),0)</f>
        <v>0</v>
      </c>
      <c r="FI61" s="365">
        <f>IF(FI$19-'様式３（療養者名簿）（⑤の場合）'!$BJ66+1&lt;=15,IF(FI$19&gt;='様式３（療養者名簿）（⑤の場合）'!$BJ66,IF(FI$19&lt;='様式３（療養者名簿）（⑤の場合）'!$BK66,1,0),0),0)</f>
        <v>0</v>
      </c>
      <c r="FJ61" s="365">
        <f>IF(FJ$19-'様式３（療養者名簿）（⑤の場合）'!$BJ66+1&lt;=15,IF(FJ$19&gt;='様式３（療養者名簿）（⑤の場合）'!$BJ66,IF(FJ$19&lt;='様式３（療養者名簿）（⑤の場合）'!$BK66,1,0),0),0)</f>
        <v>0</v>
      </c>
      <c r="FK61" s="365">
        <f>IF(FK$19-'様式３（療養者名簿）（⑤の場合）'!$BJ66+1&lt;=15,IF(FK$19&gt;='様式３（療養者名簿）（⑤の場合）'!$BJ66,IF(FK$19&lt;='様式３（療養者名簿）（⑤の場合）'!$BK66,1,0),0),0)</f>
        <v>0</v>
      </c>
      <c r="FL61" s="365">
        <f>IF(FL$19-'様式３（療養者名簿）（⑤の場合）'!$BJ66+1&lt;=15,IF(FL$19&gt;='様式３（療養者名簿）（⑤の場合）'!$BJ66,IF(FL$19&lt;='様式３（療養者名簿）（⑤の場合）'!$BK66,1,0),0),0)</f>
        <v>0</v>
      </c>
      <c r="FM61" s="365">
        <f>IF(FM$19-'様式３（療養者名簿）（⑤の場合）'!$BJ66+1&lt;=15,IF(FM$19&gt;='様式３（療養者名簿）（⑤の場合）'!$BJ66,IF(FM$19&lt;='様式３（療養者名簿）（⑤の場合）'!$BK66,1,0),0),0)</f>
        <v>0</v>
      </c>
      <c r="FN61" s="365">
        <f>IF(FN$19-'様式３（療養者名簿）（⑤の場合）'!$BJ66+1&lt;=15,IF(FN$19&gt;='様式３（療養者名簿）（⑤の場合）'!$BJ66,IF(FN$19&lt;='様式３（療養者名簿）（⑤の場合）'!$BK66,1,0),0),0)</f>
        <v>0</v>
      </c>
      <c r="FO61" s="365">
        <f>IF(FO$19-'様式３（療養者名簿）（⑤の場合）'!$BJ66+1&lt;=15,IF(FO$19&gt;='様式３（療養者名簿）（⑤の場合）'!$BJ66,IF(FO$19&lt;='様式３（療養者名簿）（⑤の場合）'!$BK66,1,0),0),0)</f>
        <v>0</v>
      </c>
      <c r="FP61" s="365">
        <f>IF(FP$19-'様式３（療養者名簿）（⑤の場合）'!$BJ66+1&lt;=15,IF(FP$19&gt;='様式３（療養者名簿）（⑤の場合）'!$BJ66,IF(FP$19&lt;='様式３（療養者名簿）（⑤の場合）'!$BK66,1,0),0),0)</f>
        <v>0</v>
      </c>
      <c r="FQ61" s="365">
        <f>IF(FQ$19-'様式３（療養者名簿）（⑤の場合）'!$BJ66+1&lt;=15,IF(FQ$19&gt;='様式３（療養者名簿）（⑤の場合）'!$BJ66,IF(FQ$19&lt;='様式３（療養者名簿）（⑤の場合）'!$BK66,1,0),0),0)</f>
        <v>0</v>
      </c>
      <c r="FR61" s="365">
        <f>IF(FR$19-'様式３（療養者名簿）（⑤の場合）'!$BJ66+1&lt;=15,IF(FR$19&gt;='様式３（療養者名簿）（⑤の場合）'!$BJ66,IF(FR$19&lt;='様式３（療養者名簿）（⑤の場合）'!$BK66,1,0),0),0)</f>
        <v>0</v>
      </c>
      <c r="FS61" s="365">
        <f>IF(FS$19-'様式３（療養者名簿）（⑤の場合）'!$BJ66+1&lt;=15,IF(FS$19&gt;='様式３（療養者名簿）（⑤の場合）'!$BJ66,IF(FS$19&lt;='様式３（療養者名簿）（⑤の場合）'!$BK66,1,0),0),0)</f>
        <v>0</v>
      </c>
      <c r="FT61" s="365">
        <f>IF(FT$19-'様式３（療養者名簿）（⑤の場合）'!$BJ66+1&lt;=15,IF(FT$19&gt;='様式３（療養者名簿）（⑤の場合）'!$BJ66,IF(FT$19&lt;='様式３（療養者名簿）（⑤の場合）'!$BK66,1,0),0),0)</f>
        <v>0</v>
      </c>
      <c r="FU61" s="365">
        <f>IF(FU$19-'様式３（療養者名簿）（⑤の場合）'!$BJ66+1&lt;=15,IF(FU$19&gt;='様式３（療養者名簿）（⑤の場合）'!$BJ66,IF(FU$19&lt;='様式３（療養者名簿）（⑤の場合）'!$BK66,1,0),0),0)</f>
        <v>0</v>
      </c>
      <c r="FV61" s="365">
        <f>IF(FV$19-'様式３（療養者名簿）（⑤の場合）'!$BJ66+1&lt;=15,IF(FV$19&gt;='様式３（療養者名簿）（⑤の場合）'!$BJ66,IF(FV$19&lt;='様式３（療養者名簿）（⑤の場合）'!$BK66,1,0),0),0)</f>
        <v>0</v>
      </c>
      <c r="FW61" s="365">
        <f>IF(FW$19-'様式３（療養者名簿）（⑤の場合）'!$BJ66+1&lt;=15,IF(FW$19&gt;='様式３（療養者名簿）（⑤の場合）'!$BJ66,IF(FW$19&lt;='様式３（療養者名簿）（⑤の場合）'!$BK66,1,0),0),0)</f>
        <v>0</v>
      </c>
      <c r="FX61" s="365">
        <f>IF(FX$19-'様式３（療養者名簿）（⑤の場合）'!$BJ66+1&lt;=15,IF(FX$19&gt;='様式３（療養者名簿）（⑤の場合）'!$BJ66,IF(FX$19&lt;='様式３（療養者名簿）（⑤の場合）'!$BK66,1,0),0),0)</f>
        <v>0</v>
      </c>
      <c r="FY61" s="365">
        <f>IF(FY$19-'様式３（療養者名簿）（⑤の場合）'!$BJ66+1&lt;=15,IF(FY$19&gt;='様式３（療養者名簿）（⑤の場合）'!$BJ66,IF(FY$19&lt;='様式３（療養者名簿）（⑤の場合）'!$BK66,1,0),0),0)</f>
        <v>0</v>
      </c>
      <c r="FZ61" s="365">
        <f>IF(FZ$19-'様式３（療養者名簿）（⑤の場合）'!$BJ66+1&lt;=15,IF(FZ$19&gt;='様式３（療養者名簿）（⑤の場合）'!$BJ66,IF(FZ$19&lt;='様式３（療養者名簿）（⑤の場合）'!$BK66,1,0),0),0)</f>
        <v>0</v>
      </c>
      <c r="GA61" s="365">
        <f>IF(GA$19-'様式３（療養者名簿）（⑤の場合）'!$BJ66+1&lt;=15,IF(GA$19&gt;='様式３（療養者名簿）（⑤の場合）'!$BJ66,IF(GA$19&lt;='様式３（療養者名簿）（⑤の場合）'!$BK66,1,0),0),0)</f>
        <v>0</v>
      </c>
      <c r="GB61" s="365">
        <f>IF(GB$19-'様式３（療養者名簿）（⑤の場合）'!$BJ66+1&lt;=15,IF(GB$19&gt;='様式３（療養者名簿）（⑤の場合）'!$BJ66,IF(GB$19&lt;='様式３（療養者名簿）（⑤の場合）'!$BK66,1,0),0),0)</f>
        <v>0</v>
      </c>
      <c r="GC61" s="365">
        <f>IF(GC$19-'様式３（療養者名簿）（⑤の場合）'!$BJ66+1&lt;=15,IF(GC$19&gt;='様式３（療養者名簿）（⑤の場合）'!$BJ66,IF(GC$19&lt;='様式３（療養者名簿）（⑤の場合）'!$BK66,1,0),0),0)</f>
        <v>0</v>
      </c>
      <c r="GD61" s="365">
        <f>IF(GD$19-'様式３（療養者名簿）（⑤の場合）'!$BJ66+1&lt;=15,IF(GD$19&gt;='様式３（療養者名簿）（⑤の場合）'!$BJ66,IF(GD$19&lt;='様式３（療養者名簿）（⑤の場合）'!$BK66,1,0),0),0)</f>
        <v>0</v>
      </c>
      <c r="GE61" s="365">
        <f>IF(GE$19-'様式３（療養者名簿）（⑤の場合）'!$BJ66+1&lt;=15,IF(GE$19&gt;='様式３（療養者名簿）（⑤の場合）'!$BJ66,IF(GE$19&lt;='様式３（療養者名簿）（⑤の場合）'!$BK66,1,0),0),0)</f>
        <v>0</v>
      </c>
      <c r="GF61" s="365">
        <f>IF(GF$19-'様式３（療養者名簿）（⑤の場合）'!$BJ66+1&lt;=15,IF(GF$19&gt;='様式３（療養者名簿）（⑤の場合）'!$BJ66,IF(GF$19&lt;='様式３（療養者名簿）（⑤の場合）'!$BK66,1,0),0),0)</f>
        <v>0</v>
      </c>
      <c r="GG61" s="365">
        <f>IF(GG$19-'様式３（療養者名簿）（⑤の場合）'!$BJ66+1&lt;=15,IF(GG$19&gt;='様式３（療養者名簿）（⑤の場合）'!$BJ66,IF(GG$19&lt;='様式３（療養者名簿）（⑤の場合）'!$BK66,1,0),0),0)</f>
        <v>0</v>
      </c>
      <c r="GH61" s="365">
        <f>IF(GH$19-'様式３（療養者名簿）（⑤の場合）'!$BJ66+1&lt;=15,IF(GH$19&gt;='様式３（療養者名簿）（⑤の場合）'!$BJ66,IF(GH$19&lt;='様式３（療養者名簿）（⑤の場合）'!$BK66,1,0),0),0)</f>
        <v>0</v>
      </c>
      <c r="GI61" s="365">
        <f>IF(GI$19-'様式３（療養者名簿）（⑤の場合）'!$BJ66+1&lt;=15,IF(GI$19&gt;='様式３（療養者名簿）（⑤の場合）'!$BJ66,IF(GI$19&lt;='様式３（療養者名簿）（⑤の場合）'!$BK66,1,0),0),0)</f>
        <v>0</v>
      </c>
      <c r="GJ61" s="365">
        <f>IF(GJ$19-'様式３（療養者名簿）（⑤の場合）'!$BJ66+1&lt;=15,IF(GJ$19&gt;='様式３（療養者名簿）（⑤の場合）'!$BJ66,IF(GJ$19&lt;='様式３（療養者名簿）（⑤の場合）'!$BK66,1,0),0),0)</f>
        <v>0</v>
      </c>
      <c r="GK61" s="365">
        <f>IF(GK$19-'様式３（療養者名簿）（⑤の場合）'!$BJ66+1&lt;=15,IF(GK$19&gt;='様式３（療養者名簿）（⑤の場合）'!$BJ66,IF(GK$19&lt;='様式３（療養者名簿）（⑤の場合）'!$BK66,1,0),0),0)</f>
        <v>0</v>
      </c>
      <c r="GL61" s="365">
        <f>IF(GL$19-'様式３（療養者名簿）（⑤の場合）'!$BJ66+1&lt;=15,IF(GL$19&gt;='様式３（療養者名簿）（⑤の場合）'!$BJ66,IF(GL$19&lt;='様式３（療養者名簿）（⑤の場合）'!$BK66,1,0),0),0)</f>
        <v>0</v>
      </c>
      <c r="GM61" s="365">
        <f>IF(GM$19-'様式３（療養者名簿）（⑤の場合）'!$BJ66+1&lt;=15,IF(GM$19&gt;='様式３（療養者名簿）（⑤の場合）'!$BJ66,IF(GM$19&lt;='様式３（療養者名簿）（⑤の場合）'!$BK66,1,0),0),0)</f>
        <v>0</v>
      </c>
      <c r="GN61" s="365">
        <f>IF(GN$19-'様式３（療養者名簿）（⑤の場合）'!$BJ66+1&lt;=15,IF(GN$19&gt;='様式３（療養者名簿）（⑤の場合）'!$BJ66,IF(GN$19&lt;='様式３（療養者名簿）（⑤の場合）'!$BK66,1,0),0),0)</f>
        <v>0</v>
      </c>
      <c r="GO61" s="365">
        <f>IF(GO$19-'様式３（療養者名簿）（⑤の場合）'!$BJ66+1&lt;=15,IF(GO$19&gt;='様式３（療養者名簿）（⑤の場合）'!$BJ66,IF(GO$19&lt;='様式３（療養者名簿）（⑤の場合）'!$BK66,1,0),0),0)</f>
        <v>0</v>
      </c>
      <c r="GP61" s="365">
        <f>IF(GP$19-'様式３（療養者名簿）（⑤の場合）'!$BJ66+1&lt;=15,IF(GP$19&gt;='様式３（療養者名簿）（⑤の場合）'!$BJ66,IF(GP$19&lt;='様式３（療養者名簿）（⑤の場合）'!$BK66,1,0),0),0)</f>
        <v>0</v>
      </c>
      <c r="GQ61" s="365">
        <f>IF(GQ$19-'様式３（療養者名簿）（⑤の場合）'!$BJ66+1&lt;=15,IF(GQ$19&gt;='様式３（療養者名簿）（⑤の場合）'!$BJ66,IF(GQ$19&lt;='様式３（療養者名簿）（⑤の場合）'!$BK66,1,0),0),0)</f>
        <v>0</v>
      </c>
      <c r="GR61" s="365">
        <f>IF(GR$19-'様式３（療養者名簿）（⑤の場合）'!$BJ66+1&lt;=15,IF(GR$19&gt;='様式３（療養者名簿）（⑤の場合）'!$BJ66,IF(GR$19&lt;='様式３（療養者名簿）（⑤の場合）'!$BK66,1,0),0),0)</f>
        <v>0</v>
      </c>
      <c r="GS61" s="365">
        <f>IF(GS$19-'様式３（療養者名簿）（⑤の場合）'!$BJ66+1&lt;=15,IF(GS$19&gt;='様式３（療養者名簿）（⑤の場合）'!$BJ66,IF(GS$19&lt;='様式３（療養者名簿）（⑤の場合）'!$BK66,1,0),0),0)</f>
        <v>0</v>
      </c>
      <c r="GT61" s="365">
        <f>IF(GT$19-'様式３（療養者名簿）（⑤の場合）'!$BJ66+1&lt;=15,IF(GT$19&gt;='様式３（療養者名簿）（⑤の場合）'!$BJ66,IF(GT$19&lt;='様式３（療養者名簿）（⑤の場合）'!$BK66,1,0),0),0)</f>
        <v>0</v>
      </c>
      <c r="GU61" s="365">
        <f>IF(GU$19-'様式３（療養者名簿）（⑤の場合）'!$BJ66+1&lt;=15,IF(GU$19&gt;='様式３（療養者名簿）（⑤の場合）'!$BJ66,IF(GU$19&lt;='様式３（療養者名簿）（⑤の場合）'!$BK66,1,0),0),0)</f>
        <v>0</v>
      </c>
      <c r="GV61" s="365">
        <f>IF(GV$19-'様式３（療養者名簿）（⑤の場合）'!$BJ66+1&lt;=15,IF(GV$19&gt;='様式３（療養者名簿）（⑤の場合）'!$BJ66,IF(GV$19&lt;='様式３（療養者名簿）（⑤の場合）'!$BK66,1,0),0),0)</f>
        <v>0</v>
      </c>
      <c r="GW61" s="365">
        <f>IF(GW$19-'様式３（療養者名簿）（⑤の場合）'!$BJ66+1&lt;=15,IF(GW$19&gt;='様式３（療養者名簿）（⑤の場合）'!$BJ66,IF(GW$19&lt;='様式３（療養者名簿）（⑤の場合）'!$BK66,1,0),0),0)</f>
        <v>0</v>
      </c>
      <c r="GX61" s="365">
        <f>IF(GX$19-'様式３（療養者名簿）（⑤の場合）'!$BJ66+1&lt;=15,IF(GX$19&gt;='様式３（療養者名簿）（⑤の場合）'!$BJ66,IF(GX$19&lt;='様式３（療養者名簿）（⑤の場合）'!$BK66,1,0),0),0)</f>
        <v>0</v>
      </c>
      <c r="GY61" s="365">
        <f>IF(GY$19-'様式３（療養者名簿）（⑤の場合）'!$BJ66+1&lt;=15,IF(GY$19&gt;='様式３（療養者名簿）（⑤の場合）'!$BJ66,IF(GY$19&lt;='様式３（療養者名簿）（⑤の場合）'!$BK66,1,0),0),0)</f>
        <v>0</v>
      </c>
      <c r="GZ61" s="365">
        <f>IF(GZ$19-'様式３（療養者名簿）（⑤の場合）'!$BJ66+1&lt;=15,IF(GZ$19&gt;='様式３（療養者名簿）（⑤の場合）'!$BJ66,IF(GZ$19&lt;='様式３（療養者名簿）（⑤の場合）'!$BK66,1,0),0),0)</f>
        <v>0</v>
      </c>
      <c r="HA61" s="365">
        <f>IF(HA$19-'様式３（療養者名簿）（⑤の場合）'!$BJ66+1&lt;=15,IF(HA$19&gt;='様式３（療養者名簿）（⑤の場合）'!$BJ66,IF(HA$19&lt;='様式３（療養者名簿）（⑤の場合）'!$BK66,1,0),0),0)</f>
        <v>0</v>
      </c>
      <c r="HB61" s="365">
        <f>IF(HB$19-'様式３（療養者名簿）（⑤の場合）'!$BJ66+1&lt;=15,IF(HB$19&gt;='様式３（療養者名簿）（⑤の場合）'!$BJ66,IF(HB$19&lt;='様式３（療養者名簿）（⑤の場合）'!$BK66,1,0),0),0)</f>
        <v>0</v>
      </c>
      <c r="HC61" s="365">
        <f>IF(HC$19-'様式３（療養者名簿）（⑤の場合）'!$BJ66+1&lt;=15,IF(HC$19&gt;='様式３（療養者名簿）（⑤の場合）'!$BJ66,IF(HC$19&lt;='様式３（療養者名簿）（⑤の場合）'!$BK66,1,0),0),0)</f>
        <v>0</v>
      </c>
      <c r="HD61" s="365">
        <f>IF(HD$19-'様式３（療養者名簿）（⑤の場合）'!$BJ66+1&lt;=15,IF(HD$19&gt;='様式３（療養者名簿）（⑤の場合）'!$BJ66,IF(HD$19&lt;='様式３（療養者名簿）（⑤の場合）'!$BK66,1,0),0),0)</f>
        <v>0</v>
      </c>
      <c r="HE61" s="365">
        <f>IF(HE$19-'様式３（療養者名簿）（⑤の場合）'!$BJ66+1&lt;=15,IF(HE$19&gt;='様式３（療養者名簿）（⑤の場合）'!$BJ66,IF(HE$19&lt;='様式３（療養者名簿）（⑤の場合）'!$BK66,1,0),0),0)</f>
        <v>0</v>
      </c>
      <c r="HF61" s="365">
        <f>IF(HF$19-'様式３（療養者名簿）（⑤の場合）'!$BJ66+1&lt;=15,IF(HF$19&gt;='様式３（療養者名簿）（⑤の場合）'!$BJ66,IF(HF$19&lt;='様式３（療養者名簿）（⑤の場合）'!$BK66,1,0),0),0)</f>
        <v>0</v>
      </c>
      <c r="HG61" s="365">
        <f>IF(HG$19-'様式３（療養者名簿）（⑤の場合）'!$BJ66+1&lt;=15,IF(HG$19&gt;='様式３（療養者名簿）（⑤の場合）'!$BJ66,IF(HG$19&lt;='様式３（療養者名簿）（⑤の場合）'!$BK66,1,0),0),0)</f>
        <v>0</v>
      </c>
      <c r="HH61" s="365">
        <f>IF(HH$19-'様式３（療養者名簿）（⑤の場合）'!$BJ66+1&lt;=15,IF(HH$19&gt;='様式３（療養者名簿）（⑤の場合）'!$BJ66,IF(HH$19&lt;='様式３（療養者名簿）（⑤の場合）'!$BK66,1,0),0),0)</f>
        <v>0</v>
      </c>
      <c r="HI61" s="365">
        <f>IF(HI$19-'様式３（療養者名簿）（⑤の場合）'!$BJ66+1&lt;=15,IF(HI$19&gt;='様式３（療養者名簿）（⑤の場合）'!$BJ66,IF(HI$19&lt;='様式３（療養者名簿）（⑤の場合）'!$BK66,1,0),0),0)</f>
        <v>0</v>
      </c>
      <c r="HJ61" s="365">
        <f>IF(HJ$19-'様式３（療養者名簿）（⑤の場合）'!$BJ66+1&lt;=15,IF(HJ$19&gt;='様式３（療養者名簿）（⑤の場合）'!$BJ66,IF(HJ$19&lt;='様式３（療養者名簿）（⑤の場合）'!$BK66,1,0),0),0)</f>
        <v>0</v>
      </c>
      <c r="HK61" s="365">
        <f>IF(HK$19-'様式３（療養者名簿）（⑤の場合）'!$BJ66+1&lt;=15,IF(HK$19&gt;='様式３（療養者名簿）（⑤の場合）'!$BJ66,IF(HK$19&lt;='様式３（療養者名簿）（⑤の場合）'!$BK66,1,0),0),0)</f>
        <v>0</v>
      </c>
      <c r="HL61" s="365">
        <f>IF(HL$19-'様式３（療養者名簿）（⑤の場合）'!$BJ66+1&lt;=15,IF(HL$19&gt;='様式３（療養者名簿）（⑤の場合）'!$BJ66,IF(HL$19&lt;='様式３（療養者名簿）（⑤の場合）'!$BK66,1,0),0),0)</f>
        <v>0</v>
      </c>
      <c r="HM61" s="365">
        <f>IF(HM$19-'様式３（療養者名簿）（⑤の場合）'!$BJ66+1&lt;=15,IF(HM$19&gt;='様式３（療養者名簿）（⑤の場合）'!$BJ66,IF(HM$19&lt;='様式３（療養者名簿）（⑤の場合）'!$BK66,1,0),0),0)</f>
        <v>0</v>
      </c>
      <c r="HN61" s="365">
        <f>IF(HN$19-'様式３（療養者名簿）（⑤の場合）'!$BJ66+1&lt;=15,IF(HN$19&gt;='様式３（療養者名簿）（⑤の場合）'!$BJ66,IF(HN$19&lt;='様式３（療養者名簿）（⑤の場合）'!$BK66,1,0),0),0)</f>
        <v>0</v>
      </c>
      <c r="HO61" s="365">
        <f>IF(HO$19-'様式３（療養者名簿）（⑤の場合）'!$BJ66+1&lt;=15,IF(HO$19&gt;='様式３（療養者名簿）（⑤の場合）'!$BJ66,IF(HO$19&lt;='様式３（療養者名簿）（⑤の場合）'!$BK66,1,0),0),0)</f>
        <v>0</v>
      </c>
      <c r="HP61" s="365">
        <f>IF(HP$19-'様式３（療養者名簿）（⑤の場合）'!$BJ66+1&lt;=15,IF(HP$19&gt;='様式３（療養者名簿）（⑤の場合）'!$BJ66,IF(HP$19&lt;='様式３（療養者名簿）（⑤の場合）'!$BK66,1,0),0),0)</f>
        <v>0</v>
      </c>
      <c r="HQ61" s="365">
        <f>IF(HQ$19-'様式３（療養者名簿）（⑤の場合）'!$BJ66+1&lt;=15,IF(HQ$19&gt;='様式３（療養者名簿）（⑤の場合）'!$BJ66,IF(HQ$19&lt;='様式３（療養者名簿）（⑤の場合）'!$BK66,1,0),0),0)</f>
        <v>0</v>
      </c>
      <c r="HR61" s="365">
        <f>IF(HR$19-'様式３（療養者名簿）（⑤の場合）'!$BJ66+1&lt;=15,IF(HR$19&gt;='様式３（療養者名簿）（⑤の場合）'!$BJ66,IF(HR$19&lt;='様式３（療養者名簿）（⑤の場合）'!$BK66,1,0),0),0)</f>
        <v>0</v>
      </c>
      <c r="HS61" s="365">
        <f>IF(HS$19-'様式３（療養者名簿）（⑤の場合）'!$BJ66+1&lt;=15,IF(HS$19&gt;='様式３（療養者名簿）（⑤の場合）'!$BJ66,IF(HS$19&lt;='様式３（療養者名簿）（⑤の場合）'!$BK66,1,0),0),0)</f>
        <v>0</v>
      </c>
      <c r="HT61" s="365">
        <f>IF(HT$19-'様式３（療養者名簿）（⑤の場合）'!$BJ66+1&lt;=15,IF(HT$19&gt;='様式３（療養者名簿）（⑤の場合）'!$BJ66,IF(HT$19&lt;='様式３（療養者名簿）（⑤の場合）'!$BK66,1,0),0),0)</f>
        <v>0</v>
      </c>
      <c r="HU61" s="365">
        <f>IF(HU$19-'様式３（療養者名簿）（⑤の場合）'!$BJ66+1&lt;=15,IF(HU$19&gt;='様式３（療養者名簿）（⑤の場合）'!$BJ66,IF(HU$19&lt;='様式３（療養者名簿）（⑤の場合）'!$BK66,1,0),0),0)</f>
        <v>0</v>
      </c>
      <c r="HV61" s="365">
        <f>IF(HV$19-'様式３（療養者名簿）（⑤の場合）'!$BJ66+1&lt;=15,IF(HV$19&gt;='様式３（療養者名簿）（⑤の場合）'!$BJ66,IF(HV$19&lt;='様式３（療養者名簿）（⑤の場合）'!$BK66,1,0),0),0)</f>
        <v>0</v>
      </c>
      <c r="HW61" s="365">
        <f>IF(HW$19-'様式３（療養者名簿）（⑤の場合）'!$BJ66+1&lt;=15,IF(HW$19&gt;='様式３（療養者名簿）（⑤の場合）'!$BJ66,IF(HW$19&lt;='様式３（療養者名簿）（⑤の場合）'!$BK66,1,0),0),0)</f>
        <v>0</v>
      </c>
      <c r="HX61" s="365">
        <f>IF(HX$19-'様式３（療養者名簿）（⑤の場合）'!$BJ66+1&lt;=15,IF(HX$19&gt;='様式３（療養者名簿）（⑤の場合）'!$BJ66,IF(HX$19&lt;='様式３（療養者名簿）（⑤の場合）'!$BK66,1,0),0),0)</f>
        <v>0</v>
      </c>
      <c r="HY61" s="365">
        <f>IF(HY$19-'様式３（療養者名簿）（⑤の場合）'!$BJ66+1&lt;=15,IF(HY$19&gt;='様式３（療養者名簿）（⑤の場合）'!$BJ66,IF(HY$19&lt;='様式３（療養者名簿）（⑤の場合）'!$BK66,1,0),0),0)</f>
        <v>0</v>
      </c>
      <c r="HZ61" s="365">
        <f>IF(HZ$19-'様式３（療養者名簿）（⑤の場合）'!$BJ66+1&lt;=15,IF(HZ$19&gt;='様式３（療養者名簿）（⑤の場合）'!$BJ66,IF(HZ$19&lt;='様式３（療養者名簿）（⑤の場合）'!$BK66,1,0),0),0)</f>
        <v>0</v>
      </c>
      <c r="IA61" s="365">
        <f>IF(IA$19-'様式３（療養者名簿）（⑤の場合）'!$BJ66+1&lt;=15,IF(IA$19&gt;='様式３（療養者名簿）（⑤の場合）'!$BJ66,IF(IA$19&lt;='様式３（療養者名簿）（⑤の場合）'!$BK66,1,0),0),0)</f>
        <v>0</v>
      </c>
      <c r="IB61" s="365">
        <f>IF(IB$19-'様式３（療養者名簿）（⑤の場合）'!$BJ66+1&lt;=15,IF(IB$19&gt;='様式３（療養者名簿）（⑤の場合）'!$BJ66,IF(IB$19&lt;='様式３（療養者名簿）（⑤の場合）'!$BK66,1,0),0),0)</f>
        <v>0</v>
      </c>
      <c r="IC61" s="365">
        <f>IF(IC$19-'様式３（療養者名簿）（⑤の場合）'!$BJ66+1&lt;=15,IF(IC$19&gt;='様式３（療養者名簿）（⑤の場合）'!$BJ66,IF(IC$19&lt;='様式３（療養者名簿）（⑤の場合）'!$BK66,1,0),0),0)</f>
        <v>0</v>
      </c>
      <c r="ID61" s="365">
        <f>IF(ID$19-'様式３（療養者名簿）（⑤の場合）'!$BJ66+1&lt;=15,IF(ID$19&gt;='様式３（療養者名簿）（⑤の場合）'!$BJ66,IF(ID$19&lt;='様式３（療養者名簿）（⑤の場合）'!$BK66,1,0),0),0)</f>
        <v>0</v>
      </c>
      <c r="IE61" s="365">
        <f>IF(IE$19-'様式３（療養者名簿）（⑤の場合）'!$BJ66+1&lt;=15,IF(IE$19&gt;='様式３（療養者名簿）（⑤の場合）'!$BJ66,IF(IE$19&lt;='様式３（療養者名簿）（⑤の場合）'!$BK66,1,0),0),0)</f>
        <v>0</v>
      </c>
      <c r="IF61" s="365">
        <f>IF(IF$19-'様式３（療養者名簿）（⑤の場合）'!$BJ66+1&lt;=15,IF(IF$19&gt;='様式３（療養者名簿）（⑤の場合）'!$BJ66,IF(IF$19&lt;='様式３（療養者名簿）（⑤の場合）'!$BK66,1,0),0),0)</f>
        <v>0</v>
      </c>
      <c r="IG61" s="365">
        <f>IF(IG$19-'様式３（療養者名簿）（⑤の場合）'!$BJ66+1&lt;=15,IF(IG$19&gt;='様式３（療養者名簿）（⑤の場合）'!$BJ66,IF(IG$19&lt;='様式３（療養者名簿）（⑤の場合）'!$BK66,1,0),0),0)</f>
        <v>0</v>
      </c>
      <c r="IH61" s="365">
        <f>IF(IH$19-'様式３（療養者名簿）（⑤の場合）'!$BJ66+1&lt;=15,IF(IH$19&gt;='様式３（療養者名簿）（⑤の場合）'!$BJ66,IF(IH$19&lt;='様式３（療養者名簿）（⑤の場合）'!$BK66,1,0),0),0)</f>
        <v>0</v>
      </c>
      <c r="II61" s="365">
        <f>IF(II$19-'様式３（療養者名簿）（⑤の場合）'!$BJ66+1&lt;=15,IF(II$19&gt;='様式３（療養者名簿）（⑤の場合）'!$BJ66,IF(II$19&lt;='様式３（療養者名簿）（⑤の場合）'!$BK66,1,0),0),0)</f>
        <v>0</v>
      </c>
      <c r="IJ61" s="365">
        <f>IF(IJ$19-'様式３（療養者名簿）（⑤の場合）'!$BJ66+1&lt;=15,IF(IJ$19&gt;='様式３（療養者名簿）（⑤の場合）'!$BJ66,IF(IJ$19&lt;='様式３（療養者名簿）（⑤の場合）'!$BK66,1,0),0),0)</f>
        <v>0</v>
      </c>
      <c r="IK61" s="365">
        <f>IF(IK$19-'様式３（療養者名簿）（⑤の場合）'!$BJ66+1&lt;=15,IF(IK$19&gt;='様式３（療養者名簿）（⑤の場合）'!$BJ66,IF(IK$19&lt;='様式３（療養者名簿）（⑤の場合）'!$BK66,1,0),0),0)</f>
        <v>0</v>
      </c>
      <c r="IL61" s="365">
        <f>IF(IL$19-'様式３（療養者名簿）（⑤の場合）'!$BJ66+1&lt;=15,IF(IL$19&gt;='様式３（療養者名簿）（⑤の場合）'!$BJ66,IF(IL$19&lt;='様式３（療養者名簿）（⑤の場合）'!$BK66,1,0),0),0)</f>
        <v>0</v>
      </c>
      <c r="IM61" s="365">
        <f>IF(IM$19-'様式３（療養者名簿）（⑤の場合）'!$BJ66+1&lt;=15,IF(IM$19&gt;='様式３（療養者名簿）（⑤の場合）'!$BJ66,IF(IM$19&lt;='様式３（療養者名簿）（⑤の場合）'!$BK66,1,0),0),0)</f>
        <v>0</v>
      </c>
      <c r="IN61" s="365">
        <f>IF(IN$19-'様式３（療養者名簿）（⑤の場合）'!$BJ66+1&lt;=15,IF(IN$19&gt;='様式３（療養者名簿）（⑤の場合）'!$BJ66,IF(IN$19&lt;='様式３（療養者名簿）（⑤の場合）'!$BK66,1,0),0),0)</f>
        <v>0</v>
      </c>
      <c r="IO61" s="365">
        <f>IF(IO$19-'様式３（療養者名簿）（⑤の場合）'!$BJ66+1&lt;=15,IF(IO$19&gt;='様式３（療養者名簿）（⑤の場合）'!$BJ66,IF(IO$19&lt;='様式３（療養者名簿）（⑤の場合）'!$BK66,1,0),0),0)</f>
        <v>0</v>
      </c>
      <c r="IP61" s="365">
        <f>IF(IP$19-'様式３（療養者名簿）（⑤の場合）'!$BJ66+1&lt;=15,IF(IP$19&gt;='様式３（療養者名簿）（⑤の場合）'!$BJ66,IF(IP$19&lt;='様式３（療養者名簿）（⑤の場合）'!$BK66,1,0),0),0)</f>
        <v>0</v>
      </c>
      <c r="IQ61" s="365">
        <f>IF(IQ$19-'様式３（療養者名簿）（⑤の場合）'!$BJ66+1&lt;=15,IF(IQ$19&gt;='様式３（療養者名簿）（⑤の場合）'!$BJ66,IF(IQ$19&lt;='様式３（療養者名簿）（⑤の場合）'!$BK66,1,0),0),0)</f>
        <v>0</v>
      </c>
      <c r="IR61" s="365">
        <f>IF(IR$19-'様式３（療養者名簿）（⑤の場合）'!$BJ66+1&lt;=15,IF(IR$19&gt;='様式３（療養者名簿）（⑤の場合）'!$BJ66,IF(IR$19&lt;='様式３（療養者名簿）（⑤の場合）'!$BK66,1,0),0),0)</f>
        <v>0</v>
      </c>
      <c r="IS61" s="365">
        <f>IF(IS$19-'様式３（療養者名簿）（⑤の場合）'!$BJ66+1&lt;=15,IF(IS$19&gt;='様式３（療養者名簿）（⑤の場合）'!$BJ66,IF(IS$19&lt;='様式３（療養者名簿）（⑤の場合）'!$BK66,1,0),0),0)</f>
        <v>0</v>
      </c>
      <c r="IT61" s="365">
        <f>IF(IT$19-'様式３（療養者名簿）（⑤の場合）'!$BJ66+1&lt;=15,IF(IT$19&gt;='様式３（療養者名簿）（⑤の場合）'!$BJ66,IF(IT$19&lt;='様式３（療養者名簿）（⑤の場合）'!$BK66,1,0),0),0)</f>
        <v>0</v>
      </c>
      <c r="IU61" s="365">
        <f>IF(IU$19-'様式３（療養者名簿）（⑤の場合）'!$BJ66+1&lt;=15,IF(IU$19&gt;='様式３（療養者名簿）（⑤の場合）'!$BJ66,IF(IU$19&lt;='様式３（療養者名簿）（⑤の場合）'!$BK66,1,0),0),0)</f>
        <v>0</v>
      </c>
      <c r="IV61" s="365">
        <f>IF(IV$19-'様式３（療養者名簿）（⑤の場合）'!$BJ66+1&lt;=15,IF(IV$19&gt;='様式３（療養者名簿）（⑤の場合）'!$BJ66,IF(IV$19&lt;='様式３（療養者名簿）（⑤の場合）'!$BK66,1,0),0),0)</f>
        <v>0</v>
      </c>
      <c r="IW61" s="365">
        <f>IF(IW$19-'様式３（療養者名簿）（⑤の場合）'!$BJ66+1&lt;=15,IF(IW$19&gt;='様式３（療養者名簿）（⑤の場合）'!$BJ66,IF(IW$19&lt;='様式３（療養者名簿）（⑤の場合）'!$BK66,1,0),0),0)</f>
        <v>0</v>
      </c>
      <c r="IX61" s="365">
        <f>IF(IX$19-'様式３（療養者名簿）（⑤の場合）'!$BJ66+1&lt;=15,IF(IX$19&gt;='様式３（療養者名簿）（⑤の場合）'!$BJ66,IF(IX$19&lt;='様式３（療養者名簿）（⑤の場合）'!$BK66,1,0),0),0)</f>
        <v>0</v>
      </c>
      <c r="IY61" s="365">
        <f>IF(IY$19-'様式３（療養者名簿）（⑤の場合）'!$BJ66+1&lt;=15,IF(IY$19&gt;='様式３（療養者名簿）（⑤の場合）'!$BJ66,IF(IY$19&lt;='様式３（療養者名簿）（⑤の場合）'!$BK66,1,0),0),0)</f>
        <v>0</v>
      </c>
      <c r="IZ61" s="365">
        <f>IF(IZ$19-'様式３（療養者名簿）（⑤の場合）'!$BJ66+1&lt;=15,IF(IZ$19&gt;='様式３（療養者名簿）（⑤の場合）'!$BJ66,IF(IZ$19&lt;='様式３（療養者名簿）（⑤の場合）'!$BK66,1,0),0),0)</f>
        <v>0</v>
      </c>
      <c r="JA61" s="365">
        <f>IF(JA$19-'様式３（療養者名簿）（⑤の場合）'!$BJ66+1&lt;=15,IF(JA$19&gt;='様式３（療養者名簿）（⑤の場合）'!$BJ66,IF(JA$19&lt;='様式３（療養者名簿）（⑤の場合）'!$BK66,1,0),0),0)</f>
        <v>0</v>
      </c>
      <c r="JB61" s="365">
        <f>IF(JB$19-'様式３（療養者名簿）（⑤の場合）'!$BJ66+1&lt;=15,IF(JB$19&gt;='様式３（療養者名簿）（⑤の場合）'!$BJ66,IF(JB$19&lt;='様式３（療養者名簿）（⑤の場合）'!$BK66,1,0),0),0)</f>
        <v>0</v>
      </c>
      <c r="JC61" s="365">
        <f>IF(JC$19-'様式３（療養者名簿）（⑤の場合）'!$BJ66+1&lt;=15,IF(JC$19&gt;='様式３（療養者名簿）（⑤の場合）'!$BJ66,IF(JC$19&lt;='様式３（療養者名簿）（⑤の場合）'!$BK66,1,0),0),0)</f>
        <v>0</v>
      </c>
      <c r="JD61" s="365">
        <f>IF(JD$19-'様式３（療養者名簿）（⑤の場合）'!$BJ66+1&lt;=15,IF(JD$19&gt;='様式３（療養者名簿）（⑤の場合）'!$BJ66,IF(JD$19&lt;='様式３（療養者名簿）（⑤の場合）'!$BK66,1,0),0),0)</f>
        <v>0</v>
      </c>
      <c r="JE61" s="365">
        <f>IF(JE$19-'様式３（療養者名簿）（⑤の場合）'!$BJ66+1&lt;=15,IF(JE$19&gt;='様式３（療養者名簿）（⑤の場合）'!$BJ66,IF(JE$19&lt;='様式３（療養者名簿）（⑤の場合）'!$BK66,1,0),0),0)</f>
        <v>0</v>
      </c>
      <c r="JF61" s="365">
        <f>IF(JF$19-'様式３（療養者名簿）（⑤の場合）'!$BJ66+1&lt;=15,IF(JF$19&gt;='様式３（療養者名簿）（⑤の場合）'!$BJ66,IF(JF$19&lt;='様式３（療養者名簿）（⑤の場合）'!$BK66,1,0),0),0)</f>
        <v>0</v>
      </c>
      <c r="JG61" s="365">
        <f>IF(JG$19-'様式３（療養者名簿）（⑤の場合）'!$BJ66+1&lt;=15,IF(JG$19&gt;='様式３（療養者名簿）（⑤の場合）'!$BJ66,IF(JG$19&lt;='様式３（療養者名簿）（⑤の場合）'!$BK66,1,0),0),0)</f>
        <v>0</v>
      </c>
      <c r="JH61" s="365">
        <f>IF(JH$19-'様式３（療養者名簿）（⑤の場合）'!$BJ66+1&lt;=15,IF(JH$19&gt;='様式３（療養者名簿）（⑤の場合）'!$BJ66,IF(JH$19&lt;='様式３（療養者名簿）（⑤の場合）'!$BK66,1,0),0),0)</f>
        <v>0</v>
      </c>
      <c r="JI61" s="365">
        <f>IF(JI$19-'様式３（療養者名簿）（⑤の場合）'!$BJ66+1&lt;=15,IF(JI$19&gt;='様式３（療養者名簿）（⑤の場合）'!$BJ66,IF(JI$19&lt;='様式３（療養者名簿）（⑤の場合）'!$BK66,1,0),0),0)</f>
        <v>0</v>
      </c>
      <c r="JJ61" s="365">
        <f>IF(JJ$19-'様式３（療養者名簿）（⑤の場合）'!$BJ66+1&lt;=15,IF(JJ$19&gt;='様式３（療養者名簿）（⑤の場合）'!$BJ66,IF(JJ$19&lt;='様式３（療養者名簿）（⑤の場合）'!$BK66,1,0),0),0)</f>
        <v>0</v>
      </c>
      <c r="JK61" s="365">
        <f>IF(JK$19-'様式３（療養者名簿）（⑤の場合）'!$BJ66+1&lt;=15,IF(JK$19&gt;='様式３（療養者名簿）（⑤の場合）'!$BJ66,IF(JK$19&lt;='様式３（療養者名簿）（⑤の場合）'!$BK66,1,0),0),0)</f>
        <v>0</v>
      </c>
      <c r="JL61" s="365">
        <f>IF(JL$19-'様式３（療養者名簿）（⑤の場合）'!$BJ66+1&lt;=15,IF(JL$19&gt;='様式３（療養者名簿）（⑤の場合）'!$BJ66,IF(JL$19&lt;='様式３（療養者名簿）（⑤の場合）'!$BK66,1,0),0),0)</f>
        <v>0</v>
      </c>
      <c r="JM61" s="365">
        <f>IF(JM$19-'様式３（療養者名簿）（⑤の場合）'!$BJ66+1&lt;=15,IF(JM$19&gt;='様式３（療養者名簿）（⑤の場合）'!$BJ66,IF(JM$19&lt;='様式３（療養者名簿）（⑤の場合）'!$BK66,1,0),0),0)</f>
        <v>0</v>
      </c>
      <c r="JN61" s="365">
        <f>IF(JN$19-'様式３（療養者名簿）（⑤の場合）'!$BJ66+1&lt;=15,IF(JN$19&gt;='様式３（療養者名簿）（⑤の場合）'!$BJ66,IF(JN$19&lt;='様式３（療養者名簿）（⑤の場合）'!$BK66,1,0),0),0)</f>
        <v>0</v>
      </c>
      <c r="JO61" s="365">
        <f>IF(JO$19-'様式３（療養者名簿）（⑤の場合）'!$BJ66+1&lt;=15,IF(JO$19&gt;='様式３（療養者名簿）（⑤の場合）'!$BJ66,IF(JO$19&lt;='様式３（療養者名簿）（⑤の場合）'!$BK66,1,0),0),0)</f>
        <v>0</v>
      </c>
      <c r="JP61" s="365">
        <f>IF(JP$19-'様式３（療養者名簿）（⑤の場合）'!$BJ66+1&lt;=15,IF(JP$19&gt;='様式３（療養者名簿）（⑤の場合）'!$BJ66,IF(JP$19&lt;='様式３（療養者名簿）（⑤の場合）'!$BK66,1,0),0),0)</f>
        <v>0</v>
      </c>
      <c r="JQ61" s="365">
        <f>IF(JQ$19-'様式３（療養者名簿）（⑤の場合）'!$BJ66+1&lt;=15,IF(JQ$19&gt;='様式３（療養者名簿）（⑤の場合）'!$BJ66,IF(JQ$19&lt;='様式３（療養者名簿）（⑤の場合）'!$BK66,1,0),0),0)</f>
        <v>0</v>
      </c>
      <c r="JR61" s="365">
        <f>IF(JR$19-'様式３（療養者名簿）（⑤の場合）'!$BJ66+1&lt;=15,IF(JR$19&gt;='様式３（療養者名簿）（⑤の場合）'!$BJ66,IF(JR$19&lt;='様式３（療養者名簿）（⑤の場合）'!$BK66,1,0),0),0)</f>
        <v>0</v>
      </c>
      <c r="JS61" s="365">
        <f>IF(JS$19-'様式３（療養者名簿）（⑤の場合）'!$BJ66+1&lt;=15,IF(JS$19&gt;='様式３（療養者名簿）（⑤の場合）'!$BJ66,IF(JS$19&lt;='様式３（療養者名簿）（⑤の場合）'!$BK66,1,0),0),0)</f>
        <v>0</v>
      </c>
      <c r="JT61" s="365">
        <f>IF(JT$19-'様式３（療養者名簿）（⑤の場合）'!$BJ66+1&lt;=15,IF(JT$19&gt;='様式３（療養者名簿）（⑤の場合）'!$BJ66,IF(JT$19&lt;='様式３（療養者名簿）（⑤の場合）'!$BK66,1,0),0),0)</f>
        <v>0</v>
      </c>
      <c r="JU61" s="365">
        <f>IF(JU$19-'様式３（療養者名簿）（⑤の場合）'!$BJ66+1&lt;=15,IF(JU$19&gt;='様式３（療養者名簿）（⑤の場合）'!$BJ66,IF(JU$19&lt;='様式３（療養者名簿）（⑤の場合）'!$BK66,1,0),0),0)</f>
        <v>0</v>
      </c>
      <c r="JV61" s="365">
        <f>IF(JV$19-'様式３（療養者名簿）（⑤の場合）'!$BJ66+1&lt;=15,IF(JV$19&gt;='様式３（療養者名簿）（⑤の場合）'!$BJ66,IF(JV$19&lt;='様式３（療養者名簿）（⑤の場合）'!$BK66,1,0),0),0)</f>
        <v>0</v>
      </c>
      <c r="JW61" s="365">
        <f>IF(JW$19-'様式３（療養者名簿）（⑤の場合）'!$BJ66+1&lt;=15,IF(JW$19&gt;='様式３（療養者名簿）（⑤の場合）'!$BJ66,IF(JW$19&lt;='様式３（療養者名簿）（⑤の場合）'!$BK66,1,0),0),0)</f>
        <v>0</v>
      </c>
      <c r="JX61" s="365">
        <f>IF(JX$19-'様式３（療養者名簿）（⑤の場合）'!$BJ66+1&lt;=15,IF(JX$19&gt;='様式３（療養者名簿）（⑤の場合）'!$BJ66,IF(JX$19&lt;='様式３（療養者名簿）（⑤の場合）'!$BK66,1,0),0),0)</f>
        <v>0</v>
      </c>
      <c r="JY61" s="365">
        <f>IF(JY$19-'様式３（療養者名簿）（⑤の場合）'!$BJ66+1&lt;=15,IF(JY$19&gt;='様式３（療養者名簿）（⑤の場合）'!$BJ66,IF(JY$19&lt;='様式３（療養者名簿）（⑤の場合）'!$BK66,1,0),0),0)</f>
        <v>0</v>
      </c>
      <c r="JZ61" s="365">
        <f>IF(JZ$19-'様式３（療養者名簿）（⑤の場合）'!$BJ66+1&lt;=15,IF(JZ$19&gt;='様式３（療養者名簿）（⑤の場合）'!$BJ66,IF(JZ$19&lt;='様式３（療養者名簿）（⑤の場合）'!$BK66,1,0),0),0)</f>
        <v>0</v>
      </c>
      <c r="KA61" s="365">
        <f>IF(KA$19-'様式３（療養者名簿）（⑤の場合）'!$BJ66+1&lt;=15,IF(KA$19&gt;='様式３（療養者名簿）（⑤の場合）'!$BJ66,IF(KA$19&lt;='様式３（療養者名簿）（⑤の場合）'!$BK66,1,0),0),0)</f>
        <v>0</v>
      </c>
      <c r="KB61" s="365">
        <f>IF(KB$19-'様式３（療養者名簿）（⑤の場合）'!$BJ66+1&lt;=15,IF(KB$19&gt;='様式３（療養者名簿）（⑤の場合）'!$BJ66,IF(KB$19&lt;='様式３（療養者名簿）（⑤の場合）'!$BK66,1,0),0),0)</f>
        <v>0</v>
      </c>
      <c r="KC61" s="365">
        <f>IF(KC$19-'様式３（療養者名簿）（⑤の場合）'!$BJ66+1&lt;=15,IF(KC$19&gt;='様式３（療養者名簿）（⑤の場合）'!$BJ66,IF(KC$19&lt;='様式３（療養者名簿）（⑤の場合）'!$BK66,1,0),0),0)</f>
        <v>0</v>
      </c>
      <c r="KD61" s="365">
        <f>IF(KD$19-'様式３（療養者名簿）（⑤の場合）'!$BJ66+1&lt;=15,IF(KD$19&gt;='様式３（療養者名簿）（⑤の場合）'!$BJ66,IF(KD$19&lt;='様式３（療養者名簿）（⑤の場合）'!$BK66,1,0),0),0)</f>
        <v>0</v>
      </c>
      <c r="KE61" s="365">
        <f>IF(KE$19-'様式３（療養者名簿）（⑤の場合）'!$BJ66+1&lt;=15,IF(KE$19&gt;='様式３（療養者名簿）（⑤の場合）'!$BJ66,IF(KE$19&lt;='様式３（療養者名簿）（⑤の場合）'!$BK66,1,0),0),0)</f>
        <v>0</v>
      </c>
      <c r="KF61" s="365">
        <f>IF(KF$19-'様式３（療養者名簿）（⑤の場合）'!$BJ66+1&lt;=15,IF(KF$19&gt;='様式３（療養者名簿）（⑤の場合）'!$BJ66,IF(KF$19&lt;='様式３（療養者名簿）（⑤の場合）'!$BK66,1,0),0),0)</f>
        <v>0</v>
      </c>
      <c r="KG61" s="365">
        <f>IF(KG$19-'様式３（療養者名簿）（⑤の場合）'!$BJ66+1&lt;=15,IF(KG$19&gt;='様式３（療養者名簿）（⑤の場合）'!$BJ66,IF(KG$19&lt;='様式３（療養者名簿）（⑤の場合）'!$BK66,1,0),0),0)</f>
        <v>0</v>
      </c>
      <c r="KH61" s="365">
        <f>IF(KH$19-'様式３（療養者名簿）（⑤の場合）'!$BJ66+1&lt;=15,IF(KH$19&gt;='様式３（療養者名簿）（⑤の場合）'!$BJ66,IF(KH$19&lt;='様式３（療養者名簿）（⑤の場合）'!$BK66,1,0),0),0)</f>
        <v>0</v>
      </c>
      <c r="KI61" s="365">
        <f>IF(KI$19-'様式３（療養者名簿）（⑤の場合）'!$BJ66+1&lt;=15,IF(KI$19&gt;='様式３（療養者名簿）（⑤の場合）'!$BJ66,IF(KI$19&lt;='様式３（療養者名簿）（⑤の場合）'!$BK66,1,0),0),0)</f>
        <v>0</v>
      </c>
      <c r="KJ61" s="365">
        <f>IF(KJ$19-'様式３（療養者名簿）（⑤の場合）'!$BJ66+1&lt;=15,IF(KJ$19&gt;='様式３（療養者名簿）（⑤の場合）'!$BJ66,IF(KJ$19&lt;='様式３（療養者名簿）（⑤の場合）'!$BK66,1,0),0),0)</f>
        <v>0</v>
      </c>
      <c r="KK61" s="365">
        <f>IF(KK$19-'様式３（療養者名簿）（⑤の場合）'!$BJ66+1&lt;=15,IF(KK$19&gt;='様式３（療養者名簿）（⑤の場合）'!$BJ66,IF(KK$19&lt;='様式３（療養者名簿）（⑤の場合）'!$BK66,1,0),0),0)</f>
        <v>0</v>
      </c>
      <c r="KL61" s="365">
        <f>IF(KL$19-'様式３（療養者名簿）（⑤の場合）'!$BJ66+1&lt;=15,IF(KL$19&gt;='様式３（療養者名簿）（⑤の場合）'!$BJ66,IF(KL$19&lt;='様式３（療養者名簿）（⑤の場合）'!$BK66,1,0),0),0)</f>
        <v>0</v>
      </c>
      <c r="KM61" s="365">
        <f>IF(KM$19-'様式３（療養者名簿）（⑤の場合）'!$BJ66+1&lt;=15,IF(KM$19&gt;='様式３（療養者名簿）（⑤の場合）'!$BJ66,IF(KM$19&lt;='様式３（療養者名簿）（⑤の場合）'!$BK66,1,0),0),0)</f>
        <v>0</v>
      </c>
      <c r="KN61" s="365">
        <f>IF(KN$19-'様式３（療養者名簿）（⑤の場合）'!$BJ66+1&lt;=15,IF(KN$19&gt;='様式３（療養者名簿）（⑤の場合）'!$BJ66,IF(KN$19&lt;='様式３（療養者名簿）（⑤の場合）'!$BK66,1,0),0),0)</f>
        <v>0</v>
      </c>
      <c r="KO61" s="365">
        <f>IF(KO$19-'様式３（療養者名簿）（⑤の場合）'!$BJ66+1&lt;=15,IF(KO$19&gt;='様式３（療養者名簿）（⑤の場合）'!$BJ66,IF(KO$19&lt;='様式３（療養者名簿）（⑤の場合）'!$BK66,1,0),0),0)</f>
        <v>0</v>
      </c>
      <c r="KP61" s="365">
        <f>IF(KP$19-'様式３（療養者名簿）（⑤の場合）'!$BJ66+1&lt;=15,IF(KP$19&gt;='様式３（療養者名簿）（⑤の場合）'!$BJ66,IF(KP$19&lt;='様式３（療養者名簿）（⑤の場合）'!$BK66,1,0),0),0)</f>
        <v>0</v>
      </c>
      <c r="KQ61" s="365">
        <f>IF(KQ$19-'様式３（療養者名簿）（⑤の場合）'!$BJ66+1&lt;=15,IF(KQ$19&gt;='様式３（療養者名簿）（⑤の場合）'!$BJ66,IF(KQ$19&lt;='様式３（療養者名簿）（⑤の場合）'!$BK66,1,0),0),0)</f>
        <v>0</v>
      </c>
      <c r="KR61" s="365">
        <f>IF(KR$19-'様式３（療養者名簿）（⑤の場合）'!$BJ66+1&lt;=15,IF(KR$19&gt;='様式３（療養者名簿）（⑤の場合）'!$BJ66,IF(KR$19&lt;='様式３（療養者名簿）（⑤の場合）'!$BK66,1,0),0),0)</f>
        <v>0</v>
      </c>
      <c r="KS61" s="365">
        <f>IF(KS$19-'様式３（療養者名簿）（⑤の場合）'!$BJ66+1&lt;=15,IF(KS$19&gt;='様式３（療養者名簿）（⑤の場合）'!$BJ66,IF(KS$19&lt;='様式３（療養者名簿）（⑤の場合）'!$BK66,1,0),0),0)</f>
        <v>0</v>
      </c>
      <c r="KT61" s="365">
        <f>IF(KT$19-'様式３（療養者名簿）（⑤の場合）'!$BJ66+1&lt;=15,IF(KT$19&gt;='様式３（療養者名簿）（⑤の場合）'!$BJ66,IF(KT$19&lt;='様式３（療養者名簿）（⑤の場合）'!$BK66,1,0),0),0)</f>
        <v>0</v>
      </c>
      <c r="KU61" s="365">
        <f>IF(KU$19-'様式３（療養者名簿）（⑤の場合）'!$BJ66+1&lt;=15,IF(KU$19&gt;='様式３（療養者名簿）（⑤の場合）'!$BJ66,IF(KU$19&lt;='様式３（療養者名簿）（⑤の場合）'!$BK66,1,0),0),0)</f>
        <v>0</v>
      </c>
      <c r="KV61" s="365">
        <f>IF(KV$19-'様式３（療養者名簿）（⑤の場合）'!$BJ66+1&lt;=15,IF(KV$19&gt;='様式３（療養者名簿）（⑤の場合）'!$BJ66,IF(KV$19&lt;='様式３（療養者名簿）（⑤の場合）'!$BK66,1,0),0),0)</f>
        <v>0</v>
      </c>
      <c r="KW61" s="365">
        <f>IF(KW$19-'様式３（療養者名簿）（⑤の場合）'!$BJ66+1&lt;=15,IF(KW$19&gt;='様式３（療養者名簿）（⑤の場合）'!$BJ66,IF(KW$19&lt;='様式３（療養者名簿）（⑤の場合）'!$BK66,1,0),0),0)</f>
        <v>0</v>
      </c>
      <c r="KX61" s="365">
        <f>IF(KX$19-'様式３（療養者名簿）（⑤の場合）'!$BJ66+1&lt;=15,IF(KX$19&gt;='様式３（療養者名簿）（⑤の場合）'!$BJ66,IF(KX$19&lt;='様式３（療養者名簿）（⑤の場合）'!$BK66,1,0),0),0)</f>
        <v>0</v>
      </c>
      <c r="KY61" s="365">
        <f>IF(KY$19-'様式３（療養者名簿）（⑤の場合）'!$BJ66+1&lt;=15,IF(KY$19&gt;='様式３（療養者名簿）（⑤の場合）'!$BJ66,IF(KY$19&lt;='様式３（療養者名簿）（⑤の場合）'!$BK66,1,0),0),0)</f>
        <v>0</v>
      </c>
      <c r="KZ61" s="365">
        <f>IF(KZ$19-'様式３（療養者名簿）（⑤の場合）'!$BJ66+1&lt;=15,IF(KZ$19&gt;='様式３（療養者名簿）（⑤の場合）'!$BJ66,IF(KZ$19&lt;='様式３（療養者名簿）（⑤の場合）'!$BK66,1,0),0),0)</f>
        <v>0</v>
      </c>
      <c r="LA61" s="365">
        <f>IF(LA$19-'様式３（療養者名簿）（⑤の場合）'!$BJ66+1&lt;=15,IF(LA$19&gt;='様式３（療養者名簿）（⑤の場合）'!$BJ66,IF(LA$19&lt;='様式３（療養者名簿）（⑤の場合）'!$BK66,1,0),0),0)</f>
        <v>0</v>
      </c>
      <c r="LB61" s="365">
        <f>IF(LB$19-'様式３（療養者名簿）（⑤の場合）'!$BJ66+1&lt;=15,IF(LB$19&gt;='様式３（療養者名簿）（⑤の場合）'!$BJ66,IF(LB$19&lt;='様式３（療養者名簿）（⑤の場合）'!$BK66,1,0),0),0)</f>
        <v>0</v>
      </c>
      <c r="LC61" s="365">
        <f>IF(LC$19-'様式３（療養者名簿）（⑤の場合）'!$BJ66+1&lt;=15,IF(LC$19&gt;='様式３（療養者名簿）（⑤の場合）'!$BJ66,IF(LC$19&lt;='様式３（療養者名簿）（⑤の場合）'!$BK66,1,0),0),0)</f>
        <v>0</v>
      </c>
      <c r="LD61" s="365">
        <f>IF(LD$19-'様式３（療養者名簿）（⑤の場合）'!$BJ66+1&lt;=15,IF(LD$19&gt;='様式３（療養者名簿）（⑤の場合）'!$BJ66,IF(LD$19&lt;='様式３（療養者名簿）（⑤の場合）'!$BK66,1,0),0),0)</f>
        <v>0</v>
      </c>
      <c r="LE61" s="365">
        <f>IF(LE$19-'様式３（療養者名簿）（⑤の場合）'!$BJ66+1&lt;=15,IF(LE$19&gt;='様式３（療養者名簿）（⑤の場合）'!$BJ66,IF(LE$19&lt;='様式３（療養者名簿）（⑤の場合）'!$BK66,1,0),0),0)</f>
        <v>0</v>
      </c>
      <c r="LF61" s="365">
        <f>IF(LF$19-'様式３（療養者名簿）（⑤の場合）'!$BJ66+1&lt;=15,IF(LF$19&gt;='様式３（療養者名簿）（⑤の場合）'!$BJ66,IF(LF$19&lt;='様式３（療養者名簿）（⑤の場合）'!$BK66,1,0),0),0)</f>
        <v>0</v>
      </c>
      <c r="LG61" s="365">
        <f>IF(LG$19-'様式３（療養者名簿）（⑤の場合）'!$BJ66+1&lt;=15,IF(LG$19&gt;='様式３（療養者名簿）（⑤の場合）'!$BJ66,IF(LG$19&lt;='様式３（療養者名簿）（⑤の場合）'!$BK66,1,0),0),0)</f>
        <v>0</v>
      </c>
      <c r="LH61" s="365">
        <f>IF(LH$19-'様式３（療養者名簿）（⑤の場合）'!$BJ66+1&lt;=15,IF(LH$19&gt;='様式３（療養者名簿）（⑤の場合）'!$BJ66,IF(LH$19&lt;='様式３（療養者名簿）（⑤の場合）'!$BK66,1,0),0),0)</f>
        <v>0</v>
      </c>
      <c r="LI61" s="365">
        <f>IF(LI$19-'様式３（療養者名簿）（⑤の場合）'!$BJ66+1&lt;=15,IF(LI$19&gt;='様式３（療養者名簿）（⑤の場合）'!$BJ66,IF(LI$19&lt;='様式３（療養者名簿）（⑤の場合）'!$BK66,1,0),0),0)</f>
        <v>0</v>
      </c>
      <c r="LJ61" s="365">
        <f>IF(LJ$19-'様式３（療養者名簿）（⑤の場合）'!$BJ66+1&lt;=15,IF(LJ$19&gt;='様式３（療養者名簿）（⑤の場合）'!$BJ66,IF(LJ$19&lt;='様式３（療養者名簿）（⑤の場合）'!$BK66,1,0),0),0)</f>
        <v>0</v>
      </c>
      <c r="LK61" s="365">
        <f>IF(LK$19-'様式３（療養者名簿）（⑤の場合）'!$BJ66+1&lt;=15,IF(LK$19&gt;='様式３（療養者名簿）（⑤の場合）'!$BJ66,IF(LK$19&lt;='様式３（療養者名簿）（⑤の場合）'!$BK66,1,0),0),0)</f>
        <v>0</v>
      </c>
      <c r="LL61" s="365">
        <f>IF(LL$19-'様式３（療養者名簿）（⑤の場合）'!$BJ66+1&lt;=15,IF(LL$19&gt;='様式３（療養者名簿）（⑤の場合）'!$BJ66,IF(LL$19&lt;='様式３（療養者名簿）（⑤の場合）'!$BK66,1,0),0),0)</f>
        <v>0</v>
      </c>
      <c r="LM61" s="365">
        <f>IF(LM$19-'様式３（療養者名簿）（⑤の場合）'!$BJ66+1&lt;=15,IF(LM$19&gt;='様式３（療養者名簿）（⑤の場合）'!$BJ66,IF(LM$19&lt;='様式３（療養者名簿）（⑤の場合）'!$BK66,1,0),0),0)</f>
        <v>0</v>
      </c>
      <c r="LN61" s="365">
        <f>IF(LN$19-'様式３（療養者名簿）（⑤の場合）'!$BJ66+1&lt;=15,IF(LN$19&gt;='様式３（療養者名簿）（⑤の場合）'!$BJ66,IF(LN$19&lt;='様式３（療養者名簿）（⑤の場合）'!$BK66,1,0),0),0)</f>
        <v>0</v>
      </c>
      <c r="LO61" s="365">
        <f>IF(LO$19-'様式３（療養者名簿）（⑤の場合）'!$BJ66+1&lt;=15,IF(LO$19&gt;='様式３（療養者名簿）（⑤の場合）'!$BJ66,IF(LO$19&lt;='様式３（療養者名簿）（⑤の場合）'!$BK66,1,0),0),0)</f>
        <v>0</v>
      </c>
      <c r="LP61" s="365">
        <f>IF(LP$19-'様式３（療養者名簿）（⑤の場合）'!$BJ66+1&lt;=15,IF(LP$19&gt;='様式３（療養者名簿）（⑤の場合）'!$BJ66,IF(LP$19&lt;='様式３（療養者名簿）（⑤の場合）'!$BK66,1,0),0),0)</f>
        <v>0</v>
      </c>
      <c r="LQ61" s="365">
        <f>IF(LQ$19-'様式３（療養者名簿）（⑤の場合）'!$BJ66+1&lt;=15,IF(LQ$19&gt;='様式３（療養者名簿）（⑤の場合）'!$BJ66,IF(LQ$19&lt;='様式３（療養者名簿）（⑤の場合）'!$BK66,1,0),0),0)</f>
        <v>0</v>
      </c>
      <c r="LR61" s="365">
        <f>IF(LR$19-'様式３（療養者名簿）（⑤の場合）'!$BJ66+1&lt;=15,IF(LR$19&gt;='様式３（療養者名簿）（⑤の場合）'!$BJ66,IF(LR$19&lt;='様式３（療養者名簿）（⑤の場合）'!$BK66,1,0),0),0)</f>
        <v>0</v>
      </c>
      <c r="LS61" s="365">
        <f>IF(LS$19-'様式３（療養者名簿）（⑤の場合）'!$BJ66+1&lt;=15,IF(LS$19&gt;='様式３（療養者名簿）（⑤の場合）'!$BJ66,IF(LS$19&lt;='様式３（療養者名簿）（⑤の場合）'!$BK66,1,0),0),0)</f>
        <v>0</v>
      </c>
      <c r="LT61" s="365">
        <f>IF(LT$19-'様式３（療養者名簿）（⑤の場合）'!$BJ66+1&lt;=15,IF(LT$19&gt;='様式３（療養者名簿）（⑤の場合）'!$BJ66,IF(LT$19&lt;='様式３（療養者名簿）（⑤の場合）'!$BK66,1,0),0),0)</f>
        <v>0</v>
      </c>
      <c r="LU61" s="365">
        <f>IF(LU$19-'様式３（療養者名簿）（⑤の場合）'!$BJ66+1&lt;=15,IF(LU$19&gt;='様式３（療養者名簿）（⑤の場合）'!$BJ66,IF(LU$19&lt;='様式３（療養者名簿）（⑤の場合）'!$BK66,1,0),0),0)</f>
        <v>0</v>
      </c>
      <c r="LV61" s="365">
        <f>IF(LV$19-'様式３（療養者名簿）（⑤の場合）'!$BJ66+1&lt;=15,IF(LV$19&gt;='様式３（療養者名簿）（⑤の場合）'!$BJ66,IF(LV$19&lt;='様式３（療養者名簿）（⑤の場合）'!$BK66,1,0),0),0)</f>
        <v>0</v>
      </c>
      <c r="LW61" s="365">
        <f>IF(LW$19-'様式３（療養者名簿）（⑤の場合）'!$BJ66+1&lt;=15,IF(LW$19&gt;='様式３（療養者名簿）（⑤の場合）'!$BJ66,IF(LW$19&lt;='様式３（療養者名簿）（⑤の場合）'!$BK66,1,0),0),0)</f>
        <v>0</v>
      </c>
      <c r="LX61" s="365">
        <f>IF(LX$19-'様式３（療養者名簿）（⑤の場合）'!$BJ66+1&lt;=15,IF(LX$19&gt;='様式３（療養者名簿）（⑤の場合）'!$BJ66,IF(LX$19&lt;='様式３（療養者名簿）（⑤の場合）'!$BK66,1,0),0),0)</f>
        <v>0</v>
      </c>
      <c r="LY61" s="365">
        <f>IF(LY$19-'様式３（療養者名簿）（⑤の場合）'!$BJ66+1&lt;=15,IF(LY$19&gt;='様式３（療養者名簿）（⑤の場合）'!$BJ66,IF(LY$19&lt;='様式３（療養者名簿）（⑤の場合）'!$BK66,1,0),0),0)</f>
        <v>0</v>
      </c>
      <c r="LZ61" s="365">
        <f>IF(LZ$19-'様式３（療養者名簿）（⑤の場合）'!$BJ66+1&lt;=15,IF(LZ$19&gt;='様式３（療養者名簿）（⑤の場合）'!$BJ66,IF(LZ$19&lt;='様式３（療養者名簿）（⑤の場合）'!$BK66,1,0),0),0)</f>
        <v>0</v>
      </c>
      <c r="MA61" s="365">
        <f>IF(MA$19-'様式３（療養者名簿）（⑤の場合）'!$BJ66+1&lt;=15,IF(MA$19&gt;='様式３（療養者名簿）（⑤の場合）'!$BJ66,IF(MA$19&lt;='様式３（療養者名簿）（⑤の場合）'!$BK66,1,0),0),0)</f>
        <v>0</v>
      </c>
      <c r="MB61" s="365">
        <f>IF(MB$19-'様式３（療養者名簿）（⑤の場合）'!$BJ66+1&lt;=15,IF(MB$19&gt;='様式３（療養者名簿）（⑤の場合）'!$BJ66,IF(MB$19&lt;='様式３（療養者名簿）（⑤の場合）'!$BK66,1,0),0),0)</f>
        <v>0</v>
      </c>
      <c r="MC61" s="365">
        <f>IF(MC$19-'様式３（療養者名簿）（⑤の場合）'!$BJ66+1&lt;=15,IF(MC$19&gt;='様式３（療養者名簿）（⑤の場合）'!$BJ66,IF(MC$19&lt;='様式３（療養者名簿）（⑤の場合）'!$BK66,1,0),0),0)</f>
        <v>0</v>
      </c>
      <c r="MD61" s="365">
        <f>IF(MD$19-'様式３（療養者名簿）（⑤の場合）'!$BJ66+1&lt;=15,IF(MD$19&gt;='様式３（療養者名簿）（⑤の場合）'!$BJ66,IF(MD$19&lt;='様式３（療養者名簿）（⑤の場合）'!$BK66,1,0),0),0)</f>
        <v>0</v>
      </c>
      <c r="ME61" s="365">
        <f>IF(ME$19-'様式３（療養者名簿）（⑤の場合）'!$BJ66+1&lt;=15,IF(ME$19&gt;='様式３（療養者名簿）（⑤の場合）'!$BJ66,IF(ME$19&lt;='様式３（療養者名簿）（⑤の場合）'!$BK66,1,0),0),0)</f>
        <v>0</v>
      </c>
      <c r="MF61" s="365">
        <f>IF(MF$19-'様式３（療養者名簿）（⑤の場合）'!$BJ66+1&lt;=15,IF(MF$19&gt;='様式３（療養者名簿）（⑤の場合）'!$BJ66,IF(MF$19&lt;='様式３（療養者名簿）（⑤の場合）'!$BK66,1,0),0),0)</f>
        <v>0</v>
      </c>
      <c r="MG61" s="365">
        <f>IF(MG$19-'様式３（療養者名簿）（⑤の場合）'!$BJ66+1&lt;=15,IF(MG$19&gt;='様式３（療養者名簿）（⑤の場合）'!$BJ66,IF(MG$19&lt;='様式３（療養者名簿）（⑤の場合）'!$BK66,1,0),0),0)</f>
        <v>0</v>
      </c>
      <c r="MH61" s="365">
        <f>IF(MH$19-'様式３（療養者名簿）（⑤の場合）'!$BJ66+1&lt;=15,IF(MH$19&gt;='様式３（療養者名簿）（⑤の場合）'!$BJ66,IF(MH$19&lt;='様式３（療養者名簿）（⑤の場合）'!$BK66,1,0),0),0)</f>
        <v>0</v>
      </c>
      <c r="MI61" s="365">
        <f>IF(MI$19-'様式３（療養者名簿）（⑤の場合）'!$BJ66+1&lt;=15,IF(MI$19&gt;='様式３（療養者名簿）（⑤の場合）'!$BJ66,IF(MI$19&lt;='様式３（療養者名簿）（⑤の場合）'!$BK66,1,0),0),0)</f>
        <v>0</v>
      </c>
      <c r="MJ61" s="365">
        <f>IF(MJ$19-'様式３（療養者名簿）（⑤の場合）'!$BJ66+1&lt;=15,IF(MJ$19&gt;='様式３（療養者名簿）（⑤の場合）'!$BJ66,IF(MJ$19&lt;='様式３（療養者名簿）（⑤の場合）'!$BK66,1,0),0),0)</f>
        <v>0</v>
      </c>
      <c r="MK61" s="365">
        <f>IF(MK$19-'様式３（療養者名簿）（⑤の場合）'!$BJ66+1&lt;=15,IF(MK$19&gt;='様式３（療養者名簿）（⑤の場合）'!$BJ66,IF(MK$19&lt;='様式３（療養者名簿）（⑤の場合）'!$BK66,1,0),0),0)</f>
        <v>0</v>
      </c>
      <c r="ML61" s="365">
        <f>IF(ML$19-'様式３（療養者名簿）（⑤の場合）'!$BJ66+1&lt;=15,IF(ML$19&gt;='様式３（療養者名簿）（⑤の場合）'!$BJ66,IF(ML$19&lt;='様式３（療養者名簿）（⑤の場合）'!$BK66,1,0),0),0)</f>
        <v>0</v>
      </c>
      <c r="MM61" s="365">
        <f>IF(MM$19-'様式３（療養者名簿）（⑤の場合）'!$BJ66+1&lt;=15,IF(MM$19&gt;='様式３（療養者名簿）（⑤の場合）'!$BJ66,IF(MM$19&lt;='様式３（療養者名簿）（⑤の場合）'!$BK66,1,0),0),0)</f>
        <v>0</v>
      </c>
      <c r="MN61" s="365">
        <f>IF(MN$19-'様式３（療養者名簿）（⑤の場合）'!$BJ66+1&lt;=15,IF(MN$19&gt;='様式３（療養者名簿）（⑤の場合）'!$BJ66,IF(MN$19&lt;='様式３（療養者名簿）（⑤の場合）'!$BK66,1,0),0),0)</f>
        <v>0</v>
      </c>
      <c r="MO61" s="365">
        <f>IF(MO$19-'様式３（療養者名簿）（⑤の場合）'!$BJ66+1&lt;=15,IF(MO$19&gt;='様式３（療養者名簿）（⑤の場合）'!$BJ66,IF(MO$19&lt;='様式３（療養者名簿）（⑤の場合）'!$BK66,1,0),0),0)</f>
        <v>0</v>
      </c>
      <c r="MP61" s="365">
        <f>IF(MP$19-'様式３（療養者名簿）（⑤の場合）'!$BJ66+1&lt;=15,IF(MP$19&gt;='様式３（療養者名簿）（⑤の場合）'!$BJ66,IF(MP$19&lt;='様式３（療養者名簿）（⑤の場合）'!$BK66,1,0),0),0)</f>
        <v>0</v>
      </c>
      <c r="MQ61" s="365">
        <f>IF(MQ$19-'様式３（療養者名簿）（⑤の場合）'!$BJ66+1&lt;=15,IF(MQ$19&gt;='様式３（療養者名簿）（⑤の場合）'!$BJ66,IF(MQ$19&lt;='様式３（療養者名簿）（⑤の場合）'!$BK66,1,0),0),0)</f>
        <v>0</v>
      </c>
      <c r="MR61" s="365">
        <f>IF(MR$19-'様式３（療養者名簿）（⑤の場合）'!$BJ66+1&lt;=15,IF(MR$19&gt;='様式３（療養者名簿）（⑤の場合）'!$BJ66,IF(MR$19&lt;='様式３（療養者名簿）（⑤の場合）'!$BK66,1,0),0),0)</f>
        <v>0</v>
      </c>
      <c r="MS61" s="365">
        <f>IF(MS$19-'様式３（療養者名簿）（⑤の場合）'!$BJ66+1&lt;=15,IF(MS$19&gt;='様式３（療養者名簿）（⑤の場合）'!$BJ66,IF(MS$19&lt;='様式３（療養者名簿）（⑤の場合）'!$BK66,1,0),0),0)</f>
        <v>0</v>
      </c>
      <c r="MT61" s="365">
        <f>IF(MT$19-'様式３（療養者名簿）（⑤の場合）'!$BJ66+1&lt;=15,IF(MT$19&gt;='様式３（療養者名簿）（⑤の場合）'!$BJ66,IF(MT$19&lt;='様式３（療養者名簿）（⑤の場合）'!$BK66,1,0),0),0)</f>
        <v>0</v>
      </c>
      <c r="MU61" s="365">
        <f>IF(MU$19-'様式３（療養者名簿）（⑤の場合）'!$BJ66+1&lt;=15,IF(MU$19&gt;='様式３（療養者名簿）（⑤の場合）'!$BJ66,IF(MU$19&lt;='様式３（療養者名簿）（⑤の場合）'!$BK66,1,0),0),0)</f>
        <v>0</v>
      </c>
      <c r="MV61" s="365">
        <f>IF(MV$19-'様式３（療養者名簿）（⑤の場合）'!$BJ66+1&lt;=15,IF(MV$19&gt;='様式３（療養者名簿）（⑤の場合）'!$BJ66,IF(MV$19&lt;='様式３（療養者名簿）（⑤の場合）'!$BK66,1,0),0),0)</f>
        <v>0</v>
      </c>
      <c r="MW61" s="365">
        <f>IF(MW$19-'様式３（療養者名簿）（⑤の場合）'!$BJ66+1&lt;=15,IF(MW$19&gt;='様式３（療養者名簿）（⑤の場合）'!$BJ66,IF(MW$19&lt;='様式３（療養者名簿）（⑤の場合）'!$BK66,1,0),0),0)</f>
        <v>0</v>
      </c>
      <c r="MX61" s="365">
        <f>IF(MX$19-'様式３（療養者名簿）（⑤の場合）'!$BJ66+1&lt;=15,IF(MX$19&gt;='様式３（療養者名簿）（⑤の場合）'!$BJ66,IF(MX$19&lt;='様式３（療養者名簿）（⑤の場合）'!$BK66,1,0),0),0)</f>
        <v>0</v>
      </c>
      <c r="MY61" s="365">
        <f>IF(MY$19-'様式３（療養者名簿）（⑤の場合）'!$BJ66+1&lt;=15,IF(MY$19&gt;='様式３（療養者名簿）（⑤の場合）'!$BJ66,IF(MY$19&lt;='様式３（療養者名簿）（⑤の場合）'!$BK66,1,0),0),0)</f>
        <v>0</v>
      </c>
      <c r="MZ61" s="365">
        <f>IF(MZ$19-'様式３（療養者名簿）（⑤の場合）'!$BJ66+1&lt;=15,IF(MZ$19&gt;='様式３（療養者名簿）（⑤の場合）'!$BJ66,IF(MZ$19&lt;='様式３（療養者名簿）（⑤の場合）'!$BK66,1,0),0),0)</f>
        <v>0</v>
      </c>
      <c r="NA61" s="365">
        <f>IF(NA$19-'様式３（療養者名簿）（⑤の場合）'!$BJ66+1&lt;=15,IF(NA$19&gt;='様式３（療養者名簿）（⑤の場合）'!$BJ66,IF(NA$19&lt;='様式３（療養者名簿）（⑤の場合）'!$BK66,1,0),0),0)</f>
        <v>0</v>
      </c>
      <c r="NB61" s="365">
        <f>IF(NB$19-'様式３（療養者名簿）（⑤の場合）'!$BJ66+1&lt;=15,IF(NB$19&gt;='様式３（療養者名簿）（⑤の場合）'!$BJ66,IF(NB$19&lt;='様式３（療養者名簿）（⑤の場合）'!$BK66,1,0),0),0)</f>
        <v>0</v>
      </c>
      <c r="NC61" s="248">
        <f>IF(NC$19-'様式３（療養者名簿）（⑤の場合）'!$BJ66+1&lt;=15,IF(NC$19&gt;='様式３（療養者名簿）（⑤の場合）'!$BJ66,IF(NC$19&lt;='様式３（療養者名簿）（⑤の場合）'!$BK66,1,0),0),0)</f>
        <v>0</v>
      </c>
      <c r="ND61" s="248">
        <f>IF(ND$19-'様式３（療養者名簿）（⑤の場合）'!$BJ66+1&lt;=15,IF(ND$19&gt;='様式３（療養者名簿）（⑤の場合）'!$BJ66,IF(ND$19&lt;='様式３（療養者名簿）（⑤の場合）'!$BK66,1,0),0),0)</f>
        <v>0</v>
      </c>
      <c r="NE61" s="248">
        <f>IF(NE$19-'様式３（療養者名簿）（⑤の場合）'!$BJ66+1&lt;=15,IF(NE$19&gt;='様式３（療養者名簿）（⑤の場合）'!$BJ66,IF(NE$19&lt;='様式３（療養者名簿）（⑤の場合）'!$BK66,1,0),0),0)</f>
        <v>0</v>
      </c>
      <c r="NF61" s="248">
        <f>IF(NF$19-'様式３（療養者名簿）（⑤の場合）'!$BJ66+1&lt;=15,IF(NF$19&gt;='様式３（療養者名簿）（⑤の場合）'!$BJ66,IF(NF$19&lt;='様式３（療養者名簿）（⑤の場合）'!$BK66,1,0),0),0)</f>
        <v>0</v>
      </c>
      <c r="NG61" s="248">
        <f>IF(NG$19-'様式３（療養者名簿）（⑤の場合）'!$BJ66+1&lt;=15,IF(NG$19&gt;='様式３（療養者名簿）（⑤の場合）'!$BJ66,IF(NG$19&lt;='様式３（療養者名簿）（⑤の場合）'!$BK66,1,0),0),0)</f>
        <v>0</v>
      </c>
      <c r="NH61" s="248">
        <f>IF(NH$19-'様式３（療養者名簿）（⑤の場合）'!$BJ66+1&lt;=15,IF(NH$19&gt;='様式３（療養者名簿）（⑤の場合）'!$BJ66,IF(NH$19&lt;='様式３（療養者名簿）（⑤の場合）'!$BK66,1,0),0),0)</f>
        <v>0</v>
      </c>
      <c r="NI61" s="248">
        <f>IF(NI$19-'様式３（療養者名簿）（⑤の場合）'!$BJ66+1&lt;=15,IF(NI$19&gt;='様式３（療養者名簿）（⑤の場合）'!$BJ66,IF(NI$19&lt;='様式３（療養者名簿）（⑤の場合）'!$BK66,1,0),0),0)</f>
        <v>0</v>
      </c>
      <c r="NJ61" s="248">
        <f>IF(NJ$19-'様式３（療養者名簿）（⑤の場合）'!$BJ66+1&lt;=15,IF(NJ$19&gt;='様式３（療養者名簿）（⑤の場合）'!$BJ66,IF(NJ$19&lt;='様式３（療養者名簿）（⑤の場合）'!$BK66,1,0),0),0)</f>
        <v>0</v>
      </c>
      <c r="NK61" s="248">
        <f>IF(NK$19-'様式３（療養者名簿）（⑤の場合）'!$BJ66+1&lt;=15,IF(NK$19&gt;='様式３（療養者名簿）（⑤の場合）'!$BJ66,IF(NK$19&lt;='様式３（療養者名簿）（⑤の場合）'!$BK66,1,0),0),0)</f>
        <v>0</v>
      </c>
      <c r="NL61" s="248">
        <f>IF(NL$19-'様式３（療養者名簿）（⑤の場合）'!$BJ66+1&lt;=15,IF(NL$19&gt;='様式３（療養者名簿）（⑤の場合）'!$BJ66,IF(NL$19&lt;='様式３（療養者名簿）（⑤の場合）'!$BK66,1,0),0),0)</f>
        <v>0</v>
      </c>
      <c r="NM61" s="248">
        <f>IF(NM$19-'様式３（療養者名簿）（⑤の場合）'!$BJ66+1&lt;=15,IF(NM$19&gt;='様式３（療養者名簿）（⑤の場合）'!$BJ66,IF(NM$19&lt;='様式３（療養者名簿）（⑤の場合）'!$BK66,1,0),0),0)</f>
        <v>0</v>
      </c>
      <c r="NN61" s="248">
        <f>IF(NN$19-'様式３（療養者名簿）（⑤の場合）'!$BJ66+1&lt;=15,IF(NN$19&gt;='様式３（療養者名簿）（⑤の場合）'!$BJ66,IF(NN$19&lt;='様式３（療養者名簿）（⑤の場合）'!$BK66,1,0),0),0)</f>
        <v>0</v>
      </c>
      <c r="NO61" s="248">
        <f>IF(NO$19-'様式３（療養者名簿）（⑤の場合）'!$BJ66+1&lt;=15,IF(NO$19&gt;='様式３（療養者名簿）（⑤の場合）'!$BJ66,IF(NO$19&lt;='様式３（療養者名簿）（⑤の場合）'!$BK66,1,0),0),0)</f>
        <v>0</v>
      </c>
      <c r="NP61" s="248">
        <f>IF(NP$19-'様式３（療養者名簿）（⑤の場合）'!$BJ66+1&lt;=15,IF(NP$19&gt;='様式３（療養者名簿）（⑤の場合）'!$BJ66,IF(NP$19&lt;='様式３（療養者名簿）（⑤の場合）'!$BK66,1,0),0),0)</f>
        <v>0</v>
      </c>
      <c r="NQ61" s="248">
        <f>IF(NQ$19-'様式３（療養者名簿）（⑤の場合）'!$BJ66+1&lt;=15,IF(NQ$19&gt;='様式３（療養者名簿）（⑤の場合）'!$BJ66,IF(NQ$19&lt;='様式３（療養者名簿）（⑤の場合）'!$BK66,1,0),0),0)</f>
        <v>0</v>
      </c>
      <c r="NR61" s="248">
        <f>IF(NR$19-'様式３（療養者名簿）（⑤の場合）'!$BJ66+1&lt;=15,IF(NR$19&gt;='様式３（療養者名簿）（⑤の場合）'!$BJ66,IF(NR$19&lt;='様式３（療養者名簿）（⑤の場合）'!$BK66,1,0),0),0)</f>
        <v>0</v>
      </c>
      <c r="NS61" s="248">
        <f>IF(NS$19-'様式３（療養者名簿）（⑤の場合）'!$BJ66+1&lt;=15,IF(NS$19&gt;='様式３（療養者名簿）（⑤の場合）'!$BJ66,IF(NS$19&lt;='様式３（療養者名簿）（⑤の場合）'!$BK66,1,0),0),0)</f>
        <v>0</v>
      </c>
      <c r="NT61" s="248">
        <f>IF(NT$19-'様式３（療養者名簿）（⑤の場合）'!$BJ66+1&lt;=15,IF(NT$19&gt;='様式３（療養者名簿）（⑤の場合）'!$BJ66,IF(NT$19&lt;='様式３（療養者名簿）（⑤の場合）'!$BK66,1,0),0),0)</f>
        <v>0</v>
      </c>
      <c r="NU61" s="248">
        <f>IF(NU$19-'様式３（療養者名簿）（⑤の場合）'!$BJ66+1&lt;=15,IF(NU$19&gt;='様式３（療養者名簿）（⑤の場合）'!$BJ66,IF(NU$19&lt;='様式３（療養者名簿）（⑤の場合）'!$BK66,1,0),0),0)</f>
        <v>0</v>
      </c>
      <c r="NV61" s="248">
        <f>IF(NV$19-'様式３（療養者名簿）（⑤の場合）'!$BJ66+1&lt;=15,IF(NV$19&gt;='様式３（療養者名簿）（⑤の場合）'!$BJ66,IF(NV$19&lt;='様式３（療養者名簿）（⑤の場合）'!$BK66,1,0),0),0)</f>
        <v>0</v>
      </c>
      <c r="NW61" s="248">
        <f>IF(NW$19-'様式３（療養者名簿）（⑤の場合）'!$BJ66+1&lt;=15,IF(NW$19&gt;='様式３（療養者名簿）（⑤の場合）'!$BJ66,IF(NW$19&lt;='様式３（療養者名簿）（⑤の場合）'!$BK66,1,0),0),0)</f>
        <v>0</v>
      </c>
      <c r="NX61" s="248">
        <f>IF(NX$19-'様式３（療養者名簿）（⑤の場合）'!$BJ66+1&lt;=15,IF(NX$19&gt;='様式３（療養者名簿）（⑤の場合）'!$BJ66,IF(NX$19&lt;='様式３（療養者名簿）（⑤の場合）'!$BK66,1,0),0),0)</f>
        <v>0</v>
      </c>
      <c r="NY61" s="248">
        <f>IF(NY$19-'様式３（療養者名簿）（⑤の場合）'!$BJ66+1&lt;=15,IF(NY$19&gt;='様式３（療養者名簿）（⑤の場合）'!$BJ66,IF(NY$19&lt;='様式３（療養者名簿）（⑤の場合）'!$BK66,1,0),0),0)</f>
        <v>0</v>
      </c>
      <c r="NZ61" s="248">
        <f>IF(NZ$19-'様式３（療養者名簿）（⑤の場合）'!$BJ66+1&lt;=15,IF(NZ$19&gt;='様式３（療養者名簿）（⑤の場合）'!$BJ66,IF(NZ$19&lt;='様式３（療養者名簿）（⑤の場合）'!$BK66,1,0),0),0)</f>
        <v>0</v>
      </c>
      <c r="OA61" s="248">
        <f>IF(OA$19-'様式３（療養者名簿）（⑤の場合）'!$BJ66+1&lt;=15,IF(OA$19&gt;='様式３（療養者名簿）（⑤の場合）'!$BJ66,IF(OA$19&lt;='様式３（療養者名簿）（⑤の場合）'!$BK66,1,0),0),0)</f>
        <v>0</v>
      </c>
      <c r="OB61" s="248">
        <f>IF(OB$19-'様式３（療養者名簿）（⑤の場合）'!$BJ66+1&lt;=15,IF(OB$19&gt;='様式３（療養者名簿）（⑤の場合）'!$BJ66,IF(OB$19&lt;='様式３（療養者名簿）（⑤の場合）'!$BK66,1,0),0),0)</f>
        <v>0</v>
      </c>
      <c r="OC61" s="248">
        <f>IF(OC$19-'様式３（療養者名簿）（⑤の場合）'!$BJ66+1&lt;=15,IF(OC$19&gt;='様式３（療養者名簿）（⑤の場合）'!$BJ66,IF(OC$19&lt;='様式３（療養者名簿）（⑤の場合）'!$BK66,1,0),0),0)</f>
        <v>0</v>
      </c>
      <c r="OD61" s="248">
        <f>IF(OD$19-'様式３（療養者名簿）（⑤の場合）'!$BJ66+1&lt;=15,IF(OD$19&gt;='様式３（療養者名簿）（⑤の場合）'!$BJ66,IF(OD$19&lt;='様式３（療養者名簿）（⑤の場合）'!$BK66,1,0),0),0)</f>
        <v>0</v>
      </c>
      <c r="OE61" s="248">
        <f>IF(OE$19-'様式３（療養者名簿）（⑤の場合）'!$BJ66+1&lt;=15,IF(OE$19&gt;='様式３（療養者名簿）（⑤の場合）'!$BJ66,IF(OE$19&lt;='様式３（療養者名簿）（⑤の場合）'!$BK66,1,0),0),0)</f>
        <v>0</v>
      </c>
      <c r="OF61" s="248">
        <f>IF(OF$19-'様式３（療養者名簿）（⑤の場合）'!$BJ66+1&lt;=15,IF(OF$19&gt;='様式３（療養者名簿）（⑤の場合）'!$BJ66,IF(OF$19&lt;='様式３（療養者名簿）（⑤の場合）'!$BK66,1,0),0),0)</f>
        <v>0</v>
      </c>
      <c r="OG61" s="248">
        <f>IF(OG$19-'様式３（療養者名簿）（⑤の場合）'!$BJ66+1&lt;=15,IF(OG$19&gt;='様式３（療養者名簿）（⑤の場合）'!$BJ66,IF(OG$19&lt;='様式３（療養者名簿）（⑤の場合）'!$BK66,1,0),0),0)</f>
        <v>0</v>
      </c>
      <c r="OH61" s="248">
        <f>IF(OH$19-'様式３（療養者名簿）（⑤の場合）'!$BJ66+1&lt;=15,IF(OH$19&gt;='様式３（療養者名簿）（⑤の場合）'!$BJ66,IF(OH$19&lt;='様式３（療養者名簿）（⑤の場合）'!$BK66,1,0),0),0)</f>
        <v>0</v>
      </c>
      <c r="OI61" s="248">
        <f>IF(OI$19-'様式３（療養者名簿）（⑤の場合）'!$BJ66+1&lt;=15,IF(OI$19&gt;='様式３（療養者名簿）（⑤の場合）'!$BJ66,IF(OI$19&lt;='様式３（療養者名簿）（⑤の場合）'!$BK66,1,0),0),0)</f>
        <v>0</v>
      </c>
      <c r="OJ61" s="248">
        <f>IF(OJ$19-'様式３（療養者名簿）（⑤の場合）'!$BJ66+1&lt;=15,IF(OJ$19&gt;='様式３（療養者名簿）（⑤の場合）'!$BJ66,IF(OJ$19&lt;='様式３（療養者名簿）（⑤の場合）'!$BK66,1,0),0),0)</f>
        <v>0</v>
      </c>
      <c r="OK61" s="248">
        <f>IF(OK$19-'様式３（療養者名簿）（⑤の場合）'!$BJ66+1&lt;=15,IF(OK$19&gt;='様式３（療養者名簿）（⑤の場合）'!$BJ66,IF(OK$19&lt;='様式３（療養者名簿）（⑤の場合）'!$BK66,1,0),0),0)</f>
        <v>0</v>
      </c>
      <c r="OL61" s="248">
        <f>IF(OL$19-'様式３（療養者名簿）（⑤の場合）'!$BJ66+1&lt;=15,IF(OL$19&gt;='様式３（療養者名簿）（⑤の場合）'!$BJ66,IF(OL$19&lt;='様式３（療養者名簿）（⑤の場合）'!$BK66,1,0),0),0)</f>
        <v>0</v>
      </c>
      <c r="OM61" s="248">
        <f>IF(OM$19-'様式３（療養者名簿）（⑤の場合）'!$BJ66+1&lt;=15,IF(OM$19&gt;='様式３（療養者名簿）（⑤の場合）'!$BJ66,IF(OM$19&lt;='様式３（療養者名簿）（⑤の場合）'!$BK66,1,0),0),0)</f>
        <v>0</v>
      </c>
      <c r="ON61" s="248">
        <f>IF(ON$19-'様式３（療養者名簿）（⑤の場合）'!$BJ66+1&lt;=15,IF(ON$19&gt;='様式３（療養者名簿）（⑤の場合）'!$BJ66,IF(ON$19&lt;='様式３（療養者名簿）（⑤の場合）'!$BK66,1,0),0),0)</f>
        <v>0</v>
      </c>
      <c r="OO61" s="248">
        <f>IF(OO$19-'様式３（療養者名簿）（⑤の場合）'!$BJ66+1&lt;=15,IF(OO$19&gt;='様式３（療養者名簿）（⑤の場合）'!$BJ66,IF(OO$19&lt;='様式３（療養者名簿）（⑤の場合）'!$BK66,1,0),0),0)</f>
        <v>0</v>
      </c>
      <c r="OP61" s="248">
        <f>IF(OP$19-'様式３（療養者名簿）（⑤の場合）'!$BJ66+1&lt;=15,IF(OP$19&gt;='様式３（療養者名簿）（⑤の場合）'!$BJ66,IF(OP$19&lt;='様式３（療養者名簿）（⑤の場合）'!$BK66,1,0),0),0)</f>
        <v>0</v>
      </c>
      <c r="OQ61" s="248">
        <f>IF(OQ$19-'様式３（療養者名簿）（⑤の場合）'!$BJ66+1&lt;=15,IF(OQ$19&gt;='様式３（療養者名簿）（⑤の場合）'!$BJ66,IF(OQ$19&lt;='様式３（療養者名簿）（⑤の場合）'!$BK66,1,0),0),0)</f>
        <v>0</v>
      </c>
      <c r="OR61" s="248">
        <f>IF(OR$19-'様式３（療養者名簿）（⑤の場合）'!$BJ66+1&lt;=15,IF(OR$19&gt;='様式３（療養者名簿）（⑤の場合）'!$BJ66,IF(OR$19&lt;='様式３（療養者名簿）（⑤の場合）'!$BK66,1,0),0),0)</f>
        <v>0</v>
      </c>
      <c r="OS61" s="248">
        <f>IF(OS$19-'様式３（療養者名簿）（⑤の場合）'!$BJ66+1&lt;=15,IF(OS$19&gt;='様式３（療養者名簿）（⑤の場合）'!$BJ66,IF(OS$19&lt;='様式３（療養者名簿）（⑤の場合）'!$BK66,1,0),0),0)</f>
        <v>0</v>
      </c>
      <c r="OT61" s="248">
        <f>IF(OT$19-'様式３（療養者名簿）（⑤の場合）'!$BJ66+1&lt;=15,IF(OT$19&gt;='様式３（療養者名簿）（⑤の場合）'!$BJ66,IF(OT$19&lt;='様式３（療養者名簿）（⑤の場合）'!$BK66,1,0),0),0)</f>
        <v>0</v>
      </c>
      <c r="OU61" s="248">
        <f>IF(OU$19-'様式３（療養者名簿）（⑤の場合）'!$BJ66+1&lt;=15,IF(OU$19&gt;='様式３（療養者名簿）（⑤の場合）'!$BJ66,IF(OU$19&lt;='様式３（療養者名簿）（⑤の場合）'!$BK66,1,0),0),0)</f>
        <v>0</v>
      </c>
      <c r="OV61" s="248">
        <f>IF(OV$19-'様式３（療養者名簿）（⑤の場合）'!$BJ66+1&lt;=15,IF(OV$19&gt;='様式３（療養者名簿）（⑤の場合）'!$BJ66,IF(OV$19&lt;='様式３（療養者名簿）（⑤の場合）'!$BK66,1,0),0),0)</f>
        <v>0</v>
      </c>
      <c r="OW61" s="248">
        <f>IF(OW$19-'様式３（療養者名簿）（⑤の場合）'!$BJ66+1&lt;=15,IF(OW$19&gt;='様式３（療養者名簿）（⑤の場合）'!$BJ66,IF(OW$19&lt;='様式３（療養者名簿）（⑤の場合）'!$BK66,1,0),0),0)</f>
        <v>0</v>
      </c>
      <c r="OX61" s="248">
        <f>IF(OX$19-'様式３（療養者名簿）（⑤の場合）'!$BJ66+1&lt;=15,IF(OX$19&gt;='様式３（療養者名簿）（⑤の場合）'!$BJ66,IF(OX$19&lt;='様式３（療養者名簿）（⑤の場合）'!$BK66,1,0),0),0)</f>
        <v>0</v>
      </c>
      <c r="OY61" s="248">
        <f>IF(OY$19-'様式３（療養者名簿）（⑤の場合）'!$BJ66+1&lt;=15,IF(OY$19&gt;='様式３（療養者名簿）（⑤の場合）'!$BJ66,IF(OY$19&lt;='様式３（療養者名簿）（⑤の場合）'!$BK66,1,0),0),0)</f>
        <v>0</v>
      </c>
      <c r="OZ61" s="248">
        <f>IF(OZ$19-'様式３（療養者名簿）（⑤の場合）'!$BJ66+1&lt;=15,IF(OZ$19&gt;='様式３（療養者名簿）（⑤の場合）'!$BJ66,IF(OZ$19&lt;='様式３（療養者名簿）（⑤の場合）'!$BK66,1,0),0),0)</f>
        <v>0</v>
      </c>
      <c r="PA61" s="248">
        <f>IF(PA$19-'様式３（療養者名簿）（⑤の場合）'!$BJ66+1&lt;=15,IF(PA$19&gt;='様式３（療養者名簿）（⑤の場合）'!$BJ66,IF(PA$19&lt;='様式３（療養者名簿）（⑤の場合）'!$BK66,1,0),0),0)</f>
        <v>0</v>
      </c>
      <c r="PB61" s="248">
        <f>IF(PB$19-'様式３（療養者名簿）（⑤の場合）'!$BJ66+1&lt;=15,IF(PB$19&gt;='様式３（療養者名簿）（⑤の場合）'!$BJ66,IF(PB$19&lt;='様式３（療養者名簿）（⑤の場合）'!$BK66,1,0),0),0)</f>
        <v>0</v>
      </c>
      <c r="PC61" s="248">
        <f>IF(PC$19-'様式３（療養者名簿）（⑤の場合）'!$BJ66+1&lt;=15,IF(PC$19&gt;='様式３（療養者名簿）（⑤の場合）'!$BJ66,IF(PC$19&lt;='様式３（療養者名簿）（⑤の場合）'!$BK66,1,0),0),0)</f>
        <v>0</v>
      </c>
      <c r="PD61" s="248">
        <f>IF(PD$19-'様式３（療養者名簿）（⑤の場合）'!$BJ66+1&lt;=15,IF(PD$19&gt;='様式３（療養者名簿）（⑤の場合）'!$BJ66,IF(PD$19&lt;='様式３（療養者名簿）（⑤の場合）'!$BK66,1,0),0),0)</f>
        <v>0</v>
      </c>
      <c r="PE61" s="248">
        <f>IF(PE$19-'様式３（療養者名簿）（⑤の場合）'!$BJ66+1&lt;=15,IF(PE$19&gt;='様式３（療養者名簿）（⑤の場合）'!$BJ66,IF(PE$19&lt;='様式３（療養者名簿）（⑤の場合）'!$BK66,1,0),0),0)</f>
        <v>0</v>
      </c>
      <c r="PF61" s="248">
        <f>IF(PF$19-'様式３（療養者名簿）（⑤の場合）'!$BJ66+1&lt;=15,IF(PF$19&gt;='様式３（療養者名簿）（⑤の場合）'!$BJ66,IF(PF$19&lt;='様式３（療養者名簿）（⑤の場合）'!$BK66,1,0),0),0)</f>
        <v>0</v>
      </c>
      <c r="PG61" s="248">
        <f>IF(PG$19-'様式３（療養者名簿）（⑤の場合）'!$BJ66+1&lt;=15,IF(PG$19&gt;='様式３（療養者名簿）（⑤の場合）'!$BJ66,IF(PG$19&lt;='様式３（療養者名簿）（⑤の場合）'!$BK66,1,0),0),0)</f>
        <v>0</v>
      </c>
      <c r="PH61" s="248">
        <f>IF(PH$19-'様式３（療養者名簿）（⑤の場合）'!$BJ66+1&lt;=15,IF(PH$19&gt;='様式３（療養者名簿）（⑤の場合）'!$BJ66,IF(PH$19&lt;='様式３（療養者名簿）（⑤の場合）'!$BK66,1,0),0),0)</f>
        <v>0</v>
      </c>
      <c r="PI61" s="248">
        <f>IF(PI$19-'様式３（療養者名簿）（⑤の場合）'!$BJ66+1&lt;=15,IF(PI$19&gt;='様式３（療養者名簿）（⑤の場合）'!$BJ66,IF(PI$19&lt;='様式３（療養者名簿）（⑤の場合）'!$BK66,1,0),0),0)</f>
        <v>0</v>
      </c>
      <c r="PJ61" s="248">
        <f>IF(PJ$19-'様式３（療養者名簿）（⑤の場合）'!$BJ66+1&lt;=15,IF(PJ$19&gt;='様式３（療養者名簿）（⑤の場合）'!$BJ66,IF(PJ$19&lt;='様式３（療養者名簿）（⑤の場合）'!$BK66,1,0),0),0)</f>
        <v>0</v>
      </c>
      <c r="PK61" s="248">
        <f>IF(PK$19-'様式３（療養者名簿）（⑤の場合）'!$BJ66+1&lt;=15,IF(PK$19&gt;='様式３（療養者名簿）（⑤の場合）'!$BJ66,IF(PK$19&lt;='様式３（療養者名簿）（⑤の場合）'!$BK66,1,0),0),0)</f>
        <v>0</v>
      </c>
      <c r="PL61" s="248">
        <f>IF(PL$19-'様式３（療養者名簿）（⑤の場合）'!$BJ66+1&lt;=15,IF(PL$19&gt;='様式３（療養者名簿）（⑤の場合）'!$BJ66,IF(PL$19&lt;='様式３（療養者名簿）（⑤の場合）'!$BK66,1,0),0),0)</f>
        <v>0</v>
      </c>
      <c r="PM61" s="248">
        <f>IF(PM$19-'様式３（療養者名簿）（⑤の場合）'!$BJ66+1&lt;=15,IF(PM$19&gt;='様式３（療養者名簿）（⑤の場合）'!$BJ66,IF(PM$19&lt;='様式３（療養者名簿）（⑤の場合）'!$BK66,1,0),0),0)</f>
        <v>0</v>
      </c>
      <c r="PN61" s="248">
        <f>IF(PN$19-'様式３（療養者名簿）（⑤の場合）'!$BJ66+1&lt;=15,IF(PN$19&gt;='様式３（療養者名簿）（⑤の場合）'!$BJ66,IF(PN$19&lt;='様式３（療養者名簿）（⑤の場合）'!$BK66,1,0),0),0)</f>
        <v>0</v>
      </c>
      <c r="PO61" s="248">
        <f>IF(PO$19-'様式３（療養者名簿）（⑤の場合）'!$BJ66+1&lt;=15,IF(PO$19&gt;='様式３（療養者名簿）（⑤の場合）'!$BJ66,IF(PO$19&lt;='様式３（療養者名簿）（⑤の場合）'!$BK66,1,0),0),0)</f>
        <v>0</v>
      </c>
      <c r="PP61" s="248">
        <f>IF(PP$19-'様式３（療養者名簿）（⑤の場合）'!$BJ66+1&lt;=15,IF(PP$19&gt;='様式３（療養者名簿）（⑤の場合）'!$BJ66,IF(PP$19&lt;='様式３（療養者名簿）（⑤の場合）'!$BK66,1,0),0),0)</f>
        <v>0</v>
      </c>
      <c r="PQ61" s="248">
        <f>IF(PQ$19-'様式３（療養者名簿）（⑤の場合）'!$BJ66+1&lt;=15,IF(PQ$19&gt;='様式３（療養者名簿）（⑤の場合）'!$BJ66,IF(PQ$19&lt;='様式３（療養者名簿）（⑤の場合）'!$BK66,1,0),0),0)</f>
        <v>0</v>
      </c>
      <c r="PR61" s="248">
        <f>IF(PR$19-'様式３（療養者名簿）（⑤の場合）'!$BJ66+1&lt;=15,IF(PR$19&gt;='様式３（療養者名簿）（⑤の場合）'!$BJ66,IF(PR$19&lt;='様式３（療養者名簿）（⑤の場合）'!$BK66,1,0),0),0)</f>
        <v>0</v>
      </c>
      <c r="PS61" s="248">
        <f>IF(PS$19-'様式３（療養者名簿）（⑤の場合）'!$BJ66+1&lt;=15,IF(PS$19&gt;='様式３（療養者名簿）（⑤の場合）'!$BJ66,IF(PS$19&lt;='様式３（療養者名簿）（⑤の場合）'!$BK66,1,0),0),0)</f>
        <v>0</v>
      </c>
      <c r="PT61" s="248">
        <f>IF(PT$19-'様式３（療養者名簿）（⑤の場合）'!$BJ66+1&lt;=15,IF(PT$19&gt;='様式３（療養者名簿）（⑤の場合）'!$BJ66,IF(PT$19&lt;='様式３（療養者名簿）（⑤の場合）'!$BK66,1,0),0),0)</f>
        <v>0</v>
      </c>
      <c r="PU61" s="248">
        <f>IF(PU$19-'様式３（療養者名簿）（⑤の場合）'!$BJ66+1&lt;=15,IF(PU$19&gt;='様式３（療養者名簿）（⑤の場合）'!$BJ66,IF(PU$19&lt;='様式３（療養者名簿）（⑤の場合）'!$BK66,1,0),0),0)</f>
        <v>0</v>
      </c>
      <c r="PV61" s="248">
        <f>IF(PV$19-'様式３（療養者名簿）（⑤の場合）'!$BJ66+1&lt;=15,IF(PV$19&gt;='様式３（療養者名簿）（⑤の場合）'!$BJ66,IF(PV$19&lt;='様式３（療養者名簿）（⑤の場合）'!$BK66,1,0),0),0)</f>
        <v>0</v>
      </c>
      <c r="PW61" s="248">
        <f>IF(PW$19-'様式３（療養者名簿）（⑤の場合）'!$BJ66+1&lt;=15,IF(PW$19&gt;='様式３（療養者名簿）（⑤の場合）'!$BJ66,IF(PW$19&lt;='様式３（療養者名簿）（⑤の場合）'!$BK66,1,0),0),0)</f>
        <v>0</v>
      </c>
      <c r="PX61" s="248">
        <f>IF(PX$19-'様式３（療養者名簿）（⑤の場合）'!$BJ66+1&lt;=15,IF(PX$19&gt;='様式３（療養者名簿）（⑤の場合）'!$BJ66,IF(PX$19&lt;='様式３（療養者名簿）（⑤の場合）'!$BK66,1,0),0),0)</f>
        <v>0</v>
      </c>
      <c r="PY61" s="248">
        <f>IF(PY$19-'様式３（療養者名簿）（⑤の場合）'!$BJ66+1&lt;=15,IF(PY$19&gt;='様式３（療養者名簿）（⑤の場合）'!$BJ66,IF(PY$19&lt;='様式３（療養者名簿）（⑤の場合）'!$BK66,1,0),0),0)</f>
        <v>0</v>
      </c>
      <c r="PZ61" s="248">
        <f>IF(PZ$19-'様式３（療養者名簿）（⑤の場合）'!$BJ66+1&lt;=15,IF(PZ$19&gt;='様式３（療養者名簿）（⑤の場合）'!$BJ66,IF(PZ$19&lt;='様式３（療養者名簿）（⑤の場合）'!$BK66,1,0),0),0)</f>
        <v>0</v>
      </c>
      <c r="QA61" s="248">
        <f>IF(QA$19-'様式３（療養者名簿）（⑤の場合）'!$BJ66+1&lt;=15,IF(QA$19&gt;='様式３（療養者名簿）（⑤の場合）'!$BJ66,IF(QA$19&lt;='様式３（療養者名簿）（⑤の場合）'!$BK66,1,0),0),0)</f>
        <v>0</v>
      </c>
      <c r="QB61" s="248">
        <f>IF(QB$19-'様式３（療養者名簿）（⑤の場合）'!$BJ66+1&lt;=15,IF(QB$19&gt;='様式３（療養者名簿）（⑤の場合）'!$BJ66,IF(QB$19&lt;='様式３（療養者名簿）（⑤の場合）'!$BK66,1,0),0),0)</f>
        <v>0</v>
      </c>
      <c r="QC61" s="248">
        <f>IF(QC$19-'様式３（療養者名簿）（⑤の場合）'!$BJ66+1&lt;=15,IF(QC$19&gt;='様式３（療養者名簿）（⑤の場合）'!$BJ66,IF(QC$19&lt;='様式３（療養者名簿）（⑤の場合）'!$BK66,1,0),0),0)</f>
        <v>0</v>
      </c>
      <c r="QD61" s="248">
        <f>IF(QD$19-'様式３（療養者名簿）（⑤の場合）'!$BJ66+1&lt;=15,IF(QD$19&gt;='様式３（療養者名簿）（⑤の場合）'!$BJ66,IF(QD$19&lt;='様式３（療養者名簿）（⑤の場合）'!$BK66,1,0),0),0)</f>
        <v>0</v>
      </c>
      <c r="QE61" s="248">
        <f>IF(QE$19-'様式３（療養者名簿）（⑤の場合）'!$BJ66+1&lt;=15,IF(QE$19&gt;='様式３（療養者名簿）（⑤の場合）'!$BJ66,IF(QE$19&lt;='様式３（療養者名簿）（⑤の場合）'!$BK66,1,0),0),0)</f>
        <v>0</v>
      </c>
      <c r="QF61" s="248">
        <f>IF(QF$19-'様式３（療養者名簿）（⑤の場合）'!$BJ66+1&lt;=15,IF(QF$19&gt;='様式３（療養者名簿）（⑤の場合）'!$BJ66,IF(QF$19&lt;='様式３（療養者名簿）（⑤の場合）'!$BK66,1,0),0),0)</f>
        <v>0</v>
      </c>
      <c r="QG61" s="248">
        <f>IF(QG$19-'様式３（療養者名簿）（⑤の場合）'!$BJ66+1&lt;=15,IF(QG$19&gt;='様式３（療養者名簿）（⑤の場合）'!$BJ66,IF(QG$19&lt;='様式３（療養者名簿）（⑤の場合）'!$BK66,1,0),0),0)</f>
        <v>0</v>
      </c>
      <c r="QH61" s="248">
        <f>IF(QH$19-'様式３（療養者名簿）（⑤の場合）'!$BJ66+1&lt;=15,IF(QH$19&gt;='様式３（療養者名簿）（⑤の場合）'!$BJ66,IF(QH$19&lt;='様式３（療養者名簿）（⑤の場合）'!$BK66,1,0),0),0)</f>
        <v>0</v>
      </c>
      <c r="QI61" s="248">
        <f>IF(QI$19-'様式３（療養者名簿）（⑤の場合）'!$BJ66+1&lt;=15,IF(QI$19&gt;='様式３（療養者名簿）（⑤の場合）'!$BJ66,IF(QI$19&lt;='様式３（療養者名簿）（⑤の場合）'!$BK66,1,0),0),0)</f>
        <v>0</v>
      </c>
      <c r="QJ61" s="248">
        <f>IF(QJ$19-'様式３（療養者名簿）（⑤の場合）'!$BJ66+1&lt;=15,IF(QJ$19&gt;='様式３（療養者名簿）（⑤の場合）'!$BJ66,IF(QJ$19&lt;='様式３（療養者名簿）（⑤の場合）'!$BK66,1,0),0),0)</f>
        <v>0</v>
      </c>
      <c r="QK61" s="248">
        <f>IF(QK$19-'様式３（療養者名簿）（⑤の場合）'!$BJ66+1&lt;=15,IF(QK$19&gt;='様式３（療養者名簿）（⑤の場合）'!$BJ66,IF(QK$19&lt;='様式３（療養者名簿）（⑤の場合）'!$BK66,1,0),0),0)</f>
        <v>0</v>
      </c>
      <c r="QL61" s="248">
        <f>IF(QL$19-'様式３（療養者名簿）（⑤の場合）'!$BJ66+1&lt;=15,IF(QL$19&gt;='様式３（療養者名簿）（⑤の場合）'!$BJ66,IF(QL$19&lt;='様式３（療養者名簿）（⑤の場合）'!$BK66,1,0),0),0)</f>
        <v>0</v>
      </c>
      <c r="QM61" s="248">
        <f>IF(QM$19-'様式３（療養者名簿）（⑤の場合）'!$BJ66+1&lt;=15,IF(QM$19&gt;='様式３（療養者名簿）（⑤の場合）'!$BJ66,IF(QM$19&lt;='様式３（療養者名簿）（⑤の場合）'!$BK66,1,0),0),0)</f>
        <v>0</v>
      </c>
      <c r="QN61" s="248">
        <f>IF(QN$19-'様式３（療養者名簿）（⑤の場合）'!$BJ66+1&lt;=15,IF(QN$19&gt;='様式３（療養者名簿）（⑤の場合）'!$BJ66,IF(QN$19&lt;='様式３（療養者名簿）（⑤の場合）'!$BK66,1,0),0),0)</f>
        <v>0</v>
      </c>
      <c r="QO61" s="248">
        <f>IF(QO$19-'様式３（療養者名簿）（⑤の場合）'!$BJ66+1&lt;=15,IF(QO$19&gt;='様式３（療養者名簿）（⑤の場合）'!$BJ66,IF(QO$19&lt;='様式３（療養者名簿）（⑤の場合）'!$BK66,1,0),0),0)</f>
        <v>0</v>
      </c>
      <c r="QP61" s="248">
        <f>IF(QP$19-'様式３（療養者名簿）（⑤の場合）'!$BJ66+1&lt;=15,IF(QP$19&gt;='様式３（療養者名簿）（⑤の場合）'!$BJ66,IF(QP$19&lt;='様式３（療養者名簿）（⑤の場合）'!$BK66,1,0),0),0)</f>
        <v>0</v>
      </c>
      <c r="QQ61" s="248">
        <f>IF(QQ$19-'様式３（療養者名簿）（⑤の場合）'!$BJ66+1&lt;=15,IF(QQ$19&gt;='様式３（療養者名簿）（⑤の場合）'!$BJ66,IF(QQ$19&lt;='様式３（療養者名簿）（⑤の場合）'!$BK66,1,0),0),0)</f>
        <v>0</v>
      </c>
      <c r="QR61" s="248">
        <f>IF(QR$19-'様式３（療養者名簿）（⑤の場合）'!$BJ66+1&lt;=15,IF(QR$19&gt;='様式３（療養者名簿）（⑤の場合）'!$BJ66,IF(QR$19&lt;='様式３（療養者名簿）（⑤の場合）'!$BK66,1,0),0),0)</f>
        <v>0</v>
      </c>
      <c r="QS61" s="248">
        <f>IF(QS$19-'様式３（療養者名簿）（⑤の場合）'!$BJ66+1&lt;=15,IF(QS$19&gt;='様式３（療養者名簿）（⑤の場合）'!$BJ66,IF(QS$19&lt;='様式３（療養者名簿）（⑤の場合）'!$BK66,1,0),0),0)</f>
        <v>0</v>
      </c>
      <c r="QT61" s="248">
        <f>IF(QT$19-'様式３（療養者名簿）（⑤の場合）'!$BJ66+1&lt;=15,IF(QT$19&gt;='様式３（療養者名簿）（⑤の場合）'!$BJ66,IF(QT$19&lt;='様式３（療養者名簿）（⑤の場合）'!$BK66,1,0),0),0)</f>
        <v>0</v>
      </c>
      <c r="QU61" s="248">
        <f>IF(QU$19-'様式３（療養者名簿）（⑤の場合）'!$BJ66+1&lt;=15,IF(QU$19&gt;='様式３（療養者名簿）（⑤の場合）'!$BJ66,IF(QU$19&lt;='様式３（療養者名簿）（⑤の場合）'!$BK66,1,0),0),0)</f>
        <v>0</v>
      </c>
      <c r="QV61" s="248">
        <f>IF(QV$19-'様式３（療養者名簿）（⑤の場合）'!$BJ66+1&lt;=15,IF(QV$19&gt;='様式３（療養者名簿）（⑤の場合）'!$BJ66,IF(QV$19&lt;='様式３（療養者名簿）（⑤の場合）'!$BK66,1,0),0),0)</f>
        <v>0</v>
      </c>
      <c r="QW61" s="248">
        <f>IF(QW$19-'様式３（療養者名簿）（⑤の場合）'!$BJ66+1&lt;=15,IF(QW$19&gt;='様式３（療養者名簿）（⑤の場合）'!$BJ66,IF(QW$19&lt;='様式３（療養者名簿）（⑤の場合）'!$BK66,1,0),0),0)</f>
        <v>0</v>
      </c>
      <c r="QX61" s="248">
        <f>IF(QX$19-'様式３（療養者名簿）（⑤の場合）'!$BJ66+1&lt;=15,IF(QX$19&gt;='様式３（療養者名簿）（⑤の場合）'!$BJ66,IF(QX$19&lt;='様式３（療養者名簿）（⑤の場合）'!$BK66,1,0),0),0)</f>
        <v>0</v>
      </c>
      <c r="QY61" s="248">
        <f>IF(QY$19-'様式３（療養者名簿）（⑤の場合）'!$BJ66+1&lt;=15,IF(QY$19&gt;='様式３（療養者名簿）（⑤の場合）'!$BJ66,IF(QY$19&lt;='様式３（療養者名簿）（⑤の場合）'!$BK66,1,0),0),0)</f>
        <v>0</v>
      </c>
      <c r="QZ61" s="248">
        <f>IF(QZ$19-'様式３（療養者名簿）（⑤の場合）'!$BJ66+1&lt;=15,IF(QZ$19&gt;='様式３（療養者名簿）（⑤の場合）'!$BJ66,IF(QZ$19&lt;='様式３（療養者名簿）（⑤の場合）'!$BK66,1,0),0),0)</f>
        <v>0</v>
      </c>
      <c r="RA61" s="248">
        <f>IF(RA$19-'様式３（療養者名簿）（⑤の場合）'!$BJ66+1&lt;=15,IF(RA$19&gt;='様式３（療養者名簿）（⑤の場合）'!$BJ66,IF(RA$19&lt;='様式３（療養者名簿）（⑤の場合）'!$BK66,1,0),0),0)</f>
        <v>0</v>
      </c>
      <c r="RB61" s="248">
        <f>IF(RB$19-'様式３（療養者名簿）（⑤の場合）'!$BJ66+1&lt;=15,IF(RB$19&gt;='様式３（療養者名簿）（⑤の場合）'!$BJ66,IF(RB$19&lt;='様式３（療養者名簿）（⑤の場合）'!$BK66,1,0),0),0)</f>
        <v>0</v>
      </c>
      <c r="RC61" s="248">
        <f>IF(RC$19-'様式３（療養者名簿）（⑤の場合）'!$BJ66+1&lt;=15,IF(RC$19&gt;='様式３（療養者名簿）（⑤の場合）'!$BJ66,IF(RC$19&lt;='様式３（療養者名簿）（⑤の場合）'!$BK66,1,0),0),0)</f>
        <v>0</v>
      </c>
      <c r="RD61" s="248">
        <f>IF(RD$19-'様式３（療養者名簿）（⑤の場合）'!$BJ66+1&lt;=15,IF(RD$19&gt;='様式３（療養者名簿）（⑤の場合）'!$BJ66,IF(RD$19&lt;='様式３（療養者名簿）（⑤の場合）'!$BK66,1,0),0),0)</f>
        <v>0</v>
      </c>
      <c r="RE61" s="248">
        <f>IF(RE$19-'様式３（療養者名簿）（⑤の場合）'!$BJ66+1&lt;=15,IF(RE$19&gt;='様式３（療養者名簿）（⑤の場合）'!$BJ66,IF(RE$19&lt;='様式３（療養者名簿）（⑤の場合）'!$BK66,1,0),0),0)</f>
        <v>0</v>
      </c>
      <c r="RF61" s="248">
        <f>IF(RF$19-'様式３（療養者名簿）（⑤の場合）'!$BJ66+1&lt;=15,IF(RF$19&gt;='様式３（療養者名簿）（⑤の場合）'!$BJ66,IF(RF$19&lt;='様式３（療養者名簿）（⑤の場合）'!$BK66,1,0),0),0)</f>
        <v>0</v>
      </c>
      <c r="RG61" s="248">
        <f>IF(RG$19-'様式３（療養者名簿）（⑤の場合）'!$BJ66+1&lt;=15,IF(RG$19&gt;='様式３（療養者名簿）（⑤の場合）'!$BJ66,IF(RG$19&lt;='様式３（療養者名簿）（⑤の場合）'!$BK66,1,0),0),0)</f>
        <v>0</v>
      </c>
      <c r="RH61" s="248">
        <f>IF(RH$19-'様式３（療養者名簿）（⑤の場合）'!$BJ66+1&lt;=15,IF(RH$19&gt;='様式３（療養者名簿）（⑤の場合）'!$BJ66,IF(RH$19&lt;='様式３（療養者名簿）（⑤の場合）'!$BK66,1,0),0),0)</f>
        <v>0</v>
      </c>
      <c r="RI61" s="248">
        <f>IF(RI$19-'様式３（療養者名簿）（⑤の場合）'!$BJ66+1&lt;=15,IF(RI$19&gt;='様式３（療養者名簿）（⑤の場合）'!$BJ66,IF(RI$19&lt;='様式３（療養者名簿）（⑤の場合）'!$BK66,1,0),0),0)</f>
        <v>0</v>
      </c>
      <c r="RJ61" s="248">
        <f>IF(RJ$19-'様式３（療養者名簿）（⑤の場合）'!$BJ66+1&lt;=15,IF(RJ$19&gt;='様式３（療養者名簿）（⑤の場合）'!$BJ66,IF(RJ$19&lt;='様式３（療養者名簿）（⑤の場合）'!$BK66,1,0),0),0)</f>
        <v>0</v>
      </c>
      <c r="RK61" s="248">
        <f>IF(RK$19-'様式３（療養者名簿）（⑤の場合）'!$BJ66+1&lt;=15,IF(RK$19&gt;='様式３（療養者名簿）（⑤の場合）'!$BJ66,IF(RK$19&lt;='様式３（療養者名簿）（⑤の場合）'!$BK66,1,0),0),0)</f>
        <v>0</v>
      </c>
      <c r="RL61" s="248">
        <f>IF(RL$19-'様式３（療養者名簿）（⑤の場合）'!$BJ66+1&lt;=15,IF(RL$19&gt;='様式３（療養者名簿）（⑤の場合）'!$BJ66,IF(RL$19&lt;='様式３（療養者名簿）（⑤の場合）'!$BK66,1,0),0),0)</f>
        <v>0</v>
      </c>
      <c r="RM61" s="248">
        <f>IF(RM$19-'様式３（療養者名簿）（⑤の場合）'!$BJ66+1&lt;=15,IF(RM$19&gt;='様式３（療養者名簿）（⑤の場合）'!$BJ66,IF(RM$19&lt;='様式３（療養者名簿）（⑤の場合）'!$BK66,1,0),0),0)</f>
        <v>0</v>
      </c>
      <c r="RN61" s="248">
        <f>IF(RN$19-'様式３（療養者名簿）（⑤の場合）'!$BJ66+1&lt;=15,IF(RN$19&gt;='様式３（療養者名簿）（⑤の場合）'!$BJ66,IF(RN$19&lt;='様式３（療養者名簿）（⑤の場合）'!$BK66,1,0),0),0)</f>
        <v>0</v>
      </c>
      <c r="RO61" s="248">
        <f>IF(RO$19-'様式３（療養者名簿）（⑤の場合）'!$BJ66+1&lt;=15,IF(RO$19&gt;='様式３（療養者名簿）（⑤の場合）'!$BJ66,IF(RO$19&lt;='様式３（療養者名簿）（⑤の場合）'!$BK66,1,0),0),0)</f>
        <v>0</v>
      </c>
      <c r="RP61" s="248">
        <f>IF(RP$19-'様式３（療養者名簿）（⑤の場合）'!$BJ66+1&lt;=15,IF(RP$19&gt;='様式３（療養者名簿）（⑤の場合）'!$BJ66,IF(RP$19&lt;='様式３（療養者名簿）（⑤の場合）'!$BK66,1,0),0),0)</f>
        <v>0</v>
      </c>
      <c r="RQ61" s="248">
        <f>IF(RQ$19-'様式３（療養者名簿）（⑤の場合）'!$BJ66+1&lt;=15,IF(RQ$19&gt;='様式３（療養者名簿）（⑤の場合）'!$BJ66,IF(RQ$19&lt;='様式３（療養者名簿）（⑤の場合）'!$BK66,1,0),0),0)</f>
        <v>0</v>
      </c>
      <c r="RR61" s="248">
        <f>IF(RR$19-'様式３（療養者名簿）（⑤の場合）'!$BJ66+1&lt;=15,IF(RR$19&gt;='様式３（療養者名簿）（⑤の場合）'!$BJ66,IF(RR$19&lt;='様式３（療養者名簿）（⑤の場合）'!$BK66,1,0),0),0)</f>
        <v>0</v>
      </c>
      <c r="RS61" s="248">
        <f>IF(RS$19-'様式３（療養者名簿）（⑤の場合）'!$BJ66+1&lt;=15,IF(RS$19&gt;='様式３（療養者名簿）（⑤の場合）'!$BJ66,IF(RS$19&lt;='様式３（療養者名簿）（⑤の場合）'!$BK66,1,0),0),0)</f>
        <v>0</v>
      </c>
      <c r="RT61" s="248">
        <f>IF(RT$19-'様式３（療養者名簿）（⑤の場合）'!$BJ66+1&lt;=15,IF(RT$19&gt;='様式３（療養者名簿）（⑤の場合）'!$BJ66,IF(RT$19&lt;='様式３（療養者名簿）（⑤の場合）'!$BK66,1,0),0),0)</f>
        <v>0</v>
      </c>
      <c r="RU61" s="248">
        <f>IF(RU$19-'様式３（療養者名簿）（⑤の場合）'!$BJ66+1&lt;=15,IF(RU$19&gt;='様式３（療養者名簿）（⑤の場合）'!$BJ66,IF(RU$19&lt;='様式３（療養者名簿）（⑤の場合）'!$BK66,1,0),0),0)</f>
        <v>0</v>
      </c>
      <c r="RV61" s="248">
        <f>IF(RV$19-'様式３（療養者名簿）（⑤の場合）'!$BJ66+1&lt;=15,IF(RV$19&gt;='様式３（療養者名簿）（⑤の場合）'!$BJ66,IF(RV$19&lt;='様式３（療養者名簿）（⑤の場合）'!$BK66,1,0),0),0)</f>
        <v>0</v>
      </c>
      <c r="RW61" s="248">
        <f>IF(RW$19-'様式３（療養者名簿）（⑤の場合）'!$BJ66+1&lt;=15,IF(RW$19&gt;='様式３（療養者名簿）（⑤の場合）'!$BJ66,IF(RW$19&lt;='様式３（療養者名簿）（⑤の場合）'!$BK66,1,0),0),0)</f>
        <v>0</v>
      </c>
      <c r="RX61" s="248">
        <f>IF(RX$19-'様式３（療養者名簿）（⑤の場合）'!$BJ66+1&lt;=15,IF(RX$19&gt;='様式３（療養者名簿）（⑤の場合）'!$BJ66,IF(RX$19&lt;='様式３（療養者名簿）（⑤の場合）'!$BK66,1,0),0),0)</f>
        <v>0</v>
      </c>
      <c r="RY61" s="248">
        <f>IF(RY$19-'様式３（療養者名簿）（⑤の場合）'!$BJ66+1&lt;=15,IF(RY$19&gt;='様式３（療養者名簿）（⑤の場合）'!$BJ66,IF(RY$19&lt;='様式３（療養者名簿）（⑤の場合）'!$BK66,1,0),0),0)</f>
        <v>0</v>
      </c>
      <c r="RZ61" s="248">
        <f>IF(RZ$19-'様式３（療養者名簿）（⑤の場合）'!$BJ66+1&lt;=15,IF(RZ$19&gt;='様式３（療養者名簿）（⑤の場合）'!$BJ66,IF(RZ$19&lt;='様式３（療養者名簿）（⑤の場合）'!$BK66,1,0),0),0)</f>
        <v>0</v>
      </c>
      <c r="SA61" s="248">
        <f>IF(SA$19-'様式３（療養者名簿）（⑤の場合）'!$BJ66+1&lt;=15,IF(SA$19&gt;='様式３（療養者名簿）（⑤の場合）'!$BJ66,IF(SA$19&lt;='様式３（療養者名簿）（⑤の場合）'!$BK66,1,0),0),0)</f>
        <v>0</v>
      </c>
      <c r="SB61" s="248">
        <f>IF(SB$19-'様式３（療養者名簿）（⑤の場合）'!$BJ66+1&lt;=15,IF(SB$19&gt;='様式３（療養者名簿）（⑤の場合）'!$BJ66,IF(SB$19&lt;='様式３（療養者名簿）（⑤の場合）'!$BK66,1,0),0),0)</f>
        <v>0</v>
      </c>
      <c r="SC61" s="248">
        <f>IF(SC$19-'様式３（療養者名簿）（⑤の場合）'!$BJ66+1&lt;=15,IF(SC$19&gt;='様式３（療養者名簿）（⑤の場合）'!$BJ66,IF(SC$19&lt;='様式３（療養者名簿）（⑤の場合）'!$BK66,1,0),0),0)</f>
        <v>0</v>
      </c>
      <c r="SD61" s="248">
        <f>IF(SD$19-'様式３（療養者名簿）（⑤の場合）'!$BJ66+1&lt;=15,IF(SD$19&gt;='様式３（療養者名簿）（⑤の場合）'!$BJ66,IF(SD$19&lt;='様式３（療養者名簿）（⑤の場合）'!$BK66,1,0),0),0)</f>
        <v>0</v>
      </c>
      <c r="SE61" s="248">
        <f>IF(SE$19-'様式３（療養者名簿）（⑤の場合）'!$BJ66+1&lt;=15,IF(SE$19&gt;='様式３（療養者名簿）（⑤の場合）'!$BJ66,IF(SE$19&lt;='様式３（療養者名簿）（⑤の場合）'!$BK66,1,0),0),0)</f>
        <v>0</v>
      </c>
      <c r="SF61" s="248">
        <f>IF(SF$19-'様式３（療養者名簿）（⑤の場合）'!$BJ66+1&lt;=15,IF(SF$19&gt;='様式３（療養者名簿）（⑤の場合）'!$BJ66,IF(SF$19&lt;='様式３（療養者名簿）（⑤の場合）'!$BK66,1,0),0),0)</f>
        <v>0</v>
      </c>
      <c r="SG61" s="248">
        <f>IF(SG$19-'様式３（療養者名簿）（⑤の場合）'!$BJ66+1&lt;=15,IF(SG$19&gt;='様式３（療養者名簿）（⑤の場合）'!$BJ66,IF(SG$19&lt;='様式３（療養者名簿）（⑤の場合）'!$BK66,1,0),0),0)</f>
        <v>0</v>
      </c>
      <c r="SH61" s="248">
        <f>IF(SH$19-'様式３（療養者名簿）（⑤の場合）'!$BJ66+1&lt;=15,IF(SH$19&gt;='様式３（療養者名簿）（⑤の場合）'!$BJ66,IF(SH$19&lt;='様式３（療養者名簿）（⑤の場合）'!$BK66,1,0),0),0)</f>
        <v>0</v>
      </c>
      <c r="SI61" s="248">
        <f>IF(SI$19-'様式３（療養者名簿）（⑤の場合）'!$BJ66+1&lt;=15,IF(SI$19&gt;='様式３（療養者名簿）（⑤の場合）'!$BJ66,IF(SI$19&lt;='様式３（療養者名簿）（⑤の場合）'!$BK66,1,0),0),0)</f>
        <v>0</v>
      </c>
      <c r="SJ61" s="248">
        <f>IF(SJ$19-'様式３（療養者名簿）（⑤の場合）'!$BJ66+1&lt;=15,IF(SJ$19&gt;='様式３（療養者名簿）（⑤の場合）'!$BJ66,IF(SJ$19&lt;='様式３（療養者名簿）（⑤の場合）'!$BK66,1,0),0),0)</f>
        <v>0</v>
      </c>
      <c r="SK61" s="248">
        <f>IF(SK$19-'様式３（療養者名簿）（⑤の場合）'!$BJ66+1&lt;=15,IF(SK$19&gt;='様式３（療養者名簿）（⑤の場合）'!$BJ66,IF(SK$19&lt;='様式３（療養者名簿）（⑤の場合）'!$BK66,1,0),0),0)</f>
        <v>0</v>
      </c>
      <c r="SL61" s="248">
        <f>IF(SL$19-'様式３（療養者名簿）（⑤の場合）'!$BJ66+1&lt;=15,IF(SL$19&gt;='様式３（療養者名簿）（⑤の場合）'!$BJ66,IF(SL$19&lt;='様式３（療養者名簿）（⑤の場合）'!$BK66,1,0),0),0)</f>
        <v>0</v>
      </c>
      <c r="SM61" s="248">
        <f>IF(SM$19-'様式３（療養者名簿）（⑤の場合）'!$BJ66+1&lt;=15,IF(SM$19&gt;='様式３（療養者名簿）（⑤の場合）'!$BJ66,IF(SM$19&lt;='様式３（療養者名簿）（⑤の場合）'!$BK66,1,0),0),0)</f>
        <v>0</v>
      </c>
      <c r="SN61" s="248">
        <f>IF(SN$19-'様式３（療養者名簿）（⑤の場合）'!$BJ66+1&lt;=15,IF(SN$19&gt;='様式３（療養者名簿）（⑤の場合）'!$BJ66,IF(SN$19&lt;='様式３（療養者名簿）（⑤の場合）'!$BK66,1,0),0),0)</f>
        <v>0</v>
      </c>
      <c r="SO61" s="248">
        <f>IF(SO$19-'様式３（療養者名簿）（⑤の場合）'!$BJ66+1&lt;=15,IF(SO$19&gt;='様式３（療養者名簿）（⑤の場合）'!$BJ66,IF(SO$19&lt;='様式３（療養者名簿）（⑤の場合）'!$BK66,1,0),0),0)</f>
        <v>0</v>
      </c>
      <c r="SP61" s="248">
        <f>IF(SP$19-'様式３（療養者名簿）（⑤の場合）'!$BJ66+1&lt;=15,IF(SP$19&gt;='様式３（療養者名簿）（⑤の場合）'!$BJ66,IF(SP$19&lt;='様式３（療養者名簿）（⑤の場合）'!$BK66,1,0),0),0)</f>
        <v>0</v>
      </c>
      <c r="SQ61" s="248">
        <f>IF(SQ$19-'様式３（療養者名簿）（⑤の場合）'!$BJ66+1&lt;=15,IF(SQ$19&gt;='様式３（療養者名簿）（⑤の場合）'!$BJ66,IF(SQ$19&lt;='様式３（療養者名簿）（⑤の場合）'!$BK66,1,0),0),0)</f>
        <v>0</v>
      </c>
      <c r="SR61" s="248">
        <f>IF(SR$19-'様式３（療養者名簿）（⑤の場合）'!$BJ66+1&lt;=15,IF(SR$19&gt;='様式３（療養者名簿）（⑤の場合）'!$BJ66,IF(SR$19&lt;='様式３（療養者名簿）（⑤の場合）'!$BK66,1,0),0),0)</f>
        <v>0</v>
      </c>
      <c r="SS61" s="248">
        <f>IF(SS$19-'様式３（療養者名簿）（⑤の場合）'!$BJ66+1&lt;=15,IF(SS$19&gt;='様式３（療養者名簿）（⑤の場合）'!$BJ66,IF(SS$19&lt;='様式３（療養者名簿）（⑤の場合）'!$BK66,1,0),0),0)</f>
        <v>0</v>
      </c>
      <c r="ST61" s="248">
        <f>IF(ST$19-'様式３（療養者名簿）（⑤の場合）'!$BJ66+1&lt;=15,IF(ST$19&gt;='様式３（療養者名簿）（⑤の場合）'!$BJ66,IF(ST$19&lt;='様式３（療養者名簿）（⑤の場合）'!$BK66,1,0),0),0)</f>
        <v>0</v>
      </c>
      <c r="SU61" s="248">
        <f>IF(SU$19-'様式３（療養者名簿）（⑤の場合）'!$BJ66+1&lt;=15,IF(SU$19&gt;='様式３（療養者名簿）（⑤の場合）'!$BJ66,IF(SU$19&lt;='様式３（療養者名簿）（⑤の場合）'!$BK66,1,0),0),0)</f>
        <v>0</v>
      </c>
      <c r="SV61" s="248">
        <f>IF(SV$19-'様式３（療養者名簿）（⑤の場合）'!$BJ66+1&lt;=15,IF(SV$19&gt;='様式３（療養者名簿）（⑤の場合）'!$BJ66,IF(SV$19&lt;='様式３（療養者名簿）（⑤の場合）'!$BK66,1,0),0),0)</f>
        <v>0</v>
      </c>
      <c r="SW61" s="248">
        <f>IF(SW$19-'様式３（療養者名簿）（⑤の場合）'!$BJ66+1&lt;=15,IF(SW$19&gt;='様式３（療養者名簿）（⑤の場合）'!$BJ66,IF(SW$19&lt;='様式３（療養者名簿）（⑤の場合）'!$BK66,1,0),0),0)</f>
        <v>0</v>
      </c>
      <c r="SX61" s="248">
        <f>IF(SX$19-'様式３（療養者名簿）（⑤の場合）'!$BJ66+1&lt;=15,IF(SX$19&gt;='様式３（療養者名簿）（⑤の場合）'!$BJ66,IF(SX$19&lt;='様式３（療養者名簿）（⑤の場合）'!$BK66,1,0),0),0)</f>
        <v>0</v>
      </c>
      <c r="SY61" s="248">
        <f>IF(SY$19-'様式３（療養者名簿）（⑤の場合）'!$BJ66+1&lt;=15,IF(SY$19&gt;='様式３（療養者名簿）（⑤の場合）'!$BJ66,IF(SY$19&lt;='様式３（療養者名簿）（⑤の場合）'!$BK66,1,0),0),0)</f>
        <v>0</v>
      </c>
      <c r="SZ61" s="248">
        <f>IF(SZ$19-'様式３（療養者名簿）（⑤の場合）'!$BJ66+1&lt;=15,IF(SZ$19&gt;='様式３（療養者名簿）（⑤の場合）'!$BJ66,IF(SZ$19&lt;='様式３（療養者名簿）（⑤の場合）'!$BK66,1,0),0),0)</f>
        <v>0</v>
      </c>
      <c r="TA61" s="248">
        <f>IF(TA$19-'様式３（療養者名簿）（⑤の場合）'!$BJ66+1&lt;=15,IF(TA$19&gt;='様式３（療養者名簿）（⑤の場合）'!$BJ66,IF(TA$19&lt;='様式３（療養者名簿）（⑤の場合）'!$BK66,1,0),0),0)</f>
        <v>0</v>
      </c>
      <c r="TB61" s="248">
        <f>IF(TB$19-'様式３（療養者名簿）（⑤の場合）'!$BJ66+1&lt;=15,IF(TB$19&gt;='様式３（療養者名簿）（⑤の場合）'!$BJ66,IF(TB$19&lt;='様式３（療養者名簿）（⑤の場合）'!$BK66,1,0),0),0)</f>
        <v>0</v>
      </c>
      <c r="TC61" s="248">
        <f>IF(TC$19-'様式３（療養者名簿）（⑤の場合）'!$BJ66+1&lt;=15,IF(TC$19&gt;='様式３（療養者名簿）（⑤の場合）'!$BJ66,IF(TC$19&lt;='様式３（療養者名簿）（⑤の場合）'!$BK66,1,0),0),0)</f>
        <v>0</v>
      </c>
      <c r="TD61" s="248">
        <f>IF(TD$19-'様式３（療養者名簿）（⑤の場合）'!$BJ66+1&lt;=15,IF(TD$19&gt;='様式３（療養者名簿）（⑤の場合）'!$BJ66,IF(TD$19&lt;='様式３（療養者名簿）（⑤の場合）'!$BK66,1,0),0),0)</f>
        <v>0</v>
      </c>
      <c r="TE61" s="248">
        <f>IF(TE$19-'様式３（療養者名簿）（⑤の場合）'!$BJ66+1&lt;=15,IF(TE$19&gt;='様式３（療養者名簿）（⑤の場合）'!$BJ66,IF(TE$19&lt;='様式３（療養者名簿）（⑤の場合）'!$BK66,1,0),0),0)</f>
        <v>0</v>
      </c>
      <c r="TF61" s="248">
        <f>IF(TF$19-'様式３（療養者名簿）（⑤の場合）'!$BJ66+1&lt;=15,IF(TF$19&gt;='様式３（療養者名簿）（⑤の場合）'!$BJ66,IF(TF$19&lt;='様式３（療養者名簿）（⑤の場合）'!$BK66,1,0),0),0)</f>
        <v>0</v>
      </c>
      <c r="TG61" s="248">
        <f>IF(TG$19-'様式３（療養者名簿）（⑤の場合）'!$BJ66+1&lt;=15,IF(TG$19&gt;='様式３（療養者名簿）（⑤の場合）'!$BJ66,IF(TG$19&lt;='様式３（療養者名簿）（⑤の場合）'!$BK66,1,0),0),0)</f>
        <v>0</v>
      </c>
      <c r="TH61" s="248">
        <f>IF(TH$19-'様式３（療養者名簿）（⑤の場合）'!$BJ66+1&lt;=15,IF(TH$19&gt;='様式３（療養者名簿）（⑤の場合）'!$BJ66,IF(TH$19&lt;='様式３（療養者名簿）（⑤の場合）'!$BK66,1,0),0),0)</f>
        <v>0</v>
      </c>
      <c r="TI61" s="248">
        <f>IF(TI$19-'様式３（療養者名簿）（⑤の場合）'!$BJ66+1&lt;=15,IF(TI$19&gt;='様式３（療養者名簿）（⑤の場合）'!$BJ66,IF(TI$19&lt;='様式３（療養者名簿）（⑤の場合）'!$BK66,1,0),0),0)</f>
        <v>0</v>
      </c>
      <c r="TJ61" s="248">
        <f>IF(TJ$19-'様式３（療養者名簿）（⑤の場合）'!$BJ66+1&lt;=15,IF(TJ$19&gt;='様式３（療養者名簿）（⑤の場合）'!$BJ66,IF(TJ$19&lt;='様式３（療養者名簿）（⑤の場合）'!$BK66,1,0),0),0)</f>
        <v>0</v>
      </c>
      <c r="TK61" s="248">
        <f>IF(TK$19-'様式３（療養者名簿）（⑤の場合）'!$BJ66+1&lt;=15,IF(TK$19&gt;='様式３（療養者名簿）（⑤の場合）'!$BJ66,IF(TK$19&lt;='様式３（療養者名簿）（⑤の場合）'!$BK66,1,0),0),0)</f>
        <v>0</v>
      </c>
      <c r="TL61" s="248">
        <f>IF(TL$19-'様式３（療養者名簿）（⑤の場合）'!$BJ66+1&lt;=15,IF(TL$19&gt;='様式３（療養者名簿）（⑤の場合）'!$BJ66,IF(TL$19&lt;='様式３（療養者名簿）（⑤の場合）'!$BK66,1,0),0),0)</f>
        <v>0</v>
      </c>
      <c r="TM61" s="248">
        <f>IF(TM$19-'様式３（療養者名簿）（⑤の場合）'!$BJ66+1&lt;=15,IF(TM$19&gt;='様式３（療養者名簿）（⑤の場合）'!$BJ66,IF(TM$19&lt;='様式３（療養者名簿）（⑤の場合）'!$BK66,1,0),0),0)</f>
        <v>0</v>
      </c>
      <c r="TN61" s="248">
        <f>IF(TN$19-'様式３（療養者名簿）（⑤の場合）'!$BJ66+1&lt;=15,IF(TN$19&gt;='様式３（療養者名簿）（⑤の場合）'!$BJ66,IF(TN$19&lt;='様式３（療養者名簿）（⑤の場合）'!$BK66,1,0),0),0)</f>
        <v>0</v>
      </c>
      <c r="TO61" s="248">
        <f>IF(TO$19-'様式３（療養者名簿）（⑤の場合）'!$BJ66+1&lt;=15,IF(TO$19&gt;='様式３（療養者名簿）（⑤の場合）'!$BJ66,IF(TO$19&lt;='様式３（療養者名簿）（⑤の場合）'!$BK66,1,0),0),0)</f>
        <v>0</v>
      </c>
      <c r="TP61" s="248">
        <f>IF(TP$19-'様式３（療養者名簿）（⑤の場合）'!$BJ66+1&lt;=15,IF(TP$19&gt;='様式３（療養者名簿）（⑤の場合）'!$BJ66,IF(TP$19&lt;='様式３（療養者名簿）（⑤の場合）'!$BK66,1,0),0),0)</f>
        <v>0</v>
      </c>
      <c r="TQ61" s="248">
        <f>IF(TQ$19-'様式３（療養者名簿）（⑤の場合）'!$BJ66+1&lt;=15,IF(TQ$19&gt;='様式３（療養者名簿）（⑤の場合）'!$BJ66,IF(TQ$19&lt;='様式３（療養者名簿）（⑤の場合）'!$BK66,1,0),0),0)</f>
        <v>0</v>
      </c>
      <c r="TR61" s="248">
        <f>IF(TR$19-'様式３（療養者名簿）（⑤の場合）'!$BJ66+1&lt;=15,IF(TR$19&gt;='様式３（療養者名簿）（⑤の場合）'!$BJ66,IF(TR$19&lt;='様式３（療養者名簿）（⑤の場合）'!$BK66,1,0),0),0)</f>
        <v>0</v>
      </c>
      <c r="TS61" s="248">
        <f>IF(TS$19-'様式３（療養者名簿）（⑤の場合）'!$BJ66+1&lt;=15,IF(TS$19&gt;='様式３（療養者名簿）（⑤の場合）'!$BJ66,IF(TS$19&lt;='様式３（療養者名簿）（⑤の場合）'!$BK66,1,0),0),0)</f>
        <v>0</v>
      </c>
      <c r="TT61" s="248">
        <f>IF(TT$19-'様式３（療養者名簿）（⑤の場合）'!$BJ66+1&lt;=15,IF(TT$19&gt;='様式３（療養者名簿）（⑤の場合）'!$BJ66,IF(TT$19&lt;='様式３（療養者名簿）（⑤の場合）'!$BK66,1,0),0),0)</f>
        <v>0</v>
      </c>
      <c r="TU61" s="248">
        <f>IF(TU$19-'様式３（療養者名簿）（⑤の場合）'!$BJ66+1&lt;=15,IF(TU$19&gt;='様式３（療養者名簿）（⑤の場合）'!$BJ66,IF(TU$19&lt;='様式３（療養者名簿）（⑤の場合）'!$BK66,1,0),0),0)</f>
        <v>0</v>
      </c>
      <c r="TV61" s="248">
        <f>IF(TV$19-'様式３（療養者名簿）（⑤の場合）'!$BJ66+1&lt;=15,IF(TV$19&gt;='様式３（療養者名簿）（⑤の場合）'!$BJ66,IF(TV$19&lt;='様式３（療養者名簿）（⑤の場合）'!$BK66,1,0),0),0)</f>
        <v>0</v>
      </c>
      <c r="TW61" s="248">
        <f>IF(TW$19-'様式３（療養者名簿）（⑤の場合）'!$BJ66+1&lt;=15,IF(TW$19&gt;='様式３（療養者名簿）（⑤の場合）'!$BJ66,IF(TW$19&lt;='様式３（療養者名簿）（⑤の場合）'!$BK66,1,0),0),0)</f>
        <v>0</v>
      </c>
      <c r="TX61" s="248">
        <f>IF(TX$19-'様式３（療養者名簿）（⑤の場合）'!$BJ66+1&lt;=15,IF(TX$19&gt;='様式３（療養者名簿）（⑤の場合）'!$BJ66,IF(TX$19&lt;='様式３（療養者名簿）（⑤の場合）'!$BK66,1,0),0),0)</f>
        <v>0</v>
      </c>
      <c r="TY61" s="248">
        <f>IF(TY$19-'様式３（療養者名簿）（⑤の場合）'!$BJ66+1&lt;=15,IF(TY$19&gt;='様式３（療養者名簿）（⑤の場合）'!$BJ66,IF(TY$19&lt;='様式３（療養者名簿）（⑤の場合）'!$BK66,1,0),0),0)</f>
        <v>0</v>
      </c>
      <c r="TZ61" s="248">
        <f>IF(TZ$19-'様式３（療養者名簿）（⑤の場合）'!$BJ66+1&lt;=15,IF(TZ$19&gt;='様式３（療養者名簿）（⑤の場合）'!$BJ66,IF(TZ$19&lt;='様式３（療養者名簿）（⑤の場合）'!$BK66,1,0),0),0)</f>
        <v>0</v>
      </c>
      <c r="UA61" s="248">
        <f>IF(UA$19-'様式３（療養者名簿）（⑤の場合）'!$BJ66+1&lt;=15,IF(UA$19&gt;='様式３（療養者名簿）（⑤の場合）'!$BJ66,IF(UA$19&lt;='様式３（療養者名簿）（⑤の場合）'!$BK66,1,0),0),0)</f>
        <v>0</v>
      </c>
      <c r="UB61" s="248">
        <f>IF(UB$19-'様式３（療養者名簿）（⑤の場合）'!$BJ66+1&lt;=15,IF(UB$19&gt;='様式３（療養者名簿）（⑤の場合）'!$BJ66,IF(UB$19&lt;='様式３（療養者名簿）（⑤の場合）'!$BK66,1,0),0),0)</f>
        <v>0</v>
      </c>
      <c r="UC61" s="248">
        <f>IF(UC$19-'様式３（療養者名簿）（⑤の場合）'!$BJ66+1&lt;=15,IF(UC$19&gt;='様式３（療養者名簿）（⑤の場合）'!$BJ66,IF(UC$19&lt;='様式３（療養者名簿）（⑤の場合）'!$BK66,1,0),0),0)</f>
        <v>0</v>
      </c>
      <c r="UD61" s="372">
        <f>IF(UD$19-'様式３（療養者名簿）（⑤の場合）'!$BJ66+1&lt;=15,IF(UD$19&gt;='様式３（療養者名簿）（⑤の場合）'!$BJ66,IF(UD$19&lt;='様式３（療養者名簿）（⑤の場合）'!$BK66,1,0),0),0)</f>
        <v>0</v>
      </c>
      <c r="UE61" s="372">
        <f>IF(UE$19-'様式３（療養者名簿）（⑤の場合）'!$BJ66+1&lt;=15,IF(UE$19&gt;='様式３（療養者名簿）（⑤の場合）'!$BJ66,IF(UE$19&lt;='様式３（療養者名簿）（⑤の場合）'!$BK66,1,0),0),0)</f>
        <v>0</v>
      </c>
      <c r="UF61" s="372">
        <f>IF(UF$19-'様式３（療養者名簿）（⑤の場合）'!$BJ66+1&lt;=15,IF(UF$19&gt;='様式３（療養者名簿）（⑤の場合）'!$BJ66,IF(UF$19&lt;='様式３（療養者名簿）（⑤の場合）'!$BK66,1,0),0),0)</f>
        <v>0</v>
      </c>
      <c r="UG61" s="372">
        <f>IF(UG$19-'様式３（療養者名簿）（⑤の場合）'!$BJ66+1&lt;=15,IF(UG$19&gt;='様式３（療養者名簿）（⑤の場合）'!$BJ66,IF(UG$19&lt;='様式３（療養者名簿）（⑤の場合）'!$BK66,1,0),0),0)</f>
        <v>0</v>
      </c>
      <c r="UH61" s="372">
        <f>IF(UH$19-'様式３（療養者名簿）（⑤の場合）'!$BJ66+1&lt;=15,IF(UH$19&gt;='様式３（療養者名簿）（⑤の場合）'!$BJ66,IF(UH$19&lt;='様式３（療養者名簿）（⑤の場合）'!$BK66,1,0),0),0)</f>
        <v>0</v>
      </c>
      <c r="UI61" s="372">
        <f>IF(UI$19-'様式３（療養者名簿）（⑤の場合）'!$BJ66+1&lt;=15,IF(UI$19&gt;='様式３（療養者名簿）（⑤の場合）'!$BJ66,IF(UI$19&lt;='様式３（療養者名簿）（⑤の場合）'!$BK66,1,0),0),0)</f>
        <v>0</v>
      </c>
      <c r="UJ61" s="372">
        <f>IF(UJ$19-'様式３（療養者名簿）（⑤の場合）'!$BJ66+1&lt;=15,IF(UJ$19&gt;='様式３（療養者名簿）（⑤の場合）'!$BJ66,IF(UJ$19&lt;='様式３（療養者名簿）（⑤の場合）'!$BK66,1,0),0),0)</f>
        <v>0</v>
      </c>
      <c r="UK61" s="372">
        <f>IF(UK$19-'様式３（療養者名簿）（⑤の場合）'!$BJ66+1&lt;=15,IF(UK$19&gt;='様式３（療養者名簿）（⑤の場合）'!$BJ66,IF(UK$19&lt;='様式３（療養者名簿）（⑤の場合）'!$BK66,1,0),0),0)</f>
        <v>0</v>
      </c>
      <c r="UL61" s="372">
        <f>IF(UL$19-'様式３（療養者名簿）（⑤の場合）'!$BJ66+1&lt;=15,IF(UL$19&gt;='様式３（療養者名簿）（⑤の場合）'!$BJ66,IF(UL$19&lt;='様式３（療養者名簿）（⑤の場合）'!$BK66,1,0),0),0)</f>
        <v>0</v>
      </c>
      <c r="UM61" s="372">
        <f>IF(UM$19-'様式３（療養者名簿）（⑤の場合）'!$BJ66+1&lt;=15,IF(UM$19&gt;='様式３（療養者名簿）（⑤の場合）'!$BJ66,IF(UM$19&lt;='様式３（療養者名簿）（⑤の場合）'!$BK66,1,0),0),0)</f>
        <v>0</v>
      </c>
      <c r="UN61" s="372">
        <f>IF(UN$19-'様式３（療養者名簿）（⑤の場合）'!$BJ66+1&lt;=15,IF(UN$19&gt;='様式３（療養者名簿）（⑤の場合）'!$BJ66,IF(UN$19&lt;='様式３（療養者名簿）（⑤の場合）'!$BK66,1,0),0),0)</f>
        <v>0</v>
      </c>
      <c r="UO61" s="372">
        <f>IF(UO$19-'様式３（療養者名簿）（⑤の場合）'!$BJ66+1&lt;=15,IF(UO$19&gt;='様式３（療養者名簿）（⑤の場合）'!$BJ66,IF(UO$19&lt;='様式３（療養者名簿）（⑤の場合）'!$BK66,1,0),0),0)</f>
        <v>0</v>
      </c>
      <c r="UP61" s="372">
        <f>IF(UP$19-'様式３（療養者名簿）（⑤の場合）'!$BJ66+1&lt;=15,IF(UP$19&gt;='様式３（療養者名簿）（⑤の場合）'!$BJ66,IF(UP$19&lt;='様式３（療養者名簿）（⑤の場合）'!$BK66,1,0),0),0)</f>
        <v>0</v>
      </c>
      <c r="UQ61" s="372">
        <f>IF(UQ$19-'様式３（療養者名簿）（⑤の場合）'!$BJ66+1&lt;=15,IF(UQ$19&gt;='様式３（療養者名簿）（⑤の場合）'!$BJ66,IF(UQ$19&lt;='様式３（療養者名簿）（⑤の場合）'!$BK66,1,0),0),0)</f>
        <v>0</v>
      </c>
      <c r="UR61" s="372">
        <f>IF(UR$19-'様式３（療養者名簿）（⑤の場合）'!$BJ66+1&lt;=15,IF(UR$19&gt;='様式３（療養者名簿）（⑤の場合）'!$BJ66,IF(UR$19&lt;='様式３（療養者名簿）（⑤の場合）'!$BK66,1,0),0),0)</f>
        <v>0</v>
      </c>
      <c r="US61" s="372">
        <f>IF(US$19-'様式３（療養者名簿）（⑤の場合）'!$BJ66+1&lt;=15,IF(US$19&gt;='様式３（療養者名簿）（⑤の場合）'!$BJ66,IF(US$19&lt;='様式３（療養者名簿）（⑤の場合）'!$BK66,1,0),0),0)</f>
        <v>0</v>
      </c>
      <c r="UT61" s="372">
        <f>IF(UT$19-'様式３（療養者名簿）（⑤の場合）'!$BJ66+1&lt;=15,IF(UT$19&gt;='様式３（療養者名簿）（⑤の場合）'!$BJ66,IF(UT$19&lt;='様式３（療養者名簿）（⑤の場合）'!$BK66,1,0),0),0)</f>
        <v>0</v>
      </c>
      <c r="UU61" s="372">
        <f>IF(UU$19-'様式３（療養者名簿）（⑤の場合）'!$BJ66+1&lt;=15,IF(UU$19&gt;='様式３（療養者名簿）（⑤の場合）'!$BJ66,IF(UU$19&lt;='様式３（療養者名簿）（⑤の場合）'!$BK66,1,0),0),0)</f>
        <v>0</v>
      </c>
      <c r="UV61" s="372">
        <f>IF(UV$19-'様式３（療養者名簿）（⑤の場合）'!$BJ66+1&lt;=15,IF(UV$19&gt;='様式３（療養者名簿）（⑤の場合）'!$BJ66,IF(UV$19&lt;='様式３（療養者名簿）（⑤の場合）'!$BK66,1,0),0),0)</f>
        <v>0</v>
      </c>
      <c r="UW61" s="372">
        <f>IF(UW$19-'様式３（療養者名簿）（⑤の場合）'!$BJ66+1&lt;=15,IF(UW$19&gt;='様式３（療養者名簿）（⑤の場合）'!$BJ66,IF(UW$19&lt;='様式３（療養者名簿）（⑤の場合）'!$BK66,1,0),0),0)</f>
        <v>0</v>
      </c>
      <c r="UX61" s="372">
        <f>IF(UX$19-'様式３（療養者名簿）（⑤の場合）'!$BJ66+1&lt;=15,IF(UX$19&gt;='様式３（療養者名簿）（⑤の場合）'!$BJ66,IF(UX$19&lt;='様式３（療養者名簿）（⑤の場合）'!$BK66,1,0),0),0)</f>
        <v>0</v>
      </c>
      <c r="UY61" s="372">
        <f>IF(UY$19-'様式３（療養者名簿）（⑤の場合）'!$BJ66+1&lt;=15,IF(UY$19&gt;='様式３（療養者名簿）（⑤の場合）'!$BJ66,IF(UY$19&lt;='様式３（療養者名簿）（⑤の場合）'!$BK66,1,0),0),0)</f>
        <v>0</v>
      </c>
      <c r="UZ61" s="372">
        <f>IF(UZ$19-'様式３（療養者名簿）（⑤の場合）'!$BJ66+1&lt;=15,IF(UZ$19&gt;='様式３（療養者名簿）（⑤の場合）'!$BJ66,IF(UZ$19&lt;='様式３（療養者名簿）（⑤の場合）'!$BK66,1,0),0),0)</f>
        <v>0</v>
      </c>
      <c r="VA61" s="372">
        <f>IF(VA$19-'様式３（療養者名簿）（⑤の場合）'!$BJ66+1&lt;=15,IF(VA$19&gt;='様式３（療養者名簿）（⑤の場合）'!$BJ66,IF(VA$19&lt;='様式３（療養者名簿）（⑤の場合）'!$BK66,1,0),0),0)</f>
        <v>0</v>
      </c>
      <c r="VB61" s="372">
        <f>IF(VB$19-'様式３（療養者名簿）（⑤の場合）'!$BJ66+1&lt;=15,IF(VB$19&gt;='様式３（療養者名簿）（⑤の場合）'!$BJ66,IF(VB$19&lt;='様式３（療養者名簿）（⑤の場合）'!$BK66,1,0),0),0)</f>
        <v>0</v>
      </c>
      <c r="VC61" s="372">
        <f>IF(VC$19-'様式３（療養者名簿）（⑤の場合）'!$BJ66+1&lt;=15,IF(VC$19&gt;='様式３（療養者名簿）（⑤の場合）'!$BJ66,IF(VC$19&lt;='様式３（療養者名簿）（⑤の場合）'!$BK66,1,0),0),0)</f>
        <v>0</v>
      </c>
      <c r="VD61" s="372">
        <f>IF(VD$19-'様式３（療養者名簿）（⑤の場合）'!$BJ66+1&lt;=15,IF(VD$19&gt;='様式３（療養者名簿）（⑤の場合）'!$BJ66,IF(VD$19&lt;='様式３（療養者名簿）（⑤の場合）'!$BK66,1,0),0),0)</f>
        <v>0</v>
      </c>
      <c r="VE61" s="372">
        <f>IF(VE$19-'様式３（療養者名簿）（⑤の場合）'!$BJ66+1&lt;=15,IF(VE$19&gt;='様式３（療養者名簿）（⑤の場合）'!$BJ66,IF(VE$19&lt;='様式３（療養者名簿）（⑤の場合）'!$BK66,1,0),0),0)</f>
        <v>0</v>
      </c>
      <c r="VF61" s="372">
        <f>IF(VF$19-'様式３（療養者名簿）（⑤の場合）'!$BJ66+1&lt;=15,IF(VF$19&gt;='様式３（療養者名簿）（⑤の場合）'!$BJ66,IF(VF$19&lt;='様式３（療養者名簿）（⑤の場合）'!$BK66,1,0),0),0)</f>
        <v>0</v>
      </c>
      <c r="VG61" s="372">
        <f>IF(VG$19-'様式３（療養者名簿）（⑤の場合）'!$BJ66+1&lt;=15,IF(VG$19&gt;='様式３（療養者名簿）（⑤の場合）'!$BJ66,IF(VG$19&lt;='様式３（療養者名簿）（⑤の場合）'!$BK66,1,0),0),0)</f>
        <v>0</v>
      </c>
      <c r="VH61" s="372">
        <f>IF(VH$19-'様式３（療養者名簿）（⑤の場合）'!$BJ66+1&lt;=15,IF(VH$19&gt;='様式３（療養者名簿）（⑤の場合）'!$BJ66,IF(VH$19&lt;='様式３（療養者名簿）（⑤の場合）'!$BK66,1,0),0),0)</f>
        <v>0</v>
      </c>
      <c r="VI61" s="372">
        <f>IF(VI$19-'様式３（療養者名簿）（⑤の場合）'!$BJ66+1&lt;=15,IF(VI$19&gt;='様式３（療養者名簿）（⑤の場合）'!$BJ66,IF(VI$19&lt;='様式３（療養者名簿）（⑤の場合）'!$BK66,1,0),0),0)</f>
        <v>0</v>
      </c>
      <c r="VJ61" s="372">
        <f>IF(VJ$19-'様式３（療養者名簿）（⑤の場合）'!$BJ66+1&lt;=15,IF(VJ$19&gt;='様式３（療養者名簿）（⑤の場合）'!$BJ66,IF(VJ$19&lt;='様式３（療養者名簿）（⑤の場合）'!$BK66,1,0),0),0)</f>
        <v>0</v>
      </c>
      <c r="VK61" s="372">
        <f>IF(VK$19-'様式３（療養者名簿）（⑤の場合）'!$BJ66+1&lt;=15,IF(VK$19&gt;='様式３（療養者名簿）（⑤の場合）'!$BJ66,IF(VK$19&lt;='様式３（療養者名簿）（⑤の場合）'!$BK66,1,0),0),0)</f>
        <v>0</v>
      </c>
      <c r="VL61" s="372">
        <f>IF(VL$19-'様式３（療養者名簿）（⑤の場合）'!$BJ66+1&lt;=15,IF(VL$19&gt;='様式３（療養者名簿）（⑤の場合）'!$BJ66,IF(VL$19&lt;='様式３（療養者名簿）（⑤の場合）'!$BK66,1,0),0),0)</f>
        <v>0</v>
      </c>
      <c r="VM61" s="372">
        <f>IF(VM$19-'様式３（療養者名簿）（⑤の場合）'!$BJ66+1&lt;=15,IF(VM$19&gt;='様式３（療養者名簿）（⑤の場合）'!$BJ66,IF(VM$19&lt;='様式３（療養者名簿）（⑤の場合）'!$BK66,1,0),0),0)</f>
        <v>0</v>
      </c>
      <c r="VN61" s="372">
        <f>IF(VN$19-'様式３（療養者名簿）（⑤の場合）'!$BJ66+1&lt;=15,IF(VN$19&gt;='様式３（療養者名簿）（⑤の場合）'!$BJ66,IF(VN$19&lt;='様式３（療養者名簿）（⑤の場合）'!$BK66,1,0),0),0)</f>
        <v>0</v>
      </c>
      <c r="VO61" s="372">
        <f>IF(VO$19-'様式３（療養者名簿）（⑤の場合）'!$BJ66+1&lt;=15,IF(VO$19&gt;='様式３（療養者名簿）（⑤の場合）'!$BJ66,IF(VO$19&lt;='様式３（療養者名簿）（⑤の場合）'!$BK66,1,0),0),0)</f>
        <v>0</v>
      </c>
      <c r="VP61" s="372">
        <f>IF(VP$19-'様式３（療養者名簿）（⑤の場合）'!$BJ66+1&lt;=15,IF(VP$19&gt;='様式３（療養者名簿）（⑤の場合）'!$BJ66,IF(VP$19&lt;='様式３（療養者名簿）（⑤の場合）'!$BK66,1,0),0),0)</f>
        <v>0</v>
      </c>
      <c r="VQ61" s="372">
        <f>IF(VQ$19-'様式３（療養者名簿）（⑤の場合）'!$BJ66+1&lt;=15,IF(VQ$19&gt;='様式３（療養者名簿）（⑤の場合）'!$BJ66,IF(VQ$19&lt;='様式３（療養者名簿）（⑤の場合）'!$BK66,1,0),0),0)</f>
        <v>0</v>
      </c>
      <c r="VR61" s="372">
        <f>IF(VR$19-'様式３（療養者名簿）（⑤の場合）'!$BJ66+1&lt;=15,IF(VR$19&gt;='様式３（療養者名簿）（⑤の場合）'!$BJ66,IF(VR$19&lt;='様式３（療養者名簿）（⑤の場合）'!$BK66,1,0),0),0)</f>
        <v>0</v>
      </c>
      <c r="VS61" s="372">
        <f>IF(VS$19-'様式３（療養者名簿）（⑤の場合）'!$BJ66+1&lt;=15,IF(VS$19&gt;='様式３（療養者名簿）（⑤の場合）'!$BJ66,IF(VS$19&lt;='様式３（療養者名簿）（⑤の場合）'!$BK66,1,0),0),0)</f>
        <v>0</v>
      </c>
      <c r="VT61" s="372">
        <f>IF(VT$19-'様式３（療養者名簿）（⑤の場合）'!$BJ66+1&lt;=15,IF(VT$19&gt;='様式３（療養者名簿）（⑤の場合）'!$BJ66,IF(VT$19&lt;='様式３（療養者名簿）（⑤の場合）'!$BK66,1,0),0),0)</f>
        <v>0</v>
      </c>
      <c r="VU61" s="372">
        <f>IF(VU$19-'様式３（療養者名簿）（⑤の場合）'!$BJ66+1&lt;=15,IF(VU$19&gt;='様式３（療養者名簿）（⑤の場合）'!$BJ66,IF(VU$19&lt;='様式３（療養者名簿）（⑤の場合）'!$BK66,1,0),0),0)</f>
        <v>0</v>
      </c>
      <c r="VV61" s="372">
        <f>IF(VV$19-'様式３（療養者名簿）（⑤の場合）'!$BJ66+1&lt;=15,IF(VV$19&gt;='様式３（療養者名簿）（⑤の場合）'!$BJ66,IF(VV$19&lt;='様式３（療養者名簿）（⑤の場合）'!$BK66,1,0),0),0)</f>
        <v>0</v>
      </c>
      <c r="VW61" s="372">
        <f>IF(VW$19-'様式３（療養者名簿）（⑤の場合）'!$BJ66+1&lt;=15,IF(VW$19&gt;='様式３（療養者名簿）（⑤の場合）'!$BJ66,IF(VW$19&lt;='様式３（療養者名簿）（⑤の場合）'!$BK66,1,0),0),0)</f>
        <v>0</v>
      </c>
      <c r="VX61" s="372">
        <f>IF(VX$19-'様式３（療養者名簿）（⑤の場合）'!$BJ66+1&lt;=15,IF(VX$19&gt;='様式３（療養者名簿）（⑤の場合）'!$BJ66,IF(VX$19&lt;='様式３（療養者名簿）（⑤の場合）'!$BK66,1,0),0),0)</f>
        <v>0</v>
      </c>
      <c r="VY61" s="372">
        <f>IF(VY$19-'様式３（療養者名簿）（⑤の場合）'!$BJ66+1&lt;=15,IF(VY$19&gt;='様式３（療養者名簿）（⑤の場合）'!$BJ66,IF(VY$19&lt;='様式３（療養者名簿）（⑤の場合）'!$BK66,1,0),0),0)</f>
        <v>0</v>
      </c>
      <c r="VZ61" s="372">
        <f>IF(VZ$19-'様式３（療養者名簿）（⑤の場合）'!$BJ66+1&lt;=15,IF(VZ$19&gt;='様式３（療養者名簿）（⑤の場合）'!$BJ66,IF(VZ$19&lt;='様式３（療養者名簿）（⑤の場合）'!$BK66,1,0),0),0)</f>
        <v>0</v>
      </c>
      <c r="WA61" s="372">
        <f>IF(WA$19-'様式３（療養者名簿）（⑤の場合）'!$BJ66+1&lt;=15,IF(WA$19&gt;='様式３（療養者名簿）（⑤の場合）'!$BJ66,IF(WA$19&lt;='様式３（療養者名簿）（⑤の場合）'!$BK66,1,0),0),0)</f>
        <v>0</v>
      </c>
      <c r="WB61" s="372">
        <f>IF(WB$19-'様式３（療養者名簿）（⑤の場合）'!$BJ66+1&lt;=15,IF(WB$19&gt;='様式３（療養者名簿）（⑤の場合）'!$BJ66,IF(WB$19&lt;='様式３（療養者名簿）（⑤の場合）'!$BK66,1,0),0),0)</f>
        <v>0</v>
      </c>
      <c r="WC61" s="372">
        <f>IF(WC$19-'様式３（療養者名簿）（⑤の場合）'!$BJ66+1&lt;=15,IF(WC$19&gt;='様式３（療養者名簿）（⑤の場合）'!$BJ66,IF(WC$19&lt;='様式３（療養者名簿）（⑤の場合）'!$BK66,1,0),0),0)</f>
        <v>0</v>
      </c>
      <c r="WD61" s="372">
        <f>IF(WD$19-'様式３（療養者名簿）（⑤の場合）'!$BJ66+1&lt;=15,IF(WD$19&gt;='様式３（療養者名簿）（⑤の場合）'!$BJ66,IF(WD$19&lt;='様式３（療養者名簿）（⑤の場合）'!$BK66,1,0),0),0)</f>
        <v>0</v>
      </c>
      <c r="WE61" s="372">
        <f>IF(WE$19-'様式３（療養者名簿）（⑤の場合）'!$BJ66+1&lt;=15,IF(WE$19&gt;='様式３（療養者名簿）（⑤の場合）'!$BJ66,IF(WE$19&lt;='様式３（療養者名簿）（⑤の場合）'!$BK66,1,0),0),0)</f>
        <v>0</v>
      </c>
      <c r="WF61" s="372">
        <f>IF(WF$19-'様式３（療養者名簿）（⑤の場合）'!$BJ66+1&lt;=15,IF(WF$19&gt;='様式３（療養者名簿）（⑤の場合）'!$BJ66,IF(WF$19&lt;='様式３（療養者名簿）（⑤の場合）'!$BK66,1,0),0),0)</f>
        <v>0</v>
      </c>
      <c r="WG61" s="372">
        <f>IF(WG$19-'様式３（療養者名簿）（⑤の場合）'!$BJ66+1&lt;=15,IF(WG$19&gt;='様式３（療養者名簿）（⑤の場合）'!$BJ66,IF(WG$19&lt;='様式３（療養者名簿）（⑤の場合）'!$BK66,1,0),0),0)</f>
        <v>0</v>
      </c>
      <c r="WH61" s="372">
        <f>IF(WH$19-'様式３（療養者名簿）（⑤の場合）'!$BJ66+1&lt;=15,IF(WH$19&gt;='様式３（療養者名簿）（⑤の場合）'!$BJ66,IF(WH$19&lt;='様式３（療養者名簿）（⑤の場合）'!$BK66,1,0),0),0)</f>
        <v>0</v>
      </c>
      <c r="WI61" s="372">
        <f>IF(WI$19-'様式３（療養者名簿）（⑤の場合）'!$BJ66+1&lt;=15,IF(WI$19&gt;='様式３（療養者名簿）（⑤の場合）'!$BJ66,IF(WI$19&lt;='様式３（療養者名簿）（⑤の場合）'!$BK66,1,0),0),0)</f>
        <v>0</v>
      </c>
      <c r="WJ61" s="372">
        <f>IF(WJ$19-'様式３（療養者名簿）（⑤の場合）'!$BJ66+1&lt;=15,IF(WJ$19&gt;='様式３（療養者名簿）（⑤の場合）'!$BJ66,IF(WJ$19&lt;='様式３（療養者名簿）（⑤の場合）'!$BK66,1,0),0),0)</f>
        <v>0</v>
      </c>
      <c r="WK61" s="372">
        <f>IF(WK$19-'様式３（療養者名簿）（⑤の場合）'!$BJ66+1&lt;=15,IF(WK$19&gt;='様式３（療養者名簿）（⑤の場合）'!$BJ66,IF(WK$19&lt;='様式３（療養者名簿）（⑤の場合）'!$BK66,1,0),0),0)</f>
        <v>0</v>
      </c>
      <c r="WL61" s="372">
        <f>IF(WL$19-'様式３（療養者名簿）（⑤の場合）'!$BJ66+1&lt;=15,IF(WL$19&gt;='様式３（療養者名簿）（⑤の場合）'!$BJ66,IF(WL$19&lt;='様式３（療養者名簿）（⑤の場合）'!$BK66,1,0),0),0)</f>
        <v>0</v>
      </c>
      <c r="WM61" s="372">
        <f>IF(WM$19-'様式３（療養者名簿）（⑤の場合）'!$BJ66+1&lt;=15,IF(WM$19&gt;='様式３（療養者名簿）（⑤の場合）'!$BJ66,IF(WM$19&lt;='様式３（療養者名簿）（⑤の場合）'!$BK66,1,0),0),0)</f>
        <v>0</v>
      </c>
      <c r="WN61" s="372">
        <f>IF(WN$19-'様式３（療養者名簿）（⑤の場合）'!$BJ66+1&lt;=15,IF(WN$19&gt;='様式３（療養者名簿）（⑤の場合）'!$BJ66,IF(WN$19&lt;='様式３（療養者名簿）（⑤の場合）'!$BK66,1,0),0),0)</f>
        <v>0</v>
      </c>
      <c r="WO61" s="372">
        <f>IF(WO$19-'様式３（療養者名簿）（⑤の場合）'!$BJ66+1&lt;=15,IF(WO$19&gt;='様式３（療養者名簿）（⑤の場合）'!$BJ66,IF(WO$19&lt;='様式３（療養者名簿）（⑤の場合）'!$BK66,1,0),0),0)</f>
        <v>0</v>
      </c>
      <c r="WP61" s="372">
        <f>IF(WP$19-'様式３（療養者名簿）（⑤の場合）'!$BJ66+1&lt;=15,IF(WP$19&gt;='様式３（療養者名簿）（⑤の場合）'!$BJ66,IF(WP$19&lt;='様式３（療養者名簿）（⑤の場合）'!$BK66,1,0),0),0)</f>
        <v>0</v>
      </c>
      <c r="WQ61" s="372">
        <f>IF(WQ$19-'様式３（療養者名簿）（⑤の場合）'!$BJ66+1&lt;=15,IF(WQ$19&gt;='様式３（療養者名簿）（⑤の場合）'!$BJ66,IF(WQ$19&lt;='様式３（療養者名簿）（⑤の場合）'!$BK66,1,0),0),0)</f>
        <v>0</v>
      </c>
      <c r="WR61" s="372">
        <f>IF(WR$19-'様式３（療養者名簿）（⑤の場合）'!$BJ66+1&lt;=15,IF(WR$19&gt;='様式３（療養者名簿）（⑤の場合）'!$BJ66,IF(WR$19&lt;='様式３（療養者名簿）（⑤の場合）'!$BK66,1,0),0),0)</f>
        <v>0</v>
      </c>
      <c r="WS61" s="372">
        <f>IF(WS$19-'様式３（療養者名簿）（⑤の場合）'!$BJ66+1&lt;=15,IF(WS$19&gt;='様式３（療養者名簿）（⑤の場合）'!$BJ66,IF(WS$19&lt;='様式３（療養者名簿）（⑤の場合）'!$BK66,1,0),0),0)</f>
        <v>0</v>
      </c>
      <c r="WT61" s="372">
        <f>IF(WT$19-'様式３（療養者名簿）（⑤の場合）'!$BJ66+1&lt;=15,IF(WT$19&gt;='様式３（療養者名簿）（⑤の場合）'!$BJ66,IF(WT$19&lt;='様式３（療養者名簿）（⑤の場合）'!$BK66,1,0),0),0)</f>
        <v>0</v>
      </c>
      <c r="WU61" s="372">
        <f>IF(WU$19-'様式３（療養者名簿）（⑤の場合）'!$BJ66+1&lt;=15,IF(WU$19&gt;='様式３（療養者名簿）（⑤の場合）'!$BJ66,IF(WU$19&lt;='様式３（療養者名簿）（⑤の場合）'!$BK66,1,0),0),0)</f>
        <v>0</v>
      </c>
      <c r="WV61" s="372">
        <f>IF(WV$19-'様式３（療養者名簿）（⑤の場合）'!$BJ66+1&lt;=15,IF(WV$19&gt;='様式３（療養者名簿）（⑤の場合）'!$BJ66,IF(WV$19&lt;='様式３（療養者名簿）（⑤の場合）'!$BK66,1,0),0),0)</f>
        <v>0</v>
      </c>
      <c r="WW61" s="372">
        <f>IF(WW$19-'様式３（療養者名簿）（⑤の場合）'!$BJ66+1&lt;=15,IF(WW$19&gt;='様式３（療養者名簿）（⑤の場合）'!$BJ66,IF(WW$19&lt;='様式３（療養者名簿）（⑤の場合）'!$BK66,1,0),0),0)</f>
        <v>0</v>
      </c>
      <c r="WX61" s="372">
        <f>IF(WX$19-'様式３（療養者名簿）（⑤の場合）'!$BJ66+1&lt;=15,IF(WX$19&gt;='様式３（療養者名簿）（⑤の場合）'!$BJ66,IF(WX$19&lt;='様式３（療養者名簿）（⑤の場合）'!$BK66,1,0),0),0)</f>
        <v>0</v>
      </c>
      <c r="WY61" s="372">
        <f>IF(WY$19-'様式３（療養者名簿）（⑤の場合）'!$BJ66+1&lt;=15,IF(WY$19&gt;='様式３（療養者名簿）（⑤の場合）'!$BJ66,IF(WY$19&lt;='様式３（療養者名簿）（⑤の場合）'!$BK66,1,0),0),0)</f>
        <v>0</v>
      </c>
      <c r="WZ61" s="372">
        <f>IF(WZ$19-'様式３（療養者名簿）（⑤の場合）'!$BJ66+1&lt;=15,IF(WZ$19&gt;='様式３（療養者名簿）（⑤の場合）'!$BJ66,IF(WZ$19&lt;='様式３（療養者名簿）（⑤の場合）'!$BK66,1,0),0),0)</f>
        <v>0</v>
      </c>
      <c r="XA61" s="372">
        <f>IF(XA$19-'様式３（療養者名簿）（⑤の場合）'!$BJ66+1&lt;=15,IF(XA$19&gt;='様式３（療養者名簿）（⑤の場合）'!$BJ66,IF(XA$19&lt;='様式３（療養者名簿）（⑤の場合）'!$BK66,1,0),0),0)</f>
        <v>0</v>
      </c>
      <c r="XB61" s="372">
        <f>IF(XB$19-'様式３（療養者名簿）（⑤の場合）'!$BJ66+1&lt;=15,IF(XB$19&gt;='様式３（療養者名簿）（⑤の場合）'!$BJ66,IF(XB$19&lt;='様式３（療養者名簿）（⑤の場合）'!$BK66,1,0),0),0)</f>
        <v>0</v>
      </c>
      <c r="XC61" s="372">
        <f>IF(XC$19-'様式３（療養者名簿）（⑤の場合）'!$BJ66+1&lt;=15,IF(XC$19&gt;='様式３（療養者名簿）（⑤の場合）'!$BJ66,IF(XC$19&lt;='様式３（療養者名簿）（⑤の場合）'!$BK66,1,0),0),0)</f>
        <v>0</v>
      </c>
      <c r="XD61" s="372">
        <f>IF(XD$19-'様式３（療養者名簿）（⑤の場合）'!$BJ66+1&lt;=15,IF(XD$19&gt;='様式３（療養者名簿）（⑤の場合）'!$BJ66,IF(XD$19&lt;='様式３（療養者名簿）（⑤の場合）'!$BK66,1,0),0),0)</f>
        <v>0</v>
      </c>
      <c r="XE61" s="372">
        <f>IF(XE$19-'様式３（療養者名簿）（⑤の場合）'!$BJ66+1&lt;=15,IF(XE$19&gt;='様式３（療養者名簿）（⑤の場合）'!$BJ66,IF(XE$19&lt;='様式３（療養者名簿）（⑤の場合）'!$BK66,1,0),0),0)</f>
        <v>0</v>
      </c>
      <c r="XF61" s="372">
        <f>IF(XF$19-'様式３（療養者名簿）（⑤の場合）'!$BJ66+1&lt;=15,IF(XF$19&gt;='様式３（療養者名簿）（⑤の場合）'!$BJ66,IF(XF$19&lt;='様式３（療養者名簿）（⑤の場合）'!$BK66,1,0),0),0)</f>
        <v>0</v>
      </c>
      <c r="XG61" s="372">
        <f>IF(XG$19-'様式３（療養者名簿）（⑤の場合）'!$BJ66+1&lt;=15,IF(XG$19&gt;='様式３（療養者名簿）（⑤の場合）'!$BJ66,IF(XG$19&lt;='様式３（療養者名簿）（⑤の場合）'!$BK66,1,0),0),0)</f>
        <v>0</v>
      </c>
      <c r="XH61" s="372">
        <f>IF(XH$19-'様式３（療養者名簿）（⑤の場合）'!$BJ66+1&lt;=15,IF(XH$19&gt;='様式３（療養者名簿）（⑤の場合）'!$BJ66,IF(XH$19&lt;='様式３（療養者名簿）（⑤の場合）'!$BK66,1,0),0),0)</f>
        <v>0</v>
      </c>
      <c r="XI61" s="372">
        <f>IF(XI$19-'様式３（療養者名簿）（⑤の場合）'!$BJ66+1&lt;=15,IF(XI$19&gt;='様式３（療養者名簿）（⑤の場合）'!$BJ66,IF(XI$19&lt;='様式３（療養者名簿）（⑤の場合）'!$BK66,1,0),0),0)</f>
        <v>0</v>
      </c>
      <c r="XJ61" s="372">
        <f>IF(XJ$19-'様式３（療養者名簿）（⑤の場合）'!$BJ66+1&lt;=15,IF(XJ$19&gt;='様式３（療養者名簿）（⑤の場合）'!$BJ66,IF(XJ$19&lt;='様式３（療養者名簿）（⑤の場合）'!$BK66,1,0),0),0)</f>
        <v>0</v>
      </c>
      <c r="XK61" s="372">
        <f>IF(XK$19-'様式３（療養者名簿）（⑤の場合）'!$BJ66+1&lt;=15,IF(XK$19&gt;='様式３（療養者名簿）（⑤の場合）'!$BJ66,IF(XK$19&lt;='様式３（療養者名簿）（⑤の場合）'!$BK66,1,0),0),0)</f>
        <v>0</v>
      </c>
      <c r="XL61" s="372">
        <f>IF(XL$19-'様式３（療養者名簿）（⑤の場合）'!$BJ66+1&lt;=15,IF(XL$19&gt;='様式３（療養者名簿）（⑤の場合）'!$BJ66,IF(XL$19&lt;='様式３（療養者名簿）（⑤の場合）'!$BK66,1,0),0),0)</f>
        <v>0</v>
      </c>
      <c r="XM61" s="372">
        <f>IF(XM$19-'様式３（療養者名簿）（⑤の場合）'!$BJ66+1&lt;=15,IF(XM$19&gt;='様式３（療養者名簿）（⑤の場合）'!$BJ66,IF(XM$19&lt;='様式３（療養者名簿）（⑤の場合）'!$BK66,1,0),0),0)</f>
        <v>0</v>
      </c>
      <c r="XN61" s="372">
        <f>IF(XN$19-'様式３（療養者名簿）（⑤の場合）'!$BJ66+1&lt;=15,IF(XN$19&gt;='様式３（療養者名簿）（⑤の場合）'!$BJ66,IF(XN$19&lt;='様式３（療養者名簿）（⑤の場合）'!$BK66,1,0),0),0)</f>
        <v>0</v>
      </c>
      <c r="XO61" s="372">
        <f>IF(XO$19-'様式３（療養者名簿）（⑤の場合）'!$BJ66+1&lt;=15,IF(XO$19&gt;='様式３（療養者名簿）（⑤の場合）'!$BJ66,IF(XO$19&lt;='様式３（療養者名簿）（⑤の場合）'!$BK66,1,0),0),0)</f>
        <v>0</v>
      </c>
      <c r="XP61" s="372">
        <f>IF(XP$19-'様式３（療養者名簿）（⑤の場合）'!$BJ66+1&lt;=15,IF(XP$19&gt;='様式３（療養者名簿）（⑤の場合）'!$BJ66,IF(XP$19&lt;='様式３（療養者名簿）（⑤の場合）'!$BK66,1,0),0),0)</f>
        <v>0</v>
      </c>
      <c r="XQ61" s="372">
        <f>IF(XQ$19-'様式３（療養者名簿）（⑤の場合）'!$BJ66+1&lt;=15,IF(XQ$19&gt;='様式３（療養者名簿）（⑤の場合）'!$BJ66,IF(XQ$19&lt;='様式３（療養者名簿）（⑤の場合）'!$BK66,1,0),0),0)</f>
        <v>0</v>
      </c>
      <c r="XR61" s="372">
        <f>IF(XR$19-'様式３（療養者名簿）（⑤の場合）'!$BJ66+1&lt;=15,IF(XR$19&gt;='様式３（療養者名簿）（⑤の場合）'!$BJ66,IF(XR$19&lt;='様式３（療養者名簿）（⑤の場合）'!$BK66,1,0),0),0)</f>
        <v>0</v>
      </c>
      <c r="XS61" s="372">
        <f>IF(XS$19-'様式３（療養者名簿）（⑤の場合）'!$BJ66+1&lt;=15,IF(XS$19&gt;='様式３（療養者名簿）（⑤の場合）'!$BJ66,IF(XS$19&lt;='様式３（療養者名簿）（⑤の場合）'!$BK66,1,0),0),0)</f>
        <v>0</v>
      </c>
      <c r="XT61" s="372">
        <f>IF(XT$19-'様式３（療養者名簿）（⑤の場合）'!$BJ66+1&lt;=15,IF(XT$19&gt;='様式３（療養者名簿）（⑤の場合）'!$BJ66,IF(XT$19&lt;='様式３（療養者名簿）（⑤の場合）'!$BK66,1,0),0),0)</f>
        <v>0</v>
      </c>
      <c r="XU61" s="372">
        <f>IF(XU$19-'様式３（療養者名簿）（⑤の場合）'!$BJ66+1&lt;=15,IF(XU$19&gt;='様式３（療養者名簿）（⑤の場合）'!$BJ66,IF(XU$19&lt;='様式３（療養者名簿）（⑤の場合）'!$BK66,1,0),0),0)</f>
        <v>0</v>
      </c>
      <c r="XV61" s="372">
        <f>IF(XV$19-'様式３（療養者名簿）（⑤の場合）'!$BJ66+1&lt;=15,IF(XV$19&gt;='様式３（療養者名簿）（⑤の場合）'!$BJ66,IF(XV$19&lt;='様式３（療養者名簿）（⑤の場合）'!$BK66,1,0),0),0)</f>
        <v>0</v>
      </c>
      <c r="XW61" s="372">
        <f>IF(XW$19-'様式３（療養者名簿）（⑤の場合）'!$BJ66+1&lt;=15,IF(XW$19&gt;='様式３（療養者名簿）（⑤の場合）'!$BJ66,IF(XW$19&lt;='様式３（療養者名簿）（⑤の場合）'!$BK66,1,0),0),0)</f>
        <v>0</v>
      </c>
      <c r="XX61" s="372">
        <f>IF(XX$19-'様式３（療養者名簿）（⑤の場合）'!$BJ66+1&lt;=15,IF(XX$19&gt;='様式３（療養者名簿）（⑤の場合）'!$BJ66,IF(XX$19&lt;='様式３（療養者名簿）（⑤の場合）'!$BK66,1,0),0),0)</f>
        <v>0</v>
      </c>
      <c r="XY61" s="372">
        <f>IF(XY$19-'様式３（療養者名簿）（⑤の場合）'!$BJ66+1&lt;=15,IF(XY$19&gt;='様式３（療養者名簿）（⑤の場合）'!$BJ66,IF(XY$19&lt;='様式３（療養者名簿）（⑤の場合）'!$BK66,1,0),0),0)</f>
        <v>0</v>
      </c>
      <c r="XZ61" s="372">
        <f>IF(XZ$19-'様式３（療養者名簿）（⑤の場合）'!$BJ66+1&lt;=15,IF(XZ$19&gt;='様式３（療養者名簿）（⑤の場合）'!$BJ66,IF(XZ$19&lt;='様式３（療養者名簿）（⑤の場合）'!$BK66,1,0),0),0)</f>
        <v>0</v>
      </c>
      <c r="YA61" s="372">
        <f>IF(YA$19-'様式３（療養者名簿）（⑤の場合）'!$BJ66+1&lt;=15,IF(YA$19&gt;='様式３（療養者名簿）（⑤の場合）'!$BJ66,IF(YA$19&lt;='様式３（療養者名簿）（⑤の場合）'!$BK66,1,0),0),0)</f>
        <v>0</v>
      </c>
      <c r="YB61" s="372">
        <f>IF(YB$19-'様式３（療養者名簿）（⑤の場合）'!$BJ66+1&lt;=15,IF(YB$19&gt;='様式３（療養者名簿）（⑤の場合）'!$BJ66,IF(YB$19&lt;='様式３（療養者名簿）（⑤の場合）'!$BK66,1,0),0),0)</f>
        <v>0</v>
      </c>
      <c r="YC61" s="372">
        <f>IF(YC$19-'様式３（療養者名簿）（⑤の場合）'!$BJ66+1&lt;=15,IF(YC$19&gt;='様式３（療養者名簿）（⑤の場合）'!$BJ66,IF(YC$19&lt;='様式３（療養者名簿）（⑤の場合）'!$BK66,1,0),0),0)</f>
        <v>0</v>
      </c>
      <c r="YD61" s="372">
        <f>IF(YD$19-'様式３（療養者名簿）（⑤の場合）'!$BJ66+1&lt;=15,IF(YD$19&gt;='様式３（療養者名簿）（⑤の場合）'!$BJ66,IF(YD$19&lt;='様式３（療養者名簿）（⑤の場合）'!$BK66,1,0),0),0)</f>
        <v>0</v>
      </c>
      <c r="YE61" s="372">
        <f>IF(YE$19-'様式３（療養者名簿）（⑤の場合）'!$BJ66+1&lt;=15,IF(YE$19&gt;='様式３（療養者名簿）（⑤の場合）'!$BJ66,IF(YE$19&lt;='様式３（療養者名簿）（⑤の場合）'!$BK66,1,0),0),0)</f>
        <v>0</v>
      </c>
      <c r="YF61" s="372">
        <f>IF(YF$19-'様式３（療養者名簿）（⑤の場合）'!$BJ66+1&lt;=15,IF(YF$19&gt;='様式３（療養者名簿）（⑤の場合）'!$BJ66,IF(YF$19&lt;='様式３（療養者名簿）（⑤の場合）'!$BK66,1,0),0),0)</f>
        <v>0</v>
      </c>
      <c r="YG61" s="372">
        <f>IF(YG$19-'様式３（療養者名簿）（⑤の場合）'!$BJ66+1&lt;=15,IF(YG$19&gt;='様式３（療養者名簿）（⑤の場合）'!$BJ66,IF(YG$19&lt;='様式３（療養者名簿）（⑤の場合）'!$BK66,1,0),0),0)</f>
        <v>0</v>
      </c>
      <c r="YH61" s="372">
        <f>IF(YH$19-'様式３（療養者名簿）（⑤の場合）'!$BJ66+1&lt;=15,IF(YH$19&gt;='様式３（療養者名簿）（⑤の場合）'!$BJ66,IF(YH$19&lt;='様式３（療養者名簿）（⑤の場合）'!$BK66,1,0),0),0)</f>
        <v>0</v>
      </c>
      <c r="YI61" s="372">
        <f>IF(YI$19-'様式３（療養者名簿）（⑤の場合）'!$BJ66+1&lt;=15,IF(YI$19&gt;='様式３（療養者名簿）（⑤の場合）'!$BJ66,IF(YI$19&lt;='様式３（療養者名簿）（⑤の場合）'!$BK66,1,0),0),0)</f>
        <v>0</v>
      </c>
      <c r="YJ61" s="372">
        <f>IF(YJ$19-'様式３（療養者名簿）（⑤の場合）'!$BJ66+1&lt;=15,IF(YJ$19&gt;='様式３（療養者名簿）（⑤の場合）'!$BJ66,IF(YJ$19&lt;='様式３（療養者名簿）（⑤の場合）'!$BK66,1,0),0),0)</f>
        <v>0</v>
      </c>
      <c r="YK61" s="372">
        <f>IF(YK$19-'様式３（療養者名簿）（⑤の場合）'!$BJ66+1&lt;=15,IF(YK$19&gt;='様式３（療養者名簿）（⑤の場合）'!$BJ66,IF(YK$19&lt;='様式３（療養者名簿）（⑤の場合）'!$BK66,1,0),0),0)</f>
        <v>0</v>
      </c>
      <c r="YL61" s="372">
        <f>IF(YL$19-'様式３（療養者名簿）（⑤の場合）'!$BJ66+1&lt;=15,IF(YL$19&gt;='様式３（療養者名簿）（⑤の場合）'!$BJ66,IF(YL$19&lt;='様式３（療養者名簿）（⑤の場合）'!$BK66,1,0),0),0)</f>
        <v>0</v>
      </c>
      <c r="YM61" s="372">
        <f>IF(YM$19-'様式３（療養者名簿）（⑤の場合）'!$BJ66+1&lt;=15,IF(YM$19&gt;='様式３（療養者名簿）（⑤の場合）'!$BJ66,IF(YM$19&lt;='様式３（療養者名簿）（⑤の場合）'!$BK66,1,0),0),0)</f>
        <v>0</v>
      </c>
      <c r="YN61" s="372">
        <f>IF(YN$19-'様式３（療養者名簿）（⑤の場合）'!$BJ66+1&lt;=15,IF(YN$19&gt;='様式３（療養者名簿）（⑤の場合）'!$BJ66,IF(YN$19&lt;='様式３（療養者名簿）（⑤の場合）'!$BK66,1,0),0),0)</f>
        <v>0</v>
      </c>
      <c r="YO61" s="372">
        <f>IF(YO$19-'様式３（療養者名簿）（⑤の場合）'!$BJ66+1&lt;=15,IF(YO$19&gt;='様式３（療養者名簿）（⑤の場合）'!$BJ66,IF(YO$19&lt;='様式３（療養者名簿）（⑤の場合）'!$BK66,1,0),0),0)</f>
        <v>0</v>
      </c>
      <c r="YP61" s="372">
        <f>IF(YP$19-'様式３（療養者名簿）（⑤の場合）'!$BJ66+1&lt;=15,IF(YP$19&gt;='様式３（療養者名簿）（⑤の場合）'!$BJ66,IF(YP$19&lt;='様式３（療養者名簿）（⑤の場合）'!$BK66,1,0),0),0)</f>
        <v>0</v>
      </c>
      <c r="YQ61" s="372">
        <f>IF(YQ$19-'様式３（療養者名簿）（⑤の場合）'!$BJ66+1&lt;=15,IF(YQ$19&gt;='様式３（療養者名簿）（⑤の場合）'!$BJ66,IF(YQ$19&lt;='様式３（療養者名簿）（⑤の場合）'!$BK66,1,0),0),0)</f>
        <v>0</v>
      </c>
      <c r="YR61" s="372">
        <f>IF(YR$19-'様式３（療養者名簿）（⑤の場合）'!$BJ66+1&lt;=15,IF(YR$19&gt;='様式３（療養者名簿）（⑤の場合）'!$BJ66,IF(YR$19&lt;='様式３（療養者名簿）（⑤の場合）'!$BK66,1,0),0),0)</f>
        <v>0</v>
      </c>
      <c r="YS61" s="372">
        <f>IF(YS$19-'様式３（療養者名簿）（⑤の場合）'!$BJ66+1&lt;=15,IF(YS$19&gt;='様式３（療養者名簿）（⑤の場合）'!$BJ66,IF(YS$19&lt;='様式３（療養者名簿）（⑤の場合）'!$BK66,1,0),0),0)</f>
        <v>0</v>
      </c>
      <c r="YT61" s="372">
        <f>IF(YT$19-'様式３（療養者名簿）（⑤の場合）'!$BJ66+1&lt;=15,IF(YT$19&gt;='様式３（療養者名簿）（⑤の場合）'!$BJ66,IF(YT$19&lt;='様式３（療養者名簿）（⑤の場合）'!$BK66,1,0),0),0)</f>
        <v>0</v>
      </c>
      <c r="YU61" s="372">
        <f>IF(YU$19-'様式３（療養者名簿）（⑤の場合）'!$BJ66+1&lt;=15,IF(YU$19&gt;='様式３（療養者名簿）（⑤の場合）'!$BJ66,IF(YU$19&lt;='様式３（療養者名簿）（⑤の場合）'!$BK66,1,0),0),0)</f>
        <v>0</v>
      </c>
      <c r="YV61" s="372">
        <f>IF(YV$19-'様式３（療養者名簿）（⑤の場合）'!$BJ66+1&lt;=15,IF(YV$19&gt;='様式３（療養者名簿）（⑤の場合）'!$BJ66,IF(YV$19&lt;='様式３（療養者名簿）（⑤の場合）'!$BK66,1,0),0),0)</f>
        <v>0</v>
      </c>
      <c r="YW61" s="372">
        <f>IF(YW$19-'様式３（療養者名簿）（⑤の場合）'!$BJ66+1&lt;=15,IF(YW$19&gt;='様式３（療養者名簿）（⑤の場合）'!$BJ66,IF(YW$19&lt;='様式３（療養者名簿）（⑤の場合）'!$BK66,1,0),0),0)</f>
        <v>0</v>
      </c>
      <c r="YX61" s="372">
        <f>IF(YX$19-'様式３（療養者名簿）（⑤の場合）'!$BJ66+1&lt;=15,IF(YX$19&gt;='様式３（療養者名簿）（⑤の場合）'!$BJ66,IF(YX$19&lt;='様式３（療養者名簿）（⑤の場合）'!$BK66,1,0),0),0)</f>
        <v>0</v>
      </c>
      <c r="YY61" s="372">
        <f>IF(YY$19-'様式３（療養者名簿）（⑤の場合）'!$BJ66+1&lt;=15,IF(YY$19&gt;='様式３（療養者名簿）（⑤の場合）'!$BJ66,IF(YY$19&lt;='様式３（療養者名簿）（⑤の場合）'!$BK66,1,0),0),0)</f>
        <v>0</v>
      </c>
      <c r="YZ61" s="372">
        <f>IF(YZ$19-'様式３（療養者名簿）（⑤の場合）'!$BJ66+1&lt;=15,IF(YZ$19&gt;='様式３（療養者名簿）（⑤の場合）'!$BJ66,IF(YZ$19&lt;='様式３（療養者名簿）（⑤の場合）'!$BK66,1,0),0),0)</f>
        <v>0</v>
      </c>
      <c r="ZA61" s="372">
        <f>IF(ZA$19-'様式３（療養者名簿）（⑤の場合）'!$BJ66+1&lt;=15,IF(ZA$19&gt;='様式３（療養者名簿）（⑤の場合）'!$BJ66,IF(ZA$19&lt;='様式３（療養者名簿）（⑤の場合）'!$BK66,1,0),0),0)</f>
        <v>0</v>
      </c>
      <c r="ZB61" s="372">
        <f>IF(ZB$19-'様式３（療養者名簿）（⑤の場合）'!$BJ66+1&lt;=15,IF(ZB$19&gt;='様式３（療養者名簿）（⑤の場合）'!$BJ66,IF(ZB$19&lt;='様式３（療養者名簿）（⑤の場合）'!$BK66,1,0),0),0)</f>
        <v>0</v>
      </c>
      <c r="ZC61" s="372">
        <f>IF(ZC$19-'様式３（療養者名簿）（⑤の場合）'!$BJ66+1&lt;=15,IF(ZC$19&gt;='様式３（療養者名簿）（⑤の場合）'!$BJ66,IF(ZC$19&lt;='様式３（療養者名簿）（⑤の場合）'!$BK66,1,0),0),0)</f>
        <v>0</v>
      </c>
      <c r="ZD61" s="372">
        <f>IF(ZD$19-'様式３（療養者名簿）（⑤の場合）'!$BJ66+1&lt;=15,IF(ZD$19&gt;='様式３（療養者名簿）（⑤の場合）'!$BJ66,IF(ZD$19&lt;='様式３（療養者名簿）（⑤の場合）'!$BK66,1,0),0),0)</f>
        <v>0</v>
      </c>
      <c r="ZE61" s="372">
        <f>IF(ZE$19-'様式３（療養者名簿）（⑤の場合）'!$BJ66+1&lt;=15,IF(ZE$19&gt;='様式３（療養者名簿）（⑤の場合）'!$BJ66,IF(ZE$19&lt;='様式３（療養者名簿）（⑤の場合）'!$BK66,1,0),0),0)</f>
        <v>0</v>
      </c>
      <c r="ZF61" s="372">
        <f>IF(ZF$19-'様式３（療養者名簿）（⑤の場合）'!$BJ66+1&lt;=15,IF(ZF$19&gt;='様式３（療養者名簿）（⑤の場合）'!$BJ66,IF(ZF$19&lt;='様式３（療養者名簿）（⑤の場合）'!$BK66,1,0),0),0)</f>
        <v>0</v>
      </c>
      <c r="ZG61" s="372">
        <f>IF(ZG$19-'様式３（療養者名簿）（⑤の場合）'!$BJ66+1&lt;=15,IF(ZG$19&gt;='様式３（療養者名簿）（⑤の場合）'!$BJ66,IF(ZG$19&lt;='様式３（療養者名簿）（⑤の場合）'!$BK66,1,0),0),0)</f>
        <v>0</v>
      </c>
      <c r="ZH61" s="372">
        <f>IF(ZH$19-'様式３（療養者名簿）（⑤の場合）'!$BJ66+1&lt;=15,IF(ZH$19&gt;='様式３（療養者名簿）（⑤の場合）'!$BJ66,IF(ZH$19&lt;='様式３（療養者名簿）（⑤の場合）'!$BK66,1,0),0),0)</f>
        <v>0</v>
      </c>
      <c r="ZI61" s="372">
        <f>IF(ZI$19-'様式３（療養者名簿）（⑤の場合）'!$BJ66+1&lt;=15,IF(ZI$19&gt;='様式３（療養者名簿）（⑤の場合）'!$BJ66,IF(ZI$19&lt;='様式３（療養者名簿）（⑤の場合）'!$BK66,1,0),0),0)</f>
        <v>0</v>
      </c>
      <c r="ZJ61" s="372">
        <f>IF(ZJ$19-'様式３（療養者名簿）（⑤の場合）'!$BJ66+1&lt;=15,IF(ZJ$19&gt;='様式３（療養者名簿）（⑤の場合）'!$BJ66,IF(ZJ$19&lt;='様式３（療養者名簿）（⑤の場合）'!$BK66,1,0),0),0)</f>
        <v>0</v>
      </c>
      <c r="ZK61" s="372">
        <f>IF(ZK$19-'様式３（療養者名簿）（⑤の場合）'!$BJ66+1&lt;=15,IF(ZK$19&gt;='様式３（療養者名簿）（⑤の場合）'!$BJ66,IF(ZK$19&lt;='様式３（療養者名簿）（⑤の場合）'!$BK66,1,0),0),0)</f>
        <v>0</v>
      </c>
      <c r="ZL61" s="372">
        <f>IF(ZL$19-'様式３（療養者名簿）（⑤の場合）'!$BJ66+1&lt;=15,IF(ZL$19&gt;='様式３（療養者名簿）（⑤の場合）'!$BJ66,IF(ZL$19&lt;='様式３（療養者名簿）（⑤の場合）'!$BK66,1,0),0),0)</f>
        <v>0</v>
      </c>
      <c r="ZM61" s="372">
        <f>IF(ZM$19-'様式３（療養者名簿）（⑤の場合）'!$BJ66+1&lt;=15,IF(ZM$19&gt;='様式３（療養者名簿）（⑤の場合）'!$BJ66,IF(ZM$19&lt;='様式３（療養者名簿）（⑤の場合）'!$BK66,1,0),0),0)</f>
        <v>0</v>
      </c>
      <c r="ZN61" s="372">
        <f>IF(ZN$19-'様式３（療養者名簿）（⑤の場合）'!$BJ66+1&lt;=15,IF(ZN$19&gt;='様式３（療養者名簿）（⑤の場合）'!$BJ66,IF(ZN$19&lt;='様式３（療養者名簿）（⑤の場合）'!$BK66,1,0),0),0)</f>
        <v>0</v>
      </c>
      <c r="ZO61" s="372">
        <f>IF(ZO$19-'様式３（療養者名簿）（⑤の場合）'!$BJ66+1&lt;=15,IF(ZO$19&gt;='様式３（療養者名簿）（⑤の場合）'!$BJ66,IF(ZO$19&lt;='様式３（療養者名簿）（⑤の場合）'!$BK66,1,0),0),0)</f>
        <v>0</v>
      </c>
      <c r="ZP61" s="372">
        <f>IF(ZP$19-'様式３（療養者名簿）（⑤の場合）'!$BJ66+1&lt;=15,IF(ZP$19&gt;='様式３（療養者名簿）（⑤の場合）'!$BJ66,IF(ZP$19&lt;='様式３（療養者名簿）（⑤の場合）'!$BK66,1,0),0),0)</f>
        <v>0</v>
      </c>
      <c r="ZQ61" s="372">
        <f>IF(ZQ$19-'様式３（療養者名簿）（⑤の場合）'!$BJ66+1&lt;=15,IF(ZQ$19&gt;='様式３（療養者名簿）（⑤の場合）'!$BJ66,IF(ZQ$19&lt;='様式３（療養者名簿）（⑤の場合）'!$BK66,1,0),0),0)</f>
        <v>0</v>
      </c>
      <c r="ZR61" s="372">
        <f>IF(ZR$19-'様式３（療養者名簿）（⑤の場合）'!$BJ66+1&lt;=15,IF(ZR$19&gt;='様式３（療養者名簿）（⑤の場合）'!$BJ66,IF(ZR$19&lt;='様式３（療養者名簿）（⑤の場合）'!$BK66,1,0),0),0)</f>
        <v>0</v>
      </c>
      <c r="ZS61" s="372">
        <f>IF(ZS$19-'様式３（療養者名簿）（⑤の場合）'!$BJ66+1&lt;=15,IF(ZS$19&gt;='様式３（療養者名簿）（⑤の場合）'!$BJ66,IF(ZS$19&lt;='様式３（療養者名簿）（⑤の場合）'!$BK66,1,0),0),0)</f>
        <v>0</v>
      </c>
      <c r="ZT61" s="372">
        <f>IF(ZT$19-'様式３（療養者名簿）（⑤の場合）'!$BJ66+1&lt;=15,IF(ZT$19&gt;='様式３（療養者名簿）（⑤の場合）'!$BJ66,IF(ZT$19&lt;='様式３（療養者名簿）（⑤の場合）'!$BK66,1,0),0),0)</f>
        <v>0</v>
      </c>
      <c r="ZU61" s="372">
        <f>IF(ZU$19-'様式３（療養者名簿）（⑤の場合）'!$BJ66+1&lt;=15,IF(ZU$19&gt;='様式３（療養者名簿）（⑤の場合）'!$BJ66,IF(ZU$19&lt;='様式３（療養者名簿）（⑤の場合）'!$BK66,1,0),0),0)</f>
        <v>0</v>
      </c>
      <c r="ZV61" s="372">
        <f>IF(ZV$19-'様式３（療養者名簿）（⑤の場合）'!$BJ66+1&lt;=15,IF(ZV$19&gt;='様式３（療養者名簿）（⑤の場合）'!$BJ66,IF(ZV$19&lt;='様式３（療養者名簿）（⑤の場合）'!$BK66,1,0),0),0)</f>
        <v>0</v>
      </c>
      <c r="ZW61" s="372">
        <f>IF(ZW$19-'様式３（療養者名簿）（⑤の場合）'!$BJ66+1&lt;=15,IF(ZW$19&gt;='様式３（療養者名簿）（⑤の場合）'!$BJ66,IF(ZW$19&lt;='様式３（療養者名簿）（⑤の場合）'!$BK66,1,0),0),0)</f>
        <v>0</v>
      </c>
      <c r="ZX61" s="372">
        <f>IF(ZX$19-'様式３（療養者名簿）（⑤の場合）'!$BJ66+1&lt;=15,IF(ZX$19&gt;='様式３（療養者名簿）（⑤の場合）'!$BJ66,IF(ZX$19&lt;='様式３（療養者名簿）（⑤の場合）'!$BK66,1,0),0),0)</f>
        <v>0</v>
      </c>
      <c r="ZY61" s="372">
        <f>IF(ZY$19-'様式３（療養者名簿）（⑤の場合）'!$BJ66+1&lt;=15,IF(ZY$19&gt;='様式３（療養者名簿）（⑤の場合）'!$BJ66,IF(ZY$19&lt;='様式３（療養者名簿）（⑤の場合）'!$BK66,1,0),0),0)</f>
        <v>0</v>
      </c>
      <c r="ZZ61" s="372">
        <f>IF(ZZ$19-'様式３（療養者名簿）（⑤の場合）'!$BJ66+1&lt;=15,IF(ZZ$19&gt;='様式３（療養者名簿）（⑤の場合）'!$BJ66,IF(ZZ$19&lt;='様式３（療養者名簿）（⑤の場合）'!$BK66,1,0),0),0)</f>
        <v>0</v>
      </c>
      <c r="AAA61" s="372">
        <f>IF(AAA$19-'様式３（療養者名簿）（⑤の場合）'!$BJ66+1&lt;=15,IF(AAA$19&gt;='様式３（療養者名簿）（⑤の場合）'!$BJ66,IF(AAA$19&lt;='様式３（療養者名簿）（⑤の場合）'!$BK66,1,0),0),0)</f>
        <v>0</v>
      </c>
      <c r="AAB61" s="372">
        <f>IF(AAB$19-'様式３（療養者名簿）（⑤の場合）'!$BJ66+1&lt;=15,IF(AAB$19&gt;='様式３（療養者名簿）（⑤の場合）'!$BJ66,IF(AAB$19&lt;='様式３（療養者名簿）（⑤の場合）'!$BK66,1,0),0),0)</f>
        <v>0</v>
      </c>
      <c r="AAC61" s="372">
        <f>IF(AAC$19-'様式３（療養者名簿）（⑤の場合）'!$BJ66+1&lt;=15,IF(AAC$19&gt;='様式３（療養者名簿）（⑤の場合）'!$BJ66,IF(AAC$19&lt;='様式３（療養者名簿）（⑤の場合）'!$BK66,1,0),0),0)</f>
        <v>0</v>
      </c>
      <c r="AAD61" s="372">
        <f>IF(AAD$19-'様式３（療養者名簿）（⑤の場合）'!$BJ66+1&lt;=15,IF(AAD$19&gt;='様式３（療養者名簿）（⑤の場合）'!$BJ66,IF(AAD$19&lt;='様式３（療養者名簿）（⑤の場合）'!$BK66,1,0),0),0)</f>
        <v>0</v>
      </c>
      <c r="AAE61" s="372">
        <f>IF(AAE$19-'様式３（療養者名簿）（⑤の場合）'!$BJ66+1&lt;=15,IF(AAE$19&gt;='様式３（療養者名簿）（⑤の場合）'!$BJ66,IF(AAE$19&lt;='様式３（療養者名簿）（⑤の場合）'!$BK66,1,0),0),0)</f>
        <v>0</v>
      </c>
      <c r="AAF61" s="372">
        <f>IF(AAF$19-'様式３（療養者名簿）（⑤の場合）'!$BJ66+1&lt;=15,IF(AAF$19&gt;='様式３（療養者名簿）（⑤の場合）'!$BJ66,IF(AAF$19&lt;='様式３（療養者名簿）（⑤の場合）'!$BK66,1,0),0),0)</f>
        <v>0</v>
      </c>
      <c r="AAG61" s="372">
        <f>IF(AAG$19-'様式３（療養者名簿）（⑤の場合）'!$BJ66+1&lt;=15,IF(AAG$19&gt;='様式３（療養者名簿）（⑤の場合）'!$BJ66,IF(AAG$19&lt;='様式３（療養者名簿）（⑤の場合）'!$BK66,1,0),0),0)</f>
        <v>0</v>
      </c>
      <c r="AAH61" s="372">
        <f>IF(AAH$19-'様式３（療養者名簿）（⑤の場合）'!$BJ66+1&lt;=15,IF(AAH$19&gt;='様式３（療養者名簿）（⑤の場合）'!$BJ66,IF(AAH$19&lt;='様式３（療養者名簿）（⑤の場合）'!$BK66,1,0),0),0)</f>
        <v>0</v>
      </c>
      <c r="AAI61" s="372">
        <f>IF(AAI$19-'様式３（療養者名簿）（⑤の場合）'!$BJ66+1&lt;=15,IF(AAI$19&gt;='様式３（療養者名簿）（⑤の場合）'!$BJ66,IF(AAI$19&lt;='様式３（療養者名簿）（⑤の場合）'!$BK66,1,0),0),0)</f>
        <v>0</v>
      </c>
      <c r="AAJ61" s="372">
        <f>IF(AAJ$19-'様式３（療養者名簿）（⑤の場合）'!$BJ66+1&lt;=15,IF(AAJ$19&gt;='様式３（療養者名簿）（⑤の場合）'!$BJ66,IF(AAJ$19&lt;='様式３（療養者名簿）（⑤の場合）'!$BK66,1,0),0),0)</f>
        <v>0</v>
      </c>
      <c r="AAK61" s="372">
        <f>IF(AAK$19-'様式３（療養者名簿）（⑤の場合）'!$BJ66+1&lt;=15,IF(AAK$19&gt;='様式３（療養者名簿）（⑤の場合）'!$BJ66,IF(AAK$19&lt;='様式３（療養者名簿）（⑤の場合）'!$BK66,1,0),0),0)</f>
        <v>0</v>
      </c>
      <c r="AAL61" s="372">
        <f>IF(AAL$19-'様式３（療養者名簿）（⑤の場合）'!$BJ66+1&lt;=15,IF(AAL$19&gt;='様式３（療養者名簿）（⑤の場合）'!$BJ66,IF(AAL$19&lt;='様式３（療養者名簿）（⑤の場合）'!$BK66,1,0),0),0)</f>
        <v>0</v>
      </c>
      <c r="AAM61" s="372">
        <f>IF(AAM$19-'様式３（療養者名簿）（⑤の場合）'!$BJ66+1&lt;=15,IF(AAM$19&gt;='様式３（療養者名簿）（⑤の場合）'!$BJ66,IF(AAM$19&lt;='様式３（療養者名簿）（⑤の場合）'!$BK66,1,0),0),0)</f>
        <v>0</v>
      </c>
      <c r="AAN61" s="372">
        <f>IF(AAN$19-'様式３（療養者名簿）（⑤の場合）'!$BJ66+1&lt;=15,IF(AAN$19&gt;='様式３（療養者名簿）（⑤の場合）'!$BJ66,IF(AAN$19&lt;='様式３（療養者名簿）（⑤の場合）'!$BK66,1,0),0),0)</f>
        <v>0</v>
      </c>
      <c r="AAO61" s="372">
        <f>IF(AAO$19-'様式３（療養者名簿）（⑤の場合）'!$BJ66+1&lt;=15,IF(AAO$19&gt;='様式３（療養者名簿）（⑤の場合）'!$BJ66,IF(AAO$19&lt;='様式３（療養者名簿）（⑤の場合）'!$BK66,1,0),0),0)</f>
        <v>0</v>
      </c>
      <c r="AAP61" s="372">
        <f>IF(AAP$19-'様式３（療養者名簿）（⑤の場合）'!$BJ66+1&lt;=15,IF(AAP$19&gt;='様式３（療養者名簿）（⑤の場合）'!$BJ66,IF(AAP$19&lt;='様式３（療養者名簿）（⑤の場合）'!$BK66,1,0),0),0)</f>
        <v>0</v>
      </c>
      <c r="AAQ61" s="372">
        <f>IF(AAQ$19-'様式３（療養者名簿）（⑤の場合）'!$BJ66+1&lt;=15,IF(AAQ$19&gt;='様式３（療養者名簿）（⑤の場合）'!$BJ66,IF(AAQ$19&lt;='様式３（療養者名簿）（⑤の場合）'!$BK66,1,0),0),0)</f>
        <v>0</v>
      </c>
      <c r="AAR61" s="372">
        <f>IF(AAR$19-'様式３（療養者名簿）（⑤の場合）'!$BJ66+1&lt;=15,IF(AAR$19&gt;='様式３（療養者名簿）（⑤の場合）'!$BJ66,IF(AAR$19&lt;='様式３（療養者名簿）（⑤の場合）'!$BK66,1,0),0),0)</f>
        <v>0</v>
      </c>
      <c r="AAS61" s="372">
        <f>IF(AAS$19-'様式３（療養者名簿）（⑤の場合）'!$BJ66+1&lt;=15,IF(AAS$19&gt;='様式３（療養者名簿）（⑤の場合）'!$BJ66,IF(AAS$19&lt;='様式３（療養者名簿）（⑤の場合）'!$BK66,1,0),0),0)</f>
        <v>0</v>
      </c>
      <c r="AAT61" s="372">
        <f>IF(AAT$19-'様式３（療養者名簿）（⑤の場合）'!$BJ66+1&lt;=15,IF(AAT$19&gt;='様式３（療養者名簿）（⑤の場合）'!$BJ66,IF(AAT$19&lt;='様式３（療養者名簿）（⑤の場合）'!$BK66,1,0),0),0)</f>
        <v>0</v>
      </c>
      <c r="AAU61" s="372">
        <f>IF(AAU$19-'様式３（療養者名簿）（⑤の場合）'!$BJ66+1&lt;=15,IF(AAU$19&gt;='様式３（療養者名簿）（⑤の場合）'!$BJ66,IF(AAU$19&lt;='様式３（療養者名簿）（⑤の場合）'!$BK66,1,0),0),0)</f>
        <v>0</v>
      </c>
      <c r="AAV61" s="372">
        <f>IF(AAV$19-'様式３（療養者名簿）（⑤の場合）'!$BJ66+1&lt;=15,IF(AAV$19&gt;='様式３（療養者名簿）（⑤の場合）'!$BJ66,IF(AAV$19&lt;='様式３（療養者名簿）（⑤の場合）'!$BK66,1,0),0),0)</f>
        <v>0</v>
      </c>
      <c r="AAW61" s="372">
        <f>IF(AAW$19-'様式３（療養者名簿）（⑤の場合）'!$BJ66+1&lt;=15,IF(AAW$19&gt;='様式３（療養者名簿）（⑤の場合）'!$BJ66,IF(AAW$19&lt;='様式３（療養者名簿）（⑤の場合）'!$BK66,1,0),0),0)</f>
        <v>0</v>
      </c>
      <c r="AAX61" s="372">
        <f>IF(AAX$19-'様式３（療養者名簿）（⑤の場合）'!$BJ66+1&lt;=15,IF(AAX$19&gt;='様式３（療養者名簿）（⑤の場合）'!$BJ66,IF(AAX$19&lt;='様式３（療養者名簿）（⑤の場合）'!$BK66,1,0),0),0)</f>
        <v>0</v>
      </c>
      <c r="AAY61" s="372">
        <f>IF(AAY$19-'様式３（療養者名簿）（⑤の場合）'!$BJ66+1&lt;=15,IF(AAY$19&gt;='様式３（療養者名簿）（⑤の場合）'!$BJ66,IF(AAY$19&lt;='様式３（療養者名簿）（⑤の場合）'!$BK66,1,0),0),0)</f>
        <v>0</v>
      </c>
      <c r="AAZ61" s="372">
        <f>IF(AAZ$19-'様式３（療養者名簿）（⑤の場合）'!$BJ66+1&lt;=15,IF(AAZ$19&gt;='様式３（療養者名簿）（⑤の場合）'!$BJ66,IF(AAZ$19&lt;='様式３（療養者名簿）（⑤の場合）'!$BK66,1,0),0),0)</f>
        <v>0</v>
      </c>
      <c r="ABA61" s="372">
        <f>IF(ABA$19-'様式３（療養者名簿）（⑤の場合）'!$BJ66+1&lt;=15,IF(ABA$19&gt;='様式３（療養者名簿）（⑤の場合）'!$BJ66,IF(ABA$19&lt;='様式３（療養者名簿）（⑤の場合）'!$BK66,1,0),0),0)</f>
        <v>0</v>
      </c>
      <c r="ABB61" s="372">
        <f>IF(ABB$19-'様式３（療養者名簿）（⑤の場合）'!$BJ66+1&lt;=15,IF(ABB$19&gt;='様式３（療養者名簿）（⑤の場合）'!$BJ66,IF(ABB$19&lt;='様式３（療養者名簿）（⑤の場合）'!$BK66,1,0),0),0)</f>
        <v>0</v>
      </c>
      <c r="ABC61" s="372">
        <f>IF(ABC$19-'様式３（療養者名簿）（⑤の場合）'!$BJ66+1&lt;=15,IF(ABC$19&gt;='様式３（療養者名簿）（⑤の場合）'!$BJ66,IF(ABC$19&lt;='様式３（療養者名簿）（⑤の場合）'!$BK66,1,0),0),0)</f>
        <v>0</v>
      </c>
      <c r="ABD61" s="372">
        <f>IF(ABD$19-'様式３（療養者名簿）（⑤の場合）'!$BJ66+1&lt;=15,IF(ABD$19&gt;='様式３（療養者名簿）（⑤の場合）'!$BJ66,IF(ABD$19&lt;='様式３（療養者名簿）（⑤の場合）'!$BK66,1,0),0),0)</f>
        <v>0</v>
      </c>
    </row>
    <row r="62" spans="1:732" ht="42" customHeight="1">
      <c r="A62" s="250">
        <f>'様式３（療養者名簿）（⑤の場合）'!C67</f>
        <v>0</v>
      </c>
      <c r="B62" s="365">
        <f>IF(B$19-'様式３（療養者名簿）（⑤の場合）'!$BJ67+1&lt;=15,IF(B$19&gt;='様式３（療養者名簿）（⑤の場合）'!$BJ67,IF(B$19&lt;='様式３（療養者名簿）（⑤の場合）'!$BK67,1,0),0),0)</f>
        <v>0</v>
      </c>
      <c r="C62" s="365">
        <f>IF(C$19-'様式３（療養者名簿）（⑤の場合）'!$BJ67+1&lt;=15,IF(C$19&gt;='様式３（療養者名簿）（⑤の場合）'!$BJ67,IF(C$19&lt;='様式３（療養者名簿）（⑤の場合）'!$BK67,1,0),0),0)</f>
        <v>0</v>
      </c>
      <c r="D62" s="365">
        <f>IF(D$19-'様式３（療養者名簿）（⑤の場合）'!$BJ67+1&lt;=15,IF(D$19&gt;='様式３（療養者名簿）（⑤の場合）'!$BJ67,IF(D$19&lt;='様式３（療養者名簿）（⑤の場合）'!$BK67,1,0),0),0)</f>
        <v>0</v>
      </c>
      <c r="E62" s="365">
        <f>IF(E$19-'様式３（療養者名簿）（⑤の場合）'!$BJ67+1&lt;=15,IF(E$19&gt;='様式３（療養者名簿）（⑤の場合）'!$BJ67,IF(E$19&lt;='様式３（療養者名簿）（⑤の場合）'!$BK67,1,0),0),0)</f>
        <v>0</v>
      </c>
      <c r="F62" s="365">
        <f>IF(F$19-'様式３（療養者名簿）（⑤の場合）'!$BJ67+1&lt;=15,IF(F$19&gt;='様式３（療養者名簿）（⑤の場合）'!$BJ67,IF(F$19&lt;='様式３（療養者名簿）（⑤の場合）'!$BK67,1,0),0),0)</f>
        <v>0</v>
      </c>
      <c r="G62" s="365">
        <f>IF(G$19-'様式３（療養者名簿）（⑤の場合）'!$BJ67+1&lt;=15,IF(G$19&gt;='様式３（療養者名簿）（⑤の場合）'!$BJ67,IF(G$19&lt;='様式３（療養者名簿）（⑤の場合）'!$BK67,1,0),0),0)</f>
        <v>0</v>
      </c>
      <c r="H62" s="365">
        <f>IF(H$19-'様式３（療養者名簿）（⑤の場合）'!$BJ67+1&lt;=15,IF(H$19&gt;='様式３（療養者名簿）（⑤の場合）'!$BJ67,IF(H$19&lt;='様式３（療養者名簿）（⑤の場合）'!$BK67,1,0),0),0)</f>
        <v>0</v>
      </c>
      <c r="I62" s="365">
        <f>IF(I$19-'様式３（療養者名簿）（⑤の場合）'!$BJ67+1&lt;=15,IF(I$19&gt;='様式３（療養者名簿）（⑤の場合）'!$BJ67,IF(I$19&lt;='様式３（療養者名簿）（⑤の場合）'!$BK67,1,0),0),0)</f>
        <v>0</v>
      </c>
      <c r="J62" s="365">
        <f>IF(J$19-'様式３（療養者名簿）（⑤の場合）'!$BJ67+1&lt;=15,IF(J$19&gt;='様式３（療養者名簿）（⑤の場合）'!$BJ67,IF(J$19&lt;='様式３（療養者名簿）（⑤の場合）'!$BK67,1,0),0),0)</f>
        <v>0</v>
      </c>
      <c r="K62" s="365">
        <f>IF(K$19-'様式３（療養者名簿）（⑤の場合）'!$BJ67+1&lt;=15,IF(K$19&gt;='様式３（療養者名簿）（⑤の場合）'!$BJ67,IF(K$19&lt;='様式３（療養者名簿）（⑤の場合）'!$BK67,1,0),0),0)</f>
        <v>0</v>
      </c>
      <c r="L62" s="365">
        <f>IF(L$19-'様式３（療養者名簿）（⑤の場合）'!$BJ67+1&lt;=15,IF(L$19&gt;='様式３（療養者名簿）（⑤の場合）'!$BJ67,IF(L$19&lt;='様式３（療養者名簿）（⑤の場合）'!$BK67,1,0),0),0)</f>
        <v>0</v>
      </c>
      <c r="M62" s="365">
        <f>IF(M$19-'様式３（療養者名簿）（⑤の場合）'!$BJ67+1&lt;=15,IF(M$19&gt;='様式３（療養者名簿）（⑤の場合）'!$BJ67,IF(M$19&lt;='様式３（療養者名簿）（⑤の場合）'!$BK67,1,0),0),0)</f>
        <v>0</v>
      </c>
      <c r="N62" s="365">
        <f>IF(N$19-'様式３（療養者名簿）（⑤の場合）'!$BJ67+1&lt;=15,IF(N$19&gt;='様式３（療養者名簿）（⑤の場合）'!$BJ67,IF(N$19&lt;='様式３（療養者名簿）（⑤の場合）'!$BK67,1,0),0),0)</f>
        <v>0</v>
      </c>
      <c r="O62" s="365">
        <f>IF(O$19-'様式３（療養者名簿）（⑤の場合）'!$BJ67+1&lt;=15,IF(O$19&gt;='様式３（療養者名簿）（⑤の場合）'!$BJ67,IF(O$19&lt;='様式３（療養者名簿）（⑤の場合）'!$BK67,1,0),0),0)</f>
        <v>0</v>
      </c>
      <c r="P62" s="365">
        <f>IF(P$19-'様式３（療養者名簿）（⑤の場合）'!$BJ67+1&lt;=15,IF(P$19&gt;='様式３（療養者名簿）（⑤の場合）'!$BJ67,IF(P$19&lt;='様式３（療養者名簿）（⑤の場合）'!$BK67,1,0),0),0)</f>
        <v>0</v>
      </c>
      <c r="Q62" s="365">
        <f>IF(Q$19-'様式３（療養者名簿）（⑤の場合）'!$BJ67+1&lt;=15,IF(Q$19&gt;='様式３（療養者名簿）（⑤の場合）'!$BJ67,IF(Q$19&lt;='様式３（療養者名簿）（⑤の場合）'!$BK67,1,0),0),0)</f>
        <v>0</v>
      </c>
      <c r="R62" s="365">
        <f>IF(R$19-'様式３（療養者名簿）（⑤の場合）'!$BJ67+1&lt;=15,IF(R$19&gt;='様式３（療養者名簿）（⑤の場合）'!$BJ67,IF(R$19&lt;='様式３（療養者名簿）（⑤の場合）'!$BK67,1,0),0),0)</f>
        <v>0</v>
      </c>
      <c r="S62" s="365">
        <f>IF(S$19-'様式３（療養者名簿）（⑤の場合）'!$BJ67+1&lt;=15,IF(S$19&gt;='様式３（療養者名簿）（⑤の場合）'!$BJ67,IF(S$19&lt;='様式３（療養者名簿）（⑤の場合）'!$BK67,1,0),0),0)</f>
        <v>0</v>
      </c>
      <c r="T62" s="365">
        <f>IF(T$19-'様式３（療養者名簿）（⑤の場合）'!$BJ67+1&lt;=15,IF(T$19&gt;='様式３（療養者名簿）（⑤の場合）'!$BJ67,IF(T$19&lt;='様式３（療養者名簿）（⑤の場合）'!$BK67,1,0),0),0)</f>
        <v>0</v>
      </c>
      <c r="U62" s="365">
        <f>IF(U$19-'様式３（療養者名簿）（⑤の場合）'!$BJ67+1&lt;=15,IF(U$19&gt;='様式３（療養者名簿）（⑤の場合）'!$BJ67,IF(U$19&lt;='様式３（療養者名簿）（⑤の場合）'!$BK67,1,0),0),0)</f>
        <v>0</v>
      </c>
      <c r="V62" s="365">
        <f>IF(V$19-'様式３（療養者名簿）（⑤の場合）'!$BJ67+1&lt;=15,IF(V$19&gt;='様式３（療養者名簿）（⑤の場合）'!$BJ67,IF(V$19&lt;='様式３（療養者名簿）（⑤の場合）'!$BK67,1,0),0),0)</f>
        <v>0</v>
      </c>
      <c r="W62" s="365">
        <f>IF(W$19-'様式３（療養者名簿）（⑤の場合）'!$BJ67+1&lt;=15,IF(W$19&gt;='様式３（療養者名簿）（⑤の場合）'!$BJ67,IF(W$19&lt;='様式３（療養者名簿）（⑤の場合）'!$BK67,1,0),0),0)</f>
        <v>0</v>
      </c>
      <c r="X62" s="365">
        <f>IF(X$19-'様式３（療養者名簿）（⑤の場合）'!$BJ67+1&lt;=15,IF(X$19&gt;='様式３（療養者名簿）（⑤の場合）'!$BJ67,IF(X$19&lt;='様式３（療養者名簿）（⑤の場合）'!$BK67,1,0),0),0)</f>
        <v>0</v>
      </c>
      <c r="Y62" s="365">
        <f>IF(Y$19-'様式３（療養者名簿）（⑤の場合）'!$BJ67+1&lt;=15,IF(Y$19&gt;='様式３（療養者名簿）（⑤の場合）'!$BJ67,IF(Y$19&lt;='様式３（療養者名簿）（⑤の場合）'!$BK67,1,0),0),0)</f>
        <v>0</v>
      </c>
      <c r="Z62" s="365">
        <f>IF(Z$19-'様式３（療養者名簿）（⑤の場合）'!$BJ67+1&lt;=15,IF(Z$19&gt;='様式３（療養者名簿）（⑤の場合）'!$BJ67,IF(Z$19&lt;='様式３（療養者名簿）（⑤の場合）'!$BK67,1,0),0),0)</f>
        <v>0</v>
      </c>
      <c r="AA62" s="365">
        <f>IF(AA$19-'様式３（療養者名簿）（⑤の場合）'!$BJ67+1&lt;=15,IF(AA$19&gt;='様式３（療養者名簿）（⑤の場合）'!$BJ67,IF(AA$19&lt;='様式３（療養者名簿）（⑤の場合）'!$BK67,1,0),0),0)</f>
        <v>0</v>
      </c>
      <c r="AB62" s="365">
        <f>IF(AB$19-'様式３（療養者名簿）（⑤の場合）'!$BJ67+1&lt;=15,IF(AB$19&gt;='様式３（療養者名簿）（⑤の場合）'!$BJ67,IF(AB$19&lt;='様式３（療養者名簿）（⑤の場合）'!$BK67,1,0),0),0)</f>
        <v>0</v>
      </c>
      <c r="AC62" s="365">
        <f>IF(AC$19-'様式３（療養者名簿）（⑤の場合）'!$BJ67+1&lt;=15,IF(AC$19&gt;='様式３（療養者名簿）（⑤の場合）'!$BJ67,IF(AC$19&lt;='様式３（療養者名簿）（⑤の場合）'!$BK67,1,0),0),0)</f>
        <v>0</v>
      </c>
      <c r="AD62" s="365">
        <f>IF(AD$19-'様式３（療養者名簿）（⑤の場合）'!$BJ67+1&lt;=15,IF(AD$19&gt;='様式３（療養者名簿）（⑤の場合）'!$BJ67,IF(AD$19&lt;='様式３（療養者名簿）（⑤の場合）'!$BK67,1,0),0),0)</f>
        <v>0</v>
      </c>
      <c r="AE62" s="365">
        <f>IF(AE$19-'様式３（療養者名簿）（⑤の場合）'!$BJ67+1&lt;=15,IF(AE$19&gt;='様式３（療養者名簿）（⑤の場合）'!$BJ67,IF(AE$19&lt;='様式３（療養者名簿）（⑤の場合）'!$BK67,1,0),0),0)</f>
        <v>0</v>
      </c>
      <c r="AF62" s="365">
        <f>IF(AF$19-'様式３（療養者名簿）（⑤の場合）'!$BJ67+1&lt;=15,IF(AF$19&gt;='様式３（療養者名簿）（⑤の場合）'!$BJ67,IF(AF$19&lt;='様式３（療養者名簿）（⑤の場合）'!$BK67,1,0),0),0)</f>
        <v>0</v>
      </c>
      <c r="AG62" s="365">
        <f>IF(AG$19-'様式３（療養者名簿）（⑤の場合）'!$BJ67+1&lt;=15,IF(AG$19&gt;='様式３（療養者名簿）（⑤の場合）'!$BJ67,IF(AG$19&lt;='様式３（療養者名簿）（⑤の場合）'!$BK67,1,0),0),0)</f>
        <v>0</v>
      </c>
      <c r="AH62" s="365">
        <f>IF(AH$19-'様式３（療養者名簿）（⑤の場合）'!$BJ67+1&lt;=15,IF(AH$19&gt;='様式３（療養者名簿）（⑤の場合）'!$BJ67,IF(AH$19&lt;='様式３（療養者名簿）（⑤の場合）'!$BK67,1,0),0),0)</f>
        <v>0</v>
      </c>
      <c r="AI62" s="365">
        <f>IF(AI$19-'様式３（療養者名簿）（⑤の場合）'!$BJ67+1&lt;=15,IF(AI$19&gt;='様式３（療養者名簿）（⑤の場合）'!$BJ67,IF(AI$19&lt;='様式３（療養者名簿）（⑤の場合）'!$BK67,1,0),0),0)</f>
        <v>0</v>
      </c>
      <c r="AJ62" s="365">
        <f>IF(AJ$19-'様式３（療養者名簿）（⑤の場合）'!$BJ67+1&lt;=15,IF(AJ$19&gt;='様式３（療養者名簿）（⑤の場合）'!$BJ67,IF(AJ$19&lt;='様式３（療養者名簿）（⑤の場合）'!$BK67,1,0),0),0)</f>
        <v>0</v>
      </c>
      <c r="AK62" s="365">
        <f>IF(AK$19-'様式３（療養者名簿）（⑤の場合）'!$BJ67+1&lt;=15,IF(AK$19&gt;='様式３（療養者名簿）（⑤の場合）'!$BJ67,IF(AK$19&lt;='様式３（療養者名簿）（⑤の場合）'!$BK67,1,0),0),0)</f>
        <v>0</v>
      </c>
      <c r="AL62" s="365">
        <f>IF(AL$19-'様式３（療養者名簿）（⑤の場合）'!$BJ67+1&lt;=15,IF(AL$19&gt;='様式３（療養者名簿）（⑤の場合）'!$BJ67,IF(AL$19&lt;='様式３（療養者名簿）（⑤の場合）'!$BK67,1,0),0),0)</f>
        <v>0</v>
      </c>
      <c r="AM62" s="365">
        <f>IF(AM$19-'様式３（療養者名簿）（⑤の場合）'!$BJ67+1&lt;=15,IF(AM$19&gt;='様式３（療養者名簿）（⑤の場合）'!$BJ67,IF(AM$19&lt;='様式３（療養者名簿）（⑤の場合）'!$BK67,1,0),0),0)</f>
        <v>0</v>
      </c>
      <c r="AN62" s="365">
        <f>IF(AN$19-'様式３（療養者名簿）（⑤の場合）'!$BJ67+1&lt;=15,IF(AN$19&gt;='様式３（療養者名簿）（⑤の場合）'!$BJ67,IF(AN$19&lt;='様式３（療養者名簿）（⑤の場合）'!$BK67,1,0),0),0)</f>
        <v>0</v>
      </c>
      <c r="AO62" s="365">
        <f>IF(AO$19-'様式３（療養者名簿）（⑤の場合）'!$BJ67+1&lt;=15,IF(AO$19&gt;='様式３（療養者名簿）（⑤の場合）'!$BJ67,IF(AO$19&lt;='様式３（療養者名簿）（⑤の場合）'!$BK67,1,0),0),0)</f>
        <v>0</v>
      </c>
      <c r="AP62" s="365">
        <f>IF(AP$19-'様式３（療養者名簿）（⑤の場合）'!$BJ67+1&lt;=15,IF(AP$19&gt;='様式３（療養者名簿）（⑤の場合）'!$BJ67,IF(AP$19&lt;='様式３（療養者名簿）（⑤の場合）'!$BK67,1,0),0),0)</f>
        <v>0</v>
      </c>
      <c r="AQ62" s="365">
        <f>IF(AQ$19-'様式３（療養者名簿）（⑤の場合）'!$BJ67+1&lt;=15,IF(AQ$19&gt;='様式３（療養者名簿）（⑤の場合）'!$BJ67,IF(AQ$19&lt;='様式３（療養者名簿）（⑤の場合）'!$BK67,1,0),0),0)</f>
        <v>0</v>
      </c>
      <c r="AR62" s="365">
        <f>IF(AR$19-'様式３（療養者名簿）（⑤の場合）'!$BJ67+1&lt;=15,IF(AR$19&gt;='様式３（療養者名簿）（⑤の場合）'!$BJ67,IF(AR$19&lt;='様式３（療養者名簿）（⑤の場合）'!$BK67,1,0),0),0)</f>
        <v>0</v>
      </c>
      <c r="AS62" s="365">
        <f>IF(AS$19-'様式３（療養者名簿）（⑤の場合）'!$BJ67+1&lt;=15,IF(AS$19&gt;='様式３（療養者名簿）（⑤の場合）'!$BJ67,IF(AS$19&lt;='様式３（療養者名簿）（⑤の場合）'!$BK67,1,0),0),0)</f>
        <v>0</v>
      </c>
      <c r="AT62" s="365">
        <f>IF(AT$19-'様式３（療養者名簿）（⑤の場合）'!$BJ67+1&lt;=15,IF(AT$19&gt;='様式３（療養者名簿）（⑤の場合）'!$BJ67,IF(AT$19&lt;='様式３（療養者名簿）（⑤の場合）'!$BK67,1,0),0),0)</f>
        <v>0</v>
      </c>
      <c r="AU62" s="365">
        <f>IF(AU$19-'様式３（療養者名簿）（⑤の場合）'!$BJ67+1&lt;=15,IF(AU$19&gt;='様式３（療養者名簿）（⑤の場合）'!$BJ67,IF(AU$19&lt;='様式３（療養者名簿）（⑤の場合）'!$BK67,1,0),0),0)</f>
        <v>0</v>
      </c>
      <c r="AV62" s="365">
        <f>IF(AV$19-'様式３（療養者名簿）（⑤の場合）'!$BJ67+1&lt;=15,IF(AV$19&gt;='様式３（療養者名簿）（⑤の場合）'!$BJ67,IF(AV$19&lt;='様式３（療養者名簿）（⑤の場合）'!$BK67,1,0),0),0)</f>
        <v>0</v>
      </c>
      <c r="AW62" s="365">
        <f>IF(AW$19-'様式３（療養者名簿）（⑤の場合）'!$BJ67+1&lt;=15,IF(AW$19&gt;='様式３（療養者名簿）（⑤の場合）'!$BJ67,IF(AW$19&lt;='様式３（療養者名簿）（⑤の場合）'!$BK67,1,0),0),0)</f>
        <v>0</v>
      </c>
      <c r="AX62" s="365">
        <f>IF(AX$19-'様式３（療養者名簿）（⑤の場合）'!$BJ67+1&lt;=15,IF(AX$19&gt;='様式３（療養者名簿）（⑤の場合）'!$BJ67,IF(AX$19&lt;='様式３（療養者名簿）（⑤の場合）'!$BK67,1,0),0),0)</f>
        <v>0</v>
      </c>
      <c r="AY62" s="365">
        <f>IF(AY$19-'様式３（療養者名簿）（⑤の場合）'!$BJ67+1&lt;=15,IF(AY$19&gt;='様式３（療養者名簿）（⑤の場合）'!$BJ67,IF(AY$19&lt;='様式３（療養者名簿）（⑤の場合）'!$BK67,1,0),0),0)</f>
        <v>0</v>
      </c>
      <c r="AZ62" s="365">
        <f>IF(AZ$19-'様式３（療養者名簿）（⑤の場合）'!$BJ67+1&lt;=15,IF(AZ$19&gt;='様式３（療養者名簿）（⑤の場合）'!$BJ67,IF(AZ$19&lt;='様式３（療養者名簿）（⑤の場合）'!$BK67,1,0),0),0)</f>
        <v>0</v>
      </c>
      <c r="BA62" s="365">
        <f>IF(BA$19-'様式３（療養者名簿）（⑤の場合）'!$BJ67+1&lt;=15,IF(BA$19&gt;='様式３（療養者名簿）（⑤の場合）'!$BJ67,IF(BA$19&lt;='様式３（療養者名簿）（⑤の場合）'!$BK67,1,0),0),0)</f>
        <v>0</v>
      </c>
      <c r="BB62" s="365">
        <f>IF(BB$19-'様式３（療養者名簿）（⑤の場合）'!$BJ67+1&lt;=15,IF(BB$19&gt;='様式３（療養者名簿）（⑤の場合）'!$BJ67,IF(BB$19&lt;='様式３（療養者名簿）（⑤の場合）'!$BK67,1,0),0),0)</f>
        <v>0</v>
      </c>
      <c r="BC62" s="365">
        <f>IF(BC$19-'様式３（療養者名簿）（⑤の場合）'!$BJ67+1&lt;=15,IF(BC$19&gt;='様式３（療養者名簿）（⑤の場合）'!$BJ67,IF(BC$19&lt;='様式３（療養者名簿）（⑤の場合）'!$BK67,1,0),0),0)</f>
        <v>0</v>
      </c>
      <c r="BD62" s="365">
        <f>IF(BD$19-'様式３（療養者名簿）（⑤の場合）'!$BJ67+1&lt;=15,IF(BD$19&gt;='様式３（療養者名簿）（⑤の場合）'!$BJ67,IF(BD$19&lt;='様式３（療養者名簿）（⑤の場合）'!$BK67,1,0),0),0)</f>
        <v>0</v>
      </c>
      <c r="BE62" s="365">
        <f>IF(BE$19-'様式３（療養者名簿）（⑤の場合）'!$BJ67+1&lt;=15,IF(BE$19&gt;='様式３（療養者名簿）（⑤の場合）'!$BJ67,IF(BE$19&lt;='様式３（療養者名簿）（⑤の場合）'!$BK67,1,0),0),0)</f>
        <v>0</v>
      </c>
      <c r="BF62" s="365">
        <f>IF(BF$19-'様式３（療養者名簿）（⑤の場合）'!$BJ67+1&lt;=15,IF(BF$19&gt;='様式３（療養者名簿）（⑤の場合）'!$BJ67,IF(BF$19&lt;='様式３（療養者名簿）（⑤の場合）'!$BK67,1,0),0),0)</f>
        <v>0</v>
      </c>
      <c r="BG62" s="365">
        <f>IF(BG$19-'様式３（療養者名簿）（⑤の場合）'!$BJ67+1&lt;=15,IF(BG$19&gt;='様式３（療養者名簿）（⑤の場合）'!$BJ67,IF(BG$19&lt;='様式３（療養者名簿）（⑤の場合）'!$BK67,1,0),0),0)</f>
        <v>0</v>
      </c>
      <c r="BH62" s="365">
        <f>IF(BH$19-'様式３（療養者名簿）（⑤の場合）'!$BJ67+1&lt;=15,IF(BH$19&gt;='様式３（療養者名簿）（⑤の場合）'!$BJ67,IF(BH$19&lt;='様式３（療養者名簿）（⑤の場合）'!$BK67,1,0),0),0)</f>
        <v>0</v>
      </c>
      <c r="BI62" s="365">
        <f>IF(BI$19-'様式３（療養者名簿）（⑤の場合）'!$BJ67+1&lt;=15,IF(BI$19&gt;='様式３（療養者名簿）（⑤の場合）'!$BJ67,IF(BI$19&lt;='様式３（療養者名簿）（⑤の場合）'!$BK67,1,0),0),0)</f>
        <v>0</v>
      </c>
      <c r="BJ62" s="365">
        <f>IF(BJ$19-'様式３（療養者名簿）（⑤の場合）'!$BJ67+1&lt;=15,IF(BJ$19&gt;='様式３（療養者名簿）（⑤の場合）'!$BJ67,IF(BJ$19&lt;='様式３（療養者名簿）（⑤の場合）'!$BK67,1,0),0),0)</f>
        <v>0</v>
      </c>
      <c r="BK62" s="365">
        <f>IF(BK$19-'様式３（療養者名簿）（⑤の場合）'!$BJ67+1&lt;=15,IF(BK$19&gt;='様式３（療養者名簿）（⑤の場合）'!$BJ67,IF(BK$19&lt;='様式３（療養者名簿）（⑤の場合）'!$BK67,1,0),0),0)</f>
        <v>0</v>
      </c>
      <c r="BL62" s="365">
        <f>IF(BL$19-'様式３（療養者名簿）（⑤の場合）'!$BJ67+1&lt;=15,IF(BL$19&gt;='様式３（療養者名簿）（⑤の場合）'!$BJ67,IF(BL$19&lt;='様式３（療養者名簿）（⑤の場合）'!$BK67,1,0),0),0)</f>
        <v>0</v>
      </c>
      <c r="BM62" s="365">
        <f>IF(BM$19-'様式３（療養者名簿）（⑤の場合）'!$BJ67+1&lt;=15,IF(BM$19&gt;='様式３（療養者名簿）（⑤の場合）'!$BJ67,IF(BM$19&lt;='様式３（療養者名簿）（⑤の場合）'!$BK67,1,0),0),0)</f>
        <v>0</v>
      </c>
      <c r="BN62" s="365">
        <f>IF(BN$19-'様式３（療養者名簿）（⑤の場合）'!$BJ67+1&lt;=15,IF(BN$19&gt;='様式３（療養者名簿）（⑤の場合）'!$BJ67,IF(BN$19&lt;='様式３（療養者名簿）（⑤の場合）'!$BK67,1,0),0),0)</f>
        <v>0</v>
      </c>
      <c r="BO62" s="365">
        <f>IF(BO$19-'様式３（療養者名簿）（⑤の場合）'!$BJ67+1&lt;=15,IF(BO$19&gt;='様式３（療養者名簿）（⑤の場合）'!$BJ67,IF(BO$19&lt;='様式３（療養者名簿）（⑤の場合）'!$BK67,1,0),0),0)</f>
        <v>0</v>
      </c>
      <c r="BP62" s="365">
        <f>IF(BP$19-'様式３（療養者名簿）（⑤の場合）'!$BJ67+1&lt;=15,IF(BP$19&gt;='様式３（療養者名簿）（⑤の場合）'!$BJ67,IF(BP$19&lt;='様式３（療養者名簿）（⑤の場合）'!$BK67,1,0),0),0)</f>
        <v>0</v>
      </c>
      <c r="BQ62" s="365">
        <f>IF(BQ$19-'様式３（療養者名簿）（⑤の場合）'!$BJ67+1&lt;=15,IF(BQ$19&gt;='様式３（療養者名簿）（⑤の場合）'!$BJ67,IF(BQ$19&lt;='様式３（療養者名簿）（⑤の場合）'!$BK67,1,0),0),0)</f>
        <v>0</v>
      </c>
      <c r="BR62" s="365">
        <f>IF(BR$19-'様式３（療養者名簿）（⑤の場合）'!$BJ67+1&lt;=15,IF(BR$19&gt;='様式３（療養者名簿）（⑤の場合）'!$BJ67,IF(BR$19&lt;='様式３（療養者名簿）（⑤の場合）'!$BK67,1,0),0),0)</f>
        <v>0</v>
      </c>
      <c r="BS62" s="365">
        <f>IF(BS$19-'様式３（療養者名簿）（⑤の場合）'!$BJ67+1&lt;=15,IF(BS$19&gt;='様式３（療養者名簿）（⑤の場合）'!$BJ67,IF(BS$19&lt;='様式３（療養者名簿）（⑤の場合）'!$BK67,1,0),0),0)</f>
        <v>0</v>
      </c>
      <c r="BT62" s="365">
        <f>IF(BT$19-'様式３（療養者名簿）（⑤の場合）'!$BJ67+1&lt;=15,IF(BT$19&gt;='様式３（療養者名簿）（⑤の場合）'!$BJ67,IF(BT$19&lt;='様式３（療養者名簿）（⑤の場合）'!$BK67,1,0),0),0)</f>
        <v>0</v>
      </c>
      <c r="BU62" s="365">
        <f>IF(BU$19-'様式３（療養者名簿）（⑤の場合）'!$BJ67+1&lt;=15,IF(BU$19&gt;='様式３（療養者名簿）（⑤の場合）'!$BJ67,IF(BU$19&lt;='様式３（療養者名簿）（⑤の場合）'!$BK67,1,0),0),0)</f>
        <v>0</v>
      </c>
      <c r="BV62" s="365">
        <f>IF(BV$19-'様式３（療養者名簿）（⑤の場合）'!$BJ67+1&lt;=15,IF(BV$19&gt;='様式３（療養者名簿）（⑤の場合）'!$BJ67,IF(BV$19&lt;='様式３（療養者名簿）（⑤の場合）'!$BK67,1,0),0),0)</f>
        <v>0</v>
      </c>
      <c r="BW62" s="365">
        <f>IF(BW$19-'様式３（療養者名簿）（⑤の場合）'!$BJ67+1&lt;=15,IF(BW$19&gt;='様式３（療養者名簿）（⑤の場合）'!$BJ67,IF(BW$19&lt;='様式３（療養者名簿）（⑤の場合）'!$BK67,1,0),0),0)</f>
        <v>0</v>
      </c>
      <c r="BX62" s="365">
        <f>IF(BX$19-'様式３（療養者名簿）（⑤の場合）'!$BJ67+1&lt;=15,IF(BX$19&gt;='様式３（療養者名簿）（⑤の場合）'!$BJ67,IF(BX$19&lt;='様式３（療養者名簿）（⑤の場合）'!$BK67,1,0),0),0)</f>
        <v>0</v>
      </c>
      <c r="BY62" s="365">
        <f>IF(BY$19-'様式３（療養者名簿）（⑤の場合）'!$BJ67+1&lt;=15,IF(BY$19&gt;='様式３（療養者名簿）（⑤の場合）'!$BJ67,IF(BY$19&lt;='様式３（療養者名簿）（⑤の場合）'!$BK67,1,0),0),0)</f>
        <v>0</v>
      </c>
      <c r="BZ62" s="365">
        <f>IF(BZ$19-'様式３（療養者名簿）（⑤の場合）'!$BJ67+1&lt;=15,IF(BZ$19&gt;='様式３（療養者名簿）（⑤の場合）'!$BJ67,IF(BZ$19&lt;='様式３（療養者名簿）（⑤の場合）'!$BK67,1,0),0),0)</f>
        <v>0</v>
      </c>
      <c r="CA62" s="365">
        <f>IF(CA$19-'様式３（療養者名簿）（⑤の場合）'!$BJ67+1&lt;=15,IF(CA$19&gt;='様式３（療養者名簿）（⑤の場合）'!$BJ67,IF(CA$19&lt;='様式３（療養者名簿）（⑤の場合）'!$BK67,1,0),0),0)</f>
        <v>0</v>
      </c>
      <c r="CB62" s="365">
        <f>IF(CB$19-'様式３（療養者名簿）（⑤の場合）'!$BJ67+1&lt;=15,IF(CB$19&gt;='様式３（療養者名簿）（⑤の場合）'!$BJ67,IF(CB$19&lt;='様式３（療養者名簿）（⑤の場合）'!$BK67,1,0),0),0)</f>
        <v>0</v>
      </c>
      <c r="CC62" s="365">
        <f>IF(CC$19-'様式３（療養者名簿）（⑤の場合）'!$BJ67+1&lt;=15,IF(CC$19&gt;='様式３（療養者名簿）（⑤の場合）'!$BJ67,IF(CC$19&lt;='様式３（療養者名簿）（⑤の場合）'!$BK67,1,0),0),0)</f>
        <v>0</v>
      </c>
      <c r="CD62" s="365">
        <f>IF(CD$19-'様式３（療養者名簿）（⑤の場合）'!$BJ67+1&lt;=15,IF(CD$19&gt;='様式３（療養者名簿）（⑤の場合）'!$BJ67,IF(CD$19&lt;='様式３（療養者名簿）（⑤の場合）'!$BK67,1,0),0),0)</f>
        <v>0</v>
      </c>
      <c r="CE62" s="365">
        <f>IF(CE$19-'様式３（療養者名簿）（⑤の場合）'!$BJ67+1&lt;=15,IF(CE$19&gt;='様式３（療養者名簿）（⑤の場合）'!$BJ67,IF(CE$19&lt;='様式３（療養者名簿）（⑤の場合）'!$BK67,1,0),0),0)</f>
        <v>0</v>
      </c>
      <c r="CF62" s="365">
        <f>IF(CF$19-'様式３（療養者名簿）（⑤の場合）'!$BJ67+1&lt;=15,IF(CF$19&gt;='様式３（療養者名簿）（⑤の場合）'!$BJ67,IF(CF$19&lt;='様式３（療養者名簿）（⑤の場合）'!$BK67,1,0),0),0)</f>
        <v>0</v>
      </c>
      <c r="CG62" s="365">
        <f>IF(CG$19-'様式３（療養者名簿）（⑤の場合）'!$BJ67+1&lt;=15,IF(CG$19&gt;='様式３（療養者名簿）（⑤の場合）'!$BJ67,IF(CG$19&lt;='様式３（療養者名簿）（⑤の場合）'!$BK67,1,0),0),0)</f>
        <v>0</v>
      </c>
      <c r="CH62" s="365">
        <f>IF(CH$19-'様式３（療養者名簿）（⑤の場合）'!$BJ67+1&lt;=15,IF(CH$19&gt;='様式３（療養者名簿）（⑤の場合）'!$BJ67,IF(CH$19&lt;='様式３（療養者名簿）（⑤の場合）'!$BK67,1,0),0),0)</f>
        <v>0</v>
      </c>
      <c r="CI62" s="365">
        <f>IF(CI$19-'様式３（療養者名簿）（⑤の場合）'!$BJ67+1&lt;=15,IF(CI$19&gt;='様式３（療養者名簿）（⑤の場合）'!$BJ67,IF(CI$19&lt;='様式３（療養者名簿）（⑤の場合）'!$BK67,1,0),0),0)</f>
        <v>0</v>
      </c>
      <c r="CJ62" s="365">
        <f>IF(CJ$19-'様式３（療養者名簿）（⑤の場合）'!$BJ67+1&lt;=15,IF(CJ$19&gt;='様式３（療養者名簿）（⑤の場合）'!$BJ67,IF(CJ$19&lt;='様式３（療養者名簿）（⑤の場合）'!$BK67,1,0),0),0)</f>
        <v>0</v>
      </c>
      <c r="CK62" s="365">
        <f>IF(CK$19-'様式３（療養者名簿）（⑤の場合）'!$BJ67+1&lt;=15,IF(CK$19&gt;='様式３（療養者名簿）（⑤の場合）'!$BJ67,IF(CK$19&lt;='様式３（療養者名簿）（⑤の場合）'!$BK67,1,0),0),0)</f>
        <v>0</v>
      </c>
      <c r="CL62" s="365">
        <f>IF(CL$19-'様式３（療養者名簿）（⑤の場合）'!$BJ67+1&lt;=15,IF(CL$19&gt;='様式３（療養者名簿）（⑤の場合）'!$BJ67,IF(CL$19&lt;='様式３（療養者名簿）（⑤の場合）'!$BK67,1,0),0),0)</f>
        <v>0</v>
      </c>
      <c r="CM62" s="365">
        <f>IF(CM$19-'様式３（療養者名簿）（⑤の場合）'!$BJ67+1&lt;=15,IF(CM$19&gt;='様式３（療養者名簿）（⑤の場合）'!$BJ67,IF(CM$19&lt;='様式３（療養者名簿）（⑤の場合）'!$BK67,1,0),0),0)</f>
        <v>0</v>
      </c>
      <c r="CN62" s="365">
        <f>IF(CN$19-'様式３（療養者名簿）（⑤の場合）'!$BJ67+1&lt;=15,IF(CN$19&gt;='様式３（療養者名簿）（⑤の場合）'!$BJ67,IF(CN$19&lt;='様式３（療養者名簿）（⑤の場合）'!$BK67,1,0),0),0)</f>
        <v>0</v>
      </c>
      <c r="CO62" s="365">
        <f>IF(CO$19-'様式３（療養者名簿）（⑤の場合）'!$BJ67+1&lt;=15,IF(CO$19&gt;='様式３（療養者名簿）（⑤の場合）'!$BJ67,IF(CO$19&lt;='様式３（療養者名簿）（⑤の場合）'!$BK67,1,0),0),0)</f>
        <v>0</v>
      </c>
      <c r="CP62" s="365">
        <f>IF(CP$19-'様式３（療養者名簿）（⑤の場合）'!$BJ67+1&lt;=15,IF(CP$19&gt;='様式３（療養者名簿）（⑤の場合）'!$BJ67,IF(CP$19&lt;='様式３（療養者名簿）（⑤の場合）'!$BK67,1,0),0),0)</f>
        <v>0</v>
      </c>
      <c r="CQ62" s="365">
        <f>IF(CQ$19-'様式３（療養者名簿）（⑤の場合）'!$BJ67+1&lt;=15,IF(CQ$19&gt;='様式３（療養者名簿）（⑤の場合）'!$BJ67,IF(CQ$19&lt;='様式３（療養者名簿）（⑤の場合）'!$BK67,1,0),0),0)</f>
        <v>0</v>
      </c>
      <c r="CR62" s="365">
        <f>IF(CR$19-'様式３（療養者名簿）（⑤の場合）'!$BJ67+1&lt;=15,IF(CR$19&gt;='様式３（療養者名簿）（⑤の場合）'!$BJ67,IF(CR$19&lt;='様式３（療養者名簿）（⑤の場合）'!$BK67,1,0),0),0)</f>
        <v>0</v>
      </c>
      <c r="CS62" s="365">
        <f>IF(CS$19-'様式３（療養者名簿）（⑤の場合）'!$BJ67+1&lt;=15,IF(CS$19&gt;='様式３（療養者名簿）（⑤の場合）'!$BJ67,IF(CS$19&lt;='様式３（療養者名簿）（⑤の場合）'!$BK67,1,0),0),0)</f>
        <v>0</v>
      </c>
      <c r="CT62" s="365">
        <f>IF(CT$19-'様式３（療養者名簿）（⑤の場合）'!$BJ67+1&lt;=15,IF(CT$19&gt;='様式３（療養者名簿）（⑤の場合）'!$BJ67,IF(CT$19&lt;='様式３（療養者名簿）（⑤の場合）'!$BK67,1,0),0),0)</f>
        <v>0</v>
      </c>
      <c r="CU62" s="365">
        <f>IF(CU$19-'様式３（療養者名簿）（⑤の場合）'!$BJ67+1&lt;=15,IF(CU$19&gt;='様式３（療養者名簿）（⑤の場合）'!$BJ67,IF(CU$19&lt;='様式３（療養者名簿）（⑤の場合）'!$BK67,1,0),0),0)</f>
        <v>0</v>
      </c>
      <c r="CV62" s="365">
        <f>IF(CV$19-'様式３（療養者名簿）（⑤の場合）'!$BJ67+1&lt;=15,IF(CV$19&gt;='様式３（療養者名簿）（⑤の場合）'!$BJ67,IF(CV$19&lt;='様式３（療養者名簿）（⑤の場合）'!$BK67,1,0),0),0)</f>
        <v>0</v>
      </c>
      <c r="CW62" s="365">
        <f>IF(CW$19-'様式３（療養者名簿）（⑤の場合）'!$BJ67+1&lt;=15,IF(CW$19&gt;='様式３（療養者名簿）（⑤の場合）'!$BJ67,IF(CW$19&lt;='様式３（療養者名簿）（⑤の場合）'!$BK67,1,0),0),0)</f>
        <v>0</v>
      </c>
      <c r="CX62" s="365">
        <f>IF(CX$19-'様式３（療養者名簿）（⑤の場合）'!$BJ67+1&lt;=15,IF(CX$19&gt;='様式３（療養者名簿）（⑤の場合）'!$BJ67,IF(CX$19&lt;='様式３（療養者名簿）（⑤の場合）'!$BK67,1,0),0),0)</f>
        <v>0</v>
      </c>
      <c r="CY62" s="365">
        <f>IF(CY$19-'様式３（療養者名簿）（⑤の場合）'!$BJ67+1&lt;=15,IF(CY$19&gt;='様式３（療養者名簿）（⑤の場合）'!$BJ67,IF(CY$19&lt;='様式３（療養者名簿）（⑤の場合）'!$BK67,1,0),0),0)</f>
        <v>0</v>
      </c>
      <c r="CZ62" s="365">
        <f>IF(CZ$19-'様式３（療養者名簿）（⑤の場合）'!$BJ67+1&lt;=15,IF(CZ$19&gt;='様式３（療養者名簿）（⑤の場合）'!$BJ67,IF(CZ$19&lt;='様式３（療養者名簿）（⑤の場合）'!$BK67,1,0),0),0)</f>
        <v>0</v>
      </c>
      <c r="DA62" s="365">
        <f>IF(DA$19-'様式３（療養者名簿）（⑤の場合）'!$BJ67+1&lt;=15,IF(DA$19&gt;='様式３（療養者名簿）（⑤の場合）'!$BJ67,IF(DA$19&lt;='様式３（療養者名簿）（⑤の場合）'!$BK67,1,0),0),0)</f>
        <v>0</v>
      </c>
      <c r="DB62" s="365">
        <f>IF(DB$19-'様式３（療養者名簿）（⑤の場合）'!$BJ67+1&lt;=15,IF(DB$19&gt;='様式３（療養者名簿）（⑤の場合）'!$BJ67,IF(DB$19&lt;='様式３（療養者名簿）（⑤の場合）'!$BK67,1,0),0),0)</f>
        <v>0</v>
      </c>
      <c r="DC62" s="365">
        <f>IF(DC$19-'様式３（療養者名簿）（⑤の場合）'!$BJ67+1&lt;=15,IF(DC$19&gt;='様式３（療養者名簿）（⑤の場合）'!$BJ67,IF(DC$19&lt;='様式３（療養者名簿）（⑤の場合）'!$BK67,1,0),0),0)</f>
        <v>0</v>
      </c>
      <c r="DD62" s="365">
        <f>IF(DD$19-'様式３（療養者名簿）（⑤の場合）'!$BJ67+1&lt;=15,IF(DD$19&gt;='様式３（療養者名簿）（⑤の場合）'!$BJ67,IF(DD$19&lt;='様式３（療養者名簿）（⑤の場合）'!$BK67,1,0),0),0)</f>
        <v>0</v>
      </c>
      <c r="DE62" s="365">
        <f>IF(DE$19-'様式３（療養者名簿）（⑤の場合）'!$BJ67+1&lt;=15,IF(DE$19&gt;='様式３（療養者名簿）（⑤の場合）'!$BJ67,IF(DE$19&lt;='様式３（療養者名簿）（⑤の場合）'!$BK67,1,0),0),0)</f>
        <v>0</v>
      </c>
      <c r="DF62" s="365">
        <f>IF(DF$19-'様式３（療養者名簿）（⑤の場合）'!$BJ67+1&lt;=15,IF(DF$19&gt;='様式３（療養者名簿）（⑤の場合）'!$BJ67,IF(DF$19&lt;='様式３（療養者名簿）（⑤の場合）'!$BK67,1,0),0),0)</f>
        <v>0</v>
      </c>
      <c r="DG62" s="365">
        <f>IF(DG$19-'様式３（療養者名簿）（⑤の場合）'!$BJ67+1&lt;=15,IF(DG$19&gt;='様式３（療養者名簿）（⑤の場合）'!$BJ67,IF(DG$19&lt;='様式３（療養者名簿）（⑤の場合）'!$BK67,1,0),0),0)</f>
        <v>0</v>
      </c>
      <c r="DH62" s="365">
        <f>IF(DH$19-'様式３（療養者名簿）（⑤の場合）'!$BJ67+1&lt;=15,IF(DH$19&gt;='様式３（療養者名簿）（⑤の場合）'!$BJ67,IF(DH$19&lt;='様式３（療養者名簿）（⑤の場合）'!$BK67,1,0),0),0)</f>
        <v>0</v>
      </c>
      <c r="DI62" s="365">
        <f>IF(DI$19-'様式３（療養者名簿）（⑤の場合）'!$BJ67+1&lt;=15,IF(DI$19&gt;='様式３（療養者名簿）（⑤の場合）'!$BJ67,IF(DI$19&lt;='様式３（療養者名簿）（⑤の場合）'!$BK67,1,0),0),0)</f>
        <v>0</v>
      </c>
      <c r="DJ62" s="365">
        <f>IF(DJ$19-'様式３（療養者名簿）（⑤の場合）'!$BJ67+1&lt;=15,IF(DJ$19&gt;='様式３（療養者名簿）（⑤の場合）'!$BJ67,IF(DJ$19&lt;='様式３（療養者名簿）（⑤の場合）'!$BK67,1,0),0),0)</f>
        <v>0</v>
      </c>
      <c r="DK62" s="365">
        <f>IF(DK$19-'様式３（療養者名簿）（⑤の場合）'!$BJ67+1&lt;=15,IF(DK$19&gt;='様式３（療養者名簿）（⑤の場合）'!$BJ67,IF(DK$19&lt;='様式３（療養者名簿）（⑤の場合）'!$BK67,1,0),0),0)</f>
        <v>0</v>
      </c>
      <c r="DL62" s="365">
        <f>IF(DL$19-'様式３（療養者名簿）（⑤の場合）'!$BJ67+1&lt;=15,IF(DL$19&gt;='様式３（療養者名簿）（⑤の場合）'!$BJ67,IF(DL$19&lt;='様式３（療養者名簿）（⑤の場合）'!$BK67,1,0),0),0)</f>
        <v>0</v>
      </c>
      <c r="DM62" s="365">
        <f>IF(DM$19-'様式３（療養者名簿）（⑤の場合）'!$BJ67+1&lt;=15,IF(DM$19&gt;='様式３（療養者名簿）（⑤の場合）'!$BJ67,IF(DM$19&lt;='様式３（療養者名簿）（⑤の場合）'!$BK67,1,0),0),0)</f>
        <v>0</v>
      </c>
      <c r="DN62" s="365">
        <f>IF(DN$19-'様式３（療養者名簿）（⑤の場合）'!$BJ67+1&lt;=15,IF(DN$19&gt;='様式３（療養者名簿）（⑤の場合）'!$BJ67,IF(DN$19&lt;='様式３（療養者名簿）（⑤の場合）'!$BK67,1,0),0),0)</f>
        <v>0</v>
      </c>
      <c r="DO62" s="365">
        <f>IF(DO$19-'様式３（療養者名簿）（⑤の場合）'!$BJ67+1&lt;=15,IF(DO$19&gt;='様式３（療養者名簿）（⑤の場合）'!$BJ67,IF(DO$19&lt;='様式３（療養者名簿）（⑤の場合）'!$BK67,1,0),0),0)</f>
        <v>0</v>
      </c>
      <c r="DP62" s="365">
        <f>IF(DP$19-'様式３（療養者名簿）（⑤の場合）'!$BJ67+1&lt;=15,IF(DP$19&gt;='様式３（療養者名簿）（⑤の場合）'!$BJ67,IF(DP$19&lt;='様式３（療養者名簿）（⑤の場合）'!$BK67,1,0),0),0)</f>
        <v>0</v>
      </c>
      <c r="DQ62" s="365">
        <f>IF(DQ$19-'様式３（療養者名簿）（⑤の場合）'!$BJ67+1&lt;=15,IF(DQ$19&gt;='様式３（療養者名簿）（⑤の場合）'!$BJ67,IF(DQ$19&lt;='様式３（療養者名簿）（⑤の場合）'!$BK67,1,0),0),0)</f>
        <v>0</v>
      </c>
      <c r="DR62" s="365">
        <f>IF(DR$19-'様式３（療養者名簿）（⑤の場合）'!$BJ67+1&lt;=15,IF(DR$19&gt;='様式３（療養者名簿）（⑤の場合）'!$BJ67,IF(DR$19&lt;='様式３（療養者名簿）（⑤の場合）'!$BK67,1,0),0),0)</f>
        <v>0</v>
      </c>
      <c r="DS62" s="365">
        <f>IF(DS$19-'様式３（療養者名簿）（⑤の場合）'!$BJ67+1&lt;=15,IF(DS$19&gt;='様式３（療養者名簿）（⑤の場合）'!$BJ67,IF(DS$19&lt;='様式３（療養者名簿）（⑤の場合）'!$BK67,1,0),0),0)</f>
        <v>0</v>
      </c>
      <c r="DT62" s="365">
        <f>IF(DT$19-'様式３（療養者名簿）（⑤の場合）'!$BJ67+1&lt;=15,IF(DT$19&gt;='様式３（療養者名簿）（⑤の場合）'!$BJ67,IF(DT$19&lt;='様式３（療養者名簿）（⑤の場合）'!$BK67,1,0),0),0)</f>
        <v>0</v>
      </c>
      <c r="DU62" s="365">
        <f>IF(DU$19-'様式３（療養者名簿）（⑤の場合）'!$BJ67+1&lt;=15,IF(DU$19&gt;='様式３（療養者名簿）（⑤の場合）'!$BJ67,IF(DU$19&lt;='様式３（療養者名簿）（⑤の場合）'!$BK67,1,0),0),0)</f>
        <v>0</v>
      </c>
      <c r="DV62" s="365">
        <f>IF(DV$19-'様式３（療養者名簿）（⑤の場合）'!$BJ67+1&lt;=15,IF(DV$19&gt;='様式３（療養者名簿）（⑤の場合）'!$BJ67,IF(DV$19&lt;='様式３（療養者名簿）（⑤の場合）'!$BK67,1,0),0),0)</f>
        <v>0</v>
      </c>
      <c r="DW62" s="365">
        <f>IF(DW$19-'様式３（療養者名簿）（⑤の場合）'!$BJ67+1&lt;=15,IF(DW$19&gt;='様式３（療養者名簿）（⑤の場合）'!$BJ67,IF(DW$19&lt;='様式３（療養者名簿）（⑤の場合）'!$BK67,1,0),0),0)</f>
        <v>0</v>
      </c>
      <c r="DX62" s="365">
        <f>IF(DX$19-'様式３（療養者名簿）（⑤の場合）'!$BJ67+1&lt;=15,IF(DX$19&gt;='様式３（療養者名簿）（⑤の場合）'!$BJ67,IF(DX$19&lt;='様式３（療養者名簿）（⑤の場合）'!$BK67,1,0),0),0)</f>
        <v>0</v>
      </c>
      <c r="DY62" s="365">
        <f>IF(DY$19-'様式３（療養者名簿）（⑤の場合）'!$BJ67+1&lt;=15,IF(DY$19&gt;='様式３（療養者名簿）（⑤の場合）'!$BJ67,IF(DY$19&lt;='様式３（療養者名簿）（⑤の場合）'!$BK67,1,0),0),0)</f>
        <v>0</v>
      </c>
      <c r="DZ62" s="365">
        <f>IF(DZ$19-'様式３（療養者名簿）（⑤の場合）'!$BJ67+1&lt;=15,IF(DZ$19&gt;='様式３（療養者名簿）（⑤の場合）'!$BJ67,IF(DZ$19&lt;='様式３（療養者名簿）（⑤の場合）'!$BK67,1,0),0),0)</f>
        <v>0</v>
      </c>
      <c r="EA62" s="365">
        <f>IF(EA$19-'様式３（療養者名簿）（⑤の場合）'!$BJ67+1&lt;=15,IF(EA$19&gt;='様式３（療養者名簿）（⑤の場合）'!$BJ67,IF(EA$19&lt;='様式３（療養者名簿）（⑤の場合）'!$BK67,1,0),0),0)</f>
        <v>0</v>
      </c>
      <c r="EB62" s="365">
        <f>IF(EB$19-'様式３（療養者名簿）（⑤の場合）'!$BJ67+1&lt;=15,IF(EB$19&gt;='様式３（療養者名簿）（⑤の場合）'!$BJ67,IF(EB$19&lt;='様式３（療養者名簿）（⑤の場合）'!$BK67,1,0),0),0)</f>
        <v>0</v>
      </c>
      <c r="EC62" s="365">
        <f>IF(EC$19-'様式３（療養者名簿）（⑤の場合）'!$BJ67+1&lt;=15,IF(EC$19&gt;='様式３（療養者名簿）（⑤の場合）'!$BJ67,IF(EC$19&lt;='様式３（療養者名簿）（⑤の場合）'!$BK67,1,0),0),0)</f>
        <v>0</v>
      </c>
      <c r="ED62" s="365">
        <f>IF(ED$19-'様式３（療養者名簿）（⑤の場合）'!$BJ67+1&lt;=15,IF(ED$19&gt;='様式３（療養者名簿）（⑤の場合）'!$BJ67,IF(ED$19&lt;='様式３（療養者名簿）（⑤の場合）'!$BK67,1,0),0),0)</f>
        <v>0</v>
      </c>
      <c r="EE62" s="365">
        <f>IF(EE$19-'様式３（療養者名簿）（⑤の場合）'!$BJ67+1&lt;=15,IF(EE$19&gt;='様式３（療養者名簿）（⑤の場合）'!$BJ67,IF(EE$19&lt;='様式３（療養者名簿）（⑤の場合）'!$BK67,1,0),0),0)</f>
        <v>0</v>
      </c>
      <c r="EF62" s="365">
        <f>IF(EF$19-'様式３（療養者名簿）（⑤の場合）'!$BJ67+1&lt;=15,IF(EF$19&gt;='様式３（療養者名簿）（⑤の場合）'!$BJ67,IF(EF$19&lt;='様式３（療養者名簿）（⑤の場合）'!$BK67,1,0),0),0)</f>
        <v>0</v>
      </c>
      <c r="EG62" s="365">
        <f>IF(EG$19-'様式３（療養者名簿）（⑤の場合）'!$BJ67+1&lt;=15,IF(EG$19&gt;='様式３（療養者名簿）（⑤の場合）'!$BJ67,IF(EG$19&lt;='様式３（療養者名簿）（⑤の場合）'!$BK67,1,0),0),0)</f>
        <v>0</v>
      </c>
      <c r="EH62" s="365">
        <f>IF(EH$19-'様式３（療養者名簿）（⑤の場合）'!$BJ67+1&lt;=15,IF(EH$19&gt;='様式３（療養者名簿）（⑤の場合）'!$BJ67,IF(EH$19&lt;='様式３（療養者名簿）（⑤の場合）'!$BK67,1,0),0),0)</f>
        <v>0</v>
      </c>
      <c r="EI62" s="365">
        <f>IF(EI$19-'様式３（療養者名簿）（⑤の場合）'!$BJ67+1&lt;=15,IF(EI$19&gt;='様式３（療養者名簿）（⑤の場合）'!$BJ67,IF(EI$19&lt;='様式３（療養者名簿）（⑤の場合）'!$BK67,1,0),0),0)</f>
        <v>0</v>
      </c>
      <c r="EJ62" s="365">
        <f>IF(EJ$19-'様式３（療養者名簿）（⑤の場合）'!$BJ67+1&lt;=15,IF(EJ$19&gt;='様式３（療養者名簿）（⑤の場合）'!$BJ67,IF(EJ$19&lt;='様式３（療養者名簿）（⑤の場合）'!$BK67,1,0),0),0)</f>
        <v>0</v>
      </c>
      <c r="EK62" s="365">
        <f>IF(EK$19-'様式３（療養者名簿）（⑤の場合）'!$BJ67+1&lt;=15,IF(EK$19&gt;='様式３（療養者名簿）（⑤の場合）'!$BJ67,IF(EK$19&lt;='様式３（療養者名簿）（⑤の場合）'!$BK67,1,0),0),0)</f>
        <v>0</v>
      </c>
      <c r="EL62" s="365">
        <f>IF(EL$19-'様式３（療養者名簿）（⑤の場合）'!$BJ67+1&lt;=15,IF(EL$19&gt;='様式３（療養者名簿）（⑤の場合）'!$BJ67,IF(EL$19&lt;='様式３（療養者名簿）（⑤の場合）'!$BK67,1,0),0),0)</f>
        <v>0</v>
      </c>
      <c r="EM62" s="365">
        <f>IF(EM$19-'様式３（療養者名簿）（⑤の場合）'!$BJ67+1&lt;=15,IF(EM$19&gt;='様式３（療養者名簿）（⑤の場合）'!$BJ67,IF(EM$19&lt;='様式３（療養者名簿）（⑤の場合）'!$BK67,1,0),0),0)</f>
        <v>0</v>
      </c>
      <c r="EN62" s="365">
        <f>IF(EN$19-'様式３（療養者名簿）（⑤の場合）'!$BJ67+1&lt;=15,IF(EN$19&gt;='様式３（療養者名簿）（⑤の場合）'!$BJ67,IF(EN$19&lt;='様式３（療養者名簿）（⑤の場合）'!$BK67,1,0),0),0)</f>
        <v>0</v>
      </c>
      <c r="EO62" s="365">
        <f>IF(EO$19-'様式３（療養者名簿）（⑤の場合）'!$BJ67+1&lt;=15,IF(EO$19&gt;='様式３（療養者名簿）（⑤の場合）'!$BJ67,IF(EO$19&lt;='様式３（療養者名簿）（⑤の場合）'!$BK67,1,0),0),0)</f>
        <v>0</v>
      </c>
      <c r="EP62" s="365">
        <f>IF(EP$19-'様式３（療養者名簿）（⑤の場合）'!$BJ67+1&lt;=15,IF(EP$19&gt;='様式３（療養者名簿）（⑤の場合）'!$BJ67,IF(EP$19&lt;='様式３（療養者名簿）（⑤の場合）'!$BK67,1,0),0),0)</f>
        <v>0</v>
      </c>
      <c r="EQ62" s="365">
        <f>IF(EQ$19-'様式３（療養者名簿）（⑤の場合）'!$BJ67+1&lt;=15,IF(EQ$19&gt;='様式３（療養者名簿）（⑤の場合）'!$BJ67,IF(EQ$19&lt;='様式３（療養者名簿）（⑤の場合）'!$BK67,1,0),0),0)</f>
        <v>0</v>
      </c>
      <c r="ER62" s="365">
        <f>IF(ER$19-'様式３（療養者名簿）（⑤の場合）'!$BJ67+1&lt;=15,IF(ER$19&gt;='様式３（療養者名簿）（⑤の場合）'!$BJ67,IF(ER$19&lt;='様式３（療養者名簿）（⑤の場合）'!$BK67,1,0),0),0)</f>
        <v>0</v>
      </c>
      <c r="ES62" s="365">
        <f>IF(ES$19-'様式３（療養者名簿）（⑤の場合）'!$BJ67+1&lt;=15,IF(ES$19&gt;='様式３（療養者名簿）（⑤の場合）'!$BJ67,IF(ES$19&lt;='様式３（療養者名簿）（⑤の場合）'!$BK67,1,0),0),0)</f>
        <v>0</v>
      </c>
      <c r="ET62" s="365">
        <f>IF(ET$19-'様式３（療養者名簿）（⑤の場合）'!$BJ67+1&lt;=15,IF(ET$19&gt;='様式３（療養者名簿）（⑤の場合）'!$BJ67,IF(ET$19&lt;='様式３（療養者名簿）（⑤の場合）'!$BK67,1,0),0),0)</f>
        <v>0</v>
      </c>
      <c r="EU62" s="365">
        <f>IF(EU$19-'様式３（療養者名簿）（⑤の場合）'!$BJ67+1&lt;=15,IF(EU$19&gt;='様式３（療養者名簿）（⑤の場合）'!$BJ67,IF(EU$19&lt;='様式３（療養者名簿）（⑤の場合）'!$BK67,1,0),0),0)</f>
        <v>0</v>
      </c>
      <c r="EV62" s="365">
        <f>IF(EV$19-'様式３（療養者名簿）（⑤の場合）'!$BJ67+1&lt;=15,IF(EV$19&gt;='様式３（療養者名簿）（⑤の場合）'!$BJ67,IF(EV$19&lt;='様式３（療養者名簿）（⑤の場合）'!$BK67,1,0),0),0)</f>
        <v>0</v>
      </c>
      <c r="EW62" s="365">
        <f>IF(EW$19-'様式３（療養者名簿）（⑤の場合）'!$BJ67+1&lt;=15,IF(EW$19&gt;='様式３（療養者名簿）（⑤の場合）'!$BJ67,IF(EW$19&lt;='様式３（療養者名簿）（⑤の場合）'!$BK67,1,0),0),0)</f>
        <v>0</v>
      </c>
      <c r="EX62" s="365">
        <f>IF(EX$19-'様式３（療養者名簿）（⑤の場合）'!$BJ67+1&lt;=15,IF(EX$19&gt;='様式３（療養者名簿）（⑤の場合）'!$BJ67,IF(EX$19&lt;='様式３（療養者名簿）（⑤の場合）'!$BK67,1,0),0),0)</f>
        <v>0</v>
      </c>
      <c r="EY62" s="365">
        <f>IF(EY$19-'様式３（療養者名簿）（⑤の場合）'!$BJ67+1&lt;=15,IF(EY$19&gt;='様式３（療養者名簿）（⑤の場合）'!$BJ67,IF(EY$19&lt;='様式３（療養者名簿）（⑤の場合）'!$BK67,1,0),0),0)</f>
        <v>0</v>
      </c>
      <c r="EZ62" s="365">
        <f>IF(EZ$19-'様式３（療養者名簿）（⑤の場合）'!$BJ67+1&lt;=15,IF(EZ$19&gt;='様式３（療養者名簿）（⑤の場合）'!$BJ67,IF(EZ$19&lt;='様式３（療養者名簿）（⑤の場合）'!$BK67,1,0),0),0)</f>
        <v>0</v>
      </c>
      <c r="FA62" s="365">
        <f>IF(FA$19-'様式３（療養者名簿）（⑤の場合）'!$BJ67+1&lt;=15,IF(FA$19&gt;='様式３（療養者名簿）（⑤の場合）'!$BJ67,IF(FA$19&lt;='様式３（療養者名簿）（⑤の場合）'!$BK67,1,0),0),0)</f>
        <v>0</v>
      </c>
      <c r="FB62" s="365">
        <f>IF(FB$19-'様式３（療養者名簿）（⑤の場合）'!$BJ67+1&lt;=15,IF(FB$19&gt;='様式３（療養者名簿）（⑤の場合）'!$BJ67,IF(FB$19&lt;='様式３（療養者名簿）（⑤の場合）'!$BK67,1,0),0),0)</f>
        <v>0</v>
      </c>
      <c r="FC62" s="365">
        <f>IF(FC$19-'様式３（療養者名簿）（⑤の場合）'!$BJ67+1&lt;=15,IF(FC$19&gt;='様式３（療養者名簿）（⑤の場合）'!$BJ67,IF(FC$19&lt;='様式３（療養者名簿）（⑤の場合）'!$BK67,1,0),0),0)</f>
        <v>0</v>
      </c>
      <c r="FD62" s="365">
        <f>IF(FD$19-'様式３（療養者名簿）（⑤の場合）'!$BJ67+1&lt;=15,IF(FD$19&gt;='様式３（療養者名簿）（⑤の場合）'!$BJ67,IF(FD$19&lt;='様式３（療養者名簿）（⑤の場合）'!$BK67,1,0),0),0)</f>
        <v>0</v>
      </c>
      <c r="FE62" s="365">
        <f>IF(FE$19-'様式３（療養者名簿）（⑤の場合）'!$BJ67+1&lt;=15,IF(FE$19&gt;='様式３（療養者名簿）（⑤の場合）'!$BJ67,IF(FE$19&lt;='様式３（療養者名簿）（⑤の場合）'!$BK67,1,0),0),0)</f>
        <v>0</v>
      </c>
      <c r="FF62" s="365">
        <f>IF(FF$19-'様式３（療養者名簿）（⑤の場合）'!$BJ67+1&lt;=15,IF(FF$19&gt;='様式３（療養者名簿）（⑤の場合）'!$BJ67,IF(FF$19&lt;='様式３（療養者名簿）（⑤の場合）'!$BK67,1,0),0),0)</f>
        <v>0</v>
      </c>
      <c r="FG62" s="365">
        <f>IF(FG$19-'様式３（療養者名簿）（⑤の場合）'!$BJ67+1&lt;=15,IF(FG$19&gt;='様式３（療養者名簿）（⑤の場合）'!$BJ67,IF(FG$19&lt;='様式３（療養者名簿）（⑤の場合）'!$BK67,1,0),0),0)</f>
        <v>0</v>
      </c>
      <c r="FH62" s="365">
        <f>IF(FH$19-'様式３（療養者名簿）（⑤の場合）'!$BJ67+1&lt;=15,IF(FH$19&gt;='様式３（療養者名簿）（⑤の場合）'!$BJ67,IF(FH$19&lt;='様式３（療養者名簿）（⑤の場合）'!$BK67,1,0),0),0)</f>
        <v>0</v>
      </c>
      <c r="FI62" s="365">
        <f>IF(FI$19-'様式３（療養者名簿）（⑤の場合）'!$BJ67+1&lt;=15,IF(FI$19&gt;='様式３（療養者名簿）（⑤の場合）'!$BJ67,IF(FI$19&lt;='様式３（療養者名簿）（⑤の場合）'!$BK67,1,0),0),0)</f>
        <v>0</v>
      </c>
      <c r="FJ62" s="365">
        <f>IF(FJ$19-'様式３（療養者名簿）（⑤の場合）'!$BJ67+1&lt;=15,IF(FJ$19&gt;='様式３（療養者名簿）（⑤の場合）'!$BJ67,IF(FJ$19&lt;='様式３（療養者名簿）（⑤の場合）'!$BK67,1,0),0),0)</f>
        <v>0</v>
      </c>
      <c r="FK62" s="365">
        <f>IF(FK$19-'様式３（療養者名簿）（⑤の場合）'!$BJ67+1&lt;=15,IF(FK$19&gt;='様式３（療養者名簿）（⑤の場合）'!$BJ67,IF(FK$19&lt;='様式３（療養者名簿）（⑤の場合）'!$BK67,1,0),0),0)</f>
        <v>0</v>
      </c>
      <c r="FL62" s="365">
        <f>IF(FL$19-'様式３（療養者名簿）（⑤の場合）'!$BJ67+1&lt;=15,IF(FL$19&gt;='様式３（療養者名簿）（⑤の場合）'!$BJ67,IF(FL$19&lt;='様式３（療養者名簿）（⑤の場合）'!$BK67,1,0),0),0)</f>
        <v>0</v>
      </c>
      <c r="FM62" s="365">
        <f>IF(FM$19-'様式３（療養者名簿）（⑤の場合）'!$BJ67+1&lt;=15,IF(FM$19&gt;='様式３（療養者名簿）（⑤の場合）'!$BJ67,IF(FM$19&lt;='様式３（療養者名簿）（⑤の場合）'!$BK67,1,0),0),0)</f>
        <v>0</v>
      </c>
      <c r="FN62" s="365">
        <f>IF(FN$19-'様式３（療養者名簿）（⑤の場合）'!$BJ67+1&lt;=15,IF(FN$19&gt;='様式３（療養者名簿）（⑤の場合）'!$BJ67,IF(FN$19&lt;='様式３（療養者名簿）（⑤の場合）'!$BK67,1,0),0),0)</f>
        <v>0</v>
      </c>
      <c r="FO62" s="365">
        <f>IF(FO$19-'様式３（療養者名簿）（⑤の場合）'!$BJ67+1&lt;=15,IF(FO$19&gt;='様式３（療養者名簿）（⑤の場合）'!$BJ67,IF(FO$19&lt;='様式３（療養者名簿）（⑤の場合）'!$BK67,1,0),0),0)</f>
        <v>0</v>
      </c>
      <c r="FP62" s="365">
        <f>IF(FP$19-'様式３（療養者名簿）（⑤の場合）'!$BJ67+1&lt;=15,IF(FP$19&gt;='様式３（療養者名簿）（⑤の場合）'!$BJ67,IF(FP$19&lt;='様式３（療養者名簿）（⑤の場合）'!$BK67,1,0),0),0)</f>
        <v>0</v>
      </c>
      <c r="FQ62" s="365">
        <f>IF(FQ$19-'様式３（療養者名簿）（⑤の場合）'!$BJ67+1&lt;=15,IF(FQ$19&gt;='様式３（療養者名簿）（⑤の場合）'!$BJ67,IF(FQ$19&lt;='様式３（療養者名簿）（⑤の場合）'!$BK67,1,0),0),0)</f>
        <v>0</v>
      </c>
      <c r="FR62" s="365">
        <f>IF(FR$19-'様式３（療養者名簿）（⑤の場合）'!$BJ67+1&lt;=15,IF(FR$19&gt;='様式３（療養者名簿）（⑤の場合）'!$BJ67,IF(FR$19&lt;='様式３（療養者名簿）（⑤の場合）'!$BK67,1,0),0),0)</f>
        <v>0</v>
      </c>
      <c r="FS62" s="365">
        <f>IF(FS$19-'様式３（療養者名簿）（⑤の場合）'!$BJ67+1&lt;=15,IF(FS$19&gt;='様式３（療養者名簿）（⑤の場合）'!$BJ67,IF(FS$19&lt;='様式３（療養者名簿）（⑤の場合）'!$BK67,1,0),0),0)</f>
        <v>0</v>
      </c>
      <c r="FT62" s="365">
        <f>IF(FT$19-'様式３（療養者名簿）（⑤の場合）'!$BJ67+1&lt;=15,IF(FT$19&gt;='様式３（療養者名簿）（⑤の場合）'!$BJ67,IF(FT$19&lt;='様式３（療養者名簿）（⑤の場合）'!$BK67,1,0),0),0)</f>
        <v>0</v>
      </c>
      <c r="FU62" s="365">
        <f>IF(FU$19-'様式３（療養者名簿）（⑤の場合）'!$BJ67+1&lt;=15,IF(FU$19&gt;='様式３（療養者名簿）（⑤の場合）'!$BJ67,IF(FU$19&lt;='様式３（療養者名簿）（⑤の場合）'!$BK67,1,0),0),0)</f>
        <v>0</v>
      </c>
      <c r="FV62" s="365">
        <f>IF(FV$19-'様式３（療養者名簿）（⑤の場合）'!$BJ67+1&lt;=15,IF(FV$19&gt;='様式３（療養者名簿）（⑤の場合）'!$BJ67,IF(FV$19&lt;='様式３（療養者名簿）（⑤の場合）'!$BK67,1,0),0),0)</f>
        <v>0</v>
      </c>
      <c r="FW62" s="365">
        <f>IF(FW$19-'様式３（療養者名簿）（⑤の場合）'!$BJ67+1&lt;=15,IF(FW$19&gt;='様式３（療養者名簿）（⑤の場合）'!$BJ67,IF(FW$19&lt;='様式３（療養者名簿）（⑤の場合）'!$BK67,1,0),0),0)</f>
        <v>0</v>
      </c>
      <c r="FX62" s="365">
        <f>IF(FX$19-'様式３（療養者名簿）（⑤の場合）'!$BJ67+1&lt;=15,IF(FX$19&gt;='様式３（療養者名簿）（⑤の場合）'!$BJ67,IF(FX$19&lt;='様式３（療養者名簿）（⑤の場合）'!$BK67,1,0),0),0)</f>
        <v>0</v>
      </c>
      <c r="FY62" s="365">
        <f>IF(FY$19-'様式３（療養者名簿）（⑤の場合）'!$BJ67+1&lt;=15,IF(FY$19&gt;='様式３（療養者名簿）（⑤の場合）'!$BJ67,IF(FY$19&lt;='様式３（療養者名簿）（⑤の場合）'!$BK67,1,0),0),0)</f>
        <v>0</v>
      </c>
      <c r="FZ62" s="365">
        <f>IF(FZ$19-'様式３（療養者名簿）（⑤の場合）'!$BJ67+1&lt;=15,IF(FZ$19&gt;='様式３（療養者名簿）（⑤の場合）'!$BJ67,IF(FZ$19&lt;='様式３（療養者名簿）（⑤の場合）'!$BK67,1,0),0),0)</f>
        <v>0</v>
      </c>
      <c r="GA62" s="365">
        <f>IF(GA$19-'様式３（療養者名簿）（⑤の場合）'!$BJ67+1&lt;=15,IF(GA$19&gt;='様式３（療養者名簿）（⑤の場合）'!$BJ67,IF(GA$19&lt;='様式３（療養者名簿）（⑤の場合）'!$BK67,1,0),0),0)</f>
        <v>0</v>
      </c>
      <c r="GB62" s="365">
        <f>IF(GB$19-'様式３（療養者名簿）（⑤の場合）'!$BJ67+1&lt;=15,IF(GB$19&gt;='様式３（療養者名簿）（⑤の場合）'!$BJ67,IF(GB$19&lt;='様式３（療養者名簿）（⑤の場合）'!$BK67,1,0),0),0)</f>
        <v>0</v>
      </c>
      <c r="GC62" s="365">
        <f>IF(GC$19-'様式３（療養者名簿）（⑤の場合）'!$BJ67+1&lt;=15,IF(GC$19&gt;='様式３（療養者名簿）（⑤の場合）'!$BJ67,IF(GC$19&lt;='様式３（療養者名簿）（⑤の場合）'!$BK67,1,0),0),0)</f>
        <v>0</v>
      </c>
      <c r="GD62" s="365">
        <f>IF(GD$19-'様式３（療養者名簿）（⑤の場合）'!$BJ67+1&lt;=15,IF(GD$19&gt;='様式３（療養者名簿）（⑤の場合）'!$BJ67,IF(GD$19&lt;='様式３（療養者名簿）（⑤の場合）'!$BK67,1,0),0),0)</f>
        <v>0</v>
      </c>
      <c r="GE62" s="365">
        <f>IF(GE$19-'様式３（療養者名簿）（⑤の場合）'!$BJ67+1&lt;=15,IF(GE$19&gt;='様式３（療養者名簿）（⑤の場合）'!$BJ67,IF(GE$19&lt;='様式３（療養者名簿）（⑤の場合）'!$BK67,1,0),0),0)</f>
        <v>0</v>
      </c>
      <c r="GF62" s="365">
        <f>IF(GF$19-'様式３（療養者名簿）（⑤の場合）'!$BJ67+1&lt;=15,IF(GF$19&gt;='様式３（療養者名簿）（⑤の場合）'!$BJ67,IF(GF$19&lt;='様式３（療養者名簿）（⑤の場合）'!$BK67,1,0),0),0)</f>
        <v>0</v>
      </c>
      <c r="GG62" s="365">
        <f>IF(GG$19-'様式３（療養者名簿）（⑤の場合）'!$BJ67+1&lt;=15,IF(GG$19&gt;='様式３（療養者名簿）（⑤の場合）'!$BJ67,IF(GG$19&lt;='様式３（療養者名簿）（⑤の場合）'!$BK67,1,0),0),0)</f>
        <v>0</v>
      </c>
      <c r="GH62" s="365">
        <f>IF(GH$19-'様式３（療養者名簿）（⑤の場合）'!$BJ67+1&lt;=15,IF(GH$19&gt;='様式３（療養者名簿）（⑤の場合）'!$BJ67,IF(GH$19&lt;='様式３（療養者名簿）（⑤の場合）'!$BK67,1,0),0),0)</f>
        <v>0</v>
      </c>
      <c r="GI62" s="365">
        <f>IF(GI$19-'様式３（療養者名簿）（⑤の場合）'!$BJ67+1&lt;=15,IF(GI$19&gt;='様式３（療養者名簿）（⑤の場合）'!$BJ67,IF(GI$19&lt;='様式３（療養者名簿）（⑤の場合）'!$BK67,1,0),0),0)</f>
        <v>0</v>
      </c>
      <c r="GJ62" s="365">
        <f>IF(GJ$19-'様式３（療養者名簿）（⑤の場合）'!$BJ67+1&lt;=15,IF(GJ$19&gt;='様式３（療養者名簿）（⑤の場合）'!$BJ67,IF(GJ$19&lt;='様式３（療養者名簿）（⑤の場合）'!$BK67,1,0),0),0)</f>
        <v>0</v>
      </c>
      <c r="GK62" s="365">
        <f>IF(GK$19-'様式３（療養者名簿）（⑤の場合）'!$BJ67+1&lt;=15,IF(GK$19&gt;='様式３（療養者名簿）（⑤の場合）'!$BJ67,IF(GK$19&lt;='様式３（療養者名簿）（⑤の場合）'!$BK67,1,0),0),0)</f>
        <v>0</v>
      </c>
      <c r="GL62" s="365">
        <f>IF(GL$19-'様式３（療養者名簿）（⑤の場合）'!$BJ67+1&lt;=15,IF(GL$19&gt;='様式３（療養者名簿）（⑤の場合）'!$BJ67,IF(GL$19&lt;='様式３（療養者名簿）（⑤の場合）'!$BK67,1,0),0),0)</f>
        <v>0</v>
      </c>
      <c r="GM62" s="365">
        <f>IF(GM$19-'様式３（療養者名簿）（⑤の場合）'!$BJ67+1&lt;=15,IF(GM$19&gt;='様式３（療養者名簿）（⑤の場合）'!$BJ67,IF(GM$19&lt;='様式３（療養者名簿）（⑤の場合）'!$BK67,1,0),0),0)</f>
        <v>0</v>
      </c>
      <c r="GN62" s="365">
        <f>IF(GN$19-'様式３（療養者名簿）（⑤の場合）'!$BJ67+1&lt;=15,IF(GN$19&gt;='様式３（療養者名簿）（⑤の場合）'!$BJ67,IF(GN$19&lt;='様式３（療養者名簿）（⑤の場合）'!$BK67,1,0),0),0)</f>
        <v>0</v>
      </c>
      <c r="GO62" s="365">
        <f>IF(GO$19-'様式３（療養者名簿）（⑤の場合）'!$BJ67+1&lt;=15,IF(GO$19&gt;='様式３（療養者名簿）（⑤の場合）'!$BJ67,IF(GO$19&lt;='様式３（療養者名簿）（⑤の場合）'!$BK67,1,0),0),0)</f>
        <v>0</v>
      </c>
      <c r="GP62" s="365">
        <f>IF(GP$19-'様式３（療養者名簿）（⑤の場合）'!$BJ67+1&lt;=15,IF(GP$19&gt;='様式３（療養者名簿）（⑤の場合）'!$BJ67,IF(GP$19&lt;='様式３（療養者名簿）（⑤の場合）'!$BK67,1,0),0),0)</f>
        <v>0</v>
      </c>
      <c r="GQ62" s="365">
        <f>IF(GQ$19-'様式３（療養者名簿）（⑤の場合）'!$BJ67+1&lt;=15,IF(GQ$19&gt;='様式３（療養者名簿）（⑤の場合）'!$BJ67,IF(GQ$19&lt;='様式３（療養者名簿）（⑤の場合）'!$BK67,1,0),0),0)</f>
        <v>0</v>
      </c>
      <c r="GR62" s="365">
        <f>IF(GR$19-'様式３（療養者名簿）（⑤の場合）'!$BJ67+1&lt;=15,IF(GR$19&gt;='様式３（療養者名簿）（⑤の場合）'!$BJ67,IF(GR$19&lt;='様式３（療養者名簿）（⑤の場合）'!$BK67,1,0),0),0)</f>
        <v>0</v>
      </c>
      <c r="GS62" s="365">
        <f>IF(GS$19-'様式３（療養者名簿）（⑤の場合）'!$BJ67+1&lt;=15,IF(GS$19&gt;='様式３（療養者名簿）（⑤の場合）'!$BJ67,IF(GS$19&lt;='様式３（療養者名簿）（⑤の場合）'!$BK67,1,0),0),0)</f>
        <v>0</v>
      </c>
      <c r="GT62" s="365">
        <f>IF(GT$19-'様式３（療養者名簿）（⑤の場合）'!$BJ67+1&lt;=15,IF(GT$19&gt;='様式３（療養者名簿）（⑤の場合）'!$BJ67,IF(GT$19&lt;='様式３（療養者名簿）（⑤の場合）'!$BK67,1,0),0),0)</f>
        <v>0</v>
      </c>
      <c r="GU62" s="365">
        <f>IF(GU$19-'様式３（療養者名簿）（⑤の場合）'!$BJ67+1&lt;=15,IF(GU$19&gt;='様式３（療養者名簿）（⑤の場合）'!$BJ67,IF(GU$19&lt;='様式３（療養者名簿）（⑤の場合）'!$BK67,1,0),0),0)</f>
        <v>0</v>
      </c>
      <c r="GV62" s="365">
        <f>IF(GV$19-'様式３（療養者名簿）（⑤の場合）'!$BJ67+1&lt;=15,IF(GV$19&gt;='様式３（療養者名簿）（⑤の場合）'!$BJ67,IF(GV$19&lt;='様式３（療養者名簿）（⑤の場合）'!$BK67,1,0),0),0)</f>
        <v>0</v>
      </c>
      <c r="GW62" s="365">
        <f>IF(GW$19-'様式３（療養者名簿）（⑤の場合）'!$BJ67+1&lt;=15,IF(GW$19&gt;='様式３（療養者名簿）（⑤の場合）'!$BJ67,IF(GW$19&lt;='様式３（療養者名簿）（⑤の場合）'!$BK67,1,0),0),0)</f>
        <v>0</v>
      </c>
      <c r="GX62" s="365">
        <f>IF(GX$19-'様式３（療養者名簿）（⑤の場合）'!$BJ67+1&lt;=15,IF(GX$19&gt;='様式３（療養者名簿）（⑤の場合）'!$BJ67,IF(GX$19&lt;='様式３（療養者名簿）（⑤の場合）'!$BK67,1,0),0),0)</f>
        <v>0</v>
      </c>
      <c r="GY62" s="365">
        <f>IF(GY$19-'様式３（療養者名簿）（⑤の場合）'!$BJ67+1&lt;=15,IF(GY$19&gt;='様式３（療養者名簿）（⑤の場合）'!$BJ67,IF(GY$19&lt;='様式３（療養者名簿）（⑤の場合）'!$BK67,1,0),0),0)</f>
        <v>0</v>
      </c>
      <c r="GZ62" s="365">
        <f>IF(GZ$19-'様式３（療養者名簿）（⑤の場合）'!$BJ67+1&lt;=15,IF(GZ$19&gt;='様式３（療養者名簿）（⑤の場合）'!$BJ67,IF(GZ$19&lt;='様式３（療養者名簿）（⑤の場合）'!$BK67,1,0),0),0)</f>
        <v>0</v>
      </c>
      <c r="HA62" s="365">
        <f>IF(HA$19-'様式３（療養者名簿）（⑤の場合）'!$BJ67+1&lt;=15,IF(HA$19&gt;='様式３（療養者名簿）（⑤の場合）'!$BJ67,IF(HA$19&lt;='様式３（療養者名簿）（⑤の場合）'!$BK67,1,0),0),0)</f>
        <v>0</v>
      </c>
      <c r="HB62" s="365">
        <f>IF(HB$19-'様式３（療養者名簿）（⑤の場合）'!$BJ67+1&lt;=15,IF(HB$19&gt;='様式３（療養者名簿）（⑤の場合）'!$BJ67,IF(HB$19&lt;='様式３（療養者名簿）（⑤の場合）'!$BK67,1,0),0),0)</f>
        <v>0</v>
      </c>
      <c r="HC62" s="365">
        <f>IF(HC$19-'様式３（療養者名簿）（⑤の場合）'!$BJ67+1&lt;=15,IF(HC$19&gt;='様式３（療養者名簿）（⑤の場合）'!$BJ67,IF(HC$19&lt;='様式３（療養者名簿）（⑤の場合）'!$BK67,1,0),0),0)</f>
        <v>0</v>
      </c>
      <c r="HD62" s="365">
        <f>IF(HD$19-'様式３（療養者名簿）（⑤の場合）'!$BJ67+1&lt;=15,IF(HD$19&gt;='様式３（療養者名簿）（⑤の場合）'!$BJ67,IF(HD$19&lt;='様式３（療養者名簿）（⑤の場合）'!$BK67,1,0),0),0)</f>
        <v>0</v>
      </c>
      <c r="HE62" s="365">
        <f>IF(HE$19-'様式３（療養者名簿）（⑤の場合）'!$BJ67+1&lt;=15,IF(HE$19&gt;='様式３（療養者名簿）（⑤の場合）'!$BJ67,IF(HE$19&lt;='様式３（療養者名簿）（⑤の場合）'!$BK67,1,0),0),0)</f>
        <v>0</v>
      </c>
      <c r="HF62" s="365">
        <f>IF(HF$19-'様式３（療養者名簿）（⑤の場合）'!$BJ67+1&lt;=15,IF(HF$19&gt;='様式３（療養者名簿）（⑤の場合）'!$BJ67,IF(HF$19&lt;='様式３（療養者名簿）（⑤の場合）'!$BK67,1,0),0),0)</f>
        <v>0</v>
      </c>
      <c r="HG62" s="365">
        <f>IF(HG$19-'様式３（療養者名簿）（⑤の場合）'!$BJ67+1&lt;=15,IF(HG$19&gt;='様式３（療養者名簿）（⑤の場合）'!$BJ67,IF(HG$19&lt;='様式３（療養者名簿）（⑤の場合）'!$BK67,1,0),0),0)</f>
        <v>0</v>
      </c>
      <c r="HH62" s="365">
        <f>IF(HH$19-'様式３（療養者名簿）（⑤の場合）'!$BJ67+1&lt;=15,IF(HH$19&gt;='様式３（療養者名簿）（⑤の場合）'!$BJ67,IF(HH$19&lt;='様式３（療養者名簿）（⑤の場合）'!$BK67,1,0),0),0)</f>
        <v>0</v>
      </c>
      <c r="HI62" s="365">
        <f>IF(HI$19-'様式３（療養者名簿）（⑤の場合）'!$BJ67+1&lt;=15,IF(HI$19&gt;='様式３（療養者名簿）（⑤の場合）'!$BJ67,IF(HI$19&lt;='様式３（療養者名簿）（⑤の場合）'!$BK67,1,0),0),0)</f>
        <v>0</v>
      </c>
      <c r="HJ62" s="365">
        <f>IF(HJ$19-'様式３（療養者名簿）（⑤の場合）'!$BJ67+1&lt;=15,IF(HJ$19&gt;='様式３（療養者名簿）（⑤の場合）'!$BJ67,IF(HJ$19&lt;='様式３（療養者名簿）（⑤の場合）'!$BK67,1,0),0),0)</f>
        <v>0</v>
      </c>
      <c r="HK62" s="365">
        <f>IF(HK$19-'様式３（療養者名簿）（⑤の場合）'!$BJ67+1&lt;=15,IF(HK$19&gt;='様式３（療養者名簿）（⑤の場合）'!$BJ67,IF(HK$19&lt;='様式３（療養者名簿）（⑤の場合）'!$BK67,1,0),0),0)</f>
        <v>0</v>
      </c>
      <c r="HL62" s="365">
        <f>IF(HL$19-'様式３（療養者名簿）（⑤の場合）'!$BJ67+1&lt;=15,IF(HL$19&gt;='様式３（療養者名簿）（⑤の場合）'!$BJ67,IF(HL$19&lt;='様式３（療養者名簿）（⑤の場合）'!$BK67,1,0),0),0)</f>
        <v>0</v>
      </c>
      <c r="HM62" s="365">
        <f>IF(HM$19-'様式３（療養者名簿）（⑤の場合）'!$BJ67+1&lt;=15,IF(HM$19&gt;='様式３（療養者名簿）（⑤の場合）'!$BJ67,IF(HM$19&lt;='様式３（療養者名簿）（⑤の場合）'!$BK67,1,0),0),0)</f>
        <v>0</v>
      </c>
      <c r="HN62" s="365">
        <f>IF(HN$19-'様式３（療養者名簿）（⑤の場合）'!$BJ67+1&lt;=15,IF(HN$19&gt;='様式３（療養者名簿）（⑤の場合）'!$BJ67,IF(HN$19&lt;='様式３（療養者名簿）（⑤の場合）'!$BK67,1,0),0),0)</f>
        <v>0</v>
      </c>
      <c r="HO62" s="365">
        <f>IF(HO$19-'様式３（療養者名簿）（⑤の場合）'!$BJ67+1&lt;=15,IF(HO$19&gt;='様式３（療養者名簿）（⑤の場合）'!$BJ67,IF(HO$19&lt;='様式３（療養者名簿）（⑤の場合）'!$BK67,1,0),0),0)</f>
        <v>0</v>
      </c>
      <c r="HP62" s="365">
        <f>IF(HP$19-'様式３（療養者名簿）（⑤の場合）'!$BJ67+1&lt;=15,IF(HP$19&gt;='様式３（療養者名簿）（⑤の場合）'!$BJ67,IF(HP$19&lt;='様式３（療養者名簿）（⑤の場合）'!$BK67,1,0),0),0)</f>
        <v>0</v>
      </c>
      <c r="HQ62" s="365">
        <f>IF(HQ$19-'様式３（療養者名簿）（⑤の場合）'!$BJ67+1&lt;=15,IF(HQ$19&gt;='様式３（療養者名簿）（⑤の場合）'!$BJ67,IF(HQ$19&lt;='様式３（療養者名簿）（⑤の場合）'!$BK67,1,0),0),0)</f>
        <v>0</v>
      </c>
      <c r="HR62" s="365">
        <f>IF(HR$19-'様式３（療養者名簿）（⑤の場合）'!$BJ67+1&lt;=15,IF(HR$19&gt;='様式３（療養者名簿）（⑤の場合）'!$BJ67,IF(HR$19&lt;='様式３（療養者名簿）（⑤の場合）'!$BK67,1,0),0),0)</f>
        <v>0</v>
      </c>
      <c r="HS62" s="365">
        <f>IF(HS$19-'様式３（療養者名簿）（⑤の場合）'!$BJ67+1&lt;=15,IF(HS$19&gt;='様式３（療養者名簿）（⑤の場合）'!$BJ67,IF(HS$19&lt;='様式３（療養者名簿）（⑤の場合）'!$BK67,1,0),0),0)</f>
        <v>0</v>
      </c>
      <c r="HT62" s="365">
        <f>IF(HT$19-'様式３（療養者名簿）（⑤の場合）'!$BJ67+1&lt;=15,IF(HT$19&gt;='様式３（療養者名簿）（⑤の場合）'!$BJ67,IF(HT$19&lt;='様式３（療養者名簿）（⑤の場合）'!$BK67,1,0),0),0)</f>
        <v>0</v>
      </c>
      <c r="HU62" s="365">
        <f>IF(HU$19-'様式３（療養者名簿）（⑤の場合）'!$BJ67+1&lt;=15,IF(HU$19&gt;='様式３（療養者名簿）（⑤の場合）'!$BJ67,IF(HU$19&lt;='様式３（療養者名簿）（⑤の場合）'!$BK67,1,0),0),0)</f>
        <v>0</v>
      </c>
      <c r="HV62" s="365">
        <f>IF(HV$19-'様式３（療養者名簿）（⑤の場合）'!$BJ67+1&lt;=15,IF(HV$19&gt;='様式３（療養者名簿）（⑤の場合）'!$BJ67,IF(HV$19&lt;='様式３（療養者名簿）（⑤の場合）'!$BK67,1,0),0),0)</f>
        <v>0</v>
      </c>
      <c r="HW62" s="365">
        <f>IF(HW$19-'様式３（療養者名簿）（⑤の場合）'!$BJ67+1&lt;=15,IF(HW$19&gt;='様式３（療養者名簿）（⑤の場合）'!$BJ67,IF(HW$19&lt;='様式３（療養者名簿）（⑤の場合）'!$BK67,1,0),0),0)</f>
        <v>0</v>
      </c>
      <c r="HX62" s="365">
        <f>IF(HX$19-'様式３（療養者名簿）（⑤の場合）'!$BJ67+1&lt;=15,IF(HX$19&gt;='様式３（療養者名簿）（⑤の場合）'!$BJ67,IF(HX$19&lt;='様式３（療養者名簿）（⑤の場合）'!$BK67,1,0),0),0)</f>
        <v>0</v>
      </c>
      <c r="HY62" s="365">
        <f>IF(HY$19-'様式３（療養者名簿）（⑤の場合）'!$BJ67+1&lt;=15,IF(HY$19&gt;='様式３（療養者名簿）（⑤の場合）'!$BJ67,IF(HY$19&lt;='様式３（療養者名簿）（⑤の場合）'!$BK67,1,0),0),0)</f>
        <v>0</v>
      </c>
      <c r="HZ62" s="365">
        <f>IF(HZ$19-'様式３（療養者名簿）（⑤の場合）'!$BJ67+1&lt;=15,IF(HZ$19&gt;='様式３（療養者名簿）（⑤の場合）'!$BJ67,IF(HZ$19&lt;='様式３（療養者名簿）（⑤の場合）'!$BK67,1,0),0),0)</f>
        <v>0</v>
      </c>
      <c r="IA62" s="365">
        <f>IF(IA$19-'様式３（療養者名簿）（⑤の場合）'!$BJ67+1&lt;=15,IF(IA$19&gt;='様式３（療養者名簿）（⑤の場合）'!$BJ67,IF(IA$19&lt;='様式３（療養者名簿）（⑤の場合）'!$BK67,1,0),0),0)</f>
        <v>0</v>
      </c>
      <c r="IB62" s="365">
        <f>IF(IB$19-'様式３（療養者名簿）（⑤の場合）'!$BJ67+1&lt;=15,IF(IB$19&gt;='様式３（療養者名簿）（⑤の場合）'!$BJ67,IF(IB$19&lt;='様式３（療養者名簿）（⑤の場合）'!$BK67,1,0),0),0)</f>
        <v>0</v>
      </c>
      <c r="IC62" s="365">
        <f>IF(IC$19-'様式３（療養者名簿）（⑤の場合）'!$BJ67+1&lt;=15,IF(IC$19&gt;='様式３（療養者名簿）（⑤の場合）'!$BJ67,IF(IC$19&lt;='様式３（療養者名簿）（⑤の場合）'!$BK67,1,0),0),0)</f>
        <v>0</v>
      </c>
      <c r="ID62" s="365">
        <f>IF(ID$19-'様式３（療養者名簿）（⑤の場合）'!$BJ67+1&lt;=15,IF(ID$19&gt;='様式３（療養者名簿）（⑤の場合）'!$BJ67,IF(ID$19&lt;='様式３（療養者名簿）（⑤の場合）'!$BK67,1,0),0),0)</f>
        <v>0</v>
      </c>
      <c r="IE62" s="365">
        <f>IF(IE$19-'様式３（療養者名簿）（⑤の場合）'!$BJ67+1&lt;=15,IF(IE$19&gt;='様式３（療養者名簿）（⑤の場合）'!$BJ67,IF(IE$19&lt;='様式３（療養者名簿）（⑤の場合）'!$BK67,1,0),0),0)</f>
        <v>0</v>
      </c>
      <c r="IF62" s="365">
        <f>IF(IF$19-'様式３（療養者名簿）（⑤の場合）'!$BJ67+1&lt;=15,IF(IF$19&gt;='様式３（療養者名簿）（⑤の場合）'!$BJ67,IF(IF$19&lt;='様式３（療養者名簿）（⑤の場合）'!$BK67,1,0),0),0)</f>
        <v>0</v>
      </c>
      <c r="IG62" s="365">
        <f>IF(IG$19-'様式３（療養者名簿）（⑤の場合）'!$BJ67+1&lt;=15,IF(IG$19&gt;='様式３（療養者名簿）（⑤の場合）'!$BJ67,IF(IG$19&lt;='様式３（療養者名簿）（⑤の場合）'!$BK67,1,0),0),0)</f>
        <v>0</v>
      </c>
      <c r="IH62" s="365">
        <f>IF(IH$19-'様式３（療養者名簿）（⑤の場合）'!$BJ67+1&lt;=15,IF(IH$19&gt;='様式３（療養者名簿）（⑤の場合）'!$BJ67,IF(IH$19&lt;='様式３（療養者名簿）（⑤の場合）'!$BK67,1,0),0),0)</f>
        <v>0</v>
      </c>
      <c r="II62" s="365">
        <f>IF(II$19-'様式３（療養者名簿）（⑤の場合）'!$BJ67+1&lt;=15,IF(II$19&gt;='様式３（療養者名簿）（⑤の場合）'!$BJ67,IF(II$19&lt;='様式３（療養者名簿）（⑤の場合）'!$BK67,1,0),0),0)</f>
        <v>0</v>
      </c>
      <c r="IJ62" s="365">
        <f>IF(IJ$19-'様式３（療養者名簿）（⑤の場合）'!$BJ67+1&lt;=15,IF(IJ$19&gt;='様式３（療養者名簿）（⑤の場合）'!$BJ67,IF(IJ$19&lt;='様式３（療養者名簿）（⑤の場合）'!$BK67,1,0),0),0)</f>
        <v>0</v>
      </c>
      <c r="IK62" s="365">
        <f>IF(IK$19-'様式３（療養者名簿）（⑤の場合）'!$BJ67+1&lt;=15,IF(IK$19&gt;='様式３（療養者名簿）（⑤の場合）'!$BJ67,IF(IK$19&lt;='様式３（療養者名簿）（⑤の場合）'!$BK67,1,0),0),0)</f>
        <v>0</v>
      </c>
      <c r="IL62" s="365">
        <f>IF(IL$19-'様式３（療養者名簿）（⑤の場合）'!$BJ67+1&lt;=15,IF(IL$19&gt;='様式３（療養者名簿）（⑤の場合）'!$BJ67,IF(IL$19&lt;='様式３（療養者名簿）（⑤の場合）'!$BK67,1,0),0),0)</f>
        <v>0</v>
      </c>
      <c r="IM62" s="365">
        <f>IF(IM$19-'様式３（療養者名簿）（⑤の場合）'!$BJ67+1&lt;=15,IF(IM$19&gt;='様式３（療養者名簿）（⑤の場合）'!$BJ67,IF(IM$19&lt;='様式３（療養者名簿）（⑤の場合）'!$BK67,1,0),0),0)</f>
        <v>0</v>
      </c>
      <c r="IN62" s="365">
        <f>IF(IN$19-'様式３（療養者名簿）（⑤の場合）'!$BJ67+1&lt;=15,IF(IN$19&gt;='様式３（療養者名簿）（⑤の場合）'!$BJ67,IF(IN$19&lt;='様式３（療養者名簿）（⑤の場合）'!$BK67,1,0),0),0)</f>
        <v>0</v>
      </c>
      <c r="IO62" s="365">
        <f>IF(IO$19-'様式３（療養者名簿）（⑤の場合）'!$BJ67+1&lt;=15,IF(IO$19&gt;='様式３（療養者名簿）（⑤の場合）'!$BJ67,IF(IO$19&lt;='様式３（療養者名簿）（⑤の場合）'!$BK67,1,0),0),0)</f>
        <v>0</v>
      </c>
      <c r="IP62" s="365">
        <f>IF(IP$19-'様式３（療養者名簿）（⑤の場合）'!$BJ67+1&lt;=15,IF(IP$19&gt;='様式３（療養者名簿）（⑤の場合）'!$BJ67,IF(IP$19&lt;='様式３（療養者名簿）（⑤の場合）'!$BK67,1,0),0),0)</f>
        <v>0</v>
      </c>
      <c r="IQ62" s="365">
        <f>IF(IQ$19-'様式３（療養者名簿）（⑤の場合）'!$BJ67+1&lt;=15,IF(IQ$19&gt;='様式３（療養者名簿）（⑤の場合）'!$BJ67,IF(IQ$19&lt;='様式３（療養者名簿）（⑤の場合）'!$BK67,1,0),0),0)</f>
        <v>0</v>
      </c>
      <c r="IR62" s="365">
        <f>IF(IR$19-'様式３（療養者名簿）（⑤の場合）'!$BJ67+1&lt;=15,IF(IR$19&gt;='様式３（療養者名簿）（⑤の場合）'!$BJ67,IF(IR$19&lt;='様式３（療養者名簿）（⑤の場合）'!$BK67,1,0),0),0)</f>
        <v>0</v>
      </c>
      <c r="IS62" s="365">
        <f>IF(IS$19-'様式３（療養者名簿）（⑤の場合）'!$BJ67+1&lt;=15,IF(IS$19&gt;='様式３（療養者名簿）（⑤の場合）'!$BJ67,IF(IS$19&lt;='様式３（療養者名簿）（⑤の場合）'!$BK67,1,0),0),0)</f>
        <v>0</v>
      </c>
      <c r="IT62" s="365">
        <f>IF(IT$19-'様式３（療養者名簿）（⑤の場合）'!$BJ67+1&lt;=15,IF(IT$19&gt;='様式３（療養者名簿）（⑤の場合）'!$BJ67,IF(IT$19&lt;='様式３（療養者名簿）（⑤の場合）'!$BK67,1,0),0),0)</f>
        <v>0</v>
      </c>
      <c r="IU62" s="365">
        <f>IF(IU$19-'様式３（療養者名簿）（⑤の場合）'!$BJ67+1&lt;=15,IF(IU$19&gt;='様式３（療養者名簿）（⑤の場合）'!$BJ67,IF(IU$19&lt;='様式３（療養者名簿）（⑤の場合）'!$BK67,1,0),0),0)</f>
        <v>0</v>
      </c>
      <c r="IV62" s="365">
        <f>IF(IV$19-'様式３（療養者名簿）（⑤の場合）'!$BJ67+1&lt;=15,IF(IV$19&gt;='様式３（療養者名簿）（⑤の場合）'!$BJ67,IF(IV$19&lt;='様式３（療養者名簿）（⑤の場合）'!$BK67,1,0),0),0)</f>
        <v>0</v>
      </c>
      <c r="IW62" s="365">
        <f>IF(IW$19-'様式３（療養者名簿）（⑤の場合）'!$BJ67+1&lt;=15,IF(IW$19&gt;='様式３（療養者名簿）（⑤の場合）'!$BJ67,IF(IW$19&lt;='様式３（療養者名簿）（⑤の場合）'!$BK67,1,0),0),0)</f>
        <v>0</v>
      </c>
      <c r="IX62" s="365">
        <f>IF(IX$19-'様式３（療養者名簿）（⑤の場合）'!$BJ67+1&lt;=15,IF(IX$19&gt;='様式３（療養者名簿）（⑤の場合）'!$BJ67,IF(IX$19&lt;='様式３（療養者名簿）（⑤の場合）'!$BK67,1,0),0),0)</f>
        <v>0</v>
      </c>
      <c r="IY62" s="365">
        <f>IF(IY$19-'様式３（療養者名簿）（⑤の場合）'!$BJ67+1&lt;=15,IF(IY$19&gt;='様式３（療養者名簿）（⑤の場合）'!$BJ67,IF(IY$19&lt;='様式３（療養者名簿）（⑤の場合）'!$BK67,1,0),0),0)</f>
        <v>0</v>
      </c>
      <c r="IZ62" s="365">
        <f>IF(IZ$19-'様式３（療養者名簿）（⑤の場合）'!$BJ67+1&lt;=15,IF(IZ$19&gt;='様式３（療養者名簿）（⑤の場合）'!$BJ67,IF(IZ$19&lt;='様式３（療養者名簿）（⑤の場合）'!$BK67,1,0),0),0)</f>
        <v>0</v>
      </c>
      <c r="JA62" s="365">
        <f>IF(JA$19-'様式３（療養者名簿）（⑤の場合）'!$BJ67+1&lt;=15,IF(JA$19&gt;='様式３（療養者名簿）（⑤の場合）'!$BJ67,IF(JA$19&lt;='様式３（療養者名簿）（⑤の場合）'!$BK67,1,0),0),0)</f>
        <v>0</v>
      </c>
      <c r="JB62" s="365">
        <f>IF(JB$19-'様式３（療養者名簿）（⑤の場合）'!$BJ67+1&lt;=15,IF(JB$19&gt;='様式３（療養者名簿）（⑤の場合）'!$BJ67,IF(JB$19&lt;='様式３（療養者名簿）（⑤の場合）'!$BK67,1,0),0),0)</f>
        <v>0</v>
      </c>
      <c r="JC62" s="365">
        <f>IF(JC$19-'様式３（療養者名簿）（⑤の場合）'!$BJ67+1&lt;=15,IF(JC$19&gt;='様式３（療養者名簿）（⑤の場合）'!$BJ67,IF(JC$19&lt;='様式３（療養者名簿）（⑤の場合）'!$BK67,1,0),0),0)</f>
        <v>0</v>
      </c>
      <c r="JD62" s="365">
        <f>IF(JD$19-'様式３（療養者名簿）（⑤の場合）'!$BJ67+1&lt;=15,IF(JD$19&gt;='様式３（療養者名簿）（⑤の場合）'!$BJ67,IF(JD$19&lt;='様式３（療養者名簿）（⑤の場合）'!$BK67,1,0),0),0)</f>
        <v>0</v>
      </c>
      <c r="JE62" s="365">
        <f>IF(JE$19-'様式３（療養者名簿）（⑤の場合）'!$BJ67+1&lt;=15,IF(JE$19&gt;='様式３（療養者名簿）（⑤の場合）'!$BJ67,IF(JE$19&lt;='様式３（療養者名簿）（⑤の場合）'!$BK67,1,0),0),0)</f>
        <v>0</v>
      </c>
      <c r="JF62" s="365">
        <f>IF(JF$19-'様式３（療養者名簿）（⑤の場合）'!$BJ67+1&lt;=15,IF(JF$19&gt;='様式３（療養者名簿）（⑤の場合）'!$BJ67,IF(JF$19&lt;='様式３（療養者名簿）（⑤の場合）'!$BK67,1,0),0),0)</f>
        <v>0</v>
      </c>
      <c r="JG62" s="365">
        <f>IF(JG$19-'様式３（療養者名簿）（⑤の場合）'!$BJ67+1&lt;=15,IF(JG$19&gt;='様式３（療養者名簿）（⑤の場合）'!$BJ67,IF(JG$19&lt;='様式３（療養者名簿）（⑤の場合）'!$BK67,1,0),0),0)</f>
        <v>0</v>
      </c>
      <c r="JH62" s="365">
        <f>IF(JH$19-'様式３（療養者名簿）（⑤の場合）'!$BJ67+1&lt;=15,IF(JH$19&gt;='様式３（療養者名簿）（⑤の場合）'!$BJ67,IF(JH$19&lt;='様式３（療養者名簿）（⑤の場合）'!$BK67,1,0),0),0)</f>
        <v>0</v>
      </c>
      <c r="JI62" s="365">
        <f>IF(JI$19-'様式３（療養者名簿）（⑤の場合）'!$BJ67+1&lt;=15,IF(JI$19&gt;='様式３（療養者名簿）（⑤の場合）'!$BJ67,IF(JI$19&lt;='様式３（療養者名簿）（⑤の場合）'!$BK67,1,0),0),0)</f>
        <v>0</v>
      </c>
      <c r="JJ62" s="365">
        <f>IF(JJ$19-'様式３（療養者名簿）（⑤の場合）'!$BJ67+1&lt;=15,IF(JJ$19&gt;='様式３（療養者名簿）（⑤の場合）'!$BJ67,IF(JJ$19&lt;='様式３（療養者名簿）（⑤の場合）'!$BK67,1,0),0),0)</f>
        <v>0</v>
      </c>
      <c r="JK62" s="365">
        <f>IF(JK$19-'様式３（療養者名簿）（⑤の場合）'!$BJ67+1&lt;=15,IF(JK$19&gt;='様式３（療養者名簿）（⑤の場合）'!$BJ67,IF(JK$19&lt;='様式３（療養者名簿）（⑤の場合）'!$BK67,1,0),0),0)</f>
        <v>0</v>
      </c>
      <c r="JL62" s="365">
        <f>IF(JL$19-'様式３（療養者名簿）（⑤の場合）'!$BJ67+1&lt;=15,IF(JL$19&gt;='様式３（療養者名簿）（⑤の場合）'!$BJ67,IF(JL$19&lt;='様式３（療養者名簿）（⑤の場合）'!$BK67,1,0),0),0)</f>
        <v>0</v>
      </c>
      <c r="JM62" s="365">
        <f>IF(JM$19-'様式３（療養者名簿）（⑤の場合）'!$BJ67+1&lt;=15,IF(JM$19&gt;='様式３（療養者名簿）（⑤の場合）'!$BJ67,IF(JM$19&lt;='様式３（療養者名簿）（⑤の場合）'!$BK67,1,0),0),0)</f>
        <v>0</v>
      </c>
      <c r="JN62" s="365">
        <f>IF(JN$19-'様式３（療養者名簿）（⑤の場合）'!$BJ67+1&lt;=15,IF(JN$19&gt;='様式３（療養者名簿）（⑤の場合）'!$BJ67,IF(JN$19&lt;='様式３（療養者名簿）（⑤の場合）'!$BK67,1,0),0),0)</f>
        <v>0</v>
      </c>
      <c r="JO62" s="365">
        <f>IF(JO$19-'様式３（療養者名簿）（⑤の場合）'!$BJ67+1&lt;=15,IF(JO$19&gt;='様式３（療養者名簿）（⑤の場合）'!$BJ67,IF(JO$19&lt;='様式３（療養者名簿）（⑤の場合）'!$BK67,1,0),0),0)</f>
        <v>0</v>
      </c>
      <c r="JP62" s="365">
        <f>IF(JP$19-'様式３（療養者名簿）（⑤の場合）'!$BJ67+1&lt;=15,IF(JP$19&gt;='様式３（療養者名簿）（⑤の場合）'!$BJ67,IF(JP$19&lt;='様式３（療養者名簿）（⑤の場合）'!$BK67,1,0),0),0)</f>
        <v>0</v>
      </c>
      <c r="JQ62" s="365">
        <f>IF(JQ$19-'様式３（療養者名簿）（⑤の場合）'!$BJ67+1&lt;=15,IF(JQ$19&gt;='様式３（療養者名簿）（⑤の場合）'!$BJ67,IF(JQ$19&lt;='様式３（療養者名簿）（⑤の場合）'!$BK67,1,0),0),0)</f>
        <v>0</v>
      </c>
      <c r="JR62" s="365">
        <f>IF(JR$19-'様式３（療養者名簿）（⑤の場合）'!$BJ67+1&lt;=15,IF(JR$19&gt;='様式３（療養者名簿）（⑤の場合）'!$BJ67,IF(JR$19&lt;='様式３（療養者名簿）（⑤の場合）'!$BK67,1,0),0),0)</f>
        <v>0</v>
      </c>
      <c r="JS62" s="365">
        <f>IF(JS$19-'様式３（療養者名簿）（⑤の場合）'!$BJ67+1&lt;=15,IF(JS$19&gt;='様式３（療養者名簿）（⑤の場合）'!$BJ67,IF(JS$19&lt;='様式３（療養者名簿）（⑤の場合）'!$BK67,1,0),0),0)</f>
        <v>0</v>
      </c>
      <c r="JT62" s="365">
        <f>IF(JT$19-'様式３（療養者名簿）（⑤の場合）'!$BJ67+1&lt;=15,IF(JT$19&gt;='様式３（療養者名簿）（⑤の場合）'!$BJ67,IF(JT$19&lt;='様式３（療養者名簿）（⑤の場合）'!$BK67,1,0),0),0)</f>
        <v>0</v>
      </c>
      <c r="JU62" s="365">
        <f>IF(JU$19-'様式３（療養者名簿）（⑤の場合）'!$BJ67+1&lt;=15,IF(JU$19&gt;='様式３（療養者名簿）（⑤の場合）'!$BJ67,IF(JU$19&lt;='様式３（療養者名簿）（⑤の場合）'!$BK67,1,0),0),0)</f>
        <v>0</v>
      </c>
      <c r="JV62" s="365">
        <f>IF(JV$19-'様式３（療養者名簿）（⑤の場合）'!$BJ67+1&lt;=15,IF(JV$19&gt;='様式３（療養者名簿）（⑤の場合）'!$BJ67,IF(JV$19&lt;='様式３（療養者名簿）（⑤の場合）'!$BK67,1,0),0),0)</f>
        <v>0</v>
      </c>
      <c r="JW62" s="365">
        <f>IF(JW$19-'様式３（療養者名簿）（⑤の場合）'!$BJ67+1&lt;=15,IF(JW$19&gt;='様式３（療養者名簿）（⑤の場合）'!$BJ67,IF(JW$19&lt;='様式３（療養者名簿）（⑤の場合）'!$BK67,1,0),0),0)</f>
        <v>0</v>
      </c>
      <c r="JX62" s="365">
        <f>IF(JX$19-'様式３（療養者名簿）（⑤の場合）'!$BJ67+1&lt;=15,IF(JX$19&gt;='様式３（療養者名簿）（⑤の場合）'!$BJ67,IF(JX$19&lt;='様式３（療養者名簿）（⑤の場合）'!$BK67,1,0),0),0)</f>
        <v>0</v>
      </c>
      <c r="JY62" s="365">
        <f>IF(JY$19-'様式３（療養者名簿）（⑤の場合）'!$BJ67+1&lt;=15,IF(JY$19&gt;='様式３（療養者名簿）（⑤の場合）'!$BJ67,IF(JY$19&lt;='様式３（療養者名簿）（⑤の場合）'!$BK67,1,0),0),0)</f>
        <v>0</v>
      </c>
      <c r="JZ62" s="365">
        <f>IF(JZ$19-'様式３（療養者名簿）（⑤の場合）'!$BJ67+1&lt;=15,IF(JZ$19&gt;='様式３（療養者名簿）（⑤の場合）'!$BJ67,IF(JZ$19&lt;='様式３（療養者名簿）（⑤の場合）'!$BK67,1,0),0),0)</f>
        <v>0</v>
      </c>
      <c r="KA62" s="365">
        <f>IF(KA$19-'様式３（療養者名簿）（⑤の場合）'!$BJ67+1&lt;=15,IF(KA$19&gt;='様式３（療養者名簿）（⑤の場合）'!$BJ67,IF(KA$19&lt;='様式３（療養者名簿）（⑤の場合）'!$BK67,1,0),0),0)</f>
        <v>0</v>
      </c>
      <c r="KB62" s="365">
        <f>IF(KB$19-'様式３（療養者名簿）（⑤の場合）'!$BJ67+1&lt;=15,IF(KB$19&gt;='様式３（療養者名簿）（⑤の場合）'!$BJ67,IF(KB$19&lt;='様式３（療養者名簿）（⑤の場合）'!$BK67,1,0),0),0)</f>
        <v>0</v>
      </c>
      <c r="KC62" s="365">
        <f>IF(KC$19-'様式３（療養者名簿）（⑤の場合）'!$BJ67+1&lt;=15,IF(KC$19&gt;='様式３（療養者名簿）（⑤の場合）'!$BJ67,IF(KC$19&lt;='様式３（療養者名簿）（⑤の場合）'!$BK67,1,0),0),0)</f>
        <v>0</v>
      </c>
      <c r="KD62" s="365">
        <f>IF(KD$19-'様式３（療養者名簿）（⑤の場合）'!$BJ67+1&lt;=15,IF(KD$19&gt;='様式３（療養者名簿）（⑤の場合）'!$BJ67,IF(KD$19&lt;='様式３（療養者名簿）（⑤の場合）'!$BK67,1,0),0),0)</f>
        <v>0</v>
      </c>
      <c r="KE62" s="365">
        <f>IF(KE$19-'様式３（療養者名簿）（⑤の場合）'!$BJ67+1&lt;=15,IF(KE$19&gt;='様式３（療養者名簿）（⑤の場合）'!$BJ67,IF(KE$19&lt;='様式３（療養者名簿）（⑤の場合）'!$BK67,1,0),0),0)</f>
        <v>0</v>
      </c>
      <c r="KF62" s="365">
        <f>IF(KF$19-'様式３（療養者名簿）（⑤の場合）'!$BJ67+1&lt;=15,IF(KF$19&gt;='様式３（療養者名簿）（⑤の場合）'!$BJ67,IF(KF$19&lt;='様式３（療養者名簿）（⑤の場合）'!$BK67,1,0),0),0)</f>
        <v>0</v>
      </c>
      <c r="KG62" s="365">
        <f>IF(KG$19-'様式３（療養者名簿）（⑤の場合）'!$BJ67+1&lt;=15,IF(KG$19&gt;='様式３（療養者名簿）（⑤の場合）'!$BJ67,IF(KG$19&lt;='様式３（療養者名簿）（⑤の場合）'!$BK67,1,0),0),0)</f>
        <v>0</v>
      </c>
      <c r="KH62" s="365">
        <f>IF(KH$19-'様式３（療養者名簿）（⑤の場合）'!$BJ67+1&lt;=15,IF(KH$19&gt;='様式３（療養者名簿）（⑤の場合）'!$BJ67,IF(KH$19&lt;='様式３（療養者名簿）（⑤の場合）'!$BK67,1,0),0),0)</f>
        <v>0</v>
      </c>
      <c r="KI62" s="365">
        <f>IF(KI$19-'様式３（療養者名簿）（⑤の場合）'!$BJ67+1&lt;=15,IF(KI$19&gt;='様式３（療養者名簿）（⑤の場合）'!$BJ67,IF(KI$19&lt;='様式３（療養者名簿）（⑤の場合）'!$BK67,1,0),0),0)</f>
        <v>0</v>
      </c>
      <c r="KJ62" s="365">
        <f>IF(KJ$19-'様式３（療養者名簿）（⑤の場合）'!$BJ67+1&lt;=15,IF(KJ$19&gt;='様式３（療養者名簿）（⑤の場合）'!$BJ67,IF(KJ$19&lt;='様式３（療養者名簿）（⑤の場合）'!$BK67,1,0),0),0)</f>
        <v>0</v>
      </c>
      <c r="KK62" s="365">
        <f>IF(KK$19-'様式３（療養者名簿）（⑤の場合）'!$BJ67+1&lt;=15,IF(KK$19&gt;='様式３（療養者名簿）（⑤の場合）'!$BJ67,IF(KK$19&lt;='様式３（療養者名簿）（⑤の場合）'!$BK67,1,0),0),0)</f>
        <v>0</v>
      </c>
      <c r="KL62" s="365">
        <f>IF(KL$19-'様式３（療養者名簿）（⑤の場合）'!$BJ67+1&lt;=15,IF(KL$19&gt;='様式３（療養者名簿）（⑤の場合）'!$BJ67,IF(KL$19&lt;='様式３（療養者名簿）（⑤の場合）'!$BK67,1,0),0),0)</f>
        <v>0</v>
      </c>
      <c r="KM62" s="365">
        <f>IF(KM$19-'様式３（療養者名簿）（⑤の場合）'!$BJ67+1&lt;=15,IF(KM$19&gt;='様式３（療養者名簿）（⑤の場合）'!$BJ67,IF(KM$19&lt;='様式３（療養者名簿）（⑤の場合）'!$BK67,1,0),0),0)</f>
        <v>0</v>
      </c>
      <c r="KN62" s="365">
        <f>IF(KN$19-'様式３（療養者名簿）（⑤の場合）'!$BJ67+1&lt;=15,IF(KN$19&gt;='様式３（療養者名簿）（⑤の場合）'!$BJ67,IF(KN$19&lt;='様式３（療養者名簿）（⑤の場合）'!$BK67,1,0),0),0)</f>
        <v>0</v>
      </c>
      <c r="KO62" s="365">
        <f>IF(KO$19-'様式３（療養者名簿）（⑤の場合）'!$BJ67+1&lt;=15,IF(KO$19&gt;='様式３（療養者名簿）（⑤の場合）'!$BJ67,IF(KO$19&lt;='様式３（療養者名簿）（⑤の場合）'!$BK67,1,0),0),0)</f>
        <v>0</v>
      </c>
      <c r="KP62" s="365">
        <f>IF(KP$19-'様式３（療養者名簿）（⑤の場合）'!$BJ67+1&lt;=15,IF(KP$19&gt;='様式３（療養者名簿）（⑤の場合）'!$BJ67,IF(KP$19&lt;='様式３（療養者名簿）（⑤の場合）'!$BK67,1,0),0),0)</f>
        <v>0</v>
      </c>
      <c r="KQ62" s="365">
        <f>IF(KQ$19-'様式３（療養者名簿）（⑤の場合）'!$BJ67+1&lt;=15,IF(KQ$19&gt;='様式３（療養者名簿）（⑤の場合）'!$BJ67,IF(KQ$19&lt;='様式３（療養者名簿）（⑤の場合）'!$BK67,1,0),0),0)</f>
        <v>0</v>
      </c>
      <c r="KR62" s="365">
        <f>IF(KR$19-'様式３（療養者名簿）（⑤の場合）'!$BJ67+1&lt;=15,IF(KR$19&gt;='様式３（療養者名簿）（⑤の場合）'!$BJ67,IF(KR$19&lt;='様式３（療養者名簿）（⑤の場合）'!$BK67,1,0),0),0)</f>
        <v>0</v>
      </c>
      <c r="KS62" s="365">
        <f>IF(KS$19-'様式３（療養者名簿）（⑤の場合）'!$BJ67+1&lt;=15,IF(KS$19&gt;='様式３（療養者名簿）（⑤の場合）'!$BJ67,IF(KS$19&lt;='様式３（療養者名簿）（⑤の場合）'!$BK67,1,0),0),0)</f>
        <v>0</v>
      </c>
      <c r="KT62" s="365">
        <f>IF(KT$19-'様式３（療養者名簿）（⑤の場合）'!$BJ67+1&lt;=15,IF(KT$19&gt;='様式３（療養者名簿）（⑤の場合）'!$BJ67,IF(KT$19&lt;='様式３（療養者名簿）（⑤の場合）'!$BK67,1,0),0),0)</f>
        <v>0</v>
      </c>
      <c r="KU62" s="365">
        <f>IF(KU$19-'様式３（療養者名簿）（⑤の場合）'!$BJ67+1&lt;=15,IF(KU$19&gt;='様式３（療養者名簿）（⑤の場合）'!$BJ67,IF(KU$19&lt;='様式３（療養者名簿）（⑤の場合）'!$BK67,1,0),0),0)</f>
        <v>0</v>
      </c>
      <c r="KV62" s="365">
        <f>IF(KV$19-'様式３（療養者名簿）（⑤の場合）'!$BJ67+1&lt;=15,IF(KV$19&gt;='様式３（療養者名簿）（⑤の場合）'!$BJ67,IF(KV$19&lt;='様式３（療養者名簿）（⑤の場合）'!$BK67,1,0),0),0)</f>
        <v>0</v>
      </c>
      <c r="KW62" s="365">
        <f>IF(KW$19-'様式３（療養者名簿）（⑤の場合）'!$BJ67+1&lt;=15,IF(KW$19&gt;='様式３（療養者名簿）（⑤の場合）'!$BJ67,IF(KW$19&lt;='様式３（療養者名簿）（⑤の場合）'!$BK67,1,0),0),0)</f>
        <v>0</v>
      </c>
      <c r="KX62" s="365">
        <f>IF(KX$19-'様式３（療養者名簿）（⑤の場合）'!$BJ67+1&lt;=15,IF(KX$19&gt;='様式３（療養者名簿）（⑤の場合）'!$BJ67,IF(KX$19&lt;='様式３（療養者名簿）（⑤の場合）'!$BK67,1,0),0),0)</f>
        <v>0</v>
      </c>
      <c r="KY62" s="365">
        <f>IF(KY$19-'様式３（療養者名簿）（⑤の場合）'!$BJ67+1&lt;=15,IF(KY$19&gt;='様式３（療養者名簿）（⑤の場合）'!$BJ67,IF(KY$19&lt;='様式３（療養者名簿）（⑤の場合）'!$BK67,1,0),0),0)</f>
        <v>0</v>
      </c>
      <c r="KZ62" s="365">
        <f>IF(KZ$19-'様式３（療養者名簿）（⑤の場合）'!$BJ67+1&lt;=15,IF(KZ$19&gt;='様式３（療養者名簿）（⑤の場合）'!$BJ67,IF(KZ$19&lt;='様式３（療養者名簿）（⑤の場合）'!$BK67,1,0),0),0)</f>
        <v>0</v>
      </c>
      <c r="LA62" s="365">
        <f>IF(LA$19-'様式３（療養者名簿）（⑤の場合）'!$BJ67+1&lt;=15,IF(LA$19&gt;='様式３（療養者名簿）（⑤の場合）'!$BJ67,IF(LA$19&lt;='様式３（療養者名簿）（⑤の場合）'!$BK67,1,0),0),0)</f>
        <v>0</v>
      </c>
      <c r="LB62" s="365">
        <f>IF(LB$19-'様式３（療養者名簿）（⑤の場合）'!$BJ67+1&lt;=15,IF(LB$19&gt;='様式３（療養者名簿）（⑤の場合）'!$BJ67,IF(LB$19&lt;='様式３（療養者名簿）（⑤の場合）'!$BK67,1,0),0),0)</f>
        <v>0</v>
      </c>
      <c r="LC62" s="365">
        <f>IF(LC$19-'様式３（療養者名簿）（⑤の場合）'!$BJ67+1&lt;=15,IF(LC$19&gt;='様式３（療養者名簿）（⑤の場合）'!$BJ67,IF(LC$19&lt;='様式３（療養者名簿）（⑤の場合）'!$BK67,1,0),0),0)</f>
        <v>0</v>
      </c>
      <c r="LD62" s="365">
        <f>IF(LD$19-'様式３（療養者名簿）（⑤の場合）'!$BJ67+1&lt;=15,IF(LD$19&gt;='様式３（療養者名簿）（⑤の場合）'!$BJ67,IF(LD$19&lt;='様式３（療養者名簿）（⑤の場合）'!$BK67,1,0),0),0)</f>
        <v>0</v>
      </c>
      <c r="LE62" s="365">
        <f>IF(LE$19-'様式３（療養者名簿）（⑤の場合）'!$BJ67+1&lt;=15,IF(LE$19&gt;='様式３（療養者名簿）（⑤の場合）'!$BJ67,IF(LE$19&lt;='様式３（療養者名簿）（⑤の場合）'!$BK67,1,0),0),0)</f>
        <v>0</v>
      </c>
      <c r="LF62" s="365">
        <f>IF(LF$19-'様式３（療養者名簿）（⑤の場合）'!$BJ67+1&lt;=15,IF(LF$19&gt;='様式３（療養者名簿）（⑤の場合）'!$BJ67,IF(LF$19&lt;='様式３（療養者名簿）（⑤の場合）'!$BK67,1,0),0),0)</f>
        <v>0</v>
      </c>
      <c r="LG62" s="365">
        <f>IF(LG$19-'様式３（療養者名簿）（⑤の場合）'!$BJ67+1&lt;=15,IF(LG$19&gt;='様式３（療養者名簿）（⑤の場合）'!$BJ67,IF(LG$19&lt;='様式３（療養者名簿）（⑤の場合）'!$BK67,1,0),0),0)</f>
        <v>0</v>
      </c>
      <c r="LH62" s="365">
        <f>IF(LH$19-'様式３（療養者名簿）（⑤の場合）'!$BJ67+1&lt;=15,IF(LH$19&gt;='様式３（療養者名簿）（⑤の場合）'!$BJ67,IF(LH$19&lt;='様式３（療養者名簿）（⑤の場合）'!$BK67,1,0),0),0)</f>
        <v>0</v>
      </c>
      <c r="LI62" s="365">
        <f>IF(LI$19-'様式３（療養者名簿）（⑤の場合）'!$BJ67+1&lt;=15,IF(LI$19&gt;='様式３（療養者名簿）（⑤の場合）'!$BJ67,IF(LI$19&lt;='様式３（療養者名簿）（⑤の場合）'!$BK67,1,0),0),0)</f>
        <v>0</v>
      </c>
      <c r="LJ62" s="365">
        <f>IF(LJ$19-'様式３（療養者名簿）（⑤の場合）'!$BJ67+1&lt;=15,IF(LJ$19&gt;='様式３（療養者名簿）（⑤の場合）'!$BJ67,IF(LJ$19&lt;='様式３（療養者名簿）（⑤の場合）'!$BK67,1,0),0),0)</f>
        <v>0</v>
      </c>
      <c r="LK62" s="365">
        <f>IF(LK$19-'様式３（療養者名簿）（⑤の場合）'!$BJ67+1&lt;=15,IF(LK$19&gt;='様式３（療養者名簿）（⑤の場合）'!$BJ67,IF(LK$19&lt;='様式３（療養者名簿）（⑤の場合）'!$BK67,1,0),0),0)</f>
        <v>0</v>
      </c>
      <c r="LL62" s="365">
        <f>IF(LL$19-'様式３（療養者名簿）（⑤の場合）'!$BJ67+1&lt;=15,IF(LL$19&gt;='様式３（療養者名簿）（⑤の場合）'!$BJ67,IF(LL$19&lt;='様式３（療養者名簿）（⑤の場合）'!$BK67,1,0),0),0)</f>
        <v>0</v>
      </c>
      <c r="LM62" s="365">
        <f>IF(LM$19-'様式３（療養者名簿）（⑤の場合）'!$BJ67+1&lt;=15,IF(LM$19&gt;='様式３（療養者名簿）（⑤の場合）'!$BJ67,IF(LM$19&lt;='様式３（療養者名簿）（⑤の場合）'!$BK67,1,0),0),0)</f>
        <v>0</v>
      </c>
      <c r="LN62" s="365">
        <f>IF(LN$19-'様式３（療養者名簿）（⑤の場合）'!$BJ67+1&lt;=15,IF(LN$19&gt;='様式３（療養者名簿）（⑤の場合）'!$BJ67,IF(LN$19&lt;='様式３（療養者名簿）（⑤の場合）'!$BK67,1,0),0),0)</f>
        <v>0</v>
      </c>
      <c r="LO62" s="365">
        <f>IF(LO$19-'様式３（療養者名簿）（⑤の場合）'!$BJ67+1&lt;=15,IF(LO$19&gt;='様式３（療養者名簿）（⑤の場合）'!$BJ67,IF(LO$19&lt;='様式３（療養者名簿）（⑤の場合）'!$BK67,1,0),0),0)</f>
        <v>0</v>
      </c>
      <c r="LP62" s="365">
        <f>IF(LP$19-'様式３（療養者名簿）（⑤の場合）'!$BJ67+1&lt;=15,IF(LP$19&gt;='様式３（療養者名簿）（⑤の場合）'!$BJ67,IF(LP$19&lt;='様式３（療養者名簿）（⑤の場合）'!$BK67,1,0),0),0)</f>
        <v>0</v>
      </c>
      <c r="LQ62" s="365">
        <f>IF(LQ$19-'様式３（療養者名簿）（⑤の場合）'!$BJ67+1&lt;=15,IF(LQ$19&gt;='様式３（療養者名簿）（⑤の場合）'!$BJ67,IF(LQ$19&lt;='様式３（療養者名簿）（⑤の場合）'!$BK67,1,0),0),0)</f>
        <v>0</v>
      </c>
      <c r="LR62" s="365">
        <f>IF(LR$19-'様式３（療養者名簿）（⑤の場合）'!$BJ67+1&lt;=15,IF(LR$19&gt;='様式３（療養者名簿）（⑤の場合）'!$BJ67,IF(LR$19&lt;='様式３（療養者名簿）（⑤の場合）'!$BK67,1,0),0),0)</f>
        <v>0</v>
      </c>
      <c r="LS62" s="365">
        <f>IF(LS$19-'様式３（療養者名簿）（⑤の場合）'!$BJ67+1&lt;=15,IF(LS$19&gt;='様式３（療養者名簿）（⑤の場合）'!$BJ67,IF(LS$19&lt;='様式３（療養者名簿）（⑤の場合）'!$BK67,1,0),0),0)</f>
        <v>0</v>
      </c>
      <c r="LT62" s="365">
        <f>IF(LT$19-'様式３（療養者名簿）（⑤の場合）'!$BJ67+1&lt;=15,IF(LT$19&gt;='様式３（療養者名簿）（⑤の場合）'!$BJ67,IF(LT$19&lt;='様式３（療養者名簿）（⑤の場合）'!$BK67,1,0),0),0)</f>
        <v>0</v>
      </c>
      <c r="LU62" s="365">
        <f>IF(LU$19-'様式３（療養者名簿）（⑤の場合）'!$BJ67+1&lt;=15,IF(LU$19&gt;='様式３（療養者名簿）（⑤の場合）'!$BJ67,IF(LU$19&lt;='様式３（療養者名簿）（⑤の場合）'!$BK67,1,0),0),0)</f>
        <v>0</v>
      </c>
      <c r="LV62" s="365">
        <f>IF(LV$19-'様式３（療養者名簿）（⑤の場合）'!$BJ67+1&lt;=15,IF(LV$19&gt;='様式３（療養者名簿）（⑤の場合）'!$BJ67,IF(LV$19&lt;='様式３（療養者名簿）（⑤の場合）'!$BK67,1,0),0),0)</f>
        <v>0</v>
      </c>
      <c r="LW62" s="365">
        <f>IF(LW$19-'様式３（療養者名簿）（⑤の場合）'!$BJ67+1&lt;=15,IF(LW$19&gt;='様式３（療養者名簿）（⑤の場合）'!$BJ67,IF(LW$19&lt;='様式３（療養者名簿）（⑤の場合）'!$BK67,1,0),0),0)</f>
        <v>0</v>
      </c>
      <c r="LX62" s="365">
        <f>IF(LX$19-'様式３（療養者名簿）（⑤の場合）'!$BJ67+1&lt;=15,IF(LX$19&gt;='様式３（療養者名簿）（⑤の場合）'!$BJ67,IF(LX$19&lt;='様式３（療養者名簿）（⑤の場合）'!$BK67,1,0),0),0)</f>
        <v>0</v>
      </c>
      <c r="LY62" s="365">
        <f>IF(LY$19-'様式３（療養者名簿）（⑤の場合）'!$BJ67+1&lt;=15,IF(LY$19&gt;='様式３（療養者名簿）（⑤の場合）'!$BJ67,IF(LY$19&lt;='様式３（療養者名簿）（⑤の場合）'!$BK67,1,0),0),0)</f>
        <v>0</v>
      </c>
      <c r="LZ62" s="365">
        <f>IF(LZ$19-'様式３（療養者名簿）（⑤の場合）'!$BJ67+1&lt;=15,IF(LZ$19&gt;='様式３（療養者名簿）（⑤の場合）'!$BJ67,IF(LZ$19&lt;='様式３（療養者名簿）（⑤の場合）'!$BK67,1,0),0),0)</f>
        <v>0</v>
      </c>
      <c r="MA62" s="365">
        <f>IF(MA$19-'様式３（療養者名簿）（⑤の場合）'!$BJ67+1&lt;=15,IF(MA$19&gt;='様式３（療養者名簿）（⑤の場合）'!$BJ67,IF(MA$19&lt;='様式３（療養者名簿）（⑤の場合）'!$BK67,1,0),0),0)</f>
        <v>0</v>
      </c>
      <c r="MB62" s="365">
        <f>IF(MB$19-'様式３（療養者名簿）（⑤の場合）'!$BJ67+1&lt;=15,IF(MB$19&gt;='様式３（療養者名簿）（⑤の場合）'!$BJ67,IF(MB$19&lt;='様式３（療養者名簿）（⑤の場合）'!$BK67,1,0),0),0)</f>
        <v>0</v>
      </c>
      <c r="MC62" s="365">
        <f>IF(MC$19-'様式３（療養者名簿）（⑤の場合）'!$BJ67+1&lt;=15,IF(MC$19&gt;='様式３（療養者名簿）（⑤の場合）'!$BJ67,IF(MC$19&lt;='様式３（療養者名簿）（⑤の場合）'!$BK67,1,0),0),0)</f>
        <v>0</v>
      </c>
      <c r="MD62" s="365">
        <f>IF(MD$19-'様式３（療養者名簿）（⑤の場合）'!$BJ67+1&lt;=15,IF(MD$19&gt;='様式３（療養者名簿）（⑤の場合）'!$BJ67,IF(MD$19&lt;='様式３（療養者名簿）（⑤の場合）'!$BK67,1,0),0),0)</f>
        <v>0</v>
      </c>
      <c r="ME62" s="365">
        <f>IF(ME$19-'様式３（療養者名簿）（⑤の場合）'!$BJ67+1&lt;=15,IF(ME$19&gt;='様式３（療養者名簿）（⑤の場合）'!$BJ67,IF(ME$19&lt;='様式３（療養者名簿）（⑤の場合）'!$BK67,1,0),0),0)</f>
        <v>0</v>
      </c>
      <c r="MF62" s="365">
        <f>IF(MF$19-'様式３（療養者名簿）（⑤の場合）'!$BJ67+1&lt;=15,IF(MF$19&gt;='様式３（療養者名簿）（⑤の場合）'!$BJ67,IF(MF$19&lt;='様式３（療養者名簿）（⑤の場合）'!$BK67,1,0),0),0)</f>
        <v>0</v>
      </c>
      <c r="MG62" s="365">
        <f>IF(MG$19-'様式３（療養者名簿）（⑤の場合）'!$BJ67+1&lt;=15,IF(MG$19&gt;='様式３（療養者名簿）（⑤の場合）'!$BJ67,IF(MG$19&lt;='様式３（療養者名簿）（⑤の場合）'!$BK67,1,0),0),0)</f>
        <v>0</v>
      </c>
      <c r="MH62" s="365">
        <f>IF(MH$19-'様式３（療養者名簿）（⑤の場合）'!$BJ67+1&lt;=15,IF(MH$19&gt;='様式３（療養者名簿）（⑤の場合）'!$BJ67,IF(MH$19&lt;='様式３（療養者名簿）（⑤の場合）'!$BK67,1,0),0),0)</f>
        <v>0</v>
      </c>
      <c r="MI62" s="365">
        <f>IF(MI$19-'様式３（療養者名簿）（⑤の場合）'!$BJ67+1&lt;=15,IF(MI$19&gt;='様式３（療養者名簿）（⑤の場合）'!$BJ67,IF(MI$19&lt;='様式３（療養者名簿）（⑤の場合）'!$BK67,1,0),0),0)</f>
        <v>0</v>
      </c>
      <c r="MJ62" s="365">
        <f>IF(MJ$19-'様式３（療養者名簿）（⑤の場合）'!$BJ67+1&lt;=15,IF(MJ$19&gt;='様式３（療養者名簿）（⑤の場合）'!$BJ67,IF(MJ$19&lt;='様式３（療養者名簿）（⑤の場合）'!$BK67,1,0),0),0)</f>
        <v>0</v>
      </c>
      <c r="MK62" s="365">
        <f>IF(MK$19-'様式３（療養者名簿）（⑤の場合）'!$BJ67+1&lt;=15,IF(MK$19&gt;='様式３（療養者名簿）（⑤の場合）'!$BJ67,IF(MK$19&lt;='様式３（療養者名簿）（⑤の場合）'!$BK67,1,0),0),0)</f>
        <v>0</v>
      </c>
      <c r="ML62" s="365">
        <f>IF(ML$19-'様式３（療養者名簿）（⑤の場合）'!$BJ67+1&lt;=15,IF(ML$19&gt;='様式３（療養者名簿）（⑤の場合）'!$BJ67,IF(ML$19&lt;='様式３（療養者名簿）（⑤の場合）'!$BK67,1,0),0),0)</f>
        <v>0</v>
      </c>
      <c r="MM62" s="365">
        <f>IF(MM$19-'様式３（療養者名簿）（⑤の場合）'!$BJ67+1&lt;=15,IF(MM$19&gt;='様式３（療養者名簿）（⑤の場合）'!$BJ67,IF(MM$19&lt;='様式３（療養者名簿）（⑤の場合）'!$BK67,1,0),0),0)</f>
        <v>0</v>
      </c>
      <c r="MN62" s="365">
        <f>IF(MN$19-'様式３（療養者名簿）（⑤の場合）'!$BJ67+1&lt;=15,IF(MN$19&gt;='様式３（療養者名簿）（⑤の場合）'!$BJ67,IF(MN$19&lt;='様式３（療養者名簿）（⑤の場合）'!$BK67,1,0),0),0)</f>
        <v>0</v>
      </c>
      <c r="MO62" s="365">
        <f>IF(MO$19-'様式３（療養者名簿）（⑤の場合）'!$BJ67+1&lt;=15,IF(MO$19&gt;='様式３（療養者名簿）（⑤の場合）'!$BJ67,IF(MO$19&lt;='様式３（療養者名簿）（⑤の場合）'!$BK67,1,0),0),0)</f>
        <v>0</v>
      </c>
      <c r="MP62" s="365">
        <f>IF(MP$19-'様式３（療養者名簿）（⑤の場合）'!$BJ67+1&lt;=15,IF(MP$19&gt;='様式３（療養者名簿）（⑤の場合）'!$BJ67,IF(MP$19&lt;='様式３（療養者名簿）（⑤の場合）'!$BK67,1,0),0),0)</f>
        <v>0</v>
      </c>
      <c r="MQ62" s="365">
        <f>IF(MQ$19-'様式３（療養者名簿）（⑤の場合）'!$BJ67+1&lt;=15,IF(MQ$19&gt;='様式３（療養者名簿）（⑤の場合）'!$BJ67,IF(MQ$19&lt;='様式３（療養者名簿）（⑤の場合）'!$BK67,1,0),0),0)</f>
        <v>0</v>
      </c>
      <c r="MR62" s="365">
        <f>IF(MR$19-'様式３（療養者名簿）（⑤の場合）'!$BJ67+1&lt;=15,IF(MR$19&gt;='様式３（療養者名簿）（⑤の場合）'!$BJ67,IF(MR$19&lt;='様式３（療養者名簿）（⑤の場合）'!$BK67,1,0),0),0)</f>
        <v>0</v>
      </c>
      <c r="MS62" s="365">
        <f>IF(MS$19-'様式３（療養者名簿）（⑤の場合）'!$BJ67+1&lt;=15,IF(MS$19&gt;='様式３（療養者名簿）（⑤の場合）'!$BJ67,IF(MS$19&lt;='様式３（療養者名簿）（⑤の場合）'!$BK67,1,0),0),0)</f>
        <v>0</v>
      </c>
      <c r="MT62" s="365">
        <f>IF(MT$19-'様式３（療養者名簿）（⑤の場合）'!$BJ67+1&lt;=15,IF(MT$19&gt;='様式３（療養者名簿）（⑤の場合）'!$BJ67,IF(MT$19&lt;='様式３（療養者名簿）（⑤の場合）'!$BK67,1,0),0),0)</f>
        <v>0</v>
      </c>
      <c r="MU62" s="365">
        <f>IF(MU$19-'様式３（療養者名簿）（⑤の場合）'!$BJ67+1&lt;=15,IF(MU$19&gt;='様式３（療養者名簿）（⑤の場合）'!$BJ67,IF(MU$19&lt;='様式３（療養者名簿）（⑤の場合）'!$BK67,1,0),0),0)</f>
        <v>0</v>
      </c>
      <c r="MV62" s="365">
        <f>IF(MV$19-'様式３（療養者名簿）（⑤の場合）'!$BJ67+1&lt;=15,IF(MV$19&gt;='様式３（療養者名簿）（⑤の場合）'!$BJ67,IF(MV$19&lt;='様式３（療養者名簿）（⑤の場合）'!$BK67,1,0),0),0)</f>
        <v>0</v>
      </c>
      <c r="MW62" s="365">
        <f>IF(MW$19-'様式３（療養者名簿）（⑤の場合）'!$BJ67+1&lt;=15,IF(MW$19&gt;='様式３（療養者名簿）（⑤の場合）'!$BJ67,IF(MW$19&lt;='様式３（療養者名簿）（⑤の場合）'!$BK67,1,0),0),0)</f>
        <v>0</v>
      </c>
      <c r="MX62" s="365">
        <f>IF(MX$19-'様式３（療養者名簿）（⑤の場合）'!$BJ67+1&lt;=15,IF(MX$19&gt;='様式３（療養者名簿）（⑤の場合）'!$BJ67,IF(MX$19&lt;='様式３（療養者名簿）（⑤の場合）'!$BK67,1,0),0),0)</f>
        <v>0</v>
      </c>
      <c r="MY62" s="365">
        <f>IF(MY$19-'様式３（療養者名簿）（⑤の場合）'!$BJ67+1&lt;=15,IF(MY$19&gt;='様式３（療養者名簿）（⑤の場合）'!$BJ67,IF(MY$19&lt;='様式３（療養者名簿）（⑤の場合）'!$BK67,1,0),0),0)</f>
        <v>0</v>
      </c>
      <c r="MZ62" s="365">
        <f>IF(MZ$19-'様式３（療養者名簿）（⑤の場合）'!$BJ67+1&lt;=15,IF(MZ$19&gt;='様式３（療養者名簿）（⑤の場合）'!$BJ67,IF(MZ$19&lt;='様式３（療養者名簿）（⑤の場合）'!$BK67,1,0),0),0)</f>
        <v>0</v>
      </c>
      <c r="NA62" s="365">
        <f>IF(NA$19-'様式３（療養者名簿）（⑤の場合）'!$BJ67+1&lt;=15,IF(NA$19&gt;='様式３（療養者名簿）（⑤の場合）'!$BJ67,IF(NA$19&lt;='様式３（療養者名簿）（⑤の場合）'!$BK67,1,0),0),0)</f>
        <v>0</v>
      </c>
      <c r="NB62" s="365">
        <f>IF(NB$19-'様式３（療養者名簿）（⑤の場合）'!$BJ67+1&lt;=15,IF(NB$19&gt;='様式３（療養者名簿）（⑤の場合）'!$BJ67,IF(NB$19&lt;='様式３（療養者名簿）（⑤の場合）'!$BK67,1,0),0),0)</f>
        <v>0</v>
      </c>
      <c r="NC62" s="248">
        <f>IF(NC$19-'様式３（療養者名簿）（⑤の場合）'!$BJ67+1&lt;=15,IF(NC$19&gt;='様式３（療養者名簿）（⑤の場合）'!$BJ67,IF(NC$19&lt;='様式３（療養者名簿）（⑤の場合）'!$BK67,1,0),0),0)</f>
        <v>0</v>
      </c>
      <c r="ND62" s="248">
        <f>IF(ND$19-'様式３（療養者名簿）（⑤の場合）'!$BJ67+1&lt;=15,IF(ND$19&gt;='様式３（療養者名簿）（⑤の場合）'!$BJ67,IF(ND$19&lt;='様式３（療養者名簿）（⑤の場合）'!$BK67,1,0),0),0)</f>
        <v>0</v>
      </c>
      <c r="NE62" s="248">
        <f>IF(NE$19-'様式３（療養者名簿）（⑤の場合）'!$BJ67+1&lt;=15,IF(NE$19&gt;='様式３（療養者名簿）（⑤の場合）'!$BJ67,IF(NE$19&lt;='様式３（療養者名簿）（⑤の場合）'!$BK67,1,0),0),0)</f>
        <v>0</v>
      </c>
      <c r="NF62" s="248">
        <f>IF(NF$19-'様式３（療養者名簿）（⑤の場合）'!$BJ67+1&lt;=15,IF(NF$19&gt;='様式３（療養者名簿）（⑤の場合）'!$BJ67,IF(NF$19&lt;='様式３（療養者名簿）（⑤の場合）'!$BK67,1,0),0),0)</f>
        <v>0</v>
      </c>
      <c r="NG62" s="248">
        <f>IF(NG$19-'様式３（療養者名簿）（⑤の場合）'!$BJ67+1&lt;=15,IF(NG$19&gt;='様式３（療養者名簿）（⑤の場合）'!$BJ67,IF(NG$19&lt;='様式３（療養者名簿）（⑤の場合）'!$BK67,1,0),0),0)</f>
        <v>0</v>
      </c>
      <c r="NH62" s="248">
        <f>IF(NH$19-'様式３（療養者名簿）（⑤の場合）'!$BJ67+1&lt;=15,IF(NH$19&gt;='様式３（療養者名簿）（⑤の場合）'!$BJ67,IF(NH$19&lt;='様式３（療養者名簿）（⑤の場合）'!$BK67,1,0),0),0)</f>
        <v>0</v>
      </c>
      <c r="NI62" s="248">
        <f>IF(NI$19-'様式３（療養者名簿）（⑤の場合）'!$BJ67+1&lt;=15,IF(NI$19&gt;='様式３（療養者名簿）（⑤の場合）'!$BJ67,IF(NI$19&lt;='様式３（療養者名簿）（⑤の場合）'!$BK67,1,0),0),0)</f>
        <v>0</v>
      </c>
      <c r="NJ62" s="248">
        <f>IF(NJ$19-'様式３（療養者名簿）（⑤の場合）'!$BJ67+1&lt;=15,IF(NJ$19&gt;='様式３（療養者名簿）（⑤の場合）'!$BJ67,IF(NJ$19&lt;='様式３（療養者名簿）（⑤の場合）'!$BK67,1,0),0),0)</f>
        <v>0</v>
      </c>
      <c r="NK62" s="248">
        <f>IF(NK$19-'様式３（療養者名簿）（⑤の場合）'!$BJ67+1&lt;=15,IF(NK$19&gt;='様式３（療養者名簿）（⑤の場合）'!$BJ67,IF(NK$19&lt;='様式３（療養者名簿）（⑤の場合）'!$BK67,1,0),0),0)</f>
        <v>0</v>
      </c>
      <c r="NL62" s="248">
        <f>IF(NL$19-'様式３（療養者名簿）（⑤の場合）'!$BJ67+1&lt;=15,IF(NL$19&gt;='様式３（療養者名簿）（⑤の場合）'!$BJ67,IF(NL$19&lt;='様式３（療養者名簿）（⑤の場合）'!$BK67,1,0),0),0)</f>
        <v>0</v>
      </c>
      <c r="NM62" s="248">
        <f>IF(NM$19-'様式３（療養者名簿）（⑤の場合）'!$BJ67+1&lt;=15,IF(NM$19&gt;='様式３（療養者名簿）（⑤の場合）'!$BJ67,IF(NM$19&lt;='様式３（療養者名簿）（⑤の場合）'!$BK67,1,0),0),0)</f>
        <v>0</v>
      </c>
      <c r="NN62" s="248">
        <f>IF(NN$19-'様式３（療養者名簿）（⑤の場合）'!$BJ67+1&lt;=15,IF(NN$19&gt;='様式３（療養者名簿）（⑤の場合）'!$BJ67,IF(NN$19&lt;='様式３（療養者名簿）（⑤の場合）'!$BK67,1,0),0),0)</f>
        <v>0</v>
      </c>
      <c r="NO62" s="248">
        <f>IF(NO$19-'様式３（療養者名簿）（⑤の場合）'!$BJ67+1&lt;=15,IF(NO$19&gt;='様式３（療養者名簿）（⑤の場合）'!$BJ67,IF(NO$19&lt;='様式３（療養者名簿）（⑤の場合）'!$BK67,1,0),0),0)</f>
        <v>0</v>
      </c>
      <c r="NP62" s="248">
        <f>IF(NP$19-'様式３（療養者名簿）（⑤の場合）'!$BJ67+1&lt;=15,IF(NP$19&gt;='様式３（療養者名簿）（⑤の場合）'!$BJ67,IF(NP$19&lt;='様式３（療養者名簿）（⑤の場合）'!$BK67,1,0),0),0)</f>
        <v>0</v>
      </c>
      <c r="NQ62" s="248">
        <f>IF(NQ$19-'様式３（療養者名簿）（⑤の場合）'!$BJ67+1&lt;=15,IF(NQ$19&gt;='様式３（療養者名簿）（⑤の場合）'!$BJ67,IF(NQ$19&lt;='様式３（療養者名簿）（⑤の場合）'!$BK67,1,0),0),0)</f>
        <v>0</v>
      </c>
      <c r="NR62" s="248">
        <f>IF(NR$19-'様式３（療養者名簿）（⑤の場合）'!$BJ67+1&lt;=15,IF(NR$19&gt;='様式３（療養者名簿）（⑤の場合）'!$BJ67,IF(NR$19&lt;='様式３（療養者名簿）（⑤の場合）'!$BK67,1,0),0),0)</f>
        <v>0</v>
      </c>
      <c r="NS62" s="248">
        <f>IF(NS$19-'様式３（療養者名簿）（⑤の場合）'!$BJ67+1&lt;=15,IF(NS$19&gt;='様式３（療養者名簿）（⑤の場合）'!$BJ67,IF(NS$19&lt;='様式３（療養者名簿）（⑤の場合）'!$BK67,1,0),0),0)</f>
        <v>0</v>
      </c>
      <c r="NT62" s="248">
        <f>IF(NT$19-'様式３（療養者名簿）（⑤の場合）'!$BJ67+1&lt;=15,IF(NT$19&gt;='様式３（療養者名簿）（⑤の場合）'!$BJ67,IF(NT$19&lt;='様式３（療養者名簿）（⑤の場合）'!$BK67,1,0),0),0)</f>
        <v>0</v>
      </c>
      <c r="NU62" s="248">
        <f>IF(NU$19-'様式３（療養者名簿）（⑤の場合）'!$BJ67+1&lt;=15,IF(NU$19&gt;='様式３（療養者名簿）（⑤の場合）'!$BJ67,IF(NU$19&lt;='様式３（療養者名簿）（⑤の場合）'!$BK67,1,0),0),0)</f>
        <v>0</v>
      </c>
      <c r="NV62" s="248">
        <f>IF(NV$19-'様式３（療養者名簿）（⑤の場合）'!$BJ67+1&lt;=15,IF(NV$19&gt;='様式３（療養者名簿）（⑤の場合）'!$BJ67,IF(NV$19&lt;='様式３（療養者名簿）（⑤の場合）'!$BK67,1,0),0),0)</f>
        <v>0</v>
      </c>
      <c r="NW62" s="248">
        <f>IF(NW$19-'様式３（療養者名簿）（⑤の場合）'!$BJ67+1&lt;=15,IF(NW$19&gt;='様式３（療養者名簿）（⑤の場合）'!$BJ67,IF(NW$19&lt;='様式３（療養者名簿）（⑤の場合）'!$BK67,1,0),0),0)</f>
        <v>0</v>
      </c>
      <c r="NX62" s="248">
        <f>IF(NX$19-'様式３（療養者名簿）（⑤の場合）'!$BJ67+1&lt;=15,IF(NX$19&gt;='様式３（療養者名簿）（⑤の場合）'!$BJ67,IF(NX$19&lt;='様式３（療養者名簿）（⑤の場合）'!$BK67,1,0),0),0)</f>
        <v>0</v>
      </c>
      <c r="NY62" s="248">
        <f>IF(NY$19-'様式３（療養者名簿）（⑤の場合）'!$BJ67+1&lt;=15,IF(NY$19&gt;='様式３（療養者名簿）（⑤の場合）'!$BJ67,IF(NY$19&lt;='様式３（療養者名簿）（⑤の場合）'!$BK67,1,0),0),0)</f>
        <v>0</v>
      </c>
      <c r="NZ62" s="248">
        <f>IF(NZ$19-'様式３（療養者名簿）（⑤の場合）'!$BJ67+1&lt;=15,IF(NZ$19&gt;='様式３（療養者名簿）（⑤の場合）'!$BJ67,IF(NZ$19&lt;='様式３（療養者名簿）（⑤の場合）'!$BK67,1,0),0),0)</f>
        <v>0</v>
      </c>
      <c r="OA62" s="248">
        <f>IF(OA$19-'様式３（療養者名簿）（⑤の場合）'!$BJ67+1&lt;=15,IF(OA$19&gt;='様式３（療養者名簿）（⑤の場合）'!$BJ67,IF(OA$19&lt;='様式３（療養者名簿）（⑤の場合）'!$BK67,1,0),0),0)</f>
        <v>0</v>
      </c>
      <c r="OB62" s="248">
        <f>IF(OB$19-'様式３（療養者名簿）（⑤の場合）'!$BJ67+1&lt;=15,IF(OB$19&gt;='様式３（療養者名簿）（⑤の場合）'!$BJ67,IF(OB$19&lt;='様式３（療養者名簿）（⑤の場合）'!$BK67,1,0),0),0)</f>
        <v>0</v>
      </c>
      <c r="OC62" s="248">
        <f>IF(OC$19-'様式３（療養者名簿）（⑤の場合）'!$BJ67+1&lt;=15,IF(OC$19&gt;='様式３（療養者名簿）（⑤の場合）'!$BJ67,IF(OC$19&lt;='様式３（療養者名簿）（⑤の場合）'!$BK67,1,0),0),0)</f>
        <v>0</v>
      </c>
      <c r="OD62" s="248">
        <f>IF(OD$19-'様式３（療養者名簿）（⑤の場合）'!$BJ67+1&lt;=15,IF(OD$19&gt;='様式３（療養者名簿）（⑤の場合）'!$BJ67,IF(OD$19&lt;='様式３（療養者名簿）（⑤の場合）'!$BK67,1,0),0),0)</f>
        <v>0</v>
      </c>
      <c r="OE62" s="248">
        <f>IF(OE$19-'様式３（療養者名簿）（⑤の場合）'!$BJ67+1&lt;=15,IF(OE$19&gt;='様式３（療養者名簿）（⑤の場合）'!$BJ67,IF(OE$19&lt;='様式３（療養者名簿）（⑤の場合）'!$BK67,1,0),0),0)</f>
        <v>0</v>
      </c>
      <c r="OF62" s="248">
        <f>IF(OF$19-'様式３（療養者名簿）（⑤の場合）'!$BJ67+1&lt;=15,IF(OF$19&gt;='様式３（療養者名簿）（⑤の場合）'!$BJ67,IF(OF$19&lt;='様式３（療養者名簿）（⑤の場合）'!$BK67,1,0),0),0)</f>
        <v>0</v>
      </c>
      <c r="OG62" s="248">
        <f>IF(OG$19-'様式３（療養者名簿）（⑤の場合）'!$BJ67+1&lt;=15,IF(OG$19&gt;='様式３（療養者名簿）（⑤の場合）'!$BJ67,IF(OG$19&lt;='様式３（療養者名簿）（⑤の場合）'!$BK67,1,0),0),0)</f>
        <v>0</v>
      </c>
      <c r="OH62" s="248">
        <f>IF(OH$19-'様式３（療養者名簿）（⑤の場合）'!$BJ67+1&lt;=15,IF(OH$19&gt;='様式３（療養者名簿）（⑤の場合）'!$BJ67,IF(OH$19&lt;='様式３（療養者名簿）（⑤の場合）'!$BK67,1,0),0),0)</f>
        <v>0</v>
      </c>
      <c r="OI62" s="248">
        <f>IF(OI$19-'様式３（療養者名簿）（⑤の場合）'!$BJ67+1&lt;=15,IF(OI$19&gt;='様式３（療養者名簿）（⑤の場合）'!$BJ67,IF(OI$19&lt;='様式３（療養者名簿）（⑤の場合）'!$BK67,1,0),0),0)</f>
        <v>0</v>
      </c>
      <c r="OJ62" s="248">
        <f>IF(OJ$19-'様式３（療養者名簿）（⑤の場合）'!$BJ67+1&lt;=15,IF(OJ$19&gt;='様式３（療養者名簿）（⑤の場合）'!$BJ67,IF(OJ$19&lt;='様式３（療養者名簿）（⑤の場合）'!$BK67,1,0),0),0)</f>
        <v>0</v>
      </c>
      <c r="OK62" s="248">
        <f>IF(OK$19-'様式３（療養者名簿）（⑤の場合）'!$BJ67+1&lt;=15,IF(OK$19&gt;='様式３（療養者名簿）（⑤の場合）'!$BJ67,IF(OK$19&lt;='様式３（療養者名簿）（⑤の場合）'!$BK67,1,0),0),0)</f>
        <v>0</v>
      </c>
      <c r="OL62" s="248">
        <f>IF(OL$19-'様式３（療養者名簿）（⑤の場合）'!$BJ67+1&lt;=15,IF(OL$19&gt;='様式３（療養者名簿）（⑤の場合）'!$BJ67,IF(OL$19&lt;='様式３（療養者名簿）（⑤の場合）'!$BK67,1,0),0),0)</f>
        <v>0</v>
      </c>
      <c r="OM62" s="248">
        <f>IF(OM$19-'様式３（療養者名簿）（⑤の場合）'!$BJ67+1&lt;=15,IF(OM$19&gt;='様式３（療養者名簿）（⑤の場合）'!$BJ67,IF(OM$19&lt;='様式３（療養者名簿）（⑤の場合）'!$BK67,1,0),0),0)</f>
        <v>0</v>
      </c>
      <c r="ON62" s="248">
        <f>IF(ON$19-'様式３（療養者名簿）（⑤の場合）'!$BJ67+1&lt;=15,IF(ON$19&gt;='様式３（療養者名簿）（⑤の場合）'!$BJ67,IF(ON$19&lt;='様式３（療養者名簿）（⑤の場合）'!$BK67,1,0),0),0)</f>
        <v>0</v>
      </c>
      <c r="OO62" s="248">
        <f>IF(OO$19-'様式３（療養者名簿）（⑤の場合）'!$BJ67+1&lt;=15,IF(OO$19&gt;='様式３（療養者名簿）（⑤の場合）'!$BJ67,IF(OO$19&lt;='様式３（療養者名簿）（⑤の場合）'!$BK67,1,0),0),0)</f>
        <v>0</v>
      </c>
      <c r="OP62" s="248">
        <f>IF(OP$19-'様式３（療養者名簿）（⑤の場合）'!$BJ67+1&lt;=15,IF(OP$19&gt;='様式３（療養者名簿）（⑤の場合）'!$BJ67,IF(OP$19&lt;='様式３（療養者名簿）（⑤の場合）'!$BK67,1,0),0),0)</f>
        <v>0</v>
      </c>
      <c r="OQ62" s="248">
        <f>IF(OQ$19-'様式３（療養者名簿）（⑤の場合）'!$BJ67+1&lt;=15,IF(OQ$19&gt;='様式３（療養者名簿）（⑤の場合）'!$BJ67,IF(OQ$19&lt;='様式３（療養者名簿）（⑤の場合）'!$BK67,1,0),0),0)</f>
        <v>0</v>
      </c>
      <c r="OR62" s="248">
        <f>IF(OR$19-'様式３（療養者名簿）（⑤の場合）'!$BJ67+1&lt;=15,IF(OR$19&gt;='様式３（療養者名簿）（⑤の場合）'!$BJ67,IF(OR$19&lt;='様式３（療養者名簿）（⑤の場合）'!$BK67,1,0),0),0)</f>
        <v>0</v>
      </c>
      <c r="OS62" s="248">
        <f>IF(OS$19-'様式３（療養者名簿）（⑤の場合）'!$BJ67+1&lt;=15,IF(OS$19&gt;='様式３（療養者名簿）（⑤の場合）'!$BJ67,IF(OS$19&lt;='様式３（療養者名簿）（⑤の場合）'!$BK67,1,0),0),0)</f>
        <v>0</v>
      </c>
      <c r="OT62" s="248">
        <f>IF(OT$19-'様式３（療養者名簿）（⑤の場合）'!$BJ67+1&lt;=15,IF(OT$19&gt;='様式３（療養者名簿）（⑤の場合）'!$BJ67,IF(OT$19&lt;='様式３（療養者名簿）（⑤の場合）'!$BK67,1,0),0),0)</f>
        <v>0</v>
      </c>
      <c r="OU62" s="248">
        <f>IF(OU$19-'様式３（療養者名簿）（⑤の場合）'!$BJ67+1&lt;=15,IF(OU$19&gt;='様式３（療養者名簿）（⑤の場合）'!$BJ67,IF(OU$19&lt;='様式３（療養者名簿）（⑤の場合）'!$BK67,1,0),0),0)</f>
        <v>0</v>
      </c>
      <c r="OV62" s="248">
        <f>IF(OV$19-'様式３（療養者名簿）（⑤の場合）'!$BJ67+1&lt;=15,IF(OV$19&gt;='様式３（療養者名簿）（⑤の場合）'!$BJ67,IF(OV$19&lt;='様式３（療養者名簿）（⑤の場合）'!$BK67,1,0),0),0)</f>
        <v>0</v>
      </c>
      <c r="OW62" s="248">
        <f>IF(OW$19-'様式３（療養者名簿）（⑤の場合）'!$BJ67+1&lt;=15,IF(OW$19&gt;='様式３（療養者名簿）（⑤の場合）'!$BJ67,IF(OW$19&lt;='様式３（療養者名簿）（⑤の場合）'!$BK67,1,0),0),0)</f>
        <v>0</v>
      </c>
      <c r="OX62" s="248">
        <f>IF(OX$19-'様式３（療養者名簿）（⑤の場合）'!$BJ67+1&lt;=15,IF(OX$19&gt;='様式３（療養者名簿）（⑤の場合）'!$BJ67,IF(OX$19&lt;='様式３（療養者名簿）（⑤の場合）'!$BK67,1,0),0),0)</f>
        <v>0</v>
      </c>
      <c r="OY62" s="248">
        <f>IF(OY$19-'様式３（療養者名簿）（⑤の場合）'!$BJ67+1&lt;=15,IF(OY$19&gt;='様式３（療養者名簿）（⑤の場合）'!$BJ67,IF(OY$19&lt;='様式３（療養者名簿）（⑤の場合）'!$BK67,1,0),0),0)</f>
        <v>0</v>
      </c>
      <c r="OZ62" s="248">
        <f>IF(OZ$19-'様式３（療養者名簿）（⑤の場合）'!$BJ67+1&lt;=15,IF(OZ$19&gt;='様式３（療養者名簿）（⑤の場合）'!$BJ67,IF(OZ$19&lt;='様式３（療養者名簿）（⑤の場合）'!$BK67,1,0),0),0)</f>
        <v>0</v>
      </c>
      <c r="PA62" s="248">
        <f>IF(PA$19-'様式３（療養者名簿）（⑤の場合）'!$BJ67+1&lt;=15,IF(PA$19&gt;='様式３（療養者名簿）（⑤の場合）'!$BJ67,IF(PA$19&lt;='様式３（療養者名簿）（⑤の場合）'!$BK67,1,0),0),0)</f>
        <v>0</v>
      </c>
      <c r="PB62" s="248">
        <f>IF(PB$19-'様式３（療養者名簿）（⑤の場合）'!$BJ67+1&lt;=15,IF(PB$19&gt;='様式３（療養者名簿）（⑤の場合）'!$BJ67,IF(PB$19&lt;='様式３（療養者名簿）（⑤の場合）'!$BK67,1,0),0),0)</f>
        <v>0</v>
      </c>
      <c r="PC62" s="248">
        <f>IF(PC$19-'様式３（療養者名簿）（⑤の場合）'!$BJ67+1&lt;=15,IF(PC$19&gt;='様式３（療養者名簿）（⑤の場合）'!$BJ67,IF(PC$19&lt;='様式３（療養者名簿）（⑤の場合）'!$BK67,1,0),0),0)</f>
        <v>0</v>
      </c>
      <c r="PD62" s="248">
        <f>IF(PD$19-'様式３（療養者名簿）（⑤の場合）'!$BJ67+1&lt;=15,IF(PD$19&gt;='様式３（療養者名簿）（⑤の場合）'!$BJ67,IF(PD$19&lt;='様式３（療養者名簿）（⑤の場合）'!$BK67,1,0),0),0)</f>
        <v>0</v>
      </c>
      <c r="PE62" s="248">
        <f>IF(PE$19-'様式３（療養者名簿）（⑤の場合）'!$BJ67+1&lt;=15,IF(PE$19&gt;='様式３（療養者名簿）（⑤の場合）'!$BJ67,IF(PE$19&lt;='様式３（療養者名簿）（⑤の場合）'!$BK67,1,0),0),0)</f>
        <v>0</v>
      </c>
      <c r="PF62" s="248">
        <f>IF(PF$19-'様式３（療養者名簿）（⑤の場合）'!$BJ67+1&lt;=15,IF(PF$19&gt;='様式３（療養者名簿）（⑤の場合）'!$BJ67,IF(PF$19&lt;='様式３（療養者名簿）（⑤の場合）'!$BK67,1,0),0),0)</f>
        <v>0</v>
      </c>
      <c r="PG62" s="248">
        <f>IF(PG$19-'様式３（療養者名簿）（⑤の場合）'!$BJ67+1&lt;=15,IF(PG$19&gt;='様式３（療養者名簿）（⑤の場合）'!$BJ67,IF(PG$19&lt;='様式３（療養者名簿）（⑤の場合）'!$BK67,1,0),0),0)</f>
        <v>0</v>
      </c>
      <c r="PH62" s="248">
        <f>IF(PH$19-'様式３（療養者名簿）（⑤の場合）'!$BJ67+1&lt;=15,IF(PH$19&gt;='様式３（療養者名簿）（⑤の場合）'!$BJ67,IF(PH$19&lt;='様式３（療養者名簿）（⑤の場合）'!$BK67,1,0),0),0)</f>
        <v>0</v>
      </c>
      <c r="PI62" s="248">
        <f>IF(PI$19-'様式３（療養者名簿）（⑤の場合）'!$BJ67+1&lt;=15,IF(PI$19&gt;='様式３（療養者名簿）（⑤の場合）'!$BJ67,IF(PI$19&lt;='様式３（療養者名簿）（⑤の場合）'!$BK67,1,0),0),0)</f>
        <v>0</v>
      </c>
      <c r="PJ62" s="248">
        <f>IF(PJ$19-'様式３（療養者名簿）（⑤の場合）'!$BJ67+1&lt;=15,IF(PJ$19&gt;='様式３（療養者名簿）（⑤の場合）'!$BJ67,IF(PJ$19&lt;='様式３（療養者名簿）（⑤の場合）'!$BK67,1,0),0),0)</f>
        <v>0</v>
      </c>
      <c r="PK62" s="248">
        <f>IF(PK$19-'様式３（療養者名簿）（⑤の場合）'!$BJ67+1&lt;=15,IF(PK$19&gt;='様式３（療養者名簿）（⑤の場合）'!$BJ67,IF(PK$19&lt;='様式３（療養者名簿）（⑤の場合）'!$BK67,1,0),0),0)</f>
        <v>0</v>
      </c>
      <c r="PL62" s="248">
        <f>IF(PL$19-'様式３（療養者名簿）（⑤の場合）'!$BJ67+1&lt;=15,IF(PL$19&gt;='様式３（療養者名簿）（⑤の場合）'!$BJ67,IF(PL$19&lt;='様式３（療養者名簿）（⑤の場合）'!$BK67,1,0),0),0)</f>
        <v>0</v>
      </c>
      <c r="PM62" s="248">
        <f>IF(PM$19-'様式３（療養者名簿）（⑤の場合）'!$BJ67+1&lt;=15,IF(PM$19&gt;='様式３（療養者名簿）（⑤の場合）'!$BJ67,IF(PM$19&lt;='様式３（療養者名簿）（⑤の場合）'!$BK67,1,0),0),0)</f>
        <v>0</v>
      </c>
      <c r="PN62" s="248">
        <f>IF(PN$19-'様式３（療養者名簿）（⑤の場合）'!$BJ67+1&lt;=15,IF(PN$19&gt;='様式３（療養者名簿）（⑤の場合）'!$BJ67,IF(PN$19&lt;='様式３（療養者名簿）（⑤の場合）'!$BK67,1,0),0),0)</f>
        <v>0</v>
      </c>
      <c r="PO62" s="248">
        <f>IF(PO$19-'様式３（療養者名簿）（⑤の場合）'!$BJ67+1&lt;=15,IF(PO$19&gt;='様式３（療養者名簿）（⑤の場合）'!$BJ67,IF(PO$19&lt;='様式３（療養者名簿）（⑤の場合）'!$BK67,1,0),0),0)</f>
        <v>0</v>
      </c>
      <c r="PP62" s="248">
        <f>IF(PP$19-'様式３（療養者名簿）（⑤の場合）'!$BJ67+1&lt;=15,IF(PP$19&gt;='様式３（療養者名簿）（⑤の場合）'!$BJ67,IF(PP$19&lt;='様式３（療養者名簿）（⑤の場合）'!$BK67,1,0),0),0)</f>
        <v>0</v>
      </c>
      <c r="PQ62" s="248">
        <f>IF(PQ$19-'様式３（療養者名簿）（⑤の場合）'!$BJ67+1&lt;=15,IF(PQ$19&gt;='様式３（療養者名簿）（⑤の場合）'!$BJ67,IF(PQ$19&lt;='様式３（療養者名簿）（⑤の場合）'!$BK67,1,0),0),0)</f>
        <v>0</v>
      </c>
      <c r="PR62" s="248">
        <f>IF(PR$19-'様式３（療養者名簿）（⑤の場合）'!$BJ67+1&lt;=15,IF(PR$19&gt;='様式３（療養者名簿）（⑤の場合）'!$BJ67,IF(PR$19&lt;='様式３（療養者名簿）（⑤の場合）'!$BK67,1,0),0),0)</f>
        <v>0</v>
      </c>
      <c r="PS62" s="248">
        <f>IF(PS$19-'様式３（療養者名簿）（⑤の場合）'!$BJ67+1&lt;=15,IF(PS$19&gt;='様式３（療養者名簿）（⑤の場合）'!$BJ67,IF(PS$19&lt;='様式３（療養者名簿）（⑤の場合）'!$BK67,1,0),0),0)</f>
        <v>0</v>
      </c>
      <c r="PT62" s="248">
        <f>IF(PT$19-'様式３（療養者名簿）（⑤の場合）'!$BJ67+1&lt;=15,IF(PT$19&gt;='様式３（療養者名簿）（⑤の場合）'!$BJ67,IF(PT$19&lt;='様式３（療養者名簿）（⑤の場合）'!$BK67,1,0),0),0)</f>
        <v>0</v>
      </c>
      <c r="PU62" s="248">
        <f>IF(PU$19-'様式３（療養者名簿）（⑤の場合）'!$BJ67+1&lt;=15,IF(PU$19&gt;='様式３（療養者名簿）（⑤の場合）'!$BJ67,IF(PU$19&lt;='様式３（療養者名簿）（⑤の場合）'!$BK67,1,0),0),0)</f>
        <v>0</v>
      </c>
      <c r="PV62" s="248">
        <f>IF(PV$19-'様式３（療養者名簿）（⑤の場合）'!$BJ67+1&lt;=15,IF(PV$19&gt;='様式３（療養者名簿）（⑤の場合）'!$BJ67,IF(PV$19&lt;='様式３（療養者名簿）（⑤の場合）'!$BK67,1,0),0),0)</f>
        <v>0</v>
      </c>
      <c r="PW62" s="248">
        <f>IF(PW$19-'様式３（療養者名簿）（⑤の場合）'!$BJ67+1&lt;=15,IF(PW$19&gt;='様式３（療養者名簿）（⑤の場合）'!$BJ67,IF(PW$19&lt;='様式３（療養者名簿）（⑤の場合）'!$BK67,1,0),0),0)</f>
        <v>0</v>
      </c>
      <c r="PX62" s="248">
        <f>IF(PX$19-'様式３（療養者名簿）（⑤の場合）'!$BJ67+1&lt;=15,IF(PX$19&gt;='様式３（療養者名簿）（⑤の場合）'!$BJ67,IF(PX$19&lt;='様式３（療養者名簿）（⑤の場合）'!$BK67,1,0),0),0)</f>
        <v>0</v>
      </c>
      <c r="PY62" s="248">
        <f>IF(PY$19-'様式３（療養者名簿）（⑤の場合）'!$BJ67+1&lt;=15,IF(PY$19&gt;='様式３（療養者名簿）（⑤の場合）'!$BJ67,IF(PY$19&lt;='様式３（療養者名簿）（⑤の場合）'!$BK67,1,0),0),0)</f>
        <v>0</v>
      </c>
      <c r="PZ62" s="248">
        <f>IF(PZ$19-'様式３（療養者名簿）（⑤の場合）'!$BJ67+1&lt;=15,IF(PZ$19&gt;='様式３（療養者名簿）（⑤の場合）'!$BJ67,IF(PZ$19&lt;='様式３（療養者名簿）（⑤の場合）'!$BK67,1,0),0),0)</f>
        <v>0</v>
      </c>
      <c r="QA62" s="248">
        <f>IF(QA$19-'様式３（療養者名簿）（⑤の場合）'!$BJ67+1&lt;=15,IF(QA$19&gt;='様式３（療養者名簿）（⑤の場合）'!$BJ67,IF(QA$19&lt;='様式３（療養者名簿）（⑤の場合）'!$BK67,1,0),0),0)</f>
        <v>0</v>
      </c>
      <c r="QB62" s="248">
        <f>IF(QB$19-'様式３（療養者名簿）（⑤の場合）'!$BJ67+1&lt;=15,IF(QB$19&gt;='様式３（療養者名簿）（⑤の場合）'!$BJ67,IF(QB$19&lt;='様式３（療養者名簿）（⑤の場合）'!$BK67,1,0),0),0)</f>
        <v>0</v>
      </c>
      <c r="QC62" s="248">
        <f>IF(QC$19-'様式３（療養者名簿）（⑤の場合）'!$BJ67+1&lt;=15,IF(QC$19&gt;='様式３（療養者名簿）（⑤の場合）'!$BJ67,IF(QC$19&lt;='様式３（療養者名簿）（⑤の場合）'!$BK67,1,0),0),0)</f>
        <v>0</v>
      </c>
      <c r="QD62" s="248">
        <f>IF(QD$19-'様式３（療養者名簿）（⑤の場合）'!$BJ67+1&lt;=15,IF(QD$19&gt;='様式３（療養者名簿）（⑤の場合）'!$BJ67,IF(QD$19&lt;='様式３（療養者名簿）（⑤の場合）'!$BK67,1,0),0),0)</f>
        <v>0</v>
      </c>
      <c r="QE62" s="248">
        <f>IF(QE$19-'様式３（療養者名簿）（⑤の場合）'!$BJ67+1&lt;=15,IF(QE$19&gt;='様式３（療養者名簿）（⑤の場合）'!$BJ67,IF(QE$19&lt;='様式３（療養者名簿）（⑤の場合）'!$BK67,1,0),0),0)</f>
        <v>0</v>
      </c>
      <c r="QF62" s="248">
        <f>IF(QF$19-'様式３（療養者名簿）（⑤の場合）'!$BJ67+1&lt;=15,IF(QF$19&gt;='様式３（療養者名簿）（⑤の場合）'!$BJ67,IF(QF$19&lt;='様式３（療養者名簿）（⑤の場合）'!$BK67,1,0),0),0)</f>
        <v>0</v>
      </c>
      <c r="QG62" s="248">
        <f>IF(QG$19-'様式３（療養者名簿）（⑤の場合）'!$BJ67+1&lt;=15,IF(QG$19&gt;='様式３（療養者名簿）（⑤の場合）'!$BJ67,IF(QG$19&lt;='様式３（療養者名簿）（⑤の場合）'!$BK67,1,0),0),0)</f>
        <v>0</v>
      </c>
      <c r="QH62" s="248">
        <f>IF(QH$19-'様式３（療養者名簿）（⑤の場合）'!$BJ67+1&lt;=15,IF(QH$19&gt;='様式３（療養者名簿）（⑤の場合）'!$BJ67,IF(QH$19&lt;='様式３（療養者名簿）（⑤の場合）'!$BK67,1,0),0),0)</f>
        <v>0</v>
      </c>
      <c r="QI62" s="248">
        <f>IF(QI$19-'様式３（療養者名簿）（⑤の場合）'!$BJ67+1&lt;=15,IF(QI$19&gt;='様式３（療養者名簿）（⑤の場合）'!$BJ67,IF(QI$19&lt;='様式３（療養者名簿）（⑤の場合）'!$BK67,1,0),0),0)</f>
        <v>0</v>
      </c>
      <c r="QJ62" s="248">
        <f>IF(QJ$19-'様式３（療養者名簿）（⑤の場合）'!$BJ67+1&lt;=15,IF(QJ$19&gt;='様式３（療養者名簿）（⑤の場合）'!$BJ67,IF(QJ$19&lt;='様式３（療養者名簿）（⑤の場合）'!$BK67,1,0),0),0)</f>
        <v>0</v>
      </c>
      <c r="QK62" s="248">
        <f>IF(QK$19-'様式３（療養者名簿）（⑤の場合）'!$BJ67+1&lt;=15,IF(QK$19&gt;='様式３（療養者名簿）（⑤の場合）'!$BJ67,IF(QK$19&lt;='様式３（療養者名簿）（⑤の場合）'!$BK67,1,0),0),0)</f>
        <v>0</v>
      </c>
      <c r="QL62" s="248">
        <f>IF(QL$19-'様式３（療養者名簿）（⑤の場合）'!$BJ67+1&lt;=15,IF(QL$19&gt;='様式３（療養者名簿）（⑤の場合）'!$BJ67,IF(QL$19&lt;='様式３（療養者名簿）（⑤の場合）'!$BK67,1,0),0),0)</f>
        <v>0</v>
      </c>
      <c r="QM62" s="248">
        <f>IF(QM$19-'様式３（療養者名簿）（⑤の場合）'!$BJ67+1&lt;=15,IF(QM$19&gt;='様式３（療養者名簿）（⑤の場合）'!$BJ67,IF(QM$19&lt;='様式３（療養者名簿）（⑤の場合）'!$BK67,1,0),0),0)</f>
        <v>0</v>
      </c>
      <c r="QN62" s="248">
        <f>IF(QN$19-'様式３（療養者名簿）（⑤の場合）'!$BJ67+1&lt;=15,IF(QN$19&gt;='様式３（療養者名簿）（⑤の場合）'!$BJ67,IF(QN$19&lt;='様式３（療養者名簿）（⑤の場合）'!$BK67,1,0),0),0)</f>
        <v>0</v>
      </c>
      <c r="QO62" s="248">
        <f>IF(QO$19-'様式３（療養者名簿）（⑤の場合）'!$BJ67+1&lt;=15,IF(QO$19&gt;='様式３（療養者名簿）（⑤の場合）'!$BJ67,IF(QO$19&lt;='様式３（療養者名簿）（⑤の場合）'!$BK67,1,0),0),0)</f>
        <v>0</v>
      </c>
      <c r="QP62" s="248">
        <f>IF(QP$19-'様式３（療養者名簿）（⑤の場合）'!$BJ67+1&lt;=15,IF(QP$19&gt;='様式３（療養者名簿）（⑤の場合）'!$BJ67,IF(QP$19&lt;='様式３（療養者名簿）（⑤の場合）'!$BK67,1,0),0),0)</f>
        <v>0</v>
      </c>
      <c r="QQ62" s="248">
        <f>IF(QQ$19-'様式３（療養者名簿）（⑤の場合）'!$BJ67+1&lt;=15,IF(QQ$19&gt;='様式３（療養者名簿）（⑤の場合）'!$BJ67,IF(QQ$19&lt;='様式３（療養者名簿）（⑤の場合）'!$BK67,1,0),0),0)</f>
        <v>0</v>
      </c>
      <c r="QR62" s="248">
        <f>IF(QR$19-'様式３（療養者名簿）（⑤の場合）'!$BJ67+1&lt;=15,IF(QR$19&gt;='様式３（療養者名簿）（⑤の場合）'!$BJ67,IF(QR$19&lt;='様式３（療養者名簿）（⑤の場合）'!$BK67,1,0),0),0)</f>
        <v>0</v>
      </c>
      <c r="QS62" s="248">
        <f>IF(QS$19-'様式３（療養者名簿）（⑤の場合）'!$BJ67+1&lt;=15,IF(QS$19&gt;='様式３（療養者名簿）（⑤の場合）'!$BJ67,IF(QS$19&lt;='様式３（療養者名簿）（⑤の場合）'!$BK67,1,0),0),0)</f>
        <v>0</v>
      </c>
      <c r="QT62" s="248">
        <f>IF(QT$19-'様式３（療養者名簿）（⑤の場合）'!$BJ67+1&lt;=15,IF(QT$19&gt;='様式３（療養者名簿）（⑤の場合）'!$BJ67,IF(QT$19&lt;='様式３（療養者名簿）（⑤の場合）'!$BK67,1,0),0),0)</f>
        <v>0</v>
      </c>
      <c r="QU62" s="248">
        <f>IF(QU$19-'様式３（療養者名簿）（⑤の場合）'!$BJ67+1&lt;=15,IF(QU$19&gt;='様式３（療養者名簿）（⑤の場合）'!$BJ67,IF(QU$19&lt;='様式３（療養者名簿）（⑤の場合）'!$BK67,1,0),0),0)</f>
        <v>0</v>
      </c>
      <c r="QV62" s="248">
        <f>IF(QV$19-'様式３（療養者名簿）（⑤の場合）'!$BJ67+1&lt;=15,IF(QV$19&gt;='様式３（療養者名簿）（⑤の場合）'!$BJ67,IF(QV$19&lt;='様式３（療養者名簿）（⑤の場合）'!$BK67,1,0),0),0)</f>
        <v>0</v>
      </c>
      <c r="QW62" s="248">
        <f>IF(QW$19-'様式３（療養者名簿）（⑤の場合）'!$BJ67+1&lt;=15,IF(QW$19&gt;='様式３（療養者名簿）（⑤の場合）'!$BJ67,IF(QW$19&lt;='様式３（療養者名簿）（⑤の場合）'!$BK67,1,0),0),0)</f>
        <v>0</v>
      </c>
      <c r="QX62" s="248">
        <f>IF(QX$19-'様式３（療養者名簿）（⑤の場合）'!$BJ67+1&lt;=15,IF(QX$19&gt;='様式３（療養者名簿）（⑤の場合）'!$BJ67,IF(QX$19&lt;='様式３（療養者名簿）（⑤の場合）'!$BK67,1,0),0),0)</f>
        <v>0</v>
      </c>
      <c r="QY62" s="248">
        <f>IF(QY$19-'様式３（療養者名簿）（⑤の場合）'!$BJ67+1&lt;=15,IF(QY$19&gt;='様式３（療養者名簿）（⑤の場合）'!$BJ67,IF(QY$19&lt;='様式３（療養者名簿）（⑤の場合）'!$BK67,1,0),0),0)</f>
        <v>0</v>
      </c>
      <c r="QZ62" s="248">
        <f>IF(QZ$19-'様式３（療養者名簿）（⑤の場合）'!$BJ67+1&lt;=15,IF(QZ$19&gt;='様式３（療養者名簿）（⑤の場合）'!$BJ67,IF(QZ$19&lt;='様式３（療養者名簿）（⑤の場合）'!$BK67,1,0),0),0)</f>
        <v>0</v>
      </c>
      <c r="RA62" s="248">
        <f>IF(RA$19-'様式３（療養者名簿）（⑤の場合）'!$BJ67+1&lt;=15,IF(RA$19&gt;='様式３（療養者名簿）（⑤の場合）'!$BJ67,IF(RA$19&lt;='様式３（療養者名簿）（⑤の場合）'!$BK67,1,0),0),0)</f>
        <v>0</v>
      </c>
      <c r="RB62" s="248">
        <f>IF(RB$19-'様式３（療養者名簿）（⑤の場合）'!$BJ67+1&lt;=15,IF(RB$19&gt;='様式３（療養者名簿）（⑤の場合）'!$BJ67,IF(RB$19&lt;='様式３（療養者名簿）（⑤の場合）'!$BK67,1,0),0),0)</f>
        <v>0</v>
      </c>
      <c r="RC62" s="248">
        <f>IF(RC$19-'様式３（療養者名簿）（⑤の場合）'!$BJ67+1&lt;=15,IF(RC$19&gt;='様式３（療養者名簿）（⑤の場合）'!$BJ67,IF(RC$19&lt;='様式３（療養者名簿）（⑤の場合）'!$BK67,1,0),0),0)</f>
        <v>0</v>
      </c>
      <c r="RD62" s="248">
        <f>IF(RD$19-'様式３（療養者名簿）（⑤の場合）'!$BJ67+1&lt;=15,IF(RD$19&gt;='様式３（療養者名簿）（⑤の場合）'!$BJ67,IF(RD$19&lt;='様式３（療養者名簿）（⑤の場合）'!$BK67,1,0),0),0)</f>
        <v>0</v>
      </c>
      <c r="RE62" s="248">
        <f>IF(RE$19-'様式３（療養者名簿）（⑤の場合）'!$BJ67+1&lt;=15,IF(RE$19&gt;='様式３（療養者名簿）（⑤の場合）'!$BJ67,IF(RE$19&lt;='様式３（療養者名簿）（⑤の場合）'!$BK67,1,0),0),0)</f>
        <v>0</v>
      </c>
      <c r="RF62" s="248">
        <f>IF(RF$19-'様式３（療養者名簿）（⑤の場合）'!$BJ67+1&lt;=15,IF(RF$19&gt;='様式３（療養者名簿）（⑤の場合）'!$BJ67,IF(RF$19&lt;='様式３（療養者名簿）（⑤の場合）'!$BK67,1,0),0),0)</f>
        <v>0</v>
      </c>
      <c r="RG62" s="248">
        <f>IF(RG$19-'様式３（療養者名簿）（⑤の場合）'!$BJ67+1&lt;=15,IF(RG$19&gt;='様式３（療養者名簿）（⑤の場合）'!$BJ67,IF(RG$19&lt;='様式３（療養者名簿）（⑤の場合）'!$BK67,1,0),0),0)</f>
        <v>0</v>
      </c>
      <c r="RH62" s="248">
        <f>IF(RH$19-'様式３（療養者名簿）（⑤の場合）'!$BJ67+1&lt;=15,IF(RH$19&gt;='様式３（療養者名簿）（⑤の場合）'!$BJ67,IF(RH$19&lt;='様式３（療養者名簿）（⑤の場合）'!$BK67,1,0),0),0)</f>
        <v>0</v>
      </c>
      <c r="RI62" s="248">
        <f>IF(RI$19-'様式３（療養者名簿）（⑤の場合）'!$BJ67+1&lt;=15,IF(RI$19&gt;='様式３（療養者名簿）（⑤の場合）'!$BJ67,IF(RI$19&lt;='様式３（療養者名簿）（⑤の場合）'!$BK67,1,0),0),0)</f>
        <v>0</v>
      </c>
      <c r="RJ62" s="248">
        <f>IF(RJ$19-'様式３（療養者名簿）（⑤の場合）'!$BJ67+1&lt;=15,IF(RJ$19&gt;='様式３（療養者名簿）（⑤の場合）'!$BJ67,IF(RJ$19&lt;='様式３（療養者名簿）（⑤の場合）'!$BK67,1,0),0),0)</f>
        <v>0</v>
      </c>
      <c r="RK62" s="248">
        <f>IF(RK$19-'様式３（療養者名簿）（⑤の場合）'!$BJ67+1&lt;=15,IF(RK$19&gt;='様式３（療養者名簿）（⑤の場合）'!$BJ67,IF(RK$19&lt;='様式３（療養者名簿）（⑤の場合）'!$BK67,1,0),0),0)</f>
        <v>0</v>
      </c>
      <c r="RL62" s="248">
        <f>IF(RL$19-'様式３（療養者名簿）（⑤の場合）'!$BJ67+1&lt;=15,IF(RL$19&gt;='様式３（療養者名簿）（⑤の場合）'!$BJ67,IF(RL$19&lt;='様式３（療養者名簿）（⑤の場合）'!$BK67,1,0),0),0)</f>
        <v>0</v>
      </c>
      <c r="RM62" s="248">
        <f>IF(RM$19-'様式３（療養者名簿）（⑤の場合）'!$BJ67+1&lt;=15,IF(RM$19&gt;='様式３（療養者名簿）（⑤の場合）'!$BJ67,IF(RM$19&lt;='様式３（療養者名簿）（⑤の場合）'!$BK67,1,0),0),0)</f>
        <v>0</v>
      </c>
      <c r="RN62" s="248">
        <f>IF(RN$19-'様式３（療養者名簿）（⑤の場合）'!$BJ67+1&lt;=15,IF(RN$19&gt;='様式３（療養者名簿）（⑤の場合）'!$BJ67,IF(RN$19&lt;='様式３（療養者名簿）（⑤の場合）'!$BK67,1,0),0),0)</f>
        <v>0</v>
      </c>
      <c r="RO62" s="248">
        <f>IF(RO$19-'様式３（療養者名簿）（⑤の場合）'!$BJ67+1&lt;=15,IF(RO$19&gt;='様式３（療養者名簿）（⑤の場合）'!$BJ67,IF(RO$19&lt;='様式３（療養者名簿）（⑤の場合）'!$BK67,1,0),0),0)</f>
        <v>0</v>
      </c>
      <c r="RP62" s="248">
        <f>IF(RP$19-'様式３（療養者名簿）（⑤の場合）'!$BJ67+1&lt;=15,IF(RP$19&gt;='様式３（療養者名簿）（⑤の場合）'!$BJ67,IF(RP$19&lt;='様式３（療養者名簿）（⑤の場合）'!$BK67,1,0),0),0)</f>
        <v>0</v>
      </c>
      <c r="RQ62" s="248">
        <f>IF(RQ$19-'様式３（療養者名簿）（⑤の場合）'!$BJ67+1&lt;=15,IF(RQ$19&gt;='様式３（療養者名簿）（⑤の場合）'!$BJ67,IF(RQ$19&lt;='様式３（療養者名簿）（⑤の場合）'!$BK67,1,0),0),0)</f>
        <v>0</v>
      </c>
      <c r="RR62" s="248">
        <f>IF(RR$19-'様式３（療養者名簿）（⑤の場合）'!$BJ67+1&lt;=15,IF(RR$19&gt;='様式３（療養者名簿）（⑤の場合）'!$BJ67,IF(RR$19&lt;='様式３（療養者名簿）（⑤の場合）'!$BK67,1,0),0),0)</f>
        <v>0</v>
      </c>
      <c r="RS62" s="248">
        <f>IF(RS$19-'様式３（療養者名簿）（⑤の場合）'!$BJ67+1&lt;=15,IF(RS$19&gt;='様式３（療養者名簿）（⑤の場合）'!$BJ67,IF(RS$19&lt;='様式３（療養者名簿）（⑤の場合）'!$BK67,1,0),0),0)</f>
        <v>0</v>
      </c>
      <c r="RT62" s="248">
        <f>IF(RT$19-'様式３（療養者名簿）（⑤の場合）'!$BJ67+1&lt;=15,IF(RT$19&gt;='様式３（療養者名簿）（⑤の場合）'!$BJ67,IF(RT$19&lt;='様式３（療養者名簿）（⑤の場合）'!$BK67,1,0),0),0)</f>
        <v>0</v>
      </c>
      <c r="RU62" s="248">
        <f>IF(RU$19-'様式３（療養者名簿）（⑤の場合）'!$BJ67+1&lt;=15,IF(RU$19&gt;='様式３（療養者名簿）（⑤の場合）'!$BJ67,IF(RU$19&lt;='様式３（療養者名簿）（⑤の場合）'!$BK67,1,0),0),0)</f>
        <v>0</v>
      </c>
      <c r="RV62" s="248">
        <f>IF(RV$19-'様式３（療養者名簿）（⑤の場合）'!$BJ67+1&lt;=15,IF(RV$19&gt;='様式３（療養者名簿）（⑤の場合）'!$BJ67,IF(RV$19&lt;='様式３（療養者名簿）（⑤の場合）'!$BK67,1,0),0),0)</f>
        <v>0</v>
      </c>
      <c r="RW62" s="248">
        <f>IF(RW$19-'様式３（療養者名簿）（⑤の場合）'!$BJ67+1&lt;=15,IF(RW$19&gt;='様式３（療養者名簿）（⑤の場合）'!$BJ67,IF(RW$19&lt;='様式３（療養者名簿）（⑤の場合）'!$BK67,1,0),0),0)</f>
        <v>0</v>
      </c>
      <c r="RX62" s="248">
        <f>IF(RX$19-'様式３（療養者名簿）（⑤の場合）'!$BJ67+1&lt;=15,IF(RX$19&gt;='様式３（療養者名簿）（⑤の場合）'!$BJ67,IF(RX$19&lt;='様式３（療養者名簿）（⑤の場合）'!$BK67,1,0),0),0)</f>
        <v>0</v>
      </c>
      <c r="RY62" s="248">
        <f>IF(RY$19-'様式３（療養者名簿）（⑤の場合）'!$BJ67+1&lt;=15,IF(RY$19&gt;='様式３（療養者名簿）（⑤の場合）'!$BJ67,IF(RY$19&lt;='様式３（療養者名簿）（⑤の場合）'!$BK67,1,0),0),0)</f>
        <v>0</v>
      </c>
      <c r="RZ62" s="248">
        <f>IF(RZ$19-'様式３（療養者名簿）（⑤の場合）'!$BJ67+1&lt;=15,IF(RZ$19&gt;='様式３（療養者名簿）（⑤の場合）'!$BJ67,IF(RZ$19&lt;='様式３（療養者名簿）（⑤の場合）'!$BK67,1,0),0),0)</f>
        <v>0</v>
      </c>
      <c r="SA62" s="248">
        <f>IF(SA$19-'様式３（療養者名簿）（⑤の場合）'!$BJ67+1&lt;=15,IF(SA$19&gt;='様式３（療養者名簿）（⑤の場合）'!$BJ67,IF(SA$19&lt;='様式３（療養者名簿）（⑤の場合）'!$BK67,1,0),0),0)</f>
        <v>0</v>
      </c>
      <c r="SB62" s="248">
        <f>IF(SB$19-'様式３（療養者名簿）（⑤の場合）'!$BJ67+1&lt;=15,IF(SB$19&gt;='様式３（療養者名簿）（⑤の場合）'!$BJ67,IF(SB$19&lt;='様式３（療養者名簿）（⑤の場合）'!$BK67,1,0),0),0)</f>
        <v>0</v>
      </c>
      <c r="SC62" s="248">
        <f>IF(SC$19-'様式３（療養者名簿）（⑤の場合）'!$BJ67+1&lt;=15,IF(SC$19&gt;='様式３（療養者名簿）（⑤の場合）'!$BJ67,IF(SC$19&lt;='様式３（療養者名簿）（⑤の場合）'!$BK67,1,0),0),0)</f>
        <v>0</v>
      </c>
      <c r="SD62" s="248">
        <f>IF(SD$19-'様式３（療養者名簿）（⑤の場合）'!$BJ67+1&lt;=15,IF(SD$19&gt;='様式３（療養者名簿）（⑤の場合）'!$BJ67,IF(SD$19&lt;='様式３（療養者名簿）（⑤の場合）'!$BK67,1,0),0),0)</f>
        <v>0</v>
      </c>
      <c r="SE62" s="248">
        <f>IF(SE$19-'様式３（療養者名簿）（⑤の場合）'!$BJ67+1&lt;=15,IF(SE$19&gt;='様式３（療養者名簿）（⑤の場合）'!$BJ67,IF(SE$19&lt;='様式３（療養者名簿）（⑤の場合）'!$BK67,1,0),0),0)</f>
        <v>0</v>
      </c>
      <c r="SF62" s="248">
        <f>IF(SF$19-'様式３（療養者名簿）（⑤の場合）'!$BJ67+1&lt;=15,IF(SF$19&gt;='様式３（療養者名簿）（⑤の場合）'!$BJ67,IF(SF$19&lt;='様式３（療養者名簿）（⑤の場合）'!$BK67,1,0),0),0)</f>
        <v>0</v>
      </c>
      <c r="SG62" s="248">
        <f>IF(SG$19-'様式３（療養者名簿）（⑤の場合）'!$BJ67+1&lt;=15,IF(SG$19&gt;='様式３（療養者名簿）（⑤の場合）'!$BJ67,IF(SG$19&lt;='様式３（療養者名簿）（⑤の場合）'!$BK67,1,0),0),0)</f>
        <v>0</v>
      </c>
      <c r="SH62" s="248">
        <f>IF(SH$19-'様式３（療養者名簿）（⑤の場合）'!$BJ67+1&lt;=15,IF(SH$19&gt;='様式３（療養者名簿）（⑤の場合）'!$BJ67,IF(SH$19&lt;='様式３（療養者名簿）（⑤の場合）'!$BK67,1,0),0),0)</f>
        <v>0</v>
      </c>
      <c r="SI62" s="248">
        <f>IF(SI$19-'様式３（療養者名簿）（⑤の場合）'!$BJ67+1&lt;=15,IF(SI$19&gt;='様式３（療養者名簿）（⑤の場合）'!$BJ67,IF(SI$19&lt;='様式３（療養者名簿）（⑤の場合）'!$BK67,1,0),0),0)</f>
        <v>0</v>
      </c>
      <c r="SJ62" s="248">
        <f>IF(SJ$19-'様式３（療養者名簿）（⑤の場合）'!$BJ67+1&lt;=15,IF(SJ$19&gt;='様式３（療養者名簿）（⑤の場合）'!$BJ67,IF(SJ$19&lt;='様式３（療養者名簿）（⑤の場合）'!$BK67,1,0),0),0)</f>
        <v>0</v>
      </c>
      <c r="SK62" s="248">
        <f>IF(SK$19-'様式３（療養者名簿）（⑤の場合）'!$BJ67+1&lt;=15,IF(SK$19&gt;='様式３（療養者名簿）（⑤の場合）'!$BJ67,IF(SK$19&lt;='様式３（療養者名簿）（⑤の場合）'!$BK67,1,0),0),0)</f>
        <v>0</v>
      </c>
      <c r="SL62" s="248">
        <f>IF(SL$19-'様式３（療養者名簿）（⑤の場合）'!$BJ67+1&lt;=15,IF(SL$19&gt;='様式３（療養者名簿）（⑤の場合）'!$BJ67,IF(SL$19&lt;='様式３（療養者名簿）（⑤の場合）'!$BK67,1,0),0),0)</f>
        <v>0</v>
      </c>
      <c r="SM62" s="248">
        <f>IF(SM$19-'様式３（療養者名簿）（⑤の場合）'!$BJ67+1&lt;=15,IF(SM$19&gt;='様式３（療養者名簿）（⑤の場合）'!$BJ67,IF(SM$19&lt;='様式３（療養者名簿）（⑤の場合）'!$BK67,1,0),0),0)</f>
        <v>0</v>
      </c>
      <c r="SN62" s="248">
        <f>IF(SN$19-'様式３（療養者名簿）（⑤の場合）'!$BJ67+1&lt;=15,IF(SN$19&gt;='様式３（療養者名簿）（⑤の場合）'!$BJ67,IF(SN$19&lt;='様式３（療養者名簿）（⑤の場合）'!$BK67,1,0),0),0)</f>
        <v>0</v>
      </c>
      <c r="SO62" s="248">
        <f>IF(SO$19-'様式３（療養者名簿）（⑤の場合）'!$BJ67+1&lt;=15,IF(SO$19&gt;='様式３（療養者名簿）（⑤の場合）'!$BJ67,IF(SO$19&lt;='様式３（療養者名簿）（⑤の場合）'!$BK67,1,0),0),0)</f>
        <v>0</v>
      </c>
      <c r="SP62" s="248">
        <f>IF(SP$19-'様式３（療養者名簿）（⑤の場合）'!$BJ67+1&lt;=15,IF(SP$19&gt;='様式３（療養者名簿）（⑤の場合）'!$BJ67,IF(SP$19&lt;='様式３（療養者名簿）（⑤の場合）'!$BK67,1,0),0),0)</f>
        <v>0</v>
      </c>
      <c r="SQ62" s="248">
        <f>IF(SQ$19-'様式３（療養者名簿）（⑤の場合）'!$BJ67+1&lt;=15,IF(SQ$19&gt;='様式３（療養者名簿）（⑤の場合）'!$BJ67,IF(SQ$19&lt;='様式３（療養者名簿）（⑤の場合）'!$BK67,1,0),0),0)</f>
        <v>0</v>
      </c>
      <c r="SR62" s="248">
        <f>IF(SR$19-'様式３（療養者名簿）（⑤の場合）'!$BJ67+1&lt;=15,IF(SR$19&gt;='様式３（療養者名簿）（⑤の場合）'!$BJ67,IF(SR$19&lt;='様式３（療養者名簿）（⑤の場合）'!$BK67,1,0),0),0)</f>
        <v>0</v>
      </c>
      <c r="SS62" s="248">
        <f>IF(SS$19-'様式３（療養者名簿）（⑤の場合）'!$BJ67+1&lt;=15,IF(SS$19&gt;='様式３（療養者名簿）（⑤の場合）'!$BJ67,IF(SS$19&lt;='様式３（療養者名簿）（⑤の場合）'!$BK67,1,0),0),0)</f>
        <v>0</v>
      </c>
      <c r="ST62" s="248">
        <f>IF(ST$19-'様式３（療養者名簿）（⑤の場合）'!$BJ67+1&lt;=15,IF(ST$19&gt;='様式３（療養者名簿）（⑤の場合）'!$BJ67,IF(ST$19&lt;='様式３（療養者名簿）（⑤の場合）'!$BK67,1,0),0),0)</f>
        <v>0</v>
      </c>
      <c r="SU62" s="248">
        <f>IF(SU$19-'様式３（療養者名簿）（⑤の場合）'!$BJ67+1&lt;=15,IF(SU$19&gt;='様式３（療養者名簿）（⑤の場合）'!$BJ67,IF(SU$19&lt;='様式３（療養者名簿）（⑤の場合）'!$BK67,1,0),0),0)</f>
        <v>0</v>
      </c>
      <c r="SV62" s="248">
        <f>IF(SV$19-'様式３（療養者名簿）（⑤の場合）'!$BJ67+1&lt;=15,IF(SV$19&gt;='様式３（療養者名簿）（⑤の場合）'!$BJ67,IF(SV$19&lt;='様式３（療養者名簿）（⑤の場合）'!$BK67,1,0),0),0)</f>
        <v>0</v>
      </c>
      <c r="SW62" s="248">
        <f>IF(SW$19-'様式３（療養者名簿）（⑤の場合）'!$BJ67+1&lt;=15,IF(SW$19&gt;='様式３（療養者名簿）（⑤の場合）'!$BJ67,IF(SW$19&lt;='様式３（療養者名簿）（⑤の場合）'!$BK67,1,0),0),0)</f>
        <v>0</v>
      </c>
      <c r="SX62" s="248">
        <f>IF(SX$19-'様式３（療養者名簿）（⑤の場合）'!$BJ67+1&lt;=15,IF(SX$19&gt;='様式３（療養者名簿）（⑤の場合）'!$BJ67,IF(SX$19&lt;='様式３（療養者名簿）（⑤の場合）'!$BK67,1,0),0),0)</f>
        <v>0</v>
      </c>
      <c r="SY62" s="248">
        <f>IF(SY$19-'様式３（療養者名簿）（⑤の場合）'!$BJ67+1&lt;=15,IF(SY$19&gt;='様式３（療養者名簿）（⑤の場合）'!$BJ67,IF(SY$19&lt;='様式３（療養者名簿）（⑤の場合）'!$BK67,1,0),0),0)</f>
        <v>0</v>
      </c>
      <c r="SZ62" s="248">
        <f>IF(SZ$19-'様式３（療養者名簿）（⑤の場合）'!$BJ67+1&lt;=15,IF(SZ$19&gt;='様式３（療養者名簿）（⑤の場合）'!$BJ67,IF(SZ$19&lt;='様式３（療養者名簿）（⑤の場合）'!$BK67,1,0),0),0)</f>
        <v>0</v>
      </c>
      <c r="TA62" s="248">
        <f>IF(TA$19-'様式３（療養者名簿）（⑤の場合）'!$BJ67+1&lt;=15,IF(TA$19&gt;='様式３（療養者名簿）（⑤の場合）'!$BJ67,IF(TA$19&lt;='様式３（療養者名簿）（⑤の場合）'!$BK67,1,0),0),0)</f>
        <v>0</v>
      </c>
      <c r="TB62" s="248">
        <f>IF(TB$19-'様式３（療養者名簿）（⑤の場合）'!$BJ67+1&lt;=15,IF(TB$19&gt;='様式３（療養者名簿）（⑤の場合）'!$BJ67,IF(TB$19&lt;='様式３（療養者名簿）（⑤の場合）'!$BK67,1,0),0),0)</f>
        <v>0</v>
      </c>
      <c r="TC62" s="248">
        <f>IF(TC$19-'様式３（療養者名簿）（⑤の場合）'!$BJ67+1&lt;=15,IF(TC$19&gt;='様式３（療養者名簿）（⑤の場合）'!$BJ67,IF(TC$19&lt;='様式３（療養者名簿）（⑤の場合）'!$BK67,1,0),0),0)</f>
        <v>0</v>
      </c>
      <c r="TD62" s="248">
        <f>IF(TD$19-'様式３（療養者名簿）（⑤の場合）'!$BJ67+1&lt;=15,IF(TD$19&gt;='様式３（療養者名簿）（⑤の場合）'!$BJ67,IF(TD$19&lt;='様式３（療養者名簿）（⑤の場合）'!$BK67,1,0),0),0)</f>
        <v>0</v>
      </c>
      <c r="TE62" s="248">
        <f>IF(TE$19-'様式３（療養者名簿）（⑤の場合）'!$BJ67+1&lt;=15,IF(TE$19&gt;='様式３（療養者名簿）（⑤の場合）'!$BJ67,IF(TE$19&lt;='様式３（療養者名簿）（⑤の場合）'!$BK67,1,0),0),0)</f>
        <v>0</v>
      </c>
      <c r="TF62" s="248">
        <f>IF(TF$19-'様式３（療養者名簿）（⑤の場合）'!$BJ67+1&lt;=15,IF(TF$19&gt;='様式３（療養者名簿）（⑤の場合）'!$BJ67,IF(TF$19&lt;='様式３（療養者名簿）（⑤の場合）'!$BK67,1,0),0),0)</f>
        <v>0</v>
      </c>
      <c r="TG62" s="248">
        <f>IF(TG$19-'様式３（療養者名簿）（⑤の場合）'!$BJ67+1&lt;=15,IF(TG$19&gt;='様式３（療養者名簿）（⑤の場合）'!$BJ67,IF(TG$19&lt;='様式３（療養者名簿）（⑤の場合）'!$BK67,1,0),0),0)</f>
        <v>0</v>
      </c>
      <c r="TH62" s="248">
        <f>IF(TH$19-'様式３（療養者名簿）（⑤の場合）'!$BJ67+1&lt;=15,IF(TH$19&gt;='様式３（療養者名簿）（⑤の場合）'!$BJ67,IF(TH$19&lt;='様式３（療養者名簿）（⑤の場合）'!$BK67,1,0),0),0)</f>
        <v>0</v>
      </c>
      <c r="TI62" s="248">
        <f>IF(TI$19-'様式３（療養者名簿）（⑤の場合）'!$BJ67+1&lt;=15,IF(TI$19&gt;='様式３（療養者名簿）（⑤の場合）'!$BJ67,IF(TI$19&lt;='様式３（療養者名簿）（⑤の場合）'!$BK67,1,0),0),0)</f>
        <v>0</v>
      </c>
      <c r="TJ62" s="248">
        <f>IF(TJ$19-'様式３（療養者名簿）（⑤の場合）'!$BJ67+1&lt;=15,IF(TJ$19&gt;='様式３（療養者名簿）（⑤の場合）'!$BJ67,IF(TJ$19&lt;='様式３（療養者名簿）（⑤の場合）'!$BK67,1,0),0),0)</f>
        <v>0</v>
      </c>
      <c r="TK62" s="248">
        <f>IF(TK$19-'様式３（療養者名簿）（⑤の場合）'!$BJ67+1&lt;=15,IF(TK$19&gt;='様式３（療養者名簿）（⑤の場合）'!$BJ67,IF(TK$19&lt;='様式３（療養者名簿）（⑤の場合）'!$BK67,1,0),0),0)</f>
        <v>0</v>
      </c>
      <c r="TL62" s="248">
        <f>IF(TL$19-'様式３（療養者名簿）（⑤の場合）'!$BJ67+1&lt;=15,IF(TL$19&gt;='様式３（療養者名簿）（⑤の場合）'!$BJ67,IF(TL$19&lt;='様式３（療養者名簿）（⑤の場合）'!$BK67,1,0),0),0)</f>
        <v>0</v>
      </c>
      <c r="TM62" s="248">
        <f>IF(TM$19-'様式３（療養者名簿）（⑤の場合）'!$BJ67+1&lt;=15,IF(TM$19&gt;='様式３（療養者名簿）（⑤の場合）'!$BJ67,IF(TM$19&lt;='様式３（療養者名簿）（⑤の場合）'!$BK67,1,0),0),0)</f>
        <v>0</v>
      </c>
      <c r="TN62" s="248">
        <f>IF(TN$19-'様式３（療養者名簿）（⑤の場合）'!$BJ67+1&lt;=15,IF(TN$19&gt;='様式３（療養者名簿）（⑤の場合）'!$BJ67,IF(TN$19&lt;='様式３（療養者名簿）（⑤の場合）'!$BK67,1,0),0),0)</f>
        <v>0</v>
      </c>
      <c r="TO62" s="248">
        <f>IF(TO$19-'様式３（療養者名簿）（⑤の場合）'!$BJ67+1&lt;=15,IF(TO$19&gt;='様式３（療養者名簿）（⑤の場合）'!$BJ67,IF(TO$19&lt;='様式３（療養者名簿）（⑤の場合）'!$BK67,1,0),0),0)</f>
        <v>0</v>
      </c>
      <c r="TP62" s="248">
        <f>IF(TP$19-'様式３（療養者名簿）（⑤の場合）'!$BJ67+1&lt;=15,IF(TP$19&gt;='様式３（療養者名簿）（⑤の場合）'!$BJ67,IF(TP$19&lt;='様式３（療養者名簿）（⑤の場合）'!$BK67,1,0),0),0)</f>
        <v>0</v>
      </c>
      <c r="TQ62" s="248">
        <f>IF(TQ$19-'様式３（療養者名簿）（⑤の場合）'!$BJ67+1&lt;=15,IF(TQ$19&gt;='様式３（療養者名簿）（⑤の場合）'!$BJ67,IF(TQ$19&lt;='様式３（療養者名簿）（⑤の場合）'!$BK67,1,0),0),0)</f>
        <v>0</v>
      </c>
      <c r="TR62" s="248">
        <f>IF(TR$19-'様式３（療養者名簿）（⑤の場合）'!$BJ67+1&lt;=15,IF(TR$19&gt;='様式３（療養者名簿）（⑤の場合）'!$BJ67,IF(TR$19&lt;='様式３（療養者名簿）（⑤の場合）'!$BK67,1,0),0),0)</f>
        <v>0</v>
      </c>
      <c r="TS62" s="248">
        <f>IF(TS$19-'様式３（療養者名簿）（⑤の場合）'!$BJ67+1&lt;=15,IF(TS$19&gt;='様式３（療養者名簿）（⑤の場合）'!$BJ67,IF(TS$19&lt;='様式３（療養者名簿）（⑤の場合）'!$BK67,1,0),0),0)</f>
        <v>0</v>
      </c>
      <c r="TT62" s="248">
        <f>IF(TT$19-'様式３（療養者名簿）（⑤の場合）'!$BJ67+1&lt;=15,IF(TT$19&gt;='様式３（療養者名簿）（⑤の場合）'!$BJ67,IF(TT$19&lt;='様式３（療養者名簿）（⑤の場合）'!$BK67,1,0),0),0)</f>
        <v>0</v>
      </c>
      <c r="TU62" s="248">
        <f>IF(TU$19-'様式３（療養者名簿）（⑤の場合）'!$BJ67+1&lt;=15,IF(TU$19&gt;='様式３（療養者名簿）（⑤の場合）'!$BJ67,IF(TU$19&lt;='様式３（療養者名簿）（⑤の場合）'!$BK67,1,0),0),0)</f>
        <v>0</v>
      </c>
      <c r="TV62" s="248">
        <f>IF(TV$19-'様式３（療養者名簿）（⑤の場合）'!$BJ67+1&lt;=15,IF(TV$19&gt;='様式３（療養者名簿）（⑤の場合）'!$BJ67,IF(TV$19&lt;='様式３（療養者名簿）（⑤の場合）'!$BK67,1,0),0),0)</f>
        <v>0</v>
      </c>
      <c r="TW62" s="248">
        <f>IF(TW$19-'様式３（療養者名簿）（⑤の場合）'!$BJ67+1&lt;=15,IF(TW$19&gt;='様式３（療養者名簿）（⑤の場合）'!$BJ67,IF(TW$19&lt;='様式３（療養者名簿）（⑤の場合）'!$BK67,1,0),0),0)</f>
        <v>0</v>
      </c>
      <c r="TX62" s="248">
        <f>IF(TX$19-'様式３（療養者名簿）（⑤の場合）'!$BJ67+1&lt;=15,IF(TX$19&gt;='様式３（療養者名簿）（⑤の場合）'!$BJ67,IF(TX$19&lt;='様式３（療養者名簿）（⑤の場合）'!$BK67,1,0),0),0)</f>
        <v>0</v>
      </c>
      <c r="TY62" s="248">
        <f>IF(TY$19-'様式３（療養者名簿）（⑤の場合）'!$BJ67+1&lt;=15,IF(TY$19&gt;='様式３（療養者名簿）（⑤の場合）'!$BJ67,IF(TY$19&lt;='様式３（療養者名簿）（⑤の場合）'!$BK67,1,0),0),0)</f>
        <v>0</v>
      </c>
      <c r="TZ62" s="248">
        <f>IF(TZ$19-'様式３（療養者名簿）（⑤の場合）'!$BJ67+1&lt;=15,IF(TZ$19&gt;='様式３（療養者名簿）（⑤の場合）'!$BJ67,IF(TZ$19&lt;='様式３（療養者名簿）（⑤の場合）'!$BK67,1,0),0),0)</f>
        <v>0</v>
      </c>
      <c r="UA62" s="248">
        <f>IF(UA$19-'様式３（療養者名簿）（⑤の場合）'!$BJ67+1&lt;=15,IF(UA$19&gt;='様式３（療養者名簿）（⑤の場合）'!$BJ67,IF(UA$19&lt;='様式３（療養者名簿）（⑤の場合）'!$BK67,1,0),0),0)</f>
        <v>0</v>
      </c>
      <c r="UB62" s="248">
        <f>IF(UB$19-'様式３（療養者名簿）（⑤の場合）'!$BJ67+1&lt;=15,IF(UB$19&gt;='様式３（療養者名簿）（⑤の場合）'!$BJ67,IF(UB$19&lt;='様式３（療養者名簿）（⑤の場合）'!$BK67,1,0),0),0)</f>
        <v>0</v>
      </c>
      <c r="UC62" s="248">
        <f>IF(UC$19-'様式３（療養者名簿）（⑤の場合）'!$BJ67+1&lt;=15,IF(UC$19&gt;='様式３（療養者名簿）（⑤の場合）'!$BJ67,IF(UC$19&lt;='様式３（療養者名簿）（⑤の場合）'!$BK67,1,0),0),0)</f>
        <v>0</v>
      </c>
      <c r="UD62" s="372">
        <f>IF(UD$19-'様式３（療養者名簿）（⑤の場合）'!$BJ67+1&lt;=15,IF(UD$19&gt;='様式３（療養者名簿）（⑤の場合）'!$BJ67,IF(UD$19&lt;='様式３（療養者名簿）（⑤の場合）'!$BK67,1,0),0),0)</f>
        <v>0</v>
      </c>
      <c r="UE62" s="372">
        <f>IF(UE$19-'様式３（療養者名簿）（⑤の場合）'!$BJ67+1&lt;=15,IF(UE$19&gt;='様式３（療養者名簿）（⑤の場合）'!$BJ67,IF(UE$19&lt;='様式３（療養者名簿）（⑤の場合）'!$BK67,1,0),0),0)</f>
        <v>0</v>
      </c>
      <c r="UF62" s="372">
        <f>IF(UF$19-'様式３（療養者名簿）（⑤の場合）'!$BJ67+1&lt;=15,IF(UF$19&gt;='様式３（療養者名簿）（⑤の場合）'!$BJ67,IF(UF$19&lt;='様式３（療養者名簿）（⑤の場合）'!$BK67,1,0),0),0)</f>
        <v>0</v>
      </c>
      <c r="UG62" s="372">
        <f>IF(UG$19-'様式３（療養者名簿）（⑤の場合）'!$BJ67+1&lt;=15,IF(UG$19&gt;='様式３（療養者名簿）（⑤の場合）'!$BJ67,IF(UG$19&lt;='様式３（療養者名簿）（⑤の場合）'!$BK67,1,0),0),0)</f>
        <v>0</v>
      </c>
      <c r="UH62" s="372">
        <f>IF(UH$19-'様式３（療養者名簿）（⑤の場合）'!$BJ67+1&lt;=15,IF(UH$19&gt;='様式３（療養者名簿）（⑤の場合）'!$BJ67,IF(UH$19&lt;='様式３（療養者名簿）（⑤の場合）'!$BK67,1,0),0),0)</f>
        <v>0</v>
      </c>
      <c r="UI62" s="372">
        <f>IF(UI$19-'様式３（療養者名簿）（⑤の場合）'!$BJ67+1&lt;=15,IF(UI$19&gt;='様式３（療養者名簿）（⑤の場合）'!$BJ67,IF(UI$19&lt;='様式３（療養者名簿）（⑤の場合）'!$BK67,1,0),0),0)</f>
        <v>0</v>
      </c>
      <c r="UJ62" s="372">
        <f>IF(UJ$19-'様式３（療養者名簿）（⑤の場合）'!$BJ67+1&lt;=15,IF(UJ$19&gt;='様式３（療養者名簿）（⑤の場合）'!$BJ67,IF(UJ$19&lt;='様式３（療養者名簿）（⑤の場合）'!$BK67,1,0),0),0)</f>
        <v>0</v>
      </c>
      <c r="UK62" s="372">
        <f>IF(UK$19-'様式３（療養者名簿）（⑤の場合）'!$BJ67+1&lt;=15,IF(UK$19&gt;='様式３（療養者名簿）（⑤の場合）'!$BJ67,IF(UK$19&lt;='様式３（療養者名簿）（⑤の場合）'!$BK67,1,0),0),0)</f>
        <v>0</v>
      </c>
      <c r="UL62" s="372">
        <f>IF(UL$19-'様式３（療養者名簿）（⑤の場合）'!$BJ67+1&lt;=15,IF(UL$19&gt;='様式３（療養者名簿）（⑤の場合）'!$BJ67,IF(UL$19&lt;='様式３（療養者名簿）（⑤の場合）'!$BK67,1,0),0),0)</f>
        <v>0</v>
      </c>
      <c r="UM62" s="372">
        <f>IF(UM$19-'様式３（療養者名簿）（⑤の場合）'!$BJ67+1&lt;=15,IF(UM$19&gt;='様式３（療養者名簿）（⑤の場合）'!$BJ67,IF(UM$19&lt;='様式３（療養者名簿）（⑤の場合）'!$BK67,1,0),0),0)</f>
        <v>0</v>
      </c>
      <c r="UN62" s="372">
        <f>IF(UN$19-'様式３（療養者名簿）（⑤の場合）'!$BJ67+1&lt;=15,IF(UN$19&gt;='様式３（療養者名簿）（⑤の場合）'!$BJ67,IF(UN$19&lt;='様式３（療養者名簿）（⑤の場合）'!$BK67,1,0),0),0)</f>
        <v>0</v>
      </c>
      <c r="UO62" s="372">
        <f>IF(UO$19-'様式３（療養者名簿）（⑤の場合）'!$BJ67+1&lt;=15,IF(UO$19&gt;='様式３（療養者名簿）（⑤の場合）'!$BJ67,IF(UO$19&lt;='様式３（療養者名簿）（⑤の場合）'!$BK67,1,0),0),0)</f>
        <v>0</v>
      </c>
      <c r="UP62" s="372">
        <f>IF(UP$19-'様式３（療養者名簿）（⑤の場合）'!$BJ67+1&lt;=15,IF(UP$19&gt;='様式３（療養者名簿）（⑤の場合）'!$BJ67,IF(UP$19&lt;='様式３（療養者名簿）（⑤の場合）'!$BK67,1,0),0),0)</f>
        <v>0</v>
      </c>
      <c r="UQ62" s="372">
        <f>IF(UQ$19-'様式３（療養者名簿）（⑤の場合）'!$BJ67+1&lt;=15,IF(UQ$19&gt;='様式３（療養者名簿）（⑤の場合）'!$BJ67,IF(UQ$19&lt;='様式３（療養者名簿）（⑤の場合）'!$BK67,1,0),0),0)</f>
        <v>0</v>
      </c>
      <c r="UR62" s="372">
        <f>IF(UR$19-'様式３（療養者名簿）（⑤の場合）'!$BJ67+1&lt;=15,IF(UR$19&gt;='様式３（療養者名簿）（⑤の場合）'!$BJ67,IF(UR$19&lt;='様式３（療養者名簿）（⑤の場合）'!$BK67,1,0),0),0)</f>
        <v>0</v>
      </c>
      <c r="US62" s="372">
        <f>IF(US$19-'様式３（療養者名簿）（⑤の場合）'!$BJ67+1&lt;=15,IF(US$19&gt;='様式３（療養者名簿）（⑤の場合）'!$BJ67,IF(US$19&lt;='様式３（療養者名簿）（⑤の場合）'!$BK67,1,0),0),0)</f>
        <v>0</v>
      </c>
      <c r="UT62" s="372">
        <f>IF(UT$19-'様式３（療養者名簿）（⑤の場合）'!$BJ67+1&lt;=15,IF(UT$19&gt;='様式３（療養者名簿）（⑤の場合）'!$BJ67,IF(UT$19&lt;='様式３（療養者名簿）（⑤の場合）'!$BK67,1,0),0),0)</f>
        <v>0</v>
      </c>
      <c r="UU62" s="372">
        <f>IF(UU$19-'様式３（療養者名簿）（⑤の場合）'!$BJ67+1&lt;=15,IF(UU$19&gt;='様式３（療養者名簿）（⑤の場合）'!$BJ67,IF(UU$19&lt;='様式３（療養者名簿）（⑤の場合）'!$BK67,1,0),0),0)</f>
        <v>0</v>
      </c>
      <c r="UV62" s="372">
        <f>IF(UV$19-'様式３（療養者名簿）（⑤の場合）'!$BJ67+1&lt;=15,IF(UV$19&gt;='様式３（療養者名簿）（⑤の場合）'!$BJ67,IF(UV$19&lt;='様式３（療養者名簿）（⑤の場合）'!$BK67,1,0),0),0)</f>
        <v>0</v>
      </c>
      <c r="UW62" s="372">
        <f>IF(UW$19-'様式３（療養者名簿）（⑤の場合）'!$BJ67+1&lt;=15,IF(UW$19&gt;='様式３（療養者名簿）（⑤の場合）'!$BJ67,IF(UW$19&lt;='様式３（療養者名簿）（⑤の場合）'!$BK67,1,0),0),0)</f>
        <v>0</v>
      </c>
      <c r="UX62" s="372">
        <f>IF(UX$19-'様式３（療養者名簿）（⑤の場合）'!$BJ67+1&lt;=15,IF(UX$19&gt;='様式３（療養者名簿）（⑤の場合）'!$BJ67,IF(UX$19&lt;='様式３（療養者名簿）（⑤の場合）'!$BK67,1,0),0),0)</f>
        <v>0</v>
      </c>
      <c r="UY62" s="372">
        <f>IF(UY$19-'様式３（療養者名簿）（⑤の場合）'!$BJ67+1&lt;=15,IF(UY$19&gt;='様式３（療養者名簿）（⑤の場合）'!$BJ67,IF(UY$19&lt;='様式３（療養者名簿）（⑤の場合）'!$BK67,1,0),0),0)</f>
        <v>0</v>
      </c>
      <c r="UZ62" s="372">
        <f>IF(UZ$19-'様式３（療養者名簿）（⑤の場合）'!$BJ67+1&lt;=15,IF(UZ$19&gt;='様式３（療養者名簿）（⑤の場合）'!$BJ67,IF(UZ$19&lt;='様式３（療養者名簿）（⑤の場合）'!$BK67,1,0),0),0)</f>
        <v>0</v>
      </c>
      <c r="VA62" s="372">
        <f>IF(VA$19-'様式３（療養者名簿）（⑤の場合）'!$BJ67+1&lt;=15,IF(VA$19&gt;='様式３（療養者名簿）（⑤の場合）'!$BJ67,IF(VA$19&lt;='様式３（療養者名簿）（⑤の場合）'!$BK67,1,0),0),0)</f>
        <v>0</v>
      </c>
      <c r="VB62" s="372">
        <f>IF(VB$19-'様式３（療養者名簿）（⑤の場合）'!$BJ67+1&lt;=15,IF(VB$19&gt;='様式３（療養者名簿）（⑤の場合）'!$BJ67,IF(VB$19&lt;='様式３（療養者名簿）（⑤の場合）'!$BK67,1,0),0),0)</f>
        <v>0</v>
      </c>
      <c r="VC62" s="372">
        <f>IF(VC$19-'様式３（療養者名簿）（⑤の場合）'!$BJ67+1&lt;=15,IF(VC$19&gt;='様式３（療養者名簿）（⑤の場合）'!$BJ67,IF(VC$19&lt;='様式３（療養者名簿）（⑤の場合）'!$BK67,1,0),0),0)</f>
        <v>0</v>
      </c>
      <c r="VD62" s="372">
        <f>IF(VD$19-'様式３（療養者名簿）（⑤の場合）'!$BJ67+1&lt;=15,IF(VD$19&gt;='様式３（療養者名簿）（⑤の場合）'!$BJ67,IF(VD$19&lt;='様式３（療養者名簿）（⑤の場合）'!$BK67,1,0),0),0)</f>
        <v>0</v>
      </c>
      <c r="VE62" s="372">
        <f>IF(VE$19-'様式３（療養者名簿）（⑤の場合）'!$BJ67+1&lt;=15,IF(VE$19&gt;='様式３（療養者名簿）（⑤の場合）'!$BJ67,IF(VE$19&lt;='様式３（療養者名簿）（⑤の場合）'!$BK67,1,0),0),0)</f>
        <v>0</v>
      </c>
      <c r="VF62" s="372">
        <f>IF(VF$19-'様式３（療養者名簿）（⑤の場合）'!$BJ67+1&lt;=15,IF(VF$19&gt;='様式３（療養者名簿）（⑤の場合）'!$BJ67,IF(VF$19&lt;='様式３（療養者名簿）（⑤の場合）'!$BK67,1,0),0),0)</f>
        <v>0</v>
      </c>
      <c r="VG62" s="372">
        <f>IF(VG$19-'様式３（療養者名簿）（⑤の場合）'!$BJ67+1&lt;=15,IF(VG$19&gt;='様式３（療養者名簿）（⑤の場合）'!$BJ67,IF(VG$19&lt;='様式３（療養者名簿）（⑤の場合）'!$BK67,1,0),0),0)</f>
        <v>0</v>
      </c>
      <c r="VH62" s="372">
        <f>IF(VH$19-'様式３（療養者名簿）（⑤の場合）'!$BJ67+1&lt;=15,IF(VH$19&gt;='様式３（療養者名簿）（⑤の場合）'!$BJ67,IF(VH$19&lt;='様式３（療養者名簿）（⑤の場合）'!$BK67,1,0),0),0)</f>
        <v>0</v>
      </c>
      <c r="VI62" s="372">
        <f>IF(VI$19-'様式３（療養者名簿）（⑤の場合）'!$BJ67+1&lt;=15,IF(VI$19&gt;='様式３（療養者名簿）（⑤の場合）'!$BJ67,IF(VI$19&lt;='様式３（療養者名簿）（⑤の場合）'!$BK67,1,0),0),0)</f>
        <v>0</v>
      </c>
      <c r="VJ62" s="372">
        <f>IF(VJ$19-'様式３（療養者名簿）（⑤の場合）'!$BJ67+1&lt;=15,IF(VJ$19&gt;='様式３（療養者名簿）（⑤の場合）'!$BJ67,IF(VJ$19&lt;='様式３（療養者名簿）（⑤の場合）'!$BK67,1,0),0),0)</f>
        <v>0</v>
      </c>
      <c r="VK62" s="372">
        <f>IF(VK$19-'様式３（療養者名簿）（⑤の場合）'!$BJ67+1&lt;=15,IF(VK$19&gt;='様式３（療養者名簿）（⑤の場合）'!$BJ67,IF(VK$19&lt;='様式３（療養者名簿）（⑤の場合）'!$BK67,1,0),0),0)</f>
        <v>0</v>
      </c>
      <c r="VL62" s="372">
        <f>IF(VL$19-'様式３（療養者名簿）（⑤の場合）'!$BJ67+1&lt;=15,IF(VL$19&gt;='様式３（療養者名簿）（⑤の場合）'!$BJ67,IF(VL$19&lt;='様式３（療養者名簿）（⑤の場合）'!$BK67,1,0),0),0)</f>
        <v>0</v>
      </c>
      <c r="VM62" s="372">
        <f>IF(VM$19-'様式３（療養者名簿）（⑤の場合）'!$BJ67+1&lt;=15,IF(VM$19&gt;='様式３（療養者名簿）（⑤の場合）'!$BJ67,IF(VM$19&lt;='様式３（療養者名簿）（⑤の場合）'!$BK67,1,0),0),0)</f>
        <v>0</v>
      </c>
      <c r="VN62" s="372">
        <f>IF(VN$19-'様式３（療養者名簿）（⑤の場合）'!$BJ67+1&lt;=15,IF(VN$19&gt;='様式３（療養者名簿）（⑤の場合）'!$BJ67,IF(VN$19&lt;='様式３（療養者名簿）（⑤の場合）'!$BK67,1,0),0),0)</f>
        <v>0</v>
      </c>
      <c r="VO62" s="372">
        <f>IF(VO$19-'様式３（療養者名簿）（⑤の場合）'!$BJ67+1&lt;=15,IF(VO$19&gt;='様式３（療養者名簿）（⑤の場合）'!$BJ67,IF(VO$19&lt;='様式３（療養者名簿）（⑤の場合）'!$BK67,1,0),0),0)</f>
        <v>0</v>
      </c>
      <c r="VP62" s="372">
        <f>IF(VP$19-'様式３（療養者名簿）（⑤の場合）'!$BJ67+1&lt;=15,IF(VP$19&gt;='様式３（療養者名簿）（⑤の場合）'!$BJ67,IF(VP$19&lt;='様式３（療養者名簿）（⑤の場合）'!$BK67,1,0),0),0)</f>
        <v>0</v>
      </c>
      <c r="VQ62" s="372">
        <f>IF(VQ$19-'様式３（療養者名簿）（⑤の場合）'!$BJ67+1&lt;=15,IF(VQ$19&gt;='様式３（療養者名簿）（⑤の場合）'!$BJ67,IF(VQ$19&lt;='様式３（療養者名簿）（⑤の場合）'!$BK67,1,0),0),0)</f>
        <v>0</v>
      </c>
      <c r="VR62" s="372">
        <f>IF(VR$19-'様式３（療養者名簿）（⑤の場合）'!$BJ67+1&lt;=15,IF(VR$19&gt;='様式３（療養者名簿）（⑤の場合）'!$BJ67,IF(VR$19&lt;='様式３（療養者名簿）（⑤の場合）'!$BK67,1,0),0),0)</f>
        <v>0</v>
      </c>
      <c r="VS62" s="372">
        <f>IF(VS$19-'様式３（療養者名簿）（⑤の場合）'!$BJ67+1&lt;=15,IF(VS$19&gt;='様式３（療養者名簿）（⑤の場合）'!$BJ67,IF(VS$19&lt;='様式３（療養者名簿）（⑤の場合）'!$BK67,1,0),0),0)</f>
        <v>0</v>
      </c>
      <c r="VT62" s="372">
        <f>IF(VT$19-'様式３（療養者名簿）（⑤の場合）'!$BJ67+1&lt;=15,IF(VT$19&gt;='様式３（療養者名簿）（⑤の場合）'!$BJ67,IF(VT$19&lt;='様式３（療養者名簿）（⑤の場合）'!$BK67,1,0),0),0)</f>
        <v>0</v>
      </c>
      <c r="VU62" s="372">
        <f>IF(VU$19-'様式３（療養者名簿）（⑤の場合）'!$BJ67+1&lt;=15,IF(VU$19&gt;='様式３（療養者名簿）（⑤の場合）'!$BJ67,IF(VU$19&lt;='様式３（療養者名簿）（⑤の場合）'!$BK67,1,0),0),0)</f>
        <v>0</v>
      </c>
      <c r="VV62" s="372">
        <f>IF(VV$19-'様式３（療養者名簿）（⑤の場合）'!$BJ67+1&lt;=15,IF(VV$19&gt;='様式３（療養者名簿）（⑤の場合）'!$BJ67,IF(VV$19&lt;='様式３（療養者名簿）（⑤の場合）'!$BK67,1,0),0),0)</f>
        <v>0</v>
      </c>
      <c r="VW62" s="372">
        <f>IF(VW$19-'様式３（療養者名簿）（⑤の場合）'!$BJ67+1&lt;=15,IF(VW$19&gt;='様式３（療養者名簿）（⑤の場合）'!$BJ67,IF(VW$19&lt;='様式３（療養者名簿）（⑤の場合）'!$BK67,1,0),0),0)</f>
        <v>0</v>
      </c>
      <c r="VX62" s="372">
        <f>IF(VX$19-'様式３（療養者名簿）（⑤の場合）'!$BJ67+1&lt;=15,IF(VX$19&gt;='様式３（療養者名簿）（⑤の場合）'!$BJ67,IF(VX$19&lt;='様式３（療養者名簿）（⑤の場合）'!$BK67,1,0),0),0)</f>
        <v>0</v>
      </c>
      <c r="VY62" s="372">
        <f>IF(VY$19-'様式３（療養者名簿）（⑤の場合）'!$BJ67+1&lt;=15,IF(VY$19&gt;='様式３（療養者名簿）（⑤の場合）'!$BJ67,IF(VY$19&lt;='様式３（療養者名簿）（⑤の場合）'!$BK67,1,0),0),0)</f>
        <v>0</v>
      </c>
      <c r="VZ62" s="372">
        <f>IF(VZ$19-'様式３（療養者名簿）（⑤の場合）'!$BJ67+1&lt;=15,IF(VZ$19&gt;='様式３（療養者名簿）（⑤の場合）'!$BJ67,IF(VZ$19&lt;='様式３（療養者名簿）（⑤の場合）'!$BK67,1,0),0),0)</f>
        <v>0</v>
      </c>
      <c r="WA62" s="372">
        <f>IF(WA$19-'様式３（療養者名簿）（⑤の場合）'!$BJ67+1&lt;=15,IF(WA$19&gt;='様式３（療養者名簿）（⑤の場合）'!$BJ67,IF(WA$19&lt;='様式３（療養者名簿）（⑤の場合）'!$BK67,1,0),0),0)</f>
        <v>0</v>
      </c>
      <c r="WB62" s="372">
        <f>IF(WB$19-'様式３（療養者名簿）（⑤の場合）'!$BJ67+1&lt;=15,IF(WB$19&gt;='様式３（療養者名簿）（⑤の場合）'!$BJ67,IF(WB$19&lt;='様式３（療養者名簿）（⑤の場合）'!$BK67,1,0),0),0)</f>
        <v>0</v>
      </c>
      <c r="WC62" s="372">
        <f>IF(WC$19-'様式３（療養者名簿）（⑤の場合）'!$BJ67+1&lt;=15,IF(WC$19&gt;='様式３（療養者名簿）（⑤の場合）'!$BJ67,IF(WC$19&lt;='様式３（療養者名簿）（⑤の場合）'!$BK67,1,0),0),0)</f>
        <v>0</v>
      </c>
      <c r="WD62" s="372">
        <f>IF(WD$19-'様式３（療養者名簿）（⑤の場合）'!$BJ67+1&lt;=15,IF(WD$19&gt;='様式３（療養者名簿）（⑤の場合）'!$BJ67,IF(WD$19&lt;='様式３（療養者名簿）（⑤の場合）'!$BK67,1,0),0),0)</f>
        <v>0</v>
      </c>
      <c r="WE62" s="372">
        <f>IF(WE$19-'様式３（療養者名簿）（⑤の場合）'!$BJ67+1&lt;=15,IF(WE$19&gt;='様式３（療養者名簿）（⑤の場合）'!$BJ67,IF(WE$19&lt;='様式３（療養者名簿）（⑤の場合）'!$BK67,1,0),0),0)</f>
        <v>0</v>
      </c>
      <c r="WF62" s="372">
        <f>IF(WF$19-'様式３（療養者名簿）（⑤の場合）'!$BJ67+1&lt;=15,IF(WF$19&gt;='様式３（療養者名簿）（⑤の場合）'!$BJ67,IF(WF$19&lt;='様式３（療養者名簿）（⑤の場合）'!$BK67,1,0),0),0)</f>
        <v>0</v>
      </c>
      <c r="WG62" s="372">
        <f>IF(WG$19-'様式３（療養者名簿）（⑤の場合）'!$BJ67+1&lt;=15,IF(WG$19&gt;='様式３（療養者名簿）（⑤の場合）'!$BJ67,IF(WG$19&lt;='様式３（療養者名簿）（⑤の場合）'!$BK67,1,0),0),0)</f>
        <v>0</v>
      </c>
      <c r="WH62" s="372">
        <f>IF(WH$19-'様式３（療養者名簿）（⑤の場合）'!$BJ67+1&lt;=15,IF(WH$19&gt;='様式３（療養者名簿）（⑤の場合）'!$BJ67,IF(WH$19&lt;='様式３（療養者名簿）（⑤の場合）'!$BK67,1,0),0),0)</f>
        <v>0</v>
      </c>
      <c r="WI62" s="372">
        <f>IF(WI$19-'様式３（療養者名簿）（⑤の場合）'!$BJ67+1&lt;=15,IF(WI$19&gt;='様式３（療養者名簿）（⑤の場合）'!$BJ67,IF(WI$19&lt;='様式３（療養者名簿）（⑤の場合）'!$BK67,1,0),0),0)</f>
        <v>0</v>
      </c>
      <c r="WJ62" s="372">
        <f>IF(WJ$19-'様式３（療養者名簿）（⑤の場合）'!$BJ67+1&lt;=15,IF(WJ$19&gt;='様式３（療養者名簿）（⑤の場合）'!$BJ67,IF(WJ$19&lt;='様式３（療養者名簿）（⑤の場合）'!$BK67,1,0),0),0)</f>
        <v>0</v>
      </c>
      <c r="WK62" s="372">
        <f>IF(WK$19-'様式３（療養者名簿）（⑤の場合）'!$BJ67+1&lt;=15,IF(WK$19&gt;='様式３（療養者名簿）（⑤の場合）'!$BJ67,IF(WK$19&lt;='様式３（療養者名簿）（⑤の場合）'!$BK67,1,0),0),0)</f>
        <v>0</v>
      </c>
      <c r="WL62" s="372">
        <f>IF(WL$19-'様式３（療養者名簿）（⑤の場合）'!$BJ67+1&lt;=15,IF(WL$19&gt;='様式３（療養者名簿）（⑤の場合）'!$BJ67,IF(WL$19&lt;='様式３（療養者名簿）（⑤の場合）'!$BK67,1,0),0),0)</f>
        <v>0</v>
      </c>
      <c r="WM62" s="372">
        <f>IF(WM$19-'様式３（療養者名簿）（⑤の場合）'!$BJ67+1&lt;=15,IF(WM$19&gt;='様式３（療養者名簿）（⑤の場合）'!$BJ67,IF(WM$19&lt;='様式３（療養者名簿）（⑤の場合）'!$BK67,1,0),0),0)</f>
        <v>0</v>
      </c>
      <c r="WN62" s="372">
        <f>IF(WN$19-'様式３（療養者名簿）（⑤の場合）'!$BJ67+1&lt;=15,IF(WN$19&gt;='様式３（療養者名簿）（⑤の場合）'!$BJ67,IF(WN$19&lt;='様式３（療養者名簿）（⑤の場合）'!$BK67,1,0),0),0)</f>
        <v>0</v>
      </c>
      <c r="WO62" s="372">
        <f>IF(WO$19-'様式３（療養者名簿）（⑤の場合）'!$BJ67+1&lt;=15,IF(WO$19&gt;='様式３（療養者名簿）（⑤の場合）'!$BJ67,IF(WO$19&lt;='様式３（療養者名簿）（⑤の場合）'!$BK67,1,0),0),0)</f>
        <v>0</v>
      </c>
      <c r="WP62" s="372">
        <f>IF(WP$19-'様式３（療養者名簿）（⑤の場合）'!$BJ67+1&lt;=15,IF(WP$19&gt;='様式３（療養者名簿）（⑤の場合）'!$BJ67,IF(WP$19&lt;='様式３（療養者名簿）（⑤の場合）'!$BK67,1,0),0),0)</f>
        <v>0</v>
      </c>
      <c r="WQ62" s="372">
        <f>IF(WQ$19-'様式３（療養者名簿）（⑤の場合）'!$BJ67+1&lt;=15,IF(WQ$19&gt;='様式３（療養者名簿）（⑤の場合）'!$BJ67,IF(WQ$19&lt;='様式３（療養者名簿）（⑤の場合）'!$BK67,1,0),0),0)</f>
        <v>0</v>
      </c>
      <c r="WR62" s="372">
        <f>IF(WR$19-'様式３（療養者名簿）（⑤の場合）'!$BJ67+1&lt;=15,IF(WR$19&gt;='様式３（療養者名簿）（⑤の場合）'!$BJ67,IF(WR$19&lt;='様式３（療養者名簿）（⑤の場合）'!$BK67,1,0),0),0)</f>
        <v>0</v>
      </c>
      <c r="WS62" s="372">
        <f>IF(WS$19-'様式３（療養者名簿）（⑤の場合）'!$BJ67+1&lt;=15,IF(WS$19&gt;='様式３（療養者名簿）（⑤の場合）'!$BJ67,IF(WS$19&lt;='様式３（療養者名簿）（⑤の場合）'!$BK67,1,0),0),0)</f>
        <v>0</v>
      </c>
      <c r="WT62" s="372">
        <f>IF(WT$19-'様式３（療養者名簿）（⑤の場合）'!$BJ67+1&lt;=15,IF(WT$19&gt;='様式３（療養者名簿）（⑤の場合）'!$BJ67,IF(WT$19&lt;='様式３（療養者名簿）（⑤の場合）'!$BK67,1,0),0),0)</f>
        <v>0</v>
      </c>
      <c r="WU62" s="372">
        <f>IF(WU$19-'様式３（療養者名簿）（⑤の場合）'!$BJ67+1&lt;=15,IF(WU$19&gt;='様式３（療養者名簿）（⑤の場合）'!$BJ67,IF(WU$19&lt;='様式３（療養者名簿）（⑤の場合）'!$BK67,1,0),0),0)</f>
        <v>0</v>
      </c>
      <c r="WV62" s="372">
        <f>IF(WV$19-'様式３（療養者名簿）（⑤の場合）'!$BJ67+1&lt;=15,IF(WV$19&gt;='様式３（療養者名簿）（⑤の場合）'!$BJ67,IF(WV$19&lt;='様式３（療養者名簿）（⑤の場合）'!$BK67,1,0),0),0)</f>
        <v>0</v>
      </c>
      <c r="WW62" s="372">
        <f>IF(WW$19-'様式３（療養者名簿）（⑤の場合）'!$BJ67+1&lt;=15,IF(WW$19&gt;='様式３（療養者名簿）（⑤の場合）'!$BJ67,IF(WW$19&lt;='様式３（療養者名簿）（⑤の場合）'!$BK67,1,0),0),0)</f>
        <v>0</v>
      </c>
      <c r="WX62" s="372">
        <f>IF(WX$19-'様式３（療養者名簿）（⑤の場合）'!$BJ67+1&lt;=15,IF(WX$19&gt;='様式３（療養者名簿）（⑤の場合）'!$BJ67,IF(WX$19&lt;='様式３（療養者名簿）（⑤の場合）'!$BK67,1,0),0),0)</f>
        <v>0</v>
      </c>
      <c r="WY62" s="372">
        <f>IF(WY$19-'様式３（療養者名簿）（⑤の場合）'!$BJ67+1&lt;=15,IF(WY$19&gt;='様式３（療養者名簿）（⑤の場合）'!$BJ67,IF(WY$19&lt;='様式３（療養者名簿）（⑤の場合）'!$BK67,1,0),0),0)</f>
        <v>0</v>
      </c>
      <c r="WZ62" s="372">
        <f>IF(WZ$19-'様式３（療養者名簿）（⑤の場合）'!$BJ67+1&lt;=15,IF(WZ$19&gt;='様式３（療養者名簿）（⑤の場合）'!$BJ67,IF(WZ$19&lt;='様式３（療養者名簿）（⑤の場合）'!$BK67,1,0),0),0)</f>
        <v>0</v>
      </c>
      <c r="XA62" s="372">
        <f>IF(XA$19-'様式３（療養者名簿）（⑤の場合）'!$BJ67+1&lt;=15,IF(XA$19&gt;='様式３（療養者名簿）（⑤の場合）'!$BJ67,IF(XA$19&lt;='様式３（療養者名簿）（⑤の場合）'!$BK67,1,0),0),0)</f>
        <v>0</v>
      </c>
      <c r="XB62" s="372">
        <f>IF(XB$19-'様式３（療養者名簿）（⑤の場合）'!$BJ67+1&lt;=15,IF(XB$19&gt;='様式３（療養者名簿）（⑤の場合）'!$BJ67,IF(XB$19&lt;='様式３（療養者名簿）（⑤の場合）'!$BK67,1,0),0),0)</f>
        <v>0</v>
      </c>
      <c r="XC62" s="372">
        <f>IF(XC$19-'様式３（療養者名簿）（⑤の場合）'!$BJ67+1&lt;=15,IF(XC$19&gt;='様式３（療養者名簿）（⑤の場合）'!$BJ67,IF(XC$19&lt;='様式３（療養者名簿）（⑤の場合）'!$BK67,1,0),0),0)</f>
        <v>0</v>
      </c>
      <c r="XD62" s="372">
        <f>IF(XD$19-'様式３（療養者名簿）（⑤の場合）'!$BJ67+1&lt;=15,IF(XD$19&gt;='様式３（療養者名簿）（⑤の場合）'!$BJ67,IF(XD$19&lt;='様式３（療養者名簿）（⑤の場合）'!$BK67,1,0),0),0)</f>
        <v>0</v>
      </c>
      <c r="XE62" s="372">
        <f>IF(XE$19-'様式３（療養者名簿）（⑤の場合）'!$BJ67+1&lt;=15,IF(XE$19&gt;='様式３（療養者名簿）（⑤の場合）'!$BJ67,IF(XE$19&lt;='様式３（療養者名簿）（⑤の場合）'!$BK67,1,0),0),0)</f>
        <v>0</v>
      </c>
      <c r="XF62" s="372">
        <f>IF(XF$19-'様式３（療養者名簿）（⑤の場合）'!$BJ67+1&lt;=15,IF(XF$19&gt;='様式３（療養者名簿）（⑤の場合）'!$BJ67,IF(XF$19&lt;='様式３（療養者名簿）（⑤の場合）'!$BK67,1,0),0),0)</f>
        <v>0</v>
      </c>
      <c r="XG62" s="372">
        <f>IF(XG$19-'様式３（療養者名簿）（⑤の場合）'!$BJ67+1&lt;=15,IF(XG$19&gt;='様式３（療養者名簿）（⑤の場合）'!$BJ67,IF(XG$19&lt;='様式３（療養者名簿）（⑤の場合）'!$BK67,1,0),0),0)</f>
        <v>0</v>
      </c>
      <c r="XH62" s="372">
        <f>IF(XH$19-'様式３（療養者名簿）（⑤の場合）'!$BJ67+1&lt;=15,IF(XH$19&gt;='様式３（療養者名簿）（⑤の場合）'!$BJ67,IF(XH$19&lt;='様式３（療養者名簿）（⑤の場合）'!$BK67,1,0),0),0)</f>
        <v>0</v>
      </c>
      <c r="XI62" s="372">
        <f>IF(XI$19-'様式３（療養者名簿）（⑤の場合）'!$BJ67+1&lt;=15,IF(XI$19&gt;='様式３（療養者名簿）（⑤の場合）'!$BJ67,IF(XI$19&lt;='様式３（療養者名簿）（⑤の場合）'!$BK67,1,0),0),0)</f>
        <v>0</v>
      </c>
      <c r="XJ62" s="372">
        <f>IF(XJ$19-'様式３（療養者名簿）（⑤の場合）'!$BJ67+1&lt;=15,IF(XJ$19&gt;='様式３（療養者名簿）（⑤の場合）'!$BJ67,IF(XJ$19&lt;='様式３（療養者名簿）（⑤の場合）'!$BK67,1,0),0),0)</f>
        <v>0</v>
      </c>
      <c r="XK62" s="372">
        <f>IF(XK$19-'様式３（療養者名簿）（⑤の場合）'!$BJ67+1&lt;=15,IF(XK$19&gt;='様式３（療養者名簿）（⑤の場合）'!$BJ67,IF(XK$19&lt;='様式３（療養者名簿）（⑤の場合）'!$BK67,1,0),0),0)</f>
        <v>0</v>
      </c>
      <c r="XL62" s="372">
        <f>IF(XL$19-'様式３（療養者名簿）（⑤の場合）'!$BJ67+1&lt;=15,IF(XL$19&gt;='様式３（療養者名簿）（⑤の場合）'!$BJ67,IF(XL$19&lt;='様式３（療養者名簿）（⑤の場合）'!$BK67,1,0),0),0)</f>
        <v>0</v>
      </c>
      <c r="XM62" s="372">
        <f>IF(XM$19-'様式３（療養者名簿）（⑤の場合）'!$BJ67+1&lt;=15,IF(XM$19&gt;='様式３（療養者名簿）（⑤の場合）'!$BJ67,IF(XM$19&lt;='様式３（療養者名簿）（⑤の場合）'!$BK67,1,0),0),0)</f>
        <v>0</v>
      </c>
      <c r="XN62" s="372">
        <f>IF(XN$19-'様式３（療養者名簿）（⑤の場合）'!$BJ67+1&lt;=15,IF(XN$19&gt;='様式３（療養者名簿）（⑤の場合）'!$BJ67,IF(XN$19&lt;='様式３（療養者名簿）（⑤の場合）'!$BK67,1,0),0),0)</f>
        <v>0</v>
      </c>
      <c r="XO62" s="372">
        <f>IF(XO$19-'様式３（療養者名簿）（⑤の場合）'!$BJ67+1&lt;=15,IF(XO$19&gt;='様式３（療養者名簿）（⑤の場合）'!$BJ67,IF(XO$19&lt;='様式３（療養者名簿）（⑤の場合）'!$BK67,1,0),0),0)</f>
        <v>0</v>
      </c>
      <c r="XP62" s="372">
        <f>IF(XP$19-'様式３（療養者名簿）（⑤の場合）'!$BJ67+1&lt;=15,IF(XP$19&gt;='様式３（療養者名簿）（⑤の場合）'!$BJ67,IF(XP$19&lt;='様式３（療養者名簿）（⑤の場合）'!$BK67,1,0),0),0)</f>
        <v>0</v>
      </c>
      <c r="XQ62" s="372">
        <f>IF(XQ$19-'様式３（療養者名簿）（⑤の場合）'!$BJ67+1&lt;=15,IF(XQ$19&gt;='様式３（療養者名簿）（⑤の場合）'!$BJ67,IF(XQ$19&lt;='様式３（療養者名簿）（⑤の場合）'!$BK67,1,0),0),0)</f>
        <v>0</v>
      </c>
      <c r="XR62" s="372">
        <f>IF(XR$19-'様式３（療養者名簿）（⑤の場合）'!$BJ67+1&lt;=15,IF(XR$19&gt;='様式３（療養者名簿）（⑤の場合）'!$BJ67,IF(XR$19&lt;='様式３（療養者名簿）（⑤の場合）'!$BK67,1,0),0),0)</f>
        <v>0</v>
      </c>
      <c r="XS62" s="372">
        <f>IF(XS$19-'様式３（療養者名簿）（⑤の場合）'!$BJ67+1&lt;=15,IF(XS$19&gt;='様式３（療養者名簿）（⑤の場合）'!$BJ67,IF(XS$19&lt;='様式３（療養者名簿）（⑤の場合）'!$BK67,1,0),0),0)</f>
        <v>0</v>
      </c>
      <c r="XT62" s="372">
        <f>IF(XT$19-'様式３（療養者名簿）（⑤の場合）'!$BJ67+1&lt;=15,IF(XT$19&gt;='様式３（療養者名簿）（⑤の場合）'!$BJ67,IF(XT$19&lt;='様式３（療養者名簿）（⑤の場合）'!$BK67,1,0),0),0)</f>
        <v>0</v>
      </c>
      <c r="XU62" s="372">
        <f>IF(XU$19-'様式３（療養者名簿）（⑤の場合）'!$BJ67+1&lt;=15,IF(XU$19&gt;='様式３（療養者名簿）（⑤の場合）'!$BJ67,IF(XU$19&lt;='様式３（療養者名簿）（⑤の場合）'!$BK67,1,0),0),0)</f>
        <v>0</v>
      </c>
      <c r="XV62" s="372">
        <f>IF(XV$19-'様式３（療養者名簿）（⑤の場合）'!$BJ67+1&lt;=15,IF(XV$19&gt;='様式３（療養者名簿）（⑤の場合）'!$BJ67,IF(XV$19&lt;='様式３（療養者名簿）（⑤の場合）'!$BK67,1,0),0),0)</f>
        <v>0</v>
      </c>
      <c r="XW62" s="372">
        <f>IF(XW$19-'様式３（療養者名簿）（⑤の場合）'!$BJ67+1&lt;=15,IF(XW$19&gt;='様式３（療養者名簿）（⑤の場合）'!$BJ67,IF(XW$19&lt;='様式３（療養者名簿）（⑤の場合）'!$BK67,1,0),0),0)</f>
        <v>0</v>
      </c>
      <c r="XX62" s="372">
        <f>IF(XX$19-'様式３（療養者名簿）（⑤の場合）'!$BJ67+1&lt;=15,IF(XX$19&gt;='様式３（療養者名簿）（⑤の場合）'!$BJ67,IF(XX$19&lt;='様式３（療養者名簿）（⑤の場合）'!$BK67,1,0),0),0)</f>
        <v>0</v>
      </c>
      <c r="XY62" s="372">
        <f>IF(XY$19-'様式３（療養者名簿）（⑤の場合）'!$BJ67+1&lt;=15,IF(XY$19&gt;='様式３（療養者名簿）（⑤の場合）'!$BJ67,IF(XY$19&lt;='様式３（療養者名簿）（⑤の場合）'!$BK67,1,0),0),0)</f>
        <v>0</v>
      </c>
      <c r="XZ62" s="372">
        <f>IF(XZ$19-'様式３（療養者名簿）（⑤の場合）'!$BJ67+1&lt;=15,IF(XZ$19&gt;='様式３（療養者名簿）（⑤の場合）'!$BJ67,IF(XZ$19&lt;='様式３（療養者名簿）（⑤の場合）'!$BK67,1,0),0),0)</f>
        <v>0</v>
      </c>
      <c r="YA62" s="372">
        <f>IF(YA$19-'様式３（療養者名簿）（⑤の場合）'!$BJ67+1&lt;=15,IF(YA$19&gt;='様式３（療養者名簿）（⑤の場合）'!$BJ67,IF(YA$19&lt;='様式３（療養者名簿）（⑤の場合）'!$BK67,1,0),0),0)</f>
        <v>0</v>
      </c>
      <c r="YB62" s="372">
        <f>IF(YB$19-'様式３（療養者名簿）（⑤の場合）'!$BJ67+1&lt;=15,IF(YB$19&gt;='様式３（療養者名簿）（⑤の場合）'!$BJ67,IF(YB$19&lt;='様式３（療養者名簿）（⑤の場合）'!$BK67,1,0),0),0)</f>
        <v>0</v>
      </c>
      <c r="YC62" s="372">
        <f>IF(YC$19-'様式３（療養者名簿）（⑤の場合）'!$BJ67+1&lt;=15,IF(YC$19&gt;='様式３（療養者名簿）（⑤の場合）'!$BJ67,IF(YC$19&lt;='様式３（療養者名簿）（⑤の場合）'!$BK67,1,0),0),0)</f>
        <v>0</v>
      </c>
      <c r="YD62" s="372">
        <f>IF(YD$19-'様式３（療養者名簿）（⑤の場合）'!$BJ67+1&lt;=15,IF(YD$19&gt;='様式３（療養者名簿）（⑤の場合）'!$BJ67,IF(YD$19&lt;='様式３（療養者名簿）（⑤の場合）'!$BK67,1,0),0),0)</f>
        <v>0</v>
      </c>
      <c r="YE62" s="372">
        <f>IF(YE$19-'様式３（療養者名簿）（⑤の場合）'!$BJ67+1&lt;=15,IF(YE$19&gt;='様式３（療養者名簿）（⑤の場合）'!$BJ67,IF(YE$19&lt;='様式３（療養者名簿）（⑤の場合）'!$BK67,1,0),0),0)</f>
        <v>0</v>
      </c>
      <c r="YF62" s="372">
        <f>IF(YF$19-'様式３（療養者名簿）（⑤の場合）'!$BJ67+1&lt;=15,IF(YF$19&gt;='様式３（療養者名簿）（⑤の場合）'!$BJ67,IF(YF$19&lt;='様式３（療養者名簿）（⑤の場合）'!$BK67,1,0),0),0)</f>
        <v>0</v>
      </c>
      <c r="YG62" s="372">
        <f>IF(YG$19-'様式３（療養者名簿）（⑤の場合）'!$BJ67+1&lt;=15,IF(YG$19&gt;='様式３（療養者名簿）（⑤の場合）'!$BJ67,IF(YG$19&lt;='様式３（療養者名簿）（⑤の場合）'!$BK67,1,0),0),0)</f>
        <v>0</v>
      </c>
      <c r="YH62" s="372">
        <f>IF(YH$19-'様式３（療養者名簿）（⑤の場合）'!$BJ67+1&lt;=15,IF(YH$19&gt;='様式３（療養者名簿）（⑤の場合）'!$BJ67,IF(YH$19&lt;='様式３（療養者名簿）（⑤の場合）'!$BK67,1,0),0),0)</f>
        <v>0</v>
      </c>
      <c r="YI62" s="372">
        <f>IF(YI$19-'様式３（療養者名簿）（⑤の場合）'!$BJ67+1&lt;=15,IF(YI$19&gt;='様式３（療養者名簿）（⑤の場合）'!$BJ67,IF(YI$19&lt;='様式３（療養者名簿）（⑤の場合）'!$BK67,1,0),0),0)</f>
        <v>0</v>
      </c>
      <c r="YJ62" s="372">
        <f>IF(YJ$19-'様式３（療養者名簿）（⑤の場合）'!$BJ67+1&lt;=15,IF(YJ$19&gt;='様式３（療養者名簿）（⑤の場合）'!$BJ67,IF(YJ$19&lt;='様式３（療養者名簿）（⑤の場合）'!$BK67,1,0),0),0)</f>
        <v>0</v>
      </c>
      <c r="YK62" s="372">
        <f>IF(YK$19-'様式３（療養者名簿）（⑤の場合）'!$BJ67+1&lt;=15,IF(YK$19&gt;='様式３（療養者名簿）（⑤の場合）'!$BJ67,IF(YK$19&lt;='様式３（療養者名簿）（⑤の場合）'!$BK67,1,0),0),0)</f>
        <v>0</v>
      </c>
      <c r="YL62" s="372">
        <f>IF(YL$19-'様式３（療養者名簿）（⑤の場合）'!$BJ67+1&lt;=15,IF(YL$19&gt;='様式３（療養者名簿）（⑤の場合）'!$BJ67,IF(YL$19&lt;='様式３（療養者名簿）（⑤の場合）'!$BK67,1,0),0),0)</f>
        <v>0</v>
      </c>
      <c r="YM62" s="372">
        <f>IF(YM$19-'様式３（療養者名簿）（⑤の場合）'!$BJ67+1&lt;=15,IF(YM$19&gt;='様式３（療養者名簿）（⑤の場合）'!$BJ67,IF(YM$19&lt;='様式３（療養者名簿）（⑤の場合）'!$BK67,1,0),0),0)</f>
        <v>0</v>
      </c>
      <c r="YN62" s="372">
        <f>IF(YN$19-'様式３（療養者名簿）（⑤の場合）'!$BJ67+1&lt;=15,IF(YN$19&gt;='様式３（療養者名簿）（⑤の場合）'!$BJ67,IF(YN$19&lt;='様式３（療養者名簿）（⑤の場合）'!$BK67,1,0),0),0)</f>
        <v>0</v>
      </c>
      <c r="YO62" s="372">
        <f>IF(YO$19-'様式３（療養者名簿）（⑤の場合）'!$BJ67+1&lt;=15,IF(YO$19&gt;='様式３（療養者名簿）（⑤の場合）'!$BJ67,IF(YO$19&lt;='様式３（療養者名簿）（⑤の場合）'!$BK67,1,0),0),0)</f>
        <v>0</v>
      </c>
      <c r="YP62" s="372">
        <f>IF(YP$19-'様式３（療養者名簿）（⑤の場合）'!$BJ67+1&lt;=15,IF(YP$19&gt;='様式３（療養者名簿）（⑤の場合）'!$BJ67,IF(YP$19&lt;='様式３（療養者名簿）（⑤の場合）'!$BK67,1,0),0),0)</f>
        <v>0</v>
      </c>
      <c r="YQ62" s="372">
        <f>IF(YQ$19-'様式３（療養者名簿）（⑤の場合）'!$BJ67+1&lt;=15,IF(YQ$19&gt;='様式３（療養者名簿）（⑤の場合）'!$BJ67,IF(YQ$19&lt;='様式３（療養者名簿）（⑤の場合）'!$BK67,1,0),0),0)</f>
        <v>0</v>
      </c>
      <c r="YR62" s="372">
        <f>IF(YR$19-'様式３（療養者名簿）（⑤の場合）'!$BJ67+1&lt;=15,IF(YR$19&gt;='様式３（療養者名簿）（⑤の場合）'!$BJ67,IF(YR$19&lt;='様式３（療養者名簿）（⑤の場合）'!$BK67,1,0),0),0)</f>
        <v>0</v>
      </c>
      <c r="YS62" s="372">
        <f>IF(YS$19-'様式３（療養者名簿）（⑤の場合）'!$BJ67+1&lt;=15,IF(YS$19&gt;='様式３（療養者名簿）（⑤の場合）'!$BJ67,IF(YS$19&lt;='様式３（療養者名簿）（⑤の場合）'!$BK67,1,0),0),0)</f>
        <v>0</v>
      </c>
      <c r="YT62" s="372">
        <f>IF(YT$19-'様式３（療養者名簿）（⑤の場合）'!$BJ67+1&lt;=15,IF(YT$19&gt;='様式３（療養者名簿）（⑤の場合）'!$BJ67,IF(YT$19&lt;='様式３（療養者名簿）（⑤の場合）'!$BK67,1,0),0),0)</f>
        <v>0</v>
      </c>
      <c r="YU62" s="372">
        <f>IF(YU$19-'様式３（療養者名簿）（⑤の場合）'!$BJ67+1&lt;=15,IF(YU$19&gt;='様式３（療養者名簿）（⑤の場合）'!$BJ67,IF(YU$19&lt;='様式３（療養者名簿）（⑤の場合）'!$BK67,1,0),0),0)</f>
        <v>0</v>
      </c>
      <c r="YV62" s="372">
        <f>IF(YV$19-'様式３（療養者名簿）（⑤の場合）'!$BJ67+1&lt;=15,IF(YV$19&gt;='様式３（療養者名簿）（⑤の場合）'!$BJ67,IF(YV$19&lt;='様式３（療養者名簿）（⑤の場合）'!$BK67,1,0),0),0)</f>
        <v>0</v>
      </c>
      <c r="YW62" s="372">
        <f>IF(YW$19-'様式３（療養者名簿）（⑤の場合）'!$BJ67+1&lt;=15,IF(YW$19&gt;='様式３（療養者名簿）（⑤の場合）'!$BJ67,IF(YW$19&lt;='様式３（療養者名簿）（⑤の場合）'!$BK67,1,0),0),0)</f>
        <v>0</v>
      </c>
      <c r="YX62" s="372">
        <f>IF(YX$19-'様式３（療養者名簿）（⑤の場合）'!$BJ67+1&lt;=15,IF(YX$19&gt;='様式３（療養者名簿）（⑤の場合）'!$BJ67,IF(YX$19&lt;='様式３（療養者名簿）（⑤の場合）'!$BK67,1,0),0),0)</f>
        <v>0</v>
      </c>
      <c r="YY62" s="372">
        <f>IF(YY$19-'様式３（療養者名簿）（⑤の場合）'!$BJ67+1&lt;=15,IF(YY$19&gt;='様式３（療養者名簿）（⑤の場合）'!$BJ67,IF(YY$19&lt;='様式３（療養者名簿）（⑤の場合）'!$BK67,1,0),0),0)</f>
        <v>0</v>
      </c>
      <c r="YZ62" s="372">
        <f>IF(YZ$19-'様式３（療養者名簿）（⑤の場合）'!$BJ67+1&lt;=15,IF(YZ$19&gt;='様式３（療養者名簿）（⑤の場合）'!$BJ67,IF(YZ$19&lt;='様式３（療養者名簿）（⑤の場合）'!$BK67,1,0),0),0)</f>
        <v>0</v>
      </c>
      <c r="ZA62" s="372">
        <f>IF(ZA$19-'様式３（療養者名簿）（⑤の場合）'!$BJ67+1&lt;=15,IF(ZA$19&gt;='様式３（療養者名簿）（⑤の場合）'!$BJ67,IF(ZA$19&lt;='様式３（療養者名簿）（⑤の場合）'!$BK67,1,0),0),0)</f>
        <v>0</v>
      </c>
      <c r="ZB62" s="372">
        <f>IF(ZB$19-'様式３（療養者名簿）（⑤の場合）'!$BJ67+1&lt;=15,IF(ZB$19&gt;='様式３（療養者名簿）（⑤の場合）'!$BJ67,IF(ZB$19&lt;='様式３（療養者名簿）（⑤の場合）'!$BK67,1,0),0),0)</f>
        <v>0</v>
      </c>
      <c r="ZC62" s="372">
        <f>IF(ZC$19-'様式３（療養者名簿）（⑤の場合）'!$BJ67+1&lt;=15,IF(ZC$19&gt;='様式３（療養者名簿）（⑤の場合）'!$BJ67,IF(ZC$19&lt;='様式３（療養者名簿）（⑤の場合）'!$BK67,1,0),0),0)</f>
        <v>0</v>
      </c>
      <c r="ZD62" s="372">
        <f>IF(ZD$19-'様式３（療養者名簿）（⑤の場合）'!$BJ67+1&lt;=15,IF(ZD$19&gt;='様式３（療養者名簿）（⑤の場合）'!$BJ67,IF(ZD$19&lt;='様式３（療養者名簿）（⑤の場合）'!$BK67,1,0),0),0)</f>
        <v>0</v>
      </c>
      <c r="ZE62" s="372">
        <f>IF(ZE$19-'様式３（療養者名簿）（⑤の場合）'!$BJ67+1&lt;=15,IF(ZE$19&gt;='様式３（療養者名簿）（⑤の場合）'!$BJ67,IF(ZE$19&lt;='様式３（療養者名簿）（⑤の場合）'!$BK67,1,0),0),0)</f>
        <v>0</v>
      </c>
      <c r="ZF62" s="372">
        <f>IF(ZF$19-'様式３（療養者名簿）（⑤の場合）'!$BJ67+1&lt;=15,IF(ZF$19&gt;='様式３（療養者名簿）（⑤の場合）'!$BJ67,IF(ZF$19&lt;='様式３（療養者名簿）（⑤の場合）'!$BK67,1,0),0),0)</f>
        <v>0</v>
      </c>
      <c r="ZG62" s="372">
        <f>IF(ZG$19-'様式３（療養者名簿）（⑤の場合）'!$BJ67+1&lt;=15,IF(ZG$19&gt;='様式３（療養者名簿）（⑤の場合）'!$BJ67,IF(ZG$19&lt;='様式３（療養者名簿）（⑤の場合）'!$BK67,1,0),0),0)</f>
        <v>0</v>
      </c>
      <c r="ZH62" s="372">
        <f>IF(ZH$19-'様式３（療養者名簿）（⑤の場合）'!$BJ67+1&lt;=15,IF(ZH$19&gt;='様式３（療養者名簿）（⑤の場合）'!$BJ67,IF(ZH$19&lt;='様式３（療養者名簿）（⑤の場合）'!$BK67,1,0),0),0)</f>
        <v>0</v>
      </c>
      <c r="ZI62" s="372">
        <f>IF(ZI$19-'様式３（療養者名簿）（⑤の場合）'!$BJ67+1&lt;=15,IF(ZI$19&gt;='様式３（療養者名簿）（⑤の場合）'!$BJ67,IF(ZI$19&lt;='様式３（療養者名簿）（⑤の場合）'!$BK67,1,0),0),0)</f>
        <v>0</v>
      </c>
      <c r="ZJ62" s="372">
        <f>IF(ZJ$19-'様式３（療養者名簿）（⑤の場合）'!$BJ67+1&lt;=15,IF(ZJ$19&gt;='様式３（療養者名簿）（⑤の場合）'!$BJ67,IF(ZJ$19&lt;='様式３（療養者名簿）（⑤の場合）'!$BK67,1,0),0),0)</f>
        <v>0</v>
      </c>
      <c r="ZK62" s="372">
        <f>IF(ZK$19-'様式３（療養者名簿）（⑤の場合）'!$BJ67+1&lt;=15,IF(ZK$19&gt;='様式３（療養者名簿）（⑤の場合）'!$BJ67,IF(ZK$19&lt;='様式３（療養者名簿）（⑤の場合）'!$BK67,1,0),0),0)</f>
        <v>0</v>
      </c>
      <c r="ZL62" s="372">
        <f>IF(ZL$19-'様式３（療養者名簿）（⑤の場合）'!$BJ67+1&lt;=15,IF(ZL$19&gt;='様式３（療養者名簿）（⑤の場合）'!$BJ67,IF(ZL$19&lt;='様式３（療養者名簿）（⑤の場合）'!$BK67,1,0),0),0)</f>
        <v>0</v>
      </c>
      <c r="ZM62" s="372">
        <f>IF(ZM$19-'様式３（療養者名簿）（⑤の場合）'!$BJ67+1&lt;=15,IF(ZM$19&gt;='様式３（療養者名簿）（⑤の場合）'!$BJ67,IF(ZM$19&lt;='様式３（療養者名簿）（⑤の場合）'!$BK67,1,0),0),0)</f>
        <v>0</v>
      </c>
      <c r="ZN62" s="372">
        <f>IF(ZN$19-'様式３（療養者名簿）（⑤の場合）'!$BJ67+1&lt;=15,IF(ZN$19&gt;='様式３（療養者名簿）（⑤の場合）'!$BJ67,IF(ZN$19&lt;='様式３（療養者名簿）（⑤の場合）'!$BK67,1,0),0),0)</f>
        <v>0</v>
      </c>
      <c r="ZO62" s="372">
        <f>IF(ZO$19-'様式３（療養者名簿）（⑤の場合）'!$BJ67+1&lt;=15,IF(ZO$19&gt;='様式３（療養者名簿）（⑤の場合）'!$BJ67,IF(ZO$19&lt;='様式３（療養者名簿）（⑤の場合）'!$BK67,1,0),0),0)</f>
        <v>0</v>
      </c>
      <c r="ZP62" s="372">
        <f>IF(ZP$19-'様式３（療養者名簿）（⑤の場合）'!$BJ67+1&lt;=15,IF(ZP$19&gt;='様式３（療養者名簿）（⑤の場合）'!$BJ67,IF(ZP$19&lt;='様式３（療養者名簿）（⑤の場合）'!$BK67,1,0),0),0)</f>
        <v>0</v>
      </c>
      <c r="ZQ62" s="372">
        <f>IF(ZQ$19-'様式３（療養者名簿）（⑤の場合）'!$BJ67+1&lt;=15,IF(ZQ$19&gt;='様式３（療養者名簿）（⑤の場合）'!$BJ67,IF(ZQ$19&lt;='様式３（療養者名簿）（⑤の場合）'!$BK67,1,0),0),0)</f>
        <v>0</v>
      </c>
      <c r="ZR62" s="372">
        <f>IF(ZR$19-'様式３（療養者名簿）（⑤の場合）'!$BJ67+1&lt;=15,IF(ZR$19&gt;='様式３（療養者名簿）（⑤の場合）'!$BJ67,IF(ZR$19&lt;='様式３（療養者名簿）（⑤の場合）'!$BK67,1,0),0),0)</f>
        <v>0</v>
      </c>
      <c r="ZS62" s="372">
        <f>IF(ZS$19-'様式３（療養者名簿）（⑤の場合）'!$BJ67+1&lt;=15,IF(ZS$19&gt;='様式３（療養者名簿）（⑤の場合）'!$BJ67,IF(ZS$19&lt;='様式３（療養者名簿）（⑤の場合）'!$BK67,1,0),0),0)</f>
        <v>0</v>
      </c>
      <c r="ZT62" s="372">
        <f>IF(ZT$19-'様式３（療養者名簿）（⑤の場合）'!$BJ67+1&lt;=15,IF(ZT$19&gt;='様式３（療養者名簿）（⑤の場合）'!$BJ67,IF(ZT$19&lt;='様式３（療養者名簿）（⑤の場合）'!$BK67,1,0),0),0)</f>
        <v>0</v>
      </c>
      <c r="ZU62" s="372">
        <f>IF(ZU$19-'様式３（療養者名簿）（⑤の場合）'!$BJ67+1&lt;=15,IF(ZU$19&gt;='様式３（療養者名簿）（⑤の場合）'!$BJ67,IF(ZU$19&lt;='様式３（療養者名簿）（⑤の場合）'!$BK67,1,0),0),0)</f>
        <v>0</v>
      </c>
      <c r="ZV62" s="372">
        <f>IF(ZV$19-'様式３（療養者名簿）（⑤の場合）'!$BJ67+1&lt;=15,IF(ZV$19&gt;='様式３（療養者名簿）（⑤の場合）'!$BJ67,IF(ZV$19&lt;='様式３（療養者名簿）（⑤の場合）'!$BK67,1,0),0),0)</f>
        <v>0</v>
      </c>
      <c r="ZW62" s="372">
        <f>IF(ZW$19-'様式３（療養者名簿）（⑤の場合）'!$BJ67+1&lt;=15,IF(ZW$19&gt;='様式３（療養者名簿）（⑤の場合）'!$BJ67,IF(ZW$19&lt;='様式３（療養者名簿）（⑤の場合）'!$BK67,1,0),0),0)</f>
        <v>0</v>
      </c>
      <c r="ZX62" s="372">
        <f>IF(ZX$19-'様式３（療養者名簿）（⑤の場合）'!$BJ67+1&lt;=15,IF(ZX$19&gt;='様式３（療養者名簿）（⑤の場合）'!$BJ67,IF(ZX$19&lt;='様式３（療養者名簿）（⑤の場合）'!$BK67,1,0),0),0)</f>
        <v>0</v>
      </c>
      <c r="ZY62" s="372">
        <f>IF(ZY$19-'様式３（療養者名簿）（⑤の場合）'!$BJ67+1&lt;=15,IF(ZY$19&gt;='様式３（療養者名簿）（⑤の場合）'!$BJ67,IF(ZY$19&lt;='様式３（療養者名簿）（⑤の場合）'!$BK67,1,0),0),0)</f>
        <v>0</v>
      </c>
      <c r="ZZ62" s="372">
        <f>IF(ZZ$19-'様式３（療養者名簿）（⑤の場合）'!$BJ67+1&lt;=15,IF(ZZ$19&gt;='様式３（療養者名簿）（⑤の場合）'!$BJ67,IF(ZZ$19&lt;='様式３（療養者名簿）（⑤の場合）'!$BK67,1,0),0),0)</f>
        <v>0</v>
      </c>
      <c r="AAA62" s="372">
        <f>IF(AAA$19-'様式３（療養者名簿）（⑤の場合）'!$BJ67+1&lt;=15,IF(AAA$19&gt;='様式３（療養者名簿）（⑤の場合）'!$BJ67,IF(AAA$19&lt;='様式３（療養者名簿）（⑤の場合）'!$BK67,1,0),0),0)</f>
        <v>0</v>
      </c>
      <c r="AAB62" s="372">
        <f>IF(AAB$19-'様式３（療養者名簿）（⑤の場合）'!$BJ67+1&lt;=15,IF(AAB$19&gt;='様式３（療養者名簿）（⑤の場合）'!$BJ67,IF(AAB$19&lt;='様式３（療養者名簿）（⑤の場合）'!$BK67,1,0),0),0)</f>
        <v>0</v>
      </c>
      <c r="AAC62" s="372">
        <f>IF(AAC$19-'様式３（療養者名簿）（⑤の場合）'!$BJ67+1&lt;=15,IF(AAC$19&gt;='様式３（療養者名簿）（⑤の場合）'!$BJ67,IF(AAC$19&lt;='様式３（療養者名簿）（⑤の場合）'!$BK67,1,0),0),0)</f>
        <v>0</v>
      </c>
      <c r="AAD62" s="372">
        <f>IF(AAD$19-'様式３（療養者名簿）（⑤の場合）'!$BJ67+1&lt;=15,IF(AAD$19&gt;='様式３（療養者名簿）（⑤の場合）'!$BJ67,IF(AAD$19&lt;='様式３（療養者名簿）（⑤の場合）'!$BK67,1,0),0),0)</f>
        <v>0</v>
      </c>
      <c r="AAE62" s="372">
        <f>IF(AAE$19-'様式３（療養者名簿）（⑤の場合）'!$BJ67+1&lt;=15,IF(AAE$19&gt;='様式３（療養者名簿）（⑤の場合）'!$BJ67,IF(AAE$19&lt;='様式３（療養者名簿）（⑤の場合）'!$BK67,1,0),0),0)</f>
        <v>0</v>
      </c>
      <c r="AAF62" s="372">
        <f>IF(AAF$19-'様式３（療養者名簿）（⑤の場合）'!$BJ67+1&lt;=15,IF(AAF$19&gt;='様式３（療養者名簿）（⑤の場合）'!$BJ67,IF(AAF$19&lt;='様式３（療養者名簿）（⑤の場合）'!$BK67,1,0),0),0)</f>
        <v>0</v>
      </c>
      <c r="AAG62" s="372">
        <f>IF(AAG$19-'様式３（療養者名簿）（⑤の場合）'!$BJ67+1&lt;=15,IF(AAG$19&gt;='様式３（療養者名簿）（⑤の場合）'!$BJ67,IF(AAG$19&lt;='様式３（療養者名簿）（⑤の場合）'!$BK67,1,0),0),0)</f>
        <v>0</v>
      </c>
      <c r="AAH62" s="372">
        <f>IF(AAH$19-'様式３（療養者名簿）（⑤の場合）'!$BJ67+1&lt;=15,IF(AAH$19&gt;='様式３（療養者名簿）（⑤の場合）'!$BJ67,IF(AAH$19&lt;='様式３（療養者名簿）（⑤の場合）'!$BK67,1,0),0),0)</f>
        <v>0</v>
      </c>
      <c r="AAI62" s="372">
        <f>IF(AAI$19-'様式３（療養者名簿）（⑤の場合）'!$BJ67+1&lt;=15,IF(AAI$19&gt;='様式３（療養者名簿）（⑤の場合）'!$BJ67,IF(AAI$19&lt;='様式３（療養者名簿）（⑤の場合）'!$BK67,1,0),0),0)</f>
        <v>0</v>
      </c>
      <c r="AAJ62" s="372">
        <f>IF(AAJ$19-'様式３（療養者名簿）（⑤の場合）'!$BJ67+1&lt;=15,IF(AAJ$19&gt;='様式３（療養者名簿）（⑤の場合）'!$BJ67,IF(AAJ$19&lt;='様式３（療養者名簿）（⑤の場合）'!$BK67,1,0),0),0)</f>
        <v>0</v>
      </c>
      <c r="AAK62" s="372">
        <f>IF(AAK$19-'様式３（療養者名簿）（⑤の場合）'!$BJ67+1&lt;=15,IF(AAK$19&gt;='様式３（療養者名簿）（⑤の場合）'!$BJ67,IF(AAK$19&lt;='様式３（療養者名簿）（⑤の場合）'!$BK67,1,0),0),0)</f>
        <v>0</v>
      </c>
      <c r="AAL62" s="372">
        <f>IF(AAL$19-'様式３（療養者名簿）（⑤の場合）'!$BJ67+1&lt;=15,IF(AAL$19&gt;='様式３（療養者名簿）（⑤の場合）'!$BJ67,IF(AAL$19&lt;='様式３（療養者名簿）（⑤の場合）'!$BK67,1,0),0),0)</f>
        <v>0</v>
      </c>
      <c r="AAM62" s="372">
        <f>IF(AAM$19-'様式３（療養者名簿）（⑤の場合）'!$BJ67+1&lt;=15,IF(AAM$19&gt;='様式３（療養者名簿）（⑤の場合）'!$BJ67,IF(AAM$19&lt;='様式３（療養者名簿）（⑤の場合）'!$BK67,1,0),0),0)</f>
        <v>0</v>
      </c>
      <c r="AAN62" s="372">
        <f>IF(AAN$19-'様式３（療養者名簿）（⑤の場合）'!$BJ67+1&lt;=15,IF(AAN$19&gt;='様式３（療養者名簿）（⑤の場合）'!$BJ67,IF(AAN$19&lt;='様式３（療養者名簿）（⑤の場合）'!$BK67,1,0),0),0)</f>
        <v>0</v>
      </c>
      <c r="AAO62" s="372">
        <f>IF(AAO$19-'様式３（療養者名簿）（⑤の場合）'!$BJ67+1&lt;=15,IF(AAO$19&gt;='様式３（療養者名簿）（⑤の場合）'!$BJ67,IF(AAO$19&lt;='様式３（療養者名簿）（⑤の場合）'!$BK67,1,0),0),0)</f>
        <v>0</v>
      </c>
      <c r="AAP62" s="372">
        <f>IF(AAP$19-'様式３（療養者名簿）（⑤の場合）'!$BJ67+1&lt;=15,IF(AAP$19&gt;='様式３（療養者名簿）（⑤の場合）'!$BJ67,IF(AAP$19&lt;='様式３（療養者名簿）（⑤の場合）'!$BK67,1,0),0),0)</f>
        <v>0</v>
      </c>
      <c r="AAQ62" s="372">
        <f>IF(AAQ$19-'様式３（療養者名簿）（⑤の場合）'!$BJ67+1&lt;=15,IF(AAQ$19&gt;='様式３（療養者名簿）（⑤の場合）'!$BJ67,IF(AAQ$19&lt;='様式３（療養者名簿）（⑤の場合）'!$BK67,1,0),0),0)</f>
        <v>0</v>
      </c>
      <c r="AAR62" s="372">
        <f>IF(AAR$19-'様式３（療養者名簿）（⑤の場合）'!$BJ67+1&lt;=15,IF(AAR$19&gt;='様式３（療養者名簿）（⑤の場合）'!$BJ67,IF(AAR$19&lt;='様式３（療養者名簿）（⑤の場合）'!$BK67,1,0),0),0)</f>
        <v>0</v>
      </c>
      <c r="AAS62" s="372">
        <f>IF(AAS$19-'様式３（療養者名簿）（⑤の場合）'!$BJ67+1&lt;=15,IF(AAS$19&gt;='様式３（療養者名簿）（⑤の場合）'!$BJ67,IF(AAS$19&lt;='様式３（療養者名簿）（⑤の場合）'!$BK67,1,0),0),0)</f>
        <v>0</v>
      </c>
      <c r="AAT62" s="372">
        <f>IF(AAT$19-'様式３（療養者名簿）（⑤の場合）'!$BJ67+1&lt;=15,IF(AAT$19&gt;='様式３（療養者名簿）（⑤の場合）'!$BJ67,IF(AAT$19&lt;='様式３（療養者名簿）（⑤の場合）'!$BK67,1,0),0),0)</f>
        <v>0</v>
      </c>
      <c r="AAU62" s="372">
        <f>IF(AAU$19-'様式３（療養者名簿）（⑤の場合）'!$BJ67+1&lt;=15,IF(AAU$19&gt;='様式３（療養者名簿）（⑤の場合）'!$BJ67,IF(AAU$19&lt;='様式３（療養者名簿）（⑤の場合）'!$BK67,1,0),0),0)</f>
        <v>0</v>
      </c>
      <c r="AAV62" s="372">
        <f>IF(AAV$19-'様式３（療養者名簿）（⑤の場合）'!$BJ67+1&lt;=15,IF(AAV$19&gt;='様式３（療養者名簿）（⑤の場合）'!$BJ67,IF(AAV$19&lt;='様式３（療養者名簿）（⑤の場合）'!$BK67,1,0),0),0)</f>
        <v>0</v>
      </c>
      <c r="AAW62" s="372">
        <f>IF(AAW$19-'様式３（療養者名簿）（⑤の場合）'!$BJ67+1&lt;=15,IF(AAW$19&gt;='様式３（療養者名簿）（⑤の場合）'!$BJ67,IF(AAW$19&lt;='様式３（療養者名簿）（⑤の場合）'!$BK67,1,0),0),0)</f>
        <v>0</v>
      </c>
      <c r="AAX62" s="372">
        <f>IF(AAX$19-'様式３（療養者名簿）（⑤の場合）'!$BJ67+1&lt;=15,IF(AAX$19&gt;='様式３（療養者名簿）（⑤の場合）'!$BJ67,IF(AAX$19&lt;='様式３（療養者名簿）（⑤の場合）'!$BK67,1,0),0),0)</f>
        <v>0</v>
      </c>
      <c r="AAY62" s="372">
        <f>IF(AAY$19-'様式３（療養者名簿）（⑤の場合）'!$BJ67+1&lt;=15,IF(AAY$19&gt;='様式３（療養者名簿）（⑤の場合）'!$BJ67,IF(AAY$19&lt;='様式３（療養者名簿）（⑤の場合）'!$BK67,1,0),0),0)</f>
        <v>0</v>
      </c>
      <c r="AAZ62" s="372">
        <f>IF(AAZ$19-'様式３（療養者名簿）（⑤の場合）'!$BJ67+1&lt;=15,IF(AAZ$19&gt;='様式３（療養者名簿）（⑤の場合）'!$BJ67,IF(AAZ$19&lt;='様式３（療養者名簿）（⑤の場合）'!$BK67,1,0),0),0)</f>
        <v>0</v>
      </c>
      <c r="ABA62" s="372">
        <f>IF(ABA$19-'様式３（療養者名簿）（⑤の場合）'!$BJ67+1&lt;=15,IF(ABA$19&gt;='様式３（療養者名簿）（⑤の場合）'!$BJ67,IF(ABA$19&lt;='様式３（療養者名簿）（⑤の場合）'!$BK67,1,0),0),0)</f>
        <v>0</v>
      </c>
      <c r="ABB62" s="372">
        <f>IF(ABB$19-'様式３（療養者名簿）（⑤の場合）'!$BJ67+1&lt;=15,IF(ABB$19&gt;='様式３（療養者名簿）（⑤の場合）'!$BJ67,IF(ABB$19&lt;='様式３（療養者名簿）（⑤の場合）'!$BK67,1,0),0),0)</f>
        <v>0</v>
      </c>
      <c r="ABC62" s="372">
        <f>IF(ABC$19-'様式３（療養者名簿）（⑤の場合）'!$BJ67+1&lt;=15,IF(ABC$19&gt;='様式３（療養者名簿）（⑤の場合）'!$BJ67,IF(ABC$19&lt;='様式３（療養者名簿）（⑤の場合）'!$BK67,1,0),0),0)</f>
        <v>0</v>
      </c>
      <c r="ABD62" s="372">
        <f>IF(ABD$19-'様式３（療養者名簿）（⑤の場合）'!$BJ67+1&lt;=15,IF(ABD$19&gt;='様式３（療養者名簿）（⑤の場合）'!$BJ67,IF(ABD$19&lt;='様式３（療養者名簿）（⑤の場合）'!$BK67,1,0),0),0)</f>
        <v>0</v>
      </c>
    </row>
    <row r="63" spans="1:732" ht="42" customHeight="1">
      <c r="A63" s="250">
        <f>'様式３（療養者名簿）（⑤の場合）'!C68</f>
        <v>0</v>
      </c>
      <c r="B63" s="365">
        <f>IF(B$19-'様式３（療養者名簿）（⑤の場合）'!$BJ68+1&lt;=15,IF(B$19&gt;='様式３（療養者名簿）（⑤の場合）'!$BJ68,IF(B$19&lt;='様式３（療養者名簿）（⑤の場合）'!$BK68,1,0),0),0)</f>
        <v>0</v>
      </c>
      <c r="C63" s="365">
        <f>IF(C$19-'様式３（療養者名簿）（⑤の場合）'!$BJ68+1&lt;=15,IF(C$19&gt;='様式３（療養者名簿）（⑤の場合）'!$BJ68,IF(C$19&lt;='様式３（療養者名簿）（⑤の場合）'!$BK68,1,0),0),0)</f>
        <v>0</v>
      </c>
      <c r="D63" s="365">
        <f>IF(D$19-'様式３（療養者名簿）（⑤の場合）'!$BJ68+1&lt;=15,IF(D$19&gt;='様式３（療養者名簿）（⑤の場合）'!$BJ68,IF(D$19&lt;='様式３（療養者名簿）（⑤の場合）'!$BK68,1,0),0),0)</f>
        <v>0</v>
      </c>
      <c r="E63" s="365">
        <f>IF(E$19-'様式３（療養者名簿）（⑤の場合）'!$BJ68+1&lt;=15,IF(E$19&gt;='様式３（療養者名簿）（⑤の場合）'!$BJ68,IF(E$19&lt;='様式３（療養者名簿）（⑤の場合）'!$BK68,1,0),0),0)</f>
        <v>0</v>
      </c>
      <c r="F63" s="365">
        <f>IF(F$19-'様式３（療養者名簿）（⑤の場合）'!$BJ68+1&lt;=15,IF(F$19&gt;='様式３（療養者名簿）（⑤の場合）'!$BJ68,IF(F$19&lt;='様式３（療養者名簿）（⑤の場合）'!$BK68,1,0),0),0)</f>
        <v>0</v>
      </c>
      <c r="G63" s="365">
        <f>IF(G$19-'様式３（療養者名簿）（⑤の場合）'!$BJ68+1&lt;=15,IF(G$19&gt;='様式３（療養者名簿）（⑤の場合）'!$BJ68,IF(G$19&lt;='様式３（療養者名簿）（⑤の場合）'!$BK68,1,0),0),0)</f>
        <v>0</v>
      </c>
      <c r="H63" s="365">
        <f>IF(H$19-'様式３（療養者名簿）（⑤の場合）'!$BJ68+1&lt;=15,IF(H$19&gt;='様式３（療養者名簿）（⑤の場合）'!$BJ68,IF(H$19&lt;='様式３（療養者名簿）（⑤の場合）'!$BK68,1,0),0),0)</f>
        <v>0</v>
      </c>
      <c r="I63" s="365">
        <f>IF(I$19-'様式３（療養者名簿）（⑤の場合）'!$BJ68+1&lt;=15,IF(I$19&gt;='様式３（療養者名簿）（⑤の場合）'!$BJ68,IF(I$19&lt;='様式３（療養者名簿）（⑤の場合）'!$BK68,1,0),0),0)</f>
        <v>0</v>
      </c>
      <c r="J63" s="365">
        <f>IF(J$19-'様式３（療養者名簿）（⑤の場合）'!$BJ68+1&lt;=15,IF(J$19&gt;='様式３（療養者名簿）（⑤の場合）'!$BJ68,IF(J$19&lt;='様式３（療養者名簿）（⑤の場合）'!$BK68,1,0),0),0)</f>
        <v>0</v>
      </c>
      <c r="K63" s="365">
        <f>IF(K$19-'様式３（療養者名簿）（⑤の場合）'!$BJ68+1&lt;=15,IF(K$19&gt;='様式３（療養者名簿）（⑤の場合）'!$BJ68,IF(K$19&lt;='様式３（療養者名簿）（⑤の場合）'!$BK68,1,0),0),0)</f>
        <v>0</v>
      </c>
      <c r="L63" s="365">
        <f>IF(L$19-'様式３（療養者名簿）（⑤の場合）'!$BJ68+1&lt;=15,IF(L$19&gt;='様式３（療養者名簿）（⑤の場合）'!$BJ68,IF(L$19&lt;='様式３（療養者名簿）（⑤の場合）'!$BK68,1,0),0),0)</f>
        <v>0</v>
      </c>
      <c r="M63" s="365">
        <f>IF(M$19-'様式３（療養者名簿）（⑤の場合）'!$BJ68+1&lt;=15,IF(M$19&gt;='様式３（療養者名簿）（⑤の場合）'!$BJ68,IF(M$19&lt;='様式３（療養者名簿）（⑤の場合）'!$BK68,1,0),0),0)</f>
        <v>0</v>
      </c>
      <c r="N63" s="365">
        <f>IF(N$19-'様式３（療養者名簿）（⑤の場合）'!$BJ68+1&lt;=15,IF(N$19&gt;='様式３（療養者名簿）（⑤の場合）'!$BJ68,IF(N$19&lt;='様式３（療養者名簿）（⑤の場合）'!$BK68,1,0),0),0)</f>
        <v>0</v>
      </c>
      <c r="O63" s="365">
        <f>IF(O$19-'様式３（療養者名簿）（⑤の場合）'!$BJ68+1&lt;=15,IF(O$19&gt;='様式３（療養者名簿）（⑤の場合）'!$BJ68,IF(O$19&lt;='様式３（療養者名簿）（⑤の場合）'!$BK68,1,0),0),0)</f>
        <v>0</v>
      </c>
      <c r="P63" s="365">
        <f>IF(P$19-'様式３（療養者名簿）（⑤の場合）'!$BJ68+1&lt;=15,IF(P$19&gt;='様式３（療養者名簿）（⑤の場合）'!$BJ68,IF(P$19&lt;='様式３（療養者名簿）（⑤の場合）'!$BK68,1,0),0),0)</f>
        <v>0</v>
      </c>
      <c r="Q63" s="365">
        <f>IF(Q$19-'様式３（療養者名簿）（⑤の場合）'!$BJ68+1&lt;=15,IF(Q$19&gt;='様式３（療養者名簿）（⑤の場合）'!$BJ68,IF(Q$19&lt;='様式３（療養者名簿）（⑤の場合）'!$BK68,1,0),0),0)</f>
        <v>0</v>
      </c>
      <c r="R63" s="365">
        <f>IF(R$19-'様式３（療養者名簿）（⑤の場合）'!$BJ68+1&lt;=15,IF(R$19&gt;='様式３（療養者名簿）（⑤の場合）'!$BJ68,IF(R$19&lt;='様式３（療養者名簿）（⑤の場合）'!$BK68,1,0),0),0)</f>
        <v>0</v>
      </c>
      <c r="S63" s="365">
        <f>IF(S$19-'様式３（療養者名簿）（⑤の場合）'!$BJ68+1&lt;=15,IF(S$19&gt;='様式３（療養者名簿）（⑤の場合）'!$BJ68,IF(S$19&lt;='様式３（療養者名簿）（⑤の場合）'!$BK68,1,0),0),0)</f>
        <v>0</v>
      </c>
      <c r="T63" s="365">
        <f>IF(T$19-'様式３（療養者名簿）（⑤の場合）'!$BJ68+1&lt;=15,IF(T$19&gt;='様式３（療養者名簿）（⑤の場合）'!$BJ68,IF(T$19&lt;='様式３（療養者名簿）（⑤の場合）'!$BK68,1,0),0),0)</f>
        <v>0</v>
      </c>
      <c r="U63" s="365">
        <f>IF(U$19-'様式３（療養者名簿）（⑤の場合）'!$BJ68+1&lt;=15,IF(U$19&gt;='様式３（療養者名簿）（⑤の場合）'!$BJ68,IF(U$19&lt;='様式３（療養者名簿）（⑤の場合）'!$BK68,1,0),0),0)</f>
        <v>0</v>
      </c>
      <c r="V63" s="365">
        <f>IF(V$19-'様式３（療養者名簿）（⑤の場合）'!$BJ68+1&lt;=15,IF(V$19&gt;='様式３（療養者名簿）（⑤の場合）'!$BJ68,IF(V$19&lt;='様式３（療養者名簿）（⑤の場合）'!$BK68,1,0),0),0)</f>
        <v>0</v>
      </c>
      <c r="W63" s="365">
        <f>IF(W$19-'様式３（療養者名簿）（⑤の場合）'!$BJ68+1&lt;=15,IF(W$19&gt;='様式３（療養者名簿）（⑤の場合）'!$BJ68,IF(W$19&lt;='様式３（療養者名簿）（⑤の場合）'!$BK68,1,0),0),0)</f>
        <v>0</v>
      </c>
      <c r="X63" s="365">
        <f>IF(X$19-'様式３（療養者名簿）（⑤の場合）'!$BJ68+1&lt;=15,IF(X$19&gt;='様式３（療養者名簿）（⑤の場合）'!$BJ68,IF(X$19&lt;='様式３（療養者名簿）（⑤の場合）'!$BK68,1,0),0),0)</f>
        <v>0</v>
      </c>
      <c r="Y63" s="365">
        <f>IF(Y$19-'様式３（療養者名簿）（⑤の場合）'!$BJ68+1&lt;=15,IF(Y$19&gt;='様式３（療養者名簿）（⑤の場合）'!$BJ68,IF(Y$19&lt;='様式３（療養者名簿）（⑤の場合）'!$BK68,1,0),0),0)</f>
        <v>0</v>
      </c>
      <c r="Z63" s="365">
        <f>IF(Z$19-'様式３（療養者名簿）（⑤の場合）'!$BJ68+1&lt;=15,IF(Z$19&gt;='様式３（療養者名簿）（⑤の場合）'!$BJ68,IF(Z$19&lt;='様式３（療養者名簿）（⑤の場合）'!$BK68,1,0),0),0)</f>
        <v>0</v>
      </c>
      <c r="AA63" s="365">
        <f>IF(AA$19-'様式３（療養者名簿）（⑤の場合）'!$BJ68+1&lt;=15,IF(AA$19&gt;='様式３（療養者名簿）（⑤の場合）'!$BJ68,IF(AA$19&lt;='様式３（療養者名簿）（⑤の場合）'!$BK68,1,0),0),0)</f>
        <v>0</v>
      </c>
      <c r="AB63" s="365">
        <f>IF(AB$19-'様式３（療養者名簿）（⑤の場合）'!$BJ68+1&lt;=15,IF(AB$19&gt;='様式３（療養者名簿）（⑤の場合）'!$BJ68,IF(AB$19&lt;='様式３（療養者名簿）（⑤の場合）'!$BK68,1,0),0),0)</f>
        <v>0</v>
      </c>
      <c r="AC63" s="365">
        <f>IF(AC$19-'様式３（療養者名簿）（⑤の場合）'!$BJ68+1&lt;=15,IF(AC$19&gt;='様式３（療養者名簿）（⑤の場合）'!$BJ68,IF(AC$19&lt;='様式３（療養者名簿）（⑤の場合）'!$BK68,1,0),0),0)</f>
        <v>0</v>
      </c>
      <c r="AD63" s="365">
        <f>IF(AD$19-'様式３（療養者名簿）（⑤の場合）'!$BJ68+1&lt;=15,IF(AD$19&gt;='様式３（療養者名簿）（⑤の場合）'!$BJ68,IF(AD$19&lt;='様式３（療養者名簿）（⑤の場合）'!$BK68,1,0),0),0)</f>
        <v>0</v>
      </c>
      <c r="AE63" s="365">
        <f>IF(AE$19-'様式３（療養者名簿）（⑤の場合）'!$BJ68+1&lt;=15,IF(AE$19&gt;='様式３（療養者名簿）（⑤の場合）'!$BJ68,IF(AE$19&lt;='様式３（療養者名簿）（⑤の場合）'!$BK68,1,0),0),0)</f>
        <v>0</v>
      </c>
      <c r="AF63" s="365">
        <f>IF(AF$19-'様式３（療養者名簿）（⑤の場合）'!$BJ68+1&lt;=15,IF(AF$19&gt;='様式３（療養者名簿）（⑤の場合）'!$BJ68,IF(AF$19&lt;='様式３（療養者名簿）（⑤の場合）'!$BK68,1,0),0),0)</f>
        <v>0</v>
      </c>
      <c r="AG63" s="365">
        <f>IF(AG$19-'様式３（療養者名簿）（⑤の場合）'!$BJ68+1&lt;=15,IF(AG$19&gt;='様式３（療養者名簿）（⑤の場合）'!$BJ68,IF(AG$19&lt;='様式３（療養者名簿）（⑤の場合）'!$BK68,1,0),0),0)</f>
        <v>0</v>
      </c>
      <c r="AH63" s="365">
        <f>IF(AH$19-'様式３（療養者名簿）（⑤の場合）'!$BJ68+1&lt;=15,IF(AH$19&gt;='様式３（療養者名簿）（⑤の場合）'!$BJ68,IF(AH$19&lt;='様式３（療養者名簿）（⑤の場合）'!$BK68,1,0),0),0)</f>
        <v>0</v>
      </c>
      <c r="AI63" s="365">
        <f>IF(AI$19-'様式３（療養者名簿）（⑤の場合）'!$BJ68+1&lt;=15,IF(AI$19&gt;='様式３（療養者名簿）（⑤の場合）'!$BJ68,IF(AI$19&lt;='様式３（療養者名簿）（⑤の場合）'!$BK68,1,0),0),0)</f>
        <v>0</v>
      </c>
      <c r="AJ63" s="365">
        <f>IF(AJ$19-'様式３（療養者名簿）（⑤の場合）'!$BJ68+1&lt;=15,IF(AJ$19&gt;='様式３（療養者名簿）（⑤の場合）'!$BJ68,IF(AJ$19&lt;='様式３（療養者名簿）（⑤の場合）'!$BK68,1,0),0),0)</f>
        <v>0</v>
      </c>
      <c r="AK63" s="365">
        <f>IF(AK$19-'様式３（療養者名簿）（⑤の場合）'!$BJ68+1&lt;=15,IF(AK$19&gt;='様式３（療養者名簿）（⑤の場合）'!$BJ68,IF(AK$19&lt;='様式３（療養者名簿）（⑤の場合）'!$BK68,1,0),0),0)</f>
        <v>0</v>
      </c>
      <c r="AL63" s="365">
        <f>IF(AL$19-'様式３（療養者名簿）（⑤の場合）'!$BJ68+1&lt;=15,IF(AL$19&gt;='様式３（療養者名簿）（⑤の場合）'!$BJ68,IF(AL$19&lt;='様式３（療養者名簿）（⑤の場合）'!$BK68,1,0),0),0)</f>
        <v>0</v>
      </c>
      <c r="AM63" s="365">
        <f>IF(AM$19-'様式３（療養者名簿）（⑤の場合）'!$BJ68+1&lt;=15,IF(AM$19&gt;='様式３（療養者名簿）（⑤の場合）'!$BJ68,IF(AM$19&lt;='様式３（療養者名簿）（⑤の場合）'!$BK68,1,0),0),0)</f>
        <v>0</v>
      </c>
      <c r="AN63" s="365">
        <f>IF(AN$19-'様式３（療養者名簿）（⑤の場合）'!$BJ68+1&lt;=15,IF(AN$19&gt;='様式３（療養者名簿）（⑤の場合）'!$BJ68,IF(AN$19&lt;='様式３（療養者名簿）（⑤の場合）'!$BK68,1,0),0),0)</f>
        <v>0</v>
      </c>
      <c r="AO63" s="365">
        <f>IF(AO$19-'様式３（療養者名簿）（⑤の場合）'!$BJ68+1&lt;=15,IF(AO$19&gt;='様式３（療養者名簿）（⑤の場合）'!$BJ68,IF(AO$19&lt;='様式３（療養者名簿）（⑤の場合）'!$BK68,1,0),0),0)</f>
        <v>0</v>
      </c>
      <c r="AP63" s="365">
        <f>IF(AP$19-'様式３（療養者名簿）（⑤の場合）'!$BJ68+1&lt;=15,IF(AP$19&gt;='様式３（療養者名簿）（⑤の場合）'!$BJ68,IF(AP$19&lt;='様式３（療養者名簿）（⑤の場合）'!$BK68,1,0),0),0)</f>
        <v>0</v>
      </c>
      <c r="AQ63" s="365">
        <f>IF(AQ$19-'様式３（療養者名簿）（⑤の場合）'!$BJ68+1&lt;=15,IF(AQ$19&gt;='様式３（療養者名簿）（⑤の場合）'!$BJ68,IF(AQ$19&lt;='様式３（療養者名簿）（⑤の場合）'!$BK68,1,0),0),0)</f>
        <v>0</v>
      </c>
      <c r="AR63" s="365">
        <f>IF(AR$19-'様式３（療養者名簿）（⑤の場合）'!$BJ68+1&lt;=15,IF(AR$19&gt;='様式３（療養者名簿）（⑤の場合）'!$BJ68,IF(AR$19&lt;='様式３（療養者名簿）（⑤の場合）'!$BK68,1,0),0),0)</f>
        <v>0</v>
      </c>
      <c r="AS63" s="365">
        <f>IF(AS$19-'様式３（療養者名簿）（⑤の場合）'!$BJ68+1&lt;=15,IF(AS$19&gt;='様式３（療養者名簿）（⑤の場合）'!$BJ68,IF(AS$19&lt;='様式３（療養者名簿）（⑤の場合）'!$BK68,1,0),0),0)</f>
        <v>0</v>
      </c>
      <c r="AT63" s="365">
        <f>IF(AT$19-'様式３（療養者名簿）（⑤の場合）'!$BJ68+1&lt;=15,IF(AT$19&gt;='様式３（療養者名簿）（⑤の場合）'!$BJ68,IF(AT$19&lt;='様式３（療養者名簿）（⑤の場合）'!$BK68,1,0),0),0)</f>
        <v>0</v>
      </c>
      <c r="AU63" s="365">
        <f>IF(AU$19-'様式３（療養者名簿）（⑤の場合）'!$BJ68+1&lt;=15,IF(AU$19&gt;='様式３（療養者名簿）（⑤の場合）'!$BJ68,IF(AU$19&lt;='様式３（療養者名簿）（⑤の場合）'!$BK68,1,0),0),0)</f>
        <v>0</v>
      </c>
      <c r="AV63" s="365">
        <f>IF(AV$19-'様式３（療養者名簿）（⑤の場合）'!$BJ68+1&lt;=15,IF(AV$19&gt;='様式３（療養者名簿）（⑤の場合）'!$BJ68,IF(AV$19&lt;='様式３（療養者名簿）（⑤の場合）'!$BK68,1,0),0),0)</f>
        <v>0</v>
      </c>
      <c r="AW63" s="365">
        <f>IF(AW$19-'様式３（療養者名簿）（⑤の場合）'!$BJ68+1&lt;=15,IF(AW$19&gt;='様式３（療養者名簿）（⑤の場合）'!$BJ68,IF(AW$19&lt;='様式３（療養者名簿）（⑤の場合）'!$BK68,1,0),0),0)</f>
        <v>0</v>
      </c>
      <c r="AX63" s="365">
        <f>IF(AX$19-'様式３（療養者名簿）（⑤の場合）'!$BJ68+1&lt;=15,IF(AX$19&gt;='様式３（療養者名簿）（⑤の場合）'!$BJ68,IF(AX$19&lt;='様式３（療養者名簿）（⑤の場合）'!$BK68,1,0),0),0)</f>
        <v>0</v>
      </c>
      <c r="AY63" s="365">
        <f>IF(AY$19-'様式３（療養者名簿）（⑤の場合）'!$BJ68+1&lt;=15,IF(AY$19&gt;='様式３（療養者名簿）（⑤の場合）'!$BJ68,IF(AY$19&lt;='様式３（療養者名簿）（⑤の場合）'!$BK68,1,0),0),0)</f>
        <v>0</v>
      </c>
      <c r="AZ63" s="365">
        <f>IF(AZ$19-'様式３（療養者名簿）（⑤の場合）'!$BJ68+1&lt;=15,IF(AZ$19&gt;='様式３（療養者名簿）（⑤の場合）'!$BJ68,IF(AZ$19&lt;='様式３（療養者名簿）（⑤の場合）'!$BK68,1,0),0),0)</f>
        <v>0</v>
      </c>
      <c r="BA63" s="365">
        <f>IF(BA$19-'様式３（療養者名簿）（⑤の場合）'!$BJ68+1&lt;=15,IF(BA$19&gt;='様式３（療養者名簿）（⑤の場合）'!$BJ68,IF(BA$19&lt;='様式３（療養者名簿）（⑤の場合）'!$BK68,1,0),0),0)</f>
        <v>0</v>
      </c>
      <c r="BB63" s="365">
        <f>IF(BB$19-'様式３（療養者名簿）（⑤の場合）'!$BJ68+1&lt;=15,IF(BB$19&gt;='様式３（療養者名簿）（⑤の場合）'!$BJ68,IF(BB$19&lt;='様式３（療養者名簿）（⑤の場合）'!$BK68,1,0),0),0)</f>
        <v>0</v>
      </c>
      <c r="BC63" s="365">
        <f>IF(BC$19-'様式３（療養者名簿）（⑤の場合）'!$BJ68+1&lt;=15,IF(BC$19&gt;='様式３（療養者名簿）（⑤の場合）'!$BJ68,IF(BC$19&lt;='様式３（療養者名簿）（⑤の場合）'!$BK68,1,0),0),0)</f>
        <v>0</v>
      </c>
      <c r="BD63" s="365">
        <f>IF(BD$19-'様式３（療養者名簿）（⑤の場合）'!$BJ68+1&lt;=15,IF(BD$19&gt;='様式３（療養者名簿）（⑤の場合）'!$BJ68,IF(BD$19&lt;='様式３（療養者名簿）（⑤の場合）'!$BK68,1,0),0),0)</f>
        <v>0</v>
      </c>
      <c r="BE63" s="365">
        <f>IF(BE$19-'様式３（療養者名簿）（⑤の場合）'!$BJ68+1&lt;=15,IF(BE$19&gt;='様式３（療養者名簿）（⑤の場合）'!$BJ68,IF(BE$19&lt;='様式３（療養者名簿）（⑤の場合）'!$BK68,1,0),0),0)</f>
        <v>0</v>
      </c>
      <c r="BF63" s="365">
        <f>IF(BF$19-'様式３（療養者名簿）（⑤の場合）'!$BJ68+1&lt;=15,IF(BF$19&gt;='様式３（療養者名簿）（⑤の場合）'!$BJ68,IF(BF$19&lt;='様式３（療養者名簿）（⑤の場合）'!$BK68,1,0),0),0)</f>
        <v>0</v>
      </c>
      <c r="BG63" s="365">
        <f>IF(BG$19-'様式３（療養者名簿）（⑤の場合）'!$BJ68+1&lt;=15,IF(BG$19&gt;='様式３（療養者名簿）（⑤の場合）'!$BJ68,IF(BG$19&lt;='様式３（療養者名簿）（⑤の場合）'!$BK68,1,0),0),0)</f>
        <v>0</v>
      </c>
      <c r="BH63" s="365">
        <f>IF(BH$19-'様式３（療養者名簿）（⑤の場合）'!$BJ68+1&lt;=15,IF(BH$19&gt;='様式３（療養者名簿）（⑤の場合）'!$BJ68,IF(BH$19&lt;='様式３（療養者名簿）（⑤の場合）'!$BK68,1,0),0),0)</f>
        <v>0</v>
      </c>
      <c r="BI63" s="365">
        <f>IF(BI$19-'様式３（療養者名簿）（⑤の場合）'!$BJ68+1&lt;=15,IF(BI$19&gt;='様式３（療養者名簿）（⑤の場合）'!$BJ68,IF(BI$19&lt;='様式３（療養者名簿）（⑤の場合）'!$BK68,1,0),0),0)</f>
        <v>0</v>
      </c>
      <c r="BJ63" s="365">
        <f>IF(BJ$19-'様式３（療養者名簿）（⑤の場合）'!$BJ68+1&lt;=15,IF(BJ$19&gt;='様式３（療養者名簿）（⑤の場合）'!$BJ68,IF(BJ$19&lt;='様式３（療養者名簿）（⑤の場合）'!$BK68,1,0),0),0)</f>
        <v>0</v>
      </c>
      <c r="BK63" s="365">
        <f>IF(BK$19-'様式３（療養者名簿）（⑤の場合）'!$BJ68+1&lt;=15,IF(BK$19&gt;='様式３（療養者名簿）（⑤の場合）'!$BJ68,IF(BK$19&lt;='様式３（療養者名簿）（⑤の場合）'!$BK68,1,0),0),0)</f>
        <v>0</v>
      </c>
      <c r="BL63" s="365">
        <f>IF(BL$19-'様式３（療養者名簿）（⑤の場合）'!$BJ68+1&lt;=15,IF(BL$19&gt;='様式３（療養者名簿）（⑤の場合）'!$BJ68,IF(BL$19&lt;='様式３（療養者名簿）（⑤の場合）'!$BK68,1,0),0),0)</f>
        <v>0</v>
      </c>
      <c r="BM63" s="365">
        <f>IF(BM$19-'様式３（療養者名簿）（⑤の場合）'!$BJ68+1&lt;=15,IF(BM$19&gt;='様式３（療養者名簿）（⑤の場合）'!$BJ68,IF(BM$19&lt;='様式３（療養者名簿）（⑤の場合）'!$BK68,1,0),0),0)</f>
        <v>0</v>
      </c>
      <c r="BN63" s="365">
        <f>IF(BN$19-'様式３（療養者名簿）（⑤の場合）'!$BJ68+1&lt;=15,IF(BN$19&gt;='様式３（療養者名簿）（⑤の場合）'!$BJ68,IF(BN$19&lt;='様式３（療養者名簿）（⑤の場合）'!$BK68,1,0),0),0)</f>
        <v>0</v>
      </c>
      <c r="BO63" s="365">
        <f>IF(BO$19-'様式３（療養者名簿）（⑤の場合）'!$BJ68+1&lt;=15,IF(BO$19&gt;='様式３（療養者名簿）（⑤の場合）'!$BJ68,IF(BO$19&lt;='様式３（療養者名簿）（⑤の場合）'!$BK68,1,0),0),0)</f>
        <v>0</v>
      </c>
      <c r="BP63" s="365">
        <f>IF(BP$19-'様式３（療養者名簿）（⑤の場合）'!$BJ68+1&lt;=15,IF(BP$19&gt;='様式３（療養者名簿）（⑤の場合）'!$BJ68,IF(BP$19&lt;='様式３（療養者名簿）（⑤の場合）'!$BK68,1,0),0),0)</f>
        <v>0</v>
      </c>
      <c r="BQ63" s="365">
        <f>IF(BQ$19-'様式３（療養者名簿）（⑤の場合）'!$BJ68+1&lt;=15,IF(BQ$19&gt;='様式３（療養者名簿）（⑤の場合）'!$BJ68,IF(BQ$19&lt;='様式３（療養者名簿）（⑤の場合）'!$BK68,1,0),0),0)</f>
        <v>0</v>
      </c>
      <c r="BR63" s="365">
        <f>IF(BR$19-'様式３（療養者名簿）（⑤の場合）'!$BJ68+1&lt;=15,IF(BR$19&gt;='様式３（療養者名簿）（⑤の場合）'!$BJ68,IF(BR$19&lt;='様式３（療養者名簿）（⑤の場合）'!$BK68,1,0),0),0)</f>
        <v>0</v>
      </c>
      <c r="BS63" s="365">
        <f>IF(BS$19-'様式３（療養者名簿）（⑤の場合）'!$BJ68+1&lt;=15,IF(BS$19&gt;='様式３（療養者名簿）（⑤の場合）'!$BJ68,IF(BS$19&lt;='様式３（療養者名簿）（⑤の場合）'!$BK68,1,0),0),0)</f>
        <v>0</v>
      </c>
      <c r="BT63" s="365">
        <f>IF(BT$19-'様式３（療養者名簿）（⑤の場合）'!$BJ68+1&lt;=15,IF(BT$19&gt;='様式３（療養者名簿）（⑤の場合）'!$BJ68,IF(BT$19&lt;='様式３（療養者名簿）（⑤の場合）'!$BK68,1,0),0),0)</f>
        <v>0</v>
      </c>
      <c r="BU63" s="365">
        <f>IF(BU$19-'様式３（療養者名簿）（⑤の場合）'!$BJ68+1&lt;=15,IF(BU$19&gt;='様式３（療養者名簿）（⑤の場合）'!$BJ68,IF(BU$19&lt;='様式３（療養者名簿）（⑤の場合）'!$BK68,1,0),0),0)</f>
        <v>0</v>
      </c>
      <c r="BV63" s="365">
        <f>IF(BV$19-'様式３（療養者名簿）（⑤の場合）'!$BJ68+1&lt;=15,IF(BV$19&gt;='様式３（療養者名簿）（⑤の場合）'!$BJ68,IF(BV$19&lt;='様式３（療養者名簿）（⑤の場合）'!$BK68,1,0),0),0)</f>
        <v>0</v>
      </c>
      <c r="BW63" s="365">
        <f>IF(BW$19-'様式３（療養者名簿）（⑤の場合）'!$BJ68+1&lt;=15,IF(BW$19&gt;='様式３（療養者名簿）（⑤の場合）'!$BJ68,IF(BW$19&lt;='様式３（療養者名簿）（⑤の場合）'!$BK68,1,0),0),0)</f>
        <v>0</v>
      </c>
      <c r="BX63" s="365">
        <f>IF(BX$19-'様式３（療養者名簿）（⑤の場合）'!$BJ68+1&lt;=15,IF(BX$19&gt;='様式３（療養者名簿）（⑤の場合）'!$BJ68,IF(BX$19&lt;='様式３（療養者名簿）（⑤の場合）'!$BK68,1,0),0),0)</f>
        <v>0</v>
      </c>
      <c r="BY63" s="365">
        <f>IF(BY$19-'様式３（療養者名簿）（⑤の場合）'!$BJ68+1&lt;=15,IF(BY$19&gt;='様式３（療養者名簿）（⑤の場合）'!$BJ68,IF(BY$19&lt;='様式３（療養者名簿）（⑤の場合）'!$BK68,1,0),0),0)</f>
        <v>0</v>
      </c>
      <c r="BZ63" s="365">
        <f>IF(BZ$19-'様式３（療養者名簿）（⑤の場合）'!$BJ68+1&lt;=15,IF(BZ$19&gt;='様式３（療養者名簿）（⑤の場合）'!$BJ68,IF(BZ$19&lt;='様式３（療養者名簿）（⑤の場合）'!$BK68,1,0),0),0)</f>
        <v>0</v>
      </c>
      <c r="CA63" s="365">
        <f>IF(CA$19-'様式３（療養者名簿）（⑤の場合）'!$BJ68+1&lt;=15,IF(CA$19&gt;='様式３（療養者名簿）（⑤の場合）'!$BJ68,IF(CA$19&lt;='様式３（療養者名簿）（⑤の場合）'!$BK68,1,0),0),0)</f>
        <v>0</v>
      </c>
      <c r="CB63" s="365">
        <f>IF(CB$19-'様式３（療養者名簿）（⑤の場合）'!$BJ68+1&lt;=15,IF(CB$19&gt;='様式３（療養者名簿）（⑤の場合）'!$BJ68,IF(CB$19&lt;='様式３（療養者名簿）（⑤の場合）'!$BK68,1,0),0),0)</f>
        <v>0</v>
      </c>
      <c r="CC63" s="365">
        <f>IF(CC$19-'様式３（療養者名簿）（⑤の場合）'!$BJ68+1&lt;=15,IF(CC$19&gt;='様式３（療養者名簿）（⑤の場合）'!$BJ68,IF(CC$19&lt;='様式３（療養者名簿）（⑤の場合）'!$BK68,1,0),0),0)</f>
        <v>0</v>
      </c>
      <c r="CD63" s="365">
        <f>IF(CD$19-'様式３（療養者名簿）（⑤の場合）'!$BJ68+1&lt;=15,IF(CD$19&gt;='様式３（療養者名簿）（⑤の場合）'!$BJ68,IF(CD$19&lt;='様式３（療養者名簿）（⑤の場合）'!$BK68,1,0),0),0)</f>
        <v>0</v>
      </c>
      <c r="CE63" s="365">
        <f>IF(CE$19-'様式３（療養者名簿）（⑤の場合）'!$BJ68+1&lt;=15,IF(CE$19&gt;='様式３（療養者名簿）（⑤の場合）'!$BJ68,IF(CE$19&lt;='様式３（療養者名簿）（⑤の場合）'!$BK68,1,0),0),0)</f>
        <v>0</v>
      </c>
      <c r="CF63" s="365">
        <f>IF(CF$19-'様式３（療養者名簿）（⑤の場合）'!$BJ68+1&lt;=15,IF(CF$19&gt;='様式３（療養者名簿）（⑤の場合）'!$BJ68,IF(CF$19&lt;='様式３（療養者名簿）（⑤の場合）'!$BK68,1,0),0),0)</f>
        <v>0</v>
      </c>
      <c r="CG63" s="365">
        <f>IF(CG$19-'様式３（療養者名簿）（⑤の場合）'!$BJ68+1&lt;=15,IF(CG$19&gt;='様式３（療養者名簿）（⑤の場合）'!$BJ68,IF(CG$19&lt;='様式３（療養者名簿）（⑤の場合）'!$BK68,1,0),0),0)</f>
        <v>0</v>
      </c>
      <c r="CH63" s="365">
        <f>IF(CH$19-'様式３（療養者名簿）（⑤の場合）'!$BJ68+1&lt;=15,IF(CH$19&gt;='様式３（療養者名簿）（⑤の場合）'!$BJ68,IF(CH$19&lt;='様式３（療養者名簿）（⑤の場合）'!$BK68,1,0),0),0)</f>
        <v>0</v>
      </c>
      <c r="CI63" s="365">
        <f>IF(CI$19-'様式３（療養者名簿）（⑤の場合）'!$BJ68+1&lt;=15,IF(CI$19&gt;='様式３（療養者名簿）（⑤の場合）'!$BJ68,IF(CI$19&lt;='様式３（療養者名簿）（⑤の場合）'!$BK68,1,0),0),0)</f>
        <v>0</v>
      </c>
      <c r="CJ63" s="365">
        <f>IF(CJ$19-'様式３（療養者名簿）（⑤の場合）'!$BJ68+1&lt;=15,IF(CJ$19&gt;='様式３（療養者名簿）（⑤の場合）'!$BJ68,IF(CJ$19&lt;='様式３（療養者名簿）（⑤の場合）'!$BK68,1,0),0),0)</f>
        <v>0</v>
      </c>
      <c r="CK63" s="365">
        <f>IF(CK$19-'様式３（療養者名簿）（⑤の場合）'!$BJ68+1&lt;=15,IF(CK$19&gt;='様式３（療養者名簿）（⑤の場合）'!$BJ68,IF(CK$19&lt;='様式３（療養者名簿）（⑤の場合）'!$BK68,1,0),0),0)</f>
        <v>0</v>
      </c>
      <c r="CL63" s="365">
        <f>IF(CL$19-'様式３（療養者名簿）（⑤の場合）'!$BJ68+1&lt;=15,IF(CL$19&gt;='様式３（療養者名簿）（⑤の場合）'!$BJ68,IF(CL$19&lt;='様式３（療養者名簿）（⑤の場合）'!$BK68,1,0),0),0)</f>
        <v>0</v>
      </c>
      <c r="CM63" s="365">
        <f>IF(CM$19-'様式３（療養者名簿）（⑤の場合）'!$BJ68+1&lt;=15,IF(CM$19&gt;='様式３（療養者名簿）（⑤の場合）'!$BJ68,IF(CM$19&lt;='様式３（療養者名簿）（⑤の場合）'!$BK68,1,0),0),0)</f>
        <v>0</v>
      </c>
      <c r="CN63" s="365">
        <f>IF(CN$19-'様式３（療養者名簿）（⑤の場合）'!$BJ68+1&lt;=15,IF(CN$19&gt;='様式３（療養者名簿）（⑤の場合）'!$BJ68,IF(CN$19&lt;='様式３（療養者名簿）（⑤の場合）'!$BK68,1,0),0),0)</f>
        <v>0</v>
      </c>
      <c r="CO63" s="365">
        <f>IF(CO$19-'様式３（療養者名簿）（⑤の場合）'!$BJ68+1&lt;=15,IF(CO$19&gt;='様式３（療養者名簿）（⑤の場合）'!$BJ68,IF(CO$19&lt;='様式３（療養者名簿）（⑤の場合）'!$BK68,1,0),0),0)</f>
        <v>0</v>
      </c>
      <c r="CP63" s="365">
        <f>IF(CP$19-'様式３（療養者名簿）（⑤の場合）'!$BJ68+1&lt;=15,IF(CP$19&gt;='様式３（療養者名簿）（⑤の場合）'!$BJ68,IF(CP$19&lt;='様式３（療養者名簿）（⑤の場合）'!$BK68,1,0),0),0)</f>
        <v>0</v>
      </c>
      <c r="CQ63" s="365">
        <f>IF(CQ$19-'様式３（療養者名簿）（⑤の場合）'!$BJ68+1&lt;=15,IF(CQ$19&gt;='様式３（療養者名簿）（⑤の場合）'!$BJ68,IF(CQ$19&lt;='様式３（療養者名簿）（⑤の場合）'!$BK68,1,0),0),0)</f>
        <v>0</v>
      </c>
      <c r="CR63" s="365">
        <f>IF(CR$19-'様式３（療養者名簿）（⑤の場合）'!$BJ68+1&lt;=15,IF(CR$19&gt;='様式３（療養者名簿）（⑤の場合）'!$BJ68,IF(CR$19&lt;='様式３（療養者名簿）（⑤の場合）'!$BK68,1,0),0),0)</f>
        <v>0</v>
      </c>
      <c r="CS63" s="365">
        <f>IF(CS$19-'様式３（療養者名簿）（⑤の場合）'!$BJ68+1&lt;=15,IF(CS$19&gt;='様式３（療養者名簿）（⑤の場合）'!$BJ68,IF(CS$19&lt;='様式３（療養者名簿）（⑤の場合）'!$BK68,1,0),0),0)</f>
        <v>0</v>
      </c>
      <c r="CT63" s="365">
        <f>IF(CT$19-'様式３（療養者名簿）（⑤の場合）'!$BJ68+1&lt;=15,IF(CT$19&gt;='様式３（療養者名簿）（⑤の場合）'!$BJ68,IF(CT$19&lt;='様式３（療養者名簿）（⑤の場合）'!$BK68,1,0),0),0)</f>
        <v>0</v>
      </c>
      <c r="CU63" s="365">
        <f>IF(CU$19-'様式３（療養者名簿）（⑤の場合）'!$BJ68+1&lt;=15,IF(CU$19&gt;='様式３（療養者名簿）（⑤の場合）'!$BJ68,IF(CU$19&lt;='様式３（療養者名簿）（⑤の場合）'!$BK68,1,0),0),0)</f>
        <v>0</v>
      </c>
      <c r="CV63" s="365">
        <f>IF(CV$19-'様式３（療養者名簿）（⑤の場合）'!$BJ68+1&lt;=15,IF(CV$19&gt;='様式３（療養者名簿）（⑤の場合）'!$BJ68,IF(CV$19&lt;='様式３（療養者名簿）（⑤の場合）'!$BK68,1,0),0),0)</f>
        <v>0</v>
      </c>
      <c r="CW63" s="365">
        <f>IF(CW$19-'様式３（療養者名簿）（⑤の場合）'!$BJ68+1&lt;=15,IF(CW$19&gt;='様式３（療養者名簿）（⑤の場合）'!$BJ68,IF(CW$19&lt;='様式３（療養者名簿）（⑤の場合）'!$BK68,1,0),0),0)</f>
        <v>0</v>
      </c>
      <c r="CX63" s="365">
        <f>IF(CX$19-'様式３（療養者名簿）（⑤の場合）'!$BJ68+1&lt;=15,IF(CX$19&gt;='様式３（療養者名簿）（⑤の場合）'!$BJ68,IF(CX$19&lt;='様式３（療養者名簿）（⑤の場合）'!$BK68,1,0),0),0)</f>
        <v>0</v>
      </c>
      <c r="CY63" s="365">
        <f>IF(CY$19-'様式３（療養者名簿）（⑤の場合）'!$BJ68+1&lt;=15,IF(CY$19&gt;='様式３（療養者名簿）（⑤の場合）'!$BJ68,IF(CY$19&lt;='様式３（療養者名簿）（⑤の場合）'!$BK68,1,0),0),0)</f>
        <v>0</v>
      </c>
      <c r="CZ63" s="365">
        <f>IF(CZ$19-'様式３（療養者名簿）（⑤の場合）'!$BJ68+1&lt;=15,IF(CZ$19&gt;='様式３（療養者名簿）（⑤の場合）'!$BJ68,IF(CZ$19&lt;='様式３（療養者名簿）（⑤の場合）'!$BK68,1,0),0),0)</f>
        <v>0</v>
      </c>
      <c r="DA63" s="365">
        <f>IF(DA$19-'様式３（療養者名簿）（⑤の場合）'!$BJ68+1&lt;=15,IF(DA$19&gt;='様式３（療養者名簿）（⑤の場合）'!$BJ68,IF(DA$19&lt;='様式３（療養者名簿）（⑤の場合）'!$BK68,1,0),0),0)</f>
        <v>0</v>
      </c>
      <c r="DB63" s="365">
        <f>IF(DB$19-'様式３（療養者名簿）（⑤の場合）'!$BJ68+1&lt;=15,IF(DB$19&gt;='様式３（療養者名簿）（⑤の場合）'!$BJ68,IF(DB$19&lt;='様式３（療養者名簿）（⑤の場合）'!$BK68,1,0),0),0)</f>
        <v>0</v>
      </c>
      <c r="DC63" s="365">
        <f>IF(DC$19-'様式３（療養者名簿）（⑤の場合）'!$BJ68+1&lt;=15,IF(DC$19&gt;='様式３（療養者名簿）（⑤の場合）'!$BJ68,IF(DC$19&lt;='様式３（療養者名簿）（⑤の場合）'!$BK68,1,0),0),0)</f>
        <v>0</v>
      </c>
      <c r="DD63" s="365">
        <f>IF(DD$19-'様式３（療養者名簿）（⑤の場合）'!$BJ68+1&lt;=15,IF(DD$19&gt;='様式３（療養者名簿）（⑤の場合）'!$BJ68,IF(DD$19&lt;='様式３（療養者名簿）（⑤の場合）'!$BK68,1,0),0),0)</f>
        <v>0</v>
      </c>
      <c r="DE63" s="365">
        <f>IF(DE$19-'様式３（療養者名簿）（⑤の場合）'!$BJ68+1&lt;=15,IF(DE$19&gt;='様式３（療養者名簿）（⑤の場合）'!$BJ68,IF(DE$19&lt;='様式３（療養者名簿）（⑤の場合）'!$BK68,1,0),0),0)</f>
        <v>0</v>
      </c>
      <c r="DF63" s="365">
        <f>IF(DF$19-'様式３（療養者名簿）（⑤の場合）'!$BJ68+1&lt;=15,IF(DF$19&gt;='様式３（療養者名簿）（⑤の場合）'!$BJ68,IF(DF$19&lt;='様式３（療養者名簿）（⑤の場合）'!$BK68,1,0),0),0)</f>
        <v>0</v>
      </c>
      <c r="DG63" s="365">
        <f>IF(DG$19-'様式３（療養者名簿）（⑤の場合）'!$BJ68+1&lt;=15,IF(DG$19&gt;='様式３（療養者名簿）（⑤の場合）'!$BJ68,IF(DG$19&lt;='様式３（療養者名簿）（⑤の場合）'!$BK68,1,0),0),0)</f>
        <v>0</v>
      </c>
      <c r="DH63" s="365">
        <f>IF(DH$19-'様式３（療養者名簿）（⑤の場合）'!$BJ68+1&lt;=15,IF(DH$19&gt;='様式３（療養者名簿）（⑤の場合）'!$BJ68,IF(DH$19&lt;='様式３（療養者名簿）（⑤の場合）'!$BK68,1,0),0),0)</f>
        <v>0</v>
      </c>
      <c r="DI63" s="365">
        <f>IF(DI$19-'様式３（療養者名簿）（⑤の場合）'!$BJ68+1&lt;=15,IF(DI$19&gt;='様式３（療養者名簿）（⑤の場合）'!$BJ68,IF(DI$19&lt;='様式３（療養者名簿）（⑤の場合）'!$BK68,1,0),0),0)</f>
        <v>0</v>
      </c>
      <c r="DJ63" s="365">
        <f>IF(DJ$19-'様式３（療養者名簿）（⑤の場合）'!$BJ68+1&lt;=15,IF(DJ$19&gt;='様式３（療養者名簿）（⑤の場合）'!$BJ68,IF(DJ$19&lt;='様式３（療養者名簿）（⑤の場合）'!$BK68,1,0),0),0)</f>
        <v>0</v>
      </c>
      <c r="DK63" s="365">
        <f>IF(DK$19-'様式３（療養者名簿）（⑤の場合）'!$BJ68+1&lt;=15,IF(DK$19&gt;='様式３（療養者名簿）（⑤の場合）'!$BJ68,IF(DK$19&lt;='様式３（療養者名簿）（⑤の場合）'!$BK68,1,0),0),0)</f>
        <v>0</v>
      </c>
      <c r="DL63" s="365">
        <f>IF(DL$19-'様式３（療養者名簿）（⑤の場合）'!$BJ68+1&lt;=15,IF(DL$19&gt;='様式３（療養者名簿）（⑤の場合）'!$BJ68,IF(DL$19&lt;='様式３（療養者名簿）（⑤の場合）'!$BK68,1,0),0),0)</f>
        <v>0</v>
      </c>
      <c r="DM63" s="365">
        <f>IF(DM$19-'様式３（療養者名簿）（⑤の場合）'!$BJ68+1&lt;=15,IF(DM$19&gt;='様式３（療養者名簿）（⑤の場合）'!$BJ68,IF(DM$19&lt;='様式３（療養者名簿）（⑤の場合）'!$BK68,1,0),0),0)</f>
        <v>0</v>
      </c>
      <c r="DN63" s="365">
        <f>IF(DN$19-'様式３（療養者名簿）（⑤の場合）'!$BJ68+1&lt;=15,IF(DN$19&gt;='様式３（療養者名簿）（⑤の場合）'!$BJ68,IF(DN$19&lt;='様式３（療養者名簿）（⑤の場合）'!$BK68,1,0),0),0)</f>
        <v>0</v>
      </c>
      <c r="DO63" s="365">
        <f>IF(DO$19-'様式３（療養者名簿）（⑤の場合）'!$BJ68+1&lt;=15,IF(DO$19&gt;='様式３（療養者名簿）（⑤の場合）'!$BJ68,IF(DO$19&lt;='様式３（療養者名簿）（⑤の場合）'!$BK68,1,0),0),0)</f>
        <v>0</v>
      </c>
      <c r="DP63" s="365">
        <f>IF(DP$19-'様式３（療養者名簿）（⑤の場合）'!$BJ68+1&lt;=15,IF(DP$19&gt;='様式３（療養者名簿）（⑤の場合）'!$BJ68,IF(DP$19&lt;='様式３（療養者名簿）（⑤の場合）'!$BK68,1,0),0),0)</f>
        <v>0</v>
      </c>
      <c r="DQ63" s="365">
        <f>IF(DQ$19-'様式３（療養者名簿）（⑤の場合）'!$BJ68+1&lt;=15,IF(DQ$19&gt;='様式３（療養者名簿）（⑤の場合）'!$BJ68,IF(DQ$19&lt;='様式３（療養者名簿）（⑤の場合）'!$BK68,1,0),0),0)</f>
        <v>0</v>
      </c>
      <c r="DR63" s="365">
        <f>IF(DR$19-'様式３（療養者名簿）（⑤の場合）'!$BJ68+1&lt;=15,IF(DR$19&gt;='様式３（療養者名簿）（⑤の場合）'!$BJ68,IF(DR$19&lt;='様式３（療養者名簿）（⑤の場合）'!$BK68,1,0),0),0)</f>
        <v>0</v>
      </c>
      <c r="DS63" s="365">
        <f>IF(DS$19-'様式３（療養者名簿）（⑤の場合）'!$BJ68+1&lt;=15,IF(DS$19&gt;='様式３（療養者名簿）（⑤の場合）'!$BJ68,IF(DS$19&lt;='様式３（療養者名簿）（⑤の場合）'!$BK68,1,0),0),0)</f>
        <v>0</v>
      </c>
      <c r="DT63" s="365">
        <f>IF(DT$19-'様式３（療養者名簿）（⑤の場合）'!$BJ68+1&lt;=15,IF(DT$19&gt;='様式３（療養者名簿）（⑤の場合）'!$BJ68,IF(DT$19&lt;='様式３（療養者名簿）（⑤の場合）'!$BK68,1,0),0),0)</f>
        <v>0</v>
      </c>
      <c r="DU63" s="365">
        <f>IF(DU$19-'様式３（療養者名簿）（⑤の場合）'!$BJ68+1&lt;=15,IF(DU$19&gt;='様式３（療養者名簿）（⑤の場合）'!$BJ68,IF(DU$19&lt;='様式３（療養者名簿）（⑤の場合）'!$BK68,1,0),0),0)</f>
        <v>0</v>
      </c>
      <c r="DV63" s="365">
        <f>IF(DV$19-'様式３（療養者名簿）（⑤の場合）'!$BJ68+1&lt;=15,IF(DV$19&gt;='様式３（療養者名簿）（⑤の場合）'!$BJ68,IF(DV$19&lt;='様式３（療養者名簿）（⑤の場合）'!$BK68,1,0),0),0)</f>
        <v>0</v>
      </c>
      <c r="DW63" s="365">
        <f>IF(DW$19-'様式３（療養者名簿）（⑤の場合）'!$BJ68+1&lt;=15,IF(DW$19&gt;='様式３（療養者名簿）（⑤の場合）'!$BJ68,IF(DW$19&lt;='様式３（療養者名簿）（⑤の場合）'!$BK68,1,0),0),0)</f>
        <v>0</v>
      </c>
      <c r="DX63" s="365">
        <f>IF(DX$19-'様式３（療養者名簿）（⑤の場合）'!$BJ68+1&lt;=15,IF(DX$19&gt;='様式３（療養者名簿）（⑤の場合）'!$BJ68,IF(DX$19&lt;='様式３（療養者名簿）（⑤の場合）'!$BK68,1,0),0),0)</f>
        <v>0</v>
      </c>
      <c r="DY63" s="365">
        <f>IF(DY$19-'様式３（療養者名簿）（⑤の場合）'!$BJ68+1&lt;=15,IF(DY$19&gt;='様式３（療養者名簿）（⑤の場合）'!$BJ68,IF(DY$19&lt;='様式３（療養者名簿）（⑤の場合）'!$BK68,1,0),0),0)</f>
        <v>0</v>
      </c>
      <c r="DZ63" s="365">
        <f>IF(DZ$19-'様式３（療養者名簿）（⑤の場合）'!$BJ68+1&lt;=15,IF(DZ$19&gt;='様式３（療養者名簿）（⑤の場合）'!$BJ68,IF(DZ$19&lt;='様式３（療養者名簿）（⑤の場合）'!$BK68,1,0),0),0)</f>
        <v>0</v>
      </c>
      <c r="EA63" s="365">
        <f>IF(EA$19-'様式３（療養者名簿）（⑤の場合）'!$BJ68+1&lt;=15,IF(EA$19&gt;='様式３（療養者名簿）（⑤の場合）'!$BJ68,IF(EA$19&lt;='様式３（療養者名簿）（⑤の場合）'!$BK68,1,0),0),0)</f>
        <v>0</v>
      </c>
      <c r="EB63" s="365">
        <f>IF(EB$19-'様式３（療養者名簿）（⑤の場合）'!$BJ68+1&lt;=15,IF(EB$19&gt;='様式３（療養者名簿）（⑤の場合）'!$BJ68,IF(EB$19&lt;='様式３（療養者名簿）（⑤の場合）'!$BK68,1,0),0),0)</f>
        <v>0</v>
      </c>
      <c r="EC63" s="365">
        <f>IF(EC$19-'様式３（療養者名簿）（⑤の場合）'!$BJ68+1&lt;=15,IF(EC$19&gt;='様式３（療養者名簿）（⑤の場合）'!$BJ68,IF(EC$19&lt;='様式３（療養者名簿）（⑤の場合）'!$BK68,1,0),0),0)</f>
        <v>0</v>
      </c>
      <c r="ED63" s="365">
        <f>IF(ED$19-'様式３（療養者名簿）（⑤の場合）'!$BJ68+1&lt;=15,IF(ED$19&gt;='様式３（療養者名簿）（⑤の場合）'!$BJ68,IF(ED$19&lt;='様式３（療養者名簿）（⑤の場合）'!$BK68,1,0),0),0)</f>
        <v>0</v>
      </c>
      <c r="EE63" s="365">
        <f>IF(EE$19-'様式３（療養者名簿）（⑤の場合）'!$BJ68+1&lt;=15,IF(EE$19&gt;='様式３（療養者名簿）（⑤の場合）'!$BJ68,IF(EE$19&lt;='様式３（療養者名簿）（⑤の場合）'!$BK68,1,0),0),0)</f>
        <v>0</v>
      </c>
      <c r="EF63" s="365">
        <f>IF(EF$19-'様式３（療養者名簿）（⑤の場合）'!$BJ68+1&lt;=15,IF(EF$19&gt;='様式３（療養者名簿）（⑤の場合）'!$BJ68,IF(EF$19&lt;='様式３（療養者名簿）（⑤の場合）'!$BK68,1,0),0),0)</f>
        <v>0</v>
      </c>
      <c r="EG63" s="365">
        <f>IF(EG$19-'様式３（療養者名簿）（⑤の場合）'!$BJ68+1&lt;=15,IF(EG$19&gt;='様式３（療養者名簿）（⑤の場合）'!$BJ68,IF(EG$19&lt;='様式３（療養者名簿）（⑤の場合）'!$BK68,1,0),0),0)</f>
        <v>0</v>
      </c>
      <c r="EH63" s="365">
        <f>IF(EH$19-'様式３（療養者名簿）（⑤の場合）'!$BJ68+1&lt;=15,IF(EH$19&gt;='様式３（療養者名簿）（⑤の場合）'!$BJ68,IF(EH$19&lt;='様式３（療養者名簿）（⑤の場合）'!$BK68,1,0),0),0)</f>
        <v>0</v>
      </c>
      <c r="EI63" s="365">
        <f>IF(EI$19-'様式３（療養者名簿）（⑤の場合）'!$BJ68+1&lt;=15,IF(EI$19&gt;='様式３（療養者名簿）（⑤の場合）'!$BJ68,IF(EI$19&lt;='様式３（療養者名簿）（⑤の場合）'!$BK68,1,0),0),0)</f>
        <v>0</v>
      </c>
      <c r="EJ63" s="365">
        <f>IF(EJ$19-'様式３（療養者名簿）（⑤の場合）'!$BJ68+1&lt;=15,IF(EJ$19&gt;='様式３（療養者名簿）（⑤の場合）'!$BJ68,IF(EJ$19&lt;='様式３（療養者名簿）（⑤の場合）'!$BK68,1,0),0),0)</f>
        <v>0</v>
      </c>
      <c r="EK63" s="365">
        <f>IF(EK$19-'様式３（療養者名簿）（⑤の場合）'!$BJ68+1&lt;=15,IF(EK$19&gt;='様式３（療養者名簿）（⑤の場合）'!$BJ68,IF(EK$19&lt;='様式３（療養者名簿）（⑤の場合）'!$BK68,1,0),0),0)</f>
        <v>0</v>
      </c>
      <c r="EL63" s="365">
        <f>IF(EL$19-'様式３（療養者名簿）（⑤の場合）'!$BJ68+1&lt;=15,IF(EL$19&gt;='様式３（療養者名簿）（⑤の場合）'!$BJ68,IF(EL$19&lt;='様式３（療養者名簿）（⑤の場合）'!$BK68,1,0),0),0)</f>
        <v>0</v>
      </c>
      <c r="EM63" s="365">
        <f>IF(EM$19-'様式３（療養者名簿）（⑤の場合）'!$BJ68+1&lt;=15,IF(EM$19&gt;='様式３（療養者名簿）（⑤の場合）'!$BJ68,IF(EM$19&lt;='様式３（療養者名簿）（⑤の場合）'!$BK68,1,0),0),0)</f>
        <v>0</v>
      </c>
      <c r="EN63" s="365">
        <f>IF(EN$19-'様式３（療養者名簿）（⑤の場合）'!$BJ68+1&lt;=15,IF(EN$19&gt;='様式３（療養者名簿）（⑤の場合）'!$BJ68,IF(EN$19&lt;='様式３（療養者名簿）（⑤の場合）'!$BK68,1,0),0),0)</f>
        <v>0</v>
      </c>
      <c r="EO63" s="365">
        <f>IF(EO$19-'様式３（療養者名簿）（⑤の場合）'!$BJ68+1&lt;=15,IF(EO$19&gt;='様式３（療養者名簿）（⑤の場合）'!$BJ68,IF(EO$19&lt;='様式３（療養者名簿）（⑤の場合）'!$BK68,1,0),0),0)</f>
        <v>0</v>
      </c>
      <c r="EP63" s="365">
        <f>IF(EP$19-'様式３（療養者名簿）（⑤の場合）'!$BJ68+1&lt;=15,IF(EP$19&gt;='様式３（療養者名簿）（⑤の場合）'!$BJ68,IF(EP$19&lt;='様式３（療養者名簿）（⑤の場合）'!$BK68,1,0),0),0)</f>
        <v>0</v>
      </c>
      <c r="EQ63" s="365">
        <f>IF(EQ$19-'様式３（療養者名簿）（⑤の場合）'!$BJ68+1&lt;=15,IF(EQ$19&gt;='様式３（療養者名簿）（⑤の場合）'!$BJ68,IF(EQ$19&lt;='様式３（療養者名簿）（⑤の場合）'!$BK68,1,0),0),0)</f>
        <v>0</v>
      </c>
      <c r="ER63" s="365">
        <f>IF(ER$19-'様式３（療養者名簿）（⑤の場合）'!$BJ68+1&lt;=15,IF(ER$19&gt;='様式３（療養者名簿）（⑤の場合）'!$BJ68,IF(ER$19&lt;='様式３（療養者名簿）（⑤の場合）'!$BK68,1,0),0),0)</f>
        <v>0</v>
      </c>
      <c r="ES63" s="365">
        <f>IF(ES$19-'様式３（療養者名簿）（⑤の場合）'!$BJ68+1&lt;=15,IF(ES$19&gt;='様式３（療養者名簿）（⑤の場合）'!$BJ68,IF(ES$19&lt;='様式３（療養者名簿）（⑤の場合）'!$BK68,1,0),0),0)</f>
        <v>0</v>
      </c>
      <c r="ET63" s="365">
        <f>IF(ET$19-'様式３（療養者名簿）（⑤の場合）'!$BJ68+1&lt;=15,IF(ET$19&gt;='様式３（療養者名簿）（⑤の場合）'!$BJ68,IF(ET$19&lt;='様式３（療養者名簿）（⑤の場合）'!$BK68,1,0),0),0)</f>
        <v>0</v>
      </c>
      <c r="EU63" s="365">
        <f>IF(EU$19-'様式３（療養者名簿）（⑤の場合）'!$BJ68+1&lt;=15,IF(EU$19&gt;='様式３（療養者名簿）（⑤の場合）'!$BJ68,IF(EU$19&lt;='様式３（療養者名簿）（⑤の場合）'!$BK68,1,0),0),0)</f>
        <v>0</v>
      </c>
      <c r="EV63" s="365">
        <f>IF(EV$19-'様式３（療養者名簿）（⑤の場合）'!$BJ68+1&lt;=15,IF(EV$19&gt;='様式３（療養者名簿）（⑤の場合）'!$BJ68,IF(EV$19&lt;='様式３（療養者名簿）（⑤の場合）'!$BK68,1,0),0),0)</f>
        <v>0</v>
      </c>
      <c r="EW63" s="365">
        <f>IF(EW$19-'様式３（療養者名簿）（⑤の場合）'!$BJ68+1&lt;=15,IF(EW$19&gt;='様式３（療養者名簿）（⑤の場合）'!$BJ68,IF(EW$19&lt;='様式３（療養者名簿）（⑤の場合）'!$BK68,1,0),0),0)</f>
        <v>0</v>
      </c>
      <c r="EX63" s="365">
        <f>IF(EX$19-'様式３（療養者名簿）（⑤の場合）'!$BJ68+1&lt;=15,IF(EX$19&gt;='様式３（療養者名簿）（⑤の場合）'!$BJ68,IF(EX$19&lt;='様式３（療養者名簿）（⑤の場合）'!$BK68,1,0),0),0)</f>
        <v>0</v>
      </c>
      <c r="EY63" s="365">
        <f>IF(EY$19-'様式３（療養者名簿）（⑤の場合）'!$BJ68+1&lt;=15,IF(EY$19&gt;='様式３（療養者名簿）（⑤の場合）'!$BJ68,IF(EY$19&lt;='様式３（療養者名簿）（⑤の場合）'!$BK68,1,0),0),0)</f>
        <v>0</v>
      </c>
      <c r="EZ63" s="365">
        <f>IF(EZ$19-'様式３（療養者名簿）（⑤の場合）'!$BJ68+1&lt;=15,IF(EZ$19&gt;='様式３（療養者名簿）（⑤の場合）'!$BJ68,IF(EZ$19&lt;='様式３（療養者名簿）（⑤の場合）'!$BK68,1,0),0),0)</f>
        <v>0</v>
      </c>
      <c r="FA63" s="365">
        <f>IF(FA$19-'様式３（療養者名簿）（⑤の場合）'!$BJ68+1&lt;=15,IF(FA$19&gt;='様式３（療養者名簿）（⑤の場合）'!$BJ68,IF(FA$19&lt;='様式３（療養者名簿）（⑤の場合）'!$BK68,1,0),0),0)</f>
        <v>0</v>
      </c>
      <c r="FB63" s="365">
        <f>IF(FB$19-'様式３（療養者名簿）（⑤の場合）'!$BJ68+1&lt;=15,IF(FB$19&gt;='様式３（療養者名簿）（⑤の場合）'!$BJ68,IF(FB$19&lt;='様式３（療養者名簿）（⑤の場合）'!$BK68,1,0),0),0)</f>
        <v>0</v>
      </c>
      <c r="FC63" s="365">
        <f>IF(FC$19-'様式３（療養者名簿）（⑤の場合）'!$BJ68+1&lt;=15,IF(FC$19&gt;='様式３（療養者名簿）（⑤の場合）'!$BJ68,IF(FC$19&lt;='様式３（療養者名簿）（⑤の場合）'!$BK68,1,0),0),0)</f>
        <v>0</v>
      </c>
      <c r="FD63" s="365">
        <f>IF(FD$19-'様式３（療養者名簿）（⑤の場合）'!$BJ68+1&lt;=15,IF(FD$19&gt;='様式３（療養者名簿）（⑤の場合）'!$BJ68,IF(FD$19&lt;='様式３（療養者名簿）（⑤の場合）'!$BK68,1,0),0),0)</f>
        <v>0</v>
      </c>
      <c r="FE63" s="365">
        <f>IF(FE$19-'様式３（療養者名簿）（⑤の場合）'!$BJ68+1&lt;=15,IF(FE$19&gt;='様式３（療養者名簿）（⑤の場合）'!$BJ68,IF(FE$19&lt;='様式３（療養者名簿）（⑤の場合）'!$BK68,1,0),0),0)</f>
        <v>0</v>
      </c>
      <c r="FF63" s="365">
        <f>IF(FF$19-'様式３（療養者名簿）（⑤の場合）'!$BJ68+1&lt;=15,IF(FF$19&gt;='様式３（療養者名簿）（⑤の場合）'!$BJ68,IF(FF$19&lt;='様式３（療養者名簿）（⑤の場合）'!$BK68,1,0),0),0)</f>
        <v>0</v>
      </c>
      <c r="FG63" s="365">
        <f>IF(FG$19-'様式３（療養者名簿）（⑤の場合）'!$BJ68+1&lt;=15,IF(FG$19&gt;='様式３（療養者名簿）（⑤の場合）'!$BJ68,IF(FG$19&lt;='様式３（療養者名簿）（⑤の場合）'!$BK68,1,0),0),0)</f>
        <v>0</v>
      </c>
      <c r="FH63" s="365">
        <f>IF(FH$19-'様式３（療養者名簿）（⑤の場合）'!$BJ68+1&lt;=15,IF(FH$19&gt;='様式３（療養者名簿）（⑤の場合）'!$BJ68,IF(FH$19&lt;='様式３（療養者名簿）（⑤の場合）'!$BK68,1,0),0),0)</f>
        <v>0</v>
      </c>
      <c r="FI63" s="365">
        <f>IF(FI$19-'様式３（療養者名簿）（⑤の場合）'!$BJ68+1&lt;=15,IF(FI$19&gt;='様式３（療養者名簿）（⑤の場合）'!$BJ68,IF(FI$19&lt;='様式３（療養者名簿）（⑤の場合）'!$BK68,1,0),0),0)</f>
        <v>0</v>
      </c>
      <c r="FJ63" s="365">
        <f>IF(FJ$19-'様式３（療養者名簿）（⑤の場合）'!$BJ68+1&lt;=15,IF(FJ$19&gt;='様式３（療養者名簿）（⑤の場合）'!$BJ68,IF(FJ$19&lt;='様式３（療養者名簿）（⑤の場合）'!$BK68,1,0),0),0)</f>
        <v>0</v>
      </c>
      <c r="FK63" s="365">
        <f>IF(FK$19-'様式３（療養者名簿）（⑤の場合）'!$BJ68+1&lt;=15,IF(FK$19&gt;='様式３（療養者名簿）（⑤の場合）'!$BJ68,IF(FK$19&lt;='様式３（療養者名簿）（⑤の場合）'!$BK68,1,0),0),0)</f>
        <v>0</v>
      </c>
      <c r="FL63" s="365">
        <f>IF(FL$19-'様式３（療養者名簿）（⑤の場合）'!$BJ68+1&lt;=15,IF(FL$19&gt;='様式３（療養者名簿）（⑤の場合）'!$BJ68,IF(FL$19&lt;='様式３（療養者名簿）（⑤の場合）'!$BK68,1,0),0),0)</f>
        <v>0</v>
      </c>
      <c r="FM63" s="365">
        <f>IF(FM$19-'様式３（療養者名簿）（⑤の場合）'!$BJ68+1&lt;=15,IF(FM$19&gt;='様式３（療養者名簿）（⑤の場合）'!$BJ68,IF(FM$19&lt;='様式３（療養者名簿）（⑤の場合）'!$BK68,1,0),0),0)</f>
        <v>0</v>
      </c>
      <c r="FN63" s="365">
        <f>IF(FN$19-'様式３（療養者名簿）（⑤の場合）'!$BJ68+1&lt;=15,IF(FN$19&gt;='様式３（療養者名簿）（⑤の場合）'!$BJ68,IF(FN$19&lt;='様式３（療養者名簿）（⑤の場合）'!$BK68,1,0),0),0)</f>
        <v>0</v>
      </c>
      <c r="FO63" s="365">
        <f>IF(FO$19-'様式３（療養者名簿）（⑤の場合）'!$BJ68+1&lt;=15,IF(FO$19&gt;='様式３（療養者名簿）（⑤の場合）'!$BJ68,IF(FO$19&lt;='様式３（療養者名簿）（⑤の場合）'!$BK68,1,0),0),0)</f>
        <v>0</v>
      </c>
      <c r="FP63" s="365">
        <f>IF(FP$19-'様式３（療養者名簿）（⑤の場合）'!$BJ68+1&lt;=15,IF(FP$19&gt;='様式３（療養者名簿）（⑤の場合）'!$BJ68,IF(FP$19&lt;='様式３（療養者名簿）（⑤の場合）'!$BK68,1,0),0),0)</f>
        <v>0</v>
      </c>
      <c r="FQ63" s="365">
        <f>IF(FQ$19-'様式３（療養者名簿）（⑤の場合）'!$BJ68+1&lt;=15,IF(FQ$19&gt;='様式３（療養者名簿）（⑤の場合）'!$BJ68,IF(FQ$19&lt;='様式３（療養者名簿）（⑤の場合）'!$BK68,1,0),0),0)</f>
        <v>0</v>
      </c>
      <c r="FR63" s="365">
        <f>IF(FR$19-'様式３（療養者名簿）（⑤の場合）'!$BJ68+1&lt;=15,IF(FR$19&gt;='様式３（療養者名簿）（⑤の場合）'!$BJ68,IF(FR$19&lt;='様式３（療養者名簿）（⑤の場合）'!$BK68,1,0),0),0)</f>
        <v>0</v>
      </c>
      <c r="FS63" s="365">
        <f>IF(FS$19-'様式３（療養者名簿）（⑤の場合）'!$BJ68+1&lt;=15,IF(FS$19&gt;='様式３（療養者名簿）（⑤の場合）'!$BJ68,IF(FS$19&lt;='様式３（療養者名簿）（⑤の場合）'!$BK68,1,0),0),0)</f>
        <v>0</v>
      </c>
      <c r="FT63" s="365">
        <f>IF(FT$19-'様式３（療養者名簿）（⑤の場合）'!$BJ68+1&lt;=15,IF(FT$19&gt;='様式３（療養者名簿）（⑤の場合）'!$BJ68,IF(FT$19&lt;='様式３（療養者名簿）（⑤の場合）'!$BK68,1,0),0),0)</f>
        <v>0</v>
      </c>
      <c r="FU63" s="365">
        <f>IF(FU$19-'様式３（療養者名簿）（⑤の場合）'!$BJ68+1&lt;=15,IF(FU$19&gt;='様式３（療養者名簿）（⑤の場合）'!$BJ68,IF(FU$19&lt;='様式３（療養者名簿）（⑤の場合）'!$BK68,1,0),0),0)</f>
        <v>0</v>
      </c>
      <c r="FV63" s="365">
        <f>IF(FV$19-'様式３（療養者名簿）（⑤の場合）'!$BJ68+1&lt;=15,IF(FV$19&gt;='様式３（療養者名簿）（⑤の場合）'!$BJ68,IF(FV$19&lt;='様式３（療養者名簿）（⑤の場合）'!$BK68,1,0),0),0)</f>
        <v>0</v>
      </c>
      <c r="FW63" s="365">
        <f>IF(FW$19-'様式３（療養者名簿）（⑤の場合）'!$BJ68+1&lt;=15,IF(FW$19&gt;='様式３（療養者名簿）（⑤の場合）'!$BJ68,IF(FW$19&lt;='様式３（療養者名簿）（⑤の場合）'!$BK68,1,0),0),0)</f>
        <v>0</v>
      </c>
      <c r="FX63" s="365">
        <f>IF(FX$19-'様式３（療養者名簿）（⑤の場合）'!$BJ68+1&lt;=15,IF(FX$19&gt;='様式３（療養者名簿）（⑤の場合）'!$BJ68,IF(FX$19&lt;='様式３（療養者名簿）（⑤の場合）'!$BK68,1,0),0),0)</f>
        <v>0</v>
      </c>
      <c r="FY63" s="365">
        <f>IF(FY$19-'様式３（療養者名簿）（⑤の場合）'!$BJ68+1&lt;=15,IF(FY$19&gt;='様式３（療養者名簿）（⑤の場合）'!$BJ68,IF(FY$19&lt;='様式３（療養者名簿）（⑤の場合）'!$BK68,1,0),0),0)</f>
        <v>0</v>
      </c>
      <c r="FZ63" s="365">
        <f>IF(FZ$19-'様式３（療養者名簿）（⑤の場合）'!$BJ68+1&lt;=15,IF(FZ$19&gt;='様式３（療養者名簿）（⑤の場合）'!$BJ68,IF(FZ$19&lt;='様式３（療養者名簿）（⑤の場合）'!$BK68,1,0),0),0)</f>
        <v>0</v>
      </c>
      <c r="GA63" s="365">
        <f>IF(GA$19-'様式３（療養者名簿）（⑤の場合）'!$BJ68+1&lt;=15,IF(GA$19&gt;='様式３（療養者名簿）（⑤の場合）'!$BJ68,IF(GA$19&lt;='様式３（療養者名簿）（⑤の場合）'!$BK68,1,0),0),0)</f>
        <v>0</v>
      </c>
      <c r="GB63" s="365">
        <f>IF(GB$19-'様式３（療養者名簿）（⑤の場合）'!$BJ68+1&lt;=15,IF(GB$19&gt;='様式３（療養者名簿）（⑤の場合）'!$BJ68,IF(GB$19&lt;='様式３（療養者名簿）（⑤の場合）'!$BK68,1,0),0),0)</f>
        <v>0</v>
      </c>
      <c r="GC63" s="365">
        <f>IF(GC$19-'様式３（療養者名簿）（⑤の場合）'!$BJ68+1&lt;=15,IF(GC$19&gt;='様式３（療養者名簿）（⑤の場合）'!$BJ68,IF(GC$19&lt;='様式３（療養者名簿）（⑤の場合）'!$BK68,1,0),0),0)</f>
        <v>0</v>
      </c>
      <c r="GD63" s="365">
        <f>IF(GD$19-'様式３（療養者名簿）（⑤の場合）'!$BJ68+1&lt;=15,IF(GD$19&gt;='様式３（療養者名簿）（⑤の場合）'!$BJ68,IF(GD$19&lt;='様式３（療養者名簿）（⑤の場合）'!$BK68,1,0),0),0)</f>
        <v>0</v>
      </c>
      <c r="GE63" s="365">
        <f>IF(GE$19-'様式３（療養者名簿）（⑤の場合）'!$BJ68+1&lt;=15,IF(GE$19&gt;='様式３（療養者名簿）（⑤の場合）'!$BJ68,IF(GE$19&lt;='様式３（療養者名簿）（⑤の場合）'!$BK68,1,0),0),0)</f>
        <v>0</v>
      </c>
      <c r="GF63" s="365">
        <f>IF(GF$19-'様式３（療養者名簿）（⑤の場合）'!$BJ68+1&lt;=15,IF(GF$19&gt;='様式３（療養者名簿）（⑤の場合）'!$BJ68,IF(GF$19&lt;='様式３（療養者名簿）（⑤の場合）'!$BK68,1,0),0),0)</f>
        <v>0</v>
      </c>
      <c r="GG63" s="365">
        <f>IF(GG$19-'様式３（療養者名簿）（⑤の場合）'!$BJ68+1&lt;=15,IF(GG$19&gt;='様式３（療養者名簿）（⑤の場合）'!$BJ68,IF(GG$19&lt;='様式３（療養者名簿）（⑤の場合）'!$BK68,1,0),0),0)</f>
        <v>0</v>
      </c>
      <c r="GH63" s="365">
        <f>IF(GH$19-'様式３（療養者名簿）（⑤の場合）'!$BJ68+1&lt;=15,IF(GH$19&gt;='様式３（療養者名簿）（⑤の場合）'!$BJ68,IF(GH$19&lt;='様式３（療養者名簿）（⑤の場合）'!$BK68,1,0),0),0)</f>
        <v>0</v>
      </c>
      <c r="GI63" s="365">
        <f>IF(GI$19-'様式３（療養者名簿）（⑤の場合）'!$BJ68+1&lt;=15,IF(GI$19&gt;='様式３（療養者名簿）（⑤の場合）'!$BJ68,IF(GI$19&lt;='様式３（療養者名簿）（⑤の場合）'!$BK68,1,0),0),0)</f>
        <v>0</v>
      </c>
      <c r="GJ63" s="365">
        <f>IF(GJ$19-'様式３（療養者名簿）（⑤の場合）'!$BJ68+1&lt;=15,IF(GJ$19&gt;='様式３（療養者名簿）（⑤の場合）'!$BJ68,IF(GJ$19&lt;='様式３（療養者名簿）（⑤の場合）'!$BK68,1,0),0),0)</f>
        <v>0</v>
      </c>
      <c r="GK63" s="365">
        <f>IF(GK$19-'様式３（療養者名簿）（⑤の場合）'!$BJ68+1&lt;=15,IF(GK$19&gt;='様式３（療養者名簿）（⑤の場合）'!$BJ68,IF(GK$19&lt;='様式３（療養者名簿）（⑤の場合）'!$BK68,1,0),0),0)</f>
        <v>0</v>
      </c>
      <c r="GL63" s="365">
        <f>IF(GL$19-'様式３（療養者名簿）（⑤の場合）'!$BJ68+1&lt;=15,IF(GL$19&gt;='様式３（療養者名簿）（⑤の場合）'!$BJ68,IF(GL$19&lt;='様式３（療養者名簿）（⑤の場合）'!$BK68,1,0),0),0)</f>
        <v>0</v>
      </c>
      <c r="GM63" s="365">
        <f>IF(GM$19-'様式３（療養者名簿）（⑤の場合）'!$BJ68+1&lt;=15,IF(GM$19&gt;='様式３（療養者名簿）（⑤の場合）'!$BJ68,IF(GM$19&lt;='様式３（療養者名簿）（⑤の場合）'!$BK68,1,0),0),0)</f>
        <v>0</v>
      </c>
      <c r="GN63" s="365">
        <f>IF(GN$19-'様式３（療養者名簿）（⑤の場合）'!$BJ68+1&lt;=15,IF(GN$19&gt;='様式３（療養者名簿）（⑤の場合）'!$BJ68,IF(GN$19&lt;='様式３（療養者名簿）（⑤の場合）'!$BK68,1,0),0),0)</f>
        <v>0</v>
      </c>
      <c r="GO63" s="365">
        <f>IF(GO$19-'様式３（療養者名簿）（⑤の場合）'!$BJ68+1&lt;=15,IF(GO$19&gt;='様式３（療養者名簿）（⑤の場合）'!$BJ68,IF(GO$19&lt;='様式３（療養者名簿）（⑤の場合）'!$BK68,1,0),0),0)</f>
        <v>0</v>
      </c>
      <c r="GP63" s="365">
        <f>IF(GP$19-'様式３（療養者名簿）（⑤の場合）'!$BJ68+1&lt;=15,IF(GP$19&gt;='様式３（療養者名簿）（⑤の場合）'!$BJ68,IF(GP$19&lt;='様式３（療養者名簿）（⑤の場合）'!$BK68,1,0),0),0)</f>
        <v>0</v>
      </c>
      <c r="GQ63" s="365">
        <f>IF(GQ$19-'様式３（療養者名簿）（⑤の場合）'!$BJ68+1&lt;=15,IF(GQ$19&gt;='様式３（療養者名簿）（⑤の場合）'!$BJ68,IF(GQ$19&lt;='様式３（療養者名簿）（⑤の場合）'!$BK68,1,0),0),0)</f>
        <v>0</v>
      </c>
      <c r="GR63" s="365">
        <f>IF(GR$19-'様式３（療養者名簿）（⑤の場合）'!$BJ68+1&lt;=15,IF(GR$19&gt;='様式３（療養者名簿）（⑤の場合）'!$BJ68,IF(GR$19&lt;='様式３（療養者名簿）（⑤の場合）'!$BK68,1,0),0),0)</f>
        <v>0</v>
      </c>
      <c r="GS63" s="365">
        <f>IF(GS$19-'様式３（療養者名簿）（⑤の場合）'!$BJ68+1&lt;=15,IF(GS$19&gt;='様式３（療養者名簿）（⑤の場合）'!$BJ68,IF(GS$19&lt;='様式３（療養者名簿）（⑤の場合）'!$BK68,1,0),0),0)</f>
        <v>0</v>
      </c>
      <c r="GT63" s="365">
        <f>IF(GT$19-'様式３（療養者名簿）（⑤の場合）'!$BJ68+1&lt;=15,IF(GT$19&gt;='様式３（療養者名簿）（⑤の場合）'!$BJ68,IF(GT$19&lt;='様式３（療養者名簿）（⑤の場合）'!$BK68,1,0),0),0)</f>
        <v>0</v>
      </c>
      <c r="GU63" s="365">
        <f>IF(GU$19-'様式３（療養者名簿）（⑤の場合）'!$BJ68+1&lt;=15,IF(GU$19&gt;='様式３（療養者名簿）（⑤の場合）'!$BJ68,IF(GU$19&lt;='様式３（療養者名簿）（⑤の場合）'!$BK68,1,0),0),0)</f>
        <v>0</v>
      </c>
      <c r="GV63" s="365">
        <f>IF(GV$19-'様式３（療養者名簿）（⑤の場合）'!$BJ68+1&lt;=15,IF(GV$19&gt;='様式３（療養者名簿）（⑤の場合）'!$BJ68,IF(GV$19&lt;='様式３（療養者名簿）（⑤の場合）'!$BK68,1,0),0),0)</f>
        <v>0</v>
      </c>
      <c r="GW63" s="365">
        <f>IF(GW$19-'様式３（療養者名簿）（⑤の場合）'!$BJ68+1&lt;=15,IF(GW$19&gt;='様式３（療養者名簿）（⑤の場合）'!$BJ68,IF(GW$19&lt;='様式３（療養者名簿）（⑤の場合）'!$BK68,1,0),0),0)</f>
        <v>0</v>
      </c>
      <c r="GX63" s="365">
        <f>IF(GX$19-'様式３（療養者名簿）（⑤の場合）'!$BJ68+1&lt;=15,IF(GX$19&gt;='様式３（療養者名簿）（⑤の場合）'!$BJ68,IF(GX$19&lt;='様式３（療養者名簿）（⑤の場合）'!$BK68,1,0),0),0)</f>
        <v>0</v>
      </c>
      <c r="GY63" s="365">
        <f>IF(GY$19-'様式３（療養者名簿）（⑤の場合）'!$BJ68+1&lt;=15,IF(GY$19&gt;='様式３（療養者名簿）（⑤の場合）'!$BJ68,IF(GY$19&lt;='様式３（療養者名簿）（⑤の場合）'!$BK68,1,0),0),0)</f>
        <v>0</v>
      </c>
      <c r="GZ63" s="365">
        <f>IF(GZ$19-'様式３（療養者名簿）（⑤の場合）'!$BJ68+1&lt;=15,IF(GZ$19&gt;='様式３（療養者名簿）（⑤の場合）'!$BJ68,IF(GZ$19&lt;='様式３（療養者名簿）（⑤の場合）'!$BK68,1,0),0),0)</f>
        <v>0</v>
      </c>
      <c r="HA63" s="365">
        <f>IF(HA$19-'様式３（療養者名簿）（⑤の場合）'!$BJ68+1&lt;=15,IF(HA$19&gt;='様式３（療養者名簿）（⑤の場合）'!$BJ68,IF(HA$19&lt;='様式３（療養者名簿）（⑤の場合）'!$BK68,1,0),0),0)</f>
        <v>0</v>
      </c>
      <c r="HB63" s="365">
        <f>IF(HB$19-'様式３（療養者名簿）（⑤の場合）'!$BJ68+1&lt;=15,IF(HB$19&gt;='様式３（療養者名簿）（⑤の場合）'!$BJ68,IF(HB$19&lt;='様式３（療養者名簿）（⑤の場合）'!$BK68,1,0),0),0)</f>
        <v>0</v>
      </c>
      <c r="HC63" s="365">
        <f>IF(HC$19-'様式３（療養者名簿）（⑤の場合）'!$BJ68+1&lt;=15,IF(HC$19&gt;='様式３（療養者名簿）（⑤の場合）'!$BJ68,IF(HC$19&lt;='様式３（療養者名簿）（⑤の場合）'!$BK68,1,0),0),0)</f>
        <v>0</v>
      </c>
      <c r="HD63" s="365">
        <f>IF(HD$19-'様式３（療養者名簿）（⑤の場合）'!$BJ68+1&lt;=15,IF(HD$19&gt;='様式３（療養者名簿）（⑤の場合）'!$BJ68,IF(HD$19&lt;='様式３（療養者名簿）（⑤の場合）'!$BK68,1,0),0),0)</f>
        <v>0</v>
      </c>
      <c r="HE63" s="365">
        <f>IF(HE$19-'様式３（療養者名簿）（⑤の場合）'!$BJ68+1&lt;=15,IF(HE$19&gt;='様式３（療養者名簿）（⑤の場合）'!$BJ68,IF(HE$19&lt;='様式３（療養者名簿）（⑤の場合）'!$BK68,1,0),0),0)</f>
        <v>0</v>
      </c>
      <c r="HF63" s="365">
        <f>IF(HF$19-'様式３（療養者名簿）（⑤の場合）'!$BJ68+1&lt;=15,IF(HF$19&gt;='様式３（療養者名簿）（⑤の場合）'!$BJ68,IF(HF$19&lt;='様式３（療養者名簿）（⑤の場合）'!$BK68,1,0),0),0)</f>
        <v>0</v>
      </c>
      <c r="HG63" s="365">
        <f>IF(HG$19-'様式３（療養者名簿）（⑤の場合）'!$BJ68+1&lt;=15,IF(HG$19&gt;='様式３（療養者名簿）（⑤の場合）'!$BJ68,IF(HG$19&lt;='様式３（療養者名簿）（⑤の場合）'!$BK68,1,0),0),0)</f>
        <v>0</v>
      </c>
      <c r="HH63" s="365">
        <f>IF(HH$19-'様式３（療養者名簿）（⑤の場合）'!$BJ68+1&lt;=15,IF(HH$19&gt;='様式３（療養者名簿）（⑤の場合）'!$BJ68,IF(HH$19&lt;='様式３（療養者名簿）（⑤の場合）'!$BK68,1,0),0),0)</f>
        <v>0</v>
      </c>
      <c r="HI63" s="365">
        <f>IF(HI$19-'様式３（療養者名簿）（⑤の場合）'!$BJ68+1&lt;=15,IF(HI$19&gt;='様式３（療養者名簿）（⑤の場合）'!$BJ68,IF(HI$19&lt;='様式３（療養者名簿）（⑤の場合）'!$BK68,1,0),0),0)</f>
        <v>0</v>
      </c>
      <c r="HJ63" s="365">
        <f>IF(HJ$19-'様式３（療養者名簿）（⑤の場合）'!$BJ68+1&lt;=15,IF(HJ$19&gt;='様式３（療養者名簿）（⑤の場合）'!$BJ68,IF(HJ$19&lt;='様式３（療養者名簿）（⑤の場合）'!$BK68,1,0),0),0)</f>
        <v>0</v>
      </c>
      <c r="HK63" s="365">
        <f>IF(HK$19-'様式３（療養者名簿）（⑤の場合）'!$BJ68+1&lt;=15,IF(HK$19&gt;='様式３（療養者名簿）（⑤の場合）'!$BJ68,IF(HK$19&lt;='様式３（療養者名簿）（⑤の場合）'!$BK68,1,0),0),0)</f>
        <v>0</v>
      </c>
      <c r="HL63" s="365">
        <f>IF(HL$19-'様式３（療養者名簿）（⑤の場合）'!$BJ68+1&lt;=15,IF(HL$19&gt;='様式３（療養者名簿）（⑤の場合）'!$BJ68,IF(HL$19&lt;='様式３（療養者名簿）（⑤の場合）'!$BK68,1,0),0),0)</f>
        <v>0</v>
      </c>
      <c r="HM63" s="365">
        <f>IF(HM$19-'様式３（療養者名簿）（⑤の場合）'!$BJ68+1&lt;=15,IF(HM$19&gt;='様式３（療養者名簿）（⑤の場合）'!$BJ68,IF(HM$19&lt;='様式３（療養者名簿）（⑤の場合）'!$BK68,1,0),0),0)</f>
        <v>0</v>
      </c>
      <c r="HN63" s="365">
        <f>IF(HN$19-'様式３（療養者名簿）（⑤の場合）'!$BJ68+1&lt;=15,IF(HN$19&gt;='様式３（療養者名簿）（⑤の場合）'!$BJ68,IF(HN$19&lt;='様式３（療養者名簿）（⑤の場合）'!$BK68,1,0),0),0)</f>
        <v>0</v>
      </c>
      <c r="HO63" s="365">
        <f>IF(HO$19-'様式３（療養者名簿）（⑤の場合）'!$BJ68+1&lt;=15,IF(HO$19&gt;='様式３（療養者名簿）（⑤の場合）'!$BJ68,IF(HO$19&lt;='様式３（療養者名簿）（⑤の場合）'!$BK68,1,0),0),0)</f>
        <v>0</v>
      </c>
      <c r="HP63" s="365">
        <f>IF(HP$19-'様式３（療養者名簿）（⑤の場合）'!$BJ68+1&lt;=15,IF(HP$19&gt;='様式３（療養者名簿）（⑤の場合）'!$BJ68,IF(HP$19&lt;='様式３（療養者名簿）（⑤の場合）'!$BK68,1,0),0),0)</f>
        <v>0</v>
      </c>
      <c r="HQ63" s="365">
        <f>IF(HQ$19-'様式３（療養者名簿）（⑤の場合）'!$BJ68+1&lt;=15,IF(HQ$19&gt;='様式３（療養者名簿）（⑤の場合）'!$BJ68,IF(HQ$19&lt;='様式３（療養者名簿）（⑤の場合）'!$BK68,1,0),0),0)</f>
        <v>0</v>
      </c>
      <c r="HR63" s="365">
        <f>IF(HR$19-'様式３（療養者名簿）（⑤の場合）'!$BJ68+1&lt;=15,IF(HR$19&gt;='様式３（療養者名簿）（⑤の場合）'!$BJ68,IF(HR$19&lt;='様式３（療養者名簿）（⑤の場合）'!$BK68,1,0),0),0)</f>
        <v>0</v>
      </c>
      <c r="HS63" s="365">
        <f>IF(HS$19-'様式３（療養者名簿）（⑤の場合）'!$BJ68+1&lt;=15,IF(HS$19&gt;='様式３（療養者名簿）（⑤の場合）'!$BJ68,IF(HS$19&lt;='様式３（療養者名簿）（⑤の場合）'!$BK68,1,0),0),0)</f>
        <v>0</v>
      </c>
      <c r="HT63" s="365">
        <f>IF(HT$19-'様式３（療養者名簿）（⑤の場合）'!$BJ68+1&lt;=15,IF(HT$19&gt;='様式３（療養者名簿）（⑤の場合）'!$BJ68,IF(HT$19&lt;='様式３（療養者名簿）（⑤の場合）'!$BK68,1,0),0),0)</f>
        <v>0</v>
      </c>
      <c r="HU63" s="365">
        <f>IF(HU$19-'様式３（療養者名簿）（⑤の場合）'!$BJ68+1&lt;=15,IF(HU$19&gt;='様式３（療養者名簿）（⑤の場合）'!$BJ68,IF(HU$19&lt;='様式３（療養者名簿）（⑤の場合）'!$BK68,1,0),0),0)</f>
        <v>0</v>
      </c>
      <c r="HV63" s="365">
        <f>IF(HV$19-'様式３（療養者名簿）（⑤の場合）'!$BJ68+1&lt;=15,IF(HV$19&gt;='様式３（療養者名簿）（⑤の場合）'!$BJ68,IF(HV$19&lt;='様式３（療養者名簿）（⑤の場合）'!$BK68,1,0),0),0)</f>
        <v>0</v>
      </c>
      <c r="HW63" s="365">
        <f>IF(HW$19-'様式３（療養者名簿）（⑤の場合）'!$BJ68+1&lt;=15,IF(HW$19&gt;='様式３（療養者名簿）（⑤の場合）'!$BJ68,IF(HW$19&lt;='様式３（療養者名簿）（⑤の場合）'!$BK68,1,0),0),0)</f>
        <v>0</v>
      </c>
      <c r="HX63" s="365">
        <f>IF(HX$19-'様式３（療養者名簿）（⑤の場合）'!$BJ68+1&lt;=15,IF(HX$19&gt;='様式３（療養者名簿）（⑤の場合）'!$BJ68,IF(HX$19&lt;='様式３（療養者名簿）（⑤の場合）'!$BK68,1,0),0),0)</f>
        <v>0</v>
      </c>
      <c r="HY63" s="365">
        <f>IF(HY$19-'様式３（療養者名簿）（⑤の場合）'!$BJ68+1&lt;=15,IF(HY$19&gt;='様式３（療養者名簿）（⑤の場合）'!$BJ68,IF(HY$19&lt;='様式３（療養者名簿）（⑤の場合）'!$BK68,1,0),0),0)</f>
        <v>0</v>
      </c>
      <c r="HZ63" s="365">
        <f>IF(HZ$19-'様式３（療養者名簿）（⑤の場合）'!$BJ68+1&lt;=15,IF(HZ$19&gt;='様式３（療養者名簿）（⑤の場合）'!$BJ68,IF(HZ$19&lt;='様式３（療養者名簿）（⑤の場合）'!$BK68,1,0),0),0)</f>
        <v>0</v>
      </c>
      <c r="IA63" s="365">
        <f>IF(IA$19-'様式３（療養者名簿）（⑤の場合）'!$BJ68+1&lt;=15,IF(IA$19&gt;='様式３（療養者名簿）（⑤の場合）'!$BJ68,IF(IA$19&lt;='様式３（療養者名簿）（⑤の場合）'!$BK68,1,0),0),0)</f>
        <v>0</v>
      </c>
      <c r="IB63" s="365">
        <f>IF(IB$19-'様式３（療養者名簿）（⑤の場合）'!$BJ68+1&lt;=15,IF(IB$19&gt;='様式３（療養者名簿）（⑤の場合）'!$BJ68,IF(IB$19&lt;='様式３（療養者名簿）（⑤の場合）'!$BK68,1,0),0),0)</f>
        <v>0</v>
      </c>
      <c r="IC63" s="365">
        <f>IF(IC$19-'様式３（療養者名簿）（⑤の場合）'!$BJ68+1&lt;=15,IF(IC$19&gt;='様式３（療養者名簿）（⑤の場合）'!$BJ68,IF(IC$19&lt;='様式３（療養者名簿）（⑤の場合）'!$BK68,1,0),0),0)</f>
        <v>0</v>
      </c>
      <c r="ID63" s="365">
        <f>IF(ID$19-'様式３（療養者名簿）（⑤の場合）'!$BJ68+1&lt;=15,IF(ID$19&gt;='様式３（療養者名簿）（⑤の場合）'!$BJ68,IF(ID$19&lt;='様式３（療養者名簿）（⑤の場合）'!$BK68,1,0),0),0)</f>
        <v>0</v>
      </c>
      <c r="IE63" s="365">
        <f>IF(IE$19-'様式３（療養者名簿）（⑤の場合）'!$BJ68+1&lt;=15,IF(IE$19&gt;='様式３（療養者名簿）（⑤の場合）'!$BJ68,IF(IE$19&lt;='様式３（療養者名簿）（⑤の場合）'!$BK68,1,0),0),0)</f>
        <v>0</v>
      </c>
      <c r="IF63" s="365">
        <f>IF(IF$19-'様式３（療養者名簿）（⑤の場合）'!$BJ68+1&lt;=15,IF(IF$19&gt;='様式３（療養者名簿）（⑤の場合）'!$BJ68,IF(IF$19&lt;='様式３（療養者名簿）（⑤の場合）'!$BK68,1,0),0),0)</f>
        <v>0</v>
      </c>
      <c r="IG63" s="365">
        <f>IF(IG$19-'様式３（療養者名簿）（⑤の場合）'!$BJ68+1&lt;=15,IF(IG$19&gt;='様式３（療養者名簿）（⑤の場合）'!$BJ68,IF(IG$19&lt;='様式３（療養者名簿）（⑤の場合）'!$BK68,1,0),0),0)</f>
        <v>0</v>
      </c>
      <c r="IH63" s="365">
        <f>IF(IH$19-'様式３（療養者名簿）（⑤の場合）'!$BJ68+1&lt;=15,IF(IH$19&gt;='様式３（療養者名簿）（⑤の場合）'!$BJ68,IF(IH$19&lt;='様式３（療養者名簿）（⑤の場合）'!$BK68,1,0),0),0)</f>
        <v>0</v>
      </c>
      <c r="II63" s="365">
        <f>IF(II$19-'様式３（療養者名簿）（⑤の場合）'!$BJ68+1&lt;=15,IF(II$19&gt;='様式３（療養者名簿）（⑤の場合）'!$BJ68,IF(II$19&lt;='様式３（療養者名簿）（⑤の場合）'!$BK68,1,0),0),0)</f>
        <v>0</v>
      </c>
      <c r="IJ63" s="365">
        <f>IF(IJ$19-'様式３（療養者名簿）（⑤の場合）'!$BJ68+1&lt;=15,IF(IJ$19&gt;='様式３（療養者名簿）（⑤の場合）'!$BJ68,IF(IJ$19&lt;='様式３（療養者名簿）（⑤の場合）'!$BK68,1,0),0),0)</f>
        <v>0</v>
      </c>
      <c r="IK63" s="365">
        <f>IF(IK$19-'様式３（療養者名簿）（⑤の場合）'!$BJ68+1&lt;=15,IF(IK$19&gt;='様式３（療養者名簿）（⑤の場合）'!$BJ68,IF(IK$19&lt;='様式３（療養者名簿）（⑤の場合）'!$BK68,1,0),0),0)</f>
        <v>0</v>
      </c>
      <c r="IL63" s="365">
        <f>IF(IL$19-'様式３（療養者名簿）（⑤の場合）'!$BJ68+1&lt;=15,IF(IL$19&gt;='様式３（療養者名簿）（⑤の場合）'!$BJ68,IF(IL$19&lt;='様式３（療養者名簿）（⑤の場合）'!$BK68,1,0),0),0)</f>
        <v>0</v>
      </c>
      <c r="IM63" s="365">
        <f>IF(IM$19-'様式３（療養者名簿）（⑤の場合）'!$BJ68+1&lt;=15,IF(IM$19&gt;='様式３（療養者名簿）（⑤の場合）'!$BJ68,IF(IM$19&lt;='様式３（療養者名簿）（⑤の場合）'!$BK68,1,0),0),0)</f>
        <v>0</v>
      </c>
      <c r="IN63" s="365">
        <f>IF(IN$19-'様式３（療養者名簿）（⑤の場合）'!$BJ68+1&lt;=15,IF(IN$19&gt;='様式３（療養者名簿）（⑤の場合）'!$BJ68,IF(IN$19&lt;='様式３（療養者名簿）（⑤の場合）'!$BK68,1,0),0),0)</f>
        <v>0</v>
      </c>
      <c r="IO63" s="365">
        <f>IF(IO$19-'様式３（療養者名簿）（⑤の場合）'!$BJ68+1&lt;=15,IF(IO$19&gt;='様式３（療養者名簿）（⑤の場合）'!$BJ68,IF(IO$19&lt;='様式３（療養者名簿）（⑤の場合）'!$BK68,1,0),0),0)</f>
        <v>0</v>
      </c>
      <c r="IP63" s="365">
        <f>IF(IP$19-'様式３（療養者名簿）（⑤の場合）'!$BJ68+1&lt;=15,IF(IP$19&gt;='様式３（療養者名簿）（⑤の場合）'!$BJ68,IF(IP$19&lt;='様式３（療養者名簿）（⑤の場合）'!$BK68,1,0),0),0)</f>
        <v>0</v>
      </c>
      <c r="IQ63" s="365">
        <f>IF(IQ$19-'様式３（療養者名簿）（⑤の場合）'!$BJ68+1&lt;=15,IF(IQ$19&gt;='様式３（療養者名簿）（⑤の場合）'!$BJ68,IF(IQ$19&lt;='様式３（療養者名簿）（⑤の場合）'!$BK68,1,0),0),0)</f>
        <v>0</v>
      </c>
      <c r="IR63" s="365">
        <f>IF(IR$19-'様式３（療養者名簿）（⑤の場合）'!$BJ68+1&lt;=15,IF(IR$19&gt;='様式３（療養者名簿）（⑤の場合）'!$BJ68,IF(IR$19&lt;='様式３（療養者名簿）（⑤の場合）'!$BK68,1,0),0),0)</f>
        <v>0</v>
      </c>
      <c r="IS63" s="365">
        <f>IF(IS$19-'様式３（療養者名簿）（⑤の場合）'!$BJ68+1&lt;=15,IF(IS$19&gt;='様式３（療養者名簿）（⑤の場合）'!$BJ68,IF(IS$19&lt;='様式３（療養者名簿）（⑤の場合）'!$BK68,1,0),0),0)</f>
        <v>0</v>
      </c>
      <c r="IT63" s="365">
        <f>IF(IT$19-'様式３（療養者名簿）（⑤の場合）'!$BJ68+1&lt;=15,IF(IT$19&gt;='様式３（療養者名簿）（⑤の場合）'!$BJ68,IF(IT$19&lt;='様式３（療養者名簿）（⑤の場合）'!$BK68,1,0),0),0)</f>
        <v>0</v>
      </c>
      <c r="IU63" s="365">
        <f>IF(IU$19-'様式３（療養者名簿）（⑤の場合）'!$BJ68+1&lt;=15,IF(IU$19&gt;='様式３（療養者名簿）（⑤の場合）'!$BJ68,IF(IU$19&lt;='様式３（療養者名簿）（⑤の場合）'!$BK68,1,0),0),0)</f>
        <v>0</v>
      </c>
      <c r="IV63" s="365">
        <f>IF(IV$19-'様式３（療養者名簿）（⑤の場合）'!$BJ68+1&lt;=15,IF(IV$19&gt;='様式３（療養者名簿）（⑤の場合）'!$BJ68,IF(IV$19&lt;='様式３（療養者名簿）（⑤の場合）'!$BK68,1,0),0),0)</f>
        <v>0</v>
      </c>
      <c r="IW63" s="365">
        <f>IF(IW$19-'様式３（療養者名簿）（⑤の場合）'!$BJ68+1&lt;=15,IF(IW$19&gt;='様式３（療養者名簿）（⑤の場合）'!$BJ68,IF(IW$19&lt;='様式３（療養者名簿）（⑤の場合）'!$BK68,1,0),0),0)</f>
        <v>0</v>
      </c>
      <c r="IX63" s="365">
        <f>IF(IX$19-'様式３（療養者名簿）（⑤の場合）'!$BJ68+1&lt;=15,IF(IX$19&gt;='様式３（療養者名簿）（⑤の場合）'!$BJ68,IF(IX$19&lt;='様式３（療養者名簿）（⑤の場合）'!$BK68,1,0),0),0)</f>
        <v>0</v>
      </c>
      <c r="IY63" s="365">
        <f>IF(IY$19-'様式３（療養者名簿）（⑤の場合）'!$BJ68+1&lt;=15,IF(IY$19&gt;='様式３（療養者名簿）（⑤の場合）'!$BJ68,IF(IY$19&lt;='様式３（療養者名簿）（⑤の場合）'!$BK68,1,0),0),0)</f>
        <v>0</v>
      </c>
      <c r="IZ63" s="365">
        <f>IF(IZ$19-'様式３（療養者名簿）（⑤の場合）'!$BJ68+1&lt;=15,IF(IZ$19&gt;='様式３（療養者名簿）（⑤の場合）'!$BJ68,IF(IZ$19&lt;='様式３（療養者名簿）（⑤の場合）'!$BK68,1,0),0),0)</f>
        <v>0</v>
      </c>
      <c r="JA63" s="365">
        <f>IF(JA$19-'様式３（療養者名簿）（⑤の場合）'!$BJ68+1&lt;=15,IF(JA$19&gt;='様式３（療養者名簿）（⑤の場合）'!$BJ68,IF(JA$19&lt;='様式３（療養者名簿）（⑤の場合）'!$BK68,1,0),0),0)</f>
        <v>0</v>
      </c>
      <c r="JB63" s="365">
        <f>IF(JB$19-'様式３（療養者名簿）（⑤の場合）'!$BJ68+1&lt;=15,IF(JB$19&gt;='様式３（療養者名簿）（⑤の場合）'!$BJ68,IF(JB$19&lt;='様式３（療養者名簿）（⑤の場合）'!$BK68,1,0),0),0)</f>
        <v>0</v>
      </c>
      <c r="JC63" s="365">
        <f>IF(JC$19-'様式３（療養者名簿）（⑤の場合）'!$BJ68+1&lt;=15,IF(JC$19&gt;='様式３（療養者名簿）（⑤の場合）'!$BJ68,IF(JC$19&lt;='様式３（療養者名簿）（⑤の場合）'!$BK68,1,0),0),0)</f>
        <v>0</v>
      </c>
      <c r="JD63" s="365">
        <f>IF(JD$19-'様式３（療養者名簿）（⑤の場合）'!$BJ68+1&lt;=15,IF(JD$19&gt;='様式３（療養者名簿）（⑤の場合）'!$BJ68,IF(JD$19&lt;='様式３（療養者名簿）（⑤の場合）'!$BK68,1,0),0),0)</f>
        <v>0</v>
      </c>
      <c r="JE63" s="365">
        <f>IF(JE$19-'様式３（療養者名簿）（⑤の場合）'!$BJ68+1&lt;=15,IF(JE$19&gt;='様式３（療養者名簿）（⑤の場合）'!$BJ68,IF(JE$19&lt;='様式３（療養者名簿）（⑤の場合）'!$BK68,1,0),0),0)</f>
        <v>0</v>
      </c>
      <c r="JF63" s="365">
        <f>IF(JF$19-'様式３（療養者名簿）（⑤の場合）'!$BJ68+1&lt;=15,IF(JF$19&gt;='様式３（療養者名簿）（⑤の場合）'!$BJ68,IF(JF$19&lt;='様式３（療養者名簿）（⑤の場合）'!$BK68,1,0),0),0)</f>
        <v>0</v>
      </c>
      <c r="JG63" s="365">
        <f>IF(JG$19-'様式３（療養者名簿）（⑤の場合）'!$BJ68+1&lt;=15,IF(JG$19&gt;='様式３（療養者名簿）（⑤の場合）'!$BJ68,IF(JG$19&lt;='様式３（療養者名簿）（⑤の場合）'!$BK68,1,0),0),0)</f>
        <v>0</v>
      </c>
      <c r="JH63" s="365">
        <f>IF(JH$19-'様式３（療養者名簿）（⑤の場合）'!$BJ68+1&lt;=15,IF(JH$19&gt;='様式３（療養者名簿）（⑤の場合）'!$BJ68,IF(JH$19&lt;='様式３（療養者名簿）（⑤の場合）'!$BK68,1,0),0),0)</f>
        <v>0</v>
      </c>
      <c r="JI63" s="365">
        <f>IF(JI$19-'様式３（療養者名簿）（⑤の場合）'!$BJ68+1&lt;=15,IF(JI$19&gt;='様式３（療養者名簿）（⑤の場合）'!$BJ68,IF(JI$19&lt;='様式３（療養者名簿）（⑤の場合）'!$BK68,1,0),0),0)</f>
        <v>0</v>
      </c>
      <c r="JJ63" s="365">
        <f>IF(JJ$19-'様式３（療養者名簿）（⑤の場合）'!$BJ68+1&lt;=15,IF(JJ$19&gt;='様式３（療養者名簿）（⑤の場合）'!$BJ68,IF(JJ$19&lt;='様式３（療養者名簿）（⑤の場合）'!$BK68,1,0),0),0)</f>
        <v>0</v>
      </c>
      <c r="JK63" s="365">
        <f>IF(JK$19-'様式３（療養者名簿）（⑤の場合）'!$BJ68+1&lt;=15,IF(JK$19&gt;='様式３（療養者名簿）（⑤の場合）'!$BJ68,IF(JK$19&lt;='様式３（療養者名簿）（⑤の場合）'!$BK68,1,0),0),0)</f>
        <v>0</v>
      </c>
      <c r="JL63" s="365">
        <f>IF(JL$19-'様式３（療養者名簿）（⑤の場合）'!$BJ68+1&lt;=15,IF(JL$19&gt;='様式３（療養者名簿）（⑤の場合）'!$BJ68,IF(JL$19&lt;='様式３（療養者名簿）（⑤の場合）'!$BK68,1,0),0),0)</f>
        <v>0</v>
      </c>
      <c r="JM63" s="365">
        <f>IF(JM$19-'様式３（療養者名簿）（⑤の場合）'!$BJ68+1&lt;=15,IF(JM$19&gt;='様式３（療養者名簿）（⑤の場合）'!$BJ68,IF(JM$19&lt;='様式３（療養者名簿）（⑤の場合）'!$BK68,1,0),0),0)</f>
        <v>0</v>
      </c>
      <c r="JN63" s="365">
        <f>IF(JN$19-'様式３（療養者名簿）（⑤の場合）'!$BJ68+1&lt;=15,IF(JN$19&gt;='様式３（療養者名簿）（⑤の場合）'!$BJ68,IF(JN$19&lt;='様式３（療養者名簿）（⑤の場合）'!$BK68,1,0),0),0)</f>
        <v>0</v>
      </c>
      <c r="JO63" s="365">
        <f>IF(JO$19-'様式３（療養者名簿）（⑤の場合）'!$BJ68+1&lt;=15,IF(JO$19&gt;='様式３（療養者名簿）（⑤の場合）'!$BJ68,IF(JO$19&lt;='様式３（療養者名簿）（⑤の場合）'!$BK68,1,0),0),0)</f>
        <v>0</v>
      </c>
      <c r="JP63" s="365">
        <f>IF(JP$19-'様式３（療養者名簿）（⑤の場合）'!$BJ68+1&lt;=15,IF(JP$19&gt;='様式３（療養者名簿）（⑤の場合）'!$BJ68,IF(JP$19&lt;='様式３（療養者名簿）（⑤の場合）'!$BK68,1,0),0),0)</f>
        <v>0</v>
      </c>
      <c r="JQ63" s="365">
        <f>IF(JQ$19-'様式３（療養者名簿）（⑤の場合）'!$BJ68+1&lt;=15,IF(JQ$19&gt;='様式３（療養者名簿）（⑤の場合）'!$BJ68,IF(JQ$19&lt;='様式３（療養者名簿）（⑤の場合）'!$BK68,1,0),0),0)</f>
        <v>0</v>
      </c>
      <c r="JR63" s="365">
        <f>IF(JR$19-'様式３（療養者名簿）（⑤の場合）'!$BJ68+1&lt;=15,IF(JR$19&gt;='様式３（療養者名簿）（⑤の場合）'!$BJ68,IF(JR$19&lt;='様式３（療養者名簿）（⑤の場合）'!$BK68,1,0),0),0)</f>
        <v>0</v>
      </c>
      <c r="JS63" s="365">
        <f>IF(JS$19-'様式３（療養者名簿）（⑤の場合）'!$BJ68+1&lt;=15,IF(JS$19&gt;='様式３（療養者名簿）（⑤の場合）'!$BJ68,IF(JS$19&lt;='様式３（療養者名簿）（⑤の場合）'!$BK68,1,0),0),0)</f>
        <v>0</v>
      </c>
      <c r="JT63" s="365">
        <f>IF(JT$19-'様式３（療養者名簿）（⑤の場合）'!$BJ68+1&lt;=15,IF(JT$19&gt;='様式３（療養者名簿）（⑤の場合）'!$BJ68,IF(JT$19&lt;='様式３（療養者名簿）（⑤の場合）'!$BK68,1,0),0),0)</f>
        <v>0</v>
      </c>
      <c r="JU63" s="365">
        <f>IF(JU$19-'様式３（療養者名簿）（⑤の場合）'!$BJ68+1&lt;=15,IF(JU$19&gt;='様式３（療養者名簿）（⑤の場合）'!$BJ68,IF(JU$19&lt;='様式３（療養者名簿）（⑤の場合）'!$BK68,1,0),0),0)</f>
        <v>0</v>
      </c>
      <c r="JV63" s="365">
        <f>IF(JV$19-'様式３（療養者名簿）（⑤の場合）'!$BJ68+1&lt;=15,IF(JV$19&gt;='様式３（療養者名簿）（⑤の場合）'!$BJ68,IF(JV$19&lt;='様式３（療養者名簿）（⑤の場合）'!$BK68,1,0),0),0)</f>
        <v>0</v>
      </c>
      <c r="JW63" s="365">
        <f>IF(JW$19-'様式３（療養者名簿）（⑤の場合）'!$BJ68+1&lt;=15,IF(JW$19&gt;='様式３（療養者名簿）（⑤の場合）'!$BJ68,IF(JW$19&lt;='様式３（療養者名簿）（⑤の場合）'!$BK68,1,0),0),0)</f>
        <v>0</v>
      </c>
      <c r="JX63" s="365">
        <f>IF(JX$19-'様式３（療養者名簿）（⑤の場合）'!$BJ68+1&lt;=15,IF(JX$19&gt;='様式３（療養者名簿）（⑤の場合）'!$BJ68,IF(JX$19&lt;='様式３（療養者名簿）（⑤の場合）'!$BK68,1,0),0),0)</f>
        <v>0</v>
      </c>
      <c r="JY63" s="365">
        <f>IF(JY$19-'様式３（療養者名簿）（⑤の場合）'!$BJ68+1&lt;=15,IF(JY$19&gt;='様式３（療養者名簿）（⑤の場合）'!$BJ68,IF(JY$19&lt;='様式３（療養者名簿）（⑤の場合）'!$BK68,1,0),0),0)</f>
        <v>0</v>
      </c>
      <c r="JZ63" s="365">
        <f>IF(JZ$19-'様式３（療養者名簿）（⑤の場合）'!$BJ68+1&lt;=15,IF(JZ$19&gt;='様式３（療養者名簿）（⑤の場合）'!$BJ68,IF(JZ$19&lt;='様式３（療養者名簿）（⑤の場合）'!$BK68,1,0),0),0)</f>
        <v>0</v>
      </c>
      <c r="KA63" s="365">
        <f>IF(KA$19-'様式３（療養者名簿）（⑤の場合）'!$BJ68+1&lt;=15,IF(KA$19&gt;='様式３（療養者名簿）（⑤の場合）'!$BJ68,IF(KA$19&lt;='様式３（療養者名簿）（⑤の場合）'!$BK68,1,0),0),0)</f>
        <v>0</v>
      </c>
      <c r="KB63" s="365">
        <f>IF(KB$19-'様式３（療養者名簿）（⑤の場合）'!$BJ68+1&lt;=15,IF(KB$19&gt;='様式３（療養者名簿）（⑤の場合）'!$BJ68,IF(KB$19&lt;='様式３（療養者名簿）（⑤の場合）'!$BK68,1,0),0),0)</f>
        <v>0</v>
      </c>
      <c r="KC63" s="365">
        <f>IF(KC$19-'様式３（療養者名簿）（⑤の場合）'!$BJ68+1&lt;=15,IF(KC$19&gt;='様式３（療養者名簿）（⑤の場合）'!$BJ68,IF(KC$19&lt;='様式３（療養者名簿）（⑤の場合）'!$BK68,1,0),0),0)</f>
        <v>0</v>
      </c>
      <c r="KD63" s="365">
        <f>IF(KD$19-'様式３（療養者名簿）（⑤の場合）'!$BJ68+1&lt;=15,IF(KD$19&gt;='様式３（療養者名簿）（⑤の場合）'!$BJ68,IF(KD$19&lt;='様式３（療養者名簿）（⑤の場合）'!$BK68,1,0),0),0)</f>
        <v>0</v>
      </c>
      <c r="KE63" s="365">
        <f>IF(KE$19-'様式３（療養者名簿）（⑤の場合）'!$BJ68+1&lt;=15,IF(KE$19&gt;='様式３（療養者名簿）（⑤の場合）'!$BJ68,IF(KE$19&lt;='様式３（療養者名簿）（⑤の場合）'!$BK68,1,0),0),0)</f>
        <v>0</v>
      </c>
      <c r="KF63" s="365">
        <f>IF(KF$19-'様式３（療養者名簿）（⑤の場合）'!$BJ68+1&lt;=15,IF(KF$19&gt;='様式３（療養者名簿）（⑤の場合）'!$BJ68,IF(KF$19&lt;='様式３（療養者名簿）（⑤の場合）'!$BK68,1,0),0),0)</f>
        <v>0</v>
      </c>
      <c r="KG63" s="365">
        <f>IF(KG$19-'様式３（療養者名簿）（⑤の場合）'!$BJ68+1&lt;=15,IF(KG$19&gt;='様式３（療養者名簿）（⑤の場合）'!$BJ68,IF(KG$19&lt;='様式３（療養者名簿）（⑤の場合）'!$BK68,1,0),0),0)</f>
        <v>0</v>
      </c>
      <c r="KH63" s="365">
        <f>IF(KH$19-'様式３（療養者名簿）（⑤の場合）'!$BJ68+1&lt;=15,IF(KH$19&gt;='様式３（療養者名簿）（⑤の場合）'!$BJ68,IF(KH$19&lt;='様式３（療養者名簿）（⑤の場合）'!$BK68,1,0),0),0)</f>
        <v>0</v>
      </c>
      <c r="KI63" s="365">
        <f>IF(KI$19-'様式３（療養者名簿）（⑤の場合）'!$BJ68+1&lt;=15,IF(KI$19&gt;='様式３（療養者名簿）（⑤の場合）'!$BJ68,IF(KI$19&lt;='様式３（療養者名簿）（⑤の場合）'!$BK68,1,0),0),0)</f>
        <v>0</v>
      </c>
      <c r="KJ63" s="365">
        <f>IF(KJ$19-'様式３（療養者名簿）（⑤の場合）'!$BJ68+1&lt;=15,IF(KJ$19&gt;='様式３（療養者名簿）（⑤の場合）'!$BJ68,IF(KJ$19&lt;='様式３（療養者名簿）（⑤の場合）'!$BK68,1,0),0),0)</f>
        <v>0</v>
      </c>
      <c r="KK63" s="365">
        <f>IF(KK$19-'様式３（療養者名簿）（⑤の場合）'!$BJ68+1&lt;=15,IF(KK$19&gt;='様式３（療養者名簿）（⑤の場合）'!$BJ68,IF(KK$19&lt;='様式３（療養者名簿）（⑤の場合）'!$BK68,1,0),0),0)</f>
        <v>0</v>
      </c>
      <c r="KL63" s="365">
        <f>IF(KL$19-'様式３（療養者名簿）（⑤の場合）'!$BJ68+1&lt;=15,IF(KL$19&gt;='様式３（療養者名簿）（⑤の場合）'!$BJ68,IF(KL$19&lt;='様式３（療養者名簿）（⑤の場合）'!$BK68,1,0),0),0)</f>
        <v>0</v>
      </c>
      <c r="KM63" s="365">
        <f>IF(KM$19-'様式３（療養者名簿）（⑤の場合）'!$BJ68+1&lt;=15,IF(KM$19&gt;='様式３（療養者名簿）（⑤の場合）'!$BJ68,IF(KM$19&lt;='様式３（療養者名簿）（⑤の場合）'!$BK68,1,0),0),0)</f>
        <v>0</v>
      </c>
      <c r="KN63" s="365">
        <f>IF(KN$19-'様式３（療養者名簿）（⑤の場合）'!$BJ68+1&lt;=15,IF(KN$19&gt;='様式３（療養者名簿）（⑤の場合）'!$BJ68,IF(KN$19&lt;='様式３（療養者名簿）（⑤の場合）'!$BK68,1,0),0),0)</f>
        <v>0</v>
      </c>
      <c r="KO63" s="365">
        <f>IF(KO$19-'様式３（療養者名簿）（⑤の場合）'!$BJ68+1&lt;=15,IF(KO$19&gt;='様式３（療養者名簿）（⑤の場合）'!$BJ68,IF(KO$19&lt;='様式３（療養者名簿）（⑤の場合）'!$BK68,1,0),0),0)</f>
        <v>0</v>
      </c>
      <c r="KP63" s="365">
        <f>IF(KP$19-'様式３（療養者名簿）（⑤の場合）'!$BJ68+1&lt;=15,IF(KP$19&gt;='様式３（療養者名簿）（⑤の場合）'!$BJ68,IF(KP$19&lt;='様式３（療養者名簿）（⑤の場合）'!$BK68,1,0),0),0)</f>
        <v>0</v>
      </c>
      <c r="KQ63" s="365">
        <f>IF(KQ$19-'様式３（療養者名簿）（⑤の場合）'!$BJ68+1&lt;=15,IF(KQ$19&gt;='様式３（療養者名簿）（⑤の場合）'!$BJ68,IF(KQ$19&lt;='様式３（療養者名簿）（⑤の場合）'!$BK68,1,0),0),0)</f>
        <v>0</v>
      </c>
      <c r="KR63" s="365">
        <f>IF(KR$19-'様式３（療養者名簿）（⑤の場合）'!$BJ68+1&lt;=15,IF(KR$19&gt;='様式３（療養者名簿）（⑤の場合）'!$BJ68,IF(KR$19&lt;='様式３（療養者名簿）（⑤の場合）'!$BK68,1,0),0),0)</f>
        <v>0</v>
      </c>
      <c r="KS63" s="365">
        <f>IF(KS$19-'様式３（療養者名簿）（⑤の場合）'!$BJ68+1&lt;=15,IF(KS$19&gt;='様式３（療養者名簿）（⑤の場合）'!$BJ68,IF(KS$19&lt;='様式３（療養者名簿）（⑤の場合）'!$BK68,1,0),0),0)</f>
        <v>0</v>
      </c>
      <c r="KT63" s="365">
        <f>IF(KT$19-'様式３（療養者名簿）（⑤の場合）'!$BJ68+1&lt;=15,IF(KT$19&gt;='様式３（療養者名簿）（⑤の場合）'!$BJ68,IF(KT$19&lt;='様式３（療養者名簿）（⑤の場合）'!$BK68,1,0),0),0)</f>
        <v>0</v>
      </c>
      <c r="KU63" s="365">
        <f>IF(KU$19-'様式３（療養者名簿）（⑤の場合）'!$BJ68+1&lt;=15,IF(KU$19&gt;='様式３（療養者名簿）（⑤の場合）'!$BJ68,IF(KU$19&lt;='様式３（療養者名簿）（⑤の場合）'!$BK68,1,0),0),0)</f>
        <v>0</v>
      </c>
      <c r="KV63" s="365">
        <f>IF(KV$19-'様式３（療養者名簿）（⑤の場合）'!$BJ68+1&lt;=15,IF(KV$19&gt;='様式３（療養者名簿）（⑤の場合）'!$BJ68,IF(KV$19&lt;='様式３（療養者名簿）（⑤の場合）'!$BK68,1,0),0),0)</f>
        <v>0</v>
      </c>
      <c r="KW63" s="365">
        <f>IF(KW$19-'様式３（療養者名簿）（⑤の場合）'!$BJ68+1&lt;=15,IF(KW$19&gt;='様式３（療養者名簿）（⑤の場合）'!$BJ68,IF(KW$19&lt;='様式３（療養者名簿）（⑤の場合）'!$BK68,1,0),0),0)</f>
        <v>0</v>
      </c>
      <c r="KX63" s="365">
        <f>IF(KX$19-'様式３（療養者名簿）（⑤の場合）'!$BJ68+1&lt;=15,IF(KX$19&gt;='様式３（療養者名簿）（⑤の場合）'!$BJ68,IF(KX$19&lt;='様式３（療養者名簿）（⑤の場合）'!$BK68,1,0),0),0)</f>
        <v>0</v>
      </c>
      <c r="KY63" s="365">
        <f>IF(KY$19-'様式３（療養者名簿）（⑤の場合）'!$BJ68+1&lt;=15,IF(KY$19&gt;='様式３（療養者名簿）（⑤の場合）'!$BJ68,IF(KY$19&lt;='様式３（療養者名簿）（⑤の場合）'!$BK68,1,0),0),0)</f>
        <v>0</v>
      </c>
      <c r="KZ63" s="365">
        <f>IF(KZ$19-'様式３（療養者名簿）（⑤の場合）'!$BJ68+1&lt;=15,IF(KZ$19&gt;='様式３（療養者名簿）（⑤の場合）'!$BJ68,IF(KZ$19&lt;='様式３（療養者名簿）（⑤の場合）'!$BK68,1,0),0),0)</f>
        <v>0</v>
      </c>
      <c r="LA63" s="365">
        <f>IF(LA$19-'様式３（療養者名簿）（⑤の場合）'!$BJ68+1&lt;=15,IF(LA$19&gt;='様式３（療養者名簿）（⑤の場合）'!$BJ68,IF(LA$19&lt;='様式３（療養者名簿）（⑤の場合）'!$BK68,1,0),0),0)</f>
        <v>0</v>
      </c>
      <c r="LB63" s="365">
        <f>IF(LB$19-'様式３（療養者名簿）（⑤の場合）'!$BJ68+1&lt;=15,IF(LB$19&gt;='様式３（療養者名簿）（⑤の場合）'!$BJ68,IF(LB$19&lt;='様式３（療養者名簿）（⑤の場合）'!$BK68,1,0),0),0)</f>
        <v>0</v>
      </c>
      <c r="LC63" s="365">
        <f>IF(LC$19-'様式３（療養者名簿）（⑤の場合）'!$BJ68+1&lt;=15,IF(LC$19&gt;='様式３（療養者名簿）（⑤の場合）'!$BJ68,IF(LC$19&lt;='様式３（療養者名簿）（⑤の場合）'!$BK68,1,0),0),0)</f>
        <v>0</v>
      </c>
      <c r="LD63" s="365">
        <f>IF(LD$19-'様式３（療養者名簿）（⑤の場合）'!$BJ68+1&lt;=15,IF(LD$19&gt;='様式３（療養者名簿）（⑤の場合）'!$BJ68,IF(LD$19&lt;='様式３（療養者名簿）（⑤の場合）'!$BK68,1,0),0),0)</f>
        <v>0</v>
      </c>
      <c r="LE63" s="365">
        <f>IF(LE$19-'様式３（療養者名簿）（⑤の場合）'!$BJ68+1&lt;=15,IF(LE$19&gt;='様式３（療養者名簿）（⑤の場合）'!$BJ68,IF(LE$19&lt;='様式３（療養者名簿）（⑤の場合）'!$BK68,1,0),0),0)</f>
        <v>0</v>
      </c>
      <c r="LF63" s="365">
        <f>IF(LF$19-'様式３（療養者名簿）（⑤の場合）'!$BJ68+1&lt;=15,IF(LF$19&gt;='様式３（療養者名簿）（⑤の場合）'!$BJ68,IF(LF$19&lt;='様式３（療養者名簿）（⑤の場合）'!$BK68,1,0),0),0)</f>
        <v>0</v>
      </c>
      <c r="LG63" s="365">
        <f>IF(LG$19-'様式３（療養者名簿）（⑤の場合）'!$BJ68+1&lt;=15,IF(LG$19&gt;='様式３（療養者名簿）（⑤の場合）'!$BJ68,IF(LG$19&lt;='様式３（療養者名簿）（⑤の場合）'!$BK68,1,0),0),0)</f>
        <v>0</v>
      </c>
      <c r="LH63" s="365">
        <f>IF(LH$19-'様式３（療養者名簿）（⑤の場合）'!$BJ68+1&lt;=15,IF(LH$19&gt;='様式３（療養者名簿）（⑤の場合）'!$BJ68,IF(LH$19&lt;='様式３（療養者名簿）（⑤の場合）'!$BK68,1,0),0),0)</f>
        <v>0</v>
      </c>
      <c r="LI63" s="365">
        <f>IF(LI$19-'様式３（療養者名簿）（⑤の場合）'!$BJ68+1&lt;=15,IF(LI$19&gt;='様式３（療養者名簿）（⑤の場合）'!$BJ68,IF(LI$19&lt;='様式３（療養者名簿）（⑤の場合）'!$BK68,1,0),0),0)</f>
        <v>0</v>
      </c>
      <c r="LJ63" s="365">
        <f>IF(LJ$19-'様式３（療養者名簿）（⑤の場合）'!$BJ68+1&lt;=15,IF(LJ$19&gt;='様式３（療養者名簿）（⑤の場合）'!$BJ68,IF(LJ$19&lt;='様式３（療養者名簿）（⑤の場合）'!$BK68,1,0),0),0)</f>
        <v>0</v>
      </c>
      <c r="LK63" s="365">
        <f>IF(LK$19-'様式３（療養者名簿）（⑤の場合）'!$BJ68+1&lt;=15,IF(LK$19&gt;='様式３（療養者名簿）（⑤の場合）'!$BJ68,IF(LK$19&lt;='様式３（療養者名簿）（⑤の場合）'!$BK68,1,0),0),0)</f>
        <v>0</v>
      </c>
      <c r="LL63" s="365">
        <f>IF(LL$19-'様式３（療養者名簿）（⑤の場合）'!$BJ68+1&lt;=15,IF(LL$19&gt;='様式３（療養者名簿）（⑤の場合）'!$BJ68,IF(LL$19&lt;='様式３（療養者名簿）（⑤の場合）'!$BK68,1,0),0),0)</f>
        <v>0</v>
      </c>
      <c r="LM63" s="365">
        <f>IF(LM$19-'様式３（療養者名簿）（⑤の場合）'!$BJ68+1&lt;=15,IF(LM$19&gt;='様式３（療養者名簿）（⑤の場合）'!$BJ68,IF(LM$19&lt;='様式３（療養者名簿）（⑤の場合）'!$BK68,1,0),0),0)</f>
        <v>0</v>
      </c>
      <c r="LN63" s="365">
        <f>IF(LN$19-'様式３（療養者名簿）（⑤の場合）'!$BJ68+1&lt;=15,IF(LN$19&gt;='様式３（療養者名簿）（⑤の場合）'!$BJ68,IF(LN$19&lt;='様式３（療養者名簿）（⑤の場合）'!$BK68,1,0),0),0)</f>
        <v>0</v>
      </c>
      <c r="LO63" s="365">
        <f>IF(LO$19-'様式３（療養者名簿）（⑤の場合）'!$BJ68+1&lt;=15,IF(LO$19&gt;='様式３（療養者名簿）（⑤の場合）'!$BJ68,IF(LO$19&lt;='様式３（療養者名簿）（⑤の場合）'!$BK68,1,0),0),0)</f>
        <v>0</v>
      </c>
      <c r="LP63" s="365">
        <f>IF(LP$19-'様式３（療養者名簿）（⑤の場合）'!$BJ68+1&lt;=15,IF(LP$19&gt;='様式３（療養者名簿）（⑤の場合）'!$BJ68,IF(LP$19&lt;='様式３（療養者名簿）（⑤の場合）'!$BK68,1,0),0),0)</f>
        <v>0</v>
      </c>
      <c r="LQ63" s="365">
        <f>IF(LQ$19-'様式３（療養者名簿）（⑤の場合）'!$BJ68+1&lt;=15,IF(LQ$19&gt;='様式３（療養者名簿）（⑤の場合）'!$BJ68,IF(LQ$19&lt;='様式３（療養者名簿）（⑤の場合）'!$BK68,1,0),0),0)</f>
        <v>0</v>
      </c>
      <c r="LR63" s="365">
        <f>IF(LR$19-'様式３（療養者名簿）（⑤の場合）'!$BJ68+1&lt;=15,IF(LR$19&gt;='様式３（療養者名簿）（⑤の場合）'!$BJ68,IF(LR$19&lt;='様式３（療養者名簿）（⑤の場合）'!$BK68,1,0),0),0)</f>
        <v>0</v>
      </c>
      <c r="LS63" s="365">
        <f>IF(LS$19-'様式３（療養者名簿）（⑤の場合）'!$BJ68+1&lt;=15,IF(LS$19&gt;='様式３（療養者名簿）（⑤の場合）'!$BJ68,IF(LS$19&lt;='様式３（療養者名簿）（⑤の場合）'!$BK68,1,0),0),0)</f>
        <v>0</v>
      </c>
      <c r="LT63" s="365">
        <f>IF(LT$19-'様式３（療養者名簿）（⑤の場合）'!$BJ68+1&lt;=15,IF(LT$19&gt;='様式３（療養者名簿）（⑤の場合）'!$BJ68,IF(LT$19&lt;='様式３（療養者名簿）（⑤の場合）'!$BK68,1,0),0),0)</f>
        <v>0</v>
      </c>
      <c r="LU63" s="365">
        <f>IF(LU$19-'様式３（療養者名簿）（⑤の場合）'!$BJ68+1&lt;=15,IF(LU$19&gt;='様式３（療養者名簿）（⑤の場合）'!$BJ68,IF(LU$19&lt;='様式３（療養者名簿）（⑤の場合）'!$BK68,1,0),0),0)</f>
        <v>0</v>
      </c>
      <c r="LV63" s="365">
        <f>IF(LV$19-'様式３（療養者名簿）（⑤の場合）'!$BJ68+1&lt;=15,IF(LV$19&gt;='様式３（療養者名簿）（⑤の場合）'!$BJ68,IF(LV$19&lt;='様式３（療養者名簿）（⑤の場合）'!$BK68,1,0),0),0)</f>
        <v>0</v>
      </c>
      <c r="LW63" s="365">
        <f>IF(LW$19-'様式３（療養者名簿）（⑤の場合）'!$BJ68+1&lt;=15,IF(LW$19&gt;='様式３（療養者名簿）（⑤の場合）'!$BJ68,IF(LW$19&lt;='様式３（療養者名簿）（⑤の場合）'!$BK68,1,0),0),0)</f>
        <v>0</v>
      </c>
      <c r="LX63" s="365">
        <f>IF(LX$19-'様式３（療養者名簿）（⑤の場合）'!$BJ68+1&lt;=15,IF(LX$19&gt;='様式３（療養者名簿）（⑤の場合）'!$BJ68,IF(LX$19&lt;='様式３（療養者名簿）（⑤の場合）'!$BK68,1,0),0),0)</f>
        <v>0</v>
      </c>
      <c r="LY63" s="365">
        <f>IF(LY$19-'様式３（療養者名簿）（⑤の場合）'!$BJ68+1&lt;=15,IF(LY$19&gt;='様式３（療養者名簿）（⑤の場合）'!$BJ68,IF(LY$19&lt;='様式３（療養者名簿）（⑤の場合）'!$BK68,1,0),0),0)</f>
        <v>0</v>
      </c>
      <c r="LZ63" s="365">
        <f>IF(LZ$19-'様式３（療養者名簿）（⑤の場合）'!$BJ68+1&lt;=15,IF(LZ$19&gt;='様式３（療養者名簿）（⑤の場合）'!$BJ68,IF(LZ$19&lt;='様式３（療養者名簿）（⑤の場合）'!$BK68,1,0),0),0)</f>
        <v>0</v>
      </c>
      <c r="MA63" s="365">
        <f>IF(MA$19-'様式３（療養者名簿）（⑤の場合）'!$BJ68+1&lt;=15,IF(MA$19&gt;='様式３（療養者名簿）（⑤の場合）'!$BJ68,IF(MA$19&lt;='様式３（療養者名簿）（⑤の場合）'!$BK68,1,0),0),0)</f>
        <v>0</v>
      </c>
      <c r="MB63" s="365">
        <f>IF(MB$19-'様式３（療養者名簿）（⑤の場合）'!$BJ68+1&lt;=15,IF(MB$19&gt;='様式３（療養者名簿）（⑤の場合）'!$BJ68,IF(MB$19&lt;='様式３（療養者名簿）（⑤の場合）'!$BK68,1,0),0),0)</f>
        <v>0</v>
      </c>
      <c r="MC63" s="365">
        <f>IF(MC$19-'様式３（療養者名簿）（⑤の場合）'!$BJ68+1&lt;=15,IF(MC$19&gt;='様式３（療養者名簿）（⑤の場合）'!$BJ68,IF(MC$19&lt;='様式３（療養者名簿）（⑤の場合）'!$BK68,1,0),0),0)</f>
        <v>0</v>
      </c>
      <c r="MD63" s="365">
        <f>IF(MD$19-'様式３（療養者名簿）（⑤の場合）'!$BJ68+1&lt;=15,IF(MD$19&gt;='様式３（療養者名簿）（⑤の場合）'!$BJ68,IF(MD$19&lt;='様式３（療養者名簿）（⑤の場合）'!$BK68,1,0),0),0)</f>
        <v>0</v>
      </c>
      <c r="ME63" s="365">
        <f>IF(ME$19-'様式３（療養者名簿）（⑤の場合）'!$BJ68+1&lt;=15,IF(ME$19&gt;='様式３（療養者名簿）（⑤の場合）'!$BJ68,IF(ME$19&lt;='様式３（療養者名簿）（⑤の場合）'!$BK68,1,0),0),0)</f>
        <v>0</v>
      </c>
      <c r="MF63" s="365">
        <f>IF(MF$19-'様式３（療養者名簿）（⑤の場合）'!$BJ68+1&lt;=15,IF(MF$19&gt;='様式３（療養者名簿）（⑤の場合）'!$BJ68,IF(MF$19&lt;='様式３（療養者名簿）（⑤の場合）'!$BK68,1,0),0),0)</f>
        <v>0</v>
      </c>
      <c r="MG63" s="365">
        <f>IF(MG$19-'様式３（療養者名簿）（⑤の場合）'!$BJ68+1&lt;=15,IF(MG$19&gt;='様式３（療養者名簿）（⑤の場合）'!$BJ68,IF(MG$19&lt;='様式３（療養者名簿）（⑤の場合）'!$BK68,1,0),0),0)</f>
        <v>0</v>
      </c>
      <c r="MH63" s="365">
        <f>IF(MH$19-'様式３（療養者名簿）（⑤の場合）'!$BJ68+1&lt;=15,IF(MH$19&gt;='様式３（療養者名簿）（⑤の場合）'!$BJ68,IF(MH$19&lt;='様式３（療養者名簿）（⑤の場合）'!$BK68,1,0),0),0)</f>
        <v>0</v>
      </c>
      <c r="MI63" s="365">
        <f>IF(MI$19-'様式３（療養者名簿）（⑤の場合）'!$BJ68+1&lt;=15,IF(MI$19&gt;='様式３（療養者名簿）（⑤の場合）'!$BJ68,IF(MI$19&lt;='様式３（療養者名簿）（⑤の場合）'!$BK68,1,0),0),0)</f>
        <v>0</v>
      </c>
      <c r="MJ63" s="365">
        <f>IF(MJ$19-'様式３（療養者名簿）（⑤の場合）'!$BJ68+1&lt;=15,IF(MJ$19&gt;='様式３（療養者名簿）（⑤の場合）'!$BJ68,IF(MJ$19&lt;='様式３（療養者名簿）（⑤の場合）'!$BK68,1,0),0),0)</f>
        <v>0</v>
      </c>
      <c r="MK63" s="365">
        <f>IF(MK$19-'様式３（療養者名簿）（⑤の場合）'!$BJ68+1&lt;=15,IF(MK$19&gt;='様式３（療養者名簿）（⑤の場合）'!$BJ68,IF(MK$19&lt;='様式３（療養者名簿）（⑤の場合）'!$BK68,1,0),0),0)</f>
        <v>0</v>
      </c>
      <c r="ML63" s="365">
        <f>IF(ML$19-'様式３（療養者名簿）（⑤の場合）'!$BJ68+1&lt;=15,IF(ML$19&gt;='様式３（療養者名簿）（⑤の場合）'!$BJ68,IF(ML$19&lt;='様式３（療養者名簿）（⑤の場合）'!$BK68,1,0),0),0)</f>
        <v>0</v>
      </c>
      <c r="MM63" s="365">
        <f>IF(MM$19-'様式３（療養者名簿）（⑤の場合）'!$BJ68+1&lt;=15,IF(MM$19&gt;='様式３（療養者名簿）（⑤の場合）'!$BJ68,IF(MM$19&lt;='様式３（療養者名簿）（⑤の場合）'!$BK68,1,0),0),0)</f>
        <v>0</v>
      </c>
      <c r="MN63" s="365">
        <f>IF(MN$19-'様式３（療養者名簿）（⑤の場合）'!$BJ68+1&lt;=15,IF(MN$19&gt;='様式３（療養者名簿）（⑤の場合）'!$BJ68,IF(MN$19&lt;='様式３（療養者名簿）（⑤の場合）'!$BK68,1,0),0),0)</f>
        <v>0</v>
      </c>
      <c r="MO63" s="365">
        <f>IF(MO$19-'様式３（療養者名簿）（⑤の場合）'!$BJ68+1&lt;=15,IF(MO$19&gt;='様式３（療養者名簿）（⑤の場合）'!$BJ68,IF(MO$19&lt;='様式３（療養者名簿）（⑤の場合）'!$BK68,1,0),0),0)</f>
        <v>0</v>
      </c>
      <c r="MP63" s="365">
        <f>IF(MP$19-'様式３（療養者名簿）（⑤の場合）'!$BJ68+1&lt;=15,IF(MP$19&gt;='様式３（療養者名簿）（⑤の場合）'!$BJ68,IF(MP$19&lt;='様式３（療養者名簿）（⑤の場合）'!$BK68,1,0),0),0)</f>
        <v>0</v>
      </c>
      <c r="MQ63" s="365">
        <f>IF(MQ$19-'様式３（療養者名簿）（⑤の場合）'!$BJ68+1&lt;=15,IF(MQ$19&gt;='様式３（療養者名簿）（⑤の場合）'!$BJ68,IF(MQ$19&lt;='様式３（療養者名簿）（⑤の場合）'!$BK68,1,0),0),0)</f>
        <v>0</v>
      </c>
      <c r="MR63" s="365">
        <f>IF(MR$19-'様式３（療養者名簿）（⑤の場合）'!$BJ68+1&lt;=15,IF(MR$19&gt;='様式３（療養者名簿）（⑤の場合）'!$BJ68,IF(MR$19&lt;='様式３（療養者名簿）（⑤の場合）'!$BK68,1,0),0),0)</f>
        <v>0</v>
      </c>
      <c r="MS63" s="365">
        <f>IF(MS$19-'様式３（療養者名簿）（⑤の場合）'!$BJ68+1&lt;=15,IF(MS$19&gt;='様式３（療養者名簿）（⑤の場合）'!$BJ68,IF(MS$19&lt;='様式３（療養者名簿）（⑤の場合）'!$BK68,1,0),0),0)</f>
        <v>0</v>
      </c>
      <c r="MT63" s="365">
        <f>IF(MT$19-'様式３（療養者名簿）（⑤の場合）'!$BJ68+1&lt;=15,IF(MT$19&gt;='様式３（療養者名簿）（⑤の場合）'!$BJ68,IF(MT$19&lt;='様式３（療養者名簿）（⑤の場合）'!$BK68,1,0),0),0)</f>
        <v>0</v>
      </c>
      <c r="MU63" s="365">
        <f>IF(MU$19-'様式３（療養者名簿）（⑤の場合）'!$BJ68+1&lt;=15,IF(MU$19&gt;='様式３（療養者名簿）（⑤の場合）'!$BJ68,IF(MU$19&lt;='様式３（療養者名簿）（⑤の場合）'!$BK68,1,0),0),0)</f>
        <v>0</v>
      </c>
      <c r="MV63" s="365">
        <f>IF(MV$19-'様式３（療養者名簿）（⑤の場合）'!$BJ68+1&lt;=15,IF(MV$19&gt;='様式３（療養者名簿）（⑤の場合）'!$BJ68,IF(MV$19&lt;='様式３（療養者名簿）（⑤の場合）'!$BK68,1,0),0),0)</f>
        <v>0</v>
      </c>
      <c r="MW63" s="365">
        <f>IF(MW$19-'様式３（療養者名簿）（⑤の場合）'!$BJ68+1&lt;=15,IF(MW$19&gt;='様式３（療養者名簿）（⑤の場合）'!$BJ68,IF(MW$19&lt;='様式３（療養者名簿）（⑤の場合）'!$BK68,1,0),0),0)</f>
        <v>0</v>
      </c>
      <c r="MX63" s="365">
        <f>IF(MX$19-'様式３（療養者名簿）（⑤の場合）'!$BJ68+1&lt;=15,IF(MX$19&gt;='様式３（療養者名簿）（⑤の場合）'!$BJ68,IF(MX$19&lt;='様式３（療養者名簿）（⑤の場合）'!$BK68,1,0),0),0)</f>
        <v>0</v>
      </c>
      <c r="MY63" s="365">
        <f>IF(MY$19-'様式３（療養者名簿）（⑤の場合）'!$BJ68+1&lt;=15,IF(MY$19&gt;='様式３（療養者名簿）（⑤の場合）'!$BJ68,IF(MY$19&lt;='様式３（療養者名簿）（⑤の場合）'!$BK68,1,0),0),0)</f>
        <v>0</v>
      </c>
      <c r="MZ63" s="365">
        <f>IF(MZ$19-'様式３（療養者名簿）（⑤の場合）'!$BJ68+1&lt;=15,IF(MZ$19&gt;='様式３（療養者名簿）（⑤の場合）'!$BJ68,IF(MZ$19&lt;='様式３（療養者名簿）（⑤の場合）'!$BK68,1,0),0),0)</f>
        <v>0</v>
      </c>
      <c r="NA63" s="365">
        <f>IF(NA$19-'様式３（療養者名簿）（⑤の場合）'!$BJ68+1&lt;=15,IF(NA$19&gt;='様式３（療養者名簿）（⑤の場合）'!$BJ68,IF(NA$19&lt;='様式３（療養者名簿）（⑤の場合）'!$BK68,1,0),0),0)</f>
        <v>0</v>
      </c>
      <c r="NB63" s="365">
        <f>IF(NB$19-'様式３（療養者名簿）（⑤の場合）'!$BJ68+1&lt;=15,IF(NB$19&gt;='様式３（療養者名簿）（⑤の場合）'!$BJ68,IF(NB$19&lt;='様式３（療養者名簿）（⑤の場合）'!$BK68,1,0),0),0)</f>
        <v>0</v>
      </c>
      <c r="NC63" s="248">
        <f>IF(NC$19-'様式３（療養者名簿）（⑤の場合）'!$BJ68+1&lt;=15,IF(NC$19&gt;='様式３（療養者名簿）（⑤の場合）'!$BJ68,IF(NC$19&lt;='様式３（療養者名簿）（⑤の場合）'!$BK68,1,0),0),0)</f>
        <v>0</v>
      </c>
      <c r="ND63" s="248">
        <f>IF(ND$19-'様式３（療養者名簿）（⑤の場合）'!$BJ68+1&lt;=15,IF(ND$19&gt;='様式３（療養者名簿）（⑤の場合）'!$BJ68,IF(ND$19&lt;='様式３（療養者名簿）（⑤の場合）'!$BK68,1,0),0),0)</f>
        <v>0</v>
      </c>
      <c r="NE63" s="248">
        <f>IF(NE$19-'様式３（療養者名簿）（⑤の場合）'!$BJ68+1&lt;=15,IF(NE$19&gt;='様式３（療養者名簿）（⑤の場合）'!$BJ68,IF(NE$19&lt;='様式３（療養者名簿）（⑤の場合）'!$BK68,1,0),0),0)</f>
        <v>0</v>
      </c>
      <c r="NF63" s="248">
        <f>IF(NF$19-'様式３（療養者名簿）（⑤の場合）'!$BJ68+1&lt;=15,IF(NF$19&gt;='様式３（療養者名簿）（⑤の場合）'!$BJ68,IF(NF$19&lt;='様式３（療養者名簿）（⑤の場合）'!$BK68,1,0),0),0)</f>
        <v>0</v>
      </c>
      <c r="NG63" s="248">
        <f>IF(NG$19-'様式３（療養者名簿）（⑤の場合）'!$BJ68+1&lt;=15,IF(NG$19&gt;='様式３（療養者名簿）（⑤の場合）'!$BJ68,IF(NG$19&lt;='様式３（療養者名簿）（⑤の場合）'!$BK68,1,0),0),0)</f>
        <v>0</v>
      </c>
      <c r="NH63" s="248">
        <f>IF(NH$19-'様式３（療養者名簿）（⑤の場合）'!$BJ68+1&lt;=15,IF(NH$19&gt;='様式３（療養者名簿）（⑤の場合）'!$BJ68,IF(NH$19&lt;='様式３（療養者名簿）（⑤の場合）'!$BK68,1,0),0),0)</f>
        <v>0</v>
      </c>
      <c r="NI63" s="248">
        <f>IF(NI$19-'様式３（療養者名簿）（⑤の場合）'!$BJ68+1&lt;=15,IF(NI$19&gt;='様式３（療養者名簿）（⑤の場合）'!$BJ68,IF(NI$19&lt;='様式３（療養者名簿）（⑤の場合）'!$BK68,1,0),0),0)</f>
        <v>0</v>
      </c>
      <c r="NJ63" s="248">
        <f>IF(NJ$19-'様式３（療養者名簿）（⑤の場合）'!$BJ68+1&lt;=15,IF(NJ$19&gt;='様式３（療養者名簿）（⑤の場合）'!$BJ68,IF(NJ$19&lt;='様式３（療養者名簿）（⑤の場合）'!$BK68,1,0),0),0)</f>
        <v>0</v>
      </c>
      <c r="NK63" s="248">
        <f>IF(NK$19-'様式３（療養者名簿）（⑤の場合）'!$BJ68+1&lt;=15,IF(NK$19&gt;='様式３（療養者名簿）（⑤の場合）'!$BJ68,IF(NK$19&lt;='様式３（療養者名簿）（⑤の場合）'!$BK68,1,0),0),0)</f>
        <v>0</v>
      </c>
      <c r="NL63" s="248">
        <f>IF(NL$19-'様式３（療養者名簿）（⑤の場合）'!$BJ68+1&lt;=15,IF(NL$19&gt;='様式３（療養者名簿）（⑤の場合）'!$BJ68,IF(NL$19&lt;='様式３（療養者名簿）（⑤の場合）'!$BK68,1,0),0),0)</f>
        <v>0</v>
      </c>
      <c r="NM63" s="248">
        <f>IF(NM$19-'様式３（療養者名簿）（⑤の場合）'!$BJ68+1&lt;=15,IF(NM$19&gt;='様式３（療養者名簿）（⑤の場合）'!$BJ68,IF(NM$19&lt;='様式３（療養者名簿）（⑤の場合）'!$BK68,1,0),0),0)</f>
        <v>0</v>
      </c>
      <c r="NN63" s="248">
        <f>IF(NN$19-'様式３（療養者名簿）（⑤の場合）'!$BJ68+1&lt;=15,IF(NN$19&gt;='様式３（療養者名簿）（⑤の場合）'!$BJ68,IF(NN$19&lt;='様式３（療養者名簿）（⑤の場合）'!$BK68,1,0),0),0)</f>
        <v>0</v>
      </c>
      <c r="NO63" s="248">
        <f>IF(NO$19-'様式３（療養者名簿）（⑤の場合）'!$BJ68+1&lt;=15,IF(NO$19&gt;='様式３（療養者名簿）（⑤の場合）'!$BJ68,IF(NO$19&lt;='様式３（療養者名簿）（⑤の場合）'!$BK68,1,0),0),0)</f>
        <v>0</v>
      </c>
      <c r="NP63" s="248">
        <f>IF(NP$19-'様式３（療養者名簿）（⑤の場合）'!$BJ68+1&lt;=15,IF(NP$19&gt;='様式３（療養者名簿）（⑤の場合）'!$BJ68,IF(NP$19&lt;='様式３（療養者名簿）（⑤の場合）'!$BK68,1,0),0),0)</f>
        <v>0</v>
      </c>
      <c r="NQ63" s="248">
        <f>IF(NQ$19-'様式３（療養者名簿）（⑤の場合）'!$BJ68+1&lt;=15,IF(NQ$19&gt;='様式３（療養者名簿）（⑤の場合）'!$BJ68,IF(NQ$19&lt;='様式３（療養者名簿）（⑤の場合）'!$BK68,1,0),0),0)</f>
        <v>0</v>
      </c>
      <c r="NR63" s="248">
        <f>IF(NR$19-'様式３（療養者名簿）（⑤の場合）'!$BJ68+1&lt;=15,IF(NR$19&gt;='様式３（療養者名簿）（⑤の場合）'!$BJ68,IF(NR$19&lt;='様式３（療養者名簿）（⑤の場合）'!$BK68,1,0),0),0)</f>
        <v>0</v>
      </c>
      <c r="NS63" s="248">
        <f>IF(NS$19-'様式３（療養者名簿）（⑤の場合）'!$BJ68+1&lt;=15,IF(NS$19&gt;='様式３（療養者名簿）（⑤の場合）'!$BJ68,IF(NS$19&lt;='様式３（療養者名簿）（⑤の場合）'!$BK68,1,0),0),0)</f>
        <v>0</v>
      </c>
      <c r="NT63" s="248">
        <f>IF(NT$19-'様式３（療養者名簿）（⑤の場合）'!$BJ68+1&lt;=15,IF(NT$19&gt;='様式３（療養者名簿）（⑤の場合）'!$BJ68,IF(NT$19&lt;='様式３（療養者名簿）（⑤の場合）'!$BK68,1,0),0),0)</f>
        <v>0</v>
      </c>
      <c r="NU63" s="248">
        <f>IF(NU$19-'様式３（療養者名簿）（⑤の場合）'!$BJ68+1&lt;=15,IF(NU$19&gt;='様式３（療養者名簿）（⑤の場合）'!$BJ68,IF(NU$19&lt;='様式３（療養者名簿）（⑤の場合）'!$BK68,1,0),0),0)</f>
        <v>0</v>
      </c>
      <c r="NV63" s="248">
        <f>IF(NV$19-'様式３（療養者名簿）（⑤の場合）'!$BJ68+1&lt;=15,IF(NV$19&gt;='様式３（療養者名簿）（⑤の場合）'!$BJ68,IF(NV$19&lt;='様式３（療養者名簿）（⑤の場合）'!$BK68,1,0),0),0)</f>
        <v>0</v>
      </c>
      <c r="NW63" s="248">
        <f>IF(NW$19-'様式３（療養者名簿）（⑤の場合）'!$BJ68+1&lt;=15,IF(NW$19&gt;='様式３（療養者名簿）（⑤の場合）'!$BJ68,IF(NW$19&lt;='様式３（療養者名簿）（⑤の場合）'!$BK68,1,0),0),0)</f>
        <v>0</v>
      </c>
      <c r="NX63" s="248">
        <f>IF(NX$19-'様式３（療養者名簿）（⑤の場合）'!$BJ68+1&lt;=15,IF(NX$19&gt;='様式３（療養者名簿）（⑤の場合）'!$BJ68,IF(NX$19&lt;='様式３（療養者名簿）（⑤の場合）'!$BK68,1,0),0),0)</f>
        <v>0</v>
      </c>
      <c r="NY63" s="248">
        <f>IF(NY$19-'様式３（療養者名簿）（⑤の場合）'!$BJ68+1&lt;=15,IF(NY$19&gt;='様式３（療養者名簿）（⑤の場合）'!$BJ68,IF(NY$19&lt;='様式３（療養者名簿）（⑤の場合）'!$BK68,1,0),0),0)</f>
        <v>0</v>
      </c>
      <c r="NZ63" s="248">
        <f>IF(NZ$19-'様式３（療養者名簿）（⑤の場合）'!$BJ68+1&lt;=15,IF(NZ$19&gt;='様式３（療養者名簿）（⑤の場合）'!$BJ68,IF(NZ$19&lt;='様式３（療養者名簿）（⑤の場合）'!$BK68,1,0),0),0)</f>
        <v>0</v>
      </c>
      <c r="OA63" s="248">
        <f>IF(OA$19-'様式３（療養者名簿）（⑤の場合）'!$BJ68+1&lt;=15,IF(OA$19&gt;='様式３（療養者名簿）（⑤の場合）'!$BJ68,IF(OA$19&lt;='様式３（療養者名簿）（⑤の場合）'!$BK68,1,0),0),0)</f>
        <v>0</v>
      </c>
      <c r="OB63" s="248">
        <f>IF(OB$19-'様式３（療養者名簿）（⑤の場合）'!$BJ68+1&lt;=15,IF(OB$19&gt;='様式３（療養者名簿）（⑤の場合）'!$BJ68,IF(OB$19&lt;='様式３（療養者名簿）（⑤の場合）'!$BK68,1,0),0),0)</f>
        <v>0</v>
      </c>
      <c r="OC63" s="248">
        <f>IF(OC$19-'様式３（療養者名簿）（⑤の場合）'!$BJ68+1&lt;=15,IF(OC$19&gt;='様式３（療養者名簿）（⑤の場合）'!$BJ68,IF(OC$19&lt;='様式３（療養者名簿）（⑤の場合）'!$BK68,1,0),0),0)</f>
        <v>0</v>
      </c>
      <c r="OD63" s="248">
        <f>IF(OD$19-'様式３（療養者名簿）（⑤の場合）'!$BJ68+1&lt;=15,IF(OD$19&gt;='様式３（療養者名簿）（⑤の場合）'!$BJ68,IF(OD$19&lt;='様式３（療養者名簿）（⑤の場合）'!$BK68,1,0),0),0)</f>
        <v>0</v>
      </c>
      <c r="OE63" s="248">
        <f>IF(OE$19-'様式３（療養者名簿）（⑤の場合）'!$BJ68+1&lt;=15,IF(OE$19&gt;='様式３（療養者名簿）（⑤の場合）'!$BJ68,IF(OE$19&lt;='様式３（療養者名簿）（⑤の場合）'!$BK68,1,0),0),0)</f>
        <v>0</v>
      </c>
      <c r="OF63" s="248">
        <f>IF(OF$19-'様式３（療養者名簿）（⑤の場合）'!$BJ68+1&lt;=15,IF(OF$19&gt;='様式３（療養者名簿）（⑤の場合）'!$BJ68,IF(OF$19&lt;='様式３（療養者名簿）（⑤の場合）'!$BK68,1,0),0),0)</f>
        <v>0</v>
      </c>
      <c r="OG63" s="248">
        <f>IF(OG$19-'様式３（療養者名簿）（⑤の場合）'!$BJ68+1&lt;=15,IF(OG$19&gt;='様式３（療養者名簿）（⑤の場合）'!$BJ68,IF(OG$19&lt;='様式３（療養者名簿）（⑤の場合）'!$BK68,1,0),0),0)</f>
        <v>0</v>
      </c>
      <c r="OH63" s="248">
        <f>IF(OH$19-'様式３（療養者名簿）（⑤の場合）'!$BJ68+1&lt;=15,IF(OH$19&gt;='様式３（療養者名簿）（⑤の場合）'!$BJ68,IF(OH$19&lt;='様式３（療養者名簿）（⑤の場合）'!$BK68,1,0),0),0)</f>
        <v>0</v>
      </c>
      <c r="OI63" s="248">
        <f>IF(OI$19-'様式３（療養者名簿）（⑤の場合）'!$BJ68+1&lt;=15,IF(OI$19&gt;='様式３（療養者名簿）（⑤の場合）'!$BJ68,IF(OI$19&lt;='様式３（療養者名簿）（⑤の場合）'!$BK68,1,0),0),0)</f>
        <v>0</v>
      </c>
      <c r="OJ63" s="248">
        <f>IF(OJ$19-'様式３（療養者名簿）（⑤の場合）'!$BJ68+1&lt;=15,IF(OJ$19&gt;='様式３（療養者名簿）（⑤の場合）'!$BJ68,IF(OJ$19&lt;='様式３（療養者名簿）（⑤の場合）'!$BK68,1,0),0),0)</f>
        <v>0</v>
      </c>
      <c r="OK63" s="248">
        <f>IF(OK$19-'様式３（療養者名簿）（⑤の場合）'!$BJ68+1&lt;=15,IF(OK$19&gt;='様式３（療養者名簿）（⑤の場合）'!$BJ68,IF(OK$19&lt;='様式３（療養者名簿）（⑤の場合）'!$BK68,1,0),0),0)</f>
        <v>0</v>
      </c>
      <c r="OL63" s="248">
        <f>IF(OL$19-'様式３（療養者名簿）（⑤の場合）'!$BJ68+1&lt;=15,IF(OL$19&gt;='様式３（療養者名簿）（⑤の場合）'!$BJ68,IF(OL$19&lt;='様式３（療養者名簿）（⑤の場合）'!$BK68,1,0),0),0)</f>
        <v>0</v>
      </c>
      <c r="OM63" s="248">
        <f>IF(OM$19-'様式３（療養者名簿）（⑤の場合）'!$BJ68+1&lt;=15,IF(OM$19&gt;='様式３（療養者名簿）（⑤の場合）'!$BJ68,IF(OM$19&lt;='様式３（療養者名簿）（⑤の場合）'!$BK68,1,0),0),0)</f>
        <v>0</v>
      </c>
      <c r="ON63" s="248">
        <f>IF(ON$19-'様式３（療養者名簿）（⑤の場合）'!$BJ68+1&lt;=15,IF(ON$19&gt;='様式３（療養者名簿）（⑤の場合）'!$BJ68,IF(ON$19&lt;='様式３（療養者名簿）（⑤の場合）'!$BK68,1,0),0),0)</f>
        <v>0</v>
      </c>
      <c r="OO63" s="248">
        <f>IF(OO$19-'様式３（療養者名簿）（⑤の場合）'!$BJ68+1&lt;=15,IF(OO$19&gt;='様式３（療養者名簿）（⑤の場合）'!$BJ68,IF(OO$19&lt;='様式３（療養者名簿）（⑤の場合）'!$BK68,1,0),0),0)</f>
        <v>0</v>
      </c>
      <c r="OP63" s="248">
        <f>IF(OP$19-'様式３（療養者名簿）（⑤の場合）'!$BJ68+1&lt;=15,IF(OP$19&gt;='様式３（療養者名簿）（⑤の場合）'!$BJ68,IF(OP$19&lt;='様式３（療養者名簿）（⑤の場合）'!$BK68,1,0),0),0)</f>
        <v>0</v>
      </c>
      <c r="OQ63" s="248">
        <f>IF(OQ$19-'様式３（療養者名簿）（⑤の場合）'!$BJ68+1&lt;=15,IF(OQ$19&gt;='様式３（療養者名簿）（⑤の場合）'!$BJ68,IF(OQ$19&lt;='様式３（療養者名簿）（⑤の場合）'!$BK68,1,0),0),0)</f>
        <v>0</v>
      </c>
      <c r="OR63" s="248">
        <f>IF(OR$19-'様式３（療養者名簿）（⑤の場合）'!$BJ68+1&lt;=15,IF(OR$19&gt;='様式３（療養者名簿）（⑤の場合）'!$BJ68,IF(OR$19&lt;='様式３（療養者名簿）（⑤の場合）'!$BK68,1,0),0),0)</f>
        <v>0</v>
      </c>
      <c r="OS63" s="248">
        <f>IF(OS$19-'様式３（療養者名簿）（⑤の場合）'!$BJ68+1&lt;=15,IF(OS$19&gt;='様式３（療養者名簿）（⑤の場合）'!$BJ68,IF(OS$19&lt;='様式３（療養者名簿）（⑤の場合）'!$BK68,1,0),0),0)</f>
        <v>0</v>
      </c>
      <c r="OT63" s="248">
        <f>IF(OT$19-'様式３（療養者名簿）（⑤の場合）'!$BJ68+1&lt;=15,IF(OT$19&gt;='様式３（療養者名簿）（⑤の場合）'!$BJ68,IF(OT$19&lt;='様式３（療養者名簿）（⑤の場合）'!$BK68,1,0),0),0)</f>
        <v>0</v>
      </c>
      <c r="OU63" s="248">
        <f>IF(OU$19-'様式３（療養者名簿）（⑤の場合）'!$BJ68+1&lt;=15,IF(OU$19&gt;='様式３（療養者名簿）（⑤の場合）'!$BJ68,IF(OU$19&lt;='様式３（療養者名簿）（⑤の場合）'!$BK68,1,0),0),0)</f>
        <v>0</v>
      </c>
      <c r="OV63" s="248">
        <f>IF(OV$19-'様式３（療養者名簿）（⑤の場合）'!$BJ68+1&lt;=15,IF(OV$19&gt;='様式３（療養者名簿）（⑤の場合）'!$BJ68,IF(OV$19&lt;='様式３（療養者名簿）（⑤の場合）'!$BK68,1,0),0),0)</f>
        <v>0</v>
      </c>
      <c r="OW63" s="248">
        <f>IF(OW$19-'様式３（療養者名簿）（⑤の場合）'!$BJ68+1&lt;=15,IF(OW$19&gt;='様式３（療養者名簿）（⑤の場合）'!$BJ68,IF(OW$19&lt;='様式３（療養者名簿）（⑤の場合）'!$BK68,1,0),0),0)</f>
        <v>0</v>
      </c>
      <c r="OX63" s="248">
        <f>IF(OX$19-'様式３（療養者名簿）（⑤の場合）'!$BJ68+1&lt;=15,IF(OX$19&gt;='様式３（療養者名簿）（⑤の場合）'!$BJ68,IF(OX$19&lt;='様式３（療養者名簿）（⑤の場合）'!$BK68,1,0),0),0)</f>
        <v>0</v>
      </c>
      <c r="OY63" s="248">
        <f>IF(OY$19-'様式３（療養者名簿）（⑤の場合）'!$BJ68+1&lt;=15,IF(OY$19&gt;='様式３（療養者名簿）（⑤の場合）'!$BJ68,IF(OY$19&lt;='様式３（療養者名簿）（⑤の場合）'!$BK68,1,0),0),0)</f>
        <v>0</v>
      </c>
      <c r="OZ63" s="248">
        <f>IF(OZ$19-'様式３（療養者名簿）（⑤の場合）'!$BJ68+1&lt;=15,IF(OZ$19&gt;='様式３（療養者名簿）（⑤の場合）'!$BJ68,IF(OZ$19&lt;='様式３（療養者名簿）（⑤の場合）'!$BK68,1,0),0),0)</f>
        <v>0</v>
      </c>
      <c r="PA63" s="248">
        <f>IF(PA$19-'様式３（療養者名簿）（⑤の場合）'!$BJ68+1&lt;=15,IF(PA$19&gt;='様式３（療養者名簿）（⑤の場合）'!$BJ68,IF(PA$19&lt;='様式３（療養者名簿）（⑤の場合）'!$BK68,1,0),0),0)</f>
        <v>0</v>
      </c>
      <c r="PB63" s="248">
        <f>IF(PB$19-'様式３（療養者名簿）（⑤の場合）'!$BJ68+1&lt;=15,IF(PB$19&gt;='様式３（療養者名簿）（⑤の場合）'!$BJ68,IF(PB$19&lt;='様式３（療養者名簿）（⑤の場合）'!$BK68,1,0),0),0)</f>
        <v>0</v>
      </c>
      <c r="PC63" s="248">
        <f>IF(PC$19-'様式３（療養者名簿）（⑤の場合）'!$BJ68+1&lt;=15,IF(PC$19&gt;='様式３（療養者名簿）（⑤の場合）'!$BJ68,IF(PC$19&lt;='様式３（療養者名簿）（⑤の場合）'!$BK68,1,0),0),0)</f>
        <v>0</v>
      </c>
      <c r="PD63" s="248">
        <f>IF(PD$19-'様式３（療養者名簿）（⑤の場合）'!$BJ68+1&lt;=15,IF(PD$19&gt;='様式３（療養者名簿）（⑤の場合）'!$BJ68,IF(PD$19&lt;='様式３（療養者名簿）（⑤の場合）'!$BK68,1,0),0),0)</f>
        <v>0</v>
      </c>
      <c r="PE63" s="248">
        <f>IF(PE$19-'様式３（療養者名簿）（⑤の場合）'!$BJ68+1&lt;=15,IF(PE$19&gt;='様式３（療養者名簿）（⑤の場合）'!$BJ68,IF(PE$19&lt;='様式３（療養者名簿）（⑤の場合）'!$BK68,1,0),0),0)</f>
        <v>0</v>
      </c>
      <c r="PF63" s="248">
        <f>IF(PF$19-'様式３（療養者名簿）（⑤の場合）'!$BJ68+1&lt;=15,IF(PF$19&gt;='様式３（療養者名簿）（⑤の場合）'!$BJ68,IF(PF$19&lt;='様式３（療養者名簿）（⑤の場合）'!$BK68,1,0),0),0)</f>
        <v>0</v>
      </c>
      <c r="PG63" s="248">
        <f>IF(PG$19-'様式３（療養者名簿）（⑤の場合）'!$BJ68+1&lt;=15,IF(PG$19&gt;='様式３（療養者名簿）（⑤の場合）'!$BJ68,IF(PG$19&lt;='様式３（療養者名簿）（⑤の場合）'!$BK68,1,0),0),0)</f>
        <v>0</v>
      </c>
      <c r="PH63" s="248">
        <f>IF(PH$19-'様式３（療養者名簿）（⑤の場合）'!$BJ68+1&lt;=15,IF(PH$19&gt;='様式３（療養者名簿）（⑤の場合）'!$BJ68,IF(PH$19&lt;='様式３（療養者名簿）（⑤の場合）'!$BK68,1,0),0),0)</f>
        <v>0</v>
      </c>
      <c r="PI63" s="248">
        <f>IF(PI$19-'様式３（療養者名簿）（⑤の場合）'!$BJ68+1&lt;=15,IF(PI$19&gt;='様式３（療養者名簿）（⑤の場合）'!$BJ68,IF(PI$19&lt;='様式３（療養者名簿）（⑤の場合）'!$BK68,1,0),0),0)</f>
        <v>0</v>
      </c>
      <c r="PJ63" s="248">
        <f>IF(PJ$19-'様式３（療養者名簿）（⑤の場合）'!$BJ68+1&lt;=15,IF(PJ$19&gt;='様式３（療養者名簿）（⑤の場合）'!$BJ68,IF(PJ$19&lt;='様式３（療養者名簿）（⑤の場合）'!$BK68,1,0),0),0)</f>
        <v>0</v>
      </c>
      <c r="PK63" s="248">
        <f>IF(PK$19-'様式３（療養者名簿）（⑤の場合）'!$BJ68+1&lt;=15,IF(PK$19&gt;='様式３（療養者名簿）（⑤の場合）'!$BJ68,IF(PK$19&lt;='様式３（療養者名簿）（⑤の場合）'!$BK68,1,0),0),0)</f>
        <v>0</v>
      </c>
      <c r="PL63" s="248">
        <f>IF(PL$19-'様式３（療養者名簿）（⑤の場合）'!$BJ68+1&lt;=15,IF(PL$19&gt;='様式３（療養者名簿）（⑤の場合）'!$BJ68,IF(PL$19&lt;='様式３（療養者名簿）（⑤の場合）'!$BK68,1,0),0),0)</f>
        <v>0</v>
      </c>
      <c r="PM63" s="248">
        <f>IF(PM$19-'様式３（療養者名簿）（⑤の場合）'!$BJ68+1&lt;=15,IF(PM$19&gt;='様式３（療養者名簿）（⑤の場合）'!$BJ68,IF(PM$19&lt;='様式３（療養者名簿）（⑤の場合）'!$BK68,1,0),0),0)</f>
        <v>0</v>
      </c>
      <c r="PN63" s="248">
        <f>IF(PN$19-'様式３（療養者名簿）（⑤の場合）'!$BJ68+1&lt;=15,IF(PN$19&gt;='様式３（療養者名簿）（⑤の場合）'!$BJ68,IF(PN$19&lt;='様式３（療養者名簿）（⑤の場合）'!$BK68,1,0),0),0)</f>
        <v>0</v>
      </c>
      <c r="PO63" s="248">
        <f>IF(PO$19-'様式３（療養者名簿）（⑤の場合）'!$BJ68+1&lt;=15,IF(PO$19&gt;='様式３（療養者名簿）（⑤の場合）'!$BJ68,IF(PO$19&lt;='様式３（療養者名簿）（⑤の場合）'!$BK68,1,0),0),0)</f>
        <v>0</v>
      </c>
      <c r="PP63" s="248">
        <f>IF(PP$19-'様式３（療養者名簿）（⑤の場合）'!$BJ68+1&lt;=15,IF(PP$19&gt;='様式３（療養者名簿）（⑤の場合）'!$BJ68,IF(PP$19&lt;='様式３（療養者名簿）（⑤の場合）'!$BK68,1,0),0),0)</f>
        <v>0</v>
      </c>
      <c r="PQ63" s="248">
        <f>IF(PQ$19-'様式３（療養者名簿）（⑤の場合）'!$BJ68+1&lt;=15,IF(PQ$19&gt;='様式３（療養者名簿）（⑤の場合）'!$BJ68,IF(PQ$19&lt;='様式３（療養者名簿）（⑤の場合）'!$BK68,1,0),0),0)</f>
        <v>0</v>
      </c>
      <c r="PR63" s="248">
        <f>IF(PR$19-'様式３（療養者名簿）（⑤の場合）'!$BJ68+1&lt;=15,IF(PR$19&gt;='様式３（療養者名簿）（⑤の場合）'!$BJ68,IF(PR$19&lt;='様式３（療養者名簿）（⑤の場合）'!$BK68,1,0),0),0)</f>
        <v>0</v>
      </c>
      <c r="PS63" s="248">
        <f>IF(PS$19-'様式３（療養者名簿）（⑤の場合）'!$BJ68+1&lt;=15,IF(PS$19&gt;='様式３（療養者名簿）（⑤の場合）'!$BJ68,IF(PS$19&lt;='様式３（療養者名簿）（⑤の場合）'!$BK68,1,0),0),0)</f>
        <v>0</v>
      </c>
      <c r="PT63" s="248">
        <f>IF(PT$19-'様式３（療養者名簿）（⑤の場合）'!$BJ68+1&lt;=15,IF(PT$19&gt;='様式３（療養者名簿）（⑤の場合）'!$BJ68,IF(PT$19&lt;='様式３（療養者名簿）（⑤の場合）'!$BK68,1,0),0),0)</f>
        <v>0</v>
      </c>
      <c r="PU63" s="248">
        <f>IF(PU$19-'様式３（療養者名簿）（⑤の場合）'!$BJ68+1&lt;=15,IF(PU$19&gt;='様式３（療養者名簿）（⑤の場合）'!$BJ68,IF(PU$19&lt;='様式３（療養者名簿）（⑤の場合）'!$BK68,1,0),0),0)</f>
        <v>0</v>
      </c>
      <c r="PV63" s="248">
        <f>IF(PV$19-'様式３（療養者名簿）（⑤の場合）'!$BJ68+1&lt;=15,IF(PV$19&gt;='様式３（療養者名簿）（⑤の場合）'!$BJ68,IF(PV$19&lt;='様式３（療養者名簿）（⑤の場合）'!$BK68,1,0),0),0)</f>
        <v>0</v>
      </c>
      <c r="PW63" s="248">
        <f>IF(PW$19-'様式３（療養者名簿）（⑤の場合）'!$BJ68+1&lt;=15,IF(PW$19&gt;='様式３（療養者名簿）（⑤の場合）'!$BJ68,IF(PW$19&lt;='様式３（療養者名簿）（⑤の場合）'!$BK68,1,0),0),0)</f>
        <v>0</v>
      </c>
      <c r="PX63" s="248">
        <f>IF(PX$19-'様式３（療養者名簿）（⑤の場合）'!$BJ68+1&lt;=15,IF(PX$19&gt;='様式３（療養者名簿）（⑤の場合）'!$BJ68,IF(PX$19&lt;='様式３（療養者名簿）（⑤の場合）'!$BK68,1,0),0),0)</f>
        <v>0</v>
      </c>
      <c r="PY63" s="248">
        <f>IF(PY$19-'様式３（療養者名簿）（⑤の場合）'!$BJ68+1&lt;=15,IF(PY$19&gt;='様式３（療養者名簿）（⑤の場合）'!$BJ68,IF(PY$19&lt;='様式３（療養者名簿）（⑤の場合）'!$BK68,1,0),0),0)</f>
        <v>0</v>
      </c>
      <c r="PZ63" s="248">
        <f>IF(PZ$19-'様式３（療養者名簿）（⑤の場合）'!$BJ68+1&lt;=15,IF(PZ$19&gt;='様式３（療養者名簿）（⑤の場合）'!$BJ68,IF(PZ$19&lt;='様式３（療養者名簿）（⑤の場合）'!$BK68,1,0),0),0)</f>
        <v>0</v>
      </c>
      <c r="QA63" s="248">
        <f>IF(QA$19-'様式３（療養者名簿）（⑤の場合）'!$BJ68+1&lt;=15,IF(QA$19&gt;='様式３（療養者名簿）（⑤の場合）'!$BJ68,IF(QA$19&lt;='様式３（療養者名簿）（⑤の場合）'!$BK68,1,0),0),0)</f>
        <v>0</v>
      </c>
      <c r="QB63" s="248">
        <f>IF(QB$19-'様式３（療養者名簿）（⑤の場合）'!$BJ68+1&lt;=15,IF(QB$19&gt;='様式３（療養者名簿）（⑤の場合）'!$BJ68,IF(QB$19&lt;='様式３（療養者名簿）（⑤の場合）'!$BK68,1,0),0),0)</f>
        <v>0</v>
      </c>
      <c r="QC63" s="248">
        <f>IF(QC$19-'様式３（療養者名簿）（⑤の場合）'!$BJ68+1&lt;=15,IF(QC$19&gt;='様式３（療養者名簿）（⑤の場合）'!$BJ68,IF(QC$19&lt;='様式３（療養者名簿）（⑤の場合）'!$BK68,1,0),0),0)</f>
        <v>0</v>
      </c>
      <c r="QD63" s="248">
        <f>IF(QD$19-'様式３（療養者名簿）（⑤の場合）'!$BJ68+1&lt;=15,IF(QD$19&gt;='様式３（療養者名簿）（⑤の場合）'!$BJ68,IF(QD$19&lt;='様式３（療養者名簿）（⑤の場合）'!$BK68,1,0),0),0)</f>
        <v>0</v>
      </c>
      <c r="QE63" s="248">
        <f>IF(QE$19-'様式３（療養者名簿）（⑤の場合）'!$BJ68+1&lt;=15,IF(QE$19&gt;='様式３（療養者名簿）（⑤の場合）'!$BJ68,IF(QE$19&lt;='様式３（療養者名簿）（⑤の場合）'!$BK68,1,0),0),0)</f>
        <v>0</v>
      </c>
      <c r="QF63" s="248">
        <f>IF(QF$19-'様式３（療養者名簿）（⑤の場合）'!$BJ68+1&lt;=15,IF(QF$19&gt;='様式３（療養者名簿）（⑤の場合）'!$BJ68,IF(QF$19&lt;='様式３（療養者名簿）（⑤の場合）'!$BK68,1,0),0),0)</f>
        <v>0</v>
      </c>
      <c r="QG63" s="248">
        <f>IF(QG$19-'様式３（療養者名簿）（⑤の場合）'!$BJ68+1&lt;=15,IF(QG$19&gt;='様式３（療養者名簿）（⑤の場合）'!$BJ68,IF(QG$19&lt;='様式３（療養者名簿）（⑤の場合）'!$BK68,1,0),0),0)</f>
        <v>0</v>
      </c>
      <c r="QH63" s="248">
        <f>IF(QH$19-'様式３（療養者名簿）（⑤の場合）'!$BJ68+1&lt;=15,IF(QH$19&gt;='様式３（療養者名簿）（⑤の場合）'!$BJ68,IF(QH$19&lt;='様式３（療養者名簿）（⑤の場合）'!$BK68,1,0),0),0)</f>
        <v>0</v>
      </c>
      <c r="QI63" s="248">
        <f>IF(QI$19-'様式３（療養者名簿）（⑤の場合）'!$BJ68+1&lt;=15,IF(QI$19&gt;='様式３（療養者名簿）（⑤の場合）'!$BJ68,IF(QI$19&lt;='様式３（療養者名簿）（⑤の場合）'!$BK68,1,0),0),0)</f>
        <v>0</v>
      </c>
      <c r="QJ63" s="248">
        <f>IF(QJ$19-'様式３（療養者名簿）（⑤の場合）'!$BJ68+1&lt;=15,IF(QJ$19&gt;='様式３（療養者名簿）（⑤の場合）'!$BJ68,IF(QJ$19&lt;='様式３（療養者名簿）（⑤の場合）'!$BK68,1,0),0),0)</f>
        <v>0</v>
      </c>
      <c r="QK63" s="248">
        <f>IF(QK$19-'様式３（療養者名簿）（⑤の場合）'!$BJ68+1&lt;=15,IF(QK$19&gt;='様式３（療養者名簿）（⑤の場合）'!$BJ68,IF(QK$19&lt;='様式３（療養者名簿）（⑤の場合）'!$BK68,1,0),0),0)</f>
        <v>0</v>
      </c>
      <c r="QL63" s="248">
        <f>IF(QL$19-'様式３（療養者名簿）（⑤の場合）'!$BJ68+1&lt;=15,IF(QL$19&gt;='様式３（療養者名簿）（⑤の場合）'!$BJ68,IF(QL$19&lt;='様式３（療養者名簿）（⑤の場合）'!$BK68,1,0),0),0)</f>
        <v>0</v>
      </c>
      <c r="QM63" s="248">
        <f>IF(QM$19-'様式３（療養者名簿）（⑤の場合）'!$BJ68+1&lt;=15,IF(QM$19&gt;='様式３（療養者名簿）（⑤の場合）'!$BJ68,IF(QM$19&lt;='様式３（療養者名簿）（⑤の場合）'!$BK68,1,0),0),0)</f>
        <v>0</v>
      </c>
      <c r="QN63" s="248">
        <f>IF(QN$19-'様式３（療養者名簿）（⑤の場合）'!$BJ68+1&lt;=15,IF(QN$19&gt;='様式３（療養者名簿）（⑤の場合）'!$BJ68,IF(QN$19&lt;='様式３（療養者名簿）（⑤の場合）'!$BK68,1,0),0),0)</f>
        <v>0</v>
      </c>
      <c r="QO63" s="248">
        <f>IF(QO$19-'様式３（療養者名簿）（⑤の場合）'!$BJ68+1&lt;=15,IF(QO$19&gt;='様式３（療養者名簿）（⑤の場合）'!$BJ68,IF(QO$19&lt;='様式３（療養者名簿）（⑤の場合）'!$BK68,1,0),0),0)</f>
        <v>0</v>
      </c>
      <c r="QP63" s="248">
        <f>IF(QP$19-'様式３（療養者名簿）（⑤の場合）'!$BJ68+1&lt;=15,IF(QP$19&gt;='様式３（療養者名簿）（⑤の場合）'!$BJ68,IF(QP$19&lt;='様式３（療養者名簿）（⑤の場合）'!$BK68,1,0),0),0)</f>
        <v>0</v>
      </c>
      <c r="QQ63" s="248">
        <f>IF(QQ$19-'様式３（療養者名簿）（⑤の場合）'!$BJ68+1&lt;=15,IF(QQ$19&gt;='様式３（療養者名簿）（⑤の場合）'!$BJ68,IF(QQ$19&lt;='様式３（療養者名簿）（⑤の場合）'!$BK68,1,0),0),0)</f>
        <v>0</v>
      </c>
      <c r="QR63" s="248">
        <f>IF(QR$19-'様式３（療養者名簿）（⑤の場合）'!$BJ68+1&lt;=15,IF(QR$19&gt;='様式３（療養者名簿）（⑤の場合）'!$BJ68,IF(QR$19&lt;='様式３（療養者名簿）（⑤の場合）'!$BK68,1,0),0),0)</f>
        <v>0</v>
      </c>
      <c r="QS63" s="248">
        <f>IF(QS$19-'様式３（療養者名簿）（⑤の場合）'!$BJ68+1&lt;=15,IF(QS$19&gt;='様式３（療養者名簿）（⑤の場合）'!$BJ68,IF(QS$19&lt;='様式３（療養者名簿）（⑤の場合）'!$BK68,1,0),0),0)</f>
        <v>0</v>
      </c>
      <c r="QT63" s="248">
        <f>IF(QT$19-'様式３（療養者名簿）（⑤の場合）'!$BJ68+1&lt;=15,IF(QT$19&gt;='様式３（療養者名簿）（⑤の場合）'!$BJ68,IF(QT$19&lt;='様式３（療養者名簿）（⑤の場合）'!$BK68,1,0),0),0)</f>
        <v>0</v>
      </c>
      <c r="QU63" s="248">
        <f>IF(QU$19-'様式３（療養者名簿）（⑤の場合）'!$BJ68+1&lt;=15,IF(QU$19&gt;='様式３（療養者名簿）（⑤の場合）'!$BJ68,IF(QU$19&lt;='様式３（療養者名簿）（⑤の場合）'!$BK68,1,0),0),0)</f>
        <v>0</v>
      </c>
      <c r="QV63" s="248">
        <f>IF(QV$19-'様式３（療養者名簿）（⑤の場合）'!$BJ68+1&lt;=15,IF(QV$19&gt;='様式３（療養者名簿）（⑤の場合）'!$BJ68,IF(QV$19&lt;='様式３（療養者名簿）（⑤の場合）'!$BK68,1,0),0),0)</f>
        <v>0</v>
      </c>
      <c r="QW63" s="248">
        <f>IF(QW$19-'様式３（療養者名簿）（⑤の場合）'!$BJ68+1&lt;=15,IF(QW$19&gt;='様式３（療養者名簿）（⑤の場合）'!$BJ68,IF(QW$19&lt;='様式３（療養者名簿）（⑤の場合）'!$BK68,1,0),0),0)</f>
        <v>0</v>
      </c>
      <c r="QX63" s="248">
        <f>IF(QX$19-'様式３（療養者名簿）（⑤の場合）'!$BJ68+1&lt;=15,IF(QX$19&gt;='様式３（療養者名簿）（⑤の場合）'!$BJ68,IF(QX$19&lt;='様式３（療養者名簿）（⑤の場合）'!$BK68,1,0),0),0)</f>
        <v>0</v>
      </c>
      <c r="QY63" s="248">
        <f>IF(QY$19-'様式３（療養者名簿）（⑤の場合）'!$BJ68+1&lt;=15,IF(QY$19&gt;='様式３（療養者名簿）（⑤の場合）'!$BJ68,IF(QY$19&lt;='様式３（療養者名簿）（⑤の場合）'!$BK68,1,0),0),0)</f>
        <v>0</v>
      </c>
      <c r="QZ63" s="248">
        <f>IF(QZ$19-'様式３（療養者名簿）（⑤の場合）'!$BJ68+1&lt;=15,IF(QZ$19&gt;='様式３（療養者名簿）（⑤の場合）'!$BJ68,IF(QZ$19&lt;='様式３（療養者名簿）（⑤の場合）'!$BK68,1,0),0),0)</f>
        <v>0</v>
      </c>
      <c r="RA63" s="248">
        <f>IF(RA$19-'様式３（療養者名簿）（⑤の場合）'!$BJ68+1&lt;=15,IF(RA$19&gt;='様式３（療養者名簿）（⑤の場合）'!$BJ68,IF(RA$19&lt;='様式３（療養者名簿）（⑤の場合）'!$BK68,1,0),0),0)</f>
        <v>0</v>
      </c>
      <c r="RB63" s="248">
        <f>IF(RB$19-'様式３（療養者名簿）（⑤の場合）'!$BJ68+1&lt;=15,IF(RB$19&gt;='様式３（療養者名簿）（⑤の場合）'!$BJ68,IF(RB$19&lt;='様式３（療養者名簿）（⑤の場合）'!$BK68,1,0),0),0)</f>
        <v>0</v>
      </c>
      <c r="RC63" s="248">
        <f>IF(RC$19-'様式３（療養者名簿）（⑤の場合）'!$BJ68+1&lt;=15,IF(RC$19&gt;='様式３（療養者名簿）（⑤の場合）'!$BJ68,IF(RC$19&lt;='様式３（療養者名簿）（⑤の場合）'!$BK68,1,0),0),0)</f>
        <v>0</v>
      </c>
      <c r="RD63" s="248">
        <f>IF(RD$19-'様式３（療養者名簿）（⑤の場合）'!$BJ68+1&lt;=15,IF(RD$19&gt;='様式３（療養者名簿）（⑤の場合）'!$BJ68,IF(RD$19&lt;='様式３（療養者名簿）（⑤の場合）'!$BK68,1,0),0),0)</f>
        <v>0</v>
      </c>
      <c r="RE63" s="248">
        <f>IF(RE$19-'様式３（療養者名簿）（⑤の場合）'!$BJ68+1&lt;=15,IF(RE$19&gt;='様式３（療養者名簿）（⑤の場合）'!$BJ68,IF(RE$19&lt;='様式３（療養者名簿）（⑤の場合）'!$BK68,1,0),0),0)</f>
        <v>0</v>
      </c>
      <c r="RF63" s="248">
        <f>IF(RF$19-'様式３（療養者名簿）（⑤の場合）'!$BJ68+1&lt;=15,IF(RF$19&gt;='様式３（療養者名簿）（⑤の場合）'!$BJ68,IF(RF$19&lt;='様式３（療養者名簿）（⑤の場合）'!$BK68,1,0),0),0)</f>
        <v>0</v>
      </c>
      <c r="RG63" s="248">
        <f>IF(RG$19-'様式３（療養者名簿）（⑤の場合）'!$BJ68+1&lt;=15,IF(RG$19&gt;='様式３（療養者名簿）（⑤の場合）'!$BJ68,IF(RG$19&lt;='様式３（療養者名簿）（⑤の場合）'!$BK68,1,0),0),0)</f>
        <v>0</v>
      </c>
      <c r="RH63" s="248">
        <f>IF(RH$19-'様式３（療養者名簿）（⑤の場合）'!$BJ68+1&lt;=15,IF(RH$19&gt;='様式３（療養者名簿）（⑤の場合）'!$BJ68,IF(RH$19&lt;='様式３（療養者名簿）（⑤の場合）'!$BK68,1,0),0),0)</f>
        <v>0</v>
      </c>
      <c r="RI63" s="248">
        <f>IF(RI$19-'様式３（療養者名簿）（⑤の場合）'!$BJ68+1&lt;=15,IF(RI$19&gt;='様式３（療養者名簿）（⑤の場合）'!$BJ68,IF(RI$19&lt;='様式３（療養者名簿）（⑤の場合）'!$BK68,1,0),0),0)</f>
        <v>0</v>
      </c>
      <c r="RJ63" s="248">
        <f>IF(RJ$19-'様式３（療養者名簿）（⑤の場合）'!$BJ68+1&lt;=15,IF(RJ$19&gt;='様式３（療養者名簿）（⑤の場合）'!$BJ68,IF(RJ$19&lt;='様式３（療養者名簿）（⑤の場合）'!$BK68,1,0),0),0)</f>
        <v>0</v>
      </c>
      <c r="RK63" s="248">
        <f>IF(RK$19-'様式３（療養者名簿）（⑤の場合）'!$BJ68+1&lt;=15,IF(RK$19&gt;='様式３（療養者名簿）（⑤の場合）'!$BJ68,IF(RK$19&lt;='様式３（療養者名簿）（⑤の場合）'!$BK68,1,0),0),0)</f>
        <v>0</v>
      </c>
      <c r="RL63" s="248">
        <f>IF(RL$19-'様式３（療養者名簿）（⑤の場合）'!$BJ68+1&lt;=15,IF(RL$19&gt;='様式３（療養者名簿）（⑤の場合）'!$BJ68,IF(RL$19&lt;='様式３（療養者名簿）（⑤の場合）'!$BK68,1,0),0),0)</f>
        <v>0</v>
      </c>
      <c r="RM63" s="248">
        <f>IF(RM$19-'様式３（療養者名簿）（⑤の場合）'!$BJ68+1&lt;=15,IF(RM$19&gt;='様式３（療養者名簿）（⑤の場合）'!$BJ68,IF(RM$19&lt;='様式３（療養者名簿）（⑤の場合）'!$BK68,1,0),0),0)</f>
        <v>0</v>
      </c>
      <c r="RN63" s="248">
        <f>IF(RN$19-'様式３（療養者名簿）（⑤の場合）'!$BJ68+1&lt;=15,IF(RN$19&gt;='様式３（療養者名簿）（⑤の場合）'!$BJ68,IF(RN$19&lt;='様式３（療養者名簿）（⑤の場合）'!$BK68,1,0),0),0)</f>
        <v>0</v>
      </c>
      <c r="RO63" s="248">
        <f>IF(RO$19-'様式３（療養者名簿）（⑤の場合）'!$BJ68+1&lt;=15,IF(RO$19&gt;='様式３（療養者名簿）（⑤の場合）'!$BJ68,IF(RO$19&lt;='様式３（療養者名簿）（⑤の場合）'!$BK68,1,0),0),0)</f>
        <v>0</v>
      </c>
      <c r="RP63" s="248">
        <f>IF(RP$19-'様式３（療養者名簿）（⑤の場合）'!$BJ68+1&lt;=15,IF(RP$19&gt;='様式３（療養者名簿）（⑤の場合）'!$BJ68,IF(RP$19&lt;='様式３（療養者名簿）（⑤の場合）'!$BK68,1,0),0),0)</f>
        <v>0</v>
      </c>
      <c r="RQ63" s="248">
        <f>IF(RQ$19-'様式３（療養者名簿）（⑤の場合）'!$BJ68+1&lt;=15,IF(RQ$19&gt;='様式３（療養者名簿）（⑤の場合）'!$BJ68,IF(RQ$19&lt;='様式３（療養者名簿）（⑤の場合）'!$BK68,1,0),0),0)</f>
        <v>0</v>
      </c>
      <c r="RR63" s="248">
        <f>IF(RR$19-'様式３（療養者名簿）（⑤の場合）'!$BJ68+1&lt;=15,IF(RR$19&gt;='様式３（療養者名簿）（⑤の場合）'!$BJ68,IF(RR$19&lt;='様式３（療養者名簿）（⑤の場合）'!$BK68,1,0),0),0)</f>
        <v>0</v>
      </c>
      <c r="RS63" s="248">
        <f>IF(RS$19-'様式３（療養者名簿）（⑤の場合）'!$BJ68+1&lt;=15,IF(RS$19&gt;='様式３（療養者名簿）（⑤の場合）'!$BJ68,IF(RS$19&lt;='様式３（療養者名簿）（⑤の場合）'!$BK68,1,0),0),0)</f>
        <v>0</v>
      </c>
      <c r="RT63" s="248">
        <f>IF(RT$19-'様式３（療養者名簿）（⑤の場合）'!$BJ68+1&lt;=15,IF(RT$19&gt;='様式３（療養者名簿）（⑤の場合）'!$BJ68,IF(RT$19&lt;='様式３（療養者名簿）（⑤の場合）'!$BK68,1,0),0),0)</f>
        <v>0</v>
      </c>
      <c r="RU63" s="248">
        <f>IF(RU$19-'様式３（療養者名簿）（⑤の場合）'!$BJ68+1&lt;=15,IF(RU$19&gt;='様式３（療養者名簿）（⑤の場合）'!$BJ68,IF(RU$19&lt;='様式３（療養者名簿）（⑤の場合）'!$BK68,1,0),0),0)</f>
        <v>0</v>
      </c>
      <c r="RV63" s="248">
        <f>IF(RV$19-'様式３（療養者名簿）（⑤の場合）'!$BJ68+1&lt;=15,IF(RV$19&gt;='様式３（療養者名簿）（⑤の場合）'!$BJ68,IF(RV$19&lt;='様式３（療養者名簿）（⑤の場合）'!$BK68,1,0),0),0)</f>
        <v>0</v>
      </c>
      <c r="RW63" s="248">
        <f>IF(RW$19-'様式３（療養者名簿）（⑤の場合）'!$BJ68+1&lt;=15,IF(RW$19&gt;='様式３（療養者名簿）（⑤の場合）'!$BJ68,IF(RW$19&lt;='様式３（療養者名簿）（⑤の場合）'!$BK68,1,0),0),0)</f>
        <v>0</v>
      </c>
      <c r="RX63" s="248">
        <f>IF(RX$19-'様式３（療養者名簿）（⑤の場合）'!$BJ68+1&lt;=15,IF(RX$19&gt;='様式３（療養者名簿）（⑤の場合）'!$BJ68,IF(RX$19&lt;='様式３（療養者名簿）（⑤の場合）'!$BK68,1,0),0),0)</f>
        <v>0</v>
      </c>
      <c r="RY63" s="248">
        <f>IF(RY$19-'様式３（療養者名簿）（⑤の場合）'!$BJ68+1&lt;=15,IF(RY$19&gt;='様式３（療養者名簿）（⑤の場合）'!$BJ68,IF(RY$19&lt;='様式３（療養者名簿）（⑤の場合）'!$BK68,1,0),0),0)</f>
        <v>0</v>
      </c>
      <c r="RZ63" s="248">
        <f>IF(RZ$19-'様式３（療養者名簿）（⑤の場合）'!$BJ68+1&lt;=15,IF(RZ$19&gt;='様式３（療養者名簿）（⑤の場合）'!$BJ68,IF(RZ$19&lt;='様式３（療養者名簿）（⑤の場合）'!$BK68,1,0),0),0)</f>
        <v>0</v>
      </c>
      <c r="SA63" s="248">
        <f>IF(SA$19-'様式３（療養者名簿）（⑤の場合）'!$BJ68+1&lt;=15,IF(SA$19&gt;='様式３（療養者名簿）（⑤の場合）'!$BJ68,IF(SA$19&lt;='様式３（療養者名簿）（⑤の場合）'!$BK68,1,0),0),0)</f>
        <v>0</v>
      </c>
      <c r="SB63" s="248">
        <f>IF(SB$19-'様式３（療養者名簿）（⑤の場合）'!$BJ68+1&lt;=15,IF(SB$19&gt;='様式３（療養者名簿）（⑤の場合）'!$BJ68,IF(SB$19&lt;='様式３（療養者名簿）（⑤の場合）'!$BK68,1,0),0),0)</f>
        <v>0</v>
      </c>
      <c r="SC63" s="248">
        <f>IF(SC$19-'様式３（療養者名簿）（⑤の場合）'!$BJ68+1&lt;=15,IF(SC$19&gt;='様式３（療養者名簿）（⑤の場合）'!$BJ68,IF(SC$19&lt;='様式３（療養者名簿）（⑤の場合）'!$BK68,1,0),0),0)</f>
        <v>0</v>
      </c>
      <c r="SD63" s="248">
        <f>IF(SD$19-'様式３（療養者名簿）（⑤の場合）'!$BJ68+1&lt;=15,IF(SD$19&gt;='様式３（療養者名簿）（⑤の場合）'!$BJ68,IF(SD$19&lt;='様式３（療養者名簿）（⑤の場合）'!$BK68,1,0),0),0)</f>
        <v>0</v>
      </c>
      <c r="SE63" s="248">
        <f>IF(SE$19-'様式３（療養者名簿）（⑤の場合）'!$BJ68+1&lt;=15,IF(SE$19&gt;='様式３（療養者名簿）（⑤の場合）'!$BJ68,IF(SE$19&lt;='様式３（療養者名簿）（⑤の場合）'!$BK68,1,0),0),0)</f>
        <v>0</v>
      </c>
      <c r="SF63" s="248">
        <f>IF(SF$19-'様式３（療養者名簿）（⑤の場合）'!$BJ68+1&lt;=15,IF(SF$19&gt;='様式３（療養者名簿）（⑤の場合）'!$BJ68,IF(SF$19&lt;='様式３（療養者名簿）（⑤の場合）'!$BK68,1,0),0),0)</f>
        <v>0</v>
      </c>
      <c r="SG63" s="248">
        <f>IF(SG$19-'様式３（療養者名簿）（⑤の場合）'!$BJ68+1&lt;=15,IF(SG$19&gt;='様式３（療養者名簿）（⑤の場合）'!$BJ68,IF(SG$19&lt;='様式３（療養者名簿）（⑤の場合）'!$BK68,1,0),0),0)</f>
        <v>0</v>
      </c>
      <c r="SH63" s="248">
        <f>IF(SH$19-'様式３（療養者名簿）（⑤の場合）'!$BJ68+1&lt;=15,IF(SH$19&gt;='様式３（療養者名簿）（⑤の場合）'!$BJ68,IF(SH$19&lt;='様式３（療養者名簿）（⑤の場合）'!$BK68,1,0),0),0)</f>
        <v>0</v>
      </c>
      <c r="SI63" s="248">
        <f>IF(SI$19-'様式３（療養者名簿）（⑤の場合）'!$BJ68+1&lt;=15,IF(SI$19&gt;='様式３（療養者名簿）（⑤の場合）'!$BJ68,IF(SI$19&lt;='様式３（療養者名簿）（⑤の場合）'!$BK68,1,0),0),0)</f>
        <v>0</v>
      </c>
      <c r="SJ63" s="248">
        <f>IF(SJ$19-'様式３（療養者名簿）（⑤の場合）'!$BJ68+1&lt;=15,IF(SJ$19&gt;='様式３（療養者名簿）（⑤の場合）'!$BJ68,IF(SJ$19&lt;='様式３（療養者名簿）（⑤の場合）'!$BK68,1,0),0),0)</f>
        <v>0</v>
      </c>
      <c r="SK63" s="248">
        <f>IF(SK$19-'様式３（療養者名簿）（⑤の場合）'!$BJ68+1&lt;=15,IF(SK$19&gt;='様式３（療養者名簿）（⑤の場合）'!$BJ68,IF(SK$19&lt;='様式３（療養者名簿）（⑤の場合）'!$BK68,1,0),0),0)</f>
        <v>0</v>
      </c>
      <c r="SL63" s="248">
        <f>IF(SL$19-'様式３（療養者名簿）（⑤の場合）'!$BJ68+1&lt;=15,IF(SL$19&gt;='様式３（療養者名簿）（⑤の場合）'!$BJ68,IF(SL$19&lt;='様式３（療養者名簿）（⑤の場合）'!$BK68,1,0),0),0)</f>
        <v>0</v>
      </c>
      <c r="SM63" s="248">
        <f>IF(SM$19-'様式３（療養者名簿）（⑤の場合）'!$BJ68+1&lt;=15,IF(SM$19&gt;='様式３（療養者名簿）（⑤の場合）'!$BJ68,IF(SM$19&lt;='様式３（療養者名簿）（⑤の場合）'!$BK68,1,0),0),0)</f>
        <v>0</v>
      </c>
      <c r="SN63" s="248">
        <f>IF(SN$19-'様式３（療養者名簿）（⑤の場合）'!$BJ68+1&lt;=15,IF(SN$19&gt;='様式３（療養者名簿）（⑤の場合）'!$BJ68,IF(SN$19&lt;='様式３（療養者名簿）（⑤の場合）'!$BK68,1,0),0),0)</f>
        <v>0</v>
      </c>
      <c r="SO63" s="248">
        <f>IF(SO$19-'様式３（療養者名簿）（⑤の場合）'!$BJ68+1&lt;=15,IF(SO$19&gt;='様式３（療養者名簿）（⑤の場合）'!$BJ68,IF(SO$19&lt;='様式３（療養者名簿）（⑤の場合）'!$BK68,1,0),0),0)</f>
        <v>0</v>
      </c>
      <c r="SP63" s="248">
        <f>IF(SP$19-'様式３（療養者名簿）（⑤の場合）'!$BJ68+1&lt;=15,IF(SP$19&gt;='様式３（療養者名簿）（⑤の場合）'!$BJ68,IF(SP$19&lt;='様式３（療養者名簿）（⑤の場合）'!$BK68,1,0),0),0)</f>
        <v>0</v>
      </c>
      <c r="SQ63" s="248">
        <f>IF(SQ$19-'様式３（療養者名簿）（⑤の場合）'!$BJ68+1&lt;=15,IF(SQ$19&gt;='様式３（療養者名簿）（⑤の場合）'!$BJ68,IF(SQ$19&lt;='様式３（療養者名簿）（⑤の場合）'!$BK68,1,0),0),0)</f>
        <v>0</v>
      </c>
      <c r="SR63" s="248">
        <f>IF(SR$19-'様式３（療養者名簿）（⑤の場合）'!$BJ68+1&lt;=15,IF(SR$19&gt;='様式３（療養者名簿）（⑤の場合）'!$BJ68,IF(SR$19&lt;='様式３（療養者名簿）（⑤の場合）'!$BK68,1,0),0),0)</f>
        <v>0</v>
      </c>
      <c r="SS63" s="248">
        <f>IF(SS$19-'様式３（療養者名簿）（⑤の場合）'!$BJ68+1&lt;=15,IF(SS$19&gt;='様式３（療養者名簿）（⑤の場合）'!$BJ68,IF(SS$19&lt;='様式３（療養者名簿）（⑤の場合）'!$BK68,1,0),0),0)</f>
        <v>0</v>
      </c>
      <c r="ST63" s="248">
        <f>IF(ST$19-'様式３（療養者名簿）（⑤の場合）'!$BJ68+1&lt;=15,IF(ST$19&gt;='様式３（療養者名簿）（⑤の場合）'!$BJ68,IF(ST$19&lt;='様式３（療養者名簿）（⑤の場合）'!$BK68,1,0),0),0)</f>
        <v>0</v>
      </c>
      <c r="SU63" s="248">
        <f>IF(SU$19-'様式３（療養者名簿）（⑤の場合）'!$BJ68+1&lt;=15,IF(SU$19&gt;='様式３（療養者名簿）（⑤の場合）'!$BJ68,IF(SU$19&lt;='様式３（療養者名簿）（⑤の場合）'!$BK68,1,0),0),0)</f>
        <v>0</v>
      </c>
      <c r="SV63" s="248">
        <f>IF(SV$19-'様式３（療養者名簿）（⑤の場合）'!$BJ68+1&lt;=15,IF(SV$19&gt;='様式３（療養者名簿）（⑤の場合）'!$BJ68,IF(SV$19&lt;='様式３（療養者名簿）（⑤の場合）'!$BK68,1,0),0),0)</f>
        <v>0</v>
      </c>
      <c r="SW63" s="248">
        <f>IF(SW$19-'様式３（療養者名簿）（⑤の場合）'!$BJ68+1&lt;=15,IF(SW$19&gt;='様式３（療養者名簿）（⑤の場合）'!$BJ68,IF(SW$19&lt;='様式３（療養者名簿）（⑤の場合）'!$BK68,1,0),0),0)</f>
        <v>0</v>
      </c>
      <c r="SX63" s="248">
        <f>IF(SX$19-'様式３（療養者名簿）（⑤の場合）'!$BJ68+1&lt;=15,IF(SX$19&gt;='様式３（療養者名簿）（⑤の場合）'!$BJ68,IF(SX$19&lt;='様式３（療養者名簿）（⑤の場合）'!$BK68,1,0),0),0)</f>
        <v>0</v>
      </c>
      <c r="SY63" s="248">
        <f>IF(SY$19-'様式３（療養者名簿）（⑤の場合）'!$BJ68+1&lt;=15,IF(SY$19&gt;='様式３（療養者名簿）（⑤の場合）'!$BJ68,IF(SY$19&lt;='様式３（療養者名簿）（⑤の場合）'!$BK68,1,0),0),0)</f>
        <v>0</v>
      </c>
      <c r="SZ63" s="248">
        <f>IF(SZ$19-'様式３（療養者名簿）（⑤の場合）'!$BJ68+1&lt;=15,IF(SZ$19&gt;='様式３（療養者名簿）（⑤の場合）'!$BJ68,IF(SZ$19&lt;='様式３（療養者名簿）（⑤の場合）'!$BK68,1,0),0),0)</f>
        <v>0</v>
      </c>
      <c r="TA63" s="248">
        <f>IF(TA$19-'様式３（療養者名簿）（⑤の場合）'!$BJ68+1&lt;=15,IF(TA$19&gt;='様式３（療養者名簿）（⑤の場合）'!$BJ68,IF(TA$19&lt;='様式３（療養者名簿）（⑤の場合）'!$BK68,1,0),0),0)</f>
        <v>0</v>
      </c>
      <c r="TB63" s="248">
        <f>IF(TB$19-'様式３（療養者名簿）（⑤の場合）'!$BJ68+1&lt;=15,IF(TB$19&gt;='様式３（療養者名簿）（⑤の場合）'!$BJ68,IF(TB$19&lt;='様式３（療養者名簿）（⑤の場合）'!$BK68,1,0),0),0)</f>
        <v>0</v>
      </c>
      <c r="TC63" s="248">
        <f>IF(TC$19-'様式３（療養者名簿）（⑤の場合）'!$BJ68+1&lt;=15,IF(TC$19&gt;='様式３（療養者名簿）（⑤の場合）'!$BJ68,IF(TC$19&lt;='様式３（療養者名簿）（⑤の場合）'!$BK68,1,0),0),0)</f>
        <v>0</v>
      </c>
      <c r="TD63" s="248">
        <f>IF(TD$19-'様式３（療養者名簿）（⑤の場合）'!$BJ68+1&lt;=15,IF(TD$19&gt;='様式３（療養者名簿）（⑤の場合）'!$BJ68,IF(TD$19&lt;='様式３（療養者名簿）（⑤の場合）'!$BK68,1,0),0),0)</f>
        <v>0</v>
      </c>
      <c r="TE63" s="248">
        <f>IF(TE$19-'様式３（療養者名簿）（⑤の場合）'!$BJ68+1&lt;=15,IF(TE$19&gt;='様式３（療養者名簿）（⑤の場合）'!$BJ68,IF(TE$19&lt;='様式３（療養者名簿）（⑤の場合）'!$BK68,1,0),0),0)</f>
        <v>0</v>
      </c>
      <c r="TF63" s="248">
        <f>IF(TF$19-'様式３（療養者名簿）（⑤の場合）'!$BJ68+1&lt;=15,IF(TF$19&gt;='様式３（療養者名簿）（⑤の場合）'!$BJ68,IF(TF$19&lt;='様式３（療養者名簿）（⑤の場合）'!$BK68,1,0),0),0)</f>
        <v>0</v>
      </c>
      <c r="TG63" s="248">
        <f>IF(TG$19-'様式３（療養者名簿）（⑤の場合）'!$BJ68+1&lt;=15,IF(TG$19&gt;='様式３（療養者名簿）（⑤の場合）'!$BJ68,IF(TG$19&lt;='様式３（療養者名簿）（⑤の場合）'!$BK68,1,0),0),0)</f>
        <v>0</v>
      </c>
      <c r="TH63" s="248">
        <f>IF(TH$19-'様式３（療養者名簿）（⑤の場合）'!$BJ68+1&lt;=15,IF(TH$19&gt;='様式３（療養者名簿）（⑤の場合）'!$BJ68,IF(TH$19&lt;='様式３（療養者名簿）（⑤の場合）'!$BK68,1,0),0),0)</f>
        <v>0</v>
      </c>
      <c r="TI63" s="248">
        <f>IF(TI$19-'様式３（療養者名簿）（⑤の場合）'!$BJ68+1&lt;=15,IF(TI$19&gt;='様式３（療養者名簿）（⑤の場合）'!$BJ68,IF(TI$19&lt;='様式３（療養者名簿）（⑤の場合）'!$BK68,1,0),0),0)</f>
        <v>0</v>
      </c>
      <c r="TJ63" s="248">
        <f>IF(TJ$19-'様式３（療養者名簿）（⑤の場合）'!$BJ68+1&lt;=15,IF(TJ$19&gt;='様式３（療養者名簿）（⑤の場合）'!$BJ68,IF(TJ$19&lt;='様式３（療養者名簿）（⑤の場合）'!$BK68,1,0),0),0)</f>
        <v>0</v>
      </c>
      <c r="TK63" s="248">
        <f>IF(TK$19-'様式３（療養者名簿）（⑤の場合）'!$BJ68+1&lt;=15,IF(TK$19&gt;='様式３（療養者名簿）（⑤の場合）'!$BJ68,IF(TK$19&lt;='様式３（療養者名簿）（⑤の場合）'!$BK68,1,0),0),0)</f>
        <v>0</v>
      </c>
      <c r="TL63" s="248">
        <f>IF(TL$19-'様式３（療養者名簿）（⑤の場合）'!$BJ68+1&lt;=15,IF(TL$19&gt;='様式３（療養者名簿）（⑤の場合）'!$BJ68,IF(TL$19&lt;='様式３（療養者名簿）（⑤の場合）'!$BK68,1,0),0),0)</f>
        <v>0</v>
      </c>
      <c r="TM63" s="248">
        <f>IF(TM$19-'様式３（療養者名簿）（⑤の場合）'!$BJ68+1&lt;=15,IF(TM$19&gt;='様式３（療養者名簿）（⑤の場合）'!$BJ68,IF(TM$19&lt;='様式３（療養者名簿）（⑤の場合）'!$BK68,1,0),0),0)</f>
        <v>0</v>
      </c>
      <c r="TN63" s="248">
        <f>IF(TN$19-'様式３（療養者名簿）（⑤の場合）'!$BJ68+1&lt;=15,IF(TN$19&gt;='様式３（療養者名簿）（⑤の場合）'!$BJ68,IF(TN$19&lt;='様式３（療養者名簿）（⑤の場合）'!$BK68,1,0),0),0)</f>
        <v>0</v>
      </c>
      <c r="TO63" s="248">
        <f>IF(TO$19-'様式３（療養者名簿）（⑤の場合）'!$BJ68+1&lt;=15,IF(TO$19&gt;='様式３（療養者名簿）（⑤の場合）'!$BJ68,IF(TO$19&lt;='様式３（療養者名簿）（⑤の場合）'!$BK68,1,0),0),0)</f>
        <v>0</v>
      </c>
      <c r="TP63" s="248">
        <f>IF(TP$19-'様式３（療養者名簿）（⑤の場合）'!$BJ68+1&lt;=15,IF(TP$19&gt;='様式３（療養者名簿）（⑤の場合）'!$BJ68,IF(TP$19&lt;='様式３（療養者名簿）（⑤の場合）'!$BK68,1,0),0),0)</f>
        <v>0</v>
      </c>
      <c r="TQ63" s="248">
        <f>IF(TQ$19-'様式３（療養者名簿）（⑤の場合）'!$BJ68+1&lt;=15,IF(TQ$19&gt;='様式３（療養者名簿）（⑤の場合）'!$BJ68,IF(TQ$19&lt;='様式３（療養者名簿）（⑤の場合）'!$BK68,1,0),0),0)</f>
        <v>0</v>
      </c>
      <c r="TR63" s="248">
        <f>IF(TR$19-'様式３（療養者名簿）（⑤の場合）'!$BJ68+1&lt;=15,IF(TR$19&gt;='様式３（療養者名簿）（⑤の場合）'!$BJ68,IF(TR$19&lt;='様式３（療養者名簿）（⑤の場合）'!$BK68,1,0),0),0)</f>
        <v>0</v>
      </c>
      <c r="TS63" s="248">
        <f>IF(TS$19-'様式３（療養者名簿）（⑤の場合）'!$BJ68+1&lt;=15,IF(TS$19&gt;='様式３（療養者名簿）（⑤の場合）'!$BJ68,IF(TS$19&lt;='様式３（療養者名簿）（⑤の場合）'!$BK68,1,0),0),0)</f>
        <v>0</v>
      </c>
      <c r="TT63" s="248">
        <f>IF(TT$19-'様式３（療養者名簿）（⑤の場合）'!$BJ68+1&lt;=15,IF(TT$19&gt;='様式３（療養者名簿）（⑤の場合）'!$BJ68,IF(TT$19&lt;='様式３（療養者名簿）（⑤の場合）'!$BK68,1,0),0),0)</f>
        <v>0</v>
      </c>
      <c r="TU63" s="248">
        <f>IF(TU$19-'様式３（療養者名簿）（⑤の場合）'!$BJ68+1&lt;=15,IF(TU$19&gt;='様式３（療養者名簿）（⑤の場合）'!$BJ68,IF(TU$19&lt;='様式３（療養者名簿）（⑤の場合）'!$BK68,1,0),0),0)</f>
        <v>0</v>
      </c>
      <c r="TV63" s="248">
        <f>IF(TV$19-'様式３（療養者名簿）（⑤の場合）'!$BJ68+1&lt;=15,IF(TV$19&gt;='様式３（療養者名簿）（⑤の場合）'!$BJ68,IF(TV$19&lt;='様式３（療養者名簿）（⑤の場合）'!$BK68,1,0),0),0)</f>
        <v>0</v>
      </c>
      <c r="TW63" s="248">
        <f>IF(TW$19-'様式３（療養者名簿）（⑤の場合）'!$BJ68+1&lt;=15,IF(TW$19&gt;='様式３（療養者名簿）（⑤の場合）'!$BJ68,IF(TW$19&lt;='様式３（療養者名簿）（⑤の場合）'!$BK68,1,0),0),0)</f>
        <v>0</v>
      </c>
      <c r="TX63" s="248">
        <f>IF(TX$19-'様式３（療養者名簿）（⑤の場合）'!$BJ68+1&lt;=15,IF(TX$19&gt;='様式３（療養者名簿）（⑤の場合）'!$BJ68,IF(TX$19&lt;='様式３（療養者名簿）（⑤の場合）'!$BK68,1,0),0),0)</f>
        <v>0</v>
      </c>
      <c r="TY63" s="248">
        <f>IF(TY$19-'様式３（療養者名簿）（⑤の場合）'!$BJ68+1&lt;=15,IF(TY$19&gt;='様式３（療養者名簿）（⑤の場合）'!$BJ68,IF(TY$19&lt;='様式３（療養者名簿）（⑤の場合）'!$BK68,1,0),0),0)</f>
        <v>0</v>
      </c>
      <c r="TZ63" s="248">
        <f>IF(TZ$19-'様式３（療養者名簿）（⑤の場合）'!$BJ68+1&lt;=15,IF(TZ$19&gt;='様式３（療養者名簿）（⑤の場合）'!$BJ68,IF(TZ$19&lt;='様式３（療養者名簿）（⑤の場合）'!$BK68,1,0),0),0)</f>
        <v>0</v>
      </c>
      <c r="UA63" s="248">
        <f>IF(UA$19-'様式３（療養者名簿）（⑤の場合）'!$BJ68+1&lt;=15,IF(UA$19&gt;='様式３（療養者名簿）（⑤の場合）'!$BJ68,IF(UA$19&lt;='様式３（療養者名簿）（⑤の場合）'!$BK68,1,0),0),0)</f>
        <v>0</v>
      </c>
      <c r="UB63" s="248">
        <f>IF(UB$19-'様式３（療養者名簿）（⑤の場合）'!$BJ68+1&lt;=15,IF(UB$19&gt;='様式３（療養者名簿）（⑤の場合）'!$BJ68,IF(UB$19&lt;='様式３（療養者名簿）（⑤の場合）'!$BK68,1,0),0),0)</f>
        <v>0</v>
      </c>
      <c r="UC63" s="248">
        <f>IF(UC$19-'様式３（療養者名簿）（⑤の場合）'!$BJ68+1&lt;=15,IF(UC$19&gt;='様式３（療養者名簿）（⑤の場合）'!$BJ68,IF(UC$19&lt;='様式３（療養者名簿）（⑤の場合）'!$BK68,1,0),0),0)</f>
        <v>0</v>
      </c>
      <c r="UD63" s="372">
        <f>IF(UD$19-'様式３（療養者名簿）（⑤の場合）'!$BJ68+1&lt;=15,IF(UD$19&gt;='様式３（療養者名簿）（⑤の場合）'!$BJ68,IF(UD$19&lt;='様式３（療養者名簿）（⑤の場合）'!$BK68,1,0),0),0)</f>
        <v>0</v>
      </c>
      <c r="UE63" s="372">
        <f>IF(UE$19-'様式３（療養者名簿）（⑤の場合）'!$BJ68+1&lt;=15,IF(UE$19&gt;='様式３（療養者名簿）（⑤の場合）'!$BJ68,IF(UE$19&lt;='様式３（療養者名簿）（⑤の場合）'!$BK68,1,0),0),0)</f>
        <v>0</v>
      </c>
      <c r="UF63" s="372">
        <f>IF(UF$19-'様式３（療養者名簿）（⑤の場合）'!$BJ68+1&lt;=15,IF(UF$19&gt;='様式３（療養者名簿）（⑤の場合）'!$BJ68,IF(UF$19&lt;='様式３（療養者名簿）（⑤の場合）'!$BK68,1,0),0),0)</f>
        <v>0</v>
      </c>
      <c r="UG63" s="372">
        <f>IF(UG$19-'様式３（療養者名簿）（⑤の場合）'!$BJ68+1&lt;=15,IF(UG$19&gt;='様式３（療養者名簿）（⑤の場合）'!$BJ68,IF(UG$19&lt;='様式３（療養者名簿）（⑤の場合）'!$BK68,1,0),0),0)</f>
        <v>0</v>
      </c>
      <c r="UH63" s="372">
        <f>IF(UH$19-'様式３（療養者名簿）（⑤の場合）'!$BJ68+1&lt;=15,IF(UH$19&gt;='様式３（療養者名簿）（⑤の場合）'!$BJ68,IF(UH$19&lt;='様式３（療養者名簿）（⑤の場合）'!$BK68,1,0),0),0)</f>
        <v>0</v>
      </c>
      <c r="UI63" s="372">
        <f>IF(UI$19-'様式３（療養者名簿）（⑤の場合）'!$BJ68+1&lt;=15,IF(UI$19&gt;='様式３（療養者名簿）（⑤の場合）'!$BJ68,IF(UI$19&lt;='様式３（療養者名簿）（⑤の場合）'!$BK68,1,0),0),0)</f>
        <v>0</v>
      </c>
      <c r="UJ63" s="372">
        <f>IF(UJ$19-'様式３（療養者名簿）（⑤の場合）'!$BJ68+1&lt;=15,IF(UJ$19&gt;='様式３（療養者名簿）（⑤の場合）'!$BJ68,IF(UJ$19&lt;='様式３（療養者名簿）（⑤の場合）'!$BK68,1,0),0),0)</f>
        <v>0</v>
      </c>
      <c r="UK63" s="372">
        <f>IF(UK$19-'様式３（療養者名簿）（⑤の場合）'!$BJ68+1&lt;=15,IF(UK$19&gt;='様式３（療養者名簿）（⑤の場合）'!$BJ68,IF(UK$19&lt;='様式３（療養者名簿）（⑤の場合）'!$BK68,1,0),0),0)</f>
        <v>0</v>
      </c>
      <c r="UL63" s="372">
        <f>IF(UL$19-'様式３（療養者名簿）（⑤の場合）'!$BJ68+1&lt;=15,IF(UL$19&gt;='様式３（療養者名簿）（⑤の場合）'!$BJ68,IF(UL$19&lt;='様式３（療養者名簿）（⑤の場合）'!$BK68,1,0),0),0)</f>
        <v>0</v>
      </c>
      <c r="UM63" s="372">
        <f>IF(UM$19-'様式３（療養者名簿）（⑤の場合）'!$BJ68+1&lt;=15,IF(UM$19&gt;='様式３（療養者名簿）（⑤の場合）'!$BJ68,IF(UM$19&lt;='様式３（療養者名簿）（⑤の場合）'!$BK68,1,0),0),0)</f>
        <v>0</v>
      </c>
      <c r="UN63" s="372">
        <f>IF(UN$19-'様式３（療養者名簿）（⑤の場合）'!$BJ68+1&lt;=15,IF(UN$19&gt;='様式３（療養者名簿）（⑤の場合）'!$BJ68,IF(UN$19&lt;='様式３（療養者名簿）（⑤の場合）'!$BK68,1,0),0),0)</f>
        <v>0</v>
      </c>
      <c r="UO63" s="372">
        <f>IF(UO$19-'様式３（療養者名簿）（⑤の場合）'!$BJ68+1&lt;=15,IF(UO$19&gt;='様式３（療養者名簿）（⑤の場合）'!$BJ68,IF(UO$19&lt;='様式３（療養者名簿）（⑤の場合）'!$BK68,1,0),0),0)</f>
        <v>0</v>
      </c>
      <c r="UP63" s="372">
        <f>IF(UP$19-'様式３（療養者名簿）（⑤の場合）'!$BJ68+1&lt;=15,IF(UP$19&gt;='様式３（療養者名簿）（⑤の場合）'!$BJ68,IF(UP$19&lt;='様式３（療養者名簿）（⑤の場合）'!$BK68,1,0),0),0)</f>
        <v>0</v>
      </c>
      <c r="UQ63" s="372">
        <f>IF(UQ$19-'様式３（療養者名簿）（⑤の場合）'!$BJ68+1&lt;=15,IF(UQ$19&gt;='様式３（療養者名簿）（⑤の場合）'!$BJ68,IF(UQ$19&lt;='様式３（療養者名簿）（⑤の場合）'!$BK68,1,0),0),0)</f>
        <v>0</v>
      </c>
      <c r="UR63" s="372">
        <f>IF(UR$19-'様式３（療養者名簿）（⑤の場合）'!$BJ68+1&lt;=15,IF(UR$19&gt;='様式３（療養者名簿）（⑤の場合）'!$BJ68,IF(UR$19&lt;='様式３（療養者名簿）（⑤の場合）'!$BK68,1,0),0),0)</f>
        <v>0</v>
      </c>
      <c r="US63" s="372">
        <f>IF(US$19-'様式３（療養者名簿）（⑤の場合）'!$BJ68+1&lt;=15,IF(US$19&gt;='様式３（療養者名簿）（⑤の場合）'!$BJ68,IF(US$19&lt;='様式３（療養者名簿）（⑤の場合）'!$BK68,1,0),0),0)</f>
        <v>0</v>
      </c>
      <c r="UT63" s="372">
        <f>IF(UT$19-'様式３（療養者名簿）（⑤の場合）'!$BJ68+1&lt;=15,IF(UT$19&gt;='様式３（療養者名簿）（⑤の場合）'!$BJ68,IF(UT$19&lt;='様式３（療養者名簿）（⑤の場合）'!$BK68,1,0),0),0)</f>
        <v>0</v>
      </c>
      <c r="UU63" s="372">
        <f>IF(UU$19-'様式３（療養者名簿）（⑤の場合）'!$BJ68+1&lt;=15,IF(UU$19&gt;='様式３（療養者名簿）（⑤の場合）'!$BJ68,IF(UU$19&lt;='様式３（療養者名簿）（⑤の場合）'!$BK68,1,0),0),0)</f>
        <v>0</v>
      </c>
      <c r="UV63" s="372">
        <f>IF(UV$19-'様式３（療養者名簿）（⑤の場合）'!$BJ68+1&lt;=15,IF(UV$19&gt;='様式３（療養者名簿）（⑤の場合）'!$BJ68,IF(UV$19&lt;='様式３（療養者名簿）（⑤の場合）'!$BK68,1,0),0),0)</f>
        <v>0</v>
      </c>
      <c r="UW63" s="372">
        <f>IF(UW$19-'様式３（療養者名簿）（⑤の場合）'!$BJ68+1&lt;=15,IF(UW$19&gt;='様式３（療養者名簿）（⑤の場合）'!$BJ68,IF(UW$19&lt;='様式３（療養者名簿）（⑤の場合）'!$BK68,1,0),0),0)</f>
        <v>0</v>
      </c>
      <c r="UX63" s="372">
        <f>IF(UX$19-'様式３（療養者名簿）（⑤の場合）'!$BJ68+1&lt;=15,IF(UX$19&gt;='様式３（療養者名簿）（⑤の場合）'!$BJ68,IF(UX$19&lt;='様式３（療養者名簿）（⑤の場合）'!$BK68,1,0),0),0)</f>
        <v>0</v>
      </c>
      <c r="UY63" s="372">
        <f>IF(UY$19-'様式３（療養者名簿）（⑤の場合）'!$BJ68+1&lt;=15,IF(UY$19&gt;='様式３（療養者名簿）（⑤の場合）'!$BJ68,IF(UY$19&lt;='様式３（療養者名簿）（⑤の場合）'!$BK68,1,0),0),0)</f>
        <v>0</v>
      </c>
      <c r="UZ63" s="372">
        <f>IF(UZ$19-'様式３（療養者名簿）（⑤の場合）'!$BJ68+1&lt;=15,IF(UZ$19&gt;='様式３（療養者名簿）（⑤の場合）'!$BJ68,IF(UZ$19&lt;='様式３（療養者名簿）（⑤の場合）'!$BK68,1,0),0),0)</f>
        <v>0</v>
      </c>
      <c r="VA63" s="372">
        <f>IF(VA$19-'様式３（療養者名簿）（⑤の場合）'!$BJ68+1&lt;=15,IF(VA$19&gt;='様式３（療養者名簿）（⑤の場合）'!$BJ68,IF(VA$19&lt;='様式３（療養者名簿）（⑤の場合）'!$BK68,1,0),0),0)</f>
        <v>0</v>
      </c>
      <c r="VB63" s="372">
        <f>IF(VB$19-'様式３（療養者名簿）（⑤の場合）'!$BJ68+1&lt;=15,IF(VB$19&gt;='様式３（療養者名簿）（⑤の場合）'!$BJ68,IF(VB$19&lt;='様式３（療養者名簿）（⑤の場合）'!$BK68,1,0),0),0)</f>
        <v>0</v>
      </c>
      <c r="VC63" s="372">
        <f>IF(VC$19-'様式３（療養者名簿）（⑤の場合）'!$BJ68+1&lt;=15,IF(VC$19&gt;='様式３（療養者名簿）（⑤の場合）'!$BJ68,IF(VC$19&lt;='様式３（療養者名簿）（⑤の場合）'!$BK68,1,0),0),0)</f>
        <v>0</v>
      </c>
      <c r="VD63" s="372">
        <f>IF(VD$19-'様式３（療養者名簿）（⑤の場合）'!$BJ68+1&lt;=15,IF(VD$19&gt;='様式３（療養者名簿）（⑤の場合）'!$BJ68,IF(VD$19&lt;='様式３（療養者名簿）（⑤の場合）'!$BK68,1,0),0),0)</f>
        <v>0</v>
      </c>
      <c r="VE63" s="372">
        <f>IF(VE$19-'様式３（療養者名簿）（⑤の場合）'!$BJ68+1&lt;=15,IF(VE$19&gt;='様式３（療養者名簿）（⑤の場合）'!$BJ68,IF(VE$19&lt;='様式３（療養者名簿）（⑤の場合）'!$BK68,1,0),0),0)</f>
        <v>0</v>
      </c>
      <c r="VF63" s="372">
        <f>IF(VF$19-'様式３（療養者名簿）（⑤の場合）'!$BJ68+1&lt;=15,IF(VF$19&gt;='様式３（療養者名簿）（⑤の場合）'!$BJ68,IF(VF$19&lt;='様式３（療養者名簿）（⑤の場合）'!$BK68,1,0),0),0)</f>
        <v>0</v>
      </c>
      <c r="VG63" s="372">
        <f>IF(VG$19-'様式３（療養者名簿）（⑤の場合）'!$BJ68+1&lt;=15,IF(VG$19&gt;='様式３（療養者名簿）（⑤の場合）'!$BJ68,IF(VG$19&lt;='様式３（療養者名簿）（⑤の場合）'!$BK68,1,0),0),0)</f>
        <v>0</v>
      </c>
      <c r="VH63" s="372">
        <f>IF(VH$19-'様式３（療養者名簿）（⑤の場合）'!$BJ68+1&lt;=15,IF(VH$19&gt;='様式３（療養者名簿）（⑤の場合）'!$BJ68,IF(VH$19&lt;='様式３（療養者名簿）（⑤の場合）'!$BK68,1,0),0),0)</f>
        <v>0</v>
      </c>
      <c r="VI63" s="372">
        <f>IF(VI$19-'様式３（療養者名簿）（⑤の場合）'!$BJ68+1&lt;=15,IF(VI$19&gt;='様式３（療養者名簿）（⑤の場合）'!$BJ68,IF(VI$19&lt;='様式３（療養者名簿）（⑤の場合）'!$BK68,1,0),0),0)</f>
        <v>0</v>
      </c>
      <c r="VJ63" s="372">
        <f>IF(VJ$19-'様式３（療養者名簿）（⑤の場合）'!$BJ68+1&lt;=15,IF(VJ$19&gt;='様式３（療養者名簿）（⑤の場合）'!$BJ68,IF(VJ$19&lt;='様式３（療養者名簿）（⑤の場合）'!$BK68,1,0),0),0)</f>
        <v>0</v>
      </c>
      <c r="VK63" s="372">
        <f>IF(VK$19-'様式３（療養者名簿）（⑤の場合）'!$BJ68+1&lt;=15,IF(VK$19&gt;='様式３（療養者名簿）（⑤の場合）'!$BJ68,IF(VK$19&lt;='様式３（療養者名簿）（⑤の場合）'!$BK68,1,0),0),0)</f>
        <v>0</v>
      </c>
      <c r="VL63" s="372">
        <f>IF(VL$19-'様式３（療養者名簿）（⑤の場合）'!$BJ68+1&lt;=15,IF(VL$19&gt;='様式３（療養者名簿）（⑤の場合）'!$BJ68,IF(VL$19&lt;='様式３（療養者名簿）（⑤の場合）'!$BK68,1,0),0),0)</f>
        <v>0</v>
      </c>
      <c r="VM63" s="372">
        <f>IF(VM$19-'様式３（療養者名簿）（⑤の場合）'!$BJ68+1&lt;=15,IF(VM$19&gt;='様式３（療養者名簿）（⑤の場合）'!$BJ68,IF(VM$19&lt;='様式３（療養者名簿）（⑤の場合）'!$BK68,1,0),0),0)</f>
        <v>0</v>
      </c>
      <c r="VN63" s="372">
        <f>IF(VN$19-'様式３（療養者名簿）（⑤の場合）'!$BJ68+1&lt;=15,IF(VN$19&gt;='様式３（療養者名簿）（⑤の場合）'!$BJ68,IF(VN$19&lt;='様式３（療養者名簿）（⑤の場合）'!$BK68,1,0),0),0)</f>
        <v>0</v>
      </c>
      <c r="VO63" s="372">
        <f>IF(VO$19-'様式３（療養者名簿）（⑤の場合）'!$BJ68+1&lt;=15,IF(VO$19&gt;='様式３（療養者名簿）（⑤の場合）'!$BJ68,IF(VO$19&lt;='様式３（療養者名簿）（⑤の場合）'!$BK68,1,0),0),0)</f>
        <v>0</v>
      </c>
      <c r="VP63" s="372">
        <f>IF(VP$19-'様式３（療養者名簿）（⑤の場合）'!$BJ68+1&lt;=15,IF(VP$19&gt;='様式３（療養者名簿）（⑤の場合）'!$BJ68,IF(VP$19&lt;='様式３（療養者名簿）（⑤の場合）'!$BK68,1,0),0),0)</f>
        <v>0</v>
      </c>
      <c r="VQ63" s="372">
        <f>IF(VQ$19-'様式３（療養者名簿）（⑤の場合）'!$BJ68+1&lt;=15,IF(VQ$19&gt;='様式３（療養者名簿）（⑤の場合）'!$BJ68,IF(VQ$19&lt;='様式３（療養者名簿）（⑤の場合）'!$BK68,1,0),0),0)</f>
        <v>0</v>
      </c>
      <c r="VR63" s="372">
        <f>IF(VR$19-'様式３（療養者名簿）（⑤の場合）'!$BJ68+1&lt;=15,IF(VR$19&gt;='様式３（療養者名簿）（⑤の場合）'!$BJ68,IF(VR$19&lt;='様式３（療養者名簿）（⑤の場合）'!$BK68,1,0),0),0)</f>
        <v>0</v>
      </c>
      <c r="VS63" s="372">
        <f>IF(VS$19-'様式３（療養者名簿）（⑤の場合）'!$BJ68+1&lt;=15,IF(VS$19&gt;='様式３（療養者名簿）（⑤の場合）'!$BJ68,IF(VS$19&lt;='様式３（療養者名簿）（⑤の場合）'!$BK68,1,0),0),0)</f>
        <v>0</v>
      </c>
      <c r="VT63" s="372">
        <f>IF(VT$19-'様式３（療養者名簿）（⑤の場合）'!$BJ68+1&lt;=15,IF(VT$19&gt;='様式３（療養者名簿）（⑤の場合）'!$BJ68,IF(VT$19&lt;='様式３（療養者名簿）（⑤の場合）'!$BK68,1,0),0),0)</f>
        <v>0</v>
      </c>
      <c r="VU63" s="372">
        <f>IF(VU$19-'様式３（療養者名簿）（⑤の場合）'!$BJ68+1&lt;=15,IF(VU$19&gt;='様式３（療養者名簿）（⑤の場合）'!$BJ68,IF(VU$19&lt;='様式３（療養者名簿）（⑤の場合）'!$BK68,1,0),0),0)</f>
        <v>0</v>
      </c>
      <c r="VV63" s="372">
        <f>IF(VV$19-'様式３（療養者名簿）（⑤の場合）'!$BJ68+1&lt;=15,IF(VV$19&gt;='様式３（療養者名簿）（⑤の場合）'!$BJ68,IF(VV$19&lt;='様式３（療養者名簿）（⑤の場合）'!$BK68,1,0),0),0)</f>
        <v>0</v>
      </c>
      <c r="VW63" s="372">
        <f>IF(VW$19-'様式３（療養者名簿）（⑤の場合）'!$BJ68+1&lt;=15,IF(VW$19&gt;='様式３（療養者名簿）（⑤の場合）'!$BJ68,IF(VW$19&lt;='様式３（療養者名簿）（⑤の場合）'!$BK68,1,0),0),0)</f>
        <v>0</v>
      </c>
      <c r="VX63" s="372">
        <f>IF(VX$19-'様式３（療養者名簿）（⑤の場合）'!$BJ68+1&lt;=15,IF(VX$19&gt;='様式３（療養者名簿）（⑤の場合）'!$BJ68,IF(VX$19&lt;='様式３（療養者名簿）（⑤の場合）'!$BK68,1,0),0),0)</f>
        <v>0</v>
      </c>
      <c r="VY63" s="372">
        <f>IF(VY$19-'様式３（療養者名簿）（⑤の場合）'!$BJ68+1&lt;=15,IF(VY$19&gt;='様式３（療養者名簿）（⑤の場合）'!$BJ68,IF(VY$19&lt;='様式３（療養者名簿）（⑤の場合）'!$BK68,1,0),0),0)</f>
        <v>0</v>
      </c>
      <c r="VZ63" s="372">
        <f>IF(VZ$19-'様式３（療養者名簿）（⑤の場合）'!$BJ68+1&lt;=15,IF(VZ$19&gt;='様式３（療養者名簿）（⑤の場合）'!$BJ68,IF(VZ$19&lt;='様式３（療養者名簿）（⑤の場合）'!$BK68,1,0),0),0)</f>
        <v>0</v>
      </c>
      <c r="WA63" s="372">
        <f>IF(WA$19-'様式３（療養者名簿）（⑤の場合）'!$BJ68+1&lt;=15,IF(WA$19&gt;='様式３（療養者名簿）（⑤の場合）'!$BJ68,IF(WA$19&lt;='様式３（療養者名簿）（⑤の場合）'!$BK68,1,0),0),0)</f>
        <v>0</v>
      </c>
      <c r="WB63" s="372">
        <f>IF(WB$19-'様式３（療養者名簿）（⑤の場合）'!$BJ68+1&lt;=15,IF(WB$19&gt;='様式３（療養者名簿）（⑤の場合）'!$BJ68,IF(WB$19&lt;='様式３（療養者名簿）（⑤の場合）'!$BK68,1,0),0),0)</f>
        <v>0</v>
      </c>
      <c r="WC63" s="372">
        <f>IF(WC$19-'様式３（療養者名簿）（⑤の場合）'!$BJ68+1&lt;=15,IF(WC$19&gt;='様式３（療養者名簿）（⑤の場合）'!$BJ68,IF(WC$19&lt;='様式３（療養者名簿）（⑤の場合）'!$BK68,1,0),0),0)</f>
        <v>0</v>
      </c>
      <c r="WD63" s="372">
        <f>IF(WD$19-'様式３（療養者名簿）（⑤の場合）'!$BJ68+1&lt;=15,IF(WD$19&gt;='様式３（療養者名簿）（⑤の場合）'!$BJ68,IF(WD$19&lt;='様式３（療養者名簿）（⑤の場合）'!$BK68,1,0),0),0)</f>
        <v>0</v>
      </c>
      <c r="WE63" s="372">
        <f>IF(WE$19-'様式３（療養者名簿）（⑤の場合）'!$BJ68+1&lt;=15,IF(WE$19&gt;='様式３（療養者名簿）（⑤の場合）'!$BJ68,IF(WE$19&lt;='様式３（療養者名簿）（⑤の場合）'!$BK68,1,0),0),0)</f>
        <v>0</v>
      </c>
      <c r="WF63" s="372">
        <f>IF(WF$19-'様式３（療養者名簿）（⑤の場合）'!$BJ68+1&lt;=15,IF(WF$19&gt;='様式３（療養者名簿）（⑤の場合）'!$BJ68,IF(WF$19&lt;='様式３（療養者名簿）（⑤の場合）'!$BK68,1,0),0),0)</f>
        <v>0</v>
      </c>
      <c r="WG63" s="372">
        <f>IF(WG$19-'様式３（療養者名簿）（⑤の場合）'!$BJ68+1&lt;=15,IF(WG$19&gt;='様式３（療養者名簿）（⑤の場合）'!$BJ68,IF(WG$19&lt;='様式３（療養者名簿）（⑤の場合）'!$BK68,1,0),0),0)</f>
        <v>0</v>
      </c>
      <c r="WH63" s="372">
        <f>IF(WH$19-'様式３（療養者名簿）（⑤の場合）'!$BJ68+1&lt;=15,IF(WH$19&gt;='様式３（療養者名簿）（⑤の場合）'!$BJ68,IF(WH$19&lt;='様式３（療養者名簿）（⑤の場合）'!$BK68,1,0),0),0)</f>
        <v>0</v>
      </c>
      <c r="WI63" s="372">
        <f>IF(WI$19-'様式３（療養者名簿）（⑤の場合）'!$BJ68+1&lt;=15,IF(WI$19&gt;='様式３（療養者名簿）（⑤の場合）'!$BJ68,IF(WI$19&lt;='様式３（療養者名簿）（⑤の場合）'!$BK68,1,0),0),0)</f>
        <v>0</v>
      </c>
      <c r="WJ63" s="372">
        <f>IF(WJ$19-'様式３（療養者名簿）（⑤の場合）'!$BJ68+1&lt;=15,IF(WJ$19&gt;='様式３（療養者名簿）（⑤の場合）'!$BJ68,IF(WJ$19&lt;='様式３（療養者名簿）（⑤の場合）'!$BK68,1,0),0),0)</f>
        <v>0</v>
      </c>
      <c r="WK63" s="372">
        <f>IF(WK$19-'様式３（療養者名簿）（⑤の場合）'!$BJ68+1&lt;=15,IF(WK$19&gt;='様式３（療養者名簿）（⑤の場合）'!$BJ68,IF(WK$19&lt;='様式３（療養者名簿）（⑤の場合）'!$BK68,1,0),0),0)</f>
        <v>0</v>
      </c>
      <c r="WL63" s="372">
        <f>IF(WL$19-'様式３（療養者名簿）（⑤の場合）'!$BJ68+1&lt;=15,IF(WL$19&gt;='様式３（療養者名簿）（⑤の場合）'!$BJ68,IF(WL$19&lt;='様式３（療養者名簿）（⑤の場合）'!$BK68,1,0),0),0)</f>
        <v>0</v>
      </c>
      <c r="WM63" s="372">
        <f>IF(WM$19-'様式３（療養者名簿）（⑤の場合）'!$BJ68+1&lt;=15,IF(WM$19&gt;='様式３（療養者名簿）（⑤の場合）'!$BJ68,IF(WM$19&lt;='様式３（療養者名簿）（⑤の場合）'!$BK68,1,0),0),0)</f>
        <v>0</v>
      </c>
      <c r="WN63" s="372">
        <f>IF(WN$19-'様式３（療養者名簿）（⑤の場合）'!$BJ68+1&lt;=15,IF(WN$19&gt;='様式３（療養者名簿）（⑤の場合）'!$BJ68,IF(WN$19&lt;='様式３（療養者名簿）（⑤の場合）'!$BK68,1,0),0),0)</f>
        <v>0</v>
      </c>
      <c r="WO63" s="372">
        <f>IF(WO$19-'様式３（療養者名簿）（⑤の場合）'!$BJ68+1&lt;=15,IF(WO$19&gt;='様式３（療養者名簿）（⑤の場合）'!$BJ68,IF(WO$19&lt;='様式３（療養者名簿）（⑤の場合）'!$BK68,1,0),0),0)</f>
        <v>0</v>
      </c>
      <c r="WP63" s="372">
        <f>IF(WP$19-'様式３（療養者名簿）（⑤の場合）'!$BJ68+1&lt;=15,IF(WP$19&gt;='様式３（療養者名簿）（⑤の場合）'!$BJ68,IF(WP$19&lt;='様式３（療養者名簿）（⑤の場合）'!$BK68,1,0),0),0)</f>
        <v>0</v>
      </c>
      <c r="WQ63" s="372">
        <f>IF(WQ$19-'様式３（療養者名簿）（⑤の場合）'!$BJ68+1&lt;=15,IF(WQ$19&gt;='様式３（療養者名簿）（⑤の場合）'!$BJ68,IF(WQ$19&lt;='様式３（療養者名簿）（⑤の場合）'!$BK68,1,0),0),0)</f>
        <v>0</v>
      </c>
      <c r="WR63" s="372">
        <f>IF(WR$19-'様式３（療養者名簿）（⑤の場合）'!$BJ68+1&lt;=15,IF(WR$19&gt;='様式３（療養者名簿）（⑤の場合）'!$BJ68,IF(WR$19&lt;='様式３（療養者名簿）（⑤の場合）'!$BK68,1,0),0),0)</f>
        <v>0</v>
      </c>
      <c r="WS63" s="372">
        <f>IF(WS$19-'様式３（療養者名簿）（⑤の場合）'!$BJ68+1&lt;=15,IF(WS$19&gt;='様式３（療養者名簿）（⑤の場合）'!$BJ68,IF(WS$19&lt;='様式３（療養者名簿）（⑤の場合）'!$BK68,1,0),0),0)</f>
        <v>0</v>
      </c>
      <c r="WT63" s="372">
        <f>IF(WT$19-'様式３（療養者名簿）（⑤の場合）'!$BJ68+1&lt;=15,IF(WT$19&gt;='様式３（療養者名簿）（⑤の場合）'!$BJ68,IF(WT$19&lt;='様式３（療養者名簿）（⑤の場合）'!$BK68,1,0),0),0)</f>
        <v>0</v>
      </c>
      <c r="WU63" s="372">
        <f>IF(WU$19-'様式３（療養者名簿）（⑤の場合）'!$BJ68+1&lt;=15,IF(WU$19&gt;='様式３（療養者名簿）（⑤の場合）'!$BJ68,IF(WU$19&lt;='様式３（療養者名簿）（⑤の場合）'!$BK68,1,0),0),0)</f>
        <v>0</v>
      </c>
      <c r="WV63" s="372">
        <f>IF(WV$19-'様式３（療養者名簿）（⑤の場合）'!$BJ68+1&lt;=15,IF(WV$19&gt;='様式３（療養者名簿）（⑤の場合）'!$BJ68,IF(WV$19&lt;='様式３（療養者名簿）（⑤の場合）'!$BK68,1,0),0),0)</f>
        <v>0</v>
      </c>
      <c r="WW63" s="372">
        <f>IF(WW$19-'様式３（療養者名簿）（⑤の場合）'!$BJ68+1&lt;=15,IF(WW$19&gt;='様式３（療養者名簿）（⑤の場合）'!$BJ68,IF(WW$19&lt;='様式３（療養者名簿）（⑤の場合）'!$BK68,1,0),0),0)</f>
        <v>0</v>
      </c>
      <c r="WX63" s="372">
        <f>IF(WX$19-'様式３（療養者名簿）（⑤の場合）'!$BJ68+1&lt;=15,IF(WX$19&gt;='様式３（療養者名簿）（⑤の場合）'!$BJ68,IF(WX$19&lt;='様式３（療養者名簿）（⑤の場合）'!$BK68,1,0),0),0)</f>
        <v>0</v>
      </c>
      <c r="WY63" s="372">
        <f>IF(WY$19-'様式３（療養者名簿）（⑤の場合）'!$BJ68+1&lt;=15,IF(WY$19&gt;='様式３（療養者名簿）（⑤の場合）'!$BJ68,IF(WY$19&lt;='様式３（療養者名簿）（⑤の場合）'!$BK68,1,0),0),0)</f>
        <v>0</v>
      </c>
      <c r="WZ63" s="372">
        <f>IF(WZ$19-'様式３（療養者名簿）（⑤の場合）'!$BJ68+1&lt;=15,IF(WZ$19&gt;='様式３（療養者名簿）（⑤の場合）'!$BJ68,IF(WZ$19&lt;='様式３（療養者名簿）（⑤の場合）'!$BK68,1,0),0),0)</f>
        <v>0</v>
      </c>
      <c r="XA63" s="372">
        <f>IF(XA$19-'様式３（療養者名簿）（⑤の場合）'!$BJ68+1&lt;=15,IF(XA$19&gt;='様式３（療養者名簿）（⑤の場合）'!$BJ68,IF(XA$19&lt;='様式３（療養者名簿）（⑤の場合）'!$BK68,1,0),0),0)</f>
        <v>0</v>
      </c>
      <c r="XB63" s="372">
        <f>IF(XB$19-'様式３（療養者名簿）（⑤の場合）'!$BJ68+1&lt;=15,IF(XB$19&gt;='様式３（療養者名簿）（⑤の場合）'!$BJ68,IF(XB$19&lt;='様式３（療養者名簿）（⑤の場合）'!$BK68,1,0),0),0)</f>
        <v>0</v>
      </c>
      <c r="XC63" s="372">
        <f>IF(XC$19-'様式３（療養者名簿）（⑤の場合）'!$BJ68+1&lt;=15,IF(XC$19&gt;='様式３（療養者名簿）（⑤の場合）'!$BJ68,IF(XC$19&lt;='様式３（療養者名簿）（⑤の場合）'!$BK68,1,0),0),0)</f>
        <v>0</v>
      </c>
      <c r="XD63" s="372">
        <f>IF(XD$19-'様式３（療養者名簿）（⑤の場合）'!$BJ68+1&lt;=15,IF(XD$19&gt;='様式３（療養者名簿）（⑤の場合）'!$BJ68,IF(XD$19&lt;='様式３（療養者名簿）（⑤の場合）'!$BK68,1,0),0),0)</f>
        <v>0</v>
      </c>
      <c r="XE63" s="372">
        <f>IF(XE$19-'様式３（療養者名簿）（⑤の場合）'!$BJ68+1&lt;=15,IF(XE$19&gt;='様式３（療養者名簿）（⑤の場合）'!$BJ68,IF(XE$19&lt;='様式３（療養者名簿）（⑤の場合）'!$BK68,1,0),0),0)</f>
        <v>0</v>
      </c>
      <c r="XF63" s="372">
        <f>IF(XF$19-'様式３（療養者名簿）（⑤の場合）'!$BJ68+1&lt;=15,IF(XF$19&gt;='様式３（療養者名簿）（⑤の場合）'!$BJ68,IF(XF$19&lt;='様式３（療養者名簿）（⑤の場合）'!$BK68,1,0),0),0)</f>
        <v>0</v>
      </c>
      <c r="XG63" s="372">
        <f>IF(XG$19-'様式３（療養者名簿）（⑤の場合）'!$BJ68+1&lt;=15,IF(XG$19&gt;='様式３（療養者名簿）（⑤の場合）'!$BJ68,IF(XG$19&lt;='様式３（療養者名簿）（⑤の場合）'!$BK68,1,0),0),0)</f>
        <v>0</v>
      </c>
      <c r="XH63" s="372">
        <f>IF(XH$19-'様式３（療養者名簿）（⑤の場合）'!$BJ68+1&lt;=15,IF(XH$19&gt;='様式３（療養者名簿）（⑤の場合）'!$BJ68,IF(XH$19&lt;='様式３（療養者名簿）（⑤の場合）'!$BK68,1,0),0),0)</f>
        <v>0</v>
      </c>
      <c r="XI63" s="372">
        <f>IF(XI$19-'様式３（療養者名簿）（⑤の場合）'!$BJ68+1&lt;=15,IF(XI$19&gt;='様式３（療養者名簿）（⑤の場合）'!$BJ68,IF(XI$19&lt;='様式３（療養者名簿）（⑤の場合）'!$BK68,1,0),0),0)</f>
        <v>0</v>
      </c>
      <c r="XJ63" s="372">
        <f>IF(XJ$19-'様式３（療養者名簿）（⑤の場合）'!$BJ68+1&lt;=15,IF(XJ$19&gt;='様式３（療養者名簿）（⑤の場合）'!$BJ68,IF(XJ$19&lt;='様式３（療養者名簿）（⑤の場合）'!$BK68,1,0),0),0)</f>
        <v>0</v>
      </c>
      <c r="XK63" s="372">
        <f>IF(XK$19-'様式３（療養者名簿）（⑤の場合）'!$BJ68+1&lt;=15,IF(XK$19&gt;='様式３（療養者名簿）（⑤の場合）'!$BJ68,IF(XK$19&lt;='様式３（療養者名簿）（⑤の場合）'!$BK68,1,0),0),0)</f>
        <v>0</v>
      </c>
      <c r="XL63" s="372">
        <f>IF(XL$19-'様式３（療養者名簿）（⑤の場合）'!$BJ68+1&lt;=15,IF(XL$19&gt;='様式３（療養者名簿）（⑤の場合）'!$BJ68,IF(XL$19&lt;='様式３（療養者名簿）（⑤の場合）'!$BK68,1,0),0),0)</f>
        <v>0</v>
      </c>
      <c r="XM63" s="372">
        <f>IF(XM$19-'様式３（療養者名簿）（⑤の場合）'!$BJ68+1&lt;=15,IF(XM$19&gt;='様式３（療養者名簿）（⑤の場合）'!$BJ68,IF(XM$19&lt;='様式３（療養者名簿）（⑤の場合）'!$BK68,1,0),0),0)</f>
        <v>0</v>
      </c>
      <c r="XN63" s="372">
        <f>IF(XN$19-'様式３（療養者名簿）（⑤の場合）'!$BJ68+1&lt;=15,IF(XN$19&gt;='様式３（療養者名簿）（⑤の場合）'!$BJ68,IF(XN$19&lt;='様式３（療養者名簿）（⑤の場合）'!$BK68,1,0),0),0)</f>
        <v>0</v>
      </c>
      <c r="XO63" s="372">
        <f>IF(XO$19-'様式３（療養者名簿）（⑤の場合）'!$BJ68+1&lt;=15,IF(XO$19&gt;='様式３（療養者名簿）（⑤の場合）'!$BJ68,IF(XO$19&lt;='様式３（療養者名簿）（⑤の場合）'!$BK68,1,0),0),0)</f>
        <v>0</v>
      </c>
      <c r="XP63" s="372">
        <f>IF(XP$19-'様式３（療養者名簿）（⑤の場合）'!$BJ68+1&lt;=15,IF(XP$19&gt;='様式３（療養者名簿）（⑤の場合）'!$BJ68,IF(XP$19&lt;='様式３（療養者名簿）（⑤の場合）'!$BK68,1,0),0),0)</f>
        <v>0</v>
      </c>
      <c r="XQ63" s="372">
        <f>IF(XQ$19-'様式３（療養者名簿）（⑤の場合）'!$BJ68+1&lt;=15,IF(XQ$19&gt;='様式３（療養者名簿）（⑤の場合）'!$BJ68,IF(XQ$19&lt;='様式３（療養者名簿）（⑤の場合）'!$BK68,1,0),0),0)</f>
        <v>0</v>
      </c>
      <c r="XR63" s="372">
        <f>IF(XR$19-'様式３（療養者名簿）（⑤の場合）'!$BJ68+1&lt;=15,IF(XR$19&gt;='様式３（療養者名簿）（⑤の場合）'!$BJ68,IF(XR$19&lt;='様式３（療養者名簿）（⑤の場合）'!$BK68,1,0),0),0)</f>
        <v>0</v>
      </c>
      <c r="XS63" s="372">
        <f>IF(XS$19-'様式３（療養者名簿）（⑤の場合）'!$BJ68+1&lt;=15,IF(XS$19&gt;='様式３（療養者名簿）（⑤の場合）'!$BJ68,IF(XS$19&lt;='様式３（療養者名簿）（⑤の場合）'!$BK68,1,0),0),0)</f>
        <v>0</v>
      </c>
      <c r="XT63" s="372">
        <f>IF(XT$19-'様式３（療養者名簿）（⑤の場合）'!$BJ68+1&lt;=15,IF(XT$19&gt;='様式３（療養者名簿）（⑤の場合）'!$BJ68,IF(XT$19&lt;='様式３（療養者名簿）（⑤の場合）'!$BK68,1,0),0),0)</f>
        <v>0</v>
      </c>
      <c r="XU63" s="372">
        <f>IF(XU$19-'様式３（療養者名簿）（⑤の場合）'!$BJ68+1&lt;=15,IF(XU$19&gt;='様式３（療養者名簿）（⑤の場合）'!$BJ68,IF(XU$19&lt;='様式３（療養者名簿）（⑤の場合）'!$BK68,1,0),0),0)</f>
        <v>0</v>
      </c>
      <c r="XV63" s="372">
        <f>IF(XV$19-'様式３（療養者名簿）（⑤の場合）'!$BJ68+1&lt;=15,IF(XV$19&gt;='様式３（療養者名簿）（⑤の場合）'!$BJ68,IF(XV$19&lt;='様式３（療養者名簿）（⑤の場合）'!$BK68,1,0),0),0)</f>
        <v>0</v>
      </c>
      <c r="XW63" s="372">
        <f>IF(XW$19-'様式３（療養者名簿）（⑤の場合）'!$BJ68+1&lt;=15,IF(XW$19&gt;='様式３（療養者名簿）（⑤の場合）'!$BJ68,IF(XW$19&lt;='様式３（療養者名簿）（⑤の場合）'!$BK68,1,0),0),0)</f>
        <v>0</v>
      </c>
      <c r="XX63" s="372">
        <f>IF(XX$19-'様式３（療養者名簿）（⑤の場合）'!$BJ68+1&lt;=15,IF(XX$19&gt;='様式３（療養者名簿）（⑤の場合）'!$BJ68,IF(XX$19&lt;='様式３（療養者名簿）（⑤の場合）'!$BK68,1,0),0),0)</f>
        <v>0</v>
      </c>
      <c r="XY63" s="372">
        <f>IF(XY$19-'様式３（療養者名簿）（⑤の場合）'!$BJ68+1&lt;=15,IF(XY$19&gt;='様式３（療養者名簿）（⑤の場合）'!$BJ68,IF(XY$19&lt;='様式３（療養者名簿）（⑤の場合）'!$BK68,1,0),0),0)</f>
        <v>0</v>
      </c>
      <c r="XZ63" s="372">
        <f>IF(XZ$19-'様式３（療養者名簿）（⑤の場合）'!$BJ68+1&lt;=15,IF(XZ$19&gt;='様式３（療養者名簿）（⑤の場合）'!$BJ68,IF(XZ$19&lt;='様式３（療養者名簿）（⑤の場合）'!$BK68,1,0),0),0)</f>
        <v>0</v>
      </c>
      <c r="YA63" s="372">
        <f>IF(YA$19-'様式３（療養者名簿）（⑤の場合）'!$BJ68+1&lt;=15,IF(YA$19&gt;='様式３（療養者名簿）（⑤の場合）'!$BJ68,IF(YA$19&lt;='様式３（療養者名簿）（⑤の場合）'!$BK68,1,0),0),0)</f>
        <v>0</v>
      </c>
      <c r="YB63" s="372">
        <f>IF(YB$19-'様式３（療養者名簿）（⑤の場合）'!$BJ68+1&lt;=15,IF(YB$19&gt;='様式３（療養者名簿）（⑤の場合）'!$BJ68,IF(YB$19&lt;='様式３（療養者名簿）（⑤の場合）'!$BK68,1,0),0),0)</f>
        <v>0</v>
      </c>
      <c r="YC63" s="372">
        <f>IF(YC$19-'様式３（療養者名簿）（⑤の場合）'!$BJ68+1&lt;=15,IF(YC$19&gt;='様式３（療養者名簿）（⑤の場合）'!$BJ68,IF(YC$19&lt;='様式３（療養者名簿）（⑤の場合）'!$BK68,1,0),0),0)</f>
        <v>0</v>
      </c>
      <c r="YD63" s="372">
        <f>IF(YD$19-'様式３（療養者名簿）（⑤の場合）'!$BJ68+1&lt;=15,IF(YD$19&gt;='様式３（療養者名簿）（⑤の場合）'!$BJ68,IF(YD$19&lt;='様式３（療養者名簿）（⑤の場合）'!$BK68,1,0),0),0)</f>
        <v>0</v>
      </c>
      <c r="YE63" s="372">
        <f>IF(YE$19-'様式３（療養者名簿）（⑤の場合）'!$BJ68+1&lt;=15,IF(YE$19&gt;='様式３（療養者名簿）（⑤の場合）'!$BJ68,IF(YE$19&lt;='様式３（療養者名簿）（⑤の場合）'!$BK68,1,0),0),0)</f>
        <v>0</v>
      </c>
      <c r="YF63" s="372">
        <f>IF(YF$19-'様式３（療養者名簿）（⑤の場合）'!$BJ68+1&lt;=15,IF(YF$19&gt;='様式３（療養者名簿）（⑤の場合）'!$BJ68,IF(YF$19&lt;='様式３（療養者名簿）（⑤の場合）'!$BK68,1,0),0),0)</f>
        <v>0</v>
      </c>
      <c r="YG63" s="372">
        <f>IF(YG$19-'様式３（療養者名簿）（⑤の場合）'!$BJ68+1&lt;=15,IF(YG$19&gt;='様式３（療養者名簿）（⑤の場合）'!$BJ68,IF(YG$19&lt;='様式３（療養者名簿）（⑤の場合）'!$BK68,1,0),0),0)</f>
        <v>0</v>
      </c>
      <c r="YH63" s="372">
        <f>IF(YH$19-'様式３（療養者名簿）（⑤の場合）'!$BJ68+1&lt;=15,IF(YH$19&gt;='様式３（療養者名簿）（⑤の場合）'!$BJ68,IF(YH$19&lt;='様式３（療養者名簿）（⑤の場合）'!$BK68,1,0),0),0)</f>
        <v>0</v>
      </c>
      <c r="YI63" s="372">
        <f>IF(YI$19-'様式３（療養者名簿）（⑤の場合）'!$BJ68+1&lt;=15,IF(YI$19&gt;='様式３（療養者名簿）（⑤の場合）'!$BJ68,IF(YI$19&lt;='様式３（療養者名簿）（⑤の場合）'!$BK68,1,0),0),0)</f>
        <v>0</v>
      </c>
      <c r="YJ63" s="372">
        <f>IF(YJ$19-'様式３（療養者名簿）（⑤の場合）'!$BJ68+1&lt;=15,IF(YJ$19&gt;='様式３（療養者名簿）（⑤の場合）'!$BJ68,IF(YJ$19&lt;='様式３（療養者名簿）（⑤の場合）'!$BK68,1,0),0),0)</f>
        <v>0</v>
      </c>
      <c r="YK63" s="372">
        <f>IF(YK$19-'様式３（療養者名簿）（⑤の場合）'!$BJ68+1&lt;=15,IF(YK$19&gt;='様式３（療養者名簿）（⑤の場合）'!$BJ68,IF(YK$19&lt;='様式３（療養者名簿）（⑤の場合）'!$BK68,1,0),0),0)</f>
        <v>0</v>
      </c>
      <c r="YL63" s="372">
        <f>IF(YL$19-'様式３（療養者名簿）（⑤の場合）'!$BJ68+1&lt;=15,IF(YL$19&gt;='様式３（療養者名簿）（⑤の場合）'!$BJ68,IF(YL$19&lt;='様式３（療養者名簿）（⑤の場合）'!$BK68,1,0),0),0)</f>
        <v>0</v>
      </c>
      <c r="YM63" s="372">
        <f>IF(YM$19-'様式３（療養者名簿）（⑤の場合）'!$BJ68+1&lt;=15,IF(YM$19&gt;='様式３（療養者名簿）（⑤の場合）'!$BJ68,IF(YM$19&lt;='様式３（療養者名簿）（⑤の場合）'!$BK68,1,0),0),0)</f>
        <v>0</v>
      </c>
      <c r="YN63" s="372">
        <f>IF(YN$19-'様式３（療養者名簿）（⑤の場合）'!$BJ68+1&lt;=15,IF(YN$19&gt;='様式３（療養者名簿）（⑤の場合）'!$BJ68,IF(YN$19&lt;='様式３（療養者名簿）（⑤の場合）'!$BK68,1,0),0),0)</f>
        <v>0</v>
      </c>
      <c r="YO63" s="372">
        <f>IF(YO$19-'様式３（療養者名簿）（⑤の場合）'!$BJ68+1&lt;=15,IF(YO$19&gt;='様式３（療養者名簿）（⑤の場合）'!$BJ68,IF(YO$19&lt;='様式３（療養者名簿）（⑤の場合）'!$BK68,1,0),0),0)</f>
        <v>0</v>
      </c>
      <c r="YP63" s="372">
        <f>IF(YP$19-'様式３（療養者名簿）（⑤の場合）'!$BJ68+1&lt;=15,IF(YP$19&gt;='様式３（療養者名簿）（⑤の場合）'!$BJ68,IF(YP$19&lt;='様式３（療養者名簿）（⑤の場合）'!$BK68,1,0),0),0)</f>
        <v>0</v>
      </c>
      <c r="YQ63" s="372">
        <f>IF(YQ$19-'様式３（療養者名簿）（⑤の場合）'!$BJ68+1&lt;=15,IF(YQ$19&gt;='様式３（療養者名簿）（⑤の場合）'!$BJ68,IF(YQ$19&lt;='様式３（療養者名簿）（⑤の場合）'!$BK68,1,0),0),0)</f>
        <v>0</v>
      </c>
      <c r="YR63" s="372">
        <f>IF(YR$19-'様式３（療養者名簿）（⑤の場合）'!$BJ68+1&lt;=15,IF(YR$19&gt;='様式３（療養者名簿）（⑤の場合）'!$BJ68,IF(YR$19&lt;='様式３（療養者名簿）（⑤の場合）'!$BK68,1,0),0),0)</f>
        <v>0</v>
      </c>
      <c r="YS63" s="372">
        <f>IF(YS$19-'様式３（療養者名簿）（⑤の場合）'!$BJ68+1&lt;=15,IF(YS$19&gt;='様式３（療養者名簿）（⑤の場合）'!$BJ68,IF(YS$19&lt;='様式３（療養者名簿）（⑤の場合）'!$BK68,1,0),0),0)</f>
        <v>0</v>
      </c>
      <c r="YT63" s="372">
        <f>IF(YT$19-'様式３（療養者名簿）（⑤の場合）'!$BJ68+1&lt;=15,IF(YT$19&gt;='様式３（療養者名簿）（⑤の場合）'!$BJ68,IF(YT$19&lt;='様式３（療養者名簿）（⑤の場合）'!$BK68,1,0),0),0)</f>
        <v>0</v>
      </c>
      <c r="YU63" s="372">
        <f>IF(YU$19-'様式３（療養者名簿）（⑤の場合）'!$BJ68+1&lt;=15,IF(YU$19&gt;='様式３（療養者名簿）（⑤の場合）'!$BJ68,IF(YU$19&lt;='様式３（療養者名簿）（⑤の場合）'!$BK68,1,0),0),0)</f>
        <v>0</v>
      </c>
      <c r="YV63" s="372">
        <f>IF(YV$19-'様式３（療養者名簿）（⑤の場合）'!$BJ68+1&lt;=15,IF(YV$19&gt;='様式３（療養者名簿）（⑤の場合）'!$BJ68,IF(YV$19&lt;='様式３（療養者名簿）（⑤の場合）'!$BK68,1,0),0),0)</f>
        <v>0</v>
      </c>
      <c r="YW63" s="372">
        <f>IF(YW$19-'様式３（療養者名簿）（⑤の場合）'!$BJ68+1&lt;=15,IF(YW$19&gt;='様式３（療養者名簿）（⑤の場合）'!$BJ68,IF(YW$19&lt;='様式３（療養者名簿）（⑤の場合）'!$BK68,1,0),0),0)</f>
        <v>0</v>
      </c>
      <c r="YX63" s="372">
        <f>IF(YX$19-'様式３（療養者名簿）（⑤の場合）'!$BJ68+1&lt;=15,IF(YX$19&gt;='様式３（療養者名簿）（⑤の場合）'!$BJ68,IF(YX$19&lt;='様式３（療養者名簿）（⑤の場合）'!$BK68,1,0),0),0)</f>
        <v>0</v>
      </c>
      <c r="YY63" s="372">
        <f>IF(YY$19-'様式３（療養者名簿）（⑤の場合）'!$BJ68+1&lt;=15,IF(YY$19&gt;='様式３（療養者名簿）（⑤の場合）'!$BJ68,IF(YY$19&lt;='様式３（療養者名簿）（⑤の場合）'!$BK68,1,0),0),0)</f>
        <v>0</v>
      </c>
      <c r="YZ63" s="372">
        <f>IF(YZ$19-'様式３（療養者名簿）（⑤の場合）'!$BJ68+1&lt;=15,IF(YZ$19&gt;='様式３（療養者名簿）（⑤の場合）'!$BJ68,IF(YZ$19&lt;='様式３（療養者名簿）（⑤の場合）'!$BK68,1,0),0),0)</f>
        <v>0</v>
      </c>
      <c r="ZA63" s="372">
        <f>IF(ZA$19-'様式３（療養者名簿）（⑤の場合）'!$BJ68+1&lt;=15,IF(ZA$19&gt;='様式３（療養者名簿）（⑤の場合）'!$BJ68,IF(ZA$19&lt;='様式３（療養者名簿）（⑤の場合）'!$BK68,1,0),0),0)</f>
        <v>0</v>
      </c>
      <c r="ZB63" s="372">
        <f>IF(ZB$19-'様式３（療養者名簿）（⑤の場合）'!$BJ68+1&lt;=15,IF(ZB$19&gt;='様式３（療養者名簿）（⑤の場合）'!$BJ68,IF(ZB$19&lt;='様式３（療養者名簿）（⑤の場合）'!$BK68,1,0),0),0)</f>
        <v>0</v>
      </c>
      <c r="ZC63" s="372">
        <f>IF(ZC$19-'様式３（療養者名簿）（⑤の場合）'!$BJ68+1&lt;=15,IF(ZC$19&gt;='様式３（療養者名簿）（⑤の場合）'!$BJ68,IF(ZC$19&lt;='様式３（療養者名簿）（⑤の場合）'!$BK68,1,0),0),0)</f>
        <v>0</v>
      </c>
      <c r="ZD63" s="372">
        <f>IF(ZD$19-'様式３（療養者名簿）（⑤の場合）'!$BJ68+1&lt;=15,IF(ZD$19&gt;='様式３（療養者名簿）（⑤の場合）'!$BJ68,IF(ZD$19&lt;='様式３（療養者名簿）（⑤の場合）'!$BK68,1,0),0),0)</f>
        <v>0</v>
      </c>
      <c r="ZE63" s="372">
        <f>IF(ZE$19-'様式３（療養者名簿）（⑤の場合）'!$BJ68+1&lt;=15,IF(ZE$19&gt;='様式３（療養者名簿）（⑤の場合）'!$BJ68,IF(ZE$19&lt;='様式３（療養者名簿）（⑤の場合）'!$BK68,1,0),0),0)</f>
        <v>0</v>
      </c>
      <c r="ZF63" s="372">
        <f>IF(ZF$19-'様式３（療養者名簿）（⑤の場合）'!$BJ68+1&lt;=15,IF(ZF$19&gt;='様式３（療養者名簿）（⑤の場合）'!$BJ68,IF(ZF$19&lt;='様式３（療養者名簿）（⑤の場合）'!$BK68,1,0),0),0)</f>
        <v>0</v>
      </c>
      <c r="ZG63" s="372">
        <f>IF(ZG$19-'様式３（療養者名簿）（⑤の場合）'!$BJ68+1&lt;=15,IF(ZG$19&gt;='様式３（療養者名簿）（⑤の場合）'!$BJ68,IF(ZG$19&lt;='様式３（療養者名簿）（⑤の場合）'!$BK68,1,0),0),0)</f>
        <v>0</v>
      </c>
      <c r="ZH63" s="372">
        <f>IF(ZH$19-'様式３（療養者名簿）（⑤の場合）'!$BJ68+1&lt;=15,IF(ZH$19&gt;='様式３（療養者名簿）（⑤の場合）'!$BJ68,IF(ZH$19&lt;='様式３（療養者名簿）（⑤の場合）'!$BK68,1,0),0),0)</f>
        <v>0</v>
      </c>
      <c r="ZI63" s="372">
        <f>IF(ZI$19-'様式３（療養者名簿）（⑤の場合）'!$BJ68+1&lt;=15,IF(ZI$19&gt;='様式３（療養者名簿）（⑤の場合）'!$BJ68,IF(ZI$19&lt;='様式３（療養者名簿）（⑤の場合）'!$BK68,1,0),0),0)</f>
        <v>0</v>
      </c>
      <c r="ZJ63" s="372">
        <f>IF(ZJ$19-'様式３（療養者名簿）（⑤の場合）'!$BJ68+1&lt;=15,IF(ZJ$19&gt;='様式３（療養者名簿）（⑤の場合）'!$BJ68,IF(ZJ$19&lt;='様式３（療養者名簿）（⑤の場合）'!$BK68,1,0),0),0)</f>
        <v>0</v>
      </c>
      <c r="ZK63" s="372">
        <f>IF(ZK$19-'様式３（療養者名簿）（⑤の場合）'!$BJ68+1&lt;=15,IF(ZK$19&gt;='様式３（療養者名簿）（⑤の場合）'!$BJ68,IF(ZK$19&lt;='様式３（療養者名簿）（⑤の場合）'!$BK68,1,0),0),0)</f>
        <v>0</v>
      </c>
      <c r="ZL63" s="372">
        <f>IF(ZL$19-'様式３（療養者名簿）（⑤の場合）'!$BJ68+1&lt;=15,IF(ZL$19&gt;='様式３（療養者名簿）（⑤の場合）'!$BJ68,IF(ZL$19&lt;='様式３（療養者名簿）（⑤の場合）'!$BK68,1,0),0),0)</f>
        <v>0</v>
      </c>
      <c r="ZM63" s="372">
        <f>IF(ZM$19-'様式３（療養者名簿）（⑤の場合）'!$BJ68+1&lt;=15,IF(ZM$19&gt;='様式３（療養者名簿）（⑤の場合）'!$BJ68,IF(ZM$19&lt;='様式３（療養者名簿）（⑤の場合）'!$BK68,1,0),0),0)</f>
        <v>0</v>
      </c>
      <c r="ZN63" s="372">
        <f>IF(ZN$19-'様式３（療養者名簿）（⑤の場合）'!$BJ68+1&lt;=15,IF(ZN$19&gt;='様式３（療養者名簿）（⑤の場合）'!$BJ68,IF(ZN$19&lt;='様式３（療養者名簿）（⑤の場合）'!$BK68,1,0),0),0)</f>
        <v>0</v>
      </c>
      <c r="ZO63" s="372">
        <f>IF(ZO$19-'様式３（療養者名簿）（⑤の場合）'!$BJ68+1&lt;=15,IF(ZO$19&gt;='様式３（療養者名簿）（⑤の場合）'!$BJ68,IF(ZO$19&lt;='様式３（療養者名簿）（⑤の場合）'!$BK68,1,0),0),0)</f>
        <v>0</v>
      </c>
      <c r="ZP63" s="372">
        <f>IF(ZP$19-'様式３（療養者名簿）（⑤の場合）'!$BJ68+1&lt;=15,IF(ZP$19&gt;='様式３（療養者名簿）（⑤の場合）'!$BJ68,IF(ZP$19&lt;='様式３（療養者名簿）（⑤の場合）'!$BK68,1,0),0),0)</f>
        <v>0</v>
      </c>
      <c r="ZQ63" s="372">
        <f>IF(ZQ$19-'様式３（療養者名簿）（⑤の場合）'!$BJ68+1&lt;=15,IF(ZQ$19&gt;='様式３（療養者名簿）（⑤の場合）'!$BJ68,IF(ZQ$19&lt;='様式３（療養者名簿）（⑤の場合）'!$BK68,1,0),0),0)</f>
        <v>0</v>
      </c>
      <c r="ZR63" s="372">
        <f>IF(ZR$19-'様式３（療養者名簿）（⑤の場合）'!$BJ68+1&lt;=15,IF(ZR$19&gt;='様式３（療養者名簿）（⑤の場合）'!$BJ68,IF(ZR$19&lt;='様式３（療養者名簿）（⑤の場合）'!$BK68,1,0),0),0)</f>
        <v>0</v>
      </c>
      <c r="ZS63" s="372">
        <f>IF(ZS$19-'様式３（療養者名簿）（⑤の場合）'!$BJ68+1&lt;=15,IF(ZS$19&gt;='様式３（療養者名簿）（⑤の場合）'!$BJ68,IF(ZS$19&lt;='様式３（療養者名簿）（⑤の場合）'!$BK68,1,0),0),0)</f>
        <v>0</v>
      </c>
      <c r="ZT63" s="372">
        <f>IF(ZT$19-'様式３（療養者名簿）（⑤の場合）'!$BJ68+1&lt;=15,IF(ZT$19&gt;='様式３（療養者名簿）（⑤の場合）'!$BJ68,IF(ZT$19&lt;='様式３（療養者名簿）（⑤の場合）'!$BK68,1,0),0),0)</f>
        <v>0</v>
      </c>
      <c r="ZU63" s="372">
        <f>IF(ZU$19-'様式３（療養者名簿）（⑤の場合）'!$BJ68+1&lt;=15,IF(ZU$19&gt;='様式３（療養者名簿）（⑤の場合）'!$BJ68,IF(ZU$19&lt;='様式３（療養者名簿）（⑤の場合）'!$BK68,1,0),0),0)</f>
        <v>0</v>
      </c>
      <c r="ZV63" s="372">
        <f>IF(ZV$19-'様式３（療養者名簿）（⑤の場合）'!$BJ68+1&lt;=15,IF(ZV$19&gt;='様式３（療養者名簿）（⑤の場合）'!$BJ68,IF(ZV$19&lt;='様式３（療養者名簿）（⑤の場合）'!$BK68,1,0),0),0)</f>
        <v>0</v>
      </c>
      <c r="ZW63" s="372">
        <f>IF(ZW$19-'様式３（療養者名簿）（⑤の場合）'!$BJ68+1&lt;=15,IF(ZW$19&gt;='様式３（療養者名簿）（⑤の場合）'!$BJ68,IF(ZW$19&lt;='様式３（療養者名簿）（⑤の場合）'!$BK68,1,0),0),0)</f>
        <v>0</v>
      </c>
      <c r="ZX63" s="372">
        <f>IF(ZX$19-'様式３（療養者名簿）（⑤の場合）'!$BJ68+1&lt;=15,IF(ZX$19&gt;='様式３（療養者名簿）（⑤の場合）'!$BJ68,IF(ZX$19&lt;='様式３（療養者名簿）（⑤の場合）'!$BK68,1,0),0),0)</f>
        <v>0</v>
      </c>
      <c r="ZY63" s="372">
        <f>IF(ZY$19-'様式３（療養者名簿）（⑤の場合）'!$BJ68+1&lt;=15,IF(ZY$19&gt;='様式３（療養者名簿）（⑤の場合）'!$BJ68,IF(ZY$19&lt;='様式３（療養者名簿）（⑤の場合）'!$BK68,1,0),0),0)</f>
        <v>0</v>
      </c>
      <c r="ZZ63" s="372">
        <f>IF(ZZ$19-'様式３（療養者名簿）（⑤の場合）'!$BJ68+1&lt;=15,IF(ZZ$19&gt;='様式３（療養者名簿）（⑤の場合）'!$BJ68,IF(ZZ$19&lt;='様式３（療養者名簿）（⑤の場合）'!$BK68,1,0),0),0)</f>
        <v>0</v>
      </c>
      <c r="AAA63" s="372">
        <f>IF(AAA$19-'様式３（療養者名簿）（⑤の場合）'!$BJ68+1&lt;=15,IF(AAA$19&gt;='様式３（療養者名簿）（⑤の場合）'!$BJ68,IF(AAA$19&lt;='様式３（療養者名簿）（⑤の場合）'!$BK68,1,0),0),0)</f>
        <v>0</v>
      </c>
      <c r="AAB63" s="372">
        <f>IF(AAB$19-'様式３（療養者名簿）（⑤の場合）'!$BJ68+1&lt;=15,IF(AAB$19&gt;='様式３（療養者名簿）（⑤の場合）'!$BJ68,IF(AAB$19&lt;='様式３（療養者名簿）（⑤の場合）'!$BK68,1,0),0),0)</f>
        <v>0</v>
      </c>
      <c r="AAC63" s="372">
        <f>IF(AAC$19-'様式３（療養者名簿）（⑤の場合）'!$BJ68+1&lt;=15,IF(AAC$19&gt;='様式３（療養者名簿）（⑤の場合）'!$BJ68,IF(AAC$19&lt;='様式３（療養者名簿）（⑤の場合）'!$BK68,1,0),0),0)</f>
        <v>0</v>
      </c>
      <c r="AAD63" s="372">
        <f>IF(AAD$19-'様式３（療養者名簿）（⑤の場合）'!$BJ68+1&lt;=15,IF(AAD$19&gt;='様式３（療養者名簿）（⑤の場合）'!$BJ68,IF(AAD$19&lt;='様式３（療養者名簿）（⑤の場合）'!$BK68,1,0),0),0)</f>
        <v>0</v>
      </c>
      <c r="AAE63" s="372">
        <f>IF(AAE$19-'様式３（療養者名簿）（⑤の場合）'!$BJ68+1&lt;=15,IF(AAE$19&gt;='様式３（療養者名簿）（⑤の場合）'!$BJ68,IF(AAE$19&lt;='様式３（療養者名簿）（⑤の場合）'!$BK68,1,0),0),0)</f>
        <v>0</v>
      </c>
      <c r="AAF63" s="372">
        <f>IF(AAF$19-'様式３（療養者名簿）（⑤の場合）'!$BJ68+1&lt;=15,IF(AAF$19&gt;='様式３（療養者名簿）（⑤の場合）'!$BJ68,IF(AAF$19&lt;='様式３（療養者名簿）（⑤の場合）'!$BK68,1,0),0),0)</f>
        <v>0</v>
      </c>
      <c r="AAG63" s="372">
        <f>IF(AAG$19-'様式３（療養者名簿）（⑤の場合）'!$BJ68+1&lt;=15,IF(AAG$19&gt;='様式３（療養者名簿）（⑤の場合）'!$BJ68,IF(AAG$19&lt;='様式３（療養者名簿）（⑤の場合）'!$BK68,1,0),0),0)</f>
        <v>0</v>
      </c>
      <c r="AAH63" s="372">
        <f>IF(AAH$19-'様式３（療養者名簿）（⑤の場合）'!$BJ68+1&lt;=15,IF(AAH$19&gt;='様式３（療養者名簿）（⑤の場合）'!$BJ68,IF(AAH$19&lt;='様式３（療養者名簿）（⑤の場合）'!$BK68,1,0),0),0)</f>
        <v>0</v>
      </c>
      <c r="AAI63" s="372">
        <f>IF(AAI$19-'様式３（療養者名簿）（⑤の場合）'!$BJ68+1&lt;=15,IF(AAI$19&gt;='様式３（療養者名簿）（⑤の場合）'!$BJ68,IF(AAI$19&lt;='様式３（療養者名簿）（⑤の場合）'!$BK68,1,0),0),0)</f>
        <v>0</v>
      </c>
      <c r="AAJ63" s="372">
        <f>IF(AAJ$19-'様式３（療養者名簿）（⑤の場合）'!$BJ68+1&lt;=15,IF(AAJ$19&gt;='様式３（療養者名簿）（⑤の場合）'!$BJ68,IF(AAJ$19&lt;='様式３（療養者名簿）（⑤の場合）'!$BK68,1,0),0),0)</f>
        <v>0</v>
      </c>
      <c r="AAK63" s="372">
        <f>IF(AAK$19-'様式３（療養者名簿）（⑤の場合）'!$BJ68+1&lt;=15,IF(AAK$19&gt;='様式３（療養者名簿）（⑤の場合）'!$BJ68,IF(AAK$19&lt;='様式３（療養者名簿）（⑤の場合）'!$BK68,1,0),0),0)</f>
        <v>0</v>
      </c>
      <c r="AAL63" s="372">
        <f>IF(AAL$19-'様式３（療養者名簿）（⑤の場合）'!$BJ68+1&lt;=15,IF(AAL$19&gt;='様式３（療養者名簿）（⑤の場合）'!$BJ68,IF(AAL$19&lt;='様式３（療養者名簿）（⑤の場合）'!$BK68,1,0),0),0)</f>
        <v>0</v>
      </c>
      <c r="AAM63" s="372">
        <f>IF(AAM$19-'様式３（療養者名簿）（⑤の場合）'!$BJ68+1&lt;=15,IF(AAM$19&gt;='様式３（療養者名簿）（⑤の場合）'!$BJ68,IF(AAM$19&lt;='様式３（療養者名簿）（⑤の場合）'!$BK68,1,0),0),0)</f>
        <v>0</v>
      </c>
      <c r="AAN63" s="372">
        <f>IF(AAN$19-'様式３（療養者名簿）（⑤の場合）'!$BJ68+1&lt;=15,IF(AAN$19&gt;='様式３（療養者名簿）（⑤の場合）'!$BJ68,IF(AAN$19&lt;='様式３（療養者名簿）（⑤の場合）'!$BK68,1,0),0),0)</f>
        <v>0</v>
      </c>
      <c r="AAO63" s="372">
        <f>IF(AAO$19-'様式３（療養者名簿）（⑤の場合）'!$BJ68+1&lt;=15,IF(AAO$19&gt;='様式３（療養者名簿）（⑤の場合）'!$BJ68,IF(AAO$19&lt;='様式３（療養者名簿）（⑤の場合）'!$BK68,1,0),0),0)</f>
        <v>0</v>
      </c>
      <c r="AAP63" s="372">
        <f>IF(AAP$19-'様式３（療養者名簿）（⑤の場合）'!$BJ68+1&lt;=15,IF(AAP$19&gt;='様式３（療養者名簿）（⑤の場合）'!$BJ68,IF(AAP$19&lt;='様式３（療養者名簿）（⑤の場合）'!$BK68,1,0),0),0)</f>
        <v>0</v>
      </c>
      <c r="AAQ63" s="372">
        <f>IF(AAQ$19-'様式３（療養者名簿）（⑤の場合）'!$BJ68+1&lt;=15,IF(AAQ$19&gt;='様式３（療養者名簿）（⑤の場合）'!$BJ68,IF(AAQ$19&lt;='様式３（療養者名簿）（⑤の場合）'!$BK68,1,0),0),0)</f>
        <v>0</v>
      </c>
      <c r="AAR63" s="372">
        <f>IF(AAR$19-'様式３（療養者名簿）（⑤の場合）'!$BJ68+1&lt;=15,IF(AAR$19&gt;='様式３（療養者名簿）（⑤の場合）'!$BJ68,IF(AAR$19&lt;='様式３（療養者名簿）（⑤の場合）'!$BK68,1,0),0),0)</f>
        <v>0</v>
      </c>
      <c r="AAS63" s="372">
        <f>IF(AAS$19-'様式３（療養者名簿）（⑤の場合）'!$BJ68+1&lt;=15,IF(AAS$19&gt;='様式３（療養者名簿）（⑤の場合）'!$BJ68,IF(AAS$19&lt;='様式３（療養者名簿）（⑤の場合）'!$BK68,1,0),0),0)</f>
        <v>0</v>
      </c>
      <c r="AAT63" s="372">
        <f>IF(AAT$19-'様式３（療養者名簿）（⑤の場合）'!$BJ68+1&lt;=15,IF(AAT$19&gt;='様式３（療養者名簿）（⑤の場合）'!$BJ68,IF(AAT$19&lt;='様式３（療養者名簿）（⑤の場合）'!$BK68,1,0),0),0)</f>
        <v>0</v>
      </c>
      <c r="AAU63" s="372">
        <f>IF(AAU$19-'様式３（療養者名簿）（⑤の場合）'!$BJ68+1&lt;=15,IF(AAU$19&gt;='様式３（療養者名簿）（⑤の場合）'!$BJ68,IF(AAU$19&lt;='様式３（療養者名簿）（⑤の場合）'!$BK68,1,0),0),0)</f>
        <v>0</v>
      </c>
      <c r="AAV63" s="372">
        <f>IF(AAV$19-'様式３（療養者名簿）（⑤の場合）'!$BJ68+1&lt;=15,IF(AAV$19&gt;='様式３（療養者名簿）（⑤の場合）'!$BJ68,IF(AAV$19&lt;='様式３（療養者名簿）（⑤の場合）'!$BK68,1,0),0),0)</f>
        <v>0</v>
      </c>
      <c r="AAW63" s="372">
        <f>IF(AAW$19-'様式３（療養者名簿）（⑤の場合）'!$BJ68+1&lt;=15,IF(AAW$19&gt;='様式３（療養者名簿）（⑤の場合）'!$BJ68,IF(AAW$19&lt;='様式３（療養者名簿）（⑤の場合）'!$BK68,1,0),0),0)</f>
        <v>0</v>
      </c>
      <c r="AAX63" s="372">
        <f>IF(AAX$19-'様式３（療養者名簿）（⑤の場合）'!$BJ68+1&lt;=15,IF(AAX$19&gt;='様式３（療養者名簿）（⑤の場合）'!$BJ68,IF(AAX$19&lt;='様式３（療養者名簿）（⑤の場合）'!$BK68,1,0),0),0)</f>
        <v>0</v>
      </c>
      <c r="AAY63" s="372">
        <f>IF(AAY$19-'様式３（療養者名簿）（⑤の場合）'!$BJ68+1&lt;=15,IF(AAY$19&gt;='様式３（療養者名簿）（⑤の場合）'!$BJ68,IF(AAY$19&lt;='様式３（療養者名簿）（⑤の場合）'!$BK68,1,0),0),0)</f>
        <v>0</v>
      </c>
      <c r="AAZ63" s="372">
        <f>IF(AAZ$19-'様式３（療養者名簿）（⑤の場合）'!$BJ68+1&lt;=15,IF(AAZ$19&gt;='様式３（療養者名簿）（⑤の場合）'!$BJ68,IF(AAZ$19&lt;='様式３（療養者名簿）（⑤の場合）'!$BK68,1,0),0),0)</f>
        <v>0</v>
      </c>
      <c r="ABA63" s="372">
        <f>IF(ABA$19-'様式３（療養者名簿）（⑤の場合）'!$BJ68+1&lt;=15,IF(ABA$19&gt;='様式３（療養者名簿）（⑤の場合）'!$BJ68,IF(ABA$19&lt;='様式３（療養者名簿）（⑤の場合）'!$BK68,1,0),0),0)</f>
        <v>0</v>
      </c>
      <c r="ABB63" s="372">
        <f>IF(ABB$19-'様式３（療養者名簿）（⑤の場合）'!$BJ68+1&lt;=15,IF(ABB$19&gt;='様式３（療養者名簿）（⑤の場合）'!$BJ68,IF(ABB$19&lt;='様式３（療養者名簿）（⑤の場合）'!$BK68,1,0),0),0)</f>
        <v>0</v>
      </c>
      <c r="ABC63" s="372">
        <f>IF(ABC$19-'様式３（療養者名簿）（⑤の場合）'!$BJ68+1&lt;=15,IF(ABC$19&gt;='様式３（療養者名簿）（⑤の場合）'!$BJ68,IF(ABC$19&lt;='様式３（療養者名簿）（⑤の場合）'!$BK68,1,0),0),0)</f>
        <v>0</v>
      </c>
      <c r="ABD63" s="372">
        <f>IF(ABD$19-'様式３（療養者名簿）（⑤の場合）'!$BJ68+1&lt;=15,IF(ABD$19&gt;='様式３（療養者名簿）（⑤の場合）'!$BJ68,IF(ABD$19&lt;='様式３（療養者名簿）（⑤の場合）'!$BK68,1,0),0),0)</f>
        <v>0</v>
      </c>
    </row>
    <row r="64" spans="1:732" ht="42" customHeight="1">
      <c r="A64" s="250">
        <f>'様式３（療養者名簿）（⑤の場合）'!C69</f>
        <v>0</v>
      </c>
      <c r="B64" s="365">
        <f>IF(B$19-'様式３（療養者名簿）（⑤の場合）'!$BJ69+1&lt;=15,IF(B$19&gt;='様式３（療養者名簿）（⑤の場合）'!$BJ69,IF(B$19&lt;='様式３（療養者名簿）（⑤の場合）'!$BK69,1,0),0),0)</f>
        <v>0</v>
      </c>
      <c r="C64" s="365">
        <f>IF(C$19-'様式３（療養者名簿）（⑤の場合）'!$BJ69+1&lt;=15,IF(C$19&gt;='様式３（療養者名簿）（⑤の場合）'!$BJ69,IF(C$19&lt;='様式３（療養者名簿）（⑤の場合）'!$BK69,1,0),0),0)</f>
        <v>0</v>
      </c>
      <c r="D64" s="365">
        <f>IF(D$19-'様式３（療養者名簿）（⑤の場合）'!$BJ69+1&lt;=15,IF(D$19&gt;='様式３（療養者名簿）（⑤の場合）'!$BJ69,IF(D$19&lt;='様式３（療養者名簿）（⑤の場合）'!$BK69,1,0),0),0)</f>
        <v>0</v>
      </c>
      <c r="E64" s="365">
        <f>IF(E$19-'様式３（療養者名簿）（⑤の場合）'!$BJ69+1&lt;=15,IF(E$19&gt;='様式３（療養者名簿）（⑤の場合）'!$BJ69,IF(E$19&lt;='様式３（療養者名簿）（⑤の場合）'!$BK69,1,0),0),0)</f>
        <v>0</v>
      </c>
      <c r="F64" s="365">
        <f>IF(F$19-'様式３（療養者名簿）（⑤の場合）'!$BJ69+1&lt;=15,IF(F$19&gt;='様式３（療養者名簿）（⑤の場合）'!$BJ69,IF(F$19&lt;='様式３（療養者名簿）（⑤の場合）'!$BK69,1,0),0),0)</f>
        <v>0</v>
      </c>
      <c r="G64" s="365">
        <f>IF(G$19-'様式３（療養者名簿）（⑤の場合）'!$BJ69+1&lt;=15,IF(G$19&gt;='様式３（療養者名簿）（⑤の場合）'!$BJ69,IF(G$19&lt;='様式３（療養者名簿）（⑤の場合）'!$BK69,1,0),0),0)</f>
        <v>0</v>
      </c>
      <c r="H64" s="365">
        <f>IF(H$19-'様式３（療養者名簿）（⑤の場合）'!$BJ69+1&lt;=15,IF(H$19&gt;='様式３（療養者名簿）（⑤の場合）'!$BJ69,IF(H$19&lt;='様式３（療養者名簿）（⑤の場合）'!$BK69,1,0),0),0)</f>
        <v>0</v>
      </c>
      <c r="I64" s="365">
        <f>IF(I$19-'様式３（療養者名簿）（⑤の場合）'!$BJ69+1&lt;=15,IF(I$19&gt;='様式３（療養者名簿）（⑤の場合）'!$BJ69,IF(I$19&lt;='様式３（療養者名簿）（⑤の場合）'!$BK69,1,0),0),0)</f>
        <v>0</v>
      </c>
      <c r="J64" s="365">
        <f>IF(J$19-'様式３（療養者名簿）（⑤の場合）'!$BJ69+1&lt;=15,IF(J$19&gt;='様式３（療養者名簿）（⑤の場合）'!$BJ69,IF(J$19&lt;='様式３（療養者名簿）（⑤の場合）'!$BK69,1,0),0),0)</f>
        <v>0</v>
      </c>
      <c r="K64" s="365">
        <f>IF(K$19-'様式３（療養者名簿）（⑤の場合）'!$BJ69+1&lt;=15,IF(K$19&gt;='様式３（療養者名簿）（⑤の場合）'!$BJ69,IF(K$19&lt;='様式３（療養者名簿）（⑤の場合）'!$BK69,1,0),0),0)</f>
        <v>0</v>
      </c>
      <c r="L64" s="365">
        <f>IF(L$19-'様式３（療養者名簿）（⑤の場合）'!$BJ69+1&lt;=15,IF(L$19&gt;='様式３（療養者名簿）（⑤の場合）'!$BJ69,IF(L$19&lt;='様式３（療養者名簿）（⑤の場合）'!$BK69,1,0),0),0)</f>
        <v>0</v>
      </c>
      <c r="M64" s="365">
        <f>IF(M$19-'様式３（療養者名簿）（⑤の場合）'!$BJ69+1&lt;=15,IF(M$19&gt;='様式３（療養者名簿）（⑤の場合）'!$BJ69,IF(M$19&lt;='様式３（療養者名簿）（⑤の場合）'!$BK69,1,0),0),0)</f>
        <v>0</v>
      </c>
      <c r="N64" s="365">
        <f>IF(N$19-'様式３（療養者名簿）（⑤の場合）'!$BJ69+1&lt;=15,IF(N$19&gt;='様式３（療養者名簿）（⑤の場合）'!$BJ69,IF(N$19&lt;='様式３（療養者名簿）（⑤の場合）'!$BK69,1,0),0),0)</f>
        <v>0</v>
      </c>
      <c r="O64" s="365">
        <f>IF(O$19-'様式３（療養者名簿）（⑤の場合）'!$BJ69+1&lt;=15,IF(O$19&gt;='様式３（療養者名簿）（⑤の場合）'!$BJ69,IF(O$19&lt;='様式３（療養者名簿）（⑤の場合）'!$BK69,1,0),0),0)</f>
        <v>0</v>
      </c>
      <c r="P64" s="365">
        <f>IF(P$19-'様式３（療養者名簿）（⑤の場合）'!$BJ69+1&lt;=15,IF(P$19&gt;='様式３（療養者名簿）（⑤の場合）'!$BJ69,IF(P$19&lt;='様式３（療養者名簿）（⑤の場合）'!$BK69,1,0),0),0)</f>
        <v>0</v>
      </c>
      <c r="Q64" s="365">
        <f>IF(Q$19-'様式３（療養者名簿）（⑤の場合）'!$BJ69+1&lt;=15,IF(Q$19&gt;='様式３（療養者名簿）（⑤の場合）'!$BJ69,IF(Q$19&lt;='様式３（療養者名簿）（⑤の場合）'!$BK69,1,0),0),0)</f>
        <v>0</v>
      </c>
      <c r="R64" s="365">
        <f>IF(R$19-'様式３（療養者名簿）（⑤の場合）'!$BJ69+1&lt;=15,IF(R$19&gt;='様式３（療養者名簿）（⑤の場合）'!$BJ69,IF(R$19&lt;='様式３（療養者名簿）（⑤の場合）'!$BK69,1,0),0),0)</f>
        <v>0</v>
      </c>
      <c r="S64" s="365">
        <f>IF(S$19-'様式３（療養者名簿）（⑤の場合）'!$BJ69+1&lt;=15,IF(S$19&gt;='様式３（療養者名簿）（⑤の場合）'!$BJ69,IF(S$19&lt;='様式３（療養者名簿）（⑤の場合）'!$BK69,1,0),0),0)</f>
        <v>0</v>
      </c>
      <c r="T64" s="365">
        <f>IF(T$19-'様式３（療養者名簿）（⑤の場合）'!$BJ69+1&lt;=15,IF(T$19&gt;='様式３（療養者名簿）（⑤の場合）'!$BJ69,IF(T$19&lt;='様式３（療養者名簿）（⑤の場合）'!$BK69,1,0),0),0)</f>
        <v>0</v>
      </c>
      <c r="U64" s="365">
        <f>IF(U$19-'様式３（療養者名簿）（⑤の場合）'!$BJ69+1&lt;=15,IF(U$19&gt;='様式３（療養者名簿）（⑤の場合）'!$BJ69,IF(U$19&lt;='様式３（療養者名簿）（⑤の場合）'!$BK69,1,0),0),0)</f>
        <v>0</v>
      </c>
      <c r="V64" s="365">
        <f>IF(V$19-'様式３（療養者名簿）（⑤の場合）'!$BJ69+1&lt;=15,IF(V$19&gt;='様式３（療養者名簿）（⑤の場合）'!$BJ69,IF(V$19&lt;='様式３（療養者名簿）（⑤の場合）'!$BK69,1,0),0),0)</f>
        <v>0</v>
      </c>
      <c r="W64" s="365">
        <f>IF(W$19-'様式３（療養者名簿）（⑤の場合）'!$BJ69+1&lt;=15,IF(W$19&gt;='様式３（療養者名簿）（⑤の場合）'!$BJ69,IF(W$19&lt;='様式３（療養者名簿）（⑤の場合）'!$BK69,1,0),0),0)</f>
        <v>0</v>
      </c>
      <c r="X64" s="365">
        <f>IF(X$19-'様式３（療養者名簿）（⑤の場合）'!$BJ69+1&lt;=15,IF(X$19&gt;='様式３（療養者名簿）（⑤の場合）'!$BJ69,IF(X$19&lt;='様式３（療養者名簿）（⑤の場合）'!$BK69,1,0),0),0)</f>
        <v>0</v>
      </c>
      <c r="Y64" s="365">
        <f>IF(Y$19-'様式３（療養者名簿）（⑤の場合）'!$BJ69+1&lt;=15,IF(Y$19&gt;='様式３（療養者名簿）（⑤の場合）'!$BJ69,IF(Y$19&lt;='様式３（療養者名簿）（⑤の場合）'!$BK69,1,0),0),0)</f>
        <v>0</v>
      </c>
      <c r="Z64" s="365">
        <f>IF(Z$19-'様式３（療養者名簿）（⑤の場合）'!$BJ69+1&lt;=15,IF(Z$19&gt;='様式３（療養者名簿）（⑤の場合）'!$BJ69,IF(Z$19&lt;='様式３（療養者名簿）（⑤の場合）'!$BK69,1,0),0),0)</f>
        <v>0</v>
      </c>
      <c r="AA64" s="365">
        <f>IF(AA$19-'様式３（療養者名簿）（⑤の場合）'!$BJ69+1&lt;=15,IF(AA$19&gt;='様式３（療養者名簿）（⑤の場合）'!$BJ69,IF(AA$19&lt;='様式３（療養者名簿）（⑤の場合）'!$BK69,1,0),0),0)</f>
        <v>0</v>
      </c>
      <c r="AB64" s="365">
        <f>IF(AB$19-'様式３（療養者名簿）（⑤の場合）'!$BJ69+1&lt;=15,IF(AB$19&gt;='様式３（療養者名簿）（⑤の場合）'!$BJ69,IF(AB$19&lt;='様式３（療養者名簿）（⑤の場合）'!$BK69,1,0),0),0)</f>
        <v>0</v>
      </c>
      <c r="AC64" s="365">
        <f>IF(AC$19-'様式３（療養者名簿）（⑤の場合）'!$BJ69+1&lt;=15,IF(AC$19&gt;='様式３（療養者名簿）（⑤の場合）'!$BJ69,IF(AC$19&lt;='様式３（療養者名簿）（⑤の場合）'!$BK69,1,0),0),0)</f>
        <v>0</v>
      </c>
      <c r="AD64" s="365">
        <f>IF(AD$19-'様式３（療養者名簿）（⑤の場合）'!$BJ69+1&lt;=15,IF(AD$19&gt;='様式３（療養者名簿）（⑤の場合）'!$BJ69,IF(AD$19&lt;='様式３（療養者名簿）（⑤の場合）'!$BK69,1,0),0),0)</f>
        <v>0</v>
      </c>
      <c r="AE64" s="365">
        <f>IF(AE$19-'様式３（療養者名簿）（⑤の場合）'!$BJ69+1&lt;=15,IF(AE$19&gt;='様式３（療養者名簿）（⑤の場合）'!$BJ69,IF(AE$19&lt;='様式３（療養者名簿）（⑤の場合）'!$BK69,1,0),0),0)</f>
        <v>0</v>
      </c>
      <c r="AF64" s="365">
        <f>IF(AF$19-'様式３（療養者名簿）（⑤の場合）'!$BJ69+1&lt;=15,IF(AF$19&gt;='様式３（療養者名簿）（⑤の場合）'!$BJ69,IF(AF$19&lt;='様式３（療養者名簿）（⑤の場合）'!$BK69,1,0),0),0)</f>
        <v>0</v>
      </c>
      <c r="AG64" s="365">
        <f>IF(AG$19-'様式３（療養者名簿）（⑤の場合）'!$BJ69+1&lt;=15,IF(AG$19&gt;='様式３（療養者名簿）（⑤の場合）'!$BJ69,IF(AG$19&lt;='様式３（療養者名簿）（⑤の場合）'!$BK69,1,0),0),0)</f>
        <v>0</v>
      </c>
      <c r="AH64" s="365">
        <f>IF(AH$19-'様式３（療養者名簿）（⑤の場合）'!$BJ69+1&lt;=15,IF(AH$19&gt;='様式３（療養者名簿）（⑤の場合）'!$BJ69,IF(AH$19&lt;='様式３（療養者名簿）（⑤の場合）'!$BK69,1,0),0),0)</f>
        <v>0</v>
      </c>
      <c r="AI64" s="365">
        <f>IF(AI$19-'様式３（療養者名簿）（⑤の場合）'!$BJ69+1&lt;=15,IF(AI$19&gt;='様式３（療養者名簿）（⑤の場合）'!$BJ69,IF(AI$19&lt;='様式３（療養者名簿）（⑤の場合）'!$BK69,1,0),0),0)</f>
        <v>0</v>
      </c>
      <c r="AJ64" s="365">
        <f>IF(AJ$19-'様式３（療養者名簿）（⑤の場合）'!$BJ69+1&lt;=15,IF(AJ$19&gt;='様式３（療養者名簿）（⑤の場合）'!$BJ69,IF(AJ$19&lt;='様式３（療養者名簿）（⑤の場合）'!$BK69,1,0),0),0)</f>
        <v>0</v>
      </c>
      <c r="AK64" s="365">
        <f>IF(AK$19-'様式３（療養者名簿）（⑤の場合）'!$BJ69+1&lt;=15,IF(AK$19&gt;='様式３（療養者名簿）（⑤の場合）'!$BJ69,IF(AK$19&lt;='様式３（療養者名簿）（⑤の場合）'!$BK69,1,0),0),0)</f>
        <v>0</v>
      </c>
      <c r="AL64" s="365">
        <f>IF(AL$19-'様式３（療養者名簿）（⑤の場合）'!$BJ69+1&lt;=15,IF(AL$19&gt;='様式３（療養者名簿）（⑤の場合）'!$BJ69,IF(AL$19&lt;='様式３（療養者名簿）（⑤の場合）'!$BK69,1,0),0),0)</f>
        <v>0</v>
      </c>
      <c r="AM64" s="365">
        <f>IF(AM$19-'様式３（療養者名簿）（⑤の場合）'!$BJ69+1&lt;=15,IF(AM$19&gt;='様式３（療養者名簿）（⑤の場合）'!$BJ69,IF(AM$19&lt;='様式３（療養者名簿）（⑤の場合）'!$BK69,1,0),0),0)</f>
        <v>0</v>
      </c>
      <c r="AN64" s="365">
        <f>IF(AN$19-'様式３（療養者名簿）（⑤の場合）'!$BJ69+1&lt;=15,IF(AN$19&gt;='様式３（療養者名簿）（⑤の場合）'!$BJ69,IF(AN$19&lt;='様式３（療養者名簿）（⑤の場合）'!$BK69,1,0),0),0)</f>
        <v>0</v>
      </c>
      <c r="AO64" s="365">
        <f>IF(AO$19-'様式３（療養者名簿）（⑤の場合）'!$BJ69+1&lt;=15,IF(AO$19&gt;='様式３（療養者名簿）（⑤の場合）'!$BJ69,IF(AO$19&lt;='様式３（療養者名簿）（⑤の場合）'!$BK69,1,0),0),0)</f>
        <v>0</v>
      </c>
      <c r="AP64" s="365">
        <f>IF(AP$19-'様式３（療養者名簿）（⑤の場合）'!$BJ69+1&lt;=15,IF(AP$19&gt;='様式３（療養者名簿）（⑤の場合）'!$BJ69,IF(AP$19&lt;='様式３（療養者名簿）（⑤の場合）'!$BK69,1,0),0),0)</f>
        <v>0</v>
      </c>
      <c r="AQ64" s="365">
        <f>IF(AQ$19-'様式３（療養者名簿）（⑤の場合）'!$BJ69+1&lt;=15,IF(AQ$19&gt;='様式３（療養者名簿）（⑤の場合）'!$BJ69,IF(AQ$19&lt;='様式３（療養者名簿）（⑤の場合）'!$BK69,1,0),0),0)</f>
        <v>0</v>
      </c>
      <c r="AR64" s="365">
        <f>IF(AR$19-'様式３（療養者名簿）（⑤の場合）'!$BJ69+1&lt;=15,IF(AR$19&gt;='様式３（療養者名簿）（⑤の場合）'!$BJ69,IF(AR$19&lt;='様式３（療養者名簿）（⑤の場合）'!$BK69,1,0),0),0)</f>
        <v>0</v>
      </c>
      <c r="AS64" s="365">
        <f>IF(AS$19-'様式３（療養者名簿）（⑤の場合）'!$BJ69+1&lt;=15,IF(AS$19&gt;='様式３（療養者名簿）（⑤の場合）'!$BJ69,IF(AS$19&lt;='様式３（療養者名簿）（⑤の場合）'!$BK69,1,0),0),0)</f>
        <v>0</v>
      </c>
      <c r="AT64" s="365">
        <f>IF(AT$19-'様式３（療養者名簿）（⑤の場合）'!$BJ69+1&lt;=15,IF(AT$19&gt;='様式３（療養者名簿）（⑤の場合）'!$BJ69,IF(AT$19&lt;='様式３（療養者名簿）（⑤の場合）'!$BK69,1,0),0),0)</f>
        <v>0</v>
      </c>
      <c r="AU64" s="365">
        <f>IF(AU$19-'様式３（療養者名簿）（⑤の場合）'!$BJ69+1&lt;=15,IF(AU$19&gt;='様式３（療養者名簿）（⑤の場合）'!$BJ69,IF(AU$19&lt;='様式３（療養者名簿）（⑤の場合）'!$BK69,1,0),0),0)</f>
        <v>0</v>
      </c>
      <c r="AV64" s="365">
        <f>IF(AV$19-'様式３（療養者名簿）（⑤の場合）'!$BJ69+1&lt;=15,IF(AV$19&gt;='様式３（療養者名簿）（⑤の場合）'!$BJ69,IF(AV$19&lt;='様式３（療養者名簿）（⑤の場合）'!$BK69,1,0),0),0)</f>
        <v>0</v>
      </c>
      <c r="AW64" s="365">
        <f>IF(AW$19-'様式３（療養者名簿）（⑤の場合）'!$BJ69+1&lt;=15,IF(AW$19&gt;='様式３（療養者名簿）（⑤の場合）'!$BJ69,IF(AW$19&lt;='様式３（療養者名簿）（⑤の場合）'!$BK69,1,0),0),0)</f>
        <v>0</v>
      </c>
      <c r="AX64" s="365">
        <f>IF(AX$19-'様式３（療養者名簿）（⑤の場合）'!$BJ69+1&lt;=15,IF(AX$19&gt;='様式３（療養者名簿）（⑤の場合）'!$BJ69,IF(AX$19&lt;='様式３（療養者名簿）（⑤の場合）'!$BK69,1,0),0),0)</f>
        <v>0</v>
      </c>
      <c r="AY64" s="365">
        <f>IF(AY$19-'様式３（療養者名簿）（⑤の場合）'!$BJ69+1&lt;=15,IF(AY$19&gt;='様式３（療養者名簿）（⑤の場合）'!$BJ69,IF(AY$19&lt;='様式３（療養者名簿）（⑤の場合）'!$BK69,1,0),0),0)</f>
        <v>0</v>
      </c>
      <c r="AZ64" s="365">
        <f>IF(AZ$19-'様式３（療養者名簿）（⑤の場合）'!$BJ69+1&lt;=15,IF(AZ$19&gt;='様式３（療養者名簿）（⑤の場合）'!$BJ69,IF(AZ$19&lt;='様式３（療養者名簿）（⑤の場合）'!$BK69,1,0),0),0)</f>
        <v>0</v>
      </c>
      <c r="BA64" s="365">
        <f>IF(BA$19-'様式３（療養者名簿）（⑤の場合）'!$BJ69+1&lt;=15,IF(BA$19&gt;='様式３（療養者名簿）（⑤の場合）'!$BJ69,IF(BA$19&lt;='様式３（療養者名簿）（⑤の場合）'!$BK69,1,0),0),0)</f>
        <v>0</v>
      </c>
      <c r="BB64" s="365">
        <f>IF(BB$19-'様式３（療養者名簿）（⑤の場合）'!$BJ69+1&lt;=15,IF(BB$19&gt;='様式３（療養者名簿）（⑤の場合）'!$BJ69,IF(BB$19&lt;='様式３（療養者名簿）（⑤の場合）'!$BK69,1,0),0),0)</f>
        <v>0</v>
      </c>
      <c r="BC64" s="365">
        <f>IF(BC$19-'様式３（療養者名簿）（⑤の場合）'!$BJ69+1&lt;=15,IF(BC$19&gt;='様式３（療養者名簿）（⑤の場合）'!$BJ69,IF(BC$19&lt;='様式３（療養者名簿）（⑤の場合）'!$BK69,1,0),0),0)</f>
        <v>0</v>
      </c>
      <c r="BD64" s="365">
        <f>IF(BD$19-'様式３（療養者名簿）（⑤の場合）'!$BJ69+1&lt;=15,IF(BD$19&gt;='様式３（療養者名簿）（⑤の場合）'!$BJ69,IF(BD$19&lt;='様式３（療養者名簿）（⑤の場合）'!$BK69,1,0),0),0)</f>
        <v>0</v>
      </c>
      <c r="BE64" s="365">
        <f>IF(BE$19-'様式３（療養者名簿）（⑤の場合）'!$BJ69+1&lt;=15,IF(BE$19&gt;='様式３（療養者名簿）（⑤の場合）'!$BJ69,IF(BE$19&lt;='様式３（療養者名簿）（⑤の場合）'!$BK69,1,0),0),0)</f>
        <v>0</v>
      </c>
      <c r="BF64" s="365">
        <f>IF(BF$19-'様式３（療養者名簿）（⑤の場合）'!$BJ69+1&lt;=15,IF(BF$19&gt;='様式３（療養者名簿）（⑤の場合）'!$BJ69,IF(BF$19&lt;='様式３（療養者名簿）（⑤の場合）'!$BK69,1,0),0),0)</f>
        <v>0</v>
      </c>
      <c r="BG64" s="365">
        <f>IF(BG$19-'様式３（療養者名簿）（⑤の場合）'!$BJ69+1&lt;=15,IF(BG$19&gt;='様式３（療養者名簿）（⑤の場合）'!$BJ69,IF(BG$19&lt;='様式３（療養者名簿）（⑤の場合）'!$BK69,1,0),0),0)</f>
        <v>0</v>
      </c>
      <c r="BH64" s="365">
        <f>IF(BH$19-'様式３（療養者名簿）（⑤の場合）'!$BJ69+1&lt;=15,IF(BH$19&gt;='様式３（療養者名簿）（⑤の場合）'!$BJ69,IF(BH$19&lt;='様式３（療養者名簿）（⑤の場合）'!$BK69,1,0),0),0)</f>
        <v>0</v>
      </c>
      <c r="BI64" s="365">
        <f>IF(BI$19-'様式３（療養者名簿）（⑤の場合）'!$BJ69+1&lt;=15,IF(BI$19&gt;='様式３（療養者名簿）（⑤の場合）'!$BJ69,IF(BI$19&lt;='様式３（療養者名簿）（⑤の場合）'!$BK69,1,0),0),0)</f>
        <v>0</v>
      </c>
      <c r="BJ64" s="365">
        <f>IF(BJ$19-'様式３（療養者名簿）（⑤の場合）'!$BJ69+1&lt;=15,IF(BJ$19&gt;='様式３（療養者名簿）（⑤の場合）'!$BJ69,IF(BJ$19&lt;='様式３（療養者名簿）（⑤の場合）'!$BK69,1,0),0),0)</f>
        <v>0</v>
      </c>
      <c r="BK64" s="365">
        <f>IF(BK$19-'様式３（療養者名簿）（⑤の場合）'!$BJ69+1&lt;=15,IF(BK$19&gt;='様式３（療養者名簿）（⑤の場合）'!$BJ69,IF(BK$19&lt;='様式３（療養者名簿）（⑤の場合）'!$BK69,1,0),0),0)</f>
        <v>0</v>
      </c>
      <c r="BL64" s="365">
        <f>IF(BL$19-'様式３（療養者名簿）（⑤の場合）'!$BJ69+1&lt;=15,IF(BL$19&gt;='様式３（療養者名簿）（⑤の場合）'!$BJ69,IF(BL$19&lt;='様式３（療養者名簿）（⑤の場合）'!$BK69,1,0),0),0)</f>
        <v>0</v>
      </c>
      <c r="BM64" s="365">
        <f>IF(BM$19-'様式３（療養者名簿）（⑤の場合）'!$BJ69+1&lt;=15,IF(BM$19&gt;='様式３（療養者名簿）（⑤の場合）'!$BJ69,IF(BM$19&lt;='様式３（療養者名簿）（⑤の場合）'!$BK69,1,0),0),0)</f>
        <v>0</v>
      </c>
      <c r="BN64" s="365">
        <f>IF(BN$19-'様式３（療養者名簿）（⑤の場合）'!$BJ69+1&lt;=15,IF(BN$19&gt;='様式３（療養者名簿）（⑤の場合）'!$BJ69,IF(BN$19&lt;='様式３（療養者名簿）（⑤の場合）'!$BK69,1,0),0),0)</f>
        <v>0</v>
      </c>
      <c r="BO64" s="365">
        <f>IF(BO$19-'様式３（療養者名簿）（⑤の場合）'!$BJ69+1&lt;=15,IF(BO$19&gt;='様式３（療養者名簿）（⑤の場合）'!$BJ69,IF(BO$19&lt;='様式３（療養者名簿）（⑤の場合）'!$BK69,1,0),0),0)</f>
        <v>0</v>
      </c>
      <c r="BP64" s="365">
        <f>IF(BP$19-'様式３（療養者名簿）（⑤の場合）'!$BJ69+1&lt;=15,IF(BP$19&gt;='様式３（療養者名簿）（⑤の場合）'!$BJ69,IF(BP$19&lt;='様式３（療養者名簿）（⑤の場合）'!$BK69,1,0),0),0)</f>
        <v>0</v>
      </c>
      <c r="BQ64" s="365">
        <f>IF(BQ$19-'様式３（療養者名簿）（⑤の場合）'!$BJ69+1&lt;=15,IF(BQ$19&gt;='様式３（療養者名簿）（⑤の場合）'!$BJ69,IF(BQ$19&lt;='様式３（療養者名簿）（⑤の場合）'!$BK69,1,0),0),0)</f>
        <v>0</v>
      </c>
      <c r="BR64" s="365">
        <f>IF(BR$19-'様式３（療養者名簿）（⑤の場合）'!$BJ69+1&lt;=15,IF(BR$19&gt;='様式３（療養者名簿）（⑤の場合）'!$BJ69,IF(BR$19&lt;='様式３（療養者名簿）（⑤の場合）'!$BK69,1,0),0),0)</f>
        <v>0</v>
      </c>
      <c r="BS64" s="365">
        <f>IF(BS$19-'様式３（療養者名簿）（⑤の場合）'!$BJ69+1&lt;=15,IF(BS$19&gt;='様式３（療養者名簿）（⑤の場合）'!$BJ69,IF(BS$19&lt;='様式３（療養者名簿）（⑤の場合）'!$BK69,1,0),0),0)</f>
        <v>0</v>
      </c>
      <c r="BT64" s="365">
        <f>IF(BT$19-'様式３（療養者名簿）（⑤の場合）'!$BJ69+1&lt;=15,IF(BT$19&gt;='様式３（療養者名簿）（⑤の場合）'!$BJ69,IF(BT$19&lt;='様式３（療養者名簿）（⑤の場合）'!$BK69,1,0),0),0)</f>
        <v>0</v>
      </c>
      <c r="BU64" s="365">
        <f>IF(BU$19-'様式３（療養者名簿）（⑤の場合）'!$BJ69+1&lt;=15,IF(BU$19&gt;='様式３（療養者名簿）（⑤の場合）'!$BJ69,IF(BU$19&lt;='様式３（療養者名簿）（⑤の場合）'!$BK69,1,0),0),0)</f>
        <v>0</v>
      </c>
      <c r="BV64" s="365">
        <f>IF(BV$19-'様式３（療養者名簿）（⑤の場合）'!$BJ69+1&lt;=15,IF(BV$19&gt;='様式３（療養者名簿）（⑤の場合）'!$BJ69,IF(BV$19&lt;='様式３（療養者名簿）（⑤の場合）'!$BK69,1,0),0),0)</f>
        <v>0</v>
      </c>
      <c r="BW64" s="365">
        <f>IF(BW$19-'様式３（療養者名簿）（⑤の場合）'!$BJ69+1&lt;=15,IF(BW$19&gt;='様式３（療養者名簿）（⑤の場合）'!$BJ69,IF(BW$19&lt;='様式３（療養者名簿）（⑤の場合）'!$BK69,1,0),0),0)</f>
        <v>0</v>
      </c>
      <c r="BX64" s="365">
        <f>IF(BX$19-'様式３（療養者名簿）（⑤の場合）'!$BJ69+1&lt;=15,IF(BX$19&gt;='様式３（療養者名簿）（⑤の場合）'!$BJ69,IF(BX$19&lt;='様式３（療養者名簿）（⑤の場合）'!$BK69,1,0),0),0)</f>
        <v>0</v>
      </c>
      <c r="BY64" s="365">
        <f>IF(BY$19-'様式３（療養者名簿）（⑤の場合）'!$BJ69+1&lt;=15,IF(BY$19&gt;='様式３（療養者名簿）（⑤の場合）'!$BJ69,IF(BY$19&lt;='様式３（療養者名簿）（⑤の場合）'!$BK69,1,0),0),0)</f>
        <v>0</v>
      </c>
      <c r="BZ64" s="365">
        <f>IF(BZ$19-'様式３（療養者名簿）（⑤の場合）'!$BJ69+1&lt;=15,IF(BZ$19&gt;='様式３（療養者名簿）（⑤の場合）'!$BJ69,IF(BZ$19&lt;='様式３（療養者名簿）（⑤の場合）'!$BK69,1,0),0),0)</f>
        <v>0</v>
      </c>
      <c r="CA64" s="365">
        <f>IF(CA$19-'様式３（療養者名簿）（⑤の場合）'!$BJ69+1&lt;=15,IF(CA$19&gt;='様式３（療養者名簿）（⑤の場合）'!$BJ69,IF(CA$19&lt;='様式３（療養者名簿）（⑤の場合）'!$BK69,1,0),0),0)</f>
        <v>0</v>
      </c>
      <c r="CB64" s="365">
        <f>IF(CB$19-'様式３（療養者名簿）（⑤の場合）'!$BJ69+1&lt;=15,IF(CB$19&gt;='様式３（療養者名簿）（⑤の場合）'!$BJ69,IF(CB$19&lt;='様式３（療養者名簿）（⑤の場合）'!$BK69,1,0),0),0)</f>
        <v>0</v>
      </c>
      <c r="CC64" s="365">
        <f>IF(CC$19-'様式３（療養者名簿）（⑤の場合）'!$BJ69+1&lt;=15,IF(CC$19&gt;='様式３（療養者名簿）（⑤の場合）'!$BJ69,IF(CC$19&lt;='様式３（療養者名簿）（⑤の場合）'!$BK69,1,0),0),0)</f>
        <v>0</v>
      </c>
      <c r="CD64" s="365">
        <f>IF(CD$19-'様式３（療養者名簿）（⑤の場合）'!$BJ69+1&lt;=15,IF(CD$19&gt;='様式３（療養者名簿）（⑤の場合）'!$BJ69,IF(CD$19&lt;='様式３（療養者名簿）（⑤の場合）'!$BK69,1,0),0),0)</f>
        <v>0</v>
      </c>
      <c r="CE64" s="365">
        <f>IF(CE$19-'様式３（療養者名簿）（⑤の場合）'!$BJ69+1&lt;=15,IF(CE$19&gt;='様式３（療養者名簿）（⑤の場合）'!$BJ69,IF(CE$19&lt;='様式３（療養者名簿）（⑤の場合）'!$BK69,1,0),0),0)</f>
        <v>0</v>
      </c>
      <c r="CF64" s="365">
        <f>IF(CF$19-'様式３（療養者名簿）（⑤の場合）'!$BJ69+1&lt;=15,IF(CF$19&gt;='様式３（療養者名簿）（⑤の場合）'!$BJ69,IF(CF$19&lt;='様式３（療養者名簿）（⑤の場合）'!$BK69,1,0),0),0)</f>
        <v>0</v>
      </c>
      <c r="CG64" s="365">
        <f>IF(CG$19-'様式３（療養者名簿）（⑤の場合）'!$BJ69+1&lt;=15,IF(CG$19&gt;='様式３（療養者名簿）（⑤の場合）'!$BJ69,IF(CG$19&lt;='様式３（療養者名簿）（⑤の場合）'!$BK69,1,0),0),0)</f>
        <v>0</v>
      </c>
      <c r="CH64" s="365">
        <f>IF(CH$19-'様式３（療養者名簿）（⑤の場合）'!$BJ69+1&lt;=15,IF(CH$19&gt;='様式３（療養者名簿）（⑤の場合）'!$BJ69,IF(CH$19&lt;='様式３（療養者名簿）（⑤の場合）'!$BK69,1,0),0),0)</f>
        <v>0</v>
      </c>
      <c r="CI64" s="365">
        <f>IF(CI$19-'様式３（療養者名簿）（⑤の場合）'!$BJ69+1&lt;=15,IF(CI$19&gt;='様式３（療養者名簿）（⑤の場合）'!$BJ69,IF(CI$19&lt;='様式３（療養者名簿）（⑤の場合）'!$BK69,1,0),0),0)</f>
        <v>0</v>
      </c>
      <c r="CJ64" s="365">
        <f>IF(CJ$19-'様式３（療養者名簿）（⑤の場合）'!$BJ69+1&lt;=15,IF(CJ$19&gt;='様式３（療養者名簿）（⑤の場合）'!$BJ69,IF(CJ$19&lt;='様式３（療養者名簿）（⑤の場合）'!$BK69,1,0),0),0)</f>
        <v>0</v>
      </c>
      <c r="CK64" s="365">
        <f>IF(CK$19-'様式３（療養者名簿）（⑤の場合）'!$BJ69+1&lt;=15,IF(CK$19&gt;='様式３（療養者名簿）（⑤の場合）'!$BJ69,IF(CK$19&lt;='様式３（療養者名簿）（⑤の場合）'!$BK69,1,0),0),0)</f>
        <v>0</v>
      </c>
      <c r="CL64" s="365">
        <f>IF(CL$19-'様式３（療養者名簿）（⑤の場合）'!$BJ69+1&lt;=15,IF(CL$19&gt;='様式３（療養者名簿）（⑤の場合）'!$BJ69,IF(CL$19&lt;='様式３（療養者名簿）（⑤の場合）'!$BK69,1,0),0),0)</f>
        <v>0</v>
      </c>
      <c r="CM64" s="365">
        <f>IF(CM$19-'様式３（療養者名簿）（⑤の場合）'!$BJ69+1&lt;=15,IF(CM$19&gt;='様式３（療養者名簿）（⑤の場合）'!$BJ69,IF(CM$19&lt;='様式３（療養者名簿）（⑤の場合）'!$BK69,1,0),0),0)</f>
        <v>0</v>
      </c>
      <c r="CN64" s="365">
        <f>IF(CN$19-'様式３（療養者名簿）（⑤の場合）'!$BJ69+1&lt;=15,IF(CN$19&gt;='様式３（療養者名簿）（⑤の場合）'!$BJ69,IF(CN$19&lt;='様式３（療養者名簿）（⑤の場合）'!$BK69,1,0),0),0)</f>
        <v>0</v>
      </c>
      <c r="CO64" s="365">
        <f>IF(CO$19-'様式３（療養者名簿）（⑤の場合）'!$BJ69+1&lt;=15,IF(CO$19&gt;='様式３（療養者名簿）（⑤の場合）'!$BJ69,IF(CO$19&lt;='様式３（療養者名簿）（⑤の場合）'!$BK69,1,0),0),0)</f>
        <v>0</v>
      </c>
      <c r="CP64" s="365">
        <f>IF(CP$19-'様式３（療養者名簿）（⑤の場合）'!$BJ69+1&lt;=15,IF(CP$19&gt;='様式３（療養者名簿）（⑤の場合）'!$BJ69,IF(CP$19&lt;='様式３（療養者名簿）（⑤の場合）'!$BK69,1,0),0),0)</f>
        <v>0</v>
      </c>
      <c r="CQ64" s="365">
        <f>IF(CQ$19-'様式３（療養者名簿）（⑤の場合）'!$BJ69+1&lt;=15,IF(CQ$19&gt;='様式３（療養者名簿）（⑤の場合）'!$BJ69,IF(CQ$19&lt;='様式３（療養者名簿）（⑤の場合）'!$BK69,1,0),0),0)</f>
        <v>0</v>
      </c>
      <c r="CR64" s="365">
        <f>IF(CR$19-'様式３（療養者名簿）（⑤の場合）'!$BJ69+1&lt;=15,IF(CR$19&gt;='様式３（療養者名簿）（⑤の場合）'!$BJ69,IF(CR$19&lt;='様式３（療養者名簿）（⑤の場合）'!$BK69,1,0),0),0)</f>
        <v>0</v>
      </c>
      <c r="CS64" s="365">
        <f>IF(CS$19-'様式３（療養者名簿）（⑤の場合）'!$BJ69+1&lt;=15,IF(CS$19&gt;='様式３（療養者名簿）（⑤の場合）'!$BJ69,IF(CS$19&lt;='様式３（療養者名簿）（⑤の場合）'!$BK69,1,0),0),0)</f>
        <v>0</v>
      </c>
      <c r="CT64" s="365">
        <f>IF(CT$19-'様式３（療養者名簿）（⑤の場合）'!$BJ69+1&lt;=15,IF(CT$19&gt;='様式３（療養者名簿）（⑤の場合）'!$BJ69,IF(CT$19&lt;='様式３（療養者名簿）（⑤の場合）'!$BK69,1,0),0),0)</f>
        <v>0</v>
      </c>
      <c r="CU64" s="365">
        <f>IF(CU$19-'様式３（療養者名簿）（⑤の場合）'!$BJ69+1&lt;=15,IF(CU$19&gt;='様式３（療養者名簿）（⑤の場合）'!$BJ69,IF(CU$19&lt;='様式３（療養者名簿）（⑤の場合）'!$BK69,1,0),0),0)</f>
        <v>0</v>
      </c>
      <c r="CV64" s="365">
        <f>IF(CV$19-'様式３（療養者名簿）（⑤の場合）'!$BJ69+1&lt;=15,IF(CV$19&gt;='様式３（療養者名簿）（⑤の場合）'!$BJ69,IF(CV$19&lt;='様式３（療養者名簿）（⑤の場合）'!$BK69,1,0),0),0)</f>
        <v>0</v>
      </c>
      <c r="CW64" s="365">
        <f>IF(CW$19-'様式３（療養者名簿）（⑤の場合）'!$BJ69+1&lt;=15,IF(CW$19&gt;='様式３（療養者名簿）（⑤の場合）'!$BJ69,IF(CW$19&lt;='様式３（療養者名簿）（⑤の場合）'!$BK69,1,0),0),0)</f>
        <v>0</v>
      </c>
      <c r="CX64" s="365">
        <f>IF(CX$19-'様式３（療養者名簿）（⑤の場合）'!$BJ69+1&lt;=15,IF(CX$19&gt;='様式３（療養者名簿）（⑤の場合）'!$BJ69,IF(CX$19&lt;='様式３（療養者名簿）（⑤の場合）'!$BK69,1,0),0),0)</f>
        <v>0</v>
      </c>
      <c r="CY64" s="365">
        <f>IF(CY$19-'様式３（療養者名簿）（⑤の場合）'!$BJ69+1&lt;=15,IF(CY$19&gt;='様式３（療養者名簿）（⑤の場合）'!$BJ69,IF(CY$19&lt;='様式３（療養者名簿）（⑤の場合）'!$BK69,1,0),0),0)</f>
        <v>0</v>
      </c>
      <c r="CZ64" s="365">
        <f>IF(CZ$19-'様式３（療養者名簿）（⑤の場合）'!$BJ69+1&lt;=15,IF(CZ$19&gt;='様式３（療養者名簿）（⑤の場合）'!$BJ69,IF(CZ$19&lt;='様式３（療養者名簿）（⑤の場合）'!$BK69,1,0),0),0)</f>
        <v>0</v>
      </c>
      <c r="DA64" s="365">
        <f>IF(DA$19-'様式３（療養者名簿）（⑤の場合）'!$BJ69+1&lt;=15,IF(DA$19&gt;='様式３（療養者名簿）（⑤の場合）'!$BJ69,IF(DA$19&lt;='様式３（療養者名簿）（⑤の場合）'!$BK69,1,0),0),0)</f>
        <v>0</v>
      </c>
      <c r="DB64" s="365">
        <f>IF(DB$19-'様式３（療養者名簿）（⑤の場合）'!$BJ69+1&lt;=15,IF(DB$19&gt;='様式３（療養者名簿）（⑤の場合）'!$BJ69,IF(DB$19&lt;='様式３（療養者名簿）（⑤の場合）'!$BK69,1,0),0),0)</f>
        <v>0</v>
      </c>
      <c r="DC64" s="365">
        <f>IF(DC$19-'様式３（療養者名簿）（⑤の場合）'!$BJ69+1&lt;=15,IF(DC$19&gt;='様式３（療養者名簿）（⑤の場合）'!$BJ69,IF(DC$19&lt;='様式３（療養者名簿）（⑤の場合）'!$BK69,1,0),0),0)</f>
        <v>0</v>
      </c>
      <c r="DD64" s="365">
        <f>IF(DD$19-'様式３（療養者名簿）（⑤の場合）'!$BJ69+1&lt;=15,IF(DD$19&gt;='様式３（療養者名簿）（⑤の場合）'!$BJ69,IF(DD$19&lt;='様式３（療養者名簿）（⑤の場合）'!$BK69,1,0),0),0)</f>
        <v>0</v>
      </c>
      <c r="DE64" s="365">
        <f>IF(DE$19-'様式３（療養者名簿）（⑤の場合）'!$BJ69+1&lt;=15,IF(DE$19&gt;='様式３（療養者名簿）（⑤の場合）'!$BJ69,IF(DE$19&lt;='様式３（療養者名簿）（⑤の場合）'!$BK69,1,0),0),0)</f>
        <v>0</v>
      </c>
      <c r="DF64" s="365">
        <f>IF(DF$19-'様式３（療養者名簿）（⑤の場合）'!$BJ69+1&lt;=15,IF(DF$19&gt;='様式３（療養者名簿）（⑤の場合）'!$BJ69,IF(DF$19&lt;='様式３（療養者名簿）（⑤の場合）'!$BK69,1,0),0),0)</f>
        <v>0</v>
      </c>
      <c r="DG64" s="365">
        <f>IF(DG$19-'様式３（療養者名簿）（⑤の場合）'!$BJ69+1&lt;=15,IF(DG$19&gt;='様式３（療養者名簿）（⑤の場合）'!$BJ69,IF(DG$19&lt;='様式３（療養者名簿）（⑤の場合）'!$BK69,1,0),0),0)</f>
        <v>0</v>
      </c>
      <c r="DH64" s="365">
        <f>IF(DH$19-'様式３（療養者名簿）（⑤の場合）'!$BJ69+1&lt;=15,IF(DH$19&gt;='様式３（療養者名簿）（⑤の場合）'!$BJ69,IF(DH$19&lt;='様式３（療養者名簿）（⑤の場合）'!$BK69,1,0),0),0)</f>
        <v>0</v>
      </c>
      <c r="DI64" s="365">
        <f>IF(DI$19-'様式３（療養者名簿）（⑤の場合）'!$BJ69+1&lt;=15,IF(DI$19&gt;='様式３（療養者名簿）（⑤の場合）'!$BJ69,IF(DI$19&lt;='様式３（療養者名簿）（⑤の場合）'!$BK69,1,0),0),0)</f>
        <v>0</v>
      </c>
      <c r="DJ64" s="365">
        <f>IF(DJ$19-'様式３（療養者名簿）（⑤の場合）'!$BJ69+1&lt;=15,IF(DJ$19&gt;='様式３（療養者名簿）（⑤の場合）'!$BJ69,IF(DJ$19&lt;='様式３（療養者名簿）（⑤の場合）'!$BK69,1,0),0),0)</f>
        <v>0</v>
      </c>
      <c r="DK64" s="365">
        <f>IF(DK$19-'様式３（療養者名簿）（⑤の場合）'!$BJ69+1&lt;=15,IF(DK$19&gt;='様式３（療養者名簿）（⑤の場合）'!$BJ69,IF(DK$19&lt;='様式３（療養者名簿）（⑤の場合）'!$BK69,1,0),0),0)</f>
        <v>0</v>
      </c>
      <c r="DL64" s="365">
        <f>IF(DL$19-'様式３（療養者名簿）（⑤の場合）'!$BJ69+1&lt;=15,IF(DL$19&gt;='様式３（療養者名簿）（⑤の場合）'!$BJ69,IF(DL$19&lt;='様式３（療養者名簿）（⑤の場合）'!$BK69,1,0),0),0)</f>
        <v>0</v>
      </c>
      <c r="DM64" s="365">
        <f>IF(DM$19-'様式３（療養者名簿）（⑤の場合）'!$BJ69+1&lt;=15,IF(DM$19&gt;='様式３（療養者名簿）（⑤の場合）'!$BJ69,IF(DM$19&lt;='様式３（療養者名簿）（⑤の場合）'!$BK69,1,0),0),0)</f>
        <v>0</v>
      </c>
      <c r="DN64" s="365">
        <f>IF(DN$19-'様式３（療養者名簿）（⑤の場合）'!$BJ69+1&lt;=15,IF(DN$19&gt;='様式３（療養者名簿）（⑤の場合）'!$BJ69,IF(DN$19&lt;='様式３（療養者名簿）（⑤の場合）'!$BK69,1,0),0),0)</f>
        <v>0</v>
      </c>
      <c r="DO64" s="365">
        <f>IF(DO$19-'様式３（療養者名簿）（⑤の場合）'!$BJ69+1&lt;=15,IF(DO$19&gt;='様式３（療養者名簿）（⑤の場合）'!$BJ69,IF(DO$19&lt;='様式３（療養者名簿）（⑤の場合）'!$BK69,1,0),0),0)</f>
        <v>0</v>
      </c>
      <c r="DP64" s="365">
        <f>IF(DP$19-'様式３（療養者名簿）（⑤の場合）'!$BJ69+1&lt;=15,IF(DP$19&gt;='様式３（療養者名簿）（⑤の場合）'!$BJ69,IF(DP$19&lt;='様式３（療養者名簿）（⑤の場合）'!$BK69,1,0),0),0)</f>
        <v>0</v>
      </c>
      <c r="DQ64" s="365">
        <f>IF(DQ$19-'様式３（療養者名簿）（⑤の場合）'!$BJ69+1&lt;=15,IF(DQ$19&gt;='様式３（療養者名簿）（⑤の場合）'!$BJ69,IF(DQ$19&lt;='様式３（療養者名簿）（⑤の場合）'!$BK69,1,0),0),0)</f>
        <v>0</v>
      </c>
      <c r="DR64" s="365">
        <f>IF(DR$19-'様式３（療養者名簿）（⑤の場合）'!$BJ69+1&lt;=15,IF(DR$19&gt;='様式３（療養者名簿）（⑤の場合）'!$BJ69,IF(DR$19&lt;='様式３（療養者名簿）（⑤の場合）'!$BK69,1,0),0),0)</f>
        <v>0</v>
      </c>
      <c r="DS64" s="365">
        <f>IF(DS$19-'様式３（療養者名簿）（⑤の場合）'!$BJ69+1&lt;=15,IF(DS$19&gt;='様式３（療養者名簿）（⑤の場合）'!$BJ69,IF(DS$19&lt;='様式３（療養者名簿）（⑤の場合）'!$BK69,1,0),0),0)</f>
        <v>0</v>
      </c>
      <c r="DT64" s="365">
        <f>IF(DT$19-'様式３（療養者名簿）（⑤の場合）'!$BJ69+1&lt;=15,IF(DT$19&gt;='様式３（療養者名簿）（⑤の場合）'!$BJ69,IF(DT$19&lt;='様式３（療養者名簿）（⑤の場合）'!$BK69,1,0),0),0)</f>
        <v>0</v>
      </c>
      <c r="DU64" s="365">
        <f>IF(DU$19-'様式３（療養者名簿）（⑤の場合）'!$BJ69+1&lt;=15,IF(DU$19&gt;='様式３（療養者名簿）（⑤の場合）'!$BJ69,IF(DU$19&lt;='様式３（療養者名簿）（⑤の場合）'!$BK69,1,0),0),0)</f>
        <v>0</v>
      </c>
      <c r="DV64" s="365">
        <f>IF(DV$19-'様式３（療養者名簿）（⑤の場合）'!$BJ69+1&lt;=15,IF(DV$19&gt;='様式３（療養者名簿）（⑤の場合）'!$BJ69,IF(DV$19&lt;='様式３（療養者名簿）（⑤の場合）'!$BK69,1,0),0),0)</f>
        <v>0</v>
      </c>
      <c r="DW64" s="365">
        <f>IF(DW$19-'様式３（療養者名簿）（⑤の場合）'!$BJ69+1&lt;=15,IF(DW$19&gt;='様式３（療養者名簿）（⑤の場合）'!$BJ69,IF(DW$19&lt;='様式３（療養者名簿）（⑤の場合）'!$BK69,1,0),0),0)</f>
        <v>0</v>
      </c>
      <c r="DX64" s="365">
        <f>IF(DX$19-'様式３（療養者名簿）（⑤の場合）'!$BJ69+1&lt;=15,IF(DX$19&gt;='様式３（療養者名簿）（⑤の場合）'!$BJ69,IF(DX$19&lt;='様式３（療養者名簿）（⑤の場合）'!$BK69,1,0),0),0)</f>
        <v>0</v>
      </c>
      <c r="DY64" s="365">
        <f>IF(DY$19-'様式３（療養者名簿）（⑤の場合）'!$BJ69+1&lt;=15,IF(DY$19&gt;='様式３（療養者名簿）（⑤の場合）'!$BJ69,IF(DY$19&lt;='様式３（療養者名簿）（⑤の場合）'!$BK69,1,0),0),0)</f>
        <v>0</v>
      </c>
      <c r="DZ64" s="365">
        <f>IF(DZ$19-'様式３（療養者名簿）（⑤の場合）'!$BJ69+1&lt;=15,IF(DZ$19&gt;='様式３（療養者名簿）（⑤の場合）'!$BJ69,IF(DZ$19&lt;='様式３（療養者名簿）（⑤の場合）'!$BK69,1,0),0),0)</f>
        <v>0</v>
      </c>
      <c r="EA64" s="365">
        <f>IF(EA$19-'様式３（療養者名簿）（⑤の場合）'!$BJ69+1&lt;=15,IF(EA$19&gt;='様式３（療養者名簿）（⑤の場合）'!$BJ69,IF(EA$19&lt;='様式３（療養者名簿）（⑤の場合）'!$BK69,1,0),0),0)</f>
        <v>0</v>
      </c>
      <c r="EB64" s="365">
        <f>IF(EB$19-'様式３（療養者名簿）（⑤の場合）'!$BJ69+1&lt;=15,IF(EB$19&gt;='様式３（療養者名簿）（⑤の場合）'!$BJ69,IF(EB$19&lt;='様式３（療養者名簿）（⑤の場合）'!$BK69,1,0),0),0)</f>
        <v>0</v>
      </c>
      <c r="EC64" s="365">
        <f>IF(EC$19-'様式３（療養者名簿）（⑤の場合）'!$BJ69+1&lt;=15,IF(EC$19&gt;='様式３（療養者名簿）（⑤の場合）'!$BJ69,IF(EC$19&lt;='様式３（療養者名簿）（⑤の場合）'!$BK69,1,0),0),0)</f>
        <v>0</v>
      </c>
      <c r="ED64" s="365">
        <f>IF(ED$19-'様式３（療養者名簿）（⑤の場合）'!$BJ69+1&lt;=15,IF(ED$19&gt;='様式３（療養者名簿）（⑤の場合）'!$BJ69,IF(ED$19&lt;='様式３（療養者名簿）（⑤の場合）'!$BK69,1,0),0),0)</f>
        <v>0</v>
      </c>
      <c r="EE64" s="365">
        <f>IF(EE$19-'様式３（療養者名簿）（⑤の場合）'!$BJ69+1&lt;=15,IF(EE$19&gt;='様式３（療養者名簿）（⑤の場合）'!$BJ69,IF(EE$19&lt;='様式３（療養者名簿）（⑤の場合）'!$BK69,1,0),0),0)</f>
        <v>0</v>
      </c>
      <c r="EF64" s="365">
        <f>IF(EF$19-'様式３（療養者名簿）（⑤の場合）'!$BJ69+1&lt;=15,IF(EF$19&gt;='様式３（療養者名簿）（⑤の場合）'!$BJ69,IF(EF$19&lt;='様式３（療養者名簿）（⑤の場合）'!$BK69,1,0),0),0)</f>
        <v>0</v>
      </c>
      <c r="EG64" s="365">
        <f>IF(EG$19-'様式３（療養者名簿）（⑤の場合）'!$BJ69+1&lt;=15,IF(EG$19&gt;='様式３（療養者名簿）（⑤の場合）'!$BJ69,IF(EG$19&lt;='様式３（療養者名簿）（⑤の場合）'!$BK69,1,0),0),0)</f>
        <v>0</v>
      </c>
      <c r="EH64" s="365">
        <f>IF(EH$19-'様式３（療養者名簿）（⑤の場合）'!$BJ69+1&lt;=15,IF(EH$19&gt;='様式３（療養者名簿）（⑤の場合）'!$BJ69,IF(EH$19&lt;='様式３（療養者名簿）（⑤の場合）'!$BK69,1,0),0),0)</f>
        <v>0</v>
      </c>
      <c r="EI64" s="365">
        <f>IF(EI$19-'様式３（療養者名簿）（⑤の場合）'!$BJ69+1&lt;=15,IF(EI$19&gt;='様式３（療養者名簿）（⑤の場合）'!$BJ69,IF(EI$19&lt;='様式３（療養者名簿）（⑤の場合）'!$BK69,1,0),0),0)</f>
        <v>0</v>
      </c>
      <c r="EJ64" s="365">
        <f>IF(EJ$19-'様式３（療養者名簿）（⑤の場合）'!$BJ69+1&lt;=15,IF(EJ$19&gt;='様式３（療養者名簿）（⑤の場合）'!$BJ69,IF(EJ$19&lt;='様式３（療養者名簿）（⑤の場合）'!$BK69,1,0),0),0)</f>
        <v>0</v>
      </c>
      <c r="EK64" s="365">
        <f>IF(EK$19-'様式３（療養者名簿）（⑤の場合）'!$BJ69+1&lt;=15,IF(EK$19&gt;='様式３（療養者名簿）（⑤の場合）'!$BJ69,IF(EK$19&lt;='様式３（療養者名簿）（⑤の場合）'!$BK69,1,0),0),0)</f>
        <v>0</v>
      </c>
      <c r="EL64" s="365">
        <f>IF(EL$19-'様式３（療養者名簿）（⑤の場合）'!$BJ69+1&lt;=15,IF(EL$19&gt;='様式３（療養者名簿）（⑤の場合）'!$BJ69,IF(EL$19&lt;='様式３（療養者名簿）（⑤の場合）'!$BK69,1,0),0),0)</f>
        <v>0</v>
      </c>
      <c r="EM64" s="365">
        <f>IF(EM$19-'様式３（療養者名簿）（⑤の場合）'!$BJ69+1&lt;=15,IF(EM$19&gt;='様式３（療養者名簿）（⑤の場合）'!$BJ69,IF(EM$19&lt;='様式３（療養者名簿）（⑤の場合）'!$BK69,1,0),0),0)</f>
        <v>0</v>
      </c>
      <c r="EN64" s="365">
        <f>IF(EN$19-'様式３（療養者名簿）（⑤の場合）'!$BJ69+1&lt;=15,IF(EN$19&gt;='様式３（療養者名簿）（⑤の場合）'!$BJ69,IF(EN$19&lt;='様式３（療養者名簿）（⑤の場合）'!$BK69,1,0),0),0)</f>
        <v>0</v>
      </c>
      <c r="EO64" s="365">
        <f>IF(EO$19-'様式３（療養者名簿）（⑤の場合）'!$BJ69+1&lt;=15,IF(EO$19&gt;='様式３（療養者名簿）（⑤の場合）'!$BJ69,IF(EO$19&lt;='様式３（療養者名簿）（⑤の場合）'!$BK69,1,0),0),0)</f>
        <v>0</v>
      </c>
      <c r="EP64" s="365">
        <f>IF(EP$19-'様式３（療養者名簿）（⑤の場合）'!$BJ69+1&lt;=15,IF(EP$19&gt;='様式３（療養者名簿）（⑤の場合）'!$BJ69,IF(EP$19&lt;='様式３（療養者名簿）（⑤の場合）'!$BK69,1,0),0),0)</f>
        <v>0</v>
      </c>
      <c r="EQ64" s="365">
        <f>IF(EQ$19-'様式３（療養者名簿）（⑤の場合）'!$BJ69+1&lt;=15,IF(EQ$19&gt;='様式３（療養者名簿）（⑤の場合）'!$BJ69,IF(EQ$19&lt;='様式３（療養者名簿）（⑤の場合）'!$BK69,1,0),0),0)</f>
        <v>0</v>
      </c>
      <c r="ER64" s="365">
        <f>IF(ER$19-'様式３（療養者名簿）（⑤の場合）'!$BJ69+1&lt;=15,IF(ER$19&gt;='様式３（療養者名簿）（⑤の場合）'!$BJ69,IF(ER$19&lt;='様式３（療養者名簿）（⑤の場合）'!$BK69,1,0),0),0)</f>
        <v>0</v>
      </c>
      <c r="ES64" s="365">
        <f>IF(ES$19-'様式３（療養者名簿）（⑤の場合）'!$BJ69+1&lt;=15,IF(ES$19&gt;='様式３（療養者名簿）（⑤の場合）'!$BJ69,IF(ES$19&lt;='様式３（療養者名簿）（⑤の場合）'!$BK69,1,0),0),0)</f>
        <v>0</v>
      </c>
      <c r="ET64" s="365">
        <f>IF(ET$19-'様式３（療養者名簿）（⑤の場合）'!$BJ69+1&lt;=15,IF(ET$19&gt;='様式３（療養者名簿）（⑤の場合）'!$BJ69,IF(ET$19&lt;='様式３（療養者名簿）（⑤の場合）'!$BK69,1,0),0),0)</f>
        <v>0</v>
      </c>
      <c r="EU64" s="365">
        <f>IF(EU$19-'様式３（療養者名簿）（⑤の場合）'!$BJ69+1&lt;=15,IF(EU$19&gt;='様式３（療養者名簿）（⑤の場合）'!$BJ69,IF(EU$19&lt;='様式３（療養者名簿）（⑤の場合）'!$BK69,1,0),0),0)</f>
        <v>0</v>
      </c>
      <c r="EV64" s="365">
        <f>IF(EV$19-'様式３（療養者名簿）（⑤の場合）'!$BJ69+1&lt;=15,IF(EV$19&gt;='様式３（療養者名簿）（⑤の場合）'!$BJ69,IF(EV$19&lt;='様式３（療養者名簿）（⑤の場合）'!$BK69,1,0),0),0)</f>
        <v>0</v>
      </c>
      <c r="EW64" s="365">
        <f>IF(EW$19-'様式３（療養者名簿）（⑤の場合）'!$BJ69+1&lt;=15,IF(EW$19&gt;='様式３（療養者名簿）（⑤の場合）'!$BJ69,IF(EW$19&lt;='様式３（療養者名簿）（⑤の場合）'!$BK69,1,0),0),0)</f>
        <v>0</v>
      </c>
      <c r="EX64" s="365">
        <f>IF(EX$19-'様式３（療養者名簿）（⑤の場合）'!$BJ69+1&lt;=15,IF(EX$19&gt;='様式３（療養者名簿）（⑤の場合）'!$BJ69,IF(EX$19&lt;='様式３（療養者名簿）（⑤の場合）'!$BK69,1,0),0),0)</f>
        <v>0</v>
      </c>
      <c r="EY64" s="365">
        <f>IF(EY$19-'様式３（療養者名簿）（⑤の場合）'!$BJ69+1&lt;=15,IF(EY$19&gt;='様式３（療養者名簿）（⑤の場合）'!$BJ69,IF(EY$19&lt;='様式３（療養者名簿）（⑤の場合）'!$BK69,1,0),0),0)</f>
        <v>0</v>
      </c>
      <c r="EZ64" s="365">
        <f>IF(EZ$19-'様式３（療養者名簿）（⑤の場合）'!$BJ69+1&lt;=15,IF(EZ$19&gt;='様式３（療養者名簿）（⑤の場合）'!$BJ69,IF(EZ$19&lt;='様式３（療養者名簿）（⑤の場合）'!$BK69,1,0),0),0)</f>
        <v>0</v>
      </c>
      <c r="FA64" s="365">
        <f>IF(FA$19-'様式３（療養者名簿）（⑤の場合）'!$BJ69+1&lt;=15,IF(FA$19&gt;='様式３（療養者名簿）（⑤の場合）'!$BJ69,IF(FA$19&lt;='様式３（療養者名簿）（⑤の場合）'!$BK69,1,0),0),0)</f>
        <v>0</v>
      </c>
      <c r="FB64" s="365">
        <f>IF(FB$19-'様式３（療養者名簿）（⑤の場合）'!$BJ69+1&lt;=15,IF(FB$19&gt;='様式３（療養者名簿）（⑤の場合）'!$BJ69,IF(FB$19&lt;='様式３（療養者名簿）（⑤の場合）'!$BK69,1,0),0),0)</f>
        <v>0</v>
      </c>
      <c r="FC64" s="365">
        <f>IF(FC$19-'様式３（療養者名簿）（⑤の場合）'!$BJ69+1&lt;=15,IF(FC$19&gt;='様式３（療養者名簿）（⑤の場合）'!$BJ69,IF(FC$19&lt;='様式３（療養者名簿）（⑤の場合）'!$BK69,1,0),0),0)</f>
        <v>0</v>
      </c>
      <c r="FD64" s="365">
        <f>IF(FD$19-'様式３（療養者名簿）（⑤の場合）'!$BJ69+1&lt;=15,IF(FD$19&gt;='様式３（療養者名簿）（⑤の場合）'!$BJ69,IF(FD$19&lt;='様式３（療養者名簿）（⑤の場合）'!$BK69,1,0),0),0)</f>
        <v>0</v>
      </c>
      <c r="FE64" s="365">
        <f>IF(FE$19-'様式３（療養者名簿）（⑤の場合）'!$BJ69+1&lt;=15,IF(FE$19&gt;='様式３（療養者名簿）（⑤の場合）'!$BJ69,IF(FE$19&lt;='様式３（療養者名簿）（⑤の場合）'!$BK69,1,0),0),0)</f>
        <v>0</v>
      </c>
      <c r="FF64" s="365">
        <f>IF(FF$19-'様式３（療養者名簿）（⑤の場合）'!$BJ69+1&lt;=15,IF(FF$19&gt;='様式３（療養者名簿）（⑤の場合）'!$BJ69,IF(FF$19&lt;='様式３（療養者名簿）（⑤の場合）'!$BK69,1,0),0),0)</f>
        <v>0</v>
      </c>
      <c r="FG64" s="365">
        <f>IF(FG$19-'様式３（療養者名簿）（⑤の場合）'!$BJ69+1&lt;=15,IF(FG$19&gt;='様式３（療養者名簿）（⑤の場合）'!$BJ69,IF(FG$19&lt;='様式３（療養者名簿）（⑤の場合）'!$BK69,1,0),0),0)</f>
        <v>0</v>
      </c>
      <c r="FH64" s="365">
        <f>IF(FH$19-'様式３（療養者名簿）（⑤の場合）'!$BJ69+1&lt;=15,IF(FH$19&gt;='様式３（療養者名簿）（⑤の場合）'!$BJ69,IF(FH$19&lt;='様式３（療養者名簿）（⑤の場合）'!$BK69,1,0),0),0)</f>
        <v>0</v>
      </c>
      <c r="FI64" s="365">
        <f>IF(FI$19-'様式３（療養者名簿）（⑤の場合）'!$BJ69+1&lt;=15,IF(FI$19&gt;='様式３（療養者名簿）（⑤の場合）'!$BJ69,IF(FI$19&lt;='様式３（療養者名簿）（⑤の場合）'!$BK69,1,0),0),0)</f>
        <v>0</v>
      </c>
      <c r="FJ64" s="365">
        <f>IF(FJ$19-'様式３（療養者名簿）（⑤の場合）'!$BJ69+1&lt;=15,IF(FJ$19&gt;='様式３（療養者名簿）（⑤の場合）'!$BJ69,IF(FJ$19&lt;='様式３（療養者名簿）（⑤の場合）'!$BK69,1,0),0),0)</f>
        <v>0</v>
      </c>
      <c r="FK64" s="365">
        <f>IF(FK$19-'様式３（療養者名簿）（⑤の場合）'!$BJ69+1&lt;=15,IF(FK$19&gt;='様式３（療養者名簿）（⑤の場合）'!$BJ69,IF(FK$19&lt;='様式３（療養者名簿）（⑤の場合）'!$BK69,1,0),0),0)</f>
        <v>0</v>
      </c>
      <c r="FL64" s="365">
        <f>IF(FL$19-'様式３（療養者名簿）（⑤の場合）'!$BJ69+1&lt;=15,IF(FL$19&gt;='様式３（療養者名簿）（⑤の場合）'!$BJ69,IF(FL$19&lt;='様式３（療養者名簿）（⑤の場合）'!$BK69,1,0),0),0)</f>
        <v>0</v>
      </c>
      <c r="FM64" s="365">
        <f>IF(FM$19-'様式３（療養者名簿）（⑤の場合）'!$BJ69+1&lt;=15,IF(FM$19&gt;='様式３（療養者名簿）（⑤の場合）'!$BJ69,IF(FM$19&lt;='様式３（療養者名簿）（⑤の場合）'!$BK69,1,0),0),0)</f>
        <v>0</v>
      </c>
      <c r="FN64" s="365">
        <f>IF(FN$19-'様式３（療養者名簿）（⑤の場合）'!$BJ69+1&lt;=15,IF(FN$19&gt;='様式３（療養者名簿）（⑤の場合）'!$BJ69,IF(FN$19&lt;='様式３（療養者名簿）（⑤の場合）'!$BK69,1,0),0),0)</f>
        <v>0</v>
      </c>
      <c r="FO64" s="365">
        <f>IF(FO$19-'様式３（療養者名簿）（⑤の場合）'!$BJ69+1&lt;=15,IF(FO$19&gt;='様式３（療養者名簿）（⑤の場合）'!$BJ69,IF(FO$19&lt;='様式３（療養者名簿）（⑤の場合）'!$BK69,1,0),0),0)</f>
        <v>0</v>
      </c>
      <c r="FP64" s="365">
        <f>IF(FP$19-'様式３（療養者名簿）（⑤の場合）'!$BJ69+1&lt;=15,IF(FP$19&gt;='様式３（療養者名簿）（⑤の場合）'!$BJ69,IF(FP$19&lt;='様式３（療養者名簿）（⑤の場合）'!$BK69,1,0),0),0)</f>
        <v>0</v>
      </c>
      <c r="FQ64" s="365">
        <f>IF(FQ$19-'様式３（療養者名簿）（⑤の場合）'!$BJ69+1&lt;=15,IF(FQ$19&gt;='様式３（療養者名簿）（⑤の場合）'!$BJ69,IF(FQ$19&lt;='様式３（療養者名簿）（⑤の場合）'!$BK69,1,0),0),0)</f>
        <v>0</v>
      </c>
      <c r="FR64" s="365">
        <f>IF(FR$19-'様式３（療養者名簿）（⑤の場合）'!$BJ69+1&lt;=15,IF(FR$19&gt;='様式３（療養者名簿）（⑤の場合）'!$BJ69,IF(FR$19&lt;='様式３（療養者名簿）（⑤の場合）'!$BK69,1,0),0),0)</f>
        <v>0</v>
      </c>
      <c r="FS64" s="365">
        <f>IF(FS$19-'様式３（療養者名簿）（⑤の場合）'!$BJ69+1&lt;=15,IF(FS$19&gt;='様式３（療養者名簿）（⑤の場合）'!$BJ69,IF(FS$19&lt;='様式３（療養者名簿）（⑤の場合）'!$BK69,1,0),0),0)</f>
        <v>0</v>
      </c>
      <c r="FT64" s="365">
        <f>IF(FT$19-'様式３（療養者名簿）（⑤の場合）'!$BJ69+1&lt;=15,IF(FT$19&gt;='様式３（療養者名簿）（⑤の場合）'!$BJ69,IF(FT$19&lt;='様式３（療養者名簿）（⑤の場合）'!$BK69,1,0),0),0)</f>
        <v>0</v>
      </c>
      <c r="FU64" s="365">
        <f>IF(FU$19-'様式３（療養者名簿）（⑤の場合）'!$BJ69+1&lt;=15,IF(FU$19&gt;='様式３（療養者名簿）（⑤の場合）'!$BJ69,IF(FU$19&lt;='様式３（療養者名簿）（⑤の場合）'!$BK69,1,0),0),0)</f>
        <v>0</v>
      </c>
      <c r="FV64" s="365">
        <f>IF(FV$19-'様式３（療養者名簿）（⑤の場合）'!$BJ69+1&lt;=15,IF(FV$19&gt;='様式３（療養者名簿）（⑤の場合）'!$BJ69,IF(FV$19&lt;='様式３（療養者名簿）（⑤の場合）'!$BK69,1,0),0),0)</f>
        <v>0</v>
      </c>
      <c r="FW64" s="365">
        <f>IF(FW$19-'様式３（療養者名簿）（⑤の場合）'!$BJ69+1&lt;=15,IF(FW$19&gt;='様式３（療養者名簿）（⑤の場合）'!$BJ69,IF(FW$19&lt;='様式３（療養者名簿）（⑤の場合）'!$BK69,1,0),0),0)</f>
        <v>0</v>
      </c>
      <c r="FX64" s="365">
        <f>IF(FX$19-'様式３（療養者名簿）（⑤の場合）'!$BJ69+1&lt;=15,IF(FX$19&gt;='様式３（療養者名簿）（⑤の場合）'!$BJ69,IF(FX$19&lt;='様式３（療養者名簿）（⑤の場合）'!$BK69,1,0),0),0)</f>
        <v>0</v>
      </c>
      <c r="FY64" s="365">
        <f>IF(FY$19-'様式３（療養者名簿）（⑤の場合）'!$BJ69+1&lt;=15,IF(FY$19&gt;='様式３（療養者名簿）（⑤の場合）'!$BJ69,IF(FY$19&lt;='様式３（療養者名簿）（⑤の場合）'!$BK69,1,0),0),0)</f>
        <v>0</v>
      </c>
      <c r="FZ64" s="365">
        <f>IF(FZ$19-'様式３（療養者名簿）（⑤の場合）'!$BJ69+1&lt;=15,IF(FZ$19&gt;='様式３（療養者名簿）（⑤の場合）'!$BJ69,IF(FZ$19&lt;='様式３（療養者名簿）（⑤の場合）'!$BK69,1,0),0),0)</f>
        <v>0</v>
      </c>
      <c r="GA64" s="365">
        <f>IF(GA$19-'様式３（療養者名簿）（⑤の場合）'!$BJ69+1&lt;=15,IF(GA$19&gt;='様式３（療養者名簿）（⑤の場合）'!$BJ69,IF(GA$19&lt;='様式３（療養者名簿）（⑤の場合）'!$BK69,1,0),0),0)</f>
        <v>0</v>
      </c>
      <c r="GB64" s="365">
        <f>IF(GB$19-'様式３（療養者名簿）（⑤の場合）'!$BJ69+1&lt;=15,IF(GB$19&gt;='様式３（療養者名簿）（⑤の場合）'!$BJ69,IF(GB$19&lt;='様式３（療養者名簿）（⑤の場合）'!$BK69,1,0),0),0)</f>
        <v>0</v>
      </c>
      <c r="GC64" s="365">
        <f>IF(GC$19-'様式３（療養者名簿）（⑤の場合）'!$BJ69+1&lt;=15,IF(GC$19&gt;='様式３（療養者名簿）（⑤の場合）'!$BJ69,IF(GC$19&lt;='様式３（療養者名簿）（⑤の場合）'!$BK69,1,0),0),0)</f>
        <v>0</v>
      </c>
      <c r="GD64" s="365">
        <f>IF(GD$19-'様式３（療養者名簿）（⑤の場合）'!$BJ69+1&lt;=15,IF(GD$19&gt;='様式３（療養者名簿）（⑤の場合）'!$BJ69,IF(GD$19&lt;='様式３（療養者名簿）（⑤の場合）'!$BK69,1,0),0),0)</f>
        <v>0</v>
      </c>
      <c r="GE64" s="365">
        <f>IF(GE$19-'様式３（療養者名簿）（⑤の場合）'!$BJ69+1&lt;=15,IF(GE$19&gt;='様式３（療養者名簿）（⑤の場合）'!$BJ69,IF(GE$19&lt;='様式３（療養者名簿）（⑤の場合）'!$BK69,1,0),0),0)</f>
        <v>0</v>
      </c>
      <c r="GF64" s="365">
        <f>IF(GF$19-'様式３（療養者名簿）（⑤の場合）'!$BJ69+1&lt;=15,IF(GF$19&gt;='様式３（療養者名簿）（⑤の場合）'!$BJ69,IF(GF$19&lt;='様式３（療養者名簿）（⑤の場合）'!$BK69,1,0),0),0)</f>
        <v>0</v>
      </c>
      <c r="GG64" s="365">
        <f>IF(GG$19-'様式３（療養者名簿）（⑤の場合）'!$BJ69+1&lt;=15,IF(GG$19&gt;='様式３（療養者名簿）（⑤の場合）'!$BJ69,IF(GG$19&lt;='様式３（療養者名簿）（⑤の場合）'!$BK69,1,0),0),0)</f>
        <v>0</v>
      </c>
      <c r="GH64" s="365">
        <f>IF(GH$19-'様式３（療養者名簿）（⑤の場合）'!$BJ69+1&lt;=15,IF(GH$19&gt;='様式３（療養者名簿）（⑤の場合）'!$BJ69,IF(GH$19&lt;='様式３（療養者名簿）（⑤の場合）'!$BK69,1,0),0),0)</f>
        <v>0</v>
      </c>
      <c r="GI64" s="365">
        <f>IF(GI$19-'様式３（療養者名簿）（⑤の場合）'!$BJ69+1&lt;=15,IF(GI$19&gt;='様式３（療養者名簿）（⑤の場合）'!$BJ69,IF(GI$19&lt;='様式３（療養者名簿）（⑤の場合）'!$BK69,1,0),0),0)</f>
        <v>0</v>
      </c>
      <c r="GJ64" s="365">
        <f>IF(GJ$19-'様式３（療養者名簿）（⑤の場合）'!$BJ69+1&lt;=15,IF(GJ$19&gt;='様式３（療養者名簿）（⑤の場合）'!$BJ69,IF(GJ$19&lt;='様式３（療養者名簿）（⑤の場合）'!$BK69,1,0),0),0)</f>
        <v>0</v>
      </c>
      <c r="GK64" s="365">
        <f>IF(GK$19-'様式３（療養者名簿）（⑤の場合）'!$BJ69+1&lt;=15,IF(GK$19&gt;='様式３（療養者名簿）（⑤の場合）'!$BJ69,IF(GK$19&lt;='様式３（療養者名簿）（⑤の場合）'!$BK69,1,0),0),0)</f>
        <v>0</v>
      </c>
      <c r="GL64" s="365">
        <f>IF(GL$19-'様式３（療養者名簿）（⑤の場合）'!$BJ69+1&lt;=15,IF(GL$19&gt;='様式３（療養者名簿）（⑤の場合）'!$BJ69,IF(GL$19&lt;='様式３（療養者名簿）（⑤の場合）'!$BK69,1,0),0),0)</f>
        <v>0</v>
      </c>
      <c r="GM64" s="365">
        <f>IF(GM$19-'様式３（療養者名簿）（⑤の場合）'!$BJ69+1&lt;=15,IF(GM$19&gt;='様式３（療養者名簿）（⑤の場合）'!$BJ69,IF(GM$19&lt;='様式３（療養者名簿）（⑤の場合）'!$BK69,1,0),0),0)</f>
        <v>0</v>
      </c>
      <c r="GN64" s="365">
        <f>IF(GN$19-'様式３（療養者名簿）（⑤の場合）'!$BJ69+1&lt;=15,IF(GN$19&gt;='様式３（療養者名簿）（⑤の場合）'!$BJ69,IF(GN$19&lt;='様式３（療養者名簿）（⑤の場合）'!$BK69,1,0),0),0)</f>
        <v>0</v>
      </c>
      <c r="GO64" s="365">
        <f>IF(GO$19-'様式３（療養者名簿）（⑤の場合）'!$BJ69+1&lt;=15,IF(GO$19&gt;='様式３（療養者名簿）（⑤の場合）'!$BJ69,IF(GO$19&lt;='様式３（療養者名簿）（⑤の場合）'!$BK69,1,0),0),0)</f>
        <v>0</v>
      </c>
      <c r="GP64" s="365">
        <f>IF(GP$19-'様式３（療養者名簿）（⑤の場合）'!$BJ69+1&lt;=15,IF(GP$19&gt;='様式３（療養者名簿）（⑤の場合）'!$BJ69,IF(GP$19&lt;='様式３（療養者名簿）（⑤の場合）'!$BK69,1,0),0),0)</f>
        <v>0</v>
      </c>
      <c r="GQ64" s="365">
        <f>IF(GQ$19-'様式３（療養者名簿）（⑤の場合）'!$BJ69+1&lt;=15,IF(GQ$19&gt;='様式３（療養者名簿）（⑤の場合）'!$BJ69,IF(GQ$19&lt;='様式３（療養者名簿）（⑤の場合）'!$BK69,1,0),0),0)</f>
        <v>0</v>
      </c>
      <c r="GR64" s="365">
        <f>IF(GR$19-'様式３（療養者名簿）（⑤の場合）'!$BJ69+1&lt;=15,IF(GR$19&gt;='様式３（療養者名簿）（⑤の場合）'!$BJ69,IF(GR$19&lt;='様式３（療養者名簿）（⑤の場合）'!$BK69,1,0),0),0)</f>
        <v>0</v>
      </c>
      <c r="GS64" s="365">
        <f>IF(GS$19-'様式３（療養者名簿）（⑤の場合）'!$BJ69+1&lt;=15,IF(GS$19&gt;='様式３（療養者名簿）（⑤の場合）'!$BJ69,IF(GS$19&lt;='様式３（療養者名簿）（⑤の場合）'!$BK69,1,0),0),0)</f>
        <v>0</v>
      </c>
      <c r="GT64" s="365">
        <f>IF(GT$19-'様式３（療養者名簿）（⑤の場合）'!$BJ69+1&lt;=15,IF(GT$19&gt;='様式３（療養者名簿）（⑤の場合）'!$BJ69,IF(GT$19&lt;='様式３（療養者名簿）（⑤の場合）'!$BK69,1,0),0),0)</f>
        <v>0</v>
      </c>
      <c r="GU64" s="365">
        <f>IF(GU$19-'様式３（療養者名簿）（⑤の場合）'!$BJ69+1&lt;=15,IF(GU$19&gt;='様式３（療養者名簿）（⑤の場合）'!$BJ69,IF(GU$19&lt;='様式３（療養者名簿）（⑤の場合）'!$BK69,1,0),0),0)</f>
        <v>0</v>
      </c>
      <c r="GV64" s="365">
        <f>IF(GV$19-'様式３（療養者名簿）（⑤の場合）'!$BJ69+1&lt;=15,IF(GV$19&gt;='様式３（療養者名簿）（⑤の場合）'!$BJ69,IF(GV$19&lt;='様式３（療養者名簿）（⑤の場合）'!$BK69,1,0),0),0)</f>
        <v>0</v>
      </c>
      <c r="GW64" s="365">
        <f>IF(GW$19-'様式３（療養者名簿）（⑤の場合）'!$BJ69+1&lt;=15,IF(GW$19&gt;='様式３（療養者名簿）（⑤の場合）'!$BJ69,IF(GW$19&lt;='様式３（療養者名簿）（⑤の場合）'!$BK69,1,0),0),0)</f>
        <v>0</v>
      </c>
      <c r="GX64" s="365">
        <f>IF(GX$19-'様式３（療養者名簿）（⑤の場合）'!$BJ69+1&lt;=15,IF(GX$19&gt;='様式３（療養者名簿）（⑤の場合）'!$BJ69,IF(GX$19&lt;='様式３（療養者名簿）（⑤の場合）'!$BK69,1,0),0),0)</f>
        <v>0</v>
      </c>
      <c r="GY64" s="365">
        <f>IF(GY$19-'様式３（療養者名簿）（⑤の場合）'!$BJ69+1&lt;=15,IF(GY$19&gt;='様式３（療養者名簿）（⑤の場合）'!$BJ69,IF(GY$19&lt;='様式３（療養者名簿）（⑤の場合）'!$BK69,1,0),0),0)</f>
        <v>0</v>
      </c>
      <c r="GZ64" s="365">
        <f>IF(GZ$19-'様式３（療養者名簿）（⑤の場合）'!$BJ69+1&lt;=15,IF(GZ$19&gt;='様式３（療養者名簿）（⑤の場合）'!$BJ69,IF(GZ$19&lt;='様式３（療養者名簿）（⑤の場合）'!$BK69,1,0),0),0)</f>
        <v>0</v>
      </c>
      <c r="HA64" s="365">
        <f>IF(HA$19-'様式３（療養者名簿）（⑤の場合）'!$BJ69+1&lt;=15,IF(HA$19&gt;='様式３（療養者名簿）（⑤の場合）'!$BJ69,IF(HA$19&lt;='様式３（療養者名簿）（⑤の場合）'!$BK69,1,0),0),0)</f>
        <v>0</v>
      </c>
      <c r="HB64" s="365">
        <f>IF(HB$19-'様式３（療養者名簿）（⑤の場合）'!$BJ69+1&lt;=15,IF(HB$19&gt;='様式３（療養者名簿）（⑤の場合）'!$BJ69,IF(HB$19&lt;='様式３（療養者名簿）（⑤の場合）'!$BK69,1,0),0),0)</f>
        <v>0</v>
      </c>
      <c r="HC64" s="365">
        <f>IF(HC$19-'様式３（療養者名簿）（⑤の場合）'!$BJ69+1&lt;=15,IF(HC$19&gt;='様式３（療養者名簿）（⑤の場合）'!$BJ69,IF(HC$19&lt;='様式３（療養者名簿）（⑤の場合）'!$BK69,1,0),0),0)</f>
        <v>0</v>
      </c>
      <c r="HD64" s="365">
        <f>IF(HD$19-'様式３（療養者名簿）（⑤の場合）'!$BJ69+1&lt;=15,IF(HD$19&gt;='様式３（療養者名簿）（⑤の場合）'!$BJ69,IF(HD$19&lt;='様式３（療養者名簿）（⑤の場合）'!$BK69,1,0),0),0)</f>
        <v>0</v>
      </c>
      <c r="HE64" s="365">
        <f>IF(HE$19-'様式３（療養者名簿）（⑤の場合）'!$BJ69+1&lt;=15,IF(HE$19&gt;='様式３（療養者名簿）（⑤の場合）'!$BJ69,IF(HE$19&lt;='様式３（療養者名簿）（⑤の場合）'!$BK69,1,0),0),0)</f>
        <v>0</v>
      </c>
      <c r="HF64" s="365">
        <f>IF(HF$19-'様式３（療養者名簿）（⑤の場合）'!$BJ69+1&lt;=15,IF(HF$19&gt;='様式３（療養者名簿）（⑤の場合）'!$BJ69,IF(HF$19&lt;='様式３（療養者名簿）（⑤の場合）'!$BK69,1,0),0),0)</f>
        <v>0</v>
      </c>
      <c r="HG64" s="365">
        <f>IF(HG$19-'様式３（療養者名簿）（⑤の場合）'!$BJ69+1&lt;=15,IF(HG$19&gt;='様式３（療養者名簿）（⑤の場合）'!$BJ69,IF(HG$19&lt;='様式３（療養者名簿）（⑤の場合）'!$BK69,1,0),0),0)</f>
        <v>0</v>
      </c>
      <c r="HH64" s="365">
        <f>IF(HH$19-'様式３（療養者名簿）（⑤の場合）'!$BJ69+1&lt;=15,IF(HH$19&gt;='様式３（療養者名簿）（⑤の場合）'!$BJ69,IF(HH$19&lt;='様式３（療養者名簿）（⑤の場合）'!$BK69,1,0),0),0)</f>
        <v>0</v>
      </c>
      <c r="HI64" s="365">
        <f>IF(HI$19-'様式３（療養者名簿）（⑤の場合）'!$BJ69+1&lt;=15,IF(HI$19&gt;='様式３（療養者名簿）（⑤の場合）'!$BJ69,IF(HI$19&lt;='様式３（療養者名簿）（⑤の場合）'!$BK69,1,0),0),0)</f>
        <v>0</v>
      </c>
      <c r="HJ64" s="365">
        <f>IF(HJ$19-'様式３（療養者名簿）（⑤の場合）'!$BJ69+1&lt;=15,IF(HJ$19&gt;='様式３（療養者名簿）（⑤の場合）'!$BJ69,IF(HJ$19&lt;='様式３（療養者名簿）（⑤の場合）'!$BK69,1,0),0),0)</f>
        <v>0</v>
      </c>
      <c r="HK64" s="365">
        <f>IF(HK$19-'様式３（療養者名簿）（⑤の場合）'!$BJ69+1&lt;=15,IF(HK$19&gt;='様式３（療養者名簿）（⑤の場合）'!$BJ69,IF(HK$19&lt;='様式３（療養者名簿）（⑤の場合）'!$BK69,1,0),0),0)</f>
        <v>0</v>
      </c>
      <c r="HL64" s="365">
        <f>IF(HL$19-'様式３（療養者名簿）（⑤の場合）'!$BJ69+1&lt;=15,IF(HL$19&gt;='様式３（療養者名簿）（⑤の場合）'!$BJ69,IF(HL$19&lt;='様式３（療養者名簿）（⑤の場合）'!$BK69,1,0),0),0)</f>
        <v>0</v>
      </c>
      <c r="HM64" s="365">
        <f>IF(HM$19-'様式３（療養者名簿）（⑤の場合）'!$BJ69+1&lt;=15,IF(HM$19&gt;='様式３（療養者名簿）（⑤の場合）'!$BJ69,IF(HM$19&lt;='様式３（療養者名簿）（⑤の場合）'!$BK69,1,0),0),0)</f>
        <v>0</v>
      </c>
      <c r="HN64" s="365">
        <f>IF(HN$19-'様式３（療養者名簿）（⑤の場合）'!$BJ69+1&lt;=15,IF(HN$19&gt;='様式３（療養者名簿）（⑤の場合）'!$BJ69,IF(HN$19&lt;='様式３（療養者名簿）（⑤の場合）'!$BK69,1,0),0),0)</f>
        <v>0</v>
      </c>
      <c r="HO64" s="365">
        <f>IF(HO$19-'様式３（療養者名簿）（⑤の場合）'!$BJ69+1&lt;=15,IF(HO$19&gt;='様式３（療養者名簿）（⑤の場合）'!$BJ69,IF(HO$19&lt;='様式３（療養者名簿）（⑤の場合）'!$BK69,1,0),0),0)</f>
        <v>0</v>
      </c>
      <c r="HP64" s="365">
        <f>IF(HP$19-'様式３（療養者名簿）（⑤の場合）'!$BJ69+1&lt;=15,IF(HP$19&gt;='様式３（療養者名簿）（⑤の場合）'!$BJ69,IF(HP$19&lt;='様式３（療養者名簿）（⑤の場合）'!$BK69,1,0),0),0)</f>
        <v>0</v>
      </c>
      <c r="HQ64" s="365">
        <f>IF(HQ$19-'様式３（療養者名簿）（⑤の場合）'!$BJ69+1&lt;=15,IF(HQ$19&gt;='様式３（療養者名簿）（⑤の場合）'!$BJ69,IF(HQ$19&lt;='様式３（療養者名簿）（⑤の場合）'!$BK69,1,0),0),0)</f>
        <v>0</v>
      </c>
      <c r="HR64" s="365">
        <f>IF(HR$19-'様式３（療養者名簿）（⑤の場合）'!$BJ69+1&lt;=15,IF(HR$19&gt;='様式３（療養者名簿）（⑤の場合）'!$BJ69,IF(HR$19&lt;='様式３（療養者名簿）（⑤の場合）'!$BK69,1,0),0),0)</f>
        <v>0</v>
      </c>
      <c r="HS64" s="365">
        <f>IF(HS$19-'様式３（療養者名簿）（⑤の場合）'!$BJ69+1&lt;=15,IF(HS$19&gt;='様式３（療養者名簿）（⑤の場合）'!$BJ69,IF(HS$19&lt;='様式３（療養者名簿）（⑤の場合）'!$BK69,1,0),0),0)</f>
        <v>0</v>
      </c>
      <c r="HT64" s="365">
        <f>IF(HT$19-'様式３（療養者名簿）（⑤の場合）'!$BJ69+1&lt;=15,IF(HT$19&gt;='様式３（療養者名簿）（⑤の場合）'!$BJ69,IF(HT$19&lt;='様式３（療養者名簿）（⑤の場合）'!$BK69,1,0),0),0)</f>
        <v>0</v>
      </c>
      <c r="HU64" s="365">
        <f>IF(HU$19-'様式３（療養者名簿）（⑤の場合）'!$BJ69+1&lt;=15,IF(HU$19&gt;='様式３（療養者名簿）（⑤の場合）'!$BJ69,IF(HU$19&lt;='様式３（療養者名簿）（⑤の場合）'!$BK69,1,0),0),0)</f>
        <v>0</v>
      </c>
      <c r="HV64" s="365">
        <f>IF(HV$19-'様式３（療養者名簿）（⑤の場合）'!$BJ69+1&lt;=15,IF(HV$19&gt;='様式３（療養者名簿）（⑤の場合）'!$BJ69,IF(HV$19&lt;='様式３（療養者名簿）（⑤の場合）'!$BK69,1,0),0),0)</f>
        <v>0</v>
      </c>
      <c r="HW64" s="365">
        <f>IF(HW$19-'様式３（療養者名簿）（⑤の場合）'!$BJ69+1&lt;=15,IF(HW$19&gt;='様式３（療養者名簿）（⑤の場合）'!$BJ69,IF(HW$19&lt;='様式３（療養者名簿）（⑤の場合）'!$BK69,1,0),0),0)</f>
        <v>0</v>
      </c>
      <c r="HX64" s="365">
        <f>IF(HX$19-'様式３（療養者名簿）（⑤の場合）'!$BJ69+1&lt;=15,IF(HX$19&gt;='様式３（療養者名簿）（⑤の場合）'!$BJ69,IF(HX$19&lt;='様式３（療養者名簿）（⑤の場合）'!$BK69,1,0),0),0)</f>
        <v>0</v>
      </c>
      <c r="HY64" s="365">
        <f>IF(HY$19-'様式３（療養者名簿）（⑤の場合）'!$BJ69+1&lt;=15,IF(HY$19&gt;='様式３（療養者名簿）（⑤の場合）'!$BJ69,IF(HY$19&lt;='様式３（療養者名簿）（⑤の場合）'!$BK69,1,0),0),0)</f>
        <v>0</v>
      </c>
      <c r="HZ64" s="365">
        <f>IF(HZ$19-'様式３（療養者名簿）（⑤の場合）'!$BJ69+1&lt;=15,IF(HZ$19&gt;='様式３（療養者名簿）（⑤の場合）'!$BJ69,IF(HZ$19&lt;='様式３（療養者名簿）（⑤の場合）'!$BK69,1,0),0),0)</f>
        <v>0</v>
      </c>
      <c r="IA64" s="365">
        <f>IF(IA$19-'様式３（療養者名簿）（⑤の場合）'!$BJ69+1&lt;=15,IF(IA$19&gt;='様式３（療養者名簿）（⑤の場合）'!$BJ69,IF(IA$19&lt;='様式３（療養者名簿）（⑤の場合）'!$BK69,1,0),0),0)</f>
        <v>0</v>
      </c>
      <c r="IB64" s="365">
        <f>IF(IB$19-'様式３（療養者名簿）（⑤の場合）'!$BJ69+1&lt;=15,IF(IB$19&gt;='様式３（療養者名簿）（⑤の場合）'!$BJ69,IF(IB$19&lt;='様式３（療養者名簿）（⑤の場合）'!$BK69,1,0),0),0)</f>
        <v>0</v>
      </c>
      <c r="IC64" s="365">
        <f>IF(IC$19-'様式３（療養者名簿）（⑤の場合）'!$BJ69+1&lt;=15,IF(IC$19&gt;='様式３（療養者名簿）（⑤の場合）'!$BJ69,IF(IC$19&lt;='様式３（療養者名簿）（⑤の場合）'!$BK69,1,0),0),0)</f>
        <v>0</v>
      </c>
      <c r="ID64" s="365">
        <f>IF(ID$19-'様式３（療養者名簿）（⑤の場合）'!$BJ69+1&lt;=15,IF(ID$19&gt;='様式３（療養者名簿）（⑤の場合）'!$BJ69,IF(ID$19&lt;='様式３（療養者名簿）（⑤の場合）'!$BK69,1,0),0),0)</f>
        <v>0</v>
      </c>
      <c r="IE64" s="365">
        <f>IF(IE$19-'様式３（療養者名簿）（⑤の場合）'!$BJ69+1&lt;=15,IF(IE$19&gt;='様式３（療養者名簿）（⑤の場合）'!$BJ69,IF(IE$19&lt;='様式３（療養者名簿）（⑤の場合）'!$BK69,1,0),0),0)</f>
        <v>0</v>
      </c>
      <c r="IF64" s="365">
        <f>IF(IF$19-'様式３（療養者名簿）（⑤の場合）'!$BJ69+1&lt;=15,IF(IF$19&gt;='様式３（療養者名簿）（⑤の場合）'!$BJ69,IF(IF$19&lt;='様式３（療養者名簿）（⑤の場合）'!$BK69,1,0),0),0)</f>
        <v>0</v>
      </c>
      <c r="IG64" s="365">
        <f>IF(IG$19-'様式３（療養者名簿）（⑤の場合）'!$BJ69+1&lt;=15,IF(IG$19&gt;='様式３（療養者名簿）（⑤の場合）'!$BJ69,IF(IG$19&lt;='様式３（療養者名簿）（⑤の場合）'!$BK69,1,0),0),0)</f>
        <v>0</v>
      </c>
      <c r="IH64" s="365">
        <f>IF(IH$19-'様式３（療養者名簿）（⑤の場合）'!$BJ69+1&lt;=15,IF(IH$19&gt;='様式３（療養者名簿）（⑤の場合）'!$BJ69,IF(IH$19&lt;='様式３（療養者名簿）（⑤の場合）'!$BK69,1,0),0),0)</f>
        <v>0</v>
      </c>
      <c r="II64" s="365">
        <f>IF(II$19-'様式３（療養者名簿）（⑤の場合）'!$BJ69+1&lt;=15,IF(II$19&gt;='様式３（療養者名簿）（⑤の場合）'!$BJ69,IF(II$19&lt;='様式３（療養者名簿）（⑤の場合）'!$BK69,1,0),0),0)</f>
        <v>0</v>
      </c>
      <c r="IJ64" s="365">
        <f>IF(IJ$19-'様式３（療養者名簿）（⑤の場合）'!$BJ69+1&lt;=15,IF(IJ$19&gt;='様式３（療養者名簿）（⑤の場合）'!$BJ69,IF(IJ$19&lt;='様式３（療養者名簿）（⑤の場合）'!$BK69,1,0),0),0)</f>
        <v>0</v>
      </c>
      <c r="IK64" s="365">
        <f>IF(IK$19-'様式３（療養者名簿）（⑤の場合）'!$BJ69+1&lt;=15,IF(IK$19&gt;='様式３（療養者名簿）（⑤の場合）'!$BJ69,IF(IK$19&lt;='様式３（療養者名簿）（⑤の場合）'!$BK69,1,0),0),0)</f>
        <v>0</v>
      </c>
      <c r="IL64" s="365">
        <f>IF(IL$19-'様式３（療養者名簿）（⑤の場合）'!$BJ69+1&lt;=15,IF(IL$19&gt;='様式３（療養者名簿）（⑤の場合）'!$BJ69,IF(IL$19&lt;='様式３（療養者名簿）（⑤の場合）'!$BK69,1,0),0),0)</f>
        <v>0</v>
      </c>
      <c r="IM64" s="365">
        <f>IF(IM$19-'様式３（療養者名簿）（⑤の場合）'!$BJ69+1&lt;=15,IF(IM$19&gt;='様式３（療養者名簿）（⑤の場合）'!$BJ69,IF(IM$19&lt;='様式３（療養者名簿）（⑤の場合）'!$BK69,1,0),0),0)</f>
        <v>0</v>
      </c>
      <c r="IN64" s="365">
        <f>IF(IN$19-'様式３（療養者名簿）（⑤の場合）'!$BJ69+1&lt;=15,IF(IN$19&gt;='様式３（療養者名簿）（⑤の場合）'!$BJ69,IF(IN$19&lt;='様式３（療養者名簿）（⑤の場合）'!$BK69,1,0),0),0)</f>
        <v>0</v>
      </c>
      <c r="IO64" s="365">
        <f>IF(IO$19-'様式３（療養者名簿）（⑤の場合）'!$BJ69+1&lt;=15,IF(IO$19&gt;='様式３（療養者名簿）（⑤の場合）'!$BJ69,IF(IO$19&lt;='様式３（療養者名簿）（⑤の場合）'!$BK69,1,0),0),0)</f>
        <v>0</v>
      </c>
      <c r="IP64" s="365">
        <f>IF(IP$19-'様式３（療養者名簿）（⑤の場合）'!$BJ69+1&lt;=15,IF(IP$19&gt;='様式３（療養者名簿）（⑤の場合）'!$BJ69,IF(IP$19&lt;='様式３（療養者名簿）（⑤の場合）'!$BK69,1,0),0),0)</f>
        <v>0</v>
      </c>
      <c r="IQ64" s="365">
        <f>IF(IQ$19-'様式３（療養者名簿）（⑤の場合）'!$BJ69+1&lt;=15,IF(IQ$19&gt;='様式３（療養者名簿）（⑤の場合）'!$BJ69,IF(IQ$19&lt;='様式３（療養者名簿）（⑤の場合）'!$BK69,1,0),0),0)</f>
        <v>0</v>
      </c>
      <c r="IR64" s="365">
        <f>IF(IR$19-'様式３（療養者名簿）（⑤の場合）'!$BJ69+1&lt;=15,IF(IR$19&gt;='様式３（療養者名簿）（⑤の場合）'!$BJ69,IF(IR$19&lt;='様式３（療養者名簿）（⑤の場合）'!$BK69,1,0),0),0)</f>
        <v>0</v>
      </c>
      <c r="IS64" s="365">
        <f>IF(IS$19-'様式３（療養者名簿）（⑤の場合）'!$BJ69+1&lt;=15,IF(IS$19&gt;='様式３（療養者名簿）（⑤の場合）'!$BJ69,IF(IS$19&lt;='様式３（療養者名簿）（⑤の場合）'!$BK69,1,0),0),0)</f>
        <v>0</v>
      </c>
      <c r="IT64" s="365">
        <f>IF(IT$19-'様式３（療養者名簿）（⑤の場合）'!$BJ69+1&lt;=15,IF(IT$19&gt;='様式３（療養者名簿）（⑤の場合）'!$BJ69,IF(IT$19&lt;='様式３（療養者名簿）（⑤の場合）'!$BK69,1,0),0),0)</f>
        <v>0</v>
      </c>
      <c r="IU64" s="365">
        <f>IF(IU$19-'様式３（療養者名簿）（⑤の場合）'!$BJ69+1&lt;=15,IF(IU$19&gt;='様式３（療養者名簿）（⑤の場合）'!$BJ69,IF(IU$19&lt;='様式３（療養者名簿）（⑤の場合）'!$BK69,1,0),0),0)</f>
        <v>0</v>
      </c>
      <c r="IV64" s="365">
        <f>IF(IV$19-'様式３（療養者名簿）（⑤の場合）'!$BJ69+1&lt;=15,IF(IV$19&gt;='様式３（療養者名簿）（⑤の場合）'!$BJ69,IF(IV$19&lt;='様式３（療養者名簿）（⑤の場合）'!$BK69,1,0),0),0)</f>
        <v>0</v>
      </c>
      <c r="IW64" s="365">
        <f>IF(IW$19-'様式３（療養者名簿）（⑤の場合）'!$BJ69+1&lt;=15,IF(IW$19&gt;='様式３（療養者名簿）（⑤の場合）'!$BJ69,IF(IW$19&lt;='様式３（療養者名簿）（⑤の場合）'!$BK69,1,0),0),0)</f>
        <v>0</v>
      </c>
      <c r="IX64" s="365">
        <f>IF(IX$19-'様式３（療養者名簿）（⑤の場合）'!$BJ69+1&lt;=15,IF(IX$19&gt;='様式３（療養者名簿）（⑤の場合）'!$BJ69,IF(IX$19&lt;='様式３（療養者名簿）（⑤の場合）'!$BK69,1,0),0),0)</f>
        <v>0</v>
      </c>
      <c r="IY64" s="365">
        <f>IF(IY$19-'様式３（療養者名簿）（⑤の場合）'!$BJ69+1&lt;=15,IF(IY$19&gt;='様式３（療養者名簿）（⑤の場合）'!$BJ69,IF(IY$19&lt;='様式３（療養者名簿）（⑤の場合）'!$BK69,1,0),0),0)</f>
        <v>0</v>
      </c>
      <c r="IZ64" s="365">
        <f>IF(IZ$19-'様式３（療養者名簿）（⑤の場合）'!$BJ69+1&lt;=15,IF(IZ$19&gt;='様式３（療養者名簿）（⑤の場合）'!$BJ69,IF(IZ$19&lt;='様式３（療養者名簿）（⑤の場合）'!$BK69,1,0),0),0)</f>
        <v>0</v>
      </c>
      <c r="JA64" s="365">
        <f>IF(JA$19-'様式３（療養者名簿）（⑤の場合）'!$BJ69+1&lt;=15,IF(JA$19&gt;='様式３（療養者名簿）（⑤の場合）'!$BJ69,IF(JA$19&lt;='様式３（療養者名簿）（⑤の場合）'!$BK69,1,0),0),0)</f>
        <v>0</v>
      </c>
      <c r="JB64" s="365">
        <f>IF(JB$19-'様式３（療養者名簿）（⑤の場合）'!$BJ69+1&lt;=15,IF(JB$19&gt;='様式３（療養者名簿）（⑤の場合）'!$BJ69,IF(JB$19&lt;='様式３（療養者名簿）（⑤の場合）'!$BK69,1,0),0),0)</f>
        <v>0</v>
      </c>
      <c r="JC64" s="365">
        <f>IF(JC$19-'様式３（療養者名簿）（⑤の場合）'!$BJ69+1&lt;=15,IF(JC$19&gt;='様式３（療養者名簿）（⑤の場合）'!$BJ69,IF(JC$19&lt;='様式３（療養者名簿）（⑤の場合）'!$BK69,1,0),0),0)</f>
        <v>0</v>
      </c>
      <c r="JD64" s="365">
        <f>IF(JD$19-'様式３（療養者名簿）（⑤の場合）'!$BJ69+1&lt;=15,IF(JD$19&gt;='様式３（療養者名簿）（⑤の場合）'!$BJ69,IF(JD$19&lt;='様式３（療養者名簿）（⑤の場合）'!$BK69,1,0),0),0)</f>
        <v>0</v>
      </c>
      <c r="JE64" s="365">
        <f>IF(JE$19-'様式３（療養者名簿）（⑤の場合）'!$BJ69+1&lt;=15,IF(JE$19&gt;='様式３（療養者名簿）（⑤の場合）'!$BJ69,IF(JE$19&lt;='様式３（療養者名簿）（⑤の場合）'!$BK69,1,0),0),0)</f>
        <v>0</v>
      </c>
      <c r="JF64" s="365">
        <f>IF(JF$19-'様式３（療養者名簿）（⑤の場合）'!$BJ69+1&lt;=15,IF(JF$19&gt;='様式３（療養者名簿）（⑤の場合）'!$BJ69,IF(JF$19&lt;='様式３（療養者名簿）（⑤の場合）'!$BK69,1,0),0),0)</f>
        <v>0</v>
      </c>
      <c r="JG64" s="365">
        <f>IF(JG$19-'様式３（療養者名簿）（⑤の場合）'!$BJ69+1&lt;=15,IF(JG$19&gt;='様式３（療養者名簿）（⑤の場合）'!$BJ69,IF(JG$19&lt;='様式３（療養者名簿）（⑤の場合）'!$BK69,1,0),0),0)</f>
        <v>0</v>
      </c>
      <c r="JH64" s="365">
        <f>IF(JH$19-'様式３（療養者名簿）（⑤の場合）'!$BJ69+1&lt;=15,IF(JH$19&gt;='様式３（療養者名簿）（⑤の場合）'!$BJ69,IF(JH$19&lt;='様式３（療養者名簿）（⑤の場合）'!$BK69,1,0),0),0)</f>
        <v>0</v>
      </c>
      <c r="JI64" s="365">
        <f>IF(JI$19-'様式３（療養者名簿）（⑤の場合）'!$BJ69+1&lt;=15,IF(JI$19&gt;='様式３（療養者名簿）（⑤の場合）'!$BJ69,IF(JI$19&lt;='様式３（療養者名簿）（⑤の場合）'!$BK69,1,0),0),0)</f>
        <v>0</v>
      </c>
      <c r="JJ64" s="365">
        <f>IF(JJ$19-'様式３（療養者名簿）（⑤の場合）'!$BJ69+1&lt;=15,IF(JJ$19&gt;='様式３（療養者名簿）（⑤の場合）'!$BJ69,IF(JJ$19&lt;='様式３（療養者名簿）（⑤の場合）'!$BK69,1,0),0),0)</f>
        <v>0</v>
      </c>
      <c r="JK64" s="365">
        <f>IF(JK$19-'様式３（療養者名簿）（⑤の場合）'!$BJ69+1&lt;=15,IF(JK$19&gt;='様式３（療養者名簿）（⑤の場合）'!$BJ69,IF(JK$19&lt;='様式３（療養者名簿）（⑤の場合）'!$BK69,1,0),0),0)</f>
        <v>0</v>
      </c>
      <c r="JL64" s="365">
        <f>IF(JL$19-'様式３（療養者名簿）（⑤の場合）'!$BJ69+1&lt;=15,IF(JL$19&gt;='様式３（療養者名簿）（⑤の場合）'!$BJ69,IF(JL$19&lt;='様式３（療養者名簿）（⑤の場合）'!$BK69,1,0),0),0)</f>
        <v>0</v>
      </c>
      <c r="JM64" s="365">
        <f>IF(JM$19-'様式３（療養者名簿）（⑤の場合）'!$BJ69+1&lt;=15,IF(JM$19&gt;='様式３（療養者名簿）（⑤の場合）'!$BJ69,IF(JM$19&lt;='様式３（療養者名簿）（⑤の場合）'!$BK69,1,0),0),0)</f>
        <v>0</v>
      </c>
      <c r="JN64" s="365">
        <f>IF(JN$19-'様式３（療養者名簿）（⑤の場合）'!$BJ69+1&lt;=15,IF(JN$19&gt;='様式３（療養者名簿）（⑤の場合）'!$BJ69,IF(JN$19&lt;='様式３（療養者名簿）（⑤の場合）'!$BK69,1,0),0),0)</f>
        <v>0</v>
      </c>
      <c r="JO64" s="365">
        <f>IF(JO$19-'様式３（療養者名簿）（⑤の場合）'!$BJ69+1&lt;=15,IF(JO$19&gt;='様式３（療養者名簿）（⑤の場合）'!$BJ69,IF(JO$19&lt;='様式３（療養者名簿）（⑤の場合）'!$BK69,1,0),0),0)</f>
        <v>0</v>
      </c>
      <c r="JP64" s="365">
        <f>IF(JP$19-'様式３（療養者名簿）（⑤の場合）'!$BJ69+1&lt;=15,IF(JP$19&gt;='様式３（療養者名簿）（⑤の場合）'!$BJ69,IF(JP$19&lt;='様式３（療養者名簿）（⑤の場合）'!$BK69,1,0),0),0)</f>
        <v>0</v>
      </c>
      <c r="JQ64" s="365">
        <f>IF(JQ$19-'様式３（療養者名簿）（⑤の場合）'!$BJ69+1&lt;=15,IF(JQ$19&gt;='様式３（療養者名簿）（⑤の場合）'!$BJ69,IF(JQ$19&lt;='様式３（療養者名簿）（⑤の場合）'!$BK69,1,0),0),0)</f>
        <v>0</v>
      </c>
      <c r="JR64" s="365">
        <f>IF(JR$19-'様式３（療養者名簿）（⑤の場合）'!$BJ69+1&lt;=15,IF(JR$19&gt;='様式３（療養者名簿）（⑤の場合）'!$BJ69,IF(JR$19&lt;='様式３（療養者名簿）（⑤の場合）'!$BK69,1,0),0),0)</f>
        <v>0</v>
      </c>
      <c r="JS64" s="365">
        <f>IF(JS$19-'様式３（療養者名簿）（⑤の場合）'!$BJ69+1&lt;=15,IF(JS$19&gt;='様式３（療養者名簿）（⑤の場合）'!$BJ69,IF(JS$19&lt;='様式３（療養者名簿）（⑤の場合）'!$BK69,1,0),0),0)</f>
        <v>0</v>
      </c>
      <c r="JT64" s="365">
        <f>IF(JT$19-'様式３（療養者名簿）（⑤の場合）'!$BJ69+1&lt;=15,IF(JT$19&gt;='様式３（療養者名簿）（⑤の場合）'!$BJ69,IF(JT$19&lt;='様式３（療養者名簿）（⑤の場合）'!$BK69,1,0),0),0)</f>
        <v>0</v>
      </c>
      <c r="JU64" s="365">
        <f>IF(JU$19-'様式３（療養者名簿）（⑤の場合）'!$BJ69+1&lt;=15,IF(JU$19&gt;='様式３（療養者名簿）（⑤の場合）'!$BJ69,IF(JU$19&lt;='様式３（療養者名簿）（⑤の場合）'!$BK69,1,0),0),0)</f>
        <v>0</v>
      </c>
      <c r="JV64" s="365">
        <f>IF(JV$19-'様式３（療養者名簿）（⑤の場合）'!$BJ69+1&lt;=15,IF(JV$19&gt;='様式３（療養者名簿）（⑤の場合）'!$BJ69,IF(JV$19&lt;='様式３（療養者名簿）（⑤の場合）'!$BK69,1,0),0),0)</f>
        <v>0</v>
      </c>
      <c r="JW64" s="365">
        <f>IF(JW$19-'様式３（療養者名簿）（⑤の場合）'!$BJ69+1&lt;=15,IF(JW$19&gt;='様式３（療養者名簿）（⑤の場合）'!$BJ69,IF(JW$19&lt;='様式３（療養者名簿）（⑤の場合）'!$BK69,1,0),0),0)</f>
        <v>0</v>
      </c>
      <c r="JX64" s="365">
        <f>IF(JX$19-'様式３（療養者名簿）（⑤の場合）'!$BJ69+1&lt;=15,IF(JX$19&gt;='様式３（療養者名簿）（⑤の場合）'!$BJ69,IF(JX$19&lt;='様式３（療養者名簿）（⑤の場合）'!$BK69,1,0),0),0)</f>
        <v>0</v>
      </c>
      <c r="JY64" s="365">
        <f>IF(JY$19-'様式３（療養者名簿）（⑤の場合）'!$BJ69+1&lt;=15,IF(JY$19&gt;='様式３（療養者名簿）（⑤の場合）'!$BJ69,IF(JY$19&lt;='様式３（療養者名簿）（⑤の場合）'!$BK69,1,0),0),0)</f>
        <v>0</v>
      </c>
      <c r="JZ64" s="365">
        <f>IF(JZ$19-'様式３（療養者名簿）（⑤の場合）'!$BJ69+1&lt;=15,IF(JZ$19&gt;='様式３（療養者名簿）（⑤の場合）'!$BJ69,IF(JZ$19&lt;='様式３（療養者名簿）（⑤の場合）'!$BK69,1,0),0),0)</f>
        <v>0</v>
      </c>
      <c r="KA64" s="365">
        <f>IF(KA$19-'様式３（療養者名簿）（⑤の場合）'!$BJ69+1&lt;=15,IF(KA$19&gt;='様式３（療養者名簿）（⑤の場合）'!$BJ69,IF(KA$19&lt;='様式３（療養者名簿）（⑤の場合）'!$BK69,1,0),0),0)</f>
        <v>0</v>
      </c>
      <c r="KB64" s="365">
        <f>IF(KB$19-'様式３（療養者名簿）（⑤の場合）'!$BJ69+1&lt;=15,IF(KB$19&gt;='様式３（療養者名簿）（⑤の場合）'!$BJ69,IF(KB$19&lt;='様式３（療養者名簿）（⑤の場合）'!$BK69,1,0),0),0)</f>
        <v>0</v>
      </c>
      <c r="KC64" s="365">
        <f>IF(KC$19-'様式３（療養者名簿）（⑤の場合）'!$BJ69+1&lt;=15,IF(KC$19&gt;='様式３（療養者名簿）（⑤の場合）'!$BJ69,IF(KC$19&lt;='様式３（療養者名簿）（⑤の場合）'!$BK69,1,0),0),0)</f>
        <v>0</v>
      </c>
      <c r="KD64" s="365">
        <f>IF(KD$19-'様式３（療養者名簿）（⑤の場合）'!$BJ69+1&lt;=15,IF(KD$19&gt;='様式３（療養者名簿）（⑤の場合）'!$BJ69,IF(KD$19&lt;='様式３（療養者名簿）（⑤の場合）'!$BK69,1,0),0),0)</f>
        <v>0</v>
      </c>
      <c r="KE64" s="365">
        <f>IF(KE$19-'様式３（療養者名簿）（⑤の場合）'!$BJ69+1&lt;=15,IF(KE$19&gt;='様式３（療養者名簿）（⑤の場合）'!$BJ69,IF(KE$19&lt;='様式３（療養者名簿）（⑤の場合）'!$BK69,1,0),0),0)</f>
        <v>0</v>
      </c>
      <c r="KF64" s="365">
        <f>IF(KF$19-'様式３（療養者名簿）（⑤の場合）'!$BJ69+1&lt;=15,IF(KF$19&gt;='様式３（療養者名簿）（⑤の場合）'!$BJ69,IF(KF$19&lt;='様式３（療養者名簿）（⑤の場合）'!$BK69,1,0),0),0)</f>
        <v>0</v>
      </c>
      <c r="KG64" s="365">
        <f>IF(KG$19-'様式３（療養者名簿）（⑤の場合）'!$BJ69+1&lt;=15,IF(KG$19&gt;='様式３（療養者名簿）（⑤の場合）'!$BJ69,IF(KG$19&lt;='様式３（療養者名簿）（⑤の場合）'!$BK69,1,0),0),0)</f>
        <v>0</v>
      </c>
      <c r="KH64" s="365">
        <f>IF(KH$19-'様式３（療養者名簿）（⑤の場合）'!$BJ69+1&lt;=15,IF(KH$19&gt;='様式３（療養者名簿）（⑤の場合）'!$BJ69,IF(KH$19&lt;='様式３（療養者名簿）（⑤の場合）'!$BK69,1,0),0),0)</f>
        <v>0</v>
      </c>
      <c r="KI64" s="365">
        <f>IF(KI$19-'様式３（療養者名簿）（⑤の場合）'!$BJ69+1&lt;=15,IF(KI$19&gt;='様式３（療養者名簿）（⑤の場合）'!$BJ69,IF(KI$19&lt;='様式３（療養者名簿）（⑤の場合）'!$BK69,1,0),0),0)</f>
        <v>0</v>
      </c>
      <c r="KJ64" s="365">
        <f>IF(KJ$19-'様式３（療養者名簿）（⑤の場合）'!$BJ69+1&lt;=15,IF(KJ$19&gt;='様式３（療養者名簿）（⑤の場合）'!$BJ69,IF(KJ$19&lt;='様式３（療養者名簿）（⑤の場合）'!$BK69,1,0),0),0)</f>
        <v>0</v>
      </c>
      <c r="KK64" s="365">
        <f>IF(KK$19-'様式３（療養者名簿）（⑤の場合）'!$BJ69+1&lt;=15,IF(KK$19&gt;='様式３（療養者名簿）（⑤の場合）'!$BJ69,IF(KK$19&lt;='様式３（療養者名簿）（⑤の場合）'!$BK69,1,0),0),0)</f>
        <v>0</v>
      </c>
      <c r="KL64" s="365">
        <f>IF(KL$19-'様式３（療養者名簿）（⑤の場合）'!$BJ69+1&lt;=15,IF(KL$19&gt;='様式３（療養者名簿）（⑤の場合）'!$BJ69,IF(KL$19&lt;='様式３（療養者名簿）（⑤の場合）'!$BK69,1,0),0),0)</f>
        <v>0</v>
      </c>
      <c r="KM64" s="365">
        <f>IF(KM$19-'様式３（療養者名簿）（⑤の場合）'!$BJ69+1&lt;=15,IF(KM$19&gt;='様式３（療養者名簿）（⑤の場合）'!$BJ69,IF(KM$19&lt;='様式３（療養者名簿）（⑤の場合）'!$BK69,1,0),0),0)</f>
        <v>0</v>
      </c>
      <c r="KN64" s="365">
        <f>IF(KN$19-'様式３（療養者名簿）（⑤の場合）'!$BJ69+1&lt;=15,IF(KN$19&gt;='様式３（療養者名簿）（⑤の場合）'!$BJ69,IF(KN$19&lt;='様式３（療養者名簿）（⑤の場合）'!$BK69,1,0),0),0)</f>
        <v>0</v>
      </c>
      <c r="KO64" s="365">
        <f>IF(KO$19-'様式３（療養者名簿）（⑤の場合）'!$BJ69+1&lt;=15,IF(KO$19&gt;='様式３（療養者名簿）（⑤の場合）'!$BJ69,IF(KO$19&lt;='様式３（療養者名簿）（⑤の場合）'!$BK69,1,0),0),0)</f>
        <v>0</v>
      </c>
      <c r="KP64" s="365">
        <f>IF(KP$19-'様式３（療養者名簿）（⑤の場合）'!$BJ69+1&lt;=15,IF(KP$19&gt;='様式３（療養者名簿）（⑤の場合）'!$BJ69,IF(KP$19&lt;='様式３（療養者名簿）（⑤の場合）'!$BK69,1,0),0),0)</f>
        <v>0</v>
      </c>
      <c r="KQ64" s="365">
        <f>IF(KQ$19-'様式３（療養者名簿）（⑤の場合）'!$BJ69+1&lt;=15,IF(KQ$19&gt;='様式３（療養者名簿）（⑤の場合）'!$BJ69,IF(KQ$19&lt;='様式３（療養者名簿）（⑤の場合）'!$BK69,1,0),0),0)</f>
        <v>0</v>
      </c>
      <c r="KR64" s="365">
        <f>IF(KR$19-'様式３（療養者名簿）（⑤の場合）'!$BJ69+1&lt;=15,IF(KR$19&gt;='様式３（療養者名簿）（⑤の場合）'!$BJ69,IF(KR$19&lt;='様式３（療養者名簿）（⑤の場合）'!$BK69,1,0),0),0)</f>
        <v>0</v>
      </c>
      <c r="KS64" s="365">
        <f>IF(KS$19-'様式３（療養者名簿）（⑤の場合）'!$BJ69+1&lt;=15,IF(KS$19&gt;='様式３（療養者名簿）（⑤の場合）'!$BJ69,IF(KS$19&lt;='様式３（療養者名簿）（⑤の場合）'!$BK69,1,0),0),0)</f>
        <v>0</v>
      </c>
      <c r="KT64" s="365">
        <f>IF(KT$19-'様式３（療養者名簿）（⑤の場合）'!$BJ69+1&lt;=15,IF(KT$19&gt;='様式３（療養者名簿）（⑤の場合）'!$BJ69,IF(KT$19&lt;='様式３（療養者名簿）（⑤の場合）'!$BK69,1,0),0),0)</f>
        <v>0</v>
      </c>
      <c r="KU64" s="365">
        <f>IF(KU$19-'様式３（療養者名簿）（⑤の場合）'!$BJ69+1&lt;=15,IF(KU$19&gt;='様式３（療養者名簿）（⑤の場合）'!$BJ69,IF(KU$19&lt;='様式３（療養者名簿）（⑤の場合）'!$BK69,1,0),0),0)</f>
        <v>0</v>
      </c>
      <c r="KV64" s="365">
        <f>IF(KV$19-'様式３（療養者名簿）（⑤の場合）'!$BJ69+1&lt;=15,IF(KV$19&gt;='様式３（療養者名簿）（⑤の場合）'!$BJ69,IF(KV$19&lt;='様式３（療養者名簿）（⑤の場合）'!$BK69,1,0),0),0)</f>
        <v>0</v>
      </c>
      <c r="KW64" s="365">
        <f>IF(KW$19-'様式３（療養者名簿）（⑤の場合）'!$BJ69+1&lt;=15,IF(KW$19&gt;='様式３（療養者名簿）（⑤の場合）'!$BJ69,IF(KW$19&lt;='様式３（療養者名簿）（⑤の場合）'!$BK69,1,0),0),0)</f>
        <v>0</v>
      </c>
      <c r="KX64" s="365">
        <f>IF(KX$19-'様式３（療養者名簿）（⑤の場合）'!$BJ69+1&lt;=15,IF(KX$19&gt;='様式３（療養者名簿）（⑤の場合）'!$BJ69,IF(KX$19&lt;='様式３（療養者名簿）（⑤の場合）'!$BK69,1,0),0),0)</f>
        <v>0</v>
      </c>
      <c r="KY64" s="365">
        <f>IF(KY$19-'様式３（療養者名簿）（⑤の場合）'!$BJ69+1&lt;=15,IF(KY$19&gt;='様式３（療養者名簿）（⑤の場合）'!$BJ69,IF(KY$19&lt;='様式３（療養者名簿）（⑤の場合）'!$BK69,1,0),0),0)</f>
        <v>0</v>
      </c>
      <c r="KZ64" s="365">
        <f>IF(KZ$19-'様式３（療養者名簿）（⑤の場合）'!$BJ69+1&lt;=15,IF(KZ$19&gt;='様式３（療養者名簿）（⑤の場合）'!$BJ69,IF(KZ$19&lt;='様式３（療養者名簿）（⑤の場合）'!$BK69,1,0),0),0)</f>
        <v>0</v>
      </c>
      <c r="LA64" s="365">
        <f>IF(LA$19-'様式３（療養者名簿）（⑤の場合）'!$BJ69+1&lt;=15,IF(LA$19&gt;='様式３（療養者名簿）（⑤の場合）'!$BJ69,IF(LA$19&lt;='様式３（療養者名簿）（⑤の場合）'!$BK69,1,0),0),0)</f>
        <v>0</v>
      </c>
      <c r="LB64" s="365">
        <f>IF(LB$19-'様式３（療養者名簿）（⑤の場合）'!$BJ69+1&lt;=15,IF(LB$19&gt;='様式３（療養者名簿）（⑤の場合）'!$BJ69,IF(LB$19&lt;='様式３（療養者名簿）（⑤の場合）'!$BK69,1,0),0),0)</f>
        <v>0</v>
      </c>
      <c r="LC64" s="365">
        <f>IF(LC$19-'様式３（療養者名簿）（⑤の場合）'!$BJ69+1&lt;=15,IF(LC$19&gt;='様式３（療養者名簿）（⑤の場合）'!$BJ69,IF(LC$19&lt;='様式３（療養者名簿）（⑤の場合）'!$BK69,1,0),0),0)</f>
        <v>0</v>
      </c>
      <c r="LD64" s="365">
        <f>IF(LD$19-'様式３（療養者名簿）（⑤の場合）'!$BJ69+1&lt;=15,IF(LD$19&gt;='様式３（療養者名簿）（⑤の場合）'!$BJ69,IF(LD$19&lt;='様式３（療養者名簿）（⑤の場合）'!$BK69,1,0),0),0)</f>
        <v>0</v>
      </c>
      <c r="LE64" s="365">
        <f>IF(LE$19-'様式３（療養者名簿）（⑤の場合）'!$BJ69+1&lt;=15,IF(LE$19&gt;='様式３（療養者名簿）（⑤の場合）'!$BJ69,IF(LE$19&lt;='様式３（療養者名簿）（⑤の場合）'!$BK69,1,0),0),0)</f>
        <v>0</v>
      </c>
      <c r="LF64" s="365">
        <f>IF(LF$19-'様式３（療養者名簿）（⑤の場合）'!$BJ69+1&lt;=15,IF(LF$19&gt;='様式３（療養者名簿）（⑤の場合）'!$BJ69,IF(LF$19&lt;='様式３（療養者名簿）（⑤の場合）'!$BK69,1,0),0),0)</f>
        <v>0</v>
      </c>
      <c r="LG64" s="365">
        <f>IF(LG$19-'様式３（療養者名簿）（⑤の場合）'!$BJ69+1&lt;=15,IF(LG$19&gt;='様式３（療養者名簿）（⑤の場合）'!$BJ69,IF(LG$19&lt;='様式３（療養者名簿）（⑤の場合）'!$BK69,1,0),0),0)</f>
        <v>0</v>
      </c>
      <c r="LH64" s="365">
        <f>IF(LH$19-'様式３（療養者名簿）（⑤の場合）'!$BJ69+1&lt;=15,IF(LH$19&gt;='様式３（療養者名簿）（⑤の場合）'!$BJ69,IF(LH$19&lt;='様式３（療養者名簿）（⑤の場合）'!$BK69,1,0),0),0)</f>
        <v>0</v>
      </c>
      <c r="LI64" s="365">
        <f>IF(LI$19-'様式３（療養者名簿）（⑤の場合）'!$BJ69+1&lt;=15,IF(LI$19&gt;='様式３（療養者名簿）（⑤の場合）'!$BJ69,IF(LI$19&lt;='様式３（療養者名簿）（⑤の場合）'!$BK69,1,0),0),0)</f>
        <v>0</v>
      </c>
      <c r="LJ64" s="365">
        <f>IF(LJ$19-'様式３（療養者名簿）（⑤の場合）'!$BJ69+1&lt;=15,IF(LJ$19&gt;='様式３（療養者名簿）（⑤の場合）'!$BJ69,IF(LJ$19&lt;='様式３（療養者名簿）（⑤の場合）'!$BK69,1,0),0),0)</f>
        <v>0</v>
      </c>
      <c r="LK64" s="365">
        <f>IF(LK$19-'様式３（療養者名簿）（⑤の場合）'!$BJ69+1&lt;=15,IF(LK$19&gt;='様式３（療養者名簿）（⑤の場合）'!$BJ69,IF(LK$19&lt;='様式３（療養者名簿）（⑤の場合）'!$BK69,1,0),0),0)</f>
        <v>0</v>
      </c>
      <c r="LL64" s="365">
        <f>IF(LL$19-'様式３（療養者名簿）（⑤の場合）'!$BJ69+1&lt;=15,IF(LL$19&gt;='様式３（療養者名簿）（⑤の場合）'!$BJ69,IF(LL$19&lt;='様式３（療養者名簿）（⑤の場合）'!$BK69,1,0),0),0)</f>
        <v>0</v>
      </c>
      <c r="LM64" s="365">
        <f>IF(LM$19-'様式３（療養者名簿）（⑤の場合）'!$BJ69+1&lt;=15,IF(LM$19&gt;='様式３（療養者名簿）（⑤の場合）'!$BJ69,IF(LM$19&lt;='様式３（療養者名簿）（⑤の場合）'!$BK69,1,0),0),0)</f>
        <v>0</v>
      </c>
      <c r="LN64" s="365">
        <f>IF(LN$19-'様式３（療養者名簿）（⑤の場合）'!$BJ69+1&lt;=15,IF(LN$19&gt;='様式３（療養者名簿）（⑤の場合）'!$BJ69,IF(LN$19&lt;='様式３（療養者名簿）（⑤の場合）'!$BK69,1,0),0),0)</f>
        <v>0</v>
      </c>
      <c r="LO64" s="365">
        <f>IF(LO$19-'様式３（療養者名簿）（⑤の場合）'!$BJ69+1&lt;=15,IF(LO$19&gt;='様式３（療養者名簿）（⑤の場合）'!$BJ69,IF(LO$19&lt;='様式３（療養者名簿）（⑤の場合）'!$BK69,1,0),0),0)</f>
        <v>0</v>
      </c>
      <c r="LP64" s="365">
        <f>IF(LP$19-'様式３（療養者名簿）（⑤の場合）'!$BJ69+1&lt;=15,IF(LP$19&gt;='様式３（療養者名簿）（⑤の場合）'!$BJ69,IF(LP$19&lt;='様式３（療養者名簿）（⑤の場合）'!$BK69,1,0),0),0)</f>
        <v>0</v>
      </c>
      <c r="LQ64" s="365">
        <f>IF(LQ$19-'様式３（療養者名簿）（⑤の場合）'!$BJ69+1&lt;=15,IF(LQ$19&gt;='様式３（療養者名簿）（⑤の場合）'!$BJ69,IF(LQ$19&lt;='様式３（療養者名簿）（⑤の場合）'!$BK69,1,0),0),0)</f>
        <v>0</v>
      </c>
      <c r="LR64" s="365">
        <f>IF(LR$19-'様式３（療養者名簿）（⑤の場合）'!$BJ69+1&lt;=15,IF(LR$19&gt;='様式３（療養者名簿）（⑤の場合）'!$BJ69,IF(LR$19&lt;='様式３（療養者名簿）（⑤の場合）'!$BK69,1,0),0),0)</f>
        <v>0</v>
      </c>
      <c r="LS64" s="365">
        <f>IF(LS$19-'様式３（療養者名簿）（⑤の場合）'!$BJ69+1&lt;=15,IF(LS$19&gt;='様式３（療養者名簿）（⑤の場合）'!$BJ69,IF(LS$19&lt;='様式３（療養者名簿）（⑤の場合）'!$BK69,1,0),0),0)</f>
        <v>0</v>
      </c>
      <c r="LT64" s="365">
        <f>IF(LT$19-'様式３（療養者名簿）（⑤の場合）'!$BJ69+1&lt;=15,IF(LT$19&gt;='様式３（療養者名簿）（⑤の場合）'!$BJ69,IF(LT$19&lt;='様式３（療養者名簿）（⑤の場合）'!$BK69,1,0),0),0)</f>
        <v>0</v>
      </c>
      <c r="LU64" s="365">
        <f>IF(LU$19-'様式３（療養者名簿）（⑤の場合）'!$BJ69+1&lt;=15,IF(LU$19&gt;='様式３（療養者名簿）（⑤の場合）'!$BJ69,IF(LU$19&lt;='様式３（療養者名簿）（⑤の場合）'!$BK69,1,0),0),0)</f>
        <v>0</v>
      </c>
      <c r="LV64" s="365">
        <f>IF(LV$19-'様式３（療養者名簿）（⑤の場合）'!$BJ69+1&lt;=15,IF(LV$19&gt;='様式３（療養者名簿）（⑤の場合）'!$BJ69,IF(LV$19&lt;='様式３（療養者名簿）（⑤の場合）'!$BK69,1,0),0),0)</f>
        <v>0</v>
      </c>
      <c r="LW64" s="365">
        <f>IF(LW$19-'様式３（療養者名簿）（⑤の場合）'!$BJ69+1&lt;=15,IF(LW$19&gt;='様式３（療養者名簿）（⑤の場合）'!$BJ69,IF(LW$19&lt;='様式３（療養者名簿）（⑤の場合）'!$BK69,1,0),0),0)</f>
        <v>0</v>
      </c>
      <c r="LX64" s="365">
        <f>IF(LX$19-'様式３（療養者名簿）（⑤の場合）'!$BJ69+1&lt;=15,IF(LX$19&gt;='様式３（療養者名簿）（⑤の場合）'!$BJ69,IF(LX$19&lt;='様式３（療養者名簿）（⑤の場合）'!$BK69,1,0),0),0)</f>
        <v>0</v>
      </c>
      <c r="LY64" s="365">
        <f>IF(LY$19-'様式３（療養者名簿）（⑤の場合）'!$BJ69+1&lt;=15,IF(LY$19&gt;='様式３（療養者名簿）（⑤の場合）'!$BJ69,IF(LY$19&lt;='様式３（療養者名簿）（⑤の場合）'!$BK69,1,0),0),0)</f>
        <v>0</v>
      </c>
      <c r="LZ64" s="365">
        <f>IF(LZ$19-'様式３（療養者名簿）（⑤の場合）'!$BJ69+1&lt;=15,IF(LZ$19&gt;='様式３（療養者名簿）（⑤の場合）'!$BJ69,IF(LZ$19&lt;='様式３（療養者名簿）（⑤の場合）'!$BK69,1,0),0),0)</f>
        <v>0</v>
      </c>
      <c r="MA64" s="365">
        <f>IF(MA$19-'様式３（療養者名簿）（⑤の場合）'!$BJ69+1&lt;=15,IF(MA$19&gt;='様式３（療養者名簿）（⑤の場合）'!$BJ69,IF(MA$19&lt;='様式３（療養者名簿）（⑤の場合）'!$BK69,1,0),0),0)</f>
        <v>0</v>
      </c>
      <c r="MB64" s="365">
        <f>IF(MB$19-'様式３（療養者名簿）（⑤の場合）'!$BJ69+1&lt;=15,IF(MB$19&gt;='様式３（療養者名簿）（⑤の場合）'!$BJ69,IF(MB$19&lt;='様式３（療養者名簿）（⑤の場合）'!$BK69,1,0),0),0)</f>
        <v>0</v>
      </c>
      <c r="MC64" s="365">
        <f>IF(MC$19-'様式３（療養者名簿）（⑤の場合）'!$BJ69+1&lt;=15,IF(MC$19&gt;='様式３（療養者名簿）（⑤の場合）'!$BJ69,IF(MC$19&lt;='様式３（療養者名簿）（⑤の場合）'!$BK69,1,0),0),0)</f>
        <v>0</v>
      </c>
      <c r="MD64" s="365">
        <f>IF(MD$19-'様式３（療養者名簿）（⑤の場合）'!$BJ69+1&lt;=15,IF(MD$19&gt;='様式３（療養者名簿）（⑤の場合）'!$BJ69,IF(MD$19&lt;='様式３（療養者名簿）（⑤の場合）'!$BK69,1,0),0),0)</f>
        <v>0</v>
      </c>
      <c r="ME64" s="365">
        <f>IF(ME$19-'様式３（療養者名簿）（⑤の場合）'!$BJ69+1&lt;=15,IF(ME$19&gt;='様式３（療養者名簿）（⑤の場合）'!$BJ69,IF(ME$19&lt;='様式３（療養者名簿）（⑤の場合）'!$BK69,1,0),0),0)</f>
        <v>0</v>
      </c>
      <c r="MF64" s="365">
        <f>IF(MF$19-'様式３（療養者名簿）（⑤の場合）'!$BJ69+1&lt;=15,IF(MF$19&gt;='様式３（療養者名簿）（⑤の場合）'!$BJ69,IF(MF$19&lt;='様式３（療養者名簿）（⑤の場合）'!$BK69,1,0),0),0)</f>
        <v>0</v>
      </c>
      <c r="MG64" s="365">
        <f>IF(MG$19-'様式３（療養者名簿）（⑤の場合）'!$BJ69+1&lt;=15,IF(MG$19&gt;='様式３（療養者名簿）（⑤の場合）'!$BJ69,IF(MG$19&lt;='様式３（療養者名簿）（⑤の場合）'!$BK69,1,0),0),0)</f>
        <v>0</v>
      </c>
      <c r="MH64" s="365">
        <f>IF(MH$19-'様式３（療養者名簿）（⑤の場合）'!$BJ69+1&lt;=15,IF(MH$19&gt;='様式３（療養者名簿）（⑤の場合）'!$BJ69,IF(MH$19&lt;='様式３（療養者名簿）（⑤の場合）'!$BK69,1,0),0),0)</f>
        <v>0</v>
      </c>
      <c r="MI64" s="365">
        <f>IF(MI$19-'様式３（療養者名簿）（⑤の場合）'!$BJ69+1&lt;=15,IF(MI$19&gt;='様式３（療養者名簿）（⑤の場合）'!$BJ69,IF(MI$19&lt;='様式３（療養者名簿）（⑤の場合）'!$BK69,1,0),0),0)</f>
        <v>0</v>
      </c>
      <c r="MJ64" s="365">
        <f>IF(MJ$19-'様式３（療養者名簿）（⑤の場合）'!$BJ69+1&lt;=15,IF(MJ$19&gt;='様式３（療養者名簿）（⑤の場合）'!$BJ69,IF(MJ$19&lt;='様式３（療養者名簿）（⑤の場合）'!$BK69,1,0),0),0)</f>
        <v>0</v>
      </c>
      <c r="MK64" s="365">
        <f>IF(MK$19-'様式３（療養者名簿）（⑤の場合）'!$BJ69+1&lt;=15,IF(MK$19&gt;='様式３（療養者名簿）（⑤の場合）'!$BJ69,IF(MK$19&lt;='様式３（療養者名簿）（⑤の場合）'!$BK69,1,0),0),0)</f>
        <v>0</v>
      </c>
      <c r="ML64" s="365">
        <f>IF(ML$19-'様式３（療養者名簿）（⑤の場合）'!$BJ69+1&lt;=15,IF(ML$19&gt;='様式３（療養者名簿）（⑤の場合）'!$BJ69,IF(ML$19&lt;='様式３（療養者名簿）（⑤の場合）'!$BK69,1,0),0),0)</f>
        <v>0</v>
      </c>
      <c r="MM64" s="365">
        <f>IF(MM$19-'様式３（療養者名簿）（⑤の場合）'!$BJ69+1&lt;=15,IF(MM$19&gt;='様式３（療養者名簿）（⑤の場合）'!$BJ69,IF(MM$19&lt;='様式３（療養者名簿）（⑤の場合）'!$BK69,1,0),0),0)</f>
        <v>0</v>
      </c>
      <c r="MN64" s="365">
        <f>IF(MN$19-'様式３（療養者名簿）（⑤の場合）'!$BJ69+1&lt;=15,IF(MN$19&gt;='様式３（療養者名簿）（⑤の場合）'!$BJ69,IF(MN$19&lt;='様式３（療養者名簿）（⑤の場合）'!$BK69,1,0),0),0)</f>
        <v>0</v>
      </c>
      <c r="MO64" s="365">
        <f>IF(MO$19-'様式３（療養者名簿）（⑤の場合）'!$BJ69+1&lt;=15,IF(MO$19&gt;='様式３（療養者名簿）（⑤の場合）'!$BJ69,IF(MO$19&lt;='様式３（療養者名簿）（⑤の場合）'!$BK69,1,0),0),0)</f>
        <v>0</v>
      </c>
      <c r="MP64" s="365">
        <f>IF(MP$19-'様式３（療養者名簿）（⑤の場合）'!$BJ69+1&lt;=15,IF(MP$19&gt;='様式３（療養者名簿）（⑤の場合）'!$BJ69,IF(MP$19&lt;='様式３（療養者名簿）（⑤の場合）'!$BK69,1,0),0),0)</f>
        <v>0</v>
      </c>
      <c r="MQ64" s="365">
        <f>IF(MQ$19-'様式３（療養者名簿）（⑤の場合）'!$BJ69+1&lt;=15,IF(MQ$19&gt;='様式３（療養者名簿）（⑤の場合）'!$BJ69,IF(MQ$19&lt;='様式３（療養者名簿）（⑤の場合）'!$BK69,1,0),0),0)</f>
        <v>0</v>
      </c>
      <c r="MR64" s="365">
        <f>IF(MR$19-'様式３（療養者名簿）（⑤の場合）'!$BJ69+1&lt;=15,IF(MR$19&gt;='様式３（療養者名簿）（⑤の場合）'!$BJ69,IF(MR$19&lt;='様式３（療養者名簿）（⑤の場合）'!$BK69,1,0),0),0)</f>
        <v>0</v>
      </c>
      <c r="MS64" s="365">
        <f>IF(MS$19-'様式３（療養者名簿）（⑤の場合）'!$BJ69+1&lt;=15,IF(MS$19&gt;='様式３（療養者名簿）（⑤の場合）'!$BJ69,IF(MS$19&lt;='様式３（療養者名簿）（⑤の場合）'!$BK69,1,0),0),0)</f>
        <v>0</v>
      </c>
      <c r="MT64" s="365">
        <f>IF(MT$19-'様式３（療養者名簿）（⑤の場合）'!$BJ69+1&lt;=15,IF(MT$19&gt;='様式３（療養者名簿）（⑤の場合）'!$BJ69,IF(MT$19&lt;='様式３（療養者名簿）（⑤の場合）'!$BK69,1,0),0),0)</f>
        <v>0</v>
      </c>
      <c r="MU64" s="365">
        <f>IF(MU$19-'様式３（療養者名簿）（⑤の場合）'!$BJ69+1&lt;=15,IF(MU$19&gt;='様式３（療養者名簿）（⑤の場合）'!$BJ69,IF(MU$19&lt;='様式３（療養者名簿）（⑤の場合）'!$BK69,1,0),0),0)</f>
        <v>0</v>
      </c>
      <c r="MV64" s="365">
        <f>IF(MV$19-'様式３（療養者名簿）（⑤の場合）'!$BJ69+1&lt;=15,IF(MV$19&gt;='様式３（療養者名簿）（⑤の場合）'!$BJ69,IF(MV$19&lt;='様式３（療養者名簿）（⑤の場合）'!$BK69,1,0),0),0)</f>
        <v>0</v>
      </c>
      <c r="MW64" s="365">
        <f>IF(MW$19-'様式３（療養者名簿）（⑤の場合）'!$BJ69+1&lt;=15,IF(MW$19&gt;='様式３（療養者名簿）（⑤の場合）'!$BJ69,IF(MW$19&lt;='様式３（療養者名簿）（⑤の場合）'!$BK69,1,0),0),0)</f>
        <v>0</v>
      </c>
      <c r="MX64" s="365">
        <f>IF(MX$19-'様式３（療養者名簿）（⑤の場合）'!$BJ69+1&lt;=15,IF(MX$19&gt;='様式３（療養者名簿）（⑤の場合）'!$BJ69,IF(MX$19&lt;='様式３（療養者名簿）（⑤の場合）'!$BK69,1,0),0),0)</f>
        <v>0</v>
      </c>
      <c r="MY64" s="365">
        <f>IF(MY$19-'様式３（療養者名簿）（⑤の場合）'!$BJ69+1&lt;=15,IF(MY$19&gt;='様式３（療養者名簿）（⑤の場合）'!$BJ69,IF(MY$19&lt;='様式３（療養者名簿）（⑤の場合）'!$BK69,1,0),0),0)</f>
        <v>0</v>
      </c>
      <c r="MZ64" s="365">
        <f>IF(MZ$19-'様式３（療養者名簿）（⑤の場合）'!$BJ69+1&lt;=15,IF(MZ$19&gt;='様式３（療養者名簿）（⑤の場合）'!$BJ69,IF(MZ$19&lt;='様式３（療養者名簿）（⑤の場合）'!$BK69,1,0),0),0)</f>
        <v>0</v>
      </c>
      <c r="NA64" s="365">
        <f>IF(NA$19-'様式３（療養者名簿）（⑤の場合）'!$BJ69+1&lt;=15,IF(NA$19&gt;='様式３（療養者名簿）（⑤の場合）'!$BJ69,IF(NA$19&lt;='様式３（療養者名簿）（⑤の場合）'!$BK69,1,0),0),0)</f>
        <v>0</v>
      </c>
      <c r="NB64" s="365">
        <f>IF(NB$19-'様式３（療養者名簿）（⑤の場合）'!$BJ69+1&lt;=15,IF(NB$19&gt;='様式３（療養者名簿）（⑤の場合）'!$BJ69,IF(NB$19&lt;='様式３（療養者名簿）（⑤の場合）'!$BK69,1,0),0),0)</f>
        <v>0</v>
      </c>
      <c r="NC64" s="248">
        <f>IF(NC$19-'様式３（療養者名簿）（⑤の場合）'!$BJ69+1&lt;=15,IF(NC$19&gt;='様式３（療養者名簿）（⑤の場合）'!$BJ69,IF(NC$19&lt;='様式３（療養者名簿）（⑤の場合）'!$BK69,1,0),0),0)</f>
        <v>0</v>
      </c>
      <c r="ND64" s="248">
        <f>IF(ND$19-'様式３（療養者名簿）（⑤の場合）'!$BJ69+1&lt;=15,IF(ND$19&gt;='様式３（療養者名簿）（⑤の場合）'!$BJ69,IF(ND$19&lt;='様式３（療養者名簿）（⑤の場合）'!$BK69,1,0),0),0)</f>
        <v>0</v>
      </c>
      <c r="NE64" s="248">
        <f>IF(NE$19-'様式３（療養者名簿）（⑤の場合）'!$BJ69+1&lt;=15,IF(NE$19&gt;='様式３（療養者名簿）（⑤の場合）'!$BJ69,IF(NE$19&lt;='様式３（療養者名簿）（⑤の場合）'!$BK69,1,0),0),0)</f>
        <v>0</v>
      </c>
      <c r="NF64" s="248">
        <f>IF(NF$19-'様式３（療養者名簿）（⑤の場合）'!$BJ69+1&lt;=15,IF(NF$19&gt;='様式３（療養者名簿）（⑤の場合）'!$BJ69,IF(NF$19&lt;='様式３（療養者名簿）（⑤の場合）'!$BK69,1,0),0),0)</f>
        <v>0</v>
      </c>
      <c r="NG64" s="248">
        <f>IF(NG$19-'様式３（療養者名簿）（⑤の場合）'!$BJ69+1&lt;=15,IF(NG$19&gt;='様式３（療養者名簿）（⑤の場合）'!$BJ69,IF(NG$19&lt;='様式３（療養者名簿）（⑤の場合）'!$BK69,1,0),0),0)</f>
        <v>0</v>
      </c>
      <c r="NH64" s="248">
        <f>IF(NH$19-'様式３（療養者名簿）（⑤の場合）'!$BJ69+1&lt;=15,IF(NH$19&gt;='様式３（療養者名簿）（⑤の場合）'!$BJ69,IF(NH$19&lt;='様式３（療養者名簿）（⑤の場合）'!$BK69,1,0),0),0)</f>
        <v>0</v>
      </c>
      <c r="NI64" s="248">
        <f>IF(NI$19-'様式３（療養者名簿）（⑤の場合）'!$BJ69+1&lt;=15,IF(NI$19&gt;='様式３（療養者名簿）（⑤の場合）'!$BJ69,IF(NI$19&lt;='様式３（療養者名簿）（⑤の場合）'!$BK69,1,0),0),0)</f>
        <v>0</v>
      </c>
      <c r="NJ64" s="248">
        <f>IF(NJ$19-'様式３（療養者名簿）（⑤の場合）'!$BJ69+1&lt;=15,IF(NJ$19&gt;='様式３（療養者名簿）（⑤の場合）'!$BJ69,IF(NJ$19&lt;='様式３（療養者名簿）（⑤の場合）'!$BK69,1,0),0),0)</f>
        <v>0</v>
      </c>
      <c r="NK64" s="248">
        <f>IF(NK$19-'様式３（療養者名簿）（⑤の場合）'!$BJ69+1&lt;=15,IF(NK$19&gt;='様式３（療養者名簿）（⑤の場合）'!$BJ69,IF(NK$19&lt;='様式３（療養者名簿）（⑤の場合）'!$BK69,1,0),0),0)</f>
        <v>0</v>
      </c>
      <c r="NL64" s="248">
        <f>IF(NL$19-'様式３（療養者名簿）（⑤の場合）'!$BJ69+1&lt;=15,IF(NL$19&gt;='様式３（療養者名簿）（⑤の場合）'!$BJ69,IF(NL$19&lt;='様式３（療養者名簿）（⑤の場合）'!$BK69,1,0),0),0)</f>
        <v>0</v>
      </c>
      <c r="NM64" s="248">
        <f>IF(NM$19-'様式３（療養者名簿）（⑤の場合）'!$BJ69+1&lt;=15,IF(NM$19&gt;='様式３（療養者名簿）（⑤の場合）'!$BJ69,IF(NM$19&lt;='様式３（療養者名簿）（⑤の場合）'!$BK69,1,0),0),0)</f>
        <v>0</v>
      </c>
      <c r="NN64" s="248">
        <f>IF(NN$19-'様式３（療養者名簿）（⑤の場合）'!$BJ69+1&lt;=15,IF(NN$19&gt;='様式３（療養者名簿）（⑤の場合）'!$BJ69,IF(NN$19&lt;='様式３（療養者名簿）（⑤の場合）'!$BK69,1,0),0),0)</f>
        <v>0</v>
      </c>
      <c r="NO64" s="248">
        <f>IF(NO$19-'様式３（療養者名簿）（⑤の場合）'!$BJ69+1&lt;=15,IF(NO$19&gt;='様式３（療養者名簿）（⑤の場合）'!$BJ69,IF(NO$19&lt;='様式３（療養者名簿）（⑤の場合）'!$BK69,1,0),0),0)</f>
        <v>0</v>
      </c>
      <c r="NP64" s="248">
        <f>IF(NP$19-'様式３（療養者名簿）（⑤の場合）'!$BJ69+1&lt;=15,IF(NP$19&gt;='様式３（療養者名簿）（⑤の場合）'!$BJ69,IF(NP$19&lt;='様式３（療養者名簿）（⑤の場合）'!$BK69,1,0),0),0)</f>
        <v>0</v>
      </c>
      <c r="NQ64" s="248">
        <f>IF(NQ$19-'様式３（療養者名簿）（⑤の場合）'!$BJ69+1&lt;=15,IF(NQ$19&gt;='様式３（療養者名簿）（⑤の場合）'!$BJ69,IF(NQ$19&lt;='様式３（療養者名簿）（⑤の場合）'!$BK69,1,0),0),0)</f>
        <v>0</v>
      </c>
      <c r="NR64" s="248">
        <f>IF(NR$19-'様式３（療養者名簿）（⑤の場合）'!$BJ69+1&lt;=15,IF(NR$19&gt;='様式３（療養者名簿）（⑤の場合）'!$BJ69,IF(NR$19&lt;='様式３（療養者名簿）（⑤の場合）'!$BK69,1,0),0),0)</f>
        <v>0</v>
      </c>
      <c r="NS64" s="248">
        <f>IF(NS$19-'様式３（療養者名簿）（⑤の場合）'!$BJ69+1&lt;=15,IF(NS$19&gt;='様式３（療養者名簿）（⑤の場合）'!$BJ69,IF(NS$19&lt;='様式３（療養者名簿）（⑤の場合）'!$BK69,1,0),0),0)</f>
        <v>0</v>
      </c>
      <c r="NT64" s="248">
        <f>IF(NT$19-'様式３（療養者名簿）（⑤の場合）'!$BJ69+1&lt;=15,IF(NT$19&gt;='様式３（療養者名簿）（⑤の場合）'!$BJ69,IF(NT$19&lt;='様式３（療養者名簿）（⑤の場合）'!$BK69,1,0),0),0)</f>
        <v>0</v>
      </c>
      <c r="NU64" s="248">
        <f>IF(NU$19-'様式３（療養者名簿）（⑤の場合）'!$BJ69+1&lt;=15,IF(NU$19&gt;='様式３（療養者名簿）（⑤の場合）'!$BJ69,IF(NU$19&lt;='様式３（療養者名簿）（⑤の場合）'!$BK69,1,0),0),0)</f>
        <v>0</v>
      </c>
      <c r="NV64" s="248">
        <f>IF(NV$19-'様式３（療養者名簿）（⑤の場合）'!$BJ69+1&lt;=15,IF(NV$19&gt;='様式３（療養者名簿）（⑤の場合）'!$BJ69,IF(NV$19&lt;='様式３（療養者名簿）（⑤の場合）'!$BK69,1,0),0),0)</f>
        <v>0</v>
      </c>
      <c r="NW64" s="248">
        <f>IF(NW$19-'様式３（療養者名簿）（⑤の場合）'!$BJ69+1&lt;=15,IF(NW$19&gt;='様式３（療養者名簿）（⑤の場合）'!$BJ69,IF(NW$19&lt;='様式３（療養者名簿）（⑤の場合）'!$BK69,1,0),0),0)</f>
        <v>0</v>
      </c>
      <c r="NX64" s="248">
        <f>IF(NX$19-'様式３（療養者名簿）（⑤の場合）'!$BJ69+1&lt;=15,IF(NX$19&gt;='様式３（療養者名簿）（⑤の場合）'!$BJ69,IF(NX$19&lt;='様式３（療養者名簿）（⑤の場合）'!$BK69,1,0),0),0)</f>
        <v>0</v>
      </c>
      <c r="NY64" s="248">
        <f>IF(NY$19-'様式３（療養者名簿）（⑤の場合）'!$BJ69+1&lt;=15,IF(NY$19&gt;='様式３（療養者名簿）（⑤の場合）'!$BJ69,IF(NY$19&lt;='様式３（療養者名簿）（⑤の場合）'!$BK69,1,0),0),0)</f>
        <v>0</v>
      </c>
      <c r="NZ64" s="248">
        <f>IF(NZ$19-'様式３（療養者名簿）（⑤の場合）'!$BJ69+1&lt;=15,IF(NZ$19&gt;='様式３（療養者名簿）（⑤の場合）'!$BJ69,IF(NZ$19&lt;='様式３（療養者名簿）（⑤の場合）'!$BK69,1,0),0),0)</f>
        <v>0</v>
      </c>
      <c r="OA64" s="248">
        <f>IF(OA$19-'様式３（療養者名簿）（⑤の場合）'!$BJ69+1&lt;=15,IF(OA$19&gt;='様式３（療養者名簿）（⑤の場合）'!$BJ69,IF(OA$19&lt;='様式３（療養者名簿）（⑤の場合）'!$BK69,1,0),0),0)</f>
        <v>0</v>
      </c>
      <c r="OB64" s="248">
        <f>IF(OB$19-'様式３（療養者名簿）（⑤の場合）'!$BJ69+1&lt;=15,IF(OB$19&gt;='様式３（療養者名簿）（⑤の場合）'!$BJ69,IF(OB$19&lt;='様式３（療養者名簿）（⑤の場合）'!$BK69,1,0),0),0)</f>
        <v>0</v>
      </c>
      <c r="OC64" s="248">
        <f>IF(OC$19-'様式３（療養者名簿）（⑤の場合）'!$BJ69+1&lt;=15,IF(OC$19&gt;='様式３（療養者名簿）（⑤の場合）'!$BJ69,IF(OC$19&lt;='様式３（療養者名簿）（⑤の場合）'!$BK69,1,0),0),0)</f>
        <v>0</v>
      </c>
      <c r="OD64" s="248">
        <f>IF(OD$19-'様式３（療養者名簿）（⑤の場合）'!$BJ69+1&lt;=15,IF(OD$19&gt;='様式３（療養者名簿）（⑤の場合）'!$BJ69,IF(OD$19&lt;='様式３（療養者名簿）（⑤の場合）'!$BK69,1,0),0),0)</f>
        <v>0</v>
      </c>
      <c r="OE64" s="248">
        <f>IF(OE$19-'様式３（療養者名簿）（⑤の場合）'!$BJ69+1&lt;=15,IF(OE$19&gt;='様式３（療養者名簿）（⑤の場合）'!$BJ69,IF(OE$19&lt;='様式３（療養者名簿）（⑤の場合）'!$BK69,1,0),0),0)</f>
        <v>0</v>
      </c>
      <c r="OF64" s="248">
        <f>IF(OF$19-'様式３（療養者名簿）（⑤の場合）'!$BJ69+1&lt;=15,IF(OF$19&gt;='様式３（療養者名簿）（⑤の場合）'!$BJ69,IF(OF$19&lt;='様式３（療養者名簿）（⑤の場合）'!$BK69,1,0),0),0)</f>
        <v>0</v>
      </c>
      <c r="OG64" s="248">
        <f>IF(OG$19-'様式３（療養者名簿）（⑤の場合）'!$BJ69+1&lt;=15,IF(OG$19&gt;='様式３（療養者名簿）（⑤の場合）'!$BJ69,IF(OG$19&lt;='様式３（療養者名簿）（⑤の場合）'!$BK69,1,0),0),0)</f>
        <v>0</v>
      </c>
      <c r="OH64" s="248">
        <f>IF(OH$19-'様式３（療養者名簿）（⑤の場合）'!$BJ69+1&lt;=15,IF(OH$19&gt;='様式３（療養者名簿）（⑤の場合）'!$BJ69,IF(OH$19&lt;='様式３（療養者名簿）（⑤の場合）'!$BK69,1,0),0),0)</f>
        <v>0</v>
      </c>
      <c r="OI64" s="248">
        <f>IF(OI$19-'様式３（療養者名簿）（⑤の場合）'!$BJ69+1&lt;=15,IF(OI$19&gt;='様式３（療養者名簿）（⑤の場合）'!$BJ69,IF(OI$19&lt;='様式３（療養者名簿）（⑤の場合）'!$BK69,1,0),0),0)</f>
        <v>0</v>
      </c>
      <c r="OJ64" s="248">
        <f>IF(OJ$19-'様式３（療養者名簿）（⑤の場合）'!$BJ69+1&lt;=15,IF(OJ$19&gt;='様式３（療養者名簿）（⑤の場合）'!$BJ69,IF(OJ$19&lt;='様式３（療養者名簿）（⑤の場合）'!$BK69,1,0),0),0)</f>
        <v>0</v>
      </c>
      <c r="OK64" s="248">
        <f>IF(OK$19-'様式３（療養者名簿）（⑤の場合）'!$BJ69+1&lt;=15,IF(OK$19&gt;='様式３（療養者名簿）（⑤の場合）'!$BJ69,IF(OK$19&lt;='様式３（療養者名簿）（⑤の場合）'!$BK69,1,0),0),0)</f>
        <v>0</v>
      </c>
      <c r="OL64" s="248">
        <f>IF(OL$19-'様式３（療養者名簿）（⑤の場合）'!$BJ69+1&lt;=15,IF(OL$19&gt;='様式３（療養者名簿）（⑤の場合）'!$BJ69,IF(OL$19&lt;='様式３（療養者名簿）（⑤の場合）'!$BK69,1,0),0),0)</f>
        <v>0</v>
      </c>
      <c r="OM64" s="248">
        <f>IF(OM$19-'様式３（療養者名簿）（⑤の場合）'!$BJ69+1&lt;=15,IF(OM$19&gt;='様式３（療養者名簿）（⑤の場合）'!$BJ69,IF(OM$19&lt;='様式３（療養者名簿）（⑤の場合）'!$BK69,1,0),0),0)</f>
        <v>0</v>
      </c>
      <c r="ON64" s="248">
        <f>IF(ON$19-'様式３（療養者名簿）（⑤の場合）'!$BJ69+1&lt;=15,IF(ON$19&gt;='様式３（療養者名簿）（⑤の場合）'!$BJ69,IF(ON$19&lt;='様式３（療養者名簿）（⑤の場合）'!$BK69,1,0),0),0)</f>
        <v>0</v>
      </c>
      <c r="OO64" s="248">
        <f>IF(OO$19-'様式３（療養者名簿）（⑤の場合）'!$BJ69+1&lt;=15,IF(OO$19&gt;='様式３（療養者名簿）（⑤の場合）'!$BJ69,IF(OO$19&lt;='様式３（療養者名簿）（⑤の場合）'!$BK69,1,0),0),0)</f>
        <v>0</v>
      </c>
      <c r="OP64" s="248">
        <f>IF(OP$19-'様式３（療養者名簿）（⑤の場合）'!$BJ69+1&lt;=15,IF(OP$19&gt;='様式３（療養者名簿）（⑤の場合）'!$BJ69,IF(OP$19&lt;='様式３（療養者名簿）（⑤の場合）'!$BK69,1,0),0),0)</f>
        <v>0</v>
      </c>
      <c r="OQ64" s="248">
        <f>IF(OQ$19-'様式３（療養者名簿）（⑤の場合）'!$BJ69+1&lt;=15,IF(OQ$19&gt;='様式３（療養者名簿）（⑤の場合）'!$BJ69,IF(OQ$19&lt;='様式３（療養者名簿）（⑤の場合）'!$BK69,1,0),0),0)</f>
        <v>0</v>
      </c>
      <c r="OR64" s="248">
        <f>IF(OR$19-'様式３（療養者名簿）（⑤の場合）'!$BJ69+1&lt;=15,IF(OR$19&gt;='様式３（療養者名簿）（⑤の場合）'!$BJ69,IF(OR$19&lt;='様式３（療養者名簿）（⑤の場合）'!$BK69,1,0),0),0)</f>
        <v>0</v>
      </c>
      <c r="OS64" s="248">
        <f>IF(OS$19-'様式３（療養者名簿）（⑤の場合）'!$BJ69+1&lt;=15,IF(OS$19&gt;='様式３（療養者名簿）（⑤の場合）'!$BJ69,IF(OS$19&lt;='様式３（療養者名簿）（⑤の場合）'!$BK69,1,0),0),0)</f>
        <v>0</v>
      </c>
      <c r="OT64" s="248">
        <f>IF(OT$19-'様式３（療養者名簿）（⑤の場合）'!$BJ69+1&lt;=15,IF(OT$19&gt;='様式３（療養者名簿）（⑤の場合）'!$BJ69,IF(OT$19&lt;='様式３（療養者名簿）（⑤の場合）'!$BK69,1,0),0),0)</f>
        <v>0</v>
      </c>
      <c r="OU64" s="248">
        <f>IF(OU$19-'様式３（療養者名簿）（⑤の場合）'!$BJ69+1&lt;=15,IF(OU$19&gt;='様式３（療養者名簿）（⑤の場合）'!$BJ69,IF(OU$19&lt;='様式３（療養者名簿）（⑤の場合）'!$BK69,1,0),0),0)</f>
        <v>0</v>
      </c>
      <c r="OV64" s="248">
        <f>IF(OV$19-'様式３（療養者名簿）（⑤の場合）'!$BJ69+1&lt;=15,IF(OV$19&gt;='様式３（療養者名簿）（⑤の場合）'!$BJ69,IF(OV$19&lt;='様式３（療養者名簿）（⑤の場合）'!$BK69,1,0),0),0)</f>
        <v>0</v>
      </c>
      <c r="OW64" s="248">
        <f>IF(OW$19-'様式３（療養者名簿）（⑤の場合）'!$BJ69+1&lt;=15,IF(OW$19&gt;='様式３（療養者名簿）（⑤の場合）'!$BJ69,IF(OW$19&lt;='様式３（療養者名簿）（⑤の場合）'!$BK69,1,0),0),0)</f>
        <v>0</v>
      </c>
      <c r="OX64" s="248">
        <f>IF(OX$19-'様式３（療養者名簿）（⑤の場合）'!$BJ69+1&lt;=15,IF(OX$19&gt;='様式３（療養者名簿）（⑤の場合）'!$BJ69,IF(OX$19&lt;='様式３（療養者名簿）（⑤の場合）'!$BK69,1,0),0),0)</f>
        <v>0</v>
      </c>
      <c r="OY64" s="248">
        <f>IF(OY$19-'様式３（療養者名簿）（⑤の場合）'!$BJ69+1&lt;=15,IF(OY$19&gt;='様式３（療養者名簿）（⑤の場合）'!$BJ69,IF(OY$19&lt;='様式３（療養者名簿）（⑤の場合）'!$BK69,1,0),0),0)</f>
        <v>0</v>
      </c>
      <c r="OZ64" s="248">
        <f>IF(OZ$19-'様式３（療養者名簿）（⑤の場合）'!$BJ69+1&lt;=15,IF(OZ$19&gt;='様式３（療養者名簿）（⑤の場合）'!$BJ69,IF(OZ$19&lt;='様式３（療養者名簿）（⑤の場合）'!$BK69,1,0),0),0)</f>
        <v>0</v>
      </c>
      <c r="PA64" s="248">
        <f>IF(PA$19-'様式３（療養者名簿）（⑤の場合）'!$BJ69+1&lt;=15,IF(PA$19&gt;='様式３（療養者名簿）（⑤の場合）'!$BJ69,IF(PA$19&lt;='様式３（療養者名簿）（⑤の場合）'!$BK69,1,0),0),0)</f>
        <v>0</v>
      </c>
      <c r="PB64" s="248">
        <f>IF(PB$19-'様式３（療養者名簿）（⑤の場合）'!$BJ69+1&lt;=15,IF(PB$19&gt;='様式３（療養者名簿）（⑤の場合）'!$BJ69,IF(PB$19&lt;='様式３（療養者名簿）（⑤の場合）'!$BK69,1,0),0),0)</f>
        <v>0</v>
      </c>
      <c r="PC64" s="248">
        <f>IF(PC$19-'様式３（療養者名簿）（⑤の場合）'!$BJ69+1&lt;=15,IF(PC$19&gt;='様式３（療養者名簿）（⑤の場合）'!$BJ69,IF(PC$19&lt;='様式３（療養者名簿）（⑤の場合）'!$BK69,1,0),0),0)</f>
        <v>0</v>
      </c>
      <c r="PD64" s="248">
        <f>IF(PD$19-'様式３（療養者名簿）（⑤の場合）'!$BJ69+1&lt;=15,IF(PD$19&gt;='様式３（療養者名簿）（⑤の場合）'!$BJ69,IF(PD$19&lt;='様式３（療養者名簿）（⑤の場合）'!$BK69,1,0),0),0)</f>
        <v>0</v>
      </c>
      <c r="PE64" s="248">
        <f>IF(PE$19-'様式３（療養者名簿）（⑤の場合）'!$BJ69+1&lt;=15,IF(PE$19&gt;='様式３（療養者名簿）（⑤の場合）'!$BJ69,IF(PE$19&lt;='様式３（療養者名簿）（⑤の場合）'!$BK69,1,0),0),0)</f>
        <v>0</v>
      </c>
      <c r="PF64" s="248">
        <f>IF(PF$19-'様式３（療養者名簿）（⑤の場合）'!$BJ69+1&lt;=15,IF(PF$19&gt;='様式３（療養者名簿）（⑤の場合）'!$BJ69,IF(PF$19&lt;='様式３（療養者名簿）（⑤の場合）'!$BK69,1,0),0),0)</f>
        <v>0</v>
      </c>
      <c r="PG64" s="248">
        <f>IF(PG$19-'様式３（療養者名簿）（⑤の場合）'!$BJ69+1&lt;=15,IF(PG$19&gt;='様式３（療養者名簿）（⑤の場合）'!$BJ69,IF(PG$19&lt;='様式３（療養者名簿）（⑤の場合）'!$BK69,1,0),0),0)</f>
        <v>0</v>
      </c>
      <c r="PH64" s="248">
        <f>IF(PH$19-'様式３（療養者名簿）（⑤の場合）'!$BJ69+1&lt;=15,IF(PH$19&gt;='様式３（療養者名簿）（⑤の場合）'!$BJ69,IF(PH$19&lt;='様式３（療養者名簿）（⑤の場合）'!$BK69,1,0),0),0)</f>
        <v>0</v>
      </c>
      <c r="PI64" s="248">
        <f>IF(PI$19-'様式３（療養者名簿）（⑤の場合）'!$BJ69+1&lt;=15,IF(PI$19&gt;='様式３（療養者名簿）（⑤の場合）'!$BJ69,IF(PI$19&lt;='様式３（療養者名簿）（⑤の場合）'!$BK69,1,0),0),0)</f>
        <v>0</v>
      </c>
      <c r="PJ64" s="248">
        <f>IF(PJ$19-'様式３（療養者名簿）（⑤の場合）'!$BJ69+1&lt;=15,IF(PJ$19&gt;='様式３（療養者名簿）（⑤の場合）'!$BJ69,IF(PJ$19&lt;='様式３（療養者名簿）（⑤の場合）'!$BK69,1,0),0),0)</f>
        <v>0</v>
      </c>
      <c r="PK64" s="248">
        <f>IF(PK$19-'様式３（療養者名簿）（⑤の場合）'!$BJ69+1&lt;=15,IF(PK$19&gt;='様式３（療養者名簿）（⑤の場合）'!$BJ69,IF(PK$19&lt;='様式３（療養者名簿）（⑤の場合）'!$BK69,1,0),0),0)</f>
        <v>0</v>
      </c>
      <c r="PL64" s="248">
        <f>IF(PL$19-'様式３（療養者名簿）（⑤の場合）'!$BJ69+1&lt;=15,IF(PL$19&gt;='様式３（療養者名簿）（⑤の場合）'!$BJ69,IF(PL$19&lt;='様式３（療養者名簿）（⑤の場合）'!$BK69,1,0),0),0)</f>
        <v>0</v>
      </c>
      <c r="PM64" s="248">
        <f>IF(PM$19-'様式３（療養者名簿）（⑤の場合）'!$BJ69+1&lt;=15,IF(PM$19&gt;='様式３（療養者名簿）（⑤の場合）'!$BJ69,IF(PM$19&lt;='様式３（療養者名簿）（⑤の場合）'!$BK69,1,0),0),0)</f>
        <v>0</v>
      </c>
      <c r="PN64" s="248">
        <f>IF(PN$19-'様式３（療養者名簿）（⑤の場合）'!$BJ69+1&lt;=15,IF(PN$19&gt;='様式３（療養者名簿）（⑤の場合）'!$BJ69,IF(PN$19&lt;='様式３（療養者名簿）（⑤の場合）'!$BK69,1,0),0),0)</f>
        <v>0</v>
      </c>
      <c r="PO64" s="248">
        <f>IF(PO$19-'様式３（療養者名簿）（⑤の場合）'!$BJ69+1&lt;=15,IF(PO$19&gt;='様式３（療養者名簿）（⑤の場合）'!$BJ69,IF(PO$19&lt;='様式３（療養者名簿）（⑤の場合）'!$BK69,1,0),0),0)</f>
        <v>0</v>
      </c>
      <c r="PP64" s="248">
        <f>IF(PP$19-'様式３（療養者名簿）（⑤の場合）'!$BJ69+1&lt;=15,IF(PP$19&gt;='様式３（療養者名簿）（⑤の場合）'!$BJ69,IF(PP$19&lt;='様式３（療養者名簿）（⑤の場合）'!$BK69,1,0),0),0)</f>
        <v>0</v>
      </c>
      <c r="PQ64" s="248">
        <f>IF(PQ$19-'様式３（療養者名簿）（⑤の場合）'!$BJ69+1&lt;=15,IF(PQ$19&gt;='様式３（療養者名簿）（⑤の場合）'!$BJ69,IF(PQ$19&lt;='様式３（療養者名簿）（⑤の場合）'!$BK69,1,0),0),0)</f>
        <v>0</v>
      </c>
      <c r="PR64" s="248">
        <f>IF(PR$19-'様式３（療養者名簿）（⑤の場合）'!$BJ69+1&lt;=15,IF(PR$19&gt;='様式３（療養者名簿）（⑤の場合）'!$BJ69,IF(PR$19&lt;='様式３（療養者名簿）（⑤の場合）'!$BK69,1,0),0),0)</f>
        <v>0</v>
      </c>
      <c r="PS64" s="248">
        <f>IF(PS$19-'様式３（療養者名簿）（⑤の場合）'!$BJ69+1&lt;=15,IF(PS$19&gt;='様式３（療養者名簿）（⑤の場合）'!$BJ69,IF(PS$19&lt;='様式３（療養者名簿）（⑤の場合）'!$BK69,1,0),0),0)</f>
        <v>0</v>
      </c>
      <c r="PT64" s="248">
        <f>IF(PT$19-'様式３（療養者名簿）（⑤の場合）'!$BJ69+1&lt;=15,IF(PT$19&gt;='様式３（療養者名簿）（⑤の場合）'!$BJ69,IF(PT$19&lt;='様式３（療養者名簿）（⑤の場合）'!$BK69,1,0),0),0)</f>
        <v>0</v>
      </c>
      <c r="PU64" s="248">
        <f>IF(PU$19-'様式３（療養者名簿）（⑤の場合）'!$BJ69+1&lt;=15,IF(PU$19&gt;='様式３（療養者名簿）（⑤の場合）'!$BJ69,IF(PU$19&lt;='様式３（療養者名簿）（⑤の場合）'!$BK69,1,0),0),0)</f>
        <v>0</v>
      </c>
      <c r="PV64" s="248">
        <f>IF(PV$19-'様式３（療養者名簿）（⑤の場合）'!$BJ69+1&lt;=15,IF(PV$19&gt;='様式３（療養者名簿）（⑤の場合）'!$BJ69,IF(PV$19&lt;='様式３（療養者名簿）（⑤の場合）'!$BK69,1,0),0),0)</f>
        <v>0</v>
      </c>
      <c r="PW64" s="248">
        <f>IF(PW$19-'様式３（療養者名簿）（⑤の場合）'!$BJ69+1&lt;=15,IF(PW$19&gt;='様式３（療養者名簿）（⑤の場合）'!$BJ69,IF(PW$19&lt;='様式３（療養者名簿）（⑤の場合）'!$BK69,1,0),0),0)</f>
        <v>0</v>
      </c>
      <c r="PX64" s="248">
        <f>IF(PX$19-'様式３（療養者名簿）（⑤の場合）'!$BJ69+1&lt;=15,IF(PX$19&gt;='様式３（療養者名簿）（⑤の場合）'!$BJ69,IF(PX$19&lt;='様式３（療養者名簿）（⑤の場合）'!$BK69,1,0),0),0)</f>
        <v>0</v>
      </c>
      <c r="PY64" s="248">
        <f>IF(PY$19-'様式３（療養者名簿）（⑤の場合）'!$BJ69+1&lt;=15,IF(PY$19&gt;='様式３（療養者名簿）（⑤の場合）'!$BJ69,IF(PY$19&lt;='様式３（療養者名簿）（⑤の場合）'!$BK69,1,0),0),0)</f>
        <v>0</v>
      </c>
      <c r="PZ64" s="248">
        <f>IF(PZ$19-'様式３（療養者名簿）（⑤の場合）'!$BJ69+1&lt;=15,IF(PZ$19&gt;='様式３（療養者名簿）（⑤の場合）'!$BJ69,IF(PZ$19&lt;='様式３（療養者名簿）（⑤の場合）'!$BK69,1,0),0),0)</f>
        <v>0</v>
      </c>
      <c r="QA64" s="248">
        <f>IF(QA$19-'様式３（療養者名簿）（⑤の場合）'!$BJ69+1&lt;=15,IF(QA$19&gt;='様式３（療養者名簿）（⑤の場合）'!$BJ69,IF(QA$19&lt;='様式３（療養者名簿）（⑤の場合）'!$BK69,1,0),0),0)</f>
        <v>0</v>
      </c>
      <c r="QB64" s="248">
        <f>IF(QB$19-'様式３（療養者名簿）（⑤の場合）'!$BJ69+1&lt;=15,IF(QB$19&gt;='様式３（療養者名簿）（⑤の場合）'!$BJ69,IF(QB$19&lt;='様式３（療養者名簿）（⑤の場合）'!$BK69,1,0),0),0)</f>
        <v>0</v>
      </c>
      <c r="QC64" s="248">
        <f>IF(QC$19-'様式３（療養者名簿）（⑤の場合）'!$BJ69+1&lt;=15,IF(QC$19&gt;='様式３（療養者名簿）（⑤の場合）'!$BJ69,IF(QC$19&lt;='様式３（療養者名簿）（⑤の場合）'!$BK69,1,0),0),0)</f>
        <v>0</v>
      </c>
      <c r="QD64" s="248">
        <f>IF(QD$19-'様式３（療養者名簿）（⑤の場合）'!$BJ69+1&lt;=15,IF(QD$19&gt;='様式３（療養者名簿）（⑤の場合）'!$BJ69,IF(QD$19&lt;='様式３（療養者名簿）（⑤の場合）'!$BK69,1,0),0),0)</f>
        <v>0</v>
      </c>
      <c r="QE64" s="248">
        <f>IF(QE$19-'様式３（療養者名簿）（⑤の場合）'!$BJ69+1&lt;=15,IF(QE$19&gt;='様式３（療養者名簿）（⑤の場合）'!$BJ69,IF(QE$19&lt;='様式３（療養者名簿）（⑤の場合）'!$BK69,1,0),0),0)</f>
        <v>0</v>
      </c>
      <c r="QF64" s="248">
        <f>IF(QF$19-'様式３（療養者名簿）（⑤の場合）'!$BJ69+1&lt;=15,IF(QF$19&gt;='様式３（療養者名簿）（⑤の場合）'!$BJ69,IF(QF$19&lt;='様式３（療養者名簿）（⑤の場合）'!$BK69,1,0),0),0)</f>
        <v>0</v>
      </c>
      <c r="QG64" s="248">
        <f>IF(QG$19-'様式３（療養者名簿）（⑤の場合）'!$BJ69+1&lt;=15,IF(QG$19&gt;='様式３（療養者名簿）（⑤の場合）'!$BJ69,IF(QG$19&lt;='様式３（療養者名簿）（⑤の場合）'!$BK69,1,0),0),0)</f>
        <v>0</v>
      </c>
      <c r="QH64" s="248">
        <f>IF(QH$19-'様式３（療養者名簿）（⑤の場合）'!$BJ69+1&lt;=15,IF(QH$19&gt;='様式３（療養者名簿）（⑤の場合）'!$BJ69,IF(QH$19&lt;='様式３（療養者名簿）（⑤の場合）'!$BK69,1,0),0),0)</f>
        <v>0</v>
      </c>
      <c r="QI64" s="248">
        <f>IF(QI$19-'様式３（療養者名簿）（⑤の場合）'!$BJ69+1&lt;=15,IF(QI$19&gt;='様式３（療養者名簿）（⑤の場合）'!$BJ69,IF(QI$19&lt;='様式３（療養者名簿）（⑤の場合）'!$BK69,1,0),0),0)</f>
        <v>0</v>
      </c>
      <c r="QJ64" s="248">
        <f>IF(QJ$19-'様式３（療養者名簿）（⑤の場合）'!$BJ69+1&lt;=15,IF(QJ$19&gt;='様式３（療養者名簿）（⑤の場合）'!$BJ69,IF(QJ$19&lt;='様式３（療養者名簿）（⑤の場合）'!$BK69,1,0),0),0)</f>
        <v>0</v>
      </c>
      <c r="QK64" s="248">
        <f>IF(QK$19-'様式３（療養者名簿）（⑤の場合）'!$BJ69+1&lt;=15,IF(QK$19&gt;='様式３（療養者名簿）（⑤の場合）'!$BJ69,IF(QK$19&lt;='様式３（療養者名簿）（⑤の場合）'!$BK69,1,0),0),0)</f>
        <v>0</v>
      </c>
      <c r="QL64" s="248">
        <f>IF(QL$19-'様式３（療養者名簿）（⑤の場合）'!$BJ69+1&lt;=15,IF(QL$19&gt;='様式３（療養者名簿）（⑤の場合）'!$BJ69,IF(QL$19&lt;='様式３（療養者名簿）（⑤の場合）'!$BK69,1,0),0),0)</f>
        <v>0</v>
      </c>
      <c r="QM64" s="248">
        <f>IF(QM$19-'様式３（療養者名簿）（⑤の場合）'!$BJ69+1&lt;=15,IF(QM$19&gt;='様式３（療養者名簿）（⑤の場合）'!$BJ69,IF(QM$19&lt;='様式３（療養者名簿）（⑤の場合）'!$BK69,1,0),0),0)</f>
        <v>0</v>
      </c>
      <c r="QN64" s="248">
        <f>IF(QN$19-'様式３（療養者名簿）（⑤の場合）'!$BJ69+1&lt;=15,IF(QN$19&gt;='様式３（療養者名簿）（⑤の場合）'!$BJ69,IF(QN$19&lt;='様式３（療養者名簿）（⑤の場合）'!$BK69,1,0),0),0)</f>
        <v>0</v>
      </c>
      <c r="QO64" s="248">
        <f>IF(QO$19-'様式３（療養者名簿）（⑤の場合）'!$BJ69+1&lt;=15,IF(QO$19&gt;='様式３（療養者名簿）（⑤の場合）'!$BJ69,IF(QO$19&lt;='様式３（療養者名簿）（⑤の場合）'!$BK69,1,0),0),0)</f>
        <v>0</v>
      </c>
      <c r="QP64" s="248">
        <f>IF(QP$19-'様式３（療養者名簿）（⑤の場合）'!$BJ69+1&lt;=15,IF(QP$19&gt;='様式３（療養者名簿）（⑤の場合）'!$BJ69,IF(QP$19&lt;='様式３（療養者名簿）（⑤の場合）'!$BK69,1,0),0),0)</f>
        <v>0</v>
      </c>
      <c r="QQ64" s="248">
        <f>IF(QQ$19-'様式３（療養者名簿）（⑤の場合）'!$BJ69+1&lt;=15,IF(QQ$19&gt;='様式３（療養者名簿）（⑤の場合）'!$BJ69,IF(QQ$19&lt;='様式３（療養者名簿）（⑤の場合）'!$BK69,1,0),0),0)</f>
        <v>0</v>
      </c>
      <c r="QR64" s="248">
        <f>IF(QR$19-'様式３（療養者名簿）（⑤の場合）'!$BJ69+1&lt;=15,IF(QR$19&gt;='様式３（療養者名簿）（⑤の場合）'!$BJ69,IF(QR$19&lt;='様式３（療養者名簿）（⑤の場合）'!$BK69,1,0),0),0)</f>
        <v>0</v>
      </c>
      <c r="QS64" s="248">
        <f>IF(QS$19-'様式３（療養者名簿）（⑤の場合）'!$BJ69+1&lt;=15,IF(QS$19&gt;='様式３（療養者名簿）（⑤の場合）'!$BJ69,IF(QS$19&lt;='様式３（療養者名簿）（⑤の場合）'!$BK69,1,0),0),0)</f>
        <v>0</v>
      </c>
      <c r="QT64" s="248">
        <f>IF(QT$19-'様式３（療養者名簿）（⑤の場合）'!$BJ69+1&lt;=15,IF(QT$19&gt;='様式３（療養者名簿）（⑤の場合）'!$BJ69,IF(QT$19&lt;='様式３（療養者名簿）（⑤の場合）'!$BK69,1,0),0),0)</f>
        <v>0</v>
      </c>
      <c r="QU64" s="248">
        <f>IF(QU$19-'様式３（療養者名簿）（⑤の場合）'!$BJ69+1&lt;=15,IF(QU$19&gt;='様式３（療養者名簿）（⑤の場合）'!$BJ69,IF(QU$19&lt;='様式３（療養者名簿）（⑤の場合）'!$BK69,1,0),0),0)</f>
        <v>0</v>
      </c>
      <c r="QV64" s="248">
        <f>IF(QV$19-'様式３（療養者名簿）（⑤の場合）'!$BJ69+1&lt;=15,IF(QV$19&gt;='様式３（療養者名簿）（⑤の場合）'!$BJ69,IF(QV$19&lt;='様式３（療養者名簿）（⑤の場合）'!$BK69,1,0),0),0)</f>
        <v>0</v>
      </c>
      <c r="QW64" s="248">
        <f>IF(QW$19-'様式３（療養者名簿）（⑤の場合）'!$BJ69+1&lt;=15,IF(QW$19&gt;='様式３（療養者名簿）（⑤の場合）'!$BJ69,IF(QW$19&lt;='様式３（療養者名簿）（⑤の場合）'!$BK69,1,0),0),0)</f>
        <v>0</v>
      </c>
      <c r="QX64" s="248">
        <f>IF(QX$19-'様式３（療養者名簿）（⑤の場合）'!$BJ69+1&lt;=15,IF(QX$19&gt;='様式３（療養者名簿）（⑤の場合）'!$BJ69,IF(QX$19&lt;='様式３（療養者名簿）（⑤の場合）'!$BK69,1,0),0),0)</f>
        <v>0</v>
      </c>
      <c r="QY64" s="248">
        <f>IF(QY$19-'様式３（療養者名簿）（⑤の場合）'!$BJ69+1&lt;=15,IF(QY$19&gt;='様式３（療養者名簿）（⑤の場合）'!$BJ69,IF(QY$19&lt;='様式３（療養者名簿）（⑤の場合）'!$BK69,1,0),0),0)</f>
        <v>0</v>
      </c>
      <c r="QZ64" s="248">
        <f>IF(QZ$19-'様式３（療養者名簿）（⑤の場合）'!$BJ69+1&lt;=15,IF(QZ$19&gt;='様式３（療養者名簿）（⑤の場合）'!$BJ69,IF(QZ$19&lt;='様式３（療養者名簿）（⑤の場合）'!$BK69,1,0),0),0)</f>
        <v>0</v>
      </c>
      <c r="RA64" s="248">
        <f>IF(RA$19-'様式３（療養者名簿）（⑤の場合）'!$BJ69+1&lt;=15,IF(RA$19&gt;='様式３（療養者名簿）（⑤の場合）'!$BJ69,IF(RA$19&lt;='様式３（療養者名簿）（⑤の場合）'!$BK69,1,0),0),0)</f>
        <v>0</v>
      </c>
      <c r="RB64" s="248">
        <f>IF(RB$19-'様式３（療養者名簿）（⑤の場合）'!$BJ69+1&lt;=15,IF(RB$19&gt;='様式３（療養者名簿）（⑤の場合）'!$BJ69,IF(RB$19&lt;='様式３（療養者名簿）（⑤の場合）'!$BK69,1,0),0),0)</f>
        <v>0</v>
      </c>
      <c r="RC64" s="248">
        <f>IF(RC$19-'様式３（療養者名簿）（⑤の場合）'!$BJ69+1&lt;=15,IF(RC$19&gt;='様式３（療養者名簿）（⑤の場合）'!$BJ69,IF(RC$19&lt;='様式３（療養者名簿）（⑤の場合）'!$BK69,1,0),0),0)</f>
        <v>0</v>
      </c>
      <c r="RD64" s="248">
        <f>IF(RD$19-'様式３（療養者名簿）（⑤の場合）'!$BJ69+1&lt;=15,IF(RD$19&gt;='様式３（療養者名簿）（⑤の場合）'!$BJ69,IF(RD$19&lt;='様式３（療養者名簿）（⑤の場合）'!$BK69,1,0),0),0)</f>
        <v>0</v>
      </c>
      <c r="RE64" s="248">
        <f>IF(RE$19-'様式３（療養者名簿）（⑤の場合）'!$BJ69+1&lt;=15,IF(RE$19&gt;='様式３（療養者名簿）（⑤の場合）'!$BJ69,IF(RE$19&lt;='様式３（療養者名簿）（⑤の場合）'!$BK69,1,0),0),0)</f>
        <v>0</v>
      </c>
      <c r="RF64" s="248">
        <f>IF(RF$19-'様式３（療養者名簿）（⑤の場合）'!$BJ69+1&lt;=15,IF(RF$19&gt;='様式３（療養者名簿）（⑤の場合）'!$BJ69,IF(RF$19&lt;='様式３（療養者名簿）（⑤の場合）'!$BK69,1,0),0),0)</f>
        <v>0</v>
      </c>
      <c r="RG64" s="248">
        <f>IF(RG$19-'様式３（療養者名簿）（⑤の場合）'!$BJ69+1&lt;=15,IF(RG$19&gt;='様式３（療養者名簿）（⑤の場合）'!$BJ69,IF(RG$19&lt;='様式３（療養者名簿）（⑤の場合）'!$BK69,1,0),0),0)</f>
        <v>0</v>
      </c>
      <c r="RH64" s="248">
        <f>IF(RH$19-'様式３（療養者名簿）（⑤の場合）'!$BJ69+1&lt;=15,IF(RH$19&gt;='様式３（療養者名簿）（⑤の場合）'!$BJ69,IF(RH$19&lt;='様式３（療養者名簿）（⑤の場合）'!$BK69,1,0),0),0)</f>
        <v>0</v>
      </c>
      <c r="RI64" s="248">
        <f>IF(RI$19-'様式３（療養者名簿）（⑤の場合）'!$BJ69+1&lt;=15,IF(RI$19&gt;='様式３（療養者名簿）（⑤の場合）'!$BJ69,IF(RI$19&lt;='様式３（療養者名簿）（⑤の場合）'!$BK69,1,0),0),0)</f>
        <v>0</v>
      </c>
      <c r="RJ64" s="248">
        <f>IF(RJ$19-'様式３（療養者名簿）（⑤の場合）'!$BJ69+1&lt;=15,IF(RJ$19&gt;='様式３（療養者名簿）（⑤の場合）'!$BJ69,IF(RJ$19&lt;='様式３（療養者名簿）（⑤の場合）'!$BK69,1,0),0),0)</f>
        <v>0</v>
      </c>
      <c r="RK64" s="248">
        <f>IF(RK$19-'様式３（療養者名簿）（⑤の場合）'!$BJ69+1&lt;=15,IF(RK$19&gt;='様式３（療養者名簿）（⑤の場合）'!$BJ69,IF(RK$19&lt;='様式３（療養者名簿）（⑤の場合）'!$BK69,1,0),0),0)</f>
        <v>0</v>
      </c>
      <c r="RL64" s="248">
        <f>IF(RL$19-'様式３（療養者名簿）（⑤の場合）'!$BJ69+1&lt;=15,IF(RL$19&gt;='様式３（療養者名簿）（⑤の場合）'!$BJ69,IF(RL$19&lt;='様式３（療養者名簿）（⑤の場合）'!$BK69,1,0),0),0)</f>
        <v>0</v>
      </c>
      <c r="RM64" s="248">
        <f>IF(RM$19-'様式３（療養者名簿）（⑤の場合）'!$BJ69+1&lt;=15,IF(RM$19&gt;='様式３（療養者名簿）（⑤の場合）'!$BJ69,IF(RM$19&lt;='様式３（療養者名簿）（⑤の場合）'!$BK69,1,0),0),0)</f>
        <v>0</v>
      </c>
      <c r="RN64" s="248">
        <f>IF(RN$19-'様式３（療養者名簿）（⑤の場合）'!$BJ69+1&lt;=15,IF(RN$19&gt;='様式３（療養者名簿）（⑤の場合）'!$BJ69,IF(RN$19&lt;='様式３（療養者名簿）（⑤の場合）'!$BK69,1,0),0),0)</f>
        <v>0</v>
      </c>
      <c r="RO64" s="248">
        <f>IF(RO$19-'様式３（療養者名簿）（⑤の場合）'!$BJ69+1&lt;=15,IF(RO$19&gt;='様式３（療養者名簿）（⑤の場合）'!$BJ69,IF(RO$19&lt;='様式３（療養者名簿）（⑤の場合）'!$BK69,1,0),0),0)</f>
        <v>0</v>
      </c>
      <c r="RP64" s="248">
        <f>IF(RP$19-'様式３（療養者名簿）（⑤の場合）'!$BJ69+1&lt;=15,IF(RP$19&gt;='様式３（療養者名簿）（⑤の場合）'!$BJ69,IF(RP$19&lt;='様式３（療養者名簿）（⑤の場合）'!$BK69,1,0),0),0)</f>
        <v>0</v>
      </c>
      <c r="RQ64" s="248">
        <f>IF(RQ$19-'様式３（療養者名簿）（⑤の場合）'!$BJ69+1&lt;=15,IF(RQ$19&gt;='様式３（療養者名簿）（⑤の場合）'!$BJ69,IF(RQ$19&lt;='様式３（療養者名簿）（⑤の場合）'!$BK69,1,0),0),0)</f>
        <v>0</v>
      </c>
      <c r="RR64" s="248">
        <f>IF(RR$19-'様式３（療養者名簿）（⑤の場合）'!$BJ69+1&lt;=15,IF(RR$19&gt;='様式３（療養者名簿）（⑤の場合）'!$BJ69,IF(RR$19&lt;='様式３（療養者名簿）（⑤の場合）'!$BK69,1,0),0),0)</f>
        <v>0</v>
      </c>
      <c r="RS64" s="248">
        <f>IF(RS$19-'様式３（療養者名簿）（⑤の場合）'!$BJ69+1&lt;=15,IF(RS$19&gt;='様式３（療養者名簿）（⑤の場合）'!$BJ69,IF(RS$19&lt;='様式３（療養者名簿）（⑤の場合）'!$BK69,1,0),0),0)</f>
        <v>0</v>
      </c>
      <c r="RT64" s="248">
        <f>IF(RT$19-'様式３（療養者名簿）（⑤の場合）'!$BJ69+1&lt;=15,IF(RT$19&gt;='様式３（療養者名簿）（⑤の場合）'!$BJ69,IF(RT$19&lt;='様式３（療養者名簿）（⑤の場合）'!$BK69,1,0),0),0)</f>
        <v>0</v>
      </c>
      <c r="RU64" s="248">
        <f>IF(RU$19-'様式３（療養者名簿）（⑤の場合）'!$BJ69+1&lt;=15,IF(RU$19&gt;='様式３（療養者名簿）（⑤の場合）'!$BJ69,IF(RU$19&lt;='様式３（療養者名簿）（⑤の場合）'!$BK69,1,0),0),0)</f>
        <v>0</v>
      </c>
      <c r="RV64" s="248">
        <f>IF(RV$19-'様式３（療養者名簿）（⑤の場合）'!$BJ69+1&lt;=15,IF(RV$19&gt;='様式３（療養者名簿）（⑤の場合）'!$BJ69,IF(RV$19&lt;='様式３（療養者名簿）（⑤の場合）'!$BK69,1,0),0),0)</f>
        <v>0</v>
      </c>
      <c r="RW64" s="248">
        <f>IF(RW$19-'様式３（療養者名簿）（⑤の場合）'!$BJ69+1&lt;=15,IF(RW$19&gt;='様式３（療養者名簿）（⑤の場合）'!$BJ69,IF(RW$19&lt;='様式３（療養者名簿）（⑤の場合）'!$BK69,1,0),0),0)</f>
        <v>0</v>
      </c>
      <c r="RX64" s="248">
        <f>IF(RX$19-'様式３（療養者名簿）（⑤の場合）'!$BJ69+1&lt;=15,IF(RX$19&gt;='様式３（療養者名簿）（⑤の場合）'!$BJ69,IF(RX$19&lt;='様式３（療養者名簿）（⑤の場合）'!$BK69,1,0),0),0)</f>
        <v>0</v>
      </c>
      <c r="RY64" s="248">
        <f>IF(RY$19-'様式３（療養者名簿）（⑤の場合）'!$BJ69+1&lt;=15,IF(RY$19&gt;='様式３（療養者名簿）（⑤の場合）'!$BJ69,IF(RY$19&lt;='様式３（療養者名簿）（⑤の場合）'!$BK69,1,0),0),0)</f>
        <v>0</v>
      </c>
      <c r="RZ64" s="248">
        <f>IF(RZ$19-'様式３（療養者名簿）（⑤の場合）'!$BJ69+1&lt;=15,IF(RZ$19&gt;='様式３（療養者名簿）（⑤の場合）'!$BJ69,IF(RZ$19&lt;='様式３（療養者名簿）（⑤の場合）'!$BK69,1,0),0),0)</f>
        <v>0</v>
      </c>
      <c r="SA64" s="248">
        <f>IF(SA$19-'様式３（療養者名簿）（⑤の場合）'!$BJ69+1&lt;=15,IF(SA$19&gt;='様式３（療養者名簿）（⑤の場合）'!$BJ69,IF(SA$19&lt;='様式３（療養者名簿）（⑤の場合）'!$BK69,1,0),0),0)</f>
        <v>0</v>
      </c>
      <c r="SB64" s="248">
        <f>IF(SB$19-'様式３（療養者名簿）（⑤の場合）'!$BJ69+1&lt;=15,IF(SB$19&gt;='様式３（療養者名簿）（⑤の場合）'!$BJ69,IF(SB$19&lt;='様式３（療養者名簿）（⑤の場合）'!$BK69,1,0),0),0)</f>
        <v>0</v>
      </c>
      <c r="SC64" s="248">
        <f>IF(SC$19-'様式３（療養者名簿）（⑤の場合）'!$BJ69+1&lt;=15,IF(SC$19&gt;='様式３（療養者名簿）（⑤の場合）'!$BJ69,IF(SC$19&lt;='様式３（療養者名簿）（⑤の場合）'!$BK69,1,0),0),0)</f>
        <v>0</v>
      </c>
      <c r="SD64" s="248">
        <f>IF(SD$19-'様式３（療養者名簿）（⑤の場合）'!$BJ69+1&lt;=15,IF(SD$19&gt;='様式３（療養者名簿）（⑤の場合）'!$BJ69,IF(SD$19&lt;='様式３（療養者名簿）（⑤の場合）'!$BK69,1,0),0),0)</f>
        <v>0</v>
      </c>
      <c r="SE64" s="248">
        <f>IF(SE$19-'様式３（療養者名簿）（⑤の場合）'!$BJ69+1&lt;=15,IF(SE$19&gt;='様式３（療養者名簿）（⑤の場合）'!$BJ69,IF(SE$19&lt;='様式３（療養者名簿）（⑤の場合）'!$BK69,1,0),0),0)</f>
        <v>0</v>
      </c>
      <c r="SF64" s="248">
        <f>IF(SF$19-'様式３（療養者名簿）（⑤の場合）'!$BJ69+1&lt;=15,IF(SF$19&gt;='様式３（療養者名簿）（⑤の場合）'!$BJ69,IF(SF$19&lt;='様式３（療養者名簿）（⑤の場合）'!$BK69,1,0),0),0)</f>
        <v>0</v>
      </c>
      <c r="SG64" s="248">
        <f>IF(SG$19-'様式３（療養者名簿）（⑤の場合）'!$BJ69+1&lt;=15,IF(SG$19&gt;='様式３（療養者名簿）（⑤の場合）'!$BJ69,IF(SG$19&lt;='様式３（療養者名簿）（⑤の場合）'!$BK69,1,0),0),0)</f>
        <v>0</v>
      </c>
      <c r="SH64" s="248">
        <f>IF(SH$19-'様式３（療養者名簿）（⑤の場合）'!$BJ69+1&lt;=15,IF(SH$19&gt;='様式３（療養者名簿）（⑤の場合）'!$BJ69,IF(SH$19&lt;='様式３（療養者名簿）（⑤の場合）'!$BK69,1,0),0),0)</f>
        <v>0</v>
      </c>
      <c r="SI64" s="248">
        <f>IF(SI$19-'様式３（療養者名簿）（⑤の場合）'!$BJ69+1&lt;=15,IF(SI$19&gt;='様式３（療養者名簿）（⑤の場合）'!$BJ69,IF(SI$19&lt;='様式３（療養者名簿）（⑤の場合）'!$BK69,1,0),0),0)</f>
        <v>0</v>
      </c>
      <c r="SJ64" s="248">
        <f>IF(SJ$19-'様式３（療養者名簿）（⑤の場合）'!$BJ69+1&lt;=15,IF(SJ$19&gt;='様式３（療養者名簿）（⑤の場合）'!$BJ69,IF(SJ$19&lt;='様式３（療養者名簿）（⑤の場合）'!$BK69,1,0),0),0)</f>
        <v>0</v>
      </c>
      <c r="SK64" s="248">
        <f>IF(SK$19-'様式３（療養者名簿）（⑤の場合）'!$BJ69+1&lt;=15,IF(SK$19&gt;='様式３（療養者名簿）（⑤の場合）'!$BJ69,IF(SK$19&lt;='様式３（療養者名簿）（⑤の場合）'!$BK69,1,0),0),0)</f>
        <v>0</v>
      </c>
      <c r="SL64" s="248">
        <f>IF(SL$19-'様式３（療養者名簿）（⑤の場合）'!$BJ69+1&lt;=15,IF(SL$19&gt;='様式３（療養者名簿）（⑤の場合）'!$BJ69,IF(SL$19&lt;='様式３（療養者名簿）（⑤の場合）'!$BK69,1,0),0),0)</f>
        <v>0</v>
      </c>
      <c r="SM64" s="248">
        <f>IF(SM$19-'様式３（療養者名簿）（⑤の場合）'!$BJ69+1&lt;=15,IF(SM$19&gt;='様式３（療養者名簿）（⑤の場合）'!$BJ69,IF(SM$19&lt;='様式３（療養者名簿）（⑤の場合）'!$BK69,1,0),0),0)</f>
        <v>0</v>
      </c>
      <c r="SN64" s="248">
        <f>IF(SN$19-'様式３（療養者名簿）（⑤の場合）'!$BJ69+1&lt;=15,IF(SN$19&gt;='様式３（療養者名簿）（⑤の場合）'!$BJ69,IF(SN$19&lt;='様式３（療養者名簿）（⑤の場合）'!$BK69,1,0),0),0)</f>
        <v>0</v>
      </c>
      <c r="SO64" s="248">
        <f>IF(SO$19-'様式３（療養者名簿）（⑤の場合）'!$BJ69+1&lt;=15,IF(SO$19&gt;='様式３（療養者名簿）（⑤の場合）'!$BJ69,IF(SO$19&lt;='様式３（療養者名簿）（⑤の場合）'!$BK69,1,0),0),0)</f>
        <v>0</v>
      </c>
      <c r="SP64" s="248">
        <f>IF(SP$19-'様式３（療養者名簿）（⑤の場合）'!$BJ69+1&lt;=15,IF(SP$19&gt;='様式３（療養者名簿）（⑤の場合）'!$BJ69,IF(SP$19&lt;='様式３（療養者名簿）（⑤の場合）'!$BK69,1,0),0),0)</f>
        <v>0</v>
      </c>
      <c r="SQ64" s="248">
        <f>IF(SQ$19-'様式３（療養者名簿）（⑤の場合）'!$BJ69+1&lt;=15,IF(SQ$19&gt;='様式３（療養者名簿）（⑤の場合）'!$BJ69,IF(SQ$19&lt;='様式３（療養者名簿）（⑤の場合）'!$BK69,1,0),0),0)</f>
        <v>0</v>
      </c>
      <c r="SR64" s="248">
        <f>IF(SR$19-'様式３（療養者名簿）（⑤の場合）'!$BJ69+1&lt;=15,IF(SR$19&gt;='様式３（療養者名簿）（⑤の場合）'!$BJ69,IF(SR$19&lt;='様式３（療養者名簿）（⑤の場合）'!$BK69,1,0),0),0)</f>
        <v>0</v>
      </c>
      <c r="SS64" s="248">
        <f>IF(SS$19-'様式３（療養者名簿）（⑤の場合）'!$BJ69+1&lt;=15,IF(SS$19&gt;='様式３（療養者名簿）（⑤の場合）'!$BJ69,IF(SS$19&lt;='様式３（療養者名簿）（⑤の場合）'!$BK69,1,0),0),0)</f>
        <v>0</v>
      </c>
      <c r="ST64" s="248">
        <f>IF(ST$19-'様式３（療養者名簿）（⑤の場合）'!$BJ69+1&lt;=15,IF(ST$19&gt;='様式３（療養者名簿）（⑤の場合）'!$BJ69,IF(ST$19&lt;='様式３（療養者名簿）（⑤の場合）'!$BK69,1,0),0),0)</f>
        <v>0</v>
      </c>
      <c r="SU64" s="248">
        <f>IF(SU$19-'様式３（療養者名簿）（⑤の場合）'!$BJ69+1&lt;=15,IF(SU$19&gt;='様式３（療養者名簿）（⑤の場合）'!$BJ69,IF(SU$19&lt;='様式３（療養者名簿）（⑤の場合）'!$BK69,1,0),0),0)</f>
        <v>0</v>
      </c>
      <c r="SV64" s="248">
        <f>IF(SV$19-'様式３（療養者名簿）（⑤の場合）'!$BJ69+1&lt;=15,IF(SV$19&gt;='様式３（療養者名簿）（⑤の場合）'!$BJ69,IF(SV$19&lt;='様式３（療養者名簿）（⑤の場合）'!$BK69,1,0),0),0)</f>
        <v>0</v>
      </c>
      <c r="SW64" s="248">
        <f>IF(SW$19-'様式３（療養者名簿）（⑤の場合）'!$BJ69+1&lt;=15,IF(SW$19&gt;='様式３（療養者名簿）（⑤の場合）'!$BJ69,IF(SW$19&lt;='様式３（療養者名簿）（⑤の場合）'!$BK69,1,0),0),0)</f>
        <v>0</v>
      </c>
      <c r="SX64" s="248">
        <f>IF(SX$19-'様式３（療養者名簿）（⑤の場合）'!$BJ69+1&lt;=15,IF(SX$19&gt;='様式３（療養者名簿）（⑤の場合）'!$BJ69,IF(SX$19&lt;='様式３（療養者名簿）（⑤の場合）'!$BK69,1,0),0),0)</f>
        <v>0</v>
      </c>
      <c r="SY64" s="248">
        <f>IF(SY$19-'様式３（療養者名簿）（⑤の場合）'!$BJ69+1&lt;=15,IF(SY$19&gt;='様式３（療養者名簿）（⑤の場合）'!$BJ69,IF(SY$19&lt;='様式３（療養者名簿）（⑤の場合）'!$BK69,1,0),0),0)</f>
        <v>0</v>
      </c>
      <c r="SZ64" s="248">
        <f>IF(SZ$19-'様式３（療養者名簿）（⑤の場合）'!$BJ69+1&lt;=15,IF(SZ$19&gt;='様式３（療養者名簿）（⑤の場合）'!$BJ69,IF(SZ$19&lt;='様式３（療養者名簿）（⑤の場合）'!$BK69,1,0),0),0)</f>
        <v>0</v>
      </c>
      <c r="TA64" s="248">
        <f>IF(TA$19-'様式３（療養者名簿）（⑤の場合）'!$BJ69+1&lt;=15,IF(TA$19&gt;='様式３（療養者名簿）（⑤の場合）'!$BJ69,IF(TA$19&lt;='様式３（療養者名簿）（⑤の場合）'!$BK69,1,0),0),0)</f>
        <v>0</v>
      </c>
      <c r="TB64" s="248">
        <f>IF(TB$19-'様式３（療養者名簿）（⑤の場合）'!$BJ69+1&lt;=15,IF(TB$19&gt;='様式３（療養者名簿）（⑤の場合）'!$BJ69,IF(TB$19&lt;='様式３（療養者名簿）（⑤の場合）'!$BK69,1,0),0),0)</f>
        <v>0</v>
      </c>
      <c r="TC64" s="248">
        <f>IF(TC$19-'様式３（療養者名簿）（⑤の場合）'!$BJ69+1&lt;=15,IF(TC$19&gt;='様式３（療養者名簿）（⑤の場合）'!$BJ69,IF(TC$19&lt;='様式３（療養者名簿）（⑤の場合）'!$BK69,1,0),0),0)</f>
        <v>0</v>
      </c>
      <c r="TD64" s="248">
        <f>IF(TD$19-'様式３（療養者名簿）（⑤の場合）'!$BJ69+1&lt;=15,IF(TD$19&gt;='様式３（療養者名簿）（⑤の場合）'!$BJ69,IF(TD$19&lt;='様式３（療養者名簿）（⑤の場合）'!$BK69,1,0),0),0)</f>
        <v>0</v>
      </c>
      <c r="TE64" s="248">
        <f>IF(TE$19-'様式３（療養者名簿）（⑤の場合）'!$BJ69+1&lt;=15,IF(TE$19&gt;='様式３（療養者名簿）（⑤の場合）'!$BJ69,IF(TE$19&lt;='様式３（療養者名簿）（⑤の場合）'!$BK69,1,0),0),0)</f>
        <v>0</v>
      </c>
      <c r="TF64" s="248">
        <f>IF(TF$19-'様式３（療養者名簿）（⑤の場合）'!$BJ69+1&lt;=15,IF(TF$19&gt;='様式３（療養者名簿）（⑤の場合）'!$BJ69,IF(TF$19&lt;='様式３（療養者名簿）（⑤の場合）'!$BK69,1,0),0),0)</f>
        <v>0</v>
      </c>
      <c r="TG64" s="248">
        <f>IF(TG$19-'様式３（療養者名簿）（⑤の場合）'!$BJ69+1&lt;=15,IF(TG$19&gt;='様式３（療養者名簿）（⑤の場合）'!$BJ69,IF(TG$19&lt;='様式３（療養者名簿）（⑤の場合）'!$BK69,1,0),0),0)</f>
        <v>0</v>
      </c>
      <c r="TH64" s="248">
        <f>IF(TH$19-'様式３（療養者名簿）（⑤の場合）'!$BJ69+1&lt;=15,IF(TH$19&gt;='様式３（療養者名簿）（⑤の場合）'!$BJ69,IF(TH$19&lt;='様式３（療養者名簿）（⑤の場合）'!$BK69,1,0),0),0)</f>
        <v>0</v>
      </c>
      <c r="TI64" s="248">
        <f>IF(TI$19-'様式３（療養者名簿）（⑤の場合）'!$BJ69+1&lt;=15,IF(TI$19&gt;='様式３（療養者名簿）（⑤の場合）'!$BJ69,IF(TI$19&lt;='様式３（療養者名簿）（⑤の場合）'!$BK69,1,0),0),0)</f>
        <v>0</v>
      </c>
      <c r="TJ64" s="248">
        <f>IF(TJ$19-'様式３（療養者名簿）（⑤の場合）'!$BJ69+1&lt;=15,IF(TJ$19&gt;='様式３（療養者名簿）（⑤の場合）'!$BJ69,IF(TJ$19&lt;='様式３（療養者名簿）（⑤の場合）'!$BK69,1,0),0),0)</f>
        <v>0</v>
      </c>
      <c r="TK64" s="248">
        <f>IF(TK$19-'様式３（療養者名簿）（⑤の場合）'!$BJ69+1&lt;=15,IF(TK$19&gt;='様式３（療養者名簿）（⑤の場合）'!$BJ69,IF(TK$19&lt;='様式３（療養者名簿）（⑤の場合）'!$BK69,1,0),0),0)</f>
        <v>0</v>
      </c>
      <c r="TL64" s="248">
        <f>IF(TL$19-'様式３（療養者名簿）（⑤の場合）'!$BJ69+1&lt;=15,IF(TL$19&gt;='様式３（療養者名簿）（⑤の場合）'!$BJ69,IF(TL$19&lt;='様式３（療養者名簿）（⑤の場合）'!$BK69,1,0),0),0)</f>
        <v>0</v>
      </c>
      <c r="TM64" s="248">
        <f>IF(TM$19-'様式３（療養者名簿）（⑤の場合）'!$BJ69+1&lt;=15,IF(TM$19&gt;='様式３（療養者名簿）（⑤の場合）'!$BJ69,IF(TM$19&lt;='様式３（療養者名簿）（⑤の場合）'!$BK69,1,0),0),0)</f>
        <v>0</v>
      </c>
      <c r="TN64" s="248">
        <f>IF(TN$19-'様式３（療養者名簿）（⑤の場合）'!$BJ69+1&lt;=15,IF(TN$19&gt;='様式３（療養者名簿）（⑤の場合）'!$BJ69,IF(TN$19&lt;='様式３（療養者名簿）（⑤の場合）'!$BK69,1,0),0),0)</f>
        <v>0</v>
      </c>
      <c r="TO64" s="248">
        <f>IF(TO$19-'様式３（療養者名簿）（⑤の場合）'!$BJ69+1&lt;=15,IF(TO$19&gt;='様式３（療養者名簿）（⑤の場合）'!$BJ69,IF(TO$19&lt;='様式３（療養者名簿）（⑤の場合）'!$BK69,1,0),0),0)</f>
        <v>0</v>
      </c>
      <c r="TP64" s="248">
        <f>IF(TP$19-'様式３（療養者名簿）（⑤の場合）'!$BJ69+1&lt;=15,IF(TP$19&gt;='様式３（療養者名簿）（⑤の場合）'!$BJ69,IF(TP$19&lt;='様式３（療養者名簿）（⑤の場合）'!$BK69,1,0),0),0)</f>
        <v>0</v>
      </c>
      <c r="TQ64" s="248">
        <f>IF(TQ$19-'様式３（療養者名簿）（⑤の場合）'!$BJ69+1&lt;=15,IF(TQ$19&gt;='様式３（療養者名簿）（⑤の場合）'!$BJ69,IF(TQ$19&lt;='様式３（療養者名簿）（⑤の場合）'!$BK69,1,0),0),0)</f>
        <v>0</v>
      </c>
      <c r="TR64" s="248">
        <f>IF(TR$19-'様式３（療養者名簿）（⑤の場合）'!$BJ69+1&lt;=15,IF(TR$19&gt;='様式３（療養者名簿）（⑤の場合）'!$BJ69,IF(TR$19&lt;='様式３（療養者名簿）（⑤の場合）'!$BK69,1,0),0),0)</f>
        <v>0</v>
      </c>
      <c r="TS64" s="248">
        <f>IF(TS$19-'様式３（療養者名簿）（⑤の場合）'!$BJ69+1&lt;=15,IF(TS$19&gt;='様式３（療養者名簿）（⑤の場合）'!$BJ69,IF(TS$19&lt;='様式３（療養者名簿）（⑤の場合）'!$BK69,1,0),0),0)</f>
        <v>0</v>
      </c>
      <c r="TT64" s="248">
        <f>IF(TT$19-'様式３（療養者名簿）（⑤の場合）'!$BJ69+1&lt;=15,IF(TT$19&gt;='様式３（療養者名簿）（⑤の場合）'!$BJ69,IF(TT$19&lt;='様式３（療養者名簿）（⑤の場合）'!$BK69,1,0),0),0)</f>
        <v>0</v>
      </c>
      <c r="TU64" s="248">
        <f>IF(TU$19-'様式３（療養者名簿）（⑤の場合）'!$BJ69+1&lt;=15,IF(TU$19&gt;='様式３（療養者名簿）（⑤の場合）'!$BJ69,IF(TU$19&lt;='様式３（療養者名簿）（⑤の場合）'!$BK69,1,0),0),0)</f>
        <v>0</v>
      </c>
      <c r="TV64" s="248">
        <f>IF(TV$19-'様式３（療養者名簿）（⑤の場合）'!$BJ69+1&lt;=15,IF(TV$19&gt;='様式３（療養者名簿）（⑤の場合）'!$BJ69,IF(TV$19&lt;='様式３（療養者名簿）（⑤の場合）'!$BK69,1,0),0),0)</f>
        <v>0</v>
      </c>
      <c r="TW64" s="248">
        <f>IF(TW$19-'様式３（療養者名簿）（⑤の場合）'!$BJ69+1&lt;=15,IF(TW$19&gt;='様式３（療養者名簿）（⑤の場合）'!$BJ69,IF(TW$19&lt;='様式３（療養者名簿）（⑤の場合）'!$BK69,1,0),0),0)</f>
        <v>0</v>
      </c>
      <c r="TX64" s="248">
        <f>IF(TX$19-'様式３（療養者名簿）（⑤の場合）'!$BJ69+1&lt;=15,IF(TX$19&gt;='様式３（療養者名簿）（⑤の場合）'!$BJ69,IF(TX$19&lt;='様式３（療養者名簿）（⑤の場合）'!$BK69,1,0),0),0)</f>
        <v>0</v>
      </c>
      <c r="TY64" s="248">
        <f>IF(TY$19-'様式３（療養者名簿）（⑤の場合）'!$BJ69+1&lt;=15,IF(TY$19&gt;='様式３（療養者名簿）（⑤の場合）'!$BJ69,IF(TY$19&lt;='様式３（療養者名簿）（⑤の場合）'!$BK69,1,0),0),0)</f>
        <v>0</v>
      </c>
      <c r="TZ64" s="248">
        <f>IF(TZ$19-'様式３（療養者名簿）（⑤の場合）'!$BJ69+1&lt;=15,IF(TZ$19&gt;='様式３（療養者名簿）（⑤の場合）'!$BJ69,IF(TZ$19&lt;='様式３（療養者名簿）（⑤の場合）'!$BK69,1,0),0),0)</f>
        <v>0</v>
      </c>
      <c r="UA64" s="248">
        <f>IF(UA$19-'様式３（療養者名簿）（⑤の場合）'!$BJ69+1&lt;=15,IF(UA$19&gt;='様式３（療養者名簿）（⑤の場合）'!$BJ69,IF(UA$19&lt;='様式３（療養者名簿）（⑤の場合）'!$BK69,1,0),0),0)</f>
        <v>0</v>
      </c>
      <c r="UB64" s="248">
        <f>IF(UB$19-'様式３（療養者名簿）（⑤の場合）'!$BJ69+1&lt;=15,IF(UB$19&gt;='様式３（療養者名簿）（⑤の場合）'!$BJ69,IF(UB$19&lt;='様式３（療養者名簿）（⑤の場合）'!$BK69,1,0),0),0)</f>
        <v>0</v>
      </c>
      <c r="UC64" s="248">
        <f>IF(UC$19-'様式３（療養者名簿）（⑤の場合）'!$BJ69+1&lt;=15,IF(UC$19&gt;='様式３（療養者名簿）（⑤の場合）'!$BJ69,IF(UC$19&lt;='様式３（療養者名簿）（⑤の場合）'!$BK69,1,0),0),0)</f>
        <v>0</v>
      </c>
      <c r="UD64" s="372">
        <f>IF(UD$19-'様式３（療養者名簿）（⑤の場合）'!$BJ69+1&lt;=15,IF(UD$19&gt;='様式３（療養者名簿）（⑤の場合）'!$BJ69,IF(UD$19&lt;='様式３（療養者名簿）（⑤の場合）'!$BK69,1,0),0),0)</f>
        <v>0</v>
      </c>
      <c r="UE64" s="372">
        <f>IF(UE$19-'様式３（療養者名簿）（⑤の場合）'!$BJ69+1&lt;=15,IF(UE$19&gt;='様式３（療養者名簿）（⑤の場合）'!$BJ69,IF(UE$19&lt;='様式３（療養者名簿）（⑤の場合）'!$BK69,1,0),0),0)</f>
        <v>0</v>
      </c>
      <c r="UF64" s="372">
        <f>IF(UF$19-'様式３（療養者名簿）（⑤の場合）'!$BJ69+1&lt;=15,IF(UF$19&gt;='様式３（療養者名簿）（⑤の場合）'!$BJ69,IF(UF$19&lt;='様式３（療養者名簿）（⑤の場合）'!$BK69,1,0),0),0)</f>
        <v>0</v>
      </c>
      <c r="UG64" s="372">
        <f>IF(UG$19-'様式３（療養者名簿）（⑤の場合）'!$BJ69+1&lt;=15,IF(UG$19&gt;='様式３（療養者名簿）（⑤の場合）'!$BJ69,IF(UG$19&lt;='様式３（療養者名簿）（⑤の場合）'!$BK69,1,0),0),0)</f>
        <v>0</v>
      </c>
      <c r="UH64" s="372">
        <f>IF(UH$19-'様式３（療養者名簿）（⑤の場合）'!$BJ69+1&lt;=15,IF(UH$19&gt;='様式３（療養者名簿）（⑤の場合）'!$BJ69,IF(UH$19&lt;='様式３（療養者名簿）（⑤の場合）'!$BK69,1,0),0),0)</f>
        <v>0</v>
      </c>
      <c r="UI64" s="372">
        <f>IF(UI$19-'様式３（療養者名簿）（⑤の場合）'!$BJ69+1&lt;=15,IF(UI$19&gt;='様式３（療養者名簿）（⑤の場合）'!$BJ69,IF(UI$19&lt;='様式３（療養者名簿）（⑤の場合）'!$BK69,1,0),0),0)</f>
        <v>0</v>
      </c>
      <c r="UJ64" s="372">
        <f>IF(UJ$19-'様式３（療養者名簿）（⑤の場合）'!$BJ69+1&lt;=15,IF(UJ$19&gt;='様式３（療養者名簿）（⑤の場合）'!$BJ69,IF(UJ$19&lt;='様式３（療養者名簿）（⑤の場合）'!$BK69,1,0),0),0)</f>
        <v>0</v>
      </c>
      <c r="UK64" s="372">
        <f>IF(UK$19-'様式３（療養者名簿）（⑤の場合）'!$BJ69+1&lt;=15,IF(UK$19&gt;='様式３（療養者名簿）（⑤の場合）'!$BJ69,IF(UK$19&lt;='様式３（療養者名簿）（⑤の場合）'!$BK69,1,0),0),0)</f>
        <v>0</v>
      </c>
      <c r="UL64" s="372">
        <f>IF(UL$19-'様式３（療養者名簿）（⑤の場合）'!$BJ69+1&lt;=15,IF(UL$19&gt;='様式３（療養者名簿）（⑤の場合）'!$BJ69,IF(UL$19&lt;='様式３（療養者名簿）（⑤の場合）'!$BK69,1,0),0),0)</f>
        <v>0</v>
      </c>
      <c r="UM64" s="372">
        <f>IF(UM$19-'様式３（療養者名簿）（⑤の場合）'!$BJ69+1&lt;=15,IF(UM$19&gt;='様式３（療養者名簿）（⑤の場合）'!$BJ69,IF(UM$19&lt;='様式３（療養者名簿）（⑤の場合）'!$BK69,1,0),0),0)</f>
        <v>0</v>
      </c>
      <c r="UN64" s="372">
        <f>IF(UN$19-'様式３（療養者名簿）（⑤の場合）'!$BJ69+1&lt;=15,IF(UN$19&gt;='様式３（療養者名簿）（⑤の場合）'!$BJ69,IF(UN$19&lt;='様式３（療養者名簿）（⑤の場合）'!$BK69,1,0),0),0)</f>
        <v>0</v>
      </c>
      <c r="UO64" s="372">
        <f>IF(UO$19-'様式３（療養者名簿）（⑤の場合）'!$BJ69+1&lt;=15,IF(UO$19&gt;='様式３（療養者名簿）（⑤の場合）'!$BJ69,IF(UO$19&lt;='様式３（療養者名簿）（⑤の場合）'!$BK69,1,0),0),0)</f>
        <v>0</v>
      </c>
      <c r="UP64" s="372">
        <f>IF(UP$19-'様式３（療養者名簿）（⑤の場合）'!$BJ69+1&lt;=15,IF(UP$19&gt;='様式３（療養者名簿）（⑤の場合）'!$BJ69,IF(UP$19&lt;='様式３（療養者名簿）（⑤の場合）'!$BK69,1,0),0),0)</f>
        <v>0</v>
      </c>
      <c r="UQ64" s="372">
        <f>IF(UQ$19-'様式３（療養者名簿）（⑤の場合）'!$BJ69+1&lt;=15,IF(UQ$19&gt;='様式３（療養者名簿）（⑤の場合）'!$BJ69,IF(UQ$19&lt;='様式３（療養者名簿）（⑤の場合）'!$BK69,1,0),0),0)</f>
        <v>0</v>
      </c>
      <c r="UR64" s="372">
        <f>IF(UR$19-'様式３（療養者名簿）（⑤の場合）'!$BJ69+1&lt;=15,IF(UR$19&gt;='様式３（療養者名簿）（⑤の場合）'!$BJ69,IF(UR$19&lt;='様式３（療養者名簿）（⑤の場合）'!$BK69,1,0),0),0)</f>
        <v>0</v>
      </c>
      <c r="US64" s="372">
        <f>IF(US$19-'様式３（療養者名簿）（⑤の場合）'!$BJ69+1&lt;=15,IF(US$19&gt;='様式３（療養者名簿）（⑤の場合）'!$BJ69,IF(US$19&lt;='様式３（療養者名簿）（⑤の場合）'!$BK69,1,0),0),0)</f>
        <v>0</v>
      </c>
      <c r="UT64" s="372">
        <f>IF(UT$19-'様式３（療養者名簿）（⑤の場合）'!$BJ69+1&lt;=15,IF(UT$19&gt;='様式３（療養者名簿）（⑤の場合）'!$BJ69,IF(UT$19&lt;='様式３（療養者名簿）（⑤の場合）'!$BK69,1,0),0),0)</f>
        <v>0</v>
      </c>
      <c r="UU64" s="372">
        <f>IF(UU$19-'様式３（療養者名簿）（⑤の場合）'!$BJ69+1&lt;=15,IF(UU$19&gt;='様式３（療養者名簿）（⑤の場合）'!$BJ69,IF(UU$19&lt;='様式３（療養者名簿）（⑤の場合）'!$BK69,1,0),0),0)</f>
        <v>0</v>
      </c>
      <c r="UV64" s="372">
        <f>IF(UV$19-'様式３（療養者名簿）（⑤の場合）'!$BJ69+1&lt;=15,IF(UV$19&gt;='様式３（療養者名簿）（⑤の場合）'!$BJ69,IF(UV$19&lt;='様式３（療養者名簿）（⑤の場合）'!$BK69,1,0),0),0)</f>
        <v>0</v>
      </c>
      <c r="UW64" s="372">
        <f>IF(UW$19-'様式３（療養者名簿）（⑤の場合）'!$BJ69+1&lt;=15,IF(UW$19&gt;='様式３（療養者名簿）（⑤の場合）'!$BJ69,IF(UW$19&lt;='様式３（療養者名簿）（⑤の場合）'!$BK69,1,0),0),0)</f>
        <v>0</v>
      </c>
      <c r="UX64" s="372">
        <f>IF(UX$19-'様式３（療養者名簿）（⑤の場合）'!$BJ69+1&lt;=15,IF(UX$19&gt;='様式３（療養者名簿）（⑤の場合）'!$BJ69,IF(UX$19&lt;='様式３（療養者名簿）（⑤の場合）'!$BK69,1,0),0),0)</f>
        <v>0</v>
      </c>
      <c r="UY64" s="372">
        <f>IF(UY$19-'様式３（療養者名簿）（⑤の場合）'!$BJ69+1&lt;=15,IF(UY$19&gt;='様式３（療養者名簿）（⑤の場合）'!$BJ69,IF(UY$19&lt;='様式３（療養者名簿）（⑤の場合）'!$BK69,1,0),0),0)</f>
        <v>0</v>
      </c>
      <c r="UZ64" s="372">
        <f>IF(UZ$19-'様式３（療養者名簿）（⑤の場合）'!$BJ69+1&lt;=15,IF(UZ$19&gt;='様式３（療養者名簿）（⑤の場合）'!$BJ69,IF(UZ$19&lt;='様式３（療養者名簿）（⑤の場合）'!$BK69,1,0),0),0)</f>
        <v>0</v>
      </c>
      <c r="VA64" s="372">
        <f>IF(VA$19-'様式３（療養者名簿）（⑤の場合）'!$BJ69+1&lt;=15,IF(VA$19&gt;='様式３（療養者名簿）（⑤の場合）'!$BJ69,IF(VA$19&lt;='様式３（療養者名簿）（⑤の場合）'!$BK69,1,0),0),0)</f>
        <v>0</v>
      </c>
      <c r="VB64" s="372">
        <f>IF(VB$19-'様式３（療養者名簿）（⑤の場合）'!$BJ69+1&lt;=15,IF(VB$19&gt;='様式３（療養者名簿）（⑤の場合）'!$BJ69,IF(VB$19&lt;='様式３（療養者名簿）（⑤の場合）'!$BK69,1,0),0),0)</f>
        <v>0</v>
      </c>
      <c r="VC64" s="372">
        <f>IF(VC$19-'様式３（療養者名簿）（⑤の場合）'!$BJ69+1&lt;=15,IF(VC$19&gt;='様式３（療養者名簿）（⑤の場合）'!$BJ69,IF(VC$19&lt;='様式３（療養者名簿）（⑤の場合）'!$BK69,1,0),0),0)</f>
        <v>0</v>
      </c>
      <c r="VD64" s="372">
        <f>IF(VD$19-'様式３（療養者名簿）（⑤の場合）'!$BJ69+1&lt;=15,IF(VD$19&gt;='様式３（療養者名簿）（⑤の場合）'!$BJ69,IF(VD$19&lt;='様式３（療養者名簿）（⑤の場合）'!$BK69,1,0),0),0)</f>
        <v>0</v>
      </c>
      <c r="VE64" s="372">
        <f>IF(VE$19-'様式３（療養者名簿）（⑤の場合）'!$BJ69+1&lt;=15,IF(VE$19&gt;='様式３（療養者名簿）（⑤の場合）'!$BJ69,IF(VE$19&lt;='様式３（療養者名簿）（⑤の場合）'!$BK69,1,0),0),0)</f>
        <v>0</v>
      </c>
      <c r="VF64" s="372">
        <f>IF(VF$19-'様式３（療養者名簿）（⑤の場合）'!$BJ69+1&lt;=15,IF(VF$19&gt;='様式３（療養者名簿）（⑤の場合）'!$BJ69,IF(VF$19&lt;='様式３（療養者名簿）（⑤の場合）'!$BK69,1,0),0),0)</f>
        <v>0</v>
      </c>
      <c r="VG64" s="372">
        <f>IF(VG$19-'様式３（療養者名簿）（⑤の場合）'!$BJ69+1&lt;=15,IF(VG$19&gt;='様式３（療養者名簿）（⑤の場合）'!$BJ69,IF(VG$19&lt;='様式３（療養者名簿）（⑤の場合）'!$BK69,1,0),0),0)</f>
        <v>0</v>
      </c>
      <c r="VH64" s="372">
        <f>IF(VH$19-'様式３（療養者名簿）（⑤の場合）'!$BJ69+1&lt;=15,IF(VH$19&gt;='様式３（療養者名簿）（⑤の場合）'!$BJ69,IF(VH$19&lt;='様式３（療養者名簿）（⑤の場合）'!$BK69,1,0),0),0)</f>
        <v>0</v>
      </c>
      <c r="VI64" s="372">
        <f>IF(VI$19-'様式３（療養者名簿）（⑤の場合）'!$BJ69+1&lt;=15,IF(VI$19&gt;='様式３（療養者名簿）（⑤の場合）'!$BJ69,IF(VI$19&lt;='様式３（療養者名簿）（⑤の場合）'!$BK69,1,0),0),0)</f>
        <v>0</v>
      </c>
      <c r="VJ64" s="372">
        <f>IF(VJ$19-'様式３（療養者名簿）（⑤の場合）'!$BJ69+1&lt;=15,IF(VJ$19&gt;='様式３（療養者名簿）（⑤の場合）'!$BJ69,IF(VJ$19&lt;='様式３（療養者名簿）（⑤の場合）'!$BK69,1,0),0),0)</f>
        <v>0</v>
      </c>
      <c r="VK64" s="372">
        <f>IF(VK$19-'様式３（療養者名簿）（⑤の場合）'!$BJ69+1&lt;=15,IF(VK$19&gt;='様式３（療養者名簿）（⑤の場合）'!$BJ69,IF(VK$19&lt;='様式３（療養者名簿）（⑤の場合）'!$BK69,1,0),0),0)</f>
        <v>0</v>
      </c>
      <c r="VL64" s="372">
        <f>IF(VL$19-'様式３（療養者名簿）（⑤の場合）'!$BJ69+1&lt;=15,IF(VL$19&gt;='様式３（療養者名簿）（⑤の場合）'!$BJ69,IF(VL$19&lt;='様式３（療養者名簿）（⑤の場合）'!$BK69,1,0),0),0)</f>
        <v>0</v>
      </c>
      <c r="VM64" s="372">
        <f>IF(VM$19-'様式３（療養者名簿）（⑤の場合）'!$BJ69+1&lt;=15,IF(VM$19&gt;='様式３（療養者名簿）（⑤の場合）'!$BJ69,IF(VM$19&lt;='様式３（療養者名簿）（⑤の場合）'!$BK69,1,0),0),0)</f>
        <v>0</v>
      </c>
      <c r="VN64" s="372">
        <f>IF(VN$19-'様式３（療養者名簿）（⑤の場合）'!$BJ69+1&lt;=15,IF(VN$19&gt;='様式３（療養者名簿）（⑤の場合）'!$BJ69,IF(VN$19&lt;='様式３（療養者名簿）（⑤の場合）'!$BK69,1,0),0),0)</f>
        <v>0</v>
      </c>
      <c r="VO64" s="372">
        <f>IF(VO$19-'様式３（療養者名簿）（⑤の場合）'!$BJ69+1&lt;=15,IF(VO$19&gt;='様式３（療養者名簿）（⑤の場合）'!$BJ69,IF(VO$19&lt;='様式３（療養者名簿）（⑤の場合）'!$BK69,1,0),0),0)</f>
        <v>0</v>
      </c>
      <c r="VP64" s="372">
        <f>IF(VP$19-'様式３（療養者名簿）（⑤の場合）'!$BJ69+1&lt;=15,IF(VP$19&gt;='様式３（療養者名簿）（⑤の場合）'!$BJ69,IF(VP$19&lt;='様式３（療養者名簿）（⑤の場合）'!$BK69,1,0),0),0)</f>
        <v>0</v>
      </c>
      <c r="VQ64" s="372">
        <f>IF(VQ$19-'様式３（療養者名簿）（⑤の場合）'!$BJ69+1&lt;=15,IF(VQ$19&gt;='様式３（療養者名簿）（⑤の場合）'!$BJ69,IF(VQ$19&lt;='様式３（療養者名簿）（⑤の場合）'!$BK69,1,0),0),0)</f>
        <v>0</v>
      </c>
      <c r="VR64" s="372">
        <f>IF(VR$19-'様式３（療養者名簿）（⑤の場合）'!$BJ69+1&lt;=15,IF(VR$19&gt;='様式３（療養者名簿）（⑤の場合）'!$BJ69,IF(VR$19&lt;='様式３（療養者名簿）（⑤の場合）'!$BK69,1,0),0),0)</f>
        <v>0</v>
      </c>
      <c r="VS64" s="372">
        <f>IF(VS$19-'様式３（療養者名簿）（⑤の場合）'!$BJ69+1&lt;=15,IF(VS$19&gt;='様式３（療養者名簿）（⑤の場合）'!$BJ69,IF(VS$19&lt;='様式３（療養者名簿）（⑤の場合）'!$BK69,1,0),0),0)</f>
        <v>0</v>
      </c>
      <c r="VT64" s="372">
        <f>IF(VT$19-'様式３（療養者名簿）（⑤の場合）'!$BJ69+1&lt;=15,IF(VT$19&gt;='様式３（療養者名簿）（⑤の場合）'!$BJ69,IF(VT$19&lt;='様式３（療養者名簿）（⑤の場合）'!$BK69,1,0),0),0)</f>
        <v>0</v>
      </c>
      <c r="VU64" s="372">
        <f>IF(VU$19-'様式３（療養者名簿）（⑤の場合）'!$BJ69+1&lt;=15,IF(VU$19&gt;='様式３（療養者名簿）（⑤の場合）'!$BJ69,IF(VU$19&lt;='様式３（療養者名簿）（⑤の場合）'!$BK69,1,0),0),0)</f>
        <v>0</v>
      </c>
      <c r="VV64" s="372">
        <f>IF(VV$19-'様式３（療養者名簿）（⑤の場合）'!$BJ69+1&lt;=15,IF(VV$19&gt;='様式３（療養者名簿）（⑤の場合）'!$BJ69,IF(VV$19&lt;='様式３（療養者名簿）（⑤の場合）'!$BK69,1,0),0),0)</f>
        <v>0</v>
      </c>
      <c r="VW64" s="372">
        <f>IF(VW$19-'様式３（療養者名簿）（⑤の場合）'!$BJ69+1&lt;=15,IF(VW$19&gt;='様式３（療養者名簿）（⑤の場合）'!$BJ69,IF(VW$19&lt;='様式３（療養者名簿）（⑤の場合）'!$BK69,1,0),0),0)</f>
        <v>0</v>
      </c>
      <c r="VX64" s="372">
        <f>IF(VX$19-'様式３（療養者名簿）（⑤の場合）'!$BJ69+1&lt;=15,IF(VX$19&gt;='様式３（療養者名簿）（⑤の場合）'!$BJ69,IF(VX$19&lt;='様式３（療養者名簿）（⑤の場合）'!$BK69,1,0),0),0)</f>
        <v>0</v>
      </c>
      <c r="VY64" s="372">
        <f>IF(VY$19-'様式３（療養者名簿）（⑤の場合）'!$BJ69+1&lt;=15,IF(VY$19&gt;='様式３（療養者名簿）（⑤の場合）'!$BJ69,IF(VY$19&lt;='様式３（療養者名簿）（⑤の場合）'!$BK69,1,0),0),0)</f>
        <v>0</v>
      </c>
      <c r="VZ64" s="372">
        <f>IF(VZ$19-'様式３（療養者名簿）（⑤の場合）'!$BJ69+1&lt;=15,IF(VZ$19&gt;='様式３（療養者名簿）（⑤の場合）'!$BJ69,IF(VZ$19&lt;='様式３（療養者名簿）（⑤の場合）'!$BK69,1,0),0),0)</f>
        <v>0</v>
      </c>
      <c r="WA64" s="372">
        <f>IF(WA$19-'様式３（療養者名簿）（⑤の場合）'!$BJ69+1&lt;=15,IF(WA$19&gt;='様式３（療養者名簿）（⑤の場合）'!$BJ69,IF(WA$19&lt;='様式３（療養者名簿）（⑤の場合）'!$BK69,1,0),0),0)</f>
        <v>0</v>
      </c>
      <c r="WB64" s="372">
        <f>IF(WB$19-'様式３（療養者名簿）（⑤の場合）'!$BJ69+1&lt;=15,IF(WB$19&gt;='様式３（療養者名簿）（⑤の場合）'!$BJ69,IF(WB$19&lt;='様式３（療養者名簿）（⑤の場合）'!$BK69,1,0),0),0)</f>
        <v>0</v>
      </c>
      <c r="WC64" s="372">
        <f>IF(WC$19-'様式３（療養者名簿）（⑤の場合）'!$BJ69+1&lt;=15,IF(WC$19&gt;='様式３（療養者名簿）（⑤の場合）'!$BJ69,IF(WC$19&lt;='様式３（療養者名簿）（⑤の場合）'!$BK69,1,0),0),0)</f>
        <v>0</v>
      </c>
      <c r="WD64" s="372">
        <f>IF(WD$19-'様式３（療養者名簿）（⑤の場合）'!$BJ69+1&lt;=15,IF(WD$19&gt;='様式３（療養者名簿）（⑤の場合）'!$BJ69,IF(WD$19&lt;='様式３（療養者名簿）（⑤の場合）'!$BK69,1,0),0),0)</f>
        <v>0</v>
      </c>
      <c r="WE64" s="372">
        <f>IF(WE$19-'様式３（療養者名簿）（⑤の場合）'!$BJ69+1&lt;=15,IF(WE$19&gt;='様式３（療養者名簿）（⑤の場合）'!$BJ69,IF(WE$19&lt;='様式３（療養者名簿）（⑤の場合）'!$BK69,1,0),0),0)</f>
        <v>0</v>
      </c>
      <c r="WF64" s="372">
        <f>IF(WF$19-'様式３（療養者名簿）（⑤の場合）'!$BJ69+1&lt;=15,IF(WF$19&gt;='様式３（療養者名簿）（⑤の場合）'!$BJ69,IF(WF$19&lt;='様式３（療養者名簿）（⑤の場合）'!$BK69,1,0),0),0)</f>
        <v>0</v>
      </c>
      <c r="WG64" s="372">
        <f>IF(WG$19-'様式３（療養者名簿）（⑤の場合）'!$BJ69+1&lt;=15,IF(WG$19&gt;='様式３（療養者名簿）（⑤の場合）'!$BJ69,IF(WG$19&lt;='様式３（療養者名簿）（⑤の場合）'!$BK69,1,0),0),0)</f>
        <v>0</v>
      </c>
      <c r="WH64" s="372">
        <f>IF(WH$19-'様式３（療養者名簿）（⑤の場合）'!$BJ69+1&lt;=15,IF(WH$19&gt;='様式３（療養者名簿）（⑤の場合）'!$BJ69,IF(WH$19&lt;='様式３（療養者名簿）（⑤の場合）'!$BK69,1,0),0),0)</f>
        <v>0</v>
      </c>
      <c r="WI64" s="372">
        <f>IF(WI$19-'様式３（療養者名簿）（⑤の場合）'!$BJ69+1&lt;=15,IF(WI$19&gt;='様式３（療養者名簿）（⑤の場合）'!$BJ69,IF(WI$19&lt;='様式３（療養者名簿）（⑤の場合）'!$BK69,1,0),0),0)</f>
        <v>0</v>
      </c>
      <c r="WJ64" s="372">
        <f>IF(WJ$19-'様式３（療養者名簿）（⑤の場合）'!$BJ69+1&lt;=15,IF(WJ$19&gt;='様式３（療養者名簿）（⑤の場合）'!$BJ69,IF(WJ$19&lt;='様式３（療養者名簿）（⑤の場合）'!$BK69,1,0),0),0)</f>
        <v>0</v>
      </c>
      <c r="WK64" s="372">
        <f>IF(WK$19-'様式３（療養者名簿）（⑤の場合）'!$BJ69+1&lt;=15,IF(WK$19&gt;='様式３（療養者名簿）（⑤の場合）'!$BJ69,IF(WK$19&lt;='様式３（療養者名簿）（⑤の場合）'!$BK69,1,0),0),0)</f>
        <v>0</v>
      </c>
      <c r="WL64" s="372">
        <f>IF(WL$19-'様式３（療養者名簿）（⑤の場合）'!$BJ69+1&lt;=15,IF(WL$19&gt;='様式３（療養者名簿）（⑤の場合）'!$BJ69,IF(WL$19&lt;='様式３（療養者名簿）（⑤の場合）'!$BK69,1,0),0),0)</f>
        <v>0</v>
      </c>
      <c r="WM64" s="372">
        <f>IF(WM$19-'様式３（療養者名簿）（⑤の場合）'!$BJ69+1&lt;=15,IF(WM$19&gt;='様式３（療養者名簿）（⑤の場合）'!$BJ69,IF(WM$19&lt;='様式３（療養者名簿）（⑤の場合）'!$BK69,1,0),0),0)</f>
        <v>0</v>
      </c>
      <c r="WN64" s="372">
        <f>IF(WN$19-'様式３（療養者名簿）（⑤の場合）'!$BJ69+1&lt;=15,IF(WN$19&gt;='様式３（療養者名簿）（⑤の場合）'!$BJ69,IF(WN$19&lt;='様式３（療養者名簿）（⑤の場合）'!$BK69,1,0),0),0)</f>
        <v>0</v>
      </c>
      <c r="WO64" s="372">
        <f>IF(WO$19-'様式３（療養者名簿）（⑤の場合）'!$BJ69+1&lt;=15,IF(WO$19&gt;='様式３（療養者名簿）（⑤の場合）'!$BJ69,IF(WO$19&lt;='様式３（療養者名簿）（⑤の場合）'!$BK69,1,0),0),0)</f>
        <v>0</v>
      </c>
      <c r="WP64" s="372">
        <f>IF(WP$19-'様式３（療養者名簿）（⑤の場合）'!$BJ69+1&lt;=15,IF(WP$19&gt;='様式３（療養者名簿）（⑤の場合）'!$BJ69,IF(WP$19&lt;='様式３（療養者名簿）（⑤の場合）'!$BK69,1,0),0),0)</f>
        <v>0</v>
      </c>
      <c r="WQ64" s="372">
        <f>IF(WQ$19-'様式３（療養者名簿）（⑤の場合）'!$BJ69+1&lt;=15,IF(WQ$19&gt;='様式３（療養者名簿）（⑤の場合）'!$BJ69,IF(WQ$19&lt;='様式３（療養者名簿）（⑤の場合）'!$BK69,1,0),0),0)</f>
        <v>0</v>
      </c>
      <c r="WR64" s="372">
        <f>IF(WR$19-'様式３（療養者名簿）（⑤の場合）'!$BJ69+1&lt;=15,IF(WR$19&gt;='様式３（療養者名簿）（⑤の場合）'!$BJ69,IF(WR$19&lt;='様式３（療養者名簿）（⑤の場合）'!$BK69,1,0),0),0)</f>
        <v>0</v>
      </c>
      <c r="WS64" s="372">
        <f>IF(WS$19-'様式３（療養者名簿）（⑤の場合）'!$BJ69+1&lt;=15,IF(WS$19&gt;='様式３（療養者名簿）（⑤の場合）'!$BJ69,IF(WS$19&lt;='様式３（療養者名簿）（⑤の場合）'!$BK69,1,0),0),0)</f>
        <v>0</v>
      </c>
      <c r="WT64" s="372">
        <f>IF(WT$19-'様式３（療養者名簿）（⑤の場合）'!$BJ69+1&lt;=15,IF(WT$19&gt;='様式３（療養者名簿）（⑤の場合）'!$BJ69,IF(WT$19&lt;='様式３（療養者名簿）（⑤の場合）'!$BK69,1,0),0),0)</f>
        <v>0</v>
      </c>
      <c r="WU64" s="372">
        <f>IF(WU$19-'様式３（療養者名簿）（⑤の場合）'!$BJ69+1&lt;=15,IF(WU$19&gt;='様式３（療養者名簿）（⑤の場合）'!$BJ69,IF(WU$19&lt;='様式３（療養者名簿）（⑤の場合）'!$BK69,1,0),0),0)</f>
        <v>0</v>
      </c>
      <c r="WV64" s="372">
        <f>IF(WV$19-'様式３（療養者名簿）（⑤の場合）'!$BJ69+1&lt;=15,IF(WV$19&gt;='様式３（療養者名簿）（⑤の場合）'!$BJ69,IF(WV$19&lt;='様式３（療養者名簿）（⑤の場合）'!$BK69,1,0),0),0)</f>
        <v>0</v>
      </c>
      <c r="WW64" s="372">
        <f>IF(WW$19-'様式３（療養者名簿）（⑤の場合）'!$BJ69+1&lt;=15,IF(WW$19&gt;='様式３（療養者名簿）（⑤の場合）'!$BJ69,IF(WW$19&lt;='様式３（療養者名簿）（⑤の場合）'!$BK69,1,0),0),0)</f>
        <v>0</v>
      </c>
      <c r="WX64" s="372">
        <f>IF(WX$19-'様式３（療養者名簿）（⑤の場合）'!$BJ69+1&lt;=15,IF(WX$19&gt;='様式３（療養者名簿）（⑤の場合）'!$BJ69,IF(WX$19&lt;='様式３（療養者名簿）（⑤の場合）'!$BK69,1,0),0),0)</f>
        <v>0</v>
      </c>
      <c r="WY64" s="372">
        <f>IF(WY$19-'様式３（療養者名簿）（⑤の場合）'!$BJ69+1&lt;=15,IF(WY$19&gt;='様式３（療養者名簿）（⑤の場合）'!$BJ69,IF(WY$19&lt;='様式３（療養者名簿）（⑤の場合）'!$BK69,1,0),0),0)</f>
        <v>0</v>
      </c>
      <c r="WZ64" s="372">
        <f>IF(WZ$19-'様式３（療養者名簿）（⑤の場合）'!$BJ69+1&lt;=15,IF(WZ$19&gt;='様式３（療養者名簿）（⑤の場合）'!$BJ69,IF(WZ$19&lt;='様式３（療養者名簿）（⑤の場合）'!$BK69,1,0),0),0)</f>
        <v>0</v>
      </c>
      <c r="XA64" s="372">
        <f>IF(XA$19-'様式３（療養者名簿）（⑤の場合）'!$BJ69+1&lt;=15,IF(XA$19&gt;='様式３（療養者名簿）（⑤の場合）'!$BJ69,IF(XA$19&lt;='様式３（療養者名簿）（⑤の場合）'!$BK69,1,0),0),0)</f>
        <v>0</v>
      </c>
      <c r="XB64" s="372">
        <f>IF(XB$19-'様式３（療養者名簿）（⑤の場合）'!$BJ69+1&lt;=15,IF(XB$19&gt;='様式３（療養者名簿）（⑤の場合）'!$BJ69,IF(XB$19&lt;='様式３（療養者名簿）（⑤の場合）'!$BK69,1,0),0),0)</f>
        <v>0</v>
      </c>
      <c r="XC64" s="372">
        <f>IF(XC$19-'様式３（療養者名簿）（⑤の場合）'!$BJ69+1&lt;=15,IF(XC$19&gt;='様式３（療養者名簿）（⑤の場合）'!$BJ69,IF(XC$19&lt;='様式３（療養者名簿）（⑤の場合）'!$BK69,1,0),0),0)</f>
        <v>0</v>
      </c>
      <c r="XD64" s="372">
        <f>IF(XD$19-'様式３（療養者名簿）（⑤の場合）'!$BJ69+1&lt;=15,IF(XD$19&gt;='様式３（療養者名簿）（⑤の場合）'!$BJ69,IF(XD$19&lt;='様式３（療養者名簿）（⑤の場合）'!$BK69,1,0),0),0)</f>
        <v>0</v>
      </c>
      <c r="XE64" s="372">
        <f>IF(XE$19-'様式３（療養者名簿）（⑤の場合）'!$BJ69+1&lt;=15,IF(XE$19&gt;='様式３（療養者名簿）（⑤の場合）'!$BJ69,IF(XE$19&lt;='様式３（療養者名簿）（⑤の場合）'!$BK69,1,0),0),0)</f>
        <v>0</v>
      </c>
      <c r="XF64" s="372">
        <f>IF(XF$19-'様式３（療養者名簿）（⑤の場合）'!$BJ69+1&lt;=15,IF(XF$19&gt;='様式３（療養者名簿）（⑤の場合）'!$BJ69,IF(XF$19&lt;='様式３（療養者名簿）（⑤の場合）'!$BK69,1,0),0),0)</f>
        <v>0</v>
      </c>
      <c r="XG64" s="372">
        <f>IF(XG$19-'様式３（療養者名簿）（⑤の場合）'!$BJ69+1&lt;=15,IF(XG$19&gt;='様式３（療養者名簿）（⑤の場合）'!$BJ69,IF(XG$19&lt;='様式３（療養者名簿）（⑤の場合）'!$BK69,1,0),0),0)</f>
        <v>0</v>
      </c>
      <c r="XH64" s="372">
        <f>IF(XH$19-'様式３（療養者名簿）（⑤の場合）'!$BJ69+1&lt;=15,IF(XH$19&gt;='様式３（療養者名簿）（⑤の場合）'!$BJ69,IF(XH$19&lt;='様式３（療養者名簿）（⑤の場合）'!$BK69,1,0),0),0)</f>
        <v>0</v>
      </c>
      <c r="XI64" s="372">
        <f>IF(XI$19-'様式３（療養者名簿）（⑤の場合）'!$BJ69+1&lt;=15,IF(XI$19&gt;='様式３（療養者名簿）（⑤の場合）'!$BJ69,IF(XI$19&lt;='様式３（療養者名簿）（⑤の場合）'!$BK69,1,0),0),0)</f>
        <v>0</v>
      </c>
      <c r="XJ64" s="372">
        <f>IF(XJ$19-'様式３（療養者名簿）（⑤の場合）'!$BJ69+1&lt;=15,IF(XJ$19&gt;='様式３（療養者名簿）（⑤の場合）'!$BJ69,IF(XJ$19&lt;='様式３（療養者名簿）（⑤の場合）'!$BK69,1,0),0),0)</f>
        <v>0</v>
      </c>
      <c r="XK64" s="372">
        <f>IF(XK$19-'様式３（療養者名簿）（⑤の場合）'!$BJ69+1&lt;=15,IF(XK$19&gt;='様式３（療養者名簿）（⑤の場合）'!$BJ69,IF(XK$19&lt;='様式３（療養者名簿）（⑤の場合）'!$BK69,1,0),0),0)</f>
        <v>0</v>
      </c>
      <c r="XL64" s="372">
        <f>IF(XL$19-'様式３（療養者名簿）（⑤の場合）'!$BJ69+1&lt;=15,IF(XL$19&gt;='様式３（療養者名簿）（⑤の場合）'!$BJ69,IF(XL$19&lt;='様式３（療養者名簿）（⑤の場合）'!$BK69,1,0),0),0)</f>
        <v>0</v>
      </c>
      <c r="XM64" s="372">
        <f>IF(XM$19-'様式３（療養者名簿）（⑤の場合）'!$BJ69+1&lt;=15,IF(XM$19&gt;='様式３（療養者名簿）（⑤の場合）'!$BJ69,IF(XM$19&lt;='様式３（療養者名簿）（⑤の場合）'!$BK69,1,0),0),0)</f>
        <v>0</v>
      </c>
      <c r="XN64" s="372">
        <f>IF(XN$19-'様式３（療養者名簿）（⑤の場合）'!$BJ69+1&lt;=15,IF(XN$19&gt;='様式３（療養者名簿）（⑤の場合）'!$BJ69,IF(XN$19&lt;='様式３（療養者名簿）（⑤の場合）'!$BK69,1,0),0),0)</f>
        <v>0</v>
      </c>
      <c r="XO64" s="372">
        <f>IF(XO$19-'様式３（療養者名簿）（⑤の場合）'!$BJ69+1&lt;=15,IF(XO$19&gt;='様式３（療養者名簿）（⑤の場合）'!$BJ69,IF(XO$19&lt;='様式３（療養者名簿）（⑤の場合）'!$BK69,1,0),0),0)</f>
        <v>0</v>
      </c>
      <c r="XP64" s="372">
        <f>IF(XP$19-'様式３（療養者名簿）（⑤の場合）'!$BJ69+1&lt;=15,IF(XP$19&gt;='様式３（療養者名簿）（⑤の場合）'!$BJ69,IF(XP$19&lt;='様式３（療養者名簿）（⑤の場合）'!$BK69,1,0),0),0)</f>
        <v>0</v>
      </c>
      <c r="XQ64" s="372">
        <f>IF(XQ$19-'様式３（療養者名簿）（⑤の場合）'!$BJ69+1&lt;=15,IF(XQ$19&gt;='様式３（療養者名簿）（⑤の場合）'!$BJ69,IF(XQ$19&lt;='様式３（療養者名簿）（⑤の場合）'!$BK69,1,0),0),0)</f>
        <v>0</v>
      </c>
      <c r="XR64" s="372">
        <f>IF(XR$19-'様式３（療養者名簿）（⑤の場合）'!$BJ69+1&lt;=15,IF(XR$19&gt;='様式３（療養者名簿）（⑤の場合）'!$BJ69,IF(XR$19&lt;='様式３（療養者名簿）（⑤の場合）'!$BK69,1,0),0),0)</f>
        <v>0</v>
      </c>
      <c r="XS64" s="372">
        <f>IF(XS$19-'様式３（療養者名簿）（⑤の場合）'!$BJ69+1&lt;=15,IF(XS$19&gt;='様式３（療養者名簿）（⑤の場合）'!$BJ69,IF(XS$19&lt;='様式３（療養者名簿）（⑤の場合）'!$BK69,1,0),0),0)</f>
        <v>0</v>
      </c>
      <c r="XT64" s="372">
        <f>IF(XT$19-'様式３（療養者名簿）（⑤の場合）'!$BJ69+1&lt;=15,IF(XT$19&gt;='様式３（療養者名簿）（⑤の場合）'!$BJ69,IF(XT$19&lt;='様式３（療養者名簿）（⑤の場合）'!$BK69,1,0),0),0)</f>
        <v>0</v>
      </c>
      <c r="XU64" s="372">
        <f>IF(XU$19-'様式３（療養者名簿）（⑤の場合）'!$BJ69+1&lt;=15,IF(XU$19&gt;='様式３（療養者名簿）（⑤の場合）'!$BJ69,IF(XU$19&lt;='様式３（療養者名簿）（⑤の場合）'!$BK69,1,0),0),0)</f>
        <v>0</v>
      </c>
      <c r="XV64" s="372">
        <f>IF(XV$19-'様式３（療養者名簿）（⑤の場合）'!$BJ69+1&lt;=15,IF(XV$19&gt;='様式３（療養者名簿）（⑤の場合）'!$BJ69,IF(XV$19&lt;='様式３（療養者名簿）（⑤の場合）'!$BK69,1,0),0),0)</f>
        <v>0</v>
      </c>
      <c r="XW64" s="372">
        <f>IF(XW$19-'様式３（療養者名簿）（⑤の場合）'!$BJ69+1&lt;=15,IF(XW$19&gt;='様式３（療養者名簿）（⑤の場合）'!$BJ69,IF(XW$19&lt;='様式３（療養者名簿）（⑤の場合）'!$BK69,1,0),0),0)</f>
        <v>0</v>
      </c>
      <c r="XX64" s="372">
        <f>IF(XX$19-'様式３（療養者名簿）（⑤の場合）'!$BJ69+1&lt;=15,IF(XX$19&gt;='様式３（療養者名簿）（⑤の場合）'!$BJ69,IF(XX$19&lt;='様式３（療養者名簿）（⑤の場合）'!$BK69,1,0),0),0)</f>
        <v>0</v>
      </c>
      <c r="XY64" s="372">
        <f>IF(XY$19-'様式３（療養者名簿）（⑤の場合）'!$BJ69+1&lt;=15,IF(XY$19&gt;='様式３（療養者名簿）（⑤の場合）'!$BJ69,IF(XY$19&lt;='様式３（療養者名簿）（⑤の場合）'!$BK69,1,0),0),0)</f>
        <v>0</v>
      </c>
      <c r="XZ64" s="372">
        <f>IF(XZ$19-'様式３（療養者名簿）（⑤の場合）'!$BJ69+1&lt;=15,IF(XZ$19&gt;='様式３（療養者名簿）（⑤の場合）'!$BJ69,IF(XZ$19&lt;='様式３（療養者名簿）（⑤の場合）'!$BK69,1,0),0),0)</f>
        <v>0</v>
      </c>
      <c r="YA64" s="372">
        <f>IF(YA$19-'様式３（療養者名簿）（⑤の場合）'!$BJ69+1&lt;=15,IF(YA$19&gt;='様式３（療養者名簿）（⑤の場合）'!$BJ69,IF(YA$19&lt;='様式３（療養者名簿）（⑤の場合）'!$BK69,1,0),0),0)</f>
        <v>0</v>
      </c>
      <c r="YB64" s="372">
        <f>IF(YB$19-'様式３（療養者名簿）（⑤の場合）'!$BJ69+1&lt;=15,IF(YB$19&gt;='様式３（療養者名簿）（⑤の場合）'!$BJ69,IF(YB$19&lt;='様式３（療養者名簿）（⑤の場合）'!$BK69,1,0),0),0)</f>
        <v>0</v>
      </c>
      <c r="YC64" s="372">
        <f>IF(YC$19-'様式３（療養者名簿）（⑤の場合）'!$BJ69+1&lt;=15,IF(YC$19&gt;='様式３（療養者名簿）（⑤の場合）'!$BJ69,IF(YC$19&lt;='様式３（療養者名簿）（⑤の場合）'!$BK69,1,0),0),0)</f>
        <v>0</v>
      </c>
      <c r="YD64" s="372">
        <f>IF(YD$19-'様式３（療養者名簿）（⑤の場合）'!$BJ69+1&lt;=15,IF(YD$19&gt;='様式３（療養者名簿）（⑤の場合）'!$BJ69,IF(YD$19&lt;='様式３（療養者名簿）（⑤の場合）'!$BK69,1,0),0),0)</f>
        <v>0</v>
      </c>
      <c r="YE64" s="372">
        <f>IF(YE$19-'様式３（療養者名簿）（⑤の場合）'!$BJ69+1&lt;=15,IF(YE$19&gt;='様式３（療養者名簿）（⑤の場合）'!$BJ69,IF(YE$19&lt;='様式３（療養者名簿）（⑤の場合）'!$BK69,1,0),0),0)</f>
        <v>0</v>
      </c>
      <c r="YF64" s="372">
        <f>IF(YF$19-'様式３（療養者名簿）（⑤の場合）'!$BJ69+1&lt;=15,IF(YF$19&gt;='様式３（療養者名簿）（⑤の場合）'!$BJ69,IF(YF$19&lt;='様式３（療養者名簿）（⑤の場合）'!$BK69,1,0),0),0)</f>
        <v>0</v>
      </c>
      <c r="YG64" s="372">
        <f>IF(YG$19-'様式３（療養者名簿）（⑤の場合）'!$BJ69+1&lt;=15,IF(YG$19&gt;='様式３（療養者名簿）（⑤の場合）'!$BJ69,IF(YG$19&lt;='様式３（療養者名簿）（⑤の場合）'!$BK69,1,0),0),0)</f>
        <v>0</v>
      </c>
      <c r="YH64" s="372">
        <f>IF(YH$19-'様式３（療養者名簿）（⑤の場合）'!$BJ69+1&lt;=15,IF(YH$19&gt;='様式３（療養者名簿）（⑤の場合）'!$BJ69,IF(YH$19&lt;='様式３（療養者名簿）（⑤の場合）'!$BK69,1,0),0),0)</f>
        <v>0</v>
      </c>
      <c r="YI64" s="372">
        <f>IF(YI$19-'様式３（療養者名簿）（⑤の場合）'!$BJ69+1&lt;=15,IF(YI$19&gt;='様式３（療養者名簿）（⑤の場合）'!$BJ69,IF(YI$19&lt;='様式３（療養者名簿）（⑤の場合）'!$BK69,1,0),0),0)</f>
        <v>0</v>
      </c>
      <c r="YJ64" s="372">
        <f>IF(YJ$19-'様式３（療養者名簿）（⑤の場合）'!$BJ69+1&lt;=15,IF(YJ$19&gt;='様式３（療養者名簿）（⑤の場合）'!$BJ69,IF(YJ$19&lt;='様式３（療養者名簿）（⑤の場合）'!$BK69,1,0),0),0)</f>
        <v>0</v>
      </c>
      <c r="YK64" s="372">
        <f>IF(YK$19-'様式３（療養者名簿）（⑤の場合）'!$BJ69+1&lt;=15,IF(YK$19&gt;='様式３（療養者名簿）（⑤の場合）'!$BJ69,IF(YK$19&lt;='様式３（療養者名簿）（⑤の場合）'!$BK69,1,0),0),0)</f>
        <v>0</v>
      </c>
      <c r="YL64" s="372">
        <f>IF(YL$19-'様式３（療養者名簿）（⑤の場合）'!$BJ69+1&lt;=15,IF(YL$19&gt;='様式３（療養者名簿）（⑤の場合）'!$BJ69,IF(YL$19&lt;='様式３（療養者名簿）（⑤の場合）'!$BK69,1,0),0),0)</f>
        <v>0</v>
      </c>
      <c r="YM64" s="372">
        <f>IF(YM$19-'様式３（療養者名簿）（⑤の場合）'!$BJ69+1&lt;=15,IF(YM$19&gt;='様式３（療養者名簿）（⑤の場合）'!$BJ69,IF(YM$19&lt;='様式３（療養者名簿）（⑤の場合）'!$BK69,1,0),0),0)</f>
        <v>0</v>
      </c>
      <c r="YN64" s="372">
        <f>IF(YN$19-'様式３（療養者名簿）（⑤の場合）'!$BJ69+1&lt;=15,IF(YN$19&gt;='様式３（療養者名簿）（⑤の場合）'!$BJ69,IF(YN$19&lt;='様式３（療養者名簿）（⑤の場合）'!$BK69,1,0),0),0)</f>
        <v>0</v>
      </c>
      <c r="YO64" s="372">
        <f>IF(YO$19-'様式３（療養者名簿）（⑤の場合）'!$BJ69+1&lt;=15,IF(YO$19&gt;='様式３（療養者名簿）（⑤の場合）'!$BJ69,IF(YO$19&lt;='様式３（療養者名簿）（⑤の場合）'!$BK69,1,0),0),0)</f>
        <v>0</v>
      </c>
      <c r="YP64" s="372">
        <f>IF(YP$19-'様式３（療養者名簿）（⑤の場合）'!$BJ69+1&lt;=15,IF(YP$19&gt;='様式３（療養者名簿）（⑤の場合）'!$BJ69,IF(YP$19&lt;='様式３（療養者名簿）（⑤の場合）'!$BK69,1,0),0),0)</f>
        <v>0</v>
      </c>
      <c r="YQ64" s="372">
        <f>IF(YQ$19-'様式３（療養者名簿）（⑤の場合）'!$BJ69+1&lt;=15,IF(YQ$19&gt;='様式３（療養者名簿）（⑤の場合）'!$BJ69,IF(YQ$19&lt;='様式３（療養者名簿）（⑤の場合）'!$BK69,1,0),0),0)</f>
        <v>0</v>
      </c>
      <c r="YR64" s="372">
        <f>IF(YR$19-'様式３（療養者名簿）（⑤の場合）'!$BJ69+1&lt;=15,IF(YR$19&gt;='様式３（療養者名簿）（⑤の場合）'!$BJ69,IF(YR$19&lt;='様式３（療養者名簿）（⑤の場合）'!$BK69,1,0),0),0)</f>
        <v>0</v>
      </c>
      <c r="YS64" s="372">
        <f>IF(YS$19-'様式３（療養者名簿）（⑤の場合）'!$BJ69+1&lt;=15,IF(YS$19&gt;='様式３（療養者名簿）（⑤の場合）'!$BJ69,IF(YS$19&lt;='様式３（療養者名簿）（⑤の場合）'!$BK69,1,0),0),0)</f>
        <v>0</v>
      </c>
      <c r="YT64" s="372">
        <f>IF(YT$19-'様式３（療養者名簿）（⑤の場合）'!$BJ69+1&lt;=15,IF(YT$19&gt;='様式３（療養者名簿）（⑤の場合）'!$BJ69,IF(YT$19&lt;='様式３（療養者名簿）（⑤の場合）'!$BK69,1,0),0),0)</f>
        <v>0</v>
      </c>
      <c r="YU64" s="372">
        <f>IF(YU$19-'様式３（療養者名簿）（⑤の場合）'!$BJ69+1&lt;=15,IF(YU$19&gt;='様式３（療養者名簿）（⑤の場合）'!$BJ69,IF(YU$19&lt;='様式３（療養者名簿）（⑤の場合）'!$BK69,1,0),0),0)</f>
        <v>0</v>
      </c>
      <c r="YV64" s="372">
        <f>IF(YV$19-'様式３（療養者名簿）（⑤の場合）'!$BJ69+1&lt;=15,IF(YV$19&gt;='様式３（療養者名簿）（⑤の場合）'!$BJ69,IF(YV$19&lt;='様式３（療養者名簿）（⑤の場合）'!$BK69,1,0),0),0)</f>
        <v>0</v>
      </c>
      <c r="YW64" s="372">
        <f>IF(YW$19-'様式３（療養者名簿）（⑤の場合）'!$BJ69+1&lt;=15,IF(YW$19&gt;='様式３（療養者名簿）（⑤の場合）'!$BJ69,IF(YW$19&lt;='様式３（療養者名簿）（⑤の場合）'!$BK69,1,0),0),0)</f>
        <v>0</v>
      </c>
      <c r="YX64" s="372">
        <f>IF(YX$19-'様式３（療養者名簿）（⑤の場合）'!$BJ69+1&lt;=15,IF(YX$19&gt;='様式３（療養者名簿）（⑤の場合）'!$BJ69,IF(YX$19&lt;='様式３（療養者名簿）（⑤の場合）'!$BK69,1,0),0),0)</f>
        <v>0</v>
      </c>
      <c r="YY64" s="372">
        <f>IF(YY$19-'様式３（療養者名簿）（⑤の場合）'!$BJ69+1&lt;=15,IF(YY$19&gt;='様式３（療養者名簿）（⑤の場合）'!$BJ69,IF(YY$19&lt;='様式３（療養者名簿）（⑤の場合）'!$BK69,1,0),0),0)</f>
        <v>0</v>
      </c>
      <c r="YZ64" s="372">
        <f>IF(YZ$19-'様式３（療養者名簿）（⑤の場合）'!$BJ69+1&lt;=15,IF(YZ$19&gt;='様式３（療養者名簿）（⑤の場合）'!$BJ69,IF(YZ$19&lt;='様式３（療養者名簿）（⑤の場合）'!$BK69,1,0),0),0)</f>
        <v>0</v>
      </c>
      <c r="ZA64" s="372">
        <f>IF(ZA$19-'様式３（療養者名簿）（⑤の場合）'!$BJ69+1&lt;=15,IF(ZA$19&gt;='様式３（療養者名簿）（⑤の場合）'!$BJ69,IF(ZA$19&lt;='様式３（療養者名簿）（⑤の場合）'!$BK69,1,0),0),0)</f>
        <v>0</v>
      </c>
      <c r="ZB64" s="372">
        <f>IF(ZB$19-'様式３（療養者名簿）（⑤の場合）'!$BJ69+1&lt;=15,IF(ZB$19&gt;='様式３（療養者名簿）（⑤の場合）'!$BJ69,IF(ZB$19&lt;='様式３（療養者名簿）（⑤の場合）'!$BK69,1,0),0),0)</f>
        <v>0</v>
      </c>
      <c r="ZC64" s="372">
        <f>IF(ZC$19-'様式３（療養者名簿）（⑤の場合）'!$BJ69+1&lt;=15,IF(ZC$19&gt;='様式３（療養者名簿）（⑤の場合）'!$BJ69,IF(ZC$19&lt;='様式３（療養者名簿）（⑤の場合）'!$BK69,1,0),0),0)</f>
        <v>0</v>
      </c>
      <c r="ZD64" s="372">
        <f>IF(ZD$19-'様式３（療養者名簿）（⑤の場合）'!$BJ69+1&lt;=15,IF(ZD$19&gt;='様式３（療養者名簿）（⑤の場合）'!$BJ69,IF(ZD$19&lt;='様式３（療養者名簿）（⑤の場合）'!$BK69,1,0),0),0)</f>
        <v>0</v>
      </c>
      <c r="ZE64" s="372">
        <f>IF(ZE$19-'様式３（療養者名簿）（⑤の場合）'!$BJ69+1&lt;=15,IF(ZE$19&gt;='様式３（療養者名簿）（⑤の場合）'!$BJ69,IF(ZE$19&lt;='様式３（療養者名簿）（⑤の場合）'!$BK69,1,0),0),0)</f>
        <v>0</v>
      </c>
      <c r="ZF64" s="372">
        <f>IF(ZF$19-'様式３（療養者名簿）（⑤の場合）'!$BJ69+1&lt;=15,IF(ZF$19&gt;='様式３（療養者名簿）（⑤の場合）'!$BJ69,IF(ZF$19&lt;='様式３（療養者名簿）（⑤の場合）'!$BK69,1,0),0),0)</f>
        <v>0</v>
      </c>
      <c r="ZG64" s="372">
        <f>IF(ZG$19-'様式３（療養者名簿）（⑤の場合）'!$BJ69+1&lt;=15,IF(ZG$19&gt;='様式３（療養者名簿）（⑤の場合）'!$BJ69,IF(ZG$19&lt;='様式３（療養者名簿）（⑤の場合）'!$BK69,1,0),0),0)</f>
        <v>0</v>
      </c>
      <c r="ZH64" s="372">
        <f>IF(ZH$19-'様式３（療養者名簿）（⑤の場合）'!$BJ69+1&lt;=15,IF(ZH$19&gt;='様式３（療養者名簿）（⑤の場合）'!$BJ69,IF(ZH$19&lt;='様式３（療養者名簿）（⑤の場合）'!$BK69,1,0),0),0)</f>
        <v>0</v>
      </c>
      <c r="ZI64" s="372">
        <f>IF(ZI$19-'様式３（療養者名簿）（⑤の場合）'!$BJ69+1&lt;=15,IF(ZI$19&gt;='様式３（療養者名簿）（⑤の場合）'!$BJ69,IF(ZI$19&lt;='様式３（療養者名簿）（⑤の場合）'!$BK69,1,0),0),0)</f>
        <v>0</v>
      </c>
      <c r="ZJ64" s="372">
        <f>IF(ZJ$19-'様式３（療養者名簿）（⑤の場合）'!$BJ69+1&lt;=15,IF(ZJ$19&gt;='様式３（療養者名簿）（⑤の場合）'!$BJ69,IF(ZJ$19&lt;='様式３（療養者名簿）（⑤の場合）'!$BK69,1,0),0),0)</f>
        <v>0</v>
      </c>
      <c r="ZK64" s="372">
        <f>IF(ZK$19-'様式３（療養者名簿）（⑤の場合）'!$BJ69+1&lt;=15,IF(ZK$19&gt;='様式３（療養者名簿）（⑤の場合）'!$BJ69,IF(ZK$19&lt;='様式３（療養者名簿）（⑤の場合）'!$BK69,1,0),0),0)</f>
        <v>0</v>
      </c>
      <c r="ZL64" s="372">
        <f>IF(ZL$19-'様式３（療養者名簿）（⑤の場合）'!$BJ69+1&lt;=15,IF(ZL$19&gt;='様式３（療養者名簿）（⑤の場合）'!$BJ69,IF(ZL$19&lt;='様式３（療養者名簿）（⑤の場合）'!$BK69,1,0),0),0)</f>
        <v>0</v>
      </c>
      <c r="ZM64" s="372">
        <f>IF(ZM$19-'様式３（療養者名簿）（⑤の場合）'!$BJ69+1&lt;=15,IF(ZM$19&gt;='様式３（療養者名簿）（⑤の場合）'!$BJ69,IF(ZM$19&lt;='様式３（療養者名簿）（⑤の場合）'!$BK69,1,0),0),0)</f>
        <v>0</v>
      </c>
      <c r="ZN64" s="372">
        <f>IF(ZN$19-'様式３（療養者名簿）（⑤の場合）'!$BJ69+1&lt;=15,IF(ZN$19&gt;='様式３（療養者名簿）（⑤の場合）'!$BJ69,IF(ZN$19&lt;='様式３（療養者名簿）（⑤の場合）'!$BK69,1,0),0),0)</f>
        <v>0</v>
      </c>
      <c r="ZO64" s="372">
        <f>IF(ZO$19-'様式３（療養者名簿）（⑤の場合）'!$BJ69+1&lt;=15,IF(ZO$19&gt;='様式３（療養者名簿）（⑤の場合）'!$BJ69,IF(ZO$19&lt;='様式３（療養者名簿）（⑤の場合）'!$BK69,1,0),0),0)</f>
        <v>0</v>
      </c>
      <c r="ZP64" s="372">
        <f>IF(ZP$19-'様式３（療養者名簿）（⑤の場合）'!$BJ69+1&lt;=15,IF(ZP$19&gt;='様式３（療養者名簿）（⑤の場合）'!$BJ69,IF(ZP$19&lt;='様式３（療養者名簿）（⑤の場合）'!$BK69,1,0),0),0)</f>
        <v>0</v>
      </c>
      <c r="ZQ64" s="372">
        <f>IF(ZQ$19-'様式３（療養者名簿）（⑤の場合）'!$BJ69+1&lt;=15,IF(ZQ$19&gt;='様式３（療養者名簿）（⑤の場合）'!$BJ69,IF(ZQ$19&lt;='様式３（療養者名簿）（⑤の場合）'!$BK69,1,0),0),0)</f>
        <v>0</v>
      </c>
      <c r="ZR64" s="372">
        <f>IF(ZR$19-'様式３（療養者名簿）（⑤の場合）'!$BJ69+1&lt;=15,IF(ZR$19&gt;='様式３（療養者名簿）（⑤の場合）'!$BJ69,IF(ZR$19&lt;='様式３（療養者名簿）（⑤の場合）'!$BK69,1,0),0),0)</f>
        <v>0</v>
      </c>
      <c r="ZS64" s="372">
        <f>IF(ZS$19-'様式３（療養者名簿）（⑤の場合）'!$BJ69+1&lt;=15,IF(ZS$19&gt;='様式３（療養者名簿）（⑤の場合）'!$BJ69,IF(ZS$19&lt;='様式３（療養者名簿）（⑤の場合）'!$BK69,1,0),0),0)</f>
        <v>0</v>
      </c>
      <c r="ZT64" s="372">
        <f>IF(ZT$19-'様式３（療養者名簿）（⑤の場合）'!$BJ69+1&lt;=15,IF(ZT$19&gt;='様式３（療養者名簿）（⑤の場合）'!$BJ69,IF(ZT$19&lt;='様式３（療養者名簿）（⑤の場合）'!$BK69,1,0),0),0)</f>
        <v>0</v>
      </c>
      <c r="ZU64" s="372">
        <f>IF(ZU$19-'様式３（療養者名簿）（⑤の場合）'!$BJ69+1&lt;=15,IF(ZU$19&gt;='様式３（療養者名簿）（⑤の場合）'!$BJ69,IF(ZU$19&lt;='様式３（療養者名簿）（⑤の場合）'!$BK69,1,0),0),0)</f>
        <v>0</v>
      </c>
      <c r="ZV64" s="372">
        <f>IF(ZV$19-'様式３（療養者名簿）（⑤の場合）'!$BJ69+1&lt;=15,IF(ZV$19&gt;='様式３（療養者名簿）（⑤の場合）'!$BJ69,IF(ZV$19&lt;='様式３（療養者名簿）（⑤の場合）'!$BK69,1,0),0),0)</f>
        <v>0</v>
      </c>
      <c r="ZW64" s="372">
        <f>IF(ZW$19-'様式３（療養者名簿）（⑤の場合）'!$BJ69+1&lt;=15,IF(ZW$19&gt;='様式３（療養者名簿）（⑤の場合）'!$BJ69,IF(ZW$19&lt;='様式３（療養者名簿）（⑤の場合）'!$BK69,1,0),0),0)</f>
        <v>0</v>
      </c>
      <c r="ZX64" s="372">
        <f>IF(ZX$19-'様式３（療養者名簿）（⑤の場合）'!$BJ69+1&lt;=15,IF(ZX$19&gt;='様式３（療養者名簿）（⑤の場合）'!$BJ69,IF(ZX$19&lt;='様式３（療養者名簿）（⑤の場合）'!$BK69,1,0),0),0)</f>
        <v>0</v>
      </c>
      <c r="ZY64" s="372">
        <f>IF(ZY$19-'様式３（療養者名簿）（⑤の場合）'!$BJ69+1&lt;=15,IF(ZY$19&gt;='様式３（療養者名簿）（⑤の場合）'!$BJ69,IF(ZY$19&lt;='様式３（療養者名簿）（⑤の場合）'!$BK69,1,0),0),0)</f>
        <v>0</v>
      </c>
      <c r="ZZ64" s="372">
        <f>IF(ZZ$19-'様式３（療養者名簿）（⑤の場合）'!$BJ69+1&lt;=15,IF(ZZ$19&gt;='様式３（療養者名簿）（⑤の場合）'!$BJ69,IF(ZZ$19&lt;='様式３（療養者名簿）（⑤の場合）'!$BK69,1,0),0),0)</f>
        <v>0</v>
      </c>
      <c r="AAA64" s="372">
        <f>IF(AAA$19-'様式３（療養者名簿）（⑤の場合）'!$BJ69+1&lt;=15,IF(AAA$19&gt;='様式３（療養者名簿）（⑤の場合）'!$BJ69,IF(AAA$19&lt;='様式３（療養者名簿）（⑤の場合）'!$BK69,1,0),0),0)</f>
        <v>0</v>
      </c>
      <c r="AAB64" s="372">
        <f>IF(AAB$19-'様式３（療養者名簿）（⑤の場合）'!$BJ69+1&lt;=15,IF(AAB$19&gt;='様式３（療養者名簿）（⑤の場合）'!$BJ69,IF(AAB$19&lt;='様式３（療養者名簿）（⑤の場合）'!$BK69,1,0),0),0)</f>
        <v>0</v>
      </c>
      <c r="AAC64" s="372">
        <f>IF(AAC$19-'様式３（療養者名簿）（⑤の場合）'!$BJ69+1&lt;=15,IF(AAC$19&gt;='様式３（療養者名簿）（⑤の場合）'!$BJ69,IF(AAC$19&lt;='様式３（療養者名簿）（⑤の場合）'!$BK69,1,0),0),0)</f>
        <v>0</v>
      </c>
      <c r="AAD64" s="372">
        <f>IF(AAD$19-'様式３（療養者名簿）（⑤の場合）'!$BJ69+1&lt;=15,IF(AAD$19&gt;='様式３（療養者名簿）（⑤の場合）'!$BJ69,IF(AAD$19&lt;='様式３（療養者名簿）（⑤の場合）'!$BK69,1,0),0),0)</f>
        <v>0</v>
      </c>
      <c r="AAE64" s="372">
        <f>IF(AAE$19-'様式３（療養者名簿）（⑤の場合）'!$BJ69+1&lt;=15,IF(AAE$19&gt;='様式３（療養者名簿）（⑤の場合）'!$BJ69,IF(AAE$19&lt;='様式３（療養者名簿）（⑤の場合）'!$BK69,1,0),0),0)</f>
        <v>0</v>
      </c>
      <c r="AAF64" s="372">
        <f>IF(AAF$19-'様式３（療養者名簿）（⑤の場合）'!$BJ69+1&lt;=15,IF(AAF$19&gt;='様式３（療養者名簿）（⑤の場合）'!$BJ69,IF(AAF$19&lt;='様式３（療養者名簿）（⑤の場合）'!$BK69,1,0),0),0)</f>
        <v>0</v>
      </c>
      <c r="AAG64" s="372">
        <f>IF(AAG$19-'様式３（療養者名簿）（⑤の場合）'!$BJ69+1&lt;=15,IF(AAG$19&gt;='様式３（療養者名簿）（⑤の場合）'!$BJ69,IF(AAG$19&lt;='様式３（療養者名簿）（⑤の場合）'!$BK69,1,0),0),0)</f>
        <v>0</v>
      </c>
      <c r="AAH64" s="372">
        <f>IF(AAH$19-'様式３（療養者名簿）（⑤の場合）'!$BJ69+1&lt;=15,IF(AAH$19&gt;='様式３（療養者名簿）（⑤の場合）'!$BJ69,IF(AAH$19&lt;='様式３（療養者名簿）（⑤の場合）'!$BK69,1,0),0),0)</f>
        <v>0</v>
      </c>
      <c r="AAI64" s="372">
        <f>IF(AAI$19-'様式３（療養者名簿）（⑤の場合）'!$BJ69+1&lt;=15,IF(AAI$19&gt;='様式３（療養者名簿）（⑤の場合）'!$BJ69,IF(AAI$19&lt;='様式３（療養者名簿）（⑤の場合）'!$BK69,1,0),0),0)</f>
        <v>0</v>
      </c>
      <c r="AAJ64" s="372">
        <f>IF(AAJ$19-'様式３（療養者名簿）（⑤の場合）'!$BJ69+1&lt;=15,IF(AAJ$19&gt;='様式３（療養者名簿）（⑤の場合）'!$BJ69,IF(AAJ$19&lt;='様式３（療養者名簿）（⑤の場合）'!$BK69,1,0),0),0)</f>
        <v>0</v>
      </c>
      <c r="AAK64" s="372">
        <f>IF(AAK$19-'様式３（療養者名簿）（⑤の場合）'!$BJ69+1&lt;=15,IF(AAK$19&gt;='様式３（療養者名簿）（⑤の場合）'!$BJ69,IF(AAK$19&lt;='様式３（療養者名簿）（⑤の場合）'!$BK69,1,0),0),0)</f>
        <v>0</v>
      </c>
      <c r="AAL64" s="372">
        <f>IF(AAL$19-'様式３（療養者名簿）（⑤の場合）'!$BJ69+1&lt;=15,IF(AAL$19&gt;='様式３（療養者名簿）（⑤の場合）'!$BJ69,IF(AAL$19&lt;='様式３（療養者名簿）（⑤の場合）'!$BK69,1,0),0),0)</f>
        <v>0</v>
      </c>
      <c r="AAM64" s="372">
        <f>IF(AAM$19-'様式３（療養者名簿）（⑤の場合）'!$BJ69+1&lt;=15,IF(AAM$19&gt;='様式３（療養者名簿）（⑤の場合）'!$BJ69,IF(AAM$19&lt;='様式３（療養者名簿）（⑤の場合）'!$BK69,1,0),0),0)</f>
        <v>0</v>
      </c>
      <c r="AAN64" s="372">
        <f>IF(AAN$19-'様式３（療養者名簿）（⑤の場合）'!$BJ69+1&lt;=15,IF(AAN$19&gt;='様式３（療養者名簿）（⑤の場合）'!$BJ69,IF(AAN$19&lt;='様式３（療養者名簿）（⑤の場合）'!$BK69,1,0),0),0)</f>
        <v>0</v>
      </c>
      <c r="AAO64" s="372">
        <f>IF(AAO$19-'様式３（療養者名簿）（⑤の場合）'!$BJ69+1&lt;=15,IF(AAO$19&gt;='様式３（療養者名簿）（⑤の場合）'!$BJ69,IF(AAO$19&lt;='様式３（療養者名簿）（⑤の場合）'!$BK69,1,0),0),0)</f>
        <v>0</v>
      </c>
      <c r="AAP64" s="372">
        <f>IF(AAP$19-'様式３（療養者名簿）（⑤の場合）'!$BJ69+1&lt;=15,IF(AAP$19&gt;='様式３（療養者名簿）（⑤の場合）'!$BJ69,IF(AAP$19&lt;='様式３（療養者名簿）（⑤の場合）'!$BK69,1,0),0),0)</f>
        <v>0</v>
      </c>
      <c r="AAQ64" s="372">
        <f>IF(AAQ$19-'様式３（療養者名簿）（⑤の場合）'!$BJ69+1&lt;=15,IF(AAQ$19&gt;='様式３（療養者名簿）（⑤の場合）'!$BJ69,IF(AAQ$19&lt;='様式３（療養者名簿）（⑤の場合）'!$BK69,1,0),0),0)</f>
        <v>0</v>
      </c>
      <c r="AAR64" s="372">
        <f>IF(AAR$19-'様式３（療養者名簿）（⑤の場合）'!$BJ69+1&lt;=15,IF(AAR$19&gt;='様式３（療養者名簿）（⑤の場合）'!$BJ69,IF(AAR$19&lt;='様式３（療養者名簿）（⑤の場合）'!$BK69,1,0),0),0)</f>
        <v>0</v>
      </c>
      <c r="AAS64" s="372">
        <f>IF(AAS$19-'様式３（療養者名簿）（⑤の場合）'!$BJ69+1&lt;=15,IF(AAS$19&gt;='様式３（療養者名簿）（⑤の場合）'!$BJ69,IF(AAS$19&lt;='様式３（療養者名簿）（⑤の場合）'!$BK69,1,0),0),0)</f>
        <v>0</v>
      </c>
      <c r="AAT64" s="372">
        <f>IF(AAT$19-'様式３（療養者名簿）（⑤の場合）'!$BJ69+1&lt;=15,IF(AAT$19&gt;='様式３（療養者名簿）（⑤の場合）'!$BJ69,IF(AAT$19&lt;='様式３（療養者名簿）（⑤の場合）'!$BK69,1,0),0),0)</f>
        <v>0</v>
      </c>
      <c r="AAU64" s="372">
        <f>IF(AAU$19-'様式３（療養者名簿）（⑤の場合）'!$BJ69+1&lt;=15,IF(AAU$19&gt;='様式３（療養者名簿）（⑤の場合）'!$BJ69,IF(AAU$19&lt;='様式３（療養者名簿）（⑤の場合）'!$BK69,1,0),0),0)</f>
        <v>0</v>
      </c>
      <c r="AAV64" s="372">
        <f>IF(AAV$19-'様式３（療養者名簿）（⑤の場合）'!$BJ69+1&lt;=15,IF(AAV$19&gt;='様式３（療養者名簿）（⑤の場合）'!$BJ69,IF(AAV$19&lt;='様式３（療養者名簿）（⑤の場合）'!$BK69,1,0),0),0)</f>
        <v>0</v>
      </c>
      <c r="AAW64" s="372">
        <f>IF(AAW$19-'様式３（療養者名簿）（⑤の場合）'!$BJ69+1&lt;=15,IF(AAW$19&gt;='様式３（療養者名簿）（⑤の場合）'!$BJ69,IF(AAW$19&lt;='様式３（療養者名簿）（⑤の場合）'!$BK69,1,0),0),0)</f>
        <v>0</v>
      </c>
      <c r="AAX64" s="372">
        <f>IF(AAX$19-'様式３（療養者名簿）（⑤の場合）'!$BJ69+1&lt;=15,IF(AAX$19&gt;='様式３（療養者名簿）（⑤の場合）'!$BJ69,IF(AAX$19&lt;='様式３（療養者名簿）（⑤の場合）'!$BK69,1,0),0),0)</f>
        <v>0</v>
      </c>
      <c r="AAY64" s="372">
        <f>IF(AAY$19-'様式３（療養者名簿）（⑤の場合）'!$BJ69+1&lt;=15,IF(AAY$19&gt;='様式３（療養者名簿）（⑤の場合）'!$BJ69,IF(AAY$19&lt;='様式３（療養者名簿）（⑤の場合）'!$BK69,1,0),0),0)</f>
        <v>0</v>
      </c>
      <c r="AAZ64" s="372">
        <f>IF(AAZ$19-'様式３（療養者名簿）（⑤の場合）'!$BJ69+1&lt;=15,IF(AAZ$19&gt;='様式３（療養者名簿）（⑤の場合）'!$BJ69,IF(AAZ$19&lt;='様式３（療養者名簿）（⑤の場合）'!$BK69,1,0),0),0)</f>
        <v>0</v>
      </c>
      <c r="ABA64" s="372">
        <f>IF(ABA$19-'様式３（療養者名簿）（⑤の場合）'!$BJ69+1&lt;=15,IF(ABA$19&gt;='様式３（療養者名簿）（⑤の場合）'!$BJ69,IF(ABA$19&lt;='様式３（療養者名簿）（⑤の場合）'!$BK69,1,0),0),0)</f>
        <v>0</v>
      </c>
      <c r="ABB64" s="372">
        <f>IF(ABB$19-'様式３（療養者名簿）（⑤の場合）'!$BJ69+1&lt;=15,IF(ABB$19&gt;='様式３（療養者名簿）（⑤の場合）'!$BJ69,IF(ABB$19&lt;='様式３（療養者名簿）（⑤の場合）'!$BK69,1,0),0),0)</f>
        <v>0</v>
      </c>
      <c r="ABC64" s="372">
        <f>IF(ABC$19-'様式３（療養者名簿）（⑤の場合）'!$BJ69+1&lt;=15,IF(ABC$19&gt;='様式３（療養者名簿）（⑤の場合）'!$BJ69,IF(ABC$19&lt;='様式３（療養者名簿）（⑤の場合）'!$BK69,1,0),0),0)</f>
        <v>0</v>
      </c>
      <c r="ABD64" s="372">
        <f>IF(ABD$19-'様式３（療養者名簿）（⑤の場合）'!$BJ69+1&lt;=15,IF(ABD$19&gt;='様式３（療養者名簿）（⑤の場合）'!$BJ69,IF(ABD$19&lt;='様式３（療養者名簿）（⑤の場合）'!$BK69,1,0),0),0)</f>
        <v>0</v>
      </c>
    </row>
    <row r="65" spans="1:732" ht="42" customHeight="1">
      <c r="A65" s="250">
        <f>'様式３（療養者名簿）（⑤の場合）'!C70</f>
        <v>0</v>
      </c>
      <c r="B65" s="365">
        <f>IF(B$19-'様式３（療養者名簿）（⑤の場合）'!$BJ70+1&lt;=15,IF(B$19&gt;='様式３（療養者名簿）（⑤の場合）'!$BJ70,IF(B$19&lt;='様式３（療養者名簿）（⑤の場合）'!$BK70,1,0),0),0)</f>
        <v>0</v>
      </c>
      <c r="C65" s="365">
        <f>IF(C$19-'様式３（療養者名簿）（⑤の場合）'!$BJ70+1&lt;=15,IF(C$19&gt;='様式３（療養者名簿）（⑤の場合）'!$BJ70,IF(C$19&lt;='様式３（療養者名簿）（⑤の場合）'!$BK70,1,0),0),0)</f>
        <v>0</v>
      </c>
      <c r="D65" s="365">
        <f>IF(D$19-'様式３（療養者名簿）（⑤の場合）'!$BJ70+1&lt;=15,IF(D$19&gt;='様式３（療養者名簿）（⑤の場合）'!$BJ70,IF(D$19&lt;='様式３（療養者名簿）（⑤の場合）'!$BK70,1,0),0),0)</f>
        <v>0</v>
      </c>
      <c r="E65" s="365">
        <f>IF(E$19-'様式３（療養者名簿）（⑤の場合）'!$BJ70+1&lt;=15,IF(E$19&gt;='様式３（療養者名簿）（⑤の場合）'!$BJ70,IF(E$19&lt;='様式３（療養者名簿）（⑤の場合）'!$BK70,1,0),0),0)</f>
        <v>0</v>
      </c>
      <c r="F65" s="365">
        <f>IF(F$19-'様式３（療養者名簿）（⑤の場合）'!$BJ70+1&lt;=15,IF(F$19&gt;='様式３（療養者名簿）（⑤の場合）'!$BJ70,IF(F$19&lt;='様式３（療養者名簿）（⑤の場合）'!$BK70,1,0),0),0)</f>
        <v>0</v>
      </c>
      <c r="G65" s="365">
        <f>IF(G$19-'様式３（療養者名簿）（⑤の場合）'!$BJ70+1&lt;=15,IF(G$19&gt;='様式３（療養者名簿）（⑤の場合）'!$BJ70,IF(G$19&lt;='様式３（療養者名簿）（⑤の場合）'!$BK70,1,0),0),0)</f>
        <v>0</v>
      </c>
      <c r="H65" s="365">
        <f>IF(H$19-'様式３（療養者名簿）（⑤の場合）'!$BJ70+1&lt;=15,IF(H$19&gt;='様式３（療養者名簿）（⑤の場合）'!$BJ70,IF(H$19&lt;='様式３（療養者名簿）（⑤の場合）'!$BK70,1,0),0),0)</f>
        <v>0</v>
      </c>
      <c r="I65" s="365">
        <f>IF(I$19-'様式３（療養者名簿）（⑤の場合）'!$BJ70+1&lt;=15,IF(I$19&gt;='様式３（療養者名簿）（⑤の場合）'!$BJ70,IF(I$19&lt;='様式３（療養者名簿）（⑤の場合）'!$BK70,1,0),0),0)</f>
        <v>0</v>
      </c>
      <c r="J65" s="365">
        <f>IF(J$19-'様式３（療養者名簿）（⑤の場合）'!$BJ70+1&lt;=15,IF(J$19&gt;='様式３（療養者名簿）（⑤の場合）'!$BJ70,IF(J$19&lt;='様式３（療養者名簿）（⑤の場合）'!$BK70,1,0),0),0)</f>
        <v>0</v>
      </c>
      <c r="K65" s="365">
        <f>IF(K$19-'様式３（療養者名簿）（⑤の場合）'!$BJ70+1&lt;=15,IF(K$19&gt;='様式３（療養者名簿）（⑤の場合）'!$BJ70,IF(K$19&lt;='様式３（療養者名簿）（⑤の場合）'!$BK70,1,0),0),0)</f>
        <v>0</v>
      </c>
      <c r="L65" s="365">
        <f>IF(L$19-'様式３（療養者名簿）（⑤の場合）'!$BJ70+1&lt;=15,IF(L$19&gt;='様式３（療養者名簿）（⑤の場合）'!$BJ70,IF(L$19&lt;='様式３（療養者名簿）（⑤の場合）'!$BK70,1,0),0),0)</f>
        <v>0</v>
      </c>
      <c r="M65" s="365">
        <f>IF(M$19-'様式３（療養者名簿）（⑤の場合）'!$BJ70+1&lt;=15,IF(M$19&gt;='様式３（療養者名簿）（⑤の場合）'!$BJ70,IF(M$19&lt;='様式３（療養者名簿）（⑤の場合）'!$BK70,1,0),0),0)</f>
        <v>0</v>
      </c>
      <c r="N65" s="365">
        <f>IF(N$19-'様式３（療養者名簿）（⑤の場合）'!$BJ70+1&lt;=15,IF(N$19&gt;='様式３（療養者名簿）（⑤の場合）'!$BJ70,IF(N$19&lt;='様式３（療養者名簿）（⑤の場合）'!$BK70,1,0),0),0)</f>
        <v>0</v>
      </c>
      <c r="O65" s="365">
        <f>IF(O$19-'様式３（療養者名簿）（⑤の場合）'!$BJ70+1&lt;=15,IF(O$19&gt;='様式３（療養者名簿）（⑤の場合）'!$BJ70,IF(O$19&lt;='様式３（療養者名簿）（⑤の場合）'!$BK70,1,0),0),0)</f>
        <v>0</v>
      </c>
      <c r="P65" s="365">
        <f>IF(P$19-'様式３（療養者名簿）（⑤の場合）'!$BJ70+1&lt;=15,IF(P$19&gt;='様式３（療養者名簿）（⑤の場合）'!$BJ70,IF(P$19&lt;='様式３（療養者名簿）（⑤の場合）'!$BK70,1,0),0),0)</f>
        <v>0</v>
      </c>
      <c r="Q65" s="365">
        <f>IF(Q$19-'様式３（療養者名簿）（⑤の場合）'!$BJ70+1&lt;=15,IF(Q$19&gt;='様式３（療養者名簿）（⑤の場合）'!$BJ70,IF(Q$19&lt;='様式３（療養者名簿）（⑤の場合）'!$BK70,1,0),0),0)</f>
        <v>0</v>
      </c>
      <c r="R65" s="365">
        <f>IF(R$19-'様式３（療養者名簿）（⑤の場合）'!$BJ70+1&lt;=15,IF(R$19&gt;='様式３（療養者名簿）（⑤の場合）'!$BJ70,IF(R$19&lt;='様式３（療養者名簿）（⑤の場合）'!$BK70,1,0),0),0)</f>
        <v>0</v>
      </c>
      <c r="S65" s="365">
        <f>IF(S$19-'様式３（療養者名簿）（⑤の場合）'!$BJ70+1&lt;=15,IF(S$19&gt;='様式３（療養者名簿）（⑤の場合）'!$BJ70,IF(S$19&lt;='様式３（療養者名簿）（⑤の場合）'!$BK70,1,0),0),0)</f>
        <v>0</v>
      </c>
      <c r="T65" s="365">
        <f>IF(T$19-'様式３（療養者名簿）（⑤の場合）'!$BJ70+1&lt;=15,IF(T$19&gt;='様式３（療養者名簿）（⑤の場合）'!$BJ70,IF(T$19&lt;='様式３（療養者名簿）（⑤の場合）'!$BK70,1,0),0),0)</f>
        <v>0</v>
      </c>
      <c r="U65" s="365">
        <f>IF(U$19-'様式３（療養者名簿）（⑤の場合）'!$BJ70+1&lt;=15,IF(U$19&gt;='様式３（療養者名簿）（⑤の場合）'!$BJ70,IF(U$19&lt;='様式３（療養者名簿）（⑤の場合）'!$BK70,1,0),0),0)</f>
        <v>0</v>
      </c>
      <c r="V65" s="365">
        <f>IF(V$19-'様式３（療養者名簿）（⑤の場合）'!$BJ70+1&lt;=15,IF(V$19&gt;='様式３（療養者名簿）（⑤の場合）'!$BJ70,IF(V$19&lt;='様式３（療養者名簿）（⑤の場合）'!$BK70,1,0),0),0)</f>
        <v>0</v>
      </c>
      <c r="W65" s="365">
        <f>IF(W$19-'様式３（療養者名簿）（⑤の場合）'!$BJ70+1&lt;=15,IF(W$19&gt;='様式３（療養者名簿）（⑤の場合）'!$BJ70,IF(W$19&lt;='様式３（療養者名簿）（⑤の場合）'!$BK70,1,0),0),0)</f>
        <v>0</v>
      </c>
      <c r="X65" s="365">
        <f>IF(X$19-'様式３（療養者名簿）（⑤の場合）'!$BJ70+1&lt;=15,IF(X$19&gt;='様式３（療養者名簿）（⑤の場合）'!$BJ70,IF(X$19&lt;='様式３（療養者名簿）（⑤の場合）'!$BK70,1,0),0),0)</f>
        <v>0</v>
      </c>
      <c r="Y65" s="365">
        <f>IF(Y$19-'様式３（療養者名簿）（⑤の場合）'!$BJ70+1&lt;=15,IF(Y$19&gt;='様式３（療養者名簿）（⑤の場合）'!$BJ70,IF(Y$19&lt;='様式３（療養者名簿）（⑤の場合）'!$BK70,1,0),0),0)</f>
        <v>0</v>
      </c>
      <c r="Z65" s="365">
        <f>IF(Z$19-'様式３（療養者名簿）（⑤の場合）'!$BJ70+1&lt;=15,IF(Z$19&gt;='様式３（療養者名簿）（⑤の場合）'!$BJ70,IF(Z$19&lt;='様式３（療養者名簿）（⑤の場合）'!$BK70,1,0),0),0)</f>
        <v>0</v>
      </c>
      <c r="AA65" s="365">
        <f>IF(AA$19-'様式３（療養者名簿）（⑤の場合）'!$BJ70+1&lt;=15,IF(AA$19&gt;='様式３（療養者名簿）（⑤の場合）'!$BJ70,IF(AA$19&lt;='様式３（療養者名簿）（⑤の場合）'!$BK70,1,0),0),0)</f>
        <v>0</v>
      </c>
      <c r="AB65" s="365">
        <f>IF(AB$19-'様式３（療養者名簿）（⑤の場合）'!$BJ70+1&lt;=15,IF(AB$19&gt;='様式３（療養者名簿）（⑤の場合）'!$BJ70,IF(AB$19&lt;='様式３（療養者名簿）（⑤の場合）'!$BK70,1,0),0),0)</f>
        <v>0</v>
      </c>
      <c r="AC65" s="365">
        <f>IF(AC$19-'様式３（療養者名簿）（⑤の場合）'!$BJ70+1&lt;=15,IF(AC$19&gt;='様式３（療養者名簿）（⑤の場合）'!$BJ70,IF(AC$19&lt;='様式３（療養者名簿）（⑤の場合）'!$BK70,1,0),0),0)</f>
        <v>0</v>
      </c>
      <c r="AD65" s="365">
        <f>IF(AD$19-'様式３（療養者名簿）（⑤の場合）'!$BJ70+1&lt;=15,IF(AD$19&gt;='様式３（療養者名簿）（⑤の場合）'!$BJ70,IF(AD$19&lt;='様式３（療養者名簿）（⑤の場合）'!$BK70,1,0),0),0)</f>
        <v>0</v>
      </c>
      <c r="AE65" s="365">
        <f>IF(AE$19-'様式３（療養者名簿）（⑤の場合）'!$BJ70+1&lt;=15,IF(AE$19&gt;='様式３（療養者名簿）（⑤の場合）'!$BJ70,IF(AE$19&lt;='様式３（療養者名簿）（⑤の場合）'!$BK70,1,0),0),0)</f>
        <v>0</v>
      </c>
      <c r="AF65" s="365">
        <f>IF(AF$19-'様式３（療養者名簿）（⑤の場合）'!$BJ70+1&lt;=15,IF(AF$19&gt;='様式３（療養者名簿）（⑤の場合）'!$BJ70,IF(AF$19&lt;='様式３（療養者名簿）（⑤の場合）'!$BK70,1,0),0),0)</f>
        <v>0</v>
      </c>
      <c r="AG65" s="365">
        <f>IF(AG$19-'様式３（療養者名簿）（⑤の場合）'!$BJ70+1&lt;=15,IF(AG$19&gt;='様式３（療養者名簿）（⑤の場合）'!$BJ70,IF(AG$19&lt;='様式３（療養者名簿）（⑤の場合）'!$BK70,1,0),0),0)</f>
        <v>0</v>
      </c>
      <c r="AH65" s="365">
        <f>IF(AH$19-'様式３（療養者名簿）（⑤の場合）'!$BJ70+1&lt;=15,IF(AH$19&gt;='様式３（療養者名簿）（⑤の場合）'!$BJ70,IF(AH$19&lt;='様式３（療養者名簿）（⑤の場合）'!$BK70,1,0),0),0)</f>
        <v>0</v>
      </c>
      <c r="AI65" s="365">
        <f>IF(AI$19-'様式３（療養者名簿）（⑤の場合）'!$BJ70+1&lt;=15,IF(AI$19&gt;='様式３（療養者名簿）（⑤の場合）'!$BJ70,IF(AI$19&lt;='様式３（療養者名簿）（⑤の場合）'!$BK70,1,0),0),0)</f>
        <v>0</v>
      </c>
      <c r="AJ65" s="365">
        <f>IF(AJ$19-'様式３（療養者名簿）（⑤の場合）'!$BJ70+1&lt;=15,IF(AJ$19&gt;='様式３（療養者名簿）（⑤の場合）'!$BJ70,IF(AJ$19&lt;='様式３（療養者名簿）（⑤の場合）'!$BK70,1,0),0),0)</f>
        <v>0</v>
      </c>
      <c r="AK65" s="365">
        <f>IF(AK$19-'様式３（療養者名簿）（⑤の場合）'!$BJ70+1&lt;=15,IF(AK$19&gt;='様式３（療養者名簿）（⑤の場合）'!$BJ70,IF(AK$19&lt;='様式３（療養者名簿）（⑤の場合）'!$BK70,1,0),0),0)</f>
        <v>0</v>
      </c>
      <c r="AL65" s="365">
        <f>IF(AL$19-'様式３（療養者名簿）（⑤の場合）'!$BJ70+1&lt;=15,IF(AL$19&gt;='様式３（療養者名簿）（⑤の場合）'!$BJ70,IF(AL$19&lt;='様式３（療養者名簿）（⑤の場合）'!$BK70,1,0),0),0)</f>
        <v>0</v>
      </c>
      <c r="AM65" s="365">
        <f>IF(AM$19-'様式３（療養者名簿）（⑤の場合）'!$BJ70+1&lt;=15,IF(AM$19&gt;='様式３（療養者名簿）（⑤の場合）'!$BJ70,IF(AM$19&lt;='様式３（療養者名簿）（⑤の場合）'!$BK70,1,0),0),0)</f>
        <v>0</v>
      </c>
      <c r="AN65" s="365">
        <f>IF(AN$19-'様式３（療養者名簿）（⑤の場合）'!$BJ70+1&lt;=15,IF(AN$19&gt;='様式３（療養者名簿）（⑤の場合）'!$BJ70,IF(AN$19&lt;='様式３（療養者名簿）（⑤の場合）'!$BK70,1,0),0),0)</f>
        <v>0</v>
      </c>
      <c r="AO65" s="365">
        <f>IF(AO$19-'様式３（療養者名簿）（⑤の場合）'!$BJ70+1&lt;=15,IF(AO$19&gt;='様式３（療養者名簿）（⑤の場合）'!$BJ70,IF(AO$19&lt;='様式３（療養者名簿）（⑤の場合）'!$BK70,1,0),0),0)</f>
        <v>0</v>
      </c>
      <c r="AP65" s="365">
        <f>IF(AP$19-'様式３（療養者名簿）（⑤の場合）'!$BJ70+1&lt;=15,IF(AP$19&gt;='様式３（療養者名簿）（⑤の場合）'!$BJ70,IF(AP$19&lt;='様式３（療養者名簿）（⑤の場合）'!$BK70,1,0),0),0)</f>
        <v>0</v>
      </c>
      <c r="AQ65" s="365">
        <f>IF(AQ$19-'様式３（療養者名簿）（⑤の場合）'!$BJ70+1&lt;=15,IF(AQ$19&gt;='様式３（療養者名簿）（⑤の場合）'!$BJ70,IF(AQ$19&lt;='様式３（療養者名簿）（⑤の場合）'!$BK70,1,0),0),0)</f>
        <v>0</v>
      </c>
      <c r="AR65" s="365">
        <f>IF(AR$19-'様式３（療養者名簿）（⑤の場合）'!$BJ70+1&lt;=15,IF(AR$19&gt;='様式３（療養者名簿）（⑤の場合）'!$BJ70,IF(AR$19&lt;='様式３（療養者名簿）（⑤の場合）'!$BK70,1,0),0),0)</f>
        <v>0</v>
      </c>
      <c r="AS65" s="365">
        <f>IF(AS$19-'様式３（療養者名簿）（⑤の場合）'!$BJ70+1&lt;=15,IF(AS$19&gt;='様式３（療養者名簿）（⑤の場合）'!$BJ70,IF(AS$19&lt;='様式３（療養者名簿）（⑤の場合）'!$BK70,1,0),0),0)</f>
        <v>0</v>
      </c>
      <c r="AT65" s="365">
        <f>IF(AT$19-'様式３（療養者名簿）（⑤の場合）'!$BJ70+1&lt;=15,IF(AT$19&gt;='様式３（療養者名簿）（⑤の場合）'!$BJ70,IF(AT$19&lt;='様式３（療養者名簿）（⑤の場合）'!$BK70,1,0),0),0)</f>
        <v>0</v>
      </c>
      <c r="AU65" s="365">
        <f>IF(AU$19-'様式３（療養者名簿）（⑤の場合）'!$BJ70+1&lt;=15,IF(AU$19&gt;='様式３（療養者名簿）（⑤の場合）'!$BJ70,IF(AU$19&lt;='様式３（療養者名簿）（⑤の場合）'!$BK70,1,0),0),0)</f>
        <v>0</v>
      </c>
      <c r="AV65" s="365">
        <f>IF(AV$19-'様式３（療養者名簿）（⑤の場合）'!$BJ70+1&lt;=15,IF(AV$19&gt;='様式３（療養者名簿）（⑤の場合）'!$BJ70,IF(AV$19&lt;='様式３（療養者名簿）（⑤の場合）'!$BK70,1,0),0),0)</f>
        <v>0</v>
      </c>
      <c r="AW65" s="365">
        <f>IF(AW$19-'様式３（療養者名簿）（⑤の場合）'!$BJ70+1&lt;=15,IF(AW$19&gt;='様式３（療養者名簿）（⑤の場合）'!$BJ70,IF(AW$19&lt;='様式３（療養者名簿）（⑤の場合）'!$BK70,1,0),0),0)</f>
        <v>0</v>
      </c>
      <c r="AX65" s="365">
        <f>IF(AX$19-'様式３（療養者名簿）（⑤の場合）'!$BJ70+1&lt;=15,IF(AX$19&gt;='様式３（療養者名簿）（⑤の場合）'!$BJ70,IF(AX$19&lt;='様式３（療養者名簿）（⑤の場合）'!$BK70,1,0),0),0)</f>
        <v>0</v>
      </c>
      <c r="AY65" s="365">
        <f>IF(AY$19-'様式３（療養者名簿）（⑤の場合）'!$BJ70+1&lt;=15,IF(AY$19&gt;='様式３（療養者名簿）（⑤の場合）'!$BJ70,IF(AY$19&lt;='様式３（療養者名簿）（⑤の場合）'!$BK70,1,0),0),0)</f>
        <v>0</v>
      </c>
      <c r="AZ65" s="365">
        <f>IF(AZ$19-'様式３（療養者名簿）（⑤の場合）'!$BJ70+1&lt;=15,IF(AZ$19&gt;='様式３（療養者名簿）（⑤の場合）'!$BJ70,IF(AZ$19&lt;='様式３（療養者名簿）（⑤の場合）'!$BK70,1,0),0),0)</f>
        <v>0</v>
      </c>
      <c r="BA65" s="365">
        <f>IF(BA$19-'様式３（療養者名簿）（⑤の場合）'!$BJ70+1&lt;=15,IF(BA$19&gt;='様式３（療養者名簿）（⑤の場合）'!$BJ70,IF(BA$19&lt;='様式３（療養者名簿）（⑤の場合）'!$BK70,1,0),0),0)</f>
        <v>0</v>
      </c>
      <c r="BB65" s="365">
        <f>IF(BB$19-'様式３（療養者名簿）（⑤の場合）'!$BJ70+1&lt;=15,IF(BB$19&gt;='様式３（療養者名簿）（⑤の場合）'!$BJ70,IF(BB$19&lt;='様式３（療養者名簿）（⑤の場合）'!$BK70,1,0),0),0)</f>
        <v>0</v>
      </c>
      <c r="BC65" s="365">
        <f>IF(BC$19-'様式３（療養者名簿）（⑤の場合）'!$BJ70+1&lt;=15,IF(BC$19&gt;='様式３（療養者名簿）（⑤の場合）'!$BJ70,IF(BC$19&lt;='様式３（療養者名簿）（⑤の場合）'!$BK70,1,0),0),0)</f>
        <v>0</v>
      </c>
      <c r="BD65" s="365">
        <f>IF(BD$19-'様式３（療養者名簿）（⑤の場合）'!$BJ70+1&lt;=15,IF(BD$19&gt;='様式３（療養者名簿）（⑤の場合）'!$BJ70,IF(BD$19&lt;='様式３（療養者名簿）（⑤の場合）'!$BK70,1,0),0),0)</f>
        <v>0</v>
      </c>
      <c r="BE65" s="365">
        <f>IF(BE$19-'様式３（療養者名簿）（⑤の場合）'!$BJ70+1&lt;=15,IF(BE$19&gt;='様式３（療養者名簿）（⑤の場合）'!$BJ70,IF(BE$19&lt;='様式３（療養者名簿）（⑤の場合）'!$BK70,1,0),0),0)</f>
        <v>0</v>
      </c>
      <c r="BF65" s="365">
        <f>IF(BF$19-'様式３（療養者名簿）（⑤の場合）'!$BJ70+1&lt;=15,IF(BF$19&gt;='様式３（療養者名簿）（⑤の場合）'!$BJ70,IF(BF$19&lt;='様式３（療養者名簿）（⑤の場合）'!$BK70,1,0),0),0)</f>
        <v>0</v>
      </c>
      <c r="BG65" s="365">
        <f>IF(BG$19-'様式３（療養者名簿）（⑤の場合）'!$BJ70+1&lt;=15,IF(BG$19&gt;='様式３（療養者名簿）（⑤の場合）'!$BJ70,IF(BG$19&lt;='様式３（療養者名簿）（⑤の場合）'!$BK70,1,0),0),0)</f>
        <v>0</v>
      </c>
      <c r="BH65" s="365">
        <f>IF(BH$19-'様式３（療養者名簿）（⑤の場合）'!$BJ70+1&lt;=15,IF(BH$19&gt;='様式３（療養者名簿）（⑤の場合）'!$BJ70,IF(BH$19&lt;='様式３（療養者名簿）（⑤の場合）'!$BK70,1,0),0),0)</f>
        <v>0</v>
      </c>
      <c r="BI65" s="365">
        <f>IF(BI$19-'様式３（療養者名簿）（⑤の場合）'!$BJ70+1&lt;=15,IF(BI$19&gt;='様式３（療養者名簿）（⑤の場合）'!$BJ70,IF(BI$19&lt;='様式３（療養者名簿）（⑤の場合）'!$BK70,1,0),0),0)</f>
        <v>0</v>
      </c>
      <c r="BJ65" s="365">
        <f>IF(BJ$19-'様式３（療養者名簿）（⑤の場合）'!$BJ70+1&lt;=15,IF(BJ$19&gt;='様式３（療養者名簿）（⑤の場合）'!$BJ70,IF(BJ$19&lt;='様式３（療養者名簿）（⑤の場合）'!$BK70,1,0),0),0)</f>
        <v>0</v>
      </c>
      <c r="BK65" s="365">
        <f>IF(BK$19-'様式３（療養者名簿）（⑤の場合）'!$BJ70+1&lt;=15,IF(BK$19&gt;='様式３（療養者名簿）（⑤の場合）'!$BJ70,IF(BK$19&lt;='様式３（療養者名簿）（⑤の場合）'!$BK70,1,0),0),0)</f>
        <v>0</v>
      </c>
      <c r="BL65" s="365">
        <f>IF(BL$19-'様式３（療養者名簿）（⑤の場合）'!$BJ70+1&lt;=15,IF(BL$19&gt;='様式３（療養者名簿）（⑤の場合）'!$BJ70,IF(BL$19&lt;='様式３（療養者名簿）（⑤の場合）'!$BK70,1,0),0),0)</f>
        <v>0</v>
      </c>
      <c r="BM65" s="365">
        <f>IF(BM$19-'様式３（療養者名簿）（⑤の場合）'!$BJ70+1&lt;=15,IF(BM$19&gt;='様式３（療養者名簿）（⑤の場合）'!$BJ70,IF(BM$19&lt;='様式３（療養者名簿）（⑤の場合）'!$BK70,1,0),0),0)</f>
        <v>0</v>
      </c>
      <c r="BN65" s="365">
        <f>IF(BN$19-'様式３（療養者名簿）（⑤の場合）'!$BJ70+1&lt;=15,IF(BN$19&gt;='様式３（療養者名簿）（⑤の場合）'!$BJ70,IF(BN$19&lt;='様式３（療養者名簿）（⑤の場合）'!$BK70,1,0),0),0)</f>
        <v>0</v>
      </c>
      <c r="BO65" s="365">
        <f>IF(BO$19-'様式３（療養者名簿）（⑤の場合）'!$BJ70+1&lt;=15,IF(BO$19&gt;='様式３（療養者名簿）（⑤の場合）'!$BJ70,IF(BO$19&lt;='様式３（療養者名簿）（⑤の場合）'!$BK70,1,0),0),0)</f>
        <v>0</v>
      </c>
      <c r="BP65" s="365">
        <f>IF(BP$19-'様式３（療養者名簿）（⑤の場合）'!$BJ70+1&lt;=15,IF(BP$19&gt;='様式３（療養者名簿）（⑤の場合）'!$BJ70,IF(BP$19&lt;='様式３（療養者名簿）（⑤の場合）'!$BK70,1,0),0),0)</f>
        <v>0</v>
      </c>
      <c r="BQ65" s="365">
        <f>IF(BQ$19-'様式３（療養者名簿）（⑤の場合）'!$BJ70+1&lt;=15,IF(BQ$19&gt;='様式３（療養者名簿）（⑤の場合）'!$BJ70,IF(BQ$19&lt;='様式３（療養者名簿）（⑤の場合）'!$BK70,1,0),0),0)</f>
        <v>0</v>
      </c>
      <c r="BR65" s="365">
        <f>IF(BR$19-'様式３（療養者名簿）（⑤の場合）'!$BJ70+1&lt;=15,IF(BR$19&gt;='様式３（療養者名簿）（⑤の場合）'!$BJ70,IF(BR$19&lt;='様式３（療養者名簿）（⑤の場合）'!$BK70,1,0),0),0)</f>
        <v>0</v>
      </c>
      <c r="BS65" s="365">
        <f>IF(BS$19-'様式３（療養者名簿）（⑤の場合）'!$BJ70+1&lt;=15,IF(BS$19&gt;='様式３（療養者名簿）（⑤の場合）'!$BJ70,IF(BS$19&lt;='様式３（療養者名簿）（⑤の場合）'!$BK70,1,0),0),0)</f>
        <v>0</v>
      </c>
      <c r="BT65" s="365">
        <f>IF(BT$19-'様式３（療養者名簿）（⑤の場合）'!$BJ70+1&lt;=15,IF(BT$19&gt;='様式３（療養者名簿）（⑤の場合）'!$BJ70,IF(BT$19&lt;='様式３（療養者名簿）（⑤の場合）'!$BK70,1,0),0),0)</f>
        <v>0</v>
      </c>
      <c r="BU65" s="365">
        <f>IF(BU$19-'様式３（療養者名簿）（⑤の場合）'!$BJ70+1&lt;=15,IF(BU$19&gt;='様式３（療養者名簿）（⑤の場合）'!$BJ70,IF(BU$19&lt;='様式３（療養者名簿）（⑤の場合）'!$BK70,1,0),0),0)</f>
        <v>0</v>
      </c>
      <c r="BV65" s="365">
        <f>IF(BV$19-'様式３（療養者名簿）（⑤の場合）'!$BJ70+1&lt;=15,IF(BV$19&gt;='様式３（療養者名簿）（⑤の場合）'!$BJ70,IF(BV$19&lt;='様式３（療養者名簿）（⑤の場合）'!$BK70,1,0),0),0)</f>
        <v>0</v>
      </c>
      <c r="BW65" s="365">
        <f>IF(BW$19-'様式３（療養者名簿）（⑤の場合）'!$BJ70+1&lt;=15,IF(BW$19&gt;='様式３（療養者名簿）（⑤の場合）'!$BJ70,IF(BW$19&lt;='様式３（療養者名簿）（⑤の場合）'!$BK70,1,0),0),0)</f>
        <v>0</v>
      </c>
      <c r="BX65" s="365">
        <f>IF(BX$19-'様式３（療養者名簿）（⑤の場合）'!$BJ70+1&lt;=15,IF(BX$19&gt;='様式３（療養者名簿）（⑤の場合）'!$BJ70,IF(BX$19&lt;='様式３（療養者名簿）（⑤の場合）'!$BK70,1,0),0),0)</f>
        <v>0</v>
      </c>
      <c r="BY65" s="365">
        <f>IF(BY$19-'様式３（療養者名簿）（⑤の場合）'!$BJ70+1&lt;=15,IF(BY$19&gt;='様式３（療養者名簿）（⑤の場合）'!$BJ70,IF(BY$19&lt;='様式３（療養者名簿）（⑤の場合）'!$BK70,1,0),0),0)</f>
        <v>0</v>
      </c>
      <c r="BZ65" s="365">
        <f>IF(BZ$19-'様式３（療養者名簿）（⑤の場合）'!$BJ70+1&lt;=15,IF(BZ$19&gt;='様式３（療養者名簿）（⑤の場合）'!$BJ70,IF(BZ$19&lt;='様式３（療養者名簿）（⑤の場合）'!$BK70,1,0),0),0)</f>
        <v>0</v>
      </c>
      <c r="CA65" s="365">
        <f>IF(CA$19-'様式３（療養者名簿）（⑤の場合）'!$BJ70+1&lt;=15,IF(CA$19&gt;='様式３（療養者名簿）（⑤の場合）'!$BJ70,IF(CA$19&lt;='様式３（療養者名簿）（⑤の場合）'!$BK70,1,0),0),0)</f>
        <v>0</v>
      </c>
      <c r="CB65" s="365">
        <f>IF(CB$19-'様式３（療養者名簿）（⑤の場合）'!$BJ70+1&lt;=15,IF(CB$19&gt;='様式３（療養者名簿）（⑤の場合）'!$BJ70,IF(CB$19&lt;='様式３（療養者名簿）（⑤の場合）'!$BK70,1,0),0),0)</f>
        <v>0</v>
      </c>
      <c r="CC65" s="365">
        <f>IF(CC$19-'様式３（療養者名簿）（⑤の場合）'!$BJ70+1&lt;=15,IF(CC$19&gt;='様式３（療養者名簿）（⑤の場合）'!$BJ70,IF(CC$19&lt;='様式３（療養者名簿）（⑤の場合）'!$BK70,1,0),0),0)</f>
        <v>0</v>
      </c>
      <c r="CD65" s="365">
        <f>IF(CD$19-'様式３（療養者名簿）（⑤の場合）'!$BJ70+1&lt;=15,IF(CD$19&gt;='様式３（療養者名簿）（⑤の場合）'!$BJ70,IF(CD$19&lt;='様式３（療養者名簿）（⑤の場合）'!$BK70,1,0),0),0)</f>
        <v>0</v>
      </c>
      <c r="CE65" s="365">
        <f>IF(CE$19-'様式３（療養者名簿）（⑤の場合）'!$BJ70+1&lt;=15,IF(CE$19&gt;='様式３（療養者名簿）（⑤の場合）'!$BJ70,IF(CE$19&lt;='様式３（療養者名簿）（⑤の場合）'!$BK70,1,0),0),0)</f>
        <v>0</v>
      </c>
      <c r="CF65" s="365">
        <f>IF(CF$19-'様式３（療養者名簿）（⑤の場合）'!$BJ70+1&lt;=15,IF(CF$19&gt;='様式３（療養者名簿）（⑤の場合）'!$BJ70,IF(CF$19&lt;='様式３（療養者名簿）（⑤の場合）'!$BK70,1,0),0),0)</f>
        <v>0</v>
      </c>
      <c r="CG65" s="365">
        <f>IF(CG$19-'様式３（療養者名簿）（⑤の場合）'!$BJ70+1&lt;=15,IF(CG$19&gt;='様式３（療養者名簿）（⑤の場合）'!$BJ70,IF(CG$19&lt;='様式３（療養者名簿）（⑤の場合）'!$BK70,1,0),0),0)</f>
        <v>0</v>
      </c>
      <c r="CH65" s="365">
        <f>IF(CH$19-'様式３（療養者名簿）（⑤の場合）'!$BJ70+1&lt;=15,IF(CH$19&gt;='様式３（療養者名簿）（⑤の場合）'!$BJ70,IF(CH$19&lt;='様式３（療養者名簿）（⑤の場合）'!$BK70,1,0),0),0)</f>
        <v>0</v>
      </c>
      <c r="CI65" s="365">
        <f>IF(CI$19-'様式３（療養者名簿）（⑤の場合）'!$BJ70+1&lt;=15,IF(CI$19&gt;='様式３（療養者名簿）（⑤の場合）'!$BJ70,IF(CI$19&lt;='様式３（療養者名簿）（⑤の場合）'!$BK70,1,0),0),0)</f>
        <v>0</v>
      </c>
      <c r="CJ65" s="365">
        <f>IF(CJ$19-'様式３（療養者名簿）（⑤の場合）'!$BJ70+1&lt;=15,IF(CJ$19&gt;='様式３（療養者名簿）（⑤の場合）'!$BJ70,IF(CJ$19&lt;='様式３（療養者名簿）（⑤の場合）'!$BK70,1,0),0),0)</f>
        <v>0</v>
      </c>
      <c r="CK65" s="365">
        <f>IF(CK$19-'様式３（療養者名簿）（⑤の場合）'!$BJ70+1&lt;=15,IF(CK$19&gt;='様式３（療養者名簿）（⑤の場合）'!$BJ70,IF(CK$19&lt;='様式３（療養者名簿）（⑤の場合）'!$BK70,1,0),0),0)</f>
        <v>0</v>
      </c>
      <c r="CL65" s="365">
        <f>IF(CL$19-'様式３（療養者名簿）（⑤の場合）'!$BJ70+1&lt;=15,IF(CL$19&gt;='様式３（療養者名簿）（⑤の場合）'!$BJ70,IF(CL$19&lt;='様式３（療養者名簿）（⑤の場合）'!$BK70,1,0),0),0)</f>
        <v>0</v>
      </c>
      <c r="CM65" s="365">
        <f>IF(CM$19-'様式３（療養者名簿）（⑤の場合）'!$BJ70+1&lt;=15,IF(CM$19&gt;='様式３（療養者名簿）（⑤の場合）'!$BJ70,IF(CM$19&lt;='様式３（療養者名簿）（⑤の場合）'!$BK70,1,0),0),0)</f>
        <v>0</v>
      </c>
      <c r="CN65" s="365">
        <f>IF(CN$19-'様式３（療養者名簿）（⑤の場合）'!$BJ70+1&lt;=15,IF(CN$19&gt;='様式３（療養者名簿）（⑤の場合）'!$BJ70,IF(CN$19&lt;='様式３（療養者名簿）（⑤の場合）'!$BK70,1,0),0),0)</f>
        <v>0</v>
      </c>
      <c r="CO65" s="365">
        <f>IF(CO$19-'様式３（療養者名簿）（⑤の場合）'!$BJ70+1&lt;=15,IF(CO$19&gt;='様式３（療養者名簿）（⑤の場合）'!$BJ70,IF(CO$19&lt;='様式３（療養者名簿）（⑤の場合）'!$BK70,1,0),0),0)</f>
        <v>0</v>
      </c>
      <c r="CP65" s="365">
        <f>IF(CP$19-'様式３（療養者名簿）（⑤の場合）'!$BJ70+1&lt;=15,IF(CP$19&gt;='様式３（療養者名簿）（⑤の場合）'!$BJ70,IF(CP$19&lt;='様式３（療養者名簿）（⑤の場合）'!$BK70,1,0),0),0)</f>
        <v>0</v>
      </c>
      <c r="CQ65" s="365">
        <f>IF(CQ$19-'様式３（療養者名簿）（⑤の場合）'!$BJ70+1&lt;=15,IF(CQ$19&gt;='様式３（療養者名簿）（⑤の場合）'!$BJ70,IF(CQ$19&lt;='様式３（療養者名簿）（⑤の場合）'!$BK70,1,0),0),0)</f>
        <v>0</v>
      </c>
      <c r="CR65" s="365">
        <f>IF(CR$19-'様式３（療養者名簿）（⑤の場合）'!$BJ70+1&lt;=15,IF(CR$19&gt;='様式３（療養者名簿）（⑤の場合）'!$BJ70,IF(CR$19&lt;='様式３（療養者名簿）（⑤の場合）'!$BK70,1,0),0),0)</f>
        <v>0</v>
      </c>
      <c r="CS65" s="365">
        <f>IF(CS$19-'様式３（療養者名簿）（⑤の場合）'!$BJ70+1&lt;=15,IF(CS$19&gt;='様式３（療養者名簿）（⑤の場合）'!$BJ70,IF(CS$19&lt;='様式３（療養者名簿）（⑤の場合）'!$BK70,1,0),0),0)</f>
        <v>0</v>
      </c>
      <c r="CT65" s="365">
        <f>IF(CT$19-'様式３（療養者名簿）（⑤の場合）'!$BJ70+1&lt;=15,IF(CT$19&gt;='様式３（療養者名簿）（⑤の場合）'!$BJ70,IF(CT$19&lt;='様式３（療養者名簿）（⑤の場合）'!$BK70,1,0),0),0)</f>
        <v>0</v>
      </c>
      <c r="CU65" s="365">
        <f>IF(CU$19-'様式３（療養者名簿）（⑤の場合）'!$BJ70+1&lt;=15,IF(CU$19&gt;='様式３（療養者名簿）（⑤の場合）'!$BJ70,IF(CU$19&lt;='様式３（療養者名簿）（⑤の場合）'!$BK70,1,0),0),0)</f>
        <v>0</v>
      </c>
      <c r="CV65" s="365">
        <f>IF(CV$19-'様式３（療養者名簿）（⑤の場合）'!$BJ70+1&lt;=15,IF(CV$19&gt;='様式３（療養者名簿）（⑤の場合）'!$BJ70,IF(CV$19&lt;='様式３（療養者名簿）（⑤の場合）'!$BK70,1,0),0),0)</f>
        <v>0</v>
      </c>
      <c r="CW65" s="365">
        <f>IF(CW$19-'様式３（療養者名簿）（⑤の場合）'!$BJ70+1&lt;=15,IF(CW$19&gt;='様式３（療養者名簿）（⑤の場合）'!$BJ70,IF(CW$19&lt;='様式３（療養者名簿）（⑤の場合）'!$BK70,1,0),0),0)</f>
        <v>0</v>
      </c>
      <c r="CX65" s="365">
        <f>IF(CX$19-'様式３（療養者名簿）（⑤の場合）'!$BJ70+1&lt;=15,IF(CX$19&gt;='様式３（療養者名簿）（⑤の場合）'!$BJ70,IF(CX$19&lt;='様式３（療養者名簿）（⑤の場合）'!$BK70,1,0),0),0)</f>
        <v>0</v>
      </c>
      <c r="CY65" s="365">
        <f>IF(CY$19-'様式３（療養者名簿）（⑤の場合）'!$BJ70+1&lt;=15,IF(CY$19&gt;='様式３（療養者名簿）（⑤の場合）'!$BJ70,IF(CY$19&lt;='様式３（療養者名簿）（⑤の場合）'!$BK70,1,0),0),0)</f>
        <v>0</v>
      </c>
      <c r="CZ65" s="365">
        <f>IF(CZ$19-'様式３（療養者名簿）（⑤の場合）'!$BJ70+1&lt;=15,IF(CZ$19&gt;='様式３（療養者名簿）（⑤の場合）'!$BJ70,IF(CZ$19&lt;='様式３（療養者名簿）（⑤の場合）'!$BK70,1,0),0),0)</f>
        <v>0</v>
      </c>
      <c r="DA65" s="365">
        <f>IF(DA$19-'様式３（療養者名簿）（⑤の場合）'!$BJ70+1&lt;=15,IF(DA$19&gt;='様式３（療養者名簿）（⑤の場合）'!$BJ70,IF(DA$19&lt;='様式３（療養者名簿）（⑤の場合）'!$BK70,1,0),0),0)</f>
        <v>0</v>
      </c>
      <c r="DB65" s="365">
        <f>IF(DB$19-'様式３（療養者名簿）（⑤の場合）'!$BJ70+1&lt;=15,IF(DB$19&gt;='様式３（療養者名簿）（⑤の場合）'!$BJ70,IF(DB$19&lt;='様式３（療養者名簿）（⑤の場合）'!$BK70,1,0),0),0)</f>
        <v>0</v>
      </c>
      <c r="DC65" s="365">
        <f>IF(DC$19-'様式３（療養者名簿）（⑤の場合）'!$BJ70+1&lt;=15,IF(DC$19&gt;='様式３（療養者名簿）（⑤の場合）'!$BJ70,IF(DC$19&lt;='様式３（療養者名簿）（⑤の場合）'!$BK70,1,0),0),0)</f>
        <v>0</v>
      </c>
      <c r="DD65" s="365">
        <f>IF(DD$19-'様式３（療養者名簿）（⑤の場合）'!$BJ70+1&lt;=15,IF(DD$19&gt;='様式３（療養者名簿）（⑤の場合）'!$BJ70,IF(DD$19&lt;='様式３（療養者名簿）（⑤の場合）'!$BK70,1,0),0),0)</f>
        <v>0</v>
      </c>
      <c r="DE65" s="365">
        <f>IF(DE$19-'様式３（療養者名簿）（⑤の場合）'!$BJ70+1&lt;=15,IF(DE$19&gt;='様式３（療養者名簿）（⑤の場合）'!$BJ70,IF(DE$19&lt;='様式３（療養者名簿）（⑤の場合）'!$BK70,1,0),0),0)</f>
        <v>0</v>
      </c>
      <c r="DF65" s="365">
        <f>IF(DF$19-'様式３（療養者名簿）（⑤の場合）'!$BJ70+1&lt;=15,IF(DF$19&gt;='様式３（療養者名簿）（⑤の場合）'!$BJ70,IF(DF$19&lt;='様式３（療養者名簿）（⑤の場合）'!$BK70,1,0),0),0)</f>
        <v>0</v>
      </c>
      <c r="DG65" s="365">
        <f>IF(DG$19-'様式３（療養者名簿）（⑤の場合）'!$BJ70+1&lt;=15,IF(DG$19&gt;='様式３（療養者名簿）（⑤の場合）'!$BJ70,IF(DG$19&lt;='様式３（療養者名簿）（⑤の場合）'!$BK70,1,0),0),0)</f>
        <v>0</v>
      </c>
      <c r="DH65" s="365">
        <f>IF(DH$19-'様式３（療養者名簿）（⑤の場合）'!$BJ70+1&lt;=15,IF(DH$19&gt;='様式３（療養者名簿）（⑤の場合）'!$BJ70,IF(DH$19&lt;='様式３（療養者名簿）（⑤の場合）'!$BK70,1,0),0),0)</f>
        <v>0</v>
      </c>
      <c r="DI65" s="365">
        <f>IF(DI$19-'様式３（療養者名簿）（⑤の場合）'!$BJ70+1&lt;=15,IF(DI$19&gt;='様式３（療養者名簿）（⑤の場合）'!$BJ70,IF(DI$19&lt;='様式３（療養者名簿）（⑤の場合）'!$BK70,1,0),0),0)</f>
        <v>0</v>
      </c>
      <c r="DJ65" s="365">
        <f>IF(DJ$19-'様式３（療養者名簿）（⑤の場合）'!$BJ70+1&lt;=15,IF(DJ$19&gt;='様式３（療養者名簿）（⑤の場合）'!$BJ70,IF(DJ$19&lt;='様式３（療養者名簿）（⑤の場合）'!$BK70,1,0),0),0)</f>
        <v>0</v>
      </c>
      <c r="DK65" s="365">
        <f>IF(DK$19-'様式３（療養者名簿）（⑤の場合）'!$BJ70+1&lt;=15,IF(DK$19&gt;='様式３（療養者名簿）（⑤の場合）'!$BJ70,IF(DK$19&lt;='様式３（療養者名簿）（⑤の場合）'!$BK70,1,0),0),0)</f>
        <v>0</v>
      </c>
      <c r="DL65" s="365">
        <f>IF(DL$19-'様式３（療養者名簿）（⑤の場合）'!$BJ70+1&lt;=15,IF(DL$19&gt;='様式３（療養者名簿）（⑤の場合）'!$BJ70,IF(DL$19&lt;='様式３（療養者名簿）（⑤の場合）'!$BK70,1,0),0),0)</f>
        <v>0</v>
      </c>
      <c r="DM65" s="365">
        <f>IF(DM$19-'様式３（療養者名簿）（⑤の場合）'!$BJ70+1&lt;=15,IF(DM$19&gt;='様式３（療養者名簿）（⑤の場合）'!$BJ70,IF(DM$19&lt;='様式３（療養者名簿）（⑤の場合）'!$BK70,1,0),0),0)</f>
        <v>0</v>
      </c>
      <c r="DN65" s="365">
        <f>IF(DN$19-'様式３（療養者名簿）（⑤の場合）'!$BJ70+1&lt;=15,IF(DN$19&gt;='様式３（療養者名簿）（⑤の場合）'!$BJ70,IF(DN$19&lt;='様式３（療養者名簿）（⑤の場合）'!$BK70,1,0),0),0)</f>
        <v>0</v>
      </c>
      <c r="DO65" s="365">
        <f>IF(DO$19-'様式３（療養者名簿）（⑤の場合）'!$BJ70+1&lt;=15,IF(DO$19&gt;='様式３（療養者名簿）（⑤の場合）'!$BJ70,IF(DO$19&lt;='様式３（療養者名簿）（⑤の場合）'!$BK70,1,0),0),0)</f>
        <v>0</v>
      </c>
      <c r="DP65" s="365">
        <f>IF(DP$19-'様式３（療養者名簿）（⑤の場合）'!$BJ70+1&lt;=15,IF(DP$19&gt;='様式３（療養者名簿）（⑤の場合）'!$BJ70,IF(DP$19&lt;='様式３（療養者名簿）（⑤の場合）'!$BK70,1,0),0),0)</f>
        <v>0</v>
      </c>
      <c r="DQ65" s="365">
        <f>IF(DQ$19-'様式３（療養者名簿）（⑤の場合）'!$BJ70+1&lt;=15,IF(DQ$19&gt;='様式３（療養者名簿）（⑤の場合）'!$BJ70,IF(DQ$19&lt;='様式３（療養者名簿）（⑤の場合）'!$BK70,1,0),0),0)</f>
        <v>0</v>
      </c>
      <c r="DR65" s="365">
        <f>IF(DR$19-'様式３（療養者名簿）（⑤の場合）'!$BJ70+1&lt;=15,IF(DR$19&gt;='様式３（療養者名簿）（⑤の場合）'!$BJ70,IF(DR$19&lt;='様式３（療養者名簿）（⑤の場合）'!$BK70,1,0),0),0)</f>
        <v>0</v>
      </c>
      <c r="DS65" s="365">
        <f>IF(DS$19-'様式３（療養者名簿）（⑤の場合）'!$BJ70+1&lt;=15,IF(DS$19&gt;='様式３（療養者名簿）（⑤の場合）'!$BJ70,IF(DS$19&lt;='様式３（療養者名簿）（⑤の場合）'!$BK70,1,0),0),0)</f>
        <v>0</v>
      </c>
      <c r="DT65" s="365">
        <f>IF(DT$19-'様式３（療養者名簿）（⑤の場合）'!$BJ70+1&lt;=15,IF(DT$19&gt;='様式３（療養者名簿）（⑤の場合）'!$BJ70,IF(DT$19&lt;='様式３（療養者名簿）（⑤の場合）'!$BK70,1,0),0),0)</f>
        <v>0</v>
      </c>
      <c r="DU65" s="365">
        <f>IF(DU$19-'様式３（療養者名簿）（⑤の場合）'!$BJ70+1&lt;=15,IF(DU$19&gt;='様式３（療養者名簿）（⑤の場合）'!$BJ70,IF(DU$19&lt;='様式３（療養者名簿）（⑤の場合）'!$BK70,1,0),0),0)</f>
        <v>0</v>
      </c>
      <c r="DV65" s="365">
        <f>IF(DV$19-'様式３（療養者名簿）（⑤の場合）'!$BJ70+1&lt;=15,IF(DV$19&gt;='様式３（療養者名簿）（⑤の場合）'!$BJ70,IF(DV$19&lt;='様式３（療養者名簿）（⑤の場合）'!$BK70,1,0),0),0)</f>
        <v>0</v>
      </c>
      <c r="DW65" s="365">
        <f>IF(DW$19-'様式３（療養者名簿）（⑤の場合）'!$BJ70+1&lt;=15,IF(DW$19&gt;='様式３（療養者名簿）（⑤の場合）'!$BJ70,IF(DW$19&lt;='様式３（療養者名簿）（⑤の場合）'!$BK70,1,0),0),0)</f>
        <v>0</v>
      </c>
      <c r="DX65" s="365">
        <f>IF(DX$19-'様式３（療養者名簿）（⑤の場合）'!$BJ70+1&lt;=15,IF(DX$19&gt;='様式３（療養者名簿）（⑤の場合）'!$BJ70,IF(DX$19&lt;='様式３（療養者名簿）（⑤の場合）'!$BK70,1,0),0),0)</f>
        <v>0</v>
      </c>
      <c r="DY65" s="365">
        <f>IF(DY$19-'様式３（療養者名簿）（⑤の場合）'!$BJ70+1&lt;=15,IF(DY$19&gt;='様式３（療養者名簿）（⑤の場合）'!$BJ70,IF(DY$19&lt;='様式３（療養者名簿）（⑤の場合）'!$BK70,1,0),0),0)</f>
        <v>0</v>
      </c>
      <c r="DZ65" s="365">
        <f>IF(DZ$19-'様式３（療養者名簿）（⑤の場合）'!$BJ70+1&lt;=15,IF(DZ$19&gt;='様式３（療養者名簿）（⑤の場合）'!$BJ70,IF(DZ$19&lt;='様式３（療養者名簿）（⑤の場合）'!$BK70,1,0),0),0)</f>
        <v>0</v>
      </c>
      <c r="EA65" s="365">
        <f>IF(EA$19-'様式３（療養者名簿）（⑤の場合）'!$BJ70+1&lt;=15,IF(EA$19&gt;='様式３（療養者名簿）（⑤の場合）'!$BJ70,IF(EA$19&lt;='様式３（療養者名簿）（⑤の場合）'!$BK70,1,0),0),0)</f>
        <v>0</v>
      </c>
      <c r="EB65" s="365">
        <f>IF(EB$19-'様式３（療養者名簿）（⑤の場合）'!$BJ70+1&lt;=15,IF(EB$19&gt;='様式３（療養者名簿）（⑤の場合）'!$BJ70,IF(EB$19&lt;='様式３（療養者名簿）（⑤の場合）'!$BK70,1,0),0),0)</f>
        <v>0</v>
      </c>
      <c r="EC65" s="365">
        <f>IF(EC$19-'様式３（療養者名簿）（⑤の場合）'!$BJ70+1&lt;=15,IF(EC$19&gt;='様式３（療養者名簿）（⑤の場合）'!$BJ70,IF(EC$19&lt;='様式３（療養者名簿）（⑤の場合）'!$BK70,1,0),0),0)</f>
        <v>0</v>
      </c>
      <c r="ED65" s="365">
        <f>IF(ED$19-'様式３（療養者名簿）（⑤の場合）'!$BJ70+1&lt;=15,IF(ED$19&gt;='様式３（療養者名簿）（⑤の場合）'!$BJ70,IF(ED$19&lt;='様式３（療養者名簿）（⑤の場合）'!$BK70,1,0),0),0)</f>
        <v>0</v>
      </c>
      <c r="EE65" s="365">
        <f>IF(EE$19-'様式３（療養者名簿）（⑤の場合）'!$BJ70+1&lt;=15,IF(EE$19&gt;='様式３（療養者名簿）（⑤の場合）'!$BJ70,IF(EE$19&lt;='様式３（療養者名簿）（⑤の場合）'!$BK70,1,0),0),0)</f>
        <v>0</v>
      </c>
      <c r="EF65" s="365">
        <f>IF(EF$19-'様式３（療養者名簿）（⑤の場合）'!$BJ70+1&lt;=15,IF(EF$19&gt;='様式３（療養者名簿）（⑤の場合）'!$BJ70,IF(EF$19&lt;='様式３（療養者名簿）（⑤の場合）'!$BK70,1,0),0),0)</f>
        <v>0</v>
      </c>
      <c r="EG65" s="365">
        <f>IF(EG$19-'様式３（療養者名簿）（⑤の場合）'!$BJ70+1&lt;=15,IF(EG$19&gt;='様式３（療養者名簿）（⑤の場合）'!$BJ70,IF(EG$19&lt;='様式３（療養者名簿）（⑤の場合）'!$BK70,1,0),0),0)</f>
        <v>0</v>
      </c>
      <c r="EH65" s="365">
        <f>IF(EH$19-'様式３（療養者名簿）（⑤の場合）'!$BJ70+1&lt;=15,IF(EH$19&gt;='様式３（療養者名簿）（⑤の場合）'!$BJ70,IF(EH$19&lt;='様式３（療養者名簿）（⑤の場合）'!$BK70,1,0),0),0)</f>
        <v>0</v>
      </c>
      <c r="EI65" s="365">
        <f>IF(EI$19-'様式３（療養者名簿）（⑤の場合）'!$BJ70+1&lt;=15,IF(EI$19&gt;='様式３（療養者名簿）（⑤の場合）'!$BJ70,IF(EI$19&lt;='様式３（療養者名簿）（⑤の場合）'!$BK70,1,0),0),0)</f>
        <v>0</v>
      </c>
      <c r="EJ65" s="365">
        <f>IF(EJ$19-'様式３（療養者名簿）（⑤の場合）'!$BJ70+1&lt;=15,IF(EJ$19&gt;='様式３（療養者名簿）（⑤の場合）'!$BJ70,IF(EJ$19&lt;='様式３（療養者名簿）（⑤の場合）'!$BK70,1,0),0),0)</f>
        <v>0</v>
      </c>
      <c r="EK65" s="365">
        <f>IF(EK$19-'様式３（療養者名簿）（⑤の場合）'!$BJ70+1&lt;=15,IF(EK$19&gt;='様式３（療養者名簿）（⑤の場合）'!$BJ70,IF(EK$19&lt;='様式３（療養者名簿）（⑤の場合）'!$BK70,1,0),0),0)</f>
        <v>0</v>
      </c>
      <c r="EL65" s="365">
        <f>IF(EL$19-'様式３（療養者名簿）（⑤の場合）'!$BJ70+1&lt;=15,IF(EL$19&gt;='様式３（療養者名簿）（⑤の場合）'!$BJ70,IF(EL$19&lt;='様式３（療養者名簿）（⑤の場合）'!$BK70,1,0),0),0)</f>
        <v>0</v>
      </c>
      <c r="EM65" s="365">
        <f>IF(EM$19-'様式３（療養者名簿）（⑤の場合）'!$BJ70+1&lt;=15,IF(EM$19&gt;='様式３（療養者名簿）（⑤の場合）'!$BJ70,IF(EM$19&lt;='様式３（療養者名簿）（⑤の場合）'!$BK70,1,0),0),0)</f>
        <v>0</v>
      </c>
      <c r="EN65" s="365">
        <f>IF(EN$19-'様式３（療養者名簿）（⑤の場合）'!$BJ70+1&lt;=15,IF(EN$19&gt;='様式３（療養者名簿）（⑤の場合）'!$BJ70,IF(EN$19&lt;='様式３（療養者名簿）（⑤の場合）'!$BK70,1,0),0),0)</f>
        <v>0</v>
      </c>
      <c r="EO65" s="365">
        <f>IF(EO$19-'様式３（療養者名簿）（⑤の場合）'!$BJ70+1&lt;=15,IF(EO$19&gt;='様式３（療養者名簿）（⑤の場合）'!$BJ70,IF(EO$19&lt;='様式３（療養者名簿）（⑤の場合）'!$BK70,1,0),0),0)</f>
        <v>0</v>
      </c>
      <c r="EP65" s="365">
        <f>IF(EP$19-'様式３（療養者名簿）（⑤の場合）'!$BJ70+1&lt;=15,IF(EP$19&gt;='様式３（療養者名簿）（⑤の場合）'!$BJ70,IF(EP$19&lt;='様式３（療養者名簿）（⑤の場合）'!$BK70,1,0),0),0)</f>
        <v>0</v>
      </c>
      <c r="EQ65" s="365">
        <f>IF(EQ$19-'様式３（療養者名簿）（⑤の場合）'!$BJ70+1&lt;=15,IF(EQ$19&gt;='様式３（療養者名簿）（⑤の場合）'!$BJ70,IF(EQ$19&lt;='様式３（療養者名簿）（⑤の場合）'!$BK70,1,0),0),0)</f>
        <v>0</v>
      </c>
      <c r="ER65" s="365">
        <f>IF(ER$19-'様式３（療養者名簿）（⑤の場合）'!$BJ70+1&lt;=15,IF(ER$19&gt;='様式３（療養者名簿）（⑤の場合）'!$BJ70,IF(ER$19&lt;='様式３（療養者名簿）（⑤の場合）'!$BK70,1,0),0),0)</f>
        <v>0</v>
      </c>
      <c r="ES65" s="365">
        <f>IF(ES$19-'様式３（療養者名簿）（⑤の場合）'!$BJ70+1&lt;=15,IF(ES$19&gt;='様式３（療養者名簿）（⑤の場合）'!$BJ70,IF(ES$19&lt;='様式３（療養者名簿）（⑤の場合）'!$BK70,1,0),0),0)</f>
        <v>0</v>
      </c>
      <c r="ET65" s="365">
        <f>IF(ET$19-'様式３（療養者名簿）（⑤の場合）'!$BJ70+1&lt;=15,IF(ET$19&gt;='様式３（療養者名簿）（⑤の場合）'!$BJ70,IF(ET$19&lt;='様式３（療養者名簿）（⑤の場合）'!$BK70,1,0),0),0)</f>
        <v>0</v>
      </c>
      <c r="EU65" s="365">
        <f>IF(EU$19-'様式３（療養者名簿）（⑤の場合）'!$BJ70+1&lt;=15,IF(EU$19&gt;='様式３（療養者名簿）（⑤の場合）'!$BJ70,IF(EU$19&lt;='様式３（療養者名簿）（⑤の場合）'!$BK70,1,0),0),0)</f>
        <v>0</v>
      </c>
      <c r="EV65" s="365">
        <f>IF(EV$19-'様式３（療養者名簿）（⑤の場合）'!$BJ70+1&lt;=15,IF(EV$19&gt;='様式３（療養者名簿）（⑤の場合）'!$BJ70,IF(EV$19&lt;='様式３（療養者名簿）（⑤の場合）'!$BK70,1,0),0),0)</f>
        <v>0</v>
      </c>
      <c r="EW65" s="365">
        <f>IF(EW$19-'様式３（療養者名簿）（⑤の場合）'!$BJ70+1&lt;=15,IF(EW$19&gt;='様式３（療養者名簿）（⑤の場合）'!$BJ70,IF(EW$19&lt;='様式３（療養者名簿）（⑤の場合）'!$BK70,1,0),0),0)</f>
        <v>0</v>
      </c>
      <c r="EX65" s="365">
        <f>IF(EX$19-'様式３（療養者名簿）（⑤の場合）'!$BJ70+1&lt;=15,IF(EX$19&gt;='様式３（療養者名簿）（⑤の場合）'!$BJ70,IF(EX$19&lt;='様式３（療養者名簿）（⑤の場合）'!$BK70,1,0),0),0)</f>
        <v>0</v>
      </c>
      <c r="EY65" s="365">
        <f>IF(EY$19-'様式３（療養者名簿）（⑤の場合）'!$BJ70+1&lt;=15,IF(EY$19&gt;='様式３（療養者名簿）（⑤の場合）'!$BJ70,IF(EY$19&lt;='様式３（療養者名簿）（⑤の場合）'!$BK70,1,0),0),0)</f>
        <v>0</v>
      </c>
      <c r="EZ65" s="365">
        <f>IF(EZ$19-'様式３（療養者名簿）（⑤の場合）'!$BJ70+1&lt;=15,IF(EZ$19&gt;='様式３（療養者名簿）（⑤の場合）'!$BJ70,IF(EZ$19&lt;='様式３（療養者名簿）（⑤の場合）'!$BK70,1,0),0),0)</f>
        <v>0</v>
      </c>
      <c r="FA65" s="365">
        <f>IF(FA$19-'様式３（療養者名簿）（⑤の場合）'!$BJ70+1&lt;=15,IF(FA$19&gt;='様式３（療養者名簿）（⑤の場合）'!$BJ70,IF(FA$19&lt;='様式３（療養者名簿）（⑤の場合）'!$BK70,1,0),0),0)</f>
        <v>0</v>
      </c>
      <c r="FB65" s="365">
        <f>IF(FB$19-'様式３（療養者名簿）（⑤の場合）'!$BJ70+1&lt;=15,IF(FB$19&gt;='様式３（療養者名簿）（⑤の場合）'!$BJ70,IF(FB$19&lt;='様式３（療養者名簿）（⑤の場合）'!$BK70,1,0),0),0)</f>
        <v>0</v>
      </c>
      <c r="FC65" s="365">
        <f>IF(FC$19-'様式３（療養者名簿）（⑤の場合）'!$BJ70+1&lt;=15,IF(FC$19&gt;='様式３（療養者名簿）（⑤の場合）'!$BJ70,IF(FC$19&lt;='様式３（療養者名簿）（⑤の場合）'!$BK70,1,0),0),0)</f>
        <v>0</v>
      </c>
      <c r="FD65" s="365">
        <f>IF(FD$19-'様式３（療養者名簿）（⑤の場合）'!$BJ70+1&lt;=15,IF(FD$19&gt;='様式３（療養者名簿）（⑤の場合）'!$BJ70,IF(FD$19&lt;='様式３（療養者名簿）（⑤の場合）'!$BK70,1,0),0),0)</f>
        <v>0</v>
      </c>
      <c r="FE65" s="365">
        <f>IF(FE$19-'様式３（療養者名簿）（⑤の場合）'!$BJ70+1&lt;=15,IF(FE$19&gt;='様式３（療養者名簿）（⑤の場合）'!$BJ70,IF(FE$19&lt;='様式３（療養者名簿）（⑤の場合）'!$BK70,1,0),0),0)</f>
        <v>0</v>
      </c>
      <c r="FF65" s="365">
        <f>IF(FF$19-'様式３（療養者名簿）（⑤の場合）'!$BJ70+1&lt;=15,IF(FF$19&gt;='様式３（療養者名簿）（⑤の場合）'!$BJ70,IF(FF$19&lt;='様式３（療養者名簿）（⑤の場合）'!$BK70,1,0),0),0)</f>
        <v>0</v>
      </c>
      <c r="FG65" s="365">
        <f>IF(FG$19-'様式３（療養者名簿）（⑤の場合）'!$BJ70+1&lt;=15,IF(FG$19&gt;='様式３（療養者名簿）（⑤の場合）'!$BJ70,IF(FG$19&lt;='様式３（療養者名簿）（⑤の場合）'!$BK70,1,0),0),0)</f>
        <v>0</v>
      </c>
      <c r="FH65" s="365">
        <f>IF(FH$19-'様式３（療養者名簿）（⑤の場合）'!$BJ70+1&lt;=15,IF(FH$19&gt;='様式３（療養者名簿）（⑤の場合）'!$BJ70,IF(FH$19&lt;='様式３（療養者名簿）（⑤の場合）'!$BK70,1,0),0),0)</f>
        <v>0</v>
      </c>
      <c r="FI65" s="365">
        <f>IF(FI$19-'様式３（療養者名簿）（⑤の場合）'!$BJ70+1&lt;=15,IF(FI$19&gt;='様式３（療養者名簿）（⑤の場合）'!$BJ70,IF(FI$19&lt;='様式３（療養者名簿）（⑤の場合）'!$BK70,1,0),0),0)</f>
        <v>0</v>
      </c>
      <c r="FJ65" s="365">
        <f>IF(FJ$19-'様式３（療養者名簿）（⑤の場合）'!$BJ70+1&lt;=15,IF(FJ$19&gt;='様式３（療養者名簿）（⑤の場合）'!$BJ70,IF(FJ$19&lt;='様式３（療養者名簿）（⑤の場合）'!$BK70,1,0),0),0)</f>
        <v>0</v>
      </c>
      <c r="FK65" s="365">
        <f>IF(FK$19-'様式３（療養者名簿）（⑤の場合）'!$BJ70+1&lt;=15,IF(FK$19&gt;='様式３（療養者名簿）（⑤の場合）'!$BJ70,IF(FK$19&lt;='様式３（療養者名簿）（⑤の場合）'!$BK70,1,0),0),0)</f>
        <v>0</v>
      </c>
      <c r="FL65" s="365">
        <f>IF(FL$19-'様式３（療養者名簿）（⑤の場合）'!$BJ70+1&lt;=15,IF(FL$19&gt;='様式３（療養者名簿）（⑤の場合）'!$BJ70,IF(FL$19&lt;='様式３（療養者名簿）（⑤の場合）'!$BK70,1,0),0),0)</f>
        <v>0</v>
      </c>
      <c r="FM65" s="365">
        <f>IF(FM$19-'様式３（療養者名簿）（⑤の場合）'!$BJ70+1&lt;=15,IF(FM$19&gt;='様式３（療養者名簿）（⑤の場合）'!$BJ70,IF(FM$19&lt;='様式３（療養者名簿）（⑤の場合）'!$BK70,1,0),0),0)</f>
        <v>0</v>
      </c>
      <c r="FN65" s="365">
        <f>IF(FN$19-'様式３（療養者名簿）（⑤の場合）'!$BJ70+1&lt;=15,IF(FN$19&gt;='様式３（療養者名簿）（⑤の場合）'!$BJ70,IF(FN$19&lt;='様式３（療養者名簿）（⑤の場合）'!$BK70,1,0),0),0)</f>
        <v>0</v>
      </c>
      <c r="FO65" s="365">
        <f>IF(FO$19-'様式３（療養者名簿）（⑤の場合）'!$BJ70+1&lt;=15,IF(FO$19&gt;='様式３（療養者名簿）（⑤の場合）'!$BJ70,IF(FO$19&lt;='様式３（療養者名簿）（⑤の場合）'!$BK70,1,0),0),0)</f>
        <v>0</v>
      </c>
      <c r="FP65" s="365">
        <f>IF(FP$19-'様式３（療養者名簿）（⑤の場合）'!$BJ70+1&lt;=15,IF(FP$19&gt;='様式３（療養者名簿）（⑤の場合）'!$BJ70,IF(FP$19&lt;='様式３（療養者名簿）（⑤の場合）'!$BK70,1,0),0),0)</f>
        <v>0</v>
      </c>
      <c r="FQ65" s="365">
        <f>IF(FQ$19-'様式３（療養者名簿）（⑤の場合）'!$BJ70+1&lt;=15,IF(FQ$19&gt;='様式３（療養者名簿）（⑤の場合）'!$BJ70,IF(FQ$19&lt;='様式３（療養者名簿）（⑤の場合）'!$BK70,1,0),0),0)</f>
        <v>0</v>
      </c>
      <c r="FR65" s="365">
        <f>IF(FR$19-'様式３（療養者名簿）（⑤の場合）'!$BJ70+1&lt;=15,IF(FR$19&gt;='様式３（療養者名簿）（⑤の場合）'!$BJ70,IF(FR$19&lt;='様式３（療養者名簿）（⑤の場合）'!$BK70,1,0),0),0)</f>
        <v>0</v>
      </c>
      <c r="FS65" s="365">
        <f>IF(FS$19-'様式３（療養者名簿）（⑤の場合）'!$BJ70+1&lt;=15,IF(FS$19&gt;='様式３（療養者名簿）（⑤の場合）'!$BJ70,IF(FS$19&lt;='様式３（療養者名簿）（⑤の場合）'!$BK70,1,0),0),0)</f>
        <v>0</v>
      </c>
      <c r="FT65" s="365">
        <f>IF(FT$19-'様式３（療養者名簿）（⑤の場合）'!$BJ70+1&lt;=15,IF(FT$19&gt;='様式３（療養者名簿）（⑤の場合）'!$BJ70,IF(FT$19&lt;='様式３（療養者名簿）（⑤の場合）'!$BK70,1,0),0),0)</f>
        <v>0</v>
      </c>
      <c r="FU65" s="365">
        <f>IF(FU$19-'様式３（療養者名簿）（⑤の場合）'!$BJ70+1&lt;=15,IF(FU$19&gt;='様式３（療養者名簿）（⑤の場合）'!$BJ70,IF(FU$19&lt;='様式３（療養者名簿）（⑤の場合）'!$BK70,1,0),0),0)</f>
        <v>0</v>
      </c>
      <c r="FV65" s="365">
        <f>IF(FV$19-'様式３（療養者名簿）（⑤の場合）'!$BJ70+1&lt;=15,IF(FV$19&gt;='様式３（療養者名簿）（⑤の場合）'!$BJ70,IF(FV$19&lt;='様式３（療養者名簿）（⑤の場合）'!$BK70,1,0),0),0)</f>
        <v>0</v>
      </c>
      <c r="FW65" s="365">
        <f>IF(FW$19-'様式３（療養者名簿）（⑤の場合）'!$BJ70+1&lt;=15,IF(FW$19&gt;='様式３（療養者名簿）（⑤の場合）'!$BJ70,IF(FW$19&lt;='様式３（療養者名簿）（⑤の場合）'!$BK70,1,0),0),0)</f>
        <v>0</v>
      </c>
      <c r="FX65" s="365">
        <f>IF(FX$19-'様式３（療養者名簿）（⑤の場合）'!$BJ70+1&lt;=15,IF(FX$19&gt;='様式３（療養者名簿）（⑤の場合）'!$BJ70,IF(FX$19&lt;='様式３（療養者名簿）（⑤の場合）'!$BK70,1,0),0),0)</f>
        <v>0</v>
      </c>
      <c r="FY65" s="365">
        <f>IF(FY$19-'様式３（療養者名簿）（⑤の場合）'!$BJ70+1&lt;=15,IF(FY$19&gt;='様式３（療養者名簿）（⑤の場合）'!$BJ70,IF(FY$19&lt;='様式３（療養者名簿）（⑤の場合）'!$BK70,1,0),0),0)</f>
        <v>0</v>
      </c>
      <c r="FZ65" s="365">
        <f>IF(FZ$19-'様式３（療養者名簿）（⑤の場合）'!$BJ70+1&lt;=15,IF(FZ$19&gt;='様式３（療養者名簿）（⑤の場合）'!$BJ70,IF(FZ$19&lt;='様式３（療養者名簿）（⑤の場合）'!$BK70,1,0),0),0)</f>
        <v>0</v>
      </c>
      <c r="GA65" s="365">
        <f>IF(GA$19-'様式３（療養者名簿）（⑤の場合）'!$BJ70+1&lt;=15,IF(GA$19&gt;='様式３（療養者名簿）（⑤の場合）'!$BJ70,IF(GA$19&lt;='様式３（療養者名簿）（⑤の場合）'!$BK70,1,0),0),0)</f>
        <v>0</v>
      </c>
      <c r="GB65" s="365">
        <f>IF(GB$19-'様式３（療養者名簿）（⑤の場合）'!$BJ70+1&lt;=15,IF(GB$19&gt;='様式３（療養者名簿）（⑤の場合）'!$BJ70,IF(GB$19&lt;='様式３（療養者名簿）（⑤の場合）'!$BK70,1,0),0),0)</f>
        <v>0</v>
      </c>
      <c r="GC65" s="365">
        <f>IF(GC$19-'様式３（療養者名簿）（⑤の場合）'!$BJ70+1&lt;=15,IF(GC$19&gt;='様式３（療養者名簿）（⑤の場合）'!$BJ70,IF(GC$19&lt;='様式３（療養者名簿）（⑤の場合）'!$BK70,1,0),0),0)</f>
        <v>0</v>
      </c>
      <c r="GD65" s="365">
        <f>IF(GD$19-'様式３（療養者名簿）（⑤の場合）'!$BJ70+1&lt;=15,IF(GD$19&gt;='様式３（療養者名簿）（⑤の場合）'!$BJ70,IF(GD$19&lt;='様式３（療養者名簿）（⑤の場合）'!$BK70,1,0),0),0)</f>
        <v>0</v>
      </c>
      <c r="GE65" s="365">
        <f>IF(GE$19-'様式３（療養者名簿）（⑤の場合）'!$BJ70+1&lt;=15,IF(GE$19&gt;='様式３（療養者名簿）（⑤の場合）'!$BJ70,IF(GE$19&lt;='様式３（療養者名簿）（⑤の場合）'!$BK70,1,0),0),0)</f>
        <v>0</v>
      </c>
      <c r="GF65" s="365">
        <f>IF(GF$19-'様式３（療養者名簿）（⑤の場合）'!$BJ70+1&lt;=15,IF(GF$19&gt;='様式３（療養者名簿）（⑤の場合）'!$BJ70,IF(GF$19&lt;='様式３（療養者名簿）（⑤の場合）'!$BK70,1,0),0),0)</f>
        <v>0</v>
      </c>
      <c r="GG65" s="365">
        <f>IF(GG$19-'様式３（療養者名簿）（⑤の場合）'!$BJ70+1&lt;=15,IF(GG$19&gt;='様式３（療養者名簿）（⑤の場合）'!$BJ70,IF(GG$19&lt;='様式３（療養者名簿）（⑤の場合）'!$BK70,1,0),0),0)</f>
        <v>0</v>
      </c>
      <c r="GH65" s="365">
        <f>IF(GH$19-'様式３（療養者名簿）（⑤の場合）'!$BJ70+1&lt;=15,IF(GH$19&gt;='様式３（療養者名簿）（⑤の場合）'!$BJ70,IF(GH$19&lt;='様式３（療養者名簿）（⑤の場合）'!$BK70,1,0),0),0)</f>
        <v>0</v>
      </c>
      <c r="GI65" s="365">
        <f>IF(GI$19-'様式３（療養者名簿）（⑤の場合）'!$BJ70+1&lt;=15,IF(GI$19&gt;='様式３（療養者名簿）（⑤の場合）'!$BJ70,IF(GI$19&lt;='様式３（療養者名簿）（⑤の場合）'!$BK70,1,0),0),0)</f>
        <v>0</v>
      </c>
      <c r="GJ65" s="365">
        <f>IF(GJ$19-'様式３（療養者名簿）（⑤の場合）'!$BJ70+1&lt;=15,IF(GJ$19&gt;='様式３（療養者名簿）（⑤の場合）'!$BJ70,IF(GJ$19&lt;='様式３（療養者名簿）（⑤の場合）'!$BK70,1,0),0),0)</f>
        <v>0</v>
      </c>
      <c r="GK65" s="365">
        <f>IF(GK$19-'様式３（療養者名簿）（⑤の場合）'!$BJ70+1&lt;=15,IF(GK$19&gt;='様式３（療養者名簿）（⑤の場合）'!$BJ70,IF(GK$19&lt;='様式３（療養者名簿）（⑤の場合）'!$BK70,1,0),0),0)</f>
        <v>0</v>
      </c>
      <c r="GL65" s="365">
        <f>IF(GL$19-'様式３（療養者名簿）（⑤の場合）'!$BJ70+1&lt;=15,IF(GL$19&gt;='様式３（療養者名簿）（⑤の場合）'!$BJ70,IF(GL$19&lt;='様式３（療養者名簿）（⑤の場合）'!$BK70,1,0),0),0)</f>
        <v>0</v>
      </c>
      <c r="GM65" s="365">
        <f>IF(GM$19-'様式３（療養者名簿）（⑤の場合）'!$BJ70+1&lt;=15,IF(GM$19&gt;='様式３（療養者名簿）（⑤の場合）'!$BJ70,IF(GM$19&lt;='様式３（療養者名簿）（⑤の場合）'!$BK70,1,0),0),0)</f>
        <v>0</v>
      </c>
      <c r="GN65" s="365">
        <f>IF(GN$19-'様式３（療養者名簿）（⑤の場合）'!$BJ70+1&lt;=15,IF(GN$19&gt;='様式３（療養者名簿）（⑤の場合）'!$BJ70,IF(GN$19&lt;='様式３（療養者名簿）（⑤の場合）'!$BK70,1,0),0),0)</f>
        <v>0</v>
      </c>
      <c r="GO65" s="365">
        <f>IF(GO$19-'様式３（療養者名簿）（⑤の場合）'!$BJ70+1&lt;=15,IF(GO$19&gt;='様式３（療養者名簿）（⑤の場合）'!$BJ70,IF(GO$19&lt;='様式３（療養者名簿）（⑤の場合）'!$BK70,1,0),0),0)</f>
        <v>0</v>
      </c>
      <c r="GP65" s="365">
        <f>IF(GP$19-'様式３（療養者名簿）（⑤の場合）'!$BJ70+1&lt;=15,IF(GP$19&gt;='様式３（療養者名簿）（⑤の場合）'!$BJ70,IF(GP$19&lt;='様式３（療養者名簿）（⑤の場合）'!$BK70,1,0),0),0)</f>
        <v>0</v>
      </c>
      <c r="GQ65" s="365">
        <f>IF(GQ$19-'様式３（療養者名簿）（⑤の場合）'!$BJ70+1&lt;=15,IF(GQ$19&gt;='様式３（療養者名簿）（⑤の場合）'!$BJ70,IF(GQ$19&lt;='様式３（療養者名簿）（⑤の場合）'!$BK70,1,0),0),0)</f>
        <v>0</v>
      </c>
      <c r="GR65" s="365">
        <f>IF(GR$19-'様式３（療養者名簿）（⑤の場合）'!$BJ70+1&lt;=15,IF(GR$19&gt;='様式３（療養者名簿）（⑤の場合）'!$BJ70,IF(GR$19&lt;='様式３（療養者名簿）（⑤の場合）'!$BK70,1,0),0),0)</f>
        <v>0</v>
      </c>
      <c r="GS65" s="365">
        <f>IF(GS$19-'様式３（療養者名簿）（⑤の場合）'!$BJ70+1&lt;=15,IF(GS$19&gt;='様式３（療養者名簿）（⑤の場合）'!$BJ70,IF(GS$19&lt;='様式３（療養者名簿）（⑤の場合）'!$BK70,1,0),0),0)</f>
        <v>0</v>
      </c>
      <c r="GT65" s="365">
        <f>IF(GT$19-'様式３（療養者名簿）（⑤の場合）'!$BJ70+1&lt;=15,IF(GT$19&gt;='様式３（療養者名簿）（⑤の場合）'!$BJ70,IF(GT$19&lt;='様式３（療養者名簿）（⑤の場合）'!$BK70,1,0),0),0)</f>
        <v>0</v>
      </c>
      <c r="GU65" s="365">
        <f>IF(GU$19-'様式３（療養者名簿）（⑤の場合）'!$BJ70+1&lt;=15,IF(GU$19&gt;='様式３（療養者名簿）（⑤の場合）'!$BJ70,IF(GU$19&lt;='様式３（療養者名簿）（⑤の場合）'!$BK70,1,0),0),0)</f>
        <v>0</v>
      </c>
      <c r="GV65" s="365">
        <f>IF(GV$19-'様式３（療養者名簿）（⑤の場合）'!$BJ70+1&lt;=15,IF(GV$19&gt;='様式３（療養者名簿）（⑤の場合）'!$BJ70,IF(GV$19&lt;='様式３（療養者名簿）（⑤の場合）'!$BK70,1,0),0),0)</f>
        <v>0</v>
      </c>
      <c r="GW65" s="365">
        <f>IF(GW$19-'様式３（療養者名簿）（⑤の場合）'!$BJ70+1&lt;=15,IF(GW$19&gt;='様式３（療養者名簿）（⑤の場合）'!$BJ70,IF(GW$19&lt;='様式３（療養者名簿）（⑤の場合）'!$BK70,1,0),0),0)</f>
        <v>0</v>
      </c>
      <c r="GX65" s="365">
        <f>IF(GX$19-'様式３（療養者名簿）（⑤の場合）'!$BJ70+1&lt;=15,IF(GX$19&gt;='様式３（療養者名簿）（⑤の場合）'!$BJ70,IF(GX$19&lt;='様式３（療養者名簿）（⑤の場合）'!$BK70,1,0),0),0)</f>
        <v>0</v>
      </c>
      <c r="GY65" s="365">
        <f>IF(GY$19-'様式３（療養者名簿）（⑤の場合）'!$BJ70+1&lt;=15,IF(GY$19&gt;='様式３（療養者名簿）（⑤の場合）'!$BJ70,IF(GY$19&lt;='様式３（療養者名簿）（⑤の場合）'!$BK70,1,0),0),0)</f>
        <v>0</v>
      </c>
      <c r="GZ65" s="365">
        <f>IF(GZ$19-'様式３（療養者名簿）（⑤の場合）'!$BJ70+1&lt;=15,IF(GZ$19&gt;='様式３（療養者名簿）（⑤の場合）'!$BJ70,IF(GZ$19&lt;='様式３（療養者名簿）（⑤の場合）'!$BK70,1,0),0),0)</f>
        <v>0</v>
      </c>
      <c r="HA65" s="365">
        <f>IF(HA$19-'様式３（療養者名簿）（⑤の場合）'!$BJ70+1&lt;=15,IF(HA$19&gt;='様式３（療養者名簿）（⑤の場合）'!$BJ70,IF(HA$19&lt;='様式３（療養者名簿）（⑤の場合）'!$BK70,1,0),0),0)</f>
        <v>0</v>
      </c>
      <c r="HB65" s="365">
        <f>IF(HB$19-'様式３（療養者名簿）（⑤の場合）'!$BJ70+1&lt;=15,IF(HB$19&gt;='様式３（療養者名簿）（⑤の場合）'!$BJ70,IF(HB$19&lt;='様式３（療養者名簿）（⑤の場合）'!$BK70,1,0),0),0)</f>
        <v>0</v>
      </c>
      <c r="HC65" s="365">
        <f>IF(HC$19-'様式３（療養者名簿）（⑤の場合）'!$BJ70+1&lt;=15,IF(HC$19&gt;='様式３（療養者名簿）（⑤の場合）'!$BJ70,IF(HC$19&lt;='様式３（療養者名簿）（⑤の場合）'!$BK70,1,0),0),0)</f>
        <v>0</v>
      </c>
      <c r="HD65" s="365">
        <f>IF(HD$19-'様式３（療養者名簿）（⑤の場合）'!$BJ70+1&lt;=15,IF(HD$19&gt;='様式３（療養者名簿）（⑤の場合）'!$BJ70,IF(HD$19&lt;='様式３（療養者名簿）（⑤の場合）'!$BK70,1,0),0),0)</f>
        <v>0</v>
      </c>
      <c r="HE65" s="365">
        <f>IF(HE$19-'様式３（療養者名簿）（⑤の場合）'!$BJ70+1&lt;=15,IF(HE$19&gt;='様式３（療養者名簿）（⑤の場合）'!$BJ70,IF(HE$19&lt;='様式３（療養者名簿）（⑤の場合）'!$BK70,1,0),0),0)</f>
        <v>0</v>
      </c>
      <c r="HF65" s="365">
        <f>IF(HF$19-'様式３（療養者名簿）（⑤の場合）'!$BJ70+1&lt;=15,IF(HF$19&gt;='様式３（療養者名簿）（⑤の場合）'!$BJ70,IF(HF$19&lt;='様式３（療養者名簿）（⑤の場合）'!$BK70,1,0),0),0)</f>
        <v>0</v>
      </c>
      <c r="HG65" s="365">
        <f>IF(HG$19-'様式３（療養者名簿）（⑤の場合）'!$BJ70+1&lt;=15,IF(HG$19&gt;='様式３（療養者名簿）（⑤の場合）'!$BJ70,IF(HG$19&lt;='様式３（療養者名簿）（⑤の場合）'!$BK70,1,0),0),0)</f>
        <v>0</v>
      </c>
      <c r="HH65" s="365">
        <f>IF(HH$19-'様式３（療養者名簿）（⑤の場合）'!$BJ70+1&lt;=15,IF(HH$19&gt;='様式３（療養者名簿）（⑤の場合）'!$BJ70,IF(HH$19&lt;='様式３（療養者名簿）（⑤の場合）'!$BK70,1,0),0),0)</f>
        <v>0</v>
      </c>
      <c r="HI65" s="365">
        <f>IF(HI$19-'様式３（療養者名簿）（⑤の場合）'!$BJ70+1&lt;=15,IF(HI$19&gt;='様式３（療養者名簿）（⑤の場合）'!$BJ70,IF(HI$19&lt;='様式３（療養者名簿）（⑤の場合）'!$BK70,1,0),0),0)</f>
        <v>0</v>
      </c>
      <c r="HJ65" s="365">
        <f>IF(HJ$19-'様式３（療養者名簿）（⑤の場合）'!$BJ70+1&lt;=15,IF(HJ$19&gt;='様式３（療養者名簿）（⑤の場合）'!$BJ70,IF(HJ$19&lt;='様式３（療養者名簿）（⑤の場合）'!$BK70,1,0),0),0)</f>
        <v>0</v>
      </c>
      <c r="HK65" s="365">
        <f>IF(HK$19-'様式３（療養者名簿）（⑤の場合）'!$BJ70+1&lt;=15,IF(HK$19&gt;='様式３（療養者名簿）（⑤の場合）'!$BJ70,IF(HK$19&lt;='様式３（療養者名簿）（⑤の場合）'!$BK70,1,0),0),0)</f>
        <v>0</v>
      </c>
      <c r="HL65" s="365">
        <f>IF(HL$19-'様式３（療養者名簿）（⑤の場合）'!$BJ70+1&lt;=15,IF(HL$19&gt;='様式３（療養者名簿）（⑤の場合）'!$BJ70,IF(HL$19&lt;='様式３（療養者名簿）（⑤の場合）'!$BK70,1,0),0),0)</f>
        <v>0</v>
      </c>
      <c r="HM65" s="365">
        <f>IF(HM$19-'様式３（療養者名簿）（⑤の場合）'!$BJ70+1&lt;=15,IF(HM$19&gt;='様式３（療養者名簿）（⑤の場合）'!$BJ70,IF(HM$19&lt;='様式３（療養者名簿）（⑤の場合）'!$BK70,1,0),0),0)</f>
        <v>0</v>
      </c>
      <c r="HN65" s="365">
        <f>IF(HN$19-'様式３（療養者名簿）（⑤の場合）'!$BJ70+1&lt;=15,IF(HN$19&gt;='様式３（療養者名簿）（⑤の場合）'!$BJ70,IF(HN$19&lt;='様式３（療養者名簿）（⑤の場合）'!$BK70,1,0),0),0)</f>
        <v>0</v>
      </c>
      <c r="HO65" s="365">
        <f>IF(HO$19-'様式３（療養者名簿）（⑤の場合）'!$BJ70+1&lt;=15,IF(HO$19&gt;='様式３（療養者名簿）（⑤の場合）'!$BJ70,IF(HO$19&lt;='様式３（療養者名簿）（⑤の場合）'!$BK70,1,0),0),0)</f>
        <v>0</v>
      </c>
      <c r="HP65" s="365">
        <f>IF(HP$19-'様式３（療養者名簿）（⑤の場合）'!$BJ70+1&lt;=15,IF(HP$19&gt;='様式３（療養者名簿）（⑤の場合）'!$BJ70,IF(HP$19&lt;='様式３（療養者名簿）（⑤の場合）'!$BK70,1,0),0),0)</f>
        <v>0</v>
      </c>
      <c r="HQ65" s="365">
        <f>IF(HQ$19-'様式３（療養者名簿）（⑤の場合）'!$BJ70+1&lt;=15,IF(HQ$19&gt;='様式３（療養者名簿）（⑤の場合）'!$BJ70,IF(HQ$19&lt;='様式３（療養者名簿）（⑤の場合）'!$BK70,1,0),0),0)</f>
        <v>0</v>
      </c>
      <c r="HR65" s="365">
        <f>IF(HR$19-'様式３（療養者名簿）（⑤の場合）'!$BJ70+1&lt;=15,IF(HR$19&gt;='様式３（療養者名簿）（⑤の場合）'!$BJ70,IF(HR$19&lt;='様式３（療養者名簿）（⑤の場合）'!$BK70,1,0),0),0)</f>
        <v>0</v>
      </c>
      <c r="HS65" s="365">
        <f>IF(HS$19-'様式３（療養者名簿）（⑤の場合）'!$BJ70+1&lt;=15,IF(HS$19&gt;='様式３（療養者名簿）（⑤の場合）'!$BJ70,IF(HS$19&lt;='様式３（療養者名簿）（⑤の場合）'!$BK70,1,0),0),0)</f>
        <v>0</v>
      </c>
      <c r="HT65" s="365">
        <f>IF(HT$19-'様式３（療養者名簿）（⑤の場合）'!$BJ70+1&lt;=15,IF(HT$19&gt;='様式３（療養者名簿）（⑤の場合）'!$BJ70,IF(HT$19&lt;='様式３（療養者名簿）（⑤の場合）'!$BK70,1,0),0),0)</f>
        <v>0</v>
      </c>
      <c r="HU65" s="365">
        <f>IF(HU$19-'様式３（療養者名簿）（⑤の場合）'!$BJ70+1&lt;=15,IF(HU$19&gt;='様式３（療養者名簿）（⑤の場合）'!$BJ70,IF(HU$19&lt;='様式３（療養者名簿）（⑤の場合）'!$BK70,1,0),0),0)</f>
        <v>0</v>
      </c>
      <c r="HV65" s="365">
        <f>IF(HV$19-'様式３（療養者名簿）（⑤の場合）'!$BJ70+1&lt;=15,IF(HV$19&gt;='様式３（療養者名簿）（⑤の場合）'!$BJ70,IF(HV$19&lt;='様式３（療養者名簿）（⑤の場合）'!$BK70,1,0),0),0)</f>
        <v>0</v>
      </c>
      <c r="HW65" s="365">
        <f>IF(HW$19-'様式３（療養者名簿）（⑤の場合）'!$BJ70+1&lt;=15,IF(HW$19&gt;='様式３（療養者名簿）（⑤の場合）'!$BJ70,IF(HW$19&lt;='様式３（療養者名簿）（⑤の場合）'!$BK70,1,0),0),0)</f>
        <v>0</v>
      </c>
      <c r="HX65" s="365">
        <f>IF(HX$19-'様式３（療養者名簿）（⑤の場合）'!$BJ70+1&lt;=15,IF(HX$19&gt;='様式３（療養者名簿）（⑤の場合）'!$BJ70,IF(HX$19&lt;='様式３（療養者名簿）（⑤の場合）'!$BK70,1,0),0),0)</f>
        <v>0</v>
      </c>
      <c r="HY65" s="365">
        <f>IF(HY$19-'様式３（療養者名簿）（⑤の場合）'!$BJ70+1&lt;=15,IF(HY$19&gt;='様式３（療養者名簿）（⑤の場合）'!$BJ70,IF(HY$19&lt;='様式３（療養者名簿）（⑤の場合）'!$BK70,1,0),0),0)</f>
        <v>0</v>
      </c>
      <c r="HZ65" s="365">
        <f>IF(HZ$19-'様式３（療養者名簿）（⑤の場合）'!$BJ70+1&lt;=15,IF(HZ$19&gt;='様式３（療養者名簿）（⑤の場合）'!$BJ70,IF(HZ$19&lt;='様式３（療養者名簿）（⑤の場合）'!$BK70,1,0),0),0)</f>
        <v>0</v>
      </c>
      <c r="IA65" s="365">
        <f>IF(IA$19-'様式３（療養者名簿）（⑤の場合）'!$BJ70+1&lt;=15,IF(IA$19&gt;='様式３（療養者名簿）（⑤の場合）'!$BJ70,IF(IA$19&lt;='様式３（療養者名簿）（⑤の場合）'!$BK70,1,0),0),0)</f>
        <v>0</v>
      </c>
      <c r="IB65" s="365">
        <f>IF(IB$19-'様式３（療養者名簿）（⑤の場合）'!$BJ70+1&lt;=15,IF(IB$19&gt;='様式３（療養者名簿）（⑤の場合）'!$BJ70,IF(IB$19&lt;='様式３（療養者名簿）（⑤の場合）'!$BK70,1,0),0),0)</f>
        <v>0</v>
      </c>
      <c r="IC65" s="365">
        <f>IF(IC$19-'様式３（療養者名簿）（⑤の場合）'!$BJ70+1&lt;=15,IF(IC$19&gt;='様式３（療養者名簿）（⑤の場合）'!$BJ70,IF(IC$19&lt;='様式３（療養者名簿）（⑤の場合）'!$BK70,1,0),0),0)</f>
        <v>0</v>
      </c>
      <c r="ID65" s="365">
        <f>IF(ID$19-'様式３（療養者名簿）（⑤の場合）'!$BJ70+1&lt;=15,IF(ID$19&gt;='様式３（療養者名簿）（⑤の場合）'!$BJ70,IF(ID$19&lt;='様式３（療養者名簿）（⑤の場合）'!$BK70,1,0),0),0)</f>
        <v>0</v>
      </c>
      <c r="IE65" s="365">
        <f>IF(IE$19-'様式３（療養者名簿）（⑤の場合）'!$BJ70+1&lt;=15,IF(IE$19&gt;='様式３（療養者名簿）（⑤の場合）'!$BJ70,IF(IE$19&lt;='様式３（療養者名簿）（⑤の場合）'!$BK70,1,0),0),0)</f>
        <v>0</v>
      </c>
      <c r="IF65" s="365">
        <f>IF(IF$19-'様式３（療養者名簿）（⑤の場合）'!$BJ70+1&lt;=15,IF(IF$19&gt;='様式３（療養者名簿）（⑤の場合）'!$BJ70,IF(IF$19&lt;='様式３（療養者名簿）（⑤の場合）'!$BK70,1,0),0),0)</f>
        <v>0</v>
      </c>
      <c r="IG65" s="365">
        <f>IF(IG$19-'様式３（療養者名簿）（⑤の場合）'!$BJ70+1&lt;=15,IF(IG$19&gt;='様式３（療養者名簿）（⑤の場合）'!$BJ70,IF(IG$19&lt;='様式３（療養者名簿）（⑤の場合）'!$BK70,1,0),0),0)</f>
        <v>0</v>
      </c>
      <c r="IH65" s="365">
        <f>IF(IH$19-'様式３（療養者名簿）（⑤の場合）'!$BJ70+1&lt;=15,IF(IH$19&gt;='様式３（療養者名簿）（⑤の場合）'!$BJ70,IF(IH$19&lt;='様式３（療養者名簿）（⑤の場合）'!$BK70,1,0),0),0)</f>
        <v>0</v>
      </c>
      <c r="II65" s="365">
        <f>IF(II$19-'様式３（療養者名簿）（⑤の場合）'!$BJ70+1&lt;=15,IF(II$19&gt;='様式３（療養者名簿）（⑤の場合）'!$BJ70,IF(II$19&lt;='様式３（療養者名簿）（⑤の場合）'!$BK70,1,0),0),0)</f>
        <v>0</v>
      </c>
      <c r="IJ65" s="365">
        <f>IF(IJ$19-'様式３（療養者名簿）（⑤の場合）'!$BJ70+1&lt;=15,IF(IJ$19&gt;='様式３（療養者名簿）（⑤の場合）'!$BJ70,IF(IJ$19&lt;='様式３（療養者名簿）（⑤の場合）'!$BK70,1,0),0),0)</f>
        <v>0</v>
      </c>
      <c r="IK65" s="365">
        <f>IF(IK$19-'様式３（療養者名簿）（⑤の場合）'!$BJ70+1&lt;=15,IF(IK$19&gt;='様式３（療養者名簿）（⑤の場合）'!$BJ70,IF(IK$19&lt;='様式３（療養者名簿）（⑤の場合）'!$BK70,1,0),0),0)</f>
        <v>0</v>
      </c>
      <c r="IL65" s="365">
        <f>IF(IL$19-'様式３（療養者名簿）（⑤の場合）'!$BJ70+1&lt;=15,IF(IL$19&gt;='様式３（療養者名簿）（⑤の場合）'!$BJ70,IF(IL$19&lt;='様式３（療養者名簿）（⑤の場合）'!$BK70,1,0),0),0)</f>
        <v>0</v>
      </c>
      <c r="IM65" s="365">
        <f>IF(IM$19-'様式３（療養者名簿）（⑤の場合）'!$BJ70+1&lt;=15,IF(IM$19&gt;='様式３（療養者名簿）（⑤の場合）'!$BJ70,IF(IM$19&lt;='様式３（療養者名簿）（⑤の場合）'!$BK70,1,0),0),0)</f>
        <v>0</v>
      </c>
      <c r="IN65" s="365">
        <f>IF(IN$19-'様式３（療養者名簿）（⑤の場合）'!$BJ70+1&lt;=15,IF(IN$19&gt;='様式３（療養者名簿）（⑤の場合）'!$BJ70,IF(IN$19&lt;='様式３（療養者名簿）（⑤の場合）'!$BK70,1,0),0),0)</f>
        <v>0</v>
      </c>
      <c r="IO65" s="365">
        <f>IF(IO$19-'様式３（療養者名簿）（⑤の場合）'!$BJ70+1&lt;=15,IF(IO$19&gt;='様式３（療養者名簿）（⑤の場合）'!$BJ70,IF(IO$19&lt;='様式３（療養者名簿）（⑤の場合）'!$BK70,1,0),0),0)</f>
        <v>0</v>
      </c>
      <c r="IP65" s="365">
        <f>IF(IP$19-'様式３（療養者名簿）（⑤の場合）'!$BJ70+1&lt;=15,IF(IP$19&gt;='様式３（療養者名簿）（⑤の場合）'!$BJ70,IF(IP$19&lt;='様式３（療養者名簿）（⑤の場合）'!$BK70,1,0),0),0)</f>
        <v>0</v>
      </c>
      <c r="IQ65" s="365">
        <f>IF(IQ$19-'様式３（療養者名簿）（⑤の場合）'!$BJ70+1&lt;=15,IF(IQ$19&gt;='様式３（療養者名簿）（⑤の場合）'!$BJ70,IF(IQ$19&lt;='様式３（療養者名簿）（⑤の場合）'!$BK70,1,0),0),0)</f>
        <v>0</v>
      </c>
      <c r="IR65" s="365">
        <f>IF(IR$19-'様式３（療養者名簿）（⑤の場合）'!$BJ70+1&lt;=15,IF(IR$19&gt;='様式３（療養者名簿）（⑤の場合）'!$BJ70,IF(IR$19&lt;='様式３（療養者名簿）（⑤の場合）'!$BK70,1,0),0),0)</f>
        <v>0</v>
      </c>
      <c r="IS65" s="365">
        <f>IF(IS$19-'様式３（療養者名簿）（⑤の場合）'!$BJ70+1&lt;=15,IF(IS$19&gt;='様式３（療養者名簿）（⑤の場合）'!$BJ70,IF(IS$19&lt;='様式３（療養者名簿）（⑤の場合）'!$BK70,1,0),0),0)</f>
        <v>0</v>
      </c>
      <c r="IT65" s="365">
        <f>IF(IT$19-'様式３（療養者名簿）（⑤の場合）'!$BJ70+1&lt;=15,IF(IT$19&gt;='様式３（療養者名簿）（⑤の場合）'!$BJ70,IF(IT$19&lt;='様式３（療養者名簿）（⑤の場合）'!$BK70,1,0),0),0)</f>
        <v>0</v>
      </c>
      <c r="IU65" s="365">
        <f>IF(IU$19-'様式３（療養者名簿）（⑤の場合）'!$BJ70+1&lt;=15,IF(IU$19&gt;='様式３（療養者名簿）（⑤の場合）'!$BJ70,IF(IU$19&lt;='様式３（療養者名簿）（⑤の場合）'!$BK70,1,0),0),0)</f>
        <v>0</v>
      </c>
      <c r="IV65" s="365">
        <f>IF(IV$19-'様式３（療養者名簿）（⑤の場合）'!$BJ70+1&lt;=15,IF(IV$19&gt;='様式３（療養者名簿）（⑤の場合）'!$BJ70,IF(IV$19&lt;='様式３（療養者名簿）（⑤の場合）'!$BK70,1,0),0),0)</f>
        <v>0</v>
      </c>
      <c r="IW65" s="365">
        <f>IF(IW$19-'様式３（療養者名簿）（⑤の場合）'!$BJ70+1&lt;=15,IF(IW$19&gt;='様式３（療養者名簿）（⑤の場合）'!$BJ70,IF(IW$19&lt;='様式３（療養者名簿）（⑤の場合）'!$BK70,1,0),0),0)</f>
        <v>0</v>
      </c>
      <c r="IX65" s="365">
        <f>IF(IX$19-'様式３（療養者名簿）（⑤の場合）'!$BJ70+1&lt;=15,IF(IX$19&gt;='様式３（療養者名簿）（⑤の場合）'!$BJ70,IF(IX$19&lt;='様式３（療養者名簿）（⑤の場合）'!$BK70,1,0),0),0)</f>
        <v>0</v>
      </c>
      <c r="IY65" s="365">
        <f>IF(IY$19-'様式３（療養者名簿）（⑤の場合）'!$BJ70+1&lt;=15,IF(IY$19&gt;='様式３（療養者名簿）（⑤の場合）'!$BJ70,IF(IY$19&lt;='様式３（療養者名簿）（⑤の場合）'!$BK70,1,0),0),0)</f>
        <v>0</v>
      </c>
      <c r="IZ65" s="365">
        <f>IF(IZ$19-'様式３（療養者名簿）（⑤の場合）'!$BJ70+1&lt;=15,IF(IZ$19&gt;='様式３（療養者名簿）（⑤の場合）'!$BJ70,IF(IZ$19&lt;='様式３（療養者名簿）（⑤の場合）'!$BK70,1,0),0),0)</f>
        <v>0</v>
      </c>
      <c r="JA65" s="365">
        <f>IF(JA$19-'様式３（療養者名簿）（⑤の場合）'!$BJ70+1&lt;=15,IF(JA$19&gt;='様式３（療養者名簿）（⑤の場合）'!$BJ70,IF(JA$19&lt;='様式３（療養者名簿）（⑤の場合）'!$BK70,1,0),0),0)</f>
        <v>0</v>
      </c>
      <c r="JB65" s="365">
        <f>IF(JB$19-'様式３（療養者名簿）（⑤の場合）'!$BJ70+1&lt;=15,IF(JB$19&gt;='様式３（療養者名簿）（⑤の場合）'!$BJ70,IF(JB$19&lt;='様式３（療養者名簿）（⑤の場合）'!$BK70,1,0),0),0)</f>
        <v>0</v>
      </c>
      <c r="JC65" s="365">
        <f>IF(JC$19-'様式３（療養者名簿）（⑤の場合）'!$BJ70+1&lt;=15,IF(JC$19&gt;='様式３（療養者名簿）（⑤の場合）'!$BJ70,IF(JC$19&lt;='様式３（療養者名簿）（⑤の場合）'!$BK70,1,0),0),0)</f>
        <v>0</v>
      </c>
      <c r="JD65" s="365">
        <f>IF(JD$19-'様式３（療養者名簿）（⑤の場合）'!$BJ70+1&lt;=15,IF(JD$19&gt;='様式３（療養者名簿）（⑤の場合）'!$BJ70,IF(JD$19&lt;='様式３（療養者名簿）（⑤の場合）'!$BK70,1,0),0),0)</f>
        <v>0</v>
      </c>
      <c r="JE65" s="365">
        <f>IF(JE$19-'様式３（療養者名簿）（⑤の場合）'!$BJ70+1&lt;=15,IF(JE$19&gt;='様式３（療養者名簿）（⑤の場合）'!$BJ70,IF(JE$19&lt;='様式３（療養者名簿）（⑤の場合）'!$BK70,1,0),0),0)</f>
        <v>0</v>
      </c>
      <c r="JF65" s="365">
        <f>IF(JF$19-'様式３（療養者名簿）（⑤の場合）'!$BJ70+1&lt;=15,IF(JF$19&gt;='様式３（療養者名簿）（⑤の場合）'!$BJ70,IF(JF$19&lt;='様式３（療養者名簿）（⑤の場合）'!$BK70,1,0),0),0)</f>
        <v>0</v>
      </c>
      <c r="JG65" s="365">
        <f>IF(JG$19-'様式３（療養者名簿）（⑤の場合）'!$BJ70+1&lt;=15,IF(JG$19&gt;='様式３（療養者名簿）（⑤の場合）'!$BJ70,IF(JG$19&lt;='様式３（療養者名簿）（⑤の場合）'!$BK70,1,0),0),0)</f>
        <v>0</v>
      </c>
      <c r="JH65" s="365">
        <f>IF(JH$19-'様式３（療養者名簿）（⑤の場合）'!$BJ70+1&lt;=15,IF(JH$19&gt;='様式３（療養者名簿）（⑤の場合）'!$BJ70,IF(JH$19&lt;='様式３（療養者名簿）（⑤の場合）'!$BK70,1,0),0),0)</f>
        <v>0</v>
      </c>
      <c r="JI65" s="365">
        <f>IF(JI$19-'様式３（療養者名簿）（⑤の場合）'!$BJ70+1&lt;=15,IF(JI$19&gt;='様式３（療養者名簿）（⑤の場合）'!$BJ70,IF(JI$19&lt;='様式３（療養者名簿）（⑤の場合）'!$BK70,1,0),0),0)</f>
        <v>0</v>
      </c>
      <c r="JJ65" s="365">
        <f>IF(JJ$19-'様式３（療養者名簿）（⑤の場合）'!$BJ70+1&lt;=15,IF(JJ$19&gt;='様式３（療養者名簿）（⑤の場合）'!$BJ70,IF(JJ$19&lt;='様式３（療養者名簿）（⑤の場合）'!$BK70,1,0),0),0)</f>
        <v>0</v>
      </c>
      <c r="JK65" s="365">
        <f>IF(JK$19-'様式３（療養者名簿）（⑤の場合）'!$BJ70+1&lt;=15,IF(JK$19&gt;='様式３（療養者名簿）（⑤の場合）'!$BJ70,IF(JK$19&lt;='様式３（療養者名簿）（⑤の場合）'!$BK70,1,0),0),0)</f>
        <v>0</v>
      </c>
      <c r="JL65" s="365">
        <f>IF(JL$19-'様式３（療養者名簿）（⑤の場合）'!$BJ70+1&lt;=15,IF(JL$19&gt;='様式３（療養者名簿）（⑤の場合）'!$BJ70,IF(JL$19&lt;='様式３（療養者名簿）（⑤の場合）'!$BK70,1,0),0),0)</f>
        <v>0</v>
      </c>
      <c r="JM65" s="365">
        <f>IF(JM$19-'様式３（療養者名簿）（⑤の場合）'!$BJ70+1&lt;=15,IF(JM$19&gt;='様式３（療養者名簿）（⑤の場合）'!$BJ70,IF(JM$19&lt;='様式３（療養者名簿）（⑤の場合）'!$BK70,1,0),0),0)</f>
        <v>0</v>
      </c>
      <c r="JN65" s="365">
        <f>IF(JN$19-'様式３（療養者名簿）（⑤の場合）'!$BJ70+1&lt;=15,IF(JN$19&gt;='様式３（療養者名簿）（⑤の場合）'!$BJ70,IF(JN$19&lt;='様式３（療養者名簿）（⑤の場合）'!$BK70,1,0),0),0)</f>
        <v>0</v>
      </c>
      <c r="JO65" s="365">
        <f>IF(JO$19-'様式３（療養者名簿）（⑤の場合）'!$BJ70+1&lt;=15,IF(JO$19&gt;='様式３（療養者名簿）（⑤の場合）'!$BJ70,IF(JO$19&lt;='様式３（療養者名簿）（⑤の場合）'!$BK70,1,0),0),0)</f>
        <v>0</v>
      </c>
      <c r="JP65" s="365">
        <f>IF(JP$19-'様式３（療養者名簿）（⑤の場合）'!$BJ70+1&lt;=15,IF(JP$19&gt;='様式３（療養者名簿）（⑤の場合）'!$BJ70,IF(JP$19&lt;='様式３（療養者名簿）（⑤の場合）'!$BK70,1,0),0),0)</f>
        <v>0</v>
      </c>
      <c r="JQ65" s="365">
        <f>IF(JQ$19-'様式３（療養者名簿）（⑤の場合）'!$BJ70+1&lt;=15,IF(JQ$19&gt;='様式３（療養者名簿）（⑤の場合）'!$BJ70,IF(JQ$19&lt;='様式３（療養者名簿）（⑤の場合）'!$BK70,1,0),0),0)</f>
        <v>0</v>
      </c>
      <c r="JR65" s="365">
        <f>IF(JR$19-'様式３（療養者名簿）（⑤の場合）'!$BJ70+1&lt;=15,IF(JR$19&gt;='様式３（療養者名簿）（⑤の場合）'!$BJ70,IF(JR$19&lt;='様式３（療養者名簿）（⑤の場合）'!$BK70,1,0),0),0)</f>
        <v>0</v>
      </c>
      <c r="JS65" s="365">
        <f>IF(JS$19-'様式３（療養者名簿）（⑤の場合）'!$BJ70+1&lt;=15,IF(JS$19&gt;='様式３（療養者名簿）（⑤の場合）'!$BJ70,IF(JS$19&lt;='様式３（療養者名簿）（⑤の場合）'!$BK70,1,0),0),0)</f>
        <v>0</v>
      </c>
      <c r="JT65" s="365">
        <f>IF(JT$19-'様式３（療養者名簿）（⑤の場合）'!$BJ70+1&lt;=15,IF(JT$19&gt;='様式３（療養者名簿）（⑤の場合）'!$BJ70,IF(JT$19&lt;='様式３（療養者名簿）（⑤の場合）'!$BK70,1,0),0),0)</f>
        <v>0</v>
      </c>
      <c r="JU65" s="365">
        <f>IF(JU$19-'様式３（療養者名簿）（⑤の場合）'!$BJ70+1&lt;=15,IF(JU$19&gt;='様式３（療養者名簿）（⑤の場合）'!$BJ70,IF(JU$19&lt;='様式３（療養者名簿）（⑤の場合）'!$BK70,1,0),0),0)</f>
        <v>0</v>
      </c>
      <c r="JV65" s="365">
        <f>IF(JV$19-'様式３（療養者名簿）（⑤の場合）'!$BJ70+1&lt;=15,IF(JV$19&gt;='様式３（療養者名簿）（⑤の場合）'!$BJ70,IF(JV$19&lt;='様式３（療養者名簿）（⑤の場合）'!$BK70,1,0),0),0)</f>
        <v>0</v>
      </c>
      <c r="JW65" s="365">
        <f>IF(JW$19-'様式３（療養者名簿）（⑤の場合）'!$BJ70+1&lt;=15,IF(JW$19&gt;='様式３（療養者名簿）（⑤の場合）'!$BJ70,IF(JW$19&lt;='様式３（療養者名簿）（⑤の場合）'!$BK70,1,0),0),0)</f>
        <v>0</v>
      </c>
      <c r="JX65" s="365">
        <f>IF(JX$19-'様式３（療養者名簿）（⑤の場合）'!$BJ70+1&lt;=15,IF(JX$19&gt;='様式３（療養者名簿）（⑤の場合）'!$BJ70,IF(JX$19&lt;='様式３（療養者名簿）（⑤の場合）'!$BK70,1,0),0),0)</f>
        <v>0</v>
      </c>
      <c r="JY65" s="365">
        <f>IF(JY$19-'様式３（療養者名簿）（⑤の場合）'!$BJ70+1&lt;=15,IF(JY$19&gt;='様式３（療養者名簿）（⑤の場合）'!$BJ70,IF(JY$19&lt;='様式３（療養者名簿）（⑤の場合）'!$BK70,1,0),0),0)</f>
        <v>0</v>
      </c>
      <c r="JZ65" s="365">
        <f>IF(JZ$19-'様式３（療養者名簿）（⑤の場合）'!$BJ70+1&lt;=15,IF(JZ$19&gt;='様式３（療養者名簿）（⑤の場合）'!$BJ70,IF(JZ$19&lt;='様式３（療養者名簿）（⑤の場合）'!$BK70,1,0),0),0)</f>
        <v>0</v>
      </c>
      <c r="KA65" s="365">
        <f>IF(KA$19-'様式３（療養者名簿）（⑤の場合）'!$BJ70+1&lt;=15,IF(KA$19&gt;='様式３（療養者名簿）（⑤の場合）'!$BJ70,IF(KA$19&lt;='様式３（療養者名簿）（⑤の場合）'!$BK70,1,0),0),0)</f>
        <v>0</v>
      </c>
      <c r="KB65" s="365">
        <f>IF(KB$19-'様式３（療養者名簿）（⑤の場合）'!$BJ70+1&lt;=15,IF(KB$19&gt;='様式３（療養者名簿）（⑤の場合）'!$BJ70,IF(KB$19&lt;='様式３（療養者名簿）（⑤の場合）'!$BK70,1,0),0),0)</f>
        <v>0</v>
      </c>
      <c r="KC65" s="365">
        <f>IF(KC$19-'様式３（療養者名簿）（⑤の場合）'!$BJ70+1&lt;=15,IF(KC$19&gt;='様式３（療養者名簿）（⑤の場合）'!$BJ70,IF(KC$19&lt;='様式３（療養者名簿）（⑤の場合）'!$BK70,1,0),0),0)</f>
        <v>0</v>
      </c>
      <c r="KD65" s="365">
        <f>IF(KD$19-'様式３（療養者名簿）（⑤の場合）'!$BJ70+1&lt;=15,IF(KD$19&gt;='様式３（療養者名簿）（⑤の場合）'!$BJ70,IF(KD$19&lt;='様式３（療養者名簿）（⑤の場合）'!$BK70,1,0),0),0)</f>
        <v>0</v>
      </c>
      <c r="KE65" s="365">
        <f>IF(KE$19-'様式３（療養者名簿）（⑤の場合）'!$BJ70+1&lt;=15,IF(KE$19&gt;='様式３（療養者名簿）（⑤の場合）'!$BJ70,IF(KE$19&lt;='様式３（療養者名簿）（⑤の場合）'!$BK70,1,0),0),0)</f>
        <v>0</v>
      </c>
      <c r="KF65" s="365">
        <f>IF(KF$19-'様式３（療養者名簿）（⑤の場合）'!$BJ70+1&lt;=15,IF(KF$19&gt;='様式３（療養者名簿）（⑤の場合）'!$BJ70,IF(KF$19&lt;='様式３（療養者名簿）（⑤の場合）'!$BK70,1,0),0),0)</f>
        <v>0</v>
      </c>
      <c r="KG65" s="365">
        <f>IF(KG$19-'様式３（療養者名簿）（⑤の場合）'!$BJ70+1&lt;=15,IF(KG$19&gt;='様式３（療養者名簿）（⑤の場合）'!$BJ70,IF(KG$19&lt;='様式３（療養者名簿）（⑤の場合）'!$BK70,1,0),0),0)</f>
        <v>0</v>
      </c>
      <c r="KH65" s="365">
        <f>IF(KH$19-'様式３（療養者名簿）（⑤の場合）'!$BJ70+1&lt;=15,IF(KH$19&gt;='様式３（療養者名簿）（⑤の場合）'!$BJ70,IF(KH$19&lt;='様式３（療養者名簿）（⑤の場合）'!$BK70,1,0),0),0)</f>
        <v>0</v>
      </c>
      <c r="KI65" s="365">
        <f>IF(KI$19-'様式３（療養者名簿）（⑤の場合）'!$BJ70+1&lt;=15,IF(KI$19&gt;='様式３（療養者名簿）（⑤の場合）'!$BJ70,IF(KI$19&lt;='様式３（療養者名簿）（⑤の場合）'!$BK70,1,0),0),0)</f>
        <v>0</v>
      </c>
      <c r="KJ65" s="365">
        <f>IF(KJ$19-'様式３（療養者名簿）（⑤の場合）'!$BJ70+1&lt;=15,IF(KJ$19&gt;='様式３（療養者名簿）（⑤の場合）'!$BJ70,IF(KJ$19&lt;='様式３（療養者名簿）（⑤の場合）'!$BK70,1,0),0),0)</f>
        <v>0</v>
      </c>
      <c r="KK65" s="365">
        <f>IF(KK$19-'様式３（療養者名簿）（⑤の場合）'!$BJ70+1&lt;=15,IF(KK$19&gt;='様式３（療養者名簿）（⑤の場合）'!$BJ70,IF(KK$19&lt;='様式３（療養者名簿）（⑤の場合）'!$BK70,1,0),0),0)</f>
        <v>0</v>
      </c>
      <c r="KL65" s="365">
        <f>IF(KL$19-'様式３（療養者名簿）（⑤の場合）'!$BJ70+1&lt;=15,IF(KL$19&gt;='様式３（療養者名簿）（⑤の場合）'!$BJ70,IF(KL$19&lt;='様式３（療養者名簿）（⑤の場合）'!$BK70,1,0),0),0)</f>
        <v>0</v>
      </c>
      <c r="KM65" s="365">
        <f>IF(KM$19-'様式３（療養者名簿）（⑤の場合）'!$BJ70+1&lt;=15,IF(KM$19&gt;='様式３（療養者名簿）（⑤の場合）'!$BJ70,IF(KM$19&lt;='様式３（療養者名簿）（⑤の場合）'!$BK70,1,0),0),0)</f>
        <v>0</v>
      </c>
      <c r="KN65" s="365">
        <f>IF(KN$19-'様式３（療養者名簿）（⑤の場合）'!$BJ70+1&lt;=15,IF(KN$19&gt;='様式３（療養者名簿）（⑤の場合）'!$BJ70,IF(KN$19&lt;='様式３（療養者名簿）（⑤の場合）'!$BK70,1,0),0),0)</f>
        <v>0</v>
      </c>
      <c r="KO65" s="365">
        <f>IF(KO$19-'様式３（療養者名簿）（⑤の場合）'!$BJ70+1&lt;=15,IF(KO$19&gt;='様式３（療養者名簿）（⑤の場合）'!$BJ70,IF(KO$19&lt;='様式３（療養者名簿）（⑤の場合）'!$BK70,1,0),0),0)</f>
        <v>0</v>
      </c>
      <c r="KP65" s="365">
        <f>IF(KP$19-'様式３（療養者名簿）（⑤の場合）'!$BJ70+1&lt;=15,IF(KP$19&gt;='様式３（療養者名簿）（⑤の場合）'!$BJ70,IF(KP$19&lt;='様式３（療養者名簿）（⑤の場合）'!$BK70,1,0),0),0)</f>
        <v>0</v>
      </c>
      <c r="KQ65" s="365">
        <f>IF(KQ$19-'様式３（療養者名簿）（⑤の場合）'!$BJ70+1&lt;=15,IF(KQ$19&gt;='様式３（療養者名簿）（⑤の場合）'!$BJ70,IF(KQ$19&lt;='様式３（療養者名簿）（⑤の場合）'!$BK70,1,0),0),0)</f>
        <v>0</v>
      </c>
      <c r="KR65" s="365">
        <f>IF(KR$19-'様式３（療養者名簿）（⑤の場合）'!$BJ70+1&lt;=15,IF(KR$19&gt;='様式３（療養者名簿）（⑤の場合）'!$BJ70,IF(KR$19&lt;='様式３（療養者名簿）（⑤の場合）'!$BK70,1,0),0),0)</f>
        <v>0</v>
      </c>
      <c r="KS65" s="365">
        <f>IF(KS$19-'様式３（療養者名簿）（⑤の場合）'!$BJ70+1&lt;=15,IF(KS$19&gt;='様式３（療養者名簿）（⑤の場合）'!$BJ70,IF(KS$19&lt;='様式３（療養者名簿）（⑤の場合）'!$BK70,1,0),0),0)</f>
        <v>0</v>
      </c>
      <c r="KT65" s="365">
        <f>IF(KT$19-'様式３（療養者名簿）（⑤の場合）'!$BJ70+1&lt;=15,IF(KT$19&gt;='様式３（療養者名簿）（⑤の場合）'!$BJ70,IF(KT$19&lt;='様式３（療養者名簿）（⑤の場合）'!$BK70,1,0),0),0)</f>
        <v>0</v>
      </c>
      <c r="KU65" s="365">
        <f>IF(KU$19-'様式３（療養者名簿）（⑤の場合）'!$BJ70+1&lt;=15,IF(KU$19&gt;='様式３（療養者名簿）（⑤の場合）'!$BJ70,IF(KU$19&lt;='様式３（療養者名簿）（⑤の場合）'!$BK70,1,0),0),0)</f>
        <v>0</v>
      </c>
      <c r="KV65" s="365">
        <f>IF(KV$19-'様式３（療養者名簿）（⑤の場合）'!$BJ70+1&lt;=15,IF(KV$19&gt;='様式３（療養者名簿）（⑤の場合）'!$BJ70,IF(KV$19&lt;='様式３（療養者名簿）（⑤の場合）'!$BK70,1,0),0),0)</f>
        <v>0</v>
      </c>
      <c r="KW65" s="365">
        <f>IF(KW$19-'様式３（療養者名簿）（⑤の場合）'!$BJ70+1&lt;=15,IF(KW$19&gt;='様式３（療養者名簿）（⑤の場合）'!$BJ70,IF(KW$19&lt;='様式３（療養者名簿）（⑤の場合）'!$BK70,1,0),0),0)</f>
        <v>0</v>
      </c>
      <c r="KX65" s="365">
        <f>IF(KX$19-'様式３（療養者名簿）（⑤の場合）'!$BJ70+1&lt;=15,IF(KX$19&gt;='様式３（療養者名簿）（⑤の場合）'!$BJ70,IF(KX$19&lt;='様式３（療養者名簿）（⑤の場合）'!$BK70,1,0),0),0)</f>
        <v>0</v>
      </c>
      <c r="KY65" s="365">
        <f>IF(KY$19-'様式３（療養者名簿）（⑤の場合）'!$BJ70+1&lt;=15,IF(KY$19&gt;='様式３（療養者名簿）（⑤の場合）'!$BJ70,IF(KY$19&lt;='様式３（療養者名簿）（⑤の場合）'!$BK70,1,0),0),0)</f>
        <v>0</v>
      </c>
      <c r="KZ65" s="365">
        <f>IF(KZ$19-'様式３（療養者名簿）（⑤の場合）'!$BJ70+1&lt;=15,IF(KZ$19&gt;='様式３（療養者名簿）（⑤の場合）'!$BJ70,IF(KZ$19&lt;='様式３（療養者名簿）（⑤の場合）'!$BK70,1,0),0),0)</f>
        <v>0</v>
      </c>
      <c r="LA65" s="365">
        <f>IF(LA$19-'様式３（療養者名簿）（⑤の場合）'!$BJ70+1&lt;=15,IF(LA$19&gt;='様式３（療養者名簿）（⑤の場合）'!$BJ70,IF(LA$19&lt;='様式３（療養者名簿）（⑤の場合）'!$BK70,1,0),0),0)</f>
        <v>0</v>
      </c>
      <c r="LB65" s="365">
        <f>IF(LB$19-'様式３（療養者名簿）（⑤の場合）'!$BJ70+1&lt;=15,IF(LB$19&gt;='様式３（療養者名簿）（⑤の場合）'!$BJ70,IF(LB$19&lt;='様式３（療養者名簿）（⑤の場合）'!$BK70,1,0),0),0)</f>
        <v>0</v>
      </c>
      <c r="LC65" s="365">
        <f>IF(LC$19-'様式３（療養者名簿）（⑤の場合）'!$BJ70+1&lt;=15,IF(LC$19&gt;='様式３（療養者名簿）（⑤の場合）'!$BJ70,IF(LC$19&lt;='様式３（療養者名簿）（⑤の場合）'!$BK70,1,0),0),0)</f>
        <v>0</v>
      </c>
      <c r="LD65" s="365">
        <f>IF(LD$19-'様式３（療養者名簿）（⑤の場合）'!$BJ70+1&lt;=15,IF(LD$19&gt;='様式３（療養者名簿）（⑤の場合）'!$BJ70,IF(LD$19&lt;='様式３（療養者名簿）（⑤の場合）'!$BK70,1,0),0),0)</f>
        <v>0</v>
      </c>
      <c r="LE65" s="365">
        <f>IF(LE$19-'様式３（療養者名簿）（⑤の場合）'!$BJ70+1&lt;=15,IF(LE$19&gt;='様式３（療養者名簿）（⑤の場合）'!$BJ70,IF(LE$19&lt;='様式３（療養者名簿）（⑤の場合）'!$BK70,1,0),0),0)</f>
        <v>0</v>
      </c>
      <c r="LF65" s="365">
        <f>IF(LF$19-'様式３（療養者名簿）（⑤の場合）'!$BJ70+1&lt;=15,IF(LF$19&gt;='様式３（療養者名簿）（⑤の場合）'!$BJ70,IF(LF$19&lt;='様式３（療養者名簿）（⑤の場合）'!$BK70,1,0),0),0)</f>
        <v>0</v>
      </c>
      <c r="LG65" s="365">
        <f>IF(LG$19-'様式３（療養者名簿）（⑤の場合）'!$BJ70+1&lt;=15,IF(LG$19&gt;='様式３（療養者名簿）（⑤の場合）'!$BJ70,IF(LG$19&lt;='様式３（療養者名簿）（⑤の場合）'!$BK70,1,0),0),0)</f>
        <v>0</v>
      </c>
      <c r="LH65" s="365">
        <f>IF(LH$19-'様式３（療養者名簿）（⑤の場合）'!$BJ70+1&lt;=15,IF(LH$19&gt;='様式３（療養者名簿）（⑤の場合）'!$BJ70,IF(LH$19&lt;='様式３（療養者名簿）（⑤の場合）'!$BK70,1,0),0),0)</f>
        <v>0</v>
      </c>
      <c r="LI65" s="365">
        <f>IF(LI$19-'様式３（療養者名簿）（⑤の場合）'!$BJ70+1&lt;=15,IF(LI$19&gt;='様式３（療養者名簿）（⑤の場合）'!$BJ70,IF(LI$19&lt;='様式３（療養者名簿）（⑤の場合）'!$BK70,1,0),0),0)</f>
        <v>0</v>
      </c>
      <c r="LJ65" s="365">
        <f>IF(LJ$19-'様式３（療養者名簿）（⑤の場合）'!$BJ70+1&lt;=15,IF(LJ$19&gt;='様式３（療養者名簿）（⑤の場合）'!$BJ70,IF(LJ$19&lt;='様式３（療養者名簿）（⑤の場合）'!$BK70,1,0),0),0)</f>
        <v>0</v>
      </c>
      <c r="LK65" s="365">
        <f>IF(LK$19-'様式３（療養者名簿）（⑤の場合）'!$BJ70+1&lt;=15,IF(LK$19&gt;='様式３（療養者名簿）（⑤の場合）'!$BJ70,IF(LK$19&lt;='様式３（療養者名簿）（⑤の場合）'!$BK70,1,0),0),0)</f>
        <v>0</v>
      </c>
      <c r="LL65" s="365">
        <f>IF(LL$19-'様式３（療養者名簿）（⑤の場合）'!$BJ70+1&lt;=15,IF(LL$19&gt;='様式３（療養者名簿）（⑤の場合）'!$BJ70,IF(LL$19&lt;='様式３（療養者名簿）（⑤の場合）'!$BK70,1,0),0),0)</f>
        <v>0</v>
      </c>
      <c r="LM65" s="365">
        <f>IF(LM$19-'様式３（療養者名簿）（⑤の場合）'!$BJ70+1&lt;=15,IF(LM$19&gt;='様式３（療養者名簿）（⑤の場合）'!$BJ70,IF(LM$19&lt;='様式３（療養者名簿）（⑤の場合）'!$BK70,1,0),0),0)</f>
        <v>0</v>
      </c>
      <c r="LN65" s="365">
        <f>IF(LN$19-'様式３（療養者名簿）（⑤の場合）'!$BJ70+1&lt;=15,IF(LN$19&gt;='様式３（療養者名簿）（⑤の場合）'!$BJ70,IF(LN$19&lt;='様式３（療養者名簿）（⑤の場合）'!$BK70,1,0),0),0)</f>
        <v>0</v>
      </c>
      <c r="LO65" s="365">
        <f>IF(LO$19-'様式３（療養者名簿）（⑤の場合）'!$BJ70+1&lt;=15,IF(LO$19&gt;='様式３（療養者名簿）（⑤の場合）'!$BJ70,IF(LO$19&lt;='様式３（療養者名簿）（⑤の場合）'!$BK70,1,0),0),0)</f>
        <v>0</v>
      </c>
      <c r="LP65" s="365">
        <f>IF(LP$19-'様式３（療養者名簿）（⑤の場合）'!$BJ70+1&lt;=15,IF(LP$19&gt;='様式３（療養者名簿）（⑤の場合）'!$BJ70,IF(LP$19&lt;='様式３（療養者名簿）（⑤の場合）'!$BK70,1,0),0),0)</f>
        <v>0</v>
      </c>
      <c r="LQ65" s="365">
        <f>IF(LQ$19-'様式３（療養者名簿）（⑤の場合）'!$BJ70+1&lt;=15,IF(LQ$19&gt;='様式３（療養者名簿）（⑤の場合）'!$BJ70,IF(LQ$19&lt;='様式３（療養者名簿）（⑤の場合）'!$BK70,1,0),0),0)</f>
        <v>0</v>
      </c>
      <c r="LR65" s="365">
        <f>IF(LR$19-'様式３（療養者名簿）（⑤の場合）'!$BJ70+1&lt;=15,IF(LR$19&gt;='様式３（療養者名簿）（⑤の場合）'!$BJ70,IF(LR$19&lt;='様式３（療養者名簿）（⑤の場合）'!$BK70,1,0),0),0)</f>
        <v>0</v>
      </c>
      <c r="LS65" s="365">
        <f>IF(LS$19-'様式３（療養者名簿）（⑤の場合）'!$BJ70+1&lt;=15,IF(LS$19&gt;='様式３（療養者名簿）（⑤の場合）'!$BJ70,IF(LS$19&lt;='様式３（療養者名簿）（⑤の場合）'!$BK70,1,0),0),0)</f>
        <v>0</v>
      </c>
      <c r="LT65" s="365">
        <f>IF(LT$19-'様式３（療養者名簿）（⑤の場合）'!$BJ70+1&lt;=15,IF(LT$19&gt;='様式３（療養者名簿）（⑤の場合）'!$BJ70,IF(LT$19&lt;='様式３（療養者名簿）（⑤の場合）'!$BK70,1,0),0),0)</f>
        <v>0</v>
      </c>
      <c r="LU65" s="365">
        <f>IF(LU$19-'様式３（療養者名簿）（⑤の場合）'!$BJ70+1&lt;=15,IF(LU$19&gt;='様式３（療養者名簿）（⑤の場合）'!$BJ70,IF(LU$19&lt;='様式３（療養者名簿）（⑤の場合）'!$BK70,1,0),0),0)</f>
        <v>0</v>
      </c>
      <c r="LV65" s="365">
        <f>IF(LV$19-'様式３（療養者名簿）（⑤の場合）'!$BJ70+1&lt;=15,IF(LV$19&gt;='様式３（療養者名簿）（⑤の場合）'!$BJ70,IF(LV$19&lt;='様式３（療養者名簿）（⑤の場合）'!$BK70,1,0),0),0)</f>
        <v>0</v>
      </c>
      <c r="LW65" s="365">
        <f>IF(LW$19-'様式３（療養者名簿）（⑤の場合）'!$BJ70+1&lt;=15,IF(LW$19&gt;='様式３（療養者名簿）（⑤の場合）'!$BJ70,IF(LW$19&lt;='様式３（療養者名簿）（⑤の場合）'!$BK70,1,0),0),0)</f>
        <v>0</v>
      </c>
      <c r="LX65" s="365">
        <f>IF(LX$19-'様式３（療養者名簿）（⑤の場合）'!$BJ70+1&lt;=15,IF(LX$19&gt;='様式３（療養者名簿）（⑤の場合）'!$BJ70,IF(LX$19&lt;='様式３（療養者名簿）（⑤の場合）'!$BK70,1,0),0),0)</f>
        <v>0</v>
      </c>
      <c r="LY65" s="365">
        <f>IF(LY$19-'様式３（療養者名簿）（⑤の場合）'!$BJ70+1&lt;=15,IF(LY$19&gt;='様式３（療養者名簿）（⑤の場合）'!$BJ70,IF(LY$19&lt;='様式３（療養者名簿）（⑤の場合）'!$BK70,1,0),0),0)</f>
        <v>0</v>
      </c>
      <c r="LZ65" s="365">
        <f>IF(LZ$19-'様式３（療養者名簿）（⑤の場合）'!$BJ70+1&lt;=15,IF(LZ$19&gt;='様式３（療養者名簿）（⑤の場合）'!$BJ70,IF(LZ$19&lt;='様式３（療養者名簿）（⑤の場合）'!$BK70,1,0),0),0)</f>
        <v>0</v>
      </c>
      <c r="MA65" s="365">
        <f>IF(MA$19-'様式３（療養者名簿）（⑤の場合）'!$BJ70+1&lt;=15,IF(MA$19&gt;='様式３（療養者名簿）（⑤の場合）'!$BJ70,IF(MA$19&lt;='様式３（療養者名簿）（⑤の場合）'!$BK70,1,0),0),0)</f>
        <v>0</v>
      </c>
      <c r="MB65" s="365">
        <f>IF(MB$19-'様式３（療養者名簿）（⑤の場合）'!$BJ70+1&lt;=15,IF(MB$19&gt;='様式３（療養者名簿）（⑤の場合）'!$BJ70,IF(MB$19&lt;='様式３（療養者名簿）（⑤の場合）'!$BK70,1,0),0),0)</f>
        <v>0</v>
      </c>
      <c r="MC65" s="365">
        <f>IF(MC$19-'様式３（療養者名簿）（⑤の場合）'!$BJ70+1&lt;=15,IF(MC$19&gt;='様式３（療養者名簿）（⑤の場合）'!$BJ70,IF(MC$19&lt;='様式３（療養者名簿）（⑤の場合）'!$BK70,1,0),0),0)</f>
        <v>0</v>
      </c>
      <c r="MD65" s="365">
        <f>IF(MD$19-'様式３（療養者名簿）（⑤の場合）'!$BJ70+1&lt;=15,IF(MD$19&gt;='様式３（療養者名簿）（⑤の場合）'!$BJ70,IF(MD$19&lt;='様式３（療養者名簿）（⑤の場合）'!$BK70,1,0),0),0)</f>
        <v>0</v>
      </c>
      <c r="ME65" s="365">
        <f>IF(ME$19-'様式３（療養者名簿）（⑤の場合）'!$BJ70+1&lt;=15,IF(ME$19&gt;='様式３（療養者名簿）（⑤の場合）'!$BJ70,IF(ME$19&lt;='様式３（療養者名簿）（⑤の場合）'!$BK70,1,0),0),0)</f>
        <v>0</v>
      </c>
      <c r="MF65" s="365">
        <f>IF(MF$19-'様式３（療養者名簿）（⑤の場合）'!$BJ70+1&lt;=15,IF(MF$19&gt;='様式３（療養者名簿）（⑤の場合）'!$BJ70,IF(MF$19&lt;='様式３（療養者名簿）（⑤の場合）'!$BK70,1,0),0),0)</f>
        <v>0</v>
      </c>
      <c r="MG65" s="365">
        <f>IF(MG$19-'様式３（療養者名簿）（⑤の場合）'!$BJ70+1&lt;=15,IF(MG$19&gt;='様式３（療養者名簿）（⑤の場合）'!$BJ70,IF(MG$19&lt;='様式３（療養者名簿）（⑤の場合）'!$BK70,1,0),0),0)</f>
        <v>0</v>
      </c>
      <c r="MH65" s="365">
        <f>IF(MH$19-'様式３（療養者名簿）（⑤の場合）'!$BJ70+1&lt;=15,IF(MH$19&gt;='様式３（療養者名簿）（⑤の場合）'!$BJ70,IF(MH$19&lt;='様式３（療養者名簿）（⑤の場合）'!$BK70,1,0),0),0)</f>
        <v>0</v>
      </c>
      <c r="MI65" s="365">
        <f>IF(MI$19-'様式３（療養者名簿）（⑤の場合）'!$BJ70+1&lt;=15,IF(MI$19&gt;='様式３（療養者名簿）（⑤の場合）'!$BJ70,IF(MI$19&lt;='様式３（療養者名簿）（⑤の場合）'!$BK70,1,0),0),0)</f>
        <v>0</v>
      </c>
      <c r="MJ65" s="365">
        <f>IF(MJ$19-'様式３（療養者名簿）（⑤の場合）'!$BJ70+1&lt;=15,IF(MJ$19&gt;='様式３（療養者名簿）（⑤の場合）'!$BJ70,IF(MJ$19&lt;='様式３（療養者名簿）（⑤の場合）'!$BK70,1,0),0),0)</f>
        <v>0</v>
      </c>
      <c r="MK65" s="365">
        <f>IF(MK$19-'様式３（療養者名簿）（⑤の場合）'!$BJ70+1&lt;=15,IF(MK$19&gt;='様式３（療養者名簿）（⑤の場合）'!$BJ70,IF(MK$19&lt;='様式３（療養者名簿）（⑤の場合）'!$BK70,1,0),0),0)</f>
        <v>0</v>
      </c>
      <c r="ML65" s="365">
        <f>IF(ML$19-'様式３（療養者名簿）（⑤の場合）'!$BJ70+1&lt;=15,IF(ML$19&gt;='様式３（療養者名簿）（⑤の場合）'!$BJ70,IF(ML$19&lt;='様式３（療養者名簿）（⑤の場合）'!$BK70,1,0),0),0)</f>
        <v>0</v>
      </c>
      <c r="MM65" s="365">
        <f>IF(MM$19-'様式３（療養者名簿）（⑤の場合）'!$BJ70+1&lt;=15,IF(MM$19&gt;='様式３（療養者名簿）（⑤の場合）'!$BJ70,IF(MM$19&lt;='様式３（療養者名簿）（⑤の場合）'!$BK70,1,0),0),0)</f>
        <v>0</v>
      </c>
      <c r="MN65" s="365">
        <f>IF(MN$19-'様式３（療養者名簿）（⑤の場合）'!$BJ70+1&lt;=15,IF(MN$19&gt;='様式３（療養者名簿）（⑤の場合）'!$BJ70,IF(MN$19&lt;='様式３（療養者名簿）（⑤の場合）'!$BK70,1,0),0),0)</f>
        <v>0</v>
      </c>
      <c r="MO65" s="365">
        <f>IF(MO$19-'様式３（療養者名簿）（⑤の場合）'!$BJ70+1&lt;=15,IF(MO$19&gt;='様式３（療養者名簿）（⑤の場合）'!$BJ70,IF(MO$19&lt;='様式３（療養者名簿）（⑤の場合）'!$BK70,1,0),0),0)</f>
        <v>0</v>
      </c>
      <c r="MP65" s="365">
        <f>IF(MP$19-'様式３（療養者名簿）（⑤の場合）'!$BJ70+1&lt;=15,IF(MP$19&gt;='様式３（療養者名簿）（⑤の場合）'!$BJ70,IF(MP$19&lt;='様式３（療養者名簿）（⑤の場合）'!$BK70,1,0),0),0)</f>
        <v>0</v>
      </c>
      <c r="MQ65" s="365">
        <f>IF(MQ$19-'様式３（療養者名簿）（⑤の場合）'!$BJ70+1&lt;=15,IF(MQ$19&gt;='様式３（療養者名簿）（⑤の場合）'!$BJ70,IF(MQ$19&lt;='様式３（療養者名簿）（⑤の場合）'!$BK70,1,0),0),0)</f>
        <v>0</v>
      </c>
      <c r="MR65" s="365">
        <f>IF(MR$19-'様式３（療養者名簿）（⑤の場合）'!$BJ70+1&lt;=15,IF(MR$19&gt;='様式３（療養者名簿）（⑤の場合）'!$BJ70,IF(MR$19&lt;='様式３（療養者名簿）（⑤の場合）'!$BK70,1,0),0),0)</f>
        <v>0</v>
      </c>
      <c r="MS65" s="365">
        <f>IF(MS$19-'様式３（療養者名簿）（⑤の場合）'!$BJ70+1&lt;=15,IF(MS$19&gt;='様式３（療養者名簿）（⑤の場合）'!$BJ70,IF(MS$19&lt;='様式３（療養者名簿）（⑤の場合）'!$BK70,1,0),0),0)</f>
        <v>0</v>
      </c>
      <c r="MT65" s="365">
        <f>IF(MT$19-'様式３（療養者名簿）（⑤の場合）'!$BJ70+1&lt;=15,IF(MT$19&gt;='様式３（療養者名簿）（⑤の場合）'!$BJ70,IF(MT$19&lt;='様式３（療養者名簿）（⑤の場合）'!$BK70,1,0),0),0)</f>
        <v>0</v>
      </c>
      <c r="MU65" s="365">
        <f>IF(MU$19-'様式３（療養者名簿）（⑤の場合）'!$BJ70+1&lt;=15,IF(MU$19&gt;='様式３（療養者名簿）（⑤の場合）'!$BJ70,IF(MU$19&lt;='様式３（療養者名簿）（⑤の場合）'!$BK70,1,0),0),0)</f>
        <v>0</v>
      </c>
      <c r="MV65" s="365">
        <f>IF(MV$19-'様式３（療養者名簿）（⑤の場合）'!$BJ70+1&lt;=15,IF(MV$19&gt;='様式３（療養者名簿）（⑤の場合）'!$BJ70,IF(MV$19&lt;='様式３（療養者名簿）（⑤の場合）'!$BK70,1,0),0),0)</f>
        <v>0</v>
      </c>
      <c r="MW65" s="365">
        <f>IF(MW$19-'様式３（療養者名簿）（⑤の場合）'!$BJ70+1&lt;=15,IF(MW$19&gt;='様式３（療養者名簿）（⑤の場合）'!$BJ70,IF(MW$19&lt;='様式３（療養者名簿）（⑤の場合）'!$BK70,1,0),0),0)</f>
        <v>0</v>
      </c>
      <c r="MX65" s="365">
        <f>IF(MX$19-'様式３（療養者名簿）（⑤の場合）'!$BJ70+1&lt;=15,IF(MX$19&gt;='様式３（療養者名簿）（⑤の場合）'!$BJ70,IF(MX$19&lt;='様式３（療養者名簿）（⑤の場合）'!$BK70,1,0),0),0)</f>
        <v>0</v>
      </c>
      <c r="MY65" s="365">
        <f>IF(MY$19-'様式３（療養者名簿）（⑤の場合）'!$BJ70+1&lt;=15,IF(MY$19&gt;='様式３（療養者名簿）（⑤の場合）'!$BJ70,IF(MY$19&lt;='様式３（療養者名簿）（⑤の場合）'!$BK70,1,0),0),0)</f>
        <v>0</v>
      </c>
      <c r="MZ65" s="365">
        <f>IF(MZ$19-'様式３（療養者名簿）（⑤の場合）'!$BJ70+1&lt;=15,IF(MZ$19&gt;='様式３（療養者名簿）（⑤の場合）'!$BJ70,IF(MZ$19&lt;='様式３（療養者名簿）（⑤の場合）'!$BK70,1,0),0),0)</f>
        <v>0</v>
      </c>
      <c r="NA65" s="365">
        <f>IF(NA$19-'様式３（療養者名簿）（⑤の場合）'!$BJ70+1&lt;=15,IF(NA$19&gt;='様式３（療養者名簿）（⑤の場合）'!$BJ70,IF(NA$19&lt;='様式３（療養者名簿）（⑤の場合）'!$BK70,1,0),0),0)</f>
        <v>0</v>
      </c>
      <c r="NB65" s="365">
        <f>IF(NB$19-'様式３（療養者名簿）（⑤の場合）'!$BJ70+1&lt;=15,IF(NB$19&gt;='様式３（療養者名簿）（⑤の場合）'!$BJ70,IF(NB$19&lt;='様式３（療養者名簿）（⑤の場合）'!$BK70,1,0),0),0)</f>
        <v>0</v>
      </c>
      <c r="NC65" s="248">
        <f>IF(NC$19-'様式３（療養者名簿）（⑤の場合）'!$BJ70+1&lt;=15,IF(NC$19&gt;='様式３（療養者名簿）（⑤の場合）'!$BJ70,IF(NC$19&lt;='様式３（療養者名簿）（⑤の場合）'!$BK70,1,0),0),0)</f>
        <v>0</v>
      </c>
      <c r="ND65" s="248">
        <f>IF(ND$19-'様式３（療養者名簿）（⑤の場合）'!$BJ70+1&lt;=15,IF(ND$19&gt;='様式３（療養者名簿）（⑤の場合）'!$BJ70,IF(ND$19&lt;='様式３（療養者名簿）（⑤の場合）'!$BK70,1,0),0),0)</f>
        <v>0</v>
      </c>
      <c r="NE65" s="248">
        <f>IF(NE$19-'様式３（療養者名簿）（⑤の場合）'!$BJ70+1&lt;=15,IF(NE$19&gt;='様式３（療養者名簿）（⑤の場合）'!$BJ70,IF(NE$19&lt;='様式３（療養者名簿）（⑤の場合）'!$BK70,1,0),0),0)</f>
        <v>0</v>
      </c>
      <c r="NF65" s="248">
        <f>IF(NF$19-'様式３（療養者名簿）（⑤の場合）'!$BJ70+1&lt;=15,IF(NF$19&gt;='様式３（療養者名簿）（⑤の場合）'!$BJ70,IF(NF$19&lt;='様式３（療養者名簿）（⑤の場合）'!$BK70,1,0),0),0)</f>
        <v>0</v>
      </c>
      <c r="NG65" s="248">
        <f>IF(NG$19-'様式３（療養者名簿）（⑤の場合）'!$BJ70+1&lt;=15,IF(NG$19&gt;='様式３（療養者名簿）（⑤の場合）'!$BJ70,IF(NG$19&lt;='様式３（療養者名簿）（⑤の場合）'!$BK70,1,0),0),0)</f>
        <v>0</v>
      </c>
      <c r="NH65" s="248">
        <f>IF(NH$19-'様式３（療養者名簿）（⑤の場合）'!$BJ70+1&lt;=15,IF(NH$19&gt;='様式３（療養者名簿）（⑤の場合）'!$BJ70,IF(NH$19&lt;='様式３（療養者名簿）（⑤の場合）'!$BK70,1,0),0),0)</f>
        <v>0</v>
      </c>
      <c r="NI65" s="248">
        <f>IF(NI$19-'様式３（療養者名簿）（⑤の場合）'!$BJ70+1&lt;=15,IF(NI$19&gt;='様式３（療養者名簿）（⑤の場合）'!$BJ70,IF(NI$19&lt;='様式３（療養者名簿）（⑤の場合）'!$BK70,1,0),0),0)</f>
        <v>0</v>
      </c>
      <c r="NJ65" s="248">
        <f>IF(NJ$19-'様式３（療養者名簿）（⑤の場合）'!$BJ70+1&lt;=15,IF(NJ$19&gt;='様式３（療養者名簿）（⑤の場合）'!$BJ70,IF(NJ$19&lt;='様式３（療養者名簿）（⑤の場合）'!$BK70,1,0),0),0)</f>
        <v>0</v>
      </c>
      <c r="NK65" s="248">
        <f>IF(NK$19-'様式３（療養者名簿）（⑤の場合）'!$BJ70+1&lt;=15,IF(NK$19&gt;='様式３（療養者名簿）（⑤の場合）'!$BJ70,IF(NK$19&lt;='様式３（療養者名簿）（⑤の場合）'!$BK70,1,0),0),0)</f>
        <v>0</v>
      </c>
      <c r="NL65" s="248">
        <f>IF(NL$19-'様式３（療養者名簿）（⑤の場合）'!$BJ70+1&lt;=15,IF(NL$19&gt;='様式３（療養者名簿）（⑤の場合）'!$BJ70,IF(NL$19&lt;='様式３（療養者名簿）（⑤の場合）'!$BK70,1,0),0),0)</f>
        <v>0</v>
      </c>
      <c r="NM65" s="248">
        <f>IF(NM$19-'様式３（療養者名簿）（⑤の場合）'!$BJ70+1&lt;=15,IF(NM$19&gt;='様式３（療養者名簿）（⑤の場合）'!$BJ70,IF(NM$19&lt;='様式３（療養者名簿）（⑤の場合）'!$BK70,1,0),0),0)</f>
        <v>0</v>
      </c>
      <c r="NN65" s="248">
        <f>IF(NN$19-'様式３（療養者名簿）（⑤の場合）'!$BJ70+1&lt;=15,IF(NN$19&gt;='様式３（療養者名簿）（⑤の場合）'!$BJ70,IF(NN$19&lt;='様式３（療養者名簿）（⑤の場合）'!$BK70,1,0),0),0)</f>
        <v>0</v>
      </c>
      <c r="NO65" s="248">
        <f>IF(NO$19-'様式３（療養者名簿）（⑤の場合）'!$BJ70+1&lt;=15,IF(NO$19&gt;='様式３（療養者名簿）（⑤の場合）'!$BJ70,IF(NO$19&lt;='様式３（療養者名簿）（⑤の場合）'!$BK70,1,0),0),0)</f>
        <v>0</v>
      </c>
      <c r="NP65" s="248">
        <f>IF(NP$19-'様式３（療養者名簿）（⑤の場合）'!$BJ70+1&lt;=15,IF(NP$19&gt;='様式３（療養者名簿）（⑤の場合）'!$BJ70,IF(NP$19&lt;='様式３（療養者名簿）（⑤の場合）'!$BK70,1,0),0),0)</f>
        <v>0</v>
      </c>
      <c r="NQ65" s="248">
        <f>IF(NQ$19-'様式３（療養者名簿）（⑤の場合）'!$BJ70+1&lt;=15,IF(NQ$19&gt;='様式３（療養者名簿）（⑤の場合）'!$BJ70,IF(NQ$19&lt;='様式３（療養者名簿）（⑤の場合）'!$BK70,1,0),0),0)</f>
        <v>0</v>
      </c>
      <c r="NR65" s="248">
        <f>IF(NR$19-'様式３（療養者名簿）（⑤の場合）'!$BJ70+1&lt;=15,IF(NR$19&gt;='様式３（療養者名簿）（⑤の場合）'!$BJ70,IF(NR$19&lt;='様式３（療養者名簿）（⑤の場合）'!$BK70,1,0),0),0)</f>
        <v>0</v>
      </c>
      <c r="NS65" s="248">
        <f>IF(NS$19-'様式３（療養者名簿）（⑤の場合）'!$BJ70+1&lt;=15,IF(NS$19&gt;='様式３（療養者名簿）（⑤の場合）'!$BJ70,IF(NS$19&lt;='様式３（療養者名簿）（⑤の場合）'!$BK70,1,0),0),0)</f>
        <v>0</v>
      </c>
      <c r="NT65" s="248">
        <f>IF(NT$19-'様式３（療養者名簿）（⑤の場合）'!$BJ70+1&lt;=15,IF(NT$19&gt;='様式３（療養者名簿）（⑤の場合）'!$BJ70,IF(NT$19&lt;='様式３（療養者名簿）（⑤の場合）'!$BK70,1,0),0),0)</f>
        <v>0</v>
      </c>
      <c r="NU65" s="248">
        <f>IF(NU$19-'様式３（療養者名簿）（⑤の場合）'!$BJ70+1&lt;=15,IF(NU$19&gt;='様式３（療養者名簿）（⑤の場合）'!$BJ70,IF(NU$19&lt;='様式３（療養者名簿）（⑤の場合）'!$BK70,1,0),0),0)</f>
        <v>0</v>
      </c>
      <c r="NV65" s="248">
        <f>IF(NV$19-'様式３（療養者名簿）（⑤の場合）'!$BJ70+1&lt;=15,IF(NV$19&gt;='様式３（療養者名簿）（⑤の場合）'!$BJ70,IF(NV$19&lt;='様式３（療養者名簿）（⑤の場合）'!$BK70,1,0),0),0)</f>
        <v>0</v>
      </c>
      <c r="NW65" s="248">
        <f>IF(NW$19-'様式３（療養者名簿）（⑤の場合）'!$BJ70+1&lt;=15,IF(NW$19&gt;='様式３（療養者名簿）（⑤の場合）'!$BJ70,IF(NW$19&lt;='様式３（療養者名簿）（⑤の場合）'!$BK70,1,0),0),0)</f>
        <v>0</v>
      </c>
      <c r="NX65" s="248">
        <f>IF(NX$19-'様式３（療養者名簿）（⑤の場合）'!$BJ70+1&lt;=15,IF(NX$19&gt;='様式３（療養者名簿）（⑤の場合）'!$BJ70,IF(NX$19&lt;='様式３（療養者名簿）（⑤の場合）'!$BK70,1,0),0),0)</f>
        <v>0</v>
      </c>
      <c r="NY65" s="248">
        <f>IF(NY$19-'様式３（療養者名簿）（⑤の場合）'!$BJ70+1&lt;=15,IF(NY$19&gt;='様式３（療養者名簿）（⑤の場合）'!$BJ70,IF(NY$19&lt;='様式３（療養者名簿）（⑤の場合）'!$BK70,1,0),0),0)</f>
        <v>0</v>
      </c>
      <c r="NZ65" s="248">
        <f>IF(NZ$19-'様式３（療養者名簿）（⑤の場合）'!$BJ70+1&lt;=15,IF(NZ$19&gt;='様式３（療養者名簿）（⑤の場合）'!$BJ70,IF(NZ$19&lt;='様式３（療養者名簿）（⑤の場合）'!$BK70,1,0),0),0)</f>
        <v>0</v>
      </c>
      <c r="OA65" s="248">
        <f>IF(OA$19-'様式３（療養者名簿）（⑤の場合）'!$BJ70+1&lt;=15,IF(OA$19&gt;='様式３（療養者名簿）（⑤の場合）'!$BJ70,IF(OA$19&lt;='様式３（療養者名簿）（⑤の場合）'!$BK70,1,0),0),0)</f>
        <v>0</v>
      </c>
      <c r="OB65" s="248">
        <f>IF(OB$19-'様式３（療養者名簿）（⑤の場合）'!$BJ70+1&lt;=15,IF(OB$19&gt;='様式３（療養者名簿）（⑤の場合）'!$BJ70,IF(OB$19&lt;='様式３（療養者名簿）（⑤の場合）'!$BK70,1,0),0),0)</f>
        <v>0</v>
      </c>
      <c r="OC65" s="248">
        <f>IF(OC$19-'様式３（療養者名簿）（⑤の場合）'!$BJ70+1&lt;=15,IF(OC$19&gt;='様式３（療養者名簿）（⑤の場合）'!$BJ70,IF(OC$19&lt;='様式３（療養者名簿）（⑤の場合）'!$BK70,1,0),0),0)</f>
        <v>0</v>
      </c>
      <c r="OD65" s="248">
        <f>IF(OD$19-'様式３（療養者名簿）（⑤の場合）'!$BJ70+1&lt;=15,IF(OD$19&gt;='様式３（療養者名簿）（⑤の場合）'!$BJ70,IF(OD$19&lt;='様式３（療養者名簿）（⑤の場合）'!$BK70,1,0),0),0)</f>
        <v>0</v>
      </c>
      <c r="OE65" s="248">
        <f>IF(OE$19-'様式３（療養者名簿）（⑤の場合）'!$BJ70+1&lt;=15,IF(OE$19&gt;='様式３（療養者名簿）（⑤の場合）'!$BJ70,IF(OE$19&lt;='様式３（療養者名簿）（⑤の場合）'!$BK70,1,0),0),0)</f>
        <v>0</v>
      </c>
      <c r="OF65" s="248">
        <f>IF(OF$19-'様式３（療養者名簿）（⑤の場合）'!$BJ70+1&lt;=15,IF(OF$19&gt;='様式３（療養者名簿）（⑤の場合）'!$BJ70,IF(OF$19&lt;='様式３（療養者名簿）（⑤の場合）'!$BK70,1,0),0),0)</f>
        <v>0</v>
      </c>
      <c r="OG65" s="248">
        <f>IF(OG$19-'様式３（療養者名簿）（⑤の場合）'!$BJ70+1&lt;=15,IF(OG$19&gt;='様式３（療養者名簿）（⑤の場合）'!$BJ70,IF(OG$19&lt;='様式３（療養者名簿）（⑤の場合）'!$BK70,1,0),0),0)</f>
        <v>0</v>
      </c>
      <c r="OH65" s="248">
        <f>IF(OH$19-'様式３（療養者名簿）（⑤の場合）'!$BJ70+1&lt;=15,IF(OH$19&gt;='様式３（療養者名簿）（⑤の場合）'!$BJ70,IF(OH$19&lt;='様式３（療養者名簿）（⑤の場合）'!$BK70,1,0),0),0)</f>
        <v>0</v>
      </c>
      <c r="OI65" s="248">
        <f>IF(OI$19-'様式３（療養者名簿）（⑤の場合）'!$BJ70+1&lt;=15,IF(OI$19&gt;='様式３（療養者名簿）（⑤の場合）'!$BJ70,IF(OI$19&lt;='様式３（療養者名簿）（⑤の場合）'!$BK70,1,0),0),0)</f>
        <v>0</v>
      </c>
      <c r="OJ65" s="248">
        <f>IF(OJ$19-'様式３（療養者名簿）（⑤の場合）'!$BJ70+1&lt;=15,IF(OJ$19&gt;='様式３（療養者名簿）（⑤の場合）'!$BJ70,IF(OJ$19&lt;='様式３（療養者名簿）（⑤の場合）'!$BK70,1,0),0),0)</f>
        <v>0</v>
      </c>
      <c r="OK65" s="248">
        <f>IF(OK$19-'様式３（療養者名簿）（⑤の場合）'!$BJ70+1&lt;=15,IF(OK$19&gt;='様式３（療養者名簿）（⑤の場合）'!$BJ70,IF(OK$19&lt;='様式３（療養者名簿）（⑤の場合）'!$BK70,1,0),0),0)</f>
        <v>0</v>
      </c>
      <c r="OL65" s="248">
        <f>IF(OL$19-'様式３（療養者名簿）（⑤の場合）'!$BJ70+1&lt;=15,IF(OL$19&gt;='様式３（療養者名簿）（⑤の場合）'!$BJ70,IF(OL$19&lt;='様式３（療養者名簿）（⑤の場合）'!$BK70,1,0),0),0)</f>
        <v>0</v>
      </c>
      <c r="OM65" s="248">
        <f>IF(OM$19-'様式３（療養者名簿）（⑤の場合）'!$BJ70+1&lt;=15,IF(OM$19&gt;='様式３（療養者名簿）（⑤の場合）'!$BJ70,IF(OM$19&lt;='様式３（療養者名簿）（⑤の場合）'!$BK70,1,0),0),0)</f>
        <v>0</v>
      </c>
      <c r="ON65" s="248">
        <f>IF(ON$19-'様式３（療養者名簿）（⑤の場合）'!$BJ70+1&lt;=15,IF(ON$19&gt;='様式３（療養者名簿）（⑤の場合）'!$BJ70,IF(ON$19&lt;='様式３（療養者名簿）（⑤の場合）'!$BK70,1,0),0),0)</f>
        <v>0</v>
      </c>
      <c r="OO65" s="248">
        <f>IF(OO$19-'様式３（療養者名簿）（⑤の場合）'!$BJ70+1&lt;=15,IF(OO$19&gt;='様式３（療養者名簿）（⑤の場合）'!$BJ70,IF(OO$19&lt;='様式３（療養者名簿）（⑤の場合）'!$BK70,1,0),0),0)</f>
        <v>0</v>
      </c>
      <c r="OP65" s="248">
        <f>IF(OP$19-'様式３（療養者名簿）（⑤の場合）'!$BJ70+1&lt;=15,IF(OP$19&gt;='様式３（療養者名簿）（⑤の場合）'!$BJ70,IF(OP$19&lt;='様式３（療養者名簿）（⑤の場合）'!$BK70,1,0),0),0)</f>
        <v>0</v>
      </c>
      <c r="OQ65" s="248">
        <f>IF(OQ$19-'様式３（療養者名簿）（⑤の場合）'!$BJ70+1&lt;=15,IF(OQ$19&gt;='様式３（療養者名簿）（⑤の場合）'!$BJ70,IF(OQ$19&lt;='様式３（療養者名簿）（⑤の場合）'!$BK70,1,0),0),0)</f>
        <v>0</v>
      </c>
      <c r="OR65" s="248">
        <f>IF(OR$19-'様式３（療養者名簿）（⑤の場合）'!$BJ70+1&lt;=15,IF(OR$19&gt;='様式３（療養者名簿）（⑤の場合）'!$BJ70,IF(OR$19&lt;='様式３（療養者名簿）（⑤の場合）'!$BK70,1,0),0),0)</f>
        <v>0</v>
      </c>
      <c r="OS65" s="248">
        <f>IF(OS$19-'様式３（療養者名簿）（⑤の場合）'!$BJ70+1&lt;=15,IF(OS$19&gt;='様式３（療養者名簿）（⑤の場合）'!$BJ70,IF(OS$19&lt;='様式３（療養者名簿）（⑤の場合）'!$BK70,1,0),0),0)</f>
        <v>0</v>
      </c>
      <c r="OT65" s="248">
        <f>IF(OT$19-'様式３（療養者名簿）（⑤の場合）'!$BJ70+1&lt;=15,IF(OT$19&gt;='様式３（療養者名簿）（⑤の場合）'!$BJ70,IF(OT$19&lt;='様式３（療養者名簿）（⑤の場合）'!$BK70,1,0),0),0)</f>
        <v>0</v>
      </c>
      <c r="OU65" s="248">
        <f>IF(OU$19-'様式３（療養者名簿）（⑤の場合）'!$BJ70+1&lt;=15,IF(OU$19&gt;='様式３（療養者名簿）（⑤の場合）'!$BJ70,IF(OU$19&lt;='様式３（療養者名簿）（⑤の場合）'!$BK70,1,0),0),0)</f>
        <v>0</v>
      </c>
      <c r="OV65" s="248">
        <f>IF(OV$19-'様式３（療養者名簿）（⑤の場合）'!$BJ70+1&lt;=15,IF(OV$19&gt;='様式３（療養者名簿）（⑤の場合）'!$BJ70,IF(OV$19&lt;='様式３（療養者名簿）（⑤の場合）'!$BK70,1,0),0),0)</f>
        <v>0</v>
      </c>
      <c r="OW65" s="248">
        <f>IF(OW$19-'様式３（療養者名簿）（⑤の場合）'!$BJ70+1&lt;=15,IF(OW$19&gt;='様式３（療養者名簿）（⑤の場合）'!$BJ70,IF(OW$19&lt;='様式３（療養者名簿）（⑤の場合）'!$BK70,1,0),0),0)</f>
        <v>0</v>
      </c>
      <c r="OX65" s="248">
        <f>IF(OX$19-'様式３（療養者名簿）（⑤の場合）'!$BJ70+1&lt;=15,IF(OX$19&gt;='様式３（療養者名簿）（⑤の場合）'!$BJ70,IF(OX$19&lt;='様式３（療養者名簿）（⑤の場合）'!$BK70,1,0),0),0)</f>
        <v>0</v>
      </c>
      <c r="OY65" s="248">
        <f>IF(OY$19-'様式３（療養者名簿）（⑤の場合）'!$BJ70+1&lt;=15,IF(OY$19&gt;='様式３（療養者名簿）（⑤の場合）'!$BJ70,IF(OY$19&lt;='様式３（療養者名簿）（⑤の場合）'!$BK70,1,0),0),0)</f>
        <v>0</v>
      </c>
      <c r="OZ65" s="248">
        <f>IF(OZ$19-'様式３（療養者名簿）（⑤の場合）'!$BJ70+1&lt;=15,IF(OZ$19&gt;='様式３（療養者名簿）（⑤の場合）'!$BJ70,IF(OZ$19&lt;='様式３（療養者名簿）（⑤の場合）'!$BK70,1,0),0),0)</f>
        <v>0</v>
      </c>
      <c r="PA65" s="248">
        <f>IF(PA$19-'様式３（療養者名簿）（⑤の場合）'!$BJ70+1&lt;=15,IF(PA$19&gt;='様式３（療養者名簿）（⑤の場合）'!$BJ70,IF(PA$19&lt;='様式３（療養者名簿）（⑤の場合）'!$BK70,1,0),0),0)</f>
        <v>0</v>
      </c>
      <c r="PB65" s="248">
        <f>IF(PB$19-'様式３（療養者名簿）（⑤の場合）'!$BJ70+1&lt;=15,IF(PB$19&gt;='様式３（療養者名簿）（⑤の場合）'!$BJ70,IF(PB$19&lt;='様式３（療養者名簿）（⑤の場合）'!$BK70,1,0),0),0)</f>
        <v>0</v>
      </c>
      <c r="PC65" s="248">
        <f>IF(PC$19-'様式３（療養者名簿）（⑤の場合）'!$BJ70+1&lt;=15,IF(PC$19&gt;='様式３（療養者名簿）（⑤の場合）'!$BJ70,IF(PC$19&lt;='様式３（療養者名簿）（⑤の場合）'!$BK70,1,0),0),0)</f>
        <v>0</v>
      </c>
      <c r="PD65" s="248">
        <f>IF(PD$19-'様式３（療養者名簿）（⑤の場合）'!$BJ70+1&lt;=15,IF(PD$19&gt;='様式３（療養者名簿）（⑤の場合）'!$BJ70,IF(PD$19&lt;='様式３（療養者名簿）（⑤の場合）'!$BK70,1,0),0),0)</f>
        <v>0</v>
      </c>
      <c r="PE65" s="248">
        <f>IF(PE$19-'様式３（療養者名簿）（⑤の場合）'!$BJ70+1&lt;=15,IF(PE$19&gt;='様式３（療養者名簿）（⑤の場合）'!$BJ70,IF(PE$19&lt;='様式３（療養者名簿）（⑤の場合）'!$BK70,1,0),0),0)</f>
        <v>0</v>
      </c>
      <c r="PF65" s="248">
        <f>IF(PF$19-'様式３（療養者名簿）（⑤の場合）'!$BJ70+1&lt;=15,IF(PF$19&gt;='様式３（療養者名簿）（⑤の場合）'!$BJ70,IF(PF$19&lt;='様式３（療養者名簿）（⑤の場合）'!$BK70,1,0),0),0)</f>
        <v>0</v>
      </c>
      <c r="PG65" s="248">
        <f>IF(PG$19-'様式３（療養者名簿）（⑤の場合）'!$BJ70+1&lt;=15,IF(PG$19&gt;='様式３（療養者名簿）（⑤の場合）'!$BJ70,IF(PG$19&lt;='様式３（療養者名簿）（⑤の場合）'!$BK70,1,0),0),0)</f>
        <v>0</v>
      </c>
      <c r="PH65" s="248">
        <f>IF(PH$19-'様式３（療養者名簿）（⑤の場合）'!$BJ70+1&lt;=15,IF(PH$19&gt;='様式３（療養者名簿）（⑤の場合）'!$BJ70,IF(PH$19&lt;='様式３（療養者名簿）（⑤の場合）'!$BK70,1,0),0),0)</f>
        <v>0</v>
      </c>
      <c r="PI65" s="248">
        <f>IF(PI$19-'様式３（療養者名簿）（⑤の場合）'!$BJ70+1&lt;=15,IF(PI$19&gt;='様式３（療養者名簿）（⑤の場合）'!$BJ70,IF(PI$19&lt;='様式３（療養者名簿）（⑤の場合）'!$BK70,1,0),0),0)</f>
        <v>0</v>
      </c>
      <c r="PJ65" s="248">
        <f>IF(PJ$19-'様式３（療養者名簿）（⑤の場合）'!$BJ70+1&lt;=15,IF(PJ$19&gt;='様式３（療養者名簿）（⑤の場合）'!$BJ70,IF(PJ$19&lt;='様式３（療養者名簿）（⑤の場合）'!$BK70,1,0),0),0)</f>
        <v>0</v>
      </c>
      <c r="PK65" s="248">
        <f>IF(PK$19-'様式３（療養者名簿）（⑤の場合）'!$BJ70+1&lt;=15,IF(PK$19&gt;='様式３（療養者名簿）（⑤の場合）'!$BJ70,IF(PK$19&lt;='様式３（療養者名簿）（⑤の場合）'!$BK70,1,0),0),0)</f>
        <v>0</v>
      </c>
      <c r="PL65" s="248">
        <f>IF(PL$19-'様式３（療養者名簿）（⑤の場合）'!$BJ70+1&lt;=15,IF(PL$19&gt;='様式３（療養者名簿）（⑤の場合）'!$BJ70,IF(PL$19&lt;='様式３（療養者名簿）（⑤の場合）'!$BK70,1,0),0),0)</f>
        <v>0</v>
      </c>
      <c r="PM65" s="248">
        <f>IF(PM$19-'様式３（療養者名簿）（⑤の場合）'!$BJ70+1&lt;=15,IF(PM$19&gt;='様式３（療養者名簿）（⑤の場合）'!$BJ70,IF(PM$19&lt;='様式３（療養者名簿）（⑤の場合）'!$BK70,1,0),0),0)</f>
        <v>0</v>
      </c>
      <c r="PN65" s="248">
        <f>IF(PN$19-'様式３（療養者名簿）（⑤の場合）'!$BJ70+1&lt;=15,IF(PN$19&gt;='様式３（療養者名簿）（⑤の場合）'!$BJ70,IF(PN$19&lt;='様式３（療養者名簿）（⑤の場合）'!$BK70,1,0),0),0)</f>
        <v>0</v>
      </c>
      <c r="PO65" s="248">
        <f>IF(PO$19-'様式３（療養者名簿）（⑤の場合）'!$BJ70+1&lt;=15,IF(PO$19&gt;='様式３（療養者名簿）（⑤の場合）'!$BJ70,IF(PO$19&lt;='様式３（療養者名簿）（⑤の場合）'!$BK70,1,0),0),0)</f>
        <v>0</v>
      </c>
      <c r="PP65" s="248">
        <f>IF(PP$19-'様式３（療養者名簿）（⑤の場合）'!$BJ70+1&lt;=15,IF(PP$19&gt;='様式３（療養者名簿）（⑤の場合）'!$BJ70,IF(PP$19&lt;='様式３（療養者名簿）（⑤の場合）'!$BK70,1,0),0),0)</f>
        <v>0</v>
      </c>
      <c r="PQ65" s="248">
        <f>IF(PQ$19-'様式３（療養者名簿）（⑤の場合）'!$BJ70+1&lt;=15,IF(PQ$19&gt;='様式３（療養者名簿）（⑤の場合）'!$BJ70,IF(PQ$19&lt;='様式３（療養者名簿）（⑤の場合）'!$BK70,1,0),0),0)</f>
        <v>0</v>
      </c>
      <c r="PR65" s="248">
        <f>IF(PR$19-'様式３（療養者名簿）（⑤の場合）'!$BJ70+1&lt;=15,IF(PR$19&gt;='様式３（療養者名簿）（⑤の場合）'!$BJ70,IF(PR$19&lt;='様式３（療養者名簿）（⑤の場合）'!$BK70,1,0),0),0)</f>
        <v>0</v>
      </c>
      <c r="PS65" s="248">
        <f>IF(PS$19-'様式３（療養者名簿）（⑤の場合）'!$BJ70+1&lt;=15,IF(PS$19&gt;='様式３（療養者名簿）（⑤の場合）'!$BJ70,IF(PS$19&lt;='様式３（療養者名簿）（⑤の場合）'!$BK70,1,0),0),0)</f>
        <v>0</v>
      </c>
      <c r="PT65" s="248">
        <f>IF(PT$19-'様式３（療養者名簿）（⑤の場合）'!$BJ70+1&lt;=15,IF(PT$19&gt;='様式３（療養者名簿）（⑤の場合）'!$BJ70,IF(PT$19&lt;='様式３（療養者名簿）（⑤の場合）'!$BK70,1,0),0),0)</f>
        <v>0</v>
      </c>
      <c r="PU65" s="248">
        <f>IF(PU$19-'様式３（療養者名簿）（⑤の場合）'!$BJ70+1&lt;=15,IF(PU$19&gt;='様式３（療養者名簿）（⑤の場合）'!$BJ70,IF(PU$19&lt;='様式３（療養者名簿）（⑤の場合）'!$BK70,1,0),0),0)</f>
        <v>0</v>
      </c>
      <c r="PV65" s="248">
        <f>IF(PV$19-'様式３（療養者名簿）（⑤の場合）'!$BJ70+1&lt;=15,IF(PV$19&gt;='様式３（療養者名簿）（⑤の場合）'!$BJ70,IF(PV$19&lt;='様式３（療養者名簿）（⑤の場合）'!$BK70,1,0),0),0)</f>
        <v>0</v>
      </c>
      <c r="PW65" s="248">
        <f>IF(PW$19-'様式３（療養者名簿）（⑤の場合）'!$BJ70+1&lt;=15,IF(PW$19&gt;='様式３（療養者名簿）（⑤の場合）'!$BJ70,IF(PW$19&lt;='様式３（療養者名簿）（⑤の場合）'!$BK70,1,0),0),0)</f>
        <v>0</v>
      </c>
      <c r="PX65" s="248">
        <f>IF(PX$19-'様式３（療養者名簿）（⑤の場合）'!$BJ70+1&lt;=15,IF(PX$19&gt;='様式３（療養者名簿）（⑤の場合）'!$BJ70,IF(PX$19&lt;='様式３（療養者名簿）（⑤の場合）'!$BK70,1,0),0),0)</f>
        <v>0</v>
      </c>
      <c r="PY65" s="248">
        <f>IF(PY$19-'様式３（療養者名簿）（⑤の場合）'!$BJ70+1&lt;=15,IF(PY$19&gt;='様式３（療養者名簿）（⑤の場合）'!$BJ70,IF(PY$19&lt;='様式３（療養者名簿）（⑤の場合）'!$BK70,1,0),0),0)</f>
        <v>0</v>
      </c>
      <c r="PZ65" s="248">
        <f>IF(PZ$19-'様式３（療養者名簿）（⑤の場合）'!$BJ70+1&lt;=15,IF(PZ$19&gt;='様式３（療養者名簿）（⑤の場合）'!$BJ70,IF(PZ$19&lt;='様式３（療養者名簿）（⑤の場合）'!$BK70,1,0),0),0)</f>
        <v>0</v>
      </c>
      <c r="QA65" s="248">
        <f>IF(QA$19-'様式３（療養者名簿）（⑤の場合）'!$BJ70+1&lt;=15,IF(QA$19&gt;='様式３（療養者名簿）（⑤の場合）'!$BJ70,IF(QA$19&lt;='様式３（療養者名簿）（⑤の場合）'!$BK70,1,0),0),0)</f>
        <v>0</v>
      </c>
      <c r="QB65" s="248">
        <f>IF(QB$19-'様式３（療養者名簿）（⑤の場合）'!$BJ70+1&lt;=15,IF(QB$19&gt;='様式３（療養者名簿）（⑤の場合）'!$BJ70,IF(QB$19&lt;='様式３（療養者名簿）（⑤の場合）'!$BK70,1,0),0),0)</f>
        <v>0</v>
      </c>
      <c r="QC65" s="248">
        <f>IF(QC$19-'様式３（療養者名簿）（⑤の場合）'!$BJ70+1&lt;=15,IF(QC$19&gt;='様式３（療養者名簿）（⑤の場合）'!$BJ70,IF(QC$19&lt;='様式３（療養者名簿）（⑤の場合）'!$BK70,1,0),0),0)</f>
        <v>0</v>
      </c>
      <c r="QD65" s="248">
        <f>IF(QD$19-'様式３（療養者名簿）（⑤の場合）'!$BJ70+1&lt;=15,IF(QD$19&gt;='様式３（療養者名簿）（⑤の場合）'!$BJ70,IF(QD$19&lt;='様式３（療養者名簿）（⑤の場合）'!$BK70,1,0),0),0)</f>
        <v>0</v>
      </c>
      <c r="QE65" s="248">
        <f>IF(QE$19-'様式３（療養者名簿）（⑤の場合）'!$BJ70+1&lt;=15,IF(QE$19&gt;='様式３（療養者名簿）（⑤の場合）'!$BJ70,IF(QE$19&lt;='様式３（療養者名簿）（⑤の場合）'!$BK70,1,0),0),0)</f>
        <v>0</v>
      </c>
      <c r="QF65" s="248">
        <f>IF(QF$19-'様式３（療養者名簿）（⑤の場合）'!$BJ70+1&lt;=15,IF(QF$19&gt;='様式３（療養者名簿）（⑤の場合）'!$BJ70,IF(QF$19&lt;='様式３（療養者名簿）（⑤の場合）'!$BK70,1,0),0),0)</f>
        <v>0</v>
      </c>
      <c r="QG65" s="248">
        <f>IF(QG$19-'様式３（療養者名簿）（⑤の場合）'!$BJ70+1&lt;=15,IF(QG$19&gt;='様式３（療養者名簿）（⑤の場合）'!$BJ70,IF(QG$19&lt;='様式３（療養者名簿）（⑤の場合）'!$BK70,1,0),0),0)</f>
        <v>0</v>
      </c>
      <c r="QH65" s="248">
        <f>IF(QH$19-'様式３（療養者名簿）（⑤の場合）'!$BJ70+1&lt;=15,IF(QH$19&gt;='様式３（療養者名簿）（⑤の場合）'!$BJ70,IF(QH$19&lt;='様式３（療養者名簿）（⑤の場合）'!$BK70,1,0),0),0)</f>
        <v>0</v>
      </c>
      <c r="QI65" s="248">
        <f>IF(QI$19-'様式３（療養者名簿）（⑤の場合）'!$BJ70+1&lt;=15,IF(QI$19&gt;='様式３（療養者名簿）（⑤の場合）'!$BJ70,IF(QI$19&lt;='様式３（療養者名簿）（⑤の場合）'!$BK70,1,0),0),0)</f>
        <v>0</v>
      </c>
      <c r="QJ65" s="248">
        <f>IF(QJ$19-'様式３（療養者名簿）（⑤の場合）'!$BJ70+1&lt;=15,IF(QJ$19&gt;='様式３（療養者名簿）（⑤の場合）'!$BJ70,IF(QJ$19&lt;='様式３（療養者名簿）（⑤の場合）'!$BK70,1,0),0),0)</f>
        <v>0</v>
      </c>
      <c r="QK65" s="248">
        <f>IF(QK$19-'様式３（療養者名簿）（⑤の場合）'!$BJ70+1&lt;=15,IF(QK$19&gt;='様式３（療養者名簿）（⑤の場合）'!$BJ70,IF(QK$19&lt;='様式３（療養者名簿）（⑤の場合）'!$BK70,1,0),0),0)</f>
        <v>0</v>
      </c>
      <c r="QL65" s="248">
        <f>IF(QL$19-'様式３（療養者名簿）（⑤の場合）'!$BJ70+1&lt;=15,IF(QL$19&gt;='様式３（療養者名簿）（⑤の場合）'!$BJ70,IF(QL$19&lt;='様式３（療養者名簿）（⑤の場合）'!$BK70,1,0),0),0)</f>
        <v>0</v>
      </c>
      <c r="QM65" s="248">
        <f>IF(QM$19-'様式３（療養者名簿）（⑤の場合）'!$BJ70+1&lt;=15,IF(QM$19&gt;='様式３（療養者名簿）（⑤の場合）'!$BJ70,IF(QM$19&lt;='様式３（療養者名簿）（⑤の場合）'!$BK70,1,0),0),0)</f>
        <v>0</v>
      </c>
      <c r="QN65" s="248">
        <f>IF(QN$19-'様式３（療養者名簿）（⑤の場合）'!$BJ70+1&lt;=15,IF(QN$19&gt;='様式３（療養者名簿）（⑤の場合）'!$BJ70,IF(QN$19&lt;='様式３（療養者名簿）（⑤の場合）'!$BK70,1,0),0),0)</f>
        <v>0</v>
      </c>
      <c r="QO65" s="248">
        <f>IF(QO$19-'様式３（療養者名簿）（⑤の場合）'!$BJ70+1&lt;=15,IF(QO$19&gt;='様式３（療養者名簿）（⑤の場合）'!$BJ70,IF(QO$19&lt;='様式３（療養者名簿）（⑤の場合）'!$BK70,1,0),0),0)</f>
        <v>0</v>
      </c>
      <c r="QP65" s="248">
        <f>IF(QP$19-'様式３（療養者名簿）（⑤の場合）'!$BJ70+1&lt;=15,IF(QP$19&gt;='様式３（療養者名簿）（⑤の場合）'!$BJ70,IF(QP$19&lt;='様式３（療養者名簿）（⑤の場合）'!$BK70,1,0),0),0)</f>
        <v>0</v>
      </c>
      <c r="QQ65" s="248">
        <f>IF(QQ$19-'様式３（療養者名簿）（⑤の場合）'!$BJ70+1&lt;=15,IF(QQ$19&gt;='様式３（療養者名簿）（⑤の場合）'!$BJ70,IF(QQ$19&lt;='様式３（療養者名簿）（⑤の場合）'!$BK70,1,0),0),0)</f>
        <v>0</v>
      </c>
      <c r="QR65" s="248">
        <f>IF(QR$19-'様式３（療養者名簿）（⑤の場合）'!$BJ70+1&lt;=15,IF(QR$19&gt;='様式３（療養者名簿）（⑤の場合）'!$BJ70,IF(QR$19&lt;='様式３（療養者名簿）（⑤の場合）'!$BK70,1,0),0),0)</f>
        <v>0</v>
      </c>
      <c r="QS65" s="248">
        <f>IF(QS$19-'様式３（療養者名簿）（⑤の場合）'!$BJ70+1&lt;=15,IF(QS$19&gt;='様式３（療養者名簿）（⑤の場合）'!$BJ70,IF(QS$19&lt;='様式３（療養者名簿）（⑤の場合）'!$BK70,1,0),0),0)</f>
        <v>0</v>
      </c>
      <c r="QT65" s="248">
        <f>IF(QT$19-'様式３（療養者名簿）（⑤の場合）'!$BJ70+1&lt;=15,IF(QT$19&gt;='様式３（療養者名簿）（⑤の場合）'!$BJ70,IF(QT$19&lt;='様式３（療養者名簿）（⑤の場合）'!$BK70,1,0),0),0)</f>
        <v>0</v>
      </c>
      <c r="QU65" s="248">
        <f>IF(QU$19-'様式３（療養者名簿）（⑤の場合）'!$BJ70+1&lt;=15,IF(QU$19&gt;='様式３（療養者名簿）（⑤の場合）'!$BJ70,IF(QU$19&lt;='様式３（療養者名簿）（⑤の場合）'!$BK70,1,0),0),0)</f>
        <v>0</v>
      </c>
      <c r="QV65" s="248">
        <f>IF(QV$19-'様式３（療養者名簿）（⑤の場合）'!$BJ70+1&lt;=15,IF(QV$19&gt;='様式３（療養者名簿）（⑤の場合）'!$BJ70,IF(QV$19&lt;='様式３（療養者名簿）（⑤の場合）'!$BK70,1,0),0),0)</f>
        <v>0</v>
      </c>
      <c r="QW65" s="248">
        <f>IF(QW$19-'様式３（療養者名簿）（⑤の場合）'!$BJ70+1&lt;=15,IF(QW$19&gt;='様式３（療養者名簿）（⑤の場合）'!$BJ70,IF(QW$19&lt;='様式３（療養者名簿）（⑤の場合）'!$BK70,1,0),0),0)</f>
        <v>0</v>
      </c>
      <c r="QX65" s="248">
        <f>IF(QX$19-'様式３（療養者名簿）（⑤の場合）'!$BJ70+1&lt;=15,IF(QX$19&gt;='様式３（療養者名簿）（⑤の場合）'!$BJ70,IF(QX$19&lt;='様式３（療養者名簿）（⑤の場合）'!$BK70,1,0),0),0)</f>
        <v>0</v>
      </c>
      <c r="QY65" s="248">
        <f>IF(QY$19-'様式３（療養者名簿）（⑤の場合）'!$BJ70+1&lt;=15,IF(QY$19&gt;='様式３（療養者名簿）（⑤の場合）'!$BJ70,IF(QY$19&lt;='様式３（療養者名簿）（⑤の場合）'!$BK70,1,0),0),0)</f>
        <v>0</v>
      </c>
      <c r="QZ65" s="248">
        <f>IF(QZ$19-'様式３（療養者名簿）（⑤の場合）'!$BJ70+1&lt;=15,IF(QZ$19&gt;='様式３（療養者名簿）（⑤の場合）'!$BJ70,IF(QZ$19&lt;='様式３（療養者名簿）（⑤の場合）'!$BK70,1,0),0),0)</f>
        <v>0</v>
      </c>
      <c r="RA65" s="248">
        <f>IF(RA$19-'様式３（療養者名簿）（⑤の場合）'!$BJ70+1&lt;=15,IF(RA$19&gt;='様式３（療養者名簿）（⑤の場合）'!$BJ70,IF(RA$19&lt;='様式３（療養者名簿）（⑤の場合）'!$BK70,1,0),0),0)</f>
        <v>0</v>
      </c>
      <c r="RB65" s="248">
        <f>IF(RB$19-'様式３（療養者名簿）（⑤の場合）'!$BJ70+1&lt;=15,IF(RB$19&gt;='様式３（療養者名簿）（⑤の場合）'!$BJ70,IF(RB$19&lt;='様式３（療養者名簿）（⑤の場合）'!$BK70,1,0),0),0)</f>
        <v>0</v>
      </c>
      <c r="RC65" s="248">
        <f>IF(RC$19-'様式３（療養者名簿）（⑤の場合）'!$BJ70+1&lt;=15,IF(RC$19&gt;='様式３（療養者名簿）（⑤の場合）'!$BJ70,IF(RC$19&lt;='様式３（療養者名簿）（⑤の場合）'!$BK70,1,0),0),0)</f>
        <v>0</v>
      </c>
      <c r="RD65" s="248">
        <f>IF(RD$19-'様式３（療養者名簿）（⑤の場合）'!$BJ70+1&lt;=15,IF(RD$19&gt;='様式３（療養者名簿）（⑤の場合）'!$BJ70,IF(RD$19&lt;='様式３（療養者名簿）（⑤の場合）'!$BK70,1,0),0),0)</f>
        <v>0</v>
      </c>
      <c r="RE65" s="248">
        <f>IF(RE$19-'様式３（療養者名簿）（⑤の場合）'!$BJ70+1&lt;=15,IF(RE$19&gt;='様式３（療養者名簿）（⑤の場合）'!$BJ70,IF(RE$19&lt;='様式３（療養者名簿）（⑤の場合）'!$BK70,1,0),0),0)</f>
        <v>0</v>
      </c>
      <c r="RF65" s="248">
        <f>IF(RF$19-'様式３（療養者名簿）（⑤の場合）'!$BJ70+1&lt;=15,IF(RF$19&gt;='様式３（療養者名簿）（⑤の場合）'!$BJ70,IF(RF$19&lt;='様式３（療養者名簿）（⑤の場合）'!$BK70,1,0),0),0)</f>
        <v>0</v>
      </c>
      <c r="RG65" s="248">
        <f>IF(RG$19-'様式３（療養者名簿）（⑤の場合）'!$BJ70+1&lt;=15,IF(RG$19&gt;='様式３（療養者名簿）（⑤の場合）'!$BJ70,IF(RG$19&lt;='様式３（療養者名簿）（⑤の場合）'!$BK70,1,0),0),0)</f>
        <v>0</v>
      </c>
      <c r="RH65" s="248">
        <f>IF(RH$19-'様式３（療養者名簿）（⑤の場合）'!$BJ70+1&lt;=15,IF(RH$19&gt;='様式３（療養者名簿）（⑤の場合）'!$BJ70,IF(RH$19&lt;='様式３（療養者名簿）（⑤の場合）'!$BK70,1,0),0),0)</f>
        <v>0</v>
      </c>
      <c r="RI65" s="248">
        <f>IF(RI$19-'様式３（療養者名簿）（⑤の場合）'!$BJ70+1&lt;=15,IF(RI$19&gt;='様式３（療養者名簿）（⑤の場合）'!$BJ70,IF(RI$19&lt;='様式３（療養者名簿）（⑤の場合）'!$BK70,1,0),0),0)</f>
        <v>0</v>
      </c>
      <c r="RJ65" s="248">
        <f>IF(RJ$19-'様式３（療養者名簿）（⑤の場合）'!$BJ70+1&lt;=15,IF(RJ$19&gt;='様式３（療養者名簿）（⑤の場合）'!$BJ70,IF(RJ$19&lt;='様式３（療養者名簿）（⑤の場合）'!$BK70,1,0),0),0)</f>
        <v>0</v>
      </c>
      <c r="RK65" s="248">
        <f>IF(RK$19-'様式３（療養者名簿）（⑤の場合）'!$BJ70+1&lt;=15,IF(RK$19&gt;='様式３（療養者名簿）（⑤の場合）'!$BJ70,IF(RK$19&lt;='様式３（療養者名簿）（⑤の場合）'!$BK70,1,0),0),0)</f>
        <v>0</v>
      </c>
      <c r="RL65" s="248">
        <f>IF(RL$19-'様式３（療養者名簿）（⑤の場合）'!$BJ70+1&lt;=15,IF(RL$19&gt;='様式３（療養者名簿）（⑤の場合）'!$BJ70,IF(RL$19&lt;='様式３（療養者名簿）（⑤の場合）'!$BK70,1,0),0),0)</f>
        <v>0</v>
      </c>
      <c r="RM65" s="248">
        <f>IF(RM$19-'様式３（療養者名簿）（⑤の場合）'!$BJ70+1&lt;=15,IF(RM$19&gt;='様式３（療養者名簿）（⑤の場合）'!$BJ70,IF(RM$19&lt;='様式３（療養者名簿）（⑤の場合）'!$BK70,1,0),0),0)</f>
        <v>0</v>
      </c>
      <c r="RN65" s="248">
        <f>IF(RN$19-'様式３（療養者名簿）（⑤の場合）'!$BJ70+1&lt;=15,IF(RN$19&gt;='様式３（療養者名簿）（⑤の場合）'!$BJ70,IF(RN$19&lt;='様式３（療養者名簿）（⑤の場合）'!$BK70,1,0),0),0)</f>
        <v>0</v>
      </c>
      <c r="RO65" s="248">
        <f>IF(RO$19-'様式３（療養者名簿）（⑤の場合）'!$BJ70+1&lt;=15,IF(RO$19&gt;='様式３（療養者名簿）（⑤の場合）'!$BJ70,IF(RO$19&lt;='様式３（療養者名簿）（⑤の場合）'!$BK70,1,0),0),0)</f>
        <v>0</v>
      </c>
      <c r="RP65" s="248">
        <f>IF(RP$19-'様式３（療養者名簿）（⑤の場合）'!$BJ70+1&lt;=15,IF(RP$19&gt;='様式３（療養者名簿）（⑤の場合）'!$BJ70,IF(RP$19&lt;='様式３（療養者名簿）（⑤の場合）'!$BK70,1,0),0),0)</f>
        <v>0</v>
      </c>
      <c r="RQ65" s="248">
        <f>IF(RQ$19-'様式３（療養者名簿）（⑤の場合）'!$BJ70+1&lt;=15,IF(RQ$19&gt;='様式３（療養者名簿）（⑤の場合）'!$BJ70,IF(RQ$19&lt;='様式３（療養者名簿）（⑤の場合）'!$BK70,1,0),0),0)</f>
        <v>0</v>
      </c>
      <c r="RR65" s="248">
        <f>IF(RR$19-'様式３（療養者名簿）（⑤の場合）'!$BJ70+1&lt;=15,IF(RR$19&gt;='様式３（療養者名簿）（⑤の場合）'!$BJ70,IF(RR$19&lt;='様式３（療養者名簿）（⑤の場合）'!$BK70,1,0),0),0)</f>
        <v>0</v>
      </c>
      <c r="RS65" s="248">
        <f>IF(RS$19-'様式３（療養者名簿）（⑤の場合）'!$BJ70+1&lt;=15,IF(RS$19&gt;='様式３（療養者名簿）（⑤の場合）'!$BJ70,IF(RS$19&lt;='様式３（療養者名簿）（⑤の場合）'!$BK70,1,0),0),0)</f>
        <v>0</v>
      </c>
      <c r="RT65" s="248">
        <f>IF(RT$19-'様式３（療養者名簿）（⑤の場合）'!$BJ70+1&lt;=15,IF(RT$19&gt;='様式３（療養者名簿）（⑤の場合）'!$BJ70,IF(RT$19&lt;='様式３（療養者名簿）（⑤の場合）'!$BK70,1,0),0),0)</f>
        <v>0</v>
      </c>
      <c r="RU65" s="248">
        <f>IF(RU$19-'様式３（療養者名簿）（⑤の場合）'!$BJ70+1&lt;=15,IF(RU$19&gt;='様式３（療養者名簿）（⑤の場合）'!$BJ70,IF(RU$19&lt;='様式３（療養者名簿）（⑤の場合）'!$BK70,1,0),0),0)</f>
        <v>0</v>
      </c>
      <c r="RV65" s="248">
        <f>IF(RV$19-'様式３（療養者名簿）（⑤の場合）'!$BJ70+1&lt;=15,IF(RV$19&gt;='様式３（療養者名簿）（⑤の場合）'!$BJ70,IF(RV$19&lt;='様式３（療養者名簿）（⑤の場合）'!$BK70,1,0),0),0)</f>
        <v>0</v>
      </c>
      <c r="RW65" s="248">
        <f>IF(RW$19-'様式３（療養者名簿）（⑤の場合）'!$BJ70+1&lt;=15,IF(RW$19&gt;='様式３（療養者名簿）（⑤の場合）'!$BJ70,IF(RW$19&lt;='様式３（療養者名簿）（⑤の場合）'!$BK70,1,0),0),0)</f>
        <v>0</v>
      </c>
      <c r="RX65" s="248">
        <f>IF(RX$19-'様式３（療養者名簿）（⑤の場合）'!$BJ70+1&lt;=15,IF(RX$19&gt;='様式３（療養者名簿）（⑤の場合）'!$BJ70,IF(RX$19&lt;='様式３（療養者名簿）（⑤の場合）'!$BK70,1,0),0),0)</f>
        <v>0</v>
      </c>
      <c r="RY65" s="248">
        <f>IF(RY$19-'様式３（療養者名簿）（⑤の場合）'!$BJ70+1&lt;=15,IF(RY$19&gt;='様式３（療養者名簿）（⑤の場合）'!$BJ70,IF(RY$19&lt;='様式３（療養者名簿）（⑤の場合）'!$BK70,1,0),0),0)</f>
        <v>0</v>
      </c>
      <c r="RZ65" s="248">
        <f>IF(RZ$19-'様式３（療養者名簿）（⑤の場合）'!$BJ70+1&lt;=15,IF(RZ$19&gt;='様式３（療養者名簿）（⑤の場合）'!$BJ70,IF(RZ$19&lt;='様式３（療養者名簿）（⑤の場合）'!$BK70,1,0),0),0)</f>
        <v>0</v>
      </c>
      <c r="SA65" s="248">
        <f>IF(SA$19-'様式３（療養者名簿）（⑤の場合）'!$BJ70+1&lt;=15,IF(SA$19&gt;='様式３（療養者名簿）（⑤の場合）'!$BJ70,IF(SA$19&lt;='様式３（療養者名簿）（⑤の場合）'!$BK70,1,0),0),0)</f>
        <v>0</v>
      </c>
      <c r="SB65" s="248">
        <f>IF(SB$19-'様式３（療養者名簿）（⑤の場合）'!$BJ70+1&lt;=15,IF(SB$19&gt;='様式３（療養者名簿）（⑤の場合）'!$BJ70,IF(SB$19&lt;='様式３（療養者名簿）（⑤の場合）'!$BK70,1,0),0),0)</f>
        <v>0</v>
      </c>
      <c r="SC65" s="248">
        <f>IF(SC$19-'様式３（療養者名簿）（⑤の場合）'!$BJ70+1&lt;=15,IF(SC$19&gt;='様式３（療養者名簿）（⑤の場合）'!$BJ70,IF(SC$19&lt;='様式３（療養者名簿）（⑤の場合）'!$BK70,1,0),0),0)</f>
        <v>0</v>
      </c>
      <c r="SD65" s="248">
        <f>IF(SD$19-'様式３（療養者名簿）（⑤の場合）'!$BJ70+1&lt;=15,IF(SD$19&gt;='様式３（療養者名簿）（⑤の場合）'!$BJ70,IF(SD$19&lt;='様式３（療養者名簿）（⑤の場合）'!$BK70,1,0),0),0)</f>
        <v>0</v>
      </c>
      <c r="SE65" s="248">
        <f>IF(SE$19-'様式３（療養者名簿）（⑤の場合）'!$BJ70+1&lt;=15,IF(SE$19&gt;='様式３（療養者名簿）（⑤の場合）'!$BJ70,IF(SE$19&lt;='様式３（療養者名簿）（⑤の場合）'!$BK70,1,0),0),0)</f>
        <v>0</v>
      </c>
      <c r="SF65" s="248">
        <f>IF(SF$19-'様式３（療養者名簿）（⑤の場合）'!$BJ70+1&lt;=15,IF(SF$19&gt;='様式３（療養者名簿）（⑤の場合）'!$BJ70,IF(SF$19&lt;='様式３（療養者名簿）（⑤の場合）'!$BK70,1,0),0),0)</f>
        <v>0</v>
      </c>
      <c r="SG65" s="248">
        <f>IF(SG$19-'様式３（療養者名簿）（⑤の場合）'!$BJ70+1&lt;=15,IF(SG$19&gt;='様式３（療養者名簿）（⑤の場合）'!$BJ70,IF(SG$19&lt;='様式３（療養者名簿）（⑤の場合）'!$BK70,1,0),0),0)</f>
        <v>0</v>
      </c>
      <c r="SH65" s="248">
        <f>IF(SH$19-'様式３（療養者名簿）（⑤の場合）'!$BJ70+1&lt;=15,IF(SH$19&gt;='様式３（療養者名簿）（⑤の場合）'!$BJ70,IF(SH$19&lt;='様式３（療養者名簿）（⑤の場合）'!$BK70,1,0),0),0)</f>
        <v>0</v>
      </c>
      <c r="SI65" s="248">
        <f>IF(SI$19-'様式３（療養者名簿）（⑤の場合）'!$BJ70+1&lt;=15,IF(SI$19&gt;='様式３（療養者名簿）（⑤の場合）'!$BJ70,IF(SI$19&lt;='様式３（療養者名簿）（⑤の場合）'!$BK70,1,0),0),0)</f>
        <v>0</v>
      </c>
      <c r="SJ65" s="248">
        <f>IF(SJ$19-'様式３（療養者名簿）（⑤の場合）'!$BJ70+1&lt;=15,IF(SJ$19&gt;='様式３（療養者名簿）（⑤の場合）'!$BJ70,IF(SJ$19&lt;='様式３（療養者名簿）（⑤の場合）'!$BK70,1,0),0),0)</f>
        <v>0</v>
      </c>
      <c r="SK65" s="248">
        <f>IF(SK$19-'様式３（療養者名簿）（⑤の場合）'!$BJ70+1&lt;=15,IF(SK$19&gt;='様式３（療養者名簿）（⑤の場合）'!$BJ70,IF(SK$19&lt;='様式３（療養者名簿）（⑤の場合）'!$BK70,1,0),0),0)</f>
        <v>0</v>
      </c>
      <c r="SL65" s="248">
        <f>IF(SL$19-'様式３（療養者名簿）（⑤の場合）'!$BJ70+1&lt;=15,IF(SL$19&gt;='様式３（療養者名簿）（⑤の場合）'!$BJ70,IF(SL$19&lt;='様式３（療養者名簿）（⑤の場合）'!$BK70,1,0),0),0)</f>
        <v>0</v>
      </c>
      <c r="SM65" s="248">
        <f>IF(SM$19-'様式３（療養者名簿）（⑤の場合）'!$BJ70+1&lt;=15,IF(SM$19&gt;='様式３（療養者名簿）（⑤の場合）'!$BJ70,IF(SM$19&lt;='様式３（療養者名簿）（⑤の場合）'!$BK70,1,0),0),0)</f>
        <v>0</v>
      </c>
      <c r="SN65" s="248">
        <f>IF(SN$19-'様式３（療養者名簿）（⑤の場合）'!$BJ70+1&lt;=15,IF(SN$19&gt;='様式３（療養者名簿）（⑤の場合）'!$BJ70,IF(SN$19&lt;='様式３（療養者名簿）（⑤の場合）'!$BK70,1,0),0),0)</f>
        <v>0</v>
      </c>
      <c r="SO65" s="248">
        <f>IF(SO$19-'様式３（療養者名簿）（⑤の場合）'!$BJ70+1&lt;=15,IF(SO$19&gt;='様式３（療養者名簿）（⑤の場合）'!$BJ70,IF(SO$19&lt;='様式３（療養者名簿）（⑤の場合）'!$BK70,1,0),0),0)</f>
        <v>0</v>
      </c>
      <c r="SP65" s="248">
        <f>IF(SP$19-'様式３（療養者名簿）（⑤の場合）'!$BJ70+1&lt;=15,IF(SP$19&gt;='様式３（療養者名簿）（⑤の場合）'!$BJ70,IF(SP$19&lt;='様式３（療養者名簿）（⑤の場合）'!$BK70,1,0),0),0)</f>
        <v>0</v>
      </c>
      <c r="SQ65" s="248">
        <f>IF(SQ$19-'様式３（療養者名簿）（⑤の場合）'!$BJ70+1&lt;=15,IF(SQ$19&gt;='様式３（療養者名簿）（⑤の場合）'!$BJ70,IF(SQ$19&lt;='様式３（療養者名簿）（⑤の場合）'!$BK70,1,0),0),0)</f>
        <v>0</v>
      </c>
      <c r="SR65" s="248">
        <f>IF(SR$19-'様式３（療養者名簿）（⑤の場合）'!$BJ70+1&lt;=15,IF(SR$19&gt;='様式３（療養者名簿）（⑤の場合）'!$BJ70,IF(SR$19&lt;='様式３（療養者名簿）（⑤の場合）'!$BK70,1,0),0),0)</f>
        <v>0</v>
      </c>
      <c r="SS65" s="248">
        <f>IF(SS$19-'様式３（療養者名簿）（⑤の場合）'!$BJ70+1&lt;=15,IF(SS$19&gt;='様式３（療養者名簿）（⑤の場合）'!$BJ70,IF(SS$19&lt;='様式３（療養者名簿）（⑤の場合）'!$BK70,1,0),0),0)</f>
        <v>0</v>
      </c>
      <c r="ST65" s="248">
        <f>IF(ST$19-'様式３（療養者名簿）（⑤の場合）'!$BJ70+1&lt;=15,IF(ST$19&gt;='様式３（療養者名簿）（⑤の場合）'!$BJ70,IF(ST$19&lt;='様式３（療養者名簿）（⑤の場合）'!$BK70,1,0),0),0)</f>
        <v>0</v>
      </c>
      <c r="SU65" s="248">
        <f>IF(SU$19-'様式３（療養者名簿）（⑤の場合）'!$BJ70+1&lt;=15,IF(SU$19&gt;='様式３（療養者名簿）（⑤の場合）'!$BJ70,IF(SU$19&lt;='様式３（療養者名簿）（⑤の場合）'!$BK70,1,0),0),0)</f>
        <v>0</v>
      </c>
      <c r="SV65" s="248">
        <f>IF(SV$19-'様式３（療養者名簿）（⑤の場合）'!$BJ70+1&lt;=15,IF(SV$19&gt;='様式３（療養者名簿）（⑤の場合）'!$BJ70,IF(SV$19&lt;='様式３（療養者名簿）（⑤の場合）'!$BK70,1,0),0),0)</f>
        <v>0</v>
      </c>
      <c r="SW65" s="248">
        <f>IF(SW$19-'様式３（療養者名簿）（⑤の場合）'!$BJ70+1&lt;=15,IF(SW$19&gt;='様式３（療養者名簿）（⑤の場合）'!$BJ70,IF(SW$19&lt;='様式３（療養者名簿）（⑤の場合）'!$BK70,1,0),0),0)</f>
        <v>0</v>
      </c>
      <c r="SX65" s="248">
        <f>IF(SX$19-'様式３（療養者名簿）（⑤の場合）'!$BJ70+1&lt;=15,IF(SX$19&gt;='様式３（療養者名簿）（⑤の場合）'!$BJ70,IF(SX$19&lt;='様式３（療養者名簿）（⑤の場合）'!$BK70,1,0),0),0)</f>
        <v>0</v>
      </c>
      <c r="SY65" s="248">
        <f>IF(SY$19-'様式３（療養者名簿）（⑤の場合）'!$BJ70+1&lt;=15,IF(SY$19&gt;='様式３（療養者名簿）（⑤の場合）'!$BJ70,IF(SY$19&lt;='様式３（療養者名簿）（⑤の場合）'!$BK70,1,0),0),0)</f>
        <v>0</v>
      </c>
      <c r="SZ65" s="248">
        <f>IF(SZ$19-'様式３（療養者名簿）（⑤の場合）'!$BJ70+1&lt;=15,IF(SZ$19&gt;='様式３（療養者名簿）（⑤の場合）'!$BJ70,IF(SZ$19&lt;='様式３（療養者名簿）（⑤の場合）'!$BK70,1,0),0),0)</f>
        <v>0</v>
      </c>
      <c r="TA65" s="248">
        <f>IF(TA$19-'様式３（療養者名簿）（⑤の場合）'!$BJ70+1&lt;=15,IF(TA$19&gt;='様式３（療養者名簿）（⑤の場合）'!$BJ70,IF(TA$19&lt;='様式３（療養者名簿）（⑤の場合）'!$BK70,1,0),0),0)</f>
        <v>0</v>
      </c>
      <c r="TB65" s="248">
        <f>IF(TB$19-'様式３（療養者名簿）（⑤の場合）'!$BJ70+1&lt;=15,IF(TB$19&gt;='様式３（療養者名簿）（⑤の場合）'!$BJ70,IF(TB$19&lt;='様式３（療養者名簿）（⑤の場合）'!$BK70,1,0),0),0)</f>
        <v>0</v>
      </c>
      <c r="TC65" s="248">
        <f>IF(TC$19-'様式３（療養者名簿）（⑤の場合）'!$BJ70+1&lt;=15,IF(TC$19&gt;='様式３（療養者名簿）（⑤の場合）'!$BJ70,IF(TC$19&lt;='様式３（療養者名簿）（⑤の場合）'!$BK70,1,0),0),0)</f>
        <v>0</v>
      </c>
      <c r="TD65" s="248">
        <f>IF(TD$19-'様式３（療養者名簿）（⑤の場合）'!$BJ70+1&lt;=15,IF(TD$19&gt;='様式３（療養者名簿）（⑤の場合）'!$BJ70,IF(TD$19&lt;='様式３（療養者名簿）（⑤の場合）'!$BK70,1,0),0),0)</f>
        <v>0</v>
      </c>
      <c r="TE65" s="248">
        <f>IF(TE$19-'様式３（療養者名簿）（⑤の場合）'!$BJ70+1&lt;=15,IF(TE$19&gt;='様式３（療養者名簿）（⑤の場合）'!$BJ70,IF(TE$19&lt;='様式３（療養者名簿）（⑤の場合）'!$BK70,1,0),0),0)</f>
        <v>0</v>
      </c>
      <c r="TF65" s="248">
        <f>IF(TF$19-'様式３（療養者名簿）（⑤の場合）'!$BJ70+1&lt;=15,IF(TF$19&gt;='様式３（療養者名簿）（⑤の場合）'!$BJ70,IF(TF$19&lt;='様式３（療養者名簿）（⑤の場合）'!$BK70,1,0),0),0)</f>
        <v>0</v>
      </c>
      <c r="TG65" s="248">
        <f>IF(TG$19-'様式３（療養者名簿）（⑤の場合）'!$BJ70+1&lt;=15,IF(TG$19&gt;='様式３（療養者名簿）（⑤の場合）'!$BJ70,IF(TG$19&lt;='様式３（療養者名簿）（⑤の場合）'!$BK70,1,0),0),0)</f>
        <v>0</v>
      </c>
      <c r="TH65" s="248">
        <f>IF(TH$19-'様式３（療養者名簿）（⑤の場合）'!$BJ70+1&lt;=15,IF(TH$19&gt;='様式３（療養者名簿）（⑤の場合）'!$BJ70,IF(TH$19&lt;='様式３（療養者名簿）（⑤の場合）'!$BK70,1,0),0),0)</f>
        <v>0</v>
      </c>
      <c r="TI65" s="248">
        <f>IF(TI$19-'様式３（療養者名簿）（⑤の場合）'!$BJ70+1&lt;=15,IF(TI$19&gt;='様式３（療養者名簿）（⑤の場合）'!$BJ70,IF(TI$19&lt;='様式３（療養者名簿）（⑤の場合）'!$BK70,1,0),0),0)</f>
        <v>0</v>
      </c>
      <c r="TJ65" s="248">
        <f>IF(TJ$19-'様式３（療養者名簿）（⑤の場合）'!$BJ70+1&lt;=15,IF(TJ$19&gt;='様式３（療養者名簿）（⑤の場合）'!$BJ70,IF(TJ$19&lt;='様式３（療養者名簿）（⑤の場合）'!$BK70,1,0),0),0)</f>
        <v>0</v>
      </c>
      <c r="TK65" s="248">
        <f>IF(TK$19-'様式３（療養者名簿）（⑤の場合）'!$BJ70+1&lt;=15,IF(TK$19&gt;='様式３（療養者名簿）（⑤の場合）'!$BJ70,IF(TK$19&lt;='様式３（療養者名簿）（⑤の場合）'!$BK70,1,0),0),0)</f>
        <v>0</v>
      </c>
      <c r="TL65" s="248">
        <f>IF(TL$19-'様式３（療養者名簿）（⑤の場合）'!$BJ70+1&lt;=15,IF(TL$19&gt;='様式３（療養者名簿）（⑤の場合）'!$BJ70,IF(TL$19&lt;='様式３（療養者名簿）（⑤の場合）'!$BK70,1,0),0),0)</f>
        <v>0</v>
      </c>
      <c r="TM65" s="248">
        <f>IF(TM$19-'様式３（療養者名簿）（⑤の場合）'!$BJ70+1&lt;=15,IF(TM$19&gt;='様式３（療養者名簿）（⑤の場合）'!$BJ70,IF(TM$19&lt;='様式３（療養者名簿）（⑤の場合）'!$BK70,1,0),0),0)</f>
        <v>0</v>
      </c>
      <c r="TN65" s="248">
        <f>IF(TN$19-'様式３（療養者名簿）（⑤の場合）'!$BJ70+1&lt;=15,IF(TN$19&gt;='様式３（療養者名簿）（⑤の場合）'!$BJ70,IF(TN$19&lt;='様式３（療養者名簿）（⑤の場合）'!$BK70,1,0),0),0)</f>
        <v>0</v>
      </c>
      <c r="TO65" s="248">
        <f>IF(TO$19-'様式３（療養者名簿）（⑤の場合）'!$BJ70+1&lt;=15,IF(TO$19&gt;='様式３（療養者名簿）（⑤の場合）'!$BJ70,IF(TO$19&lt;='様式３（療養者名簿）（⑤の場合）'!$BK70,1,0),0),0)</f>
        <v>0</v>
      </c>
      <c r="TP65" s="248">
        <f>IF(TP$19-'様式３（療養者名簿）（⑤の場合）'!$BJ70+1&lt;=15,IF(TP$19&gt;='様式３（療養者名簿）（⑤の場合）'!$BJ70,IF(TP$19&lt;='様式３（療養者名簿）（⑤の場合）'!$BK70,1,0),0),0)</f>
        <v>0</v>
      </c>
      <c r="TQ65" s="248">
        <f>IF(TQ$19-'様式３（療養者名簿）（⑤の場合）'!$BJ70+1&lt;=15,IF(TQ$19&gt;='様式３（療養者名簿）（⑤の場合）'!$BJ70,IF(TQ$19&lt;='様式３（療養者名簿）（⑤の場合）'!$BK70,1,0),0),0)</f>
        <v>0</v>
      </c>
      <c r="TR65" s="248">
        <f>IF(TR$19-'様式３（療養者名簿）（⑤の場合）'!$BJ70+1&lt;=15,IF(TR$19&gt;='様式３（療養者名簿）（⑤の場合）'!$BJ70,IF(TR$19&lt;='様式３（療養者名簿）（⑤の場合）'!$BK70,1,0),0),0)</f>
        <v>0</v>
      </c>
      <c r="TS65" s="248">
        <f>IF(TS$19-'様式３（療養者名簿）（⑤の場合）'!$BJ70+1&lt;=15,IF(TS$19&gt;='様式３（療養者名簿）（⑤の場合）'!$BJ70,IF(TS$19&lt;='様式３（療養者名簿）（⑤の場合）'!$BK70,1,0),0),0)</f>
        <v>0</v>
      </c>
      <c r="TT65" s="248">
        <f>IF(TT$19-'様式３（療養者名簿）（⑤の場合）'!$BJ70+1&lt;=15,IF(TT$19&gt;='様式３（療養者名簿）（⑤の場合）'!$BJ70,IF(TT$19&lt;='様式３（療養者名簿）（⑤の場合）'!$BK70,1,0),0),0)</f>
        <v>0</v>
      </c>
      <c r="TU65" s="248">
        <f>IF(TU$19-'様式３（療養者名簿）（⑤の場合）'!$BJ70+1&lt;=15,IF(TU$19&gt;='様式３（療養者名簿）（⑤の場合）'!$BJ70,IF(TU$19&lt;='様式３（療養者名簿）（⑤の場合）'!$BK70,1,0),0),0)</f>
        <v>0</v>
      </c>
      <c r="TV65" s="248">
        <f>IF(TV$19-'様式３（療養者名簿）（⑤の場合）'!$BJ70+1&lt;=15,IF(TV$19&gt;='様式３（療養者名簿）（⑤の場合）'!$BJ70,IF(TV$19&lt;='様式３（療養者名簿）（⑤の場合）'!$BK70,1,0),0),0)</f>
        <v>0</v>
      </c>
      <c r="TW65" s="248">
        <f>IF(TW$19-'様式３（療養者名簿）（⑤の場合）'!$BJ70+1&lt;=15,IF(TW$19&gt;='様式３（療養者名簿）（⑤の場合）'!$BJ70,IF(TW$19&lt;='様式３（療養者名簿）（⑤の場合）'!$BK70,1,0),0),0)</f>
        <v>0</v>
      </c>
      <c r="TX65" s="248">
        <f>IF(TX$19-'様式３（療養者名簿）（⑤の場合）'!$BJ70+1&lt;=15,IF(TX$19&gt;='様式３（療養者名簿）（⑤の場合）'!$BJ70,IF(TX$19&lt;='様式３（療養者名簿）（⑤の場合）'!$BK70,1,0),0),0)</f>
        <v>0</v>
      </c>
      <c r="TY65" s="248">
        <f>IF(TY$19-'様式３（療養者名簿）（⑤の場合）'!$BJ70+1&lt;=15,IF(TY$19&gt;='様式３（療養者名簿）（⑤の場合）'!$BJ70,IF(TY$19&lt;='様式３（療養者名簿）（⑤の場合）'!$BK70,1,0),0),0)</f>
        <v>0</v>
      </c>
      <c r="TZ65" s="248">
        <f>IF(TZ$19-'様式３（療養者名簿）（⑤の場合）'!$BJ70+1&lt;=15,IF(TZ$19&gt;='様式３（療養者名簿）（⑤の場合）'!$BJ70,IF(TZ$19&lt;='様式３（療養者名簿）（⑤の場合）'!$BK70,1,0),0),0)</f>
        <v>0</v>
      </c>
      <c r="UA65" s="248">
        <f>IF(UA$19-'様式３（療養者名簿）（⑤の場合）'!$BJ70+1&lt;=15,IF(UA$19&gt;='様式３（療養者名簿）（⑤の場合）'!$BJ70,IF(UA$19&lt;='様式３（療養者名簿）（⑤の場合）'!$BK70,1,0),0),0)</f>
        <v>0</v>
      </c>
      <c r="UB65" s="248">
        <f>IF(UB$19-'様式３（療養者名簿）（⑤の場合）'!$BJ70+1&lt;=15,IF(UB$19&gt;='様式３（療養者名簿）（⑤の場合）'!$BJ70,IF(UB$19&lt;='様式３（療養者名簿）（⑤の場合）'!$BK70,1,0),0),0)</f>
        <v>0</v>
      </c>
      <c r="UC65" s="248">
        <f>IF(UC$19-'様式３（療養者名簿）（⑤の場合）'!$BJ70+1&lt;=15,IF(UC$19&gt;='様式３（療養者名簿）（⑤の場合）'!$BJ70,IF(UC$19&lt;='様式３（療養者名簿）（⑤の場合）'!$BK70,1,0),0),0)</f>
        <v>0</v>
      </c>
      <c r="UD65" s="372">
        <f>IF(UD$19-'様式３（療養者名簿）（⑤の場合）'!$BJ70+1&lt;=15,IF(UD$19&gt;='様式３（療養者名簿）（⑤の場合）'!$BJ70,IF(UD$19&lt;='様式３（療養者名簿）（⑤の場合）'!$BK70,1,0),0),0)</f>
        <v>0</v>
      </c>
      <c r="UE65" s="372">
        <f>IF(UE$19-'様式３（療養者名簿）（⑤の場合）'!$BJ70+1&lt;=15,IF(UE$19&gt;='様式３（療養者名簿）（⑤の場合）'!$BJ70,IF(UE$19&lt;='様式３（療養者名簿）（⑤の場合）'!$BK70,1,0),0),0)</f>
        <v>0</v>
      </c>
      <c r="UF65" s="372">
        <f>IF(UF$19-'様式３（療養者名簿）（⑤の場合）'!$BJ70+1&lt;=15,IF(UF$19&gt;='様式３（療養者名簿）（⑤の場合）'!$BJ70,IF(UF$19&lt;='様式３（療養者名簿）（⑤の場合）'!$BK70,1,0),0),0)</f>
        <v>0</v>
      </c>
      <c r="UG65" s="372">
        <f>IF(UG$19-'様式３（療養者名簿）（⑤の場合）'!$BJ70+1&lt;=15,IF(UG$19&gt;='様式３（療養者名簿）（⑤の場合）'!$BJ70,IF(UG$19&lt;='様式３（療養者名簿）（⑤の場合）'!$BK70,1,0),0),0)</f>
        <v>0</v>
      </c>
      <c r="UH65" s="372">
        <f>IF(UH$19-'様式３（療養者名簿）（⑤の場合）'!$BJ70+1&lt;=15,IF(UH$19&gt;='様式３（療養者名簿）（⑤の場合）'!$BJ70,IF(UH$19&lt;='様式３（療養者名簿）（⑤の場合）'!$BK70,1,0),0),0)</f>
        <v>0</v>
      </c>
      <c r="UI65" s="372">
        <f>IF(UI$19-'様式３（療養者名簿）（⑤の場合）'!$BJ70+1&lt;=15,IF(UI$19&gt;='様式３（療養者名簿）（⑤の場合）'!$BJ70,IF(UI$19&lt;='様式３（療養者名簿）（⑤の場合）'!$BK70,1,0),0),0)</f>
        <v>0</v>
      </c>
      <c r="UJ65" s="372">
        <f>IF(UJ$19-'様式３（療養者名簿）（⑤の場合）'!$BJ70+1&lt;=15,IF(UJ$19&gt;='様式３（療養者名簿）（⑤の場合）'!$BJ70,IF(UJ$19&lt;='様式３（療養者名簿）（⑤の場合）'!$BK70,1,0),0),0)</f>
        <v>0</v>
      </c>
      <c r="UK65" s="372">
        <f>IF(UK$19-'様式３（療養者名簿）（⑤の場合）'!$BJ70+1&lt;=15,IF(UK$19&gt;='様式３（療養者名簿）（⑤の場合）'!$BJ70,IF(UK$19&lt;='様式３（療養者名簿）（⑤の場合）'!$BK70,1,0),0),0)</f>
        <v>0</v>
      </c>
      <c r="UL65" s="372">
        <f>IF(UL$19-'様式３（療養者名簿）（⑤の場合）'!$BJ70+1&lt;=15,IF(UL$19&gt;='様式３（療養者名簿）（⑤の場合）'!$BJ70,IF(UL$19&lt;='様式３（療養者名簿）（⑤の場合）'!$BK70,1,0),0),0)</f>
        <v>0</v>
      </c>
      <c r="UM65" s="372">
        <f>IF(UM$19-'様式３（療養者名簿）（⑤の場合）'!$BJ70+1&lt;=15,IF(UM$19&gt;='様式３（療養者名簿）（⑤の場合）'!$BJ70,IF(UM$19&lt;='様式３（療養者名簿）（⑤の場合）'!$BK70,1,0),0),0)</f>
        <v>0</v>
      </c>
      <c r="UN65" s="372">
        <f>IF(UN$19-'様式３（療養者名簿）（⑤の場合）'!$BJ70+1&lt;=15,IF(UN$19&gt;='様式３（療養者名簿）（⑤の場合）'!$BJ70,IF(UN$19&lt;='様式３（療養者名簿）（⑤の場合）'!$BK70,1,0),0),0)</f>
        <v>0</v>
      </c>
      <c r="UO65" s="372">
        <f>IF(UO$19-'様式３（療養者名簿）（⑤の場合）'!$BJ70+1&lt;=15,IF(UO$19&gt;='様式３（療養者名簿）（⑤の場合）'!$BJ70,IF(UO$19&lt;='様式３（療養者名簿）（⑤の場合）'!$BK70,1,0),0),0)</f>
        <v>0</v>
      </c>
      <c r="UP65" s="372">
        <f>IF(UP$19-'様式３（療養者名簿）（⑤の場合）'!$BJ70+1&lt;=15,IF(UP$19&gt;='様式３（療養者名簿）（⑤の場合）'!$BJ70,IF(UP$19&lt;='様式３（療養者名簿）（⑤の場合）'!$BK70,1,0),0),0)</f>
        <v>0</v>
      </c>
      <c r="UQ65" s="372">
        <f>IF(UQ$19-'様式３（療養者名簿）（⑤の場合）'!$BJ70+1&lt;=15,IF(UQ$19&gt;='様式３（療養者名簿）（⑤の場合）'!$BJ70,IF(UQ$19&lt;='様式３（療養者名簿）（⑤の場合）'!$BK70,1,0),0),0)</f>
        <v>0</v>
      </c>
      <c r="UR65" s="372">
        <f>IF(UR$19-'様式３（療養者名簿）（⑤の場合）'!$BJ70+1&lt;=15,IF(UR$19&gt;='様式３（療養者名簿）（⑤の場合）'!$BJ70,IF(UR$19&lt;='様式３（療養者名簿）（⑤の場合）'!$BK70,1,0),0),0)</f>
        <v>0</v>
      </c>
      <c r="US65" s="372">
        <f>IF(US$19-'様式３（療養者名簿）（⑤の場合）'!$BJ70+1&lt;=15,IF(US$19&gt;='様式３（療養者名簿）（⑤の場合）'!$BJ70,IF(US$19&lt;='様式３（療養者名簿）（⑤の場合）'!$BK70,1,0),0),0)</f>
        <v>0</v>
      </c>
      <c r="UT65" s="372">
        <f>IF(UT$19-'様式３（療養者名簿）（⑤の場合）'!$BJ70+1&lt;=15,IF(UT$19&gt;='様式３（療養者名簿）（⑤の場合）'!$BJ70,IF(UT$19&lt;='様式３（療養者名簿）（⑤の場合）'!$BK70,1,0),0),0)</f>
        <v>0</v>
      </c>
      <c r="UU65" s="372">
        <f>IF(UU$19-'様式３（療養者名簿）（⑤の場合）'!$BJ70+1&lt;=15,IF(UU$19&gt;='様式３（療養者名簿）（⑤の場合）'!$BJ70,IF(UU$19&lt;='様式３（療養者名簿）（⑤の場合）'!$BK70,1,0),0),0)</f>
        <v>0</v>
      </c>
      <c r="UV65" s="372">
        <f>IF(UV$19-'様式３（療養者名簿）（⑤の場合）'!$BJ70+1&lt;=15,IF(UV$19&gt;='様式３（療養者名簿）（⑤の場合）'!$BJ70,IF(UV$19&lt;='様式３（療養者名簿）（⑤の場合）'!$BK70,1,0),0),0)</f>
        <v>0</v>
      </c>
      <c r="UW65" s="372">
        <f>IF(UW$19-'様式３（療養者名簿）（⑤の場合）'!$BJ70+1&lt;=15,IF(UW$19&gt;='様式３（療養者名簿）（⑤の場合）'!$BJ70,IF(UW$19&lt;='様式３（療養者名簿）（⑤の場合）'!$BK70,1,0),0),0)</f>
        <v>0</v>
      </c>
      <c r="UX65" s="372">
        <f>IF(UX$19-'様式３（療養者名簿）（⑤の場合）'!$BJ70+1&lt;=15,IF(UX$19&gt;='様式３（療養者名簿）（⑤の場合）'!$BJ70,IF(UX$19&lt;='様式３（療養者名簿）（⑤の場合）'!$BK70,1,0),0),0)</f>
        <v>0</v>
      </c>
      <c r="UY65" s="372">
        <f>IF(UY$19-'様式３（療養者名簿）（⑤の場合）'!$BJ70+1&lt;=15,IF(UY$19&gt;='様式３（療養者名簿）（⑤の場合）'!$BJ70,IF(UY$19&lt;='様式３（療養者名簿）（⑤の場合）'!$BK70,1,0),0),0)</f>
        <v>0</v>
      </c>
      <c r="UZ65" s="372">
        <f>IF(UZ$19-'様式３（療養者名簿）（⑤の場合）'!$BJ70+1&lt;=15,IF(UZ$19&gt;='様式３（療養者名簿）（⑤の場合）'!$BJ70,IF(UZ$19&lt;='様式３（療養者名簿）（⑤の場合）'!$BK70,1,0),0),0)</f>
        <v>0</v>
      </c>
      <c r="VA65" s="372">
        <f>IF(VA$19-'様式３（療養者名簿）（⑤の場合）'!$BJ70+1&lt;=15,IF(VA$19&gt;='様式３（療養者名簿）（⑤の場合）'!$BJ70,IF(VA$19&lt;='様式３（療養者名簿）（⑤の場合）'!$BK70,1,0),0),0)</f>
        <v>0</v>
      </c>
      <c r="VB65" s="372">
        <f>IF(VB$19-'様式３（療養者名簿）（⑤の場合）'!$BJ70+1&lt;=15,IF(VB$19&gt;='様式３（療養者名簿）（⑤の場合）'!$BJ70,IF(VB$19&lt;='様式３（療養者名簿）（⑤の場合）'!$BK70,1,0),0),0)</f>
        <v>0</v>
      </c>
      <c r="VC65" s="372">
        <f>IF(VC$19-'様式３（療養者名簿）（⑤の場合）'!$BJ70+1&lt;=15,IF(VC$19&gt;='様式３（療養者名簿）（⑤の場合）'!$BJ70,IF(VC$19&lt;='様式３（療養者名簿）（⑤の場合）'!$BK70,1,0),0),0)</f>
        <v>0</v>
      </c>
      <c r="VD65" s="372">
        <f>IF(VD$19-'様式３（療養者名簿）（⑤の場合）'!$BJ70+1&lt;=15,IF(VD$19&gt;='様式３（療養者名簿）（⑤の場合）'!$BJ70,IF(VD$19&lt;='様式３（療養者名簿）（⑤の場合）'!$BK70,1,0),0),0)</f>
        <v>0</v>
      </c>
      <c r="VE65" s="372">
        <f>IF(VE$19-'様式３（療養者名簿）（⑤の場合）'!$BJ70+1&lt;=15,IF(VE$19&gt;='様式３（療養者名簿）（⑤の場合）'!$BJ70,IF(VE$19&lt;='様式３（療養者名簿）（⑤の場合）'!$BK70,1,0),0),0)</f>
        <v>0</v>
      </c>
      <c r="VF65" s="372">
        <f>IF(VF$19-'様式３（療養者名簿）（⑤の場合）'!$BJ70+1&lt;=15,IF(VF$19&gt;='様式３（療養者名簿）（⑤の場合）'!$BJ70,IF(VF$19&lt;='様式３（療養者名簿）（⑤の場合）'!$BK70,1,0),0),0)</f>
        <v>0</v>
      </c>
      <c r="VG65" s="372">
        <f>IF(VG$19-'様式３（療養者名簿）（⑤の場合）'!$BJ70+1&lt;=15,IF(VG$19&gt;='様式３（療養者名簿）（⑤の場合）'!$BJ70,IF(VG$19&lt;='様式３（療養者名簿）（⑤の場合）'!$BK70,1,0),0),0)</f>
        <v>0</v>
      </c>
      <c r="VH65" s="372">
        <f>IF(VH$19-'様式３（療養者名簿）（⑤の場合）'!$BJ70+1&lt;=15,IF(VH$19&gt;='様式３（療養者名簿）（⑤の場合）'!$BJ70,IF(VH$19&lt;='様式３（療養者名簿）（⑤の場合）'!$BK70,1,0),0),0)</f>
        <v>0</v>
      </c>
      <c r="VI65" s="372">
        <f>IF(VI$19-'様式３（療養者名簿）（⑤の場合）'!$BJ70+1&lt;=15,IF(VI$19&gt;='様式３（療養者名簿）（⑤の場合）'!$BJ70,IF(VI$19&lt;='様式３（療養者名簿）（⑤の場合）'!$BK70,1,0),0),0)</f>
        <v>0</v>
      </c>
      <c r="VJ65" s="372">
        <f>IF(VJ$19-'様式３（療養者名簿）（⑤の場合）'!$BJ70+1&lt;=15,IF(VJ$19&gt;='様式３（療養者名簿）（⑤の場合）'!$BJ70,IF(VJ$19&lt;='様式３（療養者名簿）（⑤の場合）'!$BK70,1,0),0),0)</f>
        <v>0</v>
      </c>
      <c r="VK65" s="372">
        <f>IF(VK$19-'様式３（療養者名簿）（⑤の場合）'!$BJ70+1&lt;=15,IF(VK$19&gt;='様式３（療養者名簿）（⑤の場合）'!$BJ70,IF(VK$19&lt;='様式３（療養者名簿）（⑤の場合）'!$BK70,1,0),0),0)</f>
        <v>0</v>
      </c>
      <c r="VL65" s="372">
        <f>IF(VL$19-'様式３（療養者名簿）（⑤の場合）'!$BJ70+1&lt;=15,IF(VL$19&gt;='様式３（療養者名簿）（⑤の場合）'!$BJ70,IF(VL$19&lt;='様式３（療養者名簿）（⑤の場合）'!$BK70,1,0),0),0)</f>
        <v>0</v>
      </c>
      <c r="VM65" s="372">
        <f>IF(VM$19-'様式３（療養者名簿）（⑤の場合）'!$BJ70+1&lt;=15,IF(VM$19&gt;='様式３（療養者名簿）（⑤の場合）'!$BJ70,IF(VM$19&lt;='様式３（療養者名簿）（⑤の場合）'!$BK70,1,0),0),0)</f>
        <v>0</v>
      </c>
      <c r="VN65" s="372">
        <f>IF(VN$19-'様式３（療養者名簿）（⑤の場合）'!$BJ70+1&lt;=15,IF(VN$19&gt;='様式３（療養者名簿）（⑤の場合）'!$BJ70,IF(VN$19&lt;='様式３（療養者名簿）（⑤の場合）'!$BK70,1,0),0),0)</f>
        <v>0</v>
      </c>
      <c r="VO65" s="372">
        <f>IF(VO$19-'様式３（療養者名簿）（⑤の場合）'!$BJ70+1&lt;=15,IF(VO$19&gt;='様式３（療養者名簿）（⑤の場合）'!$BJ70,IF(VO$19&lt;='様式３（療養者名簿）（⑤の場合）'!$BK70,1,0),0),0)</f>
        <v>0</v>
      </c>
      <c r="VP65" s="372">
        <f>IF(VP$19-'様式３（療養者名簿）（⑤の場合）'!$BJ70+1&lt;=15,IF(VP$19&gt;='様式３（療養者名簿）（⑤の場合）'!$BJ70,IF(VP$19&lt;='様式３（療養者名簿）（⑤の場合）'!$BK70,1,0),0),0)</f>
        <v>0</v>
      </c>
      <c r="VQ65" s="372">
        <f>IF(VQ$19-'様式３（療養者名簿）（⑤の場合）'!$BJ70+1&lt;=15,IF(VQ$19&gt;='様式３（療養者名簿）（⑤の場合）'!$BJ70,IF(VQ$19&lt;='様式３（療養者名簿）（⑤の場合）'!$BK70,1,0),0),0)</f>
        <v>0</v>
      </c>
      <c r="VR65" s="372">
        <f>IF(VR$19-'様式３（療養者名簿）（⑤の場合）'!$BJ70+1&lt;=15,IF(VR$19&gt;='様式３（療養者名簿）（⑤の場合）'!$BJ70,IF(VR$19&lt;='様式３（療養者名簿）（⑤の場合）'!$BK70,1,0),0),0)</f>
        <v>0</v>
      </c>
      <c r="VS65" s="372">
        <f>IF(VS$19-'様式３（療養者名簿）（⑤の場合）'!$BJ70+1&lt;=15,IF(VS$19&gt;='様式３（療養者名簿）（⑤の場合）'!$BJ70,IF(VS$19&lt;='様式３（療養者名簿）（⑤の場合）'!$BK70,1,0),0),0)</f>
        <v>0</v>
      </c>
      <c r="VT65" s="372">
        <f>IF(VT$19-'様式３（療養者名簿）（⑤の場合）'!$BJ70+1&lt;=15,IF(VT$19&gt;='様式３（療養者名簿）（⑤の場合）'!$BJ70,IF(VT$19&lt;='様式３（療養者名簿）（⑤の場合）'!$BK70,1,0),0),0)</f>
        <v>0</v>
      </c>
      <c r="VU65" s="372">
        <f>IF(VU$19-'様式３（療養者名簿）（⑤の場合）'!$BJ70+1&lt;=15,IF(VU$19&gt;='様式３（療養者名簿）（⑤の場合）'!$BJ70,IF(VU$19&lt;='様式３（療養者名簿）（⑤の場合）'!$BK70,1,0),0),0)</f>
        <v>0</v>
      </c>
      <c r="VV65" s="372">
        <f>IF(VV$19-'様式３（療養者名簿）（⑤の場合）'!$BJ70+1&lt;=15,IF(VV$19&gt;='様式３（療養者名簿）（⑤の場合）'!$BJ70,IF(VV$19&lt;='様式３（療養者名簿）（⑤の場合）'!$BK70,1,0),0),0)</f>
        <v>0</v>
      </c>
      <c r="VW65" s="372">
        <f>IF(VW$19-'様式３（療養者名簿）（⑤の場合）'!$BJ70+1&lt;=15,IF(VW$19&gt;='様式３（療養者名簿）（⑤の場合）'!$BJ70,IF(VW$19&lt;='様式３（療養者名簿）（⑤の場合）'!$BK70,1,0),0),0)</f>
        <v>0</v>
      </c>
      <c r="VX65" s="372">
        <f>IF(VX$19-'様式３（療養者名簿）（⑤の場合）'!$BJ70+1&lt;=15,IF(VX$19&gt;='様式３（療養者名簿）（⑤の場合）'!$BJ70,IF(VX$19&lt;='様式３（療養者名簿）（⑤の場合）'!$BK70,1,0),0),0)</f>
        <v>0</v>
      </c>
      <c r="VY65" s="372">
        <f>IF(VY$19-'様式３（療養者名簿）（⑤の場合）'!$BJ70+1&lt;=15,IF(VY$19&gt;='様式３（療養者名簿）（⑤の場合）'!$BJ70,IF(VY$19&lt;='様式３（療養者名簿）（⑤の場合）'!$BK70,1,0),0),0)</f>
        <v>0</v>
      </c>
      <c r="VZ65" s="372">
        <f>IF(VZ$19-'様式３（療養者名簿）（⑤の場合）'!$BJ70+1&lt;=15,IF(VZ$19&gt;='様式３（療養者名簿）（⑤の場合）'!$BJ70,IF(VZ$19&lt;='様式３（療養者名簿）（⑤の場合）'!$BK70,1,0),0),0)</f>
        <v>0</v>
      </c>
      <c r="WA65" s="372">
        <f>IF(WA$19-'様式３（療養者名簿）（⑤の場合）'!$BJ70+1&lt;=15,IF(WA$19&gt;='様式３（療養者名簿）（⑤の場合）'!$BJ70,IF(WA$19&lt;='様式３（療養者名簿）（⑤の場合）'!$BK70,1,0),0),0)</f>
        <v>0</v>
      </c>
      <c r="WB65" s="372">
        <f>IF(WB$19-'様式３（療養者名簿）（⑤の場合）'!$BJ70+1&lt;=15,IF(WB$19&gt;='様式３（療養者名簿）（⑤の場合）'!$BJ70,IF(WB$19&lt;='様式３（療養者名簿）（⑤の場合）'!$BK70,1,0),0),0)</f>
        <v>0</v>
      </c>
      <c r="WC65" s="372">
        <f>IF(WC$19-'様式３（療養者名簿）（⑤の場合）'!$BJ70+1&lt;=15,IF(WC$19&gt;='様式３（療養者名簿）（⑤の場合）'!$BJ70,IF(WC$19&lt;='様式３（療養者名簿）（⑤の場合）'!$BK70,1,0),0),0)</f>
        <v>0</v>
      </c>
      <c r="WD65" s="372">
        <f>IF(WD$19-'様式３（療養者名簿）（⑤の場合）'!$BJ70+1&lt;=15,IF(WD$19&gt;='様式３（療養者名簿）（⑤の場合）'!$BJ70,IF(WD$19&lt;='様式３（療養者名簿）（⑤の場合）'!$BK70,1,0),0),0)</f>
        <v>0</v>
      </c>
      <c r="WE65" s="372">
        <f>IF(WE$19-'様式３（療養者名簿）（⑤の場合）'!$BJ70+1&lt;=15,IF(WE$19&gt;='様式３（療養者名簿）（⑤の場合）'!$BJ70,IF(WE$19&lt;='様式３（療養者名簿）（⑤の場合）'!$BK70,1,0),0),0)</f>
        <v>0</v>
      </c>
      <c r="WF65" s="372">
        <f>IF(WF$19-'様式３（療養者名簿）（⑤の場合）'!$BJ70+1&lt;=15,IF(WF$19&gt;='様式３（療養者名簿）（⑤の場合）'!$BJ70,IF(WF$19&lt;='様式３（療養者名簿）（⑤の場合）'!$BK70,1,0),0),0)</f>
        <v>0</v>
      </c>
      <c r="WG65" s="372">
        <f>IF(WG$19-'様式３（療養者名簿）（⑤の場合）'!$BJ70+1&lt;=15,IF(WG$19&gt;='様式３（療養者名簿）（⑤の場合）'!$BJ70,IF(WG$19&lt;='様式３（療養者名簿）（⑤の場合）'!$BK70,1,0),0),0)</f>
        <v>0</v>
      </c>
      <c r="WH65" s="372">
        <f>IF(WH$19-'様式３（療養者名簿）（⑤の場合）'!$BJ70+1&lt;=15,IF(WH$19&gt;='様式３（療養者名簿）（⑤の場合）'!$BJ70,IF(WH$19&lt;='様式３（療養者名簿）（⑤の場合）'!$BK70,1,0),0),0)</f>
        <v>0</v>
      </c>
      <c r="WI65" s="372">
        <f>IF(WI$19-'様式３（療養者名簿）（⑤の場合）'!$BJ70+1&lt;=15,IF(WI$19&gt;='様式３（療養者名簿）（⑤の場合）'!$BJ70,IF(WI$19&lt;='様式３（療養者名簿）（⑤の場合）'!$BK70,1,0),0),0)</f>
        <v>0</v>
      </c>
      <c r="WJ65" s="372">
        <f>IF(WJ$19-'様式３（療養者名簿）（⑤の場合）'!$BJ70+1&lt;=15,IF(WJ$19&gt;='様式３（療養者名簿）（⑤の場合）'!$BJ70,IF(WJ$19&lt;='様式３（療養者名簿）（⑤の場合）'!$BK70,1,0),0),0)</f>
        <v>0</v>
      </c>
      <c r="WK65" s="372">
        <f>IF(WK$19-'様式３（療養者名簿）（⑤の場合）'!$BJ70+1&lt;=15,IF(WK$19&gt;='様式３（療養者名簿）（⑤の場合）'!$BJ70,IF(WK$19&lt;='様式３（療養者名簿）（⑤の場合）'!$BK70,1,0),0),0)</f>
        <v>0</v>
      </c>
      <c r="WL65" s="372">
        <f>IF(WL$19-'様式３（療養者名簿）（⑤の場合）'!$BJ70+1&lt;=15,IF(WL$19&gt;='様式３（療養者名簿）（⑤の場合）'!$BJ70,IF(WL$19&lt;='様式３（療養者名簿）（⑤の場合）'!$BK70,1,0),0),0)</f>
        <v>0</v>
      </c>
      <c r="WM65" s="372">
        <f>IF(WM$19-'様式３（療養者名簿）（⑤の場合）'!$BJ70+1&lt;=15,IF(WM$19&gt;='様式３（療養者名簿）（⑤の場合）'!$BJ70,IF(WM$19&lt;='様式３（療養者名簿）（⑤の場合）'!$BK70,1,0),0),0)</f>
        <v>0</v>
      </c>
      <c r="WN65" s="372">
        <f>IF(WN$19-'様式３（療養者名簿）（⑤の場合）'!$BJ70+1&lt;=15,IF(WN$19&gt;='様式３（療養者名簿）（⑤の場合）'!$BJ70,IF(WN$19&lt;='様式３（療養者名簿）（⑤の場合）'!$BK70,1,0),0),0)</f>
        <v>0</v>
      </c>
      <c r="WO65" s="372">
        <f>IF(WO$19-'様式３（療養者名簿）（⑤の場合）'!$BJ70+1&lt;=15,IF(WO$19&gt;='様式３（療養者名簿）（⑤の場合）'!$BJ70,IF(WO$19&lt;='様式３（療養者名簿）（⑤の場合）'!$BK70,1,0),0),0)</f>
        <v>0</v>
      </c>
      <c r="WP65" s="372">
        <f>IF(WP$19-'様式３（療養者名簿）（⑤の場合）'!$BJ70+1&lt;=15,IF(WP$19&gt;='様式３（療養者名簿）（⑤の場合）'!$BJ70,IF(WP$19&lt;='様式３（療養者名簿）（⑤の場合）'!$BK70,1,0),0),0)</f>
        <v>0</v>
      </c>
      <c r="WQ65" s="372">
        <f>IF(WQ$19-'様式３（療養者名簿）（⑤の場合）'!$BJ70+1&lt;=15,IF(WQ$19&gt;='様式３（療養者名簿）（⑤の場合）'!$BJ70,IF(WQ$19&lt;='様式３（療養者名簿）（⑤の場合）'!$BK70,1,0),0),0)</f>
        <v>0</v>
      </c>
      <c r="WR65" s="372">
        <f>IF(WR$19-'様式３（療養者名簿）（⑤の場合）'!$BJ70+1&lt;=15,IF(WR$19&gt;='様式３（療養者名簿）（⑤の場合）'!$BJ70,IF(WR$19&lt;='様式３（療養者名簿）（⑤の場合）'!$BK70,1,0),0),0)</f>
        <v>0</v>
      </c>
      <c r="WS65" s="372">
        <f>IF(WS$19-'様式３（療養者名簿）（⑤の場合）'!$BJ70+1&lt;=15,IF(WS$19&gt;='様式３（療養者名簿）（⑤の場合）'!$BJ70,IF(WS$19&lt;='様式３（療養者名簿）（⑤の場合）'!$BK70,1,0),0),0)</f>
        <v>0</v>
      </c>
      <c r="WT65" s="372">
        <f>IF(WT$19-'様式３（療養者名簿）（⑤の場合）'!$BJ70+1&lt;=15,IF(WT$19&gt;='様式３（療養者名簿）（⑤の場合）'!$BJ70,IF(WT$19&lt;='様式３（療養者名簿）（⑤の場合）'!$BK70,1,0),0),0)</f>
        <v>0</v>
      </c>
      <c r="WU65" s="372">
        <f>IF(WU$19-'様式３（療養者名簿）（⑤の場合）'!$BJ70+1&lt;=15,IF(WU$19&gt;='様式３（療養者名簿）（⑤の場合）'!$BJ70,IF(WU$19&lt;='様式３（療養者名簿）（⑤の場合）'!$BK70,1,0),0),0)</f>
        <v>0</v>
      </c>
      <c r="WV65" s="372">
        <f>IF(WV$19-'様式３（療養者名簿）（⑤の場合）'!$BJ70+1&lt;=15,IF(WV$19&gt;='様式３（療養者名簿）（⑤の場合）'!$BJ70,IF(WV$19&lt;='様式３（療養者名簿）（⑤の場合）'!$BK70,1,0),0),0)</f>
        <v>0</v>
      </c>
      <c r="WW65" s="372">
        <f>IF(WW$19-'様式３（療養者名簿）（⑤の場合）'!$BJ70+1&lt;=15,IF(WW$19&gt;='様式３（療養者名簿）（⑤の場合）'!$BJ70,IF(WW$19&lt;='様式３（療養者名簿）（⑤の場合）'!$BK70,1,0),0),0)</f>
        <v>0</v>
      </c>
      <c r="WX65" s="372">
        <f>IF(WX$19-'様式３（療養者名簿）（⑤の場合）'!$BJ70+1&lt;=15,IF(WX$19&gt;='様式３（療養者名簿）（⑤の場合）'!$BJ70,IF(WX$19&lt;='様式３（療養者名簿）（⑤の場合）'!$BK70,1,0),0),0)</f>
        <v>0</v>
      </c>
      <c r="WY65" s="372">
        <f>IF(WY$19-'様式３（療養者名簿）（⑤の場合）'!$BJ70+1&lt;=15,IF(WY$19&gt;='様式３（療養者名簿）（⑤の場合）'!$BJ70,IF(WY$19&lt;='様式３（療養者名簿）（⑤の場合）'!$BK70,1,0),0),0)</f>
        <v>0</v>
      </c>
      <c r="WZ65" s="372">
        <f>IF(WZ$19-'様式３（療養者名簿）（⑤の場合）'!$BJ70+1&lt;=15,IF(WZ$19&gt;='様式３（療養者名簿）（⑤の場合）'!$BJ70,IF(WZ$19&lt;='様式３（療養者名簿）（⑤の場合）'!$BK70,1,0),0),0)</f>
        <v>0</v>
      </c>
      <c r="XA65" s="372">
        <f>IF(XA$19-'様式３（療養者名簿）（⑤の場合）'!$BJ70+1&lt;=15,IF(XA$19&gt;='様式３（療養者名簿）（⑤の場合）'!$BJ70,IF(XA$19&lt;='様式３（療養者名簿）（⑤の場合）'!$BK70,1,0),0),0)</f>
        <v>0</v>
      </c>
      <c r="XB65" s="372">
        <f>IF(XB$19-'様式３（療養者名簿）（⑤の場合）'!$BJ70+1&lt;=15,IF(XB$19&gt;='様式３（療養者名簿）（⑤の場合）'!$BJ70,IF(XB$19&lt;='様式３（療養者名簿）（⑤の場合）'!$BK70,1,0),0),0)</f>
        <v>0</v>
      </c>
      <c r="XC65" s="372">
        <f>IF(XC$19-'様式３（療養者名簿）（⑤の場合）'!$BJ70+1&lt;=15,IF(XC$19&gt;='様式３（療養者名簿）（⑤の場合）'!$BJ70,IF(XC$19&lt;='様式３（療養者名簿）（⑤の場合）'!$BK70,1,0),0),0)</f>
        <v>0</v>
      </c>
      <c r="XD65" s="372">
        <f>IF(XD$19-'様式３（療養者名簿）（⑤の場合）'!$BJ70+1&lt;=15,IF(XD$19&gt;='様式３（療養者名簿）（⑤の場合）'!$BJ70,IF(XD$19&lt;='様式３（療養者名簿）（⑤の場合）'!$BK70,1,0),0),0)</f>
        <v>0</v>
      </c>
      <c r="XE65" s="372">
        <f>IF(XE$19-'様式３（療養者名簿）（⑤の場合）'!$BJ70+1&lt;=15,IF(XE$19&gt;='様式３（療養者名簿）（⑤の場合）'!$BJ70,IF(XE$19&lt;='様式３（療養者名簿）（⑤の場合）'!$BK70,1,0),0),0)</f>
        <v>0</v>
      </c>
      <c r="XF65" s="372">
        <f>IF(XF$19-'様式３（療養者名簿）（⑤の場合）'!$BJ70+1&lt;=15,IF(XF$19&gt;='様式３（療養者名簿）（⑤の場合）'!$BJ70,IF(XF$19&lt;='様式３（療養者名簿）（⑤の場合）'!$BK70,1,0),0),0)</f>
        <v>0</v>
      </c>
      <c r="XG65" s="372">
        <f>IF(XG$19-'様式３（療養者名簿）（⑤の場合）'!$BJ70+1&lt;=15,IF(XG$19&gt;='様式３（療養者名簿）（⑤の場合）'!$BJ70,IF(XG$19&lt;='様式３（療養者名簿）（⑤の場合）'!$BK70,1,0),0),0)</f>
        <v>0</v>
      </c>
      <c r="XH65" s="372">
        <f>IF(XH$19-'様式３（療養者名簿）（⑤の場合）'!$BJ70+1&lt;=15,IF(XH$19&gt;='様式３（療養者名簿）（⑤の場合）'!$BJ70,IF(XH$19&lt;='様式３（療養者名簿）（⑤の場合）'!$BK70,1,0),0),0)</f>
        <v>0</v>
      </c>
      <c r="XI65" s="372">
        <f>IF(XI$19-'様式３（療養者名簿）（⑤の場合）'!$BJ70+1&lt;=15,IF(XI$19&gt;='様式３（療養者名簿）（⑤の場合）'!$BJ70,IF(XI$19&lt;='様式３（療養者名簿）（⑤の場合）'!$BK70,1,0),0),0)</f>
        <v>0</v>
      </c>
      <c r="XJ65" s="372">
        <f>IF(XJ$19-'様式３（療養者名簿）（⑤の場合）'!$BJ70+1&lt;=15,IF(XJ$19&gt;='様式３（療養者名簿）（⑤の場合）'!$BJ70,IF(XJ$19&lt;='様式３（療養者名簿）（⑤の場合）'!$BK70,1,0),0),0)</f>
        <v>0</v>
      </c>
      <c r="XK65" s="372">
        <f>IF(XK$19-'様式３（療養者名簿）（⑤の場合）'!$BJ70+1&lt;=15,IF(XK$19&gt;='様式３（療養者名簿）（⑤の場合）'!$BJ70,IF(XK$19&lt;='様式３（療養者名簿）（⑤の場合）'!$BK70,1,0),0),0)</f>
        <v>0</v>
      </c>
      <c r="XL65" s="372">
        <f>IF(XL$19-'様式３（療養者名簿）（⑤の場合）'!$BJ70+1&lt;=15,IF(XL$19&gt;='様式３（療養者名簿）（⑤の場合）'!$BJ70,IF(XL$19&lt;='様式３（療養者名簿）（⑤の場合）'!$BK70,1,0),0),0)</f>
        <v>0</v>
      </c>
      <c r="XM65" s="372">
        <f>IF(XM$19-'様式３（療養者名簿）（⑤の場合）'!$BJ70+1&lt;=15,IF(XM$19&gt;='様式３（療養者名簿）（⑤の場合）'!$BJ70,IF(XM$19&lt;='様式３（療養者名簿）（⑤の場合）'!$BK70,1,0),0),0)</f>
        <v>0</v>
      </c>
      <c r="XN65" s="372">
        <f>IF(XN$19-'様式３（療養者名簿）（⑤の場合）'!$BJ70+1&lt;=15,IF(XN$19&gt;='様式３（療養者名簿）（⑤の場合）'!$BJ70,IF(XN$19&lt;='様式３（療養者名簿）（⑤の場合）'!$BK70,1,0),0),0)</f>
        <v>0</v>
      </c>
      <c r="XO65" s="372">
        <f>IF(XO$19-'様式３（療養者名簿）（⑤の場合）'!$BJ70+1&lt;=15,IF(XO$19&gt;='様式３（療養者名簿）（⑤の場合）'!$BJ70,IF(XO$19&lt;='様式３（療養者名簿）（⑤の場合）'!$BK70,1,0),0),0)</f>
        <v>0</v>
      </c>
      <c r="XP65" s="372">
        <f>IF(XP$19-'様式３（療養者名簿）（⑤の場合）'!$BJ70+1&lt;=15,IF(XP$19&gt;='様式３（療養者名簿）（⑤の場合）'!$BJ70,IF(XP$19&lt;='様式３（療養者名簿）（⑤の場合）'!$BK70,1,0),0),0)</f>
        <v>0</v>
      </c>
      <c r="XQ65" s="372">
        <f>IF(XQ$19-'様式３（療養者名簿）（⑤の場合）'!$BJ70+1&lt;=15,IF(XQ$19&gt;='様式３（療養者名簿）（⑤の場合）'!$BJ70,IF(XQ$19&lt;='様式３（療養者名簿）（⑤の場合）'!$BK70,1,0),0),0)</f>
        <v>0</v>
      </c>
      <c r="XR65" s="372">
        <f>IF(XR$19-'様式３（療養者名簿）（⑤の場合）'!$BJ70+1&lt;=15,IF(XR$19&gt;='様式３（療養者名簿）（⑤の場合）'!$BJ70,IF(XR$19&lt;='様式３（療養者名簿）（⑤の場合）'!$BK70,1,0),0),0)</f>
        <v>0</v>
      </c>
      <c r="XS65" s="372">
        <f>IF(XS$19-'様式３（療養者名簿）（⑤の場合）'!$BJ70+1&lt;=15,IF(XS$19&gt;='様式３（療養者名簿）（⑤の場合）'!$BJ70,IF(XS$19&lt;='様式３（療養者名簿）（⑤の場合）'!$BK70,1,0),0),0)</f>
        <v>0</v>
      </c>
      <c r="XT65" s="372">
        <f>IF(XT$19-'様式３（療養者名簿）（⑤の場合）'!$BJ70+1&lt;=15,IF(XT$19&gt;='様式３（療養者名簿）（⑤の場合）'!$BJ70,IF(XT$19&lt;='様式３（療養者名簿）（⑤の場合）'!$BK70,1,0),0),0)</f>
        <v>0</v>
      </c>
      <c r="XU65" s="372">
        <f>IF(XU$19-'様式３（療養者名簿）（⑤の場合）'!$BJ70+1&lt;=15,IF(XU$19&gt;='様式３（療養者名簿）（⑤の場合）'!$BJ70,IF(XU$19&lt;='様式３（療養者名簿）（⑤の場合）'!$BK70,1,0),0),0)</f>
        <v>0</v>
      </c>
      <c r="XV65" s="372">
        <f>IF(XV$19-'様式３（療養者名簿）（⑤の場合）'!$BJ70+1&lt;=15,IF(XV$19&gt;='様式３（療養者名簿）（⑤の場合）'!$BJ70,IF(XV$19&lt;='様式３（療養者名簿）（⑤の場合）'!$BK70,1,0),0),0)</f>
        <v>0</v>
      </c>
      <c r="XW65" s="372">
        <f>IF(XW$19-'様式３（療養者名簿）（⑤の場合）'!$BJ70+1&lt;=15,IF(XW$19&gt;='様式３（療養者名簿）（⑤の場合）'!$BJ70,IF(XW$19&lt;='様式３（療養者名簿）（⑤の場合）'!$BK70,1,0),0),0)</f>
        <v>0</v>
      </c>
      <c r="XX65" s="372">
        <f>IF(XX$19-'様式３（療養者名簿）（⑤の場合）'!$BJ70+1&lt;=15,IF(XX$19&gt;='様式３（療養者名簿）（⑤の場合）'!$BJ70,IF(XX$19&lt;='様式３（療養者名簿）（⑤の場合）'!$BK70,1,0),0),0)</f>
        <v>0</v>
      </c>
      <c r="XY65" s="372">
        <f>IF(XY$19-'様式３（療養者名簿）（⑤の場合）'!$BJ70+1&lt;=15,IF(XY$19&gt;='様式３（療養者名簿）（⑤の場合）'!$BJ70,IF(XY$19&lt;='様式３（療養者名簿）（⑤の場合）'!$BK70,1,0),0),0)</f>
        <v>0</v>
      </c>
      <c r="XZ65" s="372">
        <f>IF(XZ$19-'様式３（療養者名簿）（⑤の場合）'!$BJ70+1&lt;=15,IF(XZ$19&gt;='様式３（療養者名簿）（⑤の場合）'!$BJ70,IF(XZ$19&lt;='様式３（療養者名簿）（⑤の場合）'!$BK70,1,0),0),0)</f>
        <v>0</v>
      </c>
      <c r="YA65" s="372">
        <f>IF(YA$19-'様式３（療養者名簿）（⑤の場合）'!$BJ70+1&lt;=15,IF(YA$19&gt;='様式３（療養者名簿）（⑤の場合）'!$BJ70,IF(YA$19&lt;='様式３（療養者名簿）（⑤の場合）'!$BK70,1,0),0),0)</f>
        <v>0</v>
      </c>
      <c r="YB65" s="372">
        <f>IF(YB$19-'様式３（療養者名簿）（⑤の場合）'!$BJ70+1&lt;=15,IF(YB$19&gt;='様式３（療養者名簿）（⑤の場合）'!$BJ70,IF(YB$19&lt;='様式３（療養者名簿）（⑤の場合）'!$BK70,1,0),0),0)</f>
        <v>0</v>
      </c>
      <c r="YC65" s="372">
        <f>IF(YC$19-'様式３（療養者名簿）（⑤の場合）'!$BJ70+1&lt;=15,IF(YC$19&gt;='様式３（療養者名簿）（⑤の場合）'!$BJ70,IF(YC$19&lt;='様式３（療養者名簿）（⑤の場合）'!$BK70,1,0),0),0)</f>
        <v>0</v>
      </c>
      <c r="YD65" s="372">
        <f>IF(YD$19-'様式３（療養者名簿）（⑤の場合）'!$BJ70+1&lt;=15,IF(YD$19&gt;='様式３（療養者名簿）（⑤の場合）'!$BJ70,IF(YD$19&lt;='様式３（療養者名簿）（⑤の場合）'!$BK70,1,0),0),0)</f>
        <v>0</v>
      </c>
      <c r="YE65" s="372">
        <f>IF(YE$19-'様式３（療養者名簿）（⑤の場合）'!$BJ70+1&lt;=15,IF(YE$19&gt;='様式３（療養者名簿）（⑤の場合）'!$BJ70,IF(YE$19&lt;='様式３（療養者名簿）（⑤の場合）'!$BK70,1,0),0),0)</f>
        <v>0</v>
      </c>
      <c r="YF65" s="372">
        <f>IF(YF$19-'様式３（療養者名簿）（⑤の場合）'!$BJ70+1&lt;=15,IF(YF$19&gt;='様式３（療養者名簿）（⑤の場合）'!$BJ70,IF(YF$19&lt;='様式３（療養者名簿）（⑤の場合）'!$BK70,1,0),0),0)</f>
        <v>0</v>
      </c>
      <c r="YG65" s="372">
        <f>IF(YG$19-'様式３（療養者名簿）（⑤の場合）'!$BJ70+1&lt;=15,IF(YG$19&gt;='様式３（療養者名簿）（⑤の場合）'!$BJ70,IF(YG$19&lt;='様式３（療養者名簿）（⑤の場合）'!$BK70,1,0),0),0)</f>
        <v>0</v>
      </c>
      <c r="YH65" s="372">
        <f>IF(YH$19-'様式３（療養者名簿）（⑤の場合）'!$BJ70+1&lt;=15,IF(YH$19&gt;='様式３（療養者名簿）（⑤の場合）'!$BJ70,IF(YH$19&lt;='様式３（療養者名簿）（⑤の場合）'!$BK70,1,0),0),0)</f>
        <v>0</v>
      </c>
      <c r="YI65" s="372">
        <f>IF(YI$19-'様式３（療養者名簿）（⑤の場合）'!$BJ70+1&lt;=15,IF(YI$19&gt;='様式３（療養者名簿）（⑤の場合）'!$BJ70,IF(YI$19&lt;='様式３（療養者名簿）（⑤の場合）'!$BK70,1,0),0),0)</f>
        <v>0</v>
      </c>
      <c r="YJ65" s="372">
        <f>IF(YJ$19-'様式３（療養者名簿）（⑤の場合）'!$BJ70+1&lt;=15,IF(YJ$19&gt;='様式３（療養者名簿）（⑤の場合）'!$BJ70,IF(YJ$19&lt;='様式３（療養者名簿）（⑤の場合）'!$BK70,1,0),0),0)</f>
        <v>0</v>
      </c>
      <c r="YK65" s="372">
        <f>IF(YK$19-'様式３（療養者名簿）（⑤の場合）'!$BJ70+1&lt;=15,IF(YK$19&gt;='様式３（療養者名簿）（⑤の場合）'!$BJ70,IF(YK$19&lt;='様式３（療養者名簿）（⑤の場合）'!$BK70,1,0),0),0)</f>
        <v>0</v>
      </c>
      <c r="YL65" s="372">
        <f>IF(YL$19-'様式３（療養者名簿）（⑤の場合）'!$BJ70+1&lt;=15,IF(YL$19&gt;='様式３（療養者名簿）（⑤の場合）'!$BJ70,IF(YL$19&lt;='様式３（療養者名簿）（⑤の場合）'!$BK70,1,0),0),0)</f>
        <v>0</v>
      </c>
      <c r="YM65" s="372">
        <f>IF(YM$19-'様式３（療養者名簿）（⑤の場合）'!$BJ70+1&lt;=15,IF(YM$19&gt;='様式３（療養者名簿）（⑤の場合）'!$BJ70,IF(YM$19&lt;='様式３（療養者名簿）（⑤の場合）'!$BK70,1,0),0),0)</f>
        <v>0</v>
      </c>
      <c r="YN65" s="372">
        <f>IF(YN$19-'様式３（療養者名簿）（⑤の場合）'!$BJ70+1&lt;=15,IF(YN$19&gt;='様式３（療養者名簿）（⑤の場合）'!$BJ70,IF(YN$19&lt;='様式３（療養者名簿）（⑤の場合）'!$BK70,1,0),0),0)</f>
        <v>0</v>
      </c>
      <c r="YO65" s="372">
        <f>IF(YO$19-'様式３（療養者名簿）（⑤の場合）'!$BJ70+1&lt;=15,IF(YO$19&gt;='様式３（療養者名簿）（⑤の場合）'!$BJ70,IF(YO$19&lt;='様式３（療養者名簿）（⑤の場合）'!$BK70,1,0),0),0)</f>
        <v>0</v>
      </c>
      <c r="YP65" s="372">
        <f>IF(YP$19-'様式３（療養者名簿）（⑤の場合）'!$BJ70+1&lt;=15,IF(YP$19&gt;='様式３（療養者名簿）（⑤の場合）'!$BJ70,IF(YP$19&lt;='様式３（療養者名簿）（⑤の場合）'!$BK70,1,0),0),0)</f>
        <v>0</v>
      </c>
      <c r="YQ65" s="372">
        <f>IF(YQ$19-'様式３（療養者名簿）（⑤の場合）'!$BJ70+1&lt;=15,IF(YQ$19&gt;='様式３（療養者名簿）（⑤の場合）'!$BJ70,IF(YQ$19&lt;='様式３（療養者名簿）（⑤の場合）'!$BK70,1,0),0),0)</f>
        <v>0</v>
      </c>
      <c r="YR65" s="372">
        <f>IF(YR$19-'様式３（療養者名簿）（⑤の場合）'!$BJ70+1&lt;=15,IF(YR$19&gt;='様式３（療養者名簿）（⑤の場合）'!$BJ70,IF(YR$19&lt;='様式３（療養者名簿）（⑤の場合）'!$BK70,1,0),0),0)</f>
        <v>0</v>
      </c>
      <c r="YS65" s="372">
        <f>IF(YS$19-'様式３（療養者名簿）（⑤の場合）'!$BJ70+1&lt;=15,IF(YS$19&gt;='様式３（療養者名簿）（⑤の場合）'!$BJ70,IF(YS$19&lt;='様式３（療養者名簿）（⑤の場合）'!$BK70,1,0),0),0)</f>
        <v>0</v>
      </c>
      <c r="YT65" s="372">
        <f>IF(YT$19-'様式３（療養者名簿）（⑤の場合）'!$BJ70+1&lt;=15,IF(YT$19&gt;='様式３（療養者名簿）（⑤の場合）'!$BJ70,IF(YT$19&lt;='様式３（療養者名簿）（⑤の場合）'!$BK70,1,0),0),0)</f>
        <v>0</v>
      </c>
      <c r="YU65" s="372">
        <f>IF(YU$19-'様式３（療養者名簿）（⑤の場合）'!$BJ70+1&lt;=15,IF(YU$19&gt;='様式３（療養者名簿）（⑤の場合）'!$BJ70,IF(YU$19&lt;='様式３（療養者名簿）（⑤の場合）'!$BK70,1,0),0),0)</f>
        <v>0</v>
      </c>
      <c r="YV65" s="372">
        <f>IF(YV$19-'様式３（療養者名簿）（⑤の場合）'!$BJ70+1&lt;=15,IF(YV$19&gt;='様式３（療養者名簿）（⑤の場合）'!$BJ70,IF(YV$19&lt;='様式３（療養者名簿）（⑤の場合）'!$BK70,1,0),0),0)</f>
        <v>0</v>
      </c>
      <c r="YW65" s="372">
        <f>IF(YW$19-'様式３（療養者名簿）（⑤の場合）'!$BJ70+1&lt;=15,IF(YW$19&gt;='様式３（療養者名簿）（⑤の場合）'!$BJ70,IF(YW$19&lt;='様式３（療養者名簿）（⑤の場合）'!$BK70,1,0),0),0)</f>
        <v>0</v>
      </c>
      <c r="YX65" s="372">
        <f>IF(YX$19-'様式３（療養者名簿）（⑤の場合）'!$BJ70+1&lt;=15,IF(YX$19&gt;='様式３（療養者名簿）（⑤の場合）'!$BJ70,IF(YX$19&lt;='様式３（療養者名簿）（⑤の場合）'!$BK70,1,0),0),0)</f>
        <v>0</v>
      </c>
      <c r="YY65" s="372">
        <f>IF(YY$19-'様式３（療養者名簿）（⑤の場合）'!$BJ70+1&lt;=15,IF(YY$19&gt;='様式３（療養者名簿）（⑤の場合）'!$BJ70,IF(YY$19&lt;='様式３（療養者名簿）（⑤の場合）'!$BK70,1,0),0),0)</f>
        <v>0</v>
      </c>
      <c r="YZ65" s="372">
        <f>IF(YZ$19-'様式３（療養者名簿）（⑤の場合）'!$BJ70+1&lt;=15,IF(YZ$19&gt;='様式３（療養者名簿）（⑤の場合）'!$BJ70,IF(YZ$19&lt;='様式３（療養者名簿）（⑤の場合）'!$BK70,1,0),0),0)</f>
        <v>0</v>
      </c>
      <c r="ZA65" s="372">
        <f>IF(ZA$19-'様式３（療養者名簿）（⑤の場合）'!$BJ70+1&lt;=15,IF(ZA$19&gt;='様式３（療養者名簿）（⑤の場合）'!$BJ70,IF(ZA$19&lt;='様式３（療養者名簿）（⑤の場合）'!$BK70,1,0),0),0)</f>
        <v>0</v>
      </c>
      <c r="ZB65" s="372">
        <f>IF(ZB$19-'様式３（療養者名簿）（⑤の場合）'!$BJ70+1&lt;=15,IF(ZB$19&gt;='様式３（療養者名簿）（⑤の場合）'!$BJ70,IF(ZB$19&lt;='様式３（療養者名簿）（⑤の場合）'!$BK70,1,0),0),0)</f>
        <v>0</v>
      </c>
      <c r="ZC65" s="372">
        <f>IF(ZC$19-'様式３（療養者名簿）（⑤の場合）'!$BJ70+1&lt;=15,IF(ZC$19&gt;='様式３（療養者名簿）（⑤の場合）'!$BJ70,IF(ZC$19&lt;='様式３（療養者名簿）（⑤の場合）'!$BK70,1,0),0),0)</f>
        <v>0</v>
      </c>
      <c r="ZD65" s="372">
        <f>IF(ZD$19-'様式３（療養者名簿）（⑤の場合）'!$BJ70+1&lt;=15,IF(ZD$19&gt;='様式３（療養者名簿）（⑤の場合）'!$BJ70,IF(ZD$19&lt;='様式３（療養者名簿）（⑤の場合）'!$BK70,1,0),0),0)</f>
        <v>0</v>
      </c>
      <c r="ZE65" s="372">
        <f>IF(ZE$19-'様式３（療養者名簿）（⑤の場合）'!$BJ70+1&lt;=15,IF(ZE$19&gt;='様式３（療養者名簿）（⑤の場合）'!$BJ70,IF(ZE$19&lt;='様式３（療養者名簿）（⑤の場合）'!$BK70,1,0),0),0)</f>
        <v>0</v>
      </c>
      <c r="ZF65" s="372">
        <f>IF(ZF$19-'様式３（療養者名簿）（⑤の場合）'!$BJ70+1&lt;=15,IF(ZF$19&gt;='様式３（療養者名簿）（⑤の場合）'!$BJ70,IF(ZF$19&lt;='様式３（療養者名簿）（⑤の場合）'!$BK70,1,0),0),0)</f>
        <v>0</v>
      </c>
      <c r="ZG65" s="372">
        <f>IF(ZG$19-'様式３（療養者名簿）（⑤の場合）'!$BJ70+1&lt;=15,IF(ZG$19&gt;='様式３（療養者名簿）（⑤の場合）'!$BJ70,IF(ZG$19&lt;='様式３（療養者名簿）（⑤の場合）'!$BK70,1,0),0),0)</f>
        <v>0</v>
      </c>
      <c r="ZH65" s="372">
        <f>IF(ZH$19-'様式３（療養者名簿）（⑤の場合）'!$BJ70+1&lt;=15,IF(ZH$19&gt;='様式３（療養者名簿）（⑤の場合）'!$BJ70,IF(ZH$19&lt;='様式３（療養者名簿）（⑤の場合）'!$BK70,1,0),0),0)</f>
        <v>0</v>
      </c>
      <c r="ZI65" s="372">
        <f>IF(ZI$19-'様式３（療養者名簿）（⑤の場合）'!$BJ70+1&lt;=15,IF(ZI$19&gt;='様式３（療養者名簿）（⑤の場合）'!$BJ70,IF(ZI$19&lt;='様式３（療養者名簿）（⑤の場合）'!$BK70,1,0),0),0)</f>
        <v>0</v>
      </c>
      <c r="ZJ65" s="372">
        <f>IF(ZJ$19-'様式３（療養者名簿）（⑤の場合）'!$BJ70+1&lt;=15,IF(ZJ$19&gt;='様式３（療養者名簿）（⑤の場合）'!$BJ70,IF(ZJ$19&lt;='様式３（療養者名簿）（⑤の場合）'!$BK70,1,0),0),0)</f>
        <v>0</v>
      </c>
      <c r="ZK65" s="372">
        <f>IF(ZK$19-'様式３（療養者名簿）（⑤の場合）'!$BJ70+1&lt;=15,IF(ZK$19&gt;='様式３（療養者名簿）（⑤の場合）'!$BJ70,IF(ZK$19&lt;='様式３（療養者名簿）（⑤の場合）'!$BK70,1,0),0),0)</f>
        <v>0</v>
      </c>
      <c r="ZL65" s="372">
        <f>IF(ZL$19-'様式３（療養者名簿）（⑤の場合）'!$BJ70+1&lt;=15,IF(ZL$19&gt;='様式３（療養者名簿）（⑤の場合）'!$BJ70,IF(ZL$19&lt;='様式３（療養者名簿）（⑤の場合）'!$BK70,1,0),0),0)</f>
        <v>0</v>
      </c>
      <c r="ZM65" s="372">
        <f>IF(ZM$19-'様式３（療養者名簿）（⑤の場合）'!$BJ70+1&lt;=15,IF(ZM$19&gt;='様式３（療養者名簿）（⑤の場合）'!$BJ70,IF(ZM$19&lt;='様式３（療養者名簿）（⑤の場合）'!$BK70,1,0),0),0)</f>
        <v>0</v>
      </c>
      <c r="ZN65" s="372">
        <f>IF(ZN$19-'様式３（療養者名簿）（⑤の場合）'!$BJ70+1&lt;=15,IF(ZN$19&gt;='様式３（療養者名簿）（⑤の場合）'!$BJ70,IF(ZN$19&lt;='様式３（療養者名簿）（⑤の場合）'!$BK70,1,0),0),0)</f>
        <v>0</v>
      </c>
      <c r="ZO65" s="372">
        <f>IF(ZO$19-'様式３（療養者名簿）（⑤の場合）'!$BJ70+1&lt;=15,IF(ZO$19&gt;='様式３（療養者名簿）（⑤の場合）'!$BJ70,IF(ZO$19&lt;='様式３（療養者名簿）（⑤の場合）'!$BK70,1,0),0),0)</f>
        <v>0</v>
      </c>
      <c r="ZP65" s="372">
        <f>IF(ZP$19-'様式３（療養者名簿）（⑤の場合）'!$BJ70+1&lt;=15,IF(ZP$19&gt;='様式３（療養者名簿）（⑤の場合）'!$BJ70,IF(ZP$19&lt;='様式３（療養者名簿）（⑤の場合）'!$BK70,1,0),0),0)</f>
        <v>0</v>
      </c>
      <c r="ZQ65" s="372">
        <f>IF(ZQ$19-'様式３（療養者名簿）（⑤の場合）'!$BJ70+1&lt;=15,IF(ZQ$19&gt;='様式３（療養者名簿）（⑤の場合）'!$BJ70,IF(ZQ$19&lt;='様式３（療養者名簿）（⑤の場合）'!$BK70,1,0),0),0)</f>
        <v>0</v>
      </c>
      <c r="ZR65" s="372">
        <f>IF(ZR$19-'様式３（療養者名簿）（⑤の場合）'!$BJ70+1&lt;=15,IF(ZR$19&gt;='様式３（療養者名簿）（⑤の場合）'!$BJ70,IF(ZR$19&lt;='様式３（療養者名簿）（⑤の場合）'!$BK70,1,0),0),0)</f>
        <v>0</v>
      </c>
      <c r="ZS65" s="372">
        <f>IF(ZS$19-'様式３（療養者名簿）（⑤の場合）'!$BJ70+1&lt;=15,IF(ZS$19&gt;='様式３（療養者名簿）（⑤の場合）'!$BJ70,IF(ZS$19&lt;='様式３（療養者名簿）（⑤の場合）'!$BK70,1,0),0),0)</f>
        <v>0</v>
      </c>
      <c r="ZT65" s="372">
        <f>IF(ZT$19-'様式３（療養者名簿）（⑤の場合）'!$BJ70+1&lt;=15,IF(ZT$19&gt;='様式３（療養者名簿）（⑤の場合）'!$BJ70,IF(ZT$19&lt;='様式３（療養者名簿）（⑤の場合）'!$BK70,1,0),0),0)</f>
        <v>0</v>
      </c>
      <c r="ZU65" s="372">
        <f>IF(ZU$19-'様式３（療養者名簿）（⑤の場合）'!$BJ70+1&lt;=15,IF(ZU$19&gt;='様式３（療養者名簿）（⑤の場合）'!$BJ70,IF(ZU$19&lt;='様式３（療養者名簿）（⑤の場合）'!$BK70,1,0),0),0)</f>
        <v>0</v>
      </c>
      <c r="ZV65" s="372">
        <f>IF(ZV$19-'様式３（療養者名簿）（⑤の場合）'!$BJ70+1&lt;=15,IF(ZV$19&gt;='様式３（療養者名簿）（⑤の場合）'!$BJ70,IF(ZV$19&lt;='様式３（療養者名簿）（⑤の場合）'!$BK70,1,0),0),0)</f>
        <v>0</v>
      </c>
      <c r="ZW65" s="372">
        <f>IF(ZW$19-'様式３（療養者名簿）（⑤の場合）'!$BJ70+1&lt;=15,IF(ZW$19&gt;='様式３（療養者名簿）（⑤の場合）'!$BJ70,IF(ZW$19&lt;='様式３（療養者名簿）（⑤の場合）'!$BK70,1,0),0),0)</f>
        <v>0</v>
      </c>
      <c r="ZX65" s="372">
        <f>IF(ZX$19-'様式３（療養者名簿）（⑤の場合）'!$BJ70+1&lt;=15,IF(ZX$19&gt;='様式３（療養者名簿）（⑤の場合）'!$BJ70,IF(ZX$19&lt;='様式３（療養者名簿）（⑤の場合）'!$BK70,1,0),0),0)</f>
        <v>0</v>
      </c>
      <c r="ZY65" s="372">
        <f>IF(ZY$19-'様式３（療養者名簿）（⑤の場合）'!$BJ70+1&lt;=15,IF(ZY$19&gt;='様式３（療養者名簿）（⑤の場合）'!$BJ70,IF(ZY$19&lt;='様式３（療養者名簿）（⑤の場合）'!$BK70,1,0),0),0)</f>
        <v>0</v>
      </c>
      <c r="ZZ65" s="372">
        <f>IF(ZZ$19-'様式３（療養者名簿）（⑤の場合）'!$BJ70+1&lt;=15,IF(ZZ$19&gt;='様式３（療養者名簿）（⑤の場合）'!$BJ70,IF(ZZ$19&lt;='様式３（療養者名簿）（⑤の場合）'!$BK70,1,0),0),0)</f>
        <v>0</v>
      </c>
      <c r="AAA65" s="372">
        <f>IF(AAA$19-'様式３（療養者名簿）（⑤の場合）'!$BJ70+1&lt;=15,IF(AAA$19&gt;='様式３（療養者名簿）（⑤の場合）'!$BJ70,IF(AAA$19&lt;='様式３（療養者名簿）（⑤の場合）'!$BK70,1,0),0),0)</f>
        <v>0</v>
      </c>
      <c r="AAB65" s="372">
        <f>IF(AAB$19-'様式３（療養者名簿）（⑤の場合）'!$BJ70+1&lt;=15,IF(AAB$19&gt;='様式３（療養者名簿）（⑤の場合）'!$BJ70,IF(AAB$19&lt;='様式３（療養者名簿）（⑤の場合）'!$BK70,1,0),0),0)</f>
        <v>0</v>
      </c>
      <c r="AAC65" s="372">
        <f>IF(AAC$19-'様式３（療養者名簿）（⑤の場合）'!$BJ70+1&lt;=15,IF(AAC$19&gt;='様式３（療養者名簿）（⑤の場合）'!$BJ70,IF(AAC$19&lt;='様式３（療養者名簿）（⑤の場合）'!$BK70,1,0),0),0)</f>
        <v>0</v>
      </c>
      <c r="AAD65" s="372">
        <f>IF(AAD$19-'様式３（療養者名簿）（⑤の場合）'!$BJ70+1&lt;=15,IF(AAD$19&gt;='様式３（療養者名簿）（⑤の場合）'!$BJ70,IF(AAD$19&lt;='様式３（療養者名簿）（⑤の場合）'!$BK70,1,0),0),0)</f>
        <v>0</v>
      </c>
      <c r="AAE65" s="372">
        <f>IF(AAE$19-'様式３（療養者名簿）（⑤の場合）'!$BJ70+1&lt;=15,IF(AAE$19&gt;='様式３（療養者名簿）（⑤の場合）'!$BJ70,IF(AAE$19&lt;='様式３（療養者名簿）（⑤の場合）'!$BK70,1,0),0),0)</f>
        <v>0</v>
      </c>
      <c r="AAF65" s="372">
        <f>IF(AAF$19-'様式３（療養者名簿）（⑤の場合）'!$BJ70+1&lt;=15,IF(AAF$19&gt;='様式３（療養者名簿）（⑤の場合）'!$BJ70,IF(AAF$19&lt;='様式３（療養者名簿）（⑤の場合）'!$BK70,1,0),0),0)</f>
        <v>0</v>
      </c>
      <c r="AAG65" s="372">
        <f>IF(AAG$19-'様式３（療養者名簿）（⑤の場合）'!$BJ70+1&lt;=15,IF(AAG$19&gt;='様式３（療養者名簿）（⑤の場合）'!$BJ70,IF(AAG$19&lt;='様式３（療養者名簿）（⑤の場合）'!$BK70,1,0),0),0)</f>
        <v>0</v>
      </c>
      <c r="AAH65" s="372">
        <f>IF(AAH$19-'様式３（療養者名簿）（⑤の場合）'!$BJ70+1&lt;=15,IF(AAH$19&gt;='様式３（療養者名簿）（⑤の場合）'!$BJ70,IF(AAH$19&lt;='様式３（療養者名簿）（⑤の場合）'!$BK70,1,0),0),0)</f>
        <v>0</v>
      </c>
      <c r="AAI65" s="372">
        <f>IF(AAI$19-'様式３（療養者名簿）（⑤の場合）'!$BJ70+1&lt;=15,IF(AAI$19&gt;='様式３（療養者名簿）（⑤の場合）'!$BJ70,IF(AAI$19&lt;='様式３（療養者名簿）（⑤の場合）'!$BK70,1,0),0),0)</f>
        <v>0</v>
      </c>
      <c r="AAJ65" s="372">
        <f>IF(AAJ$19-'様式３（療養者名簿）（⑤の場合）'!$BJ70+1&lt;=15,IF(AAJ$19&gt;='様式３（療養者名簿）（⑤の場合）'!$BJ70,IF(AAJ$19&lt;='様式３（療養者名簿）（⑤の場合）'!$BK70,1,0),0),0)</f>
        <v>0</v>
      </c>
      <c r="AAK65" s="372">
        <f>IF(AAK$19-'様式３（療養者名簿）（⑤の場合）'!$BJ70+1&lt;=15,IF(AAK$19&gt;='様式３（療養者名簿）（⑤の場合）'!$BJ70,IF(AAK$19&lt;='様式３（療養者名簿）（⑤の場合）'!$BK70,1,0),0),0)</f>
        <v>0</v>
      </c>
      <c r="AAL65" s="372">
        <f>IF(AAL$19-'様式３（療養者名簿）（⑤の場合）'!$BJ70+1&lt;=15,IF(AAL$19&gt;='様式３（療養者名簿）（⑤の場合）'!$BJ70,IF(AAL$19&lt;='様式３（療養者名簿）（⑤の場合）'!$BK70,1,0),0),0)</f>
        <v>0</v>
      </c>
      <c r="AAM65" s="372">
        <f>IF(AAM$19-'様式３（療養者名簿）（⑤の場合）'!$BJ70+1&lt;=15,IF(AAM$19&gt;='様式３（療養者名簿）（⑤の場合）'!$BJ70,IF(AAM$19&lt;='様式３（療養者名簿）（⑤の場合）'!$BK70,1,0),0),0)</f>
        <v>0</v>
      </c>
      <c r="AAN65" s="372">
        <f>IF(AAN$19-'様式３（療養者名簿）（⑤の場合）'!$BJ70+1&lt;=15,IF(AAN$19&gt;='様式３（療養者名簿）（⑤の場合）'!$BJ70,IF(AAN$19&lt;='様式３（療養者名簿）（⑤の場合）'!$BK70,1,0),0),0)</f>
        <v>0</v>
      </c>
      <c r="AAO65" s="372">
        <f>IF(AAO$19-'様式３（療養者名簿）（⑤の場合）'!$BJ70+1&lt;=15,IF(AAO$19&gt;='様式３（療養者名簿）（⑤の場合）'!$BJ70,IF(AAO$19&lt;='様式３（療養者名簿）（⑤の場合）'!$BK70,1,0),0),0)</f>
        <v>0</v>
      </c>
      <c r="AAP65" s="372">
        <f>IF(AAP$19-'様式３（療養者名簿）（⑤の場合）'!$BJ70+1&lt;=15,IF(AAP$19&gt;='様式３（療養者名簿）（⑤の場合）'!$BJ70,IF(AAP$19&lt;='様式３（療養者名簿）（⑤の場合）'!$BK70,1,0),0),0)</f>
        <v>0</v>
      </c>
      <c r="AAQ65" s="372">
        <f>IF(AAQ$19-'様式３（療養者名簿）（⑤の場合）'!$BJ70+1&lt;=15,IF(AAQ$19&gt;='様式３（療養者名簿）（⑤の場合）'!$BJ70,IF(AAQ$19&lt;='様式３（療養者名簿）（⑤の場合）'!$BK70,1,0),0),0)</f>
        <v>0</v>
      </c>
      <c r="AAR65" s="372">
        <f>IF(AAR$19-'様式３（療養者名簿）（⑤の場合）'!$BJ70+1&lt;=15,IF(AAR$19&gt;='様式３（療養者名簿）（⑤の場合）'!$BJ70,IF(AAR$19&lt;='様式３（療養者名簿）（⑤の場合）'!$BK70,1,0),0),0)</f>
        <v>0</v>
      </c>
      <c r="AAS65" s="372">
        <f>IF(AAS$19-'様式３（療養者名簿）（⑤の場合）'!$BJ70+1&lt;=15,IF(AAS$19&gt;='様式３（療養者名簿）（⑤の場合）'!$BJ70,IF(AAS$19&lt;='様式３（療養者名簿）（⑤の場合）'!$BK70,1,0),0),0)</f>
        <v>0</v>
      </c>
      <c r="AAT65" s="372">
        <f>IF(AAT$19-'様式３（療養者名簿）（⑤の場合）'!$BJ70+1&lt;=15,IF(AAT$19&gt;='様式３（療養者名簿）（⑤の場合）'!$BJ70,IF(AAT$19&lt;='様式３（療養者名簿）（⑤の場合）'!$BK70,1,0),0),0)</f>
        <v>0</v>
      </c>
      <c r="AAU65" s="372">
        <f>IF(AAU$19-'様式３（療養者名簿）（⑤の場合）'!$BJ70+1&lt;=15,IF(AAU$19&gt;='様式３（療養者名簿）（⑤の場合）'!$BJ70,IF(AAU$19&lt;='様式３（療養者名簿）（⑤の場合）'!$BK70,1,0),0),0)</f>
        <v>0</v>
      </c>
      <c r="AAV65" s="372">
        <f>IF(AAV$19-'様式３（療養者名簿）（⑤の場合）'!$BJ70+1&lt;=15,IF(AAV$19&gt;='様式３（療養者名簿）（⑤の場合）'!$BJ70,IF(AAV$19&lt;='様式３（療養者名簿）（⑤の場合）'!$BK70,1,0),0),0)</f>
        <v>0</v>
      </c>
      <c r="AAW65" s="372">
        <f>IF(AAW$19-'様式３（療養者名簿）（⑤の場合）'!$BJ70+1&lt;=15,IF(AAW$19&gt;='様式３（療養者名簿）（⑤の場合）'!$BJ70,IF(AAW$19&lt;='様式３（療養者名簿）（⑤の場合）'!$BK70,1,0),0),0)</f>
        <v>0</v>
      </c>
      <c r="AAX65" s="372">
        <f>IF(AAX$19-'様式３（療養者名簿）（⑤の場合）'!$BJ70+1&lt;=15,IF(AAX$19&gt;='様式３（療養者名簿）（⑤の場合）'!$BJ70,IF(AAX$19&lt;='様式３（療養者名簿）（⑤の場合）'!$BK70,1,0),0),0)</f>
        <v>0</v>
      </c>
      <c r="AAY65" s="372">
        <f>IF(AAY$19-'様式３（療養者名簿）（⑤の場合）'!$BJ70+1&lt;=15,IF(AAY$19&gt;='様式３（療養者名簿）（⑤の場合）'!$BJ70,IF(AAY$19&lt;='様式３（療養者名簿）（⑤の場合）'!$BK70,1,0),0),0)</f>
        <v>0</v>
      </c>
      <c r="AAZ65" s="372">
        <f>IF(AAZ$19-'様式３（療養者名簿）（⑤の場合）'!$BJ70+1&lt;=15,IF(AAZ$19&gt;='様式３（療養者名簿）（⑤の場合）'!$BJ70,IF(AAZ$19&lt;='様式３（療養者名簿）（⑤の場合）'!$BK70,1,0),0),0)</f>
        <v>0</v>
      </c>
      <c r="ABA65" s="372">
        <f>IF(ABA$19-'様式３（療養者名簿）（⑤の場合）'!$BJ70+1&lt;=15,IF(ABA$19&gt;='様式３（療養者名簿）（⑤の場合）'!$BJ70,IF(ABA$19&lt;='様式３（療養者名簿）（⑤の場合）'!$BK70,1,0),0),0)</f>
        <v>0</v>
      </c>
      <c r="ABB65" s="372">
        <f>IF(ABB$19-'様式３（療養者名簿）（⑤の場合）'!$BJ70+1&lt;=15,IF(ABB$19&gt;='様式３（療養者名簿）（⑤の場合）'!$BJ70,IF(ABB$19&lt;='様式３（療養者名簿）（⑤の場合）'!$BK70,1,0),0),0)</f>
        <v>0</v>
      </c>
      <c r="ABC65" s="372">
        <f>IF(ABC$19-'様式３（療養者名簿）（⑤の場合）'!$BJ70+1&lt;=15,IF(ABC$19&gt;='様式３（療養者名簿）（⑤の場合）'!$BJ70,IF(ABC$19&lt;='様式３（療養者名簿）（⑤の場合）'!$BK70,1,0),0),0)</f>
        <v>0</v>
      </c>
      <c r="ABD65" s="372">
        <f>IF(ABD$19-'様式３（療養者名簿）（⑤の場合）'!$BJ70+1&lt;=15,IF(ABD$19&gt;='様式３（療養者名簿）（⑤の場合）'!$BJ70,IF(ABD$19&lt;='様式３（療養者名簿）（⑤の場合）'!$BK70,1,0),0),0)</f>
        <v>0</v>
      </c>
    </row>
    <row r="66" spans="1:732" ht="42" customHeight="1">
      <c r="A66" s="250">
        <f>'様式３（療養者名簿）（⑤の場合）'!C71</f>
        <v>0</v>
      </c>
      <c r="B66" s="365">
        <f>IF(B$19-'様式３（療養者名簿）（⑤の場合）'!$BJ71+1&lt;=15,IF(B$19&gt;='様式３（療養者名簿）（⑤の場合）'!$BJ71,IF(B$19&lt;='様式３（療養者名簿）（⑤の場合）'!$BK71,1,0),0),0)</f>
        <v>0</v>
      </c>
      <c r="C66" s="365">
        <f>IF(C$19-'様式３（療養者名簿）（⑤の場合）'!$BJ71+1&lt;=15,IF(C$19&gt;='様式３（療養者名簿）（⑤の場合）'!$BJ71,IF(C$19&lt;='様式３（療養者名簿）（⑤の場合）'!$BK71,1,0),0),0)</f>
        <v>0</v>
      </c>
      <c r="D66" s="365">
        <f>IF(D$19-'様式３（療養者名簿）（⑤の場合）'!$BJ71+1&lt;=15,IF(D$19&gt;='様式３（療養者名簿）（⑤の場合）'!$BJ71,IF(D$19&lt;='様式３（療養者名簿）（⑤の場合）'!$BK71,1,0),0),0)</f>
        <v>0</v>
      </c>
      <c r="E66" s="365">
        <f>IF(E$19-'様式３（療養者名簿）（⑤の場合）'!$BJ71+1&lt;=15,IF(E$19&gt;='様式３（療養者名簿）（⑤の場合）'!$BJ71,IF(E$19&lt;='様式３（療養者名簿）（⑤の場合）'!$BK71,1,0),0),0)</f>
        <v>0</v>
      </c>
      <c r="F66" s="365">
        <f>IF(F$19-'様式３（療養者名簿）（⑤の場合）'!$BJ71+1&lt;=15,IF(F$19&gt;='様式３（療養者名簿）（⑤の場合）'!$BJ71,IF(F$19&lt;='様式３（療養者名簿）（⑤の場合）'!$BK71,1,0),0),0)</f>
        <v>0</v>
      </c>
      <c r="G66" s="365">
        <f>IF(G$19-'様式３（療養者名簿）（⑤の場合）'!$BJ71+1&lt;=15,IF(G$19&gt;='様式３（療養者名簿）（⑤の場合）'!$BJ71,IF(G$19&lt;='様式３（療養者名簿）（⑤の場合）'!$BK71,1,0),0),0)</f>
        <v>0</v>
      </c>
      <c r="H66" s="365">
        <f>IF(H$19-'様式３（療養者名簿）（⑤の場合）'!$BJ71+1&lt;=15,IF(H$19&gt;='様式３（療養者名簿）（⑤の場合）'!$BJ71,IF(H$19&lt;='様式３（療養者名簿）（⑤の場合）'!$BK71,1,0),0),0)</f>
        <v>0</v>
      </c>
      <c r="I66" s="365">
        <f>IF(I$19-'様式３（療養者名簿）（⑤の場合）'!$BJ71+1&lt;=15,IF(I$19&gt;='様式３（療養者名簿）（⑤の場合）'!$BJ71,IF(I$19&lt;='様式３（療養者名簿）（⑤の場合）'!$BK71,1,0),0),0)</f>
        <v>0</v>
      </c>
      <c r="J66" s="365">
        <f>IF(J$19-'様式３（療養者名簿）（⑤の場合）'!$BJ71+1&lt;=15,IF(J$19&gt;='様式３（療養者名簿）（⑤の場合）'!$BJ71,IF(J$19&lt;='様式３（療養者名簿）（⑤の場合）'!$BK71,1,0),0),0)</f>
        <v>0</v>
      </c>
      <c r="K66" s="365">
        <f>IF(K$19-'様式３（療養者名簿）（⑤の場合）'!$BJ71+1&lt;=15,IF(K$19&gt;='様式３（療養者名簿）（⑤の場合）'!$BJ71,IF(K$19&lt;='様式３（療養者名簿）（⑤の場合）'!$BK71,1,0),0),0)</f>
        <v>0</v>
      </c>
      <c r="L66" s="365">
        <f>IF(L$19-'様式３（療養者名簿）（⑤の場合）'!$BJ71+1&lt;=15,IF(L$19&gt;='様式３（療養者名簿）（⑤の場合）'!$BJ71,IF(L$19&lt;='様式３（療養者名簿）（⑤の場合）'!$BK71,1,0),0),0)</f>
        <v>0</v>
      </c>
      <c r="M66" s="365">
        <f>IF(M$19-'様式３（療養者名簿）（⑤の場合）'!$BJ71+1&lt;=15,IF(M$19&gt;='様式３（療養者名簿）（⑤の場合）'!$BJ71,IF(M$19&lt;='様式３（療養者名簿）（⑤の場合）'!$BK71,1,0),0),0)</f>
        <v>0</v>
      </c>
      <c r="N66" s="365">
        <f>IF(N$19-'様式３（療養者名簿）（⑤の場合）'!$BJ71+1&lt;=15,IF(N$19&gt;='様式３（療養者名簿）（⑤の場合）'!$BJ71,IF(N$19&lt;='様式３（療養者名簿）（⑤の場合）'!$BK71,1,0),0),0)</f>
        <v>0</v>
      </c>
      <c r="O66" s="365">
        <f>IF(O$19-'様式３（療養者名簿）（⑤の場合）'!$BJ71+1&lt;=15,IF(O$19&gt;='様式３（療養者名簿）（⑤の場合）'!$BJ71,IF(O$19&lt;='様式３（療養者名簿）（⑤の場合）'!$BK71,1,0),0),0)</f>
        <v>0</v>
      </c>
      <c r="P66" s="365">
        <f>IF(P$19-'様式３（療養者名簿）（⑤の場合）'!$BJ71+1&lt;=15,IF(P$19&gt;='様式３（療養者名簿）（⑤の場合）'!$BJ71,IF(P$19&lt;='様式３（療養者名簿）（⑤の場合）'!$BK71,1,0),0),0)</f>
        <v>0</v>
      </c>
      <c r="Q66" s="365">
        <f>IF(Q$19-'様式３（療養者名簿）（⑤の場合）'!$BJ71+1&lt;=15,IF(Q$19&gt;='様式３（療養者名簿）（⑤の場合）'!$BJ71,IF(Q$19&lt;='様式３（療養者名簿）（⑤の場合）'!$BK71,1,0),0),0)</f>
        <v>0</v>
      </c>
      <c r="R66" s="365">
        <f>IF(R$19-'様式３（療養者名簿）（⑤の場合）'!$BJ71+1&lt;=15,IF(R$19&gt;='様式３（療養者名簿）（⑤の場合）'!$BJ71,IF(R$19&lt;='様式３（療養者名簿）（⑤の場合）'!$BK71,1,0),0),0)</f>
        <v>0</v>
      </c>
      <c r="S66" s="365">
        <f>IF(S$19-'様式３（療養者名簿）（⑤の場合）'!$BJ71+1&lt;=15,IF(S$19&gt;='様式３（療養者名簿）（⑤の場合）'!$BJ71,IF(S$19&lt;='様式３（療養者名簿）（⑤の場合）'!$BK71,1,0),0),0)</f>
        <v>0</v>
      </c>
      <c r="T66" s="365">
        <f>IF(T$19-'様式３（療養者名簿）（⑤の場合）'!$BJ71+1&lt;=15,IF(T$19&gt;='様式３（療養者名簿）（⑤の場合）'!$BJ71,IF(T$19&lt;='様式３（療養者名簿）（⑤の場合）'!$BK71,1,0),0),0)</f>
        <v>0</v>
      </c>
      <c r="U66" s="365">
        <f>IF(U$19-'様式３（療養者名簿）（⑤の場合）'!$BJ71+1&lt;=15,IF(U$19&gt;='様式３（療養者名簿）（⑤の場合）'!$BJ71,IF(U$19&lt;='様式３（療養者名簿）（⑤の場合）'!$BK71,1,0),0),0)</f>
        <v>0</v>
      </c>
      <c r="V66" s="365">
        <f>IF(V$19-'様式３（療養者名簿）（⑤の場合）'!$BJ71+1&lt;=15,IF(V$19&gt;='様式３（療養者名簿）（⑤の場合）'!$BJ71,IF(V$19&lt;='様式３（療養者名簿）（⑤の場合）'!$BK71,1,0),0),0)</f>
        <v>0</v>
      </c>
      <c r="W66" s="365">
        <f>IF(W$19-'様式３（療養者名簿）（⑤の場合）'!$BJ71+1&lt;=15,IF(W$19&gt;='様式３（療養者名簿）（⑤の場合）'!$BJ71,IF(W$19&lt;='様式３（療養者名簿）（⑤の場合）'!$BK71,1,0),0),0)</f>
        <v>0</v>
      </c>
      <c r="X66" s="365">
        <f>IF(X$19-'様式３（療養者名簿）（⑤の場合）'!$BJ71+1&lt;=15,IF(X$19&gt;='様式３（療養者名簿）（⑤の場合）'!$BJ71,IF(X$19&lt;='様式３（療養者名簿）（⑤の場合）'!$BK71,1,0),0),0)</f>
        <v>0</v>
      </c>
      <c r="Y66" s="365">
        <f>IF(Y$19-'様式３（療養者名簿）（⑤の場合）'!$BJ71+1&lt;=15,IF(Y$19&gt;='様式３（療養者名簿）（⑤の場合）'!$BJ71,IF(Y$19&lt;='様式３（療養者名簿）（⑤の場合）'!$BK71,1,0),0),0)</f>
        <v>0</v>
      </c>
      <c r="Z66" s="365">
        <f>IF(Z$19-'様式３（療養者名簿）（⑤の場合）'!$BJ71+1&lt;=15,IF(Z$19&gt;='様式３（療養者名簿）（⑤の場合）'!$BJ71,IF(Z$19&lt;='様式３（療養者名簿）（⑤の場合）'!$BK71,1,0),0),0)</f>
        <v>0</v>
      </c>
      <c r="AA66" s="365">
        <f>IF(AA$19-'様式３（療養者名簿）（⑤の場合）'!$BJ71+1&lt;=15,IF(AA$19&gt;='様式３（療養者名簿）（⑤の場合）'!$BJ71,IF(AA$19&lt;='様式３（療養者名簿）（⑤の場合）'!$BK71,1,0),0),0)</f>
        <v>0</v>
      </c>
      <c r="AB66" s="365">
        <f>IF(AB$19-'様式３（療養者名簿）（⑤の場合）'!$BJ71+1&lt;=15,IF(AB$19&gt;='様式３（療養者名簿）（⑤の場合）'!$BJ71,IF(AB$19&lt;='様式３（療養者名簿）（⑤の場合）'!$BK71,1,0),0),0)</f>
        <v>0</v>
      </c>
      <c r="AC66" s="365">
        <f>IF(AC$19-'様式３（療養者名簿）（⑤の場合）'!$BJ71+1&lt;=15,IF(AC$19&gt;='様式３（療養者名簿）（⑤の場合）'!$BJ71,IF(AC$19&lt;='様式３（療養者名簿）（⑤の場合）'!$BK71,1,0),0),0)</f>
        <v>0</v>
      </c>
      <c r="AD66" s="365">
        <f>IF(AD$19-'様式３（療養者名簿）（⑤の場合）'!$BJ71+1&lt;=15,IF(AD$19&gt;='様式３（療養者名簿）（⑤の場合）'!$BJ71,IF(AD$19&lt;='様式３（療養者名簿）（⑤の場合）'!$BK71,1,0),0),0)</f>
        <v>0</v>
      </c>
      <c r="AE66" s="365">
        <f>IF(AE$19-'様式３（療養者名簿）（⑤の場合）'!$BJ71+1&lt;=15,IF(AE$19&gt;='様式３（療養者名簿）（⑤の場合）'!$BJ71,IF(AE$19&lt;='様式３（療養者名簿）（⑤の場合）'!$BK71,1,0),0),0)</f>
        <v>0</v>
      </c>
      <c r="AF66" s="365">
        <f>IF(AF$19-'様式３（療養者名簿）（⑤の場合）'!$BJ71+1&lt;=15,IF(AF$19&gt;='様式３（療養者名簿）（⑤の場合）'!$BJ71,IF(AF$19&lt;='様式３（療養者名簿）（⑤の場合）'!$BK71,1,0),0),0)</f>
        <v>0</v>
      </c>
      <c r="AG66" s="365">
        <f>IF(AG$19-'様式３（療養者名簿）（⑤の場合）'!$BJ71+1&lt;=15,IF(AG$19&gt;='様式３（療養者名簿）（⑤の場合）'!$BJ71,IF(AG$19&lt;='様式３（療養者名簿）（⑤の場合）'!$BK71,1,0),0),0)</f>
        <v>0</v>
      </c>
      <c r="AH66" s="365">
        <f>IF(AH$19-'様式３（療養者名簿）（⑤の場合）'!$BJ71+1&lt;=15,IF(AH$19&gt;='様式３（療養者名簿）（⑤の場合）'!$BJ71,IF(AH$19&lt;='様式３（療養者名簿）（⑤の場合）'!$BK71,1,0),0),0)</f>
        <v>0</v>
      </c>
      <c r="AI66" s="365">
        <f>IF(AI$19-'様式３（療養者名簿）（⑤の場合）'!$BJ71+1&lt;=15,IF(AI$19&gt;='様式３（療養者名簿）（⑤の場合）'!$BJ71,IF(AI$19&lt;='様式３（療養者名簿）（⑤の場合）'!$BK71,1,0),0),0)</f>
        <v>0</v>
      </c>
      <c r="AJ66" s="365">
        <f>IF(AJ$19-'様式３（療養者名簿）（⑤の場合）'!$BJ71+1&lt;=15,IF(AJ$19&gt;='様式３（療養者名簿）（⑤の場合）'!$BJ71,IF(AJ$19&lt;='様式３（療養者名簿）（⑤の場合）'!$BK71,1,0),0),0)</f>
        <v>0</v>
      </c>
      <c r="AK66" s="365">
        <f>IF(AK$19-'様式３（療養者名簿）（⑤の場合）'!$BJ71+1&lt;=15,IF(AK$19&gt;='様式３（療養者名簿）（⑤の場合）'!$BJ71,IF(AK$19&lt;='様式３（療養者名簿）（⑤の場合）'!$BK71,1,0),0),0)</f>
        <v>0</v>
      </c>
      <c r="AL66" s="365">
        <f>IF(AL$19-'様式３（療養者名簿）（⑤の場合）'!$BJ71+1&lt;=15,IF(AL$19&gt;='様式３（療養者名簿）（⑤の場合）'!$BJ71,IF(AL$19&lt;='様式３（療養者名簿）（⑤の場合）'!$BK71,1,0),0),0)</f>
        <v>0</v>
      </c>
      <c r="AM66" s="365">
        <f>IF(AM$19-'様式３（療養者名簿）（⑤の場合）'!$BJ71+1&lt;=15,IF(AM$19&gt;='様式３（療養者名簿）（⑤の場合）'!$BJ71,IF(AM$19&lt;='様式３（療養者名簿）（⑤の場合）'!$BK71,1,0),0),0)</f>
        <v>0</v>
      </c>
      <c r="AN66" s="365">
        <f>IF(AN$19-'様式３（療養者名簿）（⑤の場合）'!$BJ71+1&lt;=15,IF(AN$19&gt;='様式３（療養者名簿）（⑤の場合）'!$BJ71,IF(AN$19&lt;='様式３（療養者名簿）（⑤の場合）'!$BK71,1,0),0),0)</f>
        <v>0</v>
      </c>
      <c r="AO66" s="365">
        <f>IF(AO$19-'様式３（療養者名簿）（⑤の場合）'!$BJ71+1&lt;=15,IF(AO$19&gt;='様式３（療養者名簿）（⑤の場合）'!$BJ71,IF(AO$19&lt;='様式３（療養者名簿）（⑤の場合）'!$BK71,1,0),0),0)</f>
        <v>0</v>
      </c>
      <c r="AP66" s="365">
        <f>IF(AP$19-'様式３（療養者名簿）（⑤の場合）'!$BJ71+1&lt;=15,IF(AP$19&gt;='様式３（療養者名簿）（⑤の場合）'!$BJ71,IF(AP$19&lt;='様式３（療養者名簿）（⑤の場合）'!$BK71,1,0),0),0)</f>
        <v>0</v>
      </c>
      <c r="AQ66" s="365">
        <f>IF(AQ$19-'様式３（療養者名簿）（⑤の場合）'!$BJ71+1&lt;=15,IF(AQ$19&gt;='様式３（療養者名簿）（⑤の場合）'!$BJ71,IF(AQ$19&lt;='様式３（療養者名簿）（⑤の場合）'!$BK71,1,0),0),0)</f>
        <v>0</v>
      </c>
      <c r="AR66" s="365">
        <f>IF(AR$19-'様式３（療養者名簿）（⑤の場合）'!$BJ71+1&lt;=15,IF(AR$19&gt;='様式３（療養者名簿）（⑤の場合）'!$BJ71,IF(AR$19&lt;='様式３（療養者名簿）（⑤の場合）'!$BK71,1,0),0),0)</f>
        <v>0</v>
      </c>
      <c r="AS66" s="365">
        <f>IF(AS$19-'様式３（療養者名簿）（⑤の場合）'!$BJ71+1&lt;=15,IF(AS$19&gt;='様式３（療養者名簿）（⑤の場合）'!$BJ71,IF(AS$19&lt;='様式３（療養者名簿）（⑤の場合）'!$BK71,1,0),0),0)</f>
        <v>0</v>
      </c>
      <c r="AT66" s="365">
        <f>IF(AT$19-'様式３（療養者名簿）（⑤の場合）'!$BJ71+1&lt;=15,IF(AT$19&gt;='様式３（療養者名簿）（⑤の場合）'!$BJ71,IF(AT$19&lt;='様式３（療養者名簿）（⑤の場合）'!$BK71,1,0),0),0)</f>
        <v>0</v>
      </c>
      <c r="AU66" s="365">
        <f>IF(AU$19-'様式３（療養者名簿）（⑤の場合）'!$BJ71+1&lt;=15,IF(AU$19&gt;='様式３（療養者名簿）（⑤の場合）'!$BJ71,IF(AU$19&lt;='様式３（療養者名簿）（⑤の場合）'!$BK71,1,0),0),0)</f>
        <v>0</v>
      </c>
      <c r="AV66" s="365">
        <f>IF(AV$19-'様式３（療養者名簿）（⑤の場合）'!$BJ71+1&lt;=15,IF(AV$19&gt;='様式３（療養者名簿）（⑤の場合）'!$BJ71,IF(AV$19&lt;='様式３（療養者名簿）（⑤の場合）'!$BK71,1,0),0),0)</f>
        <v>0</v>
      </c>
      <c r="AW66" s="365">
        <f>IF(AW$19-'様式３（療養者名簿）（⑤の場合）'!$BJ71+1&lt;=15,IF(AW$19&gt;='様式３（療養者名簿）（⑤の場合）'!$BJ71,IF(AW$19&lt;='様式３（療養者名簿）（⑤の場合）'!$BK71,1,0),0),0)</f>
        <v>0</v>
      </c>
      <c r="AX66" s="365">
        <f>IF(AX$19-'様式３（療養者名簿）（⑤の場合）'!$BJ71+1&lt;=15,IF(AX$19&gt;='様式３（療養者名簿）（⑤の場合）'!$BJ71,IF(AX$19&lt;='様式３（療養者名簿）（⑤の場合）'!$BK71,1,0),0),0)</f>
        <v>0</v>
      </c>
      <c r="AY66" s="365">
        <f>IF(AY$19-'様式３（療養者名簿）（⑤の場合）'!$BJ71+1&lt;=15,IF(AY$19&gt;='様式３（療養者名簿）（⑤の場合）'!$BJ71,IF(AY$19&lt;='様式３（療養者名簿）（⑤の場合）'!$BK71,1,0),0),0)</f>
        <v>0</v>
      </c>
      <c r="AZ66" s="365">
        <f>IF(AZ$19-'様式３（療養者名簿）（⑤の場合）'!$BJ71+1&lt;=15,IF(AZ$19&gt;='様式３（療養者名簿）（⑤の場合）'!$BJ71,IF(AZ$19&lt;='様式３（療養者名簿）（⑤の場合）'!$BK71,1,0),0),0)</f>
        <v>0</v>
      </c>
      <c r="BA66" s="365">
        <f>IF(BA$19-'様式３（療養者名簿）（⑤の場合）'!$BJ71+1&lt;=15,IF(BA$19&gt;='様式３（療養者名簿）（⑤の場合）'!$BJ71,IF(BA$19&lt;='様式３（療養者名簿）（⑤の場合）'!$BK71,1,0),0),0)</f>
        <v>0</v>
      </c>
      <c r="BB66" s="365">
        <f>IF(BB$19-'様式３（療養者名簿）（⑤の場合）'!$BJ71+1&lt;=15,IF(BB$19&gt;='様式３（療養者名簿）（⑤の場合）'!$BJ71,IF(BB$19&lt;='様式３（療養者名簿）（⑤の場合）'!$BK71,1,0),0),0)</f>
        <v>0</v>
      </c>
      <c r="BC66" s="365">
        <f>IF(BC$19-'様式３（療養者名簿）（⑤の場合）'!$BJ71+1&lt;=15,IF(BC$19&gt;='様式３（療養者名簿）（⑤の場合）'!$BJ71,IF(BC$19&lt;='様式３（療養者名簿）（⑤の場合）'!$BK71,1,0),0),0)</f>
        <v>0</v>
      </c>
      <c r="BD66" s="365">
        <f>IF(BD$19-'様式３（療養者名簿）（⑤の場合）'!$BJ71+1&lt;=15,IF(BD$19&gt;='様式３（療養者名簿）（⑤の場合）'!$BJ71,IF(BD$19&lt;='様式３（療養者名簿）（⑤の場合）'!$BK71,1,0),0),0)</f>
        <v>0</v>
      </c>
      <c r="BE66" s="365">
        <f>IF(BE$19-'様式３（療養者名簿）（⑤の場合）'!$BJ71+1&lt;=15,IF(BE$19&gt;='様式３（療養者名簿）（⑤の場合）'!$BJ71,IF(BE$19&lt;='様式３（療養者名簿）（⑤の場合）'!$BK71,1,0),0),0)</f>
        <v>0</v>
      </c>
      <c r="BF66" s="365">
        <f>IF(BF$19-'様式３（療養者名簿）（⑤の場合）'!$BJ71+1&lt;=15,IF(BF$19&gt;='様式３（療養者名簿）（⑤の場合）'!$BJ71,IF(BF$19&lt;='様式３（療養者名簿）（⑤の場合）'!$BK71,1,0),0),0)</f>
        <v>0</v>
      </c>
      <c r="BG66" s="365">
        <f>IF(BG$19-'様式３（療養者名簿）（⑤の場合）'!$BJ71+1&lt;=15,IF(BG$19&gt;='様式３（療養者名簿）（⑤の場合）'!$BJ71,IF(BG$19&lt;='様式３（療養者名簿）（⑤の場合）'!$BK71,1,0),0),0)</f>
        <v>0</v>
      </c>
      <c r="BH66" s="365">
        <f>IF(BH$19-'様式３（療養者名簿）（⑤の場合）'!$BJ71+1&lt;=15,IF(BH$19&gt;='様式３（療養者名簿）（⑤の場合）'!$BJ71,IF(BH$19&lt;='様式３（療養者名簿）（⑤の場合）'!$BK71,1,0),0),0)</f>
        <v>0</v>
      </c>
      <c r="BI66" s="365">
        <f>IF(BI$19-'様式３（療養者名簿）（⑤の場合）'!$BJ71+1&lt;=15,IF(BI$19&gt;='様式３（療養者名簿）（⑤の場合）'!$BJ71,IF(BI$19&lt;='様式３（療養者名簿）（⑤の場合）'!$BK71,1,0),0),0)</f>
        <v>0</v>
      </c>
      <c r="BJ66" s="365">
        <f>IF(BJ$19-'様式３（療養者名簿）（⑤の場合）'!$BJ71+1&lt;=15,IF(BJ$19&gt;='様式３（療養者名簿）（⑤の場合）'!$BJ71,IF(BJ$19&lt;='様式３（療養者名簿）（⑤の場合）'!$BK71,1,0),0),0)</f>
        <v>0</v>
      </c>
      <c r="BK66" s="365">
        <f>IF(BK$19-'様式３（療養者名簿）（⑤の場合）'!$BJ71+1&lt;=15,IF(BK$19&gt;='様式３（療養者名簿）（⑤の場合）'!$BJ71,IF(BK$19&lt;='様式３（療養者名簿）（⑤の場合）'!$BK71,1,0),0),0)</f>
        <v>0</v>
      </c>
      <c r="BL66" s="365">
        <f>IF(BL$19-'様式３（療養者名簿）（⑤の場合）'!$BJ71+1&lt;=15,IF(BL$19&gt;='様式３（療養者名簿）（⑤の場合）'!$BJ71,IF(BL$19&lt;='様式３（療養者名簿）（⑤の場合）'!$BK71,1,0),0),0)</f>
        <v>0</v>
      </c>
      <c r="BM66" s="365">
        <f>IF(BM$19-'様式３（療養者名簿）（⑤の場合）'!$BJ71+1&lt;=15,IF(BM$19&gt;='様式３（療養者名簿）（⑤の場合）'!$BJ71,IF(BM$19&lt;='様式３（療養者名簿）（⑤の場合）'!$BK71,1,0),0),0)</f>
        <v>0</v>
      </c>
      <c r="BN66" s="365">
        <f>IF(BN$19-'様式３（療養者名簿）（⑤の場合）'!$BJ71+1&lt;=15,IF(BN$19&gt;='様式３（療養者名簿）（⑤の場合）'!$BJ71,IF(BN$19&lt;='様式３（療養者名簿）（⑤の場合）'!$BK71,1,0),0),0)</f>
        <v>0</v>
      </c>
      <c r="BO66" s="365">
        <f>IF(BO$19-'様式３（療養者名簿）（⑤の場合）'!$BJ71+1&lt;=15,IF(BO$19&gt;='様式３（療養者名簿）（⑤の場合）'!$BJ71,IF(BO$19&lt;='様式３（療養者名簿）（⑤の場合）'!$BK71,1,0),0),0)</f>
        <v>0</v>
      </c>
      <c r="BP66" s="365">
        <f>IF(BP$19-'様式３（療養者名簿）（⑤の場合）'!$BJ71+1&lt;=15,IF(BP$19&gt;='様式３（療養者名簿）（⑤の場合）'!$BJ71,IF(BP$19&lt;='様式３（療養者名簿）（⑤の場合）'!$BK71,1,0),0),0)</f>
        <v>0</v>
      </c>
      <c r="BQ66" s="365">
        <f>IF(BQ$19-'様式３（療養者名簿）（⑤の場合）'!$BJ71+1&lt;=15,IF(BQ$19&gt;='様式３（療養者名簿）（⑤の場合）'!$BJ71,IF(BQ$19&lt;='様式３（療養者名簿）（⑤の場合）'!$BK71,1,0),0),0)</f>
        <v>0</v>
      </c>
      <c r="BR66" s="365">
        <f>IF(BR$19-'様式３（療養者名簿）（⑤の場合）'!$BJ71+1&lt;=15,IF(BR$19&gt;='様式３（療養者名簿）（⑤の場合）'!$BJ71,IF(BR$19&lt;='様式３（療養者名簿）（⑤の場合）'!$BK71,1,0),0),0)</f>
        <v>0</v>
      </c>
      <c r="BS66" s="365">
        <f>IF(BS$19-'様式３（療養者名簿）（⑤の場合）'!$BJ71+1&lt;=15,IF(BS$19&gt;='様式３（療養者名簿）（⑤の場合）'!$BJ71,IF(BS$19&lt;='様式３（療養者名簿）（⑤の場合）'!$BK71,1,0),0),0)</f>
        <v>0</v>
      </c>
      <c r="BT66" s="365">
        <f>IF(BT$19-'様式３（療養者名簿）（⑤の場合）'!$BJ71+1&lt;=15,IF(BT$19&gt;='様式３（療養者名簿）（⑤の場合）'!$BJ71,IF(BT$19&lt;='様式３（療養者名簿）（⑤の場合）'!$BK71,1,0),0),0)</f>
        <v>0</v>
      </c>
      <c r="BU66" s="365">
        <f>IF(BU$19-'様式３（療養者名簿）（⑤の場合）'!$BJ71+1&lt;=15,IF(BU$19&gt;='様式３（療養者名簿）（⑤の場合）'!$BJ71,IF(BU$19&lt;='様式３（療養者名簿）（⑤の場合）'!$BK71,1,0),0),0)</f>
        <v>0</v>
      </c>
      <c r="BV66" s="365">
        <f>IF(BV$19-'様式３（療養者名簿）（⑤の場合）'!$BJ71+1&lt;=15,IF(BV$19&gt;='様式３（療養者名簿）（⑤の場合）'!$BJ71,IF(BV$19&lt;='様式３（療養者名簿）（⑤の場合）'!$BK71,1,0),0),0)</f>
        <v>0</v>
      </c>
      <c r="BW66" s="365">
        <f>IF(BW$19-'様式３（療養者名簿）（⑤の場合）'!$BJ71+1&lt;=15,IF(BW$19&gt;='様式３（療養者名簿）（⑤の場合）'!$BJ71,IF(BW$19&lt;='様式３（療養者名簿）（⑤の場合）'!$BK71,1,0),0),0)</f>
        <v>0</v>
      </c>
      <c r="BX66" s="365">
        <f>IF(BX$19-'様式３（療養者名簿）（⑤の場合）'!$BJ71+1&lt;=15,IF(BX$19&gt;='様式３（療養者名簿）（⑤の場合）'!$BJ71,IF(BX$19&lt;='様式３（療養者名簿）（⑤の場合）'!$BK71,1,0),0),0)</f>
        <v>0</v>
      </c>
      <c r="BY66" s="365">
        <f>IF(BY$19-'様式３（療養者名簿）（⑤の場合）'!$BJ71+1&lt;=15,IF(BY$19&gt;='様式３（療養者名簿）（⑤の場合）'!$BJ71,IF(BY$19&lt;='様式３（療養者名簿）（⑤の場合）'!$BK71,1,0),0),0)</f>
        <v>0</v>
      </c>
      <c r="BZ66" s="365">
        <f>IF(BZ$19-'様式３（療養者名簿）（⑤の場合）'!$BJ71+1&lt;=15,IF(BZ$19&gt;='様式３（療養者名簿）（⑤の場合）'!$BJ71,IF(BZ$19&lt;='様式３（療養者名簿）（⑤の場合）'!$BK71,1,0),0),0)</f>
        <v>0</v>
      </c>
      <c r="CA66" s="365">
        <f>IF(CA$19-'様式３（療養者名簿）（⑤の場合）'!$BJ71+1&lt;=15,IF(CA$19&gt;='様式３（療養者名簿）（⑤の場合）'!$BJ71,IF(CA$19&lt;='様式３（療養者名簿）（⑤の場合）'!$BK71,1,0),0),0)</f>
        <v>0</v>
      </c>
      <c r="CB66" s="365">
        <f>IF(CB$19-'様式３（療養者名簿）（⑤の場合）'!$BJ71+1&lt;=15,IF(CB$19&gt;='様式３（療養者名簿）（⑤の場合）'!$BJ71,IF(CB$19&lt;='様式３（療養者名簿）（⑤の場合）'!$BK71,1,0),0),0)</f>
        <v>0</v>
      </c>
      <c r="CC66" s="365">
        <f>IF(CC$19-'様式３（療養者名簿）（⑤の場合）'!$BJ71+1&lt;=15,IF(CC$19&gt;='様式３（療養者名簿）（⑤の場合）'!$BJ71,IF(CC$19&lt;='様式３（療養者名簿）（⑤の場合）'!$BK71,1,0),0),0)</f>
        <v>0</v>
      </c>
      <c r="CD66" s="365">
        <f>IF(CD$19-'様式３（療養者名簿）（⑤の場合）'!$BJ71+1&lt;=15,IF(CD$19&gt;='様式３（療養者名簿）（⑤の場合）'!$BJ71,IF(CD$19&lt;='様式３（療養者名簿）（⑤の場合）'!$BK71,1,0),0),0)</f>
        <v>0</v>
      </c>
      <c r="CE66" s="365">
        <f>IF(CE$19-'様式３（療養者名簿）（⑤の場合）'!$BJ71+1&lt;=15,IF(CE$19&gt;='様式３（療養者名簿）（⑤の場合）'!$BJ71,IF(CE$19&lt;='様式３（療養者名簿）（⑤の場合）'!$BK71,1,0),0),0)</f>
        <v>0</v>
      </c>
      <c r="CF66" s="365">
        <f>IF(CF$19-'様式３（療養者名簿）（⑤の場合）'!$BJ71+1&lt;=15,IF(CF$19&gt;='様式３（療養者名簿）（⑤の場合）'!$BJ71,IF(CF$19&lt;='様式３（療養者名簿）（⑤の場合）'!$BK71,1,0),0),0)</f>
        <v>0</v>
      </c>
      <c r="CG66" s="365">
        <f>IF(CG$19-'様式３（療養者名簿）（⑤の場合）'!$BJ71+1&lt;=15,IF(CG$19&gt;='様式３（療養者名簿）（⑤の場合）'!$BJ71,IF(CG$19&lt;='様式３（療養者名簿）（⑤の場合）'!$BK71,1,0),0),0)</f>
        <v>0</v>
      </c>
      <c r="CH66" s="365">
        <f>IF(CH$19-'様式３（療養者名簿）（⑤の場合）'!$BJ71+1&lt;=15,IF(CH$19&gt;='様式３（療養者名簿）（⑤の場合）'!$BJ71,IF(CH$19&lt;='様式３（療養者名簿）（⑤の場合）'!$BK71,1,0),0),0)</f>
        <v>0</v>
      </c>
      <c r="CI66" s="365">
        <f>IF(CI$19-'様式３（療養者名簿）（⑤の場合）'!$BJ71+1&lt;=15,IF(CI$19&gt;='様式３（療養者名簿）（⑤の場合）'!$BJ71,IF(CI$19&lt;='様式３（療養者名簿）（⑤の場合）'!$BK71,1,0),0),0)</f>
        <v>0</v>
      </c>
      <c r="CJ66" s="365">
        <f>IF(CJ$19-'様式３（療養者名簿）（⑤の場合）'!$BJ71+1&lt;=15,IF(CJ$19&gt;='様式３（療養者名簿）（⑤の場合）'!$BJ71,IF(CJ$19&lt;='様式３（療養者名簿）（⑤の場合）'!$BK71,1,0),0),0)</f>
        <v>0</v>
      </c>
      <c r="CK66" s="365">
        <f>IF(CK$19-'様式３（療養者名簿）（⑤の場合）'!$BJ71+1&lt;=15,IF(CK$19&gt;='様式３（療養者名簿）（⑤の場合）'!$BJ71,IF(CK$19&lt;='様式３（療養者名簿）（⑤の場合）'!$BK71,1,0),0),0)</f>
        <v>0</v>
      </c>
      <c r="CL66" s="365">
        <f>IF(CL$19-'様式３（療養者名簿）（⑤の場合）'!$BJ71+1&lt;=15,IF(CL$19&gt;='様式３（療養者名簿）（⑤の場合）'!$BJ71,IF(CL$19&lt;='様式３（療養者名簿）（⑤の場合）'!$BK71,1,0),0),0)</f>
        <v>0</v>
      </c>
      <c r="CM66" s="365">
        <f>IF(CM$19-'様式３（療養者名簿）（⑤の場合）'!$BJ71+1&lt;=15,IF(CM$19&gt;='様式３（療養者名簿）（⑤の場合）'!$BJ71,IF(CM$19&lt;='様式３（療養者名簿）（⑤の場合）'!$BK71,1,0),0),0)</f>
        <v>0</v>
      </c>
      <c r="CN66" s="365">
        <f>IF(CN$19-'様式３（療養者名簿）（⑤の場合）'!$BJ71+1&lt;=15,IF(CN$19&gt;='様式３（療養者名簿）（⑤の場合）'!$BJ71,IF(CN$19&lt;='様式３（療養者名簿）（⑤の場合）'!$BK71,1,0),0),0)</f>
        <v>0</v>
      </c>
      <c r="CO66" s="365">
        <f>IF(CO$19-'様式３（療養者名簿）（⑤の場合）'!$BJ71+1&lt;=15,IF(CO$19&gt;='様式３（療養者名簿）（⑤の場合）'!$BJ71,IF(CO$19&lt;='様式３（療養者名簿）（⑤の場合）'!$BK71,1,0),0),0)</f>
        <v>0</v>
      </c>
      <c r="CP66" s="365">
        <f>IF(CP$19-'様式３（療養者名簿）（⑤の場合）'!$BJ71+1&lt;=15,IF(CP$19&gt;='様式３（療養者名簿）（⑤の場合）'!$BJ71,IF(CP$19&lt;='様式３（療養者名簿）（⑤の場合）'!$BK71,1,0),0),0)</f>
        <v>0</v>
      </c>
      <c r="CQ66" s="365">
        <f>IF(CQ$19-'様式３（療養者名簿）（⑤の場合）'!$BJ71+1&lt;=15,IF(CQ$19&gt;='様式３（療養者名簿）（⑤の場合）'!$BJ71,IF(CQ$19&lt;='様式３（療養者名簿）（⑤の場合）'!$BK71,1,0),0),0)</f>
        <v>0</v>
      </c>
      <c r="CR66" s="365">
        <f>IF(CR$19-'様式３（療養者名簿）（⑤の場合）'!$BJ71+1&lt;=15,IF(CR$19&gt;='様式３（療養者名簿）（⑤の場合）'!$BJ71,IF(CR$19&lt;='様式３（療養者名簿）（⑤の場合）'!$BK71,1,0),0),0)</f>
        <v>0</v>
      </c>
      <c r="CS66" s="365">
        <f>IF(CS$19-'様式３（療養者名簿）（⑤の場合）'!$BJ71+1&lt;=15,IF(CS$19&gt;='様式３（療養者名簿）（⑤の場合）'!$BJ71,IF(CS$19&lt;='様式３（療養者名簿）（⑤の場合）'!$BK71,1,0),0),0)</f>
        <v>0</v>
      </c>
      <c r="CT66" s="365">
        <f>IF(CT$19-'様式３（療養者名簿）（⑤の場合）'!$BJ71+1&lt;=15,IF(CT$19&gt;='様式３（療養者名簿）（⑤の場合）'!$BJ71,IF(CT$19&lt;='様式３（療養者名簿）（⑤の場合）'!$BK71,1,0),0),0)</f>
        <v>0</v>
      </c>
      <c r="CU66" s="365">
        <f>IF(CU$19-'様式３（療養者名簿）（⑤の場合）'!$BJ71+1&lt;=15,IF(CU$19&gt;='様式３（療養者名簿）（⑤の場合）'!$BJ71,IF(CU$19&lt;='様式３（療養者名簿）（⑤の場合）'!$BK71,1,0),0),0)</f>
        <v>0</v>
      </c>
      <c r="CV66" s="365">
        <f>IF(CV$19-'様式３（療養者名簿）（⑤の場合）'!$BJ71+1&lt;=15,IF(CV$19&gt;='様式３（療養者名簿）（⑤の場合）'!$BJ71,IF(CV$19&lt;='様式３（療養者名簿）（⑤の場合）'!$BK71,1,0),0),0)</f>
        <v>0</v>
      </c>
      <c r="CW66" s="365">
        <f>IF(CW$19-'様式３（療養者名簿）（⑤の場合）'!$BJ71+1&lt;=15,IF(CW$19&gt;='様式３（療養者名簿）（⑤の場合）'!$BJ71,IF(CW$19&lt;='様式３（療養者名簿）（⑤の場合）'!$BK71,1,0),0),0)</f>
        <v>0</v>
      </c>
      <c r="CX66" s="365">
        <f>IF(CX$19-'様式３（療養者名簿）（⑤の場合）'!$BJ71+1&lt;=15,IF(CX$19&gt;='様式３（療養者名簿）（⑤の場合）'!$BJ71,IF(CX$19&lt;='様式３（療養者名簿）（⑤の場合）'!$BK71,1,0),0),0)</f>
        <v>0</v>
      </c>
      <c r="CY66" s="365">
        <f>IF(CY$19-'様式３（療養者名簿）（⑤の場合）'!$BJ71+1&lt;=15,IF(CY$19&gt;='様式３（療養者名簿）（⑤の場合）'!$BJ71,IF(CY$19&lt;='様式３（療養者名簿）（⑤の場合）'!$BK71,1,0),0),0)</f>
        <v>0</v>
      </c>
      <c r="CZ66" s="365">
        <f>IF(CZ$19-'様式３（療養者名簿）（⑤の場合）'!$BJ71+1&lt;=15,IF(CZ$19&gt;='様式３（療養者名簿）（⑤の場合）'!$BJ71,IF(CZ$19&lt;='様式３（療養者名簿）（⑤の場合）'!$BK71,1,0),0),0)</f>
        <v>0</v>
      </c>
      <c r="DA66" s="365">
        <f>IF(DA$19-'様式３（療養者名簿）（⑤の場合）'!$BJ71+1&lt;=15,IF(DA$19&gt;='様式３（療養者名簿）（⑤の場合）'!$BJ71,IF(DA$19&lt;='様式３（療養者名簿）（⑤の場合）'!$BK71,1,0),0),0)</f>
        <v>0</v>
      </c>
      <c r="DB66" s="365">
        <f>IF(DB$19-'様式３（療養者名簿）（⑤の場合）'!$BJ71+1&lt;=15,IF(DB$19&gt;='様式３（療養者名簿）（⑤の場合）'!$BJ71,IF(DB$19&lt;='様式３（療養者名簿）（⑤の場合）'!$BK71,1,0),0),0)</f>
        <v>0</v>
      </c>
      <c r="DC66" s="365">
        <f>IF(DC$19-'様式３（療養者名簿）（⑤の場合）'!$BJ71+1&lt;=15,IF(DC$19&gt;='様式３（療養者名簿）（⑤の場合）'!$BJ71,IF(DC$19&lt;='様式３（療養者名簿）（⑤の場合）'!$BK71,1,0),0),0)</f>
        <v>0</v>
      </c>
      <c r="DD66" s="365">
        <f>IF(DD$19-'様式３（療養者名簿）（⑤の場合）'!$BJ71+1&lt;=15,IF(DD$19&gt;='様式３（療養者名簿）（⑤の場合）'!$BJ71,IF(DD$19&lt;='様式３（療養者名簿）（⑤の場合）'!$BK71,1,0),0),0)</f>
        <v>0</v>
      </c>
      <c r="DE66" s="365">
        <f>IF(DE$19-'様式３（療養者名簿）（⑤の場合）'!$BJ71+1&lt;=15,IF(DE$19&gt;='様式３（療養者名簿）（⑤の場合）'!$BJ71,IF(DE$19&lt;='様式３（療養者名簿）（⑤の場合）'!$BK71,1,0),0),0)</f>
        <v>0</v>
      </c>
      <c r="DF66" s="365">
        <f>IF(DF$19-'様式３（療養者名簿）（⑤の場合）'!$BJ71+1&lt;=15,IF(DF$19&gt;='様式３（療養者名簿）（⑤の場合）'!$BJ71,IF(DF$19&lt;='様式３（療養者名簿）（⑤の場合）'!$BK71,1,0),0),0)</f>
        <v>0</v>
      </c>
      <c r="DG66" s="365">
        <f>IF(DG$19-'様式３（療養者名簿）（⑤の場合）'!$BJ71+1&lt;=15,IF(DG$19&gt;='様式３（療養者名簿）（⑤の場合）'!$BJ71,IF(DG$19&lt;='様式３（療養者名簿）（⑤の場合）'!$BK71,1,0),0),0)</f>
        <v>0</v>
      </c>
      <c r="DH66" s="365">
        <f>IF(DH$19-'様式３（療養者名簿）（⑤の場合）'!$BJ71+1&lt;=15,IF(DH$19&gt;='様式３（療養者名簿）（⑤の場合）'!$BJ71,IF(DH$19&lt;='様式３（療養者名簿）（⑤の場合）'!$BK71,1,0),0),0)</f>
        <v>0</v>
      </c>
      <c r="DI66" s="365">
        <f>IF(DI$19-'様式３（療養者名簿）（⑤の場合）'!$BJ71+1&lt;=15,IF(DI$19&gt;='様式３（療養者名簿）（⑤の場合）'!$BJ71,IF(DI$19&lt;='様式３（療養者名簿）（⑤の場合）'!$BK71,1,0),0),0)</f>
        <v>0</v>
      </c>
      <c r="DJ66" s="365">
        <f>IF(DJ$19-'様式３（療養者名簿）（⑤の場合）'!$BJ71+1&lt;=15,IF(DJ$19&gt;='様式３（療養者名簿）（⑤の場合）'!$BJ71,IF(DJ$19&lt;='様式３（療養者名簿）（⑤の場合）'!$BK71,1,0),0),0)</f>
        <v>0</v>
      </c>
      <c r="DK66" s="365">
        <f>IF(DK$19-'様式３（療養者名簿）（⑤の場合）'!$BJ71+1&lt;=15,IF(DK$19&gt;='様式３（療養者名簿）（⑤の場合）'!$BJ71,IF(DK$19&lt;='様式３（療養者名簿）（⑤の場合）'!$BK71,1,0),0),0)</f>
        <v>0</v>
      </c>
      <c r="DL66" s="365">
        <f>IF(DL$19-'様式３（療養者名簿）（⑤の場合）'!$BJ71+1&lt;=15,IF(DL$19&gt;='様式３（療養者名簿）（⑤の場合）'!$BJ71,IF(DL$19&lt;='様式３（療養者名簿）（⑤の場合）'!$BK71,1,0),0),0)</f>
        <v>0</v>
      </c>
      <c r="DM66" s="365">
        <f>IF(DM$19-'様式３（療養者名簿）（⑤の場合）'!$BJ71+1&lt;=15,IF(DM$19&gt;='様式３（療養者名簿）（⑤の場合）'!$BJ71,IF(DM$19&lt;='様式３（療養者名簿）（⑤の場合）'!$BK71,1,0),0),0)</f>
        <v>0</v>
      </c>
      <c r="DN66" s="365">
        <f>IF(DN$19-'様式３（療養者名簿）（⑤の場合）'!$BJ71+1&lt;=15,IF(DN$19&gt;='様式３（療養者名簿）（⑤の場合）'!$BJ71,IF(DN$19&lt;='様式３（療養者名簿）（⑤の場合）'!$BK71,1,0),0),0)</f>
        <v>0</v>
      </c>
      <c r="DO66" s="365">
        <f>IF(DO$19-'様式３（療養者名簿）（⑤の場合）'!$BJ71+1&lt;=15,IF(DO$19&gt;='様式３（療養者名簿）（⑤の場合）'!$BJ71,IF(DO$19&lt;='様式３（療養者名簿）（⑤の場合）'!$BK71,1,0),0),0)</f>
        <v>0</v>
      </c>
      <c r="DP66" s="365">
        <f>IF(DP$19-'様式３（療養者名簿）（⑤の場合）'!$BJ71+1&lt;=15,IF(DP$19&gt;='様式３（療養者名簿）（⑤の場合）'!$BJ71,IF(DP$19&lt;='様式３（療養者名簿）（⑤の場合）'!$BK71,1,0),0),0)</f>
        <v>0</v>
      </c>
      <c r="DQ66" s="365">
        <f>IF(DQ$19-'様式３（療養者名簿）（⑤の場合）'!$BJ71+1&lt;=15,IF(DQ$19&gt;='様式３（療養者名簿）（⑤の場合）'!$BJ71,IF(DQ$19&lt;='様式３（療養者名簿）（⑤の場合）'!$BK71,1,0),0),0)</f>
        <v>0</v>
      </c>
      <c r="DR66" s="365">
        <f>IF(DR$19-'様式３（療養者名簿）（⑤の場合）'!$BJ71+1&lt;=15,IF(DR$19&gt;='様式３（療養者名簿）（⑤の場合）'!$BJ71,IF(DR$19&lt;='様式３（療養者名簿）（⑤の場合）'!$BK71,1,0),0),0)</f>
        <v>0</v>
      </c>
      <c r="DS66" s="365">
        <f>IF(DS$19-'様式３（療養者名簿）（⑤の場合）'!$BJ71+1&lt;=15,IF(DS$19&gt;='様式３（療養者名簿）（⑤の場合）'!$BJ71,IF(DS$19&lt;='様式３（療養者名簿）（⑤の場合）'!$BK71,1,0),0),0)</f>
        <v>0</v>
      </c>
      <c r="DT66" s="365">
        <f>IF(DT$19-'様式３（療養者名簿）（⑤の場合）'!$BJ71+1&lt;=15,IF(DT$19&gt;='様式３（療養者名簿）（⑤の場合）'!$BJ71,IF(DT$19&lt;='様式３（療養者名簿）（⑤の場合）'!$BK71,1,0),0),0)</f>
        <v>0</v>
      </c>
      <c r="DU66" s="365">
        <f>IF(DU$19-'様式３（療養者名簿）（⑤の場合）'!$BJ71+1&lt;=15,IF(DU$19&gt;='様式３（療養者名簿）（⑤の場合）'!$BJ71,IF(DU$19&lt;='様式３（療養者名簿）（⑤の場合）'!$BK71,1,0),0),0)</f>
        <v>0</v>
      </c>
      <c r="DV66" s="365">
        <f>IF(DV$19-'様式３（療養者名簿）（⑤の場合）'!$BJ71+1&lt;=15,IF(DV$19&gt;='様式３（療養者名簿）（⑤の場合）'!$BJ71,IF(DV$19&lt;='様式３（療養者名簿）（⑤の場合）'!$BK71,1,0),0),0)</f>
        <v>0</v>
      </c>
      <c r="DW66" s="365">
        <f>IF(DW$19-'様式３（療養者名簿）（⑤の場合）'!$BJ71+1&lt;=15,IF(DW$19&gt;='様式３（療養者名簿）（⑤の場合）'!$BJ71,IF(DW$19&lt;='様式３（療養者名簿）（⑤の場合）'!$BK71,1,0),0),0)</f>
        <v>0</v>
      </c>
      <c r="DX66" s="365">
        <f>IF(DX$19-'様式３（療養者名簿）（⑤の場合）'!$BJ71+1&lt;=15,IF(DX$19&gt;='様式３（療養者名簿）（⑤の場合）'!$BJ71,IF(DX$19&lt;='様式３（療養者名簿）（⑤の場合）'!$BK71,1,0),0),0)</f>
        <v>0</v>
      </c>
      <c r="DY66" s="365">
        <f>IF(DY$19-'様式３（療養者名簿）（⑤の場合）'!$BJ71+1&lt;=15,IF(DY$19&gt;='様式３（療養者名簿）（⑤の場合）'!$BJ71,IF(DY$19&lt;='様式３（療養者名簿）（⑤の場合）'!$BK71,1,0),0),0)</f>
        <v>0</v>
      </c>
      <c r="DZ66" s="365">
        <f>IF(DZ$19-'様式３（療養者名簿）（⑤の場合）'!$BJ71+1&lt;=15,IF(DZ$19&gt;='様式３（療養者名簿）（⑤の場合）'!$BJ71,IF(DZ$19&lt;='様式３（療養者名簿）（⑤の場合）'!$BK71,1,0),0),0)</f>
        <v>0</v>
      </c>
      <c r="EA66" s="365">
        <f>IF(EA$19-'様式３（療養者名簿）（⑤の場合）'!$BJ71+1&lt;=15,IF(EA$19&gt;='様式３（療養者名簿）（⑤の場合）'!$BJ71,IF(EA$19&lt;='様式３（療養者名簿）（⑤の場合）'!$BK71,1,0),0),0)</f>
        <v>0</v>
      </c>
      <c r="EB66" s="365">
        <f>IF(EB$19-'様式３（療養者名簿）（⑤の場合）'!$BJ71+1&lt;=15,IF(EB$19&gt;='様式３（療養者名簿）（⑤の場合）'!$BJ71,IF(EB$19&lt;='様式３（療養者名簿）（⑤の場合）'!$BK71,1,0),0),0)</f>
        <v>0</v>
      </c>
      <c r="EC66" s="365">
        <f>IF(EC$19-'様式３（療養者名簿）（⑤の場合）'!$BJ71+1&lt;=15,IF(EC$19&gt;='様式３（療養者名簿）（⑤の場合）'!$BJ71,IF(EC$19&lt;='様式３（療養者名簿）（⑤の場合）'!$BK71,1,0),0),0)</f>
        <v>0</v>
      </c>
      <c r="ED66" s="365">
        <f>IF(ED$19-'様式３（療養者名簿）（⑤の場合）'!$BJ71+1&lt;=15,IF(ED$19&gt;='様式３（療養者名簿）（⑤の場合）'!$BJ71,IF(ED$19&lt;='様式３（療養者名簿）（⑤の場合）'!$BK71,1,0),0),0)</f>
        <v>0</v>
      </c>
      <c r="EE66" s="365">
        <f>IF(EE$19-'様式３（療養者名簿）（⑤の場合）'!$BJ71+1&lt;=15,IF(EE$19&gt;='様式３（療養者名簿）（⑤の場合）'!$BJ71,IF(EE$19&lt;='様式３（療養者名簿）（⑤の場合）'!$BK71,1,0),0),0)</f>
        <v>0</v>
      </c>
      <c r="EF66" s="365">
        <f>IF(EF$19-'様式３（療養者名簿）（⑤の場合）'!$BJ71+1&lt;=15,IF(EF$19&gt;='様式３（療養者名簿）（⑤の場合）'!$BJ71,IF(EF$19&lt;='様式３（療養者名簿）（⑤の場合）'!$BK71,1,0),0),0)</f>
        <v>0</v>
      </c>
      <c r="EG66" s="365">
        <f>IF(EG$19-'様式３（療養者名簿）（⑤の場合）'!$BJ71+1&lt;=15,IF(EG$19&gt;='様式３（療養者名簿）（⑤の場合）'!$BJ71,IF(EG$19&lt;='様式３（療養者名簿）（⑤の場合）'!$BK71,1,0),0),0)</f>
        <v>0</v>
      </c>
      <c r="EH66" s="365">
        <f>IF(EH$19-'様式３（療養者名簿）（⑤の場合）'!$BJ71+1&lt;=15,IF(EH$19&gt;='様式３（療養者名簿）（⑤の場合）'!$BJ71,IF(EH$19&lt;='様式３（療養者名簿）（⑤の場合）'!$BK71,1,0),0),0)</f>
        <v>0</v>
      </c>
      <c r="EI66" s="365">
        <f>IF(EI$19-'様式３（療養者名簿）（⑤の場合）'!$BJ71+1&lt;=15,IF(EI$19&gt;='様式３（療養者名簿）（⑤の場合）'!$BJ71,IF(EI$19&lt;='様式３（療養者名簿）（⑤の場合）'!$BK71,1,0),0),0)</f>
        <v>0</v>
      </c>
      <c r="EJ66" s="365">
        <f>IF(EJ$19-'様式３（療養者名簿）（⑤の場合）'!$BJ71+1&lt;=15,IF(EJ$19&gt;='様式３（療養者名簿）（⑤の場合）'!$BJ71,IF(EJ$19&lt;='様式３（療養者名簿）（⑤の場合）'!$BK71,1,0),0),0)</f>
        <v>0</v>
      </c>
      <c r="EK66" s="365">
        <f>IF(EK$19-'様式３（療養者名簿）（⑤の場合）'!$BJ71+1&lt;=15,IF(EK$19&gt;='様式３（療養者名簿）（⑤の場合）'!$BJ71,IF(EK$19&lt;='様式３（療養者名簿）（⑤の場合）'!$BK71,1,0),0),0)</f>
        <v>0</v>
      </c>
      <c r="EL66" s="365">
        <f>IF(EL$19-'様式３（療養者名簿）（⑤の場合）'!$BJ71+1&lt;=15,IF(EL$19&gt;='様式３（療養者名簿）（⑤の場合）'!$BJ71,IF(EL$19&lt;='様式３（療養者名簿）（⑤の場合）'!$BK71,1,0),0),0)</f>
        <v>0</v>
      </c>
      <c r="EM66" s="365">
        <f>IF(EM$19-'様式３（療養者名簿）（⑤の場合）'!$BJ71+1&lt;=15,IF(EM$19&gt;='様式３（療養者名簿）（⑤の場合）'!$BJ71,IF(EM$19&lt;='様式３（療養者名簿）（⑤の場合）'!$BK71,1,0),0),0)</f>
        <v>0</v>
      </c>
      <c r="EN66" s="365">
        <f>IF(EN$19-'様式３（療養者名簿）（⑤の場合）'!$BJ71+1&lt;=15,IF(EN$19&gt;='様式３（療養者名簿）（⑤の場合）'!$BJ71,IF(EN$19&lt;='様式３（療養者名簿）（⑤の場合）'!$BK71,1,0),0),0)</f>
        <v>0</v>
      </c>
      <c r="EO66" s="365">
        <f>IF(EO$19-'様式３（療養者名簿）（⑤の場合）'!$BJ71+1&lt;=15,IF(EO$19&gt;='様式３（療養者名簿）（⑤の場合）'!$BJ71,IF(EO$19&lt;='様式３（療養者名簿）（⑤の場合）'!$BK71,1,0),0),0)</f>
        <v>0</v>
      </c>
      <c r="EP66" s="365">
        <f>IF(EP$19-'様式３（療養者名簿）（⑤の場合）'!$BJ71+1&lt;=15,IF(EP$19&gt;='様式３（療養者名簿）（⑤の場合）'!$BJ71,IF(EP$19&lt;='様式３（療養者名簿）（⑤の場合）'!$BK71,1,0),0),0)</f>
        <v>0</v>
      </c>
      <c r="EQ66" s="365">
        <f>IF(EQ$19-'様式３（療養者名簿）（⑤の場合）'!$BJ71+1&lt;=15,IF(EQ$19&gt;='様式３（療養者名簿）（⑤の場合）'!$BJ71,IF(EQ$19&lt;='様式３（療養者名簿）（⑤の場合）'!$BK71,1,0),0),0)</f>
        <v>0</v>
      </c>
      <c r="ER66" s="365">
        <f>IF(ER$19-'様式３（療養者名簿）（⑤の場合）'!$BJ71+1&lt;=15,IF(ER$19&gt;='様式３（療養者名簿）（⑤の場合）'!$BJ71,IF(ER$19&lt;='様式３（療養者名簿）（⑤の場合）'!$BK71,1,0),0),0)</f>
        <v>0</v>
      </c>
      <c r="ES66" s="365">
        <f>IF(ES$19-'様式３（療養者名簿）（⑤の場合）'!$BJ71+1&lt;=15,IF(ES$19&gt;='様式３（療養者名簿）（⑤の場合）'!$BJ71,IF(ES$19&lt;='様式３（療養者名簿）（⑤の場合）'!$BK71,1,0),0),0)</f>
        <v>0</v>
      </c>
      <c r="ET66" s="365">
        <f>IF(ET$19-'様式３（療養者名簿）（⑤の場合）'!$BJ71+1&lt;=15,IF(ET$19&gt;='様式３（療養者名簿）（⑤の場合）'!$BJ71,IF(ET$19&lt;='様式３（療養者名簿）（⑤の場合）'!$BK71,1,0),0),0)</f>
        <v>0</v>
      </c>
      <c r="EU66" s="365">
        <f>IF(EU$19-'様式３（療養者名簿）（⑤の場合）'!$BJ71+1&lt;=15,IF(EU$19&gt;='様式３（療養者名簿）（⑤の場合）'!$BJ71,IF(EU$19&lt;='様式３（療養者名簿）（⑤の場合）'!$BK71,1,0),0),0)</f>
        <v>0</v>
      </c>
      <c r="EV66" s="365">
        <f>IF(EV$19-'様式３（療養者名簿）（⑤の場合）'!$BJ71+1&lt;=15,IF(EV$19&gt;='様式３（療養者名簿）（⑤の場合）'!$BJ71,IF(EV$19&lt;='様式３（療養者名簿）（⑤の場合）'!$BK71,1,0),0),0)</f>
        <v>0</v>
      </c>
      <c r="EW66" s="365">
        <f>IF(EW$19-'様式３（療養者名簿）（⑤の場合）'!$BJ71+1&lt;=15,IF(EW$19&gt;='様式３（療養者名簿）（⑤の場合）'!$BJ71,IF(EW$19&lt;='様式３（療養者名簿）（⑤の場合）'!$BK71,1,0),0),0)</f>
        <v>0</v>
      </c>
      <c r="EX66" s="365">
        <f>IF(EX$19-'様式３（療養者名簿）（⑤の場合）'!$BJ71+1&lt;=15,IF(EX$19&gt;='様式３（療養者名簿）（⑤の場合）'!$BJ71,IF(EX$19&lt;='様式３（療養者名簿）（⑤の場合）'!$BK71,1,0),0),0)</f>
        <v>0</v>
      </c>
      <c r="EY66" s="365">
        <f>IF(EY$19-'様式３（療養者名簿）（⑤の場合）'!$BJ71+1&lt;=15,IF(EY$19&gt;='様式３（療養者名簿）（⑤の場合）'!$BJ71,IF(EY$19&lt;='様式３（療養者名簿）（⑤の場合）'!$BK71,1,0),0),0)</f>
        <v>0</v>
      </c>
      <c r="EZ66" s="365">
        <f>IF(EZ$19-'様式３（療養者名簿）（⑤の場合）'!$BJ71+1&lt;=15,IF(EZ$19&gt;='様式３（療養者名簿）（⑤の場合）'!$BJ71,IF(EZ$19&lt;='様式３（療養者名簿）（⑤の場合）'!$BK71,1,0),0),0)</f>
        <v>0</v>
      </c>
      <c r="FA66" s="365">
        <f>IF(FA$19-'様式３（療養者名簿）（⑤の場合）'!$BJ71+1&lt;=15,IF(FA$19&gt;='様式３（療養者名簿）（⑤の場合）'!$BJ71,IF(FA$19&lt;='様式３（療養者名簿）（⑤の場合）'!$BK71,1,0),0),0)</f>
        <v>0</v>
      </c>
      <c r="FB66" s="365">
        <f>IF(FB$19-'様式３（療養者名簿）（⑤の場合）'!$BJ71+1&lt;=15,IF(FB$19&gt;='様式３（療養者名簿）（⑤の場合）'!$BJ71,IF(FB$19&lt;='様式３（療養者名簿）（⑤の場合）'!$BK71,1,0),0),0)</f>
        <v>0</v>
      </c>
      <c r="FC66" s="365">
        <f>IF(FC$19-'様式３（療養者名簿）（⑤の場合）'!$BJ71+1&lt;=15,IF(FC$19&gt;='様式３（療養者名簿）（⑤の場合）'!$BJ71,IF(FC$19&lt;='様式３（療養者名簿）（⑤の場合）'!$BK71,1,0),0),0)</f>
        <v>0</v>
      </c>
      <c r="FD66" s="365">
        <f>IF(FD$19-'様式３（療養者名簿）（⑤の場合）'!$BJ71+1&lt;=15,IF(FD$19&gt;='様式３（療養者名簿）（⑤の場合）'!$BJ71,IF(FD$19&lt;='様式３（療養者名簿）（⑤の場合）'!$BK71,1,0),0),0)</f>
        <v>0</v>
      </c>
      <c r="FE66" s="365">
        <f>IF(FE$19-'様式３（療養者名簿）（⑤の場合）'!$BJ71+1&lt;=15,IF(FE$19&gt;='様式３（療養者名簿）（⑤の場合）'!$BJ71,IF(FE$19&lt;='様式３（療養者名簿）（⑤の場合）'!$BK71,1,0),0),0)</f>
        <v>0</v>
      </c>
      <c r="FF66" s="365">
        <f>IF(FF$19-'様式３（療養者名簿）（⑤の場合）'!$BJ71+1&lt;=15,IF(FF$19&gt;='様式３（療養者名簿）（⑤の場合）'!$BJ71,IF(FF$19&lt;='様式３（療養者名簿）（⑤の場合）'!$BK71,1,0),0),0)</f>
        <v>0</v>
      </c>
      <c r="FG66" s="365">
        <f>IF(FG$19-'様式３（療養者名簿）（⑤の場合）'!$BJ71+1&lt;=15,IF(FG$19&gt;='様式３（療養者名簿）（⑤の場合）'!$BJ71,IF(FG$19&lt;='様式３（療養者名簿）（⑤の場合）'!$BK71,1,0),0),0)</f>
        <v>0</v>
      </c>
      <c r="FH66" s="365">
        <f>IF(FH$19-'様式３（療養者名簿）（⑤の場合）'!$BJ71+1&lt;=15,IF(FH$19&gt;='様式３（療養者名簿）（⑤の場合）'!$BJ71,IF(FH$19&lt;='様式３（療養者名簿）（⑤の場合）'!$BK71,1,0),0),0)</f>
        <v>0</v>
      </c>
      <c r="FI66" s="365">
        <f>IF(FI$19-'様式３（療養者名簿）（⑤の場合）'!$BJ71+1&lt;=15,IF(FI$19&gt;='様式３（療養者名簿）（⑤の場合）'!$BJ71,IF(FI$19&lt;='様式３（療養者名簿）（⑤の場合）'!$BK71,1,0),0),0)</f>
        <v>0</v>
      </c>
      <c r="FJ66" s="365">
        <f>IF(FJ$19-'様式３（療養者名簿）（⑤の場合）'!$BJ71+1&lt;=15,IF(FJ$19&gt;='様式３（療養者名簿）（⑤の場合）'!$BJ71,IF(FJ$19&lt;='様式３（療養者名簿）（⑤の場合）'!$BK71,1,0),0),0)</f>
        <v>0</v>
      </c>
      <c r="FK66" s="365">
        <f>IF(FK$19-'様式３（療養者名簿）（⑤の場合）'!$BJ71+1&lt;=15,IF(FK$19&gt;='様式３（療養者名簿）（⑤の場合）'!$BJ71,IF(FK$19&lt;='様式３（療養者名簿）（⑤の場合）'!$BK71,1,0),0),0)</f>
        <v>0</v>
      </c>
      <c r="FL66" s="365">
        <f>IF(FL$19-'様式３（療養者名簿）（⑤の場合）'!$BJ71+1&lt;=15,IF(FL$19&gt;='様式３（療養者名簿）（⑤の場合）'!$BJ71,IF(FL$19&lt;='様式３（療養者名簿）（⑤の場合）'!$BK71,1,0),0),0)</f>
        <v>0</v>
      </c>
      <c r="FM66" s="365">
        <f>IF(FM$19-'様式３（療養者名簿）（⑤の場合）'!$BJ71+1&lt;=15,IF(FM$19&gt;='様式３（療養者名簿）（⑤の場合）'!$BJ71,IF(FM$19&lt;='様式３（療養者名簿）（⑤の場合）'!$BK71,1,0),0),0)</f>
        <v>0</v>
      </c>
      <c r="FN66" s="365">
        <f>IF(FN$19-'様式３（療養者名簿）（⑤の場合）'!$BJ71+1&lt;=15,IF(FN$19&gt;='様式３（療養者名簿）（⑤の場合）'!$BJ71,IF(FN$19&lt;='様式３（療養者名簿）（⑤の場合）'!$BK71,1,0),0),0)</f>
        <v>0</v>
      </c>
      <c r="FO66" s="365">
        <f>IF(FO$19-'様式３（療養者名簿）（⑤の場合）'!$BJ71+1&lt;=15,IF(FO$19&gt;='様式３（療養者名簿）（⑤の場合）'!$BJ71,IF(FO$19&lt;='様式３（療養者名簿）（⑤の場合）'!$BK71,1,0),0),0)</f>
        <v>0</v>
      </c>
      <c r="FP66" s="365">
        <f>IF(FP$19-'様式３（療養者名簿）（⑤の場合）'!$BJ71+1&lt;=15,IF(FP$19&gt;='様式３（療養者名簿）（⑤の場合）'!$BJ71,IF(FP$19&lt;='様式３（療養者名簿）（⑤の場合）'!$BK71,1,0),0),0)</f>
        <v>0</v>
      </c>
      <c r="FQ66" s="365">
        <f>IF(FQ$19-'様式３（療養者名簿）（⑤の場合）'!$BJ71+1&lt;=15,IF(FQ$19&gt;='様式３（療養者名簿）（⑤の場合）'!$BJ71,IF(FQ$19&lt;='様式３（療養者名簿）（⑤の場合）'!$BK71,1,0),0),0)</f>
        <v>0</v>
      </c>
      <c r="FR66" s="365">
        <f>IF(FR$19-'様式３（療養者名簿）（⑤の場合）'!$BJ71+1&lt;=15,IF(FR$19&gt;='様式３（療養者名簿）（⑤の場合）'!$BJ71,IF(FR$19&lt;='様式３（療養者名簿）（⑤の場合）'!$BK71,1,0),0),0)</f>
        <v>0</v>
      </c>
      <c r="FS66" s="365">
        <f>IF(FS$19-'様式３（療養者名簿）（⑤の場合）'!$BJ71+1&lt;=15,IF(FS$19&gt;='様式３（療養者名簿）（⑤の場合）'!$BJ71,IF(FS$19&lt;='様式３（療養者名簿）（⑤の場合）'!$BK71,1,0),0),0)</f>
        <v>0</v>
      </c>
      <c r="FT66" s="365">
        <f>IF(FT$19-'様式３（療養者名簿）（⑤の場合）'!$BJ71+1&lt;=15,IF(FT$19&gt;='様式３（療養者名簿）（⑤の場合）'!$BJ71,IF(FT$19&lt;='様式３（療養者名簿）（⑤の場合）'!$BK71,1,0),0),0)</f>
        <v>0</v>
      </c>
      <c r="FU66" s="365">
        <f>IF(FU$19-'様式３（療養者名簿）（⑤の場合）'!$BJ71+1&lt;=15,IF(FU$19&gt;='様式３（療養者名簿）（⑤の場合）'!$BJ71,IF(FU$19&lt;='様式３（療養者名簿）（⑤の場合）'!$BK71,1,0),0),0)</f>
        <v>0</v>
      </c>
      <c r="FV66" s="365">
        <f>IF(FV$19-'様式３（療養者名簿）（⑤の場合）'!$BJ71+1&lt;=15,IF(FV$19&gt;='様式３（療養者名簿）（⑤の場合）'!$BJ71,IF(FV$19&lt;='様式３（療養者名簿）（⑤の場合）'!$BK71,1,0),0),0)</f>
        <v>0</v>
      </c>
      <c r="FW66" s="365">
        <f>IF(FW$19-'様式３（療養者名簿）（⑤の場合）'!$BJ71+1&lt;=15,IF(FW$19&gt;='様式３（療養者名簿）（⑤の場合）'!$BJ71,IF(FW$19&lt;='様式３（療養者名簿）（⑤の場合）'!$BK71,1,0),0),0)</f>
        <v>0</v>
      </c>
      <c r="FX66" s="365">
        <f>IF(FX$19-'様式３（療養者名簿）（⑤の場合）'!$BJ71+1&lt;=15,IF(FX$19&gt;='様式３（療養者名簿）（⑤の場合）'!$BJ71,IF(FX$19&lt;='様式３（療養者名簿）（⑤の場合）'!$BK71,1,0),0),0)</f>
        <v>0</v>
      </c>
      <c r="FY66" s="365">
        <f>IF(FY$19-'様式３（療養者名簿）（⑤の場合）'!$BJ71+1&lt;=15,IF(FY$19&gt;='様式３（療養者名簿）（⑤の場合）'!$BJ71,IF(FY$19&lt;='様式３（療養者名簿）（⑤の場合）'!$BK71,1,0),0),0)</f>
        <v>0</v>
      </c>
      <c r="FZ66" s="365">
        <f>IF(FZ$19-'様式３（療養者名簿）（⑤の場合）'!$BJ71+1&lt;=15,IF(FZ$19&gt;='様式３（療養者名簿）（⑤の場合）'!$BJ71,IF(FZ$19&lt;='様式３（療養者名簿）（⑤の場合）'!$BK71,1,0),0),0)</f>
        <v>0</v>
      </c>
      <c r="GA66" s="365">
        <f>IF(GA$19-'様式３（療養者名簿）（⑤の場合）'!$BJ71+1&lt;=15,IF(GA$19&gt;='様式３（療養者名簿）（⑤の場合）'!$BJ71,IF(GA$19&lt;='様式３（療養者名簿）（⑤の場合）'!$BK71,1,0),0),0)</f>
        <v>0</v>
      </c>
      <c r="GB66" s="365">
        <f>IF(GB$19-'様式３（療養者名簿）（⑤の場合）'!$BJ71+1&lt;=15,IF(GB$19&gt;='様式３（療養者名簿）（⑤の場合）'!$BJ71,IF(GB$19&lt;='様式３（療養者名簿）（⑤の場合）'!$BK71,1,0),0),0)</f>
        <v>0</v>
      </c>
      <c r="GC66" s="365">
        <f>IF(GC$19-'様式３（療養者名簿）（⑤の場合）'!$BJ71+1&lt;=15,IF(GC$19&gt;='様式３（療養者名簿）（⑤の場合）'!$BJ71,IF(GC$19&lt;='様式３（療養者名簿）（⑤の場合）'!$BK71,1,0),0),0)</f>
        <v>0</v>
      </c>
      <c r="GD66" s="365">
        <f>IF(GD$19-'様式３（療養者名簿）（⑤の場合）'!$BJ71+1&lt;=15,IF(GD$19&gt;='様式３（療養者名簿）（⑤の場合）'!$BJ71,IF(GD$19&lt;='様式３（療養者名簿）（⑤の場合）'!$BK71,1,0),0),0)</f>
        <v>0</v>
      </c>
      <c r="GE66" s="365">
        <f>IF(GE$19-'様式３（療養者名簿）（⑤の場合）'!$BJ71+1&lt;=15,IF(GE$19&gt;='様式３（療養者名簿）（⑤の場合）'!$BJ71,IF(GE$19&lt;='様式３（療養者名簿）（⑤の場合）'!$BK71,1,0),0),0)</f>
        <v>0</v>
      </c>
      <c r="GF66" s="365">
        <f>IF(GF$19-'様式３（療養者名簿）（⑤の場合）'!$BJ71+1&lt;=15,IF(GF$19&gt;='様式３（療養者名簿）（⑤の場合）'!$BJ71,IF(GF$19&lt;='様式３（療養者名簿）（⑤の場合）'!$BK71,1,0),0),0)</f>
        <v>0</v>
      </c>
      <c r="GG66" s="365">
        <f>IF(GG$19-'様式３（療養者名簿）（⑤の場合）'!$BJ71+1&lt;=15,IF(GG$19&gt;='様式３（療養者名簿）（⑤の場合）'!$BJ71,IF(GG$19&lt;='様式３（療養者名簿）（⑤の場合）'!$BK71,1,0),0),0)</f>
        <v>0</v>
      </c>
      <c r="GH66" s="365">
        <f>IF(GH$19-'様式３（療養者名簿）（⑤の場合）'!$BJ71+1&lt;=15,IF(GH$19&gt;='様式３（療養者名簿）（⑤の場合）'!$BJ71,IF(GH$19&lt;='様式３（療養者名簿）（⑤の場合）'!$BK71,1,0),0),0)</f>
        <v>0</v>
      </c>
      <c r="GI66" s="365">
        <f>IF(GI$19-'様式３（療養者名簿）（⑤の場合）'!$BJ71+1&lt;=15,IF(GI$19&gt;='様式３（療養者名簿）（⑤の場合）'!$BJ71,IF(GI$19&lt;='様式３（療養者名簿）（⑤の場合）'!$BK71,1,0),0),0)</f>
        <v>0</v>
      </c>
      <c r="GJ66" s="365">
        <f>IF(GJ$19-'様式３（療養者名簿）（⑤の場合）'!$BJ71+1&lt;=15,IF(GJ$19&gt;='様式３（療養者名簿）（⑤の場合）'!$BJ71,IF(GJ$19&lt;='様式３（療養者名簿）（⑤の場合）'!$BK71,1,0),0),0)</f>
        <v>0</v>
      </c>
      <c r="GK66" s="365">
        <f>IF(GK$19-'様式３（療養者名簿）（⑤の場合）'!$BJ71+1&lt;=15,IF(GK$19&gt;='様式３（療養者名簿）（⑤の場合）'!$BJ71,IF(GK$19&lt;='様式３（療養者名簿）（⑤の場合）'!$BK71,1,0),0),0)</f>
        <v>0</v>
      </c>
      <c r="GL66" s="365">
        <f>IF(GL$19-'様式３（療養者名簿）（⑤の場合）'!$BJ71+1&lt;=15,IF(GL$19&gt;='様式３（療養者名簿）（⑤の場合）'!$BJ71,IF(GL$19&lt;='様式３（療養者名簿）（⑤の場合）'!$BK71,1,0),0),0)</f>
        <v>0</v>
      </c>
      <c r="GM66" s="365">
        <f>IF(GM$19-'様式３（療養者名簿）（⑤の場合）'!$BJ71+1&lt;=15,IF(GM$19&gt;='様式３（療養者名簿）（⑤の場合）'!$BJ71,IF(GM$19&lt;='様式３（療養者名簿）（⑤の場合）'!$BK71,1,0),0),0)</f>
        <v>0</v>
      </c>
      <c r="GN66" s="365">
        <f>IF(GN$19-'様式３（療養者名簿）（⑤の場合）'!$BJ71+1&lt;=15,IF(GN$19&gt;='様式３（療養者名簿）（⑤の場合）'!$BJ71,IF(GN$19&lt;='様式３（療養者名簿）（⑤の場合）'!$BK71,1,0),0),0)</f>
        <v>0</v>
      </c>
      <c r="GO66" s="365">
        <f>IF(GO$19-'様式３（療養者名簿）（⑤の場合）'!$BJ71+1&lt;=15,IF(GO$19&gt;='様式３（療養者名簿）（⑤の場合）'!$BJ71,IF(GO$19&lt;='様式３（療養者名簿）（⑤の場合）'!$BK71,1,0),0),0)</f>
        <v>0</v>
      </c>
      <c r="GP66" s="365">
        <f>IF(GP$19-'様式３（療養者名簿）（⑤の場合）'!$BJ71+1&lt;=15,IF(GP$19&gt;='様式３（療養者名簿）（⑤の場合）'!$BJ71,IF(GP$19&lt;='様式３（療養者名簿）（⑤の場合）'!$BK71,1,0),0),0)</f>
        <v>0</v>
      </c>
      <c r="GQ66" s="365">
        <f>IF(GQ$19-'様式３（療養者名簿）（⑤の場合）'!$BJ71+1&lt;=15,IF(GQ$19&gt;='様式３（療養者名簿）（⑤の場合）'!$BJ71,IF(GQ$19&lt;='様式３（療養者名簿）（⑤の場合）'!$BK71,1,0),0),0)</f>
        <v>0</v>
      </c>
      <c r="GR66" s="365">
        <f>IF(GR$19-'様式３（療養者名簿）（⑤の場合）'!$BJ71+1&lt;=15,IF(GR$19&gt;='様式３（療養者名簿）（⑤の場合）'!$BJ71,IF(GR$19&lt;='様式３（療養者名簿）（⑤の場合）'!$BK71,1,0),0),0)</f>
        <v>0</v>
      </c>
      <c r="GS66" s="365">
        <f>IF(GS$19-'様式３（療養者名簿）（⑤の場合）'!$BJ71+1&lt;=15,IF(GS$19&gt;='様式３（療養者名簿）（⑤の場合）'!$BJ71,IF(GS$19&lt;='様式３（療養者名簿）（⑤の場合）'!$BK71,1,0),0),0)</f>
        <v>0</v>
      </c>
      <c r="GT66" s="365">
        <f>IF(GT$19-'様式３（療養者名簿）（⑤の場合）'!$BJ71+1&lt;=15,IF(GT$19&gt;='様式３（療養者名簿）（⑤の場合）'!$BJ71,IF(GT$19&lt;='様式３（療養者名簿）（⑤の場合）'!$BK71,1,0),0),0)</f>
        <v>0</v>
      </c>
      <c r="GU66" s="365">
        <f>IF(GU$19-'様式３（療養者名簿）（⑤の場合）'!$BJ71+1&lt;=15,IF(GU$19&gt;='様式３（療養者名簿）（⑤の場合）'!$BJ71,IF(GU$19&lt;='様式３（療養者名簿）（⑤の場合）'!$BK71,1,0),0),0)</f>
        <v>0</v>
      </c>
      <c r="GV66" s="365">
        <f>IF(GV$19-'様式３（療養者名簿）（⑤の場合）'!$BJ71+1&lt;=15,IF(GV$19&gt;='様式３（療養者名簿）（⑤の場合）'!$BJ71,IF(GV$19&lt;='様式３（療養者名簿）（⑤の場合）'!$BK71,1,0),0),0)</f>
        <v>0</v>
      </c>
      <c r="GW66" s="365">
        <f>IF(GW$19-'様式３（療養者名簿）（⑤の場合）'!$BJ71+1&lt;=15,IF(GW$19&gt;='様式３（療養者名簿）（⑤の場合）'!$BJ71,IF(GW$19&lt;='様式３（療養者名簿）（⑤の場合）'!$BK71,1,0),0),0)</f>
        <v>0</v>
      </c>
      <c r="GX66" s="365">
        <f>IF(GX$19-'様式３（療養者名簿）（⑤の場合）'!$BJ71+1&lt;=15,IF(GX$19&gt;='様式３（療養者名簿）（⑤の場合）'!$BJ71,IF(GX$19&lt;='様式３（療養者名簿）（⑤の場合）'!$BK71,1,0),0),0)</f>
        <v>0</v>
      </c>
      <c r="GY66" s="365">
        <f>IF(GY$19-'様式３（療養者名簿）（⑤の場合）'!$BJ71+1&lt;=15,IF(GY$19&gt;='様式３（療養者名簿）（⑤の場合）'!$BJ71,IF(GY$19&lt;='様式３（療養者名簿）（⑤の場合）'!$BK71,1,0),0),0)</f>
        <v>0</v>
      </c>
      <c r="GZ66" s="365">
        <f>IF(GZ$19-'様式３（療養者名簿）（⑤の場合）'!$BJ71+1&lt;=15,IF(GZ$19&gt;='様式３（療養者名簿）（⑤の場合）'!$BJ71,IF(GZ$19&lt;='様式３（療養者名簿）（⑤の場合）'!$BK71,1,0),0),0)</f>
        <v>0</v>
      </c>
      <c r="HA66" s="365">
        <f>IF(HA$19-'様式３（療養者名簿）（⑤の場合）'!$BJ71+1&lt;=15,IF(HA$19&gt;='様式３（療養者名簿）（⑤の場合）'!$BJ71,IF(HA$19&lt;='様式３（療養者名簿）（⑤の場合）'!$BK71,1,0),0),0)</f>
        <v>0</v>
      </c>
      <c r="HB66" s="365">
        <f>IF(HB$19-'様式３（療養者名簿）（⑤の場合）'!$BJ71+1&lt;=15,IF(HB$19&gt;='様式３（療養者名簿）（⑤の場合）'!$BJ71,IF(HB$19&lt;='様式３（療養者名簿）（⑤の場合）'!$BK71,1,0),0),0)</f>
        <v>0</v>
      </c>
      <c r="HC66" s="365">
        <f>IF(HC$19-'様式３（療養者名簿）（⑤の場合）'!$BJ71+1&lt;=15,IF(HC$19&gt;='様式３（療養者名簿）（⑤の場合）'!$BJ71,IF(HC$19&lt;='様式３（療養者名簿）（⑤の場合）'!$BK71,1,0),0),0)</f>
        <v>0</v>
      </c>
      <c r="HD66" s="365">
        <f>IF(HD$19-'様式３（療養者名簿）（⑤の場合）'!$BJ71+1&lt;=15,IF(HD$19&gt;='様式３（療養者名簿）（⑤の場合）'!$BJ71,IF(HD$19&lt;='様式３（療養者名簿）（⑤の場合）'!$BK71,1,0),0),0)</f>
        <v>0</v>
      </c>
      <c r="HE66" s="365">
        <f>IF(HE$19-'様式３（療養者名簿）（⑤の場合）'!$BJ71+1&lt;=15,IF(HE$19&gt;='様式３（療養者名簿）（⑤の場合）'!$BJ71,IF(HE$19&lt;='様式３（療養者名簿）（⑤の場合）'!$BK71,1,0),0),0)</f>
        <v>0</v>
      </c>
      <c r="HF66" s="365">
        <f>IF(HF$19-'様式３（療養者名簿）（⑤の場合）'!$BJ71+1&lt;=15,IF(HF$19&gt;='様式３（療養者名簿）（⑤の場合）'!$BJ71,IF(HF$19&lt;='様式３（療養者名簿）（⑤の場合）'!$BK71,1,0),0),0)</f>
        <v>0</v>
      </c>
      <c r="HG66" s="365">
        <f>IF(HG$19-'様式３（療養者名簿）（⑤の場合）'!$BJ71+1&lt;=15,IF(HG$19&gt;='様式３（療養者名簿）（⑤の場合）'!$BJ71,IF(HG$19&lt;='様式３（療養者名簿）（⑤の場合）'!$BK71,1,0),0),0)</f>
        <v>0</v>
      </c>
      <c r="HH66" s="365">
        <f>IF(HH$19-'様式３（療養者名簿）（⑤の場合）'!$BJ71+1&lt;=15,IF(HH$19&gt;='様式３（療養者名簿）（⑤の場合）'!$BJ71,IF(HH$19&lt;='様式３（療養者名簿）（⑤の場合）'!$BK71,1,0),0),0)</f>
        <v>0</v>
      </c>
      <c r="HI66" s="365">
        <f>IF(HI$19-'様式３（療養者名簿）（⑤の場合）'!$BJ71+1&lt;=15,IF(HI$19&gt;='様式３（療養者名簿）（⑤の場合）'!$BJ71,IF(HI$19&lt;='様式３（療養者名簿）（⑤の場合）'!$BK71,1,0),0),0)</f>
        <v>0</v>
      </c>
      <c r="HJ66" s="365">
        <f>IF(HJ$19-'様式３（療養者名簿）（⑤の場合）'!$BJ71+1&lt;=15,IF(HJ$19&gt;='様式３（療養者名簿）（⑤の場合）'!$BJ71,IF(HJ$19&lt;='様式３（療養者名簿）（⑤の場合）'!$BK71,1,0),0),0)</f>
        <v>0</v>
      </c>
      <c r="HK66" s="365">
        <f>IF(HK$19-'様式３（療養者名簿）（⑤の場合）'!$BJ71+1&lt;=15,IF(HK$19&gt;='様式３（療養者名簿）（⑤の場合）'!$BJ71,IF(HK$19&lt;='様式３（療養者名簿）（⑤の場合）'!$BK71,1,0),0),0)</f>
        <v>0</v>
      </c>
      <c r="HL66" s="365">
        <f>IF(HL$19-'様式３（療養者名簿）（⑤の場合）'!$BJ71+1&lt;=15,IF(HL$19&gt;='様式３（療養者名簿）（⑤の場合）'!$BJ71,IF(HL$19&lt;='様式３（療養者名簿）（⑤の場合）'!$BK71,1,0),0),0)</f>
        <v>0</v>
      </c>
      <c r="HM66" s="365">
        <f>IF(HM$19-'様式３（療養者名簿）（⑤の場合）'!$BJ71+1&lt;=15,IF(HM$19&gt;='様式３（療養者名簿）（⑤の場合）'!$BJ71,IF(HM$19&lt;='様式３（療養者名簿）（⑤の場合）'!$BK71,1,0),0),0)</f>
        <v>0</v>
      </c>
      <c r="HN66" s="365">
        <f>IF(HN$19-'様式３（療養者名簿）（⑤の場合）'!$BJ71+1&lt;=15,IF(HN$19&gt;='様式３（療養者名簿）（⑤の場合）'!$BJ71,IF(HN$19&lt;='様式３（療養者名簿）（⑤の場合）'!$BK71,1,0),0),0)</f>
        <v>0</v>
      </c>
      <c r="HO66" s="365">
        <f>IF(HO$19-'様式３（療養者名簿）（⑤の場合）'!$BJ71+1&lt;=15,IF(HO$19&gt;='様式３（療養者名簿）（⑤の場合）'!$BJ71,IF(HO$19&lt;='様式３（療養者名簿）（⑤の場合）'!$BK71,1,0),0),0)</f>
        <v>0</v>
      </c>
      <c r="HP66" s="365">
        <f>IF(HP$19-'様式３（療養者名簿）（⑤の場合）'!$BJ71+1&lt;=15,IF(HP$19&gt;='様式３（療養者名簿）（⑤の場合）'!$BJ71,IF(HP$19&lt;='様式３（療養者名簿）（⑤の場合）'!$BK71,1,0),0),0)</f>
        <v>0</v>
      </c>
      <c r="HQ66" s="365">
        <f>IF(HQ$19-'様式３（療養者名簿）（⑤の場合）'!$BJ71+1&lt;=15,IF(HQ$19&gt;='様式３（療養者名簿）（⑤の場合）'!$BJ71,IF(HQ$19&lt;='様式３（療養者名簿）（⑤の場合）'!$BK71,1,0),0),0)</f>
        <v>0</v>
      </c>
      <c r="HR66" s="365">
        <f>IF(HR$19-'様式３（療養者名簿）（⑤の場合）'!$BJ71+1&lt;=15,IF(HR$19&gt;='様式３（療養者名簿）（⑤の場合）'!$BJ71,IF(HR$19&lt;='様式３（療養者名簿）（⑤の場合）'!$BK71,1,0),0),0)</f>
        <v>0</v>
      </c>
      <c r="HS66" s="365">
        <f>IF(HS$19-'様式３（療養者名簿）（⑤の場合）'!$BJ71+1&lt;=15,IF(HS$19&gt;='様式３（療養者名簿）（⑤の場合）'!$BJ71,IF(HS$19&lt;='様式３（療養者名簿）（⑤の場合）'!$BK71,1,0),0),0)</f>
        <v>0</v>
      </c>
      <c r="HT66" s="365">
        <f>IF(HT$19-'様式３（療養者名簿）（⑤の場合）'!$BJ71+1&lt;=15,IF(HT$19&gt;='様式３（療養者名簿）（⑤の場合）'!$BJ71,IF(HT$19&lt;='様式３（療養者名簿）（⑤の場合）'!$BK71,1,0),0),0)</f>
        <v>0</v>
      </c>
      <c r="HU66" s="365">
        <f>IF(HU$19-'様式３（療養者名簿）（⑤の場合）'!$BJ71+1&lt;=15,IF(HU$19&gt;='様式３（療養者名簿）（⑤の場合）'!$BJ71,IF(HU$19&lt;='様式３（療養者名簿）（⑤の場合）'!$BK71,1,0),0),0)</f>
        <v>0</v>
      </c>
      <c r="HV66" s="365">
        <f>IF(HV$19-'様式３（療養者名簿）（⑤の場合）'!$BJ71+1&lt;=15,IF(HV$19&gt;='様式３（療養者名簿）（⑤の場合）'!$BJ71,IF(HV$19&lt;='様式３（療養者名簿）（⑤の場合）'!$BK71,1,0),0),0)</f>
        <v>0</v>
      </c>
      <c r="HW66" s="365">
        <f>IF(HW$19-'様式３（療養者名簿）（⑤の場合）'!$BJ71+1&lt;=15,IF(HW$19&gt;='様式３（療養者名簿）（⑤の場合）'!$BJ71,IF(HW$19&lt;='様式３（療養者名簿）（⑤の場合）'!$BK71,1,0),0),0)</f>
        <v>0</v>
      </c>
      <c r="HX66" s="365">
        <f>IF(HX$19-'様式３（療養者名簿）（⑤の場合）'!$BJ71+1&lt;=15,IF(HX$19&gt;='様式３（療養者名簿）（⑤の場合）'!$BJ71,IF(HX$19&lt;='様式３（療養者名簿）（⑤の場合）'!$BK71,1,0),0),0)</f>
        <v>0</v>
      </c>
      <c r="HY66" s="365">
        <f>IF(HY$19-'様式３（療養者名簿）（⑤の場合）'!$BJ71+1&lt;=15,IF(HY$19&gt;='様式３（療養者名簿）（⑤の場合）'!$BJ71,IF(HY$19&lt;='様式３（療養者名簿）（⑤の場合）'!$BK71,1,0),0),0)</f>
        <v>0</v>
      </c>
      <c r="HZ66" s="365">
        <f>IF(HZ$19-'様式３（療養者名簿）（⑤の場合）'!$BJ71+1&lt;=15,IF(HZ$19&gt;='様式３（療養者名簿）（⑤の場合）'!$BJ71,IF(HZ$19&lt;='様式３（療養者名簿）（⑤の場合）'!$BK71,1,0),0),0)</f>
        <v>0</v>
      </c>
      <c r="IA66" s="365">
        <f>IF(IA$19-'様式３（療養者名簿）（⑤の場合）'!$BJ71+1&lt;=15,IF(IA$19&gt;='様式３（療養者名簿）（⑤の場合）'!$BJ71,IF(IA$19&lt;='様式３（療養者名簿）（⑤の場合）'!$BK71,1,0),0),0)</f>
        <v>0</v>
      </c>
      <c r="IB66" s="365">
        <f>IF(IB$19-'様式３（療養者名簿）（⑤の場合）'!$BJ71+1&lt;=15,IF(IB$19&gt;='様式３（療養者名簿）（⑤の場合）'!$BJ71,IF(IB$19&lt;='様式３（療養者名簿）（⑤の場合）'!$BK71,1,0),0),0)</f>
        <v>0</v>
      </c>
      <c r="IC66" s="365">
        <f>IF(IC$19-'様式３（療養者名簿）（⑤の場合）'!$BJ71+1&lt;=15,IF(IC$19&gt;='様式３（療養者名簿）（⑤の場合）'!$BJ71,IF(IC$19&lt;='様式３（療養者名簿）（⑤の場合）'!$BK71,1,0),0),0)</f>
        <v>0</v>
      </c>
      <c r="ID66" s="365">
        <f>IF(ID$19-'様式３（療養者名簿）（⑤の場合）'!$BJ71+1&lt;=15,IF(ID$19&gt;='様式３（療養者名簿）（⑤の場合）'!$BJ71,IF(ID$19&lt;='様式３（療養者名簿）（⑤の場合）'!$BK71,1,0),0),0)</f>
        <v>0</v>
      </c>
      <c r="IE66" s="365">
        <f>IF(IE$19-'様式３（療養者名簿）（⑤の場合）'!$BJ71+1&lt;=15,IF(IE$19&gt;='様式３（療養者名簿）（⑤の場合）'!$BJ71,IF(IE$19&lt;='様式３（療養者名簿）（⑤の場合）'!$BK71,1,0),0),0)</f>
        <v>0</v>
      </c>
      <c r="IF66" s="365">
        <f>IF(IF$19-'様式３（療養者名簿）（⑤の場合）'!$BJ71+1&lt;=15,IF(IF$19&gt;='様式３（療養者名簿）（⑤の場合）'!$BJ71,IF(IF$19&lt;='様式３（療養者名簿）（⑤の場合）'!$BK71,1,0),0),0)</f>
        <v>0</v>
      </c>
      <c r="IG66" s="365">
        <f>IF(IG$19-'様式３（療養者名簿）（⑤の場合）'!$BJ71+1&lt;=15,IF(IG$19&gt;='様式３（療養者名簿）（⑤の場合）'!$BJ71,IF(IG$19&lt;='様式３（療養者名簿）（⑤の場合）'!$BK71,1,0),0),0)</f>
        <v>0</v>
      </c>
      <c r="IH66" s="365">
        <f>IF(IH$19-'様式３（療養者名簿）（⑤の場合）'!$BJ71+1&lt;=15,IF(IH$19&gt;='様式３（療養者名簿）（⑤の場合）'!$BJ71,IF(IH$19&lt;='様式３（療養者名簿）（⑤の場合）'!$BK71,1,0),0),0)</f>
        <v>0</v>
      </c>
      <c r="II66" s="365">
        <f>IF(II$19-'様式３（療養者名簿）（⑤の場合）'!$BJ71+1&lt;=15,IF(II$19&gt;='様式３（療養者名簿）（⑤の場合）'!$BJ71,IF(II$19&lt;='様式３（療養者名簿）（⑤の場合）'!$BK71,1,0),0),0)</f>
        <v>0</v>
      </c>
      <c r="IJ66" s="365">
        <f>IF(IJ$19-'様式３（療養者名簿）（⑤の場合）'!$BJ71+1&lt;=15,IF(IJ$19&gt;='様式３（療養者名簿）（⑤の場合）'!$BJ71,IF(IJ$19&lt;='様式３（療養者名簿）（⑤の場合）'!$BK71,1,0),0),0)</f>
        <v>0</v>
      </c>
      <c r="IK66" s="365">
        <f>IF(IK$19-'様式３（療養者名簿）（⑤の場合）'!$BJ71+1&lt;=15,IF(IK$19&gt;='様式３（療養者名簿）（⑤の場合）'!$BJ71,IF(IK$19&lt;='様式３（療養者名簿）（⑤の場合）'!$BK71,1,0),0),0)</f>
        <v>0</v>
      </c>
      <c r="IL66" s="365">
        <f>IF(IL$19-'様式３（療養者名簿）（⑤の場合）'!$BJ71+1&lt;=15,IF(IL$19&gt;='様式３（療養者名簿）（⑤の場合）'!$BJ71,IF(IL$19&lt;='様式３（療養者名簿）（⑤の場合）'!$BK71,1,0),0),0)</f>
        <v>0</v>
      </c>
      <c r="IM66" s="365">
        <f>IF(IM$19-'様式３（療養者名簿）（⑤の場合）'!$BJ71+1&lt;=15,IF(IM$19&gt;='様式３（療養者名簿）（⑤の場合）'!$BJ71,IF(IM$19&lt;='様式３（療養者名簿）（⑤の場合）'!$BK71,1,0),0),0)</f>
        <v>0</v>
      </c>
      <c r="IN66" s="365">
        <f>IF(IN$19-'様式３（療養者名簿）（⑤の場合）'!$BJ71+1&lt;=15,IF(IN$19&gt;='様式３（療養者名簿）（⑤の場合）'!$BJ71,IF(IN$19&lt;='様式３（療養者名簿）（⑤の場合）'!$BK71,1,0),0),0)</f>
        <v>0</v>
      </c>
      <c r="IO66" s="365">
        <f>IF(IO$19-'様式３（療養者名簿）（⑤の場合）'!$BJ71+1&lt;=15,IF(IO$19&gt;='様式３（療養者名簿）（⑤の場合）'!$BJ71,IF(IO$19&lt;='様式３（療養者名簿）（⑤の場合）'!$BK71,1,0),0),0)</f>
        <v>0</v>
      </c>
      <c r="IP66" s="365">
        <f>IF(IP$19-'様式３（療養者名簿）（⑤の場合）'!$BJ71+1&lt;=15,IF(IP$19&gt;='様式３（療養者名簿）（⑤の場合）'!$BJ71,IF(IP$19&lt;='様式３（療養者名簿）（⑤の場合）'!$BK71,1,0),0),0)</f>
        <v>0</v>
      </c>
      <c r="IQ66" s="365">
        <f>IF(IQ$19-'様式３（療養者名簿）（⑤の場合）'!$BJ71+1&lt;=15,IF(IQ$19&gt;='様式３（療養者名簿）（⑤の場合）'!$BJ71,IF(IQ$19&lt;='様式３（療養者名簿）（⑤の場合）'!$BK71,1,0),0),0)</f>
        <v>0</v>
      </c>
      <c r="IR66" s="365">
        <f>IF(IR$19-'様式３（療養者名簿）（⑤の場合）'!$BJ71+1&lt;=15,IF(IR$19&gt;='様式３（療養者名簿）（⑤の場合）'!$BJ71,IF(IR$19&lt;='様式３（療養者名簿）（⑤の場合）'!$BK71,1,0),0),0)</f>
        <v>0</v>
      </c>
      <c r="IS66" s="365">
        <f>IF(IS$19-'様式３（療養者名簿）（⑤の場合）'!$BJ71+1&lt;=15,IF(IS$19&gt;='様式３（療養者名簿）（⑤の場合）'!$BJ71,IF(IS$19&lt;='様式３（療養者名簿）（⑤の場合）'!$BK71,1,0),0),0)</f>
        <v>0</v>
      </c>
      <c r="IT66" s="365">
        <f>IF(IT$19-'様式３（療養者名簿）（⑤の場合）'!$BJ71+1&lt;=15,IF(IT$19&gt;='様式３（療養者名簿）（⑤の場合）'!$BJ71,IF(IT$19&lt;='様式３（療養者名簿）（⑤の場合）'!$BK71,1,0),0),0)</f>
        <v>0</v>
      </c>
      <c r="IU66" s="365">
        <f>IF(IU$19-'様式３（療養者名簿）（⑤の場合）'!$BJ71+1&lt;=15,IF(IU$19&gt;='様式３（療養者名簿）（⑤の場合）'!$BJ71,IF(IU$19&lt;='様式３（療養者名簿）（⑤の場合）'!$BK71,1,0),0),0)</f>
        <v>0</v>
      </c>
      <c r="IV66" s="365">
        <f>IF(IV$19-'様式３（療養者名簿）（⑤の場合）'!$BJ71+1&lt;=15,IF(IV$19&gt;='様式３（療養者名簿）（⑤の場合）'!$BJ71,IF(IV$19&lt;='様式３（療養者名簿）（⑤の場合）'!$BK71,1,0),0),0)</f>
        <v>0</v>
      </c>
      <c r="IW66" s="365">
        <f>IF(IW$19-'様式３（療養者名簿）（⑤の場合）'!$BJ71+1&lt;=15,IF(IW$19&gt;='様式３（療養者名簿）（⑤の場合）'!$BJ71,IF(IW$19&lt;='様式３（療養者名簿）（⑤の場合）'!$BK71,1,0),0),0)</f>
        <v>0</v>
      </c>
      <c r="IX66" s="365">
        <f>IF(IX$19-'様式３（療養者名簿）（⑤の場合）'!$BJ71+1&lt;=15,IF(IX$19&gt;='様式３（療養者名簿）（⑤の場合）'!$BJ71,IF(IX$19&lt;='様式３（療養者名簿）（⑤の場合）'!$BK71,1,0),0),0)</f>
        <v>0</v>
      </c>
      <c r="IY66" s="365">
        <f>IF(IY$19-'様式３（療養者名簿）（⑤の場合）'!$BJ71+1&lt;=15,IF(IY$19&gt;='様式３（療養者名簿）（⑤の場合）'!$BJ71,IF(IY$19&lt;='様式３（療養者名簿）（⑤の場合）'!$BK71,1,0),0),0)</f>
        <v>0</v>
      </c>
      <c r="IZ66" s="365">
        <f>IF(IZ$19-'様式３（療養者名簿）（⑤の場合）'!$BJ71+1&lt;=15,IF(IZ$19&gt;='様式３（療養者名簿）（⑤の場合）'!$BJ71,IF(IZ$19&lt;='様式３（療養者名簿）（⑤の場合）'!$BK71,1,0),0),0)</f>
        <v>0</v>
      </c>
      <c r="JA66" s="365">
        <f>IF(JA$19-'様式３（療養者名簿）（⑤の場合）'!$BJ71+1&lt;=15,IF(JA$19&gt;='様式３（療養者名簿）（⑤の場合）'!$BJ71,IF(JA$19&lt;='様式３（療養者名簿）（⑤の場合）'!$BK71,1,0),0),0)</f>
        <v>0</v>
      </c>
      <c r="JB66" s="365">
        <f>IF(JB$19-'様式３（療養者名簿）（⑤の場合）'!$BJ71+1&lt;=15,IF(JB$19&gt;='様式３（療養者名簿）（⑤の場合）'!$BJ71,IF(JB$19&lt;='様式３（療養者名簿）（⑤の場合）'!$BK71,1,0),0),0)</f>
        <v>0</v>
      </c>
      <c r="JC66" s="365">
        <f>IF(JC$19-'様式３（療養者名簿）（⑤の場合）'!$BJ71+1&lt;=15,IF(JC$19&gt;='様式３（療養者名簿）（⑤の場合）'!$BJ71,IF(JC$19&lt;='様式３（療養者名簿）（⑤の場合）'!$BK71,1,0),0),0)</f>
        <v>0</v>
      </c>
      <c r="JD66" s="365">
        <f>IF(JD$19-'様式３（療養者名簿）（⑤の場合）'!$BJ71+1&lt;=15,IF(JD$19&gt;='様式３（療養者名簿）（⑤の場合）'!$BJ71,IF(JD$19&lt;='様式３（療養者名簿）（⑤の場合）'!$BK71,1,0),0),0)</f>
        <v>0</v>
      </c>
      <c r="JE66" s="365">
        <f>IF(JE$19-'様式３（療養者名簿）（⑤の場合）'!$BJ71+1&lt;=15,IF(JE$19&gt;='様式３（療養者名簿）（⑤の場合）'!$BJ71,IF(JE$19&lt;='様式３（療養者名簿）（⑤の場合）'!$BK71,1,0),0),0)</f>
        <v>0</v>
      </c>
      <c r="JF66" s="365">
        <f>IF(JF$19-'様式３（療養者名簿）（⑤の場合）'!$BJ71+1&lt;=15,IF(JF$19&gt;='様式３（療養者名簿）（⑤の場合）'!$BJ71,IF(JF$19&lt;='様式３（療養者名簿）（⑤の場合）'!$BK71,1,0),0),0)</f>
        <v>0</v>
      </c>
      <c r="JG66" s="365">
        <f>IF(JG$19-'様式３（療養者名簿）（⑤の場合）'!$BJ71+1&lt;=15,IF(JG$19&gt;='様式３（療養者名簿）（⑤の場合）'!$BJ71,IF(JG$19&lt;='様式３（療養者名簿）（⑤の場合）'!$BK71,1,0),0),0)</f>
        <v>0</v>
      </c>
      <c r="JH66" s="365">
        <f>IF(JH$19-'様式３（療養者名簿）（⑤の場合）'!$BJ71+1&lt;=15,IF(JH$19&gt;='様式３（療養者名簿）（⑤の場合）'!$BJ71,IF(JH$19&lt;='様式３（療養者名簿）（⑤の場合）'!$BK71,1,0),0),0)</f>
        <v>0</v>
      </c>
      <c r="JI66" s="365">
        <f>IF(JI$19-'様式３（療養者名簿）（⑤の場合）'!$BJ71+1&lt;=15,IF(JI$19&gt;='様式３（療養者名簿）（⑤の場合）'!$BJ71,IF(JI$19&lt;='様式３（療養者名簿）（⑤の場合）'!$BK71,1,0),0),0)</f>
        <v>0</v>
      </c>
      <c r="JJ66" s="365">
        <f>IF(JJ$19-'様式３（療養者名簿）（⑤の場合）'!$BJ71+1&lt;=15,IF(JJ$19&gt;='様式３（療養者名簿）（⑤の場合）'!$BJ71,IF(JJ$19&lt;='様式３（療養者名簿）（⑤の場合）'!$BK71,1,0),0),0)</f>
        <v>0</v>
      </c>
      <c r="JK66" s="365">
        <f>IF(JK$19-'様式３（療養者名簿）（⑤の場合）'!$BJ71+1&lt;=15,IF(JK$19&gt;='様式３（療養者名簿）（⑤の場合）'!$BJ71,IF(JK$19&lt;='様式３（療養者名簿）（⑤の場合）'!$BK71,1,0),0),0)</f>
        <v>0</v>
      </c>
      <c r="JL66" s="365">
        <f>IF(JL$19-'様式３（療養者名簿）（⑤の場合）'!$BJ71+1&lt;=15,IF(JL$19&gt;='様式３（療養者名簿）（⑤の場合）'!$BJ71,IF(JL$19&lt;='様式３（療養者名簿）（⑤の場合）'!$BK71,1,0),0),0)</f>
        <v>0</v>
      </c>
      <c r="JM66" s="365">
        <f>IF(JM$19-'様式３（療養者名簿）（⑤の場合）'!$BJ71+1&lt;=15,IF(JM$19&gt;='様式３（療養者名簿）（⑤の場合）'!$BJ71,IF(JM$19&lt;='様式３（療養者名簿）（⑤の場合）'!$BK71,1,0),0),0)</f>
        <v>0</v>
      </c>
      <c r="JN66" s="365">
        <f>IF(JN$19-'様式３（療養者名簿）（⑤の場合）'!$BJ71+1&lt;=15,IF(JN$19&gt;='様式３（療養者名簿）（⑤の場合）'!$BJ71,IF(JN$19&lt;='様式３（療養者名簿）（⑤の場合）'!$BK71,1,0),0),0)</f>
        <v>0</v>
      </c>
      <c r="JO66" s="365">
        <f>IF(JO$19-'様式３（療養者名簿）（⑤の場合）'!$BJ71+1&lt;=15,IF(JO$19&gt;='様式３（療養者名簿）（⑤の場合）'!$BJ71,IF(JO$19&lt;='様式３（療養者名簿）（⑤の場合）'!$BK71,1,0),0),0)</f>
        <v>0</v>
      </c>
      <c r="JP66" s="365">
        <f>IF(JP$19-'様式３（療養者名簿）（⑤の場合）'!$BJ71+1&lt;=15,IF(JP$19&gt;='様式３（療養者名簿）（⑤の場合）'!$BJ71,IF(JP$19&lt;='様式３（療養者名簿）（⑤の場合）'!$BK71,1,0),0),0)</f>
        <v>0</v>
      </c>
      <c r="JQ66" s="365">
        <f>IF(JQ$19-'様式３（療養者名簿）（⑤の場合）'!$BJ71+1&lt;=15,IF(JQ$19&gt;='様式３（療養者名簿）（⑤の場合）'!$BJ71,IF(JQ$19&lt;='様式３（療養者名簿）（⑤の場合）'!$BK71,1,0),0),0)</f>
        <v>0</v>
      </c>
      <c r="JR66" s="365">
        <f>IF(JR$19-'様式３（療養者名簿）（⑤の場合）'!$BJ71+1&lt;=15,IF(JR$19&gt;='様式３（療養者名簿）（⑤の場合）'!$BJ71,IF(JR$19&lt;='様式３（療養者名簿）（⑤の場合）'!$BK71,1,0),0),0)</f>
        <v>0</v>
      </c>
      <c r="JS66" s="365">
        <f>IF(JS$19-'様式３（療養者名簿）（⑤の場合）'!$BJ71+1&lt;=15,IF(JS$19&gt;='様式３（療養者名簿）（⑤の場合）'!$BJ71,IF(JS$19&lt;='様式３（療養者名簿）（⑤の場合）'!$BK71,1,0),0),0)</f>
        <v>0</v>
      </c>
      <c r="JT66" s="365">
        <f>IF(JT$19-'様式３（療養者名簿）（⑤の場合）'!$BJ71+1&lt;=15,IF(JT$19&gt;='様式３（療養者名簿）（⑤の場合）'!$BJ71,IF(JT$19&lt;='様式３（療養者名簿）（⑤の場合）'!$BK71,1,0),0),0)</f>
        <v>0</v>
      </c>
      <c r="JU66" s="365">
        <f>IF(JU$19-'様式３（療養者名簿）（⑤の場合）'!$BJ71+1&lt;=15,IF(JU$19&gt;='様式３（療養者名簿）（⑤の場合）'!$BJ71,IF(JU$19&lt;='様式３（療養者名簿）（⑤の場合）'!$BK71,1,0),0),0)</f>
        <v>0</v>
      </c>
      <c r="JV66" s="365">
        <f>IF(JV$19-'様式３（療養者名簿）（⑤の場合）'!$BJ71+1&lt;=15,IF(JV$19&gt;='様式３（療養者名簿）（⑤の場合）'!$BJ71,IF(JV$19&lt;='様式３（療養者名簿）（⑤の場合）'!$BK71,1,0),0),0)</f>
        <v>0</v>
      </c>
      <c r="JW66" s="365">
        <f>IF(JW$19-'様式３（療養者名簿）（⑤の場合）'!$BJ71+1&lt;=15,IF(JW$19&gt;='様式３（療養者名簿）（⑤の場合）'!$BJ71,IF(JW$19&lt;='様式３（療養者名簿）（⑤の場合）'!$BK71,1,0),0),0)</f>
        <v>0</v>
      </c>
      <c r="JX66" s="365">
        <f>IF(JX$19-'様式３（療養者名簿）（⑤の場合）'!$BJ71+1&lt;=15,IF(JX$19&gt;='様式３（療養者名簿）（⑤の場合）'!$BJ71,IF(JX$19&lt;='様式３（療養者名簿）（⑤の場合）'!$BK71,1,0),0),0)</f>
        <v>0</v>
      </c>
      <c r="JY66" s="365">
        <f>IF(JY$19-'様式３（療養者名簿）（⑤の場合）'!$BJ71+1&lt;=15,IF(JY$19&gt;='様式３（療養者名簿）（⑤の場合）'!$BJ71,IF(JY$19&lt;='様式３（療養者名簿）（⑤の場合）'!$BK71,1,0),0),0)</f>
        <v>0</v>
      </c>
      <c r="JZ66" s="365">
        <f>IF(JZ$19-'様式３（療養者名簿）（⑤の場合）'!$BJ71+1&lt;=15,IF(JZ$19&gt;='様式３（療養者名簿）（⑤の場合）'!$BJ71,IF(JZ$19&lt;='様式３（療養者名簿）（⑤の場合）'!$BK71,1,0),0),0)</f>
        <v>0</v>
      </c>
      <c r="KA66" s="365">
        <f>IF(KA$19-'様式３（療養者名簿）（⑤の場合）'!$BJ71+1&lt;=15,IF(KA$19&gt;='様式３（療養者名簿）（⑤の場合）'!$BJ71,IF(KA$19&lt;='様式３（療養者名簿）（⑤の場合）'!$BK71,1,0),0),0)</f>
        <v>0</v>
      </c>
      <c r="KB66" s="365">
        <f>IF(KB$19-'様式３（療養者名簿）（⑤の場合）'!$BJ71+1&lt;=15,IF(KB$19&gt;='様式３（療養者名簿）（⑤の場合）'!$BJ71,IF(KB$19&lt;='様式３（療養者名簿）（⑤の場合）'!$BK71,1,0),0),0)</f>
        <v>0</v>
      </c>
      <c r="KC66" s="365">
        <f>IF(KC$19-'様式３（療養者名簿）（⑤の場合）'!$BJ71+1&lt;=15,IF(KC$19&gt;='様式３（療養者名簿）（⑤の場合）'!$BJ71,IF(KC$19&lt;='様式３（療養者名簿）（⑤の場合）'!$BK71,1,0),0),0)</f>
        <v>0</v>
      </c>
      <c r="KD66" s="365">
        <f>IF(KD$19-'様式３（療養者名簿）（⑤の場合）'!$BJ71+1&lt;=15,IF(KD$19&gt;='様式３（療養者名簿）（⑤の場合）'!$BJ71,IF(KD$19&lt;='様式３（療養者名簿）（⑤の場合）'!$BK71,1,0),0),0)</f>
        <v>0</v>
      </c>
      <c r="KE66" s="365">
        <f>IF(KE$19-'様式３（療養者名簿）（⑤の場合）'!$BJ71+1&lt;=15,IF(KE$19&gt;='様式３（療養者名簿）（⑤の場合）'!$BJ71,IF(KE$19&lt;='様式３（療養者名簿）（⑤の場合）'!$BK71,1,0),0),0)</f>
        <v>0</v>
      </c>
      <c r="KF66" s="365">
        <f>IF(KF$19-'様式３（療養者名簿）（⑤の場合）'!$BJ71+1&lt;=15,IF(KF$19&gt;='様式３（療養者名簿）（⑤の場合）'!$BJ71,IF(KF$19&lt;='様式３（療養者名簿）（⑤の場合）'!$BK71,1,0),0),0)</f>
        <v>0</v>
      </c>
      <c r="KG66" s="365">
        <f>IF(KG$19-'様式３（療養者名簿）（⑤の場合）'!$BJ71+1&lt;=15,IF(KG$19&gt;='様式３（療養者名簿）（⑤の場合）'!$BJ71,IF(KG$19&lt;='様式３（療養者名簿）（⑤の場合）'!$BK71,1,0),0),0)</f>
        <v>0</v>
      </c>
      <c r="KH66" s="365">
        <f>IF(KH$19-'様式３（療養者名簿）（⑤の場合）'!$BJ71+1&lt;=15,IF(KH$19&gt;='様式３（療養者名簿）（⑤の場合）'!$BJ71,IF(KH$19&lt;='様式３（療養者名簿）（⑤の場合）'!$BK71,1,0),0),0)</f>
        <v>0</v>
      </c>
      <c r="KI66" s="365">
        <f>IF(KI$19-'様式３（療養者名簿）（⑤の場合）'!$BJ71+1&lt;=15,IF(KI$19&gt;='様式３（療養者名簿）（⑤の場合）'!$BJ71,IF(KI$19&lt;='様式３（療養者名簿）（⑤の場合）'!$BK71,1,0),0),0)</f>
        <v>0</v>
      </c>
      <c r="KJ66" s="365">
        <f>IF(KJ$19-'様式３（療養者名簿）（⑤の場合）'!$BJ71+1&lt;=15,IF(KJ$19&gt;='様式３（療養者名簿）（⑤の場合）'!$BJ71,IF(KJ$19&lt;='様式３（療養者名簿）（⑤の場合）'!$BK71,1,0),0),0)</f>
        <v>0</v>
      </c>
      <c r="KK66" s="365">
        <f>IF(KK$19-'様式３（療養者名簿）（⑤の場合）'!$BJ71+1&lt;=15,IF(KK$19&gt;='様式３（療養者名簿）（⑤の場合）'!$BJ71,IF(KK$19&lt;='様式３（療養者名簿）（⑤の場合）'!$BK71,1,0),0),0)</f>
        <v>0</v>
      </c>
      <c r="KL66" s="365">
        <f>IF(KL$19-'様式３（療養者名簿）（⑤の場合）'!$BJ71+1&lt;=15,IF(KL$19&gt;='様式３（療養者名簿）（⑤の場合）'!$BJ71,IF(KL$19&lt;='様式３（療養者名簿）（⑤の場合）'!$BK71,1,0),0),0)</f>
        <v>0</v>
      </c>
      <c r="KM66" s="365">
        <f>IF(KM$19-'様式３（療養者名簿）（⑤の場合）'!$BJ71+1&lt;=15,IF(KM$19&gt;='様式３（療養者名簿）（⑤の場合）'!$BJ71,IF(KM$19&lt;='様式３（療養者名簿）（⑤の場合）'!$BK71,1,0),0),0)</f>
        <v>0</v>
      </c>
      <c r="KN66" s="365">
        <f>IF(KN$19-'様式３（療養者名簿）（⑤の場合）'!$BJ71+1&lt;=15,IF(KN$19&gt;='様式３（療養者名簿）（⑤の場合）'!$BJ71,IF(KN$19&lt;='様式３（療養者名簿）（⑤の場合）'!$BK71,1,0),0),0)</f>
        <v>0</v>
      </c>
      <c r="KO66" s="365">
        <f>IF(KO$19-'様式３（療養者名簿）（⑤の場合）'!$BJ71+1&lt;=15,IF(KO$19&gt;='様式３（療養者名簿）（⑤の場合）'!$BJ71,IF(KO$19&lt;='様式３（療養者名簿）（⑤の場合）'!$BK71,1,0),0),0)</f>
        <v>0</v>
      </c>
      <c r="KP66" s="365">
        <f>IF(KP$19-'様式３（療養者名簿）（⑤の場合）'!$BJ71+1&lt;=15,IF(KP$19&gt;='様式３（療養者名簿）（⑤の場合）'!$BJ71,IF(KP$19&lt;='様式３（療養者名簿）（⑤の場合）'!$BK71,1,0),0),0)</f>
        <v>0</v>
      </c>
      <c r="KQ66" s="365">
        <f>IF(KQ$19-'様式３（療養者名簿）（⑤の場合）'!$BJ71+1&lt;=15,IF(KQ$19&gt;='様式３（療養者名簿）（⑤の場合）'!$BJ71,IF(KQ$19&lt;='様式３（療養者名簿）（⑤の場合）'!$BK71,1,0),0),0)</f>
        <v>0</v>
      </c>
      <c r="KR66" s="365">
        <f>IF(KR$19-'様式３（療養者名簿）（⑤の場合）'!$BJ71+1&lt;=15,IF(KR$19&gt;='様式３（療養者名簿）（⑤の場合）'!$BJ71,IF(KR$19&lt;='様式３（療養者名簿）（⑤の場合）'!$BK71,1,0),0),0)</f>
        <v>0</v>
      </c>
      <c r="KS66" s="365">
        <f>IF(KS$19-'様式３（療養者名簿）（⑤の場合）'!$BJ71+1&lt;=15,IF(KS$19&gt;='様式３（療養者名簿）（⑤の場合）'!$BJ71,IF(KS$19&lt;='様式３（療養者名簿）（⑤の場合）'!$BK71,1,0),0),0)</f>
        <v>0</v>
      </c>
      <c r="KT66" s="365">
        <f>IF(KT$19-'様式３（療養者名簿）（⑤の場合）'!$BJ71+1&lt;=15,IF(KT$19&gt;='様式３（療養者名簿）（⑤の場合）'!$BJ71,IF(KT$19&lt;='様式３（療養者名簿）（⑤の場合）'!$BK71,1,0),0),0)</f>
        <v>0</v>
      </c>
      <c r="KU66" s="365">
        <f>IF(KU$19-'様式３（療養者名簿）（⑤の場合）'!$BJ71+1&lt;=15,IF(KU$19&gt;='様式３（療養者名簿）（⑤の場合）'!$BJ71,IF(KU$19&lt;='様式３（療養者名簿）（⑤の場合）'!$BK71,1,0),0),0)</f>
        <v>0</v>
      </c>
      <c r="KV66" s="365">
        <f>IF(KV$19-'様式３（療養者名簿）（⑤の場合）'!$BJ71+1&lt;=15,IF(KV$19&gt;='様式３（療養者名簿）（⑤の場合）'!$BJ71,IF(KV$19&lt;='様式３（療養者名簿）（⑤の場合）'!$BK71,1,0),0),0)</f>
        <v>0</v>
      </c>
      <c r="KW66" s="365">
        <f>IF(KW$19-'様式３（療養者名簿）（⑤の場合）'!$BJ71+1&lt;=15,IF(KW$19&gt;='様式３（療養者名簿）（⑤の場合）'!$BJ71,IF(KW$19&lt;='様式３（療養者名簿）（⑤の場合）'!$BK71,1,0),0),0)</f>
        <v>0</v>
      </c>
      <c r="KX66" s="365">
        <f>IF(KX$19-'様式３（療養者名簿）（⑤の場合）'!$BJ71+1&lt;=15,IF(KX$19&gt;='様式３（療養者名簿）（⑤の場合）'!$BJ71,IF(KX$19&lt;='様式３（療養者名簿）（⑤の場合）'!$BK71,1,0),0),0)</f>
        <v>0</v>
      </c>
      <c r="KY66" s="365">
        <f>IF(KY$19-'様式３（療養者名簿）（⑤の場合）'!$BJ71+1&lt;=15,IF(KY$19&gt;='様式３（療養者名簿）（⑤の場合）'!$BJ71,IF(KY$19&lt;='様式３（療養者名簿）（⑤の場合）'!$BK71,1,0),0),0)</f>
        <v>0</v>
      </c>
      <c r="KZ66" s="365">
        <f>IF(KZ$19-'様式３（療養者名簿）（⑤の場合）'!$BJ71+1&lt;=15,IF(KZ$19&gt;='様式３（療養者名簿）（⑤の場合）'!$BJ71,IF(KZ$19&lt;='様式３（療養者名簿）（⑤の場合）'!$BK71,1,0),0),0)</f>
        <v>0</v>
      </c>
      <c r="LA66" s="365">
        <f>IF(LA$19-'様式３（療養者名簿）（⑤の場合）'!$BJ71+1&lt;=15,IF(LA$19&gt;='様式３（療養者名簿）（⑤の場合）'!$BJ71,IF(LA$19&lt;='様式３（療養者名簿）（⑤の場合）'!$BK71,1,0),0),0)</f>
        <v>0</v>
      </c>
      <c r="LB66" s="365">
        <f>IF(LB$19-'様式３（療養者名簿）（⑤の場合）'!$BJ71+1&lt;=15,IF(LB$19&gt;='様式３（療養者名簿）（⑤の場合）'!$BJ71,IF(LB$19&lt;='様式３（療養者名簿）（⑤の場合）'!$BK71,1,0),0),0)</f>
        <v>0</v>
      </c>
      <c r="LC66" s="365">
        <f>IF(LC$19-'様式３（療養者名簿）（⑤の場合）'!$BJ71+1&lt;=15,IF(LC$19&gt;='様式３（療養者名簿）（⑤の場合）'!$BJ71,IF(LC$19&lt;='様式３（療養者名簿）（⑤の場合）'!$BK71,1,0),0),0)</f>
        <v>0</v>
      </c>
      <c r="LD66" s="365">
        <f>IF(LD$19-'様式３（療養者名簿）（⑤の場合）'!$BJ71+1&lt;=15,IF(LD$19&gt;='様式３（療養者名簿）（⑤の場合）'!$BJ71,IF(LD$19&lt;='様式３（療養者名簿）（⑤の場合）'!$BK71,1,0),0),0)</f>
        <v>0</v>
      </c>
      <c r="LE66" s="365">
        <f>IF(LE$19-'様式３（療養者名簿）（⑤の場合）'!$BJ71+1&lt;=15,IF(LE$19&gt;='様式３（療養者名簿）（⑤の場合）'!$BJ71,IF(LE$19&lt;='様式３（療養者名簿）（⑤の場合）'!$BK71,1,0),0),0)</f>
        <v>0</v>
      </c>
      <c r="LF66" s="365">
        <f>IF(LF$19-'様式３（療養者名簿）（⑤の場合）'!$BJ71+1&lt;=15,IF(LF$19&gt;='様式３（療養者名簿）（⑤の場合）'!$BJ71,IF(LF$19&lt;='様式３（療養者名簿）（⑤の場合）'!$BK71,1,0),0),0)</f>
        <v>0</v>
      </c>
      <c r="LG66" s="365">
        <f>IF(LG$19-'様式３（療養者名簿）（⑤の場合）'!$BJ71+1&lt;=15,IF(LG$19&gt;='様式３（療養者名簿）（⑤の場合）'!$BJ71,IF(LG$19&lt;='様式３（療養者名簿）（⑤の場合）'!$BK71,1,0),0),0)</f>
        <v>0</v>
      </c>
      <c r="LH66" s="365">
        <f>IF(LH$19-'様式３（療養者名簿）（⑤の場合）'!$BJ71+1&lt;=15,IF(LH$19&gt;='様式３（療養者名簿）（⑤の場合）'!$BJ71,IF(LH$19&lt;='様式３（療養者名簿）（⑤の場合）'!$BK71,1,0),0),0)</f>
        <v>0</v>
      </c>
      <c r="LI66" s="365">
        <f>IF(LI$19-'様式３（療養者名簿）（⑤の場合）'!$BJ71+1&lt;=15,IF(LI$19&gt;='様式３（療養者名簿）（⑤の場合）'!$BJ71,IF(LI$19&lt;='様式３（療養者名簿）（⑤の場合）'!$BK71,1,0),0),0)</f>
        <v>0</v>
      </c>
      <c r="LJ66" s="365">
        <f>IF(LJ$19-'様式３（療養者名簿）（⑤の場合）'!$BJ71+1&lt;=15,IF(LJ$19&gt;='様式３（療養者名簿）（⑤の場合）'!$BJ71,IF(LJ$19&lt;='様式３（療養者名簿）（⑤の場合）'!$BK71,1,0),0),0)</f>
        <v>0</v>
      </c>
      <c r="LK66" s="365">
        <f>IF(LK$19-'様式３（療養者名簿）（⑤の場合）'!$BJ71+1&lt;=15,IF(LK$19&gt;='様式３（療養者名簿）（⑤の場合）'!$BJ71,IF(LK$19&lt;='様式３（療養者名簿）（⑤の場合）'!$BK71,1,0),0),0)</f>
        <v>0</v>
      </c>
      <c r="LL66" s="365">
        <f>IF(LL$19-'様式３（療養者名簿）（⑤の場合）'!$BJ71+1&lt;=15,IF(LL$19&gt;='様式３（療養者名簿）（⑤の場合）'!$BJ71,IF(LL$19&lt;='様式３（療養者名簿）（⑤の場合）'!$BK71,1,0),0),0)</f>
        <v>0</v>
      </c>
      <c r="LM66" s="365">
        <f>IF(LM$19-'様式３（療養者名簿）（⑤の場合）'!$BJ71+1&lt;=15,IF(LM$19&gt;='様式３（療養者名簿）（⑤の場合）'!$BJ71,IF(LM$19&lt;='様式３（療養者名簿）（⑤の場合）'!$BK71,1,0),0),0)</f>
        <v>0</v>
      </c>
      <c r="LN66" s="365">
        <f>IF(LN$19-'様式３（療養者名簿）（⑤の場合）'!$BJ71+1&lt;=15,IF(LN$19&gt;='様式３（療養者名簿）（⑤の場合）'!$BJ71,IF(LN$19&lt;='様式３（療養者名簿）（⑤の場合）'!$BK71,1,0),0),0)</f>
        <v>0</v>
      </c>
      <c r="LO66" s="365">
        <f>IF(LO$19-'様式３（療養者名簿）（⑤の場合）'!$BJ71+1&lt;=15,IF(LO$19&gt;='様式３（療養者名簿）（⑤の場合）'!$BJ71,IF(LO$19&lt;='様式３（療養者名簿）（⑤の場合）'!$BK71,1,0),0),0)</f>
        <v>0</v>
      </c>
      <c r="LP66" s="365">
        <f>IF(LP$19-'様式３（療養者名簿）（⑤の場合）'!$BJ71+1&lt;=15,IF(LP$19&gt;='様式３（療養者名簿）（⑤の場合）'!$BJ71,IF(LP$19&lt;='様式３（療養者名簿）（⑤の場合）'!$BK71,1,0),0),0)</f>
        <v>0</v>
      </c>
      <c r="LQ66" s="365">
        <f>IF(LQ$19-'様式３（療養者名簿）（⑤の場合）'!$BJ71+1&lt;=15,IF(LQ$19&gt;='様式３（療養者名簿）（⑤の場合）'!$BJ71,IF(LQ$19&lt;='様式３（療養者名簿）（⑤の場合）'!$BK71,1,0),0),0)</f>
        <v>0</v>
      </c>
      <c r="LR66" s="365">
        <f>IF(LR$19-'様式３（療養者名簿）（⑤の場合）'!$BJ71+1&lt;=15,IF(LR$19&gt;='様式３（療養者名簿）（⑤の場合）'!$BJ71,IF(LR$19&lt;='様式３（療養者名簿）（⑤の場合）'!$BK71,1,0),0),0)</f>
        <v>0</v>
      </c>
      <c r="LS66" s="365">
        <f>IF(LS$19-'様式３（療養者名簿）（⑤の場合）'!$BJ71+1&lt;=15,IF(LS$19&gt;='様式３（療養者名簿）（⑤の場合）'!$BJ71,IF(LS$19&lt;='様式３（療養者名簿）（⑤の場合）'!$BK71,1,0),0),0)</f>
        <v>0</v>
      </c>
      <c r="LT66" s="365">
        <f>IF(LT$19-'様式３（療養者名簿）（⑤の場合）'!$BJ71+1&lt;=15,IF(LT$19&gt;='様式３（療養者名簿）（⑤の場合）'!$BJ71,IF(LT$19&lt;='様式３（療養者名簿）（⑤の場合）'!$BK71,1,0),0),0)</f>
        <v>0</v>
      </c>
      <c r="LU66" s="365">
        <f>IF(LU$19-'様式３（療養者名簿）（⑤の場合）'!$BJ71+1&lt;=15,IF(LU$19&gt;='様式３（療養者名簿）（⑤の場合）'!$BJ71,IF(LU$19&lt;='様式３（療養者名簿）（⑤の場合）'!$BK71,1,0),0),0)</f>
        <v>0</v>
      </c>
      <c r="LV66" s="365">
        <f>IF(LV$19-'様式３（療養者名簿）（⑤の場合）'!$BJ71+1&lt;=15,IF(LV$19&gt;='様式３（療養者名簿）（⑤の場合）'!$BJ71,IF(LV$19&lt;='様式３（療養者名簿）（⑤の場合）'!$BK71,1,0),0),0)</f>
        <v>0</v>
      </c>
      <c r="LW66" s="365">
        <f>IF(LW$19-'様式３（療養者名簿）（⑤の場合）'!$BJ71+1&lt;=15,IF(LW$19&gt;='様式３（療養者名簿）（⑤の場合）'!$BJ71,IF(LW$19&lt;='様式３（療養者名簿）（⑤の場合）'!$BK71,1,0),0),0)</f>
        <v>0</v>
      </c>
      <c r="LX66" s="365">
        <f>IF(LX$19-'様式３（療養者名簿）（⑤の場合）'!$BJ71+1&lt;=15,IF(LX$19&gt;='様式３（療養者名簿）（⑤の場合）'!$BJ71,IF(LX$19&lt;='様式３（療養者名簿）（⑤の場合）'!$BK71,1,0),0),0)</f>
        <v>0</v>
      </c>
      <c r="LY66" s="365">
        <f>IF(LY$19-'様式３（療養者名簿）（⑤の場合）'!$BJ71+1&lt;=15,IF(LY$19&gt;='様式３（療養者名簿）（⑤の場合）'!$BJ71,IF(LY$19&lt;='様式３（療養者名簿）（⑤の場合）'!$BK71,1,0),0),0)</f>
        <v>0</v>
      </c>
      <c r="LZ66" s="365">
        <f>IF(LZ$19-'様式３（療養者名簿）（⑤の場合）'!$BJ71+1&lt;=15,IF(LZ$19&gt;='様式３（療養者名簿）（⑤の場合）'!$BJ71,IF(LZ$19&lt;='様式３（療養者名簿）（⑤の場合）'!$BK71,1,0),0),0)</f>
        <v>0</v>
      </c>
      <c r="MA66" s="365">
        <f>IF(MA$19-'様式３（療養者名簿）（⑤の場合）'!$BJ71+1&lt;=15,IF(MA$19&gt;='様式３（療養者名簿）（⑤の場合）'!$BJ71,IF(MA$19&lt;='様式３（療養者名簿）（⑤の場合）'!$BK71,1,0),0),0)</f>
        <v>0</v>
      </c>
      <c r="MB66" s="365">
        <f>IF(MB$19-'様式３（療養者名簿）（⑤の場合）'!$BJ71+1&lt;=15,IF(MB$19&gt;='様式３（療養者名簿）（⑤の場合）'!$BJ71,IF(MB$19&lt;='様式３（療養者名簿）（⑤の場合）'!$BK71,1,0),0),0)</f>
        <v>0</v>
      </c>
      <c r="MC66" s="365">
        <f>IF(MC$19-'様式３（療養者名簿）（⑤の場合）'!$BJ71+1&lt;=15,IF(MC$19&gt;='様式３（療養者名簿）（⑤の場合）'!$BJ71,IF(MC$19&lt;='様式３（療養者名簿）（⑤の場合）'!$BK71,1,0),0),0)</f>
        <v>0</v>
      </c>
      <c r="MD66" s="365">
        <f>IF(MD$19-'様式３（療養者名簿）（⑤の場合）'!$BJ71+1&lt;=15,IF(MD$19&gt;='様式３（療養者名簿）（⑤の場合）'!$BJ71,IF(MD$19&lt;='様式３（療養者名簿）（⑤の場合）'!$BK71,1,0),0),0)</f>
        <v>0</v>
      </c>
      <c r="ME66" s="365">
        <f>IF(ME$19-'様式３（療養者名簿）（⑤の場合）'!$BJ71+1&lt;=15,IF(ME$19&gt;='様式３（療養者名簿）（⑤の場合）'!$BJ71,IF(ME$19&lt;='様式３（療養者名簿）（⑤の場合）'!$BK71,1,0),0),0)</f>
        <v>0</v>
      </c>
      <c r="MF66" s="365">
        <f>IF(MF$19-'様式３（療養者名簿）（⑤の場合）'!$BJ71+1&lt;=15,IF(MF$19&gt;='様式３（療養者名簿）（⑤の場合）'!$BJ71,IF(MF$19&lt;='様式３（療養者名簿）（⑤の場合）'!$BK71,1,0),0),0)</f>
        <v>0</v>
      </c>
      <c r="MG66" s="365">
        <f>IF(MG$19-'様式３（療養者名簿）（⑤の場合）'!$BJ71+1&lt;=15,IF(MG$19&gt;='様式３（療養者名簿）（⑤の場合）'!$BJ71,IF(MG$19&lt;='様式３（療養者名簿）（⑤の場合）'!$BK71,1,0),0),0)</f>
        <v>0</v>
      </c>
      <c r="MH66" s="365">
        <f>IF(MH$19-'様式３（療養者名簿）（⑤の場合）'!$BJ71+1&lt;=15,IF(MH$19&gt;='様式３（療養者名簿）（⑤の場合）'!$BJ71,IF(MH$19&lt;='様式３（療養者名簿）（⑤の場合）'!$BK71,1,0),0),0)</f>
        <v>0</v>
      </c>
      <c r="MI66" s="365">
        <f>IF(MI$19-'様式３（療養者名簿）（⑤の場合）'!$BJ71+1&lt;=15,IF(MI$19&gt;='様式３（療養者名簿）（⑤の場合）'!$BJ71,IF(MI$19&lt;='様式３（療養者名簿）（⑤の場合）'!$BK71,1,0),0),0)</f>
        <v>0</v>
      </c>
      <c r="MJ66" s="365">
        <f>IF(MJ$19-'様式３（療養者名簿）（⑤の場合）'!$BJ71+1&lt;=15,IF(MJ$19&gt;='様式３（療養者名簿）（⑤の場合）'!$BJ71,IF(MJ$19&lt;='様式３（療養者名簿）（⑤の場合）'!$BK71,1,0),0),0)</f>
        <v>0</v>
      </c>
      <c r="MK66" s="365">
        <f>IF(MK$19-'様式３（療養者名簿）（⑤の場合）'!$BJ71+1&lt;=15,IF(MK$19&gt;='様式３（療養者名簿）（⑤の場合）'!$BJ71,IF(MK$19&lt;='様式３（療養者名簿）（⑤の場合）'!$BK71,1,0),0),0)</f>
        <v>0</v>
      </c>
      <c r="ML66" s="365">
        <f>IF(ML$19-'様式３（療養者名簿）（⑤の場合）'!$BJ71+1&lt;=15,IF(ML$19&gt;='様式３（療養者名簿）（⑤の場合）'!$BJ71,IF(ML$19&lt;='様式３（療養者名簿）（⑤の場合）'!$BK71,1,0),0),0)</f>
        <v>0</v>
      </c>
      <c r="MM66" s="365">
        <f>IF(MM$19-'様式３（療養者名簿）（⑤の場合）'!$BJ71+1&lt;=15,IF(MM$19&gt;='様式３（療養者名簿）（⑤の場合）'!$BJ71,IF(MM$19&lt;='様式３（療養者名簿）（⑤の場合）'!$BK71,1,0),0),0)</f>
        <v>0</v>
      </c>
      <c r="MN66" s="365">
        <f>IF(MN$19-'様式３（療養者名簿）（⑤の場合）'!$BJ71+1&lt;=15,IF(MN$19&gt;='様式３（療養者名簿）（⑤の場合）'!$BJ71,IF(MN$19&lt;='様式３（療養者名簿）（⑤の場合）'!$BK71,1,0),0),0)</f>
        <v>0</v>
      </c>
      <c r="MO66" s="365">
        <f>IF(MO$19-'様式３（療養者名簿）（⑤の場合）'!$BJ71+1&lt;=15,IF(MO$19&gt;='様式３（療養者名簿）（⑤の場合）'!$BJ71,IF(MO$19&lt;='様式３（療養者名簿）（⑤の場合）'!$BK71,1,0),0),0)</f>
        <v>0</v>
      </c>
      <c r="MP66" s="365">
        <f>IF(MP$19-'様式３（療養者名簿）（⑤の場合）'!$BJ71+1&lt;=15,IF(MP$19&gt;='様式３（療養者名簿）（⑤の場合）'!$BJ71,IF(MP$19&lt;='様式３（療養者名簿）（⑤の場合）'!$BK71,1,0),0),0)</f>
        <v>0</v>
      </c>
      <c r="MQ66" s="365">
        <f>IF(MQ$19-'様式３（療養者名簿）（⑤の場合）'!$BJ71+1&lt;=15,IF(MQ$19&gt;='様式３（療養者名簿）（⑤の場合）'!$BJ71,IF(MQ$19&lt;='様式３（療養者名簿）（⑤の場合）'!$BK71,1,0),0),0)</f>
        <v>0</v>
      </c>
      <c r="MR66" s="365">
        <f>IF(MR$19-'様式３（療養者名簿）（⑤の場合）'!$BJ71+1&lt;=15,IF(MR$19&gt;='様式３（療養者名簿）（⑤の場合）'!$BJ71,IF(MR$19&lt;='様式３（療養者名簿）（⑤の場合）'!$BK71,1,0),0),0)</f>
        <v>0</v>
      </c>
      <c r="MS66" s="365">
        <f>IF(MS$19-'様式３（療養者名簿）（⑤の場合）'!$BJ71+1&lt;=15,IF(MS$19&gt;='様式３（療養者名簿）（⑤の場合）'!$BJ71,IF(MS$19&lt;='様式３（療養者名簿）（⑤の場合）'!$BK71,1,0),0),0)</f>
        <v>0</v>
      </c>
      <c r="MT66" s="365">
        <f>IF(MT$19-'様式３（療養者名簿）（⑤の場合）'!$BJ71+1&lt;=15,IF(MT$19&gt;='様式３（療養者名簿）（⑤の場合）'!$BJ71,IF(MT$19&lt;='様式３（療養者名簿）（⑤の場合）'!$BK71,1,0),0),0)</f>
        <v>0</v>
      </c>
      <c r="MU66" s="365">
        <f>IF(MU$19-'様式３（療養者名簿）（⑤の場合）'!$BJ71+1&lt;=15,IF(MU$19&gt;='様式３（療養者名簿）（⑤の場合）'!$BJ71,IF(MU$19&lt;='様式３（療養者名簿）（⑤の場合）'!$BK71,1,0),0),0)</f>
        <v>0</v>
      </c>
      <c r="MV66" s="365">
        <f>IF(MV$19-'様式３（療養者名簿）（⑤の場合）'!$BJ71+1&lt;=15,IF(MV$19&gt;='様式３（療養者名簿）（⑤の場合）'!$BJ71,IF(MV$19&lt;='様式３（療養者名簿）（⑤の場合）'!$BK71,1,0),0),0)</f>
        <v>0</v>
      </c>
      <c r="MW66" s="365">
        <f>IF(MW$19-'様式３（療養者名簿）（⑤の場合）'!$BJ71+1&lt;=15,IF(MW$19&gt;='様式３（療養者名簿）（⑤の場合）'!$BJ71,IF(MW$19&lt;='様式３（療養者名簿）（⑤の場合）'!$BK71,1,0),0),0)</f>
        <v>0</v>
      </c>
      <c r="MX66" s="365">
        <f>IF(MX$19-'様式３（療養者名簿）（⑤の場合）'!$BJ71+1&lt;=15,IF(MX$19&gt;='様式３（療養者名簿）（⑤の場合）'!$BJ71,IF(MX$19&lt;='様式３（療養者名簿）（⑤の場合）'!$BK71,1,0),0),0)</f>
        <v>0</v>
      </c>
      <c r="MY66" s="365">
        <f>IF(MY$19-'様式３（療養者名簿）（⑤の場合）'!$BJ71+1&lt;=15,IF(MY$19&gt;='様式３（療養者名簿）（⑤の場合）'!$BJ71,IF(MY$19&lt;='様式３（療養者名簿）（⑤の場合）'!$BK71,1,0),0),0)</f>
        <v>0</v>
      </c>
      <c r="MZ66" s="365">
        <f>IF(MZ$19-'様式３（療養者名簿）（⑤の場合）'!$BJ71+1&lt;=15,IF(MZ$19&gt;='様式３（療養者名簿）（⑤の場合）'!$BJ71,IF(MZ$19&lt;='様式３（療養者名簿）（⑤の場合）'!$BK71,1,0),0),0)</f>
        <v>0</v>
      </c>
      <c r="NA66" s="365">
        <f>IF(NA$19-'様式３（療養者名簿）（⑤の場合）'!$BJ71+1&lt;=15,IF(NA$19&gt;='様式３（療養者名簿）（⑤の場合）'!$BJ71,IF(NA$19&lt;='様式３（療養者名簿）（⑤の場合）'!$BK71,1,0),0),0)</f>
        <v>0</v>
      </c>
      <c r="NB66" s="365">
        <f>IF(NB$19-'様式３（療養者名簿）（⑤の場合）'!$BJ71+1&lt;=15,IF(NB$19&gt;='様式３（療養者名簿）（⑤の場合）'!$BJ71,IF(NB$19&lt;='様式３（療養者名簿）（⑤の場合）'!$BK71,1,0),0),0)</f>
        <v>0</v>
      </c>
      <c r="NC66" s="248">
        <f>IF(NC$19-'様式３（療養者名簿）（⑤の場合）'!$BJ71+1&lt;=15,IF(NC$19&gt;='様式３（療養者名簿）（⑤の場合）'!$BJ71,IF(NC$19&lt;='様式３（療養者名簿）（⑤の場合）'!$BK71,1,0),0),0)</f>
        <v>0</v>
      </c>
      <c r="ND66" s="248">
        <f>IF(ND$19-'様式３（療養者名簿）（⑤の場合）'!$BJ71+1&lt;=15,IF(ND$19&gt;='様式３（療養者名簿）（⑤の場合）'!$BJ71,IF(ND$19&lt;='様式３（療養者名簿）（⑤の場合）'!$BK71,1,0),0),0)</f>
        <v>0</v>
      </c>
      <c r="NE66" s="248">
        <f>IF(NE$19-'様式３（療養者名簿）（⑤の場合）'!$BJ71+1&lt;=15,IF(NE$19&gt;='様式３（療養者名簿）（⑤の場合）'!$BJ71,IF(NE$19&lt;='様式３（療養者名簿）（⑤の場合）'!$BK71,1,0),0),0)</f>
        <v>0</v>
      </c>
      <c r="NF66" s="248">
        <f>IF(NF$19-'様式３（療養者名簿）（⑤の場合）'!$BJ71+1&lt;=15,IF(NF$19&gt;='様式３（療養者名簿）（⑤の場合）'!$BJ71,IF(NF$19&lt;='様式３（療養者名簿）（⑤の場合）'!$BK71,1,0),0),0)</f>
        <v>0</v>
      </c>
      <c r="NG66" s="248">
        <f>IF(NG$19-'様式３（療養者名簿）（⑤の場合）'!$BJ71+1&lt;=15,IF(NG$19&gt;='様式３（療養者名簿）（⑤の場合）'!$BJ71,IF(NG$19&lt;='様式３（療養者名簿）（⑤の場合）'!$BK71,1,0),0),0)</f>
        <v>0</v>
      </c>
      <c r="NH66" s="248">
        <f>IF(NH$19-'様式３（療養者名簿）（⑤の場合）'!$BJ71+1&lt;=15,IF(NH$19&gt;='様式３（療養者名簿）（⑤の場合）'!$BJ71,IF(NH$19&lt;='様式３（療養者名簿）（⑤の場合）'!$BK71,1,0),0),0)</f>
        <v>0</v>
      </c>
      <c r="NI66" s="248">
        <f>IF(NI$19-'様式３（療養者名簿）（⑤の場合）'!$BJ71+1&lt;=15,IF(NI$19&gt;='様式３（療養者名簿）（⑤の場合）'!$BJ71,IF(NI$19&lt;='様式３（療養者名簿）（⑤の場合）'!$BK71,1,0),0),0)</f>
        <v>0</v>
      </c>
      <c r="NJ66" s="248">
        <f>IF(NJ$19-'様式３（療養者名簿）（⑤の場合）'!$BJ71+1&lt;=15,IF(NJ$19&gt;='様式３（療養者名簿）（⑤の場合）'!$BJ71,IF(NJ$19&lt;='様式３（療養者名簿）（⑤の場合）'!$BK71,1,0),0),0)</f>
        <v>0</v>
      </c>
      <c r="NK66" s="248">
        <f>IF(NK$19-'様式３（療養者名簿）（⑤の場合）'!$BJ71+1&lt;=15,IF(NK$19&gt;='様式３（療養者名簿）（⑤の場合）'!$BJ71,IF(NK$19&lt;='様式３（療養者名簿）（⑤の場合）'!$BK71,1,0),0),0)</f>
        <v>0</v>
      </c>
      <c r="NL66" s="248">
        <f>IF(NL$19-'様式３（療養者名簿）（⑤の場合）'!$BJ71+1&lt;=15,IF(NL$19&gt;='様式３（療養者名簿）（⑤の場合）'!$BJ71,IF(NL$19&lt;='様式３（療養者名簿）（⑤の場合）'!$BK71,1,0),0),0)</f>
        <v>0</v>
      </c>
      <c r="NM66" s="248">
        <f>IF(NM$19-'様式３（療養者名簿）（⑤の場合）'!$BJ71+1&lt;=15,IF(NM$19&gt;='様式３（療養者名簿）（⑤の場合）'!$BJ71,IF(NM$19&lt;='様式３（療養者名簿）（⑤の場合）'!$BK71,1,0),0),0)</f>
        <v>0</v>
      </c>
      <c r="NN66" s="248">
        <f>IF(NN$19-'様式３（療養者名簿）（⑤の場合）'!$BJ71+1&lt;=15,IF(NN$19&gt;='様式３（療養者名簿）（⑤の場合）'!$BJ71,IF(NN$19&lt;='様式３（療養者名簿）（⑤の場合）'!$BK71,1,0),0),0)</f>
        <v>0</v>
      </c>
      <c r="NO66" s="248">
        <f>IF(NO$19-'様式３（療養者名簿）（⑤の場合）'!$BJ71+1&lt;=15,IF(NO$19&gt;='様式３（療養者名簿）（⑤の場合）'!$BJ71,IF(NO$19&lt;='様式３（療養者名簿）（⑤の場合）'!$BK71,1,0),0),0)</f>
        <v>0</v>
      </c>
      <c r="NP66" s="248">
        <f>IF(NP$19-'様式３（療養者名簿）（⑤の場合）'!$BJ71+1&lt;=15,IF(NP$19&gt;='様式３（療養者名簿）（⑤の場合）'!$BJ71,IF(NP$19&lt;='様式３（療養者名簿）（⑤の場合）'!$BK71,1,0),0),0)</f>
        <v>0</v>
      </c>
      <c r="NQ66" s="248">
        <f>IF(NQ$19-'様式３（療養者名簿）（⑤の場合）'!$BJ71+1&lt;=15,IF(NQ$19&gt;='様式３（療養者名簿）（⑤の場合）'!$BJ71,IF(NQ$19&lt;='様式３（療養者名簿）（⑤の場合）'!$BK71,1,0),0),0)</f>
        <v>0</v>
      </c>
      <c r="NR66" s="248">
        <f>IF(NR$19-'様式３（療養者名簿）（⑤の場合）'!$BJ71+1&lt;=15,IF(NR$19&gt;='様式３（療養者名簿）（⑤の場合）'!$BJ71,IF(NR$19&lt;='様式３（療養者名簿）（⑤の場合）'!$BK71,1,0),0),0)</f>
        <v>0</v>
      </c>
      <c r="NS66" s="248">
        <f>IF(NS$19-'様式３（療養者名簿）（⑤の場合）'!$BJ71+1&lt;=15,IF(NS$19&gt;='様式３（療養者名簿）（⑤の場合）'!$BJ71,IF(NS$19&lt;='様式３（療養者名簿）（⑤の場合）'!$BK71,1,0),0),0)</f>
        <v>0</v>
      </c>
      <c r="NT66" s="248">
        <f>IF(NT$19-'様式３（療養者名簿）（⑤の場合）'!$BJ71+1&lt;=15,IF(NT$19&gt;='様式３（療養者名簿）（⑤の場合）'!$BJ71,IF(NT$19&lt;='様式３（療養者名簿）（⑤の場合）'!$BK71,1,0),0),0)</f>
        <v>0</v>
      </c>
      <c r="NU66" s="248">
        <f>IF(NU$19-'様式３（療養者名簿）（⑤の場合）'!$BJ71+1&lt;=15,IF(NU$19&gt;='様式３（療養者名簿）（⑤の場合）'!$BJ71,IF(NU$19&lt;='様式３（療養者名簿）（⑤の場合）'!$BK71,1,0),0),0)</f>
        <v>0</v>
      </c>
      <c r="NV66" s="248">
        <f>IF(NV$19-'様式３（療養者名簿）（⑤の場合）'!$BJ71+1&lt;=15,IF(NV$19&gt;='様式３（療養者名簿）（⑤の場合）'!$BJ71,IF(NV$19&lt;='様式３（療養者名簿）（⑤の場合）'!$BK71,1,0),0),0)</f>
        <v>0</v>
      </c>
      <c r="NW66" s="248">
        <f>IF(NW$19-'様式３（療養者名簿）（⑤の場合）'!$BJ71+1&lt;=15,IF(NW$19&gt;='様式３（療養者名簿）（⑤の場合）'!$BJ71,IF(NW$19&lt;='様式３（療養者名簿）（⑤の場合）'!$BK71,1,0),0),0)</f>
        <v>0</v>
      </c>
      <c r="NX66" s="248">
        <f>IF(NX$19-'様式３（療養者名簿）（⑤の場合）'!$BJ71+1&lt;=15,IF(NX$19&gt;='様式３（療養者名簿）（⑤の場合）'!$BJ71,IF(NX$19&lt;='様式３（療養者名簿）（⑤の場合）'!$BK71,1,0),0),0)</f>
        <v>0</v>
      </c>
      <c r="NY66" s="248">
        <f>IF(NY$19-'様式３（療養者名簿）（⑤の場合）'!$BJ71+1&lt;=15,IF(NY$19&gt;='様式３（療養者名簿）（⑤の場合）'!$BJ71,IF(NY$19&lt;='様式３（療養者名簿）（⑤の場合）'!$BK71,1,0),0),0)</f>
        <v>0</v>
      </c>
      <c r="NZ66" s="248">
        <f>IF(NZ$19-'様式３（療養者名簿）（⑤の場合）'!$BJ71+1&lt;=15,IF(NZ$19&gt;='様式３（療養者名簿）（⑤の場合）'!$BJ71,IF(NZ$19&lt;='様式３（療養者名簿）（⑤の場合）'!$BK71,1,0),0),0)</f>
        <v>0</v>
      </c>
      <c r="OA66" s="248">
        <f>IF(OA$19-'様式３（療養者名簿）（⑤の場合）'!$BJ71+1&lt;=15,IF(OA$19&gt;='様式３（療養者名簿）（⑤の場合）'!$BJ71,IF(OA$19&lt;='様式３（療養者名簿）（⑤の場合）'!$BK71,1,0),0),0)</f>
        <v>0</v>
      </c>
      <c r="OB66" s="248">
        <f>IF(OB$19-'様式３（療養者名簿）（⑤の場合）'!$BJ71+1&lt;=15,IF(OB$19&gt;='様式３（療養者名簿）（⑤の場合）'!$BJ71,IF(OB$19&lt;='様式３（療養者名簿）（⑤の場合）'!$BK71,1,0),0),0)</f>
        <v>0</v>
      </c>
      <c r="OC66" s="248">
        <f>IF(OC$19-'様式３（療養者名簿）（⑤の場合）'!$BJ71+1&lt;=15,IF(OC$19&gt;='様式３（療養者名簿）（⑤の場合）'!$BJ71,IF(OC$19&lt;='様式３（療養者名簿）（⑤の場合）'!$BK71,1,0),0),0)</f>
        <v>0</v>
      </c>
      <c r="OD66" s="248">
        <f>IF(OD$19-'様式３（療養者名簿）（⑤の場合）'!$BJ71+1&lt;=15,IF(OD$19&gt;='様式３（療養者名簿）（⑤の場合）'!$BJ71,IF(OD$19&lt;='様式３（療養者名簿）（⑤の場合）'!$BK71,1,0),0),0)</f>
        <v>0</v>
      </c>
      <c r="OE66" s="248">
        <f>IF(OE$19-'様式３（療養者名簿）（⑤の場合）'!$BJ71+1&lt;=15,IF(OE$19&gt;='様式３（療養者名簿）（⑤の場合）'!$BJ71,IF(OE$19&lt;='様式３（療養者名簿）（⑤の場合）'!$BK71,1,0),0),0)</f>
        <v>0</v>
      </c>
      <c r="OF66" s="248">
        <f>IF(OF$19-'様式３（療養者名簿）（⑤の場合）'!$BJ71+1&lt;=15,IF(OF$19&gt;='様式３（療養者名簿）（⑤の場合）'!$BJ71,IF(OF$19&lt;='様式３（療養者名簿）（⑤の場合）'!$BK71,1,0),0),0)</f>
        <v>0</v>
      </c>
      <c r="OG66" s="248">
        <f>IF(OG$19-'様式３（療養者名簿）（⑤の場合）'!$BJ71+1&lt;=15,IF(OG$19&gt;='様式３（療養者名簿）（⑤の場合）'!$BJ71,IF(OG$19&lt;='様式３（療養者名簿）（⑤の場合）'!$BK71,1,0),0),0)</f>
        <v>0</v>
      </c>
      <c r="OH66" s="248">
        <f>IF(OH$19-'様式３（療養者名簿）（⑤の場合）'!$BJ71+1&lt;=15,IF(OH$19&gt;='様式３（療養者名簿）（⑤の場合）'!$BJ71,IF(OH$19&lt;='様式３（療養者名簿）（⑤の場合）'!$BK71,1,0),0),0)</f>
        <v>0</v>
      </c>
      <c r="OI66" s="248">
        <f>IF(OI$19-'様式３（療養者名簿）（⑤の場合）'!$BJ71+1&lt;=15,IF(OI$19&gt;='様式３（療養者名簿）（⑤の場合）'!$BJ71,IF(OI$19&lt;='様式３（療養者名簿）（⑤の場合）'!$BK71,1,0),0),0)</f>
        <v>0</v>
      </c>
      <c r="OJ66" s="248">
        <f>IF(OJ$19-'様式３（療養者名簿）（⑤の場合）'!$BJ71+1&lt;=15,IF(OJ$19&gt;='様式３（療養者名簿）（⑤の場合）'!$BJ71,IF(OJ$19&lt;='様式３（療養者名簿）（⑤の場合）'!$BK71,1,0),0),0)</f>
        <v>0</v>
      </c>
      <c r="OK66" s="248">
        <f>IF(OK$19-'様式３（療養者名簿）（⑤の場合）'!$BJ71+1&lt;=15,IF(OK$19&gt;='様式３（療養者名簿）（⑤の場合）'!$BJ71,IF(OK$19&lt;='様式３（療養者名簿）（⑤の場合）'!$BK71,1,0),0),0)</f>
        <v>0</v>
      </c>
      <c r="OL66" s="248">
        <f>IF(OL$19-'様式３（療養者名簿）（⑤の場合）'!$BJ71+1&lt;=15,IF(OL$19&gt;='様式３（療養者名簿）（⑤の場合）'!$BJ71,IF(OL$19&lt;='様式３（療養者名簿）（⑤の場合）'!$BK71,1,0),0),0)</f>
        <v>0</v>
      </c>
      <c r="OM66" s="248">
        <f>IF(OM$19-'様式３（療養者名簿）（⑤の場合）'!$BJ71+1&lt;=15,IF(OM$19&gt;='様式３（療養者名簿）（⑤の場合）'!$BJ71,IF(OM$19&lt;='様式３（療養者名簿）（⑤の場合）'!$BK71,1,0),0),0)</f>
        <v>0</v>
      </c>
      <c r="ON66" s="248">
        <f>IF(ON$19-'様式３（療養者名簿）（⑤の場合）'!$BJ71+1&lt;=15,IF(ON$19&gt;='様式３（療養者名簿）（⑤の場合）'!$BJ71,IF(ON$19&lt;='様式３（療養者名簿）（⑤の場合）'!$BK71,1,0),0),0)</f>
        <v>0</v>
      </c>
      <c r="OO66" s="248">
        <f>IF(OO$19-'様式３（療養者名簿）（⑤の場合）'!$BJ71+1&lt;=15,IF(OO$19&gt;='様式３（療養者名簿）（⑤の場合）'!$BJ71,IF(OO$19&lt;='様式３（療養者名簿）（⑤の場合）'!$BK71,1,0),0),0)</f>
        <v>0</v>
      </c>
      <c r="OP66" s="248">
        <f>IF(OP$19-'様式３（療養者名簿）（⑤の場合）'!$BJ71+1&lt;=15,IF(OP$19&gt;='様式３（療養者名簿）（⑤の場合）'!$BJ71,IF(OP$19&lt;='様式３（療養者名簿）（⑤の場合）'!$BK71,1,0),0),0)</f>
        <v>0</v>
      </c>
      <c r="OQ66" s="248">
        <f>IF(OQ$19-'様式３（療養者名簿）（⑤の場合）'!$BJ71+1&lt;=15,IF(OQ$19&gt;='様式３（療養者名簿）（⑤の場合）'!$BJ71,IF(OQ$19&lt;='様式３（療養者名簿）（⑤の場合）'!$BK71,1,0),0),0)</f>
        <v>0</v>
      </c>
      <c r="OR66" s="248">
        <f>IF(OR$19-'様式３（療養者名簿）（⑤の場合）'!$BJ71+1&lt;=15,IF(OR$19&gt;='様式３（療養者名簿）（⑤の場合）'!$BJ71,IF(OR$19&lt;='様式３（療養者名簿）（⑤の場合）'!$BK71,1,0),0),0)</f>
        <v>0</v>
      </c>
      <c r="OS66" s="248">
        <f>IF(OS$19-'様式３（療養者名簿）（⑤の場合）'!$BJ71+1&lt;=15,IF(OS$19&gt;='様式３（療養者名簿）（⑤の場合）'!$BJ71,IF(OS$19&lt;='様式３（療養者名簿）（⑤の場合）'!$BK71,1,0),0),0)</f>
        <v>0</v>
      </c>
      <c r="OT66" s="248">
        <f>IF(OT$19-'様式３（療養者名簿）（⑤の場合）'!$BJ71+1&lt;=15,IF(OT$19&gt;='様式３（療養者名簿）（⑤の場合）'!$BJ71,IF(OT$19&lt;='様式３（療養者名簿）（⑤の場合）'!$BK71,1,0),0),0)</f>
        <v>0</v>
      </c>
      <c r="OU66" s="248">
        <f>IF(OU$19-'様式３（療養者名簿）（⑤の場合）'!$BJ71+1&lt;=15,IF(OU$19&gt;='様式３（療養者名簿）（⑤の場合）'!$BJ71,IF(OU$19&lt;='様式３（療養者名簿）（⑤の場合）'!$BK71,1,0),0),0)</f>
        <v>0</v>
      </c>
      <c r="OV66" s="248">
        <f>IF(OV$19-'様式３（療養者名簿）（⑤の場合）'!$BJ71+1&lt;=15,IF(OV$19&gt;='様式３（療養者名簿）（⑤の場合）'!$BJ71,IF(OV$19&lt;='様式３（療養者名簿）（⑤の場合）'!$BK71,1,0),0),0)</f>
        <v>0</v>
      </c>
      <c r="OW66" s="248">
        <f>IF(OW$19-'様式３（療養者名簿）（⑤の場合）'!$BJ71+1&lt;=15,IF(OW$19&gt;='様式３（療養者名簿）（⑤の場合）'!$BJ71,IF(OW$19&lt;='様式３（療養者名簿）（⑤の場合）'!$BK71,1,0),0),0)</f>
        <v>0</v>
      </c>
      <c r="OX66" s="248">
        <f>IF(OX$19-'様式３（療養者名簿）（⑤の場合）'!$BJ71+1&lt;=15,IF(OX$19&gt;='様式３（療養者名簿）（⑤の場合）'!$BJ71,IF(OX$19&lt;='様式３（療養者名簿）（⑤の場合）'!$BK71,1,0),0),0)</f>
        <v>0</v>
      </c>
      <c r="OY66" s="248">
        <f>IF(OY$19-'様式３（療養者名簿）（⑤の場合）'!$BJ71+1&lt;=15,IF(OY$19&gt;='様式３（療養者名簿）（⑤の場合）'!$BJ71,IF(OY$19&lt;='様式３（療養者名簿）（⑤の場合）'!$BK71,1,0),0),0)</f>
        <v>0</v>
      </c>
      <c r="OZ66" s="248">
        <f>IF(OZ$19-'様式３（療養者名簿）（⑤の場合）'!$BJ71+1&lt;=15,IF(OZ$19&gt;='様式３（療養者名簿）（⑤の場合）'!$BJ71,IF(OZ$19&lt;='様式３（療養者名簿）（⑤の場合）'!$BK71,1,0),0),0)</f>
        <v>0</v>
      </c>
      <c r="PA66" s="248">
        <f>IF(PA$19-'様式３（療養者名簿）（⑤の場合）'!$BJ71+1&lt;=15,IF(PA$19&gt;='様式３（療養者名簿）（⑤の場合）'!$BJ71,IF(PA$19&lt;='様式３（療養者名簿）（⑤の場合）'!$BK71,1,0),0),0)</f>
        <v>0</v>
      </c>
      <c r="PB66" s="248">
        <f>IF(PB$19-'様式３（療養者名簿）（⑤の場合）'!$BJ71+1&lt;=15,IF(PB$19&gt;='様式３（療養者名簿）（⑤の場合）'!$BJ71,IF(PB$19&lt;='様式３（療養者名簿）（⑤の場合）'!$BK71,1,0),0),0)</f>
        <v>0</v>
      </c>
      <c r="PC66" s="248">
        <f>IF(PC$19-'様式３（療養者名簿）（⑤の場合）'!$BJ71+1&lt;=15,IF(PC$19&gt;='様式３（療養者名簿）（⑤の場合）'!$BJ71,IF(PC$19&lt;='様式３（療養者名簿）（⑤の場合）'!$BK71,1,0),0),0)</f>
        <v>0</v>
      </c>
      <c r="PD66" s="248">
        <f>IF(PD$19-'様式３（療養者名簿）（⑤の場合）'!$BJ71+1&lt;=15,IF(PD$19&gt;='様式３（療養者名簿）（⑤の場合）'!$BJ71,IF(PD$19&lt;='様式３（療養者名簿）（⑤の場合）'!$BK71,1,0),0),0)</f>
        <v>0</v>
      </c>
      <c r="PE66" s="248">
        <f>IF(PE$19-'様式３（療養者名簿）（⑤の場合）'!$BJ71+1&lt;=15,IF(PE$19&gt;='様式３（療養者名簿）（⑤の場合）'!$BJ71,IF(PE$19&lt;='様式３（療養者名簿）（⑤の場合）'!$BK71,1,0),0),0)</f>
        <v>0</v>
      </c>
      <c r="PF66" s="248">
        <f>IF(PF$19-'様式３（療養者名簿）（⑤の場合）'!$BJ71+1&lt;=15,IF(PF$19&gt;='様式３（療養者名簿）（⑤の場合）'!$BJ71,IF(PF$19&lt;='様式３（療養者名簿）（⑤の場合）'!$BK71,1,0),0),0)</f>
        <v>0</v>
      </c>
      <c r="PG66" s="248">
        <f>IF(PG$19-'様式３（療養者名簿）（⑤の場合）'!$BJ71+1&lt;=15,IF(PG$19&gt;='様式３（療養者名簿）（⑤の場合）'!$BJ71,IF(PG$19&lt;='様式３（療養者名簿）（⑤の場合）'!$BK71,1,0),0),0)</f>
        <v>0</v>
      </c>
      <c r="PH66" s="248">
        <f>IF(PH$19-'様式３（療養者名簿）（⑤の場合）'!$BJ71+1&lt;=15,IF(PH$19&gt;='様式３（療養者名簿）（⑤の場合）'!$BJ71,IF(PH$19&lt;='様式３（療養者名簿）（⑤の場合）'!$BK71,1,0),0),0)</f>
        <v>0</v>
      </c>
      <c r="PI66" s="248">
        <f>IF(PI$19-'様式３（療養者名簿）（⑤の場合）'!$BJ71+1&lt;=15,IF(PI$19&gt;='様式３（療養者名簿）（⑤の場合）'!$BJ71,IF(PI$19&lt;='様式３（療養者名簿）（⑤の場合）'!$BK71,1,0),0),0)</f>
        <v>0</v>
      </c>
      <c r="PJ66" s="248">
        <f>IF(PJ$19-'様式３（療養者名簿）（⑤の場合）'!$BJ71+1&lt;=15,IF(PJ$19&gt;='様式３（療養者名簿）（⑤の場合）'!$BJ71,IF(PJ$19&lt;='様式３（療養者名簿）（⑤の場合）'!$BK71,1,0),0),0)</f>
        <v>0</v>
      </c>
      <c r="PK66" s="248">
        <f>IF(PK$19-'様式３（療養者名簿）（⑤の場合）'!$BJ71+1&lt;=15,IF(PK$19&gt;='様式３（療養者名簿）（⑤の場合）'!$BJ71,IF(PK$19&lt;='様式３（療養者名簿）（⑤の場合）'!$BK71,1,0),0),0)</f>
        <v>0</v>
      </c>
      <c r="PL66" s="248">
        <f>IF(PL$19-'様式３（療養者名簿）（⑤の場合）'!$BJ71+1&lt;=15,IF(PL$19&gt;='様式３（療養者名簿）（⑤の場合）'!$BJ71,IF(PL$19&lt;='様式３（療養者名簿）（⑤の場合）'!$BK71,1,0),0),0)</f>
        <v>0</v>
      </c>
      <c r="PM66" s="248">
        <f>IF(PM$19-'様式３（療養者名簿）（⑤の場合）'!$BJ71+1&lt;=15,IF(PM$19&gt;='様式３（療養者名簿）（⑤の場合）'!$BJ71,IF(PM$19&lt;='様式３（療養者名簿）（⑤の場合）'!$BK71,1,0),0),0)</f>
        <v>0</v>
      </c>
      <c r="PN66" s="248">
        <f>IF(PN$19-'様式３（療養者名簿）（⑤の場合）'!$BJ71+1&lt;=15,IF(PN$19&gt;='様式３（療養者名簿）（⑤の場合）'!$BJ71,IF(PN$19&lt;='様式３（療養者名簿）（⑤の場合）'!$BK71,1,0),0),0)</f>
        <v>0</v>
      </c>
      <c r="PO66" s="248">
        <f>IF(PO$19-'様式３（療養者名簿）（⑤の場合）'!$BJ71+1&lt;=15,IF(PO$19&gt;='様式３（療養者名簿）（⑤の場合）'!$BJ71,IF(PO$19&lt;='様式３（療養者名簿）（⑤の場合）'!$BK71,1,0),0),0)</f>
        <v>0</v>
      </c>
      <c r="PP66" s="248">
        <f>IF(PP$19-'様式３（療養者名簿）（⑤の場合）'!$BJ71+1&lt;=15,IF(PP$19&gt;='様式３（療養者名簿）（⑤の場合）'!$BJ71,IF(PP$19&lt;='様式３（療養者名簿）（⑤の場合）'!$BK71,1,0),0),0)</f>
        <v>0</v>
      </c>
      <c r="PQ66" s="248">
        <f>IF(PQ$19-'様式３（療養者名簿）（⑤の場合）'!$BJ71+1&lt;=15,IF(PQ$19&gt;='様式３（療養者名簿）（⑤の場合）'!$BJ71,IF(PQ$19&lt;='様式３（療養者名簿）（⑤の場合）'!$BK71,1,0),0),0)</f>
        <v>0</v>
      </c>
      <c r="PR66" s="248">
        <f>IF(PR$19-'様式３（療養者名簿）（⑤の場合）'!$BJ71+1&lt;=15,IF(PR$19&gt;='様式３（療養者名簿）（⑤の場合）'!$BJ71,IF(PR$19&lt;='様式３（療養者名簿）（⑤の場合）'!$BK71,1,0),0),0)</f>
        <v>0</v>
      </c>
      <c r="PS66" s="248">
        <f>IF(PS$19-'様式３（療養者名簿）（⑤の場合）'!$BJ71+1&lt;=15,IF(PS$19&gt;='様式３（療養者名簿）（⑤の場合）'!$BJ71,IF(PS$19&lt;='様式３（療養者名簿）（⑤の場合）'!$BK71,1,0),0),0)</f>
        <v>0</v>
      </c>
      <c r="PT66" s="248">
        <f>IF(PT$19-'様式３（療養者名簿）（⑤の場合）'!$BJ71+1&lt;=15,IF(PT$19&gt;='様式３（療養者名簿）（⑤の場合）'!$BJ71,IF(PT$19&lt;='様式３（療養者名簿）（⑤の場合）'!$BK71,1,0),0),0)</f>
        <v>0</v>
      </c>
      <c r="PU66" s="248">
        <f>IF(PU$19-'様式３（療養者名簿）（⑤の場合）'!$BJ71+1&lt;=15,IF(PU$19&gt;='様式３（療養者名簿）（⑤の場合）'!$BJ71,IF(PU$19&lt;='様式３（療養者名簿）（⑤の場合）'!$BK71,1,0),0),0)</f>
        <v>0</v>
      </c>
      <c r="PV66" s="248">
        <f>IF(PV$19-'様式３（療養者名簿）（⑤の場合）'!$BJ71+1&lt;=15,IF(PV$19&gt;='様式３（療養者名簿）（⑤の場合）'!$BJ71,IF(PV$19&lt;='様式３（療養者名簿）（⑤の場合）'!$BK71,1,0),0),0)</f>
        <v>0</v>
      </c>
      <c r="PW66" s="248">
        <f>IF(PW$19-'様式３（療養者名簿）（⑤の場合）'!$BJ71+1&lt;=15,IF(PW$19&gt;='様式３（療養者名簿）（⑤の場合）'!$BJ71,IF(PW$19&lt;='様式３（療養者名簿）（⑤の場合）'!$BK71,1,0),0),0)</f>
        <v>0</v>
      </c>
      <c r="PX66" s="248">
        <f>IF(PX$19-'様式３（療養者名簿）（⑤の場合）'!$BJ71+1&lt;=15,IF(PX$19&gt;='様式３（療養者名簿）（⑤の場合）'!$BJ71,IF(PX$19&lt;='様式３（療養者名簿）（⑤の場合）'!$BK71,1,0),0),0)</f>
        <v>0</v>
      </c>
      <c r="PY66" s="248">
        <f>IF(PY$19-'様式３（療養者名簿）（⑤の場合）'!$BJ71+1&lt;=15,IF(PY$19&gt;='様式３（療養者名簿）（⑤の場合）'!$BJ71,IF(PY$19&lt;='様式３（療養者名簿）（⑤の場合）'!$BK71,1,0),0),0)</f>
        <v>0</v>
      </c>
      <c r="PZ66" s="248">
        <f>IF(PZ$19-'様式３（療養者名簿）（⑤の場合）'!$BJ71+1&lt;=15,IF(PZ$19&gt;='様式３（療養者名簿）（⑤の場合）'!$BJ71,IF(PZ$19&lt;='様式３（療養者名簿）（⑤の場合）'!$BK71,1,0),0),0)</f>
        <v>0</v>
      </c>
      <c r="QA66" s="248">
        <f>IF(QA$19-'様式３（療養者名簿）（⑤の場合）'!$BJ71+1&lt;=15,IF(QA$19&gt;='様式３（療養者名簿）（⑤の場合）'!$BJ71,IF(QA$19&lt;='様式３（療養者名簿）（⑤の場合）'!$BK71,1,0),0),0)</f>
        <v>0</v>
      </c>
      <c r="QB66" s="248">
        <f>IF(QB$19-'様式３（療養者名簿）（⑤の場合）'!$BJ71+1&lt;=15,IF(QB$19&gt;='様式３（療養者名簿）（⑤の場合）'!$BJ71,IF(QB$19&lt;='様式３（療養者名簿）（⑤の場合）'!$BK71,1,0),0),0)</f>
        <v>0</v>
      </c>
      <c r="QC66" s="248">
        <f>IF(QC$19-'様式３（療養者名簿）（⑤の場合）'!$BJ71+1&lt;=15,IF(QC$19&gt;='様式３（療養者名簿）（⑤の場合）'!$BJ71,IF(QC$19&lt;='様式３（療養者名簿）（⑤の場合）'!$BK71,1,0),0),0)</f>
        <v>0</v>
      </c>
      <c r="QD66" s="248">
        <f>IF(QD$19-'様式３（療養者名簿）（⑤の場合）'!$BJ71+1&lt;=15,IF(QD$19&gt;='様式３（療養者名簿）（⑤の場合）'!$BJ71,IF(QD$19&lt;='様式３（療養者名簿）（⑤の場合）'!$BK71,1,0),0),0)</f>
        <v>0</v>
      </c>
      <c r="QE66" s="248">
        <f>IF(QE$19-'様式３（療養者名簿）（⑤の場合）'!$BJ71+1&lt;=15,IF(QE$19&gt;='様式３（療養者名簿）（⑤の場合）'!$BJ71,IF(QE$19&lt;='様式３（療養者名簿）（⑤の場合）'!$BK71,1,0),0),0)</f>
        <v>0</v>
      </c>
      <c r="QF66" s="248">
        <f>IF(QF$19-'様式３（療養者名簿）（⑤の場合）'!$BJ71+1&lt;=15,IF(QF$19&gt;='様式３（療養者名簿）（⑤の場合）'!$BJ71,IF(QF$19&lt;='様式３（療養者名簿）（⑤の場合）'!$BK71,1,0),0),0)</f>
        <v>0</v>
      </c>
      <c r="QG66" s="248">
        <f>IF(QG$19-'様式３（療養者名簿）（⑤の場合）'!$BJ71+1&lt;=15,IF(QG$19&gt;='様式３（療養者名簿）（⑤の場合）'!$BJ71,IF(QG$19&lt;='様式３（療養者名簿）（⑤の場合）'!$BK71,1,0),0),0)</f>
        <v>0</v>
      </c>
      <c r="QH66" s="248">
        <f>IF(QH$19-'様式３（療養者名簿）（⑤の場合）'!$BJ71+1&lt;=15,IF(QH$19&gt;='様式３（療養者名簿）（⑤の場合）'!$BJ71,IF(QH$19&lt;='様式３（療養者名簿）（⑤の場合）'!$BK71,1,0),0),0)</f>
        <v>0</v>
      </c>
      <c r="QI66" s="248">
        <f>IF(QI$19-'様式３（療養者名簿）（⑤の場合）'!$BJ71+1&lt;=15,IF(QI$19&gt;='様式３（療養者名簿）（⑤の場合）'!$BJ71,IF(QI$19&lt;='様式３（療養者名簿）（⑤の場合）'!$BK71,1,0),0),0)</f>
        <v>0</v>
      </c>
      <c r="QJ66" s="248">
        <f>IF(QJ$19-'様式３（療養者名簿）（⑤の場合）'!$BJ71+1&lt;=15,IF(QJ$19&gt;='様式３（療養者名簿）（⑤の場合）'!$BJ71,IF(QJ$19&lt;='様式３（療養者名簿）（⑤の場合）'!$BK71,1,0),0),0)</f>
        <v>0</v>
      </c>
      <c r="QK66" s="248">
        <f>IF(QK$19-'様式３（療養者名簿）（⑤の場合）'!$BJ71+1&lt;=15,IF(QK$19&gt;='様式３（療養者名簿）（⑤の場合）'!$BJ71,IF(QK$19&lt;='様式３（療養者名簿）（⑤の場合）'!$BK71,1,0),0),0)</f>
        <v>0</v>
      </c>
      <c r="QL66" s="248">
        <f>IF(QL$19-'様式３（療養者名簿）（⑤の場合）'!$BJ71+1&lt;=15,IF(QL$19&gt;='様式３（療養者名簿）（⑤の場合）'!$BJ71,IF(QL$19&lt;='様式３（療養者名簿）（⑤の場合）'!$BK71,1,0),0),0)</f>
        <v>0</v>
      </c>
      <c r="QM66" s="248">
        <f>IF(QM$19-'様式３（療養者名簿）（⑤の場合）'!$BJ71+1&lt;=15,IF(QM$19&gt;='様式３（療養者名簿）（⑤の場合）'!$BJ71,IF(QM$19&lt;='様式３（療養者名簿）（⑤の場合）'!$BK71,1,0),0),0)</f>
        <v>0</v>
      </c>
      <c r="QN66" s="248">
        <f>IF(QN$19-'様式３（療養者名簿）（⑤の場合）'!$BJ71+1&lt;=15,IF(QN$19&gt;='様式３（療養者名簿）（⑤の場合）'!$BJ71,IF(QN$19&lt;='様式３（療養者名簿）（⑤の場合）'!$BK71,1,0),0),0)</f>
        <v>0</v>
      </c>
      <c r="QO66" s="248">
        <f>IF(QO$19-'様式３（療養者名簿）（⑤の場合）'!$BJ71+1&lt;=15,IF(QO$19&gt;='様式３（療養者名簿）（⑤の場合）'!$BJ71,IF(QO$19&lt;='様式３（療養者名簿）（⑤の場合）'!$BK71,1,0),0),0)</f>
        <v>0</v>
      </c>
      <c r="QP66" s="248">
        <f>IF(QP$19-'様式３（療養者名簿）（⑤の場合）'!$BJ71+1&lt;=15,IF(QP$19&gt;='様式３（療養者名簿）（⑤の場合）'!$BJ71,IF(QP$19&lt;='様式３（療養者名簿）（⑤の場合）'!$BK71,1,0),0),0)</f>
        <v>0</v>
      </c>
      <c r="QQ66" s="248">
        <f>IF(QQ$19-'様式３（療養者名簿）（⑤の場合）'!$BJ71+1&lt;=15,IF(QQ$19&gt;='様式３（療養者名簿）（⑤の場合）'!$BJ71,IF(QQ$19&lt;='様式３（療養者名簿）（⑤の場合）'!$BK71,1,0),0),0)</f>
        <v>0</v>
      </c>
      <c r="QR66" s="248">
        <f>IF(QR$19-'様式３（療養者名簿）（⑤の場合）'!$BJ71+1&lt;=15,IF(QR$19&gt;='様式３（療養者名簿）（⑤の場合）'!$BJ71,IF(QR$19&lt;='様式３（療養者名簿）（⑤の場合）'!$BK71,1,0),0),0)</f>
        <v>0</v>
      </c>
      <c r="QS66" s="248">
        <f>IF(QS$19-'様式３（療養者名簿）（⑤の場合）'!$BJ71+1&lt;=15,IF(QS$19&gt;='様式３（療養者名簿）（⑤の場合）'!$BJ71,IF(QS$19&lt;='様式３（療養者名簿）（⑤の場合）'!$BK71,1,0),0),0)</f>
        <v>0</v>
      </c>
      <c r="QT66" s="248">
        <f>IF(QT$19-'様式３（療養者名簿）（⑤の場合）'!$BJ71+1&lt;=15,IF(QT$19&gt;='様式３（療養者名簿）（⑤の場合）'!$BJ71,IF(QT$19&lt;='様式３（療養者名簿）（⑤の場合）'!$BK71,1,0),0),0)</f>
        <v>0</v>
      </c>
      <c r="QU66" s="248">
        <f>IF(QU$19-'様式３（療養者名簿）（⑤の場合）'!$BJ71+1&lt;=15,IF(QU$19&gt;='様式３（療養者名簿）（⑤の場合）'!$BJ71,IF(QU$19&lt;='様式３（療養者名簿）（⑤の場合）'!$BK71,1,0),0),0)</f>
        <v>0</v>
      </c>
      <c r="QV66" s="248">
        <f>IF(QV$19-'様式３（療養者名簿）（⑤の場合）'!$BJ71+1&lt;=15,IF(QV$19&gt;='様式３（療養者名簿）（⑤の場合）'!$BJ71,IF(QV$19&lt;='様式３（療養者名簿）（⑤の場合）'!$BK71,1,0),0),0)</f>
        <v>0</v>
      </c>
      <c r="QW66" s="248">
        <f>IF(QW$19-'様式３（療養者名簿）（⑤の場合）'!$BJ71+1&lt;=15,IF(QW$19&gt;='様式３（療養者名簿）（⑤の場合）'!$BJ71,IF(QW$19&lt;='様式３（療養者名簿）（⑤の場合）'!$BK71,1,0),0),0)</f>
        <v>0</v>
      </c>
      <c r="QX66" s="248">
        <f>IF(QX$19-'様式３（療養者名簿）（⑤の場合）'!$BJ71+1&lt;=15,IF(QX$19&gt;='様式３（療養者名簿）（⑤の場合）'!$BJ71,IF(QX$19&lt;='様式３（療養者名簿）（⑤の場合）'!$BK71,1,0),0),0)</f>
        <v>0</v>
      </c>
      <c r="QY66" s="248">
        <f>IF(QY$19-'様式３（療養者名簿）（⑤の場合）'!$BJ71+1&lt;=15,IF(QY$19&gt;='様式３（療養者名簿）（⑤の場合）'!$BJ71,IF(QY$19&lt;='様式３（療養者名簿）（⑤の場合）'!$BK71,1,0),0),0)</f>
        <v>0</v>
      </c>
      <c r="QZ66" s="248">
        <f>IF(QZ$19-'様式３（療養者名簿）（⑤の場合）'!$BJ71+1&lt;=15,IF(QZ$19&gt;='様式３（療養者名簿）（⑤の場合）'!$BJ71,IF(QZ$19&lt;='様式３（療養者名簿）（⑤の場合）'!$BK71,1,0),0),0)</f>
        <v>0</v>
      </c>
      <c r="RA66" s="248">
        <f>IF(RA$19-'様式３（療養者名簿）（⑤の場合）'!$BJ71+1&lt;=15,IF(RA$19&gt;='様式３（療養者名簿）（⑤の場合）'!$BJ71,IF(RA$19&lt;='様式３（療養者名簿）（⑤の場合）'!$BK71,1,0),0),0)</f>
        <v>0</v>
      </c>
      <c r="RB66" s="248">
        <f>IF(RB$19-'様式３（療養者名簿）（⑤の場合）'!$BJ71+1&lt;=15,IF(RB$19&gt;='様式３（療養者名簿）（⑤の場合）'!$BJ71,IF(RB$19&lt;='様式３（療養者名簿）（⑤の場合）'!$BK71,1,0),0),0)</f>
        <v>0</v>
      </c>
      <c r="RC66" s="248">
        <f>IF(RC$19-'様式３（療養者名簿）（⑤の場合）'!$BJ71+1&lt;=15,IF(RC$19&gt;='様式３（療養者名簿）（⑤の場合）'!$BJ71,IF(RC$19&lt;='様式３（療養者名簿）（⑤の場合）'!$BK71,1,0),0),0)</f>
        <v>0</v>
      </c>
      <c r="RD66" s="248">
        <f>IF(RD$19-'様式３（療養者名簿）（⑤の場合）'!$BJ71+1&lt;=15,IF(RD$19&gt;='様式３（療養者名簿）（⑤の場合）'!$BJ71,IF(RD$19&lt;='様式３（療養者名簿）（⑤の場合）'!$BK71,1,0),0),0)</f>
        <v>0</v>
      </c>
      <c r="RE66" s="248">
        <f>IF(RE$19-'様式３（療養者名簿）（⑤の場合）'!$BJ71+1&lt;=15,IF(RE$19&gt;='様式３（療養者名簿）（⑤の場合）'!$BJ71,IF(RE$19&lt;='様式３（療養者名簿）（⑤の場合）'!$BK71,1,0),0),0)</f>
        <v>0</v>
      </c>
      <c r="RF66" s="248">
        <f>IF(RF$19-'様式３（療養者名簿）（⑤の場合）'!$BJ71+1&lt;=15,IF(RF$19&gt;='様式３（療養者名簿）（⑤の場合）'!$BJ71,IF(RF$19&lt;='様式３（療養者名簿）（⑤の場合）'!$BK71,1,0),0),0)</f>
        <v>0</v>
      </c>
      <c r="RG66" s="248">
        <f>IF(RG$19-'様式３（療養者名簿）（⑤の場合）'!$BJ71+1&lt;=15,IF(RG$19&gt;='様式３（療養者名簿）（⑤の場合）'!$BJ71,IF(RG$19&lt;='様式３（療養者名簿）（⑤の場合）'!$BK71,1,0),0),0)</f>
        <v>0</v>
      </c>
      <c r="RH66" s="248">
        <f>IF(RH$19-'様式３（療養者名簿）（⑤の場合）'!$BJ71+1&lt;=15,IF(RH$19&gt;='様式３（療養者名簿）（⑤の場合）'!$BJ71,IF(RH$19&lt;='様式３（療養者名簿）（⑤の場合）'!$BK71,1,0),0),0)</f>
        <v>0</v>
      </c>
      <c r="RI66" s="248">
        <f>IF(RI$19-'様式３（療養者名簿）（⑤の場合）'!$BJ71+1&lt;=15,IF(RI$19&gt;='様式３（療養者名簿）（⑤の場合）'!$BJ71,IF(RI$19&lt;='様式３（療養者名簿）（⑤の場合）'!$BK71,1,0),0),0)</f>
        <v>0</v>
      </c>
      <c r="RJ66" s="248">
        <f>IF(RJ$19-'様式３（療養者名簿）（⑤の場合）'!$BJ71+1&lt;=15,IF(RJ$19&gt;='様式３（療養者名簿）（⑤の場合）'!$BJ71,IF(RJ$19&lt;='様式３（療養者名簿）（⑤の場合）'!$BK71,1,0),0),0)</f>
        <v>0</v>
      </c>
      <c r="RK66" s="248">
        <f>IF(RK$19-'様式３（療養者名簿）（⑤の場合）'!$BJ71+1&lt;=15,IF(RK$19&gt;='様式３（療養者名簿）（⑤の場合）'!$BJ71,IF(RK$19&lt;='様式３（療養者名簿）（⑤の場合）'!$BK71,1,0),0),0)</f>
        <v>0</v>
      </c>
      <c r="RL66" s="248">
        <f>IF(RL$19-'様式３（療養者名簿）（⑤の場合）'!$BJ71+1&lt;=15,IF(RL$19&gt;='様式３（療養者名簿）（⑤の場合）'!$BJ71,IF(RL$19&lt;='様式３（療養者名簿）（⑤の場合）'!$BK71,1,0),0),0)</f>
        <v>0</v>
      </c>
      <c r="RM66" s="248">
        <f>IF(RM$19-'様式３（療養者名簿）（⑤の場合）'!$BJ71+1&lt;=15,IF(RM$19&gt;='様式３（療養者名簿）（⑤の場合）'!$BJ71,IF(RM$19&lt;='様式３（療養者名簿）（⑤の場合）'!$BK71,1,0),0),0)</f>
        <v>0</v>
      </c>
      <c r="RN66" s="248">
        <f>IF(RN$19-'様式３（療養者名簿）（⑤の場合）'!$BJ71+1&lt;=15,IF(RN$19&gt;='様式３（療養者名簿）（⑤の場合）'!$BJ71,IF(RN$19&lt;='様式３（療養者名簿）（⑤の場合）'!$BK71,1,0),0),0)</f>
        <v>0</v>
      </c>
      <c r="RO66" s="248">
        <f>IF(RO$19-'様式３（療養者名簿）（⑤の場合）'!$BJ71+1&lt;=15,IF(RO$19&gt;='様式３（療養者名簿）（⑤の場合）'!$BJ71,IF(RO$19&lt;='様式３（療養者名簿）（⑤の場合）'!$BK71,1,0),0),0)</f>
        <v>0</v>
      </c>
      <c r="RP66" s="248">
        <f>IF(RP$19-'様式３（療養者名簿）（⑤の場合）'!$BJ71+1&lt;=15,IF(RP$19&gt;='様式３（療養者名簿）（⑤の場合）'!$BJ71,IF(RP$19&lt;='様式３（療養者名簿）（⑤の場合）'!$BK71,1,0),0),0)</f>
        <v>0</v>
      </c>
      <c r="RQ66" s="248">
        <f>IF(RQ$19-'様式３（療養者名簿）（⑤の場合）'!$BJ71+1&lt;=15,IF(RQ$19&gt;='様式３（療養者名簿）（⑤の場合）'!$BJ71,IF(RQ$19&lt;='様式３（療養者名簿）（⑤の場合）'!$BK71,1,0),0),0)</f>
        <v>0</v>
      </c>
      <c r="RR66" s="248">
        <f>IF(RR$19-'様式３（療養者名簿）（⑤の場合）'!$BJ71+1&lt;=15,IF(RR$19&gt;='様式３（療養者名簿）（⑤の場合）'!$BJ71,IF(RR$19&lt;='様式３（療養者名簿）（⑤の場合）'!$BK71,1,0),0),0)</f>
        <v>0</v>
      </c>
      <c r="RS66" s="248">
        <f>IF(RS$19-'様式３（療養者名簿）（⑤の場合）'!$BJ71+1&lt;=15,IF(RS$19&gt;='様式３（療養者名簿）（⑤の場合）'!$BJ71,IF(RS$19&lt;='様式３（療養者名簿）（⑤の場合）'!$BK71,1,0),0),0)</f>
        <v>0</v>
      </c>
      <c r="RT66" s="248">
        <f>IF(RT$19-'様式３（療養者名簿）（⑤の場合）'!$BJ71+1&lt;=15,IF(RT$19&gt;='様式３（療養者名簿）（⑤の場合）'!$BJ71,IF(RT$19&lt;='様式３（療養者名簿）（⑤の場合）'!$BK71,1,0),0),0)</f>
        <v>0</v>
      </c>
      <c r="RU66" s="248">
        <f>IF(RU$19-'様式３（療養者名簿）（⑤の場合）'!$BJ71+1&lt;=15,IF(RU$19&gt;='様式３（療養者名簿）（⑤の場合）'!$BJ71,IF(RU$19&lt;='様式３（療養者名簿）（⑤の場合）'!$BK71,1,0),0),0)</f>
        <v>0</v>
      </c>
      <c r="RV66" s="248">
        <f>IF(RV$19-'様式３（療養者名簿）（⑤の場合）'!$BJ71+1&lt;=15,IF(RV$19&gt;='様式３（療養者名簿）（⑤の場合）'!$BJ71,IF(RV$19&lt;='様式３（療養者名簿）（⑤の場合）'!$BK71,1,0),0),0)</f>
        <v>0</v>
      </c>
      <c r="RW66" s="248">
        <f>IF(RW$19-'様式３（療養者名簿）（⑤の場合）'!$BJ71+1&lt;=15,IF(RW$19&gt;='様式３（療養者名簿）（⑤の場合）'!$BJ71,IF(RW$19&lt;='様式３（療養者名簿）（⑤の場合）'!$BK71,1,0),0),0)</f>
        <v>0</v>
      </c>
      <c r="RX66" s="248">
        <f>IF(RX$19-'様式３（療養者名簿）（⑤の場合）'!$BJ71+1&lt;=15,IF(RX$19&gt;='様式３（療養者名簿）（⑤の場合）'!$BJ71,IF(RX$19&lt;='様式３（療養者名簿）（⑤の場合）'!$BK71,1,0),0),0)</f>
        <v>0</v>
      </c>
      <c r="RY66" s="248">
        <f>IF(RY$19-'様式３（療養者名簿）（⑤の場合）'!$BJ71+1&lt;=15,IF(RY$19&gt;='様式３（療養者名簿）（⑤の場合）'!$BJ71,IF(RY$19&lt;='様式３（療養者名簿）（⑤の場合）'!$BK71,1,0),0),0)</f>
        <v>0</v>
      </c>
      <c r="RZ66" s="248">
        <f>IF(RZ$19-'様式３（療養者名簿）（⑤の場合）'!$BJ71+1&lt;=15,IF(RZ$19&gt;='様式３（療養者名簿）（⑤の場合）'!$BJ71,IF(RZ$19&lt;='様式３（療養者名簿）（⑤の場合）'!$BK71,1,0),0),0)</f>
        <v>0</v>
      </c>
      <c r="SA66" s="248">
        <f>IF(SA$19-'様式３（療養者名簿）（⑤の場合）'!$BJ71+1&lt;=15,IF(SA$19&gt;='様式３（療養者名簿）（⑤の場合）'!$BJ71,IF(SA$19&lt;='様式３（療養者名簿）（⑤の場合）'!$BK71,1,0),0),0)</f>
        <v>0</v>
      </c>
      <c r="SB66" s="248">
        <f>IF(SB$19-'様式３（療養者名簿）（⑤の場合）'!$BJ71+1&lt;=15,IF(SB$19&gt;='様式３（療養者名簿）（⑤の場合）'!$BJ71,IF(SB$19&lt;='様式３（療養者名簿）（⑤の場合）'!$BK71,1,0),0),0)</f>
        <v>0</v>
      </c>
      <c r="SC66" s="248">
        <f>IF(SC$19-'様式３（療養者名簿）（⑤の場合）'!$BJ71+1&lt;=15,IF(SC$19&gt;='様式３（療養者名簿）（⑤の場合）'!$BJ71,IF(SC$19&lt;='様式３（療養者名簿）（⑤の場合）'!$BK71,1,0),0),0)</f>
        <v>0</v>
      </c>
      <c r="SD66" s="248">
        <f>IF(SD$19-'様式３（療養者名簿）（⑤の場合）'!$BJ71+1&lt;=15,IF(SD$19&gt;='様式３（療養者名簿）（⑤の場合）'!$BJ71,IF(SD$19&lt;='様式３（療養者名簿）（⑤の場合）'!$BK71,1,0),0),0)</f>
        <v>0</v>
      </c>
      <c r="SE66" s="248">
        <f>IF(SE$19-'様式３（療養者名簿）（⑤の場合）'!$BJ71+1&lt;=15,IF(SE$19&gt;='様式３（療養者名簿）（⑤の場合）'!$BJ71,IF(SE$19&lt;='様式３（療養者名簿）（⑤の場合）'!$BK71,1,0),0),0)</f>
        <v>0</v>
      </c>
      <c r="SF66" s="248">
        <f>IF(SF$19-'様式３（療養者名簿）（⑤の場合）'!$BJ71+1&lt;=15,IF(SF$19&gt;='様式３（療養者名簿）（⑤の場合）'!$BJ71,IF(SF$19&lt;='様式３（療養者名簿）（⑤の場合）'!$BK71,1,0),0),0)</f>
        <v>0</v>
      </c>
      <c r="SG66" s="248">
        <f>IF(SG$19-'様式３（療養者名簿）（⑤の場合）'!$BJ71+1&lt;=15,IF(SG$19&gt;='様式３（療養者名簿）（⑤の場合）'!$BJ71,IF(SG$19&lt;='様式３（療養者名簿）（⑤の場合）'!$BK71,1,0),0),0)</f>
        <v>0</v>
      </c>
      <c r="SH66" s="248">
        <f>IF(SH$19-'様式３（療養者名簿）（⑤の場合）'!$BJ71+1&lt;=15,IF(SH$19&gt;='様式３（療養者名簿）（⑤の場合）'!$BJ71,IF(SH$19&lt;='様式３（療養者名簿）（⑤の場合）'!$BK71,1,0),0),0)</f>
        <v>0</v>
      </c>
      <c r="SI66" s="248">
        <f>IF(SI$19-'様式３（療養者名簿）（⑤の場合）'!$BJ71+1&lt;=15,IF(SI$19&gt;='様式３（療養者名簿）（⑤の場合）'!$BJ71,IF(SI$19&lt;='様式３（療養者名簿）（⑤の場合）'!$BK71,1,0),0),0)</f>
        <v>0</v>
      </c>
      <c r="SJ66" s="248">
        <f>IF(SJ$19-'様式３（療養者名簿）（⑤の場合）'!$BJ71+1&lt;=15,IF(SJ$19&gt;='様式３（療養者名簿）（⑤の場合）'!$BJ71,IF(SJ$19&lt;='様式３（療養者名簿）（⑤の場合）'!$BK71,1,0),0),0)</f>
        <v>0</v>
      </c>
      <c r="SK66" s="248">
        <f>IF(SK$19-'様式３（療養者名簿）（⑤の場合）'!$BJ71+1&lt;=15,IF(SK$19&gt;='様式３（療養者名簿）（⑤の場合）'!$BJ71,IF(SK$19&lt;='様式３（療養者名簿）（⑤の場合）'!$BK71,1,0),0),0)</f>
        <v>0</v>
      </c>
      <c r="SL66" s="248">
        <f>IF(SL$19-'様式３（療養者名簿）（⑤の場合）'!$BJ71+1&lt;=15,IF(SL$19&gt;='様式３（療養者名簿）（⑤の場合）'!$BJ71,IF(SL$19&lt;='様式３（療養者名簿）（⑤の場合）'!$BK71,1,0),0),0)</f>
        <v>0</v>
      </c>
      <c r="SM66" s="248">
        <f>IF(SM$19-'様式３（療養者名簿）（⑤の場合）'!$BJ71+1&lt;=15,IF(SM$19&gt;='様式３（療養者名簿）（⑤の場合）'!$BJ71,IF(SM$19&lt;='様式３（療養者名簿）（⑤の場合）'!$BK71,1,0),0),0)</f>
        <v>0</v>
      </c>
      <c r="SN66" s="248">
        <f>IF(SN$19-'様式３（療養者名簿）（⑤の場合）'!$BJ71+1&lt;=15,IF(SN$19&gt;='様式３（療養者名簿）（⑤の場合）'!$BJ71,IF(SN$19&lt;='様式３（療養者名簿）（⑤の場合）'!$BK71,1,0),0),0)</f>
        <v>0</v>
      </c>
      <c r="SO66" s="248">
        <f>IF(SO$19-'様式３（療養者名簿）（⑤の場合）'!$BJ71+1&lt;=15,IF(SO$19&gt;='様式３（療養者名簿）（⑤の場合）'!$BJ71,IF(SO$19&lt;='様式３（療養者名簿）（⑤の場合）'!$BK71,1,0),0),0)</f>
        <v>0</v>
      </c>
      <c r="SP66" s="248">
        <f>IF(SP$19-'様式３（療養者名簿）（⑤の場合）'!$BJ71+1&lt;=15,IF(SP$19&gt;='様式３（療養者名簿）（⑤の場合）'!$BJ71,IF(SP$19&lt;='様式３（療養者名簿）（⑤の場合）'!$BK71,1,0),0),0)</f>
        <v>0</v>
      </c>
      <c r="SQ66" s="248">
        <f>IF(SQ$19-'様式３（療養者名簿）（⑤の場合）'!$BJ71+1&lt;=15,IF(SQ$19&gt;='様式３（療養者名簿）（⑤の場合）'!$BJ71,IF(SQ$19&lt;='様式３（療養者名簿）（⑤の場合）'!$BK71,1,0),0),0)</f>
        <v>0</v>
      </c>
      <c r="SR66" s="248">
        <f>IF(SR$19-'様式３（療養者名簿）（⑤の場合）'!$BJ71+1&lt;=15,IF(SR$19&gt;='様式３（療養者名簿）（⑤の場合）'!$BJ71,IF(SR$19&lt;='様式３（療養者名簿）（⑤の場合）'!$BK71,1,0),0),0)</f>
        <v>0</v>
      </c>
      <c r="SS66" s="248">
        <f>IF(SS$19-'様式３（療養者名簿）（⑤の場合）'!$BJ71+1&lt;=15,IF(SS$19&gt;='様式３（療養者名簿）（⑤の場合）'!$BJ71,IF(SS$19&lt;='様式３（療養者名簿）（⑤の場合）'!$BK71,1,0),0),0)</f>
        <v>0</v>
      </c>
      <c r="ST66" s="248">
        <f>IF(ST$19-'様式３（療養者名簿）（⑤の場合）'!$BJ71+1&lt;=15,IF(ST$19&gt;='様式３（療養者名簿）（⑤の場合）'!$BJ71,IF(ST$19&lt;='様式３（療養者名簿）（⑤の場合）'!$BK71,1,0),0),0)</f>
        <v>0</v>
      </c>
      <c r="SU66" s="248">
        <f>IF(SU$19-'様式３（療養者名簿）（⑤の場合）'!$BJ71+1&lt;=15,IF(SU$19&gt;='様式３（療養者名簿）（⑤の場合）'!$BJ71,IF(SU$19&lt;='様式３（療養者名簿）（⑤の場合）'!$BK71,1,0),0),0)</f>
        <v>0</v>
      </c>
      <c r="SV66" s="248">
        <f>IF(SV$19-'様式３（療養者名簿）（⑤の場合）'!$BJ71+1&lt;=15,IF(SV$19&gt;='様式３（療養者名簿）（⑤の場合）'!$BJ71,IF(SV$19&lt;='様式３（療養者名簿）（⑤の場合）'!$BK71,1,0),0),0)</f>
        <v>0</v>
      </c>
      <c r="SW66" s="248">
        <f>IF(SW$19-'様式３（療養者名簿）（⑤の場合）'!$BJ71+1&lt;=15,IF(SW$19&gt;='様式３（療養者名簿）（⑤の場合）'!$BJ71,IF(SW$19&lt;='様式３（療養者名簿）（⑤の場合）'!$BK71,1,0),0),0)</f>
        <v>0</v>
      </c>
      <c r="SX66" s="248">
        <f>IF(SX$19-'様式３（療養者名簿）（⑤の場合）'!$BJ71+1&lt;=15,IF(SX$19&gt;='様式３（療養者名簿）（⑤の場合）'!$BJ71,IF(SX$19&lt;='様式３（療養者名簿）（⑤の場合）'!$BK71,1,0),0),0)</f>
        <v>0</v>
      </c>
      <c r="SY66" s="248">
        <f>IF(SY$19-'様式３（療養者名簿）（⑤の場合）'!$BJ71+1&lt;=15,IF(SY$19&gt;='様式３（療養者名簿）（⑤の場合）'!$BJ71,IF(SY$19&lt;='様式３（療養者名簿）（⑤の場合）'!$BK71,1,0),0),0)</f>
        <v>0</v>
      </c>
      <c r="SZ66" s="248">
        <f>IF(SZ$19-'様式３（療養者名簿）（⑤の場合）'!$BJ71+1&lt;=15,IF(SZ$19&gt;='様式３（療養者名簿）（⑤の場合）'!$BJ71,IF(SZ$19&lt;='様式３（療養者名簿）（⑤の場合）'!$BK71,1,0),0),0)</f>
        <v>0</v>
      </c>
      <c r="TA66" s="248">
        <f>IF(TA$19-'様式３（療養者名簿）（⑤の場合）'!$BJ71+1&lt;=15,IF(TA$19&gt;='様式３（療養者名簿）（⑤の場合）'!$BJ71,IF(TA$19&lt;='様式３（療養者名簿）（⑤の場合）'!$BK71,1,0),0),0)</f>
        <v>0</v>
      </c>
      <c r="TB66" s="248">
        <f>IF(TB$19-'様式３（療養者名簿）（⑤の場合）'!$BJ71+1&lt;=15,IF(TB$19&gt;='様式３（療養者名簿）（⑤の場合）'!$BJ71,IF(TB$19&lt;='様式３（療養者名簿）（⑤の場合）'!$BK71,1,0),0),0)</f>
        <v>0</v>
      </c>
      <c r="TC66" s="248">
        <f>IF(TC$19-'様式３（療養者名簿）（⑤の場合）'!$BJ71+1&lt;=15,IF(TC$19&gt;='様式３（療養者名簿）（⑤の場合）'!$BJ71,IF(TC$19&lt;='様式３（療養者名簿）（⑤の場合）'!$BK71,1,0),0),0)</f>
        <v>0</v>
      </c>
      <c r="TD66" s="248">
        <f>IF(TD$19-'様式３（療養者名簿）（⑤の場合）'!$BJ71+1&lt;=15,IF(TD$19&gt;='様式３（療養者名簿）（⑤の場合）'!$BJ71,IF(TD$19&lt;='様式３（療養者名簿）（⑤の場合）'!$BK71,1,0),0),0)</f>
        <v>0</v>
      </c>
      <c r="TE66" s="248">
        <f>IF(TE$19-'様式３（療養者名簿）（⑤の場合）'!$BJ71+1&lt;=15,IF(TE$19&gt;='様式３（療養者名簿）（⑤の場合）'!$BJ71,IF(TE$19&lt;='様式３（療養者名簿）（⑤の場合）'!$BK71,1,0),0),0)</f>
        <v>0</v>
      </c>
      <c r="TF66" s="248">
        <f>IF(TF$19-'様式３（療養者名簿）（⑤の場合）'!$BJ71+1&lt;=15,IF(TF$19&gt;='様式３（療養者名簿）（⑤の場合）'!$BJ71,IF(TF$19&lt;='様式３（療養者名簿）（⑤の場合）'!$BK71,1,0),0),0)</f>
        <v>0</v>
      </c>
      <c r="TG66" s="248">
        <f>IF(TG$19-'様式３（療養者名簿）（⑤の場合）'!$BJ71+1&lt;=15,IF(TG$19&gt;='様式３（療養者名簿）（⑤の場合）'!$BJ71,IF(TG$19&lt;='様式３（療養者名簿）（⑤の場合）'!$BK71,1,0),0),0)</f>
        <v>0</v>
      </c>
      <c r="TH66" s="248">
        <f>IF(TH$19-'様式３（療養者名簿）（⑤の場合）'!$BJ71+1&lt;=15,IF(TH$19&gt;='様式３（療養者名簿）（⑤の場合）'!$BJ71,IF(TH$19&lt;='様式３（療養者名簿）（⑤の場合）'!$BK71,1,0),0),0)</f>
        <v>0</v>
      </c>
      <c r="TI66" s="248">
        <f>IF(TI$19-'様式３（療養者名簿）（⑤の場合）'!$BJ71+1&lt;=15,IF(TI$19&gt;='様式３（療養者名簿）（⑤の場合）'!$BJ71,IF(TI$19&lt;='様式３（療養者名簿）（⑤の場合）'!$BK71,1,0),0),0)</f>
        <v>0</v>
      </c>
      <c r="TJ66" s="248">
        <f>IF(TJ$19-'様式３（療養者名簿）（⑤の場合）'!$BJ71+1&lt;=15,IF(TJ$19&gt;='様式３（療養者名簿）（⑤の場合）'!$BJ71,IF(TJ$19&lt;='様式３（療養者名簿）（⑤の場合）'!$BK71,1,0),0),0)</f>
        <v>0</v>
      </c>
      <c r="TK66" s="248">
        <f>IF(TK$19-'様式３（療養者名簿）（⑤の場合）'!$BJ71+1&lt;=15,IF(TK$19&gt;='様式３（療養者名簿）（⑤の場合）'!$BJ71,IF(TK$19&lt;='様式３（療養者名簿）（⑤の場合）'!$BK71,1,0),0),0)</f>
        <v>0</v>
      </c>
      <c r="TL66" s="248">
        <f>IF(TL$19-'様式３（療養者名簿）（⑤の場合）'!$BJ71+1&lt;=15,IF(TL$19&gt;='様式３（療養者名簿）（⑤の場合）'!$BJ71,IF(TL$19&lt;='様式３（療養者名簿）（⑤の場合）'!$BK71,1,0),0),0)</f>
        <v>0</v>
      </c>
      <c r="TM66" s="248">
        <f>IF(TM$19-'様式３（療養者名簿）（⑤の場合）'!$BJ71+1&lt;=15,IF(TM$19&gt;='様式３（療養者名簿）（⑤の場合）'!$BJ71,IF(TM$19&lt;='様式３（療養者名簿）（⑤の場合）'!$BK71,1,0),0),0)</f>
        <v>0</v>
      </c>
      <c r="TN66" s="248">
        <f>IF(TN$19-'様式３（療養者名簿）（⑤の場合）'!$BJ71+1&lt;=15,IF(TN$19&gt;='様式３（療養者名簿）（⑤の場合）'!$BJ71,IF(TN$19&lt;='様式３（療養者名簿）（⑤の場合）'!$BK71,1,0),0),0)</f>
        <v>0</v>
      </c>
      <c r="TO66" s="248">
        <f>IF(TO$19-'様式３（療養者名簿）（⑤の場合）'!$BJ71+1&lt;=15,IF(TO$19&gt;='様式３（療養者名簿）（⑤の場合）'!$BJ71,IF(TO$19&lt;='様式３（療養者名簿）（⑤の場合）'!$BK71,1,0),0),0)</f>
        <v>0</v>
      </c>
      <c r="TP66" s="248">
        <f>IF(TP$19-'様式３（療養者名簿）（⑤の場合）'!$BJ71+1&lt;=15,IF(TP$19&gt;='様式３（療養者名簿）（⑤の場合）'!$BJ71,IF(TP$19&lt;='様式３（療養者名簿）（⑤の場合）'!$BK71,1,0),0),0)</f>
        <v>0</v>
      </c>
      <c r="TQ66" s="248">
        <f>IF(TQ$19-'様式３（療養者名簿）（⑤の場合）'!$BJ71+1&lt;=15,IF(TQ$19&gt;='様式３（療養者名簿）（⑤の場合）'!$BJ71,IF(TQ$19&lt;='様式３（療養者名簿）（⑤の場合）'!$BK71,1,0),0),0)</f>
        <v>0</v>
      </c>
      <c r="TR66" s="248">
        <f>IF(TR$19-'様式３（療養者名簿）（⑤の場合）'!$BJ71+1&lt;=15,IF(TR$19&gt;='様式３（療養者名簿）（⑤の場合）'!$BJ71,IF(TR$19&lt;='様式３（療養者名簿）（⑤の場合）'!$BK71,1,0),0),0)</f>
        <v>0</v>
      </c>
      <c r="TS66" s="248">
        <f>IF(TS$19-'様式３（療養者名簿）（⑤の場合）'!$BJ71+1&lt;=15,IF(TS$19&gt;='様式３（療養者名簿）（⑤の場合）'!$BJ71,IF(TS$19&lt;='様式３（療養者名簿）（⑤の場合）'!$BK71,1,0),0),0)</f>
        <v>0</v>
      </c>
      <c r="TT66" s="248">
        <f>IF(TT$19-'様式３（療養者名簿）（⑤の場合）'!$BJ71+1&lt;=15,IF(TT$19&gt;='様式３（療養者名簿）（⑤の場合）'!$BJ71,IF(TT$19&lt;='様式３（療養者名簿）（⑤の場合）'!$BK71,1,0),0),0)</f>
        <v>0</v>
      </c>
      <c r="TU66" s="248">
        <f>IF(TU$19-'様式３（療養者名簿）（⑤の場合）'!$BJ71+1&lt;=15,IF(TU$19&gt;='様式３（療養者名簿）（⑤の場合）'!$BJ71,IF(TU$19&lt;='様式３（療養者名簿）（⑤の場合）'!$BK71,1,0),0),0)</f>
        <v>0</v>
      </c>
      <c r="TV66" s="248">
        <f>IF(TV$19-'様式３（療養者名簿）（⑤の場合）'!$BJ71+1&lt;=15,IF(TV$19&gt;='様式３（療養者名簿）（⑤の場合）'!$BJ71,IF(TV$19&lt;='様式３（療養者名簿）（⑤の場合）'!$BK71,1,0),0),0)</f>
        <v>0</v>
      </c>
      <c r="TW66" s="248">
        <f>IF(TW$19-'様式３（療養者名簿）（⑤の場合）'!$BJ71+1&lt;=15,IF(TW$19&gt;='様式３（療養者名簿）（⑤の場合）'!$BJ71,IF(TW$19&lt;='様式３（療養者名簿）（⑤の場合）'!$BK71,1,0),0),0)</f>
        <v>0</v>
      </c>
      <c r="TX66" s="248">
        <f>IF(TX$19-'様式３（療養者名簿）（⑤の場合）'!$BJ71+1&lt;=15,IF(TX$19&gt;='様式３（療養者名簿）（⑤の場合）'!$BJ71,IF(TX$19&lt;='様式３（療養者名簿）（⑤の場合）'!$BK71,1,0),0),0)</f>
        <v>0</v>
      </c>
      <c r="TY66" s="248">
        <f>IF(TY$19-'様式３（療養者名簿）（⑤の場合）'!$BJ71+1&lt;=15,IF(TY$19&gt;='様式３（療養者名簿）（⑤の場合）'!$BJ71,IF(TY$19&lt;='様式３（療養者名簿）（⑤の場合）'!$BK71,1,0),0),0)</f>
        <v>0</v>
      </c>
      <c r="TZ66" s="248">
        <f>IF(TZ$19-'様式３（療養者名簿）（⑤の場合）'!$BJ71+1&lt;=15,IF(TZ$19&gt;='様式３（療養者名簿）（⑤の場合）'!$BJ71,IF(TZ$19&lt;='様式３（療養者名簿）（⑤の場合）'!$BK71,1,0),0),0)</f>
        <v>0</v>
      </c>
      <c r="UA66" s="248">
        <f>IF(UA$19-'様式３（療養者名簿）（⑤の場合）'!$BJ71+1&lt;=15,IF(UA$19&gt;='様式３（療養者名簿）（⑤の場合）'!$BJ71,IF(UA$19&lt;='様式３（療養者名簿）（⑤の場合）'!$BK71,1,0),0),0)</f>
        <v>0</v>
      </c>
      <c r="UB66" s="248">
        <f>IF(UB$19-'様式３（療養者名簿）（⑤の場合）'!$BJ71+1&lt;=15,IF(UB$19&gt;='様式３（療養者名簿）（⑤の場合）'!$BJ71,IF(UB$19&lt;='様式３（療養者名簿）（⑤の場合）'!$BK71,1,0),0),0)</f>
        <v>0</v>
      </c>
      <c r="UC66" s="248">
        <f>IF(UC$19-'様式３（療養者名簿）（⑤の場合）'!$BJ71+1&lt;=15,IF(UC$19&gt;='様式３（療養者名簿）（⑤の場合）'!$BJ71,IF(UC$19&lt;='様式３（療養者名簿）（⑤の場合）'!$BK71,1,0),0),0)</f>
        <v>0</v>
      </c>
      <c r="UD66" s="372">
        <f>IF(UD$19-'様式３（療養者名簿）（⑤の場合）'!$BJ71+1&lt;=15,IF(UD$19&gt;='様式３（療養者名簿）（⑤の場合）'!$BJ71,IF(UD$19&lt;='様式３（療養者名簿）（⑤の場合）'!$BK71,1,0),0),0)</f>
        <v>0</v>
      </c>
      <c r="UE66" s="372">
        <f>IF(UE$19-'様式３（療養者名簿）（⑤の場合）'!$BJ71+1&lt;=15,IF(UE$19&gt;='様式３（療養者名簿）（⑤の場合）'!$BJ71,IF(UE$19&lt;='様式３（療養者名簿）（⑤の場合）'!$BK71,1,0),0),0)</f>
        <v>0</v>
      </c>
      <c r="UF66" s="372">
        <f>IF(UF$19-'様式３（療養者名簿）（⑤の場合）'!$BJ71+1&lt;=15,IF(UF$19&gt;='様式３（療養者名簿）（⑤の場合）'!$BJ71,IF(UF$19&lt;='様式３（療養者名簿）（⑤の場合）'!$BK71,1,0),0),0)</f>
        <v>0</v>
      </c>
      <c r="UG66" s="372">
        <f>IF(UG$19-'様式３（療養者名簿）（⑤の場合）'!$BJ71+1&lt;=15,IF(UG$19&gt;='様式３（療養者名簿）（⑤の場合）'!$BJ71,IF(UG$19&lt;='様式３（療養者名簿）（⑤の場合）'!$BK71,1,0),0),0)</f>
        <v>0</v>
      </c>
      <c r="UH66" s="372">
        <f>IF(UH$19-'様式３（療養者名簿）（⑤の場合）'!$BJ71+1&lt;=15,IF(UH$19&gt;='様式３（療養者名簿）（⑤の場合）'!$BJ71,IF(UH$19&lt;='様式３（療養者名簿）（⑤の場合）'!$BK71,1,0),0),0)</f>
        <v>0</v>
      </c>
      <c r="UI66" s="372">
        <f>IF(UI$19-'様式３（療養者名簿）（⑤の場合）'!$BJ71+1&lt;=15,IF(UI$19&gt;='様式３（療養者名簿）（⑤の場合）'!$BJ71,IF(UI$19&lt;='様式３（療養者名簿）（⑤の場合）'!$BK71,1,0),0),0)</f>
        <v>0</v>
      </c>
      <c r="UJ66" s="372">
        <f>IF(UJ$19-'様式３（療養者名簿）（⑤の場合）'!$BJ71+1&lt;=15,IF(UJ$19&gt;='様式３（療養者名簿）（⑤の場合）'!$BJ71,IF(UJ$19&lt;='様式３（療養者名簿）（⑤の場合）'!$BK71,1,0),0),0)</f>
        <v>0</v>
      </c>
      <c r="UK66" s="372">
        <f>IF(UK$19-'様式３（療養者名簿）（⑤の場合）'!$BJ71+1&lt;=15,IF(UK$19&gt;='様式３（療養者名簿）（⑤の場合）'!$BJ71,IF(UK$19&lt;='様式３（療養者名簿）（⑤の場合）'!$BK71,1,0),0),0)</f>
        <v>0</v>
      </c>
      <c r="UL66" s="372">
        <f>IF(UL$19-'様式３（療養者名簿）（⑤の場合）'!$BJ71+1&lt;=15,IF(UL$19&gt;='様式３（療養者名簿）（⑤の場合）'!$BJ71,IF(UL$19&lt;='様式３（療養者名簿）（⑤の場合）'!$BK71,1,0),0),0)</f>
        <v>0</v>
      </c>
      <c r="UM66" s="372">
        <f>IF(UM$19-'様式３（療養者名簿）（⑤の場合）'!$BJ71+1&lt;=15,IF(UM$19&gt;='様式３（療養者名簿）（⑤の場合）'!$BJ71,IF(UM$19&lt;='様式３（療養者名簿）（⑤の場合）'!$BK71,1,0),0),0)</f>
        <v>0</v>
      </c>
      <c r="UN66" s="372">
        <f>IF(UN$19-'様式３（療養者名簿）（⑤の場合）'!$BJ71+1&lt;=15,IF(UN$19&gt;='様式３（療養者名簿）（⑤の場合）'!$BJ71,IF(UN$19&lt;='様式３（療養者名簿）（⑤の場合）'!$BK71,1,0),0),0)</f>
        <v>0</v>
      </c>
      <c r="UO66" s="372">
        <f>IF(UO$19-'様式３（療養者名簿）（⑤の場合）'!$BJ71+1&lt;=15,IF(UO$19&gt;='様式３（療養者名簿）（⑤の場合）'!$BJ71,IF(UO$19&lt;='様式３（療養者名簿）（⑤の場合）'!$BK71,1,0),0),0)</f>
        <v>0</v>
      </c>
      <c r="UP66" s="372">
        <f>IF(UP$19-'様式３（療養者名簿）（⑤の場合）'!$BJ71+1&lt;=15,IF(UP$19&gt;='様式３（療養者名簿）（⑤の場合）'!$BJ71,IF(UP$19&lt;='様式３（療養者名簿）（⑤の場合）'!$BK71,1,0),0),0)</f>
        <v>0</v>
      </c>
      <c r="UQ66" s="372">
        <f>IF(UQ$19-'様式３（療養者名簿）（⑤の場合）'!$BJ71+1&lt;=15,IF(UQ$19&gt;='様式３（療養者名簿）（⑤の場合）'!$BJ71,IF(UQ$19&lt;='様式３（療養者名簿）（⑤の場合）'!$BK71,1,0),0),0)</f>
        <v>0</v>
      </c>
      <c r="UR66" s="372">
        <f>IF(UR$19-'様式３（療養者名簿）（⑤の場合）'!$BJ71+1&lt;=15,IF(UR$19&gt;='様式３（療養者名簿）（⑤の場合）'!$BJ71,IF(UR$19&lt;='様式３（療養者名簿）（⑤の場合）'!$BK71,1,0),0),0)</f>
        <v>0</v>
      </c>
      <c r="US66" s="372">
        <f>IF(US$19-'様式３（療養者名簿）（⑤の場合）'!$BJ71+1&lt;=15,IF(US$19&gt;='様式３（療養者名簿）（⑤の場合）'!$BJ71,IF(US$19&lt;='様式３（療養者名簿）（⑤の場合）'!$BK71,1,0),0),0)</f>
        <v>0</v>
      </c>
      <c r="UT66" s="372">
        <f>IF(UT$19-'様式３（療養者名簿）（⑤の場合）'!$BJ71+1&lt;=15,IF(UT$19&gt;='様式３（療養者名簿）（⑤の場合）'!$BJ71,IF(UT$19&lt;='様式３（療養者名簿）（⑤の場合）'!$BK71,1,0),0),0)</f>
        <v>0</v>
      </c>
      <c r="UU66" s="372">
        <f>IF(UU$19-'様式３（療養者名簿）（⑤の場合）'!$BJ71+1&lt;=15,IF(UU$19&gt;='様式３（療養者名簿）（⑤の場合）'!$BJ71,IF(UU$19&lt;='様式３（療養者名簿）（⑤の場合）'!$BK71,1,0),0),0)</f>
        <v>0</v>
      </c>
      <c r="UV66" s="372">
        <f>IF(UV$19-'様式３（療養者名簿）（⑤の場合）'!$BJ71+1&lt;=15,IF(UV$19&gt;='様式３（療養者名簿）（⑤の場合）'!$BJ71,IF(UV$19&lt;='様式３（療養者名簿）（⑤の場合）'!$BK71,1,0),0),0)</f>
        <v>0</v>
      </c>
      <c r="UW66" s="372">
        <f>IF(UW$19-'様式３（療養者名簿）（⑤の場合）'!$BJ71+1&lt;=15,IF(UW$19&gt;='様式３（療養者名簿）（⑤の場合）'!$BJ71,IF(UW$19&lt;='様式３（療養者名簿）（⑤の場合）'!$BK71,1,0),0),0)</f>
        <v>0</v>
      </c>
      <c r="UX66" s="372">
        <f>IF(UX$19-'様式３（療養者名簿）（⑤の場合）'!$BJ71+1&lt;=15,IF(UX$19&gt;='様式３（療養者名簿）（⑤の場合）'!$BJ71,IF(UX$19&lt;='様式３（療養者名簿）（⑤の場合）'!$BK71,1,0),0),0)</f>
        <v>0</v>
      </c>
      <c r="UY66" s="372">
        <f>IF(UY$19-'様式３（療養者名簿）（⑤の場合）'!$BJ71+1&lt;=15,IF(UY$19&gt;='様式３（療養者名簿）（⑤の場合）'!$BJ71,IF(UY$19&lt;='様式３（療養者名簿）（⑤の場合）'!$BK71,1,0),0),0)</f>
        <v>0</v>
      </c>
      <c r="UZ66" s="372">
        <f>IF(UZ$19-'様式３（療養者名簿）（⑤の場合）'!$BJ71+1&lt;=15,IF(UZ$19&gt;='様式３（療養者名簿）（⑤の場合）'!$BJ71,IF(UZ$19&lt;='様式３（療養者名簿）（⑤の場合）'!$BK71,1,0),0),0)</f>
        <v>0</v>
      </c>
      <c r="VA66" s="372">
        <f>IF(VA$19-'様式３（療養者名簿）（⑤の場合）'!$BJ71+1&lt;=15,IF(VA$19&gt;='様式３（療養者名簿）（⑤の場合）'!$BJ71,IF(VA$19&lt;='様式３（療養者名簿）（⑤の場合）'!$BK71,1,0),0),0)</f>
        <v>0</v>
      </c>
      <c r="VB66" s="372">
        <f>IF(VB$19-'様式３（療養者名簿）（⑤の場合）'!$BJ71+1&lt;=15,IF(VB$19&gt;='様式３（療養者名簿）（⑤の場合）'!$BJ71,IF(VB$19&lt;='様式３（療養者名簿）（⑤の場合）'!$BK71,1,0),0),0)</f>
        <v>0</v>
      </c>
      <c r="VC66" s="372">
        <f>IF(VC$19-'様式３（療養者名簿）（⑤の場合）'!$BJ71+1&lt;=15,IF(VC$19&gt;='様式３（療養者名簿）（⑤の場合）'!$BJ71,IF(VC$19&lt;='様式３（療養者名簿）（⑤の場合）'!$BK71,1,0),0),0)</f>
        <v>0</v>
      </c>
      <c r="VD66" s="372">
        <f>IF(VD$19-'様式３（療養者名簿）（⑤の場合）'!$BJ71+1&lt;=15,IF(VD$19&gt;='様式３（療養者名簿）（⑤の場合）'!$BJ71,IF(VD$19&lt;='様式３（療養者名簿）（⑤の場合）'!$BK71,1,0),0),0)</f>
        <v>0</v>
      </c>
      <c r="VE66" s="372">
        <f>IF(VE$19-'様式３（療養者名簿）（⑤の場合）'!$BJ71+1&lt;=15,IF(VE$19&gt;='様式３（療養者名簿）（⑤の場合）'!$BJ71,IF(VE$19&lt;='様式３（療養者名簿）（⑤の場合）'!$BK71,1,0),0),0)</f>
        <v>0</v>
      </c>
      <c r="VF66" s="372">
        <f>IF(VF$19-'様式３（療養者名簿）（⑤の場合）'!$BJ71+1&lt;=15,IF(VF$19&gt;='様式３（療養者名簿）（⑤の場合）'!$BJ71,IF(VF$19&lt;='様式３（療養者名簿）（⑤の場合）'!$BK71,1,0),0),0)</f>
        <v>0</v>
      </c>
      <c r="VG66" s="372">
        <f>IF(VG$19-'様式３（療養者名簿）（⑤の場合）'!$BJ71+1&lt;=15,IF(VG$19&gt;='様式３（療養者名簿）（⑤の場合）'!$BJ71,IF(VG$19&lt;='様式３（療養者名簿）（⑤の場合）'!$BK71,1,0),0),0)</f>
        <v>0</v>
      </c>
      <c r="VH66" s="372">
        <f>IF(VH$19-'様式３（療養者名簿）（⑤の場合）'!$BJ71+1&lt;=15,IF(VH$19&gt;='様式３（療養者名簿）（⑤の場合）'!$BJ71,IF(VH$19&lt;='様式３（療養者名簿）（⑤の場合）'!$BK71,1,0),0),0)</f>
        <v>0</v>
      </c>
      <c r="VI66" s="372">
        <f>IF(VI$19-'様式３（療養者名簿）（⑤の場合）'!$BJ71+1&lt;=15,IF(VI$19&gt;='様式３（療養者名簿）（⑤の場合）'!$BJ71,IF(VI$19&lt;='様式３（療養者名簿）（⑤の場合）'!$BK71,1,0),0),0)</f>
        <v>0</v>
      </c>
      <c r="VJ66" s="372">
        <f>IF(VJ$19-'様式３（療養者名簿）（⑤の場合）'!$BJ71+1&lt;=15,IF(VJ$19&gt;='様式３（療養者名簿）（⑤の場合）'!$BJ71,IF(VJ$19&lt;='様式３（療養者名簿）（⑤の場合）'!$BK71,1,0),0),0)</f>
        <v>0</v>
      </c>
      <c r="VK66" s="372">
        <f>IF(VK$19-'様式３（療養者名簿）（⑤の場合）'!$BJ71+1&lt;=15,IF(VK$19&gt;='様式３（療養者名簿）（⑤の場合）'!$BJ71,IF(VK$19&lt;='様式３（療養者名簿）（⑤の場合）'!$BK71,1,0),0),0)</f>
        <v>0</v>
      </c>
      <c r="VL66" s="372">
        <f>IF(VL$19-'様式３（療養者名簿）（⑤の場合）'!$BJ71+1&lt;=15,IF(VL$19&gt;='様式３（療養者名簿）（⑤の場合）'!$BJ71,IF(VL$19&lt;='様式３（療養者名簿）（⑤の場合）'!$BK71,1,0),0),0)</f>
        <v>0</v>
      </c>
      <c r="VM66" s="372">
        <f>IF(VM$19-'様式３（療養者名簿）（⑤の場合）'!$BJ71+1&lt;=15,IF(VM$19&gt;='様式３（療養者名簿）（⑤の場合）'!$BJ71,IF(VM$19&lt;='様式３（療養者名簿）（⑤の場合）'!$BK71,1,0),0),0)</f>
        <v>0</v>
      </c>
      <c r="VN66" s="372">
        <f>IF(VN$19-'様式３（療養者名簿）（⑤の場合）'!$BJ71+1&lt;=15,IF(VN$19&gt;='様式３（療養者名簿）（⑤の場合）'!$BJ71,IF(VN$19&lt;='様式３（療養者名簿）（⑤の場合）'!$BK71,1,0),0),0)</f>
        <v>0</v>
      </c>
      <c r="VO66" s="372">
        <f>IF(VO$19-'様式３（療養者名簿）（⑤の場合）'!$BJ71+1&lt;=15,IF(VO$19&gt;='様式３（療養者名簿）（⑤の場合）'!$BJ71,IF(VO$19&lt;='様式３（療養者名簿）（⑤の場合）'!$BK71,1,0),0),0)</f>
        <v>0</v>
      </c>
      <c r="VP66" s="372">
        <f>IF(VP$19-'様式３（療養者名簿）（⑤の場合）'!$BJ71+1&lt;=15,IF(VP$19&gt;='様式３（療養者名簿）（⑤の場合）'!$BJ71,IF(VP$19&lt;='様式３（療養者名簿）（⑤の場合）'!$BK71,1,0),0),0)</f>
        <v>0</v>
      </c>
      <c r="VQ66" s="372">
        <f>IF(VQ$19-'様式３（療養者名簿）（⑤の場合）'!$BJ71+1&lt;=15,IF(VQ$19&gt;='様式３（療養者名簿）（⑤の場合）'!$BJ71,IF(VQ$19&lt;='様式３（療養者名簿）（⑤の場合）'!$BK71,1,0),0),0)</f>
        <v>0</v>
      </c>
      <c r="VR66" s="372">
        <f>IF(VR$19-'様式３（療養者名簿）（⑤の場合）'!$BJ71+1&lt;=15,IF(VR$19&gt;='様式３（療養者名簿）（⑤の場合）'!$BJ71,IF(VR$19&lt;='様式３（療養者名簿）（⑤の場合）'!$BK71,1,0),0),0)</f>
        <v>0</v>
      </c>
      <c r="VS66" s="372">
        <f>IF(VS$19-'様式３（療養者名簿）（⑤の場合）'!$BJ71+1&lt;=15,IF(VS$19&gt;='様式３（療養者名簿）（⑤の場合）'!$BJ71,IF(VS$19&lt;='様式３（療養者名簿）（⑤の場合）'!$BK71,1,0),0),0)</f>
        <v>0</v>
      </c>
      <c r="VT66" s="372">
        <f>IF(VT$19-'様式３（療養者名簿）（⑤の場合）'!$BJ71+1&lt;=15,IF(VT$19&gt;='様式３（療養者名簿）（⑤の場合）'!$BJ71,IF(VT$19&lt;='様式３（療養者名簿）（⑤の場合）'!$BK71,1,0),0),0)</f>
        <v>0</v>
      </c>
      <c r="VU66" s="372">
        <f>IF(VU$19-'様式３（療養者名簿）（⑤の場合）'!$BJ71+1&lt;=15,IF(VU$19&gt;='様式３（療養者名簿）（⑤の場合）'!$BJ71,IF(VU$19&lt;='様式３（療養者名簿）（⑤の場合）'!$BK71,1,0),0),0)</f>
        <v>0</v>
      </c>
      <c r="VV66" s="372">
        <f>IF(VV$19-'様式３（療養者名簿）（⑤の場合）'!$BJ71+1&lt;=15,IF(VV$19&gt;='様式３（療養者名簿）（⑤の場合）'!$BJ71,IF(VV$19&lt;='様式３（療養者名簿）（⑤の場合）'!$BK71,1,0),0),0)</f>
        <v>0</v>
      </c>
      <c r="VW66" s="372">
        <f>IF(VW$19-'様式３（療養者名簿）（⑤の場合）'!$BJ71+1&lt;=15,IF(VW$19&gt;='様式３（療養者名簿）（⑤の場合）'!$BJ71,IF(VW$19&lt;='様式３（療養者名簿）（⑤の場合）'!$BK71,1,0),0),0)</f>
        <v>0</v>
      </c>
      <c r="VX66" s="372">
        <f>IF(VX$19-'様式３（療養者名簿）（⑤の場合）'!$BJ71+1&lt;=15,IF(VX$19&gt;='様式３（療養者名簿）（⑤の場合）'!$BJ71,IF(VX$19&lt;='様式３（療養者名簿）（⑤の場合）'!$BK71,1,0),0),0)</f>
        <v>0</v>
      </c>
      <c r="VY66" s="372">
        <f>IF(VY$19-'様式３（療養者名簿）（⑤の場合）'!$BJ71+1&lt;=15,IF(VY$19&gt;='様式３（療養者名簿）（⑤の場合）'!$BJ71,IF(VY$19&lt;='様式３（療養者名簿）（⑤の場合）'!$BK71,1,0),0),0)</f>
        <v>0</v>
      </c>
      <c r="VZ66" s="372">
        <f>IF(VZ$19-'様式３（療養者名簿）（⑤の場合）'!$BJ71+1&lt;=15,IF(VZ$19&gt;='様式３（療養者名簿）（⑤の場合）'!$BJ71,IF(VZ$19&lt;='様式３（療養者名簿）（⑤の場合）'!$BK71,1,0),0),0)</f>
        <v>0</v>
      </c>
      <c r="WA66" s="372">
        <f>IF(WA$19-'様式３（療養者名簿）（⑤の場合）'!$BJ71+1&lt;=15,IF(WA$19&gt;='様式３（療養者名簿）（⑤の場合）'!$BJ71,IF(WA$19&lt;='様式３（療養者名簿）（⑤の場合）'!$BK71,1,0),0),0)</f>
        <v>0</v>
      </c>
      <c r="WB66" s="372">
        <f>IF(WB$19-'様式３（療養者名簿）（⑤の場合）'!$BJ71+1&lt;=15,IF(WB$19&gt;='様式３（療養者名簿）（⑤の場合）'!$BJ71,IF(WB$19&lt;='様式３（療養者名簿）（⑤の場合）'!$BK71,1,0),0),0)</f>
        <v>0</v>
      </c>
      <c r="WC66" s="372">
        <f>IF(WC$19-'様式３（療養者名簿）（⑤の場合）'!$BJ71+1&lt;=15,IF(WC$19&gt;='様式３（療養者名簿）（⑤の場合）'!$BJ71,IF(WC$19&lt;='様式３（療養者名簿）（⑤の場合）'!$BK71,1,0),0),0)</f>
        <v>0</v>
      </c>
      <c r="WD66" s="372">
        <f>IF(WD$19-'様式３（療養者名簿）（⑤の場合）'!$BJ71+1&lt;=15,IF(WD$19&gt;='様式３（療養者名簿）（⑤の場合）'!$BJ71,IF(WD$19&lt;='様式３（療養者名簿）（⑤の場合）'!$BK71,1,0),0),0)</f>
        <v>0</v>
      </c>
      <c r="WE66" s="372">
        <f>IF(WE$19-'様式３（療養者名簿）（⑤の場合）'!$BJ71+1&lt;=15,IF(WE$19&gt;='様式３（療養者名簿）（⑤の場合）'!$BJ71,IF(WE$19&lt;='様式３（療養者名簿）（⑤の場合）'!$BK71,1,0),0),0)</f>
        <v>0</v>
      </c>
      <c r="WF66" s="372">
        <f>IF(WF$19-'様式３（療養者名簿）（⑤の場合）'!$BJ71+1&lt;=15,IF(WF$19&gt;='様式３（療養者名簿）（⑤の場合）'!$BJ71,IF(WF$19&lt;='様式３（療養者名簿）（⑤の場合）'!$BK71,1,0),0),0)</f>
        <v>0</v>
      </c>
      <c r="WG66" s="372">
        <f>IF(WG$19-'様式３（療養者名簿）（⑤の場合）'!$BJ71+1&lt;=15,IF(WG$19&gt;='様式３（療養者名簿）（⑤の場合）'!$BJ71,IF(WG$19&lt;='様式３（療養者名簿）（⑤の場合）'!$BK71,1,0),0),0)</f>
        <v>0</v>
      </c>
      <c r="WH66" s="372">
        <f>IF(WH$19-'様式３（療養者名簿）（⑤の場合）'!$BJ71+1&lt;=15,IF(WH$19&gt;='様式３（療養者名簿）（⑤の場合）'!$BJ71,IF(WH$19&lt;='様式３（療養者名簿）（⑤の場合）'!$BK71,1,0),0),0)</f>
        <v>0</v>
      </c>
      <c r="WI66" s="372">
        <f>IF(WI$19-'様式３（療養者名簿）（⑤の場合）'!$BJ71+1&lt;=15,IF(WI$19&gt;='様式３（療養者名簿）（⑤の場合）'!$BJ71,IF(WI$19&lt;='様式３（療養者名簿）（⑤の場合）'!$BK71,1,0),0),0)</f>
        <v>0</v>
      </c>
      <c r="WJ66" s="372">
        <f>IF(WJ$19-'様式３（療養者名簿）（⑤の場合）'!$BJ71+1&lt;=15,IF(WJ$19&gt;='様式３（療養者名簿）（⑤の場合）'!$BJ71,IF(WJ$19&lt;='様式３（療養者名簿）（⑤の場合）'!$BK71,1,0),0),0)</f>
        <v>0</v>
      </c>
      <c r="WK66" s="372">
        <f>IF(WK$19-'様式３（療養者名簿）（⑤の場合）'!$BJ71+1&lt;=15,IF(WK$19&gt;='様式３（療養者名簿）（⑤の場合）'!$BJ71,IF(WK$19&lt;='様式３（療養者名簿）（⑤の場合）'!$BK71,1,0),0),0)</f>
        <v>0</v>
      </c>
      <c r="WL66" s="372">
        <f>IF(WL$19-'様式３（療養者名簿）（⑤の場合）'!$BJ71+1&lt;=15,IF(WL$19&gt;='様式３（療養者名簿）（⑤の場合）'!$BJ71,IF(WL$19&lt;='様式３（療養者名簿）（⑤の場合）'!$BK71,1,0),0),0)</f>
        <v>0</v>
      </c>
      <c r="WM66" s="372">
        <f>IF(WM$19-'様式３（療養者名簿）（⑤の場合）'!$BJ71+1&lt;=15,IF(WM$19&gt;='様式３（療養者名簿）（⑤の場合）'!$BJ71,IF(WM$19&lt;='様式３（療養者名簿）（⑤の場合）'!$BK71,1,0),0),0)</f>
        <v>0</v>
      </c>
      <c r="WN66" s="372">
        <f>IF(WN$19-'様式３（療養者名簿）（⑤の場合）'!$BJ71+1&lt;=15,IF(WN$19&gt;='様式３（療養者名簿）（⑤の場合）'!$BJ71,IF(WN$19&lt;='様式３（療養者名簿）（⑤の場合）'!$BK71,1,0),0),0)</f>
        <v>0</v>
      </c>
      <c r="WO66" s="372">
        <f>IF(WO$19-'様式３（療養者名簿）（⑤の場合）'!$BJ71+1&lt;=15,IF(WO$19&gt;='様式３（療養者名簿）（⑤の場合）'!$BJ71,IF(WO$19&lt;='様式３（療養者名簿）（⑤の場合）'!$BK71,1,0),0),0)</f>
        <v>0</v>
      </c>
      <c r="WP66" s="372">
        <f>IF(WP$19-'様式３（療養者名簿）（⑤の場合）'!$BJ71+1&lt;=15,IF(WP$19&gt;='様式３（療養者名簿）（⑤の場合）'!$BJ71,IF(WP$19&lt;='様式３（療養者名簿）（⑤の場合）'!$BK71,1,0),0),0)</f>
        <v>0</v>
      </c>
      <c r="WQ66" s="372">
        <f>IF(WQ$19-'様式３（療養者名簿）（⑤の場合）'!$BJ71+1&lt;=15,IF(WQ$19&gt;='様式３（療養者名簿）（⑤の場合）'!$BJ71,IF(WQ$19&lt;='様式３（療養者名簿）（⑤の場合）'!$BK71,1,0),0),0)</f>
        <v>0</v>
      </c>
      <c r="WR66" s="372">
        <f>IF(WR$19-'様式３（療養者名簿）（⑤の場合）'!$BJ71+1&lt;=15,IF(WR$19&gt;='様式３（療養者名簿）（⑤の場合）'!$BJ71,IF(WR$19&lt;='様式３（療養者名簿）（⑤の場合）'!$BK71,1,0),0),0)</f>
        <v>0</v>
      </c>
      <c r="WS66" s="372">
        <f>IF(WS$19-'様式３（療養者名簿）（⑤の場合）'!$BJ71+1&lt;=15,IF(WS$19&gt;='様式３（療養者名簿）（⑤の場合）'!$BJ71,IF(WS$19&lt;='様式３（療養者名簿）（⑤の場合）'!$BK71,1,0),0),0)</f>
        <v>0</v>
      </c>
      <c r="WT66" s="372">
        <f>IF(WT$19-'様式３（療養者名簿）（⑤の場合）'!$BJ71+1&lt;=15,IF(WT$19&gt;='様式３（療養者名簿）（⑤の場合）'!$BJ71,IF(WT$19&lt;='様式３（療養者名簿）（⑤の場合）'!$BK71,1,0),0),0)</f>
        <v>0</v>
      </c>
      <c r="WU66" s="372">
        <f>IF(WU$19-'様式３（療養者名簿）（⑤の場合）'!$BJ71+1&lt;=15,IF(WU$19&gt;='様式３（療養者名簿）（⑤の場合）'!$BJ71,IF(WU$19&lt;='様式３（療養者名簿）（⑤の場合）'!$BK71,1,0),0),0)</f>
        <v>0</v>
      </c>
      <c r="WV66" s="372">
        <f>IF(WV$19-'様式３（療養者名簿）（⑤の場合）'!$BJ71+1&lt;=15,IF(WV$19&gt;='様式３（療養者名簿）（⑤の場合）'!$BJ71,IF(WV$19&lt;='様式３（療養者名簿）（⑤の場合）'!$BK71,1,0),0),0)</f>
        <v>0</v>
      </c>
      <c r="WW66" s="372">
        <f>IF(WW$19-'様式３（療養者名簿）（⑤の場合）'!$BJ71+1&lt;=15,IF(WW$19&gt;='様式３（療養者名簿）（⑤の場合）'!$BJ71,IF(WW$19&lt;='様式３（療養者名簿）（⑤の場合）'!$BK71,1,0),0),0)</f>
        <v>0</v>
      </c>
      <c r="WX66" s="372">
        <f>IF(WX$19-'様式３（療養者名簿）（⑤の場合）'!$BJ71+1&lt;=15,IF(WX$19&gt;='様式３（療養者名簿）（⑤の場合）'!$BJ71,IF(WX$19&lt;='様式３（療養者名簿）（⑤の場合）'!$BK71,1,0),0),0)</f>
        <v>0</v>
      </c>
      <c r="WY66" s="372">
        <f>IF(WY$19-'様式３（療養者名簿）（⑤の場合）'!$BJ71+1&lt;=15,IF(WY$19&gt;='様式３（療養者名簿）（⑤の場合）'!$BJ71,IF(WY$19&lt;='様式３（療養者名簿）（⑤の場合）'!$BK71,1,0),0),0)</f>
        <v>0</v>
      </c>
      <c r="WZ66" s="372">
        <f>IF(WZ$19-'様式３（療養者名簿）（⑤の場合）'!$BJ71+1&lt;=15,IF(WZ$19&gt;='様式３（療養者名簿）（⑤の場合）'!$BJ71,IF(WZ$19&lt;='様式３（療養者名簿）（⑤の場合）'!$BK71,1,0),0),0)</f>
        <v>0</v>
      </c>
      <c r="XA66" s="372">
        <f>IF(XA$19-'様式３（療養者名簿）（⑤の場合）'!$BJ71+1&lt;=15,IF(XA$19&gt;='様式３（療養者名簿）（⑤の場合）'!$BJ71,IF(XA$19&lt;='様式３（療養者名簿）（⑤の場合）'!$BK71,1,0),0),0)</f>
        <v>0</v>
      </c>
      <c r="XB66" s="372">
        <f>IF(XB$19-'様式３（療養者名簿）（⑤の場合）'!$BJ71+1&lt;=15,IF(XB$19&gt;='様式３（療養者名簿）（⑤の場合）'!$BJ71,IF(XB$19&lt;='様式３（療養者名簿）（⑤の場合）'!$BK71,1,0),0),0)</f>
        <v>0</v>
      </c>
      <c r="XC66" s="372">
        <f>IF(XC$19-'様式３（療養者名簿）（⑤の場合）'!$BJ71+1&lt;=15,IF(XC$19&gt;='様式３（療養者名簿）（⑤の場合）'!$BJ71,IF(XC$19&lt;='様式３（療養者名簿）（⑤の場合）'!$BK71,1,0),0),0)</f>
        <v>0</v>
      </c>
      <c r="XD66" s="372">
        <f>IF(XD$19-'様式３（療養者名簿）（⑤の場合）'!$BJ71+1&lt;=15,IF(XD$19&gt;='様式３（療養者名簿）（⑤の場合）'!$BJ71,IF(XD$19&lt;='様式３（療養者名簿）（⑤の場合）'!$BK71,1,0),0),0)</f>
        <v>0</v>
      </c>
      <c r="XE66" s="372">
        <f>IF(XE$19-'様式３（療養者名簿）（⑤の場合）'!$BJ71+1&lt;=15,IF(XE$19&gt;='様式３（療養者名簿）（⑤の場合）'!$BJ71,IF(XE$19&lt;='様式３（療養者名簿）（⑤の場合）'!$BK71,1,0),0),0)</f>
        <v>0</v>
      </c>
      <c r="XF66" s="372">
        <f>IF(XF$19-'様式３（療養者名簿）（⑤の場合）'!$BJ71+1&lt;=15,IF(XF$19&gt;='様式３（療養者名簿）（⑤の場合）'!$BJ71,IF(XF$19&lt;='様式３（療養者名簿）（⑤の場合）'!$BK71,1,0),0),0)</f>
        <v>0</v>
      </c>
      <c r="XG66" s="372">
        <f>IF(XG$19-'様式３（療養者名簿）（⑤の場合）'!$BJ71+1&lt;=15,IF(XG$19&gt;='様式３（療養者名簿）（⑤の場合）'!$BJ71,IF(XG$19&lt;='様式３（療養者名簿）（⑤の場合）'!$BK71,1,0),0),0)</f>
        <v>0</v>
      </c>
      <c r="XH66" s="372">
        <f>IF(XH$19-'様式３（療養者名簿）（⑤の場合）'!$BJ71+1&lt;=15,IF(XH$19&gt;='様式３（療養者名簿）（⑤の場合）'!$BJ71,IF(XH$19&lt;='様式３（療養者名簿）（⑤の場合）'!$BK71,1,0),0),0)</f>
        <v>0</v>
      </c>
      <c r="XI66" s="372">
        <f>IF(XI$19-'様式３（療養者名簿）（⑤の場合）'!$BJ71+1&lt;=15,IF(XI$19&gt;='様式３（療養者名簿）（⑤の場合）'!$BJ71,IF(XI$19&lt;='様式３（療養者名簿）（⑤の場合）'!$BK71,1,0),0),0)</f>
        <v>0</v>
      </c>
      <c r="XJ66" s="372">
        <f>IF(XJ$19-'様式３（療養者名簿）（⑤の場合）'!$BJ71+1&lt;=15,IF(XJ$19&gt;='様式３（療養者名簿）（⑤の場合）'!$BJ71,IF(XJ$19&lt;='様式３（療養者名簿）（⑤の場合）'!$BK71,1,0),0),0)</f>
        <v>0</v>
      </c>
      <c r="XK66" s="372">
        <f>IF(XK$19-'様式３（療養者名簿）（⑤の場合）'!$BJ71+1&lt;=15,IF(XK$19&gt;='様式３（療養者名簿）（⑤の場合）'!$BJ71,IF(XK$19&lt;='様式３（療養者名簿）（⑤の場合）'!$BK71,1,0),0),0)</f>
        <v>0</v>
      </c>
      <c r="XL66" s="372">
        <f>IF(XL$19-'様式３（療養者名簿）（⑤の場合）'!$BJ71+1&lt;=15,IF(XL$19&gt;='様式３（療養者名簿）（⑤の場合）'!$BJ71,IF(XL$19&lt;='様式３（療養者名簿）（⑤の場合）'!$BK71,1,0),0),0)</f>
        <v>0</v>
      </c>
      <c r="XM66" s="372">
        <f>IF(XM$19-'様式３（療養者名簿）（⑤の場合）'!$BJ71+1&lt;=15,IF(XM$19&gt;='様式３（療養者名簿）（⑤の場合）'!$BJ71,IF(XM$19&lt;='様式３（療養者名簿）（⑤の場合）'!$BK71,1,0),0),0)</f>
        <v>0</v>
      </c>
      <c r="XN66" s="372">
        <f>IF(XN$19-'様式３（療養者名簿）（⑤の場合）'!$BJ71+1&lt;=15,IF(XN$19&gt;='様式３（療養者名簿）（⑤の場合）'!$BJ71,IF(XN$19&lt;='様式３（療養者名簿）（⑤の場合）'!$BK71,1,0),0),0)</f>
        <v>0</v>
      </c>
      <c r="XO66" s="372">
        <f>IF(XO$19-'様式３（療養者名簿）（⑤の場合）'!$BJ71+1&lt;=15,IF(XO$19&gt;='様式３（療養者名簿）（⑤の場合）'!$BJ71,IF(XO$19&lt;='様式３（療養者名簿）（⑤の場合）'!$BK71,1,0),0),0)</f>
        <v>0</v>
      </c>
      <c r="XP66" s="372">
        <f>IF(XP$19-'様式３（療養者名簿）（⑤の場合）'!$BJ71+1&lt;=15,IF(XP$19&gt;='様式３（療養者名簿）（⑤の場合）'!$BJ71,IF(XP$19&lt;='様式３（療養者名簿）（⑤の場合）'!$BK71,1,0),0),0)</f>
        <v>0</v>
      </c>
      <c r="XQ66" s="372">
        <f>IF(XQ$19-'様式３（療養者名簿）（⑤の場合）'!$BJ71+1&lt;=15,IF(XQ$19&gt;='様式３（療養者名簿）（⑤の場合）'!$BJ71,IF(XQ$19&lt;='様式３（療養者名簿）（⑤の場合）'!$BK71,1,0),0),0)</f>
        <v>0</v>
      </c>
      <c r="XR66" s="372">
        <f>IF(XR$19-'様式３（療養者名簿）（⑤の場合）'!$BJ71+1&lt;=15,IF(XR$19&gt;='様式３（療養者名簿）（⑤の場合）'!$BJ71,IF(XR$19&lt;='様式３（療養者名簿）（⑤の場合）'!$BK71,1,0),0),0)</f>
        <v>0</v>
      </c>
      <c r="XS66" s="372">
        <f>IF(XS$19-'様式３（療養者名簿）（⑤の場合）'!$BJ71+1&lt;=15,IF(XS$19&gt;='様式３（療養者名簿）（⑤の場合）'!$BJ71,IF(XS$19&lt;='様式３（療養者名簿）（⑤の場合）'!$BK71,1,0),0),0)</f>
        <v>0</v>
      </c>
      <c r="XT66" s="372">
        <f>IF(XT$19-'様式３（療養者名簿）（⑤の場合）'!$BJ71+1&lt;=15,IF(XT$19&gt;='様式３（療養者名簿）（⑤の場合）'!$BJ71,IF(XT$19&lt;='様式３（療養者名簿）（⑤の場合）'!$BK71,1,0),0),0)</f>
        <v>0</v>
      </c>
      <c r="XU66" s="372">
        <f>IF(XU$19-'様式３（療養者名簿）（⑤の場合）'!$BJ71+1&lt;=15,IF(XU$19&gt;='様式３（療養者名簿）（⑤の場合）'!$BJ71,IF(XU$19&lt;='様式３（療養者名簿）（⑤の場合）'!$BK71,1,0),0),0)</f>
        <v>0</v>
      </c>
      <c r="XV66" s="372">
        <f>IF(XV$19-'様式３（療養者名簿）（⑤の場合）'!$BJ71+1&lt;=15,IF(XV$19&gt;='様式３（療養者名簿）（⑤の場合）'!$BJ71,IF(XV$19&lt;='様式３（療養者名簿）（⑤の場合）'!$BK71,1,0),0),0)</f>
        <v>0</v>
      </c>
      <c r="XW66" s="372">
        <f>IF(XW$19-'様式３（療養者名簿）（⑤の場合）'!$BJ71+1&lt;=15,IF(XW$19&gt;='様式３（療養者名簿）（⑤の場合）'!$BJ71,IF(XW$19&lt;='様式３（療養者名簿）（⑤の場合）'!$BK71,1,0),0),0)</f>
        <v>0</v>
      </c>
      <c r="XX66" s="372">
        <f>IF(XX$19-'様式３（療養者名簿）（⑤の場合）'!$BJ71+1&lt;=15,IF(XX$19&gt;='様式３（療養者名簿）（⑤の場合）'!$BJ71,IF(XX$19&lt;='様式３（療養者名簿）（⑤の場合）'!$BK71,1,0),0),0)</f>
        <v>0</v>
      </c>
      <c r="XY66" s="372">
        <f>IF(XY$19-'様式３（療養者名簿）（⑤の場合）'!$BJ71+1&lt;=15,IF(XY$19&gt;='様式３（療養者名簿）（⑤の場合）'!$BJ71,IF(XY$19&lt;='様式３（療養者名簿）（⑤の場合）'!$BK71,1,0),0),0)</f>
        <v>0</v>
      </c>
      <c r="XZ66" s="372">
        <f>IF(XZ$19-'様式３（療養者名簿）（⑤の場合）'!$BJ71+1&lt;=15,IF(XZ$19&gt;='様式３（療養者名簿）（⑤の場合）'!$BJ71,IF(XZ$19&lt;='様式３（療養者名簿）（⑤の場合）'!$BK71,1,0),0),0)</f>
        <v>0</v>
      </c>
      <c r="YA66" s="372">
        <f>IF(YA$19-'様式３（療養者名簿）（⑤の場合）'!$BJ71+1&lt;=15,IF(YA$19&gt;='様式３（療養者名簿）（⑤の場合）'!$BJ71,IF(YA$19&lt;='様式３（療養者名簿）（⑤の場合）'!$BK71,1,0),0),0)</f>
        <v>0</v>
      </c>
      <c r="YB66" s="372">
        <f>IF(YB$19-'様式３（療養者名簿）（⑤の場合）'!$BJ71+1&lt;=15,IF(YB$19&gt;='様式３（療養者名簿）（⑤の場合）'!$BJ71,IF(YB$19&lt;='様式３（療養者名簿）（⑤の場合）'!$BK71,1,0),0),0)</f>
        <v>0</v>
      </c>
      <c r="YC66" s="372">
        <f>IF(YC$19-'様式３（療養者名簿）（⑤の場合）'!$BJ71+1&lt;=15,IF(YC$19&gt;='様式３（療養者名簿）（⑤の場合）'!$BJ71,IF(YC$19&lt;='様式３（療養者名簿）（⑤の場合）'!$BK71,1,0),0),0)</f>
        <v>0</v>
      </c>
      <c r="YD66" s="372">
        <f>IF(YD$19-'様式３（療養者名簿）（⑤の場合）'!$BJ71+1&lt;=15,IF(YD$19&gt;='様式３（療養者名簿）（⑤の場合）'!$BJ71,IF(YD$19&lt;='様式３（療養者名簿）（⑤の場合）'!$BK71,1,0),0),0)</f>
        <v>0</v>
      </c>
      <c r="YE66" s="372">
        <f>IF(YE$19-'様式３（療養者名簿）（⑤の場合）'!$BJ71+1&lt;=15,IF(YE$19&gt;='様式３（療養者名簿）（⑤の場合）'!$BJ71,IF(YE$19&lt;='様式３（療養者名簿）（⑤の場合）'!$BK71,1,0),0),0)</f>
        <v>0</v>
      </c>
      <c r="YF66" s="372">
        <f>IF(YF$19-'様式３（療養者名簿）（⑤の場合）'!$BJ71+1&lt;=15,IF(YF$19&gt;='様式３（療養者名簿）（⑤の場合）'!$BJ71,IF(YF$19&lt;='様式３（療養者名簿）（⑤の場合）'!$BK71,1,0),0),0)</f>
        <v>0</v>
      </c>
      <c r="YG66" s="372">
        <f>IF(YG$19-'様式３（療養者名簿）（⑤の場合）'!$BJ71+1&lt;=15,IF(YG$19&gt;='様式３（療養者名簿）（⑤の場合）'!$BJ71,IF(YG$19&lt;='様式３（療養者名簿）（⑤の場合）'!$BK71,1,0),0),0)</f>
        <v>0</v>
      </c>
      <c r="YH66" s="372">
        <f>IF(YH$19-'様式３（療養者名簿）（⑤の場合）'!$BJ71+1&lt;=15,IF(YH$19&gt;='様式３（療養者名簿）（⑤の場合）'!$BJ71,IF(YH$19&lt;='様式３（療養者名簿）（⑤の場合）'!$BK71,1,0),0),0)</f>
        <v>0</v>
      </c>
      <c r="YI66" s="372">
        <f>IF(YI$19-'様式３（療養者名簿）（⑤の場合）'!$BJ71+1&lt;=15,IF(YI$19&gt;='様式３（療養者名簿）（⑤の場合）'!$BJ71,IF(YI$19&lt;='様式３（療養者名簿）（⑤の場合）'!$BK71,1,0),0),0)</f>
        <v>0</v>
      </c>
      <c r="YJ66" s="372">
        <f>IF(YJ$19-'様式３（療養者名簿）（⑤の場合）'!$BJ71+1&lt;=15,IF(YJ$19&gt;='様式３（療養者名簿）（⑤の場合）'!$BJ71,IF(YJ$19&lt;='様式３（療養者名簿）（⑤の場合）'!$BK71,1,0),0),0)</f>
        <v>0</v>
      </c>
      <c r="YK66" s="372">
        <f>IF(YK$19-'様式３（療養者名簿）（⑤の場合）'!$BJ71+1&lt;=15,IF(YK$19&gt;='様式３（療養者名簿）（⑤の場合）'!$BJ71,IF(YK$19&lt;='様式３（療養者名簿）（⑤の場合）'!$BK71,1,0),0),0)</f>
        <v>0</v>
      </c>
      <c r="YL66" s="372">
        <f>IF(YL$19-'様式３（療養者名簿）（⑤の場合）'!$BJ71+1&lt;=15,IF(YL$19&gt;='様式３（療養者名簿）（⑤の場合）'!$BJ71,IF(YL$19&lt;='様式３（療養者名簿）（⑤の場合）'!$BK71,1,0),0),0)</f>
        <v>0</v>
      </c>
      <c r="YM66" s="372">
        <f>IF(YM$19-'様式３（療養者名簿）（⑤の場合）'!$BJ71+1&lt;=15,IF(YM$19&gt;='様式３（療養者名簿）（⑤の場合）'!$BJ71,IF(YM$19&lt;='様式３（療養者名簿）（⑤の場合）'!$BK71,1,0),0),0)</f>
        <v>0</v>
      </c>
      <c r="YN66" s="372">
        <f>IF(YN$19-'様式３（療養者名簿）（⑤の場合）'!$BJ71+1&lt;=15,IF(YN$19&gt;='様式３（療養者名簿）（⑤の場合）'!$BJ71,IF(YN$19&lt;='様式３（療養者名簿）（⑤の場合）'!$BK71,1,0),0),0)</f>
        <v>0</v>
      </c>
      <c r="YO66" s="372">
        <f>IF(YO$19-'様式３（療養者名簿）（⑤の場合）'!$BJ71+1&lt;=15,IF(YO$19&gt;='様式３（療養者名簿）（⑤の場合）'!$BJ71,IF(YO$19&lt;='様式３（療養者名簿）（⑤の場合）'!$BK71,1,0),0),0)</f>
        <v>0</v>
      </c>
      <c r="YP66" s="372">
        <f>IF(YP$19-'様式３（療養者名簿）（⑤の場合）'!$BJ71+1&lt;=15,IF(YP$19&gt;='様式３（療養者名簿）（⑤の場合）'!$BJ71,IF(YP$19&lt;='様式３（療養者名簿）（⑤の場合）'!$BK71,1,0),0),0)</f>
        <v>0</v>
      </c>
      <c r="YQ66" s="372">
        <f>IF(YQ$19-'様式３（療養者名簿）（⑤の場合）'!$BJ71+1&lt;=15,IF(YQ$19&gt;='様式３（療養者名簿）（⑤の場合）'!$BJ71,IF(YQ$19&lt;='様式３（療養者名簿）（⑤の場合）'!$BK71,1,0),0),0)</f>
        <v>0</v>
      </c>
      <c r="YR66" s="372">
        <f>IF(YR$19-'様式３（療養者名簿）（⑤の場合）'!$BJ71+1&lt;=15,IF(YR$19&gt;='様式３（療養者名簿）（⑤の場合）'!$BJ71,IF(YR$19&lt;='様式３（療養者名簿）（⑤の場合）'!$BK71,1,0),0),0)</f>
        <v>0</v>
      </c>
      <c r="YS66" s="372">
        <f>IF(YS$19-'様式３（療養者名簿）（⑤の場合）'!$BJ71+1&lt;=15,IF(YS$19&gt;='様式３（療養者名簿）（⑤の場合）'!$BJ71,IF(YS$19&lt;='様式３（療養者名簿）（⑤の場合）'!$BK71,1,0),0),0)</f>
        <v>0</v>
      </c>
      <c r="YT66" s="372">
        <f>IF(YT$19-'様式３（療養者名簿）（⑤の場合）'!$BJ71+1&lt;=15,IF(YT$19&gt;='様式３（療養者名簿）（⑤の場合）'!$BJ71,IF(YT$19&lt;='様式３（療養者名簿）（⑤の場合）'!$BK71,1,0),0),0)</f>
        <v>0</v>
      </c>
      <c r="YU66" s="372">
        <f>IF(YU$19-'様式３（療養者名簿）（⑤の場合）'!$BJ71+1&lt;=15,IF(YU$19&gt;='様式３（療養者名簿）（⑤の場合）'!$BJ71,IF(YU$19&lt;='様式３（療養者名簿）（⑤の場合）'!$BK71,1,0),0),0)</f>
        <v>0</v>
      </c>
      <c r="YV66" s="372">
        <f>IF(YV$19-'様式３（療養者名簿）（⑤の場合）'!$BJ71+1&lt;=15,IF(YV$19&gt;='様式３（療養者名簿）（⑤の場合）'!$BJ71,IF(YV$19&lt;='様式３（療養者名簿）（⑤の場合）'!$BK71,1,0),0),0)</f>
        <v>0</v>
      </c>
      <c r="YW66" s="372">
        <f>IF(YW$19-'様式３（療養者名簿）（⑤の場合）'!$BJ71+1&lt;=15,IF(YW$19&gt;='様式３（療養者名簿）（⑤の場合）'!$BJ71,IF(YW$19&lt;='様式３（療養者名簿）（⑤の場合）'!$BK71,1,0),0),0)</f>
        <v>0</v>
      </c>
      <c r="YX66" s="372">
        <f>IF(YX$19-'様式３（療養者名簿）（⑤の場合）'!$BJ71+1&lt;=15,IF(YX$19&gt;='様式３（療養者名簿）（⑤の場合）'!$BJ71,IF(YX$19&lt;='様式３（療養者名簿）（⑤の場合）'!$BK71,1,0),0),0)</f>
        <v>0</v>
      </c>
      <c r="YY66" s="372">
        <f>IF(YY$19-'様式３（療養者名簿）（⑤の場合）'!$BJ71+1&lt;=15,IF(YY$19&gt;='様式３（療養者名簿）（⑤の場合）'!$BJ71,IF(YY$19&lt;='様式３（療養者名簿）（⑤の場合）'!$BK71,1,0),0),0)</f>
        <v>0</v>
      </c>
      <c r="YZ66" s="372">
        <f>IF(YZ$19-'様式３（療養者名簿）（⑤の場合）'!$BJ71+1&lt;=15,IF(YZ$19&gt;='様式３（療養者名簿）（⑤の場合）'!$BJ71,IF(YZ$19&lt;='様式３（療養者名簿）（⑤の場合）'!$BK71,1,0),0),0)</f>
        <v>0</v>
      </c>
      <c r="ZA66" s="372">
        <f>IF(ZA$19-'様式３（療養者名簿）（⑤の場合）'!$BJ71+1&lt;=15,IF(ZA$19&gt;='様式３（療養者名簿）（⑤の場合）'!$BJ71,IF(ZA$19&lt;='様式３（療養者名簿）（⑤の場合）'!$BK71,1,0),0),0)</f>
        <v>0</v>
      </c>
      <c r="ZB66" s="372">
        <f>IF(ZB$19-'様式３（療養者名簿）（⑤の場合）'!$BJ71+1&lt;=15,IF(ZB$19&gt;='様式３（療養者名簿）（⑤の場合）'!$BJ71,IF(ZB$19&lt;='様式３（療養者名簿）（⑤の場合）'!$BK71,1,0),0),0)</f>
        <v>0</v>
      </c>
      <c r="ZC66" s="372">
        <f>IF(ZC$19-'様式３（療養者名簿）（⑤の場合）'!$BJ71+1&lt;=15,IF(ZC$19&gt;='様式３（療養者名簿）（⑤の場合）'!$BJ71,IF(ZC$19&lt;='様式３（療養者名簿）（⑤の場合）'!$BK71,1,0),0),0)</f>
        <v>0</v>
      </c>
      <c r="ZD66" s="372">
        <f>IF(ZD$19-'様式３（療養者名簿）（⑤の場合）'!$BJ71+1&lt;=15,IF(ZD$19&gt;='様式３（療養者名簿）（⑤の場合）'!$BJ71,IF(ZD$19&lt;='様式３（療養者名簿）（⑤の場合）'!$BK71,1,0),0),0)</f>
        <v>0</v>
      </c>
      <c r="ZE66" s="372">
        <f>IF(ZE$19-'様式３（療養者名簿）（⑤の場合）'!$BJ71+1&lt;=15,IF(ZE$19&gt;='様式３（療養者名簿）（⑤の場合）'!$BJ71,IF(ZE$19&lt;='様式３（療養者名簿）（⑤の場合）'!$BK71,1,0),0),0)</f>
        <v>0</v>
      </c>
      <c r="ZF66" s="372">
        <f>IF(ZF$19-'様式３（療養者名簿）（⑤の場合）'!$BJ71+1&lt;=15,IF(ZF$19&gt;='様式３（療養者名簿）（⑤の場合）'!$BJ71,IF(ZF$19&lt;='様式３（療養者名簿）（⑤の場合）'!$BK71,1,0),0),0)</f>
        <v>0</v>
      </c>
      <c r="ZG66" s="372">
        <f>IF(ZG$19-'様式３（療養者名簿）（⑤の場合）'!$BJ71+1&lt;=15,IF(ZG$19&gt;='様式３（療養者名簿）（⑤の場合）'!$BJ71,IF(ZG$19&lt;='様式３（療養者名簿）（⑤の場合）'!$BK71,1,0),0),0)</f>
        <v>0</v>
      </c>
      <c r="ZH66" s="372">
        <f>IF(ZH$19-'様式３（療養者名簿）（⑤の場合）'!$BJ71+1&lt;=15,IF(ZH$19&gt;='様式３（療養者名簿）（⑤の場合）'!$BJ71,IF(ZH$19&lt;='様式３（療養者名簿）（⑤の場合）'!$BK71,1,0),0),0)</f>
        <v>0</v>
      </c>
      <c r="ZI66" s="372">
        <f>IF(ZI$19-'様式３（療養者名簿）（⑤の場合）'!$BJ71+1&lt;=15,IF(ZI$19&gt;='様式３（療養者名簿）（⑤の場合）'!$BJ71,IF(ZI$19&lt;='様式３（療養者名簿）（⑤の場合）'!$BK71,1,0),0),0)</f>
        <v>0</v>
      </c>
      <c r="ZJ66" s="372">
        <f>IF(ZJ$19-'様式３（療養者名簿）（⑤の場合）'!$BJ71+1&lt;=15,IF(ZJ$19&gt;='様式３（療養者名簿）（⑤の場合）'!$BJ71,IF(ZJ$19&lt;='様式３（療養者名簿）（⑤の場合）'!$BK71,1,0),0),0)</f>
        <v>0</v>
      </c>
      <c r="ZK66" s="372">
        <f>IF(ZK$19-'様式３（療養者名簿）（⑤の場合）'!$BJ71+1&lt;=15,IF(ZK$19&gt;='様式３（療養者名簿）（⑤の場合）'!$BJ71,IF(ZK$19&lt;='様式３（療養者名簿）（⑤の場合）'!$BK71,1,0),0),0)</f>
        <v>0</v>
      </c>
      <c r="ZL66" s="372">
        <f>IF(ZL$19-'様式３（療養者名簿）（⑤の場合）'!$BJ71+1&lt;=15,IF(ZL$19&gt;='様式３（療養者名簿）（⑤の場合）'!$BJ71,IF(ZL$19&lt;='様式３（療養者名簿）（⑤の場合）'!$BK71,1,0),0),0)</f>
        <v>0</v>
      </c>
      <c r="ZM66" s="372">
        <f>IF(ZM$19-'様式３（療養者名簿）（⑤の場合）'!$BJ71+1&lt;=15,IF(ZM$19&gt;='様式３（療養者名簿）（⑤の場合）'!$BJ71,IF(ZM$19&lt;='様式３（療養者名簿）（⑤の場合）'!$BK71,1,0),0),0)</f>
        <v>0</v>
      </c>
      <c r="ZN66" s="372">
        <f>IF(ZN$19-'様式３（療養者名簿）（⑤の場合）'!$BJ71+1&lt;=15,IF(ZN$19&gt;='様式３（療養者名簿）（⑤の場合）'!$BJ71,IF(ZN$19&lt;='様式３（療養者名簿）（⑤の場合）'!$BK71,1,0),0),0)</f>
        <v>0</v>
      </c>
      <c r="ZO66" s="372">
        <f>IF(ZO$19-'様式３（療養者名簿）（⑤の場合）'!$BJ71+1&lt;=15,IF(ZO$19&gt;='様式３（療養者名簿）（⑤の場合）'!$BJ71,IF(ZO$19&lt;='様式３（療養者名簿）（⑤の場合）'!$BK71,1,0),0),0)</f>
        <v>0</v>
      </c>
      <c r="ZP66" s="372">
        <f>IF(ZP$19-'様式３（療養者名簿）（⑤の場合）'!$BJ71+1&lt;=15,IF(ZP$19&gt;='様式３（療養者名簿）（⑤の場合）'!$BJ71,IF(ZP$19&lt;='様式３（療養者名簿）（⑤の場合）'!$BK71,1,0),0),0)</f>
        <v>0</v>
      </c>
      <c r="ZQ66" s="372">
        <f>IF(ZQ$19-'様式３（療養者名簿）（⑤の場合）'!$BJ71+1&lt;=15,IF(ZQ$19&gt;='様式３（療養者名簿）（⑤の場合）'!$BJ71,IF(ZQ$19&lt;='様式３（療養者名簿）（⑤の場合）'!$BK71,1,0),0),0)</f>
        <v>0</v>
      </c>
      <c r="ZR66" s="372">
        <f>IF(ZR$19-'様式３（療養者名簿）（⑤の場合）'!$BJ71+1&lt;=15,IF(ZR$19&gt;='様式３（療養者名簿）（⑤の場合）'!$BJ71,IF(ZR$19&lt;='様式３（療養者名簿）（⑤の場合）'!$BK71,1,0),0),0)</f>
        <v>0</v>
      </c>
      <c r="ZS66" s="372">
        <f>IF(ZS$19-'様式３（療養者名簿）（⑤の場合）'!$BJ71+1&lt;=15,IF(ZS$19&gt;='様式３（療養者名簿）（⑤の場合）'!$BJ71,IF(ZS$19&lt;='様式３（療養者名簿）（⑤の場合）'!$BK71,1,0),0),0)</f>
        <v>0</v>
      </c>
      <c r="ZT66" s="372">
        <f>IF(ZT$19-'様式３（療養者名簿）（⑤の場合）'!$BJ71+1&lt;=15,IF(ZT$19&gt;='様式３（療養者名簿）（⑤の場合）'!$BJ71,IF(ZT$19&lt;='様式３（療養者名簿）（⑤の場合）'!$BK71,1,0),0),0)</f>
        <v>0</v>
      </c>
      <c r="ZU66" s="372">
        <f>IF(ZU$19-'様式３（療養者名簿）（⑤の場合）'!$BJ71+1&lt;=15,IF(ZU$19&gt;='様式３（療養者名簿）（⑤の場合）'!$BJ71,IF(ZU$19&lt;='様式３（療養者名簿）（⑤の場合）'!$BK71,1,0),0),0)</f>
        <v>0</v>
      </c>
      <c r="ZV66" s="372">
        <f>IF(ZV$19-'様式３（療養者名簿）（⑤の場合）'!$BJ71+1&lt;=15,IF(ZV$19&gt;='様式３（療養者名簿）（⑤の場合）'!$BJ71,IF(ZV$19&lt;='様式３（療養者名簿）（⑤の場合）'!$BK71,1,0),0),0)</f>
        <v>0</v>
      </c>
      <c r="ZW66" s="372">
        <f>IF(ZW$19-'様式３（療養者名簿）（⑤の場合）'!$BJ71+1&lt;=15,IF(ZW$19&gt;='様式３（療養者名簿）（⑤の場合）'!$BJ71,IF(ZW$19&lt;='様式３（療養者名簿）（⑤の場合）'!$BK71,1,0),0),0)</f>
        <v>0</v>
      </c>
      <c r="ZX66" s="372">
        <f>IF(ZX$19-'様式３（療養者名簿）（⑤の場合）'!$BJ71+1&lt;=15,IF(ZX$19&gt;='様式３（療養者名簿）（⑤の場合）'!$BJ71,IF(ZX$19&lt;='様式３（療養者名簿）（⑤の場合）'!$BK71,1,0),0),0)</f>
        <v>0</v>
      </c>
      <c r="ZY66" s="372">
        <f>IF(ZY$19-'様式３（療養者名簿）（⑤の場合）'!$BJ71+1&lt;=15,IF(ZY$19&gt;='様式３（療養者名簿）（⑤の場合）'!$BJ71,IF(ZY$19&lt;='様式３（療養者名簿）（⑤の場合）'!$BK71,1,0),0),0)</f>
        <v>0</v>
      </c>
      <c r="ZZ66" s="372">
        <f>IF(ZZ$19-'様式３（療養者名簿）（⑤の場合）'!$BJ71+1&lt;=15,IF(ZZ$19&gt;='様式３（療養者名簿）（⑤の場合）'!$BJ71,IF(ZZ$19&lt;='様式３（療養者名簿）（⑤の場合）'!$BK71,1,0),0),0)</f>
        <v>0</v>
      </c>
      <c r="AAA66" s="372">
        <f>IF(AAA$19-'様式３（療養者名簿）（⑤の場合）'!$BJ71+1&lt;=15,IF(AAA$19&gt;='様式３（療養者名簿）（⑤の場合）'!$BJ71,IF(AAA$19&lt;='様式３（療養者名簿）（⑤の場合）'!$BK71,1,0),0),0)</f>
        <v>0</v>
      </c>
      <c r="AAB66" s="372">
        <f>IF(AAB$19-'様式３（療養者名簿）（⑤の場合）'!$BJ71+1&lt;=15,IF(AAB$19&gt;='様式３（療養者名簿）（⑤の場合）'!$BJ71,IF(AAB$19&lt;='様式３（療養者名簿）（⑤の場合）'!$BK71,1,0),0),0)</f>
        <v>0</v>
      </c>
      <c r="AAC66" s="372">
        <f>IF(AAC$19-'様式３（療養者名簿）（⑤の場合）'!$BJ71+1&lt;=15,IF(AAC$19&gt;='様式３（療養者名簿）（⑤の場合）'!$BJ71,IF(AAC$19&lt;='様式３（療養者名簿）（⑤の場合）'!$BK71,1,0),0),0)</f>
        <v>0</v>
      </c>
      <c r="AAD66" s="372">
        <f>IF(AAD$19-'様式３（療養者名簿）（⑤の場合）'!$BJ71+1&lt;=15,IF(AAD$19&gt;='様式３（療養者名簿）（⑤の場合）'!$BJ71,IF(AAD$19&lt;='様式３（療養者名簿）（⑤の場合）'!$BK71,1,0),0),0)</f>
        <v>0</v>
      </c>
      <c r="AAE66" s="372">
        <f>IF(AAE$19-'様式３（療養者名簿）（⑤の場合）'!$BJ71+1&lt;=15,IF(AAE$19&gt;='様式３（療養者名簿）（⑤の場合）'!$BJ71,IF(AAE$19&lt;='様式３（療養者名簿）（⑤の場合）'!$BK71,1,0),0),0)</f>
        <v>0</v>
      </c>
      <c r="AAF66" s="372">
        <f>IF(AAF$19-'様式３（療養者名簿）（⑤の場合）'!$BJ71+1&lt;=15,IF(AAF$19&gt;='様式３（療養者名簿）（⑤の場合）'!$BJ71,IF(AAF$19&lt;='様式３（療養者名簿）（⑤の場合）'!$BK71,1,0),0),0)</f>
        <v>0</v>
      </c>
      <c r="AAG66" s="372">
        <f>IF(AAG$19-'様式３（療養者名簿）（⑤の場合）'!$BJ71+1&lt;=15,IF(AAG$19&gt;='様式３（療養者名簿）（⑤の場合）'!$BJ71,IF(AAG$19&lt;='様式３（療養者名簿）（⑤の場合）'!$BK71,1,0),0),0)</f>
        <v>0</v>
      </c>
      <c r="AAH66" s="372">
        <f>IF(AAH$19-'様式３（療養者名簿）（⑤の場合）'!$BJ71+1&lt;=15,IF(AAH$19&gt;='様式３（療養者名簿）（⑤の場合）'!$BJ71,IF(AAH$19&lt;='様式３（療養者名簿）（⑤の場合）'!$BK71,1,0),0),0)</f>
        <v>0</v>
      </c>
      <c r="AAI66" s="372">
        <f>IF(AAI$19-'様式３（療養者名簿）（⑤の場合）'!$BJ71+1&lt;=15,IF(AAI$19&gt;='様式３（療養者名簿）（⑤の場合）'!$BJ71,IF(AAI$19&lt;='様式３（療養者名簿）（⑤の場合）'!$BK71,1,0),0),0)</f>
        <v>0</v>
      </c>
      <c r="AAJ66" s="372">
        <f>IF(AAJ$19-'様式３（療養者名簿）（⑤の場合）'!$BJ71+1&lt;=15,IF(AAJ$19&gt;='様式３（療養者名簿）（⑤の場合）'!$BJ71,IF(AAJ$19&lt;='様式３（療養者名簿）（⑤の場合）'!$BK71,1,0),0),0)</f>
        <v>0</v>
      </c>
      <c r="AAK66" s="372">
        <f>IF(AAK$19-'様式３（療養者名簿）（⑤の場合）'!$BJ71+1&lt;=15,IF(AAK$19&gt;='様式３（療養者名簿）（⑤の場合）'!$BJ71,IF(AAK$19&lt;='様式３（療養者名簿）（⑤の場合）'!$BK71,1,0),0),0)</f>
        <v>0</v>
      </c>
      <c r="AAL66" s="372">
        <f>IF(AAL$19-'様式３（療養者名簿）（⑤の場合）'!$BJ71+1&lt;=15,IF(AAL$19&gt;='様式３（療養者名簿）（⑤の場合）'!$BJ71,IF(AAL$19&lt;='様式３（療養者名簿）（⑤の場合）'!$BK71,1,0),0),0)</f>
        <v>0</v>
      </c>
      <c r="AAM66" s="372">
        <f>IF(AAM$19-'様式３（療養者名簿）（⑤の場合）'!$BJ71+1&lt;=15,IF(AAM$19&gt;='様式３（療養者名簿）（⑤の場合）'!$BJ71,IF(AAM$19&lt;='様式３（療養者名簿）（⑤の場合）'!$BK71,1,0),0),0)</f>
        <v>0</v>
      </c>
      <c r="AAN66" s="372">
        <f>IF(AAN$19-'様式３（療養者名簿）（⑤の場合）'!$BJ71+1&lt;=15,IF(AAN$19&gt;='様式３（療養者名簿）（⑤の場合）'!$BJ71,IF(AAN$19&lt;='様式３（療養者名簿）（⑤の場合）'!$BK71,1,0),0),0)</f>
        <v>0</v>
      </c>
      <c r="AAO66" s="372">
        <f>IF(AAO$19-'様式３（療養者名簿）（⑤の場合）'!$BJ71+1&lt;=15,IF(AAO$19&gt;='様式３（療養者名簿）（⑤の場合）'!$BJ71,IF(AAO$19&lt;='様式３（療養者名簿）（⑤の場合）'!$BK71,1,0),0),0)</f>
        <v>0</v>
      </c>
      <c r="AAP66" s="372">
        <f>IF(AAP$19-'様式３（療養者名簿）（⑤の場合）'!$BJ71+1&lt;=15,IF(AAP$19&gt;='様式３（療養者名簿）（⑤の場合）'!$BJ71,IF(AAP$19&lt;='様式３（療養者名簿）（⑤の場合）'!$BK71,1,0),0),0)</f>
        <v>0</v>
      </c>
      <c r="AAQ66" s="372">
        <f>IF(AAQ$19-'様式３（療養者名簿）（⑤の場合）'!$BJ71+1&lt;=15,IF(AAQ$19&gt;='様式３（療養者名簿）（⑤の場合）'!$BJ71,IF(AAQ$19&lt;='様式３（療養者名簿）（⑤の場合）'!$BK71,1,0),0),0)</f>
        <v>0</v>
      </c>
      <c r="AAR66" s="372">
        <f>IF(AAR$19-'様式３（療養者名簿）（⑤の場合）'!$BJ71+1&lt;=15,IF(AAR$19&gt;='様式３（療養者名簿）（⑤の場合）'!$BJ71,IF(AAR$19&lt;='様式３（療養者名簿）（⑤の場合）'!$BK71,1,0),0),0)</f>
        <v>0</v>
      </c>
      <c r="AAS66" s="372">
        <f>IF(AAS$19-'様式３（療養者名簿）（⑤の場合）'!$BJ71+1&lt;=15,IF(AAS$19&gt;='様式３（療養者名簿）（⑤の場合）'!$BJ71,IF(AAS$19&lt;='様式３（療養者名簿）（⑤の場合）'!$BK71,1,0),0),0)</f>
        <v>0</v>
      </c>
      <c r="AAT66" s="372">
        <f>IF(AAT$19-'様式３（療養者名簿）（⑤の場合）'!$BJ71+1&lt;=15,IF(AAT$19&gt;='様式３（療養者名簿）（⑤の場合）'!$BJ71,IF(AAT$19&lt;='様式３（療養者名簿）（⑤の場合）'!$BK71,1,0),0),0)</f>
        <v>0</v>
      </c>
      <c r="AAU66" s="372">
        <f>IF(AAU$19-'様式３（療養者名簿）（⑤の場合）'!$BJ71+1&lt;=15,IF(AAU$19&gt;='様式３（療養者名簿）（⑤の場合）'!$BJ71,IF(AAU$19&lt;='様式３（療養者名簿）（⑤の場合）'!$BK71,1,0),0),0)</f>
        <v>0</v>
      </c>
      <c r="AAV66" s="372">
        <f>IF(AAV$19-'様式３（療養者名簿）（⑤の場合）'!$BJ71+1&lt;=15,IF(AAV$19&gt;='様式３（療養者名簿）（⑤の場合）'!$BJ71,IF(AAV$19&lt;='様式３（療養者名簿）（⑤の場合）'!$BK71,1,0),0),0)</f>
        <v>0</v>
      </c>
      <c r="AAW66" s="372">
        <f>IF(AAW$19-'様式３（療養者名簿）（⑤の場合）'!$BJ71+1&lt;=15,IF(AAW$19&gt;='様式３（療養者名簿）（⑤の場合）'!$BJ71,IF(AAW$19&lt;='様式３（療養者名簿）（⑤の場合）'!$BK71,1,0),0),0)</f>
        <v>0</v>
      </c>
      <c r="AAX66" s="372">
        <f>IF(AAX$19-'様式３（療養者名簿）（⑤の場合）'!$BJ71+1&lt;=15,IF(AAX$19&gt;='様式３（療養者名簿）（⑤の場合）'!$BJ71,IF(AAX$19&lt;='様式３（療養者名簿）（⑤の場合）'!$BK71,1,0),0),0)</f>
        <v>0</v>
      </c>
      <c r="AAY66" s="372">
        <f>IF(AAY$19-'様式３（療養者名簿）（⑤の場合）'!$BJ71+1&lt;=15,IF(AAY$19&gt;='様式３（療養者名簿）（⑤の場合）'!$BJ71,IF(AAY$19&lt;='様式３（療養者名簿）（⑤の場合）'!$BK71,1,0),0),0)</f>
        <v>0</v>
      </c>
      <c r="AAZ66" s="372">
        <f>IF(AAZ$19-'様式３（療養者名簿）（⑤の場合）'!$BJ71+1&lt;=15,IF(AAZ$19&gt;='様式３（療養者名簿）（⑤の場合）'!$BJ71,IF(AAZ$19&lt;='様式３（療養者名簿）（⑤の場合）'!$BK71,1,0),0),0)</f>
        <v>0</v>
      </c>
      <c r="ABA66" s="372">
        <f>IF(ABA$19-'様式３（療養者名簿）（⑤の場合）'!$BJ71+1&lt;=15,IF(ABA$19&gt;='様式３（療養者名簿）（⑤の場合）'!$BJ71,IF(ABA$19&lt;='様式３（療養者名簿）（⑤の場合）'!$BK71,1,0),0),0)</f>
        <v>0</v>
      </c>
      <c r="ABB66" s="372">
        <f>IF(ABB$19-'様式３（療養者名簿）（⑤の場合）'!$BJ71+1&lt;=15,IF(ABB$19&gt;='様式３（療養者名簿）（⑤の場合）'!$BJ71,IF(ABB$19&lt;='様式３（療養者名簿）（⑤の場合）'!$BK71,1,0),0),0)</f>
        <v>0</v>
      </c>
      <c r="ABC66" s="372">
        <f>IF(ABC$19-'様式３（療養者名簿）（⑤の場合）'!$BJ71+1&lt;=15,IF(ABC$19&gt;='様式３（療養者名簿）（⑤の場合）'!$BJ71,IF(ABC$19&lt;='様式３（療養者名簿）（⑤の場合）'!$BK71,1,0),0),0)</f>
        <v>0</v>
      </c>
      <c r="ABD66" s="372">
        <f>IF(ABD$19-'様式３（療養者名簿）（⑤の場合）'!$BJ71+1&lt;=15,IF(ABD$19&gt;='様式３（療養者名簿）（⑤の場合）'!$BJ71,IF(ABD$19&lt;='様式３（療養者名簿）（⑤の場合）'!$BK71,1,0),0),0)</f>
        <v>0</v>
      </c>
    </row>
    <row r="67" spans="1:732" ht="42" customHeight="1">
      <c r="A67" s="250">
        <f>'様式３（療養者名簿）（⑤の場合）'!C72</f>
        <v>0</v>
      </c>
      <c r="B67" s="365">
        <f>IF(B$19-'様式３（療養者名簿）（⑤の場合）'!$BJ72+1&lt;=15,IF(B$19&gt;='様式３（療養者名簿）（⑤の場合）'!$BJ72,IF(B$19&lt;='様式３（療養者名簿）（⑤の場合）'!$BK72,1,0),0),0)</f>
        <v>0</v>
      </c>
      <c r="C67" s="365">
        <f>IF(C$19-'様式３（療養者名簿）（⑤の場合）'!$BJ72+1&lt;=15,IF(C$19&gt;='様式３（療養者名簿）（⑤の場合）'!$BJ72,IF(C$19&lt;='様式３（療養者名簿）（⑤の場合）'!$BK72,1,0),0),0)</f>
        <v>0</v>
      </c>
      <c r="D67" s="365">
        <f>IF(D$19-'様式３（療養者名簿）（⑤の場合）'!$BJ72+1&lt;=15,IF(D$19&gt;='様式３（療養者名簿）（⑤の場合）'!$BJ72,IF(D$19&lt;='様式３（療養者名簿）（⑤の場合）'!$BK72,1,0),0),0)</f>
        <v>0</v>
      </c>
      <c r="E67" s="365">
        <f>IF(E$19-'様式３（療養者名簿）（⑤の場合）'!$BJ72+1&lt;=15,IF(E$19&gt;='様式３（療養者名簿）（⑤の場合）'!$BJ72,IF(E$19&lt;='様式３（療養者名簿）（⑤の場合）'!$BK72,1,0),0),0)</f>
        <v>0</v>
      </c>
      <c r="F67" s="365">
        <f>IF(F$19-'様式３（療養者名簿）（⑤の場合）'!$BJ72+1&lt;=15,IF(F$19&gt;='様式３（療養者名簿）（⑤の場合）'!$BJ72,IF(F$19&lt;='様式３（療養者名簿）（⑤の場合）'!$BK72,1,0),0),0)</f>
        <v>0</v>
      </c>
      <c r="G67" s="365">
        <f>IF(G$19-'様式３（療養者名簿）（⑤の場合）'!$BJ72+1&lt;=15,IF(G$19&gt;='様式３（療養者名簿）（⑤の場合）'!$BJ72,IF(G$19&lt;='様式３（療養者名簿）（⑤の場合）'!$BK72,1,0),0),0)</f>
        <v>0</v>
      </c>
      <c r="H67" s="365">
        <f>IF(H$19-'様式３（療養者名簿）（⑤の場合）'!$BJ72+1&lt;=15,IF(H$19&gt;='様式３（療養者名簿）（⑤の場合）'!$BJ72,IF(H$19&lt;='様式３（療養者名簿）（⑤の場合）'!$BK72,1,0),0),0)</f>
        <v>0</v>
      </c>
      <c r="I67" s="365">
        <f>IF(I$19-'様式３（療養者名簿）（⑤の場合）'!$BJ72+1&lt;=15,IF(I$19&gt;='様式３（療養者名簿）（⑤の場合）'!$BJ72,IF(I$19&lt;='様式３（療養者名簿）（⑤の場合）'!$BK72,1,0),0),0)</f>
        <v>0</v>
      </c>
      <c r="J67" s="365">
        <f>IF(J$19-'様式３（療養者名簿）（⑤の場合）'!$BJ72+1&lt;=15,IF(J$19&gt;='様式３（療養者名簿）（⑤の場合）'!$BJ72,IF(J$19&lt;='様式３（療養者名簿）（⑤の場合）'!$BK72,1,0),0),0)</f>
        <v>0</v>
      </c>
      <c r="K67" s="365">
        <f>IF(K$19-'様式３（療養者名簿）（⑤の場合）'!$BJ72+1&lt;=15,IF(K$19&gt;='様式３（療養者名簿）（⑤の場合）'!$BJ72,IF(K$19&lt;='様式３（療養者名簿）（⑤の場合）'!$BK72,1,0),0),0)</f>
        <v>0</v>
      </c>
      <c r="L67" s="365">
        <f>IF(L$19-'様式３（療養者名簿）（⑤の場合）'!$BJ72+1&lt;=15,IF(L$19&gt;='様式３（療養者名簿）（⑤の場合）'!$BJ72,IF(L$19&lt;='様式３（療養者名簿）（⑤の場合）'!$BK72,1,0),0),0)</f>
        <v>0</v>
      </c>
      <c r="M67" s="365">
        <f>IF(M$19-'様式３（療養者名簿）（⑤の場合）'!$BJ72+1&lt;=15,IF(M$19&gt;='様式３（療養者名簿）（⑤の場合）'!$BJ72,IF(M$19&lt;='様式３（療養者名簿）（⑤の場合）'!$BK72,1,0),0),0)</f>
        <v>0</v>
      </c>
      <c r="N67" s="365">
        <f>IF(N$19-'様式３（療養者名簿）（⑤の場合）'!$BJ72+1&lt;=15,IF(N$19&gt;='様式３（療養者名簿）（⑤の場合）'!$BJ72,IF(N$19&lt;='様式３（療養者名簿）（⑤の場合）'!$BK72,1,0),0),0)</f>
        <v>0</v>
      </c>
      <c r="O67" s="365">
        <f>IF(O$19-'様式３（療養者名簿）（⑤の場合）'!$BJ72+1&lt;=15,IF(O$19&gt;='様式３（療養者名簿）（⑤の場合）'!$BJ72,IF(O$19&lt;='様式３（療養者名簿）（⑤の場合）'!$BK72,1,0),0),0)</f>
        <v>0</v>
      </c>
      <c r="P67" s="365">
        <f>IF(P$19-'様式３（療養者名簿）（⑤の場合）'!$BJ72+1&lt;=15,IF(P$19&gt;='様式３（療養者名簿）（⑤の場合）'!$BJ72,IF(P$19&lt;='様式３（療養者名簿）（⑤の場合）'!$BK72,1,0),0),0)</f>
        <v>0</v>
      </c>
      <c r="Q67" s="365">
        <f>IF(Q$19-'様式３（療養者名簿）（⑤の場合）'!$BJ72+1&lt;=15,IF(Q$19&gt;='様式３（療養者名簿）（⑤の場合）'!$BJ72,IF(Q$19&lt;='様式３（療養者名簿）（⑤の場合）'!$BK72,1,0),0),0)</f>
        <v>0</v>
      </c>
      <c r="R67" s="365">
        <f>IF(R$19-'様式３（療養者名簿）（⑤の場合）'!$BJ72+1&lt;=15,IF(R$19&gt;='様式３（療養者名簿）（⑤の場合）'!$BJ72,IF(R$19&lt;='様式３（療養者名簿）（⑤の場合）'!$BK72,1,0),0),0)</f>
        <v>0</v>
      </c>
      <c r="S67" s="365">
        <f>IF(S$19-'様式３（療養者名簿）（⑤の場合）'!$BJ72+1&lt;=15,IF(S$19&gt;='様式３（療養者名簿）（⑤の場合）'!$BJ72,IF(S$19&lt;='様式３（療養者名簿）（⑤の場合）'!$BK72,1,0),0),0)</f>
        <v>0</v>
      </c>
      <c r="T67" s="365">
        <f>IF(T$19-'様式３（療養者名簿）（⑤の場合）'!$BJ72+1&lt;=15,IF(T$19&gt;='様式３（療養者名簿）（⑤の場合）'!$BJ72,IF(T$19&lt;='様式３（療養者名簿）（⑤の場合）'!$BK72,1,0),0),0)</f>
        <v>0</v>
      </c>
      <c r="U67" s="365">
        <f>IF(U$19-'様式３（療養者名簿）（⑤の場合）'!$BJ72+1&lt;=15,IF(U$19&gt;='様式３（療養者名簿）（⑤の場合）'!$BJ72,IF(U$19&lt;='様式３（療養者名簿）（⑤の場合）'!$BK72,1,0),0),0)</f>
        <v>0</v>
      </c>
      <c r="V67" s="365">
        <f>IF(V$19-'様式３（療養者名簿）（⑤の場合）'!$BJ72+1&lt;=15,IF(V$19&gt;='様式３（療養者名簿）（⑤の場合）'!$BJ72,IF(V$19&lt;='様式３（療養者名簿）（⑤の場合）'!$BK72,1,0),0),0)</f>
        <v>0</v>
      </c>
      <c r="W67" s="365">
        <f>IF(W$19-'様式３（療養者名簿）（⑤の場合）'!$BJ72+1&lt;=15,IF(W$19&gt;='様式３（療養者名簿）（⑤の場合）'!$BJ72,IF(W$19&lt;='様式３（療養者名簿）（⑤の場合）'!$BK72,1,0),0),0)</f>
        <v>0</v>
      </c>
      <c r="X67" s="365">
        <f>IF(X$19-'様式３（療養者名簿）（⑤の場合）'!$BJ72+1&lt;=15,IF(X$19&gt;='様式３（療養者名簿）（⑤の場合）'!$BJ72,IF(X$19&lt;='様式３（療養者名簿）（⑤の場合）'!$BK72,1,0),0),0)</f>
        <v>0</v>
      </c>
      <c r="Y67" s="365">
        <f>IF(Y$19-'様式３（療養者名簿）（⑤の場合）'!$BJ72+1&lt;=15,IF(Y$19&gt;='様式３（療養者名簿）（⑤の場合）'!$BJ72,IF(Y$19&lt;='様式３（療養者名簿）（⑤の場合）'!$BK72,1,0),0),0)</f>
        <v>0</v>
      </c>
      <c r="Z67" s="365">
        <f>IF(Z$19-'様式３（療養者名簿）（⑤の場合）'!$BJ72+1&lt;=15,IF(Z$19&gt;='様式３（療養者名簿）（⑤の場合）'!$BJ72,IF(Z$19&lt;='様式３（療養者名簿）（⑤の場合）'!$BK72,1,0),0),0)</f>
        <v>0</v>
      </c>
      <c r="AA67" s="365">
        <f>IF(AA$19-'様式３（療養者名簿）（⑤の場合）'!$BJ72+1&lt;=15,IF(AA$19&gt;='様式３（療養者名簿）（⑤の場合）'!$BJ72,IF(AA$19&lt;='様式３（療養者名簿）（⑤の場合）'!$BK72,1,0),0),0)</f>
        <v>0</v>
      </c>
      <c r="AB67" s="365">
        <f>IF(AB$19-'様式３（療養者名簿）（⑤の場合）'!$BJ72+1&lt;=15,IF(AB$19&gt;='様式３（療養者名簿）（⑤の場合）'!$BJ72,IF(AB$19&lt;='様式３（療養者名簿）（⑤の場合）'!$BK72,1,0),0),0)</f>
        <v>0</v>
      </c>
      <c r="AC67" s="365">
        <f>IF(AC$19-'様式３（療養者名簿）（⑤の場合）'!$BJ72+1&lt;=15,IF(AC$19&gt;='様式３（療養者名簿）（⑤の場合）'!$BJ72,IF(AC$19&lt;='様式３（療養者名簿）（⑤の場合）'!$BK72,1,0),0),0)</f>
        <v>0</v>
      </c>
      <c r="AD67" s="365">
        <f>IF(AD$19-'様式３（療養者名簿）（⑤の場合）'!$BJ72+1&lt;=15,IF(AD$19&gt;='様式３（療養者名簿）（⑤の場合）'!$BJ72,IF(AD$19&lt;='様式３（療養者名簿）（⑤の場合）'!$BK72,1,0),0),0)</f>
        <v>0</v>
      </c>
      <c r="AE67" s="365">
        <f>IF(AE$19-'様式３（療養者名簿）（⑤の場合）'!$BJ72+1&lt;=15,IF(AE$19&gt;='様式３（療養者名簿）（⑤の場合）'!$BJ72,IF(AE$19&lt;='様式３（療養者名簿）（⑤の場合）'!$BK72,1,0),0),0)</f>
        <v>0</v>
      </c>
      <c r="AF67" s="365">
        <f>IF(AF$19-'様式３（療養者名簿）（⑤の場合）'!$BJ72+1&lt;=15,IF(AF$19&gt;='様式３（療養者名簿）（⑤の場合）'!$BJ72,IF(AF$19&lt;='様式３（療養者名簿）（⑤の場合）'!$BK72,1,0),0),0)</f>
        <v>0</v>
      </c>
      <c r="AG67" s="365">
        <f>IF(AG$19-'様式３（療養者名簿）（⑤の場合）'!$BJ72+1&lt;=15,IF(AG$19&gt;='様式３（療養者名簿）（⑤の場合）'!$BJ72,IF(AG$19&lt;='様式３（療養者名簿）（⑤の場合）'!$BK72,1,0),0),0)</f>
        <v>0</v>
      </c>
      <c r="AH67" s="365">
        <f>IF(AH$19-'様式３（療養者名簿）（⑤の場合）'!$BJ72+1&lt;=15,IF(AH$19&gt;='様式３（療養者名簿）（⑤の場合）'!$BJ72,IF(AH$19&lt;='様式３（療養者名簿）（⑤の場合）'!$BK72,1,0),0),0)</f>
        <v>0</v>
      </c>
      <c r="AI67" s="365">
        <f>IF(AI$19-'様式３（療養者名簿）（⑤の場合）'!$BJ72+1&lt;=15,IF(AI$19&gt;='様式３（療養者名簿）（⑤の場合）'!$BJ72,IF(AI$19&lt;='様式３（療養者名簿）（⑤の場合）'!$BK72,1,0),0),0)</f>
        <v>0</v>
      </c>
      <c r="AJ67" s="365">
        <f>IF(AJ$19-'様式３（療養者名簿）（⑤の場合）'!$BJ72+1&lt;=15,IF(AJ$19&gt;='様式３（療養者名簿）（⑤の場合）'!$BJ72,IF(AJ$19&lt;='様式３（療養者名簿）（⑤の場合）'!$BK72,1,0),0),0)</f>
        <v>0</v>
      </c>
      <c r="AK67" s="365">
        <f>IF(AK$19-'様式３（療養者名簿）（⑤の場合）'!$BJ72+1&lt;=15,IF(AK$19&gt;='様式３（療養者名簿）（⑤の場合）'!$BJ72,IF(AK$19&lt;='様式３（療養者名簿）（⑤の場合）'!$BK72,1,0),0),0)</f>
        <v>0</v>
      </c>
      <c r="AL67" s="365">
        <f>IF(AL$19-'様式３（療養者名簿）（⑤の場合）'!$BJ72+1&lt;=15,IF(AL$19&gt;='様式３（療養者名簿）（⑤の場合）'!$BJ72,IF(AL$19&lt;='様式３（療養者名簿）（⑤の場合）'!$BK72,1,0),0),0)</f>
        <v>0</v>
      </c>
      <c r="AM67" s="365">
        <f>IF(AM$19-'様式３（療養者名簿）（⑤の場合）'!$BJ72+1&lt;=15,IF(AM$19&gt;='様式３（療養者名簿）（⑤の場合）'!$BJ72,IF(AM$19&lt;='様式３（療養者名簿）（⑤の場合）'!$BK72,1,0),0),0)</f>
        <v>0</v>
      </c>
      <c r="AN67" s="365">
        <f>IF(AN$19-'様式３（療養者名簿）（⑤の場合）'!$BJ72+1&lt;=15,IF(AN$19&gt;='様式３（療養者名簿）（⑤の場合）'!$BJ72,IF(AN$19&lt;='様式３（療養者名簿）（⑤の場合）'!$BK72,1,0),0),0)</f>
        <v>0</v>
      </c>
      <c r="AO67" s="365">
        <f>IF(AO$19-'様式３（療養者名簿）（⑤の場合）'!$BJ72+1&lt;=15,IF(AO$19&gt;='様式３（療養者名簿）（⑤の場合）'!$BJ72,IF(AO$19&lt;='様式３（療養者名簿）（⑤の場合）'!$BK72,1,0),0),0)</f>
        <v>0</v>
      </c>
      <c r="AP67" s="365">
        <f>IF(AP$19-'様式３（療養者名簿）（⑤の場合）'!$BJ72+1&lt;=15,IF(AP$19&gt;='様式３（療養者名簿）（⑤の場合）'!$BJ72,IF(AP$19&lt;='様式３（療養者名簿）（⑤の場合）'!$BK72,1,0),0),0)</f>
        <v>0</v>
      </c>
      <c r="AQ67" s="365">
        <f>IF(AQ$19-'様式３（療養者名簿）（⑤の場合）'!$BJ72+1&lt;=15,IF(AQ$19&gt;='様式３（療養者名簿）（⑤の場合）'!$BJ72,IF(AQ$19&lt;='様式３（療養者名簿）（⑤の場合）'!$BK72,1,0),0),0)</f>
        <v>0</v>
      </c>
      <c r="AR67" s="365">
        <f>IF(AR$19-'様式３（療養者名簿）（⑤の場合）'!$BJ72+1&lt;=15,IF(AR$19&gt;='様式３（療養者名簿）（⑤の場合）'!$BJ72,IF(AR$19&lt;='様式３（療養者名簿）（⑤の場合）'!$BK72,1,0),0),0)</f>
        <v>0</v>
      </c>
      <c r="AS67" s="365">
        <f>IF(AS$19-'様式３（療養者名簿）（⑤の場合）'!$BJ72+1&lt;=15,IF(AS$19&gt;='様式３（療養者名簿）（⑤の場合）'!$BJ72,IF(AS$19&lt;='様式３（療養者名簿）（⑤の場合）'!$BK72,1,0),0),0)</f>
        <v>0</v>
      </c>
      <c r="AT67" s="365">
        <f>IF(AT$19-'様式３（療養者名簿）（⑤の場合）'!$BJ72+1&lt;=15,IF(AT$19&gt;='様式３（療養者名簿）（⑤の場合）'!$BJ72,IF(AT$19&lt;='様式３（療養者名簿）（⑤の場合）'!$BK72,1,0),0),0)</f>
        <v>0</v>
      </c>
      <c r="AU67" s="365">
        <f>IF(AU$19-'様式３（療養者名簿）（⑤の場合）'!$BJ72+1&lt;=15,IF(AU$19&gt;='様式３（療養者名簿）（⑤の場合）'!$BJ72,IF(AU$19&lt;='様式３（療養者名簿）（⑤の場合）'!$BK72,1,0),0),0)</f>
        <v>0</v>
      </c>
      <c r="AV67" s="365">
        <f>IF(AV$19-'様式３（療養者名簿）（⑤の場合）'!$BJ72+1&lt;=15,IF(AV$19&gt;='様式３（療養者名簿）（⑤の場合）'!$BJ72,IF(AV$19&lt;='様式３（療養者名簿）（⑤の場合）'!$BK72,1,0),0),0)</f>
        <v>0</v>
      </c>
      <c r="AW67" s="365">
        <f>IF(AW$19-'様式３（療養者名簿）（⑤の場合）'!$BJ72+1&lt;=15,IF(AW$19&gt;='様式３（療養者名簿）（⑤の場合）'!$BJ72,IF(AW$19&lt;='様式３（療養者名簿）（⑤の場合）'!$BK72,1,0),0),0)</f>
        <v>0</v>
      </c>
      <c r="AX67" s="365">
        <f>IF(AX$19-'様式３（療養者名簿）（⑤の場合）'!$BJ72+1&lt;=15,IF(AX$19&gt;='様式３（療養者名簿）（⑤の場合）'!$BJ72,IF(AX$19&lt;='様式３（療養者名簿）（⑤の場合）'!$BK72,1,0),0),0)</f>
        <v>0</v>
      </c>
      <c r="AY67" s="365">
        <f>IF(AY$19-'様式３（療養者名簿）（⑤の場合）'!$BJ72+1&lt;=15,IF(AY$19&gt;='様式３（療養者名簿）（⑤の場合）'!$BJ72,IF(AY$19&lt;='様式３（療養者名簿）（⑤の場合）'!$BK72,1,0),0),0)</f>
        <v>0</v>
      </c>
      <c r="AZ67" s="365">
        <f>IF(AZ$19-'様式３（療養者名簿）（⑤の場合）'!$BJ72+1&lt;=15,IF(AZ$19&gt;='様式３（療養者名簿）（⑤の場合）'!$BJ72,IF(AZ$19&lt;='様式３（療養者名簿）（⑤の場合）'!$BK72,1,0),0),0)</f>
        <v>0</v>
      </c>
      <c r="BA67" s="365">
        <f>IF(BA$19-'様式３（療養者名簿）（⑤の場合）'!$BJ72+1&lt;=15,IF(BA$19&gt;='様式３（療養者名簿）（⑤の場合）'!$BJ72,IF(BA$19&lt;='様式３（療養者名簿）（⑤の場合）'!$BK72,1,0),0),0)</f>
        <v>0</v>
      </c>
      <c r="BB67" s="365">
        <f>IF(BB$19-'様式３（療養者名簿）（⑤の場合）'!$BJ72+1&lt;=15,IF(BB$19&gt;='様式３（療養者名簿）（⑤の場合）'!$BJ72,IF(BB$19&lt;='様式３（療養者名簿）（⑤の場合）'!$BK72,1,0),0),0)</f>
        <v>0</v>
      </c>
      <c r="BC67" s="365">
        <f>IF(BC$19-'様式３（療養者名簿）（⑤の場合）'!$BJ72+1&lt;=15,IF(BC$19&gt;='様式３（療養者名簿）（⑤の場合）'!$BJ72,IF(BC$19&lt;='様式３（療養者名簿）（⑤の場合）'!$BK72,1,0),0),0)</f>
        <v>0</v>
      </c>
      <c r="BD67" s="365">
        <f>IF(BD$19-'様式３（療養者名簿）（⑤の場合）'!$BJ72+1&lt;=15,IF(BD$19&gt;='様式３（療養者名簿）（⑤の場合）'!$BJ72,IF(BD$19&lt;='様式３（療養者名簿）（⑤の場合）'!$BK72,1,0),0),0)</f>
        <v>0</v>
      </c>
      <c r="BE67" s="365">
        <f>IF(BE$19-'様式３（療養者名簿）（⑤の場合）'!$BJ72+1&lt;=15,IF(BE$19&gt;='様式３（療養者名簿）（⑤の場合）'!$BJ72,IF(BE$19&lt;='様式３（療養者名簿）（⑤の場合）'!$BK72,1,0),0),0)</f>
        <v>0</v>
      </c>
      <c r="BF67" s="365">
        <f>IF(BF$19-'様式３（療養者名簿）（⑤の場合）'!$BJ72+1&lt;=15,IF(BF$19&gt;='様式３（療養者名簿）（⑤の場合）'!$BJ72,IF(BF$19&lt;='様式３（療養者名簿）（⑤の場合）'!$BK72,1,0),0),0)</f>
        <v>0</v>
      </c>
      <c r="BG67" s="365">
        <f>IF(BG$19-'様式３（療養者名簿）（⑤の場合）'!$BJ72+1&lt;=15,IF(BG$19&gt;='様式３（療養者名簿）（⑤の場合）'!$BJ72,IF(BG$19&lt;='様式３（療養者名簿）（⑤の場合）'!$BK72,1,0),0),0)</f>
        <v>0</v>
      </c>
      <c r="BH67" s="365">
        <f>IF(BH$19-'様式３（療養者名簿）（⑤の場合）'!$BJ72+1&lt;=15,IF(BH$19&gt;='様式３（療養者名簿）（⑤の場合）'!$BJ72,IF(BH$19&lt;='様式３（療養者名簿）（⑤の場合）'!$BK72,1,0),0),0)</f>
        <v>0</v>
      </c>
      <c r="BI67" s="365">
        <f>IF(BI$19-'様式３（療養者名簿）（⑤の場合）'!$BJ72+1&lt;=15,IF(BI$19&gt;='様式３（療養者名簿）（⑤の場合）'!$BJ72,IF(BI$19&lt;='様式３（療養者名簿）（⑤の場合）'!$BK72,1,0),0),0)</f>
        <v>0</v>
      </c>
      <c r="BJ67" s="365">
        <f>IF(BJ$19-'様式３（療養者名簿）（⑤の場合）'!$BJ72+1&lt;=15,IF(BJ$19&gt;='様式３（療養者名簿）（⑤の場合）'!$BJ72,IF(BJ$19&lt;='様式３（療養者名簿）（⑤の場合）'!$BK72,1,0),0),0)</f>
        <v>0</v>
      </c>
      <c r="BK67" s="365">
        <f>IF(BK$19-'様式３（療養者名簿）（⑤の場合）'!$BJ72+1&lt;=15,IF(BK$19&gt;='様式３（療養者名簿）（⑤の場合）'!$BJ72,IF(BK$19&lt;='様式３（療養者名簿）（⑤の場合）'!$BK72,1,0),0),0)</f>
        <v>0</v>
      </c>
      <c r="BL67" s="365">
        <f>IF(BL$19-'様式３（療養者名簿）（⑤の場合）'!$BJ72+1&lt;=15,IF(BL$19&gt;='様式３（療養者名簿）（⑤の場合）'!$BJ72,IF(BL$19&lt;='様式３（療養者名簿）（⑤の場合）'!$BK72,1,0),0),0)</f>
        <v>0</v>
      </c>
      <c r="BM67" s="365">
        <f>IF(BM$19-'様式３（療養者名簿）（⑤の場合）'!$BJ72+1&lt;=15,IF(BM$19&gt;='様式３（療養者名簿）（⑤の場合）'!$BJ72,IF(BM$19&lt;='様式３（療養者名簿）（⑤の場合）'!$BK72,1,0),0),0)</f>
        <v>0</v>
      </c>
      <c r="BN67" s="365">
        <f>IF(BN$19-'様式３（療養者名簿）（⑤の場合）'!$BJ72+1&lt;=15,IF(BN$19&gt;='様式３（療養者名簿）（⑤の場合）'!$BJ72,IF(BN$19&lt;='様式３（療養者名簿）（⑤の場合）'!$BK72,1,0),0),0)</f>
        <v>0</v>
      </c>
      <c r="BO67" s="365">
        <f>IF(BO$19-'様式３（療養者名簿）（⑤の場合）'!$BJ72+1&lt;=15,IF(BO$19&gt;='様式３（療養者名簿）（⑤の場合）'!$BJ72,IF(BO$19&lt;='様式３（療養者名簿）（⑤の場合）'!$BK72,1,0),0),0)</f>
        <v>0</v>
      </c>
      <c r="BP67" s="365">
        <f>IF(BP$19-'様式３（療養者名簿）（⑤の場合）'!$BJ72+1&lt;=15,IF(BP$19&gt;='様式３（療養者名簿）（⑤の場合）'!$BJ72,IF(BP$19&lt;='様式３（療養者名簿）（⑤の場合）'!$BK72,1,0),0),0)</f>
        <v>0</v>
      </c>
      <c r="BQ67" s="365">
        <f>IF(BQ$19-'様式３（療養者名簿）（⑤の場合）'!$BJ72+1&lt;=15,IF(BQ$19&gt;='様式３（療養者名簿）（⑤の場合）'!$BJ72,IF(BQ$19&lt;='様式３（療養者名簿）（⑤の場合）'!$BK72,1,0),0),0)</f>
        <v>0</v>
      </c>
      <c r="BR67" s="365">
        <f>IF(BR$19-'様式３（療養者名簿）（⑤の場合）'!$BJ72+1&lt;=15,IF(BR$19&gt;='様式３（療養者名簿）（⑤の場合）'!$BJ72,IF(BR$19&lt;='様式３（療養者名簿）（⑤の場合）'!$BK72,1,0),0),0)</f>
        <v>0</v>
      </c>
      <c r="BS67" s="365">
        <f>IF(BS$19-'様式３（療養者名簿）（⑤の場合）'!$BJ72+1&lt;=15,IF(BS$19&gt;='様式３（療養者名簿）（⑤の場合）'!$BJ72,IF(BS$19&lt;='様式３（療養者名簿）（⑤の場合）'!$BK72,1,0),0),0)</f>
        <v>0</v>
      </c>
      <c r="BT67" s="365">
        <f>IF(BT$19-'様式３（療養者名簿）（⑤の場合）'!$BJ72+1&lt;=15,IF(BT$19&gt;='様式３（療養者名簿）（⑤の場合）'!$BJ72,IF(BT$19&lt;='様式３（療養者名簿）（⑤の場合）'!$BK72,1,0),0),0)</f>
        <v>0</v>
      </c>
      <c r="BU67" s="365">
        <f>IF(BU$19-'様式３（療養者名簿）（⑤の場合）'!$BJ72+1&lt;=15,IF(BU$19&gt;='様式３（療養者名簿）（⑤の場合）'!$BJ72,IF(BU$19&lt;='様式３（療養者名簿）（⑤の場合）'!$BK72,1,0),0),0)</f>
        <v>0</v>
      </c>
      <c r="BV67" s="365">
        <f>IF(BV$19-'様式３（療養者名簿）（⑤の場合）'!$BJ72+1&lt;=15,IF(BV$19&gt;='様式３（療養者名簿）（⑤の場合）'!$BJ72,IF(BV$19&lt;='様式３（療養者名簿）（⑤の場合）'!$BK72,1,0),0),0)</f>
        <v>0</v>
      </c>
      <c r="BW67" s="365">
        <f>IF(BW$19-'様式３（療養者名簿）（⑤の場合）'!$BJ72+1&lt;=15,IF(BW$19&gt;='様式３（療養者名簿）（⑤の場合）'!$BJ72,IF(BW$19&lt;='様式３（療養者名簿）（⑤の場合）'!$BK72,1,0),0),0)</f>
        <v>0</v>
      </c>
      <c r="BX67" s="365">
        <f>IF(BX$19-'様式３（療養者名簿）（⑤の場合）'!$BJ72+1&lt;=15,IF(BX$19&gt;='様式３（療養者名簿）（⑤の場合）'!$BJ72,IF(BX$19&lt;='様式３（療養者名簿）（⑤の場合）'!$BK72,1,0),0),0)</f>
        <v>0</v>
      </c>
      <c r="BY67" s="365">
        <f>IF(BY$19-'様式３（療養者名簿）（⑤の場合）'!$BJ72+1&lt;=15,IF(BY$19&gt;='様式３（療養者名簿）（⑤の場合）'!$BJ72,IF(BY$19&lt;='様式３（療養者名簿）（⑤の場合）'!$BK72,1,0),0),0)</f>
        <v>0</v>
      </c>
      <c r="BZ67" s="365">
        <f>IF(BZ$19-'様式３（療養者名簿）（⑤の場合）'!$BJ72+1&lt;=15,IF(BZ$19&gt;='様式３（療養者名簿）（⑤の場合）'!$BJ72,IF(BZ$19&lt;='様式３（療養者名簿）（⑤の場合）'!$BK72,1,0),0),0)</f>
        <v>0</v>
      </c>
      <c r="CA67" s="365">
        <f>IF(CA$19-'様式３（療養者名簿）（⑤の場合）'!$BJ72+1&lt;=15,IF(CA$19&gt;='様式３（療養者名簿）（⑤の場合）'!$BJ72,IF(CA$19&lt;='様式３（療養者名簿）（⑤の場合）'!$BK72,1,0),0),0)</f>
        <v>0</v>
      </c>
      <c r="CB67" s="365">
        <f>IF(CB$19-'様式３（療養者名簿）（⑤の場合）'!$BJ72+1&lt;=15,IF(CB$19&gt;='様式３（療養者名簿）（⑤の場合）'!$BJ72,IF(CB$19&lt;='様式３（療養者名簿）（⑤の場合）'!$BK72,1,0),0),0)</f>
        <v>0</v>
      </c>
      <c r="CC67" s="365">
        <f>IF(CC$19-'様式３（療養者名簿）（⑤の場合）'!$BJ72+1&lt;=15,IF(CC$19&gt;='様式３（療養者名簿）（⑤の場合）'!$BJ72,IF(CC$19&lt;='様式３（療養者名簿）（⑤の場合）'!$BK72,1,0),0),0)</f>
        <v>0</v>
      </c>
      <c r="CD67" s="365">
        <f>IF(CD$19-'様式３（療養者名簿）（⑤の場合）'!$BJ72+1&lt;=15,IF(CD$19&gt;='様式３（療養者名簿）（⑤の場合）'!$BJ72,IF(CD$19&lt;='様式３（療養者名簿）（⑤の場合）'!$BK72,1,0),0),0)</f>
        <v>0</v>
      </c>
      <c r="CE67" s="365">
        <f>IF(CE$19-'様式３（療養者名簿）（⑤の場合）'!$BJ72+1&lt;=15,IF(CE$19&gt;='様式３（療養者名簿）（⑤の場合）'!$BJ72,IF(CE$19&lt;='様式３（療養者名簿）（⑤の場合）'!$BK72,1,0),0),0)</f>
        <v>0</v>
      </c>
      <c r="CF67" s="365">
        <f>IF(CF$19-'様式３（療養者名簿）（⑤の場合）'!$BJ72+1&lt;=15,IF(CF$19&gt;='様式３（療養者名簿）（⑤の場合）'!$BJ72,IF(CF$19&lt;='様式３（療養者名簿）（⑤の場合）'!$BK72,1,0),0),0)</f>
        <v>0</v>
      </c>
      <c r="CG67" s="365">
        <f>IF(CG$19-'様式３（療養者名簿）（⑤の場合）'!$BJ72+1&lt;=15,IF(CG$19&gt;='様式３（療養者名簿）（⑤の場合）'!$BJ72,IF(CG$19&lt;='様式３（療養者名簿）（⑤の場合）'!$BK72,1,0),0),0)</f>
        <v>0</v>
      </c>
      <c r="CH67" s="365">
        <f>IF(CH$19-'様式３（療養者名簿）（⑤の場合）'!$BJ72+1&lt;=15,IF(CH$19&gt;='様式３（療養者名簿）（⑤の場合）'!$BJ72,IF(CH$19&lt;='様式３（療養者名簿）（⑤の場合）'!$BK72,1,0),0),0)</f>
        <v>0</v>
      </c>
      <c r="CI67" s="365">
        <f>IF(CI$19-'様式３（療養者名簿）（⑤の場合）'!$BJ72+1&lt;=15,IF(CI$19&gt;='様式３（療養者名簿）（⑤の場合）'!$BJ72,IF(CI$19&lt;='様式３（療養者名簿）（⑤の場合）'!$BK72,1,0),0),0)</f>
        <v>0</v>
      </c>
      <c r="CJ67" s="365">
        <f>IF(CJ$19-'様式３（療養者名簿）（⑤の場合）'!$BJ72+1&lt;=15,IF(CJ$19&gt;='様式３（療養者名簿）（⑤の場合）'!$BJ72,IF(CJ$19&lt;='様式３（療養者名簿）（⑤の場合）'!$BK72,1,0),0),0)</f>
        <v>0</v>
      </c>
      <c r="CK67" s="365">
        <f>IF(CK$19-'様式３（療養者名簿）（⑤の場合）'!$BJ72+1&lt;=15,IF(CK$19&gt;='様式３（療養者名簿）（⑤の場合）'!$BJ72,IF(CK$19&lt;='様式３（療養者名簿）（⑤の場合）'!$BK72,1,0),0),0)</f>
        <v>0</v>
      </c>
      <c r="CL67" s="365">
        <f>IF(CL$19-'様式３（療養者名簿）（⑤の場合）'!$BJ72+1&lt;=15,IF(CL$19&gt;='様式３（療養者名簿）（⑤の場合）'!$BJ72,IF(CL$19&lt;='様式３（療養者名簿）（⑤の場合）'!$BK72,1,0),0),0)</f>
        <v>0</v>
      </c>
      <c r="CM67" s="365">
        <f>IF(CM$19-'様式３（療養者名簿）（⑤の場合）'!$BJ72+1&lt;=15,IF(CM$19&gt;='様式３（療養者名簿）（⑤の場合）'!$BJ72,IF(CM$19&lt;='様式３（療養者名簿）（⑤の場合）'!$BK72,1,0),0),0)</f>
        <v>0</v>
      </c>
      <c r="CN67" s="365">
        <f>IF(CN$19-'様式３（療養者名簿）（⑤の場合）'!$BJ72+1&lt;=15,IF(CN$19&gt;='様式３（療養者名簿）（⑤の場合）'!$BJ72,IF(CN$19&lt;='様式３（療養者名簿）（⑤の場合）'!$BK72,1,0),0),0)</f>
        <v>0</v>
      </c>
      <c r="CO67" s="365">
        <f>IF(CO$19-'様式３（療養者名簿）（⑤の場合）'!$BJ72+1&lt;=15,IF(CO$19&gt;='様式３（療養者名簿）（⑤の場合）'!$BJ72,IF(CO$19&lt;='様式３（療養者名簿）（⑤の場合）'!$BK72,1,0),0),0)</f>
        <v>0</v>
      </c>
      <c r="CP67" s="365">
        <f>IF(CP$19-'様式３（療養者名簿）（⑤の場合）'!$BJ72+1&lt;=15,IF(CP$19&gt;='様式３（療養者名簿）（⑤の場合）'!$BJ72,IF(CP$19&lt;='様式３（療養者名簿）（⑤の場合）'!$BK72,1,0),0),0)</f>
        <v>0</v>
      </c>
      <c r="CQ67" s="365">
        <f>IF(CQ$19-'様式３（療養者名簿）（⑤の場合）'!$BJ72+1&lt;=15,IF(CQ$19&gt;='様式３（療養者名簿）（⑤の場合）'!$BJ72,IF(CQ$19&lt;='様式３（療養者名簿）（⑤の場合）'!$BK72,1,0),0),0)</f>
        <v>0</v>
      </c>
      <c r="CR67" s="365">
        <f>IF(CR$19-'様式３（療養者名簿）（⑤の場合）'!$BJ72+1&lt;=15,IF(CR$19&gt;='様式３（療養者名簿）（⑤の場合）'!$BJ72,IF(CR$19&lt;='様式３（療養者名簿）（⑤の場合）'!$BK72,1,0),0),0)</f>
        <v>0</v>
      </c>
      <c r="CS67" s="365">
        <f>IF(CS$19-'様式３（療養者名簿）（⑤の場合）'!$BJ72+1&lt;=15,IF(CS$19&gt;='様式３（療養者名簿）（⑤の場合）'!$BJ72,IF(CS$19&lt;='様式３（療養者名簿）（⑤の場合）'!$BK72,1,0),0),0)</f>
        <v>0</v>
      </c>
      <c r="CT67" s="365">
        <f>IF(CT$19-'様式３（療養者名簿）（⑤の場合）'!$BJ72+1&lt;=15,IF(CT$19&gt;='様式３（療養者名簿）（⑤の場合）'!$BJ72,IF(CT$19&lt;='様式３（療養者名簿）（⑤の場合）'!$BK72,1,0),0),0)</f>
        <v>0</v>
      </c>
      <c r="CU67" s="365">
        <f>IF(CU$19-'様式３（療養者名簿）（⑤の場合）'!$BJ72+1&lt;=15,IF(CU$19&gt;='様式３（療養者名簿）（⑤の場合）'!$BJ72,IF(CU$19&lt;='様式３（療養者名簿）（⑤の場合）'!$BK72,1,0),0),0)</f>
        <v>0</v>
      </c>
      <c r="CV67" s="365">
        <f>IF(CV$19-'様式３（療養者名簿）（⑤の場合）'!$BJ72+1&lt;=15,IF(CV$19&gt;='様式３（療養者名簿）（⑤の場合）'!$BJ72,IF(CV$19&lt;='様式３（療養者名簿）（⑤の場合）'!$BK72,1,0),0),0)</f>
        <v>0</v>
      </c>
      <c r="CW67" s="365">
        <f>IF(CW$19-'様式３（療養者名簿）（⑤の場合）'!$BJ72+1&lt;=15,IF(CW$19&gt;='様式３（療養者名簿）（⑤の場合）'!$BJ72,IF(CW$19&lt;='様式３（療養者名簿）（⑤の場合）'!$BK72,1,0),0),0)</f>
        <v>0</v>
      </c>
      <c r="CX67" s="365">
        <f>IF(CX$19-'様式３（療養者名簿）（⑤の場合）'!$BJ72+1&lt;=15,IF(CX$19&gt;='様式３（療養者名簿）（⑤の場合）'!$BJ72,IF(CX$19&lt;='様式３（療養者名簿）（⑤の場合）'!$BK72,1,0),0),0)</f>
        <v>0</v>
      </c>
      <c r="CY67" s="365">
        <f>IF(CY$19-'様式３（療養者名簿）（⑤の場合）'!$BJ72+1&lt;=15,IF(CY$19&gt;='様式３（療養者名簿）（⑤の場合）'!$BJ72,IF(CY$19&lt;='様式３（療養者名簿）（⑤の場合）'!$BK72,1,0),0),0)</f>
        <v>0</v>
      </c>
      <c r="CZ67" s="365">
        <f>IF(CZ$19-'様式３（療養者名簿）（⑤の場合）'!$BJ72+1&lt;=15,IF(CZ$19&gt;='様式３（療養者名簿）（⑤の場合）'!$BJ72,IF(CZ$19&lt;='様式３（療養者名簿）（⑤の場合）'!$BK72,1,0),0),0)</f>
        <v>0</v>
      </c>
      <c r="DA67" s="365">
        <f>IF(DA$19-'様式３（療養者名簿）（⑤の場合）'!$BJ72+1&lt;=15,IF(DA$19&gt;='様式３（療養者名簿）（⑤の場合）'!$BJ72,IF(DA$19&lt;='様式３（療養者名簿）（⑤の場合）'!$BK72,1,0),0),0)</f>
        <v>0</v>
      </c>
      <c r="DB67" s="365">
        <f>IF(DB$19-'様式３（療養者名簿）（⑤の場合）'!$BJ72+1&lt;=15,IF(DB$19&gt;='様式３（療養者名簿）（⑤の場合）'!$BJ72,IF(DB$19&lt;='様式３（療養者名簿）（⑤の場合）'!$BK72,1,0),0),0)</f>
        <v>0</v>
      </c>
      <c r="DC67" s="365">
        <f>IF(DC$19-'様式３（療養者名簿）（⑤の場合）'!$BJ72+1&lt;=15,IF(DC$19&gt;='様式３（療養者名簿）（⑤の場合）'!$BJ72,IF(DC$19&lt;='様式３（療養者名簿）（⑤の場合）'!$BK72,1,0),0),0)</f>
        <v>0</v>
      </c>
      <c r="DD67" s="365">
        <f>IF(DD$19-'様式３（療養者名簿）（⑤の場合）'!$BJ72+1&lt;=15,IF(DD$19&gt;='様式３（療養者名簿）（⑤の場合）'!$BJ72,IF(DD$19&lt;='様式３（療養者名簿）（⑤の場合）'!$BK72,1,0),0),0)</f>
        <v>0</v>
      </c>
      <c r="DE67" s="365">
        <f>IF(DE$19-'様式３（療養者名簿）（⑤の場合）'!$BJ72+1&lt;=15,IF(DE$19&gt;='様式３（療養者名簿）（⑤の場合）'!$BJ72,IF(DE$19&lt;='様式３（療養者名簿）（⑤の場合）'!$BK72,1,0),0),0)</f>
        <v>0</v>
      </c>
      <c r="DF67" s="365">
        <f>IF(DF$19-'様式３（療養者名簿）（⑤の場合）'!$BJ72+1&lt;=15,IF(DF$19&gt;='様式３（療養者名簿）（⑤の場合）'!$BJ72,IF(DF$19&lt;='様式３（療養者名簿）（⑤の場合）'!$BK72,1,0),0),0)</f>
        <v>0</v>
      </c>
      <c r="DG67" s="365">
        <f>IF(DG$19-'様式３（療養者名簿）（⑤の場合）'!$BJ72+1&lt;=15,IF(DG$19&gt;='様式３（療養者名簿）（⑤の場合）'!$BJ72,IF(DG$19&lt;='様式３（療養者名簿）（⑤の場合）'!$BK72,1,0),0),0)</f>
        <v>0</v>
      </c>
      <c r="DH67" s="365">
        <f>IF(DH$19-'様式３（療養者名簿）（⑤の場合）'!$BJ72+1&lt;=15,IF(DH$19&gt;='様式３（療養者名簿）（⑤の場合）'!$BJ72,IF(DH$19&lt;='様式３（療養者名簿）（⑤の場合）'!$BK72,1,0),0),0)</f>
        <v>0</v>
      </c>
      <c r="DI67" s="365">
        <f>IF(DI$19-'様式３（療養者名簿）（⑤の場合）'!$BJ72+1&lt;=15,IF(DI$19&gt;='様式３（療養者名簿）（⑤の場合）'!$BJ72,IF(DI$19&lt;='様式３（療養者名簿）（⑤の場合）'!$BK72,1,0),0),0)</f>
        <v>0</v>
      </c>
      <c r="DJ67" s="365">
        <f>IF(DJ$19-'様式３（療養者名簿）（⑤の場合）'!$BJ72+1&lt;=15,IF(DJ$19&gt;='様式３（療養者名簿）（⑤の場合）'!$BJ72,IF(DJ$19&lt;='様式３（療養者名簿）（⑤の場合）'!$BK72,1,0),0),0)</f>
        <v>0</v>
      </c>
      <c r="DK67" s="365">
        <f>IF(DK$19-'様式３（療養者名簿）（⑤の場合）'!$BJ72+1&lt;=15,IF(DK$19&gt;='様式３（療養者名簿）（⑤の場合）'!$BJ72,IF(DK$19&lt;='様式３（療養者名簿）（⑤の場合）'!$BK72,1,0),0),0)</f>
        <v>0</v>
      </c>
      <c r="DL67" s="365">
        <f>IF(DL$19-'様式３（療養者名簿）（⑤の場合）'!$BJ72+1&lt;=15,IF(DL$19&gt;='様式３（療養者名簿）（⑤の場合）'!$BJ72,IF(DL$19&lt;='様式３（療養者名簿）（⑤の場合）'!$BK72,1,0),0),0)</f>
        <v>0</v>
      </c>
      <c r="DM67" s="365">
        <f>IF(DM$19-'様式３（療養者名簿）（⑤の場合）'!$BJ72+1&lt;=15,IF(DM$19&gt;='様式３（療養者名簿）（⑤の場合）'!$BJ72,IF(DM$19&lt;='様式３（療養者名簿）（⑤の場合）'!$BK72,1,0),0),0)</f>
        <v>0</v>
      </c>
      <c r="DN67" s="365">
        <f>IF(DN$19-'様式３（療養者名簿）（⑤の場合）'!$BJ72+1&lt;=15,IF(DN$19&gt;='様式３（療養者名簿）（⑤の場合）'!$BJ72,IF(DN$19&lt;='様式３（療養者名簿）（⑤の場合）'!$BK72,1,0),0),0)</f>
        <v>0</v>
      </c>
      <c r="DO67" s="365">
        <f>IF(DO$19-'様式３（療養者名簿）（⑤の場合）'!$BJ72+1&lt;=15,IF(DO$19&gt;='様式３（療養者名簿）（⑤の場合）'!$BJ72,IF(DO$19&lt;='様式３（療養者名簿）（⑤の場合）'!$BK72,1,0),0),0)</f>
        <v>0</v>
      </c>
      <c r="DP67" s="365">
        <f>IF(DP$19-'様式３（療養者名簿）（⑤の場合）'!$BJ72+1&lt;=15,IF(DP$19&gt;='様式３（療養者名簿）（⑤の場合）'!$BJ72,IF(DP$19&lt;='様式３（療養者名簿）（⑤の場合）'!$BK72,1,0),0),0)</f>
        <v>0</v>
      </c>
      <c r="DQ67" s="365">
        <f>IF(DQ$19-'様式３（療養者名簿）（⑤の場合）'!$BJ72+1&lt;=15,IF(DQ$19&gt;='様式３（療養者名簿）（⑤の場合）'!$BJ72,IF(DQ$19&lt;='様式３（療養者名簿）（⑤の場合）'!$BK72,1,0),0),0)</f>
        <v>0</v>
      </c>
      <c r="DR67" s="365">
        <f>IF(DR$19-'様式３（療養者名簿）（⑤の場合）'!$BJ72+1&lt;=15,IF(DR$19&gt;='様式３（療養者名簿）（⑤の場合）'!$BJ72,IF(DR$19&lt;='様式３（療養者名簿）（⑤の場合）'!$BK72,1,0),0),0)</f>
        <v>0</v>
      </c>
      <c r="DS67" s="365">
        <f>IF(DS$19-'様式３（療養者名簿）（⑤の場合）'!$BJ72+1&lt;=15,IF(DS$19&gt;='様式３（療養者名簿）（⑤の場合）'!$BJ72,IF(DS$19&lt;='様式３（療養者名簿）（⑤の場合）'!$BK72,1,0),0),0)</f>
        <v>0</v>
      </c>
      <c r="DT67" s="365">
        <f>IF(DT$19-'様式３（療養者名簿）（⑤の場合）'!$BJ72+1&lt;=15,IF(DT$19&gt;='様式３（療養者名簿）（⑤の場合）'!$BJ72,IF(DT$19&lt;='様式３（療養者名簿）（⑤の場合）'!$BK72,1,0),0),0)</f>
        <v>0</v>
      </c>
      <c r="DU67" s="365">
        <f>IF(DU$19-'様式３（療養者名簿）（⑤の場合）'!$BJ72+1&lt;=15,IF(DU$19&gt;='様式３（療養者名簿）（⑤の場合）'!$BJ72,IF(DU$19&lt;='様式３（療養者名簿）（⑤の場合）'!$BK72,1,0),0),0)</f>
        <v>0</v>
      </c>
      <c r="DV67" s="365">
        <f>IF(DV$19-'様式３（療養者名簿）（⑤の場合）'!$BJ72+1&lt;=15,IF(DV$19&gt;='様式３（療養者名簿）（⑤の場合）'!$BJ72,IF(DV$19&lt;='様式３（療養者名簿）（⑤の場合）'!$BK72,1,0),0),0)</f>
        <v>0</v>
      </c>
      <c r="DW67" s="365">
        <f>IF(DW$19-'様式３（療養者名簿）（⑤の場合）'!$BJ72+1&lt;=15,IF(DW$19&gt;='様式３（療養者名簿）（⑤の場合）'!$BJ72,IF(DW$19&lt;='様式３（療養者名簿）（⑤の場合）'!$BK72,1,0),0),0)</f>
        <v>0</v>
      </c>
      <c r="DX67" s="365">
        <f>IF(DX$19-'様式３（療養者名簿）（⑤の場合）'!$BJ72+1&lt;=15,IF(DX$19&gt;='様式３（療養者名簿）（⑤の場合）'!$BJ72,IF(DX$19&lt;='様式３（療養者名簿）（⑤の場合）'!$BK72,1,0),0),0)</f>
        <v>0</v>
      </c>
      <c r="DY67" s="365">
        <f>IF(DY$19-'様式３（療養者名簿）（⑤の場合）'!$BJ72+1&lt;=15,IF(DY$19&gt;='様式３（療養者名簿）（⑤の場合）'!$BJ72,IF(DY$19&lt;='様式３（療養者名簿）（⑤の場合）'!$BK72,1,0),0),0)</f>
        <v>0</v>
      </c>
      <c r="DZ67" s="365">
        <f>IF(DZ$19-'様式３（療養者名簿）（⑤の場合）'!$BJ72+1&lt;=15,IF(DZ$19&gt;='様式３（療養者名簿）（⑤の場合）'!$BJ72,IF(DZ$19&lt;='様式３（療養者名簿）（⑤の場合）'!$BK72,1,0),0),0)</f>
        <v>0</v>
      </c>
      <c r="EA67" s="365">
        <f>IF(EA$19-'様式３（療養者名簿）（⑤の場合）'!$BJ72+1&lt;=15,IF(EA$19&gt;='様式３（療養者名簿）（⑤の場合）'!$BJ72,IF(EA$19&lt;='様式３（療養者名簿）（⑤の場合）'!$BK72,1,0),0),0)</f>
        <v>0</v>
      </c>
      <c r="EB67" s="365">
        <f>IF(EB$19-'様式３（療養者名簿）（⑤の場合）'!$BJ72+1&lt;=15,IF(EB$19&gt;='様式３（療養者名簿）（⑤の場合）'!$BJ72,IF(EB$19&lt;='様式３（療養者名簿）（⑤の場合）'!$BK72,1,0),0),0)</f>
        <v>0</v>
      </c>
      <c r="EC67" s="365">
        <f>IF(EC$19-'様式３（療養者名簿）（⑤の場合）'!$BJ72+1&lt;=15,IF(EC$19&gt;='様式３（療養者名簿）（⑤の場合）'!$BJ72,IF(EC$19&lt;='様式３（療養者名簿）（⑤の場合）'!$BK72,1,0),0),0)</f>
        <v>0</v>
      </c>
      <c r="ED67" s="365">
        <f>IF(ED$19-'様式３（療養者名簿）（⑤の場合）'!$BJ72+1&lt;=15,IF(ED$19&gt;='様式３（療養者名簿）（⑤の場合）'!$BJ72,IF(ED$19&lt;='様式３（療養者名簿）（⑤の場合）'!$BK72,1,0),0),0)</f>
        <v>0</v>
      </c>
      <c r="EE67" s="365">
        <f>IF(EE$19-'様式３（療養者名簿）（⑤の場合）'!$BJ72+1&lt;=15,IF(EE$19&gt;='様式３（療養者名簿）（⑤の場合）'!$BJ72,IF(EE$19&lt;='様式３（療養者名簿）（⑤の場合）'!$BK72,1,0),0),0)</f>
        <v>0</v>
      </c>
      <c r="EF67" s="365">
        <f>IF(EF$19-'様式３（療養者名簿）（⑤の場合）'!$BJ72+1&lt;=15,IF(EF$19&gt;='様式３（療養者名簿）（⑤の場合）'!$BJ72,IF(EF$19&lt;='様式３（療養者名簿）（⑤の場合）'!$BK72,1,0),0),0)</f>
        <v>0</v>
      </c>
      <c r="EG67" s="365">
        <f>IF(EG$19-'様式３（療養者名簿）（⑤の場合）'!$BJ72+1&lt;=15,IF(EG$19&gt;='様式３（療養者名簿）（⑤の場合）'!$BJ72,IF(EG$19&lt;='様式３（療養者名簿）（⑤の場合）'!$BK72,1,0),0),0)</f>
        <v>0</v>
      </c>
      <c r="EH67" s="365">
        <f>IF(EH$19-'様式３（療養者名簿）（⑤の場合）'!$BJ72+1&lt;=15,IF(EH$19&gt;='様式３（療養者名簿）（⑤の場合）'!$BJ72,IF(EH$19&lt;='様式３（療養者名簿）（⑤の場合）'!$BK72,1,0),0),0)</f>
        <v>0</v>
      </c>
      <c r="EI67" s="365">
        <f>IF(EI$19-'様式３（療養者名簿）（⑤の場合）'!$BJ72+1&lt;=15,IF(EI$19&gt;='様式３（療養者名簿）（⑤の場合）'!$BJ72,IF(EI$19&lt;='様式３（療養者名簿）（⑤の場合）'!$BK72,1,0),0),0)</f>
        <v>0</v>
      </c>
      <c r="EJ67" s="365">
        <f>IF(EJ$19-'様式３（療養者名簿）（⑤の場合）'!$BJ72+1&lt;=15,IF(EJ$19&gt;='様式３（療養者名簿）（⑤の場合）'!$BJ72,IF(EJ$19&lt;='様式３（療養者名簿）（⑤の場合）'!$BK72,1,0),0),0)</f>
        <v>0</v>
      </c>
      <c r="EK67" s="365">
        <f>IF(EK$19-'様式３（療養者名簿）（⑤の場合）'!$BJ72+1&lt;=15,IF(EK$19&gt;='様式３（療養者名簿）（⑤の場合）'!$BJ72,IF(EK$19&lt;='様式３（療養者名簿）（⑤の場合）'!$BK72,1,0),0),0)</f>
        <v>0</v>
      </c>
      <c r="EL67" s="365">
        <f>IF(EL$19-'様式３（療養者名簿）（⑤の場合）'!$BJ72+1&lt;=15,IF(EL$19&gt;='様式３（療養者名簿）（⑤の場合）'!$BJ72,IF(EL$19&lt;='様式３（療養者名簿）（⑤の場合）'!$BK72,1,0),0),0)</f>
        <v>0</v>
      </c>
      <c r="EM67" s="365">
        <f>IF(EM$19-'様式３（療養者名簿）（⑤の場合）'!$BJ72+1&lt;=15,IF(EM$19&gt;='様式３（療養者名簿）（⑤の場合）'!$BJ72,IF(EM$19&lt;='様式３（療養者名簿）（⑤の場合）'!$BK72,1,0),0),0)</f>
        <v>0</v>
      </c>
      <c r="EN67" s="365">
        <f>IF(EN$19-'様式３（療養者名簿）（⑤の場合）'!$BJ72+1&lt;=15,IF(EN$19&gt;='様式３（療養者名簿）（⑤の場合）'!$BJ72,IF(EN$19&lt;='様式３（療養者名簿）（⑤の場合）'!$BK72,1,0),0),0)</f>
        <v>0</v>
      </c>
      <c r="EO67" s="365">
        <f>IF(EO$19-'様式３（療養者名簿）（⑤の場合）'!$BJ72+1&lt;=15,IF(EO$19&gt;='様式３（療養者名簿）（⑤の場合）'!$BJ72,IF(EO$19&lt;='様式３（療養者名簿）（⑤の場合）'!$BK72,1,0),0),0)</f>
        <v>0</v>
      </c>
      <c r="EP67" s="365">
        <f>IF(EP$19-'様式３（療養者名簿）（⑤の場合）'!$BJ72+1&lt;=15,IF(EP$19&gt;='様式３（療養者名簿）（⑤の場合）'!$BJ72,IF(EP$19&lt;='様式３（療養者名簿）（⑤の場合）'!$BK72,1,0),0),0)</f>
        <v>0</v>
      </c>
      <c r="EQ67" s="365">
        <f>IF(EQ$19-'様式３（療養者名簿）（⑤の場合）'!$BJ72+1&lt;=15,IF(EQ$19&gt;='様式３（療養者名簿）（⑤の場合）'!$BJ72,IF(EQ$19&lt;='様式３（療養者名簿）（⑤の場合）'!$BK72,1,0),0),0)</f>
        <v>0</v>
      </c>
      <c r="ER67" s="365">
        <f>IF(ER$19-'様式３（療養者名簿）（⑤の場合）'!$BJ72+1&lt;=15,IF(ER$19&gt;='様式３（療養者名簿）（⑤の場合）'!$BJ72,IF(ER$19&lt;='様式３（療養者名簿）（⑤の場合）'!$BK72,1,0),0),0)</f>
        <v>0</v>
      </c>
      <c r="ES67" s="365">
        <f>IF(ES$19-'様式３（療養者名簿）（⑤の場合）'!$BJ72+1&lt;=15,IF(ES$19&gt;='様式３（療養者名簿）（⑤の場合）'!$BJ72,IF(ES$19&lt;='様式３（療養者名簿）（⑤の場合）'!$BK72,1,0),0),0)</f>
        <v>0</v>
      </c>
      <c r="ET67" s="365">
        <f>IF(ET$19-'様式３（療養者名簿）（⑤の場合）'!$BJ72+1&lt;=15,IF(ET$19&gt;='様式３（療養者名簿）（⑤の場合）'!$BJ72,IF(ET$19&lt;='様式３（療養者名簿）（⑤の場合）'!$BK72,1,0),0),0)</f>
        <v>0</v>
      </c>
      <c r="EU67" s="365">
        <f>IF(EU$19-'様式３（療養者名簿）（⑤の場合）'!$BJ72+1&lt;=15,IF(EU$19&gt;='様式３（療養者名簿）（⑤の場合）'!$BJ72,IF(EU$19&lt;='様式３（療養者名簿）（⑤の場合）'!$BK72,1,0),0),0)</f>
        <v>0</v>
      </c>
      <c r="EV67" s="365">
        <f>IF(EV$19-'様式３（療養者名簿）（⑤の場合）'!$BJ72+1&lt;=15,IF(EV$19&gt;='様式３（療養者名簿）（⑤の場合）'!$BJ72,IF(EV$19&lt;='様式３（療養者名簿）（⑤の場合）'!$BK72,1,0),0),0)</f>
        <v>0</v>
      </c>
      <c r="EW67" s="365">
        <f>IF(EW$19-'様式３（療養者名簿）（⑤の場合）'!$BJ72+1&lt;=15,IF(EW$19&gt;='様式３（療養者名簿）（⑤の場合）'!$BJ72,IF(EW$19&lt;='様式３（療養者名簿）（⑤の場合）'!$BK72,1,0),0),0)</f>
        <v>0</v>
      </c>
      <c r="EX67" s="365">
        <f>IF(EX$19-'様式３（療養者名簿）（⑤の場合）'!$BJ72+1&lt;=15,IF(EX$19&gt;='様式３（療養者名簿）（⑤の場合）'!$BJ72,IF(EX$19&lt;='様式３（療養者名簿）（⑤の場合）'!$BK72,1,0),0),0)</f>
        <v>0</v>
      </c>
      <c r="EY67" s="365">
        <f>IF(EY$19-'様式３（療養者名簿）（⑤の場合）'!$BJ72+1&lt;=15,IF(EY$19&gt;='様式３（療養者名簿）（⑤の場合）'!$BJ72,IF(EY$19&lt;='様式３（療養者名簿）（⑤の場合）'!$BK72,1,0),0),0)</f>
        <v>0</v>
      </c>
      <c r="EZ67" s="365">
        <f>IF(EZ$19-'様式３（療養者名簿）（⑤の場合）'!$BJ72+1&lt;=15,IF(EZ$19&gt;='様式３（療養者名簿）（⑤の場合）'!$BJ72,IF(EZ$19&lt;='様式３（療養者名簿）（⑤の場合）'!$BK72,1,0),0),0)</f>
        <v>0</v>
      </c>
      <c r="FA67" s="365">
        <f>IF(FA$19-'様式３（療養者名簿）（⑤の場合）'!$BJ72+1&lt;=15,IF(FA$19&gt;='様式３（療養者名簿）（⑤の場合）'!$BJ72,IF(FA$19&lt;='様式３（療養者名簿）（⑤の場合）'!$BK72,1,0),0),0)</f>
        <v>0</v>
      </c>
      <c r="FB67" s="365">
        <f>IF(FB$19-'様式３（療養者名簿）（⑤の場合）'!$BJ72+1&lt;=15,IF(FB$19&gt;='様式３（療養者名簿）（⑤の場合）'!$BJ72,IF(FB$19&lt;='様式３（療養者名簿）（⑤の場合）'!$BK72,1,0),0),0)</f>
        <v>0</v>
      </c>
      <c r="FC67" s="365">
        <f>IF(FC$19-'様式３（療養者名簿）（⑤の場合）'!$BJ72+1&lt;=15,IF(FC$19&gt;='様式３（療養者名簿）（⑤の場合）'!$BJ72,IF(FC$19&lt;='様式３（療養者名簿）（⑤の場合）'!$BK72,1,0),0),0)</f>
        <v>0</v>
      </c>
      <c r="FD67" s="365">
        <f>IF(FD$19-'様式３（療養者名簿）（⑤の場合）'!$BJ72+1&lt;=15,IF(FD$19&gt;='様式３（療養者名簿）（⑤の場合）'!$BJ72,IF(FD$19&lt;='様式３（療養者名簿）（⑤の場合）'!$BK72,1,0),0),0)</f>
        <v>0</v>
      </c>
      <c r="FE67" s="365">
        <f>IF(FE$19-'様式３（療養者名簿）（⑤の場合）'!$BJ72+1&lt;=15,IF(FE$19&gt;='様式３（療養者名簿）（⑤の場合）'!$BJ72,IF(FE$19&lt;='様式３（療養者名簿）（⑤の場合）'!$BK72,1,0),0),0)</f>
        <v>0</v>
      </c>
      <c r="FF67" s="365">
        <f>IF(FF$19-'様式３（療養者名簿）（⑤の場合）'!$BJ72+1&lt;=15,IF(FF$19&gt;='様式３（療養者名簿）（⑤の場合）'!$BJ72,IF(FF$19&lt;='様式３（療養者名簿）（⑤の場合）'!$BK72,1,0),0),0)</f>
        <v>0</v>
      </c>
      <c r="FG67" s="365">
        <f>IF(FG$19-'様式３（療養者名簿）（⑤の場合）'!$BJ72+1&lt;=15,IF(FG$19&gt;='様式３（療養者名簿）（⑤の場合）'!$BJ72,IF(FG$19&lt;='様式３（療養者名簿）（⑤の場合）'!$BK72,1,0),0),0)</f>
        <v>0</v>
      </c>
      <c r="FH67" s="365">
        <f>IF(FH$19-'様式３（療養者名簿）（⑤の場合）'!$BJ72+1&lt;=15,IF(FH$19&gt;='様式３（療養者名簿）（⑤の場合）'!$BJ72,IF(FH$19&lt;='様式３（療養者名簿）（⑤の場合）'!$BK72,1,0),0),0)</f>
        <v>0</v>
      </c>
      <c r="FI67" s="365">
        <f>IF(FI$19-'様式３（療養者名簿）（⑤の場合）'!$BJ72+1&lt;=15,IF(FI$19&gt;='様式３（療養者名簿）（⑤の場合）'!$BJ72,IF(FI$19&lt;='様式３（療養者名簿）（⑤の場合）'!$BK72,1,0),0),0)</f>
        <v>0</v>
      </c>
      <c r="FJ67" s="365">
        <f>IF(FJ$19-'様式３（療養者名簿）（⑤の場合）'!$BJ72+1&lt;=15,IF(FJ$19&gt;='様式３（療養者名簿）（⑤の場合）'!$BJ72,IF(FJ$19&lt;='様式３（療養者名簿）（⑤の場合）'!$BK72,1,0),0),0)</f>
        <v>0</v>
      </c>
      <c r="FK67" s="365">
        <f>IF(FK$19-'様式３（療養者名簿）（⑤の場合）'!$BJ72+1&lt;=15,IF(FK$19&gt;='様式３（療養者名簿）（⑤の場合）'!$BJ72,IF(FK$19&lt;='様式３（療養者名簿）（⑤の場合）'!$BK72,1,0),0),0)</f>
        <v>0</v>
      </c>
      <c r="FL67" s="365">
        <f>IF(FL$19-'様式３（療養者名簿）（⑤の場合）'!$BJ72+1&lt;=15,IF(FL$19&gt;='様式３（療養者名簿）（⑤の場合）'!$BJ72,IF(FL$19&lt;='様式３（療養者名簿）（⑤の場合）'!$BK72,1,0),0),0)</f>
        <v>0</v>
      </c>
      <c r="FM67" s="365">
        <f>IF(FM$19-'様式３（療養者名簿）（⑤の場合）'!$BJ72+1&lt;=15,IF(FM$19&gt;='様式３（療養者名簿）（⑤の場合）'!$BJ72,IF(FM$19&lt;='様式３（療養者名簿）（⑤の場合）'!$BK72,1,0),0),0)</f>
        <v>0</v>
      </c>
      <c r="FN67" s="365">
        <f>IF(FN$19-'様式３（療養者名簿）（⑤の場合）'!$BJ72+1&lt;=15,IF(FN$19&gt;='様式３（療養者名簿）（⑤の場合）'!$BJ72,IF(FN$19&lt;='様式３（療養者名簿）（⑤の場合）'!$BK72,1,0),0),0)</f>
        <v>0</v>
      </c>
      <c r="FO67" s="365">
        <f>IF(FO$19-'様式３（療養者名簿）（⑤の場合）'!$BJ72+1&lt;=15,IF(FO$19&gt;='様式３（療養者名簿）（⑤の場合）'!$BJ72,IF(FO$19&lt;='様式３（療養者名簿）（⑤の場合）'!$BK72,1,0),0),0)</f>
        <v>0</v>
      </c>
      <c r="FP67" s="365">
        <f>IF(FP$19-'様式３（療養者名簿）（⑤の場合）'!$BJ72+1&lt;=15,IF(FP$19&gt;='様式３（療養者名簿）（⑤の場合）'!$BJ72,IF(FP$19&lt;='様式３（療養者名簿）（⑤の場合）'!$BK72,1,0),0),0)</f>
        <v>0</v>
      </c>
      <c r="FQ67" s="365">
        <f>IF(FQ$19-'様式３（療養者名簿）（⑤の場合）'!$BJ72+1&lt;=15,IF(FQ$19&gt;='様式３（療養者名簿）（⑤の場合）'!$BJ72,IF(FQ$19&lt;='様式３（療養者名簿）（⑤の場合）'!$BK72,1,0),0),0)</f>
        <v>0</v>
      </c>
      <c r="FR67" s="365">
        <f>IF(FR$19-'様式３（療養者名簿）（⑤の場合）'!$BJ72+1&lt;=15,IF(FR$19&gt;='様式３（療養者名簿）（⑤の場合）'!$BJ72,IF(FR$19&lt;='様式３（療養者名簿）（⑤の場合）'!$BK72,1,0),0),0)</f>
        <v>0</v>
      </c>
      <c r="FS67" s="365">
        <f>IF(FS$19-'様式３（療養者名簿）（⑤の場合）'!$BJ72+1&lt;=15,IF(FS$19&gt;='様式３（療養者名簿）（⑤の場合）'!$BJ72,IF(FS$19&lt;='様式３（療養者名簿）（⑤の場合）'!$BK72,1,0),0),0)</f>
        <v>0</v>
      </c>
      <c r="FT67" s="365">
        <f>IF(FT$19-'様式３（療養者名簿）（⑤の場合）'!$BJ72+1&lt;=15,IF(FT$19&gt;='様式３（療養者名簿）（⑤の場合）'!$BJ72,IF(FT$19&lt;='様式３（療養者名簿）（⑤の場合）'!$BK72,1,0),0),0)</f>
        <v>0</v>
      </c>
      <c r="FU67" s="365">
        <f>IF(FU$19-'様式３（療養者名簿）（⑤の場合）'!$BJ72+1&lt;=15,IF(FU$19&gt;='様式３（療養者名簿）（⑤の場合）'!$BJ72,IF(FU$19&lt;='様式３（療養者名簿）（⑤の場合）'!$BK72,1,0),0),0)</f>
        <v>0</v>
      </c>
      <c r="FV67" s="365">
        <f>IF(FV$19-'様式３（療養者名簿）（⑤の場合）'!$BJ72+1&lt;=15,IF(FV$19&gt;='様式３（療養者名簿）（⑤の場合）'!$BJ72,IF(FV$19&lt;='様式３（療養者名簿）（⑤の場合）'!$BK72,1,0),0),0)</f>
        <v>0</v>
      </c>
      <c r="FW67" s="365">
        <f>IF(FW$19-'様式３（療養者名簿）（⑤の場合）'!$BJ72+1&lt;=15,IF(FW$19&gt;='様式３（療養者名簿）（⑤の場合）'!$BJ72,IF(FW$19&lt;='様式３（療養者名簿）（⑤の場合）'!$BK72,1,0),0),0)</f>
        <v>0</v>
      </c>
      <c r="FX67" s="365">
        <f>IF(FX$19-'様式３（療養者名簿）（⑤の場合）'!$BJ72+1&lt;=15,IF(FX$19&gt;='様式３（療養者名簿）（⑤の場合）'!$BJ72,IF(FX$19&lt;='様式３（療養者名簿）（⑤の場合）'!$BK72,1,0),0),0)</f>
        <v>0</v>
      </c>
      <c r="FY67" s="365">
        <f>IF(FY$19-'様式３（療養者名簿）（⑤の場合）'!$BJ72+1&lt;=15,IF(FY$19&gt;='様式３（療養者名簿）（⑤の場合）'!$BJ72,IF(FY$19&lt;='様式３（療養者名簿）（⑤の場合）'!$BK72,1,0),0),0)</f>
        <v>0</v>
      </c>
      <c r="FZ67" s="365">
        <f>IF(FZ$19-'様式３（療養者名簿）（⑤の場合）'!$BJ72+1&lt;=15,IF(FZ$19&gt;='様式３（療養者名簿）（⑤の場合）'!$BJ72,IF(FZ$19&lt;='様式３（療養者名簿）（⑤の場合）'!$BK72,1,0),0),0)</f>
        <v>0</v>
      </c>
      <c r="GA67" s="365">
        <f>IF(GA$19-'様式３（療養者名簿）（⑤の場合）'!$BJ72+1&lt;=15,IF(GA$19&gt;='様式３（療養者名簿）（⑤の場合）'!$BJ72,IF(GA$19&lt;='様式３（療養者名簿）（⑤の場合）'!$BK72,1,0),0),0)</f>
        <v>0</v>
      </c>
      <c r="GB67" s="365">
        <f>IF(GB$19-'様式３（療養者名簿）（⑤の場合）'!$BJ72+1&lt;=15,IF(GB$19&gt;='様式３（療養者名簿）（⑤の場合）'!$BJ72,IF(GB$19&lt;='様式３（療養者名簿）（⑤の場合）'!$BK72,1,0),0),0)</f>
        <v>0</v>
      </c>
      <c r="GC67" s="365">
        <f>IF(GC$19-'様式３（療養者名簿）（⑤の場合）'!$BJ72+1&lt;=15,IF(GC$19&gt;='様式３（療養者名簿）（⑤の場合）'!$BJ72,IF(GC$19&lt;='様式３（療養者名簿）（⑤の場合）'!$BK72,1,0),0),0)</f>
        <v>0</v>
      </c>
      <c r="GD67" s="365">
        <f>IF(GD$19-'様式３（療養者名簿）（⑤の場合）'!$BJ72+1&lt;=15,IF(GD$19&gt;='様式３（療養者名簿）（⑤の場合）'!$BJ72,IF(GD$19&lt;='様式３（療養者名簿）（⑤の場合）'!$BK72,1,0),0),0)</f>
        <v>0</v>
      </c>
      <c r="GE67" s="365">
        <f>IF(GE$19-'様式３（療養者名簿）（⑤の場合）'!$BJ72+1&lt;=15,IF(GE$19&gt;='様式３（療養者名簿）（⑤の場合）'!$BJ72,IF(GE$19&lt;='様式３（療養者名簿）（⑤の場合）'!$BK72,1,0),0),0)</f>
        <v>0</v>
      </c>
      <c r="GF67" s="365">
        <f>IF(GF$19-'様式３（療養者名簿）（⑤の場合）'!$BJ72+1&lt;=15,IF(GF$19&gt;='様式３（療養者名簿）（⑤の場合）'!$BJ72,IF(GF$19&lt;='様式３（療養者名簿）（⑤の場合）'!$BK72,1,0),0),0)</f>
        <v>0</v>
      </c>
      <c r="GG67" s="365">
        <f>IF(GG$19-'様式３（療養者名簿）（⑤の場合）'!$BJ72+1&lt;=15,IF(GG$19&gt;='様式３（療養者名簿）（⑤の場合）'!$BJ72,IF(GG$19&lt;='様式３（療養者名簿）（⑤の場合）'!$BK72,1,0),0),0)</f>
        <v>0</v>
      </c>
      <c r="GH67" s="365">
        <f>IF(GH$19-'様式３（療養者名簿）（⑤の場合）'!$BJ72+1&lt;=15,IF(GH$19&gt;='様式３（療養者名簿）（⑤の場合）'!$BJ72,IF(GH$19&lt;='様式３（療養者名簿）（⑤の場合）'!$BK72,1,0),0),0)</f>
        <v>0</v>
      </c>
      <c r="GI67" s="365">
        <f>IF(GI$19-'様式３（療養者名簿）（⑤の場合）'!$BJ72+1&lt;=15,IF(GI$19&gt;='様式３（療養者名簿）（⑤の場合）'!$BJ72,IF(GI$19&lt;='様式３（療養者名簿）（⑤の場合）'!$BK72,1,0),0),0)</f>
        <v>0</v>
      </c>
      <c r="GJ67" s="365">
        <f>IF(GJ$19-'様式３（療養者名簿）（⑤の場合）'!$BJ72+1&lt;=15,IF(GJ$19&gt;='様式３（療養者名簿）（⑤の場合）'!$BJ72,IF(GJ$19&lt;='様式３（療養者名簿）（⑤の場合）'!$BK72,1,0),0),0)</f>
        <v>0</v>
      </c>
      <c r="GK67" s="365">
        <f>IF(GK$19-'様式３（療養者名簿）（⑤の場合）'!$BJ72+1&lt;=15,IF(GK$19&gt;='様式３（療養者名簿）（⑤の場合）'!$BJ72,IF(GK$19&lt;='様式３（療養者名簿）（⑤の場合）'!$BK72,1,0),0),0)</f>
        <v>0</v>
      </c>
      <c r="GL67" s="365">
        <f>IF(GL$19-'様式３（療養者名簿）（⑤の場合）'!$BJ72+1&lt;=15,IF(GL$19&gt;='様式３（療養者名簿）（⑤の場合）'!$BJ72,IF(GL$19&lt;='様式３（療養者名簿）（⑤の場合）'!$BK72,1,0),0),0)</f>
        <v>0</v>
      </c>
      <c r="GM67" s="365">
        <f>IF(GM$19-'様式３（療養者名簿）（⑤の場合）'!$BJ72+1&lt;=15,IF(GM$19&gt;='様式３（療養者名簿）（⑤の場合）'!$BJ72,IF(GM$19&lt;='様式３（療養者名簿）（⑤の場合）'!$BK72,1,0),0),0)</f>
        <v>0</v>
      </c>
      <c r="GN67" s="365">
        <f>IF(GN$19-'様式３（療養者名簿）（⑤の場合）'!$BJ72+1&lt;=15,IF(GN$19&gt;='様式３（療養者名簿）（⑤の場合）'!$BJ72,IF(GN$19&lt;='様式３（療養者名簿）（⑤の場合）'!$BK72,1,0),0),0)</f>
        <v>0</v>
      </c>
      <c r="GO67" s="365">
        <f>IF(GO$19-'様式３（療養者名簿）（⑤の場合）'!$BJ72+1&lt;=15,IF(GO$19&gt;='様式３（療養者名簿）（⑤の場合）'!$BJ72,IF(GO$19&lt;='様式３（療養者名簿）（⑤の場合）'!$BK72,1,0),0),0)</f>
        <v>0</v>
      </c>
      <c r="GP67" s="365">
        <f>IF(GP$19-'様式３（療養者名簿）（⑤の場合）'!$BJ72+1&lt;=15,IF(GP$19&gt;='様式３（療養者名簿）（⑤の場合）'!$BJ72,IF(GP$19&lt;='様式３（療養者名簿）（⑤の場合）'!$BK72,1,0),0),0)</f>
        <v>0</v>
      </c>
      <c r="GQ67" s="365">
        <f>IF(GQ$19-'様式３（療養者名簿）（⑤の場合）'!$BJ72+1&lt;=15,IF(GQ$19&gt;='様式３（療養者名簿）（⑤の場合）'!$BJ72,IF(GQ$19&lt;='様式３（療養者名簿）（⑤の場合）'!$BK72,1,0),0),0)</f>
        <v>0</v>
      </c>
      <c r="GR67" s="365">
        <f>IF(GR$19-'様式３（療養者名簿）（⑤の場合）'!$BJ72+1&lt;=15,IF(GR$19&gt;='様式３（療養者名簿）（⑤の場合）'!$BJ72,IF(GR$19&lt;='様式３（療養者名簿）（⑤の場合）'!$BK72,1,0),0),0)</f>
        <v>0</v>
      </c>
      <c r="GS67" s="365">
        <f>IF(GS$19-'様式３（療養者名簿）（⑤の場合）'!$BJ72+1&lt;=15,IF(GS$19&gt;='様式３（療養者名簿）（⑤の場合）'!$BJ72,IF(GS$19&lt;='様式３（療養者名簿）（⑤の場合）'!$BK72,1,0),0),0)</f>
        <v>0</v>
      </c>
      <c r="GT67" s="365">
        <f>IF(GT$19-'様式３（療養者名簿）（⑤の場合）'!$BJ72+1&lt;=15,IF(GT$19&gt;='様式３（療養者名簿）（⑤の場合）'!$BJ72,IF(GT$19&lt;='様式３（療養者名簿）（⑤の場合）'!$BK72,1,0),0),0)</f>
        <v>0</v>
      </c>
      <c r="GU67" s="365">
        <f>IF(GU$19-'様式３（療養者名簿）（⑤の場合）'!$BJ72+1&lt;=15,IF(GU$19&gt;='様式３（療養者名簿）（⑤の場合）'!$BJ72,IF(GU$19&lt;='様式３（療養者名簿）（⑤の場合）'!$BK72,1,0),0),0)</f>
        <v>0</v>
      </c>
      <c r="GV67" s="365">
        <f>IF(GV$19-'様式３（療養者名簿）（⑤の場合）'!$BJ72+1&lt;=15,IF(GV$19&gt;='様式３（療養者名簿）（⑤の場合）'!$BJ72,IF(GV$19&lt;='様式３（療養者名簿）（⑤の場合）'!$BK72,1,0),0),0)</f>
        <v>0</v>
      </c>
      <c r="GW67" s="365">
        <f>IF(GW$19-'様式３（療養者名簿）（⑤の場合）'!$BJ72+1&lt;=15,IF(GW$19&gt;='様式３（療養者名簿）（⑤の場合）'!$BJ72,IF(GW$19&lt;='様式３（療養者名簿）（⑤の場合）'!$BK72,1,0),0),0)</f>
        <v>0</v>
      </c>
      <c r="GX67" s="365">
        <f>IF(GX$19-'様式３（療養者名簿）（⑤の場合）'!$BJ72+1&lt;=15,IF(GX$19&gt;='様式３（療養者名簿）（⑤の場合）'!$BJ72,IF(GX$19&lt;='様式３（療養者名簿）（⑤の場合）'!$BK72,1,0),0),0)</f>
        <v>0</v>
      </c>
      <c r="GY67" s="365">
        <f>IF(GY$19-'様式３（療養者名簿）（⑤の場合）'!$BJ72+1&lt;=15,IF(GY$19&gt;='様式３（療養者名簿）（⑤の場合）'!$BJ72,IF(GY$19&lt;='様式３（療養者名簿）（⑤の場合）'!$BK72,1,0),0),0)</f>
        <v>0</v>
      </c>
      <c r="GZ67" s="365">
        <f>IF(GZ$19-'様式３（療養者名簿）（⑤の場合）'!$BJ72+1&lt;=15,IF(GZ$19&gt;='様式３（療養者名簿）（⑤の場合）'!$BJ72,IF(GZ$19&lt;='様式３（療養者名簿）（⑤の場合）'!$BK72,1,0),0),0)</f>
        <v>0</v>
      </c>
      <c r="HA67" s="365">
        <f>IF(HA$19-'様式３（療養者名簿）（⑤の場合）'!$BJ72+1&lt;=15,IF(HA$19&gt;='様式３（療養者名簿）（⑤の場合）'!$BJ72,IF(HA$19&lt;='様式３（療養者名簿）（⑤の場合）'!$BK72,1,0),0),0)</f>
        <v>0</v>
      </c>
      <c r="HB67" s="365">
        <f>IF(HB$19-'様式３（療養者名簿）（⑤の場合）'!$BJ72+1&lt;=15,IF(HB$19&gt;='様式３（療養者名簿）（⑤の場合）'!$BJ72,IF(HB$19&lt;='様式３（療養者名簿）（⑤の場合）'!$BK72,1,0),0),0)</f>
        <v>0</v>
      </c>
      <c r="HC67" s="365">
        <f>IF(HC$19-'様式３（療養者名簿）（⑤の場合）'!$BJ72+1&lt;=15,IF(HC$19&gt;='様式３（療養者名簿）（⑤の場合）'!$BJ72,IF(HC$19&lt;='様式３（療養者名簿）（⑤の場合）'!$BK72,1,0),0),0)</f>
        <v>0</v>
      </c>
      <c r="HD67" s="365">
        <f>IF(HD$19-'様式３（療養者名簿）（⑤の場合）'!$BJ72+1&lt;=15,IF(HD$19&gt;='様式３（療養者名簿）（⑤の場合）'!$BJ72,IF(HD$19&lt;='様式３（療養者名簿）（⑤の場合）'!$BK72,1,0),0),0)</f>
        <v>0</v>
      </c>
      <c r="HE67" s="365">
        <f>IF(HE$19-'様式３（療養者名簿）（⑤の場合）'!$BJ72+1&lt;=15,IF(HE$19&gt;='様式３（療養者名簿）（⑤の場合）'!$BJ72,IF(HE$19&lt;='様式３（療養者名簿）（⑤の場合）'!$BK72,1,0),0),0)</f>
        <v>0</v>
      </c>
      <c r="HF67" s="365">
        <f>IF(HF$19-'様式３（療養者名簿）（⑤の場合）'!$BJ72+1&lt;=15,IF(HF$19&gt;='様式３（療養者名簿）（⑤の場合）'!$BJ72,IF(HF$19&lt;='様式３（療養者名簿）（⑤の場合）'!$BK72,1,0),0),0)</f>
        <v>0</v>
      </c>
      <c r="HG67" s="365">
        <f>IF(HG$19-'様式３（療養者名簿）（⑤の場合）'!$BJ72+1&lt;=15,IF(HG$19&gt;='様式３（療養者名簿）（⑤の場合）'!$BJ72,IF(HG$19&lt;='様式３（療養者名簿）（⑤の場合）'!$BK72,1,0),0),0)</f>
        <v>0</v>
      </c>
      <c r="HH67" s="365">
        <f>IF(HH$19-'様式３（療養者名簿）（⑤の場合）'!$BJ72+1&lt;=15,IF(HH$19&gt;='様式３（療養者名簿）（⑤の場合）'!$BJ72,IF(HH$19&lt;='様式３（療養者名簿）（⑤の場合）'!$BK72,1,0),0),0)</f>
        <v>0</v>
      </c>
      <c r="HI67" s="365">
        <f>IF(HI$19-'様式３（療養者名簿）（⑤の場合）'!$BJ72+1&lt;=15,IF(HI$19&gt;='様式３（療養者名簿）（⑤の場合）'!$BJ72,IF(HI$19&lt;='様式３（療養者名簿）（⑤の場合）'!$BK72,1,0),0),0)</f>
        <v>0</v>
      </c>
      <c r="HJ67" s="365">
        <f>IF(HJ$19-'様式３（療養者名簿）（⑤の場合）'!$BJ72+1&lt;=15,IF(HJ$19&gt;='様式３（療養者名簿）（⑤の場合）'!$BJ72,IF(HJ$19&lt;='様式３（療養者名簿）（⑤の場合）'!$BK72,1,0),0),0)</f>
        <v>0</v>
      </c>
      <c r="HK67" s="365">
        <f>IF(HK$19-'様式３（療養者名簿）（⑤の場合）'!$BJ72+1&lt;=15,IF(HK$19&gt;='様式３（療養者名簿）（⑤の場合）'!$BJ72,IF(HK$19&lt;='様式３（療養者名簿）（⑤の場合）'!$BK72,1,0),0),0)</f>
        <v>0</v>
      </c>
      <c r="HL67" s="365">
        <f>IF(HL$19-'様式３（療養者名簿）（⑤の場合）'!$BJ72+1&lt;=15,IF(HL$19&gt;='様式３（療養者名簿）（⑤の場合）'!$BJ72,IF(HL$19&lt;='様式３（療養者名簿）（⑤の場合）'!$BK72,1,0),0),0)</f>
        <v>0</v>
      </c>
      <c r="HM67" s="365">
        <f>IF(HM$19-'様式３（療養者名簿）（⑤の場合）'!$BJ72+1&lt;=15,IF(HM$19&gt;='様式３（療養者名簿）（⑤の場合）'!$BJ72,IF(HM$19&lt;='様式３（療養者名簿）（⑤の場合）'!$BK72,1,0),0),0)</f>
        <v>0</v>
      </c>
      <c r="HN67" s="365">
        <f>IF(HN$19-'様式３（療養者名簿）（⑤の場合）'!$BJ72+1&lt;=15,IF(HN$19&gt;='様式３（療養者名簿）（⑤の場合）'!$BJ72,IF(HN$19&lt;='様式３（療養者名簿）（⑤の場合）'!$BK72,1,0),0),0)</f>
        <v>0</v>
      </c>
      <c r="HO67" s="365">
        <f>IF(HO$19-'様式３（療養者名簿）（⑤の場合）'!$BJ72+1&lt;=15,IF(HO$19&gt;='様式３（療養者名簿）（⑤の場合）'!$BJ72,IF(HO$19&lt;='様式３（療養者名簿）（⑤の場合）'!$BK72,1,0),0),0)</f>
        <v>0</v>
      </c>
      <c r="HP67" s="365">
        <f>IF(HP$19-'様式３（療養者名簿）（⑤の場合）'!$BJ72+1&lt;=15,IF(HP$19&gt;='様式３（療養者名簿）（⑤の場合）'!$BJ72,IF(HP$19&lt;='様式３（療養者名簿）（⑤の場合）'!$BK72,1,0),0),0)</f>
        <v>0</v>
      </c>
      <c r="HQ67" s="365">
        <f>IF(HQ$19-'様式３（療養者名簿）（⑤の場合）'!$BJ72+1&lt;=15,IF(HQ$19&gt;='様式３（療養者名簿）（⑤の場合）'!$BJ72,IF(HQ$19&lt;='様式３（療養者名簿）（⑤の場合）'!$BK72,1,0),0),0)</f>
        <v>0</v>
      </c>
      <c r="HR67" s="365">
        <f>IF(HR$19-'様式３（療養者名簿）（⑤の場合）'!$BJ72+1&lt;=15,IF(HR$19&gt;='様式３（療養者名簿）（⑤の場合）'!$BJ72,IF(HR$19&lt;='様式３（療養者名簿）（⑤の場合）'!$BK72,1,0),0),0)</f>
        <v>0</v>
      </c>
      <c r="HS67" s="365">
        <f>IF(HS$19-'様式３（療養者名簿）（⑤の場合）'!$BJ72+1&lt;=15,IF(HS$19&gt;='様式３（療養者名簿）（⑤の場合）'!$BJ72,IF(HS$19&lt;='様式３（療養者名簿）（⑤の場合）'!$BK72,1,0),0),0)</f>
        <v>0</v>
      </c>
      <c r="HT67" s="365">
        <f>IF(HT$19-'様式３（療養者名簿）（⑤の場合）'!$BJ72+1&lt;=15,IF(HT$19&gt;='様式３（療養者名簿）（⑤の場合）'!$BJ72,IF(HT$19&lt;='様式３（療養者名簿）（⑤の場合）'!$BK72,1,0),0),0)</f>
        <v>0</v>
      </c>
      <c r="HU67" s="365">
        <f>IF(HU$19-'様式３（療養者名簿）（⑤の場合）'!$BJ72+1&lt;=15,IF(HU$19&gt;='様式３（療養者名簿）（⑤の場合）'!$BJ72,IF(HU$19&lt;='様式３（療養者名簿）（⑤の場合）'!$BK72,1,0),0),0)</f>
        <v>0</v>
      </c>
      <c r="HV67" s="365">
        <f>IF(HV$19-'様式３（療養者名簿）（⑤の場合）'!$BJ72+1&lt;=15,IF(HV$19&gt;='様式３（療養者名簿）（⑤の場合）'!$BJ72,IF(HV$19&lt;='様式３（療養者名簿）（⑤の場合）'!$BK72,1,0),0),0)</f>
        <v>0</v>
      </c>
      <c r="HW67" s="365">
        <f>IF(HW$19-'様式３（療養者名簿）（⑤の場合）'!$BJ72+1&lt;=15,IF(HW$19&gt;='様式３（療養者名簿）（⑤の場合）'!$BJ72,IF(HW$19&lt;='様式３（療養者名簿）（⑤の場合）'!$BK72,1,0),0),0)</f>
        <v>0</v>
      </c>
      <c r="HX67" s="365">
        <f>IF(HX$19-'様式３（療養者名簿）（⑤の場合）'!$BJ72+1&lt;=15,IF(HX$19&gt;='様式３（療養者名簿）（⑤の場合）'!$BJ72,IF(HX$19&lt;='様式３（療養者名簿）（⑤の場合）'!$BK72,1,0),0),0)</f>
        <v>0</v>
      </c>
      <c r="HY67" s="365">
        <f>IF(HY$19-'様式３（療養者名簿）（⑤の場合）'!$BJ72+1&lt;=15,IF(HY$19&gt;='様式３（療養者名簿）（⑤の場合）'!$BJ72,IF(HY$19&lt;='様式３（療養者名簿）（⑤の場合）'!$BK72,1,0),0),0)</f>
        <v>0</v>
      </c>
      <c r="HZ67" s="365">
        <f>IF(HZ$19-'様式３（療養者名簿）（⑤の場合）'!$BJ72+1&lt;=15,IF(HZ$19&gt;='様式３（療養者名簿）（⑤の場合）'!$BJ72,IF(HZ$19&lt;='様式３（療養者名簿）（⑤の場合）'!$BK72,1,0),0),0)</f>
        <v>0</v>
      </c>
      <c r="IA67" s="365">
        <f>IF(IA$19-'様式３（療養者名簿）（⑤の場合）'!$BJ72+1&lt;=15,IF(IA$19&gt;='様式３（療養者名簿）（⑤の場合）'!$BJ72,IF(IA$19&lt;='様式３（療養者名簿）（⑤の場合）'!$BK72,1,0),0),0)</f>
        <v>0</v>
      </c>
      <c r="IB67" s="365">
        <f>IF(IB$19-'様式３（療養者名簿）（⑤の場合）'!$BJ72+1&lt;=15,IF(IB$19&gt;='様式３（療養者名簿）（⑤の場合）'!$BJ72,IF(IB$19&lt;='様式３（療養者名簿）（⑤の場合）'!$BK72,1,0),0),0)</f>
        <v>0</v>
      </c>
      <c r="IC67" s="365">
        <f>IF(IC$19-'様式３（療養者名簿）（⑤の場合）'!$BJ72+1&lt;=15,IF(IC$19&gt;='様式３（療養者名簿）（⑤の場合）'!$BJ72,IF(IC$19&lt;='様式３（療養者名簿）（⑤の場合）'!$BK72,1,0),0),0)</f>
        <v>0</v>
      </c>
      <c r="ID67" s="365">
        <f>IF(ID$19-'様式３（療養者名簿）（⑤の場合）'!$BJ72+1&lt;=15,IF(ID$19&gt;='様式３（療養者名簿）（⑤の場合）'!$BJ72,IF(ID$19&lt;='様式３（療養者名簿）（⑤の場合）'!$BK72,1,0),0),0)</f>
        <v>0</v>
      </c>
      <c r="IE67" s="365">
        <f>IF(IE$19-'様式３（療養者名簿）（⑤の場合）'!$BJ72+1&lt;=15,IF(IE$19&gt;='様式３（療養者名簿）（⑤の場合）'!$BJ72,IF(IE$19&lt;='様式３（療養者名簿）（⑤の場合）'!$BK72,1,0),0),0)</f>
        <v>0</v>
      </c>
      <c r="IF67" s="365">
        <f>IF(IF$19-'様式３（療養者名簿）（⑤の場合）'!$BJ72+1&lt;=15,IF(IF$19&gt;='様式３（療養者名簿）（⑤の場合）'!$BJ72,IF(IF$19&lt;='様式３（療養者名簿）（⑤の場合）'!$BK72,1,0),0),0)</f>
        <v>0</v>
      </c>
      <c r="IG67" s="365">
        <f>IF(IG$19-'様式３（療養者名簿）（⑤の場合）'!$BJ72+1&lt;=15,IF(IG$19&gt;='様式３（療養者名簿）（⑤の場合）'!$BJ72,IF(IG$19&lt;='様式３（療養者名簿）（⑤の場合）'!$BK72,1,0),0),0)</f>
        <v>0</v>
      </c>
      <c r="IH67" s="365">
        <f>IF(IH$19-'様式３（療養者名簿）（⑤の場合）'!$BJ72+1&lt;=15,IF(IH$19&gt;='様式３（療養者名簿）（⑤の場合）'!$BJ72,IF(IH$19&lt;='様式３（療養者名簿）（⑤の場合）'!$BK72,1,0),0),0)</f>
        <v>0</v>
      </c>
      <c r="II67" s="365">
        <f>IF(II$19-'様式３（療養者名簿）（⑤の場合）'!$BJ72+1&lt;=15,IF(II$19&gt;='様式３（療養者名簿）（⑤の場合）'!$BJ72,IF(II$19&lt;='様式３（療養者名簿）（⑤の場合）'!$BK72,1,0),0),0)</f>
        <v>0</v>
      </c>
      <c r="IJ67" s="365">
        <f>IF(IJ$19-'様式３（療養者名簿）（⑤の場合）'!$BJ72+1&lt;=15,IF(IJ$19&gt;='様式３（療養者名簿）（⑤の場合）'!$BJ72,IF(IJ$19&lt;='様式３（療養者名簿）（⑤の場合）'!$BK72,1,0),0),0)</f>
        <v>0</v>
      </c>
      <c r="IK67" s="365">
        <f>IF(IK$19-'様式３（療養者名簿）（⑤の場合）'!$BJ72+1&lt;=15,IF(IK$19&gt;='様式３（療養者名簿）（⑤の場合）'!$BJ72,IF(IK$19&lt;='様式３（療養者名簿）（⑤の場合）'!$BK72,1,0),0),0)</f>
        <v>0</v>
      </c>
      <c r="IL67" s="365">
        <f>IF(IL$19-'様式３（療養者名簿）（⑤の場合）'!$BJ72+1&lt;=15,IF(IL$19&gt;='様式３（療養者名簿）（⑤の場合）'!$BJ72,IF(IL$19&lt;='様式３（療養者名簿）（⑤の場合）'!$BK72,1,0),0),0)</f>
        <v>0</v>
      </c>
      <c r="IM67" s="365">
        <f>IF(IM$19-'様式３（療養者名簿）（⑤の場合）'!$BJ72+1&lt;=15,IF(IM$19&gt;='様式３（療養者名簿）（⑤の場合）'!$BJ72,IF(IM$19&lt;='様式３（療養者名簿）（⑤の場合）'!$BK72,1,0),0),0)</f>
        <v>0</v>
      </c>
      <c r="IN67" s="365">
        <f>IF(IN$19-'様式３（療養者名簿）（⑤の場合）'!$BJ72+1&lt;=15,IF(IN$19&gt;='様式３（療養者名簿）（⑤の場合）'!$BJ72,IF(IN$19&lt;='様式３（療養者名簿）（⑤の場合）'!$BK72,1,0),0),0)</f>
        <v>0</v>
      </c>
      <c r="IO67" s="365">
        <f>IF(IO$19-'様式３（療養者名簿）（⑤の場合）'!$BJ72+1&lt;=15,IF(IO$19&gt;='様式３（療養者名簿）（⑤の場合）'!$BJ72,IF(IO$19&lt;='様式３（療養者名簿）（⑤の場合）'!$BK72,1,0),0),0)</f>
        <v>0</v>
      </c>
      <c r="IP67" s="365">
        <f>IF(IP$19-'様式３（療養者名簿）（⑤の場合）'!$BJ72+1&lt;=15,IF(IP$19&gt;='様式３（療養者名簿）（⑤の場合）'!$BJ72,IF(IP$19&lt;='様式３（療養者名簿）（⑤の場合）'!$BK72,1,0),0),0)</f>
        <v>0</v>
      </c>
      <c r="IQ67" s="365">
        <f>IF(IQ$19-'様式３（療養者名簿）（⑤の場合）'!$BJ72+1&lt;=15,IF(IQ$19&gt;='様式３（療養者名簿）（⑤の場合）'!$BJ72,IF(IQ$19&lt;='様式３（療養者名簿）（⑤の場合）'!$BK72,1,0),0),0)</f>
        <v>0</v>
      </c>
      <c r="IR67" s="365">
        <f>IF(IR$19-'様式３（療養者名簿）（⑤の場合）'!$BJ72+1&lt;=15,IF(IR$19&gt;='様式３（療養者名簿）（⑤の場合）'!$BJ72,IF(IR$19&lt;='様式３（療養者名簿）（⑤の場合）'!$BK72,1,0),0),0)</f>
        <v>0</v>
      </c>
      <c r="IS67" s="365">
        <f>IF(IS$19-'様式３（療養者名簿）（⑤の場合）'!$BJ72+1&lt;=15,IF(IS$19&gt;='様式３（療養者名簿）（⑤の場合）'!$BJ72,IF(IS$19&lt;='様式３（療養者名簿）（⑤の場合）'!$BK72,1,0),0),0)</f>
        <v>0</v>
      </c>
      <c r="IT67" s="365">
        <f>IF(IT$19-'様式３（療養者名簿）（⑤の場合）'!$BJ72+1&lt;=15,IF(IT$19&gt;='様式３（療養者名簿）（⑤の場合）'!$BJ72,IF(IT$19&lt;='様式３（療養者名簿）（⑤の場合）'!$BK72,1,0),0),0)</f>
        <v>0</v>
      </c>
      <c r="IU67" s="365">
        <f>IF(IU$19-'様式３（療養者名簿）（⑤の場合）'!$BJ72+1&lt;=15,IF(IU$19&gt;='様式３（療養者名簿）（⑤の場合）'!$BJ72,IF(IU$19&lt;='様式３（療養者名簿）（⑤の場合）'!$BK72,1,0),0),0)</f>
        <v>0</v>
      </c>
      <c r="IV67" s="365">
        <f>IF(IV$19-'様式３（療養者名簿）（⑤の場合）'!$BJ72+1&lt;=15,IF(IV$19&gt;='様式３（療養者名簿）（⑤の場合）'!$BJ72,IF(IV$19&lt;='様式３（療養者名簿）（⑤の場合）'!$BK72,1,0),0),0)</f>
        <v>0</v>
      </c>
      <c r="IW67" s="365">
        <f>IF(IW$19-'様式３（療養者名簿）（⑤の場合）'!$BJ72+1&lt;=15,IF(IW$19&gt;='様式３（療養者名簿）（⑤の場合）'!$BJ72,IF(IW$19&lt;='様式３（療養者名簿）（⑤の場合）'!$BK72,1,0),0),0)</f>
        <v>0</v>
      </c>
      <c r="IX67" s="365">
        <f>IF(IX$19-'様式３（療養者名簿）（⑤の場合）'!$BJ72+1&lt;=15,IF(IX$19&gt;='様式３（療養者名簿）（⑤の場合）'!$BJ72,IF(IX$19&lt;='様式３（療養者名簿）（⑤の場合）'!$BK72,1,0),0),0)</f>
        <v>0</v>
      </c>
      <c r="IY67" s="365">
        <f>IF(IY$19-'様式３（療養者名簿）（⑤の場合）'!$BJ72+1&lt;=15,IF(IY$19&gt;='様式３（療養者名簿）（⑤の場合）'!$BJ72,IF(IY$19&lt;='様式３（療養者名簿）（⑤の場合）'!$BK72,1,0),0),0)</f>
        <v>0</v>
      </c>
      <c r="IZ67" s="365">
        <f>IF(IZ$19-'様式３（療養者名簿）（⑤の場合）'!$BJ72+1&lt;=15,IF(IZ$19&gt;='様式３（療養者名簿）（⑤の場合）'!$BJ72,IF(IZ$19&lt;='様式３（療養者名簿）（⑤の場合）'!$BK72,1,0),0),0)</f>
        <v>0</v>
      </c>
      <c r="JA67" s="365">
        <f>IF(JA$19-'様式３（療養者名簿）（⑤の場合）'!$BJ72+1&lt;=15,IF(JA$19&gt;='様式３（療養者名簿）（⑤の場合）'!$BJ72,IF(JA$19&lt;='様式３（療養者名簿）（⑤の場合）'!$BK72,1,0),0),0)</f>
        <v>0</v>
      </c>
      <c r="JB67" s="365">
        <f>IF(JB$19-'様式３（療養者名簿）（⑤の場合）'!$BJ72+1&lt;=15,IF(JB$19&gt;='様式３（療養者名簿）（⑤の場合）'!$BJ72,IF(JB$19&lt;='様式３（療養者名簿）（⑤の場合）'!$BK72,1,0),0),0)</f>
        <v>0</v>
      </c>
      <c r="JC67" s="365">
        <f>IF(JC$19-'様式３（療養者名簿）（⑤の場合）'!$BJ72+1&lt;=15,IF(JC$19&gt;='様式３（療養者名簿）（⑤の場合）'!$BJ72,IF(JC$19&lt;='様式３（療養者名簿）（⑤の場合）'!$BK72,1,0),0),0)</f>
        <v>0</v>
      </c>
      <c r="JD67" s="365">
        <f>IF(JD$19-'様式３（療養者名簿）（⑤の場合）'!$BJ72+1&lt;=15,IF(JD$19&gt;='様式３（療養者名簿）（⑤の場合）'!$BJ72,IF(JD$19&lt;='様式３（療養者名簿）（⑤の場合）'!$BK72,1,0),0),0)</f>
        <v>0</v>
      </c>
      <c r="JE67" s="365">
        <f>IF(JE$19-'様式３（療養者名簿）（⑤の場合）'!$BJ72+1&lt;=15,IF(JE$19&gt;='様式３（療養者名簿）（⑤の場合）'!$BJ72,IF(JE$19&lt;='様式３（療養者名簿）（⑤の場合）'!$BK72,1,0),0),0)</f>
        <v>0</v>
      </c>
      <c r="JF67" s="365">
        <f>IF(JF$19-'様式３（療養者名簿）（⑤の場合）'!$BJ72+1&lt;=15,IF(JF$19&gt;='様式３（療養者名簿）（⑤の場合）'!$BJ72,IF(JF$19&lt;='様式３（療養者名簿）（⑤の場合）'!$BK72,1,0),0),0)</f>
        <v>0</v>
      </c>
      <c r="JG67" s="365">
        <f>IF(JG$19-'様式３（療養者名簿）（⑤の場合）'!$BJ72+1&lt;=15,IF(JG$19&gt;='様式３（療養者名簿）（⑤の場合）'!$BJ72,IF(JG$19&lt;='様式３（療養者名簿）（⑤の場合）'!$BK72,1,0),0),0)</f>
        <v>0</v>
      </c>
      <c r="JH67" s="365">
        <f>IF(JH$19-'様式３（療養者名簿）（⑤の場合）'!$BJ72+1&lt;=15,IF(JH$19&gt;='様式３（療養者名簿）（⑤の場合）'!$BJ72,IF(JH$19&lt;='様式３（療養者名簿）（⑤の場合）'!$BK72,1,0),0),0)</f>
        <v>0</v>
      </c>
      <c r="JI67" s="365">
        <f>IF(JI$19-'様式３（療養者名簿）（⑤の場合）'!$BJ72+1&lt;=15,IF(JI$19&gt;='様式３（療養者名簿）（⑤の場合）'!$BJ72,IF(JI$19&lt;='様式３（療養者名簿）（⑤の場合）'!$BK72,1,0),0),0)</f>
        <v>0</v>
      </c>
      <c r="JJ67" s="365">
        <f>IF(JJ$19-'様式３（療養者名簿）（⑤の場合）'!$BJ72+1&lt;=15,IF(JJ$19&gt;='様式３（療養者名簿）（⑤の場合）'!$BJ72,IF(JJ$19&lt;='様式３（療養者名簿）（⑤の場合）'!$BK72,1,0),0),0)</f>
        <v>0</v>
      </c>
      <c r="JK67" s="365">
        <f>IF(JK$19-'様式３（療養者名簿）（⑤の場合）'!$BJ72+1&lt;=15,IF(JK$19&gt;='様式３（療養者名簿）（⑤の場合）'!$BJ72,IF(JK$19&lt;='様式３（療養者名簿）（⑤の場合）'!$BK72,1,0),0),0)</f>
        <v>0</v>
      </c>
      <c r="JL67" s="365">
        <f>IF(JL$19-'様式３（療養者名簿）（⑤の場合）'!$BJ72+1&lt;=15,IF(JL$19&gt;='様式３（療養者名簿）（⑤の場合）'!$BJ72,IF(JL$19&lt;='様式３（療養者名簿）（⑤の場合）'!$BK72,1,0),0),0)</f>
        <v>0</v>
      </c>
      <c r="JM67" s="365">
        <f>IF(JM$19-'様式３（療養者名簿）（⑤の場合）'!$BJ72+1&lt;=15,IF(JM$19&gt;='様式３（療養者名簿）（⑤の場合）'!$BJ72,IF(JM$19&lt;='様式３（療養者名簿）（⑤の場合）'!$BK72,1,0),0),0)</f>
        <v>0</v>
      </c>
      <c r="JN67" s="365">
        <f>IF(JN$19-'様式３（療養者名簿）（⑤の場合）'!$BJ72+1&lt;=15,IF(JN$19&gt;='様式３（療養者名簿）（⑤の場合）'!$BJ72,IF(JN$19&lt;='様式３（療養者名簿）（⑤の場合）'!$BK72,1,0),0),0)</f>
        <v>0</v>
      </c>
      <c r="JO67" s="365">
        <f>IF(JO$19-'様式３（療養者名簿）（⑤の場合）'!$BJ72+1&lt;=15,IF(JO$19&gt;='様式３（療養者名簿）（⑤の場合）'!$BJ72,IF(JO$19&lt;='様式３（療養者名簿）（⑤の場合）'!$BK72,1,0),0),0)</f>
        <v>0</v>
      </c>
      <c r="JP67" s="365">
        <f>IF(JP$19-'様式３（療養者名簿）（⑤の場合）'!$BJ72+1&lt;=15,IF(JP$19&gt;='様式３（療養者名簿）（⑤の場合）'!$BJ72,IF(JP$19&lt;='様式３（療養者名簿）（⑤の場合）'!$BK72,1,0),0),0)</f>
        <v>0</v>
      </c>
      <c r="JQ67" s="365">
        <f>IF(JQ$19-'様式３（療養者名簿）（⑤の場合）'!$BJ72+1&lt;=15,IF(JQ$19&gt;='様式３（療養者名簿）（⑤の場合）'!$BJ72,IF(JQ$19&lt;='様式３（療養者名簿）（⑤の場合）'!$BK72,1,0),0),0)</f>
        <v>0</v>
      </c>
      <c r="JR67" s="365">
        <f>IF(JR$19-'様式３（療養者名簿）（⑤の場合）'!$BJ72+1&lt;=15,IF(JR$19&gt;='様式３（療養者名簿）（⑤の場合）'!$BJ72,IF(JR$19&lt;='様式３（療養者名簿）（⑤の場合）'!$BK72,1,0),0),0)</f>
        <v>0</v>
      </c>
      <c r="JS67" s="365">
        <f>IF(JS$19-'様式３（療養者名簿）（⑤の場合）'!$BJ72+1&lt;=15,IF(JS$19&gt;='様式３（療養者名簿）（⑤の場合）'!$BJ72,IF(JS$19&lt;='様式３（療養者名簿）（⑤の場合）'!$BK72,1,0),0),0)</f>
        <v>0</v>
      </c>
      <c r="JT67" s="365">
        <f>IF(JT$19-'様式３（療養者名簿）（⑤の場合）'!$BJ72+1&lt;=15,IF(JT$19&gt;='様式３（療養者名簿）（⑤の場合）'!$BJ72,IF(JT$19&lt;='様式３（療養者名簿）（⑤の場合）'!$BK72,1,0),0),0)</f>
        <v>0</v>
      </c>
      <c r="JU67" s="365">
        <f>IF(JU$19-'様式３（療養者名簿）（⑤の場合）'!$BJ72+1&lt;=15,IF(JU$19&gt;='様式３（療養者名簿）（⑤の場合）'!$BJ72,IF(JU$19&lt;='様式３（療養者名簿）（⑤の場合）'!$BK72,1,0),0),0)</f>
        <v>0</v>
      </c>
      <c r="JV67" s="365">
        <f>IF(JV$19-'様式３（療養者名簿）（⑤の場合）'!$BJ72+1&lt;=15,IF(JV$19&gt;='様式３（療養者名簿）（⑤の場合）'!$BJ72,IF(JV$19&lt;='様式３（療養者名簿）（⑤の場合）'!$BK72,1,0),0),0)</f>
        <v>0</v>
      </c>
      <c r="JW67" s="365">
        <f>IF(JW$19-'様式３（療養者名簿）（⑤の場合）'!$BJ72+1&lt;=15,IF(JW$19&gt;='様式３（療養者名簿）（⑤の場合）'!$BJ72,IF(JW$19&lt;='様式３（療養者名簿）（⑤の場合）'!$BK72,1,0),0),0)</f>
        <v>0</v>
      </c>
      <c r="JX67" s="365">
        <f>IF(JX$19-'様式３（療養者名簿）（⑤の場合）'!$BJ72+1&lt;=15,IF(JX$19&gt;='様式３（療養者名簿）（⑤の場合）'!$BJ72,IF(JX$19&lt;='様式３（療養者名簿）（⑤の場合）'!$BK72,1,0),0),0)</f>
        <v>0</v>
      </c>
      <c r="JY67" s="365">
        <f>IF(JY$19-'様式３（療養者名簿）（⑤の場合）'!$BJ72+1&lt;=15,IF(JY$19&gt;='様式３（療養者名簿）（⑤の場合）'!$BJ72,IF(JY$19&lt;='様式３（療養者名簿）（⑤の場合）'!$BK72,1,0),0),0)</f>
        <v>0</v>
      </c>
      <c r="JZ67" s="365">
        <f>IF(JZ$19-'様式３（療養者名簿）（⑤の場合）'!$BJ72+1&lt;=15,IF(JZ$19&gt;='様式３（療養者名簿）（⑤の場合）'!$BJ72,IF(JZ$19&lt;='様式３（療養者名簿）（⑤の場合）'!$BK72,1,0),0),0)</f>
        <v>0</v>
      </c>
      <c r="KA67" s="365">
        <f>IF(KA$19-'様式３（療養者名簿）（⑤の場合）'!$BJ72+1&lt;=15,IF(KA$19&gt;='様式３（療養者名簿）（⑤の場合）'!$BJ72,IF(KA$19&lt;='様式３（療養者名簿）（⑤の場合）'!$BK72,1,0),0),0)</f>
        <v>0</v>
      </c>
      <c r="KB67" s="365">
        <f>IF(KB$19-'様式３（療養者名簿）（⑤の場合）'!$BJ72+1&lt;=15,IF(KB$19&gt;='様式３（療養者名簿）（⑤の場合）'!$BJ72,IF(KB$19&lt;='様式３（療養者名簿）（⑤の場合）'!$BK72,1,0),0),0)</f>
        <v>0</v>
      </c>
      <c r="KC67" s="365">
        <f>IF(KC$19-'様式３（療養者名簿）（⑤の場合）'!$BJ72+1&lt;=15,IF(KC$19&gt;='様式３（療養者名簿）（⑤の場合）'!$BJ72,IF(KC$19&lt;='様式３（療養者名簿）（⑤の場合）'!$BK72,1,0),0),0)</f>
        <v>0</v>
      </c>
      <c r="KD67" s="365">
        <f>IF(KD$19-'様式３（療養者名簿）（⑤の場合）'!$BJ72+1&lt;=15,IF(KD$19&gt;='様式３（療養者名簿）（⑤の場合）'!$BJ72,IF(KD$19&lt;='様式３（療養者名簿）（⑤の場合）'!$BK72,1,0),0),0)</f>
        <v>0</v>
      </c>
      <c r="KE67" s="365">
        <f>IF(KE$19-'様式３（療養者名簿）（⑤の場合）'!$BJ72+1&lt;=15,IF(KE$19&gt;='様式３（療養者名簿）（⑤の場合）'!$BJ72,IF(KE$19&lt;='様式３（療養者名簿）（⑤の場合）'!$BK72,1,0),0),0)</f>
        <v>0</v>
      </c>
      <c r="KF67" s="365">
        <f>IF(KF$19-'様式３（療養者名簿）（⑤の場合）'!$BJ72+1&lt;=15,IF(KF$19&gt;='様式３（療養者名簿）（⑤の場合）'!$BJ72,IF(KF$19&lt;='様式３（療養者名簿）（⑤の場合）'!$BK72,1,0),0),0)</f>
        <v>0</v>
      </c>
      <c r="KG67" s="365">
        <f>IF(KG$19-'様式３（療養者名簿）（⑤の場合）'!$BJ72+1&lt;=15,IF(KG$19&gt;='様式３（療養者名簿）（⑤の場合）'!$BJ72,IF(KG$19&lt;='様式３（療養者名簿）（⑤の場合）'!$BK72,1,0),0),0)</f>
        <v>0</v>
      </c>
      <c r="KH67" s="365">
        <f>IF(KH$19-'様式３（療養者名簿）（⑤の場合）'!$BJ72+1&lt;=15,IF(KH$19&gt;='様式３（療養者名簿）（⑤の場合）'!$BJ72,IF(KH$19&lt;='様式３（療養者名簿）（⑤の場合）'!$BK72,1,0),0),0)</f>
        <v>0</v>
      </c>
      <c r="KI67" s="365">
        <f>IF(KI$19-'様式３（療養者名簿）（⑤の場合）'!$BJ72+1&lt;=15,IF(KI$19&gt;='様式３（療養者名簿）（⑤の場合）'!$BJ72,IF(KI$19&lt;='様式３（療養者名簿）（⑤の場合）'!$BK72,1,0),0),0)</f>
        <v>0</v>
      </c>
      <c r="KJ67" s="365">
        <f>IF(KJ$19-'様式３（療養者名簿）（⑤の場合）'!$BJ72+1&lt;=15,IF(KJ$19&gt;='様式３（療養者名簿）（⑤の場合）'!$BJ72,IF(KJ$19&lt;='様式３（療養者名簿）（⑤の場合）'!$BK72,1,0),0),0)</f>
        <v>0</v>
      </c>
      <c r="KK67" s="365">
        <f>IF(KK$19-'様式３（療養者名簿）（⑤の場合）'!$BJ72+1&lt;=15,IF(KK$19&gt;='様式３（療養者名簿）（⑤の場合）'!$BJ72,IF(KK$19&lt;='様式３（療養者名簿）（⑤の場合）'!$BK72,1,0),0),0)</f>
        <v>0</v>
      </c>
      <c r="KL67" s="365">
        <f>IF(KL$19-'様式３（療養者名簿）（⑤の場合）'!$BJ72+1&lt;=15,IF(KL$19&gt;='様式３（療養者名簿）（⑤の場合）'!$BJ72,IF(KL$19&lt;='様式３（療養者名簿）（⑤の場合）'!$BK72,1,0),0),0)</f>
        <v>0</v>
      </c>
      <c r="KM67" s="365">
        <f>IF(KM$19-'様式３（療養者名簿）（⑤の場合）'!$BJ72+1&lt;=15,IF(KM$19&gt;='様式３（療養者名簿）（⑤の場合）'!$BJ72,IF(KM$19&lt;='様式３（療養者名簿）（⑤の場合）'!$BK72,1,0),0),0)</f>
        <v>0</v>
      </c>
      <c r="KN67" s="365">
        <f>IF(KN$19-'様式３（療養者名簿）（⑤の場合）'!$BJ72+1&lt;=15,IF(KN$19&gt;='様式３（療養者名簿）（⑤の場合）'!$BJ72,IF(KN$19&lt;='様式３（療養者名簿）（⑤の場合）'!$BK72,1,0),0),0)</f>
        <v>0</v>
      </c>
      <c r="KO67" s="365">
        <f>IF(KO$19-'様式３（療養者名簿）（⑤の場合）'!$BJ72+1&lt;=15,IF(KO$19&gt;='様式３（療養者名簿）（⑤の場合）'!$BJ72,IF(KO$19&lt;='様式３（療養者名簿）（⑤の場合）'!$BK72,1,0),0),0)</f>
        <v>0</v>
      </c>
      <c r="KP67" s="365">
        <f>IF(KP$19-'様式３（療養者名簿）（⑤の場合）'!$BJ72+1&lt;=15,IF(KP$19&gt;='様式３（療養者名簿）（⑤の場合）'!$BJ72,IF(KP$19&lt;='様式３（療養者名簿）（⑤の場合）'!$BK72,1,0),0),0)</f>
        <v>0</v>
      </c>
      <c r="KQ67" s="365">
        <f>IF(KQ$19-'様式３（療養者名簿）（⑤の場合）'!$BJ72+1&lt;=15,IF(KQ$19&gt;='様式３（療養者名簿）（⑤の場合）'!$BJ72,IF(KQ$19&lt;='様式３（療養者名簿）（⑤の場合）'!$BK72,1,0),0),0)</f>
        <v>0</v>
      </c>
      <c r="KR67" s="365">
        <f>IF(KR$19-'様式３（療養者名簿）（⑤の場合）'!$BJ72+1&lt;=15,IF(KR$19&gt;='様式３（療養者名簿）（⑤の場合）'!$BJ72,IF(KR$19&lt;='様式３（療養者名簿）（⑤の場合）'!$BK72,1,0),0),0)</f>
        <v>0</v>
      </c>
      <c r="KS67" s="365">
        <f>IF(KS$19-'様式３（療養者名簿）（⑤の場合）'!$BJ72+1&lt;=15,IF(KS$19&gt;='様式３（療養者名簿）（⑤の場合）'!$BJ72,IF(KS$19&lt;='様式３（療養者名簿）（⑤の場合）'!$BK72,1,0),0),0)</f>
        <v>0</v>
      </c>
      <c r="KT67" s="365">
        <f>IF(KT$19-'様式３（療養者名簿）（⑤の場合）'!$BJ72+1&lt;=15,IF(KT$19&gt;='様式３（療養者名簿）（⑤の場合）'!$BJ72,IF(KT$19&lt;='様式３（療養者名簿）（⑤の場合）'!$BK72,1,0),0),0)</f>
        <v>0</v>
      </c>
      <c r="KU67" s="365">
        <f>IF(KU$19-'様式３（療養者名簿）（⑤の場合）'!$BJ72+1&lt;=15,IF(KU$19&gt;='様式３（療養者名簿）（⑤の場合）'!$BJ72,IF(KU$19&lt;='様式３（療養者名簿）（⑤の場合）'!$BK72,1,0),0),0)</f>
        <v>0</v>
      </c>
      <c r="KV67" s="365">
        <f>IF(KV$19-'様式３（療養者名簿）（⑤の場合）'!$BJ72+1&lt;=15,IF(KV$19&gt;='様式３（療養者名簿）（⑤の場合）'!$BJ72,IF(KV$19&lt;='様式３（療養者名簿）（⑤の場合）'!$BK72,1,0),0),0)</f>
        <v>0</v>
      </c>
      <c r="KW67" s="365">
        <f>IF(KW$19-'様式３（療養者名簿）（⑤の場合）'!$BJ72+1&lt;=15,IF(KW$19&gt;='様式３（療養者名簿）（⑤の場合）'!$BJ72,IF(KW$19&lt;='様式３（療養者名簿）（⑤の場合）'!$BK72,1,0),0),0)</f>
        <v>0</v>
      </c>
      <c r="KX67" s="365">
        <f>IF(KX$19-'様式３（療養者名簿）（⑤の場合）'!$BJ72+1&lt;=15,IF(KX$19&gt;='様式３（療養者名簿）（⑤の場合）'!$BJ72,IF(KX$19&lt;='様式３（療養者名簿）（⑤の場合）'!$BK72,1,0),0),0)</f>
        <v>0</v>
      </c>
      <c r="KY67" s="365">
        <f>IF(KY$19-'様式３（療養者名簿）（⑤の場合）'!$BJ72+1&lt;=15,IF(KY$19&gt;='様式３（療養者名簿）（⑤の場合）'!$BJ72,IF(KY$19&lt;='様式３（療養者名簿）（⑤の場合）'!$BK72,1,0),0),0)</f>
        <v>0</v>
      </c>
      <c r="KZ67" s="365">
        <f>IF(KZ$19-'様式３（療養者名簿）（⑤の場合）'!$BJ72+1&lt;=15,IF(KZ$19&gt;='様式３（療養者名簿）（⑤の場合）'!$BJ72,IF(KZ$19&lt;='様式３（療養者名簿）（⑤の場合）'!$BK72,1,0),0),0)</f>
        <v>0</v>
      </c>
      <c r="LA67" s="365">
        <f>IF(LA$19-'様式３（療養者名簿）（⑤の場合）'!$BJ72+1&lt;=15,IF(LA$19&gt;='様式３（療養者名簿）（⑤の場合）'!$BJ72,IF(LA$19&lt;='様式３（療養者名簿）（⑤の場合）'!$BK72,1,0),0),0)</f>
        <v>0</v>
      </c>
      <c r="LB67" s="365">
        <f>IF(LB$19-'様式３（療養者名簿）（⑤の場合）'!$BJ72+1&lt;=15,IF(LB$19&gt;='様式３（療養者名簿）（⑤の場合）'!$BJ72,IF(LB$19&lt;='様式３（療養者名簿）（⑤の場合）'!$BK72,1,0),0),0)</f>
        <v>0</v>
      </c>
      <c r="LC67" s="365">
        <f>IF(LC$19-'様式３（療養者名簿）（⑤の場合）'!$BJ72+1&lt;=15,IF(LC$19&gt;='様式３（療養者名簿）（⑤の場合）'!$BJ72,IF(LC$19&lt;='様式３（療養者名簿）（⑤の場合）'!$BK72,1,0),0),0)</f>
        <v>0</v>
      </c>
      <c r="LD67" s="365">
        <f>IF(LD$19-'様式３（療養者名簿）（⑤の場合）'!$BJ72+1&lt;=15,IF(LD$19&gt;='様式３（療養者名簿）（⑤の場合）'!$BJ72,IF(LD$19&lt;='様式３（療養者名簿）（⑤の場合）'!$BK72,1,0),0),0)</f>
        <v>0</v>
      </c>
      <c r="LE67" s="365">
        <f>IF(LE$19-'様式３（療養者名簿）（⑤の場合）'!$BJ72+1&lt;=15,IF(LE$19&gt;='様式３（療養者名簿）（⑤の場合）'!$BJ72,IF(LE$19&lt;='様式３（療養者名簿）（⑤の場合）'!$BK72,1,0),0),0)</f>
        <v>0</v>
      </c>
      <c r="LF67" s="365">
        <f>IF(LF$19-'様式３（療養者名簿）（⑤の場合）'!$BJ72+1&lt;=15,IF(LF$19&gt;='様式３（療養者名簿）（⑤の場合）'!$BJ72,IF(LF$19&lt;='様式３（療養者名簿）（⑤の場合）'!$BK72,1,0),0),0)</f>
        <v>0</v>
      </c>
      <c r="LG67" s="365">
        <f>IF(LG$19-'様式３（療養者名簿）（⑤の場合）'!$BJ72+1&lt;=15,IF(LG$19&gt;='様式３（療養者名簿）（⑤の場合）'!$BJ72,IF(LG$19&lt;='様式３（療養者名簿）（⑤の場合）'!$BK72,1,0),0),0)</f>
        <v>0</v>
      </c>
      <c r="LH67" s="365">
        <f>IF(LH$19-'様式３（療養者名簿）（⑤の場合）'!$BJ72+1&lt;=15,IF(LH$19&gt;='様式３（療養者名簿）（⑤の場合）'!$BJ72,IF(LH$19&lt;='様式３（療養者名簿）（⑤の場合）'!$BK72,1,0),0),0)</f>
        <v>0</v>
      </c>
      <c r="LI67" s="365">
        <f>IF(LI$19-'様式３（療養者名簿）（⑤の場合）'!$BJ72+1&lt;=15,IF(LI$19&gt;='様式３（療養者名簿）（⑤の場合）'!$BJ72,IF(LI$19&lt;='様式３（療養者名簿）（⑤の場合）'!$BK72,1,0),0),0)</f>
        <v>0</v>
      </c>
      <c r="LJ67" s="365">
        <f>IF(LJ$19-'様式３（療養者名簿）（⑤の場合）'!$BJ72+1&lt;=15,IF(LJ$19&gt;='様式３（療養者名簿）（⑤の場合）'!$BJ72,IF(LJ$19&lt;='様式３（療養者名簿）（⑤の場合）'!$BK72,1,0),0),0)</f>
        <v>0</v>
      </c>
      <c r="LK67" s="365">
        <f>IF(LK$19-'様式３（療養者名簿）（⑤の場合）'!$BJ72+1&lt;=15,IF(LK$19&gt;='様式３（療養者名簿）（⑤の場合）'!$BJ72,IF(LK$19&lt;='様式３（療養者名簿）（⑤の場合）'!$BK72,1,0),0),0)</f>
        <v>0</v>
      </c>
      <c r="LL67" s="365">
        <f>IF(LL$19-'様式３（療養者名簿）（⑤の場合）'!$BJ72+1&lt;=15,IF(LL$19&gt;='様式３（療養者名簿）（⑤の場合）'!$BJ72,IF(LL$19&lt;='様式３（療養者名簿）（⑤の場合）'!$BK72,1,0),0),0)</f>
        <v>0</v>
      </c>
      <c r="LM67" s="365">
        <f>IF(LM$19-'様式３（療養者名簿）（⑤の場合）'!$BJ72+1&lt;=15,IF(LM$19&gt;='様式３（療養者名簿）（⑤の場合）'!$BJ72,IF(LM$19&lt;='様式３（療養者名簿）（⑤の場合）'!$BK72,1,0),0),0)</f>
        <v>0</v>
      </c>
      <c r="LN67" s="365">
        <f>IF(LN$19-'様式３（療養者名簿）（⑤の場合）'!$BJ72+1&lt;=15,IF(LN$19&gt;='様式３（療養者名簿）（⑤の場合）'!$BJ72,IF(LN$19&lt;='様式３（療養者名簿）（⑤の場合）'!$BK72,1,0),0),0)</f>
        <v>0</v>
      </c>
      <c r="LO67" s="365">
        <f>IF(LO$19-'様式３（療養者名簿）（⑤の場合）'!$BJ72+1&lt;=15,IF(LO$19&gt;='様式３（療養者名簿）（⑤の場合）'!$BJ72,IF(LO$19&lt;='様式３（療養者名簿）（⑤の場合）'!$BK72,1,0),0),0)</f>
        <v>0</v>
      </c>
      <c r="LP67" s="365">
        <f>IF(LP$19-'様式３（療養者名簿）（⑤の場合）'!$BJ72+1&lt;=15,IF(LP$19&gt;='様式３（療養者名簿）（⑤の場合）'!$BJ72,IF(LP$19&lt;='様式３（療養者名簿）（⑤の場合）'!$BK72,1,0),0),0)</f>
        <v>0</v>
      </c>
      <c r="LQ67" s="365">
        <f>IF(LQ$19-'様式３（療養者名簿）（⑤の場合）'!$BJ72+1&lt;=15,IF(LQ$19&gt;='様式３（療養者名簿）（⑤の場合）'!$BJ72,IF(LQ$19&lt;='様式３（療養者名簿）（⑤の場合）'!$BK72,1,0),0),0)</f>
        <v>0</v>
      </c>
      <c r="LR67" s="365">
        <f>IF(LR$19-'様式３（療養者名簿）（⑤の場合）'!$BJ72+1&lt;=15,IF(LR$19&gt;='様式３（療養者名簿）（⑤の場合）'!$BJ72,IF(LR$19&lt;='様式３（療養者名簿）（⑤の場合）'!$BK72,1,0),0),0)</f>
        <v>0</v>
      </c>
      <c r="LS67" s="365">
        <f>IF(LS$19-'様式３（療養者名簿）（⑤の場合）'!$BJ72+1&lt;=15,IF(LS$19&gt;='様式３（療養者名簿）（⑤の場合）'!$BJ72,IF(LS$19&lt;='様式３（療養者名簿）（⑤の場合）'!$BK72,1,0),0),0)</f>
        <v>0</v>
      </c>
      <c r="LT67" s="365">
        <f>IF(LT$19-'様式３（療養者名簿）（⑤の場合）'!$BJ72+1&lt;=15,IF(LT$19&gt;='様式３（療養者名簿）（⑤の場合）'!$BJ72,IF(LT$19&lt;='様式３（療養者名簿）（⑤の場合）'!$BK72,1,0),0),0)</f>
        <v>0</v>
      </c>
      <c r="LU67" s="365">
        <f>IF(LU$19-'様式３（療養者名簿）（⑤の場合）'!$BJ72+1&lt;=15,IF(LU$19&gt;='様式３（療養者名簿）（⑤の場合）'!$BJ72,IF(LU$19&lt;='様式３（療養者名簿）（⑤の場合）'!$BK72,1,0),0),0)</f>
        <v>0</v>
      </c>
      <c r="LV67" s="365">
        <f>IF(LV$19-'様式３（療養者名簿）（⑤の場合）'!$BJ72+1&lt;=15,IF(LV$19&gt;='様式３（療養者名簿）（⑤の場合）'!$BJ72,IF(LV$19&lt;='様式３（療養者名簿）（⑤の場合）'!$BK72,1,0),0),0)</f>
        <v>0</v>
      </c>
      <c r="LW67" s="365">
        <f>IF(LW$19-'様式３（療養者名簿）（⑤の場合）'!$BJ72+1&lt;=15,IF(LW$19&gt;='様式３（療養者名簿）（⑤の場合）'!$BJ72,IF(LW$19&lt;='様式３（療養者名簿）（⑤の場合）'!$BK72,1,0),0),0)</f>
        <v>0</v>
      </c>
      <c r="LX67" s="365">
        <f>IF(LX$19-'様式３（療養者名簿）（⑤の場合）'!$BJ72+1&lt;=15,IF(LX$19&gt;='様式３（療養者名簿）（⑤の場合）'!$BJ72,IF(LX$19&lt;='様式３（療養者名簿）（⑤の場合）'!$BK72,1,0),0),0)</f>
        <v>0</v>
      </c>
      <c r="LY67" s="365">
        <f>IF(LY$19-'様式３（療養者名簿）（⑤の場合）'!$BJ72+1&lt;=15,IF(LY$19&gt;='様式３（療養者名簿）（⑤の場合）'!$BJ72,IF(LY$19&lt;='様式３（療養者名簿）（⑤の場合）'!$BK72,1,0),0),0)</f>
        <v>0</v>
      </c>
      <c r="LZ67" s="365">
        <f>IF(LZ$19-'様式３（療養者名簿）（⑤の場合）'!$BJ72+1&lt;=15,IF(LZ$19&gt;='様式３（療養者名簿）（⑤の場合）'!$BJ72,IF(LZ$19&lt;='様式３（療養者名簿）（⑤の場合）'!$BK72,1,0),0),0)</f>
        <v>0</v>
      </c>
      <c r="MA67" s="365">
        <f>IF(MA$19-'様式３（療養者名簿）（⑤の場合）'!$BJ72+1&lt;=15,IF(MA$19&gt;='様式３（療養者名簿）（⑤の場合）'!$BJ72,IF(MA$19&lt;='様式３（療養者名簿）（⑤の場合）'!$BK72,1,0),0),0)</f>
        <v>0</v>
      </c>
      <c r="MB67" s="365">
        <f>IF(MB$19-'様式３（療養者名簿）（⑤の場合）'!$BJ72+1&lt;=15,IF(MB$19&gt;='様式３（療養者名簿）（⑤の場合）'!$BJ72,IF(MB$19&lt;='様式３（療養者名簿）（⑤の場合）'!$BK72,1,0),0),0)</f>
        <v>0</v>
      </c>
      <c r="MC67" s="365">
        <f>IF(MC$19-'様式３（療養者名簿）（⑤の場合）'!$BJ72+1&lt;=15,IF(MC$19&gt;='様式３（療養者名簿）（⑤の場合）'!$BJ72,IF(MC$19&lt;='様式３（療養者名簿）（⑤の場合）'!$BK72,1,0),0),0)</f>
        <v>0</v>
      </c>
      <c r="MD67" s="365">
        <f>IF(MD$19-'様式３（療養者名簿）（⑤の場合）'!$BJ72+1&lt;=15,IF(MD$19&gt;='様式３（療養者名簿）（⑤の場合）'!$BJ72,IF(MD$19&lt;='様式３（療養者名簿）（⑤の場合）'!$BK72,1,0),0),0)</f>
        <v>0</v>
      </c>
      <c r="ME67" s="365">
        <f>IF(ME$19-'様式３（療養者名簿）（⑤の場合）'!$BJ72+1&lt;=15,IF(ME$19&gt;='様式３（療養者名簿）（⑤の場合）'!$BJ72,IF(ME$19&lt;='様式３（療養者名簿）（⑤の場合）'!$BK72,1,0),0),0)</f>
        <v>0</v>
      </c>
      <c r="MF67" s="365">
        <f>IF(MF$19-'様式３（療養者名簿）（⑤の場合）'!$BJ72+1&lt;=15,IF(MF$19&gt;='様式３（療養者名簿）（⑤の場合）'!$BJ72,IF(MF$19&lt;='様式３（療養者名簿）（⑤の場合）'!$BK72,1,0),0),0)</f>
        <v>0</v>
      </c>
      <c r="MG67" s="365">
        <f>IF(MG$19-'様式３（療養者名簿）（⑤の場合）'!$BJ72+1&lt;=15,IF(MG$19&gt;='様式３（療養者名簿）（⑤の場合）'!$BJ72,IF(MG$19&lt;='様式３（療養者名簿）（⑤の場合）'!$BK72,1,0),0),0)</f>
        <v>0</v>
      </c>
      <c r="MH67" s="365">
        <f>IF(MH$19-'様式３（療養者名簿）（⑤の場合）'!$BJ72+1&lt;=15,IF(MH$19&gt;='様式３（療養者名簿）（⑤の場合）'!$BJ72,IF(MH$19&lt;='様式３（療養者名簿）（⑤の場合）'!$BK72,1,0),0),0)</f>
        <v>0</v>
      </c>
      <c r="MI67" s="365">
        <f>IF(MI$19-'様式３（療養者名簿）（⑤の場合）'!$BJ72+1&lt;=15,IF(MI$19&gt;='様式３（療養者名簿）（⑤の場合）'!$BJ72,IF(MI$19&lt;='様式３（療養者名簿）（⑤の場合）'!$BK72,1,0),0),0)</f>
        <v>0</v>
      </c>
      <c r="MJ67" s="365">
        <f>IF(MJ$19-'様式３（療養者名簿）（⑤の場合）'!$BJ72+1&lt;=15,IF(MJ$19&gt;='様式３（療養者名簿）（⑤の場合）'!$BJ72,IF(MJ$19&lt;='様式３（療養者名簿）（⑤の場合）'!$BK72,1,0),0),0)</f>
        <v>0</v>
      </c>
      <c r="MK67" s="365">
        <f>IF(MK$19-'様式３（療養者名簿）（⑤の場合）'!$BJ72+1&lt;=15,IF(MK$19&gt;='様式３（療養者名簿）（⑤の場合）'!$BJ72,IF(MK$19&lt;='様式３（療養者名簿）（⑤の場合）'!$BK72,1,0),0),0)</f>
        <v>0</v>
      </c>
      <c r="ML67" s="365">
        <f>IF(ML$19-'様式３（療養者名簿）（⑤の場合）'!$BJ72+1&lt;=15,IF(ML$19&gt;='様式３（療養者名簿）（⑤の場合）'!$BJ72,IF(ML$19&lt;='様式３（療養者名簿）（⑤の場合）'!$BK72,1,0),0),0)</f>
        <v>0</v>
      </c>
      <c r="MM67" s="365">
        <f>IF(MM$19-'様式３（療養者名簿）（⑤の場合）'!$BJ72+1&lt;=15,IF(MM$19&gt;='様式３（療養者名簿）（⑤の場合）'!$BJ72,IF(MM$19&lt;='様式３（療養者名簿）（⑤の場合）'!$BK72,1,0),0),0)</f>
        <v>0</v>
      </c>
      <c r="MN67" s="365">
        <f>IF(MN$19-'様式３（療養者名簿）（⑤の場合）'!$BJ72+1&lt;=15,IF(MN$19&gt;='様式３（療養者名簿）（⑤の場合）'!$BJ72,IF(MN$19&lt;='様式３（療養者名簿）（⑤の場合）'!$BK72,1,0),0),0)</f>
        <v>0</v>
      </c>
      <c r="MO67" s="365">
        <f>IF(MO$19-'様式３（療養者名簿）（⑤の場合）'!$BJ72+1&lt;=15,IF(MO$19&gt;='様式３（療養者名簿）（⑤の場合）'!$BJ72,IF(MO$19&lt;='様式３（療養者名簿）（⑤の場合）'!$BK72,1,0),0),0)</f>
        <v>0</v>
      </c>
      <c r="MP67" s="365">
        <f>IF(MP$19-'様式３（療養者名簿）（⑤の場合）'!$BJ72+1&lt;=15,IF(MP$19&gt;='様式３（療養者名簿）（⑤の場合）'!$BJ72,IF(MP$19&lt;='様式３（療養者名簿）（⑤の場合）'!$BK72,1,0),0),0)</f>
        <v>0</v>
      </c>
      <c r="MQ67" s="365">
        <f>IF(MQ$19-'様式３（療養者名簿）（⑤の場合）'!$BJ72+1&lt;=15,IF(MQ$19&gt;='様式３（療養者名簿）（⑤の場合）'!$BJ72,IF(MQ$19&lt;='様式３（療養者名簿）（⑤の場合）'!$BK72,1,0),0),0)</f>
        <v>0</v>
      </c>
      <c r="MR67" s="365">
        <f>IF(MR$19-'様式３（療養者名簿）（⑤の場合）'!$BJ72+1&lt;=15,IF(MR$19&gt;='様式３（療養者名簿）（⑤の場合）'!$BJ72,IF(MR$19&lt;='様式３（療養者名簿）（⑤の場合）'!$BK72,1,0),0),0)</f>
        <v>0</v>
      </c>
      <c r="MS67" s="365">
        <f>IF(MS$19-'様式３（療養者名簿）（⑤の場合）'!$BJ72+1&lt;=15,IF(MS$19&gt;='様式３（療養者名簿）（⑤の場合）'!$BJ72,IF(MS$19&lt;='様式３（療養者名簿）（⑤の場合）'!$BK72,1,0),0),0)</f>
        <v>0</v>
      </c>
      <c r="MT67" s="365">
        <f>IF(MT$19-'様式３（療養者名簿）（⑤の場合）'!$BJ72+1&lt;=15,IF(MT$19&gt;='様式３（療養者名簿）（⑤の場合）'!$BJ72,IF(MT$19&lt;='様式３（療養者名簿）（⑤の場合）'!$BK72,1,0),0),0)</f>
        <v>0</v>
      </c>
      <c r="MU67" s="365">
        <f>IF(MU$19-'様式３（療養者名簿）（⑤の場合）'!$BJ72+1&lt;=15,IF(MU$19&gt;='様式３（療養者名簿）（⑤の場合）'!$BJ72,IF(MU$19&lt;='様式３（療養者名簿）（⑤の場合）'!$BK72,1,0),0),0)</f>
        <v>0</v>
      </c>
      <c r="MV67" s="365">
        <f>IF(MV$19-'様式３（療養者名簿）（⑤の場合）'!$BJ72+1&lt;=15,IF(MV$19&gt;='様式３（療養者名簿）（⑤の場合）'!$BJ72,IF(MV$19&lt;='様式３（療養者名簿）（⑤の場合）'!$BK72,1,0),0),0)</f>
        <v>0</v>
      </c>
      <c r="MW67" s="365">
        <f>IF(MW$19-'様式３（療養者名簿）（⑤の場合）'!$BJ72+1&lt;=15,IF(MW$19&gt;='様式３（療養者名簿）（⑤の場合）'!$BJ72,IF(MW$19&lt;='様式３（療養者名簿）（⑤の場合）'!$BK72,1,0),0),0)</f>
        <v>0</v>
      </c>
      <c r="MX67" s="365">
        <f>IF(MX$19-'様式３（療養者名簿）（⑤の場合）'!$BJ72+1&lt;=15,IF(MX$19&gt;='様式３（療養者名簿）（⑤の場合）'!$BJ72,IF(MX$19&lt;='様式３（療養者名簿）（⑤の場合）'!$BK72,1,0),0),0)</f>
        <v>0</v>
      </c>
      <c r="MY67" s="365">
        <f>IF(MY$19-'様式３（療養者名簿）（⑤の場合）'!$BJ72+1&lt;=15,IF(MY$19&gt;='様式３（療養者名簿）（⑤の場合）'!$BJ72,IF(MY$19&lt;='様式３（療養者名簿）（⑤の場合）'!$BK72,1,0),0),0)</f>
        <v>0</v>
      </c>
      <c r="MZ67" s="365">
        <f>IF(MZ$19-'様式３（療養者名簿）（⑤の場合）'!$BJ72+1&lt;=15,IF(MZ$19&gt;='様式３（療養者名簿）（⑤の場合）'!$BJ72,IF(MZ$19&lt;='様式３（療養者名簿）（⑤の場合）'!$BK72,1,0),0),0)</f>
        <v>0</v>
      </c>
      <c r="NA67" s="365">
        <f>IF(NA$19-'様式３（療養者名簿）（⑤の場合）'!$BJ72+1&lt;=15,IF(NA$19&gt;='様式３（療養者名簿）（⑤の場合）'!$BJ72,IF(NA$19&lt;='様式３（療養者名簿）（⑤の場合）'!$BK72,1,0),0),0)</f>
        <v>0</v>
      </c>
      <c r="NB67" s="365">
        <f>IF(NB$19-'様式３（療養者名簿）（⑤の場合）'!$BJ72+1&lt;=15,IF(NB$19&gt;='様式３（療養者名簿）（⑤の場合）'!$BJ72,IF(NB$19&lt;='様式３（療養者名簿）（⑤の場合）'!$BK72,1,0),0),0)</f>
        <v>0</v>
      </c>
      <c r="NC67" s="248">
        <f>IF(NC$19-'様式３（療養者名簿）（⑤の場合）'!$BJ72+1&lt;=15,IF(NC$19&gt;='様式３（療養者名簿）（⑤の場合）'!$BJ72,IF(NC$19&lt;='様式３（療養者名簿）（⑤の場合）'!$BK72,1,0),0),0)</f>
        <v>0</v>
      </c>
      <c r="ND67" s="248">
        <f>IF(ND$19-'様式３（療養者名簿）（⑤の場合）'!$BJ72+1&lt;=15,IF(ND$19&gt;='様式３（療養者名簿）（⑤の場合）'!$BJ72,IF(ND$19&lt;='様式３（療養者名簿）（⑤の場合）'!$BK72,1,0),0),0)</f>
        <v>0</v>
      </c>
      <c r="NE67" s="248">
        <f>IF(NE$19-'様式３（療養者名簿）（⑤の場合）'!$BJ72+1&lt;=15,IF(NE$19&gt;='様式３（療養者名簿）（⑤の場合）'!$BJ72,IF(NE$19&lt;='様式３（療養者名簿）（⑤の場合）'!$BK72,1,0),0),0)</f>
        <v>0</v>
      </c>
      <c r="NF67" s="248">
        <f>IF(NF$19-'様式３（療養者名簿）（⑤の場合）'!$BJ72+1&lt;=15,IF(NF$19&gt;='様式３（療養者名簿）（⑤の場合）'!$BJ72,IF(NF$19&lt;='様式３（療養者名簿）（⑤の場合）'!$BK72,1,0),0),0)</f>
        <v>0</v>
      </c>
      <c r="NG67" s="248">
        <f>IF(NG$19-'様式３（療養者名簿）（⑤の場合）'!$BJ72+1&lt;=15,IF(NG$19&gt;='様式３（療養者名簿）（⑤の場合）'!$BJ72,IF(NG$19&lt;='様式３（療養者名簿）（⑤の場合）'!$BK72,1,0),0),0)</f>
        <v>0</v>
      </c>
      <c r="NH67" s="248">
        <f>IF(NH$19-'様式３（療養者名簿）（⑤の場合）'!$BJ72+1&lt;=15,IF(NH$19&gt;='様式３（療養者名簿）（⑤の場合）'!$BJ72,IF(NH$19&lt;='様式３（療養者名簿）（⑤の場合）'!$BK72,1,0),0),0)</f>
        <v>0</v>
      </c>
      <c r="NI67" s="248">
        <f>IF(NI$19-'様式３（療養者名簿）（⑤の場合）'!$BJ72+1&lt;=15,IF(NI$19&gt;='様式３（療養者名簿）（⑤の場合）'!$BJ72,IF(NI$19&lt;='様式３（療養者名簿）（⑤の場合）'!$BK72,1,0),0),0)</f>
        <v>0</v>
      </c>
      <c r="NJ67" s="248">
        <f>IF(NJ$19-'様式３（療養者名簿）（⑤の場合）'!$BJ72+1&lt;=15,IF(NJ$19&gt;='様式３（療養者名簿）（⑤の場合）'!$BJ72,IF(NJ$19&lt;='様式３（療養者名簿）（⑤の場合）'!$BK72,1,0),0),0)</f>
        <v>0</v>
      </c>
      <c r="NK67" s="248">
        <f>IF(NK$19-'様式３（療養者名簿）（⑤の場合）'!$BJ72+1&lt;=15,IF(NK$19&gt;='様式３（療養者名簿）（⑤の場合）'!$BJ72,IF(NK$19&lt;='様式３（療養者名簿）（⑤の場合）'!$BK72,1,0),0),0)</f>
        <v>0</v>
      </c>
      <c r="NL67" s="248">
        <f>IF(NL$19-'様式３（療養者名簿）（⑤の場合）'!$BJ72+1&lt;=15,IF(NL$19&gt;='様式３（療養者名簿）（⑤の場合）'!$BJ72,IF(NL$19&lt;='様式３（療養者名簿）（⑤の場合）'!$BK72,1,0),0),0)</f>
        <v>0</v>
      </c>
      <c r="NM67" s="248">
        <f>IF(NM$19-'様式３（療養者名簿）（⑤の場合）'!$BJ72+1&lt;=15,IF(NM$19&gt;='様式３（療養者名簿）（⑤の場合）'!$BJ72,IF(NM$19&lt;='様式３（療養者名簿）（⑤の場合）'!$BK72,1,0),0),0)</f>
        <v>0</v>
      </c>
      <c r="NN67" s="248">
        <f>IF(NN$19-'様式３（療養者名簿）（⑤の場合）'!$BJ72+1&lt;=15,IF(NN$19&gt;='様式３（療養者名簿）（⑤の場合）'!$BJ72,IF(NN$19&lt;='様式３（療養者名簿）（⑤の場合）'!$BK72,1,0),0),0)</f>
        <v>0</v>
      </c>
      <c r="NO67" s="248">
        <f>IF(NO$19-'様式３（療養者名簿）（⑤の場合）'!$BJ72+1&lt;=15,IF(NO$19&gt;='様式３（療養者名簿）（⑤の場合）'!$BJ72,IF(NO$19&lt;='様式３（療養者名簿）（⑤の場合）'!$BK72,1,0),0),0)</f>
        <v>0</v>
      </c>
      <c r="NP67" s="248">
        <f>IF(NP$19-'様式３（療養者名簿）（⑤の場合）'!$BJ72+1&lt;=15,IF(NP$19&gt;='様式３（療養者名簿）（⑤の場合）'!$BJ72,IF(NP$19&lt;='様式３（療養者名簿）（⑤の場合）'!$BK72,1,0),0),0)</f>
        <v>0</v>
      </c>
      <c r="NQ67" s="248">
        <f>IF(NQ$19-'様式３（療養者名簿）（⑤の場合）'!$BJ72+1&lt;=15,IF(NQ$19&gt;='様式３（療養者名簿）（⑤の場合）'!$BJ72,IF(NQ$19&lt;='様式３（療養者名簿）（⑤の場合）'!$BK72,1,0),0),0)</f>
        <v>0</v>
      </c>
      <c r="NR67" s="248">
        <f>IF(NR$19-'様式３（療養者名簿）（⑤の場合）'!$BJ72+1&lt;=15,IF(NR$19&gt;='様式３（療養者名簿）（⑤の場合）'!$BJ72,IF(NR$19&lt;='様式３（療養者名簿）（⑤の場合）'!$BK72,1,0),0),0)</f>
        <v>0</v>
      </c>
      <c r="NS67" s="248">
        <f>IF(NS$19-'様式３（療養者名簿）（⑤の場合）'!$BJ72+1&lt;=15,IF(NS$19&gt;='様式３（療養者名簿）（⑤の場合）'!$BJ72,IF(NS$19&lt;='様式３（療養者名簿）（⑤の場合）'!$BK72,1,0),0),0)</f>
        <v>0</v>
      </c>
      <c r="NT67" s="248">
        <f>IF(NT$19-'様式３（療養者名簿）（⑤の場合）'!$BJ72+1&lt;=15,IF(NT$19&gt;='様式３（療養者名簿）（⑤の場合）'!$BJ72,IF(NT$19&lt;='様式３（療養者名簿）（⑤の場合）'!$BK72,1,0),0),0)</f>
        <v>0</v>
      </c>
      <c r="NU67" s="248">
        <f>IF(NU$19-'様式３（療養者名簿）（⑤の場合）'!$BJ72+1&lt;=15,IF(NU$19&gt;='様式３（療養者名簿）（⑤の場合）'!$BJ72,IF(NU$19&lt;='様式３（療養者名簿）（⑤の場合）'!$BK72,1,0),0),0)</f>
        <v>0</v>
      </c>
      <c r="NV67" s="248">
        <f>IF(NV$19-'様式３（療養者名簿）（⑤の場合）'!$BJ72+1&lt;=15,IF(NV$19&gt;='様式３（療養者名簿）（⑤の場合）'!$BJ72,IF(NV$19&lt;='様式３（療養者名簿）（⑤の場合）'!$BK72,1,0),0),0)</f>
        <v>0</v>
      </c>
      <c r="NW67" s="248">
        <f>IF(NW$19-'様式３（療養者名簿）（⑤の場合）'!$BJ72+1&lt;=15,IF(NW$19&gt;='様式３（療養者名簿）（⑤の場合）'!$BJ72,IF(NW$19&lt;='様式３（療養者名簿）（⑤の場合）'!$BK72,1,0),0),0)</f>
        <v>0</v>
      </c>
      <c r="NX67" s="248">
        <f>IF(NX$19-'様式３（療養者名簿）（⑤の場合）'!$BJ72+1&lt;=15,IF(NX$19&gt;='様式３（療養者名簿）（⑤の場合）'!$BJ72,IF(NX$19&lt;='様式３（療養者名簿）（⑤の場合）'!$BK72,1,0),0),0)</f>
        <v>0</v>
      </c>
      <c r="NY67" s="248">
        <f>IF(NY$19-'様式３（療養者名簿）（⑤の場合）'!$BJ72+1&lt;=15,IF(NY$19&gt;='様式３（療養者名簿）（⑤の場合）'!$BJ72,IF(NY$19&lt;='様式３（療養者名簿）（⑤の場合）'!$BK72,1,0),0),0)</f>
        <v>0</v>
      </c>
      <c r="NZ67" s="248">
        <f>IF(NZ$19-'様式３（療養者名簿）（⑤の場合）'!$BJ72+1&lt;=15,IF(NZ$19&gt;='様式３（療養者名簿）（⑤の場合）'!$BJ72,IF(NZ$19&lt;='様式３（療養者名簿）（⑤の場合）'!$BK72,1,0),0),0)</f>
        <v>0</v>
      </c>
      <c r="OA67" s="248">
        <f>IF(OA$19-'様式３（療養者名簿）（⑤の場合）'!$BJ72+1&lt;=15,IF(OA$19&gt;='様式３（療養者名簿）（⑤の場合）'!$BJ72,IF(OA$19&lt;='様式３（療養者名簿）（⑤の場合）'!$BK72,1,0),0),0)</f>
        <v>0</v>
      </c>
      <c r="OB67" s="248">
        <f>IF(OB$19-'様式３（療養者名簿）（⑤の場合）'!$BJ72+1&lt;=15,IF(OB$19&gt;='様式３（療養者名簿）（⑤の場合）'!$BJ72,IF(OB$19&lt;='様式３（療養者名簿）（⑤の場合）'!$BK72,1,0),0),0)</f>
        <v>0</v>
      </c>
      <c r="OC67" s="248">
        <f>IF(OC$19-'様式３（療養者名簿）（⑤の場合）'!$BJ72+1&lt;=15,IF(OC$19&gt;='様式３（療養者名簿）（⑤の場合）'!$BJ72,IF(OC$19&lt;='様式３（療養者名簿）（⑤の場合）'!$BK72,1,0),0),0)</f>
        <v>0</v>
      </c>
      <c r="OD67" s="248">
        <f>IF(OD$19-'様式３（療養者名簿）（⑤の場合）'!$BJ72+1&lt;=15,IF(OD$19&gt;='様式３（療養者名簿）（⑤の場合）'!$BJ72,IF(OD$19&lt;='様式３（療養者名簿）（⑤の場合）'!$BK72,1,0),0),0)</f>
        <v>0</v>
      </c>
      <c r="OE67" s="248">
        <f>IF(OE$19-'様式３（療養者名簿）（⑤の場合）'!$BJ72+1&lt;=15,IF(OE$19&gt;='様式３（療養者名簿）（⑤の場合）'!$BJ72,IF(OE$19&lt;='様式３（療養者名簿）（⑤の場合）'!$BK72,1,0),0),0)</f>
        <v>0</v>
      </c>
      <c r="OF67" s="248">
        <f>IF(OF$19-'様式３（療養者名簿）（⑤の場合）'!$BJ72+1&lt;=15,IF(OF$19&gt;='様式３（療養者名簿）（⑤の場合）'!$BJ72,IF(OF$19&lt;='様式３（療養者名簿）（⑤の場合）'!$BK72,1,0),0),0)</f>
        <v>0</v>
      </c>
      <c r="OG67" s="248">
        <f>IF(OG$19-'様式３（療養者名簿）（⑤の場合）'!$BJ72+1&lt;=15,IF(OG$19&gt;='様式３（療養者名簿）（⑤の場合）'!$BJ72,IF(OG$19&lt;='様式３（療養者名簿）（⑤の場合）'!$BK72,1,0),0),0)</f>
        <v>0</v>
      </c>
      <c r="OH67" s="248">
        <f>IF(OH$19-'様式３（療養者名簿）（⑤の場合）'!$BJ72+1&lt;=15,IF(OH$19&gt;='様式３（療養者名簿）（⑤の場合）'!$BJ72,IF(OH$19&lt;='様式３（療養者名簿）（⑤の場合）'!$BK72,1,0),0),0)</f>
        <v>0</v>
      </c>
      <c r="OI67" s="248">
        <f>IF(OI$19-'様式３（療養者名簿）（⑤の場合）'!$BJ72+1&lt;=15,IF(OI$19&gt;='様式３（療養者名簿）（⑤の場合）'!$BJ72,IF(OI$19&lt;='様式３（療養者名簿）（⑤の場合）'!$BK72,1,0),0),0)</f>
        <v>0</v>
      </c>
      <c r="OJ67" s="248">
        <f>IF(OJ$19-'様式３（療養者名簿）（⑤の場合）'!$BJ72+1&lt;=15,IF(OJ$19&gt;='様式３（療養者名簿）（⑤の場合）'!$BJ72,IF(OJ$19&lt;='様式３（療養者名簿）（⑤の場合）'!$BK72,1,0),0),0)</f>
        <v>0</v>
      </c>
      <c r="OK67" s="248">
        <f>IF(OK$19-'様式３（療養者名簿）（⑤の場合）'!$BJ72+1&lt;=15,IF(OK$19&gt;='様式３（療養者名簿）（⑤の場合）'!$BJ72,IF(OK$19&lt;='様式３（療養者名簿）（⑤の場合）'!$BK72,1,0),0),0)</f>
        <v>0</v>
      </c>
      <c r="OL67" s="248">
        <f>IF(OL$19-'様式３（療養者名簿）（⑤の場合）'!$BJ72+1&lt;=15,IF(OL$19&gt;='様式３（療養者名簿）（⑤の場合）'!$BJ72,IF(OL$19&lt;='様式３（療養者名簿）（⑤の場合）'!$BK72,1,0),0),0)</f>
        <v>0</v>
      </c>
      <c r="OM67" s="248">
        <f>IF(OM$19-'様式３（療養者名簿）（⑤の場合）'!$BJ72+1&lt;=15,IF(OM$19&gt;='様式３（療養者名簿）（⑤の場合）'!$BJ72,IF(OM$19&lt;='様式３（療養者名簿）（⑤の場合）'!$BK72,1,0),0),0)</f>
        <v>0</v>
      </c>
      <c r="ON67" s="248">
        <f>IF(ON$19-'様式３（療養者名簿）（⑤の場合）'!$BJ72+1&lt;=15,IF(ON$19&gt;='様式３（療養者名簿）（⑤の場合）'!$BJ72,IF(ON$19&lt;='様式３（療養者名簿）（⑤の場合）'!$BK72,1,0),0),0)</f>
        <v>0</v>
      </c>
      <c r="OO67" s="248">
        <f>IF(OO$19-'様式３（療養者名簿）（⑤の場合）'!$BJ72+1&lt;=15,IF(OO$19&gt;='様式３（療養者名簿）（⑤の場合）'!$BJ72,IF(OO$19&lt;='様式３（療養者名簿）（⑤の場合）'!$BK72,1,0),0),0)</f>
        <v>0</v>
      </c>
      <c r="OP67" s="248">
        <f>IF(OP$19-'様式３（療養者名簿）（⑤の場合）'!$BJ72+1&lt;=15,IF(OP$19&gt;='様式３（療養者名簿）（⑤の場合）'!$BJ72,IF(OP$19&lt;='様式３（療養者名簿）（⑤の場合）'!$BK72,1,0),0),0)</f>
        <v>0</v>
      </c>
      <c r="OQ67" s="248">
        <f>IF(OQ$19-'様式３（療養者名簿）（⑤の場合）'!$BJ72+1&lt;=15,IF(OQ$19&gt;='様式３（療養者名簿）（⑤の場合）'!$BJ72,IF(OQ$19&lt;='様式３（療養者名簿）（⑤の場合）'!$BK72,1,0),0),0)</f>
        <v>0</v>
      </c>
      <c r="OR67" s="248">
        <f>IF(OR$19-'様式３（療養者名簿）（⑤の場合）'!$BJ72+1&lt;=15,IF(OR$19&gt;='様式３（療養者名簿）（⑤の場合）'!$BJ72,IF(OR$19&lt;='様式３（療養者名簿）（⑤の場合）'!$BK72,1,0),0),0)</f>
        <v>0</v>
      </c>
      <c r="OS67" s="248">
        <f>IF(OS$19-'様式３（療養者名簿）（⑤の場合）'!$BJ72+1&lt;=15,IF(OS$19&gt;='様式３（療養者名簿）（⑤の場合）'!$BJ72,IF(OS$19&lt;='様式３（療養者名簿）（⑤の場合）'!$BK72,1,0),0),0)</f>
        <v>0</v>
      </c>
      <c r="OT67" s="248">
        <f>IF(OT$19-'様式３（療養者名簿）（⑤の場合）'!$BJ72+1&lt;=15,IF(OT$19&gt;='様式３（療養者名簿）（⑤の場合）'!$BJ72,IF(OT$19&lt;='様式３（療養者名簿）（⑤の場合）'!$BK72,1,0),0),0)</f>
        <v>0</v>
      </c>
      <c r="OU67" s="248">
        <f>IF(OU$19-'様式３（療養者名簿）（⑤の場合）'!$BJ72+1&lt;=15,IF(OU$19&gt;='様式３（療養者名簿）（⑤の場合）'!$BJ72,IF(OU$19&lt;='様式３（療養者名簿）（⑤の場合）'!$BK72,1,0),0),0)</f>
        <v>0</v>
      </c>
      <c r="OV67" s="248">
        <f>IF(OV$19-'様式３（療養者名簿）（⑤の場合）'!$BJ72+1&lt;=15,IF(OV$19&gt;='様式３（療養者名簿）（⑤の場合）'!$BJ72,IF(OV$19&lt;='様式３（療養者名簿）（⑤の場合）'!$BK72,1,0),0),0)</f>
        <v>0</v>
      </c>
      <c r="OW67" s="248">
        <f>IF(OW$19-'様式３（療養者名簿）（⑤の場合）'!$BJ72+1&lt;=15,IF(OW$19&gt;='様式３（療養者名簿）（⑤の場合）'!$BJ72,IF(OW$19&lt;='様式３（療養者名簿）（⑤の場合）'!$BK72,1,0),0),0)</f>
        <v>0</v>
      </c>
      <c r="OX67" s="248">
        <f>IF(OX$19-'様式３（療養者名簿）（⑤の場合）'!$BJ72+1&lt;=15,IF(OX$19&gt;='様式３（療養者名簿）（⑤の場合）'!$BJ72,IF(OX$19&lt;='様式３（療養者名簿）（⑤の場合）'!$BK72,1,0),0),0)</f>
        <v>0</v>
      </c>
      <c r="OY67" s="248">
        <f>IF(OY$19-'様式３（療養者名簿）（⑤の場合）'!$BJ72+1&lt;=15,IF(OY$19&gt;='様式３（療養者名簿）（⑤の場合）'!$BJ72,IF(OY$19&lt;='様式３（療養者名簿）（⑤の場合）'!$BK72,1,0),0),0)</f>
        <v>0</v>
      </c>
      <c r="OZ67" s="248">
        <f>IF(OZ$19-'様式３（療養者名簿）（⑤の場合）'!$BJ72+1&lt;=15,IF(OZ$19&gt;='様式３（療養者名簿）（⑤の場合）'!$BJ72,IF(OZ$19&lt;='様式３（療養者名簿）（⑤の場合）'!$BK72,1,0),0),0)</f>
        <v>0</v>
      </c>
      <c r="PA67" s="248">
        <f>IF(PA$19-'様式３（療養者名簿）（⑤の場合）'!$BJ72+1&lt;=15,IF(PA$19&gt;='様式３（療養者名簿）（⑤の場合）'!$BJ72,IF(PA$19&lt;='様式３（療養者名簿）（⑤の場合）'!$BK72,1,0),0),0)</f>
        <v>0</v>
      </c>
      <c r="PB67" s="248">
        <f>IF(PB$19-'様式３（療養者名簿）（⑤の場合）'!$BJ72+1&lt;=15,IF(PB$19&gt;='様式３（療養者名簿）（⑤の場合）'!$BJ72,IF(PB$19&lt;='様式３（療養者名簿）（⑤の場合）'!$BK72,1,0),0),0)</f>
        <v>0</v>
      </c>
      <c r="PC67" s="248">
        <f>IF(PC$19-'様式３（療養者名簿）（⑤の場合）'!$BJ72+1&lt;=15,IF(PC$19&gt;='様式３（療養者名簿）（⑤の場合）'!$BJ72,IF(PC$19&lt;='様式３（療養者名簿）（⑤の場合）'!$BK72,1,0),0),0)</f>
        <v>0</v>
      </c>
      <c r="PD67" s="248">
        <f>IF(PD$19-'様式３（療養者名簿）（⑤の場合）'!$BJ72+1&lt;=15,IF(PD$19&gt;='様式３（療養者名簿）（⑤の場合）'!$BJ72,IF(PD$19&lt;='様式３（療養者名簿）（⑤の場合）'!$BK72,1,0),0),0)</f>
        <v>0</v>
      </c>
      <c r="PE67" s="248">
        <f>IF(PE$19-'様式３（療養者名簿）（⑤の場合）'!$BJ72+1&lt;=15,IF(PE$19&gt;='様式３（療養者名簿）（⑤の場合）'!$BJ72,IF(PE$19&lt;='様式３（療養者名簿）（⑤の場合）'!$BK72,1,0),0),0)</f>
        <v>0</v>
      </c>
      <c r="PF67" s="248">
        <f>IF(PF$19-'様式３（療養者名簿）（⑤の場合）'!$BJ72+1&lt;=15,IF(PF$19&gt;='様式３（療養者名簿）（⑤の場合）'!$BJ72,IF(PF$19&lt;='様式３（療養者名簿）（⑤の場合）'!$BK72,1,0),0),0)</f>
        <v>0</v>
      </c>
      <c r="PG67" s="248">
        <f>IF(PG$19-'様式３（療養者名簿）（⑤の場合）'!$BJ72+1&lt;=15,IF(PG$19&gt;='様式３（療養者名簿）（⑤の場合）'!$BJ72,IF(PG$19&lt;='様式３（療養者名簿）（⑤の場合）'!$BK72,1,0),0),0)</f>
        <v>0</v>
      </c>
      <c r="PH67" s="248">
        <f>IF(PH$19-'様式３（療養者名簿）（⑤の場合）'!$BJ72+1&lt;=15,IF(PH$19&gt;='様式３（療養者名簿）（⑤の場合）'!$BJ72,IF(PH$19&lt;='様式３（療養者名簿）（⑤の場合）'!$BK72,1,0),0),0)</f>
        <v>0</v>
      </c>
      <c r="PI67" s="248">
        <f>IF(PI$19-'様式３（療養者名簿）（⑤の場合）'!$BJ72+1&lt;=15,IF(PI$19&gt;='様式３（療養者名簿）（⑤の場合）'!$BJ72,IF(PI$19&lt;='様式３（療養者名簿）（⑤の場合）'!$BK72,1,0),0),0)</f>
        <v>0</v>
      </c>
      <c r="PJ67" s="248">
        <f>IF(PJ$19-'様式３（療養者名簿）（⑤の場合）'!$BJ72+1&lt;=15,IF(PJ$19&gt;='様式３（療養者名簿）（⑤の場合）'!$BJ72,IF(PJ$19&lt;='様式３（療養者名簿）（⑤の場合）'!$BK72,1,0),0),0)</f>
        <v>0</v>
      </c>
      <c r="PK67" s="248">
        <f>IF(PK$19-'様式３（療養者名簿）（⑤の場合）'!$BJ72+1&lt;=15,IF(PK$19&gt;='様式３（療養者名簿）（⑤の場合）'!$BJ72,IF(PK$19&lt;='様式３（療養者名簿）（⑤の場合）'!$BK72,1,0),0),0)</f>
        <v>0</v>
      </c>
      <c r="PL67" s="248">
        <f>IF(PL$19-'様式３（療養者名簿）（⑤の場合）'!$BJ72+1&lt;=15,IF(PL$19&gt;='様式３（療養者名簿）（⑤の場合）'!$BJ72,IF(PL$19&lt;='様式３（療養者名簿）（⑤の場合）'!$BK72,1,0),0),0)</f>
        <v>0</v>
      </c>
      <c r="PM67" s="248">
        <f>IF(PM$19-'様式３（療養者名簿）（⑤の場合）'!$BJ72+1&lt;=15,IF(PM$19&gt;='様式３（療養者名簿）（⑤の場合）'!$BJ72,IF(PM$19&lt;='様式３（療養者名簿）（⑤の場合）'!$BK72,1,0),0),0)</f>
        <v>0</v>
      </c>
      <c r="PN67" s="248">
        <f>IF(PN$19-'様式３（療養者名簿）（⑤の場合）'!$BJ72+1&lt;=15,IF(PN$19&gt;='様式３（療養者名簿）（⑤の場合）'!$BJ72,IF(PN$19&lt;='様式３（療養者名簿）（⑤の場合）'!$BK72,1,0),0),0)</f>
        <v>0</v>
      </c>
      <c r="PO67" s="248">
        <f>IF(PO$19-'様式３（療養者名簿）（⑤の場合）'!$BJ72+1&lt;=15,IF(PO$19&gt;='様式３（療養者名簿）（⑤の場合）'!$BJ72,IF(PO$19&lt;='様式３（療養者名簿）（⑤の場合）'!$BK72,1,0),0),0)</f>
        <v>0</v>
      </c>
      <c r="PP67" s="248">
        <f>IF(PP$19-'様式３（療養者名簿）（⑤の場合）'!$BJ72+1&lt;=15,IF(PP$19&gt;='様式３（療養者名簿）（⑤の場合）'!$BJ72,IF(PP$19&lt;='様式３（療養者名簿）（⑤の場合）'!$BK72,1,0),0),0)</f>
        <v>0</v>
      </c>
      <c r="PQ67" s="248">
        <f>IF(PQ$19-'様式３（療養者名簿）（⑤の場合）'!$BJ72+1&lt;=15,IF(PQ$19&gt;='様式３（療養者名簿）（⑤の場合）'!$BJ72,IF(PQ$19&lt;='様式３（療養者名簿）（⑤の場合）'!$BK72,1,0),0),0)</f>
        <v>0</v>
      </c>
      <c r="PR67" s="248">
        <f>IF(PR$19-'様式３（療養者名簿）（⑤の場合）'!$BJ72+1&lt;=15,IF(PR$19&gt;='様式３（療養者名簿）（⑤の場合）'!$BJ72,IF(PR$19&lt;='様式３（療養者名簿）（⑤の場合）'!$BK72,1,0),0),0)</f>
        <v>0</v>
      </c>
      <c r="PS67" s="248">
        <f>IF(PS$19-'様式３（療養者名簿）（⑤の場合）'!$BJ72+1&lt;=15,IF(PS$19&gt;='様式３（療養者名簿）（⑤の場合）'!$BJ72,IF(PS$19&lt;='様式３（療養者名簿）（⑤の場合）'!$BK72,1,0),0),0)</f>
        <v>0</v>
      </c>
      <c r="PT67" s="248">
        <f>IF(PT$19-'様式３（療養者名簿）（⑤の場合）'!$BJ72+1&lt;=15,IF(PT$19&gt;='様式３（療養者名簿）（⑤の場合）'!$BJ72,IF(PT$19&lt;='様式３（療養者名簿）（⑤の場合）'!$BK72,1,0),0),0)</f>
        <v>0</v>
      </c>
      <c r="PU67" s="248">
        <f>IF(PU$19-'様式３（療養者名簿）（⑤の場合）'!$BJ72+1&lt;=15,IF(PU$19&gt;='様式３（療養者名簿）（⑤の場合）'!$BJ72,IF(PU$19&lt;='様式３（療養者名簿）（⑤の場合）'!$BK72,1,0),0),0)</f>
        <v>0</v>
      </c>
      <c r="PV67" s="248">
        <f>IF(PV$19-'様式３（療養者名簿）（⑤の場合）'!$BJ72+1&lt;=15,IF(PV$19&gt;='様式３（療養者名簿）（⑤の場合）'!$BJ72,IF(PV$19&lt;='様式３（療養者名簿）（⑤の場合）'!$BK72,1,0),0),0)</f>
        <v>0</v>
      </c>
      <c r="PW67" s="248">
        <f>IF(PW$19-'様式３（療養者名簿）（⑤の場合）'!$BJ72+1&lt;=15,IF(PW$19&gt;='様式３（療養者名簿）（⑤の場合）'!$BJ72,IF(PW$19&lt;='様式３（療養者名簿）（⑤の場合）'!$BK72,1,0),0),0)</f>
        <v>0</v>
      </c>
      <c r="PX67" s="248">
        <f>IF(PX$19-'様式３（療養者名簿）（⑤の場合）'!$BJ72+1&lt;=15,IF(PX$19&gt;='様式３（療養者名簿）（⑤の場合）'!$BJ72,IF(PX$19&lt;='様式３（療養者名簿）（⑤の場合）'!$BK72,1,0),0),0)</f>
        <v>0</v>
      </c>
      <c r="PY67" s="248">
        <f>IF(PY$19-'様式３（療養者名簿）（⑤の場合）'!$BJ72+1&lt;=15,IF(PY$19&gt;='様式３（療養者名簿）（⑤の場合）'!$BJ72,IF(PY$19&lt;='様式３（療養者名簿）（⑤の場合）'!$BK72,1,0),0),0)</f>
        <v>0</v>
      </c>
      <c r="PZ67" s="248">
        <f>IF(PZ$19-'様式３（療養者名簿）（⑤の場合）'!$BJ72+1&lt;=15,IF(PZ$19&gt;='様式３（療養者名簿）（⑤の場合）'!$BJ72,IF(PZ$19&lt;='様式３（療養者名簿）（⑤の場合）'!$BK72,1,0),0),0)</f>
        <v>0</v>
      </c>
      <c r="QA67" s="248">
        <f>IF(QA$19-'様式３（療養者名簿）（⑤の場合）'!$BJ72+1&lt;=15,IF(QA$19&gt;='様式３（療養者名簿）（⑤の場合）'!$BJ72,IF(QA$19&lt;='様式３（療養者名簿）（⑤の場合）'!$BK72,1,0),0),0)</f>
        <v>0</v>
      </c>
      <c r="QB67" s="248">
        <f>IF(QB$19-'様式３（療養者名簿）（⑤の場合）'!$BJ72+1&lt;=15,IF(QB$19&gt;='様式３（療養者名簿）（⑤の場合）'!$BJ72,IF(QB$19&lt;='様式３（療養者名簿）（⑤の場合）'!$BK72,1,0),0),0)</f>
        <v>0</v>
      </c>
      <c r="QC67" s="248">
        <f>IF(QC$19-'様式３（療養者名簿）（⑤の場合）'!$BJ72+1&lt;=15,IF(QC$19&gt;='様式３（療養者名簿）（⑤の場合）'!$BJ72,IF(QC$19&lt;='様式３（療養者名簿）（⑤の場合）'!$BK72,1,0),0),0)</f>
        <v>0</v>
      </c>
      <c r="QD67" s="248">
        <f>IF(QD$19-'様式３（療養者名簿）（⑤の場合）'!$BJ72+1&lt;=15,IF(QD$19&gt;='様式３（療養者名簿）（⑤の場合）'!$BJ72,IF(QD$19&lt;='様式３（療養者名簿）（⑤の場合）'!$BK72,1,0),0),0)</f>
        <v>0</v>
      </c>
      <c r="QE67" s="248">
        <f>IF(QE$19-'様式３（療養者名簿）（⑤の場合）'!$BJ72+1&lt;=15,IF(QE$19&gt;='様式３（療養者名簿）（⑤の場合）'!$BJ72,IF(QE$19&lt;='様式３（療養者名簿）（⑤の場合）'!$BK72,1,0),0),0)</f>
        <v>0</v>
      </c>
      <c r="QF67" s="248">
        <f>IF(QF$19-'様式３（療養者名簿）（⑤の場合）'!$BJ72+1&lt;=15,IF(QF$19&gt;='様式３（療養者名簿）（⑤の場合）'!$BJ72,IF(QF$19&lt;='様式３（療養者名簿）（⑤の場合）'!$BK72,1,0),0),0)</f>
        <v>0</v>
      </c>
      <c r="QG67" s="248">
        <f>IF(QG$19-'様式３（療養者名簿）（⑤の場合）'!$BJ72+1&lt;=15,IF(QG$19&gt;='様式３（療養者名簿）（⑤の場合）'!$BJ72,IF(QG$19&lt;='様式３（療養者名簿）（⑤の場合）'!$BK72,1,0),0),0)</f>
        <v>0</v>
      </c>
      <c r="QH67" s="248">
        <f>IF(QH$19-'様式３（療養者名簿）（⑤の場合）'!$BJ72+1&lt;=15,IF(QH$19&gt;='様式３（療養者名簿）（⑤の場合）'!$BJ72,IF(QH$19&lt;='様式３（療養者名簿）（⑤の場合）'!$BK72,1,0),0),0)</f>
        <v>0</v>
      </c>
      <c r="QI67" s="248">
        <f>IF(QI$19-'様式３（療養者名簿）（⑤の場合）'!$BJ72+1&lt;=15,IF(QI$19&gt;='様式３（療養者名簿）（⑤の場合）'!$BJ72,IF(QI$19&lt;='様式３（療養者名簿）（⑤の場合）'!$BK72,1,0),0),0)</f>
        <v>0</v>
      </c>
      <c r="QJ67" s="248">
        <f>IF(QJ$19-'様式３（療養者名簿）（⑤の場合）'!$BJ72+1&lt;=15,IF(QJ$19&gt;='様式３（療養者名簿）（⑤の場合）'!$BJ72,IF(QJ$19&lt;='様式３（療養者名簿）（⑤の場合）'!$BK72,1,0),0),0)</f>
        <v>0</v>
      </c>
      <c r="QK67" s="248">
        <f>IF(QK$19-'様式３（療養者名簿）（⑤の場合）'!$BJ72+1&lt;=15,IF(QK$19&gt;='様式３（療養者名簿）（⑤の場合）'!$BJ72,IF(QK$19&lt;='様式３（療養者名簿）（⑤の場合）'!$BK72,1,0),0),0)</f>
        <v>0</v>
      </c>
      <c r="QL67" s="248">
        <f>IF(QL$19-'様式３（療養者名簿）（⑤の場合）'!$BJ72+1&lt;=15,IF(QL$19&gt;='様式３（療養者名簿）（⑤の場合）'!$BJ72,IF(QL$19&lt;='様式３（療養者名簿）（⑤の場合）'!$BK72,1,0),0),0)</f>
        <v>0</v>
      </c>
      <c r="QM67" s="248">
        <f>IF(QM$19-'様式３（療養者名簿）（⑤の場合）'!$BJ72+1&lt;=15,IF(QM$19&gt;='様式３（療養者名簿）（⑤の場合）'!$BJ72,IF(QM$19&lt;='様式３（療養者名簿）（⑤の場合）'!$BK72,1,0),0),0)</f>
        <v>0</v>
      </c>
      <c r="QN67" s="248">
        <f>IF(QN$19-'様式３（療養者名簿）（⑤の場合）'!$BJ72+1&lt;=15,IF(QN$19&gt;='様式３（療養者名簿）（⑤の場合）'!$BJ72,IF(QN$19&lt;='様式３（療養者名簿）（⑤の場合）'!$BK72,1,0),0),0)</f>
        <v>0</v>
      </c>
      <c r="QO67" s="248">
        <f>IF(QO$19-'様式３（療養者名簿）（⑤の場合）'!$BJ72+1&lt;=15,IF(QO$19&gt;='様式３（療養者名簿）（⑤の場合）'!$BJ72,IF(QO$19&lt;='様式３（療養者名簿）（⑤の場合）'!$BK72,1,0),0),0)</f>
        <v>0</v>
      </c>
      <c r="QP67" s="248">
        <f>IF(QP$19-'様式３（療養者名簿）（⑤の場合）'!$BJ72+1&lt;=15,IF(QP$19&gt;='様式３（療養者名簿）（⑤の場合）'!$BJ72,IF(QP$19&lt;='様式３（療養者名簿）（⑤の場合）'!$BK72,1,0),0),0)</f>
        <v>0</v>
      </c>
      <c r="QQ67" s="248">
        <f>IF(QQ$19-'様式３（療養者名簿）（⑤の場合）'!$BJ72+1&lt;=15,IF(QQ$19&gt;='様式３（療養者名簿）（⑤の場合）'!$BJ72,IF(QQ$19&lt;='様式３（療養者名簿）（⑤の場合）'!$BK72,1,0),0),0)</f>
        <v>0</v>
      </c>
      <c r="QR67" s="248">
        <f>IF(QR$19-'様式３（療養者名簿）（⑤の場合）'!$BJ72+1&lt;=15,IF(QR$19&gt;='様式３（療養者名簿）（⑤の場合）'!$BJ72,IF(QR$19&lt;='様式３（療養者名簿）（⑤の場合）'!$BK72,1,0),0),0)</f>
        <v>0</v>
      </c>
      <c r="QS67" s="248">
        <f>IF(QS$19-'様式３（療養者名簿）（⑤の場合）'!$BJ72+1&lt;=15,IF(QS$19&gt;='様式３（療養者名簿）（⑤の場合）'!$BJ72,IF(QS$19&lt;='様式３（療養者名簿）（⑤の場合）'!$BK72,1,0),0),0)</f>
        <v>0</v>
      </c>
      <c r="QT67" s="248">
        <f>IF(QT$19-'様式３（療養者名簿）（⑤の場合）'!$BJ72+1&lt;=15,IF(QT$19&gt;='様式３（療養者名簿）（⑤の場合）'!$BJ72,IF(QT$19&lt;='様式３（療養者名簿）（⑤の場合）'!$BK72,1,0),0),0)</f>
        <v>0</v>
      </c>
      <c r="QU67" s="248">
        <f>IF(QU$19-'様式３（療養者名簿）（⑤の場合）'!$BJ72+1&lt;=15,IF(QU$19&gt;='様式３（療養者名簿）（⑤の場合）'!$BJ72,IF(QU$19&lt;='様式３（療養者名簿）（⑤の場合）'!$BK72,1,0),0),0)</f>
        <v>0</v>
      </c>
      <c r="QV67" s="248">
        <f>IF(QV$19-'様式３（療養者名簿）（⑤の場合）'!$BJ72+1&lt;=15,IF(QV$19&gt;='様式３（療養者名簿）（⑤の場合）'!$BJ72,IF(QV$19&lt;='様式３（療養者名簿）（⑤の場合）'!$BK72,1,0),0),0)</f>
        <v>0</v>
      </c>
      <c r="QW67" s="248">
        <f>IF(QW$19-'様式３（療養者名簿）（⑤の場合）'!$BJ72+1&lt;=15,IF(QW$19&gt;='様式３（療養者名簿）（⑤の場合）'!$BJ72,IF(QW$19&lt;='様式３（療養者名簿）（⑤の場合）'!$BK72,1,0),0),0)</f>
        <v>0</v>
      </c>
      <c r="QX67" s="248">
        <f>IF(QX$19-'様式３（療養者名簿）（⑤の場合）'!$BJ72+1&lt;=15,IF(QX$19&gt;='様式３（療養者名簿）（⑤の場合）'!$BJ72,IF(QX$19&lt;='様式３（療養者名簿）（⑤の場合）'!$BK72,1,0),0),0)</f>
        <v>0</v>
      </c>
      <c r="QY67" s="248">
        <f>IF(QY$19-'様式３（療養者名簿）（⑤の場合）'!$BJ72+1&lt;=15,IF(QY$19&gt;='様式３（療養者名簿）（⑤の場合）'!$BJ72,IF(QY$19&lt;='様式３（療養者名簿）（⑤の場合）'!$BK72,1,0),0),0)</f>
        <v>0</v>
      </c>
      <c r="QZ67" s="248">
        <f>IF(QZ$19-'様式３（療養者名簿）（⑤の場合）'!$BJ72+1&lt;=15,IF(QZ$19&gt;='様式３（療養者名簿）（⑤の場合）'!$BJ72,IF(QZ$19&lt;='様式３（療養者名簿）（⑤の場合）'!$BK72,1,0),0),0)</f>
        <v>0</v>
      </c>
      <c r="RA67" s="248">
        <f>IF(RA$19-'様式３（療養者名簿）（⑤の場合）'!$BJ72+1&lt;=15,IF(RA$19&gt;='様式３（療養者名簿）（⑤の場合）'!$BJ72,IF(RA$19&lt;='様式３（療養者名簿）（⑤の場合）'!$BK72,1,0),0),0)</f>
        <v>0</v>
      </c>
      <c r="RB67" s="248">
        <f>IF(RB$19-'様式３（療養者名簿）（⑤の場合）'!$BJ72+1&lt;=15,IF(RB$19&gt;='様式３（療養者名簿）（⑤の場合）'!$BJ72,IF(RB$19&lt;='様式３（療養者名簿）（⑤の場合）'!$BK72,1,0),0),0)</f>
        <v>0</v>
      </c>
      <c r="RC67" s="248">
        <f>IF(RC$19-'様式３（療養者名簿）（⑤の場合）'!$BJ72+1&lt;=15,IF(RC$19&gt;='様式３（療養者名簿）（⑤の場合）'!$BJ72,IF(RC$19&lt;='様式３（療養者名簿）（⑤の場合）'!$BK72,1,0),0),0)</f>
        <v>0</v>
      </c>
      <c r="RD67" s="248">
        <f>IF(RD$19-'様式３（療養者名簿）（⑤の場合）'!$BJ72+1&lt;=15,IF(RD$19&gt;='様式３（療養者名簿）（⑤の場合）'!$BJ72,IF(RD$19&lt;='様式３（療養者名簿）（⑤の場合）'!$BK72,1,0),0),0)</f>
        <v>0</v>
      </c>
      <c r="RE67" s="248">
        <f>IF(RE$19-'様式３（療養者名簿）（⑤の場合）'!$BJ72+1&lt;=15,IF(RE$19&gt;='様式３（療養者名簿）（⑤の場合）'!$BJ72,IF(RE$19&lt;='様式３（療養者名簿）（⑤の場合）'!$BK72,1,0),0),0)</f>
        <v>0</v>
      </c>
      <c r="RF67" s="248">
        <f>IF(RF$19-'様式３（療養者名簿）（⑤の場合）'!$BJ72+1&lt;=15,IF(RF$19&gt;='様式３（療養者名簿）（⑤の場合）'!$BJ72,IF(RF$19&lt;='様式３（療養者名簿）（⑤の場合）'!$BK72,1,0),0),0)</f>
        <v>0</v>
      </c>
      <c r="RG67" s="248">
        <f>IF(RG$19-'様式３（療養者名簿）（⑤の場合）'!$BJ72+1&lt;=15,IF(RG$19&gt;='様式３（療養者名簿）（⑤の場合）'!$BJ72,IF(RG$19&lt;='様式３（療養者名簿）（⑤の場合）'!$BK72,1,0),0),0)</f>
        <v>0</v>
      </c>
      <c r="RH67" s="248">
        <f>IF(RH$19-'様式３（療養者名簿）（⑤の場合）'!$BJ72+1&lt;=15,IF(RH$19&gt;='様式３（療養者名簿）（⑤の場合）'!$BJ72,IF(RH$19&lt;='様式３（療養者名簿）（⑤の場合）'!$BK72,1,0),0),0)</f>
        <v>0</v>
      </c>
      <c r="RI67" s="248">
        <f>IF(RI$19-'様式３（療養者名簿）（⑤の場合）'!$BJ72+1&lt;=15,IF(RI$19&gt;='様式３（療養者名簿）（⑤の場合）'!$BJ72,IF(RI$19&lt;='様式３（療養者名簿）（⑤の場合）'!$BK72,1,0),0),0)</f>
        <v>0</v>
      </c>
      <c r="RJ67" s="248">
        <f>IF(RJ$19-'様式３（療養者名簿）（⑤の場合）'!$BJ72+1&lt;=15,IF(RJ$19&gt;='様式３（療養者名簿）（⑤の場合）'!$BJ72,IF(RJ$19&lt;='様式３（療養者名簿）（⑤の場合）'!$BK72,1,0),0),0)</f>
        <v>0</v>
      </c>
      <c r="RK67" s="248">
        <f>IF(RK$19-'様式３（療養者名簿）（⑤の場合）'!$BJ72+1&lt;=15,IF(RK$19&gt;='様式３（療養者名簿）（⑤の場合）'!$BJ72,IF(RK$19&lt;='様式３（療養者名簿）（⑤の場合）'!$BK72,1,0),0),0)</f>
        <v>0</v>
      </c>
      <c r="RL67" s="248">
        <f>IF(RL$19-'様式３（療養者名簿）（⑤の場合）'!$BJ72+1&lt;=15,IF(RL$19&gt;='様式３（療養者名簿）（⑤の場合）'!$BJ72,IF(RL$19&lt;='様式３（療養者名簿）（⑤の場合）'!$BK72,1,0),0),0)</f>
        <v>0</v>
      </c>
      <c r="RM67" s="248">
        <f>IF(RM$19-'様式３（療養者名簿）（⑤の場合）'!$BJ72+1&lt;=15,IF(RM$19&gt;='様式３（療養者名簿）（⑤の場合）'!$BJ72,IF(RM$19&lt;='様式３（療養者名簿）（⑤の場合）'!$BK72,1,0),0),0)</f>
        <v>0</v>
      </c>
      <c r="RN67" s="248">
        <f>IF(RN$19-'様式３（療養者名簿）（⑤の場合）'!$BJ72+1&lt;=15,IF(RN$19&gt;='様式３（療養者名簿）（⑤の場合）'!$BJ72,IF(RN$19&lt;='様式３（療養者名簿）（⑤の場合）'!$BK72,1,0),0),0)</f>
        <v>0</v>
      </c>
      <c r="RO67" s="248">
        <f>IF(RO$19-'様式３（療養者名簿）（⑤の場合）'!$BJ72+1&lt;=15,IF(RO$19&gt;='様式３（療養者名簿）（⑤の場合）'!$BJ72,IF(RO$19&lt;='様式３（療養者名簿）（⑤の場合）'!$BK72,1,0),0),0)</f>
        <v>0</v>
      </c>
      <c r="RP67" s="248">
        <f>IF(RP$19-'様式３（療養者名簿）（⑤の場合）'!$BJ72+1&lt;=15,IF(RP$19&gt;='様式３（療養者名簿）（⑤の場合）'!$BJ72,IF(RP$19&lt;='様式３（療養者名簿）（⑤の場合）'!$BK72,1,0),0),0)</f>
        <v>0</v>
      </c>
      <c r="RQ67" s="248">
        <f>IF(RQ$19-'様式３（療養者名簿）（⑤の場合）'!$BJ72+1&lt;=15,IF(RQ$19&gt;='様式３（療養者名簿）（⑤の場合）'!$BJ72,IF(RQ$19&lt;='様式３（療養者名簿）（⑤の場合）'!$BK72,1,0),0),0)</f>
        <v>0</v>
      </c>
      <c r="RR67" s="248">
        <f>IF(RR$19-'様式３（療養者名簿）（⑤の場合）'!$BJ72+1&lt;=15,IF(RR$19&gt;='様式３（療養者名簿）（⑤の場合）'!$BJ72,IF(RR$19&lt;='様式３（療養者名簿）（⑤の場合）'!$BK72,1,0),0),0)</f>
        <v>0</v>
      </c>
      <c r="RS67" s="248">
        <f>IF(RS$19-'様式３（療養者名簿）（⑤の場合）'!$BJ72+1&lt;=15,IF(RS$19&gt;='様式３（療養者名簿）（⑤の場合）'!$BJ72,IF(RS$19&lt;='様式３（療養者名簿）（⑤の場合）'!$BK72,1,0),0),0)</f>
        <v>0</v>
      </c>
      <c r="RT67" s="248">
        <f>IF(RT$19-'様式３（療養者名簿）（⑤の場合）'!$BJ72+1&lt;=15,IF(RT$19&gt;='様式３（療養者名簿）（⑤の場合）'!$BJ72,IF(RT$19&lt;='様式３（療養者名簿）（⑤の場合）'!$BK72,1,0),0),0)</f>
        <v>0</v>
      </c>
      <c r="RU67" s="248">
        <f>IF(RU$19-'様式３（療養者名簿）（⑤の場合）'!$BJ72+1&lt;=15,IF(RU$19&gt;='様式３（療養者名簿）（⑤の場合）'!$BJ72,IF(RU$19&lt;='様式３（療養者名簿）（⑤の場合）'!$BK72,1,0),0),0)</f>
        <v>0</v>
      </c>
      <c r="RV67" s="248">
        <f>IF(RV$19-'様式３（療養者名簿）（⑤の場合）'!$BJ72+1&lt;=15,IF(RV$19&gt;='様式３（療養者名簿）（⑤の場合）'!$BJ72,IF(RV$19&lt;='様式３（療養者名簿）（⑤の場合）'!$BK72,1,0),0),0)</f>
        <v>0</v>
      </c>
      <c r="RW67" s="248">
        <f>IF(RW$19-'様式３（療養者名簿）（⑤の場合）'!$BJ72+1&lt;=15,IF(RW$19&gt;='様式３（療養者名簿）（⑤の場合）'!$BJ72,IF(RW$19&lt;='様式３（療養者名簿）（⑤の場合）'!$BK72,1,0),0),0)</f>
        <v>0</v>
      </c>
      <c r="RX67" s="248">
        <f>IF(RX$19-'様式３（療養者名簿）（⑤の場合）'!$BJ72+1&lt;=15,IF(RX$19&gt;='様式３（療養者名簿）（⑤の場合）'!$BJ72,IF(RX$19&lt;='様式３（療養者名簿）（⑤の場合）'!$BK72,1,0),0),0)</f>
        <v>0</v>
      </c>
      <c r="RY67" s="248">
        <f>IF(RY$19-'様式３（療養者名簿）（⑤の場合）'!$BJ72+1&lt;=15,IF(RY$19&gt;='様式３（療養者名簿）（⑤の場合）'!$BJ72,IF(RY$19&lt;='様式３（療養者名簿）（⑤の場合）'!$BK72,1,0),0),0)</f>
        <v>0</v>
      </c>
      <c r="RZ67" s="248">
        <f>IF(RZ$19-'様式３（療養者名簿）（⑤の場合）'!$BJ72+1&lt;=15,IF(RZ$19&gt;='様式３（療養者名簿）（⑤の場合）'!$BJ72,IF(RZ$19&lt;='様式３（療養者名簿）（⑤の場合）'!$BK72,1,0),0),0)</f>
        <v>0</v>
      </c>
      <c r="SA67" s="248">
        <f>IF(SA$19-'様式３（療養者名簿）（⑤の場合）'!$BJ72+1&lt;=15,IF(SA$19&gt;='様式３（療養者名簿）（⑤の場合）'!$BJ72,IF(SA$19&lt;='様式３（療養者名簿）（⑤の場合）'!$BK72,1,0),0),0)</f>
        <v>0</v>
      </c>
      <c r="SB67" s="248">
        <f>IF(SB$19-'様式３（療養者名簿）（⑤の場合）'!$BJ72+1&lt;=15,IF(SB$19&gt;='様式３（療養者名簿）（⑤の場合）'!$BJ72,IF(SB$19&lt;='様式３（療養者名簿）（⑤の場合）'!$BK72,1,0),0),0)</f>
        <v>0</v>
      </c>
      <c r="SC67" s="248">
        <f>IF(SC$19-'様式３（療養者名簿）（⑤の場合）'!$BJ72+1&lt;=15,IF(SC$19&gt;='様式３（療養者名簿）（⑤の場合）'!$BJ72,IF(SC$19&lt;='様式３（療養者名簿）（⑤の場合）'!$BK72,1,0),0),0)</f>
        <v>0</v>
      </c>
      <c r="SD67" s="248">
        <f>IF(SD$19-'様式３（療養者名簿）（⑤の場合）'!$BJ72+1&lt;=15,IF(SD$19&gt;='様式３（療養者名簿）（⑤の場合）'!$BJ72,IF(SD$19&lt;='様式３（療養者名簿）（⑤の場合）'!$BK72,1,0),0),0)</f>
        <v>0</v>
      </c>
      <c r="SE67" s="248">
        <f>IF(SE$19-'様式３（療養者名簿）（⑤の場合）'!$BJ72+1&lt;=15,IF(SE$19&gt;='様式３（療養者名簿）（⑤の場合）'!$BJ72,IF(SE$19&lt;='様式３（療養者名簿）（⑤の場合）'!$BK72,1,0),0),0)</f>
        <v>0</v>
      </c>
      <c r="SF67" s="248">
        <f>IF(SF$19-'様式３（療養者名簿）（⑤の場合）'!$BJ72+1&lt;=15,IF(SF$19&gt;='様式３（療養者名簿）（⑤の場合）'!$BJ72,IF(SF$19&lt;='様式３（療養者名簿）（⑤の場合）'!$BK72,1,0),0),0)</f>
        <v>0</v>
      </c>
      <c r="SG67" s="248">
        <f>IF(SG$19-'様式３（療養者名簿）（⑤の場合）'!$BJ72+1&lt;=15,IF(SG$19&gt;='様式３（療養者名簿）（⑤の場合）'!$BJ72,IF(SG$19&lt;='様式３（療養者名簿）（⑤の場合）'!$BK72,1,0),0),0)</f>
        <v>0</v>
      </c>
      <c r="SH67" s="248">
        <f>IF(SH$19-'様式３（療養者名簿）（⑤の場合）'!$BJ72+1&lt;=15,IF(SH$19&gt;='様式３（療養者名簿）（⑤の場合）'!$BJ72,IF(SH$19&lt;='様式３（療養者名簿）（⑤の場合）'!$BK72,1,0),0),0)</f>
        <v>0</v>
      </c>
      <c r="SI67" s="248">
        <f>IF(SI$19-'様式３（療養者名簿）（⑤の場合）'!$BJ72+1&lt;=15,IF(SI$19&gt;='様式３（療養者名簿）（⑤の場合）'!$BJ72,IF(SI$19&lt;='様式３（療養者名簿）（⑤の場合）'!$BK72,1,0),0),0)</f>
        <v>0</v>
      </c>
      <c r="SJ67" s="248">
        <f>IF(SJ$19-'様式３（療養者名簿）（⑤の場合）'!$BJ72+1&lt;=15,IF(SJ$19&gt;='様式３（療養者名簿）（⑤の場合）'!$BJ72,IF(SJ$19&lt;='様式３（療養者名簿）（⑤の場合）'!$BK72,1,0),0),0)</f>
        <v>0</v>
      </c>
      <c r="SK67" s="248">
        <f>IF(SK$19-'様式３（療養者名簿）（⑤の場合）'!$BJ72+1&lt;=15,IF(SK$19&gt;='様式３（療養者名簿）（⑤の場合）'!$BJ72,IF(SK$19&lt;='様式３（療養者名簿）（⑤の場合）'!$BK72,1,0),0),0)</f>
        <v>0</v>
      </c>
      <c r="SL67" s="248">
        <f>IF(SL$19-'様式３（療養者名簿）（⑤の場合）'!$BJ72+1&lt;=15,IF(SL$19&gt;='様式３（療養者名簿）（⑤の場合）'!$BJ72,IF(SL$19&lt;='様式３（療養者名簿）（⑤の場合）'!$BK72,1,0),0),0)</f>
        <v>0</v>
      </c>
      <c r="SM67" s="248">
        <f>IF(SM$19-'様式３（療養者名簿）（⑤の場合）'!$BJ72+1&lt;=15,IF(SM$19&gt;='様式３（療養者名簿）（⑤の場合）'!$BJ72,IF(SM$19&lt;='様式３（療養者名簿）（⑤の場合）'!$BK72,1,0),0),0)</f>
        <v>0</v>
      </c>
      <c r="SN67" s="248">
        <f>IF(SN$19-'様式３（療養者名簿）（⑤の場合）'!$BJ72+1&lt;=15,IF(SN$19&gt;='様式３（療養者名簿）（⑤の場合）'!$BJ72,IF(SN$19&lt;='様式３（療養者名簿）（⑤の場合）'!$BK72,1,0),0),0)</f>
        <v>0</v>
      </c>
      <c r="SO67" s="248">
        <f>IF(SO$19-'様式３（療養者名簿）（⑤の場合）'!$BJ72+1&lt;=15,IF(SO$19&gt;='様式３（療養者名簿）（⑤の場合）'!$BJ72,IF(SO$19&lt;='様式３（療養者名簿）（⑤の場合）'!$BK72,1,0),0),0)</f>
        <v>0</v>
      </c>
      <c r="SP67" s="248">
        <f>IF(SP$19-'様式３（療養者名簿）（⑤の場合）'!$BJ72+1&lt;=15,IF(SP$19&gt;='様式３（療養者名簿）（⑤の場合）'!$BJ72,IF(SP$19&lt;='様式３（療養者名簿）（⑤の場合）'!$BK72,1,0),0),0)</f>
        <v>0</v>
      </c>
      <c r="SQ67" s="248">
        <f>IF(SQ$19-'様式３（療養者名簿）（⑤の場合）'!$BJ72+1&lt;=15,IF(SQ$19&gt;='様式３（療養者名簿）（⑤の場合）'!$BJ72,IF(SQ$19&lt;='様式３（療養者名簿）（⑤の場合）'!$BK72,1,0),0),0)</f>
        <v>0</v>
      </c>
      <c r="SR67" s="248">
        <f>IF(SR$19-'様式３（療養者名簿）（⑤の場合）'!$BJ72+1&lt;=15,IF(SR$19&gt;='様式３（療養者名簿）（⑤の場合）'!$BJ72,IF(SR$19&lt;='様式３（療養者名簿）（⑤の場合）'!$BK72,1,0),0),0)</f>
        <v>0</v>
      </c>
      <c r="SS67" s="248">
        <f>IF(SS$19-'様式３（療養者名簿）（⑤の場合）'!$BJ72+1&lt;=15,IF(SS$19&gt;='様式３（療養者名簿）（⑤の場合）'!$BJ72,IF(SS$19&lt;='様式３（療養者名簿）（⑤の場合）'!$BK72,1,0),0),0)</f>
        <v>0</v>
      </c>
      <c r="ST67" s="248">
        <f>IF(ST$19-'様式３（療養者名簿）（⑤の場合）'!$BJ72+1&lt;=15,IF(ST$19&gt;='様式３（療養者名簿）（⑤の場合）'!$BJ72,IF(ST$19&lt;='様式３（療養者名簿）（⑤の場合）'!$BK72,1,0),0),0)</f>
        <v>0</v>
      </c>
      <c r="SU67" s="248">
        <f>IF(SU$19-'様式３（療養者名簿）（⑤の場合）'!$BJ72+1&lt;=15,IF(SU$19&gt;='様式３（療養者名簿）（⑤の場合）'!$BJ72,IF(SU$19&lt;='様式３（療養者名簿）（⑤の場合）'!$BK72,1,0),0),0)</f>
        <v>0</v>
      </c>
      <c r="SV67" s="248">
        <f>IF(SV$19-'様式３（療養者名簿）（⑤の場合）'!$BJ72+1&lt;=15,IF(SV$19&gt;='様式３（療養者名簿）（⑤の場合）'!$BJ72,IF(SV$19&lt;='様式３（療養者名簿）（⑤の場合）'!$BK72,1,0),0),0)</f>
        <v>0</v>
      </c>
      <c r="SW67" s="248">
        <f>IF(SW$19-'様式３（療養者名簿）（⑤の場合）'!$BJ72+1&lt;=15,IF(SW$19&gt;='様式３（療養者名簿）（⑤の場合）'!$BJ72,IF(SW$19&lt;='様式３（療養者名簿）（⑤の場合）'!$BK72,1,0),0),0)</f>
        <v>0</v>
      </c>
      <c r="SX67" s="248">
        <f>IF(SX$19-'様式３（療養者名簿）（⑤の場合）'!$BJ72+1&lt;=15,IF(SX$19&gt;='様式３（療養者名簿）（⑤の場合）'!$BJ72,IF(SX$19&lt;='様式３（療養者名簿）（⑤の場合）'!$BK72,1,0),0),0)</f>
        <v>0</v>
      </c>
      <c r="SY67" s="248">
        <f>IF(SY$19-'様式３（療養者名簿）（⑤の場合）'!$BJ72+1&lt;=15,IF(SY$19&gt;='様式３（療養者名簿）（⑤の場合）'!$BJ72,IF(SY$19&lt;='様式３（療養者名簿）（⑤の場合）'!$BK72,1,0),0),0)</f>
        <v>0</v>
      </c>
      <c r="SZ67" s="248">
        <f>IF(SZ$19-'様式３（療養者名簿）（⑤の場合）'!$BJ72+1&lt;=15,IF(SZ$19&gt;='様式３（療養者名簿）（⑤の場合）'!$BJ72,IF(SZ$19&lt;='様式３（療養者名簿）（⑤の場合）'!$BK72,1,0),0),0)</f>
        <v>0</v>
      </c>
      <c r="TA67" s="248">
        <f>IF(TA$19-'様式３（療養者名簿）（⑤の場合）'!$BJ72+1&lt;=15,IF(TA$19&gt;='様式３（療養者名簿）（⑤の場合）'!$BJ72,IF(TA$19&lt;='様式３（療養者名簿）（⑤の場合）'!$BK72,1,0),0),0)</f>
        <v>0</v>
      </c>
      <c r="TB67" s="248">
        <f>IF(TB$19-'様式３（療養者名簿）（⑤の場合）'!$BJ72+1&lt;=15,IF(TB$19&gt;='様式３（療養者名簿）（⑤の場合）'!$BJ72,IF(TB$19&lt;='様式３（療養者名簿）（⑤の場合）'!$BK72,1,0),0),0)</f>
        <v>0</v>
      </c>
      <c r="TC67" s="248">
        <f>IF(TC$19-'様式３（療養者名簿）（⑤の場合）'!$BJ72+1&lt;=15,IF(TC$19&gt;='様式３（療養者名簿）（⑤の場合）'!$BJ72,IF(TC$19&lt;='様式３（療養者名簿）（⑤の場合）'!$BK72,1,0),0),0)</f>
        <v>0</v>
      </c>
      <c r="TD67" s="248">
        <f>IF(TD$19-'様式３（療養者名簿）（⑤の場合）'!$BJ72+1&lt;=15,IF(TD$19&gt;='様式３（療養者名簿）（⑤の場合）'!$BJ72,IF(TD$19&lt;='様式３（療養者名簿）（⑤の場合）'!$BK72,1,0),0),0)</f>
        <v>0</v>
      </c>
      <c r="TE67" s="248">
        <f>IF(TE$19-'様式３（療養者名簿）（⑤の場合）'!$BJ72+1&lt;=15,IF(TE$19&gt;='様式３（療養者名簿）（⑤の場合）'!$BJ72,IF(TE$19&lt;='様式３（療養者名簿）（⑤の場合）'!$BK72,1,0),0),0)</f>
        <v>0</v>
      </c>
      <c r="TF67" s="248">
        <f>IF(TF$19-'様式３（療養者名簿）（⑤の場合）'!$BJ72+1&lt;=15,IF(TF$19&gt;='様式３（療養者名簿）（⑤の場合）'!$BJ72,IF(TF$19&lt;='様式３（療養者名簿）（⑤の場合）'!$BK72,1,0),0),0)</f>
        <v>0</v>
      </c>
      <c r="TG67" s="248">
        <f>IF(TG$19-'様式３（療養者名簿）（⑤の場合）'!$BJ72+1&lt;=15,IF(TG$19&gt;='様式３（療養者名簿）（⑤の場合）'!$BJ72,IF(TG$19&lt;='様式３（療養者名簿）（⑤の場合）'!$BK72,1,0),0),0)</f>
        <v>0</v>
      </c>
      <c r="TH67" s="248">
        <f>IF(TH$19-'様式３（療養者名簿）（⑤の場合）'!$BJ72+1&lt;=15,IF(TH$19&gt;='様式３（療養者名簿）（⑤の場合）'!$BJ72,IF(TH$19&lt;='様式３（療養者名簿）（⑤の場合）'!$BK72,1,0),0),0)</f>
        <v>0</v>
      </c>
      <c r="TI67" s="248">
        <f>IF(TI$19-'様式３（療養者名簿）（⑤の場合）'!$BJ72+1&lt;=15,IF(TI$19&gt;='様式３（療養者名簿）（⑤の場合）'!$BJ72,IF(TI$19&lt;='様式３（療養者名簿）（⑤の場合）'!$BK72,1,0),0),0)</f>
        <v>0</v>
      </c>
      <c r="TJ67" s="248">
        <f>IF(TJ$19-'様式３（療養者名簿）（⑤の場合）'!$BJ72+1&lt;=15,IF(TJ$19&gt;='様式３（療養者名簿）（⑤の場合）'!$BJ72,IF(TJ$19&lt;='様式３（療養者名簿）（⑤の場合）'!$BK72,1,0),0),0)</f>
        <v>0</v>
      </c>
      <c r="TK67" s="248">
        <f>IF(TK$19-'様式３（療養者名簿）（⑤の場合）'!$BJ72+1&lt;=15,IF(TK$19&gt;='様式３（療養者名簿）（⑤の場合）'!$BJ72,IF(TK$19&lt;='様式３（療養者名簿）（⑤の場合）'!$BK72,1,0),0),0)</f>
        <v>0</v>
      </c>
      <c r="TL67" s="248">
        <f>IF(TL$19-'様式３（療養者名簿）（⑤の場合）'!$BJ72+1&lt;=15,IF(TL$19&gt;='様式３（療養者名簿）（⑤の場合）'!$BJ72,IF(TL$19&lt;='様式３（療養者名簿）（⑤の場合）'!$BK72,1,0),0),0)</f>
        <v>0</v>
      </c>
      <c r="TM67" s="248">
        <f>IF(TM$19-'様式３（療養者名簿）（⑤の場合）'!$BJ72+1&lt;=15,IF(TM$19&gt;='様式３（療養者名簿）（⑤の場合）'!$BJ72,IF(TM$19&lt;='様式３（療養者名簿）（⑤の場合）'!$BK72,1,0),0),0)</f>
        <v>0</v>
      </c>
      <c r="TN67" s="248">
        <f>IF(TN$19-'様式３（療養者名簿）（⑤の場合）'!$BJ72+1&lt;=15,IF(TN$19&gt;='様式３（療養者名簿）（⑤の場合）'!$BJ72,IF(TN$19&lt;='様式３（療養者名簿）（⑤の場合）'!$BK72,1,0),0),0)</f>
        <v>0</v>
      </c>
      <c r="TO67" s="248">
        <f>IF(TO$19-'様式３（療養者名簿）（⑤の場合）'!$BJ72+1&lt;=15,IF(TO$19&gt;='様式３（療養者名簿）（⑤の場合）'!$BJ72,IF(TO$19&lt;='様式３（療養者名簿）（⑤の場合）'!$BK72,1,0),0),0)</f>
        <v>0</v>
      </c>
      <c r="TP67" s="248">
        <f>IF(TP$19-'様式３（療養者名簿）（⑤の場合）'!$BJ72+1&lt;=15,IF(TP$19&gt;='様式３（療養者名簿）（⑤の場合）'!$BJ72,IF(TP$19&lt;='様式３（療養者名簿）（⑤の場合）'!$BK72,1,0),0),0)</f>
        <v>0</v>
      </c>
      <c r="TQ67" s="248">
        <f>IF(TQ$19-'様式３（療養者名簿）（⑤の場合）'!$BJ72+1&lt;=15,IF(TQ$19&gt;='様式３（療養者名簿）（⑤の場合）'!$BJ72,IF(TQ$19&lt;='様式３（療養者名簿）（⑤の場合）'!$BK72,1,0),0),0)</f>
        <v>0</v>
      </c>
      <c r="TR67" s="248">
        <f>IF(TR$19-'様式３（療養者名簿）（⑤の場合）'!$BJ72+1&lt;=15,IF(TR$19&gt;='様式３（療養者名簿）（⑤の場合）'!$BJ72,IF(TR$19&lt;='様式３（療養者名簿）（⑤の場合）'!$BK72,1,0),0),0)</f>
        <v>0</v>
      </c>
      <c r="TS67" s="248">
        <f>IF(TS$19-'様式３（療養者名簿）（⑤の場合）'!$BJ72+1&lt;=15,IF(TS$19&gt;='様式３（療養者名簿）（⑤の場合）'!$BJ72,IF(TS$19&lt;='様式３（療養者名簿）（⑤の場合）'!$BK72,1,0),0),0)</f>
        <v>0</v>
      </c>
      <c r="TT67" s="248">
        <f>IF(TT$19-'様式３（療養者名簿）（⑤の場合）'!$BJ72+1&lt;=15,IF(TT$19&gt;='様式３（療養者名簿）（⑤の場合）'!$BJ72,IF(TT$19&lt;='様式３（療養者名簿）（⑤の場合）'!$BK72,1,0),0),0)</f>
        <v>0</v>
      </c>
      <c r="TU67" s="248">
        <f>IF(TU$19-'様式３（療養者名簿）（⑤の場合）'!$BJ72+1&lt;=15,IF(TU$19&gt;='様式３（療養者名簿）（⑤の場合）'!$BJ72,IF(TU$19&lt;='様式３（療養者名簿）（⑤の場合）'!$BK72,1,0),0),0)</f>
        <v>0</v>
      </c>
      <c r="TV67" s="248">
        <f>IF(TV$19-'様式３（療養者名簿）（⑤の場合）'!$BJ72+1&lt;=15,IF(TV$19&gt;='様式３（療養者名簿）（⑤の場合）'!$BJ72,IF(TV$19&lt;='様式３（療養者名簿）（⑤の場合）'!$BK72,1,0),0),0)</f>
        <v>0</v>
      </c>
      <c r="TW67" s="248">
        <f>IF(TW$19-'様式３（療養者名簿）（⑤の場合）'!$BJ72+1&lt;=15,IF(TW$19&gt;='様式３（療養者名簿）（⑤の場合）'!$BJ72,IF(TW$19&lt;='様式３（療養者名簿）（⑤の場合）'!$BK72,1,0),0),0)</f>
        <v>0</v>
      </c>
      <c r="TX67" s="248">
        <f>IF(TX$19-'様式３（療養者名簿）（⑤の場合）'!$BJ72+1&lt;=15,IF(TX$19&gt;='様式３（療養者名簿）（⑤の場合）'!$BJ72,IF(TX$19&lt;='様式３（療養者名簿）（⑤の場合）'!$BK72,1,0),0),0)</f>
        <v>0</v>
      </c>
      <c r="TY67" s="248">
        <f>IF(TY$19-'様式３（療養者名簿）（⑤の場合）'!$BJ72+1&lt;=15,IF(TY$19&gt;='様式３（療養者名簿）（⑤の場合）'!$BJ72,IF(TY$19&lt;='様式３（療養者名簿）（⑤の場合）'!$BK72,1,0),0),0)</f>
        <v>0</v>
      </c>
      <c r="TZ67" s="248">
        <f>IF(TZ$19-'様式３（療養者名簿）（⑤の場合）'!$BJ72+1&lt;=15,IF(TZ$19&gt;='様式３（療養者名簿）（⑤の場合）'!$BJ72,IF(TZ$19&lt;='様式３（療養者名簿）（⑤の場合）'!$BK72,1,0),0),0)</f>
        <v>0</v>
      </c>
      <c r="UA67" s="248">
        <f>IF(UA$19-'様式３（療養者名簿）（⑤の場合）'!$BJ72+1&lt;=15,IF(UA$19&gt;='様式３（療養者名簿）（⑤の場合）'!$BJ72,IF(UA$19&lt;='様式３（療養者名簿）（⑤の場合）'!$BK72,1,0),0),0)</f>
        <v>0</v>
      </c>
      <c r="UB67" s="248">
        <f>IF(UB$19-'様式３（療養者名簿）（⑤の場合）'!$BJ72+1&lt;=15,IF(UB$19&gt;='様式３（療養者名簿）（⑤の場合）'!$BJ72,IF(UB$19&lt;='様式３（療養者名簿）（⑤の場合）'!$BK72,1,0),0),0)</f>
        <v>0</v>
      </c>
      <c r="UC67" s="248">
        <f>IF(UC$19-'様式３（療養者名簿）（⑤の場合）'!$BJ72+1&lt;=15,IF(UC$19&gt;='様式３（療養者名簿）（⑤の場合）'!$BJ72,IF(UC$19&lt;='様式３（療養者名簿）（⑤の場合）'!$BK72,1,0),0),0)</f>
        <v>0</v>
      </c>
      <c r="UD67" s="372">
        <f>IF(UD$19-'様式３（療養者名簿）（⑤の場合）'!$BJ72+1&lt;=15,IF(UD$19&gt;='様式３（療養者名簿）（⑤の場合）'!$BJ72,IF(UD$19&lt;='様式３（療養者名簿）（⑤の場合）'!$BK72,1,0),0),0)</f>
        <v>0</v>
      </c>
      <c r="UE67" s="372">
        <f>IF(UE$19-'様式３（療養者名簿）（⑤の場合）'!$BJ72+1&lt;=15,IF(UE$19&gt;='様式３（療養者名簿）（⑤の場合）'!$BJ72,IF(UE$19&lt;='様式３（療養者名簿）（⑤の場合）'!$BK72,1,0),0),0)</f>
        <v>0</v>
      </c>
      <c r="UF67" s="372">
        <f>IF(UF$19-'様式３（療養者名簿）（⑤の場合）'!$BJ72+1&lt;=15,IF(UF$19&gt;='様式３（療養者名簿）（⑤の場合）'!$BJ72,IF(UF$19&lt;='様式３（療養者名簿）（⑤の場合）'!$BK72,1,0),0),0)</f>
        <v>0</v>
      </c>
      <c r="UG67" s="372">
        <f>IF(UG$19-'様式３（療養者名簿）（⑤の場合）'!$BJ72+1&lt;=15,IF(UG$19&gt;='様式３（療養者名簿）（⑤の場合）'!$BJ72,IF(UG$19&lt;='様式３（療養者名簿）（⑤の場合）'!$BK72,1,0),0),0)</f>
        <v>0</v>
      </c>
      <c r="UH67" s="372">
        <f>IF(UH$19-'様式３（療養者名簿）（⑤の場合）'!$BJ72+1&lt;=15,IF(UH$19&gt;='様式３（療養者名簿）（⑤の場合）'!$BJ72,IF(UH$19&lt;='様式３（療養者名簿）（⑤の場合）'!$BK72,1,0),0),0)</f>
        <v>0</v>
      </c>
      <c r="UI67" s="372">
        <f>IF(UI$19-'様式３（療養者名簿）（⑤の場合）'!$BJ72+1&lt;=15,IF(UI$19&gt;='様式３（療養者名簿）（⑤の場合）'!$BJ72,IF(UI$19&lt;='様式３（療養者名簿）（⑤の場合）'!$BK72,1,0),0),0)</f>
        <v>0</v>
      </c>
      <c r="UJ67" s="372">
        <f>IF(UJ$19-'様式３（療養者名簿）（⑤の場合）'!$BJ72+1&lt;=15,IF(UJ$19&gt;='様式３（療養者名簿）（⑤の場合）'!$BJ72,IF(UJ$19&lt;='様式３（療養者名簿）（⑤の場合）'!$BK72,1,0),0),0)</f>
        <v>0</v>
      </c>
      <c r="UK67" s="372">
        <f>IF(UK$19-'様式３（療養者名簿）（⑤の場合）'!$BJ72+1&lt;=15,IF(UK$19&gt;='様式３（療養者名簿）（⑤の場合）'!$BJ72,IF(UK$19&lt;='様式３（療養者名簿）（⑤の場合）'!$BK72,1,0),0),0)</f>
        <v>0</v>
      </c>
      <c r="UL67" s="372">
        <f>IF(UL$19-'様式３（療養者名簿）（⑤の場合）'!$BJ72+1&lt;=15,IF(UL$19&gt;='様式３（療養者名簿）（⑤の場合）'!$BJ72,IF(UL$19&lt;='様式３（療養者名簿）（⑤の場合）'!$BK72,1,0),0),0)</f>
        <v>0</v>
      </c>
      <c r="UM67" s="372">
        <f>IF(UM$19-'様式３（療養者名簿）（⑤の場合）'!$BJ72+1&lt;=15,IF(UM$19&gt;='様式３（療養者名簿）（⑤の場合）'!$BJ72,IF(UM$19&lt;='様式３（療養者名簿）（⑤の場合）'!$BK72,1,0),0),0)</f>
        <v>0</v>
      </c>
      <c r="UN67" s="372">
        <f>IF(UN$19-'様式３（療養者名簿）（⑤の場合）'!$BJ72+1&lt;=15,IF(UN$19&gt;='様式３（療養者名簿）（⑤の場合）'!$BJ72,IF(UN$19&lt;='様式３（療養者名簿）（⑤の場合）'!$BK72,1,0),0),0)</f>
        <v>0</v>
      </c>
      <c r="UO67" s="372">
        <f>IF(UO$19-'様式３（療養者名簿）（⑤の場合）'!$BJ72+1&lt;=15,IF(UO$19&gt;='様式３（療養者名簿）（⑤の場合）'!$BJ72,IF(UO$19&lt;='様式３（療養者名簿）（⑤の場合）'!$BK72,1,0),0),0)</f>
        <v>0</v>
      </c>
      <c r="UP67" s="372">
        <f>IF(UP$19-'様式３（療養者名簿）（⑤の場合）'!$BJ72+1&lt;=15,IF(UP$19&gt;='様式３（療養者名簿）（⑤の場合）'!$BJ72,IF(UP$19&lt;='様式３（療養者名簿）（⑤の場合）'!$BK72,1,0),0),0)</f>
        <v>0</v>
      </c>
      <c r="UQ67" s="372">
        <f>IF(UQ$19-'様式３（療養者名簿）（⑤の場合）'!$BJ72+1&lt;=15,IF(UQ$19&gt;='様式３（療養者名簿）（⑤の場合）'!$BJ72,IF(UQ$19&lt;='様式３（療養者名簿）（⑤の場合）'!$BK72,1,0),0),0)</f>
        <v>0</v>
      </c>
      <c r="UR67" s="372">
        <f>IF(UR$19-'様式３（療養者名簿）（⑤の場合）'!$BJ72+1&lt;=15,IF(UR$19&gt;='様式３（療養者名簿）（⑤の場合）'!$BJ72,IF(UR$19&lt;='様式３（療養者名簿）（⑤の場合）'!$BK72,1,0),0),0)</f>
        <v>0</v>
      </c>
      <c r="US67" s="372">
        <f>IF(US$19-'様式３（療養者名簿）（⑤の場合）'!$BJ72+1&lt;=15,IF(US$19&gt;='様式３（療養者名簿）（⑤の場合）'!$BJ72,IF(US$19&lt;='様式３（療養者名簿）（⑤の場合）'!$BK72,1,0),0),0)</f>
        <v>0</v>
      </c>
      <c r="UT67" s="372">
        <f>IF(UT$19-'様式３（療養者名簿）（⑤の場合）'!$BJ72+1&lt;=15,IF(UT$19&gt;='様式３（療養者名簿）（⑤の場合）'!$BJ72,IF(UT$19&lt;='様式３（療養者名簿）（⑤の場合）'!$BK72,1,0),0),0)</f>
        <v>0</v>
      </c>
      <c r="UU67" s="372">
        <f>IF(UU$19-'様式３（療養者名簿）（⑤の場合）'!$BJ72+1&lt;=15,IF(UU$19&gt;='様式３（療養者名簿）（⑤の場合）'!$BJ72,IF(UU$19&lt;='様式３（療養者名簿）（⑤の場合）'!$BK72,1,0),0),0)</f>
        <v>0</v>
      </c>
      <c r="UV67" s="372">
        <f>IF(UV$19-'様式３（療養者名簿）（⑤の場合）'!$BJ72+1&lt;=15,IF(UV$19&gt;='様式３（療養者名簿）（⑤の場合）'!$BJ72,IF(UV$19&lt;='様式３（療養者名簿）（⑤の場合）'!$BK72,1,0),0),0)</f>
        <v>0</v>
      </c>
      <c r="UW67" s="372">
        <f>IF(UW$19-'様式３（療養者名簿）（⑤の場合）'!$BJ72+1&lt;=15,IF(UW$19&gt;='様式３（療養者名簿）（⑤の場合）'!$BJ72,IF(UW$19&lt;='様式３（療養者名簿）（⑤の場合）'!$BK72,1,0),0),0)</f>
        <v>0</v>
      </c>
      <c r="UX67" s="372">
        <f>IF(UX$19-'様式３（療養者名簿）（⑤の場合）'!$BJ72+1&lt;=15,IF(UX$19&gt;='様式３（療養者名簿）（⑤の場合）'!$BJ72,IF(UX$19&lt;='様式３（療養者名簿）（⑤の場合）'!$BK72,1,0),0),0)</f>
        <v>0</v>
      </c>
      <c r="UY67" s="372">
        <f>IF(UY$19-'様式３（療養者名簿）（⑤の場合）'!$BJ72+1&lt;=15,IF(UY$19&gt;='様式３（療養者名簿）（⑤の場合）'!$BJ72,IF(UY$19&lt;='様式３（療養者名簿）（⑤の場合）'!$BK72,1,0),0),0)</f>
        <v>0</v>
      </c>
      <c r="UZ67" s="372">
        <f>IF(UZ$19-'様式３（療養者名簿）（⑤の場合）'!$BJ72+1&lt;=15,IF(UZ$19&gt;='様式３（療養者名簿）（⑤の場合）'!$BJ72,IF(UZ$19&lt;='様式３（療養者名簿）（⑤の場合）'!$BK72,1,0),0),0)</f>
        <v>0</v>
      </c>
      <c r="VA67" s="372">
        <f>IF(VA$19-'様式３（療養者名簿）（⑤の場合）'!$BJ72+1&lt;=15,IF(VA$19&gt;='様式３（療養者名簿）（⑤の場合）'!$BJ72,IF(VA$19&lt;='様式３（療養者名簿）（⑤の場合）'!$BK72,1,0),0),0)</f>
        <v>0</v>
      </c>
      <c r="VB67" s="372">
        <f>IF(VB$19-'様式３（療養者名簿）（⑤の場合）'!$BJ72+1&lt;=15,IF(VB$19&gt;='様式３（療養者名簿）（⑤の場合）'!$BJ72,IF(VB$19&lt;='様式３（療養者名簿）（⑤の場合）'!$BK72,1,0),0),0)</f>
        <v>0</v>
      </c>
      <c r="VC67" s="372">
        <f>IF(VC$19-'様式３（療養者名簿）（⑤の場合）'!$BJ72+1&lt;=15,IF(VC$19&gt;='様式３（療養者名簿）（⑤の場合）'!$BJ72,IF(VC$19&lt;='様式３（療養者名簿）（⑤の場合）'!$BK72,1,0),0),0)</f>
        <v>0</v>
      </c>
      <c r="VD67" s="372">
        <f>IF(VD$19-'様式３（療養者名簿）（⑤の場合）'!$BJ72+1&lt;=15,IF(VD$19&gt;='様式３（療養者名簿）（⑤の場合）'!$BJ72,IF(VD$19&lt;='様式３（療養者名簿）（⑤の場合）'!$BK72,1,0),0),0)</f>
        <v>0</v>
      </c>
      <c r="VE67" s="372">
        <f>IF(VE$19-'様式３（療養者名簿）（⑤の場合）'!$BJ72+1&lt;=15,IF(VE$19&gt;='様式３（療養者名簿）（⑤の場合）'!$BJ72,IF(VE$19&lt;='様式３（療養者名簿）（⑤の場合）'!$BK72,1,0),0),0)</f>
        <v>0</v>
      </c>
      <c r="VF67" s="372">
        <f>IF(VF$19-'様式３（療養者名簿）（⑤の場合）'!$BJ72+1&lt;=15,IF(VF$19&gt;='様式３（療養者名簿）（⑤の場合）'!$BJ72,IF(VF$19&lt;='様式３（療養者名簿）（⑤の場合）'!$BK72,1,0),0),0)</f>
        <v>0</v>
      </c>
      <c r="VG67" s="372">
        <f>IF(VG$19-'様式３（療養者名簿）（⑤の場合）'!$BJ72+1&lt;=15,IF(VG$19&gt;='様式３（療養者名簿）（⑤の場合）'!$BJ72,IF(VG$19&lt;='様式３（療養者名簿）（⑤の場合）'!$BK72,1,0),0),0)</f>
        <v>0</v>
      </c>
      <c r="VH67" s="372">
        <f>IF(VH$19-'様式３（療養者名簿）（⑤の場合）'!$BJ72+1&lt;=15,IF(VH$19&gt;='様式３（療養者名簿）（⑤の場合）'!$BJ72,IF(VH$19&lt;='様式３（療養者名簿）（⑤の場合）'!$BK72,1,0),0),0)</f>
        <v>0</v>
      </c>
      <c r="VI67" s="372">
        <f>IF(VI$19-'様式３（療養者名簿）（⑤の場合）'!$BJ72+1&lt;=15,IF(VI$19&gt;='様式３（療養者名簿）（⑤の場合）'!$BJ72,IF(VI$19&lt;='様式３（療養者名簿）（⑤の場合）'!$BK72,1,0),0),0)</f>
        <v>0</v>
      </c>
      <c r="VJ67" s="372">
        <f>IF(VJ$19-'様式３（療養者名簿）（⑤の場合）'!$BJ72+1&lt;=15,IF(VJ$19&gt;='様式３（療養者名簿）（⑤の場合）'!$BJ72,IF(VJ$19&lt;='様式３（療養者名簿）（⑤の場合）'!$BK72,1,0),0),0)</f>
        <v>0</v>
      </c>
      <c r="VK67" s="372">
        <f>IF(VK$19-'様式３（療養者名簿）（⑤の場合）'!$BJ72+1&lt;=15,IF(VK$19&gt;='様式３（療養者名簿）（⑤の場合）'!$BJ72,IF(VK$19&lt;='様式３（療養者名簿）（⑤の場合）'!$BK72,1,0),0),0)</f>
        <v>0</v>
      </c>
      <c r="VL67" s="372">
        <f>IF(VL$19-'様式３（療養者名簿）（⑤の場合）'!$BJ72+1&lt;=15,IF(VL$19&gt;='様式３（療養者名簿）（⑤の場合）'!$BJ72,IF(VL$19&lt;='様式３（療養者名簿）（⑤の場合）'!$BK72,1,0),0),0)</f>
        <v>0</v>
      </c>
      <c r="VM67" s="372">
        <f>IF(VM$19-'様式３（療養者名簿）（⑤の場合）'!$BJ72+1&lt;=15,IF(VM$19&gt;='様式３（療養者名簿）（⑤の場合）'!$BJ72,IF(VM$19&lt;='様式３（療養者名簿）（⑤の場合）'!$BK72,1,0),0),0)</f>
        <v>0</v>
      </c>
      <c r="VN67" s="372">
        <f>IF(VN$19-'様式３（療養者名簿）（⑤の場合）'!$BJ72+1&lt;=15,IF(VN$19&gt;='様式３（療養者名簿）（⑤の場合）'!$BJ72,IF(VN$19&lt;='様式３（療養者名簿）（⑤の場合）'!$BK72,1,0),0),0)</f>
        <v>0</v>
      </c>
      <c r="VO67" s="372">
        <f>IF(VO$19-'様式３（療養者名簿）（⑤の場合）'!$BJ72+1&lt;=15,IF(VO$19&gt;='様式３（療養者名簿）（⑤の場合）'!$BJ72,IF(VO$19&lt;='様式３（療養者名簿）（⑤の場合）'!$BK72,1,0),0),0)</f>
        <v>0</v>
      </c>
      <c r="VP67" s="372">
        <f>IF(VP$19-'様式３（療養者名簿）（⑤の場合）'!$BJ72+1&lt;=15,IF(VP$19&gt;='様式３（療養者名簿）（⑤の場合）'!$BJ72,IF(VP$19&lt;='様式３（療養者名簿）（⑤の場合）'!$BK72,1,0),0),0)</f>
        <v>0</v>
      </c>
      <c r="VQ67" s="372">
        <f>IF(VQ$19-'様式３（療養者名簿）（⑤の場合）'!$BJ72+1&lt;=15,IF(VQ$19&gt;='様式３（療養者名簿）（⑤の場合）'!$BJ72,IF(VQ$19&lt;='様式３（療養者名簿）（⑤の場合）'!$BK72,1,0),0),0)</f>
        <v>0</v>
      </c>
      <c r="VR67" s="372">
        <f>IF(VR$19-'様式３（療養者名簿）（⑤の場合）'!$BJ72+1&lt;=15,IF(VR$19&gt;='様式３（療養者名簿）（⑤の場合）'!$BJ72,IF(VR$19&lt;='様式３（療養者名簿）（⑤の場合）'!$BK72,1,0),0),0)</f>
        <v>0</v>
      </c>
      <c r="VS67" s="372">
        <f>IF(VS$19-'様式３（療養者名簿）（⑤の場合）'!$BJ72+1&lt;=15,IF(VS$19&gt;='様式３（療養者名簿）（⑤の場合）'!$BJ72,IF(VS$19&lt;='様式３（療養者名簿）（⑤の場合）'!$BK72,1,0),0),0)</f>
        <v>0</v>
      </c>
      <c r="VT67" s="372">
        <f>IF(VT$19-'様式３（療養者名簿）（⑤の場合）'!$BJ72+1&lt;=15,IF(VT$19&gt;='様式３（療養者名簿）（⑤の場合）'!$BJ72,IF(VT$19&lt;='様式３（療養者名簿）（⑤の場合）'!$BK72,1,0),0),0)</f>
        <v>0</v>
      </c>
      <c r="VU67" s="372">
        <f>IF(VU$19-'様式３（療養者名簿）（⑤の場合）'!$BJ72+1&lt;=15,IF(VU$19&gt;='様式３（療養者名簿）（⑤の場合）'!$BJ72,IF(VU$19&lt;='様式３（療養者名簿）（⑤の場合）'!$BK72,1,0),0),0)</f>
        <v>0</v>
      </c>
      <c r="VV67" s="372">
        <f>IF(VV$19-'様式３（療養者名簿）（⑤の場合）'!$BJ72+1&lt;=15,IF(VV$19&gt;='様式３（療養者名簿）（⑤の場合）'!$BJ72,IF(VV$19&lt;='様式３（療養者名簿）（⑤の場合）'!$BK72,1,0),0),0)</f>
        <v>0</v>
      </c>
      <c r="VW67" s="372">
        <f>IF(VW$19-'様式３（療養者名簿）（⑤の場合）'!$BJ72+1&lt;=15,IF(VW$19&gt;='様式３（療養者名簿）（⑤の場合）'!$BJ72,IF(VW$19&lt;='様式３（療養者名簿）（⑤の場合）'!$BK72,1,0),0),0)</f>
        <v>0</v>
      </c>
      <c r="VX67" s="372">
        <f>IF(VX$19-'様式３（療養者名簿）（⑤の場合）'!$BJ72+1&lt;=15,IF(VX$19&gt;='様式３（療養者名簿）（⑤の場合）'!$BJ72,IF(VX$19&lt;='様式３（療養者名簿）（⑤の場合）'!$BK72,1,0),0),0)</f>
        <v>0</v>
      </c>
      <c r="VY67" s="372">
        <f>IF(VY$19-'様式３（療養者名簿）（⑤の場合）'!$BJ72+1&lt;=15,IF(VY$19&gt;='様式３（療養者名簿）（⑤の場合）'!$BJ72,IF(VY$19&lt;='様式３（療養者名簿）（⑤の場合）'!$BK72,1,0),0),0)</f>
        <v>0</v>
      </c>
      <c r="VZ67" s="372">
        <f>IF(VZ$19-'様式３（療養者名簿）（⑤の場合）'!$BJ72+1&lt;=15,IF(VZ$19&gt;='様式３（療養者名簿）（⑤の場合）'!$BJ72,IF(VZ$19&lt;='様式３（療養者名簿）（⑤の場合）'!$BK72,1,0),0),0)</f>
        <v>0</v>
      </c>
      <c r="WA67" s="372">
        <f>IF(WA$19-'様式３（療養者名簿）（⑤の場合）'!$BJ72+1&lt;=15,IF(WA$19&gt;='様式３（療養者名簿）（⑤の場合）'!$BJ72,IF(WA$19&lt;='様式３（療養者名簿）（⑤の場合）'!$BK72,1,0),0),0)</f>
        <v>0</v>
      </c>
      <c r="WB67" s="372">
        <f>IF(WB$19-'様式３（療養者名簿）（⑤の場合）'!$BJ72+1&lt;=15,IF(WB$19&gt;='様式３（療養者名簿）（⑤の場合）'!$BJ72,IF(WB$19&lt;='様式３（療養者名簿）（⑤の場合）'!$BK72,1,0),0),0)</f>
        <v>0</v>
      </c>
      <c r="WC67" s="372">
        <f>IF(WC$19-'様式３（療養者名簿）（⑤の場合）'!$BJ72+1&lt;=15,IF(WC$19&gt;='様式３（療養者名簿）（⑤の場合）'!$BJ72,IF(WC$19&lt;='様式３（療養者名簿）（⑤の場合）'!$BK72,1,0),0),0)</f>
        <v>0</v>
      </c>
      <c r="WD67" s="372">
        <f>IF(WD$19-'様式３（療養者名簿）（⑤の場合）'!$BJ72+1&lt;=15,IF(WD$19&gt;='様式３（療養者名簿）（⑤の場合）'!$BJ72,IF(WD$19&lt;='様式３（療養者名簿）（⑤の場合）'!$BK72,1,0),0),0)</f>
        <v>0</v>
      </c>
      <c r="WE67" s="372">
        <f>IF(WE$19-'様式３（療養者名簿）（⑤の場合）'!$BJ72+1&lt;=15,IF(WE$19&gt;='様式３（療養者名簿）（⑤の場合）'!$BJ72,IF(WE$19&lt;='様式３（療養者名簿）（⑤の場合）'!$BK72,1,0),0),0)</f>
        <v>0</v>
      </c>
      <c r="WF67" s="372">
        <f>IF(WF$19-'様式３（療養者名簿）（⑤の場合）'!$BJ72+1&lt;=15,IF(WF$19&gt;='様式３（療養者名簿）（⑤の場合）'!$BJ72,IF(WF$19&lt;='様式３（療養者名簿）（⑤の場合）'!$BK72,1,0),0),0)</f>
        <v>0</v>
      </c>
      <c r="WG67" s="372">
        <f>IF(WG$19-'様式３（療養者名簿）（⑤の場合）'!$BJ72+1&lt;=15,IF(WG$19&gt;='様式３（療養者名簿）（⑤の場合）'!$BJ72,IF(WG$19&lt;='様式３（療養者名簿）（⑤の場合）'!$BK72,1,0),0),0)</f>
        <v>0</v>
      </c>
      <c r="WH67" s="372">
        <f>IF(WH$19-'様式３（療養者名簿）（⑤の場合）'!$BJ72+1&lt;=15,IF(WH$19&gt;='様式３（療養者名簿）（⑤の場合）'!$BJ72,IF(WH$19&lt;='様式３（療養者名簿）（⑤の場合）'!$BK72,1,0),0),0)</f>
        <v>0</v>
      </c>
      <c r="WI67" s="372">
        <f>IF(WI$19-'様式３（療養者名簿）（⑤の場合）'!$BJ72+1&lt;=15,IF(WI$19&gt;='様式３（療養者名簿）（⑤の場合）'!$BJ72,IF(WI$19&lt;='様式３（療養者名簿）（⑤の場合）'!$BK72,1,0),0),0)</f>
        <v>0</v>
      </c>
      <c r="WJ67" s="372">
        <f>IF(WJ$19-'様式３（療養者名簿）（⑤の場合）'!$BJ72+1&lt;=15,IF(WJ$19&gt;='様式３（療養者名簿）（⑤の場合）'!$BJ72,IF(WJ$19&lt;='様式３（療養者名簿）（⑤の場合）'!$BK72,1,0),0),0)</f>
        <v>0</v>
      </c>
      <c r="WK67" s="372">
        <f>IF(WK$19-'様式３（療養者名簿）（⑤の場合）'!$BJ72+1&lt;=15,IF(WK$19&gt;='様式３（療養者名簿）（⑤の場合）'!$BJ72,IF(WK$19&lt;='様式３（療養者名簿）（⑤の場合）'!$BK72,1,0),0),0)</f>
        <v>0</v>
      </c>
      <c r="WL67" s="372">
        <f>IF(WL$19-'様式３（療養者名簿）（⑤の場合）'!$BJ72+1&lt;=15,IF(WL$19&gt;='様式３（療養者名簿）（⑤の場合）'!$BJ72,IF(WL$19&lt;='様式３（療養者名簿）（⑤の場合）'!$BK72,1,0),0),0)</f>
        <v>0</v>
      </c>
      <c r="WM67" s="372">
        <f>IF(WM$19-'様式３（療養者名簿）（⑤の場合）'!$BJ72+1&lt;=15,IF(WM$19&gt;='様式３（療養者名簿）（⑤の場合）'!$BJ72,IF(WM$19&lt;='様式３（療養者名簿）（⑤の場合）'!$BK72,1,0),0),0)</f>
        <v>0</v>
      </c>
      <c r="WN67" s="372">
        <f>IF(WN$19-'様式３（療養者名簿）（⑤の場合）'!$BJ72+1&lt;=15,IF(WN$19&gt;='様式３（療養者名簿）（⑤の場合）'!$BJ72,IF(WN$19&lt;='様式３（療養者名簿）（⑤の場合）'!$BK72,1,0),0),0)</f>
        <v>0</v>
      </c>
      <c r="WO67" s="372">
        <f>IF(WO$19-'様式３（療養者名簿）（⑤の場合）'!$BJ72+1&lt;=15,IF(WO$19&gt;='様式３（療養者名簿）（⑤の場合）'!$BJ72,IF(WO$19&lt;='様式３（療養者名簿）（⑤の場合）'!$BK72,1,0),0),0)</f>
        <v>0</v>
      </c>
      <c r="WP67" s="372">
        <f>IF(WP$19-'様式３（療養者名簿）（⑤の場合）'!$BJ72+1&lt;=15,IF(WP$19&gt;='様式３（療養者名簿）（⑤の場合）'!$BJ72,IF(WP$19&lt;='様式３（療養者名簿）（⑤の場合）'!$BK72,1,0),0),0)</f>
        <v>0</v>
      </c>
      <c r="WQ67" s="372">
        <f>IF(WQ$19-'様式３（療養者名簿）（⑤の場合）'!$BJ72+1&lt;=15,IF(WQ$19&gt;='様式３（療養者名簿）（⑤の場合）'!$BJ72,IF(WQ$19&lt;='様式３（療養者名簿）（⑤の場合）'!$BK72,1,0),0),0)</f>
        <v>0</v>
      </c>
      <c r="WR67" s="372">
        <f>IF(WR$19-'様式３（療養者名簿）（⑤の場合）'!$BJ72+1&lt;=15,IF(WR$19&gt;='様式３（療養者名簿）（⑤の場合）'!$BJ72,IF(WR$19&lt;='様式３（療養者名簿）（⑤の場合）'!$BK72,1,0),0),0)</f>
        <v>0</v>
      </c>
      <c r="WS67" s="372">
        <f>IF(WS$19-'様式３（療養者名簿）（⑤の場合）'!$BJ72+1&lt;=15,IF(WS$19&gt;='様式３（療養者名簿）（⑤の場合）'!$BJ72,IF(WS$19&lt;='様式３（療養者名簿）（⑤の場合）'!$BK72,1,0),0),0)</f>
        <v>0</v>
      </c>
      <c r="WT67" s="372">
        <f>IF(WT$19-'様式３（療養者名簿）（⑤の場合）'!$BJ72+1&lt;=15,IF(WT$19&gt;='様式３（療養者名簿）（⑤の場合）'!$BJ72,IF(WT$19&lt;='様式３（療養者名簿）（⑤の場合）'!$BK72,1,0),0),0)</f>
        <v>0</v>
      </c>
      <c r="WU67" s="372">
        <f>IF(WU$19-'様式３（療養者名簿）（⑤の場合）'!$BJ72+1&lt;=15,IF(WU$19&gt;='様式３（療養者名簿）（⑤の場合）'!$BJ72,IF(WU$19&lt;='様式３（療養者名簿）（⑤の場合）'!$BK72,1,0),0),0)</f>
        <v>0</v>
      </c>
      <c r="WV67" s="372">
        <f>IF(WV$19-'様式３（療養者名簿）（⑤の場合）'!$BJ72+1&lt;=15,IF(WV$19&gt;='様式３（療養者名簿）（⑤の場合）'!$BJ72,IF(WV$19&lt;='様式３（療養者名簿）（⑤の場合）'!$BK72,1,0),0),0)</f>
        <v>0</v>
      </c>
      <c r="WW67" s="372">
        <f>IF(WW$19-'様式３（療養者名簿）（⑤の場合）'!$BJ72+1&lt;=15,IF(WW$19&gt;='様式３（療養者名簿）（⑤の場合）'!$BJ72,IF(WW$19&lt;='様式３（療養者名簿）（⑤の場合）'!$BK72,1,0),0),0)</f>
        <v>0</v>
      </c>
      <c r="WX67" s="372">
        <f>IF(WX$19-'様式３（療養者名簿）（⑤の場合）'!$BJ72+1&lt;=15,IF(WX$19&gt;='様式３（療養者名簿）（⑤の場合）'!$BJ72,IF(WX$19&lt;='様式３（療養者名簿）（⑤の場合）'!$BK72,1,0),0),0)</f>
        <v>0</v>
      </c>
      <c r="WY67" s="372">
        <f>IF(WY$19-'様式３（療養者名簿）（⑤の場合）'!$BJ72+1&lt;=15,IF(WY$19&gt;='様式３（療養者名簿）（⑤の場合）'!$BJ72,IF(WY$19&lt;='様式３（療養者名簿）（⑤の場合）'!$BK72,1,0),0),0)</f>
        <v>0</v>
      </c>
      <c r="WZ67" s="372">
        <f>IF(WZ$19-'様式３（療養者名簿）（⑤の場合）'!$BJ72+1&lt;=15,IF(WZ$19&gt;='様式３（療養者名簿）（⑤の場合）'!$BJ72,IF(WZ$19&lt;='様式３（療養者名簿）（⑤の場合）'!$BK72,1,0),0),0)</f>
        <v>0</v>
      </c>
      <c r="XA67" s="372">
        <f>IF(XA$19-'様式３（療養者名簿）（⑤の場合）'!$BJ72+1&lt;=15,IF(XA$19&gt;='様式３（療養者名簿）（⑤の場合）'!$BJ72,IF(XA$19&lt;='様式３（療養者名簿）（⑤の場合）'!$BK72,1,0),0),0)</f>
        <v>0</v>
      </c>
      <c r="XB67" s="372">
        <f>IF(XB$19-'様式３（療養者名簿）（⑤の場合）'!$BJ72+1&lt;=15,IF(XB$19&gt;='様式３（療養者名簿）（⑤の場合）'!$BJ72,IF(XB$19&lt;='様式３（療養者名簿）（⑤の場合）'!$BK72,1,0),0),0)</f>
        <v>0</v>
      </c>
      <c r="XC67" s="372">
        <f>IF(XC$19-'様式３（療養者名簿）（⑤の場合）'!$BJ72+1&lt;=15,IF(XC$19&gt;='様式３（療養者名簿）（⑤の場合）'!$BJ72,IF(XC$19&lt;='様式３（療養者名簿）（⑤の場合）'!$BK72,1,0),0),0)</f>
        <v>0</v>
      </c>
      <c r="XD67" s="372">
        <f>IF(XD$19-'様式３（療養者名簿）（⑤の場合）'!$BJ72+1&lt;=15,IF(XD$19&gt;='様式３（療養者名簿）（⑤の場合）'!$BJ72,IF(XD$19&lt;='様式３（療養者名簿）（⑤の場合）'!$BK72,1,0),0),0)</f>
        <v>0</v>
      </c>
      <c r="XE67" s="372">
        <f>IF(XE$19-'様式３（療養者名簿）（⑤の場合）'!$BJ72+1&lt;=15,IF(XE$19&gt;='様式３（療養者名簿）（⑤の場合）'!$BJ72,IF(XE$19&lt;='様式３（療養者名簿）（⑤の場合）'!$BK72,1,0),0),0)</f>
        <v>0</v>
      </c>
      <c r="XF67" s="372">
        <f>IF(XF$19-'様式３（療養者名簿）（⑤の場合）'!$BJ72+1&lt;=15,IF(XF$19&gt;='様式３（療養者名簿）（⑤の場合）'!$BJ72,IF(XF$19&lt;='様式３（療養者名簿）（⑤の場合）'!$BK72,1,0),0),0)</f>
        <v>0</v>
      </c>
      <c r="XG67" s="372">
        <f>IF(XG$19-'様式３（療養者名簿）（⑤の場合）'!$BJ72+1&lt;=15,IF(XG$19&gt;='様式３（療養者名簿）（⑤の場合）'!$BJ72,IF(XG$19&lt;='様式３（療養者名簿）（⑤の場合）'!$BK72,1,0),0),0)</f>
        <v>0</v>
      </c>
      <c r="XH67" s="372">
        <f>IF(XH$19-'様式３（療養者名簿）（⑤の場合）'!$BJ72+1&lt;=15,IF(XH$19&gt;='様式３（療養者名簿）（⑤の場合）'!$BJ72,IF(XH$19&lt;='様式３（療養者名簿）（⑤の場合）'!$BK72,1,0),0),0)</f>
        <v>0</v>
      </c>
      <c r="XI67" s="372">
        <f>IF(XI$19-'様式３（療養者名簿）（⑤の場合）'!$BJ72+1&lt;=15,IF(XI$19&gt;='様式３（療養者名簿）（⑤の場合）'!$BJ72,IF(XI$19&lt;='様式３（療養者名簿）（⑤の場合）'!$BK72,1,0),0),0)</f>
        <v>0</v>
      </c>
      <c r="XJ67" s="372">
        <f>IF(XJ$19-'様式３（療養者名簿）（⑤の場合）'!$BJ72+1&lt;=15,IF(XJ$19&gt;='様式３（療養者名簿）（⑤の場合）'!$BJ72,IF(XJ$19&lt;='様式３（療養者名簿）（⑤の場合）'!$BK72,1,0),0),0)</f>
        <v>0</v>
      </c>
      <c r="XK67" s="372">
        <f>IF(XK$19-'様式３（療養者名簿）（⑤の場合）'!$BJ72+1&lt;=15,IF(XK$19&gt;='様式３（療養者名簿）（⑤の場合）'!$BJ72,IF(XK$19&lt;='様式３（療養者名簿）（⑤の場合）'!$BK72,1,0),0),0)</f>
        <v>0</v>
      </c>
      <c r="XL67" s="372">
        <f>IF(XL$19-'様式３（療養者名簿）（⑤の場合）'!$BJ72+1&lt;=15,IF(XL$19&gt;='様式３（療養者名簿）（⑤の場合）'!$BJ72,IF(XL$19&lt;='様式３（療養者名簿）（⑤の場合）'!$BK72,1,0),0),0)</f>
        <v>0</v>
      </c>
      <c r="XM67" s="372">
        <f>IF(XM$19-'様式３（療養者名簿）（⑤の場合）'!$BJ72+1&lt;=15,IF(XM$19&gt;='様式３（療養者名簿）（⑤の場合）'!$BJ72,IF(XM$19&lt;='様式３（療養者名簿）（⑤の場合）'!$BK72,1,0),0),0)</f>
        <v>0</v>
      </c>
      <c r="XN67" s="372">
        <f>IF(XN$19-'様式３（療養者名簿）（⑤の場合）'!$BJ72+1&lt;=15,IF(XN$19&gt;='様式３（療養者名簿）（⑤の場合）'!$BJ72,IF(XN$19&lt;='様式３（療養者名簿）（⑤の場合）'!$BK72,1,0),0),0)</f>
        <v>0</v>
      </c>
      <c r="XO67" s="372">
        <f>IF(XO$19-'様式３（療養者名簿）（⑤の場合）'!$BJ72+1&lt;=15,IF(XO$19&gt;='様式３（療養者名簿）（⑤の場合）'!$BJ72,IF(XO$19&lt;='様式３（療養者名簿）（⑤の場合）'!$BK72,1,0),0),0)</f>
        <v>0</v>
      </c>
      <c r="XP67" s="372">
        <f>IF(XP$19-'様式３（療養者名簿）（⑤の場合）'!$BJ72+1&lt;=15,IF(XP$19&gt;='様式３（療養者名簿）（⑤の場合）'!$BJ72,IF(XP$19&lt;='様式３（療養者名簿）（⑤の場合）'!$BK72,1,0),0),0)</f>
        <v>0</v>
      </c>
      <c r="XQ67" s="372">
        <f>IF(XQ$19-'様式３（療養者名簿）（⑤の場合）'!$BJ72+1&lt;=15,IF(XQ$19&gt;='様式３（療養者名簿）（⑤の場合）'!$BJ72,IF(XQ$19&lt;='様式３（療養者名簿）（⑤の場合）'!$BK72,1,0),0),0)</f>
        <v>0</v>
      </c>
      <c r="XR67" s="372">
        <f>IF(XR$19-'様式３（療養者名簿）（⑤の場合）'!$BJ72+1&lt;=15,IF(XR$19&gt;='様式３（療養者名簿）（⑤の場合）'!$BJ72,IF(XR$19&lt;='様式３（療養者名簿）（⑤の場合）'!$BK72,1,0),0),0)</f>
        <v>0</v>
      </c>
      <c r="XS67" s="372">
        <f>IF(XS$19-'様式３（療養者名簿）（⑤の場合）'!$BJ72+1&lt;=15,IF(XS$19&gt;='様式３（療養者名簿）（⑤の場合）'!$BJ72,IF(XS$19&lt;='様式３（療養者名簿）（⑤の場合）'!$BK72,1,0),0),0)</f>
        <v>0</v>
      </c>
      <c r="XT67" s="372">
        <f>IF(XT$19-'様式３（療養者名簿）（⑤の場合）'!$BJ72+1&lt;=15,IF(XT$19&gt;='様式３（療養者名簿）（⑤の場合）'!$BJ72,IF(XT$19&lt;='様式３（療養者名簿）（⑤の場合）'!$BK72,1,0),0),0)</f>
        <v>0</v>
      </c>
      <c r="XU67" s="372">
        <f>IF(XU$19-'様式３（療養者名簿）（⑤の場合）'!$BJ72+1&lt;=15,IF(XU$19&gt;='様式３（療養者名簿）（⑤の場合）'!$BJ72,IF(XU$19&lt;='様式３（療養者名簿）（⑤の場合）'!$BK72,1,0),0),0)</f>
        <v>0</v>
      </c>
      <c r="XV67" s="372">
        <f>IF(XV$19-'様式３（療養者名簿）（⑤の場合）'!$BJ72+1&lt;=15,IF(XV$19&gt;='様式３（療養者名簿）（⑤の場合）'!$BJ72,IF(XV$19&lt;='様式３（療養者名簿）（⑤の場合）'!$BK72,1,0),0),0)</f>
        <v>0</v>
      </c>
      <c r="XW67" s="372">
        <f>IF(XW$19-'様式３（療養者名簿）（⑤の場合）'!$BJ72+1&lt;=15,IF(XW$19&gt;='様式３（療養者名簿）（⑤の場合）'!$BJ72,IF(XW$19&lt;='様式３（療養者名簿）（⑤の場合）'!$BK72,1,0),0),0)</f>
        <v>0</v>
      </c>
      <c r="XX67" s="372">
        <f>IF(XX$19-'様式３（療養者名簿）（⑤の場合）'!$BJ72+1&lt;=15,IF(XX$19&gt;='様式３（療養者名簿）（⑤の場合）'!$BJ72,IF(XX$19&lt;='様式３（療養者名簿）（⑤の場合）'!$BK72,1,0),0),0)</f>
        <v>0</v>
      </c>
      <c r="XY67" s="372">
        <f>IF(XY$19-'様式３（療養者名簿）（⑤の場合）'!$BJ72+1&lt;=15,IF(XY$19&gt;='様式３（療養者名簿）（⑤の場合）'!$BJ72,IF(XY$19&lt;='様式３（療養者名簿）（⑤の場合）'!$BK72,1,0),0),0)</f>
        <v>0</v>
      </c>
      <c r="XZ67" s="372">
        <f>IF(XZ$19-'様式３（療養者名簿）（⑤の場合）'!$BJ72+1&lt;=15,IF(XZ$19&gt;='様式３（療養者名簿）（⑤の場合）'!$BJ72,IF(XZ$19&lt;='様式３（療養者名簿）（⑤の場合）'!$BK72,1,0),0),0)</f>
        <v>0</v>
      </c>
      <c r="YA67" s="372">
        <f>IF(YA$19-'様式３（療養者名簿）（⑤の場合）'!$BJ72+1&lt;=15,IF(YA$19&gt;='様式３（療養者名簿）（⑤の場合）'!$BJ72,IF(YA$19&lt;='様式３（療養者名簿）（⑤の場合）'!$BK72,1,0),0),0)</f>
        <v>0</v>
      </c>
      <c r="YB67" s="372">
        <f>IF(YB$19-'様式３（療養者名簿）（⑤の場合）'!$BJ72+1&lt;=15,IF(YB$19&gt;='様式３（療養者名簿）（⑤の場合）'!$BJ72,IF(YB$19&lt;='様式３（療養者名簿）（⑤の場合）'!$BK72,1,0),0),0)</f>
        <v>0</v>
      </c>
      <c r="YC67" s="372">
        <f>IF(YC$19-'様式３（療養者名簿）（⑤の場合）'!$BJ72+1&lt;=15,IF(YC$19&gt;='様式３（療養者名簿）（⑤の場合）'!$BJ72,IF(YC$19&lt;='様式３（療養者名簿）（⑤の場合）'!$BK72,1,0),0),0)</f>
        <v>0</v>
      </c>
      <c r="YD67" s="372">
        <f>IF(YD$19-'様式３（療養者名簿）（⑤の場合）'!$BJ72+1&lt;=15,IF(YD$19&gt;='様式３（療養者名簿）（⑤の場合）'!$BJ72,IF(YD$19&lt;='様式３（療養者名簿）（⑤の場合）'!$BK72,1,0),0),0)</f>
        <v>0</v>
      </c>
      <c r="YE67" s="372">
        <f>IF(YE$19-'様式３（療養者名簿）（⑤の場合）'!$BJ72+1&lt;=15,IF(YE$19&gt;='様式３（療養者名簿）（⑤の場合）'!$BJ72,IF(YE$19&lt;='様式３（療養者名簿）（⑤の場合）'!$BK72,1,0),0),0)</f>
        <v>0</v>
      </c>
      <c r="YF67" s="372">
        <f>IF(YF$19-'様式３（療養者名簿）（⑤の場合）'!$BJ72+1&lt;=15,IF(YF$19&gt;='様式３（療養者名簿）（⑤の場合）'!$BJ72,IF(YF$19&lt;='様式３（療養者名簿）（⑤の場合）'!$BK72,1,0),0),0)</f>
        <v>0</v>
      </c>
      <c r="YG67" s="372">
        <f>IF(YG$19-'様式３（療養者名簿）（⑤の場合）'!$BJ72+1&lt;=15,IF(YG$19&gt;='様式３（療養者名簿）（⑤の場合）'!$BJ72,IF(YG$19&lt;='様式３（療養者名簿）（⑤の場合）'!$BK72,1,0),0),0)</f>
        <v>0</v>
      </c>
      <c r="YH67" s="372">
        <f>IF(YH$19-'様式３（療養者名簿）（⑤の場合）'!$BJ72+1&lt;=15,IF(YH$19&gt;='様式３（療養者名簿）（⑤の場合）'!$BJ72,IF(YH$19&lt;='様式３（療養者名簿）（⑤の場合）'!$BK72,1,0),0),0)</f>
        <v>0</v>
      </c>
      <c r="YI67" s="372">
        <f>IF(YI$19-'様式３（療養者名簿）（⑤の場合）'!$BJ72+1&lt;=15,IF(YI$19&gt;='様式３（療養者名簿）（⑤の場合）'!$BJ72,IF(YI$19&lt;='様式３（療養者名簿）（⑤の場合）'!$BK72,1,0),0),0)</f>
        <v>0</v>
      </c>
      <c r="YJ67" s="372">
        <f>IF(YJ$19-'様式３（療養者名簿）（⑤の場合）'!$BJ72+1&lt;=15,IF(YJ$19&gt;='様式３（療養者名簿）（⑤の場合）'!$BJ72,IF(YJ$19&lt;='様式３（療養者名簿）（⑤の場合）'!$BK72,1,0),0),0)</f>
        <v>0</v>
      </c>
      <c r="YK67" s="372">
        <f>IF(YK$19-'様式３（療養者名簿）（⑤の場合）'!$BJ72+1&lt;=15,IF(YK$19&gt;='様式３（療養者名簿）（⑤の場合）'!$BJ72,IF(YK$19&lt;='様式３（療養者名簿）（⑤の場合）'!$BK72,1,0),0),0)</f>
        <v>0</v>
      </c>
      <c r="YL67" s="372">
        <f>IF(YL$19-'様式３（療養者名簿）（⑤の場合）'!$BJ72+1&lt;=15,IF(YL$19&gt;='様式３（療養者名簿）（⑤の場合）'!$BJ72,IF(YL$19&lt;='様式３（療養者名簿）（⑤の場合）'!$BK72,1,0),0),0)</f>
        <v>0</v>
      </c>
      <c r="YM67" s="372">
        <f>IF(YM$19-'様式３（療養者名簿）（⑤の場合）'!$BJ72+1&lt;=15,IF(YM$19&gt;='様式３（療養者名簿）（⑤の場合）'!$BJ72,IF(YM$19&lt;='様式３（療養者名簿）（⑤の場合）'!$BK72,1,0),0),0)</f>
        <v>0</v>
      </c>
      <c r="YN67" s="372">
        <f>IF(YN$19-'様式３（療養者名簿）（⑤の場合）'!$BJ72+1&lt;=15,IF(YN$19&gt;='様式３（療養者名簿）（⑤の場合）'!$BJ72,IF(YN$19&lt;='様式３（療養者名簿）（⑤の場合）'!$BK72,1,0),0),0)</f>
        <v>0</v>
      </c>
      <c r="YO67" s="372">
        <f>IF(YO$19-'様式３（療養者名簿）（⑤の場合）'!$BJ72+1&lt;=15,IF(YO$19&gt;='様式３（療養者名簿）（⑤の場合）'!$BJ72,IF(YO$19&lt;='様式３（療養者名簿）（⑤の場合）'!$BK72,1,0),0),0)</f>
        <v>0</v>
      </c>
      <c r="YP67" s="372">
        <f>IF(YP$19-'様式３（療養者名簿）（⑤の場合）'!$BJ72+1&lt;=15,IF(YP$19&gt;='様式３（療養者名簿）（⑤の場合）'!$BJ72,IF(YP$19&lt;='様式３（療養者名簿）（⑤の場合）'!$BK72,1,0),0),0)</f>
        <v>0</v>
      </c>
      <c r="YQ67" s="372">
        <f>IF(YQ$19-'様式３（療養者名簿）（⑤の場合）'!$BJ72+1&lt;=15,IF(YQ$19&gt;='様式３（療養者名簿）（⑤の場合）'!$BJ72,IF(YQ$19&lt;='様式３（療養者名簿）（⑤の場合）'!$BK72,1,0),0),0)</f>
        <v>0</v>
      </c>
      <c r="YR67" s="372">
        <f>IF(YR$19-'様式３（療養者名簿）（⑤の場合）'!$BJ72+1&lt;=15,IF(YR$19&gt;='様式３（療養者名簿）（⑤の場合）'!$BJ72,IF(YR$19&lt;='様式３（療養者名簿）（⑤の場合）'!$BK72,1,0),0),0)</f>
        <v>0</v>
      </c>
      <c r="YS67" s="372">
        <f>IF(YS$19-'様式３（療養者名簿）（⑤の場合）'!$BJ72+1&lt;=15,IF(YS$19&gt;='様式３（療養者名簿）（⑤の場合）'!$BJ72,IF(YS$19&lt;='様式３（療養者名簿）（⑤の場合）'!$BK72,1,0),0),0)</f>
        <v>0</v>
      </c>
      <c r="YT67" s="372">
        <f>IF(YT$19-'様式３（療養者名簿）（⑤の場合）'!$BJ72+1&lt;=15,IF(YT$19&gt;='様式３（療養者名簿）（⑤の場合）'!$BJ72,IF(YT$19&lt;='様式３（療養者名簿）（⑤の場合）'!$BK72,1,0),0),0)</f>
        <v>0</v>
      </c>
      <c r="YU67" s="372">
        <f>IF(YU$19-'様式３（療養者名簿）（⑤の場合）'!$BJ72+1&lt;=15,IF(YU$19&gt;='様式３（療養者名簿）（⑤の場合）'!$BJ72,IF(YU$19&lt;='様式３（療養者名簿）（⑤の場合）'!$BK72,1,0),0),0)</f>
        <v>0</v>
      </c>
      <c r="YV67" s="372">
        <f>IF(YV$19-'様式３（療養者名簿）（⑤の場合）'!$BJ72+1&lt;=15,IF(YV$19&gt;='様式３（療養者名簿）（⑤の場合）'!$BJ72,IF(YV$19&lt;='様式３（療養者名簿）（⑤の場合）'!$BK72,1,0),0),0)</f>
        <v>0</v>
      </c>
      <c r="YW67" s="372">
        <f>IF(YW$19-'様式３（療養者名簿）（⑤の場合）'!$BJ72+1&lt;=15,IF(YW$19&gt;='様式３（療養者名簿）（⑤の場合）'!$BJ72,IF(YW$19&lt;='様式３（療養者名簿）（⑤の場合）'!$BK72,1,0),0),0)</f>
        <v>0</v>
      </c>
      <c r="YX67" s="372">
        <f>IF(YX$19-'様式３（療養者名簿）（⑤の場合）'!$BJ72+1&lt;=15,IF(YX$19&gt;='様式３（療養者名簿）（⑤の場合）'!$BJ72,IF(YX$19&lt;='様式３（療養者名簿）（⑤の場合）'!$BK72,1,0),0),0)</f>
        <v>0</v>
      </c>
      <c r="YY67" s="372">
        <f>IF(YY$19-'様式３（療養者名簿）（⑤の場合）'!$BJ72+1&lt;=15,IF(YY$19&gt;='様式３（療養者名簿）（⑤の場合）'!$BJ72,IF(YY$19&lt;='様式３（療養者名簿）（⑤の場合）'!$BK72,1,0),0),0)</f>
        <v>0</v>
      </c>
      <c r="YZ67" s="372">
        <f>IF(YZ$19-'様式３（療養者名簿）（⑤の場合）'!$BJ72+1&lt;=15,IF(YZ$19&gt;='様式３（療養者名簿）（⑤の場合）'!$BJ72,IF(YZ$19&lt;='様式３（療養者名簿）（⑤の場合）'!$BK72,1,0),0),0)</f>
        <v>0</v>
      </c>
      <c r="ZA67" s="372">
        <f>IF(ZA$19-'様式３（療養者名簿）（⑤の場合）'!$BJ72+1&lt;=15,IF(ZA$19&gt;='様式３（療養者名簿）（⑤の場合）'!$BJ72,IF(ZA$19&lt;='様式３（療養者名簿）（⑤の場合）'!$BK72,1,0),0),0)</f>
        <v>0</v>
      </c>
      <c r="ZB67" s="372">
        <f>IF(ZB$19-'様式３（療養者名簿）（⑤の場合）'!$BJ72+1&lt;=15,IF(ZB$19&gt;='様式３（療養者名簿）（⑤の場合）'!$BJ72,IF(ZB$19&lt;='様式３（療養者名簿）（⑤の場合）'!$BK72,1,0),0),0)</f>
        <v>0</v>
      </c>
      <c r="ZC67" s="372">
        <f>IF(ZC$19-'様式３（療養者名簿）（⑤の場合）'!$BJ72+1&lt;=15,IF(ZC$19&gt;='様式３（療養者名簿）（⑤の場合）'!$BJ72,IF(ZC$19&lt;='様式３（療養者名簿）（⑤の場合）'!$BK72,1,0),0),0)</f>
        <v>0</v>
      </c>
      <c r="ZD67" s="372">
        <f>IF(ZD$19-'様式３（療養者名簿）（⑤の場合）'!$BJ72+1&lt;=15,IF(ZD$19&gt;='様式３（療養者名簿）（⑤の場合）'!$BJ72,IF(ZD$19&lt;='様式３（療養者名簿）（⑤の場合）'!$BK72,1,0),0),0)</f>
        <v>0</v>
      </c>
      <c r="ZE67" s="372">
        <f>IF(ZE$19-'様式３（療養者名簿）（⑤の場合）'!$BJ72+1&lt;=15,IF(ZE$19&gt;='様式３（療養者名簿）（⑤の場合）'!$BJ72,IF(ZE$19&lt;='様式３（療養者名簿）（⑤の場合）'!$BK72,1,0),0),0)</f>
        <v>0</v>
      </c>
      <c r="ZF67" s="372">
        <f>IF(ZF$19-'様式３（療養者名簿）（⑤の場合）'!$BJ72+1&lt;=15,IF(ZF$19&gt;='様式３（療養者名簿）（⑤の場合）'!$BJ72,IF(ZF$19&lt;='様式３（療養者名簿）（⑤の場合）'!$BK72,1,0),0),0)</f>
        <v>0</v>
      </c>
      <c r="ZG67" s="372">
        <f>IF(ZG$19-'様式３（療養者名簿）（⑤の場合）'!$BJ72+1&lt;=15,IF(ZG$19&gt;='様式３（療養者名簿）（⑤の場合）'!$BJ72,IF(ZG$19&lt;='様式３（療養者名簿）（⑤の場合）'!$BK72,1,0),0),0)</f>
        <v>0</v>
      </c>
      <c r="ZH67" s="372">
        <f>IF(ZH$19-'様式３（療養者名簿）（⑤の場合）'!$BJ72+1&lt;=15,IF(ZH$19&gt;='様式３（療養者名簿）（⑤の場合）'!$BJ72,IF(ZH$19&lt;='様式３（療養者名簿）（⑤の場合）'!$BK72,1,0),0),0)</f>
        <v>0</v>
      </c>
      <c r="ZI67" s="372">
        <f>IF(ZI$19-'様式３（療養者名簿）（⑤の場合）'!$BJ72+1&lt;=15,IF(ZI$19&gt;='様式３（療養者名簿）（⑤の場合）'!$BJ72,IF(ZI$19&lt;='様式３（療養者名簿）（⑤の場合）'!$BK72,1,0),0),0)</f>
        <v>0</v>
      </c>
      <c r="ZJ67" s="372">
        <f>IF(ZJ$19-'様式３（療養者名簿）（⑤の場合）'!$BJ72+1&lt;=15,IF(ZJ$19&gt;='様式３（療養者名簿）（⑤の場合）'!$BJ72,IF(ZJ$19&lt;='様式３（療養者名簿）（⑤の場合）'!$BK72,1,0),0),0)</f>
        <v>0</v>
      </c>
      <c r="ZK67" s="372">
        <f>IF(ZK$19-'様式３（療養者名簿）（⑤の場合）'!$BJ72+1&lt;=15,IF(ZK$19&gt;='様式３（療養者名簿）（⑤の場合）'!$BJ72,IF(ZK$19&lt;='様式３（療養者名簿）（⑤の場合）'!$BK72,1,0),0),0)</f>
        <v>0</v>
      </c>
      <c r="ZL67" s="372">
        <f>IF(ZL$19-'様式３（療養者名簿）（⑤の場合）'!$BJ72+1&lt;=15,IF(ZL$19&gt;='様式３（療養者名簿）（⑤の場合）'!$BJ72,IF(ZL$19&lt;='様式３（療養者名簿）（⑤の場合）'!$BK72,1,0),0),0)</f>
        <v>0</v>
      </c>
      <c r="ZM67" s="372">
        <f>IF(ZM$19-'様式３（療養者名簿）（⑤の場合）'!$BJ72+1&lt;=15,IF(ZM$19&gt;='様式３（療養者名簿）（⑤の場合）'!$BJ72,IF(ZM$19&lt;='様式３（療養者名簿）（⑤の場合）'!$BK72,1,0),0),0)</f>
        <v>0</v>
      </c>
      <c r="ZN67" s="372">
        <f>IF(ZN$19-'様式３（療養者名簿）（⑤の場合）'!$BJ72+1&lt;=15,IF(ZN$19&gt;='様式３（療養者名簿）（⑤の場合）'!$BJ72,IF(ZN$19&lt;='様式３（療養者名簿）（⑤の場合）'!$BK72,1,0),0),0)</f>
        <v>0</v>
      </c>
      <c r="ZO67" s="372">
        <f>IF(ZO$19-'様式３（療養者名簿）（⑤の場合）'!$BJ72+1&lt;=15,IF(ZO$19&gt;='様式３（療養者名簿）（⑤の場合）'!$BJ72,IF(ZO$19&lt;='様式３（療養者名簿）（⑤の場合）'!$BK72,1,0),0),0)</f>
        <v>0</v>
      </c>
      <c r="ZP67" s="372">
        <f>IF(ZP$19-'様式３（療養者名簿）（⑤の場合）'!$BJ72+1&lt;=15,IF(ZP$19&gt;='様式３（療養者名簿）（⑤の場合）'!$BJ72,IF(ZP$19&lt;='様式３（療養者名簿）（⑤の場合）'!$BK72,1,0),0),0)</f>
        <v>0</v>
      </c>
      <c r="ZQ67" s="372">
        <f>IF(ZQ$19-'様式３（療養者名簿）（⑤の場合）'!$BJ72+1&lt;=15,IF(ZQ$19&gt;='様式３（療養者名簿）（⑤の場合）'!$BJ72,IF(ZQ$19&lt;='様式３（療養者名簿）（⑤の場合）'!$BK72,1,0),0),0)</f>
        <v>0</v>
      </c>
      <c r="ZR67" s="372">
        <f>IF(ZR$19-'様式３（療養者名簿）（⑤の場合）'!$BJ72+1&lt;=15,IF(ZR$19&gt;='様式３（療養者名簿）（⑤の場合）'!$BJ72,IF(ZR$19&lt;='様式３（療養者名簿）（⑤の場合）'!$BK72,1,0),0),0)</f>
        <v>0</v>
      </c>
      <c r="ZS67" s="372">
        <f>IF(ZS$19-'様式３（療養者名簿）（⑤の場合）'!$BJ72+1&lt;=15,IF(ZS$19&gt;='様式３（療養者名簿）（⑤の場合）'!$BJ72,IF(ZS$19&lt;='様式３（療養者名簿）（⑤の場合）'!$BK72,1,0),0),0)</f>
        <v>0</v>
      </c>
      <c r="ZT67" s="372">
        <f>IF(ZT$19-'様式３（療養者名簿）（⑤の場合）'!$BJ72+1&lt;=15,IF(ZT$19&gt;='様式３（療養者名簿）（⑤の場合）'!$BJ72,IF(ZT$19&lt;='様式３（療養者名簿）（⑤の場合）'!$BK72,1,0),0),0)</f>
        <v>0</v>
      </c>
      <c r="ZU67" s="372">
        <f>IF(ZU$19-'様式３（療養者名簿）（⑤の場合）'!$BJ72+1&lt;=15,IF(ZU$19&gt;='様式３（療養者名簿）（⑤の場合）'!$BJ72,IF(ZU$19&lt;='様式３（療養者名簿）（⑤の場合）'!$BK72,1,0),0),0)</f>
        <v>0</v>
      </c>
      <c r="ZV67" s="372">
        <f>IF(ZV$19-'様式３（療養者名簿）（⑤の場合）'!$BJ72+1&lt;=15,IF(ZV$19&gt;='様式３（療養者名簿）（⑤の場合）'!$BJ72,IF(ZV$19&lt;='様式３（療養者名簿）（⑤の場合）'!$BK72,1,0),0),0)</f>
        <v>0</v>
      </c>
      <c r="ZW67" s="372">
        <f>IF(ZW$19-'様式３（療養者名簿）（⑤の場合）'!$BJ72+1&lt;=15,IF(ZW$19&gt;='様式３（療養者名簿）（⑤の場合）'!$BJ72,IF(ZW$19&lt;='様式３（療養者名簿）（⑤の場合）'!$BK72,1,0),0),0)</f>
        <v>0</v>
      </c>
      <c r="ZX67" s="372">
        <f>IF(ZX$19-'様式３（療養者名簿）（⑤の場合）'!$BJ72+1&lt;=15,IF(ZX$19&gt;='様式３（療養者名簿）（⑤の場合）'!$BJ72,IF(ZX$19&lt;='様式３（療養者名簿）（⑤の場合）'!$BK72,1,0),0),0)</f>
        <v>0</v>
      </c>
      <c r="ZY67" s="372">
        <f>IF(ZY$19-'様式３（療養者名簿）（⑤の場合）'!$BJ72+1&lt;=15,IF(ZY$19&gt;='様式３（療養者名簿）（⑤の場合）'!$BJ72,IF(ZY$19&lt;='様式３（療養者名簿）（⑤の場合）'!$BK72,1,0),0),0)</f>
        <v>0</v>
      </c>
      <c r="ZZ67" s="372">
        <f>IF(ZZ$19-'様式３（療養者名簿）（⑤の場合）'!$BJ72+1&lt;=15,IF(ZZ$19&gt;='様式３（療養者名簿）（⑤の場合）'!$BJ72,IF(ZZ$19&lt;='様式３（療養者名簿）（⑤の場合）'!$BK72,1,0),0),0)</f>
        <v>0</v>
      </c>
      <c r="AAA67" s="372">
        <f>IF(AAA$19-'様式３（療養者名簿）（⑤の場合）'!$BJ72+1&lt;=15,IF(AAA$19&gt;='様式３（療養者名簿）（⑤の場合）'!$BJ72,IF(AAA$19&lt;='様式３（療養者名簿）（⑤の場合）'!$BK72,1,0),0),0)</f>
        <v>0</v>
      </c>
      <c r="AAB67" s="372">
        <f>IF(AAB$19-'様式３（療養者名簿）（⑤の場合）'!$BJ72+1&lt;=15,IF(AAB$19&gt;='様式３（療養者名簿）（⑤の場合）'!$BJ72,IF(AAB$19&lt;='様式３（療養者名簿）（⑤の場合）'!$BK72,1,0),0),0)</f>
        <v>0</v>
      </c>
      <c r="AAC67" s="372">
        <f>IF(AAC$19-'様式３（療養者名簿）（⑤の場合）'!$BJ72+1&lt;=15,IF(AAC$19&gt;='様式３（療養者名簿）（⑤の場合）'!$BJ72,IF(AAC$19&lt;='様式３（療養者名簿）（⑤の場合）'!$BK72,1,0),0),0)</f>
        <v>0</v>
      </c>
      <c r="AAD67" s="372">
        <f>IF(AAD$19-'様式３（療養者名簿）（⑤の場合）'!$BJ72+1&lt;=15,IF(AAD$19&gt;='様式３（療養者名簿）（⑤の場合）'!$BJ72,IF(AAD$19&lt;='様式３（療養者名簿）（⑤の場合）'!$BK72,1,0),0),0)</f>
        <v>0</v>
      </c>
      <c r="AAE67" s="372">
        <f>IF(AAE$19-'様式３（療養者名簿）（⑤の場合）'!$BJ72+1&lt;=15,IF(AAE$19&gt;='様式３（療養者名簿）（⑤の場合）'!$BJ72,IF(AAE$19&lt;='様式３（療養者名簿）（⑤の場合）'!$BK72,1,0),0),0)</f>
        <v>0</v>
      </c>
      <c r="AAF67" s="372">
        <f>IF(AAF$19-'様式３（療養者名簿）（⑤の場合）'!$BJ72+1&lt;=15,IF(AAF$19&gt;='様式３（療養者名簿）（⑤の場合）'!$BJ72,IF(AAF$19&lt;='様式３（療養者名簿）（⑤の場合）'!$BK72,1,0),0),0)</f>
        <v>0</v>
      </c>
      <c r="AAG67" s="372">
        <f>IF(AAG$19-'様式３（療養者名簿）（⑤の場合）'!$BJ72+1&lt;=15,IF(AAG$19&gt;='様式３（療養者名簿）（⑤の場合）'!$BJ72,IF(AAG$19&lt;='様式３（療養者名簿）（⑤の場合）'!$BK72,1,0),0),0)</f>
        <v>0</v>
      </c>
      <c r="AAH67" s="372">
        <f>IF(AAH$19-'様式３（療養者名簿）（⑤の場合）'!$BJ72+1&lt;=15,IF(AAH$19&gt;='様式３（療養者名簿）（⑤の場合）'!$BJ72,IF(AAH$19&lt;='様式３（療養者名簿）（⑤の場合）'!$BK72,1,0),0),0)</f>
        <v>0</v>
      </c>
      <c r="AAI67" s="372">
        <f>IF(AAI$19-'様式３（療養者名簿）（⑤の場合）'!$BJ72+1&lt;=15,IF(AAI$19&gt;='様式３（療養者名簿）（⑤の場合）'!$BJ72,IF(AAI$19&lt;='様式３（療養者名簿）（⑤の場合）'!$BK72,1,0),0),0)</f>
        <v>0</v>
      </c>
      <c r="AAJ67" s="372">
        <f>IF(AAJ$19-'様式３（療養者名簿）（⑤の場合）'!$BJ72+1&lt;=15,IF(AAJ$19&gt;='様式３（療養者名簿）（⑤の場合）'!$BJ72,IF(AAJ$19&lt;='様式３（療養者名簿）（⑤の場合）'!$BK72,1,0),0),0)</f>
        <v>0</v>
      </c>
      <c r="AAK67" s="372">
        <f>IF(AAK$19-'様式３（療養者名簿）（⑤の場合）'!$BJ72+1&lt;=15,IF(AAK$19&gt;='様式３（療養者名簿）（⑤の場合）'!$BJ72,IF(AAK$19&lt;='様式３（療養者名簿）（⑤の場合）'!$BK72,1,0),0),0)</f>
        <v>0</v>
      </c>
      <c r="AAL67" s="372">
        <f>IF(AAL$19-'様式３（療養者名簿）（⑤の場合）'!$BJ72+1&lt;=15,IF(AAL$19&gt;='様式３（療養者名簿）（⑤の場合）'!$BJ72,IF(AAL$19&lt;='様式３（療養者名簿）（⑤の場合）'!$BK72,1,0),0),0)</f>
        <v>0</v>
      </c>
      <c r="AAM67" s="372">
        <f>IF(AAM$19-'様式３（療養者名簿）（⑤の場合）'!$BJ72+1&lt;=15,IF(AAM$19&gt;='様式３（療養者名簿）（⑤の場合）'!$BJ72,IF(AAM$19&lt;='様式３（療養者名簿）（⑤の場合）'!$BK72,1,0),0),0)</f>
        <v>0</v>
      </c>
      <c r="AAN67" s="372">
        <f>IF(AAN$19-'様式３（療養者名簿）（⑤の場合）'!$BJ72+1&lt;=15,IF(AAN$19&gt;='様式３（療養者名簿）（⑤の場合）'!$BJ72,IF(AAN$19&lt;='様式３（療養者名簿）（⑤の場合）'!$BK72,1,0),0),0)</f>
        <v>0</v>
      </c>
      <c r="AAO67" s="372">
        <f>IF(AAO$19-'様式３（療養者名簿）（⑤の場合）'!$BJ72+1&lt;=15,IF(AAO$19&gt;='様式３（療養者名簿）（⑤の場合）'!$BJ72,IF(AAO$19&lt;='様式３（療養者名簿）（⑤の場合）'!$BK72,1,0),0),0)</f>
        <v>0</v>
      </c>
      <c r="AAP67" s="372">
        <f>IF(AAP$19-'様式３（療養者名簿）（⑤の場合）'!$BJ72+1&lt;=15,IF(AAP$19&gt;='様式３（療養者名簿）（⑤の場合）'!$BJ72,IF(AAP$19&lt;='様式３（療養者名簿）（⑤の場合）'!$BK72,1,0),0),0)</f>
        <v>0</v>
      </c>
      <c r="AAQ67" s="372">
        <f>IF(AAQ$19-'様式３（療養者名簿）（⑤の場合）'!$BJ72+1&lt;=15,IF(AAQ$19&gt;='様式３（療養者名簿）（⑤の場合）'!$BJ72,IF(AAQ$19&lt;='様式３（療養者名簿）（⑤の場合）'!$BK72,1,0),0),0)</f>
        <v>0</v>
      </c>
      <c r="AAR67" s="372">
        <f>IF(AAR$19-'様式３（療養者名簿）（⑤の場合）'!$BJ72+1&lt;=15,IF(AAR$19&gt;='様式３（療養者名簿）（⑤の場合）'!$BJ72,IF(AAR$19&lt;='様式３（療養者名簿）（⑤の場合）'!$BK72,1,0),0),0)</f>
        <v>0</v>
      </c>
      <c r="AAS67" s="372">
        <f>IF(AAS$19-'様式３（療養者名簿）（⑤の場合）'!$BJ72+1&lt;=15,IF(AAS$19&gt;='様式３（療養者名簿）（⑤の場合）'!$BJ72,IF(AAS$19&lt;='様式３（療養者名簿）（⑤の場合）'!$BK72,1,0),0),0)</f>
        <v>0</v>
      </c>
      <c r="AAT67" s="372">
        <f>IF(AAT$19-'様式３（療養者名簿）（⑤の場合）'!$BJ72+1&lt;=15,IF(AAT$19&gt;='様式３（療養者名簿）（⑤の場合）'!$BJ72,IF(AAT$19&lt;='様式３（療養者名簿）（⑤の場合）'!$BK72,1,0),0),0)</f>
        <v>0</v>
      </c>
      <c r="AAU67" s="372">
        <f>IF(AAU$19-'様式３（療養者名簿）（⑤の場合）'!$BJ72+1&lt;=15,IF(AAU$19&gt;='様式３（療養者名簿）（⑤の場合）'!$BJ72,IF(AAU$19&lt;='様式３（療養者名簿）（⑤の場合）'!$BK72,1,0),0),0)</f>
        <v>0</v>
      </c>
      <c r="AAV67" s="372">
        <f>IF(AAV$19-'様式３（療養者名簿）（⑤の場合）'!$BJ72+1&lt;=15,IF(AAV$19&gt;='様式３（療養者名簿）（⑤の場合）'!$BJ72,IF(AAV$19&lt;='様式３（療養者名簿）（⑤の場合）'!$BK72,1,0),0),0)</f>
        <v>0</v>
      </c>
      <c r="AAW67" s="372">
        <f>IF(AAW$19-'様式３（療養者名簿）（⑤の場合）'!$BJ72+1&lt;=15,IF(AAW$19&gt;='様式３（療養者名簿）（⑤の場合）'!$BJ72,IF(AAW$19&lt;='様式３（療養者名簿）（⑤の場合）'!$BK72,1,0),0),0)</f>
        <v>0</v>
      </c>
      <c r="AAX67" s="372">
        <f>IF(AAX$19-'様式３（療養者名簿）（⑤の場合）'!$BJ72+1&lt;=15,IF(AAX$19&gt;='様式３（療養者名簿）（⑤の場合）'!$BJ72,IF(AAX$19&lt;='様式３（療養者名簿）（⑤の場合）'!$BK72,1,0),0),0)</f>
        <v>0</v>
      </c>
      <c r="AAY67" s="372">
        <f>IF(AAY$19-'様式３（療養者名簿）（⑤の場合）'!$BJ72+1&lt;=15,IF(AAY$19&gt;='様式３（療養者名簿）（⑤の場合）'!$BJ72,IF(AAY$19&lt;='様式３（療養者名簿）（⑤の場合）'!$BK72,1,0),0),0)</f>
        <v>0</v>
      </c>
      <c r="AAZ67" s="372">
        <f>IF(AAZ$19-'様式３（療養者名簿）（⑤の場合）'!$BJ72+1&lt;=15,IF(AAZ$19&gt;='様式３（療養者名簿）（⑤の場合）'!$BJ72,IF(AAZ$19&lt;='様式３（療養者名簿）（⑤の場合）'!$BK72,1,0),0),0)</f>
        <v>0</v>
      </c>
      <c r="ABA67" s="372">
        <f>IF(ABA$19-'様式３（療養者名簿）（⑤の場合）'!$BJ72+1&lt;=15,IF(ABA$19&gt;='様式３（療養者名簿）（⑤の場合）'!$BJ72,IF(ABA$19&lt;='様式３（療養者名簿）（⑤の場合）'!$BK72,1,0),0),0)</f>
        <v>0</v>
      </c>
      <c r="ABB67" s="372">
        <f>IF(ABB$19-'様式３（療養者名簿）（⑤の場合）'!$BJ72+1&lt;=15,IF(ABB$19&gt;='様式３（療養者名簿）（⑤の場合）'!$BJ72,IF(ABB$19&lt;='様式３（療養者名簿）（⑤の場合）'!$BK72,1,0),0),0)</f>
        <v>0</v>
      </c>
      <c r="ABC67" s="372">
        <f>IF(ABC$19-'様式３（療養者名簿）（⑤の場合）'!$BJ72+1&lt;=15,IF(ABC$19&gt;='様式３（療養者名簿）（⑤の場合）'!$BJ72,IF(ABC$19&lt;='様式３（療養者名簿）（⑤の場合）'!$BK72,1,0),0),0)</f>
        <v>0</v>
      </c>
      <c r="ABD67" s="372">
        <f>IF(ABD$19-'様式３（療養者名簿）（⑤の場合）'!$BJ72+1&lt;=15,IF(ABD$19&gt;='様式３（療養者名簿）（⑤の場合）'!$BJ72,IF(ABD$19&lt;='様式３（療養者名簿）（⑤の場合）'!$BK72,1,0),0),0)</f>
        <v>0</v>
      </c>
    </row>
    <row r="68" spans="1:732" ht="42" customHeight="1">
      <c r="A68" s="250">
        <f>'様式３（療養者名簿）（⑤の場合）'!C73</f>
        <v>0</v>
      </c>
      <c r="B68" s="365">
        <f>IF(B$19-'様式３（療養者名簿）（⑤の場合）'!$BJ73+1&lt;=15,IF(B$19&gt;='様式３（療養者名簿）（⑤の場合）'!$BJ73,IF(B$19&lt;='様式３（療養者名簿）（⑤の場合）'!$BK73,1,0),0),0)</f>
        <v>0</v>
      </c>
      <c r="C68" s="365">
        <f>IF(C$19-'様式３（療養者名簿）（⑤の場合）'!$BJ73+1&lt;=15,IF(C$19&gt;='様式３（療養者名簿）（⑤の場合）'!$BJ73,IF(C$19&lt;='様式３（療養者名簿）（⑤の場合）'!$BK73,1,0),0),0)</f>
        <v>0</v>
      </c>
      <c r="D68" s="365">
        <f>IF(D$19-'様式３（療養者名簿）（⑤の場合）'!$BJ73+1&lt;=15,IF(D$19&gt;='様式３（療養者名簿）（⑤の場合）'!$BJ73,IF(D$19&lt;='様式３（療養者名簿）（⑤の場合）'!$BK73,1,0),0),0)</f>
        <v>0</v>
      </c>
      <c r="E68" s="365">
        <f>IF(E$19-'様式３（療養者名簿）（⑤の場合）'!$BJ73+1&lt;=15,IF(E$19&gt;='様式３（療養者名簿）（⑤の場合）'!$BJ73,IF(E$19&lt;='様式３（療養者名簿）（⑤の場合）'!$BK73,1,0),0),0)</f>
        <v>0</v>
      </c>
      <c r="F68" s="365">
        <f>IF(F$19-'様式３（療養者名簿）（⑤の場合）'!$BJ73+1&lt;=15,IF(F$19&gt;='様式３（療養者名簿）（⑤の場合）'!$BJ73,IF(F$19&lt;='様式３（療養者名簿）（⑤の場合）'!$BK73,1,0),0),0)</f>
        <v>0</v>
      </c>
      <c r="G68" s="365">
        <f>IF(G$19-'様式３（療養者名簿）（⑤の場合）'!$BJ73+1&lt;=15,IF(G$19&gt;='様式３（療養者名簿）（⑤の場合）'!$BJ73,IF(G$19&lt;='様式３（療養者名簿）（⑤の場合）'!$BK73,1,0),0),0)</f>
        <v>0</v>
      </c>
      <c r="H68" s="365">
        <f>IF(H$19-'様式３（療養者名簿）（⑤の場合）'!$BJ73+1&lt;=15,IF(H$19&gt;='様式３（療養者名簿）（⑤の場合）'!$BJ73,IF(H$19&lt;='様式３（療養者名簿）（⑤の場合）'!$BK73,1,0),0),0)</f>
        <v>0</v>
      </c>
      <c r="I68" s="365">
        <f>IF(I$19-'様式３（療養者名簿）（⑤の場合）'!$BJ73+1&lt;=15,IF(I$19&gt;='様式３（療養者名簿）（⑤の場合）'!$BJ73,IF(I$19&lt;='様式３（療養者名簿）（⑤の場合）'!$BK73,1,0),0),0)</f>
        <v>0</v>
      </c>
      <c r="J68" s="365">
        <f>IF(J$19-'様式３（療養者名簿）（⑤の場合）'!$BJ73+1&lt;=15,IF(J$19&gt;='様式３（療養者名簿）（⑤の場合）'!$BJ73,IF(J$19&lt;='様式３（療養者名簿）（⑤の場合）'!$BK73,1,0),0),0)</f>
        <v>0</v>
      </c>
      <c r="K68" s="365">
        <f>IF(K$19-'様式３（療養者名簿）（⑤の場合）'!$BJ73+1&lt;=15,IF(K$19&gt;='様式３（療養者名簿）（⑤の場合）'!$BJ73,IF(K$19&lt;='様式３（療養者名簿）（⑤の場合）'!$BK73,1,0),0),0)</f>
        <v>0</v>
      </c>
      <c r="L68" s="365">
        <f>IF(L$19-'様式３（療養者名簿）（⑤の場合）'!$BJ73+1&lt;=15,IF(L$19&gt;='様式３（療養者名簿）（⑤の場合）'!$BJ73,IF(L$19&lt;='様式３（療養者名簿）（⑤の場合）'!$BK73,1,0),0),0)</f>
        <v>0</v>
      </c>
      <c r="M68" s="365">
        <f>IF(M$19-'様式３（療養者名簿）（⑤の場合）'!$BJ73+1&lt;=15,IF(M$19&gt;='様式３（療養者名簿）（⑤の場合）'!$BJ73,IF(M$19&lt;='様式３（療養者名簿）（⑤の場合）'!$BK73,1,0),0),0)</f>
        <v>0</v>
      </c>
      <c r="N68" s="365">
        <f>IF(N$19-'様式３（療養者名簿）（⑤の場合）'!$BJ73+1&lt;=15,IF(N$19&gt;='様式３（療養者名簿）（⑤の場合）'!$BJ73,IF(N$19&lt;='様式３（療養者名簿）（⑤の場合）'!$BK73,1,0),0),0)</f>
        <v>0</v>
      </c>
      <c r="O68" s="365">
        <f>IF(O$19-'様式３（療養者名簿）（⑤の場合）'!$BJ73+1&lt;=15,IF(O$19&gt;='様式３（療養者名簿）（⑤の場合）'!$BJ73,IF(O$19&lt;='様式３（療養者名簿）（⑤の場合）'!$BK73,1,0),0),0)</f>
        <v>0</v>
      </c>
      <c r="P68" s="365">
        <f>IF(P$19-'様式３（療養者名簿）（⑤の場合）'!$BJ73+1&lt;=15,IF(P$19&gt;='様式３（療養者名簿）（⑤の場合）'!$BJ73,IF(P$19&lt;='様式３（療養者名簿）（⑤の場合）'!$BK73,1,0),0),0)</f>
        <v>0</v>
      </c>
      <c r="Q68" s="365">
        <f>IF(Q$19-'様式３（療養者名簿）（⑤の場合）'!$BJ73+1&lt;=15,IF(Q$19&gt;='様式３（療養者名簿）（⑤の場合）'!$BJ73,IF(Q$19&lt;='様式３（療養者名簿）（⑤の場合）'!$BK73,1,0),0),0)</f>
        <v>0</v>
      </c>
      <c r="R68" s="365">
        <f>IF(R$19-'様式３（療養者名簿）（⑤の場合）'!$BJ73+1&lt;=15,IF(R$19&gt;='様式３（療養者名簿）（⑤の場合）'!$BJ73,IF(R$19&lt;='様式３（療養者名簿）（⑤の場合）'!$BK73,1,0),0),0)</f>
        <v>0</v>
      </c>
      <c r="S68" s="365">
        <f>IF(S$19-'様式３（療養者名簿）（⑤の場合）'!$BJ73+1&lt;=15,IF(S$19&gt;='様式３（療養者名簿）（⑤の場合）'!$BJ73,IF(S$19&lt;='様式３（療養者名簿）（⑤の場合）'!$BK73,1,0),0),0)</f>
        <v>0</v>
      </c>
      <c r="T68" s="365">
        <f>IF(T$19-'様式３（療養者名簿）（⑤の場合）'!$BJ73+1&lt;=15,IF(T$19&gt;='様式３（療養者名簿）（⑤の場合）'!$BJ73,IF(T$19&lt;='様式３（療養者名簿）（⑤の場合）'!$BK73,1,0),0),0)</f>
        <v>0</v>
      </c>
      <c r="U68" s="365">
        <f>IF(U$19-'様式３（療養者名簿）（⑤の場合）'!$BJ73+1&lt;=15,IF(U$19&gt;='様式３（療養者名簿）（⑤の場合）'!$BJ73,IF(U$19&lt;='様式３（療養者名簿）（⑤の場合）'!$BK73,1,0),0),0)</f>
        <v>0</v>
      </c>
      <c r="V68" s="365">
        <f>IF(V$19-'様式３（療養者名簿）（⑤の場合）'!$BJ73+1&lt;=15,IF(V$19&gt;='様式３（療養者名簿）（⑤の場合）'!$BJ73,IF(V$19&lt;='様式３（療養者名簿）（⑤の場合）'!$BK73,1,0),0),0)</f>
        <v>0</v>
      </c>
      <c r="W68" s="365">
        <f>IF(W$19-'様式３（療養者名簿）（⑤の場合）'!$BJ73+1&lt;=15,IF(W$19&gt;='様式３（療養者名簿）（⑤の場合）'!$BJ73,IF(W$19&lt;='様式３（療養者名簿）（⑤の場合）'!$BK73,1,0),0),0)</f>
        <v>0</v>
      </c>
      <c r="X68" s="365">
        <f>IF(X$19-'様式３（療養者名簿）（⑤の場合）'!$BJ73+1&lt;=15,IF(X$19&gt;='様式３（療養者名簿）（⑤の場合）'!$BJ73,IF(X$19&lt;='様式３（療養者名簿）（⑤の場合）'!$BK73,1,0),0),0)</f>
        <v>0</v>
      </c>
      <c r="Y68" s="365">
        <f>IF(Y$19-'様式３（療養者名簿）（⑤の場合）'!$BJ73+1&lt;=15,IF(Y$19&gt;='様式３（療養者名簿）（⑤の場合）'!$BJ73,IF(Y$19&lt;='様式３（療養者名簿）（⑤の場合）'!$BK73,1,0),0),0)</f>
        <v>0</v>
      </c>
      <c r="Z68" s="365">
        <f>IF(Z$19-'様式３（療養者名簿）（⑤の場合）'!$BJ73+1&lt;=15,IF(Z$19&gt;='様式３（療養者名簿）（⑤の場合）'!$BJ73,IF(Z$19&lt;='様式３（療養者名簿）（⑤の場合）'!$BK73,1,0),0),0)</f>
        <v>0</v>
      </c>
      <c r="AA68" s="365">
        <f>IF(AA$19-'様式３（療養者名簿）（⑤の場合）'!$BJ73+1&lt;=15,IF(AA$19&gt;='様式３（療養者名簿）（⑤の場合）'!$BJ73,IF(AA$19&lt;='様式３（療養者名簿）（⑤の場合）'!$BK73,1,0),0),0)</f>
        <v>0</v>
      </c>
      <c r="AB68" s="365">
        <f>IF(AB$19-'様式３（療養者名簿）（⑤の場合）'!$BJ73+1&lt;=15,IF(AB$19&gt;='様式３（療養者名簿）（⑤の場合）'!$BJ73,IF(AB$19&lt;='様式３（療養者名簿）（⑤の場合）'!$BK73,1,0),0),0)</f>
        <v>0</v>
      </c>
      <c r="AC68" s="365">
        <f>IF(AC$19-'様式３（療養者名簿）（⑤の場合）'!$BJ73+1&lt;=15,IF(AC$19&gt;='様式３（療養者名簿）（⑤の場合）'!$BJ73,IF(AC$19&lt;='様式３（療養者名簿）（⑤の場合）'!$BK73,1,0),0),0)</f>
        <v>0</v>
      </c>
      <c r="AD68" s="365">
        <f>IF(AD$19-'様式３（療養者名簿）（⑤の場合）'!$BJ73+1&lt;=15,IF(AD$19&gt;='様式３（療養者名簿）（⑤の場合）'!$BJ73,IF(AD$19&lt;='様式３（療養者名簿）（⑤の場合）'!$BK73,1,0),0),0)</f>
        <v>0</v>
      </c>
      <c r="AE68" s="365">
        <f>IF(AE$19-'様式３（療養者名簿）（⑤の場合）'!$BJ73+1&lt;=15,IF(AE$19&gt;='様式３（療養者名簿）（⑤の場合）'!$BJ73,IF(AE$19&lt;='様式３（療養者名簿）（⑤の場合）'!$BK73,1,0),0),0)</f>
        <v>0</v>
      </c>
      <c r="AF68" s="365">
        <f>IF(AF$19-'様式３（療養者名簿）（⑤の場合）'!$BJ73+1&lt;=15,IF(AF$19&gt;='様式３（療養者名簿）（⑤の場合）'!$BJ73,IF(AF$19&lt;='様式３（療養者名簿）（⑤の場合）'!$BK73,1,0),0),0)</f>
        <v>0</v>
      </c>
      <c r="AG68" s="365">
        <f>IF(AG$19-'様式３（療養者名簿）（⑤の場合）'!$BJ73+1&lt;=15,IF(AG$19&gt;='様式３（療養者名簿）（⑤の場合）'!$BJ73,IF(AG$19&lt;='様式３（療養者名簿）（⑤の場合）'!$BK73,1,0),0),0)</f>
        <v>0</v>
      </c>
      <c r="AH68" s="365">
        <f>IF(AH$19-'様式３（療養者名簿）（⑤の場合）'!$BJ73+1&lt;=15,IF(AH$19&gt;='様式３（療養者名簿）（⑤の場合）'!$BJ73,IF(AH$19&lt;='様式３（療養者名簿）（⑤の場合）'!$BK73,1,0),0),0)</f>
        <v>0</v>
      </c>
      <c r="AI68" s="365">
        <f>IF(AI$19-'様式３（療養者名簿）（⑤の場合）'!$BJ73+1&lt;=15,IF(AI$19&gt;='様式３（療養者名簿）（⑤の場合）'!$BJ73,IF(AI$19&lt;='様式３（療養者名簿）（⑤の場合）'!$BK73,1,0),0),0)</f>
        <v>0</v>
      </c>
      <c r="AJ68" s="365">
        <f>IF(AJ$19-'様式３（療養者名簿）（⑤の場合）'!$BJ73+1&lt;=15,IF(AJ$19&gt;='様式３（療養者名簿）（⑤の場合）'!$BJ73,IF(AJ$19&lt;='様式３（療養者名簿）（⑤の場合）'!$BK73,1,0),0),0)</f>
        <v>0</v>
      </c>
      <c r="AK68" s="365">
        <f>IF(AK$19-'様式３（療養者名簿）（⑤の場合）'!$BJ73+1&lt;=15,IF(AK$19&gt;='様式３（療養者名簿）（⑤の場合）'!$BJ73,IF(AK$19&lt;='様式３（療養者名簿）（⑤の場合）'!$BK73,1,0),0),0)</f>
        <v>0</v>
      </c>
      <c r="AL68" s="365">
        <f>IF(AL$19-'様式３（療養者名簿）（⑤の場合）'!$BJ73+1&lt;=15,IF(AL$19&gt;='様式３（療養者名簿）（⑤の場合）'!$BJ73,IF(AL$19&lt;='様式３（療養者名簿）（⑤の場合）'!$BK73,1,0),0),0)</f>
        <v>0</v>
      </c>
      <c r="AM68" s="365">
        <f>IF(AM$19-'様式３（療養者名簿）（⑤の場合）'!$BJ73+1&lt;=15,IF(AM$19&gt;='様式３（療養者名簿）（⑤の場合）'!$BJ73,IF(AM$19&lt;='様式３（療養者名簿）（⑤の場合）'!$BK73,1,0),0),0)</f>
        <v>0</v>
      </c>
      <c r="AN68" s="365">
        <f>IF(AN$19-'様式３（療養者名簿）（⑤の場合）'!$BJ73+1&lt;=15,IF(AN$19&gt;='様式３（療養者名簿）（⑤の場合）'!$BJ73,IF(AN$19&lt;='様式３（療養者名簿）（⑤の場合）'!$BK73,1,0),0),0)</f>
        <v>0</v>
      </c>
      <c r="AO68" s="365">
        <f>IF(AO$19-'様式３（療養者名簿）（⑤の場合）'!$BJ73+1&lt;=15,IF(AO$19&gt;='様式３（療養者名簿）（⑤の場合）'!$BJ73,IF(AO$19&lt;='様式３（療養者名簿）（⑤の場合）'!$BK73,1,0),0),0)</f>
        <v>0</v>
      </c>
      <c r="AP68" s="365">
        <f>IF(AP$19-'様式３（療養者名簿）（⑤の場合）'!$BJ73+1&lt;=15,IF(AP$19&gt;='様式３（療養者名簿）（⑤の場合）'!$BJ73,IF(AP$19&lt;='様式３（療養者名簿）（⑤の場合）'!$BK73,1,0),0),0)</f>
        <v>0</v>
      </c>
      <c r="AQ68" s="365">
        <f>IF(AQ$19-'様式３（療養者名簿）（⑤の場合）'!$BJ73+1&lt;=15,IF(AQ$19&gt;='様式３（療養者名簿）（⑤の場合）'!$BJ73,IF(AQ$19&lt;='様式３（療養者名簿）（⑤の場合）'!$BK73,1,0),0),0)</f>
        <v>0</v>
      </c>
      <c r="AR68" s="365">
        <f>IF(AR$19-'様式３（療養者名簿）（⑤の場合）'!$BJ73+1&lt;=15,IF(AR$19&gt;='様式３（療養者名簿）（⑤の場合）'!$BJ73,IF(AR$19&lt;='様式３（療養者名簿）（⑤の場合）'!$BK73,1,0),0),0)</f>
        <v>0</v>
      </c>
      <c r="AS68" s="365">
        <f>IF(AS$19-'様式３（療養者名簿）（⑤の場合）'!$BJ73+1&lt;=15,IF(AS$19&gt;='様式３（療養者名簿）（⑤の場合）'!$BJ73,IF(AS$19&lt;='様式３（療養者名簿）（⑤の場合）'!$BK73,1,0),0),0)</f>
        <v>0</v>
      </c>
      <c r="AT68" s="365">
        <f>IF(AT$19-'様式３（療養者名簿）（⑤の場合）'!$BJ73+1&lt;=15,IF(AT$19&gt;='様式３（療養者名簿）（⑤の場合）'!$BJ73,IF(AT$19&lt;='様式３（療養者名簿）（⑤の場合）'!$BK73,1,0),0),0)</f>
        <v>0</v>
      </c>
      <c r="AU68" s="365">
        <f>IF(AU$19-'様式３（療養者名簿）（⑤の場合）'!$BJ73+1&lt;=15,IF(AU$19&gt;='様式３（療養者名簿）（⑤の場合）'!$BJ73,IF(AU$19&lt;='様式３（療養者名簿）（⑤の場合）'!$BK73,1,0),0),0)</f>
        <v>0</v>
      </c>
      <c r="AV68" s="365">
        <f>IF(AV$19-'様式３（療養者名簿）（⑤の場合）'!$BJ73+1&lt;=15,IF(AV$19&gt;='様式３（療養者名簿）（⑤の場合）'!$BJ73,IF(AV$19&lt;='様式３（療養者名簿）（⑤の場合）'!$BK73,1,0),0),0)</f>
        <v>0</v>
      </c>
      <c r="AW68" s="365">
        <f>IF(AW$19-'様式３（療養者名簿）（⑤の場合）'!$BJ73+1&lt;=15,IF(AW$19&gt;='様式３（療養者名簿）（⑤の場合）'!$BJ73,IF(AW$19&lt;='様式３（療養者名簿）（⑤の場合）'!$BK73,1,0),0),0)</f>
        <v>0</v>
      </c>
      <c r="AX68" s="365">
        <f>IF(AX$19-'様式３（療養者名簿）（⑤の場合）'!$BJ73+1&lt;=15,IF(AX$19&gt;='様式３（療養者名簿）（⑤の場合）'!$BJ73,IF(AX$19&lt;='様式３（療養者名簿）（⑤の場合）'!$BK73,1,0),0),0)</f>
        <v>0</v>
      </c>
      <c r="AY68" s="365">
        <f>IF(AY$19-'様式３（療養者名簿）（⑤の場合）'!$BJ73+1&lt;=15,IF(AY$19&gt;='様式３（療養者名簿）（⑤の場合）'!$BJ73,IF(AY$19&lt;='様式３（療養者名簿）（⑤の場合）'!$BK73,1,0),0),0)</f>
        <v>0</v>
      </c>
      <c r="AZ68" s="365">
        <f>IF(AZ$19-'様式３（療養者名簿）（⑤の場合）'!$BJ73+1&lt;=15,IF(AZ$19&gt;='様式３（療養者名簿）（⑤の場合）'!$BJ73,IF(AZ$19&lt;='様式３（療養者名簿）（⑤の場合）'!$BK73,1,0),0),0)</f>
        <v>0</v>
      </c>
      <c r="BA68" s="365">
        <f>IF(BA$19-'様式３（療養者名簿）（⑤の場合）'!$BJ73+1&lt;=15,IF(BA$19&gt;='様式３（療養者名簿）（⑤の場合）'!$BJ73,IF(BA$19&lt;='様式３（療養者名簿）（⑤の場合）'!$BK73,1,0),0),0)</f>
        <v>0</v>
      </c>
      <c r="BB68" s="365">
        <f>IF(BB$19-'様式３（療養者名簿）（⑤の場合）'!$BJ73+1&lt;=15,IF(BB$19&gt;='様式３（療養者名簿）（⑤の場合）'!$BJ73,IF(BB$19&lt;='様式３（療養者名簿）（⑤の場合）'!$BK73,1,0),0),0)</f>
        <v>0</v>
      </c>
      <c r="BC68" s="365">
        <f>IF(BC$19-'様式３（療養者名簿）（⑤の場合）'!$BJ73+1&lt;=15,IF(BC$19&gt;='様式３（療養者名簿）（⑤の場合）'!$BJ73,IF(BC$19&lt;='様式３（療養者名簿）（⑤の場合）'!$BK73,1,0),0),0)</f>
        <v>0</v>
      </c>
      <c r="BD68" s="365">
        <f>IF(BD$19-'様式３（療養者名簿）（⑤の場合）'!$BJ73+1&lt;=15,IF(BD$19&gt;='様式３（療養者名簿）（⑤の場合）'!$BJ73,IF(BD$19&lt;='様式３（療養者名簿）（⑤の場合）'!$BK73,1,0),0),0)</f>
        <v>0</v>
      </c>
      <c r="BE68" s="365">
        <f>IF(BE$19-'様式３（療養者名簿）（⑤の場合）'!$BJ73+1&lt;=15,IF(BE$19&gt;='様式３（療養者名簿）（⑤の場合）'!$BJ73,IF(BE$19&lt;='様式３（療養者名簿）（⑤の場合）'!$BK73,1,0),0),0)</f>
        <v>0</v>
      </c>
      <c r="BF68" s="365">
        <f>IF(BF$19-'様式３（療養者名簿）（⑤の場合）'!$BJ73+1&lt;=15,IF(BF$19&gt;='様式３（療養者名簿）（⑤の場合）'!$BJ73,IF(BF$19&lt;='様式３（療養者名簿）（⑤の場合）'!$BK73,1,0),0),0)</f>
        <v>0</v>
      </c>
      <c r="BG68" s="365">
        <f>IF(BG$19-'様式３（療養者名簿）（⑤の場合）'!$BJ73+1&lt;=15,IF(BG$19&gt;='様式３（療養者名簿）（⑤の場合）'!$BJ73,IF(BG$19&lt;='様式３（療養者名簿）（⑤の場合）'!$BK73,1,0),0),0)</f>
        <v>0</v>
      </c>
      <c r="BH68" s="365">
        <f>IF(BH$19-'様式３（療養者名簿）（⑤の場合）'!$BJ73+1&lt;=15,IF(BH$19&gt;='様式３（療養者名簿）（⑤の場合）'!$BJ73,IF(BH$19&lt;='様式３（療養者名簿）（⑤の場合）'!$BK73,1,0),0),0)</f>
        <v>0</v>
      </c>
      <c r="BI68" s="365">
        <f>IF(BI$19-'様式３（療養者名簿）（⑤の場合）'!$BJ73+1&lt;=15,IF(BI$19&gt;='様式３（療養者名簿）（⑤の場合）'!$BJ73,IF(BI$19&lt;='様式３（療養者名簿）（⑤の場合）'!$BK73,1,0),0),0)</f>
        <v>0</v>
      </c>
      <c r="BJ68" s="365">
        <f>IF(BJ$19-'様式３（療養者名簿）（⑤の場合）'!$BJ73+1&lt;=15,IF(BJ$19&gt;='様式３（療養者名簿）（⑤の場合）'!$BJ73,IF(BJ$19&lt;='様式３（療養者名簿）（⑤の場合）'!$BK73,1,0),0),0)</f>
        <v>0</v>
      </c>
      <c r="BK68" s="365">
        <f>IF(BK$19-'様式３（療養者名簿）（⑤の場合）'!$BJ73+1&lt;=15,IF(BK$19&gt;='様式３（療養者名簿）（⑤の場合）'!$BJ73,IF(BK$19&lt;='様式３（療養者名簿）（⑤の場合）'!$BK73,1,0),0),0)</f>
        <v>0</v>
      </c>
      <c r="BL68" s="365">
        <f>IF(BL$19-'様式３（療養者名簿）（⑤の場合）'!$BJ73+1&lt;=15,IF(BL$19&gt;='様式３（療養者名簿）（⑤の場合）'!$BJ73,IF(BL$19&lt;='様式３（療養者名簿）（⑤の場合）'!$BK73,1,0),0),0)</f>
        <v>0</v>
      </c>
      <c r="BM68" s="365">
        <f>IF(BM$19-'様式３（療養者名簿）（⑤の場合）'!$BJ73+1&lt;=15,IF(BM$19&gt;='様式３（療養者名簿）（⑤の場合）'!$BJ73,IF(BM$19&lt;='様式３（療養者名簿）（⑤の場合）'!$BK73,1,0),0),0)</f>
        <v>0</v>
      </c>
      <c r="BN68" s="365">
        <f>IF(BN$19-'様式３（療養者名簿）（⑤の場合）'!$BJ73+1&lt;=15,IF(BN$19&gt;='様式３（療養者名簿）（⑤の場合）'!$BJ73,IF(BN$19&lt;='様式３（療養者名簿）（⑤の場合）'!$BK73,1,0),0),0)</f>
        <v>0</v>
      </c>
      <c r="BO68" s="365">
        <f>IF(BO$19-'様式３（療養者名簿）（⑤の場合）'!$BJ73+1&lt;=15,IF(BO$19&gt;='様式３（療養者名簿）（⑤の場合）'!$BJ73,IF(BO$19&lt;='様式３（療養者名簿）（⑤の場合）'!$BK73,1,0),0),0)</f>
        <v>0</v>
      </c>
      <c r="BP68" s="365">
        <f>IF(BP$19-'様式３（療養者名簿）（⑤の場合）'!$BJ73+1&lt;=15,IF(BP$19&gt;='様式３（療養者名簿）（⑤の場合）'!$BJ73,IF(BP$19&lt;='様式３（療養者名簿）（⑤の場合）'!$BK73,1,0),0),0)</f>
        <v>0</v>
      </c>
      <c r="BQ68" s="365">
        <f>IF(BQ$19-'様式３（療養者名簿）（⑤の場合）'!$BJ73+1&lt;=15,IF(BQ$19&gt;='様式３（療養者名簿）（⑤の場合）'!$BJ73,IF(BQ$19&lt;='様式３（療養者名簿）（⑤の場合）'!$BK73,1,0),0),0)</f>
        <v>0</v>
      </c>
      <c r="BR68" s="365">
        <f>IF(BR$19-'様式３（療養者名簿）（⑤の場合）'!$BJ73+1&lt;=15,IF(BR$19&gt;='様式３（療養者名簿）（⑤の場合）'!$BJ73,IF(BR$19&lt;='様式３（療養者名簿）（⑤の場合）'!$BK73,1,0),0),0)</f>
        <v>0</v>
      </c>
      <c r="BS68" s="365">
        <f>IF(BS$19-'様式３（療養者名簿）（⑤の場合）'!$BJ73+1&lt;=15,IF(BS$19&gt;='様式３（療養者名簿）（⑤の場合）'!$BJ73,IF(BS$19&lt;='様式３（療養者名簿）（⑤の場合）'!$BK73,1,0),0),0)</f>
        <v>0</v>
      </c>
      <c r="BT68" s="365">
        <f>IF(BT$19-'様式３（療養者名簿）（⑤の場合）'!$BJ73+1&lt;=15,IF(BT$19&gt;='様式３（療養者名簿）（⑤の場合）'!$BJ73,IF(BT$19&lt;='様式３（療養者名簿）（⑤の場合）'!$BK73,1,0),0),0)</f>
        <v>0</v>
      </c>
      <c r="BU68" s="365">
        <f>IF(BU$19-'様式３（療養者名簿）（⑤の場合）'!$BJ73+1&lt;=15,IF(BU$19&gt;='様式３（療養者名簿）（⑤の場合）'!$BJ73,IF(BU$19&lt;='様式３（療養者名簿）（⑤の場合）'!$BK73,1,0),0),0)</f>
        <v>0</v>
      </c>
      <c r="BV68" s="365">
        <f>IF(BV$19-'様式３（療養者名簿）（⑤の場合）'!$BJ73+1&lt;=15,IF(BV$19&gt;='様式３（療養者名簿）（⑤の場合）'!$BJ73,IF(BV$19&lt;='様式３（療養者名簿）（⑤の場合）'!$BK73,1,0),0),0)</f>
        <v>0</v>
      </c>
      <c r="BW68" s="365">
        <f>IF(BW$19-'様式３（療養者名簿）（⑤の場合）'!$BJ73+1&lt;=15,IF(BW$19&gt;='様式３（療養者名簿）（⑤の場合）'!$BJ73,IF(BW$19&lt;='様式３（療養者名簿）（⑤の場合）'!$BK73,1,0),0),0)</f>
        <v>0</v>
      </c>
      <c r="BX68" s="365">
        <f>IF(BX$19-'様式３（療養者名簿）（⑤の場合）'!$BJ73+1&lt;=15,IF(BX$19&gt;='様式３（療養者名簿）（⑤の場合）'!$BJ73,IF(BX$19&lt;='様式３（療養者名簿）（⑤の場合）'!$BK73,1,0),0),0)</f>
        <v>0</v>
      </c>
      <c r="BY68" s="365">
        <f>IF(BY$19-'様式３（療養者名簿）（⑤の場合）'!$BJ73+1&lt;=15,IF(BY$19&gt;='様式３（療養者名簿）（⑤の場合）'!$BJ73,IF(BY$19&lt;='様式３（療養者名簿）（⑤の場合）'!$BK73,1,0),0),0)</f>
        <v>0</v>
      </c>
      <c r="BZ68" s="365">
        <f>IF(BZ$19-'様式３（療養者名簿）（⑤の場合）'!$BJ73+1&lt;=15,IF(BZ$19&gt;='様式３（療養者名簿）（⑤の場合）'!$BJ73,IF(BZ$19&lt;='様式３（療養者名簿）（⑤の場合）'!$BK73,1,0),0),0)</f>
        <v>0</v>
      </c>
      <c r="CA68" s="365">
        <f>IF(CA$19-'様式３（療養者名簿）（⑤の場合）'!$BJ73+1&lt;=15,IF(CA$19&gt;='様式３（療養者名簿）（⑤の場合）'!$BJ73,IF(CA$19&lt;='様式３（療養者名簿）（⑤の場合）'!$BK73,1,0),0),0)</f>
        <v>0</v>
      </c>
      <c r="CB68" s="365">
        <f>IF(CB$19-'様式３（療養者名簿）（⑤の場合）'!$BJ73+1&lt;=15,IF(CB$19&gt;='様式３（療養者名簿）（⑤の場合）'!$BJ73,IF(CB$19&lt;='様式３（療養者名簿）（⑤の場合）'!$BK73,1,0),0),0)</f>
        <v>0</v>
      </c>
      <c r="CC68" s="365">
        <f>IF(CC$19-'様式３（療養者名簿）（⑤の場合）'!$BJ73+1&lt;=15,IF(CC$19&gt;='様式３（療養者名簿）（⑤の場合）'!$BJ73,IF(CC$19&lt;='様式３（療養者名簿）（⑤の場合）'!$BK73,1,0),0),0)</f>
        <v>0</v>
      </c>
      <c r="CD68" s="365">
        <f>IF(CD$19-'様式３（療養者名簿）（⑤の場合）'!$BJ73+1&lt;=15,IF(CD$19&gt;='様式３（療養者名簿）（⑤の場合）'!$BJ73,IF(CD$19&lt;='様式３（療養者名簿）（⑤の場合）'!$BK73,1,0),0),0)</f>
        <v>0</v>
      </c>
      <c r="CE68" s="365">
        <f>IF(CE$19-'様式３（療養者名簿）（⑤の場合）'!$BJ73+1&lt;=15,IF(CE$19&gt;='様式３（療養者名簿）（⑤の場合）'!$BJ73,IF(CE$19&lt;='様式３（療養者名簿）（⑤の場合）'!$BK73,1,0),0),0)</f>
        <v>0</v>
      </c>
      <c r="CF68" s="365">
        <f>IF(CF$19-'様式３（療養者名簿）（⑤の場合）'!$BJ73+1&lt;=15,IF(CF$19&gt;='様式３（療養者名簿）（⑤の場合）'!$BJ73,IF(CF$19&lt;='様式３（療養者名簿）（⑤の場合）'!$BK73,1,0),0),0)</f>
        <v>0</v>
      </c>
      <c r="CG68" s="365">
        <f>IF(CG$19-'様式３（療養者名簿）（⑤の場合）'!$BJ73+1&lt;=15,IF(CG$19&gt;='様式３（療養者名簿）（⑤の場合）'!$BJ73,IF(CG$19&lt;='様式３（療養者名簿）（⑤の場合）'!$BK73,1,0),0),0)</f>
        <v>0</v>
      </c>
      <c r="CH68" s="365">
        <f>IF(CH$19-'様式３（療養者名簿）（⑤の場合）'!$BJ73+1&lt;=15,IF(CH$19&gt;='様式３（療養者名簿）（⑤の場合）'!$BJ73,IF(CH$19&lt;='様式３（療養者名簿）（⑤の場合）'!$BK73,1,0),0),0)</f>
        <v>0</v>
      </c>
      <c r="CI68" s="365">
        <f>IF(CI$19-'様式３（療養者名簿）（⑤の場合）'!$BJ73+1&lt;=15,IF(CI$19&gt;='様式３（療養者名簿）（⑤の場合）'!$BJ73,IF(CI$19&lt;='様式３（療養者名簿）（⑤の場合）'!$BK73,1,0),0),0)</f>
        <v>0</v>
      </c>
      <c r="CJ68" s="365">
        <f>IF(CJ$19-'様式３（療養者名簿）（⑤の場合）'!$BJ73+1&lt;=15,IF(CJ$19&gt;='様式３（療養者名簿）（⑤の場合）'!$BJ73,IF(CJ$19&lt;='様式３（療養者名簿）（⑤の場合）'!$BK73,1,0),0),0)</f>
        <v>0</v>
      </c>
      <c r="CK68" s="365">
        <f>IF(CK$19-'様式３（療養者名簿）（⑤の場合）'!$BJ73+1&lt;=15,IF(CK$19&gt;='様式３（療養者名簿）（⑤の場合）'!$BJ73,IF(CK$19&lt;='様式３（療養者名簿）（⑤の場合）'!$BK73,1,0),0),0)</f>
        <v>0</v>
      </c>
      <c r="CL68" s="365">
        <f>IF(CL$19-'様式３（療養者名簿）（⑤の場合）'!$BJ73+1&lt;=15,IF(CL$19&gt;='様式３（療養者名簿）（⑤の場合）'!$BJ73,IF(CL$19&lt;='様式３（療養者名簿）（⑤の場合）'!$BK73,1,0),0),0)</f>
        <v>0</v>
      </c>
      <c r="CM68" s="365">
        <f>IF(CM$19-'様式３（療養者名簿）（⑤の場合）'!$BJ73+1&lt;=15,IF(CM$19&gt;='様式３（療養者名簿）（⑤の場合）'!$BJ73,IF(CM$19&lt;='様式３（療養者名簿）（⑤の場合）'!$BK73,1,0),0),0)</f>
        <v>0</v>
      </c>
      <c r="CN68" s="365">
        <f>IF(CN$19-'様式３（療養者名簿）（⑤の場合）'!$BJ73+1&lt;=15,IF(CN$19&gt;='様式３（療養者名簿）（⑤の場合）'!$BJ73,IF(CN$19&lt;='様式３（療養者名簿）（⑤の場合）'!$BK73,1,0),0),0)</f>
        <v>0</v>
      </c>
      <c r="CO68" s="365">
        <f>IF(CO$19-'様式３（療養者名簿）（⑤の場合）'!$BJ73+1&lt;=15,IF(CO$19&gt;='様式３（療養者名簿）（⑤の場合）'!$BJ73,IF(CO$19&lt;='様式３（療養者名簿）（⑤の場合）'!$BK73,1,0),0),0)</f>
        <v>0</v>
      </c>
      <c r="CP68" s="365">
        <f>IF(CP$19-'様式３（療養者名簿）（⑤の場合）'!$BJ73+1&lt;=15,IF(CP$19&gt;='様式３（療養者名簿）（⑤の場合）'!$BJ73,IF(CP$19&lt;='様式３（療養者名簿）（⑤の場合）'!$BK73,1,0),0),0)</f>
        <v>0</v>
      </c>
      <c r="CQ68" s="365">
        <f>IF(CQ$19-'様式３（療養者名簿）（⑤の場合）'!$BJ73+1&lt;=15,IF(CQ$19&gt;='様式３（療養者名簿）（⑤の場合）'!$BJ73,IF(CQ$19&lt;='様式３（療養者名簿）（⑤の場合）'!$BK73,1,0),0),0)</f>
        <v>0</v>
      </c>
      <c r="CR68" s="365">
        <f>IF(CR$19-'様式３（療養者名簿）（⑤の場合）'!$BJ73+1&lt;=15,IF(CR$19&gt;='様式３（療養者名簿）（⑤の場合）'!$BJ73,IF(CR$19&lt;='様式３（療養者名簿）（⑤の場合）'!$BK73,1,0),0),0)</f>
        <v>0</v>
      </c>
      <c r="CS68" s="365">
        <f>IF(CS$19-'様式３（療養者名簿）（⑤の場合）'!$BJ73+1&lt;=15,IF(CS$19&gt;='様式３（療養者名簿）（⑤の場合）'!$BJ73,IF(CS$19&lt;='様式３（療養者名簿）（⑤の場合）'!$BK73,1,0),0),0)</f>
        <v>0</v>
      </c>
      <c r="CT68" s="365">
        <f>IF(CT$19-'様式３（療養者名簿）（⑤の場合）'!$BJ73+1&lt;=15,IF(CT$19&gt;='様式３（療養者名簿）（⑤の場合）'!$BJ73,IF(CT$19&lt;='様式３（療養者名簿）（⑤の場合）'!$BK73,1,0),0),0)</f>
        <v>0</v>
      </c>
      <c r="CU68" s="365">
        <f>IF(CU$19-'様式３（療養者名簿）（⑤の場合）'!$BJ73+1&lt;=15,IF(CU$19&gt;='様式３（療養者名簿）（⑤の場合）'!$BJ73,IF(CU$19&lt;='様式３（療養者名簿）（⑤の場合）'!$BK73,1,0),0),0)</f>
        <v>0</v>
      </c>
      <c r="CV68" s="365">
        <f>IF(CV$19-'様式３（療養者名簿）（⑤の場合）'!$BJ73+1&lt;=15,IF(CV$19&gt;='様式３（療養者名簿）（⑤の場合）'!$BJ73,IF(CV$19&lt;='様式３（療養者名簿）（⑤の場合）'!$BK73,1,0),0),0)</f>
        <v>0</v>
      </c>
      <c r="CW68" s="365">
        <f>IF(CW$19-'様式３（療養者名簿）（⑤の場合）'!$BJ73+1&lt;=15,IF(CW$19&gt;='様式３（療養者名簿）（⑤の場合）'!$BJ73,IF(CW$19&lt;='様式３（療養者名簿）（⑤の場合）'!$BK73,1,0),0),0)</f>
        <v>0</v>
      </c>
      <c r="CX68" s="365">
        <f>IF(CX$19-'様式３（療養者名簿）（⑤の場合）'!$BJ73+1&lt;=15,IF(CX$19&gt;='様式３（療養者名簿）（⑤の場合）'!$BJ73,IF(CX$19&lt;='様式３（療養者名簿）（⑤の場合）'!$BK73,1,0),0),0)</f>
        <v>0</v>
      </c>
      <c r="CY68" s="365">
        <f>IF(CY$19-'様式３（療養者名簿）（⑤の場合）'!$BJ73+1&lt;=15,IF(CY$19&gt;='様式３（療養者名簿）（⑤の場合）'!$BJ73,IF(CY$19&lt;='様式３（療養者名簿）（⑤の場合）'!$BK73,1,0),0),0)</f>
        <v>0</v>
      </c>
      <c r="CZ68" s="365">
        <f>IF(CZ$19-'様式３（療養者名簿）（⑤の場合）'!$BJ73+1&lt;=15,IF(CZ$19&gt;='様式３（療養者名簿）（⑤の場合）'!$BJ73,IF(CZ$19&lt;='様式３（療養者名簿）（⑤の場合）'!$BK73,1,0),0),0)</f>
        <v>0</v>
      </c>
      <c r="DA68" s="365">
        <f>IF(DA$19-'様式３（療養者名簿）（⑤の場合）'!$BJ73+1&lt;=15,IF(DA$19&gt;='様式３（療養者名簿）（⑤の場合）'!$BJ73,IF(DA$19&lt;='様式３（療養者名簿）（⑤の場合）'!$BK73,1,0),0),0)</f>
        <v>0</v>
      </c>
      <c r="DB68" s="365">
        <f>IF(DB$19-'様式３（療養者名簿）（⑤の場合）'!$BJ73+1&lt;=15,IF(DB$19&gt;='様式３（療養者名簿）（⑤の場合）'!$BJ73,IF(DB$19&lt;='様式３（療養者名簿）（⑤の場合）'!$BK73,1,0),0),0)</f>
        <v>0</v>
      </c>
      <c r="DC68" s="365">
        <f>IF(DC$19-'様式３（療養者名簿）（⑤の場合）'!$BJ73+1&lt;=15,IF(DC$19&gt;='様式３（療養者名簿）（⑤の場合）'!$BJ73,IF(DC$19&lt;='様式３（療養者名簿）（⑤の場合）'!$BK73,1,0),0),0)</f>
        <v>0</v>
      </c>
      <c r="DD68" s="365">
        <f>IF(DD$19-'様式３（療養者名簿）（⑤の場合）'!$BJ73+1&lt;=15,IF(DD$19&gt;='様式３（療養者名簿）（⑤の場合）'!$BJ73,IF(DD$19&lt;='様式３（療養者名簿）（⑤の場合）'!$BK73,1,0),0),0)</f>
        <v>0</v>
      </c>
      <c r="DE68" s="365">
        <f>IF(DE$19-'様式３（療養者名簿）（⑤の場合）'!$BJ73+1&lt;=15,IF(DE$19&gt;='様式３（療養者名簿）（⑤の場合）'!$BJ73,IF(DE$19&lt;='様式３（療養者名簿）（⑤の場合）'!$BK73,1,0),0),0)</f>
        <v>0</v>
      </c>
      <c r="DF68" s="365">
        <f>IF(DF$19-'様式３（療養者名簿）（⑤の場合）'!$BJ73+1&lt;=15,IF(DF$19&gt;='様式３（療養者名簿）（⑤の場合）'!$BJ73,IF(DF$19&lt;='様式３（療養者名簿）（⑤の場合）'!$BK73,1,0),0),0)</f>
        <v>0</v>
      </c>
      <c r="DG68" s="365">
        <f>IF(DG$19-'様式３（療養者名簿）（⑤の場合）'!$BJ73+1&lt;=15,IF(DG$19&gt;='様式３（療養者名簿）（⑤の場合）'!$BJ73,IF(DG$19&lt;='様式３（療養者名簿）（⑤の場合）'!$BK73,1,0),0),0)</f>
        <v>0</v>
      </c>
      <c r="DH68" s="365">
        <f>IF(DH$19-'様式３（療養者名簿）（⑤の場合）'!$BJ73+1&lt;=15,IF(DH$19&gt;='様式３（療養者名簿）（⑤の場合）'!$BJ73,IF(DH$19&lt;='様式３（療養者名簿）（⑤の場合）'!$BK73,1,0),0),0)</f>
        <v>0</v>
      </c>
      <c r="DI68" s="365">
        <f>IF(DI$19-'様式３（療養者名簿）（⑤の場合）'!$BJ73+1&lt;=15,IF(DI$19&gt;='様式３（療養者名簿）（⑤の場合）'!$BJ73,IF(DI$19&lt;='様式３（療養者名簿）（⑤の場合）'!$BK73,1,0),0),0)</f>
        <v>0</v>
      </c>
      <c r="DJ68" s="365">
        <f>IF(DJ$19-'様式３（療養者名簿）（⑤の場合）'!$BJ73+1&lt;=15,IF(DJ$19&gt;='様式３（療養者名簿）（⑤の場合）'!$BJ73,IF(DJ$19&lt;='様式３（療養者名簿）（⑤の場合）'!$BK73,1,0),0),0)</f>
        <v>0</v>
      </c>
      <c r="DK68" s="365">
        <f>IF(DK$19-'様式３（療養者名簿）（⑤の場合）'!$BJ73+1&lt;=15,IF(DK$19&gt;='様式３（療養者名簿）（⑤の場合）'!$BJ73,IF(DK$19&lt;='様式３（療養者名簿）（⑤の場合）'!$BK73,1,0),0),0)</f>
        <v>0</v>
      </c>
      <c r="DL68" s="365">
        <f>IF(DL$19-'様式３（療養者名簿）（⑤の場合）'!$BJ73+1&lt;=15,IF(DL$19&gt;='様式３（療養者名簿）（⑤の場合）'!$BJ73,IF(DL$19&lt;='様式３（療養者名簿）（⑤の場合）'!$BK73,1,0),0),0)</f>
        <v>0</v>
      </c>
      <c r="DM68" s="365">
        <f>IF(DM$19-'様式３（療養者名簿）（⑤の場合）'!$BJ73+1&lt;=15,IF(DM$19&gt;='様式３（療養者名簿）（⑤の場合）'!$BJ73,IF(DM$19&lt;='様式３（療養者名簿）（⑤の場合）'!$BK73,1,0),0),0)</f>
        <v>0</v>
      </c>
      <c r="DN68" s="365">
        <f>IF(DN$19-'様式３（療養者名簿）（⑤の場合）'!$BJ73+1&lt;=15,IF(DN$19&gt;='様式３（療養者名簿）（⑤の場合）'!$BJ73,IF(DN$19&lt;='様式３（療養者名簿）（⑤の場合）'!$BK73,1,0),0),0)</f>
        <v>0</v>
      </c>
      <c r="DO68" s="365">
        <f>IF(DO$19-'様式３（療養者名簿）（⑤の場合）'!$BJ73+1&lt;=15,IF(DO$19&gt;='様式３（療養者名簿）（⑤の場合）'!$BJ73,IF(DO$19&lt;='様式３（療養者名簿）（⑤の場合）'!$BK73,1,0),0),0)</f>
        <v>0</v>
      </c>
      <c r="DP68" s="365">
        <f>IF(DP$19-'様式３（療養者名簿）（⑤の場合）'!$BJ73+1&lt;=15,IF(DP$19&gt;='様式３（療養者名簿）（⑤の場合）'!$BJ73,IF(DP$19&lt;='様式３（療養者名簿）（⑤の場合）'!$BK73,1,0),0),0)</f>
        <v>0</v>
      </c>
      <c r="DQ68" s="365">
        <f>IF(DQ$19-'様式３（療養者名簿）（⑤の場合）'!$BJ73+1&lt;=15,IF(DQ$19&gt;='様式３（療養者名簿）（⑤の場合）'!$BJ73,IF(DQ$19&lt;='様式３（療養者名簿）（⑤の場合）'!$BK73,1,0),0),0)</f>
        <v>0</v>
      </c>
      <c r="DR68" s="365">
        <f>IF(DR$19-'様式３（療養者名簿）（⑤の場合）'!$BJ73+1&lt;=15,IF(DR$19&gt;='様式３（療養者名簿）（⑤の場合）'!$BJ73,IF(DR$19&lt;='様式３（療養者名簿）（⑤の場合）'!$BK73,1,0),0),0)</f>
        <v>0</v>
      </c>
      <c r="DS68" s="365">
        <f>IF(DS$19-'様式３（療養者名簿）（⑤の場合）'!$BJ73+1&lt;=15,IF(DS$19&gt;='様式３（療養者名簿）（⑤の場合）'!$BJ73,IF(DS$19&lt;='様式３（療養者名簿）（⑤の場合）'!$BK73,1,0),0),0)</f>
        <v>0</v>
      </c>
      <c r="DT68" s="365">
        <f>IF(DT$19-'様式３（療養者名簿）（⑤の場合）'!$BJ73+1&lt;=15,IF(DT$19&gt;='様式３（療養者名簿）（⑤の場合）'!$BJ73,IF(DT$19&lt;='様式３（療養者名簿）（⑤の場合）'!$BK73,1,0),0),0)</f>
        <v>0</v>
      </c>
      <c r="DU68" s="365">
        <f>IF(DU$19-'様式３（療養者名簿）（⑤の場合）'!$BJ73+1&lt;=15,IF(DU$19&gt;='様式３（療養者名簿）（⑤の場合）'!$BJ73,IF(DU$19&lt;='様式３（療養者名簿）（⑤の場合）'!$BK73,1,0),0),0)</f>
        <v>0</v>
      </c>
      <c r="DV68" s="365">
        <f>IF(DV$19-'様式３（療養者名簿）（⑤の場合）'!$BJ73+1&lt;=15,IF(DV$19&gt;='様式３（療養者名簿）（⑤の場合）'!$BJ73,IF(DV$19&lt;='様式３（療養者名簿）（⑤の場合）'!$BK73,1,0),0),0)</f>
        <v>0</v>
      </c>
      <c r="DW68" s="365">
        <f>IF(DW$19-'様式３（療養者名簿）（⑤の場合）'!$BJ73+1&lt;=15,IF(DW$19&gt;='様式３（療養者名簿）（⑤の場合）'!$BJ73,IF(DW$19&lt;='様式３（療養者名簿）（⑤の場合）'!$BK73,1,0),0),0)</f>
        <v>0</v>
      </c>
      <c r="DX68" s="365">
        <f>IF(DX$19-'様式３（療養者名簿）（⑤の場合）'!$BJ73+1&lt;=15,IF(DX$19&gt;='様式３（療養者名簿）（⑤の場合）'!$BJ73,IF(DX$19&lt;='様式３（療養者名簿）（⑤の場合）'!$BK73,1,0),0),0)</f>
        <v>0</v>
      </c>
      <c r="DY68" s="365">
        <f>IF(DY$19-'様式３（療養者名簿）（⑤の場合）'!$BJ73+1&lt;=15,IF(DY$19&gt;='様式３（療養者名簿）（⑤の場合）'!$BJ73,IF(DY$19&lt;='様式３（療養者名簿）（⑤の場合）'!$BK73,1,0),0),0)</f>
        <v>0</v>
      </c>
      <c r="DZ68" s="365">
        <f>IF(DZ$19-'様式３（療養者名簿）（⑤の場合）'!$BJ73+1&lt;=15,IF(DZ$19&gt;='様式３（療養者名簿）（⑤の場合）'!$BJ73,IF(DZ$19&lt;='様式３（療養者名簿）（⑤の場合）'!$BK73,1,0),0),0)</f>
        <v>0</v>
      </c>
      <c r="EA68" s="365">
        <f>IF(EA$19-'様式３（療養者名簿）（⑤の場合）'!$BJ73+1&lt;=15,IF(EA$19&gt;='様式３（療養者名簿）（⑤の場合）'!$BJ73,IF(EA$19&lt;='様式３（療養者名簿）（⑤の場合）'!$BK73,1,0),0),0)</f>
        <v>0</v>
      </c>
      <c r="EB68" s="365">
        <f>IF(EB$19-'様式３（療養者名簿）（⑤の場合）'!$BJ73+1&lt;=15,IF(EB$19&gt;='様式３（療養者名簿）（⑤の場合）'!$BJ73,IF(EB$19&lt;='様式３（療養者名簿）（⑤の場合）'!$BK73,1,0),0),0)</f>
        <v>0</v>
      </c>
      <c r="EC68" s="365">
        <f>IF(EC$19-'様式３（療養者名簿）（⑤の場合）'!$BJ73+1&lt;=15,IF(EC$19&gt;='様式３（療養者名簿）（⑤の場合）'!$BJ73,IF(EC$19&lt;='様式３（療養者名簿）（⑤の場合）'!$BK73,1,0),0),0)</f>
        <v>0</v>
      </c>
      <c r="ED68" s="365">
        <f>IF(ED$19-'様式３（療養者名簿）（⑤の場合）'!$BJ73+1&lt;=15,IF(ED$19&gt;='様式３（療養者名簿）（⑤の場合）'!$BJ73,IF(ED$19&lt;='様式３（療養者名簿）（⑤の場合）'!$BK73,1,0),0),0)</f>
        <v>0</v>
      </c>
      <c r="EE68" s="365">
        <f>IF(EE$19-'様式３（療養者名簿）（⑤の場合）'!$BJ73+1&lt;=15,IF(EE$19&gt;='様式３（療養者名簿）（⑤の場合）'!$BJ73,IF(EE$19&lt;='様式３（療養者名簿）（⑤の場合）'!$BK73,1,0),0),0)</f>
        <v>0</v>
      </c>
      <c r="EF68" s="365">
        <f>IF(EF$19-'様式３（療養者名簿）（⑤の場合）'!$BJ73+1&lt;=15,IF(EF$19&gt;='様式３（療養者名簿）（⑤の場合）'!$BJ73,IF(EF$19&lt;='様式３（療養者名簿）（⑤の場合）'!$BK73,1,0),0),0)</f>
        <v>0</v>
      </c>
      <c r="EG68" s="365">
        <f>IF(EG$19-'様式３（療養者名簿）（⑤の場合）'!$BJ73+1&lt;=15,IF(EG$19&gt;='様式３（療養者名簿）（⑤の場合）'!$BJ73,IF(EG$19&lt;='様式３（療養者名簿）（⑤の場合）'!$BK73,1,0),0),0)</f>
        <v>0</v>
      </c>
      <c r="EH68" s="365">
        <f>IF(EH$19-'様式３（療養者名簿）（⑤の場合）'!$BJ73+1&lt;=15,IF(EH$19&gt;='様式３（療養者名簿）（⑤の場合）'!$BJ73,IF(EH$19&lt;='様式３（療養者名簿）（⑤の場合）'!$BK73,1,0),0),0)</f>
        <v>0</v>
      </c>
      <c r="EI68" s="365">
        <f>IF(EI$19-'様式３（療養者名簿）（⑤の場合）'!$BJ73+1&lt;=15,IF(EI$19&gt;='様式３（療養者名簿）（⑤の場合）'!$BJ73,IF(EI$19&lt;='様式３（療養者名簿）（⑤の場合）'!$BK73,1,0),0),0)</f>
        <v>0</v>
      </c>
      <c r="EJ68" s="365">
        <f>IF(EJ$19-'様式３（療養者名簿）（⑤の場合）'!$BJ73+1&lt;=15,IF(EJ$19&gt;='様式３（療養者名簿）（⑤の場合）'!$BJ73,IF(EJ$19&lt;='様式３（療養者名簿）（⑤の場合）'!$BK73,1,0),0),0)</f>
        <v>0</v>
      </c>
      <c r="EK68" s="365">
        <f>IF(EK$19-'様式３（療養者名簿）（⑤の場合）'!$BJ73+1&lt;=15,IF(EK$19&gt;='様式３（療養者名簿）（⑤の場合）'!$BJ73,IF(EK$19&lt;='様式３（療養者名簿）（⑤の場合）'!$BK73,1,0),0),0)</f>
        <v>0</v>
      </c>
      <c r="EL68" s="365">
        <f>IF(EL$19-'様式３（療養者名簿）（⑤の場合）'!$BJ73+1&lt;=15,IF(EL$19&gt;='様式３（療養者名簿）（⑤の場合）'!$BJ73,IF(EL$19&lt;='様式３（療養者名簿）（⑤の場合）'!$BK73,1,0),0),0)</f>
        <v>0</v>
      </c>
      <c r="EM68" s="365">
        <f>IF(EM$19-'様式３（療養者名簿）（⑤の場合）'!$BJ73+1&lt;=15,IF(EM$19&gt;='様式３（療養者名簿）（⑤の場合）'!$BJ73,IF(EM$19&lt;='様式３（療養者名簿）（⑤の場合）'!$BK73,1,0),0),0)</f>
        <v>0</v>
      </c>
      <c r="EN68" s="365">
        <f>IF(EN$19-'様式３（療養者名簿）（⑤の場合）'!$BJ73+1&lt;=15,IF(EN$19&gt;='様式３（療養者名簿）（⑤の場合）'!$BJ73,IF(EN$19&lt;='様式３（療養者名簿）（⑤の場合）'!$BK73,1,0),0),0)</f>
        <v>0</v>
      </c>
      <c r="EO68" s="365">
        <f>IF(EO$19-'様式３（療養者名簿）（⑤の場合）'!$BJ73+1&lt;=15,IF(EO$19&gt;='様式３（療養者名簿）（⑤の場合）'!$BJ73,IF(EO$19&lt;='様式３（療養者名簿）（⑤の場合）'!$BK73,1,0),0),0)</f>
        <v>0</v>
      </c>
      <c r="EP68" s="365">
        <f>IF(EP$19-'様式３（療養者名簿）（⑤の場合）'!$BJ73+1&lt;=15,IF(EP$19&gt;='様式３（療養者名簿）（⑤の場合）'!$BJ73,IF(EP$19&lt;='様式３（療養者名簿）（⑤の場合）'!$BK73,1,0),0),0)</f>
        <v>0</v>
      </c>
      <c r="EQ68" s="365">
        <f>IF(EQ$19-'様式３（療養者名簿）（⑤の場合）'!$BJ73+1&lt;=15,IF(EQ$19&gt;='様式３（療養者名簿）（⑤の場合）'!$BJ73,IF(EQ$19&lt;='様式３（療養者名簿）（⑤の場合）'!$BK73,1,0),0),0)</f>
        <v>0</v>
      </c>
      <c r="ER68" s="365">
        <f>IF(ER$19-'様式３（療養者名簿）（⑤の場合）'!$BJ73+1&lt;=15,IF(ER$19&gt;='様式３（療養者名簿）（⑤の場合）'!$BJ73,IF(ER$19&lt;='様式３（療養者名簿）（⑤の場合）'!$BK73,1,0),0),0)</f>
        <v>0</v>
      </c>
      <c r="ES68" s="365">
        <f>IF(ES$19-'様式３（療養者名簿）（⑤の場合）'!$BJ73+1&lt;=15,IF(ES$19&gt;='様式３（療養者名簿）（⑤の場合）'!$BJ73,IF(ES$19&lt;='様式３（療養者名簿）（⑤の場合）'!$BK73,1,0),0),0)</f>
        <v>0</v>
      </c>
      <c r="ET68" s="365">
        <f>IF(ET$19-'様式３（療養者名簿）（⑤の場合）'!$BJ73+1&lt;=15,IF(ET$19&gt;='様式３（療養者名簿）（⑤の場合）'!$BJ73,IF(ET$19&lt;='様式３（療養者名簿）（⑤の場合）'!$BK73,1,0),0),0)</f>
        <v>0</v>
      </c>
      <c r="EU68" s="365">
        <f>IF(EU$19-'様式３（療養者名簿）（⑤の場合）'!$BJ73+1&lt;=15,IF(EU$19&gt;='様式３（療養者名簿）（⑤の場合）'!$BJ73,IF(EU$19&lt;='様式３（療養者名簿）（⑤の場合）'!$BK73,1,0),0),0)</f>
        <v>0</v>
      </c>
      <c r="EV68" s="365">
        <f>IF(EV$19-'様式３（療養者名簿）（⑤の場合）'!$BJ73+1&lt;=15,IF(EV$19&gt;='様式３（療養者名簿）（⑤の場合）'!$BJ73,IF(EV$19&lt;='様式３（療養者名簿）（⑤の場合）'!$BK73,1,0),0),0)</f>
        <v>0</v>
      </c>
      <c r="EW68" s="365">
        <f>IF(EW$19-'様式３（療養者名簿）（⑤の場合）'!$BJ73+1&lt;=15,IF(EW$19&gt;='様式３（療養者名簿）（⑤の場合）'!$BJ73,IF(EW$19&lt;='様式３（療養者名簿）（⑤の場合）'!$BK73,1,0),0),0)</f>
        <v>0</v>
      </c>
      <c r="EX68" s="365">
        <f>IF(EX$19-'様式３（療養者名簿）（⑤の場合）'!$BJ73+1&lt;=15,IF(EX$19&gt;='様式３（療養者名簿）（⑤の場合）'!$BJ73,IF(EX$19&lt;='様式３（療養者名簿）（⑤の場合）'!$BK73,1,0),0),0)</f>
        <v>0</v>
      </c>
      <c r="EY68" s="365">
        <f>IF(EY$19-'様式３（療養者名簿）（⑤の場合）'!$BJ73+1&lt;=15,IF(EY$19&gt;='様式３（療養者名簿）（⑤の場合）'!$BJ73,IF(EY$19&lt;='様式３（療養者名簿）（⑤の場合）'!$BK73,1,0),0),0)</f>
        <v>0</v>
      </c>
      <c r="EZ68" s="365">
        <f>IF(EZ$19-'様式３（療養者名簿）（⑤の場合）'!$BJ73+1&lt;=15,IF(EZ$19&gt;='様式３（療養者名簿）（⑤の場合）'!$BJ73,IF(EZ$19&lt;='様式３（療養者名簿）（⑤の場合）'!$BK73,1,0),0),0)</f>
        <v>0</v>
      </c>
      <c r="FA68" s="365">
        <f>IF(FA$19-'様式３（療養者名簿）（⑤の場合）'!$BJ73+1&lt;=15,IF(FA$19&gt;='様式３（療養者名簿）（⑤の場合）'!$BJ73,IF(FA$19&lt;='様式３（療養者名簿）（⑤の場合）'!$BK73,1,0),0),0)</f>
        <v>0</v>
      </c>
      <c r="FB68" s="365">
        <f>IF(FB$19-'様式３（療養者名簿）（⑤の場合）'!$BJ73+1&lt;=15,IF(FB$19&gt;='様式３（療養者名簿）（⑤の場合）'!$BJ73,IF(FB$19&lt;='様式３（療養者名簿）（⑤の場合）'!$BK73,1,0),0),0)</f>
        <v>0</v>
      </c>
      <c r="FC68" s="365">
        <f>IF(FC$19-'様式３（療養者名簿）（⑤の場合）'!$BJ73+1&lt;=15,IF(FC$19&gt;='様式３（療養者名簿）（⑤の場合）'!$BJ73,IF(FC$19&lt;='様式３（療養者名簿）（⑤の場合）'!$BK73,1,0),0),0)</f>
        <v>0</v>
      </c>
      <c r="FD68" s="365">
        <f>IF(FD$19-'様式３（療養者名簿）（⑤の場合）'!$BJ73+1&lt;=15,IF(FD$19&gt;='様式３（療養者名簿）（⑤の場合）'!$BJ73,IF(FD$19&lt;='様式３（療養者名簿）（⑤の場合）'!$BK73,1,0),0),0)</f>
        <v>0</v>
      </c>
      <c r="FE68" s="365">
        <f>IF(FE$19-'様式３（療養者名簿）（⑤の場合）'!$BJ73+1&lt;=15,IF(FE$19&gt;='様式３（療養者名簿）（⑤の場合）'!$BJ73,IF(FE$19&lt;='様式３（療養者名簿）（⑤の場合）'!$BK73,1,0),0),0)</f>
        <v>0</v>
      </c>
      <c r="FF68" s="365">
        <f>IF(FF$19-'様式３（療養者名簿）（⑤の場合）'!$BJ73+1&lt;=15,IF(FF$19&gt;='様式３（療養者名簿）（⑤の場合）'!$BJ73,IF(FF$19&lt;='様式３（療養者名簿）（⑤の場合）'!$BK73,1,0),0),0)</f>
        <v>0</v>
      </c>
      <c r="FG68" s="365">
        <f>IF(FG$19-'様式３（療養者名簿）（⑤の場合）'!$BJ73+1&lt;=15,IF(FG$19&gt;='様式３（療養者名簿）（⑤の場合）'!$BJ73,IF(FG$19&lt;='様式３（療養者名簿）（⑤の場合）'!$BK73,1,0),0),0)</f>
        <v>0</v>
      </c>
      <c r="FH68" s="365">
        <f>IF(FH$19-'様式３（療養者名簿）（⑤の場合）'!$BJ73+1&lt;=15,IF(FH$19&gt;='様式３（療養者名簿）（⑤の場合）'!$BJ73,IF(FH$19&lt;='様式３（療養者名簿）（⑤の場合）'!$BK73,1,0),0),0)</f>
        <v>0</v>
      </c>
      <c r="FI68" s="365">
        <f>IF(FI$19-'様式３（療養者名簿）（⑤の場合）'!$BJ73+1&lt;=15,IF(FI$19&gt;='様式３（療養者名簿）（⑤の場合）'!$BJ73,IF(FI$19&lt;='様式３（療養者名簿）（⑤の場合）'!$BK73,1,0),0),0)</f>
        <v>0</v>
      </c>
      <c r="FJ68" s="365">
        <f>IF(FJ$19-'様式３（療養者名簿）（⑤の場合）'!$BJ73+1&lt;=15,IF(FJ$19&gt;='様式３（療養者名簿）（⑤の場合）'!$BJ73,IF(FJ$19&lt;='様式３（療養者名簿）（⑤の場合）'!$BK73,1,0),0),0)</f>
        <v>0</v>
      </c>
      <c r="FK68" s="365">
        <f>IF(FK$19-'様式３（療養者名簿）（⑤の場合）'!$BJ73+1&lt;=15,IF(FK$19&gt;='様式３（療養者名簿）（⑤の場合）'!$BJ73,IF(FK$19&lt;='様式３（療養者名簿）（⑤の場合）'!$BK73,1,0),0),0)</f>
        <v>0</v>
      </c>
      <c r="FL68" s="365">
        <f>IF(FL$19-'様式３（療養者名簿）（⑤の場合）'!$BJ73+1&lt;=15,IF(FL$19&gt;='様式３（療養者名簿）（⑤の場合）'!$BJ73,IF(FL$19&lt;='様式３（療養者名簿）（⑤の場合）'!$BK73,1,0),0),0)</f>
        <v>0</v>
      </c>
      <c r="FM68" s="365">
        <f>IF(FM$19-'様式３（療養者名簿）（⑤の場合）'!$BJ73+1&lt;=15,IF(FM$19&gt;='様式３（療養者名簿）（⑤の場合）'!$BJ73,IF(FM$19&lt;='様式３（療養者名簿）（⑤の場合）'!$BK73,1,0),0),0)</f>
        <v>0</v>
      </c>
      <c r="FN68" s="365">
        <f>IF(FN$19-'様式３（療養者名簿）（⑤の場合）'!$BJ73+1&lt;=15,IF(FN$19&gt;='様式３（療養者名簿）（⑤の場合）'!$BJ73,IF(FN$19&lt;='様式３（療養者名簿）（⑤の場合）'!$BK73,1,0),0),0)</f>
        <v>0</v>
      </c>
      <c r="FO68" s="365">
        <f>IF(FO$19-'様式３（療養者名簿）（⑤の場合）'!$BJ73+1&lt;=15,IF(FO$19&gt;='様式３（療養者名簿）（⑤の場合）'!$BJ73,IF(FO$19&lt;='様式３（療養者名簿）（⑤の場合）'!$BK73,1,0),0),0)</f>
        <v>0</v>
      </c>
      <c r="FP68" s="365">
        <f>IF(FP$19-'様式３（療養者名簿）（⑤の場合）'!$BJ73+1&lt;=15,IF(FP$19&gt;='様式３（療養者名簿）（⑤の場合）'!$BJ73,IF(FP$19&lt;='様式３（療養者名簿）（⑤の場合）'!$BK73,1,0),0),0)</f>
        <v>0</v>
      </c>
      <c r="FQ68" s="365">
        <f>IF(FQ$19-'様式３（療養者名簿）（⑤の場合）'!$BJ73+1&lt;=15,IF(FQ$19&gt;='様式３（療養者名簿）（⑤の場合）'!$BJ73,IF(FQ$19&lt;='様式３（療養者名簿）（⑤の場合）'!$BK73,1,0),0),0)</f>
        <v>0</v>
      </c>
      <c r="FR68" s="365">
        <f>IF(FR$19-'様式３（療養者名簿）（⑤の場合）'!$BJ73+1&lt;=15,IF(FR$19&gt;='様式３（療養者名簿）（⑤の場合）'!$BJ73,IF(FR$19&lt;='様式３（療養者名簿）（⑤の場合）'!$BK73,1,0),0),0)</f>
        <v>0</v>
      </c>
      <c r="FS68" s="365">
        <f>IF(FS$19-'様式３（療養者名簿）（⑤の場合）'!$BJ73+1&lt;=15,IF(FS$19&gt;='様式３（療養者名簿）（⑤の場合）'!$BJ73,IF(FS$19&lt;='様式３（療養者名簿）（⑤の場合）'!$BK73,1,0),0),0)</f>
        <v>0</v>
      </c>
      <c r="FT68" s="365">
        <f>IF(FT$19-'様式３（療養者名簿）（⑤の場合）'!$BJ73+1&lt;=15,IF(FT$19&gt;='様式３（療養者名簿）（⑤の場合）'!$BJ73,IF(FT$19&lt;='様式３（療養者名簿）（⑤の場合）'!$BK73,1,0),0),0)</f>
        <v>0</v>
      </c>
      <c r="FU68" s="365">
        <f>IF(FU$19-'様式３（療養者名簿）（⑤の場合）'!$BJ73+1&lt;=15,IF(FU$19&gt;='様式３（療養者名簿）（⑤の場合）'!$BJ73,IF(FU$19&lt;='様式３（療養者名簿）（⑤の場合）'!$BK73,1,0),0),0)</f>
        <v>0</v>
      </c>
      <c r="FV68" s="365">
        <f>IF(FV$19-'様式３（療養者名簿）（⑤の場合）'!$BJ73+1&lt;=15,IF(FV$19&gt;='様式３（療養者名簿）（⑤の場合）'!$BJ73,IF(FV$19&lt;='様式３（療養者名簿）（⑤の場合）'!$BK73,1,0),0),0)</f>
        <v>0</v>
      </c>
      <c r="FW68" s="365">
        <f>IF(FW$19-'様式３（療養者名簿）（⑤の場合）'!$BJ73+1&lt;=15,IF(FW$19&gt;='様式３（療養者名簿）（⑤の場合）'!$BJ73,IF(FW$19&lt;='様式３（療養者名簿）（⑤の場合）'!$BK73,1,0),0),0)</f>
        <v>0</v>
      </c>
      <c r="FX68" s="365">
        <f>IF(FX$19-'様式３（療養者名簿）（⑤の場合）'!$BJ73+1&lt;=15,IF(FX$19&gt;='様式３（療養者名簿）（⑤の場合）'!$BJ73,IF(FX$19&lt;='様式３（療養者名簿）（⑤の場合）'!$BK73,1,0),0),0)</f>
        <v>0</v>
      </c>
      <c r="FY68" s="365">
        <f>IF(FY$19-'様式３（療養者名簿）（⑤の場合）'!$BJ73+1&lt;=15,IF(FY$19&gt;='様式３（療養者名簿）（⑤の場合）'!$BJ73,IF(FY$19&lt;='様式３（療養者名簿）（⑤の場合）'!$BK73,1,0),0),0)</f>
        <v>0</v>
      </c>
      <c r="FZ68" s="365">
        <f>IF(FZ$19-'様式３（療養者名簿）（⑤の場合）'!$BJ73+1&lt;=15,IF(FZ$19&gt;='様式３（療養者名簿）（⑤の場合）'!$BJ73,IF(FZ$19&lt;='様式３（療養者名簿）（⑤の場合）'!$BK73,1,0),0),0)</f>
        <v>0</v>
      </c>
      <c r="GA68" s="365">
        <f>IF(GA$19-'様式３（療養者名簿）（⑤の場合）'!$BJ73+1&lt;=15,IF(GA$19&gt;='様式３（療養者名簿）（⑤の場合）'!$BJ73,IF(GA$19&lt;='様式３（療養者名簿）（⑤の場合）'!$BK73,1,0),0),0)</f>
        <v>0</v>
      </c>
      <c r="GB68" s="365">
        <f>IF(GB$19-'様式３（療養者名簿）（⑤の場合）'!$BJ73+1&lt;=15,IF(GB$19&gt;='様式３（療養者名簿）（⑤の場合）'!$BJ73,IF(GB$19&lt;='様式３（療養者名簿）（⑤の場合）'!$BK73,1,0),0),0)</f>
        <v>0</v>
      </c>
      <c r="GC68" s="365">
        <f>IF(GC$19-'様式３（療養者名簿）（⑤の場合）'!$BJ73+1&lt;=15,IF(GC$19&gt;='様式３（療養者名簿）（⑤の場合）'!$BJ73,IF(GC$19&lt;='様式３（療養者名簿）（⑤の場合）'!$BK73,1,0),0),0)</f>
        <v>0</v>
      </c>
      <c r="GD68" s="365">
        <f>IF(GD$19-'様式３（療養者名簿）（⑤の場合）'!$BJ73+1&lt;=15,IF(GD$19&gt;='様式３（療養者名簿）（⑤の場合）'!$BJ73,IF(GD$19&lt;='様式３（療養者名簿）（⑤の場合）'!$BK73,1,0),0),0)</f>
        <v>0</v>
      </c>
      <c r="GE68" s="365">
        <f>IF(GE$19-'様式３（療養者名簿）（⑤の場合）'!$BJ73+1&lt;=15,IF(GE$19&gt;='様式３（療養者名簿）（⑤の場合）'!$BJ73,IF(GE$19&lt;='様式３（療養者名簿）（⑤の場合）'!$BK73,1,0),0),0)</f>
        <v>0</v>
      </c>
      <c r="GF68" s="365">
        <f>IF(GF$19-'様式３（療養者名簿）（⑤の場合）'!$BJ73+1&lt;=15,IF(GF$19&gt;='様式３（療養者名簿）（⑤の場合）'!$BJ73,IF(GF$19&lt;='様式３（療養者名簿）（⑤の場合）'!$BK73,1,0),0),0)</f>
        <v>0</v>
      </c>
      <c r="GG68" s="365">
        <f>IF(GG$19-'様式３（療養者名簿）（⑤の場合）'!$BJ73+1&lt;=15,IF(GG$19&gt;='様式３（療養者名簿）（⑤の場合）'!$BJ73,IF(GG$19&lt;='様式３（療養者名簿）（⑤の場合）'!$BK73,1,0),0),0)</f>
        <v>0</v>
      </c>
      <c r="GH68" s="365">
        <f>IF(GH$19-'様式３（療養者名簿）（⑤の場合）'!$BJ73+1&lt;=15,IF(GH$19&gt;='様式３（療養者名簿）（⑤の場合）'!$BJ73,IF(GH$19&lt;='様式３（療養者名簿）（⑤の場合）'!$BK73,1,0),0),0)</f>
        <v>0</v>
      </c>
      <c r="GI68" s="365">
        <f>IF(GI$19-'様式３（療養者名簿）（⑤の場合）'!$BJ73+1&lt;=15,IF(GI$19&gt;='様式３（療養者名簿）（⑤の場合）'!$BJ73,IF(GI$19&lt;='様式３（療養者名簿）（⑤の場合）'!$BK73,1,0),0),0)</f>
        <v>0</v>
      </c>
      <c r="GJ68" s="365">
        <f>IF(GJ$19-'様式３（療養者名簿）（⑤の場合）'!$BJ73+1&lt;=15,IF(GJ$19&gt;='様式３（療養者名簿）（⑤の場合）'!$BJ73,IF(GJ$19&lt;='様式３（療養者名簿）（⑤の場合）'!$BK73,1,0),0),0)</f>
        <v>0</v>
      </c>
      <c r="GK68" s="365">
        <f>IF(GK$19-'様式３（療養者名簿）（⑤の場合）'!$BJ73+1&lt;=15,IF(GK$19&gt;='様式３（療養者名簿）（⑤の場合）'!$BJ73,IF(GK$19&lt;='様式３（療養者名簿）（⑤の場合）'!$BK73,1,0),0),0)</f>
        <v>0</v>
      </c>
      <c r="GL68" s="365">
        <f>IF(GL$19-'様式３（療養者名簿）（⑤の場合）'!$BJ73+1&lt;=15,IF(GL$19&gt;='様式３（療養者名簿）（⑤の場合）'!$BJ73,IF(GL$19&lt;='様式３（療養者名簿）（⑤の場合）'!$BK73,1,0),0),0)</f>
        <v>0</v>
      </c>
      <c r="GM68" s="365">
        <f>IF(GM$19-'様式３（療養者名簿）（⑤の場合）'!$BJ73+1&lt;=15,IF(GM$19&gt;='様式３（療養者名簿）（⑤の場合）'!$BJ73,IF(GM$19&lt;='様式３（療養者名簿）（⑤の場合）'!$BK73,1,0),0),0)</f>
        <v>0</v>
      </c>
      <c r="GN68" s="365">
        <f>IF(GN$19-'様式３（療養者名簿）（⑤の場合）'!$BJ73+1&lt;=15,IF(GN$19&gt;='様式３（療養者名簿）（⑤の場合）'!$BJ73,IF(GN$19&lt;='様式３（療養者名簿）（⑤の場合）'!$BK73,1,0),0),0)</f>
        <v>0</v>
      </c>
      <c r="GO68" s="365">
        <f>IF(GO$19-'様式３（療養者名簿）（⑤の場合）'!$BJ73+1&lt;=15,IF(GO$19&gt;='様式３（療養者名簿）（⑤の場合）'!$BJ73,IF(GO$19&lt;='様式３（療養者名簿）（⑤の場合）'!$BK73,1,0),0),0)</f>
        <v>0</v>
      </c>
      <c r="GP68" s="365">
        <f>IF(GP$19-'様式３（療養者名簿）（⑤の場合）'!$BJ73+1&lt;=15,IF(GP$19&gt;='様式３（療養者名簿）（⑤の場合）'!$BJ73,IF(GP$19&lt;='様式３（療養者名簿）（⑤の場合）'!$BK73,1,0),0),0)</f>
        <v>0</v>
      </c>
      <c r="GQ68" s="365">
        <f>IF(GQ$19-'様式３（療養者名簿）（⑤の場合）'!$BJ73+1&lt;=15,IF(GQ$19&gt;='様式３（療養者名簿）（⑤の場合）'!$BJ73,IF(GQ$19&lt;='様式３（療養者名簿）（⑤の場合）'!$BK73,1,0),0),0)</f>
        <v>0</v>
      </c>
      <c r="GR68" s="365">
        <f>IF(GR$19-'様式３（療養者名簿）（⑤の場合）'!$BJ73+1&lt;=15,IF(GR$19&gt;='様式３（療養者名簿）（⑤の場合）'!$BJ73,IF(GR$19&lt;='様式３（療養者名簿）（⑤の場合）'!$BK73,1,0),0),0)</f>
        <v>0</v>
      </c>
      <c r="GS68" s="365">
        <f>IF(GS$19-'様式３（療養者名簿）（⑤の場合）'!$BJ73+1&lt;=15,IF(GS$19&gt;='様式３（療養者名簿）（⑤の場合）'!$BJ73,IF(GS$19&lt;='様式３（療養者名簿）（⑤の場合）'!$BK73,1,0),0),0)</f>
        <v>0</v>
      </c>
      <c r="GT68" s="365">
        <f>IF(GT$19-'様式３（療養者名簿）（⑤の場合）'!$BJ73+1&lt;=15,IF(GT$19&gt;='様式３（療養者名簿）（⑤の場合）'!$BJ73,IF(GT$19&lt;='様式３（療養者名簿）（⑤の場合）'!$BK73,1,0),0),0)</f>
        <v>0</v>
      </c>
      <c r="GU68" s="365">
        <f>IF(GU$19-'様式３（療養者名簿）（⑤の場合）'!$BJ73+1&lt;=15,IF(GU$19&gt;='様式３（療養者名簿）（⑤の場合）'!$BJ73,IF(GU$19&lt;='様式３（療養者名簿）（⑤の場合）'!$BK73,1,0),0),0)</f>
        <v>0</v>
      </c>
      <c r="GV68" s="365">
        <f>IF(GV$19-'様式３（療養者名簿）（⑤の場合）'!$BJ73+1&lt;=15,IF(GV$19&gt;='様式３（療養者名簿）（⑤の場合）'!$BJ73,IF(GV$19&lt;='様式３（療養者名簿）（⑤の場合）'!$BK73,1,0),0),0)</f>
        <v>0</v>
      </c>
      <c r="GW68" s="365">
        <f>IF(GW$19-'様式３（療養者名簿）（⑤の場合）'!$BJ73+1&lt;=15,IF(GW$19&gt;='様式３（療養者名簿）（⑤の場合）'!$BJ73,IF(GW$19&lt;='様式３（療養者名簿）（⑤の場合）'!$BK73,1,0),0),0)</f>
        <v>0</v>
      </c>
      <c r="GX68" s="365">
        <f>IF(GX$19-'様式３（療養者名簿）（⑤の場合）'!$BJ73+1&lt;=15,IF(GX$19&gt;='様式３（療養者名簿）（⑤の場合）'!$BJ73,IF(GX$19&lt;='様式３（療養者名簿）（⑤の場合）'!$BK73,1,0),0),0)</f>
        <v>0</v>
      </c>
      <c r="GY68" s="365">
        <f>IF(GY$19-'様式３（療養者名簿）（⑤の場合）'!$BJ73+1&lt;=15,IF(GY$19&gt;='様式３（療養者名簿）（⑤の場合）'!$BJ73,IF(GY$19&lt;='様式３（療養者名簿）（⑤の場合）'!$BK73,1,0),0),0)</f>
        <v>0</v>
      </c>
      <c r="GZ68" s="365">
        <f>IF(GZ$19-'様式３（療養者名簿）（⑤の場合）'!$BJ73+1&lt;=15,IF(GZ$19&gt;='様式３（療養者名簿）（⑤の場合）'!$BJ73,IF(GZ$19&lt;='様式３（療養者名簿）（⑤の場合）'!$BK73,1,0),0),0)</f>
        <v>0</v>
      </c>
      <c r="HA68" s="365">
        <f>IF(HA$19-'様式３（療養者名簿）（⑤の場合）'!$BJ73+1&lt;=15,IF(HA$19&gt;='様式３（療養者名簿）（⑤の場合）'!$BJ73,IF(HA$19&lt;='様式３（療養者名簿）（⑤の場合）'!$BK73,1,0),0),0)</f>
        <v>0</v>
      </c>
      <c r="HB68" s="365">
        <f>IF(HB$19-'様式３（療養者名簿）（⑤の場合）'!$BJ73+1&lt;=15,IF(HB$19&gt;='様式３（療養者名簿）（⑤の場合）'!$BJ73,IF(HB$19&lt;='様式３（療養者名簿）（⑤の場合）'!$BK73,1,0),0),0)</f>
        <v>0</v>
      </c>
      <c r="HC68" s="365">
        <f>IF(HC$19-'様式３（療養者名簿）（⑤の場合）'!$BJ73+1&lt;=15,IF(HC$19&gt;='様式３（療養者名簿）（⑤の場合）'!$BJ73,IF(HC$19&lt;='様式３（療養者名簿）（⑤の場合）'!$BK73,1,0),0),0)</f>
        <v>0</v>
      </c>
      <c r="HD68" s="365">
        <f>IF(HD$19-'様式３（療養者名簿）（⑤の場合）'!$BJ73+1&lt;=15,IF(HD$19&gt;='様式３（療養者名簿）（⑤の場合）'!$BJ73,IF(HD$19&lt;='様式３（療養者名簿）（⑤の場合）'!$BK73,1,0),0),0)</f>
        <v>0</v>
      </c>
      <c r="HE68" s="365">
        <f>IF(HE$19-'様式３（療養者名簿）（⑤の場合）'!$BJ73+1&lt;=15,IF(HE$19&gt;='様式３（療養者名簿）（⑤の場合）'!$BJ73,IF(HE$19&lt;='様式３（療養者名簿）（⑤の場合）'!$BK73,1,0),0),0)</f>
        <v>0</v>
      </c>
      <c r="HF68" s="365">
        <f>IF(HF$19-'様式３（療養者名簿）（⑤の場合）'!$BJ73+1&lt;=15,IF(HF$19&gt;='様式３（療養者名簿）（⑤の場合）'!$BJ73,IF(HF$19&lt;='様式３（療養者名簿）（⑤の場合）'!$BK73,1,0),0),0)</f>
        <v>0</v>
      </c>
      <c r="HG68" s="365">
        <f>IF(HG$19-'様式３（療養者名簿）（⑤の場合）'!$BJ73+1&lt;=15,IF(HG$19&gt;='様式３（療養者名簿）（⑤の場合）'!$BJ73,IF(HG$19&lt;='様式３（療養者名簿）（⑤の場合）'!$BK73,1,0),0),0)</f>
        <v>0</v>
      </c>
      <c r="HH68" s="365">
        <f>IF(HH$19-'様式３（療養者名簿）（⑤の場合）'!$BJ73+1&lt;=15,IF(HH$19&gt;='様式３（療養者名簿）（⑤の場合）'!$BJ73,IF(HH$19&lt;='様式３（療養者名簿）（⑤の場合）'!$BK73,1,0),0),0)</f>
        <v>0</v>
      </c>
      <c r="HI68" s="365">
        <f>IF(HI$19-'様式３（療養者名簿）（⑤の場合）'!$BJ73+1&lt;=15,IF(HI$19&gt;='様式３（療養者名簿）（⑤の場合）'!$BJ73,IF(HI$19&lt;='様式３（療養者名簿）（⑤の場合）'!$BK73,1,0),0),0)</f>
        <v>0</v>
      </c>
      <c r="HJ68" s="365">
        <f>IF(HJ$19-'様式３（療養者名簿）（⑤の場合）'!$BJ73+1&lt;=15,IF(HJ$19&gt;='様式３（療養者名簿）（⑤の場合）'!$BJ73,IF(HJ$19&lt;='様式３（療養者名簿）（⑤の場合）'!$BK73,1,0),0),0)</f>
        <v>0</v>
      </c>
      <c r="HK68" s="365">
        <f>IF(HK$19-'様式３（療養者名簿）（⑤の場合）'!$BJ73+1&lt;=15,IF(HK$19&gt;='様式３（療養者名簿）（⑤の場合）'!$BJ73,IF(HK$19&lt;='様式３（療養者名簿）（⑤の場合）'!$BK73,1,0),0),0)</f>
        <v>0</v>
      </c>
      <c r="HL68" s="365">
        <f>IF(HL$19-'様式３（療養者名簿）（⑤の場合）'!$BJ73+1&lt;=15,IF(HL$19&gt;='様式３（療養者名簿）（⑤の場合）'!$BJ73,IF(HL$19&lt;='様式３（療養者名簿）（⑤の場合）'!$BK73,1,0),0),0)</f>
        <v>0</v>
      </c>
      <c r="HM68" s="365">
        <f>IF(HM$19-'様式３（療養者名簿）（⑤の場合）'!$BJ73+1&lt;=15,IF(HM$19&gt;='様式３（療養者名簿）（⑤の場合）'!$BJ73,IF(HM$19&lt;='様式３（療養者名簿）（⑤の場合）'!$BK73,1,0),0),0)</f>
        <v>0</v>
      </c>
      <c r="HN68" s="365">
        <f>IF(HN$19-'様式３（療養者名簿）（⑤の場合）'!$BJ73+1&lt;=15,IF(HN$19&gt;='様式３（療養者名簿）（⑤の場合）'!$BJ73,IF(HN$19&lt;='様式３（療養者名簿）（⑤の場合）'!$BK73,1,0),0),0)</f>
        <v>0</v>
      </c>
      <c r="HO68" s="365">
        <f>IF(HO$19-'様式３（療養者名簿）（⑤の場合）'!$BJ73+1&lt;=15,IF(HO$19&gt;='様式３（療養者名簿）（⑤の場合）'!$BJ73,IF(HO$19&lt;='様式３（療養者名簿）（⑤の場合）'!$BK73,1,0),0),0)</f>
        <v>0</v>
      </c>
      <c r="HP68" s="365">
        <f>IF(HP$19-'様式３（療養者名簿）（⑤の場合）'!$BJ73+1&lt;=15,IF(HP$19&gt;='様式３（療養者名簿）（⑤の場合）'!$BJ73,IF(HP$19&lt;='様式３（療養者名簿）（⑤の場合）'!$BK73,1,0),0),0)</f>
        <v>0</v>
      </c>
      <c r="HQ68" s="365">
        <f>IF(HQ$19-'様式３（療養者名簿）（⑤の場合）'!$BJ73+1&lt;=15,IF(HQ$19&gt;='様式３（療養者名簿）（⑤の場合）'!$BJ73,IF(HQ$19&lt;='様式３（療養者名簿）（⑤の場合）'!$BK73,1,0),0),0)</f>
        <v>0</v>
      </c>
      <c r="HR68" s="365">
        <f>IF(HR$19-'様式３（療養者名簿）（⑤の場合）'!$BJ73+1&lt;=15,IF(HR$19&gt;='様式３（療養者名簿）（⑤の場合）'!$BJ73,IF(HR$19&lt;='様式３（療養者名簿）（⑤の場合）'!$BK73,1,0),0),0)</f>
        <v>0</v>
      </c>
      <c r="HS68" s="365">
        <f>IF(HS$19-'様式３（療養者名簿）（⑤の場合）'!$BJ73+1&lt;=15,IF(HS$19&gt;='様式３（療養者名簿）（⑤の場合）'!$BJ73,IF(HS$19&lt;='様式３（療養者名簿）（⑤の場合）'!$BK73,1,0),0),0)</f>
        <v>0</v>
      </c>
      <c r="HT68" s="365">
        <f>IF(HT$19-'様式３（療養者名簿）（⑤の場合）'!$BJ73+1&lt;=15,IF(HT$19&gt;='様式３（療養者名簿）（⑤の場合）'!$BJ73,IF(HT$19&lt;='様式３（療養者名簿）（⑤の場合）'!$BK73,1,0),0),0)</f>
        <v>0</v>
      </c>
      <c r="HU68" s="365">
        <f>IF(HU$19-'様式３（療養者名簿）（⑤の場合）'!$BJ73+1&lt;=15,IF(HU$19&gt;='様式３（療養者名簿）（⑤の場合）'!$BJ73,IF(HU$19&lt;='様式３（療養者名簿）（⑤の場合）'!$BK73,1,0),0),0)</f>
        <v>0</v>
      </c>
      <c r="HV68" s="365">
        <f>IF(HV$19-'様式３（療養者名簿）（⑤の場合）'!$BJ73+1&lt;=15,IF(HV$19&gt;='様式３（療養者名簿）（⑤の場合）'!$BJ73,IF(HV$19&lt;='様式３（療養者名簿）（⑤の場合）'!$BK73,1,0),0),0)</f>
        <v>0</v>
      </c>
      <c r="HW68" s="365">
        <f>IF(HW$19-'様式３（療養者名簿）（⑤の場合）'!$BJ73+1&lt;=15,IF(HW$19&gt;='様式３（療養者名簿）（⑤の場合）'!$BJ73,IF(HW$19&lt;='様式３（療養者名簿）（⑤の場合）'!$BK73,1,0),0),0)</f>
        <v>0</v>
      </c>
      <c r="HX68" s="365">
        <f>IF(HX$19-'様式３（療養者名簿）（⑤の場合）'!$BJ73+1&lt;=15,IF(HX$19&gt;='様式３（療養者名簿）（⑤の場合）'!$BJ73,IF(HX$19&lt;='様式３（療養者名簿）（⑤の場合）'!$BK73,1,0),0),0)</f>
        <v>0</v>
      </c>
      <c r="HY68" s="365">
        <f>IF(HY$19-'様式３（療養者名簿）（⑤の場合）'!$BJ73+1&lt;=15,IF(HY$19&gt;='様式３（療養者名簿）（⑤の場合）'!$BJ73,IF(HY$19&lt;='様式３（療養者名簿）（⑤の場合）'!$BK73,1,0),0),0)</f>
        <v>0</v>
      </c>
      <c r="HZ68" s="365">
        <f>IF(HZ$19-'様式３（療養者名簿）（⑤の場合）'!$BJ73+1&lt;=15,IF(HZ$19&gt;='様式３（療養者名簿）（⑤の場合）'!$BJ73,IF(HZ$19&lt;='様式３（療養者名簿）（⑤の場合）'!$BK73,1,0),0),0)</f>
        <v>0</v>
      </c>
      <c r="IA68" s="365">
        <f>IF(IA$19-'様式３（療養者名簿）（⑤の場合）'!$BJ73+1&lt;=15,IF(IA$19&gt;='様式３（療養者名簿）（⑤の場合）'!$BJ73,IF(IA$19&lt;='様式３（療養者名簿）（⑤の場合）'!$BK73,1,0),0),0)</f>
        <v>0</v>
      </c>
      <c r="IB68" s="365">
        <f>IF(IB$19-'様式３（療養者名簿）（⑤の場合）'!$BJ73+1&lt;=15,IF(IB$19&gt;='様式３（療養者名簿）（⑤の場合）'!$BJ73,IF(IB$19&lt;='様式３（療養者名簿）（⑤の場合）'!$BK73,1,0),0),0)</f>
        <v>0</v>
      </c>
      <c r="IC68" s="365">
        <f>IF(IC$19-'様式３（療養者名簿）（⑤の場合）'!$BJ73+1&lt;=15,IF(IC$19&gt;='様式３（療養者名簿）（⑤の場合）'!$BJ73,IF(IC$19&lt;='様式３（療養者名簿）（⑤の場合）'!$BK73,1,0),0),0)</f>
        <v>0</v>
      </c>
      <c r="ID68" s="365">
        <f>IF(ID$19-'様式３（療養者名簿）（⑤の場合）'!$BJ73+1&lt;=15,IF(ID$19&gt;='様式３（療養者名簿）（⑤の場合）'!$BJ73,IF(ID$19&lt;='様式３（療養者名簿）（⑤の場合）'!$BK73,1,0),0),0)</f>
        <v>0</v>
      </c>
      <c r="IE68" s="365">
        <f>IF(IE$19-'様式３（療養者名簿）（⑤の場合）'!$BJ73+1&lt;=15,IF(IE$19&gt;='様式３（療養者名簿）（⑤の場合）'!$BJ73,IF(IE$19&lt;='様式３（療養者名簿）（⑤の場合）'!$BK73,1,0),0),0)</f>
        <v>0</v>
      </c>
      <c r="IF68" s="365">
        <f>IF(IF$19-'様式３（療養者名簿）（⑤の場合）'!$BJ73+1&lt;=15,IF(IF$19&gt;='様式３（療養者名簿）（⑤の場合）'!$BJ73,IF(IF$19&lt;='様式３（療養者名簿）（⑤の場合）'!$BK73,1,0),0),0)</f>
        <v>0</v>
      </c>
      <c r="IG68" s="365">
        <f>IF(IG$19-'様式３（療養者名簿）（⑤の場合）'!$BJ73+1&lt;=15,IF(IG$19&gt;='様式３（療養者名簿）（⑤の場合）'!$BJ73,IF(IG$19&lt;='様式３（療養者名簿）（⑤の場合）'!$BK73,1,0),0),0)</f>
        <v>0</v>
      </c>
      <c r="IH68" s="365">
        <f>IF(IH$19-'様式３（療養者名簿）（⑤の場合）'!$BJ73+1&lt;=15,IF(IH$19&gt;='様式３（療養者名簿）（⑤の場合）'!$BJ73,IF(IH$19&lt;='様式３（療養者名簿）（⑤の場合）'!$BK73,1,0),0),0)</f>
        <v>0</v>
      </c>
      <c r="II68" s="365">
        <f>IF(II$19-'様式３（療養者名簿）（⑤の場合）'!$BJ73+1&lt;=15,IF(II$19&gt;='様式３（療養者名簿）（⑤の場合）'!$BJ73,IF(II$19&lt;='様式３（療養者名簿）（⑤の場合）'!$BK73,1,0),0),0)</f>
        <v>0</v>
      </c>
      <c r="IJ68" s="365">
        <f>IF(IJ$19-'様式３（療養者名簿）（⑤の場合）'!$BJ73+1&lt;=15,IF(IJ$19&gt;='様式３（療養者名簿）（⑤の場合）'!$BJ73,IF(IJ$19&lt;='様式３（療養者名簿）（⑤の場合）'!$BK73,1,0),0),0)</f>
        <v>0</v>
      </c>
      <c r="IK68" s="365">
        <f>IF(IK$19-'様式３（療養者名簿）（⑤の場合）'!$BJ73+1&lt;=15,IF(IK$19&gt;='様式３（療養者名簿）（⑤の場合）'!$BJ73,IF(IK$19&lt;='様式３（療養者名簿）（⑤の場合）'!$BK73,1,0),0),0)</f>
        <v>0</v>
      </c>
      <c r="IL68" s="365">
        <f>IF(IL$19-'様式３（療養者名簿）（⑤の場合）'!$BJ73+1&lt;=15,IF(IL$19&gt;='様式３（療養者名簿）（⑤の場合）'!$BJ73,IF(IL$19&lt;='様式３（療養者名簿）（⑤の場合）'!$BK73,1,0),0),0)</f>
        <v>0</v>
      </c>
      <c r="IM68" s="365">
        <f>IF(IM$19-'様式３（療養者名簿）（⑤の場合）'!$BJ73+1&lt;=15,IF(IM$19&gt;='様式３（療養者名簿）（⑤の場合）'!$BJ73,IF(IM$19&lt;='様式３（療養者名簿）（⑤の場合）'!$BK73,1,0),0),0)</f>
        <v>0</v>
      </c>
      <c r="IN68" s="365">
        <f>IF(IN$19-'様式３（療養者名簿）（⑤の場合）'!$BJ73+1&lt;=15,IF(IN$19&gt;='様式３（療養者名簿）（⑤の場合）'!$BJ73,IF(IN$19&lt;='様式３（療養者名簿）（⑤の場合）'!$BK73,1,0),0),0)</f>
        <v>0</v>
      </c>
      <c r="IO68" s="365">
        <f>IF(IO$19-'様式３（療養者名簿）（⑤の場合）'!$BJ73+1&lt;=15,IF(IO$19&gt;='様式３（療養者名簿）（⑤の場合）'!$BJ73,IF(IO$19&lt;='様式３（療養者名簿）（⑤の場合）'!$BK73,1,0),0),0)</f>
        <v>0</v>
      </c>
      <c r="IP68" s="365">
        <f>IF(IP$19-'様式３（療養者名簿）（⑤の場合）'!$BJ73+1&lt;=15,IF(IP$19&gt;='様式３（療養者名簿）（⑤の場合）'!$BJ73,IF(IP$19&lt;='様式３（療養者名簿）（⑤の場合）'!$BK73,1,0),0),0)</f>
        <v>0</v>
      </c>
      <c r="IQ68" s="365">
        <f>IF(IQ$19-'様式３（療養者名簿）（⑤の場合）'!$BJ73+1&lt;=15,IF(IQ$19&gt;='様式３（療養者名簿）（⑤の場合）'!$BJ73,IF(IQ$19&lt;='様式３（療養者名簿）（⑤の場合）'!$BK73,1,0),0),0)</f>
        <v>0</v>
      </c>
      <c r="IR68" s="365">
        <f>IF(IR$19-'様式３（療養者名簿）（⑤の場合）'!$BJ73+1&lt;=15,IF(IR$19&gt;='様式３（療養者名簿）（⑤の場合）'!$BJ73,IF(IR$19&lt;='様式３（療養者名簿）（⑤の場合）'!$BK73,1,0),0),0)</f>
        <v>0</v>
      </c>
      <c r="IS68" s="365">
        <f>IF(IS$19-'様式３（療養者名簿）（⑤の場合）'!$BJ73+1&lt;=15,IF(IS$19&gt;='様式３（療養者名簿）（⑤の場合）'!$BJ73,IF(IS$19&lt;='様式３（療養者名簿）（⑤の場合）'!$BK73,1,0),0),0)</f>
        <v>0</v>
      </c>
      <c r="IT68" s="365">
        <f>IF(IT$19-'様式３（療養者名簿）（⑤の場合）'!$BJ73+1&lt;=15,IF(IT$19&gt;='様式３（療養者名簿）（⑤の場合）'!$BJ73,IF(IT$19&lt;='様式３（療養者名簿）（⑤の場合）'!$BK73,1,0),0),0)</f>
        <v>0</v>
      </c>
      <c r="IU68" s="365">
        <f>IF(IU$19-'様式３（療養者名簿）（⑤の場合）'!$BJ73+1&lt;=15,IF(IU$19&gt;='様式３（療養者名簿）（⑤の場合）'!$BJ73,IF(IU$19&lt;='様式３（療養者名簿）（⑤の場合）'!$BK73,1,0),0),0)</f>
        <v>0</v>
      </c>
      <c r="IV68" s="365">
        <f>IF(IV$19-'様式３（療養者名簿）（⑤の場合）'!$BJ73+1&lt;=15,IF(IV$19&gt;='様式３（療養者名簿）（⑤の場合）'!$BJ73,IF(IV$19&lt;='様式３（療養者名簿）（⑤の場合）'!$BK73,1,0),0),0)</f>
        <v>0</v>
      </c>
      <c r="IW68" s="365">
        <f>IF(IW$19-'様式３（療養者名簿）（⑤の場合）'!$BJ73+1&lt;=15,IF(IW$19&gt;='様式３（療養者名簿）（⑤の場合）'!$BJ73,IF(IW$19&lt;='様式３（療養者名簿）（⑤の場合）'!$BK73,1,0),0),0)</f>
        <v>0</v>
      </c>
      <c r="IX68" s="365">
        <f>IF(IX$19-'様式３（療養者名簿）（⑤の場合）'!$BJ73+1&lt;=15,IF(IX$19&gt;='様式３（療養者名簿）（⑤の場合）'!$BJ73,IF(IX$19&lt;='様式３（療養者名簿）（⑤の場合）'!$BK73,1,0),0),0)</f>
        <v>0</v>
      </c>
      <c r="IY68" s="365">
        <f>IF(IY$19-'様式３（療養者名簿）（⑤の場合）'!$BJ73+1&lt;=15,IF(IY$19&gt;='様式３（療養者名簿）（⑤の場合）'!$BJ73,IF(IY$19&lt;='様式３（療養者名簿）（⑤の場合）'!$BK73,1,0),0),0)</f>
        <v>0</v>
      </c>
      <c r="IZ68" s="365">
        <f>IF(IZ$19-'様式３（療養者名簿）（⑤の場合）'!$BJ73+1&lt;=15,IF(IZ$19&gt;='様式３（療養者名簿）（⑤の場合）'!$BJ73,IF(IZ$19&lt;='様式３（療養者名簿）（⑤の場合）'!$BK73,1,0),0),0)</f>
        <v>0</v>
      </c>
      <c r="JA68" s="365">
        <f>IF(JA$19-'様式３（療養者名簿）（⑤の場合）'!$BJ73+1&lt;=15,IF(JA$19&gt;='様式３（療養者名簿）（⑤の場合）'!$BJ73,IF(JA$19&lt;='様式３（療養者名簿）（⑤の場合）'!$BK73,1,0),0),0)</f>
        <v>0</v>
      </c>
      <c r="JB68" s="365">
        <f>IF(JB$19-'様式３（療養者名簿）（⑤の場合）'!$BJ73+1&lt;=15,IF(JB$19&gt;='様式３（療養者名簿）（⑤の場合）'!$BJ73,IF(JB$19&lt;='様式３（療養者名簿）（⑤の場合）'!$BK73,1,0),0),0)</f>
        <v>0</v>
      </c>
      <c r="JC68" s="365">
        <f>IF(JC$19-'様式３（療養者名簿）（⑤の場合）'!$BJ73+1&lt;=15,IF(JC$19&gt;='様式３（療養者名簿）（⑤の場合）'!$BJ73,IF(JC$19&lt;='様式３（療養者名簿）（⑤の場合）'!$BK73,1,0),0),0)</f>
        <v>0</v>
      </c>
      <c r="JD68" s="365">
        <f>IF(JD$19-'様式３（療養者名簿）（⑤の場合）'!$BJ73+1&lt;=15,IF(JD$19&gt;='様式３（療養者名簿）（⑤の場合）'!$BJ73,IF(JD$19&lt;='様式３（療養者名簿）（⑤の場合）'!$BK73,1,0),0),0)</f>
        <v>0</v>
      </c>
      <c r="JE68" s="365">
        <f>IF(JE$19-'様式３（療養者名簿）（⑤の場合）'!$BJ73+1&lt;=15,IF(JE$19&gt;='様式３（療養者名簿）（⑤の場合）'!$BJ73,IF(JE$19&lt;='様式３（療養者名簿）（⑤の場合）'!$BK73,1,0),0),0)</f>
        <v>0</v>
      </c>
      <c r="JF68" s="365">
        <f>IF(JF$19-'様式３（療養者名簿）（⑤の場合）'!$BJ73+1&lt;=15,IF(JF$19&gt;='様式３（療養者名簿）（⑤の場合）'!$BJ73,IF(JF$19&lt;='様式３（療養者名簿）（⑤の場合）'!$BK73,1,0),0),0)</f>
        <v>0</v>
      </c>
      <c r="JG68" s="365">
        <f>IF(JG$19-'様式３（療養者名簿）（⑤の場合）'!$BJ73+1&lt;=15,IF(JG$19&gt;='様式３（療養者名簿）（⑤の場合）'!$BJ73,IF(JG$19&lt;='様式３（療養者名簿）（⑤の場合）'!$BK73,1,0),0),0)</f>
        <v>0</v>
      </c>
      <c r="JH68" s="365">
        <f>IF(JH$19-'様式３（療養者名簿）（⑤の場合）'!$BJ73+1&lt;=15,IF(JH$19&gt;='様式３（療養者名簿）（⑤の場合）'!$BJ73,IF(JH$19&lt;='様式３（療養者名簿）（⑤の場合）'!$BK73,1,0),0),0)</f>
        <v>0</v>
      </c>
      <c r="JI68" s="365">
        <f>IF(JI$19-'様式３（療養者名簿）（⑤の場合）'!$BJ73+1&lt;=15,IF(JI$19&gt;='様式３（療養者名簿）（⑤の場合）'!$BJ73,IF(JI$19&lt;='様式３（療養者名簿）（⑤の場合）'!$BK73,1,0),0),0)</f>
        <v>0</v>
      </c>
      <c r="JJ68" s="365">
        <f>IF(JJ$19-'様式３（療養者名簿）（⑤の場合）'!$BJ73+1&lt;=15,IF(JJ$19&gt;='様式３（療養者名簿）（⑤の場合）'!$BJ73,IF(JJ$19&lt;='様式３（療養者名簿）（⑤の場合）'!$BK73,1,0),0),0)</f>
        <v>0</v>
      </c>
      <c r="JK68" s="365">
        <f>IF(JK$19-'様式３（療養者名簿）（⑤の場合）'!$BJ73+1&lt;=15,IF(JK$19&gt;='様式３（療養者名簿）（⑤の場合）'!$BJ73,IF(JK$19&lt;='様式３（療養者名簿）（⑤の場合）'!$BK73,1,0),0),0)</f>
        <v>0</v>
      </c>
      <c r="JL68" s="365">
        <f>IF(JL$19-'様式３（療養者名簿）（⑤の場合）'!$BJ73+1&lt;=15,IF(JL$19&gt;='様式３（療養者名簿）（⑤の場合）'!$BJ73,IF(JL$19&lt;='様式３（療養者名簿）（⑤の場合）'!$BK73,1,0),0),0)</f>
        <v>0</v>
      </c>
      <c r="JM68" s="365">
        <f>IF(JM$19-'様式３（療養者名簿）（⑤の場合）'!$BJ73+1&lt;=15,IF(JM$19&gt;='様式３（療養者名簿）（⑤の場合）'!$BJ73,IF(JM$19&lt;='様式３（療養者名簿）（⑤の場合）'!$BK73,1,0),0),0)</f>
        <v>0</v>
      </c>
      <c r="JN68" s="365">
        <f>IF(JN$19-'様式３（療養者名簿）（⑤の場合）'!$BJ73+1&lt;=15,IF(JN$19&gt;='様式３（療養者名簿）（⑤の場合）'!$BJ73,IF(JN$19&lt;='様式３（療養者名簿）（⑤の場合）'!$BK73,1,0),0),0)</f>
        <v>0</v>
      </c>
      <c r="JO68" s="365">
        <f>IF(JO$19-'様式３（療養者名簿）（⑤の場合）'!$BJ73+1&lt;=15,IF(JO$19&gt;='様式３（療養者名簿）（⑤の場合）'!$BJ73,IF(JO$19&lt;='様式３（療養者名簿）（⑤の場合）'!$BK73,1,0),0),0)</f>
        <v>0</v>
      </c>
      <c r="JP68" s="365">
        <f>IF(JP$19-'様式３（療養者名簿）（⑤の場合）'!$BJ73+1&lt;=15,IF(JP$19&gt;='様式３（療養者名簿）（⑤の場合）'!$BJ73,IF(JP$19&lt;='様式３（療養者名簿）（⑤の場合）'!$BK73,1,0),0),0)</f>
        <v>0</v>
      </c>
      <c r="JQ68" s="365">
        <f>IF(JQ$19-'様式３（療養者名簿）（⑤の場合）'!$BJ73+1&lt;=15,IF(JQ$19&gt;='様式３（療養者名簿）（⑤の場合）'!$BJ73,IF(JQ$19&lt;='様式３（療養者名簿）（⑤の場合）'!$BK73,1,0),0),0)</f>
        <v>0</v>
      </c>
      <c r="JR68" s="365">
        <f>IF(JR$19-'様式３（療養者名簿）（⑤の場合）'!$BJ73+1&lt;=15,IF(JR$19&gt;='様式３（療養者名簿）（⑤の場合）'!$BJ73,IF(JR$19&lt;='様式３（療養者名簿）（⑤の場合）'!$BK73,1,0),0),0)</f>
        <v>0</v>
      </c>
      <c r="JS68" s="365">
        <f>IF(JS$19-'様式３（療養者名簿）（⑤の場合）'!$BJ73+1&lt;=15,IF(JS$19&gt;='様式３（療養者名簿）（⑤の場合）'!$BJ73,IF(JS$19&lt;='様式３（療養者名簿）（⑤の場合）'!$BK73,1,0),0),0)</f>
        <v>0</v>
      </c>
      <c r="JT68" s="365">
        <f>IF(JT$19-'様式３（療養者名簿）（⑤の場合）'!$BJ73+1&lt;=15,IF(JT$19&gt;='様式３（療養者名簿）（⑤の場合）'!$BJ73,IF(JT$19&lt;='様式３（療養者名簿）（⑤の場合）'!$BK73,1,0),0),0)</f>
        <v>0</v>
      </c>
      <c r="JU68" s="365">
        <f>IF(JU$19-'様式３（療養者名簿）（⑤の場合）'!$BJ73+1&lt;=15,IF(JU$19&gt;='様式３（療養者名簿）（⑤の場合）'!$BJ73,IF(JU$19&lt;='様式３（療養者名簿）（⑤の場合）'!$BK73,1,0),0),0)</f>
        <v>0</v>
      </c>
      <c r="JV68" s="365">
        <f>IF(JV$19-'様式３（療養者名簿）（⑤の場合）'!$BJ73+1&lt;=15,IF(JV$19&gt;='様式３（療養者名簿）（⑤の場合）'!$BJ73,IF(JV$19&lt;='様式３（療養者名簿）（⑤の場合）'!$BK73,1,0),0),0)</f>
        <v>0</v>
      </c>
      <c r="JW68" s="365">
        <f>IF(JW$19-'様式３（療養者名簿）（⑤の場合）'!$BJ73+1&lt;=15,IF(JW$19&gt;='様式３（療養者名簿）（⑤の場合）'!$BJ73,IF(JW$19&lt;='様式３（療養者名簿）（⑤の場合）'!$BK73,1,0),0),0)</f>
        <v>0</v>
      </c>
      <c r="JX68" s="365">
        <f>IF(JX$19-'様式３（療養者名簿）（⑤の場合）'!$BJ73+1&lt;=15,IF(JX$19&gt;='様式３（療養者名簿）（⑤の場合）'!$BJ73,IF(JX$19&lt;='様式３（療養者名簿）（⑤の場合）'!$BK73,1,0),0),0)</f>
        <v>0</v>
      </c>
      <c r="JY68" s="365">
        <f>IF(JY$19-'様式３（療養者名簿）（⑤の場合）'!$BJ73+1&lt;=15,IF(JY$19&gt;='様式３（療養者名簿）（⑤の場合）'!$BJ73,IF(JY$19&lt;='様式３（療養者名簿）（⑤の場合）'!$BK73,1,0),0),0)</f>
        <v>0</v>
      </c>
      <c r="JZ68" s="365">
        <f>IF(JZ$19-'様式３（療養者名簿）（⑤の場合）'!$BJ73+1&lt;=15,IF(JZ$19&gt;='様式３（療養者名簿）（⑤の場合）'!$BJ73,IF(JZ$19&lt;='様式３（療養者名簿）（⑤の場合）'!$BK73,1,0),0),0)</f>
        <v>0</v>
      </c>
      <c r="KA68" s="365">
        <f>IF(KA$19-'様式３（療養者名簿）（⑤の場合）'!$BJ73+1&lt;=15,IF(KA$19&gt;='様式３（療養者名簿）（⑤の場合）'!$BJ73,IF(KA$19&lt;='様式３（療養者名簿）（⑤の場合）'!$BK73,1,0),0),0)</f>
        <v>0</v>
      </c>
      <c r="KB68" s="365">
        <f>IF(KB$19-'様式３（療養者名簿）（⑤の場合）'!$BJ73+1&lt;=15,IF(KB$19&gt;='様式３（療養者名簿）（⑤の場合）'!$BJ73,IF(KB$19&lt;='様式３（療養者名簿）（⑤の場合）'!$BK73,1,0),0),0)</f>
        <v>0</v>
      </c>
      <c r="KC68" s="365">
        <f>IF(KC$19-'様式３（療養者名簿）（⑤の場合）'!$BJ73+1&lt;=15,IF(KC$19&gt;='様式３（療養者名簿）（⑤の場合）'!$BJ73,IF(KC$19&lt;='様式３（療養者名簿）（⑤の場合）'!$BK73,1,0),0),0)</f>
        <v>0</v>
      </c>
      <c r="KD68" s="365">
        <f>IF(KD$19-'様式３（療養者名簿）（⑤の場合）'!$BJ73+1&lt;=15,IF(KD$19&gt;='様式３（療養者名簿）（⑤の場合）'!$BJ73,IF(KD$19&lt;='様式３（療養者名簿）（⑤の場合）'!$BK73,1,0),0),0)</f>
        <v>0</v>
      </c>
      <c r="KE68" s="365">
        <f>IF(KE$19-'様式３（療養者名簿）（⑤の場合）'!$BJ73+1&lt;=15,IF(KE$19&gt;='様式３（療養者名簿）（⑤の場合）'!$BJ73,IF(KE$19&lt;='様式３（療養者名簿）（⑤の場合）'!$BK73,1,0),0),0)</f>
        <v>0</v>
      </c>
      <c r="KF68" s="365">
        <f>IF(KF$19-'様式３（療養者名簿）（⑤の場合）'!$BJ73+1&lt;=15,IF(KF$19&gt;='様式３（療養者名簿）（⑤の場合）'!$BJ73,IF(KF$19&lt;='様式３（療養者名簿）（⑤の場合）'!$BK73,1,0),0),0)</f>
        <v>0</v>
      </c>
      <c r="KG68" s="365">
        <f>IF(KG$19-'様式３（療養者名簿）（⑤の場合）'!$BJ73+1&lt;=15,IF(KG$19&gt;='様式３（療養者名簿）（⑤の場合）'!$BJ73,IF(KG$19&lt;='様式３（療養者名簿）（⑤の場合）'!$BK73,1,0),0),0)</f>
        <v>0</v>
      </c>
      <c r="KH68" s="365">
        <f>IF(KH$19-'様式３（療養者名簿）（⑤の場合）'!$BJ73+1&lt;=15,IF(KH$19&gt;='様式３（療養者名簿）（⑤の場合）'!$BJ73,IF(KH$19&lt;='様式３（療養者名簿）（⑤の場合）'!$BK73,1,0),0),0)</f>
        <v>0</v>
      </c>
      <c r="KI68" s="365">
        <f>IF(KI$19-'様式３（療養者名簿）（⑤の場合）'!$BJ73+1&lt;=15,IF(KI$19&gt;='様式３（療養者名簿）（⑤の場合）'!$BJ73,IF(KI$19&lt;='様式３（療養者名簿）（⑤の場合）'!$BK73,1,0),0),0)</f>
        <v>0</v>
      </c>
      <c r="KJ68" s="365">
        <f>IF(KJ$19-'様式３（療養者名簿）（⑤の場合）'!$BJ73+1&lt;=15,IF(KJ$19&gt;='様式３（療養者名簿）（⑤の場合）'!$BJ73,IF(KJ$19&lt;='様式３（療養者名簿）（⑤の場合）'!$BK73,1,0),0),0)</f>
        <v>0</v>
      </c>
      <c r="KK68" s="365">
        <f>IF(KK$19-'様式３（療養者名簿）（⑤の場合）'!$BJ73+1&lt;=15,IF(KK$19&gt;='様式３（療養者名簿）（⑤の場合）'!$BJ73,IF(KK$19&lt;='様式３（療養者名簿）（⑤の場合）'!$BK73,1,0),0),0)</f>
        <v>0</v>
      </c>
      <c r="KL68" s="365">
        <f>IF(KL$19-'様式３（療養者名簿）（⑤の場合）'!$BJ73+1&lt;=15,IF(KL$19&gt;='様式３（療養者名簿）（⑤の場合）'!$BJ73,IF(KL$19&lt;='様式３（療養者名簿）（⑤の場合）'!$BK73,1,0),0),0)</f>
        <v>0</v>
      </c>
      <c r="KM68" s="365">
        <f>IF(KM$19-'様式３（療養者名簿）（⑤の場合）'!$BJ73+1&lt;=15,IF(KM$19&gt;='様式３（療養者名簿）（⑤の場合）'!$BJ73,IF(KM$19&lt;='様式３（療養者名簿）（⑤の場合）'!$BK73,1,0),0),0)</f>
        <v>0</v>
      </c>
      <c r="KN68" s="365">
        <f>IF(KN$19-'様式３（療養者名簿）（⑤の場合）'!$BJ73+1&lt;=15,IF(KN$19&gt;='様式３（療養者名簿）（⑤の場合）'!$BJ73,IF(KN$19&lt;='様式３（療養者名簿）（⑤の場合）'!$BK73,1,0),0),0)</f>
        <v>0</v>
      </c>
      <c r="KO68" s="365">
        <f>IF(KO$19-'様式３（療養者名簿）（⑤の場合）'!$BJ73+1&lt;=15,IF(KO$19&gt;='様式３（療養者名簿）（⑤の場合）'!$BJ73,IF(KO$19&lt;='様式３（療養者名簿）（⑤の場合）'!$BK73,1,0),0),0)</f>
        <v>0</v>
      </c>
      <c r="KP68" s="365">
        <f>IF(KP$19-'様式３（療養者名簿）（⑤の場合）'!$BJ73+1&lt;=15,IF(KP$19&gt;='様式３（療養者名簿）（⑤の場合）'!$BJ73,IF(KP$19&lt;='様式３（療養者名簿）（⑤の場合）'!$BK73,1,0),0),0)</f>
        <v>0</v>
      </c>
      <c r="KQ68" s="365">
        <f>IF(KQ$19-'様式３（療養者名簿）（⑤の場合）'!$BJ73+1&lt;=15,IF(KQ$19&gt;='様式３（療養者名簿）（⑤の場合）'!$BJ73,IF(KQ$19&lt;='様式３（療養者名簿）（⑤の場合）'!$BK73,1,0),0),0)</f>
        <v>0</v>
      </c>
      <c r="KR68" s="365">
        <f>IF(KR$19-'様式３（療養者名簿）（⑤の場合）'!$BJ73+1&lt;=15,IF(KR$19&gt;='様式３（療養者名簿）（⑤の場合）'!$BJ73,IF(KR$19&lt;='様式３（療養者名簿）（⑤の場合）'!$BK73,1,0),0),0)</f>
        <v>0</v>
      </c>
      <c r="KS68" s="365">
        <f>IF(KS$19-'様式３（療養者名簿）（⑤の場合）'!$BJ73+1&lt;=15,IF(KS$19&gt;='様式３（療養者名簿）（⑤の場合）'!$BJ73,IF(KS$19&lt;='様式３（療養者名簿）（⑤の場合）'!$BK73,1,0),0),0)</f>
        <v>0</v>
      </c>
      <c r="KT68" s="365">
        <f>IF(KT$19-'様式３（療養者名簿）（⑤の場合）'!$BJ73+1&lt;=15,IF(KT$19&gt;='様式３（療養者名簿）（⑤の場合）'!$BJ73,IF(KT$19&lt;='様式３（療養者名簿）（⑤の場合）'!$BK73,1,0),0),0)</f>
        <v>0</v>
      </c>
      <c r="KU68" s="365">
        <f>IF(KU$19-'様式３（療養者名簿）（⑤の場合）'!$BJ73+1&lt;=15,IF(KU$19&gt;='様式３（療養者名簿）（⑤の場合）'!$BJ73,IF(KU$19&lt;='様式３（療養者名簿）（⑤の場合）'!$BK73,1,0),0),0)</f>
        <v>0</v>
      </c>
      <c r="KV68" s="365">
        <f>IF(KV$19-'様式３（療養者名簿）（⑤の場合）'!$BJ73+1&lt;=15,IF(KV$19&gt;='様式３（療養者名簿）（⑤の場合）'!$BJ73,IF(KV$19&lt;='様式３（療養者名簿）（⑤の場合）'!$BK73,1,0),0),0)</f>
        <v>0</v>
      </c>
      <c r="KW68" s="365">
        <f>IF(KW$19-'様式３（療養者名簿）（⑤の場合）'!$BJ73+1&lt;=15,IF(KW$19&gt;='様式３（療養者名簿）（⑤の場合）'!$BJ73,IF(KW$19&lt;='様式３（療養者名簿）（⑤の場合）'!$BK73,1,0),0),0)</f>
        <v>0</v>
      </c>
      <c r="KX68" s="365">
        <f>IF(KX$19-'様式３（療養者名簿）（⑤の場合）'!$BJ73+1&lt;=15,IF(KX$19&gt;='様式３（療養者名簿）（⑤の場合）'!$BJ73,IF(KX$19&lt;='様式３（療養者名簿）（⑤の場合）'!$BK73,1,0),0),0)</f>
        <v>0</v>
      </c>
      <c r="KY68" s="365">
        <f>IF(KY$19-'様式３（療養者名簿）（⑤の場合）'!$BJ73+1&lt;=15,IF(KY$19&gt;='様式３（療養者名簿）（⑤の場合）'!$BJ73,IF(KY$19&lt;='様式３（療養者名簿）（⑤の場合）'!$BK73,1,0),0),0)</f>
        <v>0</v>
      </c>
      <c r="KZ68" s="365">
        <f>IF(KZ$19-'様式３（療養者名簿）（⑤の場合）'!$BJ73+1&lt;=15,IF(KZ$19&gt;='様式３（療養者名簿）（⑤の場合）'!$BJ73,IF(KZ$19&lt;='様式３（療養者名簿）（⑤の場合）'!$BK73,1,0),0),0)</f>
        <v>0</v>
      </c>
      <c r="LA68" s="365">
        <f>IF(LA$19-'様式３（療養者名簿）（⑤の場合）'!$BJ73+1&lt;=15,IF(LA$19&gt;='様式３（療養者名簿）（⑤の場合）'!$BJ73,IF(LA$19&lt;='様式３（療養者名簿）（⑤の場合）'!$BK73,1,0),0),0)</f>
        <v>0</v>
      </c>
      <c r="LB68" s="365">
        <f>IF(LB$19-'様式３（療養者名簿）（⑤の場合）'!$BJ73+1&lt;=15,IF(LB$19&gt;='様式３（療養者名簿）（⑤の場合）'!$BJ73,IF(LB$19&lt;='様式３（療養者名簿）（⑤の場合）'!$BK73,1,0),0),0)</f>
        <v>0</v>
      </c>
      <c r="LC68" s="365">
        <f>IF(LC$19-'様式３（療養者名簿）（⑤の場合）'!$BJ73+1&lt;=15,IF(LC$19&gt;='様式３（療養者名簿）（⑤の場合）'!$BJ73,IF(LC$19&lt;='様式３（療養者名簿）（⑤の場合）'!$BK73,1,0),0),0)</f>
        <v>0</v>
      </c>
      <c r="LD68" s="365">
        <f>IF(LD$19-'様式３（療養者名簿）（⑤の場合）'!$BJ73+1&lt;=15,IF(LD$19&gt;='様式３（療養者名簿）（⑤の場合）'!$BJ73,IF(LD$19&lt;='様式３（療養者名簿）（⑤の場合）'!$BK73,1,0),0),0)</f>
        <v>0</v>
      </c>
      <c r="LE68" s="365">
        <f>IF(LE$19-'様式３（療養者名簿）（⑤の場合）'!$BJ73+1&lt;=15,IF(LE$19&gt;='様式３（療養者名簿）（⑤の場合）'!$BJ73,IF(LE$19&lt;='様式３（療養者名簿）（⑤の場合）'!$BK73,1,0),0),0)</f>
        <v>0</v>
      </c>
      <c r="LF68" s="365">
        <f>IF(LF$19-'様式３（療養者名簿）（⑤の場合）'!$BJ73+1&lt;=15,IF(LF$19&gt;='様式３（療養者名簿）（⑤の場合）'!$BJ73,IF(LF$19&lt;='様式３（療養者名簿）（⑤の場合）'!$BK73,1,0),0),0)</f>
        <v>0</v>
      </c>
      <c r="LG68" s="365">
        <f>IF(LG$19-'様式３（療養者名簿）（⑤の場合）'!$BJ73+1&lt;=15,IF(LG$19&gt;='様式３（療養者名簿）（⑤の場合）'!$BJ73,IF(LG$19&lt;='様式３（療養者名簿）（⑤の場合）'!$BK73,1,0),0),0)</f>
        <v>0</v>
      </c>
      <c r="LH68" s="365">
        <f>IF(LH$19-'様式３（療養者名簿）（⑤の場合）'!$BJ73+1&lt;=15,IF(LH$19&gt;='様式３（療養者名簿）（⑤の場合）'!$BJ73,IF(LH$19&lt;='様式３（療養者名簿）（⑤の場合）'!$BK73,1,0),0),0)</f>
        <v>0</v>
      </c>
      <c r="LI68" s="365">
        <f>IF(LI$19-'様式３（療養者名簿）（⑤の場合）'!$BJ73+1&lt;=15,IF(LI$19&gt;='様式３（療養者名簿）（⑤の場合）'!$BJ73,IF(LI$19&lt;='様式３（療養者名簿）（⑤の場合）'!$BK73,1,0),0),0)</f>
        <v>0</v>
      </c>
      <c r="LJ68" s="365">
        <f>IF(LJ$19-'様式３（療養者名簿）（⑤の場合）'!$BJ73+1&lt;=15,IF(LJ$19&gt;='様式３（療養者名簿）（⑤の場合）'!$BJ73,IF(LJ$19&lt;='様式３（療養者名簿）（⑤の場合）'!$BK73,1,0),0),0)</f>
        <v>0</v>
      </c>
      <c r="LK68" s="365">
        <f>IF(LK$19-'様式３（療養者名簿）（⑤の場合）'!$BJ73+1&lt;=15,IF(LK$19&gt;='様式３（療養者名簿）（⑤の場合）'!$BJ73,IF(LK$19&lt;='様式３（療養者名簿）（⑤の場合）'!$BK73,1,0),0),0)</f>
        <v>0</v>
      </c>
      <c r="LL68" s="365">
        <f>IF(LL$19-'様式３（療養者名簿）（⑤の場合）'!$BJ73+1&lt;=15,IF(LL$19&gt;='様式３（療養者名簿）（⑤の場合）'!$BJ73,IF(LL$19&lt;='様式３（療養者名簿）（⑤の場合）'!$BK73,1,0),0),0)</f>
        <v>0</v>
      </c>
      <c r="LM68" s="365">
        <f>IF(LM$19-'様式３（療養者名簿）（⑤の場合）'!$BJ73+1&lt;=15,IF(LM$19&gt;='様式３（療養者名簿）（⑤の場合）'!$BJ73,IF(LM$19&lt;='様式３（療養者名簿）（⑤の場合）'!$BK73,1,0),0),0)</f>
        <v>0</v>
      </c>
      <c r="LN68" s="365">
        <f>IF(LN$19-'様式３（療養者名簿）（⑤の場合）'!$BJ73+1&lt;=15,IF(LN$19&gt;='様式３（療養者名簿）（⑤の場合）'!$BJ73,IF(LN$19&lt;='様式３（療養者名簿）（⑤の場合）'!$BK73,1,0),0),0)</f>
        <v>0</v>
      </c>
      <c r="LO68" s="365">
        <f>IF(LO$19-'様式３（療養者名簿）（⑤の場合）'!$BJ73+1&lt;=15,IF(LO$19&gt;='様式３（療養者名簿）（⑤の場合）'!$BJ73,IF(LO$19&lt;='様式３（療養者名簿）（⑤の場合）'!$BK73,1,0),0),0)</f>
        <v>0</v>
      </c>
      <c r="LP68" s="365">
        <f>IF(LP$19-'様式３（療養者名簿）（⑤の場合）'!$BJ73+1&lt;=15,IF(LP$19&gt;='様式３（療養者名簿）（⑤の場合）'!$BJ73,IF(LP$19&lt;='様式３（療養者名簿）（⑤の場合）'!$BK73,1,0),0),0)</f>
        <v>0</v>
      </c>
      <c r="LQ68" s="365">
        <f>IF(LQ$19-'様式３（療養者名簿）（⑤の場合）'!$BJ73+1&lt;=15,IF(LQ$19&gt;='様式３（療養者名簿）（⑤の場合）'!$BJ73,IF(LQ$19&lt;='様式３（療養者名簿）（⑤の場合）'!$BK73,1,0),0),0)</f>
        <v>0</v>
      </c>
      <c r="LR68" s="365">
        <f>IF(LR$19-'様式３（療養者名簿）（⑤の場合）'!$BJ73+1&lt;=15,IF(LR$19&gt;='様式３（療養者名簿）（⑤の場合）'!$BJ73,IF(LR$19&lt;='様式３（療養者名簿）（⑤の場合）'!$BK73,1,0),0),0)</f>
        <v>0</v>
      </c>
      <c r="LS68" s="365">
        <f>IF(LS$19-'様式３（療養者名簿）（⑤の場合）'!$BJ73+1&lt;=15,IF(LS$19&gt;='様式３（療養者名簿）（⑤の場合）'!$BJ73,IF(LS$19&lt;='様式３（療養者名簿）（⑤の場合）'!$BK73,1,0),0),0)</f>
        <v>0</v>
      </c>
      <c r="LT68" s="365">
        <f>IF(LT$19-'様式３（療養者名簿）（⑤の場合）'!$BJ73+1&lt;=15,IF(LT$19&gt;='様式３（療養者名簿）（⑤の場合）'!$BJ73,IF(LT$19&lt;='様式３（療養者名簿）（⑤の場合）'!$BK73,1,0),0),0)</f>
        <v>0</v>
      </c>
      <c r="LU68" s="365">
        <f>IF(LU$19-'様式３（療養者名簿）（⑤の場合）'!$BJ73+1&lt;=15,IF(LU$19&gt;='様式３（療養者名簿）（⑤の場合）'!$BJ73,IF(LU$19&lt;='様式３（療養者名簿）（⑤の場合）'!$BK73,1,0),0),0)</f>
        <v>0</v>
      </c>
      <c r="LV68" s="365">
        <f>IF(LV$19-'様式３（療養者名簿）（⑤の場合）'!$BJ73+1&lt;=15,IF(LV$19&gt;='様式３（療養者名簿）（⑤の場合）'!$BJ73,IF(LV$19&lt;='様式３（療養者名簿）（⑤の場合）'!$BK73,1,0),0),0)</f>
        <v>0</v>
      </c>
      <c r="LW68" s="365">
        <f>IF(LW$19-'様式３（療養者名簿）（⑤の場合）'!$BJ73+1&lt;=15,IF(LW$19&gt;='様式３（療養者名簿）（⑤の場合）'!$BJ73,IF(LW$19&lt;='様式３（療養者名簿）（⑤の場合）'!$BK73,1,0),0),0)</f>
        <v>0</v>
      </c>
      <c r="LX68" s="365">
        <f>IF(LX$19-'様式３（療養者名簿）（⑤の場合）'!$BJ73+1&lt;=15,IF(LX$19&gt;='様式３（療養者名簿）（⑤の場合）'!$BJ73,IF(LX$19&lt;='様式３（療養者名簿）（⑤の場合）'!$BK73,1,0),0),0)</f>
        <v>0</v>
      </c>
      <c r="LY68" s="365">
        <f>IF(LY$19-'様式３（療養者名簿）（⑤の場合）'!$BJ73+1&lt;=15,IF(LY$19&gt;='様式３（療養者名簿）（⑤の場合）'!$BJ73,IF(LY$19&lt;='様式３（療養者名簿）（⑤の場合）'!$BK73,1,0),0),0)</f>
        <v>0</v>
      </c>
      <c r="LZ68" s="365">
        <f>IF(LZ$19-'様式３（療養者名簿）（⑤の場合）'!$BJ73+1&lt;=15,IF(LZ$19&gt;='様式３（療養者名簿）（⑤の場合）'!$BJ73,IF(LZ$19&lt;='様式３（療養者名簿）（⑤の場合）'!$BK73,1,0),0),0)</f>
        <v>0</v>
      </c>
      <c r="MA68" s="365">
        <f>IF(MA$19-'様式３（療養者名簿）（⑤の場合）'!$BJ73+1&lt;=15,IF(MA$19&gt;='様式３（療養者名簿）（⑤の場合）'!$BJ73,IF(MA$19&lt;='様式３（療養者名簿）（⑤の場合）'!$BK73,1,0),0),0)</f>
        <v>0</v>
      </c>
      <c r="MB68" s="365">
        <f>IF(MB$19-'様式３（療養者名簿）（⑤の場合）'!$BJ73+1&lt;=15,IF(MB$19&gt;='様式３（療養者名簿）（⑤の場合）'!$BJ73,IF(MB$19&lt;='様式３（療養者名簿）（⑤の場合）'!$BK73,1,0),0),0)</f>
        <v>0</v>
      </c>
      <c r="MC68" s="365">
        <f>IF(MC$19-'様式３（療養者名簿）（⑤の場合）'!$BJ73+1&lt;=15,IF(MC$19&gt;='様式３（療養者名簿）（⑤の場合）'!$BJ73,IF(MC$19&lt;='様式３（療養者名簿）（⑤の場合）'!$BK73,1,0),0),0)</f>
        <v>0</v>
      </c>
      <c r="MD68" s="365">
        <f>IF(MD$19-'様式３（療養者名簿）（⑤の場合）'!$BJ73+1&lt;=15,IF(MD$19&gt;='様式３（療養者名簿）（⑤の場合）'!$BJ73,IF(MD$19&lt;='様式３（療養者名簿）（⑤の場合）'!$BK73,1,0),0),0)</f>
        <v>0</v>
      </c>
      <c r="ME68" s="365">
        <f>IF(ME$19-'様式３（療養者名簿）（⑤の場合）'!$BJ73+1&lt;=15,IF(ME$19&gt;='様式３（療養者名簿）（⑤の場合）'!$BJ73,IF(ME$19&lt;='様式３（療養者名簿）（⑤の場合）'!$BK73,1,0),0),0)</f>
        <v>0</v>
      </c>
      <c r="MF68" s="365">
        <f>IF(MF$19-'様式３（療養者名簿）（⑤の場合）'!$BJ73+1&lt;=15,IF(MF$19&gt;='様式３（療養者名簿）（⑤の場合）'!$BJ73,IF(MF$19&lt;='様式３（療養者名簿）（⑤の場合）'!$BK73,1,0),0),0)</f>
        <v>0</v>
      </c>
      <c r="MG68" s="365">
        <f>IF(MG$19-'様式３（療養者名簿）（⑤の場合）'!$BJ73+1&lt;=15,IF(MG$19&gt;='様式３（療養者名簿）（⑤の場合）'!$BJ73,IF(MG$19&lt;='様式３（療養者名簿）（⑤の場合）'!$BK73,1,0),0),0)</f>
        <v>0</v>
      </c>
      <c r="MH68" s="365">
        <f>IF(MH$19-'様式３（療養者名簿）（⑤の場合）'!$BJ73+1&lt;=15,IF(MH$19&gt;='様式３（療養者名簿）（⑤の場合）'!$BJ73,IF(MH$19&lt;='様式３（療養者名簿）（⑤の場合）'!$BK73,1,0),0),0)</f>
        <v>0</v>
      </c>
      <c r="MI68" s="365">
        <f>IF(MI$19-'様式３（療養者名簿）（⑤の場合）'!$BJ73+1&lt;=15,IF(MI$19&gt;='様式３（療養者名簿）（⑤の場合）'!$BJ73,IF(MI$19&lt;='様式３（療養者名簿）（⑤の場合）'!$BK73,1,0),0),0)</f>
        <v>0</v>
      </c>
      <c r="MJ68" s="365">
        <f>IF(MJ$19-'様式３（療養者名簿）（⑤の場合）'!$BJ73+1&lt;=15,IF(MJ$19&gt;='様式３（療養者名簿）（⑤の場合）'!$BJ73,IF(MJ$19&lt;='様式３（療養者名簿）（⑤の場合）'!$BK73,1,0),0),0)</f>
        <v>0</v>
      </c>
      <c r="MK68" s="365">
        <f>IF(MK$19-'様式３（療養者名簿）（⑤の場合）'!$BJ73+1&lt;=15,IF(MK$19&gt;='様式３（療養者名簿）（⑤の場合）'!$BJ73,IF(MK$19&lt;='様式３（療養者名簿）（⑤の場合）'!$BK73,1,0),0),0)</f>
        <v>0</v>
      </c>
      <c r="ML68" s="365">
        <f>IF(ML$19-'様式３（療養者名簿）（⑤の場合）'!$BJ73+1&lt;=15,IF(ML$19&gt;='様式３（療養者名簿）（⑤の場合）'!$BJ73,IF(ML$19&lt;='様式３（療養者名簿）（⑤の場合）'!$BK73,1,0),0),0)</f>
        <v>0</v>
      </c>
      <c r="MM68" s="365">
        <f>IF(MM$19-'様式３（療養者名簿）（⑤の場合）'!$BJ73+1&lt;=15,IF(MM$19&gt;='様式３（療養者名簿）（⑤の場合）'!$BJ73,IF(MM$19&lt;='様式３（療養者名簿）（⑤の場合）'!$BK73,1,0),0),0)</f>
        <v>0</v>
      </c>
      <c r="MN68" s="365">
        <f>IF(MN$19-'様式３（療養者名簿）（⑤の場合）'!$BJ73+1&lt;=15,IF(MN$19&gt;='様式３（療養者名簿）（⑤の場合）'!$BJ73,IF(MN$19&lt;='様式３（療養者名簿）（⑤の場合）'!$BK73,1,0),0),0)</f>
        <v>0</v>
      </c>
      <c r="MO68" s="365">
        <f>IF(MO$19-'様式３（療養者名簿）（⑤の場合）'!$BJ73+1&lt;=15,IF(MO$19&gt;='様式３（療養者名簿）（⑤の場合）'!$BJ73,IF(MO$19&lt;='様式３（療養者名簿）（⑤の場合）'!$BK73,1,0),0),0)</f>
        <v>0</v>
      </c>
      <c r="MP68" s="365">
        <f>IF(MP$19-'様式３（療養者名簿）（⑤の場合）'!$BJ73+1&lt;=15,IF(MP$19&gt;='様式３（療養者名簿）（⑤の場合）'!$BJ73,IF(MP$19&lt;='様式３（療養者名簿）（⑤の場合）'!$BK73,1,0),0),0)</f>
        <v>0</v>
      </c>
      <c r="MQ68" s="365">
        <f>IF(MQ$19-'様式３（療養者名簿）（⑤の場合）'!$BJ73+1&lt;=15,IF(MQ$19&gt;='様式３（療養者名簿）（⑤の場合）'!$BJ73,IF(MQ$19&lt;='様式３（療養者名簿）（⑤の場合）'!$BK73,1,0),0),0)</f>
        <v>0</v>
      </c>
      <c r="MR68" s="365">
        <f>IF(MR$19-'様式３（療養者名簿）（⑤の場合）'!$BJ73+1&lt;=15,IF(MR$19&gt;='様式３（療養者名簿）（⑤の場合）'!$BJ73,IF(MR$19&lt;='様式３（療養者名簿）（⑤の場合）'!$BK73,1,0),0),0)</f>
        <v>0</v>
      </c>
      <c r="MS68" s="365">
        <f>IF(MS$19-'様式３（療養者名簿）（⑤の場合）'!$BJ73+1&lt;=15,IF(MS$19&gt;='様式３（療養者名簿）（⑤の場合）'!$BJ73,IF(MS$19&lt;='様式３（療養者名簿）（⑤の場合）'!$BK73,1,0),0),0)</f>
        <v>0</v>
      </c>
      <c r="MT68" s="365">
        <f>IF(MT$19-'様式３（療養者名簿）（⑤の場合）'!$BJ73+1&lt;=15,IF(MT$19&gt;='様式３（療養者名簿）（⑤の場合）'!$BJ73,IF(MT$19&lt;='様式３（療養者名簿）（⑤の場合）'!$BK73,1,0),0),0)</f>
        <v>0</v>
      </c>
      <c r="MU68" s="365">
        <f>IF(MU$19-'様式３（療養者名簿）（⑤の場合）'!$BJ73+1&lt;=15,IF(MU$19&gt;='様式３（療養者名簿）（⑤の場合）'!$BJ73,IF(MU$19&lt;='様式３（療養者名簿）（⑤の場合）'!$BK73,1,0),0),0)</f>
        <v>0</v>
      </c>
      <c r="MV68" s="365">
        <f>IF(MV$19-'様式３（療養者名簿）（⑤の場合）'!$BJ73+1&lt;=15,IF(MV$19&gt;='様式３（療養者名簿）（⑤の場合）'!$BJ73,IF(MV$19&lt;='様式３（療養者名簿）（⑤の場合）'!$BK73,1,0),0),0)</f>
        <v>0</v>
      </c>
      <c r="MW68" s="365">
        <f>IF(MW$19-'様式３（療養者名簿）（⑤の場合）'!$BJ73+1&lt;=15,IF(MW$19&gt;='様式３（療養者名簿）（⑤の場合）'!$BJ73,IF(MW$19&lt;='様式３（療養者名簿）（⑤の場合）'!$BK73,1,0),0),0)</f>
        <v>0</v>
      </c>
      <c r="MX68" s="365">
        <f>IF(MX$19-'様式３（療養者名簿）（⑤の場合）'!$BJ73+1&lt;=15,IF(MX$19&gt;='様式３（療養者名簿）（⑤の場合）'!$BJ73,IF(MX$19&lt;='様式３（療養者名簿）（⑤の場合）'!$BK73,1,0),0),0)</f>
        <v>0</v>
      </c>
      <c r="MY68" s="365">
        <f>IF(MY$19-'様式３（療養者名簿）（⑤の場合）'!$BJ73+1&lt;=15,IF(MY$19&gt;='様式３（療養者名簿）（⑤の場合）'!$BJ73,IF(MY$19&lt;='様式３（療養者名簿）（⑤の場合）'!$BK73,1,0),0),0)</f>
        <v>0</v>
      </c>
      <c r="MZ68" s="365">
        <f>IF(MZ$19-'様式３（療養者名簿）（⑤の場合）'!$BJ73+1&lt;=15,IF(MZ$19&gt;='様式３（療養者名簿）（⑤の場合）'!$BJ73,IF(MZ$19&lt;='様式３（療養者名簿）（⑤の場合）'!$BK73,1,0),0),0)</f>
        <v>0</v>
      </c>
      <c r="NA68" s="365">
        <f>IF(NA$19-'様式３（療養者名簿）（⑤の場合）'!$BJ73+1&lt;=15,IF(NA$19&gt;='様式３（療養者名簿）（⑤の場合）'!$BJ73,IF(NA$19&lt;='様式３（療養者名簿）（⑤の場合）'!$BK73,1,0),0),0)</f>
        <v>0</v>
      </c>
      <c r="NB68" s="365">
        <f>IF(NB$19-'様式３（療養者名簿）（⑤の場合）'!$BJ73+1&lt;=15,IF(NB$19&gt;='様式３（療養者名簿）（⑤の場合）'!$BJ73,IF(NB$19&lt;='様式３（療養者名簿）（⑤の場合）'!$BK73,1,0),0),0)</f>
        <v>0</v>
      </c>
      <c r="NC68" s="248">
        <f>IF(NC$19-'様式３（療養者名簿）（⑤の場合）'!$BJ73+1&lt;=15,IF(NC$19&gt;='様式３（療養者名簿）（⑤の場合）'!$BJ73,IF(NC$19&lt;='様式３（療養者名簿）（⑤の場合）'!$BK73,1,0),0),0)</f>
        <v>0</v>
      </c>
      <c r="ND68" s="248">
        <f>IF(ND$19-'様式３（療養者名簿）（⑤の場合）'!$BJ73+1&lt;=15,IF(ND$19&gt;='様式３（療養者名簿）（⑤の場合）'!$BJ73,IF(ND$19&lt;='様式３（療養者名簿）（⑤の場合）'!$BK73,1,0),0),0)</f>
        <v>0</v>
      </c>
      <c r="NE68" s="248">
        <f>IF(NE$19-'様式３（療養者名簿）（⑤の場合）'!$BJ73+1&lt;=15,IF(NE$19&gt;='様式３（療養者名簿）（⑤の場合）'!$BJ73,IF(NE$19&lt;='様式３（療養者名簿）（⑤の場合）'!$BK73,1,0),0),0)</f>
        <v>0</v>
      </c>
      <c r="NF68" s="248">
        <f>IF(NF$19-'様式３（療養者名簿）（⑤の場合）'!$BJ73+1&lt;=15,IF(NF$19&gt;='様式３（療養者名簿）（⑤の場合）'!$BJ73,IF(NF$19&lt;='様式３（療養者名簿）（⑤の場合）'!$BK73,1,0),0),0)</f>
        <v>0</v>
      </c>
      <c r="NG68" s="248">
        <f>IF(NG$19-'様式３（療養者名簿）（⑤の場合）'!$BJ73+1&lt;=15,IF(NG$19&gt;='様式３（療養者名簿）（⑤の場合）'!$BJ73,IF(NG$19&lt;='様式３（療養者名簿）（⑤の場合）'!$BK73,1,0),0),0)</f>
        <v>0</v>
      </c>
      <c r="NH68" s="248">
        <f>IF(NH$19-'様式３（療養者名簿）（⑤の場合）'!$BJ73+1&lt;=15,IF(NH$19&gt;='様式３（療養者名簿）（⑤の場合）'!$BJ73,IF(NH$19&lt;='様式３（療養者名簿）（⑤の場合）'!$BK73,1,0),0),0)</f>
        <v>0</v>
      </c>
      <c r="NI68" s="248">
        <f>IF(NI$19-'様式３（療養者名簿）（⑤の場合）'!$BJ73+1&lt;=15,IF(NI$19&gt;='様式３（療養者名簿）（⑤の場合）'!$BJ73,IF(NI$19&lt;='様式３（療養者名簿）（⑤の場合）'!$BK73,1,0),0),0)</f>
        <v>0</v>
      </c>
      <c r="NJ68" s="248">
        <f>IF(NJ$19-'様式３（療養者名簿）（⑤の場合）'!$BJ73+1&lt;=15,IF(NJ$19&gt;='様式３（療養者名簿）（⑤の場合）'!$BJ73,IF(NJ$19&lt;='様式３（療養者名簿）（⑤の場合）'!$BK73,1,0),0),0)</f>
        <v>0</v>
      </c>
      <c r="NK68" s="248">
        <f>IF(NK$19-'様式３（療養者名簿）（⑤の場合）'!$BJ73+1&lt;=15,IF(NK$19&gt;='様式３（療養者名簿）（⑤の場合）'!$BJ73,IF(NK$19&lt;='様式３（療養者名簿）（⑤の場合）'!$BK73,1,0),0),0)</f>
        <v>0</v>
      </c>
      <c r="NL68" s="248">
        <f>IF(NL$19-'様式３（療養者名簿）（⑤の場合）'!$BJ73+1&lt;=15,IF(NL$19&gt;='様式３（療養者名簿）（⑤の場合）'!$BJ73,IF(NL$19&lt;='様式３（療養者名簿）（⑤の場合）'!$BK73,1,0),0),0)</f>
        <v>0</v>
      </c>
      <c r="NM68" s="248">
        <f>IF(NM$19-'様式３（療養者名簿）（⑤の場合）'!$BJ73+1&lt;=15,IF(NM$19&gt;='様式３（療養者名簿）（⑤の場合）'!$BJ73,IF(NM$19&lt;='様式３（療養者名簿）（⑤の場合）'!$BK73,1,0),0),0)</f>
        <v>0</v>
      </c>
      <c r="NN68" s="248">
        <f>IF(NN$19-'様式３（療養者名簿）（⑤の場合）'!$BJ73+1&lt;=15,IF(NN$19&gt;='様式３（療養者名簿）（⑤の場合）'!$BJ73,IF(NN$19&lt;='様式３（療養者名簿）（⑤の場合）'!$BK73,1,0),0),0)</f>
        <v>0</v>
      </c>
      <c r="NO68" s="248">
        <f>IF(NO$19-'様式３（療養者名簿）（⑤の場合）'!$BJ73+1&lt;=15,IF(NO$19&gt;='様式３（療養者名簿）（⑤の場合）'!$BJ73,IF(NO$19&lt;='様式３（療養者名簿）（⑤の場合）'!$BK73,1,0),0),0)</f>
        <v>0</v>
      </c>
      <c r="NP68" s="248">
        <f>IF(NP$19-'様式３（療養者名簿）（⑤の場合）'!$BJ73+1&lt;=15,IF(NP$19&gt;='様式３（療養者名簿）（⑤の場合）'!$BJ73,IF(NP$19&lt;='様式３（療養者名簿）（⑤の場合）'!$BK73,1,0),0),0)</f>
        <v>0</v>
      </c>
      <c r="NQ68" s="248">
        <f>IF(NQ$19-'様式３（療養者名簿）（⑤の場合）'!$BJ73+1&lt;=15,IF(NQ$19&gt;='様式３（療養者名簿）（⑤の場合）'!$BJ73,IF(NQ$19&lt;='様式３（療養者名簿）（⑤の場合）'!$BK73,1,0),0),0)</f>
        <v>0</v>
      </c>
      <c r="NR68" s="248">
        <f>IF(NR$19-'様式３（療養者名簿）（⑤の場合）'!$BJ73+1&lt;=15,IF(NR$19&gt;='様式３（療養者名簿）（⑤の場合）'!$BJ73,IF(NR$19&lt;='様式３（療養者名簿）（⑤の場合）'!$BK73,1,0),0),0)</f>
        <v>0</v>
      </c>
      <c r="NS68" s="248">
        <f>IF(NS$19-'様式３（療養者名簿）（⑤の場合）'!$BJ73+1&lt;=15,IF(NS$19&gt;='様式３（療養者名簿）（⑤の場合）'!$BJ73,IF(NS$19&lt;='様式３（療養者名簿）（⑤の場合）'!$BK73,1,0),0),0)</f>
        <v>0</v>
      </c>
      <c r="NT68" s="248">
        <f>IF(NT$19-'様式３（療養者名簿）（⑤の場合）'!$BJ73+1&lt;=15,IF(NT$19&gt;='様式３（療養者名簿）（⑤の場合）'!$BJ73,IF(NT$19&lt;='様式３（療養者名簿）（⑤の場合）'!$BK73,1,0),0),0)</f>
        <v>0</v>
      </c>
      <c r="NU68" s="248">
        <f>IF(NU$19-'様式３（療養者名簿）（⑤の場合）'!$BJ73+1&lt;=15,IF(NU$19&gt;='様式３（療養者名簿）（⑤の場合）'!$BJ73,IF(NU$19&lt;='様式３（療養者名簿）（⑤の場合）'!$BK73,1,0),0),0)</f>
        <v>0</v>
      </c>
      <c r="NV68" s="248">
        <f>IF(NV$19-'様式３（療養者名簿）（⑤の場合）'!$BJ73+1&lt;=15,IF(NV$19&gt;='様式３（療養者名簿）（⑤の場合）'!$BJ73,IF(NV$19&lt;='様式３（療養者名簿）（⑤の場合）'!$BK73,1,0),0),0)</f>
        <v>0</v>
      </c>
      <c r="NW68" s="248">
        <f>IF(NW$19-'様式３（療養者名簿）（⑤の場合）'!$BJ73+1&lt;=15,IF(NW$19&gt;='様式３（療養者名簿）（⑤の場合）'!$BJ73,IF(NW$19&lt;='様式３（療養者名簿）（⑤の場合）'!$BK73,1,0),0),0)</f>
        <v>0</v>
      </c>
      <c r="NX68" s="248">
        <f>IF(NX$19-'様式３（療養者名簿）（⑤の場合）'!$BJ73+1&lt;=15,IF(NX$19&gt;='様式３（療養者名簿）（⑤の場合）'!$BJ73,IF(NX$19&lt;='様式３（療養者名簿）（⑤の場合）'!$BK73,1,0),0),0)</f>
        <v>0</v>
      </c>
      <c r="NY68" s="248">
        <f>IF(NY$19-'様式３（療養者名簿）（⑤の場合）'!$BJ73+1&lt;=15,IF(NY$19&gt;='様式３（療養者名簿）（⑤の場合）'!$BJ73,IF(NY$19&lt;='様式３（療養者名簿）（⑤の場合）'!$BK73,1,0),0),0)</f>
        <v>0</v>
      </c>
      <c r="NZ68" s="248">
        <f>IF(NZ$19-'様式３（療養者名簿）（⑤の場合）'!$BJ73+1&lt;=15,IF(NZ$19&gt;='様式３（療養者名簿）（⑤の場合）'!$BJ73,IF(NZ$19&lt;='様式３（療養者名簿）（⑤の場合）'!$BK73,1,0),0),0)</f>
        <v>0</v>
      </c>
      <c r="OA68" s="248">
        <f>IF(OA$19-'様式３（療養者名簿）（⑤の場合）'!$BJ73+1&lt;=15,IF(OA$19&gt;='様式３（療養者名簿）（⑤の場合）'!$BJ73,IF(OA$19&lt;='様式３（療養者名簿）（⑤の場合）'!$BK73,1,0),0),0)</f>
        <v>0</v>
      </c>
      <c r="OB68" s="248">
        <f>IF(OB$19-'様式３（療養者名簿）（⑤の場合）'!$BJ73+1&lt;=15,IF(OB$19&gt;='様式３（療養者名簿）（⑤の場合）'!$BJ73,IF(OB$19&lt;='様式３（療養者名簿）（⑤の場合）'!$BK73,1,0),0),0)</f>
        <v>0</v>
      </c>
      <c r="OC68" s="248">
        <f>IF(OC$19-'様式３（療養者名簿）（⑤の場合）'!$BJ73+1&lt;=15,IF(OC$19&gt;='様式３（療養者名簿）（⑤の場合）'!$BJ73,IF(OC$19&lt;='様式３（療養者名簿）（⑤の場合）'!$BK73,1,0),0),0)</f>
        <v>0</v>
      </c>
      <c r="OD68" s="248">
        <f>IF(OD$19-'様式３（療養者名簿）（⑤の場合）'!$BJ73+1&lt;=15,IF(OD$19&gt;='様式３（療養者名簿）（⑤の場合）'!$BJ73,IF(OD$19&lt;='様式３（療養者名簿）（⑤の場合）'!$BK73,1,0),0),0)</f>
        <v>0</v>
      </c>
      <c r="OE68" s="248">
        <f>IF(OE$19-'様式３（療養者名簿）（⑤の場合）'!$BJ73+1&lt;=15,IF(OE$19&gt;='様式３（療養者名簿）（⑤の場合）'!$BJ73,IF(OE$19&lt;='様式３（療養者名簿）（⑤の場合）'!$BK73,1,0),0),0)</f>
        <v>0</v>
      </c>
      <c r="OF68" s="248">
        <f>IF(OF$19-'様式３（療養者名簿）（⑤の場合）'!$BJ73+1&lt;=15,IF(OF$19&gt;='様式３（療養者名簿）（⑤の場合）'!$BJ73,IF(OF$19&lt;='様式３（療養者名簿）（⑤の場合）'!$BK73,1,0),0),0)</f>
        <v>0</v>
      </c>
      <c r="OG68" s="248">
        <f>IF(OG$19-'様式３（療養者名簿）（⑤の場合）'!$BJ73+1&lt;=15,IF(OG$19&gt;='様式３（療養者名簿）（⑤の場合）'!$BJ73,IF(OG$19&lt;='様式３（療養者名簿）（⑤の場合）'!$BK73,1,0),0),0)</f>
        <v>0</v>
      </c>
      <c r="OH68" s="248">
        <f>IF(OH$19-'様式３（療養者名簿）（⑤の場合）'!$BJ73+1&lt;=15,IF(OH$19&gt;='様式３（療養者名簿）（⑤の場合）'!$BJ73,IF(OH$19&lt;='様式３（療養者名簿）（⑤の場合）'!$BK73,1,0),0),0)</f>
        <v>0</v>
      </c>
      <c r="OI68" s="248">
        <f>IF(OI$19-'様式３（療養者名簿）（⑤の場合）'!$BJ73+1&lt;=15,IF(OI$19&gt;='様式３（療養者名簿）（⑤の場合）'!$BJ73,IF(OI$19&lt;='様式３（療養者名簿）（⑤の場合）'!$BK73,1,0),0),0)</f>
        <v>0</v>
      </c>
      <c r="OJ68" s="248">
        <f>IF(OJ$19-'様式３（療養者名簿）（⑤の場合）'!$BJ73+1&lt;=15,IF(OJ$19&gt;='様式３（療養者名簿）（⑤の場合）'!$BJ73,IF(OJ$19&lt;='様式３（療養者名簿）（⑤の場合）'!$BK73,1,0),0),0)</f>
        <v>0</v>
      </c>
      <c r="OK68" s="248">
        <f>IF(OK$19-'様式３（療養者名簿）（⑤の場合）'!$BJ73+1&lt;=15,IF(OK$19&gt;='様式３（療養者名簿）（⑤の場合）'!$BJ73,IF(OK$19&lt;='様式３（療養者名簿）（⑤の場合）'!$BK73,1,0),0),0)</f>
        <v>0</v>
      </c>
      <c r="OL68" s="248">
        <f>IF(OL$19-'様式３（療養者名簿）（⑤の場合）'!$BJ73+1&lt;=15,IF(OL$19&gt;='様式３（療養者名簿）（⑤の場合）'!$BJ73,IF(OL$19&lt;='様式３（療養者名簿）（⑤の場合）'!$BK73,1,0),0),0)</f>
        <v>0</v>
      </c>
      <c r="OM68" s="248">
        <f>IF(OM$19-'様式３（療養者名簿）（⑤の場合）'!$BJ73+1&lt;=15,IF(OM$19&gt;='様式３（療養者名簿）（⑤の場合）'!$BJ73,IF(OM$19&lt;='様式３（療養者名簿）（⑤の場合）'!$BK73,1,0),0),0)</f>
        <v>0</v>
      </c>
      <c r="ON68" s="248">
        <f>IF(ON$19-'様式３（療養者名簿）（⑤の場合）'!$BJ73+1&lt;=15,IF(ON$19&gt;='様式３（療養者名簿）（⑤の場合）'!$BJ73,IF(ON$19&lt;='様式３（療養者名簿）（⑤の場合）'!$BK73,1,0),0),0)</f>
        <v>0</v>
      </c>
      <c r="OO68" s="248">
        <f>IF(OO$19-'様式３（療養者名簿）（⑤の場合）'!$BJ73+1&lt;=15,IF(OO$19&gt;='様式３（療養者名簿）（⑤の場合）'!$BJ73,IF(OO$19&lt;='様式３（療養者名簿）（⑤の場合）'!$BK73,1,0),0),0)</f>
        <v>0</v>
      </c>
      <c r="OP68" s="248">
        <f>IF(OP$19-'様式３（療養者名簿）（⑤の場合）'!$BJ73+1&lt;=15,IF(OP$19&gt;='様式３（療養者名簿）（⑤の場合）'!$BJ73,IF(OP$19&lt;='様式３（療養者名簿）（⑤の場合）'!$BK73,1,0),0),0)</f>
        <v>0</v>
      </c>
      <c r="OQ68" s="248">
        <f>IF(OQ$19-'様式３（療養者名簿）（⑤の場合）'!$BJ73+1&lt;=15,IF(OQ$19&gt;='様式３（療養者名簿）（⑤の場合）'!$BJ73,IF(OQ$19&lt;='様式３（療養者名簿）（⑤の場合）'!$BK73,1,0),0),0)</f>
        <v>0</v>
      </c>
      <c r="OR68" s="248">
        <f>IF(OR$19-'様式３（療養者名簿）（⑤の場合）'!$BJ73+1&lt;=15,IF(OR$19&gt;='様式３（療養者名簿）（⑤の場合）'!$BJ73,IF(OR$19&lt;='様式３（療養者名簿）（⑤の場合）'!$BK73,1,0),0),0)</f>
        <v>0</v>
      </c>
      <c r="OS68" s="248">
        <f>IF(OS$19-'様式３（療養者名簿）（⑤の場合）'!$BJ73+1&lt;=15,IF(OS$19&gt;='様式３（療養者名簿）（⑤の場合）'!$BJ73,IF(OS$19&lt;='様式３（療養者名簿）（⑤の場合）'!$BK73,1,0),0),0)</f>
        <v>0</v>
      </c>
      <c r="OT68" s="248">
        <f>IF(OT$19-'様式３（療養者名簿）（⑤の場合）'!$BJ73+1&lt;=15,IF(OT$19&gt;='様式３（療養者名簿）（⑤の場合）'!$BJ73,IF(OT$19&lt;='様式３（療養者名簿）（⑤の場合）'!$BK73,1,0),0),0)</f>
        <v>0</v>
      </c>
      <c r="OU68" s="248">
        <f>IF(OU$19-'様式３（療養者名簿）（⑤の場合）'!$BJ73+1&lt;=15,IF(OU$19&gt;='様式３（療養者名簿）（⑤の場合）'!$BJ73,IF(OU$19&lt;='様式３（療養者名簿）（⑤の場合）'!$BK73,1,0),0),0)</f>
        <v>0</v>
      </c>
      <c r="OV68" s="248">
        <f>IF(OV$19-'様式３（療養者名簿）（⑤の場合）'!$BJ73+1&lt;=15,IF(OV$19&gt;='様式３（療養者名簿）（⑤の場合）'!$BJ73,IF(OV$19&lt;='様式３（療養者名簿）（⑤の場合）'!$BK73,1,0),0),0)</f>
        <v>0</v>
      </c>
      <c r="OW68" s="248">
        <f>IF(OW$19-'様式３（療養者名簿）（⑤の場合）'!$BJ73+1&lt;=15,IF(OW$19&gt;='様式３（療養者名簿）（⑤の場合）'!$BJ73,IF(OW$19&lt;='様式３（療養者名簿）（⑤の場合）'!$BK73,1,0),0),0)</f>
        <v>0</v>
      </c>
      <c r="OX68" s="248">
        <f>IF(OX$19-'様式３（療養者名簿）（⑤の場合）'!$BJ73+1&lt;=15,IF(OX$19&gt;='様式３（療養者名簿）（⑤の場合）'!$BJ73,IF(OX$19&lt;='様式３（療養者名簿）（⑤の場合）'!$BK73,1,0),0),0)</f>
        <v>0</v>
      </c>
      <c r="OY68" s="248">
        <f>IF(OY$19-'様式３（療養者名簿）（⑤の場合）'!$BJ73+1&lt;=15,IF(OY$19&gt;='様式３（療養者名簿）（⑤の場合）'!$BJ73,IF(OY$19&lt;='様式３（療養者名簿）（⑤の場合）'!$BK73,1,0),0),0)</f>
        <v>0</v>
      </c>
      <c r="OZ68" s="248">
        <f>IF(OZ$19-'様式３（療養者名簿）（⑤の場合）'!$BJ73+1&lt;=15,IF(OZ$19&gt;='様式３（療養者名簿）（⑤の場合）'!$BJ73,IF(OZ$19&lt;='様式３（療養者名簿）（⑤の場合）'!$BK73,1,0),0),0)</f>
        <v>0</v>
      </c>
      <c r="PA68" s="248">
        <f>IF(PA$19-'様式３（療養者名簿）（⑤の場合）'!$BJ73+1&lt;=15,IF(PA$19&gt;='様式３（療養者名簿）（⑤の場合）'!$BJ73,IF(PA$19&lt;='様式３（療養者名簿）（⑤の場合）'!$BK73,1,0),0),0)</f>
        <v>0</v>
      </c>
      <c r="PB68" s="248">
        <f>IF(PB$19-'様式３（療養者名簿）（⑤の場合）'!$BJ73+1&lt;=15,IF(PB$19&gt;='様式３（療養者名簿）（⑤の場合）'!$BJ73,IF(PB$19&lt;='様式３（療養者名簿）（⑤の場合）'!$BK73,1,0),0),0)</f>
        <v>0</v>
      </c>
      <c r="PC68" s="248">
        <f>IF(PC$19-'様式３（療養者名簿）（⑤の場合）'!$BJ73+1&lt;=15,IF(PC$19&gt;='様式３（療養者名簿）（⑤の場合）'!$BJ73,IF(PC$19&lt;='様式３（療養者名簿）（⑤の場合）'!$BK73,1,0),0),0)</f>
        <v>0</v>
      </c>
      <c r="PD68" s="248">
        <f>IF(PD$19-'様式３（療養者名簿）（⑤の場合）'!$BJ73+1&lt;=15,IF(PD$19&gt;='様式３（療養者名簿）（⑤の場合）'!$BJ73,IF(PD$19&lt;='様式３（療養者名簿）（⑤の場合）'!$BK73,1,0),0),0)</f>
        <v>0</v>
      </c>
      <c r="PE68" s="248">
        <f>IF(PE$19-'様式３（療養者名簿）（⑤の場合）'!$BJ73+1&lt;=15,IF(PE$19&gt;='様式３（療養者名簿）（⑤の場合）'!$BJ73,IF(PE$19&lt;='様式３（療養者名簿）（⑤の場合）'!$BK73,1,0),0),0)</f>
        <v>0</v>
      </c>
      <c r="PF68" s="248">
        <f>IF(PF$19-'様式３（療養者名簿）（⑤の場合）'!$BJ73+1&lt;=15,IF(PF$19&gt;='様式３（療養者名簿）（⑤の場合）'!$BJ73,IF(PF$19&lt;='様式３（療養者名簿）（⑤の場合）'!$BK73,1,0),0),0)</f>
        <v>0</v>
      </c>
      <c r="PG68" s="248">
        <f>IF(PG$19-'様式３（療養者名簿）（⑤の場合）'!$BJ73+1&lt;=15,IF(PG$19&gt;='様式３（療養者名簿）（⑤の場合）'!$BJ73,IF(PG$19&lt;='様式３（療養者名簿）（⑤の場合）'!$BK73,1,0),0),0)</f>
        <v>0</v>
      </c>
      <c r="PH68" s="248">
        <f>IF(PH$19-'様式３（療養者名簿）（⑤の場合）'!$BJ73+1&lt;=15,IF(PH$19&gt;='様式３（療養者名簿）（⑤の場合）'!$BJ73,IF(PH$19&lt;='様式３（療養者名簿）（⑤の場合）'!$BK73,1,0),0),0)</f>
        <v>0</v>
      </c>
      <c r="PI68" s="248">
        <f>IF(PI$19-'様式３（療養者名簿）（⑤の場合）'!$BJ73+1&lt;=15,IF(PI$19&gt;='様式３（療養者名簿）（⑤の場合）'!$BJ73,IF(PI$19&lt;='様式３（療養者名簿）（⑤の場合）'!$BK73,1,0),0),0)</f>
        <v>0</v>
      </c>
      <c r="PJ68" s="248">
        <f>IF(PJ$19-'様式３（療養者名簿）（⑤の場合）'!$BJ73+1&lt;=15,IF(PJ$19&gt;='様式３（療養者名簿）（⑤の場合）'!$BJ73,IF(PJ$19&lt;='様式３（療養者名簿）（⑤の場合）'!$BK73,1,0),0),0)</f>
        <v>0</v>
      </c>
      <c r="PK68" s="248">
        <f>IF(PK$19-'様式３（療養者名簿）（⑤の場合）'!$BJ73+1&lt;=15,IF(PK$19&gt;='様式３（療養者名簿）（⑤の場合）'!$BJ73,IF(PK$19&lt;='様式３（療養者名簿）（⑤の場合）'!$BK73,1,0),0),0)</f>
        <v>0</v>
      </c>
      <c r="PL68" s="248">
        <f>IF(PL$19-'様式３（療養者名簿）（⑤の場合）'!$BJ73+1&lt;=15,IF(PL$19&gt;='様式３（療養者名簿）（⑤の場合）'!$BJ73,IF(PL$19&lt;='様式３（療養者名簿）（⑤の場合）'!$BK73,1,0),0),0)</f>
        <v>0</v>
      </c>
      <c r="PM68" s="248">
        <f>IF(PM$19-'様式３（療養者名簿）（⑤の場合）'!$BJ73+1&lt;=15,IF(PM$19&gt;='様式３（療養者名簿）（⑤の場合）'!$BJ73,IF(PM$19&lt;='様式３（療養者名簿）（⑤の場合）'!$BK73,1,0),0),0)</f>
        <v>0</v>
      </c>
      <c r="PN68" s="248">
        <f>IF(PN$19-'様式３（療養者名簿）（⑤の場合）'!$BJ73+1&lt;=15,IF(PN$19&gt;='様式３（療養者名簿）（⑤の場合）'!$BJ73,IF(PN$19&lt;='様式３（療養者名簿）（⑤の場合）'!$BK73,1,0),0),0)</f>
        <v>0</v>
      </c>
      <c r="PO68" s="248">
        <f>IF(PO$19-'様式３（療養者名簿）（⑤の場合）'!$BJ73+1&lt;=15,IF(PO$19&gt;='様式３（療養者名簿）（⑤の場合）'!$BJ73,IF(PO$19&lt;='様式３（療養者名簿）（⑤の場合）'!$BK73,1,0),0),0)</f>
        <v>0</v>
      </c>
      <c r="PP68" s="248">
        <f>IF(PP$19-'様式３（療養者名簿）（⑤の場合）'!$BJ73+1&lt;=15,IF(PP$19&gt;='様式３（療養者名簿）（⑤の場合）'!$BJ73,IF(PP$19&lt;='様式３（療養者名簿）（⑤の場合）'!$BK73,1,0),0),0)</f>
        <v>0</v>
      </c>
      <c r="PQ68" s="248">
        <f>IF(PQ$19-'様式３（療養者名簿）（⑤の場合）'!$BJ73+1&lt;=15,IF(PQ$19&gt;='様式３（療養者名簿）（⑤の場合）'!$BJ73,IF(PQ$19&lt;='様式３（療養者名簿）（⑤の場合）'!$BK73,1,0),0),0)</f>
        <v>0</v>
      </c>
      <c r="PR68" s="248">
        <f>IF(PR$19-'様式３（療養者名簿）（⑤の場合）'!$BJ73+1&lt;=15,IF(PR$19&gt;='様式３（療養者名簿）（⑤の場合）'!$BJ73,IF(PR$19&lt;='様式３（療養者名簿）（⑤の場合）'!$BK73,1,0),0),0)</f>
        <v>0</v>
      </c>
      <c r="PS68" s="248">
        <f>IF(PS$19-'様式３（療養者名簿）（⑤の場合）'!$BJ73+1&lt;=15,IF(PS$19&gt;='様式３（療養者名簿）（⑤の場合）'!$BJ73,IF(PS$19&lt;='様式３（療養者名簿）（⑤の場合）'!$BK73,1,0),0),0)</f>
        <v>0</v>
      </c>
      <c r="PT68" s="248">
        <f>IF(PT$19-'様式３（療養者名簿）（⑤の場合）'!$BJ73+1&lt;=15,IF(PT$19&gt;='様式３（療養者名簿）（⑤の場合）'!$BJ73,IF(PT$19&lt;='様式３（療養者名簿）（⑤の場合）'!$BK73,1,0),0),0)</f>
        <v>0</v>
      </c>
      <c r="PU68" s="248">
        <f>IF(PU$19-'様式３（療養者名簿）（⑤の場合）'!$BJ73+1&lt;=15,IF(PU$19&gt;='様式３（療養者名簿）（⑤の場合）'!$BJ73,IF(PU$19&lt;='様式３（療養者名簿）（⑤の場合）'!$BK73,1,0),0),0)</f>
        <v>0</v>
      </c>
      <c r="PV68" s="248">
        <f>IF(PV$19-'様式３（療養者名簿）（⑤の場合）'!$BJ73+1&lt;=15,IF(PV$19&gt;='様式３（療養者名簿）（⑤の場合）'!$BJ73,IF(PV$19&lt;='様式３（療養者名簿）（⑤の場合）'!$BK73,1,0),0),0)</f>
        <v>0</v>
      </c>
      <c r="PW68" s="248">
        <f>IF(PW$19-'様式３（療養者名簿）（⑤の場合）'!$BJ73+1&lt;=15,IF(PW$19&gt;='様式３（療養者名簿）（⑤の場合）'!$BJ73,IF(PW$19&lt;='様式３（療養者名簿）（⑤の場合）'!$BK73,1,0),0),0)</f>
        <v>0</v>
      </c>
      <c r="PX68" s="248">
        <f>IF(PX$19-'様式３（療養者名簿）（⑤の場合）'!$BJ73+1&lt;=15,IF(PX$19&gt;='様式３（療養者名簿）（⑤の場合）'!$BJ73,IF(PX$19&lt;='様式３（療養者名簿）（⑤の場合）'!$BK73,1,0),0),0)</f>
        <v>0</v>
      </c>
      <c r="PY68" s="248">
        <f>IF(PY$19-'様式３（療養者名簿）（⑤の場合）'!$BJ73+1&lt;=15,IF(PY$19&gt;='様式３（療養者名簿）（⑤の場合）'!$BJ73,IF(PY$19&lt;='様式３（療養者名簿）（⑤の場合）'!$BK73,1,0),0),0)</f>
        <v>0</v>
      </c>
      <c r="PZ68" s="248">
        <f>IF(PZ$19-'様式３（療養者名簿）（⑤の場合）'!$BJ73+1&lt;=15,IF(PZ$19&gt;='様式３（療養者名簿）（⑤の場合）'!$BJ73,IF(PZ$19&lt;='様式３（療養者名簿）（⑤の場合）'!$BK73,1,0),0),0)</f>
        <v>0</v>
      </c>
      <c r="QA68" s="248">
        <f>IF(QA$19-'様式３（療養者名簿）（⑤の場合）'!$BJ73+1&lt;=15,IF(QA$19&gt;='様式３（療養者名簿）（⑤の場合）'!$BJ73,IF(QA$19&lt;='様式３（療養者名簿）（⑤の場合）'!$BK73,1,0),0),0)</f>
        <v>0</v>
      </c>
      <c r="QB68" s="248">
        <f>IF(QB$19-'様式３（療養者名簿）（⑤の場合）'!$BJ73+1&lt;=15,IF(QB$19&gt;='様式３（療養者名簿）（⑤の場合）'!$BJ73,IF(QB$19&lt;='様式３（療養者名簿）（⑤の場合）'!$BK73,1,0),0),0)</f>
        <v>0</v>
      </c>
      <c r="QC68" s="248">
        <f>IF(QC$19-'様式３（療養者名簿）（⑤の場合）'!$BJ73+1&lt;=15,IF(QC$19&gt;='様式３（療養者名簿）（⑤の場合）'!$BJ73,IF(QC$19&lt;='様式３（療養者名簿）（⑤の場合）'!$BK73,1,0),0),0)</f>
        <v>0</v>
      </c>
      <c r="QD68" s="248">
        <f>IF(QD$19-'様式３（療養者名簿）（⑤の場合）'!$BJ73+1&lt;=15,IF(QD$19&gt;='様式３（療養者名簿）（⑤の場合）'!$BJ73,IF(QD$19&lt;='様式３（療養者名簿）（⑤の場合）'!$BK73,1,0),0),0)</f>
        <v>0</v>
      </c>
      <c r="QE68" s="248">
        <f>IF(QE$19-'様式３（療養者名簿）（⑤の場合）'!$BJ73+1&lt;=15,IF(QE$19&gt;='様式３（療養者名簿）（⑤の場合）'!$BJ73,IF(QE$19&lt;='様式３（療養者名簿）（⑤の場合）'!$BK73,1,0),0),0)</f>
        <v>0</v>
      </c>
      <c r="QF68" s="248">
        <f>IF(QF$19-'様式３（療養者名簿）（⑤の場合）'!$BJ73+1&lt;=15,IF(QF$19&gt;='様式３（療養者名簿）（⑤の場合）'!$BJ73,IF(QF$19&lt;='様式３（療養者名簿）（⑤の場合）'!$BK73,1,0),0),0)</f>
        <v>0</v>
      </c>
      <c r="QG68" s="248">
        <f>IF(QG$19-'様式３（療養者名簿）（⑤の場合）'!$BJ73+1&lt;=15,IF(QG$19&gt;='様式３（療養者名簿）（⑤の場合）'!$BJ73,IF(QG$19&lt;='様式３（療養者名簿）（⑤の場合）'!$BK73,1,0),0),0)</f>
        <v>0</v>
      </c>
      <c r="QH68" s="248">
        <f>IF(QH$19-'様式３（療養者名簿）（⑤の場合）'!$BJ73+1&lt;=15,IF(QH$19&gt;='様式３（療養者名簿）（⑤の場合）'!$BJ73,IF(QH$19&lt;='様式３（療養者名簿）（⑤の場合）'!$BK73,1,0),0),0)</f>
        <v>0</v>
      </c>
      <c r="QI68" s="248">
        <f>IF(QI$19-'様式３（療養者名簿）（⑤の場合）'!$BJ73+1&lt;=15,IF(QI$19&gt;='様式３（療養者名簿）（⑤の場合）'!$BJ73,IF(QI$19&lt;='様式３（療養者名簿）（⑤の場合）'!$BK73,1,0),0),0)</f>
        <v>0</v>
      </c>
      <c r="QJ68" s="248">
        <f>IF(QJ$19-'様式３（療養者名簿）（⑤の場合）'!$BJ73+1&lt;=15,IF(QJ$19&gt;='様式３（療養者名簿）（⑤の場合）'!$BJ73,IF(QJ$19&lt;='様式３（療養者名簿）（⑤の場合）'!$BK73,1,0),0),0)</f>
        <v>0</v>
      </c>
      <c r="QK68" s="248">
        <f>IF(QK$19-'様式３（療養者名簿）（⑤の場合）'!$BJ73+1&lt;=15,IF(QK$19&gt;='様式３（療養者名簿）（⑤の場合）'!$BJ73,IF(QK$19&lt;='様式３（療養者名簿）（⑤の場合）'!$BK73,1,0),0),0)</f>
        <v>0</v>
      </c>
      <c r="QL68" s="248">
        <f>IF(QL$19-'様式３（療養者名簿）（⑤の場合）'!$BJ73+1&lt;=15,IF(QL$19&gt;='様式３（療養者名簿）（⑤の場合）'!$BJ73,IF(QL$19&lt;='様式３（療養者名簿）（⑤の場合）'!$BK73,1,0),0),0)</f>
        <v>0</v>
      </c>
      <c r="QM68" s="248">
        <f>IF(QM$19-'様式３（療養者名簿）（⑤の場合）'!$BJ73+1&lt;=15,IF(QM$19&gt;='様式３（療養者名簿）（⑤の場合）'!$BJ73,IF(QM$19&lt;='様式３（療養者名簿）（⑤の場合）'!$BK73,1,0),0),0)</f>
        <v>0</v>
      </c>
      <c r="QN68" s="248">
        <f>IF(QN$19-'様式３（療養者名簿）（⑤の場合）'!$BJ73+1&lt;=15,IF(QN$19&gt;='様式３（療養者名簿）（⑤の場合）'!$BJ73,IF(QN$19&lt;='様式３（療養者名簿）（⑤の場合）'!$BK73,1,0),0),0)</f>
        <v>0</v>
      </c>
      <c r="QO68" s="248">
        <f>IF(QO$19-'様式３（療養者名簿）（⑤の場合）'!$BJ73+1&lt;=15,IF(QO$19&gt;='様式３（療養者名簿）（⑤の場合）'!$BJ73,IF(QO$19&lt;='様式３（療養者名簿）（⑤の場合）'!$BK73,1,0),0),0)</f>
        <v>0</v>
      </c>
      <c r="QP68" s="248">
        <f>IF(QP$19-'様式３（療養者名簿）（⑤の場合）'!$BJ73+1&lt;=15,IF(QP$19&gt;='様式３（療養者名簿）（⑤の場合）'!$BJ73,IF(QP$19&lt;='様式３（療養者名簿）（⑤の場合）'!$BK73,1,0),0),0)</f>
        <v>0</v>
      </c>
      <c r="QQ68" s="248">
        <f>IF(QQ$19-'様式３（療養者名簿）（⑤の場合）'!$BJ73+1&lt;=15,IF(QQ$19&gt;='様式３（療養者名簿）（⑤の場合）'!$BJ73,IF(QQ$19&lt;='様式３（療養者名簿）（⑤の場合）'!$BK73,1,0),0),0)</f>
        <v>0</v>
      </c>
      <c r="QR68" s="248">
        <f>IF(QR$19-'様式３（療養者名簿）（⑤の場合）'!$BJ73+1&lt;=15,IF(QR$19&gt;='様式３（療養者名簿）（⑤の場合）'!$BJ73,IF(QR$19&lt;='様式３（療養者名簿）（⑤の場合）'!$BK73,1,0),0),0)</f>
        <v>0</v>
      </c>
      <c r="QS68" s="248">
        <f>IF(QS$19-'様式３（療養者名簿）（⑤の場合）'!$BJ73+1&lt;=15,IF(QS$19&gt;='様式３（療養者名簿）（⑤の場合）'!$BJ73,IF(QS$19&lt;='様式３（療養者名簿）（⑤の場合）'!$BK73,1,0),0),0)</f>
        <v>0</v>
      </c>
      <c r="QT68" s="248">
        <f>IF(QT$19-'様式３（療養者名簿）（⑤の場合）'!$BJ73+1&lt;=15,IF(QT$19&gt;='様式３（療養者名簿）（⑤の場合）'!$BJ73,IF(QT$19&lt;='様式３（療養者名簿）（⑤の場合）'!$BK73,1,0),0),0)</f>
        <v>0</v>
      </c>
      <c r="QU68" s="248">
        <f>IF(QU$19-'様式３（療養者名簿）（⑤の場合）'!$BJ73+1&lt;=15,IF(QU$19&gt;='様式３（療養者名簿）（⑤の場合）'!$BJ73,IF(QU$19&lt;='様式３（療養者名簿）（⑤の場合）'!$BK73,1,0),0),0)</f>
        <v>0</v>
      </c>
      <c r="QV68" s="248">
        <f>IF(QV$19-'様式３（療養者名簿）（⑤の場合）'!$BJ73+1&lt;=15,IF(QV$19&gt;='様式３（療養者名簿）（⑤の場合）'!$BJ73,IF(QV$19&lt;='様式３（療養者名簿）（⑤の場合）'!$BK73,1,0),0),0)</f>
        <v>0</v>
      </c>
      <c r="QW68" s="248">
        <f>IF(QW$19-'様式３（療養者名簿）（⑤の場合）'!$BJ73+1&lt;=15,IF(QW$19&gt;='様式３（療養者名簿）（⑤の場合）'!$BJ73,IF(QW$19&lt;='様式３（療養者名簿）（⑤の場合）'!$BK73,1,0),0),0)</f>
        <v>0</v>
      </c>
      <c r="QX68" s="248">
        <f>IF(QX$19-'様式３（療養者名簿）（⑤の場合）'!$BJ73+1&lt;=15,IF(QX$19&gt;='様式３（療養者名簿）（⑤の場合）'!$BJ73,IF(QX$19&lt;='様式３（療養者名簿）（⑤の場合）'!$BK73,1,0),0),0)</f>
        <v>0</v>
      </c>
      <c r="QY68" s="248">
        <f>IF(QY$19-'様式３（療養者名簿）（⑤の場合）'!$BJ73+1&lt;=15,IF(QY$19&gt;='様式３（療養者名簿）（⑤の場合）'!$BJ73,IF(QY$19&lt;='様式３（療養者名簿）（⑤の場合）'!$BK73,1,0),0),0)</f>
        <v>0</v>
      </c>
      <c r="QZ68" s="248">
        <f>IF(QZ$19-'様式３（療養者名簿）（⑤の場合）'!$BJ73+1&lt;=15,IF(QZ$19&gt;='様式３（療養者名簿）（⑤の場合）'!$BJ73,IF(QZ$19&lt;='様式３（療養者名簿）（⑤の場合）'!$BK73,1,0),0),0)</f>
        <v>0</v>
      </c>
      <c r="RA68" s="248">
        <f>IF(RA$19-'様式３（療養者名簿）（⑤の場合）'!$BJ73+1&lt;=15,IF(RA$19&gt;='様式３（療養者名簿）（⑤の場合）'!$BJ73,IF(RA$19&lt;='様式３（療養者名簿）（⑤の場合）'!$BK73,1,0),0),0)</f>
        <v>0</v>
      </c>
      <c r="RB68" s="248">
        <f>IF(RB$19-'様式３（療養者名簿）（⑤の場合）'!$BJ73+1&lt;=15,IF(RB$19&gt;='様式３（療養者名簿）（⑤の場合）'!$BJ73,IF(RB$19&lt;='様式３（療養者名簿）（⑤の場合）'!$BK73,1,0),0),0)</f>
        <v>0</v>
      </c>
      <c r="RC68" s="248">
        <f>IF(RC$19-'様式３（療養者名簿）（⑤の場合）'!$BJ73+1&lt;=15,IF(RC$19&gt;='様式３（療養者名簿）（⑤の場合）'!$BJ73,IF(RC$19&lt;='様式３（療養者名簿）（⑤の場合）'!$BK73,1,0),0),0)</f>
        <v>0</v>
      </c>
      <c r="RD68" s="248">
        <f>IF(RD$19-'様式３（療養者名簿）（⑤の場合）'!$BJ73+1&lt;=15,IF(RD$19&gt;='様式３（療養者名簿）（⑤の場合）'!$BJ73,IF(RD$19&lt;='様式３（療養者名簿）（⑤の場合）'!$BK73,1,0),0),0)</f>
        <v>0</v>
      </c>
      <c r="RE68" s="248">
        <f>IF(RE$19-'様式３（療養者名簿）（⑤の場合）'!$BJ73+1&lt;=15,IF(RE$19&gt;='様式３（療養者名簿）（⑤の場合）'!$BJ73,IF(RE$19&lt;='様式３（療養者名簿）（⑤の場合）'!$BK73,1,0),0),0)</f>
        <v>0</v>
      </c>
      <c r="RF68" s="248">
        <f>IF(RF$19-'様式３（療養者名簿）（⑤の場合）'!$BJ73+1&lt;=15,IF(RF$19&gt;='様式３（療養者名簿）（⑤の場合）'!$BJ73,IF(RF$19&lt;='様式３（療養者名簿）（⑤の場合）'!$BK73,1,0),0),0)</f>
        <v>0</v>
      </c>
      <c r="RG68" s="248">
        <f>IF(RG$19-'様式３（療養者名簿）（⑤の場合）'!$BJ73+1&lt;=15,IF(RG$19&gt;='様式３（療養者名簿）（⑤の場合）'!$BJ73,IF(RG$19&lt;='様式３（療養者名簿）（⑤の場合）'!$BK73,1,0),0),0)</f>
        <v>0</v>
      </c>
      <c r="RH68" s="248">
        <f>IF(RH$19-'様式３（療養者名簿）（⑤の場合）'!$BJ73+1&lt;=15,IF(RH$19&gt;='様式３（療養者名簿）（⑤の場合）'!$BJ73,IF(RH$19&lt;='様式３（療養者名簿）（⑤の場合）'!$BK73,1,0),0),0)</f>
        <v>0</v>
      </c>
      <c r="RI68" s="248">
        <f>IF(RI$19-'様式３（療養者名簿）（⑤の場合）'!$BJ73+1&lt;=15,IF(RI$19&gt;='様式３（療養者名簿）（⑤の場合）'!$BJ73,IF(RI$19&lt;='様式３（療養者名簿）（⑤の場合）'!$BK73,1,0),0),0)</f>
        <v>0</v>
      </c>
      <c r="RJ68" s="248">
        <f>IF(RJ$19-'様式３（療養者名簿）（⑤の場合）'!$BJ73+1&lt;=15,IF(RJ$19&gt;='様式３（療養者名簿）（⑤の場合）'!$BJ73,IF(RJ$19&lt;='様式３（療養者名簿）（⑤の場合）'!$BK73,1,0),0),0)</f>
        <v>0</v>
      </c>
      <c r="RK68" s="248">
        <f>IF(RK$19-'様式３（療養者名簿）（⑤の場合）'!$BJ73+1&lt;=15,IF(RK$19&gt;='様式３（療養者名簿）（⑤の場合）'!$BJ73,IF(RK$19&lt;='様式３（療養者名簿）（⑤の場合）'!$BK73,1,0),0),0)</f>
        <v>0</v>
      </c>
      <c r="RL68" s="248">
        <f>IF(RL$19-'様式３（療養者名簿）（⑤の場合）'!$BJ73+1&lt;=15,IF(RL$19&gt;='様式３（療養者名簿）（⑤の場合）'!$BJ73,IF(RL$19&lt;='様式３（療養者名簿）（⑤の場合）'!$BK73,1,0),0),0)</f>
        <v>0</v>
      </c>
      <c r="RM68" s="248">
        <f>IF(RM$19-'様式３（療養者名簿）（⑤の場合）'!$BJ73+1&lt;=15,IF(RM$19&gt;='様式３（療養者名簿）（⑤の場合）'!$BJ73,IF(RM$19&lt;='様式３（療養者名簿）（⑤の場合）'!$BK73,1,0),0),0)</f>
        <v>0</v>
      </c>
      <c r="RN68" s="248">
        <f>IF(RN$19-'様式３（療養者名簿）（⑤の場合）'!$BJ73+1&lt;=15,IF(RN$19&gt;='様式３（療養者名簿）（⑤の場合）'!$BJ73,IF(RN$19&lt;='様式３（療養者名簿）（⑤の場合）'!$BK73,1,0),0),0)</f>
        <v>0</v>
      </c>
      <c r="RO68" s="248">
        <f>IF(RO$19-'様式３（療養者名簿）（⑤の場合）'!$BJ73+1&lt;=15,IF(RO$19&gt;='様式３（療養者名簿）（⑤の場合）'!$BJ73,IF(RO$19&lt;='様式３（療養者名簿）（⑤の場合）'!$BK73,1,0),0),0)</f>
        <v>0</v>
      </c>
      <c r="RP68" s="248">
        <f>IF(RP$19-'様式３（療養者名簿）（⑤の場合）'!$BJ73+1&lt;=15,IF(RP$19&gt;='様式３（療養者名簿）（⑤の場合）'!$BJ73,IF(RP$19&lt;='様式３（療養者名簿）（⑤の場合）'!$BK73,1,0),0),0)</f>
        <v>0</v>
      </c>
      <c r="RQ68" s="248">
        <f>IF(RQ$19-'様式３（療養者名簿）（⑤の場合）'!$BJ73+1&lt;=15,IF(RQ$19&gt;='様式３（療養者名簿）（⑤の場合）'!$BJ73,IF(RQ$19&lt;='様式３（療養者名簿）（⑤の場合）'!$BK73,1,0),0),0)</f>
        <v>0</v>
      </c>
      <c r="RR68" s="248">
        <f>IF(RR$19-'様式３（療養者名簿）（⑤の場合）'!$BJ73+1&lt;=15,IF(RR$19&gt;='様式３（療養者名簿）（⑤の場合）'!$BJ73,IF(RR$19&lt;='様式３（療養者名簿）（⑤の場合）'!$BK73,1,0),0),0)</f>
        <v>0</v>
      </c>
      <c r="RS68" s="248">
        <f>IF(RS$19-'様式３（療養者名簿）（⑤の場合）'!$BJ73+1&lt;=15,IF(RS$19&gt;='様式３（療養者名簿）（⑤の場合）'!$BJ73,IF(RS$19&lt;='様式３（療養者名簿）（⑤の場合）'!$BK73,1,0),0),0)</f>
        <v>0</v>
      </c>
      <c r="RT68" s="248">
        <f>IF(RT$19-'様式３（療養者名簿）（⑤の場合）'!$BJ73+1&lt;=15,IF(RT$19&gt;='様式３（療養者名簿）（⑤の場合）'!$BJ73,IF(RT$19&lt;='様式３（療養者名簿）（⑤の場合）'!$BK73,1,0),0),0)</f>
        <v>0</v>
      </c>
      <c r="RU68" s="248">
        <f>IF(RU$19-'様式３（療養者名簿）（⑤の場合）'!$BJ73+1&lt;=15,IF(RU$19&gt;='様式３（療養者名簿）（⑤の場合）'!$BJ73,IF(RU$19&lt;='様式３（療養者名簿）（⑤の場合）'!$BK73,1,0),0),0)</f>
        <v>0</v>
      </c>
      <c r="RV68" s="248">
        <f>IF(RV$19-'様式３（療養者名簿）（⑤の場合）'!$BJ73+1&lt;=15,IF(RV$19&gt;='様式３（療養者名簿）（⑤の場合）'!$BJ73,IF(RV$19&lt;='様式３（療養者名簿）（⑤の場合）'!$BK73,1,0),0),0)</f>
        <v>0</v>
      </c>
      <c r="RW68" s="248">
        <f>IF(RW$19-'様式３（療養者名簿）（⑤の場合）'!$BJ73+1&lt;=15,IF(RW$19&gt;='様式３（療養者名簿）（⑤の場合）'!$BJ73,IF(RW$19&lt;='様式３（療養者名簿）（⑤の場合）'!$BK73,1,0),0),0)</f>
        <v>0</v>
      </c>
      <c r="RX68" s="248">
        <f>IF(RX$19-'様式３（療養者名簿）（⑤の場合）'!$BJ73+1&lt;=15,IF(RX$19&gt;='様式３（療養者名簿）（⑤の場合）'!$BJ73,IF(RX$19&lt;='様式３（療養者名簿）（⑤の場合）'!$BK73,1,0),0),0)</f>
        <v>0</v>
      </c>
      <c r="RY68" s="248">
        <f>IF(RY$19-'様式３（療養者名簿）（⑤の場合）'!$BJ73+1&lt;=15,IF(RY$19&gt;='様式３（療養者名簿）（⑤の場合）'!$BJ73,IF(RY$19&lt;='様式３（療養者名簿）（⑤の場合）'!$BK73,1,0),0),0)</f>
        <v>0</v>
      </c>
      <c r="RZ68" s="248">
        <f>IF(RZ$19-'様式３（療養者名簿）（⑤の場合）'!$BJ73+1&lt;=15,IF(RZ$19&gt;='様式３（療養者名簿）（⑤の場合）'!$BJ73,IF(RZ$19&lt;='様式３（療養者名簿）（⑤の場合）'!$BK73,1,0),0),0)</f>
        <v>0</v>
      </c>
      <c r="SA68" s="248">
        <f>IF(SA$19-'様式３（療養者名簿）（⑤の場合）'!$BJ73+1&lt;=15,IF(SA$19&gt;='様式３（療養者名簿）（⑤の場合）'!$BJ73,IF(SA$19&lt;='様式３（療養者名簿）（⑤の場合）'!$BK73,1,0),0),0)</f>
        <v>0</v>
      </c>
      <c r="SB68" s="248">
        <f>IF(SB$19-'様式３（療養者名簿）（⑤の場合）'!$BJ73+1&lt;=15,IF(SB$19&gt;='様式３（療養者名簿）（⑤の場合）'!$BJ73,IF(SB$19&lt;='様式３（療養者名簿）（⑤の場合）'!$BK73,1,0),0),0)</f>
        <v>0</v>
      </c>
      <c r="SC68" s="248">
        <f>IF(SC$19-'様式３（療養者名簿）（⑤の場合）'!$BJ73+1&lt;=15,IF(SC$19&gt;='様式３（療養者名簿）（⑤の場合）'!$BJ73,IF(SC$19&lt;='様式３（療養者名簿）（⑤の場合）'!$BK73,1,0),0),0)</f>
        <v>0</v>
      </c>
      <c r="SD68" s="248">
        <f>IF(SD$19-'様式３（療養者名簿）（⑤の場合）'!$BJ73+1&lt;=15,IF(SD$19&gt;='様式３（療養者名簿）（⑤の場合）'!$BJ73,IF(SD$19&lt;='様式３（療養者名簿）（⑤の場合）'!$BK73,1,0),0),0)</f>
        <v>0</v>
      </c>
      <c r="SE68" s="248">
        <f>IF(SE$19-'様式３（療養者名簿）（⑤の場合）'!$BJ73+1&lt;=15,IF(SE$19&gt;='様式３（療養者名簿）（⑤の場合）'!$BJ73,IF(SE$19&lt;='様式３（療養者名簿）（⑤の場合）'!$BK73,1,0),0),0)</f>
        <v>0</v>
      </c>
      <c r="SF68" s="248">
        <f>IF(SF$19-'様式３（療養者名簿）（⑤の場合）'!$BJ73+1&lt;=15,IF(SF$19&gt;='様式３（療養者名簿）（⑤の場合）'!$BJ73,IF(SF$19&lt;='様式３（療養者名簿）（⑤の場合）'!$BK73,1,0),0),0)</f>
        <v>0</v>
      </c>
      <c r="SG68" s="248">
        <f>IF(SG$19-'様式３（療養者名簿）（⑤の場合）'!$BJ73+1&lt;=15,IF(SG$19&gt;='様式３（療養者名簿）（⑤の場合）'!$BJ73,IF(SG$19&lt;='様式３（療養者名簿）（⑤の場合）'!$BK73,1,0),0),0)</f>
        <v>0</v>
      </c>
      <c r="SH68" s="248">
        <f>IF(SH$19-'様式３（療養者名簿）（⑤の場合）'!$BJ73+1&lt;=15,IF(SH$19&gt;='様式３（療養者名簿）（⑤の場合）'!$BJ73,IF(SH$19&lt;='様式３（療養者名簿）（⑤の場合）'!$BK73,1,0),0),0)</f>
        <v>0</v>
      </c>
      <c r="SI68" s="248">
        <f>IF(SI$19-'様式３（療養者名簿）（⑤の場合）'!$BJ73+1&lt;=15,IF(SI$19&gt;='様式３（療養者名簿）（⑤の場合）'!$BJ73,IF(SI$19&lt;='様式３（療養者名簿）（⑤の場合）'!$BK73,1,0),0),0)</f>
        <v>0</v>
      </c>
      <c r="SJ68" s="248">
        <f>IF(SJ$19-'様式３（療養者名簿）（⑤の場合）'!$BJ73+1&lt;=15,IF(SJ$19&gt;='様式３（療養者名簿）（⑤の場合）'!$BJ73,IF(SJ$19&lt;='様式３（療養者名簿）（⑤の場合）'!$BK73,1,0),0),0)</f>
        <v>0</v>
      </c>
      <c r="SK68" s="248">
        <f>IF(SK$19-'様式３（療養者名簿）（⑤の場合）'!$BJ73+1&lt;=15,IF(SK$19&gt;='様式３（療養者名簿）（⑤の場合）'!$BJ73,IF(SK$19&lt;='様式３（療養者名簿）（⑤の場合）'!$BK73,1,0),0),0)</f>
        <v>0</v>
      </c>
      <c r="SL68" s="248">
        <f>IF(SL$19-'様式３（療養者名簿）（⑤の場合）'!$BJ73+1&lt;=15,IF(SL$19&gt;='様式３（療養者名簿）（⑤の場合）'!$BJ73,IF(SL$19&lt;='様式３（療養者名簿）（⑤の場合）'!$BK73,1,0),0),0)</f>
        <v>0</v>
      </c>
      <c r="SM68" s="248">
        <f>IF(SM$19-'様式３（療養者名簿）（⑤の場合）'!$BJ73+1&lt;=15,IF(SM$19&gt;='様式３（療養者名簿）（⑤の場合）'!$BJ73,IF(SM$19&lt;='様式３（療養者名簿）（⑤の場合）'!$BK73,1,0),0),0)</f>
        <v>0</v>
      </c>
      <c r="SN68" s="248">
        <f>IF(SN$19-'様式３（療養者名簿）（⑤の場合）'!$BJ73+1&lt;=15,IF(SN$19&gt;='様式３（療養者名簿）（⑤の場合）'!$BJ73,IF(SN$19&lt;='様式３（療養者名簿）（⑤の場合）'!$BK73,1,0),0),0)</f>
        <v>0</v>
      </c>
      <c r="SO68" s="248">
        <f>IF(SO$19-'様式３（療養者名簿）（⑤の場合）'!$BJ73+1&lt;=15,IF(SO$19&gt;='様式３（療養者名簿）（⑤の場合）'!$BJ73,IF(SO$19&lt;='様式３（療養者名簿）（⑤の場合）'!$BK73,1,0),0),0)</f>
        <v>0</v>
      </c>
      <c r="SP68" s="248">
        <f>IF(SP$19-'様式３（療養者名簿）（⑤の場合）'!$BJ73+1&lt;=15,IF(SP$19&gt;='様式３（療養者名簿）（⑤の場合）'!$BJ73,IF(SP$19&lt;='様式３（療養者名簿）（⑤の場合）'!$BK73,1,0),0),0)</f>
        <v>0</v>
      </c>
      <c r="SQ68" s="248">
        <f>IF(SQ$19-'様式３（療養者名簿）（⑤の場合）'!$BJ73+1&lt;=15,IF(SQ$19&gt;='様式３（療養者名簿）（⑤の場合）'!$BJ73,IF(SQ$19&lt;='様式３（療養者名簿）（⑤の場合）'!$BK73,1,0),0),0)</f>
        <v>0</v>
      </c>
      <c r="SR68" s="248">
        <f>IF(SR$19-'様式３（療養者名簿）（⑤の場合）'!$BJ73+1&lt;=15,IF(SR$19&gt;='様式３（療養者名簿）（⑤の場合）'!$BJ73,IF(SR$19&lt;='様式３（療養者名簿）（⑤の場合）'!$BK73,1,0),0),0)</f>
        <v>0</v>
      </c>
      <c r="SS68" s="248">
        <f>IF(SS$19-'様式３（療養者名簿）（⑤の場合）'!$BJ73+1&lt;=15,IF(SS$19&gt;='様式３（療養者名簿）（⑤の場合）'!$BJ73,IF(SS$19&lt;='様式３（療養者名簿）（⑤の場合）'!$BK73,1,0),0),0)</f>
        <v>0</v>
      </c>
      <c r="ST68" s="248">
        <f>IF(ST$19-'様式３（療養者名簿）（⑤の場合）'!$BJ73+1&lt;=15,IF(ST$19&gt;='様式３（療養者名簿）（⑤の場合）'!$BJ73,IF(ST$19&lt;='様式３（療養者名簿）（⑤の場合）'!$BK73,1,0),0),0)</f>
        <v>0</v>
      </c>
      <c r="SU68" s="248">
        <f>IF(SU$19-'様式３（療養者名簿）（⑤の場合）'!$BJ73+1&lt;=15,IF(SU$19&gt;='様式３（療養者名簿）（⑤の場合）'!$BJ73,IF(SU$19&lt;='様式３（療養者名簿）（⑤の場合）'!$BK73,1,0),0),0)</f>
        <v>0</v>
      </c>
      <c r="SV68" s="248">
        <f>IF(SV$19-'様式３（療養者名簿）（⑤の場合）'!$BJ73+1&lt;=15,IF(SV$19&gt;='様式３（療養者名簿）（⑤の場合）'!$BJ73,IF(SV$19&lt;='様式３（療養者名簿）（⑤の場合）'!$BK73,1,0),0),0)</f>
        <v>0</v>
      </c>
      <c r="SW68" s="248">
        <f>IF(SW$19-'様式３（療養者名簿）（⑤の場合）'!$BJ73+1&lt;=15,IF(SW$19&gt;='様式３（療養者名簿）（⑤の場合）'!$BJ73,IF(SW$19&lt;='様式３（療養者名簿）（⑤の場合）'!$BK73,1,0),0),0)</f>
        <v>0</v>
      </c>
      <c r="SX68" s="248">
        <f>IF(SX$19-'様式３（療養者名簿）（⑤の場合）'!$BJ73+1&lt;=15,IF(SX$19&gt;='様式３（療養者名簿）（⑤の場合）'!$BJ73,IF(SX$19&lt;='様式３（療養者名簿）（⑤の場合）'!$BK73,1,0),0),0)</f>
        <v>0</v>
      </c>
      <c r="SY68" s="248">
        <f>IF(SY$19-'様式３（療養者名簿）（⑤の場合）'!$BJ73+1&lt;=15,IF(SY$19&gt;='様式３（療養者名簿）（⑤の場合）'!$BJ73,IF(SY$19&lt;='様式３（療養者名簿）（⑤の場合）'!$BK73,1,0),0),0)</f>
        <v>0</v>
      </c>
      <c r="SZ68" s="248">
        <f>IF(SZ$19-'様式３（療養者名簿）（⑤の場合）'!$BJ73+1&lt;=15,IF(SZ$19&gt;='様式３（療養者名簿）（⑤の場合）'!$BJ73,IF(SZ$19&lt;='様式３（療養者名簿）（⑤の場合）'!$BK73,1,0),0),0)</f>
        <v>0</v>
      </c>
      <c r="TA68" s="248">
        <f>IF(TA$19-'様式３（療養者名簿）（⑤の場合）'!$BJ73+1&lt;=15,IF(TA$19&gt;='様式３（療養者名簿）（⑤の場合）'!$BJ73,IF(TA$19&lt;='様式３（療養者名簿）（⑤の場合）'!$BK73,1,0),0),0)</f>
        <v>0</v>
      </c>
      <c r="TB68" s="248">
        <f>IF(TB$19-'様式３（療養者名簿）（⑤の場合）'!$BJ73+1&lt;=15,IF(TB$19&gt;='様式３（療養者名簿）（⑤の場合）'!$BJ73,IF(TB$19&lt;='様式３（療養者名簿）（⑤の場合）'!$BK73,1,0),0),0)</f>
        <v>0</v>
      </c>
      <c r="TC68" s="248">
        <f>IF(TC$19-'様式３（療養者名簿）（⑤の場合）'!$BJ73+1&lt;=15,IF(TC$19&gt;='様式３（療養者名簿）（⑤の場合）'!$BJ73,IF(TC$19&lt;='様式３（療養者名簿）（⑤の場合）'!$BK73,1,0),0),0)</f>
        <v>0</v>
      </c>
      <c r="TD68" s="248">
        <f>IF(TD$19-'様式３（療養者名簿）（⑤の場合）'!$BJ73+1&lt;=15,IF(TD$19&gt;='様式３（療養者名簿）（⑤の場合）'!$BJ73,IF(TD$19&lt;='様式３（療養者名簿）（⑤の場合）'!$BK73,1,0),0),0)</f>
        <v>0</v>
      </c>
      <c r="TE68" s="248">
        <f>IF(TE$19-'様式３（療養者名簿）（⑤の場合）'!$BJ73+1&lt;=15,IF(TE$19&gt;='様式３（療養者名簿）（⑤の場合）'!$BJ73,IF(TE$19&lt;='様式３（療養者名簿）（⑤の場合）'!$BK73,1,0),0),0)</f>
        <v>0</v>
      </c>
      <c r="TF68" s="248">
        <f>IF(TF$19-'様式３（療養者名簿）（⑤の場合）'!$BJ73+1&lt;=15,IF(TF$19&gt;='様式３（療養者名簿）（⑤の場合）'!$BJ73,IF(TF$19&lt;='様式３（療養者名簿）（⑤の場合）'!$BK73,1,0),0),0)</f>
        <v>0</v>
      </c>
      <c r="TG68" s="248">
        <f>IF(TG$19-'様式３（療養者名簿）（⑤の場合）'!$BJ73+1&lt;=15,IF(TG$19&gt;='様式３（療養者名簿）（⑤の場合）'!$BJ73,IF(TG$19&lt;='様式３（療養者名簿）（⑤の場合）'!$BK73,1,0),0),0)</f>
        <v>0</v>
      </c>
      <c r="TH68" s="248">
        <f>IF(TH$19-'様式３（療養者名簿）（⑤の場合）'!$BJ73+1&lt;=15,IF(TH$19&gt;='様式３（療養者名簿）（⑤の場合）'!$BJ73,IF(TH$19&lt;='様式３（療養者名簿）（⑤の場合）'!$BK73,1,0),0),0)</f>
        <v>0</v>
      </c>
      <c r="TI68" s="248">
        <f>IF(TI$19-'様式３（療養者名簿）（⑤の場合）'!$BJ73+1&lt;=15,IF(TI$19&gt;='様式３（療養者名簿）（⑤の場合）'!$BJ73,IF(TI$19&lt;='様式３（療養者名簿）（⑤の場合）'!$BK73,1,0),0),0)</f>
        <v>0</v>
      </c>
      <c r="TJ68" s="248">
        <f>IF(TJ$19-'様式３（療養者名簿）（⑤の場合）'!$BJ73+1&lt;=15,IF(TJ$19&gt;='様式３（療養者名簿）（⑤の場合）'!$BJ73,IF(TJ$19&lt;='様式３（療養者名簿）（⑤の場合）'!$BK73,1,0),0),0)</f>
        <v>0</v>
      </c>
      <c r="TK68" s="248">
        <f>IF(TK$19-'様式３（療養者名簿）（⑤の場合）'!$BJ73+1&lt;=15,IF(TK$19&gt;='様式３（療養者名簿）（⑤の場合）'!$BJ73,IF(TK$19&lt;='様式３（療養者名簿）（⑤の場合）'!$BK73,1,0),0),0)</f>
        <v>0</v>
      </c>
      <c r="TL68" s="248">
        <f>IF(TL$19-'様式３（療養者名簿）（⑤の場合）'!$BJ73+1&lt;=15,IF(TL$19&gt;='様式３（療養者名簿）（⑤の場合）'!$BJ73,IF(TL$19&lt;='様式３（療養者名簿）（⑤の場合）'!$BK73,1,0),0),0)</f>
        <v>0</v>
      </c>
      <c r="TM68" s="248">
        <f>IF(TM$19-'様式３（療養者名簿）（⑤の場合）'!$BJ73+1&lt;=15,IF(TM$19&gt;='様式３（療養者名簿）（⑤の場合）'!$BJ73,IF(TM$19&lt;='様式３（療養者名簿）（⑤の場合）'!$BK73,1,0),0),0)</f>
        <v>0</v>
      </c>
      <c r="TN68" s="248">
        <f>IF(TN$19-'様式３（療養者名簿）（⑤の場合）'!$BJ73+1&lt;=15,IF(TN$19&gt;='様式３（療養者名簿）（⑤の場合）'!$BJ73,IF(TN$19&lt;='様式３（療養者名簿）（⑤の場合）'!$BK73,1,0),0),0)</f>
        <v>0</v>
      </c>
      <c r="TO68" s="248">
        <f>IF(TO$19-'様式３（療養者名簿）（⑤の場合）'!$BJ73+1&lt;=15,IF(TO$19&gt;='様式３（療養者名簿）（⑤の場合）'!$BJ73,IF(TO$19&lt;='様式３（療養者名簿）（⑤の場合）'!$BK73,1,0),0),0)</f>
        <v>0</v>
      </c>
      <c r="TP68" s="248">
        <f>IF(TP$19-'様式３（療養者名簿）（⑤の場合）'!$BJ73+1&lt;=15,IF(TP$19&gt;='様式３（療養者名簿）（⑤の場合）'!$BJ73,IF(TP$19&lt;='様式３（療養者名簿）（⑤の場合）'!$BK73,1,0),0),0)</f>
        <v>0</v>
      </c>
      <c r="TQ68" s="248">
        <f>IF(TQ$19-'様式３（療養者名簿）（⑤の場合）'!$BJ73+1&lt;=15,IF(TQ$19&gt;='様式３（療養者名簿）（⑤の場合）'!$BJ73,IF(TQ$19&lt;='様式３（療養者名簿）（⑤の場合）'!$BK73,1,0),0),0)</f>
        <v>0</v>
      </c>
      <c r="TR68" s="248">
        <f>IF(TR$19-'様式３（療養者名簿）（⑤の場合）'!$BJ73+1&lt;=15,IF(TR$19&gt;='様式３（療養者名簿）（⑤の場合）'!$BJ73,IF(TR$19&lt;='様式３（療養者名簿）（⑤の場合）'!$BK73,1,0),0),0)</f>
        <v>0</v>
      </c>
      <c r="TS68" s="248">
        <f>IF(TS$19-'様式３（療養者名簿）（⑤の場合）'!$BJ73+1&lt;=15,IF(TS$19&gt;='様式３（療養者名簿）（⑤の場合）'!$BJ73,IF(TS$19&lt;='様式３（療養者名簿）（⑤の場合）'!$BK73,1,0),0),0)</f>
        <v>0</v>
      </c>
      <c r="TT68" s="248">
        <f>IF(TT$19-'様式３（療養者名簿）（⑤の場合）'!$BJ73+1&lt;=15,IF(TT$19&gt;='様式３（療養者名簿）（⑤の場合）'!$BJ73,IF(TT$19&lt;='様式３（療養者名簿）（⑤の場合）'!$BK73,1,0),0),0)</f>
        <v>0</v>
      </c>
      <c r="TU68" s="248">
        <f>IF(TU$19-'様式３（療養者名簿）（⑤の場合）'!$BJ73+1&lt;=15,IF(TU$19&gt;='様式３（療養者名簿）（⑤の場合）'!$BJ73,IF(TU$19&lt;='様式３（療養者名簿）（⑤の場合）'!$BK73,1,0),0),0)</f>
        <v>0</v>
      </c>
      <c r="TV68" s="248">
        <f>IF(TV$19-'様式３（療養者名簿）（⑤の場合）'!$BJ73+1&lt;=15,IF(TV$19&gt;='様式３（療養者名簿）（⑤の場合）'!$BJ73,IF(TV$19&lt;='様式３（療養者名簿）（⑤の場合）'!$BK73,1,0),0),0)</f>
        <v>0</v>
      </c>
      <c r="TW68" s="248">
        <f>IF(TW$19-'様式３（療養者名簿）（⑤の場合）'!$BJ73+1&lt;=15,IF(TW$19&gt;='様式３（療養者名簿）（⑤の場合）'!$BJ73,IF(TW$19&lt;='様式３（療養者名簿）（⑤の場合）'!$BK73,1,0),0),0)</f>
        <v>0</v>
      </c>
      <c r="TX68" s="248">
        <f>IF(TX$19-'様式３（療養者名簿）（⑤の場合）'!$BJ73+1&lt;=15,IF(TX$19&gt;='様式３（療養者名簿）（⑤の場合）'!$BJ73,IF(TX$19&lt;='様式３（療養者名簿）（⑤の場合）'!$BK73,1,0),0),0)</f>
        <v>0</v>
      </c>
      <c r="TY68" s="248">
        <f>IF(TY$19-'様式３（療養者名簿）（⑤の場合）'!$BJ73+1&lt;=15,IF(TY$19&gt;='様式３（療養者名簿）（⑤の場合）'!$BJ73,IF(TY$19&lt;='様式３（療養者名簿）（⑤の場合）'!$BK73,1,0),0),0)</f>
        <v>0</v>
      </c>
      <c r="TZ68" s="248">
        <f>IF(TZ$19-'様式３（療養者名簿）（⑤の場合）'!$BJ73+1&lt;=15,IF(TZ$19&gt;='様式３（療養者名簿）（⑤の場合）'!$BJ73,IF(TZ$19&lt;='様式３（療養者名簿）（⑤の場合）'!$BK73,1,0),0),0)</f>
        <v>0</v>
      </c>
      <c r="UA68" s="248">
        <f>IF(UA$19-'様式３（療養者名簿）（⑤の場合）'!$BJ73+1&lt;=15,IF(UA$19&gt;='様式３（療養者名簿）（⑤の場合）'!$BJ73,IF(UA$19&lt;='様式３（療養者名簿）（⑤の場合）'!$BK73,1,0),0),0)</f>
        <v>0</v>
      </c>
      <c r="UB68" s="248">
        <f>IF(UB$19-'様式３（療養者名簿）（⑤の場合）'!$BJ73+1&lt;=15,IF(UB$19&gt;='様式３（療養者名簿）（⑤の場合）'!$BJ73,IF(UB$19&lt;='様式３（療養者名簿）（⑤の場合）'!$BK73,1,0),0),0)</f>
        <v>0</v>
      </c>
      <c r="UC68" s="248">
        <f>IF(UC$19-'様式３（療養者名簿）（⑤の場合）'!$BJ73+1&lt;=15,IF(UC$19&gt;='様式３（療養者名簿）（⑤の場合）'!$BJ73,IF(UC$19&lt;='様式３（療養者名簿）（⑤の場合）'!$BK73,1,0),0),0)</f>
        <v>0</v>
      </c>
      <c r="UD68" s="372">
        <f>IF(UD$19-'様式３（療養者名簿）（⑤の場合）'!$BJ73+1&lt;=15,IF(UD$19&gt;='様式３（療養者名簿）（⑤の場合）'!$BJ73,IF(UD$19&lt;='様式３（療養者名簿）（⑤の場合）'!$BK73,1,0),0),0)</f>
        <v>0</v>
      </c>
      <c r="UE68" s="372">
        <f>IF(UE$19-'様式３（療養者名簿）（⑤の場合）'!$BJ73+1&lt;=15,IF(UE$19&gt;='様式３（療養者名簿）（⑤の場合）'!$BJ73,IF(UE$19&lt;='様式３（療養者名簿）（⑤の場合）'!$BK73,1,0),0),0)</f>
        <v>0</v>
      </c>
      <c r="UF68" s="372">
        <f>IF(UF$19-'様式３（療養者名簿）（⑤の場合）'!$BJ73+1&lt;=15,IF(UF$19&gt;='様式３（療養者名簿）（⑤の場合）'!$BJ73,IF(UF$19&lt;='様式３（療養者名簿）（⑤の場合）'!$BK73,1,0),0),0)</f>
        <v>0</v>
      </c>
      <c r="UG68" s="372">
        <f>IF(UG$19-'様式３（療養者名簿）（⑤の場合）'!$BJ73+1&lt;=15,IF(UG$19&gt;='様式３（療養者名簿）（⑤の場合）'!$BJ73,IF(UG$19&lt;='様式３（療養者名簿）（⑤の場合）'!$BK73,1,0),0),0)</f>
        <v>0</v>
      </c>
      <c r="UH68" s="372">
        <f>IF(UH$19-'様式３（療養者名簿）（⑤の場合）'!$BJ73+1&lt;=15,IF(UH$19&gt;='様式３（療養者名簿）（⑤の場合）'!$BJ73,IF(UH$19&lt;='様式３（療養者名簿）（⑤の場合）'!$BK73,1,0),0),0)</f>
        <v>0</v>
      </c>
      <c r="UI68" s="372">
        <f>IF(UI$19-'様式３（療養者名簿）（⑤の場合）'!$BJ73+1&lt;=15,IF(UI$19&gt;='様式３（療養者名簿）（⑤の場合）'!$BJ73,IF(UI$19&lt;='様式３（療養者名簿）（⑤の場合）'!$BK73,1,0),0),0)</f>
        <v>0</v>
      </c>
      <c r="UJ68" s="372">
        <f>IF(UJ$19-'様式３（療養者名簿）（⑤の場合）'!$BJ73+1&lt;=15,IF(UJ$19&gt;='様式３（療養者名簿）（⑤の場合）'!$BJ73,IF(UJ$19&lt;='様式３（療養者名簿）（⑤の場合）'!$BK73,1,0),0),0)</f>
        <v>0</v>
      </c>
      <c r="UK68" s="372">
        <f>IF(UK$19-'様式３（療養者名簿）（⑤の場合）'!$BJ73+1&lt;=15,IF(UK$19&gt;='様式３（療養者名簿）（⑤の場合）'!$BJ73,IF(UK$19&lt;='様式３（療養者名簿）（⑤の場合）'!$BK73,1,0),0),0)</f>
        <v>0</v>
      </c>
      <c r="UL68" s="372">
        <f>IF(UL$19-'様式３（療養者名簿）（⑤の場合）'!$BJ73+1&lt;=15,IF(UL$19&gt;='様式３（療養者名簿）（⑤の場合）'!$BJ73,IF(UL$19&lt;='様式３（療養者名簿）（⑤の場合）'!$BK73,1,0),0),0)</f>
        <v>0</v>
      </c>
      <c r="UM68" s="372">
        <f>IF(UM$19-'様式３（療養者名簿）（⑤の場合）'!$BJ73+1&lt;=15,IF(UM$19&gt;='様式３（療養者名簿）（⑤の場合）'!$BJ73,IF(UM$19&lt;='様式３（療養者名簿）（⑤の場合）'!$BK73,1,0),0),0)</f>
        <v>0</v>
      </c>
      <c r="UN68" s="372">
        <f>IF(UN$19-'様式３（療養者名簿）（⑤の場合）'!$BJ73+1&lt;=15,IF(UN$19&gt;='様式３（療養者名簿）（⑤の場合）'!$BJ73,IF(UN$19&lt;='様式３（療養者名簿）（⑤の場合）'!$BK73,1,0),0),0)</f>
        <v>0</v>
      </c>
      <c r="UO68" s="372">
        <f>IF(UO$19-'様式３（療養者名簿）（⑤の場合）'!$BJ73+1&lt;=15,IF(UO$19&gt;='様式３（療養者名簿）（⑤の場合）'!$BJ73,IF(UO$19&lt;='様式３（療養者名簿）（⑤の場合）'!$BK73,1,0),0),0)</f>
        <v>0</v>
      </c>
      <c r="UP68" s="372">
        <f>IF(UP$19-'様式３（療養者名簿）（⑤の場合）'!$BJ73+1&lt;=15,IF(UP$19&gt;='様式３（療養者名簿）（⑤の場合）'!$BJ73,IF(UP$19&lt;='様式３（療養者名簿）（⑤の場合）'!$BK73,1,0),0),0)</f>
        <v>0</v>
      </c>
      <c r="UQ68" s="372">
        <f>IF(UQ$19-'様式３（療養者名簿）（⑤の場合）'!$BJ73+1&lt;=15,IF(UQ$19&gt;='様式３（療養者名簿）（⑤の場合）'!$BJ73,IF(UQ$19&lt;='様式３（療養者名簿）（⑤の場合）'!$BK73,1,0),0),0)</f>
        <v>0</v>
      </c>
      <c r="UR68" s="372">
        <f>IF(UR$19-'様式３（療養者名簿）（⑤の場合）'!$BJ73+1&lt;=15,IF(UR$19&gt;='様式３（療養者名簿）（⑤の場合）'!$BJ73,IF(UR$19&lt;='様式３（療養者名簿）（⑤の場合）'!$BK73,1,0),0),0)</f>
        <v>0</v>
      </c>
      <c r="US68" s="372">
        <f>IF(US$19-'様式３（療養者名簿）（⑤の場合）'!$BJ73+1&lt;=15,IF(US$19&gt;='様式３（療養者名簿）（⑤の場合）'!$BJ73,IF(US$19&lt;='様式３（療養者名簿）（⑤の場合）'!$BK73,1,0),0),0)</f>
        <v>0</v>
      </c>
      <c r="UT68" s="372">
        <f>IF(UT$19-'様式３（療養者名簿）（⑤の場合）'!$BJ73+1&lt;=15,IF(UT$19&gt;='様式３（療養者名簿）（⑤の場合）'!$BJ73,IF(UT$19&lt;='様式３（療養者名簿）（⑤の場合）'!$BK73,1,0),0),0)</f>
        <v>0</v>
      </c>
      <c r="UU68" s="372">
        <f>IF(UU$19-'様式３（療養者名簿）（⑤の場合）'!$BJ73+1&lt;=15,IF(UU$19&gt;='様式３（療養者名簿）（⑤の場合）'!$BJ73,IF(UU$19&lt;='様式３（療養者名簿）（⑤の場合）'!$BK73,1,0),0),0)</f>
        <v>0</v>
      </c>
      <c r="UV68" s="372">
        <f>IF(UV$19-'様式３（療養者名簿）（⑤の場合）'!$BJ73+1&lt;=15,IF(UV$19&gt;='様式３（療養者名簿）（⑤の場合）'!$BJ73,IF(UV$19&lt;='様式３（療養者名簿）（⑤の場合）'!$BK73,1,0),0),0)</f>
        <v>0</v>
      </c>
      <c r="UW68" s="372">
        <f>IF(UW$19-'様式３（療養者名簿）（⑤の場合）'!$BJ73+1&lt;=15,IF(UW$19&gt;='様式３（療養者名簿）（⑤の場合）'!$BJ73,IF(UW$19&lt;='様式３（療養者名簿）（⑤の場合）'!$BK73,1,0),0),0)</f>
        <v>0</v>
      </c>
      <c r="UX68" s="372">
        <f>IF(UX$19-'様式３（療養者名簿）（⑤の場合）'!$BJ73+1&lt;=15,IF(UX$19&gt;='様式３（療養者名簿）（⑤の場合）'!$BJ73,IF(UX$19&lt;='様式３（療養者名簿）（⑤の場合）'!$BK73,1,0),0),0)</f>
        <v>0</v>
      </c>
      <c r="UY68" s="372">
        <f>IF(UY$19-'様式３（療養者名簿）（⑤の場合）'!$BJ73+1&lt;=15,IF(UY$19&gt;='様式３（療養者名簿）（⑤の場合）'!$BJ73,IF(UY$19&lt;='様式３（療養者名簿）（⑤の場合）'!$BK73,1,0),0),0)</f>
        <v>0</v>
      </c>
      <c r="UZ68" s="372">
        <f>IF(UZ$19-'様式３（療養者名簿）（⑤の場合）'!$BJ73+1&lt;=15,IF(UZ$19&gt;='様式３（療養者名簿）（⑤の場合）'!$BJ73,IF(UZ$19&lt;='様式３（療養者名簿）（⑤の場合）'!$BK73,1,0),0),0)</f>
        <v>0</v>
      </c>
      <c r="VA68" s="372">
        <f>IF(VA$19-'様式３（療養者名簿）（⑤の場合）'!$BJ73+1&lt;=15,IF(VA$19&gt;='様式３（療養者名簿）（⑤の場合）'!$BJ73,IF(VA$19&lt;='様式３（療養者名簿）（⑤の場合）'!$BK73,1,0),0),0)</f>
        <v>0</v>
      </c>
      <c r="VB68" s="372">
        <f>IF(VB$19-'様式３（療養者名簿）（⑤の場合）'!$BJ73+1&lt;=15,IF(VB$19&gt;='様式３（療養者名簿）（⑤の場合）'!$BJ73,IF(VB$19&lt;='様式３（療養者名簿）（⑤の場合）'!$BK73,1,0),0),0)</f>
        <v>0</v>
      </c>
      <c r="VC68" s="372">
        <f>IF(VC$19-'様式３（療養者名簿）（⑤の場合）'!$BJ73+1&lt;=15,IF(VC$19&gt;='様式３（療養者名簿）（⑤の場合）'!$BJ73,IF(VC$19&lt;='様式３（療養者名簿）（⑤の場合）'!$BK73,1,0),0),0)</f>
        <v>0</v>
      </c>
      <c r="VD68" s="372">
        <f>IF(VD$19-'様式３（療養者名簿）（⑤の場合）'!$BJ73+1&lt;=15,IF(VD$19&gt;='様式３（療養者名簿）（⑤の場合）'!$BJ73,IF(VD$19&lt;='様式３（療養者名簿）（⑤の場合）'!$BK73,1,0),0),0)</f>
        <v>0</v>
      </c>
      <c r="VE68" s="372">
        <f>IF(VE$19-'様式３（療養者名簿）（⑤の場合）'!$BJ73+1&lt;=15,IF(VE$19&gt;='様式３（療養者名簿）（⑤の場合）'!$BJ73,IF(VE$19&lt;='様式３（療養者名簿）（⑤の場合）'!$BK73,1,0),0),0)</f>
        <v>0</v>
      </c>
      <c r="VF68" s="372">
        <f>IF(VF$19-'様式３（療養者名簿）（⑤の場合）'!$BJ73+1&lt;=15,IF(VF$19&gt;='様式３（療養者名簿）（⑤の場合）'!$BJ73,IF(VF$19&lt;='様式３（療養者名簿）（⑤の場合）'!$BK73,1,0),0),0)</f>
        <v>0</v>
      </c>
      <c r="VG68" s="372">
        <f>IF(VG$19-'様式３（療養者名簿）（⑤の場合）'!$BJ73+1&lt;=15,IF(VG$19&gt;='様式３（療養者名簿）（⑤の場合）'!$BJ73,IF(VG$19&lt;='様式３（療養者名簿）（⑤の場合）'!$BK73,1,0),0),0)</f>
        <v>0</v>
      </c>
      <c r="VH68" s="372">
        <f>IF(VH$19-'様式３（療養者名簿）（⑤の場合）'!$BJ73+1&lt;=15,IF(VH$19&gt;='様式３（療養者名簿）（⑤の場合）'!$BJ73,IF(VH$19&lt;='様式３（療養者名簿）（⑤の場合）'!$BK73,1,0),0),0)</f>
        <v>0</v>
      </c>
      <c r="VI68" s="372">
        <f>IF(VI$19-'様式３（療養者名簿）（⑤の場合）'!$BJ73+1&lt;=15,IF(VI$19&gt;='様式３（療養者名簿）（⑤の場合）'!$BJ73,IF(VI$19&lt;='様式３（療養者名簿）（⑤の場合）'!$BK73,1,0),0),0)</f>
        <v>0</v>
      </c>
      <c r="VJ68" s="372">
        <f>IF(VJ$19-'様式３（療養者名簿）（⑤の場合）'!$BJ73+1&lt;=15,IF(VJ$19&gt;='様式３（療養者名簿）（⑤の場合）'!$BJ73,IF(VJ$19&lt;='様式３（療養者名簿）（⑤の場合）'!$BK73,1,0),0),0)</f>
        <v>0</v>
      </c>
      <c r="VK68" s="372">
        <f>IF(VK$19-'様式３（療養者名簿）（⑤の場合）'!$BJ73+1&lt;=15,IF(VK$19&gt;='様式３（療養者名簿）（⑤の場合）'!$BJ73,IF(VK$19&lt;='様式３（療養者名簿）（⑤の場合）'!$BK73,1,0),0),0)</f>
        <v>0</v>
      </c>
      <c r="VL68" s="372">
        <f>IF(VL$19-'様式３（療養者名簿）（⑤の場合）'!$BJ73+1&lt;=15,IF(VL$19&gt;='様式３（療養者名簿）（⑤の場合）'!$BJ73,IF(VL$19&lt;='様式３（療養者名簿）（⑤の場合）'!$BK73,1,0),0),0)</f>
        <v>0</v>
      </c>
      <c r="VM68" s="372">
        <f>IF(VM$19-'様式３（療養者名簿）（⑤の場合）'!$BJ73+1&lt;=15,IF(VM$19&gt;='様式３（療養者名簿）（⑤の場合）'!$BJ73,IF(VM$19&lt;='様式３（療養者名簿）（⑤の場合）'!$BK73,1,0),0),0)</f>
        <v>0</v>
      </c>
      <c r="VN68" s="372">
        <f>IF(VN$19-'様式３（療養者名簿）（⑤の場合）'!$BJ73+1&lt;=15,IF(VN$19&gt;='様式３（療養者名簿）（⑤の場合）'!$BJ73,IF(VN$19&lt;='様式３（療養者名簿）（⑤の場合）'!$BK73,1,0),0),0)</f>
        <v>0</v>
      </c>
      <c r="VO68" s="372">
        <f>IF(VO$19-'様式３（療養者名簿）（⑤の場合）'!$BJ73+1&lt;=15,IF(VO$19&gt;='様式３（療養者名簿）（⑤の場合）'!$BJ73,IF(VO$19&lt;='様式３（療養者名簿）（⑤の場合）'!$BK73,1,0),0),0)</f>
        <v>0</v>
      </c>
      <c r="VP68" s="372">
        <f>IF(VP$19-'様式３（療養者名簿）（⑤の場合）'!$BJ73+1&lt;=15,IF(VP$19&gt;='様式３（療養者名簿）（⑤の場合）'!$BJ73,IF(VP$19&lt;='様式３（療養者名簿）（⑤の場合）'!$BK73,1,0),0),0)</f>
        <v>0</v>
      </c>
      <c r="VQ68" s="372">
        <f>IF(VQ$19-'様式３（療養者名簿）（⑤の場合）'!$BJ73+1&lt;=15,IF(VQ$19&gt;='様式３（療養者名簿）（⑤の場合）'!$BJ73,IF(VQ$19&lt;='様式３（療養者名簿）（⑤の場合）'!$BK73,1,0),0),0)</f>
        <v>0</v>
      </c>
      <c r="VR68" s="372">
        <f>IF(VR$19-'様式３（療養者名簿）（⑤の場合）'!$BJ73+1&lt;=15,IF(VR$19&gt;='様式３（療養者名簿）（⑤の場合）'!$BJ73,IF(VR$19&lt;='様式３（療養者名簿）（⑤の場合）'!$BK73,1,0),0),0)</f>
        <v>0</v>
      </c>
      <c r="VS68" s="372">
        <f>IF(VS$19-'様式３（療養者名簿）（⑤の場合）'!$BJ73+1&lt;=15,IF(VS$19&gt;='様式３（療養者名簿）（⑤の場合）'!$BJ73,IF(VS$19&lt;='様式３（療養者名簿）（⑤の場合）'!$BK73,1,0),0),0)</f>
        <v>0</v>
      </c>
      <c r="VT68" s="372">
        <f>IF(VT$19-'様式３（療養者名簿）（⑤の場合）'!$BJ73+1&lt;=15,IF(VT$19&gt;='様式３（療養者名簿）（⑤の場合）'!$BJ73,IF(VT$19&lt;='様式３（療養者名簿）（⑤の場合）'!$BK73,1,0),0),0)</f>
        <v>0</v>
      </c>
      <c r="VU68" s="372">
        <f>IF(VU$19-'様式３（療養者名簿）（⑤の場合）'!$BJ73+1&lt;=15,IF(VU$19&gt;='様式３（療養者名簿）（⑤の場合）'!$BJ73,IF(VU$19&lt;='様式３（療養者名簿）（⑤の場合）'!$BK73,1,0),0),0)</f>
        <v>0</v>
      </c>
      <c r="VV68" s="372">
        <f>IF(VV$19-'様式３（療養者名簿）（⑤の場合）'!$BJ73+1&lt;=15,IF(VV$19&gt;='様式３（療養者名簿）（⑤の場合）'!$BJ73,IF(VV$19&lt;='様式３（療養者名簿）（⑤の場合）'!$BK73,1,0),0),0)</f>
        <v>0</v>
      </c>
      <c r="VW68" s="372">
        <f>IF(VW$19-'様式３（療養者名簿）（⑤の場合）'!$BJ73+1&lt;=15,IF(VW$19&gt;='様式３（療養者名簿）（⑤の場合）'!$BJ73,IF(VW$19&lt;='様式３（療養者名簿）（⑤の場合）'!$BK73,1,0),0),0)</f>
        <v>0</v>
      </c>
      <c r="VX68" s="372">
        <f>IF(VX$19-'様式３（療養者名簿）（⑤の場合）'!$BJ73+1&lt;=15,IF(VX$19&gt;='様式３（療養者名簿）（⑤の場合）'!$BJ73,IF(VX$19&lt;='様式３（療養者名簿）（⑤の場合）'!$BK73,1,0),0),0)</f>
        <v>0</v>
      </c>
      <c r="VY68" s="372">
        <f>IF(VY$19-'様式３（療養者名簿）（⑤の場合）'!$BJ73+1&lt;=15,IF(VY$19&gt;='様式３（療養者名簿）（⑤の場合）'!$BJ73,IF(VY$19&lt;='様式３（療養者名簿）（⑤の場合）'!$BK73,1,0),0),0)</f>
        <v>0</v>
      </c>
      <c r="VZ68" s="372">
        <f>IF(VZ$19-'様式３（療養者名簿）（⑤の場合）'!$BJ73+1&lt;=15,IF(VZ$19&gt;='様式３（療養者名簿）（⑤の場合）'!$BJ73,IF(VZ$19&lt;='様式３（療養者名簿）（⑤の場合）'!$BK73,1,0),0),0)</f>
        <v>0</v>
      </c>
      <c r="WA68" s="372">
        <f>IF(WA$19-'様式３（療養者名簿）（⑤の場合）'!$BJ73+1&lt;=15,IF(WA$19&gt;='様式３（療養者名簿）（⑤の場合）'!$BJ73,IF(WA$19&lt;='様式３（療養者名簿）（⑤の場合）'!$BK73,1,0),0),0)</f>
        <v>0</v>
      </c>
      <c r="WB68" s="372">
        <f>IF(WB$19-'様式３（療養者名簿）（⑤の場合）'!$BJ73+1&lt;=15,IF(WB$19&gt;='様式３（療養者名簿）（⑤の場合）'!$BJ73,IF(WB$19&lt;='様式３（療養者名簿）（⑤の場合）'!$BK73,1,0),0),0)</f>
        <v>0</v>
      </c>
      <c r="WC68" s="372">
        <f>IF(WC$19-'様式３（療養者名簿）（⑤の場合）'!$BJ73+1&lt;=15,IF(WC$19&gt;='様式３（療養者名簿）（⑤の場合）'!$BJ73,IF(WC$19&lt;='様式３（療養者名簿）（⑤の場合）'!$BK73,1,0),0),0)</f>
        <v>0</v>
      </c>
      <c r="WD68" s="372">
        <f>IF(WD$19-'様式３（療養者名簿）（⑤の場合）'!$BJ73+1&lt;=15,IF(WD$19&gt;='様式３（療養者名簿）（⑤の場合）'!$BJ73,IF(WD$19&lt;='様式３（療養者名簿）（⑤の場合）'!$BK73,1,0),0),0)</f>
        <v>0</v>
      </c>
      <c r="WE68" s="372">
        <f>IF(WE$19-'様式３（療養者名簿）（⑤の場合）'!$BJ73+1&lt;=15,IF(WE$19&gt;='様式３（療養者名簿）（⑤の場合）'!$BJ73,IF(WE$19&lt;='様式３（療養者名簿）（⑤の場合）'!$BK73,1,0),0),0)</f>
        <v>0</v>
      </c>
      <c r="WF68" s="372">
        <f>IF(WF$19-'様式３（療養者名簿）（⑤の場合）'!$BJ73+1&lt;=15,IF(WF$19&gt;='様式３（療養者名簿）（⑤の場合）'!$BJ73,IF(WF$19&lt;='様式３（療養者名簿）（⑤の場合）'!$BK73,1,0),0),0)</f>
        <v>0</v>
      </c>
      <c r="WG68" s="372">
        <f>IF(WG$19-'様式３（療養者名簿）（⑤の場合）'!$BJ73+1&lt;=15,IF(WG$19&gt;='様式３（療養者名簿）（⑤の場合）'!$BJ73,IF(WG$19&lt;='様式３（療養者名簿）（⑤の場合）'!$BK73,1,0),0),0)</f>
        <v>0</v>
      </c>
      <c r="WH68" s="372">
        <f>IF(WH$19-'様式３（療養者名簿）（⑤の場合）'!$BJ73+1&lt;=15,IF(WH$19&gt;='様式３（療養者名簿）（⑤の場合）'!$BJ73,IF(WH$19&lt;='様式３（療養者名簿）（⑤の場合）'!$BK73,1,0),0),0)</f>
        <v>0</v>
      </c>
      <c r="WI68" s="372">
        <f>IF(WI$19-'様式３（療養者名簿）（⑤の場合）'!$BJ73+1&lt;=15,IF(WI$19&gt;='様式３（療養者名簿）（⑤の場合）'!$BJ73,IF(WI$19&lt;='様式３（療養者名簿）（⑤の場合）'!$BK73,1,0),0),0)</f>
        <v>0</v>
      </c>
      <c r="WJ68" s="372">
        <f>IF(WJ$19-'様式３（療養者名簿）（⑤の場合）'!$BJ73+1&lt;=15,IF(WJ$19&gt;='様式３（療養者名簿）（⑤の場合）'!$BJ73,IF(WJ$19&lt;='様式３（療養者名簿）（⑤の場合）'!$BK73,1,0),0),0)</f>
        <v>0</v>
      </c>
      <c r="WK68" s="372">
        <f>IF(WK$19-'様式３（療養者名簿）（⑤の場合）'!$BJ73+1&lt;=15,IF(WK$19&gt;='様式３（療養者名簿）（⑤の場合）'!$BJ73,IF(WK$19&lt;='様式３（療養者名簿）（⑤の場合）'!$BK73,1,0),0),0)</f>
        <v>0</v>
      </c>
      <c r="WL68" s="372">
        <f>IF(WL$19-'様式３（療養者名簿）（⑤の場合）'!$BJ73+1&lt;=15,IF(WL$19&gt;='様式３（療養者名簿）（⑤の場合）'!$BJ73,IF(WL$19&lt;='様式３（療養者名簿）（⑤の場合）'!$BK73,1,0),0),0)</f>
        <v>0</v>
      </c>
      <c r="WM68" s="372">
        <f>IF(WM$19-'様式３（療養者名簿）（⑤の場合）'!$BJ73+1&lt;=15,IF(WM$19&gt;='様式３（療養者名簿）（⑤の場合）'!$BJ73,IF(WM$19&lt;='様式３（療養者名簿）（⑤の場合）'!$BK73,1,0),0),0)</f>
        <v>0</v>
      </c>
      <c r="WN68" s="372">
        <f>IF(WN$19-'様式３（療養者名簿）（⑤の場合）'!$BJ73+1&lt;=15,IF(WN$19&gt;='様式３（療養者名簿）（⑤の場合）'!$BJ73,IF(WN$19&lt;='様式３（療養者名簿）（⑤の場合）'!$BK73,1,0),0),0)</f>
        <v>0</v>
      </c>
      <c r="WO68" s="372">
        <f>IF(WO$19-'様式３（療養者名簿）（⑤の場合）'!$BJ73+1&lt;=15,IF(WO$19&gt;='様式３（療養者名簿）（⑤の場合）'!$BJ73,IF(WO$19&lt;='様式３（療養者名簿）（⑤の場合）'!$BK73,1,0),0),0)</f>
        <v>0</v>
      </c>
      <c r="WP68" s="372">
        <f>IF(WP$19-'様式３（療養者名簿）（⑤の場合）'!$BJ73+1&lt;=15,IF(WP$19&gt;='様式３（療養者名簿）（⑤の場合）'!$BJ73,IF(WP$19&lt;='様式３（療養者名簿）（⑤の場合）'!$BK73,1,0),0),0)</f>
        <v>0</v>
      </c>
      <c r="WQ68" s="372">
        <f>IF(WQ$19-'様式３（療養者名簿）（⑤の場合）'!$BJ73+1&lt;=15,IF(WQ$19&gt;='様式３（療養者名簿）（⑤の場合）'!$BJ73,IF(WQ$19&lt;='様式３（療養者名簿）（⑤の場合）'!$BK73,1,0),0),0)</f>
        <v>0</v>
      </c>
      <c r="WR68" s="372">
        <f>IF(WR$19-'様式３（療養者名簿）（⑤の場合）'!$BJ73+1&lt;=15,IF(WR$19&gt;='様式３（療養者名簿）（⑤の場合）'!$BJ73,IF(WR$19&lt;='様式３（療養者名簿）（⑤の場合）'!$BK73,1,0),0),0)</f>
        <v>0</v>
      </c>
      <c r="WS68" s="372">
        <f>IF(WS$19-'様式３（療養者名簿）（⑤の場合）'!$BJ73+1&lt;=15,IF(WS$19&gt;='様式３（療養者名簿）（⑤の場合）'!$BJ73,IF(WS$19&lt;='様式３（療養者名簿）（⑤の場合）'!$BK73,1,0),0),0)</f>
        <v>0</v>
      </c>
      <c r="WT68" s="372">
        <f>IF(WT$19-'様式３（療養者名簿）（⑤の場合）'!$BJ73+1&lt;=15,IF(WT$19&gt;='様式３（療養者名簿）（⑤の場合）'!$BJ73,IF(WT$19&lt;='様式３（療養者名簿）（⑤の場合）'!$BK73,1,0),0),0)</f>
        <v>0</v>
      </c>
      <c r="WU68" s="372">
        <f>IF(WU$19-'様式３（療養者名簿）（⑤の場合）'!$BJ73+1&lt;=15,IF(WU$19&gt;='様式３（療養者名簿）（⑤の場合）'!$BJ73,IF(WU$19&lt;='様式３（療養者名簿）（⑤の場合）'!$BK73,1,0),0),0)</f>
        <v>0</v>
      </c>
      <c r="WV68" s="372">
        <f>IF(WV$19-'様式３（療養者名簿）（⑤の場合）'!$BJ73+1&lt;=15,IF(WV$19&gt;='様式３（療養者名簿）（⑤の場合）'!$BJ73,IF(WV$19&lt;='様式３（療養者名簿）（⑤の場合）'!$BK73,1,0),0),0)</f>
        <v>0</v>
      </c>
      <c r="WW68" s="372">
        <f>IF(WW$19-'様式３（療養者名簿）（⑤の場合）'!$BJ73+1&lt;=15,IF(WW$19&gt;='様式３（療養者名簿）（⑤の場合）'!$BJ73,IF(WW$19&lt;='様式３（療養者名簿）（⑤の場合）'!$BK73,1,0),0),0)</f>
        <v>0</v>
      </c>
      <c r="WX68" s="372">
        <f>IF(WX$19-'様式３（療養者名簿）（⑤の場合）'!$BJ73+1&lt;=15,IF(WX$19&gt;='様式３（療養者名簿）（⑤の場合）'!$BJ73,IF(WX$19&lt;='様式３（療養者名簿）（⑤の場合）'!$BK73,1,0),0),0)</f>
        <v>0</v>
      </c>
      <c r="WY68" s="372">
        <f>IF(WY$19-'様式３（療養者名簿）（⑤の場合）'!$BJ73+1&lt;=15,IF(WY$19&gt;='様式３（療養者名簿）（⑤の場合）'!$BJ73,IF(WY$19&lt;='様式３（療養者名簿）（⑤の場合）'!$BK73,1,0),0),0)</f>
        <v>0</v>
      </c>
      <c r="WZ68" s="372">
        <f>IF(WZ$19-'様式３（療養者名簿）（⑤の場合）'!$BJ73+1&lt;=15,IF(WZ$19&gt;='様式３（療養者名簿）（⑤の場合）'!$BJ73,IF(WZ$19&lt;='様式３（療養者名簿）（⑤の場合）'!$BK73,1,0),0),0)</f>
        <v>0</v>
      </c>
      <c r="XA68" s="372">
        <f>IF(XA$19-'様式３（療養者名簿）（⑤の場合）'!$BJ73+1&lt;=15,IF(XA$19&gt;='様式３（療養者名簿）（⑤の場合）'!$BJ73,IF(XA$19&lt;='様式３（療養者名簿）（⑤の場合）'!$BK73,1,0),0),0)</f>
        <v>0</v>
      </c>
      <c r="XB68" s="372">
        <f>IF(XB$19-'様式３（療養者名簿）（⑤の場合）'!$BJ73+1&lt;=15,IF(XB$19&gt;='様式３（療養者名簿）（⑤の場合）'!$BJ73,IF(XB$19&lt;='様式３（療養者名簿）（⑤の場合）'!$BK73,1,0),0),0)</f>
        <v>0</v>
      </c>
      <c r="XC68" s="372">
        <f>IF(XC$19-'様式３（療養者名簿）（⑤の場合）'!$BJ73+1&lt;=15,IF(XC$19&gt;='様式３（療養者名簿）（⑤の場合）'!$BJ73,IF(XC$19&lt;='様式３（療養者名簿）（⑤の場合）'!$BK73,1,0),0),0)</f>
        <v>0</v>
      </c>
      <c r="XD68" s="372">
        <f>IF(XD$19-'様式３（療養者名簿）（⑤の場合）'!$BJ73+1&lt;=15,IF(XD$19&gt;='様式３（療養者名簿）（⑤の場合）'!$BJ73,IF(XD$19&lt;='様式３（療養者名簿）（⑤の場合）'!$BK73,1,0),0),0)</f>
        <v>0</v>
      </c>
      <c r="XE68" s="372">
        <f>IF(XE$19-'様式３（療養者名簿）（⑤の場合）'!$BJ73+1&lt;=15,IF(XE$19&gt;='様式３（療養者名簿）（⑤の場合）'!$BJ73,IF(XE$19&lt;='様式３（療養者名簿）（⑤の場合）'!$BK73,1,0),0),0)</f>
        <v>0</v>
      </c>
      <c r="XF68" s="372">
        <f>IF(XF$19-'様式３（療養者名簿）（⑤の場合）'!$BJ73+1&lt;=15,IF(XF$19&gt;='様式３（療養者名簿）（⑤の場合）'!$BJ73,IF(XF$19&lt;='様式３（療養者名簿）（⑤の場合）'!$BK73,1,0),0),0)</f>
        <v>0</v>
      </c>
      <c r="XG68" s="372">
        <f>IF(XG$19-'様式３（療養者名簿）（⑤の場合）'!$BJ73+1&lt;=15,IF(XG$19&gt;='様式３（療養者名簿）（⑤の場合）'!$BJ73,IF(XG$19&lt;='様式３（療養者名簿）（⑤の場合）'!$BK73,1,0),0),0)</f>
        <v>0</v>
      </c>
      <c r="XH68" s="372">
        <f>IF(XH$19-'様式３（療養者名簿）（⑤の場合）'!$BJ73+1&lt;=15,IF(XH$19&gt;='様式３（療養者名簿）（⑤の場合）'!$BJ73,IF(XH$19&lt;='様式３（療養者名簿）（⑤の場合）'!$BK73,1,0),0),0)</f>
        <v>0</v>
      </c>
      <c r="XI68" s="372">
        <f>IF(XI$19-'様式３（療養者名簿）（⑤の場合）'!$BJ73+1&lt;=15,IF(XI$19&gt;='様式３（療養者名簿）（⑤の場合）'!$BJ73,IF(XI$19&lt;='様式３（療養者名簿）（⑤の場合）'!$BK73,1,0),0),0)</f>
        <v>0</v>
      </c>
      <c r="XJ68" s="372">
        <f>IF(XJ$19-'様式３（療養者名簿）（⑤の場合）'!$BJ73+1&lt;=15,IF(XJ$19&gt;='様式３（療養者名簿）（⑤の場合）'!$BJ73,IF(XJ$19&lt;='様式３（療養者名簿）（⑤の場合）'!$BK73,1,0),0),0)</f>
        <v>0</v>
      </c>
      <c r="XK68" s="372">
        <f>IF(XK$19-'様式３（療養者名簿）（⑤の場合）'!$BJ73+1&lt;=15,IF(XK$19&gt;='様式３（療養者名簿）（⑤の場合）'!$BJ73,IF(XK$19&lt;='様式３（療養者名簿）（⑤の場合）'!$BK73,1,0),0),0)</f>
        <v>0</v>
      </c>
      <c r="XL68" s="372">
        <f>IF(XL$19-'様式３（療養者名簿）（⑤の場合）'!$BJ73+1&lt;=15,IF(XL$19&gt;='様式３（療養者名簿）（⑤の場合）'!$BJ73,IF(XL$19&lt;='様式３（療養者名簿）（⑤の場合）'!$BK73,1,0),0),0)</f>
        <v>0</v>
      </c>
      <c r="XM68" s="372">
        <f>IF(XM$19-'様式３（療養者名簿）（⑤の場合）'!$BJ73+1&lt;=15,IF(XM$19&gt;='様式３（療養者名簿）（⑤の場合）'!$BJ73,IF(XM$19&lt;='様式３（療養者名簿）（⑤の場合）'!$BK73,1,0),0),0)</f>
        <v>0</v>
      </c>
      <c r="XN68" s="372">
        <f>IF(XN$19-'様式３（療養者名簿）（⑤の場合）'!$BJ73+1&lt;=15,IF(XN$19&gt;='様式３（療養者名簿）（⑤の場合）'!$BJ73,IF(XN$19&lt;='様式３（療養者名簿）（⑤の場合）'!$BK73,1,0),0),0)</f>
        <v>0</v>
      </c>
      <c r="XO68" s="372">
        <f>IF(XO$19-'様式３（療養者名簿）（⑤の場合）'!$BJ73+1&lt;=15,IF(XO$19&gt;='様式３（療養者名簿）（⑤の場合）'!$BJ73,IF(XO$19&lt;='様式３（療養者名簿）（⑤の場合）'!$BK73,1,0),0),0)</f>
        <v>0</v>
      </c>
      <c r="XP68" s="372">
        <f>IF(XP$19-'様式３（療養者名簿）（⑤の場合）'!$BJ73+1&lt;=15,IF(XP$19&gt;='様式３（療養者名簿）（⑤の場合）'!$BJ73,IF(XP$19&lt;='様式３（療養者名簿）（⑤の場合）'!$BK73,1,0),0),0)</f>
        <v>0</v>
      </c>
      <c r="XQ68" s="372">
        <f>IF(XQ$19-'様式３（療養者名簿）（⑤の場合）'!$BJ73+1&lt;=15,IF(XQ$19&gt;='様式３（療養者名簿）（⑤の場合）'!$BJ73,IF(XQ$19&lt;='様式３（療養者名簿）（⑤の場合）'!$BK73,1,0),0),0)</f>
        <v>0</v>
      </c>
      <c r="XR68" s="372">
        <f>IF(XR$19-'様式３（療養者名簿）（⑤の場合）'!$BJ73+1&lt;=15,IF(XR$19&gt;='様式３（療養者名簿）（⑤の場合）'!$BJ73,IF(XR$19&lt;='様式３（療養者名簿）（⑤の場合）'!$BK73,1,0),0),0)</f>
        <v>0</v>
      </c>
      <c r="XS68" s="372">
        <f>IF(XS$19-'様式３（療養者名簿）（⑤の場合）'!$BJ73+1&lt;=15,IF(XS$19&gt;='様式３（療養者名簿）（⑤の場合）'!$BJ73,IF(XS$19&lt;='様式３（療養者名簿）（⑤の場合）'!$BK73,1,0),0),0)</f>
        <v>0</v>
      </c>
      <c r="XT68" s="372">
        <f>IF(XT$19-'様式３（療養者名簿）（⑤の場合）'!$BJ73+1&lt;=15,IF(XT$19&gt;='様式３（療養者名簿）（⑤の場合）'!$BJ73,IF(XT$19&lt;='様式３（療養者名簿）（⑤の場合）'!$BK73,1,0),0),0)</f>
        <v>0</v>
      </c>
      <c r="XU68" s="372">
        <f>IF(XU$19-'様式３（療養者名簿）（⑤の場合）'!$BJ73+1&lt;=15,IF(XU$19&gt;='様式３（療養者名簿）（⑤の場合）'!$BJ73,IF(XU$19&lt;='様式３（療養者名簿）（⑤の場合）'!$BK73,1,0),0),0)</f>
        <v>0</v>
      </c>
      <c r="XV68" s="372">
        <f>IF(XV$19-'様式３（療養者名簿）（⑤の場合）'!$BJ73+1&lt;=15,IF(XV$19&gt;='様式３（療養者名簿）（⑤の場合）'!$BJ73,IF(XV$19&lt;='様式３（療養者名簿）（⑤の場合）'!$BK73,1,0),0),0)</f>
        <v>0</v>
      </c>
      <c r="XW68" s="372">
        <f>IF(XW$19-'様式３（療養者名簿）（⑤の場合）'!$BJ73+1&lt;=15,IF(XW$19&gt;='様式３（療養者名簿）（⑤の場合）'!$BJ73,IF(XW$19&lt;='様式３（療養者名簿）（⑤の場合）'!$BK73,1,0),0),0)</f>
        <v>0</v>
      </c>
      <c r="XX68" s="372">
        <f>IF(XX$19-'様式３（療養者名簿）（⑤の場合）'!$BJ73+1&lt;=15,IF(XX$19&gt;='様式３（療養者名簿）（⑤の場合）'!$BJ73,IF(XX$19&lt;='様式３（療養者名簿）（⑤の場合）'!$BK73,1,0),0),0)</f>
        <v>0</v>
      </c>
      <c r="XY68" s="372">
        <f>IF(XY$19-'様式３（療養者名簿）（⑤の場合）'!$BJ73+1&lt;=15,IF(XY$19&gt;='様式３（療養者名簿）（⑤の場合）'!$BJ73,IF(XY$19&lt;='様式３（療養者名簿）（⑤の場合）'!$BK73,1,0),0),0)</f>
        <v>0</v>
      </c>
      <c r="XZ68" s="372">
        <f>IF(XZ$19-'様式３（療養者名簿）（⑤の場合）'!$BJ73+1&lt;=15,IF(XZ$19&gt;='様式３（療養者名簿）（⑤の場合）'!$BJ73,IF(XZ$19&lt;='様式３（療養者名簿）（⑤の場合）'!$BK73,1,0),0),0)</f>
        <v>0</v>
      </c>
      <c r="YA68" s="372">
        <f>IF(YA$19-'様式３（療養者名簿）（⑤の場合）'!$BJ73+1&lt;=15,IF(YA$19&gt;='様式３（療養者名簿）（⑤の場合）'!$BJ73,IF(YA$19&lt;='様式３（療養者名簿）（⑤の場合）'!$BK73,1,0),0),0)</f>
        <v>0</v>
      </c>
      <c r="YB68" s="372">
        <f>IF(YB$19-'様式３（療養者名簿）（⑤の場合）'!$BJ73+1&lt;=15,IF(YB$19&gt;='様式３（療養者名簿）（⑤の場合）'!$BJ73,IF(YB$19&lt;='様式３（療養者名簿）（⑤の場合）'!$BK73,1,0),0),0)</f>
        <v>0</v>
      </c>
      <c r="YC68" s="372">
        <f>IF(YC$19-'様式３（療養者名簿）（⑤の場合）'!$BJ73+1&lt;=15,IF(YC$19&gt;='様式３（療養者名簿）（⑤の場合）'!$BJ73,IF(YC$19&lt;='様式３（療養者名簿）（⑤の場合）'!$BK73,1,0),0),0)</f>
        <v>0</v>
      </c>
      <c r="YD68" s="372">
        <f>IF(YD$19-'様式３（療養者名簿）（⑤の場合）'!$BJ73+1&lt;=15,IF(YD$19&gt;='様式３（療養者名簿）（⑤の場合）'!$BJ73,IF(YD$19&lt;='様式３（療養者名簿）（⑤の場合）'!$BK73,1,0),0),0)</f>
        <v>0</v>
      </c>
      <c r="YE68" s="372">
        <f>IF(YE$19-'様式３（療養者名簿）（⑤の場合）'!$BJ73+1&lt;=15,IF(YE$19&gt;='様式３（療養者名簿）（⑤の場合）'!$BJ73,IF(YE$19&lt;='様式３（療養者名簿）（⑤の場合）'!$BK73,1,0),0),0)</f>
        <v>0</v>
      </c>
      <c r="YF68" s="372">
        <f>IF(YF$19-'様式３（療養者名簿）（⑤の場合）'!$BJ73+1&lt;=15,IF(YF$19&gt;='様式３（療養者名簿）（⑤の場合）'!$BJ73,IF(YF$19&lt;='様式３（療養者名簿）（⑤の場合）'!$BK73,1,0),0),0)</f>
        <v>0</v>
      </c>
      <c r="YG68" s="372">
        <f>IF(YG$19-'様式３（療養者名簿）（⑤の場合）'!$BJ73+1&lt;=15,IF(YG$19&gt;='様式３（療養者名簿）（⑤の場合）'!$BJ73,IF(YG$19&lt;='様式３（療養者名簿）（⑤の場合）'!$BK73,1,0),0),0)</f>
        <v>0</v>
      </c>
      <c r="YH68" s="372">
        <f>IF(YH$19-'様式３（療養者名簿）（⑤の場合）'!$BJ73+1&lt;=15,IF(YH$19&gt;='様式３（療養者名簿）（⑤の場合）'!$BJ73,IF(YH$19&lt;='様式３（療養者名簿）（⑤の場合）'!$BK73,1,0),0),0)</f>
        <v>0</v>
      </c>
      <c r="YI68" s="372">
        <f>IF(YI$19-'様式３（療養者名簿）（⑤の場合）'!$BJ73+1&lt;=15,IF(YI$19&gt;='様式３（療養者名簿）（⑤の場合）'!$BJ73,IF(YI$19&lt;='様式３（療養者名簿）（⑤の場合）'!$BK73,1,0),0),0)</f>
        <v>0</v>
      </c>
      <c r="YJ68" s="372">
        <f>IF(YJ$19-'様式３（療養者名簿）（⑤の場合）'!$BJ73+1&lt;=15,IF(YJ$19&gt;='様式３（療養者名簿）（⑤の場合）'!$BJ73,IF(YJ$19&lt;='様式３（療養者名簿）（⑤の場合）'!$BK73,1,0),0),0)</f>
        <v>0</v>
      </c>
      <c r="YK68" s="372">
        <f>IF(YK$19-'様式３（療養者名簿）（⑤の場合）'!$BJ73+1&lt;=15,IF(YK$19&gt;='様式３（療養者名簿）（⑤の場合）'!$BJ73,IF(YK$19&lt;='様式３（療養者名簿）（⑤の場合）'!$BK73,1,0),0),0)</f>
        <v>0</v>
      </c>
      <c r="YL68" s="372">
        <f>IF(YL$19-'様式３（療養者名簿）（⑤の場合）'!$BJ73+1&lt;=15,IF(YL$19&gt;='様式３（療養者名簿）（⑤の場合）'!$BJ73,IF(YL$19&lt;='様式３（療養者名簿）（⑤の場合）'!$BK73,1,0),0),0)</f>
        <v>0</v>
      </c>
      <c r="YM68" s="372">
        <f>IF(YM$19-'様式３（療養者名簿）（⑤の場合）'!$BJ73+1&lt;=15,IF(YM$19&gt;='様式３（療養者名簿）（⑤の場合）'!$BJ73,IF(YM$19&lt;='様式３（療養者名簿）（⑤の場合）'!$BK73,1,0),0),0)</f>
        <v>0</v>
      </c>
      <c r="YN68" s="372">
        <f>IF(YN$19-'様式３（療養者名簿）（⑤の場合）'!$BJ73+1&lt;=15,IF(YN$19&gt;='様式３（療養者名簿）（⑤の場合）'!$BJ73,IF(YN$19&lt;='様式３（療養者名簿）（⑤の場合）'!$BK73,1,0),0),0)</f>
        <v>0</v>
      </c>
      <c r="YO68" s="372">
        <f>IF(YO$19-'様式３（療養者名簿）（⑤の場合）'!$BJ73+1&lt;=15,IF(YO$19&gt;='様式３（療養者名簿）（⑤の場合）'!$BJ73,IF(YO$19&lt;='様式３（療養者名簿）（⑤の場合）'!$BK73,1,0),0),0)</f>
        <v>0</v>
      </c>
      <c r="YP68" s="372">
        <f>IF(YP$19-'様式３（療養者名簿）（⑤の場合）'!$BJ73+1&lt;=15,IF(YP$19&gt;='様式３（療養者名簿）（⑤の場合）'!$BJ73,IF(YP$19&lt;='様式３（療養者名簿）（⑤の場合）'!$BK73,1,0),0),0)</f>
        <v>0</v>
      </c>
      <c r="YQ68" s="372">
        <f>IF(YQ$19-'様式３（療養者名簿）（⑤の場合）'!$BJ73+1&lt;=15,IF(YQ$19&gt;='様式３（療養者名簿）（⑤の場合）'!$BJ73,IF(YQ$19&lt;='様式３（療養者名簿）（⑤の場合）'!$BK73,1,0),0),0)</f>
        <v>0</v>
      </c>
      <c r="YR68" s="372">
        <f>IF(YR$19-'様式３（療養者名簿）（⑤の場合）'!$BJ73+1&lt;=15,IF(YR$19&gt;='様式３（療養者名簿）（⑤の場合）'!$BJ73,IF(YR$19&lt;='様式３（療養者名簿）（⑤の場合）'!$BK73,1,0),0),0)</f>
        <v>0</v>
      </c>
      <c r="YS68" s="372">
        <f>IF(YS$19-'様式３（療養者名簿）（⑤の場合）'!$BJ73+1&lt;=15,IF(YS$19&gt;='様式３（療養者名簿）（⑤の場合）'!$BJ73,IF(YS$19&lt;='様式３（療養者名簿）（⑤の場合）'!$BK73,1,0),0),0)</f>
        <v>0</v>
      </c>
      <c r="YT68" s="372">
        <f>IF(YT$19-'様式３（療養者名簿）（⑤の場合）'!$BJ73+1&lt;=15,IF(YT$19&gt;='様式３（療養者名簿）（⑤の場合）'!$BJ73,IF(YT$19&lt;='様式３（療養者名簿）（⑤の場合）'!$BK73,1,0),0),0)</f>
        <v>0</v>
      </c>
      <c r="YU68" s="372">
        <f>IF(YU$19-'様式３（療養者名簿）（⑤の場合）'!$BJ73+1&lt;=15,IF(YU$19&gt;='様式３（療養者名簿）（⑤の場合）'!$BJ73,IF(YU$19&lt;='様式３（療養者名簿）（⑤の場合）'!$BK73,1,0),0),0)</f>
        <v>0</v>
      </c>
      <c r="YV68" s="372">
        <f>IF(YV$19-'様式３（療養者名簿）（⑤の場合）'!$BJ73+1&lt;=15,IF(YV$19&gt;='様式３（療養者名簿）（⑤の場合）'!$BJ73,IF(YV$19&lt;='様式３（療養者名簿）（⑤の場合）'!$BK73,1,0),0),0)</f>
        <v>0</v>
      </c>
      <c r="YW68" s="372">
        <f>IF(YW$19-'様式３（療養者名簿）（⑤の場合）'!$BJ73+1&lt;=15,IF(YW$19&gt;='様式３（療養者名簿）（⑤の場合）'!$BJ73,IF(YW$19&lt;='様式３（療養者名簿）（⑤の場合）'!$BK73,1,0),0),0)</f>
        <v>0</v>
      </c>
      <c r="YX68" s="372">
        <f>IF(YX$19-'様式３（療養者名簿）（⑤の場合）'!$BJ73+1&lt;=15,IF(YX$19&gt;='様式３（療養者名簿）（⑤の場合）'!$BJ73,IF(YX$19&lt;='様式３（療養者名簿）（⑤の場合）'!$BK73,1,0),0),0)</f>
        <v>0</v>
      </c>
      <c r="YY68" s="372">
        <f>IF(YY$19-'様式３（療養者名簿）（⑤の場合）'!$BJ73+1&lt;=15,IF(YY$19&gt;='様式３（療養者名簿）（⑤の場合）'!$BJ73,IF(YY$19&lt;='様式３（療養者名簿）（⑤の場合）'!$BK73,1,0),0),0)</f>
        <v>0</v>
      </c>
      <c r="YZ68" s="372">
        <f>IF(YZ$19-'様式３（療養者名簿）（⑤の場合）'!$BJ73+1&lt;=15,IF(YZ$19&gt;='様式３（療養者名簿）（⑤の場合）'!$BJ73,IF(YZ$19&lt;='様式３（療養者名簿）（⑤の場合）'!$BK73,1,0),0),0)</f>
        <v>0</v>
      </c>
      <c r="ZA68" s="372">
        <f>IF(ZA$19-'様式３（療養者名簿）（⑤の場合）'!$BJ73+1&lt;=15,IF(ZA$19&gt;='様式３（療養者名簿）（⑤の場合）'!$BJ73,IF(ZA$19&lt;='様式３（療養者名簿）（⑤の場合）'!$BK73,1,0),0),0)</f>
        <v>0</v>
      </c>
      <c r="ZB68" s="372">
        <f>IF(ZB$19-'様式３（療養者名簿）（⑤の場合）'!$BJ73+1&lt;=15,IF(ZB$19&gt;='様式３（療養者名簿）（⑤の場合）'!$BJ73,IF(ZB$19&lt;='様式３（療養者名簿）（⑤の場合）'!$BK73,1,0),0),0)</f>
        <v>0</v>
      </c>
      <c r="ZC68" s="372">
        <f>IF(ZC$19-'様式３（療養者名簿）（⑤の場合）'!$BJ73+1&lt;=15,IF(ZC$19&gt;='様式３（療養者名簿）（⑤の場合）'!$BJ73,IF(ZC$19&lt;='様式３（療養者名簿）（⑤の場合）'!$BK73,1,0),0),0)</f>
        <v>0</v>
      </c>
      <c r="ZD68" s="372">
        <f>IF(ZD$19-'様式３（療養者名簿）（⑤の場合）'!$BJ73+1&lt;=15,IF(ZD$19&gt;='様式３（療養者名簿）（⑤の場合）'!$BJ73,IF(ZD$19&lt;='様式３（療養者名簿）（⑤の場合）'!$BK73,1,0),0),0)</f>
        <v>0</v>
      </c>
      <c r="ZE68" s="372">
        <f>IF(ZE$19-'様式３（療養者名簿）（⑤の場合）'!$BJ73+1&lt;=15,IF(ZE$19&gt;='様式３（療養者名簿）（⑤の場合）'!$BJ73,IF(ZE$19&lt;='様式３（療養者名簿）（⑤の場合）'!$BK73,1,0),0),0)</f>
        <v>0</v>
      </c>
      <c r="ZF68" s="372">
        <f>IF(ZF$19-'様式３（療養者名簿）（⑤の場合）'!$BJ73+1&lt;=15,IF(ZF$19&gt;='様式３（療養者名簿）（⑤の場合）'!$BJ73,IF(ZF$19&lt;='様式３（療養者名簿）（⑤の場合）'!$BK73,1,0),0),0)</f>
        <v>0</v>
      </c>
      <c r="ZG68" s="372">
        <f>IF(ZG$19-'様式３（療養者名簿）（⑤の場合）'!$BJ73+1&lt;=15,IF(ZG$19&gt;='様式３（療養者名簿）（⑤の場合）'!$BJ73,IF(ZG$19&lt;='様式３（療養者名簿）（⑤の場合）'!$BK73,1,0),0),0)</f>
        <v>0</v>
      </c>
      <c r="ZH68" s="372">
        <f>IF(ZH$19-'様式３（療養者名簿）（⑤の場合）'!$BJ73+1&lt;=15,IF(ZH$19&gt;='様式３（療養者名簿）（⑤の場合）'!$BJ73,IF(ZH$19&lt;='様式３（療養者名簿）（⑤の場合）'!$BK73,1,0),0),0)</f>
        <v>0</v>
      </c>
      <c r="ZI68" s="372">
        <f>IF(ZI$19-'様式３（療養者名簿）（⑤の場合）'!$BJ73+1&lt;=15,IF(ZI$19&gt;='様式３（療養者名簿）（⑤の場合）'!$BJ73,IF(ZI$19&lt;='様式３（療養者名簿）（⑤の場合）'!$BK73,1,0),0),0)</f>
        <v>0</v>
      </c>
      <c r="ZJ68" s="372">
        <f>IF(ZJ$19-'様式３（療養者名簿）（⑤の場合）'!$BJ73+1&lt;=15,IF(ZJ$19&gt;='様式３（療養者名簿）（⑤の場合）'!$BJ73,IF(ZJ$19&lt;='様式３（療養者名簿）（⑤の場合）'!$BK73,1,0),0),0)</f>
        <v>0</v>
      </c>
      <c r="ZK68" s="372">
        <f>IF(ZK$19-'様式３（療養者名簿）（⑤の場合）'!$BJ73+1&lt;=15,IF(ZK$19&gt;='様式３（療養者名簿）（⑤の場合）'!$BJ73,IF(ZK$19&lt;='様式３（療養者名簿）（⑤の場合）'!$BK73,1,0),0),0)</f>
        <v>0</v>
      </c>
      <c r="ZL68" s="372">
        <f>IF(ZL$19-'様式３（療養者名簿）（⑤の場合）'!$BJ73+1&lt;=15,IF(ZL$19&gt;='様式３（療養者名簿）（⑤の場合）'!$BJ73,IF(ZL$19&lt;='様式３（療養者名簿）（⑤の場合）'!$BK73,1,0),0),0)</f>
        <v>0</v>
      </c>
      <c r="ZM68" s="372">
        <f>IF(ZM$19-'様式３（療養者名簿）（⑤の場合）'!$BJ73+1&lt;=15,IF(ZM$19&gt;='様式３（療養者名簿）（⑤の場合）'!$BJ73,IF(ZM$19&lt;='様式３（療養者名簿）（⑤の場合）'!$BK73,1,0),0),0)</f>
        <v>0</v>
      </c>
      <c r="ZN68" s="372">
        <f>IF(ZN$19-'様式３（療養者名簿）（⑤の場合）'!$BJ73+1&lt;=15,IF(ZN$19&gt;='様式３（療養者名簿）（⑤の場合）'!$BJ73,IF(ZN$19&lt;='様式３（療養者名簿）（⑤の場合）'!$BK73,1,0),0),0)</f>
        <v>0</v>
      </c>
      <c r="ZO68" s="372">
        <f>IF(ZO$19-'様式３（療養者名簿）（⑤の場合）'!$BJ73+1&lt;=15,IF(ZO$19&gt;='様式３（療養者名簿）（⑤の場合）'!$BJ73,IF(ZO$19&lt;='様式３（療養者名簿）（⑤の場合）'!$BK73,1,0),0),0)</f>
        <v>0</v>
      </c>
      <c r="ZP68" s="372">
        <f>IF(ZP$19-'様式３（療養者名簿）（⑤の場合）'!$BJ73+1&lt;=15,IF(ZP$19&gt;='様式３（療養者名簿）（⑤の場合）'!$BJ73,IF(ZP$19&lt;='様式３（療養者名簿）（⑤の場合）'!$BK73,1,0),0),0)</f>
        <v>0</v>
      </c>
      <c r="ZQ68" s="372">
        <f>IF(ZQ$19-'様式３（療養者名簿）（⑤の場合）'!$BJ73+1&lt;=15,IF(ZQ$19&gt;='様式３（療養者名簿）（⑤の場合）'!$BJ73,IF(ZQ$19&lt;='様式３（療養者名簿）（⑤の場合）'!$BK73,1,0),0),0)</f>
        <v>0</v>
      </c>
      <c r="ZR68" s="372">
        <f>IF(ZR$19-'様式３（療養者名簿）（⑤の場合）'!$BJ73+1&lt;=15,IF(ZR$19&gt;='様式３（療養者名簿）（⑤の場合）'!$BJ73,IF(ZR$19&lt;='様式３（療養者名簿）（⑤の場合）'!$BK73,1,0),0),0)</f>
        <v>0</v>
      </c>
      <c r="ZS68" s="372">
        <f>IF(ZS$19-'様式３（療養者名簿）（⑤の場合）'!$BJ73+1&lt;=15,IF(ZS$19&gt;='様式３（療養者名簿）（⑤の場合）'!$BJ73,IF(ZS$19&lt;='様式３（療養者名簿）（⑤の場合）'!$BK73,1,0),0),0)</f>
        <v>0</v>
      </c>
      <c r="ZT68" s="372">
        <f>IF(ZT$19-'様式３（療養者名簿）（⑤の場合）'!$BJ73+1&lt;=15,IF(ZT$19&gt;='様式３（療養者名簿）（⑤の場合）'!$BJ73,IF(ZT$19&lt;='様式３（療養者名簿）（⑤の場合）'!$BK73,1,0),0),0)</f>
        <v>0</v>
      </c>
      <c r="ZU68" s="372">
        <f>IF(ZU$19-'様式３（療養者名簿）（⑤の場合）'!$BJ73+1&lt;=15,IF(ZU$19&gt;='様式３（療養者名簿）（⑤の場合）'!$BJ73,IF(ZU$19&lt;='様式３（療養者名簿）（⑤の場合）'!$BK73,1,0),0),0)</f>
        <v>0</v>
      </c>
      <c r="ZV68" s="372">
        <f>IF(ZV$19-'様式３（療養者名簿）（⑤の場合）'!$BJ73+1&lt;=15,IF(ZV$19&gt;='様式３（療養者名簿）（⑤の場合）'!$BJ73,IF(ZV$19&lt;='様式３（療養者名簿）（⑤の場合）'!$BK73,1,0),0),0)</f>
        <v>0</v>
      </c>
      <c r="ZW68" s="372">
        <f>IF(ZW$19-'様式３（療養者名簿）（⑤の場合）'!$BJ73+1&lt;=15,IF(ZW$19&gt;='様式３（療養者名簿）（⑤の場合）'!$BJ73,IF(ZW$19&lt;='様式３（療養者名簿）（⑤の場合）'!$BK73,1,0),0),0)</f>
        <v>0</v>
      </c>
      <c r="ZX68" s="372">
        <f>IF(ZX$19-'様式３（療養者名簿）（⑤の場合）'!$BJ73+1&lt;=15,IF(ZX$19&gt;='様式３（療養者名簿）（⑤の場合）'!$BJ73,IF(ZX$19&lt;='様式３（療養者名簿）（⑤の場合）'!$BK73,1,0),0),0)</f>
        <v>0</v>
      </c>
      <c r="ZY68" s="372">
        <f>IF(ZY$19-'様式３（療養者名簿）（⑤の場合）'!$BJ73+1&lt;=15,IF(ZY$19&gt;='様式３（療養者名簿）（⑤の場合）'!$BJ73,IF(ZY$19&lt;='様式３（療養者名簿）（⑤の場合）'!$BK73,1,0),0),0)</f>
        <v>0</v>
      </c>
      <c r="ZZ68" s="372">
        <f>IF(ZZ$19-'様式３（療養者名簿）（⑤の場合）'!$BJ73+1&lt;=15,IF(ZZ$19&gt;='様式３（療養者名簿）（⑤の場合）'!$BJ73,IF(ZZ$19&lt;='様式３（療養者名簿）（⑤の場合）'!$BK73,1,0),0),0)</f>
        <v>0</v>
      </c>
      <c r="AAA68" s="372">
        <f>IF(AAA$19-'様式３（療養者名簿）（⑤の場合）'!$BJ73+1&lt;=15,IF(AAA$19&gt;='様式３（療養者名簿）（⑤の場合）'!$BJ73,IF(AAA$19&lt;='様式３（療養者名簿）（⑤の場合）'!$BK73,1,0),0),0)</f>
        <v>0</v>
      </c>
      <c r="AAB68" s="372">
        <f>IF(AAB$19-'様式３（療養者名簿）（⑤の場合）'!$BJ73+1&lt;=15,IF(AAB$19&gt;='様式３（療養者名簿）（⑤の場合）'!$BJ73,IF(AAB$19&lt;='様式３（療養者名簿）（⑤の場合）'!$BK73,1,0),0),0)</f>
        <v>0</v>
      </c>
      <c r="AAC68" s="372">
        <f>IF(AAC$19-'様式３（療養者名簿）（⑤の場合）'!$BJ73+1&lt;=15,IF(AAC$19&gt;='様式３（療養者名簿）（⑤の場合）'!$BJ73,IF(AAC$19&lt;='様式３（療養者名簿）（⑤の場合）'!$BK73,1,0),0),0)</f>
        <v>0</v>
      </c>
      <c r="AAD68" s="372">
        <f>IF(AAD$19-'様式３（療養者名簿）（⑤の場合）'!$BJ73+1&lt;=15,IF(AAD$19&gt;='様式３（療養者名簿）（⑤の場合）'!$BJ73,IF(AAD$19&lt;='様式３（療養者名簿）（⑤の場合）'!$BK73,1,0),0),0)</f>
        <v>0</v>
      </c>
      <c r="AAE68" s="372">
        <f>IF(AAE$19-'様式３（療養者名簿）（⑤の場合）'!$BJ73+1&lt;=15,IF(AAE$19&gt;='様式３（療養者名簿）（⑤の場合）'!$BJ73,IF(AAE$19&lt;='様式３（療養者名簿）（⑤の場合）'!$BK73,1,0),0),0)</f>
        <v>0</v>
      </c>
      <c r="AAF68" s="372">
        <f>IF(AAF$19-'様式３（療養者名簿）（⑤の場合）'!$BJ73+1&lt;=15,IF(AAF$19&gt;='様式３（療養者名簿）（⑤の場合）'!$BJ73,IF(AAF$19&lt;='様式３（療養者名簿）（⑤の場合）'!$BK73,1,0),0),0)</f>
        <v>0</v>
      </c>
      <c r="AAG68" s="372">
        <f>IF(AAG$19-'様式３（療養者名簿）（⑤の場合）'!$BJ73+1&lt;=15,IF(AAG$19&gt;='様式３（療養者名簿）（⑤の場合）'!$BJ73,IF(AAG$19&lt;='様式３（療養者名簿）（⑤の場合）'!$BK73,1,0),0),0)</f>
        <v>0</v>
      </c>
      <c r="AAH68" s="372">
        <f>IF(AAH$19-'様式３（療養者名簿）（⑤の場合）'!$BJ73+1&lt;=15,IF(AAH$19&gt;='様式３（療養者名簿）（⑤の場合）'!$BJ73,IF(AAH$19&lt;='様式３（療養者名簿）（⑤の場合）'!$BK73,1,0),0),0)</f>
        <v>0</v>
      </c>
      <c r="AAI68" s="372">
        <f>IF(AAI$19-'様式３（療養者名簿）（⑤の場合）'!$BJ73+1&lt;=15,IF(AAI$19&gt;='様式３（療養者名簿）（⑤の場合）'!$BJ73,IF(AAI$19&lt;='様式３（療養者名簿）（⑤の場合）'!$BK73,1,0),0),0)</f>
        <v>0</v>
      </c>
      <c r="AAJ68" s="372">
        <f>IF(AAJ$19-'様式３（療養者名簿）（⑤の場合）'!$BJ73+1&lt;=15,IF(AAJ$19&gt;='様式３（療養者名簿）（⑤の場合）'!$BJ73,IF(AAJ$19&lt;='様式３（療養者名簿）（⑤の場合）'!$BK73,1,0),0),0)</f>
        <v>0</v>
      </c>
      <c r="AAK68" s="372">
        <f>IF(AAK$19-'様式３（療養者名簿）（⑤の場合）'!$BJ73+1&lt;=15,IF(AAK$19&gt;='様式３（療養者名簿）（⑤の場合）'!$BJ73,IF(AAK$19&lt;='様式３（療養者名簿）（⑤の場合）'!$BK73,1,0),0),0)</f>
        <v>0</v>
      </c>
      <c r="AAL68" s="372">
        <f>IF(AAL$19-'様式３（療養者名簿）（⑤の場合）'!$BJ73+1&lt;=15,IF(AAL$19&gt;='様式３（療養者名簿）（⑤の場合）'!$BJ73,IF(AAL$19&lt;='様式３（療養者名簿）（⑤の場合）'!$BK73,1,0),0),0)</f>
        <v>0</v>
      </c>
      <c r="AAM68" s="372">
        <f>IF(AAM$19-'様式３（療養者名簿）（⑤の場合）'!$BJ73+1&lt;=15,IF(AAM$19&gt;='様式３（療養者名簿）（⑤の場合）'!$BJ73,IF(AAM$19&lt;='様式３（療養者名簿）（⑤の場合）'!$BK73,1,0),0),0)</f>
        <v>0</v>
      </c>
      <c r="AAN68" s="372">
        <f>IF(AAN$19-'様式３（療養者名簿）（⑤の場合）'!$BJ73+1&lt;=15,IF(AAN$19&gt;='様式３（療養者名簿）（⑤の場合）'!$BJ73,IF(AAN$19&lt;='様式３（療養者名簿）（⑤の場合）'!$BK73,1,0),0),0)</f>
        <v>0</v>
      </c>
      <c r="AAO68" s="372">
        <f>IF(AAO$19-'様式３（療養者名簿）（⑤の場合）'!$BJ73+1&lt;=15,IF(AAO$19&gt;='様式３（療養者名簿）（⑤の場合）'!$BJ73,IF(AAO$19&lt;='様式３（療養者名簿）（⑤の場合）'!$BK73,1,0),0),0)</f>
        <v>0</v>
      </c>
      <c r="AAP68" s="372">
        <f>IF(AAP$19-'様式３（療養者名簿）（⑤の場合）'!$BJ73+1&lt;=15,IF(AAP$19&gt;='様式３（療養者名簿）（⑤の場合）'!$BJ73,IF(AAP$19&lt;='様式３（療養者名簿）（⑤の場合）'!$BK73,1,0),0),0)</f>
        <v>0</v>
      </c>
      <c r="AAQ68" s="372">
        <f>IF(AAQ$19-'様式３（療養者名簿）（⑤の場合）'!$BJ73+1&lt;=15,IF(AAQ$19&gt;='様式３（療養者名簿）（⑤の場合）'!$BJ73,IF(AAQ$19&lt;='様式３（療養者名簿）（⑤の場合）'!$BK73,1,0),0),0)</f>
        <v>0</v>
      </c>
      <c r="AAR68" s="372">
        <f>IF(AAR$19-'様式３（療養者名簿）（⑤の場合）'!$BJ73+1&lt;=15,IF(AAR$19&gt;='様式３（療養者名簿）（⑤の場合）'!$BJ73,IF(AAR$19&lt;='様式３（療養者名簿）（⑤の場合）'!$BK73,1,0),0),0)</f>
        <v>0</v>
      </c>
      <c r="AAS68" s="372">
        <f>IF(AAS$19-'様式３（療養者名簿）（⑤の場合）'!$BJ73+1&lt;=15,IF(AAS$19&gt;='様式３（療養者名簿）（⑤の場合）'!$BJ73,IF(AAS$19&lt;='様式３（療養者名簿）（⑤の場合）'!$BK73,1,0),0),0)</f>
        <v>0</v>
      </c>
      <c r="AAT68" s="372">
        <f>IF(AAT$19-'様式３（療養者名簿）（⑤の場合）'!$BJ73+1&lt;=15,IF(AAT$19&gt;='様式３（療養者名簿）（⑤の場合）'!$BJ73,IF(AAT$19&lt;='様式３（療養者名簿）（⑤の場合）'!$BK73,1,0),0),0)</f>
        <v>0</v>
      </c>
      <c r="AAU68" s="372">
        <f>IF(AAU$19-'様式３（療養者名簿）（⑤の場合）'!$BJ73+1&lt;=15,IF(AAU$19&gt;='様式３（療養者名簿）（⑤の場合）'!$BJ73,IF(AAU$19&lt;='様式３（療養者名簿）（⑤の場合）'!$BK73,1,0),0),0)</f>
        <v>0</v>
      </c>
      <c r="AAV68" s="372">
        <f>IF(AAV$19-'様式３（療養者名簿）（⑤の場合）'!$BJ73+1&lt;=15,IF(AAV$19&gt;='様式３（療養者名簿）（⑤の場合）'!$BJ73,IF(AAV$19&lt;='様式３（療養者名簿）（⑤の場合）'!$BK73,1,0),0),0)</f>
        <v>0</v>
      </c>
      <c r="AAW68" s="372">
        <f>IF(AAW$19-'様式３（療養者名簿）（⑤の場合）'!$BJ73+1&lt;=15,IF(AAW$19&gt;='様式３（療養者名簿）（⑤の場合）'!$BJ73,IF(AAW$19&lt;='様式３（療養者名簿）（⑤の場合）'!$BK73,1,0),0),0)</f>
        <v>0</v>
      </c>
      <c r="AAX68" s="372">
        <f>IF(AAX$19-'様式３（療養者名簿）（⑤の場合）'!$BJ73+1&lt;=15,IF(AAX$19&gt;='様式３（療養者名簿）（⑤の場合）'!$BJ73,IF(AAX$19&lt;='様式３（療養者名簿）（⑤の場合）'!$BK73,1,0),0),0)</f>
        <v>0</v>
      </c>
      <c r="AAY68" s="372">
        <f>IF(AAY$19-'様式３（療養者名簿）（⑤の場合）'!$BJ73+1&lt;=15,IF(AAY$19&gt;='様式３（療養者名簿）（⑤の場合）'!$BJ73,IF(AAY$19&lt;='様式３（療養者名簿）（⑤の場合）'!$BK73,1,0),0),0)</f>
        <v>0</v>
      </c>
      <c r="AAZ68" s="372">
        <f>IF(AAZ$19-'様式３（療養者名簿）（⑤の場合）'!$BJ73+1&lt;=15,IF(AAZ$19&gt;='様式３（療養者名簿）（⑤の場合）'!$BJ73,IF(AAZ$19&lt;='様式３（療養者名簿）（⑤の場合）'!$BK73,1,0),0),0)</f>
        <v>0</v>
      </c>
      <c r="ABA68" s="372">
        <f>IF(ABA$19-'様式３（療養者名簿）（⑤の場合）'!$BJ73+1&lt;=15,IF(ABA$19&gt;='様式３（療養者名簿）（⑤の場合）'!$BJ73,IF(ABA$19&lt;='様式３（療養者名簿）（⑤の場合）'!$BK73,1,0),0),0)</f>
        <v>0</v>
      </c>
      <c r="ABB68" s="372">
        <f>IF(ABB$19-'様式３（療養者名簿）（⑤の場合）'!$BJ73+1&lt;=15,IF(ABB$19&gt;='様式３（療養者名簿）（⑤の場合）'!$BJ73,IF(ABB$19&lt;='様式３（療養者名簿）（⑤の場合）'!$BK73,1,0),0),0)</f>
        <v>0</v>
      </c>
      <c r="ABC68" s="372">
        <f>IF(ABC$19-'様式３（療養者名簿）（⑤の場合）'!$BJ73+1&lt;=15,IF(ABC$19&gt;='様式３（療養者名簿）（⑤の場合）'!$BJ73,IF(ABC$19&lt;='様式３（療養者名簿）（⑤の場合）'!$BK73,1,0),0),0)</f>
        <v>0</v>
      </c>
      <c r="ABD68" s="372">
        <f>IF(ABD$19-'様式３（療養者名簿）（⑤の場合）'!$BJ73+1&lt;=15,IF(ABD$19&gt;='様式３（療養者名簿）（⑤の場合）'!$BJ73,IF(ABD$19&lt;='様式３（療養者名簿）（⑤の場合）'!$BK73,1,0),0),0)</f>
        <v>0</v>
      </c>
    </row>
    <row r="69" spans="1:732" ht="42" customHeight="1">
      <c r="A69" s="250">
        <f>'様式３（療養者名簿）（⑤の場合）'!C74</f>
        <v>0</v>
      </c>
      <c r="B69" s="365">
        <f>IF(B$19-'様式３（療養者名簿）（⑤の場合）'!$BJ74+1&lt;=15,IF(B$19&gt;='様式３（療養者名簿）（⑤の場合）'!$BJ74,IF(B$19&lt;='様式３（療養者名簿）（⑤の場合）'!$BK74,1,0),0),0)</f>
        <v>0</v>
      </c>
      <c r="C69" s="365">
        <f>IF(C$19-'様式３（療養者名簿）（⑤の場合）'!$BJ74+1&lt;=15,IF(C$19&gt;='様式３（療養者名簿）（⑤の場合）'!$BJ74,IF(C$19&lt;='様式３（療養者名簿）（⑤の場合）'!$BK74,1,0),0),0)</f>
        <v>0</v>
      </c>
      <c r="D69" s="365">
        <f>IF(D$19-'様式３（療養者名簿）（⑤の場合）'!$BJ74+1&lt;=15,IF(D$19&gt;='様式３（療養者名簿）（⑤の場合）'!$BJ74,IF(D$19&lt;='様式３（療養者名簿）（⑤の場合）'!$BK74,1,0),0),0)</f>
        <v>0</v>
      </c>
      <c r="E69" s="365">
        <f>IF(E$19-'様式３（療養者名簿）（⑤の場合）'!$BJ74+1&lt;=15,IF(E$19&gt;='様式３（療養者名簿）（⑤の場合）'!$BJ74,IF(E$19&lt;='様式３（療養者名簿）（⑤の場合）'!$BK74,1,0),0),0)</f>
        <v>0</v>
      </c>
      <c r="F69" s="365">
        <f>IF(F$19-'様式３（療養者名簿）（⑤の場合）'!$BJ74+1&lt;=15,IF(F$19&gt;='様式３（療養者名簿）（⑤の場合）'!$BJ74,IF(F$19&lt;='様式３（療養者名簿）（⑤の場合）'!$BK74,1,0),0),0)</f>
        <v>0</v>
      </c>
      <c r="G69" s="365">
        <f>IF(G$19-'様式３（療養者名簿）（⑤の場合）'!$BJ74+1&lt;=15,IF(G$19&gt;='様式３（療養者名簿）（⑤の場合）'!$BJ74,IF(G$19&lt;='様式３（療養者名簿）（⑤の場合）'!$BK74,1,0),0),0)</f>
        <v>0</v>
      </c>
      <c r="H69" s="365">
        <f>IF(H$19-'様式３（療養者名簿）（⑤の場合）'!$BJ74+1&lt;=15,IF(H$19&gt;='様式３（療養者名簿）（⑤の場合）'!$BJ74,IF(H$19&lt;='様式３（療養者名簿）（⑤の場合）'!$BK74,1,0),0),0)</f>
        <v>0</v>
      </c>
      <c r="I69" s="365">
        <f>IF(I$19-'様式３（療養者名簿）（⑤の場合）'!$BJ74+1&lt;=15,IF(I$19&gt;='様式３（療養者名簿）（⑤の場合）'!$BJ74,IF(I$19&lt;='様式３（療養者名簿）（⑤の場合）'!$BK74,1,0),0),0)</f>
        <v>0</v>
      </c>
      <c r="J69" s="365">
        <f>IF(J$19-'様式３（療養者名簿）（⑤の場合）'!$BJ74+1&lt;=15,IF(J$19&gt;='様式３（療養者名簿）（⑤の場合）'!$BJ74,IF(J$19&lt;='様式３（療養者名簿）（⑤の場合）'!$BK74,1,0),0),0)</f>
        <v>0</v>
      </c>
      <c r="K69" s="365">
        <f>IF(K$19-'様式３（療養者名簿）（⑤の場合）'!$BJ74+1&lt;=15,IF(K$19&gt;='様式３（療養者名簿）（⑤の場合）'!$BJ74,IF(K$19&lt;='様式３（療養者名簿）（⑤の場合）'!$BK74,1,0),0),0)</f>
        <v>0</v>
      </c>
      <c r="L69" s="365">
        <f>IF(L$19-'様式３（療養者名簿）（⑤の場合）'!$BJ74+1&lt;=15,IF(L$19&gt;='様式３（療養者名簿）（⑤の場合）'!$BJ74,IF(L$19&lt;='様式３（療養者名簿）（⑤の場合）'!$BK74,1,0),0),0)</f>
        <v>0</v>
      </c>
      <c r="M69" s="365">
        <f>IF(M$19-'様式３（療養者名簿）（⑤の場合）'!$BJ74+1&lt;=15,IF(M$19&gt;='様式３（療養者名簿）（⑤の場合）'!$BJ74,IF(M$19&lt;='様式３（療養者名簿）（⑤の場合）'!$BK74,1,0),0),0)</f>
        <v>0</v>
      </c>
      <c r="N69" s="365">
        <f>IF(N$19-'様式３（療養者名簿）（⑤の場合）'!$BJ74+1&lt;=15,IF(N$19&gt;='様式３（療養者名簿）（⑤の場合）'!$BJ74,IF(N$19&lt;='様式３（療養者名簿）（⑤の場合）'!$BK74,1,0),0),0)</f>
        <v>0</v>
      </c>
      <c r="O69" s="365">
        <f>IF(O$19-'様式３（療養者名簿）（⑤の場合）'!$BJ74+1&lt;=15,IF(O$19&gt;='様式３（療養者名簿）（⑤の場合）'!$BJ74,IF(O$19&lt;='様式３（療養者名簿）（⑤の場合）'!$BK74,1,0),0),0)</f>
        <v>0</v>
      </c>
      <c r="P69" s="365">
        <f>IF(P$19-'様式３（療養者名簿）（⑤の場合）'!$BJ74+1&lt;=15,IF(P$19&gt;='様式３（療養者名簿）（⑤の場合）'!$BJ74,IF(P$19&lt;='様式３（療養者名簿）（⑤の場合）'!$BK74,1,0),0),0)</f>
        <v>0</v>
      </c>
      <c r="Q69" s="365">
        <f>IF(Q$19-'様式３（療養者名簿）（⑤の場合）'!$BJ74+1&lt;=15,IF(Q$19&gt;='様式３（療養者名簿）（⑤の場合）'!$BJ74,IF(Q$19&lt;='様式３（療養者名簿）（⑤の場合）'!$BK74,1,0),0),0)</f>
        <v>0</v>
      </c>
      <c r="R69" s="365">
        <f>IF(R$19-'様式３（療養者名簿）（⑤の場合）'!$BJ74+1&lt;=15,IF(R$19&gt;='様式３（療養者名簿）（⑤の場合）'!$BJ74,IF(R$19&lt;='様式３（療養者名簿）（⑤の場合）'!$BK74,1,0),0),0)</f>
        <v>0</v>
      </c>
      <c r="S69" s="365">
        <f>IF(S$19-'様式３（療養者名簿）（⑤の場合）'!$BJ74+1&lt;=15,IF(S$19&gt;='様式３（療養者名簿）（⑤の場合）'!$BJ74,IF(S$19&lt;='様式３（療養者名簿）（⑤の場合）'!$BK74,1,0),0),0)</f>
        <v>0</v>
      </c>
      <c r="T69" s="365">
        <f>IF(T$19-'様式３（療養者名簿）（⑤の場合）'!$BJ74+1&lt;=15,IF(T$19&gt;='様式３（療養者名簿）（⑤の場合）'!$BJ74,IF(T$19&lt;='様式３（療養者名簿）（⑤の場合）'!$BK74,1,0),0),0)</f>
        <v>0</v>
      </c>
      <c r="U69" s="365">
        <f>IF(U$19-'様式３（療養者名簿）（⑤の場合）'!$BJ74+1&lt;=15,IF(U$19&gt;='様式３（療養者名簿）（⑤の場合）'!$BJ74,IF(U$19&lt;='様式３（療養者名簿）（⑤の場合）'!$BK74,1,0),0),0)</f>
        <v>0</v>
      </c>
      <c r="V69" s="365">
        <f>IF(V$19-'様式３（療養者名簿）（⑤の場合）'!$BJ74+1&lt;=15,IF(V$19&gt;='様式３（療養者名簿）（⑤の場合）'!$BJ74,IF(V$19&lt;='様式３（療養者名簿）（⑤の場合）'!$BK74,1,0),0),0)</f>
        <v>0</v>
      </c>
      <c r="W69" s="365">
        <f>IF(W$19-'様式３（療養者名簿）（⑤の場合）'!$BJ74+1&lt;=15,IF(W$19&gt;='様式３（療養者名簿）（⑤の場合）'!$BJ74,IF(W$19&lt;='様式３（療養者名簿）（⑤の場合）'!$BK74,1,0),0),0)</f>
        <v>0</v>
      </c>
      <c r="X69" s="365">
        <f>IF(X$19-'様式３（療養者名簿）（⑤の場合）'!$BJ74+1&lt;=15,IF(X$19&gt;='様式３（療養者名簿）（⑤の場合）'!$BJ74,IF(X$19&lt;='様式３（療養者名簿）（⑤の場合）'!$BK74,1,0),0),0)</f>
        <v>0</v>
      </c>
      <c r="Y69" s="365">
        <f>IF(Y$19-'様式３（療養者名簿）（⑤の場合）'!$BJ74+1&lt;=15,IF(Y$19&gt;='様式３（療養者名簿）（⑤の場合）'!$BJ74,IF(Y$19&lt;='様式３（療養者名簿）（⑤の場合）'!$BK74,1,0),0),0)</f>
        <v>0</v>
      </c>
      <c r="Z69" s="365">
        <f>IF(Z$19-'様式３（療養者名簿）（⑤の場合）'!$BJ74+1&lt;=15,IF(Z$19&gt;='様式３（療養者名簿）（⑤の場合）'!$BJ74,IF(Z$19&lt;='様式３（療養者名簿）（⑤の場合）'!$BK74,1,0),0),0)</f>
        <v>0</v>
      </c>
      <c r="AA69" s="365">
        <f>IF(AA$19-'様式３（療養者名簿）（⑤の場合）'!$BJ74+1&lt;=15,IF(AA$19&gt;='様式３（療養者名簿）（⑤の場合）'!$BJ74,IF(AA$19&lt;='様式３（療養者名簿）（⑤の場合）'!$BK74,1,0),0),0)</f>
        <v>0</v>
      </c>
      <c r="AB69" s="365">
        <f>IF(AB$19-'様式３（療養者名簿）（⑤の場合）'!$BJ74+1&lt;=15,IF(AB$19&gt;='様式３（療養者名簿）（⑤の場合）'!$BJ74,IF(AB$19&lt;='様式３（療養者名簿）（⑤の場合）'!$BK74,1,0),0),0)</f>
        <v>0</v>
      </c>
      <c r="AC69" s="365">
        <f>IF(AC$19-'様式３（療養者名簿）（⑤の場合）'!$BJ74+1&lt;=15,IF(AC$19&gt;='様式３（療養者名簿）（⑤の場合）'!$BJ74,IF(AC$19&lt;='様式３（療養者名簿）（⑤の場合）'!$BK74,1,0),0),0)</f>
        <v>0</v>
      </c>
      <c r="AD69" s="365">
        <f>IF(AD$19-'様式３（療養者名簿）（⑤の場合）'!$BJ74+1&lt;=15,IF(AD$19&gt;='様式３（療養者名簿）（⑤の場合）'!$BJ74,IF(AD$19&lt;='様式３（療養者名簿）（⑤の場合）'!$BK74,1,0),0),0)</f>
        <v>0</v>
      </c>
      <c r="AE69" s="365">
        <f>IF(AE$19-'様式３（療養者名簿）（⑤の場合）'!$BJ74+1&lt;=15,IF(AE$19&gt;='様式３（療養者名簿）（⑤の場合）'!$BJ74,IF(AE$19&lt;='様式３（療養者名簿）（⑤の場合）'!$BK74,1,0),0),0)</f>
        <v>0</v>
      </c>
      <c r="AF69" s="365">
        <f>IF(AF$19-'様式３（療養者名簿）（⑤の場合）'!$BJ74+1&lt;=15,IF(AF$19&gt;='様式３（療養者名簿）（⑤の場合）'!$BJ74,IF(AF$19&lt;='様式３（療養者名簿）（⑤の場合）'!$BK74,1,0),0),0)</f>
        <v>0</v>
      </c>
      <c r="AG69" s="365">
        <f>IF(AG$19-'様式３（療養者名簿）（⑤の場合）'!$BJ74+1&lt;=15,IF(AG$19&gt;='様式３（療養者名簿）（⑤の場合）'!$BJ74,IF(AG$19&lt;='様式３（療養者名簿）（⑤の場合）'!$BK74,1,0),0),0)</f>
        <v>0</v>
      </c>
      <c r="AH69" s="365">
        <f>IF(AH$19-'様式３（療養者名簿）（⑤の場合）'!$BJ74+1&lt;=15,IF(AH$19&gt;='様式３（療養者名簿）（⑤の場合）'!$BJ74,IF(AH$19&lt;='様式３（療養者名簿）（⑤の場合）'!$BK74,1,0),0),0)</f>
        <v>0</v>
      </c>
      <c r="AI69" s="365">
        <f>IF(AI$19-'様式３（療養者名簿）（⑤の場合）'!$BJ74+1&lt;=15,IF(AI$19&gt;='様式３（療養者名簿）（⑤の場合）'!$BJ74,IF(AI$19&lt;='様式３（療養者名簿）（⑤の場合）'!$BK74,1,0),0),0)</f>
        <v>0</v>
      </c>
      <c r="AJ69" s="365">
        <f>IF(AJ$19-'様式３（療養者名簿）（⑤の場合）'!$BJ74+1&lt;=15,IF(AJ$19&gt;='様式３（療養者名簿）（⑤の場合）'!$BJ74,IF(AJ$19&lt;='様式３（療養者名簿）（⑤の場合）'!$BK74,1,0),0),0)</f>
        <v>0</v>
      </c>
      <c r="AK69" s="365">
        <f>IF(AK$19-'様式３（療養者名簿）（⑤の場合）'!$BJ74+1&lt;=15,IF(AK$19&gt;='様式３（療養者名簿）（⑤の場合）'!$BJ74,IF(AK$19&lt;='様式３（療養者名簿）（⑤の場合）'!$BK74,1,0),0),0)</f>
        <v>0</v>
      </c>
      <c r="AL69" s="365">
        <f>IF(AL$19-'様式３（療養者名簿）（⑤の場合）'!$BJ74+1&lt;=15,IF(AL$19&gt;='様式３（療養者名簿）（⑤の場合）'!$BJ74,IF(AL$19&lt;='様式３（療養者名簿）（⑤の場合）'!$BK74,1,0),0),0)</f>
        <v>0</v>
      </c>
      <c r="AM69" s="365">
        <f>IF(AM$19-'様式３（療養者名簿）（⑤の場合）'!$BJ74+1&lt;=15,IF(AM$19&gt;='様式３（療養者名簿）（⑤の場合）'!$BJ74,IF(AM$19&lt;='様式３（療養者名簿）（⑤の場合）'!$BK74,1,0),0),0)</f>
        <v>0</v>
      </c>
      <c r="AN69" s="365">
        <f>IF(AN$19-'様式３（療養者名簿）（⑤の場合）'!$BJ74+1&lt;=15,IF(AN$19&gt;='様式３（療養者名簿）（⑤の場合）'!$BJ74,IF(AN$19&lt;='様式３（療養者名簿）（⑤の場合）'!$BK74,1,0),0),0)</f>
        <v>0</v>
      </c>
      <c r="AO69" s="365">
        <f>IF(AO$19-'様式３（療養者名簿）（⑤の場合）'!$BJ74+1&lt;=15,IF(AO$19&gt;='様式３（療養者名簿）（⑤の場合）'!$BJ74,IF(AO$19&lt;='様式３（療養者名簿）（⑤の場合）'!$BK74,1,0),0),0)</f>
        <v>0</v>
      </c>
      <c r="AP69" s="365">
        <f>IF(AP$19-'様式３（療養者名簿）（⑤の場合）'!$BJ74+1&lt;=15,IF(AP$19&gt;='様式３（療養者名簿）（⑤の場合）'!$BJ74,IF(AP$19&lt;='様式３（療養者名簿）（⑤の場合）'!$BK74,1,0),0),0)</f>
        <v>0</v>
      </c>
      <c r="AQ69" s="365">
        <f>IF(AQ$19-'様式３（療養者名簿）（⑤の場合）'!$BJ74+1&lt;=15,IF(AQ$19&gt;='様式３（療養者名簿）（⑤の場合）'!$BJ74,IF(AQ$19&lt;='様式３（療養者名簿）（⑤の場合）'!$BK74,1,0),0),0)</f>
        <v>0</v>
      </c>
      <c r="AR69" s="365">
        <f>IF(AR$19-'様式３（療養者名簿）（⑤の場合）'!$BJ74+1&lt;=15,IF(AR$19&gt;='様式３（療養者名簿）（⑤の場合）'!$BJ74,IF(AR$19&lt;='様式３（療養者名簿）（⑤の場合）'!$BK74,1,0),0),0)</f>
        <v>0</v>
      </c>
      <c r="AS69" s="365">
        <f>IF(AS$19-'様式３（療養者名簿）（⑤の場合）'!$BJ74+1&lt;=15,IF(AS$19&gt;='様式３（療養者名簿）（⑤の場合）'!$BJ74,IF(AS$19&lt;='様式３（療養者名簿）（⑤の場合）'!$BK74,1,0),0),0)</f>
        <v>0</v>
      </c>
      <c r="AT69" s="365">
        <f>IF(AT$19-'様式３（療養者名簿）（⑤の場合）'!$BJ74+1&lt;=15,IF(AT$19&gt;='様式３（療養者名簿）（⑤の場合）'!$BJ74,IF(AT$19&lt;='様式３（療養者名簿）（⑤の場合）'!$BK74,1,0),0),0)</f>
        <v>0</v>
      </c>
      <c r="AU69" s="365">
        <f>IF(AU$19-'様式３（療養者名簿）（⑤の場合）'!$BJ74+1&lt;=15,IF(AU$19&gt;='様式３（療養者名簿）（⑤の場合）'!$BJ74,IF(AU$19&lt;='様式３（療養者名簿）（⑤の場合）'!$BK74,1,0),0),0)</f>
        <v>0</v>
      </c>
      <c r="AV69" s="365">
        <f>IF(AV$19-'様式３（療養者名簿）（⑤の場合）'!$BJ74+1&lt;=15,IF(AV$19&gt;='様式３（療養者名簿）（⑤の場合）'!$BJ74,IF(AV$19&lt;='様式３（療養者名簿）（⑤の場合）'!$BK74,1,0),0),0)</f>
        <v>0</v>
      </c>
      <c r="AW69" s="365">
        <f>IF(AW$19-'様式３（療養者名簿）（⑤の場合）'!$BJ74+1&lt;=15,IF(AW$19&gt;='様式３（療養者名簿）（⑤の場合）'!$BJ74,IF(AW$19&lt;='様式３（療養者名簿）（⑤の場合）'!$BK74,1,0),0),0)</f>
        <v>0</v>
      </c>
      <c r="AX69" s="365">
        <f>IF(AX$19-'様式３（療養者名簿）（⑤の場合）'!$BJ74+1&lt;=15,IF(AX$19&gt;='様式３（療養者名簿）（⑤の場合）'!$BJ74,IF(AX$19&lt;='様式３（療養者名簿）（⑤の場合）'!$BK74,1,0),0),0)</f>
        <v>0</v>
      </c>
      <c r="AY69" s="365">
        <f>IF(AY$19-'様式３（療養者名簿）（⑤の場合）'!$BJ74+1&lt;=15,IF(AY$19&gt;='様式３（療養者名簿）（⑤の場合）'!$BJ74,IF(AY$19&lt;='様式３（療養者名簿）（⑤の場合）'!$BK74,1,0),0),0)</f>
        <v>0</v>
      </c>
      <c r="AZ69" s="365">
        <f>IF(AZ$19-'様式３（療養者名簿）（⑤の場合）'!$BJ74+1&lt;=15,IF(AZ$19&gt;='様式３（療養者名簿）（⑤の場合）'!$BJ74,IF(AZ$19&lt;='様式３（療養者名簿）（⑤の場合）'!$BK74,1,0),0),0)</f>
        <v>0</v>
      </c>
      <c r="BA69" s="365">
        <f>IF(BA$19-'様式３（療養者名簿）（⑤の場合）'!$BJ74+1&lt;=15,IF(BA$19&gt;='様式３（療養者名簿）（⑤の場合）'!$BJ74,IF(BA$19&lt;='様式３（療養者名簿）（⑤の場合）'!$BK74,1,0),0),0)</f>
        <v>0</v>
      </c>
      <c r="BB69" s="365">
        <f>IF(BB$19-'様式３（療養者名簿）（⑤の場合）'!$BJ74+1&lt;=15,IF(BB$19&gt;='様式３（療養者名簿）（⑤の場合）'!$BJ74,IF(BB$19&lt;='様式３（療養者名簿）（⑤の場合）'!$BK74,1,0),0),0)</f>
        <v>0</v>
      </c>
      <c r="BC69" s="365">
        <f>IF(BC$19-'様式３（療養者名簿）（⑤の場合）'!$BJ74+1&lt;=15,IF(BC$19&gt;='様式３（療養者名簿）（⑤の場合）'!$BJ74,IF(BC$19&lt;='様式３（療養者名簿）（⑤の場合）'!$BK74,1,0),0),0)</f>
        <v>0</v>
      </c>
      <c r="BD69" s="365">
        <f>IF(BD$19-'様式３（療養者名簿）（⑤の場合）'!$BJ74+1&lt;=15,IF(BD$19&gt;='様式３（療養者名簿）（⑤の場合）'!$BJ74,IF(BD$19&lt;='様式３（療養者名簿）（⑤の場合）'!$BK74,1,0),0),0)</f>
        <v>0</v>
      </c>
      <c r="BE69" s="365">
        <f>IF(BE$19-'様式３（療養者名簿）（⑤の場合）'!$BJ74+1&lt;=15,IF(BE$19&gt;='様式３（療養者名簿）（⑤の場合）'!$BJ74,IF(BE$19&lt;='様式３（療養者名簿）（⑤の場合）'!$BK74,1,0),0),0)</f>
        <v>0</v>
      </c>
      <c r="BF69" s="365">
        <f>IF(BF$19-'様式３（療養者名簿）（⑤の場合）'!$BJ74+1&lt;=15,IF(BF$19&gt;='様式３（療養者名簿）（⑤の場合）'!$BJ74,IF(BF$19&lt;='様式３（療養者名簿）（⑤の場合）'!$BK74,1,0),0),0)</f>
        <v>0</v>
      </c>
      <c r="BG69" s="365">
        <f>IF(BG$19-'様式３（療養者名簿）（⑤の場合）'!$BJ74+1&lt;=15,IF(BG$19&gt;='様式３（療養者名簿）（⑤の場合）'!$BJ74,IF(BG$19&lt;='様式３（療養者名簿）（⑤の場合）'!$BK74,1,0),0),0)</f>
        <v>0</v>
      </c>
      <c r="BH69" s="365">
        <f>IF(BH$19-'様式３（療養者名簿）（⑤の場合）'!$BJ74+1&lt;=15,IF(BH$19&gt;='様式３（療養者名簿）（⑤の場合）'!$BJ74,IF(BH$19&lt;='様式３（療養者名簿）（⑤の場合）'!$BK74,1,0),0),0)</f>
        <v>0</v>
      </c>
      <c r="BI69" s="365">
        <f>IF(BI$19-'様式３（療養者名簿）（⑤の場合）'!$BJ74+1&lt;=15,IF(BI$19&gt;='様式３（療養者名簿）（⑤の場合）'!$BJ74,IF(BI$19&lt;='様式３（療養者名簿）（⑤の場合）'!$BK74,1,0),0),0)</f>
        <v>0</v>
      </c>
      <c r="BJ69" s="365">
        <f>IF(BJ$19-'様式３（療養者名簿）（⑤の場合）'!$BJ74+1&lt;=15,IF(BJ$19&gt;='様式３（療養者名簿）（⑤の場合）'!$BJ74,IF(BJ$19&lt;='様式３（療養者名簿）（⑤の場合）'!$BK74,1,0),0),0)</f>
        <v>0</v>
      </c>
      <c r="BK69" s="365">
        <f>IF(BK$19-'様式３（療養者名簿）（⑤の場合）'!$BJ74+1&lt;=15,IF(BK$19&gt;='様式３（療養者名簿）（⑤の場合）'!$BJ74,IF(BK$19&lt;='様式３（療養者名簿）（⑤の場合）'!$BK74,1,0),0),0)</f>
        <v>0</v>
      </c>
      <c r="BL69" s="365">
        <f>IF(BL$19-'様式３（療養者名簿）（⑤の場合）'!$BJ74+1&lt;=15,IF(BL$19&gt;='様式３（療養者名簿）（⑤の場合）'!$BJ74,IF(BL$19&lt;='様式３（療養者名簿）（⑤の場合）'!$BK74,1,0),0),0)</f>
        <v>0</v>
      </c>
      <c r="BM69" s="365">
        <f>IF(BM$19-'様式３（療養者名簿）（⑤の場合）'!$BJ74+1&lt;=15,IF(BM$19&gt;='様式３（療養者名簿）（⑤の場合）'!$BJ74,IF(BM$19&lt;='様式３（療養者名簿）（⑤の場合）'!$BK74,1,0),0),0)</f>
        <v>0</v>
      </c>
      <c r="BN69" s="365">
        <f>IF(BN$19-'様式３（療養者名簿）（⑤の場合）'!$BJ74+1&lt;=15,IF(BN$19&gt;='様式３（療養者名簿）（⑤の場合）'!$BJ74,IF(BN$19&lt;='様式３（療養者名簿）（⑤の場合）'!$BK74,1,0),0),0)</f>
        <v>0</v>
      </c>
      <c r="BO69" s="365">
        <f>IF(BO$19-'様式３（療養者名簿）（⑤の場合）'!$BJ74+1&lt;=15,IF(BO$19&gt;='様式３（療養者名簿）（⑤の場合）'!$BJ74,IF(BO$19&lt;='様式３（療養者名簿）（⑤の場合）'!$BK74,1,0),0),0)</f>
        <v>0</v>
      </c>
      <c r="BP69" s="365">
        <f>IF(BP$19-'様式３（療養者名簿）（⑤の場合）'!$BJ74+1&lt;=15,IF(BP$19&gt;='様式３（療養者名簿）（⑤の場合）'!$BJ74,IF(BP$19&lt;='様式３（療養者名簿）（⑤の場合）'!$BK74,1,0),0),0)</f>
        <v>0</v>
      </c>
      <c r="BQ69" s="365">
        <f>IF(BQ$19-'様式３（療養者名簿）（⑤の場合）'!$BJ74+1&lt;=15,IF(BQ$19&gt;='様式３（療養者名簿）（⑤の場合）'!$BJ74,IF(BQ$19&lt;='様式３（療養者名簿）（⑤の場合）'!$BK74,1,0),0),0)</f>
        <v>0</v>
      </c>
      <c r="BR69" s="365">
        <f>IF(BR$19-'様式３（療養者名簿）（⑤の場合）'!$BJ74+1&lt;=15,IF(BR$19&gt;='様式３（療養者名簿）（⑤の場合）'!$BJ74,IF(BR$19&lt;='様式３（療養者名簿）（⑤の場合）'!$BK74,1,0),0),0)</f>
        <v>0</v>
      </c>
      <c r="BS69" s="365">
        <f>IF(BS$19-'様式３（療養者名簿）（⑤の場合）'!$BJ74+1&lt;=15,IF(BS$19&gt;='様式３（療養者名簿）（⑤の場合）'!$BJ74,IF(BS$19&lt;='様式３（療養者名簿）（⑤の場合）'!$BK74,1,0),0),0)</f>
        <v>0</v>
      </c>
      <c r="BT69" s="365">
        <f>IF(BT$19-'様式３（療養者名簿）（⑤の場合）'!$BJ74+1&lt;=15,IF(BT$19&gt;='様式３（療養者名簿）（⑤の場合）'!$BJ74,IF(BT$19&lt;='様式３（療養者名簿）（⑤の場合）'!$BK74,1,0),0),0)</f>
        <v>0</v>
      </c>
      <c r="BU69" s="365">
        <f>IF(BU$19-'様式３（療養者名簿）（⑤の場合）'!$BJ74+1&lt;=15,IF(BU$19&gt;='様式３（療養者名簿）（⑤の場合）'!$BJ74,IF(BU$19&lt;='様式３（療養者名簿）（⑤の場合）'!$BK74,1,0),0),0)</f>
        <v>0</v>
      </c>
      <c r="BV69" s="365">
        <f>IF(BV$19-'様式３（療養者名簿）（⑤の場合）'!$BJ74+1&lt;=15,IF(BV$19&gt;='様式３（療養者名簿）（⑤の場合）'!$BJ74,IF(BV$19&lt;='様式３（療養者名簿）（⑤の場合）'!$BK74,1,0),0),0)</f>
        <v>0</v>
      </c>
      <c r="BW69" s="365">
        <f>IF(BW$19-'様式３（療養者名簿）（⑤の場合）'!$BJ74+1&lt;=15,IF(BW$19&gt;='様式３（療養者名簿）（⑤の場合）'!$BJ74,IF(BW$19&lt;='様式３（療養者名簿）（⑤の場合）'!$BK74,1,0),0),0)</f>
        <v>0</v>
      </c>
      <c r="BX69" s="365">
        <f>IF(BX$19-'様式３（療養者名簿）（⑤の場合）'!$BJ74+1&lt;=15,IF(BX$19&gt;='様式３（療養者名簿）（⑤の場合）'!$BJ74,IF(BX$19&lt;='様式３（療養者名簿）（⑤の場合）'!$BK74,1,0),0),0)</f>
        <v>0</v>
      </c>
      <c r="BY69" s="365">
        <f>IF(BY$19-'様式３（療養者名簿）（⑤の場合）'!$BJ74+1&lt;=15,IF(BY$19&gt;='様式３（療養者名簿）（⑤の場合）'!$BJ74,IF(BY$19&lt;='様式３（療養者名簿）（⑤の場合）'!$BK74,1,0),0),0)</f>
        <v>0</v>
      </c>
      <c r="BZ69" s="365">
        <f>IF(BZ$19-'様式３（療養者名簿）（⑤の場合）'!$BJ74+1&lt;=15,IF(BZ$19&gt;='様式３（療養者名簿）（⑤の場合）'!$BJ74,IF(BZ$19&lt;='様式３（療養者名簿）（⑤の場合）'!$BK74,1,0),0),0)</f>
        <v>0</v>
      </c>
      <c r="CA69" s="365">
        <f>IF(CA$19-'様式３（療養者名簿）（⑤の場合）'!$BJ74+1&lt;=15,IF(CA$19&gt;='様式３（療養者名簿）（⑤の場合）'!$BJ74,IF(CA$19&lt;='様式３（療養者名簿）（⑤の場合）'!$BK74,1,0),0),0)</f>
        <v>0</v>
      </c>
      <c r="CB69" s="365">
        <f>IF(CB$19-'様式３（療養者名簿）（⑤の場合）'!$BJ74+1&lt;=15,IF(CB$19&gt;='様式３（療養者名簿）（⑤の場合）'!$BJ74,IF(CB$19&lt;='様式３（療養者名簿）（⑤の場合）'!$BK74,1,0),0),0)</f>
        <v>0</v>
      </c>
      <c r="CC69" s="365">
        <f>IF(CC$19-'様式３（療養者名簿）（⑤の場合）'!$BJ74+1&lt;=15,IF(CC$19&gt;='様式３（療養者名簿）（⑤の場合）'!$BJ74,IF(CC$19&lt;='様式３（療養者名簿）（⑤の場合）'!$BK74,1,0),0),0)</f>
        <v>0</v>
      </c>
      <c r="CD69" s="365">
        <f>IF(CD$19-'様式３（療養者名簿）（⑤の場合）'!$BJ74+1&lt;=15,IF(CD$19&gt;='様式３（療養者名簿）（⑤の場合）'!$BJ74,IF(CD$19&lt;='様式３（療養者名簿）（⑤の場合）'!$BK74,1,0),0),0)</f>
        <v>0</v>
      </c>
      <c r="CE69" s="365">
        <f>IF(CE$19-'様式３（療養者名簿）（⑤の場合）'!$BJ74+1&lt;=15,IF(CE$19&gt;='様式３（療養者名簿）（⑤の場合）'!$BJ74,IF(CE$19&lt;='様式３（療養者名簿）（⑤の場合）'!$BK74,1,0),0),0)</f>
        <v>0</v>
      </c>
      <c r="CF69" s="365">
        <f>IF(CF$19-'様式３（療養者名簿）（⑤の場合）'!$BJ74+1&lt;=15,IF(CF$19&gt;='様式３（療養者名簿）（⑤の場合）'!$BJ74,IF(CF$19&lt;='様式３（療養者名簿）（⑤の場合）'!$BK74,1,0),0),0)</f>
        <v>0</v>
      </c>
      <c r="CG69" s="365">
        <f>IF(CG$19-'様式３（療養者名簿）（⑤の場合）'!$BJ74+1&lt;=15,IF(CG$19&gt;='様式３（療養者名簿）（⑤の場合）'!$BJ74,IF(CG$19&lt;='様式３（療養者名簿）（⑤の場合）'!$BK74,1,0),0),0)</f>
        <v>0</v>
      </c>
      <c r="CH69" s="365">
        <f>IF(CH$19-'様式３（療養者名簿）（⑤の場合）'!$BJ74+1&lt;=15,IF(CH$19&gt;='様式３（療養者名簿）（⑤の場合）'!$BJ74,IF(CH$19&lt;='様式３（療養者名簿）（⑤の場合）'!$BK74,1,0),0),0)</f>
        <v>0</v>
      </c>
      <c r="CI69" s="365">
        <f>IF(CI$19-'様式３（療養者名簿）（⑤の場合）'!$BJ74+1&lt;=15,IF(CI$19&gt;='様式３（療養者名簿）（⑤の場合）'!$BJ74,IF(CI$19&lt;='様式３（療養者名簿）（⑤の場合）'!$BK74,1,0),0),0)</f>
        <v>0</v>
      </c>
      <c r="CJ69" s="365">
        <f>IF(CJ$19-'様式３（療養者名簿）（⑤の場合）'!$BJ74+1&lt;=15,IF(CJ$19&gt;='様式３（療養者名簿）（⑤の場合）'!$BJ74,IF(CJ$19&lt;='様式３（療養者名簿）（⑤の場合）'!$BK74,1,0),0),0)</f>
        <v>0</v>
      </c>
      <c r="CK69" s="365">
        <f>IF(CK$19-'様式３（療養者名簿）（⑤の場合）'!$BJ74+1&lt;=15,IF(CK$19&gt;='様式３（療養者名簿）（⑤の場合）'!$BJ74,IF(CK$19&lt;='様式３（療養者名簿）（⑤の場合）'!$BK74,1,0),0),0)</f>
        <v>0</v>
      </c>
      <c r="CL69" s="365">
        <f>IF(CL$19-'様式３（療養者名簿）（⑤の場合）'!$BJ74+1&lt;=15,IF(CL$19&gt;='様式３（療養者名簿）（⑤の場合）'!$BJ74,IF(CL$19&lt;='様式３（療養者名簿）（⑤の場合）'!$BK74,1,0),0),0)</f>
        <v>0</v>
      </c>
      <c r="CM69" s="365">
        <f>IF(CM$19-'様式３（療養者名簿）（⑤の場合）'!$BJ74+1&lt;=15,IF(CM$19&gt;='様式３（療養者名簿）（⑤の場合）'!$BJ74,IF(CM$19&lt;='様式３（療養者名簿）（⑤の場合）'!$BK74,1,0),0),0)</f>
        <v>0</v>
      </c>
      <c r="CN69" s="365">
        <f>IF(CN$19-'様式３（療養者名簿）（⑤の場合）'!$BJ74+1&lt;=15,IF(CN$19&gt;='様式３（療養者名簿）（⑤の場合）'!$BJ74,IF(CN$19&lt;='様式３（療養者名簿）（⑤の場合）'!$BK74,1,0),0),0)</f>
        <v>0</v>
      </c>
      <c r="CO69" s="365">
        <f>IF(CO$19-'様式３（療養者名簿）（⑤の場合）'!$BJ74+1&lt;=15,IF(CO$19&gt;='様式３（療養者名簿）（⑤の場合）'!$BJ74,IF(CO$19&lt;='様式３（療養者名簿）（⑤の場合）'!$BK74,1,0),0),0)</f>
        <v>0</v>
      </c>
      <c r="CP69" s="365">
        <f>IF(CP$19-'様式３（療養者名簿）（⑤の場合）'!$BJ74+1&lt;=15,IF(CP$19&gt;='様式３（療養者名簿）（⑤の場合）'!$BJ74,IF(CP$19&lt;='様式３（療養者名簿）（⑤の場合）'!$BK74,1,0),0),0)</f>
        <v>0</v>
      </c>
      <c r="CQ69" s="365">
        <f>IF(CQ$19-'様式３（療養者名簿）（⑤の場合）'!$BJ74+1&lt;=15,IF(CQ$19&gt;='様式３（療養者名簿）（⑤の場合）'!$BJ74,IF(CQ$19&lt;='様式３（療養者名簿）（⑤の場合）'!$BK74,1,0),0),0)</f>
        <v>0</v>
      </c>
      <c r="CR69" s="365">
        <f>IF(CR$19-'様式３（療養者名簿）（⑤の場合）'!$BJ74+1&lt;=15,IF(CR$19&gt;='様式３（療養者名簿）（⑤の場合）'!$BJ74,IF(CR$19&lt;='様式３（療養者名簿）（⑤の場合）'!$BK74,1,0),0),0)</f>
        <v>0</v>
      </c>
      <c r="CS69" s="365">
        <f>IF(CS$19-'様式３（療養者名簿）（⑤の場合）'!$BJ74+1&lt;=15,IF(CS$19&gt;='様式３（療養者名簿）（⑤の場合）'!$BJ74,IF(CS$19&lt;='様式３（療養者名簿）（⑤の場合）'!$BK74,1,0),0),0)</f>
        <v>0</v>
      </c>
      <c r="CT69" s="365">
        <f>IF(CT$19-'様式３（療養者名簿）（⑤の場合）'!$BJ74+1&lt;=15,IF(CT$19&gt;='様式３（療養者名簿）（⑤の場合）'!$BJ74,IF(CT$19&lt;='様式３（療養者名簿）（⑤の場合）'!$BK74,1,0),0),0)</f>
        <v>0</v>
      </c>
      <c r="CU69" s="365">
        <f>IF(CU$19-'様式３（療養者名簿）（⑤の場合）'!$BJ74+1&lt;=15,IF(CU$19&gt;='様式３（療養者名簿）（⑤の場合）'!$BJ74,IF(CU$19&lt;='様式３（療養者名簿）（⑤の場合）'!$BK74,1,0),0),0)</f>
        <v>0</v>
      </c>
      <c r="CV69" s="365">
        <f>IF(CV$19-'様式３（療養者名簿）（⑤の場合）'!$BJ74+1&lt;=15,IF(CV$19&gt;='様式３（療養者名簿）（⑤の場合）'!$BJ74,IF(CV$19&lt;='様式３（療養者名簿）（⑤の場合）'!$BK74,1,0),0),0)</f>
        <v>0</v>
      </c>
      <c r="CW69" s="365">
        <f>IF(CW$19-'様式３（療養者名簿）（⑤の場合）'!$BJ74+1&lt;=15,IF(CW$19&gt;='様式３（療養者名簿）（⑤の場合）'!$BJ74,IF(CW$19&lt;='様式３（療養者名簿）（⑤の場合）'!$BK74,1,0),0),0)</f>
        <v>0</v>
      </c>
      <c r="CX69" s="365">
        <f>IF(CX$19-'様式３（療養者名簿）（⑤の場合）'!$BJ74+1&lt;=15,IF(CX$19&gt;='様式３（療養者名簿）（⑤の場合）'!$BJ74,IF(CX$19&lt;='様式３（療養者名簿）（⑤の場合）'!$BK74,1,0),0),0)</f>
        <v>0</v>
      </c>
      <c r="CY69" s="365">
        <f>IF(CY$19-'様式３（療養者名簿）（⑤の場合）'!$BJ74+1&lt;=15,IF(CY$19&gt;='様式３（療養者名簿）（⑤の場合）'!$BJ74,IF(CY$19&lt;='様式３（療養者名簿）（⑤の場合）'!$BK74,1,0),0),0)</f>
        <v>0</v>
      </c>
      <c r="CZ69" s="365">
        <f>IF(CZ$19-'様式３（療養者名簿）（⑤の場合）'!$BJ74+1&lt;=15,IF(CZ$19&gt;='様式３（療養者名簿）（⑤の場合）'!$BJ74,IF(CZ$19&lt;='様式３（療養者名簿）（⑤の場合）'!$BK74,1,0),0),0)</f>
        <v>0</v>
      </c>
      <c r="DA69" s="365">
        <f>IF(DA$19-'様式３（療養者名簿）（⑤の場合）'!$BJ74+1&lt;=15,IF(DA$19&gt;='様式３（療養者名簿）（⑤の場合）'!$BJ74,IF(DA$19&lt;='様式３（療養者名簿）（⑤の場合）'!$BK74,1,0),0),0)</f>
        <v>0</v>
      </c>
      <c r="DB69" s="365">
        <f>IF(DB$19-'様式３（療養者名簿）（⑤の場合）'!$BJ74+1&lt;=15,IF(DB$19&gt;='様式３（療養者名簿）（⑤の場合）'!$BJ74,IF(DB$19&lt;='様式３（療養者名簿）（⑤の場合）'!$BK74,1,0),0),0)</f>
        <v>0</v>
      </c>
      <c r="DC69" s="365">
        <f>IF(DC$19-'様式３（療養者名簿）（⑤の場合）'!$BJ74+1&lt;=15,IF(DC$19&gt;='様式３（療養者名簿）（⑤の場合）'!$BJ74,IF(DC$19&lt;='様式３（療養者名簿）（⑤の場合）'!$BK74,1,0),0),0)</f>
        <v>0</v>
      </c>
      <c r="DD69" s="365">
        <f>IF(DD$19-'様式３（療養者名簿）（⑤の場合）'!$BJ74+1&lt;=15,IF(DD$19&gt;='様式３（療養者名簿）（⑤の場合）'!$BJ74,IF(DD$19&lt;='様式３（療養者名簿）（⑤の場合）'!$BK74,1,0),0),0)</f>
        <v>0</v>
      </c>
      <c r="DE69" s="365">
        <f>IF(DE$19-'様式３（療養者名簿）（⑤の場合）'!$BJ74+1&lt;=15,IF(DE$19&gt;='様式３（療養者名簿）（⑤の場合）'!$BJ74,IF(DE$19&lt;='様式３（療養者名簿）（⑤の場合）'!$BK74,1,0),0),0)</f>
        <v>0</v>
      </c>
      <c r="DF69" s="365">
        <f>IF(DF$19-'様式３（療養者名簿）（⑤の場合）'!$BJ74+1&lt;=15,IF(DF$19&gt;='様式３（療養者名簿）（⑤の場合）'!$BJ74,IF(DF$19&lt;='様式３（療養者名簿）（⑤の場合）'!$BK74,1,0),0),0)</f>
        <v>0</v>
      </c>
      <c r="DG69" s="365">
        <f>IF(DG$19-'様式３（療養者名簿）（⑤の場合）'!$BJ74+1&lt;=15,IF(DG$19&gt;='様式３（療養者名簿）（⑤の場合）'!$BJ74,IF(DG$19&lt;='様式３（療養者名簿）（⑤の場合）'!$BK74,1,0),0),0)</f>
        <v>0</v>
      </c>
      <c r="DH69" s="365">
        <f>IF(DH$19-'様式３（療養者名簿）（⑤の場合）'!$BJ74+1&lt;=15,IF(DH$19&gt;='様式３（療養者名簿）（⑤の場合）'!$BJ74,IF(DH$19&lt;='様式３（療養者名簿）（⑤の場合）'!$BK74,1,0),0),0)</f>
        <v>0</v>
      </c>
      <c r="DI69" s="365">
        <f>IF(DI$19-'様式３（療養者名簿）（⑤の場合）'!$BJ74+1&lt;=15,IF(DI$19&gt;='様式３（療養者名簿）（⑤の場合）'!$BJ74,IF(DI$19&lt;='様式３（療養者名簿）（⑤の場合）'!$BK74,1,0),0),0)</f>
        <v>0</v>
      </c>
      <c r="DJ69" s="365">
        <f>IF(DJ$19-'様式３（療養者名簿）（⑤の場合）'!$BJ74+1&lt;=15,IF(DJ$19&gt;='様式３（療養者名簿）（⑤の場合）'!$BJ74,IF(DJ$19&lt;='様式３（療養者名簿）（⑤の場合）'!$BK74,1,0),0),0)</f>
        <v>0</v>
      </c>
      <c r="DK69" s="365">
        <f>IF(DK$19-'様式３（療養者名簿）（⑤の場合）'!$BJ74+1&lt;=15,IF(DK$19&gt;='様式３（療養者名簿）（⑤の場合）'!$BJ74,IF(DK$19&lt;='様式３（療養者名簿）（⑤の場合）'!$BK74,1,0),0),0)</f>
        <v>0</v>
      </c>
      <c r="DL69" s="365">
        <f>IF(DL$19-'様式３（療養者名簿）（⑤の場合）'!$BJ74+1&lt;=15,IF(DL$19&gt;='様式３（療養者名簿）（⑤の場合）'!$BJ74,IF(DL$19&lt;='様式３（療養者名簿）（⑤の場合）'!$BK74,1,0),0),0)</f>
        <v>0</v>
      </c>
      <c r="DM69" s="365">
        <f>IF(DM$19-'様式３（療養者名簿）（⑤の場合）'!$BJ74+1&lt;=15,IF(DM$19&gt;='様式３（療養者名簿）（⑤の場合）'!$BJ74,IF(DM$19&lt;='様式３（療養者名簿）（⑤の場合）'!$BK74,1,0),0),0)</f>
        <v>0</v>
      </c>
      <c r="DN69" s="365">
        <f>IF(DN$19-'様式３（療養者名簿）（⑤の場合）'!$BJ74+1&lt;=15,IF(DN$19&gt;='様式３（療養者名簿）（⑤の場合）'!$BJ74,IF(DN$19&lt;='様式３（療養者名簿）（⑤の場合）'!$BK74,1,0),0),0)</f>
        <v>0</v>
      </c>
      <c r="DO69" s="365">
        <f>IF(DO$19-'様式３（療養者名簿）（⑤の場合）'!$BJ74+1&lt;=15,IF(DO$19&gt;='様式３（療養者名簿）（⑤の場合）'!$BJ74,IF(DO$19&lt;='様式３（療養者名簿）（⑤の場合）'!$BK74,1,0),0),0)</f>
        <v>0</v>
      </c>
      <c r="DP69" s="365">
        <f>IF(DP$19-'様式３（療養者名簿）（⑤の場合）'!$BJ74+1&lt;=15,IF(DP$19&gt;='様式３（療養者名簿）（⑤の場合）'!$BJ74,IF(DP$19&lt;='様式３（療養者名簿）（⑤の場合）'!$BK74,1,0),0),0)</f>
        <v>0</v>
      </c>
      <c r="DQ69" s="365">
        <f>IF(DQ$19-'様式３（療養者名簿）（⑤の場合）'!$BJ74+1&lt;=15,IF(DQ$19&gt;='様式３（療養者名簿）（⑤の場合）'!$BJ74,IF(DQ$19&lt;='様式３（療養者名簿）（⑤の場合）'!$BK74,1,0),0),0)</f>
        <v>0</v>
      </c>
      <c r="DR69" s="365">
        <f>IF(DR$19-'様式３（療養者名簿）（⑤の場合）'!$BJ74+1&lt;=15,IF(DR$19&gt;='様式３（療養者名簿）（⑤の場合）'!$BJ74,IF(DR$19&lt;='様式３（療養者名簿）（⑤の場合）'!$BK74,1,0),0),0)</f>
        <v>0</v>
      </c>
      <c r="DS69" s="365">
        <f>IF(DS$19-'様式３（療養者名簿）（⑤の場合）'!$BJ74+1&lt;=15,IF(DS$19&gt;='様式３（療養者名簿）（⑤の場合）'!$BJ74,IF(DS$19&lt;='様式３（療養者名簿）（⑤の場合）'!$BK74,1,0),0),0)</f>
        <v>0</v>
      </c>
      <c r="DT69" s="365">
        <f>IF(DT$19-'様式３（療養者名簿）（⑤の場合）'!$BJ74+1&lt;=15,IF(DT$19&gt;='様式３（療養者名簿）（⑤の場合）'!$BJ74,IF(DT$19&lt;='様式３（療養者名簿）（⑤の場合）'!$BK74,1,0),0),0)</f>
        <v>0</v>
      </c>
      <c r="DU69" s="365">
        <f>IF(DU$19-'様式３（療養者名簿）（⑤の場合）'!$BJ74+1&lt;=15,IF(DU$19&gt;='様式３（療養者名簿）（⑤の場合）'!$BJ74,IF(DU$19&lt;='様式３（療養者名簿）（⑤の場合）'!$BK74,1,0),0),0)</f>
        <v>0</v>
      </c>
      <c r="DV69" s="365">
        <f>IF(DV$19-'様式３（療養者名簿）（⑤の場合）'!$BJ74+1&lt;=15,IF(DV$19&gt;='様式３（療養者名簿）（⑤の場合）'!$BJ74,IF(DV$19&lt;='様式３（療養者名簿）（⑤の場合）'!$BK74,1,0),0),0)</f>
        <v>0</v>
      </c>
      <c r="DW69" s="365">
        <f>IF(DW$19-'様式３（療養者名簿）（⑤の場合）'!$BJ74+1&lt;=15,IF(DW$19&gt;='様式３（療養者名簿）（⑤の場合）'!$BJ74,IF(DW$19&lt;='様式３（療養者名簿）（⑤の場合）'!$BK74,1,0),0),0)</f>
        <v>0</v>
      </c>
      <c r="DX69" s="365">
        <f>IF(DX$19-'様式３（療養者名簿）（⑤の場合）'!$BJ74+1&lt;=15,IF(DX$19&gt;='様式３（療養者名簿）（⑤の場合）'!$BJ74,IF(DX$19&lt;='様式３（療養者名簿）（⑤の場合）'!$BK74,1,0),0),0)</f>
        <v>0</v>
      </c>
      <c r="DY69" s="365">
        <f>IF(DY$19-'様式３（療養者名簿）（⑤の場合）'!$BJ74+1&lt;=15,IF(DY$19&gt;='様式３（療養者名簿）（⑤の場合）'!$BJ74,IF(DY$19&lt;='様式３（療養者名簿）（⑤の場合）'!$BK74,1,0),0),0)</f>
        <v>0</v>
      </c>
      <c r="DZ69" s="365">
        <f>IF(DZ$19-'様式３（療養者名簿）（⑤の場合）'!$BJ74+1&lt;=15,IF(DZ$19&gt;='様式３（療養者名簿）（⑤の場合）'!$BJ74,IF(DZ$19&lt;='様式３（療養者名簿）（⑤の場合）'!$BK74,1,0),0),0)</f>
        <v>0</v>
      </c>
      <c r="EA69" s="365">
        <f>IF(EA$19-'様式３（療養者名簿）（⑤の場合）'!$BJ74+1&lt;=15,IF(EA$19&gt;='様式３（療養者名簿）（⑤の場合）'!$BJ74,IF(EA$19&lt;='様式３（療養者名簿）（⑤の場合）'!$BK74,1,0),0),0)</f>
        <v>0</v>
      </c>
      <c r="EB69" s="365">
        <f>IF(EB$19-'様式３（療養者名簿）（⑤の場合）'!$BJ74+1&lt;=15,IF(EB$19&gt;='様式３（療養者名簿）（⑤の場合）'!$BJ74,IF(EB$19&lt;='様式３（療養者名簿）（⑤の場合）'!$BK74,1,0),0),0)</f>
        <v>0</v>
      </c>
      <c r="EC69" s="365">
        <f>IF(EC$19-'様式３（療養者名簿）（⑤の場合）'!$BJ74+1&lt;=15,IF(EC$19&gt;='様式３（療養者名簿）（⑤の場合）'!$BJ74,IF(EC$19&lt;='様式３（療養者名簿）（⑤の場合）'!$BK74,1,0),0),0)</f>
        <v>0</v>
      </c>
      <c r="ED69" s="365">
        <f>IF(ED$19-'様式３（療養者名簿）（⑤の場合）'!$BJ74+1&lt;=15,IF(ED$19&gt;='様式３（療養者名簿）（⑤の場合）'!$BJ74,IF(ED$19&lt;='様式３（療養者名簿）（⑤の場合）'!$BK74,1,0),0),0)</f>
        <v>0</v>
      </c>
      <c r="EE69" s="365">
        <f>IF(EE$19-'様式３（療養者名簿）（⑤の場合）'!$BJ74+1&lt;=15,IF(EE$19&gt;='様式３（療養者名簿）（⑤の場合）'!$BJ74,IF(EE$19&lt;='様式３（療養者名簿）（⑤の場合）'!$BK74,1,0),0),0)</f>
        <v>0</v>
      </c>
      <c r="EF69" s="365">
        <f>IF(EF$19-'様式３（療養者名簿）（⑤の場合）'!$BJ74+1&lt;=15,IF(EF$19&gt;='様式３（療養者名簿）（⑤の場合）'!$BJ74,IF(EF$19&lt;='様式３（療養者名簿）（⑤の場合）'!$BK74,1,0),0),0)</f>
        <v>0</v>
      </c>
      <c r="EG69" s="365">
        <f>IF(EG$19-'様式３（療養者名簿）（⑤の場合）'!$BJ74+1&lt;=15,IF(EG$19&gt;='様式３（療養者名簿）（⑤の場合）'!$BJ74,IF(EG$19&lt;='様式３（療養者名簿）（⑤の場合）'!$BK74,1,0),0),0)</f>
        <v>0</v>
      </c>
      <c r="EH69" s="365">
        <f>IF(EH$19-'様式３（療養者名簿）（⑤の場合）'!$BJ74+1&lt;=15,IF(EH$19&gt;='様式３（療養者名簿）（⑤の場合）'!$BJ74,IF(EH$19&lt;='様式３（療養者名簿）（⑤の場合）'!$BK74,1,0),0),0)</f>
        <v>0</v>
      </c>
      <c r="EI69" s="365">
        <f>IF(EI$19-'様式３（療養者名簿）（⑤の場合）'!$BJ74+1&lt;=15,IF(EI$19&gt;='様式３（療養者名簿）（⑤の場合）'!$BJ74,IF(EI$19&lt;='様式３（療養者名簿）（⑤の場合）'!$BK74,1,0),0),0)</f>
        <v>0</v>
      </c>
      <c r="EJ69" s="365">
        <f>IF(EJ$19-'様式３（療養者名簿）（⑤の場合）'!$BJ74+1&lt;=15,IF(EJ$19&gt;='様式３（療養者名簿）（⑤の場合）'!$BJ74,IF(EJ$19&lt;='様式３（療養者名簿）（⑤の場合）'!$BK74,1,0),0),0)</f>
        <v>0</v>
      </c>
      <c r="EK69" s="365">
        <f>IF(EK$19-'様式３（療養者名簿）（⑤の場合）'!$BJ74+1&lt;=15,IF(EK$19&gt;='様式３（療養者名簿）（⑤の場合）'!$BJ74,IF(EK$19&lt;='様式３（療養者名簿）（⑤の場合）'!$BK74,1,0),0),0)</f>
        <v>0</v>
      </c>
      <c r="EL69" s="365">
        <f>IF(EL$19-'様式３（療養者名簿）（⑤の場合）'!$BJ74+1&lt;=15,IF(EL$19&gt;='様式３（療養者名簿）（⑤の場合）'!$BJ74,IF(EL$19&lt;='様式３（療養者名簿）（⑤の場合）'!$BK74,1,0),0),0)</f>
        <v>0</v>
      </c>
      <c r="EM69" s="365">
        <f>IF(EM$19-'様式３（療養者名簿）（⑤の場合）'!$BJ74+1&lt;=15,IF(EM$19&gt;='様式３（療養者名簿）（⑤の場合）'!$BJ74,IF(EM$19&lt;='様式３（療養者名簿）（⑤の場合）'!$BK74,1,0),0),0)</f>
        <v>0</v>
      </c>
      <c r="EN69" s="365">
        <f>IF(EN$19-'様式３（療養者名簿）（⑤の場合）'!$BJ74+1&lt;=15,IF(EN$19&gt;='様式３（療養者名簿）（⑤の場合）'!$BJ74,IF(EN$19&lt;='様式３（療養者名簿）（⑤の場合）'!$BK74,1,0),0),0)</f>
        <v>0</v>
      </c>
      <c r="EO69" s="365">
        <f>IF(EO$19-'様式３（療養者名簿）（⑤の場合）'!$BJ74+1&lt;=15,IF(EO$19&gt;='様式３（療養者名簿）（⑤の場合）'!$BJ74,IF(EO$19&lt;='様式３（療養者名簿）（⑤の場合）'!$BK74,1,0),0),0)</f>
        <v>0</v>
      </c>
      <c r="EP69" s="365">
        <f>IF(EP$19-'様式３（療養者名簿）（⑤の場合）'!$BJ74+1&lt;=15,IF(EP$19&gt;='様式３（療養者名簿）（⑤の場合）'!$BJ74,IF(EP$19&lt;='様式３（療養者名簿）（⑤の場合）'!$BK74,1,0),0),0)</f>
        <v>0</v>
      </c>
      <c r="EQ69" s="365">
        <f>IF(EQ$19-'様式３（療養者名簿）（⑤の場合）'!$BJ74+1&lt;=15,IF(EQ$19&gt;='様式３（療養者名簿）（⑤の場合）'!$BJ74,IF(EQ$19&lt;='様式３（療養者名簿）（⑤の場合）'!$BK74,1,0),0),0)</f>
        <v>0</v>
      </c>
      <c r="ER69" s="365">
        <f>IF(ER$19-'様式３（療養者名簿）（⑤の場合）'!$BJ74+1&lt;=15,IF(ER$19&gt;='様式３（療養者名簿）（⑤の場合）'!$BJ74,IF(ER$19&lt;='様式３（療養者名簿）（⑤の場合）'!$BK74,1,0),0),0)</f>
        <v>0</v>
      </c>
      <c r="ES69" s="365">
        <f>IF(ES$19-'様式３（療養者名簿）（⑤の場合）'!$BJ74+1&lt;=15,IF(ES$19&gt;='様式３（療養者名簿）（⑤の場合）'!$BJ74,IF(ES$19&lt;='様式３（療養者名簿）（⑤の場合）'!$BK74,1,0),0),0)</f>
        <v>0</v>
      </c>
      <c r="ET69" s="365">
        <f>IF(ET$19-'様式３（療養者名簿）（⑤の場合）'!$BJ74+1&lt;=15,IF(ET$19&gt;='様式３（療養者名簿）（⑤の場合）'!$BJ74,IF(ET$19&lt;='様式３（療養者名簿）（⑤の場合）'!$BK74,1,0),0),0)</f>
        <v>0</v>
      </c>
      <c r="EU69" s="365">
        <f>IF(EU$19-'様式３（療養者名簿）（⑤の場合）'!$BJ74+1&lt;=15,IF(EU$19&gt;='様式３（療養者名簿）（⑤の場合）'!$BJ74,IF(EU$19&lt;='様式３（療養者名簿）（⑤の場合）'!$BK74,1,0),0),0)</f>
        <v>0</v>
      </c>
      <c r="EV69" s="365">
        <f>IF(EV$19-'様式３（療養者名簿）（⑤の場合）'!$BJ74+1&lt;=15,IF(EV$19&gt;='様式３（療養者名簿）（⑤の場合）'!$BJ74,IF(EV$19&lt;='様式３（療養者名簿）（⑤の場合）'!$BK74,1,0),0),0)</f>
        <v>0</v>
      </c>
      <c r="EW69" s="365">
        <f>IF(EW$19-'様式３（療養者名簿）（⑤の場合）'!$BJ74+1&lt;=15,IF(EW$19&gt;='様式３（療養者名簿）（⑤の場合）'!$BJ74,IF(EW$19&lt;='様式３（療養者名簿）（⑤の場合）'!$BK74,1,0),0),0)</f>
        <v>0</v>
      </c>
      <c r="EX69" s="365">
        <f>IF(EX$19-'様式３（療養者名簿）（⑤の場合）'!$BJ74+1&lt;=15,IF(EX$19&gt;='様式３（療養者名簿）（⑤の場合）'!$BJ74,IF(EX$19&lt;='様式３（療養者名簿）（⑤の場合）'!$BK74,1,0),0),0)</f>
        <v>0</v>
      </c>
      <c r="EY69" s="365">
        <f>IF(EY$19-'様式３（療養者名簿）（⑤の場合）'!$BJ74+1&lt;=15,IF(EY$19&gt;='様式３（療養者名簿）（⑤の場合）'!$BJ74,IF(EY$19&lt;='様式３（療養者名簿）（⑤の場合）'!$BK74,1,0),0),0)</f>
        <v>0</v>
      </c>
      <c r="EZ69" s="365">
        <f>IF(EZ$19-'様式３（療養者名簿）（⑤の場合）'!$BJ74+1&lt;=15,IF(EZ$19&gt;='様式３（療養者名簿）（⑤の場合）'!$BJ74,IF(EZ$19&lt;='様式３（療養者名簿）（⑤の場合）'!$BK74,1,0),0),0)</f>
        <v>0</v>
      </c>
      <c r="FA69" s="365">
        <f>IF(FA$19-'様式３（療養者名簿）（⑤の場合）'!$BJ74+1&lt;=15,IF(FA$19&gt;='様式３（療養者名簿）（⑤の場合）'!$BJ74,IF(FA$19&lt;='様式３（療養者名簿）（⑤の場合）'!$BK74,1,0),0),0)</f>
        <v>0</v>
      </c>
      <c r="FB69" s="365">
        <f>IF(FB$19-'様式３（療養者名簿）（⑤の場合）'!$BJ74+1&lt;=15,IF(FB$19&gt;='様式３（療養者名簿）（⑤の場合）'!$BJ74,IF(FB$19&lt;='様式３（療養者名簿）（⑤の場合）'!$BK74,1,0),0),0)</f>
        <v>0</v>
      </c>
      <c r="FC69" s="365">
        <f>IF(FC$19-'様式３（療養者名簿）（⑤の場合）'!$BJ74+1&lt;=15,IF(FC$19&gt;='様式３（療養者名簿）（⑤の場合）'!$BJ74,IF(FC$19&lt;='様式３（療養者名簿）（⑤の場合）'!$BK74,1,0),0),0)</f>
        <v>0</v>
      </c>
      <c r="FD69" s="365">
        <f>IF(FD$19-'様式３（療養者名簿）（⑤の場合）'!$BJ74+1&lt;=15,IF(FD$19&gt;='様式３（療養者名簿）（⑤の場合）'!$BJ74,IF(FD$19&lt;='様式３（療養者名簿）（⑤の場合）'!$BK74,1,0),0),0)</f>
        <v>0</v>
      </c>
      <c r="FE69" s="365">
        <f>IF(FE$19-'様式３（療養者名簿）（⑤の場合）'!$BJ74+1&lt;=15,IF(FE$19&gt;='様式３（療養者名簿）（⑤の場合）'!$BJ74,IF(FE$19&lt;='様式３（療養者名簿）（⑤の場合）'!$BK74,1,0),0),0)</f>
        <v>0</v>
      </c>
      <c r="FF69" s="365">
        <f>IF(FF$19-'様式３（療養者名簿）（⑤の場合）'!$BJ74+1&lt;=15,IF(FF$19&gt;='様式３（療養者名簿）（⑤の場合）'!$BJ74,IF(FF$19&lt;='様式３（療養者名簿）（⑤の場合）'!$BK74,1,0),0),0)</f>
        <v>0</v>
      </c>
      <c r="FG69" s="365">
        <f>IF(FG$19-'様式３（療養者名簿）（⑤の場合）'!$BJ74+1&lt;=15,IF(FG$19&gt;='様式３（療養者名簿）（⑤の場合）'!$BJ74,IF(FG$19&lt;='様式３（療養者名簿）（⑤の場合）'!$BK74,1,0),0),0)</f>
        <v>0</v>
      </c>
      <c r="FH69" s="365">
        <f>IF(FH$19-'様式３（療養者名簿）（⑤の場合）'!$BJ74+1&lt;=15,IF(FH$19&gt;='様式３（療養者名簿）（⑤の場合）'!$BJ74,IF(FH$19&lt;='様式３（療養者名簿）（⑤の場合）'!$BK74,1,0),0),0)</f>
        <v>0</v>
      </c>
      <c r="FI69" s="365">
        <f>IF(FI$19-'様式３（療養者名簿）（⑤の場合）'!$BJ74+1&lt;=15,IF(FI$19&gt;='様式３（療養者名簿）（⑤の場合）'!$BJ74,IF(FI$19&lt;='様式３（療養者名簿）（⑤の場合）'!$BK74,1,0),0),0)</f>
        <v>0</v>
      </c>
      <c r="FJ69" s="365">
        <f>IF(FJ$19-'様式３（療養者名簿）（⑤の場合）'!$BJ74+1&lt;=15,IF(FJ$19&gt;='様式３（療養者名簿）（⑤の場合）'!$BJ74,IF(FJ$19&lt;='様式３（療養者名簿）（⑤の場合）'!$BK74,1,0),0),0)</f>
        <v>0</v>
      </c>
      <c r="FK69" s="365">
        <f>IF(FK$19-'様式３（療養者名簿）（⑤の場合）'!$BJ74+1&lt;=15,IF(FK$19&gt;='様式３（療養者名簿）（⑤の場合）'!$BJ74,IF(FK$19&lt;='様式３（療養者名簿）（⑤の場合）'!$BK74,1,0),0),0)</f>
        <v>0</v>
      </c>
      <c r="FL69" s="365">
        <f>IF(FL$19-'様式３（療養者名簿）（⑤の場合）'!$BJ74+1&lt;=15,IF(FL$19&gt;='様式３（療養者名簿）（⑤の場合）'!$BJ74,IF(FL$19&lt;='様式３（療養者名簿）（⑤の場合）'!$BK74,1,0),0),0)</f>
        <v>0</v>
      </c>
      <c r="FM69" s="365">
        <f>IF(FM$19-'様式３（療養者名簿）（⑤の場合）'!$BJ74+1&lt;=15,IF(FM$19&gt;='様式３（療養者名簿）（⑤の場合）'!$BJ74,IF(FM$19&lt;='様式３（療養者名簿）（⑤の場合）'!$BK74,1,0),0),0)</f>
        <v>0</v>
      </c>
      <c r="FN69" s="365">
        <f>IF(FN$19-'様式３（療養者名簿）（⑤の場合）'!$BJ74+1&lt;=15,IF(FN$19&gt;='様式３（療養者名簿）（⑤の場合）'!$BJ74,IF(FN$19&lt;='様式３（療養者名簿）（⑤の場合）'!$BK74,1,0),0),0)</f>
        <v>0</v>
      </c>
      <c r="FO69" s="365">
        <f>IF(FO$19-'様式３（療養者名簿）（⑤の場合）'!$BJ74+1&lt;=15,IF(FO$19&gt;='様式３（療養者名簿）（⑤の場合）'!$BJ74,IF(FO$19&lt;='様式３（療養者名簿）（⑤の場合）'!$BK74,1,0),0),0)</f>
        <v>0</v>
      </c>
      <c r="FP69" s="365">
        <f>IF(FP$19-'様式３（療養者名簿）（⑤の場合）'!$BJ74+1&lt;=15,IF(FP$19&gt;='様式３（療養者名簿）（⑤の場合）'!$BJ74,IF(FP$19&lt;='様式３（療養者名簿）（⑤の場合）'!$BK74,1,0),0),0)</f>
        <v>0</v>
      </c>
      <c r="FQ69" s="365">
        <f>IF(FQ$19-'様式３（療養者名簿）（⑤の場合）'!$BJ74+1&lt;=15,IF(FQ$19&gt;='様式３（療養者名簿）（⑤の場合）'!$BJ74,IF(FQ$19&lt;='様式３（療養者名簿）（⑤の場合）'!$BK74,1,0),0),0)</f>
        <v>0</v>
      </c>
      <c r="FR69" s="365">
        <f>IF(FR$19-'様式３（療養者名簿）（⑤の場合）'!$BJ74+1&lt;=15,IF(FR$19&gt;='様式３（療養者名簿）（⑤の場合）'!$BJ74,IF(FR$19&lt;='様式３（療養者名簿）（⑤の場合）'!$BK74,1,0),0),0)</f>
        <v>0</v>
      </c>
      <c r="FS69" s="365">
        <f>IF(FS$19-'様式３（療養者名簿）（⑤の場合）'!$BJ74+1&lt;=15,IF(FS$19&gt;='様式３（療養者名簿）（⑤の場合）'!$BJ74,IF(FS$19&lt;='様式３（療養者名簿）（⑤の場合）'!$BK74,1,0),0),0)</f>
        <v>0</v>
      </c>
      <c r="FT69" s="365">
        <f>IF(FT$19-'様式３（療養者名簿）（⑤の場合）'!$BJ74+1&lt;=15,IF(FT$19&gt;='様式３（療養者名簿）（⑤の場合）'!$BJ74,IF(FT$19&lt;='様式３（療養者名簿）（⑤の場合）'!$BK74,1,0),0),0)</f>
        <v>0</v>
      </c>
      <c r="FU69" s="365">
        <f>IF(FU$19-'様式３（療養者名簿）（⑤の場合）'!$BJ74+1&lt;=15,IF(FU$19&gt;='様式３（療養者名簿）（⑤の場合）'!$BJ74,IF(FU$19&lt;='様式３（療養者名簿）（⑤の場合）'!$BK74,1,0),0),0)</f>
        <v>0</v>
      </c>
      <c r="FV69" s="365">
        <f>IF(FV$19-'様式３（療養者名簿）（⑤の場合）'!$BJ74+1&lt;=15,IF(FV$19&gt;='様式３（療養者名簿）（⑤の場合）'!$BJ74,IF(FV$19&lt;='様式３（療養者名簿）（⑤の場合）'!$BK74,1,0),0),0)</f>
        <v>0</v>
      </c>
      <c r="FW69" s="365">
        <f>IF(FW$19-'様式３（療養者名簿）（⑤の場合）'!$BJ74+1&lt;=15,IF(FW$19&gt;='様式３（療養者名簿）（⑤の場合）'!$BJ74,IF(FW$19&lt;='様式３（療養者名簿）（⑤の場合）'!$BK74,1,0),0),0)</f>
        <v>0</v>
      </c>
      <c r="FX69" s="365">
        <f>IF(FX$19-'様式３（療養者名簿）（⑤の場合）'!$BJ74+1&lt;=15,IF(FX$19&gt;='様式３（療養者名簿）（⑤の場合）'!$BJ74,IF(FX$19&lt;='様式３（療養者名簿）（⑤の場合）'!$BK74,1,0),0),0)</f>
        <v>0</v>
      </c>
      <c r="FY69" s="365">
        <f>IF(FY$19-'様式３（療養者名簿）（⑤の場合）'!$BJ74+1&lt;=15,IF(FY$19&gt;='様式３（療養者名簿）（⑤の場合）'!$BJ74,IF(FY$19&lt;='様式３（療養者名簿）（⑤の場合）'!$BK74,1,0),0),0)</f>
        <v>0</v>
      </c>
      <c r="FZ69" s="365">
        <f>IF(FZ$19-'様式３（療養者名簿）（⑤の場合）'!$BJ74+1&lt;=15,IF(FZ$19&gt;='様式３（療養者名簿）（⑤の場合）'!$BJ74,IF(FZ$19&lt;='様式３（療養者名簿）（⑤の場合）'!$BK74,1,0),0),0)</f>
        <v>0</v>
      </c>
      <c r="GA69" s="365">
        <f>IF(GA$19-'様式３（療養者名簿）（⑤の場合）'!$BJ74+1&lt;=15,IF(GA$19&gt;='様式３（療養者名簿）（⑤の場合）'!$BJ74,IF(GA$19&lt;='様式３（療養者名簿）（⑤の場合）'!$BK74,1,0),0),0)</f>
        <v>0</v>
      </c>
      <c r="GB69" s="365">
        <f>IF(GB$19-'様式３（療養者名簿）（⑤の場合）'!$BJ74+1&lt;=15,IF(GB$19&gt;='様式３（療養者名簿）（⑤の場合）'!$BJ74,IF(GB$19&lt;='様式３（療養者名簿）（⑤の場合）'!$BK74,1,0),0),0)</f>
        <v>0</v>
      </c>
      <c r="GC69" s="365">
        <f>IF(GC$19-'様式３（療養者名簿）（⑤の場合）'!$BJ74+1&lt;=15,IF(GC$19&gt;='様式３（療養者名簿）（⑤の場合）'!$BJ74,IF(GC$19&lt;='様式３（療養者名簿）（⑤の場合）'!$BK74,1,0),0),0)</f>
        <v>0</v>
      </c>
      <c r="GD69" s="365">
        <f>IF(GD$19-'様式３（療養者名簿）（⑤の場合）'!$BJ74+1&lt;=15,IF(GD$19&gt;='様式３（療養者名簿）（⑤の場合）'!$BJ74,IF(GD$19&lt;='様式３（療養者名簿）（⑤の場合）'!$BK74,1,0),0),0)</f>
        <v>0</v>
      </c>
      <c r="GE69" s="365">
        <f>IF(GE$19-'様式３（療養者名簿）（⑤の場合）'!$BJ74+1&lt;=15,IF(GE$19&gt;='様式３（療養者名簿）（⑤の場合）'!$BJ74,IF(GE$19&lt;='様式３（療養者名簿）（⑤の場合）'!$BK74,1,0),0),0)</f>
        <v>0</v>
      </c>
      <c r="GF69" s="365">
        <f>IF(GF$19-'様式３（療養者名簿）（⑤の場合）'!$BJ74+1&lt;=15,IF(GF$19&gt;='様式３（療養者名簿）（⑤の場合）'!$BJ74,IF(GF$19&lt;='様式３（療養者名簿）（⑤の場合）'!$BK74,1,0),0),0)</f>
        <v>0</v>
      </c>
      <c r="GG69" s="365">
        <f>IF(GG$19-'様式３（療養者名簿）（⑤の場合）'!$BJ74+1&lt;=15,IF(GG$19&gt;='様式３（療養者名簿）（⑤の場合）'!$BJ74,IF(GG$19&lt;='様式３（療養者名簿）（⑤の場合）'!$BK74,1,0),0),0)</f>
        <v>0</v>
      </c>
      <c r="GH69" s="365">
        <f>IF(GH$19-'様式３（療養者名簿）（⑤の場合）'!$BJ74+1&lt;=15,IF(GH$19&gt;='様式３（療養者名簿）（⑤の場合）'!$BJ74,IF(GH$19&lt;='様式３（療養者名簿）（⑤の場合）'!$BK74,1,0),0),0)</f>
        <v>0</v>
      </c>
      <c r="GI69" s="365">
        <f>IF(GI$19-'様式３（療養者名簿）（⑤の場合）'!$BJ74+1&lt;=15,IF(GI$19&gt;='様式３（療養者名簿）（⑤の場合）'!$BJ74,IF(GI$19&lt;='様式３（療養者名簿）（⑤の場合）'!$BK74,1,0),0),0)</f>
        <v>0</v>
      </c>
      <c r="GJ69" s="365">
        <f>IF(GJ$19-'様式３（療養者名簿）（⑤の場合）'!$BJ74+1&lt;=15,IF(GJ$19&gt;='様式３（療養者名簿）（⑤の場合）'!$BJ74,IF(GJ$19&lt;='様式３（療養者名簿）（⑤の場合）'!$BK74,1,0),0),0)</f>
        <v>0</v>
      </c>
      <c r="GK69" s="365">
        <f>IF(GK$19-'様式３（療養者名簿）（⑤の場合）'!$BJ74+1&lt;=15,IF(GK$19&gt;='様式３（療養者名簿）（⑤の場合）'!$BJ74,IF(GK$19&lt;='様式３（療養者名簿）（⑤の場合）'!$BK74,1,0),0),0)</f>
        <v>0</v>
      </c>
      <c r="GL69" s="365">
        <f>IF(GL$19-'様式３（療養者名簿）（⑤の場合）'!$BJ74+1&lt;=15,IF(GL$19&gt;='様式３（療養者名簿）（⑤の場合）'!$BJ74,IF(GL$19&lt;='様式３（療養者名簿）（⑤の場合）'!$BK74,1,0),0),0)</f>
        <v>0</v>
      </c>
      <c r="GM69" s="365">
        <f>IF(GM$19-'様式３（療養者名簿）（⑤の場合）'!$BJ74+1&lt;=15,IF(GM$19&gt;='様式３（療養者名簿）（⑤の場合）'!$BJ74,IF(GM$19&lt;='様式３（療養者名簿）（⑤の場合）'!$BK74,1,0),0),0)</f>
        <v>0</v>
      </c>
      <c r="GN69" s="365">
        <f>IF(GN$19-'様式３（療養者名簿）（⑤の場合）'!$BJ74+1&lt;=15,IF(GN$19&gt;='様式３（療養者名簿）（⑤の場合）'!$BJ74,IF(GN$19&lt;='様式３（療養者名簿）（⑤の場合）'!$BK74,1,0),0),0)</f>
        <v>0</v>
      </c>
      <c r="GO69" s="365">
        <f>IF(GO$19-'様式３（療養者名簿）（⑤の場合）'!$BJ74+1&lt;=15,IF(GO$19&gt;='様式３（療養者名簿）（⑤の場合）'!$BJ74,IF(GO$19&lt;='様式３（療養者名簿）（⑤の場合）'!$BK74,1,0),0),0)</f>
        <v>0</v>
      </c>
      <c r="GP69" s="365">
        <f>IF(GP$19-'様式３（療養者名簿）（⑤の場合）'!$BJ74+1&lt;=15,IF(GP$19&gt;='様式３（療養者名簿）（⑤の場合）'!$BJ74,IF(GP$19&lt;='様式３（療養者名簿）（⑤の場合）'!$BK74,1,0),0),0)</f>
        <v>0</v>
      </c>
      <c r="GQ69" s="365">
        <f>IF(GQ$19-'様式３（療養者名簿）（⑤の場合）'!$BJ74+1&lt;=15,IF(GQ$19&gt;='様式３（療養者名簿）（⑤の場合）'!$BJ74,IF(GQ$19&lt;='様式３（療養者名簿）（⑤の場合）'!$BK74,1,0),0),0)</f>
        <v>0</v>
      </c>
      <c r="GR69" s="365">
        <f>IF(GR$19-'様式３（療養者名簿）（⑤の場合）'!$BJ74+1&lt;=15,IF(GR$19&gt;='様式３（療養者名簿）（⑤の場合）'!$BJ74,IF(GR$19&lt;='様式３（療養者名簿）（⑤の場合）'!$BK74,1,0),0),0)</f>
        <v>0</v>
      </c>
      <c r="GS69" s="365">
        <f>IF(GS$19-'様式３（療養者名簿）（⑤の場合）'!$BJ74+1&lt;=15,IF(GS$19&gt;='様式３（療養者名簿）（⑤の場合）'!$BJ74,IF(GS$19&lt;='様式３（療養者名簿）（⑤の場合）'!$BK74,1,0),0),0)</f>
        <v>0</v>
      </c>
      <c r="GT69" s="365">
        <f>IF(GT$19-'様式３（療養者名簿）（⑤の場合）'!$BJ74+1&lt;=15,IF(GT$19&gt;='様式３（療養者名簿）（⑤の場合）'!$BJ74,IF(GT$19&lt;='様式３（療養者名簿）（⑤の場合）'!$BK74,1,0),0),0)</f>
        <v>0</v>
      </c>
      <c r="GU69" s="365">
        <f>IF(GU$19-'様式３（療養者名簿）（⑤の場合）'!$BJ74+1&lt;=15,IF(GU$19&gt;='様式３（療養者名簿）（⑤の場合）'!$BJ74,IF(GU$19&lt;='様式３（療養者名簿）（⑤の場合）'!$BK74,1,0),0),0)</f>
        <v>0</v>
      </c>
      <c r="GV69" s="365">
        <f>IF(GV$19-'様式３（療養者名簿）（⑤の場合）'!$BJ74+1&lt;=15,IF(GV$19&gt;='様式３（療養者名簿）（⑤の場合）'!$BJ74,IF(GV$19&lt;='様式３（療養者名簿）（⑤の場合）'!$BK74,1,0),0),0)</f>
        <v>0</v>
      </c>
      <c r="GW69" s="365">
        <f>IF(GW$19-'様式３（療養者名簿）（⑤の場合）'!$BJ74+1&lt;=15,IF(GW$19&gt;='様式３（療養者名簿）（⑤の場合）'!$BJ74,IF(GW$19&lt;='様式３（療養者名簿）（⑤の場合）'!$BK74,1,0),0),0)</f>
        <v>0</v>
      </c>
      <c r="GX69" s="365">
        <f>IF(GX$19-'様式３（療養者名簿）（⑤の場合）'!$BJ74+1&lt;=15,IF(GX$19&gt;='様式３（療養者名簿）（⑤の場合）'!$BJ74,IF(GX$19&lt;='様式３（療養者名簿）（⑤の場合）'!$BK74,1,0),0),0)</f>
        <v>0</v>
      </c>
      <c r="GY69" s="365">
        <f>IF(GY$19-'様式３（療養者名簿）（⑤の場合）'!$BJ74+1&lt;=15,IF(GY$19&gt;='様式３（療養者名簿）（⑤の場合）'!$BJ74,IF(GY$19&lt;='様式３（療養者名簿）（⑤の場合）'!$BK74,1,0),0),0)</f>
        <v>0</v>
      </c>
      <c r="GZ69" s="365">
        <f>IF(GZ$19-'様式３（療養者名簿）（⑤の場合）'!$BJ74+1&lt;=15,IF(GZ$19&gt;='様式３（療養者名簿）（⑤の場合）'!$BJ74,IF(GZ$19&lt;='様式３（療養者名簿）（⑤の場合）'!$BK74,1,0),0),0)</f>
        <v>0</v>
      </c>
      <c r="HA69" s="365">
        <f>IF(HA$19-'様式３（療養者名簿）（⑤の場合）'!$BJ74+1&lt;=15,IF(HA$19&gt;='様式３（療養者名簿）（⑤の場合）'!$BJ74,IF(HA$19&lt;='様式３（療養者名簿）（⑤の場合）'!$BK74,1,0),0),0)</f>
        <v>0</v>
      </c>
      <c r="HB69" s="365">
        <f>IF(HB$19-'様式３（療養者名簿）（⑤の場合）'!$BJ74+1&lt;=15,IF(HB$19&gt;='様式３（療養者名簿）（⑤の場合）'!$BJ74,IF(HB$19&lt;='様式３（療養者名簿）（⑤の場合）'!$BK74,1,0),0),0)</f>
        <v>0</v>
      </c>
      <c r="HC69" s="365">
        <f>IF(HC$19-'様式３（療養者名簿）（⑤の場合）'!$BJ74+1&lt;=15,IF(HC$19&gt;='様式３（療養者名簿）（⑤の場合）'!$BJ74,IF(HC$19&lt;='様式３（療養者名簿）（⑤の場合）'!$BK74,1,0),0),0)</f>
        <v>0</v>
      </c>
      <c r="HD69" s="365">
        <f>IF(HD$19-'様式３（療養者名簿）（⑤の場合）'!$BJ74+1&lt;=15,IF(HD$19&gt;='様式３（療養者名簿）（⑤の場合）'!$BJ74,IF(HD$19&lt;='様式３（療養者名簿）（⑤の場合）'!$BK74,1,0),0),0)</f>
        <v>0</v>
      </c>
      <c r="HE69" s="365">
        <f>IF(HE$19-'様式３（療養者名簿）（⑤の場合）'!$BJ74+1&lt;=15,IF(HE$19&gt;='様式３（療養者名簿）（⑤の場合）'!$BJ74,IF(HE$19&lt;='様式３（療養者名簿）（⑤の場合）'!$BK74,1,0),0),0)</f>
        <v>0</v>
      </c>
      <c r="HF69" s="365">
        <f>IF(HF$19-'様式３（療養者名簿）（⑤の場合）'!$BJ74+1&lt;=15,IF(HF$19&gt;='様式３（療養者名簿）（⑤の場合）'!$BJ74,IF(HF$19&lt;='様式３（療養者名簿）（⑤の場合）'!$BK74,1,0),0),0)</f>
        <v>0</v>
      </c>
      <c r="HG69" s="365">
        <f>IF(HG$19-'様式３（療養者名簿）（⑤の場合）'!$BJ74+1&lt;=15,IF(HG$19&gt;='様式３（療養者名簿）（⑤の場合）'!$BJ74,IF(HG$19&lt;='様式３（療養者名簿）（⑤の場合）'!$BK74,1,0),0),0)</f>
        <v>0</v>
      </c>
      <c r="HH69" s="365">
        <f>IF(HH$19-'様式３（療養者名簿）（⑤の場合）'!$BJ74+1&lt;=15,IF(HH$19&gt;='様式３（療養者名簿）（⑤の場合）'!$BJ74,IF(HH$19&lt;='様式３（療養者名簿）（⑤の場合）'!$BK74,1,0),0),0)</f>
        <v>0</v>
      </c>
      <c r="HI69" s="365">
        <f>IF(HI$19-'様式３（療養者名簿）（⑤の場合）'!$BJ74+1&lt;=15,IF(HI$19&gt;='様式３（療養者名簿）（⑤の場合）'!$BJ74,IF(HI$19&lt;='様式３（療養者名簿）（⑤の場合）'!$BK74,1,0),0),0)</f>
        <v>0</v>
      </c>
      <c r="HJ69" s="365">
        <f>IF(HJ$19-'様式３（療養者名簿）（⑤の場合）'!$BJ74+1&lt;=15,IF(HJ$19&gt;='様式３（療養者名簿）（⑤の場合）'!$BJ74,IF(HJ$19&lt;='様式３（療養者名簿）（⑤の場合）'!$BK74,1,0),0),0)</f>
        <v>0</v>
      </c>
      <c r="HK69" s="365">
        <f>IF(HK$19-'様式３（療養者名簿）（⑤の場合）'!$BJ74+1&lt;=15,IF(HK$19&gt;='様式３（療養者名簿）（⑤の場合）'!$BJ74,IF(HK$19&lt;='様式３（療養者名簿）（⑤の場合）'!$BK74,1,0),0),0)</f>
        <v>0</v>
      </c>
      <c r="HL69" s="365">
        <f>IF(HL$19-'様式３（療養者名簿）（⑤の場合）'!$BJ74+1&lt;=15,IF(HL$19&gt;='様式３（療養者名簿）（⑤の場合）'!$BJ74,IF(HL$19&lt;='様式３（療養者名簿）（⑤の場合）'!$BK74,1,0),0),0)</f>
        <v>0</v>
      </c>
      <c r="HM69" s="365">
        <f>IF(HM$19-'様式３（療養者名簿）（⑤の場合）'!$BJ74+1&lt;=15,IF(HM$19&gt;='様式３（療養者名簿）（⑤の場合）'!$BJ74,IF(HM$19&lt;='様式３（療養者名簿）（⑤の場合）'!$BK74,1,0),0),0)</f>
        <v>0</v>
      </c>
      <c r="HN69" s="365">
        <f>IF(HN$19-'様式３（療養者名簿）（⑤の場合）'!$BJ74+1&lt;=15,IF(HN$19&gt;='様式３（療養者名簿）（⑤の場合）'!$BJ74,IF(HN$19&lt;='様式３（療養者名簿）（⑤の場合）'!$BK74,1,0),0),0)</f>
        <v>0</v>
      </c>
      <c r="HO69" s="365">
        <f>IF(HO$19-'様式３（療養者名簿）（⑤の場合）'!$BJ74+1&lt;=15,IF(HO$19&gt;='様式３（療養者名簿）（⑤の場合）'!$BJ74,IF(HO$19&lt;='様式３（療養者名簿）（⑤の場合）'!$BK74,1,0),0),0)</f>
        <v>0</v>
      </c>
      <c r="HP69" s="365">
        <f>IF(HP$19-'様式３（療養者名簿）（⑤の場合）'!$BJ74+1&lt;=15,IF(HP$19&gt;='様式３（療養者名簿）（⑤の場合）'!$BJ74,IF(HP$19&lt;='様式３（療養者名簿）（⑤の場合）'!$BK74,1,0),0),0)</f>
        <v>0</v>
      </c>
      <c r="HQ69" s="365">
        <f>IF(HQ$19-'様式３（療養者名簿）（⑤の場合）'!$BJ74+1&lt;=15,IF(HQ$19&gt;='様式３（療養者名簿）（⑤の場合）'!$BJ74,IF(HQ$19&lt;='様式３（療養者名簿）（⑤の場合）'!$BK74,1,0),0),0)</f>
        <v>0</v>
      </c>
      <c r="HR69" s="365">
        <f>IF(HR$19-'様式３（療養者名簿）（⑤の場合）'!$BJ74+1&lt;=15,IF(HR$19&gt;='様式３（療養者名簿）（⑤の場合）'!$BJ74,IF(HR$19&lt;='様式３（療養者名簿）（⑤の場合）'!$BK74,1,0),0),0)</f>
        <v>0</v>
      </c>
      <c r="HS69" s="365">
        <f>IF(HS$19-'様式３（療養者名簿）（⑤の場合）'!$BJ74+1&lt;=15,IF(HS$19&gt;='様式３（療養者名簿）（⑤の場合）'!$BJ74,IF(HS$19&lt;='様式３（療養者名簿）（⑤の場合）'!$BK74,1,0),0),0)</f>
        <v>0</v>
      </c>
      <c r="HT69" s="365">
        <f>IF(HT$19-'様式３（療養者名簿）（⑤の場合）'!$BJ74+1&lt;=15,IF(HT$19&gt;='様式３（療養者名簿）（⑤の場合）'!$BJ74,IF(HT$19&lt;='様式３（療養者名簿）（⑤の場合）'!$BK74,1,0),0),0)</f>
        <v>0</v>
      </c>
      <c r="HU69" s="365">
        <f>IF(HU$19-'様式３（療養者名簿）（⑤の場合）'!$BJ74+1&lt;=15,IF(HU$19&gt;='様式３（療養者名簿）（⑤の場合）'!$BJ74,IF(HU$19&lt;='様式３（療養者名簿）（⑤の場合）'!$BK74,1,0),0),0)</f>
        <v>0</v>
      </c>
      <c r="HV69" s="365">
        <f>IF(HV$19-'様式３（療養者名簿）（⑤の場合）'!$BJ74+1&lt;=15,IF(HV$19&gt;='様式３（療養者名簿）（⑤の場合）'!$BJ74,IF(HV$19&lt;='様式３（療養者名簿）（⑤の場合）'!$BK74,1,0),0),0)</f>
        <v>0</v>
      </c>
      <c r="HW69" s="365">
        <f>IF(HW$19-'様式３（療養者名簿）（⑤の場合）'!$BJ74+1&lt;=15,IF(HW$19&gt;='様式３（療養者名簿）（⑤の場合）'!$BJ74,IF(HW$19&lt;='様式３（療養者名簿）（⑤の場合）'!$BK74,1,0),0),0)</f>
        <v>0</v>
      </c>
      <c r="HX69" s="365">
        <f>IF(HX$19-'様式３（療養者名簿）（⑤の場合）'!$BJ74+1&lt;=15,IF(HX$19&gt;='様式３（療養者名簿）（⑤の場合）'!$BJ74,IF(HX$19&lt;='様式３（療養者名簿）（⑤の場合）'!$BK74,1,0),0),0)</f>
        <v>0</v>
      </c>
      <c r="HY69" s="365">
        <f>IF(HY$19-'様式３（療養者名簿）（⑤の場合）'!$BJ74+1&lt;=15,IF(HY$19&gt;='様式３（療養者名簿）（⑤の場合）'!$BJ74,IF(HY$19&lt;='様式３（療養者名簿）（⑤の場合）'!$BK74,1,0),0),0)</f>
        <v>0</v>
      </c>
      <c r="HZ69" s="365">
        <f>IF(HZ$19-'様式３（療養者名簿）（⑤の場合）'!$BJ74+1&lt;=15,IF(HZ$19&gt;='様式３（療養者名簿）（⑤の場合）'!$BJ74,IF(HZ$19&lt;='様式３（療養者名簿）（⑤の場合）'!$BK74,1,0),0),0)</f>
        <v>0</v>
      </c>
      <c r="IA69" s="365">
        <f>IF(IA$19-'様式３（療養者名簿）（⑤の場合）'!$BJ74+1&lt;=15,IF(IA$19&gt;='様式３（療養者名簿）（⑤の場合）'!$BJ74,IF(IA$19&lt;='様式３（療養者名簿）（⑤の場合）'!$BK74,1,0),0),0)</f>
        <v>0</v>
      </c>
      <c r="IB69" s="365">
        <f>IF(IB$19-'様式３（療養者名簿）（⑤の場合）'!$BJ74+1&lt;=15,IF(IB$19&gt;='様式３（療養者名簿）（⑤の場合）'!$BJ74,IF(IB$19&lt;='様式３（療養者名簿）（⑤の場合）'!$BK74,1,0),0),0)</f>
        <v>0</v>
      </c>
      <c r="IC69" s="365">
        <f>IF(IC$19-'様式３（療養者名簿）（⑤の場合）'!$BJ74+1&lt;=15,IF(IC$19&gt;='様式３（療養者名簿）（⑤の場合）'!$BJ74,IF(IC$19&lt;='様式３（療養者名簿）（⑤の場合）'!$BK74,1,0),0),0)</f>
        <v>0</v>
      </c>
      <c r="ID69" s="365">
        <f>IF(ID$19-'様式３（療養者名簿）（⑤の場合）'!$BJ74+1&lt;=15,IF(ID$19&gt;='様式３（療養者名簿）（⑤の場合）'!$BJ74,IF(ID$19&lt;='様式３（療養者名簿）（⑤の場合）'!$BK74,1,0),0),0)</f>
        <v>0</v>
      </c>
      <c r="IE69" s="365">
        <f>IF(IE$19-'様式３（療養者名簿）（⑤の場合）'!$BJ74+1&lt;=15,IF(IE$19&gt;='様式３（療養者名簿）（⑤の場合）'!$BJ74,IF(IE$19&lt;='様式３（療養者名簿）（⑤の場合）'!$BK74,1,0),0),0)</f>
        <v>0</v>
      </c>
      <c r="IF69" s="365">
        <f>IF(IF$19-'様式３（療養者名簿）（⑤の場合）'!$BJ74+1&lt;=15,IF(IF$19&gt;='様式３（療養者名簿）（⑤の場合）'!$BJ74,IF(IF$19&lt;='様式３（療養者名簿）（⑤の場合）'!$BK74,1,0),0),0)</f>
        <v>0</v>
      </c>
      <c r="IG69" s="365">
        <f>IF(IG$19-'様式３（療養者名簿）（⑤の場合）'!$BJ74+1&lt;=15,IF(IG$19&gt;='様式３（療養者名簿）（⑤の場合）'!$BJ74,IF(IG$19&lt;='様式３（療養者名簿）（⑤の場合）'!$BK74,1,0),0),0)</f>
        <v>0</v>
      </c>
      <c r="IH69" s="365">
        <f>IF(IH$19-'様式３（療養者名簿）（⑤の場合）'!$BJ74+1&lt;=15,IF(IH$19&gt;='様式３（療養者名簿）（⑤の場合）'!$BJ74,IF(IH$19&lt;='様式３（療養者名簿）（⑤の場合）'!$BK74,1,0),0),0)</f>
        <v>0</v>
      </c>
      <c r="II69" s="365">
        <f>IF(II$19-'様式３（療養者名簿）（⑤の場合）'!$BJ74+1&lt;=15,IF(II$19&gt;='様式３（療養者名簿）（⑤の場合）'!$BJ74,IF(II$19&lt;='様式３（療養者名簿）（⑤の場合）'!$BK74,1,0),0),0)</f>
        <v>0</v>
      </c>
      <c r="IJ69" s="365">
        <f>IF(IJ$19-'様式３（療養者名簿）（⑤の場合）'!$BJ74+1&lt;=15,IF(IJ$19&gt;='様式３（療養者名簿）（⑤の場合）'!$BJ74,IF(IJ$19&lt;='様式３（療養者名簿）（⑤の場合）'!$BK74,1,0),0),0)</f>
        <v>0</v>
      </c>
      <c r="IK69" s="365">
        <f>IF(IK$19-'様式３（療養者名簿）（⑤の場合）'!$BJ74+1&lt;=15,IF(IK$19&gt;='様式３（療養者名簿）（⑤の場合）'!$BJ74,IF(IK$19&lt;='様式３（療養者名簿）（⑤の場合）'!$BK74,1,0),0),0)</f>
        <v>0</v>
      </c>
      <c r="IL69" s="365">
        <f>IF(IL$19-'様式３（療養者名簿）（⑤の場合）'!$BJ74+1&lt;=15,IF(IL$19&gt;='様式３（療養者名簿）（⑤の場合）'!$BJ74,IF(IL$19&lt;='様式３（療養者名簿）（⑤の場合）'!$BK74,1,0),0),0)</f>
        <v>0</v>
      </c>
      <c r="IM69" s="365">
        <f>IF(IM$19-'様式３（療養者名簿）（⑤の場合）'!$BJ74+1&lt;=15,IF(IM$19&gt;='様式３（療養者名簿）（⑤の場合）'!$BJ74,IF(IM$19&lt;='様式３（療養者名簿）（⑤の場合）'!$BK74,1,0),0),0)</f>
        <v>0</v>
      </c>
      <c r="IN69" s="365">
        <f>IF(IN$19-'様式３（療養者名簿）（⑤の場合）'!$BJ74+1&lt;=15,IF(IN$19&gt;='様式３（療養者名簿）（⑤の場合）'!$BJ74,IF(IN$19&lt;='様式３（療養者名簿）（⑤の場合）'!$BK74,1,0),0),0)</f>
        <v>0</v>
      </c>
      <c r="IO69" s="365">
        <f>IF(IO$19-'様式３（療養者名簿）（⑤の場合）'!$BJ74+1&lt;=15,IF(IO$19&gt;='様式３（療養者名簿）（⑤の場合）'!$BJ74,IF(IO$19&lt;='様式３（療養者名簿）（⑤の場合）'!$BK74,1,0),0),0)</f>
        <v>0</v>
      </c>
      <c r="IP69" s="365">
        <f>IF(IP$19-'様式３（療養者名簿）（⑤の場合）'!$BJ74+1&lt;=15,IF(IP$19&gt;='様式３（療養者名簿）（⑤の場合）'!$BJ74,IF(IP$19&lt;='様式３（療養者名簿）（⑤の場合）'!$BK74,1,0),0),0)</f>
        <v>0</v>
      </c>
      <c r="IQ69" s="365">
        <f>IF(IQ$19-'様式３（療養者名簿）（⑤の場合）'!$BJ74+1&lt;=15,IF(IQ$19&gt;='様式３（療養者名簿）（⑤の場合）'!$BJ74,IF(IQ$19&lt;='様式３（療養者名簿）（⑤の場合）'!$BK74,1,0),0),0)</f>
        <v>0</v>
      </c>
      <c r="IR69" s="365">
        <f>IF(IR$19-'様式３（療養者名簿）（⑤の場合）'!$BJ74+1&lt;=15,IF(IR$19&gt;='様式３（療養者名簿）（⑤の場合）'!$BJ74,IF(IR$19&lt;='様式３（療養者名簿）（⑤の場合）'!$BK74,1,0),0),0)</f>
        <v>0</v>
      </c>
      <c r="IS69" s="365">
        <f>IF(IS$19-'様式３（療養者名簿）（⑤の場合）'!$BJ74+1&lt;=15,IF(IS$19&gt;='様式３（療養者名簿）（⑤の場合）'!$BJ74,IF(IS$19&lt;='様式３（療養者名簿）（⑤の場合）'!$BK74,1,0),0),0)</f>
        <v>0</v>
      </c>
      <c r="IT69" s="365">
        <f>IF(IT$19-'様式３（療養者名簿）（⑤の場合）'!$BJ74+1&lt;=15,IF(IT$19&gt;='様式３（療養者名簿）（⑤の場合）'!$BJ74,IF(IT$19&lt;='様式３（療養者名簿）（⑤の場合）'!$BK74,1,0),0),0)</f>
        <v>0</v>
      </c>
      <c r="IU69" s="365">
        <f>IF(IU$19-'様式３（療養者名簿）（⑤の場合）'!$BJ74+1&lt;=15,IF(IU$19&gt;='様式３（療養者名簿）（⑤の場合）'!$BJ74,IF(IU$19&lt;='様式３（療養者名簿）（⑤の場合）'!$BK74,1,0),0),0)</f>
        <v>0</v>
      </c>
      <c r="IV69" s="365">
        <f>IF(IV$19-'様式３（療養者名簿）（⑤の場合）'!$BJ74+1&lt;=15,IF(IV$19&gt;='様式３（療養者名簿）（⑤の場合）'!$BJ74,IF(IV$19&lt;='様式３（療養者名簿）（⑤の場合）'!$BK74,1,0),0),0)</f>
        <v>0</v>
      </c>
      <c r="IW69" s="365">
        <f>IF(IW$19-'様式３（療養者名簿）（⑤の場合）'!$BJ74+1&lt;=15,IF(IW$19&gt;='様式３（療養者名簿）（⑤の場合）'!$BJ74,IF(IW$19&lt;='様式３（療養者名簿）（⑤の場合）'!$BK74,1,0),0),0)</f>
        <v>0</v>
      </c>
      <c r="IX69" s="365">
        <f>IF(IX$19-'様式３（療養者名簿）（⑤の場合）'!$BJ74+1&lt;=15,IF(IX$19&gt;='様式３（療養者名簿）（⑤の場合）'!$BJ74,IF(IX$19&lt;='様式３（療養者名簿）（⑤の場合）'!$BK74,1,0),0),0)</f>
        <v>0</v>
      </c>
      <c r="IY69" s="365">
        <f>IF(IY$19-'様式３（療養者名簿）（⑤の場合）'!$BJ74+1&lt;=15,IF(IY$19&gt;='様式３（療養者名簿）（⑤の場合）'!$BJ74,IF(IY$19&lt;='様式３（療養者名簿）（⑤の場合）'!$BK74,1,0),0),0)</f>
        <v>0</v>
      </c>
      <c r="IZ69" s="365">
        <f>IF(IZ$19-'様式３（療養者名簿）（⑤の場合）'!$BJ74+1&lt;=15,IF(IZ$19&gt;='様式３（療養者名簿）（⑤の場合）'!$BJ74,IF(IZ$19&lt;='様式３（療養者名簿）（⑤の場合）'!$BK74,1,0),0),0)</f>
        <v>0</v>
      </c>
      <c r="JA69" s="365">
        <f>IF(JA$19-'様式３（療養者名簿）（⑤の場合）'!$BJ74+1&lt;=15,IF(JA$19&gt;='様式３（療養者名簿）（⑤の場合）'!$BJ74,IF(JA$19&lt;='様式３（療養者名簿）（⑤の場合）'!$BK74,1,0),0),0)</f>
        <v>0</v>
      </c>
      <c r="JB69" s="365">
        <f>IF(JB$19-'様式３（療養者名簿）（⑤の場合）'!$BJ74+1&lt;=15,IF(JB$19&gt;='様式３（療養者名簿）（⑤の場合）'!$BJ74,IF(JB$19&lt;='様式３（療養者名簿）（⑤の場合）'!$BK74,1,0),0),0)</f>
        <v>0</v>
      </c>
      <c r="JC69" s="365">
        <f>IF(JC$19-'様式３（療養者名簿）（⑤の場合）'!$BJ74+1&lt;=15,IF(JC$19&gt;='様式３（療養者名簿）（⑤の場合）'!$BJ74,IF(JC$19&lt;='様式３（療養者名簿）（⑤の場合）'!$BK74,1,0),0),0)</f>
        <v>0</v>
      </c>
      <c r="JD69" s="365">
        <f>IF(JD$19-'様式３（療養者名簿）（⑤の場合）'!$BJ74+1&lt;=15,IF(JD$19&gt;='様式３（療養者名簿）（⑤の場合）'!$BJ74,IF(JD$19&lt;='様式３（療養者名簿）（⑤の場合）'!$BK74,1,0),0),0)</f>
        <v>0</v>
      </c>
      <c r="JE69" s="365">
        <f>IF(JE$19-'様式３（療養者名簿）（⑤の場合）'!$BJ74+1&lt;=15,IF(JE$19&gt;='様式３（療養者名簿）（⑤の場合）'!$BJ74,IF(JE$19&lt;='様式３（療養者名簿）（⑤の場合）'!$BK74,1,0),0),0)</f>
        <v>0</v>
      </c>
      <c r="JF69" s="365">
        <f>IF(JF$19-'様式３（療養者名簿）（⑤の場合）'!$BJ74+1&lt;=15,IF(JF$19&gt;='様式３（療養者名簿）（⑤の場合）'!$BJ74,IF(JF$19&lt;='様式３（療養者名簿）（⑤の場合）'!$BK74,1,0),0),0)</f>
        <v>0</v>
      </c>
      <c r="JG69" s="365">
        <f>IF(JG$19-'様式３（療養者名簿）（⑤の場合）'!$BJ74+1&lt;=15,IF(JG$19&gt;='様式３（療養者名簿）（⑤の場合）'!$BJ74,IF(JG$19&lt;='様式３（療養者名簿）（⑤の場合）'!$BK74,1,0),0),0)</f>
        <v>0</v>
      </c>
      <c r="JH69" s="365">
        <f>IF(JH$19-'様式３（療養者名簿）（⑤の場合）'!$BJ74+1&lt;=15,IF(JH$19&gt;='様式３（療養者名簿）（⑤の場合）'!$BJ74,IF(JH$19&lt;='様式３（療養者名簿）（⑤の場合）'!$BK74,1,0),0),0)</f>
        <v>0</v>
      </c>
      <c r="JI69" s="365">
        <f>IF(JI$19-'様式３（療養者名簿）（⑤の場合）'!$BJ74+1&lt;=15,IF(JI$19&gt;='様式３（療養者名簿）（⑤の場合）'!$BJ74,IF(JI$19&lt;='様式３（療養者名簿）（⑤の場合）'!$BK74,1,0),0),0)</f>
        <v>0</v>
      </c>
      <c r="JJ69" s="365">
        <f>IF(JJ$19-'様式３（療養者名簿）（⑤の場合）'!$BJ74+1&lt;=15,IF(JJ$19&gt;='様式３（療養者名簿）（⑤の場合）'!$BJ74,IF(JJ$19&lt;='様式３（療養者名簿）（⑤の場合）'!$BK74,1,0),0),0)</f>
        <v>0</v>
      </c>
      <c r="JK69" s="365">
        <f>IF(JK$19-'様式３（療養者名簿）（⑤の場合）'!$BJ74+1&lt;=15,IF(JK$19&gt;='様式３（療養者名簿）（⑤の場合）'!$BJ74,IF(JK$19&lt;='様式３（療養者名簿）（⑤の場合）'!$BK74,1,0),0),0)</f>
        <v>0</v>
      </c>
      <c r="JL69" s="365">
        <f>IF(JL$19-'様式３（療養者名簿）（⑤の場合）'!$BJ74+1&lt;=15,IF(JL$19&gt;='様式３（療養者名簿）（⑤の場合）'!$BJ74,IF(JL$19&lt;='様式３（療養者名簿）（⑤の場合）'!$BK74,1,0),0),0)</f>
        <v>0</v>
      </c>
      <c r="JM69" s="365">
        <f>IF(JM$19-'様式３（療養者名簿）（⑤の場合）'!$BJ74+1&lt;=15,IF(JM$19&gt;='様式３（療養者名簿）（⑤の場合）'!$BJ74,IF(JM$19&lt;='様式３（療養者名簿）（⑤の場合）'!$BK74,1,0),0),0)</f>
        <v>0</v>
      </c>
      <c r="JN69" s="365">
        <f>IF(JN$19-'様式３（療養者名簿）（⑤の場合）'!$BJ74+1&lt;=15,IF(JN$19&gt;='様式３（療養者名簿）（⑤の場合）'!$BJ74,IF(JN$19&lt;='様式３（療養者名簿）（⑤の場合）'!$BK74,1,0),0),0)</f>
        <v>0</v>
      </c>
      <c r="JO69" s="365">
        <f>IF(JO$19-'様式３（療養者名簿）（⑤の場合）'!$BJ74+1&lt;=15,IF(JO$19&gt;='様式３（療養者名簿）（⑤の場合）'!$BJ74,IF(JO$19&lt;='様式３（療養者名簿）（⑤の場合）'!$BK74,1,0),0),0)</f>
        <v>0</v>
      </c>
      <c r="JP69" s="365">
        <f>IF(JP$19-'様式３（療養者名簿）（⑤の場合）'!$BJ74+1&lt;=15,IF(JP$19&gt;='様式３（療養者名簿）（⑤の場合）'!$BJ74,IF(JP$19&lt;='様式３（療養者名簿）（⑤の場合）'!$BK74,1,0),0),0)</f>
        <v>0</v>
      </c>
      <c r="JQ69" s="365">
        <f>IF(JQ$19-'様式３（療養者名簿）（⑤の場合）'!$BJ74+1&lt;=15,IF(JQ$19&gt;='様式３（療養者名簿）（⑤の場合）'!$BJ74,IF(JQ$19&lt;='様式３（療養者名簿）（⑤の場合）'!$BK74,1,0),0),0)</f>
        <v>0</v>
      </c>
      <c r="JR69" s="365">
        <f>IF(JR$19-'様式３（療養者名簿）（⑤の場合）'!$BJ74+1&lt;=15,IF(JR$19&gt;='様式３（療養者名簿）（⑤の場合）'!$BJ74,IF(JR$19&lt;='様式３（療養者名簿）（⑤の場合）'!$BK74,1,0),0),0)</f>
        <v>0</v>
      </c>
      <c r="JS69" s="365">
        <f>IF(JS$19-'様式３（療養者名簿）（⑤の場合）'!$BJ74+1&lt;=15,IF(JS$19&gt;='様式３（療養者名簿）（⑤の場合）'!$BJ74,IF(JS$19&lt;='様式３（療養者名簿）（⑤の場合）'!$BK74,1,0),0),0)</f>
        <v>0</v>
      </c>
      <c r="JT69" s="365">
        <f>IF(JT$19-'様式３（療養者名簿）（⑤の場合）'!$BJ74+1&lt;=15,IF(JT$19&gt;='様式３（療養者名簿）（⑤の場合）'!$BJ74,IF(JT$19&lt;='様式３（療養者名簿）（⑤の場合）'!$BK74,1,0),0),0)</f>
        <v>0</v>
      </c>
      <c r="JU69" s="365">
        <f>IF(JU$19-'様式３（療養者名簿）（⑤の場合）'!$BJ74+1&lt;=15,IF(JU$19&gt;='様式３（療養者名簿）（⑤の場合）'!$BJ74,IF(JU$19&lt;='様式３（療養者名簿）（⑤の場合）'!$BK74,1,0),0),0)</f>
        <v>0</v>
      </c>
      <c r="JV69" s="365">
        <f>IF(JV$19-'様式３（療養者名簿）（⑤の場合）'!$BJ74+1&lt;=15,IF(JV$19&gt;='様式３（療養者名簿）（⑤の場合）'!$BJ74,IF(JV$19&lt;='様式３（療養者名簿）（⑤の場合）'!$BK74,1,0),0),0)</f>
        <v>0</v>
      </c>
      <c r="JW69" s="365">
        <f>IF(JW$19-'様式３（療養者名簿）（⑤の場合）'!$BJ74+1&lt;=15,IF(JW$19&gt;='様式３（療養者名簿）（⑤の場合）'!$BJ74,IF(JW$19&lt;='様式３（療養者名簿）（⑤の場合）'!$BK74,1,0),0),0)</f>
        <v>0</v>
      </c>
      <c r="JX69" s="365">
        <f>IF(JX$19-'様式３（療養者名簿）（⑤の場合）'!$BJ74+1&lt;=15,IF(JX$19&gt;='様式３（療養者名簿）（⑤の場合）'!$BJ74,IF(JX$19&lt;='様式３（療養者名簿）（⑤の場合）'!$BK74,1,0),0),0)</f>
        <v>0</v>
      </c>
      <c r="JY69" s="365">
        <f>IF(JY$19-'様式３（療養者名簿）（⑤の場合）'!$BJ74+1&lt;=15,IF(JY$19&gt;='様式３（療養者名簿）（⑤の場合）'!$BJ74,IF(JY$19&lt;='様式３（療養者名簿）（⑤の場合）'!$BK74,1,0),0),0)</f>
        <v>0</v>
      </c>
      <c r="JZ69" s="365">
        <f>IF(JZ$19-'様式３（療養者名簿）（⑤の場合）'!$BJ74+1&lt;=15,IF(JZ$19&gt;='様式３（療養者名簿）（⑤の場合）'!$BJ74,IF(JZ$19&lt;='様式３（療養者名簿）（⑤の場合）'!$BK74,1,0),0),0)</f>
        <v>0</v>
      </c>
      <c r="KA69" s="365">
        <f>IF(KA$19-'様式３（療養者名簿）（⑤の場合）'!$BJ74+1&lt;=15,IF(KA$19&gt;='様式３（療養者名簿）（⑤の場合）'!$BJ74,IF(KA$19&lt;='様式３（療養者名簿）（⑤の場合）'!$BK74,1,0),0),0)</f>
        <v>0</v>
      </c>
      <c r="KB69" s="365">
        <f>IF(KB$19-'様式３（療養者名簿）（⑤の場合）'!$BJ74+1&lt;=15,IF(KB$19&gt;='様式３（療養者名簿）（⑤の場合）'!$BJ74,IF(KB$19&lt;='様式３（療養者名簿）（⑤の場合）'!$BK74,1,0),0),0)</f>
        <v>0</v>
      </c>
      <c r="KC69" s="365">
        <f>IF(KC$19-'様式３（療養者名簿）（⑤の場合）'!$BJ74+1&lt;=15,IF(KC$19&gt;='様式３（療養者名簿）（⑤の場合）'!$BJ74,IF(KC$19&lt;='様式３（療養者名簿）（⑤の場合）'!$BK74,1,0),0),0)</f>
        <v>0</v>
      </c>
      <c r="KD69" s="365">
        <f>IF(KD$19-'様式３（療養者名簿）（⑤の場合）'!$BJ74+1&lt;=15,IF(KD$19&gt;='様式３（療養者名簿）（⑤の場合）'!$BJ74,IF(KD$19&lt;='様式３（療養者名簿）（⑤の場合）'!$BK74,1,0),0),0)</f>
        <v>0</v>
      </c>
      <c r="KE69" s="365">
        <f>IF(KE$19-'様式３（療養者名簿）（⑤の場合）'!$BJ74+1&lt;=15,IF(KE$19&gt;='様式３（療養者名簿）（⑤の場合）'!$BJ74,IF(KE$19&lt;='様式３（療養者名簿）（⑤の場合）'!$BK74,1,0),0),0)</f>
        <v>0</v>
      </c>
      <c r="KF69" s="365">
        <f>IF(KF$19-'様式３（療養者名簿）（⑤の場合）'!$BJ74+1&lt;=15,IF(KF$19&gt;='様式３（療養者名簿）（⑤の場合）'!$BJ74,IF(KF$19&lt;='様式３（療養者名簿）（⑤の場合）'!$BK74,1,0),0),0)</f>
        <v>0</v>
      </c>
      <c r="KG69" s="365">
        <f>IF(KG$19-'様式３（療養者名簿）（⑤の場合）'!$BJ74+1&lt;=15,IF(KG$19&gt;='様式３（療養者名簿）（⑤の場合）'!$BJ74,IF(KG$19&lt;='様式３（療養者名簿）（⑤の場合）'!$BK74,1,0),0),0)</f>
        <v>0</v>
      </c>
      <c r="KH69" s="365">
        <f>IF(KH$19-'様式３（療養者名簿）（⑤の場合）'!$BJ74+1&lt;=15,IF(KH$19&gt;='様式３（療養者名簿）（⑤の場合）'!$BJ74,IF(KH$19&lt;='様式３（療養者名簿）（⑤の場合）'!$BK74,1,0),0),0)</f>
        <v>0</v>
      </c>
      <c r="KI69" s="365">
        <f>IF(KI$19-'様式３（療養者名簿）（⑤の場合）'!$BJ74+1&lt;=15,IF(KI$19&gt;='様式３（療養者名簿）（⑤の場合）'!$BJ74,IF(KI$19&lt;='様式３（療養者名簿）（⑤の場合）'!$BK74,1,0),0),0)</f>
        <v>0</v>
      </c>
      <c r="KJ69" s="365">
        <f>IF(KJ$19-'様式３（療養者名簿）（⑤の場合）'!$BJ74+1&lt;=15,IF(KJ$19&gt;='様式３（療養者名簿）（⑤の場合）'!$BJ74,IF(KJ$19&lt;='様式３（療養者名簿）（⑤の場合）'!$BK74,1,0),0),0)</f>
        <v>0</v>
      </c>
      <c r="KK69" s="365">
        <f>IF(KK$19-'様式３（療養者名簿）（⑤の場合）'!$BJ74+1&lt;=15,IF(KK$19&gt;='様式３（療養者名簿）（⑤の場合）'!$BJ74,IF(KK$19&lt;='様式３（療養者名簿）（⑤の場合）'!$BK74,1,0),0),0)</f>
        <v>0</v>
      </c>
      <c r="KL69" s="365">
        <f>IF(KL$19-'様式３（療養者名簿）（⑤の場合）'!$BJ74+1&lt;=15,IF(KL$19&gt;='様式３（療養者名簿）（⑤の場合）'!$BJ74,IF(KL$19&lt;='様式３（療養者名簿）（⑤の場合）'!$BK74,1,0),0),0)</f>
        <v>0</v>
      </c>
      <c r="KM69" s="365">
        <f>IF(KM$19-'様式３（療養者名簿）（⑤の場合）'!$BJ74+1&lt;=15,IF(KM$19&gt;='様式３（療養者名簿）（⑤の場合）'!$BJ74,IF(KM$19&lt;='様式３（療養者名簿）（⑤の場合）'!$BK74,1,0),0),0)</f>
        <v>0</v>
      </c>
      <c r="KN69" s="365">
        <f>IF(KN$19-'様式３（療養者名簿）（⑤の場合）'!$BJ74+1&lt;=15,IF(KN$19&gt;='様式３（療養者名簿）（⑤の場合）'!$BJ74,IF(KN$19&lt;='様式３（療養者名簿）（⑤の場合）'!$BK74,1,0),0),0)</f>
        <v>0</v>
      </c>
      <c r="KO69" s="365">
        <f>IF(KO$19-'様式３（療養者名簿）（⑤の場合）'!$BJ74+1&lt;=15,IF(KO$19&gt;='様式３（療養者名簿）（⑤の場合）'!$BJ74,IF(KO$19&lt;='様式３（療養者名簿）（⑤の場合）'!$BK74,1,0),0),0)</f>
        <v>0</v>
      </c>
      <c r="KP69" s="365">
        <f>IF(KP$19-'様式３（療養者名簿）（⑤の場合）'!$BJ74+1&lt;=15,IF(KP$19&gt;='様式３（療養者名簿）（⑤の場合）'!$BJ74,IF(KP$19&lt;='様式３（療養者名簿）（⑤の場合）'!$BK74,1,0),0),0)</f>
        <v>0</v>
      </c>
      <c r="KQ69" s="365">
        <f>IF(KQ$19-'様式３（療養者名簿）（⑤の場合）'!$BJ74+1&lt;=15,IF(KQ$19&gt;='様式３（療養者名簿）（⑤の場合）'!$BJ74,IF(KQ$19&lt;='様式３（療養者名簿）（⑤の場合）'!$BK74,1,0),0),0)</f>
        <v>0</v>
      </c>
      <c r="KR69" s="365">
        <f>IF(KR$19-'様式３（療養者名簿）（⑤の場合）'!$BJ74+1&lt;=15,IF(KR$19&gt;='様式３（療養者名簿）（⑤の場合）'!$BJ74,IF(KR$19&lt;='様式３（療養者名簿）（⑤の場合）'!$BK74,1,0),0),0)</f>
        <v>0</v>
      </c>
      <c r="KS69" s="365">
        <f>IF(KS$19-'様式３（療養者名簿）（⑤の場合）'!$BJ74+1&lt;=15,IF(KS$19&gt;='様式３（療養者名簿）（⑤の場合）'!$BJ74,IF(KS$19&lt;='様式３（療養者名簿）（⑤の場合）'!$BK74,1,0),0),0)</f>
        <v>0</v>
      </c>
      <c r="KT69" s="365">
        <f>IF(KT$19-'様式３（療養者名簿）（⑤の場合）'!$BJ74+1&lt;=15,IF(KT$19&gt;='様式３（療養者名簿）（⑤の場合）'!$BJ74,IF(KT$19&lt;='様式３（療養者名簿）（⑤の場合）'!$BK74,1,0),0),0)</f>
        <v>0</v>
      </c>
      <c r="KU69" s="365">
        <f>IF(KU$19-'様式３（療養者名簿）（⑤の場合）'!$BJ74+1&lt;=15,IF(KU$19&gt;='様式３（療養者名簿）（⑤の場合）'!$BJ74,IF(KU$19&lt;='様式３（療養者名簿）（⑤の場合）'!$BK74,1,0),0),0)</f>
        <v>0</v>
      </c>
      <c r="KV69" s="365">
        <f>IF(KV$19-'様式３（療養者名簿）（⑤の場合）'!$BJ74+1&lt;=15,IF(KV$19&gt;='様式３（療養者名簿）（⑤の場合）'!$BJ74,IF(KV$19&lt;='様式３（療養者名簿）（⑤の場合）'!$BK74,1,0),0),0)</f>
        <v>0</v>
      </c>
      <c r="KW69" s="365">
        <f>IF(KW$19-'様式３（療養者名簿）（⑤の場合）'!$BJ74+1&lt;=15,IF(KW$19&gt;='様式３（療養者名簿）（⑤の場合）'!$BJ74,IF(KW$19&lt;='様式３（療養者名簿）（⑤の場合）'!$BK74,1,0),0),0)</f>
        <v>0</v>
      </c>
      <c r="KX69" s="365">
        <f>IF(KX$19-'様式３（療養者名簿）（⑤の場合）'!$BJ74+1&lt;=15,IF(KX$19&gt;='様式３（療養者名簿）（⑤の場合）'!$BJ74,IF(KX$19&lt;='様式３（療養者名簿）（⑤の場合）'!$BK74,1,0),0),0)</f>
        <v>0</v>
      </c>
      <c r="KY69" s="365">
        <f>IF(KY$19-'様式３（療養者名簿）（⑤の場合）'!$BJ74+1&lt;=15,IF(KY$19&gt;='様式３（療養者名簿）（⑤の場合）'!$BJ74,IF(KY$19&lt;='様式３（療養者名簿）（⑤の場合）'!$BK74,1,0),0),0)</f>
        <v>0</v>
      </c>
      <c r="KZ69" s="365">
        <f>IF(KZ$19-'様式３（療養者名簿）（⑤の場合）'!$BJ74+1&lt;=15,IF(KZ$19&gt;='様式３（療養者名簿）（⑤の場合）'!$BJ74,IF(KZ$19&lt;='様式３（療養者名簿）（⑤の場合）'!$BK74,1,0),0),0)</f>
        <v>0</v>
      </c>
      <c r="LA69" s="365">
        <f>IF(LA$19-'様式３（療養者名簿）（⑤の場合）'!$BJ74+1&lt;=15,IF(LA$19&gt;='様式３（療養者名簿）（⑤の場合）'!$BJ74,IF(LA$19&lt;='様式３（療養者名簿）（⑤の場合）'!$BK74,1,0),0),0)</f>
        <v>0</v>
      </c>
      <c r="LB69" s="365">
        <f>IF(LB$19-'様式３（療養者名簿）（⑤の場合）'!$BJ74+1&lt;=15,IF(LB$19&gt;='様式３（療養者名簿）（⑤の場合）'!$BJ74,IF(LB$19&lt;='様式３（療養者名簿）（⑤の場合）'!$BK74,1,0),0),0)</f>
        <v>0</v>
      </c>
      <c r="LC69" s="365">
        <f>IF(LC$19-'様式３（療養者名簿）（⑤の場合）'!$BJ74+1&lt;=15,IF(LC$19&gt;='様式３（療養者名簿）（⑤の場合）'!$BJ74,IF(LC$19&lt;='様式３（療養者名簿）（⑤の場合）'!$BK74,1,0),0),0)</f>
        <v>0</v>
      </c>
      <c r="LD69" s="365">
        <f>IF(LD$19-'様式３（療養者名簿）（⑤の場合）'!$BJ74+1&lt;=15,IF(LD$19&gt;='様式３（療養者名簿）（⑤の場合）'!$BJ74,IF(LD$19&lt;='様式３（療養者名簿）（⑤の場合）'!$BK74,1,0),0),0)</f>
        <v>0</v>
      </c>
      <c r="LE69" s="365">
        <f>IF(LE$19-'様式３（療養者名簿）（⑤の場合）'!$BJ74+1&lt;=15,IF(LE$19&gt;='様式３（療養者名簿）（⑤の場合）'!$BJ74,IF(LE$19&lt;='様式３（療養者名簿）（⑤の場合）'!$BK74,1,0),0),0)</f>
        <v>0</v>
      </c>
      <c r="LF69" s="365">
        <f>IF(LF$19-'様式３（療養者名簿）（⑤の場合）'!$BJ74+1&lt;=15,IF(LF$19&gt;='様式３（療養者名簿）（⑤の場合）'!$BJ74,IF(LF$19&lt;='様式３（療養者名簿）（⑤の場合）'!$BK74,1,0),0),0)</f>
        <v>0</v>
      </c>
      <c r="LG69" s="365">
        <f>IF(LG$19-'様式３（療養者名簿）（⑤の場合）'!$BJ74+1&lt;=15,IF(LG$19&gt;='様式３（療養者名簿）（⑤の場合）'!$BJ74,IF(LG$19&lt;='様式３（療養者名簿）（⑤の場合）'!$BK74,1,0),0),0)</f>
        <v>0</v>
      </c>
      <c r="LH69" s="365">
        <f>IF(LH$19-'様式３（療養者名簿）（⑤の場合）'!$BJ74+1&lt;=15,IF(LH$19&gt;='様式３（療養者名簿）（⑤の場合）'!$BJ74,IF(LH$19&lt;='様式３（療養者名簿）（⑤の場合）'!$BK74,1,0),0),0)</f>
        <v>0</v>
      </c>
      <c r="LI69" s="365">
        <f>IF(LI$19-'様式３（療養者名簿）（⑤の場合）'!$BJ74+1&lt;=15,IF(LI$19&gt;='様式３（療養者名簿）（⑤の場合）'!$BJ74,IF(LI$19&lt;='様式３（療養者名簿）（⑤の場合）'!$BK74,1,0),0),0)</f>
        <v>0</v>
      </c>
      <c r="LJ69" s="365">
        <f>IF(LJ$19-'様式３（療養者名簿）（⑤の場合）'!$BJ74+1&lt;=15,IF(LJ$19&gt;='様式３（療養者名簿）（⑤の場合）'!$BJ74,IF(LJ$19&lt;='様式３（療養者名簿）（⑤の場合）'!$BK74,1,0),0),0)</f>
        <v>0</v>
      </c>
      <c r="LK69" s="365">
        <f>IF(LK$19-'様式３（療養者名簿）（⑤の場合）'!$BJ74+1&lt;=15,IF(LK$19&gt;='様式３（療養者名簿）（⑤の場合）'!$BJ74,IF(LK$19&lt;='様式３（療養者名簿）（⑤の場合）'!$BK74,1,0),0),0)</f>
        <v>0</v>
      </c>
      <c r="LL69" s="365">
        <f>IF(LL$19-'様式３（療養者名簿）（⑤の場合）'!$BJ74+1&lt;=15,IF(LL$19&gt;='様式３（療養者名簿）（⑤の場合）'!$BJ74,IF(LL$19&lt;='様式３（療養者名簿）（⑤の場合）'!$BK74,1,0),0),0)</f>
        <v>0</v>
      </c>
      <c r="LM69" s="365">
        <f>IF(LM$19-'様式３（療養者名簿）（⑤の場合）'!$BJ74+1&lt;=15,IF(LM$19&gt;='様式３（療養者名簿）（⑤の場合）'!$BJ74,IF(LM$19&lt;='様式３（療養者名簿）（⑤の場合）'!$BK74,1,0),0),0)</f>
        <v>0</v>
      </c>
      <c r="LN69" s="365">
        <f>IF(LN$19-'様式３（療養者名簿）（⑤の場合）'!$BJ74+1&lt;=15,IF(LN$19&gt;='様式３（療養者名簿）（⑤の場合）'!$BJ74,IF(LN$19&lt;='様式３（療養者名簿）（⑤の場合）'!$BK74,1,0),0),0)</f>
        <v>0</v>
      </c>
      <c r="LO69" s="365">
        <f>IF(LO$19-'様式３（療養者名簿）（⑤の場合）'!$BJ74+1&lt;=15,IF(LO$19&gt;='様式３（療養者名簿）（⑤の場合）'!$BJ74,IF(LO$19&lt;='様式３（療養者名簿）（⑤の場合）'!$BK74,1,0),0),0)</f>
        <v>0</v>
      </c>
      <c r="LP69" s="365">
        <f>IF(LP$19-'様式３（療養者名簿）（⑤の場合）'!$BJ74+1&lt;=15,IF(LP$19&gt;='様式３（療養者名簿）（⑤の場合）'!$BJ74,IF(LP$19&lt;='様式３（療養者名簿）（⑤の場合）'!$BK74,1,0),0),0)</f>
        <v>0</v>
      </c>
      <c r="LQ69" s="365">
        <f>IF(LQ$19-'様式３（療養者名簿）（⑤の場合）'!$BJ74+1&lt;=15,IF(LQ$19&gt;='様式３（療養者名簿）（⑤の場合）'!$BJ74,IF(LQ$19&lt;='様式３（療養者名簿）（⑤の場合）'!$BK74,1,0),0),0)</f>
        <v>0</v>
      </c>
      <c r="LR69" s="365">
        <f>IF(LR$19-'様式３（療養者名簿）（⑤の場合）'!$BJ74+1&lt;=15,IF(LR$19&gt;='様式３（療養者名簿）（⑤の場合）'!$BJ74,IF(LR$19&lt;='様式３（療養者名簿）（⑤の場合）'!$BK74,1,0),0),0)</f>
        <v>0</v>
      </c>
      <c r="LS69" s="365">
        <f>IF(LS$19-'様式３（療養者名簿）（⑤の場合）'!$BJ74+1&lt;=15,IF(LS$19&gt;='様式３（療養者名簿）（⑤の場合）'!$BJ74,IF(LS$19&lt;='様式３（療養者名簿）（⑤の場合）'!$BK74,1,0),0),0)</f>
        <v>0</v>
      </c>
      <c r="LT69" s="365">
        <f>IF(LT$19-'様式３（療養者名簿）（⑤の場合）'!$BJ74+1&lt;=15,IF(LT$19&gt;='様式３（療養者名簿）（⑤の場合）'!$BJ74,IF(LT$19&lt;='様式３（療養者名簿）（⑤の場合）'!$BK74,1,0),0),0)</f>
        <v>0</v>
      </c>
      <c r="LU69" s="365">
        <f>IF(LU$19-'様式３（療養者名簿）（⑤の場合）'!$BJ74+1&lt;=15,IF(LU$19&gt;='様式３（療養者名簿）（⑤の場合）'!$BJ74,IF(LU$19&lt;='様式３（療養者名簿）（⑤の場合）'!$BK74,1,0),0),0)</f>
        <v>0</v>
      </c>
      <c r="LV69" s="365">
        <f>IF(LV$19-'様式３（療養者名簿）（⑤の場合）'!$BJ74+1&lt;=15,IF(LV$19&gt;='様式３（療養者名簿）（⑤の場合）'!$BJ74,IF(LV$19&lt;='様式３（療養者名簿）（⑤の場合）'!$BK74,1,0),0),0)</f>
        <v>0</v>
      </c>
      <c r="LW69" s="365">
        <f>IF(LW$19-'様式３（療養者名簿）（⑤の場合）'!$BJ74+1&lt;=15,IF(LW$19&gt;='様式３（療養者名簿）（⑤の場合）'!$BJ74,IF(LW$19&lt;='様式３（療養者名簿）（⑤の場合）'!$BK74,1,0),0),0)</f>
        <v>0</v>
      </c>
      <c r="LX69" s="365">
        <f>IF(LX$19-'様式３（療養者名簿）（⑤の場合）'!$BJ74+1&lt;=15,IF(LX$19&gt;='様式３（療養者名簿）（⑤の場合）'!$BJ74,IF(LX$19&lt;='様式３（療養者名簿）（⑤の場合）'!$BK74,1,0),0),0)</f>
        <v>0</v>
      </c>
      <c r="LY69" s="365">
        <f>IF(LY$19-'様式３（療養者名簿）（⑤の場合）'!$BJ74+1&lt;=15,IF(LY$19&gt;='様式３（療養者名簿）（⑤の場合）'!$BJ74,IF(LY$19&lt;='様式３（療養者名簿）（⑤の場合）'!$BK74,1,0),0),0)</f>
        <v>0</v>
      </c>
      <c r="LZ69" s="365">
        <f>IF(LZ$19-'様式３（療養者名簿）（⑤の場合）'!$BJ74+1&lt;=15,IF(LZ$19&gt;='様式３（療養者名簿）（⑤の場合）'!$BJ74,IF(LZ$19&lt;='様式３（療養者名簿）（⑤の場合）'!$BK74,1,0),0),0)</f>
        <v>0</v>
      </c>
      <c r="MA69" s="365">
        <f>IF(MA$19-'様式３（療養者名簿）（⑤の場合）'!$BJ74+1&lt;=15,IF(MA$19&gt;='様式３（療養者名簿）（⑤の場合）'!$BJ74,IF(MA$19&lt;='様式３（療養者名簿）（⑤の場合）'!$BK74,1,0),0),0)</f>
        <v>0</v>
      </c>
      <c r="MB69" s="365">
        <f>IF(MB$19-'様式３（療養者名簿）（⑤の場合）'!$BJ74+1&lt;=15,IF(MB$19&gt;='様式３（療養者名簿）（⑤の場合）'!$BJ74,IF(MB$19&lt;='様式３（療養者名簿）（⑤の場合）'!$BK74,1,0),0),0)</f>
        <v>0</v>
      </c>
      <c r="MC69" s="365">
        <f>IF(MC$19-'様式３（療養者名簿）（⑤の場合）'!$BJ74+1&lt;=15,IF(MC$19&gt;='様式３（療養者名簿）（⑤の場合）'!$BJ74,IF(MC$19&lt;='様式３（療養者名簿）（⑤の場合）'!$BK74,1,0),0),0)</f>
        <v>0</v>
      </c>
      <c r="MD69" s="365">
        <f>IF(MD$19-'様式３（療養者名簿）（⑤の場合）'!$BJ74+1&lt;=15,IF(MD$19&gt;='様式３（療養者名簿）（⑤の場合）'!$BJ74,IF(MD$19&lt;='様式３（療養者名簿）（⑤の場合）'!$BK74,1,0),0),0)</f>
        <v>0</v>
      </c>
      <c r="ME69" s="365">
        <f>IF(ME$19-'様式３（療養者名簿）（⑤の場合）'!$BJ74+1&lt;=15,IF(ME$19&gt;='様式３（療養者名簿）（⑤の場合）'!$BJ74,IF(ME$19&lt;='様式３（療養者名簿）（⑤の場合）'!$BK74,1,0),0),0)</f>
        <v>0</v>
      </c>
      <c r="MF69" s="365">
        <f>IF(MF$19-'様式３（療養者名簿）（⑤の場合）'!$BJ74+1&lt;=15,IF(MF$19&gt;='様式３（療養者名簿）（⑤の場合）'!$BJ74,IF(MF$19&lt;='様式３（療養者名簿）（⑤の場合）'!$BK74,1,0),0),0)</f>
        <v>0</v>
      </c>
      <c r="MG69" s="365">
        <f>IF(MG$19-'様式３（療養者名簿）（⑤の場合）'!$BJ74+1&lt;=15,IF(MG$19&gt;='様式３（療養者名簿）（⑤の場合）'!$BJ74,IF(MG$19&lt;='様式３（療養者名簿）（⑤の場合）'!$BK74,1,0),0),0)</f>
        <v>0</v>
      </c>
      <c r="MH69" s="365">
        <f>IF(MH$19-'様式３（療養者名簿）（⑤の場合）'!$BJ74+1&lt;=15,IF(MH$19&gt;='様式３（療養者名簿）（⑤の場合）'!$BJ74,IF(MH$19&lt;='様式３（療養者名簿）（⑤の場合）'!$BK74,1,0),0),0)</f>
        <v>0</v>
      </c>
      <c r="MI69" s="365">
        <f>IF(MI$19-'様式３（療養者名簿）（⑤の場合）'!$BJ74+1&lt;=15,IF(MI$19&gt;='様式３（療養者名簿）（⑤の場合）'!$BJ74,IF(MI$19&lt;='様式３（療養者名簿）（⑤の場合）'!$BK74,1,0),0),0)</f>
        <v>0</v>
      </c>
      <c r="MJ69" s="365">
        <f>IF(MJ$19-'様式３（療養者名簿）（⑤の場合）'!$BJ74+1&lt;=15,IF(MJ$19&gt;='様式３（療養者名簿）（⑤の場合）'!$BJ74,IF(MJ$19&lt;='様式３（療養者名簿）（⑤の場合）'!$BK74,1,0),0),0)</f>
        <v>0</v>
      </c>
      <c r="MK69" s="365">
        <f>IF(MK$19-'様式３（療養者名簿）（⑤の場合）'!$BJ74+1&lt;=15,IF(MK$19&gt;='様式３（療養者名簿）（⑤の場合）'!$BJ74,IF(MK$19&lt;='様式３（療養者名簿）（⑤の場合）'!$BK74,1,0),0),0)</f>
        <v>0</v>
      </c>
      <c r="ML69" s="365">
        <f>IF(ML$19-'様式３（療養者名簿）（⑤の場合）'!$BJ74+1&lt;=15,IF(ML$19&gt;='様式３（療養者名簿）（⑤の場合）'!$BJ74,IF(ML$19&lt;='様式３（療養者名簿）（⑤の場合）'!$BK74,1,0),0),0)</f>
        <v>0</v>
      </c>
      <c r="MM69" s="365">
        <f>IF(MM$19-'様式３（療養者名簿）（⑤の場合）'!$BJ74+1&lt;=15,IF(MM$19&gt;='様式３（療養者名簿）（⑤の場合）'!$BJ74,IF(MM$19&lt;='様式３（療養者名簿）（⑤の場合）'!$BK74,1,0),0),0)</f>
        <v>0</v>
      </c>
      <c r="MN69" s="365">
        <f>IF(MN$19-'様式３（療養者名簿）（⑤の場合）'!$BJ74+1&lt;=15,IF(MN$19&gt;='様式３（療養者名簿）（⑤の場合）'!$BJ74,IF(MN$19&lt;='様式３（療養者名簿）（⑤の場合）'!$BK74,1,0),0),0)</f>
        <v>0</v>
      </c>
      <c r="MO69" s="365">
        <f>IF(MO$19-'様式３（療養者名簿）（⑤の場合）'!$BJ74+1&lt;=15,IF(MO$19&gt;='様式３（療養者名簿）（⑤の場合）'!$BJ74,IF(MO$19&lt;='様式３（療養者名簿）（⑤の場合）'!$BK74,1,0),0),0)</f>
        <v>0</v>
      </c>
      <c r="MP69" s="365">
        <f>IF(MP$19-'様式３（療養者名簿）（⑤の場合）'!$BJ74+1&lt;=15,IF(MP$19&gt;='様式３（療養者名簿）（⑤の場合）'!$BJ74,IF(MP$19&lt;='様式３（療養者名簿）（⑤の場合）'!$BK74,1,0),0),0)</f>
        <v>0</v>
      </c>
      <c r="MQ69" s="365">
        <f>IF(MQ$19-'様式３（療養者名簿）（⑤の場合）'!$BJ74+1&lt;=15,IF(MQ$19&gt;='様式３（療養者名簿）（⑤の場合）'!$BJ74,IF(MQ$19&lt;='様式３（療養者名簿）（⑤の場合）'!$BK74,1,0),0),0)</f>
        <v>0</v>
      </c>
      <c r="MR69" s="365">
        <f>IF(MR$19-'様式３（療養者名簿）（⑤の場合）'!$BJ74+1&lt;=15,IF(MR$19&gt;='様式３（療養者名簿）（⑤の場合）'!$BJ74,IF(MR$19&lt;='様式３（療養者名簿）（⑤の場合）'!$BK74,1,0),0),0)</f>
        <v>0</v>
      </c>
      <c r="MS69" s="365">
        <f>IF(MS$19-'様式３（療養者名簿）（⑤の場合）'!$BJ74+1&lt;=15,IF(MS$19&gt;='様式３（療養者名簿）（⑤の場合）'!$BJ74,IF(MS$19&lt;='様式３（療養者名簿）（⑤の場合）'!$BK74,1,0),0),0)</f>
        <v>0</v>
      </c>
      <c r="MT69" s="365">
        <f>IF(MT$19-'様式３（療養者名簿）（⑤の場合）'!$BJ74+1&lt;=15,IF(MT$19&gt;='様式３（療養者名簿）（⑤の場合）'!$BJ74,IF(MT$19&lt;='様式３（療養者名簿）（⑤の場合）'!$BK74,1,0),0),0)</f>
        <v>0</v>
      </c>
      <c r="MU69" s="365">
        <f>IF(MU$19-'様式３（療養者名簿）（⑤の場合）'!$BJ74+1&lt;=15,IF(MU$19&gt;='様式３（療養者名簿）（⑤の場合）'!$BJ74,IF(MU$19&lt;='様式３（療養者名簿）（⑤の場合）'!$BK74,1,0),0),0)</f>
        <v>0</v>
      </c>
      <c r="MV69" s="365">
        <f>IF(MV$19-'様式３（療養者名簿）（⑤の場合）'!$BJ74+1&lt;=15,IF(MV$19&gt;='様式３（療養者名簿）（⑤の場合）'!$BJ74,IF(MV$19&lt;='様式３（療養者名簿）（⑤の場合）'!$BK74,1,0),0),0)</f>
        <v>0</v>
      </c>
      <c r="MW69" s="365">
        <f>IF(MW$19-'様式３（療養者名簿）（⑤の場合）'!$BJ74+1&lt;=15,IF(MW$19&gt;='様式３（療養者名簿）（⑤の場合）'!$BJ74,IF(MW$19&lt;='様式３（療養者名簿）（⑤の場合）'!$BK74,1,0),0),0)</f>
        <v>0</v>
      </c>
      <c r="MX69" s="365">
        <f>IF(MX$19-'様式３（療養者名簿）（⑤の場合）'!$BJ74+1&lt;=15,IF(MX$19&gt;='様式３（療養者名簿）（⑤の場合）'!$BJ74,IF(MX$19&lt;='様式３（療養者名簿）（⑤の場合）'!$BK74,1,0),0),0)</f>
        <v>0</v>
      </c>
      <c r="MY69" s="365">
        <f>IF(MY$19-'様式３（療養者名簿）（⑤の場合）'!$BJ74+1&lt;=15,IF(MY$19&gt;='様式３（療養者名簿）（⑤の場合）'!$BJ74,IF(MY$19&lt;='様式３（療養者名簿）（⑤の場合）'!$BK74,1,0),0),0)</f>
        <v>0</v>
      </c>
      <c r="MZ69" s="365">
        <f>IF(MZ$19-'様式３（療養者名簿）（⑤の場合）'!$BJ74+1&lt;=15,IF(MZ$19&gt;='様式３（療養者名簿）（⑤の場合）'!$BJ74,IF(MZ$19&lt;='様式３（療養者名簿）（⑤の場合）'!$BK74,1,0),0),0)</f>
        <v>0</v>
      </c>
      <c r="NA69" s="365">
        <f>IF(NA$19-'様式３（療養者名簿）（⑤の場合）'!$BJ74+1&lt;=15,IF(NA$19&gt;='様式３（療養者名簿）（⑤の場合）'!$BJ74,IF(NA$19&lt;='様式３（療養者名簿）（⑤の場合）'!$BK74,1,0),0),0)</f>
        <v>0</v>
      </c>
      <c r="NB69" s="365">
        <f>IF(NB$19-'様式３（療養者名簿）（⑤の場合）'!$BJ74+1&lt;=15,IF(NB$19&gt;='様式３（療養者名簿）（⑤の場合）'!$BJ74,IF(NB$19&lt;='様式３（療養者名簿）（⑤の場合）'!$BK74,1,0),0),0)</f>
        <v>0</v>
      </c>
      <c r="NC69" s="248">
        <f>IF(NC$19-'様式３（療養者名簿）（⑤の場合）'!$BJ74+1&lt;=15,IF(NC$19&gt;='様式３（療養者名簿）（⑤の場合）'!$BJ74,IF(NC$19&lt;='様式３（療養者名簿）（⑤の場合）'!$BK74,1,0),0),0)</f>
        <v>0</v>
      </c>
      <c r="ND69" s="248">
        <f>IF(ND$19-'様式３（療養者名簿）（⑤の場合）'!$BJ74+1&lt;=15,IF(ND$19&gt;='様式３（療養者名簿）（⑤の場合）'!$BJ74,IF(ND$19&lt;='様式３（療養者名簿）（⑤の場合）'!$BK74,1,0),0),0)</f>
        <v>0</v>
      </c>
      <c r="NE69" s="248">
        <f>IF(NE$19-'様式３（療養者名簿）（⑤の場合）'!$BJ74+1&lt;=15,IF(NE$19&gt;='様式３（療養者名簿）（⑤の場合）'!$BJ74,IF(NE$19&lt;='様式３（療養者名簿）（⑤の場合）'!$BK74,1,0),0),0)</f>
        <v>0</v>
      </c>
      <c r="NF69" s="248">
        <f>IF(NF$19-'様式３（療養者名簿）（⑤の場合）'!$BJ74+1&lt;=15,IF(NF$19&gt;='様式３（療養者名簿）（⑤の場合）'!$BJ74,IF(NF$19&lt;='様式３（療養者名簿）（⑤の場合）'!$BK74,1,0),0),0)</f>
        <v>0</v>
      </c>
      <c r="NG69" s="248">
        <f>IF(NG$19-'様式３（療養者名簿）（⑤の場合）'!$BJ74+1&lt;=15,IF(NG$19&gt;='様式３（療養者名簿）（⑤の場合）'!$BJ74,IF(NG$19&lt;='様式３（療養者名簿）（⑤の場合）'!$BK74,1,0),0),0)</f>
        <v>0</v>
      </c>
      <c r="NH69" s="248">
        <f>IF(NH$19-'様式３（療養者名簿）（⑤の場合）'!$BJ74+1&lt;=15,IF(NH$19&gt;='様式３（療養者名簿）（⑤の場合）'!$BJ74,IF(NH$19&lt;='様式３（療養者名簿）（⑤の場合）'!$BK74,1,0),0),0)</f>
        <v>0</v>
      </c>
      <c r="NI69" s="248">
        <f>IF(NI$19-'様式３（療養者名簿）（⑤の場合）'!$BJ74+1&lt;=15,IF(NI$19&gt;='様式３（療養者名簿）（⑤の場合）'!$BJ74,IF(NI$19&lt;='様式３（療養者名簿）（⑤の場合）'!$BK74,1,0),0),0)</f>
        <v>0</v>
      </c>
      <c r="NJ69" s="248">
        <f>IF(NJ$19-'様式３（療養者名簿）（⑤の場合）'!$BJ74+1&lt;=15,IF(NJ$19&gt;='様式３（療養者名簿）（⑤の場合）'!$BJ74,IF(NJ$19&lt;='様式３（療養者名簿）（⑤の場合）'!$BK74,1,0),0),0)</f>
        <v>0</v>
      </c>
      <c r="NK69" s="248">
        <f>IF(NK$19-'様式３（療養者名簿）（⑤の場合）'!$BJ74+1&lt;=15,IF(NK$19&gt;='様式３（療養者名簿）（⑤の場合）'!$BJ74,IF(NK$19&lt;='様式３（療養者名簿）（⑤の場合）'!$BK74,1,0),0),0)</f>
        <v>0</v>
      </c>
      <c r="NL69" s="248">
        <f>IF(NL$19-'様式３（療養者名簿）（⑤の場合）'!$BJ74+1&lt;=15,IF(NL$19&gt;='様式３（療養者名簿）（⑤の場合）'!$BJ74,IF(NL$19&lt;='様式３（療養者名簿）（⑤の場合）'!$BK74,1,0),0),0)</f>
        <v>0</v>
      </c>
      <c r="NM69" s="248">
        <f>IF(NM$19-'様式３（療養者名簿）（⑤の場合）'!$BJ74+1&lt;=15,IF(NM$19&gt;='様式３（療養者名簿）（⑤の場合）'!$BJ74,IF(NM$19&lt;='様式３（療養者名簿）（⑤の場合）'!$BK74,1,0),0),0)</f>
        <v>0</v>
      </c>
      <c r="NN69" s="248">
        <f>IF(NN$19-'様式３（療養者名簿）（⑤の場合）'!$BJ74+1&lt;=15,IF(NN$19&gt;='様式３（療養者名簿）（⑤の場合）'!$BJ74,IF(NN$19&lt;='様式３（療養者名簿）（⑤の場合）'!$BK74,1,0),0),0)</f>
        <v>0</v>
      </c>
      <c r="NO69" s="248">
        <f>IF(NO$19-'様式３（療養者名簿）（⑤の場合）'!$BJ74+1&lt;=15,IF(NO$19&gt;='様式３（療養者名簿）（⑤の場合）'!$BJ74,IF(NO$19&lt;='様式３（療養者名簿）（⑤の場合）'!$BK74,1,0),0),0)</f>
        <v>0</v>
      </c>
      <c r="NP69" s="248">
        <f>IF(NP$19-'様式３（療養者名簿）（⑤の場合）'!$BJ74+1&lt;=15,IF(NP$19&gt;='様式３（療養者名簿）（⑤の場合）'!$BJ74,IF(NP$19&lt;='様式３（療養者名簿）（⑤の場合）'!$BK74,1,0),0),0)</f>
        <v>0</v>
      </c>
      <c r="NQ69" s="248">
        <f>IF(NQ$19-'様式３（療養者名簿）（⑤の場合）'!$BJ74+1&lt;=15,IF(NQ$19&gt;='様式３（療養者名簿）（⑤の場合）'!$BJ74,IF(NQ$19&lt;='様式３（療養者名簿）（⑤の場合）'!$BK74,1,0),0),0)</f>
        <v>0</v>
      </c>
      <c r="NR69" s="248">
        <f>IF(NR$19-'様式３（療養者名簿）（⑤の場合）'!$BJ74+1&lt;=15,IF(NR$19&gt;='様式３（療養者名簿）（⑤の場合）'!$BJ74,IF(NR$19&lt;='様式３（療養者名簿）（⑤の場合）'!$BK74,1,0),0),0)</f>
        <v>0</v>
      </c>
      <c r="NS69" s="248">
        <f>IF(NS$19-'様式３（療養者名簿）（⑤の場合）'!$BJ74+1&lt;=15,IF(NS$19&gt;='様式３（療養者名簿）（⑤の場合）'!$BJ74,IF(NS$19&lt;='様式３（療養者名簿）（⑤の場合）'!$BK74,1,0),0),0)</f>
        <v>0</v>
      </c>
      <c r="NT69" s="248">
        <f>IF(NT$19-'様式３（療養者名簿）（⑤の場合）'!$BJ74+1&lt;=15,IF(NT$19&gt;='様式３（療養者名簿）（⑤の場合）'!$BJ74,IF(NT$19&lt;='様式３（療養者名簿）（⑤の場合）'!$BK74,1,0),0),0)</f>
        <v>0</v>
      </c>
      <c r="NU69" s="248">
        <f>IF(NU$19-'様式３（療養者名簿）（⑤の場合）'!$BJ74+1&lt;=15,IF(NU$19&gt;='様式３（療養者名簿）（⑤の場合）'!$BJ74,IF(NU$19&lt;='様式３（療養者名簿）（⑤の場合）'!$BK74,1,0),0),0)</f>
        <v>0</v>
      </c>
      <c r="NV69" s="248">
        <f>IF(NV$19-'様式３（療養者名簿）（⑤の場合）'!$BJ74+1&lt;=15,IF(NV$19&gt;='様式３（療養者名簿）（⑤の場合）'!$BJ74,IF(NV$19&lt;='様式３（療養者名簿）（⑤の場合）'!$BK74,1,0),0),0)</f>
        <v>0</v>
      </c>
      <c r="NW69" s="248">
        <f>IF(NW$19-'様式３（療養者名簿）（⑤の場合）'!$BJ74+1&lt;=15,IF(NW$19&gt;='様式３（療養者名簿）（⑤の場合）'!$BJ74,IF(NW$19&lt;='様式３（療養者名簿）（⑤の場合）'!$BK74,1,0),0),0)</f>
        <v>0</v>
      </c>
      <c r="NX69" s="248">
        <f>IF(NX$19-'様式３（療養者名簿）（⑤の場合）'!$BJ74+1&lt;=15,IF(NX$19&gt;='様式３（療養者名簿）（⑤の場合）'!$BJ74,IF(NX$19&lt;='様式３（療養者名簿）（⑤の場合）'!$BK74,1,0),0),0)</f>
        <v>0</v>
      </c>
      <c r="NY69" s="248">
        <f>IF(NY$19-'様式３（療養者名簿）（⑤の場合）'!$BJ74+1&lt;=15,IF(NY$19&gt;='様式３（療養者名簿）（⑤の場合）'!$BJ74,IF(NY$19&lt;='様式３（療養者名簿）（⑤の場合）'!$BK74,1,0),0),0)</f>
        <v>0</v>
      </c>
      <c r="NZ69" s="248">
        <f>IF(NZ$19-'様式３（療養者名簿）（⑤の場合）'!$BJ74+1&lt;=15,IF(NZ$19&gt;='様式３（療養者名簿）（⑤の場合）'!$BJ74,IF(NZ$19&lt;='様式３（療養者名簿）（⑤の場合）'!$BK74,1,0),0),0)</f>
        <v>0</v>
      </c>
      <c r="OA69" s="248">
        <f>IF(OA$19-'様式３（療養者名簿）（⑤の場合）'!$BJ74+1&lt;=15,IF(OA$19&gt;='様式３（療養者名簿）（⑤の場合）'!$BJ74,IF(OA$19&lt;='様式３（療養者名簿）（⑤の場合）'!$BK74,1,0),0),0)</f>
        <v>0</v>
      </c>
      <c r="OB69" s="248">
        <f>IF(OB$19-'様式３（療養者名簿）（⑤の場合）'!$BJ74+1&lt;=15,IF(OB$19&gt;='様式３（療養者名簿）（⑤の場合）'!$BJ74,IF(OB$19&lt;='様式３（療養者名簿）（⑤の場合）'!$BK74,1,0),0),0)</f>
        <v>0</v>
      </c>
      <c r="OC69" s="248">
        <f>IF(OC$19-'様式３（療養者名簿）（⑤の場合）'!$BJ74+1&lt;=15,IF(OC$19&gt;='様式３（療養者名簿）（⑤の場合）'!$BJ74,IF(OC$19&lt;='様式３（療養者名簿）（⑤の場合）'!$BK74,1,0),0),0)</f>
        <v>0</v>
      </c>
      <c r="OD69" s="248">
        <f>IF(OD$19-'様式３（療養者名簿）（⑤の場合）'!$BJ74+1&lt;=15,IF(OD$19&gt;='様式３（療養者名簿）（⑤の場合）'!$BJ74,IF(OD$19&lt;='様式３（療養者名簿）（⑤の場合）'!$BK74,1,0),0),0)</f>
        <v>0</v>
      </c>
      <c r="OE69" s="248">
        <f>IF(OE$19-'様式３（療養者名簿）（⑤の場合）'!$BJ74+1&lt;=15,IF(OE$19&gt;='様式３（療養者名簿）（⑤の場合）'!$BJ74,IF(OE$19&lt;='様式３（療養者名簿）（⑤の場合）'!$BK74,1,0),0),0)</f>
        <v>0</v>
      </c>
      <c r="OF69" s="248">
        <f>IF(OF$19-'様式３（療養者名簿）（⑤の場合）'!$BJ74+1&lt;=15,IF(OF$19&gt;='様式３（療養者名簿）（⑤の場合）'!$BJ74,IF(OF$19&lt;='様式３（療養者名簿）（⑤の場合）'!$BK74,1,0),0),0)</f>
        <v>0</v>
      </c>
      <c r="OG69" s="248">
        <f>IF(OG$19-'様式３（療養者名簿）（⑤の場合）'!$BJ74+1&lt;=15,IF(OG$19&gt;='様式３（療養者名簿）（⑤の場合）'!$BJ74,IF(OG$19&lt;='様式３（療養者名簿）（⑤の場合）'!$BK74,1,0),0),0)</f>
        <v>0</v>
      </c>
      <c r="OH69" s="248">
        <f>IF(OH$19-'様式３（療養者名簿）（⑤の場合）'!$BJ74+1&lt;=15,IF(OH$19&gt;='様式３（療養者名簿）（⑤の場合）'!$BJ74,IF(OH$19&lt;='様式３（療養者名簿）（⑤の場合）'!$BK74,1,0),0),0)</f>
        <v>0</v>
      </c>
      <c r="OI69" s="248">
        <f>IF(OI$19-'様式３（療養者名簿）（⑤の場合）'!$BJ74+1&lt;=15,IF(OI$19&gt;='様式３（療養者名簿）（⑤の場合）'!$BJ74,IF(OI$19&lt;='様式３（療養者名簿）（⑤の場合）'!$BK74,1,0),0),0)</f>
        <v>0</v>
      </c>
      <c r="OJ69" s="248">
        <f>IF(OJ$19-'様式３（療養者名簿）（⑤の場合）'!$BJ74+1&lt;=15,IF(OJ$19&gt;='様式３（療養者名簿）（⑤の場合）'!$BJ74,IF(OJ$19&lt;='様式３（療養者名簿）（⑤の場合）'!$BK74,1,0),0),0)</f>
        <v>0</v>
      </c>
      <c r="OK69" s="248">
        <f>IF(OK$19-'様式３（療養者名簿）（⑤の場合）'!$BJ74+1&lt;=15,IF(OK$19&gt;='様式３（療養者名簿）（⑤の場合）'!$BJ74,IF(OK$19&lt;='様式３（療養者名簿）（⑤の場合）'!$BK74,1,0),0),0)</f>
        <v>0</v>
      </c>
      <c r="OL69" s="248">
        <f>IF(OL$19-'様式３（療養者名簿）（⑤の場合）'!$BJ74+1&lt;=15,IF(OL$19&gt;='様式３（療養者名簿）（⑤の場合）'!$BJ74,IF(OL$19&lt;='様式３（療養者名簿）（⑤の場合）'!$BK74,1,0),0),0)</f>
        <v>0</v>
      </c>
      <c r="OM69" s="248">
        <f>IF(OM$19-'様式３（療養者名簿）（⑤の場合）'!$BJ74+1&lt;=15,IF(OM$19&gt;='様式３（療養者名簿）（⑤の場合）'!$BJ74,IF(OM$19&lt;='様式３（療養者名簿）（⑤の場合）'!$BK74,1,0),0),0)</f>
        <v>0</v>
      </c>
      <c r="ON69" s="248">
        <f>IF(ON$19-'様式３（療養者名簿）（⑤の場合）'!$BJ74+1&lt;=15,IF(ON$19&gt;='様式３（療養者名簿）（⑤の場合）'!$BJ74,IF(ON$19&lt;='様式３（療養者名簿）（⑤の場合）'!$BK74,1,0),0),0)</f>
        <v>0</v>
      </c>
      <c r="OO69" s="248">
        <f>IF(OO$19-'様式３（療養者名簿）（⑤の場合）'!$BJ74+1&lt;=15,IF(OO$19&gt;='様式３（療養者名簿）（⑤の場合）'!$BJ74,IF(OO$19&lt;='様式３（療養者名簿）（⑤の場合）'!$BK74,1,0),0),0)</f>
        <v>0</v>
      </c>
      <c r="OP69" s="248">
        <f>IF(OP$19-'様式３（療養者名簿）（⑤の場合）'!$BJ74+1&lt;=15,IF(OP$19&gt;='様式３（療養者名簿）（⑤の場合）'!$BJ74,IF(OP$19&lt;='様式３（療養者名簿）（⑤の場合）'!$BK74,1,0),0),0)</f>
        <v>0</v>
      </c>
      <c r="OQ69" s="248">
        <f>IF(OQ$19-'様式３（療養者名簿）（⑤の場合）'!$BJ74+1&lt;=15,IF(OQ$19&gt;='様式３（療養者名簿）（⑤の場合）'!$BJ74,IF(OQ$19&lt;='様式３（療養者名簿）（⑤の場合）'!$BK74,1,0),0),0)</f>
        <v>0</v>
      </c>
      <c r="OR69" s="248">
        <f>IF(OR$19-'様式３（療養者名簿）（⑤の場合）'!$BJ74+1&lt;=15,IF(OR$19&gt;='様式３（療養者名簿）（⑤の場合）'!$BJ74,IF(OR$19&lt;='様式３（療養者名簿）（⑤の場合）'!$BK74,1,0),0),0)</f>
        <v>0</v>
      </c>
      <c r="OS69" s="248">
        <f>IF(OS$19-'様式３（療養者名簿）（⑤の場合）'!$BJ74+1&lt;=15,IF(OS$19&gt;='様式３（療養者名簿）（⑤の場合）'!$BJ74,IF(OS$19&lt;='様式３（療養者名簿）（⑤の場合）'!$BK74,1,0),0),0)</f>
        <v>0</v>
      </c>
      <c r="OT69" s="248">
        <f>IF(OT$19-'様式３（療養者名簿）（⑤の場合）'!$BJ74+1&lt;=15,IF(OT$19&gt;='様式３（療養者名簿）（⑤の場合）'!$BJ74,IF(OT$19&lt;='様式３（療養者名簿）（⑤の場合）'!$BK74,1,0),0),0)</f>
        <v>0</v>
      </c>
      <c r="OU69" s="248">
        <f>IF(OU$19-'様式３（療養者名簿）（⑤の場合）'!$BJ74+1&lt;=15,IF(OU$19&gt;='様式３（療養者名簿）（⑤の場合）'!$BJ74,IF(OU$19&lt;='様式３（療養者名簿）（⑤の場合）'!$BK74,1,0),0),0)</f>
        <v>0</v>
      </c>
      <c r="OV69" s="248">
        <f>IF(OV$19-'様式３（療養者名簿）（⑤の場合）'!$BJ74+1&lt;=15,IF(OV$19&gt;='様式３（療養者名簿）（⑤の場合）'!$BJ74,IF(OV$19&lt;='様式３（療養者名簿）（⑤の場合）'!$BK74,1,0),0),0)</f>
        <v>0</v>
      </c>
      <c r="OW69" s="248">
        <f>IF(OW$19-'様式３（療養者名簿）（⑤の場合）'!$BJ74+1&lt;=15,IF(OW$19&gt;='様式３（療養者名簿）（⑤の場合）'!$BJ74,IF(OW$19&lt;='様式３（療養者名簿）（⑤の場合）'!$BK74,1,0),0),0)</f>
        <v>0</v>
      </c>
      <c r="OX69" s="248">
        <f>IF(OX$19-'様式３（療養者名簿）（⑤の場合）'!$BJ74+1&lt;=15,IF(OX$19&gt;='様式３（療養者名簿）（⑤の場合）'!$BJ74,IF(OX$19&lt;='様式３（療養者名簿）（⑤の場合）'!$BK74,1,0),0),0)</f>
        <v>0</v>
      </c>
      <c r="OY69" s="248">
        <f>IF(OY$19-'様式３（療養者名簿）（⑤の場合）'!$BJ74+1&lt;=15,IF(OY$19&gt;='様式３（療養者名簿）（⑤の場合）'!$BJ74,IF(OY$19&lt;='様式３（療養者名簿）（⑤の場合）'!$BK74,1,0),0),0)</f>
        <v>0</v>
      </c>
      <c r="OZ69" s="248">
        <f>IF(OZ$19-'様式３（療養者名簿）（⑤の場合）'!$BJ74+1&lt;=15,IF(OZ$19&gt;='様式３（療養者名簿）（⑤の場合）'!$BJ74,IF(OZ$19&lt;='様式３（療養者名簿）（⑤の場合）'!$BK74,1,0),0),0)</f>
        <v>0</v>
      </c>
      <c r="PA69" s="248">
        <f>IF(PA$19-'様式３（療養者名簿）（⑤の場合）'!$BJ74+1&lt;=15,IF(PA$19&gt;='様式３（療養者名簿）（⑤の場合）'!$BJ74,IF(PA$19&lt;='様式３（療養者名簿）（⑤の場合）'!$BK74,1,0),0),0)</f>
        <v>0</v>
      </c>
      <c r="PB69" s="248">
        <f>IF(PB$19-'様式３（療養者名簿）（⑤の場合）'!$BJ74+1&lt;=15,IF(PB$19&gt;='様式３（療養者名簿）（⑤の場合）'!$BJ74,IF(PB$19&lt;='様式３（療養者名簿）（⑤の場合）'!$BK74,1,0),0),0)</f>
        <v>0</v>
      </c>
      <c r="PC69" s="248">
        <f>IF(PC$19-'様式３（療養者名簿）（⑤の場合）'!$BJ74+1&lt;=15,IF(PC$19&gt;='様式３（療養者名簿）（⑤の場合）'!$BJ74,IF(PC$19&lt;='様式３（療養者名簿）（⑤の場合）'!$BK74,1,0),0),0)</f>
        <v>0</v>
      </c>
      <c r="PD69" s="248">
        <f>IF(PD$19-'様式３（療養者名簿）（⑤の場合）'!$BJ74+1&lt;=15,IF(PD$19&gt;='様式３（療養者名簿）（⑤の場合）'!$BJ74,IF(PD$19&lt;='様式３（療養者名簿）（⑤の場合）'!$BK74,1,0),0),0)</f>
        <v>0</v>
      </c>
      <c r="PE69" s="248">
        <f>IF(PE$19-'様式３（療養者名簿）（⑤の場合）'!$BJ74+1&lt;=15,IF(PE$19&gt;='様式３（療養者名簿）（⑤の場合）'!$BJ74,IF(PE$19&lt;='様式３（療養者名簿）（⑤の場合）'!$BK74,1,0),0),0)</f>
        <v>0</v>
      </c>
      <c r="PF69" s="248">
        <f>IF(PF$19-'様式３（療養者名簿）（⑤の場合）'!$BJ74+1&lt;=15,IF(PF$19&gt;='様式３（療養者名簿）（⑤の場合）'!$BJ74,IF(PF$19&lt;='様式３（療養者名簿）（⑤の場合）'!$BK74,1,0),0),0)</f>
        <v>0</v>
      </c>
      <c r="PG69" s="248">
        <f>IF(PG$19-'様式３（療養者名簿）（⑤の場合）'!$BJ74+1&lt;=15,IF(PG$19&gt;='様式３（療養者名簿）（⑤の場合）'!$BJ74,IF(PG$19&lt;='様式３（療養者名簿）（⑤の場合）'!$BK74,1,0),0),0)</f>
        <v>0</v>
      </c>
      <c r="PH69" s="248">
        <f>IF(PH$19-'様式３（療養者名簿）（⑤の場合）'!$BJ74+1&lt;=15,IF(PH$19&gt;='様式３（療養者名簿）（⑤の場合）'!$BJ74,IF(PH$19&lt;='様式３（療養者名簿）（⑤の場合）'!$BK74,1,0),0),0)</f>
        <v>0</v>
      </c>
      <c r="PI69" s="248">
        <f>IF(PI$19-'様式３（療養者名簿）（⑤の場合）'!$BJ74+1&lt;=15,IF(PI$19&gt;='様式３（療養者名簿）（⑤の場合）'!$BJ74,IF(PI$19&lt;='様式３（療養者名簿）（⑤の場合）'!$BK74,1,0),0),0)</f>
        <v>0</v>
      </c>
      <c r="PJ69" s="248">
        <f>IF(PJ$19-'様式３（療養者名簿）（⑤の場合）'!$BJ74+1&lt;=15,IF(PJ$19&gt;='様式３（療養者名簿）（⑤の場合）'!$BJ74,IF(PJ$19&lt;='様式３（療養者名簿）（⑤の場合）'!$BK74,1,0),0),0)</f>
        <v>0</v>
      </c>
      <c r="PK69" s="248">
        <f>IF(PK$19-'様式３（療養者名簿）（⑤の場合）'!$BJ74+1&lt;=15,IF(PK$19&gt;='様式３（療養者名簿）（⑤の場合）'!$BJ74,IF(PK$19&lt;='様式３（療養者名簿）（⑤の場合）'!$BK74,1,0),0),0)</f>
        <v>0</v>
      </c>
      <c r="PL69" s="248">
        <f>IF(PL$19-'様式３（療養者名簿）（⑤の場合）'!$BJ74+1&lt;=15,IF(PL$19&gt;='様式３（療養者名簿）（⑤の場合）'!$BJ74,IF(PL$19&lt;='様式３（療養者名簿）（⑤の場合）'!$BK74,1,0),0),0)</f>
        <v>0</v>
      </c>
      <c r="PM69" s="248">
        <f>IF(PM$19-'様式３（療養者名簿）（⑤の場合）'!$BJ74+1&lt;=15,IF(PM$19&gt;='様式３（療養者名簿）（⑤の場合）'!$BJ74,IF(PM$19&lt;='様式３（療養者名簿）（⑤の場合）'!$BK74,1,0),0),0)</f>
        <v>0</v>
      </c>
      <c r="PN69" s="248">
        <f>IF(PN$19-'様式３（療養者名簿）（⑤の場合）'!$BJ74+1&lt;=15,IF(PN$19&gt;='様式３（療養者名簿）（⑤の場合）'!$BJ74,IF(PN$19&lt;='様式３（療養者名簿）（⑤の場合）'!$BK74,1,0),0),0)</f>
        <v>0</v>
      </c>
      <c r="PO69" s="248">
        <f>IF(PO$19-'様式３（療養者名簿）（⑤の場合）'!$BJ74+1&lt;=15,IF(PO$19&gt;='様式３（療養者名簿）（⑤の場合）'!$BJ74,IF(PO$19&lt;='様式３（療養者名簿）（⑤の場合）'!$BK74,1,0),0),0)</f>
        <v>0</v>
      </c>
      <c r="PP69" s="248">
        <f>IF(PP$19-'様式３（療養者名簿）（⑤の場合）'!$BJ74+1&lt;=15,IF(PP$19&gt;='様式３（療養者名簿）（⑤の場合）'!$BJ74,IF(PP$19&lt;='様式３（療養者名簿）（⑤の場合）'!$BK74,1,0),0),0)</f>
        <v>0</v>
      </c>
      <c r="PQ69" s="248">
        <f>IF(PQ$19-'様式３（療養者名簿）（⑤の場合）'!$BJ74+1&lt;=15,IF(PQ$19&gt;='様式３（療養者名簿）（⑤の場合）'!$BJ74,IF(PQ$19&lt;='様式３（療養者名簿）（⑤の場合）'!$BK74,1,0),0),0)</f>
        <v>0</v>
      </c>
      <c r="PR69" s="248">
        <f>IF(PR$19-'様式３（療養者名簿）（⑤の場合）'!$BJ74+1&lt;=15,IF(PR$19&gt;='様式３（療養者名簿）（⑤の場合）'!$BJ74,IF(PR$19&lt;='様式３（療養者名簿）（⑤の場合）'!$BK74,1,0),0),0)</f>
        <v>0</v>
      </c>
      <c r="PS69" s="248">
        <f>IF(PS$19-'様式３（療養者名簿）（⑤の場合）'!$BJ74+1&lt;=15,IF(PS$19&gt;='様式３（療養者名簿）（⑤の場合）'!$BJ74,IF(PS$19&lt;='様式３（療養者名簿）（⑤の場合）'!$BK74,1,0),0),0)</f>
        <v>0</v>
      </c>
      <c r="PT69" s="248">
        <f>IF(PT$19-'様式３（療養者名簿）（⑤の場合）'!$BJ74+1&lt;=15,IF(PT$19&gt;='様式３（療養者名簿）（⑤の場合）'!$BJ74,IF(PT$19&lt;='様式３（療養者名簿）（⑤の場合）'!$BK74,1,0),0),0)</f>
        <v>0</v>
      </c>
      <c r="PU69" s="248">
        <f>IF(PU$19-'様式３（療養者名簿）（⑤の場合）'!$BJ74+1&lt;=15,IF(PU$19&gt;='様式３（療養者名簿）（⑤の場合）'!$BJ74,IF(PU$19&lt;='様式３（療養者名簿）（⑤の場合）'!$BK74,1,0),0),0)</f>
        <v>0</v>
      </c>
      <c r="PV69" s="248">
        <f>IF(PV$19-'様式３（療養者名簿）（⑤の場合）'!$BJ74+1&lt;=15,IF(PV$19&gt;='様式３（療養者名簿）（⑤の場合）'!$BJ74,IF(PV$19&lt;='様式３（療養者名簿）（⑤の場合）'!$BK74,1,0),0),0)</f>
        <v>0</v>
      </c>
      <c r="PW69" s="248">
        <f>IF(PW$19-'様式３（療養者名簿）（⑤の場合）'!$BJ74+1&lt;=15,IF(PW$19&gt;='様式３（療養者名簿）（⑤の場合）'!$BJ74,IF(PW$19&lt;='様式３（療養者名簿）（⑤の場合）'!$BK74,1,0),0),0)</f>
        <v>0</v>
      </c>
      <c r="PX69" s="248">
        <f>IF(PX$19-'様式３（療養者名簿）（⑤の場合）'!$BJ74+1&lt;=15,IF(PX$19&gt;='様式３（療養者名簿）（⑤の場合）'!$BJ74,IF(PX$19&lt;='様式３（療養者名簿）（⑤の場合）'!$BK74,1,0),0),0)</f>
        <v>0</v>
      </c>
      <c r="PY69" s="248">
        <f>IF(PY$19-'様式３（療養者名簿）（⑤の場合）'!$BJ74+1&lt;=15,IF(PY$19&gt;='様式３（療養者名簿）（⑤の場合）'!$BJ74,IF(PY$19&lt;='様式３（療養者名簿）（⑤の場合）'!$BK74,1,0),0),0)</f>
        <v>0</v>
      </c>
      <c r="PZ69" s="248">
        <f>IF(PZ$19-'様式３（療養者名簿）（⑤の場合）'!$BJ74+1&lt;=15,IF(PZ$19&gt;='様式３（療養者名簿）（⑤の場合）'!$BJ74,IF(PZ$19&lt;='様式３（療養者名簿）（⑤の場合）'!$BK74,1,0),0),0)</f>
        <v>0</v>
      </c>
      <c r="QA69" s="248">
        <f>IF(QA$19-'様式３（療養者名簿）（⑤の場合）'!$BJ74+1&lt;=15,IF(QA$19&gt;='様式３（療養者名簿）（⑤の場合）'!$BJ74,IF(QA$19&lt;='様式３（療養者名簿）（⑤の場合）'!$BK74,1,0),0),0)</f>
        <v>0</v>
      </c>
      <c r="QB69" s="248">
        <f>IF(QB$19-'様式３（療養者名簿）（⑤の場合）'!$BJ74+1&lt;=15,IF(QB$19&gt;='様式３（療養者名簿）（⑤の場合）'!$BJ74,IF(QB$19&lt;='様式３（療養者名簿）（⑤の場合）'!$BK74,1,0),0),0)</f>
        <v>0</v>
      </c>
      <c r="QC69" s="248">
        <f>IF(QC$19-'様式３（療養者名簿）（⑤の場合）'!$BJ74+1&lt;=15,IF(QC$19&gt;='様式３（療養者名簿）（⑤の場合）'!$BJ74,IF(QC$19&lt;='様式３（療養者名簿）（⑤の場合）'!$BK74,1,0),0),0)</f>
        <v>0</v>
      </c>
      <c r="QD69" s="248">
        <f>IF(QD$19-'様式３（療養者名簿）（⑤の場合）'!$BJ74+1&lt;=15,IF(QD$19&gt;='様式３（療養者名簿）（⑤の場合）'!$BJ74,IF(QD$19&lt;='様式３（療養者名簿）（⑤の場合）'!$BK74,1,0),0),0)</f>
        <v>0</v>
      </c>
      <c r="QE69" s="248">
        <f>IF(QE$19-'様式３（療養者名簿）（⑤の場合）'!$BJ74+1&lt;=15,IF(QE$19&gt;='様式３（療養者名簿）（⑤の場合）'!$BJ74,IF(QE$19&lt;='様式３（療養者名簿）（⑤の場合）'!$BK74,1,0),0),0)</f>
        <v>0</v>
      </c>
      <c r="QF69" s="248">
        <f>IF(QF$19-'様式３（療養者名簿）（⑤の場合）'!$BJ74+1&lt;=15,IF(QF$19&gt;='様式３（療養者名簿）（⑤の場合）'!$BJ74,IF(QF$19&lt;='様式３（療養者名簿）（⑤の場合）'!$BK74,1,0),0),0)</f>
        <v>0</v>
      </c>
      <c r="QG69" s="248">
        <f>IF(QG$19-'様式３（療養者名簿）（⑤の場合）'!$BJ74+1&lt;=15,IF(QG$19&gt;='様式３（療養者名簿）（⑤の場合）'!$BJ74,IF(QG$19&lt;='様式３（療養者名簿）（⑤の場合）'!$BK74,1,0),0),0)</f>
        <v>0</v>
      </c>
      <c r="QH69" s="248">
        <f>IF(QH$19-'様式３（療養者名簿）（⑤の場合）'!$BJ74+1&lt;=15,IF(QH$19&gt;='様式３（療養者名簿）（⑤の場合）'!$BJ74,IF(QH$19&lt;='様式３（療養者名簿）（⑤の場合）'!$BK74,1,0),0),0)</f>
        <v>0</v>
      </c>
      <c r="QI69" s="248">
        <f>IF(QI$19-'様式３（療養者名簿）（⑤の場合）'!$BJ74+1&lt;=15,IF(QI$19&gt;='様式３（療養者名簿）（⑤の場合）'!$BJ74,IF(QI$19&lt;='様式３（療養者名簿）（⑤の場合）'!$BK74,1,0),0),0)</f>
        <v>0</v>
      </c>
      <c r="QJ69" s="248">
        <f>IF(QJ$19-'様式３（療養者名簿）（⑤の場合）'!$BJ74+1&lt;=15,IF(QJ$19&gt;='様式３（療養者名簿）（⑤の場合）'!$BJ74,IF(QJ$19&lt;='様式３（療養者名簿）（⑤の場合）'!$BK74,1,0),0),0)</f>
        <v>0</v>
      </c>
      <c r="QK69" s="248">
        <f>IF(QK$19-'様式３（療養者名簿）（⑤の場合）'!$BJ74+1&lt;=15,IF(QK$19&gt;='様式３（療養者名簿）（⑤の場合）'!$BJ74,IF(QK$19&lt;='様式３（療養者名簿）（⑤の場合）'!$BK74,1,0),0),0)</f>
        <v>0</v>
      </c>
      <c r="QL69" s="248">
        <f>IF(QL$19-'様式３（療養者名簿）（⑤の場合）'!$BJ74+1&lt;=15,IF(QL$19&gt;='様式３（療養者名簿）（⑤の場合）'!$BJ74,IF(QL$19&lt;='様式３（療養者名簿）（⑤の場合）'!$BK74,1,0),0),0)</f>
        <v>0</v>
      </c>
      <c r="QM69" s="248">
        <f>IF(QM$19-'様式３（療養者名簿）（⑤の場合）'!$BJ74+1&lt;=15,IF(QM$19&gt;='様式３（療養者名簿）（⑤の場合）'!$BJ74,IF(QM$19&lt;='様式３（療養者名簿）（⑤の場合）'!$BK74,1,0),0),0)</f>
        <v>0</v>
      </c>
      <c r="QN69" s="248">
        <f>IF(QN$19-'様式３（療養者名簿）（⑤の場合）'!$BJ74+1&lt;=15,IF(QN$19&gt;='様式３（療養者名簿）（⑤の場合）'!$BJ74,IF(QN$19&lt;='様式３（療養者名簿）（⑤の場合）'!$BK74,1,0),0),0)</f>
        <v>0</v>
      </c>
      <c r="QO69" s="248">
        <f>IF(QO$19-'様式３（療養者名簿）（⑤の場合）'!$BJ74+1&lt;=15,IF(QO$19&gt;='様式３（療養者名簿）（⑤の場合）'!$BJ74,IF(QO$19&lt;='様式３（療養者名簿）（⑤の場合）'!$BK74,1,0),0),0)</f>
        <v>0</v>
      </c>
      <c r="QP69" s="248">
        <f>IF(QP$19-'様式３（療養者名簿）（⑤の場合）'!$BJ74+1&lt;=15,IF(QP$19&gt;='様式３（療養者名簿）（⑤の場合）'!$BJ74,IF(QP$19&lt;='様式３（療養者名簿）（⑤の場合）'!$BK74,1,0),0),0)</f>
        <v>0</v>
      </c>
      <c r="QQ69" s="248">
        <f>IF(QQ$19-'様式３（療養者名簿）（⑤の場合）'!$BJ74+1&lt;=15,IF(QQ$19&gt;='様式３（療養者名簿）（⑤の場合）'!$BJ74,IF(QQ$19&lt;='様式３（療養者名簿）（⑤の場合）'!$BK74,1,0),0),0)</f>
        <v>0</v>
      </c>
      <c r="QR69" s="248">
        <f>IF(QR$19-'様式３（療養者名簿）（⑤の場合）'!$BJ74+1&lt;=15,IF(QR$19&gt;='様式３（療養者名簿）（⑤の場合）'!$BJ74,IF(QR$19&lt;='様式３（療養者名簿）（⑤の場合）'!$BK74,1,0),0),0)</f>
        <v>0</v>
      </c>
      <c r="QS69" s="248">
        <f>IF(QS$19-'様式３（療養者名簿）（⑤の場合）'!$BJ74+1&lt;=15,IF(QS$19&gt;='様式３（療養者名簿）（⑤の場合）'!$BJ74,IF(QS$19&lt;='様式３（療養者名簿）（⑤の場合）'!$BK74,1,0),0),0)</f>
        <v>0</v>
      </c>
      <c r="QT69" s="248">
        <f>IF(QT$19-'様式３（療養者名簿）（⑤の場合）'!$BJ74+1&lt;=15,IF(QT$19&gt;='様式３（療養者名簿）（⑤の場合）'!$BJ74,IF(QT$19&lt;='様式３（療養者名簿）（⑤の場合）'!$BK74,1,0),0),0)</f>
        <v>0</v>
      </c>
      <c r="QU69" s="248">
        <f>IF(QU$19-'様式３（療養者名簿）（⑤の場合）'!$BJ74+1&lt;=15,IF(QU$19&gt;='様式３（療養者名簿）（⑤の場合）'!$BJ74,IF(QU$19&lt;='様式３（療養者名簿）（⑤の場合）'!$BK74,1,0),0),0)</f>
        <v>0</v>
      </c>
      <c r="QV69" s="248">
        <f>IF(QV$19-'様式３（療養者名簿）（⑤の場合）'!$BJ74+1&lt;=15,IF(QV$19&gt;='様式３（療養者名簿）（⑤の場合）'!$BJ74,IF(QV$19&lt;='様式３（療養者名簿）（⑤の場合）'!$BK74,1,0),0),0)</f>
        <v>0</v>
      </c>
      <c r="QW69" s="248">
        <f>IF(QW$19-'様式３（療養者名簿）（⑤の場合）'!$BJ74+1&lt;=15,IF(QW$19&gt;='様式３（療養者名簿）（⑤の場合）'!$BJ74,IF(QW$19&lt;='様式３（療養者名簿）（⑤の場合）'!$BK74,1,0),0),0)</f>
        <v>0</v>
      </c>
      <c r="QX69" s="248">
        <f>IF(QX$19-'様式３（療養者名簿）（⑤の場合）'!$BJ74+1&lt;=15,IF(QX$19&gt;='様式３（療養者名簿）（⑤の場合）'!$BJ74,IF(QX$19&lt;='様式３（療養者名簿）（⑤の場合）'!$BK74,1,0),0),0)</f>
        <v>0</v>
      </c>
      <c r="QY69" s="248">
        <f>IF(QY$19-'様式３（療養者名簿）（⑤の場合）'!$BJ74+1&lt;=15,IF(QY$19&gt;='様式３（療養者名簿）（⑤の場合）'!$BJ74,IF(QY$19&lt;='様式３（療養者名簿）（⑤の場合）'!$BK74,1,0),0),0)</f>
        <v>0</v>
      </c>
      <c r="QZ69" s="248">
        <f>IF(QZ$19-'様式３（療養者名簿）（⑤の場合）'!$BJ74+1&lt;=15,IF(QZ$19&gt;='様式３（療養者名簿）（⑤の場合）'!$BJ74,IF(QZ$19&lt;='様式３（療養者名簿）（⑤の場合）'!$BK74,1,0),0),0)</f>
        <v>0</v>
      </c>
      <c r="RA69" s="248">
        <f>IF(RA$19-'様式３（療養者名簿）（⑤の場合）'!$BJ74+1&lt;=15,IF(RA$19&gt;='様式３（療養者名簿）（⑤の場合）'!$BJ74,IF(RA$19&lt;='様式３（療養者名簿）（⑤の場合）'!$BK74,1,0),0),0)</f>
        <v>0</v>
      </c>
      <c r="RB69" s="248">
        <f>IF(RB$19-'様式３（療養者名簿）（⑤の場合）'!$BJ74+1&lt;=15,IF(RB$19&gt;='様式３（療養者名簿）（⑤の場合）'!$BJ74,IF(RB$19&lt;='様式３（療養者名簿）（⑤の場合）'!$BK74,1,0),0),0)</f>
        <v>0</v>
      </c>
      <c r="RC69" s="248">
        <f>IF(RC$19-'様式３（療養者名簿）（⑤の場合）'!$BJ74+1&lt;=15,IF(RC$19&gt;='様式３（療養者名簿）（⑤の場合）'!$BJ74,IF(RC$19&lt;='様式３（療養者名簿）（⑤の場合）'!$BK74,1,0),0),0)</f>
        <v>0</v>
      </c>
      <c r="RD69" s="248">
        <f>IF(RD$19-'様式３（療養者名簿）（⑤の場合）'!$BJ74+1&lt;=15,IF(RD$19&gt;='様式３（療養者名簿）（⑤の場合）'!$BJ74,IF(RD$19&lt;='様式３（療養者名簿）（⑤の場合）'!$BK74,1,0),0),0)</f>
        <v>0</v>
      </c>
      <c r="RE69" s="248">
        <f>IF(RE$19-'様式３（療養者名簿）（⑤の場合）'!$BJ74+1&lt;=15,IF(RE$19&gt;='様式３（療養者名簿）（⑤の場合）'!$BJ74,IF(RE$19&lt;='様式３（療養者名簿）（⑤の場合）'!$BK74,1,0),0),0)</f>
        <v>0</v>
      </c>
      <c r="RF69" s="248">
        <f>IF(RF$19-'様式３（療養者名簿）（⑤の場合）'!$BJ74+1&lt;=15,IF(RF$19&gt;='様式３（療養者名簿）（⑤の場合）'!$BJ74,IF(RF$19&lt;='様式３（療養者名簿）（⑤の場合）'!$BK74,1,0),0),0)</f>
        <v>0</v>
      </c>
      <c r="RG69" s="248">
        <f>IF(RG$19-'様式３（療養者名簿）（⑤の場合）'!$BJ74+1&lt;=15,IF(RG$19&gt;='様式３（療養者名簿）（⑤の場合）'!$BJ74,IF(RG$19&lt;='様式３（療養者名簿）（⑤の場合）'!$BK74,1,0),0),0)</f>
        <v>0</v>
      </c>
      <c r="RH69" s="248">
        <f>IF(RH$19-'様式３（療養者名簿）（⑤の場合）'!$BJ74+1&lt;=15,IF(RH$19&gt;='様式３（療養者名簿）（⑤の場合）'!$BJ74,IF(RH$19&lt;='様式３（療養者名簿）（⑤の場合）'!$BK74,1,0),0),0)</f>
        <v>0</v>
      </c>
      <c r="RI69" s="248">
        <f>IF(RI$19-'様式３（療養者名簿）（⑤の場合）'!$BJ74+1&lt;=15,IF(RI$19&gt;='様式３（療養者名簿）（⑤の場合）'!$BJ74,IF(RI$19&lt;='様式３（療養者名簿）（⑤の場合）'!$BK74,1,0),0),0)</f>
        <v>0</v>
      </c>
      <c r="RJ69" s="248">
        <f>IF(RJ$19-'様式３（療養者名簿）（⑤の場合）'!$BJ74+1&lt;=15,IF(RJ$19&gt;='様式３（療養者名簿）（⑤の場合）'!$BJ74,IF(RJ$19&lt;='様式３（療養者名簿）（⑤の場合）'!$BK74,1,0),0),0)</f>
        <v>0</v>
      </c>
      <c r="RK69" s="248">
        <f>IF(RK$19-'様式３（療養者名簿）（⑤の場合）'!$BJ74+1&lt;=15,IF(RK$19&gt;='様式３（療養者名簿）（⑤の場合）'!$BJ74,IF(RK$19&lt;='様式３（療養者名簿）（⑤の場合）'!$BK74,1,0),0),0)</f>
        <v>0</v>
      </c>
      <c r="RL69" s="248">
        <f>IF(RL$19-'様式３（療養者名簿）（⑤の場合）'!$BJ74+1&lt;=15,IF(RL$19&gt;='様式３（療養者名簿）（⑤の場合）'!$BJ74,IF(RL$19&lt;='様式３（療養者名簿）（⑤の場合）'!$BK74,1,0),0),0)</f>
        <v>0</v>
      </c>
      <c r="RM69" s="248">
        <f>IF(RM$19-'様式３（療養者名簿）（⑤の場合）'!$BJ74+1&lt;=15,IF(RM$19&gt;='様式３（療養者名簿）（⑤の場合）'!$BJ74,IF(RM$19&lt;='様式３（療養者名簿）（⑤の場合）'!$BK74,1,0),0),0)</f>
        <v>0</v>
      </c>
      <c r="RN69" s="248">
        <f>IF(RN$19-'様式３（療養者名簿）（⑤の場合）'!$BJ74+1&lt;=15,IF(RN$19&gt;='様式３（療養者名簿）（⑤の場合）'!$BJ74,IF(RN$19&lt;='様式３（療養者名簿）（⑤の場合）'!$BK74,1,0),0),0)</f>
        <v>0</v>
      </c>
      <c r="RO69" s="248">
        <f>IF(RO$19-'様式３（療養者名簿）（⑤の場合）'!$BJ74+1&lt;=15,IF(RO$19&gt;='様式３（療養者名簿）（⑤の場合）'!$BJ74,IF(RO$19&lt;='様式３（療養者名簿）（⑤の場合）'!$BK74,1,0),0),0)</f>
        <v>0</v>
      </c>
      <c r="RP69" s="248">
        <f>IF(RP$19-'様式３（療養者名簿）（⑤の場合）'!$BJ74+1&lt;=15,IF(RP$19&gt;='様式３（療養者名簿）（⑤の場合）'!$BJ74,IF(RP$19&lt;='様式３（療養者名簿）（⑤の場合）'!$BK74,1,0),0),0)</f>
        <v>0</v>
      </c>
      <c r="RQ69" s="248">
        <f>IF(RQ$19-'様式３（療養者名簿）（⑤の場合）'!$BJ74+1&lt;=15,IF(RQ$19&gt;='様式３（療養者名簿）（⑤の場合）'!$BJ74,IF(RQ$19&lt;='様式３（療養者名簿）（⑤の場合）'!$BK74,1,0),0),0)</f>
        <v>0</v>
      </c>
      <c r="RR69" s="248">
        <f>IF(RR$19-'様式３（療養者名簿）（⑤の場合）'!$BJ74+1&lt;=15,IF(RR$19&gt;='様式３（療養者名簿）（⑤の場合）'!$BJ74,IF(RR$19&lt;='様式３（療養者名簿）（⑤の場合）'!$BK74,1,0),0),0)</f>
        <v>0</v>
      </c>
      <c r="RS69" s="248">
        <f>IF(RS$19-'様式３（療養者名簿）（⑤の場合）'!$BJ74+1&lt;=15,IF(RS$19&gt;='様式３（療養者名簿）（⑤の場合）'!$BJ74,IF(RS$19&lt;='様式３（療養者名簿）（⑤の場合）'!$BK74,1,0),0),0)</f>
        <v>0</v>
      </c>
      <c r="RT69" s="248">
        <f>IF(RT$19-'様式３（療養者名簿）（⑤の場合）'!$BJ74+1&lt;=15,IF(RT$19&gt;='様式３（療養者名簿）（⑤の場合）'!$BJ74,IF(RT$19&lt;='様式３（療養者名簿）（⑤の場合）'!$BK74,1,0),0),0)</f>
        <v>0</v>
      </c>
      <c r="RU69" s="248">
        <f>IF(RU$19-'様式３（療養者名簿）（⑤の場合）'!$BJ74+1&lt;=15,IF(RU$19&gt;='様式３（療養者名簿）（⑤の場合）'!$BJ74,IF(RU$19&lt;='様式３（療養者名簿）（⑤の場合）'!$BK74,1,0),0),0)</f>
        <v>0</v>
      </c>
      <c r="RV69" s="248">
        <f>IF(RV$19-'様式３（療養者名簿）（⑤の場合）'!$BJ74+1&lt;=15,IF(RV$19&gt;='様式３（療養者名簿）（⑤の場合）'!$BJ74,IF(RV$19&lt;='様式３（療養者名簿）（⑤の場合）'!$BK74,1,0),0),0)</f>
        <v>0</v>
      </c>
      <c r="RW69" s="248">
        <f>IF(RW$19-'様式３（療養者名簿）（⑤の場合）'!$BJ74+1&lt;=15,IF(RW$19&gt;='様式３（療養者名簿）（⑤の場合）'!$BJ74,IF(RW$19&lt;='様式３（療養者名簿）（⑤の場合）'!$BK74,1,0),0),0)</f>
        <v>0</v>
      </c>
      <c r="RX69" s="248">
        <f>IF(RX$19-'様式３（療養者名簿）（⑤の場合）'!$BJ74+1&lt;=15,IF(RX$19&gt;='様式３（療養者名簿）（⑤の場合）'!$BJ74,IF(RX$19&lt;='様式３（療養者名簿）（⑤の場合）'!$BK74,1,0),0),0)</f>
        <v>0</v>
      </c>
      <c r="RY69" s="248">
        <f>IF(RY$19-'様式３（療養者名簿）（⑤の場合）'!$BJ74+1&lt;=15,IF(RY$19&gt;='様式３（療養者名簿）（⑤の場合）'!$BJ74,IF(RY$19&lt;='様式３（療養者名簿）（⑤の場合）'!$BK74,1,0),0),0)</f>
        <v>0</v>
      </c>
      <c r="RZ69" s="248">
        <f>IF(RZ$19-'様式３（療養者名簿）（⑤の場合）'!$BJ74+1&lt;=15,IF(RZ$19&gt;='様式３（療養者名簿）（⑤の場合）'!$BJ74,IF(RZ$19&lt;='様式３（療養者名簿）（⑤の場合）'!$BK74,1,0),0),0)</f>
        <v>0</v>
      </c>
      <c r="SA69" s="248">
        <f>IF(SA$19-'様式３（療養者名簿）（⑤の場合）'!$BJ74+1&lt;=15,IF(SA$19&gt;='様式３（療養者名簿）（⑤の場合）'!$BJ74,IF(SA$19&lt;='様式３（療養者名簿）（⑤の場合）'!$BK74,1,0),0),0)</f>
        <v>0</v>
      </c>
      <c r="SB69" s="248">
        <f>IF(SB$19-'様式３（療養者名簿）（⑤の場合）'!$BJ74+1&lt;=15,IF(SB$19&gt;='様式３（療養者名簿）（⑤の場合）'!$BJ74,IF(SB$19&lt;='様式３（療養者名簿）（⑤の場合）'!$BK74,1,0),0),0)</f>
        <v>0</v>
      </c>
      <c r="SC69" s="248">
        <f>IF(SC$19-'様式３（療養者名簿）（⑤の場合）'!$BJ74+1&lt;=15,IF(SC$19&gt;='様式３（療養者名簿）（⑤の場合）'!$BJ74,IF(SC$19&lt;='様式３（療養者名簿）（⑤の場合）'!$BK74,1,0),0),0)</f>
        <v>0</v>
      </c>
      <c r="SD69" s="248">
        <f>IF(SD$19-'様式３（療養者名簿）（⑤の場合）'!$BJ74+1&lt;=15,IF(SD$19&gt;='様式３（療養者名簿）（⑤の場合）'!$BJ74,IF(SD$19&lt;='様式３（療養者名簿）（⑤の場合）'!$BK74,1,0),0),0)</f>
        <v>0</v>
      </c>
      <c r="SE69" s="248">
        <f>IF(SE$19-'様式３（療養者名簿）（⑤の場合）'!$BJ74+1&lt;=15,IF(SE$19&gt;='様式３（療養者名簿）（⑤の場合）'!$BJ74,IF(SE$19&lt;='様式３（療養者名簿）（⑤の場合）'!$BK74,1,0),0),0)</f>
        <v>0</v>
      </c>
      <c r="SF69" s="248">
        <f>IF(SF$19-'様式３（療養者名簿）（⑤の場合）'!$BJ74+1&lt;=15,IF(SF$19&gt;='様式３（療養者名簿）（⑤の場合）'!$BJ74,IF(SF$19&lt;='様式３（療養者名簿）（⑤の場合）'!$BK74,1,0),0),0)</f>
        <v>0</v>
      </c>
      <c r="SG69" s="248">
        <f>IF(SG$19-'様式３（療養者名簿）（⑤の場合）'!$BJ74+1&lt;=15,IF(SG$19&gt;='様式３（療養者名簿）（⑤の場合）'!$BJ74,IF(SG$19&lt;='様式３（療養者名簿）（⑤の場合）'!$BK74,1,0),0),0)</f>
        <v>0</v>
      </c>
      <c r="SH69" s="248">
        <f>IF(SH$19-'様式３（療養者名簿）（⑤の場合）'!$BJ74+1&lt;=15,IF(SH$19&gt;='様式３（療養者名簿）（⑤の場合）'!$BJ74,IF(SH$19&lt;='様式３（療養者名簿）（⑤の場合）'!$BK74,1,0),0),0)</f>
        <v>0</v>
      </c>
      <c r="SI69" s="248">
        <f>IF(SI$19-'様式３（療養者名簿）（⑤の場合）'!$BJ74+1&lt;=15,IF(SI$19&gt;='様式３（療養者名簿）（⑤の場合）'!$BJ74,IF(SI$19&lt;='様式３（療養者名簿）（⑤の場合）'!$BK74,1,0),0),0)</f>
        <v>0</v>
      </c>
      <c r="SJ69" s="248">
        <f>IF(SJ$19-'様式３（療養者名簿）（⑤の場合）'!$BJ74+1&lt;=15,IF(SJ$19&gt;='様式３（療養者名簿）（⑤の場合）'!$BJ74,IF(SJ$19&lt;='様式３（療養者名簿）（⑤の場合）'!$BK74,1,0),0),0)</f>
        <v>0</v>
      </c>
      <c r="SK69" s="248">
        <f>IF(SK$19-'様式３（療養者名簿）（⑤の場合）'!$BJ74+1&lt;=15,IF(SK$19&gt;='様式３（療養者名簿）（⑤の場合）'!$BJ74,IF(SK$19&lt;='様式３（療養者名簿）（⑤の場合）'!$BK74,1,0),0),0)</f>
        <v>0</v>
      </c>
      <c r="SL69" s="248">
        <f>IF(SL$19-'様式３（療養者名簿）（⑤の場合）'!$BJ74+1&lt;=15,IF(SL$19&gt;='様式３（療養者名簿）（⑤の場合）'!$BJ74,IF(SL$19&lt;='様式３（療養者名簿）（⑤の場合）'!$BK74,1,0),0),0)</f>
        <v>0</v>
      </c>
      <c r="SM69" s="248">
        <f>IF(SM$19-'様式３（療養者名簿）（⑤の場合）'!$BJ74+1&lt;=15,IF(SM$19&gt;='様式３（療養者名簿）（⑤の場合）'!$BJ74,IF(SM$19&lt;='様式３（療養者名簿）（⑤の場合）'!$BK74,1,0),0),0)</f>
        <v>0</v>
      </c>
      <c r="SN69" s="248">
        <f>IF(SN$19-'様式３（療養者名簿）（⑤の場合）'!$BJ74+1&lt;=15,IF(SN$19&gt;='様式３（療養者名簿）（⑤の場合）'!$BJ74,IF(SN$19&lt;='様式３（療養者名簿）（⑤の場合）'!$BK74,1,0),0),0)</f>
        <v>0</v>
      </c>
      <c r="SO69" s="248">
        <f>IF(SO$19-'様式３（療養者名簿）（⑤の場合）'!$BJ74+1&lt;=15,IF(SO$19&gt;='様式３（療養者名簿）（⑤の場合）'!$BJ74,IF(SO$19&lt;='様式３（療養者名簿）（⑤の場合）'!$BK74,1,0),0),0)</f>
        <v>0</v>
      </c>
      <c r="SP69" s="248">
        <f>IF(SP$19-'様式３（療養者名簿）（⑤の場合）'!$BJ74+1&lt;=15,IF(SP$19&gt;='様式３（療養者名簿）（⑤の場合）'!$BJ74,IF(SP$19&lt;='様式３（療養者名簿）（⑤の場合）'!$BK74,1,0),0),0)</f>
        <v>0</v>
      </c>
      <c r="SQ69" s="248">
        <f>IF(SQ$19-'様式３（療養者名簿）（⑤の場合）'!$BJ74+1&lt;=15,IF(SQ$19&gt;='様式３（療養者名簿）（⑤の場合）'!$BJ74,IF(SQ$19&lt;='様式３（療養者名簿）（⑤の場合）'!$BK74,1,0),0),0)</f>
        <v>0</v>
      </c>
      <c r="SR69" s="248">
        <f>IF(SR$19-'様式３（療養者名簿）（⑤の場合）'!$BJ74+1&lt;=15,IF(SR$19&gt;='様式３（療養者名簿）（⑤の場合）'!$BJ74,IF(SR$19&lt;='様式３（療養者名簿）（⑤の場合）'!$BK74,1,0),0),0)</f>
        <v>0</v>
      </c>
      <c r="SS69" s="248">
        <f>IF(SS$19-'様式３（療養者名簿）（⑤の場合）'!$BJ74+1&lt;=15,IF(SS$19&gt;='様式３（療養者名簿）（⑤の場合）'!$BJ74,IF(SS$19&lt;='様式３（療養者名簿）（⑤の場合）'!$BK74,1,0),0),0)</f>
        <v>0</v>
      </c>
      <c r="ST69" s="248">
        <f>IF(ST$19-'様式３（療養者名簿）（⑤の場合）'!$BJ74+1&lt;=15,IF(ST$19&gt;='様式３（療養者名簿）（⑤の場合）'!$BJ74,IF(ST$19&lt;='様式３（療養者名簿）（⑤の場合）'!$BK74,1,0),0),0)</f>
        <v>0</v>
      </c>
      <c r="SU69" s="248">
        <f>IF(SU$19-'様式３（療養者名簿）（⑤の場合）'!$BJ74+1&lt;=15,IF(SU$19&gt;='様式３（療養者名簿）（⑤の場合）'!$BJ74,IF(SU$19&lt;='様式３（療養者名簿）（⑤の場合）'!$BK74,1,0),0),0)</f>
        <v>0</v>
      </c>
      <c r="SV69" s="248">
        <f>IF(SV$19-'様式３（療養者名簿）（⑤の場合）'!$BJ74+1&lt;=15,IF(SV$19&gt;='様式３（療養者名簿）（⑤の場合）'!$BJ74,IF(SV$19&lt;='様式３（療養者名簿）（⑤の場合）'!$BK74,1,0),0),0)</f>
        <v>0</v>
      </c>
      <c r="SW69" s="248">
        <f>IF(SW$19-'様式３（療養者名簿）（⑤の場合）'!$BJ74+1&lt;=15,IF(SW$19&gt;='様式３（療養者名簿）（⑤の場合）'!$BJ74,IF(SW$19&lt;='様式３（療養者名簿）（⑤の場合）'!$BK74,1,0),0),0)</f>
        <v>0</v>
      </c>
      <c r="SX69" s="248">
        <f>IF(SX$19-'様式３（療養者名簿）（⑤の場合）'!$BJ74+1&lt;=15,IF(SX$19&gt;='様式３（療養者名簿）（⑤の場合）'!$BJ74,IF(SX$19&lt;='様式３（療養者名簿）（⑤の場合）'!$BK74,1,0),0),0)</f>
        <v>0</v>
      </c>
      <c r="SY69" s="248">
        <f>IF(SY$19-'様式３（療養者名簿）（⑤の場合）'!$BJ74+1&lt;=15,IF(SY$19&gt;='様式３（療養者名簿）（⑤の場合）'!$BJ74,IF(SY$19&lt;='様式３（療養者名簿）（⑤の場合）'!$BK74,1,0),0),0)</f>
        <v>0</v>
      </c>
      <c r="SZ69" s="248">
        <f>IF(SZ$19-'様式３（療養者名簿）（⑤の場合）'!$BJ74+1&lt;=15,IF(SZ$19&gt;='様式３（療養者名簿）（⑤の場合）'!$BJ74,IF(SZ$19&lt;='様式３（療養者名簿）（⑤の場合）'!$BK74,1,0),0),0)</f>
        <v>0</v>
      </c>
      <c r="TA69" s="248">
        <f>IF(TA$19-'様式３（療養者名簿）（⑤の場合）'!$BJ74+1&lt;=15,IF(TA$19&gt;='様式３（療養者名簿）（⑤の場合）'!$BJ74,IF(TA$19&lt;='様式３（療養者名簿）（⑤の場合）'!$BK74,1,0),0),0)</f>
        <v>0</v>
      </c>
      <c r="TB69" s="248">
        <f>IF(TB$19-'様式３（療養者名簿）（⑤の場合）'!$BJ74+1&lt;=15,IF(TB$19&gt;='様式３（療養者名簿）（⑤の場合）'!$BJ74,IF(TB$19&lt;='様式３（療養者名簿）（⑤の場合）'!$BK74,1,0),0),0)</f>
        <v>0</v>
      </c>
      <c r="TC69" s="248">
        <f>IF(TC$19-'様式３（療養者名簿）（⑤の場合）'!$BJ74+1&lt;=15,IF(TC$19&gt;='様式３（療養者名簿）（⑤の場合）'!$BJ74,IF(TC$19&lt;='様式３（療養者名簿）（⑤の場合）'!$BK74,1,0),0),0)</f>
        <v>0</v>
      </c>
      <c r="TD69" s="248">
        <f>IF(TD$19-'様式３（療養者名簿）（⑤の場合）'!$BJ74+1&lt;=15,IF(TD$19&gt;='様式３（療養者名簿）（⑤の場合）'!$BJ74,IF(TD$19&lt;='様式３（療養者名簿）（⑤の場合）'!$BK74,1,0),0),0)</f>
        <v>0</v>
      </c>
      <c r="TE69" s="248">
        <f>IF(TE$19-'様式３（療養者名簿）（⑤の場合）'!$BJ74+1&lt;=15,IF(TE$19&gt;='様式３（療養者名簿）（⑤の場合）'!$BJ74,IF(TE$19&lt;='様式３（療養者名簿）（⑤の場合）'!$BK74,1,0),0),0)</f>
        <v>0</v>
      </c>
      <c r="TF69" s="248">
        <f>IF(TF$19-'様式３（療養者名簿）（⑤の場合）'!$BJ74+1&lt;=15,IF(TF$19&gt;='様式３（療養者名簿）（⑤の場合）'!$BJ74,IF(TF$19&lt;='様式３（療養者名簿）（⑤の場合）'!$BK74,1,0),0),0)</f>
        <v>0</v>
      </c>
      <c r="TG69" s="248">
        <f>IF(TG$19-'様式３（療養者名簿）（⑤の場合）'!$BJ74+1&lt;=15,IF(TG$19&gt;='様式３（療養者名簿）（⑤の場合）'!$BJ74,IF(TG$19&lt;='様式３（療養者名簿）（⑤の場合）'!$BK74,1,0),0),0)</f>
        <v>0</v>
      </c>
      <c r="TH69" s="248">
        <f>IF(TH$19-'様式３（療養者名簿）（⑤の場合）'!$BJ74+1&lt;=15,IF(TH$19&gt;='様式３（療養者名簿）（⑤の場合）'!$BJ74,IF(TH$19&lt;='様式３（療養者名簿）（⑤の場合）'!$BK74,1,0),0),0)</f>
        <v>0</v>
      </c>
      <c r="TI69" s="248">
        <f>IF(TI$19-'様式３（療養者名簿）（⑤の場合）'!$BJ74+1&lt;=15,IF(TI$19&gt;='様式３（療養者名簿）（⑤の場合）'!$BJ74,IF(TI$19&lt;='様式３（療養者名簿）（⑤の場合）'!$BK74,1,0),0),0)</f>
        <v>0</v>
      </c>
      <c r="TJ69" s="248">
        <f>IF(TJ$19-'様式３（療養者名簿）（⑤の場合）'!$BJ74+1&lt;=15,IF(TJ$19&gt;='様式３（療養者名簿）（⑤の場合）'!$BJ74,IF(TJ$19&lt;='様式３（療養者名簿）（⑤の場合）'!$BK74,1,0),0),0)</f>
        <v>0</v>
      </c>
      <c r="TK69" s="248">
        <f>IF(TK$19-'様式３（療養者名簿）（⑤の場合）'!$BJ74+1&lt;=15,IF(TK$19&gt;='様式３（療養者名簿）（⑤の場合）'!$BJ74,IF(TK$19&lt;='様式３（療養者名簿）（⑤の場合）'!$BK74,1,0),0),0)</f>
        <v>0</v>
      </c>
      <c r="TL69" s="248">
        <f>IF(TL$19-'様式３（療養者名簿）（⑤の場合）'!$BJ74+1&lt;=15,IF(TL$19&gt;='様式３（療養者名簿）（⑤の場合）'!$BJ74,IF(TL$19&lt;='様式３（療養者名簿）（⑤の場合）'!$BK74,1,0),0),0)</f>
        <v>0</v>
      </c>
      <c r="TM69" s="248">
        <f>IF(TM$19-'様式３（療養者名簿）（⑤の場合）'!$BJ74+1&lt;=15,IF(TM$19&gt;='様式３（療養者名簿）（⑤の場合）'!$BJ74,IF(TM$19&lt;='様式３（療養者名簿）（⑤の場合）'!$BK74,1,0),0),0)</f>
        <v>0</v>
      </c>
      <c r="TN69" s="248">
        <f>IF(TN$19-'様式３（療養者名簿）（⑤の場合）'!$BJ74+1&lt;=15,IF(TN$19&gt;='様式３（療養者名簿）（⑤の場合）'!$BJ74,IF(TN$19&lt;='様式３（療養者名簿）（⑤の場合）'!$BK74,1,0),0),0)</f>
        <v>0</v>
      </c>
      <c r="TO69" s="248">
        <f>IF(TO$19-'様式３（療養者名簿）（⑤の場合）'!$BJ74+1&lt;=15,IF(TO$19&gt;='様式３（療養者名簿）（⑤の場合）'!$BJ74,IF(TO$19&lt;='様式３（療養者名簿）（⑤の場合）'!$BK74,1,0),0),0)</f>
        <v>0</v>
      </c>
      <c r="TP69" s="248">
        <f>IF(TP$19-'様式３（療養者名簿）（⑤の場合）'!$BJ74+1&lt;=15,IF(TP$19&gt;='様式３（療養者名簿）（⑤の場合）'!$BJ74,IF(TP$19&lt;='様式３（療養者名簿）（⑤の場合）'!$BK74,1,0),0),0)</f>
        <v>0</v>
      </c>
      <c r="TQ69" s="248">
        <f>IF(TQ$19-'様式３（療養者名簿）（⑤の場合）'!$BJ74+1&lt;=15,IF(TQ$19&gt;='様式３（療養者名簿）（⑤の場合）'!$BJ74,IF(TQ$19&lt;='様式３（療養者名簿）（⑤の場合）'!$BK74,1,0),0),0)</f>
        <v>0</v>
      </c>
      <c r="TR69" s="248">
        <f>IF(TR$19-'様式３（療養者名簿）（⑤の場合）'!$BJ74+1&lt;=15,IF(TR$19&gt;='様式３（療養者名簿）（⑤の場合）'!$BJ74,IF(TR$19&lt;='様式３（療養者名簿）（⑤の場合）'!$BK74,1,0),0),0)</f>
        <v>0</v>
      </c>
      <c r="TS69" s="248">
        <f>IF(TS$19-'様式３（療養者名簿）（⑤の場合）'!$BJ74+1&lt;=15,IF(TS$19&gt;='様式３（療養者名簿）（⑤の場合）'!$BJ74,IF(TS$19&lt;='様式３（療養者名簿）（⑤の場合）'!$BK74,1,0),0),0)</f>
        <v>0</v>
      </c>
      <c r="TT69" s="248">
        <f>IF(TT$19-'様式３（療養者名簿）（⑤の場合）'!$BJ74+1&lt;=15,IF(TT$19&gt;='様式３（療養者名簿）（⑤の場合）'!$BJ74,IF(TT$19&lt;='様式３（療養者名簿）（⑤の場合）'!$BK74,1,0),0),0)</f>
        <v>0</v>
      </c>
      <c r="TU69" s="248">
        <f>IF(TU$19-'様式３（療養者名簿）（⑤の場合）'!$BJ74+1&lt;=15,IF(TU$19&gt;='様式３（療養者名簿）（⑤の場合）'!$BJ74,IF(TU$19&lt;='様式３（療養者名簿）（⑤の場合）'!$BK74,1,0),0),0)</f>
        <v>0</v>
      </c>
      <c r="TV69" s="248">
        <f>IF(TV$19-'様式３（療養者名簿）（⑤の場合）'!$BJ74+1&lt;=15,IF(TV$19&gt;='様式３（療養者名簿）（⑤の場合）'!$BJ74,IF(TV$19&lt;='様式３（療養者名簿）（⑤の場合）'!$BK74,1,0),0),0)</f>
        <v>0</v>
      </c>
      <c r="TW69" s="248">
        <f>IF(TW$19-'様式３（療養者名簿）（⑤の場合）'!$BJ74+1&lt;=15,IF(TW$19&gt;='様式３（療養者名簿）（⑤の場合）'!$BJ74,IF(TW$19&lt;='様式３（療養者名簿）（⑤の場合）'!$BK74,1,0),0),0)</f>
        <v>0</v>
      </c>
      <c r="TX69" s="248">
        <f>IF(TX$19-'様式３（療養者名簿）（⑤の場合）'!$BJ74+1&lt;=15,IF(TX$19&gt;='様式３（療養者名簿）（⑤の場合）'!$BJ74,IF(TX$19&lt;='様式３（療養者名簿）（⑤の場合）'!$BK74,1,0),0),0)</f>
        <v>0</v>
      </c>
      <c r="TY69" s="248">
        <f>IF(TY$19-'様式３（療養者名簿）（⑤の場合）'!$BJ74+1&lt;=15,IF(TY$19&gt;='様式３（療養者名簿）（⑤の場合）'!$BJ74,IF(TY$19&lt;='様式３（療養者名簿）（⑤の場合）'!$BK74,1,0),0),0)</f>
        <v>0</v>
      </c>
      <c r="TZ69" s="248">
        <f>IF(TZ$19-'様式３（療養者名簿）（⑤の場合）'!$BJ74+1&lt;=15,IF(TZ$19&gt;='様式３（療養者名簿）（⑤の場合）'!$BJ74,IF(TZ$19&lt;='様式３（療養者名簿）（⑤の場合）'!$BK74,1,0),0),0)</f>
        <v>0</v>
      </c>
      <c r="UA69" s="248">
        <f>IF(UA$19-'様式３（療養者名簿）（⑤の場合）'!$BJ74+1&lt;=15,IF(UA$19&gt;='様式３（療養者名簿）（⑤の場合）'!$BJ74,IF(UA$19&lt;='様式３（療養者名簿）（⑤の場合）'!$BK74,1,0),0),0)</f>
        <v>0</v>
      </c>
      <c r="UB69" s="248">
        <f>IF(UB$19-'様式３（療養者名簿）（⑤の場合）'!$BJ74+1&lt;=15,IF(UB$19&gt;='様式３（療養者名簿）（⑤の場合）'!$BJ74,IF(UB$19&lt;='様式３（療養者名簿）（⑤の場合）'!$BK74,1,0),0),0)</f>
        <v>0</v>
      </c>
      <c r="UC69" s="248">
        <f>IF(UC$19-'様式３（療養者名簿）（⑤の場合）'!$BJ74+1&lt;=15,IF(UC$19&gt;='様式３（療養者名簿）（⑤の場合）'!$BJ74,IF(UC$19&lt;='様式３（療養者名簿）（⑤の場合）'!$BK74,1,0),0),0)</f>
        <v>0</v>
      </c>
      <c r="UD69" s="372">
        <f>IF(UD$19-'様式３（療養者名簿）（⑤の場合）'!$BJ74+1&lt;=15,IF(UD$19&gt;='様式３（療養者名簿）（⑤の場合）'!$BJ74,IF(UD$19&lt;='様式３（療養者名簿）（⑤の場合）'!$BK74,1,0),0),0)</f>
        <v>0</v>
      </c>
      <c r="UE69" s="372">
        <f>IF(UE$19-'様式３（療養者名簿）（⑤の場合）'!$BJ74+1&lt;=15,IF(UE$19&gt;='様式３（療養者名簿）（⑤の場合）'!$BJ74,IF(UE$19&lt;='様式３（療養者名簿）（⑤の場合）'!$BK74,1,0),0),0)</f>
        <v>0</v>
      </c>
      <c r="UF69" s="372">
        <f>IF(UF$19-'様式３（療養者名簿）（⑤の場合）'!$BJ74+1&lt;=15,IF(UF$19&gt;='様式３（療養者名簿）（⑤の場合）'!$BJ74,IF(UF$19&lt;='様式３（療養者名簿）（⑤の場合）'!$BK74,1,0),0),0)</f>
        <v>0</v>
      </c>
      <c r="UG69" s="372">
        <f>IF(UG$19-'様式３（療養者名簿）（⑤の場合）'!$BJ74+1&lt;=15,IF(UG$19&gt;='様式３（療養者名簿）（⑤の場合）'!$BJ74,IF(UG$19&lt;='様式３（療養者名簿）（⑤の場合）'!$BK74,1,0),0),0)</f>
        <v>0</v>
      </c>
      <c r="UH69" s="372">
        <f>IF(UH$19-'様式３（療養者名簿）（⑤の場合）'!$BJ74+1&lt;=15,IF(UH$19&gt;='様式３（療養者名簿）（⑤の場合）'!$BJ74,IF(UH$19&lt;='様式３（療養者名簿）（⑤の場合）'!$BK74,1,0),0),0)</f>
        <v>0</v>
      </c>
      <c r="UI69" s="372">
        <f>IF(UI$19-'様式３（療養者名簿）（⑤の場合）'!$BJ74+1&lt;=15,IF(UI$19&gt;='様式３（療養者名簿）（⑤の場合）'!$BJ74,IF(UI$19&lt;='様式３（療養者名簿）（⑤の場合）'!$BK74,1,0),0),0)</f>
        <v>0</v>
      </c>
      <c r="UJ69" s="372">
        <f>IF(UJ$19-'様式３（療養者名簿）（⑤の場合）'!$BJ74+1&lt;=15,IF(UJ$19&gt;='様式３（療養者名簿）（⑤の場合）'!$BJ74,IF(UJ$19&lt;='様式３（療養者名簿）（⑤の場合）'!$BK74,1,0),0),0)</f>
        <v>0</v>
      </c>
      <c r="UK69" s="372">
        <f>IF(UK$19-'様式３（療養者名簿）（⑤の場合）'!$BJ74+1&lt;=15,IF(UK$19&gt;='様式３（療養者名簿）（⑤の場合）'!$BJ74,IF(UK$19&lt;='様式３（療養者名簿）（⑤の場合）'!$BK74,1,0),0),0)</f>
        <v>0</v>
      </c>
      <c r="UL69" s="372">
        <f>IF(UL$19-'様式３（療養者名簿）（⑤の場合）'!$BJ74+1&lt;=15,IF(UL$19&gt;='様式３（療養者名簿）（⑤の場合）'!$BJ74,IF(UL$19&lt;='様式３（療養者名簿）（⑤の場合）'!$BK74,1,0),0),0)</f>
        <v>0</v>
      </c>
      <c r="UM69" s="372">
        <f>IF(UM$19-'様式３（療養者名簿）（⑤の場合）'!$BJ74+1&lt;=15,IF(UM$19&gt;='様式３（療養者名簿）（⑤の場合）'!$BJ74,IF(UM$19&lt;='様式３（療養者名簿）（⑤の場合）'!$BK74,1,0),0),0)</f>
        <v>0</v>
      </c>
      <c r="UN69" s="372">
        <f>IF(UN$19-'様式３（療養者名簿）（⑤の場合）'!$BJ74+1&lt;=15,IF(UN$19&gt;='様式３（療養者名簿）（⑤の場合）'!$BJ74,IF(UN$19&lt;='様式３（療養者名簿）（⑤の場合）'!$BK74,1,0),0),0)</f>
        <v>0</v>
      </c>
      <c r="UO69" s="372">
        <f>IF(UO$19-'様式３（療養者名簿）（⑤の場合）'!$BJ74+1&lt;=15,IF(UO$19&gt;='様式３（療養者名簿）（⑤の場合）'!$BJ74,IF(UO$19&lt;='様式３（療養者名簿）（⑤の場合）'!$BK74,1,0),0),0)</f>
        <v>0</v>
      </c>
      <c r="UP69" s="372">
        <f>IF(UP$19-'様式３（療養者名簿）（⑤の場合）'!$BJ74+1&lt;=15,IF(UP$19&gt;='様式３（療養者名簿）（⑤の場合）'!$BJ74,IF(UP$19&lt;='様式３（療養者名簿）（⑤の場合）'!$BK74,1,0),0),0)</f>
        <v>0</v>
      </c>
      <c r="UQ69" s="372">
        <f>IF(UQ$19-'様式３（療養者名簿）（⑤の場合）'!$BJ74+1&lt;=15,IF(UQ$19&gt;='様式３（療養者名簿）（⑤の場合）'!$BJ74,IF(UQ$19&lt;='様式３（療養者名簿）（⑤の場合）'!$BK74,1,0),0),0)</f>
        <v>0</v>
      </c>
      <c r="UR69" s="372">
        <f>IF(UR$19-'様式３（療養者名簿）（⑤の場合）'!$BJ74+1&lt;=15,IF(UR$19&gt;='様式３（療養者名簿）（⑤の場合）'!$BJ74,IF(UR$19&lt;='様式３（療養者名簿）（⑤の場合）'!$BK74,1,0),0),0)</f>
        <v>0</v>
      </c>
      <c r="US69" s="372">
        <f>IF(US$19-'様式３（療養者名簿）（⑤の場合）'!$BJ74+1&lt;=15,IF(US$19&gt;='様式３（療養者名簿）（⑤の場合）'!$BJ74,IF(US$19&lt;='様式３（療養者名簿）（⑤の場合）'!$BK74,1,0),0),0)</f>
        <v>0</v>
      </c>
      <c r="UT69" s="372">
        <f>IF(UT$19-'様式３（療養者名簿）（⑤の場合）'!$BJ74+1&lt;=15,IF(UT$19&gt;='様式３（療養者名簿）（⑤の場合）'!$BJ74,IF(UT$19&lt;='様式３（療養者名簿）（⑤の場合）'!$BK74,1,0),0),0)</f>
        <v>0</v>
      </c>
      <c r="UU69" s="372">
        <f>IF(UU$19-'様式３（療養者名簿）（⑤の場合）'!$BJ74+1&lt;=15,IF(UU$19&gt;='様式３（療養者名簿）（⑤の場合）'!$BJ74,IF(UU$19&lt;='様式３（療養者名簿）（⑤の場合）'!$BK74,1,0),0),0)</f>
        <v>0</v>
      </c>
      <c r="UV69" s="372">
        <f>IF(UV$19-'様式３（療養者名簿）（⑤の場合）'!$BJ74+1&lt;=15,IF(UV$19&gt;='様式３（療養者名簿）（⑤の場合）'!$BJ74,IF(UV$19&lt;='様式３（療養者名簿）（⑤の場合）'!$BK74,1,0),0),0)</f>
        <v>0</v>
      </c>
      <c r="UW69" s="372">
        <f>IF(UW$19-'様式３（療養者名簿）（⑤の場合）'!$BJ74+1&lt;=15,IF(UW$19&gt;='様式３（療養者名簿）（⑤の場合）'!$BJ74,IF(UW$19&lt;='様式３（療養者名簿）（⑤の場合）'!$BK74,1,0),0),0)</f>
        <v>0</v>
      </c>
      <c r="UX69" s="372">
        <f>IF(UX$19-'様式３（療養者名簿）（⑤の場合）'!$BJ74+1&lt;=15,IF(UX$19&gt;='様式３（療養者名簿）（⑤の場合）'!$BJ74,IF(UX$19&lt;='様式３（療養者名簿）（⑤の場合）'!$BK74,1,0),0),0)</f>
        <v>0</v>
      </c>
      <c r="UY69" s="372">
        <f>IF(UY$19-'様式３（療養者名簿）（⑤の場合）'!$BJ74+1&lt;=15,IF(UY$19&gt;='様式３（療養者名簿）（⑤の場合）'!$BJ74,IF(UY$19&lt;='様式３（療養者名簿）（⑤の場合）'!$BK74,1,0),0),0)</f>
        <v>0</v>
      </c>
      <c r="UZ69" s="372">
        <f>IF(UZ$19-'様式３（療養者名簿）（⑤の場合）'!$BJ74+1&lt;=15,IF(UZ$19&gt;='様式３（療養者名簿）（⑤の場合）'!$BJ74,IF(UZ$19&lt;='様式３（療養者名簿）（⑤の場合）'!$BK74,1,0),0),0)</f>
        <v>0</v>
      </c>
      <c r="VA69" s="372">
        <f>IF(VA$19-'様式３（療養者名簿）（⑤の場合）'!$BJ74+1&lt;=15,IF(VA$19&gt;='様式３（療養者名簿）（⑤の場合）'!$BJ74,IF(VA$19&lt;='様式３（療養者名簿）（⑤の場合）'!$BK74,1,0),0),0)</f>
        <v>0</v>
      </c>
      <c r="VB69" s="372">
        <f>IF(VB$19-'様式３（療養者名簿）（⑤の場合）'!$BJ74+1&lt;=15,IF(VB$19&gt;='様式３（療養者名簿）（⑤の場合）'!$BJ74,IF(VB$19&lt;='様式３（療養者名簿）（⑤の場合）'!$BK74,1,0),0),0)</f>
        <v>0</v>
      </c>
      <c r="VC69" s="372">
        <f>IF(VC$19-'様式３（療養者名簿）（⑤の場合）'!$BJ74+1&lt;=15,IF(VC$19&gt;='様式３（療養者名簿）（⑤の場合）'!$BJ74,IF(VC$19&lt;='様式３（療養者名簿）（⑤の場合）'!$BK74,1,0),0),0)</f>
        <v>0</v>
      </c>
      <c r="VD69" s="372">
        <f>IF(VD$19-'様式３（療養者名簿）（⑤の場合）'!$BJ74+1&lt;=15,IF(VD$19&gt;='様式３（療養者名簿）（⑤の場合）'!$BJ74,IF(VD$19&lt;='様式３（療養者名簿）（⑤の場合）'!$BK74,1,0),0),0)</f>
        <v>0</v>
      </c>
      <c r="VE69" s="372">
        <f>IF(VE$19-'様式３（療養者名簿）（⑤の場合）'!$BJ74+1&lt;=15,IF(VE$19&gt;='様式３（療養者名簿）（⑤の場合）'!$BJ74,IF(VE$19&lt;='様式３（療養者名簿）（⑤の場合）'!$BK74,1,0),0),0)</f>
        <v>0</v>
      </c>
      <c r="VF69" s="372">
        <f>IF(VF$19-'様式３（療養者名簿）（⑤の場合）'!$BJ74+1&lt;=15,IF(VF$19&gt;='様式３（療養者名簿）（⑤の場合）'!$BJ74,IF(VF$19&lt;='様式３（療養者名簿）（⑤の場合）'!$BK74,1,0),0),0)</f>
        <v>0</v>
      </c>
      <c r="VG69" s="372">
        <f>IF(VG$19-'様式３（療養者名簿）（⑤の場合）'!$BJ74+1&lt;=15,IF(VG$19&gt;='様式３（療養者名簿）（⑤の場合）'!$BJ74,IF(VG$19&lt;='様式３（療養者名簿）（⑤の場合）'!$BK74,1,0),0),0)</f>
        <v>0</v>
      </c>
      <c r="VH69" s="372">
        <f>IF(VH$19-'様式３（療養者名簿）（⑤の場合）'!$BJ74+1&lt;=15,IF(VH$19&gt;='様式３（療養者名簿）（⑤の場合）'!$BJ74,IF(VH$19&lt;='様式３（療養者名簿）（⑤の場合）'!$BK74,1,0),0),0)</f>
        <v>0</v>
      </c>
      <c r="VI69" s="372">
        <f>IF(VI$19-'様式３（療養者名簿）（⑤の場合）'!$BJ74+1&lt;=15,IF(VI$19&gt;='様式３（療養者名簿）（⑤の場合）'!$BJ74,IF(VI$19&lt;='様式３（療養者名簿）（⑤の場合）'!$BK74,1,0),0),0)</f>
        <v>0</v>
      </c>
      <c r="VJ69" s="372">
        <f>IF(VJ$19-'様式３（療養者名簿）（⑤の場合）'!$BJ74+1&lt;=15,IF(VJ$19&gt;='様式３（療養者名簿）（⑤の場合）'!$BJ74,IF(VJ$19&lt;='様式３（療養者名簿）（⑤の場合）'!$BK74,1,0),0),0)</f>
        <v>0</v>
      </c>
      <c r="VK69" s="372">
        <f>IF(VK$19-'様式３（療養者名簿）（⑤の場合）'!$BJ74+1&lt;=15,IF(VK$19&gt;='様式３（療養者名簿）（⑤の場合）'!$BJ74,IF(VK$19&lt;='様式３（療養者名簿）（⑤の場合）'!$BK74,1,0),0),0)</f>
        <v>0</v>
      </c>
      <c r="VL69" s="372">
        <f>IF(VL$19-'様式３（療養者名簿）（⑤の場合）'!$BJ74+1&lt;=15,IF(VL$19&gt;='様式３（療養者名簿）（⑤の場合）'!$BJ74,IF(VL$19&lt;='様式３（療養者名簿）（⑤の場合）'!$BK74,1,0),0),0)</f>
        <v>0</v>
      </c>
      <c r="VM69" s="372">
        <f>IF(VM$19-'様式３（療養者名簿）（⑤の場合）'!$BJ74+1&lt;=15,IF(VM$19&gt;='様式３（療養者名簿）（⑤の場合）'!$BJ74,IF(VM$19&lt;='様式３（療養者名簿）（⑤の場合）'!$BK74,1,0),0),0)</f>
        <v>0</v>
      </c>
      <c r="VN69" s="372">
        <f>IF(VN$19-'様式３（療養者名簿）（⑤の場合）'!$BJ74+1&lt;=15,IF(VN$19&gt;='様式３（療養者名簿）（⑤の場合）'!$BJ74,IF(VN$19&lt;='様式３（療養者名簿）（⑤の場合）'!$BK74,1,0),0),0)</f>
        <v>0</v>
      </c>
      <c r="VO69" s="372">
        <f>IF(VO$19-'様式３（療養者名簿）（⑤の場合）'!$BJ74+1&lt;=15,IF(VO$19&gt;='様式３（療養者名簿）（⑤の場合）'!$BJ74,IF(VO$19&lt;='様式３（療養者名簿）（⑤の場合）'!$BK74,1,0),0),0)</f>
        <v>0</v>
      </c>
      <c r="VP69" s="372">
        <f>IF(VP$19-'様式３（療養者名簿）（⑤の場合）'!$BJ74+1&lt;=15,IF(VP$19&gt;='様式３（療養者名簿）（⑤の場合）'!$BJ74,IF(VP$19&lt;='様式３（療養者名簿）（⑤の場合）'!$BK74,1,0),0),0)</f>
        <v>0</v>
      </c>
      <c r="VQ69" s="372">
        <f>IF(VQ$19-'様式３（療養者名簿）（⑤の場合）'!$BJ74+1&lt;=15,IF(VQ$19&gt;='様式３（療養者名簿）（⑤の場合）'!$BJ74,IF(VQ$19&lt;='様式３（療養者名簿）（⑤の場合）'!$BK74,1,0),0),0)</f>
        <v>0</v>
      </c>
      <c r="VR69" s="372">
        <f>IF(VR$19-'様式３（療養者名簿）（⑤の場合）'!$BJ74+1&lt;=15,IF(VR$19&gt;='様式３（療養者名簿）（⑤の場合）'!$BJ74,IF(VR$19&lt;='様式３（療養者名簿）（⑤の場合）'!$BK74,1,0),0),0)</f>
        <v>0</v>
      </c>
      <c r="VS69" s="372">
        <f>IF(VS$19-'様式３（療養者名簿）（⑤の場合）'!$BJ74+1&lt;=15,IF(VS$19&gt;='様式３（療養者名簿）（⑤の場合）'!$BJ74,IF(VS$19&lt;='様式３（療養者名簿）（⑤の場合）'!$BK74,1,0),0),0)</f>
        <v>0</v>
      </c>
      <c r="VT69" s="372">
        <f>IF(VT$19-'様式３（療養者名簿）（⑤の場合）'!$BJ74+1&lt;=15,IF(VT$19&gt;='様式３（療養者名簿）（⑤の場合）'!$BJ74,IF(VT$19&lt;='様式３（療養者名簿）（⑤の場合）'!$BK74,1,0),0),0)</f>
        <v>0</v>
      </c>
      <c r="VU69" s="372">
        <f>IF(VU$19-'様式３（療養者名簿）（⑤の場合）'!$BJ74+1&lt;=15,IF(VU$19&gt;='様式３（療養者名簿）（⑤の場合）'!$BJ74,IF(VU$19&lt;='様式３（療養者名簿）（⑤の場合）'!$BK74,1,0),0),0)</f>
        <v>0</v>
      </c>
      <c r="VV69" s="372">
        <f>IF(VV$19-'様式３（療養者名簿）（⑤の場合）'!$BJ74+1&lt;=15,IF(VV$19&gt;='様式３（療養者名簿）（⑤の場合）'!$BJ74,IF(VV$19&lt;='様式３（療養者名簿）（⑤の場合）'!$BK74,1,0),0),0)</f>
        <v>0</v>
      </c>
      <c r="VW69" s="372">
        <f>IF(VW$19-'様式３（療養者名簿）（⑤の場合）'!$BJ74+1&lt;=15,IF(VW$19&gt;='様式３（療養者名簿）（⑤の場合）'!$BJ74,IF(VW$19&lt;='様式３（療養者名簿）（⑤の場合）'!$BK74,1,0),0),0)</f>
        <v>0</v>
      </c>
      <c r="VX69" s="372">
        <f>IF(VX$19-'様式３（療養者名簿）（⑤の場合）'!$BJ74+1&lt;=15,IF(VX$19&gt;='様式３（療養者名簿）（⑤の場合）'!$BJ74,IF(VX$19&lt;='様式３（療養者名簿）（⑤の場合）'!$BK74,1,0),0),0)</f>
        <v>0</v>
      </c>
      <c r="VY69" s="372">
        <f>IF(VY$19-'様式３（療養者名簿）（⑤の場合）'!$BJ74+1&lt;=15,IF(VY$19&gt;='様式３（療養者名簿）（⑤の場合）'!$BJ74,IF(VY$19&lt;='様式３（療養者名簿）（⑤の場合）'!$BK74,1,0),0),0)</f>
        <v>0</v>
      </c>
      <c r="VZ69" s="372">
        <f>IF(VZ$19-'様式３（療養者名簿）（⑤の場合）'!$BJ74+1&lt;=15,IF(VZ$19&gt;='様式３（療養者名簿）（⑤の場合）'!$BJ74,IF(VZ$19&lt;='様式３（療養者名簿）（⑤の場合）'!$BK74,1,0),0),0)</f>
        <v>0</v>
      </c>
      <c r="WA69" s="372">
        <f>IF(WA$19-'様式３（療養者名簿）（⑤の場合）'!$BJ74+1&lt;=15,IF(WA$19&gt;='様式３（療養者名簿）（⑤の場合）'!$BJ74,IF(WA$19&lt;='様式３（療養者名簿）（⑤の場合）'!$BK74,1,0),0),0)</f>
        <v>0</v>
      </c>
      <c r="WB69" s="372">
        <f>IF(WB$19-'様式３（療養者名簿）（⑤の場合）'!$BJ74+1&lt;=15,IF(WB$19&gt;='様式３（療養者名簿）（⑤の場合）'!$BJ74,IF(WB$19&lt;='様式３（療養者名簿）（⑤の場合）'!$BK74,1,0),0),0)</f>
        <v>0</v>
      </c>
      <c r="WC69" s="372">
        <f>IF(WC$19-'様式３（療養者名簿）（⑤の場合）'!$BJ74+1&lt;=15,IF(WC$19&gt;='様式３（療養者名簿）（⑤の場合）'!$BJ74,IF(WC$19&lt;='様式３（療養者名簿）（⑤の場合）'!$BK74,1,0),0),0)</f>
        <v>0</v>
      </c>
      <c r="WD69" s="372">
        <f>IF(WD$19-'様式３（療養者名簿）（⑤の場合）'!$BJ74+1&lt;=15,IF(WD$19&gt;='様式３（療養者名簿）（⑤の場合）'!$BJ74,IF(WD$19&lt;='様式３（療養者名簿）（⑤の場合）'!$BK74,1,0),0),0)</f>
        <v>0</v>
      </c>
      <c r="WE69" s="372">
        <f>IF(WE$19-'様式３（療養者名簿）（⑤の場合）'!$BJ74+1&lt;=15,IF(WE$19&gt;='様式３（療養者名簿）（⑤の場合）'!$BJ74,IF(WE$19&lt;='様式３（療養者名簿）（⑤の場合）'!$BK74,1,0),0),0)</f>
        <v>0</v>
      </c>
      <c r="WF69" s="372">
        <f>IF(WF$19-'様式３（療養者名簿）（⑤の場合）'!$BJ74+1&lt;=15,IF(WF$19&gt;='様式３（療養者名簿）（⑤の場合）'!$BJ74,IF(WF$19&lt;='様式３（療養者名簿）（⑤の場合）'!$BK74,1,0),0),0)</f>
        <v>0</v>
      </c>
      <c r="WG69" s="372">
        <f>IF(WG$19-'様式３（療養者名簿）（⑤の場合）'!$BJ74+1&lt;=15,IF(WG$19&gt;='様式３（療養者名簿）（⑤の場合）'!$BJ74,IF(WG$19&lt;='様式３（療養者名簿）（⑤の場合）'!$BK74,1,0),0),0)</f>
        <v>0</v>
      </c>
      <c r="WH69" s="372">
        <f>IF(WH$19-'様式３（療養者名簿）（⑤の場合）'!$BJ74+1&lt;=15,IF(WH$19&gt;='様式３（療養者名簿）（⑤の場合）'!$BJ74,IF(WH$19&lt;='様式３（療養者名簿）（⑤の場合）'!$BK74,1,0),0),0)</f>
        <v>0</v>
      </c>
      <c r="WI69" s="372">
        <f>IF(WI$19-'様式３（療養者名簿）（⑤の場合）'!$BJ74+1&lt;=15,IF(WI$19&gt;='様式３（療養者名簿）（⑤の場合）'!$BJ74,IF(WI$19&lt;='様式３（療養者名簿）（⑤の場合）'!$BK74,1,0),0),0)</f>
        <v>0</v>
      </c>
      <c r="WJ69" s="372">
        <f>IF(WJ$19-'様式３（療養者名簿）（⑤の場合）'!$BJ74+1&lt;=15,IF(WJ$19&gt;='様式３（療養者名簿）（⑤の場合）'!$BJ74,IF(WJ$19&lt;='様式３（療養者名簿）（⑤の場合）'!$BK74,1,0),0),0)</f>
        <v>0</v>
      </c>
      <c r="WK69" s="372">
        <f>IF(WK$19-'様式３（療養者名簿）（⑤の場合）'!$BJ74+1&lt;=15,IF(WK$19&gt;='様式３（療養者名簿）（⑤の場合）'!$BJ74,IF(WK$19&lt;='様式３（療養者名簿）（⑤の場合）'!$BK74,1,0),0),0)</f>
        <v>0</v>
      </c>
      <c r="WL69" s="372">
        <f>IF(WL$19-'様式３（療養者名簿）（⑤の場合）'!$BJ74+1&lt;=15,IF(WL$19&gt;='様式３（療養者名簿）（⑤の場合）'!$BJ74,IF(WL$19&lt;='様式３（療養者名簿）（⑤の場合）'!$BK74,1,0),0),0)</f>
        <v>0</v>
      </c>
      <c r="WM69" s="372">
        <f>IF(WM$19-'様式３（療養者名簿）（⑤の場合）'!$BJ74+1&lt;=15,IF(WM$19&gt;='様式３（療養者名簿）（⑤の場合）'!$BJ74,IF(WM$19&lt;='様式３（療養者名簿）（⑤の場合）'!$BK74,1,0),0),0)</f>
        <v>0</v>
      </c>
      <c r="WN69" s="372">
        <f>IF(WN$19-'様式３（療養者名簿）（⑤の場合）'!$BJ74+1&lt;=15,IF(WN$19&gt;='様式３（療養者名簿）（⑤の場合）'!$BJ74,IF(WN$19&lt;='様式３（療養者名簿）（⑤の場合）'!$BK74,1,0),0),0)</f>
        <v>0</v>
      </c>
      <c r="WO69" s="372">
        <f>IF(WO$19-'様式３（療養者名簿）（⑤の場合）'!$BJ74+1&lt;=15,IF(WO$19&gt;='様式３（療養者名簿）（⑤の場合）'!$BJ74,IF(WO$19&lt;='様式３（療養者名簿）（⑤の場合）'!$BK74,1,0),0),0)</f>
        <v>0</v>
      </c>
      <c r="WP69" s="372">
        <f>IF(WP$19-'様式３（療養者名簿）（⑤の場合）'!$BJ74+1&lt;=15,IF(WP$19&gt;='様式３（療養者名簿）（⑤の場合）'!$BJ74,IF(WP$19&lt;='様式３（療養者名簿）（⑤の場合）'!$BK74,1,0),0),0)</f>
        <v>0</v>
      </c>
      <c r="WQ69" s="372">
        <f>IF(WQ$19-'様式３（療養者名簿）（⑤の場合）'!$BJ74+1&lt;=15,IF(WQ$19&gt;='様式３（療養者名簿）（⑤の場合）'!$BJ74,IF(WQ$19&lt;='様式３（療養者名簿）（⑤の場合）'!$BK74,1,0),0),0)</f>
        <v>0</v>
      </c>
      <c r="WR69" s="372">
        <f>IF(WR$19-'様式３（療養者名簿）（⑤の場合）'!$BJ74+1&lt;=15,IF(WR$19&gt;='様式３（療養者名簿）（⑤の場合）'!$BJ74,IF(WR$19&lt;='様式３（療養者名簿）（⑤の場合）'!$BK74,1,0),0),0)</f>
        <v>0</v>
      </c>
      <c r="WS69" s="372">
        <f>IF(WS$19-'様式３（療養者名簿）（⑤の場合）'!$BJ74+1&lt;=15,IF(WS$19&gt;='様式３（療養者名簿）（⑤の場合）'!$BJ74,IF(WS$19&lt;='様式３（療養者名簿）（⑤の場合）'!$BK74,1,0),0),0)</f>
        <v>0</v>
      </c>
      <c r="WT69" s="372">
        <f>IF(WT$19-'様式３（療養者名簿）（⑤の場合）'!$BJ74+1&lt;=15,IF(WT$19&gt;='様式３（療養者名簿）（⑤の場合）'!$BJ74,IF(WT$19&lt;='様式３（療養者名簿）（⑤の場合）'!$BK74,1,0),0),0)</f>
        <v>0</v>
      </c>
      <c r="WU69" s="372">
        <f>IF(WU$19-'様式３（療養者名簿）（⑤の場合）'!$BJ74+1&lt;=15,IF(WU$19&gt;='様式３（療養者名簿）（⑤の場合）'!$BJ74,IF(WU$19&lt;='様式３（療養者名簿）（⑤の場合）'!$BK74,1,0),0),0)</f>
        <v>0</v>
      </c>
      <c r="WV69" s="372">
        <f>IF(WV$19-'様式３（療養者名簿）（⑤の場合）'!$BJ74+1&lt;=15,IF(WV$19&gt;='様式３（療養者名簿）（⑤の場合）'!$BJ74,IF(WV$19&lt;='様式３（療養者名簿）（⑤の場合）'!$BK74,1,0),0),0)</f>
        <v>0</v>
      </c>
      <c r="WW69" s="372">
        <f>IF(WW$19-'様式３（療養者名簿）（⑤の場合）'!$BJ74+1&lt;=15,IF(WW$19&gt;='様式３（療養者名簿）（⑤の場合）'!$BJ74,IF(WW$19&lt;='様式３（療養者名簿）（⑤の場合）'!$BK74,1,0),0),0)</f>
        <v>0</v>
      </c>
      <c r="WX69" s="372">
        <f>IF(WX$19-'様式３（療養者名簿）（⑤の場合）'!$BJ74+1&lt;=15,IF(WX$19&gt;='様式３（療養者名簿）（⑤の場合）'!$BJ74,IF(WX$19&lt;='様式３（療養者名簿）（⑤の場合）'!$BK74,1,0),0),0)</f>
        <v>0</v>
      </c>
      <c r="WY69" s="372">
        <f>IF(WY$19-'様式３（療養者名簿）（⑤の場合）'!$BJ74+1&lt;=15,IF(WY$19&gt;='様式３（療養者名簿）（⑤の場合）'!$BJ74,IF(WY$19&lt;='様式３（療養者名簿）（⑤の場合）'!$BK74,1,0),0),0)</f>
        <v>0</v>
      </c>
      <c r="WZ69" s="372">
        <f>IF(WZ$19-'様式３（療養者名簿）（⑤の場合）'!$BJ74+1&lt;=15,IF(WZ$19&gt;='様式３（療養者名簿）（⑤の場合）'!$BJ74,IF(WZ$19&lt;='様式３（療養者名簿）（⑤の場合）'!$BK74,1,0),0),0)</f>
        <v>0</v>
      </c>
      <c r="XA69" s="372">
        <f>IF(XA$19-'様式３（療養者名簿）（⑤の場合）'!$BJ74+1&lt;=15,IF(XA$19&gt;='様式３（療養者名簿）（⑤の場合）'!$BJ74,IF(XA$19&lt;='様式３（療養者名簿）（⑤の場合）'!$BK74,1,0),0),0)</f>
        <v>0</v>
      </c>
      <c r="XB69" s="372">
        <f>IF(XB$19-'様式３（療養者名簿）（⑤の場合）'!$BJ74+1&lt;=15,IF(XB$19&gt;='様式３（療養者名簿）（⑤の場合）'!$BJ74,IF(XB$19&lt;='様式３（療養者名簿）（⑤の場合）'!$BK74,1,0),0),0)</f>
        <v>0</v>
      </c>
      <c r="XC69" s="372">
        <f>IF(XC$19-'様式３（療養者名簿）（⑤の場合）'!$BJ74+1&lt;=15,IF(XC$19&gt;='様式３（療養者名簿）（⑤の場合）'!$BJ74,IF(XC$19&lt;='様式３（療養者名簿）（⑤の場合）'!$BK74,1,0),0),0)</f>
        <v>0</v>
      </c>
      <c r="XD69" s="372">
        <f>IF(XD$19-'様式３（療養者名簿）（⑤の場合）'!$BJ74+1&lt;=15,IF(XD$19&gt;='様式３（療養者名簿）（⑤の場合）'!$BJ74,IF(XD$19&lt;='様式３（療養者名簿）（⑤の場合）'!$BK74,1,0),0),0)</f>
        <v>0</v>
      </c>
      <c r="XE69" s="372">
        <f>IF(XE$19-'様式３（療養者名簿）（⑤の場合）'!$BJ74+1&lt;=15,IF(XE$19&gt;='様式３（療養者名簿）（⑤の場合）'!$BJ74,IF(XE$19&lt;='様式３（療養者名簿）（⑤の場合）'!$BK74,1,0),0),0)</f>
        <v>0</v>
      </c>
      <c r="XF69" s="372">
        <f>IF(XF$19-'様式３（療養者名簿）（⑤の場合）'!$BJ74+1&lt;=15,IF(XF$19&gt;='様式３（療養者名簿）（⑤の場合）'!$BJ74,IF(XF$19&lt;='様式３（療養者名簿）（⑤の場合）'!$BK74,1,0),0),0)</f>
        <v>0</v>
      </c>
      <c r="XG69" s="372">
        <f>IF(XG$19-'様式３（療養者名簿）（⑤の場合）'!$BJ74+1&lt;=15,IF(XG$19&gt;='様式３（療養者名簿）（⑤の場合）'!$BJ74,IF(XG$19&lt;='様式３（療養者名簿）（⑤の場合）'!$BK74,1,0),0),0)</f>
        <v>0</v>
      </c>
      <c r="XH69" s="372">
        <f>IF(XH$19-'様式３（療養者名簿）（⑤の場合）'!$BJ74+1&lt;=15,IF(XH$19&gt;='様式３（療養者名簿）（⑤の場合）'!$BJ74,IF(XH$19&lt;='様式３（療養者名簿）（⑤の場合）'!$BK74,1,0),0),0)</f>
        <v>0</v>
      </c>
      <c r="XI69" s="372">
        <f>IF(XI$19-'様式３（療養者名簿）（⑤の場合）'!$BJ74+1&lt;=15,IF(XI$19&gt;='様式３（療養者名簿）（⑤の場合）'!$BJ74,IF(XI$19&lt;='様式３（療養者名簿）（⑤の場合）'!$BK74,1,0),0),0)</f>
        <v>0</v>
      </c>
      <c r="XJ69" s="372">
        <f>IF(XJ$19-'様式３（療養者名簿）（⑤の場合）'!$BJ74+1&lt;=15,IF(XJ$19&gt;='様式３（療養者名簿）（⑤の場合）'!$BJ74,IF(XJ$19&lt;='様式３（療養者名簿）（⑤の場合）'!$BK74,1,0),0),0)</f>
        <v>0</v>
      </c>
      <c r="XK69" s="372">
        <f>IF(XK$19-'様式３（療養者名簿）（⑤の場合）'!$BJ74+1&lt;=15,IF(XK$19&gt;='様式３（療養者名簿）（⑤の場合）'!$BJ74,IF(XK$19&lt;='様式３（療養者名簿）（⑤の場合）'!$BK74,1,0),0),0)</f>
        <v>0</v>
      </c>
      <c r="XL69" s="372">
        <f>IF(XL$19-'様式３（療養者名簿）（⑤の場合）'!$BJ74+1&lt;=15,IF(XL$19&gt;='様式３（療養者名簿）（⑤の場合）'!$BJ74,IF(XL$19&lt;='様式３（療養者名簿）（⑤の場合）'!$BK74,1,0),0),0)</f>
        <v>0</v>
      </c>
      <c r="XM69" s="372">
        <f>IF(XM$19-'様式３（療養者名簿）（⑤の場合）'!$BJ74+1&lt;=15,IF(XM$19&gt;='様式３（療養者名簿）（⑤の場合）'!$BJ74,IF(XM$19&lt;='様式３（療養者名簿）（⑤の場合）'!$BK74,1,0),0),0)</f>
        <v>0</v>
      </c>
      <c r="XN69" s="372">
        <f>IF(XN$19-'様式３（療養者名簿）（⑤の場合）'!$BJ74+1&lt;=15,IF(XN$19&gt;='様式３（療養者名簿）（⑤の場合）'!$BJ74,IF(XN$19&lt;='様式３（療養者名簿）（⑤の場合）'!$BK74,1,0),0),0)</f>
        <v>0</v>
      </c>
      <c r="XO69" s="372">
        <f>IF(XO$19-'様式３（療養者名簿）（⑤の場合）'!$BJ74+1&lt;=15,IF(XO$19&gt;='様式３（療養者名簿）（⑤の場合）'!$BJ74,IF(XO$19&lt;='様式３（療養者名簿）（⑤の場合）'!$BK74,1,0),0),0)</f>
        <v>0</v>
      </c>
      <c r="XP69" s="372">
        <f>IF(XP$19-'様式３（療養者名簿）（⑤の場合）'!$BJ74+1&lt;=15,IF(XP$19&gt;='様式３（療養者名簿）（⑤の場合）'!$BJ74,IF(XP$19&lt;='様式３（療養者名簿）（⑤の場合）'!$BK74,1,0),0),0)</f>
        <v>0</v>
      </c>
      <c r="XQ69" s="372">
        <f>IF(XQ$19-'様式３（療養者名簿）（⑤の場合）'!$BJ74+1&lt;=15,IF(XQ$19&gt;='様式３（療養者名簿）（⑤の場合）'!$BJ74,IF(XQ$19&lt;='様式３（療養者名簿）（⑤の場合）'!$BK74,1,0),0),0)</f>
        <v>0</v>
      </c>
      <c r="XR69" s="372">
        <f>IF(XR$19-'様式３（療養者名簿）（⑤の場合）'!$BJ74+1&lt;=15,IF(XR$19&gt;='様式３（療養者名簿）（⑤の場合）'!$BJ74,IF(XR$19&lt;='様式３（療養者名簿）（⑤の場合）'!$BK74,1,0),0),0)</f>
        <v>0</v>
      </c>
      <c r="XS69" s="372">
        <f>IF(XS$19-'様式３（療養者名簿）（⑤の場合）'!$BJ74+1&lt;=15,IF(XS$19&gt;='様式３（療養者名簿）（⑤の場合）'!$BJ74,IF(XS$19&lt;='様式３（療養者名簿）（⑤の場合）'!$BK74,1,0),0),0)</f>
        <v>0</v>
      </c>
      <c r="XT69" s="372">
        <f>IF(XT$19-'様式３（療養者名簿）（⑤の場合）'!$BJ74+1&lt;=15,IF(XT$19&gt;='様式３（療養者名簿）（⑤の場合）'!$BJ74,IF(XT$19&lt;='様式３（療養者名簿）（⑤の場合）'!$BK74,1,0),0),0)</f>
        <v>0</v>
      </c>
      <c r="XU69" s="372">
        <f>IF(XU$19-'様式３（療養者名簿）（⑤の場合）'!$BJ74+1&lt;=15,IF(XU$19&gt;='様式３（療養者名簿）（⑤の場合）'!$BJ74,IF(XU$19&lt;='様式３（療養者名簿）（⑤の場合）'!$BK74,1,0),0),0)</f>
        <v>0</v>
      </c>
      <c r="XV69" s="372">
        <f>IF(XV$19-'様式３（療養者名簿）（⑤の場合）'!$BJ74+1&lt;=15,IF(XV$19&gt;='様式３（療養者名簿）（⑤の場合）'!$BJ74,IF(XV$19&lt;='様式３（療養者名簿）（⑤の場合）'!$BK74,1,0),0),0)</f>
        <v>0</v>
      </c>
      <c r="XW69" s="372">
        <f>IF(XW$19-'様式３（療養者名簿）（⑤の場合）'!$BJ74+1&lt;=15,IF(XW$19&gt;='様式３（療養者名簿）（⑤の場合）'!$BJ74,IF(XW$19&lt;='様式３（療養者名簿）（⑤の場合）'!$BK74,1,0),0),0)</f>
        <v>0</v>
      </c>
      <c r="XX69" s="372">
        <f>IF(XX$19-'様式３（療養者名簿）（⑤の場合）'!$BJ74+1&lt;=15,IF(XX$19&gt;='様式３（療養者名簿）（⑤の場合）'!$BJ74,IF(XX$19&lt;='様式３（療養者名簿）（⑤の場合）'!$BK74,1,0),0),0)</f>
        <v>0</v>
      </c>
      <c r="XY69" s="372">
        <f>IF(XY$19-'様式３（療養者名簿）（⑤の場合）'!$BJ74+1&lt;=15,IF(XY$19&gt;='様式３（療養者名簿）（⑤の場合）'!$BJ74,IF(XY$19&lt;='様式３（療養者名簿）（⑤の場合）'!$BK74,1,0),0),0)</f>
        <v>0</v>
      </c>
      <c r="XZ69" s="372">
        <f>IF(XZ$19-'様式３（療養者名簿）（⑤の場合）'!$BJ74+1&lt;=15,IF(XZ$19&gt;='様式３（療養者名簿）（⑤の場合）'!$BJ74,IF(XZ$19&lt;='様式３（療養者名簿）（⑤の場合）'!$BK74,1,0),0),0)</f>
        <v>0</v>
      </c>
      <c r="YA69" s="372">
        <f>IF(YA$19-'様式３（療養者名簿）（⑤の場合）'!$BJ74+1&lt;=15,IF(YA$19&gt;='様式３（療養者名簿）（⑤の場合）'!$BJ74,IF(YA$19&lt;='様式３（療養者名簿）（⑤の場合）'!$BK74,1,0),0),0)</f>
        <v>0</v>
      </c>
      <c r="YB69" s="372">
        <f>IF(YB$19-'様式３（療養者名簿）（⑤の場合）'!$BJ74+1&lt;=15,IF(YB$19&gt;='様式３（療養者名簿）（⑤の場合）'!$BJ74,IF(YB$19&lt;='様式３（療養者名簿）（⑤の場合）'!$BK74,1,0),0),0)</f>
        <v>0</v>
      </c>
      <c r="YC69" s="372">
        <f>IF(YC$19-'様式３（療養者名簿）（⑤の場合）'!$BJ74+1&lt;=15,IF(YC$19&gt;='様式３（療養者名簿）（⑤の場合）'!$BJ74,IF(YC$19&lt;='様式３（療養者名簿）（⑤の場合）'!$BK74,1,0),0),0)</f>
        <v>0</v>
      </c>
      <c r="YD69" s="372">
        <f>IF(YD$19-'様式３（療養者名簿）（⑤の場合）'!$BJ74+1&lt;=15,IF(YD$19&gt;='様式３（療養者名簿）（⑤の場合）'!$BJ74,IF(YD$19&lt;='様式３（療養者名簿）（⑤の場合）'!$BK74,1,0),0),0)</f>
        <v>0</v>
      </c>
      <c r="YE69" s="372">
        <f>IF(YE$19-'様式３（療養者名簿）（⑤の場合）'!$BJ74+1&lt;=15,IF(YE$19&gt;='様式３（療養者名簿）（⑤の場合）'!$BJ74,IF(YE$19&lt;='様式３（療養者名簿）（⑤の場合）'!$BK74,1,0),0),0)</f>
        <v>0</v>
      </c>
      <c r="YF69" s="372">
        <f>IF(YF$19-'様式３（療養者名簿）（⑤の場合）'!$BJ74+1&lt;=15,IF(YF$19&gt;='様式３（療養者名簿）（⑤の場合）'!$BJ74,IF(YF$19&lt;='様式３（療養者名簿）（⑤の場合）'!$BK74,1,0),0),0)</f>
        <v>0</v>
      </c>
      <c r="YG69" s="372">
        <f>IF(YG$19-'様式３（療養者名簿）（⑤の場合）'!$BJ74+1&lt;=15,IF(YG$19&gt;='様式３（療養者名簿）（⑤の場合）'!$BJ74,IF(YG$19&lt;='様式３（療養者名簿）（⑤の場合）'!$BK74,1,0),0),0)</f>
        <v>0</v>
      </c>
      <c r="YH69" s="372">
        <f>IF(YH$19-'様式３（療養者名簿）（⑤の場合）'!$BJ74+1&lt;=15,IF(YH$19&gt;='様式３（療養者名簿）（⑤の場合）'!$BJ74,IF(YH$19&lt;='様式３（療養者名簿）（⑤の場合）'!$BK74,1,0),0),0)</f>
        <v>0</v>
      </c>
      <c r="YI69" s="372">
        <f>IF(YI$19-'様式３（療養者名簿）（⑤の場合）'!$BJ74+1&lt;=15,IF(YI$19&gt;='様式３（療養者名簿）（⑤の場合）'!$BJ74,IF(YI$19&lt;='様式３（療養者名簿）（⑤の場合）'!$BK74,1,0),0),0)</f>
        <v>0</v>
      </c>
      <c r="YJ69" s="372">
        <f>IF(YJ$19-'様式３（療養者名簿）（⑤の場合）'!$BJ74+1&lt;=15,IF(YJ$19&gt;='様式３（療養者名簿）（⑤の場合）'!$BJ74,IF(YJ$19&lt;='様式３（療養者名簿）（⑤の場合）'!$BK74,1,0),0),0)</f>
        <v>0</v>
      </c>
      <c r="YK69" s="372">
        <f>IF(YK$19-'様式３（療養者名簿）（⑤の場合）'!$BJ74+1&lt;=15,IF(YK$19&gt;='様式３（療養者名簿）（⑤の場合）'!$BJ74,IF(YK$19&lt;='様式３（療養者名簿）（⑤の場合）'!$BK74,1,0),0),0)</f>
        <v>0</v>
      </c>
      <c r="YL69" s="372">
        <f>IF(YL$19-'様式３（療養者名簿）（⑤の場合）'!$BJ74+1&lt;=15,IF(YL$19&gt;='様式３（療養者名簿）（⑤の場合）'!$BJ74,IF(YL$19&lt;='様式３（療養者名簿）（⑤の場合）'!$BK74,1,0),0),0)</f>
        <v>0</v>
      </c>
      <c r="YM69" s="372">
        <f>IF(YM$19-'様式３（療養者名簿）（⑤の場合）'!$BJ74+1&lt;=15,IF(YM$19&gt;='様式３（療養者名簿）（⑤の場合）'!$BJ74,IF(YM$19&lt;='様式３（療養者名簿）（⑤の場合）'!$BK74,1,0),0),0)</f>
        <v>0</v>
      </c>
      <c r="YN69" s="372">
        <f>IF(YN$19-'様式３（療養者名簿）（⑤の場合）'!$BJ74+1&lt;=15,IF(YN$19&gt;='様式３（療養者名簿）（⑤の場合）'!$BJ74,IF(YN$19&lt;='様式３（療養者名簿）（⑤の場合）'!$BK74,1,0),0),0)</f>
        <v>0</v>
      </c>
      <c r="YO69" s="372">
        <f>IF(YO$19-'様式３（療養者名簿）（⑤の場合）'!$BJ74+1&lt;=15,IF(YO$19&gt;='様式３（療養者名簿）（⑤の場合）'!$BJ74,IF(YO$19&lt;='様式３（療養者名簿）（⑤の場合）'!$BK74,1,0),0),0)</f>
        <v>0</v>
      </c>
      <c r="YP69" s="372">
        <f>IF(YP$19-'様式３（療養者名簿）（⑤の場合）'!$BJ74+1&lt;=15,IF(YP$19&gt;='様式３（療養者名簿）（⑤の場合）'!$BJ74,IF(YP$19&lt;='様式３（療養者名簿）（⑤の場合）'!$BK74,1,0),0),0)</f>
        <v>0</v>
      </c>
      <c r="YQ69" s="372">
        <f>IF(YQ$19-'様式３（療養者名簿）（⑤の場合）'!$BJ74+1&lt;=15,IF(YQ$19&gt;='様式３（療養者名簿）（⑤の場合）'!$BJ74,IF(YQ$19&lt;='様式３（療養者名簿）（⑤の場合）'!$BK74,1,0),0),0)</f>
        <v>0</v>
      </c>
      <c r="YR69" s="372">
        <f>IF(YR$19-'様式３（療養者名簿）（⑤の場合）'!$BJ74+1&lt;=15,IF(YR$19&gt;='様式３（療養者名簿）（⑤の場合）'!$BJ74,IF(YR$19&lt;='様式３（療養者名簿）（⑤の場合）'!$BK74,1,0),0),0)</f>
        <v>0</v>
      </c>
      <c r="YS69" s="372">
        <f>IF(YS$19-'様式３（療養者名簿）（⑤の場合）'!$BJ74+1&lt;=15,IF(YS$19&gt;='様式３（療養者名簿）（⑤の場合）'!$BJ74,IF(YS$19&lt;='様式３（療養者名簿）（⑤の場合）'!$BK74,1,0),0),0)</f>
        <v>0</v>
      </c>
      <c r="YT69" s="372">
        <f>IF(YT$19-'様式３（療養者名簿）（⑤の場合）'!$BJ74+1&lt;=15,IF(YT$19&gt;='様式３（療養者名簿）（⑤の場合）'!$BJ74,IF(YT$19&lt;='様式３（療養者名簿）（⑤の場合）'!$BK74,1,0),0),0)</f>
        <v>0</v>
      </c>
      <c r="YU69" s="372">
        <f>IF(YU$19-'様式３（療養者名簿）（⑤の場合）'!$BJ74+1&lt;=15,IF(YU$19&gt;='様式３（療養者名簿）（⑤の場合）'!$BJ74,IF(YU$19&lt;='様式３（療養者名簿）（⑤の場合）'!$BK74,1,0),0),0)</f>
        <v>0</v>
      </c>
      <c r="YV69" s="372">
        <f>IF(YV$19-'様式３（療養者名簿）（⑤の場合）'!$BJ74+1&lt;=15,IF(YV$19&gt;='様式３（療養者名簿）（⑤の場合）'!$BJ74,IF(YV$19&lt;='様式３（療養者名簿）（⑤の場合）'!$BK74,1,0),0),0)</f>
        <v>0</v>
      </c>
      <c r="YW69" s="372">
        <f>IF(YW$19-'様式３（療養者名簿）（⑤の場合）'!$BJ74+1&lt;=15,IF(YW$19&gt;='様式３（療養者名簿）（⑤の場合）'!$BJ74,IF(YW$19&lt;='様式３（療養者名簿）（⑤の場合）'!$BK74,1,0),0),0)</f>
        <v>0</v>
      </c>
      <c r="YX69" s="372">
        <f>IF(YX$19-'様式３（療養者名簿）（⑤の場合）'!$BJ74+1&lt;=15,IF(YX$19&gt;='様式３（療養者名簿）（⑤の場合）'!$BJ74,IF(YX$19&lt;='様式３（療養者名簿）（⑤の場合）'!$BK74,1,0),0),0)</f>
        <v>0</v>
      </c>
      <c r="YY69" s="372">
        <f>IF(YY$19-'様式３（療養者名簿）（⑤の場合）'!$BJ74+1&lt;=15,IF(YY$19&gt;='様式３（療養者名簿）（⑤の場合）'!$BJ74,IF(YY$19&lt;='様式３（療養者名簿）（⑤の場合）'!$BK74,1,0),0),0)</f>
        <v>0</v>
      </c>
      <c r="YZ69" s="372">
        <f>IF(YZ$19-'様式３（療養者名簿）（⑤の場合）'!$BJ74+1&lt;=15,IF(YZ$19&gt;='様式３（療養者名簿）（⑤の場合）'!$BJ74,IF(YZ$19&lt;='様式３（療養者名簿）（⑤の場合）'!$BK74,1,0),0),0)</f>
        <v>0</v>
      </c>
      <c r="ZA69" s="372">
        <f>IF(ZA$19-'様式３（療養者名簿）（⑤の場合）'!$BJ74+1&lt;=15,IF(ZA$19&gt;='様式３（療養者名簿）（⑤の場合）'!$BJ74,IF(ZA$19&lt;='様式３（療養者名簿）（⑤の場合）'!$BK74,1,0),0),0)</f>
        <v>0</v>
      </c>
      <c r="ZB69" s="372">
        <f>IF(ZB$19-'様式３（療養者名簿）（⑤の場合）'!$BJ74+1&lt;=15,IF(ZB$19&gt;='様式３（療養者名簿）（⑤の場合）'!$BJ74,IF(ZB$19&lt;='様式３（療養者名簿）（⑤の場合）'!$BK74,1,0),0),0)</f>
        <v>0</v>
      </c>
      <c r="ZC69" s="372">
        <f>IF(ZC$19-'様式３（療養者名簿）（⑤の場合）'!$BJ74+1&lt;=15,IF(ZC$19&gt;='様式３（療養者名簿）（⑤の場合）'!$BJ74,IF(ZC$19&lt;='様式３（療養者名簿）（⑤の場合）'!$BK74,1,0),0),0)</f>
        <v>0</v>
      </c>
      <c r="ZD69" s="372">
        <f>IF(ZD$19-'様式３（療養者名簿）（⑤の場合）'!$BJ74+1&lt;=15,IF(ZD$19&gt;='様式３（療養者名簿）（⑤の場合）'!$BJ74,IF(ZD$19&lt;='様式３（療養者名簿）（⑤の場合）'!$BK74,1,0),0),0)</f>
        <v>0</v>
      </c>
      <c r="ZE69" s="372">
        <f>IF(ZE$19-'様式３（療養者名簿）（⑤の場合）'!$BJ74+1&lt;=15,IF(ZE$19&gt;='様式３（療養者名簿）（⑤の場合）'!$BJ74,IF(ZE$19&lt;='様式３（療養者名簿）（⑤の場合）'!$BK74,1,0),0),0)</f>
        <v>0</v>
      </c>
      <c r="ZF69" s="372">
        <f>IF(ZF$19-'様式３（療養者名簿）（⑤の場合）'!$BJ74+1&lt;=15,IF(ZF$19&gt;='様式３（療養者名簿）（⑤の場合）'!$BJ74,IF(ZF$19&lt;='様式３（療養者名簿）（⑤の場合）'!$BK74,1,0),0),0)</f>
        <v>0</v>
      </c>
      <c r="ZG69" s="372">
        <f>IF(ZG$19-'様式３（療養者名簿）（⑤の場合）'!$BJ74+1&lt;=15,IF(ZG$19&gt;='様式３（療養者名簿）（⑤の場合）'!$BJ74,IF(ZG$19&lt;='様式３（療養者名簿）（⑤の場合）'!$BK74,1,0),0),0)</f>
        <v>0</v>
      </c>
      <c r="ZH69" s="372">
        <f>IF(ZH$19-'様式３（療養者名簿）（⑤の場合）'!$BJ74+1&lt;=15,IF(ZH$19&gt;='様式３（療養者名簿）（⑤の場合）'!$BJ74,IF(ZH$19&lt;='様式３（療養者名簿）（⑤の場合）'!$BK74,1,0),0),0)</f>
        <v>0</v>
      </c>
      <c r="ZI69" s="372">
        <f>IF(ZI$19-'様式３（療養者名簿）（⑤の場合）'!$BJ74+1&lt;=15,IF(ZI$19&gt;='様式３（療養者名簿）（⑤の場合）'!$BJ74,IF(ZI$19&lt;='様式３（療養者名簿）（⑤の場合）'!$BK74,1,0),0),0)</f>
        <v>0</v>
      </c>
      <c r="ZJ69" s="372">
        <f>IF(ZJ$19-'様式３（療養者名簿）（⑤の場合）'!$BJ74+1&lt;=15,IF(ZJ$19&gt;='様式３（療養者名簿）（⑤の場合）'!$BJ74,IF(ZJ$19&lt;='様式３（療養者名簿）（⑤の場合）'!$BK74,1,0),0),0)</f>
        <v>0</v>
      </c>
      <c r="ZK69" s="372">
        <f>IF(ZK$19-'様式３（療養者名簿）（⑤の場合）'!$BJ74+1&lt;=15,IF(ZK$19&gt;='様式３（療養者名簿）（⑤の場合）'!$BJ74,IF(ZK$19&lt;='様式３（療養者名簿）（⑤の場合）'!$BK74,1,0),0),0)</f>
        <v>0</v>
      </c>
      <c r="ZL69" s="372">
        <f>IF(ZL$19-'様式３（療養者名簿）（⑤の場合）'!$BJ74+1&lt;=15,IF(ZL$19&gt;='様式３（療養者名簿）（⑤の場合）'!$BJ74,IF(ZL$19&lt;='様式３（療養者名簿）（⑤の場合）'!$BK74,1,0),0),0)</f>
        <v>0</v>
      </c>
      <c r="ZM69" s="372">
        <f>IF(ZM$19-'様式３（療養者名簿）（⑤の場合）'!$BJ74+1&lt;=15,IF(ZM$19&gt;='様式３（療養者名簿）（⑤の場合）'!$BJ74,IF(ZM$19&lt;='様式３（療養者名簿）（⑤の場合）'!$BK74,1,0),0),0)</f>
        <v>0</v>
      </c>
      <c r="ZN69" s="372">
        <f>IF(ZN$19-'様式３（療養者名簿）（⑤の場合）'!$BJ74+1&lt;=15,IF(ZN$19&gt;='様式３（療養者名簿）（⑤の場合）'!$BJ74,IF(ZN$19&lt;='様式３（療養者名簿）（⑤の場合）'!$BK74,1,0),0),0)</f>
        <v>0</v>
      </c>
      <c r="ZO69" s="372">
        <f>IF(ZO$19-'様式３（療養者名簿）（⑤の場合）'!$BJ74+1&lt;=15,IF(ZO$19&gt;='様式３（療養者名簿）（⑤の場合）'!$BJ74,IF(ZO$19&lt;='様式３（療養者名簿）（⑤の場合）'!$BK74,1,0),0),0)</f>
        <v>0</v>
      </c>
      <c r="ZP69" s="372">
        <f>IF(ZP$19-'様式３（療養者名簿）（⑤の場合）'!$BJ74+1&lt;=15,IF(ZP$19&gt;='様式３（療養者名簿）（⑤の場合）'!$BJ74,IF(ZP$19&lt;='様式３（療養者名簿）（⑤の場合）'!$BK74,1,0),0),0)</f>
        <v>0</v>
      </c>
      <c r="ZQ69" s="372">
        <f>IF(ZQ$19-'様式３（療養者名簿）（⑤の場合）'!$BJ74+1&lt;=15,IF(ZQ$19&gt;='様式３（療養者名簿）（⑤の場合）'!$BJ74,IF(ZQ$19&lt;='様式３（療養者名簿）（⑤の場合）'!$BK74,1,0),0),0)</f>
        <v>0</v>
      </c>
      <c r="ZR69" s="372">
        <f>IF(ZR$19-'様式３（療養者名簿）（⑤の場合）'!$BJ74+1&lt;=15,IF(ZR$19&gt;='様式３（療養者名簿）（⑤の場合）'!$BJ74,IF(ZR$19&lt;='様式３（療養者名簿）（⑤の場合）'!$BK74,1,0),0),0)</f>
        <v>0</v>
      </c>
      <c r="ZS69" s="372">
        <f>IF(ZS$19-'様式３（療養者名簿）（⑤の場合）'!$BJ74+1&lt;=15,IF(ZS$19&gt;='様式３（療養者名簿）（⑤の場合）'!$BJ74,IF(ZS$19&lt;='様式３（療養者名簿）（⑤の場合）'!$BK74,1,0),0),0)</f>
        <v>0</v>
      </c>
      <c r="ZT69" s="372">
        <f>IF(ZT$19-'様式３（療養者名簿）（⑤の場合）'!$BJ74+1&lt;=15,IF(ZT$19&gt;='様式３（療養者名簿）（⑤の場合）'!$BJ74,IF(ZT$19&lt;='様式３（療養者名簿）（⑤の場合）'!$BK74,1,0),0),0)</f>
        <v>0</v>
      </c>
      <c r="ZU69" s="372">
        <f>IF(ZU$19-'様式３（療養者名簿）（⑤の場合）'!$BJ74+1&lt;=15,IF(ZU$19&gt;='様式３（療養者名簿）（⑤の場合）'!$BJ74,IF(ZU$19&lt;='様式３（療養者名簿）（⑤の場合）'!$BK74,1,0),0),0)</f>
        <v>0</v>
      </c>
      <c r="ZV69" s="372">
        <f>IF(ZV$19-'様式３（療養者名簿）（⑤の場合）'!$BJ74+1&lt;=15,IF(ZV$19&gt;='様式３（療養者名簿）（⑤の場合）'!$BJ74,IF(ZV$19&lt;='様式３（療養者名簿）（⑤の場合）'!$BK74,1,0),0),0)</f>
        <v>0</v>
      </c>
      <c r="ZW69" s="372">
        <f>IF(ZW$19-'様式３（療養者名簿）（⑤の場合）'!$BJ74+1&lt;=15,IF(ZW$19&gt;='様式３（療養者名簿）（⑤の場合）'!$BJ74,IF(ZW$19&lt;='様式３（療養者名簿）（⑤の場合）'!$BK74,1,0),0),0)</f>
        <v>0</v>
      </c>
      <c r="ZX69" s="372">
        <f>IF(ZX$19-'様式３（療養者名簿）（⑤の場合）'!$BJ74+1&lt;=15,IF(ZX$19&gt;='様式３（療養者名簿）（⑤の場合）'!$BJ74,IF(ZX$19&lt;='様式３（療養者名簿）（⑤の場合）'!$BK74,1,0),0),0)</f>
        <v>0</v>
      </c>
      <c r="ZY69" s="372">
        <f>IF(ZY$19-'様式３（療養者名簿）（⑤の場合）'!$BJ74+1&lt;=15,IF(ZY$19&gt;='様式３（療養者名簿）（⑤の場合）'!$BJ74,IF(ZY$19&lt;='様式３（療養者名簿）（⑤の場合）'!$BK74,1,0),0),0)</f>
        <v>0</v>
      </c>
      <c r="ZZ69" s="372">
        <f>IF(ZZ$19-'様式３（療養者名簿）（⑤の場合）'!$BJ74+1&lt;=15,IF(ZZ$19&gt;='様式３（療養者名簿）（⑤の場合）'!$BJ74,IF(ZZ$19&lt;='様式３（療養者名簿）（⑤の場合）'!$BK74,1,0),0),0)</f>
        <v>0</v>
      </c>
      <c r="AAA69" s="372">
        <f>IF(AAA$19-'様式３（療養者名簿）（⑤の場合）'!$BJ74+1&lt;=15,IF(AAA$19&gt;='様式３（療養者名簿）（⑤の場合）'!$BJ74,IF(AAA$19&lt;='様式３（療養者名簿）（⑤の場合）'!$BK74,1,0),0),0)</f>
        <v>0</v>
      </c>
      <c r="AAB69" s="372">
        <f>IF(AAB$19-'様式３（療養者名簿）（⑤の場合）'!$BJ74+1&lt;=15,IF(AAB$19&gt;='様式３（療養者名簿）（⑤の場合）'!$BJ74,IF(AAB$19&lt;='様式３（療養者名簿）（⑤の場合）'!$BK74,1,0),0),0)</f>
        <v>0</v>
      </c>
      <c r="AAC69" s="372">
        <f>IF(AAC$19-'様式３（療養者名簿）（⑤の場合）'!$BJ74+1&lt;=15,IF(AAC$19&gt;='様式３（療養者名簿）（⑤の場合）'!$BJ74,IF(AAC$19&lt;='様式３（療養者名簿）（⑤の場合）'!$BK74,1,0),0),0)</f>
        <v>0</v>
      </c>
      <c r="AAD69" s="372">
        <f>IF(AAD$19-'様式３（療養者名簿）（⑤の場合）'!$BJ74+1&lt;=15,IF(AAD$19&gt;='様式３（療養者名簿）（⑤の場合）'!$BJ74,IF(AAD$19&lt;='様式３（療養者名簿）（⑤の場合）'!$BK74,1,0),0),0)</f>
        <v>0</v>
      </c>
      <c r="AAE69" s="372">
        <f>IF(AAE$19-'様式３（療養者名簿）（⑤の場合）'!$BJ74+1&lt;=15,IF(AAE$19&gt;='様式３（療養者名簿）（⑤の場合）'!$BJ74,IF(AAE$19&lt;='様式３（療養者名簿）（⑤の場合）'!$BK74,1,0),0),0)</f>
        <v>0</v>
      </c>
      <c r="AAF69" s="372">
        <f>IF(AAF$19-'様式３（療養者名簿）（⑤の場合）'!$BJ74+1&lt;=15,IF(AAF$19&gt;='様式３（療養者名簿）（⑤の場合）'!$BJ74,IF(AAF$19&lt;='様式３（療養者名簿）（⑤の場合）'!$BK74,1,0),0),0)</f>
        <v>0</v>
      </c>
      <c r="AAG69" s="372">
        <f>IF(AAG$19-'様式３（療養者名簿）（⑤の場合）'!$BJ74+1&lt;=15,IF(AAG$19&gt;='様式３（療養者名簿）（⑤の場合）'!$BJ74,IF(AAG$19&lt;='様式３（療養者名簿）（⑤の場合）'!$BK74,1,0),0),0)</f>
        <v>0</v>
      </c>
      <c r="AAH69" s="372">
        <f>IF(AAH$19-'様式３（療養者名簿）（⑤の場合）'!$BJ74+1&lt;=15,IF(AAH$19&gt;='様式３（療養者名簿）（⑤の場合）'!$BJ74,IF(AAH$19&lt;='様式３（療養者名簿）（⑤の場合）'!$BK74,1,0),0),0)</f>
        <v>0</v>
      </c>
      <c r="AAI69" s="372">
        <f>IF(AAI$19-'様式３（療養者名簿）（⑤の場合）'!$BJ74+1&lt;=15,IF(AAI$19&gt;='様式３（療養者名簿）（⑤の場合）'!$BJ74,IF(AAI$19&lt;='様式３（療養者名簿）（⑤の場合）'!$BK74,1,0),0),0)</f>
        <v>0</v>
      </c>
      <c r="AAJ69" s="372">
        <f>IF(AAJ$19-'様式３（療養者名簿）（⑤の場合）'!$BJ74+1&lt;=15,IF(AAJ$19&gt;='様式３（療養者名簿）（⑤の場合）'!$BJ74,IF(AAJ$19&lt;='様式３（療養者名簿）（⑤の場合）'!$BK74,1,0),0),0)</f>
        <v>0</v>
      </c>
      <c r="AAK69" s="372">
        <f>IF(AAK$19-'様式３（療養者名簿）（⑤の場合）'!$BJ74+1&lt;=15,IF(AAK$19&gt;='様式３（療養者名簿）（⑤の場合）'!$BJ74,IF(AAK$19&lt;='様式３（療養者名簿）（⑤の場合）'!$BK74,1,0),0),0)</f>
        <v>0</v>
      </c>
      <c r="AAL69" s="372">
        <f>IF(AAL$19-'様式３（療養者名簿）（⑤の場合）'!$BJ74+1&lt;=15,IF(AAL$19&gt;='様式３（療養者名簿）（⑤の場合）'!$BJ74,IF(AAL$19&lt;='様式３（療養者名簿）（⑤の場合）'!$BK74,1,0),0),0)</f>
        <v>0</v>
      </c>
      <c r="AAM69" s="372">
        <f>IF(AAM$19-'様式３（療養者名簿）（⑤の場合）'!$BJ74+1&lt;=15,IF(AAM$19&gt;='様式３（療養者名簿）（⑤の場合）'!$BJ74,IF(AAM$19&lt;='様式３（療養者名簿）（⑤の場合）'!$BK74,1,0),0),0)</f>
        <v>0</v>
      </c>
      <c r="AAN69" s="372">
        <f>IF(AAN$19-'様式３（療養者名簿）（⑤の場合）'!$BJ74+1&lt;=15,IF(AAN$19&gt;='様式３（療養者名簿）（⑤の場合）'!$BJ74,IF(AAN$19&lt;='様式３（療養者名簿）（⑤の場合）'!$BK74,1,0),0),0)</f>
        <v>0</v>
      </c>
      <c r="AAO69" s="372">
        <f>IF(AAO$19-'様式３（療養者名簿）（⑤の場合）'!$BJ74+1&lt;=15,IF(AAO$19&gt;='様式３（療養者名簿）（⑤の場合）'!$BJ74,IF(AAO$19&lt;='様式３（療養者名簿）（⑤の場合）'!$BK74,1,0),0),0)</f>
        <v>0</v>
      </c>
      <c r="AAP69" s="372">
        <f>IF(AAP$19-'様式３（療養者名簿）（⑤の場合）'!$BJ74+1&lt;=15,IF(AAP$19&gt;='様式３（療養者名簿）（⑤の場合）'!$BJ74,IF(AAP$19&lt;='様式３（療養者名簿）（⑤の場合）'!$BK74,1,0),0),0)</f>
        <v>0</v>
      </c>
      <c r="AAQ69" s="372">
        <f>IF(AAQ$19-'様式３（療養者名簿）（⑤の場合）'!$BJ74+1&lt;=15,IF(AAQ$19&gt;='様式３（療養者名簿）（⑤の場合）'!$BJ74,IF(AAQ$19&lt;='様式３（療養者名簿）（⑤の場合）'!$BK74,1,0),0),0)</f>
        <v>0</v>
      </c>
      <c r="AAR69" s="372">
        <f>IF(AAR$19-'様式３（療養者名簿）（⑤の場合）'!$BJ74+1&lt;=15,IF(AAR$19&gt;='様式３（療養者名簿）（⑤の場合）'!$BJ74,IF(AAR$19&lt;='様式３（療養者名簿）（⑤の場合）'!$BK74,1,0),0),0)</f>
        <v>0</v>
      </c>
      <c r="AAS69" s="372">
        <f>IF(AAS$19-'様式３（療養者名簿）（⑤の場合）'!$BJ74+1&lt;=15,IF(AAS$19&gt;='様式３（療養者名簿）（⑤の場合）'!$BJ74,IF(AAS$19&lt;='様式３（療養者名簿）（⑤の場合）'!$BK74,1,0),0),0)</f>
        <v>0</v>
      </c>
      <c r="AAT69" s="372">
        <f>IF(AAT$19-'様式３（療養者名簿）（⑤の場合）'!$BJ74+1&lt;=15,IF(AAT$19&gt;='様式３（療養者名簿）（⑤の場合）'!$BJ74,IF(AAT$19&lt;='様式３（療養者名簿）（⑤の場合）'!$BK74,1,0),0),0)</f>
        <v>0</v>
      </c>
      <c r="AAU69" s="372">
        <f>IF(AAU$19-'様式３（療養者名簿）（⑤の場合）'!$BJ74+1&lt;=15,IF(AAU$19&gt;='様式３（療養者名簿）（⑤の場合）'!$BJ74,IF(AAU$19&lt;='様式３（療養者名簿）（⑤の場合）'!$BK74,1,0),0),0)</f>
        <v>0</v>
      </c>
      <c r="AAV69" s="372">
        <f>IF(AAV$19-'様式３（療養者名簿）（⑤の場合）'!$BJ74+1&lt;=15,IF(AAV$19&gt;='様式３（療養者名簿）（⑤の場合）'!$BJ74,IF(AAV$19&lt;='様式３（療養者名簿）（⑤の場合）'!$BK74,1,0),0),0)</f>
        <v>0</v>
      </c>
      <c r="AAW69" s="372">
        <f>IF(AAW$19-'様式３（療養者名簿）（⑤の場合）'!$BJ74+1&lt;=15,IF(AAW$19&gt;='様式３（療養者名簿）（⑤の場合）'!$BJ74,IF(AAW$19&lt;='様式３（療養者名簿）（⑤の場合）'!$BK74,1,0),0),0)</f>
        <v>0</v>
      </c>
      <c r="AAX69" s="372">
        <f>IF(AAX$19-'様式３（療養者名簿）（⑤の場合）'!$BJ74+1&lt;=15,IF(AAX$19&gt;='様式３（療養者名簿）（⑤の場合）'!$BJ74,IF(AAX$19&lt;='様式３（療養者名簿）（⑤の場合）'!$BK74,1,0),0),0)</f>
        <v>0</v>
      </c>
      <c r="AAY69" s="372">
        <f>IF(AAY$19-'様式３（療養者名簿）（⑤の場合）'!$BJ74+1&lt;=15,IF(AAY$19&gt;='様式３（療養者名簿）（⑤の場合）'!$BJ74,IF(AAY$19&lt;='様式３（療養者名簿）（⑤の場合）'!$BK74,1,0),0),0)</f>
        <v>0</v>
      </c>
      <c r="AAZ69" s="372">
        <f>IF(AAZ$19-'様式３（療養者名簿）（⑤の場合）'!$BJ74+1&lt;=15,IF(AAZ$19&gt;='様式３（療養者名簿）（⑤の場合）'!$BJ74,IF(AAZ$19&lt;='様式３（療養者名簿）（⑤の場合）'!$BK74,1,0),0),0)</f>
        <v>0</v>
      </c>
      <c r="ABA69" s="372">
        <f>IF(ABA$19-'様式３（療養者名簿）（⑤の場合）'!$BJ74+1&lt;=15,IF(ABA$19&gt;='様式３（療養者名簿）（⑤の場合）'!$BJ74,IF(ABA$19&lt;='様式３（療養者名簿）（⑤の場合）'!$BK74,1,0),0),0)</f>
        <v>0</v>
      </c>
      <c r="ABB69" s="372">
        <f>IF(ABB$19-'様式３（療養者名簿）（⑤の場合）'!$BJ74+1&lt;=15,IF(ABB$19&gt;='様式３（療養者名簿）（⑤の場合）'!$BJ74,IF(ABB$19&lt;='様式３（療養者名簿）（⑤の場合）'!$BK74,1,0),0),0)</f>
        <v>0</v>
      </c>
      <c r="ABC69" s="372">
        <f>IF(ABC$19-'様式３（療養者名簿）（⑤の場合）'!$BJ74+1&lt;=15,IF(ABC$19&gt;='様式３（療養者名簿）（⑤の場合）'!$BJ74,IF(ABC$19&lt;='様式３（療養者名簿）（⑤の場合）'!$BK74,1,0),0),0)</f>
        <v>0</v>
      </c>
      <c r="ABD69" s="372">
        <f>IF(ABD$19-'様式３（療養者名簿）（⑤の場合）'!$BJ74+1&lt;=15,IF(ABD$19&gt;='様式３（療養者名簿）（⑤の場合）'!$BJ74,IF(ABD$19&lt;='様式３（療養者名簿）（⑤の場合）'!$BK74,1,0),0),0)</f>
        <v>0</v>
      </c>
    </row>
    <row r="70" spans="1:732" ht="42" customHeight="1">
      <c r="A70" s="250">
        <f>'様式３（療養者名簿）（⑤の場合）'!C75</f>
        <v>0</v>
      </c>
      <c r="B70" s="365">
        <f>IF(B$19-'様式３（療養者名簿）（⑤の場合）'!$BJ75+1&lt;=15,IF(B$19&gt;='様式３（療養者名簿）（⑤の場合）'!$BJ75,IF(B$19&lt;='様式３（療養者名簿）（⑤の場合）'!$BK75,1,0),0),0)</f>
        <v>0</v>
      </c>
      <c r="C70" s="365">
        <f>IF(C$19-'様式３（療養者名簿）（⑤の場合）'!$BJ75+1&lt;=15,IF(C$19&gt;='様式３（療養者名簿）（⑤の場合）'!$BJ75,IF(C$19&lt;='様式３（療養者名簿）（⑤の場合）'!$BK75,1,0),0),0)</f>
        <v>0</v>
      </c>
      <c r="D70" s="365">
        <f>IF(D$19-'様式３（療養者名簿）（⑤の場合）'!$BJ75+1&lt;=15,IF(D$19&gt;='様式３（療養者名簿）（⑤の場合）'!$BJ75,IF(D$19&lt;='様式３（療養者名簿）（⑤の場合）'!$BK75,1,0),0),0)</f>
        <v>0</v>
      </c>
      <c r="E70" s="365">
        <f>IF(E$19-'様式３（療養者名簿）（⑤の場合）'!$BJ75+1&lt;=15,IF(E$19&gt;='様式３（療養者名簿）（⑤の場合）'!$BJ75,IF(E$19&lt;='様式３（療養者名簿）（⑤の場合）'!$BK75,1,0),0),0)</f>
        <v>0</v>
      </c>
      <c r="F70" s="365">
        <f>IF(F$19-'様式３（療養者名簿）（⑤の場合）'!$BJ75+1&lt;=15,IF(F$19&gt;='様式３（療養者名簿）（⑤の場合）'!$BJ75,IF(F$19&lt;='様式３（療養者名簿）（⑤の場合）'!$BK75,1,0),0),0)</f>
        <v>0</v>
      </c>
      <c r="G70" s="365">
        <f>IF(G$19-'様式３（療養者名簿）（⑤の場合）'!$BJ75+1&lt;=15,IF(G$19&gt;='様式３（療養者名簿）（⑤の場合）'!$BJ75,IF(G$19&lt;='様式３（療養者名簿）（⑤の場合）'!$BK75,1,0),0),0)</f>
        <v>0</v>
      </c>
      <c r="H70" s="365">
        <f>IF(H$19-'様式３（療養者名簿）（⑤の場合）'!$BJ75+1&lt;=15,IF(H$19&gt;='様式３（療養者名簿）（⑤の場合）'!$BJ75,IF(H$19&lt;='様式３（療養者名簿）（⑤の場合）'!$BK75,1,0),0),0)</f>
        <v>0</v>
      </c>
      <c r="I70" s="365">
        <f>IF(I$19-'様式３（療養者名簿）（⑤の場合）'!$BJ75+1&lt;=15,IF(I$19&gt;='様式３（療養者名簿）（⑤の場合）'!$BJ75,IF(I$19&lt;='様式３（療養者名簿）（⑤の場合）'!$BK75,1,0),0),0)</f>
        <v>0</v>
      </c>
      <c r="J70" s="365">
        <f>IF(J$19-'様式３（療養者名簿）（⑤の場合）'!$BJ75+1&lt;=15,IF(J$19&gt;='様式３（療養者名簿）（⑤の場合）'!$BJ75,IF(J$19&lt;='様式３（療養者名簿）（⑤の場合）'!$BK75,1,0),0),0)</f>
        <v>0</v>
      </c>
      <c r="K70" s="365">
        <f>IF(K$19-'様式３（療養者名簿）（⑤の場合）'!$BJ75+1&lt;=15,IF(K$19&gt;='様式３（療養者名簿）（⑤の場合）'!$BJ75,IF(K$19&lt;='様式３（療養者名簿）（⑤の場合）'!$BK75,1,0),0),0)</f>
        <v>0</v>
      </c>
      <c r="L70" s="365">
        <f>IF(L$19-'様式３（療養者名簿）（⑤の場合）'!$BJ75+1&lt;=15,IF(L$19&gt;='様式３（療養者名簿）（⑤の場合）'!$BJ75,IF(L$19&lt;='様式３（療養者名簿）（⑤の場合）'!$BK75,1,0),0),0)</f>
        <v>0</v>
      </c>
      <c r="M70" s="365">
        <f>IF(M$19-'様式３（療養者名簿）（⑤の場合）'!$BJ75+1&lt;=15,IF(M$19&gt;='様式３（療養者名簿）（⑤の場合）'!$BJ75,IF(M$19&lt;='様式３（療養者名簿）（⑤の場合）'!$BK75,1,0),0),0)</f>
        <v>0</v>
      </c>
      <c r="N70" s="365">
        <f>IF(N$19-'様式３（療養者名簿）（⑤の場合）'!$BJ75+1&lt;=15,IF(N$19&gt;='様式３（療養者名簿）（⑤の場合）'!$BJ75,IF(N$19&lt;='様式３（療養者名簿）（⑤の場合）'!$BK75,1,0),0),0)</f>
        <v>0</v>
      </c>
      <c r="O70" s="365">
        <f>IF(O$19-'様式３（療養者名簿）（⑤の場合）'!$BJ75+1&lt;=15,IF(O$19&gt;='様式３（療養者名簿）（⑤の場合）'!$BJ75,IF(O$19&lt;='様式３（療養者名簿）（⑤の場合）'!$BK75,1,0),0),0)</f>
        <v>0</v>
      </c>
      <c r="P70" s="365">
        <f>IF(P$19-'様式３（療養者名簿）（⑤の場合）'!$BJ75+1&lt;=15,IF(P$19&gt;='様式３（療養者名簿）（⑤の場合）'!$BJ75,IF(P$19&lt;='様式３（療養者名簿）（⑤の場合）'!$BK75,1,0),0),0)</f>
        <v>0</v>
      </c>
      <c r="Q70" s="365">
        <f>IF(Q$19-'様式３（療養者名簿）（⑤の場合）'!$BJ75+1&lt;=15,IF(Q$19&gt;='様式３（療養者名簿）（⑤の場合）'!$BJ75,IF(Q$19&lt;='様式３（療養者名簿）（⑤の場合）'!$BK75,1,0),0),0)</f>
        <v>0</v>
      </c>
      <c r="R70" s="365">
        <f>IF(R$19-'様式３（療養者名簿）（⑤の場合）'!$BJ75+1&lt;=15,IF(R$19&gt;='様式３（療養者名簿）（⑤の場合）'!$BJ75,IF(R$19&lt;='様式３（療養者名簿）（⑤の場合）'!$BK75,1,0),0),0)</f>
        <v>0</v>
      </c>
      <c r="S70" s="365">
        <f>IF(S$19-'様式３（療養者名簿）（⑤の場合）'!$BJ75+1&lt;=15,IF(S$19&gt;='様式３（療養者名簿）（⑤の場合）'!$BJ75,IF(S$19&lt;='様式３（療養者名簿）（⑤の場合）'!$BK75,1,0),0),0)</f>
        <v>0</v>
      </c>
      <c r="T70" s="365">
        <f>IF(T$19-'様式３（療養者名簿）（⑤の場合）'!$BJ75+1&lt;=15,IF(T$19&gt;='様式３（療養者名簿）（⑤の場合）'!$BJ75,IF(T$19&lt;='様式３（療養者名簿）（⑤の場合）'!$BK75,1,0),0),0)</f>
        <v>0</v>
      </c>
      <c r="U70" s="365">
        <f>IF(U$19-'様式３（療養者名簿）（⑤の場合）'!$BJ75+1&lt;=15,IF(U$19&gt;='様式３（療養者名簿）（⑤の場合）'!$BJ75,IF(U$19&lt;='様式３（療養者名簿）（⑤の場合）'!$BK75,1,0),0),0)</f>
        <v>0</v>
      </c>
      <c r="V70" s="365">
        <f>IF(V$19-'様式３（療養者名簿）（⑤の場合）'!$BJ75+1&lt;=15,IF(V$19&gt;='様式３（療養者名簿）（⑤の場合）'!$BJ75,IF(V$19&lt;='様式３（療養者名簿）（⑤の場合）'!$BK75,1,0),0),0)</f>
        <v>0</v>
      </c>
      <c r="W70" s="365">
        <f>IF(W$19-'様式３（療養者名簿）（⑤の場合）'!$BJ75+1&lt;=15,IF(W$19&gt;='様式３（療養者名簿）（⑤の場合）'!$BJ75,IF(W$19&lt;='様式３（療養者名簿）（⑤の場合）'!$BK75,1,0),0),0)</f>
        <v>0</v>
      </c>
      <c r="X70" s="365">
        <f>IF(X$19-'様式３（療養者名簿）（⑤の場合）'!$BJ75+1&lt;=15,IF(X$19&gt;='様式３（療養者名簿）（⑤の場合）'!$BJ75,IF(X$19&lt;='様式３（療養者名簿）（⑤の場合）'!$BK75,1,0),0),0)</f>
        <v>0</v>
      </c>
      <c r="Y70" s="365">
        <f>IF(Y$19-'様式３（療養者名簿）（⑤の場合）'!$BJ75+1&lt;=15,IF(Y$19&gt;='様式３（療養者名簿）（⑤の場合）'!$BJ75,IF(Y$19&lt;='様式３（療養者名簿）（⑤の場合）'!$BK75,1,0),0),0)</f>
        <v>0</v>
      </c>
      <c r="Z70" s="365">
        <f>IF(Z$19-'様式３（療養者名簿）（⑤の場合）'!$BJ75+1&lt;=15,IF(Z$19&gt;='様式３（療養者名簿）（⑤の場合）'!$BJ75,IF(Z$19&lt;='様式３（療養者名簿）（⑤の場合）'!$BK75,1,0),0),0)</f>
        <v>0</v>
      </c>
      <c r="AA70" s="365">
        <f>IF(AA$19-'様式３（療養者名簿）（⑤の場合）'!$BJ75+1&lt;=15,IF(AA$19&gt;='様式３（療養者名簿）（⑤の場合）'!$BJ75,IF(AA$19&lt;='様式３（療養者名簿）（⑤の場合）'!$BK75,1,0),0),0)</f>
        <v>0</v>
      </c>
      <c r="AB70" s="365">
        <f>IF(AB$19-'様式３（療養者名簿）（⑤の場合）'!$BJ75+1&lt;=15,IF(AB$19&gt;='様式３（療養者名簿）（⑤の場合）'!$BJ75,IF(AB$19&lt;='様式３（療養者名簿）（⑤の場合）'!$BK75,1,0),0),0)</f>
        <v>0</v>
      </c>
      <c r="AC70" s="365">
        <f>IF(AC$19-'様式３（療養者名簿）（⑤の場合）'!$BJ75+1&lt;=15,IF(AC$19&gt;='様式３（療養者名簿）（⑤の場合）'!$BJ75,IF(AC$19&lt;='様式３（療養者名簿）（⑤の場合）'!$BK75,1,0),0),0)</f>
        <v>0</v>
      </c>
      <c r="AD70" s="365">
        <f>IF(AD$19-'様式３（療養者名簿）（⑤の場合）'!$BJ75+1&lt;=15,IF(AD$19&gt;='様式３（療養者名簿）（⑤の場合）'!$BJ75,IF(AD$19&lt;='様式３（療養者名簿）（⑤の場合）'!$BK75,1,0),0),0)</f>
        <v>0</v>
      </c>
      <c r="AE70" s="365">
        <f>IF(AE$19-'様式３（療養者名簿）（⑤の場合）'!$BJ75+1&lt;=15,IF(AE$19&gt;='様式３（療養者名簿）（⑤の場合）'!$BJ75,IF(AE$19&lt;='様式３（療養者名簿）（⑤の場合）'!$BK75,1,0),0),0)</f>
        <v>0</v>
      </c>
      <c r="AF70" s="365">
        <f>IF(AF$19-'様式３（療養者名簿）（⑤の場合）'!$BJ75+1&lt;=15,IF(AF$19&gt;='様式３（療養者名簿）（⑤の場合）'!$BJ75,IF(AF$19&lt;='様式３（療養者名簿）（⑤の場合）'!$BK75,1,0),0),0)</f>
        <v>0</v>
      </c>
      <c r="AG70" s="365">
        <f>IF(AG$19-'様式３（療養者名簿）（⑤の場合）'!$BJ75+1&lt;=15,IF(AG$19&gt;='様式３（療養者名簿）（⑤の場合）'!$BJ75,IF(AG$19&lt;='様式３（療養者名簿）（⑤の場合）'!$BK75,1,0),0),0)</f>
        <v>0</v>
      </c>
      <c r="AH70" s="365">
        <f>IF(AH$19-'様式３（療養者名簿）（⑤の場合）'!$BJ75+1&lt;=15,IF(AH$19&gt;='様式３（療養者名簿）（⑤の場合）'!$BJ75,IF(AH$19&lt;='様式３（療養者名簿）（⑤の場合）'!$BK75,1,0),0),0)</f>
        <v>0</v>
      </c>
      <c r="AI70" s="365">
        <f>IF(AI$19-'様式３（療養者名簿）（⑤の場合）'!$BJ75+1&lt;=15,IF(AI$19&gt;='様式３（療養者名簿）（⑤の場合）'!$BJ75,IF(AI$19&lt;='様式３（療養者名簿）（⑤の場合）'!$BK75,1,0),0),0)</f>
        <v>0</v>
      </c>
      <c r="AJ70" s="365">
        <f>IF(AJ$19-'様式３（療養者名簿）（⑤の場合）'!$BJ75+1&lt;=15,IF(AJ$19&gt;='様式３（療養者名簿）（⑤の場合）'!$BJ75,IF(AJ$19&lt;='様式３（療養者名簿）（⑤の場合）'!$BK75,1,0),0),0)</f>
        <v>0</v>
      </c>
      <c r="AK70" s="365">
        <f>IF(AK$19-'様式３（療養者名簿）（⑤の場合）'!$BJ75+1&lt;=15,IF(AK$19&gt;='様式３（療養者名簿）（⑤の場合）'!$BJ75,IF(AK$19&lt;='様式３（療養者名簿）（⑤の場合）'!$BK75,1,0),0),0)</f>
        <v>0</v>
      </c>
      <c r="AL70" s="365">
        <f>IF(AL$19-'様式３（療養者名簿）（⑤の場合）'!$BJ75+1&lt;=15,IF(AL$19&gt;='様式３（療養者名簿）（⑤の場合）'!$BJ75,IF(AL$19&lt;='様式３（療養者名簿）（⑤の場合）'!$BK75,1,0),0),0)</f>
        <v>0</v>
      </c>
      <c r="AM70" s="365">
        <f>IF(AM$19-'様式３（療養者名簿）（⑤の場合）'!$BJ75+1&lt;=15,IF(AM$19&gt;='様式３（療養者名簿）（⑤の場合）'!$BJ75,IF(AM$19&lt;='様式３（療養者名簿）（⑤の場合）'!$BK75,1,0),0),0)</f>
        <v>0</v>
      </c>
      <c r="AN70" s="365">
        <f>IF(AN$19-'様式３（療養者名簿）（⑤の場合）'!$BJ75+1&lt;=15,IF(AN$19&gt;='様式３（療養者名簿）（⑤の場合）'!$BJ75,IF(AN$19&lt;='様式３（療養者名簿）（⑤の場合）'!$BK75,1,0),0),0)</f>
        <v>0</v>
      </c>
      <c r="AO70" s="365">
        <f>IF(AO$19-'様式３（療養者名簿）（⑤の場合）'!$BJ75+1&lt;=15,IF(AO$19&gt;='様式３（療養者名簿）（⑤の場合）'!$BJ75,IF(AO$19&lt;='様式３（療養者名簿）（⑤の場合）'!$BK75,1,0),0),0)</f>
        <v>0</v>
      </c>
      <c r="AP70" s="365">
        <f>IF(AP$19-'様式３（療養者名簿）（⑤の場合）'!$BJ75+1&lt;=15,IF(AP$19&gt;='様式３（療養者名簿）（⑤の場合）'!$BJ75,IF(AP$19&lt;='様式３（療養者名簿）（⑤の場合）'!$BK75,1,0),0),0)</f>
        <v>0</v>
      </c>
      <c r="AQ70" s="365">
        <f>IF(AQ$19-'様式３（療養者名簿）（⑤の場合）'!$BJ75+1&lt;=15,IF(AQ$19&gt;='様式３（療養者名簿）（⑤の場合）'!$BJ75,IF(AQ$19&lt;='様式３（療養者名簿）（⑤の場合）'!$BK75,1,0),0),0)</f>
        <v>0</v>
      </c>
      <c r="AR70" s="365">
        <f>IF(AR$19-'様式３（療養者名簿）（⑤の場合）'!$BJ75+1&lt;=15,IF(AR$19&gt;='様式３（療養者名簿）（⑤の場合）'!$BJ75,IF(AR$19&lt;='様式３（療養者名簿）（⑤の場合）'!$BK75,1,0),0),0)</f>
        <v>0</v>
      </c>
      <c r="AS70" s="365">
        <f>IF(AS$19-'様式３（療養者名簿）（⑤の場合）'!$BJ75+1&lt;=15,IF(AS$19&gt;='様式３（療養者名簿）（⑤の場合）'!$BJ75,IF(AS$19&lt;='様式３（療養者名簿）（⑤の場合）'!$BK75,1,0),0),0)</f>
        <v>0</v>
      </c>
      <c r="AT70" s="365">
        <f>IF(AT$19-'様式３（療養者名簿）（⑤の場合）'!$BJ75+1&lt;=15,IF(AT$19&gt;='様式３（療養者名簿）（⑤の場合）'!$BJ75,IF(AT$19&lt;='様式３（療養者名簿）（⑤の場合）'!$BK75,1,0),0),0)</f>
        <v>0</v>
      </c>
      <c r="AU70" s="365">
        <f>IF(AU$19-'様式３（療養者名簿）（⑤の場合）'!$BJ75+1&lt;=15,IF(AU$19&gt;='様式３（療養者名簿）（⑤の場合）'!$BJ75,IF(AU$19&lt;='様式３（療養者名簿）（⑤の場合）'!$BK75,1,0),0),0)</f>
        <v>0</v>
      </c>
      <c r="AV70" s="365">
        <f>IF(AV$19-'様式３（療養者名簿）（⑤の場合）'!$BJ75+1&lt;=15,IF(AV$19&gt;='様式３（療養者名簿）（⑤の場合）'!$BJ75,IF(AV$19&lt;='様式３（療養者名簿）（⑤の場合）'!$BK75,1,0),0),0)</f>
        <v>0</v>
      </c>
      <c r="AW70" s="365">
        <f>IF(AW$19-'様式３（療養者名簿）（⑤の場合）'!$BJ75+1&lt;=15,IF(AW$19&gt;='様式３（療養者名簿）（⑤の場合）'!$BJ75,IF(AW$19&lt;='様式３（療養者名簿）（⑤の場合）'!$BK75,1,0),0),0)</f>
        <v>0</v>
      </c>
      <c r="AX70" s="365">
        <f>IF(AX$19-'様式３（療養者名簿）（⑤の場合）'!$BJ75+1&lt;=15,IF(AX$19&gt;='様式３（療養者名簿）（⑤の場合）'!$BJ75,IF(AX$19&lt;='様式３（療養者名簿）（⑤の場合）'!$BK75,1,0),0),0)</f>
        <v>0</v>
      </c>
      <c r="AY70" s="365">
        <f>IF(AY$19-'様式３（療養者名簿）（⑤の場合）'!$BJ75+1&lt;=15,IF(AY$19&gt;='様式３（療養者名簿）（⑤の場合）'!$BJ75,IF(AY$19&lt;='様式３（療養者名簿）（⑤の場合）'!$BK75,1,0),0),0)</f>
        <v>0</v>
      </c>
      <c r="AZ70" s="365">
        <f>IF(AZ$19-'様式３（療養者名簿）（⑤の場合）'!$BJ75+1&lt;=15,IF(AZ$19&gt;='様式３（療養者名簿）（⑤の場合）'!$BJ75,IF(AZ$19&lt;='様式３（療養者名簿）（⑤の場合）'!$BK75,1,0),0),0)</f>
        <v>0</v>
      </c>
      <c r="BA70" s="365">
        <f>IF(BA$19-'様式３（療養者名簿）（⑤の場合）'!$BJ75+1&lt;=15,IF(BA$19&gt;='様式３（療養者名簿）（⑤の場合）'!$BJ75,IF(BA$19&lt;='様式３（療養者名簿）（⑤の場合）'!$BK75,1,0),0),0)</f>
        <v>0</v>
      </c>
      <c r="BB70" s="365">
        <f>IF(BB$19-'様式３（療養者名簿）（⑤の場合）'!$BJ75+1&lt;=15,IF(BB$19&gt;='様式３（療養者名簿）（⑤の場合）'!$BJ75,IF(BB$19&lt;='様式３（療養者名簿）（⑤の場合）'!$BK75,1,0),0),0)</f>
        <v>0</v>
      </c>
      <c r="BC70" s="365">
        <f>IF(BC$19-'様式３（療養者名簿）（⑤の場合）'!$BJ75+1&lt;=15,IF(BC$19&gt;='様式３（療養者名簿）（⑤の場合）'!$BJ75,IF(BC$19&lt;='様式３（療養者名簿）（⑤の場合）'!$BK75,1,0),0),0)</f>
        <v>0</v>
      </c>
      <c r="BD70" s="365">
        <f>IF(BD$19-'様式３（療養者名簿）（⑤の場合）'!$BJ75+1&lt;=15,IF(BD$19&gt;='様式３（療養者名簿）（⑤の場合）'!$BJ75,IF(BD$19&lt;='様式３（療養者名簿）（⑤の場合）'!$BK75,1,0),0),0)</f>
        <v>0</v>
      </c>
      <c r="BE70" s="365">
        <f>IF(BE$19-'様式３（療養者名簿）（⑤の場合）'!$BJ75+1&lt;=15,IF(BE$19&gt;='様式３（療養者名簿）（⑤の場合）'!$BJ75,IF(BE$19&lt;='様式３（療養者名簿）（⑤の場合）'!$BK75,1,0),0),0)</f>
        <v>0</v>
      </c>
      <c r="BF70" s="365">
        <f>IF(BF$19-'様式３（療養者名簿）（⑤の場合）'!$BJ75+1&lt;=15,IF(BF$19&gt;='様式３（療養者名簿）（⑤の場合）'!$BJ75,IF(BF$19&lt;='様式３（療養者名簿）（⑤の場合）'!$BK75,1,0),0),0)</f>
        <v>0</v>
      </c>
      <c r="BG70" s="365">
        <f>IF(BG$19-'様式３（療養者名簿）（⑤の場合）'!$BJ75+1&lt;=15,IF(BG$19&gt;='様式３（療養者名簿）（⑤の場合）'!$BJ75,IF(BG$19&lt;='様式３（療養者名簿）（⑤の場合）'!$BK75,1,0),0),0)</f>
        <v>0</v>
      </c>
      <c r="BH70" s="365">
        <f>IF(BH$19-'様式３（療養者名簿）（⑤の場合）'!$BJ75+1&lt;=15,IF(BH$19&gt;='様式３（療養者名簿）（⑤の場合）'!$BJ75,IF(BH$19&lt;='様式３（療養者名簿）（⑤の場合）'!$BK75,1,0),0),0)</f>
        <v>0</v>
      </c>
      <c r="BI70" s="365">
        <f>IF(BI$19-'様式３（療養者名簿）（⑤の場合）'!$BJ75+1&lt;=15,IF(BI$19&gt;='様式３（療養者名簿）（⑤の場合）'!$BJ75,IF(BI$19&lt;='様式３（療養者名簿）（⑤の場合）'!$BK75,1,0),0),0)</f>
        <v>0</v>
      </c>
      <c r="BJ70" s="365">
        <f>IF(BJ$19-'様式３（療養者名簿）（⑤の場合）'!$BJ75+1&lt;=15,IF(BJ$19&gt;='様式３（療養者名簿）（⑤の場合）'!$BJ75,IF(BJ$19&lt;='様式３（療養者名簿）（⑤の場合）'!$BK75,1,0),0),0)</f>
        <v>0</v>
      </c>
      <c r="BK70" s="365">
        <f>IF(BK$19-'様式３（療養者名簿）（⑤の場合）'!$BJ75+1&lt;=15,IF(BK$19&gt;='様式３（療養者名簿）（⑤の場合）'!$BJ75,IF(BK$19&lt;='様式３（療養者名簿）（⑤の場合）'!$BK75,1,0),0),0)</f>
        <v>0</v>
      </c>
      <c r="BL70" s="365">
        <f>IF(BL$19-'様式３（療養者名簿）（⑤の場合）'!$BJ75+1&lt;=15,IF(BL$19&gt;='様式３（療養者名簿）（⑤の場合）'!$BJ75,IF(BL$19&lt;='様式３（療養者名簿）（⑤の場合）'!$BK75,1,0),0),0)</f>
        <v>0</v>
      </c>
      <c r="BM70" s="365">
        <f>IF(BM$19-'様式３（療養者名簿）（⑤の場合）'!$BJ75+1&lt;=15,IF(BM$19&gt;='様式３（療養者名簿）（⑤の場合）'!$BJ75,IF(BM$19&lt;='様式３（療養者名簿）（⑤の場合）'!$BK75,1,0),0),0)</f>
        <v>0</v>
      </c>
      <c r="BN70" s="365">
        <f>IF(BN$19-'様式３（療養者名簿）（⑤の場合）'!$BJ75+1&lt;=15,IF(BN$19&gt;='様式３（療養者名簿）（⑤の場合）'!$BJ75,IF(BN$19&lt;='様式３（療養者名簿）（⑤の場合）'!$BK75,1,0),0),0)</f>
        <v>0</v>
      </c>
      <c r="BO70" s="365">
        <f>IF(BO$19-'様式３（療養者名簿）（⑤の場合）'!$BJ75+1&lt;=15,IF(BO$19&gt;='様式３（療養者名簿）（⑤の場合）'!$BJ75,IF(BO$19&lt;='様式３（療養者名簿）（⑤の場合）'!$BK75,1,0),0),0)</f>
        <v>0</v>
      </c>
      <c r="BP70" s="365">
        <f>IF(BP$19-'様式３（療養者名簿）（⑤の場合）'!$BJ75+1&lt;=15,IF(BP$19&gt;='様式３（療養者名簿）（⑤の場合）'!$BJ75,IF(BP$19&lt;='様式３（療養者名簿）（⑤の場合）'!$BK75,1,0),0),0)</f>
        <v>0</v>
      </c>
      <c r="BQ70" s="365">
        <f>IF(BQ$19-'様式３（療養者名簿）（⑤の場合）'!$BJ75+1&lt;=15,IF(BQ$19&gt;='様式３（療養者名簿）（⑤の場合）'!$BJ75,IF(BQ$19&lt;='様式３（療養者名簿）（⑤の場合）'!$BK75,1,0),0),0)</f>
        <v>0</v>
      </c>
      <c r="BR70" s="365">
        <f>IF(BR$19-'様式３（療養者名簿）（⑤の場合）'!$BJ75+1&lt;=15,IF(BR$19&gt;='様式３（療養者名簿）（⑤の場合）'!$BJ75,IF(BR$19&lt;='様式３（療養者名簿）（⑤の場合）'!$BK75,1,0),0),0)</f>
        <v>0</v>
      </c>
      <c r="BS70" s="365">
        <f>IF(BS$19-'様式３（療養者名簿）（⑤の場合）'!$BJ75+1&lt;=15,IF(BS$19&gt;='様式３（療養者名簿）（⑤の場合）'!$BJ75,IF(BS$19&lt;='様式３（療養者名簿）（⑤の場合）'!$BK75,1,0),0),0)</f>
        <v>0</v>
      </c>
      <c r="BT70" s="365">
        <f>IF(BT$19-'様式３（療養者名簿）（⑤の場合）'!$BJ75+1&lt;=15,IF(BT$19&gt;='様式３（療養者名簿）（⑤の場合）'!$BJ75,IF(BT$19&lt;='様式３（療養者名簿）（⑤の場合）'!$BK75,1,0),0),0)</f>
        <v>0</v>
      </c>
      <c r="BU70" s="365">
        <f>IF(BU$19-'様式３（療養者名簿）（⑤の場合）'!$BJ75+1&lt;=15,IF(BU$19&gt;='様式３（療養者名簿）（⑤の場合）'!$BJ75,IF(BU$19&lt;='様式３（療養者名簿）（⑤の場合）'!$BK75,1,0),0),0)</f>
        <v>0</v>
      </c>
      <c r="BV70" s="365">
        <f>IF(BV$19-'様式３（療養者名簿）（⑤の場合）'!$BJ75+1&lt;=15,IF(BV$19&gt;='様式３（療養者名簿）（⑤の場合）'!$BJ75,IF(BV$19&lt;='様式３（療養者名簿）（⑤の場合）'!$BK75,1,0),0),0)</f>
        <v>0</v>
      </c>
      <c r="BW70" s="365">
        <f>IF(BW$19-'様式３（療養者名簿）（⑤の場合）'!$BJ75+1&lt;=15,IF(BW$19&gt;='様式３（療養者名簿）（⑤の場合）'!$BJ75,IF(BW$19&lt;='様式３（療養者名簿）（⑤の場合）'!$BK75,1,0),0),0)</f>
        <v>0</v>
      </c>
      <c r="BX70" s="365">
        <f>IF(BX$19-'様式３（療養者名簿）（⑤の場合）'!$BJ75+1&lt;=15,IF(BX$19&gt;='様式３（療養者名簿）（⑤の場合）'!$BJ75,IF(BX$19&lt;='様式３（療養者名簿）（⑤の場合）'!$BK75,1,0),0),0)</f>
        <v>0</v>
      </c>
      <c r="BY70" s="365">
        <f>IF(BY$19-'様式３（療養者名簿）（⑤の場合）'!$BJ75+1&lt;=15,IF(BY$19&gt;='様式３（療養者名簿）（⑤の場合）'!$BJ75,IF(BY$19&lt;='様式３（療養者名簿）（⑤の場合）'!$BK75,1,0),0),0)</f>
        <v>0</v>
      </c>
      <c r="BZ70" s="365">
        <f>IF(BZ$19-'様式３（療養者名簿）（⑤の場合）'!$BJ75+1&lt;=15,IF(BZ$19&gt;='様式３（療養者名簿）（⑤の場合）'!$BJ75,IF(BZ$19&lt;='様式３（療養者名簿）（⑤の場合）'!$BK75,1,0),0),0)</f>
        <v>0</v>
      </c>
      <c r="CA70" s="365">
        <f>IF(CA$19-'様式３（療養者名簿）（⑤の場合）'!$BJ75+1&lt;=15,IF(CA$19&gt;='様式３（療養者名簿）（⑤の場合）'!$BJ75,IF(CA$19&lt;='様式３（療養者名簿）（⑤の場合）'!$BK75,1,0),0),0)</f>
        <v>0</v>
      </c>
      <c r="CB70" s="365">
        <f>IF(CB$19-'様式３（療養者名簿）（⑤の場合）'!$BJ75+1&lt;=15,IF(CB$19&gt;='様式３（療養者名簿）（⑤の場合）'!$BJ75,IF(CB$19&lt;='様式３（療養者名簿）（⑤の場合）'!$BK75,1,0),0),0)</f>
        <v>0</v>
      </c>
      <c r="CC70" s="365">
        <f>IF(CC$19-'様式３（療養者名簿）（⑤の場合）'!$BJ75+1&lt;=15,IF(CC$19&gt;='様式３（療養者名簿）（⑤の場合）'!$BJ75,IF(CC$19&lt;='様式３（療養者名簿）（⑤の場合）'!$BK75,1,0),0),0)</f>
        <v>0</v>
      </c>
      <c r="CD70" s="365">
        <f>IF(CD$19-'様式３（療養者名簿）（⑤の場合）'!$BJ75+1&lt;=15,IF(CD$19&gt;='様式３（療養者名簿）（⑤の場合）'!$BJ75,IF(CD$19&lt;='様式３（療養者名簿）（⑤の場合）'!$BK75,1,0),0),0)</f>
        <v>0</v>
      </c>
      <c r="CE70" s="365">
        <f>IF(CE$19-'様式３（療養者名簿）（⑤の場合）'!$BJ75+1&lt;=15,IF(CE$19&gt;='様式３（療養者名簿）（⑤の場合）'!$BJ75,IF(CE$19&lt;='様式３（療養者名簿）（⑤の場合）'!$BK75,1,0),0),0)</f>
        <v>0</v>
      </c>
      <c r="CF70" s="365">
        <f>IF(CF$19-'様式３（療養者名簿）（⑤の場合）'!$BJ75+1&lt;=15,IF(CF$19&gt;='様式３（療養者名簿）（⑤の場合）'!$BJ75,IF(CF$19&lt;='様式３（療養者名簿）（⑤の場合）'!$BK75,1,0),0),0)</f>
        <v>0</v>
      </c>
      <c r="CG70" s="365">
        <f>IF(CG$19-'様式３（療養者名簿）（⑤の場合）'!$BJ75+1&lt;=15,IF(CG$19&gt;='様式３（療養者名簿）（⑤の場合）'!$BJ75,IF(CG$19&lt;='様式３（療養者名簿）（⑤の場合）'!$BK75,1,0),0),0)</f>
        <v>0</v>
      </c>
      <c r="CH70" s="365">
        <f>IF(CH$19-'様式３（療養者名簿）（⑤の場合）'!$BJ75+1&lt;=15,IF(CH$19&gt;='様式３（療養者名簿）（⑤の場合）'!$BJ75,IF(CH$19&lt;='様式３（療養者名簿）（⑤の場合）'!$BK75,1,0),0),0)</f>
        <v>0</v>
      </c>
      <c r="CI70" s="365">
        <f>IF(CI$19-'様式３（療養者名簿）（⑤の場合）'!$BJ75+1&lt;=15,IF(CI$19&gt;='様式３（療養者名簿）（⑤の場合）'!$BJ75,IF(CI$19&lt;='様式３（療養者名簿）（⑤の場合）'!$BK75,1,0),0),0)</f>
        <v>0</v>
      </c>
      <c r="CJ70" s="365">
        <f>IF(CJ$19-'様式３（療養者名簿）（⑤の場合）'!$BJ75+1&lt;=15,IF(CJ$19&gt;='様式３（療養者名簿）（⑤の場合）'!$BJ75,IF(CJ$19&lt;='様式３（療養者名簿）（⑤の場合）'!$BK75,1,0),0),0)</f>
        <v>0</v>
      </c>
      <c r="CK70" s="365">
        <f>IF(CK$19-'様式３（療養者名簿）（⑤の場合）'!$BJ75+1&lt;=15,IF(CK$19&gt;='様式３（療養者名簿）（⑤の場合）'!$BJ75,IF(CK$19&lt;='様式３（療養者名簿）（⑤の場合）'!$BK75,1,0),0),0)</f>
        <v>0</v>
      </c>
      <c r="CL70" s="365">
        <f>IF(CL$19-'様式３（療養者名簿）（⑤の場合）'!$BJ75+1&lt;=15,IF(CL$19&gt;='様式３（療養者名簿）（⑤の場合）'!$BJ75,IF(CL$19&lt;='様式３（療養者名簿）（⑤の場合）'!$BK75,1,0),0),0)</f>
        <v>0</v>
      </c>
      <c r="CM70" s="365">
        <f>IF(CM$19-'様式３（療養者名簿）（⑤の場合）'!$BJ75+1&lt;=15,IF(CM$19&gt;='様式３（療養者名簿）（⑤の場合）'!$BJ75,IF(CM$19&lt;='様式３（療養者名簿）（⑤の場合）'!$BK75,1,0),0),0)</f>
        <v>0</v>
      </c>
      <c r="CN70" s="365">
        <f>IF(CN$19-'様式３（療養者名簿）（⑤の場合）'!$BJ75+1&lt;=15,IF(CN$19&gt;='様式３（療養者名簿）（⑤の場合）'!$BJ75,IF(CN$19&lt;='様式３（療養者名簿）（⑤の場合）'!$BK75,1,0),0),0)</f>
        <v>0</v>
      </c>
      <c r="CO70" s="365">
        <f>IF(CO$19-'様式３（療養者名簿）（⑤の場合）'!$BJ75+1&lt;=15,IF(CO$19&gt;='様式３（療養者名簿）（⑤の場合）'!$BJ75,IF(CO$19&lt;='様式３（療養者名簿）（⑤の場合）'!$BK75,1,0),0),0)</f>
        <v>0</v>
      </c>
      <c r="CP70" s="365">
        <f>IF(CP$19-'様式３（療養者名簿）（⑤の場合）'!$BJ75+1&lt;=15,IF(CP$19&gt;='様式３（療養者名簿）（⑤の場合）'!$BJ75,IF(CP$19&lt;='様式３（療養者名簿）（⑤の場合）'!$BK75,1,0),0),0)</f>
        <v>0</v>
      </c>
      <c r="CQ70" s="365">
        <f>IF(CQ$19-'様式３（療養者名簿）（⑤の場合）'!$BJ75+1&lt;=15,IF(CQ$19&gt;='様式３（療養者名簿）（⑤の場合）'!$BJ75,IF(CQ$19&lt;='様式３（療養者名簿）（⑤の場合）'!$BK75,1,0),0),0)</f>
        <v>0</v>
      </c>
      <c r="CR70" s="365">
        <f>IF(CR$19-'様式３（療養者名簿）（⑤の場合）'!$BJ75+1&lt;=15,IF(CR$19&gt;='様式３（療養者名簿）（⑤の場合）'!$BJ75,IF(CR$19&lt;='様式３（療養者名簿）（⑤の場合）'!$BK75,1,0),0),0)</f>
        <v>0</v>
      </c>
      <c r="CS70" s="365">
        <f>IF(CS$19-'様式３（療養者名簿）（⑤の場合）'!$BJ75+1&lt;=15,IF(CS$19&gt;='様式３（療養者名簿）（⑤の場合）'!$BJ75,IF(CS$19&lt;='様式３（療養者名簿）（⑤の場合）'!$BK75,1,0),0),0)</f>
        <v>0</v>
      </c>
      <c r="CT70" s="365">
        <f>IF(CT$19-'様式３（療養者名簿）（⑤の場合）'!$BJ75+1&lt;=15,IF(CT$19&gt;='様式３（療養者名簿）（⑤の場合）'!$BJ75,IF(CT$19&lt;='様式３（療養者名簿）（⑤の場合）'!$BK75,1,0),0),0)</f>
        <v>0</v>
      </c>
      <c r="CU70" s="365">
        <f>IF(CU$19-'様式３（療養者名簿）（⑤の場合）'!$BJ75+1&lt;=15,IF(CU$19&gt;='様式３（療養者名簿）（⑤の場合）'!$BJ75,IF(CU$19&lt;='様式３（療養者名簿）（⑤の場合）'!$BK75,1,0),0),0)</f>
        <v>0</v>
      </c>
      <c r="CV70" s="365">
        <f>IF(CV$19-'様式３（療養者名簿）（⑤の場合）'!$BJ75+1&lt;=15,IF(CV$19&gt;='様式３（療養者名簿）（⑤の場合）'!$BJ75,IF(CV$19&lt;='様式３（療養者名簿）（⑤の場合）'!$BK75,1,0),0),0)</f>
        <v>0</v>
      </c>
      <c r="CW70" s="365">
        <f>IF(CW$19-'様式３（療養者名簿）（⑤の場合）'!$BJ75+1&lt;=15,IF(CW$19&gt;='様式３（療養者名簿）（⑤の場合）'!$BJ75,IF(CW$19&lt;='様式３（療養者名簿）（⑤の場合）'!$BK75,1,0),0),0)</f>
        <v>0</v>
      </c>
      <c r="CX70" s="365">
        <f>IF(CX$19-'様式３（療養者名簿）（⑤の場合）'!$BJ75+1&lt;=15,IF(CX$19&gt;='様式３（療養者名簿）（⑤の場合）'!$BJ75,IF(CX$19&lt;='様式３（療養者名簿）（⑤の場合）'!$BK75,1,0),0),0)</f>
        <v>0</v>
      </c>
      <c r="CY70" s="365">
        <f>IF(CY$19-'様式３（療養者名簿）（⑤の場合）'!$BJ75+1&lt;=15,IF(CY$19&gt;='様式３（療養者名簿）（⑤の場合）'!$BJ75,IF(CY$19&lt;='様式３（療養者名簿）（⑤の場合）'!$BK75,1,0),0),0)</f>
        <v>0</v>
      </c>
      <c r="CZ70" s="365">
        <f>IF(CZ$19-'様式３（療養者名簿）（⑤の場合）'!$BJ75+1&lt;=15,IF(CZ$19&gt;='様式３（療養者名簿）（⑤の場合）'!$BJ75,IF(CZ$19&lt;='様式３（療養者名簿）（⑤の場合）'!$BK75,1,0),0),0)</f>
        <v>0</v>
      </c>
      <c r="DA70" s="365">
        <f>IF(DA$19-'様式３（療養者名簿）（⑤の場合）'!$BJ75+1&lt;=15,IF(DA$19&gt;='様式３（療養者名簿）（⑤の場合）'!$BJ75,IF(DA$19&lt;='様式３（療養者名簿）（⑤の場合）'!$BK75,1,0),0),0)</f>
        <v>0</v>
      </c>
      <c r="DB70" s="365">
        <f>IF(DB$19-'様式３（療養者名簿）（⑤の場合）'!$BJ75+1&lt;=15,IF(DB$19&gt;='様式３（療養者名簿）（⑤の場合）'!$BJ75,IF(DB$19&lt;='様式３（療養者名簿）（⑤の場合）'!$BK75,1,0),0),0)</f>
        <v>0</v>
      </c>
      <c r="DC70" s="365">
        <f>IF(DC$19-'様式３（療養者名簿）（⑤の場合）'!$BJ75+1&lt;=15,IF(DC$19&gt;='様式３（療養者名簿）（⑤の場合）'!$BJ75,IF(DC$19&lt;='様式３（療養者名簿）（⑤の場合）'!$BK75,1,0),0),0)</f>
        <v>0</v>
      </c>
      <c r="DD70" s="365">
        <f>IF(DD$19-'様式３（療養者名簿）（⑤の場合）'!$BJ75+1&lt;=15,IF(DD$19&gt;='様式３（療養者名簿）（⑤の場合）'!$BJ75,IF(DD$19&lt;='様式３（療養者名簿）（⑤の場合）'!$BK75,1,0),0),0)</f>
        <v>0</v>
      </c>
      <c r="DE70" s="365">
        <f>IF(DE$19-'様式３（療養者名簿）（⑤の場合）'!$BJ75+1&lt;=15,IF(DE$19&gt;='様式３（療養者名簿）（⑤の場合）'!$BJ75,IF(DE$19&lt;='様式３（療養者名簿）（⑤の場合）'!$BK75,1,0),0),0)</f>
        <v>0</v>
      </c>
      <c r="DF70" s="365">
        <f>IF(DF$19-'様式３（療養者名簿）（⑤の場合）'!$BJ75+1&lt;=15,IF(DF$19&gt;='様式３（療養者名簿）（⑤の場合）'!$BJ75,IF(DF$19&lt;='様式３（療養者名簿）（⑤の場合）'!$BK75,1,0),0),0)</f>
        <v>0</v>
      </c>
      <c r="DG70" s="365">
        <f>IF(DG$19-'様式３（療養者名簿）（⑤の場合）'!$BJ75+1&lt;=15,IF(DG$19&gt;='様式３（療養者名簿）（⑤の場合）'!$BJ75,IF(DG$19&lt;='様式３（療養者名簿）（⑤の場合）'!$BK75,1,0),0),0)</f>
        <v>0</v>
      </c>
      <c r="DH70" s="365">
        <f>IF(DH$19-'様式３（療養者名簿）（⑤の場合）'!$BJ75+1&lt;=15,IF(DH$19&gt;='様式３（療養者名簿）（⑤の場合）'!$BJ75,IF(DH$19&lt;='様式３（療養者名簿）（⑤の場合）'!$BK75,1,0),0),0)</f>
        <v>0</v>
      </c>
      <c r="DI70" s="365">
        <f>IF(DI$19-'様式３（療養者名簿）（⑤の場合）'!$BJ75+1&lt;=15,IF(DI$19&gt;='様式３（療養者名簿）（⑤の場合）'!$BJ75,IF(DI$19&lt;='様式３（療養者名簿）（⑤の場合）'!$BK75,1,0),0),0)</f>
        <v>0</v>
      </c>
      <c r="DJ70" s="365">
        <f>IF(DJ$19-'様式３（療養者名簿）（⑤の場合）'!$BJ75+1&lt;=15,IF(DJ$19&gt;='様式３（療養者名簿）（⑤の場合）'!$BJ75,IF(DJ$19&lt;='様式３（療養者名簿）（⑤の場合）'!$BK75,1,0),0),0)</f>
        <v>0</v>
      </c>
      <c r="DK70" s="365">
        <f>IF(DK$19-'様式３（療養者名簿）（⑤の場合）'!$BJ75+1&lt;=15,IF(DK$19&gt;='様式３（療養者名簿）（⑤の場合）'!$BJ75,IF(DK$19&lt;='様式３（療養者名簿）（⑤の場合）'!$BK75,1,0),0),0)</f>
        <v>0</v>
      </c>
      <c r="DL70" s="365">
        <f>IF(DL$19-'様式３（療養者名簿）（⑤の場合）'!$BJ75+1&lt;=15,IF(DL$19&gt;='様式３（療養者名簿）（⑤の場合）'!$BJ75,IF(DL$19&lt;='様式３（療養者名簿）（⑤の場合）'!$BK75,1,0),0),0)</f>
        <v>0</v>
      </c>
      <c r="DM70" s="365">
        <f>IF(DM$19-'様式３（療養者名簿）（⑤の場合）'!$BJ75+1&lt;=15,IF(DM$19&gt;='様式３（療養者名簿）（⑤の場合）'!$BJ75,IF(DM$19&lt;='様式３（療養者名簿）（⑤の場合）'!$BK75,1,0),0),0)</f>
        <v>0</v>
      </c>
      <c r="DN70" s="365">
        <f>IF(DN$19-'様式３（療養者名簿）（⑤の場合）'!$BJ75+1&lt;=15,IF(DN$19&gt;='様式３（療養者名簿）（⑤の場合）'!$BJ75,IF(DN$19&lt;='様式３（療養者名簿）（⑤の場合）'!$BK75,1,0),0),0)</f>
        <v>0</v>
      </c>
      <c r="DO70" s="365">
        <f>IF(DO$19-'様式３（療養者名簿）（⑤の場合）'!$BJ75+1&lt;=15,IF(DO$19&gt;='様式３（療養者名簿）（⑤の場合）'!$BJ75,IF(DO$19&lt;='様式３（療養者名簿）（⑤の場合）'!$BK75,1,0),0),0)</f>
        <v>0</v>
      </c>
      <c r="DP70" s="365">
        <f>IF(DP$19-'様式３（療養者名簿）（⑤の場合）'!$BJ75+1&lt;=15,IF(DP$19&gt;='様式３（療養者名簿）（⑤の場合）'!$BJ75,IF(DP$19&lt;='様式３（療養者名簿）（⑤の場合）'!$BK75,1,0),0),0)</f>
        <v>0</v>
      </c>
      <c r="DQ70" s="365">
        <f>IF(DQ$19-'様式３（療養者名簿）（⑤の場合）'!$BJ75+1&lt;=15,IF(DQ$19&gt;='様式３（療養者名簿）（⑤の場合）'!$BJ75,IF(DQ$19&lt;='様式３（療養者名簿）（⑤の場合）'!$BK75,1,0),0),0)</f>
        <v>0</v>
      </c>
      <c r="DR70" s="365">
        <f>IF(DR$19-'様式３（療養者名簿）（⑤の場合）'!$BJ75+1&lt;=15,IF(DR$19&gt;='様式３（療養者名簿）（⑤の場合）'!$BJ75,IF(DR$19&lt;='様式３（療養者名簿）（⑤の場合）'!$BK75,1,0),0),0)</f>
        <v>0</v>
      </c>
      <c r="DS70" s="365">
        <f>IF(DS$19-'様式３（療養者名簿）（⑤の場合）'!$BJ75+1&lt;=15,IF(DS$19&gt;='様式３（療養者名簿）（⑤の場合）'!$BJ75,IF(DS$19&lt;='様式３（療養者名簿）（⑤の場合）'!$BK75,1,0),0),0)</f>
        <v>0</v>
      </c>
      <c r="DT70" s="365">
        <f>IF(DT$19-'様式３（療養者名簿）（⑤の場合）'!$BJ75+1&lt;=15,IF(DT$19&gt;='様式３（療養者名簿）（⑤の場合）'!$BJ75,IF(DT$19&lt;='様式３（療養者名簿）（⑤の場合）'!$BK75,1,0),0),0)</f>
        <v>0</v>
      </c>
      <c r="DU70" s="365">
        <f>IF(DU$19-'様式３（療養者名簿）（⑤の場合）'!$BJ75+1&lt;=15,IF(DU$19&gt;='様式３（療養者名簿）（⑤の場合）'!$BJ75,IF(DU$19&lt;='様式３（療養者名簿）（⑤の場合）'!$BK75,1,0),0),0)</f>
        <v>0</v>
      </c>
      <c r="DV70" s="365">
        <f>IF(DV$19-'様式３（療養者名簿）（⑤の場合）'!$BJ75+1&lt;=15,IF(DV$19&gt;='様式３（療養者名簿）（⑤の場合）'!$BJ75,IF(DV$19&lt;='様式３（療養者名簿）（⑤の場合）'!$BK75,1,0),0),0)</f>
        <v>0</v>
      </c>
      <c r="DW70" s="365">
        <f>IF(DW$19-'様式３（療養者名簿）（⑤の場合）'!$BJ75+1&lt;=15,IF(DW$19&gt;='様式３（療養者名簿）（⑤の場合）'!$BJ75,IF(DW$19&lt;='様式３（療養者名簿）（⑤の場合）'!$BK75,1,0),0),0)</f>
        <v>0</v>
      </c>
      <c r="DX70" s="365">
        <f>IF(DX$19-'様式３（療養者名簿）（⑤の場合）'!$BJ75+1&lt;=15,IF(DX$19&gt;='様式３（療養者名簿）（⑤の場合）'!$BJ75,IF(DX$19&lt;='様式３（療養者名簿）（⑤の場合）'!$BK75,1,0),0),0)</f>
        <v>0</v>
      </c>
      <c r="DY70" s="365">
        <f>IF(DY$19-'様式３（療養者名簿）（⑤の場合）'!$BJ75+1&lt;=15,IF(DY$19&gt;='様式３（療養者名簿）（⑤の場合）'!$BJ75,IF(DY$19&lt;='様式３（療養者名簿）（⑤の場合）'!$BK75,1,0),0),0)</f>
        <v>0</v>
      </c>
      <c r="DZ70" s="365">
        <f>IF(DZ$19-'様式３（療養者名簿）（⑤の場合）'!$BJ75+1&lt;=15,IF(DZ$19&gt;='様式３（療養者名簿）（⑤の場合）'!$BJ75,IF(DZ$19&lt;='様式３（療養者名簿）（⑤の場合）'!$BK75,1,0),0),0)</f>
        <v>0</v>
      </c>
      <c r="EA70" s="365">
        <f>IF(EA$19-'様式３（療養者名簿）（⑤の場合）'!$BJ75+1&lt;=15,IF(EA$19&gt;='様式３（療養者名簿）（⑤の場合）'!$BJ75,IF(EA$19&lt;='様式３（療養者名簿）（⑤の場合）'!$BK75,1,0),0),0)</f>
        <v>0</v>
      </c>
      <c r="EB70" s="365">
        <f>IF(EB$19-'様式３（療養者名簿）（⑤の場合）'!$BJ75+1&lt;=15,IF(EB$19&gt;='様式３（療養者名簿）（⑤の場合）'!$BJ75,IF(EB$19&lt;='様式３（療養者名簿）（⑤の場合）'!$BK75,1,0),0),0)</f>
        <v>0</v>
      </c>
      <c r="EC70" s="365">
        <f>IF(EC$19-'様式３（療養者名簿）（⑤の場合）'!$BJ75+1&lt;=15,IF(EC$19&gt;='様式３（療養者名簿）（⑤の場合）'!$BJ75,IF(EC$19&lt;='様式３（療養者名簿）（⑤の場合）'!$BK75,1,0),0),0)</f>
        <v>0</v>
      </c>
      <c r="ED70" s="365">
        <f>IF(ED$19-'様式３（療養者名簿）（⑤の場合）'!$BJ75+1&lt;=15,IF(ED$19&gt;='様式３（療養者名簿）（⑤の場合）'!$BJ75,IF(ED$19&lt;='様式３（療養者名簿）（⑤の場合）'!$BK75,1,0),0),0)</f>
        <v>0</v>
      </c>
      <c r="EE70" s="365">
        <f>IF(EE$19-'様式３（療養者名簿）（⑤の場合）'!$BJ75+1&lt;=15,IF(EE$19&gt;='様式３（療養者名簿）（⑤の場合）'!$BJ75,IF(EE$19&lt;='様式３（療養者名簿）（⑤の場合）'!$BK75,1,0),0),0)</f>
        <v>0</v>
      </c>
      <c r="EF70" s="365">
        <f>IF(EF$19-'様式３（療養者名簿）（⑤の場合）'!$BJ75+1&lt;=15,IF(EF$19&gt;='様式３（療養者名簿）（⑤の場合）'!$BJ75,IF(EF$19&lt;='様式３（療養者名簿）（⑤の場合）'!$BK75,1,0),0),0)</f>
        <v>0</v>
      </c>
      <c r="EG70" s="365">
        <f>IF(EG$19-'様式３（療養者名簿）（⑤の場合）'!$BJ75+1&lt;=15,IF(EG$19&gt;='様式３（療養者名簿）（⑤の場合）'!$BJ75,IF(EG$19&lt;='様式３（療養者名簿）（⑤の場合）'!$BK75,1,0),0),0)</f>
        <v>0</v>
      </c>
      <c r="EH70" s="365">
        <f>IF(EH$19-'様式３（療養者名簿）（⑤の場合）'!$BJ75+1&lt;=15,IF(EH$19&gt;='様式３（療養者名簿）（⑤の場合）'!$BJ75,IF(EH$19&lt;='様式３（療養者名簿）（⑤の場合）'!$BK75,1,0),0),0)</f>
        <v>0</v>
      </c>
      <c r="EI70" s="365">
        <f>IF(EI$19-'様式３（療養者名簿）（⑤の場合）'!$BJ75+1&lt;=15,IF(EI$19&gt;='様式３（療養者名簿）（⑤の場合）'!$BJ75,IF(EI$19&lt;='様式３（療養者名簿）（⑤の場合）'!$BK75,1,0),0),0)</f>
        <v>0</v>
      </c>
      <c r="EJ70" s="365">
        <f>IF(EJ$19-'様式３（療養者名簿）（⑤の場合）'!$BJ75+1&lt;=15,IF(EJ$19&gt;='様式３（療養者名簿）（⑤の場合）'!$BJ75,IF(EJ$19&lt;='様式３（療養者名簿）（⑤の場合）'!$BK75,1,0),0),0)</f>
        <v>0</v>
      </c>
      <c r="EK70" s="365">
        <f>IF(EK$19-'様式３（療養者名簿）（⑤の場合）'!$BJ75+1&lt;=15,IF(EK$19&gt;='様式３（療養者名簿）（⑤の場合）'!$BJ75,IF(EK$19&lt;='様式３（療養者名簿）（⑤の場合）'!$BK75,1,0),0),0)</f>
        <v>0</v>
      </c>
      <c r="EL70" s="365">
        <f>IF(EL$19-'様式３（療養者名簿）（⑤の場合）'!$BJ75+1&lt;=15,IF(EL$19&gt;='様式３（療養者名簿）（⑤の場合）'!$BJ75,IF(EL$19&lt;='様式３（療養者名簿）（⑤の場合）'!$BK75,1,0),0),0)</f>
        <v>0</v>
      </c>
      <c r="EM70" s="365">
        <f>IF(EM$19-'様式３（療養者名簿）（⑤の場合）'!$BJ75+1&lt;=15,IF(EM$19&gt;='様式３（療養者名簿）（⑤の場合）'!$BJ75,IF(EM$19&lt;='様式３（療養者名簿）（⑤の場合）'!$BK75,1,0),0),0)</f>
        <v>0</v>
      </c>
      <c r="EN70" s="365">
        <f>IF(EN$19-'様式３（療養者名簿）（⑤の場合）'!$BJ75+1&lt;=15,IF(EN$19&gt;='様式３（療養者名簿）（⑤の場合）'!$BJ75,IF(EN$19&lt;='様式３（療養者名簿）（⑤の場合）'!$BK75,1,0),0),0)</f>
        <v>0</v>
      </c>
      <c r="EO70" s="365">
        <f>IF(EO$19-'様式３（療養者名簿）（⑤の場合）'!$BJ75+1&lt;=15,IF(EO$19&gt;='様式３（療養者名簿）（⑤の場合）'!$BJ75,IF(EO$19&lt;='様式３（療養者名簿）（⑤の場合）'!$BK75,1,0),0),0)</f>
        <v>0</v>
      </c>
      <c r="EP70" s="365">
        <f>IF(EP$19-'様式３（療養者名簿）（⑤の場合）'!$BJ75+1&lt;=15,IF(EP$19&gt;='様式３（療養者名簿）（⑤の場合）'!$BJ75,IF(EP$19&lt;='様式３（療養者名簿）（⑤の場合）'!$BK75,1,0),0),0)</f>
        <v>0</v>
      </c>
      <c r="EQ70" s="365">
        <f>IF(EQ$19-'様式３（療養者名簿）（⑤の場合）'!$BJ75+1&lt;=15,IF(EQ$19&gt;='様式３（療養者名簿）（⑤の場合）'!$BJ75,IF(EQ$19&lt;='様式３（療養者名簿）（⑤の場合）'!$BK75,1,0),0),0)</f>
        <v>0</v>
      </c>
      <c r="ER70" s="365">
        <f>IF(ER$19-'様式３（療養者名簿）（⑤の場合）'!$BJ75+1&lt;=15,IF(ER$19&gt;='様式３（療養者名簿）（⑤の場合）'!$BJ75,IF(ER$19&lt;='様式３（療養者名簿）（⑤の場合）'!$BK75,1,0),0),0)</f>
        <v>0</v>
      </c>
      <c r="ES70" s="365">
        <f>IF(ES$19-'様式３（療養者名簿）（⑤の場合）'!$BJ75+1&lt;=15,IF(ES$19&gt;='様式３（療養者名簿）（⑤の場合）'!$BJ75,IF(ES$19&lt;='様式３（療養者名簿）（⑤の場合）'!$BK75,1,0),0),0)</f>
        <v>0</v>
      </c>
      <c r="ET70" s="365">
        <f>IF(ET$19-'様式３（療養者名簿）（⑤の場合）'!$BJ75+1&lt;=15,IF(ET$19&gt;='様式３（療養者名簿）（⑤の場合）'!$BJ75,IF(ET$19&lt;='様式３（療養者名簿）（⑤の場合）'!$BK75,1,0),0),0)</f>
        <v>0</v>
      </c>
      <c r="EU70" s="365">
        <f>IF(EU$19-'様式３（療養者名簿）（⑤の場合）'!$BJ75+1&lt;=15,IF(EU$19&gt;='様式３（療養者名簿）（⑤の場合）'!$BJ75,IF(EU$19&lt;='様式３（療養者名簿）（⑤の場合）'!$BK75,1,0),0),0)</f>
        <v>0</v>
      </c>
      <c r="EV70" s="365">
        <f>IF(EV$19-'様式３（療養者名簿）（⑤の場合）'!$BJ75+1&lt;=15,IF(EV$19&gt;='様式３（療養者名簿）（⑤の場合）'!$BJ75,IF(EV$19&lt;='様式３（療養者名簿）（⑤の場合）'!$BK75,1,0),0),0)</f>
        <v>0</v>
      </c>
      <c r="EW70" s="365">
        <f>IF(EW$19-'様式３（療養者名簿）（⑤の場合）'!$BJ75+1&lt;=15,IF(EW$19&gt;='様式３（療養者名簿）（⑤の場合）'!$BJ75,IF(EW$19&lt;='様式３（療養者名簿）（⑤の場合）'!$BK75,1,0),0),0)</f>
        <v>0</v>
      </c>
      <c r="EX70" s="365">
        <f>IF(EX$19-'様式３（療養者名簿）（⑤の場合）'!$BJ75+1&lt;=15,IF(EX$19&gt;='様式３（療養者名簿）（⑤の場合）'!$BJ75,IF(EX$19&lt;='様式３（療養者名簿）（⑤の場合）'!$BK75,1,0),0),0)</f>
        <v>0</v>
      </c>
      <c r="EY70" s="365">
        <f>IF(EY$19-'様式３（療養者名簿）（⑤の場合）'!$BJ75+1&lt;=15,IF(EY$19&gt;='様式３（療養者名簿）（⑤の場合）'!$BJ75,IF(EY$19&lt;='様式３（療養者名簿）（⑤の場合）'!$BK75,1,0),0),0)</f>
        <v>0</v>
      </c>
      <c r="EZ70" s="365">
        <f>IF(EZ$19-'様式３（療養者名簿）（⑤の場合）'!$BJ75+1&lt;=15,IF(EZ$19&gt;='様式３（療養者名簿）（⑤の場合）'!$BJ75,IF(EZ$19&lt;='様式３（療養者名簿）（⑤の場合）'!$BK75,1,0),0),0)</f>
        <v>0</v>
      </c>
      <c r="FA70" s="365">
        <f>IF(FA$19-'様式３（療養者名簿）（⑤の場合）'!$BJ75+1&lt;=15,IF(FA$19&gt;='様式３（療養者名簿）（⑤の場合）'!$BJ75,IF(FA$19&lt;='様式３（療養者名簿）（⑤の場合）'!$BK75,1,0),0),0)</f>
        <v>0</v>
      </c>
      <c r="FB70" s="365">
        <f>IF(FB$19-'様式３（療養者名簿）（⑤の場合）'!$BJ75+1&lt;=15,IF(FB$19&gt;='様式３（療養者名簿）（⑤の場合）'!$BJ75,IF(FB$19&lt;='様式３（療養者名簿）（⑤の場合）'!$BK75,1,0),0),0)</f>
        <v>0</v>
      </c>
      <c r="FC70" s="365">
        <f>IF(FC$19-'様式３（療養者名簿）（⑤の場合）'!$BJ75+1&lt;=15,IF(FC$19&gt;='様式３（療養者名簿）（⑤の場合）'!$BJ75,IF(FC$19&lt;='様式３（療養者名簿）（⑤の場合）'!$BK75,1,0),0),0)</f>
        <v>0</v>
      </c>
      <c r="FD70" s="365">
        <f>IF(FD$19-'様式３（療養者名簿）（⑤の場合）'!$BJ75+1&lt;=15,IF(FD$19&gt;='様式３（療養者名簿）（⑤の場合）'!$BJ75,IF(FD$19&lt;='様式３（療養者名簿）（⑤の場合）'!$BK75,1,0),0),0)</f>
        <v>0</v>
      </c>
      <c r="FE70" s="365">
        <f>IF(FE$19-'様式３（療養者名簿）（⑤の場合）'!$BJ75+1&lt;=15,IF(FE$19&gt;='様式３（療養者名簿）（⑤の場合）'!$BJ75,IF(FE$19&lt;='様式３（療養者名簿）（⑤の場合）'!$BK75,1,0),0),0)</f>
        <v>0</v>
      </c>
      <c r="FF70" s="365">
        <f>IF(FF$19-'様式３（療養者名簿）（⑤の場合）'!$BJ75+1&lt;=15,IF(FF$19&gt;='様式３（療養者名簿）（⑤の場合）'!$BJ75,IF(FF$19&lt;='様式３（療養者名簿）（⑤の場合）'!$BK75,1,0),0),0)</f>
        <v>0</v>
      </c>
      <c r="FG70" s="365">
        <f>IF(FG$19-'様式３（療養者名簿）（⑤の場合）'!$BJ75+1&lt;=15,IF(FG$19&gt;='様式３（療養者名簿）（⑤の場合）'!$BJ75,IF(FG$19&lt;='様式３（療養者名簿）（⑤の場合）'!$BK75,1,0),0),0)</f>
        <v>0</v>
      </c>
      <c r="FH70" s="365">
        <f>IF(FH$19-'様式３（療養者名簿）（⑤の場合）'!$BJ75+1&lt;=15,IF(FH$19&gt;='様式３（療養者名簿）（⑤の場合）'!$BJ75,IF(FH$19&lt;='様式３（療養者名簿）（⑤の場合）'!$BK75,1,0),0),0)</f>
        <v>0</v>
      </c>
      <c r="FI70" s="365">
        <f>IF(FI$19-'様式３（療養者名簿）（⑤の場合）'!$BJ75+1&lt;=15,IF(FI$19&gt;='様式３（療養者名簿）（⑤の場合）'!$BJ75,IF(FI$19&lt;='様式３（療養者名簿）（⑤の場合）'!$BK75,1,0),0),0)</f>
        <v>0</v>
      </c>
      <c r="FJ70" s="365">
        <f>IF(FJ$19-'様式３（療養者名簿）（⑤の場合）'!$BJ75+1&lt;=15,IF(FJ$19&gt;='様式３（療養者名簿）（⑤の場合）'!$BJ75,IF(FJ$19&lt;='様式３（療養者名簿）（⑤の場合）'!$BK75,1,0),0),0)</f>
        <v>0</v>
      </c>
      <c r="FK70" s="365">
        <f>IF(FK$19-'様式３（療養者名簿）（⑤の場合）'!$BJ75+1&lt;=15,IF(FK$19&gt;='様式３（療養者名簿）（⑤の場合）'!$BJ75,IF(FK$19&lt;='様式３（療養者名簿）（⑤の場合）'!$BK75,1,0),0),0)</f>
        <v>0</v>
      </c>
      <c r="FL70" s="365">
        <f>IF(FL$19-'様式３（療養者名簿）（⑤の場合）'!$BJ75+1&lt;=15,IF(FL$19&gt;='様式３（療養者名簿）（⑤の場合）'!$BJ75,IF(FL$19&lt;='様式３（療養者名簿）（⑤の場合）'!$BK75,1,0),0),0)</f>
        <v>0</v>
      </c>
      <c r="FM70" s="365">
        <f>IF(FM$19-'様式３（療養者名簿）（⑤の場合）'!$BJ75+1&lt;=15,IF(FM$19&gt;='様式３（療養者名簿）（⑤の場合）'!$BJ75,IF(FM$19&lt;='様式３（療養者名簿）（⑤の場合）'!$BK75,1,0),0),0)</f>
        <v>0</v>
      </c>
      <c r="FN70" s="365">
        <f>IF(FN$19-'様式３（療養者名簿）（⑤の場合）'!$BJ75+1&lt;=15,IF(FN$19&gt;='様式３（療養者名簿）（⑤の場合）'!$BJ75,IF(FN$19&lt;='様式３（療養者名簿）（⑤の場合）'!$BK75,1,0),0),0)</f>
        <v>0</v>
      </c>
      <c r="FO70" s="365">
        <f>IF(FO$19-'様式３（療養者名簿）（⑤の場合）'!$BJ75+1&lt;=15,IF(FO$19&gt;='様式３（療養者名簿）（⑤の場合）'!$BJ75,IF(FO$19&lt;='様式３（療養者名簿）（⑤の場合）'!$BK75,1,0),0),0)</f>
        <v>0</v>
      </c>
      <c r="FP70" s="365">
        <f>IF(FP$19-'様式３（療養者名簿）（⑤の場合）'!$BJ75+1&lt;=15,IF(FP$19&gt;='様式３（療養者名簿）（⑤の場合）'!$BJ75,IF(FP$19&lt;='様式３（療養者名簿）（⑤の場合）'!$BK75,1,0),0),0)</f>
        <v>0</v>
      </c>
      <c r="FQ70" s="365">
        <f>IF(FQ$19-'様式３（療養者名簿）（⑤の場合）'!$BJ75+1&lt;=15,IF(FQ$19&gt;='様式３（療養者名簿）（⑤の場合）'!$BJ75,IF(FQ$19&lt;='様式３（療養者名簿）（⑤の場合）'!$BK75,1,0),0),0)</f>
        <v>0</v>
      </c>
      <c r="FR70" s="365">
        <f>IF(FR$19-'様式３（療養者名簿）（⑤の場合）'!$BJ75+1&lt;=15,IF(FR$19&gt;='様式３（療養者名簿）（⑤の場合）'!$BJ75,IF(FR$19&lt;='様式３（療養者名簿）（⑤の場合）'!$BK75,1,0),0),0)</f>
        <v>0</v>
      </c>
      <c r="FS70" s="365">
        <f>IF(FS$19-'様式３（療養者名簿）（⑤の場合）'!$BJ75+1&lt;=15,IF(FS$19&gt;='様式３（療養者名簿）（⑤の場合）'!$BJ75,IF(FS$19&lt;='様式３（療養者名簿）（⑤の場合）'!$BK75,1,0),0),0)</f>
        <v>0</v>
      </c>
      <c r="FT70" s="365">
        <f>IF(FT$19-'様式３（療養者名簿）（⑤の場合）'!$BJ75+1&lt;=15,IF(FT$19&gt;='様式３（療養者名簿）（⑤の場合）'!$BJ75,IF(FT$19&lt;='様式３（療養者名簿）（⑤の場合）'!$BK75,1,0),0),0)</f>
        <v>0</v>
      </c>
      <c r="FU70" s="365">
        <f>IF(FU$19-'様式３（療養者名簿）（⑤の場合）'!$BJ75+1&lt;=15,IF(FU$19&gt;='様式３（療養者名簿）（⑤の場合）'!$BJ75,IF(FU$19&lt;='様式３（療養者名簿）（⑤の場合）'!$BK75,1,0),0),0)</f>
        <v>0</v>
      </c>
      <c r="FV70" s="365">
        <f>IF(FV$19-'様式３（療養者名簿）（⑤の場合）'!$BJ75+1&lt;=15,IF(FV$19&gt;='様式３（療養者名簿）（⑤の場合）'!$BJ75,IF(FV$19&lt;='様式３（療養者名簿）（⑤の場合）'!$BK75,1,0),0),0)</f>
        <v>0</v>
      </c>
      <c r="FW70" s="365">
        <f>IF(FW$19-'様式３（療養者名簿）（⑤の場合）'!$BJ75+1&lt;=15,IF(FW$19&gt;='様式３（療養者名簿）（⑤の場合）'!$BJ75,IF(FW$19&lt;='様式３（療養者名簿）（⑤の場合）'!$BK75,1,0),0),0)</f>
        <v>0</v>
      </c>
      <c r="FX70" s="365">
        <f>IF(FX$19-'様式３（療養者名簿）（⑤の場合）'!$BJ75+1&lt;=15,IF(FX$19&gt;='様式３（療養者名簿）（⑤の場合）'!$BJ75,IF(FX$19&lt;='様式３（療養者名簿）（⑤の場合）'!$BK75,1,0),0),0)</f>
        <v>0</v>
      </c>
      <c r="FY70" s="365">
        <f>IF(FY$19-'様式３（療養者名簿）（⑤の場合）'!$BJ75+1&lt;=15,IF(FY$19&gt;='様式３（療養者名簿）（⑤の場合）'!$BJ75,IF(FY$19&lt;='様式３（療養者名簿）（⑤の場合）'!$BK75,1,0),0),0)</f>
        <v>0</v>
      </c>
      <c r="FZ70" s="365">
        <f>IF(FZ$19-'様式３（療養者名簿）（⑤の場合）'!$BJ75+1&lt;=15,IF(FZ$19&gt;='様式３（療養者名簿）（⑤の場合）'!$BJ75,IF(FZ$19&lt;='様式３（療養者名簿）（⑤の場合）'!$BK75,1,0),0),0)</f>
        <v>0</v>
      </c>
      <c r="GA70" s="365">
        <f>IF(GA$19-'様式３（療養者名簿）（⑤の場合）'!$BJ75+1&lt;=15,IF(GA$19&gt;='様式３（療養者名簿）（⑤の場合）'!$BJ75,IF(GA$19&lt;='様式３（療養者名簿）（⑤の場合）'!$BK75,1,0),0),0)</f>
        <v>0</v>
      </c>
      <c r="GB70" s="365">
        <f>IF(GB$19-'様式３（療養者名簿）（⑤の場合）'!$BJ75+1&lt;=15,IF(GB$19&gt;='様式３（療養者名簿）（⑤の場合）'!$BJ75,IF(GB$19&lt;='様式３（療養者名簿）（⑤の場合）'!$BK75,1,0),0),0)</f>
        <v>0</v>
      </c>
      <c r="GC70" s="365">
        <f>IF(GC$19-'様式３（療養者名簿）（⑤の場合）'!$BJ75+1&lt;=15,IF(GC$19&gt;='様式３（療養者名簿）（⑤の場合）'!$BJ75,IF(GC$19&lt;='様式３（療養者名簿）（⑤の場合）'!$BK75,1,0),0),0)</f>
        <v>0</v>
      </c>
      <c r="GD70" s="365">
        <f>IF(GD$19-'様式３（療養者名簿）（⑤の場合）'!$BJ75+1&lt;=15,IF(GD$19&gt;='様式３（療養者名簿）（⑤の場合）'!$BJ75,IF(GD$19&lt;='様式３（療養者名簿）（⑤の場合）'!$BK75,1,0),0),0)</f>
        <v>0</v>
      </c>
      <c r="GE70" s="365">
        <f>IF(GE$19-'様式３（療養者名簿）（⑤の場合）'!$BJ75+1&lt;=15,IF(GE$19&gt;='様式３（療養者名簿）（⑤の場合）'!$BJ75,IF(GE$19&lt;='様式３（療養者名簿）（⑤の場合）'!$BK75,1,0),0),0)</f>
        <v>0</v>
      </c>
      <c r="GF70" s="365">
        <f>IF(GF$19-'様式３（療養者名簿）（⑤の場合）'!$BJ75+1&lt;=15,IF(GF$19&gt;='様式３（療養者名簿）（⑤の場合）'!$BJ75,IF(GF$19&lt;='様式３（療養者名簿）（⑤の場合）'!$BK75,1,0),0),0)</f>
        <v>0</v>
      </c>
      <c r="GG70" s="365">
        <f>IF(GG$19-'様式３（療養者名簿）（⑤の場合）'!$BJ75+1&lt;=15,IF(GG$19&gt;='様式３（療養者名簿）（⑤の場合）'!$BJ75,IF(GG$19&lt;='様式３（療養者名簿）（⑤の場合）'!$BK75,1,0),0),0)</f>
        <v>0</v>
      </c>
      <c r="GH70" s="365">
        <f>IF(GH$19-'様式３（療養者名簿）（⑤の場合）'!$BJ75+1&lt;=15,IF(GH$19&gt;='様式３（療養者名簿）（⑤の場合）'!$BJ75,IF(GH$19&lt;='様式３（療養者名簿）（⑤の場合）'!$BK75,1,0),0),0)</f>
        <v>0</v>
      </c>
      <c r="GI70" s="365">
        <f>IF(GI$19-'様式３（療養者名簿）（⑤の場合）'!$BJ75+1&lt;=15,IF(GI$19&gt;='様式３（療養者名簿）（⑤の場合）'!$BJ75,IF(GI$19&lt;='様式３（療養者名簿）（⑤の場合）'!$BK75,1,0),0),0)</f>
        <v>0</v>
      </c>
      <c r="GJ70" s="365">
        <f>IF(GJ$19-'様式３（療養者名簿）（⑤の場合）'!$BJ75+1&lt;=15,IF(GJ$19&gt;='様式３（療養者名簿）（⑤の場合）'!$BJ75,IF(GJ$19&lt;='様式３（療養者名簿）（⑤の場合）'!$BK75,1,0),0),0)</f>
        <v>0</v>
      </c>
      <c r="GK70" s="365">
        <f>IF(GK$19-'様式３（療養者名簿）（⑤の場合）'!$BJ75+1&lt;=15,IF(GK$19&gt;='様式３（療養者名簿）（⑤の場合）'!$BJ75,IF(GK$19&lt;='様式３（療養者名簿）（⑤の場合）'!$BK75,1,0),0),0)</f>
        <v>0</v>
      </c>
      <c r="GL70" s="365">
        <f>IF(GL$19-'様式３（療養者名簿）（⑤の場合）'!$BJ75+1&lt;=15,IF(GL$19&gt;='様式３（療養者名簿）（⑤の場合）'!$BJ75,IF(GL$19&lt;='様式３（療養者名簿）（⑤の場合）'!$BK75,1,0),0),0)</f>
        <v>0</v>
      </c>
      <c r="GM70" s="365">
        <f>IF(GM$19-'様式３（療養者名簿）（⑤の場合）'!$BJ75+1&lt;=15,IF(GM$19&gt;='様式３（療養者名簿）（⑤の場合）'!$BJ75,IF(GM$19&lt;='様式３（療養者名簿）（⑤の場合）'!$BK75,1,0),0),0)</f>
        <v>0</v>
      </c>
      <c r="GN70" s="365">
        <f>IF(GN$19-'様式３（療養者名簿）（⑤の場合）'!$BJ75+1&lt;=15,IF(GN$19&gt;='様式３（療養者名簿）（⑤の場合）'!$BJ75,IF(GN$19&lt;='様式３（療養者名簿）（⑤の場合）'!$BK75,1,0),0),0)</f>
        <v>0</v>
      </c>
      <c r="GO70" s="365">
        <f>IF(GO$19-'様式３（療養者名簿）（⑤の場合）'!$BJ75+1&lt;=15,IF(GO$19&gt;='様式３（療養者名簿）（⑤の場合）'!$BJ75,IF(GO$19&lt;='様式３（療養者名簿）（⑤の場合）'!$BK75,1,0),0),0)</f>
        <v>0</v>
      </c>
      <c r="GP70" s="365">
        <f>IF(GP$19-'様式３（療養者名簿）（⑤の場合）'!$BJ75+1&lt;=15,IF(GP$19&gt;='様式３（療養者名簿）（⑤の場合）'!$BJ75,IF(GP$19&lt;='様式３（療養者名簿）（⑤の場合）'!$BK75,1,0),0),0)</f>
        <v>0</v>
      </c>
      <c r="GQ70" s="365">
        <f>IF(GQ$19-'様式３（療養者名簿）（⑤の場合）'!$BJ75+1&lt;=15,IF(GQ$19&gt;='様式３（療養者名簿）（⑤の場合）'!$BJ75,IF(GQ$19&lt;='様式３（療養者名簿）（⑤の場合）'!$BK75,1,0),0),0)</f>
        <v>0</v>
      </c>
      <c r="GR70" s="365">
        <f>IF(GR$19-'様式３（療養者名簿）（⑤の場合）'!$BJ75+1&lt;=15,IF(GR$19&gt;='様式３（療養者名簿）（⑤の場合）'!$BJ75,IF(GR$19&lt;='様式３（療養者名簿）（⑤の場合）'!$BK75,1,0),0),0)</f>
        <v>0</v>
      </c>
      <c r="GS70" s="365">
        <f>IF(GS$19-'様式３（療養者名簿）（⑤の場合）'!$BJ75+1&lt;=15,IF(GS$19&gt;='様式３（療養者名簿）（⑤の場合）'!$BJ75,IF(GS$19&lt;='様式３（療養者名簿）（⑤の場合）'!$BK75,1,0),0),0)</f>
        <v>0</v>
      </c>
      <c r="GT70" s="365">
        <f>IF(GT$19-'様式３（療養者名簿）（⑤の場合）'!$BJ75+1&lt;=15,IF(GT$19&gt;='様式３（療養者名簿）（⑤の場合）'!$BJ75,IF(GT$19&lt;='様式３（療養者名簿）（⑤の場合）'!$BK75,1,0),0),0)</f>
        <v>0</v>
      </c>
      <c r="GU70" s="365">
        <f>IF(GU$19-'様式３（療養者名簿）（⑤の場合）'!$BJ75+1&lt;=15,IF(GU$19&gt;='様式３（療養者名簿）（⑤の場合）'!$BJ75,IF(GU$19&lt;='様式３（療養者名簿）（⑤の場合）'!$BK75,1,0),0),0)</f>
        <v>0</v>
      </c>
      <c r="GV70" s="365">
        <f>IF(GV$19-'様式３（療養者名簿）（⑤の場合）'!$BJ75+1&lt;=15,IF(GV$19&gt;='様式３（療養者名簿）（⑤の場合）'!$BJ75,IF(GV$19&lt;='様式３（療養者名簿）（⑤の場合）'!$BK75,1,0),0),0)</f>
        <v>0</v>
      </c>
      <c r="GW70" s="365">
        <f>IF(GW$19-'様式３（療養者名簿）（⑤の場合）'!$BJ75+1&lt;=15,IF(GW$19&gt;='様式３（療養者名簿）（⑤の場合）'!$BJ75,IF(GW$19&lt;='様式３（療養者名簿）（⑤の場合）'!$BK75,1,0),0),0)</f>
        <v>0</v>
      </c>
      <c r="GX70" s="365">
        <f>IF(GX$19-'様式３（療養者名簿）（⑤の場合）'!$BJ75+1&lt;=15,IF(GX$19&gt;='様式３（療養者名簿）（⑤の場合）'!$BJ75,IF(GX$19&lt;='様式３（療養者名簿）（⑤の場合）'!$BK75,1,0),0),0)</f>
        <v>0</v>
      </c>
      <c r="GY70" s="365">
        <f>IF(GY$19-'様式３（療養者名簿）（⑤の場合）'!$BJ75+1&lt;=15,IF(GY$19&gt;='様式３（療養者名簿）（⑤の場合）'!$BJ75,IF(GY$19&lt;='様式３（療養者名簿）（⑤の場合）'!$BK75,1,0),0),0)</f>
        <v>0</v>
      </c>
      <c r="GZ70" s="365">
        <f>IF(GZ$19-'様式３（療養者名簿）（⑤の場合）'!$BJ75+1&lt;=15,IF(GZ$19&gt;='様式３（療養者名簿）（⑤の場合）'!$BJ75,IF(GZ$19&lt;='様式３（療養者名簿）（⑤の場合）'!$BK75,1,0),0),0)</f>
        <v>0</v>
      </c>
      <c r="HA70" s="365">
        <f>IF(HA$19-'様式３（療養者名簿）（⑤の場合）'!$BJ75+1&lt;=15,IF(HA$19&gt;='様式３（療養者名簿）（⑤の場合）'!$BJ75,IF(HA$19&lt;='様式３（療養者名簿）（⑤の場合）'!$BK75,1,0),0),0)</f>
        <v>0</v>
      </c>
      <c r="HB70" s="365">
        <f>IF(HB$19-'様式３（療養者名簿）（⑤の場合）'!$BJ75+1&lt;=15,IF(HB$19&gt;='様式３（療養者名簿）（⑤の場合）'!$BJ75,IF(HB$19&lt;='様式３（療養者名簿）（⑤の場合）'!$BK75,1,0),0),0)</f>
        <v>0</v>
      </c>
      <c r="HC70" s="365">
        <f>IF(HC$19-'様式３（療養者名簿）（⑤の場合）'!$BJ75+1&lt;=15,IF(HC$19&gt;='様式３（療養者名簿）（⑤の場合）'!$BJ75,IF(HC$19&lt;='様式３（療養者名簿）（⑤の場合）'!$BK75,1,0),0),0)</f>
        <v>0</v>
      </c>
      <c r="HD70" s="365">
        <f>IF(HD$19-'様式３（療養者名簿）（⑤の場合）'!$BJ75+1&lt;=15,IF(HD$19&gt;='様式３（療養者名簿）（⑤の場合）'!$BJ75,IF(HD$19&lt;='様式３（療養者名簿）（⑤の場合）'!$BK75,1,0),0),0)</f>
        <v>0</v>
      </c>
      <c r="HE70" s="365">
        <f>IF(HE$19-'様式３（療養者名簿）（⑤の場合）'!$BJ75+1&lt;=15,IF(HE$19&gt;='様式３（療養者名簿）（⑤の場合）'!$BJ75,IF(HE$19&lt;='様式３（療養者名簿）（⑤の場合）'!$BK75,1,0),0),0)</f>
        <v>0</v>
      </c>
      <c r="HF70" s="365">
        <f>IF(HF$19-'様式３（療養者名簿）（⑤の場合）'!$BJ75+1&lt;=15,IF(HF$19&gt;='様式３（療養者名簿）（⑤の場合）'!$BJ75,IF(HF$19&lt;='様式３（療養者名簿）（⑤の場合）'!$BK75,1,0),0),0)</f>
        <v>0</v>
      </c>
      <c r="HG70" s="365">
        <f>IF(HG$19-'様式３（療養者名簿）（⑤の場合）'!$BJ75+1&lt;=15,IF(HG$19&gt;='様式３（療養者名簿）（⑤の場合）'!$BJ75,IF(HG$19&lt;='様式３（療養者名簿）（⑤の場合）'!$BK75,1,0),0),0)</f>
        <v>0</v>
      </c>
      <c r="HH70" s="365">
        <f>IF(HH$19-'様式３（療養者名簿）（⑤の場合）'!$BJ75+1&lt;=15,IF(HH$19&gt;='様式３（療養者名簿）（⑤の場合）'!$BJ75,IF(HH$19&lt;='様式３（療養者名簿）（⑤の場合）'!$BK75,1,0),0),0)</f>
        <v>0</v>
      </c>
      <c r="HI70" s="365">
        <f>IF(HI$19-'様式３（療養者名簿）（⑤の場合）'!$BJ75+1&lt;=15,IF(HI$19&gt;='様式３（療養者名簿）（⑤の場合）'!$BJ75,IF(HI$19&lt;='様式３（療養者名簿）（⑤の場合）'!$BK75,1,0),0),0)</f>
        <v>0</v>
      </c>
      <c r="HJ70" s="365">
        <f>IF(HJ$19-'様式３（療養者名簿）（⑤の場合）'!$BJ75+1&lt;=15,IF(HJ$19&gt;='様式３（療養者名簿）（⑤の場合）'!$BJ75,IF(HJ$19&lt;='様式３（療養者名簿）（⑤の場合）'!$BK75,1,0),0),0)</f>
        <v>0</v>
      </c>
      <c r="HK70" s="365">
        <f>IF(HK$19-'様式３（療養者名簿）（⑤の場合）'!$BJ75+1&lt;=15,IF(HK$19&gt;='様式３（療養者名簿）（⑤の場合）'!$BJ75,IF(HK$19&lt;='様式３（療養者名簿）（⑤の場合）'!$BK75,1,0),0),0)</f>
        <v>0</v>
      </c>
      <c r="HL70" s="365">
        <f>IF(HL$19-'様式３（療養者名簿）（⑤の場合）'!$BJ75+1&lt;=15,IF(HL$19&gt;='様式３（療養者名簿）（⑤の場合）'!$BJ75,IF(HL$19&lt;='様式３（療養者名簿）（⑤の場合）'!$BK75,1,0),0),0)</f>
        <v>0</v>
      </c>
      <c r="HM70" s="365">
        <f>IF(HM$19-'様式３（療養者名簿）（⑤の場合）'!$BJ75+1&lt;=15,IF(HM$19&gt;='様式３（療養者名簿）（⑤の場合）'!$BJ75,IF(HM$19&lt;='様式３（療養者名簿）（⑤の場合）'!$BK75,1,0),0),0)</f>
        <v>0</v>
      </c>
      <c r="HN70" s="365">
        <f>IF(HN$19-'様式３（療養者名簿）（⑤の場合）'!$BJ75+1&lt;=15,IF(HN$19&gt;='様式３（療養者名簿）（⑤の場合）'!$BJ75,IF(HN$19&lt;='様式３（療養者名簿）（⑤の場合）'!$BK75,1,0),0),0)</f>
        <v>0</v>
      </c>
      <c r="HO70" s="365">
        <f>IF(HO$19-'様式３（療養者名簿）（⑤の場合）'!$BJ75+1&lt;=15,IF(HO$19&gt;='様式３（療養者名簿）（⑤の場合）'!$BJ75,IF(HO$19&lt;='様式３（療養者名簿）（⑤の場合）'!$BK75,1,0),0),0)</f>
        <v>0</v>
      </c>
      <c r="HP70" s="365">
        <f>IF(HP$19-'様式３（療養者名簿）（⑤の場合）'!$BJ75+1&lt;=15,IF(HP$19&gt;='様式３（療養者名簿）（⑤の場合）'!$BJ75,IF(HP$19&lt;='様式３（療養者名簿）（⑤の場合）'!$BK75,1,0),0),0)</f>
        <v>0</v>
      </c>
      <c r="HQ70" s="365">
        <f>IF(HQ$19-'様式３（療養者名簿）（⑤の場合）'!$BJ75+1&lt;=15,IF(HQ$19&gt;='様式３（療養者名簿）（⑤の場合）'!$BJ75,IF(HQ$19&lt;='様式３（療養者名簿）（⑤の場合）'!$BK75,1,0),0),0)</f>
        <v>0</v>
      </c>
      <c r="HR70" s="365">
        <f>IF(HR$19-'様式３（療養者名簿）（⑤の場合）'!$BJ75+1&lt;=15,IF(HR$19&gt;='様式３（療養者名簿）（⑤の場合）'!$BJ75,IF(HR$19&lt;='様式３（療養者名簿）（⑤の場合）'!$BK75,1,0),0),0)</f>
        <v>0</v>
      </c>
      <c r="HS70" s="365">
        <f>IF(HS$19-'様式３（療養者名簿）（⑤の場合）'!$BJ75+1&lt;=15,IF(HS$19&gt;='様式３（療養者名簿）（⑤の場合）'!$BJ75,IF(HS$19&lt;='様式３（療養者名簿）（⑤の場合）'!$BK75,1,0),0),0)</f>
        <v>0</v>
      </c>
      <c r="HT70" s="365">
        <f>IF(HT$19-'様式３（療養者名簿）（⑤の場合）'!$BJ75+1&lt;=15,IF(HT$19&gt;='様式３（療養者名簿）（⑤の場合）'!$BJ75,IF(HT$19&lt;='様式３（療養者名簿）（⑤の場合）'!$BK75,1,0),0),0)</f>
        <v>0</v>
      </c>
      <c r="HU70" s="365">
        <f>IF(HU$19-'様式３（療養者名簿）（⑤の場合）'!$BJ75+1&lt;=15,IF(HU$19&gt;='様式３（療養者名簿）（⑤の場合）'!$BJ75,IF(HU$19&lt;='様式３（療養者名簿）（⑤の場合）'!$BK75,1,0),0),0)</f>
        <v>0</v>
      </c>
      <c r="HV70" s="365">
        <f>IF(HV$19-'様式３（療養者名簿）（⑤の場合）'!$BJ75+1&lt;=15,IF(HV$19&gt;='様式３（療養者名簿）（⑤の場合）'!$BJ75,IF(HV$19&lt;='様式３（療養者名簿）（⑤の場合）'!$BK75,1,0),0),0)</f>
        <v>0</v>
      </c>
      <c r="HW70" s="365">
        <f>IF(HW$19-'様式３（療養者名簿）（⑤の場合）'!$BJ75+1&lt;=15,IF(HW$19&gt;='様式３（療養者名簿）（⑤の場合）'!$BJ75,IF(HW$19&lt;='様式３（療養者名簿）（⑤の場合）'!$BK75,1,0),0),0)</f>
        <v>0</v>
      </c>
      <c r="HX70" s="365">
        <f>IF(HX$19-'様式３（療養者名簿）（⑤の場合）'!$BJ75+1&lt;=15,IF(HX$19&gt;='様式３（療養者名簿）（⑤の場合）'!$BJ75,IF(HX$19&lt;='様式３（療養者名簿）（⑤の場合）'!$BK75,1,0),0),0)</f>
        <v>0</v>
      </c>
      <c r="HY70" s="365">
        <f>IF(HY$19-'様式３（療養者名簿）（⑤の場合）'!$BJ75+1&lt;=15,IF(HY$19&gt;='様式３（療養者名簿）（⑤の場合）'!$BJ75,IF(HY$19&lt;='様式３（療養者名簿）（⑤の場合）'!$BK75,1,0),0),0)</f>
        <v>0</v>
      </c>
      <c r="HZ70" s="365">
        <f>IF(HZ$19-'様式３（療養者名簿）（⑤の場合）'!$BJ75+1&lt;=15,IF(HZ$19&gt;='様式３（療養者名簿）（⑤の場合）'!$BJ75,IF(HZ$19&lt;='様式３（療養者名簿）（⑤の場合）'!$BK75,1,0),0),0)</f>
        <v>0</v>
      </c>
      <c r="IA70" s="365">
        <f>IF(IA$19-'様式３（療養者名簿）（⑤の場合）'!$BJ75+1&lt;=15,IF(IA$19&gt;='様式３（療養者名簿）（⑤の場合）'!$BJ75,IF(IA$19&lt;='様式３（療養者名簿）（⑤の場合）'!$BK75,1,0),0),0)</f>
        <v>0</v>
      </c>
      <c r="IB70" s="365">
        <f>IF(IB$19-'様式３（療養者名簿）（⑤の場合）'!$BJ75+1&lt;=15,IF(IB$19&gt;='様式３（療養者名簿）（⑤の場合）'!$BJ75,IF(IB$19&lt;='様式３（療養者名簿）（⑤の場合）'!$BK75,1,0),0),0)</f>
        <v>0</v>
      </c>
      <c r="IC70" s="365">
        <f>IF(IC$19-'様式３（療養者名簿）（⑤の場合）'!$BJ75+1&lt;=15,IF(IC$19&gt;='様式３（療養者名簿）（⑤の場合）'!$BJ75,IF(IC$19&lt;='様式３（療養者名簿）（⑤の場合）'!$BK75,1,0),0),0)</f>
        <v>0</v>
      </c>
      <c r="ID70" s="365">
        <f>IF(ID$19-'様式３（療養者名簿）（⑤の場合）'!$BJ75+1&lt;=15,IF(ID$19&gt;='様式３（療養者名簿）（⑤の場合）'!$BJ75,IF(ID$19&lt;='様式３（療養者名簿）（⑤の場合）'!$BK75,1,0),0),0)</f>
        <v>0</v>
      </c>
      <c r="IE70" s="365">
        <f>IF(IE$19-'様式３（療養者名簿）（⑤の場合）'!$BJ75+1&lt;=15,IF(IE$19&gt;='様式３（療養者名簿）（⑤の場合）'!$BJ75,IF(IE$19&lt;='様式３（療養者名簿）（⑤の場合）'!$BK75,1,0),0),0)</f>
        <v>0</v>
      </c>
      <c r="IF70" s="365">
        <f>IF(IF$19-'様式３（療養者名簿）（⑤の場合）'!$BJ75+1&lt;=15,IF(IF$19&gt;='様式３（療養者名簿）（⑤の場合）'!$BJ75,IF(IF$19&lt;='様式３（療養者名簿）（⑤の場合）'!$BK75,1,0),0),0)</f>
        <v>0</v>
      </c>
      <c r="IG70" s="365">
        <f>IF(IG$19-'様式３（療養者名簿）（⑤の場合）'!$BJ75+1&lt;=15,IF(IG$19&gt;='様式３（療養者名簿）（⑤の場合）'!$BJ75,IF(IG$19&lt;='様式３（療養者名簿）（⑤の場合）'!$BK75,1,0),0),0)</f>
        <v>0</v>
      </c>
      <c r="IH70" s="365">
        <f>IF(IH$19-'様式３（療養者名簿）（⑤の場合）'!$BJ75+1&lt;=15,IF(IH$19&gt;='様式３（療養者名簿）（⑤の場合）'!$BJ75,IF(IH$19&lt;='様式３（療養者名簿）（⑤の場合）'!$BK75,1,0),0),0)</f>
        <v>0</v>
      </c>
      <c r="II70" s="365">
        <f>IF(II$19-'様式３（療養者名簿）（⑤の場合）'!$BJ75+1&lt;=15,IF(II$19&gt;='様式３（療養者名簿）（⑤の場合）'!$BJ75,IF(II$19&lt;='様式３（療養者名簿）（⑤の場合）'!$BK75,1,0),0),0)</f>
        <v>0</v>
      </c>
      <c r="IJ70" s="365">
        <f>IF(IJ$19-'様式３（療養者名簿）（⑤の場合）'!$BJ75+1&lt;=15,IF(IJ$19&gt;='様式３（療養者名簿）（⑤の場合）'!$BJ75,IF(IJ$19&lt;='様式３（療養者名簿）（⑤の場合）'!$BK75,1,0),0),0)</f>
        <v>0</v>
      </c>
      <c r="IK70" s="365">
        <f>IF(IK$19-'様式３（療養者名簿）（⑤の場合）'!$BJ75+1&lt;=15,IF(IK$19&gt;='様式３（療養者名簿）（⑤の場合）'!$BJ75,IF(IK$19&lt;='様式３（療養者名簿）（⑤の場合）'!$BK75,1,0),0),0)</f>
        <v>0</v>
      </c>
      <c r="IL70" s="365">
        <f>IF(IL$19-'様式３（療養者名簿）（⑤の場合）'!$BJ75+1&lt;=15,IF(IL$19&gt;='様式３（療養者名簿）（⑤の場合）'!$BJ75,IF(IL$19&lt;='様式３（療養者名簿）（⑤の場合）'!$BK75,1,0),0),0)</f>
        <v>0</v>
      </c>
      <c r="IM70" s="365">
        <f>IF(IM$19-'様式３（療養者名簿）（⑤の場合）'!$BJ75+1&lt;=15,IF(IM$19&gt;='様式３（療養者名簿）（⑤の場合）'!$BJ75,IF(IM$19&lt;='様式３（療養者名簿）（⑤の場合）'!$BK75,1,0),0),0)</f>
        <v>0</v>
      </c>
      <c r="IN70" s="365">
        <f>IF(IN$19-'様式３（療養者名簿）（⑤の場合）'!$BJ75+1&lt;=15,IF(IN$19&gt;='様式３（療養者名簿）（⑤の場合）'!$BJ75,IF(IN$19&lt;='様式３（療養者名簿）（⑤の場合）'!$BK75,1,0),0),0)</f>
        <v>0</v>
      </c>
      <c r="IO70" s="365">
        <f>IF(IO$19-'様式３（療養者名簿）（⑤の場合）'!$BJ75+1&lt;=15,IF(IO$19&gt;='様式３（療養者名簿）（⑤の場合）'!$BJ75,IF(IO$19&lt;='様式３（療養者名簿）（⑤の場合）'!$BK75,1,0),0),0)</f>
        <v>0</v>
      </c>
      <c r="IP70" s="365">
        <f>IF(IP$19-'様式３（療養者名簿）（⑤の場合）'!$BJ75+1&lt;=15,IF(IP$19&gt;='様式３（療養者名簿）（⑤の場合）'!$BJ75,IF(IP$19&lt;='様式３（療養者名簿）（⑤の場合）'!$BK75,1,0),0),0)</f>
        <v>0</v>
      </c>
      <c r="IQ70" s="365">
        <f>IF(IQ$19-'様式３（療養者名簿）（⑤の場合）'!$BJ75+1&lt;=15,IF(IQ$19&gt;='様式３（療養者名簿）（⑤の場合）'!$BJ75,IF(IQ$19&lt;='様式３（療養者名簿）（⑤の場合）'!$BK75,1,0),0),0)</f>
        <v>0</v>
      </c>
      <c r="IR70" s="365">
        <f>IF(IR$19-'様式３（療養者名簿）（⑤の場合）'!$BJ75+1&lt;=15,IF(IR$19&gt;='様式３（療養者名簿）（⑤の場合）'!$BJ75,IF(IR$19&lt;='様式３（療養者名簿）（⑤の場合）'!$BK75,1,0),0),0)</f>
        <v>0</v>
      </c>
      <c r="IS70" s="365">
        <f>IF(IS$19-'様式３（療養者名簿）（⑤の場合）'!$BJ75+1&lt;=15,IF(IS$19&gt;='様式３（療養者名簿）（⑤の場合）'!$BJ75,IF(IS$19&lt;='様式３（療養者名簿）（⑤の場合）'!$BK75,1,0),0),0)</f>
        <v>0</v>
      </c>
      <c r="IT70" s="365">
        <f>IF(IT$19-'様式３（療養者名簿）（⑤の場合）'!$BJ75+1&lt;=15,IF(IT$19&gt;='様式３（療養者名簿）（⑤の場合）'!$BJ75,IF(IT$19&lt;='様式３（療養者名簿）（⑤の場合）'!$BK75,1,0),0),0)</f>
        <v>0</v>
      </c>
      <c r="IU70" s="365">
        <f>IF(IU$19-'様式３（療養者名簿）（⑤の場合）'!$BJ75+1&lt;=15,IF(IU$19&gt;='様式３（療養者名簿）（⑤の場合）'!$BJ75,IF(IU$19&lt;='様式３（療養者名簿）（⑤の場合）'!$BK75,1,0),0),0)</f>
        <v>0</v>
      </c>
      <c r="IV70" s="365">
        <f>IF(IV$19-'様式３（療養者名簿）（⑤の場合）'!$BJ75+1&lt;=15,IF(IV$19&gt;='様式３（療養者名簿）（⑤の場合）'!$BJ75,IF(IV$19&lt;='様式３（療養者名簿）（⑤の場合）'!$BK75,1,0),0),0)</f>
        <v>0</v>
      </c>
      <c r="IW70" s="365">
        <f>IF(IW$19-'様式３（療養者名簿）（⑤の場合）'!$BJ75+1&lt;=15,IF(IW$19&gt;='様式３（療養者名簿）（⑤の場合）'!$BJ75,IF(IW$19&lt;='様式３（療養者名簿）（⑤の場合）'!$BK75,1,0),0),0)</f>
        <v>0</v>
      </c>
      <c r="IX70" s="365">
        <f>IF(IX$19-'様式３（療養者名簿）（⑤の場合）'!$BJ75+1&lt;=15,IF(IX$19&gt;='様式３（療養者名簿）（⑤の場合）'!$BJ75,IF(IX$19&lt;='様式３（療養者名簿）（⑤の場合）'!$BK75,1,0),0),0)</f>
        <v>0</v>
      </c>
      <c r="IY70" s="365">
        <f>IF(IY$19-'様式３（療養者名簿）（⑤の場合）'!$BJ75+1&lt;=15,IF(IY$19&gt;='様式３（療養者名簿）（⑤の場合）'!$BJ75,IF(IY$19&lt;='様式３（療養者名簿）（⑤の場合）'!$BK75,1,0),0),0)</f>
        <v>0</v>
      </c>
      <c r="IZ70" s="365">
        <f>IF(IZ$19-'様式３（療養者名簿）（⑤の場合）'!$BJ75+1&lt;=15,IF(IZ$19&gt;='様式３（療養者名簿）（⑤の場合）'!$BJ75,IF(IZ$19&lt;='様式３（療養者名簿）（⑤の場合）'!$BK75,1,0),0),0)</f>
        <v>0</v>
      </c>
      <c r="JA70" s="365">
        <f>IF(JA$19-'様式３（療養者名簿）（⑤の場合）'!$BJ75+1&lt;=15,IF(JA$19&gt;='様式３（療養者名簿）（⑤の場合）'!$BJ75,IF(JA$19&lt;='様式３（療養者名簿）（⑤の場合）'!$BK75,1,0),0),0)</f>
        <v>0</v>
      </c>
      <c r="JB70" s="365">
        <f>IF(JB$19-'様式３（療養者名簿）（⑤の場合）'!$BJ75+1&lt;=15,IF(JB$19&gt;='様式３（療養者名簿）（⑤の場合）'!$BJ75,IF(JB$19&lt;='様式３（療養者名簿）（⑤の場合）'!$BK75,1,0),0),0)</f>
        <v>0</v>
      </c>
      <c r="JC70" s="365">
        <f>IF(JC$19-'様式３（療養者名簿）（⑤の場合）'!$BJ75+1&lt;=15,IF(JC$19&gt;='様式３（療養者名簿）（⑤の場合）'!$BJ75,IF(JC$19&lt;='様式３（療養者名簿）（⑤の場合）'!$BK75,1,0),0),0)</f>
        <v>0</v>
      </c>
      <c r="JD70" s="365">
        <f>IF(JD$19-'様式３（療養者名簿）（⑤の場合）'!$BJ75+1&lt;=15,IF(JD$19&gt;='様式３（療養者名簿）（⑤の場合）'!$BJ75,IF(JD$19&lt;='様式３（療養者名簿）（⑤の場合）'!$BK75,1,0),0),0)</f>
        <v>0</v>
      </c>
      <c r="JE70" s="365">
        <f>IF(JE$19-'様式３（療養者名簿）（⑤の場合）'!$BJ75+1&lt;=15,IF(JE$19&gt;='様式３（療養者名簿）（⑤の場合）'!$BJ75,IF(JE$19&lt;='様式３（療養者名簿）（⑤の場合）'!$BK75,1,0),0),0)</f>
        <v>0</v>
      </c>
      <c r="JF70" s="365">
        <f>IF(JF$19-'様式３（療養者名簿）（⑤の場合）'!$BJ75+1&lt;=15,IF(JF$19&gt;='様式３（療養者名簿）（⑤の場合）'!$BJ75,IF(JF$19&lt;='様式３（療養者名簿）（⑤の場合）'!$BK75,1,0),0),0)</f>
        <v>0</v>
      </c>
      <c r="JG70" s="365">
        <f>IF(JG$19-'様式３（療養者名簿）（⑤の場合）'!$BJ75+1&lt;=15,IF(JG$19&gt;='様式３（療養者名簿）（⑤の場合）'!$BJ75,IF(JG$19&lt;='様式３（療養者名簿）（⑤の場合）'!$BK75,1,0),0),0)</f>
        <v>0</v>
      </c>
      <c r="JH70" s="365">
        <f>IF(JH$19-'様式３（療養者名簿）（⑤の場合）'!$BJ75+1&lt;=15,IF(JH$19&gt;='様式３（療養者名簿）（⑤の場合）'!$BJ75,IF(JH$19&lt;='様式３（療養者名簿）（⑤の場合）'!$BK75,1,0),0),0)</f>
        <v>0</v>
      </c>
      <c r="JI70" s="365">
        <f>IF(JI$19-'様式３（療養者名簿）（⑤の場合）'!$BJ75+1&lt;=15,IF(JI$19&gt;='様式３（療養者名簿）（⑤の場合）'!$BJ75,IF(JI$19&lt;='様式３（療養者名簿）（⑤の場合）'!$BK75,1,0),0),0)</f>
        <v>0</v>
      </c>
      <c r="JJ70" s="365">
        <f>IF(JJ$19-'様式３（療養者名簿）（⑤の場合）'!$BJ75+1&lt;=15,IF(JJ$19&gt;='様式３（療養者名簿）（⑤の場合）'!$BJ75,IF(JJ$19&lt;='様式３（療養者名簿）（⑤の場合）'!$BK75,1,0),0),0)</f>
        <v>0</v>
      </c>
      <c r="JK70" s="365">
        <f>IF(JK$19-'様式３（療養者名簿）（⑤の場合）'!$BJ75+1&lt;=15,IF(JK$19&gt;='様式３（療養者名簿）（⑤の場合）'!$BJ75,IF(JK$19&lt;='様式３（療養者名簿）（⑤の場合）'!$BK75,1,0),0),0)</f>
        <v>0</v>
      </c>
      <c r="JL70" s="365">
        <f>IF(JL$19-'様式３（療養者名簿）（⑤の場合）'!$BJ75+1&lt;=15,IF(JL$19&gt;='様式３（療養者名簿）（⑤の場合）'!$BJ75,IF(JL$19&lt;='様式３（療養者名簿）（⑤の場合）'!$BK75,1,0),0),0)</f>
        <v>0</v>
      </c>
      <c r="JM70" s="365">
        <f>IF(JM$19-'様式３（療養者名簿）（⑤の場合）'!$BJ75+1&lt;=15,IF(JM$19&gt;='様式３（療養者名簿）（⑤の場合）'!$BJ75,IF(JM$19&lt;='様式３（療養者名簿）（⑤の場合）'!$BK75,1,0),0),0)</f>
        <v>0</v>
      </c>
      <c r="JN70" s="365">
        <f>IF(JN$19-'様式３（療養者名簿）（⑤の場合）'!$BJ75+1&lt;=15,IF(JN$19&gt;='様式３（療養者名簿）（⑤の場合）'!$BJ75,IF(JN$19&lt;='様式３（療養者名簿）（⑤の場合）'!$BK75,1,0),0),0)</f>
        <v>0</v>
      </c>
      <c r="JO70" s="365">
        <f>IF(JO$19-'様式３（療養者名簿）（⑤の場合）'!$BJ75+1&lt;=15,IF(JO$19&gt;='様式３（療養者名簿）（⑤の場合）'!$BJ75,IF(JO$19&lt;='様式３（療養者名簿）（⑤の場合）'!$BK75,1,0),0),0)</f>
        <v>0</v>
      </c>
      <c r="JP70" s="365">
        <f>IF(JP$19-'様式３（療養者名簿）（⑤の場合）'!$BJ75+1&lt;=15,IF(JP$19&gt;='様式３（療養者名簿）（⑤の場合）'!$BJ75,IF(JP$19&lt;='様式３（療養者名簿）（⑤の場合）'!$BK75,1,0),0),0)</f>
        <v>0</v>
      </c>
      <c r="JQ70" s="365">
        <f>IF(JQ$19-'様式３（療養者名簿）（⑤の場合）'!$BJ75+1&lt;=15,IF(JQ$19&gt;='様式３（療養者名簿）（⑤の場合）'!$BJ75,IF(JQ$19&lt;='様式３（療養者名簿）（⑤の場合）'!$BK75,1,0),0),0)</f>
        <v>0</v>
      </c>
      <c r="JR70" s="365">
        <f>IF(JR$19-'様式３（療養者名簿）（⑤の場合）'!$BJ75+1&lt;=15,IF(JR$19&gt;='様式３（療養者名簿）（⑤の場合）'!$BJ75,IF(JR$19&lt;='様式３（療養者名簿）（⑤の場合）'!$BK75,1,0),0),0)</f>
        <v>0</v>
      </c>
      <c r="JS70" s="365">
        <f>IF(JS$19-'様式３（療養者名簿）（⑤の場合）'!$BJ75+1&lt;=15,IF(JS$19&gt;='様式３（療養者名簿）（⑤の場合）'!$BJ75,IF(JS$19&lt;='様式３（療養者名簿）（⑤の場合）'!$BK75,1,0),0),0)</f>
        <v>0</v>
      </c>
      <c r="JT70" s="365">
        <f>IF(JT$19-'様式３（療養者名簿）（⑤の場合）'!$BJ75+1&lt;=15,IF(JT$19&gt;='様式３（療養者名簿）（⑤の場合）'!$BJ75,IF(JT$19&lt;='様式３（療養者名簿）（⑤の場合）'!$BK75,1,0),0),0)</f>
        <v>0</v>
      </c>
      <c r="JU70" s="365">
        <f>IF(JU$19-'様式３（療養者名簿）（⑤の場合）'!$BJ75+1&lt;=15,IF(JU$19&gt;='様式３（療養者名簿）（⑤の場合）'!$BJ75,IF(JU$19&lt;='様式３（療養者名簿）（⑤の場合）'!$BK75,1,0),0),0)</f>
        <v>0</v>
      </c>
      <c r="JV70" s="365">
        <f>IF(JV$19-'様式３（療養者名簿）（⑤の場合）'!$BJ75+1&lt;=15,IF(JV$19&gt;='様式３（療養者名簿）（⑤の場合）'!$BJ75,IF(JV$19&lt;='様式３（療養者名簿）（⑤の場合）'!$BK75,1,0),0),0)</f>
        <v>0</v>
      </c>
      <c r="JW70" s="365">
        <f>IF(JW$19-'様式３（療養者名簿）（⑤の場合）'!$BJ75+1&lt;=15,IF(JW$19&gt;='様式３（療養者名簿）（⑤の場合）'!$BJ75,IF(JW$19&lt;='様式３（療養者名簿）（⑤の場合）'!$BK75,1,0),0),0)</f>
        <v>0</v>
      </c>
      <c r="JX70" s="365">
        <f>IF(JX$19-'様式３（療養者名簿）（⑤の場合）'!$BJ75+1&lt;=15,IF(JX$19&gt;='様式３（療養者名簿）（⑤の場合）'!$BJ75,IF(JX$19&lt;='様式３（療養者名簿）（⑤の場合）'!$BK75,1,0),0),0)</f>
        <v>0</v>
      </c>
      <c r="JY70" s="365">
        <f>IF(JY$19-'様式３（療養者名簿）（⑤の場合）'!$BJ75+1&lt;=15,IF(JY$19&gt;='様式３（療養者名簿）（⑤の場合）'!$BJ75,IF(JY$19&lt;='様式３（療養者名簿）（⑤の場合）'!$BK75,1,0),0),0)</f>
        <v>0</v>
      </c>
      <c r="JZ70" s="365">
        <f>IF(JZ$19-'様式３（療養者名簿）（⑤の場合）'!$BJ75+1&lt;=15,IF(JZ$19&gt;='様式３（療養者名簿）（⑤の場合）'!$BJ75,IF(JZ$19&lt;='様式３（療養者名簿）（⑤の場合）'!$BK75,1,0),0),0)</f>
        <v>0</v>
      </c>
      <c r="KA70" s="365">
        <f>IF(KA$19-'様式３（療養者名簿）（⑤の場合）'!$BJ75+1&lt;=15,IF(KA$19&gt;='様式３（療養者名簿）（⑤の場合）'!$BJ75,IF(KA$19&lt;='様式３（療養者名簿）（⑤の場合）'!$BK75,1,0),0),0)</f>
        <v>0</v>
      </c>
      <c r="KB70" s="365">
        <f>IF(KB$19-'様式３（療養者名簿）（⑤の場合）'!$BJ75+1&lt;=15,IF(KB$19&gt;='様式３（療養者名簿）（⑤の場合）'!$BJ75,IF(KB$19&lt;='様式３（療養者名簿）（⑤の場合）'!$BK75,1,0),0),0)</f>
        <v>0</v>
      </c>
      <c r="KC70" s="365">
        <f>IF(KC$19-'様式３（療養者名簿）（⑤の場合）'!$BJ75+1&lt;=15,IF(KC$19&gt;='様式３（療養者名簿）（⑤の場合）'!$BJ75,IF(KC$19&lt;='様式３（療養者名簿）（⑤の場合）'!$BK75,1,0),0),0)</f>
        <v>0</v>
      </c>
      <c r="KD70" s="365">
        <f>IF(KD$19-'様式３（療養者名簿）（⑤の場合）'!$BJ75+1&lt;=15,IF(KD$19&gt;='様式３（療養者名簿）（⑤の場合）'!$BJ75,IF(KD$19&lt;='様式３（療養者名簿）（⑤の場合）'!$BK75,1,0),0),0)</f>
        <v>0</v>
      </c>
      <c r="KE70" s="365">
        <f>IF(KE$19-'様式３（療養者名簿）（⑤の場合）'!$BJ75+1&lt;=15,IF(KE$19&gt;='様式３（療養者名簿）（⑤の場合）'!$BJ75,IF(KE$19&lt;='様式３（療養者名簿）（⑤の場合）'!$BK75,1,0),0),0)</f>
        <v>0</v>
      </c>
      <c r="KF70" s="365">
        <f>IF(KF$19-'様式３（療養者名簿）（⑤の場合）'!$BJ75+1&lt;=15,IF(KF$19&gt;='様式３（療養者名簿）（⑤の場合）'!$BJ75,IF(KF$19&lt;='様式３（療養者名簿）（⑤の場合）'!$BK75,1,0),0),0)</f>
        <v>0</v>
      </c>
      <c r="KG70" s="365">
        <f>IF(KG$19-'様式３（療養者名簿）（⑤の場合）'!$BJ75+1&lt;=15,IF(KG$19&gt;='様式３（療養者名簿）（⑤の場合）'!$BJ75,IF(KG$19&lt;='様式３（療養者名簿）（⑤の場合）'!$BK75,1,0),0),0)</f>
        <v>0</v>
      </c>
      <c r="KH70" s="365">
        <f>IF(KH$19-'様式３（療養者名簿）（⑤の場合）'!$BJ75+1&lt;=15,IF(KH$19&gt;='様式３（療養者名簿）（⑤の場合）'!$BJ75,IF(KH$19&lt;='様式３（療養者名簿）（⑤の場合）'!$BK75,1,0),0),0)</f>
        <v>0</v>
      </c>
      <c r="KI70" s="365">
        <f>IF(KI$19-'様式３（療養者名簿）（⑤の場合）'!$BJ75+1&lt;=15,IF(KI$19&gt;='様式３（療養者名簿）（⑤の場合）'!$BJ75,IF(KI$19&lt;='様式３（療養者名簿）（⑤の場合）'!$BK75,1,0),0),0)</f>
        <v>0</v>
      </c>
      <c r="KJ70" s="365">
        <f>IF(KJ$19-'様式３（療養者名簿）（⑤の場合）'!$BJ75+1&lt;=15,IF(KJ$19&gt;='様式３（療養者名簿）（⑤の場合）'!$BJ75,IF(KJ$19&lt;='様式３（療養者名簿）（⑤の場合）'!$BK75,1,0),0),0)</f>
        <v>0</v>
      </c>
      <c r="KK70" s="365">
        <f>IF(KK$19-'様式３（療養者名簿）（⑤の場合）'!$BJ75+1&lt;=15,IF(KK$19&gt;='様式３（療養者名簿）（⑤の場合）'!$BJ75,IF(KK$19&lt;='様式３（療養者名簿）（⑤の場合）'!$BK75,1,0),0),0)</f>
        <v>0</v>
      </c>
      <c r="KL70" s="365">
        <f>IF(KL$19-'様式３（療養者名簿）（⑤の場合）'!$BJ75+1&lt;=15,IF(KL$19&gt;='様式３（療養者名簿）（⑤の場合）'!$BJ75,IF(KL$19&lt;='様式３（療養者名簿）（⑤の場合）'!$BK75,1,0),0),0)</f>
        <v>0</v>
      </c>
      <c r="KM70" s="365">
        <f>IF(KM$19-'様式３（療養者名簿）（⑤の場合）'!$BJ75+1&lt;=15,IF(KM$19&gt;='様式３（療養者名簿）（⑤の場合）'!$BJ75,IF(KM$19&lt;='様式３（療養者名簿）（⑤の場合）'!$BK75,1,0),0),0)</f>
        <v>0</v>
      </c>
      <c r="KN70" s="365">
        <f>IF(KN$19-'様式３（療養者名簿）（⑤の場合）'!$BJ75+1&lt;=15,IF(KN$19&gt;='様式３（療養者名簿）（⑤の場合）'!$BJ75,IF(KN$19&lt;='様式３（療養者名簿）（⑤の場合）'!$BK75,1,0),0),0)</f>
        <v>0</v>
      </c>
      <c r="KO70" s="365">
        <f>IF(KO$19-'様式３（療養者名簿）（⑤の場合）'!$BJ75+1&lt;=15,IF(KO$19&gt;='様式３（療養者名簿）（⑤の場合）'!$BJ75,IF(KO$19&lt;='様式３（療養者名簿）（⑤の場合）'!$BK75,1,0),0),0)</f>
        <v>0</v>
      </c>
      <c r="KP70" s="365">
        <f>IF(KP$19-'様式３（療養者名簿）（⑤の場合）'!$BJ75+1&lt;=15,IF(KP$19&gt;='様式３（療養者名簿）（⑤の場合）'!$BJ75,IF(KP$19&lt;='様式３（療養者名簿）（⑤の場合）'!$BK75,1,0),0),0)</f>
        <v>0</v>
      </c>
      <c r="KQ70" s="365">
        <f>IF(KQ$19-'様式３（療養者名簿）（⑤の場合）'!$BJ75+1&lt;=15,IF(KQ$19&gt;='様式３（療養者名簿）（⑤の場合）'!$BJ75,IF(KQ$19&lt;='様式３（療養者名簿）（⑤の場合）'!$BK75,1,0),0),0)</f>
        <v>0</v>
      </c>
      <c r="KR70" s="365">
        <f>IF(KR$19-'様式３（療養者名簿）（⑤の場合）'!$BJ75+1&lt;=15,IF(KR$19&gt;='様式３（療養者名簿）（⑤の場合）'!$BJ75,IF(KR$19&lt;='様式３（療養者名簿）（⑤の場合）'!$BK75,1,0),0),0)</f>
        <v>0</v>
      </c>
      <c r="KS70" s="365">
        <f>IF(KS$19-'様式３（療養者名簿）（⑤の場合）'!$BJ75+1&lt;=15,IF(KS$19&gt;='様式３（療養者名簿）（⑤の場合）'!$BJ75,IF(KS$19&lt;='様式３（療養者名簿）（⑤の場合）'!$BK75,1,0),0),0)</f>
        <v>0</v>
      </c>
      <c r="KT70" s="365">
        <f>IF(KT$19-'様式３（療養者名簿）（⑤の場合）'!$BJ75+1&lt;=15,IF(KT$19&gt;='様式３（療養者名簿）（⑤の場合）'!$BJ75,IF(KT$19&lt;='様式３（療養者名簿）（⑤の場合）'!$BK75,1,0),0),0)</f>
        <v>0</v>
      </c>
      <c r="KU70" s="365">
        <f>IF(KU$19-'様式３（療養者名簿）（⑤の場合）'!$BJ75+1&lt;=15,IF(KU$19&gt;='様式３（療養者名簿）（⑤の場合）'!$BJ75,IF(KU$19&lt;='様式３（療養者名簿）（⑤の場合）'!$BK75,1,0),0),0)</f>
        <v>0</v>
      </c>
      <c r="KV70" s="365">
        <f>IF(KV$19-'様式３（療養者名簿）（⑤の場合）'!$BJ75+1&lt;=15,IF(KV$19&gt;='様式３（療養者名簿）（⑤の場合）'!$BJ75,IF(KV$19&lt;='様式３（療養者名簿）（⑤の場合）'!$BK75,1,0),0),0)</f>
        <v>0</v>
      </c>
      <c r="KW70" s="365">
        <f>IF(KW$19-'様式３（療養者名簿）（⑤の場合）'!$BJ75+1&lt;=15,IF(KW$19&gt;='様式３（療養者名簿）（⑤の場合）'!$BJ75,IF(KW$19&lt;='様式３（療養者名簿）（⑤の場合）'!$BK75,1,0),0),0)</f>
        <v>0</v>
      </c>
      <c r="KX70" s="365">
        <f>IF(KX$19-'様式３（療養者名簿）（⑤の場合）'!$BJ75+1&lt;=15,IF(KX$19&gt;='様式３（療養者名簿）（⑤の場合）'!$BJ75,IF(KX$19&lt;='様式３（療養者名簿）（⑤の場合）'!$BK75,1,0),0),0)</f>
        <v>0</v>
      </c>
      <c r="KY70" s="365">
        <f>IF(KY$19-'様式３（療養者名簿）（⑤の場合）'!$BJ75+1&lt;=15,IF(KY$19&gt;='様式３（療養者名簿）（⑤の場合）'!$BJ75,IF(KY$19&lt;='様式３（療養者名簿）（⑤の場合）'!$BK75,1,0),0),0)</f>
        <v>0</v>
      </c>
      <c r="KZ70" s="365">
        <f>IF(KZ$19-'様式３（療養者名簿）（⑤の場合）'!$BJ75+1&lt;=15,IF(KZ$19&gt;='様式３（療養者名簿）（⑤の場合）'!$BJ75,IF(KZ$19&lt;='様式３（療養者名簿）（⑤の場合）'!$BK75,1,0),0),0)</f>
        <v>0</v>
      </c>
      <c r="LA70" s="365">
        <f>IF(LA$19-'様式３（療養者名簿）（⑤の場合）'!$BJ75+1&lt;=15,IF(LA$19&gt;='様式３（療養者名簿）（⑤の場合）'!$BJ75,IF(LA$19&lt;='様式３（療養者名簿）（⑤の場合）'!$BK75,1,0),0),0)</f>
        <v>0</v>
      </c>
      <c r="LB70" s="365">
        <f>IF(LB$19-'様式３（療養者名簿）（⑤の場合）'!$BJ75+1&lt;=15,IF(LB$19&gt;='様式３（療養者名簿）（⑤の場合）'!$BJ75,IF(LB$19&lt;='様式３（療養者名簿）（⑤の場合）'!$BK75,1,0),0),0)</f>
        <v>0</v>
      </c>
      <c r="LC70" s="365">
        <f>IF(LC$19-'様式３（療養者名簿）（⑤の場合）'!$BJ75+1&lt;=15,IF(LC$19&gt;='様式３（療養者名簿）（⑤の場合）'!$BJ75,IF(LC$19&lt;='様式３（療養者名簿）（⑤の場合）'!$BK75,1,0),0),0)</f>
        <v>0</v>
      </c>
      <c r="LD70" s="365">
        <f>IF(LD$19-'様式３（療養者名簿）（⑤の場合）'!$BJ75+1&lt;=15,IF(LD$19&gt;='様式３（療養者名簿）（⑤の場合）'!$BJ75,IF(LD$19&lt;='様式３（療養者名簿）（⑤の場合）'!$BK75,1,0),0),0)</f>
        <v>0</v>
      </c>
      <c r="LE70" s="365">
        <f>IF(LE$19-'様式３（療養者名簿）（⑤の場合）'!$BJ75+1&lt;=15,IF(LE$19&gt;='様式３（療養者名簿）（⑤の場合）'!$BJ75,IF(LE$19&lt;='様式３（療養者名簿）（⑤の場合）'!$BK75,1,0),0),0)</f>
        <v>0</v>
      </c>
      <c r="LF70" s="365">
        <f>IF(LF$19-'様式３（療養者名簿）（⑤の場合）'!$BJ75+1&lt;=15,IF(LF$19&gt;='様式３（療養者名簿）（⑤の場合）'!$BJ75,IF(LF$19&lt;='様式３（療養者名簿）（⑤の場合）'!$BK75,1,0),0),0)</f>
        <v>0</v>
      </c>
      <c r="LG70" s="365">
        <f>IF(LG$19-'様式３（療養者名簿）（⑤の場合）'!$BJ75+1&lt;=15,IF(LG$19&gt;='様式３（療養者名簿）（⑤の場合）'!$BJ75,IF(LG$19&lt;='様式３（療養者名簿）（⑤の場合）'!$BK75,1,0),0),0)</f>
        <v>0</v>
      </c>
      <c r="LH70" s="365">
        <f>IF(LH$19-'様式３（療養者名簿）（⑤の場合）'!$BJ75+1&lt;=15,IF(LH$19&gt;='様式３（療養者名簿）（⑤の場合）'!$BJ75,IF(LH$19&lt;='様式３（療養者名簿）（⑤の場合）'!$BK75,1,0),0),0)</f>
        <v>0</v>
      </c>
      <c r="LI70" s="365">
        <f>IF(LI$19-'様式３（療養者名簿）（⑤の場合）'!$BJ75+1&lt;=15,IF(LI$19&gt;='様式３（療養者名簿）（⑤の場合）'!$BJ75,IF(LI$19&lt;='様式３（療養者名簿）（⑤の場合）'!$BK75,1,0),0),0)</f>
        <v>0</v>
      </c>
      <c r="LJ70" s="365">
        <f>IF(LJ$19-'様式３（療養者名簿）（⑤の場合）'!$BJ75+1&lt;=15,IF(LJ$19&gt;='様式３（療養者名簿）（⑤の場合）'!$BJ75,IF(LJ$19&lt;='様式３（療養者名簿）（⑤の場合）'!$BK75,1,0),0),0)</f>
        <v>0</v>
      </c>
      <c r="LK70" s="365">
        <f>IF(LK$19-'様式３（療養者名簿）（⑤の場合）'!$BJ75+1&lt;=15,IF(LK$19&gt;='様式３（療養者名簿）（⑤の場合）'!$BJ75,IF(LK$19&lt;='様式３（療養者名簿）（⑤の場合）'!$BK75,1,0),0),0)</f>
        <v>0</v>
      </c>
      <c r="LL70" s="365">
        <f>IF(LL$19-'様式３（療養者名簿）（⑤の場合）'!$BJ75+1&lt;=15,IF(LL$19&gt;='様式３（療養者名簿）（⑤の場合）'!$BJ75,IF(LL$19&lt;='様式３（療養者名簿）（⑤の場合）'!$BK75,1,0),0),0)</f>
        <v>0</v>
      </c>
      <c r="LM70" s="365">
        <f>IF(LM$19-'様式３（療養者名簿）（⑤の場合）'!$BJ75+1&lt;=15,IF(LM$19&gt;='様式３（療養者名簿）（⑤の場合）'!$BJ75,IF(LM$19&lt;='様式３（療養者名簿）（⑤の場合）'!$BK75,1,0),0),0)</f>
        <v>0</v>
      </c>
      <c r="LN70" s="365">
        <f>IF(LN$19-'様式３（療養者名簿）（⑤の場合）'!$BJ75+1&lt;=15,IF(LN$19&gt;='様式３（療養者名簿）（⑤の場合）'!$BJ75,IF(LN$19&lt;='様式３（療養者名簿）（⑤の場合）'!$BK75,1,0),0),0)</f>
        <v>0</v>
      </c>
      <c r="LO70" s="365">
        <f>IF(LO$19-'様式３（療養者名簿）（⑤の場合）'!$BJ75+1&lt;=15,IF(LO$19&gt;='様式３（療養者名簿）（⑤の場合）'!$BJ75,IF(LO$19&lt;='様式３（療養者名簿）（⑤の場合）'!$BK75,1,0),0),0)</f>
        <v>0</v>
      </c>
      <c r="LP70" s="365">
        <f>IF(LP$19-'様式３（療養者名簿）（⑤の場合）'!$BJ75+1&lt;=15,IF(LP$19&gt;='様式３（療養者名簿）（⑤の場合）'!$BJ75,IF(LP$19&lt;='様式３（療養者名簿）（⑤の場合）'!$BK75,1,0),0),0)</f>
        <v>0</v>
      </c>
      <c r="LQ70" s="365">
        <f>IF(LQ$19-'様式３（療養者名簿）（⑤の場合）'!$BJ75+1&lt;=15,IF(LQ$19&gt;='様式３（療養者名簿）（⑤の場合）'!$BJ75,IF(LQ$19&lt;='様式３（療養者名簿）（⑤の場合）'!$BK75,1,0),0),0)</f>
        <v>0</v>
      </c>
      <c r="LR70" s="365">
        <f>IF(LR$19-'様式３（療養者名簿）（⑤の場合）'!$BJ75+1&lt;=15,IF(LR$19&gt;='様式３（療養者名簿）（⑤の場合）'!$BJ75,IF(LR$19&lt;='様式３（療養者名簿）（⑤の場合）'!$BK75,1,0),0),0)</f>
        <v>0</v>
      </c>
      <c r="LS70" s="365">
        <f>IF(LS$19-'様式３（療養者名簿）（⑤の場合）'!$BJ75+1&lt;=15,IF(LS$19&gt;='様式３（療養者名簿）（⑤の場合）'!$BJ75,IF(LS$19&lt;='様式３（療養者名簿）（⑤の場合）'!$BK75,1,0),0),0)</f>
        <v>0</v>
      </c>
      <c r="LT70" s="365">
        <f>IF(LT$19-'様式３（療養者名簿）（⑤の場合）'!$BJ75+1&lt;=15,IF(LT$19&gt;='様式３（療養者名簿）（⑤の場合）'!$BJ75,IF(LT$19&lt;='様式３（療養者名簿）（⑤の場合）'!$BK75,1,0),0),0)</f>
        <v>0</v>
      </c>
      <c r="LU70" s="365">
        <f>IF(LU$19-'様式３（療養者名簿）（⑤の場合）'!$BJ75+1&lt;=15,IF(LU$19&gt;='様式３（療養者名簿）（⑤の場合）'!$BJ75,IF(LU$19&lt;='様式３（療養者名簿）（⑤の場合）'!$BK75,1,0),0),0)</f>
        <v>0</v>
      </c>
      <c r="LV70" s="365">
        <f>IF(LV$19-'様式３（療養者名簿）（⑤の場合）'!$BJ75+1&lt;=15,IF(LV$19&gt;='様式３（療養者名簿）（⑤の場合）'!$BJ75,IF(LV$19&lt;='様式３（療養者名簿）（⑤の場合）'!$BK75,1,0),0),0)</f>
        <v>0</v>
      </c>
      <c r="LW70" s="365">
        <f>IF(LW$19-'様式３（療養者名簿）（⑤の場合）'!$BJ75+1&lt;=15,IF(LW$19&gt;='様式３（療養者名簿）（⑤の場合）'!$BJ75,IF(LW$19&lt;='様式３（療養者名簿）（⑤の場合）'!$BK75,1,0),0),0)</f>
        <v>0</v>
      </c>
      <c r="LX70" s="365">
        <f>IF(LX$19-'様式３（療養者名簿）（⑤の場合）'!$BJ75+1&lt;=15,IF(LX$19&gt;='様式３（療養者名簿）（⑤の場合）'!$BJ75,IF(LX$19&lt;='様式３（療養者名簿）（⑤の場合）'!$BK75,1,0),0),0)</f>
        <v>0</v>
      </c>
      <c r="LY70" s="365">
        <f>IF(LY$19-'様式３（療養者名簿）（⑤の場合）'!$BJ75+1&lt;=15,IF(LY$19&gt;='様式３（療養者名簿）（⑤の場合）'!$BJ75,IF(LY$19&lt;='様式３（療養者名簿）（⑤の場合）'!$BK75,1,0),0),0)</f>
        <v>0</v>
      </c>
      <c r="LZ70" s="365">
        <f>IF(LZ$19-'様式３（療養者名簿）（⑤の場合）'!$BJ75+1&lt;=15,IF(LZ$19&gt;='様式３（療養者名簿）（⑤の場合）'!$BJ75,IF(LZ$19&lt;='様式３（療養者名簿）（⑤の場合）'!$BK75,1,0),0),0)</f>
        <v>0</v>
      </c>
      <c r="MA70" s="365">
        <f>IF(MA$19-'様式３（療養者名簿）（⑤の場合）'!$BJ75+1&lt;=15,IF(MA$19&gt;='様式３（療養者名簿）（⑤の場合）'!$BJ75,IF(MA$19&lt;='様式３（療養者名簿）（⑤の場合）'!$BK75,1,0),0),0)</f>
        <v>0</v>
      </c>
      <c r="MB70" s="365">
        <f>IF(MB$19-'様式３（療養者名簿）（⑤の場合）'!$BJ75+1&lt;=15,IF(MB$19&gt;='様式３（療養者名簿）（⑤の場合）'!$BJ75,IF(MB$19&lt;='様式３（療養者名簿）（⑤の場合）'!$BK75,1,0),0),0)</f>
        <v>0</v>
      </c>
      <c r="MC70" s="365">
        <f>IF(MC$19-'様式３（療養者名簿）（⑤の場合）'!$BJ75+1&lt;=15,IF(MC$19&gt;='様式３（療養者名簿）（⑤の場合）'!$BJ75,IF(MC$19&lt;='様式３（療養者名簿）（⑤の場合）'!$BK75,1,0),0),0)</f>
        <v>0</v>
      </c>
      <c r="MD70" s="365">
        <f>IF(MD$19-'様式３（療養者名簿）（⑤の場合）'!$BJ75+1&lt;=15,IF(MD$19&gt;='様式３（療養者名簿）（⑤の場合）'!$BJ75,IF(MD$19&lt;='様式３（療養者名簿）（⑤の場合）'!$BK75,1,0),0),0)</f>
        <v>0</v>
      </c>
      <c r="ME70" s="365">
        <f>IF(ME$19-'様式３（療養者名簿）（⑤の場合）'!$BJ75+1&lt;=15,IF(ME$19&gt;='様式３（療養者名簿）（⑤の場合）'!$BJ75,IF(ME$19&lt;='様式３（療養者名簿）（⑤の場合）'!$BK75,1,0),0),0)</f>
        <v>0</v>
      </c>
      <c r="MF70" s="365">
        <f>IF(MF$19-'様式３（療養者名簿）（⑤の場合）'!$BJ75+1&lt;=15,IF(MF$19&gt;='様式３（療養者名簿）（⑤の場合）'!$BJ75,IF(MF$19&lt;='様式３（療養者名簿）（⑤の場合）'!$BK75,1,0),0),0)</f>
        <v>0</v>
      </c>
      <c r="MG70" s="365">
        <f>IF(MG$19-'様式３（療養者名簿）（⑤の場合）'!$BJ75+1&lt;=15,IF(MG$19&gt;='様式３（療養者名簿）（⑤の場合）'!$BJ75,IF(MG$19&lt;='様式３（療養者名簿）（⑤の場合）'!$BK75,1,0),0),0)</f>
        <v>0</v>
      </c>
      <c r="MH70" s="365">
        <f>IF(MH$19-'様式３（療養者名簿）（⑤の場合）'!$BJ75+1&lt;=15,IF(MH$19&gt;='様式３（療養者名簿）（⑤の場合）'!$BJ75,IF(MH$19&lt;='様式３（療養者名簿）（⑤の場合）'!$BK75,1,0),0),0)</f>
        <v>0</v>
      </c>
      <c r="MI70" s="365">
        <f>IF(MI$19-'様式３（療養者名簿）（⑤の場合）'!$BJ75+1&lt;=15,IF(MI$19&gt;='様式３（療養者名簿）（⑤の場合）'!$BJ75,IF(MI$19&lt;='様式３（療養者名簿）（⑤の場合）'!$BK75,1,0),0),0)</f>
        <v>0</v>
      </c>
      <c r="MJ70" s="365">
        <f>IF(MJ$19-'様式３（療養者名簿）（⑤の場合）'!$BJ75+1&lt;=15,IF(MJ$19&gt;='様式３（療養者名簿）（⑤の場合）'!$BJ75,IF(MJ$19&lt;='様式３（療養者名簿）（⑤の場合）'!$BK75,1,0),0),0)</f>
        <v>0</v>
      </c>
      <c r="MK70" s="365">
        <f>IF(MK$19-'様式３（療養者名簿）（⑤の場合）'!$BJ75+1&lt;=15,IF(MK$19&gt;='様式３（療養者名簿）（⑤の場合）'!$BJ75,IF(MK$19&lt;='様式３（療養者名簿）（⑤の場合）'!$BK75,1,0),0),0)</f>
        <v>0</v>
      </c>
      <c r="ML70" s="365">
        <f>IF(ML$19-'様式３（療養者名簿）（⑤の場合）'!$BJ75+1&lt;=15,IF(ML$19&gt;='様式３（療養者名簿）（⑤の場合）'!$BJ75,IF(ML$19&lt;='様式３（療養者名簿）（⑤の場合）'!$BK75,1,0),0),0)</f>
        <v>0</v>
      </c>
      <c r="MM70" s="365">
        <f>IF(MM$19-'様式３（療養者名簿）（⑤の場合）'!$BJ75+1&lt;=15,IF(MM$19&gt;='様式３（療養者名簿）（⑤の場合）'!$BJ75,IF(MM$19&lt;='様式３（療養者名簿）（⑤の場合）'!$BK75,1,0),0),0)</f>
        <v>0</v>
      </c>
      <c r="MN70" s="365">
        <f>IF(MN$19-'様式３（療養者名簿）（⑤の場合）'!$BJ75+1&lt;=15,IF(MN$19&gt;='様式３（療養者名簿）（⑤の場合）'!$BJ75,IF(MN$19&lt;='様式３（療養者名簿）（⑤の場合）'!$BK75,1,0),0),0)</f>
        <v>0</v>
      </c>
      <c r="MO70" s="365">
        <f>IF(MO$19-'様式３（療養者名簿）（⑤の場合）'!$BJ75+1&lt;=15,IF(MO$19&gt;='様式３（療養者名簿）（⑤の場合）'!$BJ75,IF(MO$19&lt;='様式３（療養者名簿）（⑤の場合）'!$BK75,1,0),0),0)</f>
        <v>0</v>
      </c>
      <c r="MP70" s="365">
        <f>IF(MP$19-'様式３（療養者名簿）（⑤の場合）'!$BJ75+1&lt;=15,IF(MP$19&gt;='様式３（療養者名簿）（⑤の場合）'!$BJ75,IF(MP$19&lt;='様式３（療養者名簿）（⑤の場合）'!$BK75,1,0),0),0)</f>
        <v>0</v>
      </c>
      <c r="MQ70" s="365">
        <f>IF(MQ$19-'様式３（療養者名簿）（⑤の場合）'!$BJ75+1&lt;=15,IF(MQ$19&gt;='様式３（療養者名簿）（⑤の場合）'!$BJ75,IF(MQ$19&lt;='様式３（療養者名簿）（⑤の場合）'!$BK75,1,0),0),0)</f>
        <v>0</v>
      </c>
      <c r="MR70" s="365">
        <f>IF(MR$19-'様式３（療養者名簿）（⑤の場合）'!$BJ75+1&lt;=15,IF(MR$19&gt;='様式３（療養者名簿）（⑤の場合）'!$BJ75,IF(MR$19&lt;='様式３（療養者名簿）（⑤の場合）'!$BK75,1,0),0),0)</f>
        <v>0</v>
      </c>
      <c r="MS70" s="365">
        <f>IF(MS$19-'様式３（療養者名簿）（⑤の場合）'!$BJ75+1&lt;=15,IF(MS$19&gt;='様式３（療養者名簿）（⑤の場合）'!$BJ75,IF(MS$19&lt;='様式３（療養者名簿）（⑤の場合）'!$BK75,1,0),0),0)</f>
        <v>0</v>
      </c>
      <c r="MT70" s="365">
        <f>IF(MT$19-'様式３（療養者名簿）（⑤の場合）'!$BJ75+1&lt;=15,IF(MT$19&gt;='様式３（療養者名簿）（⑤の場合）'!$BJ75,IF(MT$19&lt;='様式３（療養者名簿）（⑤の場合）'!$BK75,1,0),0),0)</f>
        <v>0</v>
      </c>
      <c r="MU70" s="365">
        <f>IF(MU$19-'様式３（療養者名簿）（⑤の場合）'!$BJ75+1&lt;=15,IF(MU$19&gt;='様式３（療養者名簿）（⑤の場合）'!$BJ75,IF(MU$19&lt;='様式３（療養者名簿）（⑤の場合）'!$BK75,1,0),0),0)</f>
        <v>0</v>
      </c>
      <c r="MV70" s="365">
        <f>IF(MV$19-'様式３（療養者名簿）（⑤の場合）'!$BJ75+1&lt;=15,IF(MV$19&gt;='様式３（療養者名簿）（⑤の場合）'!$BJ75,IF(MV$19&lt;='様式３（療養者名簿）（⑤の場合）'!$BK75,1,0),0),0)</f>
        <v>0</v>
      </c>
      <c r="MW70" s="365">
        <f>IF(MW$19-'様式３（療養者名簿）（⑤の場合）'!$BJ75+1&lt;=15,IF(MW$19&gt;='様式３（療養者名簿）（⑤の場合）'!$BJ75,IF(MW$19&lt;='様式３（療養者名簿）（⑤の場合）'!$BK75,1,0),0),0)</f>
        <v>0</v>
      </c>
      <c r="MX70" s="365">
        <f>IF(MX$19-'様式３（療養者名簿）（⑤の場合）'!$BJ75+1&lt;=15,IF(MX$19&gt;='様式３（療養者名簿）（⑤の場合）'!$BJ75,IF(MX$19&lt;='様式３（療養者名簿）（⑤の場合）'!$BK75,1,0),0),0)</f>
        <v>0</v>
      </c>
      <c r="MY70" s="365">
        <f>IF(MY$19-'様式３（療養者名簿）（⑤の場合）'!$BJ75+1&lt;=15,IF(MY$19&gt;='様式３（療養者名簿）（⑤の場合）'!$BJ75,IF(MY$19&lt;='様式３（療養者名簿）（⑤の場合）'!$BK75,1,0),0),0)</f>
        <v>0</v>
      </c>
      <c r="MZ70" s="365">
        <f>IF(MZ$19-'様式３（療養者名簿）（⑤の場合）'!$BJ75+1&lt;=15,IF(MZ$19&gt;='様式３（療養者名簿）（⑤の場合）'!$BJ75,IF(MZ$19&lt;='様式３（療養者名簿）（⑤の場合）'!$BK75,1,0),0),0)</f>
        <v>0</v>
      </c>
      <c r="NA70" s="365">
        <f>IF(NA$19-'様式３（療養者名簿）（⑤の場合）'!$BJ75+1&lt;=15,IF(NA$19&gt;='様式３（療養者名簿）（⑤の場合）'!$BJ75,IF(NA$19&lt;='様式３（療養者名簿）（⑤の場合）'!$BK75,1,0),0),0)</f>
        <v>0</v>
      </c>
      <c r="NB70" s="365">
        <f>IF(NB$19-'様式３（療養者名簿）（⑤の場合）'!$BJ75+1&lt;=15,IF(NB$19&gt;='様式３（療養者名簿）（⑤の場合）'!$BJ75,IF(NB$19&lt;='様式３（療養者名簿）（⑤の場合）'!$BK75,1,0),0),0)</f>
        <v>0</v>
      </c>
      <c r="NC70" s="248">
        <f>IF(NC$19-'様式３（療養者名簿）（⑤の場合）'!$BJ75+1&lt;=15,IF(NC$19&gt;='様式３（療養者名簿）（⑤の場合）'!$BJ75,IF(NC$19&lt;='様式３（療養者名簿）（⑤の場合）'!$BK75,1,0),0),0)</f>
        <v>0</v>
      </c>
      <c r="ND70" s="248">
        <f>IF(ND$19-'様式３（療養者名簿）（⑤の場合）'!$BJ75+1&lt;=15,IF(ND$19&gt;='様式３（療養者名簿）（⑤の場合）'!$BJ75,IF(ND$19&lt;='様式３（療養者名簿）（⑤の場合）'!$BK75,1,0),0),0)</f>
        <v>0</v>
      </c>
      <c r="NE70" s="248">
        <f>IF(NE$19-'様式３（療養者名簿）（⑤の場合）'!$BJ75+1&lt;=15,IF(NE$19&gt;='様式３（療養者名簿）（⑤の場合）'!$BJ75,IF(NE$19&lt;='様式３（療養者名簿）（⑤の場合）'!$BK75,1,0),0),0)</f>
        <v>0</v>
      </c>
      <c r="NF70" s="248">
        <f>IF(NF$19-'様式３（療養者名簿）（⑤の場合）'!$BJ75+1&lt;=15,IF(NF$19&gt;='様式３（療養者名簿）（⑤の場合）'!$BJ75,IF(NF$19&lt;='様式３（療養者名簿）（⑤の場合）'!$BK75,1,0),0),0)</f>
        <v>0</v>
      </c>
      <c r="NG70" s="248">
        <f>IF(NG$19-'様式３（療養者名簿）（⑤の場合）'!$BJ75+1&lt;=15,IF(NG$19&gt;='様式３（療養者名簿）（⑤の場合）'!$BJ75,IF(NG$19&lt;='様式３（療養者名簿）（⑤の場合）'!$BK75,1,0),0),0)</f>
        <v>0</v>
      </c>
      <c r="NH70" s="248">
        <f>IF(NH$19-'様式３（療養者名簿）（⑤の場合）'!$BJ75+1&lt;=15,IF(NH$19&gt;='様式３（療養者名簿）（⑤の場合）'!$BJ75,IF(NH$19&lt;='様式３（療養者名簿）（⑤の場合）'!$BK75,1,0),0),0)</f>
        <v>0</v>
      </c>
      <c r="NI70" s="248">
        <f>IF(NI$19-'様式３（療養者名簿）（⑤の場合）'!$BJ75+1&lt;=15,IF(NI$19&gt;='様式３（療養者名簿）（⑤の場合）'!$BJ75,IF(NI$19&lt;='様式３（療養者名簿）（⑤の場合）'!$BK75,1,0),0),0)</f>
        <v>0</v>
      </c>
      <c r="NJ70" s="248">
        <f>IF(NJ$19-'様式３（療養者名簿）（⑤の場合）'!$BJ75+1&lt;=15,IF(NJ$19&gt;='様式３（療養者名簿）（⑤の場合）'!$BJ75,IF(NJ$19&lt;='様式３（療養者名簿）（⑤の場合）'!$BK75,1,0),0),0)</f>
        <v>0</v>
      </c>
      <c r="NK70" s="248">
        <f>IF(NK$19-'様式３（療養者名簿）（⑤の場合）'!$BJ75+1&lt;=15,IF(NK$19&gt;='様式３（療養者名簿）（⑤の場合）'!$BJ75,IF(NK$19&lt;='様式３（療養者名簿）（⑤の場合）'!$BK75,1,0),0),0)</f>
        <v>0</v>
      </c>
      <c r="NL70" s="248">
        <f>IF(NL$19-'様式３（療養者名簿）（⑤の場合）'!$BJ75+1&lt;=15,IF(NL$19&gt;='様式３（療養者名簿）（⑤の場合）'!$BJ75,IF(NL$19&lt;='様式３（療養者名簿）（⑤の場合）'!$BK75,1,0),0),0)</f>
        <v>0</v>
      </c>
      <c r="NM70" s="248">
        <f>IF(NM$19-'様式３（療養者名簿）（⑤の場合）'!$BJ75+1&lt;=15,IF(NM$19&gt;='様式３（療養者名簿）（⑤の場合）'!$BJ75,IF(NM$19&lt;='様式３（療養者名簿）（⑤の場合）'!$BK75,1,0),0),0)</f>
        <v>0</v>
      </c>
      <c r="NN70" s="248">
        <f>IF(NN$19-'様式３（療養者名簿）（⑤の場合）'!$BJ75+1&lt;=15,IF(NN$19&gt;='様式３（療養者名簿）（⑤の場合）'!$BJ75,IF(NN$19&lt;='様式３（療養者名簿）（⑤の場合）'!$BK75,1,0),0),0)</f>
        <v>0</v>
      </c>
      <c r="NO70" s="248">
        <f>IF(NO$19-'様式３（療養者名簿）（⑤の場合）'!$BJ75+1&lt;=15,IF(NO$19&gt;='様式３（療養者名簿）（⑤の場合）'!$BJ75,IF(NO$19&lt;='様式３（療養者名簿）（⑤の場合）'!$BK75,1,0),0),0)</f>
        <v>0</v>
      </c>
      <c r="NP70" s="248">
        <f>IF(NP$19-'様式３（療養者名簿）（⑤の場合）'!$BJ75+1&lt;=15,IF(NP$19&gt;='様式３（療養者名簿）（⑤の場合）'!$BJ75,IF(NP$19&lt;='様式３（療養者名簿）（⑤の場合）'!$BK75,1,0),0),0)</f>
        <v>0</v>
      </c>
      <c r="NQ70" s="248">
        <f>IF(NQ$19-'様式３（療養者名簿）（⑤の場合）'!$BJ75+1&lt;=15,IF(NQ$19&gt;='様式３（療養者名簿）（⑤の場合）'!$BJ75,IF(NQ$19&lt;='様式３（療養者名簿）（⑤の場合）'!$BK75,1,0),0),0)</f>
        <v>0</v>
      </c>
      <c r="NR70" s="248">
        <f>IF(NR$19-'様式３（療養者名簿）（⑤の場合）'!$BJ75+1&lt;=15,IF(NR$19&gt;='様式３（療養者名簿）（⑤の場合）'!$BJ75,IF(NR$19&lt;='様式３（療養者名簿）（⑤の場合）'!$BK75,1,0),0),0)</f>
        <v>0</v>
      </c>
      <c r="NS70" s="248">
        <f>IF(NS$19-'様式３（療養者名簿）（⑤の場合）'!$BJ75+1&lt;=15,IF(NS$19&gt;='様式３（療養者名簿）（⑤の場合）'!$BJ75,IF(NS$19&lt;='様式３（療養者名簿）（⑤の場合）'!$BK75,1,0),0),0)</f>
        <v>0</v>
      </c>
      <c r="NT70" s="248">
        <f>IF(NT$19-'様式３（療養者名簿）（⑤の場合）'!$BJ75+1&lt;=15,IF(NT$19&gt;='様式３（療養者名簿）（⑤の場合）'!$BJ75,IF(NT$19&lt;='様式３（療養者名簿）（⑤の場合）'!$BK75,1,0),0),0)</f>
        <v>0</v>
      </c>
      <c r="NU70" s="248">
        <f>IF(NU$19-'様式３（療養者名簿）（⑤の場合）'!$BJ75+1&lt;=15,IF(NU$19&gt;='様式３（療養者名簿）（⑤の場合）'!$BJ75,IF(NU$19&lt;='様式３（療養者名簿）（⑤の場合）'!$BK75,1,0),0),0)</f>
        <v>0</v>
      </c>
      <c r="NV70" s="248">
        <f>IF(NV$19-'様式３（療養者名簿）（⑤の場合）'!$BJ75+1&lt;=15,IF(NV$19&gt;='様式３（療養者名簿）（⑤の場合）'!$BJ75,IF(NV$19&lt;='様式３（療養者名簿）（⑤の場合）'!$BK75,1,0),0),0)</f>
        <v>0</v>
      </c>
      <c r="NW70" s="248">
        <f>IF(NW$19-'様式３（療養者名簿）（⑤の場合）'!$BJ75+1&lt;=15,IF(NW$19&gt;='様式３（療養者名簿）（⑤の場合）'!$BJ75,IF(NW$19&lt;='様式３（療養者名簿）（⑤の場合）'!$BK75,1,0),0),0)</f>
        <v>0</v>
      </c>
      <c r="NX70" s="248">
        <f>IF(NX$19-'様式３（療養者名簿）（⑤の場合）'!$BJ75+1&lt;=15,IF(NX$19&gt;='様式３（療養者名簿）（⑤の場合）'!$BJ75,IF(NX$19&lt;='様式３（療養者名簿）（⑤の場合）'!$BK75,1,0),0),0)</f>
        <v>0</v>
      </c>
      <c r="NY70" s="248">
        <f>IF(NY$19-'様式３（療養者名簿）（⑤の場合）'!$BJ75+1&lt;=15,IF(NY$19&gt;='様式３（療養者名簿）（⑤の場合）'!$BJ75,IF(NY$19&lt;='様式３（療養者名簿）（⑤の場合）'!$BK75,1,0),0),0)</f>
        <v>0</v>
      </c>
      <c r="NZ70" s="248">
        <f>IF(NZ$19-'様式３（療養者名簿）（⑤の場合）'!$BJ75+1&lt;=15,IF(NZ$19&gt;='様式３（療養者名簿）（⑤の場合）'!$BJ75,IF(NZ$19&lt;='様式３（療養者名簿）（⑤の場合）'!$BK75,1,0),0),0)</f>
        <v>0</v>
      </c>
      <c r="OA70" s="248">
        <f>IF(OA$19-'様式３（療養者名簿）（⑤の場合）'!$BJ75+1&lt;=15,IF(OA$19&gt;='様式３（療養者名簿）（⑤の場合）'!$BJ75,IF(OA$19&lt;='様式３（療養者名簿）（⑤の場合）'!$BK75,1,0),0),0)</f>
        <v>0</v>
      </c>
      <c r="OB70" s="248">
        <f>IF(OB$19-'様式３（療養者名簿）（⑤の場合）'!$BJ75+1&lt;=15,IF(OB$19&gt;='様式３（療養者名簿）（⑤の場合）'!$BJ75,IF(OB$19&lt;='様式３（療養者名簿）（⑤の場合）'!$BK75,1,0),0),0)</f>
        <v>0</v>
      </c>
      <c r="OC70" s="248">
        <f>IF(OC$19-'様式３（療養者名簿）（⑤の場合）'!$BJ75+1&lt;=15,IF(OC$19&gt;='様式３（療養者名簿）（⑤の場合）'!$BJ75,IF(OC$19&lt;='様式３（療養者名簿）（⑤の場合）'!$BK75,1,0),0),0)</f>
        <v>0</v>
      </c>
      <c r="OD70" s="248">
        <f>IF(OD$19-'様式３（療養者名簿）（⑤の場合）'!$BJ75+1&lt;=15,IF(OD$19&gt;='様式３（療養者名簿）（⑤の場合）'!$BJ75,IF(OD$19&lt;='様式３（療養者名簿）（⑤の場合）'!$BK75,1,0),0),0)</f>
        <v>0</v>
      </c>
      <c r="OE70" s="248">
        <f>IF(OE$19-'様式３（療養者名簿）（⑤の場合）'!$BJ75+1&lt;=15,IF(OE$19&gt;='様式３（療養者名簿）（⑤の場合）'!$BJ75,IF(OE$19&lt;='様式３（療養者名簿）（⑤の場合）'!$BK75,1,0),0),0)</f>
        <v>0</v>
      </c>
      <c r="OF70" s="248">
        <f>IF(OF$19-'様式３（療養者名簿）（⑤の場合）'!$BJ75+1&lt;=15,IF(OF$19&gt;='様式３（療養者名簿）（⑤の場合）'!$BJ75,IF(OF$19&lt;='様式３（療養者名簿）（⑤の場合）'!$BK75,1,0),0),0)</f>
        <v>0</v>
      </c>
      <c r="OG70" s="248">
        <f>IF(OG$19-'様式３（療養者名簿）（⑤の場合）'!$BJ75+1&lt;=15,IF(OG$19&gt;='様式３（療養者名簿）（⑤の場合）'!$BJ75,IF(OG$19&lt;='様式３（療養者名簿）（⑤の場合）'!$BK75,1,0),0),0)</f>
        <v>0</v>
      </c>
      <c r="OH70" s="248">
        <f>IF(OH$19-'様式３（療養者名簿）（⑤の場合）'!$BJ75+1&lt;=15,IF(OH$19&gt;='様式３（療養者名簿）（⑤の場合）'!$BJ75,IF(OH$19&lt;='様式３（療養者名簿）（⑤の場合）'!$BK75,1,0),0),0)</f>
        <v>0</v>
      </c>
      <c r="OI70" s="248">
        <f>IF(OI$19-'様式３（療養者名簿）（⑤の場合）'!$BJ75+1&lt;=15,IF(OI$19&gt;='様式３（療養者名簿）（⑤の場合）'!$BJ75,IF(OI$19&lt;='様式３（療養者名簿）（⑤の場合）'!$BK75,1,0),0),0)</f>
        <v>0</v>
      </c>
      <c r="OJ70" s="248">
        <f>IF(OJ$19-'様式３（療養者名簿）（⑤の場合）'!$BJ75+1&lt;=15,IF(OJ$19&gt;='様式３（療養者名簿）（⑤の場合）'!$BJ75,IF(OJ$19&lt;='様式３（療養者名簿）（⑤の場合）'!$BK75,1,0),0),0)</f>
        <v>0</v>
      </c>
      <c r="OK70" s="248">
        <f>IF(OK$19-'様式３（療養者名簿）（⑤の場合）'!$BJ75+1&lt;=15,IF(OK$19&gt;='様式３（療養者名簿）（⑤の場合）'!$BJ75,IF(OK$19&lt;='様式３（療養者名簿）（⑤の場合）'!$BK75,1,0),0),0)</f>
        <v>0</v>
      </c>
      <c r="OL70" s="248">
        <f>IF(OL$19-'様式３（療養者名簿）（⑤の場合）'!$BJ75+1&lt;=15,IF(OL$19&gt;='様式３（療養者名簿）（⑤の場合）'!$BJ75,IF(OL$19&lt;='様式３（療養者名簿）（⑤の場合）'!$BK75,1,0),0),0)</f>
        <v>0</v>
      </c>
      <c r="OM70" s="248">
        <f>IF(OM$19-'様式３（療養者名簿）（⑤の場合）'!$BJ75+1&lt;=15,IF(OM$19&gt;='様式３（療養者名簿）（⑤の場合）'!$BJ75,IF(OM$19&lt;='様式３（療養者名簿）（⑤の場合）'!$BK75,1,0),0),0)</f>
        <v>0</v>
      </c>
      <c r="ON70" s="248">
        <f>IF(ON$19-'様式３（療養者名簿）（⑤の場合）'!$BJ75+1&lt;=15,IF(ON$19&gt;='様式３（療養者名簿）（⑤の場合）'!$BJ75,IF(ON$19&lt;='様式３（療養者名簿）（⑤の場合）'!$BK75,1,0),0),0)</f>
        <v>0</v>
      </c>
      <c r="OO70" s="248">
        <f>IF(OO$19-'様式３（療養者名簿）（⑤の場合）'!$BJ75+1&lt;=15,IF(OO$19&gt;='様式３（療養者名簿）（⑤の場合）'!$BJ75,IF(OO$19&lt;='様式３（療養者名簿）（⑤の場合）'!$BK75,1,0),0),0)</f>
        <v>0</v>
      </c>
      <c r="OP70" s="248">
        <f>IF(OP$19-'様式３（療養者名簿）（⑤の場合）'!$BJ75+1&lt;=15,IF(OP$19&gt;='様式３（療養者名簿）（⑤の場合）'!$BJ75,IF(OP$19&lt;='様式３（療養者名簿）（⑤の場合）'!$BK75,1,0),0),0)</f>
        <v>0</v>
      </c>
      <c r="OQ70" s="248">
        <f>IF(OQ$19-'様式３（療養者名簿）（⑤の場合）'!$BJ75+1&lt;=15,IF(OQ$19&gt;='様式３（療養者名簿）（⑤の場合）'!$BJ75,IF(OQ$19&lt;='様式３（療養者名簿）（⑤の場合）'!$BK75,1,0),0),0)</f>
        <v>0</v>
      </c>
      <c r="OR70" s="248">
        <f>IF(OR$19-'様式３（療養者名簿）（⑤の場合）'!$BJ75+1&lt;=15,IF(OR$19&gt;='様式３（療養者名簿）（⑤の場合）'!$BJ75,IF(OR$19&lt;='様式３（療養者名簿）（⑤の場合）'!$BK75,1,0),0),0)</f>
        <v>0</v>
      </c>
      <c r="OS70" s="248">
        <f>IF(OS$19-'様式３（療養者名簿）（⑤の場合）'!$BJ75+1&lt;=15,IF(OS$19&gt;='様式３（療養者名簿）（⑤の場合）'!$BJ75,IF(OS$19&lt;='様式３（療養者名簿）（⑤の場合）'!$BK75,1,0),0),0)</f>
        <v>0</v>
      </c>
      <c r="OT70" s="248">
        <f>IF(OT$19-'様式３（療養者名簿）（⑤の場合）'!$BJ75+1&lt;=15,IF(OT$19&gt;='様式３（療養者名簿）（⑤の場合）'!$BJ75,IF(OT$19&lt;='様式３（療養者名簿）（⑤の場合）'!$BK75,1,0),0),0)</f>
        <v>0</v>
      </c>
      <c r="OU70" s="248">
        <f>IF(OU$19-'様式３（療養者名簿）（⑤の場合）'!$BJ75+1&lt;=15,IF(OU$19&gt;='様式３（療養者名簿）（⑤の場合）'!$BJ75,IF(OU$19&lt;='様式３（療養者名簿）（⑤の場合）'!$BK75,1,0),0),0)</f>
        <v>0</v>
      </c>
      <c r="OV70" s="248">
        <f>IF(OV$19-'様式３（療養者名簿）（⑤の場合）'!$BJ75+1&lt;=15,IF(OV$19&gt;='様式３（療養者名簿）（⑤の場合）'!$BJ75,IF(OV$19&lt;='様式３（療養者名簿）（⑤の場合）'!$BK75,1,0),0),0)</f>
        <v>0</v>
      </c>
      <c r="OW70" s="248">
        <f>IF(OW$19-'様式３（療養者名簿）（⑤の場合）'!$BJ75+1&lt;=15,IF(OW$19&gt;='様式３（療養者名簿）（⑤の場合）'!$BJ75,IF(OW$19&lt;='様式３（療養者名簿）（⑤の場合）'!$BK75,1,0),0),0)</f>
        <v>0</v>
      </c>
      <c r="OX70" s="248">
        <f>IF(OX$19-'様式３（療養者名簿）（⑤の場合）'!$BJ75+1&lt;=15,IF(OX$19&gt;='様式３（療養者名簿）（⑤の場合）'!$BJ75,IF(OX$19&lt;='様式３（療養者名簿）（⑤の場合）'!$BK75,1,0),0),0)</f>
        <v>0</v>
      </c>
      <c r="OY70" s="248">
        <f>IF(OY$19-'様式３（療養者名簿）（⑤の場合）'!$BJ75+1&lt;=15,IF(OY$19&gt;='様式３（療養者名簿）（⑤の場合）'!$BJ75,IF(OY$19&lt;='様式３（療養者名簿）（⑤の場合）'!$BK75,1,0),0),0)</f>
        <v>0</v>
      </c>
      <c r="OZ70" s="248">
        <f>IF(OZ$19-'様式３（療養者名簿）（⑤の場合）'!$BJ75+1&lt;=15,IF(OZ$19&gt;='様式３（療養者名簿）（⑤の場合）'!$BJ75,IF(OZ$19&lt;='様式３（療養者名簿）（⑤の場合）'!$BK75,1,0),0),0)</f>
        <v>0</v>
      </c>
      <c r="PA70" s="248">
        <f>IF(PA$19-'様式３（療養者名簿）（⑤の場合）'!$BJ75+1&lt;=15,IF(PA$19&gt;='様式３（療養者名簿）（⑤の場合）'!$BJ75,IF(PA$19&lt;='様式３（療養者名簿）（⑤の場合）'!$BK75,1,0),0),0)</f>
        <v>0</v>
      </c>
      <c r="PB70" s="248">
        <f>IF(PB$19-'様式３（療養者名簿）（⑤の場合）'!$BJ75+1&lt;=15,IF(PB$19&gt;='様式３（療養者名簿）（⑤の場合）'!$BJ75,IF(PB$19&lt;='様式３（療養者名簿）（⑤の場合）'!$BK75,1,0),0),0)</f>
        <v>0</v>
      </c>
      <c r="PC70" s="248">
        <f>IF(PC$19-'様式３（療養者名簿）（⑤の場合）'!$BJ75+1&lt;=15,IF(PC$19&gt;='様式３（療養者名簿）（⑤の場合）'!$BJ75,IF(PC$19&lt;='様式３（療養者名簿）（⑤の場合）'!$BK75,1,0),0),0)</f>
        <v>0</v>
      </c>
      <c r="PD70" s="248">
        <f>IF(PD$19-'様式３（療養者名簿）（⑤の場合）'!$BJ75+1&lt;=15,IF(PD$19&gt;='様式３（療養者名簿）（⑤の場合）'!$BJ75,IF(PD$19&lt;='様式３（療養者名簿）（⑤の場合）'!$BK75,1,0),0),0)</f>
        <v>0</v>
      </c>
      <c r="PE70" s="248">
        <f>IF(PE$19-'様式３（療養者名簿）（⑤の場合）'!$BJ75+1&lt;=15,IF(PE$19&gt;='様式３（療養者名簿）（⑤の場合）'!$BJ75,IF(PE$19&lt;='様式３（療養者名簿）（⑤の場合）'!$BK75,1,0),0),0)</f>
        <v>0</v>
      </c>
      <c r="PF70" s="248">
        <f>IF(PF$19-'様式３（療養者名簿）（⑤の場合）'!$BJ75+1&lt;=15,IF(PF$19&gt;='様式３（療養者名簿）（⑤の場合）'!$BJ75,IF(PF$19&lt;='様式３（療養者名簿）（⑤の場合）'!$BK75,1,0),0),0)</f>
        <v>0</v>
      </c>
      <c r="PG70" s="248">
        <f>IF(PG$19-'様式３（療養者名簿）（⑤の場合）'!$BJ75+1&lt;=15,IF(PG$19&gt;='様式３（療養者名簿）（⑤の場合）'!$BJ75,IF(PG$19&lt;='様式３（療養者名簿）（⑤の場合）'!$BK75,1,0),0),0)</f>
        <v>0</v>
      </c>
      <c r="PH70" s="248">
        <f>IF(PH$19-'様式３（療養者名簿）（⑤の場合）'!$BJ75+1&lt;=15,IF(PH$19&gt;='様式３（療養者名簿）（⑤の場合）'!$BJ75,IF(PH$19&lt;='様式３（療養者名簿）（⑤の場合）'!$BK75,1,0),0),0)</f>
        <v>0</v>
      </c>
      <c r="PI70" s="248">
        <f>IF(PI$19-'様式３（療養者名簿）（⑤の場合）'!$BJ75+1&lt;=15,IF(PI$19&gt;='様式３（療養者名簿）（⑤の場合）'!$BJ75,IF(PI$19&lt;='様式３（療養者名簿）（⑤の場合）'!$BK75,1,0),0),0)</f>
        <v>0</v>
      </c>
      <c r="PJ70" s="248">
        <f>IF(PJ$19-'様式３（療養者名簿）（⑤の場合）'!$BJ75+1&lt;=15,IF(PJ$19&gt;='様式３（療養者名簿）（⑤の場合）'!$BJ75,IF(PJ$19&lt;='様式３（療養者名簿）（⑤の場合）'!$BK75,1,0),0),0)</f>
        <v>0</v>
      </c>
      <c r="PK70" s="248">
        <f>IF(PK$19-'様式３（療養者名簿）（⑤の場合）'!$BJ75+1&lt;=15,IF(PK$19&gt;='様式３（療養者名簿）（⑤の場合）'!$BJ75,IF(PK$19&lt;='様式３（療養者名簿）（⑤の場合）'!$BK75,1,0),0),0)</f>
        <v>0</v>
      </c>
      <c r="PL70" s="248">
        <f>IF(PL$19-'様式３（療養者名簿）（⑤の場合）'!$BJ75+1&lt;=15,IF(PL$19&gt;='様式３（療養者名簿）（⑤の場合）'!$BJ75,IF(PL$19&lt;='様式３（療養者名簿）（⑤の場合）'!$BK75,1,0),0),0)</f>
        <v>0</v>
      </c>
      <c r="PM70" s="248">
        <f>IF(PM$19-'様式３（療養者名簿）（⑤の場合）'!$BJ75+1&lt;=15,IF(PM$19&gt;='様式３（療養者名簿）（⑤の場合）'!$BJ75,IF(PM$19&lt;='様式３（療養者名簿）（⑤の場合）'!$BK75,1,0),0),0)</f>
        <v>0</v>
      </c>
      <c r="PN70" s="248">
        <f>IF(PN$19-'様式３（療養者名簿）（⑤の場合）'!$BJ75+1&lt;=15,IF(PN$19&gt;='様式３（療養者名簿）（⑤の場合）'!$BJ75,IF(PN$19&lt;='様式３（療養者名簿）（⑤の場合）'!$BK75,1,0),0),0)</f>
        <v>0</v>
      </c>
      <c r="PO70" s="248">
        <f>IF(PO$19-'様式３（療養者名簿）（⑤の場合）'!$BJ75+1&lt;=15,IF(PO$19&gt;='様式３（療養者名簿）（⑤の場合）'!$BJ75,IF(PO$19&lt;='様式３（療養者名簿）（⑤の場合）'!$BK75,1,0),0),0)</f>
        <v>0</v>
      </c>
      <c r="PP70" s="248">
        <f>IF(PP$19-'様式３（療養者名簿）（⑤の場合）'!$BJ75+1&lt;=15,IF(PP$19&gt;='様式３（療養者名簿）（⑤の場合）'!$BJ75,IF(PP$19&lt;='様式３（療養者名簿）（⑤の場合）'!$BK75,1,0),0),0)</f>
        <v>0</v>
      </c>
      <c r="PQ70" s="248">
        <f>IF(PQ$19-'様式３（療養者名簿）（⑤の場合）'!$BJ75+1&lt;=15,IF(PQ$19&gt;='様式３（療養者名簿）（⑤の場合）'!$BJ75,IF(PQ$19&lt;='様式３（療養者名簿）（⑤の場合）'!$BK75,1,0),0),0)</f>
        <v>0</v>
      </c>
      <c r="PR70" s="248">
        <f>IF(PR$19-'様式３（療養者名簿）（⑤の場合）'!$BJ75+1&lt;=15,IF(PR$19&gt;='様式３（療養者名簿）（⑤の場合）'!$BJ75,IF(PR$19&lt;='様式３（療養者名簿）（⑤の場合）'!$BK75,1,0),0),0)</f>
        <v>0</v>
      </c>
      <c r="PS70" s="248">
        <f>IF(PS$19-'様式３（療養者名簿）（⑤の場合）'!$BJ75+1&lt;=15,IF(PS$19&gt;='様式３（療養者名簿）（⑤の場合）'!$BJ75,IF(PS$19&lt;='様式３（療養者名簿）（⑤の場合）'!$BK75,1,0),0),0)</f>
        <v>0</v>
      </c>
      <c r="PT70" s="248">
        <f>IF(PT$19-'様式３（療養者名簿）（⑤の場合）'!$BJ75+1&lt;=15,IF(PT$19&gt;='様式３（療養者名簿）（⑤の場合）'!$BJ75,IF(PT$19&lt;='様式３（療養者名簿）（⑤の場合）'!$BK75,1,0),0),0)</f>
        <v>0</v>
      </c>
      <c r="PU70" s="248">
        <f>IF(PU$19-'様式３（療養者名簿）（⑤の場合）'!$BJ75+1&lt;=15,IF(PU$19&gt;='様式３（療養者名簿）（⑤の場合）'!$BJ75,IF(PU$19&lt;='様式３（療養者名簿）（⑤の場合）'!$BK75,1,0),0),0)</f>
        <v>0</v>
      </c>
      <c r="PV70" s="248">
        <f>IF(PV$19-'様式３（療養者名簿）（⑤の場合）'!$BJ75+1&lt;=15,IF(PV$19&gt;='様式３（療養者名簿）（⑤の場合）'!$BJ75,IF(PV$19&lt;='様式３（療養者名簿）（⑤の場合）'!$BK75,1,0),0),0)</f>
        <v>0</v>
      </c>
      <c r="PW70" s="248">
        <f>IF(PW$19-'様式３（療養者名簿）（⑤の場合）'!$BJ75+1&lt;=15,IF(PW$19&gt;='様式３（療養者名簿）（⑤の場合）'!$BJ75,IF(PW$19&lt;='様式３（療養者名簿）（⑤の場合）'!$BK75,1,0),0),0)</f>
        <v>0</v>
      </c>
      <c r="PX70" s="248">
        <f>IF(PX$19-'様式３（療養者名簿）（⑤の場合）'!$BJ75+1&lt;=15,IF(PX$19&gt;='様式３（療養者名簿）（⑤の場合）'!$BJ75,IF(PX$19&lt;='様式３（療養者名簿）（⑤の場合）'!$BK75,1,0),0),0)</f>
        <v>0</v>
      </c>
      <c r="PY70" s="248">
        <f>IF(PY$19-'様式３（療養者名簿）（⑤の場合）'!$BJ75+1&lt;=15,IF(PY$19&gt;='様式３（療養者名簿）（⑤の場合）'!$BJ75,IF(PY$19&lt;='様式３（療養者名簿）（⑤の場合）'!$BK75,1,0),0),0)</f>
        <v>0</v>
      </c>
      <c r="PZ70" s="248">
        <f>IF(PZ$19-'様式３（療養者名簿）（⑤の場合）'!$BJ75+1&lt;=15,IF(PZ$19&gt;='様式３（療養者名簿）（⑤の場合）'!$BJ75,IF(PZ$19&lt;='様式３（療養者名簿）（⑤の場合）'!$BK75,1,0),0),0)</f>
        <v>0</v>
      </c>
      <c r="QA70" s="248">
        <f>IF(QA$19-'様式３（療養者名簿）（⑤の場合）'!$BJ75+1&lt;=15,IF(QA$19&gt;='様式３（療養者名簿）（⑤の場合）'!$BJ75,IF(QA$19&lt;='様式３（療養者名簿）（⑤の場合）'!$BK75,1,0),0),0)</f>
        <v>0</v>
      </c>
      <c r="QB70" s="248">
        <f>IF(QB$19-'様式３（療養者名簿）（⑤の場合）'!$BJ75+1&lt;=15,IF(QB$19&gt;='様式３（療養者名簿）（⑤の場合）'!$BJ75,IF(QB$19&lt;='様式３（療養者名簿）（⑤の場合）'!$BK75,1,0),0),0)</f>
        <v>0</v>
      </c>
      <c r="QC70" s="248">
        <f>IF(QC$19-'様式３（療養者名簿）（⑤の場合）'!$BJ75+1&lt;=15,IF(QC$19&gt;='様式３（療養者名簿）（⑤の場合）'!$BJ75,IF(QC$19&lt;='様式３（療養者名簿）（⑤の場合）'!$BK75,1,0),0),0)</f>
        <v>0</v>
      </c>
      <c r="QD70" s="248">
        <f>IF(QD$19-'様式３（療養者名簿）（⑤の場合）'!$BJ75+1&lt;=15,IF(QD$19&gt;='様式３（療養者名簿）（⑤の場合）'!$BJ75,IF(QD$19&lt;='様式３（療養者名簿）（⑤の場合）'!$BK75,1,0),0),0)</f>
        <v>0</v>
      </c>
      <c r="QE70" s="248">
        <f>IF(QE$19-'様式３（療養者名簿）（⑤の場合）'!$BJ75+1&lt;=15,IF(QE$19&gt;='様式３（療養者名簿）（⑤の場合）'!$BJ75,IF(QE$19&lt;='様式３（療養者名簿）（⑤の場合）'!$BK75,1,0),0),0)</f>
        <v>0</v>
      </c>
      <c r="QF70" s="248">
        <f>IF(QF$19-'様式３（療養者名簿）（⑤の場合）'!$BJ75+1&lt;=15,IF(QF$19&gt;='様式３（療養者名簿）（⑤の場合）'!$BJ75,IF(QF$19&lt;='様式３（療養者名簿）（⑤の場合）'!$BK75,1,0),0),0)</f>
        <v>0</v>
      </c>
      <c r="QG70" s="248">
        <f>IF(QG$19-'様式３（療養者名簿）（⑤の場合）'!$BJ75+1&lt;=15,IF(QG$19&gt;='様式３（療養者名簿）（⑤の場合）'!$BJ75,IF(QG$19&lt;='様式３（療養者名簿）（⑤の場合）'!$BK75,1,0),0),0)</f>
        <v>0</v>
      </c>
      <c r="QH70" s="248">
        <f>IF(QH$19-'様式３（療養者名簿）（⑤の場合）'!$BJ75+1&lt;=15,IF(QH$19&gt;='様式３（療養者名簿）（⑤の場合）'!$BJ75,IF(QH$19&lt;='様式３（療養者名簿）（⑤の場合）'!$BK75,1,0),0),0)</f>
        <v>0</v>
      </c>
      <c r="QI70" s="248">
        <f>IF(QI$19-'様式３（療養者名簿）（⑤の場合）'!$BJ75+1&lt;=15,IF(QI$19&gt;='様式３（療養者名簿）（⑤の場合）'!$BJ75,IF(QI$19&lt;='様式３（療養者名簿）（⑤の場合）'!$BK75,1,0),0),0)</f>
        <v>0</v>
      </c>
      <c r="QJ70" s="248">
        <f>IF(QJ$19-'様式３（療養者名簿）（⑤の場合）'!$BJ75+1&lt;=15,IF(QJ$19&gt;='様式３（療養者名簿）（⑤の場合）'!$BJ75,IF(QJ$19&lt;='様式３（療養者名簿）（⑤の場合）'!$BK75,1,0),0),0)</f>
        <v>0</v>
      </c>
      <c r="QK70" s="248">
        <f>IF(QK$19-'様式３（療養者名簿）（⑤の場合）'!$BJ75+1&lt;=15,IF(QK$19&gt;='様式３（療養者名簿）（⑤の場合）'!$BJ75,IF(QK$19&lt;='様式３（療養者名簿）（⑤の場合）'!$BK75,1,0),0),0)</f>
        <v>0</v>
      </c>
      <c r="QL70" s="248">
        <f>IF(QL$19-'様式３（療養者名簿）（⑤の場合）'!$BJ75+1&lt;=15,IF(QL$19&gt;='様式３（療養者名簿）（⑤の場合）'!$BJ75,IF(QL$19&lt;='様式３（療養者名簿）（⑤の場合）'!$BK75,1,0),0),0)</f>
        <v>0</v>
      </c>
      <c r="QM70" s="248">
        <f>IF(QM$19-'様式３（療養者名簿）（⑤の場合）'!$BJ75+1&lt;=15,IF(QM$19&gt;='様式３（療養者名簿）（⑤の場合）'!$BJ75,IF(QM$19&lt;='様式３（療養者名簿）（⑤の場合）'!$BK75,1,0),0),0)</f>
        <v>0</v>
      </c>
      <c r="QN70" s="248">
        <f>IF(QN$19-'様式３（療養者名簿）（⑤の場合）'!$BJ75+1&lt;=15,IF(QN$19&gt;='様式３（療養者名簿）（⑤の場合）'!$BJ75,IF(QN$19&lt;='様式３（療養者名簿）（⑤の場合）'!$BK75,1,0),0),0)</f>
        <v>0</v>
      </c>
      <c r="QO70" s="248">
        <f>IF(QO$19-'様式３（療養者名簿）（⑤の場合）'!$BJ75+1&lt;=15,IF(QO$19&gt;='様式３（療養者名簿）（⑤の場合）'!$BJ75,IF(QO$19&lt;='様式３（療養者名簿）（⑤の場合）'!$BK75,1,0),0),0)</f>
        <v>0</v>
      </c>
      <c r="QP70" s="248">
        <f>IF(QP$19-'様式３（療養者名簿）（⑤の場合）'!$BJ75+1&lt;=15,IF(QP$19&gt;='様式３（療養者名簿）（⑤の場合）'!$BJ75,IF(QP$19&lt;='様式３（療養者名簿）（⑤の場合）'!$BK75,1,0),0),0)</f>
        <v>0</v>
      </c>
      <c r="QQ70" s="248">
        <f>IF(QQ$19-'様式３（療養者名簿）（⑤の場合）'!$BJ75+1&lt;=15,IF(QQ$19&gt;='様式３（療養者名簿）（⑤の場合）'!$BJ75,IF(QQ$19&lt;='様式３（療養者名簿）（⑤の場合）'!$BK75,1,0),0),0)</f>
        <v>0</v>
      </c>
      <c r="QR70" s="248">
        <f>IF(QR$19-'様式３（療養者名簿）（⑤の場合）'!$BJ75+1&lt;=15,IF(QR$19&gt;='様式３（療養者名簿）（⑤の場合）'!$BJ75,IF(QR$19&lt;='様式３（療養者名簿）（⑤の場合）'!$BK75,1,0),0),0)</f>
        <v>0</v>
      </c>
      <c r="QS70" s="248">
        <f>IF(QS$19-'様式３（療養者名簿）（⑤の場合）'!$BJ75+1&lt;=15,IF(QS$19&gt;='様式３（療養者名簿）（⑤の場合）'!$BJ75,IF(QS$19&lt;='様式３（療養者名簿）（⑤の場合）'!$BK75,1,0),0),0)</f>
        <v>0</v>
      </c>
      <c r="QT70" s="248">
        <f>IF(QT$19-'様式３（療養者名簿）（⑤の場合）'!$BJ75+1&lt;=15,IF(QT$19&gt;='様式３（療養者名簿）（⑤の場合）'!$BJ75,IF(QT$19&lt;='様式３（療養者名簿）（⑤の場合）'!$BK75,1,0),0),0)</f>
        <v>0</v>
      </c>
      <c r="QU70" s="248">
        <f>IF(QU$19-'様式３（療養者名簿）（⑤の場合）'!$BJ75+1&lt;=15,IF(QU$19&gt;='様式３（療養者名簿）（⑤の場合）'!$BJ75,IF(QU$19&lt;='様式３（療養者名簿）（⑤の場合）'!$BK75,1,0),0),0)</f>
        <v>0</v>
      </c>
      <c r="QV70" s="248">
        <f>IF(QV$19-'様式３（療養者名簿）（⑤の場合）'!$BJ75+1&lt;=15,IF(QV$19&gt;='様式３（療養者名簿）（⑤の場合）'!$BJ75,IF(QV$19&lt;='様式３（療養者名簿）（⑤の場合）'!$BK75,1,0),0),0)</f>
        <v>0</v>
      </c>
      <c r="QW70" s="248">
        <f>IF(QW$19-'様式３（療養者名簿）（⑤の場合）'!$BJ75+1&lt;=15,IF(QW$19&gt;='様式３（療養者名簿）（⑤の場合）'!$BJ75,IF(QW$19&lt;='様式３（療養者名簿）（⑤の場合）'!$BK75,1,0),0),0)</f>
        <v>0</v>
      </c>
      <c r="QX70" s="248">
        <f>IF(QX$19-'様式３（療養者名簿）（⑤の場合）'!$BJ75+1&lt;=15,IF(QX$19&gt;='様式３（療養者名簿）（⑤の場合）'!$BJ75,IF(QX$19&lt;='様式３（療養者名簿）（⑤の場合）'!$BK75,1,0),0),0)</f>
        <v>0</v>
      </c>
      <c r="QY70" s="248">
        <f>IF(QY$19-'様式３（療養者名簿）（⑤の場合）'!$BJ75+1&lt;=15,IF(QY$19&gt;='様式３（療養者名簿）（⑤の場合）'!$BJ75,IF(QY$19&lt;='様式３（療養者名簿）（⑤の場合）'!$BK75,1,0),0),0)</f>
        <v>0</v>
      </c>
      <c r="QZ70" s="248">
        <f>IF(QZ$19-'様式３（療養者名簿）（⑤の場合）'!$BJ75+1&lt;=15,IF(QZ$19&gt;='様式３（療養者名簿）（⑤の場合）'!$BJ75,IF(QZ$19&lt;='様式３（療養者名簿）（⑤の場合）'!$BK75,1,0),0),0)</f>
        <v>0</v>
      </c>
      <c r="RA70" s="248">
        <f>IF(RA$19-'様式３（療養者名簿）（⑤の場合）'!$BJ75+1&lt;=15,IF(RA$19&gt;='様式３（療養者名簿）（⑤の場合）'!$BJ75,IF(RA$19&lt;='様式３（療養者名簿）（⑤の場合）'!$BK75,1,0),0),0)</f>
        <v>0</v>
      </c>
      <c r="RB70" s="248">
        <f>IF(RB$19-'様式３（療養者名簿）（⑤の場合）'!$BJ75+1&lt;=15,IF(RB$19&gt;='様式３（療養者名簿）（⑤の場合）'!$BJ75,IF(RB$19&lt;='様式３（療養者名簿）（⑤の場合）'!$BK75,1,0),0),0)</f>
        <v>0</v>
      </c>
      <c r="RC70" s="248">
        <f>IF(RC$19-'様式３（療養者名簿）（⑤の場合）'!$BJ75+1&lt;=15,IF(RC$19&gt;='様式３（療養者名簿）（⑤の場合）'!$BJ75,IF(RC$19&lt;='様式３（療養者名簿）（⑤の場合）'!$BK75,1,0),0),0)</f>
        <v>0</v>
      </c>
      <c r="RD70" s="248">
        <f>IF(RD$19-'様式３（療養者名簿）（⑤の場合）'!$BJ75+1&lt;=15,IF(RD$19&gt;='様式３（療養者名簿）（⑤の場合）'!$BJ75,IF(RD$19&lt;='様式３（療養者名簿）（⑤の場合）'!$BK75,1,0),0),0)</f>
        <v>0</v>
      </c>
      <c r="RE70" s="248">
        <f>IF(RE$19-'様式３（療養者名簿）（⑤の場合）'!$BJ75+1&lt;=15,IF(RE$19&gt;='様式３（療養者名簿）（⑤の場合）'!$BJ75,IF(RE$19&lt;='様式３（療養者名簿）（⑤の場合）'!$BK75,1,0),0),0)</f>
        <v>0</v>
      </c>
      <c r="RF70" s="248">
        <f>IF(RF$19-'様式３（療養者名簿）（⑤の場合）'!$BJ75+1&lt;=15,IF(RF$19&gt;='様式３（療養者名簿）（⑤の場合）'!$BJ75,IF(RF$19&lt;='様式３（療養者名簿）（⑤の場合）'!$BK75,1,0),0),0)</f>
        <v>0</v>
      </c>
      <c r="RG70" s="248">
        <f>IF(RG$19-'様式３（療養者名簿）（⑤の場合）'!$BJ75+1&lt;=15,IF(RG$19&gt;='様式３（療養者名簿）（⑤の場合）'!$BJ75,IF(RG$19&lt;='様式３（療養者名簿）（⑤の場合）'!$BK75,1,0),0),0)</f>
        <v>0</v>
      </c>
      <c r="RH70" s="248">
        <f>IF(RH$19-'様式３（療養者名簿）（⑤の場合）'!$BJ75+1&lt;=15,IF(RH$19&gt;='様式３（療養者名簿）（⑤の場合）'!$BJ75,IF(RH$19&lt;='様式３（療養者名簿）（⑤の場合）'!$BK75,1,0),0),0)</f>
        <v>0</v>
      </c>
      <c r="RI70" s="248">
        <f>IF(RI$19-'様式３（療養者名簿）（⑤の場合）'!$BJ75+1&lt;=15,IF(RI$19&gt;='様式３（療養者名簿）（⑤の場合）'!$BJ75,IF(RI$19&lt;='様式３（療養者名簿）（⑤の場合）'!$BK75,1,0),0),0)</f>
        <v>0</v>
      </c>
      <c r="RJ70" s="248">
        <f>IF(RJ$19-'様式３（療養者名簿）（⑤の場合）'!$BJ75+1&lt;=15,IF(RJ$19&gt;='様式３（療養者名簿）（⑤の場合）'!$BJ75,IF(RJ$19&lt;='様式３（療養者名簿）（⑤の場合）'!$BK75,1,0),0),0)</f>
        <v>0</v>
      </c>
      <c r="RK70" s="248">
        <f>IF(RK$19-'様式３（療養者名簿）（⑤の場合）'!$BJ75+1&lt;=15,IF(RK$19&gt;='様式３（療養者名簿）（⑤の場合）'!$BJ75,IF(RK$19&lt;='様式３（療養者名簿）（⑤の場合）'!$BK75,1,0),0),0)</f>
        <v>0</v>
      </c>
      <c r="RL70" s="248">
        <f>IF(RL$19-'様式３（療養者名簿）（⑤の場合）'!$BJ75+1&lt;=15,IF(RL$19&gt;='様式３（療養者名簿）（⑤の場合）'!$BJ75,IF(RL$19&lt;='様式３（療養者名簿）（⑤の場合）'!$BK75,1,0),0),0)</f>
        <v>0</v>
      </c>
      <c r="RM70" s="248">
        <f>IF(RM$19-'様式３（療養者名簿）（⑤の場合）'!$BJ75+1&lt;=15,IF(RM$19&gt;='様式３（療養者名簿）（⑤の場合）'!$BJ75,IF(RM$19&lt;='様式３（療養者名簿）（⑤の場合）'!$BK75,1,0),0),0)</f>
        <v>0</v>
      </c>
      <c r="RN70" s="248">
        <f>IF(RN$19-'様式３（療養者名簿）（⑤の場合）'!$BJ75+1&lt;=15,IF(RN$19&gt;='様式３（療養者名簿）（⑤の場合）'!$BJ75,IF(RN$19&lt;='様式３（療養者名簿）（⑤の場合）'!$BK75,1,0),0),0)</f>
        <v>0</v>
      </c>
      <c r="RO70" s="248">
        <f>IF(RO$19-'様式３（療養者名簿）（⑤の場合）'!$BJ75+1&lt;=15,IF(RO$19&gt;='様式３（療養者名簿）（⑤の場合）'!$BJ75,IF(RO$19&lt;='様式３（療養者名簿）（⑤の場合）'!$BK75,1,0),0),0)</f>
        <v>0</v>
      </c>
      <c r="RP70" s="248">
        <f>IF(RP$19-'様式３（療養者名簿）（⑤の場合）'!$BJ75+1&lt;=15,IF(RP$19&gt;='様式３（療養者名簿）（⑤の場合）'!$BJ75,IF(RP$19&lt;='様式３（療養者名簿）（⑤の場合）'!$BK75,1,0),0),0)</f>
        <v>0</v>
      </c>
      <c r="RQ70" s="248">
        <f>IF(RQ$19-'様式３（療養者名簿）（⑤の場合）'!$BJ75+1&lt;=15,IF(RQ$19&gt;='様式３（療養者名簿）（⑤の場合）'!$BJ75,IF(RQ$19&lt;='様式３（療養者名簿）（⑤の場合）'!$BK75,1,0),0),0)</f>
        <v>0</v>
      </c>
      <c r="RR70" s="248">
        <f>IF(RR$19-'様式３（療養者名簿）（⑤の場合）'!$BJ75+1&lt;=15,IF(RR$19&gt;='様式３（療養者名簿）（⑤の場合）'!$BJ75,IF(RR$19&lt;='様式３（療養者名簿）（⑤の場合）'!$BK75,1,0),0),0)</f>
        <v>0</v>
      </c>
      <c r="RS70" s="248">
        <f>IF(RS$19-'様式３（療養者名簿）（⑤の場合）'!$BJ75+1&lt;=15,IF(RS$19&gt;='様式３（療養者名簿）（⑤の場合）'!$BJ75,IF(RS$19&lt;='様式３（療養者名簿）（⑤の場合）'!$BK75,1,0),0),0)</f>
        <v>0</v>
      </c>
      <c r="RT70" s="248">
        <f>IF(RT$19-'様式３（療養者名簿）（⑤の場合）'!$BJ75+1&lt;=15,IF(RT$19&gt;='様式３（療養者名簿）（⑤の場合）'!$BJ75,IF(RT$19&lt;='様式３（療養者名簿）（⑤の場合）'!$BK75,1,0),0),0)</f>
        <v>0</v>
      </c>
      <c r="RU70" s="248">
        <f>IF(RU$19-'様式３（療養者名簿）（⑤の場合）'!$BJ75+1&lt;=15,IF(RU$19&gt;='様式３（療養者名簿）（⑤の場合）'!$BJ75,IF(RU$19&lt;='様式３（療養者名簿）（⑤の場合）'!$BK75,1,0),0),0)</f>
        <v>0</v>
      </c>
      <c r="RV70" s="248">
        <f>IF(RV$19-'様式３（療養者名簿）（⑤の場合）'!$BJ75+1&lt;=15,IF(RV$19&gt;='様式３（療養者名簿）（⑤の場合）'!$BJ75,IF(RV$19&lt;='様式３（療養者名簿）（⑤の場合）'!$BK75,1,0),0),0)</f>
        <v>0</v>
      </c>
      <c r="RW70" s="248">
        <f>IF(RW$19-'様式３（療養者名簿）（⑤の場合）'!$BJ75+1&lt;=15,IF(RW$19&gt;='様式３（療養者名簿）（⑤の場合）'!$BJ75,IF(RW$19&lt;='様式３（療養者名簿）（⑤の場合）'!$BK75,1,0),0),0)</f>
        <v>0</v>
      </c>
      <c r="RX70" s="248">
        <f>IF(RX$19-'様式３（療養者名簿）（⑤の場合）'!$BJ75+1&lt;=15,IF(RX$19&gt;='様式３（療養者名簿）（⑤の場合）'!$BJ75,IF(RX$19&lt;='様式３（療養者名簿）（⑤の場合）'!$BK75,1,0),0),0)</f>
        <v>0</v>
      </c>
      <c r="RY70" s="248">
        <f>IF(RY$19-'様式３（療養者名簿）（⑤の場合）'!$BJ75+1&lt;=15,IF(RY$19&gt;='様式３（療養者名簿）（⑤の場合）'!$BJ75,IF(RY$19&lt;='様式３（療養者名簿）（⑤の場合）'!$BK75,1,0),0),0)</f>
        <v>0</v>
      </c>
      <c r="RZ70" s="248">
        <f>IF(RZ$19-'様式３（療養者名簿）（⑤の場合）'!$BJ75+1&lt;=15,IF(RZ$19&gt;='様式３（療養者名簿）（⑤の場合）'!$BJ75,IF(RZ$19&lt;='様式３（療養者名簿）（⑤の場合）'!$BK75,1,0),0),0)</f>
        <v>0</v>
      </c>
      <c r="SA70" s="248">
        <f>IF(SA$19-'様式３（療養者名簿）（⑤の場合）'!$BJ75+1&lt;=15,IF(SA$19&gt;='様式３（療養者名簿）（⑤の場合）'!$BJ75,IF(SA$19&lt;='様式３（療養者名簿）（⑤の場合）'!$BK75,1,0),0),0)</f>
        <v>0</v>
      </c>
      <c r="SB70" s="248">
        <f>IF(SB$19-'様式３（療養者名簿）（⑤の場合）'!$BJ75+1&lt;=15,IF(SB$19&gt;='様式３（療養者名簿）（⑤の場合）'!$BJ75,IF(SB$19&lt;='様式３（療養者名簿）（⑤の場合）'!$BK75,1,0),0),0)</f>
        <v>0</v>
      </c>
      <c r="SC70" s="248">
        <f>IF(SC$19-'様式３（療養者名簿）（⑤の場合）'!$BJ75+1&lt;=15,IF(SC$19&gt;='様式３（療養者名簿）（⑤の場合）'!$BJ75,IF(SC$19&lt;='様式３（療養者名簿）（⑤の場合）'!$BK75,1,0),0),0)</f>
        <v>0</v>
      </c>
      <c r="SD70" s="248">
        <f>IF(SD$19-'様式３（療養者名簿）（⑤の場合）'!$BJ75+1&lt;=15,IF(SD$19&gt;='様式３（療養者名簿）（⑤の場合）'!$BJ75,IF(SD$19&lt;='様式３（療養者名簿）（⑤の場合）'!$BK75,1,0),0),0)</f>
        <v>0</v>
      </c>
      <c r="SE70" s="248">
        <f>IF(SE$19-'様式３（療養者名簿）（⑤の場合）'!$BJ75+1&lt;=15,IF(SE$19&gt;='様式３（療養者名簿）（⑤の場合）'!$BJ75,IF(SE$19&lt;='様式３（療養者名簿）（⑤の場合）'!$BK75,1,0),0),0)</f>
        <v>0</v>
      </c>
      <c r="SF70" s="248">
        <f>IF(SF$19-'様式３（療養者名簿）（⑤の場合）'!$BJ75+1&lt;=15,IF(SF$19&gt;='様式３（療養者名簿）（⑤の場合）'!$BJ75,IF(SF$19&lt;='様式３（療養者名簿）（⑤の場合）'!$BK75,1,0),0),0)</f>
        <v>0</v>
      </c>
      <c r="SG70" s="248">
        <f>IF(SG$19-'様式３（療養者名簿）（⑤の場合）'!$BJ75+1&lt;=15,IF(SG$19&gt;='様式３（療養者名簿）（⑤の場合）'!$BJ75,IF(SG$19&lt;='様式３（療養者名簿）（⑤の場合）'!$BK75,1,0),0),0)</f>
        <v>0</v>
      </c>
      <c r="SH70" s="248">
        <f>IF(SH$19-'様式３（療養者名簿）（⑤の場合）'!$BJ75+1&lt;=15,IF(SH$19&gt;='様式３（療養者名簿）（⑤の場合）'!$BJ75,IF(SH$19&lt;='様式３（療養者名簿）（⑤の場合）'!$BK75,1,0),0),0)</f>
        <v>0</v>
      </c>
      <c r="SI70" s="248">
        <f>IF(SI$19-'様式３（療養者名簿）（⑤の場合）'!$BJ75+1&lt;=15,IF(SI$19&gt;='様式３（療養者名簿）（⑤の場合）'!$BJ75,IF(SI$19&lt;='様式３（療養者名簿）（⑤の場合）'!$BK75,1,0),0),0)</f>
        <v>0</v>
      </c>
      <c r="SJ70" s="248">
        <f>IF(SJ$19-'様式３（療養者名簿）（⑤の場合）'!$BJ75+1&lt;=15,IF(SJ$19&gt;='様式３（療養者名簿）（⑤の場合）'!$BJ75,IF(SJ$19&lt;='様式３（療養者名簿）（⑤の場合）'!$BK75,1,0),0),0)</f>
        <v>0</v>
      </c>
      <c r="SK70" s="248">
        <f>IF(SK$19-'様式３（療養者名簿）（⑤の場合）'!$BJ75+1&lt;=15,IF(SK$19&gt;='様式３（療養者名簿）（⑤の場合）'!$BJ75,IF(SK$19&lt;='様式３（療養者名簿）（⑤の場合）'!$BK75,1,0),0),0)</f>
        <v>0</v>
      </c>
      <c r="SL70" s="248">
        <f>IF(SL$19-'様式３（療養者名簿）（⑤の場合）'!$BJ75+1&lt;=15,IF(SL$19&gt;='様式３（療養者名簿）（⑤の場合）'!$BJ75,IF(SL$19&lt;='様式３（療養者名簿）（⑤の場合）'!$BK75,1,0),0),0)</f>
        <v>0</v>
      </c>
      <c r="SM70" s="248">
        <f>IF(SM$19-'様式３（療養者名簿）（⑤の場合）'!$BJ75+1&lt;=15,IF(SM$19&gt;='様式３（療養者名簿）（⑤の場合）'!$BJ75,IF(SM$19&lt;='様式３（療養者名簿）（⑤の場合）'!$BK75,1,0),0),0)</f>
        <v>0</v>
      </c>
      <c r="SN70" s="248">
        <f>IF(SN$19-'様式３（療養者名簿）（⑤の場合）'!$BJ75+1&lt;=15,IF(SN$19&gt;='様式３（療養者名簿）（⑤の場合）'!$BJ75,IF(SN$19&lt;='様式３（療養者名簿）（⑤の場合）'!$BK75,1,0),0),0)</f>
        <v>0</v>
      </c>
      <c r="SO70" s="248">
        <f>IF(SO$19-'様式３（療養者名簿）（⑤の場合）'!$BJ75+1&lt;=15,IF(SO$19&gt;='様式３（療養者名簿）（⑤の場合）'!$BJ75,IF(SO$19&lt;='様式３（療養者名簿）（⑤の場合）'!$BK75,1,0),0),0)</f>
        <v>0</v>
      </c>
      <c r="SP70" s="248">
        <f>IF(SP$19-'様式３（療養者名簿）（⑤の場合）'!$BJ75+1&lt;=15,IF(SP$19&gt;='様式３（療養者名簿）（⑤の場合）'!$BJ75,IF(SP$19&lt;='様式３（療養者名簿）（⑤の場合）'!$BK75,1,0),0),0)</f>
        <v>0</v>
      </c>
      <c r="SQ70" s="248">
        <f>IF(SQ$19-'様式３（療養者名簿）（⑤の場合）'!$BJ75+1&lt;=15,IF(SQ$19&gt;='様式３（療養者名簿）（⑤の場合）'!$BJ75,IF(SQ$19&lt;='様式３（療養者名簿）（⑤の場合）'!$BK75,1,0),0),0)</f>
        <v>0</v>
      </c>
      <c r="SR70" s="248">
        <f>IF(SR$19-'様式３（療養者名簿）（⑤の場合）'!$BJ75+1&lt;=15,IF(SR$19&gt;='様式３（療養者名簿）（⑤の場合）'!$BJ75,IF(SR$19&lt;='様式３（療養者名簿）（⑤の場合）'!$BK75,1,0),0),0)</f>
        <v>0</v>
      </c>
      <c r="SS70" s="248">
        <f>IF(SS$19-'様式３（療養者名簿）（⑤の場合）'!$BJ75+1&lt;=15,IF(SS$19&gt;='様式３（療養者名簿）（⑤の場合）'!$BJ75,IF(SS$19&lt;='様式３（療養者名簿）（⑤の場合）'!$BK75,1,0),0),0)</f>
        <v>0</v>
      </c>
      <c r="ST70" s="248">
        <f>IF(ST$19-'様式３（療養者名簿）（⑤の場合）'!$BJ75+1&lt;=15,IF(ST$19&gt;='様式３（療養者名簿）（⑤の場合）'!$BJ75,IF(ST$19&lt;='様式３（療養者名簿）（⑤の場合）'!$BK75,1,0),0),0)</f>
        <v>0</v>
      </c>
      <c r="SU70" s="248">
        <f>IF(SU$19-'様式３（療養者名簿）（⑤の場合）'!$BJ75+1&lt;=15,IF(SU$19&gt;='様式３（療養者名簿）（⑤の場合）'!$BJ75,IF(SU$19&lt;='様式３（療養者名簿）（⑤の場合）'!$BK75,1,0),0),0)</f>
        <v>0</v>
      </c>
      <c r="SV70" s="248">
        <f>IF(SV$19-'様式３（療養者名簿）（⑤の場合）'!$BJ75+1&lt;=15,IF(SV$19&gt;='様式３（療養者名簿）（⑤の場合）'!$BJ75,IF(SV$19&lt;='様式３（療養者名簿）（⑤の場合）'!$BK75,1,0),0),0)</f>
        <v>0</v>
      </c>
      <c r="SW70" s="248">
        <f>IF(SW$19-'様式３（療養者名簿）（⑤の場合）'!$BJ75+1&lt;=15,IF(SW$19&gt;='様式３（療養者名簿）（⑤の場合）'!$BJ75,IF(SW$19&lt;='様式３（療養者名簿）（⑤の場合）'!$BK75,1,0),0),0)</f>
        <v>0</v>
      </c>
      <c r="SX70" s="248">
        <f>IF(SX$19-'様式３（療養者名簿）（⑤の場合）'!$BJ75+1&lt;=15,IF(SX$19&gt;='様式３（療養者名簿）（⑤の場合）'!$BJ75,IF(SX$19&lt;='様式３（療養者名簿）（⑤の場合）'!$BK75,1,0),0),0)</f>
        <v>0</v>
      </c>
      <c r="SY70" s="248">
        <f>IF(SY$19-'様式３（療養者名簿）（⑤の場合）'!$BJ75+1&lt;=15,IF(SY$19&gt;='様式３（療養者名簿）（⑤の場合）'!$BJ75,IF(SY$19&lt;='様式３（療養者名簿）（⑤の場合）'!$BK75,1,0),0),0)</f>
        <v>0</v>
      </c>
      <c r="SZ70" s="248">
        <f>IF(SZ$19-'様式３（療養者名簿）（⑤の場合）'!$BJ75+1&lt;=15,IF(SZ$19&gt;='様式３（療養者名簿）（⑤の場合）'!$BJ75,IF(SZ$19&lt;='様式３（療養者名簿）（⑤の場合）'!$BK75,1,0),0),0)</f>
        <v>0</v>
      </c>
      <c r="TA70" s="248">
        <f>IF(TA$19-'様式３（療養者名簿）（⑤の場合）'!$BJ75+1&lt;=15,IF(TA$19&gt;='様式３（療養者名簿）（⑤の場合）'!$BJ75,IF(TA$19&lt;='様式３（療養者名簿）（⑤の場合）'!$BK75,1,0),0),0)</f>
        <v>0</v>
      </c>
      <c r="TB70" s="248">
        <f>IF(TB$19-'様式３（療養者名簿）（⑤の場合）'!$BJ75+1&lt;=15,IF(TB$19&gt;='様式３（療養者名簿）（⑤の場合）'!$BJ75,IF(TB$19&lt;='様式３（療養者名簿）（⑤の場合）'!$BK75,1,0),0),0)</f>
        <v>0</v>
      </c>
      <c r="TC70" s="248">
        <f>IF(TC$19-'様式３（療養者名簿）（⑤の場合）'!$BJ75+1&lt;=15,IF(TC$19&gt;='様式３（療養者名簿）（⑤の場合）'!$BJ75,IF(TC$19&lt;='様式３（療養者名簿）（⑤の場合）'!$BK75,1,0),0),0)</f>
        <v>0</v>
      </c>
      <c r="TD70" s="248">
        <f>IF(TD$19-'様式３（療養者名簿）（⑤の場合）'!$BJ75+1&lt;=15,IF(TD$19&gt;='様式３（療養者名簿）（⑤の場合）'!$BJ75,IF(TD$19&lt;='様式３（療養者名簿）（⑤の場合）'!$BK75,1,0),0),0)</f>
        <v>0</v>
      </c>
      <c r="TE70" s="248">
        <f>IF(TE$19-'様式３（療養者名簿）（⑤の場合）'!$BJ75+1&lt;=15,IF(TE$19&gt;='様式３（療養者名簿）（⑤の場合）'!$BJ75,IF(TE$19&lt;='様式３（療養者名簿）（⑤の場合）'!$BK75,1,0),0),0)</f>
        <v>0</v>
      </c>
      <c r="TF70" s="248">
        <f>IF(TF$19-'様式３（療養者名簿）（⑤の場合）'!$BJ75+1&lt;=15,IF(TF$19&gt;='様式３（療養者名簿）（⑤の場合）'!$BJ75,IF(TF$19&lt;='様式３（療養者名簿）（⑤の場合）'!$BK75,1,0),0),0)</f>
        <v>0</v>
      </c>
      <c r="TG70" s="248">
        <f>IF(TG$19-'様式３（療養者名簿）（⑤の場合）'!$BJ75+1&lt;=15,IF(TG$19&gt;='様式３（療養者名簿）（⑤の場合）'!$BJ75,IF(TG$19&lt;='様式３（療養者名簿）（⑤の場合）'!$BK75,1,0),0),0)</f>
        <v>0</v>
      </c>
      <c r="TH70" s="248">
        <f>IF(TH$19-'様式３（療養者名簿）（⑤の場合）'!$BJ75+1&lt;=15,IF(TH$19&gt;='様式３（療養者名簿）（⑤の場合）'!$BJ75,IF(TH$19&lt;='様式３（療養者名簿）（⑤の場合）'!$BK75,1,0),0),0)</f>
        <v>0</v>
      </c>
      <c r="TI70" s="248">
        <f>IF(TI$19-'様式３（療養者名簿）（⑤の場合）'!$BJ75+1&lt;=15,IF(TI$19&gt;='様式３（療養者名簿）（⑤の場合）'!$BJ75,IF(TI$19&lt;='様式３（療養者名簿）（⑤の場合）'!$BK75,1,0),0),0)</f>
        <v>0</v>
      </c>
      <c r="TJ70" s="248">
        <f>IF(TJ$19-'様式３（療養者名簿）（⑤の場合）'!$BJ75+1&lt;=15,IF(TJ$19&gt;='様式３（療養者名簿）（⑤の場合）'!$BJ75,IF(TJ$19&lt;='様式３（療養者名簿）（⑤の場合）'!$BK75,1,0),0),0)</f>
        <v>0</v>
      </c>
      <c r="TK70" s="248">
        <f>IF(TK$19-'様式３（療養者名簿）（⑤の場合）'!$BJ75+1&lt;=15,IF(TK$19&gt;='様式３（療養者名簿）（⑤の場合）'!$BJ75,IF(TK$19&lt;='様式３（療養者名簿）（⑤の場合）'!$BK75,1,0),0),0)</f>
        <v>0</v>
      </c>
      <c r="TL70" s="248">
        <f>IF(TL$19-'様式３（療養者名簿）（⑤の場合）'!$BJ75+1&lt;=15,IF(TL$19&gt;='様式３（療養者名簿）（⑤の場合）'!$BJ75,IF(TL$19&lt;='様式３（療養者名簿）（⑤の場合）'!$BK75,1,0),0),0)</f>
        <v>0</v>
      </c>
      <c r="TM70" s="248">
        <f>IF(TM$19-'様式３（療養者名簿）（⑤の場合）'!$BJ75+1&lt;=15,IF(TM$19&gt;='様式３（療養者名簿）（⑤の場合）'!$BJ75,IF(TM$19&lt;='様式３（療養者名簿）（⑤の場合）'!$BK75,1,0),0),0)</f>
        <v>0</v>
      </c>
      <c r="TN70" s="248">
        <f>IF(TN$19-'様式３（療養者名簿）（⑤の場合）'!$BJ75+1&lt;=15,IF(TN$19&gt;='様式３（療養者名簿）（⑤の場合）'!$BJ75,IF(TN$19&lt;='様式３（療養者名簿）（⑤の場合）'!$BK75,1,0),0),0)</f>
        <v>0</v>
      </c>
      <c r="TO70" s="248">
        <f>IF(TO$19-'様式３（療養者名簿）（⑤の場合）'!$BJ75+1&lt;=15,IF(TO$19&gt;='様式３（療養者名簿）（⑤の場合）'!$BJ75,IF(TO$19&lt;='様式３（療養者名簿）（⑤の場合）'!$BK75,1,0),0),0)</f>
        <v>0</v>
      </c>
      <c r="TP70" s="248">
        <f>IF(TP$19-'様式３（療養者名簿）（⑤の場合）'!$BJ75+1&lt;=15,IF(TP$19&gt;='様式３（療養者名簿）（⑤の場合）'!$BJ75,IF(TP$19&lt;='様式３（療養者名簿）（⑤の場合）'!$BK75,1,0),0),0)</f>
        <v>0</v>
      </c>
      <c r="TQ70" s="248">
        <f>IF(TQ$19-'様式３（療養者名簿）（⑤の場合）'!$BJ75+1&lt;=15,IF(TQ$19&gt;='様式３（療養者名簿）（⑤の場合）'!$BJ75,IF(TQ$19&lt;='様式３（療養者名簿）（⑤の場合）'!$BK75,1,0),0),0)</f>
        <v>0</v>
      </c>
      <c r="TR70" s="248">
        <f>IF(TR$19-'様式３（療養者名簿）（⑤の場合）'!$BJ75+1&lt;=15,IF(TR$19&gt;='様式３（療養者名簿）（⑤の場合）'!$BJ75,IF(TR$19&lt;='様式３（療養者名簿）（⑤の場合）'!$BK75,1,0),0),0)</f>
        <v>0</v>
      </c>
      <c r="TS70" s="248">
        <f>IF(TS$19-'様式３（療養者名簿）（⑤の場合）'!$BJ75+1&lt;=15,IF(TS$19&gt;='様式３（療養者名簿）（⑤の場合）'!$BJ75,IF(TS$19&lt;='様式３（療養者名簿）（⑤の場合）'!$BK75,1,0),0),0)</f>
        <v>0</v>
      </c>
      <c r="TT70" s="248">
        <f>IF(TT$19-'様式３（療養者名簿）（⑤の場合）'!$BJ75+1&lt;=15,IF(TT$19&gt;='様式３（療養者名簿）（⑤の場合）'!$BJ75,IF(TT$19&lt;='様式３（療養者名簿）（⑤の場合）'!$BK75,1,0),0),0)</f>
        <v>0</v>
      </c>
      <c r="TU70" s="248">
        <f>IF(TU$19-'様式３（療養者名簿）（⑤の場合）'!$BJ75+1&lt;=15,IF(TU$19&gt;='様式３（療養者名簿）（⑤の場合）'!$BJ75,IF(TU$19&lt;='様式３（療養者名簿）（⑤の場合）'!$BK75,1,0),0),0)</f>
        <v>0</v>
      </c>
      <c r="TV70" s="248">
        <f>IF(TV$19-'様式３（療養者名簿）（⑤の場合）'!$BJ75+1&lt;=15,IF(TV$19&gt;='様式３（療養者名簿）（⑤の場合）'!$BJ75,IF(TV$19&lt;='様式３（療養者名簿）（⑤の場合）'!$BK75,1,0),0),0)</f>
        <v>0</v>
      </c>
      <c r="TW70" s="248">
        <f>IF(TW$19-'様式３（療養者名簿）（⑤の場合）'!$BJ75+1&lt;=15,IF(TW$19&gt;='様式３（療養者名簿）（⑤の場合）'!$BJ75,IF(TW$19&lt;='様式３（療養者名簿）（⑤の場合）'!$BK75,1,0),0),0)</f>
        <v>0</v>
      </c>
      <c r="TX70" s="248">
        <f>IF(TX$19-'様式３（療養者名簿）（⑤の場合）'!$BJ75+1&lt;=15,IF(TX$19&gt;='様式３（療養者名簿）（⑤の場合）'!$BJ75,IF(TX$19&lt;='様式３（療養者名簿）（⑤の場合）'!$BK75,1,0),0),0)</f>
        <v>0</v>
      </c>
      <c r="TY70" s="248">
        <f>IF(TY$19-'様式３（療養者名簿）（⑤の場合）'!$BJ75+1&lt;=15,IF(TY$19&gt;='様式３（療養者名簿）（⑤の場合）'!$BJ75,IF(TY$19&lt;='様式３（療養者名簿）（⑤の場合）'!$BK75,1,0),0),0)</f>
        <v>0</v>
      </c>
      <c r="TZ70" s="248">
        <f>IF(TZ$19-'様式３（療養者名簿）（⑤の場合）'!$BJ75+1&lt;=15,IF(TZ$19&gt;='様式３（療養者名簿）（⑤の場合）'!$BJ75,IF(TZ$19&lt;='様式３（療養者名簿）（⑤の場合）'!$BK75,1,0),0),0)</f>
        <v>0</v>
      </c>
      <c r="UA70" s="248">
        <f>IF(UA$19-'様式３（療養者名簿）（⑤の場合）'!$BJ75+1&lt;=15,IF(UA$19&gt;='様式３（療養者名簿）（⑤の場合）'!$BJ75,IF(UA$19&lt;='様式３（療養者名簿）（⑤の場合）'!$BK75,1,0),0),0)</f>
        <v>0</v>
      </c>
      <c r="UB70" s="248">
        <f>IF(UB$19-'様式３（療養者名簿）（⑤の場合）'!$BJ75+1&lt;=15,IF(UB$19&gt;='様式３（療養者名簿）（⑤の場合）'!$BJ75,IF(UB$19&lt;='様式３（療養者名簿）（⑤の場合）'!$BK75,1,0),0),0)</f>
        <v>0</v>
      </c>
      <c r="UC70" s="248">
        <f>IF(UC$19-'様式３（療養者名簿）（⑤の場合）'!$BJ75+1&lt;=15,IF(UC$19&gt;='様式３（療養者名簿）（⑤の場合）'!$BJ75,IF(UC$19&lt;='様式３（療養者名簿）（⑤の場合）'!$BK75,1,0),0),0)</f>
        <v>0</v>
      </c>
      <c r="UD70" s="372">
        <f>IF(UD$19-'様式３（療養者名簿）（⑤の場合）'!$BJ75+1&lt;=15,IF(UD$19&gt;='様式３（療養者名簿）（⑤の場合）'!$BJ75,IF(UD$19&lt;='様式３（療養者名簿）（⑤の場合）'!$BK75,1,0),0),0)</f>
        <v>0</v>
      </c>
      <c r="UE70" s="372">
        <f>IF(UE$19-'様式３（療養者名簿）（⑤の場合）'!$BJ75+1&lt;=15,IF(UE$19&gt;='様式３（療養者名簿）（⑤の場合）'!$BJ75,IF(UE$19&lt;='様式３（療養者名簿）（⑤の場合）'!$BK75,1,0),0),0)</f>
        <v>0</v>
      </c>
      <c r="UF70" s="372">
        <f>IF(UF$19-'様式３（療養者名簿）（⑤の場合）'!$BJ75+1&lt;=15,IF(UF$19&gt;='様式３（療養者名簿）（⑤の場合）'!$BJ75,IF(UF$19&lt;='様式３（療養者名簿）（⑤の場合）'!$BK75,1,0),0),0)</f>
        <v>0</v>
      </c>
      <c r="UG70" s="372">
        <f>IF(UG$19-'様式３（療養者名簿）（⑤の場合）'!$BJ75+1&lt;=15,IF(UG$19&gt;='様式３（療養者名簿）（⑤の場合）'!$BJ75,IF(UG$19&lt;='様式３（療養者名簿）（⑤の場合）'!$BK75,1,0),0),0)</f>
        <v>0</v>
      </c>
      <c r="UH70" s="372">
        <f>IF(UH$19-'様式３（療養者名簿）（⑤の場合）'!$BJ75+1&lt;=15,IF(UH$19&gt;='様式３（療養者名簿）（⑤の場合）'!$BJ75,IF(UH$19&lt;='様式３（療養者名簿）（⑤の場合）'!$BK75,1,0),0),0)</f>
        <v>0</v>
      </c>
      <c r="UI70" s="372">
        <f>IF(UI$19-'様式３（療養者名簿）（⑤の場合）'!$BJ75+1&lt;=15,IF(UI$19&gt;='様式３（療養者名簿）（⑤の場合）'!$BJ75,IF(UI$19&lt;='様式３（療養者名簿）（⑤の場合）'!$BK75,1,0),0),0)</f>
        <v>0</v>
      </c>
      <c r="UJ70" s="372">
        <f>IF(UJ$19-'様式３（療養者名簿）（⑤の場合）'!$BJ75+1&lt;=15,IF(UJ$19&gt;='様式３（療養者名簿）（⑤の場合）'!$BJ75,IF(UJ$19&lt;='様式３（療養者名簿）（⑤の場合）'!$BK75,1,0),0),0)</f>
        <v>0</v>
      </c>
      <c r="UK70" s="372">
        <f>IF(UK$19-'様式３（療養者名簿）（⑤の場合）'!$BJ75+1&lt;=15,IF(UK$19&gt;='様式３（療養者名簿）（⑤の場合）'!$BJ75,IF(UK$19&lt;='様式３（療養者名簿）（⑤の場合）'!$BK75,1,0),0),0)</f>
        <v>0</v>
      </c>
      <c r="UL70" s="372">
        <f>IF(UL$19-'様式３（療養者名簿）（⑤の場合）'!$BJ75+1&lt;=15,IF(UL$19&gt;='様式３（療養者名簿）（⑤の場合）'!$BJ75,IF(UL$19&lt;='様式３（療養者名簿）（⑤の場合）'!$BK75,1,0),0),0)</f>
        <v>0</v>
      </c>
      <c r="UM70" s="372">
        <f>IF(UM$19-'様式３（療養者名簿）（⑤の場合）'!$BJ75+1&lt;=15,IF(UM$19&gt;='様式３（療養者名簿）（⑤の場合）'!$BJ75,IF(UM$19&lt;='様式３（療養者名簿）（⑤の場合）'!$BK75,1,0),0),0)</f>
        <v>0</v>
      </c>
      <c r="UN70" s="372">
        <f>IF(UN$19-'様式３（療養者名簿）（⑤の場合）'!$BJ75+1&lt;=15,IF(UN$19&gt;='様式３（療養者名簿）（⑤の場合）'!$BJ75,IF(UN$19&lt;='様式３（療養者名簿）（⑤の場合）'!$BK75,1,0),0),0)</f>
        <v>0</v>
      </c>
      <c r="UO70" s="372">
        <f>IF(UO$19-'様式３（療養者名簿）（⑤の場合）'!$BJ75+1&lt;=15,IF(UO$19&gt;='様式３（療養者名簿）（⑤の場合）'!$BJ75,IF(UO$19&lt;='様式３（療養者名簿）（⑤の場合）'!$BK75,1,0),0),0)</f>
        <v>0</v>
      </c>
      <c r="UP70" s="372">
        <f>IF(UP$19-'様式３（療養者名簿）（⑤の場合）'!$BJ75+1&lt;=15,IF(UP$19&gt;='様式３（療養者名簿）（⑤の場合）'!$BJ75,IF(UP$19&lt;='様式３（療養者名簿）（⑤の場合）'!$BK75,1,0),0),0)</f>
        <v>0</v>
      </c>
      <c r="UQ70" s="372">
        <f>IF(UQ$19-'様式３（療養者名簿）（⑤の場合）'!$BJ75+1&lt;=15,IF(UQ$19&gt;='様式３（療養者名簿）（⑤の場合）'!$BJ75,IF(UQ$19&lt;='様式３（療養者名簿）（⑤の場合）'!$BK75,1,0),0),0)</f>
        <v>0</v>
      </c>
      <c r="UR70" s="372">
        <f>IF(UR$19-'様式３（療養者名簿）（⑤の場合）'!$BJ75+1&lt;=15,IF(UR$19&gt;='様式３（療養者名簿）（⑤の場合）'!$BJ75,IF(UR$19&lt;='様式３（療養者名簿）（⑤の場合）'!$BK75,1,0),0),0)</f>
        <v>0</v>
      </c>
      <c r="US70" s="372">
        <f>IF(US$19-'様式３（療養者名簿）（⑤の場合）'!$BJ75+1&lt;=15,IF(US$19&gt;='様式３（療養者名簿）（⑤の場合）'!$BJ75,IF(US$19&lt;='様式３（療養者名簿）（⑤の場合）'!$BK75,1,0),0),0)</f>
        <v>0</v>
      </c>
      <c r="UT70" s="372">
        <f>IF(UT$19-'様式３（療養者名簿）（⑤の場合）'!$BJ75+1&lt;=15,IF(UT$19&gt;='様式３（療養者名簿）（⑤の場合）'!$BJ75,IF(UT$19&lt;='様式３（療養者名簿）（⑤の場合）'!$BK75,1,0),0),0)</f>
        <v>0</v>
      </c>
      <c r="UU70" s="372">
        <f>IF(UU$19-'様式３（療養者名簿）（⑤の場合）'!$BJ75+1&lt;=15,IF(UU$19&gt;='様式３（療養者名簿）（⑤の場合）'!$BJ75,IF(UU$19&lt;='様式３（療養者名簿）（⑤の場合）'!$BK75,1,0),0),0)</f>
        <v>0</v>
      </c>
      <c r="UV70" s="372">
        <f>IF(UV$19-'様式３（療養者名簿）（⑤の場合）'!$BJ75+1&lt;=15,IF(UV$19&gt;='様式３（療養者名簿）（⑤の場合）'!$BJ75,IF(UV$19&lt;='様式３（療養者名簿）（⑤の場合）'!$BK75,1,0),0),0)</f>
        <v>0</v>
      </c>
      <c r="UW70" s="372">
        <f>IF(UW$19-'様式３（療養者名簿）（⑤の場合）'!$BJ75+1&lt;=15,IF(UW$19&gt;='様式３（療養者名簿）（⑤の場合）'!$BJ75,IF(UW$19&lt;='様式３（療養者名簿）（⑤の場合）'!$BK75,1,0),0),0)</f>
        <v>0</v>
      </c>
      <c r="UX70" s="372">
        <f>IF(UX$19-'様式３（療養者名簿）（⑤の場合）'!$BJ75+1&lt;=15,IF(UX$19&gt;='様式３（療養者名簿）（⑤の場合）'!$BJ75,IF(UX$19&lt;='様式３（療養者名簿）（⑤の場合）'!$BK75,1,0),0),0)</f>
        <v>0</v>
      </c>
      <c r="UY70" s="372">
        <f>IF(UY$19-'様式３（療養者名簿）（⑤の場合）'!$BJ75+1&lt;=15,IF(UY$19&gt;='様式３（療養者名簿）（⑤の場合）'!$BJ75,IF(UY$19&lt;='様式３（療養者名簿）（⑤の場合）'!$BK75,1,0),0),0)</f>
        <v>0</v>
      </c>
      <c r="UZ70" s="372">
        <f>IF(UZ$19-'様式３（療養者名簿）（⑤の場合）'!$BJ75+1&lt;=15,IF(UZ$19&gt;='様式３（療養者名簿）（⑤の場合）'!$BJ75,IF(UZ$19&lt;='様式３（療養者名簿）（⑤の場合）'!$BK75,1,0),0),0)</f>
        <v>0</v>
      </c>
      <c r="VA70" s="372">
        <f>IF(VA$19-'様式３（療養者名簿）（⑤の場合）'!$BJ75+1&lt;=15,IF(VA$19&gt;='様式３（療養者名簿）（⑤の場合）'!$BJ75,IF(VA$19&lt;='様式３（療養者名簿）（⑤の場合）'!$BK75,1,0),0),0)</f>
        <v>0</v>
      </c>
      <c r="VB70" s="372">
        <f>IF(VB$19-'様式３（療養者名簿）（⑤の場合）'!$BJ75+1&lt;=15,IF(VB$19&gt;='様式３（療養者名簿）（⑤の場合）'!$BJ75,IF(VB$19&lt;='様式３（療養者名簿）（⑤の場合）'!$BK75,1,0),0),0)</f>
        <v>0</v>
      </c>
      <c r="VC70" s="372">
        <f>IF(VC$19-'様式３（療養者名簿）（⑤の場合）'!$BJ75+1&lt;=15,IF(VC$19&gt;='様式３（療養者名簿）（⑤の場合）'!$BJ75,IF(VC$19&lt;='様式３（療養者名簿）（⑤の場合）'!$BK75,1,0),0),0)</f>
        <v>0</v>
      </c>
      <c r="VD70" s="372">
        <f>IF(VD$19-'様式３（療養者名簿）（⑤の場合）'!$BJ75+1&lt;=15,IF(VD$19&gt;='様式３（療養者名簿）（⑤の場合）'!$BJ75,IF(VD$19&lt;='様式３（療養者名簿）（⑤の場合）'!$BK75,1,0),0),0)</f>
        <v>0</v>
      </c>
      <c r="VE70" s="372">
        <f>IF(VE$19-'様式３（療養者名簿）（⑤の場合）'!$BJ75+1&lt;=15,IF(VE$19&gt;='様式３（療養者名簿）（⑤の場合）'!$BJ75,IF(VE$19&lt;='様式３（療養者名簿）（⑤の場合）'!$BK75,1,0),0),0)</f>
        <v>0</v>
      </c>
      <c r="VF70" s="372">
        <f>IF(VF$19-'様式３（療養者名簿）（⑤の場合）'!$BJ75+1&lt;=15,IF(VF$19&gt;='様式３（療養者名簿）（⑤の場合）'!$BJ75,IF(VF$19&lt;='様式３（療養者名簿）（⑤の場合）'!$BK75,1,0),0),0)</f>
        <v>0</v>
      </c>
      <c r="VG70" s="372">
        <f>IF(VG$19-'様式３（療養者名簿）（⑤の場合）'!$BJ75+1&lt;=15,IF(VG$19&gt;='様式３（療養者名簿）（⑤の場合）'!$BJ75,IF(VG$19&lt;='様式３（療養者名簿）（⑤の場合）'!$BK75,1,0),0),0)</f>
        <v>0</v>
      </c>
      <c r="VH70" s="372">
        <f>IF(VH$19-'様式３（療養者名簿）（⑤の場合）'!$BJ75+1&lt;=15,IF(VH$19&gt;='様式３（療養者名簿）（⑤の場合）'!$BJ75,IF(VH$19&lt;='様式３（療養者名簿）（⑤の場合）'!$BK75,1,0),0),0)</f>
        <v>0</v>
      </c>
      <c r="VI70" s="372">
        <f>IF(VI$19-'様式３（療養者名簿）（⑤の場合）'!$BJ75+1&lt;=15,IF(VI$19&gt;='様式３（療養者名簿）（⑤の場合）'!$BJ75,IF(VI$19&lt;='様式３（療養者名簿）（⑤の場合）'!$BK75,1,0),0),0)</f>
        <v>0</v>
      </c>
      <c r="VJ70" s="372">
        <f>IF(VJ$19-'様式３（療養者名簿）（⑤の場合）'!$BJ75+1&lt;=15,IF(VJ$19&gt;='様式３（療養者名簿）（⑤の場合）'!$BJ75,IF(VJ$19&lt;='様式３（療養者名簿）（⑤の場合）'!$BK75,1,0),0),0)</f>
        <v>0</v>
      </c>
      <c r="VK70" s="372">
        <f>IF(VK$19-'様式３（療養者名簿）（⑤の場合）'!$BJ75+1&lt;=15,IF(VK$19&gt;='様式３（療養者名簿）（⑤の場合）'!$BJ75,IF(VK$19&lt;='様式３（療養者名簿）（⑤の場合）'!$BK75,1,0),0),0)</f>
        <v>0</v>
      </c>
      <c r="VL70" s="372">
        <f>IF(VL$19-'様式３（療養者名簿）（⑤の場合）'!$BJ75+1&lt;=15,IF(VL$19&gt;='様式３（療養者名簿）（⑤の場合）'!$BJ75,IF(VL$19&lt;='様式３（療養者名簿）（⑤の場合）'!$BK75,1,0),0),0)</f>
        <v>0</v>
      </c>
      <c r="VM70" s="372">
        <f>IF(VM$19-'様式３（療養者名簿）（⑤の場合）'!$BJ75+1&lt;=15,IF(VM$19&gt;='様式３（療養者名簿）（⑤の場合）'!$BJ75,IF(VM$19&lt;='様式３（療養者名簿）（⑤の場合）'!$BK75,1,0),0),0)</f>
        <v>0</v>
      </c>
      <c r="VN70" s="372">
        <f>IF(VN$19-'様式３（療養者名簿）（⑤の場合）'!$BJ75+1&lt;=15,IF(VN$19&gt;='様式３（療養者名簿）（⑤の場合）'!$BJ75,IF(VN$19&lt;='様式３（療養者名簿）（⑤の場合）'!$BK75,1,0),0),0)</f>
        <v>0</v>
      </c>
      <c r="VO70" s="372">
        <f>IF(VO$19-'様式３（療養者名簿）（⑤の場合）'!$BJ75+1&lt;=15,IF(VO$19&gt;='様式３（療養者名簿）（⑤の場合）'!$BJ75,IF(VO$19&lt;='様式３（療養者名簿）（⑤の場合）'!$BK75,1,0),0),0)</f>
        <v>0</v>
      </c>
      <c r="VP70" s="372">
        <f>IF(VP$19-'様式３（療養者名簿）（⑤の場合）'!$BJ75+1&lt;=15,IF(VP$19&gt;='様式３（療養者名簿）（⑤の場合）'!$BJ75,IF(VP$19&lt;='様式３（療養者名簿）（⑤の場合）'!$BK75,1,0),0),0)</f>
        <v>0</v>
      </c>
      <c r="VQ70" s="372">
        <f>IF(VQ$19-'様式３（療養者名簿）（⑤の場合）'!$BJ75+1&lt;=15,IF(VQ$19&gt;='様式３（療養者名簿）（⑤の場合）'!$BJ75,IF(VQ$19&lt;='様式３（療養者名簿）（⑤の場合）'!$BK75,1,0),0),0)</f>
        <v>0</v>
      </c>
      <c r="VR70" s="372">
        <f>IF(VR$19-'様式３（療養者名簿）（⑤の場合）'!$BJ75+1&lt;=15,IF(VR$19&gt;='様式３（療養者名簿）（⑤の場合）'!$BJ75,IF(VR$19&lt;='様式３（療養者名簿）（⑤の場合）'!$BK75,1,0),0),0)</f>
        <v>0</v>
      </c>
      <c r="VS70" s="372">
        <f>IF(VS$19-'様式３（療養者名簿）（⑤の場合）'!$BJ75+1&lt;=15,IF(VS$19&gt;='様式３（療養者名簿）（⑤の場合）'!$BJ75,IF(VS$19&lt;='様式３（療養者名簿）（⑤の場合）'!$BK75,1,0),0),0)</f>
        <v>0</v>
      </c>
      <c r="VT70" s="372">
        <f>IF(VT$19-'様式３（療養者名簿）（⑤の場合）'!$BJ75+1&lt;=15,IF(VT$19&gt;='様式３（療養者名簿）（⑤の場合）'!$BJ75,IF(VT$19&lt;='様式３（療養者名簿）（⑤の場合）'!$BK75,1,0),0),0)</f>
        <v>0</v>
      </c>
      <c r="VU70" s="372">
        <f>IF(VU$19-'様式３（療養者名簿）（⑤の場合）'!$BJ75+1&lt;=15,IF(VU$19&gt;='様式３（療養者名簿）（⑤の場合）'!$BJ75,IF(VU$19&lt;='様式３（療養者名簿）（⑤の場合）'!$BK75,1,0),0),0)</f>
        <v>0</v>
      </c>
      <c r="VV70" s="372">
        <f>IF(VV$19-'様式３（療養者名簿）（⑤の場合）'!$BJ75+1&lt;=15,IF(VV$19&gt;='様式３（療養者名簿）（⑤の場合）'!$BJ75,IF(VV$19&lt;='様式３（療養者名簿）（⑤の場合）'!$BK75,1,0),0),0)</f>
        <v>0</v>
      </c>
      <c r="VW70" s="372">
        <f>IF(VW$19-'様式３（療養者名簿）（⑤の場合）'!$BJ75+1&lt;=15,IF(VW$19&gt;='様式３（療養者名簿）（⑤の場合）'!$BJ75,IF(VW$19&lt;='様式３（療養者名簿）（⑤の場合）'!$BK75,1,0),0),0)</f>
        <v>0</v>
      </c>
      <c r="VX70" s="372">
        <f>IF(VX$19-'様式３（療養者名簿）（⑤の場合）'!$BJ75+1&lt;=15,IF(VX$19&gt;='様式３（療養者名簿）（⑤の場合）'!$BJ75,IF(VX$19&lt;='様式３（療養者名簿）（⑤の場合）'!$BK75,1,0),0),0)</f>
        <v>0</v>
      </c>
      <c r="VY70" s="372">
        <f>IF(VY$19-'様式３（療養者名簿）（⑤の場合）'!$BJ75+1&lt;=15,IF(VY$19&gt;='様式３（療養者名簿）（⑤の場合）'!$BJ75,IF(VY$19&lt;='様式３（療養者名簿）（⑤の場合）'!$BK75,1,0),0),0)</f>
        <v>0</v>
      </c>
      <c r="VZ70" s="372">
        <f>IF(VZ$19-'様式３（療養者名簿）（⑤の場合）'!$BJ75+1&lt;=15,IF(VZ$19&gt;='様式３（療養者名簿）（⑤の場合）'!$BJ75,IF(VZ$19&lt;='様式３（療養者名簿）（⑤の場合）'!$BK75,1,0),0),0)</f>
        <v>0</v>
      </c>
      <c r="WA70" s="372">
        <f>IF(WA$19-'様式３（療養者名簿）（⑤の場合）'!$BJ75+1&lt;=15,IF(WA$19&gt;='様式３（療養者名簿）（⑤の場合）'!$BJ75,IF(WA$19&lt;='様式３（療養者名簿）（⑤の場合）'!$BK75,1,0),0),0)</f>
        <v>0</v>
      </c>
      <c r="WB70" s="372">
        <f>IF(WB$19-'様式３（療養者名簿）（⑤の場合）'!$BJ75+1&lt;=15,IF(WB$19&gt;='様式３（療養者名簿）（⑤の場合）'!$BJ75,IF(WB$19&lt;='様式３（療養者名簿）（⑤の場合）'!$BK75,1,0),0),0)</f>
        <v>0</v>
      </c>
      <c r="WC70" s="372">
        <f>IF(WC$19-'様式３（療養者名簿）（⑤の場合）'!$BJ75+1&lt;=15,IF(WC$19&gt;='様式３（療養者名簿）（⑤の場合）'!$BJ75,IF(WC$19&lt;='様式３（療養者名簿）（⑤の場合）'!$BK75,1,0),0),0)</f>
        <v>0</v>
      </c>
      <c r="WD70" s="372">
        <f>IF(WD$19-'様式３（療養者名簿）（⑤の場合）'!$BJ75+1&lt;=15,IF(WD$19&gt;='様式３（療養者名簿）（⑤の場合）'!$BJ75,IF(WD$19&lt;='様式３（療養者名簿）（⑤の場合）'!$BK75,1,0),0),0)</f>
        <v>0</v>
      </c>
      <c r="WE70" s="372">
        <f>IF(WE$19-'様式３（療養者名簿）（⑤の場合）'!$BJ75+1&lt;=15,IF(WE$19&gt;='様式３（療養者名簿）（⑤の場合）'!$BJ75,IF(WE$19&lt;='様式３（療養者名簿）（⑤の場合）'!$BK75,1,0),0),0)</f>
        <v>0</v>
      </c>
      <c r="WF70" s="372">
        <f>IF(WF$19-'様式３（療養者名簿）（⑤の場合）'!$BJ75+1&lt;=15,IF(WF$19&gt;='様式３（療養者名簿）（⑤の場合）'!$BJ75,IF(WF$19&lt;='様式３（療養者名簿）（⑤の場合）'!$BK75,1,0),0),0)</f>
        <v>0</v>
      </c>
      <c r="WG70" s="372">
        <f>IF(WG$19-'様式３（療養者名簿）（⑤の場合）'!$BJ75+1&lt;=15,IF(WG$19&gt;='様式３（療養者名簿）（⑤の場合）'!$BJ75,IF(WG$19&lt;='様式３（療養者名簿）（⑤の場合）'!$BK75,1,0),0),0)</f>
        <v>0</v>
      </c>
      <c r="WH70" s="372">
        <f>IF(WH$19-'様式３（療養者名簿）（⑤の場合）'!$BJ75+1&lt;=15,IF(WH$19&gt;='様式３（療養者名簿）（⑤の場合）'!$BJ75,IF(WH$19&lt;='様式３（療養者名簿）（⑤の場合）'!$BK75,1,0),0),0)</f>
        <v>0</v>
      </c>
      <c r="WI70" s="372">
        <f>IF(WI$19-'様式３（療養者名簿）（⑤の場合）'!$BJ75+1&lt;=15,IF(WI$19&gt;='様式３（療養者名簿）（⑤の場合）'!$BJ75,IF(WI$19&lt;='様式３（療養者名簿）（⑤の場合）'!$BK75,1,0),0),0)</f>
        <v>0</v>
      </c>
      <c r="WJ70" s="372">
        <f>IF(WJ$19-'様式３（療養者名簿）（⑤の場合）'!$BJ75+1&lt;=15,IF(WJ$19&gt;='様式３（療養者名簿）（⑤の場合）'!$BJ75,IF(WJ$19&lt;='様式３（療養者名簿）（⑤の場合）'!$BK75,1,0),0),0)</f>
        <v>0</v>
      </c>
      <c r="WK70" s="372">
        <f>IF(WK$19-'様式３（療養者名簿）（⑤の場合）'!$BJ75+1&lt;=15,IF(WK$19&gt;='様式３（療養者名簿）（⑤の場合）'!$BJ75,IF(WK$19&lt;='様式３（療養者名簿）（⑤の場合）'!$BK75,1,0),0),0)</f>
        <v>0</v>
      </c>
      <c r="WL70" s="372">
        <f>IF(WL$19-'様式３（療養者名簿）（⑤の場合）'!$BJ75+1&lt;=15,IF(WL$19&gt;='様式３（療養者名簿）（⑤の場合）'!$BJ75,IF(WL$19&lt;='様式３（療養者名簿）（⑤の場合）'!$BK75,1,0),0),0)</f>
        <v>0</v>
      </c>
      <c r="WM70" s="372">
        <f>IF(WM$19-'様式３（療養者名簿）（⑤の場合）'!$BJ75+1&lt;=15,IF(WM$19&gt;='様式３（療養者名簿）（⑤の場合）'!$BJ75,IF(WM$19&lt;='様式３（療養者名簿）（⑤の場合）'!$BK75,1,0),0),0)</f>
        <v>0</v>
      </c>
      <c r="WN70" s="372">
        <f>IF(WN$19-'様式３（療養者名簿）（⑤の場合）'!$BJ75+1&lt;=15,IF(WN$19&gt;='様式３（療養者名簿）（⑤の場合）'!$BJ75,IF(WN$19&lt;='様式３（療養者名簿）（⑤の場合）'!$BK75,1,0),0),0)</f>
        <v>0</v>
      </c>
      <c r="WO70" s="372">
        <f>IF(WO$19-'様式３（療養者名簿）（⑤の場合）'!$BJ75+1&lt;=15,IF(WO$19&gt;='様式３（療養者名簿）（⑤の場合）'!$BJ75,IF(WO$19&lt;='様式３（療養者名簿）（⑤の場合）'!$BK75,1,0),0),0)</f>
        <v>0</v>
      </c>
      <c r="WP70" s="372">
        <f>IF(WP$19-'様式３（療養者名簿）（⑤の場合）'!$BJ75+1&lt;=15,IF(WP$19&gt;='様式３（療養者名簿）（⑤の場合）'!$BJ75,IF(WP$19&lt;='様式３（療養者名簿）（⑤の場合）'!$BK75,1,0),0),0)</f>
        <v>0</v>
      </c>
      <c r="WQ70" s="372">
        <f>IF(WQ$19-'様式３（療養者名簿）（⑤の場合）'!$BJ75+1&lt;=15,IF(WQ$19&gt;='様式３（療養者名簿）（⑤の場合）'!$BJ75,IF(WQ$19&lt;='様式３（療養者名簿）（⑤の場合）'!$BK75,1,0),0),0)</f>
        <v>0</v>
      </c>
      <c r="WR70" s="372">
        <f>IF(WR$19-'様式３（療養者名簿）（⑤の場合）'!$BJ75+1&lt;=15,IF(WR$19&gt;='様式３（療養者名簿）（⑤の場合）'!$BJ75,IF(WR$19&lt;='様式３（療養者名簿）（⑤の場合）'!$BK75,1,0),0),0)</f>
        <v>0</v>
      </c>
      <c r="WS70" s="372">
        <f>IF(WS$19-'様式３（療養者名簿）（⑤の場合）'!$BJ75+1&lt;=15,IF(WS$19&gt;='様式３（療養者名簿）（⑤の場合）'!$BJ75,IF(WS$19&lt;='様式３（療養者名簿）（⑤の場合）'!$BK75,1,0),0),0)</f>
        <v>0</v>
      </c>
      <c r="WT70" s="372">
        <f>IF(WT$19-'様式３（療養者名簿）（⑤の場合）'!$BJ75+1&lt;=15,IF(WT$19&gt;='様式３（療養者名簿）（⑤の場合）'!$BJ75,IF(WT$19&lt;='様式３（療養者名簿）（⑤の場合）'!$BK75,1,0),0),0)</f>
        <v>0</v>
      </c>
      <c r="WU70" s="372">
        <f>IF(WU$19-'様式３（療養者名簿）（⑤の場合）'!$BJ75+1&lt;=15,IF(WU$19&gt;='様式３（療養者名簿）（⑤の場合）'!$BJ75,IF(WU$19&lt;='様式３（療養者名簿）（⑤の場合）'!$BK75,1,0),0),0)</f>
        <v>0</v>
      </c>
      <c r="WV70" s="372">
        <f>IF(WV$19-'様式３（療養者名簿）（⑤の場合）'!$BJ75+1&lt;=15,IF(WV$19&gt;='様式３（療養者名簿）（⑤の場合）'!$BJ75,IF(WV$19&lt;='様式３（療養者名簿）（⑤の場合）'!$BK75,1,0),0),0)</f>
        <v>0</v>
      </c>
      <c r="WW70" s="372">
        <f>IF(WW$19-'様式３（療養者名簿）（⑤の場合）'!$BJ75+1&lt;=15,IF(WW$19&gt;='様式３（療養者名簿）（⑤の場合）'!$BJ75,IF(WW$19&lt;='様式３（療養者名簿）（⑤の場合）'!$BK75,1,0),0),0)</f>
        <v>0</v>
      </c>
      <c r="WX70" s="372">
        <f>IF(WX$19-'様式３（療養者名簿）（⑤の場合）'!$BJ75+1&lt;=15,IF(WX$19&gt;='様式３（療養者名簿）（⑤の場合）'!$BJ75,IF(WX$19&lt;='様式３（療養者名簿）（⑤の場合）'!$BK75,1,0),0),0)</f>
        <v>0</v>
      </c>
      <c r="WY70" s="372">
        <f>IF(WY$19-'様式３（療養者名簿）（⑤の場合）'!$BJ75+1&lt;=15,IF(WY$19&gt;='様式３（療養者名簿）（⑤の場合）'!$BJ75,IF(WY$19&lt;='様式３（療養者名簿）（⑤の場合）'!$BK75,1,0),0),0)</f>
        <v>0</v>
      </c>
      <c r="WZ70" s="372">
        <f>IF(WZ$19-'様式３（療養者名簿）（⑤の場合）'!$BJ75+1&lt;=15,IF(WZ$19&gt;='様式３（療養者名簿）（⑤の場合）'!$BJ75,IF(WZ$19&lt;='様式３（療養者名簿）（⑤の場合）'!$BK75,1,0),0),0)</f>
        <v>0</v>
      </c>
      <c r="XA70" s="372">
        <f>IF(XA$19-'様式３（療養者名簿）（⑤の場合）'!$BJ75+1&lt;=15,IF(XA$19&gt;='様式３（療養者名簿）（⑤の場合）'!$BJ75,IF(XA$19&lt;='様式３（療養者名簿）（⑤の場合）'!$BK75,1,0),0),0)</f>
        <v>0</v>
      </c>
      <c r="XB70" s="372">
        <f>IF(XB$19-'様式３（療養者名簿）（⑤の場合）'!$BJ75+1&lt;=15,IF(XB$19&gt;='様式３（療養者名簿）（⑤の場合）'!$BJ75,IF(XB$19&lt;='様式３（療養者名簿）（⑤の場合）'!$BK75,1,0),0),0)</f>
        <v>0</v>
      </c>
      <c r="XC70" s="372">
        <f>IF(XC$19-'様式３（療養者名簿）（⑤の場合）'!$BJ75+1&lt;=15,IF(XC$19&gt;='様式３（療養者名簿）（⑤の場合）'!$BJ75,IF(XC$19&lt;='様式３（療養者名簿）（⑤の場合）'!$BK75,1,0),0),0)</f>
        <v>0</v>
      </c>
      <c r="XD70" s="372">
        <f>IF(XD$19-'様式３（療養者名簿）（⑤の場合）'!$BJ75+1&lt;=15,IF(XD$19&gt;='様式３（療養者名簿）（⑤の場合）'!$BJ75,IF(XD$19&lt;='様式３（療養者名簿）（⑤の場合）'!$BK75,1,0),0),0)</f>
        <v>0</v>
      </c>
      <c r="XE70" s="372">
        <f>IF(XE$19-'様式３（療養者名簿）（⑤の場合）'!$BJ75+1&lt;=15,IF(XE$19&gt;='様式３（療養者名簿）（⑤の場合）'!$BJ75,IF(XE$19&lt;='様式３（療養者名簿）（⑤の場合）'!$BK75,1,0),0),0)</f>
        <v>0</v>
      </c>
      <c r="XF70" s="372">
        <f>IF(XF$19-'様式３（療養者名簿）（⑤の場合）'!$BJ75+1&lt;=15,IF(XF$19&gt;='様式３（療養者名簿）（⑤の場合）'!$BJ75,IF(XF$19&lt;='様式３（療養者名簿）（⑤の場合）'!$BK75,1,0),0),0)</f>
        <v>0</v>
      </c>
      <c r="XG70" s="372">
        <f>IF(XG$19-'様式３（療養者名簿）（⑤の場合）'!$BJ75+1&lt;=15,IF(XG$19&gt;='様式３（療養者名簿）（⑤の場合）'!$BJ75,IF(XG$19&lt;='様式３（療養者名簿）（⑤の場合）'!$BK75,1,0),0),0)</f>
        <v>0</v>
      </c>
      <c r="XH70" s="372">
        <f>IF(XH$19-'様式３（療養者名簿）（⑤の場合）'!$BJ75+1&lt;=15,IF(XH$19&gt;='様式３（療養者名簿）（⑤の場合）'!$BJ75,IF(XH$19&lt;='様式３（療養者名簿）（⑤の場合）'!$BK75,1,0),0),0)</f>
        <v>0</v>
      </c>
      <c r="XI70" s="372">
        <f>IF(XI$19-'様式３（療養者名簿）（⑤の場合）'!$BJ75+1&lt;=15,IF(XI$19&gt;='様式３（療養者名簿）（⑤の場合）'!$BJ75,IF(XI$19&lt;='様式３（療養者名簿）（⑤の場合）'!$BK75,1,0),0),0)</f>
        <v>0</v>
      </c>
      <c r="XJ70" s="372">
        <f>IF(XJ$19-'様式３（療養者名簿）（⑤の場合）'!$BJ75+1&lt;=15,IF(XJ$19&gt;='様式３（療養者名簿）（⑤の場合）'!$BJ75,IF(XJ$19&lt;='様式３（療養者名簿）（⑤の場合）'!$BK75,1,0),0),0)</f>
        <v>0</v>
      </c>
      <c r="XK70" s="372">
        <f>IF(XK$19-'様式３（療養者名簿）（⑤の場合）'!$BJ75+1&lt;=15,IF(XK$19&gt;='様式３（療養者名簿）（⑤の場合）'!$BJ75,IF(XK$19&lt;='様式３（療養者名簿）（⑤の場合）'!$BK75,1,0),0),0)</f>
        <v>0</v>
      </c>
      <c r="XL70" s="372">
        <f>IF(XL$19-'様式３（療養者名簿）（⑤の場合）'!$BJ75+1&lt;=15,IF(XL$19&gt;='様式３（療養者名簿）（⑤の場合）'!$BJ75,IF(XL$19&lt;='様式３（療養者名簿）（⑤の場合）'!$BK75,1,0),0),0)</f>
        <v>0</v>
      </c>
      <c r="XM70" s="372">
        <f>IF(XM$19-'様式３（療養者名簿）（⑤の場合）'!$BJ75+1&lt;=15,IF(XM$19&gt;='様式３（療養者名簿）（⑤の場合）'!$BJ75,IF(XM$19&lt;='様式３（療養者名簿）（⑤の場合）'!$BK75,1,0),0),0)</f>
        <v>0</v>
      </c>
      <c r="XN70" s="372">
        <f>IF(XN$19-'様式３（療養者名簿）（⑤の場合）'!$BJ75+1&lt;=15,IF(XN$19&gt;='様式３（療養者名簿）（⑤の場合）'!$BJ75,IF(XN$19&lt;='様式３（療養者名簿）（⑤の場合）'!$BK75,1,0),0),0)</f>
        <v>0</v>
      </c>
      <c r="XO70" s="372">
        <f>IF(XO$19-'様式３（療養者名簿）（⑤の場合）'!$BJ75+1&lt;=15,IF(XO$19&gt;='様式３（療養者名簿）（⑤の場合）'!$BJ75,IF(XO$19&lt;='様式３（療養者名簿）（⑤の場合）'!$BK75,1,0),0),0)</f>
        <v>0</v>
      </c>
      <c r="XP70" s="372">
        <f>IF(XP$19-'様式３（療養者名簿）（⑤の場合）'!$BJ75+1&lt;=15,IF(XP$19&gt;='様式３（療養者名簿）（⑤の場合）'!$BJ75,IF(XP$19&lt;='様式３（療養者名簿）（⑤の場合）'!$BK75,1,0),0),0)</f>
        <v>0</v>
      </c>
      <c r="XQ70" s="372">
        <f>IF(XQ$19-'様式３（療養者名簿）（⑤の場合）'!$BJ75+1&lt;=15,IF(XQ$19&gt;='様式３（療養者名簿）（⑤の場合）'!$BJ75,IF(XQ$19&lt;='様式３（療養者名簿）（⑤の場合）'!$BK75,1,0),0),0)</f>
        <v>0</v>
      </c>
      <c r="XR70" s="372">
        <f>IF(XR$19-'様式３（療養者名簿）（⑤の場合）'!$BJ75+1&lt;=15,IF(XR$19&gt;='様式３（療養者名簿）（⑤の場合）'!$BJ75,IF(XR$19&lt;='様式３（療養者名簿）（⑤の場合）'!$BK75,1,0),0),0)</f>
        <v>0</v>
      </c>
      <c r="XS70" s="372">
        <f>IF(XS$19-'様式３（療養者名簿）（⑤の場合）'!$BJ75+1&lt;=15,IF(XS$19&gt;='様式３（療養者名簿）（⑤の場合）'!$BJ75,IF(XS$19&lt;='様式３（療養者名簿）（⑤の場合）'!$BK75,1,0),0),0)</f>
        <v>0</v>
      </c>
      <c r="XT70" s="372">
        <f>IF(XT$19-'様式３（療養者名簿）（⑤の場合）'!$BJ75+1&lt;=15,IF(XT$19&gt;='様式３（療養者名簿）（⑤の場合）'!$BJ75,IF(XT$19&lt;='様式３（療養者名簿）（⑤の場合）'!$BK75,1,0),0),0)</f>
        <v>0</v>
      </c>
      <c r="XU70" s="372">
        <f>IF(XU$19-'様式３（療養者名簿）（⑤の場合）'!$BJ75+1&lt;=15,IF(XU$19&gt;='様式３（療養者名簿）（⑤の場合）'!$BJ75,IF(XU$19&lt;='様式３（療養者名簿）（⑤の場合）'!$BK75,1,0),0),0)</f>
        <v>0</v>
      </c>
      <c r="XV70" s="372">
        <f>IF(XV$19-'様式３（療養者名簿）（⑤の場合）'!$BJ75+1&lt;=15,IF(XV$19&gt;='様式３（療養者名簿）（⑤の場合）'!$BJ75,IF(XV$19&lt;='様式３（療養者名簿）（⑤の場合）'!$BK75,1,0),0),0)</f>
        <v>0</v>
      </c>
      <c r="XW70" s="372">
        <f>IF(XW$19-'様式３（療養者名簿）（⑤の場合）'!$BJ75+1&lt;=15,IF(XW$19&gt;='様式３（療養者名簿）（⑤の場合）'!$BJ75,IF(XW$19&lt;='様式３（療養者名簿）（⑤の場合）'!$BK75,1,0),0),0)</f>
        <v>0</v>
      </c>
      <c r="XX70" s="372">
        <f>IF(XX$19-'様式３（療養者名簿）（⑤の場合）'!$BJ75+1&lt;=15,IF(XX$19&gt;='様式３（療養者名簿）（⑤の場合）'!$BJ75,IF(XX$19&lt;='様式３（療養者名簿）（⑤の場合）'!$BK75,1,0),0),0)</f>
        <v>0</v>
      </c>
      <c r="XY70" s="372">
        <f>IF(XY$19-'様式３（療養者名簿）（⑤の場合）'!$BJ75+1&lt;=15,IF(XY$19&gt;='様式３（療養者名簿）（⑤の場合）'!$BJ75,IF(XY$19&lt;='様式３（療養者名簿）（⑤の場合）'!$BK75,1,0),0),0)</f>
        <v>0</v>
      </c>
      <c r="XZ70" s="372">
        <f>IF(XZ$19-'様式３（療養者名簿）（⑤の場合）'!$BJ75+1&lt;=15,IF(XZ$19&gt;='様式３（療養者名簿）（⑤の場合）'!$BJ75,IF(XZ$19&lt;='様式３（療養者名簿）（⑤の場合）'!$BK75,1,0),0),0)</f>
        <v>0</v>
      </c>
      <c r="YA70" s="372">
        <f>IF(YA$19-'様式３（療養者名簿）（⑤の場合）'!$BJ75+1&lt;=15,IF(YA$19&gt;='様式３（療養者名簿）（⑤の場合）'!$BJ75,IF(YA$19&lt;='様式３（療養者名簿）（⑤の場合）'!$BK75,1,0),0),0)</f>
        <v>0</v>
      </c>
      <c r="YB70" s="372">
        <f>IF(YB$19-'様式３（療養者名簿）（⑤の場合）'!$BJ75+1&lt;=15,IF(YB$19&gt;='様式３（療養者名簿）（⑤の場合）'!$BJ75,IF(YB$19&lt;='様式３（療養者名簿）（⑤の場合）'!$BK75,1,0),0),0)</f>
        <v>0</v>
      </c>
      <c r="YC70" s="372">
        <f>IF(YC$19-'様式３（療養者名簿）（⑤の場合）'!$BJ75+1&lt;=15,IF(YC$19&gt;='様式３（療養者名簿）（⑤の場合）'!$BJ75,IF(YC$19&lt;='様式３（療養者名簿）（⑤の場合）'!$BK75,1,0),0),0)</f>
        <v>0</v>
      </c>
      <c r="YD70" s="372">
        <f>IF(YD$19-'様式３（療養者名簿）（⑤の場合）'!$BJ75+1&lt;=15,IF(YD$19&gt;='様式３（療養者名簿）（⑤の場合）'!$BJ75,IF(YD$19&lt;='様式３（療養者名簿）（⑤の場合）'!$BK75,1,0),0),0)</f>
        <v>0</v>
      </c>
      <c r="YE70" s="372">
        <f>IF(YE$19-'様式３（療養者名簿）（⑤の場合）'!$BJ75+1&lt;=15,IF(YE$19&gt;='様式３（療養者名簿）（⑤の場合）'!$BJ75,IF(YE$19&lt;='様式３（療養者名簿）（⑤の場合）'!$BK75,1,0),0),0)</f>
        <v>0</v>
      </c>
      <c r="YF70" s="372">
        <f>IF(YF$19-'様式３（療養者名簿）（⑤の場合）'!$BJ75+1&lt;=15,IF(YF$19&gt;='様式３（療養者名簿）（⑤の場合）'!$BJ75,IF(YF$19&lt;='様式３（療養者名簿）（⑤の場合）'!$BK75,1,0),0),0)</f>
        <v>0</v>
      </c>
      <c r="YG70" s="372">
        <f>IF(YG$19-'様式３（療養者名簿）（⑤の場合）'!$BJ75+1&lt;=15,IF(YG$19&gt;='様式３（療養者名簿）（⑤の場合）'!$BJ75,IF(YG$19&lt;='様式３（療養者名簿）（⑤の場合）'!$BK75,1,0),0),0)</f>
        <v>0</v>
      </c>
      <c r="YH70" s="372">
        <f>IF(YH$19-'様式３（療養者名簿）（⑤の場合）'!$BJ75+1&lt;=15,IF(YH$19&gt;='様式３（療養者名簿）（⑤の場合）'!$BJ75,IF(YH$19&lt;='様式３（療養者名簿）（⑤の場合）'!$BK75,1,0),0),0)</f>
        <v>0</v>
      </c>
      <c r="YI70" s="372">
        <f>IF(YI$19-'様式３（療養者名簿）（⑤の場合）'!$BJ75+1&lt;=15,IF(YI$19&gt;='様式３（療養者名簿）（⑤の場合）'!$BJ75,IF(YI$19&lt;='様式３（療養者名簿）（⑤の場合）'!$BK75,1,0),0),0)</f>
        <v>0</v>
      </c>
      <c r="YJ70" s="372">
        <f>IF(YJ$19-'様式３（療養者名簿）（⑤の場合）'!$BJ75+1&lt;=15,IF(YJ$19&gt;='様式３（療養者名簿）（⑤の場合）'!$BJ75,IF(YJ$19&lt;='様式３（療養者名簿）（⑤の場合）'!$BK75,1,0),0),0)</f>
        <v>0</v>
      </c>
      <c r="YK70" s="372">
        <f>IF(YK$19-'様式３（療養者名簿）（⑤の場合）'!$BJ75+1&lt;=15,IF(YK$19&gt;='様式３（療養者名簿）（⑤の場合）'!$BJ75,IF(YK$19&lt;='様式３（療養者名簿）（⑤の場合）'!$BK75,1,0),0),0)</f>
        <v>0</v>
      </c>
      <c r="YL70" s="372">
        <f>IF(YL$19-'様式３（療養者名簿）（⑤の場合）'!$BJ75+1&lt;=15,IF(YL$19&gt;='様式３（療養者名簿）（⑤の場合）'!$BJ75,IF(YL$19&lt;='様式３（療養者名簿）（⑤の場合）'!$BK75,1,0),0),0)</f>
        <v>0</v>
      </c>
      <c r="YM70" s="372">
        <f>IF(YM$19-'様式３（療養者名簿）（⑤の場合）'!$BJ75+1&lt;=15,IF(YM$19&gt;='様式３（療養者名簿）（⑤の場合）'!$BJ75,IF(YM$19&lt;='様式３（療養者名簿）（⑤の場合）'!$BK75,1,0),0),0)</f>
        <v>0</v>
      </c>
      <c r="YN70" s="372">
        <f>IF(YN$19-'様式３（療養者名簿）（⑤の場合）'!$BJ75+1&lt;=15,IF(YN$19&gt;='様式３（療養者名簿）（⑤の場合）'!$BJ75,IF(YN$19&lt;='様式３（療養者名簿）（⑤の場合）'!$BK75,1,0),0),0)</f>
        <v>0</v>
      </c>
      <c r="YO70" s="372">
        <f>IF(YO$19-'様式３（療養者名簿）（⑤の場合）'!$BJ75+1&lt;=15,IF(YO$19&gt;='様式３（療養者名簿）（⑤の場合）'!$BJ75,IF(YO$19&lt;='様式３（療養者名簿）（⑤の場合）'!$BK75,1,0),0),0)</f>
        <v>0</v>
      </c>
      <c r="YP70" s="372">
        <f>IF(YP$19-'様式３（療養者名簿）（⑤の場合）'!$BJ75+1&lt;=15,IF(YP$19&gt;='様式３（療養者名簿）（⑤の場合）'!$BJ75,IF(YP$19&lt;='様式３（療養者名簿）（⑤の場合）'!$BK75,1,0),0),0)</f>
        <v>0</v>
      </c>
      <c r="YQ70" s="372">
        <f>IF(YQ$19-'様式３（療養者名簿）（⑤の場合）'!$BJ75+1&lt;=15,IF(YQ$19&gt;='様式３（療養者名簿）（⑤の場合）'!$BJ75,IF(YQ$19&lt;='様式３（療養者名簿）（⑤の場合）'!$BK75,1,0),0),0)</f>
        <v>0</v>
      </c>
      <c r="YR70" s="372">
        <f>IF(YR$19-'様式３（療養者名簿）（⑤の場合）'!$BJ75+1&lt;=15,IF(YR$19&gt;='様式３（療養者名簿）（⑤の場合）'!$BJ75,IF(YR$19&lt;='様式３（療養者名簿）（⑤の場合）'!$BK75,1,0),0),0)</f>
        <v>0</v>
      </c>
      <c r="YS70" s="372">
        <f>IF(YS$19-'様式３（療養者名簿）（⑤の場合）'!$BJ75+1&lt;=15,IF(YS$19&gt;='様式３（療養者名簿）（⑤の場合）'!$BJ75,IF(YS$19&lt;='様式３（療養者名簿）（⑤の場合）'!$BK75,1,0),0),0)</f>
        <v>0</v>
      </c>
      <c r="YT70" s="372">
        <f>IF(YT$19-'様式３（療養者名簿）（⑤の場合）'!$BJ75+1&lt;=15,IF(YT$19&gt;='様式３（療養者名簿）（⑤の場合）'!$BJ75,IF(YT$19&lt;='様式３（療養者名簿）（⑤の場合）'!$BK75,1,0),0),0)</f>
        <v>0</v>
      </c>
      <c r="YU70" s="372">
        <f>IF(YU$19-'様式３（療養者名簿）（⑤の場合）'!$BJ75+1&lt;=15,IF(YU$19&gt;='様式３（療養者名簿）（⑤の場合）'!$BJ75,IF(YU$19&lt;='様式３（療養者名簿）（⑤の場合）'!$BK75,1,0),0),0)</f>
        <v>0</v>
      </c>
      <c r="YV70" s="372">
        <f>IF(YV$19-'様式３（療養者名簿）（⑤の場合）'!$BJ75+1&lt;=15,IF(YV$19&gt;='様式３（療養者名簿）（⑤の場合）'!$BJ75,IF(YV$19&lt;='様式３（療養者名簿）（⑤の場合）'!$BK75,1,0),0),0)</f>
        <v>0</v>
      </c>
      <c r="YW70" s="372">
        <f>IF(YW$19-'様式３（療養者名簿）（⑤の場合）'!$BJ75+1&lt;=15,IF(YW$19&gt;='様式３（療養者名簿）（⑤の場合）'!$BJ75,IF(YW$19&lt;='様式３（療養者名簿）（⑤の場合）'!$BK75,1,0),0),0)</f>
        <v>0</v>
      </c>
      <c r="YX70" s="372">
        <f>IF(YX$19-'様式３（療養者名簿）（⑤の場合）'!$BJ75+1&lt;=15,IF(YX$19&gt;='様式３（療養者名簿）（⑤の場合）'!$BJ75,IF(YX$19&lt;='様式３（療養者名簿）（⑤の場合）'!$BK75,1,0),0),0)</f>
        <v>0</v>
      </c>
      <c r="YY70" s="372">
        <f>IF(YY$19-'様式３（療養者名簿）（⑤の場合）'!$BJ75+1&lt;=15,IF(YY$19&gt;='様式３（療養者名簿）（⑤の場合）'!$BJ75,IF(YY$19&lt;='様式３（療養者名簿）（⑤の場合）'!$BK75,1,0),0),0)</f>
        <v>0</v>
      </c>
      <c r="YZ70" s="372">
        <f>IF(YZ$19-'様式３（療養者名簿）（⑤の場合）'!$BJ75+1&lt;=15,IF(YZ$19&gt;='様式３（療養者名簿）（⑤の場合）'!$BJ75,IF(YZ$19&lt;='様式３（療養者名簿）（⑤の場合）'!$BK75,1,0),0),0)</f>
        <v>0</v>
      </c>
      <c r="ZA70" s="372">
        <f>IF(ZA$19-'様式３（療養者名簿）（⑤の場合）'!$BJ75+1&lt;=15,IF(ZA$19&gt;='様式３（療養者名簿）（⑤の場合）'!$BJ75,IF(ZA$19&lt;='様式３（療養者名簿）（⑤の場合）'!$BK75,1,0),0),0)</f>
        <v>0</v>
      </c>
      <c r="ZB70" s="372">
        <f>IF(ZB$19-'様式３（療養者名簿）（⑤の場合）'!$BJ75+1&lt;=15,IF(ZB$19&gt;='様式３（療養者名簿）（⑤の場合）'!$BJ75,IF(ZB$19&lt;='様式３（療養者名簿）（⑤の場合）'!$BK75,1,0),0),0)</f>
        <v>0</v>
      </c>
      <c r="ZC70" s="372">
        <f>IF(ZC$19-'様式３（療養者名簿）（⑤の場合）'!$BJ75+1&lt;=15,IF(ZC$19&gt;='様式３（療養者名簿）（⑤の場合）'!$BJ75,IF(ZC$19&lt;='様式３（療養者名簿）（⑤の場合）'!$BK75,1,0),0),0)</f>
        <v>0</v>
      </c>
      <c r="ZD70" s="372">
        <f>IF(ZD$19-'様式３（療養者名簿）（⑤の場合）'!$BJ75+1&lt;=15,IF(ZD$19&gt;='様式３（療養者名簿）（⑤の場合）'!$BJ75,IF(ZD$19&lt;='様式３（療養者名簿）（⑤の場合）'!$BK75,1,0),0),0)</f>
        <v>0</v>
      </c>
      <c r="ZE70" s="372">
        <f>IF(ZE$19-'様式３（療養者名簿）（⑤の場合）'!$BJ75+1&lt;=15,IF(ZE$19&gt;='様式３（療養者名簿）（⑤の場合）'!$BJ75,IF(ZE$19&lt;='様式３（療養者名簿）（⑤の場合）'!$BK75,1,0),0),0)</f>
        <v>0</v>
      </c>
      <c r="ZF70" s="372">
        <f>IF(ZF$19-'様式３（療養者名簿）（⑤の場合）'!$BJ75+1&lt;=15,IF(ZF$19&gt;='様式３（療養者名簿）（⑤の場合）'!$BJ75,IF(ZF$19&lt;='様式３（療養者名簿）（⑤の場合）'!$BK75,1,0),0),0)</f>
        <v>0</v>
      </c>
      <c r="ZG70" s="372">
        <f>IF(ZG$19-'様式３（療養者名簿）（⑤の場合）'!$BJ75+1&lt;=15,IF(ZG$19&gt;='様式３（療養者名簿）（⑤の場合）'!$BJ75,IF(ZG$19&lt;='様式３（療養者名簿）（⑤の場合）'!$BK75,1,0),0),0)</f>
        <v>0</v>
      </c>
      <c r="ZH70" s="372">
        <f>IF(ZH$19-'様式３（療養者名簿）（⑤の場合）'!$BJ75+1&lt;=15,IF(ZH$19&gt;='様式３（療養者名簿）（⑤の場合）'!$BJ75,IF(ZH$19&lt;='様式３（療養者名簿）（⑤の場合）'!$BK75,1,0),0),0)</f>
        <v>0</v>
      </c>
      <c r="ZI70" s="372">
        <f>IF(ZI$19-'様式３（療養者名簿）（⑤の場合）'!$BJ75+1&lt;=15,IF(ZI$19&gt;='様式３（療養者名簿）（⑤の場合）'!$BJ75,IF(ZI$19&lt;='様式３（療養者名簿）（⑤の場合）'!$BK75,1,0),0),0)</f>
        <v>0</v>
      </c>
      <c r="ZJ70" s="372">
        <f>IF(ZJ$19-'様式３（療養者名簿）（⑤の場合）'!$BJ75+1&lt;=15,IF(ZJ$19&gt;='様式３（療養者名簿）（⑤の場合）'!$BJ75,IF(ZJ$19&lt;='様式３（療養者名簿）（⑤の場合）'!$BK75,1,0),0),0)</f>
        <v>0</v>
      </c>
      <c r="ZK70" s="372">
        <f>IF(ZK$19-'様式３（療養者名簿）（⑤の場合）'!$BJ75+1&lt;=15,IF(ZK$19&gt;='様式３（療養者名簿）（⑤の場合）'!$BJ75,IF(ZK$19&lt;='様式３（療養者名簿）（⑤の場合）'!$BK75,1,0),0),0)</f>
        <v>0</v>
      </c>
      <c r="ZL70" s="372">
        <f>IF(ZL$19-'様式３（療養者名簿）（⑤の場合）'!$BJ75+1&lt;=15,IF(ZL$19&gt;='様式３（療養者名簿）（⑤の場合）'!$BJ75,IF(ZL$19&lt;='様式３（療養者名簿）（⑤の場合）'!$BK75,1,0),0),0)</f>
        <v>0</v>
      </c>
      <c r="ZM70" s="372">
        <f>IF(ZM$19-'様式３（療養者名簿）（⑤の場合）'!$BJ75+1&lt;=15,IF(ZM$19&gt;='様式３（療養者名簿）（⑤の場合）'!$BJ75,IF(ZM$19&lt;='様式３（療養者名簿）（⑤の場合）'!$BK75,1,0),0),0)</f>
        <v>0</v>
      </c>
      <c r="ZN70" s="372">
        <f>IF(ZN$19-'様式３（療養者名簿）（⑤の場合）'!$BJ75+1&lt;=15,IF(ZN$19&gt;='様式３（療養者名簿）（⑤の場合）'!$BJ75,IF(ZN$19&lt;='様式３（療養者名簿）（⑤の場合）'!$BK75,1,0),0),0)</f>
        <v>0</v>
      </c>
      <c r="ZO70" s="372">
        <f>IF(ZO$19-'様式３（療養者名簿）（⑤の場合）'!$BJ75+1&lt;=15,IF(ZO$19&gt;='様式３（療養者名簿）（⑤の場合）'!$BJ75,IF(ZO$19&lt;='様式３（療養者名簿）（⑤の場合）'!$BK75,1,0),0),0)</f>
        <v>0</v>
      </c>
      <c r="ZP70" s="372">
        <f>IF(ZP$19-'様式３（療養者名簿）（⑤の場合）'!$BJ75+1&lt;=15,IF(ZP$19&gt;='様式３（療養者名簿）（⑤の場合）'!$BJ75,IF(ZP$19&lt;='様式３（療養者名簿）（⑤の場合）'!$BK75,1,0),0),0)</f>
        <v>0</v>
      </c>
      <c r="ZQ70" s="372">
        <f>IF(ZQ$19-'様式３（療養者名簿）（⑤の場合）'!$BJ75+1&lt;=15,IF(ZQ$19&gt;='様式３（療養者名簿）（⑤の場合）'!$BJ75,IF(ZQ$19&lt;='様式３（療養者名簿）（⑤の場合）'!$BK75,1,0),0),0)</f>
        <v>0</v>
      </c>
      <c r="ZR70" s="372">
        <f>IF(ZR$19-'様式３（療養者名簿）（⑤の場合）'!$BJ75+1&lt;=15,IF(ZR$19&gt;='様式３（療養者名簿）（⑤の場合）'!$BJ75,IF(ZR$19&lt;='様式３（療養者名簿）（⑤の場合）'!$BK75,1,0),0),0)</f>
        <v>0</v>
      </c>
      <c r="ZS70" s="372">
        <f>IF(ZS$19-'様式３（療養者名簿）（⑤の場合）'!$BJ75+1&lt;=15,IF(ZS$19&gt;='様式３（療養者名簿）（⑤の場合）'!$BJ75,IF(ZS$19&lt;='様式３（療養者名簿）（⑤の場合）'!$BK75,1,0),0),0)</f>
        <v>0</v>
      </c>
      <c r="ZT70" s="372">
        <f>IF(ZT$19-'様式３（療養者名簿）（⑤の場合）'!$BJ75+1&lt;=15,IF(ZT$19&gt;='様式３（療養者名簿）（⑤の場合）'!$BJ75,IF(ZT$19&lt;='様式３（療養者名簿）（⑤の場合）'!$BK75,1,0),0),0)</f>
        <v>0</v>
      </c>
      <c r="ZU70" s="372">
        <f>IF(ZU$19-'様式３（療養者名簿）（⑤の場合）'!$BJ75+1&lt;=15,IF(ZU$19&gt;='様式３（療養者名簿）（⑤の場合）'!$BJ75,IF(ZU$19&lt;='様式３（療養者名簿）（⑤の場合）'!$BK75,1,0),0),0)</f>
        <v>0</v>
      </c>
      <c r="ZV70" s="372">
        <f>IF(ZV$19-'様式３（療養者名簿）（⑤の場合）'!$BJ75+1&lt;=15,IF(ZV$19&gt;='様式３（療養者名簿）（⑤の場合）'!$BJ75,IF(ZV$19&lt;='様式３（療養者名簿）（⑤の場合）'!$BK75,1,0),0),0)</f>
        <v>0</v>
      </c>
      <c r="ZW70" s="372">
        <f>IF(ZW$19-'様式３（療養者名簿）（⑤の場合）'!$BJ75+1&lt;=15,IF(ZW$19&gt;='様式３（療養者名簿）（⑤の場合）'!$BJ75,IF(ZW$19&lt;='様式３（療養者名簿）（⑤の場合）'!$BK75,1,0),0),0)</f>
        <v>0</v>
      </c>
      <c r="ZX70" s="372">
        <f>IF(ZX$19-'様式３（療養者名簿）（⑤の場合）'!$BJ75+1&lt;=15,IF(ZX$19&gt;='様式３（療養者名簿）（⑤の場合）'!$BJ75,IF(ZX$19&lt;='様式３（療養者名簿）（⑤の場合）'!$BK75,1,0),0),0)</f>
        <v>0</v>
      </c>
      <c r="ZY70" s="372">
        <f>IF(ZY$19-'様式３（療養者名簿）（⑤の場合）'!$BJ75+1&lt;=15,IF(ZY$19&gt;='様式３（療養者名簿）（⑤の場合）'!$BJ75,IF(ZY$19&lt;='様式３（療養者名簿）（⑤の場合）'!$BK75,1,0),0),0)</f>
        <v>0</v>
      </c>
      <c r="ZZ70" s="372">
        <f>IF(ZZ$19-'様式３（療養者名簿）（⑤の場合）'!$BJ75+1&lt;=15,IF(ZZ$19&gt;='様式３（療養者名簿）（⑤の場合）'!$BJ75,IF(ZZ$19&lt;='様式３（療養者名簿）（⑤の場合）'!$BK75,1,0),0),0)</f>
        <v>0</v>
      </c>
      <c r="AAA70" s="372">
        <f>IF(AAA$19-'様式３（療養者名簿）（⑤の場合）'!$BJ75+1&lt;=15,IF(AAA$19&gt;='様式３（療養者名簿）（⑤の場合）'!$BJ75,IF(AAA$19&lt;='様式３（療養者名簿）（⑤の場合）'!$BK75,1,0),0),0)</f>
        <v>0</v>
      </c>
      <c r="AAB70" s="372">
        <f>IF(AAB$19-'様式３（療養者名簿）（⑤の場合）'!$BJ75+1&lt;=15,IF(AAB$19&gt;='様式３（療養者名簿）（⑤の場合）'!$BJ75,IF(AAB$19&lt;='様式３（療養者名簿）（⑤の場合）'!$BK75,1,0),0),0)</f>
        <v>0</v>
      </c>
      <c r="AAC70" s="372">
        <f>IF(AAC$19-'様式３（療養者名簿）（⑤の場合）'!$BJ75+1&lt;=15,IF(AAC$19&gt;='様式３（療養者名簿）（⑤の場合）'!$BJ75,IF(AAC$19&lt;='様式３（療養者名簿）（⑤の場合）'!$BK75,1,0),0),0)</f>
        <v>0</v>
      </c>
      <c r="AAD70" s="372">
        <f>IF(AAD$19-'様式３（療養者名簿）（⑤の場合）'!$BJ75+1&lt;=15,IF(AAD$19&gt;='様式３（療養者名簿）（⑤の場合）'!$BJ75,IF(AAD$19&lt;='様式３（療養者名簿）（⑤の場合）'!$BK75,1,0),0),0)</f>
        <v>0</v>
      </c>
      <c r="AAE70" s="372">
        <f>IF(AAE$19-'様式３（療養者名簿）（⑤の場合）'!$BJ75+1&lt;=15,IF(AAE$19&gt;='様式３（療養者名簿）（⑤の場合）'!$BJ75,IF(AAE$19&lt;='様式３（療養者名簿）（⑤の場合）'!$BK75,1,0),0),0)</f>
        <v>0</v>
      </c>
      <c r="AAF70" s="372">
        <f>IF(AAF$19-'様式３（療養者名簿）（⑤の場合）'!$BJ75+1&lt;=15,IF(AAF$19&gt;='様式３（療養者名簿）（⑤の場合）'!$BJ75,IF(AAF$19&lt;='様式３（療養者名簿）（⑤の場合）'!$BK75,1,0),0),0)</f>
        <v>0</v>
      </c>
      <c r="AAG70" s="372">
        <f>IF(AAG$19-'様式３（療養者名簿）（⑤の場合）'!$BJ75+1&lt;=15,IF(AAG$19&gt;='様式３（療養者名簿）（⑤の場合）'!$BJ75,IF(AAG$19&lt;='様式３（療養者名簿）（⑤の場合）'!$BK75,1,0),0),0)</f>
        <v>0</v>
      </c>
      <c r="AAH70" s="372">
        <f>IF(AAH$19-'様式３（療養者名簿）（⑤の場合）'!$BJ75+1&lt;=15,IF(AAH$19&gt;='様式３（療養者名簿）（⑤の場合）'!$BJ75,IF(AAH$19&lt;='様式３（療養者名簿）（⑤の場合）'!$BK75,1,0),0),0)</f>
        <v>0</v>
      </c>
      <c r="AAI70" s="372">
        <f>IF(AAI$19-'様式３（療養者名簿）（⑤の場合）'!$BJ75+1&lt;=15,IF(AAI$19&gt;='様式３（療養者名簿）（⑤の場合）'!$BJ75,IF(AAI$19&lt;='様式３（療養者名簿）（⑤の場合）'!$BK75,1,0),0),0)</f>
        <v>0</v>
      </c>
      <c r="AAJ70" s="372">
        <f>IF(AAJ$19-'様式３（療養者名簿）（⑤の場合）'!$BJ75+1&lt;=15,IF(AAJ$19&gt;='様式３（療養者名簿）（⑤の場合）'!$BJ75,IF(AAJ$19&lt;='様式３（療養者名簿）（⑤の場合）'!$BK75,1,0),0),0)</f>
        <v>0</v>
      </c>
      <c r="AAK70" s="372">
        <f>IF(AAK$19-'様式３（療養者名簿）（⑤の場合）'!$BJ75+1&lt;=15,IF(AAK$19&gt;='様式３（療養者名簿）（⑤の場合）'!$BJ75,IF(AAK$19&lt;='様式３（療養者名簿）（⑤の場合）'!$BK75,1,0),0),0)</f>
        <v>0</v>
      </c>
      <c r="AAL70" s="372">
        <f>IF(AAL$19-'様式３（療養者名簿）（⑤の場合）'!$BJ75+1&lt;=15,IF(AAL$19&gt;='様式３（療養者名簿）（⑤の場合）'!$BJ75,IF(AAL$19&lt;='様式３（療養者名簿）（⑤の場合）'!$BK75,1,0),0),0)</f>
        <v>0</v>
      </c>
      <c r="AAM70" s="372">
        <f>IF(AAM$19-'様式３（療養者名簿）（⑤の場合）'!$BJ75+1&lt;=15,IF(AAM$19&gt;='様式３（療養者名簿）（⑤の場合）'!$BJ75,IF(AAM$19&lt;='様式３（療養者名簿）（⑤の場合）'!$BK75,1,0),0),0)</f>
        <v>0</v>
      </c>
      <c r="AAN70" s="372">
        <f>IF(AAN$19-'様式３（療養者名簿）（⑤の場合）'!$BJ75+1&lt;=15,IF(AAN$19&gt;='様式３（療養者名簿）（⑤の場合）'!$BJ75,IF(AAN$19&lt;='様式３（療養者名簿）（⑤の場合）'!$BK75,1,0),0),0)</f>
        <v>0</v>
      </c>
      <c r="AAO70" s="372">
        <f>IF(AAO$19-'様式３（療養者名簿）（⑤の場合）'!$BJ75+1&lt;=15,IF(AAO$19&gt;='様式３（療養者名簿）（⑤の場合）'!$BJ75,IF(AAO$19&lt;='様式３（療養者名簿）（⑤の場合）'!$BK75,1,0),0),0)</f>
        <v>0</v>
      </c>
      <c r="AAP70" s="372">
        <f>IF(AAP$19-'様式３（療養者名簿）（⑤の場合）'!$BJ75+1&lt;=15,IF(AAP$19&gt;='様式３（療養者名簿）（⑤の場合）'!$BJ75,IF(AAP$19&lt;='様式３（療養者名簿）（⑤の場合）'!$BK75,1,0),0),0)</f>
        <v>0</v>
      </c>
      <c r="AAQ70" s="372">
        <f>IF(AAQ$19-'様式３（療養者名簿）（⑤の場合）'!$BJ75+1&lt;=15,IF(AAQ$19&gt;='様式３（療養者名簿）（⑤の場合）'!$BJ75,IF(AAQ$19&lt;='様式３（療養者名簿）（⑤の場合）'!$BK75,1,0),0),0)</f>
        <v>0</v>
      </c>
      <c r="AAR70" s="372">
        <f>IF(AAR$19-'様式３（療養者名簿）（⑤の場合）'!$BJ75+1&lt;=15,IF(AAR$19&gt;='様式３（療養者名簿）（⑤の場合）'!$BJ75,IF(AAR$19&lt;='様式３（療養者名簿）（⑤の場合）'!$BK75,1,0),0),0)</f>
        <v>0</v>
      </c>
      <c r="AAS70" s="372">
        <f>IF(AAS$19-'様式３（療養者名簿）（⑤の場合）'!$BJ75+1&lt;=15,IF(AAS$19&gt;='様式３（療養者名簿）（⑤の場合）'!$BJ75,IF(AAS$19&lt;='様式３（療養者名簿）（⑤の場合）'!$BK75,1,0),0),0)</f>
        <v>0</v>
      </c>
      <c r="AAT70" s="372">
        <f>IF(AAT$19-'様式３（療養者名簿）（⑤の場合）'!$BJ75+1&lt;=15,IF(AAT$19&gt;='様式３（療養者名簿）（⑤の場合）'!$BJ75,IF(AAT$19&lt;='様式３（療養者名簿）（⑤の場合）'!$BK75,1,0),0),0)</f>
        <v>0</v>
      </c>
      <c r="AAU70" s="372">
        <f>IF(AAU$19-'様式３（療養者名簿）（⑤の場合）'!$BJ75+1&lt;=15,IF(AAU$19&gt;='様式３（療養者名簿）（⑤の場合）'!$BJ75,IF(AAU$19&lt;='様式３（療養者名簿）（⑤の場合）'!$BK75,1,0),0),0)</f>
        <v>0</v>
      </c>
      <c r="AAV70" s="372">
        <f>IF(AAV$19-'様式３（療養者名簿）（⑤の場合）'!$BJ75+1&lt;=15,IF(AAV$19&gt;='様式３（療養者名簿）（⑤の場合）'!$BJ75,IF(AAV$19&lt;='様式３（療養者名簿）（⑤の場合）'!$BK75,1,0),0),0)</f>
        <v>0</v>
      </c>
      <c r="AAW70" s="372">
        <f>IF(AAW$19-'様式３（療養者名簿）（⑤の場合）'!$BJ75+1&lt;=15,IF(AAW$19&gt;='様式３（療養者名簿）（⑤の場合）'!$BJ75,IF(AAW$19&lt;='様式３（療養者名簿）（⑤の場合）'!$BK75,1,0),0),0)</f>
        <v>0</v>
      </c>
      <c r="AAX70" s="372">
        <f>IF(AAX$19-'様式３（療養者名簿）（⑤の場合）'!$BJ75+1&lt;=15,IF(AAX$19&gt;='様式３（療養者名簿）（⑤の場合）'!$BJ75,IF(AAX$19&lt;='様式３（療養者名簿）（⑤の場合）'!$BK75,1,0),0),0)</f>
        <v>0</v>
      </c>
      <c r="AAY70" s="372">
        <f>IF(AAY$19-'様式３（療養者名簿）（⑤の場合）'!$BJ75+1&lt;=15,IF(AAY$19&gt;='様式３（療養者名簿）（⑤の場合）'!$BJ75,IF(AAY$19&lt;='様式３（療養者名簿）（⑤の場合）'!$BK75,1,0),0),0)</f>
        <v>0</v>
      </c>
      <c r="AAZ70" s="372">
        <f>IF(AAZ$19-'様式３（療養者名簿）（⑤の場合）'!$BJ75+1&lt;=15,IF(AAZ$19&gt;='様式３（療養者名簿）（⑤の場合）'!$BJ75,IF(AAZ$19&lt;='様式３（療養者名簿）（⑤の場合）'!$BK75,1,0),0),0)</f>
        <v>0</v>
      </c>
      <c r="ABA70" s="372">
        <f>IF(ABA$19-'様式３（療養者名簿）（⑤の場合）'!$BJ75+1&lt;=15,IF(ABA$19&gt;='様式３（療養者名簿）（⑤の場合）'!$BJ75,IF(ABA$19&lt;='様式３（療養者名簿）（⑤の場合）'!$BK75,1,0),0),0)</f>
        <v>0</v>
      </c>
      <c r="ABB70" s="372">
        <f>IF(ABB$19-'様式３（療養者名簿）（⑤の場合）'!$BJ75+1&lt;=15,IF(ABB$19&gt;='様式３（療養者名簿）（⑤の場合）'!$BJ75,IF(ABB$19&lt;='様式３（療養者名簿）（⑤の場合）'!$BK75,1,0),0),0)</f>
        <v>0</v>
      </c>
      <c r="ABC70" s="372">
        <f>IF(ABC$19-'様式３（療養者名簿）（⑤の場合）'!$BJ75+1&lt;=15,IF(ABC$19&gt;='様式３（療養者名簿）（⑤の場合）'!$BJ75,IF(ABC$19&lt;='様式３（療養者名簿）（⑤の場合）'!$BK75,1,0),0),0)</f>
        <v>0</v>
      </c>
      <c r="ABD70" s="372">
        <f>IF(ABD$19-'様式３（療養者名簿）（⑤の場合）'!$BJ75+1&lt;=15,IF(ABD$19&gt;='様式３（療養者名簿）（⑤の場合）'!$BJ75,IF(ABD$19&lt;='様式３（療養者名簿）（⑤の場合）'!$BK75,1,0),0),0)</f>
        <v>0</v>
      </c>
    </row>
    <row r="71" spans="1:732" ht="42" customHeight="1">
      <c r="A71" s="250">
        <f>'様式３（療養者名簿）（⑤の場合）'!C76</f>
        <v>0</v>
      </c>
      <c r="B71" s="365">
        <f>IF(B$19-'様式３（療養者名簿）（⑤の場合）'!$BJ76+1&lt;=15,IF(B$19&gt;='様式３（療養者名簿）（⑤の場合）'!$BJ76,IF(B$19&lt;='様式３（療養者名簿）（⑤の場合）'!$BK76,1,0),0),0)</f>
        <v>0</v>
      </c>
      <c r="C71" s="365">
        <f>IF(C$19-'様式３（療養者名簿）（⑤の場合）'!$BJ76+1&lt;=15,IF(C$19&gt;='様式３（療養者名簿）（⑤の場合）'!$BJ76,IF(C$19&lt;='様式３（療養者名簿）（⑤の場合）'!$BK76,1,0),0),0)</f>
        <v>0</v>
      </c>
      <c r="D71" s="365">
        <f>IF(D$19-'様式３（療養者名簿）（⑤の場合）'!$BJ76+1&lt;=15,IF(D$19&gt;='様式３（療養者名簿）（⑤の場合）'!$BJ76,IF(D$19&lt;='様式３（療養者名簿）（⑤の場合）'!$BK76,1,0),0),0)</f>
        <v>0</v>
      </c>
      <c r="E71" s="365">
        <f>IF(E$19-'様式３（療養者名簿）（⑤の場合）'!$BJ76+1&lt;=15,IF(E$19&gt;='様式３（療養者名簿）（⑤の場合）'!$BJ76,IF(E$19&lt;='様式３（療養者名簿）（⑤の場合）'!$BK76,1,0),0),0)</f>
        <v>0</v>
      </c>
      <c r="F71" s="365">
        <f>IF(F$19-'様式３（療養者名簿）（⑤の場合）'!$BJ76+1&lt;=15,IF(F$19&gt;='様式３（療養者名簿）（⑤の場合）'!$BJ76,IF(F$19&lt;='様式３（療養者名簿）（⑤の場合）'!$BK76,1,0),0),0)</f>
        <v>0</v>
      </c>
      <c r="G71" s="365">
        <f>IF(G$19-'様式３（療養者名簿）（⑤の場合）'!$BJ76+1&lt;=15,IF(G$19&gt;='様式３（療養者名簿）（⑤の場合）'!$BJ76,IF(G$19&lt;='様式３（療養者名簿）（⑤の場合）'!$BK76,1,0),0),0)</f>
        <v>0</v>
      </c>
      <c r="H71" s="365">
        <f>IF(H$19-'様式３（療養者名簿）（⑤の場合）'!$BJ76+1&lt;=15,IF(H$19&gt;='様式３（療養者名簿）（⑤の場合）'!$BJ76,IF(H$19&lt;='様式３（療養者名簿）（⑤の場合）'!$BK76,1,0),0),0)</f>
        <v>0</v>
      </c>
      <c r="I71" s="365">
        <f>IF(I$19-'様式３（療養者名簿）（⑤の場合）'!$BJ76+1&lt;=15,IF(I$19&gt;='様式３（療養者名簿）（⑤の場合）'!$BJ76,IF(I$19&lt;='様式３（療養者名簿）（⑤の場合）'!$BK76,1,0),0),0)</f>
        <v>0</v>
      </c>
      <c r="J71" s="365">
        <f>IF(J$19-'様式３（療養者名簿）（⑤の場合）'!$BJ76+1&lt;=15,IF(J$19&gt;='様式３（療養者名簿）（⑤の場合）'!$BJ76,IF(J$19&lt;='様式３（療養者名簿）（⑤の場合）'!$BK76,1,0),0),0)</f>
        <v>0</v>
      </c>
      <c r="K71" s="365">
        <f>IF(K$19-'様式３（療養者名簿）（⑤の場合）'!$BJ76+1&lt;=15,IF(K$19&gt;='様式３（療養者名簿）（⑤の場合）'!$BJ76,IF(K$19&lt;='様式３（療養者名簿）（⑤の場合）'!$BK76,1,0),0),0)</f>
        <v>0</v>
      </c>
      <c r="L71" s="365">
        <f>IF(L$19-'様式３（療養者名簿）（⑤の場合）'!$BJ76+1&lt;=15,IF(L$19&gt;='様式３（療養者名簿）（⑤の場合）'!$BJ76,IF(L$19&lt;='様式３（療養者名簿）（⑤の場合）'!$BK76,1,0),0),0)</f>
        <v>0</v>
      </c>
      <c r="M71" s="365">
        <f>IF(M$19-'様式３（療養者名簿）（⑤の場合）'!$BJ76+1&lt;=15,IF(M$19&gt;='様式３（療養者名簿）（⑤の場合）'!$BJ76,IF(M$19&lt;='様式３（療養者名簿）（⑤の場合）'!$BK76,1,0),0),0)</f>
        <v>0</v>
      </c>
      <c r="N71" s="365">
        <f>IF(N$19-'様式３（療養者名簿）（⑤の場合）'!$BJ76+1&lt;=15,IF(N$19&gt;='様式３（療養者名簿）（⑤の場合）'!$BJ76,IF(N$19&lt;='様式３（療養者名簿）（⑤の場合）'!$BK76,1,0),0),0)</f>
        <v>0</v>
      </c>
      <c r="O71" s="365">
        <f>IF(O$19-'様式３（療養者名簿）（⑤の場合）'!$BJ76+1&lt;=15,IF(O$19&gt;='様式３（療養者名簿）（⑤の場合）'!$BJ76,IF(O$19&lt;='様式３（療養者名簿）（⑤の場合）'!$BK76,1,0),0),0)</f>
        <v>0</v>
      </c>
      <c r="P71" s="365">
        <f>IF(P$19-'様式３（療養者名簿）（⑤の場合）'!$BJ76+1&lt;=15,IF(P$19&gt;='様式３（療養者名簿）（⑤の場合）'!$BJ76,IF(P$19&lt;='様式３（療養者名簿）（⑤の場合）'!$BK76,1,0),0),0)</f>
        <v>0</v>
      </c>
      <c r="Q71" s="365">
        <f>IF(Q$19-'様式３（療養者名簿）（⑤の場合）'!$BJ76+1&lt;=15,IF(Q$19&gt;='様式３（療養者名簿）（⑤の場合）'!$BJ76,IF(Q$19&lt;='様式３（療養者名簿）（⑤の場合）'!$BK76,1,0),0),0)</f>
        <v>0</v>
      </c>
      <c r="R71" s="365">
        <f>IF(R$19-'様式３（療養者名簿）（⑤の場合）'!$BJ76+1&lt;=15,IF(R$19&gt;='様式３（療養者名簿）（⑤の場合）'!$BJ76,IF(R$19&lt;='様式３（療養者名簿）（⑤の場合）'!$BK76,1,0),0),0)</f>
        <v>0</v>
      </c>
      <c r="S71" s="365">
        <f>IF(S$19-'様式３（療養者名簿）（⑤の場合）'!$BJ76+1&lt;=15,IF(S$19&gt;='様式３（療養者名簿）（⑤の場合）'!$BJ76,IF(S$19&lt;='様式３（療養者名簿）（⑤の場合）'!$BK76,1,0),0),0)</f>
        <v>0</v>
      </c>
      <c r="T71" s="365">
        <f>IF(T$19-'様式３（療養者名簿）（⑤の場合）'!$BJ76+1&lt;=15,IF(T$19&gt;='様式３（療養者名簿）（⑤の場合）'!$BJ76,IF(T$19&lt;='様式３（療養者名簿）（⑤の場合）'!$BK76,1,0),0),0)</f>
        <v>0</v>
      </c>
      <c r="U71" s="365">
        <f>IF(U$19-'様式３（療養者名簿）（⑤の場合）'!$BJ76+1&lt;=15,IF(U$19&gt;='様式３（療養者名簿）（⑤の場合）'!$BJ76,IF(U$19&lt;='様式３（療養者名簿）（⑤の場合）'!$BK76,1,0),0),0)</f>
        <v>0</v>
      </c>
      <c r="V71" s="365">
        <f>IF(V$19-'様式３（療養者名簿）（⑤の場合）'!$BJ76+1&lt;=15,IF(V$19&gt;='様式３（療養者名簿）（⑤の場合）'!$BJ76,IF(V$19&lt;='様式３（療養者名簿）（⑤の場合）'!$BK76,1,0),0),0)</f>
        <v>0</v>
      </c>
      <c r="W71" s="365">
        <f>IF(W$19-'様式３（療養者名簿）（⑤の場合）'!$BJ76+1&lt;=15,IF(W$19&gt;='様式３（療養者名簿）（⑤の場合）'!$BJ76,IF(W$19&lt;='様式３（療養者名簿）（⑤の場合）'!$BK76,1,0),0),0)</f>
        <v>0</v>
      </c>
      <c r="X71" s="365">
        <f>IF(X$19-'様式３（療養者名簿）（⑤の場合）'!$BJ76+1&lt;=15,IF(X$19&gt;='様式３（療養者名簿）（⑤の場合）'!$BJ76,IF(X$19&lt;='様式３（療養者名簿）（⑤の場合）'!$BK76,1,0),0),0)</f>
        <v>0</v>
      </c>
      <c r="Y71" s="365">
        <f>IF(Y$19-'様式３（療養者名簿）（⑤の場合）'!$BJ76+1&lt;=15,IF(Y$19&gt;='様式３（療養者名簿）（⑤の場合）'!$BJ76,IF(Y$19&lt;='様式３（療養者名簿）（⑤の場合）'!$BK76,1,0),0),0)</f>
        <v>0</v>
      </c>
      <c r="Z71" s="365">
        <f>IF(Z$19-'様式３（療養者名簿）（⑤の場合）'!$BJ76+1&lt;=15,IF(Z$19&gt;='様式３（療養者名簿）（⑤の場合）'!$BJ76,IF(Z$19&lt;='様式３（療養者名簿）（⑤の場合）'!$BK76,1,0),0),0)</f>
        <v>0</v>
      </c>
      <c r="AA71" s="365">
        <f>IF(AA$19-'様式３（療養者名簿）（⑤の場合）'!$BJ76+1&lt;=15,IF(AA$19&gt;='様式３（療養者名簿）（⑤の場合）'!$BJ76,IF(AA$19&lt;='様式３（療養者名簿）（⑤の場合）'!$BK76,1,0),0),0)</f>
        <v>0</v>
      </c>
      <c r="AB71" s="365">
        <f>IF(AB$19-'様式３（療養者名簿）（⑤の場合）'!$BJ76+1&lt;=15,IF(AB$19&gt;='様式３（療養者名簿）（⑤の場合）'!$BJ76,IF(AB$19&lt;='様式３（療養者名簿）（⑤の場合）'!$BK76,1,0),0),0)</f>
        <v>0</v>
      </c>
      <c r="AC71" s="365">
        <f>IF(AC$19-'様式３（療養者名簿）（⑤の場合）'!$BJ76+1&lt;=15,IF(AC$19&gt;='様式３（療養者名簿）（⑤の場合）'!$BJ76,IF(AC$19&lt;='様式３（療養者名簿）（⑤の場合）'!$BK76,1,0),0),0)</f>
        <v>0</v>
      </c>
      <c r="AD71" s="365">
        <f>IF(AD$19-'様式３（療養者名簿）（⑤の場合）'!$BJ76+1&lt;=15,IF(AD$19&gt;='様式３（療養者名簿）（⑤の場合）'!$BJ76,IF(AD$19&lt;='様式３（療養者名簿）（⑤の場合）'!$BK76,1,0),0),0)</f>
        <v>0</v>
      </c>
      <c r="AE71" s="365">
        <f>IF(AE$19-'様式３（療養者名簿）（⑤の場合）'!$BJ76+1&lt;=15,IF(AE$19&gt;='様式３（療養者名簿）（⑤の場合）'!$BJ76,IF(AE$19&lt;='様式３（療養者名簿）（⑤の場合）'!$BK76,1,0),0),0)</f>
        <v>0</v>
      </c>
      <c r="AF71" s="365">
        <f>IF(AF$19-'様式３（療養者名簿）（⑤の場合）'!$BJ76+1&lt;=15,IF(AF$19&gt;='様式３（療養者名簿）（⑤の場合）'!$BJ76,IF(AF$19&lt;='様式３（療養者名簿）（⑤の場合）'!$BK76,1,0),0),0)</f>
        <v>0</v>
      </c>
      <c r="AG71" s="365">
        <f>IF(AG$19-'様式３（療養者名簿）（⑤の場合）'!$BJ76+1&lt;=15,IF(AG$19&gt;='様式３（療養者名簿）（⑤の場合）'!$BJ76,IF(AG$19&lt;='様式３（療養者名簿）（⑤の場合）'!$BK76,1,0),0),0)</f>
        <v>0</v>
      </c>
      <c r="AH71" s="365">
        <f>IF(AH$19-'様式３（療養者名簿）（⑤の場合）'!$BJ76+1&lt;=15,IF(AH$19&gt;='様式３（療養者名簿）（⑤の場合）'!$BJ76,IF(AH$19&lt;='様式３（療養者名簿）（⑤の場合）'!$BK76,1,0),0),0)</f>
        <v>0</v>
      </c>
      <c r="AI71" s="365">
        <f>IF(AI$19-'様式３（療養者名簿）（⑤の場合）'!$BJ76+1&lt;=15,IF(AI$19&gt;='様式３（療養者名簿）（⑤の場合）'!$BJ76,IF(AI$19&lt;='様式３（療養者名簿）（⑤の場合）'!$BK76,1,0),0),0)</f>
        <v>0</v>
      </c>
      <c r="AJ71" s="365">
        <f>IF(AJ$19-'様式３（療養者名簿）（⑤の場合）'!$BJ76+1&lt;=15,IF(AJ$19&gt;='様式３（療養者名簿）（⑤の場合）'!$BJ76,IF(AJ$19&lt;='様式３（療養者名簿）（⑤の場合）'!$BK76,1,0),0),0)</f>
        <v>0</v>
      </c>
      <c r="AK71" s="365">
        <f>IF(AK$19-'様式３（療養者名簿）（⑤の場合）'!$BJ76+1&lt;=15,IF(AK$19&gt;='様式３（療養者名簿）（⑤の場合）'!$BJ76,IF(AK$19&lt;='様式３（療養者名簿）（⑤の場合）'!$BK76,1,0),0),0)</f>
        <v>0</v>
      </c>
      <c r="AL71" s="365">
        <f>IF(AL$19-'様式３（療養者名簿）（⑤の場合）'!$BJ76+1&lt;=15,IF(AL$19&gt;='様式３（療養者名簿）（⑤の場合）'!$BJ76,IF(AL$19&lt;='様式３（療養者名簿）（⑤の場合）'!$BK76,1,0),0),0)</f>
        <v>0</v>
      </c>
      <c r="AM71" s="365">
        <f>IF(AM$19-'様式３（療養者名簿）（⑤の場合）'!$BJ76+1&lt;=15,IF(AM$19&gt;='様式３（療養者名簿）（⑤の場合）'!$BJ76,IF(AM$19&lt;='様式３（療養者名簿）（⑤の場合）'!$BK76,1,0),0),0)</f>
        <v>0</v>
      </c>
      <c r="AN71" s="365">
        <f>IF(AN$19-'様式３（療養者名簿）（⑤の場合）'!$BJ76+1&lt;=15,IF(AN$19&gt;='様式３（療養者名簿）（⑤の場合）'!$BJ76,IF(AN$19&lt;='様式３（療養者名簿）（⑤の場合）'!$BK76,1,0),0),0)</f>
        <v>0</v>
      </c>
      <c r="AO71" s="365">
        <f>IF(AO$19-'様式３（療養者名簿）（⑤の場合）'!$BJ76+1&lt;=15,IF(AO$19&gt;='様式３（療養者名簿）（⑤の場合）'!$BJ76,IF(AO$19&lt;='様式３（療養者名簿）（⑤の場合）'!$BK76,1,0),0),0)</f>
        <v>0</v>
      </c>
      <c r="AP71" s="365">
        <f>IF(AP$19-'様式３（療養者名簿）（⑤の場合）'!$BJ76+1&lt;=15,IF(AP$19&gt;='様式３（療養者名簿）（⑤の場合）'!$BJ76,IF(AP$19&lt;='様式３（療養者名簿）（⑤の場合）'!$BK76,1,0),0),0)</f>
        <v>0</v>
      </c>
      <c r="AQ71" s="365">
        <f>IF(AQ$19-'様式３（療養者名簿）（⑤の場合）'!$BJ76+1&lt;=15,IF(AQ$19&gt;='様式３（療養者名簿）（⑤の場合）'!$BJ76,IF(AQ$19&lt;='様式３（療養者名簿）（⑤の場合）'!$BK76,1,0),0),0)</f>
        <v>0</v>
      </c>
      <c r="AR71" s="365">
        <f>IF(AR$19-'様式３（療養者名簿）（⑤の場合）'!$BJ76+1&lt;=15,IF(AR$19&gt;='様式３（療養者名簿）（⑤の場合）'!$BJ76,IF(AR$19&lt;='様式３（療養者名簿）（⑤の場合）'!$BK76,1,0),0),0)</f>
        <v>0</v>
      </c>
      <c r="AS71" s="365">
        <f>IF(AS$19-'様式３（療養者名簿）（⑤の場合）'!$BJ76+1&lt;=15,IF(AS$19&gt;='様式３（療養者名簿）（⑤の場合）'!$BJ76,IF(AS$19&lt;='様式３（療養者名簿）（⑤の場合）'!$BK76,1,0),0),0)</f>
        <v>0</v>
      </c>
      <c r="AT71" s="365">
        <f>IF(AT$19-'様式３（療養者名簿）（⑤の場合）'!$BJ76+1&lt;=15,IF(AT$19&gt;='様式３（療養者名簿）（⑤の場合）'!$BJ76,IF(AT$19&lt;='様式３（療養者名簿）（⑤の場合）'!$BK76,1,0),0),0)</f>
        <v>0</v>
      </c>
      <c r="AU71" s="365">
        <f>IF(AU$19-'様式３（療養者名簿）（⑤の場合）'!$BJ76+1&lt;=15,IF(AU$19&gt;='様式３（療養者名簿）（⑤の場合）'!$BJ76,IF(AU$19&lt;='様式３（療養者名簿）（⑤の場合）'!$BK76,1,0),0),0)</f>
        <v>0</v>
      </c>
      <c r="AV71" s="365">
        <f>IF(AV$19-'様式３（療養者名簿）（⑤の場合）'!$BJ76+1&lt;=15,IF(AV$19&gt;='様式３（療養者名簿）（⑤の場合）'!$BJ76,IF(AV$19&lt;='様式３（療養者名簿）（⑤の場合）'!$BK76,1,0),0),0)</f>
        <v>0</v>
      </c>
      <c r="AW71" s="365">
        <f>IF(AW$19-'様式３（療養者名簿）（⑤の場合）'!$BJ76+1&lt;=15,IF(AW$19&gt;='様式３（療養者名簿）（⑤の場合）'!$BJ76,IF(AW$19&lt;='様式３（療養者名簿）（⑤の場合）'!$BK76,1,0),0),0)</f>
        <v>0</v>
      </c>
      <c r="AX71" s="365">
        <f>IF(AX$19-'様式３（療養者名簿）（⑤の場合）'!$BJ76+1&lt;=15,IF(AX$19&gt;='様式３（療養者名簿）（⑤の場合）'!$BJ76,IF(AX$19&lt;='様式３（療養者名簿）（⑤の場合）'!$BK76,1,0),0),0)</f>
        <v>0</v>
      </c>
      <c r="AY71" s="365">
        <f>IF(AY$19-'様式３（療養者名簿）（⑤の場合）'!$BJ76+1&lt;=15,IF(AY$19&gt;='様式３（療養者名簿）（⑤の場合）'!$BJ76,IF(AY$19&lt;='様式３（療養者名簿）（⑤の場合）'!$BK76,1,0),0),0)</f>
        <v>0</v>
      </c>
      <c r="AZ71" s="365">
        <f>IF(AZ$19-'様式３（療養者名簿）（⑤の場合）'!$BJ76+1&lt;=15,IF(AZ$19&gt;='様式３（療養者名簿）（⑤の場合）'!$BJ76,IF(AZ$19&lt;='様式３（療養者名簿）（⑤の場合）'!$BK76,1,0),0),0)</f>
        <v>0</v>
      </c>
      <c r="BA71" s="365">
        <f>IF(BA$19-'様式３（療養者名簿）（⑤の場合）'!$BJ76+1&lt;=15,IF(BA$19&gt;='様式３（療養者名簿）（⑤の場合）'!$BJ76,IF(BA$19&lt;='様式３（療養者名簿）（⑤の場合）'!$BK76,1,0),0),0)</f>
        <v>0</v>
      </c>
      <c r="BB71" s="365">
        <f>IF(BB$19-'様式３（療養者名簿）（⑤の場合）'!$BJ76+1&lt;=15,IF(BB$19&gt;='様式３（療養者名簿）（⑤の場合）'!$BJ76,IF(BB$19&lt;='様式３（療養者名簿）（⑤の場合）'!$BK76,1,0),0),0)</f>
        <v>0</v>
      </c>
      <c r="BC71" s="365">
        <f>IF(BC$19-'様式３（療養者名簿）（⑤の場合）'!$BJ76+1&lt;=15,IF(BC$19&gt;='様式３（療養者名簿）（⑤の場合）'!$BJ76,IF(BC$19&lt;='様式３（療養者名簿）（⑤の場合）'!$BK76,1,0),0),0)</f>
        <v>0</v>
      </c>
      <c r="BD71" s="365">
        <f>IF(BD$19-'様式３（療養者名簿）（⑤の場合）'!$BJ76+1&lt;=15,IF(BD$19&gt;='様式３（療養者名簿）（⑤の場合）'!$BJ76,IF(BD$19&lt;='様式３（療養者名簿）（⑤の場合）'!$BK76,1,0),0),0)</f>
        <v>0</v>
      </c>
      <c r="BE71" s="365">
        <f>IF(BE$19-'様式３（療養者名簿）（⑤の場合）'!$BJ76+1&lt;=15,IF(BE$19&gt;='様式３（療養者名簿）（⑤の場合）'!$BJ76,IF(BE$19&lt;='様式３（療養者名簿）（⑤の場合）'!$BK76,1,0),0),0)</f>
        <v>0</v>
      </c>
      <c r="BF71" s="365">
        <f>IF(BF$19-'様式３（療養者名簿）（⑤の場合）'!$BJ76+1&lt;=15,IF(BF$19&gt;='様式３（療養者名簿）（⑤の場合）'!$BJ76,IF(BF$19&lt;='様式３（療養者名簿）（⑤の場合）'!$BK76,1,0),0),0)</f>
        <v>0</v>
      </c>
      <c r="BG71" s="365">
        <f>IF(BG$19-'様式３（療養者名簿）（⑤の場合）'!$BJ76+1&lt;=15,IF(BG$19&gt;='様式３（療養者名簿）（⑤の場合）'!$BJ76,IF(BG$19&lt;='様式３（療養者名簿）（⑤の場合）'!$BK76,1,0),0),0)</f>
        <v>0</v>
      </c>
      <c r="BH71" s="365">
        <f>IF(BH$19-'様式３（療養者名簿）（⑤の場合）'!$BJ76+1&lt;=15,IF(BH$19&gt;='様式３（療養者名簿）（⑤の場合）'!$BJ76,IF(BH$19&lt;='様式３（療養者名簿）（⑤の場合）'!$BK76,1,0),0),0)</f>
        <v>0</v>
      </c>
      <c r="BI71" s="365">
        <f>IF(BI$19-'様式３（療養者名簿）（⑤の場合）'!$BJ76+1&lt;=15,IF(BI$19&gt;='様式３（療養者名簿）（⑤の場合）'!$BJ76,IF(BI$19&lt;='様式３（療養者名簿）（⑤の場合）'!$BK76,1,0),0),0)</f>
        <v>0</v>
      </c>
      <c r="BJ71" s="365">
        <f>IF(BJ$19-'様式３（療養者名簿）（⑤の場合）'!$BJ76+1&lt;=15,IF(BJ$19&gt;='様式３（療養者名簿）（⑤の場合）'!$BJ76,IF(BJ$19&lt;='様式３（療養者名簿）（⑤の場合）'!$BK76,1,0),0),0)</f>
        <v>0</v>
      </c>
      <c r="BK71" s="365">
        <f>IF(BK$19-'様式３（療養者名簿）（⑤の場合）'!$BJ76+1&lt;=15,IF(BK$19&gt;='様式３（療養者名簿）（⑤の場合）'!$BJ76,IF(BK$19&lt;='様式３（療養者名簿）（⑤の場合）'!$BK76,1,0),0),0)</f>
        <v>0</v>
      </c>
      <c r="BL71" s="365">
        <f>IF(BL$19-'様式３（療養者名簿）（⑤の場合）'!$BJ76+1&lt;=15,IF(BL$19&gt;='様式３（療養者名簿）（⑤の場合）'!$BJ76,IF(BL$19&lt;='様式３（療養者名簿）（⑤の場合）'!$BK76,1,0),0),0)</f>
        <v>0</v>
      </c>
      <c r="BM71" s="365">
        <f>IF(BM$19-'様式３（療養者名簿）（⑤の場合）'!$BJ76+1&lt;=15,IF(BM$19&gt;='様式３（療養者名簿）（⑤の場合）'!$BJ76,IF(BM$19&lt;='様式３（療養者名簿）（⑤の場合）'!$BK76,1,0),0),0)</f>
        <v>0</v>
      </c>
      <c r="BN71" s="365">
        <f>IF(BN$19-'様式３（療養者名簿）（⑤の場合）'!$BJ76+1&lt;=15,IF(BN$19&gt;='様式３（療養者名簿）（⑤の場合）'!$BJ76,IF(BN$19&lt;='様式３（療養者名簿）（⑤の場合）'!$BK76,1,0),0),0)</f>
        <v>0</v>
      </c>
      <c r="BO71" s="365">
        <f>IF(BO$19-'様式３（療養者名簿）（⑤の場合）'!$BJ76+1&lt;=15,IF(BO$19&gt;='様式３（療養者名簿）（⑤の場合）'!$BJ76,IF(BO$19&lt;='様式３（療養者名簿）（⑤の場合）'!$BK76,1,0),0),0)</f>
        <v>0</v>
      </c>
      <c r="BP71" s="365">
        <f>IF(BP$19-'様式３（療養者名簿）（⑤の場合）'!$BJ76+1&lt;=15,IF(BP$19&gt;='様式３（療養者名簿）（⑤の場合）'!$BJ76,IF(BP$19&lt;='様式３（療養者名簿）（⑤の場合）'!$BK76,1,0),0),0)</f>
        <v>0</v>
      </c>
      <c r="BQ71" s="365">
        <f>IF(BQ$19-'様式３（療養者名簿）（⑤の場合）'!$BJ76+1&lt;=15,IF(BQ$19&gt;='様式３（療養者名簿）（⑤の場合）'!$BJ76,IF(BQ$19&lt;='様式３（療養者名簿）（⑤の場合）'!$BK76,1,0),0),0)</f>
        <v>0</v>
      </c>
      <c r="BR71" s="365">
        <f>IF(BR$19-'様式３（療養者名簿）（⑤の場合）'!$BJ76+1&lt;=15,IF(BR$19&gt;='様式３（療養者名簿）（⑤の場合）'!$BJ76,IF(BR$19&lt;='様式３（療養者名簿）（⑤の場合）'!$BK76,1,0),0),0)</f>
        <v>0</v>
      </c>
      <c r="BS71" s="365">
        <f>IF(BS$19-'様式３（療養者名簿）（⑤の場合）'!$BJ76+1&lt;=15,IF(BS$19&gt;='様式３（療養者名簿）（⑤の場合）'!$BJ76,IF(BS$19&lt;='様式３（療養者名簿）（⑤の場合）'!$BK76,1,0),0),0)</f>
        <v>0</v>
      </c>
      <c r="BT71" s="365">
        <f>IF(BT$19-'様式３（療養者名簿）（⑤の場合）'!$BJ76+1&lt;=15,IF(BT$19&gt;='様式３（療養者名簿）（⑤の場合）'!$BJ76,IF(BT$19&lt;='様式３（療養者名簿）（⑤の場合）'!$BK76,1,0),0),0)</f>
        <v>0</v>
      </c>
      <c r="BU71" s="365">
        <f>IF(BU$19-'様式３（療養者名簿）（⑤の場合）'!$BJ76+1&lt;=15,IF(BU$19&gt;='様式３（療養者名簿）（⑤の場合）'!$BJ76,IF(BU$19&lt;='様式３（療養者名簿）（⑤の場合）'!$BK76,1,0),0),0)</f>
        <v>0</v>
      </c>
      <c r="BV71" s="365">
        <f>IF(BV$19-'様式３（療養者名簿）（⑤の場合）'!$BJ76+1&lt;=15,IF(BV$19&gt;='様式３（療養者名簿）（⑤の場合）'!$BJ76,IF(BV$19&lt;='様式３（療養者名簿）（⑤の場合）'!$BK76,1,0),0),0)</f>
        <v>0</v>
      </c>
      <c r="BW71" s="365">
        <f>IF(BW$19-'様式３（療養者名簿）（⑤の場合）'!$BJ76+1&lt;=15,IF(BW$19&gt;='様式３（療養者名簿）（⑤の場合）'!$BJ76,IF(BW$19&lt;='様式３（療養者名簿）（⑤の場合）'!$BK76,1,0),0),0)</f>
        <v>0</v>
      </c>
      <c r="BX71" s="365">
        <f>IF(BX$19-'様式３（療養者名簿）（⑤の場合）'!$BJ76+1&lt;=15,IF(BX$19&gt;='様式３（療養者名簿）（⑤の場合）'!$BJ76,IF(BX$19&lt;='様式３（療養者名簿）（⑤の場合）'!$BK76,1,0),0),0)</f>
        <v>0</v>
      </c>
      <c r="BY71" s="365">
        <f>IF(BY$19-'様式３（療養者名簿）（⑤の場合）'!$BJ76+1&lt;=15,IF(BY$19&gt;='様式３（療養者名簿）（⑤の場合）'!$BJ76,IF(BY$19&lt;='様式３（療養者名簿）（⑤の場合）'!$BK76,1,0),0),0)</f>
        <v>0</v>
      </c>
      <c r="BZ71" s="365">
        <f>IF(BZ$19-'様式３（療養者名簿）（⑤の場合）'!$BJ76+1&lt;=15,IF(BZ$19&gt;='様式３（療養者名簿）（⑤の場合）'!$BJ76,IF(BZ$19&lt;='様式３（療養者名簿）（⑤の場合）'!$BK76,1,0),0),0)</f>
        <v>0</v>
      </c>
      <c r="CA71" s="365">
        <f>IF(CA$19-'様式３（療養者名簿）（⑤の場合）'!$BJ76+1&lt;=15,IF(CA$19&gt;='様式３（療養者名簿）（⑤の場合）'!$BJ76,IF(CA$19&lt;='様式３（療養者名簿）（⑤の場合）'!$BK76,1,0),0),0)</f>
        <v>0</v>
      </c>
      <c r="CB71" s="365">
        <f>IF(CB$19-'様式３（療養者名簿）（⑤の場合）'!$BJ76+1&lt;=15,IF(CB$19&gt;='様式３（療養者名簿）（⑤の場合）'!$BJ76,IF(CB$19&lt;='様式３（療養者名簿）（⑤の場合）'!$BK76,1,0),0),0)</f>
        <v>0</v>
      </c>
      <c r="CC71" s="365">
        <f>IF(CC$19-'様式３（療養者名簿）（⑤の場合）'!$BJ76+1&lt;=15,IF(CC$19&gt;='様式３（療養者名簿）（⑤の場合）'!$BJ76,IF(CC$19&lt;='様式３（療養者名簿）（⑤の場合）'!$BK76,1,0),0),0)</f>
        <v>0</v>
      </c>
      <c r="CD71" s="365">
        <f>IF(CD$19-'様式３（療養者名簿）（⑤の場合）'!$BJ76+1&lt;=15,IF(CD$19&gt;='様式３（療養者名簿）（⑤の場合）'!$BJ76,IF(CD$19&lt;='様式３（療養者名簿）（⑤の場合）'!$BK76,1,0),0),0)</f>
        <v>0</v>
      </c>
      <c r="CE71" s="365">
        <f>IF(CE$19-'様式３（療養者名簿）（⑤の場合）'!$BJ76+1&lt;=15,IF(CE$19&gt;='様式３（療養者名簿）（⑤の場合）'!$BJ76,IF(CE$19&lt;='様式３（療養者名簿）（⑤の場合）'!$BK76,1,0),0),0)</f>
        <v>0</v>
      </c>
      <c r="CF71" s="365">
        <f>IF(CF$19-'様式３（療養者名簿）（⑤の場合）'!$BJ76+1&lt;=15,IF(CF$19&gt;='様式３（療養者名簿）（⑤の場合）'!$BJ76,IF(CF$19&lt;='様式３（療養者名簿）（⑤の場合）'!$BK76,1,0),0),0)</f>
        <v>0</v>
      </c>
      <c r="CG71" s="365">
        <f>IF(CG$19-'様式３（療養者名簿）（⑤の場合）'!$BJ76+1&lt;=15,IF(CG$19&gt;='様式３（療養者名簿）（⑤の場合）'!$BJ76,IF(CG$19&lt;='様式３（療養者名簿）（⑤の場合）'!$BK76,1,0),0),0)</f>
        <v>0</v>
      </c>
      <c r="CH71" s="365">
        <f>IF(CH$19-'様式３（療養者名簿）（⑤の場合）'!$BJ76+1&lt;=15,IF(CH$19&gt;='様式３（療養者名簿）（⑤の場合）'!$BJ76,IF(CH$19&lt;='様式３（療養者名簿）（⑤の場合）'!$BK76,1,0),0),0)</f>
        <v>0</v>
      </c>
      <c r="CI71" s="365">
        <f>IF(CI$19-'様式３（療養者名簿）（⑤の場合）'!$BJ76+1&lt;=15,IF(CI$19&gt;='様式３（療養者名簿）（⑤の場合）'!$BJ76,IF(CI$19&lt;='様式３（療養者名簿）（⑤の場合）'!$BK76,1,0),0),0)</f>
        <v>0</v>
      </c>
      <c r="CJ71" s="365">
        <f>IF(CJ$19-'様式３（療養者名簿）（⑤の場合）'!$BJ76+1&lt;=15,IF(CJ$19&gt;='様式３（療養者名簿）（⑤の場合）'!$BJ76,IF(CJ$19&lt;='様式３（療養者名簿）（⑤の場合）'!$BK76,1,0),0),0)</f>
        <v>0</v>
      </c>
      <c r="CK71" s="365">
        <f>IF(CK$19-'様式３（療養者名簿）（⑤の場合）'!$BJ76+1&lt;=15,IF(CK$19&gt;='様式３（療養者名簿）（⑤の場合）'!$BJ76,IF(CK$19&lt;='様式３（療養者名簿）（⑤の場合）'!$BK76,1,0),0),0)</f>
        <v>0</v>
      </c>
      <c r="CL71" s="365">
        <f>IF(CL$19-'様式３（療養者名簿）（⑤の場合）'!$BJ76+1&lt;=15,IF(CL$19&gt;='様式３（療養者名簿）（⑤の場合）'!$BJ76,IF(CL$19&lt;='様式３（療養者名簿）（⑤の場合）'!$BK76,1,0),0),0)</f>
        <v>0</v>
      </c>
      <c r="CM71" s="365">
        <f>IF(CM$19-'様式３（療養者名簿）（⑤の場合）'!$BJ76+1&lt;=15,IF(CM$19&gt;='様式３（療養者名簿）（⑤の場合）'!$BJ76,IF(CM$19&lt;='様式３（療養者名簿）（⑤の場合）'!$BK76,1,0),0),0)</f>
        <v>0</v>
      </c>
      <c r="CN71" s="365">
        <f>IF(CN$19-'様式３（療養者名簿）（⑤の場合）'!$BJ76+1&lt;=15,IF(CN$19&gt;='様式３（療養者名簿）（⑤の場合）'!$BJ76,IF(CN$19&lt;='様式３（療養者名簿）（⑤の場合）'!$BK76,1,0),0),0)</f>
        <v>0</v>
      </c>
      <c r="CO71" s="365">
        <f>IF(CO$19-'様式３（療養者名簿）（⑤の場合）'!$BJ76+1&lt;=15,IF(CO$19&gt;='様式３（療養者名簿）（⑤の場合）'!$BJ76,IF(CO$19&lt;='様式３（療養者名簿）（⑤の場合）'!$BK76,1,0),0),0)</f>
        <v>0</v>
      </c>
      <c r="CP71" s="365">
        <f>IF(CP$19-'様式３（療養者名簿）（⑤の場合）'!$BJ76+1&lt;=15,IF(CP$19&gt;='様式３（療養者名簿）（⑤の場合）'!$BJ76,IF(CP$19&lt;='様式３（療養者名簿）（⑤の場合）'!$BK76,1,0),0),0)</f>
        <v>0</v>
      </c>
      <c r="CQ71" s="365">
        <f>IF(CQ$19-'様式３（療養者名簿）（⑤の場合）'!$BJ76+1&lt;=15,IF(CQ$19&gt;='様式３（療養者名簿）（⑤の場合）'!$BJ76,IF(CQ$19&lt;='様式３（療養者名簿）（⑤の場合）'!$BK76,1,0),0),0)</f>
        <v>0</v>
      </c>
      <c r="CR71" s="365">
        <f>IF(CR$19-'様式３（療養者名簿）（⑤の場合）'!$BJ76+1&lt;=15,IF(CR$19&gt;='様式３（療養者名簿）（⑤の場合）'!$BJ76,IF(CR$19&lt;='様式３（療養者名簿）（⑤の場合）'!$BK76,1,0),0),0)</f>
        <v>0</v>
      </c>
      <c r="CS71" s="365">
        <f>IF(CS$19-'様式３（療養者名簿）（⑤の場合）'!$BJ76+1&lt;=15,IF(CS$19&gt;='様式３（療養者名簿）（⑤の場合）'!$BJ76,IF(CS$19&lt;='様式３（療養者名簿）（⑤の場合）'!$BK76,1,0),0),0)</f>
        <v>0</v>
      </c>
      <c r="CT71" s="365">
        <f>IF(CT$19-'様式３（療養者名簿）（⑤の場合）'!$BJ76+1&lt;=15,IF(CT$19&gt;='様式３（療養者名簿）（⑤の場合）'!$BJ76,IF(CT$19&lt;='様式３（療養者名簿）（⑤の場合）'!$BK76,1,0),0),0)</f>
        <v>0</v>
      </c>
      <c r="CU71" s="365">
        <f>IF(CU$19-'様式３（療養者名簿）（⑤の場合）'!$BJ76+1&lt;=15,IF(CU$19&gt;='様式３（療養者名簿）（⑤の場合）'!$BJ76,IF(CU$19&lt;='様式３（療養者名簿）（⑤の場合）'!$BK76,1,0),0),0)</f>
        <v>0</v>
      </c>
      <c r="CV71" s="365">
        <f>IF(CV$19-'様式３（療養者名簿）（⑤の場合）'!$BJ76+1&lt;=15,IF(CV$19&gt;='様式３（療養者名簿）（⑤の場合）'!$BJ76,IF(CV$19&lt;='様式３（療養者名簿）（⑤の場合）'!$BK76,1,0),0),0)</f>
        <v>0</v>
      </c>
      <c r="CW71" s="365">
        <f>IF(CW$19-'様式３（療養者名簿）（⑤の場合）'!$BJ76+1&lt;=15,IF(CW$19&gt;='様式３（療養者名簿）（⑤の場合）'!$BJ76,IF(CW$19&lt;='様式３（療養者名簿）（⑤の場合）'!$BK76,1,0),0),0)</f>
        <v>0</v>
      </c>
      <c r="CX71" s="365">
        <f>IF(CX$19-'様式３（療養者名簿）（⑤の場合）'!$BJ76+1&lt;=15,IF(CX$19&gt;='様式３（療養者名簿）（⑤の場合）'!$BJ76,IF(CX$19&lt;='様式３（療養者名簿）（⑤の場合）'!$BK76,1,0),0),0)</f>
        <v>0</v>
      </c>
      <c r="CY71" s="365">
        <f>IF(CY$19-'様式３（療養者名簿）（⑤の場合）'!$BJ76+1&lt;=15,IF(CY$19&gt;='様式３（療養者名簿）（⑤の場合）'!$BJ76,IF(CY$19&lt;='様式３（療養者名簿）（⑤の場合）'!$BK76,1,0),0),0)</f>
        <v>0</v>
      </c>
      <c r="CZ71" s="365">
        <f>IF(CZ$19-'様式３（療養者名簿）（⑤の場合）'!$BJ76+1&lt;=15,IF(CZ$19&gt;='様式３（療養者名簿）（⑤の場合）'!$BJ76,IF(CZ$19&lt;='様式３（療養者名簿）（⑤の場合）'!$BK76,1,0),0),0)</f>
        <v>0</v>
      </c>
      <c r="DA71" s="365">
        <f>IF(DA$19-'様式３（療養者名簿）（⑤の場合）'!$BJ76+1&lt;=15,IF(DA$19&gt;='様式３（療養者名簿）（⑤の場合）'!$BJ76,IF(DA$19&lt;='様式３（療養者名簿）（⑤の場合）'!$BK76,1,0),0),0)</f>
        <v>0</v>
      </c>
      <c r="DB71" s="365">
        <f>IF(DB$19-'様式３（療養者名簿）（⑤の場合）'!$BJ76+1&lt;=15,IF(DB$19&gt;='様式３（療養者名簿）（⑤の場合）'!$BJ76,IF(DB$19&lt;='様式３（療養者名簿）（⑤の場合）'!$BK76,1,0),0),0)</f>
        <v>0</v>
      </c>
      <c r="DC71" s="365">
        <f>IF(DC$19-'様式３（療養者名簿）（⑤の場合）'!$BJ76+1&lt;=15,IF(DC$19&gt;='様式３（療養者名簿）（⑤の場合）'!$BJ76,IF(DC$19&lt;='様式３（療養者名簿）（⑤の場合）'!$BK76,1,0),0),0)</f>
        <v>0</v>
      </c>
      <c r="DD71" s="365">
        <f>IF(DD$19-'様式３（療養者名簿）（⑤の場合）'!$BJ76+1&lt;=15,IF(DD$19&gt;='様式３（療養者名簿）（⑤の場合）'!$BJ76,IF(DD$19&lt;='様式３（療養者名簿）（⑤の場合）'!$BK76,1,0),0),0)</f>
        <v>0</v>
      </c>
      <c r="DE71" s="365">
        <f>IF(DE$19-'様式３（療養者名簿）（⑤の場合）'!$BJ76+1&lt;=15,IF(DE$19&gt;='様式３（療養者名簿）（⑤の場合）'!$BJ76,IF(DE$19&lt;='様式３（療養者名簿）（⑤の場合）'!$BK76,1,0),0),0)</f>
        <v>0</v>
      </c>
      <c r="DF71" s="365">
        <f>IF(DF$19-'様式３（療養者名簿）（⑤の場合）'!$BJ76+1&lt;=15,IF(DF$19&gt;='様式３（療養者名簿）（⑤の場合）'!$BJ76,IF(DF$19&lt;='様式３（療養者名簿）（⑤の場合）'!$BK76,1,0),0),0)</f>
        <v>0</v>
      </c>
      <c r="DG71" s="365">
        <f>IF(DG$19-'様式３（療養者名簿）（⑤の場合）'!$BJ76+1&lt;=15,IF(DG$19&gt;='様式３（療養者名簿）（⑤の場合）'!$BJ76,IF(DG$19&lt;='様式３（療養者名簿）（⑤の場合）'!$BK76,1,0),0),0)</f>
        <v>0</v>
      </c>
      <c r="DH71" s="365">
        <f>IF(DH$19-'様式３（療養者名簿）（⑤の場合）'!$BJ76+1&lt;=15,IF(DH$19&gt;='様式３（療養者名簿）（⑤の場合）'!$BJ76,IF(DH$19&lt;='様式３（療養者名簿）（⑤の場合）'!$BK76,1,0),0),0)</f>
        <v>0</v>
      </c>
      <c r="DI71" s="365">
        <f>IF(DI$19-'様式３（療養者名簿）（⑤の場合）'!$BJ76+1&lt;=15,IF(DI$19&gt;='様式３（療養者名簿）（⑤の場合）'!$BJ76,IF(DI$19&lt;='様式３（療養者名簿）（⑤の場合）'!$BK76,1,0),0),0)</f>
        <v>0</v>
      </c>
      <c r="DJ71" s="365">
        <f>IF(DJ$19-'様式３（療養者名簿）（⑤の場合）'!$BJ76+1&lt;=15,IF(DJ$19&gt;='様式３（療養者名簿）（⑤の場合）'!$BJ76,IF(DJ$19&lt;='様式３（療養者名簿）（⑤の場合）'!$BK76,1,0),0),0)</f>
        <v>0</v>
      </c>
      <c r="DK71" s="365">
        <f>IF(DK$19-'様式３（療養者名簿）（⑤の場合）'!$BJ76+1&lt;=15,IF(DK$19&gt;='様式３（療養者名簿）（⑤の場合）'!$BJ76,IF(DK$19&lt;='様式３（療養者名簿）（⑤の場合）'!$BK76,1,0),0),0)</f>
        <v>0</v>
      </c>
      <c r="DL71" s="365">
        <f>IF(DL$19-'様式３（療養者名簿）（⑤の場合）'!$BJ76+1&lt;=15,IF(DL$19&gt;='様式３（療養者名簿）（⑤の場合）'!$BJ76,IF(DL$19&lt;='様式３（療養者名簿）（⑤の場合）'!$BK76,1,0),0),0)</f>
        <v>0</v>
      </c>
      <c r="DM71" s="365">
        <f>IF(DM$19-'様式３（療養者名簿）（⑤の場合）'!$BJ76+1&lt;=15,IF(DM$19&gt;='様式３（療養者名簿）（⑤の場合）'!$BJ76,IF(DM$19&lt;='様式３（療養者名簿）（⑤の場合）'!$BK76,1,0),0),0)</f>
        <v>0</v>
      </c>
      <c r="DN71" s="365">
        <f>IF(DN$19-'様式３（療養者名簿）（⑤の場合）'!$BJ76+1&lt;=15,IF(DN$19&gt;='様式３（療養者名簿）（⑤の場合）'!$BJ76,IF(DN$19&lt;='様式３（療養者名簿）（⑤の場合）'!$BK76,1,0),0),0)</f>
        <v>0</v>
      </c>
      <c r="DO71" s="365">
        <f>IF(DO$19-'様式３（療養者名簿）（⑤の場合）'!$BJ76+1&lt;=15,IF(DO$19&gt;='様式３（療養者名簿）（⑤の場合）'!$BJ76,IF(DO$19&lt;='様式３（療養者名簿）（⑤の場合）'!$BK76,1,0),0),0)</f>
        <v>0</v>
      </c>
      <c r="DP71" s="365">
        <f>IF(DP$19-'様式３（療養者名簿）（⑤の場合）'!$BJ76+1&lt;=15,IF(DP$19&gt;='様式３（療養者名簿）（⑤の場合）'!$BJ76,IF(DP$19&lt;='様式３（療養者名簿）（⑤の場合）'!$BK76,1,0),0),0)</f>
        <v>0</v>
      </c>
      <c r="DQ71" s="365">
        <f>IF(DQ$19-'様式３（療養者名簿）（⑤の場合）'!$BJ76+1&lt;=15,IF(DQ$19&gt;='様式３（療養者名簿）（⑤の場合）'!$BJ76,IF(DQ$19&lt;='様式３（療養者名簿）（⑤の場合）'!$BK76,1,0),0),0)</f>
        <v>0</v>
      </c>
      <c r="DR71" s="365">
        <f>IF(DR$19-'様式３（療養者名簿）（⑤の場合）'!$BJ76+1&lt;=15,IF(DR$19&gt;='様式３（療養者名簿）（⑤の場合）'!$BJ76,IF(DR$19&lt;='様式３（療養者名簿）（⑤の場合）'!$BK76,1,0),0),0)</f>
        <v>0</v>
      </c>
      <c r="DS71" s="365">
        <f>IF(DS$19-'様式３（療養者名簿）（⑤の場合）'!$BJ76+1&lt;=15,IF(DS$19&gt;='様式３（療養者名簿）（⑤の場合）'!$BJ76,IF(DS$19&lt;='様式３（療養者名簿）（⑤の場合）'!$BK76,1,0),0),0)</f>
        <v>0</v>
      </c>
      <c r="DT71" s="365">
        <f>IF(DT$19-'様式３（療養者名簿）（⑤の場合）'!$BJ76+1&lt;=15,IF(DT$19&gt;='様式３（療養者名簿）（⑤の場合）'!$BJ76,IF(DT$19&lt;='様式３（療養者名簿）（⑤の場合）'!$BK76,1,0),0),0)</f>
        <v>0</v>
      </c>
      <c r="DU71" s="365">
        <f>IF(DU$19-'様式３（療養者名簿）（⑤の場合）'!$BJ76+1&lt;=15,IF(DU$19&gt;='様式３（療養者名簿）（⑤の場合）'!$BJ76,IF(DU$19&lt;='様式３（療養者名簿）（⑤の場合）'!$BK76,1,0),0),0)</f>
        <v>0</v>
      </c>
      <c r="DV71" s="365">
        <f>IF(DV$19-'様式３（療養者名簿）（⑤の場合）'!$BJ76+1&lt;=15,IF(DV$19&gt;='様式３（療養者名簿）（⑤の場合）'!$BJ76,IF(DV$19&lt;='様式３（療養者名簿）（⑤の場合）'!$BK76,1,0),0),0)</f>
        <v>0</v>
      </c>
      <c r="DW71" s="365">
        <f>IF(DW$19-'様式３（療養者名簿）（⑤の場合）'!$BJ76+1&lt;=15,IF(DW$19&gt;='様式３（療養者名簿）（⑤の場合）'!$BJ76,IF(DW$19&lt;='様式３（療養者名簿）（⑤の場合）'!$BK76,1,0),0),0)</f>
        <v>0</v>
      </c>
      <c r="DX71" s="365">
        <f>IF(DX$19-'様式３（療養者名簿）（⑤の場合）'!$BJ76+1&lt;=15,IF(DX$19&gt;='様式３（療養者名簿）（⑤の場合）'!$BJ76,IF(DX$19&lt;='様式３（療養者名簿）（⑤の場合）'!$BK76,1,0),0),0)</f>
        <v>0</v>
      </c>
      <c r="DY71" s="365">
        <f>IF(DY$19-'様式３（療養者名簿）（⑤の場合）'!$BJ76+1&lt;=15,IF(DY$19&gt;='様式３（療養者名簿）（⑤の場合）'!$BJ76,IF(DY$19&lt;='様式３（療養者名簿）（⑤の場合）'!$BK76,1,0),0),0)</f>
        <v>0</v>
      </c>
      <c r="DZ71" s="365">
        <f>IF(DZ$19-'様式３（療養者名簿）（⑤の場合）'!$BJ76+1&lt;=15,IF(DZ$19&gt;='様式３（療養者名簿）（⑤の場合）'!$BJ76,IF(DZ$19&lt;='様式３（療養者名簿）（⑤の場合）'!$BK76,1,0),0),0)</f>
        <v>0</v>
      </c>
      <c r="EA71" s="365">
        <f>IF(EA$19-'様式３（療養者名簿）（⑤の場合）'!$BJ76+1&lt;=15,IF(EA$19&gt;='様式３（療養者名簿）（⑤の場合）'!$BJ76,IF(EA$19&lt;='様式３（療養者名簿）（⑤の場合）'!$BK76,1,0),0),0)</f>
        <v>0</v>
      </c>
      <c r="EB71" s="365">
        <f>IF(EB$19-'様式３（療養者名簿）（⑤の場合）'!$BJ76+1&lt;=15,IF(EB$19&gt;='様式３（療養者名簿）（⑤の場合）'!$BJ76,IF(EB$19&lt;='様式３（療養者名簿）（⑤の場合）'!$BK76,1,0),0),0)</f>
        <v>0</v>
      </c>
      <c r="EC71" s="365">
        <f>IF(EC$19-'様式３（療養者名簿）（⑤の場合）'!$BJ76+1&lt;=15,IF(EC$19&gt;='様式３（療養者名簿）（⑤の場合）'!$BJ76,IF(EC$19&lt;='様式３（療養者名簿）（⑤の場合）'!$BK76,1,0),0),0)</f>
        <v>0</v>
      </c>
      <c r="ED71" s="365">
        <f>IF(ED$19-'様式３（療養者名簿）（⑤の場合）'!$BJ76+1&lt;=15,IF(ED$19&gt;='様式３（療養者名簿）（⑤の場合）'!$BJ76,IF(ED$19&lt;='様式３（療養者名簿）（⑤の場合）'!$BK76,1,0),0),0)</f>
        <v>0</v>
      </c>
      <c r="EE71" s="365">
        <f>IF(EE$19-'様式３（療養者名簿）（⑤の場合）'!$BJ76+1&lt;=15,IF(EE$19&gt;='様式３（療養者名簿）（⑤の場合）'!$BJ76,IF(EE$19&lt;='様式３（療養者名簿）（⑤の場合）'!$BK76,1,0),0),0)</f>
        <v>0</v>
      </c>
      <c r="EF71" s="365">
        <f>IF(EF$19-'様式３（療養者名簿）（⑤の場合）'!$BJ76+1&lt;=15,IF(EF$19&gt;='様式３（療養者名簿）（⑤の場合）'!$BJ76,IF(EF$19&lt;='様式３（療養者名簿）（⑤の場合）'!$BK76,1,0),0),0)</f>
        <v>0</v>
      </c>
      <c r="EG71" s="365">
        <f>IF(EG$19-'様式３（療養者名簿）（⑤の場合）'!$BJ76+1&lt;=15,IF(EG$19&gt;='様式３（療養者名簿）（⑤の場合）'!$BJ76,IF(EG$19&lt;='様式３（療養者名簿）（⑤の場合）'!$BK76,1,0),0),0)</f>
        <v>0</v>
      </c>
      <c r="EH71" s="365">
        <f>IF(EH$19-'様式３（療養者名簿）（⑤の場合）'!$BJ76+1&lt;=15,IF(EH$19&gt;='様式３（療養者名簿）（⑤の場合）'!$BJ76,IF(EH$19&lt;='様式３（療養者名簿）（⑤の場合）'!$BK76,1,0),0),0)</f>
        <v>0</v>
      </c>
      <c r="EI71" s="365">
        <f>IF(EI$19-'様式３（療養者名簿）（⑤の場合）'!$BJ76+1&lt;=15,IF(EI$19&gt;='様式３（療養者名簿）（⑤の場合）'!$BJ76,IF(EI$19&lt;='様式３（療養者名簿）（⑤の場合）'!$BK76,1,0),0),0)</f>
        <v>0</v>
      </c>
      <c r="EJ71" s="365">
        <f>IF(EJ$19-'様式３（療養者名簿）（⑤の場合）'!$BJ76+1&lt;=15,IF(EJ$19&gt;='様式３（療養者名簿）（⑤の場合）'!$BJ76,IF(EJ$19&lt;='様式３（療養者名簿）（⑤の場合）'!$BK76,1,0),0),0)</f>
        <v>0</v>
      </c>
      <c r="EK71" s="365">
        <f>IF(EK$19-'様式３（療養者名簿）（⑤の場合）'!$BJ76+1&lt;=15,IF(EK$19&gt;='様式３（療養者名簿）（⑤の場合）'!$BJ76,IF(EK$19&lt;='様式３（療養者名簿）（⑤の場合）'!$BK76,1,0),0),0)</f>
        <v>0</v>
      </c>
      <c r="EL71" s="365">
        <f>IF(EL$19-'様式３（療養者名簿）（⑤の場合）'!$BJ76+1&lt;=15,IF(EL$19&gt;='様式３（療養者名簿）（⑤の場合）'!$BJ76,IF(EL$19&lt;='様式３（療養者名簿）（⑤の場合）'!$BK76,1,0),0),0)</f>
        <v>0</v>
      </c>
      <c r="EM71" s="365">
        <f>IF(EM$19-'様式３（療養者名簿）（⑤の場合）'!$BJ76+1&lt;=15,IF(EM$19&gt;='様式３（療養者名簿）（⑤の場合）'!$BJ76,IF(EM$19&lt;='様式３（療養者名簿）（⑤の場合）'!$BK76,1,0),0),0)</f>
        <v>0</v>
      </c>
      <c r="EN71" s="365">
        <f>IF(EN$19-'様式３（療養者名簿）（⑤の場合）'!$BJ76+1&lt;=15,IF(EN$19&gt;='様式３（療養者名簿）（⑤の場合）'!$BJ76,IF(EN$19&lt;='様式３（療養者名簿）（⑤の場合）'!$BK76,1,0),0),0)</f>
        <v>0</v>
      </c>
      <c r="EO71" s="365">
        <f>IF(EO$19-'様式３（療養者名簿）（⑤の場合）'!$BJ76+1&lt;=15,IF(EO$19&gt;='様式３（療養者名簿）（⑤の場合）'!$BJ76,IF(EO$19&lt;='様式３（療養者名簿）（⑤の場合）'!$BK76,1,0),0),0)</f>
        <v>0</v>
      </c>
      <c r="EP71" s="365">
        <f>IF(EP$19-'様式３（療養者名簿）（⑤の場合）'!$BJ76+1&lt;=15,IF(EP$19&gt;='様式３（療養者名簿）（⑤の場合）'!$BJ76,IF(EP$19&lt;='様式３（療養者名簿）（⑤の場合）'!$BK76,1,0),0),0)</f>
        <v>0</v>
      </c>
      <c r="EQ71" s="365">
        <f>IF(EQ$19-'様式３（療養者名簿）（⑤の場合）'!$BJ76+1&lt;=15,IF(EQ$19&gt;='様式３（療養者名簿）（⑤の場合）'!$BJ76,IF(EQ$19&lt;='様式３（療養者名簿）（⑤の場合）'!$BK76,1,0),0),0)</f>
        <v>0</v>
      </c>
      <c r="ER71" s="365">
        <f>IF(ER$19-'様式３（療養者名簿）（⑤の場合）'!$BJ76+1&lt;=15,IF(ER$19&gt;='様式３（療養者名簿）（⑤の場合）'!$BJ76,IF(ER$19&lt;='様式３（療養者名簿）（⑤の場合）'!$BK76,1,0),0),0)</f>
        <v>0</v>
      </c>
      <c r="ES71" s="365">
        <f>IF(ES$19-'様式３（療養者名簿）（⑤の場合）'!$BJ76+1&lt;=15,IF(ES$19&gt;='様式３（療養者名簿）（⑤の場合）'!$BJ76,IF(ES$19&lt;='様式３（療養者名簿）（⑤の場合）'!$BK76,1,0),0),0)</f>
        <v>0</v>
      </c>
      <c r="ET71" s="365">
        <f>IF(ET$19-'様式３（療養者名簿）（⑤の場合）'!$BJ76+1&lt;=15,IF(ET$19&gt;='様式３（療養者名簿）（⑤の場合）'!$BJ76,IF(ET$19&lt;='様式３（療養者名簿）（⑤の場合）'!$BK76,1,0),0),0)</f>
        <v>0</v>
      </c>
      <c r="EU71" s="365">
        <f>IF(EU$19-'様式３（療養者名簿）（⑤の場合）'!$BJ76+1&lt;=15,IF(EU$19&gt;='様式３（療養者名簿）（⑤の場合）'!$BJ76,IF(EU$19&lt;='様式３（療養者名簿）（⑤の場合）'!$BK76,1,0),0),0)</f>
        <v>0</v>
      </c>
      <c r="EV71" s="365">
        <f>IF(EV$19-'様式３（療養者名簿）（⑤の場合）'!$BJ76+1&lt;=15,IF(EV$19&gt;='様式３（療養者名簿）（⑤の場合）'!$BJ76,IF(EV$19&lt;='様式３（療養者名簿）（⑤の場合）'!$BK76,1,0),0),0)</f>
        <v>0</v>
      </c>
      <c r="EW71" s="365">
        <f>IF(EW$19-'様式３（療養者名簿）（⑤の場合）'!$BJ76+1&lt;=15,IF(EW$19&gt;='様式３（療養者名簿）（⑤の場合）'!$BJ76,IF(EW$19&lt;='様式３（療養者名簿）（⑤の場合）'!$BK76,1,0),0),0)</f>
        <v>0</v>
      </c>
      <c r="EX71" s="365">
        <f>IF(EX$19-'様式３（療養者名簿）（⑤の場合）'!$BJ76+1&lt;=15,IF(EX$19&gt;='様式３（療養者名簿）（⑤の場合）'!$BJ76,IF(EX$19&lt;='様式３（療養者名簿）（⑤の場合）'!$BK76,1,0),0),0)</f>
        <v>0</v>
      </c>
      <c r="EY71" s="365">
        <f>IF(EY$19-'様式３（療養者名簿）（⑤の場合）'!$BJ76+1&lt;=15,IF(EY$19&gt;='様式３（療養者名簿）（⑤の場合）'!$BJ76,IF(EY$19&lt;='様式３（療養者名簿）（⑤の場合）'!$BK76,1,0),0),0)</f>
        <v>0</v>
      </c>
      <c r="EZ71" s="365">
        <f>IF(EZ$19-'様式３（療養者名簿）（⑤の場合）'!$BJ76+1&lt;=15,IF(EZ$19&gt;='様式３（療養者名簿）（⑤の場合）'!$BJ76,IF(EZ$19&lt;='様式３（療養者名簿）（⑤の場合）'!$BK76,1,0),0),0)</f>
        <v>0</v>
      </c>
      <c r="FA71" s="365">
        <f>IF(FA$19-'様式３（療養者名簿）（⑤の場合）'!$BJ76+1&lt;=15,IF(FA$19&gt;='様式３（療養者名簿）（⑤の場合）'!$BJ76,IF(FA$19&lt;='様式３（療養者名簿）（⑤の場合）'!$BK76,1,0),0),0)</f>
        <v>0</v>
      </c>
      <c r="FB71" s="365">
        <f>IF(FB$19-'様式３（療養者名簿）（⑤の場合）'!$BJ76+1&lt;=15,IF(FB$19&gt;='様式３（療養者名簿）（⑤の場合）'!$BJ76,IF(FB$19&lt;='様式３（療養者名簿）（⑤の場合）'!$BK76,1,0),0),0)</f>
        <v>0</v>
      </c>
      <c r="FC71" s="365">
        <f>IF(FC$19-'様式３（療養者名簿）（⑤の場合）'!$BJ76+1&lt;=15,IF(FC$19&gt;='様式３（療養者名簿）（⑤の場合）'!$BJ76,IF(FC$19&lt;='様式３（療養者名簿）（⑤の場合）'!$BK76,1,0),0),0)</f>
        <v>0</v>
      </c>
      <c r="FD71" s="365">
        <f>IF(FD$19-'様式３（療養者名簿）（⑤の場合）'!$BJ76+1&lt;=15,IF(FD$19&gt;='様式３（療養者名簿）（⑤の場合）'!$BJ76,IF(FD$19&lt;='様式３（療養者名簿）（⑤の場合）'!$BK76,1,0),0),0)</f>
        <v>0</v>
      </c>
      <c r="FE71" s="365">
        <f>IF(FE$19-'様式３（療養者名簿）（⑤の場合）'!$BJ76+1&lt;=15,IF(FE$19&gt;='様式３（療養者名簿）（⑤の場合）'!$BJ76,IF(FE$19&lt;='様式３（療養者名簿）（⑤の場合）'!$BK76,1,0),0),0)</f>
        <v>0</v>
      </c>
      <c r="FF71" s="365">
        <f>IF(FF$19-'様式３（療養者名簿）（⑤の場合）'!$BJ76+1&lt;=15,IF(FF$19&gt;='様式３（療養者名簿）（⑤の場合）'!$BJ76,IF(FF$19&lt;='様式３（療養者名簿）（⑤の場合）'!$BK76,1,0),0),0)</f>
        <v>0</v>
      </c>
      <c r="FG71" s="365">
        <f>IF(FG$19-'様式３（療養者名簿）（⑤の場合）'!$BJ76+1&lt;=15,IF(FG$19&gt;='様式３（療養者名簿）（⑤の場合）'!$BJ76,IF(FG$19&lt;='様式３（療養者名簿）（⑤の場合）'!$BK76,1,0),0),0)</f>
        <v>0</v>
      </c>
      <c r="FH71" s="365">
        <f>IF(FH$19-'様式３（療養者名簿）（⑤の場合）'!$BJ76+1&lt;=15,IF(FH$19&gt;='様式３（療養者名簿）（⑤の場合）'!$BJ76,IF(FH$19&lt;='様式３（療養者名簿）（⑤の場合）'!$BK76,1,0),0),0)</f>
        <v>0</v>
      </c>
      <c r="FI71" s="365">
        <f>IF(FI$19-'様式３（療養者名簿）（⑤の場合）'!$BJ76+1&lt;=15,IF(FI$19&gt;='様式３（療養者名簿）（⑤の場合）'!$BJ76,IF(FI$19&lt;='様式３（療養者名簿）（⑤の場合）'!$BK76,1,0),0),0)</f>
        <v>0</v>
      </c>
      <c r="FJ71" s="365">
        <f>IF(FJ$19-'様式３（療養者名簿）（⑤の場合）'!$BJ76+1&lt;=15,IF(FJ$19&gt;='様式３（療養者名簿）（⑤の場合）'!$BJ76,IF(FJ$19&lt;='様式３（療養者名簿）（⑤の場合）'!$BK76,1,0),0),0)</f>
        <v>0</v>
      </c>
      <c r="FK71" s="365">
        <f>IF(FK$19-'様式３（療養者名簿）（⑤の場合）'!$BJ76+1&lt;=15,IF(FK$19&gt;='様式３（療養者名簿）（⑤の場合）'!$BJ76,IF(FK$19&lt;='様式３（療養者名簿）（⑤の場合）'!$BK76,1,0),0),0)</f>
        <v>0</v>
      </c>
      <c r="FL71" s="365">
        <f>IF(FL$19-'様式３（療養者名簿）（⑤の場合）'!$BJ76+1&lt;=15,IF(FL$19&gt;='様式３（療養者名簿）（⑤の場合）'!$BJ76,IF(FL$19&lt;='様式３（療養者名簿）（⑤の場合）'!$BK76,1,0),0),0)</f>
        <v>0</v>
      </c>
      <c r="FM71" s="365">
        <f>IF(FM$19-'様式３（療養者名簿）（⑤の場合）'!$BJ76+1&lt;=15,IF(FM$19&gt;='様式３（療養者名簿）（⑤の場合）'!$BJ76,IF(FM$19&lt;='様式３（療養者名簿）（⑤の場合）'!$BK76,1,0),0),0)</f>
        <v>0</v>
      </c>
      <c r="FN71" s="365">
        <f>IF(FN$19-'様式３（療養者名簿）（⑤の場合）'!$BJ76+1&lt;=15,IF(FN$19&gt;='様式３（療養者名簿）（⑤の場合）'!$BJ76,IF(FN$19&lt;='様式３（療養者名簿）（⑤の場合）'!$BK76,1,0),0),0)</f>
        <v>0</v>
      </c>
      <c r="FO71" s="365">
        <f>IF(FO$19-'様式３（療養者名簿）（⑤の場合）'!$BJ76+1&lt;=15,IF(FO$19&gt;='様式３（療養者名簿）（⑤の場合）'!$BJ76,IF(FO$19&lt;='様式３（療養者名簿）（⑤の場合）'!$BK76,1,0),0),0)</f>
        <v>0</v>
      </c>
      <c r="FP71" s="365">
        <f>IF(FP$19-'様式３（療養者名簿）（⑤の場合）'!$BJ76+1&lt;=15,IF(FP$19&gt;='様式３（療養者名簿）（⑤の場合）'!$BJ76,IF(FP$19&lt;='様式３（療養者名簿）（⑤の場合）'!$BK76,1,0),0),0)</f>
        <v>0</v>
      </c>
      <c r="FQ71" s="365">
        <f>IF(FQ$19-'様式３（療養者名簿）（⑤の場合）'!$BJ76+1&lt;=15,IF(FQ$19&gt;='様式３（療養者名簿）（⑤の場合）'!$BJ76,IF(FQ$19&lt;='様式３（療養者名簿）（⑤の場合）'!$BK76,1,0),0),0)</f>
        <v>0</v>
      </c>
      <c r="FR71" s="365">
        <f>IF(FR$19-'様式３（療養者名簿）（⑤の場合）'!$BJ76+1&lt;=15,IF(FR$19&gt;='様式３（療養者名簿）（⑤の場合）'!$BJ76,IF(FR$19&lt;='様式３（療養者名簿）（⑤の場合）'!$BK76,1,0),0),0)</f>
        <v>0</v>
      </c>
      <c r="FS71" s="365">
        <f>IF(FS$19-'様式３（療養者名簿）（⑤の場合）'!$BJ76+1&lt;=15,IF(FS$19&gt;='様式３（療養者名簿）（⑤の場合）'!$BJ76,IF(FS$19&lt;='様式３（療養者名簿）（⑤の場合）'!$BK76,1,0),0),0)</f>
        <v>0</v>
      </c>
      <c r="FT71" s="365">
        <f>IF(FT$19-'様式３（療養者名簿）（⑤の場合）'!$BJ76+1&lt;=15,IF(FT$19&gt;='様式３（療養者名簿）（⑤の場合）'!$BJ76,IF(FT$19&lt;='様式３（療養者名簿）（⑤の場合）'!$BK76,1,0),0),0)</f>
        <v>0</v>
      </c>
      <c r="FU71" s="365">
        <f>IF(FU$19-'様式３（療養者名簿）（⑤の場合）'!$BJ76+1&lt;=15,IF(FU$19&gt;='様式３（療養者名簿）（⑤の場合）'!$BJ76,IF(FU$19&lt;='様式３（療養者名簿）（⑤の場合）'!$BK76,1,0),0),0)</f>
        <v>0</v>
      </c>
      <c r="FV71" s="365">
        <f>IF(FV$19-'様式３（療養者名簿）（⑤の場合）'!$BJ76+1&lt;=15,IF(FV$19&gt;='様式３（療養者名簿）（⑤の場合）'!$BJ76,IF(FV$19&lt;='様式３（療養者名簿）（⑤の場合）'!$BK76,1,0),0),0)</f>
        <v>0</v>
      </c>
      <c r="FW71" s="365">
        <f>IF(FW$19-'様式３（療養者名簿）（⑤の場合）'!$BJ76+1&lt;=15,IF(FW$19&gt;='様式３（療養者名簿）（⑤の場合）'!$BJ76,IF(FW$19&lt;='様式３（療養者名簿）（⑤の場合）'!$BK76,1,0),0),0)</f>
        <v>0</v>
      </c>
      <c r="FX71" s="365">
        <f>IF(FX$19-'様式３（療養者名簿）（⑤の場合）'!$BJ76+1&lt;=15,IF(FX$19&gt;='様式３（療養者名簿）（⑤の場合）'!$BJ76,IF(FX$19&lt;='様式３（療養者名簿）（⑤の場合）'!$BK76,1,0),0),0)</f>
        <v>0</v>
      </c>
      <c r="FY71" s="365">
        <f>IF(FY$19-'様式３（療養者名簿）（⑤の場合）'!$BJ76+1&lt;=15,IF(FY$19&gt;='様式３（療養者名簿）（⑤の場合）'!$BJ76,IF(FY$19&lt;='様式３（療養者名簿）（⑤の場合）'!$BK76,1,0),0),0)</f>
        <v>0</v>
      </c>
      <c r="FZ71" s="365">
        <f>IF(FZ$19-'様式３（療養者名簿）（⑤の場合）'!$BJ76+1&lt;=15,IF(FZ$19&gt;='様式３（療養者名簿）（⑤の場合）'!$BJ76,IF(FZ$19&lt;='様式３（療養者名簿）（⑤の場合）'!$BK76,1,0),0),0)</f>
        <v>0</v>
      </c>
      <c r="GA71" s="365">
        <f>IF(GA$19-'様式３（療養者名簿）（⑤の場合）'!$BJ76+1&lt;=15,IF(GA$19&gt;='様式３（療養者名簿）（⑤の場合）'!$BJ76,IF(GA$19&lt;='様式３（療養者名簿）（⑤の場合）'!$BK76,1,0),0),0)</f>
        <v>0</v>
      </c>
      <c r="GB71" s="365">
        <f>IF(GB$19-'様式３（療養者名簿）（⑤の場合）'!$BJ76+1&lt;=15,IF(GB$19&gt;='様式３（療養者名簿）（⑤の場合）'!$BJ76,IF(GB$19&lt;='様式３（療養者名簿）（⑤の場合）'!$BK76,1,0),0),0)</f>
        <v>0</v>
      </c>
      <c r="GC71" s="365">
        <f>IF(GC$19-'様式３（療養者名簿）（⑤の場合）'!$BJ76+1&lt;=15,IF(GC$19&gt;='様式３（療養者名簿）（⑤の場合）'!$BJ76,IF(GC$19&lt;='様式３（療養者名簿）（⑤の場合）'!$BK76,1,0),0),0)</f>
        <v>0</v>
      </c>
      <c r="GD71" s="365">
        <f>IF(GD$19-'様式３（療養者名簿）（⑤の場合）'!$BJ76+1&lt;=15,IF(GD$19&gt;='様式３（療養者名簿）（⑤の場合）'!$BJ76,IF(GD$19&lt;='様式３（療養者名簿）（⑤の場合）'!$BK76,1,0),0),0)</f>
        <v>0</v>
      </c>
      <c r="GE71" s="365">
        <f>IF(GE$19-'様式３（療養者名簿）（⑤の場合）'!$BJ76+1&lt;=15,IF(GE$19&gt;='様式３（療養者名簿）（⑤の場合）'!$BJ76,IF(GE$19&lt;='様式３（療養者名簿）（⑤の場合）'!$BK76,1,0),0),0)</f>
        <v>0</v>
      </c>
      <c r="GF71" s="365">
        <f>IF(GF$19-'様式３（療養者名簿）（⑤の場合）'!$BJ76+1&lt;=15,IF(GF$19&gt;='様式３（療養者名簿）（⑤の場合）'!$BJ76,IF(GF$19&lt;='様式３（療養者名簿）（⑤の場合）'!$BK76,1,0),0),0)</f>
        <v>0</v>
      </c>
      <c r="GG71" s="365">
        <f>IF(GG$19-'様式３（療養者名簿）（⑤の場合）'!$BJ76+1&lt;=15,IF(GG$19&gt;='様式３（療養者名簿）（⑤の場合）'!$BJ76,IF(GG$19&lt;='様式３（療養者名簿）（⑤の場合）'!$BK76,1,0),0),0)</f>
        <v>0</v>
      </c>
      <c r="GH71" s="365">
        <f>IF(GH$19-'様式３（療養者名簿）（⑤の場合）'!$BJ76+1&lt;=15,IF(GH$19&gt;='様式３（療養者名簿）（⑤の場合）'!$BJ76,IF(GH$19&lt;='様式３（療養者名簿）（⑤の場合）'!$BK76,1,0),0),0)</f>
        <v>0</v>
      </c>
      <c r="GI71" s="365">
        <f>IF(GI$19-'様式３（療養者名簿）（⑤の場合）'!$BJ76+1&lt;=15,IF(GI$19&gt;='様式３（療養者名簿）（⑤の場合）'!$BJ76,IF(GI$19&lt;='様式３（療養者名簿）（⑤の場合）'!$BK76,1,0),0),0)</f>
        <v>0</v>
      </c>
      <c r="GJ71" s="365">
        <f>IF(GJ$19-'様式３（療養者名簿）（⑤の場合）'!$BJ76+1&lt;=15,IF(GJ$19&gt;='様式３（療養者名簿）（⑤の場合）'!$BJ76,IF(GJ$19&lt;='様式３（療養者名簿）（⑤の場合）'!$BK76,1,0),0),0)</f>
        <v>0</v>
      </c>
      <c r="GK71" s="365">
        <f>IF(GK$19-'様式３（療養者名簿）（⑤の場合）'!$BJ76+1&lt;=15,IF(GK$19&gt;='様式３（療養者名簿）（⑤の場合）'!$BJ76,IF(GK$19&lt;='様式３（療養者名簿）（⑤の場合）'!$BK76,1,0),0),0)</f>
        <v>0</v>
      </c>
      <c r="GL71" s="365">
        <f>IF(GL$19-'様式３（療養者名簿）（⑤の場合）'!$BJ76+1&lt;=15,IF(GL$19&gt;='様式３（療養者名簿）（⑤の場合）'!$BJ76,IF(GL$19&lt;='様式３（療養者名簿）（⑤の場合）'!$BK76,1,0),0),0)</f>
        <v>0</v>
      </c>
      <c r="GM71" s="365">
        <f>IF(GM$19-'様式３（療養者名簿）（⑤の場合）'!$BJ76+1&lt;=15,IF(GM$19&gt;='様式３（療養者名簿）（⑤の場合）'!$BJ76,IF(GM$19&lt;='様式３（療養者名簿）（⑤の場合）'!$BK76,1,0),0),0)</f>
        <v>0</v>
      </c>
      <c r="GN71" s="365">
        <f>IF(GN$19-'様式３（療養者名簿）（⑤の場合）'!$BJ76+1&lt;=15,IF(GN$19&gt;='様式３（療養者名簿）（⑤の場合）'!$BJ76,IF(GN$19&lt;='様式３（療養者名簿）（⑤の場合）'!$BK76,1,0),0),0)</f>
        <v>0</v>
      </c>
      <c r="GO71" s="365">
        <f>IF(GO$19-'様式３（療養者名簿）（⑤の場合）'!$BJ76+1&lt;=15,IF(GO$19&gt;='様式３（療養者名簿）（⑤の場合）'!$BJ76,IF(GO$19&lt;='様式３（療養者名簿）（⑤の場合）'!$BK76,1,0),0),0)</f>
        <v>0</v>
      </c>
      <c r="GP71" s="365">
        <f>IF(GP$19-'様式３（療養者名簿）（⑤の場合）'!$BJ76+1&lt;=15,IF(GP$19&gt;='様式３（療養者名簿）（⑤の場合）'!$BJ76,IF(GP$19&lt;='様式３（療養者名簿）（⑤の場合）'!$BK76,1,0),0),0)</f>
        <v>0</v>
      </c>
      <c r="GQ71" s="365">
        <f>IF(GQ$19-'様式３（療養者名簿）（⑤の場合）'!$BJ76+1&lt;=15,IF(GQ$19&gt;='様式３（療養者名簿）（⑤の場合）'!$BJ76,IF(GQ$19&lt;='様式３（療養者名簿）（⑤の場合）'!$BK76,1,0),0),0)</f>
        <v>0</v>
      </c>
      <c r="GR71" s="365">
        <f>IF(GR$19-'様式３（療養者名簿）（⑤の場合）'!$BJ76+1&lt;=15,IF(GR$19&gt;='様式３（療養者名簿）（⑤の場合）'!$BJ76,IF(GR$19&lt;='様式３（療養者名簿）（⑤の場合）'!$BK76,1,0),0),0)</f>
        <v>0</v>
      </c>
      <c r="GS71" s="365">
        <f>IF(GS$19-'様式３（療養者名簿）（⑤の場合）'!$BJ76+1&lt;=15,IF(GS$19&gt;='様式３（療養者名簿）（⑤の場合）'!$BJ76,IF(GS$19&lt;='様式３（療養者名簿）（⑤の場合）'!$BK76,1,0),0),0)</f>
        <v>0</v>
      </c>
      <c r="GT71" s="365">
        <f>IF(GT$19-'様式３（療養者名簿）（⑤の場合）'!$BJ76+1&lt;=15,IF(GT$19&gt;='様式３（療養者名簿）（⑤の場合）'!$BJ76,IF(GT$19&lt;='様式３（療養者名簿）（⑤の場合）'!$BK76,1,0),0),0)</f>
        <v>0</v>
      </c>
      <c r="GU71" s="365">
        <f>IF(GU$19-'様式３（療養者名簿）（⑤の場合）'!$BJ76+1&lt;=15,IF(GU$19&gt;='様式３（療養者名簿）（⑤の場合）'!$BJ76,IF(GU$19&lt;='様式３（療養者名簿）（⑤の場合）'!$BK76,1,0),0),0)</f>
        <v>0</v>
      </c>
      <c r="GV71" s="365">
        <f>IF(GV$19-'様式３（療養者名簿）（⑤の場合）'!$BJ76+1&lt;=15,IF(GV$19&gt;='様式３（療養者名簿）（⑤の場合）'!$BJ76,IF(GV$19&lt;='様式３（療養者名簿）（⑤の場合）'!$BK76,1,0),0),0)</f>
        <v>0</v>
      </c>
      <c r="GW71" s="365">
        <f>IF(GW$19-'様式３（療養者名簿）（⑤の場合）'!$BJ76+1&lt;=15,IF(GW$19&gt;='様式３（療養者名簿）（⑤の場合）'!$BJ76,IF(GW$19&lt;='様式３（療養者名簿）（⑤の場合）'!$BK76,1,0),0),0)</f>
        <v>0</v>
      </c>
      <c r="GX71" s="365">
        <f>IF(GX$19-'様式３（療養者名簿）（⑤の場合）'!$BJ76+1&lt;=15,IF(GX$19&gt;='様式３（療養者名簿）（⑤の場合）'!$BJ76,IF(GX$19&lt;='様式３（療養者名簿）（⑤の場合）'!$BK76,1,0),0),0)</f>
        <v>0</v>
      </c>
      <c r="GY71" s="365">
        <f>IF(GY$19-'様式３（療養者名簿）（⑤の場合）'!$BJ76+1&lt;=15,IF(GY$19&gt;='様式３（療養者名簿）（⑤の場合）'!$BJ76,IF(GY$19&lt;='様式３（療養者名簿）（⑤の場合）'!$BK76,1,0),0),0)</f>
        <v>0</v>
      </c>
      <c r="GZ71" s="365">
        <f>IF(GZ$19-'様式３（療養者名簿）（⑤の場合）'!$BJ76+1&lt;=15,IF(GZ$19&gt;='様式３（療養者名簿）（⑤の場合）'!$BJ76,IF(GZ$19&lt;='様式３（療養者名簿）（⑤の場合）'!$BK76,1,0),0),0)</f>
        <v>0</v>
      </c>
      <c r="HA71" s="365">
        <f>IF(HA$19-'様式３（療養者名簿）（⑤の場合）'!$BJ76+1&lt;=15,IF(HA$19&gt;='様式３（療養者名簿）（⑤の場合）'!$BJ76,IF(HA$19&lt;='様式３（療養者名簿）（⑤の場合）'!$BK76,1,0),0),0)</f>
        <v>0</v>
      </c>
      <c r="HB71" s="365">
        <f>IF(HB$19-'様式３（療養者名簿）（⑤の場合）'!$BJ76+1&lt;=15,IF(HB$19&gt;='様式３（療養者名簿）（⑤の場合）'!$BJ76,IF(HB$19&lt;='様式３（療養者名簿）（⑤の場合）'!$BK76,1,0),0),0)</f>
        <v>0</v>
      </c>
      <c r="HC71" s="365">
        <f>IF(HC$19-'様式３（療養者名簿）（⑤の場合）'!$BJ76+1&lt;=15,IF(HC$19&gt;='様式３（療養者名簿）（⑤の場合）'!$BJ76,IF(HC$19&lt;='様式３（療養者名簿）（⑤の場合）'!$BK76,1,0),0),0)</f>
        <v>0</v>
      </c>
      <c r="HD71" s="365">
        <f>IF(HD$19-'様式３（療養者名簿）（⑤の場合）'!$BJ76+1&lt;=15,IF(HD$19&gt;='様式３（療養者名簿）（⑤の場合）'!$BJ76,IF(HD$19&lt;='様式３（療養者名簿）（⑤の場合）'!$BK76,1,0),0),0)</f>
        <v>0</v>
      </c>
      <c r="HE71" s="365">
        <f>IF(HE$19-'様式３（療養者名簿）（⑤の場合）'!$BJ76+1&lt;=15,IF(HE$19&gt;='様式３（療養者名簿）（⑤の場合）'!$BJ76,IF(HE$19&lt;='様式３（療養者名簿）（⑤の場合）'!$BK76,1,0),0),0)</f>
        <v>0</v>
      </c>
      <c r="HF71" s="365">
        <f>IF(HF$19-'様式３（療養者名簿）（⑤の場合）'!$BJ76+1&lt;=15,IF(HF$19&gt;='様式３（療養者名簿）（⑤の場合）'!$BJ76,IF(HF$19&lt;='様式３（療養者名簿）（⑤の場合）'!$BK76,1,0),0),0)</f>
        <v>0</v>
      </c>
      <c r="HG71" s="365">
        <f>IF(HG$19-'様式３（療養者名簿）（⑤の場合）'!$BJ76+1&lt;=15,IF(HG$19&gt;='様式３（療養者名簿）（⑤の場合）'!$BJ76,IF(HG$19&lt;='様式３（療養者名簿）（⑤の場合）'!$BK76,1,0),0),0)</f>
        <v>0</v>
      </c>
      <c r="HH71" s="365">
        <f>IF(HH$19-'様式３（療養者名簿）（⑤の場合）'!$BJ76+1&lt;=15,IF(HH$19&gt;='様式３（療養者名簿）（⑤の場合）'!$BJ76,IF(HH$19&lt;='様式３（療養者名簿）（⑤の場合）'!$BK76,1,0),0),0)</f>
        <v>0</v>
      </c>
      <c r="HI71" s="365">
        <f>IF(HI$19-'様式３（療養者名簿）（⑤の場合）'!$BJ76+1&lt;=15,IF(HI$19&gt;='様式３（療養者名簿）（⑤の場合）'!$BJ76,IF(HI$19&lt;='様式３（療養者名簿）（⑤の場合）'!$BK76,1,0),0),0)</f>
        <v>0</v>
      </c>
      <c r="HJ71" s="365">
        <f>IF(HJ$19-'様式３（療養者名簿）（⑤の場合）'!$BJ76+1&lt;=15,IF(HJ$19&gt;='様式３（療養者名簿）（⑤の場合）'!$BJ76,IF(HJ$19&lt;='様式３（療養者名簿）（⑤の場合）'!$BK76,1,0),0),0)</f>
        <v>0</v>
      </c>
      <c r="HK71" s="365">
        <f>IF(HK$19-'様式３（療養者名簿）（⑤の場合）'!$BJ76+1&lt;=15,IF(HK$19&gt;='様式３（療養者名簿）（⑤の場合）'!$BJ76,IF(HK$19&lt;='様式３（療養者名簿）（⑤の場合）'!$BK76,1,0),0),0)</f>
        <v>0</v>
      </c>
      <c r="HL71" s="365">
        <f>IF(HL$19-'様式３（療養者名簿）（⑤の場合）'!$BJ76+1&lt;=15,IF(HL$19&gt;='様式３（療養者名簿）（⑤の場合）'!$BJ76,IF(HL$19&lt;='様式３（療養者名簿）（⑤の場合）'!$BK76,1,0),0),0)</f>
        <v>0</v>
      </c>
      <c r="HM71" s="365">
        <f>IF(HM$19-'様式３（療養者名簿）（⑤の場合）'!$BJ76+1&lt;=15,IF(HM$19&gt;='様式３（療養者名簿）（⑤の場合）'!$BJ76,IF(HM$19&lt;='様式３（療養者名簿）（⑤の場合）'!$BK76,1,0),0),0)</f>
        <v>0</v>
      </c>
      <c r="HN71" s="365">
        <f>IF(HN$19-'様式３（療養者名簿）（⑤の場合）'!$BJ76+1&lt;=15,IF(HN$19&gt;='様式３（療養者名簿）（⑤の場合）'!$BJ76,IF(HN$19&lt;='様式３（療養者名簿）（⑤の場合）'!$BK76,1,0),0),0)</f>
        <v>0</v>
      </c>
      <c r="HO71" s="365">
        <f>IF(HO$19-'様式３（療養者名簿）（⑤の場合）'!$BJ76+1&lt;=15,IF(HO$19&gt;='様式３（療養者名簿）（⑤の場合）'!$BJ76,IF(HO$19&lt;='様式３（療養者名簿）（⑤の場合）'!$BK76,1,0),0),0)</f>
        <v>0</v>
      </c>
      <c r="HP71" s="365">
        <f>IF(HP$19-'様式３（療養者名簿）（⑤の場合）'!$BJ76+1&lt;=15,IF(HP$19&gt;='様式３（療養者名簿）（⑤の場合）'!$BJ76,IF(HP$19&lt;='様式３（療養者名簿）（⑤の場合）'!$BK76,1,0),0),0)</f>
        <v>0</v>
      </c>
      <c r="HQ71" s="365">
        <f>IF(HQ$19-'様式３（療養者名簿）（⑤の場合）'!$BJ76+1&lt;=15,IF(HQ$19&gt;='様式３（療養者名簿）（⑤の場合）'!$BJ76,IF(HQ$19&lt;='様式３（療養者名簿）（⑤の場合）'!$BK76,1,0),0),0)</f>
        <v>0</v>
      </c>
      <c r="HR71" s="365">
        <f>IF(HR$19-'様式３（療養者名簿）（⑤の場合）'!$BJ76+1&lt;=15,IF(HR$19&gt;='様式３（療養者名簿）（⑤の場合）'!$BJ76,IF(HR$19&lt;='様式３（療養者名簿）（⑤の場合）'!$BK76,1,0),0),0)</f>
        <v>0</v>
      </c>
      <c r="HS71" s="365">
        <f>IF(HS$19-'様式３（療養者名簿）（⑤の場合）'!$BJ76+1&lt;=15,IF(HS$19&gt;='様式３（療養者名簿）（⑤の場合）'!$BJ76,IF(HS$19&lt;='様式３（療養者名簿）（⑤の場合）'!$BK76,1,0),0),0)</f>
        <v>0</v>
      </c>
      <c r="HT71" s="365">
        <f>IF(HT$19-'様式３（療養者名簿）（⑤の場合）'!$BJ76+1&lt;=15,IF(HT$19&gt;='様式３（療養者名簿）（⑤の場合）'!$BJ76,IF(HT$19&lt;='様式３（療養者名簿）（⑤の場合）'!$BK76,1,0),0),0)</f>
        <v>0</v>
      </c>
      <c r="HU71" s="365">
        <f>IF(HU$19-'様式３（療養者名簿）（⑤の場合）'!$BJ76+1&lt;=15,IF(HU$19&gt;='様式３（療養者名簿）（⑤の場合）'!$BJ76,IF(HU$19&lt;='様式３（療養者名簿）（⑤の場合）'!$BK76,1,0),0),0)</f>
        <v>0</v>
      </c>
      <c r="HV71" s="365">
        <f>IF(HV$19-'様式３（療養者名簿）（⑤の場合）'!$BJ76+1&lt;=15,IF(HV$19&gt;='様式３（療養者名簿）（⑤の場合）'!$BJ76,IF(HV$19&lt;='様式３（療養者名簿）（⑤の場合）'!$BK76,1,0),0),0)</f>
        <v>0</v>
      </c>
      <c r="HW71" s="365">
        <f>IF(HW$19-'様式３（療養者名簿）（⑤の場合）'!$BJ76+1&lt;=15,IF(HW$19&gt;='様式３（療養者名簿）（⑤の場合）'!$BJ76,IF(HW$19&lt;='様式３（療養者名簿）（⑤の場合）'!$BK76,1,0),0),0)</f>
        <v>0</v>
      </c>
      <c r="HX71" s="365">
        <f>IF(HX$19-'様式３（療養者名簿）（⑤の場合）'!$BJ76+1&lt;=15,IF(HX$19&gt;='様式３（療養者名簿）（⑤の場合）'!$BJ76,IF(HX$19&lt;='様式３（療養者名簿）（⑤の場合）'!$BK76,1,0),0),0)</f>
        <v>0</v>
      </c>
      <c r="HY71" s="365">
        <f>IF(HY$19-'様式３（療養者名簿）（⑤の場合）'!$BJ76+1&lt;=15,IF(HY$19&gt;='様式３（療養者名簿）（⑤の場合）'!$BJ76,IF(HY$19&lt;='様式３（療養者名簿）（⑤の場合）'!$BK76,1,0),0),0)</f>
        <v>0</v>
      </c>
      <c r="HZ71" s="365">
        <f>IF(HZ$19-'様式３（療養者名簿）（⑤の場合）'!$BJ76+1&lt;=15,IF(HZ$19&gt;='様式３（療養者名簿）（⑤の場合）'!$BJ76,IF(HZ$19&lt;='様式３（療養者名簿）（⑤の場合）'!$BK76,1,0),0),0)</f>
        <v>0</v>
      </c>
      <c r="IA71" s="365">
        <f>IF(IA$19-'様式３（療養者名簿）（⑤の場合）'!$BJ76+1&lt;=15,IF(IA$19&gt;='様式３（療養者名簿）（⑤の場合）'!$BJ76,IF(IA$19&lt;='様式３（療養者名簿）（⑤の場合）'!$BK76,1,0),0),0)</f>
        <v>0</v>
      </c>
      <c r="IB71" s="365">
        <f>IF(IB$19-'様式３（療養者名簿）（⑤の場合）'!$BJ76+1&lt;=15,IF(IB$19&gt;='様式３（療養者名簿）（⑤の場合）'!$BJ76,IF(IB$19&lt;='様式３（療養者名簿）（⑤の場合）'!$BK76,1,0),0),0)</f>
        <v>0</v>
      </c>
      <c r="IC71" s="365">
        <f>IF(IC$19-'様式３（療養者名簿）（⑤の場合）'!$BJ76+1&lt;=15,IF(IC$19&gt;='様式３（療養者名簿）（⑤の場合）'!$BJ76,IF(IC$19&lt;='様式３（療養者名簿）（⑤の場合）'!$BK76,1,0),0),0)</f>
        <v>0</v>
      </c>
      <c r="ID71" s="365">
        <f>IF(ID$19-'様式３（療養者名簿）（⑤の場合）'!$BJ76+1&lt;=15,IF(ID$19&gt;='様式３（療養者名簿）（⑤の場合）'!$BJ76,IF(ID$19&lt;='様式３（療養者名簿）（⑤の場合）'!$BK76,1,0),0),0)</f>
        <v>0</v>
      </c>
      <c r="IE71" s="365">
        <f>IF(IE$19-'様式３（療養者名簿）（⑤の場合）'!$BJ76+1&lt;=15,IF(IE$19&gt;='様式３（療養者名簿）（⑤の場合）'!$BJ76,IF(IE$19&lt;='様式３（療養者名簿）（⑤の場合）'!$BK76,1,0),0),0)</f>
        <v>0</v>
      </c>
      <c r="IF71" s="365">
        <f>IF(IF$19-'様式３（療養者名簿）（⑤の場合）'!$BJ76+1&lt;=15,IF(IF$19&gt;='様式３（療養者名簿）（⑤の場合）'!$BJ76,IF(IF$19&lt;='様式３（療養者名簿）（⑤の場合）'!$BK76,1,0),0),0)</f>
        <v>0</v>
      </c>
      <c r="IG71" s="365">
        <f>IF(IG$19-'様式３（療養者名簿）（⑤の場合）'!$BJ76+1&lt;=15,IF(IG$19&gt;='様式３（療養者名簿）（⑤の場合）'!$BJ76,IF(IG$19&lt;='様式３（療養者名簿）（⑤の場合）'!$BK76,1,0),0),0)</f>
        <v>0</v>
      </c>
      <c r="IH71" s="365">
        <f>IF(IH$19-'様式３（療養者名簿）（⑤の場合）'!$BJ76+1&lt;=15,IF(IH$19&gt;='様式３（療養者名簿）（⑤の場合）'!$BJ76,IF(IH$19&lt;='様式３（療養者名簿）（⑤の場合）'!$BK76,1,0),0),0)</f>
        <v>0</v>
      </c>
      <c r="II71" s="365">
        <f>IF(II$19-'様式３（療養者名簿）（⑤の場合）'!$BJ76+1&lt;=15,IF(II$19&gt;='様式３（療養者名簿）（⑤の場合）'!$BJ76,IF(II$19&lt;='様式３（療養者名簿）（⑤の場合）'!$BK76,1,0),0),0)</f>
        <v>0</v>
      </c>
      <c r="IJ71" s="365">
        <f>IF(IJ$19-'様式３（療養者名簿）（⑤の場合）'!$BJ76+1&lt;=15,IF(IJ$19&gt;='様式３（療養者名簿）（⑤の場合）'!$BJ76,IF(IJ$19&lt;='様式３（療養者名簿）（⑤の場合）'!$BK76,1,0),0),0)</f>
        <v>0</v>
      </c>
      <c r="IK71" s="365">
        <f>IF(IK$19-'様式３（療養者名簿）（⑤の場合）'!$BJ76+1&lt;=15,IF(IK$19&gt;='様式３（療養者名簿）（⑤の場合）'!$BJ76,IF(IK$19&lt;='様式３（療養者名簿）（⑤の場合）'!$BK76,1,0),0),0)</f>
        <v>0</v>
      </c>
      <c r="IL71" s="365">
        <f>IF(IL$19-'様式３（療養者名簿）（⑤の場合）'!$BJ76+1&lt;=15,IF(IL$19&gt;='様式３（療養者名簿）（⑤の場合）'!$BJ76,IF(IL$19&lt;='様式３（療養者名簿）（⑤の場合）'!$BK76,1,0),0),0)</f>
        <v>0</v>
      </c>
      <c r="IM71" s="365">
        <f>IF(IM$19-'様式３（療養者名簿）（⑤の場合）'!$BJ76+1&lt;=15,IF(IM$19&gt;='様式３（療養者名簿）（⑤の場合）'!$BJ76,IF(IM$19&lt;='様式３（療養者名簿）（⑤の場合）'!$BK76,1,0),0),0)</f>
        <v>0</v>
      </c>
      <c r="IN71" s="365">
        <f>IF(IN$19-'様式３（療養者名簿）（⑤の場合）'!$BJ76+1&lt;=15,IF(IN$19&gt;='様式３（療養者名簿）（⑤の場合）'!$BJ76,IF(IN$19&lt;='様式３（療養者名簿）（⑤の場合）'!$BK76,1,0),0),0)</f>
        <v>0</v>
      </c>
      <c r="IO71" s="365">
        <f>IF(IO$19-'様式３（療養者名簿）（⑤の場合）'!$BJ76+1&lt;=15,IF(IO$19&gt;='様式３（療養者名簿）（⑤の場合）'!$BJ76,IF(IO$19&lt;='様式３（療養者名簿）（⑤の場合）'!$BK76,1,0),0),0)</f>
        <v>0</v>
      </c>
      <c r="IP71" s="365">
        <f>IF(IP$19-'様式３（療養者名簿）（⑤の場合）'!$BJ76+1&lt;=15,IF(IP$19&gt;='様式３（療養者名簿）（⑤の場合）'!$BJ76,IF(IP$19&lt;='様式３（療養者名簿）（⑤の場合）'!$BK76,1,0),0),0)</f>
        <v>0</v>
      </c>
      <c r="IQ71" s="365">
        <f>IF(IQ$19-'様式３（療養者名簿）（⑤の場合）'!$BJ76+1&lt;=15,IF(IQ$19&gt;='様式３（療養者名簿）（⑤の場合）'!$BJ76,IF(IQ$19&lt;='様式３（療養者名簿）（⑤の場合）'!$BK76,1,0),0),0)</f>
        <v>0</v>
      </c>
      <c r="IR71" s="365">
        <f>IF(IR$19-'様式３（療養者名簿）（⑤の場合）'!$BJ76+1&lt;=15,IF(IR$19&gt;='様式３（療養者名簿）（⑤の場合）'!$BJ76,IF(IR$19&lt;='様式３（療養者名簿）（⑤の場合）'!$BK76,1,0),0),0)</f>
        <v>0</v>
      </c>
      <c r="IS71" s="365">
        <f>IF(IS$19-'様式３（療養者名簿）（⑤の場合）'!$BJ76+1&lt;=15,IF(IS$19&gt;='様式３（療養者名簿）（⑤の場合）'!$BJ76,IF(IS$19&lt;='様式３（療養者名簿）（⑤の場合）'!$BK76,1,0),0),0)</f>
        <v>0</v>
      </c>
      <c r="IT71" s="365">
        <f>IF(IT$19-'様式３（療養者名簿）（⑤の場合）'!$BJ76+1&lt;=15,IF(IT$19&gt;='様式３（療養者名簿）（⑤の場合）'!$BJ76,IF(IT$19&lt;='様式３（療養者名簿）（⑤の場合）'!$BK76,1,0),0),0)</f>
        <v>0</v>
      </c>
      <c r="IU71" s="365">
        <f>IF(IU$19-'様式３（療養者名簿）（⑤の場合）'!$BJ76+1&lt;=15,IF(IU$19&gt;='様式３（療養者名簿）（⑤の場合）'!$BJ76,IF(IU$19&lt;='様式３（療養者名簿）（⑤の場合）'!$BK76,1,0),0),0)</f>
        <v>0</v>
      </c>
      <c r="IV71" s="365">
        <f>IF(IV$19-'様式３（療養者名簿）（⑤の場合）'!$BJ76+1&lt;=15,IF(IV$19&gt;='様式３（療養者名簿）（⑤の場合）'!$BJ76,IF(IV$19&lt;='様式３（療養者名簿）（⑤の場合）'!$BK76,1,0),0),0)</f>
        <v>0</v>
      </c>
      <c r="IW71" s="365">
        <f>IF(IW$19-'様式３（療養者名簿）（⑤の場合）'!$BJ76+1&lt;=15,IF(IW$19&gt;='様式３（療養者名簿）（⑤の場合）'!$BJ76,IF(IW$19&lt;='様式３（療養者名簿）（⑤の場合）'!$BK76,1,0),0),0)</f>
        <v>0</v>
      </c>
      <c r="IX71" s="365">
        <f>IF(IX$19-'様式３（療養者名簿）（⑤の場合）'!$BJ76+1&lt;=15,IF(IX$19&gt;='様式３（療養者名簿）（⑤の場合）'!$BJ76,IF(IX$19&lt;='様式３（療養者名簿）（⑤の場合）'!$BK76,1,0),0),0)</f>
        <v>0</v>
      </c>
      <c r="IY71" s="365">
        <f>IF(IY$19-'様式３（療養者名簿）（⑤の場合）'!$BJ76+1&lt;=15,IF(IY$19&gt;='様式３（療養者名簿）（⑤の場合）'!$BJ76,IF(IY$19&lt;='様式３（療養者名簿）（⑤の場合）'!$BK76,1,0),0),0)</f>
        <v>0</v>
      </c>
      <c r="IZ71" s="365">
        <f>IF(IZ$19-'様式３（療養者名簿）（⑤の場合）'!$BJ76+1&lt;=15,IF(IZ$19&gt;='様式３（療養者名簿）（⑤の場合）'!$BJ76,IF(IZ$19&lt;='様式３（療養者名簿）（⑤の場合）'!$BK76,1,0),0),0)</f>
        <v>0</v>
      </c>
      <c r="JA71" s="365">
        <f>IF(JA$19-'様式３（療養者名簿）（⑤の場合）'!$BJ76+1&lt;=15,IF(JA$19&gt;='様式３（療養者名簿）（⑤の場合）'!$BJ76,IF(JA$19&lt;='様式３（療養者名簿）（⑤の場合）'!$BK76,1,0),0),0)</f>
        <v>0</v>
      </c>
      <c r="JB71" s="365">
        <f>IF(JB$19-'様式３（療養者名簿）（⑤の場合）'!$BJ76+1&lt;=15,IF(JB$19&gt;='様式３（療養者名簿）（⑤の場合）'!$BJ76,IF(JB$19&lt;='様式３（療養者名簿）（⑤の場合）'!$BK76,1,0),0),0)</f>
        <v>0</v>
      </c>
      <c r="JC71" s="365">
        <f>IF(JC$19-'様式３（療養者名簿）（⑤の場合）'!$BJ76+1&lt;=15,IF(JC$19&gt;='様式３（療養者名簿）（⑤の場合）'!$BJ76,IF(JC$19&lt;='様式３（療養者名簿）（⑤の場合）'!$BK76,1,0),0),0)</f>
        <v>0</v>
      </c>
      <c r="JD71" s="365">
        <f>IF(JD$19-'様式３（療養者名簿）（⑤の場合）'!$BJ76+1&lt;=15,IF(JD$19&gt;='様式３（療養者名簿）（⑤の場合）'!$BJ76,IF(JD$19&lt;='様式３（療養者名簿）（⑤の場合）'!$BK76,1,0),0),0)</f>
        <v>0</v>
      </c>
      <c r="JE71" s="365">
        <f>IF(JE$19-'様式３（療養者名簿）（⑤の場合）'!$BJ76+1&lt;=15,IF(JE$19&gt;='様式３（療養者名簿）（⑤の場合）'!$BJ76,IF(JE$19&lt;='様式３（療養者名簿）（⑤の場合）'!$BK76,1,0),0),0)</f>
        <v>0</v>
      </c>
      <c r="JF71" s="365">
        <f>IF(JF$19-'様式３（療養者名簿）（⑤の場合）'!$BJ76+1&lt;=15,IF(JF$19&gt;='様式３（療養者名簿）（⑤の場合）'!$BJ76,IF(JF$19&lt;='様式３（療養者名簿）（⑤の場合）'!$BK76,1,0),0),0)</f>
        <v>0</v>
      </c>
      <c r="JG71" s="365">
        <f>IF(JG$19-'様式３（療養者名簿）（⑤の場合）'!$BJ76+1&lt;=15,IF(JG$19&gt;='様式３（療養者名簿）（⑤の場合）'!$BJ76,IF(JG$19&lt;='様式３（療養者名簿）（⑤の場合）'!$BK76,1,0),0),0)</f>
        <v>0</v>
      </c>
      <c r="JH71" s="365">
        <f>IF(JH$19-'様式３（療養者名簿）（⑤の場合）'!$BJ76+1&lt;=15,IF(JH$19&gt;='様式３（療養者名簿）（⑤の場合）'!$BJ76,IF(JH$19&lt;='様式３（療養者名簿）（⑤の場合）'!$BK76,1,0),0),0)</f>
        <v>0</v>
      </c>
      <c r="JI71" s="365">
        <f>IF(JI$19-'様式３（療養者名簿）（⑤の場合）'!$BJ76+1&lt;=15,IF(JI$19&gt;='様式３（療養者名簿）（⑤の場合）'!$BJ76,IF(JI$19&lt;='様式３（療養者名簿）（⑤の場合）'!$BK76,1,0),0),0)</f>
        <v>0</v>
      </c>
      <c r="JJ71" s="365">
        <f>IF(JJ$19-'様式３（療養者名簿）（⑤の場合）'!$BJ76+1&lt;=15,IF(JJ$19&gt;='様式３（療養者名簿）（⑤の場合）'!$BJ76,IF(JJ$19&lt;='様式３（療養者名簿）（⑤の場合）'!$BK76,1,0),0),0)</f>
        <v>0</v>
      </c>
      <c r="JK71" s="365">
        <f>IF(JK$19-'様式３（療養者名簿）（⑤の場合）'!$BJ76+1&lt;=15,IF(JK$19&gt;='様式３（療養者名簿）（⑤の場合）'!$BJ76,IF(JK$19&lt;='様式３（療養者名簿）（⑤の場合）'!$BK76,1,0),0),0)</f>
        <v>0</v>
      </c>
      <c r="JL71" s="365">
        <f>IF(JL$19-'様式３（療養者名簿）（⑤の場合）'!$BJ76+1&lt;=15,IF(JL$19&gt;='様式３（療養者名簿）（⑤の場合）'!$BJ76,IF(JL$19&lt;='様式３（療養者名簿）（⑤の場合）'!$BK76,1,0),0),0)</f>
        <v>0</v>
      </c>
      <c r="JM71" s="365">
        <f>IF(JM$19-'様式３（療養者名簿）（⑤の場合）'!$BJ76+1&lt;=15,IF(JM$19&gt;='様式３（療養者名簿）（⑤の場合）'!$BJ76,IF(JM$19&lt;='様式３（療養者名簿）（⑤の場合）'!$BK76,1,0),0),0)</f>
        <v>0</v>
      </c>
      <c r="JN71" s="365">
        <f>IF(JN$19-'様式３（療養者名簿）（⑤の場合）'!$BJ76+1&lt;=15,IF(JN$19&gt;='様式３（療養者名簿）（⑤の場合）'!$BJ76,IF(JN$19&lt;='様式３（療養者名簿）（⑤の場合）'!$BK76,1,0),0),0)</f>
        <v>0</v>
      </c>
      <c r="JO71" s="365">
        <f>IF(JO$19-'様式３（療養者名簿）（⑤の場合）'!$BJ76+1&lt;=15,IF(JO$19&gt;='様式３（療養者名簿）（⑤の場合）'!$BJ76,IF(JO$19&lt;='様式３（療養者名簿）（⑤の場合）'!$BK76,1,0),0),0)</f>
        <v>0</v>
      </c>
      <c r="JP71" s="365">
        <f>IF(JP$19-'様式３（療養者名簿）（⑤の場合）'!$BJ76+1&lt;=15,IF(JP$19&gt;='様式３（療養者名簿）（⑤の場合）'!$BJ76,IF(JP$19&lt;='様式３（療養者名簿）（⑤の場合）'!$BK76,1,0),0),0)</f>
        <v>0</v>
      </c>
      <c r="JQ71" s="365">
        <f>IF(JQ$19-'様式３（療養者名簿）（⑤の場合）'!$BJ76+1&lt;=15,IF(JQ$19&gt;='様式３（療養者名簿）（⑤の場合）'!$BJ76,IF(JQ$19&lt;='様式３（療養者名簿）（⑤の場合）'!$BK76,1,0),0),0)</f>
        <v>0</v>
      </c>
      <c r="JR71" s="365">
        <f>IF(JR$19-'様式３（療養者名簿）（⑤の場合）'!$BJ76+1&lt;=15,IF(JR$19&gt;='様式３（療養者名簿）（⑤の場合）'!$BJ76,IF(JR$19&lt;='様式３（療養者名簿）（⑤の場合）'!$BK76,1,0),0),0)</f>
        <v>0</v>
      </c>
      <c r="JS71" s="365">
        <f>IF(JS$19-'様式３（療養者名簿）（⑤の場合）'!$BJ76+1&lt;=15,IF(JS$19&gt;='様式３（療養者名簿）（⑤の場合）'!$BJ76,IF(JS$19&lt;='様式３（療養者名簿）（⑤の場合）'!$BK76,1,0),0),0)</f>
        <v>0</v>
      </c>
      <c r="JT71" s="365">
        <f>IF(JT$19-'様式３（療養者名簿）（⑤の場合）'!$BJ76+1&lt;=15,IF(JT$19&gt;='様式３（療養者名簿）（⑤の場合）'!$BJ76,IF(JT$19&lt;='様式３（療養者名簿）（⑤の場合）'!$BK76,1,0),0),0)</f>
        <v>0</v>
      </c>
      <c r="JU71" s="365">
        <f>IF(JU$19-'様式３（療養者名簿）（⑤の場合）'!$BJ76+1&lt;=15,IF(JU$19&gt;='様式３（療養者名簿）（⑤の場合）'!$BJ76,IF(JU$19&lt;='様式３（療養者名簿）（⑤の場合）'!$BK76,1,0),0),0)</f>
        <v>0</v>
      </c>
      <c r="JV71" s="365">
        <f>IF(JV$19-'様式３（療養者名簿）（⑤の場合）'!$BJ76+1&lt;=15,IF(JV$19&gt;='様式３（療養者名簿）（⑤の場合）'!$BJ76,IF(JV$19&lt;='様式３（療養者名簿）（⑤の場合）'!$BK76,1,0),0),0)</f>
        <v>0</v>
      </c>
      <c r="JW71" s="365">
        <f>IF(JW$19-'様式３（療養者名簿）（⑤の場合）'!$BJ76+1&lt;=15,IF(JW$19&gt;='様式３（療養者名簿）（⑤の場合）'!$BJ76,IF(JW$19&lt;='様式３（療養者名簿）（⑤の場合）'!$BK76,1,0),0),0)</f>
        <v>0</v>
      </c>
      <c r="JX71" s="365">
        <f>IF(JX$19-'様式３（療養者名簿）（⑤の場合）'!$BJ76+1&lt;=15,IF(JX$19&gt;='様式３（療養者名簿）（⑤の場合）'!$BJ76,IF(JX$19&lt;='様式３（療養者名簿）（⑤の場合）'!$BK76,1,0),0),0)</f>
        <v>0</v>
      </c>
      <c r="JY71" s="365">
        <f>IF(JY$19-'様式３（療養者名簿）（⑤の場合）'!$BJ76+1&lt;=15,IF(JY$19&gt;='様式３（療養者名簿）（⑤の場合）'!$BJ76,IF(JY$19&lt;='様式３（療養者名簿）（⑤の場合）'!$BK76,1,0),0),0)</f>
        <v>0</v>
      </c>
      <c r="JZ71" s="365">
        <f>IF(JZ$19-'様式３（療養者名簿）（⑤の場合）'!$BJ76+1&lt;=15,IF(JZ$19&gt;='様式３（療養者名簿）（⑤の場合）'!$BJ76,IF(JZ$19&lt;='様式３（療養者名簿）（⑤の場合）'!$BK76,1,0),0),0)</f>
        <v>0</v>
      </c>
      <c r="KA71" s="365">
        <f>IF(KA$19-'様式３（療養者名簿）（⑤の場合）'!$BJ76+1&lt;=15,IF(KA$19&gt;='様式３（療養者名簿）（⑤の場合）'!$BJ76,IF(KA$19&lt;='様式３（療養者名簿）（⑤の場合）'!$BK76,1,0),0),0)</f>
        <v>0</v>
      </c>
      <c r="KB71" s="365">
        <f>IF(KB$19-'様式３（療養者名簿）（⑤の場合）'!$BJ76+1&lt;=15,IF(KB$19&gt;='様式３（療養者名簿）（⑤の場合）'!$BJ76,IF(KB$19&lt;='様式３（療養者名簿）（⑤の場合）'!$BK76,1,0),0),0)</f>
        <v>0</v>
      </c>
      <c r="KC71" s="365">
        <f>IF(KC$19-'様式３（療養者名簿）（⑤の場合）'!$BJ76+1&lt;=15,IF(KC$19&gt;='様式３（療養者名簿）（⑤の場合）'!$BJ76,IF(KC$19&lt;='様式３（療養者名簿）（⑤の場合）'!$BK76,1,0),0),0)</f>
        <v>0</v>
      </c>
      <c r="KD71" s="365">
        <f>IF(KD$19-'様式３（療養者名簿）（⑤の場合）'!$BJ76+1&lt;=15,IF(KD$19&gt;='様式３（療養者名簿）（⑤の場合）'!$BJ76,IF(KD$19&lt;='様式３（療養者名簿）（⑤の場合）'!$BK76,1,0),0),0)</f>
        <v>0</v>
      </c>
      <c r="KE71" s="365">
        <f>IF(KE$19-'様式３（療養者名簿）（⑤の場合）'!$BJ76+1&lt;=15,IF(KE$19&gt;='様式３（療養者名簿）（⑤の場合）'!$BJ76,IF(KE$19&lt;='様式３（療養者名簿）（⑤の場合）'!$BK76,1,0),0),0)</f>
        <v>0</v>
      </c>
      <c r="KF71" s="365">
        <f>IF(KF$19-'様式３（療養者名簿）（⑤の場合）'!$BJ76+1&lt;=15,IF(KF$19&gt;='様式３（療養者名簿）（⑤の場合）'!$BJ76,IF(KF$19&lt;='様式３（療養者名簿）（⑤の場合）'!$BK76,1,0),0),0)</f>
        <v>0</v>
      </c>
      <c r="KG71" s="365">
        <f>IF(KG$19-'様式３（療養者名簿）（⑤の場合）'!$BJ76+1&lt;=15,IF(KG$19&gt;='様式３（療養者名簿）（⑤の場合）'!$BJ76,IF(KG$19&lt;='様式３（療養者名簿）（⑤の場合）'!$BK76,1,0),0),0)</f>
        <v>0</v>
      </c>
      <c r="KH71" s="365">
        <f>IF(KH$19-'様式３（療養者名簿）（⑤の場合）'!$BJ76+1&lt;=15,IF(KH$19&gt;='様式３（療養者名簿）（⑤の場合）'!$BJ76,IF(KH$19&lt;='様式３（療養者名簿）（⑤の場合）'!$BK76,1,0),0),0)</f>
        <v>0</v>
      </c>
      <c r="KI71" s="365">
        <f>IF(KI$19-'様式３（療養者名簿）（⑤の場合）'!$BJ76+1&lt;=15,IF(KI$19&gt;='様式３（療養者名簿）（⑤の場合）'!$BJ76,IF(KI$19&lt;='様式３（療養者名簿）（⑤の場合）'!$BK76,1,0),0),0)</f>
        <v>0</v>
      </c>
      <c r="KJ71" s="365">
        <f>IF(KJ$19-'様式３（療養者名簿）（⑤の場合）'!$BJ76+1&lt;=15,IF(KJ$19&gt;='様式３（療養者名簿）（⑤の場合）'!$BJ76,IF(KJ$19&lt;='様式３（療養者名簿）（⑤の場合）'!$BK76,1,0),0),0)</f>
        <v>0</v>
      </c>
      <c r="KK71" s="365">
        <f>IF(KK$19-'様式３（療養者名簿）（⑤の場合）'!$BJ76+1&lt;=15,IF(KK$19&gt;='様式３（療養者名簿）（⑤の場合）'!$BJ76,IF(KK$19&lt;='様式３（療養者名簿）（⑤の場合）'!$BK76,1,0),0),0)</f>
        <v>0</v>
      </c>
      <c r="KL71" s="365">
        <f>IF(KL$19-'様式３（療養者名簿）（⑤の場合）'!$BJ76+1&lt;=15,IF(KL$19&gt;='様式３（療養者名簿）（⑤の場合）'!$BJ76,IF(KL$19&lt;='様式３（療養者名簿）（⑤の場合）'!$BK76,1,0),0),0)</f>
        <v>0</v>
      </c>
      <c r="KM71" s="365">
        <f>IF(KM$19-'様式３（療養者名簿）（⑤の場合）'!$BJ76+1&lt;=15,IF(KM$19&gt;='様式３（療養者名簿）（⑤の場合）'!$BJ76,IF(KM$19&lt;='様式３（療養者名簿）（⑤の場合）'!$BK76,1,0),0),0)</f>
        <v>0</v>
      </c>
      <c r="KN71" s="365">
        <f>IF(KN$19-'様式３（療養者名簿）（⑤の場合）'!$BJ76+1&lt;=15,IF(KN$19&gt;='様式３（療養者名簿）（⑤の場合）'!$BJ76,IF(KN$19&lt;='様式３（療養者名簿）（⑤の場合）'!$BK76,1,0),0),0)</f>
        <v>0</v>
      </c>
      <c r="KO71" s="365">
        <f>IF(KO$19-'様式３（療養者名簿）（⑤の場合）'!$BJ76+1&lt;=15,IF(KO$19&gt;='様式３（療養者名簿）（⑤の場合）'!$BJ76,IF(KO$19&lt;='様式３（療養者名簿）（⑤の場合）'!$BK76,1,0),0),0)</f>
        <v>0</v>
      </c>
      <c r="KP71" s="365">
        <f>IF(KP$19-'様式３（療養者名簿）（⑤の場合）'!$BJ76+1&lt;=15,IF(KP$19&gt;='様式３（療養者名簿）（⑤の場合）'!$BJ76,IF(KP$19&lt;='様式３（療養者名簿）（⑤の場合）'!$BK76,1,0),0),0)</f>
        <v>0</v>
      </c>
      <c r="KQ71" s="365">
        <f>IF(KQ$19-'様式３（療養者名簿）（⑤の場合）'!$BJ76+1&lt;=15,IF(KQ$19&gt;='様式３（療養者名簿）（⑤の場合）'!$BJ76,IF(KQ$19&lt;='様式３（療養者名簿）（⑤の場合）'!$BK76,1,0),0),0)</f>
        <v>0</v>
      </c>
      <c r="KR71" s="365">
        <f>IF(KR$19-'様式３（療養者名簿）（⑤の場合）'!$BJ76+1&lt;=15,IF(KR$19&gt;='様式３（療養者名簿）（⑤の場合）'!$BJ76,IF(KR$19&lt;='様式３（療養者名簿）（⑤の場合）'!$BK76,1,0),0),0)</f>
        <v>0</v>
      </c>
      <c r="KS71" s="365">
        <f>IF(KS$19-'様式３（療養者名簿）（⑤の場合）'!$BJ76+1&lt;=15,IF(KS$19&gt;='様式３（療養者名簿）（⑤の場合）'!$BJ76,IF(KS$19&lt;='様式３（療養者名簿）（⑤の場合）'!$BK76,1,0),0),0)</f>
        <v>0</v>
      </c>
      <c r="KT71" s="365">
        <f>IF(KT$19-'様式３（療養者名簿）（⑤の場合）'!$BJ76+1&lt;=15,IF(KT$19&gt;='様式３（療養者名簿）（⑤の場合）'!$BJ76,IF(KT$19&lt;='様式３（療養者名簿）（⑤の場合）'!$BK76,1,0),0),0)</f>
        <v>0</v>
      </c>
      <c r="KU71" s="365">
        <f>IF(KU$19-'様式３（療養者名簿）（⑤の場合）'!$BJ76+1&lt;=15,IF(KU$19&gt;='様式３（療養者名簿）（⑤の場合）'!$BJ76,IF(KU$19&lt;='様式３（療養者名簿）（⑤の場合）'!$BK76,1,0),0),0)</f>
        <v>0</v>
      </c>
      <c r="KV71" s="365">
        <f>IF(KV$19-'様式３（療養者名簿）（⑤の場合）'!$BJ76+1&lt;=15,IF(KV$19&gt;='様式３（療養者名簿）（⑤の場合）'!$BJ76,IF(KV$19&lt;='様式３（療養者名簿）（⑤の場合）'!$BK76,1,0),0),0)</f>
        <v>0</v>
      </c>
      <c r="KW71" s="365">
        <f>IF(KW$19-'様式３（療養者名簿）（⑤の場合）'!$BJ76+1&lt;=15,IF(KW$19&gt;='様式３（療養者名簿）（⑤の場合）'!$BJ76,IF(KW$19&lt;='様式３（療養者名簿）（⑤の場合）'!$BK76,1,0),0),0)</f>
        <v>0</v>
      </c>
      <c r="KX71" s="365">
        <f>IF(KX$19-'様式３（療養者名簿）（⑤の場合）'!$BJ76+1&lt;=15,IF(KX$19&gt;='様式３（療養者名簿）（⑤の場合）'!$BJ76,IF(KX$19&lt;='様式３（療養者名簿）（⑤の場合）'!$BK76,1,0),0),0)</f>
        <v>0</v>
      </c>
      <c r="KY71" s="365">
        <f>IF(KY$19-'様式３（療養者名簿）（⑤の場合）'!$BJ76+1&lt;=15,IF(KY$19&gt;='様式３（療養者名簿）（⑤の場合）'!$BJ76,IF(KY$19&lt;='様式３（療養者名簿）（⑤の場合）'!$BK76,1,0),0),0)</f>
        <v>0</v>
      </c>
      <c r="KZ71" s="365">
        <f>IF(KZ$19-'様式３（療養者名簿）（⑤の場合）'!$BJ76+1&lt;=15,IF(KZ$19&gt;='様式３（療養者名簿）（⑤の場合）'!$BJ76,IF(KZ$19&lt;='様式３（療養者名簿）（⑤の場合）'!$BK76,1,0),0),0)</f>
        <v>0</v>
      </c>
      <c r="LA71" s="365">
        <f>IF(LA$19-'様式３（療養者名簿）（⑤の場合）'!$BJ76+1&lt;=15,IF(LA$19&gt;='様式３（療養者名簿）（⑤の場合）'!$BJ76,IF(LA$19&lt;='様式３（療養者名簿）（⑤の場合）'!$BK76,1,0),0),0)</f>
        <v>0</v>
      </c>
      <c r="LB71" s="365">
        <f>IF(LB$19-'様式３（療養者名簿）（⑤の場合）'!$BJ76+1&lt;=15,IF(LB$19&gt;='様式３（療養者名簿）（⑤の場合）'!$BJ76,IF(LB$19&lt;='様式３（療養者名簿）（⑤の場合）'!$BK76,1,0),0),0)</f>
        <v>0</v>
      </c>
      <c r="LC71" s="365">
        <f>IF(LC$19-'様式３（療養者名簿）（⑤の場合）'!$BJ76+1&lt;=15,IF(LC$19&gt;='様式３（療養者名簿）（⑤の場合）'!$BJ76,IF(LC$19&lt;='様式３（療養者名簿）（⑤の場合）'!$BK76,1,0),0),0)</f>
        <v>0</v>
      </c>
      <c r="LD71" s="365">
        <f>IF(LD$19-'様式３（療養者名簿）（⑤の場合）'!$BJ76+1&lt;=15,IF(LD$19&gt;='様式３（療養者名簿）（⑤の場合）'!$BJ76,IF(LD$19&lt;='様式３（療養者名簿）（⑤の場合）'!$BK76,1,0),0),0)</f>
        <v>0</v>
      </c>
      <c r="LE71" s="365">
        <f>IF(LE$19-'様式３（療養者名簿）（⑤の場合）'!$BJ76+1&lt;=15,IF(LE$19&gt;='様式３（療養者名簿）（⑤の場合）'!$BJ76,IF(LE$19&lt;='様式３（療養者名簿）（⑤の場合）'!$BK76,1,0),0),0)</f>
        <v>0</v>
      </c>
      <c r="LF71" s="365">
        <f>IF(LF$19-'様式３（療養者名簿）（⑤の場合）'!$BJ76+1&lt;=15,IF(LF$19&gt;='様式３（療養者名簿）（⑤の場合）'!$BJ76,IF(LF$19&lt;='様式３（療養者名簿）（⑤の場合）'!$BK76,1,0),0),0)</f>
        <v>0</v>
      </c>
      <c r="LG71" s="365">
        <f>IF(LG$19-'様式３（療養者名簿）（⑤の場合）'!$BJ76+1&lt;=15,IF(LG$19&gt;='様式３（療養者名簿）（⑤の場合）'!$BJ76,IF(LG$19&lt;='様式３（療養者名簿）（⑤の場合）'!$BK76,1,0),0),0)</f>
        <v>0</v>
      </c>
      <c r="LH71" s="365">
        <f>IF(LH$19-'様式３（療養者名簿）（⑤の場合）'!$BJ76+1&lt;=15,IF(LH$19&gt;='様式３（療養者名簿）（⑤の場合）'!$BJ76,IF(LH$19&lt;='様式３（療養者名簿）（⑤の場合）'!$BK76,1,0),0),0)</f>
        <v>0</v>
      </c>
      <c r="LI71" s="365">
        <f>IF(LI$19-'様式３（療養者名簿）（⑤の場合）'!$BJ76+1&lt;=15,IF(LI$19&gt;='様式３（療養者名簿）（⑤の場合）'!$BJ76,IF(LI$19&lt;='様式３（療養者名簿）（⑤の場合）'!$BK76,1,0),0),0)</f>
        <v>0</v>
      </c>
      <c r="LJ71" s="365">
        <f>IF(LJ$19-'様式３（療養者名簿）（⑤の場合）'!$BJ76+1&lt;=15,IF(LJ$19&gt;='様式３（療養者名簿）（⑤の場合）'!$BJ76,IF(LJ$19&lt;='様式３（療養者名簿）（⑤の場合）'!$BK76,1,0),0),0)</f>
        <v>0</v>
      </c>
      <c r="LK71" s="365">
        <f>IF(LK$19-'様式３（療養者名簿）（⑤の場合）'!$BJ76+1&lt;=15,IF(LK$19&gt;='様式３（療養者名簿）（⑤の場合）'!$BJ76,IF(LK$19&lt;='様式３（療養者名簿）（⑤の場合）'!$BK76,1,0),0),0)</f>
        <v>0</v>
      </c>
      <c r="LL71" s="365">
        <f>IF(LL$19-'様式３（療養者名簿）（⑤の場合）'!$BJ76+1&lt;=15,IF(LL$19&gt;='様式３（療養者名簿）（⑤の場合）'!$BJ76,IF(LL$19&lt;='様式３（療養者名簿）（⑤の場合）'!$BK76,1,0),0),0)</f>
        <v>0</v>
      </c>
      <c r="LM71" s="365">
        <f>IF(LM$19-'様式３（療養者名簿）（⑤の場合）'!$BJ76+1&lt;=15,IF(LM$19&gt;='様式３（療養者名簿）（⑤の場合）'!$BJ76,IF(LM$19&lt;='様式３（療養者名簿）（⑤の場合）'!$BK76,1,0),0),0)</f>
        <v>0</v>
      </c>
      <c r="LN71" s="365">
        <f>IF(LN$19-'様式３（療養者名簿）（⑤の場合）'!$BJ76+1&lt;=15,IF(LN$19&gt;='様式３（療養者名簿）（⑤の場合）'!$BJ76,IF(LN$19&lt;='様式３（療養者名簿）（⑤の場合）'!$BK76,1,0),0),0)</f>
        <v>0</v>
      </c>
      <c r="LO71" s="365">
        <f>IF(LO$19-'様式３（療養者名簿）（⑤の場合）'!$BJ76+1&lt;=15,IF(LO$19&gt;='様式３（療養者名簿）（⑤の場合）'!$BJ76,IF(LO$19&lt;='様式３（療養者名簿）（⑤の場合）'!$BK76,1,0),0),0)</f>
        <v>0</v>
      </c>
      <c r="LP71" s="365">
        <f>IF(LP$19-'様式３（療養者名簿）（⑤の場合）'!$BJ76+1&lt;=15,IF(LP$19&gt;='様式３（療養者名簿）（⑤の場合）'!$BJ76,IF(LP$19&lt;='様式３（療養者名簿）（⑤の場合）'!$BK76,1,0),0),0)</f>
        <v>0</v>
      </c>
      <c r="LQ71" s="365">
        <f>IF(LQ$19-'様式３（療養者名簿）（⑤の場合）'!$BJ76+1&lt;=15,IF(LQ$19&gt;='様式３（療養者名簿）（⑤の場合）'!$BJ76,IF(LQ$19&lt;='様式３（療養者名簿）（⑤の場合）'!$BK76,1,0),0),0)</f>
        <v>0</v>
      </c>
      <c r="LR71" s="365">
        <f>IF(LR$19-'様式３（療養者名簿）（⑤の場合）'!$BJ76+1&lt;=15,IF(LR$19&gt;='様式３（療養者名簿）（⑤の場合）'!$BJ76,IF(LR$19&lt;='様式３（療養者名簿）（⑤の場合）'!$BK76,1,0),0),0)</f>
        <v>0</v>
      </c>
      <c r="LS71" s="365">
        <f>IF(LS$19-'様式３（療養者名簿）（⑤の場合）'!$BJ76+1&lt;=15,IF(LS$19&gt;='様式３（療養者名簿）（⑤の場合）'!$BJ76,IF(LS$19&lt;='様式３（療養者名簿）（⑤の場合）'!$BK76,1,0),0),0)</f>
        <v>0</v>
      </c>
      <c r="LT71" s="365">
        <f>IF(LT$19-'様式３（療養者名簿）（⑤の場合）'!$BJ76+1&lt;=15,IF(LT$19&gt;='様式３（療養者名簿）（⑤の場合）'!$BJ76,IF(LT$19&lt;='様式３（療養者名簿）（⑤の場合）'!$BK76,1,0),0),0)</f>
        <v>0</v>
      </c>
      <c r="LU71" s="365">
        <f>IF(LU$19-'様式３（療養者名簿）（⑤の場合）'!$BJ76+1&lt;=15,IF(LU$19&gt;='様式３（療養者名簿）（⑤の場合）'!$BJ76,IF(LU$19&lt;='様式３（療養者名簿）（⑤の場合）'!$BK76,1,0),0),0)</f>
        <v>0</v>
      </c>
      <c r="LV71" s="365">
        <f>IF(LV$19-'様式３（療養者名簿）（⑤の場合）'!$BJ76+1&lt;=15,IF(LV$19&gt;='様式３（療養者名簿）（⑤の場合）'!$BJ76,IF(LV$19&lt;='様式３（療養者名簿）（⑤の場合）'!$BK76,1,0),0),0)</f>
        <v>0</v>
      </c>
      <c r="LW71" s="365">
        <f>IF(LW$19-'様式３（療養者名簿）（⑤の場合）'!$BJ76+1&lt;=15,IF(LW$19&gt;='様式３（療養者名簿）（⑤の場合）'!$BJ76,IF(LW$19&lt;='様式３（療養者名簿）（⑤の場合）'!$BK76,1,0),0),0)</f>
        <v>0</v>
      </c>
      <c r="LX71" s="365">
        <f>IF(LX$19-'様式３（療養者名簿）（⑤の場合）'!$BJ76+1&lt;=15,IF(LX$19&gt;='様式３（療養者名簿）（⑤の場合）'!$BJ76,IF(LX$19&lt;='様式３（療養者名簿）（⑤の場合）'!$BK76,1,0),0),0)</f>
        <v>0</v>
      </c>
      <c r="LY71" s="365">
        <f>IF(LY$19-'様式３（療養者名簿）（⑤の場合）'!$BJ76+1&lt;=15,IF(LY$19&gt;='様式３（療養者名簿）（⑤の場合）'!$BJ76,IF(LY$19&lt;='様式３（療養者名簿）（⑤の場合）'!$BK76,1,0),0),0)</f>
        <v>0</v>
      </c>
      <c r="LZ71" s="365">
        <f>IF(LZ$19-'様式３（療養者名簿）（⑤の場合）'!$BJ76+1&lt;=15,IF(LZ$19&gt;='様式３（療養者名簿）（⑤の場合）'!$BJ76,IF(LZ$19&lt;='様式３（療養者名簿）（⑤の場合）'!$BK76,1,0),0),0)</f>
        <v>0</v>
      </c>
      <c r="MA71" s="365">
        <f>IF(MA$19-'様式３（療養者名簿）（⑤の場合）'!$BJ76+1&lt;=15,IF(MA$19&gt;='様式３（療養者名簿）（⑤の場合）'!$BJ76,IF(MA$19&lt;='様式３（療養者名簿）（⑤の場合）'!$BK76,1,0),0),0)</f>
        <v>0</v>
      </c>
      <c r="MB71" s="365">
        <f>IF(MB$19-'様式３（療養者名簿）（⑤の場合）'!$BJ76+1&lt;=15,IF(MB$19&gt;='様式３（療養者名簿）（⑤の場合）'!$BJ76,IF(MB$19&lt;='様式３（療養者名簿）（⑤の場合）'!$BK76,1,0),0),0)</f>
        <v>0</v>
      </c>
      <c r="MC71" s="365">
        <f>IF(MC$19-'様式３（療養者名簿）（⑤の場合）'!$BJ76+1&lt;=15,IF(MC$19&gt;='様式３（療養者名簿）（⑤の場合）'!$BJ76,IF(MC$19&lt;='様式３（療養者名簿）（⑤の場合）'!$BK76,1,0),0),0)</f>
        <v>0</v>
      </c>
      <c r="MD71" s="365">
        <f>IF(MD$19-'様式３（療養者名簿）（⑤の場合）'!$BJ76+1&lt;=15,IF(MD$19&gt;='様式３（療養者名簿）（⑤の場合）'!$BJ76,IF(MD$19&lt;='様式３（療養者名簿）（⑤の場合）'!$BK76,1,0),0),0)</f>
        <v>0</v>
      </c>
      <c r="ME71" s="365">
        <f>IF(ME$19-'様式３（療養者名簿）（⑤の場合）'!$BJ76+1&lt;=15,IF(ME$19&gt;='様式３（療養者名簿）（⑤の場合）'!$BJ76,IF(ME$19&lt;='様式３（療養者名簿）（⑤の場合）'!$BK76,1,0),0),0)</f>
        <v>0</v>
      </c>
      <c r="MF71" s="365">
        <f>IF(MF$19-'様式３（療養者名簿）（⑤の場合）'!$BJ76+1&lt;=15,IF(MF$19&gt;='様式３（療養者名簿）（⑤の場合）'!$BJ76,IF(MF$19&lt;='様式３（療養者名簿）（⑤の場合）'!$BK76,1,0),0),0)</f>
        <v>0</v>
      </c>
      <c r="MG71" s="365">
        <f>IF(MG$19-'様式３（療養者名簿）（⑤の場合）'!$BJ76+1&lt;=15,IF(MG$19&gt;='様式３（療養者名簿）（⑤の場合）'!$BJ76,IF(MG$19&lt;='様式３（療養者名簿）（⑤の場合）'!$BK76,1,0),0),0)</f>
        <v>0</v>
      </c>
      <c r="MH71" s="365">
        <f>IF(MH$19-'様式３（療養者名簿）（⑤の場合）'!$BJ76+1&lt;=15,IF(MH$19&gt;='様式３（療養者名簿）（⑤の場合）'!$BJ76,IF(MH$19&lt;='様式３（療養者名簿）（⑤の場合）'!$BK76,1,0),0),0)</f>
        <v>0</v>
      </c>
      <c r="MI71" s="365">
        <f>IF(MI$19-'様式３（療養者名簿）（⑤の場合）'!$BJ76+1&lt;=15,IF(MI$19&gt;='様式３（療養者名簿）（⑤の場合）'!$BJ76,IF(MI$19&lt;='様式３（療養者名簿）（⑤の場合）'!$BK76,1,0),0),0)</f>
        <v>0</v>
      </c>
      <c r="MJ71" s="365">
        <f>IF(MJ$19-'様式３（療養者名簿）（⑤の場合）'!$BJ76+1&lt;=15,IF(MJ$19&gt;='様式３（療養者名簿）（⑤の場合）'!$BJ76,IF(MJ$19&lt;='様式３（療養者名簿）（⑤の場合）'!$BK76,1,0),0),0)</f>
        <v>0</v>
      </c>
      <c r="MK71" s="365">
        <f>IF(MK$19-'様式３（療養者名簿）（⑤の場合）'!$BJ76+1&lt;=15,IF(MK$19&gt;='様式３（療養者名簿）（⑤の場合）'!$BJ76,IF(MK$19&lt;='様式３（療養者名簿）（⑤の場合）'!$BK76,1,0),0),0)</f>
        <v>0</v>
      </c>
      <c r="ML71" s="365">
        <f>IF(ML$19-'様式３（療養者名簿）（⑤の場合）'!$BJ76+1&lt;=15,IF(ML$19&gt;='様式３（療養者名簿）（⑤の場合）'!$BJ76,IF(ML$19&lt;='様式３（療養者名簿）（⑤の場合）'!$BK76,1,0),0),0)</f>
        <v>0</v>
      </c>
      <c r="MM71" s="365">
        <f>IF(MM$19-'様式３（療養者名簿）（⑤の場合）'!$BJ76+1&lt;=15,IF(MM$19&gt;='様式３（療養者名簿）（⑤の場合）'!$BJ76,IF(MM$19&lt;='様式３（療養者名簿）（⑤の場合）'!$BK76,1,0),0),0)</f>
        <v>0</v>
      </c>
      <c r="MN71" s="365">
        <f>IF(MN$19-'様式３（療養者名簿）（⑤の場合）'!$BJ76+1&lt;=15,IF(MN$19&gt;='様式３（療養者名簿）（⑤の場合）'!$BJ76,IF(MN$19&lt;='様式３（療養者名簿）（⑤の場合）'!$BK76,1,0),0),0)</f>
        <v>0</v>
      </c>
      <c r="MO71" s="365">
        <f>IF(MO$19-'様式３（療養者名簿）（⑤の場合）'!$BJ76+1&lt;=15,IF(MO$19&gt;='様式３（療養者名簿）（⑤の場合）'!$BJ76,IF(MO$19&lt;='様式３（療養者名簿）（⑤の場合）'!$BK76,1,0),0),0)</f>
        <v>0</v>
      </c>
      <c r="MP71" s="365">
        <f>IF(MP$19-'様式３（療養者名簿）（⑤の場合）'!$BJ76+1&lt;=15,IF(MP$19&gt;='様式３（療養者名簿）（⑤の場合）'!$BJ76,IF(MP$19&lt;='様式３（療養者名簿）（⑤の場合）'!$BK76,1,0),0),0)</f>
        <v>0</v>
      </c>
      <c r="MQ71" s="365">
        <f>IF(MQ$19-'様式３（療養者名簿）（⑤の場合）'!$BJ76+1&lt;=15,IF(MQ$19&gt;='様式３（療養者名簿）（⑤の場合）'!$BJ76,IF(MQ$19&lt;='様式３（療養者名簿）（⑤の場合）'!$BK76,1,0),0),0)</f>
        <v>0</v>
      </c>
      <c r="MR71" s="365">
        <f>IF(MR$19-'様式３（療養者名簿）（⑤の場合）'!$BJ76+1&lt;=15,IF(MR$19&gt;='様式３（療養者名簿）（⑤の場合）'!$BJ76,IF(MR$19&lt;='様式３（療養者名簿）（⑤の場合）'!$BK76,1,0),0),0)</f>
        <v>0</v>
      </c>
      <c r="MS71" s="365">
        <f>IF(MS$19-'様式３（療養者名簿）（⑤の場合）'!$BJ76+1&lt;=15,IF(MS$19&gt;='様式３（療養者名簿）（⑤の場合）'!$BJ76,IF(MS$19&lt;='様式３（療養者名簿）（⑤の場合）'!$BK76,1,0),0),0)</f>
        <v>0</v>
      </c>
      <c r="MT71" s="365">
        <f>IF(MT$19-'様式３（療養者名簿）（⑤の場合）'!$BJ76+1&lt;=15,IF(MT$19&gt;='様式３（療養者名簿）（⑤の場合）'!$BJ76,IF(MT$19&lt;='様式３（療養者名簿）（⑤の場合）'!$BK76,1,0),0),0)</f>
        <v>0</v>
      </c>
      <c r="MU71" s="365">
        <f>IF(MU$19-'様式３（療養者名簿）（⑤の場合）'!$BJ76+1&lt;=15,IF(MU$19&gt;='様式３（療養者名簿）（⑤の場合）'!$BJ76,IF(MU$19&lt;='様式３（療養者名簿）（⑤の場合）'!$BK76,1,0),0),0)</f>
        <v>0</v>
      </c>
      <c r="MV71" s="365">
        <f>IF(MV$19-'様式３（療養者名簿）（⑤の場合）'!$BJ76+1&lt;=15,IF(MV$19&gt;='様式３（療養者名簿）（⑤の場合）'!$BJ76,IF(MV$19&lt;='様式３（療養者名簿）（⑤の場合）'!$BK76,1,0),0),0)</f>
        <v>0</v>
      </c>
      <c r="MW71" s="365">
        <f>IF(MW$19-'様式３（療養者名簿）（⑤の場合）'!$BJ76+1&lt;=15,IF(MW$19&gt;='様式３（療養者名簿）（⑤の場合）'!$BJ76,IF(MW$19&lt;='様式３（療養者名簿）（⑤の場合）'!$BK76,1,0),0),0)</f>
        <v>0</v>
      </c>
      <c r="MX71" s="365">
        <f>IF(MX$19-'様式３（療養者名簿）（⑤の場合）'!$BJ76+1&lt;=15,IF(MX$19&gt;='様式３（療養者名簿）（⑤の場合）'!$BJ76,IF(MX$19&lt;='様式３（療養者名簿）（⑤の場合）'!$BK76,1,0),0),0)</f>
        <v>0</v>
      </c>
      <c r="MY71" s="365">
        <f>IF(MY$19-'様式３（療養者名簿）（⑤の場合）'!$BJ76+1&lt;=15,IF(MY$19&gt;='様式３（療養者名簿）（⑤の場合）'!$BJ76,IF(MY$19&lt;='様式３（療養者名簿）（⑤の場合）'!$BK76,1,0),0),0)</f>
        <v>0</v>
      </c>
      <c r="MZ71" s="365">
        <f>IF(MZ$19-'様式３（療養者名簿）（⑤の場合）'!$BJ76+1&lt;=15,IF(MZ$19&gt;='様式３（療養者名簿）（⑤の場合）'!$BJ76,IF(MZ$19&lt;='様式３（療養者名簿）（⑤の場合）'!$BK76,1,0),0),0)</f>
        <v>0</v>
      </c>
      <c r="NA71" s="365">
        <f>IF(NA$19-'様式３（療養者名簿）（⑤の場合）'!$BJ76+1&lt;=15,IF(NA$19&gt;='様式３（療養者名簿）（⑤の場合）'!$BJ76,IF(NA$19&lt;='様式３（療養者名簿）（⑤の場合）'!$BK76,1,0),0),0)</f>
        <v>0</v>
      </c>
      <c r="NB71" s="365">
        <f>IF(NB$19-'様式３（療養者名簿）（⑤の場合）'!$BJ76+1&lt;=15,IF(NB$19&gt;='様式３（療養者名簿）（⑤の場合）'!$BJ76,IF(NB$19&lt;='様式３（療養者名簿）（⑤の場合）'!$BK76,1,0),0),0)</f>
        <v>0</v>
      </c>
      <c r="NC71" s="248">
        <f>IF(NC$19-'様式３（療養者名簿）（⑤の場合）'!$BJ76+1&lt;=15,IF(NC$19&gt;='様式３（療養者名簿）（⑤の場合）'!$BJ76,IF(NC$19&lt;='様式３（療養者名簿）（⑤の場合）'!$BK76,1,0),0),0)</f>
        <v>0</v>
      </c>
      <c r="ND71" s="248">
        <f>IF(ND$19-'様式３（療養者名簿）（⑤の場合）'!$BJ76+1&lt;=15,IF(ND$19&gt;='様式３（療養者名簿）（⑤の場合）'!$BJ76,IF(ND$19&lt;='様式３（療養者名簿）（⑤の場合）'!$BK76,1,0),0),0)</f>
        <v>0</v>
      </c>
      <c r="NE71" s="248">
        <f>IF(NE$19-'様式３（療養者名簿）（⑤の場合）'!$BJ76+1&lt;=15,IF(NE$19&gt;='様式３（療養者名簿）（⑤の場合）'!$BJ76,IF(NE$19&lt;='様式３（療養者名簿）（⑤の場合）'!$BK76,1,0),0),0)</f>
        <v>0</v>
      </c>
      <c r="NF71" s="248">
        <f>IF(NF$19-'様式３（療養者名簿）（⑤の場合）'!$BJ76+1&lt;=15,IF(NF$19&gt;='様式３（療養者名簿）（⑤の場合）'!$BJ76,IF(NF$19&lt;='様式３（療養者名簿）（⑤の場合）'!$BK76,1,0),0),0)</f>
        <v>0</v>
      </c>
      <c r="NG71" s="248">
        <f>IF(NG$19-'様式３（療養者名簿）（⑤の場合）'!$BJ76+1&lt;=15,IF(NG$19&gt;='様式３（療養者名簿）（⑤の場合）'!$BJ76,IF(NG$19&lt;='様式３（療養者名簿）（⑤の場合）'!$BK76,1,0),0),0)</f>
        <v>0</v>
      </c>
      <c r="NH71" s="248">
        <f>IF(NH$19-'様式３（療養者名簿）（⑤の場合）'!$BJ76+1&lt;=15,IF(NH$19&gt;='様式３（療養者名簿）（⑤の場合）'!$BJ76,IF(NH$19&lt;='様式３（療養者名簿）（⑤の場合）'!$BK76,1,0),0),0)</f>
        <v>0</v>
      </c>
      <c r="NI71" s="248">
        <f>IF(NI$19-'様式３（療養者名簿）（⑤の場合）'!$BJ76+1&lt;=15,IF(NI$19&gt;='様式３（療養者名簿）（⑤の場合）'!$BJ76,IF(NI$19&lt;='様式３（療養者名簿）（⑤の場合）'!$BK76,1,0),0),0)</f>
        <v>0</v>
      </c>
      <c r="NJ71" s="248">
        <f>IF(NJ$19-'様式３（療養者名簿）（⑤の場合）'!$BJ76+1&lt;=15,IF(NJ$19&gt;='様式３（療養者名簿）（⑤の場合）'!$BJ76,IF(NJ$19&lt;='様式３（療養者名簿）（⑤の場合）'!$BK76,1,0),0),0)</f>
        <v>0</v>
      </c>
      <c r="NK71" s="248">
        <f>IF(NK$19-'様式３（療養者名簿）（⑤の場合）'!$BJ76+1&lt;=15,IF(NK$19&gt;='様式３（療養者名簿）（⑤の場合）'!$BJ76,IF(NK$19&lt;='様式３（療養者名簿）（⑤の場合）'!$BK76,1,0),0),0)</f>
        <v>0</v>
      </c>
      <c r="NL71" s="248">
        <f>IF(NL$19-'様式３（療養者名簿）（⑤の場合）'!$BJ76+1&lt;=15,IF(NL$19&gt;='様式３（療養者名簿）（⑤の場合）'!$BJ76,IF(NL$19&lt;='様式３（療養者名簿）（⑤の場合）'!$BK76,1,0),0),0)</f>
        <v>0</v>
      </c>
      <c r="NM71" s="248">
        <f>IF(NM$19-'様式３（療養者名簿）（⑤の場合）'!$BJ76+1&lt;=15,IF(NM$19&gt;='様式３（療養者名簿）（⑤の場合）'!$BJ76,IF(NM$19&lt;='様式３（療養者名簿）（⑤の場合）'!$BK76,1,0),0),0)</f>
        <v>0</v>
      </c>
      <c r="NN71" s="248">
        <f>IF(NN$19-'様式３（療養者名簿）（⑤の場合）'!$BJ76+1&lt;=15,IF(NN$19&gt;='様式３（療養者名簿）（⑤の場合）'!$BJ76,IF(NN$19&lt;='様式３（療養者名簿）（⑤の場合）'!$BK76,1,0),0),0)</f>
        <v>0</v>
      </c>
      <c r="NO71" s="248">
        <f>IF(NO$19-'様式３（療養者名簿）（⑤の場合）'!$BJ76+1&lt;=15,IF(NO$19&gt;='様式３（療養者名簿）（⑤の場合）'!$BJ76,IF(NO$19&lt;='様式３（療養者名簿）（⑤の場合）'!$BK76,1,0),0),0)</f>
        <v>0</v>
      </c>
      <c r="NP71" s="248">
        <f>IF(NP$19-'様式３（療養者名簿）（⑤の場合）'!$BJ76+1&lt;=15,IF(NP$19&gt;='様式３（療養者名簿）（⑤の場合）'!$BJ76,IF(NP$19&lt;='様式３（療養者名簿）（⑤の場合）'!$BK76,1,0),0),0)</f>
        <v>0</v>
      </c>
      <c r="NQ71" s="248">
        <f>IF(NQ$19-'様式３（療養者名簿）（⑤の場合）'!$BJ76+1&lt;=15,IF(NQ$19&gt;='様式３（療養者名簿）（⑤の場合）'!$BJ76,IF(NQ$19&lt;='様式３（療養者名簿）（⑤の場合）'!$BK76,1,0),0),0)</f>
        <v>0</v>
      </c>
      <c r="NR71" s="248">
        <f>IF(NR$19-'様式３（療養者名簿）（⑤の場合）'!$BJ76+1&lt;=15,IF(NR$19&gt;='様式３（療養者名簿）（⑤の場合）'!$BJ76,IF(NR$19&lt;='様式３（療養者名簿）（⑤の場合）'!$BK76,1,0),0),0)</f>
        <v>0</v>
      </c>
      <c r="NS71" s="248">
        <f>IF(NS$19-'様式３（療養者名簿）（⑤の場合）'!$BJ76+1&lt;=15,IF(NS$19&gt;='様式３（療養者名簿）（⑤の場合）'!$BJ76,IF(NS$19&lt;='様式３（療養者名簿）（⑤の場合）'!$BK76,1,0),0),0)</f>
        <v>0</v>
      </c>
      <c r="NT71" s="248">
        <f>IF(NT$19-'様式３（療養者名簿）（⑤の場合）'!$BJ76+1&lt;=15,IF(NT$19&gt;='様式３（療養者名簿）（⑤の場合）'!$BJ76,IF(NT$19&lt;='様式３（療養者名簿）（⑤の場合）'!$BK76,1,0),0),0)</f>
        <v>0</v>
      </c>
      <c r="NU71" s="248">
        <f>IF(NU$19-'様式３（療養者名簿）（⑤の場合）'!$BJ76+1&lt;=15,IF(NU$19&gt;='様式３（療養者名簿）（⑤の場合）'!$BJ76,IF(NU$19&lt;='様式３（療養者名簿）（⑤の場合）'!$BK76,1,0),0),0)</f>
        <v>0</v>
      </c>
      <c r="NV71" s="248">
        <f>IF(NV$19-'様式３（療養者名簿）（⑤の場合）'!$BJ76+1&lt;=15,IF(NV$19&gt;='様式３（療養者名簿）（⑤の場合）'!$BJ76,IF(NV$19&lt;='様式３（療養者名簿）（⑤の場合）'!$BK76,1,0),0),0)</f>
        <v>0</v>
      </c>
      <c r="NW71" s="248">
        <f>IF(NW$19-'様式３（療養者名簿）（⑤の場合）'!$BJ76+1&lt;=15,IF(NW$19&gt;='様式３（療養者名簿）（⑤の場合）'!$BJ76,IF(NW$19&lt;='様式３（療養者名簿）（⑤の場合）'!$BK76,1,0),0),0)</f>
        <v>0</v>
      </c>
      <c r="NX71" s="248">
        <f>IF(NX$19-'様式３（療養者名簿）（⑤の場合）'!$BJ76+1&lt;=15,IF(NX$19&gt;='様式３（療養者名簿）（⑤の場合）'!$BJ76,IF(NX$19&lt;='様式３（療養者名簿）（⑤の場合）'!$BK76,1,0),0),0)</f>
        <v>0</v>
      </c>
      <c r="NY71" s="248">
        <f>IF(NY$19-'様式３（療養者名簿）（⑤の場合）'!$BJ76+1&lt;=15,IF(NY$19&gt;='様式３（療養者名簿）（⑤の場合）'!$BJ76,IF(NY$19&lt;='様式３（療養者名簿）（⑤の場合）'!$BK76,1,0),0),0)</f>
        <v>0</v>
      </c>
      <c r="NZ71" s="248">
        <f>IF(NZ$19-'様式３（療養者名簿）（⑤の場合）'!$BJ76+1&lt;=15,IF(NZ$19&gt;='様式３（療養者名簿）（⑤の場合）'!$BJ76,IF(NZ$19&lt;='様式３（療養者名簿）（⑤の場合）'!$BK76,1,0),0),0)</f>
        <v>0</v>
      </c>
      <c r="OA71" s="248">
        <f>IF(OA$19-'様式３（療養者名簿）（⑤の場合）'!$BJ76+1&lt;=15,IF(OA$19&gt;='様式３（療養者名簿）（⑤の場合）'!$BJ76,IF(OA$19&lt;='様式３（療養者名簿）（⑤の場合）'!$BK76,1,0),0),0)</f>
        <v>0</v>
      </c>
      <c r="OB71" s="248">
        <f>IF(OB$19-'様式３（療養者名簿）（⑤の場合）'!$BJ76+1&lt;=15,IF(OB$19&gt;='様式３（療養者名簿）（⑤の場合）'!$BJ76,IF(OB$19&lt;='様式３（療養者名簿）（⑤の場合）'!$BK76,1,0),0),0)</f>
        <v>0</v>
      </c>
      <c r="OC71" s="248">
        <f>IF(OC$19-'様式３（療養者名簿）（⑤の場合）'!$BJ76+1&lt;=15,IF(OC$19&gt;='様式３（療養者名簿）（⑤の場合）'!$BJ76,IF(OC$19&lt;='様式３（療養者名簿）（⑤の場合）'!$BK76,1,0),0),0)</f>
        <v>0</v>
      </c>
      <c r="OD71" s="248">
        <f>IF(OD$19-'様式３（療養者名簿）（⑤の場合）'!$BJ76+1&lt;=15,IF(OD$19&gt;='様式３（療養者名簿）（⑤の場合）'!$BJ76,IF(OD$19&lt;='様式３（療養者名簿）（⑤の場合）'!$BK76,1,0),0),0)</f>
        <v>0</v>
      </c>
      <c r="OE71" s="248">
        <f>IF(OE$19-'様式３（療養者名簿）（⑤の場合）'!$BJ76+1&lt;=15,IF(OE$19&gt;='様式３（療養者名簿）（⑤の場合）'!$BJ76,IF(OE$19&lt;='様式３（療養者名簿）（⑤の場合）'!$BK76,1,0),0),0)</f>
        <v>0</v>
      </c>
      <c r="OF71" s="248">
        <f>IF(OF$19-'様式３（療養者名簿）（⑤の場合）'!$BJ76+1&lt;=15,IF(OF$19&gt;='様式３（療養者名簿）（⑤の場合）'!$BJ76,IF(OF$19&lt;='様式３（療養者名簿）（⑤の場合）'!$BK76,1,0),0),0)</f>
        <v>0</v>
      </c>
      <c r="OG71" s="248">
        <f>IF(OG$19-'様式３（療養者名簿）（⑤の場合）'!$BJ76+1&lt;=15,IF(OG$19&gt;='様式３（療養者名簿）（⑤の場合）'!$BJ76,IF(OG$19&lt;='様式３（療養者名簿）（⑤の場合）'!$BK76,1,0),0),0)</f>
        <v>0</v>
      </c>
      <c r="OH71" s="248">
        <f>IF(OH$19-'様式３（療養者名簿）（⑤の場合）'!$BJ76+1&lt;=15,IF(OH$19&gt;='様式３（療養者名簿）（⑤の場合）'!$BJ76,IF(OH$19&lt;='様式３（療養者名簿）（⑤の場合）'!$BK76,1,0),0),0)</f>
        <v>0</v>
      </c>
      <c r="OI71" s="248">
        <f>IF(OI$19-'様式３（療養者名簿）（⑤の場合）'!$BJ76+1&lt;=15,IF(OI$19&gt;='様式３（療養者名簿）（⑤の場合）'!$BJ76,IF(OI$19&lt;='様式３（療養者名簿）（⑤の場合）'!$BK76,1,0),0),0)</f>
        <v>0</v>
      </c>
      <c r="OJ71" s="248">
        <f>IF(OJ$19-'様式３（療養者名簿）（⑤の場合）'!$BJ76+1&lt;=15,IF(OJ$19&gt;='様式３（療養者名簿）（⑤の場合）'!$BJ76,IF(OJ$19&lt;='様式３（療養者名簿）（⑤の場合）'!$BK76,1,0),0),0)</f>
        <v>0</v>
      </c>
      <c r="OK71" s="248">
        <f>IF(OK$19-'様式３（療養者名簿）（⑤の場合）'!$BJ76+1&lt;=15,IF(OK$19&gt;='様式３（療養者名簿）（⑤の場合）'!$BJ76,IF(OK$19&lt;='様式３（療養者名簿）（⑤の場合）'!$BK76,1,0),0),0)</f>
        <v>0</v>
      </c>
      <c r="OL71" s="248">
        <f>IF(OL$19-'様式３（療養者名簿）（⑤の場合）'!$BJ76+1&lt;=15,IF(OL$19&gt;='様式３（療養者名簿）（⑤の場合）'!$BJ76,IF(OL$19&lt;='様式３（療養者名簿）（⑤の場合）'!$BK76,1,0),0),0)</f>
        <v>0</v>
      </c>
      <c r="OM71" s="248">
        <f>IF(OM$19-'様式３（療養者名簿）（⑤の場合）'!$BJ76+1&lt;=15,IF(OM$19&gt;='様式３（療養者名簿）（⑤の場合）'!$BJ76,IF(OM$19&lt;='様式３（療養者名簿）（⑤の場合）'!$BK76,1,0),0),0)</f>
        <v>0</v>
      </c>
      <c r="ON71" s="248">
        <f>IF(ON$19-'様式３（療養者名簿）（⑤の場合）'!$BJ76+1&lt;=15,IF(ON$19&gt;='様式３（療養者名簿）（⑤の場合）'!$BJ76,IF(ON$19&lt;='様式３（療養者名簿）（⑤の場合）'!$BK76,1,0),0),0)</f>
        <v>0</v>
      </c>
      <c r="OO71" s="248">
        <f>IF(OO$19-'様式３（療養者名簿）（⑤の場合）'!$BJ76+1&lt;=15,IF(OO$19&gt;='様式３（療養者名簿）（⑤の場合）'!$BJ76,IF(OO$19&lt;='様式３（療養者名簿）（⑤の場合）'!$BK76,1,0),0),0)</f>
        <v>0</v>
      </c>
      <c r="OP71" s="248">
        <f>IF(OP$19-'様式３（療養者名簿）（⑤の場合）'!$BJ76+1&lt;=15,IF(OP$19&gt;='様式３（療養者名簿）（⑤の場合）'!$BJ76,IF(OP$19&lt;='様式３（療養者名簿）（⑤の場合）'!$BK76,1,0),0),0)</f>
        <v>0</v>
      </c>
      <c r="OQ71" s="248">
        <f>IF(OQ$19-'様式３（療養者名簿）（⑤の場合）'!$BJ76+1&lt;=15,IF(OQ$19&gt;='様式３（療養者名簿）（⑤の場合）'!$BJ76,IF(OQ$19&lt;='様式３（療養者名簿）（⑤の場合）'!$BK76,1,0),0),0)</f>
        <v>0</v>
      </c>
      <c r="OR71" s="248">
        <f>IF(OR$19-'様式３（療養者名簿）（⑤の場合）'!$BJ76+1&lt;=15,IF(OR$19&gt;='様式３（療養者名簿）（⑤の場合）'!$BJ76,IF(OR$19&lt;='様式３（療養者名簿）（⑤の場合）'!$BK76,1,0),0),0)</f>
        <v>0</v>
      </c>
      <c r="OS71" s="248">
        <f>IF(OS$19-'様式３（療養者名簿）（⑤の場合）'!$BJ76+1&lt;=15,IF(OS$19&gt;='様式３（療養者名簿）（⑤の場合）'!$BJ76,IF(OS$19&lt;='様式３（療養者名簿）（⑤の場合）'!$BK76,1,0),0),0)</f>
        <v>0</v>
      </c>
      <c r="OT71" s="248">
        <f>IF(OT$19-'様式３（療養者名簿）（⑤の場合）'!$BJ76+1&lt;=15,IF(OT$19&gt;='様式３（療養者名簿）（⑤の場合）'!$BJ76,IF(OT$19&lt;='様式３（療養者名簿）（⑤の場合）'!$BK76,1,0),0),0)</f>
        <v>0</v>
      </c>
      <c r="OU71" s="248">
        <f>IF(OU$19-'様式３（療養者名簿）（⑤の場合）'!$BJ76+1&lt;=15,IF(OU$19&gt;='様式３（療養者名簿）（⑤の場合）'!$BJ76,IF(OU$19&lt;='様式３（療養者名簿）（⑤の場合）'!$BK76,1,0),0),0)</f>
        <v>0</v>
      </c>
      <c r="OV71" s="248">
        <f>IF(OV$19-'様式３（療養者名簿）（⑤の場合）'!$BJ76+1&lt;=15,IF(OV$19&gt;='様式３（療養者名簿）（⑤の場合）'!$BJ76,IF(OV$19&lt;='様式３（療養者名簿）（⑤の場合）'!$BK76,1,0),0),0)</f>
        <v>0</v>
      </c>
      <c r="OW71" s="248">
        <f>IF(OW$19-'様式３（療養者名簿）（⑤の場合）'!$BJ76+1&lt;=15,IF(OW$19&gt;='様式３（療養者名簿）（⑤の場合）'!$BJ76,IF(OW$19&lt;='様式３（療養者名簿）（⑤の場合）'!$BK76,1,0),0),0)</f>
        <v>0</v>
      </c>
      <c r="OX71" s="248">
        <f>IF(OX$19-'様式３（療養者名簿）（⑤の場合）'!$BJ76+1&lt;=15,IF(OX$19&gt;='様式３（療養者名簿）（⑤の場合）'!$BJ76,IF(OX$19&lt;='様式３（療養者名簿）（⑤の場合）'!$BK76,1,0),0),0)</f>
        <v>0</v>
      </c>
      <c r="OY71" s="248">
        <f>IF(OY$19-'様式３（療養者名簿）（⑤の場合）'!$BJ76+1&lt;=15,IF(OY$19&gt;='様式３（療養者名簿）（⑤の場合）'!$BJ76,IF(OY$19&lt;='様式３（療養者名簿）（⑤の場合）'!$BK76,1,0),0),0)</f>
        <v>0</v>
      </c>
      <c r="OZ71" s="248">
        <f>IF(OZ$19-'様式３（療養者名簿）（⑤の場合）'!$BJ76+1&lt;=15,IF(OZ$19&gt;='様式３（療養者名簿）（⑤の場合）'!$BJ76,IF(OZ$19&lt;='様式３（療養者名簿）（⑤の場合）'!$BK76,1,0),0),0)</f>
        <v>0</v>
      </c>
      <c r="PA71" s="248">
        <f>IF(PA$19-'様式３（療養者名簿）（⑤の場合）'!$BJ76+1&lt;=15,IF(PA$19&gt;='様式３（療養者名簿）（⑤の場合）'!$BJ76,IF(PA$19&lt;='様式３（療養者名簿）（⑤の場合）'!$BK76,1,0),0),0)</f>
        <v>0</v>
      </c>
      <c r="PB71" s="248">
        <f>IF(PB$19-'様式３（療養者名簿）（⑤の場合）'!$BJ76+1&lt;=15,IF(PB$19&gt;='様式３（療養者名簿）（⑤の場合）'!$BJ76,IF(PB$19&lt;='様式３（療養者名簿）（⑤の場合）'!$BK76,1,0),0),0)</f>
        <v>0</v>
      </c>
      <c r="PC71" s="248">
        <f>IF(PC$19-'様式３（療養者名簿）（⑤の場合）'!$BJ76+1&lt;=15,IF(PC$19&gt;='様式３（療養者名簿）（⑤の場合）'!$BJ76,IF(PC$19&lt;='様式３（療養者名簿）（⑤の場合）'!$BK76,1,0),0),0)</f>
        <v>0</v>
      </c>
      <c r="PD71" s="248">
        <f>IF(PD$19-'様式３（療養者名簿）（⑤の場合）'!$BJ76+1&lt;=15,IF(PD$19&gt;='様式３（療養者名簿）（⑤の場合）'!$BJ76,IF(PD$19&lt;='様式３（療養者名簿）（⑤の場合）'!$BK76,1,0),0),0)</f>
        <v>0</v>
      </c>
      <c r="PE71" s="248">
        <f>IF(PE$19-'様式３（療養者名簿）（⑤の場合）'!$BJ76+1&lt;=15,IF(PE$19&gt;='様式３（療養者名簿）（⑤の場合）'!$BJ76,IF(PE$19&lt;='様式３（療養者名簿）（⑤の場合）'!$BK76,1,0),0),0)</f>
        <v>0</v>
      </c>
      <c r="PF71" s="248">
        <f>IF(PF$19-'様式３（療養者名簿）（⑤の場合）'!$BJ76+1&lt;=15,IF(PF$19&gt;='様式３（療養者名簿）（⑤の場合）'!$BJ76,IF(PF$19&lt;='様式３（療養者名簿）（⑤の場合）'!$BK76,1,0),0),0)</f>
        <v>0</v>
      </c>
      <c r="PG71" s="248">
        <f>IF(PG$19-'様式３（療養者名簿）（⑤の場合）'!$BJ76+1&lt;=15,IF(PG$19&gt;='様式３（療養者名簿）（⑤の場合）'!$BJ76,IF(PG$19&lt;='様式３（療養者名簿）（⑤の場合）'!$BK76,1,0),0),0)</f>
        <v>0</v>
      </c>
      <c r="PH71" s="248">
        <f>IF(PH$19-'様式３（療養者名簿）（⑤の場合）'!$BJ76+1&lt;=15,IF(PH$19&gt;='様式３（療養者名簿）（⑤の場合）'!$BJ76,IF(PH$19&lt;='様式３（療養者名簿）（⑤の場合）'!$BK76,1,0),0),0)</f>
        <v>0</v>
      </c>
      <c r="PI71" s="248">
        <f>IF(PI$19-'様式３（療養者名簿）（⑤の場合）'!$BJ76+1&lt;=15,IF(PI$19&gt;='様式３（療養者名簿）（⑤の場合）'!$BJ76,IF(PI$19&lt;='様式３（療養者名簿）（⑤の場合）'!$BK76,1,0),0),0)</f>
        <v>0</v>
      </c>
      <c r="PJ71" s="248">
        <f>IF(PJ$19-'様式３（療養者名簿）（⑤の場合）'!$BJ76+1&lt;=15,IF(PJ$19&gt;='様式３（療養者名簿）（⑤の場合）'!$BJ76,IF(PJ$19&lt;='様式３（療養者名簿）（⑤の場合）'!$BK76,1,0),0),0)</f>
        <v>0</v>
      </c>
      <c r="PK71" s="248">
        <f>IF(PK$19-'様式３（療養者名簿）（⑤の場合）'!$BJ76+1&lt;=15,IF(PK$19&gt;='様式３（療養者名簿）（⑤の場合）'!$BJ76,IF(PK$19&lt;='様式３（療養者名簿）（⑤の場合）'!$BK76,1,0),0),0)</f>
        <v>0</v>
      </c>
      <c r="PL71" s="248">
        <f>IF(PL$19-'様式３（療養者名簿）（⑤の場合）'!$BJ76+1&lt;=15,IF(PL$19&gt;='様式３（療養者名簿）（⑤の場合）'!$BJ76,IF(PL$19&lt;='様式３（療養者名簿）（⑤の場合）'!$BK76,1,0),0),0)</f>
        <v>0</v>
      </c>
      <c r="PM71" s="248">
        <f>IF(PM$19-'様式３（療養者名簿）（⑤の場合）'!$BJ76+1&lt;=15,IF(PM$19&gt;='様式３（療養者名簿）（⑤の場合）'!$BJ76,IF(PM$19&lt;='様式３（療養者名簿）（⑤の場合）'!$BK76,1,0),0),0)</f>
        <v>0</v>
      </c>
      <c r="PN71" s="248">
        <f>IF(PN$19-'様式３（療養者名簿）（⑤の場合）'!$BJ76+1&lt;=15,IF(PN$19&gt;='様式３（療養者名簿）（⑤の場合）'!$BJ76,IF(PN$19&lt;='様式３（療養者名簿）（⑤の場合）'!$BK76,1,0),0),0)</f>
        <v>0</v>
      </c>
      <c r="PO71" s="248">
        <f>IF(PO$19-'様式３（療養者名簿）（⑤の場合）'!$BJ76+1&lt;=15,IF(PO$19&gt;='様式３（療養者名簿）（⑤の場合）'!$BJ76,IF(PO$19&lt;='様式３（療養者名簿）（⑤の場合）'!$BK76,1,0),0),0)</f>
        <v>0</v>
      </c>
      <c r="PP71" s="248">
        <f>IF(PP$19-'様式３（療養者名簿）（⑤の場合）'!$BJ76+1&lt;=15,IF(PP$19&gt;='様式３（療養者名簿）（⑤の場合）'!$BJ76,IF(PP$19&lt;='様式３（療養者名簿）（⑤の場合）'!$BK76,1,0),0),0)</f>
        <v>0</v>
      </c>
      <c r="PQ71" s="248">
        <f>IF(PQ$19-'様式３（療養者名簿）（⑤の場合）'!$BJ76+1&lt;=15,IF(PQ$19&gt;='様式３（療養者名簿）（⑤の場合）'!$BJ76,IF(PQ$19&lt;='様式３（療養者名簿）（⑤の場合）'!$BK76,1,0),0),0)</f>
        <v>0</v>
      </c>
      <c r="PR71" s="248">
        <f>IF(PR$19-'様式３（療養者名簿）（⑤の場合）'!$BJ76+1&lt;=15,IF(PR$19&gt;='様式３（療養者名簿）（⑤の場合）'!$BJ76,IF(PR$19&lt;='様式３（療養者名簿）（⑤の場合）'!$BK76,1,0),0),0)</f>
        <v>0</v>
      </c>
      <c r="PS71" s="248">
        <f>IF(PS$19-'様式３（療養者名簿）（⑤の場合）'!$BJ76+1&lt;=15,IF(PS$19&gt;='様式３（療養者名簿）（⑤の場合）'!$BJ76,IF(PS$19&lt;='様式３（療養者名簿）（⑤の場合）'!$BK76,1,0),0),0)</f>
        <v>0</v>
      </c>
      <c r="PT71" s="248">
        <f>IF(PT$19-'様式３（療養者名簿）（⑤の場合）'!$BJ76+1&lt;=15,IF(PT$19&gt;='様式３（療養者名簿）（⑤の場合）'!$BJ76,IF(PT$19&lt;='様式３（療養者名簿）（⑤の場合）'!$BK76,1,0),0),0)</f>
        <v>0</v>
      </c>
      <c r="PU71" s="248">
        <f>IF(PU$19-'様式３（療養者名簿）（⑤の場合）'!$BJ76+1&lt;=15,IF(PU$19&gt;='様式３（療養者名簿）（⑤の場合）'!$BJ76,IF(PU$19&lt;='様式３（療養者名簿）（⑤の場合）'!$BK76,1,0),0),0)</f>
        <v>0</v>
      </c>
      <c r="PV71" s="248">
        <f>IF(PV$19-'様式３（療養者名簿）（⑤の場合）'!$BJ76+1&lt;=15,IF(PV$19&gt;='様式３（療養者名簿）（⑤の場合）'!$BJ76,IF(PV$19&lt;='様式３（療養者名簿）（⑤の場合）'!$BK76,1,0),0),0)</f>
        <v>0</v>
      </c>
      <c r="PW71" s="248">
        <f>IF(PW$19-'様式３（療養者名簿）（⑤の場合）'!$BJ76+1&lt;=15,IF(PW$19&gt;='様式３（療養者名簿）（⑤の場合）'!$BJ76,IF(PW$19&lt;='様式３（療養者名簿）（⑤の場合）'!$BK76,1,0),0),0)</f>
        <v>0</v>
      </c>
      <c r="PX71" s="248">
        <f>IF(PX$19-'様式３（療養者名簿）（⑤の場合）'!$BJ76+1&lt;=15,IF(PX$19&gt;='様式３（療養者名簿）（⑤の場合）'!$BJ76,IF(PX$19&lt;='様式３（療養者名簿）（⑤の場合）'!$BK76,1,0),0),0)</f>
        <v>0</v>
      </c>
      <c r="PY71" s="248">
        <f>IF(PY$19-'様式３（療養者名簿）（⑤の場合）'!$BJ76+1&lt;=15,IF(PY$19&gt;='様式３（療養者名簿）（⑤の場合）'!$BJ76,IF(PY$19&lt;='様式３（療養者名簿）（⑤の場合）'!$BK76,1,0),0),0)</f>
        <v>0</v>
      </c>
      <c r="PZ71" s="248">
        <f>IF(PZ$19-'様式３（療養者名簿）（⑤の場合）'!$BJ76+1&lt;=15,IF(PZ$19&gt;='様式３（療養者名簿）（⑤の場合）'!$BJ76,IF(PZ$19&lt;='様式３（療養者名簿）（⑤の場合）'!$BK76,1,0),0),0)</f>
        <v>0</v>
      </c>
      <c r="QA71" s="248">
        <f>IF(QA$19-'様式３（療養者名簿）（⑤の場合）'!$BJ76+1&lt;=15,IF(QA$19&gt;='様式３（療養者名簿）（⑤の場合）'!$BJ76,IF(QA$19&lt;='様式３（療養者名簿）（⑤の場合）'!$BK76,1,0),0),0)</f>
        <v>0</v>
      </c>
      <c r="QB71" s="248">
        <f>IF(QB$19-'様式３（療養者名簿）（⑤の場合）'!$BJ76+1&lt;=15,IF(QB$19&gt;='様式３（療養者名簿）（⑤の場合）'!$BJ76,IF(QB$19&lt;='様式３（療養者名簿）（⑤の場合）'!$BK76,1,0),0),0)</f>
        <v>0</v>
      </c>
      <c r="QC71" s="248">
        <f>IF(QC$19-'様式３（療養者名簿）（⑤の場合）'!$BJ76+1&lt;=15,IF(QC$19&gt;='様式３（療養者名簿）（⑤の場合）'!$BJ76,IF(QC$19&lt;='様式３（療養者名簿）（⑤の場合）'!$BK76,1,0),0),0)</f>
        <v>0</v>
      </c>
      <c r="QD71" s="248">
        <f>IF(QD$19-'様式３（療養者名簿）（⑤の場合）'!$BJ76+1&lt;=15,IF(QD$19&gt;='様式３（療養者名簿）（⑤の場合）'!$BJ76,IF(QD$19&lt;='様式３（療養者名簿）（⑤の場合）'!$BK76,1,0),0),0)</f>
        <v>0</v>
      </c>
      <c r="QE71" s="248">
        <f>IF(QE$19-'様式３（療養者名簿）（⑤の場合）'!$BJ76+1&lt;=15,IF(QE$19&gt;='様式３（療養者名簿）（⑤の場合）'!$BJ76,IF(QE$19&lt;='様式３（療養者名簿）（⑤の場合）'!$BK76,1,0),0),0)</f>
        <v>0</v>
      </c>
      <c r="QF71" s="248">
        <f>IF(QF$19-'様式３（療養者名簿）（⑤の場合）'!$BJ76+1&lt;=15,IF(QF$19&gt;='様式３（療養者名簿）（⑤の場合）'!$BJ76,IF(QF$19&lt;='様式３（療養者名簿）（⑤の場合）'!$BK76,1,0),0),0)</f>
        <v>0</v>
      </c>
      <c r="QG71" s="248">
        <f>IF(QG$19-'様式３（療養者名簿）（⑤の場合）'!$BJ76+1&lt;=15,IF(QG$19&gt;='様式３（療養者名簿）（⑤の場合）'!$BJ76,IF(QG$19&lt;='様式３（療養者名簿）（⑤の場合）'!$BK76,1,0),0),0)</f>
        <v>0</v>
      </c>
      <c r="QH71" s="248">
        <f>IF(QH$19-'様式３（療養者名簿）（⑤の場合）'!$BJ76+1&lt;=15,IF(QH$19&gt;='様式３（療養者名簿）（⑤の場合）'!$BJ76,IF(QH$19&lt;='様式３（療養者名簿）（⑤の場合）'!$BK76,1,0),0),0)</f>
        <v>0</v>
      </c>
      <c r="QI71" s="248">
        <f>IF(QI$19-'様式３（療養者名簿）（⑤の場合）'!$BJ76+1&lt;=15,IF(QI$19&gt;='様式３（療養者名簿）（⑤の場合）'!$BJ76,IF(QI$19&lt;='様式３（療養者名簿）（⑤の場合）'!$BK76,1,0),0),0)</f>
        <v>0</v>
      </c>
      <c r="QJ71" s="248">
        <f>IF(QJ$19-'様式３（療養者名簿）（⑤の場合）'!$BJ76+1&lt;=15,IF(QJ$19&gt;='様式３（療養者名簿）（⑤の場合）'!$BJ76,IF(QJ$19&lt;='様式３（療養者名簿）（⑤の場合）'!$BK76,1,0),0),0)</f>
        <v>0</v>
      </c>
      <c r="QK71" s="248">
        <f>IF(QK$19-'様式３（療養者名簿）（⑤の場合）'!$BJ76+1&lt;=15,IF(QK$19&gt;='様式３（療養者名簿）（⑤の場合）'!$BJ76,IF(QK$19&lt;='様式３（療養者名簿）（⑤の場合）'!$BK76,1,0),0),0)</f>
        <v>0</v>
      </c>
      <c r="QL71" s="248">
        <f>IF(QL$19-'様式３（療養者名簿）（⑤の場合）'!$BJ76+1&lt;=15,IF(QL$19&gt;='様式３（療養者名簿）（⑤の場合）'!$BJ76,IF(QL$19&lt;='様式３（療養者名簿）（⑤の場合）'!$BK76,1,0),0),0)</f>
        <v>0</v>
      </c>
      <c r="QM71" s="248">
        <f>IF(QM$19-'様式３（療養者名簿）（⑤の場合）'!$BJ76+1&lt;=15,IF(QM$19&gt;='様式３（療養者名簿）（⑤の場合）'!$BJ76,IF(QM$19&lt;='様式３（療養者名簿）（⑤の場合）'!$BK76,1,0),0),0)</f>
        <v>0</v>
      </c>
      <c r="QN71" s="248">
        <f>IF(QN$19-'様式３（療養者名簿）（⑤の場合）'!$BJ76+1&lt;=15,IF(QN$19&gt;='様式３（療養者名簿）（⑤の場合）'!$BJ76,IF(QN$19&lt;='様式３（療養者名簿）（⑤の場合）'!$BK76,1,0),0),0)</f>
        <v>0</v>
      </c>
      <c r="QO71" s="248">
        <f>IF(QO$19-'様式３（療養者名簿）（⑤の場合）'!$BJ76+1&lt;=15,IF(QO$19&gt;='様式３（療養者名簿）（⑤の場合）'!$BJ76,IF(QO$19&lt;='様式３（療養者名簿）（⑤の場合）'!$BK76,1,0),0),0)</f>
        <v>0</v>
      </c>
      <c r="QP71" s="248">
        <f>IF(QP$19-'様式３（療養者名簿）（⑤の場合）'!$BJ76+1&lt;=15,IF(QP$19&gt;='様式３（療養者名簿）（⑤の場合）'!$BJ76,IF(QP$19&lt;='様式３（療養者名簿）（⑤の場合）'!$BK76,1,0),0),0)</f>
        <v>0</v>
      </c>
      <c r="QQ71" s="248">
        <f>IF(QQ$19-'様式３（療養者名簿）（⑤の場合）'!$BJ76+1&lt;=15,IF(QQ$19&gt;='様式３（療養者名簿）（⑤の場合）'!$BJ76,IF(QQ$19&lt;='様式３（療養者名簿）（⑤の場合）'!$BK76,1,0),0),0)</f>
        <v>0</v>
      </c>
      <c r="QR71" s="248">
        <f>IF(QR$19-'様式３（療養者名簿）（⑤の場合）'!$BJ76+1&lt;=15,IF(QR$19&gt;='様式３（療養者名簿）（⑤の場合）'!$BJ76,IF(QR$19&lt;='様式３（療養者名簿）（⑤の場合）'!$BK76,1,0),0),0)</f>
        <v>0</v>
      </c>
      <c r="QS71" s="248">
        <f>IF(QS$19-'様式３（療養者名簿）（⑤の場合）'!$BJ76+1&lt;=15,IF(QS$19&gt;='様式３（療養者名簿）（⑤の場合）'!$BJ76,IF(QS$19&lt;='様式３（療養者名簿）（⑤の場合）'!$BK76,1,0),0),0)</f>
        <v>0</v>
      </c>
      <c r="QT71" s="248">
        <f>IF(QT$19-'様式３（療養者名簿）（⑤の場合）'!$BJ76+1&lt;=15,IF(QT$19&gt;='様式３（療養者名簿）（⑤の場合）'!$BJ76,IF(QT$19&lt;='様式３（療養者名簿）（⑤の場合）'!$BK76,1,0),0),0)</f>
        <v>0</v>
      </c>
      <c r="QU71" s="248">
        <f>IF(QU$19-'様式３（療養者名簿）（⑤の場合）'!$BJ76+1&lt;=15,IF(QU$19&gt;='様式３（療養者名簿）（⑤の場合）'!$BJ76,IF(QU$19&lt;='様式３（療養者名簿）（⑤の場合）'!$BK76,1,0),0),0)</f>
        <v>0</v>
      </c>
      <c r="QV71" s="248">
        <f>IF(QV$19-'様式３（療養者名簿）（⑤の場合）'!$BJ76+1&lt;=15,IF(QV$19&gt;='様式３（療養者名簿）（⑤の場合）'!$BJ76,IF(QV$19&lt;='様式３（療養者名簿）（⑤の場合）'!$BK76,1,0),0),0)</f>
        <v>0</v>
      </c>
      <c r="QW71" s="248">
        <f>IF(QW$19-'様式３（療養者名簿）（⑤の場合）'!$BJ76+1&lt;=15,IF(QW$19&gt;='様式３（療養者名簿）（⑤の場合）'!$BJ76,IF(QW$19&lt;='様式３（療養者名簿）（⑤の場合）'!$BK76,1,0),0),0)</f>
        <v>0</v>
      </c>
      <c r="QX71" s="248">
        <f>IF(QX$19-'様式３（療養者名簿）（⑤の場合）'!$BJ76+1&lt;=15,IF(QX$19&gt;='様式３（療養者名簿）（⑤の場合）'!$BJ76,IF(QX$19&lt;='様式３（療養者名簿）（⑤の場合）'!$BK76,1,0),0),0)</f>
        <v>0</v>
      </c>
      <c r="QY71" s="248">
        <f>IF(QY$19-'様式３（療養者名簿）（⑤の場合）'!$BJ76+1&lt;=15,IF(QY$19&gt;='様式３（療養者名簿）（⑤の場合）'!$BJ76,IF(QY$19&lt;='様式３（療養者名簿）（⑤の場合）'!$BK76,1,0),0),0)</f>
        <v>0</v>
      </c>
      <c r="QZ71" s="248">
        <f>IF(QZ$19-'様式３（療養者名簿）（⑤の場合）'!$BJ76+1&lt;=15,IF(QZ$19&gt;='様式３（療養者名簿）（⑤の場合）'!$BJ76,IF(QZ$19&lt;='様式３（療養者名簿）（⑤の場合）'!$BK76,1,0),0),0)</f>
        <v>0</v>
      </c>
      <c r="RA71" s="248">
        <f>IF(RA$19-'様式３（療養者名簿）（⑤の場合）'!$BJ76+1&lt;=15,IF(RA$19&gt;='様式３（療養者名簿）（⑤の場合）'!$BJ76,IF(RA$19&lt;='様式３（療養者名簿）（⑤の場合）'!$BK76,1,0),0),0)</f>
        <v>0</v>
      </c>
      <c r="RB71" s="248">
        <f>IF(RB$19-'様式３（療養者名簿）（⑤の場合）'!$BJ76+1&lt;=15,IF(RB$19&gt;='様式３（療養者名簿）（⑤の場合）'!$BJ76,IF(RB$19&lt;='様式３（療養者名簿）（⑤の場合）'!$BK76,1,0),0),0)</f>
        <v>0</v>
      </c>
      <c r="RC71" s="248">
        <f>IF(RC$19-'様式３（療養者名簿）（⑤の場合）'!$BJ76+1&lt;=15,IF(RC$19&gt;='様式３（療養者名簿）（⑤の場合）'!$BJ76,IF(RC$19&lt;='様式３（療養者名簿）（⑤の場合）'!$BK76,1,0),0),0)</f>
        <v>0</v>
      </c>
      <c r="RD71" s="248">
        <f>IF(RD$19-'様式３（療養者名簿）（⑤の場合）'!$BJ76+1&lt;=15,IF(RD$19&gt;='様式３（療養者名簿）（⑤の場合）'!$BJ76,IF(RD$19&lt;='様式３（療養者名簿）（⑤の場合）'!$BK76,1,0),0),0)</f>
        <v>0</v>
      </c>
      <c r="RE71" s="248">
        <f>IF(RE$19-'様式３（療養者名簿）（⑤の場合）'!$BJ76+1&lt;=15,IF(RE$19&gt;='様式３（療養者名簿）（⑤の場合）'!$BJ76,IF(RE$19&lt;='様式３（療養者名簿）（⑤の場合）'!$BK76,1,0),0),0)</f>
        <v>0</v>
      </c>
      <c r="RF71" s="248">
        <f>IF(RF$19-'様式３（療養者名簿）（⑤の場合）'!$BJ76+1&lt;=15,IF(RF$19&gt;='様式３（療養者名簿）（⑤の場合）'!$BJ76,IF(RF$19&lt;='様式３（療養者名簿）（⑤の場合）'!$BK76,1,0),0),0)</f>
        <v>0</v>
      </c>
      <c r="RG71" s="248">
        <f>IF(RG$19-'様式３（療養者名簿）（⑤の場合）'!$BJ76+1&lt;=15,IF(RG$19&gt;='様式３（療養者名簿）（⑤の場合）'!$BJ76,IF(RG$19&lt;='様式３（療養者名簿）（⑤の場合）'!$BK76,1,0),0),0)</f>
        <v>0</v>
      </c>
      <c r="RH71" s="248">
        <f>IF(RH$19-'様式３（療養者名簿）（⑤の場合）'!$BJ76+1&lt;=15,IF(RH$19&gt;='様式３（療養者名簿）（⑤の場合）'!$BJ76,IF(RH$19&lt;='様式３（療養者名簿）（⑤の場合）'!$BK76,1,0),0),0)</f>
        <v>0</v>
      </c>
      <c r="RI71" s="248">
        <f>IF(RI$19-'様式３（療養者名簿）（⑤の場合）'!$BJ76+1&lt;=15,IF(RI$19&gt;='様式３（療養者名簿）（⑤の場合）'!$BJ76,IF(RI$19&lt;='様式３（療養者名簿）（⑤の場合）'!$BK76,1,0),0),0)</f>
        <v>0</v>
      </c>
      <c r="RJ71" s="248">
        <f>IF(RJ$19-'様式３（療養者名簿）（⑤の場合）'!$BJ76+1&lt;=15,IF(RJ$19&gt;='様式３（療養者名簿）（⑤の場合）'!$BJ76,IF(RJ$19&lt;='様式３（療養者名簿）（⑤の場合）'!$BK76,1,0),0),0)</f>
        <v>0</v>
      </c>
      <c r="RK71" s="248">
        <f>IF(RK$19-'様式３（療養者名簿）（⑤の場合）'!$BJ76+1&lt;=15,IF(RK$19&gt;='様式３（療養者名簿）（⑤の場合）'!$BJ76,IF(RK$19&lt;='様式３（療養者名簿）（⑤の場合）'!$BK76,1,0),0),0)</f>
        <v>0</v>
      </c>
      <c r="RL71" s="248">
        <f>IF(RL$19-'様式３（療養者名簿）（⑤の場合）'!$BJ76+1&lt;=15,IF(RL$19&gt;='様式３（療養者名簿）（⑤の場合）'!$BJ76,IF(RL$19&lt;='様式３（療養者名簿）（⑤の場合）'!$BK76,1,0),0),0)</f>
        <v>0</v>
      </c>
      <c r="RM71" s="248">
        <f>IF(RM$19-'様式３（療養者名簿）（⑤の場合）'!$BJ76+1&lt;=15,IF(RM$19&gt;='様式３（療養者名簿）（⑤の場合）'!$BJ76,IF(RM$19&lt;='様式３（療養者名簿）（⑤の場合）'!$BK76,1,0),0),0)</f>
        <v>0</v>
      </c>
      <c r="RN71" s="248">
        <f>IF(RN$19-'様式３（療養者名簿）（⑤の場合）'!$BJ76+1&lt;=15,IF(RN$19&gt;='様式３（療養者名簿）（⑤の場合）'!$BJ76,IF(RN$19&lt;='様式３（療養者名簿）（⑤の場合）'!$BK76,1,0),0),0)</f>
        <v>0</v>
      </c>
      <c r="RO71" s="248">
        <f>IF(RO$19-'様式３（療養者名簿）（⑤の場合）'!$BJ76+1&lt;=15,IF(RO$19&gt;='様式３（療養者名簿）（⑤の場合）'!$BJ76,IF(RO$19&lt;='様式３（療養者名簿）（⑤の場合）'!$BK76,1,0),0),0)</f>
        <v>0</v>
      </c>
      <c r="RP71" s="248">
        <f>IF(RP$19-'様式３（療養者名簿）（⑤の場合）'!$BJ76+1&lt;=15,IF(RP$19&gt;='様式３（療養者名簿）（⑤の場合）'!$BJ76,IF(RP$19&lt;='様式３（療養者名簿）（⑤の場合）'!$BK76,1,0),0),0)</f>
        <v>0</v>
      </c>
      <c r="RQ71" s="248">
        <f>IF(RQ$19-'様式３（療養者名簿）（⑤の場合）'!$BJ76+1&lt;=15,IF(RQ$19&gt;='様式３（療養者名簿）（⑤の場合）'!$BJ76,IF(RQ$19&lt;='様式３（療養者名簿）（⑤の場合）'!$BK76,1,0),0),0)</f>
        <v>0</v>
      </c>
      <c r="RR71" s="248">
        <f>IF(RR$19-'様式３（療養者名簿）（⑤の場合）'!$BJ76+1&lt;=15,IF(RR$19&gt;='様式３（療養者名簿）（⑤の場合）'!$BJ76,IF(RR$19&lt;='様式３（療養者名簿）（⑤の場合）'!$BK76,1,0),0),0)</f>
        <v>0</v>
      </c>
      <c r="RS71" s="248">
        <f>IF(RS$19-'様式３（療養者名簿）（⑤の場合）'!$BJ76+1&lt;=15,IF(RS$19&gt;='様式３（療養者名簿）（⑤の場合）'!$BJ76,IF(RS$19&lt;='様式３（療養者名簿）（⑤の場合）'!$BK76,1,0),0),0)</f>
        <v>0</v>
      </c>
      <c r="RT71" s="248">
        <f>IF(RT$19-'様式３（療養者名簿）（⑤の場合）'!$BJ76+1&lt;=15,IF(RT$19&gt;='様式３（療養者名簿）（⑤の場合）'!$BJ76,IF(RT$19&lt;='様式３（療養者名簿）（⑤の場合）'!$BK76,1,0),0),0)</f>
        <v>0</v>
      </c>
      <c r="RU71" s="248">
        <f>IF(RU$19-'様式３（療養者名簿）（⑤の場合）'!$BJ76+1&lt;=15,IF(RU$19&gt;='様式３（療養者名簿）（⑤の場合）'!$BJ76,IF(RU$19&lt;='様式３（療養者名簿）（⑤の場合）'!$BK76,1,0),0),0)</f>
        <v>0</v>
      </c>
      <c r="RV71" s="248">
        <f>IF(RV$19-'様式３（療養者名簿）（⑤の場合）'!$BJ76+1&lt;=15,IF(RV$19&gt;='様式３（療養者名簿）（⑤の場合）'!$BJ76,IF(RV$19&lt;='様式３（療養者名簿）（⑤の場合）'!$BK76,1,0),0),0)</f>
        <v>0</v>
      </c>
      <c r="RW71" s="248">
        <f>IF(RW$19-'様式３（療養者名簿）（⑤の場合）'!$BJ76+1&lt;=15,IF(RW$19&gt;='様式３（療養者名簿）（⑤の場合）'!$BJ76,IF(RW$19&lt;='様式３（療養者名簿）（⑤の場合）'!$BK76,1,0),0),0)</f>
        <v>0</v>
      </c>
      <c r="RX71" s="248">
        <f>IF(RX$19-'様式３（療養者名簿）（⑤の場合）'!$BJ76+1&lt;=15,IF(RX$19&gt;='様式３（療養者名簿）（⑤の場合）'!$BJ76,IF(RX$19&lt;='様式３（療養者名簿）（⑤の場合）'!$BK76,1,0),0),0)</f>
        <v>0</v>
      </c>
      <c r="RY71" s="248">
        <f>IF(RY$19-'様式３（療養者名簿）（⑤の場合）'!$BJ76+1&lt;=15,IF(RY$19&gt;='様式３（療養者名簿）（⑤の場合）'!$BJ76,IF(RY$19&lt;='様式３（療養者名簿）（⑤の場合）'!$BK76,1,0),0),0)</f>
        <v>0</v>
      </c>
      <c r="RZ71" s="248">
        <f>IF(RZ$19-'様式３（療養者名簿）（⑤の場合）'!$BJ76+1&lt;=15,IF(RZ$19&gt;='様式３（療養者名簿）（⑤の場合）'!$BJ76,IF(RZ$19&lt;='様式３（療養者名簿）（⑤の場合）'!$BK76,1,0),0),0)</f>
        <v>0</v>
      </c>
      <c r="SA71" s="248">
        <f>IF(SA$19-'様式３（療養者名簿）（⑤の場合）'!$BJ76+1&lt;=15,IF(SA$19&gt;='様式３（療養者名簿）（⑤の場合）'!$BJ76,IF(SA$19&lt;='様式３（療養者名簿）（⑤の場合）'!$BK76,1,0),0),0)</f>
        <v>0</v>
      </c>
      <c r="SB71" s="248">
        <f>IF(SB$19-'様式３（療養者名簿）（⑤の場合）'!$BJ76+1&lt;=15,IF(SB$19&gt;='様式３（療養者名簿）（⑤の場合）'!$BJ76,IF(SB$19&lt;='様式３（療養者名簿）（⑤の場合）'!$BK76,1,0),0),0)</f>
        <v>0</v>
      </c>
      <c r="SC71" s="248">
        <f>IF(SC$19-'様式３（療養者名簿）（⑤の場合）'!$BJ76+1&lt;=15,IF(SC$19&gt;='様式３（療養者名簿）（⑤の場合）'!$BJ76,IF(SC$19&lt;='様式３（療養者名簿）（⑤の場合）'!$BK76,1,0),0),0)</f>
        <v>0</v>
      </c>
      <c r="SD71" s="248">
        <f>IF(SD$19-'様式３（療養者名簿）（⑤の場合）'!$BJ76+1&lt;=15,IF(SD$19&gt;='様式３（療養者名簿）（⑤の場合）'!$BJ76,IF(SD$19&lt;='様式３（療養者名簿）（⑤の場合）'!$BK76,1,0),0),0)</f>
        <v>0</v>
      </c>
      <c r="SE71" s="248">
        <f>IF(SE$19-'様式３（療養者名簿）（⑤の場合）'!$BJ76+1&lt;=15,IF(SE$19&gt;='様式３（療養者名簿）（⑤の場合）'!$BJ76,IF(SE$19&lt;='様式３（療養者名簿）（⑤の場合）'!$BK76,1,0),0),0)</f>
        <v>0</v>
      </c>
      <c r="SF71" s="248">
        <f>IF(SF$19-'様式３（療養者名簿）（⑤の場合）'!$BJ76+1&lt;=15,IF(SF$19&gt;='様式３（療養者名簿）（⑤の場合）'!$BJ76,IF(SF$19&lt;='様式３（療養者名簿）（⑤の場合）'!$BK76,1,0),0),0)</f>
        <v>0</v>
      </c>
      <c r="SG71" s="248">
        <f>IF(SG$19-'様式３（療養者名簿）（⑤の場合）'!$BJ76+1&lt;=15,IF(SG$19&gt;='様式３（療養者名簿）（⑤の場合）'!$BJ76,IF(SG$19&lt;='様式３（療養者名簿）（⑤の場合）'!$BK76,1,0),0),0)</f>
        <v>0</v>
      </c>
      <c r="SH71" s="248">
        <f>IF(SH$19-'様式３（療養者名簿）（⑤の場合）'!$BJ76+1&lt;=15,IF(SH$19&gt;='様式３（療養者名簿）（⑤の場合）'!$BJ76,IF(SH$19&lt;='様式３（療養者名簿）（⑤の場合）'!$BK76,1,0),0),0)</f>
        <v>0</v>
      </c>
      <c r="SI71" s="248">
        <f>IF(SI$19-'様式３（療養者名簿）（⑤の場合）'!$BJ76+1&lt;=15,IF(SI$19&gt;='様式３（療養者名簿）（⑤の場合）'!$BJ76,IF(SI$19&lt;='様式３（療養者名簿）（⑤の場合）'!$BK76,1,0),0),0)</f>
        <v>0</v>
      </c>
      <c r="SJ71" s="248">
        <f>IF(SJ$19-'様式３（療養者名簿）（⑤の場合）'!$BJ76+1&lt;=15,IF(SJ$19&gt;='様式３（療養者名簿）（⑤の場合）'!$BJ76,IF(SJ$19&lt;='様式３（療養者名簿）（⑤の場合）'!$BK76,1,0),0),0)</f>
        <v>0</v>
      </c>
      <c r="SK71" s="248">
        <f>IF(SK$19-'様式３（療養者名簿）（⑤の場合）'!$BJ76+1&lt;=15,IF(SK$19&gt;='様式３（療養者名簿）（⑤の場合）'!$BJ76,IF(SK$19&lt;='様式３（療養者名簿）（⑤の場合）'!$BK76,1,0),0),0)</f>
        <v>0</v>
      </c>
      <c r="SL71" s="248">
        <f>IF(SL$19-'様式３（療養者名簿）（⑤の場合）'!$BJ76+1&lt;=15,IF(SL$19&gt;='様式３（療養者名簿）（⑤の場合）'!$BJ76,IF(SL$19&lt;='様式３（療養者名簿）（⑤の場合）'!$BK76,1,0),0),0)</f>
        <v>0</v>
      </c>
      <c r="SM71" s="248">
        <f>IF(SM$19-'様式３（療養者名簿）（⑤の場合）'!$BJ76+1&lt;=15,IF(SM$19&gt;='様式３（療養者名簿）（⑤の場合）'!$BJ76,IF(SM$19&lt;='様式３（療養者名簿）（⑤の場合）'!$BK76,1,0),0),0)</f>
        <v>0</v>
      </c>
      <c r="SN71" s="248">
        <f>IF(SN$19-'様式３（療養者名簿）（⑤の場合）'!$BJ76+1&lt;=15,IF(SN$19&gt;='様式３（療養者名簿）（⑤の場合）'!$BJ76,IF(SN$19&lt;='様式３（療養者名簿）（⑤の場合）'!$BK76,1,0),0),0)</f>
        <v>0</v>
      </c>
      <c r="SO71" s="248">
        <f>IF(SO$19-'様式３（療養者名簿）（⑤の場合）'!$BJ76+1&lt;=15,IF(SO$19&gt;='様式３（療養者名簿）（⑤の場合）'!$BJ76,IF(SO$19&lt;='様式３（療養者名簿）（⑤の場合）'!$BK76,1,0),0),0)</f>
        <v>0</v>
      </c>
      <c r="SP71" s="248">
        <f>IF(SP$19-'様式３（療養者名簿）（⑤の場合）'!$BJ76+1&lt;=15,IF(SP$19&gt;='様式３（療養者名簿）（⑤の場合）'!$BJ76,IF(SP$19&lt;='様式３（療養者名簿）（⑤の場合）'!$BK76,1,0),0),0)</f>
        <v>0</v>
      </c>
      <c r="SQ71" s="248">
        <f>IF(SQ$19-'様式３（療養者名簿）（⑤の場合）'!$BJ76+1&lt;=15,IF(SQ$19&gt;='様式３（療養者名簿）（⑤の場合）'!$BJ76,IF(SQ$19&lt;='様式３（療養者名簿）（⑤の場合）'!$BK76,1,0),0),0)</f>
        <v>0</v>
      </c>
      <c r="SR71" s="248">
        <f>IF(SR$19-'様式３（療養者名簿）（⑤の場合）'!$BJ76+1&lt;=15,IF(SR$19&gt;='様式３（療養者名簿）（⑤の場合）'!$BJ76,IF(SR$19&lt;='様式３（療養者名簿）（⑤の場合）'!$BK76,1,0),0),0)</f>
        <v>0</v>
      </c>
      <c r="SS71" s="248">
        <f>IF(SS$19-'様式３（療養者名簿）（⑤の場合）'!$BJ76+1&lt;=15,IF(SS$19&gt;='様式３（療養者名簿）（⑤の場合）'!$BJ76,IF(SS$19&lt;='様式３（療養者名簿）（⑤の場合）'!$BK76,1,0),0),0)</f>
        <v>0</v>
      </c>
      <c r="ST71" s="248">
        <f>IF(ST$19-'様式３（療養者名簿）（⑤の場合）'!$BJ76+1&lt;=15,IF(ST$19&gt;='様式３（療養者名簿）（⑤の場合）'!$BJ76,IF(ST$19&lt;='様式３（療養者名簿）（⑤の場合）'!$BK76,1,0),0),0)</f>
        <v>0</v>
      </c>
      <c r="SU71" s="248">
        <f>IF(SU$19-'様式３（療養者名簿）（⑤の場合）'!$BJ76+1&lt;=15,IF(SU$19&gt;='様式３（療養者名簿）（⑤の場合）'!$BJ76,IF(SU$19&lt;='様式３（療養者名簿）（⑤の場合）'!$BK76,1,0),0),0)</f>
        <v>0</v>
      </c>
      <c r="SV71" s="248">
        <f>IF(SV$19-'様式３（療養者名簿）（⑤の場合）'!$BJ76+1&lt;=15,IF(SV$19&gt;='様式３（療養者名簿）（⑤の場合）'!$BJ76,IF(SV$19&lt;='様式３（療養者名簿）（⑤の場合）'!$BK76,1,0),0),0)</f>
        <v>0</v>
      </c>
      <c r="SW71" s="248">
        <f>IF(SW$19-'様式３（療養者名簿）（⑤の場合）'!$BJ76+1&lt;=15,IF(SW$19&gt;='様式３（療養者名簿）（⑤の場合）'!$BJ76,IF(SW$19&lt;='様式３（療養者名簿）（⑤の場合）'!$BK76,1,0),0),0)</f>
        <v>0</v>
      </c>
      <c r="SX71" s="248">
        <f>IF(SX$19-'様式３（療養者名簿）（⑤の場合）'!$BJ76+1&lt;=15,IF(SX$19&gt;='様式３（療養者名簿）（⑤の場合）'!$BJ76,IF(SX$19&lt;='様式３（療養者名簿）（⑤の場合）'!$BK76,1,0),0),0)</f>
        <v>0</v>
      </c>
      <c r="SY71" s="248">
        <f>IF(SY$19-'様式３（療養者名簿）（⑤の場合）'!$BJ76+1&lt;=15,IF(SY$19&gt;='様式３（療養者名簿）（⑤の場合）'!$BJ76,IF(SY$19&lt;='様式３（療養者名簿）（⑤の場合）'!$BK76,1,0),0),0)</f>
        <v>0</v>
      </c>
      <c r="SZ71" s="248">
        <f>IF(SZ$19-'様式３（療養者名簿）（⑤の場合）'!$BJ76+1&lt;=15,IF(SZ$19&gt;='様式３（療養者名簿）（⑤の場合）'!$BJ76,IF(SZ$19&lt;='様式３（療養者名簿）（⑤の場合）'!$BK76,1,0),0),0)</f>
        <v>0</v>
      </c>
      <c r="TA71" s="248">
        <f>IF(TA$19-'様式３（療養者名簿）（⑤の場合）'!$BJ76+1&lt;=15,IF(TA$19&gt;='様式３（療養者名簿）（⑤の場合）'!$BJ76,IF(TA$19&lt;='様式３（療養者名簿）（⑤の場合）'!$BK76,1,0),0),0)</f>
        <v>0</v>
      </c>
      <c r="TB71" s="248">
        <f>IF(TB$19-'様式３（療養者名簿）（⑤の場合）'!$BJ76+1&lt;=15,IF(TB$19&gt;='様式３（療養者名簿）（⑤の場合）'!$BJ76,IF(TB$19&lt;='様式３（療養者名簿）（⑤の場合）'!$BK76,1,0),0),0)</f>
        <v>0</v>
      </c>
      <c r="TC71" s="248">
        <f>IF(TC$19-'様式３（療養者名簿）（⑤の場合）'!$BJ76+1&lt;=15,IF(TC$19&gt;='様式３（療養者名簿）（⑤の場合）'!$BJ76,IF(TC$19&lt;='様式３（療養者名簿）（⑤の場合）'!$BK76,1,0),0),0)</f>
        <v>0</v>
      </c>
      <c r="TD71" s="248">
        <f>IF(TD$19-'様式３（療養者名簿）（⑤の場合）'!$BJ76+1&lt;=15,IF(TD$19&gt;='様式３（療養者名簿）（⑤の場合）'!$BJ76,IF(TD$19&lt;='様式３（療養者名簿）（⑤の場合）'!$BK76,1,0),0),0)</f>
        <v>0</v>
      </c>
      <c r="TE71" s="248">
        <f>IF(TE$19-'様式３（療養者名簿）（⑤の場合）'!$BJ76+1&lt;=15,IF(TE$19&gt;='様式３（療養者名簿）（⑤の場合）'!$BJ76,IF(TE$19&lt;='様式３（療養者名簿）（⑤の場合）'!$BK76,1,0),0),0)</f>
        <v>0</v>
      </c>
      <c r="TF71" s="248">
        <f>IF(TF$19-'様式３（療養者名簿）（⑤の場合）'!$BJ76+1&lt;=15,IF(TF$19&gt;='様式３（療養者名簿）（⑤の場合）'!$BJ76,IF(TF$19&lt;='様式３（療養者名簿）（⑤の場合）'!$BK76,1,0),0),0)</f>
        <v>0</v>
      </c>
      <c r="TG71" s="248">
        <f>IF(TG$19-'様式３（療養者名簿）（⑤の場合）'!$BJ76+1&lt;=15,IF(TG$19&gt;='様式３（療養者名簿）（⑤の場合）'!$BJ76,IF(TG$19&lt;='様式３（療養者名簿）（⑤の場合）'!$BK76,1,0),0),0)</f>
        <v>0</v>
      </c>
      <c r="TH71" s="248">
        <f>IF(TH$19-'様式３（療養者名簿）（⑤の場合）'!$BJ76+1&lt;=15,IF(TH$19&gt;='様式３（療養者名簿）（⑤の場合）'!$BJ76,IF(TH$19&lt;='様式３（療養者名簿）（⑤の場合）'!$BK76,1,0),0),0)</f>
        <v>0</v>
      </c>
      <c r="TI71" s="248">
        <f>IF(TI$19-'様式３（療養者名簿）（⑤の場合）'!$BJ76+1&lt;=15,IF(TI$19&gt;='様式３（療養者名簿）（⑤の場合）'!$BJ76,IF(TI$19&lt;='様式３（療養者名簿）（⑤の場合）'!$BK76,1,0),0),0)</f>
        <v>0</v>
      </c>
      <c r="TJ71" s="248">
        <f>IF(TJ$19-'様式３（療養者名簿）（⑤の場合）'!$BJ76+1&lt;=15,IF(TJ$19&gt;='様式３（療養者名簿）（⑤の場合）'!$BJ76,IF(TJ$19&lt;='様式３（療養者名簿）（⑤の場合）'!$BK76,1,0),0),0)</f>
        <v>0</v>
      </c>
      <c r="TK71" s="248">
        <f>IF(TK$19-'様式３（療養者名簿）（⑤の場合）'!$BJ76+1&lt;=15,IF(TK$19&gt;='様式３（療養者名簿）（⑤の場合）'!$BJ76,IF(TK$19&lt;='様式３（療養者名簿）（⑤の場合）'!$BK76,1,0),0),0)</f>
        <v>0</v>
      </c>
      <c r="TL71" s="248">
        <f>IF(TL$19-'様式３（療養者名簿）（⑤の場合）'!$BJ76+1&lt;=15,IF(TL$19&gt;='様式３（療養者名簿）（⑤の場合）'!$BJ76,IF(TL$19&lt;='様式３（療養者名簿）（⑤の場合）'!$BK76,1,0),0),0)</f>
        <v>0</v>
      </c>
      <c r="TM71" s="248">
        <f>IF(TM$19-'様式３（療養者名簿）（⑤の場合）'!$BJ76+1&lt;=15,IF(TM$19&gt;='様式３（療養者名簿）（⑤の場合）'!$BJ76,IF(TM$19&lt;='様式３（療養者名簿）（⑤の場合）'!$BK76,1,0),0),0)</f>
        <v>0</v>
      </c>
      <c r="TN71" s="248">
        <f>IF(TN$19-'様式３（療養者名簿）（⑤の場合）'!$BJ76+1&lt;=15,IF(TN$19&gt;='様式３（療養者名簿）（⑤の場合）'!$BJ76,IF(TN$19&lt;='様式３（療養者名簿）（⑤の場合）'!$BK76,1,0),0),0)</f>
        <v>0</v>
      </c>
      <c r="TO71" s="248">
        <f>IF(TO$19-'様式３（療養者名簿）（⑤の場合）'!$BJ76+1&lt;=15,IF(TO$19&gt;='様式３（療養者名簿）（⑤の場合）'!$BJ76,IF(TO$19&lt;='様式３（療養者名簿）（⑤の場合）'!$BK76,1,0),0),0)</f>
        <v>0</v>
      </c>
      <c r="TP71" s="248">
        <f>IF(TP$19-'様式３（療養者名簿）（⑤の場合）'!$BJ76+1&lt;=15,IF(TP$19&gt;='様式３（療養者名簿）（⑤の場合）'!$BJ76,IF(TP$19&lt;='様式３（療養者名簿）（⑤の場合）'!$BK76,1,0),0),0)</f>
        <v>0</v>
      </c>
      <c r="TQ71" s="248">
        <f>IF(TQ$19-'様式３（療養者名簿）（⑤の場合）'!$BJ76+1&lt;=15,IF(TQ$19&gt;='様式３（療養者名簿）（⑤の場合）'!$BJ76,IF(TQ$19&lt;='様式３（療養者名簿）（⑤の場合）'!$BK76,1,0),0),0)</f>
        <v>0</v>
      </c>
      <c r="TR71" s="248">
        <f>IF(TR$19-'様式３（療養者名簿）（⑤の場合）'!$BJ76+1&lt;=15,IF(TR$19&gt;='様式３（療養者名簿）（⑤の場合）'!$BJ76,IF(TR$19&lt;='様式３（療養者名簿）（⑤の場合）'!$BK76,1,0),0),0)</f>
        <v>0</v>
      </c>
      <c r="TS71" s="248">
        <f>IF(TS$19-'様式３（療養者名簿）（⑤の場合）'!$BJ76+1&lt;=15,IF(TS$19&gt;='様式３（療養者名簿）（⑤の場合）'!$BJ76,IF(TS$19&lt;='様式３（療養者名簿）（⑤の場合）'!$BK76,1,0),0),0)</f>
        <v>0</v>
      </c>
      <c r="TT71" s="248">
        <f>IF(TT$19-'様式３（療養者名簿）（⑤の場合）'!$BJ76+1&lt;=15,IF(TT$19&gt;='様式３（療養者名簿）（⑤の場合）'!$BJ76,IF(TT$19&lt;='様式３（療養者名簿）（⑤の場合）'!$BK76,1,0),0),0)</f>
        <v>0</v>
      </c>
      <c r="TU71" s="248">
        <f>IF(TU$19-'様式３（療養者名簿）（⑤の場合）'!$BJ76+1&lt;=15,IF(TU$19&gt;='様式３（療養者名簿）（⑤の場合）'!$BJ76,IF(TU$19&lt;='様式３（療養者名簿）（⑤の場合）'!$BK76,1,0),0),0)</f>
        <v>0</v>
      </c>
      <c r="TV71" s="248">
        <f>IF(TV$19-'様式３（療養者名簿）（⑤の場合）'!$BJ76+1&lt;=15,IF(TV$19&gt;='様式３（療養者名簿）（⑤の場合）'!$BJ76,IF(TV$19&lt;='様式３（療養者名簿）（⑤の場合）'!$BK76,1,0),0),0)</f>
        <v>0</v>
      </c>
      <c r="TW71" s="248">
        <f>IF(TW$19-'様式３（療養者名簿）（⑤の場合）'!$BJ76+1&lt;=15,IF(TW$19&gt;='様式３（療養者名簿）（⑤の場合）'!$BJ76,IF(TW$19&lt;='様式３（療養者名簿）（⑤の場合）'!$BK76,1,0),0),0)</f>
        <v>0</v>
      </c>
      <c r="TX71" s="248">
        <f>IF(TX$19-'様式３（療養者名簿）（⑤の場合）'!$BJ76+1&lt;=15,IF(TX$19&gt;='様式３（療養者名簿）（⑤の場合）'!$BJ76,IF(TX$19&lt;='様式３（療養者名簿）（⑤の場合）'!$BK76,1,0),0),0)</f>
        <v>0</v>
      </c>
      <c r="TY71" s="248">
        <f>IF(TY$19-'様式３（療養者名簿）（⑤の場合）'!$BJ76+1&lt;=15,IF(TY$19&gt;='様式３（療養者名簿）（⑤の場合）'!$BJ76,IF(TY$19&lt;='様式３（療養者名簿）（⑤の場合）'!$BK76,1,0),0),0)</f>
        <v>0</v>
      </c>
      <c r="TZ71" s="248">
        <f>IF(TZ$19-'様式３（療養者名簿）（⑤の場合）'!$BJ76+1&lt;=15,IF(TZ$19&gt;='様式３（療養者名簿）（⑤の場合）'!$BJ76,IF(TZ$19&lt;='様式３（療養者名簿）（⑤の場合）'!$BK76,1,0),0),0)</f>
        <v>0</v>
      </c>
      <c r="UA71" s="248">
        <f>IF(UA$19-'様式３（療養者名簿）（⑤の場合）'!$BJ76+1&lt;=15,IF(UA$19&gt;='様式３（療養者名簿）（⑤の場合）'!$BJ76,IF(UA$19&lt;='様式３（療養者名簿）（⑤の場合）'!$BK76,1,0),0),0)</f>
        <v>0</v>
      </c>
      <c r="UB71" s="248">
        <f>IF(UB$19-'様式３（療養者名簿）（⑤の場合）'!$BJ76+1&lt;=15,IF(UB$19&gt;='様式３（療養者名簿）（⑤の場合）'!$BJ76,IF(UB$19&lt;='様式３（療養者名簿）（⑤の場合）'!$BK76,1,0),0),0)</f>
        <v>0</v>
      </c>
      <c r="UC71" s="248">
        <f>IF(UC$19-'様式３（療養者名簿）（⑤の場合）'!$BJ76+1&lt;=15,IF(UC$19&gt;='様式３（療養者名簿）（⑤の場合）'!$BJ76,IF(UC$19&lt;='様式３（療養者名簿）（⑤の場合）'!$BK76,1,0),0),0)</f>
        <v>0</v>
      </c>
      <c r="UD71" s="372">
        <f>IF(UD$19-'様式３（療養者名簿）（⑤の場合）'!$BJ76+1&lt;=15,IF(UD$19&gt;='様式３（療養者名簿）（⑤の場合）'!$BJ76,IF(UD$19&lt;='様式３（療養者名簿）（⑤の場合）'!$BK76,1,0),0),0)</f>
        <v>0</v>
      </c>
      <c r="UE71" s="372">
        <f>IF(UE$19-'様式３（療養者名簿）（⑤の場合）'!$BJ76+1&lt;=15,IF(UE$19&gt;='様式３（療養者名簿）（⑤の場合）'!$BJ76,IF(UE$19&lt;='様式３（療養者名簿）（⑤の場合）'!$BK76,1,0),0),0)</f>
        <v>0</v>
      </c>
      <c r="UF71" s="372">
        <f>IF(UF$19-'様式３（療養者名簿）（⑤の場合）'!$BJ76+1&lt;=15,IF(UF$19&gt;='様式３（療養者名簿）（⑤の場合）'!$BJ76,IF(UF$19&lt;='様式３（療養者名簿）（⑤の場合）'!$BK76,1,0),0),0)</f>
        <v>0</v>
      </c>
      <c r="UG71" s="372">
        <f>IF(UG$19-'様式３（療養者名簿）（⑤の場合）'!$BJ76+1&lt;=15,IF(UG$19&gt;='様式３（療養者名簿）（⑤の場合）'!$BJ76,IF(UG$19&lt;='様式３（療養者名簿）（⑤の場合）'!$BK76,1,0),0),0)</f>
        <v>0</v>
      </c>
      <c r="UH71" s="372">
        <f>IF(UH$19-'様式３（療養者名簿）（⑤の場合）'!$BJ76+1&lt;=15,IF(UH$19&gt;='様式３（療養者名簿）（⑤の場合）'!$BJ76,IF(UH$19&lt;='様式３（療養者名簿）（⑤の場合）'!$BK76,1,0),0),0)</f>
        <v>0</v>
      </c>
      <c r="UI71" s="372">
        <f>IF(UI$19-'様式３（療養者名簿）（⑤の場合）'!$BJ76+1&lt;=15,IF(UI$19&gt;='様式３（療養者名簿）（⑤の場合）'!$BJ76,IF(UI$19&lt;='様式３（療養者名簿）（⑤の場合）'!$BK76,1,0),0),0)</f>
        <v>0</v>
      </c>
      <c r="UJ71" s="372">
        <f>IF(UJ$19-'様式３（療養者名簿）（⑤の場合）'!$BJ76+1&lt;=15,IF(UJ$19&gt;='様式３（療養者名簿）（⑤の場合）'!$BJ76,IF(UJ$19&lt;='様式３（療養者名簿）（⑤の場合）'!$BK76,1,0),0),0)</f>
        <v>0</v>
      </c>
      <c r="UK71" s="372">
        <f>IF(UK$19-'様式３（療養者名簿）（⑤の場合）'!$BJ76+1&lt;=15,IF(UK$19&gt;='様式３（療養者名簿）（⑤の場合）'!$BJ76,IF(UK$19&lt;='様式３（療養者名簿）（⑤の場合）'!$BK76,1,0),0),0)</f>
        <v>0</v>
      </c>
      <c r="UL71" s="372">
        <f>IF(UL$19-'様式３（療養者名簿）（⑤の場合）'!$BJ76+1&lt;=15,IF(UL$19&gt;='様式３（療養者名簿）（⑤の場合）'!$BJ76,IF(UL$19&lt;='様式３（療養者名簿）（⑤の場合）'!$BK76,1,0),0),0)</f>
        <v>0</v>
      </c>
      <c r="UM71" s="372">
        <f>IF(UM$19-'様式３（療養者名簿）（⑤の場合）'!$BJ76+1&lt;=15,IF(UM$19&gt;='様式３（療養者名簿）（⑤の場合）'!$BJ76,IF(UM$19&lt;='様式３（療養者名簿）（⑤の場合）'!$BK76,1,0),0),0)</f>
        <v>0</v>
      </c>
      <c r="UN71" s="372">
        <f>IF(UN$19-'様式３（療養者名簿）（⑤の場合）'!$BJ76+1&lt;=15,IF(UN$19&gt;='様式３（療養者名簿）（⑤の場合）'!$BJ76,IF(UN$19&lt;='様式３（療養者名簿）（⑤の場合）'!$BK76,1,0),0),0)</f>
        <v>0</v>
      </c>
      <c r="UO71" s="372">
        <f>IF(UO$19-'様式３（療養者名簿）（⑤の場合）'!$BJ76+1&lt;=15,IF(UO$19&gt;='様式３（療養者名簿）（⑤の場合）'!$BJ76,IF(UO$19&lt;='様式３（療養者名簿）（⑤の場合）'!$BK76,1,0),0),0)</f>
        <v>0</v>
      </c>
      <c r="UP71" s="372">
        <f>IF(UP$19-'様式３（療養者名簿）（⑤の場合）'!$BJ76+1&lt;=15,IF(UP$19&gt;='様式３（療養者名簿）（⑤の場合）'!$BJ76,IF(UP$19&lt;='様式３（療養者名簿）（⑤の場合）'!$BK76,1,0),0),0)</f>
        <v>0</v>
      </c>
      <c r="UQ71" s="372">
        <f>IF(UQ$19-'様式３（療養者名簿）（⑤の場合）'!$BJ76+1&lt;=15,IF(UQ$19&gt;='様式３（療養者名簿）（⑤の場合）'!$BJ76,IF(UQ$19&lt;='様式３（療養者名簿）（⑤の場合）'!$BK76,1,0),0),0)</f>
        <v>0</v>
      </c>
      <c r="UR71" s="372">
        <f>IF(UR$19-'様式３（療養者名簿）（⑤の場合）'!$BJ76+1&lt;=15,IF(UR$19&gt;='様式３（療養者名簿）（⑤の場合）'!$BJ76,IF(UR$19&lt;='様式３（療養者名簿）（⑤の場合）'!$BK76,1,0),0),0)</f>
        <v>0</v>
      </c>
      <c r="US71" s="372">
        <f>IF(US$19-'様式３（療養者名簿）（⑤の場合）'!$BJ76+1&lt;=15,IF(US$19&gt;='様式３（療養者名簿）（⑤の場合）'!$BJ76,IF(US$19&lt;='様式３（療養者名簿）（⑤の場合）'!$BK76,1,0),0),0)</f>
        <v>0</v>
      </c>
      <c r="UT71" s="372">
        <f>IF(UT$19-'様式３（療養者名簿）（⑤の場合）'!$BJ76+1&lt;=15,IF(UT$19&gt;='様式３（療養者名簿）（⑤の場合）'!$BJ76,IF(UT$19&lt;='様式３（療養者名簿）（⑤の場合）'!$BK76,1,0),0),0)</f>
        <v>0</v>
      </c>
      <c r="UU71" s="372">
        <f>IF(UU$19-'様式３（療養者名簿）（⑤の場合）'!$BJ76+1&lt;=15,IF(UU$19&gt;='様式３（療養者名簿）（⑤の場合）'!$BJ76,IF(UU$19&lt;='様式３（療養者名簿）（⑤の場合）'!$BK76,1,0),0),0)</f>
        <v>0</v>
      </c>
      <c r="UV71" s="372">
        <f>IF(UV$19-'様式３（療養者名簿）（⑤の場合）'!$BJ76+1&lt;=15,IF(UV$19&gt;='様式３（療養者名簿）（⑤の場合）'!$BJ76,IF(UV$19&lt;='様式３（療養者名簿）（⑤の場合）'!$BK76,1,0),0),0)</f>
        <v>0</v>
      </c>
      <c r="UW71" s="372">
        <f>IF(UW$19-'様式３（療養者名簿）（⑤の場合）'!$BJ76+1&lt;=15,IF(UW$19&gt;='様式３（療養者名簿）（⑤の場合）'!$BJ76,IF(UW$19&lt;='様式３（療養者名簿）（⑤の場合）'!$BK76,1,0),0),0)</f>
        <v>0</v>
      </c>
      <c r="UX71" s="372">
        <f>IF(UX$19-'様式３（療養者名簿）（⑤の場合）'!$BJ76+1&lt;=15,IF(UX$19&gt;='様式３（療養者名簿）（⑤の場合）'!$BJ76,IF(UX$19&lt;='様式３（療養者名簿）（⑤の場合）'!$BK76,1,0),0),0)</f>
        <v>0</v>
      </c>
      <c r="UY71" s="372">
        <f>IF(UY$19-'様式３（療養者名簿）（⑤の場合）'!$BJ76+1&lt;=15,IF(UY$19&gt;='様式３（療養者名簿）（⑤の場合）'!$BJ76,IF(UY$19&lt;='様式３（療養者名簿）（⑤の場合）'!$BK76,1,0),0),0)</f>
        <v>0</v>
      </c>
      <c r="UZ71" s="372">
        <f>IF(UZ$19-'様式３（療養者名簿）（⑤の場合）'!$BJ76+1&lt;=15,IF(UZ$19&gt;='様式３（療養者名簿）（⑤の場合）'!$BJ76,IF(UZ$19&lt;='様式３（療養者名簿）（⑤の場合）'!$BK76,1,0),0),0)</f>
        <v>0</v>
      </c>
      <c r="VA71" s="372">
        <f>IF(VA$19-'様式３（療養者名簿）（⑤の場合）'!$BJ76+1&lt;=15,IF(VA$19&gt;='様式３（療養者名簿）（⑤の場合）'!$BJ76,IF(VA$19&lt;='様式３（療養者名簿）（⑤の場合）'!$BK76,1,0),0),0)</f>
        <v>0</v>
      </c>
      <c r="VB71" s="372">
        <f>IF(VB$19-'様式３（療養者名簿）（⑤の場合）'!$BJ76+1&lt;=15,IF(VB$19&gt;='様式３（療養者名簿）（⑤の場合）'!$BJ76,IF(VB$19&lt;='様式３（療養者名簿）（⑤の場合）'!$BK76,1,0),0),0)</f>
        <v>0</v>
      </c>
      <c r="VC71" s="372">
        <f>IF(VC$19-'様式３（療養者名簿）（⑤の場合）'!$BJ76+1&lt;=15,IF(VC$19&gt;='様式３（療養者名簿）（⑤の場合）'!$BJ76,IF(VC$19&lt;='様式３（療養者名簿）（⑤の場合）'!$BK76,1,0),0),0)</f>
        <v>0</v>
      </c>
      <c r="VD71" s="372">
        <f>IF(VD$19-'様式３（療養者名簿）（⑤の場合）'!$BJ76+1&lt;=15,IF(VD$19&gt;='様式３（療養者名簿）（⑤の場合）'!$BJ76,IF(VD$19&lt;='様式３（療養者名簿）（⑤の場合）'!$BK76,1,0),0),0)</f>
        <v>0</v>
      </c>
      <c r="VE71" s="372">
        <f>IF(VE$19-'様式３（療養者名簿）（⑤の場合）'!$BJ76+1&lt;=15,IF(VE$19&gt;='様式３（療養者名簿）（⑤の場合）'!$BJ76,IF(VE$19&lt;='様式３（療養者名簿）（⑤の場合）'!$BK76,1,0),0),0)</f>
        <v>0</v>
      </c>
      <c r="VF71" s="372">
        <f>IF(VF$19-'様式３（療養者名簿）（⑤の場合）'!$BJ76+1&lt;=15,IF(VF$19&gt;='様式３（療養者名簿）（⑤の場合）'!$BJ76,IF(VF$19&lt;='様式３（療養者名簿）（⑤の場合）'!$BK76,1,0),0),0)</f>
        <v>0</v>
      </c>
      <c r="VG71" s="372">
        <f>IF(VG$19-'様式３（療養者名簿）（⑤の場合）'!$BJ76+1&lt;=15,IF(VG$19&gt;='様式３（療養者名簿）（⑤の場合）'!$BJ76,IF(VG$19&lt;='様式３（療養者名簿）（⑤の場合）'!$BK76,1,0),0),0)</f>
        <v>0</v>
      </c>
      <c r="VH71" s="372">
        <f>IF(VH$19-'様式３（療養者名簿）（⑤の場合）'!$BJ76+1&lt;=15,IF(VH$19&gt;='様式３（療養者名簿）（⑤の場合）'!$BJ76,IF(VH$19&lt;='様式３（療養者名簿）（⑤の場合）'!$BK76,1,0),0),0)</f>
        <v>0</v>
      </c>
      <c r="VI71" s="372">
        <f>IF(VI$19-'様式３（療養者名簿）（⑤の場合）'!$BJ76+1&lt;=15,IF(VI$19&gt;='様式３（療養者名簿）（⑤の場合）'!$BJ76,IF(VI$19&lt;='様式３（療養者名簿）（⑤の場合）'!$BK76,1,0),0),0)</f>
        <v>0</v>
      </c>
      <c r="VJ71" s="372">
        <f>IF(VJ$19-'様式３（療養者名簿）（⑤の場合）'!$BJ76+1&lt;=15,IF(VJ$19&gt;='様式３（療養者名簿）（⑤の場合）'!$BJ76,IF(VJ$19&lt;='様式３（療養者名簿）（⑤の場合）'!$BK76,1,0),0),0)</f>
        <v>0</v>
      </c>
      <c r="VK71" s="372">
        <f>IF(VK$19-'様式３（療養者名簿）（⑤の場合）'!$BJ76+1&lt;=15,IF(VK$19&gt;='様式３（療養者名簿）（⑤の場合）'!$BJ76,IF(VK$19&lt;='様式３（療養者名簿）（⑤の場合）'!$BK76,1,0),0),0)</f>
        <v>0</v>
      </c>
      <c r="VL71" s="372">
        <f>IF(VL$19-'様式３（療養者名簿）（⑤の場合）'!$BJ76+1&lt;=15,IF(VL$19&gt;='様式３（療養者名簿）（⑤の場合）'!$BJ76,IF(VL$19&lt;='様式３（療養者名簿）（⑤の場合）'!$BK76,1,0),0),0)</f>
        <v>0</v>
      </c>
      <c r="VM71" s="372">
        <f>IF(VM$19-'様式３（療養者名簿）（⑤の場合）'!$BJ76+1&lt;=15,IF(VM$19&gt;='様式３（療養者名簿）（⑤の場合）'!$BJ76,IF(VM$19&lt;='様式３（療養者名簿）（⑤の場合）'!$BK76,1,0),0),0)</f>
        <v>0</v>
      </c>
      <c r="VN71" s="372">
        <f>IF(VN$19-'様式３（療養者名簿）（⑤の場合）'!$BJ76+1&lt;=15,IF(VN$19&gt;='様式３（療養者名簿）（⑤の場合）'!$BJ76,IF(VN$19&lt;='様式３（療養者名簿）（⑤の場合）'!$BK76,1,0),0),0)</f>
        <v>0</v>
      </c>
      <c r="VO71" s="372">
        <f>IF(VO$19-'様式３（療養者名簿）（⑤の場合）'!$BJ76+1&lt;=15,IF(VO$19&gt;='様式３（療養者名簿）（⑤の場合）'!$BJ76,IF(VO$19&lt;='様式３（療養者名簿）（⑤の場合）'!$BK76,1,0),0),0)</f>
        <v>0</v>
      </c>
      <c r="VP71" s="372">
        <f>IF(VP$19-'様式３（療養者名簿）（⑤の場合）'!$BJ76+1&lt;=15,IF(VP$19&gt;='様式３（療養者名簿）（⑤の場合）'!$BJ76,IF(VP$19&lt;='様式３（療養者名簿）（⑤の場合）'!$BK76,1,0),0),0)</f>
        <v>0</v>
      </c>
      <c r="VQ71" s="372">
        <f>IF(VQ$19-'様式３（療養者名簿）（⑤の場合）'!$BJ76+1&lt;=15,IF(VQ$19&gt;='様式３（療養者名簿）（⑤の場合）'!$BJ76,IF(VQ$19&lt;='様式３（療養者名簿）（⑤の場合）'!$BK76,1,0),0),0)</f>
        <v>0</v>
      </c>
      <c r="VR71" s="372">
        <f>IF(VR$19-'様式３（療養者名簿）（⑤の場合）'!$BJ76+1&lt;=15,IF(VR$19&gt;='様式３（療養者名簿）（⑤の場合）'!$BJ76,IF(VR$19&lt;='様式３（療養者名簿）（⑤の場合）'!$BK76,1,0),0),0)</f>
        <v>0</v>
      </c>
      <c r="VS71" s="372">
        <f>IF(VS$19-'様式３（療養者名簿）（⑤の場合）'!$BJ76+1&lt;=15,IF(VS$19&gt;='様式３（療養者名簿）（⑤の場合）'!$BJ76,IF(VS$19&lt;='様式３（療養者名簿）（⑤の場合）'!$BK76,1,0),0),0)</f>
        <v>0</v>
      </c>
      <c r="VT71" s="372">
        <f>IF(VT$19-'様式３（療養者名簿）（⑤の場合）'!$BJ76+1&lt;=15,IF(VT$19&gt;='様式３（療養者名簿）（⑤の場合）'!$BJ76,IF(VT$19&lt;='様式３（療養者名簿）（⑤の場合）'!$BK76,1,0),0),0)</f>
        <v>0</v>
      </c>
      <c r="VU71" s="372">
        <f>IF(VU$19-'様式３（療養者名簿）（⑤の場合）'!$BJ76+1&lt;=15,IF(VU$19&gt;='様式３（療養者名簿）（⑤の場合）'!$BJ76,IF(VU$19&lt;='様式３（療養者名簿）（⑤の場合）'!$BK76,1,0),0),0)</f>
        <v>0</v>
      </c>
      <c r="VV71" s="372">
        <f>IF(VV$19-'様式３（療養者名簿）（⑤の場合）'!$BJ76+1&lt;=15,IF(VV$19&gt;='様式３（療養者名簿）（⑤の場合）'!$BJ76,IF(VV$19&lt;='様式３（療養者名簿）（⑤の場合）'!$BK76,1,0),0),0)</f>
        <v>0</v>
      </c>
      <c r="VW71" s="372">
        <f>IF(VW$19-'様式３（療養者名簿）（⑤の場合）'!$BJ76+1&lt;=15,IF(VW$19&gt;='様式３（療養者名簿）（⑤の場合）'!$BJ76,IF(VW$19&lt;='様式３（療養者名簿）（⑤の場合）'!$BK76,1,0),0),0)</f>
        <v>0</v>
      </c>
      <c r="VX71" s="372">
        <f>IF(VX$19-'様式３（療養者名簿）（⑤の場合）'!$BJ76+1&lt;=15,IF(VX$19&gt;='様式３（療養者名簿）（⑤の場合）'!$BJ76,IF(VX$19&lt;='様式３（療養者名簿）（⑤の場合）'!$BK76,1,0),0),0)</f>
        <v>0</v>
      </c>
      <c r="VY71" s="372">
        <f>IF(VY$19-'様式３（療養者名簿）（⑤の場合）'!$BJ76+1&lt;=15,IF(VY$19&gt;='様式３（療養者名簿）（⑤の場合）'!$BJ76,IF(VY$19&lt;='様式３（療養者名簿）（⑤の場合）'!$BK76,1,0),0),0)</f>
        <v>0</v>
      </c>
      <c r="VZ71" s="372">
        <f>IF(VZ$19-'様式３（療養者名簿）（⑤の場合）'!$BJ76+1&lt;=15,IF(VZ$19&gt;='様式３（療養者名簿）（⑤の場合）'!$BJ76,IF(VZ$19&lt;='様式３（療養者名簿）（⑤の場合）'!$BK76,1,0),0),0)</f>
        <v>0</v>
      </c>
      <c r="WA71" s="372">
        <f>IF(WA$19-'様式３（療養者名簿）（⑤の場合）'!$BJ76+1&lt;=15,IF(WA$19&gt;='様式３（療養者名簿）（⑤の場合）'!$BJ76,IF(WA$19&lt;='様式３（療養者名簿）（⑤の場合）'!$BK76,1,0),0),0)</f>
        <v>0</v>
      </c>
      <c r="WB71" s="372">
        <f>IF(WB$19-'様式３（療養者名簿）（⑤の場合）'!$BJ76+1&lt;=15,IF(WB$19&gt;='様式３（療養者名簿）（⑤の場合）'!$BJ76,IF(WB$19&lt;='様式３（療養者名簿）（⑤の場合）'!$BK76,1,0),0),0)</f>
        <v>0</v>
      </c>
      <c r="WC71" s="372">
        <f>IF(WC$19-'様式３（療養者名簿）（⑤の場合）'!$BJ76+1&lt;=15,IF(WC$19&gt;='様式３（療養者名簿）（⑤の場合）'!$BJ76,IF(WC$19&lt;='様式３（療養者名簿）（⑤の場合）'!$BK76,1,0),0),0)</f>
        <v>0</v>
      </c>
      <c r="WD71" s="372">
        <f>IF(WD$19-'様式３（療養者名簿）（⑤の場合）'!$BJ76+1&lt;=15,IF(WD$19&gt;='様式３（療養者名簿）（⑤の場合）'!$BJ76,IF(WD$19&lt;='様式３（療養者名簿）（⑤の場合）'!$BK76,1,0),0),0)</f>
        <v>0</v>
      </c>
      <c r="WE71" s="372">
        <f>IF(WE$19-'様式３（療養者名簿）（⑤の場合）'!$BJ76+1&lt;=15,IF(WE$19&gt;='様式３（療養者名簿）（⑤の場合）'!$BJ76,IF(WE$19&lt;='様式３（療養者名簿）（⑤の場合）'!$BK76,1,0),0),0)</f>
        <v>0</v>
      </c>
      <c r="WF71" s="372">
        <f>IF(WF$19-'様式３（療養者名簿）（⑤の場合）'!$BJ76+1&lt;=15,IF(WF$19&gt;='様式３（療養者名簿）（⑤の場合）'!$BJ76,IF(WF$19&lt;='様式３（療養者名簿）（⑤の場合）'!$BK76,1,0),0),0)</f>
        <v>0</v>
      </c>
      <c r="WG71" s="372">
        <f>IF(WG$19-'様式３（療養者名簿）（⑤の場合）'!$BJ76+1&lt;=15,IF(WG$19&gt;='様式３（療養者名簿）（⑤の場合）'!$BJ76,IF(WG$19&lt;='様式３（療養者名簿）（⑤の場合）'!$BK76,1,0),0),0)</f>
        <v>0</v>
      </c>
      <c r="WH71" s="372">
        <f>IF(WH$19-'様式３（療養者名簿）（⑤の場合）'!$BJ76+1&lt;=15,IF(WH$19&gt;='様式３（療養者名簿）（⑤の場合）'!$BJ76,IF(WH$19&lt;='様式３（療養者名簿）（⑤の場合）'!$BK76,1,0),0),0)</f>
        <v>0</v>
      </c>
      <c r="WI71" s="372">
        <f>IF(WI$19-'様式３（療養者名簿）（⑤の場合）'!$BJ76+1&lt;=15,IF(WI$19&gt;='様式３（療養者名簿）（⑤の場合）'!$BJ76,IF(WI$19&lt;='様式３（療養者名簿）（⑤の場合）'!$BK76,1,0),0),0)</f>
        <v>0</v>
      </c>
      <c r="WJ71" s="372">
        <f>IF(WJ$19-'様式３（療養者名簿）（⑤の場合）'!$BJ76+1&lt;=15,IF(WJ$19&gt;='様式３（療養者名簿）（⑤の場合）'!$BJ76,IF(WJ$19&lt;='様式３（療養者名簿）（⑤の場合）'!$BK76,1,0),0),0)</f>
        <v>0</v>
      </c>
      <c r="WK71" s="372">
        <f>IF(WK$19-'様式３（療養者名簿）（⑤の場合）'!$BJ76+1&lt;=15,IF(WK$19&gt;='様式３（療養者名簿）（⑤の場合）'!$BJ76,IF(WK$19&lt;='様式３（療養者名簿）（⑤の場合）'!$BK76,1,0),0),0)</f>
        <v>0</v>
      </c>
      <c r="WL71" s="372">
        <f>IF(WL$19-'様式３（療養者名簿）（⑤の場合）'!$BJ76+1&lt;=15,IF(WL$19&gt;='様式３（療養者名簿）（⑤の場合）'!$BJ76,IF(WL$19&lt;='様式３（療養者名簿）（⑤の場合）'!$BK76,1,0),0),0)</f>
        <v>0</v>
      </c>
      <c r="WM71" s="372">
        <f>IF(WM$19-'様式３（療養者名簿）（⑤の場合）'!$BJ76+1&lt;=15,IF(WM$19&gt;='様式３（療養者名簿）（⑤の場合）'!$BJ76,IF(WM$19&lt;='様式３（療養者名簿）（⑤の場合）'!$BK76,1,0),0),0)</f>
        <v>0</v>
      </c>
      <c r="WN71" s="372">
        <f>IF(WN$19-'様式３（療養者名簿）（⑤の場合）'!$BJ76+1&lt;=15,IF(WN$19&gt;='様式３（療養者名簿）（⑤の場合）'!$BJ76,IF(WN$19&lt;='様式３（療養者名簿）（⑤の場合）'!$BK76,1,0),0),0)</f>
        <v>0</v>
      </c>
      <c r="WO71" s="372">
        <f>IF(WO$19-'様式３（療養者名簿）（⑤の場合）'!$BJ76+1&lt;=15,IF(WO$19&gt;='様式３（療養者名簿）（⑤の場合）'!$BJ76,IF(WO$19&lt;='様式３（療養者名簿）（⑤の場合）'!$BK76,1,0),0),0)</f>
        <v>0</v>
      </c>
      <c r="WP71" s="372">
        <f>IF(WP$19-'様式３（療養者名簿）（⑤の場合）'!$BJ76+1&lt;=15,IF(WP$19&gt;='様式３（療養者名簿）（⑤の場合）'!$BJ76,IF(WP$19&lt;='様式３（療養者名簿）（⑤の場合）'!$BK76,1,0),0),0)</f>
        <v>0</v>
      </c>
      <c r="WQ71" s="372">
        <f>IF(WQ$19-'様式３（療養者名簿）（⑤の場合）'!$BJ76+1&lt;=15,IF(WQ$19&gt;='様式３（療養者名簿）（⑤の場合）'!$BJ76,IF(WQ$19&lt;='様式３（療養者名簿）（⑤の場合）'!$BK76,1,0),0),0)</f>
        <v>0</v>
      </c>
      <c r="WR71" s="372">
        <f>IF(WR$19-'様式３（療養者名簿）（⑤の場合）'!$BJ76+1&lt;=15,IF(WR$19&gt;='様式３（療養者名簿）（⑤の場合）'!$BJ76,IF(WR$19&lt;='様式３（療養者名簿）（⑤の場合）'!$BK76,1,0),0),0)</f>
        <v>0</v>
      </c>
      <c r="WS71" s="372">
        <f>IF(WS$19-'様式３（療養者名簿）（⑤の場合）'!$BJ76+1&lt;=15,IF(WS$19&gt;='様式３（療養者名簿）（⑤の場合）'!$BJ76,IF(WS$19&lt;='様式３（療養者名簿）（⑤の場合）'!$BK76,1,0),0),0)</f>
        <v>0</v>
      </c>
      <c r="WT71" s="372">
        <f>IF(WT$19-'様式３（療養者名簿）（⑤の場合）'!$BJ76+1&lt;=15,IF(WT$19&gt;='様式３（療養者名簿）（⑤の場合）'!$BJ76,IF(WT$19&lt;='様式３（療養者名簿）（⑤の場合）'!$BK76,1,0),0),0)</f>
        <v>0</v>
      </c>
      <c r="WU71" s="372">
        <f>IF(WU$19-'様式３（療養者名簿）（⑤の場合）'!$BJ76+1&lt;=15,IF(WU$19&gt;='様式３（療養者名簿）（⑤の場合）'!$BJ76,IF(WU$19&lt;='様式３（療養者名簿）（⑤の場合）'!$BK76,1,0),0),0)</f>
        <v>0</v>
      </c>
      <c r="WV71" s="372">
        <f>IF(WV$19-'様式３（療養者名簿）（⑤の場合）'!$BJ76+1&lt;=15,IF(WV$19&gt;='様式３（療養者名簿）（⑤の場合）'!$BJ76,IF(WV$19&lt;='様式３（療養者名簿）（⑤の場合）'!$BK76,1,0),0),0)</f>
        <v>0</v>
      </c>
      <c r="WW71" s="372">
        <f>IF(WW$19-'様式３（療養者名簿）（⑤の場合）'!$BJ76+1&lt;=15,IF(WW$19&gt;='様式３（療養者名簿）（⑤の場合）'!$BJ76,IF(WW$19&lt;='様式３（療養者名簿）（⑤の場合）'!$BK76,1,0),0),0)</f>
        <v>0</v>
      </c>
      <c r="WX71" s="372">
        <f>IF(WX$19-'様式３（療養者名簿）（⑤の場合）'!$BJ76+1&lt;=15,IF(WX$19&gt;='様式３（療養者名簿）（⑤の場合）'!$BJ76,IF(WX$19&lt;='様式３（療養者名簿）（⑤の場合）'!$BK76,1,0),0),0)</f>
        <v>0</v>
      </c>
      <c r="WY71" s="372">
        <f>IF(WY$19-'様式３（療養者名簿）（⑤の場合）'!$BJ76+1&lt;=15,IF(WY$19&gt;='様式３（療養者名簿）（⑤の場合）'!$BJ76,IF(WY$19&lt;='様式３（療養者名簿）（⑤の場合）'!$BK76,1,0),0),0)</f>
        <v>0</v>
      </c>
      <c r="WZ71" s="372">
        <f>IF(WZ$19-'様式３（療養者名簿）（⑤の場合）'!$BJ76+1&lt;=15,IF(WZ$19&gt;='様式３（療養者名簿）（⑤の場合）'!$BJ76,IF(WZ$19&lt;='様式３（療養者名簿）（⑤の場合）'!$BK76,1,0),0),0)</f>
        <v>0</v>
      </c>
      <c r="XA71" s="372">
        <f>IF(XA$19-'様式３（療養者名簿）（⑤の場合）'!$BJ76+1&lt;=15,IF(XA$19&gt;='様式３（療養者名簿）（⑤の場合）'!$BJ76,IF(XA$19&lt;='様式３（療養者名簿）（⑤の場合）'!$BK76,1,0),0),0)</f>
        <v>0</v>
      </c>
      <c r="XB71" s="372">
        <f>IF(XB$19-'様式３（療養者名簿）（⑤の場合）'!$BJ76+1&lt;=15,IF(XB$19&gt;='様式３（療養者名簿）（⑤の場合）'!$BJ76,IF(XB$19&lt;='様式３（療養者名簿）（⑤の場合）'!$BK76,1,0),0),0)</f>
        <v>0</v>
      </c>
      <c r="XC71" s="372">
        <f>IF(XC$19-'様式３（療養者名簿）（⑤の場合）'!$BJ76+1&lt;=15,IF(XC$19&gt;='様式３（療養者名簿）（⑤の場合）'!$BJ76,IF(XC$19&lt;='様式３（療養者名簿）（⑤の場合）'!$BK76,1,0),0),0)</f>
        <v>0</v>
      </c>
      <c r="XD71" s="372">
        <f>IF(XD$19-'様式３（療養者名簿）（⑤の場合）'!$BJ76+1&lt;=15,IF(XD$19&gt;='様式３（療養者名簿）（⑤の場合）'!$BJ76,IF(XD$19&lt;='様式３（療養者名簿）（⑤の場合）'!$BK76,1,0),0),0)</f>
        <v>0</v>
      </c>
      <c r="XE71" s="372">
        <f>IF(XE$19-'様式３（療養者名簿）（⑤の場合）'!$BJ76+1&lt;=15,IF(XE$19&gt;='様式３（療養者名簿）（⑤の場合）'!$BJ76,IF(XE$19&lt;='様式３（療養者名簿）（⑤の場合）'!$BK76,1,0),0),0)</f>
        <v>0</v>
      </c>
      <c r="XF71" s="372">
        <f>IF(XF$19-'様式３（療養者名簿）（⑤の場合）'!$BJ76+1&lt;=15,IF(XF$19&gt;='様式３（療養者名簿）（⑤の場合）'!$BJ76,IF(XF$19&lt;='様式３（療養者名簿）（⑤の場合）'!$BK76,1,0),0),0)</f>
        <v>0</v>
      </c>
      <c r="XG71" s="372">
        <f>IF(XG$19-'様式３（療養者名簿）（⑤の場合）'!$BJ76+1&lt;=15,IF(XG$19&gt;='様式３（療養者名簿）（⑤の場合）'!$BJ76,IF(XG$19&lt;='様式３（療養者名簿）（⑤の場合）'!$BK76,1,0),0),0)</f>
        <v>0</v>
      </c>
      <c r="XH71" s="372">
        <f>IF(XH$19-'様式３（療養者名簿）（⑤の場合）'!$BJ76+1&lt;=15,IF(XH$19&gt;='様式３（療養者名簿）（⑤の場合）'!$BJ76,IF(XH$19&lt;='様式３（療養者名簿）（⑤の場合）'!$BK76,1,0),0),0)</f>
        <v>0</v>
      </c>
      <c r="XI71" s="372">
        <f>IF(XI$19-'様式３（療養者名簿）（⑤の場合）'!$BJ76+1&lt;=15,IF(XI$19&gt;='様式３（療養者名簿）（⑤の場合）'!$BJ76,IF(XI$19&lt;='様式３（療養者名簿）（⑤の場合）'!$BK76,1,0),0),0)</f>
        <v>0</v>
      </c>
      <c r="XJ71" s="372">
        <f>IF(XJ$19-'様式３（療養者名簿）（⑤の場合）'!$BJ76+1&lt;=15,IF(XJ$19&gt;='様式３（療養者名簿）（⑤の場合）'!$BJ76,IF(XJ$19&lt;='様式３（療養者名簿）（⑤の場合）'!$BK76,1,0),0),0)</f>
        <v>0</v>
      </c>
      <c r="XK71" s="372">
        <f>IF(XK$19-'様式３（療養者名簿）（⑤の場合）'!$BJ76+1&lt;=15,IF(XK$19&gt;='様式３（療養者名簿）（⑤の場合）'!$BJ76,IF(XK$19&lt;='様式３（療養者名簿）（⑤の場合）'!$BK76,1,0),0),0)</f>
        <v>0</v>
      </c>
      <c r="XL71" s="372">
        <f>IF(XL$19-'様式３（療養者名簿）（⑤の場合）'!$BJ76+1&lt;=15,IF(XL$19&gt;='様式３（療養者名簿）（⑤の場合）'!$BJ76,IF(XL$19&lt;='様式３（療養者名簿）（⑤の場合）'!$BK76,1,0),0),0)</f>
        <v>0</v>
      </c>
      <c r="XM71" s="372">
        <f>IF(XM$19-'様式３（療養者名簿）（⑤の場合）'!$BJ76+1&lt;=15,IF(XM$19&gt;='様式３（療養者名簿）（⑤の場合）'!$BJ76,IF(XM$19&lt;='様式３（療養者名簿）（⑤の場合）'!$BK76,1,0),0),0)</f>
        <v>0</v>
      </c>
      <c r="XN71" s="372">
        <f>IF(XN$19-'様式３（療養者名簿）（⑤の場合）'!$BJ76+1&lt;=15,IF(XN$19&gt;='様式３（療養者名簿）（⑤の場合）'!$BJ76,IF(XN$19&lt;='様式３（療養者名簿）（⑤の場合）'!$BK76,1,0),0),0)</f>
        <v>0</v>
      </c>
      <c r="XO71" s="372">
        <f>IF(XO$19-'様式３（療養者名簿）（⑤の場合）'!$BJ76+1&lt;=15,IF(XO$19&gt;='様式３（療養者名簿）（⑤の場合）'!$BJ76,IF(XO$19&lt;='様式３（療養者名簿）（⑤の場合）'!$BK76,1,0),0),0)</f>
        <v>0</v>
      </c>
      <c r="XP71" s="372">
        <f>IF(XP$19-'様式３（療養者名簿）（⑤の場合）'!$BJ76+1&lt;=15,IF(XP$19&gt;='様式３（療養者名簿）（⑤の場合）'!$BJ76,IF(XP$19&lt;='様式３（療養者名簿）（⑤の場合）'!$BK76,1,0),0),0)</f>
        <v>0</v>
      </c>
      <c r="XQ71" s="372">
        <f>IF(XQ$19-'様式３（療養者名簿）（⑤の場合）'!$BJ76+1&lt;=15,IF(XQ$19&gt;='様式３（療養者名簿）（⑤の場合）'!$BJ76,IF(XQ$19&lt;='様式３（療養者名簿）（⑤の場合）'!$BK76,1,0),0),0)</f>
        <v>0</v>
      </c>
      <c r="XR71" s="372">
        <f>IF(XR$19-'様式３（療養者名簿）（⑤の場合）'!$BJ76+1&lt;=15,IF(XR$19&gt;='様式３（療養者名簿）（⑤の場合）'!$BJ76,IF(XR$19&lt;='様式３（療養者名簿）（⑤の場合）'!$BK76,1,0),0),0)</f>
        <v>0</v>
      </c>
      <c r="XS71" s="372">
        <f>IF(XS$19-'様式３（療養者名簿）（⑤の場合）'!$BJ76+1&lt;=15,IF(XS$19&gt;='様式３（療養者名簿）（⑤の場合）'!$BJ76,IF(XS$19&lt;='様式３（療養者名簿）（⑤の場合）'!$BK76,1,0),0),0)</f>
        <v>0</v>
      </c>
      <c r="XT71" s="372">
        <f>IF(XT$19-'様式３（療養者名簿）（⑤の場合）'!$BJ76+1&lt;=15,IF(XT$19&gt;='様式３（療養者名簿）（⑤の場合）'!$BJ76,IF(XT$19&lt;='様式３（療養者名簿）（⑤の場合）'!$BK76,1,0),0),0)</f>
        <v>0</v>
      </c>
      <c r="XU71" s="372">
        <f>IF(XU$19-'様式３（療養者名簿）（⑤の場合）'!$BJ76+1&lt;=15,IF(XU$19&gt;='様式３（療養者名簿）（⑤の場合）'!$BJ76,IF(XU$19&lt;='様式３（療養者名簿）（⑤の場合）'!$BK76,1,0),0),0)</f>
        <v>0</v>
      </c>
      <c r="XV71" s="372">
        <f>IF(XV$19-'様式３（療養者名簿）（⑤の場合）'!$BJ76+1&lt;=15,IF(XV$19&gt;='様式３（療養者名簿）（⑤の場合）'!$BJ76,IF(XV$19&lt;='様式３（療養者名簿）（⑤の場合）'!$BK76,1,0),0),0)</f>
        <v>0</v>
      </c>
      <c r="XW71" s="372">
        <f>IF(XW$19-'様式３（療養者名簿）（⑤の場合）'!$BJ76+1&lt;=15,IF(XW$19&gt;='様式３（療養者名簿）（⑤の場合）'!$BJ76,IF(XW$19&lt;='様式３（療養者名簿）（⑤の場合）'!$BK76,1,0),0),0)</f>
        <v>0</v>
      </c>
      <c r="XX71" s="372">
        <f>IF(XX$19-'様式３（療養者名簿）（⑤の場合）'!$BJ76+1&lt;=15,IF(XX$19&gt;='様式３（療養者名簿）（⑤の場合）'!$BJ76,IF(XX$19&lt;='様式３（療養者名簿）（⑤の場合）'!$BK76,1,0),0),0)</f>
        <v>0</v>
      </c>
      <c r="XY71" s="372">
        <f>IF(XY$19-'様式３（療養者名簿）（⑤の場合）'!$BJ76+1&lt;=15,IF(XY$19&gt;='様式３（療養者名簿）（⑤の場合）'!$BJ76,IF(XY$19&lt;='様式３（療養者名簿）（⑤の場合）'!$BK76,1,0),0),0)</f>
        <v>0</v>
      </c>
      <c r="XZ71" s="372">
        <f>IF(XZ$19-'様式３（療養者名簿）（⑤の場合）'!$BJ76+1&lt;=15,IF(XZ$19&gt;='様式３（療養者名簿）（⑤の場合）'!$BJ76,IF(XZ$19&lt;='様式３（療養者名簿）（⑤の場合）'!$BK76,1,0),0),0)</f>
        <v>0</v>
      </c>
      <c r="YA71" s="372">
        <f>IF(YA$19-'様式３（療養者名簿）（⑤の場合）'!$BJ76+1&lt;=15,IF(YA$19&gt;='様式３（療養者名簿）（⑤の場合）'!$BJ76,IF(YA$19&lt;='様式３（療養者名簿）（⑤の場合）'!$BK76,1,0),0),0)</f>
        <v>0</v>
      </c>
      <c r="YB71" s="372">
        <f>IF(YB$19-'様式３（療養者名簿）（⑤の場合）'!$BJ76+1&lt;=15,IF(YB$19&gt;='様式３（療養者名簿）（⑤の場合）'!$BJ76,IF(YB$19&lt;='様式３（療養者名簿）（⑤の場合）'!$BK76,1,0),0),0)</f>
        <v>0</v>
      </c>
      <c r="YC71" s="372">
        <f>IF(YC$19-'様式３（療養者名簿）（⑤の場合）'!$BJ76+1&lt;=15,IF(YC$19&gt;='様式３（療養者名簿）（⑤の場合）'!$BJ76,IF(YC$19&lt;='様式３（療養者名簿）（⑤の場合）'!$BK76,1,0),0),0)</f>
        <v>0</v>
      </c>
      <c r="YD71" s="372">
        <f>IF(YD$19-'様式３（療養者名簿）（⑤の場合）'!$BJ76+1&lt;=15,IF(YD$19&gt;='様式３（療養者名簿）（⑤の場合）'!$BJ76,IF(YD$19&lt;='様式３（療養者名簿）（⑤の場合）'!$BK76,1,0),0),0)</f>
        <v>0</v>
      </c>
      <c r="YE71" s="372">
        <f>IF(YE$19-'様式３（療養者名簿）（⑤の場合）'!$BJ76+1&lt;=15,IF(YE$19&gt;='様式３（療養者名簿）（⑤の場合）'!$BJ76,IF(YE$19&lt;='様式３（療養者名簿）（⑤の場合）'!$BK76,1,0),0),0)</f>
        <v>0</v>
      </c>
      <c r="YF71" s="372">
        <f>IF(YF$19-'様式３（療養者名簿）（⑤の場合）'!$BJ76+1&lt;=15,IF(YF$19&gt;='様式３（療養者名簿）（⑤の場合）'!$BJ76,IF(YF$19&lt;='様式３（療養者名簿）（⑤の場合）'!$BK76,1,0),0),0)</f>
        <v>0</v>
      </c>
      <c r="YG71" s="372">
        <f>IF(YG$19-'様式３（療養者名簿）（⑤の場合）'!$BJ76+1&lt;=15,IF(YG$19&gt;='様式３（療養者名簿）（⑤の場合）'!$BJ76,IF(YG$19&lt;='様式３（療養者名簿）（⑤の場合）'!$BK76,1,0),0),0)</f>
        <v>0</v>
      </c>
      <c r="YH71" s="372">
        <f>IF(YH$19-'様式３（療養者名簿）（⑤の場合）'!$BJ76+1&lt;=15,IF(YH$19&gt;='様式３（療養者名簿）（⑤の場合）'!$BJ76,IF(YH$19&lt;='様式３（療養者名簿）（⑤の場合）'!$BK76,1,0),0),0)</f>
        <v>0</v>
      </c>
      <c r="YI71" s="372">
        <f>IF(YI$19-'様式３（療養者名簿）（⑤の場合）'!$BJ76+1&lt;=15,IF(YI$19&gt;='様式３（療養者名簿）（⑤の場合）'!$BJ76,IF(YI$19&lt;='様式３（療養者名簿）（⑤の場合）'!$BK76,1,0),0),0)</f>
        <v>0</v>
      </c>
      <c r="YJ71" s="372">
        <f>IF(YJ$19-'様式３（療養者名簿）（⑤の場合）'!$BJ76+1&lt;=15,IF(YJ$19&gt;='様式３（療養者名簿）（⑤の場合）'!$BJ76,IF(YJ$19&lt;='様式３（療養者名簿）（⑤の場合）'!$BK76,1,0),0),0)</f>
        <v>0</v>
      </c>
      <c r="YK71" s="372">
        <f>IF(YK$19-'様式３（療養者名簿）（⑤の場合）'!$BJ76+1&lt;=15,IF(YK$19&gt;='様式３（療養者名簿）（⑤の場合）'!$BJ76,IF(YK$19&lt;='様式３（療養者名簿）（⑤の場合）'!$BK76,1,0),0),0)</f>
        <v>0</v>
      </c>
      <c r="YL71" s="372">
        <f>IF(YL$19-'様式３（療養者名簿）（⑤の場合）'!$BJ76+1&lt;=15,IF(YL$19&gt;='様式３（療養者名簿）（⑤の場合）'!$BJ76,IF(YL$19&lt;='様式３（療養者名簿）（⑤の場合）'!$BK76,1,0),0),0)</f>
        <v>0</v>
      </c>
      <c r="YM71" s="372">
        <f>IF(YM$19-'様式３（療養者名簿）（⑤の場合）'!$BJ76+1&lt;=15,IF(YM$19&gt;='様式３（療養者名簿）（⑤の場合）'!$BJ76,IF(YM$19&lt;='様式３（療養者名簿）（⑤の場合）'!$BK76,1,0),0),0)</f>
        <v>0</v>
      </c>
      <c r="YN71" s="372">
        <f>IF(YN$19-'様式３（療養者名簿）（⑤の場合）'!$BJ76+1&lt;=15,IF(YN$19&gt;='様式３（療養者名簿）（⑤の場合）'!$BJ76,IF(YN$19&lt;='様式３（療養者名簿）（⑤の場合）'!$BK76,1,0),0),0)</f>
        <v>0</v>
      </c>
      <c r="YO71" s="372">
        <f>IF(YO$19-'様式３（療養者名簿）（⑤の場合）'!$BJ76+1&lt;=15,IF(YO$19&gt;='様式３（療養者名簿）（⑤の場合）'!$BJ76,IF(YO$19&lt;='様式３（療養者名簿）（⑤の場合）'!$BK76,1,0),0),0)</f>
        <v>0</v>
      </c>
      <c r="YP71" s="372">
        <f>IF(YP$19-'様式３（療養者名簿）（⑤の場合）'!$BJ76+1&lt;=15,IF(YP$19&gt;='様式３（療養者名簿）（⑤の場合）'!$BJ76,IF(YP$19&lt;='様式３（療養者名簿）（⑤の場合）'!$BK76,1,0),0),0)</f>
        <v>0</v>
      </c>
      <c r="YQ71" s="372">
        <f>IF(YQ$19-'様式３（療養者名簿）（⑤の場合）'!$BJ76+1&lt;=15,IF(YQ$19&gt;='様式３（療養者名簿）（⑤の場合）'!$BJ76,IF(YQ$19&lt;='様式３（療養者名簿）（⑤の場合）'!$BK76,1,0),0),0)</f>
        <v>0</v>
      </c>
      <c r="YR71" s="372">
        <f>IF(YR$19-'様式３（療養者名簿）（⑤の場合）'!$BJ76+1&lt;=15,IF(YR$19&gt;='様式３（療養者名簿）（⑤の場合）'!$BJ76,IF(YR$19&lt;='様式３（療養者名簿）（⑤の場合）'!$BK76,1,0),0),0)</f>
        <v>0</v>
      </c>
      <c r="YS71" s="372">
        <f>IF(YS$19-'様式３（療養者名簿）（⑤の場合）'!$BJ76+1&lt;=15,IF(YS$19&gt;='様式３（療養者名簿）（⑤の場合）'!$BJ76,IF(YS$19&lt;='様式３（療養者名簿）（⑤の場合）'!$BK76,1,0),0),0)</f>
        <v>0</v>
      </c>
      <c r="YT71" s="372">
        <f>IF(YT$19-'様式３（療養者名簿）（⑤の場合）'!$BJ76+1&lt;=15,IF(YT$19&gt;='様式３（療養者名簿）（⑤の場合）'!$BJ76,IF(YT$19&lt;='様式３（療養者名簿）（⑤の場合）'!$BK76,1,0),0),0)</f>
        <v>0</v>
      </c>
      <c r="YU71" s="372">
        <f>IF(YU$19-'様式３（療養者名簿）（⑤の場合）'!$BJ76+1&lt;=15,IF(YU$19&gt;='様式３（療養者名簿）（⑤の場合）'!$BJ76,IF(YU$19&lt;='様式３（療養者名簿）（⑤の場合）'!$BK76,1,0),0),0)</f>
        <v>0</v>
      </c>
      <c r="YV71" s="372">
        <f>IF(YV$19-'様式３（療養者名簿）（⑤の場合）'!$BJ76+1&lt;=15,IF(YV$19&gt;='様式３（療養者名簿）（⑤の場合）'!$BJ76,IF(YV$19&lt;='様式３（療養者名簿）（⑤の場合）'!$BK76,1,0),0),0)</f>
        <v>0</v>
      </c>
      <c r="YW71" s="372">
        <f>IF(YW$19-'様式３（療養者名簿）（⑤の場合）'!$BJ76+1&lt;=15,IF(YW$19&gt;='様式３（療養者名簿）（⑤の場合）'!$BJ76,IF(YW$19&lt;='様式３（療養者名簿）（⑤の場合）'!$BK76,1,0),0),0)</f>
        <v>0</v>
      </c>
      <c r="YX71" s="372">
        <f>IF(YX$19-'様式３（療養者名簿）（⑤の場合）'!$BJ76+1&lt;=15,IF(YX$19&gt;='様式３（療養者名簿）（⑤の場合）'!$BJ76,IF(YX$19&lt;='様式３（療養者名簿）（⑤の場合）'!$BK76,1,0),0),0)</f>
        <v>0</v>
      </c>
      <c r="YY71" s="372">
        <f>IF(YY$19-'様式３（療養者名簿）（⑤の場合）'!$BJ76+1&lt;=15,IF(YY$19&gt;='様式３（療養者名簿）（⑤の場合）'!$BJ76,IF(YY$19&lt;='様式３（療養者名簿）（⑤の場合）'!$BK76,1,0),0),0)</f>
        <v>0</v>
      </c>
      <c r="YZ71" s="372">
        <f>IF(YZ$19-'様式３（療養者名簿）（⑤の場合）'!$BJ76+1&lt;=15,IF(YZ$19&gt;='様式３（療養者名簿）（⑤の場合）'!$BJ76,IF(YZ$19&lt;='様式３（療養者名簿）（⑤の場合）'!$BK76,1,0),0),0)</f>
        <v>0</v>
      </c>
      <c r="ZA71" s="372">
        <f>IF(ZA$19-'様式３（療養者名簿）（⑤の場合）'!$BJ76+1&lt;=15,IF(ZA$19&gt;='様式３（療養者名簿）（⑤の場合）'!$BJ76,IF(ZA$19&lt;='様式３（療養者名簿）（⑤の場合）'!$BK76,1,0),0),0)</f>
        <v>0</v>
      </c>
      <c r="ZB71" s="372">
        <f>IF(ZB$19-'様式３（療養者名簿）（⑤の場合）'!$BJ76+1&lt;=15,IF(ZB$19&gt;='様式３（療養者名簿）（⑤の場合）'!$BJ76,IF(ZB$19&lt;='様式３（療養者名簿）（⑤の場合）'!$BK76,1,0),0),0)</f>
        <v>0</v>
      </c>
      <c r="ZC71" s="372">
        <f>IF(ZC$19-'様式３（療養者名簿）（⑤の場合）'!$BJ76+1&lt;=15,IF(ZC$19&gt;='様式３（療養者名簿）（⑤の場合）'!$BJ76,IF(ZC$19&lt;='様式３（療養者名簿）（⑤の場合）'!$BK76,1,0),0),0)</f>
        <v>0</v>
      </c>
      <c r="ZD71" s="372">
        <f>IF(ZD$19-'様式３（療養者名簿）（⑤の場合）'!$BJ76+1&lt;=15,IF(ZD$19&gt;='様式３（療養者名簿）（⑤の場合）'!$BJ76,IF(ZD$19&lt;='様式３（療養者名簿）（⑤の場合）'!$BK76,1,0),0),0)</f>
        <v>0</v>
      </c>
      <c r="ZE71" s="372">
        <f>IF(ZE$19-'様式３（療養者名簿）（⑤の場合）'!$BJ76+1&lt;=15,IF(ZE$19&gt;='様式３（療養者名簿）（⑤の場合）'!$BJ76,IF(ZE$19&lt;='様式３（療養者名簿）（⑤の場合）'!$BK76,1,0),0),0)</f>
        <v>0</v>
      </c>
      <c r="ZF71" s="372">
        <f>IF(ZF$19-'様式３（療養者名簿）（⑤の場合）'!$BJ76+1&lt;=15,IF(ZF$19&gt;='様式３（療養者名簿）（⑤の場合）'!$BJ76,IF(ZF$19&lt;='様式３（療養者名簿）（⑤の場合）'!$BK76,1,0),0),0)</f>
        <v>0</v>
      </c>
      <c r="ZG71" s="372">
        <f>IF(ZG$19-'様式３（療養者名簿）（⑤の場合）'!$BJ76+1&lt;=15,IF(ZG$19&gt;='様式３（療養者名簿）（⑤の場合）'!$BJ76,IF(ZG$19&lt;='様式３（療養者名簿）（⑤の場合）'!$BK76,1,0),0),0)</f>
        <v>0</v>
      </c>
      <c r="ZH71" s="372">
        <f>IF(ZH$19-'様式３（療養者名簿）（⑤の場合）'!$BJ76+1&lt;=15,IF(ZH$19&gt;='様式３（療養者名簿）（⑤の場合）'!$BJ76,IF(ZH$19&lt;='様式３（療養者名簿）（⑤の場合）'!$BK76,1,0),0),0)</f>
        <v>0</v>
      </c>
      <c r="ZI71" s="372">
        <f>IF(ZI$19-'様式３（療養者名簿）（⑤の場合）'!$BJ76+1&lt;=15,IF(ZI$19&gt;='様式３（療養者名簿）（⑤の場合）'!$BJ76,IF(ZI$19&lt;='様式３（療養者名簿）（⑤の場合）'!$BK76,1,0),0),0)</f>
        <v>0</v>
      </c>
      <c r="ZJ71" s="372">
        <f>IF(ZJ$19-'様式３（療養者名簿）（⑤の場合）'!$BJ76+1&lt;=15,IF(ZJ$19&gt;='様式３（療養者名簿）（⑤の場合）'!$BJ76,IF(ZJ$19&lt;='様式３（療養者名簿）（⑤の場合）'!$BK76,1,0),0),0)</f>
        <v>0</v>
      </c>
      <c r="ZK71" s="372">
        <f>IF(ZK$19-'様式３（療養者名簿）（⑤の場合）'!$BJ76+1&lt;=15,IF(ZK$19&gt;='様式３（療養者名簿）（⑤の場合）'!$BJ76,IF(ZK$19&lt;='様式３（療養者名簿）（⑤の場合）'!$BK76,1,0),0),0)</f>
        <v>0</v>
      </c>
      <c r="ZL71" s="372">
        <f>IF(ZL$19-'様式３（療養者名簿）（⑤の場合）'!$BJ76+1&lt;=15,IF(ZL$19&gt;='様式３（療養者名簿）（⑤の場合）'!$BJ76,IF(ZL$19&lt;='様式３（療養者名簿）（⑤の場合）'!$BK76,1,0),0),0)</f>
        <v>0</v>
      </c>
      <c r="ZM71" s="372">
        <f>IF(ZM$19-'様式３（療養者名簿）（⑤の場合）'!$BJ76+1&lt;=15,IF(ZM$19&gt;='様式３（療養者名簿）（⑤の場合）'!$BJ76,IF(ZM$19&lt;='様式３（療養者名簿）（⑤の場合）'!$BK76,1,0),0),0)</f>
        <v>0</v>
      </c>
      <c r="ZN71" s="372">
        <f>IF(ZN$19-'様式３（療養者名簿）（⑤の場合）'!$BJ76+1&lt;=15,IF(ZN$19&gt;='様式３（療養者名簿）（⑤の場合）'!$BJ76,IF(ZN$19&lt;='様式３（療養者名簿）（⑤の場合）'!$BK76,1,0),0),0)</f>
        <v>0</v>
      </c>
      <c r="ZO71" s="372">
        <f>IF(ZO$19-'様式３（療養者名簿）（⑤の場合）'!$BJ76+1&lt;=15,IF(ZO$19&gt;='様式３（療養者名簿）（⑤の場合）'!$BJ76,IF(ZO$19&lt;='様式３（療養者名簿）（⑤の場合）'!$BK76,1,0),0),0)</f>
        <v>0</v>
      </c>
      <c r="ZP71" s="372">
        <f>IF(ZP$19-'様式３（療養者名簿）（⑤の場合）'!$BJ76+1&lt;=15,IF(ZP$19&gt;='様式３（療養者名簿）（⑤の場合）'!$BJ76,IF(ZP$19&lt;='様式３（療養者名簿）（⑤の場合）'!$BK76,1,0),0),0)</f>
        <v>0</v>
      </c>
      <c r="ZQ71" s="372">
        <f>IF(ZQ$19-'様式３（療養者名簿）（⑤の場合）'!$BJ76+1&lt;=15,IF(ZQ$19&gt;='様式３（療養者名簿）（⑤の場合）'!$BJ76,IF(ZQ$19&lt;='様式３（療養者名簿）（⑤の場合）'!$BK76,1,0),0),0)</f>
        <v>0</v>
      </c>
      <c r="ZR71" s="372">
        <f>IF(ZR$19-'様式３（療養者名簿）（⑤の場合）'!$BJ76+1&lt;=15,IF(ZR$19&gt;='様式３（療養者名簿）（⑤の場合）'!$BJ76,IF(ZR$19&lt;='様式３（療養者名簿）（⑤の場合）'!$BK76,1,0),0),0)</f>
        <v>0</v>
      </c>
      <c r="ZS71" s="372">
        <f>IF(ZS$19-'様式３（療養者名簿）（⑤の場合）'!$BJ76+1&lt;=15,IF(ZS$19&gt;='様式３（療養者名簿）（⑤の場合）'!$BJ76,IF(ZS$19&lt;='様式３（療養者名簿）（⑤の場合）'!$BK76,1,0),0),0)</f>
        <v>0</v>
      </c>
      <c r="ZT71" s="372">
        <f>IF(ZT$19-'様式３（療養者名簿）（⑤の場合）'!$BJ76+1&lt;=15,IF(ZT$19&gt;='様式３（療養者名簿）（⑤の場合）'!$BJ76,IF(ZT$19&lt;='様式３（療養者名簿）（⑤の場合）'!$BK76,1,0),0),0)</f>
        <v>0</v>
      </c>
      <c r="ZU71" s="372">
        <f>IF(ZU$19-'様式３（療養者名簿）（⑤の場合）'!$BJ76+1&lt;=15,IF(ZU$19&gt;='様式３（療養者名簿）（⑤の場合）'!$BJ76,IF(ZU$19&lt;='様式３（療養者名簿）（⑤の場合）'!$BK76,1,0),0),0)</f>
        <v>0</v>
      </c>
      <c r="ZV71" s="372">
        <f>IF(ZV$19-'様式３（療養者名簿）（⑤の場合）'!$BJ76+1&lt;=15,IF(ZV$19&gt;='様式３（療養者名簿）（⑤の場合）'!$BJ76,IF(ZV$19&lt;='様式３（療養者名簿）（⑤の場合）'!$BK76,1,0),0),0)</f>
        <v>0</v>
      </c>
      <c r="ZW71" s="372">
        <f>IF(ZW$19-'様式３（療養者名簿）（⑤の場合）'!$BJ76+1&lt;=15,IF(ZW$19&gt;='様式３（療養者名簿）（⑤の場合）'!$BJ76,IF(ZW$19&lt;='様式３（療養者名簿）（⑤の場合）'!$BK76,1,0),0),0)</f>
        <v>0</v>
      </c>
      <c r="ZX71" s="372">
        <f>IF(ZX$19-'様式３（療養者名簿）（⑤の場合）'!$BJ76+1&lt;=15,IF(ZX$19&gt;='様式３（療養者名簿）（⑤の場合）'!$BJ76,IF(ZX$19&lt;='様式３（療養者名簿）（⑤の場合）'!$BK76,1,0),0),0)</f>
        <v>0</v>
      </c>
      <c r="ZY71" s="372">
        <f>IF(ZY$19-'様式３（療養者名簿）（⑤の場合）'!$BJ76+1&lt;=15,IF(ZY$19&gt;='様式３（療養者名簿）（⑤の場合）'!$BJ76,IF(ZY$19&lt;='様式３（療養者名簿）（⑤の場合）'!$BK76,1,0),0),0)</f>
        <v>0</v>
      </c>
      <c r="ZZ71" s="372">
        <f>IF(ZZ$19-'様式３（療養者名簿）（⑤の場合）'!$BJ76+1&lt;=15,IF(ZZ$19&gt;='様式３（療養者名簿）（⑤の場合）'!$BJ76,IF(ZZ$19&lt;='様式３（療養者名簿）（⑤の場合）'!$BK76,1,0),0),0)</f>
        <v>0</v>
      </c>
      <c r="AAA71" s="372">
        <f>IF(AAA$19-'様式３（療養者名簿）（⑤の場合）'!$BJ76+1&lt;=15,IF(AAA$19&gt;='様式３（療養者名簿）（⑤の場合）'!$BJ76,IF(AAA$19&lt;='様式３（療養者名簿）（⑤の場合）'!$BK76,1,0),0),0)</f>
        <v>0</v>
      </c>
      <c r="AAB71" s="372">
        <f>IF(AAB$19-'様式３（療養者名簿）（⑤の場合）'!$BJ76+1&lt;=15,IF(AAB$19&gt;='様式３（療養者名簿）（⑤の場合）'!$BJ76,IF(AAB$19&lt;='様式３（療養者名簿）（⑤の場合）'!$BK76,1,0),0),0)</f>
        <v>0</v>
      </c>
      <c r="AAC71" s="372">
        <f>IF(AAC$19-'様式３（療養者名簿）（⑤の場合）'!$BJ76+1&lt;=15,IF(AAC$19&gt;='様式３（療養者名簿）（⑤の場合）'!$BJ76,IF(AAC$19&lt;='様式３（療養者名簿）（⑤の場合）'!$BK76,1,0),0),0)</f>
        <v>0</v>
      </c>
      <c r="AAD71" s="372">
        <f>IF(AAD$19-'様式３（療養者名簿）（⑤の場合）'!$BJ76+1&lt;=15,IF(AAD$19&gt;='様式３（療養者名簿）（⑤の場合）'!$BJ76,IF(AAD$19&lt;='様式３（療養者名簿）（⑤の場合）'!$BK76,1,0),0),0)</f>
        <v>0</v>
      </c>
      <c r="AAE71" s="372">
        <f>IF(AAE$19-'様式３（療養者名簿）（⑤の場合）'!$BJ76+1&lt;=15,IF(AAE$19&gt;='様式３（療養者名簿）（⑤の場合）'!$BJ76,IF(AAE$19&lt;='様式３（療養者名簿）（⑤の場合）'!$BK76,1,0),0),0)</f>
        <v>0</v>
      </c>
      <c r="AAF71" s="372">
        <f>IF(AAF$19-'様式３（療養者名簿）（⑤の場合）'!$BJ76+1&lt;=15,IF(AAF$19&gt;='様式３（療養者名簿）（⑤の場合）'!$BJ76,IF(AAF$19&lt;='様式３（療養者名簿）（⑤の場合）'!$BK76,1,0),0),0)</f>
        <v>0</v>
      </c>
      <c r="AAG71" s="372">
        <f>IF(AAG$19-'様式３（療養者名簿）（⑤の場合）'!$BJ76+1&lt;=15,IF(AAG$19&gt;='様式３（療養者名簿）（⑤の場合）'!$BJ76,IF(AAG$19&lt;='様式３（療養者名簿）（⑤の場合）'!$BK76,1,0),0),0)</f>
        <v>0</v>
      </c>
      <c r="AAH71" s="372">
        <f>IF(AAH$19-'様式３（療養者名簿）（⑤の場合）'!$BJ76+1&lt;=15,IF(AAH$19&gt;='様式３（療養者名簿）（⑤の場合）'!$BJ76,IF(AAH$19&lt;='様式３（療養者名簿）（⑤の場合）'!$BK76,1,0),0),0)</f>
        <v>0</v>
      </c>
      <c r="AAI71" s="372">
        <f>IF(AAI$19-'様式３（療養者名簿）（⑤の場合）'!$BJ76+1&lt;=15,IF(AAI$19&gt;='様式３（療養者名簿）（⑤の場合）'!$BJ76,IF(AAI$19&lt;='様式３（療養者名簿）（⑤の場合）'!$BK76,1,0),0),0)</f>
        <v>0</v>
      </c>
      <c r="AAJ71" s="372">
        <f>IF(AAJ$19-'様式３（療養者名簿）（⑤の場合）'!$BJ76+1&lt;=15,IF(AAJ$19&gt;='様式３（療養者名簿）（⑤の場合）'!$BJ76,IF(AAJ$19&lt;='様式３（療養者名簿）（⑤の場合）'!$BK76,1,0),0),0)</f>
        <v>0</v>
      </c>
      <c r="AAK71" s="372">
        <f>IF(AAK$19-'様式３（療養者名簿）（⑤の場合）'!$BJ76+1&lt;=15,IF(AAK$19&gt;='様式３（療養者名簿）（⑤の場合）'!$BJ76,IF(AAK$19&lt;='様式３（療養者名簿）（⑤の場合）'!$BK76,1,0),0),0)</f>
        <v>0</v>
      </c>
      <c r="AAL71" s="372">
        <f>IF(AAL$19-'様式３（療養者名簿）（⑤の場合）'!$BJ76+1&lt;=15,IF(AAL$19&gt;='様式３（療養者名簿）（⑤の場合）'!$BJ76,IF(AAL$19&lt;='様式３（療養者名簿）（⑤の場合）'!$BK76,1,0),0),0)</f>
        <v>0</v>
      </c>
      <c r="AAM71" s="372">
        <f>IF(AAM$19-'様式３（療養者名簿）（⑤の場合）'!$BJ76+1&lt;=15,IF(AAM$19&gt;='様式３（療養者名簿）（⑤の場合）'!$BJ76,IF(AAM$19&lt;='様式３（療養者名簿）（⑤の場合）'!$BK76,1,0),0),0)</f>
        <v>0</v>
      </c>
      <c r="AAN71" s="372">
        <f>IF(AAN$19-'様式３（療養者名簿）（⑤の場合）'!$BJ76+1&lt;=15,IF(AAN$19&gt;='様式３（療養者名簿）（⑤の場合）'!$BJ76,IF(AAN$19&lt;='様式３（療養者名簿）（⑤の場合）'!$BK76,1,0),0),0)</f>
        <v>0</v>
      </c>
      <c r="AAO71" s="372">
        <f>IF(AAO$19-'様式３（療養者名簿）（⑤の場合）'!$BJ76+1&lt;=15,IF(AAO$19&gt;='様式３（療養者名簿）（⑤の場合）'!$BJ76,IF(AAO$19&lt;='様式３（療養者名簿）（⑤の場合）'!$BK76,1,0),0),0)</f>
        <v>0</v>
      </c>
      <c r="AAP71" s="372">
        <f>IF(AAP$19-'様式３（療養者名簿）（⑤の場合）'!$BJ76+1&lt;=15,IF(AAP$19&gt;='様式３（療養者名簿）（⑤の場合）'!$BJ76,IF(AAP$19&lt;='様式３（療養者名簿）（⑤の場合）'!$BK76,1,0),0),0)</f>
        <v>0</v>
      </c>
      <c r="AAQ71" s="372">
        <f>IF(AAQ$19-'様式３（療養者名簿）（⑤の場合）'!$BJ76+1&lt;=15,IF(AAQ$19&gt;='様式３（療養者名簿）（⑤の場合）'!$BJ76,IF(AAQ$19&lt;='様式３（療養者名簿）（⑤の場合）'!$BK76,1,0),0),0)</f>
        <v>0</v>
      </c>
      <c r="AAR71" s="372">
        <f>IF(AAR$19-'様式３（療養者名簿）（⑤の場合）'!$BJ76+1&lt;=15,IF(AAR$19&gt;='様式３（療養者名簿）（⑤の場合）'!$BJ76,IF(AAR$19&lt;='様式３（療養者名簿）（⑤の場合）'!$BK76,1,0),0),0)</f>
        <v>0</v>
      </c>
      <c r="AAS71" s="372">
        <f>IF(AAS$19-'様式３（療養者名簿）（⑤の場合）'!$BJ76+1&lt;=15,IF(AAS$19&gt;='様式３（療養者名簿）（⑤の場合）'!$BJ76,IF(AAS$19&lt;='様式３（療養者名簿）（⑤の場合）'!$BK76,1,0),0),0)</f>
        <v>0</v>
      </c>
      <c r="AAT71" s="372">
        <f>IF(AAT$19-'様式３（療養者名簿）（⑤の場合）'!$BJ76+1&lt;=15,IF(AAT$19&gt;='様式３（療養者名簿）（⑤の場合）'!$BJ76,IF(AAT$19&lt;='様式３（療養者名簿）（⑤の場合）'!$BK76,1,0),0),0)</f>
        <v>0</v>
      </c>
      <c r="AAU71" s="372">
        <f>IF(AAU$19-'様式３（療養者名簿）（⑤の場合）'!$BJ76+1&lt;=15,IF(AAU$19&gt;='様式３（療養者名簿）（⑤の場合）'!$BJ76,IF(AAU$19&lt;='様式３（療養者名簿）（⑤の場合）'!$BK76,1,0),0),0)</f>
        <v>0</v>
      </c>
      <c r="AAV71" s="372">
        <f>IF(AAV$19-'様式３（療養者名簿）（⑤の場合）'!$BJ76+1&lt;=15,IF(AAV$19&gt;='様式３（療養者名簿）（⑤の場合）'!$BJ76,IF(AAV$19&lt;='様式３（療養者名簿）（⑤の場合）'!$BK76,1,0),0),0)</f>
        <v>0</v>
      </c>
      <c r="AAW71" s="372">
        <f>IF(AAW$19-'様式３（療養者名簿）（⑤の場合）'!$BJ76+1&lt;=15,IF(AAW$19&gt;='様式３（療養者名簿）（⑤の場合）'!$BJ76,IF(AAW$19&lt;='様式３（療養者名簿）（⑤の場合）'!$BK76,1,0),0),0)</f>
        <v>0</v>
      </c>
      <c r="AAX71" s="372">
        <f>IF(AAX$19-'様式３（療養者名簿）（⑤の場合）'!$BJ76+1&lt;=15,IF(AAX$19&gt;='様式３（療養者名簿）（⑤の場合）'!$BJ76,IF(AAX$19&lt;='様式３（療養者名簿）（⑤の場合）'!$BK76,1,0),0),0)</f>
        <v>0</v>
      </c>
      <c r="AAY71" s="372">
        <f>IF(AAY$19-'様式３（療養者名簿）（⑤の場合）'!$BJ76+1&lt;=15,IF(AAY$19&gt;='様式３（療養者名簿）（⑤の場合）'!$BJ76,IF(AAY$19&lt;='様式３（療養者名簿）（⑤の場合）'!$BK76,1,0),0),0)</f>
        <v>0</v>
      </c>
      <c r="AAZ71" s="372">
        <f>IF(AAZ$19-'様式３（療養者名簿）（⑤の場合）'!$BJ76+1&lt;=15,IF(AAZ$19&gt;='様式３（療養者名簿）（⑤の場合）'!$BJ76,IF(AAZ$19&lt;='様式３（療養者名簿）（⑤の場合）'!$BK76,1,0),0),0)</f>
        <v>0</v>
      </c>
      <c r="ABA71" s="372">
        <f>IF(ABA$19-'様式３（療養者名簿）（⑤の場合）'!$BJ76+1&lt;=15,IF(ABA$19&gt;='様式３（療養者名簿）（⑤の場合）'!$BJ76,IF(ABA$19&lt;='様式３（療養者名簿）（⑤の場合）'!$BK76,1,0),0),0)</f>
        <v>0</v>
      </c>
      <c r="ABB71" s="372">
        <f>IF(ABB$19-'様式３（療養者名簿）（⑤の場合）'!$BJ76+1&lt;=15,IF(ABB$19&gt;='様式３（療養者名簿）（⑤の場合）'!$BJ76,IF(ABB$19&lt;='様式３（療養者名簿）（⑤の場合）'!$BK76,1,0),0),0)</f>
        <v>0</v>
      </c>
      <c r="ABC71" s="372">
        <f>IF(ABC$19-'様式３（療養者名簿）（⑤の場合）'!$BJ76+1&lt;=15,IF(ABC$19&gt;='様式３（療養者名簿）（⑤の場合）'!$BJ76,IF(ABC$19&lt;='様式３（療養者名簿）（⑤の場合）'!$BK76,1,0),0),0)</f>
        <v>0</v>
      </c>
      <c r="ABD71" s="372">
        <f>IF(ABD$19-'様式３（療養者名簿）（⑤の場合）'!$BJ76+1&lt;=15,IF(ABD$19&gt;='様式３（療養者名簿）（⑤の場合）'!$BJ76,IF(ABD$19&lt;='様式３（療養者名簿）（⑤の場合）'!$BK76,1,0),0),0)</f>
        <v>0</v>
      </c>
    </row>
    <row r="72" spans="1:732" ht="42" customHeight="1">
      <c r="A72" s="250">
        <f>'様式３（療養者名簿）（⑤の場合）'!C77</f>
        <v>0</v>
      </c>
      <c r="B72" s="365">
        <f>IF(B$19-'様式３（療養者名簿）（⑤の場合）'!$BJ77+1&lt;=15,IF(B$19&gt;='様式３（療養者名簿）（⑤の場合）'!$BJ77,IF(B$19&lt;='様式３（療養者名簿）（⑤の場合）'!$BK77,1,0),0),0)</f>
        <v>0</v>
      </c>
      <c r="C72" s="365">
        <f>IF(C$19-'様式３（療養者名簿）（⑤の場合）'!$BJ77+1&lt;=15,IF(C$19&gt;='様式３（療養者名簿）（⑤の場合）'!$BJ77,IF(C$19&lt;='様式３（療養者名簿）（⑤の場合）'!$BK77,1,0),0),0)</f>
        <v>0</v>
      </c>
      <c r="D72" s="365">
        <f>IF(D$19-'様式３（療養者名簿）（⑤の場合）'!$BJ77+1&lt;=15,IF(D$19&gt;='様式３（療養者名簿）（⑤の場合）'!$BJ77,IF(D$19&lt;='様式３（療養者名簿）（⑤の場合）'!$BK77,1,0),0),0)</f>
        <v>0</v>
      </c>
      <c r="E72" s="365">
        <f>IF(E$19-'様式３（療養者名簿）（⑤の場合）'!$BJ77+1&lt;=15,IF(E$19&gt;='様式３（療養者名簿）（⑤の場合）'!$BJ77,IF(E$19&lt;='様式３（療養者名簿）（⑤の場合）'!$BK77,1,0),0),0)</f>
        <v>0</v>
      </c>
      <c r="F72" s="365">
        <f>IF(F$19-'様式３（療養者名簿）（⑤の場合）'!$BJ77+1&lt;=15,IF(F$19&gt;='様式３（療養者名簿）（⑤の場合）'!$BJ77,IF(F$19&lt;='様式３（療養者名簿）（⑤の場合）'!$BK77,1,0),0),0)</f>
        <v>0</v>
      </c>
      <c r="G72" s="365">
        <f>IF(G$19-'様式３（療養者名簿）（⑤の場合）'!$BJ77+1&lt;=15,IF(G$19&gt;='様式３（療養者名簿）（⑤の場合）'!$BJ77,IF(G$19&lt;='様式３（療養者名簿）（⑤の場合）'!$BK77,1,0),0),0)</f>
        <v>0</v>
      </c>
      <c r="H72" s="365">
        <f>IF(H$19-'様式３（療養者名簿）（⑤の場合）'!$BJ77+1&lt;=15,IF(H$19&gt;='様式３（療養者名簿）（⑤の場合）'!$BJ77,IF(H$19&lt;='様式３（療養者名簿）（⑤の場合）'!$BK77,1,0),0),0)</f>
        <v>0</v>
      </c>
      <c r="I72" s="365">
        <f>IF(I$19-'様式３（療養者名簿）（⑤の場合）'!$BJ77+1&lt;=15,IF(I$19&gt;='様式３（療養者名簿）（⑤の場合）'!$BJ77,IF(I$19&lt;='様式３（療養者名簿）（⑤の場合）'!$BK77,1,0),0),0)</f>
        <v>0</v>
      </c>
      <c r="J72" s="365">
        <f>IF(J$19-'様式３（療養者名簿）（⑤の場合）'!$BJ77+1&lt;=15,IF(J$19&gt;='様式３（療養者名簿）（⑤の場合）'!$BJ77,IF(J$19&lt;='様式３（療養者名簿）（⑤の場合）'!$BK77,1,0),0),0)</f>
        <v>0</v>
      </c>
      <c r="K72" s="365">
        <f>IF(K$19-'様式３（療養者名簿）（⑤の場合）'!$BJ77+1&lt;=15,IF(K$19&gt;='様式３（療養者名簿）（⑤の場合）'!$BJ77,IF(K$19&lt;='様式３（療養者名簿）（⑤の場合）'!$BK77,1,0),0),0)</f>
        <v>0</v>
      </c>
      <c r="L72" s="365">
        <f>IF(L$19-'様式３（療養者名簿）（⑤の場合）'!$BJ77+1&lt;=15,IF(L$19&gt;='様式３（療養者名簿）（⑤の場合）'!$BJ77,IF(L$19&lt;='様式３（療養者名簿）（⑤の場合）'!$BK77,1,0),0),0)</f>
        <v>0</v>
      </c>
      <c r="M72" s="365">
        <f>IF(M$19-'様式３（療養者名簿）（⑤の場合）'!$BJ77+1&lt;=15,IF(M$19&gt;='様式３（療養者名簿）（⑤の場合）'!$BJ77,IF(M$19&lt;='様式３（療養者名簿）（⑤の場合）'!$BK77,1,0),0),0)</f>
        <v>0</v>
      </c>
      <c r="N72" s="365">
        <f>IF(N$19-'様式３（療養者名簿）（⑤の場合）'!$BJ77+1&lt;=15,IF(N$19&gt;='様式３（療養者名簿）（⑤の場合）'!$BJ77,IF(N$19&lt;='様式３（療養者名簿）（⑤の場合）'!$BK77,1,0),0),0)</f>
        <v>0</v>
      </c>
      <c r="O72" s="365">
        <f>IF(O$19-'様式３（療養者名簿）（⑤の場合）'!$BJ77+1&lt;=15,IF(O$19&gt;='様式３（療養者名簿）（⑤の場合）'!$BJ77,IF(O$19&lt;='様式３（療養者名簿）（⑤の場合）'!$BK77,1,0),0),0)</f>
        <v>0</v>
      </c>
      <c r="P72" s="365">
        <f>IF(P$19-'様式３（療養者名簿）（⑤の場合）'!$BJ77+1&lt;=15,IF(P$19&gt;='様式３（療養者名簿）（⑤の場合）'!$BJ77,IF(P$19&lt;='様式３（療養者名簿）（⑤の場合）'!$BK77,1,0),0),0)</f>
        <v>0</v>
      </c>
      <c r="Q72" s="365">
        <f>IF(Q$19-'様式３（療養者名簿）（⑤の場合）'!$BJ77+1&lt;=15,IF(Q$19&gt;='様式３（療養者名簿）（⑤の場合）'!$BJ77,IF(Q$19&lt;='様式３（療養者名簿）（⑤の場合）'!$BK77,1,0),0),0)</f>
        <v>0</v>
      </c>
      <c r="R72" s="365">
        <f>IF(R$19-'様式３（療養者名簿）（⑤の場合）'!$BJ77+1&lt;=15,IF(R$19&gt;='様式３（療養者名簿）（⑤の場合）'!$BJ77,IF(R$19&lt;='様式３（療養者名簿）（⑤の場合）'!$BK77,1,0),0),0)</f>
        <v>0</v>
      </c>
      <c r="S72" s="365">
        <f>IF(S$19-'様式３（療養者名簿）（⑤の場合）'!$BJ77+1&lt;=15,IF(S$19&gt;='様式３（療養者名簿）（⑤の場合）'!$BJ77,IF(S$19&lt;='様式３（療養者名簿）（⑤の場合）'!$BK77,1,0),0),0)</f>
        <v>0</v>
      </c>
      <c r="T72" s="365">
        <f>IF(T$19-'様式３（療養者名簿）（⑤の場合）'!$BJ77+1&lt;=15,IF(T$19&gt;='様式３（療養者名簿）（⑤の場合）'!$BJ77,IF(T$19&lt;='様式３（療養者名簿）（⑤の場合）'!$BK77,1,0),0),0)</f>
        <v>0</v>
      </c>
      <c r="U72" s="365">
        <f>IF(U$19-'様式３（療養者名簿）（⑤の場合）'!$BJ77+1&lt;=15,IF(U$19&gt;='様式３（療養者名簿）（⑤の場合）'!$BJ77,IF(U$19&lt;='様式３（療養者名簿）（⑤の場合）'!$BK77,1,0),0),0)</f>
        <v>0</v>
      </c>
      <c r="V72" s="365">
        <f>IF(V$19-'様式３（療養者名簿）（⑤の場合）'!$BJ77+1&lt;=15,IF(V$19&gt;='様式３（療養者名簿）（⑤の場合）'!$BJ77,IF(V$19&lt;='様式３（療養者名簿）（⑤の場合）'!$BK77,1,0),0),0)</f>
        <v>0</v>
      </c>
      <c r="W72" s="365">
        <f>IF(W$19-'様式３（療養者名簿）（⑤の場合）'!$BJ77+1&lt;=15,IF(W$19&gt;='様式３（療養者名簿）（⑤の場合）'!$BJ77,IF(W$19&lt;='様式３（療養者名簿）（⑤の場合）'!$BK77,1,0),0),0)</f>
        <v>0</v>
      </c>
      <c r="X72" s="365">
        <f>IF(X$19-'様式３（療養者名簿）（⑤の場合）'!$BJ77+1&lt;=15,IF(X$19&gt;='様式３（療養者名簿）（⑤の場合）'!$BJ77,IF(X$19&lt;='様式３（療養者名簿）（⑤の場合）'!$BK77,1,0),0),0)</f>
        <v>0</v>
      </c>
      <c r="Y72" s="365">
        <f>IF(Y$19-'様式３（療養者名簿）（⑤の場合）'!$BJ77+1&lt;=15,IF(Y$19&gt;='様式３（療養者名簿）（⑤の場合）'!$BJ77,IF(Y$19&lt;='様式３（療養者名簿）（⑤の場合）'!$BK77,1,0),0),0)</f>
        <v>0</v>
      </c>
      <c r="Z72" s="365">
        <f>IF(Z$19-'様式３（療養者名簿）（⑤の場合）'!$BJ77+1&lt;=15,IF(Z$19&gt;='様式３（療養者名簿）（⑤の場合）'!$BJ77,IF(Z$19&lt;='様式３（療養者名簿）（⑤の場合）'!$BK77,1,0),0),0)</f>
        <v>0</v>
      </c>
      <c r="AA72" s="365">
        <f>IF(AA$19-'様式３（療養者名簿）（⑤の場合）'!$BJ77+1&lt;=15,IF(AA$19&gt;='様式３（療養者名簿）（⑤の場合）'!$BJ77,IF(AA$19&lt;='様式３（療養者名簿）（⑤の場合）'!$BK77,1,0),0),0)</f>
        <v>0</v>
      </c>
      <c r="AB72" s="365">
        <f>IF(AB$19-'様式３（療養者名簿）（⑤の場合）'!$BJ77+1&lt;=15,IF(AB$19&gt;='様式３（療養者名簿）（⑤の場合）'!$BJ77,IF(AB$19&lt;='様式３（療養者名簿）（⑤の場合）'!$BK77,1,0),0),0)</f>
        <v>0</v>
      </c>
      <c r="AC72" s="365">
        <f>IF(AC$19-'様式３（療養者名簿）（⑤の場合）'!$BJ77+1&lt;=15,IF(AC$19&gt;='様式３（療養者名簿）（⑤の場合）'!$BJ77,IF(AC$19&lt;='様式３（療養者名簿）（⑤の場合）'!$BK77,1,0),0),0)</f>
        <v>0</v>
      </c>
      <c r="AD72" s="365">
        <f>IF(AD$19-'様式３（療養者名簿）（⑤の場合）'!$BJ77+1&lt;=15,IF(AD$19&gt;='様式３（療養者名簿）（⑤の場合）'!$BJ77,IF(AD$19&lt;='様式３（療養者名簿）（⑤の場合）'!$BK77,1,0),0),0)</f>
        <v>0</v>
      </c>
      <c r="AE72" s="365">
        <f>IF(AE$19-'様式３（療養者名簿）（⑤の場合）'!$BJ77+1&lt;=15,IF(AE$19&gt;='様式３（療養者名簿）（⑤の場合）'!$BJ77,IF(AE$19&lt;='様式３（療養者名簿）（⑤の場合）'!$BK77,1,0),0),0)</f>
        <v>0</v>
      </c>
      <c r="AF72" s="365">
        <f>IF(AF$19-'様式３（療養者名簿）（⑤の場合）'!$BJ77+1&lt;=15,IF(AF$19&gt;='様式３（療養者名簿）（⑤の場合）'!$BJ77,IF(AF$19&lt;='様式３（療養者名簿）（⑤の場合）'!$BK77,1,0),0),0)</f>
        <v>0</v>
      </c>
      <c r="AG72" s="365">
        <f>IF(AG$19-'様式３（療養者名簿）（⑤の場合）'!$BJ77+1&lt;=15,IF(AG$19&gt;='様式３（療養者名簿）（⑤の場合）'!$BJ77,IF(AG$19&lt;='様式３（療養者名簿）（⑤の場合）'!$BK77,1,0),0),0)</f>
        <v>0</v>
      </c>
      <c r="AH72" s="365">
        <f>IF(AH$19-'様式３（療養者名簿）（⑤の場合）'!$BJ77+1&lt;=15,IF(AH$19&gt;='様式３（療養者名簿）（⑤の場合）'!$BJ77,IF(AH$19&lt;='様式３（療養者名簿）（⑤の場合）'!$BK77,1,0),0),0)</f>
        <v>0</v>
      </c>
      <c r="AI72" s="365">
        <f>IF(AI$19-'様式３（療養者名簿）（⑤の場合）'!$BJ77+1&lt;=15,IF(AI$19&gt;='様式３（療養者名簿）（⑤の場合）'!$BJ77,IF(AI$19&lt;='様式３（療養者名簿）（⑤の場合）'!$BK77,1,0),0),0)</f>
        <v>0</v>
      </c>
      <c r="AJ72" s="365">
        <f>IF(AJ$19-'様式３（療養者名簿）（⑤の場合）'!$BJ77+1&lt;=15,IF(AJ$19&gt;='様式３（療養者名簿）（⑤の場合）'!$BJ77,IF(AJ$19&lt;='様式３（療養者名簿）（⑤の場合）'!$BK77,1,0),0),0)</f>
        <v>0</v>
      </c>
      <c r="AK72" s="365">
        <f>IF(AK$19-'様式３（療養者名簿）（⑤の場合）'!$BJ77+1&lt;=15,IF(AK$19&gt;='様式３（療養者名簿）（⑤の場合）'!$BJ77,IF(AK$19&lt;='様式３（療養者名簿）（⑤の場合）'!$BK77,1,0),0),0)</f>
        <v>0</v>
      </c>
      <c r="AL72" s="365">
        <f>IF(AL$19-'様式３（療養者名簿）（⑤の場合）'!$BJ77+1&lt;=15,IF(AL$19&gt;='様式３（療養者名簿）（⑤の場合）'!$BJ77,IF(AL$19&lt;='様式３（療養者名簿）（⑤の場合）'!$BK77,1,0),0),0)</f>
        <v>0</v>
      </c>
      <c r="AM72" s="365">
        <f>IF(AM$19-'様式３（療養者名簿）（⑤の場合）'!$BJ77+1&lt;=15,IF(AM$19&gt;='様式３（療養者名簿）（⑤の場合）'!$BJ77,IF(AM$19&lt;='様式３（療養者名簿）（⑤の場合）'!$BK77,1,0),0),0)</f>
        <v>0</v>
      </c>
      <c r="AN72" s="365">
        <f>IF(AN$19-'様式３（療養者名簿）（⑤の場合）'!$BJ77+1&lt;=15,IF(AN$19&gt;='様式３（療養者名簿）（⑤の場合）'!$BJ77,IF(AN$19&lt;='様式３（療養者名簿）（⑤の場合）'!$BK77,1,0),0),0)</f>
        <v>0</v>
      </c>
      <c r="AO72" s="365">
        <f>IF(AO$19-'様式３（療養者名簿）（⑤の場合）'!$BJ77+1&lt;=15,IF(AO$19&gt;='様式３（療養者名簿）（⑤の場合）'!$BJ77,IF(AO$19&lt;='様式３（療養者名簿）（⑤の場合）'!$BK77,1,0),0),0)</f>
        <v>0</v>
      </c>
      <c r="AP72" s="365">
        <f>IF(AP$19-'様式３（療養者名簿）（⑤の場合）'!$BJ77+1&lt;=15,IF(AP$19&gt;='様式３（療養者名簿）（⑤の場合）'!$BJ77,IF(AP$19&lt;='様式３（療養者名簿）（⑤の場合）'!$BK77,1,0),0),0)</f>
        <v>0</v>
      </c>
      <c r="AQ72" s="365">
        <f>IF(AQ$19-'様式３（療養者名簿）（⑤の場合）'!$BJ77+1&lt;=15,IF(AQ$19&gt;='様式３（療養者名簿）（⑤の場合）'!$BJ77,IF(AQ$19&lt;='様式３（療養者名簿）（⑤の場合）'!$BK77,1,0),0),0)</f>
        <v>0</v>
      </c>
      <c r="AR72" s="365">
        <f>IF(AR$19-'様式３（療養者名簿）（⑤の場合）'!$BJ77+1&lt;=15,IF(AR$19&gt;='様式３（療養者名簿）（⑤の場合）'!$BJ77,IF(AR$19&lt;='様式３（療養者名簿）（⑤の場合）'!$BK77,1,0),0),0)</f>
        <v>0</v>
      </c>
      <c r="AS72" s="365">
        <f>IF(AS$19-'様式３（療養者名簿）（⑤の場合）'!$BJ77+1&lt;=15,IF(AS$19&gt;='様式３（療養者名簿）（⑤の場合）'!$BJ77,IF(AS$19&lt;='様式３（療養者名簿）（⑤の場合）'!$BK77,1,0),0),0)</f>
        <v>0</v>
      </c>
      <c r="AT72" s="365">
        <f>IF(AT$19-'様式３（療養者名簿）（⑤の場合）'!$BJ77+1&lt;=15,IF(AT$19&gt;='様式３（療養者名簿）（⑤の場合）'!$BJ77,IF(AT$19&lt;='様式３（療養者名簿）（⑤の場合）'!$BK77,1,0),0),0)</f>
        <v>0</v>
      </c>
      <c r="AU72" s="365">
        <f>IF(AU$19-'様式３（療養者名簿）（⑤の場合）'!$BJ77+1&lt;=15,IF(AU$19&gt;='様式３（療養者名簿）（⑤の場合）'!$BJ77,IF(AU$19&lt;='様式３（療養者名簿）（⑤の場合）'!$BK77,1,0),0),0)</f>
        <v>0</v>
      </c>
      <c r="AV72" s="365">
        <f>IF(AV$19-'様式３（療養者名簿）（⑤の場合）'!$BJ77+1&lt;=15,IF(AV$19&gt;='様式３（療養者名簿）（⑤の場合）'!$BJ77,IF(AV$19&lt;='様式３（療養者名簿）（⑤の場合）'!$BK77,1,0),0),0)</f>
        <v>0</v>
      </c>
      <c r="AW72" s="365">
        <f>IF(AW$19-'様式３（療養者名簿）（⑤の場合）'!$BJ77+1&lt;=15,IF(AW$19&gt;='様式３（療養者名簿）（⑤の場合）'!$BJ77,IF(AW$19&lt;='様式３（療養者名簿）（⑤の場合）'!$BK77,1,0),0),0)</f>
        <v>0</v>
      </c>
      <c r="AX72" s="365">
        <f>IF(AX$19-'様式３（療養者名簿）（⑤の場合）'!$BJ77+1&lt;=15,IF(AX$19&gt;='様式３（療養者名簿）（⑤の場合）'!$BJ77,IF(AX$19&lt;='様式３（療養者名簿）（⑤の場合）'!$BK77,1,0),0),0)</f>
        <v>0</v>
      </c>
      <c r="AY72" s="365">
        <f>IF(AY$19-'様式３（療養者名簿）（⑤の場合）'!$BJ77+1&lt;=15,IF(AY$19&gt;='様式３（療養者名簿）（⑤の場合）'!$BJ77,IF(AY$19&lt;='様式３（療養者名簿）（⑤の場合）'!$BK77,1,0),0),0)</f>
        <v>0</v>
      </c>
      <c r="AZ72" s="365">
        <f>IF(AZ$19-'様式３（療養者名簿）（⑤の場合）'!$BJ77+1&lt;=15,IF(AZ$19&gt;='様式３（療養者名簿）（⑤の場合）'!$BJ77,IF(AZ$19&lt;='様式３（療養者名簿）（⑤の場合）'!$BK77,1,0),0),0)</f>
        <v>0</v>
      </c>
      <c r="BA72" s="365">
        <f>IF(BA$19-'様式３（療養者名簿）（⑤の場合）'!$BJ77+1&lt;=15,IF(BA$19&gt;='様式３（療養者名簿）（⑤の場合）'!$BJ77,IF(BA$19&lt;='様式３（療養者名簿）（⑤の場合）'!$BK77,1,0),0),0)</f>
        <v>0</v>
      </c>
      <c r="BB72" s="365">
        <f>IF(BB$19-'様式３（療養者名簿）（⑤の場合）'!$BJ77+1&lt;=15,IF(BB$19&gt;='様式３（療養者名簿）（⑤の場合）'!$BJ77,IF(BB$19&lt;='様式３（療養者名簿）（⑤の場合）'!$BK77,1,0),0),0)</f>
        <v>0</v>
      </c>
      <c r="BC72" s="365">
        <f>IF(BC$19-'様式３（療養者名簿）（⑤の場合）'!$BJ77+1&lt;=15,IF(BC$19&gt;='様式３（療養者名簿）（⑤の場合）'!$BJ77,IF(BC$19&lt;='様式３（療養者名簿）（⑤の場合）'!$BK77,1,0),0),0)</f>
        <v>0</v>
      </c>
      <c r="BD72" s="365">
        <f>IF(BD$19-'様式３（療養者名簿）（⑤の場合）'!$BJ77+1&lt;=15,IF(BD$19&gt;='様式３（療養者名簿）（⑤の場合）'!$BJ77,IF(BD$19&lt;='様式３（療養者名簿）（⑤の場合）'!$BK77,1,0),0),0)</f>
        <v>0</v>
      </c>
      <c r="BE72" s="365">
        <f>IF(BE$19-'様式３（療養者名簿）（⑤の場合）'!$BJ77+1&lt;=15,IF(BE$19&gt;='様式３（療養者名簿）（⑤の場合）'!$BJ77,IF(BE$19&lt;='様式３（療養者名簿）（⑤の場合）'!$BK77,1,0),0),0)</f>
        <v>0</v>
      </c>
      <c r="BF72" s="365">
        <f>IF(BF$19-'様式３（療養者名簿）（⑤の場合）'!$BJ77+1&lt;=15,IF(BF$19&gt;='様式３（療養者名簿）（⑤の場合）'!$BJ77,IF(BF$19&lt;='様式３（療養者名簿）（⑤の場合）'!$BK77,1,0),0),0)</f>
        <v>0</v>
      </c>
      <c r="BG72" s="365">
        <f>IF(BG$19-'様式３（療養者名簿）（⑤の場合）'!$BJ77+1&lt;=15,IF(BG$19&gt;='様式３（療養者名簿）（⑤の場合）'!$BJ77,IF(BG$19&lt;='様式３（療養者名簿）（⑤の場合）'!$BK77,1,0),0),0)</f>
        <v>0</v>
      </c>
      <c r="BH72" s="365">
        <f>IF(BH$19-'様式３（療養者名簿）（⑤の場合）'!$BJ77+1&lt;=15,IF(BH$19&gt;='様式３（療養者名簿）（⑤の場合）'!$BJ77,IF(BH$19&lt;='様式３（療養者名簿）（⑤の場合）'!$BK77,1,0),0),0)</f>
        <v>0</v>
      </c>
      <c r="BI72" s="365">
        <f>IF(BI$19-'様式３（療養者名簿）（⑤の場合）'!$BJ77+1&lt;=15,IF(BI$19&gt;='様式３（療養者名簿）（⑤の場合）'!$BJ77,IF(BI$19&lt;='様式３（療養者名簿）（⑤の場合）'!$BK77,1,0),0),0)</f>
        <v>0</v>
      </c>
      <c r="BJ72" s="365">
        <f>IF(BJ$19-'様式３（療養者名簿）（⑤の場合）'!$BJ77+1&lt;=15,IF(BJ$19&gt;='様式３（療養者名簿）（⑤の場合）'!$BJ77,IF(BJ$19&lt;='様式３（療養者名簿）（⑤の場合）'!$BK77,1,0),0),0)</f>
        <v>0</v>
      </c>
      <c r="BK72" s="365">
        <f>IF(BK$19-'様式３（療養者名簿）（⑤の場合）'!$BJ77+1&lt;=15,IF(BK$19&gt;='様式３（療養者名簿）（⑤の場合）'!$BJ77,IF(BK$19&lt;='様式３（療養者名簿）（⑤の場合）'!$BK77,1,0),0),0)</f>
        <v>0</v>
      </c>
      <c r="BL72" s="365">
        <f>IF(BL$19-'様式３（療養者名簿）（⑤の場合）'!$BJ77+1&lt;=15,IF(BL$19&gt;='様式３（療養者名簿）（⑤の場合）'!$BJ77,IF(BL$19&lt;='様式３（療養者名簿）（⑤の場合）'!$BK77,1,0),0),0)</f>
        <v>0</v>
      </c>
      <c r="BM72" s="365">
        <f>IF(BM$19-'様式３（療養者名簿）（⑤の場合）'!$BJ77+1&lt;=15,IF(BM$19&gt;='様式３（療養者名簿）（⑤の場合）'!$BJ77,IF(BM$19&lt;='様式３（療養者名簿）（⑤の場合）'!$BK77,1,0),0),0)</f>
        <v>0</v>
      </c>
      <c r="BN72" s="365">
        <f>IF(BN$19-'様式３（療養者名簿）（⑤の場合）'!$BJ77+1&lt;=15,IF(BN$19&gt;='様式３（療養者名簿）（⑤の場合）'!$BJ77,IF(BN$19&lt;='様式３（療養者名簿）（⑤の場合）'!$BK77,1,0),0),0)</f>
        <v>0</v>
      </c>
      <c r="BO72" s="365">
        <f>IF(BO$19-'様式３（療養者名簿）（⑤の場合）'!$BJ77+1&lt;=15,IF(BO$19&gt;='様式３（療養者名簿）（⑤の場合）'!$BJ77,IF(BO$19&lt;='様式３（療養者名簿）（⑤の場合）'!$BK77,1,0),0),0)</f>
        <v>0</v>
      </c>
      <c r="BP72" s="365">
        <f>IF(BP$19-'様式３（療養者名簿）（⑤の場合）'!$BJ77+1&lt;=15,IF(BP$19&gt;='様式３（療養者名簿）（⑤の場合）'!$BJ77,IF(BP$19&lt;='様式３（療養者名簿）（⑤の場合）'!$BK77,1,0),0),0)</f>
        <v>0</v>
      </c>
      <c r="BQ72" s="365">
        <f>IF(BQ$19-'様式３（療養者名簿）（⑤の場合）'!$BJ77+1&lt;=15,IF(BQ$19&gt;='様式３（療養者名簿）（⑤の場合）'!$BJ77,IF(BQ$19&lt;='様式３（療養者名簿）（⑤の場合）'!$BK77,1,0),0),0)</f>
        <v>0</v>
      </c>
      <c r="BR72" s="365">
        <f>IF(BR$19-'様式３（療養者名簿）（⑤の場合）'!$BJ77+1&lt;=15,IF(BR$19&gt;='様式３（療養者名簿）（⑤の場合）'!$BJ77,IF(BR$19&lt;='様式３（療養者名簿）（⑤の場合）'!$BK77,1,0),0),0)</f>
        <v>0</v>
      </c>
      <c r="BS72" s="365">
        <f>IF(BS$19-'様式３（療養者名簿）（⑤の場合）'!$BJ77+1&lt;=15,IF(BS$19&gt;='様式３（療養者名簿）（⑤の場合）'!$BJ77,IF(BS$19&lt;='様式３（療養者名簿）（⑤の場合）'!$BK77,1,0),0),0)</f>
        <v>0</v>
      </c>
      <c r="BT72" s="365">
        <f>IF(BT$19-'様式３（療養者名簿）（⑤の場合）'!$BJ77+1&lt;=15,IF(BT$19&gt;='様式３（療養者名簿）（⑤の場合）'!$BJ77,IF(BT$19&lt;='様式３（療養者名簿）（⑤の場合）'!$BK77,1,0),0),0)</f>
        <v>0</v>
      </c>
      <c r="BU72" s="365">
        <f>IF(BU$19-'様式３（療養者名簿）（⑤の場合）'!$BJ77+1&lt;=15,IF(BU$19&gt;='様式３（療養者名簿）（⑤の場合）'!$BJ77,IF(BU$19&lt;='様式３（療養者名簿）（⑤の場合）'!$BK77,1,0),0),0)</f>
        <v>0</v>
      </c>
      <c r="BV72" s="365">
        <f>IF(BV$19-'様式３（療養者名簿）（⑤の場合）'!$BJ77+1&lt;=15,IF(BV$19&gt;='様式３（療養者名簿）（⑤の場合）'!$BJ77,IF(BV$19&lt;='様式３（療養者名簿）（⑤の場合）'!$BK77,1,0),0),0)</f>
        <v>0</v>
      </c>
      <c r="BW72" s="365">
        <f>IF(BW$19-'様式３（療養者名簿）（⑤の場合）'!$BJ77+1&lt;=15,IF(BW$19&gt;='様式３（療養者名簿）（⑤の場合）'!$BJ77,IF(BW$19&lt;='様式３（療養者名簿）（⑤の場合）'!$BK77,1,0),0),0)</f>
        <v>0</v>
      </c>
      <c r="BX72" s="365">
        <f>IF(BX$19-'様式３（療養者名簿）（⑤の場合）'!$BJ77+1&lt;=15,IF(BX$19&gt;='様式３（療養者名簿）（⑤の場合）'!$BJ77,IF(BX$19&lt;='様式３（療養者名簿）（⑤の場合）'!$BK77,1,0),0),0)</f>
        <v>0</v>
      </c>
      <c r="BY72" s="365">
        <f>IF(BY$19-'様式３（療養者名簿）（⑤の場合）'!$BJ77+1&lt;=15,IF(BY$19&gt;='様式３（療養者名簿）（⑤の場合）'!$BJ77,IF(BY$19&lt;='様式３（療養者名簿）（⑤の場合）'!$BK77,1,0),0),0)</f>
        <v>0</v>
      </c>
      <c r="BZ72" s="365">
        <f>IF(BZ$19-'様式３（療養者名簿）（⑤の場合）'!$BJ77+1&lt;=15,IF(BZ$19&gt;='様式３（療養者名簿）（⑤の場合）'!$BJ77,IF(BZ$19&lt;='様式３（療養者名簿）（⑤の場合）'!$BK77,1,0),0),0)</f>
        <v>0</v>
      </c>
      <c r="CA72" s="365">
        <f>IF(CA$19-'様式３（療養者名簿）（⑤の場合）'!$BJ77+1&lt;=15,IF(CA$19&gt;='様式３（療養者名簿）（⑤の場合）'!$BJ77,IF(CA$19&lt;='様式３（療養者名簿）（⑤の場合）'!$BK77,1,0),0),0)</f>
        <v>0</v>
      </c>
      <c r="CB72" s="365">
        <f>IF(CB$19-'様式３（療養者名簿）（⑤の場合）'!$BJ77+1&lt;=15,IF(CB$19&gt;='様式３（療養者名簿）（⑤の場合）'!$BJ77,IF(CB$19&lt;='様式３（療養者名簿）（⑤の場合）'!$BK77,1,0),0),0)</f>
        <v>0</v>
      </c>
      <c r="CC72" s="365">
        <f>IF(CC$19-'様式３（療養者名簿）（⑤の場合）'!$BJ77+1&lt;=15,IF(CC$19&gt;='様式３（療養者名簿）（⑤の場合）'!$BJ77,IF(CC$19&lt;='様式３（療養者名簿）（⑤の場合）'!$BK77,1,0),0),0)</f>
        <v>0</v>
      </c>
      <c r="CD72" s="365">
        <f>IF(CD$19-'様式３（療養者名簿）（⑤の場合）'!$BJ77+1&lt;=15,IF(CD$19&gt;='様式３（療養者名簿）（⑤の場合）'!$BJ77,IF(CD$19&lt;='様式３（療養者名簿）（⑤の場合）'!$BK77,1,0),0),0)</f>
        <v>0</v>
      </c>
      <c r="CE72" s="365">
        <f>IF(CE$19-'様式３（療養者名簿）（⑤の場合）'!$BJ77+1&lt;=15,IF(CE$19&gt;='様式３（療養者名簿）（⑤の場合）'!$BJ77,IF(CE$19&lt;='様式３（療養者名簿）（⑤の場合）'!$BK77,1,0),0),0)</f>
        <v>0</v>
      </c>
      <c r="CF72" s="365">
        <f>IF(CF$19-'様式３（療養者名簿）（⑤の場合）'!$BJ77+1&lt;=15,IF(CF$19&gt;='様式３（療養者名簿）（⑤の場合）'!$BJ77,IF(CF$19&lt;='様式３（療養者名簿）（⑤の場合）'!$BK77,1,0),0),0)</f>
        <v>0</v>
      </c>
      <c r="CG72" s="365">
        <f>IF(CG$19-'様式３（療養者名簿）（⑤の場合）'!$BJ77+1&lt;=15,IF(CG$19&gt;='様式３（療養者名簿）（⑤の場合）'!$BJ77,IF(CG$19&lt;='様式３（療養者名簿）（⑤の場合）'!$BK77,1,0),0),0)</f>
        <v>0</v>
      </c>
      <c r="CH72" s="365">
        <f>IF(CH$19-'様式３（療養者名簿）（⑤の場合）'!$BJ77+1&lt;=15,IF(CH$19&gt;='様式３（療養者名簿）（⑤の場合）'!$BJ77,IF(CH$19&lt;='様式３（療養者名簿）（⑤の場合）'!$BK77,1,0),0),0)</f>
        <v>0</v>
      </c>
      <c r="CI72" s="365">
        <f>IF(CI$19-'様式３（療養者名簿）（⑤の場合）'!$BJ77+1&lt;=15,IF(CI$19&gt;='様式３（療養者名簿）（⑤の場合）'!$BJ77,IF(CI$19&lt;='様式３（療養者名簿）（⑤の場合）'!$BK77,1,0),0),0)</f>
        <v>0</v>
      </c>
      <c r="CJ72" s="365">
        <f>IF(CJ$19-'様式３（療養者名簿）（⑤の場合）'!$BJ77+1&lt;=15,IF(CJ$19&gt;='様式３（療養者名簿）（⑤の場合）'!$BJ77,IF(CJ$19&lt;='様式３（療養者名簿）（⑤の場合）'!$BK77,1,0),0),0)</f>
        <v>0</v>
      </c>
      <c r="CK72" s="365">
        <f>IF(CK$19-'様式３（療養者名簿）（⑤の場合）'!$BJ77+1&lt;=15,IF(CK$19&gt;='様式３（療養者名簿）（⑤の場合）'!$BJ77,IF(CK$19&lt;='様式３（療養者名簿）（⑤の場合）'!$BK77,1,0),0),0)</f>
        <v>0</v>
      </c>
      <c r="CL72" s="365">
        <f>IF(CL$19-'様式３（療養者名簿）（⑤の場合）'!$BJ77+1&lt;=15,IF(CL$19&gt;='様式３（療養者名簿）（⑤の場合）'!$BJ77,IF(CL$19&lt;='様式３（療養者名簿）（⑤の場合）'!$BK77,1,0),0),0)</f>
        <v>0</v>
      </c>
      <c r="CM72" s="365">
        <f>IF(CM$19-'様式３（療養者名簿）（⑤の場合）'!$BJ77+1&lt;=15,IF(CM$19&gt;='様式３（療養者名簿）（⑤の場合）'!$BJ77,IF(CM$19&lt;='様式３（療養者名簿）（⑤の場合）'!$BK77,1,0),0),0)</f>
        <v>0</v>
      </c>
      <c r="CN72" s="365">
        <f>IF(CN$19-'様式３（療養者名簿）（⑤の場合）'!$BJ77+1&lt;=15,IF(CN$19&gt;='様式３（療養者名簿）（⑤の場合）'!$BJ77,IF(CN$19&lt;='様式３（療養者名簿）（⑤の場合）'!$BK77,1,0),0),0)</f>
        <v>0</v>
      </c>
      <c r="CO72" s="365">
        <f>IF(CO$19-'様式３（療養者名簿）（⑤の場合）'!$BJ77+1&lt;=15,IF(CO$19&gt;='様式３（療養者名簿）（⑤の場合）'!$BJ77,IF(CO$19&lt;='様式３（療養者名簿）（⑤の場合）'!$BK77,1,0),0),0)</f>
        <v>0</v>
      </c>
      <c r="CP72" s="365">
        <f>IF(CP$19-'様式３（療養者名簿）（⑤の場合）'!$BJ77+1&lt;=15,IF(CP$19&gt;='様式３（療養者名簿）（⑤の場合）'!$BJ77,IF(CP$19&lt;='様式３（療養者名簿）（⑤の場合）'!$BK77,1,0),0),0)</f>
        <v>0</v>
      </c>
      <c r="CQ72" s="365">
        <f>IF(CQ$19-'様式３（療養者名簿）（⑤の場合）'!$BJ77+1&lt;=15,IF(CQ$19&gt;='様式３（療養者名簿）（⑤の場合）'!$BJ77,IF(CQ$19&lt;='様式３（療養者名簿）（⑤の場合）'!$BK77,1,0),0),0)</f>
        <v>0</v>
      </c>
      <c r="CR72" s="365">
        <f>IF(CR$19-'様式３（療養者名簿）（⑤の場合）'!$BJ77+1&lt;=15,IF(CR$19&gt;='様式３（療養者名簿）（⑤の場合）'!$BJ77,IF(CR$19&lt;='様式３（療養者名簿）（⑤の場合）'!$BK77,1,0),0),0)</f>
        <v>0</v>
      </c>
      <c r="CS72" s="365">
        <f>IF(CS$19-'様式３（療養者名簿）（⑤の場合）'!$BJ77+1&lt;=15,IF(CS$19&gt;='様式３（療養者名簿）（⑤の場合）'!$BJ77,IF(CS$19&lt;='様式３（療養者名簿）（⑤の場合）'!$BK77,1,0),0),0)</f>
        <v>0</v>
      </c>
      <c r="CT72" s="365">
        <f>IF(CT$19-'様式３（療養者名簿）（⑤の場合）'!$BJ77+1&lt;=15,IF(CT$19&gt;='様式３（療養者名簿）（⑤の場合）'!$BJ77,IF(CT$19&lt;='様式３（療養者名簿）（⑤の場合）'!$BK77,1,0),0),0)</f>
        <v>0</v>
      </c>
      <c r="CU72" s="365">
        <f>IF(CU$19-'様式３（療養者名簿）（⑤の場合）'!$BJ77+1&lt;=15,IF(CU$19&gt;='様式３（療養者名簿）（⑤の場合）'!$BJ77,IF(CU$19&lt;='様式３（療養者名簿）（⑤の場合）'!$BK77,1,0),0),0)</f>
        <v>0</v>
      </c>
      <c r="CV72" s="365">
        <f>IF(CV$19-'様式３（療養者名簿）（⑤の場合）'!$BJ77+1&lt;=15,IF(CV$19&gt;='様式３（療養者名簿）（⑤の場合）'!$BJ77,IF(CV$19&lt;='様式３（療養者名簿）（⑤の場合）'!$BK77,1,0),0),0)</f>
        <v>0</v>
      </c>
      <c r="CW72" s="365">
        <f>IF(CW$19-'様式３（療養者名簿）（⑤の場合）'!$BJ77+1&lt;=15,IF(CW$19&gt;='様式３（療養者名簿）（⑤の場合）'!$BJ77,IF(CW$19&lt;='様式３（療養者名簿）（⑤の場合）'!$BK77,1,0),0),0)</f>
        <v>0</v>
      </c>
      <c r="CX72" s="365">
        <f>IF(CX$19-'様式３（療養者名簿）（⑤の場合）'!$BJ77+1&lt;=15,IF(CX$19&gt;='様式３（療養者名簿）（⑤の場合）'!$BJ77,IF(CX$19&lt;='様式３（療養者名簿）（⑤の場合）'!$BK77,1,0),0),0)</f>
        <v>0</v>
      </c>
      <c r="CY72" s="365">
        <f>IF(CY$19-'様式３（療養者名簿）（⑤の場合）'!$BJ77+1&lt;=15,IF(CY$19&gt;='様式３（療養者名簿）（⑤の場合）'!$BJ77,IF(CY$19&lt;='様式３（療養者名簿）（⑤の場合）'!$BK77,1,0),0),0)</f>
        <v>0</v>
      </c>
      <c r="CZ72" s="365">
        <f>IF(CZ$19-'様式３（療養者名簿）（⑤の場合）'!$BJ77+1&lt;=15,IF(CZ$19&gt;='様式３（療養者名簿）（⑤の場合）'!$BJ77,IF(CZ$19&lt;='様式３（療養者名簿）（⑤の場合）'!$BK77,1,0),0),0)</f>
        <v>0</v>
      </c>
      <c r="DA72" s="365">
        <f>IF(DA$19-'様式３（療養者名簿）（⑤の場合）'!$BJ77+1&lt;=15,IF(DA$19&gt;='様式３（療養者名簿）（⑤の場合）'!$BJ77,IF(DA$19&lt;='様式３（療養者名簿）（⑤の場合）'!$BK77,1,0),0),0)</f>
        <v>0</v>
      </c>
      <c r="DB72" s="365">
        <f>IF(DB$19-'様式３（療養者名簿）（⑤の場合）'!$BJ77+1&lt;=15,IF(DB$19&gt;='様式３（療養者名簿）（⑤の場合）'!$BJ77,IF(DB$19&lt;='様式３（療養者名簿）（⑤の場合）'!$BK77,1,0),0),0)</f>
        <v>0</v>
      </c>
      <c r="DC72" s="365">
        <f>IF(DC$19-'様式３（療養者名簿）（⑤の場合）'!$BJ77+1&lt;=15,IF(DC$19&gt;='様式３（療養者名簿）（⑤の場合）'!$BJ77,IF(DC$19&lt;='様式３（療養者名簿）（⑤の場合）'!$BK77,1,0),0),0)</f>
        <v>0</v>
      </c>
      <c r="DD72" s="365">
        <f>IF(DD$19-'様式３（療養者名簿）（⑤の場合）'!$BJ77+1&lt;=15,IF(DD$19&gt;='様式３（療養者名簿）（⑤の場合）'!$BJ77,IF(DD$19&lt;='様式３（療養者名簿）（⑤の場合）'!$BK77,1,0),0),0)</f>
        <v>0</v>
      </c>
      <c r="DE72" s="365">
        <f>IF(DE$19-'様式３（療養者名簿）（⑤の場合）'!$BJ77+1&lt;=15,IF(DE$19&gt;='様式３（療養者名簿）（⑤の場合）'!$BJ77,IF(DE$19&lt;='様式３（療養者名簿）（⑤の場合）'!$BK77,1,0),0),0)</f>
        <v>0</v>
      </c>
      <c r="DF72" s="365">
        <f>IF(DF$19-'様式３（療養者名簿）（⑤の場合）'!$BJ77+1&lt;=15,IF(DF$19&gt;='様式３（療養者名簿）（⑤の場合）'!$BJ77,IF(DF$19&lt;='様式３（療養者名簿）（⑤の場合）'!$BK77,1,0),0),0)</f>
        <v>0</v>
      </c>
      <c r="DG72" s="365">
        <f>IF(DG$19-'様式３（療養者名簿）（⑤の場合）'!$BJ77+1&lt;=15,IF(DG$19&gt;='様式３（療養者名簿）（⑤の場合）'!$BJ77,IF(DG$19&lt;='様式３（療養者名簿）（⑤の場合）'!$BK77,1,0),0),0)</f>
        <v>0</v>
      </c>
      <c r="DH72" s="365">
        <f>IF(DH$19-'様式３（療養者名簿）（⑤の場合）'!$BJ77+1&lt;=15,IF(DH$19&gt;='様式３（療養者名簿）（⑤の場合）'!$BJ77,IF(DH$19&lt;='様式３（療養者名簿）（⑤の場合）'!$BK77,1,0),0),0)</f>
        <v>0</v>
      </c>
      <c r="DI72" s="365">
        <f>IF(DI$19-'様式３（療養者名簿）（⑤の場合）'!$BJ77+1&lt;=15,IF(DI$19&gt;='様式３（療養者名簿）（⑤の場合）'!$BJ77,IF(DI$19&lt;='様式３（療養者名簿）（⑤の場合）'!$BK77,1,0),0),0)</f>
        <v>0</v>
      </c>
      <c r="DJ72" s="365">
        <f>IF(DJ$19-'様式３（療養者名簿）（⑤の場合）'!$BJ77+1&lt;=15,IF(DJ$19&gt;='様式３（療養者名簿）（⑤の場合）'!$BJ77,IF(DJ$19&lt;='様式３（療養者名簿）（⑤の場合）'!$BK77,1,0),0),0)</f>
        <v>0</v>
      </c>
      <c r="DK72" s="365">
        <f>IF(DK$19-'様式３（療養者名簿）（⑤の場合）'!$BJ77+1&lt;=15,IF(DK$19&gt;='様式３（療養者名簿）（⑤の場合）'!$BJ77,IF(DK$19&lt;='様式３（療養者名簿）（⑤の場合）'!$BK77,1,0),0),0)</f>
        <v>0</v>
      </c>
      <c r="DL72" s="365">
        <f>IF(DL$19-'様式３（療養者名簿）（⑤の場合）'!$BJ77+1&lt;=15,IF(DL$19&gt;='様式３（療養者名簿）（⑤の場合）'!$BJ77,IF(DL$19&lt;='様式３（療養者名簿）（⑤の場合）'!$BK77,1,0),0),0)</f>
        <v>0</v>
      </c>
      <c r="DM72" s="365">
        <f>IF(DM$19-'様式３（療養者名簿）（⑤の場合）'!$BJ77+1&lt;=15,IF(DM$19&gt;='様式３（療養者名簿）（⑤の場合）'!$BJ77,IF(DM$19&lt;='様式３（療養者名簿）（⑤の場合）'!$BK77,1,0),0),0)</f>
        <v>0</v>
      </c>
      <c r="DN72" s="365">
        <f>IF(DN$19-'様式３（療養者名簿）（⑤の場合）'!$BJ77+1&lt;=15,IF(DN$19&gt;='様式３（療養者名簿）（⑤の場合）'!$BJ77,IF(DN$19&lt;='様式３（療養者名簿）（⑤の場合）'!$BK77,1,0),0),0)</f>
        <v>0</v>
      </c>
      <c r="DO72" s="365">
        <f>IF(DO$19-'様式３（療養者名簿）（⑤の場合）'!$BJ77+1&lt;=15,IF(DO$19&gt;='様式３（療養者名簿）（⑤の場合）'!$BJ77,IF(DO$19&lt;='様式３（療養者名簿）（⑤の場合）'!$BK77,1,0),0),0)</f>
        <v>0</v>
      </c>
      <c r="DP72" s="365">
        <f>IF(DP$19-'様式３（療養者名簿）（⑤の場合）'!$BJ77+1&lt;=15,IF(DP$19&gt;='様式３（療養者名簿）（⑤の場合）'!$BJ77,IF(DP$19&lt;='様式３（療養者名簿）（⑤の場合）'!$BK77,1,0),0),0)</f>
        <v>0</v>
      </c>
      <c r="DQ72" s="365">
        <f>IF(DQ$19-'様式３（療養者名簿）（⑤の場合）'!$BJ77+1&lt;=15,IF(DQ$19&gt;='様式３（療養者名簿）（⑤の場合）'!$BJ77,IF(DQ$19&lt;='様式３（療養者名簿）（⑤の場合）'!$BK77,1,0),0),0)</f>
        <v>0</v>
      </c>
      <c r="DR72" s="365">
        <f>IF(DR$19-'様式３（療養者名簿）（⑤の場合）'!$BJ77+1&lt;=15,IF(DR$19&gt;='様式３（療養者名簿）（⑤の場合）'!$BJ77,IF(DR$19&lt;='様式３（療養者名簿）（⑤の場合）'!$BK77,1,0),0),0)</f>
        <v>0</v>
      </c>
      <c r="DS72" s="365">
        <f>IF(DS$19-'様式３（療養者名簿）（⑤の場合）'!$BJ77+1&lt;=15,IF(DS$19&gt;='様式３（療養者名簿）（⑤の場合）'!$BJ77,IF(DS$19&lt;='様式３（療養者名簿）（⑤の場合）'!$BK77,1,0),0),0)</f>
        <v>0</v>
      </c>
      <c r="DT72" s="365">
        <f>IF(DT$19-'様式３（療養者名簿）（⑤の場合）'!$BJ77+1&lt;=15,IF(DT$19&gt;='様式３（療養者名簿）（⑤の場合）'!$BJ77,IF(DT$19&lt;='様式３（療養者名簿）（⑤の場合）'!$BK77,1,0),0),0)</f>
        <v>0</v>
      </c>
      <c r="DU72" s="365">
        <f>IF(DU$19-'様式３（療養者名簿）（⑤の場合）'!$BJ77+1&lt;=15,IF(DU$19&gt;='様式３（療養者名簿）（⑤の場合）'!$BJ77,IF(DU$19&lt;='様式３（療養者名簿）（⑤の場合）'!$BK77,1,0),0),0)</f>
        <v>0</v>
      </c>
      <c r="DV72" s="365">
        <f>IF(DV$19-'様式３（療養者名簿）（⑤の場合）'!$BJ77+1&lt;=15,IF(DV$19&gt;='様式３（療養者名簿）（⑤の場合）'!$BJ77,IF(DV$19&lt;='様式３（療養者名簿）（⑤の場合）'!$BK77,1,0),0),0)</f>
        <v>0</v>
      </c>
      <c r="DW72" s="365">
        <f>IF(DW$19-'様式３（療養者名簿）（⑤の場合）'!$BJ77+1&lt;=15,IF(DW$19&gt;='様式３（療養者名簿）（⑤の場合）'!$BJ77,IF(DW$19&lt;='様式３（療養者名簿）（⑤の場合）'!$BK77,1,0),0),0)</f>
        <v>0</v>
      </c>
      <c r="DX72" s="365">
        <f>IF(DX$19-'様式３（療養者名簿）（⑤の場合）'!$BJ77+1&lt;=15,IF(DX$19&gt;='様式３（療養者名簿）（⑤の場合）'!$BJ77,IF(DX$19&lt;='様式３（療養者名簿）（⑤の場合）'!$BK77,1,0),0),0)</f>
        <v>0</v>
      </c>
      <c r="DY72" s="365">
        <f>IF(DY$19-'様式３（療養者名簿）（⑤の場合）'!$BJ77+1&lt;=15,IF(DY$19&gt;='様式３（療養者名簿）（⑤の場合）'!$BJ77,IF(DY$19&lt;='様式３（療養者名簿）（⑤の場合）'!$BK77,1,0),0),0)</f>
        <v>0</v>
      </c>
      <c r="DZ72" s="365">
        <f>IF(DZ$19-'様式３（療養者名簿）（⑤の場合）'!$BJ77+1&lt;=15,IF(DZ$19&gt;='様式３（療養者名簿）（⑤の場合）'!$BJ77,IF(DZ$19&lt;='様式３（療養者名簿）（⑤の場合）'!$BK77,1,0),0),0)</f>
        <v>0</v>
      </c>
      <c r="EA72" s="365">
        <f>IF(EA$19-'様式３（療養者名簿）（⑤の場合）'!$BJ77+1&lt;=15,IF(EA$19&gt;='様式３（療養者名簿）（⑤の場合）'!$BJ77,IF(EA$19&lt;='様式３（療養者名簿）（⑤の場合）'!$BK77,1,0),0),0)</f>
        <v>0</v>
      </c>
      <c r="EB72" s="365">
        <f>IF(EB$19-'様式３（療養者名簿）（⑤の場合）'!$BJ77+1&lt;=15,IF(EB$19&gt;='様式３（療養者名簿）（⑤の場合）'!$BJ77,IF(EB$19&lt;='様式３（療養者名簿）（⑤の場合）'!$BK77,1,0),0),0)</f>
        <v>0</v>
      </c>
      <c r="EC72" s="365">
        <f>IF(EC$19-'様式３（療養者名簿）（⑤の場合）'!$BJ77+1&lt;=15,IF(EC$19&gt;='様式３（療養者名簿）（⑤の場合）'!$BJ77,IF(EC$19&lt;='様式３（療養者名簿）（⑤の場合）'!$BK77,1,0),0),0)</f>
        <v>0</v>
      </c>
      <c r="ED72" s="365">
        <f>IF(ED$19-'様式３（療養者名簿）（⑤の場合）'!$BJ77+1&lt;=15,IF(ED$19&gt;='様式３（療養者名簿）（⑤の場合）'!$BJ77,IF(ED$19&lt;='様式３（療養者名簿）（⑤の場合）'!$BK77,1,0),0),0)</f>
        <v>0</v>
      </c>
      <c r="EE72" s="365">
        <f>IF(EE$19-'様式３（療養者名簿）（⑤の場合）'!$BJ77+1&lt;=15,IF(EE$19&gt;='様式３（療養者名簿）（⑤の場合）'!$BJ77,IF(EE$19&lt;='様式３（療養者名簿）（⑤の場合）'!$BK77,1,0),0),0)</f>
        <v>0</v>
      </c>
      <c r="EF72" s="365">
        <f>IF(EF$19-'様式３（療養者名簿）（⑤の場合）'!$BJ77+1&lt;=15,IF(EF$19&gt;='様式３（療養者名簿）（⑤の場合）'!$BJ77,IF(EF$19&lt;='様式３（療養者名簿）（⑤の場合）'!$BK77,1,0),0),0)</f>
        <v>0</v>
      </c>
      <c r="EG72" s="365">
        <f>IF(EG$19-'様式３（療養者名簿）（⑤の場合）'!$BJ77+1&lt;=15,IF(EG$19&gt;='様式３（療養者名簿）（⑤の場合）'!$BJ77,IF(EG$19&lt;='様式３（療養者名簿）（⑤の場合）'!$BK77,1,0),0),0)</f>
        <v>0</v>
      </c>
      <c r="EH72" s="365">
        <f>IF(EH$19-'様式３（療養者名簿）（⑤の場合）'!$BJ77+1&lt;=15,IF(EH$19&gt;='様式３（療養者名簿）（⑤の場合）'!$BJ77,IF(EH$19&lt;='様式３（療養者名簿）（⑤の場合）'!$BK77,1,0),0),0)</f>
        <v>0</v>
      </c>
      <c r="EI72" s="365">
        <f>IF(EI$19-'様式３（療養者名簿）（⑤の場合）'!$BJ77+1&lt;=15,IF(EI$19&gt;='様式３（療養者名簿）（⑤の場合）'!$BJ77,IF(EI$19&lt;='様式３（療養者名簿）（⑤の場合）'!$BK77,1,0),0),0)</f>
        <v>0</v>
      </c>
      <c r="EJ72" s="365">
        <f>IF(EJ$19-'様式３（療養者名簿）（⑤の場合）'!$BJ77+1&lt;=15,IF(EJ$19&gt;='様式３（療養者名簿）（⑤の場合）'!$BJ77,IF(EJ$19&lt;='様式３（療養者名簿）（⑤の場合）'!$BK77,1,0),0),0)</f>
        <v>0</v>
      </c>
      <c r="EK72" s="365">
        <f>IF(EK$19-'様式３（療養者名簿）（⑤の場合）'!$BJ77+1&lt;=15,IF(EK$19&gt;='様式３（療養者名簿）（⑤の場合）'!$BJ77,IF(EK$19&lt;='様式３（療養者名簿）（⑤の場合）'!$BK77,1,0),0),0)</f>
        <v>0</v>
      </c>
      <c r="EL72" s="365">
        <f>IF(EL$19-'様式３（療養者名簿）（⑤の場合）'!$BJ77+1&lt;=15,IF(EL$19&gt;='様式３（療養者名簿）（⑤の場合）'!$BJ77,IF(EL$19&lt;='様式３（療養者名簿）（⑤の場合）'!$BK77,1,0),0),0)</f>
        <v>0</v>
      </c>
      <c r="EM72" s="365">
        <f>IF(EM$19-'様式３（療養者名簿）（⑤の場合）'!$BJ77+1&lt;=15,IF(EM$19&gt;='様式３（療養者名簿）（⑤の場合）'!$BJ77,IF(EM$19&lt;='様式３（療養者名簿）（⑤の場合）'!$BK77,1,0),0),0)</f>
        <v>0</v>
      </c>
      <c r="EN72" s="365">
        <f>IF(EN$19-'様式３（療養者名簿）（⑤の場合）'!$BJ77+1&lt;=15,IF(EN$19&gt;='様式３（療養者名簿）（⑤の場合）'!$BJ77,IF(EN$19&lt;='様式３（療養者名簿）（⑤の場合）'!$BK77,1,0),0),0)</f>
        <v>0</v>
      </c>
      <c r="EO72" s="365">
        <f>IF(EO$19-'様式３（療養者名簿）（⑤の場合）'!$BJ77+1&lt;=15,IF(EO$19&gt;='様式３（療養者名簿）（⑤の場合）'!$BJ77,IF(EO$19&lt;='様式３（療養者名簿）（⑤の場合）'!$BK77,1,0),0),0)</f>
        <v>0</v>
      </c>
      <c r="EP72" s="365">
        <f>IF(EP$19-'様式３（療養者名簿）（⑤の場合）'!$BJ77+1&lt;=15,IF(EP$19&gt;='様式３（療養者名簿）（⑤の場合）'!$BJ77,IF(EP$19&lt;='様式３（療養者名簿）（⑤の場合）'!$BK77,1,0),0),0)</f>
        <v>0</v>
      </c>
      <c r="EQ72" s="365">
        <f>IF(EQ$19-'様式３（療養者名簿）（⑤の場合）'!$BJ77+1&lt;=15,IF(EQ$19&gt;='様式３（療養者名簿）（⑤の場合）'!$BJ77,IF(EQ$19&lt;='様式３（療養者名簿）（⑤の場合）'!$BK77,1,0),0),0)</f>
        <v>0</v>
      </c>
      <c r="ER72" s="365">
        <f>IF(ER$19-'様式３（療養者名簿）（⑤の場合）'!$BJ77+1&lt;=15,IF(ER$19&gt;='様式３（療養者名簿）（⑤の場合）'!$BJ77,IF(ER$19&lt;='様式３（療養者名簿）（⑤の場合）'!$BK77,1,0),0),0)</f>
        <v>0</v>
      </c>
      <c r="ES72" s="365">
        <f>IF(ES$19-'様式３（療養者名簿）（⑤の場合）'!$BJ77+1&lt;=15,IF(ES$19&gt;='様式３（療養者名簿）（⑤の場合）'!$BJ77,IF(ES$19&lt;='様式３（療養者名簿）（⑤の場合）'!$BK77,1,0),0),0)</f>
        <v>0</v>
      </c>
      <c r="ET72" s="365">
        <f>IF(ET$19-'様式３（療養者名簿）（⑤の場合）'!$BJ77+1&lt;=15,IF(ET$19&gt;='様式３（療養者名簿）（⑤の場合）'!$BJ77,IF(ET$19&lt;='様式３（療養者名簿）（⑤の場合）'!$BK77,1,0),0),0)</f>
        <v>0</v>
      </c>
      <c r="EU72" s="365">
        <f>IF(EU$19-'様式３（療養者名簿）（⑤の場合）'!$BJ77+1&lt;=15,IF(EU$19&gt;='様式３（療養者名簿）（⑤の場合）'!$BJ77,IF(EU$19&lt;='様式３（療養者名簿）（⑤の場合）'!$BK77,1,0),0),0)</f>
        <v>0</v>
      </c>
      <c r="EV72" s="365">
        <f>IF(EV$19-'様式３（療養者名簿）（⑤の場合）'!$BJ77+1&lt;=15,IF(EV$19&gt;='様式３（療養者名簿）（⑤の場合）'!$BJ77,IF(EV$19&lt;='様式３（療養者名簿）（⑤の場合）'!$BK77,1,0),0),0)</f>
        <v>0</v>
      </c>
      <c r="EW72" s="365">
        <f>IF(EW$19-'様式３（療養者名簿）（⑤の場合）'!$BJ77+1&lt;=15,IF(EW$19&gt;='様式３（療養者名簿）（⑤の場合）'!$BJ77,IF(EW$19&lt;='様式３（療養者名簿）（⑤の場合）'!$BK77,1,0),0),0)</f>
        <v>0</v>
      </c>
      <c r="EX72" s="365">
        <f>IF(EX$19-'様式３（療養者名簿）（⑤の場合）'!$BJ77+1&lt;=15,IF(EX$19&gt;='様式３（療養者名簿）（⑤の場合）'!$BJ77,IF(EX$19&lt;='様式３（療養者名簿）（⑤の場合）'!$BK77,1,0),0),0)</f>
        <v>0</v>
      </c>
      <c r="EY72" s="365">
        <f>IF(EY$19-'様式３（療養者名簿）（⑤の場合）'!$BJ77+1&lt;=15,IF(EY$19&gt;='様式３（療養者名簿）（⑤の場合）'!$BJ77,IF(EY$19&lt;='様式３（療養者名簿）（⑤の場合）'!$BK77,1,0),0),0)</f>
        <v>0</v>
      </c>
      <c r="EZ72" s="365">
        <f>IF(EZ$19-'様式３（療養者名簿）（⑤の場合）'!$BJ77+1&lt;=15,IF(EZ$19&gt;='様式３（療養者名簿）（⑤の場合）'!$BJ77,IF(EZ$19&lt;='様式３（療養者名簿）（⑤の場合）'!$BK77,1,0),0),0)</f>
        <v>0</v>
      </c>
      <c r="FA72" s="365">
        <f>IF(FA$19-'様式３（療養者名簿）（⑤の場合）'!$BJ77+1&lt;=15,IF(FA$19&gt;='様式３（療養者名簿）（⑤の場合）'!$BJ77,IF(FA$19&lt;='様式３（療養者名簿）（⑤の場合）'!$BK77,1,0),0),0)</f>
        <v>0</v>
      </c>
      <c r="FB72" s="365">
        <f>IF(FB$19-'様式３（療養者名簿）（⑤の場合）'!$BJ77+1&lt;=15,IF(FB$19&gt;='様式３（療養者名簿）（⑤の場合）'!$BJ77,IF(FB$19&lt;='様式３（療養者名簿）（⑤の場合）'!$BK77,1,0),0),0)</f>
        <v>0</v>
      </c>
      <c r="FC72" s="365">
        <f>IF(FC$19-'様式３（療養者名簿）（⑤の場合）'!$BJ77+1&lt;=15,IF(FC$19&gt;='様式３（療養者名簿）（⑤の場合）'!$BJ77,IF(FC$19&lt;='様式３（療養者名簿）（⑤の場合）'!$BK77,1,0),0),0)</f>
        <v>0</v>
      </c>
      <c r="FD72" s="365">
        <f>IF(FD$19-'様式３（療養者名簿）（⑤の場合）'!$BJ77+1&lt;=15,IF(FD$19&gt;='様式３（療養者名簿）（⑤の場合）'!$BJ77,IF(FD$19&lt;='様式３（療養者名簿）（⑤の場合）'!$BK77,1,0),0),0)</f>
        <v>0</v>
      </c>
      <c r="FE72" s="365">
        <f>IF(FE$19-'様式３（療養者名簿）（⑤の場合）'!$BJ77+1&lt;=15,IF(FE$19&gt;='様式３（療養者名簿）（⑤の場合）'!$BJ77,IF(FE$19&lt;='様式３（療養者名簿）（⑤の場合）'!$BK77,1,0),0),0)</f>
        <v>0</v>
      </c>
      <c r="FF72" s="365">
        <f>IF(FF$19-'様式３（療養者名簿）（⑤の場合）'!$BJ77+1&lt;=15,IF(FF$19&gt;='様式３（療養者名簿）（⑤の場合）'!$BJ77,IF(FF$19&lt;='様式３（療養者名簿）（⑤の場合）'!$BK77,1,0),0),0)</f>
        <v>0</v>
      </c>
      <c r="FG72" s="365">
        <f>IF(FG$19-'様式３（療養者名簿）（⑤の場合）'!$BJ77+1&lt;=15,IF(FG$19&gt;='様式３（療養者名簿）（⑤の場合）'!$BJ77,IF(FG$19&lt;='様式３（療養者名簿）（⑤の場合）'!$BK77,1,0),0),0)</f>
        <v>0</v>
      </c>
      <c r="FH72" s="365">
        <f>IF(FH$19-'様式３（療養者名簿）（⑤の場合）'!$BJ77+1&lt;=15,IF(FH$19&gt;='様式３（療養者名簿）（⑤の場合）'!$BJ77,IF(FH$19&lt;='様式３（療養者名簿）（⑤の場合）'!$BK77,1,0),0),0)</f>
        <v>0</v>
      </c>
      <c r="FI72" s="365">
        <f>IF(FI$19-'様式３（療養者名簿）（⑤の場合）'!$BJ77+1&lt;=15,IF(FI$19&gt;='様式３（療養者名簿）（⑤の場合）'!$BJ77,IF(FI$19&lt;='様式３（療養者名簿）（⑤の場合）'!$BK77,1,0),0),0)</f>
        <v>0</v>
      </c>
      <c r="FJ72" s="365">
        <f>IF(FJ$19-'様式３（療養者名簿）（⑤の場合）'!$BJ77+1&lt;=15,IF(FJ$19&gt;='様式３（療養者名簿）（⑤の場合）'!$BJ77,IF(FJ$19&lt;='様式３（療養者名簿）（⑤の場合）'!$BK77,1,0),0),0)</f>
        <v>0</v>
      </c>
      <c r="FK72" s="365">
        <f>IF(FK$19-'様式３（療養者名簿）（⑤の場合）'!$BJ77+1&lt;=15,IF(FK$19&gt;='様式３（療養者名簿）（⑤の場合）'!$BJ77,IF(FK$19&lt;='様式３（療養者名簿）（⑤の場合）'!$BK77,1,0),0),0)</f>
        <v>0</v>
      </c>
      <c r="FL72" s="365">
        <f>IF(FL$19-'様式３（療養者名簿）（⑤の場合）'!$BJ77+1&lt;=15,IF(FL$19&gt;='様式３（療養者名簿）（⑤の場合）'!$BJ77,IF(FL$19&lt;='様式３（療養者名簿）（⑤の場合）'!$BK77,1,0),0),0)</f>
        <v>0</v>
      </c>
      <c r="FM72" s="365">
        <f>IF(FM$19-'様式３（療養者名簿）（⑤の場合）'!$BJ77+1&lt;=15,IF(FM$19&gt;='様式３（療養者名簿）（⑤の場合）'!$BJ77,IF(FM$19&lt;='様式３（療養者名簿）（⑤の場合）'!$BK77,1,0),0),0)</f>
        <v>0</v>
      </c>
      <c r="FN72" s="365">
        <f>IF(FN$19-'様式３（療養者名簿）（⑤の場合）'!$BJ77+1&lt;=15,IF(FN$19&gt;='様式３（療養者名簿）（⑤の場合）'!$BJ77,IF(FN$19&lt;='様式３（療養者名簿）（⑤の場合）'!$BK77,1,0),0),0)</f>
        <v>0</v>
      </c>
      <c r="FO72" s="365">
        <f>IF(FO$19-'様式３（療養者名簿）（⑤の場合）'!$BJ77+1&lt;=15,IF(FO$19&gt;='様式３（療養者名簿）（⑤の場合）'!$BJ77,IF(FO$19&lt;='様式３（療養者名簿）（⑤の場合）'!$BK77,1,0),0),0)</f>
        <v>0</v>
      </c>
      <c r="FP72" s="365">
        <f>IF(FP$19-'様式３（療養者名簿）（⑤の場合）'!$BJ77+1&lt;=15,IF(FP$19&gt;='様式３（療養者名簿）（⑤の場合）'!$BJ77,IF(FP$19&lt;='様式３（療養者名簿）（⑤の場合）'!$BK77,1,0),0),0)</f>
        <v>0</v>
      </c>
      <c r="FQ72" s="365">
        <f>IF(FQ$19-'様式３（療養者名簿）（⑤の場合）'!$BJ77+1&lt;=15,IF(FQ$19&gt;='様式３（療養者名簿）（⑤の場合）'!$BJ77,IF(FQ$19&lt;='様式３（療養者名簿）（⑤の場合）'!$BK77,1,0),0),0)</f>
        <v>0</v>
      </c>
      <c r="FR72" s="365">
        <f>IF(FR$19-'様式３（療養者名簿）（⑤の場合）'!$BJ77+1&lt;=15,IF(FR$19&gt;='様式３（療養者名簿）（⑤の場合）'!$BJ77,IF(FR$19&lt;='様式３（療養者名簿）（⑤の場合）'!$BK77,1,0),0),0)</f>
        <v>0</v>
      </c>
      <c r="FS72" s="365">
        <f>IF(FS$19-'様式３（療養者名簿）（⑤の場合）'!$BJ77+1&lt;=15,IF(FS$19&gt;='様式３（療養者名簿）（⑤の場合）'!$BJ77,IF(FS$19&lt;='様式３（療養者名簿）（⑤の場合）'!$BK77,1,0),0),0)</f>
        <v>0</v>
      </c>
      <c r="FT72" s="365">
        <f>IF(FT$19-'様式３（療養者名簿）（⑤の場合）'!$BJ77+1&lt;=15,IF(FT$19&gt;='様式３（療養者名簿）（⑤の場合）'!$BJ77,IF(FT$19&lt;='様式３（療養者名簿）（⑤の場合）'!$BK77,1,0),0),0)</f>
        <v>0</v>
      </c>
      <c r="FU72" s="365">
        <f>IF(FU$19-'様式３（療養者名簿）（⑤の場合）'!$BJ77+1&lt;=15,IF(FU$19&gt;='様式３（療養者名簿）（⑤の場合）'!$BJ77,IF(FU$19&lt;='様式３（療養者名簿）（⑤の場合）'!$BK77,1,0),0),0)</f>
        <v>0</v>
      </c>
      <c r="FV72" s="365">
        <f>IF(FV$19-'様式３（療養者名簿）（⑤の場合）'!$BJ77+1&lt;=15,IF(FV$19&gt;='様式３（療養者名簿）（⑤の場合）'!$BJ77,IF(FV$19&lt;='様式３（療養者名簿）（⑤の場合）'!$BK77,1,0),0),0)</f>
        <v>0</v>
      </c>
      <c r="FW72" s="365">
        <f>IF(FW$19-'様式３（療養者名簿）（⑤の場合）'!$BJ77+1&lt;=15,IF(FW$19&gt;='様式３（療養者名簿）（⑤の場合）'!$BJ77,IF(FW$19&lt;='様式３（療養者名簿）（⑤の場合）'!$BK77,1,0),0),0)</f>
        <v>0</v>
      </c>
      <c r="FX72" s="365">
        <f>IF(FX$19-'様式３（療養者名簿）（⑤の場合）'!$BJ77+1&lt;=15,IF(FX$19&gt;='様式３（療養者名簿）（⑤の場合）'!$BJ77,IF(FX$19&lt;='様式３（療養者名簿）（⑤の場合）'!$BK77,1,0),0),0)</f>
        <v>0</v>
      </c>
      <c r="FY72" s="365">
        <f>IF(FY$19-'様式３（療養者名簿）（⑤の場合）'!$BJ77+1&lt;=15,IF(FY$19&gt;='様式３（療養者名簿）（⑤の場合）'!$BJ77,IF(FY$19&lt;='様式３（療養者名簿）（⑤の場合）'!$BK77,1,0),0),0)</f>
        <v>0</v>
      </c>
      <c r="FZ72" s="365">
        <f>IF(FZ$19-'様式３（療養者名簿）（⑤の場合）'!$BJ77+1&lt;=15,IF(FZ$19&gt;='様式３（療養者名簿）（⑤の場合）'!$BJ77,IF(FZ$19&lt;='様式３（療養者名簿）（⑤の場合）'!$BK77,1,0),0),0)</f>
        <v>0</v>
      </c>
      <c r="GA72" s="365">
        <f>IF(GA$19-'様式３（療養者名簿）（⑤の場合）'!$BJ77+1&lt;=15,IF(GA$19&gt;='様式３（療養者名簿）（⑤の場合）'!$BJ77,IF(GA$19&lt;='様式３（療養者名簿）（⑤の場合）'!$BK77,1,0),0),0)</f>
        <v>0</v>
      </c>
      <c r="GB72" s="365">
        <f>IF(GB$19-'様式３（療養者名簿）（⑤の場合）'!$BJ77+1&lt;=15,IF(GB$19&gt;='様式３（療養者名簿）（⑤の場合）'!$BJ77,IF(GB$19&lt;='様式３（療養者名簿）（⑤の場合）'!$BK77,1,0),0),0)</f>
        <v>0</v>
      </c>
      <c r="GC72" s="365">
        <f>IF(GC$19-'様式３（療養者名簿）（⑤の場合）'!$BJ77+1&lt;=15,IF(GC$19&gt;='様式３（療養者名簿）（⑤の場合）'!$BJ77,IF(GC$19&lt;='様式３（療養者名簿）（⑤の場合）'!$BK77,1,0),0),0)</f>
        <v>0</v>
      </c>
      <c r="GD72" s="365">
        <f>IF(GD$19-'様式３（療養者名簿）（⑤の場合）'!$BJ77+1&lt;=15,IF(GD$19&gt;='様式３（療養者名簿）（⑤の場合）'!$BJ77,IF(GD$19&lt;='様式３（療養者名簿）（⑤の場合）'!$BK77,1,0),0),0)</f>
        <v>0</v>
      </c>
      <c r="GE72" s="365">
        <f>IF(GE$19-'様式３（療養者名簿）（⑤の場合）'!$BJ77+1&lt;=15,IF(GE$19&gt;='様式３（療養者名簿）（⑤の場合）'!$BJ77,IF(GE$19&lt;='様式３（療養者名簿）（⑤の場合）'!$BK77,1,0),0),0)</f>
        <v>0</v>
      </c>
      <c r="GF72" s="365">
        <f>IF(GF$19-'様式３（療養者名簿）（⑤の場合）'!$BJ77+1&lt;=15,IF(GF$19&gt;='様式３（療養者名簿）（⑤の場合）'!$BJ77,IF(GF$19&lt;='様式３（療養者名簿）（⑤の場合）'!$BK77,1,0),0),0)</f>
        <v>0</v>
      </c>
      <c r="GG72" s="365">
        <f>IF(GG$19-'様式３（療養者名簿）（⑤の場合）'!$BJ77+1&lt;=15,IF(GG$19&gt;='様式３（療養者名簿）（⑤の場合）'!$BJ77,IF(GG$19&lt;='様式３（療養者名簿）（⑤の場合）'!$BK77,1,0),0),0)</f>
        <v>0</v>
      </c>
      <c r="GH72" s="365">
        <f>IF(GH$19-'様式３（療養者名簿）（⑤の場合）'!$BJ77+1&lt;=15,IF(GH$19&gt;='様式３（療養者名簿）（⑤の場合）'!$BJ77,IF(GH$19&lt;='様式３（療養者名簿）（⑤の場合）'!$BK77,1,0),0),0)</f>
        <v>0</v>
      </c>
      <c r="GI72" s="365">
        <f>IF(GI$19-'様式３（療養者名簿）（⑤の場合）'!$BJ77+1&lt;=15,IF(GI$19&gt;='様式３（療養者名簿）（⑤の場合）'!$BJ77,IF(GI$19&lt;='様式３（療養者名簿）（⑤の場合）'!$BK77,1,0),0),0)</f>
        <v>0</v>
      </c>
      <c r="GJ72" s="365">
        <f>IF(GJ$19-'様式３（療養者名簿）（⑤の場合）'!$BJ77+1&lt;=15,IF(GJ$19&gt;='様式３（療養者名簿）（⑤の場合）'!$BJ77,IF(GJ$19&lt;='様式３（療養者名簿）（⑤の場合）'!$BK77,1,0),0),0)</f>
        <v>0</v>
      </c>
      <c r="GK72" s="365">
        <f>IF(GK$19-'様式３（療養者名簿）（⑤の場合）'!$BJ77+1&lt;=15,IF(GK$19&gt;='様式３（療養者名簿）（⑤の場合）'!$BJ77,IF(GK$19&lt;='様式３（療養者名簿）（⑤の場合）'!$BK77,1,0),0),0)</f>
        <v>0</v>
      </c>
      <c r="GL72" s="365">
        <f>IF(GL$19-'様式３（療養者名簿）（⑤の場合）'!$BJ77+1&lt;=15,IF(GL$19&gt;='様式３（療養者名簿）（⑤の場合）'!$BJ77,IF(GL$19&lt;='様式３（療養者名簿）（⑤の場合）'!$BK77,1,0),0),0)</f>
        <v>0</v>
      </c>
      <c r="GM72" s="365">
        <f>IF(GM$19-'様式３（療養者名簿）（⑤の場合）'!$BJ77+1&lt;=15,IF(GM$19&gt;='様式３（療養者名簿）（⑤の場合）'!$BJ77,IF(GM$19&lt;='様式３（療養者名簿）（⑤の場合）'!$BK77,1,0),0),0)</f>
        <v>0</v>
      </c>
      <c r="GN72" s="365">
        <f>IF(GN$19-'様式３（療養者名簿）（⑤の場合）'!$BJ77+1&lt;=15,IF(GN$19&gt;='様式３（療養者名簿）（⑤の場合）'!$BJ77,IF(GN$19&lt;='様式３（療養者名簿）（⑤の場合）'!$BK77,1,0),0),0)</f>
        <v>0</v>
      </c>
      <c r="GO72" s="365">
        <f>IF(GO$19-'様式３（療養者名簿）（⑤の場合）'!$BJ77+1&lt;=15,IF(GO$19&gt;='様式３（療養者名簿）（⑤の場合）'!$BJ77,IF(GO$19&lt;='様式３（療養者名簿）（⑤の場合）'!$BK77,1,0),0),0)</f>
        <v>0</v>
      </c>
      <c r="GP72" s="365">
        <f>IF(GP$19-'様式３（療養者名簿）（⑤の場合）'!$BJ77+1&lt;=15,IF(GP$19&gt;='様式３（療養者名簿）（⑤の場合）'!$BJ77,IF(GP$19&lt;='様式３（療養者名簿）（⑤の場合）'!$BK77,1,0),0),0)</f>
        <v>0</v>
      </c>
      <c r="GQ72" s="365">
        <f>IF(GQ$19-'様式３（療養者名簿）（⑤の場合）'!$BJ77+1&lt;=15,IF(GQ$19&gt;='様式３（療養者名簿）（⑤の場合）'!$BJ77,IF(GQ$19&lt;='様式３（療養者名簿）（⑤の場合）'!$BK77,1,0),0),0)</f>
        <v>0</v>
      </c>
      <c r="GR72" s="365">
        <f>IF(GR$19-'様式３（療養者名簿）（⑤の場合）'!$BJ77+1&lt;=15,IF(GR$19&gt;='様式３（療養者名簿）（⑤の場合）'!$BJ77,IF(GR$19&lt;='様式３（療養者名簿）（⑤の場合）'!$BK77,1,0),0),0)</f>
        <v>0</v>
      </c>
      <c r="GS72" s="365">
        <f>IF(GS$19-'様式３（療養者名簿）（⑤の場合）'!$BJ77+1&lt;=15,IF(GS$19&gt;='様式３（療養者名簿）（⑤の場合）'!$BJ77,IF(GS$19&lt;='様式３（療養者名簿）（⑤の場合）'!$BK77,1,0),0),0)</f>
        <v>0</v>
      </c>
      <c r="GT72" s="365">
        <f>IF(GT$19-'様式３（療養者名簿）（⑤の場合）'!$BJ77+1&lt;=15,IF(GT$19&gt;='様式３（療養者名簿）（⑤の場合）'!$BJ77,IF(GT$19&lt;='様式３（療養者名簿）（⑤の場合）'!$BK77,1,0),0),0)</f>
        <v>0</v>
      </c>
      <c r="GU72" s="365">
        <f>IF(GU$19-'様式３（療養者名簿）（⑤の場合）'!$BJ77+1&lt;=15,IF(GU$19&gt;='様式３（療養者名簿）（⑤の場合）'!$BJ77,IF(GU$19&lt;='様式３（療養者名簿）（⑤の場合）'!$BK77,1,0),0),0)</f>
        <v>0</v>
      </c>
      <c r="GV72" s="365">
        <f>IF(GV$19-'様式３（療養者名簿）（⑤の場合）'!$BJ77+1&lt;=15,IF(GV$19&gt;='様式３（療養者名簿）（⑤の場合）'!$BJ77,IF(GV$19&lt;='様式３（療養者名簿）（⑤の場合）'!$BK77,1,0),0),0)</f>
        <v>0</v>
      </c>
      <c r="GW72" s="365">
        <f>IF(GW$19-'様式３（療養者名簿）（⑤の場合）'!$BJ77+1&lt;=15,IF(GW$19&gt;='様式３（療養者名簿）（⑤の場合）'!$BJ77,IF(GW$19&lt;='様式３（療養者名簿）（⑤の場合）'!$BK77,1,0),0),0)</f>
        <v>0</v>
      </c>
      <c r="GX72" s="365">
        <f>IF(GX$19-'様式３（療養者名簿）（⑤の場合）'!$BJ77+1&lt;=15,IF(GX$19&gt;='様式３（療養者名簿）（⑤の場合）'!$BJ77,IF(GX$19&lt;='様式３（療養者名簿）（⑤の場合）'!$BK77,1,0),0),0)</f>
        <v>0</v>
      </c>
      <c r="GY72" s="365">
        <f>IF(GY$19-'様式３（療養者名簿）（⑤の場合）'!$BJ77+1&lt;=15,IF(GY$19&gt;='様式３（療養者名簿）（⑤の場合）'!$BJ77,IF(GY$19&lt;='様式３（療養者名簿）（⑤の場合）'!$BK77,1,0),0),0)</f>
        <v>0</v>
      </c>
      <c r="GZ72" s="365">
        <f>IF(GZ$19-'様式３（療養者名簿）（⑤の場合）'!$BJ77+1&lt;=15,IF(GZ$19&gt;='様式３（療養者名簿）（⑤の場合）'!$BJ77,IF(GZ$19&lt;='様式３（療養者名簿）（⑤の場合）'!$BK77,1,0),0),0)</f>
        <v>0</v>
      </c>
      <c r="HA72" s="365">
        <f>IF(HA$19-'様式３（療養者名簿）（⑤の場合）'!$BJ77+1&lt;=15,IF(HA$19&gt;='様式３（療養者名簿）（⑤の場合）'!$BJ77,IF(HA$19&lt;='様式３（療養者名簿）（⑤の場合）'!$BK77,1,0),0),0)</f>
        <v>0</v>
      </c>
      <c r="HB72" s="365">
        <f>IF(HB$19-'様式３（療養者名簿）（⑤の場合）'!$BJ77+1&lt;=15,IF(HB$19&gt;='様式３（療養者名簿）（⑤の場合）'!$BJ77,IF(HB$19&lt;='様式３（療養者名簿）（⑤の場合）'!$BK77,1,0),0),0)</f>
        <v>0</v>
      </c>
      <c r="HC72" s="365">
        <f>IF(HC$19-'様式３（療養者名簿）（⑤の場合）'!$BJ77+1&lt;=15,IF(HC$19&gt;='様式３（療養者名簿）（⑤の場合）'!$BJ77,IF(HC$19&lt;='様式３（療養者名簿）（⑤の場合）'!$BK77,1,0),0),0)</f>
        <v>0</v>
      </c>
      <c r="HD72" s="365">
        <f>IF(HD$19-'様式３（療養者名簿）（⑤の場合）'!$BJ77+1&lt;=15,IF(HD$19&gt;='様式３（療養者名簿）（⑤の場合）'!$BJ77,IF(HD$19&lt;='様式３（療養者名簿）（⑤の場合）'!$BK77,1,0),0),0)</f>
        <v>0</v>
      </c>
      <c r="HE72" s="365">
        <f>IF(HE$19-'様式３（療養者名簿）（⑤の場合）'!$BJ77+1&lt;=15,IF(HE$19&gt;='様式３（療養者名簿）（⑤の場合）'!$BJ77,IF(HE$19&lt;='様式３（療養者名簿）（⑤の場合）'!$BK77,1,0),0),0)</f>
        <v>0</v>
      </c>
      <c r="HF72" s="365">
        <f>IF(HF$19-'様式３（療養者名簿）（⑤の場合）'!$BJ77+1&lt;=15,IF(HF$19&gt;='様式３（療養者名簿）（⑤の場合）'!$BJ77,IF(HF$19&lt;='様式３（療養者名簿）（⑤の場合）'!$BK77,1,0),0),0)</f>
        <v>0</v>
      </c>
      <c r="HG72" s="365">
        <f>IF(HG$19-'様式３（療養者名簿）（⑤の場合）'!$BJ77+1&lt;=15,IF(HG$19&gt;='様式３（療養者名簿）（⑤の場合）'!$BJ77,IF(HG$19&lt;='様式３（療養者名簿）（⑤の場合）'!$BK77,1,0),0),0)</f>
        <v>0</v>
      </c>
      <c r="HH72" s="365">
        <f>IF(HH$19-'様式３（療養者名簿）（⑤の場合）'!$BJ77+1&lt;=15,IF(HH$19&gt;='様式３（療養者名簿）（⑤の場合）'!$BJ77,IF(HH$19&lt;='様式３（療養者名簿）（⑤の場合）'!$BK77,1,0),0),0)</f>
        <v>0</v>
      </c>
      <c r="HI72" s="365">
        <f>IF(HI$19-'様式３（療養者名簿）（⑤の場合）'!$BJ77+1&lt;=15,IF(HI$19&gt;='様式３（療養者名簿）（⑤の場合）'!$BJ77,IF(HI$19&lt;='様式３（療養者名簿）（⑤の場合）'!$BK77,1,0),0),0)</f>
        <v>0</v>
      </c>
      <c r="HJ72" s="365">
        <f>IF(HJ$19-'様式３（療養者名簿）（⑤の場合）'!$BJ77+1&lt;=15,IF(HJ$19&gt;='様式３（療養者名簿）（⑤の場合）'!$BJ77,IF(HJ$19&lt;='様式３（療養者名簿）（⑤の場合）'!$BK77,1,0),0),0)</f>
        <v>0</v>
      </c>
      <c r="HK72" s="365">
        <f>IF(HK$19-'様式３（療養者名簿）（⑤の場合）'!$BJ77+1&lt;=15,IF(HK$19&gt;='様式３（療養者名簿）（⑤の場合）'!$BJ77,IF(HK$19&lt;='様式３（療養者名簿）（⑤の場合）'!$BK77,1,0),0),0)</f>
        <v>0</v>
      </c>
      <c r="HL72" s="365">
        <f>IF(HL$19-'様式３（療養者名簿）（⑤の場合）'!$BJ77+1&lt;=15,IF(HL$19&gt;='様式３（療養者名簿）（⑤の場合）'!$BJ77,IF(HL$19&lt;='様式３（療養者名簿）（⑤の場合）'!$BK77,1,0),0),0)</f>
        <v>0</v>
      </c>
      <c r="HM72" s="365">
        <f>IF(HM$19-'様式３（療養者名簿）（⑤の場合）'!$BJ77+1&lt;=15,IF(HM$19&gt;='様式３（療養者名簿）（⑤の場合）'!$BJ77,IF(HM$19&lt;='様式３（療養者名簿）（⑤の場合）'!$BK77,1,0),0),0)</f>
        <v>0</v>
      </c>
      <c r="HN72" s="365">
        <f>IF(HN$19-'様式３（療養者名簿）（⑤の場合）'!$BJ77+1&lt;=15,IF(HN$19&gt;='様式３（療養者名簿）（⑤の場合）'!$BJ77,IF(HN$19&lt;='様式３（療養者名簿）（⑤の場合）'!$BK77,1,0),0),0)</f>
        <v>0</v>
      </c>
      <c r="HO72" s="365">
        <f>IF(HO$19-'様式３（療養者名簿）（⑤の場合）'!$BJ77+1&lt;=15,IF(HO$19&gt;='様式３（療養者名簿）（⑤の場合）'!$BJ77,IF(HO$19&lt;='様式３（療養者名簿）（⑤の場合）'!$BK77,1,0),0),0)</f>
        <v>0</v>
      </c>
      <c r="HP72" s="365">
        <f>IF(HP$19-'様式３（療養者名簿）（⑤の場合）'!$BJ77+1&lt;=15,IF(HP$19&gt;='様式３（療養者名簿）（⑤の場合）'!$BJ77,IF(HP$19&lt;='様式３（療養者名簿）（⑤の場合）'!$BK77,1,0),0),0)</f>
        <v>0</v>
      </c>
      <c r="HQ72" s="365">
        <f>IF(HQ$19-'様式３（療養者名簿）（⑤の場合）'!$BJ77+1&lt;=15,IF(HQ$19&gt;='様式３（療養者名簿）（⑤の場合）'!$BJ77,IF(HQ$19&lt;='様式３（療養者名簿）（⑤の場合）'!$BK77,1,0),0),0)</f>
        <v>0</v>
      </c>
      <c r="HR72" s="365">
        <f>IF(HR$19-'様式３（療養者名簿）（⑤の場合）'!$BJ77+1&lt;=15,IF(HR$19&gt;='様式３（療養者名簿）（⑤の場合）'!$BJ77,IF(HR$19&lt;='様式３（療養者名簿）（⑤の場合）'!$BK77,1,0),0),0)</f>
        <v>0</v>
      </c>
      <c r="HS72" s="365">
        <f>IF(HS$19-'様式３（療養者名簿）（⑤の場合）'!$BJ77+1&lt;=15,IF(HS$19&gt;='様式３（療養者名簿）（⑤の場合）'!$BJ77,IF(HS$19&lt;='様式３（療養者名簿）（⑤の場合）'!$BK77,1,0),0),0)</f>
        <v>0</v>
      </c>
      <c r="HT72" s="365">
        <f>IF(HT$19-'様式３（療養者名簿）（⑤の場合）'!$BJ77+1&lt;=15,IF(HT$19&gt;='様式３（療養者名簿）（⑤の場合）'!$BJ77,IF(HT$19&lt;='様式３（療養者名簿）（⑤の場合）'!$BK77,1,0),0),0)</f>
        <v>0</v>
      </c>
      <c r="HU72" s="365">
        <f>IF(HU$19-'様式３（療養者名簿）（⑤の場合）'!$BJ77+1&lt;=15,IF(HU$19&gt;='様式３（療養者名簿）（⑤の場合）'!$BJ77,IF(HU$19&lt;='様式３（療養者名簿）（⑤の場合）'!$BK77,1,0),0),0)</f>
        <v>0</v>
      </c>
      <c r="HV72" s="365">
        <f>IF(HV$19-'様式３（療養者名簿）（⑤の場合）'!$BJ77+1&lt;=15,IF(HV$19&gt;='様式３（療養者名簿）（⑤の場合）'!$BJ77,IF(HV$19&lt;='様式３（療養者名簿）（⑤の場合）'!$BK77,1,0),0),0)</f>
        <v>0</v>
      </c>
      <c r="HW72" s="365">
        <f>IF(HW$19-'様式３（療養者名簿）（⑤の場合）'!$BJ77+1&lt;=15,IF(HW$19&gt;='様式３（療養者名簿）（⑤の場合）'!$BJ77,IF(HW$19&lt;='様式３（療養者名簿）（⑤の場合）'!$BK77,1,0),0),0)</f>
        <v>0</v>
      </c>
      <c r="HX72" s="365">
        <f>IF(HX$19-'様式３（療養者名簿）（⑤の場合）'!$BJ77+1&lt;=15,IF(HX$19&gt;='様式３（療養者名簿）（⑤の場合）'!$BJ77,IF(HX$19&lt;='様式３（療養者名簿）（⑤の場合）'!$BK77,1,0),0),0)</f>
        <v>0</v>
      </c>
      <c r="HY72" s="365">
        <f>IF(HY$19-'様式３（療養者名簿）（⑤の場合）'!$BJ77+1&lt;=15,IF(HY$19&gt;='様式３（療養者名簿）（⑤の場合）'!$BJ77,IF(HY$19&lt;='様式３（療養者名簿）（⑤の場合）'!$BK77,1,0),0),0)</f>
        <v>0</v>
      </c>
      <c r="HZ72" s="365">
        <f>IF(HZ$19-'様式３（療養者名簿）（⑤の場合）'!$BJ77+1&lt;=15,IF(HZ$19&gt;='様式３（療養者名簿）（⑤の場合）'!$BJ77,IF(HZ$19&lt;='様式３（療養者名簿）（⑤の場合）'!$BK77,1,0),0),0)</f>
        <v>0</v>
      </c>
      <c r="IA72" s="365">
        <f>IF(IA$19-'様式３（療養者名簿）（⑤の場合）'!$BJ77+1&lt;=15,IF(IA$19&gt;='様式３（療養者名簿）（⑤の場合）'!$BJ77,IF(IA$19&lt;='様式３（療養者名簿）（⑤の場合）'!$BK77,1,0),0),0)</f>
        <v>0</v>
      </c>
      <c r="IB72" s="365">
        <f>IF(IB$19-'様式３（療養者名簿）（⑤の場合）'!$BJ77+1&lt;=15,IF(IB$19&gt;='様式３（療養者名簿）（⑤の場合）'!$BJ77,IF(IB$19&lt;='様式３（療養者名簿）（⑤の場合）'!$BK77,1,0),0),0)</f>
        <v>0</v>
      </c>
      <c r="IC72" s="365">
        <f>IF(IC$19-'様式３（療養者名簿）（⑤の場合）'!$BJ77+1&lt;=15,IF(IC$19&gt;='様式３（療養者名簿）（⑤の場合）'!$BJ77,IF(IC$19&lt;='様式３（療養者名簿）（⑤の場合）'!$BK77,1,0),0),0)</f>
        <v>0</v>
      </c>
      <c r="ID72" s="365">
        <f>IF(ID$19-'様式３（療養者名簿）（⑤の場合）'!$BJ77+1&lt;=15,IF(ID$19&gt;='様式３（療養者名簿）（⑤の場合）'!$BJ77,IF(ID$19&lt;='様式３（療養者名簿）（⑤の場合）'!$BK77,1,0),0),0)</f>
        <v>0</v>
      </c>
      <c r="IE72" s="365">
        <f>IF(IE$19-'様式３（療養者名簿）（⑤の場合）'!$BJ77+1&lt;=15,IF(IE$19&gt;='様式３（療養者名簿）（⑤の場合）'!$BJ77,IF(IE$19&lt;='様式３（療養者名簿）（⑤の場合）'!$BK77,1,0),0),0)</f>
        <v>0</v>
      </c>
      <c r="IF72" s="365">
        <f>IF(IF$19-'様式３（療養者名簿）（⑤の場合）'!$BJ77+1&lt;=15,IF(IF$19&gt;='様式３（療養者名簿）（⑤の場合）'!$BJ77,IF(IF$19&lt;='様式３（療養者名簿）（⑤の場合）'!$BK77,1,0),0),0)</f>
        <v>0</v>
      </c>
      <c r="IG72" s="365">
        <f>IF(IG$19-'様式３（療養者名簿）（⑤の場合）'!$BJ77+1&lt;=15,IF(IG$19&gt;='様式３（療養者名簿）（⑤の場合）'!$BJ77,IF(IG$19&lt;='様式３（療養者名簿）（⑤の場合）'!$BK77,1,0),0),0)</f>
        <v>0</v>
      </c>
      <c r="IH72" s="365">
        <f>IF(IH$19-'様式３（療養者名簿）（⑤の場合）'!$BJ77+1&lt;=15,IF(IH$19&gt;='様式３（療養者名簿）（⑤の場合）'!$BJ77,IF(IH$19&lt;='様式３（療養者名簿）（⑤の場合）'!$BK77,1,0),0),0)</f>
        <v>0</v>
      </c>
      <c r="II72" s="365">
        <f>IF(II$19-'様式３（療養者名簿）（⑤の場合）'!$BJ77+1&lt;=15,IF(II$19&gt;='様式３（療養者名簿）（⑤の場合）'!$BJ77,IF(II$19&lt;='様式３（療養者名簿）（⑤の場合）'!$BK77,1,0),0),0)</f>
        <v>0</v>
      </c>
      <c r="IJ72" s="365">
        <f>IF(IJ$19-'様式３（療養者名簿）（⑤の場合）'!$BJ77+1&lt;=15,IF(IJ$19&gt;='様式３（療養者名簿）（⑤の場合）'!$BJ77,IF(IJ$19&lt;='様式３（療養者名簿）（⑤の場合）'!$BK77,1,0),0),0)</f>
        <v>0</v>
      </c>
      <c r="IK72" s="365">
        <f>IF(IK$19-'様式３（療養者名簿）（⑤の場合）'!$BJ77+1&lt;=15,IF(IK$19&gt;='様式３（療養者名簿）（⑤の場合）'!$BJ77,IF(IK$19&lt;='様式３（療養者名簿）（⑤の場合）'!$BK77,1,0),0),0)</f>
        <v>0</v>
      </c>
      <c r="IL72" s="365">
        <f>IF(IL$19-'様式３（療養者名簿）（⑤の場合）'!$BJ77+1&lt;=15,IF(IL$19&gt;='様式３（療養者名簿）（⑤の場合）'!$BJ77,IF(IL$19&lt;='様式３（療養者名簿）（⑤の場合）'!$BK77,1,0),0),0)</f>
        <v>0</v>
      </c>
      <c r="IM72" s="365">
        <f>IF(IM$19-'様式３（療養者名簿）（⑤の場合）'!$BJ77+1&lt;=15,IF(IM$19&gt;='様式３（療養者名簿）（⑤の場合）'!$BJ77,IF(IM$19&lt;='様式３（療養者名簿）（⑤の場合）'!$BK77,1,0),0),0)</f>
        <v>0</v>
      </c>
      <c r="IN72" s="365">
        <f>IF(IN$19-'様式３（療養者名簿）（⑤の場合）'!$BJ77+1&lt;=15,IF(IN$19&gt;='様式３（療養者名簿）（⑤の場合）'!$BJ77,IF(IN$19&lt;='様式３（療養者名簿）（⑤の場合）'!$BK77,1,0),0),0)</f>
        <v>0</v>
      </c>
      <c r="IO72" s="365">
        <f>IF(IO$19-'様式３（療養者名簿）（⑤の場合）'!$BJ77+1&lt;=15,IF(IO$19&gt;='様式３（療養者名簿）（⑤の場合）'!$BJ77,IF(IO$19&lt;='様式３（療養者名簿）（⑤の場合）'!$BK77,1,0),0),0)</f>
        <v>0</v>
      </c>
      <c r="IP72" s="365">
        <f>IF(IP$19-'様式３（療養者名簿）（⑤の場合）'!$BJ77+1&lt;=15,IF(IP$19&gt;='様式３（療養者名簿）（⑤の場合）'!$BJ77,IF(IP$19&lt;='様式３（療養者名簿）（⑤の場合）'!$BK77,1,0),0),0)</f>
        <v>0</v>
      </c>
      <c r="IQ72" s="365">
        <f>IF(IQ$19-'様式３（療養者名簿）（⑤の場合）'!$BJ77+1&lt;=15,IF(IQ$19&gt;='様式３（療養者名簿）（⑤の場合）'!$BJ77,IF(IQ$19&lt;='様式３（療養者名簿）（⑤の場合）'!$BK77,1,0),0),0)</f>
        <v>0</v>
      </c>
      <c r="IR72" s="365">
        <f>IF(IR$19-'様式３（療養者名簿）（⑤の場合）'!$BJ77+1&lt;=15,IF(IR$19&gt;='様式３（療養者名簿）（⑤の場合）'!$BJ77,IF(IR$19&lt;='様式３（療養者名簿）（⑤の場合）'!$BK77,1,0),0),0)</f>
        <v>0</v>
      </c>
      <c r="IS72" s="365">
        <f>IF(IS$19-'様式３（療養者名簿）（⑤の場合）'!$BJ77+1&lt;=15,IF(IS$19&gt;='様式３（療養者名簿）（⑤の場合）'!$BJ77,IF(IS$19&lt;='様式３（療養者名簿）（⑤の場合）'!$BK77,1,0),0),0)</f>
        <v>0</v>
      </c>
      <c r="IT72" s="365">
        <f>IF(IT$19-'様式３（療養者名簿）（⑤の場合）'!$BJ77+1&lt;=15,IF(IT$19&gt;='様式３（療養者名簿）（⑤の場合）'!$BJ77,IF(IT$19&lt;='様式３（療養者名簿）（⑤の場合）'!$BK77,1,0),0),0)</f>
        <v>0</v>
      </c>
      <c r="IU72" s="365">
        <f>IF(IU$19-'様式３（療養者名簿）（⑤の場合）'!$BJ77+1&lt;=15,IF(IU$19&gt;='様式３（療養者名簿）（⑤の場合）'!$BJ77,IF(IU$19&lt;='様式３（療養者名簿）（⑤の場合）'!$BK77,1,0),0),0)</f>
        <v>0</v>
      </c>
      <c r="IV72" s="365">
        <f>IF(IV$19-'様式３（療養者名簿）（⑤の場合）'!$BJ77+1&lt;=15,IF(IV$19&gt;='様式３（療養者名簿）（⑤の場合）'!$BJ77,IF(IV$19&lt;='様式３（療養者名簿）（⑤の場合）'!$BK77,1,0),0),0)</f>
        <v>0</v>
      </c>
      <c r="IW72" s="365">
        <f>IF(IW$19-'様式３（療養者名簿）（⑤の場合）'!$BJ77+1&lt;=15,IF(IW$19&gt;='様式３（療養者名簿）（⑤の場合）'!$BJ77,IF(IW$19&lt;='様式３（療養者名簿）（⑤の場合）'!$BK77,1,0),0),0)</f>
        <v>0</v>
      </c>
      <c r="IX72" s="365">
        <f>IF(IX$19-'様式３（療養者名簿）（⑤の場合）'!$BJ77+1&lt;=15,IF(IX$19&gt;='様式３（療養者名簿）（⑤の場合）'!$BJ77,IF(IX$19&lt;='様式３（療養者名簿）（⑤の場合）'!$BK77,1,0),0),0)</f>
        <v>0</v>
      </c>
      <c r="IY72" s="365">
        <f>IF(IY$19-'様式３（療養者名簿）（⑤の場合）'!$BJ77+1&lt;=15,IF(IY$19&gt;='様式３（療養者名簿）（⑤の場合）'!$BJ77,IF(IY$19&lt;='様式３（療養者名簿）（⑤の場合）'!$BK77,1,0),0),0)</f>
        <v>0</v>
      </c>
      <c r="IZ72" s="365">
        <f>IF(IZ$19-'様式３（療養者名簿）（⑤の場合）'!$BJ77+1&lt;=15,IF(IZ$19&gt;='様式３（療養者名簿）（⑤の場合）'!$BJ77,IF(IZ$19&lt;='様式３（療養者名簿）（⑤の場合）'!$BK77,1,0),0),0)</f>
        <v>0</v>
      </c>
      <c r="JA72" s="365">
        <f>IF(JA$19-'様式３（療養者名簿）（⑤の場合）'!$BJ77+1&lt;=15,IF(JA$19&gt;='様式３（療養者名簿）（⑤の場合）'!$BJ77,IF(JA$19&lt;='様式３（療養者名簿）（⑤の場合）'!$BK77,1,0),0),0)</f>
        <v>0</v>
      </c>
      <c r="JB72" s="365">
        <f>IF(JB$19-'様式３（療養者名簿）（⑤の場合）'!$BJ77+1&lt;=15,IF(JB$19&gt;='様式３（療養者名簿）（⑤の場合）'!$BJ77,IF(JB$19&lt;='様式３（療養者名簿）（⑤の場合）'!$BK77,1,0),0),0)</f>
        <v>0</v>
      </c>
      <c r="JC72" s="365">
        <f>IF(JC$19-'様式３（療養者名簿）（⑤の場合）'!$BJ77+1&lt;=15,IF(JC$19&gt;='様式３（療養者名簿）（⑤の場合）'!$BJ77,IF(JC$19&lt;='様式３（療養者名簿）（⑤の場合）'!$BK77,1,0),0),0)</f>
        <v>0</v>
      </c>
      <c r="JD72" s="365">
        <f>IF(JD$19-'様式３（療養者名簿）（⑤の場合）'!$BJ77+1&lt;=15,IF(JD$19&gt;='様式３（療養者名簿）（⑤の場合）'!$BJ77,IF(JD$19&lt;='様式３（療養者名簿）（⑤の場合）'!$BK77,1,0),0),0)</f>
        <v>0</v>
      </c>
      <c r="JE72" s="365">
        <f>IF(JE$19-'様式３（療養者名簿）（⑤の場合）'!$BJ77+1&lt;=15,IF(JE$19&gt;='様式３（療養者名簿）（⑤の場合）'!$BJ77,IF(JE$19&lt;='様式３（療養者名簿）（⑤の場合）'!$BK77,1,0),0),0)</f>
        <v>0</v>
      </c>
      <c r="JF72" s="365">
        <f>IF(JF$19-'様式３（療養者名簿）（⑤の場合）'!$BJ77+1&lt;=15,IF(JF$19&gt;='様式３（療養者名簿）（⑤の場合）'!$BJ77,IF(JF$19&lt;='様式３（療養者名簿）（⑤の場合）'!$BK77,1,0),0),0)</f>
        <v>0</v>
      </c>
      <c r="JG72" s="365">
        <f>IF(JG$19-'様式３（療養者名簿）（⑤の場合）'!$BJ77+1&lt;=15,IF(JG$19&gt;='様式３（療養者名簿）（⑤の場合）'!$BJ77,IF(JG$19&lt;='様式３（療養者名簿）（⑤の場合）'!$BK77,1,0),0),0)</f>
        <v>0</v>
      </c>
      <c r="JH72" s="365">
        <f>IF(JH$19-'様式３（療養者名簿）（⑤の場合）'!$BJ77+1&lt;=15,IF(JH$19&gt;='様式３（療養者名簿）（⑤の場合）'!$BJ77,IF(JH$19&lt;='様式３（療養者名簿）（⑤の場合）'!$BK77,1,0),0),0)</f>
        <v>0</v>
      </c>
      <c r="JI72" s="365">
        <f>IF(JI$19-'様式３（療養者名簿）（⑤の場合）'!$BJ77+1&lt;=15,IF(JI$19&gt;='様式３（療養者名簿）（⑤の場合）'!$BJ77,IF(JI$19&lt;='様式３（療養者名簿）（⑤の場合）'!$BK77,1,0),0),0)</f>
        <v>0</v>
      </c>
      <c r="JJ72" s="365">
        <f>IF(JJ$19-'様式３（療養者名簿）（⑤の場合）'!$BJ77+1&lt;=15,IF(JJ$19&gt;='様式３（療養者名簿）（⑤の場合）'!$BJ77,IF(JJ$19&lt;='様式３（療養者名簿）（⑤の場合）'!$BK77,1,0),0),0)</f>
        <v>0</v>
      </c>
      <c r="JK72" s="365">
        <f>IF(JK$19-'様式３（療養者名簿）（⑤の場合）'!$BJ77+1&lt;=15,IF(JK$19&gt;='様式３（療養者名簿）（⑤の場合）'!$BJ77,IF(JK$19&lt;='様式３（療養者名簿）（⑤の場合）'!$BK77,1,0),0),0)</f>
        <v>0</v>
      </c>
      <c r="JL72" s="365">
        <f>IF(JL$19-'様式３（療養者名簿）（⑤の場合）'!$BJ77+1&lt;=15,IF(JL$19&gt;='様式３（療養者名簿）（⑤の場合）'!$BJ77,IF(JL$19&lt;='様式３（療養者名簿）（⑤の場合）'!$BK77,1,0),0),0)</f>
        <v>0</v>
      </c>
      <c r="JM72" s="365">
        <f>IF(JM$19-'様式３（療養者名簿）（⑤の場合）'!$BJ77+1&lt;=15,IF(JM$19&gt;='様式３（療養者名簿）（⑤の場合）'!$BJ77,IF(JM$19&lt;='様式３（療養者名簿）（⑤の場合）'!$BK77,1,0),0),0)</f>
        <v>0</v>
      </c>
      <c r="JN72" s="365">
        <f>IF(JN$19-'様式３（療養者名簿）（⑤の場合）'!$BJ77+1&lt;=15,IF(JN$19&gt;='様式３（療養者名簿）（⑤の場合）'!$BJ77,IF(JN$19&lt;='様式３（療養者名簿）（⑤の場合）'!$BK77,1,0),0),0)</f>
        <v>0</v>
      </c>
      <c r="JO72" s="365">
        <f>IF(JO$19-'様式３（療養者名簿）（⑤の場合）'!$BJ77+1&lt;=15,IF(JO$19&gt;='様式３（療養者名簿）（⑤の場合）'!$BJ77,IF(JO$19&lt;='様式３（療養者名簿）（⑤の場合）'!$BK77,1,0),0),0)</f>
        <v>0</v>
      </c>
      <c r="JP72" s="365">
        <f>IF(JP$19-'様式３（療養者名簿）（⑤の場合）'!$BJ77+1&lt;=15,IF(JP$19&gt;='様式３（療養者名簿）（⑤の場合）'!$BJ77,IF(JP$19&lt;='様式３（療養者名簿）（⑤の場合）'!$BK77,1,0),0),0)</f>
        <v>0</v>
      </c>
      <c r="JQ72" s="365">
        <f>IF(JQ$19-'様式３（療養者名簿）（⑤の場合）'!$BJ77+1&lt;=15,IF(JQ$19&gt;='様式３（療養者名簿）（⑤の場合）'!$BJ77,IF(JQ$19&lt;='様式３（療養者名簿）（⑤の場合）'!$BK77,1,0),0),0)</f>
        <v>0</v>
      </c>
      <c r="JR72" s="365">
        <f>IF(JR$19-'様式３（療養者名簿）（⑤の場合）'!$BJ77+1&lt;=15,IF(JR$19&gt;='様式３（療養者名簿）（⑤の場合）'!$BJ77,IF(JR$19&lt;='様式３（療養者名簿）（⑤の場合）'!$BK77,1,0),0),0)</f>
        <v>0</v>
      </c>
      <c r="JS72" s="365">
        <f>IF(JS$19-'様式３（療養者名簿）（⑤の場合）'!$BJ77+1&lt;=15,IF(JS$19&gt;='様式３（療養者名簿）（⑤の場合）'!$BJ77,IF(JS$19&lt;='様式３（療養者名簿）（⑤の場合）'!$BK77,1,0),0),0)</f>
        <v>0</v>
      </c>
      <c r="JT72" s="365">
        <f>IF(JT$19-'様式３（療養者名簿）（⑤の場合）'!$BJ77+1&lt;=15,IF(JT$19&gt;='様式３（療養者名簿）（⑤の場合）'!$BJ77,IF(JT$19&lt;='様式３（療養者名簿）（⑤の場合）'!$BK77,1,0),0),0)</f>
        <v>0</v>
      </c>
      <c r="JU72" s="365">
        <f>IF(JU$19-'様式３（療養者名簿）（⑤の場合）'!$BJ77+1&lt;=15,IF(JU$19&gt;='様式３（療養者名簿）（⑤の場合）'!$BJ77,IF(JU$19&lt;='様式３（療養者名簿）（⑤の場合）'!$BK77,1,0),0),0)</f>
        <v>0</v>
      </c>
      <c r="JV72" s="365">
        <f>IF(JV$19-'様式３（療養者名簿）（⑤の場合）'!$BJ77+1&lt;=15,IF(JV$19&gt;='様式３（療養者名簿）（⑤の場合）'!$BJ77,IF(JV$19&lt;='様式３（療養者名簿）（⑤の場合）'!$BK77,1,0),0),0)</f>
        <v>0</v>
      </c>
      <c r="JW72" s="365">
        <f>IF(JW$19-'様式３（療養者名簿）（⑤の場合）'!$BJ77+1&lt;=15,IF(JW$19&gt;='様式３（療養者名簿）（⑤の場合）'!$BJ77,IF(JW$19&lt;='様式３（療養者名簿）（⑤の場合）'!$BK77,1,0),0),0)</f>
        <v>0</v>
      </c>
      <c r="JX72" s="365">
        <f>IF(JX$19-'様式３（療養者名簿）（⑤の場合）'!$BJ77+1&lt;=15,IF(JX$19&gt;='様式３（療養者名簿）（⑤の場合）'!$BJ77,IF(JX$19&lt;='様式３（療養者名簿）（⑤の場合）'!$BK77,1,0),0),0)</f>
        <v>0</v>
      </c>
      <c r="JY72" s="365">
        <f>IF(JY$19-'様式３（療養者名簿）（⑤の場合）'!$BJ77+1&lt;=15,IF(JY$19&gt;='様式３（療養者名簿）（⑤の場合）'!$BJ77,IF(JY$19&lt;='様式３（療養者名簿）（⑤の場合）'!$BK77,1,0),0),0)</f>
        <v>0</v>
      </c>
      <c r="JZ72" s="365">
        <f>IF(JZ$19-'様式３（療養者名簿）（⑤の場合）'!$BJ77+1&lt;=15,IF(JZ$19&gt;='様式３（療養者名簿）（⑤の場合）'!$BJ77,IF(JZ$19&lt;='様式３（療養者名簿）（⑤の場合）'!$BK77,1,0),0),0)</f>
        <v>0</v>
      </c>
      <c r="KA72" s="365">
        <f>IF(KA$19-'様式３（療養者名簿）（⑤の場合）'!$BJ77+1&lt;=15,IF(KA$19&gt;='様式３（療養者名簿）（⑤の場合）'!$BJ77,IF(KA$19&lt;='様式３（療養者名簿）（⑤の場合）'!$BK77,1,0),0),0)</f>
        <v>0</v>
      </c>
      <c r="KB72" s="365">
        <f>IF(KB$19-'様式３（療養者名簿）（⑤の場合）'!$BJ77+1&lt;=15,IF(KB$19&gt;='様式３（療養者名簿）（⑤の場合）'!$BJ77,IF(KB$19&lt;='様式３（療養者名簿）（⑤の場合）'!$BK77,1,0),0),0)</f>
        <v>0</v>
      </c>
      <c r="KC72" s="365">
        <f>IF(KC$19-'様式３（療養者名簿）（⑤の場合）'!$BJ77+1&lt;=15,IF(KC$19&gt;='様式３（療養者名簿）（⑤の場合）'!$BJ77,IF(KC$19&lt;='様式３（療養者名簿）（⑤の場合）'!$BK77,1,0),0),0)</f>
        <v>0</v>
      </c>
      <c r="KD72" s="365">
        <f>IF(KD$19-'様式３（療養者名簿）（⑤の場合）'!$BJ77+1&lt;=15,IF(KD$19&gt;='様式３（療養者名簿）（⑤の場合）'!$BJ77,IF(KD$19&lt;='様式３（療養者名簿）（⑤の場合）'!$BK77,1,0),0),0)</f>
        <v>0</v>
      </c>
      <c r="KE72" s="365">
        <f>IF(KE$19-'様式３（療養者名簿）（⑤の場合）'!$BJ77+1&lt;=15,IF(KE$19&gt;='様式３（療養者名簿）（⑤の場合）'!$BJ77,IF(KE$19&lt;='様式３（療養者名簿）（⑤の場合）'!$BK77,1,0),0),0)</f>
        <v>0</v>
      </c>
      <c r="KF72" s="365">
        <f>IF(KF$19-'様式３（療養者名簿）（⑤の場合）'!$BJ77+1&lt;=15,IF(KF$19&gt;='様式３（療養者名簿）（⑤の場合）'!$BJ77,IF(KF$19&lt;='様式３（療養者名簿）（⑤の場合）'!$BK77,1,0),0),0)</f>
        <v>0</v>
      </c>
      <c r="KG72" s="365">
        <f>IF(KG$19-'様式３（療養者名簿）（⑤の場合）'!$BJ77+1&lt;=15,IF(KG$19&gt;='様式３（療養者名簿）（⑤の場合）'!$BJ77,IF(KG$19&lt;='様式３（療養者名簿）（⑤の場合）'!$BK77,1,0),0),0)</f>
        <v>0</v>
      </c>
      <c r="KH72" s="365">
        <f>IF(KH$19-'様式３（療養者名簿）（⑤の場合）'!$BJ77+1&lt;=15,IF(KH$19&gt;='様式３（療養者名簿）（⑤の場合）'!$BJ77,IF(KH$19&lt;='様式３（療養者名簿）（⑤の場合）'!$BK77,1,0),0),0)</f>
        <v>0</v>
      </c>
      <c r="KI72" s="365">
        <f>IF(KI$19-'様式３（療養者名簿）（⑤の場合）'!$BJ77+1&lt;=15,IF(KI$19&gt;='様式３（療養者名簿）（⑤の場合）'!$BJ77,IF(KI$19&lt;='様式３（療養者名簿）（⑤の場合）'!$BK77,1,0),0),0)</f>
        <v>0</v>
      </c>
      <c r="KJ72" s="365">
        <f>IF(KJ$19-'様式３（療養者名簿）（⑤の場合）'!$BJ77+1&lt;=15,IF(KJ$19&gt;='様式３（療養者名簿）（⑤の場合）'!$BJ77,IF(KJ$19&lt;='様式３（療養者名簿）（⑤の場合）'!$BK77,1,0),0),0)</f>
        <v>0</v>
      </c>
      <c r="KK72" s="365">
        <f>IF(KK$19-'様式３（療養者名簿）（⑤の場合）'!$BJ77+1&lt;=15,IF(KK$19&gt;='様式３（療養者名簿）（⑤の場合）'!$BJ77,IF(KK$19&lt;='様式３（療養者名簿）（⑤の場合）'!$BK77,1,0),0),0)</f>
        <v>0</v>
      </c>
      <c r="KL72" s="365">
        <f>IF(KL$19-'様式３（療養者名簿）（⑤の場合）'!$BJ77+1&lt;=15,IF(KL$19&gt;='様式３（療養者名簿）（⑤の場合）'!$BJ77,IF(KL$19&lt;='様式３（療養者名簿）（⑤の場合）'!$BK77,1,0),0),0)</f>
        <v>0</v>
      </c>
      <c r="KM72" s="365">
        <f>IF(KM$19-'様式３（療養者名簿）（⑤の場合）'!$BJ77+1&lt;=15,IF(KM$19&gt;='様式３（療養者名簿）（⑤の場合）'!$BJ77,IF(KM$19&lt;='様式３（療養者名簿）（⑤の場合）'!$BK77,1,0),0),0)</f>
        <v>0</v>
      </c>
      <c r="KN72" s="365">
        <f>IF(KN$19-'様式３（療養者名簿）（⑤の場合）'!$BJ77+1&lt;=15,IF(KN$19&gt;='様式３（療養者名簿）（⑤の場合）'!$BJ77,IF(KN$19&lt;='様式３（療養者名簿）（⑤の場合）'!$BK77,1,0),0),0)</f>
        <v>0</v>
      </c>
      <c r="KO72" s="365">
        <f>IF(KO$19-'様式３（療養者名簿）（⑤の場合）'!$BJ77+1&lt;=15,IF(KO$19&gt;='様式３（療養者名簿）（⑤の場合）'!$BJ77,IF(KO$19&lt;='様式３（療養者名簿）（⑤の場合）'!$BK77,1,0),0),0)</f>
        <v>0</v>
      </c>
      <c r="KP72" s="365">
        <f>IF(KP$19-'様式３（療養者名簿）（⑤の場合）'!$BJ77+1&lt;=15,IF(KP$19&gt;='様式３（療養者名簿）（⑤の場合）'!$BJ77,IF(KP$19&lt;='様式３（療養者名簿）（⑤の場合）'!$BK77,1,0),0),0)</f>
        <v>0</v>
      </c>
      <c r="KQ72" s="365">
        <f>IF(KQ$19-'様式３（療養者名簿）（⑤の場合）'!$BJ77+1&lt;=15,IF(KQ$19&gt;='様式３（療養者名簿）（⑤の場合）'!$BJ77,IF(KQ$19&lt;='様式３（療養者名簿）（⑤の場合）'!$BK77,1,0),0),0)</f>
        <v>0</v>
      </c>
      <c r="KR72" s="365">
        <f>IF(KR$19-'様式３（療養者名簿）（⑤の場合）'!$BJ77+1&lt;=15,IF(KR$19&gt;='様式３（療養者名簿）（⑤の場合）'!$BJ77,IF(KR$19&lt;='様式３（療養者名簿）（⑤の場合）'!$BK77,1,0),0),0)</f>
        <v>0</v>
      </c>
      <c r="KS72" s="365">
        <f>IF(KS$19-'様式３（療養者名簿）（⑤の場合）'!$BJ77+1&lt;=15,IF(KS$19&gt;='様式３（療養者名簿）（⑤の場合）'!$BJ77,IF(KS$19&lt;='様式３（療養者名簿）（⑤の場合）'!$BK77,1,0),0),0)</f>
        <v>0</v>
      </c>
      <c r="KT72" s="365">
        <f>IF(KT$19-'様式３（療養者名簿）（⑤の場合）'!$BJ77+1&lt;=15,IF(KT$19&gt;='様式３（療養者名簿）（⑤の場合）'!$BJ77,IF(KT$19&lt;='様式３（療養者名簿）（⑤の場合）'!$BK77,1,0),0),0)</f>
        <v>0</v>
      </c>
      <c r="KU72" s="365">
        <f>IF(KU$19-'様式３（療養者名簿）（⑤の場合）'!$BJ77+1&lt;=15,IF(KU$19&gt;='様式３（療養者名簿）（⑤の場合）'!$BJ77,IF(KU$19&lt;='様式３（療養者名簿）（⑤の場合）'!$BK77,1,0),0),0)</f>
        <v>0</v>
      </c>
      <c r="KV72" s="365">
        <f>IF(KV$19-'様式３（療養者名簿）（⑤の場合）'!$BJ77+1&lt;=15,IF(KV$19&gt;='様式３（療養者名簿）（⑤の場合）'!$BJ77,IF(KV$19&lt;='様式３（療養者名簿）（⑤の場合）'!$BK77,1,0),0),0)</f>
        <v>0</v>
      </c>
      <c r="KW72" s="365">
        <f>IF(KW$19-'様式３（療養者名簿）（⑤の場合）'!$BJ77+1&lt;=15,IF(KW$19&gt;='様式３（療養者名簿）（⑤の場合）'!$BJ77,IF(KW$19&lt;='様式３（療養者名簿）（⑤の場合）'!$BK77,1,0),0),0)</f>
        <v>0</v>
      </c>
      <c r="KX72" s="365">
        <f>IF(KX$19-'様式３（療養者名簿）（⑤の場合）'!$BJ77+1&lt;=15,IF(KX$19&gt;='様式３（療養者名簿）（⑤の場合）'!$BJ77,IF(KX$19&lt;='様式３（療養者名簿）（⑤の場合）'!$BK77,1,0),0),0)</f>
        <v>0</v>
      </c>
      <c r="KY72" s="365">
        <f>IF(KY$19-'様式３（療養者名簿）（⑤の場合）'!$BJ77+1&lt;=15,IF(KY$19&gt;='様式３（療養者名簿）（⑤の場合）'!$BJ77,IF(KY$19&lt;='様式３（療養者名簿）（⑤の場合）'!$BK77,1,0),0),0)</f>
        <v>0</v>
      </c>
      <c r="KZ72" s="365">
        <f>IF(KZ$19-'様式３（療養者名簿）（⑤の場合）'!$BJ77+1&lt;=15,IF(KZ$19&gt;='様式３（療養者名簿）（⑤の場合）'!$BJ77,IF(KZ$19&lt;='様式３（療養者名簿）（⑤の場合）'!$BK77,1,0),0),0)</f>
        <v>0</v>
      </c>
      <c r="LA72" s="365">
        <f>IF(LA$19-'様式３（療養者名簿）（⑤の場合）'!$BJ77+1&lt;=15,IF(LA$19&gt;='様式３（療養者名簿）（⑤の場合）'!$BJ77,IF(LA$19&lt;='様式３（療養者名簿）（⑤の場合）'!$BK77,1,0),0),0)</f>
        <v>0</v>
      </c>
      <c r="LB72" s="365">
        <f>IF(LB$19-'様式３（療養者名簿）（⑤の場合）'!$BJ77+1&lt;=15,IF(LB$19&gt;='様式３（療養者名簿）（⑤の場合）'!$BJ77,IF(LB$19&lt;='様式３（療養者名簿）（⑤の場合）'!$BK77,1,0),0),0)</f>
        <v>0</v>
      </c>
      <c r="LC72" s="365">
        <f>IF(LC$19-'様式３（療養者名簿）（⑤の場合）'!$BJ77+1&lt;=15,IF(LC$19&gt;='様式３（療養者名簿）（⑤の場合）'!$BJ77,IF(LC$19&lt;='様式３（療養者名簿）（⑤の場合）'!$BK77,1,0),0),0)</f>
        <v>0</v>
      </c>
      <c r="LD72" s="365">
        <f>IF(LD$19-'様式３（療養者名簿）（⑤の場合）'!$BJ77+1&lt;=15,IF(LD$19&gt;='様式３（療養者名簿）（⑤の場合）'!$BJ77,IF(LD$19&lt;='様式３（療養者名簿）（⑤の場合）'!$BK77,1,0),0),0)</f>
        <v>0</v>
      </c>
      <c r="LE72" s="365">
        <f>IF(LE$19-'様式３（療養者名簿）（⑤の場合）'!$BJ77+1&lt;=15,IF(LE$19&gt;='様式３（療養者名簿）（⑤の場合）'!$BJ77,IF(LE$19&lt;='様式３（療養者名簿）（⑤の場合）'!$BK77,1,0),0),0)</f>
        <v>0</v>
      </c>
      <c r="LF72" s="365">
        <f>IF(LF$19-'様式３（療養者名簿）（⑤の場合）'!$BJ77+1&lt;=15,IF(LF$19&gt;='様式３（療養者名簿）（⑤の場合）'!$BJ77,IF(LF$19&lt;='様式３（療養者名簿）（⑤の場合）'!$BK77,1,0),0),0)</f>
        <v>0</v>
      </c>
      <c r="LG72" s="365">
        <f>IF(LG$19-'様式３（療養者名簿）（⑤の場合）'!$BJ77+1&lt;=15,IF(LG$19&gt;='様式３（療養者名簿）（⑤の場合）'!$BJ77,IF(LG$19&lt;='様式３（療養者名簿）（⑤の場合）'!$BK77,1,0),0),0)</f>
        <v>0</v>
      </c>
      <c r="LH72" s="365">
        <f>IF(LH$19-'様式３（療養者名簿）（⑤の場合）'!$BJ77+1&lt;=15,IF(LH$19&gt;='様式３（療養者名簿）（⑤の場合）'!$BJ77,IF(LH$19&lt;='様式３（療養者名簿）（⑤の場合）'!$BK77,1,0),0),0)</f>
        <v>0</v>
      </c>
      <c r="LI72" s="365">
        <f>IF(LI$19-'様式３（療養者名簿）（⑤の場合）'!$BJ77+1&lt;=15,IF(LI$19&gt;='様式３（療養者名簿）（⑤の場合）'!$BJ77,IF(LI$19&lt;='様式３（療養者名簿）（⑤の場合）'!$BK77,1,0),0),0)</f>
        <v>0</v>
      </c>
      <c r="LJ72" s="365">
        <f>IF(LJ$19-'様式３（療養者名簿）（⑤の場合）'!$BJ77+1&lt;=15,IF(LJ$19&gt;='様式３（療養者名簿）（⑤の場合）'!$BJ77,IF(LJ$19&lt;='様式３（療養者名簿）（⑤の場合）'!$BK77,1,0),0),0)</f>
        <v>0</v>
      </c>
      <c r="LK72" s="365">
        <f>IF(LK$19-'様式３（療養者名簿）（⑤の場合）'!$BJ77+1&lt;=15,IF(LK$19&gt;='様式３（療養者名簿）（⑤の場合）'!$BJ77,IF(LK$19&lt;='様式３（療養者名簿）（⑤の場合）'!$BK77,1,0),0),0)</f>
        <v>0</v>
      </c>
      <c r="LL72" s="365">
        <f>IF(LL$19-'様式３（療養者名簿）（⑤の場合）'!$BJ77+1&lt;=15,IF(LL$19&gt;='様式３（療養者名簿）（⑤の場合）'!$BJ77,IF(LL$19&lt;='様式３（療養者名簿）（⑤の場合）'!$BK77,1,0),0),0)</f>
        <v>0</v>
      </c>
      <c r="LM72" s="365">
        <f>IF(LM$19-'様式３（療養者名簿）（⑤の場合）'!$BJ77+1&lt;=15,IF(LM$19&gt;='様式３（療養者名簿）（⑤の場合）'!$BJ77,IF(LM$19&lt;='様式３（療養者名簿）（⑤の場合）'!$BK77,1,0),0),0)</f>
        <v>0</v>
      </c>
      <c r="LN72" s="365">
        <f>IF(LN$19-'様式３（療養者名簿）（⑤の場合）'!$BJ77+1&lt;=15,IF(LN$19&gt;='様式３（療養者名簿）（⑤の場合）'!$BJ77,IF(LN$19&lt;='様式３（療養者名簿）（⑤の場合）'!$BK77,1,0),0),0)</f>
        <v>0</v>
      </c>
      <c r="LO72" s="365">
        <f>IF(LO$19-'様式３（療養者名簿）（⑤の場合）'!$BJ77+1&lt;=15,IF(LO$19&gt;='様式３（療養者名簿）（⑤の場合）'!$BJ77,IF(LO$19&lt;='様式３（療養者名簿）（⑤の場合）'!$BK77,1,0),0),0)</f>
        <v>0</v>
      </c>
      <c r="LP72" s="365">
        <f>IF(LP$19-'様式３（療養者名簿）（⑤の場合）'!$BJ77+1&lt;=15,IF(LP$19&gt;='様式３（療養者名簿）（⑤の場合）'!$BJ77,IF(LP$19&lt;='様式３（療養者名簿）（⑤の場合）'!$BK77,1,0),0),0)</f>
        <v>0</v>
      </c>
      <c r="LQ72" s="365">
        <f>IF(LQ$19-'様式３（療養者名簿）（⑤の場合）'!$BJ77+1&lt;=15,IF(LQ$19&gt;='様式３（療養者名簿）（⑤の場合）'!$BJ77,IF(LQ$19&lt;='様式３（療養者名簿）（⑤の場合）'!$BK77,1,0),0),0)</f>
        <v>0</v>
      </c>
      <c r="LR72" s="365">
        <f>IF(LR$19-'様式３（療養者名簿）（⑤の場合）'!$BJ77+1&lt;=15,IF(LR$19&gt;='様式３（療養者名簿）（⑤の場合）'!$BJ77,IF(LR$19&lt;='様式３（療養者名簿）（⑤の場合）'!$BK77,1,0),0),0)</f>
        <v>0</v>
      </c>
      <c r="LS72" s="365">
        <f>IF(LS$19-'様式３（療養者名簿）（⑤の場合）'!$BJ77+1&lt;=15,IF(LS$19&gt;='様式３（療養者名簿）（⑤の場合）'!$BJ77,IF(LS$19&lt;='様式３（療養者名簿）（⑤の場合）'!$BK77,1,0),0),0)</f>
        <v>0</v>
      </c>
      <c r="LT72" s="365">
        <f>IF(LT$19-'様式３（療養者名簿）（⑤の場合）'!$BJ77+1&lt;=15,IF(LT$19&gt;='様式３（療養者名簿）（⑤の場合）'!$BJ77,IF(LT$19&lt;='様式３（療養者名簿）（⑤の場合）'!$BK77,1,0),0),0)</f>
        <v>0</v>
      </c>
      <c r="LU72" s="365">
        <f>IF(LU$19-'様式３（療養者名簿）（⑤の場合）'!$BJ77+1&lt;=15,IF(LU$19&gt;='様式３（療養者名簿）（⑤の場合）'!$BJ77,IF(LU$19&lt;='様式３（療養者名簿）（⑤の場合）'!$BK77,1,0),0),0)</f>
        <v>0</v>
      </c>
      <c r="LV72" s="365">
        <f>IF(LV$19-'様式３（療養者名簿）（⑤の場合）'!$BJ77+1&lt;=15,IF(LV$19&gt;='様式３（療養者名簿）（⑤の場合）'!$BJ77,IF(LV$19&lt;='様式３（療養者名簿）（⑤の場合）'!$BK77,1,0),0),0)</f>
        <v>0</v>
      </c>
      <c r="LW72" s="365">
        <f>IF(LW$19-'様式３（療養者名簿）（⑤の場合）'!$BJ77+1&lt;=15,IF(LW$19&gt;='様式３（療養者名簿）（⑤の場合）'!$BJ77,IF(LW$19&lt;='様式３（療養者名簿）（⑤の場合）'!$BK77,1,0),0),0)</f>
        <v>0</v>
      </c>
      <c r="LX72" s="365">
        <f>IF(LX$19-'様式３（療養者名簿）（⑤の場合）'!$BJ77+1&lt;=15,IF(LX$19&gt;='様式３（療養者名簿）（⑤の場合）'!$BJ77,IF(LX$19&lt;='様式３（療養者名簿）（⑤の場合）'!$BK77,1,0),0),0)</f>
        <v>0</v>
      </c>
      <c r="LY72" s="365">
        <f>IF(LY$19-'様式３（療養者名簿）（⑤の場合）'!$BJ77+1&lt;=15,IF(LY$19&gt;='様式３（療養者名簿）（⑤の場合）'!$BJ77,IF(LY$19&lt;='様式３（療養者名簿）（⑤の場合）'!$BK77,1,0),0),0)</f>
        <v>0</v>
      </c>
      <c r="LZ72" s="365">
        <f>IF(LZ$19-'様式３（療養者名簿）（⑤の場合）'!$BJ77+1&lt;=15,IF(LZ$19&gt;='様式３（療養者名簿）（⑤の場合）'!$BJ77,IF(LZ$19&lt;='様式３（療養者名簿）（⑤の場合）'!$BK77,1,0),0),0)</f>
        <v>0</v>
      </c>
      <c r="MA72" s="365">
        <f>IF(MA$19-'様式３（療養者名簿）（⑤の場合）'!$BJ77+1&lt;=15,IF(MA$19&gt;='様式３（療養者名簿）（⑤の場合）'!$BJ77,IF(MA$19&lt;='様式３（療養者名簿）（⑤の場合）'!$BK77,1,0),0),0)</f>
        <v>0</v>
      </c>
      <c r="MB72" s="365">
        <f>IF(MB$19-'様式３（療養者名簿）（⑤の場合）'!$BJ77+1&lt;=15,IF(MB$19&gt;='様式３（療養者名簿）（⑤の場合）'!$BJ77,IF(MB$19&lt;='様式３（療養者名簿）（⑤の場合）'!$BK77,1,0),0),0)</f>
        <v>0</v>
      </c>
      <c r="MC72" s="365">
        <f>IF(MC$19-'様式３（療養者名簿）（⑤の場合）'!$BJ77+1&lt;=15,IF(MC$19&gt;='様式３（療養者名簿）（⑤の場合）'!$BJ77,IF(MC$19&lt;='様式３（療養者名簿）（⑤の場合）'!$BK77,1,0),0),0)</f>
        <v>0</v>
      </c>
      <c r="MD72" s="365">
        <f>IF(MD$19-'様式３（療養者名簿）（⑤の場合）'!$BJ77+1&lt;=15,IF(MD$19&gt;='様式３（療養者名簿）（⑤の場合）'!$BJ77,IF(MD$19&lt;='様式３（療養者名簿）（⑤の場合）'!$BK77,1,0),0),0)</f>
        <v>0</v>
      </c>
      <c r="ME72" s="365">
        <f>IF(ME$19-'様式３（療養者名簿）（⑤の場合）'!$BJ77+1&lt;=15,IF(ME$19&gt;='様式３（療養者名簿）（⑤の場合）'!$BJ77,IF(ME$19&lt;='様式３（療養者名簿）（⑤の場合）'!$BK77,1,0),0),0)</f>
        <v>0</v>
      </c>
      <c r="MF72" s="365">
        <f>IF(MF$19-'様式３（療養者名簿）（⑤の場合）'!$BJ77+1&lt;=15,IF(MF$19&gt;='様式３（療養者名簿）（⑤の場合）'!$BJ77,IF(MF$19&lt;='様式３（療養者名簿）（⑤の場合）'!$BK77,1,0),0),0)</f>
        <v>0</v>
      </c>
      <c r="MG72" s="365">
        <f>IF(MG$19-'様式３（療養者名簿）（⑤の場合）'!$BJ77+1&lt;=15,IF(MG$19&gt;='様式３（療養者名簿）（⑤の場合）'!$BJ77,IF(MG$19&lt;='様式３（療養者名簿）（⑤の場合）'!$BK77,1,0),0),0)</f>
        <v>0</v>
      </c>
      <c r="MH72" s="365">
        <f>IF(MH$19-'様式３（療養者名簿）（⑤の場合）'!$BJ77+1&lt;=15,IF(MH$19&gt;='様式３（療養者名簿）（⑤の場合）'!$BJ77,IF(MH$19&lt;='様式３（療養者名簿）（⑤の場合）'!$BK77,1,0),0),0)</f>
        <v>0</v>
      </c>
      <c r="MI72" s="365">
        <f>IF(MI$19-'様式３（療養者名簿）（⑤の場合）'!$BJ77+1&lt;=15,IF(MI$19&gt;='様式３（療養者名簿）（⑤の場合）'!$BJ77,IF(MI$19&lt;='様式３（療養者名簿）（⑤の場合）'!$BK77,1,0),0),0)</f>
        <v>0</v>
      </c>
      <c r="MJ72" s="365">
        <f>IF(MJ$19-'様式３（療養者名簿）（⑤の場合）'!$BJ77+1&lt;=15,IF(MJ$19&gt;='様式３（療養者名簿）（⑤の場合）'!$BJ77,IF(MJ$19&lt;='様式３（療養者名簿）（⑤の場合）'!$BK77,1,0),0),0)</f>
        <v>0</v>
      </c>
      <c r="MK72" s="365">
        <f>IF(MK$19-'様式３（療養者名簿）（⑤の場合）'!$BJ77+1&lt;=15,IF(MK$19&gt;='様式３（療養者名簿）（⑤の場合）'!$BJ77,IF(MK$19&lt;='様式３（療養者名簿）（⑤の場合）'!$BK77,1,0),0),0)</f>
        <v>0</v>
      </c>
      <c r="ML72" s="365">
        <f>IF(ML$19-'様式３（療養者名簿）（⑤の場合）'!$BJ77+1&lt;=15,IF(ML$19&gt;='様式３（療養者名簿）（⑤の場合）'!$BJ77,IF(ML$19&lt;='様式３（療養者名簿）（⑤の場合）'!$BK77,1,0),0),0)</f>
        <v>0</v>
      </c>
      <c r="MM72" s="365">
        <f>IF(MM$19-'様式３（療養者名簿）（⑤の場合）'!$BJ77+1&lt;=15,IF(MM$19&gt;='様式３（療養者名簿）（⑤の場合）'!$BJ77,IF(MM$19&lt;='様式３（療養者名簿）（⑤の場合）'!$BK77,1,0),0),0)</f>
        <v>0</v>
      </c>
      <c r="MN72" s="365">
        <f>IF(MN$19-'様式３（療養者名簿）（⑤の場合）'!$BJ77+1&lt;=15,IF(MN$19&gt;='様式３（療養者名簿）（⑤の場合）'!$BJ77,IF(MN$19&lt;='様式３（療養者名簿）（⑤の場合）'!$BK77,1,0),0),0)</f>
        <v>0</v>
      </c>
      <c r="MO72" s="365">
        <f>IF(MO$19-'様式３（療養者名簿）（⑤の場合）'!$BJ77+1&lt;=15,IF(MO$19&gt;='様式３（療養者名簿）（⑤の場合）'!$BJ77,IF(MO$19&lt;='様式３（療養者名簿）（⑤の場合）'!$BK77,1,0),0),0)</f>
        <v>0</v>
      </c>
      <c r="MP72" s="365">
        <f>IF(MP$19-'様式３（療養者名簿）（⑤の場合）'!$BJ77+1&lt;=15,IF(MP$19&gt;='様式３（療養者名簿）（⑤の場合）'!$BJ77,IF(MP$19&lt;='様式３（療養者名簿）（⑤の場合）'!$BK77,1,0),0),0)</f>
        <v>0</v>
      </c>
      <c r="MQ72" s="365">
        <f>IF(MQ$19-'様式３（療養者名簿）（⑤の場合）'!$BJ77+1&lt;=15,IF(MQ$19&gt;='様式３（療養者名簿）（⑤の場合）'!$BJ77,IF(MQ$19&lt;='様式３（療養者名簿）（⑤の場合）'!$BK77,1,0),0),0)</f>
        <v>0</v>
      </c>
      <c r="MR72" s="365">
        <f>IF(MR$19-'様式３（療養者名簿）（⑤の場合）'!$BJ77+1&lt;=15,IF(MR$19&gt;='様式３（療養者名簿）（⑤の場合）'!$BJ77,IF(MR$19&lt;='様式３（療養者名簿）（⑤の場合）'!$BK77,1,0),0),0)</f>
        <v>0</v>
      </c>
      <c r="MS72" s="365">
        <f>IF(MS$19-'様式３（療養者名簿）（⑤の場合）'!$BJ77+1&lt;=15,IF(MS$19&gt;='様式３（療養者名簿）（⑤の場合）'!$BJ77,IF(MS$19&lt;='様式３（療養者名簿）（⑤の場合）'!$BK77,1,0),0),0)</f>
        <v>0</v>
      </c>
      <c r="MT72" s="365">
        <f>IF(MT$19-'様式３（療養者名簿）（⑤の場合）'!$BJ77+1&lt;=15,IF(MT$19&gt;='様式３（療養者名簿）（⑤の場合）'!$BJ77,IF(MT$19&lt;='様式３（療養者名簿）（⑤の場合）'!$BK77,1,0),0),0)</f>
        <v>0</v>
      </c>
      <c r="MU72" s="365">
        <f>IF(MU$19-'様式３（療養者名簿）（⑤の場合）'!$BJ77+1&lt;=15,IF(MU$19&gt;='様式３（療養者名簿）（⑤の場合）'!$BJ77,IF(MU$19&lt;='様式３（療養者名簿）（⑤の場合）'!$BK77,1,0),0),0)</f>
        <v>0</v>
      </c>
      <c r="MV72" s="365">
        <f>IF(MV$19-'様式３（療養者名簿）（⑤の場合）'!$BJ77+1&lt;=15,IF(MV$19&gt;='様式３（療養者名簿）（⑤の場合）'!$BJ77,IF(MV$19&lt;='様式３（療養者名簿）（⑤の場合）'!$BK77,1,0),0),0)</f>
        <v>0</v>
      </c>
      <c r="MW72" s="365">
        <f>IF(MW$19-'様式３（療養者名簿）（⑤の場合）'!$BJ77+1&lt;=15,IF(MW$19&gt;='様式３（療養者名簿）（⑤の場合）'!$BJ77,IF(MW$19&lt;='様式３（療養者名簿）（⑤の場合）'!$BK77,1,0),0),0)</f>
        <v>0</v>
      </c>
      <c r="MX72" s="365">
        <f>IF(MX$19-'様式３（療養者名簿）（⑤の場合）'!$BJ77+1&lt;=15,IF(MX$19&gt;='様式３（療養者名簿）（⑤の場合）'!$BJ77,IF(MX$19&lt;='様式３（療養者名簿）（⑤の場合）'!$BK77,1,0),0),0)</f>
        <v>0</v>
      </c>
      <c r="MY72" s="365">
        <f>IF(MY$19-'様式３（療養者名簿）（⑤の場合）'!$BJ77+1&lt;=15,IF(MY$19&gt;='様式３（療養者名簿）（⑤の場合）'!$BJ77,IF(MY$19&lt;='様式３（療養者名簿）（⑤の場合）'!$BK77,1,0),0),0)</f>
        <v>0</v>
      </c>
      <c r="MZ72" s="365">
        <f>IF(MZ$19-'様式３（療養者名簿）（⑤の場合）'!$BJ77+1&lt;=15,IF(MZ$19&gt;='様式３（療養者名簿）（⑤の場合）'!$BJ77,IF(MZ$19&lt;='様式３（療養者名簿）（⑤の場合）'!$BK77,1,0),0),0)</f>
        <v>0</v>
      </c>
      <c r="NA72" s="365">
        <f>IF(NA$19-'様式３（療養者名簿）（⑤の場合）'!$BJ77+1&lt;=15,IF(NA$19&gt;='様式３（療養者名簿）（⑤の場合）'!$BJ77,IF(NA$19&lt;='様式３（療養者名簿）（⑤の場合）'!$BK77,1,0),0),0)</f>
        <v>0</v>
      </c>
      <c r="NB72" s="365">
        <f>IF(NB$19-'様式３（療養者名簿）（⑤の場合）'!$BJ77+1&lt;=15,IF(NB$19&gt;='様式３（療養者名簿）（⑤の場合）'!$BJ77,IF(NB$19&lt;='様式３（療養者名簿）（⑤の場合）'!$BK77,1,0),0),0)</f>
        <v>0</v>
      </c>
      <c r="NC72" s="248">
        <f>IF(NC$19-'様式３（療養者名簿）（⑤の場合）'!$BJ77+1&lt;=15,IF(NC$19&gt;='様式３（療養者名簿）（⑤の場合）'!$BJ77,IF(NC$19&lt;='様式３（療養者名簿）（⑤の場合）'!$BK77,1,0),0),0)</f>
        <v>0</v>
      </c>
      <c r="ND72" s="248">
        <f>IF(ND$19-'様式３（療養者名簿）（⑤の場合）'!$BJ77+1&lt;=15,IF(ND$19&gt;='様式３（療養者名簿）（⑤の場合）'!$BJ77,IF(ND$19&lt;='様式３（療養者名簿）（⑤の場合）'!$BK77,1,0),0),0)</f>
        <v>0</v>
      </c>
      <c r="NE72" s="248">
        <f>IF(NE$19-'様式３（療養者名簿）（⑤の場合）'!$BJ77+1&lt;=15,IF(NE$19&gt;='様式３（療養者名簿）（⑤の場合）'!$BJ77,IF(NE$19&lt;='様式３（療養者名簿）（⑤の場合）'!$BK77,1,0),0),0)</f>
        <v>0</v>
      </c>
      <c r="NF72" s="248">
        <f>IF(NF$19-'様式３（療養者名簿）（⑤の場合）'!$BJ77+1&lt;=15,IF(NF$19&gt;='様式３（療養者名簿）（⑤の場合）'!$BJ77,IF(NF$19&lt;='様式３（療養者名簿）（⑤の場合）'!$BK77,1,0),0),0)</f>
        <v>0</v>
      </c>
      <c r="NG72" s="248">
        <f>IF(NG$19-'様式３（療養者名簿）（⑤の場合）'!$BJ77+1&lt;=15,IF(NG$19&gt;='様式３（療養者名簿）（⑤の場合）'!$BJ77,IF(NG$19&lt;='様式３（療養者名簿）（⑤の場合）'!$BK77,1,0),0),0)</f>
        <v>0</v>
      </c>
      <c r="NH72" s="248">
        <f>IF(NH$19-'様式３（療養者名簿）（⑤の場合）'!$BJ77+1&lt;=15,IF(NH$19&gt;='様式３（療養者名簿）（⑤の場合）'!$BJ77,IF(NH$19&lt;='様式３（療養者名簿）（⑤の場合）'!$BK77,1,0),0),0)</f>
        <v>0</v>
      </c>
      <c r="NI72" s="248">
        <f>IF(NI$19-'様式３（療養者名簿）（⑤の場合）'!$BJ77+1&lt;=15,IF(NI$19&gt;='様式３（療養者名簿）（⑤の場合）'!$BJ77,IF(NI$19&lt;='様式３（療養者名簿）（⑤の場合）'!$BK77,1,0),0),0)</f>
        <v>0</v>
      </c>
      <c r="NJ72" s="248">
        <f>IF(NJ$19-'様式３（療養者名簿）（⑤の場合）'!$BJ77+1&lt;=15,IF(NJ$19&gt;='様式３（療養者名簿）（⑤の場合）'!$BJ77,IF(NJ$19&lt;='様式３（療養者名簿）（⑤の場合）'!$BK77,1,0),0),0)</f>
        <v>0</v>
      </c>
      <c r="NK72" s="248">
        <f>IF(NK$19-'様式３（療養者名簿）（⑤の場合）'!$BJ77+1&lt;=15,IF(NK$19&gt;='様式３（療養者名簿）（⑤の場合）'!$BJ77,IF(NK$19&lt;='様式３（療養者名簿）（⑤の場合）'!$BK77,1,0),0),0)</f>
        <v>0</v>
      </c>
      <c r="NL72" s="248">
        <f>IF(NL$19-'様式３（療養者名簿）（⑤の場合）'!$BJ77+1&lt;=15,IF(NL$19&gt;='様式３（療養者名簿）（⑤の場合）'!$BJ77,IF(NL$19&lt;='様式３（療養者名簿）（⑤の場合）'!$BK77,1,0),0),0)</f>
        <v>0</v>
      </c>
      <c r="NM72" s="248">
        <f>IF(NM$19-'様式３（療養者名簿）（⑤の場合）'!$BJ77+1&lt;=15,IF(NM$19&gt;='様式３（療養者名簿）（⑤の場合）'!$BJ77,IF(NM$19&lt;='様式３（療養者名簿）（⑤の場合）'!$BK77,1,0),0),0)</f>
        <v>0</v>
      </c>
      <c r="NN72" s="248">
        <f>IF(NN$19-'様式３（療養者名簿）（⑤の場合）'!$BJ77+1&lt;=15,IF(NN$19&gt;='様式３（療養者名簿）（⑤の場合）'!$BJ77,IF(NN$19&lt;='様式３（療養者名簿）（⑤の場合）'!$BK77,1,0),0),0)</f>
        <v>0</v>
      </c>
      <c r="NO72" s="248">
        <f>IF(NO$19-'様式３（療養者名簿）（⑤の場合）'!$BJ77+1&lt;=15,IF(NO$19&gt;='様式３（療養者名簿）（⑤の場合）'!$BJ77,IF(NO$19&lt;='様式３（療養者名簿）（⑤の場合）'!$BK77,1,0),0),0)</f>
        <v>0</v>
      </c>
      <c r="NP72" s="248">
        <f>IF(NP$19-'様式３（療養者名簿）（⑤の場合）'!$BJ77+1&lt;=15,IF(NP$19&gt;='様式３（療養者名簿）（⑤の場合）'!$BJ77,IF(NP$19&lt;='様式３（療養者名簿）（⑤の場合）'!$BK77,1,0),0),0)</f>
        <v>0</v>
      </c>
      <c r="NQ72" s="248">
        <f>IF(NQ$19-'様式３（療養者名簿）（⑤の場合）'!$BJ77+1&lt;=15,IF(NQ$19&gt;='様式３（療養者名簿）（⑤の場合）'!$BJ77,IF(NQ$19&lt;='様式３（療養者名簿）（⑤の場合）'!$BK77,1,0),0),0)</f>
        <v>0</v>
      </c>
      <c r="NR72" s="248">
        <f>IF(NR$19-'様式３（療養者名簿）（⑤の場合）'!$BJ77+1&lt;=15,IF(NR$19&gt;='様式３（療養者名簿）（⑤の場合）'!$BJ77,IF(NR$19&lt;='様式３（療養者名簿）（⑤の場合）'!$BK77,1,0),0),0)</f>
        <v>0</v>
      </c>
      <c r="NS72" s="248">
        <f>IF(NS$19-'様式３（療養者名簿）（⑤の場合）'!$BJ77+1&lt;=15,IF(NS$19&gt;='様式３（療養者名簿）（⑤の場合）'!$BJ77,IF(NS$19&lt;='様式３（療養者名簿）（⑤の場合）'!$BK77,1,0),0),0)</f>
        <v>0</v>
      </c>
      <c r="NT72" s="248">
        <f>IF(NT$19-'様式３（療養者名簿）（⑤の場合）'!$BJ77+1&lt;=15,IF(NT$19&gt;='様式３（療養者名簿）（⑤の場合）'!$BJ77,IF(NT$19&lt;='様式３（療養者名簿）（⑤の場合）'!$BK77,1,0),0),0)</f>
        <v>0</v>
      </c>
      <c r="NU72" s="248">
        <f>IF(NU$19-'様式３（療養者名簿）（⑤の場合）'!$BJ77+1&lt;=15,IF(NU$19&gt;='様式３（療養者名簿）（⑤の場合）'!$BJ77,IF(NU$19&lt;='様式３（療養者名簿）（⑤の場合）'!$BK77,1,0),0),0)</f>
        <v>0</v>
      </c>
      <c r="NV72" s="248">
        <f>IF(NV$19-'様式３（療養者名簿）（⑤の場合）'!$BJ77+1&lt;=15,IF(NV$19&gt;='様式３（療養者名簿）（⑤の場合）'!$BJ77,IF(NV$19&lt;='様式３（療養者名簿）（⑤の場合）'!$BK77,1,0),0),0)</f>
        <v>0</v>
      </c>
      <c r="NW72" s="248">
        <f>IF(NW$19-'様式３（療養者名簿）（⑤の場合）'!$BJ77+1&lt;=15,IF(NW$19&gt;='様式３（療養者名簿）（⑤の場合）'!$BJ77,IF(NW$19&lt;='様式３（療養者名簿）（⑤の場合）'!$BK77,1,0),0),0)</f>
        <v>0</v>
      </c>
      <c r="NX72" s="248">
        <f>IF(NX$19-'様式３（療養者名簿）（⑤の場合）'!$BJ77+1&lt;=15,IF(NX$19&gt;='様式３（療養者名簿）（⑤の場合）'!$BJ77,IF(NX$19&lt;='様式３（療養者名簿）（⑤の場合）'!$BK77,1,0),0),0)</f>
        <v>0</v>
      </c>
      <c r="NY72" s="248">
        <f>IF(NY$19-'様式３（療養者名簿）（⑤の場合）'!$BJ77+1&lt;=15,IF(NY$19&gt;='様式３（療養者名簿）（⑤の場合）'!$BJ77,IF(NY$19&lt;='様式３（療養者名簿）（⑤の場合）'!$BK77,1,0),0),0)</f>
        <v>0</v>
      </c>
      <c r="NZ72" s="248">
        <f>IF(NZ$19-'様式３（療養者名簿）（⑤の場合）'!$BJ77+1&lt;=15,IF(NZ$19&gt;='様式３（療養者名簿）（⑤の場合）'!$BJ77,IF(NZ$19&lt;='様式３（療養者名簿）（⑤の場合）'!$BK77,1,0),0),0)</f>
        <v>0</v>
      </c>
      <c r="OA72" s="248">
        <f>IF(OA$19-'様式３（療養者名簿）（⑤の場合）'!$BJ77+1&lt;=15,IF(OA$19&gt;='様式３（療養者名簿）（⑤の場合）'!$BJ77,IF(OA$19&lt;='様式３（療養者名簿）（⑤の場合）'!$BK77,1,0),0),0)</f>
        <v>0</v>
      </c>
      <c r="OB72" s="248">
        <f>IF(OB$19-'様式３（療養者名簿）（⑤の場合）'!$BJ77+1&lt;=15,IF(OB$19&gt;='様式３（療養者名簿）（⑤の場合）'!$BJ77,IF(OB$19&lt;='様式３（療養者名簿）（⑤の場合）'!$BK77,1,0),0),0)</f>
        <v>0</v>
      </c>
      <c r="OC72" s="248">
        <f>IF(OC$19-'様式３（療養者名簿）（⑤の場合）'!$BJ77+1&lt;=15,IF(OC$19&gt;='様式３（療養者名簿）（⑤の場合）'!$BJ77,IF(OC$19&lt;='様式３（療養者名簿）（⑤の場合）'!$BK77,1,0),0),0)</f>
        <v>0</v>
      </c>
      <c r="OD72" s="248">
        <f>IF(OD$19-'様式３（療養者名簿）（⑤の場合）'!$BJ77+1&lt;=15,IF(OD$19&gt;='様式３（療養者名簿）（⑤の場合）'!$BJ77,IF(OD$19&lt;='様式３（療養者名簿）（⑤の場合）'!$BK77,1,0),0),0)</f>
        <v>0</v>
      </c>
      <c r="OE72" s="248">
        <f>IF(OE$19-'様式３（療養者名簿）（⑤の場合）'!$BJ77+1&lt;=15,IF(OE$19&gt;='様式３（療養者名簿）（⑤の場合）'!$BJ77,IF(OE$19&lt;='様式３（療養者名簿）（⑤の場合）'!$BK77,1,0),0),0)</f>
        <v>0</v>
      </c>
      <c r="OF72" s="248">
        <f>IF(OF$19-'様式３（療養者名簿）（⑤の場合）'!$BJ77+1&lt;=15,IF(OF$19&gt;='様式３（療養者名簿）（⑤の場合）'!$BJ77,IF(OF$19&lt;='様式３（療養者名簿）（⑤の場合）'!$BK77,1,0),0),0)</f>
        <v>0</v>
      </c>
      <c r="OG72" s="248">
        <f>IF(OG$19-'様式３（療養者名簿）（⑤の場合）'!$BJ77+1&lt;=15,IF(OG$19&gt;='様式３（療養者名簿）（⑤の場合）'!$BJ77,IF(OG$19&lt;='様式３（療養者名簿）（⑤の場合）'!$BK77,1,0),0),0)</f>
        <v>0</v>
      </c>
      <c r="OH72" s="248">
        <f>IF(OH$19-'様式３（療養者名簿）（⑤の場合）'!$BJ77+1&lt;=15,IF(OH$19&gt;='様式３（療養者名簿）（⑤の場合）'!$BJ77,IF(OH$19&lt;='様式３（療養者名簿）（⑤の場合）'!$BK77,1,0),0),0)</f>
        <v>0</v>
      </c>
      <c r="OI72" s="248">
        <f>IF(OI$19-'様式３（療養者名簿）（⑤の場合）'!$BJ77+1&lt;=15,IF(OI$19&gt;='様式３（療養者名簿）（⑤の場合）'!$BJ77,IF(OI$19&lt;='様式３（療養者名簿）（⑤の場合）'!$BK77,1,0),0),0)</f>
        <v>0</v>
      </c>
      <c r="OJ72" s="248">
        <f>IF(OJ$19-'様式３（療養者名簿）（⑤の場合）'!$BJ77+1&lt;=15,IF(OJ$19&gt;='様式３（療養者名簿）（⑤の場合）'!$BJ77,IF(OJ$19&lt;='様式３（療養者名簿）（⑤の場合）'!$BK77,1,0),0),0)</f>
        <v>0</v>
      </c>
      <c r="OK72" s="248">
        <f>IF(OK$19-'様式３（療養者名簿）（⑤の場合）'!$BJ77+1&lt;=15,IF(OK$19&gt;='様式３（療養者名簿）（⑤の場合）'!$BJ77,IF(OK$19&lt;='様式３（療養者名簿）（⑤の場合）'!$BK77,1,0),0),0)</f>
        <v>0</v>
      </c>
      <c r="OL72" s="248">
        <f>IF(OL$19-'様式３（療養者名簿）（⑤の場合）'!$BJ77+1&lt;=15,IF(OL$19&gt;='様式３（療養者名簿）（⑤の場合）'!$BJ77,IF(OL$19&lt;='様式３（療養者名簿）（⑤の場合）'!$BK77,1,0),0),0)</f>
        <v>0</v>
      </c>
      <c r="OM72" s="248">
        <f>IF(OM$19-'様式３（療養者名簿）（⑤の場合）'!$BJ77+1&lt;=15,IF(OM$19&gt;='様式３（療養者名簿）（⑤の場合）'!$BJ77,IF(OM$19&lt;='様式３（療養者名簿）（⑤の場合）'!$BK77,1,0),0),0)</f>
        <v>0</v>
      </c>
      <c r="ON72" s="248">
        <f>IF(ON$19-'様式３（療養者名簿）（⑤の場合）'!$BJ77+1&lt;=15,IF(ON$19&gt;='様式３（療養者名簿）（⑤の場合）'!$BJ77,IF(ON$19&lt;='様式３（療養者名簿）（⑤の場合）'!$BK77,1,0),0),0)</f>
        <v>0</v>
      </c>
      <c r="OO72" s="248">
        <f>IF(OO$19-'様式３（療養者名簿）（⑤の場合）'!$BJ77+1&lt;=15,IF(OO$19&gt;='様式３（療養者名簿）（⑤の場合）'!$BJ77,IF(OO$19&lt;='様式３（療養者名簿）（⑤の場合）'!$BK77,1,0),0),0)</f>
        <v>0</v>
      </c>
      <c r="OP72" s="248">
        <f>IF(OP$19-'様式３（療養者名簿）（⑤の場合）'!$BJ77+1&lt;=15,IF(OP$19&gt;='様式３（療養者名簿）（⑤の場合）'!$BJ77,IF(OP$19&lt;='様式３（療養者名簿）（⑤の場合）'!$BK77,1,0),0),0)</f>
        <v>0</v>
      </c>
      <c r="OQ72" s="248">
        <f>IF(OQ$19-'様式３（療養者名簿）（⑤の場合）'!$BJ77+1&lt;=15,IF(OQ$19&gt;='様式３（療養者名簿）（⑤の場合）'!$BJ77,IF(OQ$19&lt;='様式３（療養者名簿）（⑤の場合）'!$BK77,1,0),0),0)</f>
        <v>0</v>
      </c>
      <c r="OR72" s="248">
        <f>IF(OR$19-'様式３（療養者名簿）（⑤の場合）'!$BJ77+1&lt;=15,IF(OR$19&gt;='様式３（療養者名簿）（⑤の場合）'!$BJ77,IF(OR$19&lt;='様式３（療養者名簿）（⑤の場合）'!$BK77,1,0),0),0)</f>
        <v>0</v>
      </c>
      <c r="OS72" s="248">
        <f>IF(OS$19-'様式３（療養者名簿）（⑤の場合）'!$BJ77+1&lt;=15,IF(OS$19&gt;='様式３（療養者名簿）（⑤の場合）'!$BJ77,IF(OS$19&lt;='様式３（療養者名簿）（⑤の場合）'!$BK77,1,0),0),0)</f>
        <v>0</v>
      </c>
      <c r="OT72" s="248">
        <f>IF(OT$19-'様式３（療養者名簿）（⑤の場合）'!$BJ77+1&lt;=15,IF(OT$19&gt;='様式３（療養者名簿）（⑤の場合）'!$BJ77,IF(OT$19&lt;='様式３（療養者名簿）（⑤の場合）'!$BK77,1,0),0),0)</f>
        <v>0</v>
      </c>
      <c r="OU72" s="248">
        <f>IF(OU$19-'様式３（療養者名簿）（⑤の場合）'!$BJ77+1&lt;=15,IF(OU$19&gt;='様式３（療養者名簿）（⑤の場合）'!$BJ77,IF(OU$19&lt;='様式３（療養者名簿）（⑤の場合）'!$BK77,1,0),0),0)</f>
        <v>0</v>
      </c>
      <c r="OV72" s="248">
        <f>IF(OV$19-'様式３（療養者名簿）（⑤の場合）'!$BJ77+1&lt;=15,IF(OV$19&gt;='様式３（療養者名簿）（⑤の場合）'!$BJ77,IF(OV$19&lt;='様式３（療養者名簿）（⑤の場合）'!$BK77,1,0),0),0)</f>
        <v>0</v>
      </c>
      <c r="OW72" s="248">
        <f>IF(OW$19-'様式３（療養者名簿）（⑤の場合）'!$BJ77+1&lt;=15,IF(OW$19&gt;='様式３（療養者名簿）（⑤の場合）'!$BJ77,IF(OW$19&lt;='様式３（療養者名簿）（⑤の場合）'!$BK77,1,0),0),0)</f>
        <v>0</v>
      </c>
      <c r="OX72" s="248">
        <f>IF(OX$19-'様式３（療養者名簿）（⑤の場合）'!$BJ77+1&lt;=15,IF(OX$19&gt;='様式３（療養者名簿）（⑤の場合）'!$BJ77,IF(OX$19&lt;='様式３（療養者名簿）（⑤の場合）'!$BK77,1,0),0),0)</f>
        <v>0</v>
      </c>
      <c r="OY72" s="248">
        <f>IF(OY$19-'様式３（療養者名簿）（⑤の場合）'!$BJ77+1&lt;=15,IF(OY$19&gt;='様式３（療養者名簿）（⑤の場合）'!$BJ77,IF(OY$19&lt;='様式３（療養者名簿）（⑤の場合）'!$BK77,1,0),0),0)</f>
        <v>0</v>
      </c>
      <c r="OZ72" s="248">
        <f>IF(OZ$19-'様式３（療養者名簿）（⑤の場合）'!$BJ77+1&lt;=15,IF(OZ$19&gt;='様式３（療養者名簿）（⑤の場合）'!$BJ77,IF(OZ$19&lt;='様式３（療養者名簿）（⑤の場合）'!$BK77,1,0),0),0)</f>
        <v>0</v>
      </c>
      <c r="PA72" s="248">
        <f>IF(PA$19-'様式３（療養者名簿）（⑤の場合）'!$BJ77+1&lt;=15,IF(PA$19&gt;='様式３（療養者名簿）（⑤の場合）'!$BJ77,IF(PA$19&lt;='様式３（療養者名簿）（⑤の場合）'!$BK77,1,0),0),0)</f>
        <v>0</v>
      </c>
      <c r="PB72" s="248">
        <f>IF(PB$19-'様式３（療養者名簿）（⑤の場合）'!$BJ77+1&lt;=15,IF(PB$19&gt;='様式３（療養者名簿）（⑤の場合）'!$BJ77,IF(PB$19&lt;='様式３（療養者名簿）（⑤の場合）'!$BK77,1,0),0),0)</f>
        <v>0</v>
      </c>
      <c r="PC72" s="248">
        <f>IF(PC$19-'様式３（療養者名簿）（⑤の場合）'!$BJ77+1&lt;=15,IF(PC$19&gt;='様式３（療養者名簿）（⑤の場合）'!$BJ77,IF(PC$19&lt;='様式３（療養者名簿）（⑤の場合）'!$BK77,1,0),0),0)</f>
        <v>0</v>
      </c>
      <c r="PD72" s="248">
        <f>IF(PD$19-'様式３（療養者名簿）（⑤の場合）'!$BJ77+1&lt;=15,IF(PD$19&gt;='様式３（療養者名簿）（⑤の場合）'!$BJ77,IF(PD$19&lt;='様式３（療養者名簿）（⑤の場合）'!$BK77,1,0),0),0)</f>
        <v>0</v>
      </c>
      <c r="PE72" s="248">
        <f>IF(PE$19-'様式３（療養者名簿）（⑤の場合）'!$BJ77+1&lt;=15,IF(PE$19&gt;='様式３（療養者名簿）（⑤の場合）'!$BJ77,IF(PE$19&lt;='様式３（療養者名簿）（⑤の場合）'!$BK77,1,0),0),0)</f>
        <v>0</v>
      </c>
      <c r="PF72" s="248">
        <f>IF(PF$19-'様式３（療養者名簿）（⑤の場合）'!$BJ77+1&lt;=15,IF(PF$19&gt;='様式３（療養者名簿）（⑤の場合）'!$BJ77,IF(PF$19&lt;='様式３（療養者名簿）（⑤の場合）'!$BK77,1,0),0),0)</f>
        <v>0</v>
      </c>
      <c r="PG72" s="248">
        <f>IF(PG$19-'様式３（療養者名簿）（⑤の場合）'!$BJ77+1&lt;=15,IF(PG$19&gt;='様式３（療養者名簿）（⑤の場合）'!$BJ77,IF(PG$19&lt;='様式３（療養者名簿）（⑤の場合）'!$BK77,1,0),0),0)</f>
        <v>0</v>
      </c>
      <c r="PH72" s="248">
        <f>IF(PH$19-'様式３（療養者名簿）（⑤の場合）'!$BJ77+1&lt;=15,IF(PH$19&gt;='様式３（療養者名簿）（⑤の場合）'!$BJ77,IF(PH$19&lt;='様式３（療養者名簿）（⑤の場合）'!$BK77,1,0),0),0)</f>
        <v>0</v>
      </c>
      <c r="PI72" s="248">
        <f>IF(PI$19-'様式３（療養者名簿）（⑤の場合）'!$BJ77+1&lt;=15,IF(PI$19&gt;='様式３（療養者名簿）（⑤の場合）'!$BJ77,IF(PI$19&lt;='様式３（療養者名簿）（⑤の場合）'!$BK77,1,0),0),0)</f>
        <v>0</v>
      </c>
      <c r="PJ72" s="248">
        <f>IF(PJ$19-'様式３（療養者名簿）（⑤の場合）'!$BJ77+1&lt;=15,IF(PJ$19&gt;='様式３（療養者名簿）（⑤の場合）'!$BJ77,IF(PJ$19&lt;='様式３（療養者名簿）（⑤の場合）'!$BK77,1,0),0),0)</f>
        <v>0</v>
      </c>
      <c r="PK72" s="248">
        <f>IF(PK$19-'様式３（療養者名簿）（⑤の場合）'!$BJ77+1&lt;=15,IF(PK$19&gt;='様式３（療養者名簿）（⑤の場合）'!$BJ77,IF(PK$19&lt;='様式３（療養者名簿）（⑤の場合）'!$BK77,1,0),0),0)</f>
        <v>0</v>
      </c>
      <c r="PL72" s="248">
        <f>IF(PL$19-'様式３（療養者名簿）（⑤の場合）'!$BJ77+1&lt;=15,IF(PL$19&gt;='様式３（療養者名簿）（⑤の場合）'!$BJ77,IF(PL$19&lt;='様式３（療養者名簿）（⑤の場合）'!$BK77,1,0),0),0)</f>
        <v>0</v>
      </c>
      <c r="PM72" s="248">
        <f>IF(PM$19-'様式３（療養者名簿）（⑤の場合）'!$BJ77+1&lt;=15,IF(PM$19&gt;='様式３（療養者名簿）（⑤の場合）'!$BJ77,IF(PM$19&lt;='様式３（療養者名簿）（⑤の場合）'!$BK77,1,0),0),0)</f>
        <v>0</v>
      </c>
      <c r="PN72" s="248">
        <f>IF(PN$19-'様式３（療養者名簿）（⑤の場合）'!$BJ77+1&lt;=15,IF(PN$19&gt;='様式３（療養者名簿）（⑤の場合）'!$BJ77,IF(PN$19&lt;='様式３（療養者名簿）（⑤の場合）'!$BK77,1,0),0),0)</f>
        <v>0</v>
      </c>
      <c r="PO72" s="248">
        <f>IF(PO$19-'様式３（療養者名簿）（⑤の場合）'!$BJ77+1&lt;=15,IF(PO$19&gt;='様式３（療養者名簿）（⑤の場合）'!$BJ77,IF(PO$19&lt;='様式３（療養者名簿）（⑤の場合）'!$BK77,1,0),0),0)</f>
        <v>0</v>
      </c>
      <c r="PP72" s="248">
        <f>IF(PP$19-'様式３（療養者名簿）（⑤の場合）'!$BJ77+1&lt;=15,IF(PP$19&gt;='様式３（療養者名簿）（⑤の場合）'!$BJ77,IF(PP$19&lt;='様式３（療養者名簿）（⑤の場合）'!$BK77,1,0),0),0)</f>
        <v>0</v>
      </c>
      <c r="PQ72" s="248">
        <f>IF(PQ$19-'様式３（療養者名簿）（⑤の場合）'!$BJ77+1&lt;=15,IF(PQ$19&gt;='様式３（療養者名簿）（⑤の場合）'!$BJ77,IF(PQ$19&lt;='様式３（療養者名簿）（⑤の場合）'!$BK77,1,0),0),0)</f>
        <v>0</v>
      </c>
      <c r="PR72" s="248">
        <f>IF(PR$19-'様式３（療養者名簿）（⑤の場合）'!$BJ77+1&lt;=15,IF(PR$19&gt;='様式３（療養者名簿）（⑤の場合）'!$BJ77,IF(PR$19&lt;='様式３（療養者名簿）（⑤の場合）'!$BK77,1,0),0),0)</f>
        <v>0</v>
      </c>
      <c r="PS72" s="248">
        <f>IF(PS$19-'様式３（療養者名簿）（⑤の場合）'!$BJ77+1&lt;=15,IF(PS$19&gt;='様式３（療養者名簿）（⑤の場合）'!$BJ77,IF(PS$19&lt;='様式３（療養者名簿）（⑤の場合）'!$BK77,1,0),0),0)</f>
        <v>0</v>
      </c>
      <c r="PT72" s="248">
        <f>IF(PT$19-'様式３（療養者名簿）（⑤の場合）'!$BJ77+1&lt;=15,IF(PT$19&gt;='様式３（療養者名簿）（⑤の場合）'!$BJ77,IF(PT$19&lt;='様式３（療養者名簿）（⑤の場合）'!$BK77,1,0),0),0)</f>
        <v>0</v>
      </c>
      <c r="PU72" s="248">
        <f>IF(PU$19-'様式３（療養者名簿）（⑤の場合）'!$BJ77+1&lt;=15,IF(PU$19&gt;='様式３（療養者名簿）（⑤の場合）'!$BJ77,IF(PU$19&lt;='様式３（療養者名簿）（⑤の場合）'!$BK77,1,0),0),0)</f>
        <v>0</v>
      </c>
      <c r="PV72" s="248">
        <f>IF(PV$19-'様式３（療養者名簿）（⑤の場合）'!$BJ77+1&lt;=15,IF(PV$19&gt;='様式３（療養者名簿）（⑤の場合）'!$BJ77,IF(PV$19&lt;='様式３（療養者名簿）（⑤の場合）'!$BK77,1,0),0),0)</f>
        <v>0</v>
      </c>
      <c r="PW72" s="248">
        <f>IF(PW$19-'様式３（療養者名簿）（⑤の場合）'!$BJ77+1&lt;=15,IF(PW$19&gt;='様式３（療養者名簿）（⑤の場合）'!$BJ77,IF(PW$19&lt;='様式３（療養者名簿）（⑤の場合）'!$BK77,1,0),0),0)</f>
        <v>0</v>
      </c>
      <c r="PX72" s="248">
        <f>IF(PX$19-'様式３（療養者名簿）（⑤の場合）'!$BJ77+1&lt;=15,IF(PX$19&gt;='様式３（療養者名簿）（⑤の場合）'!$BJ77,IF(PX$19&lt;='様式３（療養者名簿）（⑤の場合）'!$BK77,1,0),0),0)</f>
        <v>0</v>
      </c>
      <c r="PY72" s="248">
        <f>IF(PY$19-'様式３（療養者名簿）（⑤の場合）'!$BJ77+1&lt;=15,IF(PY$19&gt;='様式３（療養者名簿）（⑤の場合）'!$BJ77,IF(PY$19&lt;='様式３（療養者名簿）（⑤の場合）'!$BK77,1,0),0),0)</f>
        <v>0</v>
      </c>
      <c r="PZ72" s="248">
        <f>IF(PZ$19-'様式３（療養者名簿）（⑤の場合）'!$BJ77+1&lt;=15,IF(PZ$19&gt;='様式３（療養者名簿）（⑤の場合）'!$BJ77,IF(PZ$19&lt;='様式３（療養者名簿）（⑤の場合）'!$BK77,1,0),0),0)</f>
        <v>0</v>
      </c>
      <c r="QA72" s="248">
        <f>IF(QA$19-'様式３（療養者名簿）（⑤の場合）'!$BJ77+1&lt;=15,IF(QA$19&gt;='様式３（療養者名簿）（⑤の場合）'!$BJ77,IF(QA$19&lt;='様式３（療養者名簿）（⑤の場合）'!$BK77,1,0),0),0)</f>
        <v>0</v>
      </c>
      <c r="QB72" s="248">
        <f>IF(QB$19-'様式３（療養者名簿）（⑤の場合）'!$BJ77+1&lt;=15,IF(QB$19&gt;='様式３（療養者名簿）（⑤の場合）'!$BJ77,IF(QB$19&lt;='様式３（療養者名簿）（⑤の場合）'!$BK77,1,0),0),0)</f>
        <v>0</v>
      </c>
      <c r="QC72" s="248">
        <f>IF(QC$19-'様式３（療養者名簿）（⑤の場合）'!$BJ77+1&lt;=15,IF(QC$19&gt;='様式３（療養者名簿）（⑤の場合）'!$BJ77,IF(QC$19&lt;='様式３（療養者名簿）（⑤の場合）'!$BK77,1,0),0),0)</f>
        <v>0</v>
      </c>
      <c r="QD72" s="248">
        <f>IF(QD$19-'様式３（療養者名簿）（⑤の場合）'!$BJ77+1&lt;=15,IF(QD$19&gt;='様式３（療養者名簿）（⑤の場合）'!$BJ77,IF(QD$19&lt;='様式３（療養者名簿）（⑤の場合）'!$BK77,1,0),0),0)</f>
        <v>0</v>
      </c>
      <c r="QE72" s="248">
        <f>IF(QE$19-'様式３（療養者名簿）（⑤の場合）'!$BJ77+1&lt;=15,IF(QE$19&gt;='様式３（療養者名簿）（⑤の場合）'!$BJ77,IF(QE$19&lt;='様式３（療養者名簿）（⑤の場合）'!$BK77,1,0),0),0)</f>
        <v>0</v>
      </c>
      <c r="QF72" s="248">
        <f>IF(QF$19-'様式３（療養者名簿）（⑤の場合）'!$BJ77+1&lt;=15,IF(QF$19&gt;='様式３（療養者名簿）（⑤の場合）'!$BJ77,IF(QF$19&lt;='様式３（療養者名簿）（⑤の場合）'!$BK77,1,0),0),0)</f>
        <v>0</v>
      </c>
      <c r="QG72" s="248">
        <f>IF(QG$19-'様式３（療養者名簿）（⑤の場合）'!$BJ77+1&lt;=15,IF(QG$19&gt;='様式３（療養者名簿）（⑤の場合）'!$BJ77,IF(QG$19&lt;='様式３（療養者名簿）（⑤の場合）'!$BK77,1,0),0),0)</f>
        <v>0</v>
      </c>
      <c r="QH72" s="248">
        <f>IF(QH$19-'様式３（療養者名簿）（⑤の場合）'!$BJ77+1&lt;=15,IF(QH$19&gt;='様式３（療養者名簿）（⑤の場合）'!$BJ77,IF(QH$19&lt;='様式３（療養者名簿）（⑤の場合）'!$BK77,1,0),0),0)</f>
        <v>0</v>
      </c>
      <c r="QI72" s="248">
        <f>IF(QI$19-'様式３（療養者名簿）（⑤の場合）'!$BJ77+1&lt;=15,IF(QI$19&gt;='様式３（療養者名簿）（⑤の場合）'!$BJ77,IF(QI$19&lt;='様式３（療養者名簿）（⑤の場合）'!$BK77,1,0),0),0)</f>
        <v>0</v>
      </c>
      <c r="QJ72" s="248">
        <f>IF(QJ$19-'様式３（療養者名簿）（⑤の場合）'!$BJ77+1&lt;=15,IF(QJ$19&gt;='様式３（療養者名簿）（⑤の場合）'!$BJ77,IF(QJ$19&lt;='様式３（療養者名簿）（⑤の場合）'!$BK77,1,0),0),0)</f>
        <v>0</v>
      </c>
      <c r="QK72" s="248">
        <f>IF(QK$19-'様式３（療養者名簿）（⑤の場合）'!$BJ77+1&lt;=15,IF(QK$19&gt;='様式３（療養者名簿）（⑤の場合）'!$BJ77,IF(QK$19&lt;='様式３（療養者名簿）（⑤の場合）'!$BK77,1,0),0),0)</f>
        <v>0</v>
      </c>
      <c r="QL72" s="248">
        <f>IF(QL$19-'様式３（療養者名簿）（⑤の場合）'!$BJ77+1&lt;=15,IF(QL$19&gt;='様式３（療養者名簿）（⑤の場合）'!$BJ77,IF(QL$19&lt;='様式３（療養者名簿）（⑤の場合）'!$BK77,1,0),0),0)</f>
        <v>0</v>
      </c>
      <c r="QM72" s="248">
        <f>IF(QM$19-'様式３（療養者名簿）（⑤の場合）'!$BJ77+1&lt;=15,IF(QM$19&gt;='様式３（療養者名簿）（⑤の場合）'!$BJ77,IF(QM$19&lt;='様式３（療養者名簿）（⑤の場合）'!$BK77,1,0),0),0)</f>
        <v>0</v>
      </c>
      <c r="QN72" s="248">
        <f>IF(QN$19-'様式３（療養者名簿）（⑤の場合）'!$BJ77+1&lt;=15,IF(QN$19&gt;='様式３（療養者名簿）（⑤の場合）'!$BJ77,IF(QN$19&lt;='様式３（療養者名簿）（⑤の場合）'!$BK77,1,0),0),0)</f>
        <v>0</v>
      </c>
      <c r="QO72" s="248">
        <f>IF(QO$19-'様式３（療養者名簿）（⑤の場合）'!$BJ77+1&lt;=15,IF(QO$19&gt;='様式３（療養者名簿）（⑤の場合）'!$BJ77,IF(QO$19&lt;='様式３（療養者名簿）（⑤の場合）'!$BK77,1,0),0),0)</f>
        <v>0</v>
      </c>
      <c r="QP72" s="248">
        <f>IF(QP$19-'様式３（療養者名簿）（⑤の場合）'!$BJ77+1&lt;=15,IF(QP$19&gt;='様式３（療養者名簿）（⑤の場合）'!$BJ77,IF(QP$19&lt;='様式３（療養者名簿）（⑤の場合）'!$BK77,1,0),0),0)</f>
        <v>0</v>
      </c>
      <c r="QQ72" s="248">
        <f>IF(QQ$19-'様式３（療養者名簿）（⑤の場合）'!$BJ77+1&lt;=15,IF(QQ$19&gt;='様式３（療養者名簿）（⑤の場合）'!$BJ77,IF(QQ$19&lt;='様式３（療養者名簿）（⑤の場合）'!$BK77,1,0),0),0)</f>
        <v>0</v>
      </c>
      <c r="QR72" s="248">
        <f>IF(QR$19-'様式３（療養者名簿）（⑤の場合）'!$BJ77+1&lt;=15,IF(QR$19&gt;='様式３（療養者名簿）（⑤の場合）'!$BJ77,IF(QR$19&lt;='様式３（療養者名簿）（⑤の場合）'!$BK77,1,0),0),0)</f>
        <v>0</v>
      </c>
      <c r="QS72" s="248">
        <f>IF(QS$19-'様式３（療養者名簿）（⑤の場合）'!$BJ77+1&lt;=15,IF(QS$19&gt;='様式３（療養者名簿）（⑤の場合）'!$BJ77,IF(QS$19&lt;='様式３（療養者名簿）（⑤の場合）'!$BK77,1,0),0),0)</f>
        <v>0</v>
      </c>
      <c r="QT72" s="248">
        <f>IF(QT$19-'様式３（療養者名簿）（⑤の場合）'!$BJ77+1&lt;=15,IF(QT$19&gt;='様式３（療養者名簿）（⑤の場合）'!$BJ77,IF(QT$19&lt;='様式３（療養者名簿）（⑤の場合）'!$BK77,1,0),0),0)</f>
        <v>0</v>
      </c>
      <c r="QU72" s="248">
        <f>IF(QU$19-'様式３（療養者名簿）（⑤の場合）'!$BJ77+1&lt;=15,IF(QU$19&gt;='様式３（療養者名簿）（⑤の場合）'!$BJ77,IF(QU$19&lt;='様式３（療養者名簿）（⑤の場合）'!$BK77,1,0),0),0)</f>
        <v>0</v>
      </c>
      <c r="QV72" s="248">
        <f>IF(QV$19-'様式３（療養者名簿）（⑤の場合）'!$BJ77+1&lt;=15,IF(QV$19&gt;='様式３（療養者名簿）（⑤の場合）'!$BJ77,IF(QV$19&lt;='様式３（療養者名簿）（⑤の場合）'!$BK77,1,0),0),0)</f>
        <v>0</v>
      </c>
      <c r="QW72" s="248">
        <f>IF(QW$19-'様式３（療養者名簿）（⑤の場合）'!$BJ77+1&lt;=15,IF(QW$19&gt;='様式３（療養者名簿）（⑤の場合）'!$BJ77,IF(QW$19&lt;='様式３（療養者名簿）（⑤の場合）'!$BK77,1,0),0),0)</f>
        <v>0</v>
      </c>
      <c r="QX72" s="248">
        <f>IF(QX$19-'様式３（療養者名簿）（⑤の場合）'!$BJ77+1&lt;=15,IF(QX$19&gt;='様式３（療養者名簿）（⑤の場合）'!$BJ77,IF(QX$19&lt;='様式３（療養者名簿）（⑤の場合）'!$BK77,1,0),0),0)</f>
        <v>0</v>
      </c>
      <c r="QY72" s="248">
        <f>IF(QY$19-'様式３（療養者名簿）（⑤の場合）'!$BJ77+1&lt;=15,IF(QY$19&gt;='様式３（療養者名簿）（⑤の場合）'!$BJ77,IF(QY$19&lt;='様式３（療養者名簿）（⑤の場合）'!$BK77,1,0),0),0)</f>
        <v>0</v>
      </c>
      <c r="QZ72" s="248">
        <f>IF(QZ$19-'様式３（療養者名簿）（⑤の場合）'!$BJ77+1&lt;=15,IF(QZ$19&gt;='様式３（療養者名簿）（⑤の場合）'!$BJ77,IF(QZ$19&lt;='様式３（療養者名簿）（⑤の場合）'!$BK77,1,0),0),0)</f>
        <v>0</v>
      </c>
      <c r="RA72" s="248">
        <f>IF(RA$19-'様式３（療養者名簿）（⑤の場合）'!$BJ77+1&lt;=15,IF(RA$19&gt;='様式３（療養者名簿）（⑤の場合）'!$BJ77,IF(RA$19&lt;='様式３（療養者名簿）（⑤の場合）'!$BK77,1,0),0),0)</f>
        <v>0</v>
      </c>
      <c r="RB72" s="248">
        <f>IF(RB$19-'様式３（療養者名簿）（⑤の場合）'!$BJ77+1&lt;=15,IF(RB$19&gt;='様式３（療養者名簿）（⑤の場合）'!$BJ77,IF(RB$19&lt;='様式３（療養者名簿）（⑤の場合）'!$BK77,1,0),0),0)</f>
        <v>0</v>
      </c>
      <c r="RC72" s="248">
        <f>IF(RC$19-'様式３（療養者名簿）（⑤の場合）'!$BJ77+1&lt;=15,IF(RC$19&gt;='様式３（療養者名簿）（⑤の場合）'!$BJ77,IF(RC$19&lt;='様式３（療養者名簿）（⑤の場合）'!$BK77,1,0),0),0)</f>
        <v>0</v>
      </c>
      <c r="RD72" s="248">
        <f>IF(RD$19-'様式３（療養者名簿）（⑤の場合）'!$BJ77+1&lt;=15,IF(RD$19&gt;='様式３（療養者名簿）（⑤の場合）'!$BJ77,IF(RD$19&lt;='様式３（療養者名簿）（⑤の場合）'!$BK77,1,0),0),0)</f>
        <v>0</v>
      </c>
      <c r="RE72" s="248">
        <f>IF(RE$19-'様式３（療養者名簿）（⑤の場合）'!$BJ77+1&lt;=15,IF(RE$19&gt;='様式３（療養者名簿）（⑤の場合）'!$BJ77,IF(RE$19&lt;='様式３（療養者名簿）（⑤の場合）'!$BK77,1,0),0),0)</f>
        <v>0</v>
      </c>
      <c r="RF72" s="248">
        <f>IF(RF$19-'様式３（療養者名簿）（⑤の場合）'!$BJ77+1&lt;=15,IF(RF$19&gt;='様式３（療養者名簿）（⑤の場合）'!$BJ77,IF(RF$19&lt;='様式３（療養者名簿）（⑤の場合）'!$BK77,1,0),0),0)</f>
        <v>0</v>
      </c>
      <c r="RG72" s="248">
        <f>IF(RG$19-'様式３（療養者名簿）（⑤の場合）'!$BJ77+1&lt;=15,IF(RG$19&gt;='様式３（療養者名簿）（⑤の場合）'!$BJ77,IF(RG$19&lt;='様式３（療養者名簿）（⑤の場合）'!$BK77,1,0),0),0)</f>
        <v>0</v>
      </c>
      <c r="RH72" s="248">
        <f>IF(RH$19-'様式３（療養者名簿）（⑤の場合）'!$BJ77+1&lt;=15,IF(RH$19&gt;='様式３（療養者名簿）（⑤の場合）'!$BJ77,IF(RH$19&lt;='様式３（療養者名簿）（⑤の場合）'!$BK77,1,0),0),0)</f>
        <v>0</v>
      </c>
      <c r="RI72" s="248">
        <f>IF(RI$19-'様式３（療養者名簿）（⑤の場合）'!$BJ77+1&lt;=15,IF(RI$19&gt;='様式３（療養者名簿）（⑤の場合）'!$BJ77,IF(RI$19&lt;='様式３（療養者名簿）（⑤の場合）'!$BK77,1,0),0),0)</f>
        <v>0</v>
      </c>
      <c r="RJ72" s="248">
        <f>IF(RJ$19-'様式３（療養者名簿）（⑤の場合）'!$BJ77+1&lt;=15,IF(RJ$19&gt;='様式３（療養者名簿）（⑤の場合）'!$BJ77,IF(RJ$19&lt;='様式３（療養者名簿）（⑤の場合）'!$BK77,1,0),0),0)</f>
        <v>0</v>
      </c>
      <c r="RK72" s="248">
        <f>IF(RK$19-'様式３（療養者名簿）（⑤の場合）'!$BJ77+1&lt;=15,IF(RK$19&gt;='様式３（療養者名簿）（⑤の場合）'!$BJ77,IF(RK$19&lt;='様式３（療養者名簿）（⑤の場合）'!$BK77,1,0),0),0)</f>
        <v>0</v>
      </c>
      <c r="RL72" s="248">
        <f>IF(RL$19-'様式３（療養者名簿）（⑤の場合）'!$BJ77+1&lt;=15,IF(RL$19&gt;='様式３（療養者名簿）（⑤の場合）'!$BJ77,IF(RL$19&lt;='様式３（療養者名簿）（⑤の場合）'!$BK77,1,0),0),0)</f>
        <v>0</v>
      </c>
      <c r="RM72" s="248">
        <f>IF(RM$19-'様式３（療養者名簿）（⑤の場合）'!$BJ77+1&lt;=15,IF(RM$19&gt;='様式３（療養者名簿）（⑤の場合）'!$BJ77,IF(RM$19&lt;='様式３（療養者名簿）（⑤の場合）'!$BK77,1,0),0),0)</f>
        <v>0</v>
      </c>
      <c r="RN72" s="248">
        <f>IF(RN$19-'様式３（療養者名簿）（⑤の場合）'!$BJ77+1&lt;=15,IF(RN$19&gt;='様式３（療養者名簿）（⑤の場合）'!$BJ77,IF(RN$19&lt;='様式３（療養者名簿）（⑤の場合）'!$BK77,1,0),0),0)</f>
        <v>0</v>
      </c>
      <c r="RO72" s="248">
        <f>IF(RO$19-'様式３（療養者名簿）（⑤の場合）'!$BJ77+1&lt;=15,IF(RO$19&gt;='様式３（療養者名簿）（⑤の場合）'!$BJ77,IF(RO$19&lt;='様式３（療養者名簿）（⑤の場合）'!$BK77,1,0),0),0)</f>
        <v>0</v>
      </c>
      <c r="RP72" s="248">
        <f>IF(RP$19-'様式３（療養者名簿）（⑤の場合）'!$BJ77+1&lt;=15,IF(RP$19&gt;='様式３（療養者名簿）（⑤の場合）'!$BJ77,IF(RP$19&lt;='様式３（療養者名簿）（⑤の場合）'!$BK77,1,0),0),0)</f>
        <v>0</v>
      </c>
      <c r="RQ72" s="248">
        <f>IF(RQ$19-'様式３（療養者名簿）（⑤の場合）'!$BJ77+1&lt;=15,IF(RQ$19&gt;='様式３（療養者名簿）（⑤の場合）'!$BJ77,IF(RQ$19&lt;='様式３（療養者名簿）（⑤の場合）'!$BK77,1,0),0),0)</f>
        <v>0</v>
      </c>
      <c r="RR72" s="248">
        <f>IF(RR$19-'様式３（療養者名簿）（⑤の場合）'!$BJ77+1&lt;=15,IF(RR$19&gt;='様式３（療養者名簿）（⑤の場合）'!$BJ77,IF(RR$19&lt;='様式３（療養者名簿）（⑤の場合）'!$BK77,1,0),0),0)</f>
        <v>0</v>
      </c>
      <c r="RS72" s="248">
        <f>IF(RS$19-'様式３（療養者名簿）（⑤の場合）'!$BJ77+1&lt;=15,IF(RS$19&gt;='様式３（療養者名簿）（⑤の場合）'!$BJ77,IF(RS$19&lt;='様式３（療養者名簿）（⑤の場合）'!$BK77,1,0),0),0)</f>
        <v>0</v>
      </c>
      <c r="RT72" s="248">
        <f>IF(RT$19-'様式３（療養者名簿）（⑤の場合）'!$BJ77+1&lt;=15,IF(RT$19&gt;='様式３（療養者名簿）（⑤の場合）'!$BJ77,IF(RT$19&lt;='様式３（療養者名簿）（⑤の場合）'!$BK77,1,0),0),0)</f>
        <v>0</v>
      </c>
      <c r="RU72" s="248">
        <f>IF(RU$19-'様式３（療養者名簿）（⑤の場合）'!$BJ77+1&lt;=15,IF(RU$19&gt;='様式３（療養者名簿）（⑤の場合）'!$BJ77,IF(RU$19&lt;='様式３（療養者名簿）（⑤の場合）'!$BK77,1,0),0),0)</f>
        <v>0</v>
      </c>
      <c r="RV72" s="248">
        <f>IF(RV$19-'様式３（療養者名簿）（⑤の場合）'!$BJ77+1&lt;=15,IF(RV$19&gt;='様式３（療養者名簿）（⑤の場合）'!$BJ77,IF(RV$19&lt;='様式３（療養者名簿）（⑤の場合）'!$BK77,1,0),0),0)</f>
        <v>0</v>
      </c>
      <c r="RW72" s="248">
        <f>IF(RW$19-'様式３（療養者名簿）（⑤の場合）'!$BJ77+1&lt;=15,IF(RW$19&gt;='様式３（療養者名簿）（⑤の場合）'!$BJ77,IF(RW$19&lt;='様式３（療養者名簿）（⑤の場合）'!$BK77,1,0),0),0)</f>
        <v>0</v>
      </c>
      <c r="RX72" s="248">
        <f>IF(RX$19-'様式３（療養者名簿）（⑤の場合）'!$BJ77+1&lt;=15,IF(RX$19&gt;='様式３（療養者名簿）（⑤の場合）'!$BJ77,IF(RX$19&lt;='様式３（療養者名簿）（⑤の場合）'!$BK77,1,0),0),0)</f>
        <v>0</v>
      </c>
      <c r="RY72" s="248">
        <f>IF(RY$19-'様式３（療養者名簿）（⑤の場合）'!$BJ77+1&lt;=15,IF(RY$19&gt;='様式３（療養者名簿）（⑤の場合）'!$BJ77,IF(RY$19&lt;='様式３（療養者名簿）（⑤の場合）'!$BK77,1,0),0),0)</f>
        <v>0</v>
      </c>
      <c r="RZ72" s="248">
        <f>IF(RZ$19-'様式３（療養者名簿）（⑤の場合）'!$BJ77+1&lt;=15,IF(RZ$19&gt;='様式３（療養者名簿）（⑤の場合）'!$BJ77,IF(RZ$19&lt;='様式３（療養者名簿）（⑤の場合）'!$BK77,1,0),0),0)</f>
        <v>0</v>
      </c>
      <c r="SA72" s="248">
        <f>IF(SA$19-'様式３（療養者名簿）（⑤の場合）'!$BJ77+1&lt;=15,IF(SA$19&gt;='様式３（療養者名簿）（⑤の場合）'!$BJ77,IF(SA$19&lt;='様式３（療養者名簿）（⑤の場合）'!$BK77,1,0),0),0)</f>
        <v>0</v>
      </c>
      <c r="SB72" s="248">
        <f>IF(SB$19-'様式３（療養者名簿）（⑤の場合）'!$BJ77+1&lt;=15,IF(SB$19&gt;='様式３（療養者名簿）（⑤の場合）'!$BJ77,IF(SB$19&lt;='様式３（療養者名簿）（⑤の場合）'!$BK77,1,0),0),0)</f>
        <v>0</v>
      </c>
      <c r="SC72" s="248">
        <f>IF(SC$19-'様式３（療養者名簿）（⑤の場合）'!$BJ77+1&lt;=15,IF(SC$19&gt;='様式３（療養者名簿）（⑤の場合）'!$BJ77,IF(SC$19&lt;='様式３（療養者名簿）（⑤の場合）'!$BK77,1,0),0),0)</f>
        <v>0</v>
      </c>
      <c r="SD72" s="248">
        <f>IF(SD$19-'様式３（療養者名簿）（⑤の場合）'!$BJ77+1&lt;=15,IF(SD$19&gt;='様式３（療養者名簿）（⑤の場合）'!$BJ77,IF(SD$19&lt;='様式３（療養者名簿）（⑤の場合）'!$BK77,1,0),0),0)</f>
        <v>0</v>
      </c>
      <c r="SE72" s="248">
        <f>IF(SE$19-'様式３（療養者名簿）（⑤の場合）'!$BJ77+1&lt;=15,IF(SE$19&gt;='様式３（療養者名簿）（⑤の場合）'!$BJ77,IF(SE$19&lt;='様式３（療養者名簿）（⑤の場合）'!$BK77,1,0),0),0)</f>
        <v>0</v>
      </c>
      <c r="SF72" s="248">
        <f>IF(SF$19-'様式３（療養者名簿）（⑤の場合）'!$BJ77+1&lt;=15,IF(SF$19&gt;='様式３（療養者名簿）（⑤の場合）'!$BJ77,IF(SF$19&lt;='様式３（療養者名簿）（⑤の場合）'!$BK77,1,0),0),0)</f>
        <v>0</v>
      </c>
      <c r="SG72" s="248">
        <f>IF(SG$19-'様式３（療養者名簿）（⑤の場合）'!$BJ77+1&lt;=15,IF(SG$19&gt;='様式３（療養者名簿）（⑤の場合）'!$BJ77,IF(SG$19&lt;='様式３（療養者名簿）（⑤の場合）'!$BK77,1,0),0),0)</f>
        <v>0</v>
      </c>
      <c r="SH72" s="248">
        <f>IF(SH$19-'様式３（療養者名簿）（⑤の場合）'!$BJ77+1&lt;=15,IF(SH$19&gt;='様式３（療養者名簿）（⑤の場合）'!$BJ77,IF(SH$19&lt;='様式３（療養者名簿）（⑤の場合）'!$BK77,1,0),0),0)</f>
        <v>0</v>
      </c>
      <c r="SI72" s="248">
        <f>IF(SI$19-'様式３（療養者名簿）（⑤の場合）'!$BJ77+1&lt;=15,IF(SI$19&gt;='様式３（療養者名簿）（⑤の場合）'!$BJ77,IF(SI$19&lt;='様式３（療養者名簿）（⑤の場合）'!$BK77,1,0),0),0)</f>
        <v>0</v>
      </c>
      <c r="SJ72" s="248">
        <f>IF(SJ$19-'様式３（療養者名簿）（⑤の場合）'!$BJ77+1&lt;=15,IF(SJ$19&gt;='様式３（療養者名簿）（⑤の場合）'!$BJ77,IF(SJ$19&lt;='様式３（療養者名簿）（⑤の場合）'!$BK77,1,0),0),0)</f>
        <v>0</v>
      </c>
      <c r="SK72" s="248">
        <f>IF(SK$19-'様式３（療養者名簿）（⑤の場合）'!$BJ77+1&lt;=15,IF(SK$19&gt;='様式３（療養者名簿）（⑤の場合）'!$BJ77,IF(SK$19&lt;='様式３（療養者名簿）（⑤の場合）'!$BK77,1,0),0),0)</f>
        <v>0</v>
      </c>
      <c r="SL72" s="248">
        <f>IF(SL$19-'様式３（療養者名簿）（⑤の場合）'!$BJ77+1&lt;=15,IF(SL$19&gt;='様式３（療養者名簿）（⑤の場合）'!$BJ77,IF(SL$19&lt;='様式３（療養者名簿）（⑤の場合）'!$BK77,1,0),0),0)</f>
        <v>0</v>
      </c>
      <c r="SM72" s="248">
        <f>IF(SM$19-'様式３（療養者名簿）（⑤の場合）'!$BJ77+1&lt;=15,IF(SM$19&gt;='様式３（療養者名簿）（⑤の場合）'!$BJ77,IF(SM$19&lt;='様式３（療養者名簿）（⑤の場合）'!$BK77,1,0),0),0)</f>
        <v>0</v>
      </c>
      <c r="SN72" s="248">
        <f>IF(SN$19-'様式３（療養者名簿）（⑤の場合）'!$BJ77+1&lt;=15,IF(SN$19&gt;='様式３（療養者名簿）（⑤の場合）'!$BJ77,IF(SN$19&lt;='様式３（療養者名簿）（⑤の場合）'!$BK77,1,0),0),0)</f>
        <v>0</v>
      </c>
      <c r="SO72" s="248">
        <f>IF(SO$19-'様式３（療養者名簿）（⑤の場合）'!$BJ77+1&lt;=15,IF(SO$19&gt;='様式３（療養者名簿）（⑤の場合）'!$BJ77,IF(SO$19&lt;='様式３（療養者名簿）（⑤の場合）'!$BK77,1,0),0),0)</f>
        <v>0</v>
      </c>
      <c r="SP72" s="248">
        <f>IF(SP$19-'様式３（療養者名簿）（⑤の場合）'!$BJ77+1&lt;=15,IF(SP$19&gt;='様式３（療養者名簿）（⑤の場合）'!$BJ77,IF(SP$19&lt;='様式３（療養者名簿）（⑤の場合）'!$BK77,1,0),0),0)</f>
        <v>0</v>
      </c>
      <c r="SQ72" s="248">
        <f>IF(SQ$19-'様式３（療養者名簿）（⑤の場合）'!$BJ77+1&lt;=15,IF(SQ$19&gt;='様式３（療養者名簿）（⑤の場合）'!$BJ77,IF(SQ$19&lt;='様式３（療養者名簿）（⑤の場合）'!$BK77,1,0),0),0)</f>
        <v>0</v>
      </c>
      <c r="SR72" s="248">
        <f>IF(SR$19-'様式３（療養者名簿）（⑤の場合）'!$BJ77+1&lt;=15,IF(SR$19&gt;='様式３（療養者名簿）（⑤の場合）'!$BJ77,IF(SR$19&lt;='様式３（療養者名簿）（⑤の場合）'!$BK77,1,0),0),0)</f>
        <v>0</v>
      </c>
      <c r="SS72" s="248">
        <f>IF(SS$19-'様式３（療養者名簿）（⑤の場合）'!$BJ77+1&lt;=15,IF(SS$19&gt;='様式３（療養者名簿）（⑤の場合）'!$BJ77,IF(SS$19&lt;='様式３（療養者名簿）（⑤の場合）'!$BK77,1,0),0),0)</f>
        <v>0</v>
      </c>
      <c r="ST72" s="248">
        <f>IF(ST$19-'様式３（療養者名簿）（⑤の場合）'!$BJ77+1&lt;=15,IF(ST$19&gt;='様式３（療養者名簿）（⑤の場合）'!$BJ77,IF(ST$19&lt;='様式３（療養者名簿）（⑤の場合）'!$BK77,1,0),0),0)</f>
        <v>0</v>
      </c>
      <c r="SU72" s="248">
        <f>IF(SU$19-'様式３（療養者名簿）（⑤の場合）'!$BJ77+1&lt;=15,IF(SU$19&gt;='様式３（療養者名簿）（⑤の場合）'!$BJ77,IF(SU$19&lt;='様式３（療養者名簿）（⑤の場合）'!$BK77,1,0),0),0)</f>
        <v>0</v>
      </c>
      <c r="SV72" s="248">
        <f>IF(SV$19-'様式３（療養者名簿）（⑤の場合）'!$BJ77+1&lt;=15,IF(SV$19&gt;='様式３（療養者名簿）（⑤の場合）'!$BJ77,IF(SV$19&lt;='様式３（療養者名簿）（⑤の場合）'!$BK77,1,0),0),0)</f>
        <v>0</v>
      </c>
      <c r="SW72" s="248">
        <f>IF(SW$19-'様式３（療養者名簿）（⑤の場合）'!$BJ77+1&lt;=15,IF(SW$19&gt;='様式３（療養者名簿）（⑤の場合）'!$BJ77,IF(SW$19&lt;='様式３（療養者名簿）（⑤の場合）'!$BK77,1,0),0),0)</f>
        <v>0</v>
      </c>
      <c r="SX72" s="248">
        <f>IF(SX$19-'様式３（療養者名簿）（⑤の場合）'!$BJ77+1&lt;=15,IF(SX$19&gt;='様式３（療養者名簿）（⑤の場合）'!$BJ77,IF(SX$19&lt;='様式３（療養者名簿）（⑤の場合）'!$BK77,1,0),0),0)</f>
        <v>0</v>
      </c>
      <c r="SY72" s="248">
        <f>IF(SY$19-'様式３（療養者名簿）（⑤の場合）'!$BJ77+1&lt;=15,IF(SY$19&gt;='様式３（療養者名簿）（⑤の場合）'!$BJ77,IF(SY$19&lt;='様式３（療養者名簿）（⑤の場合）'!$BK77,1,0),0),0)</f>
        <v>0</v>
      </c>
      <c r="SZ72" s="248">
        <f>IF(SZ$19-'様式３（療養者名簿）（⑤の場合）'!$BJ77+1&lt;=15,IF(SZ$19&gt;='様式３（療養者名簿）（⑤の場合）'!$BJ77,IF(SZ$19&lt;='様式３（療養者名簿）（⑤の場合）'!$BK77,1,0),0),0)</f>
        <v>0</v>
      </c>
      <c r="TA72" s="248">
        <f>IF(TA$19-'様式３（療養者名簿）（⑤の場合）'!$BJ77+1&lt;=15,IF(TA$19&gt;='様式３（療養者名簿）（⑤の場合）'!$BJ77,IF(TA$19&lt;='様式３（療養者名簿）（⑤の場合）'!$BK77,1,0),0),0)</f>
        <v>0</v>
      </c>
      <c r="TB72" s="248">
        <f>IF(TB$19-'様式３（療養者名簿）（⑤の場合）'!$BJ77+1&lt;=15,IF(TB$19&gt;='様式３（療養者名簿）（⑤の場合）'!$BJ77,IF(TB$19&lt;='様式３（療養者名簿）（⑤の場合）'!$BK77,1,0),0),0)</f>
        <v>0</v>
      </c>
      <c r="TC72" s="248">
        <f>IF(TC$19-'様式３（療養者名簿）（⑤の場合）'!$BJ77+1&lt;=15,IF(TC$19&gt;='様式３（療養者名簿）（⑤の場合）'!$BJ77,IF(TC$19&lt;='様式３（療養者名簿）（⑤の場合）'!$BK77,1,0),0),0)</f>
        <v>0</v>
      </c>
      <c r="TD72" s="248">
        <f>IF(TD$19-'様式３（療養者名簿）（⑤の場合）'!$BJ77+1&lt;=15,IF(TD$19&gt;='様式３（療養者名簿）（⑤の場合）'!$BJ77,IF(TD$19&lt;='様式３（療養者名簿）（⑤の場合）'!$BK77,1,0),0),0)</f>
        <v>0</v>
      </c>
      <c r="TE72" s="248">
        <f>IF(TE$19-'様式３（療養者名簿）（⑤の場合）'!$BJ77+1&lt;=15,IF(TE$19&gt;='様式３（療養者名簿）（⑤の場合）'!$BJ77,IF(TE$19&lt;='様式３（療養者名簿）（⑤の場合）'!$BK77,1,0),0),0)</f>
        <v>0</v>
      </c>
      <c r="TF72" s="248">
        <f>IF(TF$19-'様式３（療養者名簿）（⑤の場合）'!$BJ77+1&lt;=15,IF(TF$19&gt;='様式３（療養者名簿）（⑤の場合）'!$BJ77,IF(TF$19&lt;='様式３（療養者名簿）（⑤の場合）'!$BK77,1,0),0),0)</f>
        <v>0</v>
      </c>
      <c r="TG72" s="248">
        <f>IF(TG$19-'様式３（療養者名簿）（⑤の場合）'!$BJ77+1&lt;=15,IF(TG$19&gt;='様式３（療養者名簿）（⑤の場合）'!$BJ77,IF(TG$19&lt;='様式３（療養者名簿）（⑤の場合）'!$BK77,1,0),0),0)</f>
        <v>0</v>
      </c>
      <c r="TH72" s="248">
        <f>IF(TH$19-'様式３（療養者名簿）（⑤の場合）'!$BJ77+1&lt;=15,IF(TH$19&gt;='様式３（療養者名簿）（⑤の場合）'!$BJ77,IF(TH$19&lt;='様式３（療養者名簿）（⑤の場合）'!$BK77,1,0),0),0)</f>
        <v>0</v>
      </c>
      <c r="TI72" s="248">
        <f>IF(TI$19-'様式３（療養者名簿）（⑤の場合）'!$BJ77+1&lt;=15,IF(TI$19&gt;='様式３（療養者名簿）（⑤の場合）'!$BJ77,IF(TI$19&lt;='様式３（療養者名簿）（⑤の場合）'!$BK77,1,0),0),0)</f>
        <v>0</v>
      </c>
      <c r="TJ72" s="248">
        <f>IF(TJ$19-'様式３（療養者名簿）（⑤の場合）'!$BJ77+1&lt;=15,IF(TJ$19&gt;='様式３（療養者名簿）（⑤の場合）'!$BJ77,IF(TJ$19&lt;='様式３（療養者名簿）（⑤の場合）'!$BK77,1,0),0),0)</f>
        <v>0</v>
      </c>
      <c r="TK72" s="248">
        <f>IF(TK$19-'様式３（療養者名簿）（⑤の場合）'!$BJ77+1&lt;=15,IF(TK$19&gt;='様式３（療養者名簿）（⑤の場合）'!$BJ77,IF(TK$19&lt;='様式３（療養者名簿）（⑤の場合）'!$BK77,1,0),0),0)</f>
        <v>0</v>
      </c>
      <c r="TL72" s="248">
        <f>IF(TL$19-'様式３（療養者名簿）（⑤の場合）'!$BJ77+1&lt;=15,IF(TL$19&gt;='様式３（療養者名簿）（⑤の場合）'!$BJ77,IF(TL$19&lt;='様式３（療養者名簿）（⑤の場合）'!$BK77,1,0),0),0)</f>
        <v>0</v>
      </c>
      <c r="TM72" s="248">
        <f>IF(TM$19-'様式３（療養者名簿）（⑤の場合）'!$BJ77+1&lt;=15,IF(TM$19&gt;='様式３（療養者名簿）（⑤の場合）'!$BJ77,IF(TM$19&lt;='様式３（療養者名簿）（⑤の場合）'!$BK77,1,0),0),0)</f>
        <v>0</v>
      </c>
      <c r="TN72" s="248">
        <f>IF(TN$19-'様式３（療養者名簿）（⑤の場合）'!$BJ77+1&lt;=15,IF(TN$19&gt;='様式３（療養者名簿）（⑤の場合）'!$BJ77,IF(TN$19&lt;='様式３（療養者名簿）（⑤の場合）'!$BK77,1,0),0),0)</f>
        <v>0</v>
      </c>
      <c r="TO72" s="248">
        <f>IF(TO$19-'様式３（療養者名簿）（⑤の場合）'!$BJ77+1&lt;=15,IF(TO$19&gt;='様式３（療養者名簿）（⑤の場合）'!$BJ77,IF(TO$19&lt;='様式３（療養者名簿）（⑤の場合）'!$BK77,1,0),0),0)</f>
        <v>0</v>
      </c>
      <c r="TP72" s="248">
        <f>IF(TP$19-'様式３（療養者名簿）（⑤の場合）'!$BJ77+1&lt;=15,IF(TP$19&gt;='様式３（療養者名簿）（⑤の場合）'!$BJ77,IF(TP$19&lt;='様式３（療養者名簿）（⑤の場合）'!$BK77,1,0),0),0)</f>
        <v>0</v>
      </c>
      <c r="TQ72" s="248">
        <f>IF(TQ$19-'様式３（療養者名簿）（⑤の場合）'!$BJ77+1&lt;=15,IF(TQ$19&gt;='様式３（療養者名簿）（⑤の場合）'!$BJ77,IF(TQ$19&lt;='様式３（療養者名簿）（⑤の場合）'!$BK77,1,0),0),0)</f>
        <v>0</v>
      </c>
      <c r="TR72" s="248">
        <f>IF(TR$19-'様式３（療養者名簿）（⑤の場合）'!$BJ77+1&lt;=15,IF(TR$19&gt;='様式３（療養者名簿）（⑤の場合）'!$BJ77,IF(TR$19&lt;='様式３（療養者名簿）（⑤の場合）'!$BK77,1,0),0),0)</f>
        <v>0</v>
      </c>
      <c r="TS72" s="248">
        <f>IF(TS$19-'様式３（療養者名簿）（⑤の場合）'!$BJ77+1&lt;=15,IF(TS$19&gt;='様式３（療養者名簿）（⑤の場合）'!$BJ77,IF(TS$19&lt;='様式３（療養者名簿）（⑤の場合）'!$BK77,1,0),0),0)</f>
        <v>0</v>
      </c>
      <c r="TT72" s="248">
        <f>IF(TT$19-'様式３（療養者名簿）（⑤の場合）'!$BJ77+1&lt;=15,IF(TT$19&gt;='様式３（療養者名簿）（⑤の場合）'!$BJ77,IF(TT$19&lt;='様式３（療養者名簿）（⑤の場合）'!$BK77,1,0),0),0)</f>
        <v>0</v>
      </c>
      <c r="TU72" s="248">
        <f>IF(TU$19-'様式３（療養者名簿）（⑤の場合）'!$BJ77+1&lt;=15,IF(TU$19&gt;='様式３（療養者名簿）（⑤の場合）'!$BJ77,IF(TU$19&lt;='様式３（療養者名簿）（⑤の場合）'!$BK77,1,0),0),0)</f>
        <v>0</v>
      </c>
      <c r="TV72" s="248">
        <f>IF(TV$19-'様式３（療養者名簿）（⑤の場合）'!$BJ77+1&lt;=15,IF(TV$19&gt;='様式３（療養者名簿）（⑤の場合）'!$BJ77,IF(TV$19&lt;='様式３（療養者名簿）（⑤の場合）'!$BK77,1,0),0),0)</f>
        <v>0</v>
      </c>
      <c r="TW72" s="248">
        <f>IF(TW$19-'様式３（療養者名簿）（⑤の場合）'!$BJ77+1&lt;=15,IF(TW$19&gt;='様式３（療養者名簿）（⑤の場合）'!$BJ77,IF(TW$19&lt;='様式３（療養者名簿）（⑤の場合）'!$BK77,1,0),0),0)</f>
        <v>0</v>
      </c>
      <c r="TX72" s="248">
        <f>IF(TX$19-'様式３（療養者名簿）（⑤の場合）'!$BJ77+1&lt;=15,IF(TX$19&gt;='様式３（療養者名簿）（⑤の場合）'!$BJ77,IF(TX$19&lt;='様式３（療養者名簿）（⑤の場合）'!$BK77,1,0),0),0)</f>
        <v>0</v>
      </c>
      <c r="TY72" s="248">
        <f>IF(TY$19-'様式３（療養者名簿）（⑤の場合）'!$BJ77+1&lt;=15,IF(TY$19&gt;='様式３（療養者名簿）（⑤の場合）'!$BJ77,IF(TY$19&lt;='様式３（療養者名簿）（⑤の場合）'!$BK77,1,0),0),0)</f>
        <v>0</v>
      </c>
      <c r="TZ72" s="248">
        <f>IF(TZ$19-'様式３（療養者名簿）（⑤の場合）'!$BJ77+1&lt;=15,IF(TZ$19&gt;='様式３（療養者名簿）（⑤の場合）'!$BJ77,IF(TZ$19&lt;='様式３（療養者名簿）（⑤の場合）'!$BK77,1,0),0),0)</f>
        <v>0</v>
      </c>
      <c r="UA72" s="248">
        <f>IF(UA$19-'様式３（療養者名簿）（⑤の場合）'!$BJ77+1&lt;=15,IF(UA$19&gt;='様式３（療養者名簿）（⑤の場合）'!$BJ77,IF(UA$19&lt;='様式３（療養者名簿）（⑤の場合）'!$BK77,1,0),0),0)</f>
        <v>0</v>
      </c>
      <c r="UB72" s="248">
        <f>IF(UB$19-'様式３（療養者名簿）（⑤の場合）'!$BJ77+1&lt;=15,IF(UB$19&gt;='様式３（療養者名簿）（⑤の場合）'!$BJ77,IF(UB$19&lt;='様式３（療養者名簿）（⑤の場合）'!$BK77,1,0),0),0)</f>
        <v>0</v>
      </c>
      <c r="UC72" s="248">
        <f>IF(UC$19-'様式３（療養者名簿）（⑤の場合）'!$BJ77+1&lt;=15,IF(UC$19&gt;='様式３（療養者名簿）（⑤の場合）'!$BJ77,IF(UC$19&lt;='様式３（療養者名簿）（⑤の場合）'!$BK77,1,0),0),0)</f>
        <v>0</v>
      </c>
      <c r="UD72" s="372">
        <f>IF(UD$19-'様式３（療養者名簿）（⑤の場合）'!$BJ77+1&lt;=15,IF(UD$19&gt;='様式３（療養者名簿）（⑤の場合）'!$BJ77,IF(UD$19&lt;='様式３（療養者名簿）（⑤の場合）'!$BK77,1,0),0),0)</f>
        <v>0</v>
      </c>
      <c r="UE72" s="372">
        <f>IF(UE$19-'様式３（療養者名簿）（⑤の場合）'!$BJ77+1&lt;=15,IF(UE$19&gt;='様式３（療養者名簿）（⑤の場合）'!$BJ77,IF(UE$19&lt;='様式３（療養者名簿）（⑤の場合）'!$BK77,1,0),0),0)</f>
        <v>0</v>
      </c>
      <c r="UF72" s="372">
        <f>IF(UF$19-'様式３（療養者名簿）（⑤の場合）'!$BJ77+1&lt;=15,IF(UF$19&gt;='様式３（療養者名簿）（⑤の場合）'!$BJ77,IF(UF$19&lt;='様式３（療養者名簿）（⑤の場合）'!$BK77,1,0),0),0)</f>
        <v>0</v>
      </c>
      <c r="UG72" s="372">
        <f>IF(UG$19-'様式３（療養者名簿）（⑤の場合）'!$BJ77+1&lt;=15,IF(UG$19&gt;='様式３（療養者名簿）（⑤の場合）'!$BJ77,IF(UG$19&lt;='様式３（療養者名簿）（⑤の場合）'!$BK77,1,0),0),0)</f>
        <v>0</v>
      </c>
      <c r="UH72" s="372">
        <f>IF(UH$19-'様式３（療養者名簿）（⑤の場合）'!$BJ77+1&lt;=15,IF(UH$19&gt;='様式３（療養者名簿）（⑤の場合）'!$BJ77,IF(UH$19&lt;='様式３（療養者名簿）（⑤の場合）'!$BK77,1,0),0),0)</f>
        <v>0</v>
      </c>
      <c r="UI72" s="372">
        <f>IF(UI$19-'様式３（療養者名簿）（⑤の場合）'!$BJ77+1&lt;=15,IF(UI$19&gt;='様式３（療養者名簿）（⑤の場合）'!$BJ77,IF(UI$19&lt;='様式３（療養者名簿）（⑤の場合）'!$BK77,1,0),0),0)</f>
        <v>0</v>
      </c>
      <c r="UJ72" s="372">
        <f>IF(UJ$19-'様式３（療養者名簿）（⑤の場合）'!$BJ77+1&lt;=15,IF(UJ$19&gt;='様式３（療養者名簿）（⑤の場合）'!$BJ77,IF(UJ$19&lt;='様式３（療養者名簿）（⑤の場合）'!$BK77,1,0),0),0)</f>
        <v>0</v>
      </c>
      <c r="UK72" s="372">
        <f>IF(UK$19-'様式３（療養者名簿）（⑤の場合）'!$BJ77+1&lt;=15,IF(UK$19&gt;='様式３（療養者名簿）（⑤の場合）'!$BJ77,IF(UK$19&lt;='様式３（療養者名簿）（⑤の場合）'!$BK77,1,0),0),0)</f>
        <v>0</v>
      </c>
      <c r="UL72" s="372">
        <f>IF(UL$19-'様式３（療養者名簿）（⑤の場合）'!$BJ77+1&lt;=15,IF(UL$19&gt;='様式３（療養者名簿）（⑤の場合）'!$BJ77,IF(UL$19&lt;='様式３（療養者名簿）（⑤の場合）'!$BK77,1,0),0),0)</f>
        <v>0</v>
      </c>
      <c r="UM72" s="372">
        <f>IF(UM$19-'様式３（療養者名簿）（⑤の場合）'!$BJ77+1&lt;=15,IF(UM$19&gt;='様式３（療養者名簿）（⑤の場合）'!$BJ77,IF(UM$19&lt;='様式３（療養者名簿）（⑤の場合）'!$BK77,1,0),0),0)</f>
        <v>0</v>
      </c>
      <c r="UN72" s="372">
        <f>IF(UN$19-'様式３（療養者名簿）（⑤の場合）'!$BJ77+1&lt;=15,IF(UN$19&gt;='様式３（療養者名簿）（⑤の場合）'!$BJ77,IF(UN$19&lt;='様式３（療養者名簿）（⑤の場合）'!$BK77,1,0),0),0)</f>
        <v>0</v>
      </c>
      <c r="UO72" s="372">
        <f>IF(UO$19-'様式３（療養者名簿）（⑤の場合）'!$BJ77+1&lt;=15,IF(UO$19&gt;='様式３（療養者名簿）（⑤の場合）'!$BJ77,IF(UO$19&lt;='様式３（療養者名簿）（⑤の場合）'!$BK77,1,0),0),0)</f>
        <v>0</v>
      </c>
      <c r="UP72" s="372">
        <f>IF(UP$19-'様式３（療養者名簿）（⑤の場合）'!$BJ77+1&lt;=15,IF(UP$19&gt;='様式３（療養者名簿）（⑤の場合）'!$BJ77,IF(UP$19&lt;='様式３（療養者名簿）（⑤の場合）'!$BK77,1,0),0),0)</f>
        <v>0</v>
      </c>
      <c r="UQ72" s="372">
        <f>IF(UQ$19-'様式３（療養者名簿）（⑤の場合）'!$BJ77+1&lt;=15,IF(UQ$19&gt;='様式３（療養者名簿）（⑤の場合）'!$BJ77,IF(UQ$19&lt;='様式３（療養者名簿）（⑤の場合）'!$BK77,1,0),0),0)</f>
        <v>0</v>
      </c>
      <c r="UR72" s="372">
        <f>IF(UR$19-'様式３（療養者名簿）（⑤の場合）'!$BJ77+1&lt;=15,IF(UR$19&gt;='様式３（療養者名簿）（⑤の場合）'!$BJ77,IF(UR$19&lt;='様式３（療養者名簿）（⑤の場合）'!$BK77,1,0),0),0)</f>
        <v>0</v>
      </c>
      <c r="US72" s="372">
        <f>IF(US$19-'様式３（療養者名簿）（⑤の場合）'!$BJ77+1&lt;=15,IF(US$19&gt;='様式３（療養者名簿）（⑤の場合）'!$BJ77,IF(US$19&lt;='様式３（療養者名簿）（⑤の場合）'!$BK77,1,0),0),0)</f>
        <v>0</v>
      </c>
      <c r="UT72" s="372">
        <f>IF(UT$19-'様式３（療養者名簿）（⑤の場合）'!$BJ77+1&lt;=15,IF(UT$19&gt;='様式３（療養者名簿）（⑤の場合）'!$BJ77,IF(UT$19&lt;='様式３（療養者名簿）（⑤の場合）'!$BK77,1,0),0),0)</f>
        <v>0</v>
      </c>
      <c r="UU72" s="372">
        <f>IF(UU$19-'様式３（療養者名簿）（⑤の場合）'!$BJ77+1&lt;=15,IF(UU$19&gt;='様式３（療養者名簿）（⑤の場合）'!$BJ77,IF(UU$19&lt;='様式３（療養者名簿）（⑤の場合）'!$BK77,1,0),0),0)</f>
        <v>0</v>
      </c>
      <c r="UV72" s="372">
        <f>IF(UV$19-'様式３（療養者名簿）（⑤の場合）'!$BJ77+1&lt;=15,IF(UV$19&gt;='様式３（療養者名簿）（⑤の場合）'!$BJ77,IF(UV$19&lt;='様式３（療養者名簿）（⑤の場合）'!$BK77,1,0),0),0)</f>
        <v>0</v>
      </c>
      <c r="UW72" s="372">
        <f>IF(UW$19-'様式３（療養者名簿）（⑤の場合）'!$BJ77+1&lt;=15,IF(UW$19&gt;='様式３（療養者名簿）（⑤の場合）'!$BJ77,IF(UW$19&lt;='様式３（療養者名簿）（⑤の場合）'!$BK77,1,0),0),0)</f>
        <v>0</v>
      </c>
      <c r="UX72" s="372">
        <f>IF(UX$19-'様式３（療養者名簿）（⑤の場合）'!$BJ77+1&lt;=15,IF(UX$19&gt;='様式３（療養者名簿）（⑤の場合）'!$BJ77,IF(UX$19&lt;='様式３（療養者名簿）（⑤の場合）'!$BK77,1,0),0),0)</f>
        <v>0</v>
      </c>
      <c r="UY72" s="372">
        <f>IF(UY$19-'様式３（療養者名簿）（⑤の場合）'!$BJ77+1&lt;=15,IF(UY$19&gt;='様式３（療養者名簿）（⑤の場合）'!$BJ77,IF(UY$19&lt;='様式３（療養者名簿）（⑤の場合）'!$BK77,1,0),0),0)</f>
        <v>0</v>
      </c>
      <c r="UZ72" s="372">
        <f>IF(UZ$19-'様式３（療養者名簿）（⑤の場合）'!$BJ77+1&lt;=15,IF(UZ$19&gt;='様式３（療養者名簿）（⑤の場合）'!$BJ77,IF(UZ$19&lt;='様式３（療養者名簿）（⑤の場合）'!$BK77,1,0),0),0)</f>
        <v>0</v>
      </c>
      <c r="VA72" s="372">
        <f>IF(VA$19-'様式３（療養者名簿）（⑤の場合）'!$BJ77+1&lt;=15,IF(VA$19&gt;='様式３（療養者名簿）（⑤の場合）'!$BJ77,IF(VA$19&lt;='様式３（療養者名簿）（⑤の場合）'!$BK77,1,0),0),0)</f>
        <v>0</v>
      </c>
      <c r="VB72" s="372">
        <f>IF(VB$19-'様式３（療養者名簿）（⑤の場合）'!$BJ77+1&lt;=15,IF(VB$19&gt;='様式３（療養者名簿）（⑤の場合）'!$BJ77,IF(VB$19&lt;='様式３（療養者名簿）（⑤の場合）'!$BK77,1,0),0),0)</f>
        <v>0</v>
      </c>
      <c r="VC72" s="372">
        <f>IF(VC$19-'様式３（療養者名簿）（⑤の場合）'!$BJ77+1&lt;=15,IF(VC$19&gt;='様式３（療養者名簿）（⑤の場合）'!$BJ77,IF(VC$19&lt;='様式３（療養者名簿）（⑤の場合）'!$BK77,1,0),0),0)</f>
        <v>0</v>
      </c>
      <c r="VD72" s="372">
        <f>IF(VD$19-'様式３（療養者名簿）（⑤の場合）'!$BJ77+1&lt;=15,IF(VD$19&gt;='様式３（療養者名簿）（⑤の場合）'!$BJ77,IF(VD$19&lt;='様式３（療養者名簿）（⑤の場合）'!$BK77,1,0),0),0)</f>
        <v>0</v>
      </c>
      <c r="VE72" s="372">
        <f>IF(VE$19-'様式３（療養者名簿）（⑤の場合）'!$BJ77+1&lt;=15,IF(VE$19&gt;='様式３（療養者名簿）（⑤の場合）'!$BJ77,IF(VE$19&lt;='様式３（療養者名簿）（⑤の場合）'!$BK77,1,0),0),0)</f>
        <v>0</v>
      </c>
      <c r="VF72" s="372">
        <f>IF(VF$19-'様式３（療養者名簿）（⑤の場合）'!$BJ77+1&lt;=15,IF(VF$19&gt;='様式３（療養者名簿）（⑤の場合）'!$BJ77,IF(VF$19&lt;='様式３（療養者名簿）（⑤の場合）'!$BK77,1,0),0),0)</f>
        <v>0</v>
      </c>
      <c r="VG72" s="372">
        <f>IF(VG$19-'様式３（療養者名簿）（⑤の場合）'!$BJ77+1&lt;=15,IF(VG$19&gt;='様式３（療養者名簿）（⑤の場合）'!$BJ77,IF(VG$19&lt;='様式３（療養者名簿）（⑤の場合）'!$BK77,1,0),0),0)</f>
        <v>0</v>
      </c>
      <c r="VH72" s="372">
        <f>IF(VH$19-'様式３（療養者名簿）（⑤の場合）'!$BJ77+1&lt;=15,IF(VH$19&gt;='様式３（療養者名簿）（⑤の場合）'!$BJ77,IF(VH$19&lt;='様式３（療養者名簿）（⑤の場合）'!$BK77,1,0),0),0)</f>
        <v>0</v>
      </c>
      <c r="VI72" s="372">
        <f>IF(VI$19-'様式３（療養者名簿）（⑤の場合）'!$BJ77+1&lt;=15,IF(VI$19&gt;='様式３（療養者名簿）（⑤の場合）'!$BJ77,IF(VI$19&lt;='様式３（療養者名簿）（⑤の場合）'!$BK77,1,0),0),0)</f>
        <v>0</v>
      </c>
      <c r="VJ72" s="372">
        <f>IF(VJ$19-'様式３（療養者名簿）（⑤の場合）'!$BJ77+1&lt;=15,IF(VJ$19&gt;='様式３（療養者名簿）（⑤の場合）'!$BJ77,IF(VJ$19&lt;='様式３（療養者名簿）（⑤の場合）'!$BK77,1,0),0),0)</f>
        <v>0</v>
      </c>
      <c r="VK72" s="372">
        <f>IF(VK$19-'様式３（療養者名簿）（⑤の場合）'!$BJ77+1&lt;=15,IF(VK$19&gt;='様式３（療養者名簿）（⑤の場合）'!$BJ77,IF(VK$19&lt;='様式３（療養者名簿）（⑤の場合）'!$BK77,1,0),0),0)</f>
        <v>0</v>
      </c>
      <c r="VL72" s="372">
        <f>IF(VL$19-'様式３（療養者名簿）（⑤の場合）'!$BJ77+1&lt;=15,IF(VL$19&gt;='様式３（療養者名簿）（⑤の場合）'!$BJ77,IF(VL$19&lt;='様式３（療養者名簿）（⑤の場合）'!$BK77,1,0),0),0)</f>
        <v>0</v>
      </c>
      <c r="VM72" s="372">
        <f>IF(VM$19-'様式３（療養者名簿）（⑤の場合）'!$BJ77+1&lt;=15,IF(VM$19&gt;='様式３（療養者名簿）（⑤の場合）'!$BJ77,IF(VM$19&lt;='様式３（療養者名簿）（⑤の場合）'!$BK77,1,0),0),0)</f>
        <v>0</v>
      </c>
      <c r="VN72" s="372">
        <f>IF(VN$19-'様式３（療養者名簿）（⑤の場合）'!$BJ77+1&lt;=15,IF(VN$19&gt;='様式３（療養者名簿）（⑤の場合）'!$BJ77,IF(VN$19&lt;='様式３（療養者名簿）（⑤の場合）'!$BK77,1,0),0),0)</f>
        <v>0</v>
      </c>
      <c r="VO72" s="372">
        <f>IF(VO$19-'様式３（療養者名簿）（⑤の場合）'!$BJ77+1&lt;=15,IF(VO$19&gt;='様式３（療養者名簿）（⑤の場合）'!$BJ77,IF(VO$19&lt;='様式３（療養者名簿）（⑤の場合）'!$BK77,1,0),0),0)</f>
        <v>0</v>
      </c>
      <c r="VP72" s="372">
        <f>IF(VP$19-'様式３（療養者名簿）（⑤の場合）'!$BJ77+1&lt;=15,IF(VP$19&gt;='様式３（療養者名簿）（⑤の場合）'!$BJ77,IF(VP$19&lt;='様式３（療養者名簿）（⑤の場合）'!$BK77,1,0),0),0)</f>
        <v>0</v>
      </c>
      <c r="VQ72" s="372">
        <f>IF(VQ$19-'様式３（療養者名簿）（⑤の場合）'!$BJ77+1&lt;=15,IF(VQ$19&gt;='様式３（療養者名簿）（⑤の場合）'!$BJ77,IF(VQ$19&lt;='様式３（療養者名簿）（⑤の場合）'!$BK77,1,0),0),0)</f>
        <v>0</v>
      </c>
      <c r="VR72" s="372">
        <f>IF(VR$19-'様式３（療養者名簿）（⑤の場合）'!$BJ77+1&lt;=15,IF(VR$19&gt;='様式３（療養者名簿）（⑤の場合）'!$BJ77,IF(VR$19&lt;='様式３（療養者名簿）（⑤の場合）'!$BK77,1,0),0),0)</f>
        <v>0</v>
      </c>
      <c r="VS72" s="372">
        <f>IF(VS$19-'様式３（療養者名簿）（⑤の場合）'!$BJ77+1&lt;=15,IF(VS$19&gt;='様式３（療養者名簿）（⑤の場合）'!$BJ77,IF(VS$19&lt;='様式３（療養者名簿）（⑤の場合）'!$BK77,1,0),0),0)</f>
        <v>0</v>
      </c>
      <c r="VT72" s="372">
        <f>IF(VT$19-'様式３（療養者名簿）（⑤の場合）'!$BJ77+1&lt;=15,IF(VT$19&gt;='様式３（療養者名簿）（⑤の場合）'!$BJ77,IF(VT$19&lt;='様式３（療養者名簿）（⑤の場合）'!$BK77,1,0),0),0)</f>
        <v>0</v>
      </c>
      <c r="VU72" s="372">
        <f>IF(VU$19-'様式３（療養者名簿）（⑤の場合）'!$BJ77+1&lt;=15,IF(VU$19&gt;='様式３（療養者名簿）（⑤の場合）'!$BJ77,IF(VU$19&lt;='様式３（療養者名簿）（⑤の場合）'!$BK77,1,0),0),0)</f>
        <v>0</v>
      </c>
      <c r="VV72" s="372">
        <f>IF(VV$19-'様式３（療養者名簿）（⑤の場合）'!$BJ77+1&lt;=15,IF(VV$19&gt;='様式３（療養者名簿）（⑤の場合）'!$BJ77,IF(VV$19&lt;='様式３（療養者名簿）（⑤の場合）'!$BK77,1,0),0),0)</f>
        <v>0</v>
      </c>
      <c r="VW72" s="372">
        <f>IF(VW$19-'様式３（療養者名簿）（⑤の場合）'!$BJ77+1&lt;=15,IF(VW$19&gt;='様式３（療養者名簿）（⑤の場合）'!$BJ77,IF(VW$19&lt;='様式３（療養者名簿）（⑤の場合）'!$BK77,1,0),0),0)</f>
        <v>0</v>
      </c>
      <c r="VX72" s="372">
        <f>IF(VX$19-'様式３（療養者名簿）（⑤の場合）'!$BJ77+1&lt;=15,IF(VX$19&gt;='様式３（療養者名簿）（⑤の場合）'!$BJ77,IF(VX$19&lt;='様式３（療養者名簿）（⑤の場合）'!$BK77,1,0),0),0)</f>
        <v>0</v>
      </c>
      <c r="VY72" s="372">
        <f>IF(VY$19-'様式３（療養者名簿）（⑤の場合）'!$BJ77+1&lt;=15,IF(VY$19&gt;='様式３（療養者名簿）（⑤の場合）'!$BJ77,IF(VY$19&lt;='様式３（療養者名簿）（⑤の場合）'!$BK77,1,0),0),0)</f>
        <v>0</v>
      </c>
      <c r="VZ72" s="372">
        <f>IF(VZ$19-'様式３（療養者名簿）（⑤の場合）'!$BJ77+1&lt;=15,IF(VZ$19&gt;='様式３（療養者名簿）（⑤の場合）'!$BJ77,IF(VZ$19&lt;='様式３（療養者名簿）（⑤の場合）'!$BK77,1,0),0),0)</f>
        <v>0</v>
      </c>
      <c r="WA72" s="372">
        <f>IF(WA$19-'様式３（療養者名簿）（⑤の場合）'!$BJ77+1&lt;=15,IF(WA$19&gt;='様式３（療養者名簿）（⑤の場合）'!$BJ77,IF(WA$19&lt;='様式３（療養者名簿）（⑤の場合）'!$BK77,1,0),0),0)</f>
        <v>0</v>
      </c>
      <c r="WB72" s="372">
        <f>IF(WB$19-'様式３（療養者名簿）（⑤の場合）'!$BJ77+1&lt;=15,IF(WB$19&gt;='様式３（療養者名簿）（⑤の場合）'!$BJ77,IF(WB$19&lt;='様式３（療養者名簿）（⑤の場合）'!$BK77,1,0),0),0)</f>
        <v>0</v>
      </c>
      <c r="WC72" s="372">
        <f>IF(WC$19-'様式３（療養者名簿）（⑤の場合）'!$BJ77+1&lt;=15,IF(WC$19&gt;='様式３（療養者名簿）（⑤の場合）'!$BJ77,IF(WC$19&lt;='様式３（療養者名簿）（⑤の場合）'!$BK77,1,0),0),0)</f>
        <v>0</v>
      </c>
      <c r="WD72" s="372">
        <f>IF(WD$19-'様式３（療養者名簿）（⑤の場合）'!$BJ77+1&lt;=15,IF(WD$19&gt;='様式３（療養者名簿）（⑤の場合）'!$BJ77,IF(WD$19&lt;='様式３（療養者名簿）（⑤の場合）'!$BK77,1,0),0),0)</f>
        <v>0</v>
      </c>
      <c r="WE72" s="372">
        <f>IF(WE$19-'様式３（療養者名簿）（⑤の場合）'!$BJ77+1&lt;=15,IF(WE$19&gt;='様式３（療養者名簿）（⑤の場合）'!$BJ77,IF(WE$19&lt;='様式３（療養者名簿）（⑤の場合）'!$BK77,1,0),0),0)</f>
        <v>0</v>
      </c>
      <c r="WF72" s="372">
        <f>IF(WF$19-'様式３（療養者名簿）（⑤の場合）'!$BJ77+1&lt;=15,IF(WF$19&gt;='様式３（療養者名簿）（⑤の場合）'!$BJ77,IF(WF$19&lt;='様式３（療養者名簿）（⑤の場合）'!$BK77,1,0),0),0)</f>
        <v>0</v>
      </c>
      <c r="WG72" s="372">
        <f>IF(WG$19-'様式３（療養者名簿）（⑤の場合）'!$BJ77+1&lt;=15,IF(WG$19&gt;='様式３（療養者名簿）（⑤の場合）'!$BJ77,IF(WG$19&lt;='様式３（療養者名簿）（⑤の場合）'!$BK77,1,0),0),0)</f>
        <v>0</v>
      </c>
      <c r="WH72" s="372">
        <f>IF(WH$19-'様式３（療養者名簿）（⑤の場合）'!$BJ77+1&lt;=15,IF(WH$19&gt;='様式３（療養者名簿）（⑤の場合）'!$BJ77,IF(WH$19&lt;='様式３（療養者名簿）（⑤の場合）'!$BK77,1,0),0),0)</f>
        <v>0</v>
      </c>
      <c r="WI72" s="372">
        <f>IF(WI$19-'様式３（療養者名簿）（⑤の場合）'!$BJ77+1&lt;=15,IF(WI$19&gt;='様式３（療養者名簿）（⑤の場合）'!$BJ77,IF(WI$19&lt;='様式３（療養者名簿）（⑤の場合）'!$BK77,1,0),0),0)</f>
        <v>0</v>
      </c>
      <c r="WJ72" s="372">
        <f>IF(WJ$19-'様式３（療養者名簿）（⑤の場合）'!$BJ77+1&lt;=15,IF(WJ$19&gt;='様式３（療養者名簿）（⑤の場合）'!$BJ77,IF(WJ$19&lt;='様式３（療養者名簿）（⑤の場合）'!$BK77,1,0),0),0)</f>
        <v>0</v>
      </c>
      <c r="WK72" s="372">
        <f>IF(WK$19-'様式３（療養者名簿）（⑤の場合）'!$BJ77+1&lt;=15,IF(WK$19&gt;='様式３（療養者名簿）（⑤の場合）'!$BJ77,IF(WK$19&lt;='様式３（療養者名簿）（⑤の場合）'!$BK77,1,0),0),0)</f>
        <v>0</v>
      </c>
      <c r="WL72" s="372">
        <f>IF(WL$19-'様式３（療養者名簿）（⑤の場合）'!$BJ77+1&lt;=15,IF(WL$19&gt;='様式３（療養者名簿）（⑤の場合）'!$BJ77,IF(WL$19&lt;='様式３（療養者名簿）（⑤の場合）'!$BK77,1,0),0),0)</f>
        <v>0</v>
      </c>
      <c r="WM72" s="372">
        <f>IF(WM$19-'様式３（療養者名簿）（⑤の場合）'!$BJ77+1&lt;=15,IF(WM$19&gt;='様式３（療養者名簿）（⑤の場合）'!$BJ77,IF(WM$19&lt;='様式３（療養者名簿）（⑤の場合）'!$BK77,1,0),0),0)</f>
        <v>0</v>
      </c>
      <c r="WN72" s="372">
        <f>IF(WN$19-'様式３（療養者名簿）（⑤の場合）'!$BJ77+1&lt;=15,IF(WN$19&gt;='様式３（療養者名簿）（⑤の場合）'!$BJ77,IF(WN$19&lt;='様式３（療養者名簿）（⑤の場合）'!$BK77,1,0),0),0)</f>
        <v>0</v>
      </c>
      <c r="WO72" s="372">
        <f>IF(WO$19-'様式３（療養者名簿）（⑤の場合）'!$BJ77+1&lt;=15,IF(WO$19&gt;='様式３（療養者名簿）（⑤の場合）'!$BJ77,IF(WO$19&lt;='様式３（療養者名簿）（⑤の場合）'!$BK77,1,0),0),0)</f>
        <v>0</v>
      </c>
      <c r="WP72" s="372">
        <f>IF(WP$19-'様式３（療養者名簿）（⑤の場合）'!$BJ77+1&lt;=15,IF(WP$19&gt;='様式３（療養者名簿）（⑤の場合）'!$BJ77,IF(WP$19&lt;='様式３（療養者名簿）（⑤の場合）'!$BK77,1,0),0),0)</f>
        <v>0</v>
      </c>
      <c r="WQ72" s="372">
        <f>IF(WQ$19-'様式３（療養者名簿）（⑤の場合）'!$BJ77+1&lt;=15,IF(WQ$19&gt;='様式３（療養者名簿）（⑤の場合）'!$BJ77,IF(WQ$19&lt;='様式３（療養者名簿）（⑤の場合）'!$BK77,1,0),0),0)</f>
        <v>0</v>
      </c>
      <c r="WR72" s="372">
        <f>IF(WR$19-'様式３（療養者名簿）（⑤の場合）'!$BJ77+1&lt;=15,IF(WR$19&gt;='様式３（療養者名簿）（⑤の場合）'!$BJ77,IF(WR$19&lt;='様式３（療養者名簿）（⑤の場合）'!$BK77,1,0),0),0)</f>
        <v>0</v>
      </c>
      <c r="WS72" s="372">
        <f>IF(WS$19-'様式３（療養者名簿）（⑤の場合）'!$BJ77+1&lt;=15,IF(WS$19&gt;='様式３（療養者名簿）（⑤の場合）'!$BJ77,IF(WS$19&lt;='様式３（療養者名簿）（⑤の場合）'!$BK77,1,0),0),0)</f>
        <v>0</v>
      </c>
      <c r="WT72" s="372">
        <f>IF(WT$19-'様式３（療養者名簿）（⑤の場合）'!$BJ77+1&lt;=15,IF(WT$19&gt;='様式３（療養者名簿）（⑤の場合）'!$BJ77,IF(WT$19&lt;='様式３（療養者名簿）（⑤の場合）'!$BK77,1,0),0),0)</f>
        <v>0</v>
      </c>
      <c r="WU72" s="372">
        <f>IF(WU$19-'様式３（療養者名簿）（⑤の場合）'!$BJ77+1&lt;=15,IF(WU$19&gt;='様式３（療養者名簿）（⑤の場合）'!$BJ77,IF(WU$19&lt;='様式３（療養者名簿）（⑤の場合）'!$BK77,1,0),0),0)</f>
        <v>0</v>
      </c>
      <c r="WV72" s="372">
        <f>IF(WV$19-'様式３（療養者名簿）（⑤の場合）'!$BJ77+1&lt;=15,IF(WV$19&gt;='様式３（療養者名簿）（⑤の場合）'!$BJ77,IF(WV$19&lt;='様式３（療養者名簿）（⑤の場合）'!$BK77,1,0),0),0)</f>
        <v>0</v>
      </c>
      <c r="WW72" s="372">
        <f>IF(WW$19-'様式３（療養者名簿）（⑤の場合）'!$BJ77+1&lt;=15,IF(WW$19&gt;='様式３（療養者名簿）（⑤の場合）'!$BJ77,IF(WW$19&lt;='様式３（療養者名簿）（⑤の場合）'!$BK77,1,0),0),0)</f>
        <v>0</v>
      </c>
      <c r="WX72" s="372">
        <f>IF(WX$19-'様式３（療養者名簿）（⑤の場合）'!$BJ77+1&lt;=15,IF(WX$19&gt;='様式３（療養者名簿）（⑤の場合）'!$BJ77,IF(WX$19&lt;='様式３（療養者名簿）（⑤の場合）'!$BK77,1,0),0),0)</f>
        <v>0</v>
      </c>
      <c r="WY72" s="372">
        <f>IF(WY$19-'様式３（療養者名簿）（⑤の場合）'!$BJ77+1&lt;=15,IF(WY$19&gt;='様式３（療養者名簿）（⑤の場合）'!$BJ77,IF(WY$19&lt;='様式３（療養者名簿）（⑤の場合）'!$BK77,1,0),0),0)</f>
        <v>0</v>
      </c>
      <c r="WZ72" s="372">
        <f>IF(WZ$19-'様式３（療養者名簿）（⑤の場合）'!$BJ77+1&lt;=15,IF(WZ$19&gt;='様式３（療養者名簿）（⑤の場合）'!$BJ77,IF(WZ$19&lt;='様式３（療養者名簿）（⑤の場合）'!$BK77,1,0),0),0)</f>
        <v>0</v>
      </c>
      <c r="XA72" s="372">
        <f>IF(XA$19-'様式３（療養者名簿）（⑤の場合）'!$BJ77+1&lt;=15,IF(XA$19&gt;='様式３（療養者名簿）（⑤の場合）'!$BJ77,IF(XA$19&lt;='様式３（療養者名簿）（⑤の場合）'!$BK77,1,0),0),0)</f>
        <v>0</v>
      </c>
      <c r="XB72" s="372">
        <f>IF(XB$19-'様式３（療養者名簿）（⑤の場合）'!$BJ77+1&lt;=15,IF(XB$19&gt;='様式３（療養者名簿）（⑤の場合）'!$BJ77,IF(XB$19&lt;='様式３（療養者名簿）（⑤の場合）'!$BK77,1,0),0),0)</f>
        <v>0</v>
      </c>
      <c r="XC72" s="372">
        <f>IF(XC$19-'様式３（療養者名簿）（⑤の場合）'!$BJ77+1&lt;=15,IF(XC$19&gt;='様式３（療養者名簿）（⑤の場合）'!$BJ77,IF(XC$19&lt;='様式３（療養者名簿）（⑤の場合）'!$BK77,1,0),0),0)</f>
        <v>0</v>
      </c>
      <c r="XD72" s="372">
        <f>IF(XD$19-'様式３（療養者名簿）（⑤の場合）'!$BJ77+1&lt;=15,IF(XD$19&gt;='様式３（療養者名簿）（⑤の場合）'!$BJ77,IF(XD$19&lt;='様式３（療養者名簿）（⑤の場合）'!$BK77,1,0),0),0)</f>
        <v>0</v>
      </c>
      <c r="XE72" s="372">
        <f>IF(XE$19-'様式３（療養者名簿）（⑤の場合）'!$BJ77+1&lt;=15,IF(XE$19&gt;='様式３（療養者名簿）（⑤の場合）'!$BJ77,IF(XE$19&lt;='様式３（療養者名簿）（⑤の場合）'!$BK77,1,0),0),0)</f>
        <v>0</v>
      </c>
      <c r="XF72" s="372">
        <f>IF(XF$19-'様式３（療養者名簿）（⑤の場合）'!$BJ77+1&lt;=15,IF(XF$19&gt;='様式３（療養者名簿）（⑤の場合）'!$BJ77,IF(XF$19&lt;='様式３（療養者名簿）（⑤の場合）'!$BK77,1,0),0),0)</f>
        <v>0</v>
      </c>
      <c r="XG72" s="372">
        <f>IF(XG$19-'様式３（療養者名簿）（⑤の場合）'!$BJ77+1&lt;=15,IF(XG$19&gt;='様式３（療養者名簿）（⑤の場合）'!$BJ77,IF(XG$19&lt;='様式３（療養者名簿）（⑤の場合）'!$BK77,1,0),0),0)</f>
        <v>0</v>
      </c>
      <c r="XH72" s="372">
        <f>IF(XH$19-'様式３（療養者名簿）（⑤の場合）'!$BJ77+1&lt;=15,IF(XH$19&gt;='様式３（療養者名簿）（⑤の場合）'!$BJ77,IF(XH$19&lt;='様式３（療養者名簿）（⑤の場合）'!$BK77,1,0),0),0)</f>
        <v>0</v>
      </c>
      <c r="XI72" s="372">
        <f>IF(XI$19-'様式３（療養者名簿）（⑤の場合）'!$BJ77+1&lt;=15,IF(XI$19&gt;='様式３（療養者名簿）（⑤の場合）'!$BJ77,IF(XI$19&lt;='様式３（療養者名簿）（⑤の場合）'!$BK77,1,0),0),0)</f>
        <v>0</v>
      </c>
      <c r="XJ72" s="372">
        <f>IF(XJ$19-'様式３（療養者名簿）（⑤の場合）'!$BJ77+1&lt;=15,IF(XJ$19&gt;='様式３（療養者名簿）（⑤の場合）'!$BJ77,IF(XJ$19&lt;='様式３（療養者名簿）（⑤の場合）'!$BK77,1,0),0),0)</f>
        <v>0</v>
      </c>
      <c r="XK72" s="372">
        <f>IF(XK$19-'様式３（療養者名簿）（⑤の場合）'!$BJ77+1&lt;=15,IF(XK$19&gt;='様式３（療養者名簿）（⑤の場合）'!$BJ77,IF(XK$19&lt;='様式３（療養者名簿）（⑤の場合）'!$BK77,1,0),0),0)</f>
        <v>0</v>
      </c>
      <c r="XL72" s="372">
        <f>IF(XL$19-'様式３（療養者名簿）（⑤の場合）'!$BJ77+1&lt;=15,IF(XL$19&gt;='様式３（療養者名簿）（⑤の場合）'!$BJ77,IF(XL$19&lt;='様式３（療養者名簿）（⑤の場合）'!$BK77,1,0),0),0)</f>
        <v>0</v>
      </c>
      <c r="XM72" s="372">
        <f>IF(XM$19-'様式３（療養者名簿）（⑤の場合）'!$BJ77+1&lt;=15,IF(XM$19&gt;='様式３（療養者名簿）（⑤の場合）'!$BJ77,IF(XM$19&lt;='様式３（療養者名簿）（⑤の場合）'!$BK77,1,0),0),0)</f>
        <v>0</v>
      </c>
      <c r="XN72" s="372">
        <f>IF(XN$19-'様式３（療養者名簿）（⑤の場合）'!$BJ77+1&lt;=15,IF(XN$19&gt;='様式３（療養者名簿）（⑤の場合）'!$BJ77,IF(XN$19&lt;='様式３（療養者名簿）（⑤の場合）'!$BK77,1,0),0),0)</f>
        <v>0</v>
      </c>
      <c r="XO72" s="372">
        <f>IF(XO$19-'様式３（療養者名簿）（⑤の場合）'!$BJ77+1&lt;=15,IF(XO$19&gt;='様式３（療養者名簿）（⑤の場合）'!$BJ77,IF(XO$19&lt;='様式３（療養者名簿）（⑤の場合）'!$BK77,1,0),0),0)</f>
        <v>0</v>
      </c>
      <c r="XP72" s="372">
        <f>IF(XP$19-'様式３（療養者名簿）（⑤の場合）'!$BJ77+1&lt;=15,IF(XP$19&gt;='様式３（療養者名簿）（⑤の場合）'!$BJ77,IF(XP$19&lt;='様式３（療養者名簿）（⑤の場合）'!$BK77,1,0),0),0)</f>
        <v>0</v>
      </c>
      <c r="XQ72" s="372">
        <f>IF(XQ$19-'様式３（療養者名簿）（⑤の場合）'!$BJ77+1&lt;=15,IF(XQ$19&gt;='様式３（療養者名簿）（⑤の場合）'!$BJ77,IF(XQ$19&lt;='様式３（療養者名簿）（⑤の場合）'!$BK77,1,0),0),0)</f>
        <v>0</v>
      </c>
      <c r="XR72" s="372">
        <f>IF(XR$19-'様式３（療養者名簿）（⑤の場合）'!$BJ77+1&lt;=15,IF(XR$19&gt;='様式３（療養者名簿）（⑤の場合）'!$BJ77,IF(XR$19&lt;='様式３（療養者名簿）（⑤の場合）'!$BK77,1,0),0),0)</f>
        <v>0</v>
      </c>
      <c r="XS72" s="372">
        <f>IF(XS$19-'様式３（療養者名簿）（⑤の場合）'!$BJ77+1&lt;=15,IF(XS$19&gt;='様式３（療養者名簿）（⑤の場合）'!$BJ77,IF(XS$19&lt;='様式３（療養者名簿）（⑤の場合）'!$BK77,1,0),0),0)</f>
        <v>0</v>
      </c>
      <c r="XT72" s="372">
        <f>IF(XT$19-'様式３（療養者名簿）（⑤の場合）'!$BJ77+1&lt;=15,IF(XT$19&gt;='様式３（療養者名簿）（⑤の場合）'!$BJ77,IF(XT$19&lt;='様式３（療養者名簿）（⑤の場合）'!$BK77,1,0),0),0)</f>
        <v>0</v>
      </c>
      <c r="XU72" s="372">
        <f>IF(XU$19-'様式３（療養者名簿）（⑤の場合）'!$BJ77+1&lt;=15,IF(XU$19&gt;='様式３（療養者名簿）（⑤の場合）'!$BJ77,IF(XU$19&lt;='様式３（療養者名簿）（⑤の場合）'!$BK77,1,0),0),0)</f>
        <v>0</v>
      </c>
      <c r="XV72" s="372">
        <f>IF(XV$19-'様式３（療養者名簿）（⑤の場合）'!$BJ77+1&lt;=15,IF(XV$19&gt;='様式３（療養者名簿）（⑤の場合）'!$BJ77,IF(XV$19&lt;='様式３（療養者名簿）（⑤の場合）'!$BK77,1,0),0),0)</f>
        <v>0</v>
      </c>
      <c r="XW72" s="372">
        <f>IF(XW$19-'様式３（療養者名簿）（⑤の場合）'!$BJ77+1&lt;=15,IF(XW$19&gt;='様式３（療養者名簿）（⑤の場合）'!$BJ77,IF(XW$19&lt;='様式３（療養者名簿）（⑤の場合）'!$BK77,1,0),0),0)</f>
        <v>0</v>
      </c>
      <c r="XX72" s="372">
        <f>IF(XX$19-'様式３（療養者名簿）（⑤の場合）'!$BJ77+1&lt;=15,IF(XX$19&gt;='様式３（療養者名簿）（⑤の場合）'!$BJ77,IF(XX$19&lt;='様式３（療養者名簿）（⑤の場合）'!$BK77,1,0),0),0)</f>
        <v>0</v>
      </c>
      <c r="XY72" s="372">
        <f>IF(XY$19-'様式３（療養者名簿）（⑤の場合）'!$BJ77+1&lt;=15,IF(XY$19&gt;='様式３（療養者名簿）（⑤の場合）'!$BJ77,IF(XY$19&lt;='様式３（療養者名簿）（⑤の場合）'!$BK77,1,0),0),0)</f>
        <v>0</v>
      </c>
      <c r="XZ72" s="372">
        <f>IF(XZ$19-'様式３（療養者名簿）（⑤の場合）'!$BJ77+1&lt;=15,IF(XZ$19&gt;='様式３（療養者名簿）（⑤の場合）'!$BJ77,IF(XZ$19&lt;='様式３（療養者名簿）（⑤の場合）'!$BK77,1,0),0),0)</f>
        <v>0</v>
      </c>
      <c r="YA72" s="372">
        <f>IF(YA$19-'様式３（療養者名簿）（⑤の場合）'!$BJ77+1&lt;=15,IF(YA$19&gt;='様式３（療養者名簿）（⑤の場合）'!$BJ77,IF(YA$19&lt;='様式３（療養者名簿）（⑤の場合）'!$BK77,1,0),0),0)</f>
        <v>0</v>
      </c>
      <c r="YB72" s="372">
        <f>IF(YB$19-'様式３（療養者名簿）（⑤の場合）'!$BJ77+1&lt;=15,IF(YB$19&gt;='様式３（療養者名簿）（⑤の場合）'!$BJ77,IF(YB$19&lt;='様式３（療養者名簿）（⑤の場合）'!$BK77,1,0),0),0)</f>
        <v>0</v>
      </c>
      <c r="YC72" s="372">
        <f>IF(YC$19-'様式３（療養者名簿）（⑤の場合）'!$BJ77+1&lt;=15,IF(YC$19&gt;='様式３（療養者名簿）（⑤の場合）'!$BJ77,IF(YC$19&lt;='様式３（療養者名簿）（⑤の場合）'!$BK77,1,0),0),0)</f>
        <v>0</v>
      </c>
      <c r="YD72" s="372">
        <f>IF(YD$19-'様式３（療養者名簿）（⑤の場合）'!$BJ77+1&lt;=15,IF(YD$19&gt;='様式３（療養者名簿）（⑤の場合）'!$BJ77,IF(YD$19&lt;='様式３（療養者名簿）（⑤の場合）'!$BK77,1,0),0),0)</f>
        <v>0</v>
      </c>
      <c r="YE72" s="372">
        <f>IF(YE$19-'様式３（療養者名簿）（⑤の場合）'!$BJ77+1&lt;=15,IF(YE$19&gt;='様式３（療養者名簿）（⑤の場合）'!$BJ77,IF(YE$19&lt;='様式３（療養者名簿）（⑤の場合）'!$BK77,1,0),0),0)</f>
        <v>0</v>
      </c>
      <c r="YF72" s="372">
        <f>IF(YF$19-'様式３（療養者名簿）（⑤の場合）'!$BJ77+1&lt;=15,IF(YF$19&gt;='様式３（療養者名簿）（⑤の場合）'!$BJ77,IF(YF$19&lt;='様式３（療養者名簿）（⑤の場合）'!$BK77,1,0),0),0)</f>
        <v>0</v>
      </c>
      <c r="YG72" s="372">
        <f>IF(YG$19-'様式３（療養者名簿）（⑤の場合）'!$BJ77+1&lt;=15,IF(YG$19&gt;='様式３（療養者名簿）（⑤の場合）'!$BJ77,IF(YG$19&lt;='様式３（療養者名簿）（⑤の場合）'!$BK77,1,0),0),0)</f>
        <v>0</v>
      </c>
      <c r="YH72" s="372">
        <f>IF(YH$19-'様式３（療養者名簿）（⑤の場合）'!$BJ77+1&lt;=15,IF(YH$19&gt;='様式３（療養者名簿）（⑤の場合）'!$BJ77,IF(YH$19&lt;='様式３（療養者名簿）（⑤の場合）'!$BK77,1,0),0),0)</f>
        <v>0</v>
      </c>
      <c r="YI72" s="372">
        <f>IF(YI$19-'様式３（療養者名簿）（⑤の場合）'!$BJ77+1&lt;=15,IF(YI$19&gt;='様式３（療養者名簿）（⑤の場合）'!$BJ77,IF(YI$19&lt;='様式３（療養者名簿）（⑤の場合）'!$BK77,1,0),0),0)</f>
        <v>0</v>
      </c>
      <c r="YJ72" s="372">
        <f>IF(YJ$19-'様式３（療養者名簿）（⑤の場合）'!$BJ77+1&lt;=15,IF(YJ$19&gt;='様式３（療養者名簿）（⑤の場合）'!$BJ77,IF(YJ$19&lt;='様式３（療養者名簿）（⑤の場合）'!$BK77,1,0),0),0)</f>
        <v>0</v>
      </c>
      <c r="YK72" s="372">
        <f>IF(YK$19-'様式３（療養者名簿）（⑤の場合）'!$BJ77+1&lt;=15,IF(YK$19&gt;='様式３（療養者名簿）（⑤の場合）'!$BJ77,IF(YK$19&lt;='様式３（療養者名簿）（⑤の場合）'!$BK77,1,0),0),0)</f>
        <v>0</v>
      </c>
      <c r="YL72" s="372">
        <f>IF(YL$19-'様式３（療養者名簿）（⑤の場合）'!$BJ77+1&lt;=15,IF(YL$19&gt;='様式３（療養者名簿）（⑤の場合）'!$BJ77,IF(YL$19&lt;='様式３（療養者名簿）（⑤の場合）'!$BK77,1,0),0),0)</f>
        <v>0</v>
      </c>
      <c r="YM72" s="372">
        <f>IF(YM$19-'様式３（療養者名簿）（⑤の場合）'!$BJ77+1&lt;=15,IF(YM$19&gt;='様式３（療養者名簿）（⑤の場合）'!$BJ77,IF(YM$19&lt;='様式３（療養者名簿）（⑤の場合）'!$BK77,1,0),0),0)</f>
        <v>0</v>
      </c>
      <c r="YN72" s="372">
        <f>IF(YN$19-'様式３（療養者名簿）（⑤の場合）'!$BJ77+1&lt;=15,IF(YN$19&gt;='様式３（療養者名簿）（⑤の場合）'!$BJ77,IF(YN$19&lt;='様式３（療養者名簿）（⑤の場合）'!$BK77,1,0),0),0)</f>
        <v>0</v>
      </c>
      <c r="YO72" s="372">
        <f>IF(YO$19-'様式３（療養者名簿）（⑤の場合）'!$BJ77+1&lt;=15,IF(YO$19&gt;='様式３（療養者名簿）（⑤の場合）'!$BJ77,IF(YO$19&lt;='様式３（療養者名簿）（⑤の場合）'!$BK77,1,0),0),0)</f>
        <v>0</v>
      </c>
      <c r="YP72" s="372">
        <f>IF(YP$19-'様式３（療養者名簿）（⑤の場合）'!$BJ77+1&lt;=15,IF(YP$19&gt;='様式３（療養者名簿）（⑤の場合）'!$BJ77,IF(YP$19&lt;='様式３（療養者名簿）（⑤の場合）'!$BK77,1,0),0),0)</f>
        <v>0</v>
      </c>
      <c r="YQ72" s="372">
        <f>IF(YQ$19-'様式３（療養者名簿）（⑤の場合）'!$BJ77+1&lt;=15,IF(YQ$19&gt;='様式３（療養者名簿）（⑤の場合）'!$BJ77,IF(YQ$19&lt;='様式３（療養者名簿）（⑤の場合）'!$BK77,1,0),0),0)</f>
        <v>0</v>
      </c>
      <c r="YR72" s="372">
        <f>IF(YR$19-'様式３（療養者名簿）（⑤の場合）'!$BJ77+1&lt;=15,IF(YR$19&gt;='様式３（療養者名簿）（⑤の場合）'!$BJ77,IF(YR$19&lt;='様式３（療養者名簿）（⑤の場合）'!$BK77,1,0),0),0)</f>
        <v>0</v>
      </c>
      <c r="YS72" s="372">
        <f>IF(YS$19-'様式３（療養者名簿）（⑤の場合）'!$BJ77+1&lt;=15,IF(YS$19&gt;='様式３（療養者名簿）（⑤の場合）'!$BJ77,IF(YS$19&lt;='様式３（療養者名簿）（⑤の場合）'!$BK77,1,0),0),0)</f>
        <v>0</v>
      </c>
      <c r="YT72" s="372">
        <f>IF(YT$19-'様式３（療養者名簿）（⑤の場合）'!$BJ77+1&lt;=15,IF(YT$19&gt;='様式３（療養者名簿）（⑤の場合）'!$BJ77,IF(YT$19&lt;='様式３（療養者名簿）（⑤の場合）'!$BK77,1,0),0),0)</f>
        <v>0</v>
      </c>
      <c r="YU72" s="372">
        <f>IF(YU$19-'様式３（療養者名簿）（⑤の場合）'!$BJ77+1&lt;=15,IF(YU$19&gt;='様式３（療養者名簿）（⑤の場合）'!$BJ77,IF(YU$19&lt;='様式３（療養者名簿）（⑤の場合）'!$BK77,1,0),0),0)</f>
        <v>0</v>
      </c>
      <c r="YV72" s="372">
        <f>IF(YV$19-'様式３（療養者名簿）（⑤の場合）'!$BJ77+1&lt;=15,IF(YV$19&gt;='様式３（療養者名簿）（⑤の場合）'!$BJ77,IF(YV$19&lt;='様式３（療養者名簿）（⑤の場合）'!$BK77,1,0),0),0)</f>
        <v>0</v>
      </c>
      <c r="YW72" s="372">
        <f>IF(YW$19-'様式３（療養者名簿）（⑤の場合）'!$BJ77+1&lt;=15,IF(YW$19&gt;='様式３（療養者名簿）（⑤の場合）'!$BJ77,IF(YW$19&lt;='様式３（療養者名簿）（⑤の場合）'!$BK77,1,0),0),0)</f>
        <v>0</v>
      </c>
      <c r="YX72" s="372">
        <f>IF(YX$19-'様式３（療養者名簿）（⑤の場合）'!$BJ77+1&lt;=15,IF(YX$19&gt;='様式３（療養者名簿）（⑤の場合）'!$BJ77,IF(YX$19&lt;='様式３（療養者名簿）（⑤の場合）'!$BK77,1,0),0),0)</f>
        <v>0</v>
      </c>
      <c r="YY72" s="372">
        <f>IF(YY$19-'様式３（療養者名簿）（⑤の場合）'!$BJ77+1&lt;=15,IF(YY$19&gt;='様式３（療養者名簿）（⑤の場合）'!$BJ77,IF(YY$19&lt;='様式３（療養者名簿）（⑤の場合）'!$BK77,1,0),0),0)</f>
        <v>0</v>
      </c>
      <c r="YZ72" s="372">
        <f>IF(YZ$19-'様式３（療養者名簿）（⑤の場合）'!$BJ77+1&lt;=15,IF(YZ$19&gt;='様式３（療養者名簿）（⑤の場合）'!$BJ77,IF(YZ$19&lt;='様式３（療養者名簿）（⑤の場合）'!$BK77,1,0),0),0)</f>
        <v>0</v>
      </c>
      <c r="ZA72" s="372">
        <f>IF(ZA$19-'様式３（療養者名簿）（⑤の場合）'!$BJ77+1&lt;=15,IF(ZA$19&gt;='様式３（療養者名簿）（⑤の場合）'!$BJ77,IF(ZA$19&lt;='様式３（療養者名簿）（⑤の場合）'!$BK77,1,0),0),0)</f>
        <v>0</v>
      </c>
      <c r="ZB72" s="372">
        <f>IF(ZB$19-'様式３（療養者名簿）（⑤の場合）'!$BJ77+1&lt;=15,IF(ZB$19&gt;='様式３（療養者名簿）（⑤の場合）'!$BJ77,IF(ZB$19&lt;='様式３（療養者名簿）（⑤の場合）'!$BK77,1,0),0),0)</f>
        <v>0</v>
      </c>
      <c r="ZC72" s="372">
        <f>IF(ZC$19-'様式３（療養者名簿）（⑤の場合）'!$BJ77+1&lt;=15,IF(ZC$19&gt;='様式３（療養者名簿）（⑤の場合）'!$BJ77,IF(ZC$19&lt;='様式３（療養者名簿）（⑤の場合）'!$BK77,1,0),0),0)</f>
        <v>0</v>
      </c>
      <c r="ZD72" s="372">
        <f>IF(ZD$19-'様式３（療養者名簿）（⑤の場合）'!$BJ77+1&lt;=15,IF(ZD$19&gt;='様式３（療養者名簿）（⑤の場合）'!$BJ77,IF(ZD$19&lt;='様式３（療養者名簿）（⑤の場合）'!$BK77,1,0),0),0)</f>
        <v>0</v>
      </c>
      <c r="ZE72" s="372">
        <f>IF(ZE$19-'様式３（療養者名簿）（⑤の場合）'!$BJ77+1&lt;=15,IF(ZE$19&gt;='様式３（療養者名簿）（⑤の場合）'!$BJ77,IF(ZE$19&lt;='様式３（療養者名簿）（⑤の場合）'!$BK77,1,0),0),0)</f>
        <v>0</v>
      </c>
      <c r="ZF72" s="372">
        <f>IF(ZF$19-'様式３（療養者名簿）（⑤の場合）'!$BJ77+1&lt;=15,IF(ZF$19&gt;='様式３（療養者名簿）（⑤の場合）'!$BJ77,IF(ZF$19&lt;='様式３（療養者名簿）（⑤の場合）'!$BK77,1,0),0),0)</f>
        <v>0</v>
      </c>
      <c r="ZG72" s="372">
        <f>IF(ZG$19-'様式３（療養者名簿）（⑤の場合）'!$BJ77+1&lt;=15,IF(ZG$19&gt;='様式３（療養者名簿）（⑤の場合）'!$BJ77,IF(ZG$19&lt;='様式３（療養者名簿）（⑤の場合）'!$BK77,1,0),0),0)</f>
        <v>0</v>
      </c>
      <c r="ZH72" s="372">
        <f>IF(ZH$19-'様式３（療養者名簿）（⑤の場合）'!$BJ77+1&lt;=15,IF(ZH$19&gt;='様式３（療養者名簿）（⑤の場合）'!$BJ77,IF(ZH$19&lt;='様式３（療養者名簿）（⑤の場合）'!$BK77,1,0),0),0)</f>
        <v>0</v>
      </c>
      <c r="ZI72" s="372">
        <f>IF(ZI$19-'様式３（療養者名簿）（⑤の場合）'!$BJ77+1&lt;=15,IF(ZI$19&gt;='様式３（療養者名簿）（⑤の場合）'!$BJ77,IF(ZI$19&lt;='様式３（療養者名簿）（⑤の場合）'!$BK77,1,0),0),0)</f>
        <v>0</v>
      </c>
      <c r="ZJ72" s="372">
        <f>IF(ZJ$19-'様式３（療養者名簿）（⑤の場合）'!$BJ77+1&lt;=15,IF(ZJ$19&gt;='様式３（療養者名簿）（⑤の場合）'!$BJ77,IF(ZJ$19&lt;='様式３（療養者名簿）（⑤の場合）'!$BK77,1,0),0),0)</f>
        <v>0</v>
      </c>
      <c r="ZK72" s="372">
        <f>IF(ZK$19-'様式３（療養者名簿）（⑤の場合）'!$BJ77+1&lt;=15,IF(ZK$19&gt;='様式３（療養者名簿）（⑤の場合）'!$BJ77,IF(ZK$19&lt;='様式３（療養者名簿）（⑤の場合）'!$BK77,1,0),0),0)</f>
        <v>0</v>
      </c>
      <c r="ZL72" s="372">
        <f>IF(ZL$19-'様式３（療養者名簿）（⑤の場合）'!$BJ77+1&lt;=15,IF(ZL$19&gt;='様式３（療養者名簿）（⑤の場合）'!$BJ77,IF(ZL$19&lt;='様式３（療養者名簿）（⑤の場合）'!$BK77,1,0),0),0)</f>
        <v>0</v>
      </c>
      <c r="ZM72" s="372">
        <f>IF(ZM$19-'様式３（療養者名簿）（⑤の場合）'!$BJ77+1&lt;=15,IF(ZM$19&gt;='様式３（療養者名簿）（⑤の場合）'!$BJ77,IF(ZM$19&lt;='様式３（療養者名簿）（⑤の場合）'!$BK77,1,0),0),0)</f>
        <v>0</v>
      </c>
      <c r="ZN72" s="372">
        <f>IF(ZN$19-'様式３（療養者名簿）（⑤の場合）'!$BJ77+1&lt;=15,IF(ZN$19&gt;='様式３（療養者名簿）（⑤の場合）'!$BJ77,IF(ZN$19&lt;='様式３（療養者名簿）（⑤の場合）'!$BK77,1,0),0),0)</f>
        <v>0</v>
      </c>
      <c r="ZO72" s="372">
        <f>IF(ZO$19-'様式３（療養者名簿）（⑤の場合）'!$BJ77+1&lt;=15,IF(ZO$19&gt;='様式３（療養者名簿）（⑤の場合）'!$BJ77,IF(ZO$19&lt;='様式３（療養者名簿）（⑤の場合）'!$BK77,1,0),0),0)</f>
        <v>0</v>
      </c>
      <c r="ZP72" s="372">
        <f>IF(ZP$19-'様式３（療養者名簿）（⑤の場合）'!$BJ77+1&lt;=15,IF(ZP$19&gt;='様式３（療養者名簿）（⑤の場合）'!$BJ77,IF(ZP$19&lt;='様式３（療養者名簿）（⑤の場合）'!$BK77,1,0),0),0)</f>
        <v>0</v>
      </c>
      <c r="ZQ72" s="372">
        <f>IF(ZQ$19-'様式３（療養者名簿）（⑤の場合）'!$BJ77+1&lt;=15,IF(ZQ$19&gt;='様式３（療養者名簿）（⑤の場合）'!$BJ77,IF(ZQ$19&lt;='様式３（療養者名簿）（⑤の場合）'!$BK77,1,0),0),0)</f>
        <v>0</v>
      </c>
      <c r="ZR72" s="372">
        <f>IF(ZR$19-'様式３（療養者名簿）（⑤の場合）'!$BJ77+1&lt;=15,IF(ZR$19&gt;='様式３（療養者名簿）（⑤の場合）'!$BJ77,IF(ZR$19&lt;='様式３（療養者名簿）（⑤の場合）'!$BK77,1,0),0),0)</f>
        <v>0</v>
      </c>
      <c r="ZS72" s="372">
        <f>IF(ZS$19-'様式３（療養者名簿）（⑤の場合）'!$BJ77+1&lt;=15,IF(ZS$19&gt;='様式３（療養者名簿）（⑤の場合）'!$BJ77,IF(ZS$19&lt;='様式３（療養者名簿）（⑤の場合）'!$BK77,1,0),0),0)</f>
        <v>0</v>
      </c>
      <c r="ZT72" s="372">
        <f>IF(ZT$19-'様式３（療養者名簿）（⑤の場合）'!$BJ77+1&lt;=15,IF(ZT$19&gt;='様式３（療養者名簿）（⑤の場合）'!$BJ77,IF(ZT$19&lt;='様式３（療養者名簿）（⑤の場合）'!$BK77,1,0),0),0)</f>
        <v>0</v>
      </c>
      <c r="ZU72" s="372">
        <f>IF(ZU$19-'様式３（療養者名簿）（⑤の場合）'!$BJ77+1&lt;=15,IF(ZU$19&gt;='様式３（療養者名簿）（⑤の場合）'!$BJ77,IF(ZU$19&lt;='様式３（療養者名簿）（⑤の場合）'!$BK77,1,0),0),0)</f>
        <v>0</v>
      </c>
      <c r="ZV72" s="372">
        <f>IF(ZV$19-'様式３（療養者名簿）（⑤の場合）'!$BJ77+1&lt;=15,IF(ZV$19&gt;='様式３（療養者名簿）（⑤の場合）'!$BJ77,IF(ZV$19&lt;='様式３（療養者名簿）（⑤の場合）'!$BK77,1,0),0),0)</f>
        <v>0</v>
      </c>
      <c r="ZW72" s="372">
        <f>IF(ZW$19-'様式３（療養者名簿）（⑤の場合）'!$BJ77+1&lt;=15,IF(ZW$19&gt;='様式３（療養者名簿）（⑤の場合）'!$BJ77,IF(ZW$19&lt;='様式３（療養者名簿）（⑤の場合）'!$BK77,1,0),0),0)</f>
        <v>0</v>
      </c>
      <c r="ZX72" s="372">
        <f>IF(ZX$19-'様式３（療養者名簿）（⑤の場合）'!$BJ77+1&lt;=15,IF(ZX$19&gt;='様式３（療養者名簿）（⑤の場合）'!$BJ77,IF(ZX$19&lt;='様式３（療養者名簿）（⑤の場合）'!$BK77,1,0),0),0)</f>
        <v>0</v>
      </c>
      <c r="ZY72" s="372">
        <f>IF(ZY$19-'様式３（療養者名簿）（⑤の場合）'!$BJ77+1&lt;=15,IF(ZY$19&gt;='様式３（療養者名簿）（⑤の場合）'!$BJ77,IF(ZY$19&lt;='様式３（療養者名簿）（⑤の場合）'!$BK77,1,0),0),0)</f>
        <v>0</v>
      </c>
      <c r="ZZ72" s="372">
        <f>IF(ZZ$19-'様式３（療養者名簿）（⑤の場合）'!$BJ77+1&lt;=15,IF(ZZ$19&gt;='様式３（療養者名簿）（⑤の場合）'!$BJ77,IF(ZZ$19&lt;='様式３（療養者名簿）（⑤の場合）'!$BK77,1,0),0),0)</f>
        <v>0</v>
      </c>
      <c r="AAA72" s="372">
        <f>IF(AAA$19-'様式３（療養者名簿）（⑤の場合）'!$BJ77+1&lt;=15,IF(AAA$19&gt;='様式３（療養者名簿）（⑤の場合）'!$BJ77,IF(AAA$19&lt;='様式３（療養者名簿）（⑤の場合）'!$BK77,1,0),0),0)</f>
        <v>0</v>
      </c>
      <c r="AAB72" s="372">
        <f>IF(AAB$19-'様式３（療養者名簿）（⑤の場合）'!$BJ77+1&lt;=15,IF(AAB$19&gt;='様式３（療養者名簿）（⑤の場合）'!$BJ77,IF(AAB$19&lt;='様式３（療養者名簿）（⑤の場合）'!$BK77,1,0),0),0)</f>
        <v>0</v>
      </c>
      <c r="AAC72" s="372">
        <f>IF(AAC$19-'様式３（療養者名簿）（⑤の場合）'!$BJ77+1&lt;=15,IF(AAC$19&gt;='様式３（療養者名簿）（⑤の場合）'!$BJ77,IF(AAC$19&lt;='様式３（療養者名簿）（⑤の場合）'!$BK77,1,0),0),0)</f>
        <v>0</v>
      </c>
      <c r="AAD72" s="372">
        <f>IF(AAD$19-'様式３（療養者名簿）（⑤の場合）'!$BJ77+1&lt;=15,IF(AAD$19&gt;='様式３（療養者名簿）（⑤の場合）'!$BJ77,IF(AAD$19&lt;='様式３（療養者名簿）（⑤の場合）'!$BK77,1,0),0),0)</f>
        <v>0</v>
      </c>
      <c r="AAE72" s="372">
        <f>IF(AAE$19-'様式３（療養者名簿）（⑤の場合）'!$BJ77+1&lt;=15,IF(AAE$19&gt;='様式３（療養者名簿）（⑤の場合）'!$BJ77,IF(AAE$19&lt;='様式３（療養者名簿）（⑤の場合）'!$BK77,1,0),0),0)</f>
        <v>0</v>
      </c>
      <c r="AAF72" s="372">
        <f>IF(AAF$19-'様式３（療養者名簿）（⑤の場合）'!$BJ77+1&lt;=15,IF(AAF$19&gt;='様式３（療養者名簿）（⑤の場合）'!$BJ77,IF(AAF$19&lt;='様式３（療養者名簿）（⑤の場合）'!$BK77,1,0),0),0)</f>
        <v>0</v>
      </c>
      <c r="AAG72" s="372">
        <f>IF(AAG$19-'様式３（療養者名簿）（⑤の場合）'!$BJ77+1&lt;=15,IF(AAG$19&gt;='様式３（療養者名簿）（⑤の場合）'!$BJ77,IF(AAG$19&lt;='様式３（療養者名簿）（⑤の場合）'!$BK77,1,0),0),0)</f>
        <v>0</v>
      </c>
      <c r="AAH72" s="372">
        <f>IF(AAH$19-'様式３（療養者名簿）（⑤の場合）'!$BJ77+1&lt;=15,IF(AAH$19&gt;='様式３（療養者名簿）（⑤の場合）'!$BJ77,IF(AAH$19&lt;='様式３（療養者名簿）（⑤の場合）'!$BK77,1,0),0),0)</f>
        <v>0</v>
      </c>
      <c r="AAI72" s="372">
        <f>IF(AAI$19-'様式３（療養者名簿）（⑤の場合）'!$BJ77+1&lt;=15,IF(AAI$19&gt;='様式３（療養者名簿）（⑤の場合）'!$BJ77,IF(AAI$19&lt;='様式３（療養者名簿）（⑤の場合）'!$BK77,1,0),0),0)</f>
        <v>0</v>
      </c>
      <c r="AAJ72" s="372">
        <f>IF(AAJ$19-'様式３（療養者名簿）（⑤の場合）'!$BJ77+1&lt;=15,IF(AAJ$19&gt;='様式３（療養者名簿）（⑤の場合）'!$BJ77,IF(AAJ$19&lt;='様式３（療養者名簿）（⑤の場合）'!$BK77,1,0),0),0)</f>
        <v>0</v>
      </c>
      <c r="AAK72" s="372">
        <f>IF(AAK$19-'様式３（療養者名簿）（⑤の場合）'!$BJ77+1&lt;=15,IF(AAK$19&gt;='様式３（療養者名簿）（⑤の場合）'!$BJ77,IF(AAK$19&lt;='様式３（療養者名簿）（⑤の場合）'!$BK77,1,0),0),0)</f>
        <v>0</v>
      </c>
      <c r="AAL72" s="372">
        <f>IF(AAL$19-'様式３（療養者名簿）（⑤の場合）'!$BJ77+1&lt;=15,IF(AAL$19&gt;='様式３（療養者名簿）（⑤の場合）'!$BJ77,IF(AAL$19&lt;='様式３（療養者名簿）（⑤の場合）'!$BK77,1,0),0),0)</f>
        <v>0</v>
      </c>
      <c r="AAM72" s="372">
        <f>IF(AAM$19-'様式３（療養者名簿）（⑤の場合）'!$BJ77+1&lt;=15,IF(AAM$19&gt;='様式３（療養者名簿）（⑤の場合）'!$BJ77,IF(AAM$19&lt;='様式３（療養者名簿）（⑤の場合）'!$BK77,1,0),0),0)</f>
        <v>0</v>
      </c>
      <c r="AAN72" s="372">
        <f>IF(AAN$19-'様式３（療養者名簿）（⑤の場合）'!$BJ77+1&lt;=15,IF(AAN$19&gt;='様式３（療養者名簿）（⑤の場合）'!$BJ77,IF(AAN$19&lt;='様式３（療養者名簿）（⑤の場合）'!$BK77,1,0),0),0)</f>
        <v>0</v>
      </c>
      <c r="AAO72" s="372">
        <f>IF(AAO$19-'様式３（療養者名簿）（⑤の場合）'!$BJ77+1&lt;=15,IF(AAO$19&gt;='様式３（療養者名簿）（⑤の場合）'!$BJ77,IF(AAO$19&lt;='様式３（療養者名簿）（⑤の場合）'!$BK77,1,0),0),0)</f>
        <v>0</v>
      </c>
      <c r="AAP72" s="372">
        <f>IF(AAP$19-'様式３（療養者名簿）（⑤の場合）'!$BJ77+1&lt;=15,IF(AAP$19&gt;='様式３（療養者名簿）（⑤の場合）'!$BJ77,IF(AAP$19&lt;='様式３（療養者名簿）（⑤の場合）'!$BK77,1,0),0),0)</f>
        <v>0</v>
      </c>
      <c r="AAQ72" s="372">
        <f>IF(AAQ$19-'様式３（療養者名簿）（⑤の場合）'!$BJ77+1&lt;=15,IF(AAQ$19&gt;='様式３（療養者名簿）（⑤の場合）'!$BJ77,IF(AAQ$19&lt;='様式３（療養者名簿）（⑤の場合）'!$BK77,1,0),0),0)</f>
        <v>0</v>
      </c>
      <c r="AAR72" s="372">
        <f>IF(AAR$19-'様式３（療養者名簿）（⑤の場合）'!$BJ77+1&lt;=15,IF(AAR$19&gt;='様式３（療養者名簿）（⑤の場合）'!$BJ77,IF(AAR$19&lt;='様式３（療養者名簿）（⑤の場合）'!$BK77,1,0),0),0)</f>
        <v>0</v>
      </c>
      <c r="AAS72" s="372">
        <f>IF(AAS$19-'様式３（療養者名簿）（⑤の場合）'!$BJ77+1&lt;=15,IF(AAS$19&gt;='様式３（療養者名簿）（⑤の場合）'!$BJ77,IF(AAS$19&lt;='様式３（療養者名簿）（⑤の場合）'!$BK77,1,0),0),0)</f>
        <v>0</v>
      </c>
      <c r="AAT72" s="372">
        <f>IF(AAT$19-'様式３（療養者名簿）（⑤の場合）'!$BJ77+1&lt;=15,IF(AAT$19&gt;='様式３（療養者名簿）（⑤の場合）'!$BJ77,IF(AAT$19&lt;='様式３（療養者名簿）（⑤の場合）'!$BK77,1,0),0),0)</f>
        <v>0</v>
      </c>
      <c r="AAU72" s="372">
        <f>IF(AAU$19-'様式３（療養者名簿）（⑤の場合）'!$BJ77+1&lt;=15,IF(AAU$19&gt;='様式３（療養者名簿）（⑤の場合）'!$BJ77,IF(AAU$19&lt;='様式３（療養者名簿）（⑤の場合）'!$BK77,1,0),0),0)</f>
        <v>0</v>
      </c>
      <c r="AAV72" s="372">
        <f>IF(AAV$19-'様式３（療養者名簿）（⑤の場合）'!$BJ77+1&lt;=15,IF(AAV$19&gt;='様式３（療養者名簿）（⑤の場合）'!$BJ77,IF(AAV$19&lt;='様式３（療養者名簿）（⑤の場合）'!$BK77,1,0),0),0)</f>
        <v>0</v>
      </c>
      <c r="AAW72" s="372">
        <f>IF(AAW$19-'様式３（療養者名簿）（⑤の場合）'!$BJ77+1&lt;=15,IF(AAW$19&gt;='様式３（療養者名簿）（⑤の場合）'!$BJ77,IF(AAW$19&lt;='様式３（療養者名簿）（⑤の場合）'!$BK77,1,0),0),0)</f>
        <v>0</v>
      </c>
      <c r="AAX72" s="372">
        <f>IF(AAX$19-'様式３（療養者名簿）（⑤の場合）'!$BJ77+1&lt;=15,IF(AAX$19&gt;='様式３（療養者名簿）（⑤の場合）'!$BJ77,IF(AAX$19&lt;='様式３（療養者名簿）（⑤の場合）'!$BK77,1,0),0),0)</f>
        <v>0</v>
      </c>
      <c r="AAY72" s="372">
        <f>IF(AAY$19-'様式３（療養者名簿）（⑤の場合）'!$BJ77+1&lt;=15,IF(AAY$19&gt;='様式３（療養者名簿）（⑤の場合）'!$BJ77,IF(AAY$19&lt;='様式３（療養者名簿）（⑤の場合）'!$BK77,1,0),0),0)</f>
        <v>0</v>
      </c>
      <c r="AAZ72" s="372">
        <f>IF(AAZ$19-'様式３（療養者名簿）（⑤の場合）'!$BJ77+1&lt;=15,IF(AAZ$19&gt;='様式３（療養者名簿）（⑤の場合）'!$BJ77,IF(AAZ$19&lt;='様式３（療養者名簿）（⑤の場合）'!$BK77,1,0),0),0)</f>
        <v>0</v>
      </c>
      <c r="ABA72" s="372">
        <f>IF(ABA$19-'様式３（療養者名簿）（⑤の場合）'!$BJ77+1&lt;=15,IF(ABA$19&gt;='様式３（療養者名簿）（⑤の場合）'!$BJ77,IF(ABA$19&lt;='様式３（療養者名簿）（⑤の場合）'!$BK77,1,0),0),0)</f>
        <v>0</v>
      </c>
      <c r="ABB72" s="372">
        <f>IF(ABB$19-'様式３（療養者名簿）（⑤の場合）'!$BJ77+1&lt;=15,IF(ABB$19&gt;='様式３（療養者名簿）（⑤の場合）'!$BJ77,IF(ABB$19&lt;='様式３（療養者名簿）（⑤の場合）'!$BK77,1,0),0),0)</f>
        <v>0</v>
      </c>
      <c r="ABC72" s="372">
        <f>IF(ABC$19-'様式３（療養者名簿）（⑤の場合）'!$BJ77+1&lt;=15,IF(ABC$19&gt;='様式３（療養者名簿）（⑤の場合）'!$BJ77,IF(ABC$19&lt;='様式３（療養者名簿）（⑤の場合）'!$BK77,1,0),0),0)</f>
        <v>0</v>
      </c>
      <c r="ABD72" s="372">
        <f>IF(ABD$19-'様式３（療養者名簿）（⑤の場合）'!$BJ77+1&lt;=15,IF(ABD$19&gt;='様式３（療養者名簿）（⑤の場合）'!$BJ77,IF(ABD$19&lt;='様式３（療養者名簿）（⑤の場合）'!$BK77,1,0),0),0)</f>
        <v>0</v>
      </c>
    </row>
    <row r="73" spans="1:732" ht="42" customHeight="1">
      <c r="A73" s="250">
        <f>'様式３（療養者名簿）（⑤の場合）'!C78</f>
        <v>0</v>
      </c>
      <c r="B73" s="365">
        <f>IF(B$19-'様式３（療養者名簿）（⑤の場合）'!$BJ78+1&lt;=15,IF(B$19&gt;='様式３（療養者名簿）（⑤の場合）'!$BJ78,IF(B$19&lt;='様式３（療養者名簿）（⑤の場合）'!$BK78,1,0),0),0)</f>
        <v>0</v>
      </c>
      <c r="C73" s="365">
        <f>IF(C$19-'様式３（療養者名簿）（⑤の場合）'!$BJ78+1&lt;=15,IF(C$19&gt;='様式３（療養者名簿）（⑤の場合）'!$BJ78,IF(C$19&lt;='様式３（療養者名簿）（⑤の場合）'!$BK78,1,0),0),0)</f>
        <v>0</v>
      </c>
      <c r="D73" s="365">
        <f>IF(D$19-'様式３（療養者名簿）（⑤の場合）'!$BJ78+1&lt;=15,IF(D$19&gt;='様式３（療養者名簿）（⑤の場合）'!$BJ78,IF(D$19&lt;='様式３（療養者名簿）（⑤の場合）'!$BK78,1,0),0),0)</f>
        <v>0</v>
      </c>
      <c r="E73" s="365">
        <f>IF(E$19-'様式３（療養者名簿）（⑤の場合）'!$BJ78+1&lt;=15,IF(E$19&gt;='様式３（療養者名簿）（⑤の場合）'!$BJ78,IF(E$19&lt;='様式３（療養者名簿）（⑤の場合）'!$BK78,1,0),0),0)</f>
        <v>0</v>
      </c>
      <c r="F73" s="365">
        <f>IF(F$19-'様式３（療養者名簿）（⑤の場合）'!$BJ78+1&lt;=15,IF(F$19&gt;='様式３（療養者名簿）（⑤の場合）'!$BJ78,IF(F$19&lt;='様式３（療養者名簿）（⑤の場合）'!$BK78,1,0),0),0)</f>
        <v>0</v>
      </c>
      <c r="G73" s="365">
        <f>IF(G$19-'様式３（療養者名簿）（⑤の場合）'!$BJ78+1&lt;=15,IF(G$19&gt;='様式３（療養者名簿）（⑤の場合）'!$BJ78,IF(G$19&lt;='様式３（療養者名簿）（⑤の場合）'!$BK78,1,0),0),0)</f>
        <v>0</v>
      </c>
      <c r="H73" s="365">
        <f>IF(H$19-'様式３（療養者名簿）（⑤の場合）'!$BJ78+1&lt;=15,IF(H$19&gt;='様式３（療養者名簿）（⑤の場合）'!$BJ78,IF(H$19&lt;='様式３（療養者名簿）（⑤の場合）'!$BK78,1,0),0),0)</f>
        <v>0</v>
      </c>
      <c r="I73" s="365">
        <f>IF(I$19-'様式３（療養者名簿）（⑤の場合）'!$BJ78+1&lt;=15,IF(I$19&gt;='様式３（療養者名簿）（⑤の場合）'!$BJ78,IF(I$19&lt;='様式３（療養者名簿）（⑤の場合）'!$BK78,1,0),0),0)</f>
        <v>0</v>
      </c>
      <c r="J73" s="365">
        <f>IF(J$19-'様式３（療養者名簿）（⑤の場合）'!$BJ78+1&lt;=15,IF(J$19&gt;='様式３（療養者名簿）（⑤の場合）'!$BJ78,IF(J$19&lt;='様式３（療養者名簿）（⑤の場合）'!$BK78,1,0),0),0)</f>
        <v>0</v>
      </c>
      <c r="K73" s="365">
        <f>IF(K$19-'様式３（療養者名簿）（⑤の場合）'!$BJ78+1&lt;=15,IF(K$19&gt;='様式３（療養者名簿）（⑤の場合）'!$BJ78,IF(K$19&lt;='様式３（療養者名簿）（⑤の場合）'!$BK78,1,0),0),0)</f>
        <v>0</v>
      </c>
      <c r="L73" s="365">
        <f>IF(L$19-'様式３（療養者名簿）（⑤の場合）'!$BJ78+1&lt;=15,IF(L$19&gt;='様式３（療養者名簿）（⑤の場合）'!$BJ78,IF(L$19&lt;='様式３（療養者名簿）（⑤の場合）'!$BK78,1,0),0),0)</f>
        <v>0</v>
      </c>
      <c r="M73" s="365">
        <f>IF(M$19-'様式３（療養者名簿）（⑤の場合）'!$BJ78+1&lt;=15,IF(M$19&gt;='様式３（療養者名簿）（⑤の場合）'!$BJ78,IF(M$19&lt;='様式３（療養者名簿）（⑤の場合）'!$BK78,1,0),0),0)</f>
        <v>0</v>
      </c>
      <c r="N73" s="365">
        <f>IF(N$19-'様式３（療養者名簿）（⑤の場合）'!$BJ78+1&lt;=15,IF(N$19&gt;='様式３（療養者名簿）（⑤の場合）'!$BJ78,IF(N$19&lt;='様式３（療養者名簿）（⑤の場合）'!$BK78,1,0),0),0)</f>
        <v>0</v>
      </c>
      <c r="O73" s="365">
        <f>IF(O$19-'様式３（療養者名簿）（⑤の場合）'!$BJ78+1&lt;=15,IF(O$19&gt;='様式３（療養者名簿）（⑤の場合）'!$BJ78,IF(O$19&lt;='様式３（療養者名簿）（⑤の場合）'!$BK78,1,0),0),0)</f>
        <v>0</v>
      </c>
      <c r="P73" s="365">
        <f>IF(P$19-'様式３（療養者名簿）（⑤の場合）'!$BJ78+1&lt;=15,IF(P$19&gt;='様式３（療養者名簿）（⑤の場合）'!$BJ78,IF(P$19&lt;='様式３（療養者名簿）（⑤の場合）'!$BK78,1,0),0),0)</f>
        <v>0</v>
      </c>
      <c r="Q73" s="365">
        <f>IF(Q$19-'様式３（療養者名簿）（⑤の場合）'!$BJ78+1&lt;=15,IF(Q$19&gt;='様式３（療養者名簿）（⑤の場合）'!$BJ78,IF(Q$19&lt;='様式３（療養者名簿）（⑤の場合）'!$BK78,1,0),0),0)</f>
        <v>0</v>
      </c>
      <c r="R73" s="365">
        <f>IF(R$19-'様式３（療養者名簿）（⑤の場合）'!$BJ78+1&lt;=15,IF(R$19&gt;='様式３（療養者名簿）（⑤の場合）'!$BJ78,IF(R$19&lt;='様式３（療養者名簿）（⑤の場合）'!$BK78,1,0),0),0)</f>
        <v>0</v>
      </c>
      <c r="S73" s="365">
        <f>IF(S$19-'様式３（療養者名簿）（⑤の場合）'!$BJ78+1&lt;=15,IF(S$19&gt;='様式３（療養者名簿）（⑤の場合）'!$BJ78,IF(S$19&lt;='様式３（療養者名簿）（⑤の場合）'!$BK78,1,0),0),0)</f>
        <v>0</v>
      </c>
      <c r="T73" s="365">
        <f>IF(T$19-'様式３（療養者名簿）（⑤の場合）'!$BJ78+1&lt;=15,IF(T$19&gt;='様式３（療養者名簿）（⑤の場合）'!$BJ78,IF(T$19&lt;='様式３（療養者名簿）（⑤の場合）'!$BK78,1,0),0),0)</f>
        <v>0</v>
      </c>
      <c r="U73" s="365">
        <f>IF(U$19-'様式３（療養者名簿）（⑤の場合）'!$BJ78+1&lt;=15,IF(U$19&gt;='様式３（療養者名簿）（⑤の場合）'!$BJ78,IF(U$19&lt;='様式３（療養者名簿）（⑤の場合）'!$BK78,1,0),0),0)</f>
        <v>0</v>
      </c>
      <c r="V73" s="365">
        <f>IF(V$19-'様式３（療養者名簿）（⑤の場合）'!$BJ78+1&lt;=15,IF(V$19&gt;='様式３（療養者名簿）（⑤の場合）'!$BJ78,IF(V$19&lt;='様式３（療養者名簿）（⑤の場合）'!$BK78,1,0),0),0)</f>
        <v>0</v>
      </c>
      <c r="W73" s="365">
        <f>IF(W$19-'様式３（療養者名簿）（⑤の場合）'!$BJ78+1&lt;=15,IF(W$19&gt;='様式３（療養者名簿）（⑤の場合）'!$BJ78,IF(W$19&lt;='様式３（療養者名簿）（⑤の場合）'!$BK78,1,0),0),0)</f>
        <v>0</v>
      </c>
      <c r="X73" s="365">
        <f>IF(X$19-'様式３（療養者名簿）（⑤の場合）'!$BJ78+1&lt;=15,IF(X$19&gt;='様式３（療養者名簿）（⑤の場合）'!$BJ78,IF(X$19&lt;='様式３（療養者名簿）（⑤の場合）'!$BK78,1,0),0),0)</f>
        <v>0</v>
      </c>
      <c r="Y73" s="365">
        <f>IF(Y$19-'様式３（療養者名簿）（⑤の場合）'!$BJ78+1&lt;=15,IF(Y$19&gt;='様式３（療養者名簿）（⑤の場合）'!$BJ78,IF(Y$19&lt;='様式３（療養者名簿）（⑤の場合）'!$BK78,1,0),0),0)</f>
        <v>0</v>
      </c>
      <c r="Z73" s="365">
        <f>IF(Z$19-'様式３（療養者名簿）（⑤の場合）'!$BJ78+1&lt;=15,IF(Z$19&gt;='様式３（療養者名簿）（⑤の場合）'!$BJ78,IF(Z$19&lt;='様式３（療養者名簿）（⑤の場合）'!$BK78,1,0),0),0)</f>
        <v>0</v>
      </c>
      <c r="AA73" s="365">
        <f>IF(AA$19-'様式３（療養者名簿）（⑤の場合）'!$BJ78+1&lt;=15,IF(AA$19&gt;='様式３（療養者名簿）（⑤の場合）'!$BJ78,IF(AA$19&lt;='様式３（療養者名簿）（⑤の場合）'!$BK78,1,0),0),0)</f>
        <v>0</v>
      </c>
      <c r="AB73" s="365">
        <f>IF(AB$19-'様式３（療養者名簿）（⑤の場合）'!$BJ78+1&lt;=15,IF(AB$19&gt;='様式３（療養者名簿）（⑤の場合）'!$BJ78,IF(AB$19&lt;='様式３（療養者名簿）（⑤の場合）'!$BK78,1,0),0),0)</f>
        <v>0</v>
      </c>
      <c r="AC73" s="365">
        <f>IF(AC$19-'様式３（療養者名簿）（⑤の場合）'!$BJ78+1&lt;=15,IF(AC$19&gt;='様式３（療養者名簿）（⑤の場合）'!$BJ78,IF(AC$19&lt;='様式３（療養者名簿）（⑤の場合）'!$BK78,1,0),0),0)</f>
        <v>0</v>
      </c>
      <c r="AD73" s="365">
        <f>IF(AD$19-'様式３（療養者名簿）（⑤の場合）'!$BJ78+1&lt;=15,IF(AD$19&gt;='様式３（療養者名簿）（⑤の場合）'!$BJ78,IF(AD$19&lt;='様式３（療養者名簿）（⑤の場合）'!$BK78,1,0),0),0)</f>
        <v>0</v>
      </c>
      <c r="AE73" s="365">
        <f>IF(AE$19-'様式３（療養者名簿）（⑤の場合）'!$BJ78+1&lt;=15,IF(AE$19&gt;='様式３（療養者名簿）（⑤の場合）'!$BJ78,IF(AE$19&lt;='様式３（療養者名簿）（⑤の場合）'!$BK78,1,0),0),0)</f>
        <v>0</v>
      </c>
      <c r="AF73" s="365">
        <f>IF(AF$19-'様式３（療養者名簿）（⑤の場合）'!$BJ78+1&lt;=15,IF(AF$19&gt;='様式３（療養者名簿）（⑤の場合）'!$BJ78,IF(AF$19&lt;='様式３（療養者名簿）（⑤の場合）'!$BK78,1,0),0),0)</f>
        <v>0</v>
      </c>
      <c r="AG73" s="365">
        <f>IF(AG$19-'様式３（療養者名簿）（⑤の場合）'!$BJ78+1&lt;=15,IF(AG$19&gt;='様式３（療養者名簿）（⑤の場合）'!$BJ78,IF(AG$19&lt;='様式３（療養者名簿）（⑤の場合）'!$BK78,1,0),0),0)</f>
        <v>0</v>
      </c>
      <c r="AH73" s="365">
        <f>IF(AH$19-'様式３（療養者名簿）（⑤の場合）'!$BJ78+1&lt;=15,IF(AH$19&gt;='様式３（療養者名簿）（⑤の場合）'!$BJ78,IF(AH$19&lt;='様式３（療養者名簿）（⑤の場合）'!$BK78,1,0),0),0)</f>
        <v>0</v>
      </c>
      <c r="AI73" s="365">
        <f>IF(AI$19-'様式３（療養者名簿）（⑤の場合）'!$BJ78+1&lt;=15,IF(AI$19&gt;='様式３（療養者名簿）（⑤の場合）'!$BJ78,IF(AI$19&lt;='様式３（療養者名簿）（⑤の場合）'!$BK78,1,0),0),0)</f>
        <v>0</v>
      </c>
      <c r="AJ73" s="365">
        <f>IF(AJ$19-'様式３（療養者名簿）（⑤の場合）'!$BJ78+1&lt;=15,IF(AJ$19&gt;='様式３（療養者名簿）（⑤の場合）'!$BJ78,IF(AJ$19&lt;='様式３（療養者名簿）（⑤の場合）'!$BK78,1,0),0),0)</f>
        <v>0</v>
      </c>
      <c r="AK73" s="365">
        <f>IF(AK$19-'様式３（療養者名簿）（⑤の場合）'!$BJ78+1&lt;=15,IF(AK$19&gt;='様式３（療養者名簿）（⑤の場合）'!$BJ78,IF(AK$19&lt;='様式３（療養者名簿）（⑤の場合）'!$BK78,1,0),0),0)</f>
        <v>0</v>
      </c>
      <c r="AL73" s="365">
        <f>IF(AL$19-'様式３（療養者名簿）（⑤の場合）'!$BJ78+1&lt;=15,IF(AL$19&gt;='様式３（療養者名簿）（⑤の場合）'!$BJ78,IF(AL$19&lt;='様式３（療養者名簿）（⑤の場合）'!$BK78,1,0),0),0)</f>
        <v>0</v>
      </c>
      <c r="AM73" s="365">
        <f>IF(AM$19-'様式３（療養者名簿）（⑤の場合）'!$BJ78+1&lt;=15,IF(AM$19&gt;='様式３（療養者名簿）（⑤の場合）'!$BJ78,IF(AM$19&lt;='様式３（療養者名簿）（⑤の場合）'!$BK78,1,0),0),0)</f>
        <v>0</v>
      </c>
      <c r="AN73" s="365">
        <f>IF(AN$19-'様式３（療養者名簿）（⑤の場合）'!$BJ78+1&lt;=15,IF(AN$19&gt;='様式３（療養者名簿）（⑤の場合）'!$BJ78,IF(AN$19&lt;='様式３（療養者名簿）（⑤の場合）'!$BK78,1,0),0),0)</f>
        <v>0</v>
      </c>
      <c r="AO73" s="365">
        <f>IF(AO$19-'様式３（療養者名簿）（⑤の場合）'!$BJ78+1&lt;=15,IF(AO$19&gt;='様式３（療養者名簿）（⑤の場合）'!$BJ78,IF(AO$19&lt;='様式３（療養者名簿）（⑤の場合）'!$BK78,1,0),0),0)</f>
        <v>0</v>
      </c>
      <c r="AP73" s="365">
        <f>IF(AP$19-'様式３（療養者名簿）（⑤の場合）'!$BJ78+1&lt;=15,IF(AP$19&gt;='様式３（療養者名簿）（⑤の場合）'!$BJ78,IF(AP$19&lt;='様式３（療養者名簿）（⑤の場合）'!$BK78,1,0),0),0)</f>
        <v>0</v>
      </c>
      <c r="AQ73" s="365">
        <f>IF(AQ$19-'様式３（療養者名簿）（⑤の場合）'!$BJ78+1&lt;=15,IF(AQ$19&gt;='様式３（療養者名簿）（⑤の場合）'!$BJ78,IF(AQ$19&lt;='様式３（療養者名簿）（⑤の場合）'!$BK78,1,0),0),0)</f>
        <v>0</v>
      </c>
      <c r="AR73" s="365">
        <f>IF(AR$19-'様式３（療養者名簿）（⑤の場合）'!$BJ78+1&lt;=15,IF(AR$19&gt;='様式３（療養者名簿）（⑤の場合）'!$BJ78,IF(AR$19&lt;='様式３（療養者名簿）（⑤の場合）'!$BK78,1,0),0),0)</f>
        <v>0</v>
      </c>
      <c r="AS73" s="365">
        <f>IF(AS$19-'様式３（療養者名簿）（⑤の場合）'!$BJ78+1&lt;=15,IF(AS$19&gt;='様式３（療養者名簿）（⑤の場合）'!$BJ78,IF(AS$19&lt;='様式３（療養者名簿）（⑤の場合）'!$BK78,1,0),0),0)</f>
        <v>0</v>
      </c>
      <c r="AT73" s="365">
        <f>IF(AT$19-'様式３（療養者名簿）（⑤の場合）'!$BJ78+1&lt;=15,IF(AT$19&gt;='様式３（療養者名簿）（⑤の場合）'!$BJ78,IF(AT$19&lt;='様式３（療養者名簿）（⑤の場合）'!$BK78,1,0),0),0)</f>
        <v>0</v>
      </c>
      <c r="AU73" s="365">
        <f>IF(AU$19-'様式３（療養者名簿）（⑤の場合）'!$BJ78+1&lt;=15,IF(AU$19&gt;='様式３（療養者名簿）（⑤の場合）'!$BJ78,IF(AU$19&lt;='様式３（療養者名簿）（⑤の場合）'!$BK78,1,0),0),0)</f>
        <v>0</v>
      </c>
      <c r="AV73" s="365">
        <f>IF(AV$19-'様式３（療養者名簿）（⑤の場合）'!$BJ78+1&lt;=15,IF(AV$19&gt;='様式３（療養者名簿）（⑤の場合）'!$BJ78,IF(AV$19&lt;='様式３（療養者名簿）（⑤の場合）'!$BK78,1,0),0),0)</f>
        <v>0</v>
      </c>
      <c r="AW73" s="365">
        <f>IF(AW$19-'様式３（療養者名簿）（⑤の場合）'!$BJ78+1&lt;=15,IF(AW$19&gt;='様式３（療養者名簿）（⑤の場合）'!$BJ78,IF(AW$19&lt;='様式３（療養者名簿）（⑤の場合）'!$BK78,1,0),0),0)</f>
        <v>0</v>
      </c>
      <c r="AX73" s="365">
        <f>IF(AX$19-'様式３（療養者名簿）（⑤の場合）'!$BJ78+1&lt;=15,IF(AX$19&gt;='様式３（療養者名簿）（⑤の場合）'!$BJ78,IF(AX$19&lt;='様式３（療養者名簿）（⑤の場合）'!$BK78,1,0),0),0)</f>
        <v>0</v>
      </c>
      <c r="AY73" s="365">
        <f>IF(AY$19-'様式３（療養者名簿）（⑤の場合）'!$BJ78+1&lt;=15,IF(AY$19&gt;='様式３（療養者名簿）（⑤の場合）'!$BJ78,IF(AY$19&lt;='様式３（療養者名簿）（⑤の場合）'!$BK78,1,0),0),0)</f>
        <v>0</v>
      </c>
      <c r="AZ73" s="365">
        <f>IF(AZ$19-'様式３（療養者名簿）（⑤の場合）'!$BJ78+1&lt;=15,IF(AZ$19&gt;='様式３（療養者名簿）（⑤の場合）'!$BJ78,IF(AZ$19&lt;='様式３（療養者名簿）（⑤の場合）'!$BK78,1,0),0),0)</f>
        <v>0</v>
      </c>
      <c r="BA73" s="365">
        <f>IF(BA$19-'様式３（療養者名簿）（⑤の場合）'!$BJ78+1&lt;=15,IF(BA$19&gt;='様式３（療養者名簿）（⑤の場合）'!$BJ78,IF(BA$19&lt;='様式３（療養者名簿）（⑤の場合）'!$BK78,1,0),0),0)</f>
        <v>0</v>
      </c>
      <c r="BB73" s="365">
        <f>IF(BB$19-'様式３（療養者名簿）（⑤の場合）'!$BJ78+1&lt;=15,IF(BB$19&gt;='様式３（療養者名簿）（⑤の場合）'!$BJ78,IF(BB$19&lt;='様式３（療養者名簿）（⑤の場合）'!$BK78,1,0),0),0)</f>
        <v>0</v>
      </c>
      <c r="BC73" s="365">
        <f>IF(BC$19-'様式３（療養者名簿）（⑤の場合）'!$BJ78+1&lt;=15,IF(BC$19&gt;='様式３（療養者名簿）（⑤の場合）'!$BJ78,IF(BC$19&lt;='様式３（療養者名簿）（⑤の場合）'!$BK78,1,0),0),0)</f>
        <v>0</v>
      </c>
      <c r="BD73" s="365">
        <f>IF(BD$19-'様式３（療養者名簿）（⑤の場合）'!$BJ78+1&lt;=15,IF(BD$19&gt;='様式３（療養者名簿）（⑤の場合）'!$BJ78,IF(BD$19&lt;='様式３（療養者名簿）（⑤の場合）'!$BK78,1,0),0),0)</f>
        <v>0</v>
      </c>
      <c r="BE73" s="365">
        <f>IF(BE$19-'様式３（療養者名簿）（⑤の場合）'!$BJ78+1&lt;=15,IF(BE$19&gt;='様式３（療養者名簿）（⑤の場合）'!$BJ78,IF(BE$19&lt;='様式３（療養者名簿）（⑤の場合）'!$BK78,1,0),0),0)</f>
        <v>0</v>
      </c>
      <c r="BF73" s="365">
        <f>IF(BF$19-'様式３（療養者名簿）（⑤の場合）'!$BJ78+1&lt;=15,IF(BF$19&gt;='様式３（療養者名簿）（⑤の場合）'!$BJ78,IF(BF$19&lt;='様式３（療養者名簿）（⑤の場合）'!$BK78,1,0),0),0)</f>
        <v>0</v>
      </c>
      <c r="BG73" s="365">
        <f>IF(BG$19-'様式３（療養者名簿）（⑤の場合）'!$BJ78+1&lt;=15,IF(BG$19&gt;='様式３（療養者名簿）（⑤の場合）'!$BJ78,IF(BG$19&lt;='様式３（療養者名簿）（⑤の場合）'!$BK78,1,0),0),0)</f>
        <v>0</v>
      </c>
      <c r="BH73" s="365">
        <f>IF(BH$19-'様式３（療養者名簿）（⑤の場合）'!$BJ78+1&lt;=15,IF(BH$19&gt;='様式３（療養者名簿）（⑤の場合）'!$BJ78,IF(BH$19&lt;='様式３（療養者名簿）（⑤の場合）'!$BK78,1,0),0),0)</f>
        <v>0</v>
      </c>
      <c r="BI73" s="365">
        <f>IF(BI$19-'様式３（療養者名簿）（⑤の場合）'!$BJ78+1&lt;=15,IF(BI$19&gt;='様式３（療養者名簿）（⑤の場合）'!$BJ78,IF(BI$19&lt;='様式３（療養者名簿）（⑤の場合）'!$BK78,1,0),0),0)</f>
        <v>0</v>
      </c>
      <c r="BJ73" s="365">
        <f>IF(BJ$19-'様式３（療養者名簿）（⑤の場合）'!$BJ78+1&lt;=15,IF(BJ$19&gt;='様式３（療養者名簿）（⑤の場合）'!$BJ78,IF(BJ$19&lt;='様式３（療養者名簿）（⑤の場合）'!$BK78,1,0),0),0)</f>
        <v>0</v>
      </c>
      <c r="BK73" s="365">
        <f>IF(BK$19-'様式３（療養者名簿）（⑤の場合）'!$BJ78+1&lt;=15,IF(BK$19&gt;='様式３（療養者名簿）（⑤の場合）'!$BJ78,IF(BK$19&lt;='様式３（療養者名簿）（⑤の場合）'!$BK78,1,0),0),0)</f>
        <v>0</v>
      </c>
      <c r="BL73" s="365">
        <f>IF(BL$19-'様式３（療養者名簿）（⑤の場合）'!$BJ78+1&lt;=15,IF(BL$19&gt;='様式３（療養者名簿）（⑤の場合）'!$BJ78,IF(BL$19&lt;='様式３（療養者名簿）（⑤の場合）'!$BK78,1,0),0),0)</f>
        <v>0</v>
      </c>
      <c r="BM73" s="365">
        <f>IF(BM$19-'様式３（療養者名簿）（⑤の場合）'!$BJ78+1&lt;=15,IF(BM$19&gt;='様式３（療養者名簿）（⑤の場合）'!$BJ78,IF(BM$19&lt;='様式３（療養者名簿）（⑤の場合）'!$BK78,1,0),0),0)</f>
        <v>0</v>
      </c>
      <c r="BN73" s="365">
        <f>IF(BN$19-'様式３（療養者名簿）（⑤の場合）'!$BJ78+1&lt;=15,IF(BN$19&gt;='様式３（療養者名簿）（⑤の場合）'!$BJ78,IF(BN$19&lt;='様式３（療養者名簿）（⑤の場合）'!$BK78,1,0),0),0)</f>
        <v>0</v>
      </c>
      <c r="BO73" s="365">
        <f>IF(BO$19-'様式３（療養者名簿）（⑤の場合）'!$BJ78+1&lt;=15,IF(BO$19&gt;='様式３（療養者名簿）（⑤の場合）'!$BJ78,IF(BO$19&lt;='様式３（療養者名簿）（⑤の場合）'!$BK78,1,0),0),0)</f>
        <v>0</v>
      </c>
      <c r="BP73" s="365">
        <f>IF(BP$19-'様式３（療養者名簿）（⑤の場合）'!$BJ78+1&lt;=15,IF(BP$19&gt;='様式３（療養者名簿）（⑤の場合）'!$BJ78,IF(BP$19&lt;='様式３（療養者名簿）（⑤の場合）'!$BK78,1,0),0),0)</f>
        <v>0</v>
      </c>
      <c r="BQ73" s="365">
        <f>IF(BQ$19-'様式３（療養者名簿）（⑤の場合）'!$BJ78+1&lt;=15,IF(BQ$19&gt;='様式３（療養者名簿）（⑤の場合）'!$BJ78,IF(BQ$19&lt;='様式３（療養者名簿）（⑤の場合）'!$BK78,1,0),0),0)</f>
        <v>0</v>
      </c>
      <c r="BR73" s="365">
        <f>IF(BR$19-'様式３（療養者名簿）（⑤の場合）'!$BJ78+1&lt;=15,IF(BR$19&gt;='様式３（療養者名簿）（⑤の場合）'!$BJ78,IF(BR$19&lt;='様式３（療養者名簿）（⑤の場合）'!$BK78,1,0),0),0)</f>
        <v>0</v>
      </c>
      <c r="BS73" s="365">
        <f>IF(BS$19-'様式３（療養者名簿）（⑤の場合）'!$BJ78+1&lt;=15,IF(BS$19&gt;='様式３（療養者名簿）（⑤の場合）'!$BJ78,IF(BS$19&lt;='様式３（療養者名簿）（⑤の場合）'!$BK78,1,0),0),0)</f>
        <v>0</v>
      </c>
      <c r="BT73" s="365">
        <f>IF(BT$19-'様式３（療養者名簿）（⑤の場合）'!$BJ78+1&lt;=15,IF(BT$19&gt;='様式３（療養者名簿）（⑤の場合）'!$BJ78,IF(BT$19&lt;='様式３（療養者名簿）（⑤の場合）'!$BK78,1,0),0),0)</f>
        <v>0</v>
      </c>
      <c r="BU73" s="365">
        <f>IF(BU$19-'様式３（療養者名簿）（⑤の場合）'!$BJ78+1&lt;=15,IF(BU$19&gt;='様式３（療養者名簿）（⑤の場合）'!$BJ78,IF(BU$19&lt;='様式３（療養者名簿）（⑤の場合）'!$BK78,1,0),0),0)</f>
        <v>0</v>
      </c>
      <c r="BV73" s="365">
        <f>IF(BV$19-'様式３（療養者名簿）（⑤の場合）'!$BJ78+1&lt;=15,IF(BV$19&gt;='様式３（療養者名簿）（⑤の場合）'!$BJ78,IF(BV$19&lt;='様式３（療養者名簿）（⑤の場合）'!$BK78,1,0),0),0)</f>
        <v>0</v>
      </c>
      <c r="BW73" s="365">
        <f>IF(BW$19-'様式３（療養者名簿）（⑤の場合）'!$BJ78+1&lt;=15,IF(BW$19&gt;='様式３（療養者名簿）（⑤の場合）'!$BJ78,IF(BW$19&lt;='様式３（療養者名簿）（⑤の場合）'!$BK78,1,0),0),0)</f>
        <v>0</v>
      </c>
      <c r="BX73" s="365">
        <f>IF(BX$19-'様式３（療養者名簿）（⑤の場合）'!$BJ78+1&lt;=15,IF(BX$19&gt;='様式３（療養者名簿）（⑤の場合）'!$BJ78,IF(BX$19&lt;='様式３（療養者名簿）（⑤の場合）'!$BK78,1,0),0),0)</f>
        <v>0</v>
      </c>
      <c r="BY73" s="365">
        <f>IF(BY$19-'様式３（療養者名簿）（⑤の場合）'!$BJ78+1&lt;=15,IF(BY$19&gt;='様式３（療養者名簿）（⑤の場合）'!$BJ78,IF(BY$19&lt;='様式３（療養者名簿）（⑤の場合）'!$BK78,1,0),0),0)</f>
        <v>0</v>
      </c>
      <c r="BZ73" s="365">
        <f>IF(BZ$19-'様式３（療養者名簿）（⑤の場合）'!$BJ78+1&lt;=15,IF(BZ$19&gt;='様式３（療養者名簿）（⑤の場合）'!$BJ78,IF(BZ$19&lt;='様式３（療養者名簿）（⑤の場合）'!$BK78,1,0),0),0)</f>
        <v>0</v>
      </c>
      <c r="CA73" s="365">
        <f>IF(CA$19-'様式３（療養者名簿）（⑤の場合）'!$BJ78+1&lt;=15,IF(CA$19&gt;='様式３（療養者名簿）（⑤の場合）'!$BJ78,IF(CA$19&lt;='様式３（療養者名簿）（⑤の場合）'!$BK78,1,0),0),0)</f>
        <v>0</v>
      </c>
      <c r="CB73" s="365">
        <f>IF(CB$19-'様式３（療養者名簿）（⑤の場合）'!$BJ78+1&lt;=15,IF(CB$19&gt;='様式３（療養者名簿）（⑤の場合）'!$BJ78,IF(CB$19&lt;='様式３（療養者名簿）（⑤の場合）'!$BK78,1,0),0),0)</f>
        <v>0</v>
      </c>
      <c r="CC73" s="365">
        <f>IF(CC$19-'様式３（療養者名簿）（⑤の場合）'!$BJ78+1&lt;=15,IF(CC$19&gt;='様式３（療養者名簿）（⑤の場合）'!$BJ78,IF(CC$19&lt;='様式３（療養者名簿）（⑤の場合）'!$BK78,1,0),0),0)</f>
        <v>0</v>
      </c>
      <c r="CD73" s="365">
        <f>IF(CD$19-'様式３（療養者名簿）（⑤の場合）'!$BJ78+1&lt;=15,IF(CD$19&gt;='様式３（療養者名簿）（⑤の場合）'!$BJ78,IF(CD$19&lt;='様式３（療養者名簿）（⑤の場合）'!$BK78,1,0),0),0)</f>
        <v>0</v>
      </c>
      <c r="CE73" s="365">
        <f>IF(CE$19-'様式３（療養者名簿）（⑤の場合）'!$BJ78+1&lt;=15,IF(CE$19&gt;='様式３（療養者名簿）（⑤の場合）'!$BJ78,IF(CE$19&lt;='様式３（療養者名簿）（⑤の場合）'!$BK78,1,0),0),0)</f>
        <v>0</v>
      </c>
      <c r="CF73" s="365">
        <f>IF(CF$19-'様式３（療養者名簿）（⑤の場合）'!$BJ78+1&lt;=15,IF(CF$19&gt;='様式３（療養者名簿）（⑤の場合）'!$BJ78,IF(CF$19&lt;='様式３（療養者名簿）（⑤の場合）'!$BK78,1,0),0),0)</f>
        <v>0</v>
      </c>
      <c r="CG73" s="365">
        <f>IF(CG$19-'様式３（療養者名簿）（⑤の場合）'!$BJ78+1&lt;=15,IF(CG$19&gt;='様式３（療養者名簿）（⑤の場合）'!$BJ78,IF(CG$19&lt;='様式３（療養者名簿）（⑤の場合）'!$BK78,1,0),0),0)</f>
        <v>0</v>
      </c>
      <c r="CH73" s="365">
        <f>IF(CH$19-'様式３（療養者名簿）（⑤の場合）'!$BJ78+1&lt;=15,IF(CH$19&gt;='様式３（療養者名簿）（⑤の場合）'!$BJ78,IF(CH$19&lt;='様式３（療養者名簿）（⑤の場合）'!$BK78,1,0),0),0)</f>
        <v>0</v>
      </c>
      <c r="CI73" s="365">
        <f>IF(CI$19-'様式３（療養者名簿）（⑤の場合）'!$BJ78+1&lt;=15,IF(CI$19&gt;='様式３（療養者名簿）（⑤の場合）'!$BJ78,IF(CI$19&lt;='様式３（療養者名簿）（⑤の場合）'!$BK78,1,0),0),0)</f>
        <v>0</v>
      </c>
      <c r="CJ73" s="365">
        <f>IF(CJ$19-'様式３（療養者名簿）（⑤の場合）'!$BJ78+1&lt;=15,IF(CJ$19&gt;='様式３（療養者名簿）（⑤の場合）'!$BJ78,IF(CJ$19&lt;='様式３（療養者名簿）（⑤の場合）'!$BK78,1,0),0),0)</f>
        <v>0</v>
      </c>
      <c r="CK73" s="365">
        <f>IF(CK$19-'様式３（療養者名簿）（⑤の場合）'!$BJ78+1&lt;=15,IF(CK$19&gt;='様式３（療養者名簿）（⑤の場合）'!$BJ78,IF(CK$19&lt;='様式３（療養者名簿）（⑤の場合）'!$BK78,1,0),0),0)</f>
        <v>0</v>
      </c>
      <c r="CL73" s="365">
        <f>IF(CL$19-'様式３（療養者名簿）（⑤の場合）'!$BJ78+1&lt;=15,IF(CL$19&gt;='様式３（療養者名簿）（⑤の場合）'!$BJ78,IF(CL$19&lt;='様式３（療養者名簿）（⑤の場合）'!$BK78,1,0),0),0)</f>
        <v>0</v>
      </c>
      <c r="CM73" s="365">
        <f>IF(CM$19-'様式３（療養者名簿）（⑤の場合）'!$BJ78+1&lt;=15,IF(CM$19&gt;='様式３（療養者名簿）（⑤の場合）'!$BJ78,IF(CM$19&lt;='様式３（療養者名簿）（⑤の場合）'!$BK78,1,0),0),0)</f>
        <v>0</v>
      </c>
      <c r="CN73" s="365">
        <f>IF(CN$19-'様式３（療養者名簿）（⑤の場合）'!$BJ78+1&lt;=15,IF(CN$19&gt;='様式３（療養者名簿）（⑤の場合）'!$BJ78,IF(CN$19&lt;='様式３（療養者名簿）（⑤の場合）'!$BK78,1,0),0),0)</f>
        <v>0</v>
      </c>
      <c r="CO73" s="365">
        <f>IF(CO$19-'様式３（療養者名簿）（⑤の場合）'!$BJ78+1&lt;=15,IF(CO$19&gt;='様式３（療養者名簿）（⑤の場合）'!$BJ78,IF(CO$19&lt;='様式３（療養者名簿）（⑤の場合）'!$BK78,1,0),0),0)</f>
        <v>0</v>
      </c>
      <c r="CP73" s="365">
        <f>IF(CP$19-'様式３（療養者名簿）（⑤の場合）'!$BJ78+1&lt;=15,IF(CP$19&gt;='様式３（療養者名簿）（⑤の場合）'!$BJ78,IF(CP$19&lt;='様式３（療養者名簿）（⑤の場合）'!$BK78,1,0),0),0)</f>
        <v>0</v>
      </c>
      <c r="CQ73" s="365">
        <f>IF(CQ$19-'様式３（療養者名簿）（⑤の場合）'!$BJ78+1&lt;=15,IF(CQ$19&gt;='様式３（療養者名簿）（⑤の場合）'!$BJ78,IF(CQ$19&lt;='様式３（療養者名簿）（⑤の場合）'!$BK78,1,0),0),0)</f>
        <v>0</v>
      </c>
      <c r="CR73" s="365">
        <f>IF(CR$19-'様式３（療養者名簿）（⑤の場合）'!$BJ78+1&lt;=15,IF(CR$19&gt;='様式３（療養者名簿）（⑤の場合）'!$BJ78,IF(CR$19&lt;='様式３（療養者名簿）（⑤の場合）'!$BK78,1,0),0),0)</f>
        <v>0</v>
      </c>
      <c r="CS73" s="365">
        <f>IF(CS$19-'様式３（療養者名簿）（⑤の場合）'!$BJ78+1&lt;=15,IF(CS$19&gt;='様式３（療養者名簿）（⑤の場合）'!$BJ78,IF(CS$19&lt;='様式３（療養者名簿）（⑤の場合）'!$BK78,1,0),0),0)</f>
        <v>0</v>
      </c>
      <c r="CT73" s="365">
        <f>IF(CT$19-'様式３（療養者名簿）（⑤の場合）'!$BJ78+1&lt;=15,IF(CT$19&gt;='様式３（療養者名簿）（⑤の場合）'!$BJ78,IF(CT$19&lt;='様式３（療養者名簿）（⑤の場合）'!$BK78,1,0),0),0)</f>
        <v>0</v>
      </c>
      <c r="CU73" s="365">
        <f>IF(CU$19-'様式３（療養者名簿）（⑤の場合）'!$BJ78+1&lt;=15,IF(CU$19&gt;='様式３（療養者名簿）（⑤の場合）'!$BJ78,IF(CU$19&lt;='様式３（療養者名簿）（⑤の場合）'!$BK78,1,0),0),0)</f>
        <v>0</v>
      </c>
      <c r="CV73" s="365">
        <f>IF(CV$19-'様式３（療養者名簿）（⑤の場合）'!$BJ78+1&lt;=15,IF(CV$19&gt;='様式３（療養者名簿）（⑤の場合）'!$BJ78,IF(CV$19&lt;='様式３（療養者名簿）（⑤の場合）'!$BK78,1,0),0),0)</f>
        <v>0</v>
      </c>
      <c r="CW73" s="365">
        <f>IF(CW$19-'様式３（療養者名簿）（⑤の場合）'!$BJ78+1&lt;=15,IF(CW$19&gt;='様式３（療養者名簿）（⑤の場合）'!$BJ78,IF(CW$19&lt;='様式３（療養者名簿）（⑤の場合）'!$BK78,1,0),0),0)</f>
        <v>0</v>
      </c>
      <c r="CX73" s="365">
        <f>IF(CX$19-'様式３（療養者名簿）（⑤の場合）'!$BJ78+1&lt;=15,IF(CX$19&gt;='様式３（療養者名簿）（⑤の場合）'!$BJ78,IF(CX$19&lt;='様式３（療養者名簿）（⑤の場合）'!$BK78,1,0),0),0)</f>
        <v>0</v>
      </c>
      <c r="CY73" s="365">
        <f>IF(CY$19-'様式３（療養者名簿）（⑤の場合）'!$BJ78+1&lt;=15,IF(CY$19&gt;='様式３（療養者名簿）（⑤の場合）'!$BJ78,IF(CY$19&lt;='様式３（療養者名簿）（⑤の場合）'!$BK78,1,0),0),0)</f>
        <v>0</v>
      </c>
      <c r="CZ73" s="365">
        <f>IF(CZ$19-'様式３（療養者名簿）（⑤の場合）'!$BJ78+1&lt;=15,IF(CZ$19&gt;='様式３（療養者名簿）（⑤の場合）'!$BJ78,IF(CZ$19&lt;='様式３（療養者名簿）（⑤の場合）'!$BK78,1,0),0),0)</f>
        <v>0</v>
      </c>
      <c r="DA73" s="365">
        <f>IF(DA$19-'様式３（療養者名簿）（⑤の場合）'!$BJ78+1&lt;=15,IF(DA$19&gt;='様式３（療養者名簿）（⑤の場合）'!$BJ78,IF(DA$19&lt;='様式３（療養者名簿）（⑤の場合）'!$BK78,1,0),0),0)</f>
        <v>0</v>
      </c>
      <c r="DB73" s="365">
        <f>IF(DB$19-'様式３（療養者名簿）（⑤の場合）'!$BJ78+1&lt;=15,IF(DB$19&gt;='様式３（療養者名簿）（⑤の場合）'!$BJ78,IF(DB$19&lt;='様式３（療養者名簿）（⑤の場合）'!$BK78,1,0),0),0)</f>
        <v>0</v>
      </c>
      <c r="DC73" s="365">
        <f>IF(DC$19-'様式３（療養者名簿）（⑤の場合）'!$BJ78+1&lt;=15,IF(DC$19&gt;='様式３（療養者名簿）（⑤の場合）'!$BJ78,IF(DC$19&lt;='様式３（療養者名簿）（⑤の場合）'!$BK78,1,0),0),0)</f>
        <v>0</v>
      </c>
      <c r="DD73" s="365">
        <f>IF(DD$19-'様式３（療養者名簿）（⑤の場合）'!$BJ78+1&lt;=15,IF(DD$19&gt;='様式３（療養者名簿）（⑤の場合）'!$BJ78,IF(DD$19&lt;='様式３（療養者名簿）（⑤の場合）'!$BK78,1,0),0),0)</f>
        <v>0</v>
      </c>
      <c r="DE73" s="365">
        <f>IF(DE$19-'様式３（療養者名簿）（⑤の場合）'!$BJ78+1&lt;=15,IF(DE$19&gt;='様式３（療養者名簿）（⑤の場合）'!$BJ78,IF(DE$19&lt;='様式３（療養者名簿）（⑤の場合）'!$BK78,1,0),0),0)</f>
        <v>0</v>
      </c>
      <c r="DF73" s="365">
        <f>IF(DF$19-'様式３（療養者名簿）（⑤の場合）'!$BJ78+1&lt;=15,IF(DF$19&gt;='様式３（療養者名簿）（⑤の場合）'!$BJ78,IF(DF$19&lt;='様式３（療養者名簿）（⑤の場合）'!$BK78,1,0),0),0)</f>
        <v>0</v>
      </c>
      <c r="DG73" s="365">
        <f>IF(DG$19-'様式３（療養者名簿）（⑤の場合）'!$BJ78+1&lt;=15,IF(DG$19&gt;='様式３（療養者名簿）（⑤の場合）'!$BJ78,IF(DG$19&lt;='様式３（療養者名簿）（⑤の場合）'!$BK78,1,0),0),0)</f>
        <v>0</v>
      </c>
      <c r="DH73" s="365">
        <f>IF(DH$19-'様式３（療養者名簿）（⑤の場合）'!$BJ78+1&lt;=15,IF(DH$19&gt;='様式３（療養者名簿）（⑤の場合）'!$BJ78,IF(DH$19&lt;='様式３（療養者名簿）（⑤の場合）'!$BK78,1,0),0),0)</f>
        <v>0</v>
      </c>
      <c r="DI73" s="365">
        <f>IF(DI$19-'様式３（療養者名簿）（⑤の場合）'!$BJ78+1&lt;=15,IF(DI$19&gt;='様式３（療養者名簿）（⑤の場合）'!$BJ78,IF(DI$19&lt;='様式３（療養者名簿）（⑤の場合）'!$BK78,1,0),0),0)</f>
        <v>0</v>
      </c>
      <c r="DJ73" s="365">
        <f>IF(DJ$19-'様式３（療養者名簿）（⑤の場合）'!$BJ78+1&lt;=15,IF(DJ$19&gt;='様式３（療養者名簿）（⑤の場合）'!$BJ78,IF(DJ$19&lt;='様式３（療養者名簿）（⑤の場合）'!$BK78,1,0),0),0)</f>
        <v>0</v>
      </c>
      <c r="DK73" s="365">
        <f>IF(DK$19-'様式３（療養者名簿）（⑤の場合）'!$BJ78+1&lt;=15,IF(DK$19&gt;='様式３（療養者名簿）（⑤の場合）'!$BJ78,IF(DK$19&lt;='様式３（療養者名簿）（⑤の場合）'!$BK78,1,0),0),0)</f>
        <v>0</v>
      </c>
      <c r="DL73" s="365">
        <f>IF(DL$19-'様式３（療養者名簿）（⑤の場合）'!$BJ78+1&lt;=15,IF(DL$19&gt;='様式３（療養者名簿）（⑤の場合）'!$BJ78,IF(DL$19&lt;='様式３（療養者名簿）（⑤の場合）'!$BK78,1,0),0),0)</f>
        <v>0</v>
      </c>
      <c r="DM73" s="365">
        <f>IF(DM$19-'様式３（療養者名簿）（⑤の場合）'!$BJ78+1&lt;=15,IF(DM$19&gt;='様式３（療養者名簿）（⑤の場合）'!$BJ78,IF(DM$19&lt;='様式３（療養者名簿）（⑤の場合）'!$BK78,1,0),0),0)</f>
        <v>0</v>
      </c>
      <c r="DN73" s="365">
        <f>IF(DN$19-'様式３（療養者名簿）（⑤の場合）'!$BJ78+1&lt;=15,IF(DN$19&gt;='様式３（療養者名簿）（⑤の場合）'!$BJ78,IF(DN$19&lt;='様式３（療養者名簿）（⑤の場合）'!$BK78,1,0),0),0)</f>
        <v>0</v>
      </c>
      <c r="DO73" s="365">
        <f>IF(DO$19-'様式３（療養者名簿）（⑤の場合）'!$BJ78+1&lt;=15,IF(DO$19&gt;='様式３（療養者名簿）（⑤の場合）'!$BJ78,IF(DO$19&lt;='様式３（療養者名簿）（⑤の場合）'!$BK78,1,0),0),0)</f>
        <v>0</v>
      </c>
      <c r="DP73" s="365">
        <f>IF(DP$19-'様式３（療養者名簿）（⑤の場合）'!$BJ78+1&lt;=15,IF(DP$19&gt;='様式３（療養者名簿）（⑤の場合）'!$BJ78,IF(DP$19&lt;='様式３（療養者名簿）（⑤の場合）'!$BK78,1,0),0),0)</f>
        <v>0</v>
      </c>
      <c r="DQ73" s="365">
        <f>IF(DQ$19-'様式３（療養者名簿）（⑤の場合）'!$BJ78+1&lt;=15,IF(DQ$19&gt;='様式３（療養者名簿）（⑤の場合）'!$BJ78,IF(DQ$19&lt;='様式３（療養者名簿）（⑤の場合）'!$BK78,1,0),0),0)</f>
        <v>0</v>
      </c>
      <c r="DR73" s="365">
        <f>IF(DR$19-'様式３（療養者名簿）（⑤の場合）'!$BJ78+1&lt;=15,IF(DR$19&gt;='様式３（療養者名簿）（⑤の場合）'!$BJ78,IF(DR$19&lt;='様式３（療養者名簿）（⑤の場合）'!$BK78,1,0),0),0)</f>
        <v>0</v>
      </c>
      <c r="DS73" s="365">
        <f>IF(DS$19-'様式３（療養者名簿）（⑤の場合）'!$BJ78+1&lt;=15,IF(DS$19&gt;='様式３（療養者名簿）（⑤の場合）'!$BJ78,IF(DS$19&lt;='様式３（療養者名簿）（⑤の場合）'!$BK78,1,0),0),0)</f>
        <v>0</v>
      </c>
      <c r="DT73" s="365">
        <f>IF(DT$19-'様式３（療養者名簿）（⑤の場合）'!$BJ78+1&lt;=15,IF(DT$19&gt;='様式３（療養者名簿）（⑤の場合）'!$BJ78,IF(DT$19&lt;='様式３（療養者名簿）（⑤の場合）'!$BK78,1,0),0),0)</f>
        <v>0</v>
      </c>
      <c r="DU73" s="365">
        <f>IF(DU$19-'様式３（療養者名簿）（⑤の場合）'!$BJ78+1&lt;=15,IF(DU$19&gt;='様式３（療養者名簿）（⑤の場合）'!$BJ78,IF(DU$19&lt;='様式３（療養者名簿）（⑤の場合）'!$BK78,1,0),0),0)</f>
        <v>0</v>
      </c>
      <c r="DV73" s="365">
        <f>IF(DV$19-'様式３（療養者名簿）（⑤の場合）'!$BJ78+1&lt;=15,IF(DV$19&gt;='様式３（療養者名簿）（⑤の場合）'!$BJ78,IF(DV$19&lt;='様式３（療養者名簿）（⑤の場合）'!$BK78,1,0),0),0)</f>
        <v>0</v>
      </c>
      <c r="DW73" s="365">
        <f>IF(DW$19-'様式３（療養者名簿）（⑤の場合）'!$BJ78+1&lt;=15,IF(DW$19&gt;='様式３（療養者名簿）（⑤の場合）'!$BJ78,IF(DW$19&lt;='様式３（療養者名簿）（⑤の場合）'!$BK78,1,0),0),0)</f>
        <v>0</v>
      </c>
      <c r="DX73" s="365">
        <f>IF(DX$19-'様式３（療養者名簿）（⑤の場合）'!$BJ78+1&lt;=15,IF(DX$19&gt;='様式３（療養者名簿）（⑤の場合）'!$BJ78,IF(DX$19&lt;='様式３（療養者名簿）（⑤の場合）'!$BK78,1,0),0),0)</f>
        <v>0</v>
      </c>
      <c r="DY73" s="365">
        <f>IF(DY$19-'様式３（療養者名簿）（⑤の場合）'!$BJ78+1&lt;=15,IF(DY$19&gt;='様式３（療養者名簿）（⑤の場合）'!$BJ78,IF(DY$19&lt;='様式３（療養者名簿）（⑤の場合）'!$BK78,1,0),0),0)</f>
        <v>0</v>
      </c>
      <c r="DZ73" s="365">
        <f>IF(DZ$19-'様式３（療養者名簿）（⑤の場合）'!$BJ78+1&lt;=15,IF(DZ$19&gt;='様式３（療養者名簿）（⑤の場合）'!$BJ78,IF(DZ$19&lt;='様式３（療養者名簿）（⑤の場合）'!$BK78,1,0),0),0)</f>
        <v>0</v>
      </c>
      <c r="EA73" s="365">
        <f>IF(EA$19-'様式３（療養者名簿）（⑤の場合）'!$BJ78+1&lt;=15,IF(EA$19&gt;='様式３（療養者名簿）（⑤の場合）'!$BJ78,IF(EA$19&lt;='様式３（療養者名簿）（⑤の場合）'!$BK78,1,0),0),0)</f>
        <v>0</v>
      </c>
      <c r="EB73" s="365">
        <f>IF(EB$19-'様式３（療養者名簿）（⑤の場合）'!$BJ78+1&lt;=15,IF(EB$19&gt;='様式３（療養者名簿）（⑤の場合）'!$BJ78,IF(EB$19&lt;='様式３（療養者名簿）（⑤の場合）'!$BK78,1,0),0),0)</f>
        <v>0</v>
      </c>
      <c r="EC73" s="365">
        <f>IF(EC$19-'様式３（療養者名簿）（⑤の場合）'!$BJ78+1&lt;=15,IF(EC$19&gt;='様式３（療養者名簿）（⑤の場合）'!$BJ78,IF(EC$19&lt;='様式３（療養者名簿）（⑤の場合）'!$BK78,1,0),0),0)</f>
        <v>0</v>
      </c>
      <c r="ED73" s="365">
        <f>IF(ED$19-'様式３（療養者名簿）（⑤の場合）'!$BJ78+1&lt;=15,IF(ED$19&gt;='様式３（療養者名簿）（⑤の場合）'!$BJ78,IF(ED$19&lt;='様式３（療養者名簿）（⑤の場合）'!$BK78,1,0),0),0)</f>
        <v>0</v>
      </c>
      <c r="EE73" s="365">
        <f>IF(EE$19-'様式３（療養者名簿）（⑤の場合）'!$BJ78+1&lt;=15,IF(EE$19&gt;='様式３（療養者名簿）（⑤の場合）'!$BJ78,IF(EE$19&lt;='様式３（療養者名簿）（⑤の場合）'!$BK78,1,0),0),0)</f>
        <v>0</v>
      </c>
      <c r="EF73" s="365">
        <f>IF(EF$19-'様式３（療養者名簿）（⑤の場合）'!$BJ78+1&lt;=15,IF(EF$19&gt;='様式３（療養者名簿）（⑤の場合）'!$BJ78,IF(EF$19&lt;='様式３（療養者名簿）（⑤の場合）'!$BK78,1,0),0),0)</f>
        <v>0</v>
      </c>
      <c r="EG73" s="365">
        <f>IF(EG$19-'様式３（療養者名簿）（⑤の場合）'!$BJ78+1&lt;=15,IF(EG$19&gt;='様式３（療養者名簿）（⑤の場合）'!$BJ78,IF(EG$19&lt;='様式３（療養者名簿）（⑤の場合）'!$BK78,1,0),0),0)</f>
        <v>0</v>
      </c>
      <c r="EH73" s="365">
        <f>IF(EH$19-'様式３（療養者名簿）（⑤の場合）'!$BJ78+1&lt;=15,IF(EH$19&gt;='様式３（療養者名簿）（⑤の場合）'!$BJ78,IF(EH$19&lt;='様式３（療養者名簿）（⑤の場合）'!$BK78,1,0),0),0)</f>
        <v>0</v>
      </c>
      <c r="EI73" s="365">
        <f>IF(EI$19-'様式３（療養者名簿）（⑤の場合）'!$BJ78+1&lt;=15,IF(EI$19&gt;='様式３（療養者名簿）（⑤の場合）'!$BJ78,IF(EI$19&lt;='様式３（療養者名簿）（⑤の場合）'!$BK78,1,0),0),0)</f>
        <v>0</v>
      </c>
      <c r="EJ73" s="365">
        <f>IF(EJ$19-'様式３（療養者名簿）（⑤の場合）'!$BJ78+1&lt;=15,IF(EJ$19&gt;='様式３（療養者名簿）（⑤の場合）'!$BJ78,IF(EJ$19&lt;='様式３（療養者名簿）（⑤の場合）'!$BK78,1,0),0),0)</f>
        <v>0</v>
      </c>
      <c r="EK73" s="365">
        <f>IF(EK$19-'様式３（療養者名簿）（⑤の場合）'!$BJ78+1&lt;=15,IF(EK$19&gt;='様式３（療養者名簿）（⑤の場合）'!$BJ78,IF(EK$19&lt;='様式３（療養者名簿）（⑤の場合）'!$BK78,1,0),0),0)</f>
        <v>0</v>
      </c>
      <c r="EL73" s="365">
        <f>IF(EL$19-'様式３（療養者名簿）（⑤の場合）'!$BJ78+1&lt;=15,IF(EL$19&gt;='様式３（療養者名簿）（⑤の場合）'!$BJ78,IF(EL$19&lt;='様式３（療養者名簿）（⑤の場合）'!$BK78,1,0),0),0)</f>
        <v>0</v>
      </c>
      <c r="EM73" s="365">
        <f>IF(EM$19-'様式３（療養者名簿）（⑤の場合）'!$BJ78+1&lt;=15,IF(EM$19&gt;='様式３（療養者名簿）（⑤の場合）'!$BJ78,IF(EM$19&lt;='様式３（療養者名簿）（⑤の場合）'!$BK78,1,0),0),0)</f>
        <v>0</v>
      </c>
      <c r="EN73" s="365">
        <f>IF(EN$19-'様式３（療養者名簿）（⑤の場合）'!$BJ78+1&lt;=15,IF(EN$19&gt;='様式３（療養者名簿）（⑤の場合）'!$BJ78,IF(EN$19&lt;='様式３（療養者名簿）（⑤の場合）'!$BK78,1,0),0),0)</f>
        <v>0</v>
      </c>
      <c r="EO73" s="365">
        <f>IF(EO$19-'様式３（療養者名簿）（⑤の場合）'!$BJ78+1&lt;=15,IF(EO$19&gt;='様式３（療養者名簿）（⑤の場合）'!$BJ78,IF(EO$19&lt;='様式３（療養者名簿）（⑤の場合）'!$BK78,1,0),0),0)</f>
        <v>0</v>
      </c>
      <c r="EP73" s="365">
        <f>IF(EP$19-'様式３（療養者名簿）（⑤の場合）'!$BJ78+1&lt;=15,IF(EP$19&gt;='様式３（療養者名簿）（⑤の場合）'!$BJ78,IF(EP$19&lt;='様式３（療養者名簿）（⑤の場合）'!$BK78,1,0),0),0)</f>
        <v>0</v>
      </c>
      <c r="EQ73" s="365">
        <f>IF(EQ$19-'様式３（療養者名簿）（⑤の場合）'!$BJ78+1&lt;=15,IF(EQ$19&gt;='様式３（療養者名簿）（⑤の場合）'!$BJ78,IF(EQ$19&lt;='様式３（療養者名簿）（⑤の場合）'!$BK78,1,0),0),0)</f>
        <v>0</v>
      </c>
      <c r="ER73" s="365">
        <f>IF(ER$19-'様式３（療養者名簿）（⑤の場合）'!$BJ78+1&lt;=15,IF(ER$19&gt;='様式３（療養者名簿）（⑤の場合）'!$BJ78,IF(ER$19&lt;='様式３（療養者名簿）（⑤の場合）'!$BK78,1,0),0),0)</f>
        <v>0</v>
      </c>
      <c r="ES73" s="365">
        <f>IF(ES$19-'様式３（療養者名簿）（⑤の場合）'!$BJ78+1&lt;=15,IF(ES$19&gt;='様式３（療養者名簿）（⑤の場合）'!$BJ78,IF(ES$19&lt;='様式３（療養者名簿）（⑤の場合）'!$BK78,1,0),0),0)</f>
        <v>0</v>
      </c>
      <c r="ET73" s="365">
        <f>IF(ET$19-'様式３（療養者名簿）（⑤の場合）'!$BJ78+1&lt;=15,IF(ET$19&gt;='様式３（療養者名簿）（⑤の場合）'!$BJ78,IF(ET$19&lt;='様式３（療養者名簿）（⑤の場合）'!$BK78,1,0),0),0)</f>
        <v>0</v>
      </c>
      <c r="EU73" s="365">
        <f>IF(EU$19-'様式３（療養者名簿）（⑤の場合）'!$BJ78+1&lt;=15,IF(EU$19&gt;='様式３（療養者名簿）（⑤の場合）'!$BJ78,IF(EU$19&lt;='様式３（療養者名簿）（⑤の場合）'!$BK78,1,0),0),0)</f>
        <v>0</v>
      </c>
      <c r="EV73" s="365">
        <f>IF(EV$19-'様式３（療養者名簿）（⑤の場合）'!$BJ78+1&lt;=15,IF(EV$19&gt;='様式３（療養者名簿）（⑤の場合）'!$BJ78,IF(EV$19&lt;='様式３（療養者名簿）（⑤の場合）'!$BK78,1,0),0),0)</f>
        <v>0</v>
      </c>
      <c r="EW73" s="365">
        <f>IF(EW$19-'様式３（療養者名簿）（⑤の場合）'!$BJ78+1&lt;=15,IF(EW$19&gt;='様式３（療養者名簿）（⑤の場合）'!$BJ78,IF(EW$19&lt;='様式３（療養者名簿）（⑤の場合）'!$BK78,1,0),0),0)</f>
        <v>0</v>
      </c>
      <c r="EX73" s="365">
        <f>IF(EX$19-'様式３（療養者名簿）（⑤の場合）'!$BJ78+1&lt;=15,IF(EX$19&gt;='様式３（療養者名簿）（⑤の場合）'!$BJ78,IF(EX$19&lt;='様式３（療養者名簿）（⑤の場合）'!$BK78,1,0),0),0)</f>
        <v>0</v>
      </c>
      <c r="EY73" s="365">
        <f>IF(EY$19-'様式３（療養者名簿）（⑤の場合）'!$BJ78+1&lt;=15,IF(EY$19&gt;='様式３（療養者名簿）（⑤の場合）'!$BJ78,IF(EY$19&lt;='様式３（療養者名簿）（⑤の場合）'!$BK78,1,0),0),0)</f>
        <v>0</v>
      </c>
      <c r="EZ73" s="365">
        <f>IF(EZ$19-'様式３（療養者名簿）（⑤の場合）'!$BJ78+1&lt;=15,IF(EZ$19&gt;='様式３（療養者名簿）（⑤の場合）'!$BJ78,IF(EZ$19&lt;='様式３（療養者名簿）（⑤の場合）'!$BK78,1,0),0),0)</f>
        <v>0</v>
      </c>
      <c r="FA73" s="365">
        <f>IF(FA$19-'様式３（療養者名簿）（⑤の場合）'!$BJ78+1&lt;=15,IF(FA$19&gt;='様式３（療養者名簿）（⑤の場合）'!$BJ78,IF(FA$19&lt;='様式３（療養者名簿）（⑤の場合）'!$BK78,1,0),0),0)</f>
        <v>0</v>
      </c>
      <c r="FB73" s="365">
        <f>IF(FB$19-'様式３（療養者名簿）（⑤の場合）'!$BJ78+1&lt;=15,IF(FB$19&gt;='様式３（療養者名簿）（⑤の場合）'!$BJ78,IF(FB$19&lt;='様式３（療養者名簿）（⑤の場合）'!$BK78,1,0),0),0)</f>
        <v>0</v>
      </c>
      <c r="FC73" s="365">
        <f>IF(FC$19-'様式３（療養者名簿）（⑤の場合）'!$BJ78+1&lt;=15,IF(FC$19&gt;='様式３（療養者名簿）（⑤の場合）'!$BJ78,IF(FC$19&lt;='様式３（療養者名簿）（⑤の場合）'!$BK78,1,0),0),0)</f>
        <v>0</v>
      </c>
      <c r="FD73" s="365">
        <f>IF(FD$19-'様式３（療養者名簿）（⑤の場合）'!$BJ78+1&lt;=15,IF(FD$19&gt;='様式３（療養者名簿）（⑤の場合）'!$BJ78,IF(FD$19&lt;='様式３（療養者名簿）（⑤の場合）'!$BK78,1,0),0),0)</f>
        <v>0</v>
      </c>
      <c r="FE73" s="365">
        <f>IF(FE$19-'様式３（療養者名簿）（⑤の場合）'!$BJ78+1&lt;=15,IF(FE$19&gt;='様式３（療養者名簿）（⑤の場合）'!$BJ78,IF(FE$19&lt;='様式３（療養者名簿）（⑤の場合）'!$BK78,1,0),0),0)</f>
        <v>0</v>
      </c>
      <c r="FF73" s="365">
        <f>IF(FF$19-'様式３（療養者名簿）（⑤の場合）'!$BJ78+1&lt;=15,IF(FF$19&gt;='様式３（療養者名簿）（⑤の場合）'!$BJ78,IF(FF$19&lt;='様式３（療養者名簿）（⑤の場合）'!$BK78,1,0),0),0)</f>
        <v>0</v>
      </c>
      <c r="FG73" s="365">
        <f>IF(FG$19-'様式３（療養者名簿）（⑤の場合）'!$BJ78+1&lt;=15,IF(FG$19&gt;='様式３（療養者名簿）（⑤の場合）'!$BJ78,IF(FG$19&lt;='様式３（療養者名簿）（⑤の場合）'!$BK78,1,0),0),0)</f>
        <v>0</v>
      </c>
      <c r="FH73" s="365">
        <f>IF(FH$19-'様式３（療養者名簿）（⑤の場合）'!$BJ78+1&lt;=15,IF(FH$19&gt;='様式３（療養者名簿）（⑤の場合）'!$BJ78,IF(FH$19&lt;='様式３（療養者名簿）（⑤の場合）'!$BK78,1,0),0),0)</f>
        <v>0</v>
      </c>
      <c r="FI73" s="365">
        <f>IF(FI$19-'様式３（療養者名簿）（⑤の場合）'!$BJ78+1&lt;=15,IF(FI$19&gt;='様式３（療養者名簿）（⑤の場合）'!$BJ78,IF(FI$19&lt;='様式３（療養者名簿）（⑤の場合）'!$BK78,1,0),0),0)</f>
        <v>0</v>
      </c>
      <c r="FJ73" s="365">
        <f>IF(FJ$19-'様式３（療養者名簿）（⑤の場合）'!$BJ78+1&lt;=15,IF(FJ$19&gt;='様式３（療養者名簿）（⑤の場合）'!$BJ78,IF(FJ$19&lt;='様式３（療養者名簿）（⑤の場合）'!$BK78,1,0),0),0)</f>
        <v>0</v>
      </c>
      <c r="FK73" s="365">
        <f>IF(FK$19-'様式３（療養者名簿）（⑤の場合）'!$BJ78+1&lt;=15,IF(FK$19&gt;='様式３（療養者名簿）（⑤の場合）'!$BJ78,IF(FK$19&lt;='様式３（療養者名簿）（⑤の場合）'!$BK78,1,0),0),0)</f>
        <v>0</v>
      </c>
      <c r="FL73" s="365">
        <f>IF(FL$19-'様式３（療養者名簿）（⑤の場合）'!$BJ78+1&lt;=15,IF(FL$19&gt;='様式３（療養者名簿）（⑤の場合）'!$BJ78,IF(FL$19&lt;='様式３（療養者名簿）（⑤の場合）'!$BK78,1,0),0),0)</f>
        <v>0</v>
      </c>
      <c r="FM73" s="365">
        <f>IF(FM$19-'様式３（療養者名簿）（⑤の場合）'!$BJ78+1&lt;=15,IF(FM$19&gt;='様式３（療養者名簿）（⑤の場合）'!$BJ78,IF(FM$19&lt;='様式３（療養者名簿）（⑤の場合）'!$BK78,1,0),0),0)</f>
        <v>0</v>
      </c>
      <c r="FN73" s="365">
        <f>IF(FN$19-'様式３（療養者名簿）（⑤の場合）'!$BJ78+1&lt;=15,IF(FN$19&gt;='様式３（療養者名簿）（⑤の場合）'!$BJ78,IF(FN$19&lt;='様式３（療養者名簿）（⑤の場合）'!$BK78,1,0),0),0)</f>
        <v>0</v>
      </c>
      <c r="FO73" s="365">
        <f>IF(FO$19-'様式３（療養者名簿）（⑤の場合）'!$BJ78+1&lt;=15,IF(FO$19&gt;='様式３（療養者名簿）（⑤の場合）'!$BJ78,IF(FO$19&lt;='様式３（療養者名簿）（⑤の場合）'!$BK78,1,0),0),0)</f>
        <v>0</v>
      </c>
      <c r="FP73" s="365">
        <f>IF(FP$19-'様式３（療養者名簿）（⑤の場合）'!$BJ78+1&lt;=15,IF(FP$19&gt;='様式３（療養者名簿）（⑤の場合）'!$BJ78,IF(FP$19&lt;='様式３（療養者名簿）（⑤の場合）'!$BK78,1,0),0),0)</f>
        <v>0</v>
      </c>
      <c r="FQ73" s="365">
        <f>IF(FQ$19-'様式３（療養者名簿）（⑤の場合）'!$BJ78+1&lt;=15,IF(FQ$19&gt;='様式３（療養者名簿）（⑤の場合）'!$BJ78,IF(FQ$19&lt;='様式３（療養者名簿）（⑤の場合）'!$BK78,1,0),0),0)</f>
        <v>0</v>
      </c>
      <c r="FR73" s="365">
        <f>IF(FR$19-'様式３（療養者名簿）（⑤の場合）'!$BJ78+1&lt;=15,IF(FR$19&gt;='様式３（療養者名簿）（⑤の場合）'!$BJ78,IF(FR$19&lt;='様式３（療養者名簿）（⑤の場合）'!$BK78,1,0),0),0)</f>
        <v>0</v>
      </c>
      <c r="FS73" s="365">
        <f>IF(FS$19-'様式３（療養者名簿）（⑤の場合）'!$BJ78+1&lt;=15,IF(FS$19&gt;='様式３（療養者名簿）（⑤の場合）'!$BJ78,IF(FS$19&lt;='様式３（療養者名簿）（⑤の場合）'!$BK78,1,0),0),0)</f>
        <v>0</v>
      </c>
      <c r="FT73" s="365">
        <f>IF(FT$19-'様式３（療養者名簿）（⑤の場合）'!$BJ78+1&lt;=15,IF(FT$19&gt;='様式３（療養者名簿）（⑤の場合）'!$BJ78,IF(FT$19&lt;='様式３（療養者名簿）（⑤の場合）'!$BK78,1,0),0),0)</f>
        <v>0</v>
      </c>
      <c r="FU73" s="365">
        <f>IF(FU$19-'様式３（療養者名簿）（⑤の場合）'!$BJ78+1&lt;=15,IF(FU$19&gt;='様式３（療養者名簿）（⑤の場合）'!$BJ78,IF(FU$19&lt;='様式３（療養者名簿）（⑤の場合）'!$BK78,1,0),0),0)</f>
        <v>0</v>
      </c>
      <c r="FV73" s="365">
        <f>IF(FV$19-'様式３（療養者名簿）（⑤の場合）'!$BJ78+1&lt;=15,IF(FV$19&gt;='様式３（療養者名簿）（⑤の場合）'!$BJ78,IF(FV$19&lt;='様式３（療養者名簿）（⑤の場合）'!$BK78,1,0),0),0)</f>
        <v>0</v>
      </c>
      <c r="FW73" s="365">
        <f>IF(FW$19-'様式３（療養者名簿）（⑤の場合）'!$BJ78+1&lt;=15,IF(FW$19&gt;='様式３（療養者名簿）（⑤の場合）'!$BJ78,IF(FW$19&lt;='様式３（療養者名簿）（⑤の場合）'!$BK78,1,0),0),0)</f>
        <v>0</v>
      </c>
      <c r="FX73" s="365">
        <f>IF(FX$19-'様式３（療養者名簿）（⑤の場合）'!$BJ78+1&lt;=15,IF(FX$19&gt;='様式３（療養者名簿）（⑤の場合）'!$BJ78,IF(FX$19&lt;='様式３（療養者名簿）（⑤の場合）'!$BK78,1,0),0),0)</f>
        <v>0</v>
      </c>
      <c r="FY73" s="365">
        <f>IF(FY$19-'様式３（療養者名簿）（⑤の場合）'!$BJ78+1&lt;=15,IF(FY$19&gt;='様式３（療養者名簿）（⑤の場合）'!$BJ78,IF(FY$19&lt;='様式３（療養者名簿）（⑤の場合）'!$BK78,1,0),0),0)</f>
        <v>0</v>
      </c>
      <c r="FZ73" s="365">
        <f>IF(FZ$19-'様式３（療養者名簿）（⑤の場合）'!$BJ78+1&lt;=15,IF(FZ$19&gt;='様式３（療養者名簿）（⑤の場合）'!$BJ78,IF(FZ$19&lt;='様式３（療養者名簿）（⑤の場合）'!$BK78,1,0),0),0)</f>
        <v>0</v>
      </c>
      <c r="GA73" s="365">
        <f>IF(GA$19-'様式３（療養者名簿）（⑤の場合）'!$BJ78+1&lt;=15,IF(GA$19&gt;='様式３（療養者名簿）（⑤の場合）'!$BJ78,IF(GA$19&lt;='様式３（療養者名簿）（⑤の場合）'!$BK78,1,0),0),0)</f>
        <v>0</v>
      </c>
      <c r="GB73" s="365">
        <f>IF(GB$19-'様式３（療養者名簿）（⑤の場合）'!$BJ78+1&lt;=15,IF(GB$19&gt;='様式３（療養者名簿）（⑤の場合）'!$BJ78,IF(GB$19&lt;='様式３（療養者名簿）（⑤の場合）'!$BK78,1,0),0),0)</f>
        <v>0</v>
      </c>
      <c r="GC73" s="365">
        <f>IF(GC$19-'様式３（療養者名簿）（⑤の場合）'!$BJ78+1&lt;=15,IF(GC$19&gt;='様式３（療養者名簿）（⑤の場合）'!$BJ78,IF(GC$19&lt;='様式３（療養者名簿）（⑤の場合）'!$BK78,1,0),0),0)</f>
        <v>0</v>
      </c>
      <c r="GD73" s="365">
        <f>IF(GD$19-'様式３（療養者名簿）（⑤の場合）'!$BJ78+1&lt;=15,IF(GD$19&gt;='様式３（療養者名簿）（⑤の場合）'!$BJ78,IF(GD$19&lt;='様式３（療養者名簿）（⑤の場合）'!$BK78,1,0),0),0)</f>
        <v>0</v>
      </c>
      <c r="GE73" s="365">
        <f>IF(GE$19-'様式３（療養者名簿）（⑤の場合）'!$BJ78+1&lt;=15,IF(GE$19&gt;='様式３（療養者名簿）（⑤の場合）'!$BJ78,IF(GE$19&lt;='様式３（療養者名簿）（⑤の場合）'!$BK78,1,0),0),0)</f>
        <v>0</v>
      </c>
      <c r="GF73" s="365">
        <f>IF(GF$19-'様式３（療養者名簿）（⑤の場合）'!$BJ78+1&lt;=15,IF(GF$19&gt;='様式３（療養者名簿）（⑤の場合）'!$BJ78,IF(GF$19&lt;='様式３（療養者名簿）（⑤の場合）'!$BK78,1,0),0),0)</f>
        <v>0</v>
      </c>
      <c r="GG73" s="365">
        <f>IF(GG$19-'様式３（療養者名簿）（⑤の場合）'!$BJ78+1&lt;=15,IF(GG$19&gt;='様式３（療養者名簿）（⑤の場合）'!$BJ78,IF(GG$19&lt;='様式３（療養者名簿）（⑤の場合）'!$BK78,1,0),0),0)</f>
        <v>0</v>
      </c>
      <c r="GH73" s="365">
        <f>IF(GH$19-'様式３（療養者名簿）（⑤の場合）'!$BJ78+1&lt;=15,IF(GH$19&gt;='様式３（療養者名簿）（⑤の場合）'!$BJ78,IF(GH$19&lt;='様式３（療養者名簿）（⑤の場合）'!$BK78,1,0),0),0)</f>
        <v>0</v>
      </c>
      <c r="GI73" s="365">
        <f>IF(GI$19-'様式３（療養者名簿）（⑤の場合）'!$BJ78+1&lt;=15,IF(GI$19&gt;='様式３（療養者名簿）（⑤の場合）'!$BJ78,IF(GI$19&lt;='様式３（療養者名簿）（⑤の場合）'!$BK78,1,0),0),0)</f>
        <v>0</v>
      </c>
      <c r="GJ73" s="365">
        <f>IF(GJ$19-'様式３（療養者名簿）（⑤の場合）'!$BJ78+1&lt;=15,IF(GJ$19&gt;='様式３（療養者名簿）（⑤の場合）'!$BJ78,IF(GJ$19&lt;='様式３（療養者名簿）（⑤の場合）'!$BK78,1,0),0),0)</f>
        <v>0</v>
      </c>
      <c r="GK73" s="365">
        <f>IF(GK$19-'様式３（療養者名簿）（⑤の場合）'!$BJ78+1&lt;=15,IF(GK$19&gt;='様式３（療養者名簿）（⑤の場合）'!$BJ78,IF(GK$19&lt;='様式３（療養者名簿）（⑤の場合）'!$BK78,1,0),0),0)</f>
        <v>0</v>
      </c>
      <c r="GL73" s="365">
        <f>IF(GL$19-'様式３（療養者名簿）（⑤の場合）'!$BJ78+1&lt;=15,IF(GL$19&gt;='様式３（療養者名簿）（⑤の場合）'!$BJ78,IF(GL$19&lt;='様式３（療養者名簿）（⑤の場合）'!$BK78,1,0),0),0)</f>
        <v>0</v>
      </c>
      <c r="GM73" s="365">
        <f>IF(GM$19-'様式３（療養者名簿）（⑤の場合）'!$BJ78+1&lt;=15,IF(GM$19&gt;='様式３（療養者名簿）（⑤の場合）'!$BJ78,IF(GM$19&lt;='様式３（療養者名簿）（⑤の場合）'!$BK78,1,0),0),0)</f>
        <v>0</v>
      </c>
      <c r="GN73" s="365">
        <f>IF(GN$19-'様式３（療養者名簿）（⑤の場合）'!$BJ78+1&lt;=15,IF(GN$19&gt;='様式３（療養者名簿）（⑤の場合）'!$BJ78,IF(GN$19&lt;='様式３（療養者名簿）（⑤の場合）'!$BK78,1,0),0),0)</f>
        <v>0</v>
      </c>
      <c r="GO73" s="365">
        <f>IF(GO$19-'様式３（療養者名簿）（⑤の場合）'!$BJ78+1&lt;=15,IF(GO$19&gt;='様式３（療養者名簿）（⑤の場合）'!$BJ78,IF(GO$19&lt;='様式３（療養者名簿）（⑤の場合）'!$BK78,1,0),0),0)</f>
        <v>0</v>
      </c>
      <c r="GP73" s="365">
        <f>IF(GP$19-'様式３（療養者名簿）（⑤の場合）'!$BJ78+1&lt;=15,IF(GP$19&gt;='様式３（療養者名簿）（⑤の場合）'!$BJ78,IF(GP$19&lt;='様式３（療養者名簿）（⑤の場合）'!$BK78,1,0),0),0)</f>
        <v>0</v>
      </c>
      <c r="GQ73" s="365">
        <f>IF(GQ$19-'様式３（療養者名簿）（⑤の場合）'!$BJ78+1&lt;=15,IF(GQ$19&gt;='様式３（療養者名簿）（⑤の場合）'!$BJ78,IF(GQ$19&lt;='様式３（療養者名簿）（⑤の場合）'!$BK78,1,0),0),0)</f>
        <v>0</v>
      </c>
      <c r="GR73" s="365">
        <f>IF(GR$19-'様式３（療養者名簿）（⑤の場合）'!$BJ78+1&lt;=15,IF(GR$19&gt;='様式３（療養者名簿）（⑤の場合）'!$BJ78,IF(GR$19&lt;='様式３（療養者名簿）（⑤の場合）'!$BK78,1,0),0),0)</f>
        <v>0</v>
      </c>
      <c r="GS73" s="365">
        <f>IF(GS$19-'様式３（療養者名簿）（⑤の場合）'!$BJ78+1&lt;=15,IF(GS$19&gt;='様式３（療養者名簿）（⑤の場合）'!$BJ78,IF(GS$19&lt;='様式３（療養者名簿）（⑤の場合）'!$BK78,1,0),0),0)</f>
        <v>0</v>
      </c>
      <c r="GT73" s="365">
        <f>IF(GT$19-'様式３（療養者名簿）（⑤の場合）'!$BJ78+1&lt;=15,IF(GT$19&gt;='様式３（療養者名簿）（⑤の場合）'!$BJ78,IF(GT$19&lt;='様式３（療養者名簿）（⑤の場合）'!$BK78,1,0),0),0)</f>
        <v>0</v>
      </c>
      <c r="GU73" s="365">
        <f>IF(GU$19-'様式３（療養者名簿）（⑤の場合）'!$BJ78+1&lt;=15,IF(GU$19&gt;='様式３（療養者名簿）（⑤の場合）'!$BJ78,IF(GU$19&lt;='様式３（療養者名簿）（⑤の場合）'!$BK78,1,0),0),0)</f>
        <v>0</v>
      </c>
      <c r="GV73" s="365">
        <f>IF(GV$19-'様式３（療養者名簿）（⑤の場合）'!$BJ78+1&lt;=15,IF(GV$19&gt;='様式３（療養者名簿）（⑤の場合）'!$BJ78,IF(GV$19&lt;='様式３（療養者名簿）（⑤の場合）'!$BK78,1,0),0),0)</f>
        <v>0</v>
      </c>
      <c r="GW73" s="365">
        <f>IF(GW$19-'様式３（療養者名簿）（⑤の場合）'!$BJ78+1&lt;=15,IF(GW$19&gt;='様式３（療養者名簿）（⑤の場合）'!$BJ78,IF(GW$19&lt;='様式３（療養者名簿）（⑤の場合）'!$BK78,1,0),0),0)</f>
        <v>0</v>
      </c>
      <c r="GX73" s="365">
        <f>IF(GX$19-'様式３（療養者名簿）（⑤の場合）'!$BJ78+1&lt;=15,IF(GX$19&gt;='様式３（療養者名簿）（⑤の場合）'!$BJ78,IF(GX$19&lt;='様式３（療養者名簿）（⑤の場合）'!$BK78,1,0),0),0)</f>
        <v>0</v>
      </c>
      <c r="GY73" s="365">
        <f>IF(GY$19-'様式３（療養者名簿）（⑤の場合）'!$BJ78+1&lt;=15,IF(GY$19&gt;='様式３（療養者名簿）（⑤の場合）'!$BJ78,IF(GY$19&lt;='様式３（療養者名簿）（⑤の場合）'!$BK78,1,0),0),0)</f>
        <v>0</v>
      </c>
      <c r="GZ73" s="365">
        <f>IF(GZ$19-'様式３（療養者名簿）（⑤の場合）'!$BJ78+1&lt;=15,IF(GZ$19&gt;='様式３（療養者名簿）（⑤の場合）'!$BJ78,IF(GZ$19&lt;='様式３（療養者名簿）（⑤の場合）'!$BK78,1,0),0),0)</f>
        <v>0</v>
      </c>
      <c r="HA73" s="365">
        <f>IF(HA$19-'様式３（療養者名簿）（⑤の場合）'!$BJ78+1&lt;=15,IF(HA$19&gt;='様式３（療養者名簿）（⑤の場合）'!$BJ78,IF(HA$19&lt;='様式３（療養者名簿）（⑤の場合）'!$BK78,1,0),0),0)</f>
        <v>0</v>
      </c>
      <c r="HB73" s="365">
        <f>IF(HB$19-'様式３（療養者名簿）（⑤の場合）'!$BJ78+1&lt;=15,IF(HB$19&gt;='様式３（療養者名簿）（⑤の場合）'!$BJ78,IF(HB$19&lt;='様式３（療養者名簿）（⑤の場合）'!$BK78,1,0),0),0)</f>
        <v>0</v>
      </c>
      <c r="HC73" s="365">
        <f>IF(HC$19-'様式３（療養者名簿）（⑤の場合）'!$BJ78+1&lt;=15,IF(HC$19&gt;='様式３（療養者名簿）（⑤の場合）'!$BJ78,IF(HC$19&lt;='様式３（療養者名簿）（⑤の場合）'!$BK78,1,0),0),0)</f>
        <v>0</v>
      </c>
      <c r="HD73" s="365">
        <f>IF(HD$19-'様式３（療養者名簿）（⑤の場合）'!$BJ78+1&lt;=15,IF(HD$19&gt;='様式３（療養者名簿）（⑤の場合）'!$BJ78,IF(HD$19&lt;='様式３（療養者名簿）（⑤の場合）'!$BK78,1,0),0),0)</f>
        <v>0</v>
      </c>
      <c r="HE73" s="365">
        <f>IF(HE$19-'様式３（療養者名簿）（⑤の場合）'!$BJ78+1&lt;=15,IF(HE$19&gt;='様式３（療養者名簿）（⑤の場合）'!$BJ78,IF(HE$19&lt;='様式３（療養者名簿）（⑤の場合）'!$BK78,1,0),0),0)</f>
        <v>0</v>
      </c>
      <c r="HF73" s="365">
        <f>IF(HF$19-'様式３（療養者名簿）（⑤の場合）'!$BJ78+1&lt;=15,IF(HF$19&gt;='様式３（療養者名簿）（⑤の場合）'!$BJ78,IF(HF$19&lt;='様式３（療養者名簿）（⑤の場合）'!$BK78,1,0),0),0)</f>
        <v>0</v>
      </c>
      <c r="HG73" s="365">
        <f>IF(HG$19-'様式３（療養者名簿）（⑤の場合）'!$BJ78+1&lt;=15,IF(HG$19&gt;='様式３（療養者名簿）（⑤の場合）'!$BJ78,IF(HG$19&lt;='様式３（療養者名簿）（⑤の場合）'!$BK78,1,0),0),0)</f>
        <v>0</v>
      </c>
      <c r="HH73" s="365">
        <f>IF(HH$19-'様式３（療養者名簿）（⑤の場合）'!$BJ78+1&lt;=15,IF(HH$19&gt;='様式３（療養者名簿）（⑤の場合）'!$BJ78,IF(HH$19&lt;='様式３（療養者名簿）（⑤の場合）'!$BK78,1,0),0),0)</f>
        <v>0</v>
      </c>
      <c r="HI73" s="365">
        <f>IF(HI$19-'様式３（療養者名簿）（⑤の場合）'!$BJ78+1&lt;=15,IF(HI$19&gt;='様式３（療養者名簿）（⑤の場合）'!$BJ78,IF(HI$19&lt;='様式３（療養者名簿）（⑤の場合）'!$BK78,1,0),0),0)</f>
        <v>0</v>
      </c>
      <c r="HJ73" s="365">
        <f>IF(HJ$19-'様式３（療養者名簿）（⑤の場合）'!$BJ78+1&lt;=15,IF(HJ$19&gt;='様式３（療養者名簿）（⑤の場合）'!$BJ78,IF(HJ$19&lt;='様式３（療養者名簿）（⑤の場合）'!$BK78,1,0),0),0)</f>
        <v>0</v>
      </c>
      <c r="HK73" s="365">
        <f>IF(HK$19-'様式３（療養者名簿）（⑤の場合）'!$BJ78+1&lt;=15,IF(HK$19&gt;='様式３（療養者名簿）（⑤の場合）'!$BJ78,IF(HK$19&lt;='様式３（療養者名簿）（⑤の場合）'!$BK78,1,0),0),0)</f>
        <v>0</v>
      </c>
      <c r="HL73" s="365">
        <f>IF(HL$19-'様式３（療養者名簿）（⑤の場合）'!$BJ78+1&lt;=15,IF(HL$19&gt;='様式３（療養者名簿）（⑤の場合）'!$BJ78,IF(HL$19&lt;='様式３（療養者名簿）（⑤の場合）'!$BK78,1,0),0),0)</f>
        <v>0</v>
      </c>
      <c r="HM73" s="365">
        <f>IF(HM$19-'様式３（療養者名簿）（⑤の場合）'!$BJ78+1&lt;=15,IF(HM$19&gt;='様式３（療養者名簿）（⑤の場合）'!$BJ78,IF(HM$19&lt;='様式３（療養者名簿）（⑤の場合）'!$BK78,1,0),0),0)</f>
        <v>0</v>
      </c>
      <c r="HN73" s="365">
        <f>IF(HN$19-'様式３（療養者名簿）（⑤の場合）'!$BJ78+1&lt;=15,IF(HN$19&gt;='様式３（療養者名簿）（⑤の場合）'!$BJ78,IF(HN$19&lt;='様式３（療養者名簿）（⑤の場合）'!$BK78,1,0),0),0)</f>
        <v>0</v>
      </c>
      <c r="HO73" s="365">
        <f>IF(HO$19-'様式３（療養者名簿）（⑤の場合）'!$BJ78+1&lt;=15,IF(HO$19&gt;='様式３（療養者名簿）（⑤の場合）'!$BJ78,IF(HO$19&lt;='様式３（療養者名簿）（⑤の場合）'!$BK78,1,0),0),0)</f>
        <v>0</v>
      </c>
      <c r="HP73" s="365">
        <f>IF(HP$19-'様式３（療養者名簿）（⑤の場合）'!$BJ78+1&lt;=15,IF(HP$19&gt;='様式３（療養者名簿）（⑤の場合）'!$BJ78,IF(HP$19&lt;='様式３（療養者名簿）（⑤の場合）'!$BK78,1,0),0),0)</f>
        <v>0</v>
      </c>
      <c r="HQ73" s="365">
        <f>IF(HQ$19-'様式３（療養者名簿）（⑤の場合）'!$BJ78+1&lt;=15,IF(HQ$19&gt;='様式３（療養者名簿）（⑤の場合）'!$BJ78,IF(HQ$19&lt;='様式３（療養者名簿）（⑤の場合）'!$BK78,1,0),0),0)</f>
        <v>0</v>
      </c>
      <c r="HR73" s="365">
        <f>IF(HR$19-'様式３（療養者名簿）（⑤の場合）'!$BJ78+1&lt;=15,IF(HR$19&gt;='様式３（療養者名簿）（⑤の場合）'!$BJ78,IF(HR$19&lt;='様式３（療養者名簿）（⑤の場合）'!$BK78,1,0),0),0)</f>
        <v>0</v>
      </c>
      <c r="HS73" s="365">
        <f>IF(HS$19-'様式３（療養者名簿）（⑤の場合）'!$BJ78+1&lt;=15,IF(HS$19&gt;='様式３（療養者名簿）（⑤の場合）'!$BJ78,IF(HS$19&lt;='様式３（療養者名簿）（⑤の場合）'!$BK78,1,0),0),0)</f>
        <v>0</v>
      </c>
      <c r="HT73" s="365">
        <f>IF(HT$19-'様式３（療養者名簿）（⑤の場合）'!$BJ78+1&lt;=15,IF(HT$19&gt;='様式３（療養者名簿）（⑤の場合）'!$BJ78,IF(HT$19&lt;='様式３（療養者名簿）（⑤の場合）'!$BK78,1,0),0),0)</f>
        <v>0</v>
      </c>
      <c r="HU73" s="365">
        <f>IF(HU$19-'様式３（療養者名簿）（⑤の場合）'!$BJ78+1&lt;=15,IF(HU$19&gt;='様式３（療養者名簿）（⑤の場合）'!$BJ78,IF(HU$19&lt;='様式３（療養者名簿）（⑤の場合）'!$BK78,1,0),0),0)</f>
        <v>0</v>
      </c>
      <c r="HV73" s="365">
        <f>IF(HV$19-'様式３（療養者名簿）（⑤の場合）'!$BJ78+1&lt;=15,IF(HV$19&gt;='様式３（療養者名簿）（⑤の場合）'!$BJ78,IF(HV$19&lt;='様式３（療養者名簿）（⑤の場合）'!$BK78,1,0),0),0)</f>
        <v>0</v>
      </c>
      <c r="HW73" s="365">
        <f>IF(HW$19-'様式３（療養者名簿）（⑤の場合）'!$BJ78+1&lt;=15,IF(HW$19&gt;='様式３（療養者名簿）（⑤の場合）'!$BJ78,IF(HW$19&lt;='様式３（療養者名簿）（⑤の場合）'!$BK78,1,0),0),0)</f>
        <v>0</v>
      </c>
      <c r="HX73" s="365">
        <f>IF(HX$19-'様式３（療養者名簿）（⑤の場合）'!$BJ78+1&lt;=15,IF(HX$19&gt;='様式３（療養者名簿）（⑤の場合）'!$BJ78,IF(HX$19&lt;='様式３（療養者名簿）（⑤の場合）'!$BK78,1,0),0),0)</f>
        <v>0</v>
      </c>
      <c r="HY73" s="365">
        <f>IF(HY$19-'様式３（療養者名簿）（⑤の場合）'!$BJ78+1&lt;=15,IF(HY$19&gt;='様式３（療養者名簿）（⑤の場合）'!$BJ78,IF(HY$19&lt;='様式３（療養者名簿）（⑤の場合）'!$BK78,1,0),0),0)</f>
        <v>0</v>
      </c>
      <c r="HZ73" s="365">
        <f>IF(HZ$19-'様式３（療養者名簿）（⑤の場合）'!$BJ78+1&lt;=15,IF(HZ$19&gt;='様式３（療養者名簿）（⑤の場合）'!$BJ78,IF(HZ$19&lt;='様式３（療養者名簿）（⑤の場合）'!$BK78,1,0),0),0)</f>
        <v>0</v>
      </c>
      <c r="IA73" s="365">
        <f>IF(IA$19-'様式３（療養者名簿）（⑤の場合）'!$BJ78+1&lt;=15,IF(IA$19&gt;='様式３（療養者名簿）（⑤の場合）'!$BJ78,IF(IA$19&lt;='様式３（療養者名簿）（⑤の場合）'!$BK78,1,0),0),0)</f>
        <v>0</v>
      </c>
      <c r="IB73" s="365">
        <f>IF(IB$19-'様式３（療養者名簿）（⑤の場合）'!$BJ78+1&lt;=15,IF(IB$19&gt;='様式３（療養者名簿）（⑤の場合）'!$BJ78,IF(IB$19&lt;='様式３（療養者名簿）（⑤の場合）'!$BK78,1,0),0),0)</f>
        <v>0</v>
      </c>
      <c r="IC73" s="365">
        <f>IF(IC$19-'様式３（療養者名簿）（⑤の場合）'!$BJ78+1&lt;=15,IF(IC$19&gt;='様式３（療養者名簿）（⑤の場合）'!$BJ78,IF(IC$19&lt;='様式３（療養者名簿）（⑤の場合）'!$BK78,1,0),0),0)</f>
        <v>0</v>
      </c>
      <c r="ID73" s="365">
        <f>IF(ID$19-'様式３（療養者名簿）（⑤の場合）'!$BJ78+1&lt;=15,IF(ID$19&gt;='様式３（療養者名簿）（⑤の場合）'!$BJ78,IF(ID$19&lt;='様式３（療養者名簿）（⑤の場合）'!$BK78,1,0),0),0)</f>
        <v>0</v>
      </c>
      <c r="IE73" s="365">
        <f>IF(IE$19-'様式３（療養者名簿）（⑤の場合）'!$BJ78+1&lt;=15,IF(IE$19&gt;='様式３（療養者名簿）（⑤の場合）'!$BJ78,IF(IE$19&lt;='様式３（療養者名簿）（⑤の場合）'!$BK78,1,0),0),0)</f>
        <v>0</v>
      </c>
      <c r="IF73" s="365">
        <f>IF(IF$19-'様式３（療養者名簿）（⑤の場合）'!$BJ78+1&lt;=15,IF(IF$19&gt;='様式３（療養者名簿）（⑤の場合）'!$BJ78,IF(IF$19&lt;='様式３（療養者名簿）（⑤の場合）'!$BK78,1,0),0),0)</f>
        <v>0</v>
      </c>
      <c r="IG73" s="365">
        <f>IF(IG$19-'様式３（療養者名簿）（⑤の場合）'!$BJ78+1&lt;=15,IF(IG$19&gt;='様式３（療養者名簿）（⑤の場合）'!$BJ78,IF(IG$19&lt;='様式３（療養者名簿）（⑤の場合）'!$BK78,1,0),0),0)</f>
        <v>0</v>
      </c>
      <c r="IH73" s="365">
        <f>IF(IH$19-'様式３（療養者名簿）（⑤の場合）'!$BJ78+1&lt;=15,IF(IH$19&gt;='様式３（療養者名簿）（⑤の場合）'!$BJ78,IF(IH$19&lt;='様式３（療養者名簿）（⑤の場合）'!$BK78,1,0),0),0)</f>
        <v>0</v>
      </c>
      <c r="II73" s="365">
        <f>IF(II$19-'様式３（療養者名簿）（⑤の場合）'!$BJ78+1&lt;=15,IF(II$19&gt;='様式３（療養者名簿）（⑤の場合）'!$BJ78,IF(II$19&lt;='様式３（療養者名簿）（⑤の場合）'!$BK78,1,0),0),0)</f>
        <v>0</v>
      </c>
      <c r="IJ73" s="365">
        <f>IF(IJ$19-'様式３（療養者名簿）（⑤の場合）'!$BJ78+1&lt;=15,IF(IJ$19&gt;='様式３（療養者名簿）（⑤の場合）'!$BJ78,IF(IJ$19&lt;='様式３（療養者名簿）（⑤の場合）'!$BK78,1,0),0),0)</f>
        <v>0</v>
      </c>
      <c r="IK73" s="365">
        <f>IF(IK$19-'様式３（療養者名簿）（⑤の場合）'!$BJ78+1&lt;=15,IF(IK$19&gt;='様式３（療養者名簿）（⑤の場合）'!$BJ78,IF(IK$19&lt;='様式３（療養者名簿）（⑤の場合）'!$BK78,1,0),0),0)</f>
        <v>0</v>
      </c>
      <c r="IL73" s="365">
        <f>IF(IL$19-'様式３（療養者名簿）（⑤の場合）'!$BJ78+1&lt;=15,IF(IL$19&gt;='様式３（療養者名簿）（⑤の場合）'!$BJ78,IF(IL$19&lt;='様式３（療養者名簿）（⑤の場合）'!$BK78,1,0),0),0)</f>
        <v>0</v>
      </c>
      <c r="IM73" s="365">
        <f>IF(IM$19-'様式３（療養者名簿）（⑤の場合）'!$BJ78+1&lt;=15,IF(IM$19&gt;='様式３（療養者名簿）（⑤の場合）'!$BJ78,IF(IM$19&lt;='様式３（療養者名簿）（⑤の場合）'!$BK78,1,0),0),0)</f>
        <v>0</v>
      </c>
      <c r="IN73" s="365">
        <f>IF(IN$19-'様式３（療養者名簿）（⑤の場合）'!$BJ78+1&lt;=15,IF(IN$19&gt;='様式３（療養者名簿）（⑤の場合）'!$BJ78,IF(IN$19&lt;='様式３（療養者名簿）（⑤の場合）'!$BK78,1,0),0),0)</f>
        <v>0</v>
      </c>
      <c r="IO73" s="365">
        <f>IF(IO$19-'様式３（療養者名簿）（⑤の場合）'!$BJ78+1&lt;=15,IF(IO$19&gt;='様式３（療養者名簿）（⑤の場合）'!$BJ78,IF(IO$19&lt;='様式３（療養者名簿）（⑤の場合）'!$BK78,1,0),0),0)</f>
        <v>0</v>
      </c>
      <c r="IP73" s="365">
        <f>IF(IP$19-'様式３（療養者名簿）（⑤の場合）'!$BJ78+1&lt;=15,IF(IP$19&gt;='様式３（療養者名簿）（⑤の場合）'!$BJ78,IF(IP$19&lt;='様式３（療養者名簿）（⑤の場合）'!$BK78,1,0),0),0)</f>
        <v>0</v>
      </c>
      <c r="IQ73" s="365">
        <f>IF(IQ$19-'様式３（療養者名簿）（⑤の場合）'!$BJ78+1&lt;=15,IF(IQ$19&gt;='様式３（療養者名簿）（⑤の場合）'!$BJ78,IF(IQ$19&lt;='様式３（療養者名簿）（⑤の場合）'!$BK78,1,0),0),0)</f>
        <v>0</v>
      </c>
      <c r="IR73" s="365">
        <f>IF(IR$19-'様式３（療養者名簿）（⑤の場合）'!$BJ78+1&lt;=15,IF(IR$19&gt;='様式３（療養者名簿）（⑤の場合）'!$BJ78,IF(IR$19&lt;='様式３（療養者名簿）（⑤の場合）'!$BK78,1,0),0),0)</f>
        <v>0</v>
      </c>
      <c r="IS73" s="365">
        <f>IF(IS$19-'様式３（療養者名簿）（⑤の場合）'!$BJ78+1&lt;=15,IF(IS$19&gt;='様式３（療養者名簿）（⑤の場合）'!$BJ78,IF(IS$19&lt;='様式３（療養者名簿）（⑤の場合）'!$BK78,1,0),0),0)</f>
        <v>0</v>
      </c>
      <c r="IT73" s="365">
        <f>IF(IT$19-'様式３（療養者名簿）（⑤の場合）'!$BJ78+1&lt;=15,IF(IT$19&gt;='様式３（療養者名簿）（⑤の場合）'!$BJ78,IF(IT$19&lt;='様式３（療養者名簿）（⑤の場合）'!$BK78,1,0),0),0)</f>
        <v>0</v>
      </c>
      <c r="IU73" s="365">
        <f>IF(IU$19-'様式３（療養者名簿）（⑤の場合）'!$BJ78+1&lt;=15,IF(IU$19&gt;='様式３（療養者名簿）（⑤の場合）'!$BJ78,IF(IU$19&lt;='様式３（療養者名簿）（⑤の場合）'!$BK78,1,0),0),0)</f>
        <v>0</v>
      </c>
      <c r="IV73" s="365">
        <f>IF(IV$19-'様式３（療養者名簿）（⑤の場合）'!$BJ78+1&lt;=15,IF(IV$19&gt;='様式３（療養者名簿）（⑤の場合）'!$BJ78,IF(IV$19&lt;='様式３（療養者名簿）（⑤の場合）'!$BK78,1,0),0),0)</f>
        <v>0</v>
      </c>
      <c r="IW73" s="365">
        <f>IF(IW$19-'様式３（療養者名簿）（⑤の場合）'!$BJ78+1&lt;=15,IF(IW$19&gt;='様式３（療養者名簿）（⑤の場合）'!$BJ78,IF(IW$19&lt;='様式３（療養者名簿）（⑤の場合）'!$BK78,1,0),0),0)</f>
        <v>0</v>
      </c>
      <c r="IX73" s="365">
        <f>IF(IX$19-'様式３（療養者名簿）（⑤の場合）'!$BJ78+1&lt;=15,IF(IX$19&gt;='様式３（療養者名簿）（⑤の場合）'!$BJ78,IF(IX$19&lt;='様式３（療養者名簿）（⑤の場合）'!$BK78,1,0),0),0)</f>
        <v>0</v>
      </c>
      <c r="IY73" s="365">
        <f>IF(IY$19-'様式３（療養者名簿）（⑤の場合）'!$BJ78+1&lt;=15,IF(IY$19&gt;='様式３（療養者名簿）（⑤の場合）'!$BJ78,IF(IY$19&lt;='様式３（療養者名簿）（⑤の場合）'!$BK78,1,0),0),0)</f>
        <v>0</v>
      </c>
      <c r="IZ73" s="365">
        <f>IF(IZ$19-'様式３（療養者名簿）（⑤の場合）'!$BJ78+1&lt;=15,IF(IZ$19&gt;='様式３（療養者名簿）（⑤の場合）'!$BJ78,IF(IZ$19&lt;='様式３（療養者名簿）（⑤の場合）'!$BK78,1,0),0),0)</f>
        <v>0</v>
      </c>
      <c r="JA73" s="365">
        <f>IF(JA$19-'様式３（療養者名簿）（⑤の場合）'!$BJ78+1&lt;=15,IF(JA$19&gt;='様式３（療養者名簿）（⑤の場合）'!$BJ78,IF(JA$19&lt;='様式３（療養者名簿）（⑤の場合）'!$BK78,1,0),0),0)</f>
        <v>0</v>
      </c>
      <c r="JB73" s="365">
        <f>IF(JB$19-'様式３（療養者名簿）（⑤の場合）'!$BJ78+1&lt;=15,IF(JB$19&gt;='様式３（療養者名簿）（⑤の場合）'!$BJ78,IF(JB$19&lt;='様式３（療養者名簿）（⑤の場合）'!$BK78,1,0),0),0)</f>
        <v>0</v>
      </c>
      <c r="JC73" s="365">
        <f>IF(JC$19-'様式３（療養者名簿）（⑤の場合）'!$BJ78+1&lt;=15,IF(JC$19&gt;='様式３（療養者名簿）（⑤の場合）'!$BJ78,IF(JC$19&lt;='様式３（療養者名簿）（⑤の場合）'!$BK78,1,0),0),0)</f>
        <v>0</v>
      </c>
      <c r="JD73" s="365">
        <f>IF(JD$19-'様式３（療養者名簿）（⑤の場合）'!$BJ78+1&lt;=15,IF(JD$19&gt;='様式３（療養者名簿）（⑤の場合）'!$BJ78,IF(JD$19&lt;='様式３（療養者名簿）（⑤の場合）'!$BK78,1,0),0),0)</f>
        <v>0</v>
      </c>
      <c r="JE73" s="365">
        <f>IF(JE$19-'様式３（療養者名簿）（⑤の場合）'!$BJ78+1&lt;=15,IF(JE$19&gt;='様式３（療養者名簿）（⑤の場合）'!$BJ78,IF(JE$19&lt;='様式３（療養者名簿）（⑤の場合）'!$BK78,1,0),0),0)</f>
        <v>0</v>
      </c>
      <c r="JF73" s="365">
        <f>IF(JF$19-'様式３（療養者名簿）（⑤の場合）'!$BJ78+1&lt;=15,IF(JF$19&gt;='様式３（療養者名簿）（⑤の場合）'!$BJ78,IF(JF$19&lt;='様式３（療養者名簿）（⑤の場合）'!$BK78,1,0),0),0)</f>
        <v>0</v>
      </c>
      <c r="JG73" s="365">
        <f>IF(JG$19-'様式３（療養者名簿）（⑤の場合）'!$BJ78+1&lt;=15,IF(JG$19&gt;='様式３（療養者名簿）（⑤の場合）'!$BJ78,IF(JG$19&lt;='様式３（療養者名簿）（⑤の場合）'!$BK78,1,0),0),0)</f>
        <v>0</v>
      </c>
      <c r="JH73" s="365">
        <f>IF(JH$19-'様式３（療養者名簿）（⑤の場合）'!$BJ78+1&lt;=15,IF(JH$19&gt;='様式３（療養者名簿）（⑤の場合）'!$BJ78,IF(JH$19&lt;='様式３（療養者名簿）（⑤の場合）'!$BK78,1,0),0),0)</f>
        <v>0</v>
      </c>
      <c r="JI73" s="365">
        <f>IF(JI$19-'様式３（療養者名簿）（⑤の場合）'!$BJ78+1&lt;=15,IF(JI$19&gt;='様式３（療養者名簿）（⑤の場合）'!$BJ78,IF(JI$19&lt;='様式３（療養者名簿）（⑤の場合）'!$BK78,1,0),0),0)</f>
        <v>0</v>
      </c>
      <c r="JJ73" s="365">
        <f>IF(JJ$19-'様式３（療養者名簿）（⑤の場合）'!$BJ78+1&lt;=15,IF(JJ$19&gt;='様式３（療養者名簿）（⑤の場合）'!$BJ78,IF(JJ$19&lt;='様式３（療養者名簿）（⑤の場合）'!$BK78,1,0),0),0)</f>
        <v>0</v>
      </c>
      <c r="JK73" s="365">
        <f>IF(JK$19-'様式３（療養者名簿）（⑤の場合）'!$BJ78+1&lt;=15,IF(JK$19&gt;='様式３（療養者名簿）（⑤の場合）'!$BJ78,IF(JK$19&lt;='様式３（療養者名簿）（⑤の場合）'!$BK78,1,0),0),0)</f>
        <v>0</v>
      </c>
      <c r="JL73" s="365">
        <f>IF(JL$19-'様式３（療養者名簿）（⑤の場合）'!$BJ78+1&lt;=15,IF(JL$19&gt;='様式３（療養者名簿）（⑤の場合）'!$BJ78,IF(JL$19&lt;='様式３（療養者名簿）（⑤の場合）'!$BK78,1,0),0),0)</f>
        <v>0</v>
      </c>
      <c r="JM73" s="365">
        <f>IF(JM$19-'様式３（療養者名簿）（⑤の場合）'!$BJ78+1&lt;=15,IF(JM$19&gt;='様式３（療養者名簿）（⑤の場合）'!$BJ78,IF(JM$19&lt;='様式３（療養者名簿）（⑤の場合）'!$BK78,1,0),0),0)</f>
        <v>0</v>
      </c>
      <c r="JN73" s="365">
        <f>IF(JN$19-'様式３（療養者名簿）（⑤の場合）'!$BJ78+1&lt;=15,IF(JN$19&gt;='様式３（療養者名簿）（⑤の場合）'!$BJ78,IF(JN$19&lt;='様式３（療養者名簿）（⑤の場合）'!$BK78,1,0),0),0)</f>
        <v>0</v>
      </c>
      <c r="JO73" s="365">
        <f>IF(JO$19-'様式３（療養者名簿）（⑤の場合）'!$BJ78+1&lt;=15,IF(JO$19&gt;='様式３（療養者名簿）（⑤の場合）'!$BJ78,IF(JO$19&lt;='様式３（療養者名簿）（⑤の場合）'!$BK78,1,0),0),0)</f>
        <v>0</v>
      </c>
      <c r="JP73" s="365">
        <f>IF(JP$19-'様式３（療養者名簿）（⑤の場合）'!$BJ78+1&lt;=15,IF(JP$19&gt;='様式３（療養者名簿）（⑤の場合）'!$BJ78,IF(JP$19&lt;='様式３（療養者名簿）（⑤の場合）'!$BK78,1,0),0),0)</f>
        <v>0</v>
      </c>
      <c r="JQ73" s="365">
        <f>IF(JQ$19-'様式３（療養者名簿）（⑤の場合）'!$BJ78+1&lt;=15,IF(JQ$19&gt;='様式３（療養者名簿）（⑤の場合）'!$BJ78,IF(JQ$19&lt;='様式３（療養者名簿）（⑤の場合）'!$BK78,1,0),0),0)</f>
        <v>0</v>
      </c>
      <c r="JR73" s="365">
        <f>IF(JR$19-'様式３（療養者名簿）（⑤の場合）'!$BJ78+1&lt;=15,IF(JR$19&gt;='様式３（療養者名簿）（⑤の場合）'!$BJ78,IF(JR$19&lt;='様式３（療養者名簿）（⑤の場合）'!$BK78,1,0),0),0)</f>
        <v>0</v>
      </c>
      <c r="JS73" s="365">
        <f>IF(JS$19-'様式３（療養者名簿）（⑤の場合）'!$BJ78+1&lt;=15,IF(JS$19&gt;='様式３（療養者名簿）（⑤の場合）'!$BJ78,IF(JS$19&lt;='様式３（療養者名簿）（⑤の場合）'!$BK78,1,0),0),0)</f>
        <v>0</v>
      </c>
      <c r="JT73" s="365">
        <f>IF(JT$19-'様式３（療養者名簿）（⑤の場合）'!$BJ78+1&lt;=15,IF(JT$19&gt;='様式３（療養者名簿）（⑤の場合）'!$BJ78,IF(JT$19&lt;='様式３（療養者名簿）（⑤の場合）'!$BK78,1,0),0),0)</f>
        <v>0</v>
      </c>
      <c r="JU73" s="365">
        <f>IF(JU$19-'様式３（療養者名簿）（⑤の場合）'!$BJ78+1&lt;=15,IF(JU$19&gt;='様式３（療養者名簿）（⑤の場合）'!$BJ78,IF(JU$19&lt;='様式３（療養者名簿）（⑤の場合）'!$BK78,1,0),0),0)</f>
        <v>0</v>
      </c>
      <c r="JV73" s="365">
        <f>IF(JV$19-'様式３（療養者名簿）（⑤の場合）'!$BJ78+1&lt;=15,IF(JV$19&gt;='様式３（療養者名簿）（⑤の場合）'!$BJ78,IF(JV$19&lt;='様式３（療養者名簿）（⑤の場合）'!$BK78,1,0),0),0)</f>
        <v>0</v>
      </c>
      <c r="JW73" s="365">
        <f>IF(JW$19-'様式３（療養者名簿）（⑤の場合）'!$BJ78+1&lt;=15,IF(JW$19&gt;='様式３（療養者名簿）（⑤の場合）'!$BJ78,IF(JW$19&lt;='様式３（療養者名簿）（⑤の場合）'!$BK78,1,0),0),0)</f>
        <v>0</v>
      </c>
      <c r="JX73" s="365">
        <f>IF(JX$19-'様式３（療養者名簿）（⑤の場合）'!$BJ78+1&lt;=15,IF(JX$19&gt;='様式３（療養者名簿）（⑤の場合）'!$BJ78,IF(JX$19&lt;='様式３（療養者名簿）（⑤の場合）'!$BK78,1,0),0),0)</f>
        <v>0</v>
      </c>
      <c r="JY73" s="365">
        <f>IF(JY$19-'様式３（療養者名簿）（⑤の場合）'!$BJ78+1&lt;=15,IF(JY$19&gt;='様式３（療養者名簿）（⑤の場合）'!$BJ78,IF(JY$19&lt;='様式３（療養者名簿）（⑤の場合）'!$BK78,1,0),0),0)</f>
        <v>0</v>
      </c>
      <c r="JZ73" s="365">
        <f>IF(JZ$19-'様式３（療養者名簿）（⑤の場合）'!$BJ78+1&lt;=15,IF(JZ$19&gt;='様式３（療養者名簿）（⑤の場合）'!$BJ78,IF(JZ$19&lt;='様式３（療養者名簿）（⑤の場合）'!$BK78,1,0),0),0)</f>
        <v>0</v>
      </c>
      <c r="KA73" s="365">
        <f>IF(KA$19-'様式３（療養者名簿）（⑤の場合）'!$BJ78+1&lt;=15,IF(KA$19&gt;='様式３（療養者名簿）（⑤の場合）'!$BJ78,IF(KA$19&lt;='様式３（療養者名簿）（⑤の場合）'!$BK78,1,0),0),0)</f>
        <v>0</v>
      </c>
      <c r="KB73" s="365">
        <f>IF(KB$19-'様式３（療養者名簿）（⑤の場合）'!$BJ78+1&lt;=15,IF(KB$19&gt;='様式３（療養者名簿）（⑤の場合）'!$BJ78,IF(KB$19&lt;='様式３（療養者名簿）（⑤の場合）'!$BK78,1,0),0),0)</f>
        <v>0</v>
      </c>
      <c r="KC73" s="365">
        <f>IF(KC$19-'様式３（療養者名簿）（⑤の場合）'!$BJ78+1&lt;=15,IF(KC$19&gt;='様式３（療養者名簿）（⑤の場合）'!$BJ78,IF(KC$19&lt;='様式３（療養者名簿）（⑤の場合）'!$BK78,1,0),0),0)</f>
        <v>0</v>
      </c>
      <c r="KD73" s="365">
        <f>IF(KD$19-'様式３（療養者名簿）（⑤の場合）'!$BJ78+1&lt;=15,IF(KD$19&gt;='様式３（療養者名簿）（⑤の場合）'!$BJ78,IF(KD$19&lt;='様式３（療養者名簿）（⑤の場合）'!$BK78,1,0),0),0)</f>
        <v>0</v>
      </c>
      <c r="KE73" s="365">
        <f>IF(KE$19-'様式３（療養者名簿）（⑤の場合）'!$BJ78+1&lt;=15,IF(KE$19&gt;='様式３（療養者名簿）（⑤の場合）'!$BJ78,IF(KE$19&lt;='様式３（療養者名簿）（⑤の場合）'!$BK78,1,0),0),0)</f>
        <v>0</v>
      </c>
      <c r="KF73" s="365">
        <f>IF(KF$19-'様式３（療養者名簿）（⑤の場合）'!$BJ78+1&lt;=15,IF(KF$19&gt;='様式３（療養者名簿）（⑤の場合）'!$BJ78,IF(KF$19&lt;='様式３（療養者名簿）（⑤の場合）'!$BK78,1,0),0),0)</f>
        <v>0</v>
      </c>
      <c r="KG73" s="365">
        <f>IF(KG$19-'様式３（療養者名簿）（⑤の場合）'!$BJ78+1&lt;=15,IF(KG$19&gt;='様式３（療養者名簿）（⑤の場合）'!$BJ78,IF(KG$19&lt;='様式３（療養者名簿）（⑤の場合）'!$BK78,1,0),0),0)</f>
        <v>0</v>
      </c>
      <c r="KH73" s="365">
        <f>IF(KH$19-'様式３（療養者名簿）（⑤の場合）'!$BJ78+1&lt;=15,IF(KH$19&gt;='様式３（療養者名簿）（⑤の場合）'!$BJ78,IF(KH$19&lt;='様式３（療養者名簿）（⑤の場合）'!$BK78,1,0),0),0)</f>
        <v>0</v>
      </c>
      <c r="KI73" s="365">
        <f>IF(KI$19-'様式３（療養者名簿）（⑤の場合）'!$BJ78+1&lt;=15,IF(KI$19&gt;='様式３（療養者名簿）（⑤の場合）'!$BJ78,IF(KI$19&lt;='様式３（療養者名簿）（⑤の場合）'!$BK78,1,0),0),0)</f>
        <v>0</v>
      </c>
      <c r="KJ73" s="365">
        <f>IF(KJ$19-'様式３（療養者名簿）（⑤の場合）'!$BJ78+1&lt;=15,IF(KJ$19&gt;='様式３（療養者名簿）（⑤の場合）'!$BJ78,IF(KJ$19&lt;='様式３（療養者名簿）（⑤の場合）'!$BK78,1,0),0),0)</f>
        <v>0</v>
      </c>
      <c r="KK73" s="365">
        <f>IF(KK$19-'様式３（療養者名簿）（⑤の場合）'!$BJ78+1&lt;=15,IF(KK$19&gt;='様式３（療養者名簿）（⑤の場合）'!$BJ78,IF(KK$19&lt;='様式３（療養者名簿）（⑤の場合）'!$BK78,1,0),0),0)</f>
        <v>0</v>
      </c>
      <c r="KL73" s="365">
        <f>IF(KL$19-'様式３（療養者名簿）（⑤の場合）'!$BJ78+1&lt;=15,IF(KL$19&gt;='様式３（療養者名簿）（⑤の場合）'!$BJ78,IF(KL$19&lt;='様式３（療養者名簿）（⑤の場合）'!$BK78,1,0),0),0)</f>
        <v>0</v>
      </c>
      <c r="KM73" s="365">
        <f>IF(KM$19-'様式３（療養者名簿）（⑤の場合）'!$BJ78+1&lt;=15,IF(KM$19&gt;='様式３（療養者名簿）（⑤の場合）'!$BJ78,IF(KM$19&lt;='様式３（療養者名簿）（⑤の場合）'!$BK78,1,0),0),0)</f>
        <v>0</v>
      </c>
      <c r="KN73" s="365">
        <f>IF(KN$19-'様式３（療養者名簿）（⑤の場合）'!$BJ78+1&lt;=15,IF(KN$19&gt;='様式３（療養者名簿）（⑤の場合）'!$BJ78,IF(KN$19&lt;='様式３（療養者名簿）（⑤の場合）'!$BK78,1,0),0),0)</f>
        <v>0</v>
      </c>
      <c r="KO73" s="365">
        <f>IF(KO$19-'様式３（療養者名簿）（⑤の場合）'!$BJ78+1&lt;=15,IF(KO$19&gt;='様式３（療養者名簿）（⑤の場合）'!$BJ78,IF(KO$19&lt;='様式３（療養者名簿）（⑤の場合）'!$BK78,1,0),0),0)</f>
        <v>0</v>
      </c>
      <c r="KP73" s="365">
        <f>IF(KP$19-'様式３（療養者名簿）（⑤の場合）'!$BJ78+1&lt;=15,IF(KP$19&gt;='様式３（療養者名簿）（⑤の場合）'!$BJ78,IF(KP$19&lt;='様式３（療養者名簿）（⑤の場合）'!$BK78,1,0),0),0)</f>
        <v>0</v>
      </c>
      <c r="KQ73" s="365">
        <f>IF(KQ$19-'様式３（療養者名簿）（⑤の場合）'!$BJ78+1&lt;=15,IF(KQ$19&gt;='様式３（療養者名簿）（⑤の場合）'!$BJ78,IF(KQ$19&lt;='様式３（療養者名簿）（⑤の場合）'!$BK78,1,0),0),0)</f>
        <v>0</v>
      </c>
      <c r="KR73" s="365">
        <f>IF(KR$19-'様式３（療養者名簿）（⑤の場合）'!$BJ78+1&lt;=15,IF(KR$19&gt;='様式３（療養者名簿）（⑤の場合）'!$BJ78,IF(KR$19&lt;='様式３（療養者名簿）（⑤の場合）'!$BK78,1,0),0),0)</f>
        <v>0</v>
      </c>
      <c r="KS73" s="365">
        <f>IF(KS$19-'様式３（療養者名簿）（⑤の場合）'!$BJ78+1&lt;=15,IF(KS$19&gt;='様式３（療養者名簿）（⑤の場合）'!$BJ78,IF(KS$19&lt;='様式３（療養者名簿）（⑤の場合）'!$BK78,1,0),0),0)</f>
        <v>0</v>
      </c>
      <c r="KT73" s="365">
        <f>IF(KT$19-'様式３（療養者名簿）（⑤の場合）'!$BJ78+1&lt;=15,IF(KT$19&gt;='様式３（療養者名簿）（⑤の場合）'!$BJ78,IF(KT$19&lt;='様式３（療養者名簿）（⑤の場合）'!$BK78,1,0),0),0)</f>
        <v>0</v>
      </c>
      <c r="KU73" s="365">
        <f>IF(KU$19-'様式３（療養者名簿）（⑤の場合）'!$BJ78+1&lt;=15,IF(KU$19&gt;='様式３（療養者名簿）（⑤の場合）'!$BJ78,IF(KU$19&lt;='様式３（療養者名簿）（⑤の場合）'!$BK78,1,0),0),0)</f>
        <v>0</v>
      </c>
      <c r="KV73" s="365">
        <f>IF(KV$19-'様式３（療養者名簿）（⑤の場合）'!$BJ78+1&lt;=15,IF(KV$19&gt;='様式３（療養者名簿）（⑤の場合）'!$BJ78,IF(KV$19&lt;='様式３（療養者名簿）（⑤の場合）'!$BK78,1,0),0),0)</f>
        <v>0</v>
      </c>
      <c r="KW73" s="365">
        <f>IF(KW$19-'様式３（療養者名簿）（⑤の場合）'!$BJ78+1&lt;=15,IF(KW$19&gt;='様式３（療養者名簿）（⑤の場合）'!$BJ78,IF(KW$19&lt;='様式３（療養者名簿）（⑤の場合）'!$BK78,1,0),0),0)</f>
        <v>0</v>
      </c>
      <c r="KX73" s="365">
        <f>IF(KX$19-'様式３（療養者名簿）（⑤の場合）'!$BJ78+1&lt;=15,IF(KX$19&gt;='様式３（療養者名簿）（⑤の場合）'!$BJ78,IF(KX$19&lt;='様式３（療養者名簿）（⑤の場合）'!$BK78,1,0),0),0)</f>
        <v>0</v>
      </c>
      <c r="KY73" s="365">
        <f>IF(KY$19-'様式３（療養者名簿）（⑤の場合）'!$BJ78+1&lt;=15,IF(KY$19&gt;='様式３（療養者名簿）（⑤の場合）'!$BJ78,IF(KY$19&lt;='様式３（療養者名簿）（⑤の場合）'!$BK78,1,0),0),0)</f>
        <v>0</v>
      </c>
      <c r="KZ73" s="365">
        <f>IF(KZ$19-'様式３（療養者名簿）（⑤の場合）'!$BJ78+1&lt;=15,IF(KZ$19&gt;='様式３（療養者名簿）（⑤の場合）'!$BJ78,IF(KZ$19&lt;='様式３（療養者名簿）（⑤の場合）'!$BK78,1,0),0),0)</f>
        <v>0</v>
      </c>
      <c r="LA73" s="365">
        <f>IF(LA$19-'様式３（療養者名簿）（⑤の場合）'!$BJ78+1&lt;=15,IF(LA$19&gt;='様式３（療養者名簿）（⑤の場合）'!$BJ78,IF(LA$19&lt;='様式３（療養者名簿）（⑤の場合）'!$BK78,1,0),0),0)</f>
        <v>0</v>
      </c>
      <c r="LB73" s="365">
        <f>IF(LB$19-'様式３（療養者名簿）（⑤の場合）'!$BJ78+1&lt;=15,IF(LB$19&gt;='様式３（療養者名簿）（⑤の場合）'!$BJ78,IF(LB$19&lt;='様式３（療養者名簿）（⑤の場合）'!$BK78,1,0),0),0)</f>
        <v>0</v>
      </c>
      <c r="LC73" s="365">
        <f>IF(LC$19-'様式３（療養者名簿）（⑤の場合）'!$BJ78+1&lt;=15,IF(LC$19&gt;='様式３（療養者名簿）（⑤の場合）'!$BJ78,IF(LC$19&lt;='様式３（療養者名簿）（⑤の場合）'!$BK78,1,0),0),0)</f>
        <v>0</v>
      </c>
      <c r="LD73" s="365">
        <f>IF(LD$19-'様式３（療養者名簿）（⑤の場合）'!$BJ78+1&lt;=15,IF(LD$19&gt;='様式３（療養者名簿）（⑤の場合）'!$BJ78,IF(LD$19&lt;='様式３（療養者名簿）（⑤の場合）'!$BK78,1,0),0),0)</f>
        <v>0</v>
      </c>
      <c r="LE73" s="365">
        <f>IF(LE$19-'様式３（療養者名簿）（⑤の場合）'!$BJ78+1&lt;=15,IF(LE$19&gt;='様式３（療養者名簿）（⑤の場合）'!$BJ78,IF(LE$19&lt;='様式３（療養者名簿）（⑤の場合）'!$BK78,1,0),0),0)</f>
        <v>0</v>
      </c>
      <c r="LF73" s="365">
        <f>IF(LF$19-'様式３（療養者名簿）（⑤の場合）'!$BJ78+1&lt;=15,IF(LF$19&gt;='様式３（療養者名簿）（⑤の場合）'!$BJ78,IF(LF$19&lt;='様式３（療養者名簿）（⑤の場合）'!$BK78,1,0),0),0)</f>
        <v>0</v>
      </c>
      <c r="LG73" s="365">
        <f>IF(LG$19-'様式３（療養者名簿）（⑤の場合）'!$BJ78+1&lt;=15,IF(LG$19&gt;='様式３（療養者名簿）（⑤の場合）'!$BJ78,IF(LG$19&lt;='様式３（療養者名簿）（⑤の場合）'!$BK78,1,0),0),0)</f>
        <v>0</v>
      </c>
      <c r="LH73" s="365">
        <f>IF(LH$19-'様式３（療養者名簿）（⑤の場合）'!$BJ78+1&lt;=15,IF(LH$19&gt;='様式３（療養者名簿）（⑤の場合）'!$BJ78,IF(LH$19&lt;='様式３（療養者名簿）（⑤の場合）'!$BK78,1,0),0),0)</f>
        <v>0</v>
      </c>
      <c r="LI73" s="365">
        <f>IF(LI$19-'様式３（療養者名簿）（⑤の場合）'!$BJ78+1&lt;=15,IF(LI$19&gt;='様式３（療養者名簿）（⑤の場合）'!$BJ78,IF(LI$19&lt;='様式３（療養者名簿）（⑤の場合）'!$BK78,1,0),0),0)</f>
        <v>0</v>
      </c>
      <c r="LJ73" s="365">
        <f>IF(LJ$19-'様式３（療養者名簿）（⑤の場合）'!$BJ78+1&lt;=15,IF(LJ$19&gt;='様式３（療養者名簿）（⑤の場合）'!$BJ78,IF(LJ$19&lt;='様式３（療養者名簿）（⑤の場合）'!$BK78,1,0),0),0)</f>
        <v>0</v>
      </c>
      <c r="LK73" s="365">
        <f>IF(LK$19-'様式３（療養者名簿）（⑤の場合）'!$BJ78+1&lt;=15,IF(LK$19&gt;='様式３（療養者名簿）（⑤の場合）'!$BJ78,IF(LK$19&lt;='様式３（療養者名簿）（⑤の場合）'!$BK78,1,0),0),0)</f>
        <v>0</v>
      </c>
      <c r="LL73" s="365">
        <f>IF(LL$19-'様式３（療養者名簿）（⑤の場合）'!$BJ78+1&lt;=15,IF(LL$19&gt;='様式３（療養者名簿）（⑤の場合）'!$BJ78,IF(LL$19&lt;='様式３（療養者名簿）（⑤の場合）'!$BK78,1,0),0),0)</f>
        <v>0</v>
      </c>
      <c r="LM73" s="365">
        <f>IF(LM$19-'様式３（療養者名簿）（⑤の場合）'!$BJ78+1&lt;=15,IF(LM$19&gt;='様式３（療養者名簿）（⑤の場合）'!$BJ78,IF(LM$19&lt;='様式３（療養者名簿）（⑤の場合）'!$BK78,1,0),0),0)</f>
        <v>0</v>
      </c>
      <c r="LN73" s="365">
        <f>IF(LN$19-'様式３（療養者名簿）（⑤の場合）'!$BJ78+1&lt;=15,IF(LN$19&gt;='様式３（療養者名簿）（⑤の場合）'!$BJ78,IF(LN$19&lt;='様式３（療養者名簿）（⑤の場合）'!$BK78,1,0),0),0)</f>
        <v>0</v>
      </c>
      <c r="LO73" s="365">
        <f>IF(LO$19-'様式３（療養者名簿）（⑤の場合）'!$BJ78+1&lt;=15,IF(LO$19&gt;='様式３（療養者名簿）（⑤の場合）'!$BJ78,IF(LO$19&lt;='様式３（療養者名簿）（⑤の場合）'!$BK78,1,0),0),0)</f>
        <v>0</v>
      </c>
      <c r="LP73" s="365">
        <f>IF(LP$19-'様式３（療養者名簿）（⑤の場合）'!$BJ78+1&lt;=15,IF(LP$19&gt;='様式３（療養者名簿）（⑤の場合）'!$BJ78,IF(LP$19&lt;='様式３（療養者名簿）（⑤の場合）'!$BK78,1,0),0),0)</f>
        <v>0</v>
      </c>
      <c r="LQ73" s="365">
        <f>IF(LQ$19-'様式３（療養者名簿）（⑤の場合）'!$BJ78+1&lt;=15,IF(LQ$19&gt;='様式３（療養者名簿）（⑤の場合）'!$BJ78,IF(LQ$19&lt;='様式３（療養者名簿）（⑤の場合）'!$BK78,1,0),0),0)</f>
        <v>0</v>
      </c>
      <c r="LR73" s="365">
        <f>IF(LR$19-'様式３（療養者名簿）（⑤の場合）'!$BJ78+1&lt;=15,IF(LR$19&gt;='様式３（療養者名簿）（⑤の場合）'!$BJ78,IF(LR$19&lt;='様式３（療養者名簿）（⑤の場合）'!$BK78,1,0),0),0)</f>
        <v>0</v>
      </c>
      <c r="LS73" s="365">
        <f>IF(LS$19-'様式３（療養者名簿）（⑤の場合）'!$BJ78+1&lt;=15,IF(LS$19&gt;='様式３（療養者名簿）（⑤の場合）'!$BJ78,IF(LS$19&lt;='様式３（療養者名簿）（⑤の場合）'!$BK78,1,0),0),0)</f>
        <v>0</v>
      </c>
      <c r="LT73" s="365">
        <f>IF(LT$19-'様式３（療養者名簿）（⑤の場合）'!$BJ78+1&lt;=15,IF(LT$19&gt;='様式３（療養者名簿）（⑤の場合）'!$BJ78,IF(LT$19&lt;='様式３（療養者名簿）（⑤の場合）'!$BK78,1,0),0),0)</f>
        <v>0</v>
      </c>
      <c r="LU73" s="365">
        <f>IF(LU$19-'様式３（療養者名簿）（⑤の場合）'!$BJ78+1&lt;=15,IF(LU$19&gt;='様式３（療養者名簿）（⑤の場合）'!$BJ78,IF(LU$19&lt;='様式３（療養者名簿）（⑤の場合）'!$BK78,1,0),0),0)</f>
        <v>0</v>
      </c>
      <c r="LV73" s="365">
        <f>IF(LV$19-'様式３（療養者名簿）（⑤の場合）'!$BJ78+1&lt;=15,IF(LV$19&gt;='様式３（療養者名簿）（⑤の場合）'!$BJ78,IF(LV$19&lt;='様式３（療養者名簿）（⑤の場合）'!$BK78,1,0),0),0)</f>
        <v>0</v>
      </c>
      <c r="LW73" s="365">
        <f>IF(LW$19-'様式３（療養者名簿）（⑤の場合）'!$BJ78+1&lt;=15,IF(LW$19&gt;='様式３（療養者名簿）（⑤の場合）'!$BJ78,IF(LW$19&lt;='様式３（療養者名簿）（⑤の場合）'!$BK78,1,0),0),0)</f>
        <v>0</v>
      </c>
      <c r="LX73" s="365">
        <f>IF(LX$19-'様式３（療養者名簿）（⑤の場合）'!$BJ78+1&lt;=15,IF(LX$19&gt;='様式３（療養者名簿）（⑤の場合）'!$BJ78,IF(LX$19&lt;='様式３（療養者名簿）（⑤の場合）'!$BK78,1,0),0),0)</f>
        <v>0</v>
      </c>
      <c r="LY73" s="365">
        <f>IF(LY$19-'様式３（療養者名簿）（⑤の場合）'!$BJ78+1&lt;=15,IF(LY$19&gt;='様式３（療養者名簿）（⑤の場合）'!$BJ78,IF(LY$19&lt;='様式３（療養者名簿）（⑤の場合）'!$BK78,1,0),0),0)</f>
        <v>0</v>
      </c>
      <c r="LZ73" s="365">
        <f>IF(LZ$19-'様式３（療養者名簿）（⑤の場合）'!$BJ78+1&lt;=15,IF(LZ$19&gt;='様式３（療養者名簿）（⑤の場合）'!$BJ78,IF(LZ$19&lt;='様式３（療養者名簿）（⑤の場合）'!$BK78,1,0),0),0)</f>
        <v>0</v>
      </c>
      <c r="MA73" s="365">
        <f>IF(MA$19-'様式３（療養者名簿）（⑤の場合）'!$BJ78+1&lt;=15,IF(MA$19&gt;='様式３（療養者名簿）（⑤の場合）'!$BJ78,IF(MA$19&lt;='様式３（療養者名簿）（⑤の場合）'!$BK78,1,0),0),0)</f>
        <v>0</v>
      </c>
      <c r="MB73" s="365">
        <f>IF(MB$19-'様式３（療養者名簿）（⑤の場合）'!$BJ78+1&lt;=15,IF(MB$19&gt;='様式３（療養者名簿）（⑤の場合）'!$BJ78,IF(MB$19&lt;='様式３（療養者名簿）（⑤の場合）'!$BK78,1,0),0),0)</f>
        <v>0</v>
      </c>
      <c r="MC73" s="365">
        <f>IF(MC$19-'様式３（療養者名簿）（⑤の場合）'!$BJ78+1&lt;=15,IF(MC$19&gt;='様式３（療養者名簿）（⑤の場合）'!$BJ78,IF(MC$19&lt;='様式３（療養者名簿）（⑤の場合）'!$BK78,1,0),0),0)</f>
        <v>0</v>
      </c>
      <c r="MD73" s="365">
        <f>IF(MD$19-'様式３（療養者名簿）（⑤の場合）'!$BJ78+1&lt;=15,IF(MD$19&gt;='様式３（療養者名簿）（⑤の場合）'!$BJ78,IF(MD$19&lt;='様式３（療養者名簿）（⑤の場合）'!$BK78,1,0),0),0)</f>
        <v>0</v>
      </c>
      <c r="ME73" s="365">
        <f>IF(ME$19-'様式３（療養者名簿）（⑤の場合）'!$BJ78+1&lt;=15,IF(ME$19&gt;='様式３（療養者名簿）（⑤の場合）'!$BJ78,IF(ME$19&lt;='様式３（療養者名簿）（⑤の場合）'!$BK78,1,0),0),0)</f>
        <v>0</v>
      </c>
      <c r="MF73" s="365">
        <f>IF(MF$19-'様式３（療養者名簿）（⑤の場合）'!$BJ78+1&lt;=15,IF(MF$19&gt;='様式３（療養者名簿）（⑤の場合）'!$BJ78,IF(MF$19&lt;='様式３（療養者名簿）（⑤の場合）'!$BK78,1,0),0),0)</f>
        <v>0</v>
      </c>
      <c r="MG73" s="365">
        <f>IF(MG$19-'様式３（療養者名簿）（⑤の場合）'!$BJ78+1&lt;=15,IF(MG$19&gt;='様式３（療養者名簿）（⑤の場合）'!$BJ78,IF(MG$19&lt;='様式３（療養者名簿）（⑤の場合）'!$BK78,1,0),0),0)</f>
        <v>0</v>
      </c>
      <c r="MH73" s="365">
        <f>IF(MH$19-'様式３（療養者名簿）（⑤の場合）'!$BJ78+1&lt;=15,IF(MH$19&gt;='様式３（療養者名簿）（⑤の場合）'!$BJ78,IF(MH$19&lt;='様式３（療養者名簿）（⑤の場合）'!$BK78,1,0),0),0)</f>
        <v>0</v>
      </c>
      <c r="MI73" s="365">
        <f>IF(MI$19-'様式３（療養者名簿）（⑤の場合）'!$BJ78+1&lt;=15,IF(MI$19&gt;='様式３（療養者名簿）（⑤の場合）'!$BJ78,IF(MI$19&lt;='様式３（療養者名簿）（⑤の場合）'!$BK78,1,0),0),0)</f>
        <v>0</v>
      </c>
      <c r="MJ73" s="365">
        <f>IF(MJ$19-'様式３（療養者名簿）（⑤の場合）'!$BJ78+1&lt;=15,IF(MJ$19&gt;='様式３（療養者名簿）（⑤の場合）'!$BJ78,IF(MJ$19&lt;='様式３（療養者名簿）（⑤の場合）'!$BK78,1,0),0),0)</f>
        <v>0</v>
      </c>
      <c r="MK73" s="365">
        <f>IF(MK$19-'様式３（療養者名簿）（⑤の場合）'!$BJ78+1&lt;=15,IF(MK$19&gt;='様式３（療養者名簿）（⑤の場合）'!$BJ78,IF(MK$19&lt;='様式３（療養者名簿）（⑤の場合）'!$BK78,1,0),0),0)</f>
        <v>0</v>
      </c>
      <c r="ML73" s="365">
        <f>IF(ML$19-'様式３（療養者名簿）（⑤の場合）'!$BJ78+1&lt;=15,IF(ML$19&gt;='様式３（療養者名簿）（⑤の場合）'!$BJ78,IF(ML$19&lt;='様式３（療養者名簿）（⑤の場合）'!$BK78,1,0),0),0)</f>
        <v>0</v>
      </c>
      <c r="MM73" s="365">
        <f>IF(MM$19-'様式３（療養者名簿）（⑤の場合）'!$BJ78+1&lt;=15,IF(MM$19&gt;='様式３（療養者名簿）（⑤の場合）'!$BJ78,IF(MM$19&lt;='様式３（療養者名簿）（⑤の場合）'!$BK78,1,0),0),0)</f>
        <v>0</v>
      </c>
      <c r="MN73" s="365">
        <f>IF(MN$19-'様式３（療養者名簿）（⑤の場合）'!$BJ78+1&lt;=15,IF(MN$19&gt;='様式３（療養者名簿）（⑤の場合）'!$BJ78,IF(MN$19&lt;='様式３（療養者名簿）（⑤の場合）'!$BK78,1,0),0),0)</f>
        <v>0</v>
      </c>
      <c r="MO73" s="365">
        <f>IF(MO$19-'様式３（療養者名簿）（⑤の場合）'!$BJ78+1&lt;=15,IF(MO$19&gt;='様式３（療養者名簿）（⑤の場合）'!$BJ78,IF(MO$19&lt;='様式３（療養者名簿）（⑤の場合）'!$BK78,1,0),0),0)</f>
        <v>0</v>
      </c>
      <c r="MP73" s="365">
        <f>IF(MP$19-'様式３（療養者名簿）（⑤の場合）'!$BJ78+1&lt;=15,IF(MP$19&gt;='様式３（療養者名簿）（⑤の場合）'!$BJ78,IF(MP$19&lt;='様式３（療養者名簿）（⑤の場合）'!$BK78,1,0),0),0)</f>
        <v>0</v>
      </c>
      <c r="MQ73" s="365">
        <f>IF(MQ$19-'様式３（療養者名簿）（⑤の場合）'!$BJ78+1&lt;=15,IF(MQ$19&gt;='様式３（療養者名簿）（⑤の場合）'!$BJ78,IF(MQ$19&lt;='様式３（療養者名簿）（⑤の場合）'!$BK78,1,0),0),0)</f>
        <v>0</v>
      </c>
      <c r="MR73" s="365">
        <f>IF(MR$19-'様式３（療養者名簿）（⑤の場合）'!$BJ78+1&lt;=15,IF(MR$19&gt;='様式３（療養者名簿）（⑤の場合）'!$BJ78,IF(MR$19&lt;='様式３（療養者名簿）（⑤の場合）'!$BK78,1,0),0),0)</f>
        <v>0</v>
      </c>
      <c r="MS73" s="365">
        <f>IF(MS$19-'様式３（療養者名簿）（⑤の場合）'!$BJ78+1&lt;=15,IF(MS$19&gt;='様式３（療養者名簿）（⑤の場合）'!$BJ78,IF(MS$19&lt;='様式３（療養者名簿）（⑤の場合）'!$BK78,1,0),0),0)</f>
        <v>0</v>
      </c>
      <c r="MT73" s="365">
        <f>IF(MT$19-'様式３（療養者名簿）（⑤の場合）'!$BJ78+1&lt;=15,IF(MT$19&gt;='様式３（療養者名簿）（⑤の場合）'!$BJ78,IF(MT$19&lt;='様式３（療養者名簿）（⑤の場合）'!$BK78,1,0),0),0)</f>
        <v>0</v>
      </c>
      <c r="MU73" s="365">
        <f>IF(MU$19-'様式３（療養者名簿）（⑤の場合）'!$BJ78+1&lt;=15,IF(MU$19&gt;='様式３（療養者名簿）（⑤の場合）'!$BJ78,IF(MU$19&lt;='様式３（療養者名簿）（⑤の場合）'!$BK78,1,0),0),0)</f>
        <v>0</v>
      </c>
      <c r="MV73" s="365">
        <f>IF(MV$19-'様式３（療養者名簿）（⑤の場合）'!$BJ78+1&lt;=15,IF(MV$19&gt;='様式３（療養者名簿）（⑤の場合）'!$BJ78,IF(MV$19&lt;='様式３（療養者名簿）（⑤の場合）'!$BK78,1,0),0),0)</f>
        <v>0</v>
      </c>
      <c r="MW73" s="365">
        <f>IF(MW$19-'様式３（療養者名簿）（⑤の場合）'!$BJ78+1&lt;=15,IF(MW$19&gt;='様式３（療養者名簿）（⑤の場合）'!$BJ78,IF(MW$19&lt;='様式３（療養者名簿）（⑤の場合）'!$BK78,1,0),0),0)</f>
        <v>0</v>
      </c>
      <c r="MX73" s="365">
        <f>IF(MX$19-'様式３（療養者名簿）（⑤の場合）'!$BJ78+1&lt;=15,IF(MX$19&gt;='様式３（療養者名簿）（⑤の場合）'!$BJ78,IF(MX$19&lt;='様式３（療養者名簿）（⑤の場合）'!$BK78,1,0),0),0)</f>
        <v>0</v>
      </c>
      <c r="MY73" s="365">
        <f>IF(MY$19-'様式３（療養者名簿）（⑤の場合）'!$BJ78+1&lt;=15,IF(MY$19&gt;='様式３（療養者名簿）（⑤の場合）'!$BJ78,IF(MY$19&lt;='様式３（療養者名簿）（⑤の場合）'!$BK78,1,0),0),0)</f>
        <v>0</v>
      </c>
      <c r="MZ73" s="365">
        <f>IF(MZ$19-'様式３（療養者名簿）（⑤の場合）'!$BJ78+1&lt;=15,IF(MZ$19&gt;='様式３（療養者名簿）（⑤の場合）'!$BJ78,IF(MZ$19&lt;='様式３（療養者名簿）（⑤の場合）'!$BK78,1,0),0),0)</f>
        <v>0</v>
      </c>
      <c r="NA73" s="365">
        <f>IF(NA$19-'様式３（療養者名簿）（⑤の場合）'!$BJ78+1&lt;=15,IF(NA$19&gt;='様式３（療養者名簿）（⑤の場合）'!$BJ78,IF(NA$19&lt;='様式３（療養者名簿）（⑤の場合）'!$BK78,1,0),0),0)</f>
        <v>0</v>
      </c>
      <c r="NB73" s="365">
        <f>IF(NB$19-'様式３（療養者名簿）（⑤の場合）'!$BJ78+1&lt;=15,IF(NB$19&gt;='様式３（療養者名簿）（⑤の場合）'!$BJ78,IF(NB$19&lt;='様式３（療養者名簿）（⑤の場合）'!$BK78,1,0),0),0)</f>
        <v>0</v>
      </c>
      <c r="NC73" s="248">
        <f>IF(NC$19-'様式３（療養者名簿）（⑤の場合）'!$BJ78+1&lt;=15,IF(NC$19&gt;='様式３（療養者名簿）（⑤の場合）'!$BJ78,IF(NC$19&lt;='様式３（療養者名簿）（⑤の場合）'!$BK78,1,0),0),0)</f>
        <v>0</v>
      </c>
      <c r="ND73" s="248">
        <f>IF(ND$19-'様式３（療養者名簿）（⑤の場合）'!$BJ78+1&lt;=15,IF(ND$19&gt;='様式３（療養者名簿）（⑤の場合）'!$BJ78,IF(ND$19&lt;='様式３（療養者名簿）（⑤の場合）'!$BK78,1,0),0),0)</f>
        <v>0</v>
      </c>
      <c r="NE73" s="248">
        <f>IF(NE$19-'様式３（療養者名簿）（⑤の場合）'!$BJ78+1&lt;=15,IF(NE$19&gt;='様式３（療養者名簿）（⑤の場合）'!$BJ78,IF(NE$19&lt;='様式３（療養者名簿）（⑤の場合）'!$BK78,1,0),0),0)</f>
        <v>0</v>
      </c>
      <c r="NF73" s="248">
        <f>IF(NF$19-'様式３（療養者名簿）（⑤の場合）'!$BJ78+1&lt;=15,IF(NF$19&gt;='様式３（療養者名簿）（⑤の場合）'!$BJ78,IF(NF$19&lt;='様式３（療養者名簿）（⑤の場合）'!$BK78,1,0),0),0)</f>
        <v>0</v>
      </c>
      <c r="NG73" s="248">
        <f>IF(NG$19-'様式３（療養者名簿）（⑤の場合）'!$BJ78+1&lt;=15,IF(NG$19&gt;='様式３（療養者名簿）（⑤の場合）'!$BJ78,IF(NG$19&lt;='様式３（療養者名簿）（⑤の場合）'!$BK78,1,0),0),0)</f>
        <v>0</v>
      </c>
      <c r="NH73" s="248">
        <f>IF(NH$19-'様式３（療養者名簿）（⑤の場合）'!$BJ78+1&lt;=15,IF(NH$19&gt;='様式３（療養者名簿）（⑤の場合）'!$BJ78,IF(NH$19&lt;='様式３（療養者名簿）（⑤の場合）'!$BK78,1,0),0),0)</f>
        <v>0</v>
      </c>
      <c r="NI73" s="248">
        <f>IF(NI$19-'様式３（療養者名簿）（⑤の場合）'!$BJ78+1&lt;=15,IF(NI$19&gt;='様式３（療養者名簿）（⑤の場合）'!$BJ78,IF(NI$19&lt;='様式３（療養者名簿）（⑤の場合）'!$BK78,1,0),0),0)</f>
        <v>0</v>
      </c>
      <c r="NJ73" s="248">
        <f>IF(NJ$19-'様式３（療養者名簿）（⑤の場合）'!$BJ78+1&lt;=15,IF(NJ$19&gt;='様式３（療養者名簿）（⑤の場合）'!$BJ78,IF(NJ$19&lt;='様式３（療養者名簿）（⑤の場合）'!$BK78,1,0),0),0)</f>
        <v>0</v>
      </c>
      <c r="NK73" s="248">
        <f>IF(NK$19-'様式３（療養者名簿）（⑤の場合）'!$BJ78+1&lt;=15,IF(NK$19&gt;='様式３（療養者名簿）（⑤の場合）'!$BJ78,IF(NK$19&lt;='様式３（療養者名簿）（⑤の場合）'!$BK78,1,0),0),0)</f>
        <v>0</v>
      </c>
      <c r="NL73" s="248">
        <f>IF(NL$19-'様式３（療養者名簿）（⑤の場合）'!$BJ78+1&lt;=15,IF(NL$19&gt;='様式３（療養者名簿）（⑤の場合）'!$BJ78,IF(NL$19&lt;='様式３（療養者名簿）（⑤の場合）'!$BK78,1,0),0),0)</f>
        <v>0</v>
      </c>
      <c r="NM73" s="248">
        <f>IF(NM$19-'様式３（療養者名簿）（⑤の場合）'!$BJ78+1&lt;=15,IF(NM$19&gt;='様式３（療養者名簿）（⑤の場合）'!$BJ78,IF(NM$19&lt;='様式３（療養者名簿）（⑤の場合）'!$BK78,1,0),0),0)</f>
        <v>0</v>
      </c>
      <c r="NN73" s="248">
        <f>IF(NN$19-'様式３（療養者名簿）（⑤の場合）'!$BJ78+1&lt;=15,IF(NN$19&gt;='様式３（療養者名簿）（⑤の場合）'!$BJ78,IF(NN$19&lt;='様式３（療養者名簿）（⑤の場合）'!$BK78,1,0),0),0)</f>
        <v>0</v>
      </c>
      <c r="NO73" s="248">
        <f>IF(NO$19-'様式３（療養者名簿）（⑤の場合）'!$BJ78+1&lt;=15,IF(NO$19&gt;='様式３（療養者名簿）（⑤の場合）'!$BJ78,IF(NO$19&lt;='様式３（療養者名簿）（⑤の場合）'!$BK78,1,0),0),0)</f>
        <v>0</v>
      </c>
      <c r="NP73" s="248">
        <f>IF(NP$19-'様式３（療養者名簿）（⑤の場合）'!$BJ78+1&lt;=15,IF(NP$19&gt;='様式３（療養者名簿）（⑤の場合）'!$BJ78,IF(NP$19&lt;='様式３（療養者名簿）（⑤の場合）'!$BK78,1,0),0),0)</f>
        <v>0</v>
      </c>
      <c r="NQ73" s="248">
        <f>IF(NQ$19-'様式３（療養者名簿）（⑤の場合）'!$BJ78+1&lt;=15,IF(NQ$19&gt;='様式３（療養者名簿）（⑤の場合）'!$BJ78,IF(NQ$19&lt;='様式３（療養者名簿）（⑤の場合）'!$BK78,1,0),0),0)</f>
        <v>0</v>
      </c>
      <c r="NR73" s="248">
        <f>IF(NR$19-'様式３（療養者名簿）（⑤の場合）'!$BJ78+1&lt;=15,IF(NR$19&gt;='様式３（療養者名簿）（⑤の場合）'!$BJ78,IF(NR$19&lt;='様式３（療養者名簿）（⑤の場合）'!$BK78,1,0),0),0)</f>
        <v>0</v>
      </c>
      <c r="NS73" s="248">
        <f>IF(NS$19-'様式３（療養者名簿）（⑤の場合）'!$BJ78+1&lt;=15,IF(NS$19&gt;='様式３（療養者名簿）（⑤の場合）'!$BJ78,IF(NS$19&lt;='様式３（療養者名簿）（⑤の場合）'!$BK78,1,0),0),0)</f>
        <v>0</v>
      </c>
      <c r="NT73" s="248">
        <f>IF(NT$19-'様式３（療養者名簿）（⑤の場合）'!$BJ78+1&lt;=15,IF(NT$19&gt;='様式３（療養者名簿）（⑤の場合）'!$BJ78,IF(NT$19&lt;='様式３（療養者名簿）（⑤の場合）'!$BK78,1,0),0),0)</f>
        <v>0</v>
      </c>
      <c r="NU73" s="248">
        <f>IF(NU$19-'様式３（療養者名簿）（⑤の場合）'!$BJ78+1&lt;=15,IF(NU$19&gt;='様式３（療養者名簿）（⑤の場合）'!$BJ78,IF(NU$19&lt;='様式３（療養者名簿）（⑤の場合）'!$BK78,1,0),0),0)</f>
        <v>0</v>
      </c>
      <c r="NV73" s="248">
        <f>IF(NV$19-'様式３（療養者名簿）（⑤の場合）'!$BJ78+1&lt;=15,IF(NV$19&gt;='様式３（療養者名簿）（⑤の場合）'!$BJ78,IF(NV$19&lt;='様式３（療養者名簿）（⑤の場合）'!$BK78,1,0),0),0)</f>
        <v>0</v>
      </c>
      <c r="NW73" s="248">
        <f>IF(NW$19-'様式３（療養者名簿）（⑤の場合）'!$BJ78+1&lt;=15,IF(NW$19&gt;='様式３（療養者名簿）（⑤の場合）'!$BJ78,IF(NW$19&lt;='様式３（療養者名簿）（⑤の場合）'!$BK78,1,0),0),0)</f>
        <v>0</v>
      </c>
      <c r="NX73" s="248">
        <f>IF(NX$19-'様式３（療養者名簿）（⑤の場合）'!$BJ78+1&lt;=15,IF(NX$19&gt;='様式３（療養者名簿）（⑤の場合）'!$BJ78,IF(NX$19&lt;='様式３（療養者名簿）（⑤の場合）'!$BK78,1,0),0),0)</f>
        <v>0</v>
      </c>
      <c r="NY73" s="248">
        <f>IF(NY$19-'様式３（療養者名簿）（⑤の場合）'!$BJ78+1&lt;=15,IF(NY$19&gt;='様式３（療養者名簿）（⑤の場合）'!$BJ78,IF(NY$19&lt;='様式３（療養者名簿）（⑤の場合）'!$BK78,1,0),0),0)</f>
        <v>0</v>
      </c>
      <c r="NZ73" s="248">
        <f>IF(NZ$19-'様式３（療養者名簿）（⑤の場合）'!$BJ78+1&lt;=15,IF(NZ$19&gt;='様式３（療養者名簿）（⑤の場合）'!$BJ78,IF(NZ$19&lt;='様式３（療養者名簿）（⑤の場合）'!$BK78,1,0),0),0)</f>
        <v>0</v>
      </c>
      <c r="OA73" s="248">
        <f>IF(OA$19-'様式３（療養者名簿）（⑤の場合）'!$BJ78+1&lt;=15,IF(OA$19&gt;='様式３（療養者名簿）（⑤の場合）'!$BJ78,IF(OA$19&lt;='様式３（療養者名簿）（⑤の場合）'!$BK78,1,0),0),0)</f>
        <v>0</v>
      </c>
      <c r="OB73" s="248">
        <f>IF(OB$19-'様式３（療養者名簿）（⑤の場合）'!$BJ78+1&lt;=15,IF(OB$19&gt;='様式３（療養者名簿）（⑤の場合）'!$BJ78,IF(OB$19&lt;='様式３（療養者名簿）（⑤の場合）'!$BK78,1,0),0),0)</f>
        <v>0</v>
      </c>
      <c r="OC73" s="248">
        <f>IF(OC$19-'様式３（療養者名簿）（⑤の場合）'!$BJ78+1&lt;=15,IF(OC$19&gt;='様式３（療養者名簿）（⑤の場合）'!$BJ78,IF(OC$19&lt;='様式３（療養者名簿）（⑤の場合）'!$BK78,1,0),0),0)</f>
        <v>0</v>
      </c>
      <c r="OD73" s="248">
        <f>IF(OD$19-'様式３（療養者名簿）（⑤の場合）'!$BJ78+1&lt;=15,IF(OD$19&gt;='様式３（療養者名簿）（⑤の場合）'!$BJ78,IF(OD$19&lt;='様式３（療養者名簿）（⑤の場合）'!$BK78,1,0),0),0)</f>
        <v>0</v>
      </c>
      <c r="OE73" s="248">
        <f>IF(OE$19-'様式３（療養者名簿）（⑤の場合）'!$BJ78+1&lt;=15,IF(OE$19&gt;='様式３（療養者名簿）（⑤の場合）'!$BJ78,IF(OE$19&lt;='様式３（療養者名簿）（⑤の場合）'!$BK78,1,0),0),0)</f>
        <v>0</v>
      </c>
      <c r="OF73" s="248">
        <f>IF(OF$19-'様式３（療養者名簿）（⑤の場合）'!$BJ78+1&lt;=15,IF(OF$19&gt;='様式３（療養者名簿）（⑤の場合）'!$BJ78,IF(OF$19&lt;='様式３（療養者名簿）（⑤の場合）'!$BK78,1,0),0),0)</f>
        <v>0</v>
      </c>
      <c r="OG73" s="248">
        <f>IF(OG$19-'様式３（療養者名簿）（⑤の場合）'!$BJ78+1&lt;=15,IF(OG$19&gt;='様式３（療養者名簿）（⑤の場合）'!$BJ78,IF(OG$19&lt;='様式３（療養者名簿）（⑤の場合）'!$BK78,1,0),0),0)</f>
        <v>0</v>
      </c>
      <c r="OH73" s="248">
        <f>IF(OH$19-'様式３（療養者名簿）（⑤の場合）'!$BJ78+1&lt;=15,IF(OH$19&gt;='様式３（療養者名簿）（⑤の場合）'!$BJ78,IF(OH$19&lt;='様式３（療養者名簿）（⑤の場合）'!$BK78,1,0),0),0)</f>
        <v>0</v>
      </c>
      <c r="OI73" s="248">
        <f>IF(OI$19-'様式３（療養者名簿）（⑤の場合）'!$BJ78+1&lt;=15,IF(OI$19&gt;='様式３（療養者名簿）（⑤の場合）'!$BJ78,IF(OI$19&lt;='様式３（療養者名簿）（⑤の場合）'!$BK78,1,0),0),0)</f>
        <v>0</v>
      </c>
      <c r="OJ73" s="248">
        <f>IF(OJ$19-'様式３（療養者名簿）（⑤の場合）'!$BJ78+1&lt;=15,IF(OJ$19&gt;='様式３（療養者名簿）（⑤の場合）'!$BJ78,IF(OJ$19&lt;='様式３（療養者名簿）（⑤の場合）'!$BK78,1,0),0),0)</f>
        <v>0</v>
      </c>
      <c r="OK73" s="248">
        <f>IF(OK$19-'様式３（療養者名簿）（⑤の場合）'!$BJ78+1&lt;=15,IF(OK$19&gt;='様式３（療養者名簿）（⑤の場合）'!$BJ78,IF(OK$19&lt;='様式３（療養者名簿）（⑤の場合）'!$BK78,1,0),0),0)</f>
        <v>0</v>
      </c>
      <c r="OL73" s="248">
        <f>IF(OL$19-'様式３（療養者名簿）（⑤の場合）'!$BJ78+1&lt;=15,IF(OL$19&gt;='様式３（療養者名簿）（⑤の場合）'!$BJ78,IF(OL$19&lt;='様式３（療養者名簿）（⑤の場合）'!$BK78,1,0),0),0)</f>
        <v>0</v>
      </c>
      <c r="OM73" s="248">
        <f>IF(OM$19-'様式３（療養者名簿）（⑤の場合）'!$BJ78+1&lt;=15,IF(OM$19&gt;='様式３（療養者名簿）（⑤の場合）'!$BJ78,IF(OM$19&lt;='様式３（療養者名簿）（⑤の場合）'!$BK78,1,0),0),0)</f>
        <v>0</v>
      </c>
      <c r="ON73" s="248">
        <f>IF(ON$19-'様式３（療養者名簿）（⑤の場合）'!$BJ78+1&lt;=15,IF(ON$19&gt;='様式３（療養者名簿）（⑤の場合）'!$BJ78,IF(ON$19&lt;='様式３（療養者名簿）（⑤の場合）'!$BK78,1,0),0),0)</f>
        <v>0</v>
      </c>
      <c r="OO73" s="248">
        <f>IF(OO$19-'様式３（療養者名簿）（⑤の場合）'!$BJ78+1&lt;=15,IF(OO$19&gt;='様式３（療養者名簿）（⑤の場合）'!$BJ78,IF(OO$19&lt;='様式３（療養者名簿）（⑤の場合）'!$BK78,1,0),0),0)</f>
        <v>0</v>
      </c>
      <c r="OP73" s="248">
        <f>IF(OP$19-'様式３（療養者名簿）（⑤の場合）'!$BJ78+1&lt;=15,IF(OP$19&gt;='様式３（療養者名簿）（⑤の場合）'!$BJ78,IF(OP$19&lt;='様式３（療養者名簿）（⑤の場合）'!$BK78,1,0),0),0)</f>
        <v>0</v>
      </c>
      <c r="OQ73" s="248">
        <f>IF(OQ$19-'様式３（療養者名簿）（⑤の場合）'!$BJ78+1&lt;=15,IF(OQ$19&gt;='様式３（療養者名簿）（⑤の場合）'!$BJ78,IF(OQ$19&lt;='様式３（療養者名簿）（⑤の場合）'!$BK78,1,0),0),0)</f>
        <v>0</v>
      </c>
      <c r="OR73" s="248">
        <f>IF(OR$19-'様式３（療養者名簿）（⑤の場合）'!$BJ78+1&lt;=15,IF(OR$19&gt;='様式３（療養者名簿）（⑤の場合）'!$BJ78,IF(OR$19&lt;='様式３（療養者名簿）（⑤の場合）'!$BK78,1,0),0),0)</f>
        <v>0</v>
      </c>
      <c r="OS73" s="248">
        <f>IF(OS$19-'様式３（療養者名簿）（⑤の場合）'!$BJ78+1&lt;=15,IF(OS$19&gt;='様式３（療養者名簿）（⑤の場合）'!$BJ78,IF(OS$19&lt;='様式３（療養者名簿）（⑤の場合）'!$BK78,1,0),0),0)</f>
        <v>0</v>
      </c>
      <c r="OT73" s="248">
        <f>IF(OT$19-'様式３（療養者名簿）（⑤の場合）'!$BJ78+1&lt;=15,IF(OT$19&gt;='様式３（療養者名簿）（⑤の場合）'!$BJ78,IF(OT$19&lt;='様式３（療養者名簿）（⑤の場合）'!$BK78,1,0),0),0)</f>
        <v>0</v>
      </c>
      <c r="OU73" s="248">
        <f>IF(OU$19-'様式３（療養者名簿）（⑤の場合）'!$BJ78+1&lt;=15,IF(OU$19&gt;='様式３（療養者名簿）（⑤の場合）'!$BJ78,IF(OU$19&lt;='様式３（療養者名簿）（⑤の場合）'!$BK78,1,0),0),0)</f>
        <v>0</v>
      </c>
      <c r="OV73" s="248">
        <f>IF(OV$19-'様式３（療養者名簿）（⑤の場合）'!$BJ78+1&lt;=15,IF(OV$19&gt;='様式３（療養者名簿）（⑤の場合）'!$BJ78,IF(OV$19&lt;='様式３（療養者名簿）（⑤の場合）'!$BK78,1,0),0),0)</f>
        <v>0</v>
      </c>
      <c r="OW73" s="248">
        <f>IF(OW$19-'様式３（療養者名簿）（⑤の場合）'!$BJ78+1&lt;=15,IF(OW$19&gt;='様式３（療養者名簿）（⑤の場合）'!$BJ78,IF(OW$19&lt;='様式３（療養者名簿）（⑤の場合）'!$BK78,1,0),0),0)</f>
        <v>0</v>
      </c>
      <c r="OX73" s="248">
        <f>IF(OX$19-'様式３（療養者名簿）（⑤の場合）'!$BJ78+1&lt;=15,IF(OX$19&gt;='様式３（療養者名簿）（⑤の場合）'!$BJ78,IF(OX$19&lt;='様式３（療養者名簿）（⑤の場合）'!$BK78,1,0),0),0)</f>
        <v>0</v>
      </c>
      <c r="OY73" s="248">
        <f>IF(OY$19-'様式３（療養者名簿）（⑤の場合）'!$BJ78+1&lt;=15,IF(OY$19&gt;='様式３（療養者名簿）（⑤の場合）'!$BJ78,IF(OY$19&lt;='様式３（療養者名簿）（⑤の場合）'!$BK78,1,0),0),0)</f>
        <v>0</v>
      </c>
      <c r="OZ73" s="248">
        <f>IF(OZ$19-'様式３（療養者名簿）（⑤の場合）'!$BJ78+1&lt;=15,IF(OZ$19&gt;='様式３（療養者名簿）（⑤の場合）'!$BJ78,IF(OZ$19&lt;='様式３（療養者名簿）（⑤の場合）'!$BK78,1,0),0),0)</f>
        <v>0</v>
      </c>
      <c r="PA73" s="248">
        <f>IF(PA$19-'様式３（療養者名簿）（⑤の場合）'!$BJ78+1&lt;=15,IF(PA$19&gt;='様式３（療養者名簿）（⑤の場合）'!$BJ78,IF(PA$19&lt;='様式３（療養者名簿）（⑤の場合）'!$BK78,1,0),0),0)</f>
        <v>0</v>
      </c>
      <c r="PB73" s="248">
        <f>IF(PB$19-'様式３（療養者名簿）（⑤の場合）'!$BJ78+1&lt;=15,IF(PB$19&gt;='様式３（療養者名簿）（⑤の場合）'!$BJ78,IF(PB$19&lt;='様式３（療養者名簿）（⑤の場合）'!$BK78,1,0),0),0)</f>
        <v>0</v>
      </c>
      <c r="PC73" s="248">
        <f>IF(PC$19-'様式３（療養者名簿）（⑤の場合）'!$BJ78+1&lt;=15,IF(PC$19&gt;='様式３（療養者名簿）（⑤の場合）'!$BJ78,IF(PC$19&lt;='様式３（療養者名簿）（⑤の場合）'!$BK78,1,0),0),0)</f>
        <v>0</v>
      </c>
      <c r="PD73" s="248">
        <f>IF(PD$19-'様式３（療養者名簿）（⑤の場合）'!$BJ78+1&lt;=15,IF(PD$19&gt;='様式３（療養者名簿）（⑤の場合）'!$BJ78,IF(PD$19&lt;='様式３（療養者名簿）（⑤の場合）'!$BK78,1,0),0),0)</f>
        <v>0</v>
      </c>
      <c r="PE73" s="248">
        <f>IF(PE$19-'様式３（療養者名簿）（⑤の場合）'!$BJ78+1&lt;=15,IF(PE$19&gt;='様式３（療養者名簿）（⑤の場合）'!$BJ78,IF(PE$19&lt;='様式３（療養者名簿）（⑤の場合）'!$BK78,1,0),0),0)</f>
        <v>0</v>
      </c>
      <c r="PF73" s="248">
        <f>IF(PF$19-'様式３（療養者名簿）（⑤の場合）'!$BJ78+1&lt;=15,IF(PF$19&gt;='様式３（療養者名簿）（⑤の場合）'!$BJ78,IF(PF$19&lt;='様式３（療養者名簿）（⑤の場合）'!$BK78,1,0),0),0)</f>
        <v>0</v>
      </c>
      <c r="PG73" s="248">
        <f>IF(PG$19-'様式３（療養者名簿）（⑤の場合）'!$BJ78+1&lt;=15,IF(PG$19&gt;='様式３（療養者名簿）（⑤の場合）'!$BJ78,IF(PG$19&lt;='様式３（療養者名簿）（⑤の場合）'!$BK78,1,0),0),0)</f>
        <v>0</v>
      </c>
      <c r="PH73" s="248">
        <f>IF(PH$19-'様式３（療養者名簿）（⑤の場合）'!$BJ78+1&lt;=15,IF(PH$19&gt;='様式３（療養者名簿）（⑤の場合）'!$BJ78,IF(PH$19&lt;='様式３（療養者名簿）（⑤の場合）'!$BK78,1,0),0),0)</f>
        <v>0</v>
      </c>
      <c r="PI73" s="248">
        <f>IF(PI$19-'様式３（療養者名簿）（⑤の場合）'!$BJ78+1&lt;=15,IF(PI$19&gt;='様式３（療養者名簿）（⑤の場合）'!$BJ78,IF(PI$19&lt;='様式３（療養者名簿）（⑤の場合）'!$BK78,1,0),0),0)</f>
        <v>0</v>
      </c>
      <c r="PJ73" s="248">
        <f>IF(PJ$19-'様式３（療養者名簿）（⑤の場合）'!$BJ78+1&lt;=15,IF(PJ$19&gt;='様式３（療養者名簿）（⑤の場合）'!$BJ78,IF(PJ$19&lt;='様式３（療養者名簿）（⑤の場合）'!$BK78,1,0),0),0)</f>
        <v>0</v>
      </c>
      <c r="PK73" s="248">
        <f>IF(PK$19-'様式３（療養者名簿）（⑤の場合）'!$BJ78+1&lt;=15,IF(PK$19&gt;='様式３（療養者名簿）（⑤の場合）'!$BJ78,IF(PK$19&lt;='様式３（療養者名簿）（⑤の場合）'!$BK78,1,0),0),0)</f>
        <v>0</v>
      </c>
      <c r="PL73" s="248">
        <f>IF(PL$19-'様式３（療養者名簿）（⑤の場合）'!$BJ78+1&lt;=15,IF(PL$19&gt;='様式３（療養者名簿）（⑤の場合）'!$BJ78,IF(PL$19&lt;='様式３（療養者名簿）（⑤の場合）'!$BK78,1,0),0),0)</f>
        <v>0</v>
      </c>
      <c r="PM73" s="248">
        <f>IF(PM$19-'様式３（療養者名簿）（⑤の場合）'!$BJ78+1&lt;=15,IF(PM$19&gt;='様式３（療養者名簿）（⑤の場合）'!$BJ78,IF(PM$19&lt;='様式３（療養者名簿）（⑤の場合）'!$BK78,1,0),0),0)</f>
        <v>0</v>
      </c>
      <c r="PN73" s="248">
        <f>IF(PN$19-'様式３（療養者名簿）（⑤の場合）'!$BJ78+1&lt;=15,IF(PN$19&gt;='様式３（療養者名簿）（⑤の場合）'!$BJ78,IF(PN$19&lt;='様式３（療養者名簿）（⑤の場合）'!$BK78,1,0),0),0)</f>
        <v>0</v>
      </c>
      <c r="PO73" s="248">
        <f>IF(PO$19-'様式３（療養者名簿）（⑤の場合）'!$BJ78+1&lt;=15,IF(PO$19&gt;='様式３（療養者名簿）（⑤の場合）'!$BJ78,IF(PO$19&lt;='様式３（療養者名簿）（⑤の場合）'!$BK78,1,0),0),0)</f>
        <v>0</v>
      </c>
      <c r="PP73" s="248">
        <f>IF(PP$19-'様式３（療養者名簿）（⑤の場合）'!$BJ78+1&lt;=15,IF(PP$19&gt;='様式３（療養者名簿）（⑤の場合）'!$BJ78,IF(PP$19&lt;='様式３（療養者名簿）（⑤の場合）'!$BK78,1,0),0),0)</f>
        <v>0</v>
      </c>
      <c r="PQ73" s="248">
        <f>IF(PQ$19-'様式３（療養者名簿）（⑤の場合）'!$BJ78+1&lt;=15,IF(PQ$19&gt;='様式３（療養者名簿）（⑤の場合）'!$BJ78,IF(PQ$19&lt;='様式３（療養者名簿）（⑤の場合）'!$BK78,1,0),0),0)</f>
        <v>0</v>
      </c>
      <c r="PR73" s="248">
        <f>IF(PR$19-'様式３（療養者名簿）（⑤の場合）'!$BJ78+1&lt;=15,IF(PR$19&gt;='様式３（療養者名簿）（⑤の場合）'!$BJ78,IF(PR$19&lt;='様式３（療養者名簿）（⑤の場合）'!$BK78,1,0),0),0)</f>
        <v>0</v>
      </c>
      <c r="PS73" s="248">
        <f>IF(PS$19-'様式３（療養者名簿）（⑤の場合）'!$BJ78+1&lt;=15,IF(PS$19&gt;='様式３（療養者名簿）（⑤の場合）'!$BJ78,IF(PS$19&lt;='様式３（療養者名簿）（⑤の場合）'!$BK78,1,0),0),0)</f>
        <v>0</v>
      </c>
      <c r="PT73" s="248">
        <f>IF(PT$19-'様式３（療養者名簿）（⑤の場合）'!$BJ78+1&lt;=15,IF(PT$19&gt;='様式３（療養者名簿）（⑤の場合）'!$BJ78,IF(PT$19&lt;='様式３（療養者名簿）（⑤の場合）'!$BK78,1,0),0),0)</f>
        <v>0</v>
      </c>
      <c r="PU73" s="248">
        <f>IF(PU$19-'様式３（療養者名簿）（⑤の場合）'!$BJ78+1&lt;=15,IF(PU$19&gt;='様式３（療養者名簿）（⑤の場合）'!$BJ78,IF(PU$19&lt;='様式３（療養者名簿）（⑤の場合）'!$BK78,1,0),0),0)</f>
        <v>0</v>
      </c>
      <c r="PV73" s="248">
        <f>IF(PV$19-'様式３（療養者名簿）（⑤の場合）'!$BJ78+1&lt;=15,IF(PV$19&gt;='様式３（療養者名簿）（⑤の場合）'!$BJ78,IF(PV$19&lt;='様式３（療養者名簿）（⑤の場合）'!$BK78,1,0),0),0)</f>
        <v>0</v>
      </c>
      <c r="PW73" s="248">
        <f>IF(PW$19-'様式３（療養者名簿）（⑤の場合）'!$BJ78+1&lt;=15,IF(PW$19&gt;='様式３（療養者名簿）（⑤の場合）'!$BJ78,IF(PW$19&lt;='様式３（療養者名簿）（⑤の場合）'!$BK78,1,0),0),0)</f>
        <v>0</v>
      </c>
      <c r="PX73" s="248">
        <f>IF(PX$19-'様式３（療養者名簿）（⑤の場合）'!$BJ78+1&lt;=15,IF(PX$19&gt;='様式３（療養者名簿）（⑤の場合）'!$BJ78,IF(PX$19&lt;='様式３（療養者名簿）（⑤の場合）'!$BK78,1,0),0),0)</f>
        <v>0</v>
      </c>
      <c r="PY73" s="248">
        <f>IF(PY$19-'様式３（療養者名簿）（⑤の場合）'!$BJ78+1&lt;=15,IF(PY$19&gt;='様式３（療養者名簿）（⑤の場合）'!$BJ78,IF(PY$19&lt;='様式３（療養者名簿）（⑤の場合）'!$BK78,1,0),0),0)</f>
        <v>0</v>
      </c>
      <c r="PZ73" s="248">
        <f>IF(PZ$19-'様式３（療養者名簿）（⑤の場合）'!$BJ78+1&lt;=15,IF(PZ$19&gt;='様式３（療養者名簿）（⑤の場合）'!$BJ78,IF(PZ$19&lt;='様式３（療養者名簿）（⑤の場合）'!$BK78,1,0),0),0)</f>
        <v>0</v>
      </c>
      <c r="QA73" s="248">
        <f>IF(QA$19-'様式３（療養者名簿）（⑤の場合）'!$BJ78+1&lt;=15,IF(QA$19&gt;='様式３（療養者名簿）（⑤の場合）'!$BJ78,IF(QA$19&lt;='様式３（療養者名簿）（⑤の場合）'!$BK78,1,0),0),0)</f>
        <v>0</v>
      </c>
      <c r="QB73" s="248">
        <f>IF(QB$19-'様式３（療養者名簿）（⑤の場合）'!$BJ78+1&lt;=15,IF(QB$19&gt;='様式３（療養者名簿）（⑤の場合）'!$BJ78,IF(QB$19&lt;='様式３（療養者名簿）（⑤の場合）'!$BK78,1,0),0),0)</f>
        <v>0</v>
      </c>
      <c r="QC73" s="248">
        <f>IF(QC$19-'様式３（療養者名簿）（⑤の場合）'!$BJ78+1&lt;=15,IF(QC$19&gt;='様式３（療養者名簿）（⑤の場合）'!$BJ78,IF(QC$19&lt;='様式３（療養者名簿）（⑤の場合）'!$BK78,1,0),0),0)</f>
        <v>0</v>
      </c>
      <c r="QD73" s="248">
        <f>IF(QD$19-'様式３（療養者名簿）（⑤の場合）'!$BJ78+1&lt;=15,IF(QD$19&gt;='様式３（療養者名簿）（⑤の場合）'!$BJ78,IF(QD$19&lt;='様式３（療養者名簿）（⑤の場合）'!$BK78,1,0),0),0)</f>
        <v>0</v>
      </c>
      <c r="QE73" s="248">
        <f>IF(QE$19-'様式３（療養者名簿）（⑤の場合）'!$BJ78+1&lt;=15,IF(QE$19&gt;='様式３（療養者名簿）（⑤の場合）'!$BJ78,IF(QE$19&lt;='様式３（療養者名簿）（⑤の場合）'!$BK78,1,0),0),0)</f>
        <v>0</v>
      </c>
      <c r="QF73" s="248">
        <f>IF(QF$19-'様式３（療養者名簿）（⑤の場合）'!$BJ78+1&lt;=15,IF(QF$19&gt;='様式３（療養者名簿）（⑤の場合）'!$BJ78,IF(QF$19&lt;='様式３（療養者名簿）（⑤の場合）'!$BK78,1,0),0),0)</f>
        <v>0</v>
      </c>
      <c r="QG73" s="248">
        <f>IF(QG$19-'様式３（療養者名簿）（⑤の場合）'!$BJ78+1&lt;=15,IF(QG$19&gt;='様式３（療養者名簿）（⑤の場合）'!$BJ78,IF(QG$19&lt;='様式３（療養者名簿）（⑤の場合）'!$BK78,1,0),0),0)</f>
        <v>0</v>
      </c>
      <c r="QH73" s="248">
        <f>IF(QH$19-'様式３（療養者名簿）（⑤の場合）'!$BJ78+1&lt;=15,IF(QH$19&gt;='様式３（療養者名簿）（⑤の場合）'!$BJ78,IF(QH$19&lt;='様式３（療養者名簿）（⑤の場合）'!$BK78,1,0),0),0)</f>
        <v>0</v>
      </c>
      <c r="QI73" s="248">
        <f>IF(QI$19-'様式３（療養者名簿）（⑤の場合）'!$BJ78+1&lt;=15,IF(QI$19&gt;='様式３（療養者名簿）（⑤の場合）'!$BJ78,IF(QI$19&lt;='様式３（療養者名簿）（⑤の場合）'!$BK78,1,0),0),0)</f>
        <v>0</v>
      </c>
      <c r="QJ73" s="248">
        <f>IF(QJ$19-'様式３（療養者名簿）（⑤の場合）'!$BJ78+1&lt;=15,IF(QJ$19&gt;='様式３（療養者名簿）（⑤の場合）'!$BJ78,IF(QJ$19&lt;='様式３（療養者名簿）（⑤の場合）'!$BK78,1,0),0),0)</f>
        <v>0</v>
      </c>
      <c r="QK73" s="248">
        <f>IF(QK$19-'様式３（療養者名簿）（⑤の場合）'!$BJ78+1&lt;=15,IF(QK$19&gt;='様式３（療養者名簿）（⑤の場合）'!$BJ78,IF(QK$19&lt;='様式３（療養者名簿）（⑤の場合）'!$BK78,1,0),0),0)</f>
        <v>0</v>
      </c>
      <c r="QL73" s="248">
        <f>IF(QL$19-'様式３（療養者名簿）（⑤の場合）'!$BJ78+1&lt;=15,IF(QL$19&gt;='様式３（療養者名簿）（⑤の場合）'!$BJ78,IF(QL$19&lt;='様式３（療養者名簿）（⑤の場合）'!$BK78,1,0),0),0)</f>
        <v>0</v>
      </c>
      <c r="QM73" s="248">
        <f>IF(QM$19-'様式３（療養者名簿）（⑤の場合）'!$BJ78+1&lt;=15,IF(QM$19&gt;='様式３（療養者名簿）（⑤の場合）'!$BJ78,IF(QM$19&lt;='様式３（療養者名簿）（⑤の場合）'!$BK78,1,0),0),0)</f>
        <v>0</v>
      </c>
      <c r="QN73" s="248">
        <f>IF(QN$19-'様式３（療養者名簿）（⑤の場合）'!$BJ78+1&lt;=15,IF(QN$19&gt;='様式３（療養者名簿）（⑤の場合）'!$BJ78,IF(QN$19&lt;='様式３（療養者名簿）（⑤の場合）'!$BK78,1,0),0),0)</f>
        <v>0</v>
      </c>
      <c r="QO73" s="248">
        <f>IF(QO$19-'様式３（療養者名簿）（⑤の場合）'!$BJ78+1&lt;=15,IF(QO$19&gt;='様式３（療養者名簿）（⑤の場合）'!$BJ78,IF(QO$19&lt;='様式３（療養者名簿）（⑤の場合）'!$BK78,1,0),0),0)</f>
        <v>0</v>
      </c>
      <c r="QP73" s="248">
        <f>IF(QP$19-'様式３（療養者名簿）（⑤の場合）'!$BJ78+1&lt;=15,IF(QP$19&gt;='様式３（療養者名簿）（⑤の場合）'!$BJ78,IF(QP$19&lt;='様式３（療養者名簿）（⑤の場合）'!$BK78,1,0),0),0)</f>
        <v>0</v>
      </c>
      <c r="QQ73" s="248">
        <f>IF(QQ$19-'様式３（療養者名簿）（⑤の場合）'!$BJ78+1&lt;=15,IF(QQ$19&gt;='様式３（療養者名簿）（⑤の場合）'!$BJ78,IF(QQ$19&lt;='様式３（療養者名簿）（⑤の場合）'!$BK78,1,0),0),0)</f>
        <v>0</v>
      </c>
      <c r="QR73" s="248">
        <f>IF(QR$19-'様式３（療養者名簿）（⑤の場合）'!$BJ78+1&lt;=15,IF(QR$19&gt;='様式３（療養者名簿）（⑤の場合）'!$BJ78,IF(QR$19&lt;='様式３（療養者名簿）（⑤の場合）'!$BK78,1,0),0),0)</f>
        <v>0</v>
      </c>
      <c r="QS73" s="248">
        <f>IF(QS$19-'様式３（療養者名簿）（⑤の場合）'!$BJ78+1&lt;=15,IF(QS$19&gt;='様式３（療養者名簿）（⑤の場合）'!$BJ78,IF(QS$19&lt;='様式３（療養者名簿）（⑤の場合）'!$BK78,1,0),0),0)</f>
        <v>0</v>
      </c>
      <c r="QT73" s="248">
        <f>IF(QT$19-'様式３（療養者名簿）（⑤の場合）'!$BJ78+1&lt;=15,IF(QT$19&gt;='様式３（療養者名簿）（⑤の場合）'!$BJ78,IF(QT$19&lt;='様式３（療養者名簿）（⑤の場合）'!$BK78,1,0),0),0)</f>
        <v>0</v>
      </c>
      <c r="QU73" s="248">
        <f>IF(QU$19-'様式３（療養者名簿）（⑤の場合）'!$BJ78+1&lt;=15,IF(QU$19&gt;='様式３（療養者名簿）（⑤の場合）'!$BJ78,IF(QU$19&lt;='様式３（療養者名簿）（⑤の場合）'!$BK78,1,0),0),0)</f>
        <v>0</v>
      </c>
      <c r="QV73" s="248">
        <f>IF(QV$19-'様式３（療養者名簿）（⑤の場合）'!$BJ78+1&lt;=15,IF(QV$19&gt;='様式３（療養者名簿）（⑤の場合）'!$BJ78,IF(QV$19&lt;='様式３（療養者名簿）（⑤の場合）'!$BK78,1,0),0),0)</f>
        <v>0</v>
      </c>
      <c r="QW73" s="248">
        <f>IF(QW$19-'様式３（療養者名簿）（⑤の場合）'!$BJ78+1&lt;=15,IF(QW$19&gt;='様式３（療養者名簿）（⑤の場合）'!$BJ78,IF(QW$19&lt;='様式３（療養者名簿）（⑤の場合）'!$BK78,1,0),0),0)</f>
        <v>0</v>
      </c>
      <c r="QX73" s="248">
        <f>IF(QX$19-'様式３（療養者名簿）（⑤の場合）'!$BJ78+1&lt;=15,IF(QX$19&gt;='様式３（療養者名簿）（⑤の場合）'!$BJ78,IF(QX$19&lt;='様式３（療養者名簿）（⑤の場合）'!$BK78,1,0),0),0)</f>
        <v>0</v>
      </c>
      <c r="QY73" s="248">
        <f>IF(QY$19-'様式３（療養者名簿）（⑤の場合）'!$BJ78+1&lt;=15,IF(QY$19&gt;='様式３（療養者名簿）（⑤の場合）'!$BJ78,IF(QY$19&lt;='様式３（療養者名簿）（⑤の場合）'!$BK78,1,0),0),0)</f>
        <v>0</v>
      </c>
      <c r="QZ73" s="248">
        <f>IF(QZ$19-'様式３（療養者名簿）（⑤の場合）'!$BJ78+1&lt;=15,IF(QZ$19&gt;='様式３（療養者名簿）（⑤の場合）'!$BJ78,IF(QZ$19&lt;='様式３（療養者名簿）（⑤の場合）'!$BK78,1,0),0),0)</f>
        <v>0</v>
      </c>
      <c r="RA73" s="248">
        <f>IF(RA$19-'様式３（療養者名簿）（⑤の場合）'!$BJ78+1&lt;=15,IF(RA$19&gt;='様式３（療養者名簿）（⑤の場合）'!$BJ78,IF(RA$19&lt;='様式３（療養者名簿）（⑤の場合）'!$BK78,1,0),0),0)</f>
        <v>0</v>
      </c>
      <c r="RB73" s="248">
        <f>IF(RB$19-'様式３（療養者名簿）（⑤の場合）'!$BJ78+1&lt;=15,IF(RB$19&gt;='様式３（療養者名簿）（⑤の場合）'!$BJ78,IF(RB$19&lt;='様式３（療養者名簿）（⑤の場合）'!$BK78,1,0),0),0)</f>
        <v>0</v>
      </c>
      <c r="RC73" s="248">
        <f>IF(RC$19-'様式３（療養者名簿）（⑤の場合）'!$BJ78+1&lt;=15,IF(RC$19&gt;='様式３（療養者名簿）（⑤の場合）'!$BJ78,IF(RC$19&lt;='様式３（療養者名簿）（⑤の場合）'!$BK78,1,0),0),0)</f>
        <v>0</v>
      </c>
      <c r="RD73" s="248">
        <f>IF(RD$19-'様式３（療養者名簿）（⑤の場合）'!$BJ78+1&lt;=15,IF(RD$19&gt;='様式３（療養者名簿）（⑤の場合）'!$BJ78,IF(RD$19&lt;='様式３（療養者名簿）（⑤の場合）'!$BK78,1,0),0),0)</f>
        <v>0</v>
      </c>
      <c r="RE73" s="248">
        <f>IF(RE$19-'様式３（療養者名簿）（⑤の場合）'!$BJ78+1&lt;=15,IF(RE$19&gt;='様式３（療養者名簿）（⑤の場合）'!$BJ78,IF(RE$19&lt;='様式３（療養者名簿）（⑤の場合）'!$BK78,1,0),0),0)</f>
        <v>0</v>
      </c>
      <c r="RF73" s="248">
        <f>IF(RF$19-'様式３（療養者名簿）（⑤の場合）'!$BJ78+1&lt;=15,IF(RF$19&gt;='様式３（療養者名簿）（⑤の場合）'!$BJ78,IF(RF$19&lt;='様式３（療養者名簿）（⑤の場合）'!$BK78,1,0),0),0)</f>
        <v>0</v>
      </c>
      <c r="RG73" s="248">
        <f>IF(RG$19-'様式３（療養者名簿）（⑤の場合）'!$BJ78+1&lt;=15,IF(RG$19&gt;='様式３（療養者名簿）（⑤の場合）'!$BJ78,IF(RG$19&lt;='様式３（療養者名簿）（⑤の場合）'!$BK78,1,0),0),0)</f>
        <v>0</v>
      </c>
      <c r="RH73" s="248">
        <f>IF(RH$19-'様式３（療養者名簿）（⑤の場合）'!$BJ78+1&lt;=15,IF(RH$19&gt;='様式３（療養者名簿）（⑤の場合）'!$BJ78,IF(RH$19&lt;='様式３（療養者名簿）（⑤の場合）'!$BK78,1,0),0),0)</f>
        <v>0</v>
      </c>
      <c r="RI73" s="248">
        <f>IF(RI$19-'様式３（療養者名簿）（⑤の場合）'!$BJ78+1&lt;=15,IF(RI$19&gt;='様式３（療養者名簿）（⑤の場合）'!$BJ78,IF(RI$19&lt;='様式３（療養者名簿）（⑤の場合）'!$BK78,1,0),0),0)</f>
        <v>0</v>
      </c>
      <c r="RJ73" s="248">
        <f>IF(RJ$19-'様式３（療養者名簿）（⑤の場合）'!$BJ78+1&lt;=15,IF(RJ$19&gt;='様式３（療養者名簿）（⑤の場合）'!$BJ78,IF(RJ$19&lt;='様式３（療養者名簿）（⑤の場合）'!$BK78,1,0),0),0)</f>
        <v>0</v>
      </c>
      <c r="RK73" s="248">
        <f>IF(RK$19-'様式３（療養者名簿）（⑤の場合）'!$BJ78+1&lt;=15,IF(RK$19&gt;='様式３（療養者名簿）（⑤の場合）'!$BJ78,IF(RK$19&lt;='様式３（療養者名簿）（⑤の場合）'!$BK78,1,0),0),0)</f>
        <v>0</v>
      </c>
      <c r="RL73" s="248">
        <f>IF(RL$19-'様式３（療養者名簿）（⑤の場合）'!$BJ78+1&lt;=15,IF(RL$19&gt;='様式３（療養者名簿）（⑤の場合）'!$BJ78,IF(RL$19&lt;='様式３（療養者名簿）（⑤の場合）'!$BK78,1,0),0),0)</f>
        <v>0</v>
      </c>
      <c r="RM73" s="248">
        <f>IF(RM$19-'様式３（療養者名簿）（⑤の場合）'!$BJ78+1&lt;=15,IF(RM$19&gt;='様式３（療養者名簿）（⑤の場合）'!$BJ78,IF(RM$19&lt;='様式３（療養者名簿）（⑤の場合）'!$BK78,1,0),0),0)</f>
        <v>0</v>
      </c>
      <c r="RN73" s="248">
        <f>IF(RN$19-'様式３（療養者名簿）（⑤の場合）'!$BJ78+1&lt;=15,IF(RN$19&gt;='様式３（療養者名簿）（⑤の場合）'!$BJ78,IF(RN$19&lt;='様式３（療養者名簿）（⑤の場合）'!$BK78,1,0),0),0)</f>
        <v>0</v>
      </c>
      <c r="RO73" s="248">
        <f>IF(RO$19-'様式３（療養者名簿）（⑤の場合）'!$BJ78+1&lt;=15,IF(RO$19&gt;='様式３（療養者名簿）（⑤の場合）'!$BJ78,IF(RO$19&lt;='様式３（療養者名簿）（⑤の場合）'!$BK78,1,0),0),0)</f>
        <v>0</v>
      </c>
      <c r="RP73" s="248">
        <f>IF(RP$19-'様式３（療養者名簿）（⑤の場合）'!$BJ78+1&lt;=15,IF(RP$19&gt;='様式３（療養者名簿）（⑤の場合）'!$BJ78,IF(RP$19&lt;='様式３（療養者名簿）（⑤の場合）'!$BK78,1,0),0),0)</f>
        <v>0</v>
      </c>
      <c r="RQ73" s="248">
        <f>IF(RQ$19-'様式３（療養者名簿）（⑤の場合）'!$BJ78+1&lt;=15,IF(RQ$19&gt;='様式３（療養者名簿）（⑤の場合）'!$BJ78,IF(RQ$19&lt;='様式３（療養者名簿）（⑤の場合）'!$BK78,1,0),0),0)</f>
        <v>0</v>
      </c>
      <c r="RR73" s="248">
        <f>IF(RR$19-'様式３（療養者名簿）（⑤の場合）'!$BJ78+1&lt;=15,IF(RR$19&gt;='様式３（療養者名簿）（⑤の場合）'!$BJ78,IF(RR$19&lt;='様式３（療養者名簿）（⑤の場合）'!$BK78,1,0),0),0)</f>
        <v>0</v>
      </c>
      <c r="RS73" s="248">
        <f>IF(RS$19-'様式３（療養者名簿）（⑤の場合）'!$BJ78+1&lt;=15,IF(RS$19&gt;='様式３（療養者名簿）（⑤の場合）'!$BJ78,IF(RS$19&lt;='様式３（療養者名簿）（⑤の場合）'!$BK78,1,0),0),0)</f>
        <v>0</v>
      </c>
      <c r="RT73" s="248">
        <f>IF(RT$19-'様式３（療養者名簿）（⑤の場合）'!$BJ78+1&lt;=15,IF(RT$19&gt;='様式３（療養者名簿）（⑤の場合）'!$BJ78,IF(RT$19&lt;='様式３（療養者名簿）（⑤の場合）'!$BK78,1,0),0),0)</f>
        <v>0</v>
      </c>
      <c r="RU73" s="248">
        <f>IF(RU$19-'様式３（療養者名簿）（⑤の場合）'!$BJ78+1&lt;=15,IF(RU$19&gt;='様式３（療養者名簿）（⑤の場合）'!$BJ78,IF(RU$19&lt;='様式３（療養者名簿）（⑤の場合）'!$BK78,1,0),0),0)</f>
        <v>0</v>
      </c>
      <c r="RV73" s="248">
        <f>IF(RV$19-'様式３（療養者名簿）（⑤の場合）'!$BJ78+1&lt;=15,IF(RV$19&gt;='様式３（療養者名簿）（⑤の場合）'!$BJ78,IF(RV$19&lt;='様式３（療養者名簿）（⑤の場合）'!$BK78,1,0),0),0)</f>
        <v>0</v>
      </c>
      <c r="RW73" s="248">
        <f>IF(RW$19-'様式３（療養者名簿）（⑤の場合）'!$BJ78+1&lt;=15,IF(RW$19&gt;='様式３（療養者名簿）（⑤の場合）'!$BJ78,IF(RW$19&lt;='様式３（療養者名簿）（⑤の場合）'!$BK78,1,0),0),0)</f>
        <v>0</v>
      </c>
      <c r="RX73" s="248">
        <f>IF(RX$19-'様式３（療養者名簿）（⑤の場合）'!$BJ78+1&lt;=15,IF(RX$19&gt;='様式３（療養者名簿）（⑤の場合）'!$BJ78,IF(RX$19&lt;='様式３（療養者名簿）（⑤の場合）'!$BK78,1,0),0),0)</f>
        <v>0</v>
      </c>
      <c r="RY73" s="248">
        <f>IF(RY$19-'様式３（療養者名簿）（⑤の場合）'!$BJ78+1&lt;=15,IF(RY$19&gt;='様式３（療養者名簿）（⑤の場合）'!$BJ78,IF(RY$19&lt;='様式３（療養者名簿）（⑤の場合）'!$BK78,1,0),0),0)</f>
        <v>0</v>
      </c>
      <c r="RZ73" s="248">
        <f>IF(RZ$19-'様式３（療養者名簿）（⑤の場合）'!$BJ78+1&lt;=15,IF(RZ$19&gt;='様式３（療養者名簿）（⑤の場合）'!$BJ78,IF(RZ$19&lt;='様式３（療養者名簿）（⑤の場合）'!$BK78,1,0),0),0)</f>
        <v>0</v>
      </c>
      <c r="SA73" s="248">
        <f>IF(SA$19-'様式３（療養者名簿）（⑤の場合）'!$BJ78+1&lt;=15,IF(SA$19&gt;='様式３（療養者名簿）（⑤の場合）'!$BJ78,IF(SA$19&lt;='様式３（療養者名簿）（⑤の場合）'!$BK78,1,0),0),0)</f>
        <v>0</v>
      </c>
      <c r="SB73" s="248">
        <f>IF(SB$19-'様式３（療養者名簿）（⑤の場合）'!$BJ78+1&lt;=15,IF(SB$19&gt;='様式３（療養者名簿）（⑤の場合）'!$BJ78,IF(SB$19&lt;='様式３（療養者名簿）（⑤の場合）'!$BK78,1,0),0),0)</f>
        <v>0</v>
      </c>
      <c r="SC73" s="248">
        <f>IF(SC$19-'様式３（療養者名簿）（⑤の場合）'!$BJ78+1&lt;=15,IF(SC$19&gt;='様式３（療養者名簿）（⑤の場合）'!$BJ78,IF(SC$19&lt;='様式３（療養者名簿）（⑤の場合）'!$BK78,1,0),0),0)</f>
        <v>0</v>
      </c>
      <c r="SD73" s="248">
        <f>IF(SD$19-'様式３（療養者名簿）（⑤の場合）'!$BJ78+1&lt;=15,IF(SD$19&gt;='様式３（療養者名簿）（⑤の場合）'!$BJ78,IF(SD$19&lt;='様式３（療養者名簿）（⑤の場合）'!$BK78,1,0),0),0)</f>
        <v>0</v>
      </c>
      <c r="SE73" s="248">
        <f>IF(SE$19-'様式３（療養者名簿）（⑤の場合）'!$BJ78+1&lt;=15,IF(SE$19&gt;='様式３（療養者名簿）（⑤の場合）'!$BJ78,IF(SE$19&lt;='様式３（療養者名簿）（⑤の場合）'!$BK78,1,0),0),0)</f>
        <v>0</v>
      </c>
      <c r="SF73" s="248">
        <f>IF(SF$19-'様式３（療養者名簿）（⑤の場合）'!$BJ78+1&lt;=15,IF(SF$19&gt;='様式３（療養者名簿）（⑤の場合）'!$BJ78,IF(SF$19&lt;='様式３（療養者名簿）（⑤の場合）'!$BK78,1,0),0),0)</f>
        <v>0</v>
      </c>
      <c r="SG73" s="248">
        <f>IF(SG$19-'様式３（療養者名簿）（⑤の場合）'!$BJ78+1&lt;=15,IF(SG$19&gt;='様式３（療養者名簿）（⑤の場合）'!$BJ78,IF(SG$19&lt;='様式３（療養者名簿）（⑤の場合）'!$BK78,1,0),0),0)</f>
        <v>0</v>
      </c>
      <c r="SH73" s="248">
        <f>IF(SH$19-'様式３（療養者名簿）（⑤の場合）'!$BJ78+1&lt;=15,IF(SH$19&gt;='様式３（療養者名簿）（⑤の場合）'!$BJ78,IF(SH$19&lt;='様式３（療養者名簿）（⑤の場合）'!$BK78,1,0),0),0)</f>
        <v>0</v>
      </c>
      <c r="SI73" s="248">
        <f>IF(SI$19-'様式３（療養者名簿）（⑤の場合）'!$BJ78+1&lt;=15,IF(SI$19&gt;='様式３（療養者名簿）（⑤の場合）'!$BJ78,IF(SI$19&lt;='様式３（療養者名簿）（⑤の場合）'!$BK78,1,0),0),0)</f>
        <v>0</v>
      </c>
      <c r="SJ73" s="248">
        <f>IF(SJ$19-'様式３（療養者名簿）（⑤の場合）'!$BJ78+1&lt;=15,IF(SJ$19&gt;='様式３（療養者名簿）（⑤の場合）'!$BJ78,IF(SJ$19&lt;='様式３（療養者名簿）（⑤の場合）'!$BK78,1,0),0),0)</f>
        <v>0</v>
      </c>
      <c r="SK73" s="248">
        <f>IF(SK$19-'様式３（療養者名簿）（⑤の場合）'!$BJ78+1&lt;=15,IF(SK$19&gt;='様式３（療養者名簿）（⑤の場合）'!$BJ78,IF(SK$19&lt;='様式３（療養者名簿）（⑤の場合）'!$BK78,1,0),0),0)</f>
        <v>0</v>
      </c>
      <c r="SL73" s="248">
        <f>IF(SL$19-'様式３（療養者名簿）（⑤の場合）'!$BJ78+1&lt;=15,IF(SL$19&gt;='様式３（療養者名簿）（⑤の場合）'!$BJ78,IF(SL$19&lt;='様式３（療養者名簿）（⑤の場合）'!$BK78,1,0),0),0)</f>
        <v>0</v>
      </c>
      <c r="SM73" s="248">
        <f>IF(SM$19-'様式３（療養者名簿）（⑤の場合）'!$BJ78+1&lt;=15,IF(SM$19&gt;='様式３（療養者名簿）（⑤の場合）'!$BJ78,IF(SM$19&lt;='様式３（療養者名簿）（⑤の場合）'!$BK78,1,0),0),0)</f>
        <v>0</v>
      </c>
      <c r="SN73" s="248">
        <f>IF(SN$19-'様式３（療養者名簿）（⑤の場合）'!$BJ78+1&lt;=15,IF(SN$19&gt;='様式３（療養者名簿）（⑤の場合）'!$BJ78,IF(SN$19&lt;='様式３（療養者名簿）（⑤の場合）'!$BK78,1,0),0),0)</f>
        <v>0</v>
      </c>
      <c r="SO73" s="248">
        <f>IF(SO$19-'様式３（療養者名簿）（⑤の場合）'!$BJ78+1&lt;=15,IF(SO$19&gt;='様式３（療養者名簿）（⑤の場合）'!$BJ78,IF(SO$19&lt;='様式３（療養者名簿）（⑤の場合）'!$BK78,1,0),0),0)</f>
        <v>0</v>
      </c>
      <c r="SP73" s="248">
        <f>IF(SP$19-'様式３（療養者名簿）（⑤の場合）'!$BJ78+1&lt;=15,IF(SP$19&gt;='様式３（療養者名簿）（⑤の場合）'!$BJ78,IF(SP$19&lt;='様式３（療養者名簿）（⑤の場合）'!$BK78,1,0),0),0)</f>
        <v>0</v>
      </c>
      <c r="SQ73" s="248">
        <f>IF(SQ$19-'様式３（療養者名簿）（⑤の場合）'!$BJ78+1&lt;=15,IF(SQ$19&gt;='様式３（療養者名簿）（⑤の場合）'!$BJ78,IF(SQ$19&lt;='様式３（療養者名簿）（⑤の場合）'!$BK78,1,0),0),0)</f>
        <v>0</v>
      </c>
      <c r="SR73" s="248">
        <f>IF(SR$19-'様式３（療養者名簿）（⑤の場合）'!$BJ78+1&lt;=15,IF(SR$19&gt;='様式３（療養者名簿）（⑤の場合）'!$BJ78,IF(SR$19&lt;='様式３（療養者名簿）（⑤の場合）'!$BK78,1,0),0),0)</f>
        <v>0</v>
      </c>
      <c r="SS73" s="248">
        <f>IF(SS$19-'様式３（療養者名簿）（⑤の場合）'!$BJ78+1&lt;=15,IF(SS$19&gt;='様式３（療養者名簿）（⑤の場合）'!$BJ78,IF(SS$19&lt;='様式３（療養者名簿）（⑤の場合）'!$BK78,1,0),0),0)</f>
        <v>0</v>
      </c>
      <c r="ST73" s="248">
        <f>IF(ST$19-'様式３（療養者名簿）（⑤の場合）'!$BJ78+1&lt;=15,IF(ST$19&gt;='様式３（療養者名簿）（⑤の場合）'!$BJ78,IF(ST$19&lt;='様式３（療養者名簿）（⑤の場合）'!$BK78,1,0),0),0)</f>
        <v>0</v>
      </c>
      <c r="SU73" s="248">
        <f>IF(SU$19-'様式３（療養者名簿）（⑤の場合）'!$BJ78+1&lt;=15,IF(SU$19&gt;='様式３（療養者名簿）（⑤の場合）'!$BJ78,IF(SU$19&lt;='様式３（療養者名簿）（⑤の場合）'!$BK78,1,0),0),0)</f>
        <v>0</v>
      </c>
      <c r="SV73" s="248">
        <f>IF(SV$19-'様式３（療養者名簿）（⑤の場合）'!$BJ78+1&lt;=15,IF(SV$19&gt;='様式３（療養者名簿）（⑤の場合）'!$BJ78,IF(SV$19&lt;='様式３（療養者名簿）（⑤の場合）'!$BK78,1,0),0),0)</f>
        <v>0</v>
      </c>
      <c r="SW73" s="248">
        <f>IF(SW$19-'様式３（療養者名簿）（⑤の場合）'!$BJ78+1&lt;=15,IF(SW$19&gt;='様式３（療養者名簿）（⑤の場合）'!$BJ78,IF(SW$19&lt;='様式３（療養者名簿）（⑤の場合）'!$BK78,1,0),0),0)</f>
        <v>0</v>
      </c>
      <c r="SX73" s="248">
        <f>IF(SX$19-'様式３（療養者名簿）（⑤の場合）'!$BJ78+1&lt;=15,IF(SX$19&gt;='様式３（療養者名簿）（⑤の場合）'!$BJ78,IF(SX$19&lt;='様式３（療養者名簿）（⑤の場合）'!$BK78,1,0),0),0)</f>
        <v>0</v>
      </c>
      <c r="SY73" s="248">
        <f>IF(SY$19-'様式３（療養者名簿）（⑤の場合）'!$BJ78+1&lt;=15,IF(SY$19&gt;='様式３（療養者名簿）（⑤の場合）'!$BJ78,IF(SY$19&lt;='様式３（療養者名簿）（⑤の場合）'!$BK78,1,0),0),0)</f>
        <v>0</v>
      </c>
      <c r="SZ73" s="248">
        <f>IF(SZ$19-'様式３（療養者名簿）（⑤の場合）'!$BJ78+1&lt;=15,IF(SZ$19&gt;='様式３（療養者名簿）（⑤の場合）'!$BJ78,IF(SZ$19&lt;='様式３（療養者名簿）（⑤の場合）'!$BK78,1,0),0),0)</f>
        <v>0</v>
      </c>
      <c r="TA73" s="248">
        <f>IF(TA$19-'様式３（療養者名簿）（⑤の場合）'!$BJ78+1&lt;=15,IF(TA$19&gt;='様式３（療養者名簿）（⑤の場合）'!$BJ78,IF(TA$19&lt;='様式３（療養者名簿）（⑤の場合）'!$BK78,1,0),0),0)</f>
        <v>0</v>
      </c>
      <c r="TB73" s="248">
        <f>IF(TB$19-'様式３（療養者名簿）（⑤の場合）'!$BJ78+1&lt;=15,IF(TB$19&gt;='様式３（療養者名簿）（⑤の場合）'!$BJ78,IF(TB$19&lt;='様式３（療養者名簿）（⑤の場合）'!$BK78,1,0),0),0)</f>
        <v>0</v>
      </c>
      <c r="TC73" s="248">
        <f>IF(TC$19-'様式３（療養者名簿）（⑤の場合）'!$BJ78+1&lt;=15,IF(TC$19&gt;='様式３（療養者名簿）（⑤の場合）'!$BJ78,IF(TC$19&lt;='様式３（療養者名簿）（⑤の場合）'!$BK78,1,0),0),0)</f>
        <v>0</v>
      </c>
      <c r="TD73" s="248">
        <f>IF(TD$19-'様式３（療養者名簿）（⑤の場合）'!$BJ78+1&lt;=15,IF(TD$19&gt;='様式３（療養者名簿）（⑤の場合）'!$BJ78,IF(TD$19&lt;='様式３（療養者名簿）（⑤の場合）'!$BK78,1,0),0),0)</f>
        <v>0</v>
      </c>
      <c r="TE73" s="248">
        <f>IF(TE$19-'様式３（療養者名簿）（⑤の場合）'!$BJ78+1&lt;=15,IF(TE$19&gt;='様式３（療養者名簿）（⑤の場合）'!$BJ78,IF(TE$19&lt;='様式３（療養者名簿）（⑤の場合）'!$BK78,1,0),0),0)</f>
        <v>0</v>
      </c>
      <c r="TF73" s="248">
        <f>IF(TF$19-'様式３（療養者名簿）（⑤の場合）'!$BJ78+1&lt;=15,IF(TF$19&gt;='様式３（療養者名簿）（⑤の場合）'!$BJ78,IF(TF$19&lt;='様式３（療養者名簿）（⑤の場合）'!$BK78,1,0),0),0)</f>
        <v>0</v>
      </c>
      <c r="TG73" s="248">
        <f>IF(TG$19-'様式３（療養者名簿）（⑤の場合）'!$BJ78+1&lt;=15,IF(TG$19&gt;='様式３（療養者名簿）（⑤の場合）'!$BJ78,IF(TG$19&lt;='様式３（療養者名簿）（⑤の場合）'!$BK78,1,0),0),0)</f>
        <v>0</v>
      </c>
      <c r="TH73" s="248">
        <f>IF(TH$19-'様式３（療養者名簿）（⑤の場合）'!$BJ78+1&lt;=15,IF(TH$19&gt;='様式３（療養者名簿）（⑤の場合）'!$BJ78,IF(TH$19&lt;='様式３（療養者名簿）（⑤の場合）'!$BK78,1,0),0),0)</f>
        <v>0</v>
      </c>
      <c r="TI73" s="248">
        <f>IF(TI$19-'様式３（療養者名簿）（⑤の場合）'!$BJ78+1&lt;=15,IF(TI$19&gt;='様式３（療養者名簿）（⑤の場合）'!$BJ78,IF(TI$19&lt;='様式３（療養者名簿）（⑤の場合）'!$BK78,1,0),0),0)</f>
        <v>0</v>
      </c>
      <c r="TJ73" s="248">
        <f>IF(TJ$19-'様式３（療養者名簿）（⑤の場合）'!$BJ78+1&lt;=15,IF(TJ$19&gt;='様式３（療養者名簿）（⑤の場合）'!$BJ78,IF(TJ$19&lt;='様式３（療養者名簿）（⑤の場合）'!$BK78,1,0),0),0)</f>
        <v>0</v>
      </c>
      <c r="TK73" s="248">
        <f>IF(TK$19-'様式３（療養者名簿）（⑤の場合）'!$BJ78+1&lt;=15,IF(TK$19&gt;='様式３（療養者名簿）（⑤の場合）'!$BJ78,IF(TK$19&lt;='様式３（療養者名簿）（⑤の場合）'!$BK78,1,0),0),0)</f>
        <v>0</v>
      </c>
      <c r="TL73" s="248">
        <f>IF(TL$19-'様式３（療養者名簿）（⑤の場合）'!$BJ78+1&lt;=15,IF(TL$19&gt;='様式３（療養者名簿）（⑤の場合）'!$BJ78,IF(TL$19&lt;='様式３（療養者名簿）（⑤の場合）'!$BK78,1,0),0),0)</f>
        <v>0</v>
      </c>
      <c r="TM73" s="248">
        <f>IF(TM$19-'様式３（療養者名簿）（⑤の場合）'!$BJ78+1&lt;=15,IF(TM$19&gt;='様式３（療養者名簿）（⑤の場合）'!$BJ78,IF(TM$19&lt;='様式３（療養者名簿）（⑤の場合）'!$BK78,1,0),0),0)</f>
        <v>0</v>
      </c>
      <c r="TN73" s="248">
        <f>IF(TN$19-'様式３（療養者名簿）（⑤の場合）'!$BJ78+1&lt;=15,IF(TN$19&gt;='様式３（療養者名簿）（⑤の場合）'!$BJ78,IF(TN$19&lt;='様式３（療養者名簿）（⑤の場合）'!$BK78,1,0),0),0)</f>
        <v>0</v>
      </c>
      <c r="TO73" s="248">
        <f>IF(TO$19-'様式３（療養者名簿）（⑤の場合）'!$BJ78+1&lt;=15,IF(TO$19&gt;='様式３（療養者名簿）（⑤の場合）'!$BJ78,IF(TO$19&lt;='様式３（療養者名簿）（⑤の場合）'!$BK78,1,0),0),0)</f>
        <v>0</v>
      </c>
      <c r="TP73" s="248">
        <f>IF(TP$19-'様式３（療養者名簿）（⑤の場合）'!$BJ78+1&lt;=15,IF(TP$19&gt;='様式３（療養者名簿）（⑤の場合）'!$BJ78,IF(TP$19&lt;='様式３（療養者名簿）（⑤の場合）'!$BK78,1,0),0),0)</f>
        <v>0</v>
      </c>
      <c r="TQ73" s="248">
        <f>IF(TQ$19-'様式３（療養者名簿）（⑤の場合）'!$BJ78+1&lt;=15,IF(TQ$19&gt;='様式３（療養者名簿）（⑤の場合）'!$BJ78,IF(TQ$19&lt;='様式３（療養者名簿）（⑤の場合）'!$BK78,1,0),0),0)</f>
        <v>0</v>
      </c>
      <c r="TR73" s="248">
        <f>IF(TR$19-'様式３（療養者名簿）（⑤の場合）'!$BJ78+1&lt;=15,IF(TR$19&gt;='様式３（療養者名簿）（⑤の場合）'!$BJ78,IF(TR$19&lt;='様式３（療養者名簿）（⑤の場合）'!$BK78,1,0),0),0)</f>
        <v>0</v>
      </c>
      <c r="TS73" s="248">
        <f>IF(TS$19-'様式３（療養者名簿）（⑤の場合）'!$BJ78+1&lt;=15,IF(TS$19&gt;='様式３（療養者名簿）（⑤の場合）'!$BJ78,IF(TS$19&lt;='様式３（療養者名簿）（⑤の場合）'!$BK78,1,0),0),0)</f>
        <v>0</v>
      </c>
      <c r="TT73" s="248">
        <f>IF(TT$19-'様式３（療養者名簿）（⑤の場合）'!$BJ78+1&lt;=15,IF(TT$19&gt;='様式３（療養者名簿）（⑤の場合）'!$BJ78,IF(TT$19&lt;='様式３（療養者名簿）（⑤の場合）'!$BK78,1,0),0),0)</f>
        <v>0</v>
      </c>
      <c r="TU73" s="248">
        <f>IF(TU$19-'様式３（療養者名簿）（⑤の場合）'!$BJ78+1&lt;=15,IF(TU$19&gt;='様式３（療養者名簿）（⑤の場合）'!$BJ78,IF(TU$19&lt;='様式３（療養者名簿）（⑤の場合）'!$BK78,1,0),0),0)</f>
        <v>0</v>
      </c>
      <c r="TV73" s="248">
        <f>IF(TV$19-'様式３（療養者名簿）（⑤の場合）'!$BJ78+1&lt;=15,IF(TV$19&gt;='様式３（療養者名簿）（⑤の場合）'!$BJ78,IF(TV$19&lt;='様式３（療養者名簿）（⑤の場合）'!$BK78,1,0),0),0)</f>
        <v>0</v>
      </c>
      <c r="TW73" s="248">
        <f>IF(TW$19-'様式３（療養者名簿）（⑤の場合）'!$BJ78+1&lt;=15,IF(TW$19&gt;='様式３（療養者名簿）（⑤の場合）'!$BJ78,IF(TW$19&lt;='様式３（療養者名簿）（⑤の場合）'!$BK78,1,0),0),0)</f>
        <v>0</v>
      </c>
      <c r="TX73" s="248">
        <f>IF(TX$19-'様式３（療養者名簿）（⑤の場合）'!$BJ78+1&lt;=15,IF(TX$19&gt;='様式３（療養者名簿）（⑤の場合）'!$BJ78,IF(TX$19&lt;='様式３（療養者名簿）（⑤の場合）'!$BK78,1,0),0),0)</f>
        <v>0</v>
      </c>
      <c r="TY73" s="248">
        <f>IF(TY$19-'様式３（療養者名簿）（⑤の場合）'!$BJ78+1&lt;=15,IF(TY$19&gt;='様式３（療養者名簿）（⑤の場合）'!$BJ78,IF(TY$19&lt;='様式３（療養者名簿）（⑤の場合）'!$BK78,1,0),0),0)</f>
        <v>0</v>
      </c>
      <c r="TZ73" s="248">
        <f>IF(TZ$19-'様式３（療養者名簿）（⑤の場合）'!$BJ78+1&lt;=15,IF(TZ$19&gt;='様式３（療養者名簿）（⑤の場合）'!$BJ78,IF(TZ$19&lt;='様式３（療養者名簿）（⑤の場合）'!$BK78,1,0),0),0)</f>
        <v>0</v>
      </c>
      <c r="UA73" s="248">
        <f>IF(UA$19-'様式３（療養者名簿）（⑤の場合）'!$BJ78+1&lt;=15,IF(UA$19&gt;='様式３（療養者名簿）（⑤の場合）'!$BJ78,IF(UA$19&lt;='様式３（療養者名簿）（⑤の場合）'!$BK78,1,0),0),0)</f>
        <v>0</v>
      </c>
      <c r="UB73" s="248">
        <f>IF(UB$19-'様式３（療養者名簿）（⑤の場合）'!$BJ78+1&lt;=15,IF(UB$19&gt;='様式３（療養者名簿）（⑤の場合）'!$BJ78,IF(UB$19&lt;='様式３（療養者名簿）（⑤の場合）'!$BK78,1,0),0),0)</f>
        <v>0</v>
      </c>
      <c r="UC73" s="248">
        <f>IF(UC$19-'様式３（療養者名簿）（⑤の場合）'!$BJ78+1&lt;=15,IF(UC$19&gt;='様式３（療養者名簿）（⑤の場合）'!$BJ78,IF(UC$19&lt;='様式３（療養者名簿）（⑤の場合）'!$BK78,1,0),0),0)</f>
        <v>0</v>
      </c>
      <c r="UD73" s="372">
        <f>IF(UD$19-'様式３（療養者名簿）（⑤の場合）'!$BJ78+1&lt;=15,IF(UD$19&gt;='様式３（療養者名簿）（⑤の場合）'!$BJ78,IF(UD$19&lt;='様式３（療養者名簿）（⑤の場合）'!$BK78,1,0),0),0)</f>
        <v>0</v>
      </c>
      <c r="UE73" s="372">
        <f>IF(UE$19-'様式３（療養者名簿）（⑤の場合）'!$BJ78+1&lt;=15,IF(UE$19&gt;='様式３（療養者名簿）（⑤の場合）'!$BJ78,IF(UE$19&lt;='様式３（療養者名簿）（⑤の場合）'!$BK78,1,0),0),0)</f>
        <v>0</v>
      </c>
      <c r="UF73" s="372">
        <f>IF(UF$19-'様式３（療養者名簿）（⑤の場合）'!$BJ78+1&lt;=15,IF(UF$19&gt;='様式３（療養者名簿）（⑤の場合）'!$BJ78,IF(UF$19&lt;='様式３（療養者名簿）（⑤の場合）'!$BK78,1,0),0),0)</f>
        <v>0</v>
      </c>
      <c r="UG73" s="372">
        <f>IF(UG$19-'様式３（療養者名簿）（⑤の場合）'!$BJ78+1&lt;=15,IF(UG$19&gt;='様式３（療養者名簿）（⑤の場合）'!$BJ78,IF(UG$19&lt;='様式３（療養者名簿）（⑤の場合）'!$BK78,1,0),0),0)</f>
        <v>0</v>
      </c>
      <c r="UH73" s="372">
        <f>IF(UH$19-'様式３（療養者名簿）（⑤の場合）'!$BJ78+1&lt;=15,IF(UH$19&gt;='様式３（療養者名簿）（⑤の場合）'!$BJ78,IF(UH$19&lt;='様式３（療養者名簿）（⑤の場合）'!$BK78,1,0),0),0)</f>
        <v>0</v>
      </c>
      <c r="UI73" s="372">
        <f>IF(UI$19-'様式３（療養者名簿）（⑤の場合）'!$BJ78+1&lt;=15,IF(UI$19&gt;='様式３（療養者名簿）（⑤の場合）'!$BJ78,IF(UI$19&lt;='様式３（療養者名簿）（⑤の場合）'!$BK78,1,0),0),0)</f>
        <v>0</v>
      </c>
      <c r="UJ73" s="372">
        <f>IF(UJ$19-'様式３（療養者名簿）（⑤の場合）'!$BJ78+1&lt;=15,IF(UJ$19&gt;='様式３（療養者名簿）（⑤の場合）'!$BJ78,IF(UJ$19&lt;='様式３（療養者名簿）（⑤の場合）'!$BK78,1,0),0),0)</f>
        <v>0</v>
      </c>
      <c r="UK73" s="372">
        <f>IF(UK$19-'様式３（療養者名簿）（⑤の場合）'!$BJ78+1&lt;=15,IF(UK$19&gt;='様式３（療養者名簿）（⑤の場合）'!$BJ78,IF(UK$19&lt;='様式３（療養者名簿）（⑤の場合）'!$BK78,1,0),0),0)</f>
        <v>0</v>
      </c>
      <c r="UL73" s="372">
        <f>IF(UL$19-'様式３（療養者名簿）（⑤の場合）'!$BJ78+1&lt;=15,IF(UL$19&gt;='様式３（療養者名簿）（⑤の場合）'!$BJ78,IF(UL$19&lt;='様式３（療養者名簿）（⑤の場合）'!$BK78,1,0),0),0)</f>
        <v>0</v>
      </c>
      <c r="UM73" s="372">
        <f>IF(UM$19-'様式３（療養者名簿）（⑤の場合）'!$BJ78+1&lt;=15,IF(UM$19&gt;='様式３（療養者名簿）（⑤の場合）'!$BJ78,IF(UM$19&lt;='様式３（療養者名簿）（⑤の場合）'!$BK78,1,0),0),0)</f>
        <v>0</v>
      </c>
      <c r="UN73" s="372">
        <f>IF(UN$19-'様式３（療養者名簿）（⑤の場合）'!$BJ78+1&lt;=15,IF(UN$19&gt;='様式３（療養者名簿）（⑤の場合）'!$BJ78,IF(UN$19&lt;='様式３（療養者名簿）（⑤の場合）'!$BK78,1,0),0),0)</f>
        <v>0</v>
      </c>
      <c r="UO73" s="372">
        <f>IF(UO$19-'様式３（療養者名簿）（⑤の場合）'!$BJ78+1&lt;=15,IF(UO$19&gt;='様式３（療養者名簿）（⑤の場合）'!$BJ78,IF(UO$19&lt;='様式３（療養者名簿）（⑤の場合）'!$BK78,1,0),0),0)</f>
        <v>0</v>
      </c>
      <c r="UP73" s="372">
        <f>IF(UP$19-'様式３（療養者名簿）（⑤の場合）'!$BJ78+1&lt;=15,IF(UP$19&gt;='様式３（療養者名簿）（⑤の場合）'!$BJ78,IF(UP$19&lt;='様式３（療養者名簿）（⑤の場合）'!$BK78,1,0),0),0)</f>
        <v>0</v>
      </c>
      <c r="UQ73" s="372">
        <f>IF(UQ$19-'様式３（療養者名簿）（⑤の場合）'!$BJ78+1&lt;=15,IF(UQ$19&gt;='様式３（療養者名簿）（⑤の場合）'!$BJ78,IF(UQ$19&lt;='様式３（療養者名簿）（⑤の場合）'!$BK78,1,0),0),0)</f>
        <v>0</v>
      </c>
      <c r="UR73" s="372">
        <f>IF(UR$19-'様式３（療養者名簿）（⑤の場合）'!$BJ78+1&lt;=15,IF(UR$19&gt;='様式３（療養者名簿）（⑤の場合）'!$BJ78,IF(UR$19&lt;='様式３（療養者名簿）（⑤の場合）'!$BK78,1,0),0),0)</f>
        <v>0</v>
      </c>
      <c r="US73" s="372">
        <f>IF(US$19-'様式３（療養者名簿）（⑤の場合）'!$BJ78+1&lt;=15,IF(US$19&gt;='様式３（療養者名簿）（⑤の場合）'!$BJ78,IF(US$19&lt;='様式３（療養者名簿）（⑤の場合）'!$BK78,1,0),0),0)</f>
        <v>0</v>
      </c>
      <c r="UT73" s="372">
        <f>IF(UT$19-'様式３（療養者名簿）（⑤の場合）'!$BJ78+1&lt;=15,IF(UT$19&gt;='様式３（療養者名簿）（⑤の場合）'!$BJ78,IF(UT$19&lt;='様式３（療養者名簿）（⑤の場合）'!$BK78,1,0),0),0)</f>
        <v>0</v>
      </c>
      <c r="UU73" s="372">
        <f>IF(UU$19-'様式３（療養者名簿）（⑤の場合）'!$BJ78+1&lt;=15,IF(UU$19&gt;='様式３（療養者名簿）（⑤の場合）'!$BJ78,IF(UU$19&lt;='様式３（療養者名簿）（⑤の場合）'!$BK78,1,0),0),0)</f>
        <v>0</v>
      </c>
      <c r="UV73" s="372">
        <f>IF(UV$19-'様式３（療養者名簿）（⑤の場合）'!$BJ78+1&lt;=15,IF(UV$19&gt;='様式３（療養者名簿）（⑤の場合）'!$BJ78,IF(UV$19&lt;='様式３（療養者名簿）（⑤の場合）'!$BK78,1,0),0),0)</f>
        <v>0</v>
      </c>
      <c r="UW73" s="372">
        <f>IF(UW$19-'様式３（療養者名簿）（⑤の場合）'!$BJ78+1&lt;=15,IF(UW$19&gt;='様式３（療養者名簿）（⑤の場合）'!$BJ78,IF(UW$19&lt;='様式３（療養者名簿）（⑤の場合）'!$BK78,1,0),0),0)</f>
        <v>0</v>
      </c>
      <c r="UX73" s="372">
        <f>IF(UX$19-'様式３（療養者名簿）（⑤の場合）'!$BJ78+1&lt;=15,IF(UX$19&gt;='様式３（療養者名簿）（⑤の場合）'!$BJ78,IF(UX$19&lt;='様式３（療養者名簿）（⑤の場合）'!$BK78,1,0),0),0)</f>
        <v>0</v>
      </c>
      <c r="UY73" s="372">
        <f>IF(UY$19-'様式３（療養者名簿）（⑤の場合）'!$BJ78+1&lt;=15,IF(UY$19&gt;='様式３（療養者名簿）（⑤の場合）'!$BJ78,IF(UY$19&lt;='様式３（療養者名簿）（⑤の場合）'!$BK78,1,0),0),0)</f>
        <v>0</v>
      </c>
      <c r="UZ73" s="372">
        <f>IF(UZ$19-'様式３（療養者名簿）（⑤の場合）'!$BJ78+1&lt;=15,IF(UZ$19&gt;='様式３（療養者名簿）（⑤の場合）'!$BJ78,IF(UZ$19&lt;='様式３（療養者名簿）（⑤の場合）'!$BK78,1,0),0),0)</f>
        <v>0</v>
      </c>
      <c r="VA73" s="372">
        <f>IF(VA$19-'様式３（療養者名簿）（⑤の場合）'!$BJ78+1&lt;=15,IF(VA$19&gt;='様式３（療養者名簿）（⑤の場合）'!$BJ78,IF(VA$19&lt;='様式３（療養者名簿）（⑤の場合）'!$BK78,1,0),0),0)</f>
        <v>0</v>
      </c>
      <c r="VB73" s="372">
        <f>IF(VB$19-'様式３（療養者名簿）（⑤の場合）'!$BJ78+1&lt;=15,IF(VB$19&gt;='様式３（療養者名簿）（⑤の場合）'!$BJ78,IF(VB$19&lt;='様式３（療養者名簿）（⑤の場合）'!$BK78,1,0),0),0)</f>
        <v>0</v>
      </c>
      <c r="VC73" s="372">
        <f>IF(VC$19-'様式３（療養者名簿）（⑤の場合）'!$BJ78+1&lt;=15,IF(VC$19&gt;='様式３（療養者名簿）（⑤の場合）'!$BJ78,IF(VC$19&lt;='様式３（療養者名簿）（⑤の場合）'!$BK78,1,0),0),0)</f>
        <v>0</v>
      </c>
      <c r="VD73" s="372">
        <f>IF(VD$19-'様式３（療養者名簿）（⑤の場合）'!$BJ78+1&lt;=15,IF(VD$19&gt;='様式３（療養者名簿）（⑤の場合）'!$BJ78,IF(VD$19&lt;='様式３（療養者名簿）（⑤の場合）'!$BK78,1,0),0),0)</f>
        <v>0</v>
      </c>
      <c r="VE73" s="372">
        <f>IF(VE$19-'様式３（療養者名簿）（⑤の場合）'!$BJ78+1&lt;=15,IF(VE$19&gt;='様式３（療養者名簿）（⑤の場合）'!$BJ78,IF(VE$19&lt;='様式３（療養者名簿）（⑤の場合）'!$BK78,1,0),0),0)</f>
        <v>0</v>
      </c>
      <c r="VF73" s="372">
        <f>IF(VF$19-'様式３（療養者名簿）（⑤の場合）'!$BJ78+1&lt;=15,IF(VF$19&gt;='様式３（療養者名簿）（⑤の場合）'!$BJ78,IF(VF$19&lt;='様式３（療養者名簿）（⑤の場合）'!$BK78,1,0),0),0)</f>
        <v>0</v>
      </c>
      <c r="VG73" s="372">
        <f>IF(VG$19-'様式３（療養者名簿）（⑤の場合）'!$BJ78+1&lt;=15,IF(VG$19&gt;='様式３（療養者名簿）（⑤の場合）'!$BJ78,IF(VG$19&lt;='様式３（療養者名簿）（⑤の場合）'!$BK78,1,0),0),0)</f>
        <v>0</v>
      </c>
      <c r="VH73" s="372">
        <f>IF(VH$19-'様式３（療養者名簿）（⑤の場合）'!$BJ78+1&lt;=15,IF(VH$19&gt;='様式３（療養者名簿）（⑤の場合）'!$BJ78,IF(VH$19&lt;='様式３（療養者名簿）（⑤の場合）'!$BK78,1,0),0),0)</f>
        <v>0</v>
      </c>
      <c r="VI73" s="372">
        <f>IF(VI$19-'様式３（療養者名簿）（⑤の場合）'!$BJ78+1&lt;=15,IF(VI$19&gt;='様式３（療養者名簿）（⑤の場合）'!$BJ78,IF(VI$19&lt;='様式３（療養者名簿）（⑤の場合）'!$BK78,1,0),0),0)</f>
        <v>0</v>
      </c>
      <c r="VJ73" s="372">
        <f>IF(VJ$19-'様式３（療養者名簿）（⑤の場合）'!$BJ78+1&lt;=15,IF(VJ$19&gt;='様式３（療養者名簿）（⑤の場合）'!$BJ78,IF(VJ$19&lt;='様式３（療養者名簿）（⑤の場合）'!$BK78,1,0),0),0)</f>
        <v>0</v>
      </c>
      <c r="VK73" s="372">
        <f>IF(VK$19-'様式３（療養者名簿）（⑤の場合）'!$BJ78+1&lt;=15,IF(VK$19&gt;='様式３（療養者名簿）（⑤の場合）'!$BJ78,IF(VK$19&lt;='様式３（療養者名簿）（⑤の場合）'!$BK78,1,0),0),0)</f>
        <v>0</v>
      </c>
      <c r="VL73" s="372">
        <f>IF(VL$19-'様式３（療養者名簿）（⑤の場合）'!$BJ78+1&lt;=15,IF(VL$19&gt;='様式３（療養者名簿）（⑤の場合）'!$BJ78,IF(VL$19&lt;='様式３（療養者名簿）（⑤の場合）'!$BK78,1,0),0),0)</f>
        <v>0</v>
      </c>
      <c r="VM73" s="372">
        <f>IF(VM$19-'様式３（療養者名簿）（⑤の場合）'!$BJ78+1&lt;=15,IF(VM$19&gt;='様式３（療養者名簿）（⑤の場合）'!$BJ78,IF(VM$19&lt;='様式３（療養者名簿）（⑤の場合）'!$BK78,1,0),0),0)</f>
        <v>0</v>
      </c>
      <c r="VN73" s="372">
        <f>IF(VN$19-'様式３（療養者名簿）（⑤の場合）'!$BJ78+1&lt;=15,IF(VN$19&gt;='様式３（療養者名簿）（⑤の場合）'!$BJ78,IF(VN$19&lt;='様式３（療養者名簿）（⑤の場合）'!$BK78,1,0),0),0)</f>
        <v>0</v>
      </c>
      <c r="VO73" s="372">
        <f>IF(VO$19-'様式３（療養者名簿）（⑤の場合）'!$BJ78+1&lt;=15,IF(VO$19&gt;='様式３（療養者名簿）（⑤の場合）'!$BJ78,IF(VO$19&lt;='様式３（療養者名簿）（⑤の場合）'!$BK78,1,0),0),0)</f>
        <v>0</v>
      </c>
      <c r="VP73" s="372">
        <f>IF(VP$19-'様式３（療養者名簿）（⑤の場合）'!$BJ78+1&lt;=15,IF(VP$19&gt;='様式３（療養者名簿）（⑤の場合）'!$BJ78,IF(VP$19&lt;='様式３（療養者名簿）（⑤の場合）'!$BK78,1,0),0),0)</f>
        <v>0</v>
      </c>
      <c r="VQ73" s="372">
        <f>IF(VQ$19-'様式３（療養者名簿）（⑤の場合）'!$BJ78+1&lt;=15,IF(VQ$19&gt;='様式３（療養者名簿）（⑤の場合）'!$BJ78,IF(VQ$19&lt;='様式３（療養者名簿）（⑤の場合）'!$BK78,1,0),0),0)</f>
        <v>0</v>
      </c>
      <c r="VR73" s="372">
        <f>IF(VR$19-'様式３（療養者名簿）（⑤の場合）'!$BJ78+1&lt;=15,IF(VR$19&gt;='様式３（療養者名簿）（⑤の場合）'!$BJ78,IF(VR$19&lt;='様式３（療養者名簿）（⑤の場合）'!$BK78,1,0),0),0)</f>
        <v>0</v>
      </c>
      <c r="VS73" s="372">
        <f>IF(VS$19-'様式３（療養者名簿）（⑤の場合）'!$BJ78+1&lt;=15,IF(VS$19&gt;='様式３（療養者名簿）（⑤の場合）'!$BJ78,IF(VS$19&lt;='様式３（療養者名簿）（⑤の場合）'!$BK78,1,0),0),0)</f>
        <v>0</v>
      </c>
      <c r="VT73" s="372">
        <f>IF(VT$19-'様式３（療養者名簿）（⑤の場合）'!$BJ78+1&lt;=15,IF(VT$19&gt;='様式３（療養者名簿）（⑤の場合）'!$BJ78,IF(VT$19&lt;='様式３（療養者名簿）（⑤の場合）'!$BK78,1,0),0),0)</f>
        <v>0</v>
      </c>
      <c r="VU73" s="372">
        <f>IF(VU$19-'様式３（療養者名簿）（⑤の場合）'!$BJ78+1&lt;=15,IF(VU$19&gt;='様式３（療養者名簿）（⑤の場合）'!$BJ78,IF(VU$19&lt;='様式３（療養者名簿）（⑤の場合）'!$BK78,1,0),0),0)</f>
        <v>0</v>
      </c>
      <c r="VV73" s="372">
        <f>IF(VV$19-'様式３（療養者名簿）（⑤の場合）'!$BJ78+1&lt;=15,IF(VV$19&gt;='様式３（療養者名簿）（⑤の場合）'!$BJ78,IF(VV$19&lt;='様式３（療養者名簿）（⑤の場合）'!$BK78,1,0),0),0)</f>
        <v>0</v>
      </c>
      <c r="VW73" s="372">
        <f>IF(VW$19-'様式３（療養者名簿）（⑤の場合）'!$BJ78+1&lt;=15,IF(VW$19&gt;='様式３（療養者名簿）（⑤の場合）'!$BJ78,IF(VW$19&lt;='様式３（療養者名簿）（⑤の場合）'!$BK78,1,0),0),0)</f>
        <v>0</v>
      </c>
      <c r="VX73" s="372">
        <f>IF(VX$19-'様式３（療養者名簿）（⑤の場合）'!$BJ78+1&lt;=15,IF(VX$19&gt;='様式３（療養者名簿）（⑤の場合）'!$BJ78,IF(VX$19&lt;='様式３（療養者名簿）（⑤の場合）'!$BK78,1,0),0),0)</f>
        <v>0</v>
      </c>
      <c r="VY73" s="372">
        <f>IF(VY$19-'様式３（療養者名簿）（⑤の場合）'!$BJ78+1&lt;=15,IF(VY$19&gt;='様式３（療養者名簿）（⑤の場合）'!$BJ78,IF(VY$19&lt;='様式３（療養者名簿）（⑤の場合）'!$BK78,1,0),0),0)</f>
        <v>0</v>
      </c>
      <c r="VZ73" s="372">
        <f>IF(VZ$19-'様式３（療養者名簿）（⑤の場合）'!$BJ78+1&lt;=15,IF(VZ$19&gt;='様式３（療養者名簿）（⑤の場合）'!$BJ78,IF(VZ$19&lt;='様式３（療養者名簿）（⑤の場合）'!$BK78,1,0),0),0)</f>
        <v>0</v>
      </c>
      <c r="WA73" s="372">
        <f>IF(WA$19-'様式３（療養者名簿）（⑤の場合）'!$BJ78+1&lt;=15,IF(WA$19&gt;='様式３（療養者名簿）（⑤の場合）'!$BJ78,IF(WA$19&lt;='様式３（療養者名簿）（⑤の場合）'!$BK78,1,0),0),0)</f>
        <v>0</v>
      </c>
      <c r="WB73" s="372">
        <f>IF(WB$19-'様式３（療養者名簿）（⑤の場合）'!$BJ78+1&lt;=15,IF(WB$19&gt;='様式３（療養者名簿）（⑤の場合）'!$BJ78,IF(WB$19&lt;='様式３（療養者名簿）（⑤の場合）'!$BK78,1,0),0),0)</f>
        <v>0</v>
      </c>
      <c r="WC73" s="372">
        <f>IF(WC$19-'様式３（療養者名簿）（⑤の場合）'!$BJ78+1&lt;=15,IF(WC$19&gt;='様式３（療養者名簿）（⑤の場合）'!$BJ78,IF(WC$19&lt;='様式３（療養者名簿）（⑤の場合）'!$BK78,1,0),0),0)</f>
        <v>0</v>
      </c>
      <c r="WD73" s="372">
        <f>IF(WD$19-'様式３（療養者名簿）（⑤の場合）'!$BJ78+1&lt;=15,IF(WD$19&gt;='様式３（療養者名簿）（⑤の場合）'!$BJ78,IF(WD$19&lt;='様式３（療養者名簿）（⑤の場合）'!$BK78,1,0),0),0)</f>
        <v>0</v>
      </c>
      <c r="WE73" s="372">
        <f>IF(WE$19-'様式３（療養者名簿）（⑤の場合）'!$BJ78+1&lt;=15,IF(WE$19&gt;='様式３（療養者名簿）（⑤の場合）'!$BJ78,IF(WE$19&lt;='様式３（療養者名簿）（⑤の場合）'!$BK78,1,0),0),0)</f>
        <v>0</v>
      </c>
      <c r="WF73" s="372">
        <f>IF(WF$19-'様式３（療養者名簿）（⑤の場合）'!$BJ78+1&lt;=15,IF(WF$19&gt;='様式３（療養者名簿）（⑤の場合）'!$BJ78,IF(WF$19&lt;='様式３（療養者名簿）（⑤の場合）'!$BK78,1,0),0),0)</f>
        <v>0</v>
      </c>
      <c r="WG73" s="372">
        <f>IF(WG$19-'様式３（療養者名簿）（⑤の場合）'!$BJ78+1&lt;=15,IF(WG$19&gt;='様式３（療養者名簿）（⑤の場合）'!$BJ78,IF(WG$19&lt;='様式３（療養者名簿）（⑤の場合）'!$BK78,1,0),0),0)</f>
        <v>0</v>
      </c>
      <c r="WH73" s="372">
        <f>IF(WH$19-'様式３（療養者名簿）（⑤の場合）'!$BJ78+1&lt;=15,IF(WH$19&gt;='様式３（療養者名簿）（⑤の場合）'!$BJ78,IF(WH$19&lt;='様式３（療養者名簿）（⑤の場合）'!$BK78,1,0),0),0)</f>
        <v>0</v>
      </c>
      <c r="WI73" s="372">
        <f>IF(WI$19-'様式３（療養者名簿）（⑤の場合）'!$BJ78+1&lt;=15,IF(WI$19&gt;='様式３（療養者名簿）（⑤の場合）'!$BJ78,IF(WI$19&lt;='様式３（療養者名簿）（⑤の場合）'!$BK78,1,0),0),0)</f>
        <v>0</v>
      </c>
      <c r="WJ73" s="372">
        <f>IF(WJ$19-'様式３（療養者名簿）（⑤の場合）'!$BJ78+1&lt;=15,IF(WJ$19&gt;='様式３（療養者名簿）（⑤の場合）'!$BJ78,IF(WJ$19&lt;='様式３（療養者名簿）（⑤の場合）'!$BK78,1,0),0),0)</f>
        <v>0</v>
      </c>
      <c r="WK73" s="372">
        <f>IF(WK$19-'様式３（療養者名簿）（⑤の場合）'!$BJ78+1&lt;=15,IF(WK$19&gt;='様式３（療養者名簿）（⑤の場合）'!$BJ78,IF(WK$19&lt;='様式３（療養者名簿）（⑤の場合）'!$BK78,1,0),0),0)</f>
        <v>0</v>
      </c>
      <c r="WL73" s="372">
        <f>IF(WL$19-'様式３（療養者名簿）（⑤の場合）'!$BJ78+1&lt;=15,IF(WL$19&gt;='様式３（療養者名簿）（⑤の場合）'!$BJ78,IF(WL$19&lt;='様式３（療養者名簿）（⑤の場合）'!$BK78,1,0),0),0)</f>
        <v>0</v>
      </c>
      <c r="WM73" s="372">
        <f>IF(WM$19-'様式３（療養者名簿）（⑤の場合）'!$BJ78+1&lt;=15,IF(WM$19&gt;='様式３（療養者名簿）（⑤の場合）'!$BJ78,IF(WM$19&lt;='様式３（療養者名簿）（⑤の場合）'!$BK78,1,0),0),0)</f>
        <v>0</v>
      </c>
      <c r="WN73" s="372">
        <f>IF(WN$19-'様式３（療養者名簿）（⑤の場合）'!$BJ78+1&lt;=15,IF(WN$19&gt;='様式３（療養者名簿）（⑤の場合）'!$BJ78,IF(WN$19&lt;='様式３（療養者名簿）（⑤の場合）'!$BK78,1,0),0),0)</f>
        <v>0</v>
      </c>
      <c r="WO73" s="372">
        <f>IF(WO$19-'様式３（療養者名簿）（⑤の場合）'!$BJ78+1&lt;=15,IF(WO$19&gt;='様式３（療養者名簿）（⑤の場合）'!$BJ78,IF(WO$19&lt;='様式３（療養者名簿）（⑤の場合）'!$BK78,1,0),0),0)</f>
        <v>0</v>
      </c>
      <c r="WP73" s="372">
        <f>IF(WP$19-'様式３（療養者名簿）（⑤の場合）'!$BJ78+1&lt;=15,IF(WP$19&gt;='様式３（療養者名簿）（⑤の場合）'!$BJ78,IF(WP$19&lt;='様式３（療養者名簿）（⑤の場合）'!$BK78,1,0),0),0)</f>
        <v>0</v>
      </c>
      <c r="WQ73" s="372">
        <f>IF(WQ$19-'様式３（療養者名簿）（⑤の場合）'!$BJ78+1&lt;=15,IF(WQ$19&gt;='様式３（療養者名簿）（⑤の場合）'!$BJ78,IF(WQ$19&lt;='様式３（療養者名簿）（⑤の場合）'!$BK78,1,0),0),0)</f>
        <v>0</v>
      </c>
      <c r="WR73" s="372">
        <f>IF(WR$19-'様式３（療養者名簿）（⑤の場合）'!$BJ78+1&lt;=15,IF(WR$19&gt;='様式３（療養者名簿）（⑤の場合）'!$BJ78,IF(WR$19&lt;='様式３（療養者名簿）（⑤の場合）'!$BK78,1,0),0),0)</f>
        <v>0</v>
      </c>
      <c r="WS73" s="372">
        <f>IF(WS$19-'様式３（療養者名簿）（⑤の場合）'!$BJ78+1&lt;=15,IF(WS$19&gt;='様式３（療養者名簿）（⑤の場合）'!$BJ78,IF(WS$19&lt;='様式３（療養者名簿）（⑤の場合）'!$BK78,1,0),0),0)</f>
        <v>0</v>
      </c>
      <c r="WT73" s="372">
        <f>IF(WT$19-'様式３（療養者名簿）（⑤の場合）'!$BJ78+1&lt;=15,IF(WT$19&gt;='様式３（療養者名簿）（⑤の場合）'!$BJ78,IF(WT$19&lt;='様式３（療養者名簿）（⑤の場合）'!$BK78,1,0),0),0)</f>
        <v>0</v>
      </c>
      <c r="WU73" s="372">
        <f>IF(WU$19-'様式３（療養者名簿）（⑤の場合）'!$BJ78+1&lt;=15,IF(WU$19&gt;='様式３（療養者名簿）（⑤の場合）'!$BJ78,IF(WU$19&lt;='様式３（療養者名簿）（⑤の場合）'!$BK78,1,0),0),0)</f>
        <v>0</v>
      </c>
      <c r="WV73" s="372">
        <f>IF(WV$19-'様式３（療養者名簿）（⑤の場合）'!$BJ78+1&lt;=15,IF(WV$19&gt;='様式３（療養者名簿）（⑤の場合）'!$BJ78,IF(WV$19&lt;='様式３（療養者名簿）（⑤の場合）'!$BK78,1,0),0),0)</f>
        <v>0</v>
      </c>
      <c r="WW73" s="372">
        <f>IF(WW$19-'様式３（療養者名簿）（⑤の場合）'!$BJ78+1&lt;=15,IF(WW$19&gt;='様式３（療養者名簿）（⑤の場合）'!$BJ78,IF(WW$19&lt;='様式３（療養者名簿）（⑤の場合）'!$BK78,1,0),0),0)</f>
        <v>0</v>
      </c>
      <c r="WX73" s="372">
        <f>IF(WX$19-'様式３（療養者名簿）（⑤の場合）'!$BJ78+1&lt;=15,IF(WX$19&gt;='様式３（療養者名簿）（⑤の場合）'!$BJ78,IF(WX$19&lt;='様式３（療養者名簿）（⑤の場合）'!$BK78,1,0),0),0)</f>
        <v>0</v>
      </c>
      <c r="WY73" s="372">
        <f>IF(WY$19-'様式３（療養者名簿）（⑤の場合）'!$BJ78+1&lt;=15,IF(WY$19&gt;='様式３（療養者名簿）（⑤の場合）'!$BJ78,IF(WY$19&lt;='様式３（療養者名簿）（⑤の場合）'!$BK78,1,0),0),0)</f>
        <v>0</v>
      </c>
      <c r="WZ73" s="372">
        <f>IF(WZ$19-'様式３（療養者名簿）（⑤の場合）'!$BJ78+1&lt;=15,IF(WZ$19&gt;='様式３（療養者名簿）（⑤の場合）'!$BJ78,IF(WZ$19&lt;='様式３（療養者名簿）（⑤の場合）'!$BK78,1,0),0),0)</f>
        <v>0</v>
      </c>
      <c r="XA73" s="372">
        <f>IF(XA$19-'様式３（療養者名簿）（⑤の場合）'!$BJ78+1&lt;=15,IF(XA$19&gt;='様式３（療養者名簿）（⑤の場合）'!$BJ78,IF(XA$19&lt;='様式３（療養者名簿）（⑤の場合）'!$BK78,1,0),0),0)</f>
        <v>0</v>
      </c>
      <c r="XB73" s="372">
        <f>IF(XB$19-'様式３（療養者名簿）（⑤の場合）'!$BJ78+1&lt;=15,IF(XB$19&gt;='様式３（療養者名簿）（⑤の場合）'!$BJ78,IF(XB$19&lt;='様式３（療養者名簿）（⑤の場合）'!$BK78,1,0),0),0)</f>
        <v>0</v>
      </c>
      <c r="XC73" s="372">
        <f>IF(XC$19-'様式３（療養者名簿）（⑤の場合）'!$BJ78+1&lt;=15,IF(XC$19&gt;='様式３（療養者名簿）（⑤の場合）'!$BJ78,IF(XC$19&lt;='様式３（療養者名簿）（⑤の場合）'!$BK78,1,0),0),0)</f>
        <v>0</v>
      </c>
      <c r="XD73" s="372">
        <f>IF(XD$19-'様式３（療養者名簿）（⑤の場合）'!$BJ78+1&lt;=15,IF(XD$19&gt;='様式３（療養者名簿）（⑤の場合）'!$BJ78,IF(XD$19&lt;='様式３（療養者名簿）（⑤の場合）'!$BK78,1,0),0),0)</f>
        <v>0</v>
      </c>
      <c r="XE73" s="372">
        <f>IF(XE$19-'様式３（療養者名簿）（⑤の場合）'!$BJ78+1&lt;=15,IF(XE$19&gt;='様式３（療養者名簿）（⑤の場合）'!$BJ78,IF(XE$19&lt;='様式３（療養者名簿）（⑤の場合）'!$BK78,1,0),0),0)</f>
        <v>0</v>
      </c>
      <c r="XF73" s="372">
        <f>IF(XF$19-'様式３（療養者名簿）（⑤の場合）'!$BJ78+1&lt;=15,IF(XF$19&gt;='様式３（療養者名簿）（⑤の場合）'!$BJ78,IF(XF$19&lt;='様式３（療養者名簿）（⑤の場合）'!$BK78,1,0),0),0)</f>
        <v>0</v>
      </c>
      <c r="XG73" s="372">
        <f>IF(XG$19-'様式３（療養者名簿）（⑤の場合）'!$BJ78+1&lt;=15,IF(XG$19&gt;='様式３（療養者名簿）（⑤の場合）'!$BJ78,IF(XG$19&lt;='様式３（療養者名簿）（⑤の場合）'!$BK78,1,0),0),0)</f>
        <v>0</v>
      </c>
      <c r="XH73" s="372">
        <f>IF(XH$19-'様式３（療養者名簿）（⑤の場合）'!$BJ78+1&lt;=15,IF(XH$19&gt;='様式３（療養者名簿）（⑤の場合）'!$BJ78,IF(XH$19&lt;='様式３（療養者名簿）（⑤の場合）'!$BK78,1,0),0),0)</f>
        <v>0</v>
      </c>
      <c r="XI73" s="372">
        <f>IF(XI$19-'様式３（療養者名簿）（⑤の場合）'!$BJ78+1&lt;=15,IF(XI$19&gt;='様式３（療養者名簿）（⑤の場合）'!$BJ78,IF(XI$19&lt;='様式３（療養者名簿）（⑤の場合）'!$BK78,1,0),0),0)</f>
        <v>0</v>
      </c>
      <c r="XJ73" s="372">
        <f>IF(XJ$19-'様式３（療養者名簿）（⑤の場合）'!$BJ78+1&lt;=15,IF(XJ$19&gt;='様式３（療養者名簿）（⑤の場合）'!$BJ78,IF(XJ$19&lt;='様式３（療養者名簿）（⑤の場合）'!$BK78,1,0),0),0)</f>
        <v>0</v>
      </c>
      <c r="XK73" s="372">
        <f>IF(XK$19-'様式３（療養者名簿）（⑤の場合）'!$BJ78+1&lt;=15,IF(XK$19&gt;='様式３（療養者名簿）（⑤の場合）'!$BJ78,IF(XK$19&lt;='様式３（療養者名簿）（⑤の場合）'!$BK78,1,0),0),0)</f>
        <v>0</v>
      </c>
      <c r="XL73" s="372">
        <f>IF(XL$19-'様式３（療養者名簿）（⑤の場合）'!$BJ78+1&lt;=15,IF(XL$19&gt;='様式３（療養者名簿）（⑤の場合）'!$BJ78,IF(XL$19&lt;='様式３（療養者名簿）（⑤の場合）'!$BK78,1,0),0),0)</f>
        <v>0</v>
      </c>
      <c r="XM73" s="372">
        <f>IF(XM$19-'様式３（療養者名簿）（⑤の場合）'!$BJ78+1&lt;=15,IF(XM$19&gt;='様式３（療養者名簿）（⑤の場合）'!$BJ78,IF(XM$19&lt;='様式３（療養者名簿）（⑤の場合）'!$BK78,1,0),0),0)</f>
        <v>0</v>
      </c>
      <c r="XN73" s="372">
        <f>IF(XN$19-'様式３（療養者名簿）（⑤の場合）'!$BJ78+1&lt;=15,IF(XN$19&gt;='様式３（療養者名簿）（⑤の場合）'!$BJ78,IF(XN$19&lt;='様式３（療養者名簿）（⑤の場合）'!$BK78,1,0),0),0)</f>
        <v>0</v>
      </c>
      <c r="XO73" s="372">
        <f>IF(XO$19-'様式３（療養者名簿）（⑤の場合）'!$BJ78+1&lt;=15,IF(XO$19&gt;='様式３（療養者名簿）（⑤の場合）'!$BJ78,IF(XO$19&lt;='様式３（療養者名簿）（⑤の場合）'!$BK78,1,0),0),0)</f>
        <v>0</v>
      </c>
      <c r="XP73" s="372">
        <f>IF(XP$19-'様式３（療養者名簿）（⑤の場合）'!$BJ78+1&lt;=15,IF(XP$19&gt;='様式３（療養者名簿）（⑤の場合）'!$BJ78,IF(XP$19&lt;='様式３（療養者名簿）（⑤の場合）'!$BK78,1,0),0),0)</f>
        <v>0</v>
      </c>
      <c r="XQ73" s="372">
        <f>IF(XQ$19-'様式３（療養者名簿）（⑤の場合）'!$BJ78+1&lt;=15,IF(XQ$19&gt;='様式３（療養者名簿）（⑤の場合）'!$BJ78,IF(XQ$19&lt;='様式３（療養者名簿）（⑤の場合）'!$BK78,1,0),0),0)</f>
        <v>0</v>
      </c>
      <c r="XR73" s="372">
        <f>IF(XR$19-'様式３（療養者名簿）（⑤の場合）'!$BJ78+1&lt;=15,IF(XR$19&gt;='様式３（療養者名簿）（⑤の場合）'!$BJ78,IF(XR$19&lt;='様式３（療養者名簿）（⑤の場合）'!$BK78,1,0),0),0)</f>
        <v>0</v>
      </c>
      <c r="XS73" s="372">
        <f>IF(XS$19-'様式３（療養者名簿）（⑤の場合）'!$BJ78+1&lt;=15,IF(XS$19&gt;='様式３（療養者名簿）（⑤の場合）'!$BJ78,IF(XS$19&lt;='様式３（療養者名簿）（⑤の場合）'!$BK78,1,0),0),0)</f>
        <v>0</v>
      </c>
      <c r="XT73" s="372">
        <f>IF(XT$19-'様式３（療養者名簿）（⑤の場合）'!$BJ78+1&lt;=15,IF(XT$19&gt;='様式３（療養者名簿）（⑤の場合）'!$BJ78,IF(XT$19&lt;='様式３（療養者名簿）（⑤の場合）'!$BK78,1,0),0),0)</f>
        <v>0</v>
      </c>
      <c r="XU73" s="372">
        <f>IF(XU$19-'様式３（療養者名簿）（⑤の場合）'!$BJ78+1&lt;=15,IF(XU$19&gt;='様式３（療養者名簿）（⑤の場合）'!$BJ78,IF(XU$19&lt;='様式３（療養者名簿）（⑤の場合）'!$BK78,1,0),0),0)</f>
        <v>0</v>
      </c>
      <c r="XV73" s="372">
        <f>IF(XV$19-'様式３（療養者名簿）（⑤の場合）'!$BJ78+1&lt;=15,IF(XV$19&gt;='様式３（療養者名簿）（⑤の場合）'!$BJ78,IF(XV$19&lt;='様式３（療養者名簿）（⑤の場合）'!$BK78,1,0),0),0)</f>
        <v>0</v>
      </c>
      <c r="XW73" s="372">
        <f>IF(XW$19-'様式３（療養者名簿）（⑤の場合）'!$BJ78+1&lt;=15,IF(XW$19&gt;='様式３（療養者名簿）（⑤の場合）'!$BJ78,IF(XW$19&lt;='様式３（療養者名簿）（⑤の場合）'!$BK78,1,0),0),0)</f>
        <v>0</v>
      </c>
      <c r="XX73" s="372">
        <f>IF(XX$19-'様式３（療養者名簿）（⑤の場合）'!$BJ78+1&lt;=15,IF(XX$19&gt;='様式３（療養者名簿）（⑤の場合）'!$BJ78,IF(XX$19&lt;='様式３（療養者名簿）（⑤の場合）'!$BK78,1,0),0),0)</f>
        <v>0</v>
      </c>
      <c r="XY73" s="372">
        <f>IF(XY$19-'様式３（療養者名簿）（⑤の場合）'!$BJ78+1&lt;=15,IF(XY$19&gt;='様式３（療養者名簿）（⑤の場合）'!$BJ78,IF(XY$19&lt;='様式３（療養者名簿）（⑤の場合）'!$BK78,1,0),0),0)</f>
        <v>0</v>
      </c>
      <c r="XZ73" s="372">
        <f>IF(XZ$19-'様式３（療養者名簿）（⑤の場合）'!$BJ78+1&lt;=15,IF(XZ$19&gt;='様式３（療養者名簿）（⑤の場合）'!$BJ78,IF(XZ$19&lt;='様式３（療養者名簿）（⑤の場合）'!$BK78,1,0),0),0)</f>
        <v>0</v>
      </c>
      <c r="YA73" s="372">
        <f>IF(YA$19-'様式３（療養者名簿）（⑤の場合）'!$BJ78+1&lt;=15,IF(YA$19&gt;='様式３（療養者名簿）（⑤の場合）'!$BJ78,IF(YA$19&lt;='様式３（療養者名簿）（⑤の場合）'!$BK78,1,0),0),0)</f>
        <v>0</v>
      </c>
      <c r="YB73" s="372">
        <f>IF(YB$19-'様式３（療養者名簿）（⑤の場合）'!$BJ78+1&lt;=15,IF(YB$19&gt;='様式３（療養者名簿）（⑤の場合）'!$BJ78,IF(YB$19&lt;='様式３（療養者名簿）（⑤の場合）'!$BK78,1,0),0),0)</f>
        <v>0</v>
      </c>
      <c r="YC73" s="372">
        <f>IF(YC$19-'様式３（療養者名簿）（⑤の場合）'!$BJ78+1&lt;=15,IF(YC$19&gt;='様式３（療養者名簿）（⑤の場合）'!$BJ78,IF(YC$19&lt;='様式３（療養者名簿）（⑤の場合）'!$BK78,1,0),0),0)</f>
        <v>0</v>
      </c>
      <c r="YD73" s="372">
        <f>IF(YD$19-'様式３（療養者名簿）（⑤の場合）'!$BJ78+1&lt;=15,IF(YD$19&gt;='様式３（療養者名簿）（⑤の場合）'!$BJ78,IF(YD$19&lt;='様式３（療養者名簿）（⑤の場合）'!$BK78,1,0),0),0)</f>
        <v>0</v>
      </c>
      <c r="YE73" s="372">
        <f>IF(YE$19-'様式３（療養者名簿）（⑤の場合）'!$BJ78+1&lt;=15,IF(YE$19&gt;='様式３（療養者名簿）（⑤の場合）'!$BJ78,IF(YE$19&lt;='様式３（療養者名簿）（⑤の場合）'!$BK78,1,0),0),0)</f>
        <v>0</v>
      </c>
      <c r="YF73" s="372">
        <f>IF(YF$19-'様式３（療養者名簿）（⑤の場合）'!$BJ78+1&lt;=15,IF(YF$19&gt;='様式３（療養者名簿）（⑤の場合）'!$BJ78,IF(YF$19&lt;='様式３（療養者名簿）（⑤の場合）'!$BK78,1,0),0),0)</f>
        <v>0</v>
      </c>
      <c r="YG73" s="372">
        <f>IF(YG$19-'様式３（療養者名簿）（⑤の場合）'!$BJ78+1&lt;=15,IF(YG$19&gt;='様式３（療養者名簿）（⑤の場合）'!$BJ78,IF(YG$19&lt;='様式３（療養者名簿）（⑤の場合）'!$BK78,1,0),0),0)</f>
        <v>0</v>
      </c>
      <c r="YH73" s="372">
        <f>IF(YH$19-'様式３（療養者名簿）（⑤の場合）'!$BJ78+1&lt;=15,IF(YH$19&gt;='様式３（療養者名簿）（⑤の場合）'!$BJ78,IF(YH$19&lt;='様式３（療養者名簿）（⑤の場合）'!$BK78,1,0),0),0)</f>
        <v>0</v>
      </c>
      <c r="YI73" s="372">
        <f>IF(YI$19-'様式３（療養者名簿）（⑤の場合）'!$BJ78+1&lt;=15,IF(YI$19&gt;='様式３（療養者名簿）（⑤の場合）'!$BJ78,IF(YI$19&lt;='様式３（療養者名簿）（⑤の場合）'!$BK78,1,0),0),0)</f>
        <v>0</v>
      </c>
      <c r="YJ73" s="372">
        <f>IF(YJ$19-'様式３（療養者名簿）（⑤の場合）'!$BJ78+1&lt;=15,IF(YJ$19&gt;='様式３（療養者名簿）（⑤の場合）'!$BJ78,IF(YJ$19&lt;='様式３（療養者名簿）（⑤の場合）'!$BK78,1,0),0),0)</f>
        <v>0</v>
      </c>
      <c r="YK73" s="372">
        <f>IF(YK$19-'様式３（療養者名簿）（⑤の場合）'!$BJ78+1&lt;=15,IF(YK$19&gt;='様式３（療養者名簿）（⑤の場合）'!$BJ78,IF(YK$19&lt;='様式３（療養者名簿）（⑤の場合）'!$BK78,1,0),0),0)</f>
        <v>0</v>
      </c>
      <c r="YL73" s="372">
        <f>IF(YL$19-'様式３（療養者名簿）（⑤の場合）'!$BJ78+1&lt;=15,IF(YL$19&gt;='様式３（療養者名簿）（⑤の場合）'!$BJ78,IF(YL$19&lt;='様式３（療養者名簿）（⑤の場合）'!$BK78,1,0),0),0)</f>
        <v>0</v>
      </c>
      <c r="YM73" s="372">
        <f>IF(YM$19-'様式３（療養者名簿）（⑤の場合）'!$BJ78+1&lt;=15,IF(YM$19&gt;='様式３（療養者名簿）（⑤の場合）'!$BJ78,IF(YM$19&lt;='様式３（療養者名簿）（⑤の場合）'!$BK78,1,0),0),0)</f>
        <v>0</v>
      </c>
      <c r="YN73" s="372">
        <f>IF(YN$19-'様式３（療養者名簿）（⑤の場合）'!$BJ78+1&lt;=15,IF(YN$19&gt;='様式３（療養者名簿）（⑤の場合）'!$BJ78,IF(YN$19&lt;='様式３（療養者名簿）（⑤の場合）'!$BK78,1,0),0),0)</f>
        <v>0</v>
      </c>
      <c r="YO73" s="372">
        <f>IF(YO$19-'様式３（療養者名簿）（⑤の場合）'!$BJ78+1&lt;=15,IF(YO$19&gt;='様式３（療養者名簿）（⑤の場合）'!$BJ78,IF(YO$19&lt;='様式３（療養者名簿）（⑤の場合）'!$BK78,1,0),0),0)</f>
        <v>0</v>
      </c>
      <c r="YP73" s="372">
        <f>IF(YP$19-'様式３（療養者名簿）（⑤の場合）'!$BJ78+1&lt;=15,IF(YP$19&gt;='様式３（療養者名簿）（⑤の場合）'!$BJ78,IF(YP$19&lt;='様式３（療養者名簿）（⑤の場合）'!$BK78,1,0),0),0)</f>
        <v>0</v>
      </c>
      <c r="YQ73" s="372">
        <f>IF(YQ$19-'様式３（療養者名簿）（⑤の場合）'!$BJ78+1&lt;=15,IF(YQ$19&gt;='様式３（療養者名簿）（⑤の場合）'!$BJ78,IF(YQ$19&lt;='様式３（療養者名簿）（⑤の場合）'!$BK78,1,0),0),0)</f>
        <v>0</v>
      </c>
      <c r="YR73" s="372">
        <f>IF(YR$19-'様式３（療養者名簿）（⑤の場合）'!$BJ78+1&lt;=15,IF(YR$19&gt;='様式３（療養者名簿）（⑤の場合）'!$BJ78,IF(YR$19&lt;='様式３（療養者名簿）（⑤の場合）'!$BK78,1,0),0),0)</f>
        <v>0</v>
      </c>
      <c r="YS73" s="372">
        <f>IF(YS$19-'様式３（療養者名簿）（⑤の場合）'!$BJ78+1&lt;=15,IF(YS$19&gt;='様式３（療養者名簿）（⑤の場合）'!$BJ78,IF(YS$19&lt;='様式３（療養者名簿）（⑤の場合）'!$BK78,1,0),0),0)</f>
        <v>0</v>
      </c>
      <c r="YT73" s="372">
        <f>IF(YT$19-'様式３（療養者名簿）（⑤の場合）'!$BJ78+1&lt;=15,IF(YT$19&gt;='様式３（療養者名簿）（⑤の場合）'!$BJ78,IF(YT$19&lt;='様式３（療養者名簿）（⑤の場合）'!$BK78,1,0),0),0)</f>
        <v>0</v>
      </c>
      <c r="YU73" s="372">
        <f>IF(YU$19-'様式３（療養者名簿）（⑤の場合）'!$BJ78+1&lt;=15,IF(YU$19&gt;='様式３（療養者名簿）（⑤の場合）'!$BJ78,IF(YU$19&lt;='様式３（療養者名簿）（⑤の場合）'!$BK78,1,0),0),0)</f>
        <v>0</v>
      </c>
      <c r="YV73" s="372">
        <f>IF(YV$19-'様式３（療養者名簿）（⑤の場合）'!$BJ78+1&lt;=15,IF(YV$19&gt;='様式３（療養者名簿）（⑤の場合）'!$BJ78,IF(YV$19&lt;='様式３（療養者名簿）（⑤の場合）'!$BK78,1,0),0),0)</f>
        <v>0</v>
      </c>
      <c r="YW73" s="372">
        <f>IF(YW$19-'様式３（療養者名簿）（⑤の場合）'!$BJ78+1&lt;=15,IF(YW$19&gt;='様式３（療養者名簿）（⑤の場合）'!$BJ78,IF(YW$19&lt;='様式３（療養者名簿）（⑤の場合）'!$BK78,1,0),0),0)</f>
        <v>0</v>
      </c>
      <c r="YX73" s="372">
        <f>IF(YX$19-'様式３（療養者名簿）（⑤の場合）'!$BJ78+1&lt;=15,IF(YX$19&gt;='様式３（療養者名簿）（⑤の場合）'!$BJ78,IF(YX$19&lt;='様式３（療養者名簿）（⑤の場合）'!$BK78,1,0),0),0)</f>
        <v>0</v>
      </c>
      <c r="YY73" s="372">
        <f>IF(YY$19-'様式３（療養者名簿）（⑤の場合）'!$BJ78+1&lt;=15,IF(YY$19&gt;='様式３（療養者名簿）（⑤の場合）'!$BJ78,IF(YY$19&lt;='様式３（療養者名簿）（⑤の場合）'!$BK78,1,0),0),0)</f>
        <v>0</v>
      </c>
      <c r="YZ73" s="372">
        <f>IF(YZ$19-'様式３（療養者名簿）（⑤の場合）'!$BJ78+1&lt;=15,IF(YZ$19&gt;='様式３（療養者名簿）（⑤の場合）'!$BJ78,IF(YZ$19&lt;='様式３（療養者名簿）（⑤の場合）'!$BK78,1,0),0),0)</f>
        <v>0</v>
      </c>
      <c r="ZA73" s="372">
        <f>IF(ZA$19-'様式３（療養者名簿）（⑤の場合）'!$BJ78+1&lt;=15,IF(ZA$19&gt;='様式３（療養者名簿）（⑤の場合）'!$BJ78,IF(ZA$19&lt;='様式３（療養者名簿）（⑤の場合）'!$BK78,1,0),0),0)</f>
        <v>0</v>
      </c>
      <c r="ZB73" s="372">
        <f>IF(ZB$19-'様式３（療養者名簿）（⑤の場合）'!$BJ78+1&lt;=15,IF(ZB$19&gt;='様式３（療養者名簿）（⑤の場合）'!$BJ78,IF(ZB$19&lt;='様式３（療養者名簿）（⑤の場合）'!$BK78,1,0),0),0)</f>
        <v>0</v>
      </c>
      <c r="ZC73" s="372">
        <f>IF(ZC$19-'様式３（療養者名簿）（⑤の場合）'!$BJ78+1&lt;=15,IF(ZC$19&gt;='様式３（療養者名簿）（⑤の場合）'!$BJ78,IF(ZC$19&lt;='様式３（療養者名簿）（⑤の場合）'!$BK78,1,0),0),0)</f>
        <v>0</v>
      </c>
      <c r="ZD73" s="372">
        <f>IF(ZD$19-'様式３（療養者名簿）（⑤の場合）'!$BJ78+1&lt;=15,IF(ZD$19&gt;='様式３（療養者名簿）（⑤の場合）'!$BJ78,IF(ZD$19&lt;='様式３（療養者名簿）（⑤の場合）'!$BK78,1,0),0),0)</f>
        <v>0</v>
      </c>
      <c r="ZE73" s="372">
        <f>IF(ZE$19-'様式３（療養者名簿）（⑤の場合）'!$BJ78+1&lt;=15,IF(ZE$19&gt;='様式３（療養者名簿）（⑤の場合）'!$BJ78,IF(ZE$19&lt;='様式３（療養者名簿）（⑤の場合）'!$BK78,1,0),0),0)</f>
        <v>0</v>
      </c>
      <c r="ZF73" s="372">
        <f>IF(ZF$19-'様式３（療養者名簿）（⑤の場合）'!$BJ78+1&lt;=15,IF(ZF$19&gt;='様式３（療養者名簿）（⑤の場合）'!$BJ78,IF(ZF$19&lt;='様式３（療養者名簿）（⑤の場合）'!$BK78,1,0),0),0)</f>
        <v>0</v>
      </c>
      <c r="ZG73" s="372">
        <f>IF(ZG$19-'様式３（療養者名簿）（⑤の場合）'!$BJ78+1&lt;=15,IF(ZG$19&gt;='様式３（療養者名簿）（⑤の場合）'!$BJ78,IF(ZG$19&lt;='様式３（療養者名簿）（⑤の場合）'!$BK78,1,0),0),0)</f>
        <v>0</v>
      </c>
      <c r="ZH73" s="372">
        <f>IF(ZH$19-'様式３（療養者名簿）（⑤の場合）'!$BJ78+1&lt;=15,IF(ZH$19&gt;='様式３（療養者名簿）（⑤の場合）'!$BJ78,IF(ZH$19&lt;='様式３（療養者名簿）（⑤の場合）'!$BK78,1,0),0),0)</f>
        <v>0</v>
      </c>
      <c r="ZI73" s="372">
        <f>IF(ZI$19-'様式３（療養者名簿）（⑤の場合）'!$BJ78+1&lt;=15,IF(ZI$19&gt;='様式３（療養者名簿）（⑤の場合）'!$BJ78,IF(ZI$19&lt;='様式３（療養者名簿）（⑤の場合）'!$BK78,1,0),0),0)</f>
        <v>0</v>
      </c>
      <c r="ZJ73" s="372">
        <f>IF(ZJ$19-'様式３（療養者名簿）（⑤の場合）'!$BJ78+1&lt;=15,IF(ZJ$19&gt;='様式３（療養者名簿）（⑤の場合）'!$BJ78,IF(ZJ$19&lt;='様式３（療養者名簿）（⑤の場合）'!$BK78,1,0),0),0)</f>
        <v>0</v>
      </c>
      <c r="ZK73" s="372">
        <f>IF(ZK$19-'様式３（療養者名簿）（⑤の場合）'!$BJ78+1&lt;=15,IF(ZK$19&gt;='様式３（療養者名簿）（⑤の場合）'!$BJ78,IF(ZK$19&lt;='様式３（療養者名簿）（⑤の場合）'!$BK78,1,0),0),0)</f>
        <v>0</v>
      </c>
      <c r="ZL73" s="372">
        <f>IF(ZL$19-'様式３（療養者名簿）（⑤の場合）'!$BJ78+1&lt;=15,IF(ZL$19&gt;='様式３（療養者名簿）（⑤の場合）'!$BJ78,IF(ZL$19&lt;='様式３（療養者名簿）（⑤の場合）'!$BK78,1,0),0),0)</f>
        <v>0</v>
      </c>
      <c r="ZM73" s="372">
        <f>IF(ZM$19-'様式３（療養者名簿）（⑤の場合）'!$BJ78+1&lt;=15,IF(ZM$19&gt;='様式３（療養者名簿）（⑤の場合）'!$BJ78,IF(ZM$19&lt;='様式３（療養者名簿）（⑤の場合）'!$BK78,1,0),0),0)</f>
        <v>0</v>
      </c>
      <c r="ZN73" s="372">
        <f>IF(ZN$19-'様式３（療養者名簿）（⑤の場合）'!$BJ78+1&lt;=15,IF(ZN$19&gt;='様式３（療養者名簿）（⑤の場合）'!$BJ78,IF(ZN$19&lt;='様式３（療養者名簿）（⑤の場合）'!$BK78,1,0),0),0)</f>
        <v>0</v>
      </c>
      <c r="ZO73" s="372">
        <f>IF(ZO$19-'様式３（療養者名簿）（⑤の場合）'!$BJ78+1&lt;=15,IF(ZO$19&gt;='様式３（療養者名簿）（⑤の場合）'!$BJ78,IF(ZO$19&lt;='様式３（療養者名簿）（⑤の場合）'!$BK78,1,0),0),0)</f>
        <v>0</v>
      </c>
      <c r="ZP73" s="372">
        <f>IF(ZP$19-'様式３（療養者名簿）（⑤の場合）'!$BJ78+1&lt;=15,IF(ZP$19&gt;='様式３（療養者名簿）（⑤の場合）'!$BJ78,IF(ZP$19&lt;='様式３（療養者名簿）（⑤の場合）'!$BK78,1,0),0),0)</f>
        <v>0</v>
      </c>
      <c r="ZQ73" s="372">
        <f>IF(ZQ$19-'様式３（療養者名簿）（⑤の場合）'!$BJ78+1&lt;=15,IF(ZQ$19&gt;='様式３（療養者名簿）（⑤の場合）'!$BJ78,IF(ZQ$19&lt;='様式３（療養者名簿）（⑤の場合）'!$BK78,1,0),0),0)</f>
        <v>0</v>
      </c>
      <c r="ZR73" s="372">
        <f>IF(ZR$19-'様式３（療養者名簿）（⑤の場合）'!$BJ78+1&lt;=15,IF(ZR$19&gt;='様式３（療養者名簿）（⑤の場合）'!$BJ78,IF(ZR$19&lt;='様式３（療養者名簿）（⑤の場合）'!$BK78,1,0),0),0)</f>
        <v>0</v>
      </c>
      <c r="ZS73" s="372">
        <f>IF(ZS$19-'様式３（療養者名簿）（⑤の場合）'!$BJ78+1&lt;=15,IF(ZS$19&gt;='様式３（療養者名簿）（⑤の場合）'!$BJ78,IF(ZS$19&lt;='様式３（療養者名簿）（⑤の場合）'!$BK78,1,0),0),0)</f>
        <v>0</v>
      </c>
      <c r="ZT73" s="372">
        <f>IF(ZT$19-'様式３（療養者名簿）（⑤の場合）'!$BJ78+1&lt;=15,IF(ZT$19&gt;='様式３（療養者名簿）（⑤の場合）'!$BJ78,IF(ZT$19&lt;='様式３（療養者名簿）（⑤の場合）'!$BK78,1,0),0),0)</f>
        <v>0</v>
      </c>
      <c r="ZU73" s="372">
        <f>IF(ZU$19-'様式３（療養者名簿）（⑤の場合）'!$BJ78+1&lt;=15,IF(ZU$19&gt;='様式３（療養者名簿）（⑤の場合）'!$BJ78,IF(ZU$19&lt;='様式３（療養者名簿）（⑤の場合）'!$BK78,1,0),0),0)</f>
        <v>0</v>
      </c>
      <c r="ZV73" s="372">
        <f>IF(ZV$19-'様式３（療養者名簿）（⑤の場合）'!$BJ78+1&lt;=15,IF(ZV$19&gt;='様式３（療養者名簿）（⑤の場合）'!$BJ78,IF(ZV$19&lt;='様式３（療養者名簿）（⑤の場合）'!$BK78,1,0),0),0)</f>
        <v>0</v>
      </c>
      <c r="ZW73" s="372">
        <f>IF(ZW$19-'様式３（療養者名簿）（⑤の場合）'!$BJ78+1&lt;=15,IF(ZW$19&gt;='様式３（療養者名簿）（⑤の場合）'!$BJ78,IF(ZW$19&lt;='様式３（療養者名簿）（⑤の場合）'!$BK78,1,0),0),0)</f>
        <v>0</v>
      </c>
      <c r="ZX73" s="372">
        <f>IF(ZX$19-'様式３（療養者名簿）（⑤の場合）'!$BJ78+1&lt;=15,IF(ZX$19&gt;='様式３（療養者名簿）（⑤の場合）'!$BJ78,IF(ZX$19&lt;='様式３（療養者名簿）（⑤の場合）'!$BK78,1,0),0),0)</f>
        <v>0</v>
      </c>
      <c r="ZY73" s="372">
        <f>IF(ZY$19-'様式３（療養者名簿）（⑤の場合）'!$BJ78+1&lt;=15,IF(ZY$19&gt;='様式３（療養者名簿）（⑤の場合）'!$BJ78,IF(ZY$19&lt;='様式３（療養者名簿）（⑤の場合）'!$BK78,1,0),0),0)</f>
        <v>0</v>
      </c>
      <c r="ZZ73" s="372">
        <f>IF(ZZ$19-'様式３（療養者名簿）（⑤の場合）'!$BJ78+1&lt;=15,IF(ZZ$19&gt;='様式３（療養者名簿）（⑤の場合）'!$BJ78,IF(ZZ$19&lt;='様式３（療養者名簿）（⑤の場合）'!$BK78,1,0),0),0)</f>
        <v>0</v>
      </c>
      <c r="AAA73" s="372">
        <f>IF(AAA$19-'様式３（療養者名簿）（⑤の場合）'!$BJ78+1&lt;=15,IF(AAA$19&gt;='様式３（療養者名簿）（⑤の場合）'!$BJ78,IF(AAA$19&lt;='様式３（療養者名簿）（⑤の場合）'!$BK78,1,0),0),0)</f>
        <v>0</v>
      </c>
      <c r="AAB73" s="372">
        <f>IF(AAB$19-'様式３（療養者名簿）（⑤の場合）'!$BJ78+1&lt;=15,IF(AAB$19&gt;='様式３（療養者名簿）（⑤の場合）'!$BJ78,IF(AAB$19&lt;='様式３（療養者名簿）（⑤の場合）'!$BK78,1,0),0),0)</f>
        <v>0</v>
      </c>
      <c r="AAC73" s="372">
        <f>IF(AAC$19-'様式３（療養者名簿）（⑤の場合）'!$BJ78+1&lt;=15,IF(AAC$19&gt;='様式３（療養者名簿）（⑤の場合）'!$BJ78,IF(AAC$19&lt;='様式３（療養者名簿）（⑤の場合）'!$BK78,1,0),0),0)</f>
        <v>0</v>
      </c>
      <c r="AAD73" s="372">
        <f>IF(AAD$19-'様式３（療養者名簿）（⑤の場合）'!$BJ78+1&lt;=15,IF(AAD$19&gt;='様式３（療養者名簿）（⑤の場合）'!$BJ78,IF(AAD$19&lt;='様式３（療養者名簿）（⑤の場合）'!$BK78,1,0),0),0)</f>
        <v>0</v>
      </c>
      <c r="AAE73" s="372">
        <f>IF(AAE$19-'様式３（療養者名簿）（⑤の場合）'!$BJ78+1&lt;=15,IF(AAE$19&gt;='様式３（療養者名簿）（⑤の場合）'!$BJ78,IF(AAE$19&lt;='様式３（療養者名簿）（⑤の場合）'!$BK78,1,0),0),0)</f>
        <v>0</v>
      </c>
      <c r="AAF73" s="372">
        <f>IF(AAF$19-'様式３（療養者名簿）（⑤の場合）'!$BJ78+1&lt;=15,IF(AAF$19&gt;='様式３（療養者名簿）（⑤の場合）'!$BJ78,IF(AAF$19&lt;='様式３（療養者名簿）（⑤の場合）'!$BK78,1,0),0),0)</f>
        <v>0</v>
      </c>
      <c r="AAG73" s="372">
        <f>IF(AAG$19-'様式３（療養者名簿）（⑤の場合）'!$BJ78+1&lt;=15,IF(AAG$19&gt;='様式３（療養者名簿）（⑤の場合）'!$BJ78,IF(AAG$19&lt;='様式３（療養者名簿）（⑤の場合）'!$BK78,1,0),0),0)</f>
        <v>0</v>
      </c>
      <c r="AAH73" s="372">
        <f>IF(AAH$19-'様式３（療養者名簿）（⑤の場合）'!$BJ78+1&lt;=15,IF(AAH$19&gt;='様式３（療養者名簿）（⑤の場合）'!$BJ78,IF(AAH$19&lt;='様式３（療養者名簿）（⑤の場合）'!$BK78,1,0),0),0)</f>
        <v>0</v>
      </c>
      <c r="AAI73" s="372">
        <f>IF(AAI$19-'様式３（療養者名簿）（⑤の場合）'!$BJ78+1&lt;=15,IF(AAI$19&gt;='様式３（療養者名簿）（⑤の場合）'!$BJ78,IF(AAI$19&lt;='様式３（療養者名簿）（⑤の場合）'!$BK78,1,0),0),0)</f>
        <v>0</v>
      </c>
      <c r="AAJ73" s="372">
        <f>IF(AAJ$19-'様式３（療養者名簿）（⑤の場合）'!$BJ78+1&lt;=15,IF(AAJ$19&gt;='様式３（療養者名簿）（⑤の場合）'!$BJ78,IF(AAJ$19&lt;='様式３（療養者名簿）（⑤の場合）'!$BK78,1,0),0),0)</f>
        <v>0</v>
      </c>
      <c r="AAK73" s="372">
        <f>IF(AAK$19-'様式３（療養者名簿）（⑤の場合）'!$BJ78+1&lt;=15,IF(AAK$19&gt;='様式３（療養者名簿）（⑤の場合）'!$BJ78,IF(AAK$19&lt;='様式３（療養者名簿）（⑤の場合）'!$BK78,1,0),0),0)</f>
        <v>0</v>
      </c>
      <c r="AAL73" s="372">
        <f>IF(AAL$19-'様式３（療養者名簿）（⑤の場合）'!$BJ78+1&lt;=15,IF(AAL$19&gt;='様式３（療養者名簿）（⑤の場合）'!$BJ78,IF(AAL$19&lt;='様式３（療養者名簿）（⑤の場合）'!$BK78,1,0),0),0)</f>
        <v>0</v>
      </c>
      <c r="AAM73" s="372">
        <f>IF(AAM$19-'様式３（療養者名簿）（⑤の場合）'!$BJ78+1&lt;=15,IF(AAM$19&gt;='様式３（療養者名簿）（⑤の場合）'!$BJ78,IF(AAM$19&lt;='様式３（療養者名簿）（⑤の場合）'!$BK78,1,0),0),0)</f>
        <v>0</v>
      </c>
      <c r="AAN73" s="372">
        <f>IF(AAN$19-'様式３（療養者名簿）（⑤の場合）'!$BJ78+1&lt;=15,IF(AAN$19&gt;='様式３（療養者名簿）（⑤の場合）'!$BJ78,IF(AAN$19&lt;='様式３（療養者名簿）（⑤の場合）'!$BK78,1,0),0),0)</f>
        <v>0</v>
      </c>
      <c r="AAO73" s="372">
        <f>IF(AAO$19-'様式３（療養者名簿）（⑤の場合）'!$BJ78+1&lt;=15,IF(AAO$19&gt;='様式３（療養者名簿）（⑤の場合）'!$BJ78,IF(AAO$19&lt;='様式３（療養者名簿）（⑤の場合）'!$BK78,1,0),0),0)</f>
        <v>0</v>
      </c>
      <c r="AAP73" s="372">
        <f>IF(AAP$19-'様式３（療養者名簿）（⑤の場合）'!$BJ78+1&lt;=15,IF(AAP$19&gt;='様式３（療養者名簿）（⑤の場合）'!$BJ78,IF(AAP$19&lt;='様式３（療養者名簿）（⑤の場合）'!$BK78,1,0),0),0)</f>
        <v>0</v>
      </c>
      <c r="AAQ73" s="372">
        <f>IF(AAQ$19-'様式３（療養者名簿）（⑤の場合）'!$BJ78+1&lt;=15,IF(AAQ$19&gt;='様式３（療養者名簿）（⑤の場合）'!$BJ78,IF(AAQ$19&lt;='様式３（療養者名簿）（⑤の場合）'!$BK78,1,0),0),0)</f>
        <v>0</v>
      </c>
      <c r="AAR73" s="372">
        <f>IF(AAR$19-'様式３（療養者名簿）（⑤の場合）'!$BJ78+1&lt;=15,IF(AAR$19&gt;='様式３（療養者名簿）（⑤の場合）'!$BJ78,IF(AAR$19&lt;='様式３（療養者名簿）（⑤の場合）'!$BK78,1,0),0),0)</f>
        <v>0</v>
      </c>
      <c r="AAS73" s="372">
        <f>IF(AAS$19-'様式３（療養者名簿）（⑤の場合）'!$BJ78+1&lt;=15,IF(AAS$19&gt;='様式３（療養者名簿）（⑤の場合）'!$BJ78,IF(AAS$19&lt;='様式３（療養者名簿）（⑤の場合）'!$BK78,1,0),0),0)</f>
        <v>0</v>
      </c>
      <c r="AAT73" s="372">
        <f>IF(AAT$19-'様式３（療養者名簿）（⑤の場合）'!$BJ78+1&lt;=15,IF(AAT$19&gt;='様式３（療養者名簿）（⑤の場合）'!$BJ78,IF(AAT$19&lt;='様式３（療養者名簿）（⑤の場合）'!$BK78,1,0),0),0)</f>
        <v>0</v>
      </c>
      <c r="AAU73" s="372">
        <f>IF(AAU$19-'様式３（療養者名簿）（⑤の場合）'!$BJ78+1&lt;=15,IF(AAU$19&gt;='様式３（療養者名簿）（⑤の場合）'!$BJ78,IF(AAU$19&lt;='様式３（療養者名簿）（⑤の場合）'!$BK78,1,0),0),0)</f>
        <v>0</v>
      </c>
      <c r="AAV73" s="372">
        <f>IF(AAV$19-'様式３（療養者名簿）（⑤の場合）'!$BJ78+1&lt;=15,IF(AAV$19&gt;='様式３（療養者名簿）（⑤の場合）'!$BJ78,IF(AAV$19&lt;='様式３（療養者名簿）（⑤の場合）'!$BK78,1,0),0),0)</f>
        <v>0</v>
      </c>
      <c r="AAW73" s="372">
        <f>IF(AAW$19-'様式３（療養者名簿）（⑤の場合）'!$BJ78+1&lt;=15,IF(AAW$19&gt;='様式３（療養者名簿）（⑤の場合）'!$BJ78,IF(AAW$19&lt;='様式３（療養者名簿）（⑤の場合）'!$BK78,1,0),0),0)</f>
        <v>0</v>
      </c>
      <c r="AAX73" s="372">
        <f>IF(AAX$19-'様式３（療養者名簿）（⑤の場合）'!$BJ78+1&lt;=15,IF(AAX$19&gt;='様式３（療養者名簿）（⑤の場合）'!$BJ78,IF(AAX$19&lt;='様式３（療養者名簿）（⑤の場合）'!$BK78,1,0),0),0)</f>
        <v>0</v>
      </c>
      <c r="AAY73" s="372">
        <f>IF(AAY$19-'様式３（療養者名簿）（⑤の場合）'!$BJ78+1&lt;=15,IF(AAY$19&gt;='様式３（療養者名簿）（⑤の場合）'!$BJ78,IF(AAY$19&lt;='様式３（療養者名簿）（⑤の場合）'!$BK78,1,0),0),0)</f>
        <v>0</v>
      </c>
      <c r="AAZ73" s="372">
        <f>IF(AAZ$19-'様式３（療養者名簿）（⑤の場合）'!$BJ78+1&lt;=15,IF(AAZ$19&gt;='様式３（療養者名簿）（⑤の場合）'!$BJ78,IF(AAZ$19&lt;='様式３（療養者名簿）（⑤の場合）'!$BK78,1,0),0),0)</f>
        <v>0</v>
      </c>
      <c r="ABA73" s="372">
        <f>IF(ABA$19-'様式３（療養者名簿）（⑤の場合）'!$BJ78+1&lt;=15,IF(ABA$19&gt;='様式３（療養者名簿）（⑤の場合）'!$BJ78,IF(ABA$19&lt;='様式３（療養者名簿）（⑤の場合）'!$BK78,1,0),0),0)</f>
        <v>0</v>
      </c>
      <c r="ABB73" s="372">
        <f>IF(ABB$19-'様式３（療養者名簿）（⑤の場合）'!$BJ78+1&lt;=15,IF(ABB$19&gt;='様式３（療養者名簿）（⑤の場合）'!$BJ78,IF(ABB$19&lt;='様式３（療養者名簿）（⑤の場合）'!$BK78,1,0),0),0)</f>
        <v>0</v>
      </c>
      <c r="ABC73" s="372">
        <f>IF(ABC$19-'様式３（療養者名簿）（⑤の場合）'!$BJ78+1&lt;=15,IF(ABC$19&gt;='様式３（療養者名簿）（⑤の場合）'!$BJ78,IF(ABC$19&lt;='様式３（療養者名簿）（⑤の場合）'!$BK78,1,0),0),0)</f>
        <v>0</v>
      </c>
      <c r="ABD73" s="372">
        <f>IF(ABD$19-'様式３（療養者名簿）（⑤の場合）'!$BJ78+1&lt;=15,IF(ABD$19&gt;='様式３（療養者名簿）（⑤の場合）'!$BJ78,IF(ABD$19&lt;='様式３（療養者名簿）（⑤の場合）'!$BK78,1,0),0),0)</f>
        <v>0</v>
      </c>
    </row>
    <row r="74" spans="1:732" ht="42" customHeight="1">
      <c r="A74" s="250">
        <f>'様式３（療養者名簿）（⑤の場合）'!C79</f>
        <v>0</v>
      </c>
      <c r="B74" s="365">
        <f>IF(B$19-'様式３（療養者名簿）（⑤の場合）'!$BJ79+1&lt;=15,IF(B$19&gt;='様式３（療養者名簿）（⑤の場合）'!$BJ79,IF(B$19&lt;='様式３（療養者名簿）（⑤の場合）'!$BK79,1,0),0),0)</f>
        <v>0</v>
      </c>
      <c r="C74" s="365">
        <f>IF(C$19-'様式３（療養者名簿）（⑤の場合）'!$BJ79+1&lt;=15,IF(C$19&gt;='様式３（療養者名簿）（⑤の場合）'!$BJ79,IF(C$19&lt;='様式３（療養者名簿）（⑤の場合）'!$BK79,1,0),0),0)</f>
        <v>0</v>
      </c>
      <c r="D74" s="365">
        <f>IF(D$19-'様式３（療養者名簿）（⑤の場合）'!$BJ79+1&lt;=15,IF(D$19&gt;='様式３（療養者名簿）（⑤の場合）'!$BJ79,IF(D$19&lt;='様式３（療養者名簿）（⑤の場合）'!$BK79,1,0),0),0)</f>
        <v>0</v>
      </c>
      <c r="E74" s="365">
        <f>IF(E$19-'様式３（療養者名簿）（⑤の場合）'!$BJ79+1&lt;=15,IF(E$19&gt;='様式３（療養者名簿）（⑤の場合）'!$BJ79,IF(E$19&lt;='様式３（療養者名簿）（⑤の場合）'!$BK79,1,0),0),0)</f>
        <v>0</v>
      </c>
      <c r="F74" s="365">
        <f>IF(F$19-'様式３（療養者名簿）（⑤の場合）'!$BJ79+1&lt;=15,IF(F$19&gt;='様式３（療養者名簿）（⑤の場合）'!$BJ79,IF(F$19&lt;='様式３（療養者名簿）（⑤の場合）'!$BK79,1,0),0),0)</f>
        <v>0</v>
      </c>
      <c r="G74" s="365">
        <f>IF(G$19-'様式３（療養者名簿）（⑤の場合）'!$BJ79+1&lt;=15,IF(G$19&gt;='様式３（療養者名簿）（⑤の場合）'!$BJ79,IF(G$19&lt;='様式３（療養者名簿）（⑤の場合）'!$BK79,1,0),0),0)</f>
        <v>0</v>
      </c>
      <c r="H74" s="365">
        <f>IF(H$19-'様式３（療養者名簿）（⑤の場合）'!$BJ79+1&lt;=15,IF(H$19&gt;='様式３（療養者名簿）（⑤の場合）'!$BJ79,IF(H$19&lt;='様式３（療養者名簿）（⑤の場合）'!$BK79,1,0),0),0)</f>
        <v>0</v>
      </c>
      <c r="I74" s="365">
        <f>IF(I$19-'様式３（療養者名簿）（⑤の場合）'!$BJ79+1&lt;=15,IF(I$19&gt;='様式３（療養者名簿）（⑤の場合）'!$BJ79,IF(I$19&lt;='様式３（療養者名簿）（⑤の場合）'!$BK79,1,0),0),0)</f>
        <v>0</v>
      </c>
      <c r="J74" s="365">
        <f>IF(J$19-'様式３（療養者名簿）（⑤の場合）'!$BJ79+1&lt;=15,IF(J$19&gt;='様式３（療養者名簿）（⑤の場合）'!$BJ79,IF(J$19&lt;='様式３（療養者名簿）（⑤の場合）'!$BK79,1,0),0),0)</f>
        <v>0</v>
      </c>
      <c r="K74" s="365">
        <f>IF(K$19-'様式３（療養者名簿）（⑤の場合）'!$BJ79+1&lt;=15,IF(K$19&gt;='様式３（療養者名簿）（⑤の場合）'!$BJ79,IF(K$19&lt;='様式３（療養者名簿）（⑤の場合）'!$BK79,1,0),0),0)</f>
        <v>0</v>
      </c>
      <c r="L74" s="365">
        <f>IF(L$19-'様式３（療養者名簿）（⑤の場合）'!$BJ79+1&lt;=15,IF(L$19&gt;='様式３（療養者名簿）（⑤の場合）'!$BJ79,IF(L$19&lt;='様式３（療養者名簿）（⑤の場合）'!$BK79,1,0),0),0)</f>
        <v>0</v>
      </c>
      <c r="M74" s="365">
        <f>IF(M$19-'様式３（療養者名簿）（⑤の場合）'!$BJ79+1&lt;=15,IF(M$19&gt;='様式３（療養者名簿）（⑤の場合）'!$BJ79,IF(M$19&lt;='様式３（療養者名簿）（⑤の場合）'!$BK79,1,0),0),0)</f>
        <v>0</v>
      </c>
      <c r="N74" s="365">
        <f>IF(N$19-'様式３（療養者名簿）（⑤の場合）'!$BJ79+1&lt;=15,IF(N$19&gt;='様式３（療養者名簿）（⑤の場合）'!$BJ79,IF(N$19&lt;='様式３（療養者名簿）（⑤の場合）'!$BK79,1,0),0),0)</f>
        <v>0</v>
      </c>
      <c r="O74" s="365">
        <f>IF(O$19-'様式３（療養者名簿）（⑤の場合）'!$BJ79+1&lt;=15,IF(O$19&gt;='様式３（療養者名簿）（⑤の場合）'!$BJ79,IF(O$19&lt;='様式３（療養者名簿）（⑤の場合）'!$BK79,1,0),0),0)</f>
        <v>0</v>
      </c>
      <c r="P74" s="365">
        <f>IF(P$19-'様式３（療養者名簿）（⑤の場合）'!$BJ79+1&lt;=15,IF(P$19&gt;='様式３（療養者名簿）（⑤の場合）'!$BJ79,IF(P$19&lt;='様式３（療養者名簿）（⑤の場合）'!$BK79,1,0),0),0)</f>
        <v>0</v>
      </c>
      <c r="Q74" s="365">
        <f>IF(Q$19-'様式３（療養者名簿）（⑤の場合）'!$BJ79+1&lt;=15,IF(Q$19&gt;='様式３（療養者名簿）（⑤の場合）'!$BJ79,IF(Q$19&lt;='様式３（療養者名簿）（⑤の場合）'!$BK79,1,0),0),0)</f>
        <v>0</v>
      </c>
      <c r="R74" s="365">
        <f>IF(R$19-'様式３（療養者名簿）（⑤の場合）'!$BJ79+1&lt;=15,IF(R$19&gt;='様式３（療養者名簿）（⑤の場合）'!$BJ79,IF(R$19&lt;='様式３（療養者名簿）（⑤の場合）'!$BK79,1,0),0),0)</f>
        <v>0</v>
      </c>
      <c r="S74" s="365">
        <f>IF(S$19-'様式３（療養者名簿）（⑤の場合）'!$BJ79+1&lt;=15,IF(S$19&gt;='様式３（療養者名簿）（⑤の場合）'!$BJ79,IF(S$19&lt;='様式３（療養者名簿）（⑤の場合）'!$BK79,1,0),0),0)</f>
        <v>0</v>
      </c>
      <c r="T74" s="365">
        <f>IF(T$19-'様式３（療養者名簿）（⑤の場合）'!$BJ79+1&lt;=15,IF(T$19&gt;='様式３（療養者名簿）（⑤の場合）'!$BJ79,IF(T$19&lt;='様式３（療養者名簿）（⑤の場合）'!$BK79,1,0),0),0)</f>
        <v>0</v>
      </c>
      <c r="U74" s="365">
        <f>IF(U$19-'様式３（療養者名簿）（⑤の場合）'!$BJ79+1&lt;=15,IF(U$19&gt;='様式３（療養者名簿）（⑤の場合）'!$BJ79,IF(U$19&lt;='様式３（療養者名簿）（⑤の場合）'!$BK79,1,0),0),0)</f>
        <v>0</v>
      </c>
      <c r="V74" s="365">
        <f>IF(V$19-'様式３（療養者名簿）（⑤の場合）'!$BJ79+1&lt;=15,IF(V$19&gt;='様式３（療養者名簿）（⑤の場合）'!$BJ79,IF(V$19&lt;='様式３（療養者名簿）（⑤の場合）'!$BK79,1,0),0),0)</f>
        <v>0</v>
      </c>
      <c r="W74" s="365">
        <f>IF(W$19-'様式３（療養者名簿）（⑤の場合）'!$BJ79+1&lt;=15,IF(W$19&gt;='様式３（療養者名簿）（⑤の場合）'!$BJ79,IF(W$19&lt;='様式３（療養者名簿）（⑤の場合）'!$BK79,1,0),0),0)</f>
        <v>0</v>
      </c>
      <c r="X74" s="365">
        <f>IF(X$19-'様式３（療養者名簿）（⑤の場合）'!$BJ79+1&lt;=15,IF(X$19&gt;='様式３（療養者名簿）（⑤の場合）'!$BJ79,IF(X$19&lt;='様式３（療養者名簿）（⑤の場合）'!$BK79,1,0),0),0)</f>
        <v>0</v>
      </c>
      <c r="Y74" s="365">
        <f>IF(Y$19-'様式３（療養者名簿）（⑤の場合）'!$BJ79+1&lt;=15,IF(Y$19&gt;='様式３（療養者名簿）（⑤の場合）'!$BJ79,IF(Y$19&lt;='様式３（療養者名簿）（⑤の場合）'!$BK79,1,0),0),0)</f>
        <v>0</v>
      </c>
      <c r="Z74" s="365">
        <f>IF(Z$19-'様式３（療養者名簿）（⑤の場合）'!$BJ79+1&lt;=15,IF(Z$19&gt;='様式３（療養者名簿）（⑤の場合）'!$BJ79,IF(Z$19&lt;='様式３（療養者名簿）（⑤の場合）'!$BK79,1,0),0),0)</f>
        <v>0</v>
      </c>
      <c r="AA74" s="365">
        <f>IF(AA$19-'様式３（療養者名簿）（⑤の場合）'!$BJ79+1&lt;=15,IF(AA$19&gt;='様式３（療養者名簿）（⑤の場合）'!$BJ79,IF(AA$19&lt;='様式３（療養者名簿）（⑤の場合）'!$BK79,1,0),0),0)</f>
        <v>0</v>
      </c>
      <c r="AB74" s="365">
        <f>IF(AB$19-'様式３（療養者名簿）（⑤の場合）'!$BJ79+1&lt;=15,IF(AB$19&gt;='様式３（療養者名簿）（⑤の場合）'!$BJ79,IF(AB$19&lt;='様式３（療養者名簿）（⑤の場合）'!$BK79,1,0),0),0)</f>
        <v>0</v>
      </c>
      <c r="AC74" s="365">
        <f>IF(AC$19-'様式３（療養者名簿）（⑤の場合）'!$BJ79+1&lt;=15,IF(AC$19&gt;='様式３（療養者名簿）（⑤の場合）'!$BJ79,IF(AC$19&lt;='様式３（療養者名簿）（⑤の場合）'!$BK79,1,0),0),0)</f>
        <v>0</v>
      </c>
      <c r="AD74" s="365">
        <f>IF(AD$19-'様式３（療養者名簿）（⑤の場合）'!$BJ79+1&lt;=15,IF(AD$19&gt;='様式３（療養者名簿）（⑤の場合）'!$BJ79,IF(AD$19&lt;='様式３（療養者名簿）（⑤の場合）'!$BK79,1,0),0),0)</f>
        <v>0</v>
      </c>
      <c r="AE74" s="365">
        <f>IF(AE$19-'様式３（療養者名簿）（⑤の場合）'!$BJ79+1&lt;=15,IF(AE$19&gt;='様式３（療養者名簿）（⑤の場合）'!$BJ79,IF(AE$19&lt;='様式３（療養者名簿）（⑤の場合）'!$BK79,1,0),0),0)</f>
        <v>0</v>
      </c>
      <c r="AF74" s="365">
        <f>IF(AF$19-'様式３（療養者名簿）（⑤の場合）'!$BJ79+1&lt;=15,IF(AF$19&gt;='様式３（療養者名簿）（⑤の場合）'!$BJ79,IF(AF$19&lt;='様式３（療養者名簿）（⑤の場合）'!$BK79,1,0),0),0)</f>
        <v>0</v>
      </c>
      <c r="AG74" s="365">
        <f>IF(AG$19-'様式３（療養者名簿）（⑤の場合）'!$BJ79+1&lt;=15,IF(AG$19&gt;='様式３（療養者名簿）（⑤の場合）'!$BJ79,IF(AG$19&lt;='様式３（療養者名簿）（⑤の場合）'!$BK79,1,0),0),0)</f>
        <v>0</v>
      </c>
      <c r="AH74" s="365">
        <f>IF(AH$19-'様式３（療養者名簿）（⑤の場合）'!$BJ79+1&lt;=15,IF(AH$19&gt;='様式３（療養者名簿）（⑤の場合）'!$BJ79,IF(AH$19&lt;='様式３（療養者名簿）（⑤の場合）'!$BK79,1,0),0),0)</f>
        <v>0</v>
      </c>
      <c r="AI74" s="365">
        <f>IF(AI$19-'様式３（療養者名簿）（⑤の場合）'!$BJ79+1&lt;=15,IF(AI$19&gt;='様式３（療養者名簿）（⑤の場合）'!$BJ79,IF(AI$19&lt;='様式３（療養者名簿）（⑤の場合）'!$BK79,1,0),0),0)</f>
        <v>0</v>
      </c>
      <c r="AJ74" s="365">
        <f>IF(AJ$19-'様式３（療養者名簿）（⑤の場合）'!$BJ79+1&lt;=15,IF(AJ$19&gt;='様式３（療養者名簿）（⑤の場合）'!$BJ79,IF(AJ$19&lt;='様式３（療養者名簿）（⑤の場合）'!$BK79,1,0),0),0)</f>
        <v>0</v>
      </c>
      <c r="AK74" s="365">
        <f>IF(AK$19-'様式３（療養者名簿）（⑤の場合）'!$BJ79+1&lt;=15,IF(AK$19&gt;='様式３（療養者名簿）（⑤の場合）'!$BJ79,IF(AK$19&lt;='様式３（療養者名簿）（⑤の場合）'!$BK79,1,0),0),0)</f>
        <v>0</v>
      </c>
      <c r="AL74" s="365">
        <f>IF(AL$19-'様式３（療養者名簿）（⑤の場合）'!$BJ79+1&lt;=15,IF(AL$19&gt;='様式３（療養者名簿）（⑤の場合）'!$BJ79,IF(AL$19&lt;='様式３（療養者名簿）（⑤の場合）'!$BK79,1,0),0),0)</f>
        <v>0</v>
      </c>
      <c r="AM74" s="365">
        <f>IF(AM$19-'様式３（療養者名簿）（⑤の場合）'!$BJ79+1&lt;=15,IF(AM$19&gt;='様式３（療養者名簿）（⑤の場合）'!$BJ79,IF(AM$19&lt;='様式３（療養者名簿）（⑤の場合）'!$BK79,1,0),0),0)</f>
        <v>0</v>
      </c>
      <c r="AN74" s="365">
        <f>IF(AN$19-'様式３（療養者名簿）（⑤の場合）'!$BJ79+1&lt;=15,IF(AN$19&gt;='様式３（療養者名簿）（⑤の場合）'!$BJ79,IF(AN$19&lt;='様式３（療養者名簿）（⑤の場合）'!$BK79,1,0),0),0)</f>
        <v>0</v>
      </c>
      <c r="AO74" s="365">
        <f>IF(AO$19-'様式３（療養者名簿）（⑤の場合）'!$BJ79+1&lt;=15,IF(AO$19&gt;='様式３（療養者名簿）（⑤の場合）'!$BJ79,IF(AO$19&lt;='様式３（療養者名簿）（⑤の場合）'!$BK79,1,0),0),0)</f>
        <v>0</v>
      </c>
      <c r="AP74" s="365">
        <f>IF(AP$19-'様式３（療養者名簿）（⑤の場合）'!$BJ79+1&lt;=15,IF(AP$19&gt;='様式３（療養者名簿）（⑤の場合）'!$BJ79,IF(AP$19&lt;='様式３（療養者名簿）（⑤の場合）'!$BK79,1,0),0),0)</f>
        <v>0</v>
      </c>
      <c r="AQ74" s="365">
        <f>IF(AQ$19-'様式３（療養者名簿）（⑤の場合）'!$BJ79+1&lt;=15,IF(AQ$19&gt;='様式３（療養者名簿）（⑤の場合）'!$BJ79,IF(AQ$19&lt;='様式３（療養者名簿）（⑤の場合）'!$BK79,1,0),0),0)</f>
        <v>0</v>
      </c>
      <c r="AR74" s="365">
        <f>IF(AR$19-'様式３（療養者名簿）（⑤の場合）'!$BJ79+1&lt;=15,IF(AR$19&gt;='様式３（療養者名簿）（⑤の場合）'!$BJ79,IF(AR$19&lt;='様式３（療養者名簿）（⑤の場合）'!$BK79,1,0),0),0)</f>
        <v>0</v>
      </c>
      <c r="AS74" s="365">
        <f>IF(AS$19-'様式３（療養者名簿）（⑤の場合）'!$BJ79+1&lt;=15,IF(AS$19&gt;='様式３（療養者名簿）（⑤の場合）'!$BJ79,IF(AS$19&lt;='様式３（療養者名簿）（⑤の場合）'!$BK79,1,0),0),0)</f>
        <v>0</v>
      </c>
      <c r="AT74" s="365">
        <f>IF(AT$19-'様式３（療養者名簿）（⑤の場合）'!$BJ79+1&lt;=15,IF(AT$19&gt;='様式３（療養者名簿）（⑤の場合）'!$BJ79,IF(AT$19&lt;='様式３（療養者名簿）（⑤の場合）'!$BK79,1,0),0),0)</f>
        <v>0</v>
      </c>
      <c r="AU74" s="365">
        <f>IF(AU$19-'様式３（療養者名簿）（⑤の場合）'!$BJ79+1&lt;=15,IF(AU$19&gt;='様式３（療養者名簿）（⑤の場合）'!$BJ79,IF(AU$19&lt;='様式３（療養者名簿）（⑤の場合）'!$BK79,1,0),0),0)</f>
        <v>0</v>
      </c>
      <c r="AV74" s="365">
        <f>IF(AV$19-'様式３（療養者名簿）（⑤の場合）'!$BJ79+1&lt;=15,IF(AV$19&gt;='様式３（療養者名簿）（⑤の場合）'!$BJ79,IF(AV$19&lt;='様式３（療養者名簿）（⑤の場合）'!$BK79,1,0),0),0)</f>
        <v>0</v>
      </c>
      <c r="AW74" s="365">
        <f>IF(AW$19-'様式３（療養者名簿）（⑤の場合）'!$BJ79+1&lt;=15,IF(AW$19&gt;='様式３（療養者名簿）（⑤の場合）'!$BJ79,IF(AW$19&lt;='様式３（療養者名簿）（⑤の場合）'!$BK79,1,0),0),0)</f>
        <v>0</v>
      </c>
      <c r="AX74" s="365">
        <f>IF(AX$19-'様式３（療養者名簿）（⑤の場合）'!$BJ79+1&lt;=15,IF(AX$19&gt;='様式３（療養者名簿）（⑤の場合）'!$BJ79,IF(AX$19&lt;='様式３（療養者名簿）（⑤の場合）'!$BK79,1,0),0),0)</f>
        <v>0</v>
      </c>
      <c r="AY74" s="365">
        <f>IF(AY$19-'様式３（療養者名簿）（⑤の場合）'!$BJ79+1&lt;=15,IF(AY$19&gt;='様式３（療養者名簿）（⑤の場合）'!$BJ79,IF(AY$19&lt;='様式３（療養者名簿）（⑤の場合）'!$BK79,1,0),0),0)</f>
        <v>0</v>
      </c>
      <c r="AZ74" s="365">
        <f>IF(AZ$19-'様式３（療養者名簿）（⑤の場合）'!$BJ79+1&lt;=15,IF(AZ$19&gt;='様式３（療養者名簿）（⑤の場合）'!$BJ79,IF(AZ$19&lt;='様式３（療養者名簿）（⑤の場合）'!$BK79,1,0),0),0)</f>
        <v>0</v>
      </c>
      <c r="BA74" s="365">
        <f>IF(BA$19-'様式３（療養者名簿）（⑤の場合）'!$BJ79+1&lt;=15,IF(BA$19&gt;='様式３（療養者名簿）（⑤の場合）'!$BJ79,IF(BA$19&lt;='様式３（療養者名簿）（⑤の場合）'!$BK79,1,0),0),0)</f>
        <v>0</v>
      </c>
      <c r="BB74" s="365">
        <f>IF(BB$19-'様式３（療養者名簿）（⑤の場合）'!$BJ79+1&lt;=15,IF(BB$19&gt;='様式３（療養者名簿）（⑤の場合）'!$BJ79,IF(BB$19&lt;='様式３（療養者名簿）（⑤の場合）'!$BK79,1,0),0),0)</f>
        <v>0</v>
      </c>
      <c r="BC74" s="365">
        <f>IF(BC$19-'様式３（療養者名簿）（⑤の場合）'!$BJ79+1&lt;=15,IF(BC$19&gt;='様式３（療養者名簿）（⑤の場合）'!$BJ79,IF(BC$19&lt;='様式３（療養者名簿）（⑤の場合）'!$BK79,1,0),0),0)</f>
        <v>0</v>
      </c>
      <c r="BD74" s="365">
        <f>IF(BD$19-'様式３（療養者名簿）（⑤の場合）'!$BJ79+1&lt;=15,IF(BD$19&gt;='様式３（療養者名簿）（⑤の場合）'!$BJ79,IF(BD$19&lt;='様式３（療養者名簿）（⑤の場合）'!$BK79,1,0),0),0)</f>
        <v>0</v>
      </c>
      <c r="BE74" s="365">
        <f>IF(BE$19-'様式３（療養者名簿）（⑤の場合）'!$BJ79+1&lt;=15,IF(BE$19&gt;='様式３（療養者名簿）（⑤の場合）'!$BJ79,IF(BE$19&lt;='様式３（療養者名簿）（⑤の場合）'!$BK79,1,0),0),0)</f>
        <v>0</v>
      </c>
      <c r="BF74" s="365">
        <f>IF(BF$19-'様式３（療養者名簿）（⑤の場合）'!$BJ79+1&lt;=15,IF(BF$19&gt;='様式３（療養者名簿）（⑤の場合）'!$BJ79,IF(BF$19&lt;='様式３（療養者名簿）（⑤の場合）'!$BK79,1,0),0),0)</f>
        <v>0</v>
      </c>
      <c r="BG74" s="365">
        <f>IF(BG$19-'様式３（療養者名簿）（⑤の場合）'!$BJ79+1&lt;=15,IF(BG$19&gt;='様式３（療養者名簿）（⑤の場合）'!$BJ79,IF(BG$19&lt;='様式３（療養者名簿）（⑤の場合）'!$BK79,1,0),0),0)</f>
        <v>0</v>
      </c>
      <c r="BH74" s="365">
        <f>IF(BH$19-'様式３（療養者名簿）（⑤の場合）'!$BJ79+1&lt;=15,IF(BH$19&gt;='様式３（療養者名簿）（⑤の場合）'!$BJ79,IF(BH$19&lt;='様式３（療養者名簿）（⑤の場合）'!$BK79,1,0),0),0)</f>
        <v>0</v>
      </c>
      <c r="BI74" s="365">
        <f>IF(BI$19-'様式３（療養者名簿）（⑤の場合）'!$BJ79+1&lt;=15,IF(BI$19&gt;='様式３（療養者名簿）（⑤の場合）'!$BJ79,IF(BI$19&lt;='様式３（療養者名簿）（⑤の場合）'!$BK79,1,0),0),0)</f>
        <v>0</v>
      </c>
      <c r="BJ74" s="365">
        <f>IF(BJ$19-'様式３（療養者名簿）（⑤の場合）'!$BJ79+1&lt;=15,IF(BJ$19&gt;='様式３（療養者名簿）（⑤の場合）'!$BJ79,IF(BJ$19&lt;='様式３（療養者名簿）（⑤の場合）'!$BK79,1,0),0),0)</f>
        <v>0</v>
      </c>
      <c r="BK74" s="365">
        <f>IF(BK$19-'様式３（療養者名簿）（⑤の場合）'!$BJ79+1&lt;=15,IF(BK$19&gt;='様式３（療養者名簿）（⑤の場合）'!$BJ79,IF(BK$19&lt;='様式３（療養者名簿）（⑤の場合）'!$BK79,1,0),0),0)</f>
        <v>0</v>
      </c>
      <c r="BL74" s="365">
        <f>IF(BL$19-'様式３（療養者名簿）（⑤の場合）'!$BJ79+1&lt;=15,IF(BL$19&gt;='様式３（療養者名簿）（⑤の場合）'!$BJ79,IF(BL$19&lt;='様式３（療養者名簿）（⑤の場合）'!$BK79,1,0),0),0)</f>
        <v>0</v>
      </c>
      <c r="BM74" s="365">
        <f>IF(BM$19-'様式３（療養者名簿）（⑤の場合）'!$BJ79+1&lt;=15,IF(BM$19&gt;='様式３（療養者名簿）（⑤の場合）'!$BJ79,IF(BM$19&lt;='様式３（療養者名簿）（⑤の場合）'!$BK79,1,0),0),0)</f>
        <v>0</v>
      </c>
      <c r="BN74" s="365">
        <f>IF(BN$19-'様式３（療養者名簿）（⑤の場合）'!$BJ79+1&lt;=15,IF(BN$19&gt;='様式３（療養者名簿）（⑤の場合）'!$BJ79,IF(BN$19&lt;='様式３（療養者名簿）（⑤の場合）'!$BK79,1,0),0),0)</f>
        <v>0</v>
      </c>
      <c r="BO74" s="365">
        <f>IF(BO$19-'様式３（療養者名簿）（⑤の場合）'!$BJ79+1&lt;=15,IF(BO$19&gt;='様式３（療養者名簿）（⑤の場合）'!$BJ79,IF(BO$19&lt;='様式３（療養者名簿）（⑤の場合）'!$BK79,1,0),0),0)</f>
        <v>0</v>
      </c>
      <c r="BP74" s="365">
        <f>IF(BP$19-'様式３（療養者名簿）（⑤の場合）'!$BJ79+1&lt;=15,IF(BP$19&gt;='様式３（療養者名簿）（⑤の場合）'!$BJ79,IF(BP$19&lt;='様式３（療養者名簿）（⑤の場合）'!$BK79,1,0),0),0)</f>
        <v>0</v>
      </c>
      <c r="BQ74" s="365">
        <f>IF(BQ$19-'様式３（療養者名簿）（⑤の場合）'!$BJ79+1&lt;=15,IF(BQ$19&gt;='様式３（療養者名簿）（⑤の場合）'!$BJ79,IF(BQ$19&lt;='様式３（療養者名簿）（⑤の場合）'!$BK79,1,0),0),0)</f>
        <v>0</v>
      </c>
      <c r="BR74" s="365">
        <f>IF(BR$19-'様式３（療養者名簿）（⑤の場合）'!$BJ79+1&lt;=15,IF(BR$19&gt;='様式３（療養者名簿）（⑤の場合）'!$BJ79,IF(BR$19&lt;='様式３（療養者名簿）（⑤の場合）'!$BK79,1,0),0),0)</f>
        <v>0</v>
      </c>
      <c r="BS74" s="365">
        <f>IF(BS$19-'様式３（療養者名簿）（⑤の場合）'!$BJ79+1&lt;=15,IF(BS$19&gt;='様式３（療養者名簿）（⑤の場合）'!$BJ79,IF(BS$19&lt;='様式３（療養者名簿）（⑤の場合）'!$BK79,1,0),0),0)</f>
        <v>0</v>
      </c>
      <c r="BT74" s="365">
        <f>IF(BT$19-'様式３（療養者名簿）（⑤の場合）'!$BJ79+1&lt;=15,IF(BT$19&gt;='様式３（療養者名簿）（⑤の場合）'!$BJ79,IF(BT$19&lt;='様式３（療養者名簿）（⑤の場合）'!$BK79,1,0),0),0)</f>
        <v>0</v>
      </c>
      <c r="BU74" s="365">
        <f>IF(BU$19-'様式３（療養者名簿）（⑤の場合）'!$BJ79+1&lt;=15,IF(BU$19&gt;='様式３（療養者名簿）（⑤の場合）'!$BJ79,IF(BU$19&lt;='様式３（療養者名簿）（⑤の場合）'!$BK79,1,0),0),0)</f>
        <v>0</v>
      </c>
      <c r="BV74" s="365">
        <f>IF(BV$19-'様式３（療養者名簿）（⑤の場合）'!$BJ79+1&lt;=15,IF(BV$19&gt;='様式３（療養者名簿）（⑤の場合）'!$BJ79,IF(BV$19&lt;='様式３（療養者名簿）（⑤の場合）'!$BK79,1,0),0),0)</f>
        <v>0</v>
      </c>
      <c r="BW74" s="365">
        <f>IF(BW$19-'様式３（療養者名簿）（⑤の場合）'!$BJ79+1&lt;=15,IF(BW$19&gt;='様式３（療養者名簿）（⑤の場合）'!$BJ79,IF(BW$19&lt;='様式３（療養者名簿）（⑤の場合）'!$BK79,1,0),0),0)</f>
        <v>0</v>
      </c>
      <c r="BX74" s="365">
        <f>IF(BX$19-'様式３（療養者名簿）（⑤の場合）'!$BJ79+1&lt;=15,IF(BX$19&gt;='様式３（療養者名簿）（⑤の場合）'!$BJ79,IF(BX$19&lt;='様式３（療養者名簿）（⑤の場合）'!$BK79,1,0),0),0)</f>
        <v>0</v>
      </c>
      <c r="BY74" s="365">
        <f>IF(BY$19-'様式３（療養者名簿）（⑤の場合）'!$BJ79+1&lt;=15,IF(BY$19&gt;='様式３（療養者名簿）（⑤の場合）'!$BJ79,IF(BY$19&lt;='様式３（療養者名簿）（⑤の場合）'!$BK79,1,0),0),0)</f>
        <v>0</v>
      </c>
      <c r="BZ74" s="365">
        <f>IF(BZ$19-'様式３（療養者名簿）（⑤の場合）'!$BJ79+1&lt;=15,IF(BZ$19&gt;='様式３（療養者名簿）（⑤の場合）'!$BJ79,IF(BZ$19&lt;='様式３（療養者名簿）（⑤の場合）'!$BK79,1,0),0),0)</f>
        <v>0</v>
      </c>
      <c r="CA74" s="365">
        <f>IF(CA$19-'様式３（療養者名簿）（⑤の場合）'!$BJ79+1&lt;=15,IF(CA$19&gt;='様式３（療養者名簿）（⑤の場合）'!$BJ79,IF(CA$19&lt;='様式３（療養者名簿）（⑤の場合）'!$BK79,1,0),0),0)</f>
        <v>0</v>
      </c>
      <c r="CB74" s="365">
        <f>IF(CB$19-'様式３（療養者名簿）（⑤の場合）'!$BJ79+1&lt;=15,IF(CB$19&gt;='様式３（療養者名簿）（⑤の場合）'!$BJ79,IF(CB$19&lt;='様式３（療養者名簿）（⑤の場合）'!$BK79,1,0),0),0)</f>
        <v>0</v>
      </c>
      <c r="CC74" s="365">
        <f>IF(CC$19-'様式３（療養者名簿）（⑤の場合）'!$BJ79+1&lt;=15,IF(CC$19&gt;='様式３（療養者名簿）（⑤の場合）'!$BJ79,IF(CC$19&lt;='様式３（療養者名簿）（⑤の場合）'!$BK79,1,0),0),0)</f>
        <v>0</v>
      </c>
      <c r="CD74" s="365">
        <f>IF(CD$19-'様式３（療養者名簿）（⑤の場合）'!$BJ79+1&lt;=15,IF(CD$19&gt;='様式３（療養者名簿）（⑤の場合）'!$BJ79,IF(CD$19&lt;='様式３（療養者名簿）（⑤の場合）'!$BK79,1,0),0),0)</f>
        <v>0</v>
      </c>
      <c r="CE74" s="365">
        <f>IF(CE$19-'様式３（療養者名簿）（⑤の場合）'!$BJ79+1&lt;=15,IF(CE$19&gt;='様式３（療養者名簿）（⑤の場合）'!$BJ79,IF(CE$19&lt;='様式３（療養者名簿）（⑤の場合）'!$BK79,1,0),0),0)</f>
        <v>0</v>
      </c>
      <c r="CF74" s="365">
        <f>IF(CF$19-'様式３（療養者名簿）（⑤の場合）'!$BJ79+1&lt;=15,IF(CF$19&gt;='様式３（療養者名簿）（⑤の場合）'!$BJ79,IF(CF$19&lt;='様式３（療養者名簿）（⑤の場合）'!$BK79,1,0),0),0)</f>
        <v>0</v>
      </c>
      <c r="CG74" s="365">
        <f>IF(CG$19-'様式３（療養者名簿）（⑤の場合）'!$BJ79+1&lt;=15,IF(CG$19&gt;='様式３（療養者名簿）（⑤の場合）'!$BJ79,IF(CG$19&lt;='様式３（療養者名簿）（⑤の場合）'!$BK79,1,0),0),0)</f>
        <v>0</v>
      </c>
      <c r="CH74" s="365">
        <f>IF(CH$19-'様式３（療養者名簿）（⑤の場合）'!$BJ79+1&lt;=15,IF(CH$19&gt;='様式３（療養者名簿）（⑤の場合）'!$BJ79,IF(CH$19&lt;='様式３（療養者名簿）（⑤の場合）'!$BK79,1,0),0),0)</f>
        <v>0</v>
      </c>
      <c r="CI74" s="365">
        <f>IF(CI$19-'様式３（療養者名簿）（⑤の場合）'!$BJ79+1&lt;=15,IF(CI$19&gt;='様式３（療養者名簿）（⑤の場合）'!$BJ79,IF(CI$19&lt;='様式３（療養者名簿）（⑤の場合）'!$BK79,1,0),0),0)</f>
        <v>0</v>
      </c>
      <c r="CJ74" s="365">
        <f>IF(CJ$19-'様式３（療養者名簿）（⑤の場合）'!$BJ79+1&lt;=15,IF(CJ$19&gt;='様式３（療養者名簿）（⑤の場合）'!$BJ79,IF(CJ$19&lt;='様式３（療養者名簿）（⑤の場合）'!$BK79,1,0),0),0)</f>
        <v>0</v>
      </c>
      <c r="CK74" s="365">
        <f>IF(CK$19-'様式３（療養者名簿）（⑤の場合）'!$BJ79+1&lt;=15,IF(CK$19&gt;='様式３（療養者名簿）（⑤の場合）'!$BJ79,IF(CK$19&lt;='様式３（療養者名簿）（⑤の場合）'!$BK79,1,0),0),0)</f>
        <v>0</v>
      </c>
      <c r="CL74" s="365">
        <f>IF(CL$19-'様式３（療養者名簿）（⑤の場合）'!$BJ79+1&lt;=15,IF(CL$19&gt;='様式３（療養者名簿）（⑤の場合）'!$BJ79,IF(CL$19&lt;='様式３（療養者名簿）（⑤の場合）'!$BK79,1,0),0),0)</f>
        <v>0</v>
      </c>
      <c r="CM74" s="365">
        <f>IF(CM$19-'様式３（療養者名簿）（⑤の場合）'!$BJ79+1&lt;=15,IF(CM$19&gt;='様式３（療養者名簿）（⑤の場合）'!$BJ79,IF(CM$19&lt;='様式３（療養者名簿）（⑤の場合）'!$BK79,1,0),0),0)</f>
        <v>0</v>
      </c>
      <c r="CN74" s="365">
        <f>IF(CN$19-'様式３（療養者名簿）（⑤の場合）'!$BJ79+1&lt;=15,IF(CN$19&gt;='様式３（療養者名簿）（⑤の場合）'!$BJ79,IF(CN$19&lt;='様式３（療養者名簿）（⑤の場合）'!$BK79,1,0),0),0)</f>
        <v>0</v>
      </c>
      <c r="CO74" s="365">
        <f>IF(CO$19-'様式３（療養者名簿）（⑤の場合）'!$BJ79+1&lt;=15,IF(CO$19&gt;='様式３（療養者名簿）（⑤の場合）'!$BJ79,IF(CO$19&lt;='様式３（療養者名簿）（⑤の場合）'!$BK79,1,0),0),0)</f>
        <v>0</v>
      </c>
      <c r="CP74" s="365">
        <f>IF(CP$19-'様式３（療養者名簿）（⑤の場合）'!$BJ79+1&lt;=15,IF(CP$19&gt;='様式３（療養者名簿）（⑤の場合）'!$BJ79,IF(CP$19&lt;='様式３（療養者名簿）（⑤の場合）'!$BK79,1,0),0),0)</f>
        <v>0</v>
      </c>
      <c r="CQ74" s="365">
        <f>IF(CQ$19-'様式３（療養者名簿）（⑤の場合）'!$BJ79+1&lt;=15,IF(CQ$19&gt;='様式３（療養者名簿）（⑤の場合）'!$BJ79,IF(CQ$19&lt;='様式３（療養者名簿）（⑤の場合）'!$BK79,1,0),0),0)</f>
        <v>0</v>
      </c>
      <c r="CR74" s="365">
        <f>IF(CR$19-'様式３（療養者名簿）（⑤の場合）'!$BJ79+1&lt;=15,IF(CR$19&gt;='様式３（療養者名簿）（⑤の場合）'!$BJ79,IF(CR$19&lt;='様式３（療養者名簿）（⑤の場合）'!$BK79,1,0),0),0)</f>
        <v>0</v>
      </c>
      <c r="CS74" s="365">
        <f>IF(CS$19-'様式３（療養者名簿）（⑤の場合）'!$BJ79+1&lt;=15,IF(CS$19&gt;='様式３（療養者名簿）（⑤の場合）'!$BJ79,IF(CS$19&lt;='様式３（療養者名簿）（⑤の場合）'!$BK79,1,0),0),0)</f>
        <v>0</v>
      </c>
      <c r="CT74" s="365">
        <f>IF(CT$19-'様式３（療養者名簿）（⑤の場合）'!$BJ79+1&lt;=15,IF(CT$19&gt;='様式３（療養者名簿）（⑤の場合）'!$BJ79,IF(CT$19&lt;='様式３（療養者名簿）（⑤の場合）'!$BK79,1,0),0),0)</f>
        <v>0</v>
      </c>
      <c r="CU74" s="365">
        <f>IF(CU$19-'様式３（療養者名簿）（⑤の場合）'!$BJ79+1&lt;=15,IF(CU$19&gt;='様式３（療養者名簿）（⑤の場合）'!$BJ79,IF(CU$19&lt;='様式３（療養者名簿）（⑤の場合）'!$BK79,1,0),0),0)</f>
        <v>0</v>
      </c>
      <c r="CV74" s="365">
        <f>IF(CV$19-'様式３（療養者名簿）（⑤の場合）'!$BJ79+1&lt;=15,IF(CV$19&gt;='様式３（療養者名簿）（⑤の場合）'!$BJ79,IF(CV$19&lt;='様式３（療養者名簿）（⑤の場合）'!$BK79,1,0),0),0)</f>
        <v>0</v>
      </c>
      <c r="CW74" s="365">
        <f>IF(CW$19-'様式３（療養者名簿）（⑤の場合）'!$BJ79+1&lt;=15,IF(CW$19&gt;='様式３（療養者名簿）（⑤の場合）'!$BJ79,IF(CW$19&lt;='様式３（療養者名簿）（⑤の場合）'!$BK79,1,0),0),0)</f>
        <v>0</v>
      </c>
      <c r="CX74" s="365">
        <f>IF(CX$19-'様式３（療養者名簿）（⑤の場合）'!$BJ79+1&lt;=15,IF(CX$19&gt;='様式３（療養者名簿）（⑤の場合）'!$BJ79,IF(CX$19&lt;='様式３（療養者名簿）（⑤の場合）'!$BK79,1,0),0),0)</f>
        <v>0</v>
      </c>
      <c r="CY74" s="365">
        <f>IF(CY$19-'様式３（療養者名簿）（⑤の場合）'!$BJ79+1&lt;=15,IF(CY$19&gt;='様式３（療養者名簿）（⑤の場合）'!$BJ79,IF(CY$19&lt;='様式３（療養者名簿）（⑤の場合）'!$BK79,1,0),0),0)</f>
        <v>0</v>
      </c>
      <c r="CZ74" s="365">
        <f>IF(CZ$19-'様式３（療養者名簿）（⑤の場合）'!$BJ79+1&lt;=15,IF(CZ$19&gt;='様式３（療養者名簿）（⑤の場合）'!$BJ79,IF(CZ$19&lt;='様式３（療養者名簿）（⑤の場合）'!$BK79,1,0),0),0)</f>
        <v>0</v>
      </c>
      <c r="DA74" s="365">
        <f>IF(DA$19-'様式３（療養者名簿）（⑤の場合）'!$BJ79+1&lt;=15,IF(DA$19&gt;='様式３（療養者名簿）（⑤の場合）'!$BJ79,IF(DA$19&lt;='様式３（療養者名簿）（⑤の場合）'!$BK79,1,0),0),0)</f>
        <v>0</v>
      </c>
      <c r="DB74" s="365">
        <f>IF(DB$19-'様式３（療養者名簿）（⑤の場合）'!$BJ79+1&lt;=15,IF(DB$19&gt;='様式３（療養者名簿）（⑤の場合）'!$BJ79,IF(DB$19&lt;='様式３（療養者名簿）（⑤の場合）'!$BK79,1,0),0),0)</f>
        <v>0</v>
      </c>
      <c r="DC74" s="365">
        <f>IF(DC$19-'様式３（療養者名簿）（⑤の場合）'!$BJ79+1&lt;=15,IF(DC$19&gt;='様式３（療養者名簿）（⑤の場合）'!$BJ79,IF(DC$19&lt;='様式３（療養者名簿）（⑤の場合）'!$BK79,1,0),0),0)</f>
        <v>0</v>
      </c>
      <c r="DD74" s="365">
        <f>IF(DD$19-'様式３（療養者名簿）（⑤の場合）'!$BJ79+1&lt;=15,IF(DD$19&gt;='様式３（療養者名簿）（⑤の場合）'!$BJ79,IF(DD$19&lt;='様式３（療養者名簿）（⑤の場合）'!$BK79,1,0),0),0)</f>
        <v>0</v>
      </c>
      <c r="DE74" s="365">
        <f>IF(DE$19-'様式３（療養者名簿）（⑤の場合）'!$BJ79+1&lt;=15,IF(DE$19&gt;='様式３（療養者名簿）（⑤の場合）'!$BJ79,IF(DE$19&lt;='様式３（療養者名簿）（⑤の場合）'!$BK79,1,0),0),0)</f>
        <v>0</v>
      </c>
      <c r="DF74" s="365">
        <f>IF(DF$19-'様式３（療養者名簿）（⑤の場合）'!$BJ79+1&lt;=15,IF(DF$19&gt;='様式３（療養者名簿）（⑤の場合）'!$BJ79,IF(DF$19&lt;='様式３（療養者名簿）（⑤の場合）'!$BK79,1,0),0),0)</f>
        <v>0</v>
      </c>
      <c r="DG74" s="365">
        <f>IF(DG$19-'様式３（療養者名簿）（⑤の場合）'!$BJ79+1&lt;=15,IF(DG$19&gt;='様式３（療養者名簿）（⑤の場合）'!$BJ79,IF(DG$19&lt;='様式３（療養者名簿）（⑤の場合）'!$BK79,1,0),0),0)</f>
        <v>0</v>
      </c>
      <c r="DH74" s="365">
        <f>IF(DH$19-'様式３（療養者名簿）（⑤の場合）'!$BJ79+1&lt;=15,IF(DH$19&gt;='様式３（療養者名簿）（⑤の場合）'!$BJ79,IF(DH$19&lt;='様式３（療養者名簿）（⑤の場合）'!$BK79,1,0),0),0)</f>
        <v>0</v>
      </c>
      <c r="DI74" s="365">
        <f>IF(DI$19-'様式３（療養者名簿）（⑤の場合）'!$BJ79+1&lt;=15,IF(DI$19&gt;='様式３（療養者名簿）（⑤の場合）'!$BJ79,IF(DI$19&lt;='様式３（療養者名簿）（⑤の場合）'!$BK79,1,0),0),0)</f>
        <v>0</v>
      </c>
      <c r="DJ74" s="365">
        <f>IF(DJ$19-'様式３（療養者名簿）（⑤の場合）'!$BJ79+1&lt;=15,IF(DJ$19&gt;='様式３（療養者名簿）（⑤の場合）'!$BJ79,IF(DJ$19&lt;='様式３（療養者名簿）（⑤の場合）'!$BK79,1,0),0),0)</f>
        <v>0</v>
      </c>
      <c r="DK74" s="365">
        <f>IF(DK$19-'様式３（療養者名簿）（⑤の場合）'!$BJ79+1&lt;=15,IF(DK$19&gt;='様式３（療養者名簿）（⑤の場合）'!$BJ79,IF(DK$19&lt;='様式３（療養者名簿）（⑤の場合）'!$BK79,1,0),0),0)</f>
        <v>0</v>
      </c>
      <c r="DL74" s="365">
        <f>IF(DL$19-'様式３（療養者名簿）（⑤の場合）'!$BJ79+1&lt;=15,IF(DL$19&gt;='様式３（療養者名簿）（⑤の場合）'!$BJ79,IF(DL$19&lt;='様式３（療養者名簿）（⑤の場合）'!$BK79,1,0),0),0)</f>
        <v>0</v>
      </c>
      <c r="DM74" s="365">
        <f>IF(DM$19-'様式３（療養者名簿）（⑤の場合）'!$BJ79+1&lt;=15,IF(DM$19&gt;='様式３（療養者名簿）（⑤の場合）'!$BJ79,IF(DM$19&lt;='様式３（療養者名簿）（⑤の場合）'!$BK79,1,0),0),0)</f>
        <v>0</v>
      </c>
      <c r="DN74" s="365">
        <f>IF(DN$19-'様式３（療養者名簿）（⑤の場合）'!$BJ79+1&lt;=15,IF(DN$19&gt;='様式３（療養者名簿）（⑤の場合）'!$BJ79,IF(DN$19&lt;='様式３（療養者名簿）（⑤の場合）'!$BK79,1,0),0),0)</f>
        <v>0</v>
      </c>
      <c r="DO74" s="365">
        <f>IF(DO$19-'様式３（療養者名簿）（⑤の場合）'!$BJ79+1&lt;=15,IF(DO$19&gt;='様式３（療養者名簿）（⑤の場合）'!$BJ79,IF(DO$19&lt;='様式３（療養者名簿）（⑤の場合）'!$BK79,1,0),0),0)</f>
        <v>0</v>
      </c>
      <c r="DP74" s="365">
        <f>IF(DP$19-'様式３（療養者名簿）（⑤の場合）'!$BJ79+1&lt;=15,IF(DP$19&gt;='様式３（療養者名簿）（⑤の場合）'!$BJ79,IF(DP$19&lt;='様式３（療養者名簿）（⑤の場合）'!$BK79,1,0),0),0)</f>
        <v>0</v>
      </c>
      <c r="DQ74" s="365">
        <f>IF(DQ$19-'様式３（療養者名簿）（⑤の場合）'!$BJ79+1&lt;=15,IF(DQ$19&gt;='様式３（療養者名簿）（⑤の場合）'!$BJ79,IF(DQ$19&lt;='様式３（療養者名簿）（⑤の場合）'!$BK79,1,0),0),0)</f>
        <v>0</v>
      </c>
      <c r="DR74" s="365">
        <f>IF(DR$19-'様式３（療養者名簿）（⑤の場合）'!$BJ79+1&lt;=15,IF(DR$19&gt;='様式３（療養者名簿）（⑤の場合）'!$BJ79,IF(DR$19&lt;='様式３（療養者名簿）（⑤の場合）'!$BK79,1,0),0),0)</f>
        <v>0</v>
      </c>
      <c r="DS74" s="365">
        <f>IF(DS$19-'様式３（療養者名簿）（⑤の場合）'!$BJ79+1&lt;=15,IF(DS$19&gt;='様式３（療養者名簿）（⑤の場合）'!$BJ79,IF(DS$19&lt;='様式３（療養者名簿）（⑤の場合）'!$BK79,1,0),0),0)</f>
        <v>0</v>
      </c>
      <c r="DT74" s="365">
        <f>IF(DT$19-'様式３（療養者名簿）（⑤の場合）'!$BJ79+1&lt;=15,IF(DT$19&gt;='様式３（療養者名簿）（⑤の場合）'!$BJ79,IF(DT$19&lt;='様式３（療養者名簿）（⑤の場合）'!$BK79,1,0),0),0)</f>
        <v>0</v>
      </c>
      <c r="DU74" s="365">
        <f>IF(DU$19-'様式３（療養者名簿）（⑤の場合）'!$BJ79+1&lt;=15,IF(DU$19&gt;='様式３（療養者名簿）（⑤の場合）'!$BJ79,IF(DU$19&lt;='様式３（療養者名簿）（⑤の場合）'!$BK79,1,0),0),0)</f>
        <v>0</v>
      </c>
      <c r="DV74" s="365">
        <f>IF(DV$19-'様式３（療養者名簿）（⑤の場合）'!$BJ79+1&lt;=15,IF(DV$19&gt;='様式３（療養者名簿）（⑤の場合）'!$BJ79,IF(DV$19&lt;='様式３（療養者名簿）（⑤の場合）'!$BK79,1,0),0),0)</f>
        <v>0</v>
      </c>
      <c r="DW74" s="365">
        <f>IF(DW$19-'様式３（療養者名簿）（⑤の場合）'!$BJ79+1&lt;=15,IF(DW$19&gt;='様式３（療養者名簿）（⑤の場合）'!$BJ79,IF(DW$19&lt;='様式３（療養者名簿）（⑤の場合）'!$BK79,1,0),0),0)</f>
        <v>0</v>
      </c>
      <c r="DX74" s="365">
        <f>IF(DX$19-'様式３（療養者名簿）（⑤の場合）'!$BJ79+1&lt;=15,IF(DX$19&gt;='様式３（療養者名簿）（⑤の場合）'!$BJ79,IF(DX$19&lt;='様式３（療養者名簿）（⑤の場合）'!$BK79,1,0),0),0)</f>
        <v>0</v>
      </c>
      <c r="DY74" s="365">
        <f>IF(DY$19-'様式３（療養者名簿）（⑤の場合）'!$BJ79+1&lt;=15,IF(DY$19&gt;='様式３（療養者名簿）（⑤の場合）'!$BJ79,IF(DY$19&lt;='様式３（療養者名簿）（⑤の場合）'!$BK79,1,0),0),0)</f>
        <v>0</v>
      </c>
      <c r="DZ74" s="365">
        <f>IF(DZ$19-'様式３（療養者名簿）（⑤の場合）'!$BJ79+1&lt;=15,IF(DZ$19&gt;='様式３（療養者名簿）（⑤の場合）'!$BJ79,IF(DZ$19&lt;='様式３（療養者名簿）（⑤の場合）'!$BK79,1,0),0),0)</f>
        <v>0</v>
      </c>
      <c r="EA74" s="365">
        <f>IF(EA$19-'様式３（療養者名簿）（⑤の場合）'!$BJ79+1&lt;=15,IF(EA$19&gt;='様式３（療養者名簿）（⑤の場合）'!$BJ79,IF(EA$19&lt;='様式３（療養者名簿）（⑤の場合）'!$BK79,1,0),0),0)</f>
        <v>0</v>
      </c>
      <c r="EB74" s="365">
        <f>IF(EB$19-'様式３（療養者名簿）（⑤の場合）'!$BJ79+1&lt;=15,IF(EB$19&gt;='様式３（療養者名簿）（⑤の場合）'!$BJ79,IF(EB$19&lt;='様式３（療養者名簿）（⑤の場合）'!$BK79,1,0),0),0)</f>
        <v>0</v>
      </c>
      <c r="EC74" s="365">
        <f>IF(EC$19-'様式３（療養者名簿）（⑤の場合）'!$BJ79+1&lt;=15,IF(EC$19&gt;='様式３（療養者名簿）（⑤の場合）'!$BJ79,IF(EC$19&lt;='様式３（療養者名簿）（⑤の場合）'!$BK79,1,0),0),0)</f>
        <v>0</v>
      </c>
      <c r="ED74" s="365">
        <f>IF(ED$19-'様式３（療養者名簿）（⑤の場合）'!$BJ79+1&lt;=15,IF(ED$19&gt;='様式３（療養者名簿）（⑤の場合）'!$BJ79,IF(ED$19&lt;='様式３（療養者名簿）（⑤の場合）'!$BK79,1,0),0),0)</f>
        <v>0</v>
      </c>
      <c r="EE74" s="365">
        <f>IF(EE$19-'様式３（療養者名簿）（⑤の場合）'!$BJ79+1&lt;=15,IF(EE$19&gt;='様式３（療養者名簿）（⑤の場合）'!$BJ79,IF(EE$19&lt;='様式３（療養者名簿）（⑤の場合）'!$BK79,1,0),0),0)</f>
        <v>0</v>
      </c>
      <c r="EF74" s="365">
        <f>IF(EF$19-'様式３（療養者名簿）（⑤の場合）'!$BJ79+1&lt;=15,IF(EF$19&gt;='様式３（療養者名簿）（⑤の場合）'!$BJ79,IF(EF$19&lt;='様式３（療養者名簿）（⑤の場合）'!$BK79,1,0),0),0)</f>
        <v>0</v>
      </c>
      <c r="EG74" s="365">
        <f>IF(EG$19-'様式３（療養者名簿）（⑤の場合）'!$BJ79+1&lt;=15,IF(EG$19&gt;='様式３（療養者名簿）（⑤の場合）'!$BJ79,IF(EG$19&lt;='様式３（療養者名簿）（⑤の場合）'!$BK79,1,0),0),0)</f>
        <v>0</v>
      </c>
      <c r="EH74" s="365">
        <f>IF(EH$19-'様式３（療養者名簿）（⑤の場合）'!$BJ79+1&lt;=15,IF(EH$19&gt;='様式３（療養者名簿）（⑤の場合）'!$BJ79,IF(EH$19&lt;='様式３（療養者名簿）（⑤の場合）'!$BK79,1,0),0),0)</f>
        <v>0</v>
      </c>
      <c r="EI74" s="365">
        <f>IF(EI$19-'様式３（療養者名簿）（⑤の場合）'!$BJ79+1&lt;=15,IF(EI$19&gt;='様式３（療養者名簿）（⑤の場合）'!$BJ79,IF(EI$19&lt;='様式３（療養者名簿）（⑤の場合）'!$BK79,1,0),0),0)</f>
        <v>0</v>
      </c>
      <c r="EJ74" s="365">
        <f>IF(EJ$19-'様式３（療養者名簿）（⑤の場合）'!$BJ79+1&lt;=15,IF(EJ$19&gt;='様式３（療養者名簿）（⑤の場合）'!$BJ79,IF(EJ$19&lt;='様式３（療養者名簿）（⑤の場合）'!$BK79,1,0),0),0)</f>
        <v>0</v>
      </c>
      <c r="EK74" s="365">
        <f>IF(EK$19-'様式３（療養者名簿）（⑤の場合）'!$BJ79+1&lt;=15,IF(EK$19&gt;='様式３（療養者名簿）（⑤の場合）'!$BJ79,IF(EK$19&lt;='様式３（療養者名簿）（⑤の場合）'!$BK79,1,0),0),0)</f>
        <v>0</v>
      </c>
      <c r="EL74" s="365">
        <f>IF(EL$19-'様式３（療養者名簿）（⑤の場合）'!$BJ79+1&lt;=15,IF(EL$19&gt;='様式３（療養者名簿）（⑤の場合）'!$BJ79,IF(EL$19&lt;='様式３（療養者名簿）（⑤の場合）'!$BK79,1,0),0),0)</f>
        <v>0</v>
      </c>
      <c r="EM74" s="365">
        <f>IF(EM$19-'様式３（療養者名簿）（⑤の場合）'!$BJ79+1&lt;=15,IF(EM$19&gt;='様式３（療養者名簿）（⑤の場合）'!$BJ79,IF(EM$19&lt;='様式３（療養者名簿）（⑤の場合）'!$BK79,1,0),0),0)</f>
        <v>0</v>
      </c>
      <c r="EN74" s="365">
        <f>IF(EN$19-'様式３（療養者名簿）（⑤の場合）'!$BJ79+1&lt;=15,IF(EN$19&gt;='様式３（療養者名簿）（⑤の場合）'!$BJ79,IF(EN$19&lt;='様式３（療養者名簿）（⑤の場合）'!$BK79,1,0),0),0)</f>
        <v>0</v>
      </c>
      <c r="EO74" s="365">
        <f>IF(EO$19-'様式３（療養者名簿）（⑤の場合）'!$BJ79+1&lt;=15,IF(EO$19&gt;='様式３（療養者名簿）（⑤の場合）'!$BJ79,IF(EO$19&lt;='様式３（療養者名簿）（⑤の場合）'!$BK79,1,0),0),0)</f>
        <v>0</v>
      </c>
      <c r="EP74" s="365">
        <f>IF(EP$19-'様式３（療養者名簿）（⑤の場合）'!$BJ79+1&lt;=15,IF(EP$19&gt;='様式３（療養者名簿）（⑤の場合）'!$BJ79,IF(EP$19&lt;='様式３（療養者名簿）（⑤の場合）'!$BK79,1,0),0),0)</f>
        <v>0</v>
      </c>
      <c r="EQ74" s="365">
        <f>IF(EQ$19-'様式３（療養者名簿）（⑤の場合）'!$BJ79+1&lt;=15,IF(EQ$19&gt;='様式３（療養者名簿）（⑤の場合）'!$BJ79,IF(EQ$19&lt;='様式３（療養者名簿）（⑤の場合）'!$BK79,1,0),0),0)</f>
        <v>0</v>
      </c>
      <c r="ER74" s="365">
        <f>IF(ER$19-'様式３（療養者名簿）（⑤の場合）'!$BJ79+1&lt;=15,IF(ER$19&gt;='様式３（療養者名簿）（⑤の場合）'!$BJ79,IF(ER$19&lt;='様式３（療養者名簿）（⑤の場合）'!$BK79,1,0),0),0)</f>
        <v>0</v>
      </c>
      <c r="ES74" s="365">
        <f>IF(ES$19-'様式３（療養者名簿）（⑤の場合）'!$BJ79+1&lt;=15,IF(ES$19&gt;='様式３（療養者名簿）（⑤の場合）'!$BJ79,IF(ES$19&lt;='様式３（療養者名簿）（⑤の場合）'!$BK79,1,0),0),0)</f>
        <v>0</v>
      </c>
      <c r="ET74" s="365">
        <f>IF(ET$19-'様式３（療養者名簿）（⑤の場合）'!$BJ79+1&lt;=15,IF(ET$19&gt;='様式３（療養者名簿）（⑤の場合）'!$BJ79,IF(ET$19&lt;='様式３（療養者名簿）（⑤の場合）'!$BK79,1,0),0),0)</f>
        <v>0</v>
      </c>
      <c r="EU74" s="365">
        <f>IF(EU$19-'様式３（療養者名簿）（⑤の場合）'!$BJ79+1&lt;=15,IF(EU$19&gt;='様式３（療養者名簿）（⑤の場合）'!$BJ79,IF(EU$19&lt;='様式３（療養者名簿）（⑤の場合）'!$BK79,1,0),0),0)</f>
        <v>0</v>
      </c>
      <c r="EV74" s="365">
        <f>IF(EV$19-'様式３（療養者名簿）（⑤の場合）'!$BJ79+1&lt;=15,IF(EV$19&gt;='様式３（療養者名簿）（⑤の場合）'!$BJ79,IF(EV$19&lt;='様式３（療養者名簿）（⑤の場合）'!$BK79,1,0),0),0)</f>
        <v>0</v>
      </c>
      <c r="EW74" s="365">
        <f>IF(EW$19-'様式３（療養者名簿）（⑤の場合）'!$BJ79+1&lt;=15,IF(EW$19&gt;='様式３（療養者名簿）（⑤の場合）'!$BJ79,IF(EW$19&lt;='様式３（療養者名簿）（⑤の場合）'!$BK79,1,0),0),0)</f>
        <v>0</v>
      </c>
      <c r="EX74" s="365">
        <f>IF(EX$19-'様式３（療養者名簿）（⑤の場合）'!$BJ79+1&lt;=15,IF(EX$19&gt;='様式３（療養者名簿）（⑤の場合）'!$BJ79,IF(EX$19&lt;='様式３（療養者名簿）（⑤の場合）'!$BK79,1,0),0),0)</f>
        <v>0</v>
      </c>
      <c r="EY74" s="365">
        <f>IF(EY$19-'様式３（療養者名簿）（⑤の場合）'!$BJ79+1&lt;=15,IF(EY$19&gt;='様式３（療養者名簿）（⑤の場合）'!$BJ79,IF(EY$19&lt;='様式３（療養者名簿）（⑤の場合）'!$BK79,1,0),0),0)</f>
        <v>0</v>
      </c>
      <c r="EZ74" s="365">
        <f>IF(EZ$19-'様式３（療養者名簿）（⑤の場合）'!$BJ79+1&lt;=15,IF(EZ$19&gt;='様式３（療養者名簿）（⑤の場合）'!$BJ79,IF(EZ$19&lt;='様式３（療養者名簿）（⑤の場合）'!$BK79,1,0),0),0)</f>
        <v>0</v>
      </c>
      <c r="FA74" s="365">
        <f>IF(FA$19-'様式３（療養者名簿）（⑤の場合）'!$BJ79+1&lt;=15,IF(FA$19&gt;='様式３（療養者名簿）（⑤の場合）'!$BJ79,IF(FA$19&lt;='様式３（療養者名簿）（⑤の場合）'!$BK79,1,0),0),0)</f>
        <v>0</v>
      </c>
      <c r="FB74" s="365">
        <f>IF(FB$19-'様式３（療養者名簿）（⑤の場合）'!$BJ79+1&lt;=15,IF(FB$19&gt;='様式３（療養者名簿）（⑤の場合）'!$BJ79,IF(FB$19&lt;='様式３（療養者名簿）（⑤の場合）'!$BK79,1,0),0),0)</f>
        <v>0</v>
      </c>
      <c r="FC74" s="365">
        <f>IF(FC$19-'様式３（療養者名簿）（⑤の場合）'!$BJ79+1&lt;=15,IF(FC$19&gt;='様式３（療養者名簿）（⑤の場合）'!$BJ79,IF(FC$19&lt;='様式３（療養者名簿）（⑤の場合）'!$BK79,1,0),0),0)</f>
        <v>0</v>
      </c>
      <c r="FD74" s="365">
        <f>IF(FD$19-'様式３（療養者名簿）（⑤の場合）'!$BJ79+1&lt;=15,IF(FD$19&gt;='様式３（療養者名簿）（⑤の場合）'!$BJ79,IF(FD$19&lt;='様式３（療養者名簿）（⑤の場合）'!$BK79,1,0),0),0)</f>
        <v>0</v>
      </c>
      <c r="FE74" s="365">
        <f>IF(FE$19-'様式３（療養者名簿）（⑤の場合）'!$BJ79+1&lt;=15,IF(FE$19&gt;='様式３（療養者名簿）（⑤の場合）'!$BJ79,IF(FE$19&lt;='様式３（療養者名簿）（⑤の場合）'!$BK79,1,0),0),0)</f>
        <v>0</v>
      </c>
      <c r="FF74" s="365">
        <f>IF(FF$19-'様式３（療養者名簿）（⑤の場合）'!$BJ79+1&lt;=15,IF(FF$19&gt;='様式３（療養者名簿）（⑤の場合）'!$BJ79,IF(FF$19&lt;='様式３（療養者名簿）（⑤の場合）'!$BK79,1,0),0),0)</f>
        <v>0</v>
      </c>
      <c r="FG74" s="365">
        <f>IF(FG$19-'様式３（療養者名簿）（⑤の場合）'!$BJ79+1&lt;=15,IF(FG$19&gt;='様式３（療養者名簿）（⑤の場合）'!$BJ79,IF(FG$19&lt;='様式３（療養者名簿）（⑤の場合）'!$BK79,1,0),0),0)</f>
        <v>0</v>
      </c>
      <c r="FH74" s="365">
        <f>IF(FH$19-'様式３（療養者名簿）（⑤の場合）'!$BJ79+1&lt;=15,IF(FH$19&gt;='様式３（療養者名簿）（⑤の場合）'!$BJ79,IF(FH$19&lt;='様式３（療養者名簿）（⑤の場合）'!$BK79,1,0),0),0)</f>
        <v>0</v>
      </c>
      <c r="FI74" s="365">
        <f>IF(FI$19-'様式３（療養者名簿）（⑤の場合）'!$BJ79+1&lt;=15,IF(FI$19&gt;='様式３（療養者名簿）（⑤の場合）'!$BJ79,IF(FI$19&lt;='様式３（療養者名簿）（⑤の場合）'!$BK79,1,0),0),0)</f>
        <v>0</v>
      </c>
      <c r="FJ74" s="365">
        <f>IF(FJ$19-'様式３（療養者名簿）（⑤の場合）'!$BJ79+1&lt;=15,IF(FJ$19&gt;='様式３（療養者名簿）（⑤の場合）'!$BJ79,IF(FJ$19&lt;='様式３（療養者名簿）（⑤の場合）'!$BK79,1,0),0),0)</f>
        <v>0</v>
      </c>
      <c r="FK74" s="365">
        <f>IF(FK$19-'様式３（療養者名簿）（⑤の場合）'!$BJ79+1&lt;=15,IF(FK$19&gt;='様式３（療養者名簿）（⑤の場合）'!$BJ79,IF(FK$19&lt;='様式３（療養者名簿）（⑤の場合）'!$BK79,1,0),0),0)</f>
        <v>0</v>
      </c>
      <c r="FL74" s="365">
        <f>IF(FL$19-'様式３（療養者名簿）（⑤の場合）'!$BJ79+1&lt;=15,IF(FL$19&gt;='様式３（療養者名簿）（⑤の場合）'!$BJ79,IF(FL$19&lt;='様式３（療養者名簿）（⑤の場合）'!$BK79,1,0),0),0)</f>
        <v>0</v>
      </c>
      <c r="FM74" s="365">
        <f>IF(FM$19-'様式３（療養者名簿）（⑤の場合）'!$BJ79+1&lt;=15,IF(FM$19&gt;='様式３（療養者名簿）（⑤の場合）'!$BJ79,IF(FM$19&lt;='様式３（療養者名簿）（⑤の場合）'!$BK79,1,0),0),0)</f>
        <v>0</v>
      </c>
      <c r="FN74" s="365">
        <f>IF(FN$19-'様式３（療養者名簿）（⑤の場合）'!$BJ79+1&lt;=15,IF(FN$19&gt;='様式３（療養者名簿）（⑤の場合）'!$BJ79,IF(FN$19&lt;='様式３（療養者名簿）（⑤の場合）'!$BK79,1,0),0),0)</f>
        <v>0</v>
      </c>
      <c r="FO74" s="365">
        <f>IF(FO$19-'様式３（療養者名簿）（⑤の場合）'!$BJ79+1&lt;=15,IF(FO$19&gt;='様式３（療養者名簿）（⑤の場合）'!$BJ79,IF(FO$19&lt;='様式３（療養者名簿）（⑤の場合）'!$BK79,1,0),0),0)</f>
        <v>0</v>
      </c>
      <c r="FP74" s="365">
        <f>IF(FP$19-'様式３（療養者名簿）（⑤の場合）'!$BJ79+1&lt;=15,IF(FP$19&gt;='様式３（療養者名簿）（⑤の場合）'!$BJ79,IF(FP$19&lt;='様式３（療養者名簿）（⑤の場合）'!$BK79,1,0),0),0)</f>
        <v>0</v>
      </c>
      <c r="FQ74" s="365">
        <f>IF(FQ$19-'様式３（療養者名簿）（⑤の場合）'!$BJ79+1&lt;=15,IF(FQ$19&gt;='様式３（療養者名簿）（⑤の場合）'!$BJ79,IF(FQ$19&lt;='様式３（療養者名簿）（⑤の場合）'!$BK79,1,0),0),0)</f>
        <v>0</v>
      </c>
      <c r="FR74" s="365">
        <f>IF(FR$19-'様式３（療養者名簿）（⑤の場合）'!$BJ79+1&lt;=15,IF(FR$19&gt;='様式３（療養者名簿）（⑤の場合）'!$BJ79,IF(FR$19&lt;='様式３（療養者名簿）（⑤の場合）'!$BK79,1,0),0),0)</f>
        <v>0</v>
      </c>
      <c r="FS74" s="365">
        <f>IF(FS$19-'様式３（療養者名簿）（⑤の場合）'!$BJ79+1&lt;=15,IF(FS$19&gt;='様式３（療養者名簿）（⑤の場合）'!$BJ79,IF(FS$19&lt;='様式３（療養者名簿）（⑤の場合）'!$BK79,1,0),0),0)</f>
        <v>0</v>
      </c>
      <c r="FT74" s="365">
        <f>IF(FT$19-'様式３（療養者名簿）（⑤の場合）'!$BJ79+1&lt;=15,IF(FT$19&gt;='様式３（療養者名簿）（⑤の場合）'!$BJ79,IF(FT$19&lt;='様式３（療養者名簿）（⑤の場合）'!$BK79,1,0),0),0)</f>
        <v>0</v>
      </c>
      <c r="FU74" s="365">
        <f>IF(FU$19-'様式３（療養者名簿）（⑤の場合）'!$BJ79+1&lt;=15,IF(FU$19&gt;='様式３（療養者名簿）（⑤の場合）'!$BJ79,IF(FU$19&lt;='様式３（療養者名簿）（⑤の場合）'!$BK79,1,0),0),0)</f>
        <v>0</v>
      </c>
      <c r="FV74" s="365">
        <f>IF(FV$19-'様式３（療養者名簿）（⑤の場合）'!$BJ79+1&lt;=15,IF(FV$19&gt;='様式３（療養者名簿）（⑤の場合）'!$BJ79,IF(FV$19&lt;='様式３（療養者名簿）（⑤の場合）'!$BK79,1,0),0),0)</f>
        <v>0</v>
      </c>
      <c r="FW74" s="365">
        <f>IF(FW$19-'様式３（療養者名簿）（⑤の場合）'!$BJ79+1&lt;=15,IF(FW$19&gt;='様式３（療養者名簿）（⑤の場合）'!$BJ79,IF(FW$19&lt;='様式３（療養者名簿）（⑤の場合）'!$BK79,1,0),0),0)</f>
        <v>0</v>
      </c>
      <c r="FX74" s="365">
        <f>IF(FX$19-'様式３（療養者名簿）（⑤の場合）'!$BJ79+1&lt;=15,IF(FX$19&gt;='様式３（療養者名簿）（⑤の場合）'!$BJ79,IF(FX$19&lt;='様式３（療養者名簿）（⑤の場合）'!$BK79,1,0),0),0)</f>
        <v>0</v>
      </c>
      <c r="FY74" s="365">
        <f>IF(FY$19-'様式３（療養者名簿）（⑤の場合）'!$BJ79+1&lt;=15,IF(FY$19&gt;='様式３（療養者名簿）（⑤の場合）'!$BJ79,IF(FY$19&lt;='様式３（療養者名簿）（⑤の場合）'!$BK79,1,0),0),0)</f>
        <v>0</v>
      </c>
      <c r="FZ74" s="365">
        <f>IF(FZ$19-'様式３（療養者名簿）（⑤の場合）'!$BJ79+1&lt;=15,IF(FZ$19&gt;='様式３（療養者名簿）（⑤の場合）'!$BJ79,IF(FZ$19&lt;='様式３（療養者名簿）（⑤の場合）'!$BK79,1,0),0),0)</f>
        <v>0</v>
      </c>
      <c r="GA74" s="365">
        <f>IF(GA$19-'様式３（療養者名簿）（⑤の場合）'!$BJ79+1&lt;=15,IF(GA$19&gt;='様式３（療養者名簿）（⑤の場合）'!$BJ79,IF(GA$19&lt;='様式３（療養者名簿）（⑤の場合）'!$BK79,1,0),0),0)</f>
        <v>0</v>
      </c>
      <c r="GB74" s="365">
        <f>IF(GB$19-'様式３（療養者名簿）（⑤の場合）'!$BJ79+1&lt;=15,IF(GB$19&gt;='様式３（療養者名簿）（⑤の場合）'!$BJ79,IF(GB$19&lt;='様式３（療養者名簿）（⑤の場合）'!$BK79,1,0),0),0)</f>
        <v>0</v>
      </c>
      <c r="GC74" s="365">
        <f>IF(GC$19-'様式３（療養者名簿）（⑤の場合）'!$BJ79+1&lt;=15,IF(GC$19&gt;='様式３（療養者名簿）（⑤の場合）'!$BJ79,IF(GC$19&lt;='様式３（療養者名簿）（⑤の場合）'!$BK79,1,0),0),0)</f>
        <v>0</v>
      </c>
      <c r="GD74" s="365">
        <f>IF(GD$19-'様式３（療養者名簿）（⑤の場合）'!$BJ79+1&lt;=15,IF(GD$19&gt;='様式３（療養者名簿）（⑤の場合）'!$BJ79,IF(GD$19&lt;='様式３（療養者名簿）（⑤の場合）'!$BK79,1,0),0),0)</f>
        <v>0</v>
      </c>
      <c r="GE74" s="365">
        <f>IF(GE$19-'様式３（療養者名簿）（⑤の場合）'!$BJ79+1&lt;=15,IF(GE$19&gt;='様式３（療養者名簿）（⑤の場合）'!$BJ79,IF(GE$19&lt;='様式３（療養者名簿）（⑤の場合）'!$BK79,1,0),0),0)</f>
        <v>0</v>
      </c>
      <c r="GF74" s="365">
        <f>IF(GF$19-'様式３（療養者名簿）（⑤の場合）'!$BJ79+1&lt;=15,IF(GF$19&gt;='様式３（療養者名簿）（⑤の場合）'!$BJ79,IF(GF$19&lt;='様式３（療養者名簿）（⑤の場合）'!$BK79,1,0),0),0)</f>
        <v>0</v>
      </c>
      <c r="GG74" s="365">
        <f>IF(GG$19-'様式３（療養者名簿）（⑤の場合）'!$BJ79+1&lt;=15,IF(GG$19&gt;='様式３（療養者名簿）（⑤の場合）'!$BJ79,IF(GG$19&lt;='様式３（療養者名簿）（⑤の場合）'!$BK79,1,0),0),0)</f>
        <v>0</v>
      </c>
      <c r="GH74" s="365">
        <f>IF(GH$19-'様式３（療養者名簿）（⑤の場合）'!$BJ79+1&lt;=15,IF(GH$19&gt;='様式３（療養者名簿）（⑤の場合）'!$BJ79,IF(GH$19&lt;='様式３（療養者名簿）（⑤の場合）'!$BK79,1,0),0),0)</f>
        <v>0</v>
      </c>
      <c r="GI74" s="365">
        <f>IF(GI$19-'様式３（療養者名簿）（⑤の場合）'!$BJ79+1&lt;=15,IF(GI$19&gt;='様式３（療養者名簿）（⑤の場合）'!$BJ79,IF(GI$19&lt;='様式３（療養者名簿）（⑤の場合）'!$BK79,1,0),0),0)</f>
        <v>0</v>
      </c>
      <c r="GJ74" s="365">
        <f>IF(GJ$19-'様式３（療養者名簿）（⑤の場合）'!$BJ79+1&lt;=15,IF(GJ$19&gt;='様式３（療養者名簿）（⑤の場合）'!$BJ79,IF(GJ$19&lt;='様式３（療養者名簿）（⑤の場合）'!$BK79,1,0),0),0)</f>
        <v>0</v>
      </c>
      <c r="GK74" s="365">
        <f>IF(GK$19-'様式３（療養者名簿）（⑤の場合）'!$BJ79+1&lt;=15,IF(GK$19&gt;='様式３（療養者名簿）（⑤の場合）'!$BJ79,IF(GK$19&lt;='様式３（療養者名簿）（⑤の場合）'!$BK79,1,0),0),0)</f>
        <v>0</v>
      </c>
      <c r="GL74" s="365">
        <f>IF(GL$19-'様式３（療養者名簿）（⑤の場合）'!$BJ79+1&lt;=15,IF(GL$19&gt;='様式３（療養者名簿）（⑤の場合）'!$BJ79,IF(GL$19&lt;='様式３（療養者名簿）（⑤の場合）'!$BK79,1,0),0),0)</f>
        <v>0</v>
      </c>
      <c r="GM74" s="365">
        <f>IF(GM$19-'様式３（療養者名簿）（⑤の場合）'!$BJ79+1&lt;=15,IF(GM$19&gt;='様式３（療養者名簿）（⑤の場合）'!$BJ79,IF(GM$19&lt;='様式３（療養者名簿）（⑤の場合）'!$BK79,1,0),0),0)</f>
        <v>0</v>
      </c>
      <c r="GN74" s="365">
        <f>IF(GN$19-'様式３（療養者名簿）（⑤の場合）'!$BJ79+1&lt;=15,IF(GN$19&gt;='様式３（療養者名簿）（⑤の場合）'!$BJ79,IF(GN$19&lt;='様式３（療養者名簿）（⑤の場合）'!$BK79,1,0),0),0)</f>
        <v>0</v>
      </c>
      <c r="GO74" s="365">
        <f>IF(GO$19-'様式３（療養者名簿）（⑤の場合）'!$BJ79+1&lt;=15,IF(GO$19&gt;='様式３（療養者名簿）（⑤の場合）'!$BJ79,IF(GO$19&lt;='様式３（療養者名簿）（⑤の場合）'!$BK79,1,0),0),0)</f>
        <v>0</v>
      </c>
      <c r="GP74" s="365">
        <f>IF(GP$19-'様式３（療養者名簿）（⑤の場合）'!$BJ79+1&lt;=15,IF(GP$19&gt;='様式３（療養者名簿）（⑤の場合）'!$BJ79,IF(GP$19&lt;='様式３（療養者名簿）（⑤の場合）'!$BK79,1,0),0),0)</f>
        <v>0</v>
      </c>
      <c r="GQ74" s="365">
        <f>IF(GQ$19-'様式３（療養者名簿）（⑤の場合）'!$BJ79+1&lt;=15,IF(GQ$19&gt;='様式３（療養者名簿）（⑤の場合）'!$BJ79,IF(GQ$19&lt;='様式３（療養者名簿）（⑤の場合）'!$BK79,1,0),0),0)</f>
        <v>0</v>
      </c>
      <c r="GR74" s="365">
        <f>IF(GR$19-'様式３（療養者名簿）（⑤の場合）'!$BJ79+1&lt;=15,IF(GR$19&gt;='様式３（療養者名簿）（⑤の場合）'!$BJ79,IF(GR$19&lt;='様式３（療養者名簿）（⑤の場合）'!$BK79,1,0),0),0)</f>
        <v>0</v>
      </c>
      <c r="GS74" s="365">
        <f>IF(GS$19-'様式３（療養者名簿）（⑤の場合）'!$BJ79+1&lt;=15,IF(GS$19&gt;='様式３（療養者名簿）（⑤の場合）'!$BJ79,IF(GS$19&lt;='様式３（療養者名簿）（⑤の場合）'!$BK79,1,0),0),0)</f>
        <v>0</v>
      </c>
      <c r="GT74" s="365">
        <f>IF(GT$19-'様式３（療養者名簿）（⑤の場合）'!$BJ79+1&lt;=15,IF(GT$19&gt;='様式３（療養者名簿）（⑤の場合）'!$BJ79,IF(GT$19&lt;='様式３（療養者名簿）（⑤の場合）'!$BK79,1,0),0),0)</f>
        <v>0</v>
      </c>
      <c r="GU74" s="365">
        <f>IF(GU$19-'様式３（療養者名簿）（⑤の場合）'!$BJ79+1&lt;=15,IF(GU$19&gt;='様式３（療養者名簿）（⑤の場合）'!$BJ79,IF(GU$19&lt;='様式３（療養者名簿）（⑤の場合）'!$BK79,1,0),0),0)</f>
        <v>0</v>
      </c>
      <c r="GV74" s="365">
        <f>IF(GV$19-'様式３（療養者名簿）（⑤の場合）'!$BJ79+1&lt;=15,IF(GV$19&gt;='様式３（療養者名簿）（⑤の場合）'!$BJ79,IF(GV$19&lt;='様式３（療養者名簿）（⑤の場合）'!$BK79,1,0),0),0)</f>
        <v>0</v>
      </c>
      <c r="GW74" s="365">
        <f>IF(GW$19-'様式３（療養者名簿）（⑤の場合）'!$BJ79+1&lt;=15,IF(GW$19&gt;='様式３（療養者名簿）（⑤の場合）'!$BJ79,IF(GW$19&lt;='様式３（療養者名簿）（⑤の場合）'!$BK79,1,0),0),0)</f>
        <v>0</v>
      </c>
      <c r="GX74" s="365">
        <f>IF(GX$19-'様式３（療養者名簿）（⑤の場合）'!$BJ79+1&lt;=15,IF(GX$19&gt;='様式３（療養者名簿）（⑤の場合）'!$BJ79,IF(GX$19&lt;='様式３（療養者名簿）（⑤の場合）'!$BK79,1,0),0),0)</f>
        <v>0</v>
      </c>
      <c r="GY74" s="365">
        <f>IF(GY$19-'様式３（療養者名簿）（⑤の場合）'!$BJ79+1&lt;=15,IF(GY$19&gt;='様式３（療養者名簿）（⑤の場合）'!$BJ79,IF(GY$19&lt;='様式３（療養者名簿）（⑤の場合）'!$BK79,1,0),0),0)</f>
        <v>0</v>
      </c>
      <c r="GZ74" s="365">
        <f>IF(GZ$19-'様式３（療養者名簿）（⑤の場合）'!$BJ79+1&lt;=15,IF(GZ$19&gt;='様式３（療養者名簿）（⑤の場合）'!$BJ79,IF(GZ$19&lt;='様式３（療養者名簿）（⑤の場合）'!$BK79,1,0),0),0)</f>
        <v>0</v>
      </c>
      <c r="HA74" s="365">
        <f>IF(HA$19-'様式３（療養者名簿）（⑤の場合）'!$BJ79+1&lt;=15,IF(HA$19&gt;='様式３（療養者名簿）（⑤の場合）'!$BJ79,IF(HA$19&lt;='様式３（療養者名簿）（⑤の場合）'!$BK79,1,0),0),0)</f>
        <v>0</v>
      </c>
      <c r="HB74" s="365">
        <f>IF(HB$19-'様式３（療養者名簿）（⑤の場合）'!$BJ79+1&lt;=15,IF(HB$19&gt;='様式３（療養者名簿）（⑤の場合）'!$BJ79,IF(HB$19&lt;='様式３（療養者名簿）（⑤の場合）'!$BK79,1,0),0),0)</f>
        <v>0</v>
      </c>
      <c r="HC74" s="365">
        <f>IF(HC$19-'様式３（療養者名簿）（⑤の場合）'!$BJ79+1&lt;=15,IF(HC$19&gt;='様式３（療養者名簿）（⑤の場合）'!$BJ79,IF(HC$19&lt;='様式３（療養者名簿）（⑤の場合）'!$BK79,1,0),0),0)</f>
        <v>0</v>
      </c>
      <c r="HD74" s="365">
        <f>IF(HD$19-'様式３（療養者名簿）（⑤の場合）'!$BJ79+1&lt;=15,IF(HD$19&gt;='様式３（療養者名簿）（⑤の場合）'!$BJ79,IF(HD$19&lt;='様式３（療養者名簿）（⑤の場合）'!$BK79,1,0),0),0)</f>
        <v>0</v>
      </c>
      <c r="HE74" s="365">
        <f>IF(HE$19-'様式３（療養者名簿）（⑤の場合）'!$BJ79+1&lt;=15,IF(HE$19&gt;='様式３（療養者名簿）（⑤の場合）'!$BJ79,IF(HE$19&lt;='様式３（療養者名簿）（⑤の場合）'!$BK79,1,0),0),0)</f>
        <v>0</v>
      </c>
      <c r="HF74" s="365">
        <f>IF(HF$19-'様式３（療養者名簿）（⑤の場合）'!$BJ79+1&lt;=15,IF(HF$19&gt;='様式３（療養者名簿）（⑤の場合）'!$BJ79,IF(HF$19&lt;='様式３（療養者名簿）（⑤の場合）'!$BK79,1,0),0),0)</f>
        <v>0</v>
      </c>
      <c r="HG74" s="365">
        <f>IF(HG$19-'様式３（療養者名簿）（⑤の場合）'!$BJ79+1&lt;=15,IF(HG$19&gt;='様式３（療養者名簿）（⑤の場合）'!$BJ79,IF(HG$19&lt;='様式３（療養者名簿）（⑤の場合）'!$BK79,1,0),0),0)</f>
        <v>0</v>
      </c>
      <c r="HH74" s="365">
        <f>IF(HH$19-'様式３（療養者名簿）（⑤の場合）'!$BJ79+1&lt;=15,IF(HH$19&gt;='様式３（療養者名簿）（⑤の場合）'!$BJ79,IF(HH$19&lt;='様式３（療養者名簿）（⑤の場合）'!$BK79,1,0),0),0)</f>
        <v>0</v>
      </c>
      <c r="HI74" s="365">
        <f>IF(HI$19-'様式３（療養者名簿）（⑤の場合）'!$BJ79+1&lt;=15,IF(HI$19&gt;='様式３（療養者名簿）（⑤の場合）'!$BJ79,IF(HI$19&lt;='様式３（療養者名簿）（⑤の場合）'!$BK79,1,0),0),0)</f>
        <v>0</v>
      </c>
      <c r="HJ74" s="365">
        <f>IF(HJ$19-'様式３（療養者名簿）（⑤の場合）'!$BJ79+1&lt;=15,IF(HJ$19&gt;='様式３（療養者名簿）（⑤の場合）'!$BJ79,IF(HJ$19&lt;='様式３（療養者名簿）（⑤の場合）'!$BK79,1,0),0),0)</f>
        <v>0</v>
      </c>
      <c r="HK74" s="365">
        <f>IF(HK$19-'様式３（療養者名簿）（⑤の場合）'!$BJ79+1&lt;=15,IF(HK$19&gt;='様式３（療養者名簿）（⑤の場合）'!$BJ79,IF(HK$19&lt;='様式３（療養者名簿）（⑤の場合）'!$BK79,1,0),0),0)</f>
        <v>0</v>
      </c>
      <c r="HL74" s="365">
        <f>IF(HL$19-'様式３（療養者名簿）（⑤の場合）'!$BJ79+1&lt;=15,IF(HL$19&gt;='様式３（療養者名簿）（⑤の場合）'!$BJ79,IF(HL$19&lt;='様式３（療養者名簿）（⑤の場合）'!$BK79,1,0),0),0)</f>
        <v>0</v>
      </c>
      <c r="HM74" s="365">
        <f>IF(HM$19-'様式３（療養者名簿）（⑤の場合）'!$BJ79+1&lt;=15,IF(HM$19&gt;='様式３（療養者名簿）（⑤の場合）'!$BJ79,IF(HM$19&lt;='様式３（療養者名簿）（⑤の場合）'!$BK79,1,0),0),0)</f>
        <v>0</v>
      </c>
      <c r="HN74" s="365">
        <f>IF(HN$19-'様式３（療養者名簿）（⑤の場合）'!$BJ79+1&lt;=15,IF(HN$19&gt;='様式３（療養者名簿）（⑤の場合）'!$BJ79,IF(HN$19&lt;='様式３（療養者名簿）（⑤の場合）'!$BK79,1,0),0),0)</f>
        <v>0</v>
      </c>
      <c r="HO74" s="365">
        <f>IF(HO$19-'様式３（療養者名簿）（⑤の場合）'!$BJ79+1&lt;=15,IF(HO$19&gt;='様式３（療養者名簿）（⑤の場合）'!$BJ79,IF(HO$19&lt;='様式３（療養者名簿）（⑤の場合）'!$BK79,1,0),0),0)</f>
        <v>0</v>
      </c>
      <c r="HP74" s="365">
        <f>IF(HP$19-'様式３（療養者名簿）（⑤の場合）'!$BJ79+1&lt;=15,IF(HP$19&gt;='様式３（療養者名簿）（⑤の場合）'!$BJ79,IF(HP$19&lt;='様式３（療養者名簿）（⑤の場合）'!$BK79,1,0),0),0)</f>
        <v>0</v>
      </c>
      <c r="HQ74" s="365">
        <f>IF(HQ$19-'様式３（療養者名簿）（⑤の場合）'!$BJ79+1&lt;=15,IF(HQ$19&gt;='様式３（療養者名簿）（⑤の場合）'!$BJ79,IF(HQ$19&lt;='様式３（療養者名簿）（⑤の場合）'!$BK79,1,0),0),0)</f>
        <v>0</v>
      </c>
      <c r="HR74" s="365">
        <f>IF(HR$19-'様式３（療養者名簿）（⑤の場合）'!$BJ79+1&lt;=15,IF(HR$19&gt;='様式３（療養者名簿）（⑤の場合）'!$BJ79,IF(HR$19&lt;='様式３（療養者名簿）（⑤の場合）'!$BK79,1,0),0),0)</f>
        <v>0</v>
      </c>
      <c r="HS74" s="365">
        <f>IF(HS$19-'様式３（療養者名簿）（⑤の場合）'!$BJ79+1&lt;=15,IF(HS$19&gt;='様式３（療養者名簿）（⑤の場合）'!$BJ79,IF(HS$19&lt;='様式３（療養者名簿）（⑤の場合）'!$BK79,1,0),0),0)</f>
        <v>0</v>
      </c>
      <c r="HT74" s="365">
        <f>IF(HT$19-'様式３（療養者名簿）（⑤の場合）'!$BJ79+1&lt;=15,IF(HT$19&gt;='様式３（療養者名簿）（⑤の場合）'!$BJ79,IF(HT$19&lt;='様式３（療養者名簿）（⑤の場合）'!$BK79,1,0),0),0)</f>
        <v>0</v>
      </c>
      <c r="HU74" s="365">
        <f>IF(HU$19-'様式３（療養者名簿）（⑤の場合）'!$BJ79+1&lt;=15,IF(HU$19&gt;='様式３（療養者名簿）（⑤の場合）'!$BJ79,IF(HU$19&lt;='様式３（療養者名簿）（⑤の場合）'!$BK79,1,0),0),0)</f>
        <v>0</v>
      </c>
      <c r="HV74" s="365">
        <f>IF(HV$19-'様式３（療養者名簿）（⑤の場合）'!$BJ79+1&lt;=15,IF(HV$19&gt;='様式３（療養者名簿）（⑤の場合）'!$BJ79,IF(HV$19&lt;='様式３（療養者名簿）（⑤の場合）'!$BK79,1,0),0),0)</f>
        <v>0</v>
      </c>
      <c r="HW74" s="365">
        <f>IF(HW$19-'様式３（療養者名簿）（⑤の場合）'!$BJ79+1&lt;=15,IF(HW$19&gt;='様式３（療養者名簿）（⑤の場合）'!$BJ79,IF(HW$19&lt;='様式３（療養者名簿）（⑤の場合）'!$BK79,1,0),0),0)</f>
        <v>0</v>
      </c>
      <c r="HX74" s="365">
        <f>IF(HX$19-'様式３（療養者名簿）（⑤の場合）'!$BJ79+1&lt;=15,IF(HX$19&gt;='様式３（療養者名簿）（⑤の場合）'!$BJ79,IF(HX$19&lt;='様式３（療養者名簿）（⑤の場合）'!$BK79,1,0),0),0)</f>
        <v>0</v>
      </c>
      <c r="HY74" s="365">
        <f>IF(HY$19-'様式３（療養者名簿）（⑤の場合）'!$BJ79+1&lt;=15,IF(HY$19&gt;='様式３（療養者名簿）（⑤の場合）'!$BJ79,IF(HY$19&lt;='様式３（療養者名簿）（⑤の場合）'!$BK79,1,0),0),0)</f>
        <v>0</v>
      </c>
      <c r="HZ74" s="365">
        <f>IF(HZ$19-'様式３（療養者名簿）（⑤の場合）'!$BJ79+1&lt;=15,IF(HZ$19&gt;='様式３（療養者名簿）（⑤の場合）'!$BJ79,IF(HZ$19&lt;='様式３（療養者名簿）（⑤の場合）'!$BK79,1,0),0),0)</f>
        <v>0</v>
      </c>
      <c r="IA74" s="365">
        <f>IF(IA$19-'様式３（療養者名簿）（⑤の場合）'!$BJ79+1&lt;=15,IF(IA$19&gt;='様式３（療養者名簿）（⑤の場合）'!$BJ79,IF(IA$19&lt;='様式３（療養者名簿）（⑤の場合）'!$BK79,1,0),0),0)</f>
        <v>0</v>
      </c>
      <c r="IB74" s="365">
        <f>IF(IB$19-'様式３（療養者名簿）（⑤の場合）'!$BJ79+1&lt;=15,IF(IB$19&gt;='様式３（療養者名簿）（⑤の場合）'!$BJ79,IF(IB$19&lt;='様式３（療養者名簿）（⑤の場合）'!$BK79,1,0),0),0)</f>
        <v>0</v>
      </c>
      <c r="IC74" s="365">
        <f>IF(IC$19-'様式３（療養者名簿）（⑤の場合）'!$BJ79+1&lt;=15,IF(IC$19&gt;='様式３（療養者名簿）（⑤の場合）'!$BJ79,IF(IC$19&lt;='様式３（療養者名簿）（⑤の場合）'!$BK79,1,0),0),0)</f>
        <v>0</v>
      </c>
      <c r="ID74" s="365">
        <f>IF(ID$19-'様式３（療養者名簿）（⑤の場合）'!$BJ79+1&lt;=15,IF(ID$19&gt;='様式３（療養者名簿）（⑤の場合）'!$BJ79,IF(ID$19&lt;='様式３（療養者名簿）（⑤の場合）'!$BK79,1,0),0),0)</f>
        <v>0</v>
      </c>
      <c r="IE74" s="365">
        <f>IF(IE$19-'様式３（療養者名簿）（⑤の場合）'!$BJ79+1&lt;=15,IF(IE$19&gt;='様式３（療養者名簿）（⑤の場合）'!$BJ79,IF(IE$19&lt;='様式３（療養者名簿）（⑤の場合）'!$BK79,1,0),0),0)</f>
        <v>0</v>
      </c>
      <c r="IF74" s="365">
        <f>IF(IF$19-'様式３（療養者名簿）（⑤の場合）'!$BJ79+1&lt;=15,IF(IF$19&gt;='様式３（療養者名簿）（⑤の場合）'!$BJ79,IF(IF$19&lt;='様式３（療養者名簿）（⑤の場合）'!$BK79,1,0),0),0)</f>
        <v>0</v>
      </c>
      <c r="IG74" s="365">
        <f>IF(IG$19-'様式３（療養者名簿）（⑤の場合）'!$BJ79+1&lt;=15,IF(IG$19&gt;='様式３（療養者名簿）（⑤の場合）'!$BJ79,IF(IG$19&lt;='様式３（療養者名簿）（⑤の場合）'!$BK79,1,0),0),0)</f>
        <v>0</v>
      </c>
      <c r="IH74" s="365">
        <f>IF(IH$19-'様式３（療養者名簿）（⑤の場合）'!$BJ79+1&lt;=15,IF(IH$19&gt;='様式３（療養者名簿）（⑤の場合）'!$BJ79,IF(IH$19&lt;='様式３（療養者名簿）（⑤の場合）'!$BK79,1,0),0),0)</f>
        <v>0</v>
      </c>
      <c r="II74" s="365">
        <f>IF(II$19-'様式３（療養者名簿）（⑤の場合）'!$BJ79+1&lt;=15,IF(II$19&gt;='様式３（療養者名簿）（⑤の場合）'!$BJ79,IF(II$19&lt;='様式３（療養者名簿）（⑤の場合）'!$BK79,1,0),0),0)</f>
        <v>0</v>
      </c>
      <c r="IJ74" s="365">
        <f>IF(IJ$19-'様式３（療養者名簿）（⑤の場合）'!$BJ79+1&lt;=15,IF(IJ$19&gt;='様式３（療養者名簿）（⑤の場合）'!$BJ79,IF(IJ$19&lt;='様式３（療養者名簿）（⑤の場合）'!$BK79,1,0),0),0)</f>
        <v>0</v>
      </c>
      <c r="IK74" s="365">
        <f>IF(IK$19-'様式３（療養者名簿）（⑤の場合）'!$BJ79+1&lt;=15,IF(IK$19&gt;='様式３（療養者名簿）（⑤の場合）'!$BJ79,IF(IK$19&lt;='様式３（療養者名簿）（⑤の場合）'!$BK79,1,0),0),0)</f>
        <v>0</v>
      </c>
      <c r="IL74" s="365">
        <f>IF(IL$19-'様式３（療養者名簿）（⑤の場合）'!$BJ79+1&lt;=15,IF(IL$19&gt;='様式３（療養者名簿）（⑤の場合）'!$BJ79,IF(IL$19&lt;='様式３（療養者名簿）（⑤の場合）'!$BK79,1,0),0),0)</f>
        <v>0</v>
      </c>
      <c r="IM74" s="365">
        <f>IF(IM$19-'様式３（療養者名簿）（⑤の場合）'!$BJ79+1&lt;=15,IF(IM$19&gt;='様式３（療養者名簿）（⑤の場合）'!$BJ79,IF(IM$19&lt;='様式３（療養者名簿）（⑤の場合）'!$BK79,1,0),0),0)</f>
        <v>0</v>
      </c>
      <c r="IN74" s="365">
        <f>IF(IN$19-'様式３（療養者名簿）（⑤の場合）'!$BJ79+1&lt;=15,IF(IN$19&gt;='様式３（療養者名簿）（⑤の場合）'!$BJ79,IF(IN$19&lt;='様式３（療養者名簿）（⑤の場合）'!$BK79,1,0),0),0)</f>
        <v>0</v>
      </c>
      <c r="IO74" s="365">
        <f>IF(IO$19-'様式３（療養者名簿）（⑤の場合）'!$BJ79+1&lt;=15,IF(IO$19&gt;='様式３（療養者名簿）（⑤の場合）'!$BJ79,IF(IO$19&lt;='様式３（療養者名簿）（⑤の場合）'!$BK79,1,0),0),0)</f>
        <v>0</v>
      </c>
      <c r="IP74" s="365">
        <f>IF(IP$19-'様式３（療養者名簿）（⑤の場合）'!$BJ79+1&lt;=15,IF(IP$19&gt;='様式３（療養者名簿）（⑤の場合）'!$BJ79,IF(IP$19&lt;='様式３（療養者名簿）（⑤の場合）'!$BK79,1,0),0),0)</f>
        <v>0</v>
      </c>
      <c r="IQ74" s="365">
        <f>IF(IQ$19-'様式３（療養者名簿）（⑤の場合）'!$BJ79+1&lt;=15,IF(IQ$19&gt;='様式３（療養者名簿）（⑤の場合）'!$BJ79,IF(IQ$19&lt;='様式３（療養者名簿）（⑤の場合）'!$BK79,1,0),0),0)</f>
        <v>0</v>
      </c>
      <c r="IR74" s="365">
        <f>IF(IR$19-'様式３（療養者名簿）（⑤の場合）'!$BJ79+1&lt;=15,IF(IR$19&gt;='様式３（療養者名簿）（⑤の場合）'!$BJ79,IF(IR$19&lt;='様式３（療養者名簿）（⑤の場合）'!$BK79,1,0),0),0)</f>
        <v>0</v>
      </c>
      <c r="IS74" s="365">
        <f>IF(IS$19-'様式３（療養者名簿）（⑤の場合）'!$BJ79+1&lt;=15,IF(IS$19&gt;='様式３（療養者名簿）（⑤の場合）'!$BJ79,IF(IS$19&lt;='様式３（療養者名簿）（⑤の場合）'!$BK79,1,0),0),0)</f>
        <v>0</v>
      </c>
      <c r="IT74" s="365">
        <f>IF(IT$19-'様式３（療養者名簿）（⑤の場合）'!$BJ79+1&lt;=15,IF(IT$19&gt;='様式３（療養者名簿）（⑤の場合）'!$BJ79,IF(IT$19&lt;='様式３（療養者名簿）（⑤の場合）'!$BK79,1,0),0),0)</f>
        <v>0</v>
      </c>
      <c r="IU74" s="365">
        <f>IF(IU$19-'様式３（療養者名簿）（⑤の場合）'!$BJ79+1&lt;=15,IF(IU$19&gt;='様式３（療養者名簿）（⑤の場合）'!$BJ79,IF(IU$19&lt;='様式３（療養者名簿）（⑤の場合）'!$BK79,1,0),0),0)</f>
        <v>0</v>
      </c>
      <c r="IV74" s="365">
        <f>IF(IV$19-'様式３（療養者名簿）（⑤の場合）'!$BJ79+1&lt;=15,IF(IV$19&gt;='様式３（療養者名簿）（⑤の場合）'!$BJ79,IF(IV$19&lt;='様式３（療養者名簿）（⑤の場合）'!$BK79,1,0),0),0)</f>
        <v>0</v>
      </c>
      <c r="IW74" s="365">
        <f>IF(IW$19-'様式３（療養者名簿）（⑤の場合）'!$BJ79+1&lt;=15,IF(IW$19&gt;='様式３（療養者名簿）（⑤の場合）'!$BJ79,IF(IW$19&lt;='様式３（療養者名簿）（⑤の場合）'!$BK79,1,0),0),0)</f>
        <v>0</v>
      </c>
      <c r="IX74" s="365">
        <f>IF(IX$19-'様式３（療養者名簿）（⑤の場合）'!$BJ79+1&lt;=15,IF(IX$19&gt;='様式３（療養者名簿）（⑤の場合）'!$BJ79,IF(IX$19&lt;='様式３（療養者名簿）（⑤の場合）'!$BK79,1,0),0),0)</f>
        <v>0</v>
      </c>
      <c r="IY74" s="365">
        <f>IF(IY$19-'様式３（療養者名簿）（⑤の場合）'!$BJ79+1&lt;=15,IF(IY$19&gt;='様式３（療養者名簿）（⑤の場合）'!$BJ79,IF(IY$19&lt;='様式３（療養者名簿）（⑤の場合）'!$BK79,1,0),0),0)</f>
        <v>0</v>
      </c>
      <c r="IZ74" s="365">
        <f>IF(IZ$19-'様式３（療養者名簿）（⑤の場合）'!$BJ79+1&lt;=15,IF(IZ$19&gt;='様式３（療養者名簿）（⑤の場合）'!$BJ79,IF(IZ$19&lt;='様式３（療養者名簿）（⑤の場合）'!$BK79,1,0),0),0)</f>
        <v>0</v>
      </c>
      <c r="JA74" s="365">
        <f>IF(JA$19-'様式３（療養者名簿）（⑤の場合）'!$BJ79+1&lt;=15,IF(JA$19&gt;='様式３（療養者名簿）（⑤の場合）'!$BJ79,IF(JA$19&lt;='様式３（療養者名簿）（⑤の場合）'!$BK79,1,0),0),0)</f>
        <v>0</v>
      </c>
      <c r="JB74" s="365">
        <f>IF(JB$19-'様式３（療養者名簿）（⑤の場合）'!$BJ79+1&lt;=15,IF(JB$19&gt;='様式３（療養者名簿）（⑤の場合）'!$BJ79,IF(JB$19&lt;='様式３（療養者名簿）（⑤の場合）'!$BK79,1,0),0),0)</f>
        <v>0</v>
      </c>
      <c r="JC74" s="365">
        <f>IF(JC$19-'様式３（療養者名簿）（⑤の場合）'!$BJ79+1&lt;=15,IF(JC$19&gt;='様式３（療養者名簿）（⑤の場合）'!$BJ79,IF(JC$19&lt;='様式３（療養者名簿）（⑤の場合）'!$BK79,1,0),0),0)</f>
        <v>0</v>
      </c>
      <c r="JD74" s="365">
        <f>IF(JD$19-'様式３（療養者名簿）（⑤の場合）'!$BJ79+1&lt;=15,IF(JD$19&gt;='様式３（療養者名簿）（⑤の場合）'!$BJ79,IF(JD$19&lt;='様式３（療養者名簿）（⑤の場合）'!$BK79,1,0),0),0)</f>
        <v>0</v>
      </c>
      <c r="JE74" s="365">
        <f>IF(JE$19-'様式３（療養者名簿）（⑤の場合）'!$BJ79+1&lt;=15,IF(JE$19&gt;='様式３（療養者名簿）（⑤の場合）'!$BJ79,IF(JE$19&lt;='様式３（療養者名簿）（⑤の場合）'!$BK79,1,0),0),0)</f>
        <v>0</v>
      </c>
      <c r="JF74" s="365">
        <f>IF(JF$19-'様式３（療養者名簿）（⑤の場合）'!$BJ79+1&lt;=15,IF(JF$19&gt;='様式３（療養者名簿）（⑤の場合）'!$BJ79,IF(JF$19&lt;='様式３（療養者名簿）（⑤の場合）'!$BK79,1,0),0),0)</f>
        <v>0</v>
      </c>
      <c r="JG74" s="365">
        <f>IF(JG$19-'様式３（療養者名簿）（⑤の場合）'!$BJ79+1&lt;=15,IF(JG$19&gt;='様式３（療養者名簿）（⑤の場合）'!$BJ79,IF(JG$19&lt;='様式３（療養者名簿）（⑤の場合）'!$BK79,1,0),0),0)</f>
        <v>0</v>
      </c>
      <c r="JH74" s="365">
        <f>IF(JH$19-'様式３（療養者名簿）（⑤の場合）'!$BJ79+1&lt;=15,IF(JH$19&gt;='様式３（療養者名簿）（⑤の場合）'!$BJ79,IF(JH$19&lt;='様式３（療養者名簿）（⑤の場合）'!$BK79,1,0),0),0)</f>
        <v>0</v>
      </c>
      <c r="JI74" s="365">
        <f>IF(JI$19-'様式３（療養者名簿）（⑤の場合）'!$BJ79+1&lt;=15,IF(JI$19&gt;='様式３（療養者名簿）（⑤の場合）'!$BJ79,IF(JI$19&lt;='様式３（療養者名簿）（⑤の場合）'!$BK79,1,0),0),0)</f>
        <v>0</v>
      </c>
      <c r="JJ74" s="365">
        <f>IF(JJ$19-'様式３（療養者名簿）（⑤の場合）'!$BJ79+1&lt;=15,IF(JJ$19&gt;='様式３（療養者名簿）（⑤の場合）'!$BJ79,IF(JJ$19&lt;='様式３（療養者名簿）（⑤の場合）'!$BK79,1,0),0),0)</f>
        <v>0</v>
      </c>
      <c r="JK74" s="365">
        <f>IF(JK$19-'様式３（療養者名簿）（⑤の場合）'!$BJ79+1&lt;=15,IF(JK$19&gt;='様式３（療養者名簿）（⑤の場合）'!$BJ79,IF(JK$19&lt;='様式３（療養者名簿）（⑤の場合）'!$BK79,1,0),0),0)</f>
        <v>0</v>
      </c>
      <c r="JL74" s="365">
        <f>IF(JL$19-'様式３（療養者名簿）（⑤の場合）'!$BJ79+1&lt;=15,IF(JL$19&gt;='様式３（療養者名簿）（⑤の場合）'!$BJ79,IF(JL$19&lt;='様式３（療養者名簿）（⑤の場合）'!$BK79,1,0),0),0)</f>
        <v>0</v>
      </c>
      <c r="JM74" s="365">
        <f>IF(JM$19-'様式３（療養者名簿）（⑤の場合）'!$BJ79+1&lt;=15,IF(JM$19&gt;='様式３（療養者名簿）（⑤の場合）'!$BJ79,IF(JM$19&lt;='様式３（療養者名簿）（⑤の場合）'!$BK79,1,0),0),0)</f>
        <v>0</v>
      </c>
      <c r="JN74" s="365">
        <f>IF(JN$19-'様式３（療養者名簿）（⑤の場合）'!$BJ79+1&lt;=15,IF(JN$19&gt;='様式３（療養者名簿）（⑤の場合）'!$BJ79,IF(JN$19&lt;='様式３（療養者名簿）（⑤の場合）'!$BK79,1,0),0),0)</f>
        <v>0</v>
      </c>
      <c r="JO74" s="365">
        <f>IF(JO$19-'様式３（療養者名簿）（⑤の場合）'!$BJ79+1&lt;=15,IF(JO$19&gt;='様式３（療養者名簿）（⑤の場合）'!$BJ79,IF(JO$19&lt;='様式３（療養者名簿）（⑤の場合）'!$BK79,1,0),0),0)</f>
        <v>0</v>
      </c>
      <c r="JP74" s="365">
        <f>IF(JP$19-'様式３（療養者名簿）（⑤の場合）'!$BJ79+1&lt;=15,IF(JP$19&gt;='様式３（療養者名簿）（⑤の場合）'!$BJ79,IF(JP$19&lt;='様式３（療養者名簿）（⑤の場合）'!$BK79,1,0),0),0)</f>
        <v>0</v>
      </c>
      <c r="JQ74" s="365">
        <f>IF(JQ$19-'様式３（療養者名簿）（⑤の場合）'!$BJ79+1&lt;=15,IF(JQ$19&gt;='様式３（療養者名簿）（⑤の場合）'!$BJ79,IF(JQ$19&lt;='様式３（療養者名簿）（⑤の場合）'!$BK79,1,0),0),0)</f>
        <v>0</v>
      </c>
      <c r="JR74" s="365">
        <f>IF(JR$19-'様式３（療養者名簿）（⑤の場合）'!$BJ79+1&lt;=15,IF(JR$19&gt;='様式３（療養者名簿）（⑤の場合）'!$BJ79,IF(JR$19&lt;='様式３（療養者名簿）（⑤の場合）'!$BK79,1,0),0),0)</f>
        <v>0</v>
      </c>
      <c r="JS74" s="365">
        <f>IF(JS$19-'様式３（療養者名簿）（⑤の場合）'!$BJ79+1&lt;=15,IF(JS$19&gt;='様式３（療養者名簿）（⑤の場合）'!$BJ79,IF(JS$19&lt;='様式３（療養者名簿）（⑤の場合）'!$BK79,1,0),0),0)</f>
        <v>0</v>
      </c>
      <c r="JT74" s="365">
        <f>IF(JT$19-'様式３（療養者名簿）（⑤の場合）'!$BJ79+1&lt;=15,IF(JT$19&gt;='様式３（療養者名簿）（⑤の場合）'!$BJ79,IF(JT$19&lt;='様式３（療養者名簿）（⑤の場合）'!$BK79,1,0),0),0)</f>
        <v>0</v>
      </c>
      <c r="JU74" s="365">
        <f>IF(JU$19-'様式３（療養者名簿）（⑤の場合）'!$BJ79+1&lt;=15,IF(JU$19&gt;='様式３（療養者名簿）（⑤の場合）'!$BJ79,IF(JU$19&lt;='様式３（療養者名簿）（⑤の場合）'!$BK79,1,0),0),0)</f>
        <v>0</v>
      </c>
      <c r="JV74" s="365">
        <f>IF(JV$19-'様式３（療養者名簿）（⑤の場合）'!$BJ79+1&lt;=15,IF(JV$19&gt;='様式３（療養者名簿）（⑤の場合）'!$BJ79,IF(JV$19&lt;='様式３（療養者名簿）（⑤の場合）'!$BK79,1,0),0),0)</f>
        <v>0</v>
      </c>
      <c r="JW74" s="365">
        <f>IF(JW$19-'様式３（療養者名簿）（⑤の場合）'!$BJ79+1&lt;=15,IF(JW$19&gt;='様式３（療養者名簿）（⑤の場合）'!$BJ79,IF(JW$19&lt;='様式３（療養者名簿）（⑤の場合）'!$BK79,1,0),0),0)</f>
        <v>0</v>
      </c>
      <c r="JX74" s="365">
        <f>IF(JX$19-'様式３（療養者名簿）（⑤の場合）'!$BJ79+1&lt;=15,IF(JX$19&gt;='様式３（療養者名簿）（⑤の場合）'!$BJ79,IF(JX$19&lt;='様式３（療養者名簿）（⑤の場合）'!$BK79,1,0),0),0)</f>
        <v>0</v>
      </c>
      <c r="JY74" s="365">
        <f>IF(JY$19-'様式３（療養者名簿）（⑤の場合）'!$BJ79+1&lt;=15,IF(JY$19&gt;='様式３（療養者名簿）（⑤の場合）'!$BJ79,IF(JY$19&lt;='様式３（療養者名簿）（⑤の場合）'!$BK79,1,0),0),0)</f>
        <v>0</v>
      </c>
      <c r="JZ74" s="365">
        <f>IF(JZ$19-'様式３（療養者名簿）（⑤の場合）'!$BJ79+1&lt;=15,IF(JZ$19&gt;='様式３（療養者名簿）（⑤の場合）'!$BJ79,IF(JZ$19&lt;='様式３（療養者名簿）（⑤の場合）'!$BK79,1,0),0),0)</f>
        <v>0</v>
      </c>
      <c r="KA74" s="365">
        <f>IF(KA$19-'様式３（療養者名簿）（⑤の場合）'!$BJ79+1&lt;=15,IF(KA$19&gt;='様式３（療養者名簿）（⑤の場合）'!$BJ79,IF(KA$19&lt;='様式３（療養者名簿）（⑤の場合）'!$BK79,1,0),0),0)</f>
        <v>0</v>
      </c>
      <c r="KB74" s="365">
        <f>IF(KB$19-'様式３（療養者名簿）（⑤の場合）'!$BJ79+1&lt;=15,IF(KB$19&gt;='様式３（療養者名簿）（⑤の場合）'!$BJ79,IF(KB$19&lt;='様式３（療養者名簿）（⑤の場合）'!$BK79,1,0),0),0)</f>
        <v>0</v>
      </c>
      <c r="KC74" s="365">
        <f>IF(KC$19-'様式３（療養者名簿）（⑤の場合）'!$BJ79+1&lt;=15,IF(KC$19&gt;='様式３（療養者名簿）（⑤の場合）'!$BJ79,IF(KC$19&lt;='様式３（療養者名簿）（⑤の場合）'!$BK79,1,0),0),0)</f>
        <v>0</v>
      </c>
      <c r="KD74" s="365">
        <f>IF(KD$19-'様式３（療養者名簿）（⑤の場合）'!$BJ79+1&lt;=15,IF(KD$19&gt;='様式３（療養者名簿）（⑤の場合）'!$BJ79,IF(KD$19&lt;='様式３（療養者名簿）（⑤の場合）'!$BK79,1,0),0),0)</f>
        <v>0</v>
      </c>
      <c r="KE74" s="365">
        <f>IF(KE$19-'様式３（療養者名簿）（⑤の場合）'!$BJ79+1&lt;=15,IF(KE$19&gt;='様式３（療養者名簿）（⑤の場合）'!$BJ79,IF(KE$19&lt;='様式３（療養者名簿）（⑤の場合）'!$BK79,1,0),0),0)</f>
        <v>0</v>
      </c>
      <c r="KF74" s="365">
        <f>IF(KF$19-'様式３（療養者名簿）（⑤の場合）'!$BJ79+1&lt;=15,IF(KF$19&gt;='様式３（療養者名簿）（⑤の場合）'!$BJ79,IF(KF$19&lt;='様式３（療養者名簿）（⑤の場合）'!$BK79,1,0),0),0)</f>
        <v>0</v>
      </c>
      <c r="KG74" s="365">
        <f>IF(KG$19-'様式３（療養者名簿）（⑤の場合）'!$BJ79+1&lt;=15,IF(KG$19&gt;='様式３（療養者名簿）（⑤の場合）'!$BJ79,IF(KG$19&lt;='様式３（療養者名簿）（⑤の場合）'!$BK79,1,0),0),0)</f>
        <v>0</v>
      </c>
      <c r="KH74" s="365">
        <f>IF(KH$19-'様式３（療養者名簿）（⑤の場合）'!$BJ79+1&lt;=15,IF(KH$19&gt;='様式３（療養者名簿）（⑤の場合）'!$BJ79,IF(KH$19&lt;='様式３（療養者名簿）（⑤の場合）'!$BK79,1,0),0),0)</f>
        <v>0</v>
      </c>
      <c r="KI74" s="365">
        <f>IF(KI$19-'様式３（療養者名簿）（⑤の場合）'!$BJ79+1&lt;=15,IF(KI$19&gt;='様式３（療養者名簿）（⑤の場合）'!$BJ79,IF(KI$19&lt;='様式３（療養者名簿）（⑤の場合）'!$BK79,1,0),0),0)</f>
        <v>0</v>
      </c>
      <c r="KJ74" s="365">
        <f>IF(KJ$19-'様式３（療養者名簿）（⑤の場合）'!$BJ79+1&lt;=15,IF(KJ$19&gt;='様式３（療養者名簿）（⑤の場合）'!$BJ79,IF(KJ$19&lt;='様式３（療養者名簿）（⑤の場合）'!$BK79,1,0),0),0)</f>
        <v>0</v>
      </c>
      <c r="KK74" s="365">
        <f>IF(KK$19-'様式３（療養者名簿）（⑤の場合）'!$BJ79+1&lt;=15,IF(KK$19&gt;='様式３（療養者名簿）（⑤の場合）'!$BJ79,IF(KK$19&lt;='様式３（療養者名簿）（⑤の場合）'!$BK79,1,0),0),0)</f>
        <v>0</v>
      </c>
      <c r="KL74" s="365">
        <f>IF(KL$19-'様式３（療養者名簿）（⑤の場合）'!$BJ79+1&lt;=15,IF(KL$19&gt;='様式３（療養者名簿）（⑤の場合）'!$BJ79,IF(KL$19&lt;='様式３（療養者名簿）（⑤の場合）'!$BK79,1,0),0),0)</f>
        <v>0</v>
      </c>
      <c r="KM74" s="365">
        <f>IF(KM$19-'様式３（療養者名簿）（⑤の場合）'!$BJ79+1&lt;=15,IF(KM$19&gt;='様式３（療養者名簿）（⑤の場合）'!$BJ79,IF(KM$19&lt;='様式３（療養者名簿）（⑤の場合）'!$BK79,1,0),0),0)</f>
        <v>0</v>
      </c>
      <c r="KN74" s="365">
        <f>IF(KN$19-'様式３（療養者名簿）（⑤の場合）'!$BJ79+1&lt;=15,IF(KN$19&gt;='様式３（療養者名簿）（⑤の場合）'!$BJ79,IF(KN$19&lt;='様式３（療養者名簿）（⑤の場合）'!$BK79,1,0),0),0)</f>
        <v>0</v>
      </c>
      <c r="KO74" s="365">
        <f>IF(KO$19-'様式３（療養者名簿）（⑤の場合）'!$BJ79+1&lt;=15,IF(KO$19&gt;='様式３（療養者名簿）（⑤の場合）'!$BJ79,IF(KO$19&lt;='様式３（療養者名簿）（⑤の場合）'!$BK79,1,0),0),0)</f>
        <v>0</v>
      </c>
      <c r="KP74" s="365">
        <f>IF(KP$19-'様式３（療養者名簿）（⑤の場合）'!$BJ79+1&lt;=15,IF(KP$19&gt;='様式３（療養者名簿）（⑤の場合）'!$BJ79,IF(KP$19&lt;='様式３（療養者名簿）（⑤の場合）'!$BK79,1,0),0),0)</f>
        <v>0</v>
      </c>
      <c r="KQ74" s="365">
        <f>IF(KQ$19-'様式３（療養者名簿）（⑤の場合）'!$BJ79+1&lt;=15,IF(KQ$19&gt;='様式３（療養者名簿）（⑤の場合）'!$BJ79,IF(KQ$19&lt;='様式３（療養者名簿）（⑤の場合）'!$BK79,1,0),0),0)</f>
        <v>0</v>
      </c>
      <c r="KR74" s="365">
        <f>IF(KR$19-'様式３（療養者名簿）（⑤の場合）'!$BJ79+1&lt;=15,IF(KR$19&gt;='様式３（療養者名簿）（⑤の場合）'!$BJ79,IF(KR$19&lt;='様式３（療養者名簿）（⑤の場合）'!$BK79,1,0),0),0)</f>
        <v>0</v>
      </c>
      <c r="KS74" s="365">
        <f>IF(KS$19-'様式３（療養者名簿）（⑤の場合）'!$BJ79+1&lt;=15,IF(KS$19&gt;='様式３（療養者名簿）（⑤の場合）'!$BJ79,IF(KS$19&lt;='様式３（療養者名簿）（⑤の場合）'!$BK79,1,0),0),0)</f>
        <v>0</v>
      </c>
      <c r="KT74" s="365">
        <f>IF(KT$19-'様式３（療養者名簿）（⑤の場合）'!$BJ79+1&lt;=15,IF(KT$19&gt;='様式３（療養者名簿）（⑤の場合）'!$BJ79,IF(KT$19&lt;='様式３（療養者名簿）（⑤の場合）'!$BK79,1,0),0),0)</f>
        <v>0</v>
      </c>
      <c r="KU74" s="365">
        <f>IF(KU$19-'様式３（療養者名簿）（⑤の場合）'!$BJ79+1&lt;=15,IF(KU$19&gt;='様式３（療養者名簿）（⑤の場合）'!$BJ79,IF(KU$19&lt;='様式３（療養者名簿）（⑤の場合）'!$BK79,1,0),0),0)</f>
        <v>0</v>
      </c>
      <c r="KV74" s="365">
        <f>IF(KV$19-'様式３（療養者名簿）（⑤の場合）'!$BJ79+1&lt;=15,IF(KV$19&gt;='様式３（療養者名簿）（⑤の場合）'!$BJ79,IF(KV$19&lt;='様式３（療養者名簿）（⑤の場合）'!$BK79,1,0),0),0)</f>
        <v>0</v>
      </c>
      <c r="KW74" s="365">
        <f>IF(KW$19-'様式３（療養者名簿）（⑤の場合）'!$BJ79+1&lt;=15,IF(KW$19&gt;='様式３（療養者名簿）（⑤の場合）'!$BJ79,IF(KW$19&lt;='様式３（療養者名簿）（⑤の場合）'!$BK79,1,0),0),0)</f>
        <v>0</v>
      </c>
      <c r="KX74" s="365">
        <f>IF(KX$19-'様式３（療養者名簿）（⑤の場合）'!$BJ79+1&lt;=15,IF(KX$19&gt;='様式３（療養者名簿）（⑤の場合）'!$BJ79,IF(KX$19&lt;='様式３（療養者名簿）（⑤の場合）'!$BK79,1,0),0),0)</f>
        <v>0</v>
      </c>
      <c r="KY74" s="365">
        <f>IF(KY$19-'様式３（療養者名簿）（⑤の場合）'!$BJ79+1&lt;=15,IF(KY$19&gt;='様式３（療養者名簿）（⑤の場合）'!$BJ79,IF(KY$19&lt;='様式３（療養者名簿）（⑤の場合）'!$BK79,1,0),0),0)</f>
        <v>0</v>
      </c>
      <c r="KZ74" s="365">
        <f>IF(KZ$19-'様式３（療養者名簿）（⑤の場合）'!$BJ79+1&lt;=15,IF(KZ$19&gt;='様式３（療養者名簿）（⑤の場合）'!$BJ79,IF(KZ$19&lt;='様式３（療養者名簿）（⑤の場合）'!$BK79,1,0),0),0)</f>
        <v>0</v>
      </c>
      <c r="LA74" s="365">
        <f>IF(LA$19-'様式３（療養者名簿）（⑤の場合）'!$BJ79+1&lt;=15,IF(LA$19&gt;='様式３（療養者名簿）（⑤の場合）'!$BJ79,IF(LA$19&lt;='様式３（療養者名簿）（⑤の場合）'!$BK79,1,0),0),0)</f>
        <v>0</v>
      </c>
      <c r="LB74" s="365">
        <f>IF(LB$19-'様式３（療養者名簿）（⑤の場合）'!$BJ79+1&lt;=15,IF(LB$19&gt;='様式３（療養者名簿）（⑤の場合）'!$BJ79,IF(LB$19&lt;='様式３（療養者名簿）（⑤の場合）'!$BK79,1,0),0),0)</f>
        <v>0</v>
      </c>
      <c r="LC74" s="365">
        <f>IF(LC$19-'様式３（療養者名簿）（⑤の場合）'!$BJ79+1&lt;=15,IF(LC$19&gt;='様式３（療養者名簿）（⑤の場合）'!$BJ79,IF(LC$19&lt;='様式３（療養者名簿）（⑤の場合）'!$BK79,1,0),0),0)</f>
        <v>0</v>
      </c>
      <c r="LD74" s="365">
        <f>IF(LD$19-'様式３（療養者名簿）（⑤の場合）'!$BJ79+1&lt;=15,IF(LD$19&gt;='様式３（療養者名簿）（⑤の場合）'!$BJ79,IF(LD$19&lt;='様式３（療養者名簿）（⑤の場合）'!$BK79,1,0),0),0)</f>
        <v>0</v>
      </c>
      <c r="LE74" s="365">
        <f>IF(LE$19-'様式３（療養者名簿）（⑤の場合）'!$BJ79+1&lt;=15,IF(LE$19&gt;='様式３（療養者名簿）（⑤の場合）'!$BJ79,IF(LE$19&lt;='様式３（療養者名簿）（⑤の場合）'!$BK79,1,0),0),0)</f>
        <v>0</v>
      </c>
      <c r="LF74" s="365">
        <f>IF(LF$19-'様式３（療養者名簿）（⑤の場合）'!$BJ79+1&lt;=15,IF(LF$19&gt;='様式３（療養者名簿）（⑤の場合）'!$BJ79,IF(LF$19&lt;='様式３（療養者名簿）（⑤の場合）'!$BK79,1,0),0),0)</f>
        <v>0</v>
      </c>
      <c r="LG74" s="365">
        <f>IF(LG$19-'様式３（療養者名簿）（⑤の場合）'!$BJ79+1&lt;=15,IF(LG$19&gt;='様式３（療養者名簿）（⑤の場合）'!$BJ79,IF(LG$19&lt;='様式３（療養者名簿）（⑤の場合）'!$BK79,1,0),0),0)</f>
        <v>0</v>
      </c>
      <c r="LH74" s="365">
        <f>IF(LH$19-'様式３（療養者名簿）（⑤の場合）'!$BJ79+1&lt;=15,IF(LH$19&gt;='様式３（療養者名簿）（⑤の場合）'!$BJ79,IF(LH$19&lt;='様式３（療養者名簿）（⑤の場合）'!$BK79,1,0),0),0)</f>
        <v>0</v>
      </c>
      <c r="LI74" s="365">
        <f>IF(LI$19-'様式３（療養者名簿）（⑤の場合）'!$BJ79+1&lt;=15,IF(LI$19&gt;='様式３（療養者名簿）（⑤の場合）'!$BJ79,IF(LI$19&lt;='様式３（療養者名簿）（⑤の場合）'!$BK79,1,0),0),0)</f>
        <v>0</v>
      </c>
      <c r="LJ74" s="365">
        <f>IF(LJ$19-'様式３（療養者名簿）（⑤の場合）'!$BJ79+1&lt;=15,IF(LJ$19&gt;='様式３（療養者名簿）（⑤の場合）'!$BJ79,IF(LJ$19&lt;='様式３（療養者名簿）（⑤の場合）'!$BK79,1,0),0),0)</f>
        <v>0</v>
      </c>
      <c r="LK74" s="365">
        <f>IF(LK$19-'様式３（療養者名簿）（⑤の場合）'!$BJ79+1&lt;=15,IF(LK$19&gt;='様式３（療養者名簿）（⑤の場合）'!$BJ79,IF(LK$19&lt;='様式３（療養者名簿）（⑤の場合）'!$BK79,1,0),0),0)</f>
        <v>0</v>
      </c>
      <c r="LL74" s="365">
        <f>IF(LL$19-'様式３（療養者名簿）（⑤の場合）'!$BJ79+1&lt;=15,IF(LL$19&gt;='様式３（療養者名簿）（⑤の場合）'!$BJ79,IF(LL$19&lt;='様式３（療養者名簿）（⑤の場合）'!$BK79,1,0),0),0)</f>
        <v>0</v>
      </c>
      <c r="LM74" s="365">
        <f>IF(LM$19-'様式３（療養者名簿）（⑤の場合）'!$BJ79+1&lt;=15,IF(LM$19&gt;='様式３（療養者名簿）（⑤の場合）'!$BJ79,IF(LM$19&lt;='様式３（療養者名簿）（⑤の場合）'!$BK79,1,0),0),0)</f>
        <v>0</v>
      </c>
      <c r="LN74" s="365">
        <f>IF(LN$19-'様式３（療養者名簿）（⑤の場合）'!$BJ79+1&lt;=15,IF(LN$19&gt;='様式３（療養者名簿）（⑤の場合）'!$BJ79,IF(LN$19&lt;='様式３（療養者名簿）（⑤の場合）'!$BK79,1,0),0),0)</f>
        <v>0</v>
      </c>
      <c r="LO74" s="365">
        <f>IF(LO$19-'様式３（療養者名簿）（⑤の場合）'!$BJ79+1&lt;=15,IF(LO$19&gt;='様式３（療養者名簿）（⑤の場合）'!$BJ79,IF(LO$19&lt;='様式３（療養者名簿）（⑤の場合）'!$BK79,1,0),0),0)</f>
        <v>0</v>
      </c>
      <c r="LP74" s="365">
        <f>IF(LP$19-'様式３（療養者名簿）（⑤の場合）'!$BJ79+1&lt;=15,IF(LP$19&gt;='様式３（療養者名簿）（⑤の場合）'!$BJ79,IF(LP$19&lt;='様式３（療養者名簿）（⑤の場合）'!$BK79,1,0),0),0)</f>
        <v>0</v>
      </c>
      <c r="LQ74" s="365">
        <f>IF(LQ$19-'様式３（療養者名簿）（⑤の場合）'!$BJ79+1&lt;=15,IF(LQ$19&gt;='様式３（療養者名簿）（⑤の場合）'!$BJ79,IF(LQ$19&lt;='様式３（療養者名簿）（⑤の場合）'!$BK79,1,0),0),0)</f>
        <v>0</v>
      </c>
      <c r="LR74" s="365">
        <f>IF(LR$19-'様式３（療養者名簿）（⑤の場合）'!$BJ79+1&lt;=15,IF(LR$19&gt;='様式３（療養者名簿）（⑤の場合）'!$BJ79,IF(LR$19&lt;='様式３（療養者名簿）（⑤の場合）'!$BK79,1,0),0),0)</f>
        <v>0</v>
      </c>
      <c r="LS74" s="365">
        <f>IF(LS$19-'様式３（療養者名簿）（⑤の場合）'!$BJ79+1&lt;=15,IF(LS$19&gt;='様式３（療養者名簿）（⑤の場合）'!$BJ79,IF(LS$19&lt;='様式３（療養者名簿）（⑤の場合）'!$BK79,1,0),0),0)</f>
        <v>0</v>
      </c>
      <c r="LT74" s="365">
        <f>IF(LT$19-'様式３（療養者名簿）（⑤の場合）'!$BJ79+1&lt;=15,IF(LT$19&gt;='様式３（療養者名簿）（⑤の場合）'!$BJ79,IF(LT$19&lt;='様式３（療養者名簿）（⑤の場合）'!$BK79,1,0),0),0)</f>
        <v>0</v>
      </c>
      <c r="LU74" s="365">
        <f>IF(LU$19-'様式３（療養者名簿）（⑤の場合）'!$BJ79+1&lt;=15,IF(LU$19&gt;='様式３（療養者名簿）（⑤の場合）'!$BJ79,IF(LU$19&lt;='様式３（療養者名簿）（⑤の場合）'!$BK79,1,0),0),0)</f>
        <v>0</v>
      </c>
      <c r="LV74" s="365">
        <f>IF(LV$19-'様式３（療養者名簿）（⑤の場合）'!$BJ79+1&lt;=15,IF(LV$19&gt;='様式３（療養者名簿）（⑤の場合）'!$BJ79,IF(LV$19&lt;='様式３（療養者名簿）（⑤の場合）'!$BK79,1,0),0),0)</f>
        <v>0</v>
      </c>
      <c r="LW74" s="365">
        <f>IF(LW$19-'様式３（療養者名簿）（⑤の場合）'!$BJ79+1&lt;=15,IF(LW$19&gt;='様式３（療養者名簿）（⑤の場合）'!$BJ79,IF(LW$19&lt;='様式３（療養者名簿）（⑤の場合）'!$BK79,1,0),0),0)</f>
        <v>0</v>
      </c>
      <c r="LX74" s="365">
        <f>IF(LX$19-'様式３（療養者名簿）（⑤の場合）'!$BJ79+1&lt;=15,IF(LX$19&gt;='様式３（療養者名簿）（⑤の場合）'!$BJ79,IF(LX$19&lt;='様式３（療養者名簿）（⑤の場合）'!$BK79,1,0),0),0)</f>
        <v>0</v>
      </c>
      <c r="LY74" s="365">
        <f>IF(LY$19-'様式３（療養者名簿）（⑤の場合）'!$BJ79+1&lt;=15,IF(LY$19&gt;='様式３（療養者名簿）（⑤の場合）'!$BJ79,IF(LY$19&lt;='様式３（療養者名簿）（⑤の場合）'!$BK79,1,0),0),0)</f>
        <v>0</v>
      </c>
      <c r="LZ74" s="365">
        <f>IF(LZ$19-'様式３（療養者名簿）（⑤の場合）'!$BJ79+1&lt;=15,IF(LZ$19&gt;='様式３（療養者名簿）（⑤の場合）'!$BJ79,IF(LZ$19&lt;='様式３（療養者名簿）（⑤の場合）'!$BK79,1,0),0),0)</f>
        <v>0</v>
      </c>
      <c r="MA74" s="365">
        <f>IF(MA$19-'様式３（療養者名簿）（⑤の場合）'!$BJ79+1&lt;=15,IF(MA$19&gt;='様式３（療養者名簿）（⑤の場合）'!$BJ79,IF(MA$19&lt;='様式３（療養者名簿）（⑤の場合）'!$BK79,1,0),0),0)</f>
        <v>0</v>
      </c>
      <c r="MB74" s="365">
        <f>IF(MB$19-'様式３（療養者名簿）（⑤の場合）'!$BJ79+1&lt;=15,IF(MB$19&gt;='様式３（療養者名簿）（⑤の場合）'!$BJ79,IF(MB$19&lt;='様式３（療養者名簿）（⑤の場合）'!$BK79,1,0),0),0)</f>
        <v>0</v>
      </c>
      <c r="MC74" s="365">
        <f>IF(MC$19-'様式３（療養者名簿）（⑤の場合）'!$BJ79+1&lt;=15,IF(MC$19&gt;='様式３（療養者名簿）（⑤の場合）'!$BJ79,IF(MC$19&lt;='様式３（療養者名簿）（⑤の場合）'!$BK79,1,0),0),0)</f>
        <v>0</v>
      </c>
      <c r="MD74" s="365">
        <f>IF(MD$19-'様式３（療養者名簿）（⑤の場合）'!$BJ79+1&lt;=15,IF(MD$19&gt;='様式３（療養者名簿）（⑤の場合）'!$BJ79,IF(MD$19&lt;='様式３（療養者名簿）（⑤の場合）'!$BK79,1,0),0),0)</f>
        <v>0</v>
      </c>
      <c r="ME74" s="365">
        <f>IF(ME$19-'様式３（療養者名簿）（⑤の場合）'!$BJ79+1&lt;=15,IF(ME$19&gt;='様式３（療養者名簿）（⑤の場合）'!$BJ79,IF(ME$19&lt;='様式３（療養者名簿）（⑤の場合）'!$BK79,1,0),0),0)</f>
        <v>0</v>
      </c>
      <c r="MF74" s="365">
        <f>IF(MF$19-'様式３（療養者名簿）（⑤の場合）'!$BJ79+1&lt;=15,IF(MF$19&gt;='様式３（療養者名簿）（⑤の場合）'!$BJ79,IF(MF$19&lt;='様式３（療養者名簿）（⑤の場合）'!$BK79,1,0),0),0)</f>
        <v>0</v>
      </c>
      <c r="MG74" s="365">
        <f>IF(MG$19-'様式３（療養者名簿）（⑤の場合）'!$BJ79+1&lt;=15,IF(MG$19&gt;='様式３（療養者名簿）（⑤の場合）'!$BJ79,IF(MG$19&lt;='様式３（療養者名簿）（⑤の場合）'!$BK79,1,0),0),0)</f>
        <v>0</v>
      </c>
      <c r="MH74" s="365">
        <f>IF(MH$19-'様式３（療養者名簿）（⑤の場合）'!$BJ79+1&lt;=15,IF(MH$19&gt;='様式３（療養者名簿）（⑤の場合）'!$BJ79,IF(MH$19&lt;='様式３（療養者名簿）（⑤の場合）'!$BK79,1,0),0),0)</f>
        <v>0</v>
      </c>
      <c r="MI74" s="365">
        <f>IF(MI$19-'様式３（療養者名簿）（⑤の場合）'!$BJ79+1&lt;=15,IF(MI$19&gt;='様式３（療養者名簿）（⑤の場合）'!$BJ79,IF(MI$19&lt;='様式３（療養者名簿）（⑤の場合）'!$BK79,1,0),0),0)</f>
        <v>0</v>
      </c>
      <c r="MJ74" s="365">
        <f>IF(MJ$19-'様式３（療養者名簿）（⑤の場合）'!$BJ79+1&lt;=15,IF(MJ$19&gt;='様式３（療養者名簿）（⑤の場合）'!$BJ79,IF(MJ$19&lt;='様式３（療養者名簿）（⑤の場合）'!$BK79,1,0),0),0)</f>
        <v>0</v>
      </c>
      <c r="MK74" s="365">
        <f>IF(MK$19-'様式３（療養者名簿）（⑤の場合）'!$BJ79+1&lt;=15,IF(MK$19&gt;='様式３（療養者名簿）（⑤の場合）'!$BJ79,IF(MK$19&lt;='様式３（療養者名簿）（⑤の場合）'!$BK79,1,0),0),0)</f>
        <v>0</v>
      </c>
      <c r="ML74" s="365">
        <f>IF(ML$19-'様式３（療養者名簿）（⑤の場合）'!$BJ79+1&lt;=15,IF(ML$19&gt;='様式３（療養者名簿）（⑤の場合）'!$BJ79,IF(ML$19&lt;='様式３（療養者名簿）（⑤の場合）'!$BK79,1,0),0),0)</f>
        <v>0</v>
      </c>
      <c r="MM74" s="365">
        <f>IF(MM$19-'様式３（療養者名簿）（⑤の場合）'!$BJ79+1&lt;=15,IF(MM$19&gt;='様式３（療養者名簿）（⑤の場合）'!$BJ79,IF(MM$19&lt;='様式３（療養者名簿）（⑤の場合）'!$BK79,1,0),0),0)</f>
        <v>0</v>
      </c>
      <c r="MN74" s="365">
        <f>IF(MN$19-'様式３（療養者名簿）（⑤の場合）'!$BJ79+1&lt;=15,IF(MN$19&gt;='様式３（療養者名簿）（⑤の場合）'!$BJ79,IF(MN$19&lt;='様式３（療養者名簿）（⑤の場合）'!$BK79,1,0),0),0)</f>
        <v>0</v>
      </c>
      <c r="MO74" s="365">
        <f>IF(MO$19-'様式３（療養者名簿）（⑤の場合）'!$BJ79+1&lt;=15,IF(MO$19&gt;='様式３（療養者名簿）（⑤の場合）'!$BJ79,IF(MO$19&lt;='様式３（療養者名簿）（⑤の場合）'!$BK79,1,0),0),0)</f>
        <v>0</v>
      </c>
      <c r="MP74" s="365">
        <f>IF(MP$19-'様式３（療養者名簿）（⑤の場合）'!$BJ79+1&lt;=15,IF(MP$19&gt;='様式３（療養者名簿）（⑤の場合）'!$BJ79,IF(MP$19&lt;='様式３（療養者名簿）（⑤の場合）'!$BK79,1,0),0),0)</f>
        <v>0</v>
      </c>
      <c r="MQ74" s="365">
        <f>IF(MQ$19-'様式３（療養者名簿）（⑤の場合）'!$BJ79+1&lt;=15,IF(MQ$19&gt;='様式３（療養者名簿）（⑤の場合）'!$BJ79,IF(MQ$19&lt;='様式３（療養者名簿）（⑤の場合）'!$BK79,1,0),0),0)</f>
        <v>0</v>
      </c>
      <c r="MR74" s="365">
        <f>IF(MR$19-'様式３（療養者名簿）（⑤の場合）'!$BJ79+1&lt;=15,IF(MR$19&gt;='様式３（療養者名簿）（⑤の場合）'!$BJ79,IF(MR$19&lt;='様式３（療養者名簿）（⑤の場合）'!$BK79,1,0),0),0)</f>
        <v>0</v>
      </c>
      <c r="MS74" s="365">
        <f>IF(MS$19-'様式３（療養者名簿）（⑤の場合）'!$BJ79+1&lt;=15,IF(MS$19&gt;='様式３（療養者名簿）（⑤の場合）'!$BJ79,IF(MS$19&lt;='様式３（療養者名簿）（⑤の場合）'!$BK79,1,0),0),0)</f>
        <v>0</v>
      </c>
      <c r="MT74" s="365">
        <f>IF(MT$19-'様式３（療養者名簿）（⑤の場合）'!$BJ79+1&lt;=15,IF(MT$19&gt;='様式３（療養者名簿）（⑤の場合）'!$BJ79,IF(MT$19&lt;='様式３（療養者名簿）（⑤の場合）'!$BK79,1,0),0),0)</f>
        <v>0</v>
      </c>
      <c r="MU74" s="365">
        <f>IF(MU$19-'様式３（療養者名簿）（⑤の場合）'!$BJ79+1&lt;=15,IF(MU$19&gt;='様式３（療養者名簿）（⑤の場合）'!$BJ79,IF(MU$19&lt;='様式３（療養者名簿）（⑤の場合）'!$BK79,1,0),0),0)</f>
        <v>0</v>
      </c>
      <c r="MV74" s="365">
        <f>IF(MV$19-'様式３（療養者名簿）（⑤の場合）'!$BJ79+1&lt;=15,IF(MV$19&gt;='様式３（療養者名簿）（⑤の場合）'!$BJ79,IF(MV$19&lt;='様式３（療養者名簿）（⑤の場合）'!$BK79,1,0),0),0)</f>
        <v>0</v>
      </c>
      <c r="MW74" s="365">
        <f>IF(MW$19-'様式３（療養者名簿）（⑤の場合）'!$BJ79+1&lt;=15,IF(MW$19&gt;='様式３（療養者名簿）（⑤の場合）'!$BJ79,IF(MW$19&lt;='様式３（療養者名簿）（⑤の場合）'!$BK79,1,0),0),0)</f>
        <v>0</v>
      </c>
      <c r="MX74" s="365">
        <f>IF(MX$19-'様式３（療養者名簿）（⑤の場合）'!$BJ79+1&lt;=15,IF(MX$19&gt;='様式３（療養者名簿）（⑤の場合）'!$BJ79,IF(MX$19&lt;='様式３（療養者名簿）（⑤の場合）'!$BK79,1,0),0),0)</f>
        <v>0</v>
      </c>
      <c r="MY74" s="365">
        <f>IF(MY$19-'様式３（療養者名簿）（⑤の場合）'!$BJ79+1&lt;=15,IF(MY$19&gt;='様式３（療養者名簿）（⑤の場合）'!$BJ79,IF(MY$19&lt;='様式３（療養者名簿）（⑤の場合）'!$BK79,1,0),0),0)</f>
        <v>0</v>
      </c>
      <c r="MZ74" s="365">
        <f>IF(MZ$19-'様式３（療養者名簿）（⑤の場合）'!$BJ79+1&lt;=15,IF(MZ$19&gt;='様式３（療養者名簿）（⑤の場合）'!$BJ79,IF(MZ$19&lt;='様式３（療養者名簿）（⑤の場合）'!$BK79,1,0),0),0)</f>
        <v>0</v>
      </c>
      <c r="NA74" s="365">
        <f>IF(NA$19-'様式３（療養者名簿）（⑤の場合）'!$BJ79+1&lt;=15,IF(NA$19&gt;='様式３（療養者名簿）（⑤の場合）'!$BJ79,IF(NA$19&lt;='様式３（療養者名簿）（⑤の場合）'!$BK79,1,0),0),0)</f>
        <v>0</v>
      </c>
      <c r="NB74" s="365">
        <f>IF(NB$19-'様式３（療養者名簿）（⑤の場合）'!$BJ79+1&lt;=15,IF(NB$19&gt;='様式３（療養者名簿）（⑤の場合）'!$BJ79,IF(NB$19&lt;='様式３（療養者名簿）（⑤の場合）'!$BK79,1,0),0),0)</f>
        <v>0</v>
      </c>
      <c r="NC74" s="248">
        <f>IF(NC$19-'様式３（療養者名簿）（⑤の場合）'!$BJ79+1&lt;=15,IF(NC$19&gt;='様式３（療養者名簿）（⑤の場合）'!$BJ79,IF(NC$19&lt;='様式３（療養者名簿）（⑤の場合）'!$BK79,1,0),0),0)</f>
        <v>0</v>
      </c>
      <c r="ND74" s="248">
        <f>IF(ND$19-'様式３（療養者名簿）（⑤の場合）'!$BJ79+1&lt;=15,IF(ND$19&gt;='様式３（療養者名簿）（⑤の場合）'!$BJ79,IF(ND$19&lt;='様式３（療養者名簿）（⑤の場合）'!$BK79,1,0),0),0)</f>
        <v>0</v>
      </c>
      <c r="NE74" s="248">
        <f>IF(NE$19-'様式３（療養者名簿）（⑤の場合）'!$BJ79+1&lt;=15,IF(NE$19&gt;='様式３（療養者名簿）（⑤の場合）'!$BJ79,IF(NE$19&lt;='様式３（療養者名簿）（⑤の場合）'!$BK79,1,0),0),0)</f>
        <v>0</v>
      </c>
      <c r="NF74" s="248">
        <f>IF(NF$19-'様式３（療養者名簿）（⑤の場合）'!$BJ79+1&lt;=15,IF(NF$19&gt;='様式３（療養者名簿）（⑤の場合）'!$BJ79,IF(NF$19&lt;='様式３（療養者名簿）（⑤の場合）'!$BK79,1,0),0),0)</f>
        <v>0</v>
      </c>
      <c r="NG74" s="248">
        <f>IF(NG$19-'様式３（療養者名簿）（⑤の場合）'!$BJ79+1&lt;=15,IF(NG$19&gt;='様式３（療養者名簿）（⑤の場合）'!$BJ79,IF(NG$19&lt;='様式３（療養者名簿）（⑤の場合）'!$BK79,1,0),0),0)</f>
        <v>0</v>
      </c>
      <c r="NH74" s="248">
        <f>IF(NH$19-'様式３（療養者名簿）（⑤の場合）'!$BJ79+1&lt;=15,IF(NH$19&gt;='様式３（療養者名簿）（⑤の場合）'!$BJ79,IF(NH$19&lt;='様式３（療養者名簿）（⑤の場合）'!$BK79,1,0),0),0)</f>
        <v>0</v>
      </c>
      <c r="NI74" s="248">
        <f>IF(NI$19-'様式３（療養者名簿）（⑤の場合）'!$BJ79+1&lt;=15,IF(NI$19&gt;='様式３（療養者名簿）（⑤の場合）'!$BJ79,IF(NI$19&lt;='様式３（療養者名簿）（⑤の場合）'!$BK79,1,0),0),0)</f>
        <v>0</v>
      </c>
      <c r="NJ74" s="248">
        <f>IF(NJ$19-'様式３（療養者名簿）（⑤の場合）'!$BJ79+1&lt;=15,IF(NJ$19&gt;='様式３（療養者名簿）（⑤の場合）'!$BJ79,IF(NJ$19&lt;='様式３（療養者名簿）（⑤の場合）'!$BK79,1,0),0),0)</f>
        <v>0</v>
      </c>
      <c r="NK74" s="248">
        <f>IF(NK$19-'様式３（療養者名簿）（⑤の場合）'!$BJ79+1&lt;=15,IF(NK$19&gt;='様式３（療養者名簿）（⑤の場合）'!$BJ79,IF(NK$19&lt;='様式３（療養者名簿）（⑤の場合）'!$BK79,1,0),0),0)</f>
        <v>0</v>
      </c>
      <c r="NL74" s="248">
        <f>IF(NL$19-'様式３（療養者名簿）（⑤の場合）'!$BJ79+1&lt;=15,IF(NL$19&gt;='様式３（療養者名簿）（⑤の場合）'!$BJ79,IF(NL$19&lt;='様式３（療養者名簿）（⑤の場合）'!$BK79,1,0),0),0)</f>
        <v>0</v>
      </c>
      <c r="NM74" s="248">
        <f>IF(NM$19-'様式３（療養者名簿）（⑤の場合）'!$BJ79+1&lt;=15,IF(NM$19&gt;='様式３（療養者名簿）（⑤の場合）'!$BJ79,IF(NM$19&lt;='様式３（療養者名簿）（⑤の場合）'!$BK79,1,0),0),0)</f>
        <v>0</v>
      </c>
      <c r="NN74" s="248">
        <f>IF(NN$19-'様式３（療養者名簿）（⑤の場合）'!$BJ79+1&lt;=15,IF(NN$19&gt;='様式３（療養者名簿）（⑤の場合）'!$BJ79,IF(NN$19&lt;='様式３（療養者名簿）（⑤の場合）'!$BK79,1,0),0),0)</f>
        <v>0</v>
      </c>
      <c r="NO74" s="248">
        <f>IF(NO$19-'様式３（療養者名簿）（⑤の場合）'!$BJ79+1&lt;=15,IF(NO$19&gt;='様式３（療養者名簿）（⑤の場合）'!$BJ79,IF(NO$19&lt;='様式３（療養者名簿）（⑤の場合）'!$BK79,1,0),0),0)</f>
        <v>0</v>
      </c>
      <c r="NP74" s="248">
        <f>IF(NP$19-'様式３（療養者名簿）（⑤の場合）'!$BJ79+1&lt;=15,IF(NP$19&gt;='様式３（療養者名簿）（⑤の場合）'!$BJ79,IF(NP$19&lt;='様式３（療養者名簿）（⑤の場合）'!$BK79,1,0),0),0)</f>
        <v>0</v>
      </c>
      <c r="NQ74" s="248">
        <f>IF(NQ$19-'様式３（療養者名簿）（⑤の場合）'!$BJ79+1&lt;=15,IF(NQ$19&gt;='様式３（療養者名簿）（⑤の場合）'!$BJ79,IF(NQ$19&lt;='様式３（療養者名簿）（⑤の場合）'!$BK79,1,0),0),0)</f>
        <v>0</v>
      </c>
      <c r="NR74" s="248">
        <f>IF(NR$19-'様式３（療養者名簿）（⑤の場合）'!$BJ79+1&lt;=15,IF(NR$19&gt;='様式３（療養者名簿）（⑤の場合）'!$BJ79,IF(NR$19&lt;='様式３（療養者名簿）（⑤の場合）'!$BK79,1,0),0),0)</f>
        <v>0</v>
      </c>
      <c r="NS74" s="248">
        <f>IF(NS$19-'様式３（療養者名簿）（⑤の場合）'!$BJ79+1&lt;=15,IF(NS$19&gt;='様式３（療養者名簿）（⑤の場合）'!$BJ79,IF(NS$19&lt;='様式３（療養者名簿）（⑤の場合）'!$BK79,1,0),0),0)</f>
        <v>0</v>
      </c>
      <c r="NT74" s="248">
        <f>IF(NT$19-'様式３（療養者名簿）（⑤の場合）'!$BJ79+1&lt;=15,IF(NT$19&gt;='様式３（療養者名簿）（⑤の場合）'!$BJ79,IF(NT$19&lt;='様式３（療養者名簿）（⑤の場合）'!$BK79,1,0),0),0)</f>
        <v>0</v>
      </c>
      <c r="NU74" s="248">
        <f>IF(NU$19-'様式３（療養者名簿）（⑤の場合）'!$BJ79+1&lt;=15,IF(NU$19&gt;='様式３（療養者名簿）（⑤の場合）'!$BJ79,IF(NU$19&lt;='様式３（療養者名簿）（⑤の場合）'!$BK79,1,0),0),0)</f>
        <v>0</v>
      </c>
      <c r="NV74" s="248">
        <f>IF(NV$19-'様式３（療養者名簿）（⑤の場合）'!$BJ79+1&lt;=15,IF(NV$19&gt;='様式３（療養者名簿）（⑤の場合）'!$BJ79,IF(NV$19&lt;='様式３（療養者名簿）（⑤の場合）'!$BK79,1,0),0),0)</f>
        <v>0</v>
      </c>
      <c r="NW74" s="248">
        <f>IF(NW$19-'様式３（療養者名簿）（⑤の場合）'!$BJ79+1&lt;=15,IF(NW$19&gt;='様式３（療養者名簿）（⑤の場合）'!$BJ79,IF(NW$19&lt;='様式３（療養者名簿）（⑤の場合）'!$BK79,1,0),0),0)</f>
        <v>0</v>
      </c>
      <c r="NX74" s="248">
        <f>IF(NX$19-'様式３（療養者名簿）（⑤の場合）'!$BJ79+1&lt;=15,IF(NX$19&gt;='様式３（療養者名簿）（⑤の場合）'!$BJ79,IF(NX$19&lt;='様式３（療養者名簿）（⑤の場合）'!$BK79,1,0),0),0)</f>
        <v>0</v>
      </c>
      <c r="NY74" s="248">
        <f>IF(NY$19-'様式３（療養者名簿）（⑤の場合）'!$BJ79+1&lt;=15,IF(NY$19&gt;='様式３（療養者名簿）（⑤の場合）'!$BJ79,IF(NY$19&lt;='様式３（療養者名簿）（⑤の場合）'!$BK79,1,0),0),0)</f>
        <v>0</v>
      </c>
      <c r="NZ74" s="248">
        <f>IF(NZ$19-'様式３（療養者名簿）（⑤の場合）'!$BJ79+1&lt;=15,IF(NZ$19&gt;='様式３（療養者名簿）（⑤の場合）'!$BJ79,IF(NZ$19&lt;='様式３（療養者名簿）（⑤の場合）'!$BK79,1,0),0),0)</f>
        <v>0</v>
      </c>
      <c r="OA74" s="248">
        <f>IF(OA$19-'様式３（療養者名簿）（⑤の場合）'!$BJ79+1&lt;=15,IF(OA$19&gt;='様式３（療養者名簿）（⑤の場合）'!$BJ79,IF(OA$19&lt;='様式３（療養者名簿）（⑤の場合）'!$BK79,1,0),0),0)</f>
        <v>0</v>
      </c>
      <c r="OB74" s="248">
        <f>IF(OB$19-'様式３（療養者名簿）（⑤の場合）'!$BJ79+1&lt;=15,IF(OB$19&gt;='様式３（療養者名簿）（⑤の場合）'!$BJ79,IF(OB$19&lt;='様式３（療養者名簿）（⑤の場合）'!$BK79,1,0),0),0)</f>
        <v>0</v>
      </c>
      <c r="OC74" s="248">
        <f>IF(OC$19-'様式３（療養者名簿）（⑤の場合）'!$BJ79+1&lt;=15,IF(OC$19&gt;='様式３（療養者名簿）（⑤の場合）'!$BJ79,IF(OC$19&lt;='様式３（療養者名簿）（⑤の場合）'!$BK79,1,0),0),0)</f>
        <v>0</v>
      </c>
      <c r="OD74" s="248">
        <f>IF(OD$19-'様式３（療養者名簿）（⑤の場合）'!$BJ79+1&lt;=15,IF(OD$19&gt;='様式３（療養者名簿）（⑤の場合）'!$BJ79,IF(OD$19&lt;='様式３（療養者名簿）（⑤の場合）'!$BK79,1,0),0),0)</f>
        <v>0</v>
      </c>
      <c r="OE74" s="248">
        <f>IF(OE$19-'様式３（療養者名簿）（⑤の場合）'!$BJ79+1&lt;=15,IF(OE$19&gt;='様式３（療養者名簿）（⑤の場合）'!$BJ79,IF(OE$19&lt;='様式３（療養者名簿）（⑤の場合）'!$BK79,1,0),0),0)</f>
        <v>0</v>
      </c>
      <c r="OF74" s="248">
        <f>IF(OF$19-'様式３（療養者名簿）（⑤の場合）'!$BJ79+1&lt;=15,IF(OF$19&gt;='様式３（療養者名簿）（⑤の場合）'!$BJ79,IF(OF$19&lt;='様式３（療養者名簿）（⑤の場合）'!$BK79,1,0),0),0)</f>
        <v>0</v>
      </c>
      <c r="OG74" s="248">
        <f>IF(OG$19-'様式３（療養者名簿）（⑤の場合）'!$BJ79+1&lt;=15,IF(OG$19&gt;='様式３（療養者名簿）（⑤の場合）'!$BJ79,IF(OG$19&lt;='様式３（療養者名簿）（⑤の場合）'!$BK79,1,0),0),0)</f>
        <v>0</v>
      </c>
      <c r="OH74" s="248">
        <f>IF(OH$19-'様式３（療養者名簿）（⑤の場合）'!$BJ79+1&lt;=15,IF(OH$19&gt;='様式３（療養者名簿）（⑤の場合）'!$BJ79,IF(OH$19&lt;='様式３（療養者名簿）（⑤の場合）'!$BK79,1,0),0),0)</f>
        <v>0</v>
      </c>
      <c r="OI74" s="248">
        <f>IF(OI$19-'様式３（療養者名簿）（⑤の場合）'!$BJ79+1&lt;=15,IF(OI$19&gt;='様式３（療養者名簿）（⑤の場合）'!$BJ79,IF(OI$19&lt;='様式３（療養者名簿）（⑤の場合）'!$BK79,1,0),0),0)</f>
        <v>0</v>
      </c>
      <c r="OJ74" s="248">
        <f>IF(OJ$19-'様式３（療養者名簿）（⑤の場合）'!$BJ79+1&lt;=15,IF(OJ$19&gt;='様式３（療養者名簿）（⑤の場合）'!$BJ79,IF(OJ$19&lt;='様式３（療養者名簿）（⑤の場合）'!$BK79,1,0),0),0)</f>
        <v>0</v>
      </c>
      <c r="OK74" s="248">
        <f>IF(OK$19-'様式３（療養者名簿）（⑤の場合）'!$BJ79+1&lt;=15,IF(OK$19&gt;='様式３（療養者名簿）（⑤の場合）'!$BJ79,IF(OK$19&lt;='様式３（療養者名簿）（⑤の場合）'!$BK79,1,0),0),0)</f>
        <v>0</v>
      </c>
      <c r="OL74" s="248">
        <f>IF(OL$19-'様式３（療養者名簿）（⑤の場合）'!$BJ79+1&lt;=15,IF(OL$19&gt;='様式３（療養者名簿）（⑤の場合）'!$BJ79,IF(OL$19&lt;='様式３（療養者名簿）（⑤の場合）'!$BK79,1,0),0),0)</f>
        <v>0</v>
      </c>
      <c r="OM74" s="248">
        <f>IF(OM$19-'様式３（療養者名簿）（⑤の場合）'!$BJ79+1&lt;=15,IF(OM$19&gt;='様式３（療養者名簿）（⑤の場合）'!$BJ79,IF(OM$19&lt;='様式３（療養者名簿）（⑤の場合）'!$BK79,1,0),0),0)</f>
        <v>0</v>
      </c>
      <c r="ON74" s="248">
        <f>IF(ON$19-'様式３（療養者名簿）（⑤の場合）'!$BJ79+1&lt;=15,IF(ON$19&gt;='様式３（療養者名簿）（⑤の場合）'!$BJ79,IF(ON$19&lt;='様式３（療養者名簿）（⑤の場合）'!$BK79,1,0),0),0)</f>
        <v>0</v>
      </c>
      <c r="OO74" s="248">
        <f>IF(OO$19-'様式３（療養者名簿）（⑤の場合）'!$BJ79+1&lt;=15,IF(OO$19&gt;='様式３（療養者名簿）（⑤の場合）'!$BJ79,IF(OO$19&lt;='様式３（療養者名簿）（⑤の場合）'!$BK79,1,0),0),0)</f>
        <v>0</v>
      </c>
      <c r="OP74" s="248">
        <f>IF(OP$19-'様式３（療養者名簿）（⑤の場合）'!$BJ79+1&lt;=15,IF(OP$19&gt;='様式３（療養者名簿）（⑤の場合）'!$BJ79,IF(OP$19&lt;='様式３（療養者名簿）（⑤の場合）'!$BK79,1,0),0),0)</f>
        <v>0</v>
      </c>
      <c r="OQ74" s="248">
        <f>IF(OQ$19-'様式３（療養者名簿）（⑤の場合）'!$BJ79+1&lt;=15,IF(OQ$19&gt;='様式３（療養者名簿）（⑤の場合）'!$BJ79,IF(OQ$19&lt;='様式３（療養者名簿）（⑤の場合）'!$BK79,1,0),0),0)</f>
        <v>0</v>
      </c>
      <c r="OR74" s="248">
        <f>IF(OR$19-'様式３（療養者名簿）（⑤の場合）'!$BJ79+1&lt;=15,IF(OR$19&gt;='様式３（療養者名簿）（⑤の場合）'!$BJ79,IF(OR$19&lt;='様式３（療養者名簿）（⑤の場合）'!$BK79,1,0),0),0)</f>
        <v>0</v>
      </c>
      <c r="OS74" s="248">
        <f>IF(OS$19-'様式３（療養者名簿）（⑤の場合）'!$BJ79+1&lt;=15,IF(OS$19&gt;='様式３（療養者名簿）（⑤の場合）'!$BJ79,IF(OS$19&lt;='様式３（療養者名簿）（⑤の場合）'!$BK79,1,0),0),0)</f>
        <v>0</v>
      </c>
      <c r="OT74" s="248">
        <f>IF(OT$19-'様式３（療養者名簿）（⑤の場合）'!$BJ79+1&lt;=15,IF(OT$19&gt;='様式３（療養者名簿）（⑤の場合）'!$BJ79,IF(OT$19&lt;='様式３（療養者名簿）（⑤の場合）'!$BK79,1,0),0),0)</f>
        <v>0</v>
      </c>
      <c r="OU74" s="248">
        <f>IF(OU$19-'様式３（療養者名簿）（⑤の場合）'!$BJ79+1&lt;=15,IF(OU$19&gt;='様式３（療養者名簿）（⑤の場合）'!$BJ79,IF(OU$19&lt;='様式３（療養者名簿）（⑤の場合）'!$BK79,1,0),0),0)</f>
        <v>0</v>
      </c>
      <c r="OV74" s="248">
        <f>IF(OV$19-'様式３（療養者名簿）（⑤の場合）'!$BJ79+1&lt;=15,IF(OV$19&gt;='様式３（療養者名簿）（⑤の場合）'!$BJ79,IF(OV$19&lt;='様式３（療養者名簿）（⑤の場合）'!$BK79,1,0),0),0)</f>
        <v>0</v>
      </c>
      <c r="OW74" s="248">
        <f>IF(OW$19-'様式３（療養者名簿）（⑤の場合）'!$BJ79+1&lt;=15,IF(OW$19&gt;='様式３（療養者名簿）（⑤の場合）'!$BJ79,IF(OW$19&lt;='様式３（療養者名簿）（⑤の場合）'!$BK79,1,0),0),0)</f>
        <v>0</v>
      </c>
      <c r="OX74" s="248">
        <f>IF(OX$19-'様式３（療養者名簿）（⑤の場合）'!$BJ79+1&lt;=15,IF(OX$19&gt;='様式３（療養者名簿）（⑤の場合）'!$BJ79,IF(OX$19&lt;='様式３（療養者名簿）（⑤の場合）'!$BK79,1,0),0),0)</f>
        <v>0</v>
      </c>
      <c r="OY74" s="248">
        <f>IF(OY$19-'様式３（療養者名簿）（⑤の場合）'!$BJ79+1&lt;=15,IF(OY$19&gt;='様式３（療養者名簿）（⑤の場合）'!$BJ79,IF(OY$19&lt;='様式３（療養者名簿）（⑤の場合）'!$BK79,1,0),0),0)</f>
        <v>0</v>
      </c>
      <c r="OZ74" s="248">
        <f>IF(OZ$19-'様式３（療養者名簿）（⑤の場合）'!$BJ79+1&lt;=15,IF(OZ$19&gt;='様式３（療養者名簿）（⑤の場合）'!$BJ79,IF(OZ$19&lt;='様式３（療養者名簿）（⑤の場合）'!$BK79,1,0),0),0)</f>
        <v>0</v>
      </c>
      <c r="PA74" s="248">
        <f>IF(PA$19-'様式３（療養者名簿）（⑤の場合）'!$BJ79+1&lt;=15,IF(PA$19&gt;='様式３（療養者名簿）（⑤の場合）'!$BJ79,IF(PA$19&lt;='様式３（療養者名簿）（⑤の場合）'!$BK79,1,0),0),0)</f>
        <v>0</v>
      </c>
      <c r="PB74" s="248">
        <f>IF(PB$19-'様式３（療養者名簿）（⑤の場合）'!$BJ79+1&lt;=15,IF(PB$19&gt;='様式３（療養者名簿）（⑤の場合）'!$BJ79,IF(PB$19&lt;='様式３（療養者名簿）（⑤の場合）'!$BK79,1,0),0),0)</f>
        <v>0</v>
      </c>
      <c r="PC74" s="248">
        <f>IF(PC$19-'様式３（療養者名簿）（⑤の場合）'!$BJ79+1&lt;=15,IF(PC$19&gt;='様式３（療養者名簿）（⑤の場合）'!$BJ79,IF(PC$19&lt;='様式３（療養者名簿）（⑤の場合）'!$BK79,1,0),0),0)</f>
        <v>0</v>
      </c>
      <c r="PD74" s="248">
        <f>IF(PD$19-'様式３（療養者名簿）（⑤の場合）'!$BJ79+1&lt;=15,IF(PD$19&gt;='様式３（療養者名簿）（⑤の場合）'!$BJ79,IF(PD$19&lt;='様式３（療養者名簿）（⑤の場合）'!$BK79,1,0),0),0)</f>
        <v>0</v>
      </c>
      <c r="PE74" s="248">
        <f>IF(PE$19-'様式３（療養者名簿）（⑤の場合）'!$BJ79+1&lt;=15,IF(PE$19&gt;='様式３（療養者名簿）（⑤の場合）'!$BJ79,IF(PE$19&lt;='様式３（療養者名簿）（⑤の場合）'!$BK79,1,0),0),0)</f>
        <v>0</v>
      </c>
      <c r="PF74" s="248">
        <f>IF(PF$19-'様式３（療養者名簿）（⑤の場合）'!$BJ79+1&lt;=15,IF(PF$19&gt;='様式３（療養者名簿）（⑤の場合）'!$BJ79,IF(PF$19&lt;='様式３（療養者名簿）（⑤の場合）'!$BK79,1,0),0),0)</f>
        <v>0</v>
      </c>
      <c r="PG74" s="248">
        <f>IF(PG$19-'様式３（療養者名簿）（⑤の場合）'!$BJ79+1&lt;=15,IF(PG$19&gt;='様式３（療養者名簿）（⑤の場合）'!$BJ79,IF(PG$19&lt;='様式３（療養者名簿）（⑤の場合）'!$BK79,1,0),0),0)</f>
        <v>0</v>
      </c>
      <c r="PH74" s="248">
        <f>IF(PH$19-'様式３（療養者名簿）（⑤の場合）'!$BJ79+1&lt;=15,IF(PH$19&gt;='様式３（療養者名簿）（⑤の場合）'!$BJ79,IF(PH$19&lt;='様式３（療養者名簿）（⑤の場合）'!$BK79,1,0),0),0)</f>
        <v>0</v>
      </c>
      <c r="PI74" s="248">
        <f>IF(PI$19-'様式３（療養者名簿）（⑤の場合）'!$BJ79+1&lt;=15,IF(PI$19&gt;='様式３（療養者名簿）（⑤の場合）'!$BJ79,IF(PI$19&lt;='様式３（療養者名簿）（⑤の場合）'!$BK79,1,0),0),0)</f>
        <v>0</v>
      </c>
      <c r="PJ74" s="248">
        <f>IF(PJ$19-'様式３（療養者名簿）（⑤の場合）'!$BJ79+1&lt;=15,IF(PJ$19&gt;='様式３（療養者名簿）（⑤の場合）'!$BJ79,IF(PJ$19&lt;='様式３（療養者名簿）（⑤の場合）'!$BK79,1,0),0),0)</f>
        <v>0</v>
      </c>
      <c r="PK74" s="248">
        <f>IF(PK$19-'様式３（療養者名簿）（⑤の場合）'!$BJ79+1&lt;=15,IF(PK$19&gt;='様式３（療養者名簿）（⑤の場合）'!$BJ79,IF(PK$19&lt;='様式３（療養者名簿）（⑤の場合）'!$BK79,1,0),0),0)</f>
        <v>0</v>
      </c>
      <c r="PL74" s="248">
        <f>IF(PL$19-'様式３（療養者名簿）（⑤の場合）'!$BJ79+1&lt;=15,IF(PL$19&gt;='様式３（療養者名簿）（⑤の場合）'!$BJ79,IF(PL$19&lt;='様式３（療養者名簿）（⑤の場合）'!$BK79,1,0),0),0)</f>
        <v>0</v>
      </c>
      <c r="PM74" s="248">
        <f>IF(PM$19-'様式３（療養者名簿）（⑤の場合）'!$BJ79+1&lt;=15,IF(PM$19&gt;='様式３（療養者名簿）（⑤の場合）'!$BJ79,IF(PM$19&lt;='様式３（療養者名簿）（⑤の場合）'!$BK79,1,0),0),0)</f>
        <v>0</v>
      </c>
      <c r="PN74" s="248">
        <f>IF(PN$19-'様式３（療養者名簿）（⑤の場合）'!$BJ79+1&lt;=15,IF(PN$19&gt;='様式３（療養者名簿）（⑤の場合）'!$BJ79,IF(PN$19&lt;='様式３（療養者名簿）（⑤の場合）'!$BK79,1,0),0),0)</f>
        <v>0</v>
      </c>
      <c r="PO74" s="248">
        <f>IF(PO$19-'様式３（療養者名簿）（⑤の場合）'!$BJ79+1&lt;=15,IF(PO$19&gt;='様式３（療養者名簿）（⑤の場合）'!$BJ79,IF(PO$19&lt;='様式３（療養者名簿）（⑤の場合）'!$BK79,1,0),0),0)</f>
        <v>0</v>
      </c>
      <c r="PP74" s="248">
        <f>IF(PP$19-'様式３（療養者名簿）（⑤の場合）'!$BJ79+1&lt;=15,IF(PP$19&gt;='様式３（療養者名簿）（⑤の場合）'!$BJ79,IF(PP$19&lt;='様式３（療養者名簿）（⑤の場合）'!$BK79,1,0),0),0)</f>
        <v>0</v>
      </c>
      <c r="PQ74" s="248">
        <f>IF(PQ$19-'様式３（療養者名簿）（⑤の場合）'!$BJ79+1&lt;=15,IF(PQ$19&gt;='様式３（療養者名簿）（⑤の場合）'!$BJ79,IF(PQ$19&lt;='様式３（療養者名簿）（⑤の場合）'!$BK79,1,0),0),0)</f>
        <v>0</v>
      </c>
      <c r="PR74" s="248">
        <f>IF(PR$19-'様式３（療養者名簿）（⑤の場合）'!$BJ79+1&lt;=15,IF(PR$19&gt;='様式３（療養者名簿）（⑤の場合）'!$BJ79,IF(PR$19&lt;='様式３（療養者名簿）（⑤の場合）'!$BK79,1,0),0),0)</f>
        <v>0</v>
      </c>
      <c r="PS74" s="248">
        <f>IF(PS$19-'様式３（療養者名簿）（⑤の場合）'!$BJ79+1&lt;=15,IF(PS$19&gt;='様式３（療養者名簿）（⑤の場合）'!$BJ79,IF(PS$19&lt;='様式３（療養者名簿）（⑤の場合）'!$BK79,1,0),0),0)</f>
        <v>0</v>
      </c>
      <c r="PT74" s="248">
        <f>IF(PT$19-'様式３（療養者名簿）（⑤の場合）'!$BJ79+1&lt;=15,IF(PT$19&gt;='様式３（療養者名簿）（⑤の場合）'!$BJ79,IF(PT$19&lt;='様式３（療養者名簿）（⑤の場合）'!$BK79,1,0),0),0)</f>
        <v>0</v>
      </c>
      <c r="PU74" s="248">
        <f>IF(PU$19-'様式３（療養者名簿）（⑤の場合）'!$BJ79+1&lt;=15,IF(PU$19&gt;='様式３（療養者名簿）（⑤の場合）'!$BJ79,IF(PU$19&lt;='様式３（療養者名簿）（⑤の場合）'!$BK79,1,0),0),0)</f>
        <v>0</v>
      </c>
      <c r="PV74" s="248">
        <f>IF(PV$19-'様式３（療養者名簿）（⑤の場合）'!$BJ79+1&lt;=15,IF(PV$19&gt;='様式３（療養者名簿）（⑤の場合）'!$BJ79,IF(PV$19&lt;='様式３（療養者名簿）（⑤の場合）'!$BK79,1,0),0),0)</f>
        <v>0</v>
      </c>
      <c r="PW74" s="248">
        <f>IF(PW$19-'様式３（療養者名簿）（⑤の場合）'!$BJ79+1&lt;=15,IF(PW$19&gt;='様式３（療養者名簿）（⑤の場合）'!$BJ79,IF(PW$19&lt;='様式３（療養者名簿）（⑤の場合）'!$BK79,1,0),0),0)</f>
        <v>0</v>
      </c>
      <c r="PX74" s="248">
        <f>IF(PX$19-'様式３（療養者名簿）（⑤の場合）'!$BJ79+1&lt;=15,IF(PX$19&gt;='様式３（療養者名簿）（⑤の場合）'!$BJ79,IF(PX$19&lt;='様式３（療養者名簿）（⑤の場合）'!$BK79,1,0),0),0)</f>
        <v>0</v>
      </c>
      <c r="PY74" s="248">
        <f>IF(PY$19-'様式３（療養者名簿）（⑤の場合）'!$BJ79+1&lt;=15,IF(PY$19&gt;='様式３（療養者名簿）（⑤の場合）'!$BJ79,IF(PY$19&lt;='様式３（療養者名簿）（⑤の場合）'!$BK79,1,0),0),0)</f>
        <v>0</v>
      </c>
      <c r="PZ74" s="248">
        <f>IF(PZ$19-'様式３（療養者名簿）（⑤の場合）'!$BJ79+1&lt;=15,IF(PZ$19&gt;='様式３（療養者名簿）（⑤の場合）'!$BJ79,IF(PZ$19&lt;='様式３（療養者名簿）（⑤の場合）'!$BK79,1,0),0),0)</f>
        <v>0</v>
      </c>
      <c r="QA74" s="248">
        <f>IF(QA$19-'様式３（療養者名簿）（⑤の場合）'!$BJ79+1&lt;=15,IF(QA$19&gt;='様式３（療養者名簿）（⑤の場合）'!$BJ79,IF(QA$19&lt;='様式３（療養者名簿）（⑤の場合）'!$BK79,1,0),0),0)</f>
        <v>0</v>
      </c>
      <c r="QB74" s="248">
        <f>IF(QB$19-'様式３（療養者名簿）（⑤の場合）'!$BJ79+1&lt;=15,IF(QB$19&gt;='様式３（療養者名簿）（⑤の場合）'!$BJ79,IF(QB$19&lt;='様式３（療養者名簿）（⑤の場合）'!$BK79,1,0),0),0)</f>
        <v>0</v>
      </c>
      <c r="QC74" s="248">
        <f>IF(QC$19-'様式３（療養者名簿）（⑤の場合）'!$BJ79+1&lt;=15,IF(QC$19&gt;='様式３（療養者名簿）（⑤の場合）'!$BJ79,IF(QC$19&lt;='様式３（療養者名簿）（⑤の場合）'!$BK79,1,0),0),0)</f>
        <v>0</v>
      </c>
      <c r="QD74" s="248">
        <f>IF(QD$19-'様式３（療養者名簿）（⑤の場合）'!$BJ79+1&lt;=15,IF(QD$19&gt;='様式３（療養者名簿）（⑤の場合）'!$BJ79,IF(QD$19&lt;='様式３（療養者名簿）（⑤の場合）'!$BK79,1,0),0),0)</f>
        <v>0</v>
      </c>
      <c r="QE74" s="248">
        <f>IF(QE$19-'様式３（療養者名簿）（⑤の場合）'!$BJ79+1&lt;=15,IF(QE$19&gt;='様式３（療養者名簿）（⑤の場合）'!$BJ79,IF(QE$19&lt;='様式３（療養者名簿）（⑤の場合）'!$BK79,1,0),0),0)</f>
        <v>0</v>
      </c>
      <c r="QF74" s="248">
        <f>IF(QF$19-'様式３（療養者名簿）（⑤の場合）'!$BJ79+1&lt;=15,IF(QF$19&gt;='様式３（療養者名簿）（⑤の場合）'!$BJ79,IF(QF$19&lt;='様式３（療養者名簿）（⑤の場合）'!$BK79,1,0),0),0)</f>
        <v>0</v>
      </c>
      <c r="QG74" s="248">
        <f>IF(QG$19-'様式３（療養者名簿）（⑤の場合）'!$BJ79+1&lt;=15,IF(QG$19&gt;='様式３（療養者名簿）（⑤の場合）'!$BJ79,IF(QG$19&lt;='様式３（療養者名簿）（⑤の場合）'!$BK79,1,0),0),0)</f>
        <v>0</v>
      </c>
      <c r="QH74" s="248">
        <f>IF(QH$19-'様式３（療養者名簿）（⑤の場合）'!$BJ79+1&lt;=15,IF(QH$19&gt;='様式３（療養者名簿）（⑤の場合）'!$BJ79,IF(QH$19&lt;='様式３（療養者名簿）（⑤の場合）'!$BK79,1,0),0),0)</f>
        <v>0</v>
      </c>
      <c r="QI74" s="248">
        <f>IF(QI$19-'様式３（療養者名簿）（⑤の場合）'!$BJ79+1&lt;=15,IF(QI$19&gt;='様式３（療養者名簿）（⑤の場合）'!$BJ79,IF(QI$19&lt;='様式３（療養者名簿）（⑤の場合）'!$BK79,1,0),0),0)</f>
        <v>0</v>
      </c>
      <c r="QJ74" s="248">
        <f>IF(QJ$19-'様式３（療養者名簿）（⑤の場合）'!$BJ79+1&lt;=15,IF(QJ$19&gt;='様式３（療養者名簿）（⑤の場合）'!$BJ79,IF(QJ$19&lt;='様式３（療養者名簿）（⑤の場合）'!$BK79,1,0),0),0)</f>
        <v>0</v>
      </c>
      <c r="QK74" s="248">
        <f>IF(QK$19-'様式３（療養者名簿）（⑤の場合）'!$BJ79+1&lt;=15,IF(QK$19&gt;='様式３（療養者名簿）（⑤の場合）'!$BJ79,IF(QK$19&lt;='様式３（療養者名簿）（⑤の場合）'!$BK79,1,0),0),0)</f>
        <v>0</v>
      </c>
      <c r="QL74" s="248">
        <f>IF(QL$19-'様式３（療養者名簿）（⑤の場合）'!$BJ79+1&lt;=15,IF(QL$19&gt;='様式３（療養者名簿）（⑤の場合）'!$BJ79,IF(QL$19&lt;='様式３（療養者名簿）（⑤の場合）'!$BK79,1,0),0),0)</f>
        <v>0</v>
      </c>
      <c r="QM74" s="248">
        <f>IF(QM$19-'様式３（療養者名簿）（⑤の場合）'!$BJ79+1&lt;=15,IF(QM$19&gt;='様式３（療養者名簿）（⑤の場合）'!$BJ79,IF(QM$19&lt;='様式３（療養者名簿）（⑤の場合）'!$BK79,1,0),0),0)</f>
        <v>0</v>
      </c>
      <c r="QN74" s="248">
        <f>IF(QN$19-'様式３（療養者名簿）（⑤の場合）'!$BJ79+1&lt;=15,IF(QN$19&gt;='様式３（療養者名簿）（⑤の場合）'!$BJ79,IF(QN$19&lt;='様式３（療養者名簿）（⑤の場合）'!$BK79,1,0),0),0)</f>
        <v>0</v>
      </c>
      <c r="QO74" s="248">
        <f>IF(QO$19-'様式３（療養者名簿）（⑤の場合）'!$BJ79+1&lt;=15,IF(QO$19&gt;='様式３（療養者名簿）（⑤の場合）'!$BJ79,IF(QO$19&lt;='様式３（療養者名簿）（⑤の場合）'!$BK79,1,0),0),0)</f>
        <v>0</v>
      </c>
      <c r="QP74" s="248">
        <f>IF(QP$19-'様式３（療養者名簿）（⑤の場合）'!$BJ79+1&lt;=15,IF(QP$19&gt;='様式３（療養者名簿）（⑤の場合）'!$BJ79,IF(QP$19&lt;='様式３（療養者名簿）（⑤の場合）'!$BK79,1,0),0),0)</f>
        <v>0</v>
      </c>
      <c r="QQ74" s="248">
        <f>IF(QQ$19-'様式３（療養者名簿）（⑤の場合）'!$BJ79+1&lt;=15,IF(QQ$19&gt;='様式３（療養者名簿）（⑤の場合）'!$BJ79,IF(QQ$19&lt;='様式３（療養者名簿）（⑤の場合）'!$BK79,1,0),0),0)</f>
        <v>0</v>
      </c>
      <c r="QR74" s="248">
        <f>IF(QR$19-'様式３（療養者名簿）（⑤の場合）'!$BJ79+1&lt;=15,IF(QR$19&gt;='様式３（療養者名簿）（⑤の場合）'!$BJ79,IF(QR$19&lt;='様式３（療養者名簿）（⑤の場合）'!$BK79,1,0),0),0)</f>
        <v>0</v>
      </c>
      <c r="QS74" s="248">
        <f>IF(QS$19-'様式３（療養者名簿）（⑤の場合）'!$BJ79+1&lt;=15,IF(QS$19&gt;='様式３（療養者名簿）（⑤の場合）'!$BJ79,IF(QS$19&lt;='様式３（療養者名簿）（⑤の場合）'!$BK79,1,0),0),0)</f>
        <v>0</v>
      </c>
      <c r="QT74" s="248">
        <f>IF(QT$19-'様式３（療養者名簿）（⑤の場合）'!$BJ79+1&lt;=15,IF(QT$19&gt;='様式３（療養者名簿）（⑤の場合）'!$BJ79,IF(QT$19&lt;='様式３（療養者名簿）（⑤の場合）'!$BK79,1,0),0),0)</f>
        <v>0</v>
      </c>
      <c r="QU74" s="248">
        <f>IF(QU$19-'様式３（療養者名簿）（⑤の場合）'!$BJ79+1&lt;=15,IF(QU$19&gt;='様式３（療養者名簿）（⑤の場合）'!$BJ79,IF(QU$19&lt;='様式３（療養者名簿）（⑤の場合）'!$BK79,1,0),0),0)</f>
        <v>0</v>
      </c>
      <c r="QV74" s="248">
        <f>IF(QV$19-'様式３（療養者名簿）（⑤の場合）'!$BJ79+1&lt;=15,IF(QV$19&gt;='様式３（療養者名簿）（⑤の場合）'!$BJ79,IF(QV$19&lt;='様式３（療養者名簿）（⑤の場合）'!$BK79,1,0),0),0)</f>
        <v>0</v>
      </c>
      <c r="QW74" s="248">
        <f>IF(QW$19-'様式３（療養者名簿）（⑤の場合）'!$BJ79+1&lt;=15,IF(QW$19&gt;='様式３（療養者名簿）（⑤の場合）'!$BJ79,IF(QW$19&lt;='様式３（療養者名簿）（⑤の場合）'!$BK79,1,0),0),0)</f>
        <v>0</v>
      </c>
      <c r="QX74" s="248">
        <f>IF(QX$19-'様式３（療養者名簿）（⑤の場合）'!$BJ79+1&lt;=15,IF(QX$19&gt;='様式３（療養者名簿）（⑤の場合）'!$BJ79,IF(QX$19&lt;='様式３（療養者名簿）（⑤の場合）'!$BK79,1,0),0),0)</f>
        <v>0</v>
      </c>
      <c r="QY74" s="248">
        <f>IF(QY$19-'様式３（療養者名簿）（⑤の場合）'!$BJ79+1&lt;=15,IF(QY$19&gt;='様式３（療養者名簿）（⑤の場合）'!$BJ79,IF(QY$19&lt;='様式３（療養者名簿）（⑤の場合）'!$BK79,1,0),0),0)</f>
        <v>0</v>
      </c>
      <c r="QZ74" s="248">
        <f>IF(QZ$19-'様式３（療養者名簿）（⑤の場合）'!$BJ79+1&lt;=15,IF(QZ$19&gt;='様式３（療養者名簿）（⑤の場合）'!$BJ79,IF(QZ$19&lt;='様式３（療養者名簿）（⑤の場合）'!$BK79,1,0),0),0)</f>
        <v>0</v>
      </c>
      <c r="RA74" s="248">
        <f>IF(RA$19-'様式３（療養者名簿）（⑤の場合）'!$BJ79+1&lt;=15,IF(RA$19&gt;='様式３（療養者名簿）（⑤の場合）'!$BJ79,IF(RA$19&lt;='様式３（療養者名簿）（⑤の場合）'!$BK79,1,0),0),0)</f>
        <v>0</v>
      </c>
      <c r="RB74" s="248">
        <f>IF(RB$19-'様式３（療養者名簿）（⑤の場合）'!$BJ79+1&lt;=15,IF(RB$19&gt;='様式３（療養者名簿）（⑤の場合）'!$BJ79,IF(RB$19&lt;='様式３（療養者名簿）（⑤の場合）'!$BK79,1,0),0),0)</f>
        <v>0</v>
      </c>
      <c r="RC74" s="248">
        <f>IF(RC$19-'様式３（療養者名簿）（⑤の場合）'!$BJ79+1&lt;=15,IF(RC$19&gt;='様式３（療養者名簿）（⑤の場合）'!$BJ79,IF(RC$19&lt;='様式３（療養者名簿）（⑤の場合）'!$BK79,1,0),0),0)</f>
        <v>0</v>
      </c>
      <c r="RD74" s="248">
        <f>IF(RD$19-'様式３（療養者名簿）（⑤の場合）'!$BJ79+1&lt;=15,IF(RD$19&gt;='様式３（療養者名簿）（⑤の場合）'!$BJ79,IF(RD$19&lt;='様式３（療養者名簿）（⑤の場合）'!$BK79,1,0),0),0)</f>
        <v>0</v>
      </c>
      <c r="RE74" s="248">
        <f>IF(RE$19-'様式３（療養者名簿）（⑤の場合）'!$BJ79+1&lt;=15,IF(RE$19&gt;='様式３（療養者名簿）（⑤の場合）'!$BJ79,IF(RE$19&lt;='様式３（療養者名簿）（⑤の場合）'!$BK79,1,0),0),0)</f>
        <v>0</v>
      </c>
      <c r="RF74" s="248">
        <f>IF(RF$19-'様式３（療養者名簿）（⑤の場合）'!$BJ79+1&lt;=15,IF(RF$19&gt;='様式３（療養者名簿）（⑤の場合）'!$BJ79,IF(RF$19&lt;='様式３（療養者名簿）（⑤の場合）'!$BK79,1,0),0),0)</f>
        <v>0</v>
      </c>
      <c r="RG74" s="248">
        <f>IF(RG$19-'様式３（療養者名簿）（⑤の場合）'!$BJ79+1&lt;=15,IF(RG$19&gt;='様式３（療養者名簿）（⑤の場合）'!$BJ79,IF(RG$19&lt;='様式３（療養者名簿）（⑤の場合）'!$BK79,1,0),0),0)</f>
        <v>0</v>
      </c>
      <c r="RH74" s="248">
        <f>IF(RH$19-'様式３（療養者名簿）（⑤の場合）'!$BJ79+1&lt;=15,IF(RH$19&gt;='様式３（療養者名簿）（⑤の場合）'!$BJ79,IF(RH$19&lt;='様式３（療養者名簿）（⑤の場合）'!$BK79,1,0),0),0)</f>
        <v>0</v>
      </c>
      <c r="RI74" s="248">
        <f>IF(RI$19-'様式３（療養者名簿）（⑤の場合）'!$BJ79+1&lt;=15,IF(RI$19&gt;='様式３（療養者名簿）（⑤の場合）'!$BJ79,IF(RI$19&lt;='様式３（療養者名簿）（⑤の場合）'!$BK79,1,0),0),0)</f>
        <v>0</v>
      </c>
      <c r="RJ74" s="248">
        <f>IF(RJ$19-'様式３（療養者名簿）（⑤の場合）'!$BJ79+1&lt;=15,IF(RJ$19&gt;='様式３（療養者名簿）（⑤の場合）'!$BJ79,IF(RJ$19&lt;='様式３（療養者名簿）（⑤の場合）'!$BK79,1,0),0),0)</f>
        <v>0</v>
      </c>
      <c r="RK74" s="248">
        <f>IF(RK$19-'様式３（療養者名簿）（⑤の場合）'!$BJ79+1&lt;=15,IF(RK$19&gt;='様式３（療養者名簿）（⑤の場合）'!$BJ79,IF(RK$19&lt;='様式３（療養者名簿）（⑤の場合）'!$BK79,1,0),0),0)</f>
        <v>0</v>
      </c>
      <c r="RL74" s="248">
        <f>IF(RL$19-'様式３（療養者名簿）（⑤の場合）'!$BJ79+1&lt;=15,IF(RL$19&gt;='様式３（療養者名簿）（⑤の場合）'!$BJ79,IF(RL$19&lt;='様式３（療養者名簿）（⑤の場合）'!$BK79,1,0),0),0)</f>
        <v>0</v>
      </c>
      <c r="RM74" s="248">
        <f>IF(RM$19-'様式３（療養者名簿）（⑤の場合）'!$BJ79+1&lt;=15,IF(RM$19&gt;='様式３（療養者名簿）（⑤の場合）'!$BJ79,IF(RM$19&lt;='様式３（療養者名簿）（⑤の場合）'!$BK79,1,0),0),0)</f>
        <v>0</v>
      </c>
      <c r="RN74" s="248">
        <f>IF(RN$19-'様式３（療養者名簿）（⑤の場合）'!$BJ79+1&lt;=15,IF(RN$19&gt;='様式３（療養者名簿）（⑤の場合）'!$BJ79,IF(RN$19&lt;='様式３（療養者名簿）（⑤の場合）'!$BK79,1,0),0),0)</f>
        <v>0</v>
      </c>
      <c r="RO74" s="248">
        <f>IF(RO$19-'様式３（療養者名簿）（⑤の場合）'!$BJ79+1&lt;=15,IF(RO$19&gt;='様式３（療養者名簿）（⑤の場合）'!$BJ79,IF(RO$19&lt;='様式３（療養者名簿）（⑤の場合）'!$BK79,1,0),0),0)</f>
        <v>0</v>
      </c>
      <c r="RP74" s="248">
        <f>IF(RP$19-'様式３（療養者名簿）（⑤の場合）'!$BJ79+1&lt;=15,IF(RP$19&gt;='様式３（療養者名簿）（⑤の場合）'!$BJ79,IF(RP$19&lt;='様式３（療養者名簿）（⑤の場合）'!$BK79,1,0),0),0)</f>
        <v>0</v>
      </c>
      <c r="RQ74" s="248">
        <f>IF(RQ$19-'様式３（療養者名簿）（⑤の場合）'!$BJ79+1&lt;=15,IF(RQ$19&gt;='様式３（療養者名簿）（⑤の場合）'!$BJ79,IF(RQ$19&lt;='様式３（療養者名簿）（⑤の場合）'!$BK79,1,0),0),0)</f>
        <v>0</v>
      </c>
      <c r="RR74" s="248">
        <f>IF(RR$19-'様式３（療養者名簿）（⑤の場合）'!$BJ79+1&lt;=15,IF(RR$19&gt;='様式３（療養者名簿）（⑤の場合）'!$BJ79,IF(RR$19&lt;='様式３（療養者名簿）（⑤の場合）'!$BK79,1,0),0),0)</f>
        <v>0</v>
      </c>
      <c r="RS74" s="248">
        <f>IF(RS$19-'様式３（療養者名簿）（⑤の場合）'!$BJ79+1&lt;=15,IF(RS$19&gt;='様式３（療養者名簿）（⑤の場合）'!$BJ79,IF(RS$19&lt;='様式３（療養者名簿）（⑤の場合）'!$BK79,1,0),0),0)</f>
        <v>0</v>
      </c>
      <c r="RT74" s="248">
        <f>IF(RT$19-'様式３（療養者名簿）（⑤の場合）'!$BJ79+1&lt;=15,IF(RT$19&gt;='様式３（療養者名簿）（⑤の場合）'!$BJ79,IF(RT$19&lt;='様式３（療養者名簿）（⑤の場合）'!$BK79,1,0),0),0)</f>
        <v>0</v>
      </c>
      <c r="RU74" s="248">
        <f>IF(RU$19-'様式３（療養者名簿）（⑤の場合）'!$BJ79+1&lt;=15,IF(RU$19&gt;='様式３（療養者名簿）（⑤の場合）'!$BJ79,IF(RU$19&lt;='様式３（療養者名簿）（⑤の場合）'!$BK79,1,0),0),0)</f>
        <v>0</v>
      </c>
      <c r="RV74" s="248">
        <f>IF(RV$19-'様式３（療養者名簿）（⑤の場合）'!$BJ79+1&lt;=15,IF(RV$19&gt;='様式３（療養者名簿）（⑤の場合）'!$BJ79,IF(RV$19&lt;='様式３（療養者名簿）（⑤の場合）'!$BK79,1,0),0),0)</f>
        <v>0</v>
      </c>
      <c r="RW74" s="248">
        <f>IF(RW$19-'様式３（療養者名簿）（⑤の場合）'!$BJ79+1&lt;=15,IF(RW$19&gt;='様式３（療養者名簿）（⑤の場合）'!$BJ79,IF(RW$19&lt;='様式３（療養者名簿）（⑤の場合）'!$BK79,1,0),0),0)</f>
        <v>0</v>
      </c>
      <c r="RX74" s="248">
        <f>IF(RX$19-'様式３（療養者名簿）（⑤の場合）'!$BJ79+1&lt;=15,IF(RX$19&gt;='様式３（療養者名簿）（⑤の場合）'!$BJ79,IF(RX$19&lt;='様式３（療養者名簿）（⑤の場合）'!$BK79,1,0),0),0)</f>
        <v>0</v>
      </c>
      <c r="RY74" s="248">
        <f>IF(RY$19-'様式３（療養者名簿）（⑤の場合）'!$BJ79+1&lt;=15,IF(RY$19&gt;='様式３（療養者名簿）（⑤の場合）'!$BJ79,IF(RY$19&lt;='様式３（療養者名簿）（⑤の場合）'!$BK79,1,0),0),0)</f>
        <v>0</v>
      </c>
      <c r="RZ74" s="248">
        <f>IF(RZ$19-'様式３（療養者名簿）（⑤の場合）'!$BJ79+1&lt;=15,IF(RZ$19&gt;='様式３（療養者名簿）（⑤の場合）'!$BJ79,IF(RZ$19&lt;='様式３（療養者名簿）（⑤の場合）'!$BK79,1,0),0),0)</f>
        <v>0</v>
      </c>
      <c r="SA74" s="248">
        <f>IF(SA$19-'様式３（療養者名簿）（⑤の場合）'!$BJ79+1&lt;=15,IF(SA$19&gt;='様式３（療養者名簿）（⑤の場合）'!$BJ79,IF(SA$19&lt;='様式３（療養者名簿）（⑤の場合）'!$BK79,1,0),0),0)</f>
        <v>0</v>
      </c>
      <c r="SB74" s="248">
        <f>IF(SB$19-'様式３（療養者名簿）（⑤の場合）'!$BJ79+1&lt;=15,IF(SB$19&gt;='様式３（療養者名簿）（⑤の場合）'!$BJ79,IF(SB$19&lt;='様式３（療養者名簿）（⑤の場合）'!$BK79,1,0),0),0)</f>
        <v>0</v>
      </c>
      <c r="SC74" s="248">
        <f>IF(SC$19-'様式３（療養者名簿）（⑤の場合）'!$BJ79+1&lt;=15,IF(SC$19&gt;='様式３（療養者名簿）（⑤の場合）'!$BJ79,IF(SC$19&lt;='様式３（療養者名簿）（⑤の場合）'!$BK79,1,0),0),0)</f>
        <v>0</v>
      </c>
      <c r="SD74" s="248">
        <f>IF(SD$19-'様式３（療養者名簿）（⑤の場合）'!$BJ79+1&lt;=15,IF(SD$19&gt;='様式３（療養者名簿）（⑤の場合）'!$BJ79,IF(SD$19&lt;='様式３（療養者名簿）（⑤の場合）'!$BK79,1,0),0),0)</f>
        <v>0</v>
      </c>
      <c r="SE74" s="248">
        <f>IF(SE$19-'様式３（療養者名簿）（⑤の場合）'!$BJ79+1&lt;=15,IF(SE$19&gt;='様式３（療養者名簿）（⑤の場合）'!$BJ79,IF(SE$19&lt;='様式３（療養者名簿）（⑤の場合）'!$BK79,1,0),0),0)</f>
        <v>0</v>
      </c>
      <c r="SF74" s="248">
        <f>IF(SF$19-'様式３（療養者名簿）（⑤の場合）'!$BJ79+1&lt;=15,IF(SF$19&gt;='様式３（療養者名簿）（⑤の場合）'!$BJ79,IF(SF$19&lt;='様式３（療養者名簿）（⑤の場合）'!$BK79,1,0),0),0)</f>
        <v>0</v>
      </c>
      <c r="SG74" s="248">
        <f>IF(SG$19-'様式３（療養者名簿）（⑤の場合）'!$BJ79+1&lt;=15,IF(SG$19&gt;='様式３（療養者名簿）（⑤の場合）'!$BJ79,IF(SG$19&lt;='様式３（療養者名簿）（⑤の場合）'!$BK79,1,0),0),0)</f>
        <v>0</v>
      </c>
      <c r="SH74" s="248">
        <f>IF(SH$19-'様式３（療養者名簿）（⑤の場合）'!$BJ79+1&lt;=15,IF(SH$19&gt;='様式３（療養者名簿）（⑤の場合）'!$BJ79,IF(SH$19&lt;='様式３（療養者名簿）（⑤の場合）'!$BK79,1,0),0),0)</f>
        <v>0</v>
      </c>
      <c r="SI74" s="248">
        <f>IF(SI$19-'様式３（療養者名簿）（⑤の場合）'!$BJ79+1&lt;=15,IF(SI$19&gt;='様式３（療養者名簿）（⑤の場合）'!$BJ79,IF(SI$19&lt;='様式３（療養者名簿）（⑤の場合）'!$BK79,1,0),0),0)</f>
        <v>0</v>
      </c>
      <c r="SJ74" s="248">
        <f>IF(SJ$19-'様式３（療養者名簿）（⑤の場合）'!$BJ79+1&lt;=15,IF(SJ$19&gt;='様式３（療養者名簿）（⑤の場合）'!$BJ79,IF(SJ$19&lt;='様式３（療養者名簿）（⑤の場合）'!$BK79,1,0),0),0)</f>
        <v>0</v>
      </c>
      <c r="SK74" s="248">
        <f>IF(SK$19-'様式３（療養者名簿）（⑤の場合）'!$BJ79+1&lt;=15,IF(SK$19&gt;='様式３（療養者名簿）（⑤の場合）'!$BJ79,IF(SK$19&lt;='様式３（療養者名簿）（⑤の場合）'!$BK79,1,0),0),0)</f>
        <v>0</v>
      </c>
      <c r="SL74" s="248">
        <f>IF(SL$19-'様式３（療養者名簿）（⑤の場合）'!$BJ79+1&lt;=15,IF(SL$19&gt;='様式３（療養者名簿）（⑤の場合）'!$BJ79,IF(SL$19&lt;='様式３（療養者名簿）（⑤の場合）'!$BK79,1,0),0),0)</f>
        <v>0</v>
      </c>
      <c r="SM74" s="248">
        <f>IF(SM$19-'様式３（療養者名簿）（⑤の場合）'!$BJ79+1&lt;=15,IF(SM$19&gt;='様式３（療養者名簿）（⑤の場合）'!$BJ79,IF(SM$19&lt;='様式３（療養者名簿）（⑤の場合）'!$BK79,1,0),0),0)</f>
        <v>0</v>
      </c>
      <c r="SN74" s="248">
        <f>IF(SN$19-'様式３（療養者名簿）（⑤の場合）'!$BJ79+1&lt;=15,IF(SN$19&gt;='様式３（療養者名簿）（⑤の場合）'!$BJ79,IF(SN$19&lt;='様式３（療養者名簿）（⑤の場合）'!$BK79,1,0),0),0)</f>
        <v>0</v>
      </c>
      <c r="SO74" s="248">
        <f>IF(SO$19-'様式３（療養者名簿）（⑤の場合）'!$BJ79+1&lt;=15,IF(SO$19&gt;='様式３（療養者名簿）（⑤の場合）'!$BJ79,IF(SO$19&lt;='様式３（療養者名簿）（⑤の場合）'!$BK79,1,0),0),0)</f>
        <v>0</v>
      </c>
      <c r="SP74" s="248">
        <f>IF(SP$19-'様式３（療養者名簿）（⑤の場合）'!$BJ79+1&lt;=15,IF(SP$19&gt;='様式３（療養者名簿）（⑤の場合）'!$BJ79,IF(SP$19&lt;='様式３（療養者名簿）（⑤の場合）'!$BK79,1,0),0),0)</f>
        <v>0</v>
      </c>
      <c r="SQ74" s="248">
        <f>IF(SQ$19-'様式３（療養者名簿）（⑤の場合）'!$BJ79+1&lt;=15,IF(SQ$19&gt;='様式３（療養者名簿）（⑤の場合）'!$BJ79,IF(SQ$19&lt;='様式３（療養者名簿）（⑤の場合）'!$BK79,1,0),0),0)</f>
        <v>0</v>
      </c>
      <c r="SR74" s="248">
        <f>IF(SR$19-'様式３（療養者名簿）（⑤の場合）'!$BJ79+1&lt;=15,IF(SR$19&gt;='様式３（療養者名簿）（⑤の場合）'!$BJ79,IF(SR$19&lt;='様式３（療養者名簿）（⑤の場合）'!$BK79,1,0),0),0)</f>
        <v>0</v>
      </c>
      <c r="SS74" s="248">
        <f>IF(SS$19-'様式３（療養者名簿）（⑤の場合）'!$BJ79+1&lt;=15,IF(SS$19&gt;='様式３（療養者名簿）（⑤の場合）'!$BJ79,IF(SS$19&lt;='様式３（療養者名簿）（⑤の場合）'!$BK79,1,0),0),0)</f>
        <v>0</v>
      </c>
      <c r="ST74" s="248">
        <f>IF(ST$19-'様式３（療養者名簿）（⑤の場合）'!$BJ79+1&lt;=15,IF(ST$19&gt;='様式３（療養者名簿）（⑤の場合）'!$BJ79,IF(ST$19&lt;='様式３（療養者名簿）（⑤の場合）'!$BK79,1,0),0),0)</f>
        <v>0</v>
      </c>
      <c r="SU74" s="248">
        <f>IF(SU$19-'様式３（療養者名簿）（⑤の場合）'!$BJ79+1&lt;=15,IF(SU$19&gt;='様式３（療養者名簿）（⑤の場合）'!$BJ79,IF(SU$19&lt;='様式３（療養者名簿）（⑤の場合）'!$BK79,1,0),0),0)</f>
        <v>0</v>
      </c>
      <c r="SV74" s="248">
        <f>IF(SV$19-'様式３（療養者名簿）（⑤の場合）'!$BJ79+1&lt;=15,IF(SV$19&gt;='様式３（療養者名簿）（⑤の場合）'!$BJ79,IF(SV$19&lt;='様式３（療養者名簿）（⑤の場合）'!$BK79,1,0),0),0)</f>
        <v>0</v>
      </c>
      <c r="SW74" s="248">
        <f>IF(SW$19-'様式３（療養者名簿）（⑤の場合）'!$BJ79+1&lt;=15,IF(SW$19&gt;='様式３（療養者名簿）（⑤の場合）'!$BJ79,IF(SW$19&lt;='様式３（療養者名簿）（⑤の場合）'!$BK79,1,0),0),0)</f>
        <v>0</v>
      </c>
      <c r="SX74" s="248">
        <f>IF(SX$19-'様式３（療養者名簿）（⑤の場合）'!$BJ79+1&lt;=15,IF(SX$19&gt;='様式３（療養者名簿）（⑤の場合）'!$BJ79,IF(SX$19&lt;='様式３（療養者名簿）（⑤の場合）'!$BK79,1,0),0),0)</f>
        <v>0</v>
      </c>
      <c r="SY74" s="248">
        <f>IF(SY$19-'様式３（療養者名簿）（⑤の場合）'!$BJ79+1&lt;=15,IF(SY$19&gt;='様式３（療養者名簿）（⑤の場合）'!$BJ79,IF(SY$19&lt;='様式３（療養者名簿）（⑤の場合）'!$BK79,1,0),0),0)</f>
        <v>0</v>
      </c>
      <c r="SZ74" s="248">
        <f>IF(SZ$19-'様式３（療養者名簿）（⑤の場合）'!$BJ79+1&lt;=15,IF(SZ$19&gt;='様式３（療養者名簿）（⑤の場合）'!$BJ79,IF(SZ$19&lt;='様式３（療養者名簿）（⑤の場合）'!$BK79,1,0),0),0)</f>
        <v>0</v>
      </c>
      <c r="TA74" s="248">
        <f>IF(TA$19-'様式３（療養者名簿）（⑤の場合）'!$BJ79+1&lt;=15,IF(TA$19&gt;='様式３（療養者名簿）（⑤の場合）'!$BJ79,IF(TA$19&lt;='様式３（療養者名簿）（⑤の場合）'!$BK79,1,0),0),0)</f>
        <v>0</v>
      </c>
      <c r="TB74" s="248">
        <f>IF(TB$19-'様式３（療養者名簿）（⑤の場合）'!$BJ79+1&lt;=15,IF(TB$19&gt;='様式３（療養者名簿）（⑤の場合）'!$BJ79,IF(TB$19&lt;='様式３（療養者名簿）（⑤の場合）'!$BK79,1,0),0),0)</f>
        <v>0</v>
      </c>
      <c r="TC74" s="248">
        <f>IF(TC$19-'様式３（療養者名簿）（⑤の場合）'!$BJ79+1&lt;=15,IF(TC$19&gt;='様式３（療養者名簿）（⑤の場合）'!$BJ79,IF(TC$19&lt;='様式３（療養者名簿）（⑤の場合）'!$BK79,1,0),0),0)</f>
        <v>0</v>
      </c>
      <c r="TD74" s="248">
        <f>IF(TD$19-'様式３（療養者名簿）（⑤の場合）'!$BJ79+1&lt;=15,IF(TD$19&gt;='様式３（療養者名簿）（⑤の場合）'!$BJ79,IF(TD$19&lt;='様式３（療養者名簿）（⑤の場合）'!$BK79,1,0),0),0)</f>
        <v>0</v>
      </c>
      <c r="TE74" s="248">
        <f>IF(TE$19-'様式３（療養者名簿）（⑤の場合）'!$BJ79+1&lt;=15,IF(TE$19&gt;='様式３（療養者名簿）（⑤の場合）'!$BJ79,IF(TE$19&lt;='様式３（療養者名簿）（⑤の場合）'!$BK79,1,0),0),0)</f>
        <v>0</v>
      </c>
      <c r="TF74" s="248">
        <f>IF(TF$19-'様式３（療養者名簿）（⑤の場合）'!$BJ79+1&lt;=15,IF(TF$19&gt;='様式３（療養者名簿）（⑤の場合）'!$BJ79,IF(TF$19&lt;='様式３（療養者名簿）（⑤の場合）'!$BK79,1,0),0),0)</f>
        <v>0</v>
      </c>
      <c r="TG74" s="248">
        <f>IF(TG$19-'様式３（療養者名簿）（⑤の場合）'!$BJ79+1&lt;=15,IF(TG$19&gt;='様式３（療養者名簿）（⑤の場合）'!$BJ79,IF(TG$19&lt;='様式３（療養者名簿）（⑤の場合）'!$BK79,1,0),0),0)</f>
        <v>0</v>
      </c>
      <c r="TH74" s="248">
        <f>IF(TH$19-'様式３（療養者名簿）（⑤の場合）'!$BJ79+1&lt;=15,IF(TH$19&gt;='様式３（療養者名簿）（⑤の場合）'!$BJ79,IF(TH$19&lt;='様式３（療養者名簿）（⑤の場合）'!$BK79,1,0),0),0)</f>
        <v>0</v>
      </c>
      <c r="TI74" s="248">
        <f>IF(TI$19-'様式３（療養者名簿）（⑤の場合）'!$BJ79+1&lt;=15,IF(TI$19&gt;='様式３（療養者名簿）（⑤の場合）'!$BJ79,IF(TI$19&lt;='様式３（療養者名簿）（⑤の場合）'!$BK79,1,0),0),0)</f>
        <v>0</v>
      </c>
      <c r="TJ74" s="248">
        <f>IF(TJ$19-'様式３（療養者名簿）（⑤の場合）'!$BJ79+1&lt;=15,IF(TJ$19&gt;='様式３（療養者名簿）（⑤の場合）'!$BJ79,IF(TJ$19&lt;='様式３（療養者名簿）（⑤の場合）'!$BK79,1,0),0),0)</f>
        <v>0</v>
      </c>
      <c r="TK74" s="248">
        <f>IF(TK$19-'様式３（療養者名簿）（⑤の場合）'!$BJ79+1&lt;=15,IF(TK$19&gt;='様式３（療養者名簿）（⑤の場合）'!$BJ79,IF(TK$19&lt;='様式３（療養者名簿）（⑤の場合）'!$BK79,1,0),0),0)</f>
        <v>0</v>
      </c>
      <c r="TL74" s="248">
        <f>IF(TL$19-'様式３（療養者名簿）（⑤の場合）'!$BJ79+1&lt;=15,IF(TL$19&gt;='様式３（療養者名簿）（⑤の場合）'!$BJ79,IF(TL$19&lt;='様式３（療養者名簿）（⑤の場合）'!$BK79,1,0),0),0)</f>
        <v>0</v>
      </c>
      <c r="TM74" s="248">
        <f>IF(TM$19-'様式３（療養者名簿）（⑤の場合）'!$BJ79+1&lt;=15,IF(TM$19&gt;='様式３（療養者名簿）（⑤の場合）'!$BJ79,IF(TM$19&lt;='様式３（療養者名簿）（⑤の場合）'!$BK79,1,0),0),0)</f>
        <v>0</v>
      </c>
      <c r="TN74" s="248">
        <f>IF(TN$19-'様式３（療養者名簿）（⑤の場合）'!$BJ79+1&lt;=15,IF(TN$19&gt;='様式３（療養者名簿）（⑤の場合）'!$BJ79,IF(TN$19&lt;='様式３（療養者名簿）（⑤の場合）'!$BK79,1,0),0),0)</f>
        <v>0</v>
      </c>
      <c r="TO74" s="248">
        <f>IF(TO$19-'様式３（療養者名簿）（⑤の場合）'!$BJ79+1&lt;=15,IF(TO$19&gt;='様式３（療養者名簿）（⑤の場合）'!$BJ79,IF(TO$19&lt;='様式３（療養者名簿）（⑤の場合）'!$BK79,1,0),0),0)</f>
        <v>0</v>
      </c>
      <c r="TP74" s="248">
        <f>IF(TP$19-'様式３（療養者名簿）（⑤の場合）'!$BJ79+1&lt;=15,IF(TP$19&gt;='様式３（療養者名簿）（⑤の場合）'!$BJ79,IF(TP$19&lt;='様式３（療養者名簿）（⑤の場合）'!$BK79,1,0),0),0)</f>
        <v>0</v>
      </c>
      <c r="TQ74" s="248">
        <f>IF(TQ$19-'様式３（療養者名簿）（⑤の場合）'!$BJ79+1&lt;=15,IF(TQ$19&gt;='様式３（療養者名簿）（⑤の場合）'!$BJ79,IF(TQ$19&lt;='様式３（療養者名簿）（⑤の場合）'!$BK79,1,0),0),0)</f>
        <v>0</v>
      </c>
      <c r="TR74" s="248">
        <f>IF(TR$19-'様式３（療養者名簿）（⑤の場合）'!$BJ79+1&lt;=15,IF(TR$19&gt;='様式３（療養者名簿）（⑤の場合）'!$BJ79,IF(TR$19&lt;='様式３（療養者名簿）（⑤の場合）'!$BK79,1,0),0),0)</f>
        <v>0</v>
      </c>
      <c r="TS74" s="248">
        <f>IF(TS$19-'様式３（療養者名簿）（⑤の場合）'!$BJ79+1&lt;=15,IF(TS$19&gt;='様式３（療養者名簿）（⑤の場合）'!$BJ79,IF(TS$19&lt;='様式３（療養者名簿）（⑤の場合）'!$BK79,1,0),0),0)</f>
        <v>0</v>
      </c>
      <c r="TT74" s="248">
        <f>IF(TT$19-'様式３（療養者名簿）（⑤の場合）'!$BJ79+1&lt;=15,IF(TT$19&gt;='様式３（療養者名簿）（⑤の場合）'!$BJ79,IF(TT$19&lt;='様式３（療養者名簿）（⑤の場合）'!$BK79,1,0),0),0)</f>
        <v>0</v>
      </c>
      <c r="TU74" s="248">
        <f>IF(TU$19-'様式３（療養者名簿）（⑤の場合）'!$BJ79+1&lt;=15,IF(TU$19&gt;='様式３（療養者名簿）（⑤の場合）'!$BJ79,IF(TU$19&lt;='様式３（療養者名簿）（⑤の場合）'!$BK79,1,0),0),0)</f>
        <v>0</v>
      </c>
      <c r="TV74" s="248">
        <f>IF(TV$19-'様式３（療養者名簿）（⑤の場合）'!$BJ79+1&lt;=15,IF(TV$19&gt;='様式３（療養者名簿）（⑤の場合）'!$BJ79,IF(TV$19&lt;='様式３（療養者名簿）（⑤の場合）'!$BK79,1,0),0),0)</f>
        <v>0</v>
      </c>
      <c r="TW74" s="248">
        <f>IF(TW$19-'様式３（療養者名簿）（⑤の場合）'!$BJ79+1&lt;=15,IF(TW$19&gt;='様式３（療養者名簿）（⑤の場合）'!$BJ79,IF(TW$19&lt;='様式３（療養者名簿）（⑤の場合）'!$BK79,1,0),0),0)</f>
        <v>0</v>
      </c>
      <c r="TX74" s="248">
        <f>IF(TX$19-'様式３（療養者名簿）（⑤の場合）'!$BJ79+1&lt;=15,IF(TX$19&gt;='様式３（療養者名簿）（⑤の場合）'!$BJ79,IF(TX$19&lt;='様式３（療養者名簿）（⑤の場合）'!$BK79,1,0),0),0)</f>
        <v>0</v>
      </c>
      <c r="TY74" s="248">
        <f>IF(TY$19-'様式３（療養者名簿）（⑤の場合）'!$BJ79+1&lt;=15,IF(TY$19&gt;='様式３（療養者名簿）（⑤の場合）'!$BJ79,IF(TY$19&lt;='様式３（療養者名簿）（⑤の場合）'!$BK79,1,0),0),0)</f>
        <v>0</v>
      </c>
      <c r="TZ74" s="248">
        <f>IF(TZ$19-'様式３（療養者名簿）（⑤の場合）'!$BJ79+1&lt;=15,IF(TZ$19&gt;='様式３（療養者名簿）（⑤の場合）'!$BJ79,IF(TZ$19&lt;='様式３（療養者名簿）（⑤の場合）'!$BK79,1,0),0),0)</f>
        <v>0</v>
      </c>
      <c r="UA74" s="248">
        <f>IF(UA$19-'様式３（療養者名簿）（⑤の場合）'!$BJ79+1&lt;=15,IF(UA$19&gt;='様式３（療養者名簿）（⑤の場合）'!$BJ79,IF(UA$19&lt;='様式３（療養者名簿）（⑤の場合）'!$BK79,1,0),0),0)</f>
        <v>0</v>
      </c>
      <c r="UB74" s="248">
        <f>IF(UB$19-'様式３（療養者名簿）（⑤の場合）'!$BJ79+1&lt;=15,IF(UB$19&gt;='様式３（療養者名簿）（⑤の場合）'!$BJ79,IF(UB$19&lt;='様式３（療養者名簿）（⑤の場合）'!$BK79,1,0),0),0)</f>
        <v>0</v>
      </c>
      <c r="UC74" s="248">
        <f>IF(UC$19-'様式３（療養者名簿）（⑤の場合）'!$BJ79+1&lt;=15,IF(UC$19&gt;='様式３（療養者名簿）（⑤の場合）'!$BJ79,IF(UC$19&lt;='様式３（療養者名簿）（⑤の場合）'!$BK79,1,0),0),0)</f>
        <v>0</v>
      </c>
      <c r="UD74" s="372">
        <f>IF(UD$19-'様式３（療養者名簿）（⑤の場合）'!$BJ79+1&lt;=15,IF(UD$19&gt;='様式３（療養者名簿）（⑤の場合）'!$BJ79,IF(UD$19&lt;='様式３（療養者名簿）（⑤の場合）'!$BK79,1,0),0),0)</f>
        <v>0</v>
      </c>
      <c r="UE74" s="372">
        <f>IF(UE$19-'様式３（療養者名簿）（⑤の場合）'!$BJ79+1&lt;=15,IF(UE$19&gt;='様式３（療養者名簿）（⑤の場合）'!$BJ79,IF(UE$19&lt;='様式３（療養者名簿）（⑤の場合）'!$BK79,1,0),0),0)</f>
        <v>0</v>
      </c>
      <c r="UF74" s="372">
        <f>IF(UF$19-'様式３（療養者名簿）（⑤の場合）'!$BJ79+1&lt;=15,IF(UF$19&gt;='様式３（療養者名簿）（⑤の場合）'!$BJ79,IF(UF$19&lt;='様式３（療養者名簿）（⑤の場合）'!$BK79,1,0),0),0)</f>
        <v>0</v>
      </c>
      <c r="UG74" s="372">
        <f>IF(UG$19-'様式３（療養者名簿）（⑤の場合）'!$BJ79+1&lt;=15,IF(UG$19&gt;='様式３（療養者名簿）（⑤の場合）'!$BJ79,IF(UG$19&lt;='様式３（療養者名簿）（⑤の場合）'!$BK79,1,0),0),0)</f>
        <v>0</v>
      </c>
      <c r="UH74" s="372">
        <f>IF(UH$19-'様式３（療養者名簿）（⑤の場合）'!$BJ79+1&lt;=15,IF(UH$19&gt;='様式３（療養者名簿）（⑤の場合）'!$BJ79,IF(UH$19&lt;='様式３（療養者名簿）（⑤の場合）'!$BK79,1,0),0),0)</f>
        <v>0</v>
      </c>
      <c r="UI74" s="372">
        <f>IF(UI$19-'様式３（療養者名簿）（⑤の場合）'!$BJ79+1&lt;=15,IF(UI$19&gt;='様式３（療養者名簿）（⑤の場合）'!$BJ79,IF(UI$19&lt;='様式３（療養者名簿）（⑤の場合）'!$BK79,1,0),0),0)</f>
        <v>0</v>
      </c>
      <c r="UJ74" s="372">
        <f>IF(UJ$19-'様式３（療養者名簿）（⑤の場合）'!$BJ79+1&lt;=15,IF(UJ$19&gt;='様式３（療養者名簿）（⑤の場合）'!$BJ79,IF(UJ$19&lt;='様式３（療養者名簿）（⑤の場合）'!$BK79,1,0),0),0)</f>
        <v>0</v>
      </c>
      <c r="UK74" s="372">
        <f>IF(UK$19-'様式３（療養者名簿）（⑤の場合）'!$BJ79+1&lt;=15,IF(UK$19&gt;='様式３（療養者名簿）（⑤の場合）'!$BJ79,IF(UK$19&lt;='様式３（療養者名簿）（⑤の場合）'!$BK79,1,0),0),0)</f>
        <v>0</v>
      </c>
      <c r="UL74" s="372">
        <f>IF(UL$19-'様式３（療養者名簿）（⑤の場合）'!$BJ79+1&lt;=15,IF(UL$19&gt;='様式３（療養者名簿）（⑤の場合）'!$BJ79,IF(UL$19&lt;='様式３（療養者名簿）（⑤の場合）'!$BK79,1,0),0),0)</f>
        <v>0</v>
      </c>
      <c r="UM74" s="372">
        <f>IF(UM$19-'様式３（療養者名簿）（⑤の場合）'!$BJ79+1&lt;=15,IF(UM$19&gt;='様式３（療養者名簿）（⑤の場合）'!$BJ79,IF(UM$19&lt;='様式３（療養者名簿）（⑤の場合）'!$BK79,1,0),0),0)</f>
        <v>0</v>
      </c>
      <c r="UN74" s="372">
        <f>IF(UN$19-'様式３（療養者名簿）（⑤の場合）'!$BJ79+1&lt;=15,IF(UN$19&gt;='様式３（療養者名簿）（⑤の場合）'!$BJ79,IF(UN$19&lt;='様式３（療養者名簿）（⑤の場合）'!$BK79,1,0),0),0)</f>
        <v>0</v>
      </c>
      <c r="UO74" s="372">
        <f>IF(UO$19-'様式３（療養者名簿）（⑤の場合）'!$BJ79+1&lt;=15,IF(UO$19&gt;='様式３（療養者名簿）（⑤の場合）'!$BJ79,IF(UO$19&lt;='様式３（療養者名簿）（⑤の場合）'!$BK79,1,0),0),0)</f>
        <v>0</v>
      </c>
      <c r="UP74" s="372">
        <f>IF(UP$19-'様式３（療養者名簿）（⑤の場合）'!$BJ79+1&lt;=15,IF(UP$19&gt;='様式３（療養者名簿）（⑤の場合）'!$BJ79,IF(UP$19&lt;='様式３（療養者名簿）（⑤の場合）'!$BK79,1,0),0),0)</f>
        <v>0</v>
      </c>
      <c r="UQ74" s="372">
        <f>IF(UQ$19-'様式３（療養者名簿）（⑤の場合）'!$BJ79+1&lt;=15,IF(UQ$19&gt;='様式３（療養者名簿）（⑤の場合）'!$BJ79,IF(UQ$19&lt;='様式３（療養者名簿）（⑤の場合）'!$BK79,1,0),0),0)</f>
        <v>0</v>
      </c>
      <c r="UR74" s="372">
        <f>IF(UR$19-'様式３（療養者名簿）（⑤の場合）'!$BJ79+1&lt;=15,IF(UR$19&gt;='様式３（療養者名簿）（⑤の場合）'!$BJ79,IF(UR$19&lt;='様式３（療養者名簿）（⑤の場合）'!$BK79,1,0),0),0)</f>
        <v>0</v>
      </c>
      <c r="US74" s="372">
        <f>IF(US$19-'様式３（療養者名簿）（⑤の場合）'!$BJ79+1&lt;=15,IF(US$19&gt;='様式３（療養者名簿）（⑤の場合）'!$BJ79,IF(US$19&lt;='様式３（療養者名簿）（⑤の場合）'!$BK79,1,0),0),0)</f>
        <v>0</v>
      </c>
      <c r="UT74" s="372">
        <f>IF(UT$19-'様式３（療養者名簿）（⑤の場合）'!$BJ79+1&lt;=15,IF(UT$19&gt;='様式３（療養者名簿）（⑤の場合）'!$BJ79,IF(UT$19&lt;='様式３（療養者名簿）（⑤の場合）'!$BK79,1,0),0),0)</f>
        <v>0</v>
      </c>
      <c r="UU74" s="372">
        <f>IF(UU$19-'様式３（療養者名簿）（⑤の場合）'!$BJ79+1&lt;=15,IF(UU$19&gt;='様式３（療養者名簿）（⑤の場合）'!$BJ79,IF(UU$19&lt;='様式３（療養者名簿）（⑤の場合）'!$BK79,1,0),0),0)</f>
        <v>0</v>
      </c>
      <c r="UV74" s="372">
        <f>IF(UV$19-'様式３（療養者名簿）（⑤の場合）'!$BJ79+1&lt;=15,IF(UV$19&gt;='様式３（療養者名簿）（⑤の場合）'!$BJ79,IF(UV$19&lt;='様式３（療養者名簿）（⑤の場合）'!$BK79,1,0),0),0)</f>
        <v>0</v>
      </c>
      <c r="UW74" s="372">
        <f>IF(UW$19-'様式３（療養者名簿）（⑤の場合）'!$BJ79+1&lt;=15,IF(UW$19&gt;='様式３（療養者名簿）（⑤の場合）'!$BJ79,IF(UW$19&lt;='様式３（療養者名簿）（⑤の場合）'!$BK79,1,0),0),0)</f>
        <v>0</v>
      </c>
      <c r="UX74" s="372">
        <f>IF(UX$19-'様式３（療養者名簿）（⑤の場合）'!$BJ79+1&lt;=15,IF(UX$19&gt;='様式３（療養者名簿）（⑤の場合）'!$BJ79,IF(UX$19&lt;='様式３（療養者名簿）（⑤の場合）'!$BK79,1,0),0),0)</f>
        <v>0</v>
      </c>
      <c r="UY74" s="372">
        <f>IF(UY$19-'様式３（療養者名簿）（⑤の場合）'!$BJ79+1&lt;=15,IF(UY$19&gt;='様式３（療養者名簿）（⑤の場合）'!$BJ79,IF(UY$19&lt;='様式３（療養者名簿）（⑤の場合）'!$BK79,1,0),0),0)</f>
        <v>0</v>
      </c>
      <c r="UZ74" s="372">
        <f>IF(UZ$19-'様式３（療養者名簿）（⑤の場合）'!$BJ79+1&lt;=15,IF(UZ$19&gt;='様式３（療養者名簿）（⑤の場合）'!$BJ79,IF(UZ$19&lt;='様式３（療養者名簿）（⑤の場合）'!$BK79,1,0),0),0)</f>
        <v>0</v>
      </c>
      <c r="VA74" s="372">
        <f>IF(VA$19-'様式３（療養者名簿）（⑤の場合）'!$BJ79+1&lt;=15,IF(VA$19&gt;='様式３（療養者名簿）（⑤の場合）'!$BJ79,IF(VA$19&lt;='様式３（療養者名簿）（⑤の場合）'!$BK79,1,0),0),0)</f>
        <v>0</v>
      </c>
      <c r="VB74" s="372">
        <f>IF(VB$19-'様式３（療養者名簿）（⑤の場合）'!$BJ79+1&lt;=15,IF(VB$19&gt;='様式３（療養者名簿）（⑤の場合）'!$BJ79,IF(VB$19&lt;='様式３（療養者名簿）（⑤の場合）'!$BK79,1,0),0),0)</f>
        <v>0</v>
      </c>
      <c r="VC74" s="372">
        <f>IF(VC$19-'様式３（療養者名簿）（⑤の場合）'!$BJ79+1&lt;=15,IF(VC$19&gt;='様式３（療養者名簿）（⑤の場合）'!$BJ79,IF(VC$19&lt;='様式３（療養者名簿）（⑤の場合）'!$BK79,1,0),0),0)</f>
        <v>0</v>
      </c>
      <c r="VD74" s="372">
        <f>IF(VD$19-'様式３（療養者名簿）（⑤の場合）'!$BJ79+1&lt;=15,IF(VD$19&gt;='様式３（療養者名簿）（⑤の場合）'!$BJ79,IF(VD$19&lt;='様式３（療養者名簿）（⑤の場合）'!$BK79,1,0),0),0)</f>
        <v>0</v>
      </c>
      <c r="VE74" s="372">
        <f>IF(VE$19-'様式３（療養者名簿）（⑤の場合）'!$BJ79+1&lt;=15,IF(VE$19&gt;='様式３（療養者名簿）（⑤の場合）'!$BJ79,IF(VE$19&lt;='様式３（療養者名簿）（⑤の場合）'!$BK79,1,0),0),0)</f>
        <v>0</v>
      </c>
      <c r="VF74" s="372">
        <f>IF(VF$19-'様式３（療養者名簿）（⑤の場合）'!$BJ79+1&lt;=15,IF(VF$19&gt;='様式３（療養者名簿）（⑤の場合）'!$BJ79,IF(VF$19&lt;='様式３（療養者名簿）（⑤の場合）'!$BK79,1,0),0),0)</f>
        <v>0</v>
      </c>
      <c r="VG74" s="372">
        <f>IF(VG$19-'様式３（療養者名簿）（⑤の場合）'!$BJ79+1&lt;=15,IF(VG$19&gt;='様式３（療養者名簿）（⑤の場合）'!$BJ79,IF(VG$19&lt;='様式３（療養者名簿）（⑤の場合）'!$BK79,1,0),0),0)</f>
        <v>0</v>
      </c>
      <c r="VH74" s="372">
        <f>IF(VH$19-'様式３（療養者名簿）（⑤の場合）'!$BJ79+1&lt;=15,IF(VH$19&gt;='様式３（療養者名簿）（⑤の場合）'!$BJ79,IF(VH$19&lt;='様式３（療養者名簿）（⑤の場合）'!$BK79,1,0),0),0)</f>
        <v>0</v>
      </c>
      <c r="VI74" s="372">
        <f>IF(VI$19-'様式３（療養者名簿）（⑤の場合）'!$BJ79+1&lt;=15,IF(VI$19&gt;='様式３（療養者名簿）（⑤の場合）'!$BJ79,IF(VI$19&lt;='様式３（療養者名簿）（⑤の場合）'!$BK79,1,0),0),0)</f>
        <v>0</v>
      </c>
      <c r="VJ74" s="372">
        <f>IF(VJ$19-'様式３（療養者名簿）（⑤の場合）'!$BJ79+1&lt;=15,IF(VJ$19&gt;='様式３（療養者名簿）（⑤の場合）'!$BJ79,IF(VJ$19&lt;='様式３（療養者名簿）（⑤の場合）'!$BK79,1,0),0),0)</f>
        <v>0</v>
      </c>
      <c r="VK74" s="372">
        <f>IF(VK$19-'様式３（療養者名簿）（⑤の場合）'!$BJ79+1&lt;=15,IF(VK$19&gt;='様式３（療養者名簿）（⑤の場合）'!$BJ79,IF(VK$19&lt;='様式３（療養者名簿）（⑤の場合）'!$BK79,1,0),0),0)</f>
        <v>0</v>
      </c>
      <c r="VL74" s="372">
        <f>IF(VL$19-'様式３（療養者名簿）（⑤の場合）'!$BJ79+1&lt;=15,IF(VL$19&gt;='様式３（療養者名簿）（⑤の場合）'!$BJ79,IF(VL$19&lt;='様式３（療養者名簿）（⑤の場合）'!$BK79,1,0),0),0)</f>
        <v>0</v>
      </c>
      <c r="VM74" s="372">
        <f>IF(VM$19-'様式３（療養者名簿）（⑤の場合）'!$BJ79+1&lt;=15,IF(VM$19&gt;='様式３（療養者名簿）（⑤の場合）'!$BJ79,IF(VM$19&lt;='様式３（療養者名簿）（⑤の場合）'!$BK79,1,0),0),0)</f>
        <v>0</v>
      </c>
      <c r="VN74" s="372">
        <f>IF(VN$19-'様式３（療養者名簿）（⑤の場合）'!$BJ79+1&lt;=15,IF(VN$19&gt;='様式３（療養者名簿）（⑤の場合）'!$BJ79,IF(VN$19&lt;='様式３（療養者名簿）（⑤の場合）'!$BK79,1,0),0),0)</f>
        <v>0</v>
      </c>
      <c r="VO74" s="372">
        <f>IF(VO$19-'様式３（療養者名簿）（⑤の場合）'!$BJ79+1&lt;=15,IF(VO$19&gt;='様式３（療養者名簿）（⑤の場合）'!$BJ79,IF(VO$19&lt;='様式３（療養者名簿）（⑤の場合）'!$BK79,1,0),0),0)</f>
        <v>0</v>
      </c>
      <c r="VP74" s="372">
        <f>IF(VP$19-'様式３（療養者名簿）（⑤の場合）'!$BJ79+1&lt;=15,IF(VP$19&gt;='様式３（療養者名簿）（⑤の場合）'!$BJ79,IF(VP$19&lt;='様式３（療養者名簿）（⑤の場合）'!$BK79,1,0),0),0)</f>
        <v>0</v>
      </c>
      <c r="VQ74" s="372">
        <f>IF(VQ$19-'様式３（療養者名簿）（⑤の場合）'!$BJ79+1&lt;=15,IF(VQ$19&gt;='様式３（療養者名簿）（⑤の場合）'!$BJ79,IF(VQ$19&lt;='様式３（療養者名簿）（⑤の場合）'!$BK79,1,0),0),0)</f>
        <v>0</v>
      </c>
      <c r="VR74" s="372">
        <f>IF(VR$19-'様式３（療養者名簿）（⑤の場合）'!$BJ79+1&lt;=15,IF(VR$19&gt;='様式３（療養者名簿）（⑤の場合）'!$BJ79,IF(VR$19&lt;='様式３（療養者名簿）（⑤の場合）'!$BK79,1,0),0),0)</f>
        <v>0</v>
      </c>
      <c r="VS74" s="372">
        <f>IF(VS$19-'様式３（療養者名簿）（⑤の場合）'!$BJ79+1&lt;=15,IF(VS$19&gt;='様式３（療養者名簿）（⑤の場合）'!$BJ79,IF(VS$19&lt;='様式３（療養者名簿）（⑤の場合）'!$BK79,1,0),0),0)</f>
        <v>0</v>
      </c>
      <c r="VT74" s="372">
        <f>IF(VT$19-'様式３（療養者名簿）（⑤の場合）'!$BJ79+1&lt;=15,IF(VT$19&gt;='様式３（療養者名簿）（⑤の場合）'!$BJ79,IF(VT$19&lt;='様式３（療養者名簿）（⑤の場合）'!$BK79,1,0),0),0)</f>
        <v>0</v>
      </c>
      <c r="VU74" s="372">
        <f>IF(VU$19-'様式３（療養者名簿）（⑤の場合）'!$BJ79+1&lt;=15,IF(VU$19&gt;='様式３（療養者名簿）（⑤の場合）'!$BJ79,IF(VU$19&lt;='様式３（療養者名簿）（⑤の場合）'!$BK79,1,0),0),0)</f>
        <v>0</v>
      </c>
      <c r="VV74" s="372">
        <f>IF(VV$19-'様式３（療養者名簿）（⑤の場合）'!$BJ79+1&lt;=15,IF(VV$19&gt;='様式３（療養者名簿）（⑤の場合）'!$BJ79,IF(VV$19&lt;='様式３（療養者名簿）（⑤の場合）'!$BK79,1,0),0),0)</f>
        <v>0</v>
      </c>
      <c r="VW74" s="372">
        <f>IF(VW$19-'様式３（療養者名簿）（⑤の場合）'!$BJ79+1&lt;=15,IF(VW$19&gt;='様式３（療養者名簿）（⑤の場合）'!$BJ79,IF(VW$19&lt;='様式３（療養者名簿）（⑤の場合）'!$BK79,1,0),0),0)</f>
        <v>0</v>
      </c>
      <c r="VX74" s="372">
        <f>IF(VX$19-'様式３（療養者名簿）（⑤の場合）'!$BJ79+1&lt;=15,IF(VX$19&gt;='様式３（療養者名簿）（⑤の場合）'!$BJ79,IF(VX$19&lt;='様式３（療養者名簿）（⑤の場合）'!$BK79,1,0),0),0)</f>
        <v>0</v>
      </c>
      <c r="VY74" s="372">
        <f>IF(VY$19-'様式３（療養者名簿）（⑤の場合）'!$BJ79+1&lt;=15,IF(VY$19&gt;='様式３（療養者名簿）（⑤の場合）'!$BJ79,IF(VY$19&lt;='様式３（療養者名簿）（⑤の場合）'!$BK79,1,0),0),0)</f>
        <v>0</v>
      </c>
      <c r="VZ74" s="372">
        <f>IF(VZ$19-'様式３（療養者名簿）（⑤の場合）'!$BJ79+1&lt;=15,IF(VZ$19&gt;='様式３（療養者名簿）（⑤の場合）'!$BJ79,IF(VZ$19&lt;='様式３（療養者名簿）（⑤の場合）'!$BK79,1,0),0),0)</f>
        <v>0</v>
      </c>
      <c r="WA74" s="372">
        <f>IF(WA$19-'様式３（療養者名簿）（⑤の場合）'!$BJ79+1&lt;=15,IF(WA$19&gt;='様式３（療養者名簿）（⑤の場合）'!$BJ79,IF(WA$19&lt;='様式３（療養者名簿）（⑤の場合）'!$BK79,1,0),0),0)</f>
        <v>0</v>
      </c>
      <c r="WB74" s="372">
        <f>IF(WB$19-'様式３（療養者名簿）（⑤の場合）'!$BJ79+1&lt;=15,IF(WB$19&gt;='様式３（療養者名簿）（⑤の場合）'!$BJ79,IF(WB$19&lt;='様式３（療養者名簿）（⑤の場合）'!$BK79,1,0),0),0)</f>
        <v>0</v>
      </c>
      <c r="WC74" s="372">
        <f>IF(WC$19-'様式３（療養者名簿）（⑤の場合）'!$BJ79+1&lt;=15,IF(WC$19&gt;='様式３（療養者名簿）（⑤の場合）'!$BJ79,IF(WC$19&lt;='様式３（療養者名簿）（⑤の場合）'!$BK79,1,0),0),0)</f>
        <v>0</v>
      </c>
      <c r="WD74" s="372">
        <f>IF(WD$19-'様式３（療養者名簿）（⑤の場合）'!$BJ79+1&lt;=15,IF(WD$19&gt;='様式３（療養者名簿）（⑤の場合）'!$BJ79,IF(WD$19&lt;='様式３（療養者名簿）（⑤の場合）'!$BK79,1,0),0),0)</f>
        <v>0</v>
      </c>
      <c r="WE74" s="372">
        <f>IF(WE$19-'様式３（療養者名簿）（⑤の場合）'!$BJ79+1&lt;=15,IF(WE$19&gt;='様式３（療養者名簿）（⑤の場合）'!$BJ79,IF(WE$19&lt;='様式３（療養者名簿）（⑤の場合）'!$BK79,1,0),0),0)</f>
        <v>0</v>
      </c>
      <c r="WF74" s="372">
        <f>IF(WF$19-'様式３（療養者名簿）（⑤の場合）'!$BJ79+1&lt;=15,IF(WF$19&gt;='様式３（療養者名簿）（⑤の場合）'!$BJ79,IF(WF$19&lt;='様式３（療養者名簿）（⑤の場合）'!$BK79,1,0),0),0)</f>
        <v>0</v>
      </c>
      <c r="WG74" s="372">
        <f>IF(WG$19-'様式３（療養者名簿）（⑤の場合）'!$BJ79+1&lt;=15,IF(WG$19&gt;='様式３（療養者名簿）（⑤の場合）'!$BJ79,IF(WG$19&lt;='様式３（療養者名簿）（⑤の場合）'!$BK79,1,0),0),0)</f>
        <v>0</v>
      </c>
      <c r="WH74" s="372">
        <f>IF(WH$19-'様式３（療養者名簿）（⑤の場合）'!$BJ79+1&lt;=15,IF(WH$19&gt;='様式３（療養者名簿）（⑤の場合）'!$BJ79,IF(WH$19&lt;='様式３（療養者名簿）（⑤の場合）'!$BK79,1,0),0),0)</f>
        <v>0</v>
      </c>
      <c r="WI74" s="372">
        <f>IF(WI$19-'様式３（療養者名簿）（⑤の場合）'!$BJ79+1&lt;=15,IF(WI$19&gt;='様式３（療養者名簿）（⑤の場合）'!$BJ79,IF(WI$19&lt;='様式３（療養者名簿）（⑤の場合）'!$BK79,1,0),0),0)</f>
        <v>0</v>
      </c>
      <c r="WJ74" s="372">
        <f>IF(WJ$19-'様式３（療養者名簿）（⑤の場合）'!$BJ79+1&lt;=15,IF(WJ$19&gt;='様式３（療養者名簿）（⑤の場合）'!$BJ79,IF(WJ$19&lt;='様式３（療養者名簿）（⑤の場合）'!$BK79,1,0),0),0)</f>
        <v>0</v>
      </c>
      <c r="WK74" s="372">
        <f>IF(WK$19-'様式３（療養者名簿）（⑤の場合）'!$BJ79+1&lt;=15,IF(WK$19&gt;='様式３（療養者名簿）（⑤の場合）'!$BJ79,IF(WK$19&lt;='様式３（療養者名簿）（⑤の場合）'!$BK79,1,0),0),0)</f>
        <v>0</v>
      </c>
      <c r="WL74" s="372">
        <f>IF(WL$19-'様式３（療養者名簿）（⑤の場合）'!$BJ79+1&lt;=15,IF(WL$19&gt;='様式３（療養者名簿）（⑤の場合）'!$BJ79,IF(WL$19&lt;='様式３（療養者名簿）（⑤の場合）'!$BK79,1,0),0),0)</f>
        <v>0</v>
      </c>
      <c r="WM74" s="372">
        <f>IF(WM$19-'様式３（療養者名簿）（⑤の場合）'!$BJ79+1&lt;=15,IF(WM$19&gt;='様式３（療養者名簿）（⑤の場合）'!$BJ79,IF(WM$19&lt;='様式３（療養者名簿）（⑤の場合）'!$BK79,1,0),0),0)</f>
        <v>0</v>
      </c>
      <c r="WN74" s="372">
        <f>IF(WN$19-'様式３（療養者名簿）（⑤の場合）'!$BJ79+1&lt;=15,IF(WN$19&gt;='様式３（療養者名簿）（⑤の場合）'!$BJ79,IF(WN$19&lt;='様式３（療養者名簿）（⑤の場合）'!$BK79,1,0),0),0)</f>
        <v>0</v>
      </c>
      <c r="WO74" s="372">
        <f>IF(WO$19-'様式３（療養者名簿）（⑤の場合）'!$BJ79+1&lt;=15,IF(WO$19&gt;='様式３（療養者名簿）（⑤の場合）'!$BJ79,IF(WO$19&lt;='様式３（療養者名簿）（⑤の場合）'!$BK79,1,0),0),0)</f>
        <v>0</v>
      </c>
      <c r="WP74" s="372">
        <f>IF(WP$19-'様式３（療養者名簿）（⑤の場合）'!$BJ79+1&lt;=15,IF(WP$19&gt;='様式３（療養者名簿）（⑤の場合）'!$BJ79,IF(WP$19&lt;='様式３（療養者名簿）（⑤の場合）'!$BK79,1,0),0),0)</f>
        <v>0</v>
      </c>
      <c r="WQ74" s="372">
        <f>IF(WQ$19-'様式３（療養者名簿）（⑤の場合）'!$BJ79+1&lt;=15,IF(WQ$19&gt;='様式３（療養者名簿）（⑤の場合）'!$BJ79,IF(WQ$19&lt;='様式３（療養者名簿）（⑤の場合）'!$BK79,1,0),0),0)</f>
        <v>0</v>
      </c>
      <c r="WR74" s="372">
        <f>IF(WR$19-'様式３（療養者名簿）（⑤の場合）'!$BJ79+1&lt;=15,IF(WR$19&gt;='様式３（療養者名簿）（⑤の場合）'!$BJ79,IF(WR$19&lt;='様式３（療養者名簿）（⑤の場合）'!$BK79,1,0),0),0)</f>
        <v>0</v>
      </c>
      <c r="WS74" s="372">
        <f>IF(WS$19-'様式３（療養者名簿）（⑤の場合）'!$BJ79+1&lt;=15,IF(WS$19&gt;='様式３（療養者名簿）（⑤の場合）'!$BJ79,IF(WS$19&lt;='様式３（療養者名簿）（⑤の場合）'!$BK79,1,0),0),0)</f>
        <v>0</v>
      </c>
      <c r="WT74" s="372">
        <f>IF(WT$19-'様式３（療養者名簿）（⑤の場合）'!$BJ79+1&lt;=15,IF(WT$19&gt;='様式３（療養者名簿）（⑤の場合）'!$BJ79,IF(WT$19&lt;='様式３（療養者名簿）（⑤の場合）'!$BK79,1,0),0),0)</f>
        <v>0</v>
      </c>
      <c r="WU74" s="372">
        <f>IF(WU$19-'様式３（療養者名簿）（⑤の場合）'!$BJ79+1&lt;=15,IF(WU$19&gt;='様式３（療養者名簿）（⑤の場合）'!$BJ79,IF(WU$19&lt;='様式３（療養者名簿）（⑤の場合）'!$BK79,1,0),0),0)</f>
        <v>0</v>
      </c>
      <c r="WV74" s="372">
        <f>IF(WV$19-'様式３（療養者名簿）（⑤の場合）'!$BJ79+1&lt;=15,IF(WV$19&gt;='様式３（療養者名簿）（⑤の場合）'!$BJ79,IF(WV$19&lt;='様式３（療養者名簿）（⑤の場合）'!$BK79,1,0),0),0)</f>
        <v>0</v>
      </c>
      <c r="WW74" s="372">
        <f>IF(WW$19-'様式３（療養者名簿）（⑤の場合）'!$BJ79+1&lt;=15,IF(WW$19&gt;='様式３（療養者名簿）（⑤の場合）'!$BJ79,IF(WW$19&lt;='様式３（療養者名簿）（⑤の場合）'!$BK79,1,0),0),0)</f>
        <v>0</v>
      </c>
      <c r="WX74" s="372">
        <f>IF(WX$19-'様式３（療養者名簿）（⑤の場合）'!$BJ79+1&lt;=15,IF(WX$19&gt;='様式３（療養者名簿）（⑤の場合）'!$BJ79,IF(WX$19&lt;='様式３（療養者名簿）（⑤の場合）'!$BK79,1,0),0),0)</f>
        <v>0</v>
      </c>
      <c r="WY74" s="372">
        <f>IF(WY$19-'様式３（療養者名簿）（⑤の場合）'!$BJ79+1&lt;=15,IF(WY$19&gt;='様式３（療養者名簿）（⑤の場合）'!$BJ79,IF(WY$19&lt;='様式３（療養者名簿）（⑤の場合）'!$BK79,1,0),0),0)</f>
        <v>0</v>
      </c>
      <c r="WZ74" s="372">
        <f>IF(WZ$19-'様式３（療養者名簿）（⑤の場合）'!$BJ79+1&lt;=15,IF(WZ$19&gt;='様式３（療養者名簿）（⑤の場合）'!$BJ79,IF(WZ$19&lt;='様式３（療養者名簿）（⑤の場合）'!$BK79,1,0),0),0)</f>
        <v>0</v>
      </c>
      <c r="XA74" s="372">
        <f>IF(XA$19-'様式３（療養者名簿）（⑤の場合）'!$BJ79+1&lt;=15,IF(XA$19&gt;='様式３（療養者名簿）（⑤の場合）'!$BJ79,IF(XA$19&lt;='様式３（療養者名簿）（⑤の場合）'!$BK79,1,0),0),0)</f>
        <v>0</v>
      </c>
      <c r="XB74" s="372">
        <f>IF(XB$19-'様式３（療養者名簿）（⑤の場合）'!$BJ79+1&lt;=15,IF(XB$19&gt;='様式３（療養者名簿）（⑤の場合）'!$BJ79,IF(XB$19&lt;='様式３（療養者名簿）（⑤の場合）'!$BK79,1,0),0),0)</f>
        <v>0</v>
      </c>
      <c r="XC74" s="372">
        <f>IF(XC$19-'様式３（療養者名簿）（⑤の場合）'!$BJ79+1&lt;=15,IF(XC$19&gt;='様式３（療養者名簿）（⑤の場合）'!$BJ79,IF(XC$19&lt;='様式３（療養者名簿）（⑤の場合）'!$BK79,1,0),0),0)</f>
        <v>0</v>
      </c>
      <c r="XD74" s="372">
        <f>IF(XD$19-'様式３（療養者名簿）（⑤の場合）'!$BJ79+1&lt;=15,IF(XD$19&gt;='様式３（療養者名簿）（⑤の場合）'!$BJ79,IF(XD$19&lt;='様式３（療養者名簿）（⑤の場合）'!$BK79,1,0),0),0)</f>
        <v>0</v>
      </c>
      <c r="XE74" s="372">
        <f>IF(XE$19-'様式３（療養者名簿）（⑤の場合）'!$BJ79+1&lt;=15,IF(XE$19&gt;='様式３（療養者名簿）（⑤の場合）'!$BJ79,IF(XE$19&lt;='様式３（療養者名簿）（⑤の場合）'!$BK79,1,0),0),0)</f>
        <v>0</v>
      </c>
      <c r="XF74" s="372">
        <f>IF(XF$19-'様式３（療養者名簿）（⑤の場合）'!$BJ79+1&lt;=15,IF(XF$19&gt;='様式３（療養者名簿）（⑤の場合）'!$BJ79,IF(XF$19&lt;='様式３（療養者名簿）（⑤の場合）'!$BK79,1,0),0),0)</f>
        <v>0</v>
      </c>
      <c r="XG74" s="372">
        <f>IF(XG$19-'様式３（療養者名簿）（⑤の場合）'!$BJ79+1&lt;=15,IF(XG$19&gt;='様式３（療養者名簿）（⑤の場合）'!$BJ79,IF(XG$19&lt;='様式３（療養者名簿）（⑤の場合）'!$BK79,1,0),0),0)</f>
        <v>0</v>
      </c>
      <c r="XH74" s="372">
        <f>IF(XH$19-'様式３（療養者名簿）（⑤の場合）'!$BJ79+1&lt;=15,IF(XH$19&gt;='様式３（療養者名簿）（⑤の場合）'!$BJ79,IF(XH$19&lt;='様式３（療養者名簿）（⑤の場合）'!$BK79,1,0),0),0)</f>
        <v>0</v>
      </c>
      <c r="XI74" s="372">
        <f>IF(XI$19-'様式３（療養者名簿）（⑤の場合）'!$BJ79+1&lt;=15,IF(XI$19&gt;='様式３（療養者名簿）（⑤の場合）'!$BJ79,IF(XI$19&lt;='様式３（療養者名簿）（⑤の場合）'!$BK79,1,0),0),0)</f>
        <v>0</v>
      </c>
      <c r="XJ74" s="372">
        <f>IF(XJ$19-'様式３（療養者名簿）（⑤の場合）'!$BJ79+1&lt;=15,IF(XJ$19&gt;='様式３（療養者名簿）（⑤の場合）'!$BJ79,IF(XJ$19&lt;='様式３（療養者名簿）（⑤の場合）'!$BK79,1,0),0),0)</f>
        <v>0</v>
      </c>
      <c r="XK74" s="372">
        <f>IF(XK$19-'様式３（療養者名簿）（⑤の場合）'!$BJ79+1&lt;=15,IF(XK$19&gt;='様式３（療養者名簿）（⑤の場合）'!$BJ79,IF(XK$19&lt;='様式３（療養者名簿）（⑤の場合）'!$BK79,1,0),0),0)</f>
        <v>0</v>
      </c>
      <c r="XL74" s="372">
        <f>IF(XL$19-'様式３（療養者名簿）（⑤の場合）'!$BJ79+1&lt;=15,IF(XL$19&gt;='様式３（療養者名簿）（⑤の場合）'!$BJ79,IF(XL$19&lt;='様式３（療養者名簿）（⑤の場合）'!$BK79,1,0),0),0)</f>
        <v>0</v>
      </c>
      <c r="XM74" s="372">
        <f>IF(XM$19-'様式３（療養者名簿）（⑤の場合）'!$BJ79+1&lt;=15,IF(XM$19&gt;='様式３（療養者名簿）（⑤の場合）'!$BJ79,IF(XM$19&lt;='様式３（療養者名簿）（⑤の場合）'!$BK79,1,0),0),0)</f>
        <v>0</v>
      </c>
      <c r="XN74" s="372">
        <f>IF(XN$19-'様式３（療養者名簿）（⑤の場合）'!$BJ79+1&lt;=15,IF(XN$19&gt;='様式３（療養者名簿）（⑤の場合）'!$BJ79,IF(XN$19&lt;='様式３（療養者名簿）（⑤の場合）'!$BK79,1,0),0),0)</f>
        <v>0</v>
      </c>
      <c r="XO74" s="372">
        <f>IF(XO$19-'様式３（療養者名簿）（⑤の場合）'!$BJ79+1&lt;=15,IF(XO$19&gt;='様式３（療養者名簿）（⑤の場合）'!$BJ79,IF(XO$19&lt;='様式３（療養者名簿）（⑤の場合）'!$BK79,1,0),0),0)</f>
        <v>0</v>
      </c>
      <c r="XP74" s="372">
        <f>IF(XP$19-'様式３（療養者名簿）（⑤の場合）'!$BJ79+1&lt;=15,IF(XP$19&gt;='様式３（療養者名簿）（⑤の場合）'!$BJ79,IF(XP$19&lt;='様式３（療養者名簿）（⑤の場合）'!$BK79,1,0),0),0)</f>
        <v>0</v>
      </c>
      <c r="XQ74" s="372">
        <f>IF(XQ$19-'様式３（療養者名簿）（⑤の場合）'!$BJ79+1&lt;=15,IF(XQ$19&gt;='様式３（療養者名簿）（⑤の場合）'!$BJ79,IF(XQ$19&lt;='様式３（療養者名簿）（⑤の場合）'!$BK79,1,0),0),0)</f>
        <v>0</v>
      </c>
      <c r="XR74" s="372">
        <f>IF(XR$19-'様式３（療養者名簿）（⑤の場合）'!$BJ79+1&lt;=15,IF(XR$19&gt;='様式３（療養者名簿）（⑤の場合）'!$BJ79,IF(XR$19&lt;='様式３（療養者名簿）（⑤の場合）'!$BK79,1,0),0),0)</f>
        <v>0</v>
      </c>
      <c r="XS74" s="372">
        <f>IF(XS$19-'様式３（療養者名簿）（⑤の場合）'!$BJ79+1&lt;=15,IF(XS$19&gt;='様式３（療養者名簿）（⑤の場合）'!$BJ79,IF(XS$19&lt;='様式３（療養者名簿）（⑤の場合）'!$BK79,1,0),0),0)</f>
        <v>0</v>
      </c>
      <c r="XT74" s="372">
        <f>IF(XT$19-'様式３（療養者名簿）（⑤の場合）'!$BJ79+1&lt;=15,IF(XT$19&gt;='様式３（療養者名簿）（⑤の場合）'!$BJ79,IF(XT$19&lt;='様式３（療養者名簿）（⑤の場合）'!$BK79,1,0),0),0)</f>
        <v>0</v>
      </c>
      <c r="XU74" s="372">
        <f>IF(XU$19-'様式３（療養者名簿）（⑤の場合）'!$BJ79+1&lt;=15,IF(XU$19&gt;='様式３（療養者名簿）（⑤の場合）'!$BJ79,IF(XU$19&lt;='様式３（療養者名簿）（⑤の場合）'!$BK79,1,0),0),0)</f>
        <v>0</v>
      </c>
      <c r="XV74" s="372">
        <f>IF(XV$19-'様式３（療養者名簿）（⑤の場合）'!$BJ79+1&lt;=15,IF(XV$19&gt;='様式３（療養者名簿）（⑤の場合）'!$BJ79,IF(XV$19&lt;='様式３（療養者名簿）（⑤の場合）'!$BK79,1,0),0),0)</f>
        <v>0</v>
      </c>
      <c r="XW74" s="372">
        <f>IF(XW$19-'様式３（療養者名簿）（⑤の場合）'!$BJ79+1&lt;=15,IF(XW$19&gt;='様式３（療養者名簿）（⑤の場合）'!$BJ79,IF(XW$19&lt;='様式３（療養者名簿）（⑤の場合）'!$BK79,1,0),0),0)</f>
        <v>0</v>
      </c>
      <c r="XX74" s="372">
        <f>IF(XX$19-'様式３（療養者名簿）（⑤の場合）'!$BJ79+1&lt;=15,IF(XX$19&gt;='様式３（療養者名簿）（⑤の場合）'!$BJ79,IF(XX$19&lt;='様式３（療養者名簿）（⑤の場合）'!$BK79,1,0),0),0)</f>
        <v>0</v>
      </c>
      <c r="XY74" s="372">
        <f>IF(XY$19-'様式３（療養者名簿）（⑤の場合）'!$BJ79+1&lt;=15,IF(XY$19&gt;='様式３（療養者名簿）（⑤の場合）'!$BJ79,IF(XY$19&lt;='様式３（療養者名簿）（⑤の場合）'!$BK79,1,0),0),0)</f>
        <v>0</v>
      </c>
      <c r="XZ74" s="372">
        <f>IF(XZ$19-'様式３（療養者名簿）（⑤の場合）'!$BJ79+1&lt;=15,IF(XZ$19&gt;='様式３（療養者名簿）（⑤の場合）'!$BJ79,IF(XZ$19&lt;='様式３（療養者名簿）（⑤の場合）'!$BK79,1,0),0),0)</f>
        <v>0</v>
      </c>
      <c r="YA74" s="372">
        <f>IF(YA$19-'様式３（療養者名簿）（⑤の場合）'!$BJ79+1&lt;=15,IF(YA$19&gt;='様式３（療養者名簿）（⑤の場合）'!$BJ79,IF(YA$19&lt;='様式３（療養者名簿）（⑤の場合）'!$BK79,1,0),0),0)</f>
        <v>0</v>
      </c>
      <c r="YB74" s="372">
        <f>IF(YB$19-'様式３（療養者名簿）（⑤の場合）'!$BJ79+1&lt;=15,IF(YB$19&gt;='様式３（療養者名簿）（⑤の場合）'!$BJ79,IF(YB$19&lt;='様式３（療養者名簿）（⑤の場合）'!$BK79,1,0),0),0)</f>
        <v>0</v>
      </c>
      <c r="YC74" s="372">
        <f>IF(YC$19-'様式３（療養者名簿）（⑤の場合）'!$BJ79+1&lt;=15,IF(YC$19&gt;='様式３（療養者名簿）（⑤の場合）'!$BJ79,IF(YC$19&lt;='様式３（療養者名簿）（⑤の場合）'!$BK79,1,0),0),0)</f>
        <v>0</v>
      </c>
      <c r="YD74" s="372">
        <f>IF(YD$19-'様式３（療養者名簿）（⑤の場合）'!$BJ79+1&lt;=15,IF(YD$19&gt;='様式３（療養者名簿）（⑤の場合）'!$BJ79,IF(YD$19&lt;='様式３（療養者名簿）（⑤の場合）'!$BK79,1,0),0),0)</f>
        <v>0</v>
      </c>
      <c r="YE74" s="372">
        <f>IF(YE$19-'様式３（療養者名簿）（⑤の場合）'!$BJ79+1&lt;=15,IF(YE$19&gt;='様式３（療養者名簿）（⑤の場合）'!$BJ79,IF(YE$19&lt;='様式３（療養者名簿）（⑤の場合）'!$BK79,1,0),0),0)</f>
        <v>0</v>
      </c>
      <c r="YF74" s="372">
        <f>IF(YF$19-'様式３（療養者名簿）（⑤の場合）'!$BJ79+1&lt;=15,IF(YF$19&gt;='様式３（療養者名簿）（⑤の場合）'!$BJ79,IF(YF$19&lt;='様式３（療養者名簿）（⑤の場合）'!$BK79,1,0),0),0)</f>
        <v>0</v>
      </c>
      <c r="YG74" s="372">
        <f>IF(YG$19-'様式３（療養者名簿）（⑤の場合）'!$BJ79+1&lt;=15,IF(YG$19&gt;='様式３（療養者名簿）（⑤の場合）'!$BJ79,IF(YG$19&lt;='様式３（療養者名簿）（⑤の場合）'!$BK79,1,0),0),0)</f>
        <v>0</v>
      </c>
      <c r="YH74" s="372">
        <f>IF(YH$19-'様式３（療養者名簿）（⑤の場合）'!$BJ79+1&lt;=15,IF(YH$19&gt;='様式３（療養者名簿）（⑤の場合）'!$BJ79,IF(YH$19&lt;='様式３（療養者名簿）（⑤の場合）'!$BK79,1,0),0),0)</f>
        <v>0</v>
      </c>
      <c r="YI74" s="372">
        <f>IF(YI$19-'様式３（療養者名簿）（⑤の場合）'!$BJ79+1&lt;=15,IF(YI$19&gt;='様式３（療養者名簿）（⑤の場合）'!$BJ79,IF(YI$19&lt;='様式３（療養者名簿）（⑤の場合）'!$BK79,1,0),0),0)</f>
        <v>0</v>
      </c>
      <c r="YJ74" s="372">
        <f>IF(YJ$19-'様式３（療養者名簿）（⑤の場合）'!$BJ79+1&lt;=15,IF(YJ$19&gt;='様式３（療養者名簿）（⑤の場合）'!$BJ79,IF(YJ$19&lt;='様式３（療養者名簿）（⑤の場合）'!$BK79,1,0),0),0)</f>
        <v>0</v>
      </c>
      <c r="YK74" s="372">
        <f>IF(YK$19-'様式３（療養者名簿）（⑤の場合）'!$BJ79+1&lt;=15,IF(YK$19&gt;='様式３（療養者名簿）（⑤の場合）'!$BJ79,IF(YK$19&lt;='様式３（療養者名簿）（⑤の場合）'!$BK79,1,0),0),0)</f>
        <v>0</v>
      </c>
      <c r="YL74" s="372">
        <f>IF(YL$19-'様式３（療養者名簿）（⑤の場合）'!$BJ79+1&lt;=15,IF(YL$19&gt;='様式３（療養者名簿）（⑤の場合）'!$BJ79,IF(YL$19&lt;='様式３（療養者名簿）（⑤の場合）'!$BK79,1,0),0),0)</f>
        <v>0</v>
      </c>
      <c r="YM74" s="372">
        <f>IF(YM$19-'様式３（療養者名簿）（⑤の場合）'!$BJ79+1&lt;=15,IF(YM$19&gt;='様式３（療養者名簿）（⑤の場合）'!$BJ79,IF(YM$19&lt;='様式３（療養者名簿）（⑤の場合）'!$BK79,1,0),0),0)</f>
        <v>0</v>
      </c>
      <c r="YN74" s="372">
        <f>IF(YN$19-'様式３（療養者名簿）（⑤の場合）'!$BJ79+1&lt;=15,IF(YN$19&gt;='様式３（療養者名簿）（⑤の場合）'!$BJ79,IF(YN$19&lt;='様式３（療養者名簿）（⑤の場合）'!$BK79,1,0),0),0)</f>
        <v>0</v>
      </c>
      <c r="YO74" s="372">
        <f>IF(YO$19-'様式３（療養者名簿）（⑤の場合）'!$BJ79+1&lt;=15,IF(YO$19&gt;='様式３（療養者名簿）（⑤の場合）'!$BJ79,IF(YO$19&lt;='様式３（療養者名簿）（⑤の場合）'!$BK79,1,0),0),0)</f>
        <v>0</v>
      </c>
      <c r="YP74" s="372">
        <f>IF(YP$19-'様式３（療養者名簿）（⑤の場合）'!$BJ79+1&lt;=15,IF(YP$19&gt;='様式３（療養者名簿）（⑤の場合）'!$BJ79,IF(YP$19&lt;='様式３（療養者名簿）（⑤の場合）'!$BK79,1,0),0),0)</f>
        <v>0</v>
      </c>
      <c r="YQ74" s="372">
        <f>IF(YQ$19-'様式３（療養者名簿）（⑤の場合）'!$BJ79+1&lt;=15,IF(YQ$19&gt;='様式３（療養者名簿）（⑤の場合）'!$BJ79,IF(YQ$19&lt;='様式３（療養者名簿）（⑤の場合）'!$BK79,1,0),0),0)</f>
        <v>0</v>
      </c>
      <c r="YR74" s="372">
        <f>IF(YR$19-'様式３（療養者名簿）（⑤の場合）'!$BJ79+1&lt;=15,IF(YR$19&gt;='様式３（療養者名簿）（⑤の場合）'!$BJ79,IF(YR$19&lt;='様式３（療養者名簿）（⑤の場合）'!$BK79,1,0),0),0)</f>
        <v>0</v>
      </c>
      <c r="YS74" s="372">
        <f>IF(YS$19-'様式３（療養者名簿）（⑤の場合）'!$BJ79+1&lt;=15,IF(YS$19&gt;='様式３（療養者名簿）（⑤の場合）'!$BJ79,IF(YS$19&lt;='様式３（療養者名簿）（⑤の場合）'!$BK79,1,0),0),0)</f>
        <v>0</v>
      </c>
      <c r="YT74" s="372">
        <f>IF(YT$19-'様式３（療養者名簿）（⑤の場合）'!$BJ79+1&lt;=15,IF(YT$19&gt;='様式３（療養者名簿）（⑤の場合）'!$BJ79,IF(YT$19&lt;='様式３（療養者名簿）（⑤の場合）'!$BK79,1,0),0),0)</f>
        <v>0</v>
      </c>
      <c r="YU74" s="372">
        <f>IF(YU$19-'様式３（療養者名簿）（⑤の場合）'!$BJ79+1&lt;=15,IF(YU$19&gt;='様式３（療養者名簿）（⑤の場合）'!$BJ79,IF(YU$19&lt;='様式３（療養者名簿）（⑤の場合）'!$BK79,1,0),0),0)</f>
        <v>0</v>
      </c>
      <c r="YV74" s="372">
        <f>IF(YV$19-'様式３（療養者名簿）（⑤の場合）'!$BJ79+1&lt;=15,IF(YV$19&gt;='様式３（療養者名簿）（⑤の場合）'!$BJ79,IF(YV$19&lt;='様式３（療養者名簿）（⑤の場合）'!$BK79,1,0),0),0)</f>
        <v>0</v>
      </c>
      <c r="YW74" s="372">
        <f>IF(YW$19-'様式３（療養者名簿）（⑤の場合）'!$BJ79+1&lt;=15,IF(YW$19&gt;='様式３（療養者名簿）（⑤の場合）'!$BJ79,IF(YW$19&lt;='様式３（療養者名簿）（⑤の場合）'!$BK79,1,0),0),0)</f>
        <v>0</v>
      </c>
      <c r="YX74" s="372">
        <f>IF(YX$19-'様式３（療養者名簿）（⑤の場合）'!$BJ79+1&lt;=15,IF(YX$19&gt;='様式３（療養者名簿）（⑤の場合）'!$BJ79,IF(YX$19&lt;='様式３（療養者名簿）（⑤の場合）'!$BK79,1,0),0),0)</f>
        <v>0</v>
      </c>
      <c r="YY74" s="372">
        <f>IF(YY$19-'様式３（療養者名簿）（⑤の場合）'!$BJ79+1&lt;=15,IF(YY$19&gt;='様式３（療養者名簿）（⑤の場合）'!$BJ79,IF(YY$19&lt;='様式３（療養者名簿）（⑤の場合）'!$BK79,1,0),0),0)</f>
        <v>0</v>
      </c>
      <c r="YZ74" s="372">
        <f>IF(YZ$19-'様式３（療養者名簿）（⑤の場合）'!$BJ79+1&lt;=15,IF(YZ$19&gt;='様式３（療養者名簿）（⑤の場合）'!$BJ79,IF(YZ$19&lt;='様式３（療養者名簿）（⑤の場合）'!$BK79,1,0),0),0)</f>
        <v>0</v>
      </c>
      <c r="ZA74" s="372">
        <f>IF(ZA$19-'様式３（療養者名簿）（⑤の場合）'!$BJ79+1&lt;=15,IF(ZA$19&gt;='様式３（療養者名簿）（⑤の場合）'!$BJ79,IF(ZA$19&lt;='様式３（療養者名簿）（⑤の場合）'!$BK79,1,0),0),0)</f>
        <v>0</v>
      </c>
      <c r="ZB74" s="372">
        <f>IF(ZB$19-'様式３（療養者名簿）（⑤の場合）'!$BJ79+1&lt;=15,IF(ZB$19&gt;='様式３（療養者名簿）（⑤の場合）'!$BJ79,IF(ZB$19&lt;='様式３（療養者名簿）（⑤の場合）'!$BK79,1,0),0),0)</f>
        <v>0</v>
      </c>
      <c r="ZC74" s="372">
        <f>IF(ZC$19-'様式３（療養者名簿）（⑤の場合）'!$BJ79+1&lt;=15,IF(ZC$19&gt;='様式３（療養者名簿）（⑤の場合）'!$BJ79,IF(ZC$19&lt;='様式３（療養者名簿）（⑤の場合）'!$BK79,1,0),0),0)</f>
        <v>0</v>
      </c>
      <c r="ZD74" s="372">
        <f>IF(ZD$19-'様式３（療養者名簿）（⑤の場合）'!$BJ79+1&lt;=15,IF(ZD$19&gt;='様式３（療養者名簿）（⑤の場合）'!$BJ79,IF(ZD$19&lt;='様式３（療養者名簿）（⑤の場合）'!$BK79,1,0),0),0)</f>
        <v>0</v>
      </c>
      <c r="ZE74" s="372">
        <f>IF(ZE$19-'様式３（療養者名簿）（⑤の場合）'!$BJ79+1&lt;=15,IF(ZE$19&gt;='様式３（療養者名簿）（⑤の場合）'!$BJ79,IF(ZE$19&lt;='様式３（療養者名簿）（⑤の場合）'!$BK79,1,0),0),0)</f>
        <v>0</v>
      </c>
      <c r="ZF74" s="372">
        <f>IF(ZF$19-'様式３（療養者名簿）（⑤の場合）'!$BJ79+1&lt;=15,IF(ZF$19&gt;='様式３（療養者名簿）（⑤の場合）'!$BJ79,IF(ZF$19&lt;='様式３（療養者名簿）（⑤の場合）'!$BK79,1,0),0),0)</f>
        <v>0</v>
      </c>
      <c r="ZG74" s="372">
        <f>IF(ZG$19-'様式３（療養者名簿）（⑤の場合）'!$BJ79+1&lt;=15,IF(ZG$19&gt;='様式３（療養者名簿）（⑤の場合）'!$BJ79,IF(ZG$19&lt;='様式３（療養者名簿）（⑤の場合）'!$BK79,1,0),0),0)</f>
        <v>0</v>
      </c>
      <c r="ZH74" s="372">
        <f>IF(ZH$19-'様式３（療養者名簿）（⑤の場合）'!$BJ79+1&lt;=15,IF(ZH$19&gt;='様式３（療養者名簿）（⑤の場合）'!$BJ79,IF(ZH$19&lt;='様式３（療養者名簿）（⑤の場合）'!$BK79,1,0),0),0)</f>
        <v>0</v>
      </c>
      <c r="ZI74" s="372">
        <f>IF(ZI$19-'様式３（療養者名簿）（⑤の場合）'!$BJ79+1&lt;=15,IF(ZI$19&gt;='様式３（療養者名簿）（⑤の場合）'!$BJ79,IF(ZI$19&lt;='様式３（療養者名簿）（⑤の場合）'!$BK79,1,0),0),0)</f>
        <v>0</v>
      </c>
      <c r="ZJ74" s="372">
        <f>IF(ZJ$19-'様式３（療養者名簿）（⑤の場合）'!$BJ79+1&lt;=15,IF(ZJ$19&gt;='様式３（療養者名簿）（⑤の場合）'!$BJ79,IF(ZJ$19&lt;='様式３（療養者名簿）（⑤の場合）'!$BK79,1,0),0),0)</f>
        <v>0</v>
      </c>
      <c r="ZK74" s="372">
        <f>IF(ZK$19-'様式３（療養者名簿）（⑤の場合）'!$BJ79+1&lt;=15,IF(ZK$19&gt;='様式３（療養者名簿）（⑤の場合）'!$BJ79,IF(ZK$19&lt;='様式３（療養者名簿）（⑤の場合）'!$BK79,1,0),0),0)</f>
        <v>0</v>
      </c>
      <c r="ZL74" s="372">
        <f>IF(ZL$19-'様式３（療養者名簿）（⑤の場合）'!$BJ79+1&lt;=15,IF(ZL$19&gt;='様式３（療養者名簿）（⑤の場合）'!$BJ79,IF(ZL$19&lt;='様式３（療養者名簿）（⑤の場合）'!$BK79,1,0),0),0)</f>
        <v>0</v>
      </c>
      <c r="ZM74" s="372">
        <f>IF(ZM$19-'様式３（療養者名簿）（⑤の場合）'!$BJ79+1&lt;=15,IF(ZM$19&gt;='様式３（療養者名簿）（⑤の場合）'!$BJ79,IF(ZM$19&lt;='様式３（療養者名簿）（⑤の場合）'!$BK79,1,0),0),0)</f>
        <v>0</v>
      </c>
      <c r="ZN74" s="372">
        <f>IF(ZN$19-'様式３（療養者名簿）（⑤の場合）'!$BJ79+1&lt;=15,IF(ZN$19&gt;='様式３（療養者名簿）（⑤の場合）'!$BJ79,IF(ZN$19&lt;='様式３（療養者名簿）（⑤の場合）'!$BK79,1,0),0),0)</f>
        <v>0</v>
      </c>
      <c r="ZO74" s="372">
        <f>IF(ZO$19-'様式３（療養者名簿）（⑤の場合）'!$BJ79+1&lt;=15,IF(ZO$19&gt;='様式３（療養者名簿）（⑤の場合）'!$BJ79,IF(ZO$19&lt;='様式３（療養者名簿）（⑤の場合）'!$BK79,1,0),0),0)</f>
        <v>0</v>
      </c>
      <c r="ZP74" s="372">
        <f>IF(ZP$19-'様式３（療養者名簿）（⑤の場合）'!$BJ79+1&lt;=15,IF(ZP$19&gt;='様式３（療養者名簿）（⑤の場合）'!$BJ79,IF(ZP$19&lt;='様式３（療養者名簿）（⑤の場合）'!$BK79,1,0),0),0)</f>
        <v>0</v>
      </c>
      <c r="ZQ74" s="372">
        <f>IF(ZQ$19-'様式３（療養者名簿）（⑤の場合）'!$BJ79+1&lt;=15,IF(ZQ$19&gt;='様式３（療養者名簿）（⑤の場合）'!$BJ79,IF(ZQ$19&lt;='様式３（療養者名簿）（⑤の場合）'!$BK79,1,0),0),0)</f>
        <v>0</v>
      </c>
      <c r="ZR74" s="372">
        <f>IF(ZR$19-'様式３（療養者名簿）（⑤の場合）'!$BJ79+1&lt;=15,IF(ZR$19&gt;='様式３（療養者名簿）（⑤の場合）'!$BJ79,IF(ZR$19&lt;='様式３（療養者名簿）（⑤の場合）'!$BK79,1,0),0),0)</f>
        <v>0</v>
      </c>
      <c r="ZS74" s="372">
        <f>IF(ZS$19-'様式３（療養者名簿）（⑤の場合）'!$BJ79+1&lt;=15,IF(ZS$19&gt;='様式３（療養者名簿）（⑤の場合）'!$BJ79,IF(ZS$19&lt;='様式３（療養者名簿）（⑤の場合）'!$BK79,1,0),0),0)</f>
        <v>0</v>
      </c>
      <c r="ZT74" s="372">
        <f>IF(ZT$19-'様式３（療養者名簿）（⑤の場合）'!$BJ79+1&lt;=15,IF(ZT$19&gt;='様式３（療養者名簿）（⑤の場合）'!$BJ79,IF(ZT$19&lt;='様式３（療養者名簿）（⑤の場合）'!$BK79,1,0),0),0)</f>
        <v>0</v>
      </c>
      <c r="ZU74" s="372">
        <f>IF(ZU$19-'様式３（療養者名簿）（⑤の場合）'!$BJ79+1&lt;=15,IF(ZU$19&gt;='様式３（療養者名簿）（⑤の場合）'!$BJ79,IF(ZU$19&lt;='様式３（療養者名簿）（⑤の場合）'!$BK79,1,0),0),0)</f>
        <v>0</v>
      </c>
      <c r="ZV74" s="372">
        <f>IF(ZV$19-'様式３（療養者名簿）（⑤の場合）'!$BJ79+1&lt;=15,IF(ZV$19&gt;='様式３（療養者名簿）（⑤の場合）'!$BJ79,IF(ZV$19&lt;='様式３（療養者名簿）（⑤の場合）'!$BK79,1,0),0),0)</f>
        <v>0</v>
      </c>
      <c r="ZW74" s="372">
        <f>IF(ZW$19-'様式３（療養者名簿）（⑤の場合）'!$BJ79+1&lt;=15,IF(ZW$19&gt;='様式３（療養者名簿）（⑤の場合）'!$BJ79,IF(ZW$19&lt;='様式３（療養者名簿）（⑤の場合）'!$BK79,1,0),0),0)</f>
        <v>0</v>
      </c>
      <c r="ZX74" s="372">
        <f>IF(ZX$19-'様式３（療養者名簿）（⑤の場合）'!$BJ79+1&lt;=15,IF(ZX$19&gt;='様式３（療養者名簿）（⑤の場合）'!$BJ79,IF(ZX$19&lt;='様式３（療養者名簿）（⑤の場合）'!$BK79,1,0),0),0)</f>
        <v>0</v>
      </c>
      <c r="ZY74" s="372">
        <f>IF(ZY$19-'様式３（療養者名簿）（⑤の場合）'!$BJ79+1&lt;=15,IF(ZY$19&gt;='様式３（療養者名簿）（⑤の場合）'!$BJ79,IF(ZY$19&lt;='様式３（療養者名簿）（⑤の場合）'!$BK79,1,0),0),0)</f>
        <v>0</v>
      </c>
      <c r="ZZ74" s="372">
        <f>IF(ZZ$19-'様式３（療養者名簿）（⑤の場合）'!$BJ79+1&lt;=15,IF(ZZ$19&gt;='様式３（療養者名簿）（⑤の場合）'!$BJ79,IF(ZZ$19&lt;='様式３（療養者名簿）（⑤の場合）'!$BK79,1,0),0),0)</f>
        <v>0</v>
      </c>
      <c r="AAA74" s="372">
        <f>IF(AAA$19-'様式３（療養者名簿）（⑤の場合）'!$BJ79+1&lt;=15,IF(AAA$19&gt;='様式３（療養者名簿）（⑤の場合）'!$BJ79,IF(AAA$19&lt;='様式３（療養者名簿）（⑤の場合）'!$BK79,1,0),0),0)</f>
        <v>0</v>
      </c>
      <c r="AAB74" s="372">
        <f>IF(AAB$19-'様式３（療養者名簿）（⑤の場合）'!$BJ79+1&lt;=15,IF(AAB$19&gt;='様式３（療養者名簿）（⑤の場合）'!$BJ79,IF(AAB$19&lt;='様式３（療養者名簿）（⑤の場合）'!$BK79,1,0),0),0)</f>
        <v>0</v>
      </c>
      <c r="AAC74" s="372">
        <f>IF(AAC$19-'様式３（療養者名簿）（⑤の場合）'!$BJ79+1&lt;=15,IF(AAC$19&gt;='様式３（療養者名簿）（⑤の場合）'!$BJ79,IF(AAC$19&lt;='様式３（療養者名簿）（⑤の場合）'!$BK79,1,0),0),0)</f>
        <v>0</v>
      </c>
      <c r="AAD74" s="372">
        <f>IF(AAD$19-'様式３（療養者名簿）（⑤の場合）'!$BJ79+1&lt;=15,IF(AAD$19&gt;='様式３（療養者名簿）（⑤の場合）'!$BJ79,IF(AAD$19&lt;='様式３（療養者名簿）（⑤の場合）'!$BK79,1,0),0),0)</f>
        <v>0</v>
      </c>
      <c r="AAE74" s="372">
        <f>IF(AAE$19-'様式３（療養者名簿）（⑤の場合）'!$BJ79+1&lt;=15,IF(AAE$19&gt;='様式３（療養者名簿）（⑤の場合）'!$BJ79,IF(AAE$19&lt;='様式３（療養者名簿）（⑤の場合）'!$BK79,1,0),0),0)</f>
        <v>0</v>
      </c>
      <c r="AAF74" s="372">
        <f>IF(AAF$19-'様式３（療養者名簿）（⑤の場合）'!$BJ79+1&lt;=15,IF(AAF$19&gt;='様式３（療養者名簿）（⑤の場合）'!$BJ79,IF(AAF$19&lt;='様式３（療養者名簿）（⑤の場合）'!$BK79,1,0),0),0)</f>
        <v>0</v>
      </c>
      <c r="AAG74" s="372">
        <f>IF(AAG$19-'様式３（療養者名簿）（⑤の場合）'!$BJ79+1&lt;=15,IF(AAG$19&gt;='様式３（療養者名簿）（⑤の場合）'!$BJ79,IF(AAG$19&lt;='様式３（療養者名簿）（⑤の場合）'!$BK79,1,0),0),0)</f>
        <v>0</v>
      </c>
      <c r="AAH74" s="372">
        <f>IF(AAH$19-'様式３（療養者名簿）（⑤の場合）'!$BJ79+1&lt;=15,IF(AAH$19&gt;='様式３（療養者名簿）（⑤の場合）'!$BJ79,IF(AAH$19&lt;='様式３（療養者名簿）（⑤の場合）'!$BK79,1,0),0),0)</f>
        <v>0</v>
      </c>
      <c r="AAI74" s="372">
        <f>IF(AAI$19-'様式３（療養者名簿）（⑤の場合）'!$BJ79+1&lt;=15,IF(AAI$19&gt;='様式３（療養者名簿）（⑤の場合）'!$BJ79,IF(AAI$19&lt;='様式３（療養者名簿）（⑤の場合）'!$BK79,1,0),0),0)</f>
        <v>0</v>
      </c>
      <c r="AAJ74" s="372">
        <f>IF(AAJ$19-'様式３（療養者名簿）（⑤の場合）'!$BJ79+1&lt;=15,IF(AAJ$19&gt;='様式３（療養者名簿）（⑤の場合）'!$BJ79,IF(AAJ$19&lt;='様式３（療養者名簿）（⑤の場合）'!$BK79,1,0),0),0)</f>
        <v>0</v>
      </c>
      <c r="AAK74" s="372">
        <f>IF(AAK$19-'様式３（療養者名簿）（⑤の場合）'!$BJ79+1&lt;=15,IF(AAK$19&gt;='様式３（療養者名簿）（⑤の場合）'!$BJ79,IF(AAK$19&lt;='様式３（療養者名簿）（⑤の場合）'!$BK79,1,0),0),0)</f>
        <v>0</v>
      </c>
      <c r="AAL74" s="372">
        <f>IF(AAL$19-'様式３（療養者名簿）（⑤の場合）'!$BJ79+1&lt;=15,IF(AAL$19&gt;='様式３（療養者名簿）（⑤の場合）'!$BJ79,IF(AAL$19&lt;='様式３（療養者名簿）（⑤の場合）'!$BK79,1,0),0),0)</f>
        <v>0</v>
      </c>
      <c r="AAM74" s="372">
        <f>IF(AAM$19-'様式３（療養者名簿）（⑤の場合）'!$BJ79+1&lt;=15,IF(AAM$19&gt;='様式３（療養者名簿）（⑤の場合）'!$BJ79,IF(AAM$19&lt;='様式３（療養者名簿）（⑤の場合）'!$BK79,1,0),0),0)</f>
        <v>0</v>
      </c>
      <c r="AAN74" s="372">
        <f>IF(AAN$19-'様式３（療養者名簿）（⑤の場合）'!$BJ79+1&lt;=15,IF(AAN$19&gt;='様式３（療養者名簿）（⑤の場合）'!$BJ79,IF(AAN$19&lt;='様式３（療養者名簿）（⑤の場合）'!$BK79,1,0),0),0)</f>
        <v>0</v>
      </c>
      <c r="AAO74" s="372">
        <f>IF(AAO$19-'様式３（療養者名簿）（⑤の場合）'!$BJ79+1&lt;=15,IF(AAO$19&gt;='様式３（療養者名簿）（⑤の場合）'!$BJ79,IF(AAO$19&lt;='様式３（療養者名簿）（⑤の場合）'!$BK79,1,0),0),0)</f>
        <v>0</v>
      </c>
      <c r="AAP74" s="372">
        <f>IF(AAP$19-'様式３（療養者名簿）（⑤の場合）'!$BJ79+1&lt;=15,IF(AAP$19&gt;='様式３（療養者名簿）（⑤の場合）'!$BJ79,IF(AAP$19&lt;='様式３（療養者名簿）（⑤の場合）'!$BK79,1,0),0),0)</f>
        <v>0</v>
      </c>
      <c r="AAQ74" s="372">
        <f>IF(AAQ$19-'様式３（療養者名簿）（⑤の場合）'!$BJ79+1&lt;=15,IF(AAQ$19&gt;='様式３（療養者名簿）（⑤の場合）'!$BJ79,IF(AAQ$19&lt;='様式３（療養者名簿）（⑤の場合）'!$BK79,1,0),0),0)</f>
        <v>0</v>
      </c>
      <c r="AAR74" s="372">
        <f>IF(AAR$19-'様式３（療養者名簿）（⑤の場合）'!$BJ79+1&lt;=15,IF(AAR$19&gt;='様式３（療養者名簿）（⑤の場合）'!$BJ79,IF(AAR$19&lt;='様式３（療養者名簿）（⑤の場合）'!$BK79,1,0),0),0)</f>
        <v>0</v>
      </c>
      <c r="AAS74" s="372">
        <f>IF(AAS$19-'様式３（療養者名簿）（⑤の場合）'!$BJ79+1&lt;=15,IF(AAS$19&gt;='様式３（療養者名簿）（⑤の場合）'!$BJ79,IF(AAS$19&lt;='様式３（療養者名簿）（⑤の場合）'!$BK79,1,0),0),0)</f>
        <v>0</v>
      </c>
      <c r="AAT74" s="372">
        <f>IF(AAT$19-'様式３（療養者名簿）（⑤の場合）'!$BJ79+1&lt;=15,IF(AAT$19&gt;='様式３（療養者名簿）（⑤の場合）'!$BJ79,IF(AAT$19&lt;='様式３（療養者名簿）（⑤の場合）'!$BK79,1,0),0),0)</f>
        <v>0</v>
      </c>
      <c r="AAU74" s="372">
        <f>IF(AAU$19-'様式３（療養者名簿）（⑤の場合）'!$BJ79+1&lt;=15,IF(AAU$19&gt;='様式３（療養者名簿）（⑤の場合）'!$BJ79,IF(AAU$19&lt;='様式３（療養者名簿）（⑤の場合）'!$BK79,1,0),0),0)</f>
        <v>0</v>
      </c>
      <c r="AAV74" s="372">
        <f>IF(AAV$19-'様式３（療養者名簿）（⑤の場合）'!$BJ79+1&lt;=15,IF(AAV$19&gt;='様式３（療養者名簿）（⑤の場合）'!$BJ79,IF(AAV$19&lt;='様式３（療養者名簿）（⑤の場合）'!$BK79,1,0),0),0)</f>
        <v>0</v>
      </c>
      <c r="AAW74" s="372">
        <f>IF(AAW$19-'様式３（療養者名簿）（⑤の場合）'!$BJ79+1&lt;=15,IF(AAW$19&gt;='様式３（療養者名簿）（⑤の場合）'!$BJ79,IF(AAW$19&lt;='様式３（療養者名簿）（⑤の場合）'!$BK79,1,0),0),0)</f>
        <v>0</v>
      </c>
      <c r="AAX74" s="372">
        <f>IF(AAX$19-'様式３（療養者名簿）（⑤の場合）'!$BJ79+1&lt;=15,IF(AAX$19&gt;='様式３（療養者名簿）（⑤の場合）'!$BJ79,IF(AAX$19&lt;='様式３（療養者名簿）（⑤の場合）'!$BK79,1,0),0),0)</f>
        <v>0</v>
      </c>
      <c r="AAY74" s="372">
        <f>IF(AAY$19-'様式３（療養者名簿）（⑤の場合）'!$BJ79+1&lt;=15,IF(AAY$19&gt;='様式３（療養者名簿）（⑤の場合）'!$BJ79,IF(AAY$19&lt;='様式３（療養者名簿）（⑤の場合）'!$BK79,1,0),0),0)</f>
        <v>0</v>
      </c>
      <c r="AAZ74" s="372">
        <f>IF(AAZ$19-'様式３（療養者名簿）（⑤の場合）'!$BJ79+1&lt;=15,IF(AAZ$19&gt;='様式３（療養者名簿）（⑤の場合）'!$BJ79,IF(AAZ$19&lt;='様式３（療養者名簿）（⑤の場合）'!$BK79,1,0),0),0)</f>
        <v>0</v>
      </c>
      <c r="ABA74" s="372">
        <f>IF(ABA$19-'様式３（療養者名簿）（⑤の場合）'!$BJ79+1&lt;=15,IF(ABA$19&gt;='様式３（療養者名簿）（⑤の場合）'!$BJ79,IF(ABA$19&lt;='様式３（療養者名簿）（⑤の場合）'!$BK79,1,0),0),0)</f>
        <v>0</v>
      </c>
      <c r="ABB74" s="372">
        <f>IF(ABB$19-'様式３（療養者名簿）（⑤の場合）'!$BJ79+1&lt;=15,IF(ABB$19&gt;='様式３（療養者名簿）（⑤の場合）'!$BJ79,IF(ABB$19&lt;='様式３（療養者名簿）（⑤の場合）'!$BK79,1,0),0),0)</f>
        <v>0</v>
      </c>
      <c r="ABC74" s="372">
        <f>IF(ABC$19-'様式３（療養者名簿）（⑤の場合）'!$BJ79+1&lt;=15,IF(ABC$19&gt;='様式３（療養者名簿）（⑤の場合）'!$BJ79,IF(ABC$19&lt;='様式３（療養者名簿）（⑤の場合）'!$BK79,1,0),0),0)</f>
        <v>0</v>
      </c>
      <c r="ABD74" s="372">
        <f>IF(ABD$19-'様式３（療養者名簿）（⑤の場合）'!$BJ79+1&lt;=15,IF(ABD$19&gt;='様式３（療養者名簿）（⑤の場合）'!$BJ79,IF(ABD$19&lt;='様式３（療養者名簿）（⑤の場合）'!$BK79,1,0),0),0)</f>
        <v>0</v>
      </c>
    </row>
    <row r="75" spans="1:732" ht="42" customHeight="1">
      <c r="A75" s="250">
        <f>'様式３（療養者名簿）（⑤の場合）'!C80</f>
        <v>0</v>
      </c>
      <c r="B75" s="365">
        <f>IF(B$19-'様式３（療養者名簿）（⑤の場合）'!$BJ80+1&lt;=15,IF(B$19&gt;='様式３（療養者名簿）（⑤の場合）'!$BJ80,IF(B$19&lt;='様式３（療養者名簿）（⑤の場合）'!$BK80,1,0),0),0)</f>
        <v>0</v>
      </c>
      <c r="C75" s="365">
        <f>IF(C$19-'様式３（療養者名簿）（⑤の場合）'!$BJ80+1&lt;=15,IF(C$19&gt;='様式３（療養者名簿）（⑤の場合）'!$BJ80,IF(C$19&lt;='様式３（療養者名簿）（⑤の場合）'!$BK80,1,0),0),0)</f>
        <v>0</v>
      </c>
      <c r="D75" s="365">
        <f>IF(D$19-'様式３（療養者名簿）（⑤の場合）'!$BJ80+1&lt;=15,IF(D$19&gt;='様式３（療養者名簿）（⑤の場合）'!$BJ80,IF(D$19&lt;='様式３（療養者名簿）（⑤の場合）'!$BK80,1,0),0),0)</f>
        <v>0</v>
      </c>
      <c r="E75" s="365">
        <f>IF(E$19-'様式３（療養者名簿）（⑤の場合）'!$BJ80+1&lt;=15,IF(E$19&gt;='様式３（療養者名簿）（⑤の場合）'!$BJ80,IF(E$19&lt;='様式３（療養者名簿）（⑤の場合）'!$BK80,1,0),0),0)</f>
        <v>0</v>
      </c>
      <c r="F75" s="365">
        <f>IF(F$19-'様式３（療養者名簿）（⑤の場合）'!$BJ80+1&lt;=15,IF(F$19&gt;='様式３（療養者名簿）（⑤の場合）'!$BJ80,IF(F$19&lt;='様式３（療養者名簿）（⑤の場合）'!$BK80,1,0),0),0)</f>
        <v>0</v>
      </c>
      <c r="G75" s="365">
        <f>IF(G$19-'様式３（療養者名簿）（⑤の場合）'!$BJ80+1&lt;=15,IF(G$19&gt;='様式３（療養者名簿）（⑤の場合）'!$BJ80,IF(G$19&lt;='様式３（療養者名簿）（⑤の場合）'!$BK80,1,0),0),0)</f>
        <v>0</v>
      </c>
      <c r="H75" s="365">
        <f>IF(H$19-'様式３（療養者名簿）（⑤の場合）'!$BJ80+1&lt;=15,IF(H$19&gt;='様式３（療養者名簿）（⑤の場合）'!$BJ80,IF(H$19&lt;='様式３（療養者名簿）（⑤の場合）'!$BK80,1,0),0),0)</f>
        <v>0</v>
      </c>
      <c r="I75" s="365">
        <f>IF(I$19-'様式３（療養者名簿）（⑤の場合）'!$BJ80+1&lt;=15,IF(I$19&gt;='様式３（療養者名簿）（⑤の場合）'!$BJ80,IF(I$19&lt;='様式３（療養者名簿）（⑤の場合）'!$BK80,1,0),0),0)</f>
        <v>0</v>
      </c>
      <c r="J75" s="365">
        <f>IF(J$19-'様式３（療養者名簿）（⑤の場合）'!$BJ80+1&lt;=15,IF(J$19&gt;='様式３（療養者名簿）（⑤の場合）'!$BJ80,IF(J$19&lt;='様式３（療養者名簿）（⑤の場合）'!$BK80,1,0),0),0)</f>
        <v>0</v>
      </c>
      <c r="K75" s="365">
        <f>IF(K$19-'様式３（療養者名簿）（⑤の場合）'!$BJ80+1&lt;=15,IF(K$19&gt;='様式３（療養者名簿）（⑤の場合）'!$BJ80,IF(K$19&lt;='様式３（療養者名簿）（⑤の場合）'!$BK80,1,0),0),0)</f>
        <v>0</v>
      </c>
      <c r="L75" s="365">
        <f>IF(L$19-'様式３（療養者名簿）（⑤の場合）'!$BJ80+1&lt;=15,IF(L$19&gt;='様式３（療養者名簿）（⑤の場合）'!$BJ80,IF(L$19&lt;='様式３（療養者名簿）（⑤の場合）'!$BK80,1,0),0),0)</f>
        <v>0</v>
      </c>
      <c r="M75" s="365">
        <f>IF(M$19-'様式３（療養者名簿）（⑤の場合）'!$BJ80+1&lt;=15,IF(M$19&gt;='様式３（療養者名簿）（⑤の場合）'!$BJ80,IF(M$19&lt;='様式３（療養者名簿）（⑤の場合）'!$BK80,1,0),0),0)</f>
        <v>0</v>
      </c>
      <c r="N75" s="365">
        <f>IF(N$19-'様式３（療養者名簿）（⑤の場合）'!$BJ80+1&lt;=15,IF(N$19&gt;='様式３（療養者名簿）（⑤の場合）'!$BJ80,IF(N$19&lt;='様式３（療養者名簿）（⑤の場合）'!$BK80,1,0),0),0)</f>
        <v>0</v>
      </c>
      <c r="O75" s="365">
        <f>IF(O$19-'様式３（療養者名簿）（⑤の場合）'!$BJ80+1&lt;=15,IF(O$19&gt;='様式３（療養者名簿）（⑤の場合）'!$BJ80,IF(O$19&lt;='様式３（療養者名簿）（⑤の場合）'!$BK80,1,0),0),0)</f>
        <v>0</v>
      </c>
      <c r="P75" s="365">
        <f>IF(P$19-'様式３（療養者名簿）（⑤の場合）'!$BJ80+1&lt;=15,IF(P$19&gt;='様式３（療養者名簿）（⑤の場合）'!$BJ80,IF(P$19&lt;='様式３（療養者名簿）（⑤の場合）'!$BK80,1,0),0),0)</f>
        <v>0</v>
      </c>
      <c r="Q75" s="365">
        <f>IF(Q$19-'様式３（療養者名簿）（⑤の場合）'!$BJ80+1&lt;=15,IF(Q$19&gt;='様式３（療養者名簿）（⑤の場合）'!$BJ80,IF(Q$19&lt;='様式３（療養者名簿）（⑤の場合）'!$BK80,1,0),0),0)</f>
        <v>0</v>
      </c>
      <c r="R75" s="365">
        <f>IF(R$19-'様式３（療養者名簿）（⑤の場合）'!$BJ80+1&lt;=15,IF(R$19&gt;='様式３（療養者名簿）（⑤の場合）'!$BJ80,IF(R$19&lt;='様式３（療養者名簿）（⑤の場合）'!$BK80,1,0),0),0)</f>
        <v>0</v>
      </c>
      <c r="S75" s="365">
        <f>IF(S$19-'様式３（療養者名簿）（⑤の場合）'!$BJ80+1&lt;=15,IF(S$19&gt;='様式３（療養者名簿）（⑤の場合）'!$BJ80,IF(S$19&lt;='様式３（療養者名簿）（⑤の場合）'!$BK80,1,0),0),0)</f>
        <v>0</v>
      </c>
      <c r="T75" s="365">
        <f>IF(T$19-'様式３（療養者名簿）（⑤の場合）'!$BJ80+1&lt;=15,IF(T$19&gt;='様式３（療養者名簿）（⑤の場合）'!$BJ80,IF(T$19&lt;='様式３（療養者名簿）（⑤の場合）'!$BK80,1,0),0),0)</f>
        <v>0</v>
      </c>
      <c r="U75" s="365">
        <f>IF(U$19-'様式３（療養者名簿）（⑤の場合）'!$BJ80+1&lt;=15,IF(U$19&gt;='様式３（療養者名簿）（⑤の場合）'!$BJ80,IF(U$19&lt;='様式３（療養者名簿）（⑤の場合）'!$BK80,1,0),0),0)</f>
        <v>0</v>
      </c>
      <c r="V75" s="365">
        <f>IF(V$19-'様式３（療養者名簿）（⑤の場合）'!$BJ80+1&lt;=15,IF(V$19&gt;='様式３（療養者名簿）（⑤の場合）'!$BJ80,IF(V$19&lt;='様式３（療養者名簿）（⑤の場合）'!$BK80,1,0),0),0)</f>
        <v>0</v>
      </c>
      <c r="W75" s="365">
        <f>IF(W$19-'様式３（療養者名簿）（⑤の場合）'!$BJ80+1&lt;=15,IF(W$19&gt;='様式３（療養者名簿）（⑤の場合）'!$BJ80,IF(W$19&lt;='様式３（療養者名簿）（⑤の場合）'!$BK80,1,0),0),0)</f>
        <v>0</v>
      </c>
      <c r="X75" s="365">
        <f>IF(X$19-'様式３（療養者名簿）（⑤の場合）'!$BJ80+1&lt;=15,IF(X$19&gt;='様式３（療養者名簿）（⑤の場合）'!$BJ80,IF(X$19&lt;='様式３（療養者名簿）（⑤の場合）'!$BK80,1,0),0),0)</f>
        <v>0</v>
      </c>
      <c r="Y75" s="365">
        <f>IF(Y$19-'様式３（療養者名簿）（⑤の場合）'!$BJ80+1&lt;=15,IF(Y$19&gt;='様式３（療養者名簿）（⑤の場合）'!$BJ80,IF(Y$19&lt;='様式３（療養者名簿）（⑤の場合）'!$BK80,1,0),0),0)</f>
        <v>0</v>
      </c>
      <c r="Z75" s="365">
        <f>IF(Z$19-'様式３（療養者名簿）（⑤の場合）'!$BJ80+1&lt;=15,IF(Z$19&gt;='様式３（療養者名簿）（⑤の場合）'!$BJ80,IF(Z$19&lt;='様式３（療養者名簿）（⑤の場合）'!$BK80,1,0),0),0)</f>
        <v>0</v>
      </c>
      <c r="AA75" s="365">
        <f>IF(AA$19-'様式３（療養者名簿）（⑤の場合）'!$BJ80+1&lt;=15,IF(AA$19&gt;='様式３（療養者名簿）（⑤の場合）'!$BJ80,IF(AA$19&lt;='様式３（療養者名簿）（⑤の場合）'!$BK80,1,0),0),0)</f>
        <v>0</v>
      </c>
      <c r="AB75" s="365">
        <f>IF(AB$19-'様式３（療養者名簿）（⑤の場合）'!$BJ80+1&lt;=15,IF(AB$19&gt;='様式３（療養者名簿）（⑤の場合）'!$BJ80,IF(AB$19&lt;='様式３（療養者名簿）（⑤の場合）'!$BK80,1,0),0),0)</f>
        <v>0</v>
      </c>
      <c r="AC75" s="365">
        <f>IF(AC$19-'様式３（療養者名簿）（⑤の場合）'!$BJ80+1&lt;=15,IF(AC$19&gt;='様式３（療養者名簿）（⑤の場合）'!$BJ80,IF(AC$19&lt;='様式３（療養者名簿）（⑤の場合）'!$BK80,1,0),0),0)</f>
        <v>0</v>
      </c>
      <c r="AD75" s="365">
        <f>IF(AD$19-'様式３（療養者名簿）（⑤の場合）'!$BJ80+1&lt;=15,IF(AD$19&gt;='様式３（療養者名簿）（⑤の場合）'!$BJ80,IF(AD$19&lt;='様式３（療養者名簿）（⑤の場合）'!$BK80,1,0),0),0)</f>
        <v>0</v>
      </c>
      <c r="AE75" s="365">
        <f>IF(AE$19-'様式３（療養者名簿）（⑤の場合）'!$BJ80+1&lt;=15,IF(AE$19&gt;='様式３（療養者名簿）（⑤の場合）'!$BJ80,IF(AE$19&lt;='様式３（療養者名簿）（⑤の場合）'!$BK80,1,0),0),0)</f>
        <v>0</v>
      </c>
      <c r="AF75" s="365">
        <f>IF(AF$19-'様式３（療養者名簿）（⑤の場合）'!$BJ80+1&lt;=15,IF(AF$19&gt;='様式３（療養者名簿）（⑤の場合）'!$BJ80,IF(AF$19&lt;='様式３（療養者名簿）（⑤の場合）'!$BK80,1,0),0),0)</f>
        <v>0</v>
      </c>
      <c r="AG75" s="365">
        <f>IF(AG$19-'様式３（療養者名簿）（⑤の場合）'!$BJ80+1&lt;=15,IF(AG$19&gt;='様式３（療養者名簿）（⑤の場合）'!$BJ80,IF(AG$19&lt;='様式３（療養者名簿）（⑤の場合）'!$BK80,1,0),0),0)</f>
        <v>0</v>
      </c>
      <c r="AH75" s="365">
        <f>IF(AH$19-'様式３（療養者名簿）（⑤の場合）'!$BJ80+1&lt;=15,IF(AH$19&gt;='様式３（療養者名簿）（⑤の場合）'!$BJ80,IF(AH$19&lt;='様式３（療養者名簿）（⑤の場合）'!$BK80,1,0),0),0)</f>
        <v>0</v>
      </c>
      <c r="AI75" s="365">
        <f>IF(AI$19-'様式３（療養者名簿）（⑤の場合）'!$BJ80+1&lt;=15,IF(AI$19&gt;='様式３（療養者名簿）（⑤の場合）'!$BJ80,IF(AI$19&lt;='様式３（療養者名簿）（⑤の場合）'!$BK80,1,0),0),0)</f>
        <v>0</v>
      </c>
      <c r="AJ75" s="365">
        <f>IF(AJ$19-'様式３（療養者名簿）（⑤の場合）'!$BJ80+1&lt;=15,IF(AJ$19&gt;='様式３（療養者名簿）（⑤の場合）'!$BJ80,IF(AJ$19&lt;='様式３（療養者名簿）（⑤の場合）'!$BK80,1,0),0),0)</f>
        <v>0</v>
      </c>
      <c r="AK75" s="365">
        <f>IF(AK$19-'様式３（療養者名簿）（⑤の場合）'!$BJ80+1&lt;=15,IF(AK$19&gt;='様式３（療養者名簿）（⑤の場合）'!$BJ80,IF(AK$19&lt;='様式３（療養者名簿）（⑤の場合）'!$BK80,1,0),0),0)</f>
        <v>0</v>
      </c>
      <c r="AL75" s="365">
        <f>IF(AL$19-'様式３（療養者名簿）（⑤の場合）'!$BJ80+1&lt;=15,IF(AL$19&gt;='様式３（療養者名簿）（⑤の場合）'!$BJ80,IF(AL$19&lt;='様式３（療養者名簿）（⑤の場合）'!$BK80,1,0),0),0)</f>
        <v>0</v>
      </c>
      <c r="AM75" s="365">
        <f>IF(AM$19-'様式３（療養者名簿）（⑤の場合）'!$BJ80+1&lt;=15,IF(AM$19&gt;='様式３（療養者名簿）（⑤の場合）'!$BJ80,IF(AM$19&lt;='様式３（療養者名簿）（⑤の場合）'!$BK80,1,0),0),0)</f>
        <v>0</v>
      </c>
      <c r="AN75" s="365">
        <f>IF(AN$19-'様式３（療養者名簿）（⑤の場合）'!$BJ80+1&lt;=15,IF(AN$19&gt;='様式３（療養者名簿）（⑤の場合）'!$BJ80,IF(AN$19&lt;='様式３（療養者名簿）（⑤の場合）'!$BK80,1,0),0),0)</f>
        <v>0</v>
      </c>
      <c r="AO75" s="365">
        <f>IF(AO$19-'様式３（療養者名簿）（⑤の場合）'!$BJ80+1&lt;=15,IF(AO$19&gt;='様式３（療養者名簿）（⑤の場合）'!$BJ80,IF(AO$19&lt;='様式３（療養者名簿）（⑤の場合）'!$BK80,1,0),0),0)</f>
        <v>0</v>
      </c>
      <c r="AP75" s="365">
        <f>IF(AP$19-'様式３（療養者名簿）（⑤の場合）'!$BJ80+1&lt;=15,IF(AP$19&gt;='様式３（療養者名簿）（⑤の場合）'!$BJ80,IF(AP$19&lt;='様式３（療養者名簿）（⑤の場合）'!$BK80,1,0),0),0)</f>
        <v>0</v>
      </c>
      <c r="AQ75" s="365">
        <f>IF(AQ$19-'様式３（療養者名簿）（⑤の場合）'!$BJ80+1&lt;=15,IF(AQ$19&gt;='様式３（療養者名簿）（⑤の場合）'!$BJ80,IF(AQ$19&lt;='様式３（療養者名簿）（⑤の場合）'!$BK80,1,0),0),0)</f>
        <v>0</v>
      </c>
      <c r="AR75" s="365">
        <f>IF(AR$19-'様式３（療養者名簿）（⑤の場合）'!$BJ80+1&lt;=15,IF(AR$19&gt;='様式３（療養者名簿）（⑤の場合）'!$BJ80,IF(AR$19&lt;='様式３（療養者名簿）（⑤の場合）'!$BK80,1,0),0),0)</f>
        <v>0</v>
      </c>
      <c r="AS75" s="365">
        <f>IF(AS$19-'様式３（療養者名簿）（⑤の場合）'!$BJ80+1&lt;=15,IF(AS$19&gt;='様式３（療養者名簿）（⑤の場合）'!$BJ80,IF(AS$19&lt;='様式３（療養者名簿）（⑤の場合）'!$BK80,1,0),0),0)</f>
        <v>0</v>
      </c>
      <c r="AT75" s="365">
        <f>IF(AT$19-'様式３（療養者名簿）（⑤の場合）'!$BJ80+1&lt;=15,IF(AT$19&gt;='様式３（療養者名簿）（⑤の場合）'!$BJ80,IF(AT$19&lt;='様式３（療養者名簿）（⑤の場合）'!$BK80,1,0),0),0)</f>
        <v>0</v>
      </c>
      <c r="AU75" s="365">
        <f>IF(AU$19-'様式３（療養者名簿）（⑤の場合）'!$BJ80+1&lt;=15,IF(AU$19&gt;='様式３（療養者名簿）（⑤の場合）'!$BJ80,IF(AU$19&lt;='様式３（療養者名簿）（⑤の場合）'!$BK80,1,0),0),0)</f>
        <v>0</v>
      </c>
      <c r="AV75" s="365">
        <f>IF(AV$19-'様式３（療養者名簿）（⑤の場合）'!$BJ80+1&lt;=15,IF(AV$19&gt;='様式３（療養者名簿）（⑤の場合）'!$BJ80,IF(AV$19&lt;='様式３（療養者名簿）（⑤の場合）'!$BK80,1,0),0),0)</f>
        <v>0</v>
      </c>
      <c r="AW75" s="365">
        <f>IF(AW$19-'様式３（療養者名簿）（⑤の場合）'!$BJ80+1&lt;=15,IF(AW$19&gt;='様式３（療養者名簿）（⑤の場合）'!$BJ80,IF(AW$19&lt;='様式３（療養者名簿）（⑤の場合）'!$BK80,1,0),0),0)</f>
        <v>0</v>
      </c>
      <c r="AX75" s="365">
        <f>IF(AX$19-'様式３（療養者名簿）（⑤の場合）'!$BJ80+1&lt;=15,IF(AX$19&gt;='様式３（療養者名簿）（⑤の場合）'!$BJ80,IF(AX$19&lt;='様式３（療養者名簿）（⑤の場合）'!$BK80,1,0),0),0)</f>
        <v>0</v>
      </c>
      <c r="AY75" s="365">
        <f>IF(AY$19-'様式３（療養者名簿）（⑤の場合）'!$BJ80+1&lt;=15,IF(AY$19&gt;='様式３（療養者名簿）（⑤の場合）'!$BJ80,IF(AY$19&lt;='様式３（療養者名簿）（⑤の場合）'!$BK80,1,0),0),0)</f>
        <v>0</v>
      </c>
      <c r="AZ75" s="365">
        <f>IF(AZ$19-'様式３（療養者名簿）（⑤の場合）'!$BJ80+1&lt;=15,IF(AZ$19&gt;='様式３（療養者名簿）（⑤の場合）'!$BJ80,IF(AZ$19&lt;='様式３（療養者名簿）（⑤の場合）'!$BK80,1,0),0),0)</f>
        <v>0</v>
      </c>
      <c r="BA75" s="365">
        <f>IF(BA$19-'様式３（療養者名簿）（⑤の場合）'!$BJ80+1&lt;=15,IF(BA$19&gt;='様式３（療養者名簿）（⑤の場合）'!$BJ80,IF(BA$19&lt;='様式３（療養者名簿）（⑤の場合）'!$BK80,1,0),0),0)</f>
        <v>0</v>
      </c>
      <c r="BB75" s="365">
        <f>IF(BB$19-'様式３（療養者名簿）（⑤の場合）'!$BJ80+1&lt;=15,IF(BB$19&gt;='様式３（療養者名簿）（⑤の場合）'!$BJ80,IF(BB$19&lt;='様式３（療養者名簿）（⑤の場合）'!$BK80,1,0),0),0)</f>
        <v>0</v>
      </c>
      <c r="BC75" s="365">
        <f>IF(BC$19-'様式３（療養者名簿）（⑤の場合）'!$BJ80+1&lt;=15,IF(BC$19&gt;='様式３（療養者名簿）（⑤の場合）'!$BJ80,IF(BC$19&lt;='様式３（療養者名簿）（⑤の場合）'!$BK80,1,0),0),0)</f>
        <v>0</v>
      </c>
      <c r="BD75" s="365">
        <f>IF(BD$19-'様式３（療養者名簿）（⑤の場合）'!$BJ80+1&lt;=15,IF(BD$19&gt;='様式３（療養者名簿）（⑤の場合）'!$BJ80,IF(BD$19&lt;='様式３（療養者名簿）（⑤の場合）'!$BK80,1,0),0),0)</f>
        <v>0</v>
      </c>
      <c r="BE75" s="365">
        <f>IF(BE$19-'様式３（療養者名簿）（⑤の場合）'!$BJ80+1&lt;=15,IF(BE$19&gt;='様式３（療養者名簿）（⑤の場合）'!$BJ80,IF(BE$19&lt;='様式３（療養者名簿）（⑤の場合）'!$BK80,1,0),0),0)</f>
        <v>0</v>
      </c>
      <c r="BF75" s="365">
        <f>IF(BF$19-'様式３（療養者名簿）（⑤の場合）'!$BJ80+1&lt;=15,IF(BF$19&gt;='様式３（療養者名簿）（⑤の場合）'!$BJ80,IF(BF$19&lt;='様式３（療養者名簿）（⑤の場合）'!$BK80,1,0),0),0)</f>
        <v>0</v>
      </c>
      <c r="BG75" s="365">
        <f>IF(BG$19-'様式３（療養者名簿）（⑤の場合）'!$BJ80+1&lt;=15,IF(BG$19&gt;='様式３（療養者名簿）（⑤の場合）'!$BJ80,IF(BG$19&lt;='様式３（療養者名簿）（⑤の場合）'!$BK80,1,0),0),0)</f>
        <v>0</v>
      </c>
      <c r="BH75" s="365">
        <f>IF(BH$19-'様式３（療養者名簿）（⑤の場合）'!$BJ80+1&lt;=15,IF(BH$19&gt;='様式３（療養者名簿）（⑤の場合）'!$BJ80,IF(BH$19&lt;='様式３（療養者名簿）（⑤の場合）'!$BK80,1,0),0),0)</f>
        <v>0</v>
      </c>
      <c r="BI75" s="365">
        <f>IF(BI$19-'様式３（療養者名簿）（⑤の場合）'!$BJ80+1&lt;=15,IF(BI$19&gt;='様式３（療養者名簿）（⑤の場合）'!$BJ80,IF(BI$19&lt;='様式３（療養者名簿）（⑤の場合）'!$BK80,1,0),0),0)</f>
        <v>0</v>
      </c>
      <c r="BJ75" s="365">
        <f>IF(BJ$19-'様式３（療養者名簿）（⑤の場合）'!$BJ80+1&lt;=15,IF(BJ$19&gt;='様式３（療養者名簿）（⑤の場合）'!$BJ80,IF(BJ$19&lt;='様式３（療養者名簿）（⑤の場合）'!$BK80,1,0),0),0)</f>
        <v>0</v>
      </c>
      <c r="BK75" s="365">
        <f>IF(BK$19-'様式３（療養者名簿）（⑤の場合）'!$BJ80+1&lt;=15,IF(BK$19&gt;='様式３（療養者名簿）（⑤の場合）'!$BJ80,IF(BK$19&lt;='様式３（療養者名簿）（⑤の場合）'!$BK80,1,0),0),0)</f>
        <v>0</v>
      </c>
      <c r="BL75" s="365">
        <f>IF(BL$19-'様式３（療養者名簿）（⑤の場合）'!$BJ80+1&lt;=15,IF(BL$19&gt;='様式３（療養者名簿）（⑤の場合）'!$BJ80,IF(BL$19&lt;='様式３（療養者名簿）（⑤の場合）'!$BK80,1,0),0),0)</f>
        <v>0</v>
      </c>
      <c r="BM75" s="365">
        <f>IF(BM$19-'様式３（療養者名簿）（⑤の場合）'!$BJ80+1&lt;=15,IF(BM$19&gt;='様式３（療養者名簿）（⑤の場合）'!$BJ80,IF(BM$19&lt;='様式３（療養者名簿）（⑤の場合）'!$BK80,1,0),0),0)</f>
        <v>0</v>
      </c>
      <c r="BN75" s="365">
        <f>IF(BN$19-'様式３（療養者名簿）（⑤の場合）'!$BJ80+1&lt;=15,IF(BN$19&gt;='様式３（療養者名簿）（⑤の場合）'!$BJ80,IF(BN$19&lt;='様式３（療養者名簿）（⑤の場合）'!$BK80,1,0),0),0)</f>
        <v>0</v>
      </c>
      <c r="BO75" s="365">
        <f>IF(BO$19-'様式３（療養者名簿）（⑤の場合）'!$BJ80+1&lt;=15,IF(BO$19&gt;='様式３（療養者名簿）（⑤の場合）'!$BJ80,IF(BO$19&lt;='様式３（療養者名簿）（⑤の場合）'!$BK80,1,0),0),0)</f>
        <v>0</v>
      </c>
      <c r="BP75" s="365">
        <f>IF(BP$19-'様式３（療養者名簿）（⑤の場合）'!$BJ80+1&lt;=15,IF(BP$19&gt;='様式３（療養者名簿）（⑤の場合）'!$BJ80,IF(BP$19&lt;='様式３（療養者名簿）（⑤の場合）'!$BK80,1,0),0),0)</f>
        <v>0</v>
      </c>
      <c r="BQ75" s="365">
        <f>IF(BQ$19-'様式３（療養者名簿）（⑤の場合）'!$BJ80+1&lt;=15,IF(BQ$19&gt;='様式３（療養者名簿）（⑤の場合）'!$BJ80,IF(BQ$19&lt;='様式３（療養者名簿）（⑤の場合）'!$BK80,1,0),0),0)</f>
        <v>0</v>
      </c>
      <c r="BR75" s="365">
        <f>IF(BR$19-'様式３（療養者名簿）（⑤の場合）'!$BJ80+1&lt;=15,IF(BR$19&gt;='様式３（療養者名簿）（⑤の場合）'!$BJ80,IF(BR$19&lt;='様式３（療養者名簿）（⑤の場合）'!$BK80,1,0),0),0)</f>
        <v>0</v>
      </c>
      <c r="BS75" s="365">
        <f>IF(BS$19-'様式３（療養者名簿）（⑤の場合）'!$BJ80+1&lt;=15,IF(BS$19&gt;='様式３（療養者名簿）（⑤の場合）'!$BJ80,IF(BS$19&lt;='様式３（療養者名簿）（⑤の場合）'!$BK80,1,0),0),0)</f>
        <v>0</v>
      </c>
      <c r="BT75" s="365">
        <f>IF(BT$19-'様式３（療養者名簿）（⑤の場合）'!$BJ80+1&lt;=15,IF(BT$19&gt;='様式３（療養者名簿）（⑤の場合）'!$BJ80,IF(BT$19&lt;='様式３（療養者名簿）（⑤の場合）'!$BK80,1,0),0),0)</f>
        <v>0</v>
      </c>
      <c r="BU75" s="365">
        <f>IF(BU$19-'様式３（療養者名簿）（⑤の場合）'!$BJ80+1&lt;=15,IF(BU$19&gt;='様式３（療養者名簿）（⑤の場合）'!$BJ80,IF(BU$19&lt;='様式３（療養者名簿）（⑤の場合）'!$BK80,1,0),0),0)</f>
        <v>0</v>
      </c>
      <c r="BV75" s="365">
        <f>IF(BV$19-'様式３（療養者名簿）（⑤の場合）'!$BJ80+1&lt;=15,IF(BV$19&gt;='様式３（療養者名簿）（⑤の場合）'!$BJ80,IF(BV$19&lt;='様式３（療養者名簿）（⑤の場合）'!$BK80,1,0),0),0)</f>
        <v>0</v>
      </c>
      <c r="BW75" s="365">
        <f>IF(BW$19-'様式３（療養者名簿）（⑤の場合）'!$BJ80+1&lt;=15,IF(BW$19&gt;='様式３（療養者名簿）（⑤の場合）'!$BJ80,IF(BW$19&lt;='様式３（療養者名簿）（⑤の場合）'!$BK80,1,0),0),0)</f>
        <v>0</v>
      </c>
      <c r="BX75" s="365">
        <f>IF(BX$19-'様式３（療養者名簿）（⑤の場合）'!$BJ80+1&lt;=15,IF(BX$19&gt;='様式３（療養者名簿）（⑤の場合）'!$BJ80,IF(BX$19&lt;='様式３（療養者名簿）（⑤の場合）'!$BK80,1,0),0),0)</f>
        <v>0</v>
      </c>
      <c r="BY75" s="365">
        <f>IF(BY$19-'様式３（療養者名簿）（⑤の場合）'!$BJ80+1&lt;=15,IF(BY$19&gt;='様式３（療養者名簿）（⑤の場合）'!$BJ80,IF(BY$19&lt;='様式３（療養者名簿）（⑤の場合）'!$BK80,1,0),0),0)</f>
        <v>0</v>
      </c>
      <c r="BZ75" s="365">
        <f>IF(BZ$19-'様式３（療養者名簿）（⑤の場合）'!$BJ80+1&lt;=15,IF(BZ$19&gt;='様式３（療養者名簿）（⑤の場合）'!$BJ80,IF(BZ$19&lt;='様式３（療養者名簿）（⑤の場合）'!$BK80,1,0),0),0)</f>
        <v>0</v>
      </c>
      <c r="CA75" s="365">
        <f>IF(CA$19-'様式３（療養者名簿）（⑤の場合）'!$BJ80+1&lt;=15,IF(CA$19&gt;='様式３（療養者名簿）（⑤の場合）'!$BJ80,IF(CA$19&lt;='様式３（療養者名簿）（⑤の場合）'!$BK80,1,0),0),0)</f>
        <v>0</v>
      </c>
      <c r="CB75" s="365">
        <f>IF(CB$19-'様式３（療養者名簿）（⑤の場合）'!$BJ80+1&lt;=15,IF(CB$19&gt;='様式３（療養者名簿）（⑤の場合）'!$BJ80,IF(CB$19&lt;='様式３（療養者名簿）（⑤の場合）'!$BK80,1,0),0),0)</f>
        <v>0</v>
      </c>
      <c r="CC75" s="365">
        <f>IF(CC$19-'様式３（療養者名簿）（⑤の場合）'!$BJ80+1&lt;=15,IF(CC$19&gt;='様式３（療養者名簿）（⑤の場合）'!$BJ80,IF(CC$19&lt;='様式３（療養者名簿）（⑤の場合）'!$BK80,1,0),0),0)</f>
        <v>0</v>
      </c>
      <c r="CD75" s="365">
        <f>IF(CD$19-'様式３（療養者名簿）（⑤の場合）'!$BJ80+1&lt;=15,IF(CD$19&gt;='様式３（療養者名簿）（⑤の場合）'!$BJ80,IF(CD$19&lt;='様式３（療養者名簿）（⑤の場合）'!$BK80,1,0),0),0)</f>
        <v>0</v>
      </c>
      <c r="CE75" s="365">
        <f>IF(CE$19-'様式３（療養者名簿）（⑤の場合）'!$BJ80+1&lt;=15,IF(CE$19&gt;='様式３（療養者名簿）（⑤の場合）'!$BJ80,IF(CE$19&lt;='様式３（療養者名簿）（⑤の場合）'!$BK80,1,0),0),0)</f>
        <v>0</v>
      </c>
      <c r="CF75" s="365">
        <f>IF(CF$19-'様式３（療養者名簿）（⑤の場合）'!$BJ80+1&lt;=15,IF(CF$19&gt;='様式３（療養者名簿）（⑤の場合）'!$BJ80,IF(CF$19&lt;='様式３（療養者名簿）（⑤の場合）'!$BK80,1,0),0),0)</f>
        <v>0</v>
      </c>
      <c r="CG75" s="365">
        <f>IF(CG$19-'様式３（療養者名簿）（⑤の場合）'!$BJ80+1&lt;=15,IF(CG$19&gt;='様式３（療養者名簿）（⑤の場合）'!$BJ80,IF(CG$19&lt;='様式３（療養者名簿）（⑤の場合）'!$BK80,1,0),0),0)</f>
        <v>0</v>
      </c>
      <c r="CH75" s="365">
        <f>IF(CH$19-'様式３（療養者名簿）（⑤の場合）'!$BJ80+1&lt;=15,IF(CH$19&gt;='様式３（療養者名簿）（⑤の場合）'!$BJ80,IF(CH$19&lt;='様式３（療養者名簿）（⑤の場合）'!$BK80,1,0),0),0)</f>
        <v>0</v>
      </c>
      <c r="CI75" s="365">
        <f>IF(CI$19-'様式３（療養者名簿）（⑤の場合）'!$BJ80+1&lt;=15,IF(CI$19&gt;='様式３（療養者名簿）（⑤の場合）'!$BJ80,IF(CI$19&lt;='様式３（療養者名簿）（⑤の場合）'!$BK80,1,0),0),0)</f>
        <v>0</v>
      </c>
      <c r="CJ75" s="365">
        <f>IF(CJ$19-'様式３（療養者名簿）（⑤の場合）'!$BJ80+1&lt;=15,IF(CJ$19&gt;='様式３（療養者名簿）（⑤の場合）'!$BJ80,IF(CJ$19&lt;='様式３（療養者名簿）（⑤の場合）'!$BK80,1,0),0),0)</f>
        <v>0</v>
      </c>
      <c r="CK75" s="365">
        <f>IF(CK$19-'様式３（療養者名簿）（⑤の場合）'!$BJ80+1&lt;=15,IF(CK$19&gt;='様式３（療養者名簿）（⑤の場合）'!$BJ80,IF(CK$19&lt;='様式３（療養者名簿）（⑤の場合）'!$BK80,1,0),0),0)</f>
        <v>0</v>
      </c>
      <c r="CL75" s="365">
        <f>IF(CL$19-'様式３（療養者名簿）（⑤の場合）'!$BJ80+1&lt;=15,IF(CL$19&gt;='様式３（療養者名簿）（⑤の場合）'!$BJ80,IF(CL$19&lt;='様式３（療養者名簿）（⑤の場合）'!$BK80,1,0),0),0)</f>
        <v>0</v>
      </c>
      <c r="CM75" s="365">
        <f>IF(CM$19-'様式３（療養者名簿）（⑤の場合）'!$BJ80+1&lt;=15,IF(CM$19&gt;='様式３（療養者名簿）（⑤の場合）'!$BJ80,IF(CM$19&lt;='様式３（療養者名簿）（⑤の場合）'!$BK80,1,0),0),0)</f>
        <v>0</v>
      </c>
      <c r="CN75" s="365">
        <f>IF(CN$19-'様式３（療養者名簿）（⑤の場合）'!$BJ80+1&lt;=15,IF(CN$19&gt;='様式３（療養者名簿）（⑤の場合）'!$BJ80,IF(CN$19&lt;='様式３（療養者名簿）（⑤の場合）'!$BK80,1,0),0),0)</f>
        <v>0</v>
      </c>
      <c r="CO75" s="365">
        <f>IF(CO$19-'様式３（療養者名簿）（⑤の場合）'!$BJ80+1&lt;=15,IF(CO$19&gt;='様式３（療養者名簿）（⑤の場合）'!$BJ80,IF(CO$19&lt;='様式３（療養者名簿）（⑤の場合）'!$BK80,1,0),0),0)</f>
        <v>0</v>
      </c>
      <c r="CP75" s="365">
        <f>IF(CP$19-'様式３（療養者名簿）（⑤の場合）'!$BJ80+1&lt;=15,IF(CP$19&gt;='様式３（療養者名簿）（⑤の場合）'!$BJ80,IF(CP$19&lt;='様式３（療養者名簿）（⑤の場合）'!$BK80,1,0),0),0)</f>
        <v>0</v>
      </c>
      <c r="CQ75" s="365">
        <f>IF(CQ$19-'様式３（療養者名簿）（⑤の場合）'!$BJ80+1&lt;=15,IF(CQ$19&gt;='様式３（療養者名簿）（⑤の場合）'!$BJ80,IF(CQ$19&lt;='様式３（療養者名簿）（⑤の場合）'!$BK80,1,0),0),0)</f>
        <v>0</v>
      </c>
      <c r="CR75" s="365">
        <f>IF(CR$19-'様式３（療養者名簿）（⑤の場合）'!$BJ80+1&lt;=15,IF(CR$19&gt;='様式３（療養者名簿）（⑤の場合）'!$BJ80,IF(CR$19&lt;='様式３（療養者名簿）（⑤の場合）'!$BK80,1,0),0),0)</f>
        <v>0</v>
      </c>
      <c r="CS75" s="365">
        <f>IF(CS$19-'様式３（療養者名簿）（⑤の場合）'!$BJ80+1&lt;=15,IF(CS$19&gt;='様式３（療養者名簿）（⑤の場合）'!$BJ80,IF(CS$19&lt;='様式３（療養者名簿）（⑤の場合）'!$BK80,1,0),0),0)</f>
        <v>0</v>
      </c>
      <c r="CT75" s="365">
        <f>IF(CT$19-'様式３（療養者名簿）（⑤の場合）'!$BJ80+1&lt;=15,IF(CT$19&gt;='様式３（療養者名簿）（⑤の場合）'!$BJ80,IF(CT$19&lt;='様式３（療養者名簿）（⑤の場合）'!$BK80,1,0),0),0)</f>
        <v>0</v>
      </c>
      <c r="CU75" s="365">
        <f>IF(CU$19-'様式３（療養者名簿）（⑤の場合）'!$BJ80+1&lt;=15,IF(CU$19&gt;='様式３（療養者名簿）（⑤の場合）'!$BJ80,IF(CU$19&lt;='様式３（療養者名簿）（⑤の場合）'!$BK80,1,0),0),0)</f>
        <v>0</v>
      </c>
      <c r="CV75" s="365">
        <f>IF(CV$19-'様式３（療養者名簿）（⑤の場合）'!$BJ80+1&lt;=15,IF(CV$19&gt;='様式３（療養者名簿）（⑤の場合）'!$BJ80,IF(CV$19&lt;='様式３（療養者名簿）（⑤の場合）'!$BK80,1,0),0),0)</f>
        <v>0</v>
      </c>
      <c r="CW75" s="365">
        <f>IF(CW$19-'様式３（療養者名簿）（⑤の場合）'!$BJ80+1&lt;=15,IF(CW$19&gt;='様式３（療養者名簿）（⑤の場合）'!$BJ80,IF(CW$19&lt;='様式３（療養者名簿）（⑤の場合）'!$BK80,1,0),0),0)</f>
        <v>0</v>
      </c>
      <c r="CX75" s="365">
        <f>IF(CX$19-'様式３（療養者名簿）（⑤の場合）'!$BJ80+1&lt;=15,IF(CX$19&gt;='様式３（療養者名簿）（⑤の場合）'!$BJ80,IF(CX$19&lt;='様式３（療養者名簿）（⑤の場合）'!$BK80,1,0),0),0)</f>
        <v>0</v>
      </c>
      <c r="CY75" s="365">
        <f>IF(CY$19-'様式３（療養者名簿）（⑤の場合）'!$BJ80+1&lt;=15,IF(CY$19&gt;='様式３（療養者名簿）（⑤の場合）'!$BJ80,IF(CY$19&lt;='様式３（療養者名簿）（⑤の場合）'!$BK80,1,0),0),0)</f>
        <v>0</v>
      </c>
      <c r="CZ75" s="365">
        <f>IF(CZ$19-'様式３（療養者名簿）（⑤の場合）'!$BJ80+1&lt;=15,IF(CZ$19&gt;='様式３（療養者名簿）（⑤の場合）'!$BJ80,IF(CZ$19&lt;='様式３（療養者名簿）（⑤の場合）'!$BK80,1,0),0),0)</f>
        <v>0</v>
      </c>
      <c r="DA75" s="365">
        <f>IF(DA$19-'様式３（療養者名簿）（⑤の場合）'!$BJ80+1&lt;=15,IF(DA$19&gt;='様式３（療養者名簿）（⑤の場合）'!$BJ80,IF(DA$19&lt;='様式３（療養者名簿）（⑤の場合）'!$BK80,1,0),0),0)</f>
        <v>0</v>
      </c>
      <c r="DB75" s="365">
        <f>IF(DB$19-'様式３（療養者名簿）（⑤の場合）'!$BJ80+1&lt;=15,IF(DB$19&gt;='様式３（療養者名簿）（⑤の場合）'!$BJ80,IF(DB$19&lt;='様式３（療養者名簿）（⑤の場合）'!$BK80,1,0),0),0)</f>
        <v>0</v>
      </c>
      <c r="DC75" s="365">
        <f>IF(DC$19-'様式３（療養者名簿）（⑤の場合）'!$BJ80+1&lt;=15,IF(DC$19&gt;='様式３（療養者名簿）（⑤の場合）'!$BJ80,IF(DC$19&lt;='様式３（療養者名簿）（⑤の場合）'!$BK80,1,0),0),0)</f>
        <v>0</v>
      </c>
      <c r="DD75" s="365">
        <f>IF(DD$19-'様式３（療養者名簿）（⑤の場合）'!$BJ80+1&lt;=15,IF(DD$19&gt;='様式３（療養者名簿）（⑤の場合）'!$BJ80,IF(DD$19&lt;='様式３（療養者名簿）（⑤の場合）'!$BK80,1,0),0),0)</f>
        <v>0</v>
      </c>
      <c r="DE75" s="365">
        <f>IF(DE$19-'様式３（療養者名簿）（⑤の場合）'!$BJ80+1&lt;=15,IF(DE$19&gt;='様式３（療養者名簿）（⑤の場合）'!$BJ80,IF(DE$19&lt;='様式３（療養者名簿）（⑤の場合）'!$BK80,1,0),0),0)</f>
        <v>0</v>
      </c>
      <c r="DF75" s="365">
        <f>IF(DF$19-'様式３（療養者名簿）（⑤の場合）'!$BJ80+1&lt;=15,IF(DF$19&gt;='様式３（療養者名簿）（⑤の場合）'!$BJ80,IF(DF$19&lt;='様式３（療養者名簿）（⑤の場合）'!$BK80,1,0),0),0)</f>
        <v>0</v>
      </c>
      <c r="DG75" s="365">
        <f>IF(DG$19-'様式３（療養者名簿）（⑤の場合）'!$BJ80+1&lt;=15,IF(DG$19&gt;='様式３（療養者名簿）（⑤の場合）'!$BJ80,IF(DG$19&lt;='様式３（療養者名簿）（⑤の場合）'!$BK80,1,0),0),0)</f>
        <v>0</v>
      </c>
      <c r="DH75" s="365">
        <f>IF(DH$19-'様式３（療養者名簿）（⑤の場合）'!$BJ80+1&lt;=15,IF(DH$19&gt;='様式３（療養者名簿）（⑤の場合）'!$BJ80,IF(DH$19&lt;='様式３（療養者名簿）（⑤の場合）'!$BK80,1,0),0),0)</f>
        <v>0</v>
      </c>
      <c r="DI75" s="365">
        <f>IF(DI$19-'様式３（療養者名簿）（⑤の場合）'!$BJ80+1&lt;=15,IF(DI$19&gt;='様式３（療養者名簿）（⑤の場合）'!$BJ80,IF(DI$19&lt;='様式３（療養者名簿）（⑤の場合）'!$BK80,1,0),0),0)</f>
        <v>0</v>
      </c>
      <c r="DJ75" s="365">
        <f>IF(DJ$19-'様式３（療養者名簿）（⑤の場合）'!$BJ80+1&lt;=15,IF(DJ$19&gt;='様式３（療養者名簿）（⑤の場合）'!$BJ80,IF(DJ$19&lt;='様式３（療養者名簿）（⑤の場合）'!$BK80,1,0),0),0)</f>
        <v>0</v>
      </c>
      <c r="DK75" s="365">
        <f>IF(DK$19-'様式３（療養者名簿）（⑤の場合）'!$BJ80+1&lt;=15,IF(DK$19&gt;='様式３（療養者名簿）（⑤の場合）'!$BJ80,IF(DK$19&lt;='様式３（療養者名簿）（⑤の場合）'!$BK80,1,0),0),0)</f>
        <v>0</v>
      </c>
      <c r="DL75" s="365">
        <f>IF(DL$19-'様式３（療養者名簿）（⑤の場合）'!$BJ80+1&lt;=15,IF(DL$19&gt;='様式３（療養者名簿）（⑤の場合）'!$BJ80,IF(DL$19&lt;='様式３（療養者名簿）（⑤の場合）'!$BK80,1,0),0),0)</f>
        <v>0</v>
      </c>
      <c r="DM75" s="365">
        <f>IF(DM$19-'様式３（療養者名簿）（⑤の場合）'!$BJ80+1&lt;=15,IF(DM$19&gt;='様式３（療養者名簿）（⑤の場合）'!$BJ80,IF(DM$19&lt;='様式３（療養者名簿）（⑤の場合）'!$BK80,1,0),0),0)</f>
        <v>0</v>
      </c>
      <c r="DN75" s="365">
        <f>IF(DN$19-'様式３（療養者名簿）（⑤の場合）'!$BJ80+1&lt;=15,IF(DN$19&gt;='様式３（療養者名簿）（⑤の場合）'!$BJ80,IF(DN$19&lt;='様式３（療養者名簿）（⑤の場合）'!$BK80,1,0),0),0)</f>
        <v>0</v>
      </c>
      <c r="DO75" s="365">
        <f>IF(DO$19-'様式３（療養者名簿）（⑤の場合）'!$BJ80+1&lt;=15,IF(DO$19&gt;='様式３（療養者名簿）（⑤の場合）'!$BJ80,IF(DO$19&lt;='様式３（療養者名簿）（⑤の場合）'!$BK80,1,0),0),0)</f>
        <v>0</v>
      </c>
      <c r="DP75" s="365">
        <f>IF(DP$19-'様式３（療養者名簿）（⑤の場合）'!$BJ80+1&lt;=15,IF(DP$19&gt;='様式３（療養者名簿）（⑤の場合）'!$BJ80,IF(DP$19&lt;='様式３（療養者名簿）（⑤の場合）'!$BK80,1,0),0),0)</f>
        <v>0</v>
      </c>
      <c r="DQ75" s="365">
        <f>IF(DQ$19-'様式３（療養者名簿）（⑤の場合）'!$BJ80+1&lt;=15,IF(DQ$19&gt;='様式３（療養者名簿）（⑤の場合）'!$BJ80,IF(DQ$19&lt;='様式３（療養者名簿）（⑤の場合）'!$BK80,1,0),0),0)</f>
        <v>0</v>
      </c>
      <c r="DR75" s="365">
        <f>IF(DR$19-'様式３（療養者名簿）（⑤の場合）'!$BJ80+1&lt;=15,IF(DR$19&gt;='様式３（療養者名簿）（⑤の場合）'!$BJ80,IF(DR$19&lt;='様式３（療養者名簿）（⑤の場合）'!$BK80,1,0),0),0)</f>
        <v>0</v>
      </c>
      <c r="DS75" s="365">
        <f>IF(DS$19-'様式３（療養者名簿）（⑤の場合）'!$BJ80+1&lt;=15,IF(DS$19&gt;='様式３（療養者名簿）（⑤の場合）'!$BJ80,IF(DS$19&lt;='様式３（療養者名簿）（⑤の場合）'!$BK80,1,0),0),0)</f>
        <v>0</v>
      </c>
      <c r="DT75" s="365">
        <f>IF(DT$19-'様式３（療養者名簿）（⑤の場合）'!$BJ80+1&lt;=15,IF(DT$19&gt;='様式３（療養者名簿）（⑤の場合）'!$BJ80,IF(DT$19&lt;='様式３（療養者名簿）（⑤の場合）'!$BK80,1,0),0),0)</f>
        <v>0</v>
      </c>
      <c r="DU75" s="365">
        <f>IF(DU$19-'様式３（療養者名簿）（⑤の場合）'!$BJ80+1&lt;=15,IF(DU$19&gt;='様式３（療養者名簿）（⑤の場合）'!$BJ80,IF(DU$19&lt;='様式３（療養者名簿）（⑤の場合）'!$BK80,1,0),0),0)</f>
        <v>0</v>
      </c>
      <c r="DV75" s="365">
        <f>IF(DV$19-'様式３（療養者名簿）（⑤の場合）'!$BJ80+1&lt;=15,IF(DV$19&gt;='様式３（療養者名簿）（⑤の場合）'!$BJ80,IF(DV$19&lt;='様式３（療養者名簿）（⑤の場合）'!$BK80,1,0),0),0)</f>
        <v>0</v>
      </c>
      <c r="DW75" s="365">
        <f>IF(DW$19-'様式３（療養者名簿）（⑤の場合）'!$BJ80+1&lt;=15,IF(DW$19&gt;='様式３（療養者名簿）（⑤の場合）'!$BJ80,IF(DW$19&lt;='様式３（療養者名簿）（⑤の場合）'!$BK80,1,0),0),0)</f>
        <v>0</v>
      </c>
      <c r="DX75" s="365">
        <f>IF(DX$19-'様式３（療養者名簿）（⑤の場合）'!$BJ80+1&lt;=15,IF(DX$19&gt;='様式３（療養者名簿）（⑤の場合）'!$BJ80,IF(DX$19&lt;='様式３（療養者名簿）（⑤の場合）'!$BK80,1,0),0),0)</f>
        <v>0</v>
      </c>
      <c r="DY75" s="365">
        <f>IF(DY$19-'様式３（療養者名簿）（⑤の場合）'!$BJ80+1&lt;=15,IF(DY$19&gt;='様式３（療養者名簿）（⑤の場合）'!$BJ80,IF(DY$19&lt;='様式３（療養者名簿）（⑤の場合）'!$BK80,1,0),0),0)</f>
        <v>0</v>
      </c>
      <c r="DZ75" s="365">
        <f>IF(DZ$19-'様式３（療養者名簿）（⑤の場合）'!$BJ80+1&lt;=15,IF(DZ$19&gt;='様式３（療養者名簿）（⑤の場合）'!$BJ80,IF(DZ$19&lt;='様式３（療養者名簿）（⑤の場合）'!$BK80,1,0),0),0)</f>
        <v>0</v>
      </c>
      <c r="EA75" s="365">
        <f>IF(EA$19-'様式３（療養者名簿）（⑤の場合）'!$BJ80+1&lt;=15,IF(EA$19&gt;='様式３（療養者名簿）（⑤の場合）'!$BJ80,IF(EA$19&lt;='様式３（療養者名簿）（⑤の場合）'!$BK80,1,0),0),0)</f>
        <v>0</v>
      </c>
      <c r="EB75" s="365">
        <f>IF(EB$19-'様式３（療養者名簿）（⑤の場合）'!$BJ80+1&lt;=15,IF(EB$19&gt;='様式３（療養者名簿）（⑤の場合）'!$BJ80,IF(EB$19&lt;='様式３（療養者名簿）（⑤の場合）'!$BK80,1,0),0),0)</f>
        <v>0</v>
      </c>
      <c r="EC75" s="365">
        <f>IF(EC$19-'様式３（療養者名簿）（⑤の場合）'!$BJ80+1&lt;=15,IF(EC$19&gt;='様式３（療養者名簿）（⑤の場合）'!$BJ80,IF(EC$19&lt;='様式３（療養者名簿）（⑤の場合）'!$BK80,1,0),0),0)</f>
        <v>0</v>
      </c>
      <c r="ED75" s="365">
        <f>IF(ED$19-'様式３（療養者名簿）（⑤の場合）'!$BJ80+1&lt;=15,IF(ED$19&gt;='様式３（療養者名簿）（⑤の場合）'!$BJ80,IF(ED$19&lt;='様式３（療養者名簿）（⑤の場合）'!$BK80,1,0),0),0)</f>
        <v>0</v>
      </c>
      <c r="EE75" s="365">
        <f>IF(EE$19-'様式３（療養者名簿）（⑤の場合）'!$BJ80+1&lt;=15,IF(EE$19&gt;='様式３（療養者名簿）（⑤の場合）'!$BJ80,IF(EE$19&lt;='様式３（療養者名簿）（⑤の場合）'!$BK80,1,0),0),0)</f>
        <v>0</v>
      </c>
      <c r="EF75" s="365">
        <f>IF(EF$19-'様式３（療養者名簿）（⑤の場合）'!$BJ80+1&lt;=15,IF(EF$19&gt;='様式３（療養者名簿）（⑤の場合）'!$BJ80,IF(EF$19&lt;='様式３（療養者名簿）（⑤の場合）'!$BK80,1,0),0),0)</f>
        <v>0</v>
      </c>
      <c r="EG75" s="365">
        <f>IF(EG$19-'様式３（療養者名簿）（⑤の場合）'!$BJ80+1&lt;=15,IF(EG$19&gt;='様式３（療養者名簿）（⑤の場合）'!$BJ80,IF(EG$19&lt;='様式３（療養者名簿）（⑤の場合）'!$BK80,1,0),0),0)</f>
        <v>0</v>
      </c>
      <c r="EH75" s="365">
        <f>IF(EH$19-'様式３（療養者名簿）（⑤の場合）'!$BJ80+1&lt;=15,IF(EH$19&gt;='様式３（療養者名簿）（⑤の場合）'!$BJ80,IF(EH$19&lt;='様式３（療養者名簿）（⑤の場合）'!$BK80,1,0),0),0)</f>
        <v>0</v>
      </c>
      <c r="EI75" s="365">
        <f>IF(EI$19-'様式３（療養者名簿）（⑤の場合）'!$BJ80+1&lt;=15,IF(EI$19&gt;='様式３（療養者名簿）（⑤の場合）'!$BJ80,IF(EI$19&lt;='様式３（療養者名簿）（⑤の場合）'!$BK80,1,0),0),0)</f>
        <v>0</v>
      </c>
      <c r="EJ75" s="365">
        <f>IF(EJ$19-'様式３（療養者名簿）（⑤の場合）'!$BJ80+1&lt;=15,IF(EJ$19&gt;='様式３（療養者名簿）（⑤の場合）'!$BJ80,IF(EJ$19&lt;='様式３（療養者名簿）（⑤の場合）'!$BK80,1,0),0),0)</f>
        <v>0</v>
      </c>
      <c r="EK75" s="365">
        <f>IF(EK$19-'様式３（療養者名簿）（⑤の場合）'!$BJ80+1&lt;=15,IF(EK$19&gt;='様式３（療養者名簿）（⑤の場合）'!$BJ80,IF(EK$19&lt;='様式３（療養者名簿）（⑤の場合）'!$BK80,1,0),0),0)</f>
        <v>0</v>
      </c>
      <c r="EL75" s="365">
        <f>IF(EL$19-'様式３（療養者名簿）（⑤の場合）'!$BJ80+1&lt;=15,IF(EL$19&gt;='様式３（療養者名簿）（⑤の場合）'!$BJ80,IF(EL$19&lt;='様式３（療養者名簿）（⑤の場合）'!$BK80,1,0),0),0)</f>
        <v>0</v>
      </c>
      <c r="EM75" s="365">
        <f>IF(EM$19-'様式３（療養者名簿）（⑤の場合）'!$BJ80+1&lt;=15,IF(EM$19&gt;='様式３（療養者名簿）（⑤の場合）'!$BJ80,IF(EM$19&lt;='様式３（療養者名簿）（⑤の場合）'!$BK80,1,0),0),0)</f>
        <v>0</v>
      </c>
      <c r="EN75" s="365">
        <f>IF(EN$19-'様式３（療養者名簿）（⑤の場合）'!$BJ80+1&lt;=15,IF(EN$19&gt;='様式３（療養者名簿）（⑤の場合）'!$BJ80,IF(EN$19&lt;='様式３（療養者名簿）（⑤の場合）'!$BK80,1,0),0),0)</f>
        <v>0</v>
      </c>
      <c r="EO75" s="365">
        <f>IF(EO$19-'様式３（療養者名簿）（⑤の場合）'!$BJ80+1&lt;=15,IF(EO$19&gt;='様式３（療養者名簿）（⑤の場合）'!$BJ80,IF(EO$19&lt;='様式３（療養者名簿）（⑤の場合）'!$BK80,1,0),0),0)</f>
        <v>0</v>
      </c>
      <c r="EP75" s="365">
        <f>IF(EP$19-'様式３（療養者名簿）（⑤の場合）'!$BJ80+1&lt;=15,IF(EP$19&gt;='様式３（療養者名簿）（⑤の場合）'!$BJ80,IF(EP$19&lt;='様式３（療養者名簿）（⑤の場合）'!$BK80,1,0),0),0)</f>
        <v>0</v>
      </c>
      <c r="EQ75" s="365">
        <f>IF(EQ$19-'様式３（療養者名簿）（⑤の場合）'!$BJ80+1&lt;=15,IF(EQ$19&gt;='様式３（療養者名簿）（⑤の場合）'!$BJ80,IF(EQ$19&lt;='様式３（療養者名簿）（⑤の場合）'!$BK80,1,0),0),0)</f>
        <v>0</v>
      </c>
      <c r="ER75" s="365">
        <f>IF(ER$19-'様式３（療養者名簿）（⑤の場合）'!$BJ80+1&lt;=15,IF(ER$19&gt;='様式３（療養者名簿）（⑤の場合）'!$BJ80,IF(ER$19&lt;='様式３（療養者名簿）（⑤の場合）'!$BK80,1,0),0),0)</f>
        <v>0</v>
      </c>
      <c r="ES75" s="365">
        <f>IF(ES$19-'様式３（療養者名簿）（⑤の場合）'!$BJ80+1&lt;=15,IF(ES$19&gt;='様式３（療養者名簿）（⑤の場合）'!$BJ80,IF(ES$19&lt;='様式３（療養者名簿）（⑤の場合）'!$BK80,1,0),0),0)</f>
        <v>0</v>
      </c>
      <c r="ET75" s="365">
        <f>IF(ET$19-'様式３（療養者名簿）（⑤の場合）'!$BJ80+1&lt;=15,IF(ET$19&gt;='様式３（療養者名簿）（⑤の場合）'!$BJ80,IF(ET$19&lt;='様式３（療養者名簿）（⑤の場合）'!$BK80,1,0),0),0)</f>
        <v>0</v>
      </c>
      <c r="EU75" s="365">
        <f>IF(EU$19-'様式３（療養者名簿）（⑤の場合）'!$BJ80+1&lt;=15,IF(EU$19&gt;='様式３（療養者名簿）（⑤の場合）'!$BJ80,IF(EU$19&lt;='様式３（療養者名簿）（⑤の場合）'!$BK80,1,0),0),0)</f>
        <v>0</v>
      </c>
      <c r="EV75" s="365">
        <f>IF(EV$19-'様式３（療養者名簿）（⑤の場合）'!$BJ80+1&lt;=15,IF(EV$19&gt;='様式３（療養者名簿）（⑤の場合）'!$BJ80,IF(EV$19&lt;='様式３（療養者名簿）（⑤の場合）'!$BK80,1,0),0),0)</f>
        <v>0</v>
      </c>
      <c r="EW75" s="365">
        <f>IF(EW$19-'様式３（療養者名簿）（⑤の場合）'!$BJ80+1&lt;=15,IF(EW$19&gt;='様式３（療養者名簿）（⑤の場合）'!$BJ80,IF(EW$19&lt;='様式３（療養者名簿）（⑤の場合）'!$BK80,1,0),0),0)</f>
        <v>0</v>
      </c>
      <c r="EX75" s="365">
        <f>IF(EX$19-'様式３（療養者名簿）（⑤の場合）'!$BJ80+1&lt;=15,IF(EX$19&gt;='様式３（療養者名簿）（⑤の場合）'!$BJ80,IF(EX$19&lt;='様式３（療養者名簿）（⑤の場合）'!$BK80,1,0),0),0)</f>
        <v>0</v>
      </c>
      <c r="EY75" s="365">
        <f>IF(EY$19-'様式３（療養者名簿）（⑤の場合）'!$BJ80+1&lt;=15,IF(EY$19&gt;='様式３（療養者名簿）（⑤の場合）'!$BJ80,IF(EY$19&lt;='様式３（療養者名簿）（⑤の場合）'!$BK80,1,0),0),0)</f>
        <v>0</v>
      </c>
      <c r="EZ75" s="365">
        <f>IF(EZ$19-'様式３（療養者名簿）（⑤の場合）'!$BJ80+1&lt;=15,IF(EZ$19&gt;='様式３（療養者名簿）（⑤の場合）'!$BJ80,IF(EZ$19&lt;='様式３（療養者名簿）（⑤の場合）'!$BK80,1,0),0),0)</f>
        <v>0</v>
      </c>
      <c r="FA75" s="365">
        <f>IF(FA$19-'様式３（療養者名簿）（⑤の場合）'!$BJ80+1&lt;=15,IF(FA$19&gt;='様式３（療養者名簿）（⑤の場合）'!$BJ80,IF(FA$19&lt;='様式３（療養者名簿）（⑤の場合）'!$BK80,1,0),0),0)</f>
        <v>0</v>
      </c>
      <c r="FB75" s="365">
        <f>IF(FB$19-'様式３（療養者名簿）（⑤の場合）'!$BJ80+1&lt;=15,IF(FB$19&gt;='様式３（療養者名簿）（⑤の場合）'!$BJ80,IF(FB$19&lt;='様式３（療養者名簿）（⑤の場合）'!$BK80,1,0),0),0)</f>
        <v>0</v>
      </c>
      <c r="FC75" s="365">
        <f>IF(FC$19-'様式３（療養者名簿）（⑤の場合）'!$BJ80+1&lt;=15,IF(FC$19&gt;='様式３（療養者名簿）（⑤の場合）'!$BJ80,IF(FC$19&lt;='様式３（療養者名簿）（⑤の場合）'!$BK80,1,0),0),0)</f>
        <v>0</v>
      </c>
      <c r="FD75" s="365">
        <f>IF(FD$19-'様式３（療養者名簿）（⑤の場合）'!$BJ80+1&lt;=15,IF(FD$19&gt;='様式３（療養者名簿）（⑤の場合）'!$BJ80,IF(FD$19&lt;='様式３（療養者名簿）（⑤の場合）'!$BK80,1,0),0),0)</f>
        <v>0</v>
      </c>
      <c r="FE75" s="365">
        <f>IF(FE$19-'様式３（療養者名簿）（⑤の場合）'!$BJ80+1&lt;=15,IF(FE$19&gt;='様式３（療養者名簿）（⑤の場合）'!$BJ80,IF(FE$19&lt;='様式３（療養者名簿）（⑤の場合）'!$BK80,1,0),0),0)</f>
        <v>0</v>
      </c>
      <c r="FF75" s="365">
        <f>IF(FF$19-'様式３（療養者名簿）（⑤の場合）'!$BJ80+1&lt;=15,IF(FF$19&gt;='様式３（療養者名簿）（⑤の場合）'!$BJ80,IF(FF$19&lt;='様式３（療養者名簿）（⑤の場合）'!$BK80,1,0),0),0)</f>
        <v>0</v>
      </c>
      <c r="FG75" s="365">
        <f>IF(FG$19-'様式３（療養者名簿）（⑤の場合）'!$BJ80+1&lt;=15,IF(FG$19&gt;='様式３（療養者名簿）（⑤の場合）'!$BJ80,IF(FG$19&lt;='様式３（療養者名簿）（⑤の場合）'!$BK80,1,0),0),0)</f>
        <v>0</v>
      </c>
      <c r="FH75" s="365">
        <f>IF(FH$19-'様式３（療養者名簿）（⑤の場合）'!$BJ80+1&lt;=15,IF(FH$19&gt;='様式３（療養者名簿）（⑤の場合）'!$BJ80,IF(FH$19&lt;='様式３（療養者名簿）（⑤の場合）'!$BK80,1,0),0),0)</f>
        <v>0</v>
      </c>
      <c r="FI75" s="365">
        <f>IF(FI$19-'様式３（療養者名簿）（⑤の場合）'!$BJ80+1&lt;=15,IF(FI$19&gt;='様式３（療養者名簿）（⑤の場合）'!$BJ80,IF(FI$19&lt;='様式３（療養者名簿）（⑤の場合）'!$BK80,1,0),0),0)</f>
        <v>0</v>
      </c>
      <c r="FJ75" s="365">
        <f>IF(FJ$19-'様式３（療養者名簿）（⑤の場合）'!$BJ80+1&lt;=15,IF(FJ$19&gt;='様式３（療養者名簿）（⑤の場合）'!$BJ80,IF(FJ$19&lt;='様式３（療養者名簿）（⑤の場合）'!$BK80,1,0),0),0)</f>
        <v>0</v>
      </c>
      <c r="FK75" s="365">
        <f>IF(FK$19-'様式３（療養者名簿）（⑤の場合）'!$BJ80+1&lt;=15,IF(FK$19&gt;='様式３（療養者名簿）（⑤の場合）'!$BJ80,IF(FK$19&lt;='様式３（療養者名簿）（⑤の場合）'!$BK80,1,0),0),0)</f>
        <v>0</v>
      </c>
      <c r="FL75" s="365">
        <f>IF(FL$19-'様式３（療養者名簿）（⑤の場合）'!$BJ80+1&lt;=15,IF(FL$19&gt;='様式３（療養者名簿）（⑤の場合）'!$BJ80,IF(FL$19&lt;='様式３（療養者名簿）（⑤の場合）'!$BK80,1,0),0),0)</f>
        <v>0</v>
      </c>
      <c r="FM75" s="365">
        <f>IF(FM$19-'様式３（療養者名簿）（⑤の場合）'!$BJ80+1&lt;=15,IF(FM$19&gt;='様式３（療養者名簿）（⑤の場合）'!$BJ80,IF(FM$19&lt;='様式３（療養者名簿）（⑤の場合）'!$BK80,1,0),0),0)</f>
        <v>0</v>
      </c>
      <c r="FN75" s="365">
        <f>IF(FN$19-'様式３（療養者名簿）（⑤の場合）'!$BJ80+1&lt;=15,IF(FN$19&gt;='様式３（療養者名簿）（⑤の場合）'!$BJ80,IF(FN$19&lt;='様式３（療養者名簿）（⑤の場合）'!$BK80,1,0),0),0)</f>
        <v>0</v>
      </c>
      <c r="FO75" s="365">
        <f>IF(FO$19-'様式３（療養者名簿）（⑤の場合）'!$BJ80+1&lt;=15,IF(FO$19&gt;='様式３（療養者名簿）（⑤の場合）'!$BJ80,IF(FO$19&lt;='様式３（療養者名簿）（⑤の場合）'!$BK80,1,0),0),0)</f>
        <v>0</v>
      </c>
      <c r="FP75" s="365">
        <f>IF(FP$19-'様式３（療養者名簿）（⑤の場合）'!$BJ80+1&lt;=15,IF(FP$19&gt;='様式３（療養者名簿）（⑤の場合）'!$BJ80,IF(FP$19&lt;='様式３（療養者名簿）（⑤の場合）'!$BK80,1,0),0),0)</f>
        <v>0</v>
      </c>
      <c r="FQ75" s="365">
        <f>IF(FQ$19-'様式３（療養者名簿）（⑤の場合）'!$BJ80+1&lt;=15,IF(FQ$19&gt;='様式３（療養者名簿）（⑤の場合）'!$BJ80,IF(FQ$19&lt;='様式３（療養者名簿）（⑤の場合）'!$BK80,1,0),0),0)</f>
        <v>0</v>
      </c>
      <c r="FR75" s="365">
        <f>IF(FR$19-'様式３（療養者名簿）（⑤の場合）'!$BJ80+1&lt;=15,IF(FR$19&gt;='様式３（療養者名簿）（⑤の場合）'!$BJ80,IF(FR$19&lt;='様式３（療養者名簿）（⑤の場合）'!$BK80,1,0),0),0)</f>
        <v>0</v>
      </c>
      <c r="FS75" s="365">
        <f>IF(FS$19-'様式３（療養者名簿）（⑤の場合）'!$BJ80+1&lt;=15,IF(FS$19&gt;='様式３（療養者名簿）（⑤の場合）'!$BJ80,IF(FS$19&lt;='様式３（療養者名簿）（⑤の場合）'!$BK80,1,0),0),0)</f>
        <v>0</v>
      </c>
      <c r="FT75" s="365">
        <f>IF(FT$19-'様式３（療養者名簿）（⑤の場合）'!$BJ80+1&lt;=15,IF(FT$19&gt;='様式３（療養者名簿）（⑤の場合）'!$BJ80,IF(FT$19&lt;='様式３（療養者名簿）（⑤の場合）'!$BK80,1,0),0),0)</f>
        <v>0</v>
      </c>
      <c r="FU75" s="365">
        <f>IF(FU$19-'様式３（療養者名簿）（⑤の場合）'!$BJ80+1&lt;=15,IF(FU$19&gt;='様式３（療養者名簿）（⑤の場合）'!$BJ80,IF(FU$19&lt;='様式３（療養者名簿）（⑤の場合）'!$BK80,1,0),0),0)</f>
        <v>0</v>
      </c>
      <c r="FV75" s="365">
        <f>IF(FV$19-'様式３（療養者名簿）（⑤の場合）'!$BJ80+1&lt;=15,IF(FV$19&gt;='様式３（療養者名簿）（⑤の場合）'!$BJ80,IF(FV$19&lt;='様式３（療養者名簿）（⑤の場合）'!$BK80,1,0),0),0)</f>
        <v>0</v>
      </c>
      <c r="FW75" s="365">
        <f>IF(FW$19-'様式３（療養者名簿）（⑤の場合）'!$BJ80+1&lt;=15,IF(FW$19&gt;='様式３（療養者名簿）（⑤の場合）'!$BJ80,IF(FW$19&lt;='様式３（療養者名簿）（⑤の場合）'!$BK80,1,0),0),0)</f>
        <v>0</v>
      </c>
      <c r="FX75" s="365">
        <f>IF(FX$19-'様式３（療養者名簿）（⑤の場合）'!$BJ80+1&lt;=15,IF(FX$19&gt;='様式３（療養者名簿）（⑤の場合）'!$BJ80,IF(FX$19&lt;='様式３（療養者名簿）（⑤の場合）'!$BK80,1,0),0),0)</f>
        <v>0</v>
      </c>
      <c r="FY75" s="365">
        <f>IF(FY$19-'様式３（療養者名簿）（⑤の場合）'!$BJ80+1&lt;=15,IF(FY$19&gt;='様式３（療養者名簿）（⑤の場合）'!$BJ80,IF(FY$19&lt;='様式３（療養者名簿）（⑤の場合）'!$BK80,1,0),0),0)</f>
        <v>0</v>
      </c>
      <c r="FZ75" s="365">
        <f>IF(FZ$19-'様式３（療養者名簿）（⑤の場合）'!$BJ80+1&lt;=15,IF(FZ$19&gt;='様式３（療養者名簿）（⑤の場合）'!$BJ80,IF(FZ$19&lt;='様式３（療養者名簿）（⑤の場合）'!$BK80,1,0),0),0)</f>
        <v>0</v>
      </c>
      <c r="GA75" s="365">
        <f>IF(GA$19-'様式３（療養者名簿）（⑤の場合）'!$BJ80+1&lt;=15,IF(GA$19&gt;='様式３（療養者名簿）（⑤の場合）'!$BJ80,IF(GA$19&lt;='様式３（療養者名簿）（⑤の場合）'!$BK80,1,0),0),0)</f>
        <v>0</v>
      </c>
      <c r="GB75" s="365">
        <f>IF(GB$19-'様式３（療養者名簿）（⑤の場合）'!$BJ80+1&lt;=15,IF(GB$19&gt;='様式３（療養者名簿）（⑤の場合）'!$BJ80,IF(GB$19&lt;='様式３（療養者名簿）（⑤の場合）'!$BK80,1,0),0),0)</f>
        <v>0</v>
      </c>
      <c r="GC75" s="365">
        <f>IF(GC$19-'様式３（療養者名簿）（⑤の場合）'!$BJ80+1&lt;=15,IF(GC$19&gt;='様式３（療養者名簿）（⑤の場合）'!$BJ80,IF(GC$19&lt;='様式３（療養者名簿）（⑤の場合）'!$BK80,1,0),0),0)</f>
        <v>0</v>
      </c>
      <c r="GD75" s="365">
        <f>IF(GD$19-'様式３（療養者名簿）（⑤の場合）'!$BJ80+1&lt;=15,IF(GD$19&gt;='様式３（療養者名簿）（⑤の場合）'!$BJ80,IF(GD$19&lt;='様式３（療養者名簿）（⑤の場合）'!$BK80,1,0),0),0)</f>
        <v>0</v>
      </c>
      <c r="GE75" s="365">
        <f>IF(GE$19-'様式３（療養者名簿）（⑤の場合）'!$BJ80+1&lt;=15,IF(GE$19&gt;='様式３（療養者名簿）（⑤の場合）'!$BJ80,IF(GE$19&lt;='様式３（療養者名簿）（⑤の場合）'!$BK80,1,0),0),0)</f>
        <v>0</v>
      </c>
      <c r="GF75" s="365">
        <f>IF(GF$19-'様式３（療養者名簿）（⑤の場合）'!$BJ80+1&lt;=15,IF(GF$19&gt;='様式３（療養者名簿）（⑤の場合）'!$BJ80,IF(GF$19&lt;='様式３（療養者名簿）（⑤の場合）'!$BK80,1,0),0),0)</f>
        <v>0</v>
      </c>
      <c r="GG75" s="365">
        <f>IF(GG$19-'様式３（療養者名簿）（⑤の場合）'!$BJ80+1&lt;=15,IF(GG$19&gt;='様式３（療養者名簿）（⑤の場合）'!$BJ80,IF(GG$19&lt;='様式３（療養者名簿）（⑤の場合）'!$BK80,1,0),0),0)</f>
        <v>0</v>
      </c>
      <c r="GH75" s="365">
        <f>IF(GH$19-'様式３（療養者名簿）（⑤の場合）'!$BJ80+1&lt;=15,IF(GH$19&gt;='様式３（療養者名簿）（⑤の場合）'!$BJ80,IF(GH$19&lt;='様式３（療養者名簿）（⑤の場合）'!$BK80,1,0),0),0)</f>
        <v>0</v>
      </c>
      <c r="GI75" s="365">
        <f>IF(GI$19-'様式３（療養者名簿）（⑤の場合）'!$BJ80+1&lt;=15,IF(GI$19&gt;='様式３（療養者名簿）（⑤の場合）'!$BJ80,IF(GI$19&lt;='様式３（療養者名簿）（⑤の場合）'!$BK80,1,0),0),0)</f>
        <v>0</v>
      </c>
      <c r="GJ75" s="365">
        <f>IF(GJ$19-'様式３（療養者名簿）（⑤の場合）'!$BJ80+1&lt;=15,IF(GJ$19&gt;='様式３（療養者名簿）（⑤の場合）'!$BJ80,IF(GJ$19&lt;='様式３（療養者名簿）（⑤の場合）'!$BK80,1,0),0),0)</f>
        <v>0</v>
      </c>
      <c r="GK75" s="365">
        <f>IF(GK$19-'様式３（療養者名簿）（⑤の場合）'!$BJ80+1&lt;=15,IF(GK$19&gt;='様式３（療養者名簿）（⑤の場合）'!$BJ80,IF(GK$19&lt;='様式３（療養者名簿）（⑤の場合）'!$BK80,1,0),0),0)</f>
        <v>0</v>
      </c>
      <c r="GL75" s="365">
        <f>IF(GL$19-'様式３（療養者名簿）（⑤の場合）'!$BJ80+1&lt;=15,IF(GL$19&gt;='様式３（療養者名簿）（⑤の場合）'!$BJ80,IF(GL$19&lt;='様式３（療養者名簿）（⑤の場合）'!$BK80,1,0),0),0)</f>
        <v>0</v>
      </c>
      <c r="GM75" s="365">
        <f>IF(GM$19-'様式３（療養者名簿）（⑤の場合）'!$BJ80+1&lt;=15,IF(GM$19&gt;='様式３（療養者名簿）（⑤の場合）'!$BJ80,IF(GM$19&lt;='様式３（療養者名簿）（⑤の場合）'!$BK80,1,0),0),0)</f>
        <v>0</v>
      </c>
      <c r="GN75" s="365">
        <f>IF(GN$19-'様式３（療養者名簿）（⑤の場合）'!$BJ80+1&lt;=15,IF(GN$19&gt;='様式３（療養者名簿）（⑤の場合）'!$BJ80,IF(GN$19&lt;='様式３（療養者名簿）（⑤の場合）'!$BK80,1,0),0),0)</f>
        <v>0</v>
      </c>
      <c r="GO75" s="365">
        <f>IF(GO$19-'様式３（療養者名簿）（⑤の場合）'!$BJ80+1&lt;=15,IF(GO$19&gt;='様式３（療養者名簿）（⑤の場合）'!$BJ80,IF(GO$19&lt;='様式３（療養者名簿）（⑤の場合）'!$BK80,1,0),0),0)</f>
        <v>0</v>
      </c>
      <c r="GP75" s="365">
        <f>IF(GP$19-'様式３（療養者名簿）（⑤の場合）'!$BJ80+1&lt;=15,IF(GP$19&gt;='様式３（療養者名簿）（⑤の場合）'!$BJ80,IF(GP$19&lt;='様式３（療養者名簿）（⑤の場合）'!$BK80,1,0),0),0)</f>
        <v>0</v>
      </c>
      <c r="GQ75" s="365">
        <f>IF(GQ$19-'様式３（療養者名簿）（⑤の場合）'!$BJ80+1&lt;=15,IF(GQ$19&gt;='様式３（療養者名簿）（⑤の場合）'!$BJ80,IF(GQ$19&lt;='様式３（療養者名簿）（⑤の場合）'!$BK80,1,0),0),0)</f>
        <v>0</v>
      </c>
      <c r="GR75" s="365">
        <f>IF(GR$19-'様式３（療養者名簿）（⑤の場合）'!$BJ80+1&lt;=15,IF(GR$19&gt;='様式３（療養者名簿）（⑤の場合）'!$BJ80,IF(GR$19&lt;='様式３（療養者名簿）（⑤の場合）'!$BK80,1,0),0),0)</f>
        <v>0</v>
      </c>
      <c r="GS75" s="365">
        <f>IF(GS$19-'様式３（療養者名簿）（⑤の場合）'!$BJ80+1&lt;=15,IF(GS$19&gt;='様式３（療養者名簿）（⑤の場合）'!$BJ80,IF(GS$19&lt;='様式３（療養者名簿）（⑤の場合）'!$BK80,1,0),0),0)</f>
        <v>0</v>
      </c>
      <c r="GT75" s="365">
        <f>IF(GT$19-'様式３（療養者名簿）（⑤の場合）'!$BJ80+1&lt;=15,IF(GT$19&gt;='様式３（療養者名簿）（⑤の場合）'!$BJ80,IF(GT$19&lt;='様式３（療養者名簿）（⑤の場合）'!$BK80,1,0),0),0)</f>
        <v>0</v>
      </c>
      <c r="GU75" s="365">
        <f>IF(GU$19-'様式３（療養者名簿）（⑤の場合）'!$BJ80+1&lt;=15,IF(GU$19&gt;='様式３（療養者名簿）（⑤の場合）'!$BJ80,IF(GU$19&lt;='様式３（療養者名簿）（⑤の場合）'!$BK80,1,0),0),0)</f>
        <v>0</v>
      </c>
      <c r="GV75" s="365">
        <f>IF(GV$19-'様式３（療養者名簿）（⑤の場合）'!$BJ80+1&lt;=15,IF(GV$19&gt;='様式３（療養者名簿）（⑤の場合）'!$BJ80,IF(GV$19&lt;='様式３（療養者名簿）（⑤の場合）'!$BK80,1,0),0),0)</f>
        <v>0</v>
      </c>
      <c r="GW75" s="365">
        <f>IF(GW$19-'様式３（療養者名簿）（⑤の場合）'!$BJ80+1&lt;=15,IF(GW$19&gt;='様式３（療養者名簿）（⑤の場合）'!$BJ80,IF(GW$19&lt;='様式３（療養者名簿）（⑤の場合）'!$BK80,1,0),0),0)</f>
        <v>0</v>
      </c>
      <c r="GX75" s="365">
        <f>IF(GX$19-'様式３（療養者名簿）（⑤の場合）'!$BJ80+1&lt;=15,IF(GX$19&gt;='様式３（療養者名簿）（⑤の場合）'!$BJ80,IF(GX$19&lt;='様式３（療養者名簿）（⑤の場合）'!$BK80,1,0),0),0)</f>
        <v>0</v>
      </c>
      <c r="GY75" s="365">
        <f>IF(GY$19-'様式３（療養者名簿）（⑤の場合）'!$BJ80+1&lt;=15,IF(GY$19&gt;='様式３（療養者名簿）（⑤の場合）'!$BJ80,IF(GY$19&lt;='様式３（療養者名簿）（⑤の場合）'!$BK80,1,0),0),0)</f>
        <v>0</v>
      </c>
      <c r="GZ75" s="365">
        <f>IF(GZ$19-'様式３（療養者名簿）（⑤の場合）'!$BJ80+1&lt;=15,IF(GZ$19&gt;='様式３（療養者名簿）（⑤の場合）'!$BJ80,IF(GZ$19&lt;='様式３（療養者名簿）（⑤の場合）'!$BK80,1,0),0),0)</f>
        <v>0</v>
      </c>
      <c r="HA75" s="365">
        <f>IF(HA$19-'様式３（療養者名簿）（⑤の場合）'!$BJ80+1&lt;=15,IF(HA$19&gt;='様式３（療養者名簿）（⑤の場合）'!$BJ80,IF(HA$19&lt;='様式３（療養者名簿）（⑤の場合）'!$BK80,1,0),0),0)</f>
        <v>0</v>
      </c>
      <c r="HB75" s="365">
        <f>IF(HB$19-'様式３（療養者名簿）（⑤の場合）'!$BJ80+1&lt;=15,IF(HB$19&gt;='様式３（療養者名簿）（⑤の場合）'!$BJ80,IF(HB$19&lt;='様式３（療養者名簿）（⑤の場合）'!$BK80,1,0),0),0)</f>
        <v>0</v>
      </c>
      <c r="HC75" s="365">
        <f>IF(HC$19-'様式３（療養者名簿）（⑤の場合）'!$BJ80+1&lt;=15,IF(HC$19&gt;='様式３（療養者名簿）（⑤の場合）'!$BJ80,IF(HC$19&lt;='様式３（療養者名簿）（⑤の場合）'!$BK80,1,0),0),0)</f>
        <v>0</v>
      </c>
      <c r="HD75" s="365">
        <f>IF(HD$19-'様式３（療養者名簿）（⑤の場合）'!$BJ80+1&lt;=15,IF(HD$19&gt;='様式３（療養者名簿）（⑤の場合）'!$BJ80,IF(HD$19&lt;='様式３（療養者名簿）（⑤の場合）'!$BK80,1,0),0),0)</f>
        <v>0</v>
      </c>
      <c r="HE75" s="365">
        <f>IF(HE$19-'様式３（療養者名簿）（⑤の場合）'!$BJ80+1&lt;=15,IF(HE$19&gt;='様式３（療養者名簿）（⑤の場合）'!$BJ80,IF(HE$19&lt;='様式３（療養者名簿）（⑤の場合）'!$BK80,1,0),0),0)</f>
        <v>0</v>
      </c>
      <c r="HF75" s="365">
        <f>IF(HF$19-'様式３（療養者名簿）（⑤の場合）'!$BJ80+1&lt;=15,IF(HF$19&gt;='様式３（療養者名簿）（⑤の場合）'!$BJ80,IF(HF$19&lt;='様式３（療養者名簿）（⑤の場合）'!$BK80,1,0),0),0)</f>
        <v>0</v>
      </c>
      <c r="HG75" s="365">
        <f>IF(HG$19-'様式３（療養者名簿）（⑤の場合）'!$BJ80+1&lt;=15,IF(HG$19&gt;='様式３（療養者名簿）（⑤の場合）'!$BJ80,IF(HG$19&lt;='様式３（療養者名簿）（⑤の場合）'!$BK80,1,0),0),0)</f>
        <v>0</v>
      </c>
      <c r="HH75" s="365">
        <f>IF(HH$19-'様式３（療養者名簿）（⑤の場合）'!$BJ80+1&lt;=15,IF(HH$19&gt;='様式３（療養者名簿）（⑤の場合）'!$BJ80,IF(HH$19&lt;='様式３（療養者名簿）（⑤の場合）'!$BK80,1,0),0),0)</f>
        <v>0</v>
      </c>
      <c r="HI75" s="365">
        <f>IF(HI$19-'様式３（療養者名簿）（⑤の場合）'!$BJ80+1&lt;=15,IF(HI$19&gt;='様式３（療養者名簿）（⑤の場合）'!$BJ80,IF(HI$19&lt;='様式３（療養者名簿）（⑤の場合）'!$BK80,1,0),0),0)</f>
        <v>0</v>
      </c>
      <c r="HJ75" s="365">
        <f>IF(HJ$19-'様式３（療養者名簿）（⑤の場合）'!$BJ80+1&lt;=15,IF(HJ$19&gt;='様式３（療養者名簿）（⑤の場合）'!$BJ80,IF(HJ$19&lt;='様式３（療養者名簿）（⑤の場合）'!$BK80,1,0),0),0)</f>
        <v>0</v>
      </c>
      <c r="HK75" s="365">
        <f>IF(HK$19-'様式３（療養者名簿）（⑤の場合）'!$BJ80+1&lt;=15,IF(HK$19&gt;='様式３（療養者名簿）（⑤の場合）'!$BJ80,IF(HK$19&lt;='様式３（療養者名簿）（⑤の場合）'!$BK80,1,0),0),0)</f>
        <v>0</v>
      </c>
      <c r="HL75" s="365">
        <f>IF(HL$19-'様式３（療養者名簿）（⑤の場合）'!$BJ80+1&lt;=15,IF(HL$19&gt;='様式３（療養者名簿）（⑤の場合）'!$BJ80,IF(HL$19&lt;='様式３（療養者名簿）（⑤の場合）'!$BK80,1,0),0),0)</f>
        <v>0</v>
      </c>
      <c r="HM75" s="365">
        <f>IF(HM$19-'様式３（療養者名簿）（⑤の場合）'!$BJ80+1&lt;=15,IF(HM$19&gt;='様式３（療養者名簿）（⑤の場合）'!$BJ80,IF(HM$19&lt;='様式３（療養者名簿）（⑤の場合）'!$BK80,1,0),0),0)</f>
        <v>0</v>
      </c>
      <c r="HN75" s="365">
        <f>IF(HN$19-'様式３（療養者名簿）（⑤の場合）'!$BJ80+1&lt;=15,IF(HN$19&gt;='様式３（療養者名簿）（⑤の場合）'!$BJ80,IF(HN$19&lt;='様式３（療養者名簿）（⑤の場合）'!$BK80,1,0),0),0)</f>
        <v>0</v>
      </c>
      <c r="HO75" s="365">
        <f>IF(HO$19-'様式３（療養者名簿）（⑤の場合）'!$BJ80+1&lt;=15,IF(HO$19&gt;='様式３（療養者名簿）（⑤の場合）'!$BJ80,IF(HO$19&lt;='様式３（療養者名簿）（⑤の場合）'!$BK80,1,0),0),0)</f>
        <v>0</v>
      </c>
      <c r="HP75" s="365">
        <f>IF(HP$19-'様式３（療養者名簿）（⑤の場合）'!$BJ80+1&lt;=15,IF(HP$19&gt;='様式３（療養者名簿）（⑤の場合）'!$BJ80,IF(HP$19&lt;='様式３（療養者名簿）（⑤の場合）'!$BK80,1,0),0),0)</f>
        <v>0</v>
      </c>
      <c r="HQ75" s="365">
        <f>IF(HQ$19-'様式３（療養者名簿）（⑤の場合）'!$BJ80+1&lt;=15,IF(HQ$19&gt;='様式３（療養者名簿）（⑤の場合）'!$BJ80,IF(HQ$19&lt;='様式３（療養者名簿）（⑤の場合）'!$BK80,1,0),0),0)</f>
        <v>0</v>
      </c>
      <c r="HR75" s="365">
        <f>IF(HR$19-'様式３（療養者名簿）（⑤の場合）'!$BJ80+1&lt;=15,IF(HR$19&gt;='様式３（療養者名簿）（⑤の場合）'!$BJ80,IF(HR$19&lt;='様式３（療養者名簿）（⑤の場合）'!$BK80,1,0),0),0)</f>
        <v>0</v>
      </c>
      <c r="HS75" s="365">
        <f>IF(HS$19-'様式３（療養者名簿）（⑤の場合）'!$BJ80+1&lt;=15,IF(HS$19&gt;='様式３（療養者名簿）（⑤の場合）'!$BJ80,IF(HS$19&lt;='様式３（療養者名簿）（⑤の場合）'!$BK80,1,0),0),0)</f>
        <v>0</v>
      </c>
      <c r="HT75" s="365">
        <f>IF(HT$19-'様式３（療養者名簿）（⑤の場合）'!$BJ80+1&lt;=15,IF(HT$19&gt;='様式３（療養者名簿）（⑤の場合）'!$BJ80,IF(HT$19&lt;='様式３（療養者名簿）（⑤の場合）'!$BK80,1,0),0),0)</f>
        <v>0</v>
      </c>
      <c r="HU75" s="365">
        <f>IF(HU$19-'様式３（療養者名簿）（⑤の場合）'!$BJ80+1&lt;=15,IF(HU$19&gt;='様式３（療養者名簿）（⑤の場合）'!$BJ80,IF(HU$19&lt;='様式３（療養者名簿）（⑤の場合）'!$BK80,1,0),0),0)</f>
        <v>0</v>
      </c>
      <c r="HV75" s="365">
        <f>IF(HV$19-'様式３（療養者名簿）（⑤の場合）'!$BJ80+1&lt;=15,IF(HV$19&gt;='様式３（療養者名簿）（⑤の場合）'!$BJ80,IF(HV$19&lt;='様式３（療養者名簿）（⑤の場合）'!$BK80,1,0),0),0)</f>
        <v>0</v>
      </c>
      <c r="HW75" s="365">
        <f>IF(HW$19-'様式３（療養者名簿）（⑤の場合）'!$BJ80+1&lt;=15,IF(HW$19&gt;='様式３（療養者名簿）（⑤の場合）'!$BJ80,IF(HW$19&lt;='様式３（療養者名簿）（⑤の場合）'!$BK80,1,0),0),0)</f>
        <v>0</v>
      </c>
      <c r="HX75" s="365">
        <f>IF(HX$19-'様式３（療養者名簿）（⑤の場合）'!$BJ80+1&lt;=15,IF(HX$19&gt;='様式３（療養者名簿）（⑤の場合）'!$BJ80,IF(HX$19&lt;='様式３（療養者名簿）（⑤の場合）'!$BK80,1,0),0),0)</f>
        <v>0</v>
      </c>
      <c r="HY75" s="365">
        <f>IF(HY$19-'様式３（療養者名簿）（⑤の場合）'!$BJ80+1&lt;=15,IF(HY$19&gt;='様式３（療養者名簿）（⑤の場合）'!$BJ80,IF(HY$19&lt;='様式３（療養者名簿）（⑤の場合）'!$BK80,1,0),0),0)</f>
        <v>0</v>
      </c>
      <c r="HZ75" s="365">
        <f>IF(HZ$19-'様式３（療養者名簿）（⑤の場合）'!$BJ80+1&lt;=15,IF(HZ$19&gt;='様式３（療養者名簿）（⑤の場合）'!$BJ80,IF(HZ$19&lt;='様式３（療養者名簿）（⑤の場合）'!$BK80,1,0),0),0)</f>
        <v>0</v>
      </c>
      <c r="IA75" s="365">
        <f>IF(IA$19-'様式３（療養者名簿）（⑤の場合）'!$BJ80+1&lt;=15,IF(IA$19&gt;='様式３（療養者名簿）（⑤の場合）'!$BJ80,IF(IA$19&lt;='様式３（療養者名簿）（⑤の場合）'!$BK80,1,0),0),0)</f>
        <v>0</v>
      </c>
      <c r="IB75" s="365">
        <f>IF(IB$19-'様式３（療養者名簿）（⑤の場合）'!$BJ80+1&lt;=15,IF(IB$19&gt;='様式３（療養者名簿）（⑤の場合）'!$BJ80,IF(IB$19&lt;='様式３（療養者名簿）（⑤の場合）'!$BK80,1,0),0),0)</f>
        <v>0</v>
      </c>
      <c r="IC75" s="365">
        <f>IF(IC$19-'様式３（療養者名簿）（⑤の場合）'!$BJ80+1&lt;=15,IF(IC$19&gt;='様式３（療養者名簿）（⑤の場合）'!$BJ80,IF(IC$19&lt;='様式３（療養者名簿）（⑤の場合）'!$BK80,1,0),0),0)</f>
        <v>0</v>
      </c>
      <c r="ID75" s="365">
        <f>IF(ID$19-'様式３（療養者名簿）（⑤の場合）'!$BJ80+1&lt;=15,IF(ID$19&gt;='様式３（療養者名簿）（⑤の場合）'!$BJ80,IF(ID$19&lt;='様式３（療養者名簿）（⑤の場合）'!$BK80,1,0),0),0)</f>
        <v>0</v>
      </c>
      <c r="IE75" s="365">
        <f>IF(IE$19-'様式３（療養者名簿）（⑤の場合）'!$BJ80+1&lt;=15,IF(IE$19&gt;='様式３（療養者名簿）（⑤の場合）'!$BJ80,IF(IE$19&lt;='様式３（療養者名簿）（⑤の場合）'!$BK80,1,0),0),0)</f>
        <v>0</v>
      </c>
      <c r="IF75" s="365">
        <f>IF(IF$19-'様式３（療養者名簿）（⑤の場合）'!$BJ80+1&lt;=15,IF(IF$19&gt;='様式３（療養者名簿）（⑤の場合）'!$BJ80,IF(IF$19&lt;='様式３（療養者名簿）（⑤の場合）'!$BK80,1,0),0),0)</f>
        <v>0</v>
      </c>
      <c r="IG75" s="365">
        <f>IF(IG$19-'様式３（療養者名簿）（⑤の場合）'!$BJ80+1&lt;=15,IF(IG$19&gt;='様式３（療養者名簿）（⑤の場合）'!$BJ80,IF(IG$19&lt;='様式３（療養者名簿）（⑤の場合）'!$BK80,1,0),0),0)</f>
        <v>0</v>
      </c>
      <c r="IH75" s="365">
        <f>IF(IH$19-'様式３（療養者名簿）（⑤の場合）'!$BJ80+1&lt;=15,IF(IH$19&gt;='様式３（療養者名簿）（⑤の場合）'!$BJ80,IF(IH$19&lt;='様式３（療養者名簿）（⑤の場合）'!$BK80,1,0),0),0)</f>
        <v>0</v>
      </c>
      <c r="II75" s="365">
        <f>IF(II$19-'様式３（療養者名簿）（⑤の場合）'!$BJ80+1&lt;=15,IF(II$19&gt;='様式３（療養者名簿）（⑤の場合）'!$BJ80,IF(II$19&lt;='様式３（療養者名簿）（⑤の場合）'!$BK80,1,0),0),0)</f>
        <v>0</v>
      </c>
      <c r="IJ75" s="365">
        <f>IF(IJ$19-'様式３（療養者名簿）（⑤の場合）'!$BJ80+1&lt;=15,IF(IJ$19&gt;='様式３（療養者名簿）（⑤の場合）'!$BJ80,IF(IJ$19&lt;='様式３（療養者名簿）（⑤の場合）'!$BK80,1,0),0),0)</f>
        <v>0</v>
      </c>
      <c r="IK75" s="365">
        <f>IF(IK$19-'様式３（療養者名簿）（⑤の場合）'!$BJ80+1&lt;=15,IF(IK$19&gt;='様式３（療養者名簿）（⑤の場合）'!$BJ80,IF(IK$19&lt;='様式３（療養者名簿）（⑤の場合）'!$BK80,1,0),0),0)</f>
        <v>0</v>
      </c>
      <c r="IL75" s="365">
        <f>IF(IL$19-'様式３（療養者名簿）（⑤の場合）'!$BJ80+1&lt;=15,IF(IL$19&gt;='様式３（療養者名簿）（⑤の場合）'!$BJ80,IF(IL$19&lt;='様式３（療養者名簿）（⑤の場合）'!$BK80,1,0),0),0)</f>
        <v>0</v>
      </c>
      <c r="IM75" s="365">
        <f>IF(IM$19-'様式３（療養者名簿）（⑤の場合）'!$BJ80+1&lt;=15,IF(IM$19&gt;='様式３（療養者名簿）（⑤の場合）'!$BJ80,IF(IM$19&lt;='様式３（療養者名簿）（⑤の場合）'!$BK80,1,0),0),0)</f>
        <v>0</v>
      </c>
      <c r="IN75" s="365">
        <f>IF(IN$19-'様式３（療養者名簿）（⑤の場合）'!$BJ80+1&lt;=15,IF(IN$19&gt;='様式３（療養者名簿）（⑤の場合）'!$BJ80,IF(IN$19&lt;='様式３（療養者名簿）（⑤の場合）'!$BK80,1,0),0),0)</f>
        <v>0</v>
      </c>
      <c r="IO75" s="365">
        <f>IF(IO$19-'様式３（療養者名簿）（⑤の場合）'!$BJ80+1&lt;=15,IF(IO$19&gt;='様式３（療養者名簿）（⑤の場合）'!$BJ80,IF(IO$19&lt;='様式３（療養者名簿）（⑤の場合）'!$BK80,1,0),0),0)</f>
        <v>0</v>
      </c>
      <c r="IP75" s="365">
        <f>IF(IP$19-'様式３（療養者名簿）（⑤の場合）'!$BJ80+1&lt;=15,IF(IP$19&gt;='様式３（療養者名簿）（⑤の場合）'!$BJ80,IF(IP$19&lt;='様式３（療養者名簿）（⑤の場合）'!$BK80,1,0),0),0)</f>
        <v>0</v>
      </c>
      <c r="IQ75" s="365">
        <f>IF(IQ$19-'様式３（療養者名簿）（⑤の場合）'!$BJ80+1&lt;=15,IF(IQ$19&gt;='様式３（療養者名簿）（⑤の場合）'!$BJ80,IF(IQ$19&lt;='様式３（療養者名簿）（⑤の場合）'!$BK80,1,0),0),0)</f>
        <v>0</v>
      </c>
      <c r="IR75" s="365">
        <f>IF(IR$19-'様式３（療養者名簿）（⑤の場合）'!$BJ80+1&lt;=15,IF(IR$19&gt;='様式３（療養者名簿）（⑤の場合）'!$BJ80,IF(IR$19&lt;='様式３（療養者名簿）（⑤の場合）'!$BK80,1,0),0),0)</f>
        <v>0</v>
      </c>
      <c r="IS75" s="365">
        <f>IF(IS$19-'様式３（療養者名簿）（⑤の場合）'!$BJ80+1&lt;=15,IF(IS$19&gt;='様式３（療養者名簿）（⑤の場合）'!$BJ80,IF(IS$19&lt;='様式３（療養者名簿）（⑤の場合）'!$BK80,1,0),0),0)</f>
        <v>0</v>
      </c>
      <c r="IT75" s="365">
        <f>IF(IT$19-'様式３（療養者名簿）（⑤の場合）'!$BJ80+1&lt;=15,IF(IT$19&gt;='様式３（療養者名簿）（⑤の場合）'!$BJ80,IF(IT$19&lt;='様式３（療養者名簿）（⑤の場合）'!$BK80,1,0),0),0)</f>
        <v>0</v>
      </c>
      <c r="IU75" s="365">
        <f>IF(IU$19-'様式３（療養者名簿）（⑤の場合）'!$BJ80+1&lt;=15,IF(IU$19&gt;='様式３（療養者名簿）（⑤の場合）'!$BJ80,IF(IU$19&lt;='様式３（療養者名簿）（⑤の場合）'!$BK80,1,0),0),0)</f>
        <v>0</v>
      </c>
      <c r="IV75" s="365">
        <f>IF(IV$19-'様式３（療養者名簿）（⑤の場合）'!$BJ80+1&lt;=15,IF(IV$19&gt;='様式３（療養者名簿）（⑤の場合）'!$BJ80,IF(IV$19&lt;='様式３（療養者名簿）（⑤の場合）'!$BK80,1,0),0),0)</f>
        <v>0</v>
      </c>
      <c r="IW75" s="365">
        <f>IF(IW$19-'様式３（療養者名簿）（⑤の場合）'!$BJ80+1&lt;=15,IF(IW$19&gt;='様式３（療養者名簿）（⑤の場合）'!$BJ80,IF(IW$19&lt;='様式３（療養者名簿）（⑤の場合）'!$BK80,1,0),0),0)</f>
        <v>0</v>
      </c>
      <c r="IX75" s="365">
        <f>IF(IX$19-'様式３（療養者名簿）（⑤の場合）'!$BJ80+1&lt;=15,IF(IX$19&gt;='様式３（療養者名簿）（⑤の場合）'!$BJ80,IF(IX$19&lt;='様式３（療養者名簿）（⑤の場合）'!$BK80,1,0),0),0)</f>
        <v>0</v>
      </c>
      <c r="IY75" s="365">
        <f>IF(IY$19-'様式３（療養者名簿）（⑤の場合）'!$BJ80+1&lt;=15,IF(IY$19&gt;='様式３（療養者名簿）（⑤の場合）'!$BJ80,IF(IY$19&lt;='様式３（療養者名簿）（⑤の場合）'!$BK80,1,0),0),0)</f>
        <v>0</v>
      </c>
      <c r="IZ75" s="365">
        <f>IF(IZ$19-'様式３（療養者名簿）（⑤の場合）'!$BJ80+1&lt;=15,IF(IZ$19&gt;='様式３（療養者名簿）（⑤の場合）'!$BJ80,IF(IZ$19&lt;='様式３（療養者名簿）（⑤の場合）'!$BK80,1,0),0),0)</f>
        <v>0</v>
      </c>
      <c r="JA75" s="365">
        <f>IF(JA$19-'様式３（療養者名簿）（⑤の場合）'!$BJ80+1&lt;=15,IF(JA$19&gt;='様式３（療養者名簿）（⑤の場合）'!$BJ80,IF(JA$19&lt;='様式３（療養者名簿）（⑤の場合）'!$BK80,1,0),0),0)</f>
        <v>0</v>
      </c>
      <c r="JB75" s="365">
        <f>IF(JB$19-'様式３（療養者名簿）（⑤の場合）'!$BJ80+1&lt;=15,IF(JB$19&gt;='様式３（療養者名簿）（⑤の場合）'!$BJ80,IF(JB$19&lt;='様式３（療養者名簿）（⑤の場合）'!$BK80,1,0),0),0)</f>
        <v>0</v>
      </c>
      <c r="JC75" s="365">
        <f>IF(JC$19-'様式３（療養者名簿）（⑤の場合）'!$BJ80+1&lt;=15,IF(JC$19&gt;='様式３（療養者名簿）（⑤の場合）'!$BJ80,IF(JC$19&lt;='様式３（療養者名簿）（⑤の場合）'!$BK80,1,0),0),0)</f>
        <v>0</v>
      </c>
      <c r="JD75" s="365">
        <f>IF(JD$19-'様式３（療養者名簿）（⑤の場合）'!$BJ80+1&lt;=15,IF(JD$19&gt;='様式３（療養者名簿）（⑤の場合）'!$BJ80,IF(JD$19&lt;='様式３（療養者名簿）（⑤の場合）'!$BK80,1,0),0),0)</f>
        <v>0</v>
      </c>
      <c r="JE75" s="365">
        <f>IF(JE$19-'様式３（療養者名簿）（⑤の場合）'!$BJ80+1&lt;=15,IF(JE$19&gt;='様式３（療養者名簿）（⑤の場合）'!$BJ80,IF(JE$19&lt;='様式３（療養者名簿）（⑤の場合）'!$BK80,1,0),0),0)</f>
        <v>0</v>
      </c>
      <c r="JF75" s="365">
        <f>IF(JF$19-'様式３（療養者名簿）（⑤の場合）'!$BJ80+1&lt;=15,IF(JF$19&gt;='様式３（療養者名簿）（⑤の場合）'!$BJ80,IF(JF$19&lt;='様式３（療養者名簿）（⑤の場合）'!$BK80,1,0),0),0)</f>
        <v>0</v>
      </c>
      <c r="JG75" s="365">
        <f>IF(JG$19-'様式３（療養者名簿）（⑤の場合）'!$BJ80+1&lt;=15,IF(JG$19&gt;='様式３（療養者名簿）（⑤の場合）'!$BJ80,IF(JG$19&lt;='様式３（療養者名簿）（⑤の場合）'!$BK80,1,0),0),0)</f>
        <v>0</v>
      </c>
      <c r="JH75" s="365">
        <f>IF(JH$19-'様式３（療養者名簿）（⑤の場合）'!$BJ80+1&lt;=15,IF(JH$19&gt;='様式３（療養者名簿）（⑤の場合）'!$BJ80,IF(JH$19&lt;='様式３（療養者名簿）（⑤の場合）'!$BK80,1,0),0),0)</f>
        <v>0</v>
      </c>
      <c r="JI75" s="365">
        <f>IF(JI$19-'様式３（療養者名簿）（⑤の場合）'!$BJ80+1&lt;=15,IF(JI$19&gt;='様式３（療養者名簿）（⑤の場合）'!$BJ80,IF(JI$19&lt;='様式３（療養者名簿）（⑤の場合）'!$BK80,1,0),0),0)</f>
        <v>0</v>
      </c>
      <c r="JJ75" s="365">
        <f>IF(JJ$19-'様式３（療養者名簿）（⑤の場合）'!$BJ80+1&lt;=15,IF(JJ$19&gt;='様式３（療養者名簿）（⑤の場合）'!$BJ80,IF(JJ$19&lt;='様式３（療養者名簿）（⑤の場合）'!$BK80,1,0),0),0)</f>
        <v>0</v>
      </c>
      <c r="JK75" s="365">
        <f>IF(JK$19-'様式３（療養者名簿）（⑤の場合）'!$BJ80+1&lt;=15,IF(JK$19&gt;='様式３（療養者名簿）（⑤の場合）'!$BJ80,IF(JK$19&lt;='様式３（療養者名簿）（⑤の場合）'!$BK80,1,0),0),0)</f>
        <v>0</v>
      </c>
      <c r="JL75" s="365">
        <f>IF(JL$19-'様式３（療養者名簿）（⑤の場合）'!$BJ80+1&lt;=15,IF(JL$19&gt;='様式３（療養者名簿）（⑤の場合）'!$BJ80,IF(JL$19&lt;='様式３（療養者名簿）（⑤の場合）'!$BK80,1,0),0),0)</f>
        <v>0</v>
      </c>
      <c r="JM75" s="365">
        <f>IF(JM$19-'様式３（療養者名簿）（⑤の場合）'!$BJ80+1&lt;=15,IF(JM$19&gt;='様式３（療養者名簿）（⑤の場合）'!$BJ80,IF(JM$19&lt;='様式３（療養者名簿）（⑤の場合）'!$BK80,1,0),0),0)</f>
        <v>0</v>
      </c>
      <c r="JN75" s="365">
        <f>IF(JN$19-'様式３（療養者名簿）（⑤の場合）'!$BJ80+1&lt;=15,IF(JN$19&gt;='様式３（療養者名簿）（⑤の場合）'!$BJ80,IF(JN$19&lt;='様式３（療養者名簿）（⑤の場合）'!$BK80,1,0),0),0)</f>
        <v>0</v>
      </c>
      <c r="JO75" s="365">
        <f>IF(JO$19-'様式３（療養者名簿）（⑤の場合）'!$BJ80+1&lt;=15,IF(JO$19&gt;='様式３（療養者名簿）（⑤の場合）'!$BJ80,IF(JO$19&lt;='様式３（療養者名簿）（⑤の場合）'!$BK80,1,0),0),0)</f>
        <v>0</v>
      </c>
      <c r="JP75" s="365">
        <f>IF(JP$19-'様式３（療養者名簿）（⑤の場合）'!$BJ80+1&lt;=15,IF(JP$19&gt;='様式３（療養者名簿）（⑤の場合）'!$BJ80,IF(JP$19&lt;='様式３（療養者名簿）（⑤の場合）'!$BK80,1,0),0),0)</f>
        <v>0</v>
      </c>
      <c r="JQ75" s="365">
        <f>IF(JQ$19-'様式３（療養者名簿）（⑤の場合）'!$BJ80+1&lt;=15,IF(JQ$19&gt;='様式３（療養者名簿）（⑤の場合）'!$BJ80,IF(JQ$19&lt;='様式３（療養者名簿）（⑤の場合）'!$BK80,1,0),0),0)</f>
        <v>0</v>
      </c>
      <c r="JR75" s="365">
        <f>IF(JR$19-'様式３（療養者名簿）（⑤の場合）'!$BJ80+1&lt;=15,IF(JR$19&gt;='様式３（療養者名簿）（⑤の場合）'!$BJ80,IF(JR$19&lt;='様式３（療養者名簿）（⑤の場合）'!$BK80,1,0),0),0)</f>
        <v>0</v>
      </c>
      <c r="JS75" s="365">
        <f>IF(JS$19-'様式３（療養者名簿）（⑤の場合）'!$BJ80+1&lt;=15,IF(JS$19&gt;='様式３（療養者名簿）（⑤の場合）'!$BJ80,IF(JS$19&lt;='様式３（療養者名簿）（⑤の場合）'!$BK80,1,0),0),0)</f>
        <v>0</v>
      </c>
      <c r="JT75" s="365">
        <f>IF(JT$19-'様式３（療養者名簿）（⑤の場合）'!$BJ80+1&lt;=15,IF(JT$19&gt;='様式３（療養者名簿）（⑤の場合）'!$BJ80,IF(JT$19&lt;='様式３（療養者名簿）（⑤の場合）'!$BK80,1,0),0),0)</f>
        <v>0</v>
      </c>
      <c r="JU75" s="365">
        <f>IF(JU$19-'様式３（療養者名簿）（⑤の場合）'!$BJ80+1&lt;=15,IF(JU$19&gt;='様式３（療養者名簿）（⑤の場合）'!$BJ80,IF(JU$19&lt;='様式３（療養者名簿）（⑤の場合）'!$BK80,1,0),0),0)</f>
        <v>0</v>
      </c>
      <c r="JV75" s="365">
        <f>IF(JV$19-'様式３（療養者名簿）（⑤の場合）'!$BJ80+1&lt;=15,IF(JV$19&gt;='様式３（療養者名簿）（⑤の場合）'!$BJ80,IF(JV$19&lt;='様式３（療養者名簿）（⑤の場合）'!$BK80,1,0),0),0)</f>
        <v>0</v>
      </c>
      <c r="JW75" s="365">
        <f>IF(JW$19-'様式３（療養者名簿）（⑤の場合）'!$BJ80+1&lt;=15,IF(JW$19&gt;='様式３（療養者名簿）（⑤の場合）'!$BJ80,IF(JW$19&lt;='様式３（療養者名簿）（⑤の場合）'!$BK80,1,0),0),0)</f>
        <v>0</v>
      </c>
      <c r="JX75" s="365">
        <f>IF(JX$19-'様式３（療養者名簿）（⑤の場合）'!$BJ80+1&lt;=15,IF(JX$19&gt;='様式３（療養者名簿）（⑤の場合）'!$BJ80,IF(JX$19&lt;='様式３（療養者名簿）（⑤の場合）'!$BK80,1,0),0),0)</f>
        <v>0</v>
      </c>
      <c r="JY75" s="365">
        <f>IF(JY$19-'様式３（療養者名簿）（⑤の場合）'!$BJ80+1&lt;=15,IF(JY$19&gt;='様式３（療養者名簿）（⑤の場合）'!$BJ80,IF(JY$19&lt;='様式３（療養者名簿）（⑤の場合）'!$BK80,1,0),0),0)</f>
        <v>0</v>
      </c>
      <c r="JZ75" s="365">
        <f>IF(JZ$19-'様式３（療養者名簿）（⑤の場合）'!$BJ80+1&lt;=15,IF(JZ$19&gt;='様式３（療養者名簿）（⑤の場合）'!$BJ80,IF(JZ$19&lt;='様式３（療養者名簿）（⑤の場合）'!$BK80,1,0),0),0)</f>
        <v>0</v>
      </c>
      <c r="KA75" s="365">
        <f>IF(KA$19-'様式３（療養者名簿）（⑤の場合）'!$BJ80+1&lt;=15,IF(KA$19&gt;='様式３（療養者名簿）（⑤の場合）'!$BJ80,IF(KA$19&lt;='様式３（療養者名簿）（⑤の場合）'!$BK80,1,0),0),0)</f>
        <v>0</v>
      </c>
      <c r="KB75" s="365">
        <f>IF(KB$19-'様式３（療養者名簿）（⑤の場合）'!$BJ80+1&lt;=15,IF(KB$19&gt;='様式３（療養者名簿）（⑤の場合）'!$BJ80,IF(KB$19&lt;='様式３（療養者名簿）（⑤の場合）'!$BK80,1,0),0),0)</f>
        <v>0</v>
      </c>
      <c r="KC75" s="365">
        <f>IF(KC$19-'様式３（療養者名簿）（⑤の場合）'!$BJ80+1&lt;=15,IF(KC$19&gt;='様式３（療養者名簿）（⑤の場合）'!$BJ80,IF(KC$19&lt;='様式３（療養者名簿）（⑤の場合）'!$BK80,1,0),0),0)</f>
        <v>0</v>
      </c>
      <c r="KD75" s="365">
        <f>IF(KD$19-'様式３（療養者名簿）（⑤の場合）'!$BJ80+1&lt;=15,IF(KD$19&gt;='様式３（療養者名簿）（⑤の場合）'!$BJ80,IF(KD$19&lt;='様式３（療養者名簿）（⑤の場合）'!$BK80,1,0),0),0)</f>
        <v>0</v>
      </c>
      <c r="KE75" s="365">
        <f>IF(KE$19-'様式３（療養者名簿）（⑤の場合）'!$BJ80+1&lt;=15,IF(KE$19&gt;='様式３（療養者名簿）（⑤の場合）'!$BJ80,IF(KE$19&lt;='様式３（療養者名簿）（⑤の場合）'!$BK80,1,0),0),0)</f>
        <v>0</v>
      </c>
      <c r="KF75" s="365">
        <f>IF(KF$19-'様式３（療養者名簿）（⑤の場合）'!$BJ80+1&lt;=15,IF(KF$19&gt;='様式３（療養者名簿）（⑤の場合）'!$BJ80,IF(KF$19&lt;='様式３（療養者名簿）（⑤の場合）'!$BK80,1,0),0),0)</f>
        <v>0</v>
      </c>
      <c r="KG75" s="365">
        <f>IF(KG$19-'様式３（療養者名簿）（⑤の場合）'!$BJ80+1&lt;=15,IF(KG$19&gt;='様式３（療養者名簿）（⑤の場合）'!$BJ80,IF(KG$19&lt;='様式３（療養者名簿）（⑤の場合）'!$BK80,1,0),0),0)</f>
        <v>0</v>
      </c>
      <c r="KH75" s="365">
        <f>IF(KH$19-'様式３（療養者名簿）（⑤の場合）'!$BJ80+1&lt;=15,IF(KH$19&gt;='様式３（療養者名簿）（⑤の場合）'!$BJ80,IF(KH$19&lt;='様式３（療養者名簿）（⑤の場合）'!$BK80,1,0),0),0)</f>
        <v>0</v>
      </c>
      <c r="KI75" s="365">
        <f>IF(KI$19-'様式３（療養者名簿）（⑤の場合）'!$BJ80+1&lt;=15,IF(KI$19&gt;='様式３（療養者名簿）（⑤の場合）'!$BJ80,IF(KI$19&lt;='様式３（療養者名簿）（⑤の場合）'!$BK80,1,0),0),0)</f>
        <v>0</v>
      </c>
      <c r="KJ75" s="365">
        <f>IF(KJ$19-'様式３（療養者名簿）（⑤の場合）'!$BJ80+1&lt;=15,IF(KJ$19&gt;='様式３（療養者名簿）（⑤の場合）'!$BJ80,IF(KJ$19&lt;='様式３（療養者名簿）（⑤の場合）'!$BK80,1,0),0),0)</f>
        <v>0</v>
      </c>
      <c r="KK75" s="365">
        <f>IF(KK$19-'様式３（療養者名簿）（⑤の場合）'!$BJ80+1&lt;=15,IF(KK$19&gt;='様式３（療養者名簿）（⑤の場合）'!$BJ80,IF(KK$19&lt;='様式３（療養者名簿）（⑤の場合）'!$BK80,1,0),0),0)</f>
        <v>0</v>
      </c>
      <c r="KL75" s="365">
        <f>IF(KL$19-'様式３（療養者名簿）（⑤の場合）'!$BJ80+1&lt;=15,IF(KL$19&gt;='様式３（療養者名簿）（⑤の場合）'!$BJ80,IF(KL$19&lt;='様式３（療養者名簿）（⑤の場合）'!$BK80,1,0),0),0)</f>
        <v>0</v>
      </c>
      <c r="KM75" s="365">
        <f>IF(KM$19-'様式３（療養者名簿）（⑤の場合）'!$BJ80+1&lt;=15,IF(KM$19&gt;='様式３（療養者名簿）（⑤の場合）'!$BJ80,IF(KM$19&lt;='様式３（療養者名簿）（⑤の場合）'!$BK80,1,0),0),0)</f>
        <v>0</v>
      </c>
      <c r="KN75" s="365">
        <f>IF(KN$19-'様式３（療養者名簿）（⑤の場合）'!$BJ80+1&lt;=15,IF(KN$19&gt;='様式３（療養者名簿）（⑤の場合）'!$BJ80,IF(KN$19&lt;='様式３（療養者名簿）（⑤の場合）'!$BK80,1,0),0),0)</f>
        <v>0</v>
      </c>
      <c r="KO75" s="365">
        <f>IF(KO$19-'様式３（療養者名簿）（⑤の場合）'!$BJ80+1&lt;=15,IF(KO$19&gt;='様式３（療養者名簿）（⑤の場合）'!$BJ80,IF(KO$19&lt;='様式３（療養者名簿）（⑤の場合）'!$BK80,1,0),0),0)</f>
        <v>0</v>
      </c>
      <c r="KP75" s="365">
        <f>IF(KP$19-'様式３（療養者名簿）（⑤の場合）'!$BJ80+1&lt;=15,IF(KP$19&gt;='様式３（療養者名簿）（⑤の場合）'!$BJ80,IF(KP$19&lt;='様式３（療養者名簿）（⑤の場合）'!$BK80,1,0),0),0)</f>
        <v>0</v>
      </c>
      <c r="KQ75" s="365">
        <f>IF(KQ$19-'様式３（療養者名簿）（⑤の場合）'!$BJ80+1&lt;=15,IF(KQ$19&gt;='様式３（療養者名簿）（⑤の場合）'!$BJ80,IF(KQ$19&lt;='様式３（療養者名簿）（⑤の場合）'!$BK80,1,0),0),0)</f>
        <v>0</v>
      </c>
      <c r="KR75" s="365">
        <f>IF(KR$19-'様式３（療養者名簿）（⑤の場合）'!$BJ80+1&lt;=15,IF(KR$19&gt;='様式３（療養者名簿）（⑤の場合）'!$BJ80,IF(KR$19&lt;='様式３（療養者名簿）（⑤の場合）'!$BK80,1,0),0),0)</f>
        <v>0</v>
      </c>
      <c r="KS75" s="365">
        <f>IF(KS$19-'様式３（療養者名簿）（⑤の場合）'!$BJ80+1&lt;=15,IF(KS$19&gt;='様式３（療養者名簿）（⑤の場合）'!$BJ80,IF(KS$19&lt;='様式３（療養者名簿）（⑤の場合）'!$BK80,1,0),0),0)</f>
        <v>0</v>
      </c>
      <c r="KT75" s="365">
        <f>IF(KT$19-'様式３（療養者名簿）（⑤の場合）'!$BJ80+1&lt;=15,IF(KT$19&gt;='様式３（療養者名簿）（⑤の場合）'!$BJ80,IF(KT$19&lt;='様式３（療養者名簿）（⑤の場合）'!$BK80,1,0),0),0)</f>
        <v>0</v>
      </c>
      <c r="KU75" s="365">
        <f>IF(KU$19-'様式３（療養者名簿）（⑤の場合）'!$BJ80+1&lt;=15,IF(KU$19&gt;='様式３（療養者名簿）（⑤の場合）'!$BJ80,IF(KU$19&lt;='様式３（療養者名簿）（⑤の場合）'!$BK80,1,0),0),0)</f>
        <v>0</v>
      </c>
      <c r="KV75" s="365">
        <f>IF(KV$19-'様式３（療養者名簿）（⑤の場合）'!$BJ80+1&lt;=15,IF(KV$19&gt;='様式３（療養者名簿）（⑤の場合）'!$BJ80,IF(KV$19&lt;='様式３（療養者名簿）（⑤の場合）'!$BK80,1,0),0),0)</f>
        <v>0</v>
      </c>
      <c r="KW75" s="365">
        <f>IF(KW$19-'様式３（療養者名簿）（⑤の場合）'!$BJ80+1&lt;=15,IF(KW$19&gt;='様式３（療養者名簿）（⑤の場合）'!$BJ80,IF(KW$19&lt;='様式３（療養者名簿）（⑤の場合）'!$BK80,1,0),0),0)</f>
        <v>0</v>
      </c>
      <c r="KX75" s="365">
        <f>IF(KX$19-'様式３（療養者名簿）（⑤の場合）'!$BJ80+1&lt;=15,IF(KX$19&gt;='様式３（療養者名簿）（⑤の場合）'!$BJ80,IF(KX$19&lt;='様式３（療養者名簿）（⑤の場合）'!$BK80,1,0),0),0)</f>
        <v>0</v>
      </c>
      <c r="KY75" s="365">
        <f>IF(KY$19-'様式３（療養者名簿）（⑤の場合）'!$BJ80+1&lt;=15,IF(KY$19&gt;='様式３（療養者名簿）（⑤の場合）'!$BJ80,IF(KY$19&lt;='様式３（療養者名簿）（⑤の場合）'!$BK80,1,0),0),0)</f>
        <v>0</v>
      </c>
      <c r="KZ75" s="365">
        <f>IF(KZ$19-'様式３（療養者名簿）（⑤の場合）'!$BJ80+1&lt;=15,IF(KZ$19&gt;='様式３（療養者名簿）（⑤の場合）'!$BJ80,IF(KZ$19&lt;='様式３（療養者名簿）（⑤の場合）'!$BK80,1,0),0),0)</f>
        <v>0</v>
      </c>
      <c r="LA75" s="365">
        <f>IF(LA$19-'様式３（療養者名簿）（⑤の場合）'!$BJ80+1&lt;=15,IF(LA$19&gt;='様式３（療養者名簿）（⑤の場合）'!$BJ80,IF(LA$19&lt;='様式３（療養者名簿）（⑤の場合）'!$BK80,1,0),0),0)</f>
        <v>0</v>
      </c>
      <c r="LB75" s="365">
        <f>IF(LB$19-'様式３（療養者名簿）（⑤の場合）'!$BJ80+1&lt;=15,IF(LB$19&gt;='様式３（療養者名簿）（⑤の場合）'!$BJ80,IF(LB$19&lt;='様式３（療養者名簿）（⑤の場合）'!$BK80,1,0),0),0)</f>
        <v>0</v>
      </c>
      <c r="LC75" s="365">
        <f>IF(LC$19-'様式３（療養者名簿）（⑤の場合）'!$BJ80+1&lt;=15,IF(LC$19&gt;='様式３（療養者名簿）（⑤の場合）'!$BJ80,IF(LC$19&lt;='様式３（療養者名簿）（⑤の場合）'!$BK80,1,0),0),0)</f>
        <v>0</v>
      </c>
      <c r="LD75" s="365">
        <f>IF(LD$19-'様式３（療養者名簿）（⑤の場合）'!$BJ80+1&lt;=15,IF(LD$19&gt;='様式３（療養者名簿）（⑤の場合）'!$BJ80,IF(LD$19&lt;='様式３（療養者名簿）（⑤の場合）'!$BK80,1,0),0),0)</f>
        <v>0</v>
      </c>
      <c r="LE75" s="365">
        <f>IF(LE$19-'様式３（療養者名簿）（⑤の場合）'!$BJ80+1&lt;=15,IF(LE$19&gt;='様式３（療養者名簿）（⑤の場合）'!$BJ80,IF(LE$19&lt;='様式３（療養者名簿）（⑤の場合）'!$BK80,1,0),0),0)</f>
        <v>0</v>
      </c>
      <c r="LF75" s="365">
        <f>IF(LF$19-'様式３（療養者名簿）（⑤の場合）'!$BJ80+1&lt;=15,IF(LF$19&gt;='様式３（療養者名簿）（⑤の場合）'!$BJ80,IF(LF$19&lt;='様式３（療養者名簿）（⑤の場合）'!$BK80,1,0),0),0)</f>
        <v>0</v>
      </c>
      <c r="LG75" s="365">
        <f>IF(LG$19-'様式３（療養者名簿）（⑤の場合）'!$BJ80+1&lt;=15,IF(LG$19&gt;='様式３（療養者名簿）（⑤の場合）'!$BJ80,IF(LG$19&lt;='様式３（療養者名簿）（⑤の場合）'!$BK80,1,0),0),0)</f>
        <v>0</v>
      </c>
      <c r="LH75" s="365">
        <f>IF(LH$19-'様式３（療養者名簿）（⑤の場合）'!$BJ80+1&lt;=15,IF(LH$19&gt;='様式３（療養者名簿）（⑤の場合）'!$BJ80,IF(LH$19&lt;='様式３（療養者名簿）（⑤の場合）'!$BK80,1,0),0),0)</f>
        <v>0</v>
      </c>
      <c r="LI75" s="365">
        <f>IF(LI$19-'様式３（療養者名簿）（⑤の場合）'!$BJ80+1&lt;=15,IF(LI$19&gt;='様式３（療養者名簿）（⑤の場合）'!$BJ80,IF(LI$19&lt;='様式３（療養者名簿）（⑤の場合）'!$BK80,1,0),0),0)</f>
        <v>0</v>
      </c>
      <c r="LJ75" s="365">
        <f>IF(LJ$19-'様式３（療養者名簿）（⑤の場合）'!$BJ80+1&lt;=15,IF(LJ$19&gt;='様式３（療養者名簿）（⑤の場合）'!$BJ80,IF(LJ$19&lt;='様式３（療養者名簿）（⑤の場合）'!$BK80,1,0),0),0)</f>
        <v>0</v>
      </c>
      <c r="LK75" s="365">
        <f>IF(LK$19-'様式３（療養者名簿）（⑤の場合）'!$BJ80+1&lt;=15,IF(LK$19&gt;='様式３（療養者名簿）（⑤の場合）'!$BJ80,IF(LK$19&lt;='様式３（療養者名簿）（⑤の場合）'!$BK80,1,0),0),0)</f>
        <v>0</v>
      </c>
      <c r="LL75" s="365">
        <f>IF(LL$19-'様式３（療養者名簿）（⑤の場合）'!$BJ80+1&lt;=15,IF(LL$19&gt;='様式３（療養者名簿）（⑤の場合）'!$BJ80,IF(LL$19&lt;='様式３（療養者名簿）（⑤の場合）'!$BK80,1,0),0),0)</f>
        <v>0</v>
      </c>
      <c r="LM75" s="365">
        <f>IF(LM$19-'様式３（療養者名簿）（⑤の場合）'!$BJ80+1&lt;=15,IF(LM$19&gt;='様式３（療養者名簿）（⑤の場合）'!$BJ80,IF(LM$19&lt;='様式３（療養者名簿）（⑤の場合）'!$BK80,1,0),0),0)</f>
        <v>0</v>
      </c>
      <c r="LN75" s="365">
        <f>IF(LN$19-'様式３（療養者名簿）（⑤の場合）'!$BJ80+1&lt;=15,IF(LN$19&gt;='様式３（療養者名簿）（⑤の場合）'!$BJ80,IF(LN$19&lt;='様式３（療養者名簿）（⑤の場合）'!$BK80,1,0),0),0)</f>
        <v>0</v>
      </c>
      <c r="LO75" s="365">
        <f>IF(LO$19-'様式３（療養者名簿）（⑤の場合）'!$BJ80+1&lt;=15,IF(LO$19&gt;='様式３（療養者名簿）（⑤の場合）'!$BJ80,IF(LO$19&lt;='様式３（療養者名簿）（⑤の場合）'!$BK80,1,0),0),0)</f>
        <v>0</v>
      </c>
      <c r="LP75" s="365">
        <f>IF(LP$19-'様式３（療養者名簿）（⑤の場合）'!$BJ80+1&lt;=15,IF(LP$19&gt;='様式３（療養者名簿）（⑤の場合）'!$BJ80,IF(LP$19&lt;='様式３（療養者名簿）（⑤の場合）'!$BK80,1,0),0),0)</f>
        <v>0</v>
      </c>
      <c r="LQ75" s="365">
        <f>IF(LQ$19-'様式３（療養者名簿）（⑤の場合）'!$BJ80+1&lt;=15,IF(LQ$19&gt;='様式３（療養者名簿）（⑤の場合）'!$BJ80,IF(LQ$19&lt;='様式３（療養者名簿）（⑤の場合）'!$BK80,1,0),0),0)</f>
        <v>0</v>
      </c>
      <c r="LR75" s="365">
        <f>IF(LR$19-'様式３（療養者名簿）（⑤の場合）'!$BJ80+1&lt;=15,IF(LR$19&gt;='様式３（療養者名簿）（⑤の場合）'!$BJ80,IF(LR$19&lt;='様式３（療養者名簿）（⑤の場合）'!$BK80,1,0),0),0)</f>
        <v>0</v>
      </c>
      <c r="LS75" s="365">
        <f>IF(LS$19-'様式３（療養者名簿）（⑤の場合）'!$BJ80+1&lt;=15,IF(LS$19&gt;='様式３（療養者名簿）（⑤の場合）'!$BJ80,IF(LS$19&lt;='様式３（療養者名簿）（⑤の場合）'!$BK80,1,0),0),0)</f>
        <v>0</v>
      </c>
      <c r="LT75" s="365">
        <f>IF(LT$19-'様式３（療養者名簿）（⑤の場合）'!$BJ80+1&lt;=15,IF(LT$19&gt;='様式３（療養者名簿）（⑤の場合）'!$BJ80,IF(LT$19&lt;='様式３（療養者名簿）（⑤の場合）'!$BK80,1,0),0),0)</f>
        <v>0</v>
      </c>
      <c r="LU75" s="365">
        <f>IF(LU$19-'様式３（療養者名簿）（⑤の場合）'!$BJ80+1&lt;=15,IF(LU$19&gt;='様式３（療養者名簿）（⑤の場合）'!$BJ80,IF(LU$19&lt;='様式３（療養者名簿）（⑤の場合）'!$BK80,1,0),0),0)</f>
        <v>0</v>
      </c>
      <c r="LV75" s="365">
        <f>IF(LV$19-'様式３（療養者名簿）（⑤の場合）'!$BJ80+1&lt;=15,IF(LV$19&gt;='様式３（療養者名簿）（⑤の場合）'!$BJ80,IF(LV$19&lt;='様式３（療養者名簿）（⑤の場合）'!$BK80,1,0),0),0)</f>
        <v>0</v>
      </c>
      <c r="LW75" s="365">
        <f>IF(LW$19-'様式３（療養者名簿）（⑤の場合）'!$BJ80+1&lt;=15,IF(LW$19&gt;='様式３（療養者名簿）（⑤の場合）'!$BJ80,IF(LW$19&lt;='様式３（療養者名簿）（⑤の場合）'!$BK80,1,0),0),0)</f>
        <v>0</v>
      </c>
      <c r="LX75" s="365">
        <f>IF(LX$19-'様式３（療養者名簿）（⑤の場合）'!$BJ80+1&lt;=15,IF(LX$19&gt;='様式３（療養者名簿）（⑤の場合）'!$BJ80,IF(LX$19&lt;='様式３（療養者名簿）（⑤の場合）'!$BK80,1,0),0),0)</f>
        <v>0</v>
      </c>
      <c r="LY75" s="365">
        <f>IF(LY$19-'様式３（療養者名簿）（⑤の場合）'!$BJ80+1&lt;=15,IF(LY$19&gt;='様式３（療養者名簿）（⑤の場合）'!$BJ80,IF(LY$19&lt;='様式３（療養者名簿）（⑤の場合）'!$BK80,1,0),0),0)</f>
        <v>0</v>
      </c>
      <c r="LZ75" s="365">
        <f>IF(LZ$19-'様式３（療養者名簿）（⑤の場合）'!$BJ80+1&lt;=15,IF(LZ$19&gt;='様式３（療養者名簿）（⑤の場合）'!$BJ80,IF(LZ$19&lt;='様式３（療養者名簿）（⑤の場合）'!$BK80,1,0),0),0)</f>
        <v>0</v>
      </c>
      <c r="MA75" s="365">
        <f>IF(MA$19-'様式３（療養者名簿）（⑤の場合）'!$BJ80+1&lt;=15,IF(MA$19&gt;='様式３（療養者名簿）（⑤の場合）'!$BJ80,IF(MA$19&lt;='様式３（療養者名簿）（⑤の場合）'!$BK80,1,0),0),0)</f>
        <v>0</v>
      </c>
      <c r="MB75" s="365">
        <f>IF(MB$19-'様式３（療養者名簿）（⑤の場合）'!$BJ80+1&lt;=15,IF(MB$19&gt;='様式３（療養者名簿）（⑤の場合）'!$BJ80,IF(MB$19&lt;='様式３（療養者名簿）（⑤の場合）'!$BK80,1,0),0),0)</f>
        <v>0</v>
      </c>
      <c r="MC75" s="365">
        <f>IF(MC$19-'様式３（療養者名簿）（⑤の場合）'!$BJ80+1&lt;=15,IF(MC$19&gt;='様式３（療養者名簿）（⑤の場合）'!$BJ80,IF(MC$19&lt;='様式３（療養者名簿）（⑤の場合）'!$BK80,1,0),0),0)</f>
        <v>0</v>
      </c>
      <c r="MD75" s="365">
        <f>IF(MD$19-'様式３（療養者名簿）（⑤の場合）'!$BJ80+1&lt;=15,IF(MD$19&gt;='様式３（療養者名簿）（⑤の場合）'!$BJ80,IF(MD$19&lt;='様式３（療養者名簿）（⑤の場合）'!$BK80,1,0),0),0)</f>
        <v>0</v>
      </c>
      <c r="ME75" s="365">
        <f>IF(ME$19-'様式３（療養者名簿）（⑤の場合）'!$BJ80+1&lt;=15,IF(ME$19&gt;='様式３（療養者名簿）（⑤の場合）'!$BJ80,IF(ME$19&lt;='様式３（療養者名簿）（⑤の場合）'!$BK80,1,0),0),0)</f>
        <v>0</v>
      </c>
      <c r="MF75" s="365">
        <f>IF(MF$19-'様式３（療養者名簿）（⑤の場合）'!$BJ80+1&lt;=15,IF(MF$19&gt;='様式３（療養者名簿）（⑤の場合）'!$BJ80,IF(MF$19&lt;='様式３（療養者名簿）（⑤の場合）'!$BK80,1,0),0),0)</f>
        <v>0</v>
      </c>
      <c r="MG75" s="365">
        <f>IF(MG$19-'様式３（療養者名簿）（⑤の場合）'!$BJ80+1&lt;=15,IF(MG$19&gt;='様式３（療養者名簿）（⑤の場合）'!$BJ80,IF(MG$19&lt;='様式３（療養者名簿）（⑤の場合）'!$BK80,1,0),0),0)</f>
        <v>0</v>
      </c>
      <c r="MH75" s="365">
        <f>IF(MH$19-'様式３（療養者名簿）（⑤の場合）'!$BJ80+1&lt;=15,IF(MH$19&gt;='様式３（療養者名簿）（⑤の場合）'!$BJ80,IF(MH$19&lt;='様式３（療養者名簿）（⑤の場合）'!$BK80,1,0),0),0)</f>
        <v>0</v>
      </c>
      <c r="MI75" s="365">
        <f>IF(MI$19-'様式３（療養者名簿）（⑤の場合）'!$BJ80+1&lt;=15,IF(MI$19&gt;='様式３（療養者名簿）（⑤の場合）'!$BJ80,IF(MI$19&lt;='様式３（療養者名簿）（⑤の場合）'!$BK80,1,0),0),0)</f>
        <v>0</v>
      </c>
      <c r="MJ75" s="365">
        <f>IF(MJ$19-'様式３（療養者名簿）（⑤の場合）'!$BJ80+1&lt;=15,IF(MJ$19&gt;='様式３（療養者名簿）（⑤の場合）'!$BJ80,IF(MJ$19&lt;='様式３（療養者名簿）（⑤の場合）'!$BK80,1,0),0),0)</f>
        <v>0</v>
      </c>
      <c r="MK75" s="365">
        <f>IF(MK$19-'様式３（療養者名簿）（⑤の場合）'!$BJ80+1&lt;=15,IF(MK$19&gt;='様式３（療養者名簿）（⑤の場合）'!$BJ80,IF(MK$19&lt;='様式３（療養者名簿）（⑤の場合）'!$BK80,1,0),0),0)</f>
        <v>0</v>
      </c>
      <c r="ML75" s="365">
        <f>IF(ML$19-'様式３（療養者名簿）（⑤の場合）'!$BJ80+1&lt;=15,IF(ML$19&gt;='様式３（療養者名簿）（⑤の場合）'!$BJ80,IF(ML$19&lt;='様式３（療養者名簿）（⑤の場合）'!$BK80,1,0),0),0)</f>
        <v>0</v>
      </c>
      <c r="MM75" s="365">
        <f>IF(MM$19-'様式３（療養者名簿）（⑤の場合）'!$BJ80+1&lt;=15,IF(MM$19&gt;='様式３（療養者名簿）（⑤の場合）'!$BJ80,IF(MM$19&lt;='様式３（療養者名簿）（⑤の場合）'!$BK80,1,0),0),0)</f>
        <v>0</v>
      </c>
      <c r="MN75" s="365">
        <f>IF(MN$19-'様式３（療養者名簿）（⑤の場合）'!$BJ80+1&lt;=15,IF(MN$19&gt;='様式３（療養者名簿）（⑤の場合）'!$BJ80,IF(MN$19&lt;='様式３（療養者名簿）（⑤の場合）'!$BK80,1,0),0),0)</f>
        <v>0</v>
      </c>
      <c r="MO75" s="365">
        <f>IF(MO$19-'様式３（療養者名簿）（⑤の場合）'!$BJ80+1&lt;=15,IF(MO$19&gt;='様式３（療養者名簿）（⑤の場合）'!$BJ80,IF(MO$19&lt;='様式３（療養者名簿）（⑤の場合）'!$BK80,1,0),0),0)</f>
        <v>0</v>
      </c>
      <c r="MP75" s="365">
        <f>IF(MP$19-'様式３（療養者名簿）（⑤の場合）'!$BJ80+1&lt;=15,IF(MP$19&gt;='様式３（療養者名簿）（⑤の場合）'!$BJ80,IF(MP$19&lt;='様式３（療養者名簿）（⑤の場合）'!$BK80,1,0),0),0)</f>
        <v>0</v>
      </c>
      <c r="MQ75" s="365">
        <f>IF(MQ$19-'様式３（療養者名簿）（⑤の場合）'!$BJ80+1&lt;=15,IF(MQ$19&gt;='様式３（療養者名簿）（⑤の場合）'!$BJ80,IF(MQ$19&lt;='様式３（療養者名簿）（⑤の場合）'!$BK80,1,0),0),0)</f>
        <v>0</v>
      </c>
      <c r="MR75" s="365">
        <f>IF(MR$19-'様式３（療養者名簿）（⑤の場合）'!$BJ80+1&lt;=15,IF(MR$19&gt;='様式３（療養者名簿）（⑤の場合）'!$BJ80,IF(MR$19&lt;='様式３（療養者名簿）（⑤の場合）'!$BK80,1,0),0),0)</f>
        <v>0</v>
      </c>
      <c r="MS75" s="365">
        <f>IF(MS$19-'様式３（療養者名簿）（⑤の場合）'!$BJ80+1&lt;=15,IF(MS$19&gt;='様式３（療養者名簿）（⑤の場合）'!$BJ80,IF(MS$19&lt;='様式３（療養者名簿）（⑤の場合）'!$BK80,1,0),0),0)</f>
        <v>0</v>
      </c>
      <c r="MT75" s="365">
        <f>IF(MT$19-'様式３（療養者名簿）（⑤の場合）'!$BJ80+1&lt;=15,IF(MT$19&gt;='様式３（療養者名簿）（⑤の場合）'!$BJ80,IF(MT$19&lt;='様式３（療養者名簿）（⑤の場合）'!$BK80,1,0),0),0)</f>
        <v>0</v>
      </c>
      <c r="MU75" s="365">
        <f>IF(MU$19-'様式３（療養者名簿）（⑤の場合）'!$BJ80+1&lt;=15,IF(MU$19&gt;='様式３（療養者名簿）（⑤の場合）'!$BJ80,IF(MU$19&lt;='様式３（療養者名簿）（⑤の場合）'!$BK80,1,0),0),0)</f>
        <v>0</v>
      </c>
      <c r="MV75" s="365">
        <f>IF(MV$19-'様式３（療養者名簿）（⑤の場合）'!$BJ80+1&lt;=15,IF(MV$19&gt;='様式３（療養者名簿）（⑤の場合）'!$BJ80,IF(MV$19&lt;='様式３（療養者名簿）（⑤の場合）'!$BK80,1,0),0),0)</f>
        <v>0</v>
      </c>
      <c r="MW75" s="365">
        <f>IF(MW$19-'様式３（療養者名簿）（⑤の場合）'!$BJ80+1&lt;=15,IF(MW$19&gt;='様式３（療養者名簿）（⑤の場合）'!$BJ80,IF(MW$19&lt;='様式３（療養者名簿）（⑤の場合）'!$BK80,1,0),0),0)</f>
        <v>0</v>
      </c>
      <c r="MX75" s="365">
        <f>IF(MX$19-'様式３（療養者名簿）（⑤の場合）'!$BJ80+1&lt;=15,IF(MX$19&gt;='様式３（療養者名簿）（⑤の場合）'!$BJ80,IF(MX$19&lt;='様式３（療養者名簿）（⑤の場合）'!$BK80,1,0),0),0)</f>
        <v>0</v>
      </c>
      <c r="MY75" s="365">
        <f>IF(MY$19-'様式３（療養者名簿）（⑤の場合）'!$BJ80+1&lt;=15,IF(MY$19&gt;='様式３（療養者名簿）（⑤の場合）'!$BJ80,IF(MY$19&lt;='様式３（療養者名簿）（⑤の場合）'!$BK80,1,0),0),0)</f>
        <v>0</v>
      </c>
      <c r="MZ75" s="365">
        <f>IF(MZ$19-'様式３（療養者名簿）（⑤の場合）'!$BJ80+1&lt;=15,IF(MZ$19&gt;='様式３（療養者名簿）（⑤の場合）'!$BJ80,IF(MZ$19&lt;='様式３（療養者名簿）（⑤の場合）'!$BK80,1,0),0),0)</f>
        <v>0</v>
      </c>
      <c r="NA75" s="365">
        <f>IF(NA$19-'様式３（療養者名簿）（⑤の場合）'!$BJ80+1&lt;=15,IF(NA$19&gt;='様式３（療養者名簿）（⑤の場合）'!$BJ80,IF(NA$19&lt;='様式３（療養者名簿）（⑤の場合）'!$BK80,1,0),0),0)</f>
        <v>0</v>
      </c>
      <c r="NB75" s="365">
        <f>IF(NB$19-'様式３（療養者名簿）（⑤の場合）'!$BJ80+1&lt;=15,IF(NB$19&gt;='様式３（療養者名簿）（⑤の場合）'!$BJ80,IF(NB$19&lt;='様式３（療養者名簿）（⑤の場合）'!$BK80,1,0),0),0)</f>
        <v>0</v>
      </c>
      <c r="NC75" s="248">
        <f>IF(NC$19-'様式３（療養者名簿）（⑤の場合）'!$BJ80+1&lt;=15,IF(NC$19&gt;='様式３（療養者名簿）（⑤の場合）'!$BJ80,IF(NC$19&lt;='様式３（療養者名簿）（⑤の場合）'!$BK80,1,0),0),0)</f>
        <v>0</v>
      </c>
      <c r="ND75" s="248">
        <f>IF(ND$19-'様式３（療養者名簿）（⑤の場合）'!$BJ80+1&lt;=15,IF(ND$19&gt;='様式３（療養者名簿）（⑤の場合）'!$BJ80,IF(ND$19&lt;='様式３（療養者名簿）（⑤の場合）'!$BK80,1,0),0),0)</f>
        <v>0</v>
      </c>
      <c r="NE75" s="248">
        <f>IF(NE$19-'様式３（療養者名簿）（⑤の場合）'!$BJ80+1&lt;=15,IF(NE$19&gt;='様式３（療養者名簿）（⑤の場合）'!$BJ80,IF(NE$19&lt;='様式３（療養者名簿）（⑤の場合）'!$BK80,1,0),0),0)</f>
        <v>0</v>
      </c>
      <c r="NF75" s="248">
        <f>IF(NF$19-'様式３（療養者名簿）（⑤の場合）'!$BJ80+1&lt;=15,IF(NF$19&gt;='様式３（療養者名簿）（⑤の場合）'!$BJ80,IF(NF$19&lt;='様式３（療養者名簿）（⑤の場合）'!$BK80,1,0),0),0)</f>
        <v>0</v>
      </c>
      <c r="NG75" s="248">
        <f>IF(NG$19-'様式３（療養者名簿）（⑤の場合）'!$BJ80+1&lt;=15,IF(NG$19&gt;='様式３（療養者名簿）（⑤の場合）'!$BJ80,IF(NG$19&lt;='様式３（療養者名簿）（⑤の場合）'!$BK80,1,0),0),0)</f>
        <v>0</v>
      </c>
      <c r="NH75" s="248">
        <f>IF(NH$19-'様式３（療養者名簿）（⑤の場合）'!$BJ80+1&lt;=15,IF(NH$19&gt;='様式３（療養者名簿）（⑤の場合）'!$BJ80,IF(NH$19&lt;='様式３（療養者名簿）（⑤の場合）'!$BK80,1,0),0),0)</f>
        <v>0</v>
      </c>
      <c r="NI75" s="248">
        <f>IF(NI$19-'様式３（療養者名簿）（⑤の場合）'!$BJ80+1&lt;=15,IF(NI$19&gt;='様式３（療養者名簿）（⑤の場合）'!$BJ80,IF(NI$19&lt;='様式３（療養者名簿）（⑤の場合）'!$BK80,1,0),0),0)</f>
        <v>0</v>
      </c>
      <c r="NJ75" s="248">
        <f>IF(NJ$19-'様式３（療養者名簿）（⑤の場合）'!$BJ80+1&lt;=15,IF(NJ$19&gt;='様式３（療養者名簿）（⑤の場合）'!$BJ80,IF(NJ$19&lt;='様式３（療養者名簿）（⑤の場合）'!$BK80,1,0),0),0)</f>
        <v>0</v>
      </c>
      <c r="NK75" s="248">
        <f>IF(NK$19-'様式３（療養者名簿）（⑤の場合）'!$BJ80+1&lt;=15,IF(NK$19&gt;='様式３（療養者名簿）（⑤の場合）'!$BJ80,IF(NK$19&lt;='様式３（療養者名簿）（⑤の場合）'!$BK80,1,0),0),0)</f>
        <v>0</v>
      </c>
      <c r="NL75" s="248">
        <f>IF(NL$19-'様式３（療養者名簿）（⑤の場合）'!$BJ80+1&lt;=15,IF(NL$19&gt;='様式３（療養者名簿）（⑤の場合）'!$BJ80,IF(NL$19&lt;='様式３（療養者名簿）（⑤の場合）'!$BK80,1,0),0),0)</f>
        <v>0</v>
      </c>
      <c r="NM75" s="248">
        <f>IF(NM$19-'様式３（療養者名簿）（⑤の場合）'!$BJ80+1&lt;=15,IF(NM$19&gt;='様式３（療養者名簿）（⑤の場合）'!$BJ80,IF(NM$19&lt;='様式３（療養者名簿）（⑤の場合）'!$BK80,1,0),0),0)</f>
        <v>0</v>
      </c>
      <c r="NN75" s="248">
        <f>IF(NN$19-'様式３（療養者名簿）（⑤の場合）'!$BJ80+1&lt;=15,IF(NN$19&gt;='様式３（療養者名簿）（⑤の場合）'!$BJ80,IF(NN$19&lt;='様式３（療養者名簿）（⑤の場合）'!$BK80,1,0),0),0)</f>
        <v>0</v>
      </c>
      <c r="NO75" s="248">
        <f>IF(NO$19-'様式３（療養者名簿）（⑤の場合）'!$BJ80+1&lt;=15,IF(NO$19&gt;='様式３（療養者名簿）（⑤の場合）'!$BJ80,IF(NO$19&lt;='様式３（療養者名簿）（⑤の場合）'!$BK80,1,0),0),0)</f>
        <v>0</v>
      </c>
      <c r="NP75" s="248">
        <f>IF(NP$19-'様式３（療養者名簿）（⑤の場合）'!$BJ80+1&lt;=15,IF(NP$19&gt;='様式３（療養者名簿）（⑤の場合）'!$BJ80,IF(NP$19&lt;='様式３（療養者名簿）（⑤の場合）'!$BK80,1,0),0),0)</f>
        <v>0</v>
      </c>
      <c r="NQ75" s="248">
        <f>IF(NQ$19-'様式３（療養者名簿）（⑤の場合）'!$BJ80+1&lt;=15,IF(NQ$19&gt;='様式３（療養者名簿）（⑤の場合）'!$BJ80,IF(NQ$19&lt;='様式３（療養者名簿）（⑤の場合）'!$BK80,1,0),0),0)</f>
        <v>0</v>
      </c>
      <c r="NR75" s="248">
        <f>IF(NR$19-'様式３（療養者名簿）（⑤の場合）'!$BJ80+1&lt;=15,IF(NR$19&gt;='様式３（療養者名簿）（⑤の場合）'!$BJ80,IF(NR$19&lt;='様式３（療養者名簿）（⑤の場合）'!$BK80,1,0),0),0)</f>
        <v>0</v>
      </c>
      <c r="NS75" s="248">
        <f>IF(NS$19-'様式３（療養者名簿）（⑤の場合）'!$BJ80+1&lt;=15,IF(NS$19&gt;='様式３（療養者名簿）（⑤の場合）'!$BJ80,IF(NS$19&lt;='様式３（療養者名簿）（⑤の場合）'!$BK80,1,0),0),0)</f>
        <v>0</v>
      </c>
      <c r="NT75" s="248">
        <f>IF(NT$19-'様式３（療養者名簿）（⑤の場合）'!$BJ80+1&lt;=15,IF(NT$19&gt;='様式３（療養者名簿）（⑤の場合）'!$BJ80,IF(NT$19&lt;='様式３（療養者名簿）（⑤の場合）'!$BK80,1,0),0),0)</f>
        <v>0</v>
      </c>
      <c r="NU75" s="248">
        <f>IF(NU$19-'様式３（療養者名簿）（⑤の場合）'!$BJ80+1&lt;=15,IF(NU$19&gt;='様式３（療養者名簿）（⑤の場合）'!$BJ80,IF(NU$19&lt;='様式３（療養者名簿）（⑤の場合）'!$BK80,1,0),0),0)</f>
        <v>0</v>
      </c>
      <c r="NV75" s="248">
        <f>IF(NV$19-'様式３（療養者名簿）（⑤の場合）'!$BJ80+1&lt;=15,IF(NV$19&gt;='様式３（療養者名簿）（⑤の場合）'!$BJ80,IF(NV$19&lt;='様式３（療養者名簿）（⑤の場合）'!$BK80,1,0),0),0)</f>
        <v>0</v>
      </c>
      <c r="NW75" s="248">
        <f>IF(NW$19-'様式３（療養者名簿）（⑤の場合）'!$BJ80+1&lt;=15,IF(NW$19&gt;='様式３（療養者名簿）（⑤の場合）'!$BJ80,IF(NW$19&lt;='様式３（療養者名簿）（⑤の場合）'!$BK80,1,0),0),0)</f>
        <v>0</v>
      </c>
      <c r="NX75" s="248">
        <f>IF(NX$19-'様式３（療養者名簿）（⑤の場合）'!$BJ80+1&lt;=15,IF(NX$19&gt;='様式３（療養者名簿）（⑤の場合）'!$BJ80,IF(NX$19&lt;='様式３（療養者名簿）（⑤の場合）'!$BK80,1,0),0),0)</f>
        <v>0</v>
      </c>
      <c r="NY75" s="248">
        <f>IF(NY$19-'様式３（療養者名簿）（⑤の場合）'!$BJ80+1&lt;=15,IF(NY$19&gt;='様式３（療養者名簿）（⑤の場合）'!$BJ80,IF(NY$19&lt;='様式３（療養者名簿）（⑤の場合）'!$BK80,1,0),0),0)</f>
        <v>0</v>
      </c>
      <c r="NZ75" s="248">
        <f>IF(NZ$19-'様式３（療養者名簿）（⑤の場合）'!$BJ80+1&lt;=15,IF(NZ$19&gt;='様式３（療養者名簿）（⑤の場合）'!$BJ80,IF(NZ$19&lt;='様式３（療養者名簿）（⑤の場合）'!$BK80,1,0),0),0)</f>
        <v>0</v>
      </c>
      <c r="OA75" s="248">
        <f>IF(OA$19-'様式３（療養者名簿）（⑤の場合）'!$BJ80+1&lt;=15,IF(OA$19&gt;='様式３（療養者名簿）（⑤の場合）'!$BJ80,IF(OA$19&lt;='様式３（療養者名簿）（⑤の場合）'!$BK80,1,0),0),0)</f>
        <v>0</v>
      </c>
      <c r="OB75" s="248">
        <f>IF(OB$19-'様式３（療養者名簿）（⑤の場合）'!$BJ80+1&lt;=15,IF(OB$19&gt;='様式３（療養者名簿）（⑤の場合）'!$BJ80,IF(OB$19&lt;='様式３（療養者名簿）（⑤の場合）'!$BK80,1,0),0),0)</f>
        <v>0</v>
      </c>
      <c r="OC75" s="248">
        <f>IF(OC$19-'様式３（療養者名簿）（⑤の場合）'!$BJ80+1&lt;=15,IF(OC$19&gt;='様式３（療養者名簿）（⑤の場合）'!$BJ80,IF(OC$19&lt;='様式３（療養者名簿）（⑤の場合）'!$BK80,1,0),0),0)</f>
        <v>0</v>
      </c>
      <c r="OD75" s="248">
        <f>IF(OD$19-'様式３（療養者名簿）（⑤の場合）'!$BJ80+1&lt;=15,IF(OD$19&gt;='様式３（療養者名簿）（⑤の場合）'!$BJ80,IF(OD$19&lt;='様式３（療養者名簿）（⑤の場合）'!$BK80,1,0),0),0)</f>
        <v>0</v>
      </c>
      <c r="OE75" s="248">
        <f>IF(OE$19-'様式３（療養者名簿）（⑤の場合）'!$BJ80+1&lt;=15,IF(OE$19&gt;='様式３（療養者名簿）（⑤の場合）'!$BJ80,IF(OE$19&lt;='様式３（療養者名簿）（⑤の場合）'!$BK80,1,0),0),0)</f>
        <v>0</v>
      </c>
      <c r="OF75" s="248">
        <f>IF(OF$19-'様式３（療養者名簿）（⑤の場合）'!$BJ80+1&lt;=15,IF(OF$19&gt;='様式３（療養者名簿）（⑤の場合）'!$BJ80,IF(OF$19&lt;='様式３（療養者名簿）（⑤の場合）'!$BK80,1,0),0),0)</f>
        <v>0</v>
      </c>
      <c r="OG75" s="248">
        <f>IF(OG$19-'様式３（療養者名簿）（⑤の場合）'!$BJ80+1&lt;=15,IF(OG$19&gt;='様式３（療養者名簿）（⑤の場合）'!$BJ80,IF(OG$19&lt;='様式３（療養者名簿）（⑤の場合）'!$BK80,1,0),0),0)</f>
        <v>0</v>
      </c>
      <c r="OH75" s="248">
        <f>IF(OH$19-'様式３（療養者名簿）（⑤の場合）'!$BJ80+1&lt;=15,IF(OH$19&gt;='様式３（療養者名簿）（⑤の場合）'!$BJ80,IF(OH$19&lt;='様式３（療養者名簿）（⑤の場合）'!$BK80,1,0),0),0)</f>
        <v>0</v>
      </c>
      <c r="OI75" s="248">
        <f>IF(OI$19-'様式３（療養者名簿）（⑤の場合）'!$BJ80+1&lt;=15,IF(OI$19&gt;='様式３（療養者名簿）（⑤の場合）'!$BJ80,IF(OI$19&lt;='様式３（療養者名簿）（⑤の場合）'!$BK80,1,0),0),0)</f>
        <v>0</v>
      </c>
      <c r="OJ75" s="248">
        <f>IF(OJ$19-'様式３（療養者名簿）（⑤の場合）'!$BJ80+1&lt;=15,IF(OJ$19&gt;='様式３（療養者名簿）（⑤の場合）'!$BJ80,IF(OJ$19&lt;='様式３（療養者名簿）（⑤の場合）'!$BK80,1,0),0),0)</f>
        <v>0</v>
      </c>
      <c r="OK75" s="248">
        <f>IF(OK$19-'様式３（療養者名簿）（⑤の場合）'!$BJ80+1&lt;=15,IF(OK$19&gt;='様式３（療養者名簿）（⑤の場合）'!$BJ80,IF(OK$19&lt;='様式３（療養者名簿）（⑤の場合）'!$BK80,1,0),0),0)</f>
        <v>0</v>
      </c>
      <c r="OL75" s="248">
        <f>IF(OL$19-'様式３（療養者名簿）（⑤の場合）'!$BJ80+1&lt;=15,IF(OL$19&gt;='様式３（療養者名簿）（⑤の場合）'!$BJ80,IF(OL$19&lt;='様式３（療養者名簿）（⑤の場合）'!$BK80,1,0),0),0)</f>
        <v>0</v>
      </c>
      <c r="OM75" s="248">
        <f>IF(OM$19-'様式３（療養者名簿）（⑤の場合）'!$BJ80+1&lt;=15,IF(OM$19&gt;='様式３（療養者名簿）（⑤の場合）'!$BJ80,IF(OM$19&lt;='様式３（療養者名簿）（⑤の場合）'!$BK80,1,0),0),0)</f>
        <v>0</v>
      </c>
      <c r="ON75" s="248">
        <f>IF(ON$19-'様式３（療養者名簿）（⑤の場合）'!$BJ80+1&lt;=15,IF(ON$19&gt;='様式３（療養者名簿）（⑤の場合）'!$BJ80,IF(ON$19&lt;='様式３（療養者名簿）（⑤の場合）'!$BK80,1,0),0),0)</f>
        <v>0</v>
      </c>
      <c r="OO75" s="248">
        <f>IF(OO$19-'様式３（療養者名簿）（⑤の場合）'!$BJ80+1&lt;=15,IF(OO$19&gt;='様式３（療養者名簿）（⑤の場合）'!$BJ80,IF(OO$19&lt;='様式３（療養者名簿）（⑤の場合）'!$BK80,1,0),0),0)</f>
        <v>0</v>
      </c>
      <c r="OP75" s="248">
        <f>IF(OP$19-'様式３（療養者名簿）（⑤の場合）'!$BJ80+1&lt;=15,IF(OP$19&gt;='様式３（療養者名簿）（⑤の場合）'!$BJ80,IF(OP$19&lt;='様式３（療養者名簿）（⑤の場合）'!$BK80,1,0),0),0)</f>
        <v>0</v>
      </c>
      <c r="OQ75" s="248">
        <f>IF(OQ$19-'様式３（療養者名簿）（⑤の場合）'!$BJ80+1&lt;=15,IF(OQ$19&gt;='様式３（療養者名簿）（⑤の場合）'!$BJ80,IF(OQ$19&lt;='様式３（療養者名簿）（⑤の場合）'!$BK80,1,0),0),0)</f>
        <v>0</v>
      </c>
      <c r="OR75" s="248">
        <f>IF(OR$19-'様式３（療養者名簿）（⑤の場合）'!$BJ80+1&lt;=15,IF(OR$19&gt;='様式３（療養者名簿）（⑤の場合）'!$BJ80,IF(OR$19&lt;='様式３（療養者名簿）（⑤の場合）'!$BK80,1,0),0),0)</f>
        <v>0</v>
      </c>
      <c r="OS75" s="248">
        <f>IF(OS$19-'様式３（療養者名簿）（⑤の場合）'!$BJ80+1&lt;=15,IF(OS$19&gt;='様式３（療養者名簿）（⑤の場合）'!$BJ80,IF(OS$19&lt;='様式３（療養者名簿）（⑤の場合）'!$BK80,1,0),0),0)</f>
        <v>0</v>
      </c>
      <c r="OT75" s="248">
        <f>IF(OT$19-'様式３（療養者名簿）（⑤の場合）'!$BJ80+1&lt;=15,IF(OT$19&gt;='様式３（療養者名簿）（⑤の場合）'!$BJ80,IF(OT$19&lt;='様式３（療養者名簿）（⑤の場合）'!$BK80,1,0),0),0)</f>
        <v>0</v>
      </c>
      <c r="OU75" s="248">
        <f>IF(OU$19-'様式３（療養者名簿）（⑤の場合）'!$BJ80+1&lt;=15,IF(OU$19&gt;='様式３（療養者名簿）（⑤の場合）'!$BJ80,IF(OU$19&lt;='様式３（療養者名簿）（⑤の場合）'!$BK80,1,0),0),0)</f>
        <v>0</v>
      </c>
      <c r="OV75" s="248">
        <f>IF(OV$19-'様式３（療養者名簿）（⑤の場合）'!$BJ80+1&lt;=15,IF(OV$19&gt;='様式３（療養者名簿）（⑤の場合）'!$BJ80,IF(OV$19&lt;='様式３（療養者名簿）（⑤の場合）'!$BK80,1,0),0),0)</f>
        <v>0</v>
      </c>
      <c r="OW75" s="248">
        <f>IF(OW$19-'様式３（療養者名簿）（⑤の場合）'!$BJ80+1&lt;=15,IF(OW$19&gt;='様式３（療養者名簿）（⑤の場合）'!$BJ80,IF(OW$19&lt;='様式３（療養者名簿）（⑤の場合）'!$BK80,1,0),0),0)</f>
        <v>0</v>
      </c>
      <c r="OX75" s="248">
        <f>IF(OX$19-'様式３（療養者名簿）（⑤の場合）'!$BJ80+1&lt;=15,IF(OX$19&gt;='様式３（療養者名簿）（⑤の場合）'!$BJ80,IF(OX$19&lt;='様式３（療養者名簿）（⑤の場合）'!$BK80,1,0),0),0)</f>
        <v>0</v>
      </c>
      <c r="OY75" s="248">
        <f>IF(OY$19-'様式３（療養者名簿）（⑤の場合）'!$BJ80+1&lt;=15,IF(OY$19&gt;='様式３（療養者名簿）（⑤の場合）'!$BJ80,IF(OY$19&lt;='様式３（療養者名簿）（⑤の場合）'!$BK80,1,0),0),0)</f>
        <v>0</v>
      </c>
      <c r="OZ75" s="248">
        <f>IF(OZ$19-'様式３（療養者名簿）（⑤の場合）'!$BJ80+1&lt;=15,IF(OZ$19&gt;='様式３（療養者名簿）（⑤の場合）'!$BJ80,IF(OZ$19&lt;='様式３（療養者名簿）（⑤の場合）'!$BK80,1,0),0),0)</f>
        <v>0</v>
      </c>
      <c r="PA75" s="248">
        <f>IF(PA$19-'様式３（療養者名簿）（⑤の場合）'!$BJ80+1&lt;=15,IF(PA$19&gt;='様式３（療養者名簿）（⑤の場合）'!$BJ80,IF(PA$19&lt;='様式３（療養者名簿）（⑤の場合）'!$BK80,1,0),0),0)</f>
        <v>0</v>
      </c>
      <c r="PB75" s="248">
        <f>IF(PB$19-'様式３（療養者名簿）（⑤の場合）'!$BJ80+1&lt;=15,IF(PB$19&gt;='様式３（療養者名簿）（⑤の場合）'!$BJ80,IF(PB$19&lt;='様式３（療養者名簿）（⑤の場合）'!$BK80,1,0),0),0)</f>
        <v>0</v>
      </c>
      <c r="PC75" s="248">
        <f>IF(PC$19-'様式３（療養者名簿）（⑤の場合）'!$BJ80+1&lt;=15,IF(PC$19&gt;='様式３（療養者名簿）（⑤の場合）'!$BJ80,IF(PC$19&lt;='様式３（療養者名簿）（⑤の場合）'!$BK80,1,0),0),0)</f>
        <v>0</v>
      </c>
      <c r="PD75" s="248">
        <f>IF(PD$19-'様式３（療養者名簿）（⑤の場合）'!$BJ80+1&lt;=15,IF(PD$19&gt;='様式３（療養者名簿）（⑤の場合）'!$BJ80,IF(PD$19&lt;='様式３（療養者名簿）（⑤の場合）'!$BK80,1,0),0),0)</f>
        <v>0</v>
      </c>
      <c r="PE75" s="248">
        <f>IF(PE$19-'様式３（療養者名簿）（⑤の場合）'!$BJ80+1&lt;=15,IF(PE$19&gt;='様式３（療養者名簿）（⑤の場合）'!$BJ80,IF(PE$19&lt;='様式３（療養者名簿）（⑤の場合）'!$BK80,1,0),0),0)</f>
        <v>0</v>
      </c>
      <c r="PF75" s="248">
        <f>IF(PF$19-'様式３（療養者名簿）（⑤の場合）'!$BJ80+1&lt;=15,IF(PF$19&gt;='様式３（療養者名簿）（⑤の場合）'!$BJ80,IF(PF$19&lt;='様式３（療養者名簿）（⑤の場合）'!$BK80,1,0),0),0)</f>
        <v>0</v>
      </c>
      <c r="PG75" s="248">
        <f>IF(PG$19-'様式３（療養者名簿）（⑤の場合）'!$BJ80+1&lt;=15,IF(PG$19&gt;='様式３（療養者名簿）（⑤の場合）'!$BJ80,IF(PG$19&lt;='様式３（療養者名簿）（⑤の場合）'!$BK80,1,0),0),0)</f>
        <v>0</v>
      </c>
      <c r="PH75" s="248">
        <f>IF(PH$19-'様式３（療養者名簿）（⑤の場合）'!$BJ80+1&lt;=15,IF(PH$19&gt;='様式３（療養者名簿）（⑤の場合）'!$BJ80,IF(PH$19&lt;='様式３（療養者名簿）（⑤の場合）'!$BK80,1,0),0),0)</f>
        <v>0</v>
      </c>
      <c r="PI75" s="248">
        <f>IF(PI$19-'様式３（療養者名簿）（⑤の場合）'!$BJ80+1&lt;=15,IF(PI$19&gt;='様式３（療養者名簿）（⑤の場合）'!$BJ80,IF(PI$19&lt;='様式３（療養者名簿）（⑤の場合）'!$BK80,1,0),0),0)</f>
        <v>0</v>
      </c>
      <c r="PJ75" s="248">
        <f>IF(PJ$19-'様式３（療養者名簿）（⑤の場合）'!$BJ80+1&lt;=15,IF(PJ$19&gt;='様式３（療養者名簿）（⑤の場合）'!$BJ80,IF(PJ$19&lt;='様式３（療養者名簿）（⑤の場合）'!$BK80,1,0),0),0)</f>
        <v>0</v>
      </c>
      <c r="PK75" s="248">
        <f>IF(PK$19-'様式３（療養者名簿）（⑤の場合）'!$BJ80+1&lt;=15,IF(PK$19&gt;='様式３（療養者名簿）（⑤の場合）'!$BJ80,IF(PK$19&lt;='様式３（療養者名簿）（⑤の場合）'!$BK80,1,0),0),0)</f>
        <v>0</v>
      </c>
      <c r="PL75" s="248">
        <f>IF(PL$19-'様式３（療養者名簿）（⑤の場合）'!$BJ80+1&lt;=15,IF(PL$19&gt;='様式３（療養者名簿）（⑤の場合）'!$BJ80,IF(PL$19&lt;='様式３（療養者名簿）（⑤の場合）'!$BK80,1,0),0),0)</f>
        <v>0</v>
      </c>
      <c r="PM75" s="248">
        <f>IF(PM$19-'様式３（療養者名簿）（⑤の場合）'!$BJ80+1&lt;=15,IF(PM$19&gt;='様式３（療養者名簿）（⑤の場合）'!$BJ80,IF(PM$19&lt;='様式３（療養者名簿）（⑤の場合）'!$BK80,1,0),0),0)</f>
        <v>0</v>
      </c>
      <c r="PN75" s="248">
        <f>IF(PN$19-'様式３（療養者名簿）（⑤の場合）'!$BJ80+1&lt;=15,IF(PN$19&gt;='様式３（療養者名簿）（⑤の場合）'!$BJ80,IF(PN$19&lt;='様式３（療養者名簿）（⑤の場合）'!$BK80,1,0),0),0)</f>
        <v>0</v>
      </c>
      <c r="PO75" s="248">
        <f>IF(PO$19-'様式３（療養者名簿）（⑤の場合）'!$BJ80+1&lt;=15,IF(PO$19&gt;='様式３（療養者名簿）（⑤の場合）'!$BJ80,IF(PO$19&lt;='様式３（療養者名簿）（⑤の場合）'!$BK80,1,0),0),0)</f>
        <v>0</v>
      </c>
      <c r="PP75" s="248">
        <f>IF(PP$19-'様式３（療養者名簿）（⑤の場合）'!$BJ80+1&lt;=15,IF(PP$19&gt;='様式３（療養者名簿）（⑤の場合）'!$BJ80,IF(PP$19&lt;='様式３（療養者名簿）（⑤の場合）'!$BK80,1,0),0),0)</f>
        <v>0</v>
      </c>
      <c r="PQ75" s="248">
        <f>IF(PQ$19-'様式３（療養者名簿）（⑤の場合）'!$BJ80+1&lt;=15,IF(PQ$19&gt;='様式３（療養者名簿）（⑤の場合）'!$BJ80,IF(PQ$19&lt;='様式３（療養者名簿）（⑤の場合）'!$BK80,1,0),0),0)</f>
        <v>0</v>
      </c>
      <c r="PR75" s="248">
        <f>IF(PR$19-'様式３（療養者名簿）（⑤の場合）'!$BJ80+1&lt;=15,IF(PR$19&gt;='様式３（療養者名簿）（⑤の場合）'!$BJ80,IF(PR$19&lt;='様式３（療養者名簿）（⑤の場合）'!$BK80,1,0),0),0)</f>
        <v>0</v>
      </c>
      <c r="PS75" s="248">
        <f>IF(PS$19-'様式３（療養者名簿）（⑤の場合）'!$BJ80+1&lt;=15,IF(PS$19&gt;='様式３（療養者名簿）（⑤の場合）'!$BJ80,IF(PS$19&lt;='様式３（療養者名簿）（⑤の場合）'!$BK80,1,0),0),0)</f>
        <v>0</v>
      </c>
      <c r="PT75" s="248">
        <f>IF(PT$19-'様式３（療養者名簿）（⑤の場合）'!$BJ80+1&lt;=15,IF(PT$19&gt;='様式３（療養者名簿）（⑤の場合）'!$BJ80,IF(PT$19&lt;='様式３（療養者名簿）（⑤の場合）'!$BK80,1,0),0),0)</f>
        <v>0</v>
      </c>
      <c r="PU75" s="248">
        <f>IF(PU$19-'様式３（療養者名簿）（⑤の場合）'!$BJ80+1&lt;=15,IF(PU$19&gt;='様式３（療養者名簿）（⑤の場合）'!$BJ80,IF(PU$19&lt;='様式３（療養者名簿）（⑤の場合）'!$BK80,1,0),0),0)</f>
        <v>0</v>
      </c>
      <c r="PV75" s="248">
        <f>IF(PV$19-'様式３（療養者名簿）（⑤の場合）'!$BJ80+1&lt;=15,IF(PV$19&gt;='様式３（療養者名簿）（⑤の場合）'!$BJ80,IF(PV$19&lt;='様式３（療養者名簿）（⑤の場合）'!$BK80,1,0),0),0)</f>
        <v>0</v>
      </c>
      <c r="PW75" s="248">
        <f>IF(PW$19-'様式３（療養者名簿）（⑤の場合）'!$BJ80+1&lt;=15,IF(PW$19&gt;='様式３（療養者名簿）（⑤の場合）'!$BJ80,IF(PW$19&lt;='様式３（療養者名簿）（⑤の場合）'!$BK80,1,0),0),0)</f>
        <v>0</v>
      </c>
      <c r="PX75" s="248">
        <f>IF(PX$19-'様式３（療養者名簿）（⑤の場合）'!$BJ80+1&lt;=15,IF(PX$19&gt;='様式３（療養者名簿）（⑤の場合）'!$BJ80,IF(PX$19&lt;='様式３（療養者名簿）（⑤の場合）'!$BK80,1,0),0),0)</f>
        <v>0</v>
      </c>
      <c r="PY75" s="248">
        <f>IF(PY$19-'様式３（療養者名簿）（⑤の場合）'!$BJ80+1&lt;=15,IF(PY$19&gt;='様式３（療養者名簿）（⑤の場合）'!$BJ80,IF(PY$19&lt;='様式３（療養者名簿）（⑤の場合）'!$BK80,1,0),0),0)</f>
        <v>0</v>
      </c>
      <c r="PZ75" s="248">
        <f>IF(PZ$19-'様式３（療養者名簿）（⑤の場合）'!$BJ80+1&lt;=15,IF(PZ$19&gt;='様式３（療養者名簿）（⑤の場合）'!$BJ80,IF(PZ$19&lt;='様式３（療養者名簿）（⑤の場合）'!$BK80,1,0),0),0)</f>
        <v>0</v>
      </c>
      <c r="QA75" s="248">
        <f>IF(QA$19-'様式３（療養者名簿）（⑤の場合）'!$BJ80+1&lt;=15,IF(QA$19&gt;='様式３（療養者名簿）（⑤の場合）'!$BJ80,IF(QA$19&lt;='様式３（療養者名簿）（⑤の場合）'!$BK80,1,0),0),0)</f>
        <v>0</v>
      </c>
      <c r="QB75" s="248">
        <f>IF(QB$19-'様式３（療養者名簿）（⑤の場合）'!$BJ80+1&lt;=15,IF(QB$19&gt;='様式３（療養者名簿）（⑤の場合）'!$BJ80,IF(QB$19&lt;='様式３（療養者名簿）（⑤の場合）'!$BK80,1,0),0),0)</f>
        <v>0</v>
      </c>
      <c r="QC75" s="248">
        <f>IF(QC$19-'様式３（療養者名簿）（⑤の場合）'!$BJ80+1&lt;=15,IF(QC$19&gt;='様式３（療養者名簿）（⑤の場合）'!$BJ80,IF(QC$19&lt;='様式３（療養者名簿）（⑤の場合）'!$BK80,1,0),0),0)</f>
        <v>0</v>
      </c>
      <c r="QD75" s="248">
        <f>IF(QD$19-'様式３（療養者名簿）（⑤の場合）'!$BJ80+1&lt;=15,IF(QD$19&gt;='様式３（療養者名簿）（⑤の場合）'!$BJ80,IF(QD$19&lt;='様式３（療養者名簿）（⑤の場合）'!$BK80,1,0),0),0)</f>
        <v>0</v>
      </c>
      <c r="QE75" s="248">
        <f>IF(QE$19-'様式３（療養者名簿）（⑤の場合）'!$BJ80+1&lt;=15,IF(QE$19&gt;='様式３（療養者名簿）（⑤の場合）'!$BJ80,IF(QE$19&lt;='様式３（療養者名簿）（⑤の場合）'!$BK80,1,0),0),0)</f>
        <v>0</v>
      </c>
      <c r="QF75" s="248">
        <f>IF(QF$19-'様式３（療養者名簿）（⑤の場合）'!$BJ80+1&lt;=15,IF(QF$19&gt;='様式３（療養者名簿）（⑤の場合）'!$BJ80,IF(QF$19&lt;='様式３（療養者名簿）（⑤の場合）'!$BK80,1,0),0),0)</f>
        <v>0</v>
      </c>
      <c r="QG75" s="248">
        <f>IF(QG$19-'様式３（療養者名簿）（⑤の場合）'!$BJ80+1&lt;=15,IF(QG$19&gt;='様式３（療養者名簿）（⑤の場合）'!$BJ80,IF(QG$19&lt;='様式３（療養者名簿）（⑤の場合）'!$BK80,1,0),0),0)</f>
        <v>0</v>
      </c>
      <c r="QH75" s="248">
        <f>IF(QH$19-'様式３（療養者名簿）（⑤の場合）'!$BJ80+1&lt;=15,IF(QH$19&gt;='様式３（療養者名簿）（⑤の場合）'!$BJ80,IF(QH$19&lt;='様式３（療養者名簿）（⑤の場合）'!$BK80,1,0),0),0)</f>
        <v>0</v>
      </c>
      <c r="QI75" s="248">
        <f>IF(QI$19-'様式３（療養者名簿）（⑤の場合）'!$BJ80+1&lt;=15,IF(QI$19&gt;='様式３（療養者名簿）（⑤の場合）'!$BJ80,IF(QI$19&lt;='様式３（療養者名簿）（⑤の場合）'!$BK80,1,0),0),0)</f>
        <v>0</v>
      </c>
      <c r="QJ75" s="248">
        <f>IF(QJ$19-'様式３（療養者名簿）（⑤の場合）'!$BJ80+1&lt;=15,IF(QJ$19&gt;='様式３（療養者名簿）（⑤の場合）'!$BJ80,IF(QJ$19&lt;='様式３（療養者名簿）（⑤の場合）'!$BK80,1,0),0),0)</f>
        <v>0</v>
      </c>
      <c r="QK75" s="248">
        <f>IF(QK$19-'様式３（療養者名簿）（⑤の場合）'!$BJ80+1&lt;=15,IF(QK$19&gt;='様式３（療養者名簿）（⑤の場合）'!$BJ80,IF(QK$19&lt;='様式３（療養者名簿）（⑤の場合）'!$BK80,1,0),0),0)</f>
        <v>0</v>
      </c>
      <c r="QL75" s="248">
        <f>IF(QL$19-'様式３（療養者名簿）（⑤の場合）'!$BJ80+1&lt;=15,IF(QL$19&gt;='様式３（療養者名簿）（⑤の場合）'!$BJ80,IF(QL$19&lt;='様式３（療養者名簿）（⑤の場合）'!$BK80,1,0),0),0)</f>
        <v>0</v>
      </c>
      <c r="QM75" s="248">
        <f>IF(QM$19-'様式３（療養者名簿）（⑤の場合）'!$BJ80+1&lt;=15,IF(QM$19&gt;='様式３（療養者名簿）（⑤の場合）'!$BJ80,IF(QM$19&lt;='様式３（療養者名簿）（⑤の場合）'!$BK80,1,0),0),0)</f>
        <v>0</v>
      </c>
      <c r="QN75" s="248">
        <f>IF(QN$19-'様式３（療養者名簿）（⑤の場合）'!$BJ80+1&lt;=15,IF(QN$19&gt;='様式３（療養者名簿）（⑤の場合）'!$BJ80,IF(QN$19&lt;='様式３（療養者名簿）（⑤の場合）'!$BK80,1,0),0),0)</f>
        <v>0</v>
      </c>
      <c r="QO75" s="248">
        <f>IF(QO$19-'様式３（療養者名簿）（⑤の場合）'!$BJ80+1&lt;=15,IF(QO$19&gt;='様式３（療養者名簿）（⑤の場合）'!$BJ80,IF(QO$19&lt;='様式３（療養者名簿）（⑤の場合）'!$BK80,1,0),0),0)</f>
        <v>0</v>
      </c>
      <c r="QP75" s="248">
        <f>IF(QP$19-'様式３（療養者名簿）（⑤の場合）'!$BJ80+1&lt;=15,IF(QP$19&gt;='様式３（療養者名簿）（⑤の場合）'!$BJ80,IF(QP$19&lt;='様式３（療養者名簿）（⑤の場合）'!$BK80,1,0),0),0)</f>
        <v>0</v>
      </c>
      <c r="QQ75" s="248">
        <f>IF(QQ$19-'様式３（療養者名簿）（⑤の場合）'!$BJ80+1&lt;=15,IF(QQ$19&gt;='様式３（療養者名簿）（⑤の場合）'!$BJ80,IF(QQ$19&lt;='様式３（療養者名簿）（⑤の場合）'!$BK80,1,0),0),0)</f>
        <v>0</v>
      </c>
      <c r="QR75" s="248">
        <f>IF(QR$19-'様式３（療養者名簿）（⑤の場合）'!$BJ80+1&lt;=15,IF(QR$19&gt;='様式３（療養者名簿）（⑤の場合）'!$BJ80,IF(QR$19&lt;='様式３（療養者名簿）（⑤の場合）'!$BK80,1,0),0),0)</f>
        <v>0</v>
      </c>
      <c r="QS75" s="248">
        <f>IF(QS$19-'様式３（療養者名簿）（⑤の場合）'!$BJ80+1&lt;=15,IF(QS$19&gt;='様式３（療養者名簿）（⑤の場合）'!$BJ80,IF(QS$19&lt;='様式３（療養者名簿）（⑤の場合）'!$BK80,1,0),0),0)</f>
        <v>0</v>
      </c>
      <c r="QT75" s="248">
        <f>IF(QT$19-'様式３（療養者名簿）（⑤の場合）'!$BJ80+1&lt;=15,IF(QT$19&gt;='様式３（療養者名簿）（⑤の場合）'!$BJ80,IF(QT$19&lt;='様式３（療養者名簿）（⑤の場合）'!$BK80,1,0),0),0)</f>
        <v>0</v>
      </c>
      <c r="QU75" s="248">
        <f>IF(QU$19-'様式３（療養者名簿）（⑤の場合）'!$BJ80+1&lt;=15,IF(QU$19&gt;='様式３（療養者名簿）（⑤の場合）'!$BJ80,IF(QU$19&lt;='様式３（療養者名簿）（⑤の場合）'!$BK80,1,0),0),0)</f>
        <v>0</v>
      </c>
      <c r="QV75" s="248">
        <f>IF(QV$19-'様式３（療養者名簿）（⑤の場合）'!$BJ80+1&lt;=15,IF(QV$19&gt;='様式３（療養者名簿）（⑤の場合）'!$BJ80,IF(QV$19&lt;='様式３（療養者名簿）（⑤の場合）'!$BK80,1,0),0),0)</f>
        <v>0</v>
      </c>
      <c r="QW75" s="248">
        <f>IF(QW$19-'様式３（療養者名簿）（⑤の場合）'!$BJ80+1&lt;=15,IF(QW$19&gt;='様式３（療養者名簿）（⑤の場合）'!$BJ80,IF(QW$19&lt;='様式３（療養者名簿）（⑤の場合）'!$BK80,1,0),0),0)</f>
        <v>0</v>
      </c>
      <c r="QX75" s="248">
        <f>IF(QX$19-'様式３（療養者名簿）（⑤の場合）'!$BJ80+1&lt;=15,IF(QX$19&gt;='様式３（療養者名簿）（⑤の場合）'!$BJ80,IF(QX$19&lt;='様式３（療養者名簿）（⑤の場合）'!$BK80,1,0),0),0)</f>
        <v>0</v>
      </c>
      <c r="QY75" s="248">
        <f>IF(QY$19-'様式３（療養者名簿）（⑤の場合）'!$BJ80+1&lt;=15,IF(QY$19&gt;='様式３（療養者名簿）（⑤の場合）'!$BJ80,IF(QY$19&lt;='様式３（療養者名簿）（⑤の場合）'!$BK80,1,0),0),0)</f>
        <v>0</v>
      </c>
      <c r="QZ75" s="248">
        <f>IF(QZ$19-'様式３（療養者名簿）（⑤の場合）'!$BJ80+1&lt;=15,IF(QZ$19&gt;='様式３（療養者名簿）（⑤の場合）'!$BJ80,IF(QZ$19&lt;='様式３（療養者名簿）（⑤の場合）'!$BK80,1,0),0),0)</f>
        <v>0</v>
      </c>
      <c r="RA75" s="248">
        <f>IF(RA$19-'様式３（療養者名簿）（⑤の場合）'!$BJ80+1&lt;=15,IF(RA$19&gt;='様式３（療養者名簿）（⑤の場合）'!$BJ80,IF(RA$19&lt;='様式３（療養者名簿）（⑤の場合）'!$BK80,1,0),0),0)</f>
        <v>0</v>
      </c>
      <c r="RB75" s="248">
        <f>IF(RB$19-'様式３（療養者名簿）（⑤の場合）'!$BJ80+1&lt;=15,IF(RB$19&gt;='様式３（療養者名簿）（⑤の場合）'!$BJ80,IF(RB$19&lt;='様式３（療養者名簿）（⑤の場合）'!$BK80,1,0),0),0)</f>
        <v>0</v>
      </c>
      <c r="RC75" s="248">
        <f>IF(RC$19-'様式３（療養者名簿）（⑤の場合）'!$BJ80+1&lt;=15,IF(RC$19&gt;='様式３（療養者名簿）（⑤の場合）'!$BJ80,IF(RC$19&lt;='様式３（療養者名簿）（⑤の場合）'!$BK80,1,0),0),0)</f>
        <v>0</v>
      </c>
      <c r="RD75" s="248">
        <f>IF(RD$19-'様式３（療養者名簿）（⑤の場合）'!$BJ80+1&lt;=15,IF(RD$19&gt;='様式３（療養者名簿）（⑤の場合）'!$BJ80,IF(RD$19&lt;='様式３（療養者名簿）（⑤の場合）'!$BK80,1,0),0),0)</f>
        <v>0</v>
      </c>
      <c r="RE75" s="248">
        <f>IF(RE$19-'様式３（療養者名簿）（⑤の場合）'!$BJ80+1&lt;=15,IF(RE$19&gt;='様式３（療養者名簿）（⑤の場合）'!$BJ80,IF(RE$19&lt;='様式３（療養者名簿）（⑤の場合）'!$BK80,1,0),0),0)</f>
        <v>0</v>
      </c>
      <c r="RF75" s="248">
        <f>IF(RF$19-'様式３（療養者名簿）（⑤の場合）'!$BJ80+1&lt;=15,IF(RF$19&gt;='様式３（療養者名簿）（⑤の場合）'!$BJ80,IF(RF$19&lt;='様式３（療養者名簿）（⑤の場合）'!$BK80,1,0),0),0)</f>
        <v>0</v>
      </c>
      <c r="RG75" s="248">
        <f>IF(RG$19-'様式３（療養者名簿）（⑤の場合）'!$BJ80+1&lt;=15,IF(RG$19&gt;='様式３（療養者名簿）（⑤の場合）'!$BJ80,IF(RG$19&lt;='様式３（療養者名簿）（⑤の場合）'!$BK80,1,0),0),0)</f>
        <v>0</v>
      </c>
      <c r="RH75" s="248">
        <f>IF(RH$19-'様式３（療養者名簿）（⑤の場合）'!$BJ80+1&lt;=15,IF(RH$19&gt;='様式３（療養者名簿）（⑤の場合）'!$BJ80,IF(RH$19&lt;='様式３（療養者名簿）（⑤の場合）'!$BK80,1,0),0),0)</f>
        <v>0</v>
      </c>
      <c r="RI75" s="248">
        <f>IF(RI$19-'様式３（療養者名簿）（⑤の場合）'!$BJ80+1&lt;=15,IF(RI$19&gt;='様式３（療養者名簿）（⑤の場合）'!$BJ80,IF(RI$19&lt;='様式３（療養者名簿）（⑤の場合）'!$BK80,1,0),0),0)</f>
        <v>0</v>
      </c>
      <c r="RJ75" s="248">
        <f>IF(RJ$19-'様式３（療養者名簿）（⑤の場合）'!$BJ80+1&lt;=15,IF(RJ$19&gt;='様式３（療養者名簿）（⑤の場合）'!$BJ80,IF(RJ$19&lt;='様式３（療養者名簿）（⑤の場合）'!$BK80,1,0),0),0)</f>
        <v>0</v>
      </c>
      <c r="RK75" s="248">
        <f>IF(RK$19-'様式３（療養者名簿）（⑤の場合）'!$BJ80+1&lt;=15,IF(RK$19&gt;='様式３（療養者名簿）（⑤の場合）'!$BJ80,IF(RK$19&lt;='様式３（療養者名簿）（⑤の場合）'!$BK80,1,0),0),0)</f>
        <v>0</v>
      </c>
      <c r="RL75" s="248">
        <f>IF(RL$19-'様式３（療養者名簿）（⑤の場合）'!$BJ80+1&lt;=15,IF(RL$19&gt;='様式３（療養者名簿）（⑤の場合）'!$BJ80,IF(RL$19&lt;='様式３（療養者名簿）（⑤の場合）'!$BK80,1,0),0),0)</f>
        <v>0</v>
      </c>
      <c r="RM75" s="248">
        <f>IF(RM$19-'様式３（療養者名簿）（⑤の場合）'!$BJ80+1&lt;=15,IF(RM$19&gt;='様式３（療養者名簿）（⑤の場合）'!$BJ80,IF(RM$19&lt;='様式３（療養者名簿）（⑤の場合）'!$BK80,1,0),0),0)</f>
        <v>0</v>
      </c>
      <c r="RN75" s="248">
        <f>IF(RN$19-'様式３（療養者名簿）（⑤の場合）'!$BJ80+1&lt;=15,IF(RN$19&gt;='様式３（療養者名簿）（⑤の場合）'!$BJ80,IF(RN$19&lt;='様式３（療養者名簿）（⑤の場合）'!$BK80,1,0),0),0)</f>
        <v>0</v>
      </c>
      <c r="RO75" s="248">
        <f>IF(RO$19-'様式３（療養者名簿）（⑤の場合）'!$BJ80+1&lt;=15,IF(RO$19&gt;='様式３（療養者名簿）（⑤の場合）'!$BJ80,IF(RO$19&lt;='様式３（療養者名簿）（⑤の場合）'!$BK80,1,0),0),0)</f>
        <v>0</v>
      </c>
      <c r="RP75" s="248">
        <f>IF(RP$19-'様式３（療養者名簿）（⑤の場合）'!$BJ80+1&lt;=15,IF(RP$19&gt;='様式３（療養者名簿）（⑤の場合）'!$BJ80,IF(RP$19&lt;='様式３（療養者名簿）（⑤の場合）'!$BK80,1,0),0),0)</f>
        <v>0</v>
      </c>
      <c r="RQ75" s="248">
        <f>IF(RQ$19-'様式３（療養者名簿）（⑤の場合）'!$BJ80+1&lt;=15,IF(RQ$19&gt;='様式３（療養者名簿）（⑤の場合）'!$BJ80,IF(RQ$19&lt;='様式３（療養者名簿）（⑤の場合）'!$BK80,1,0),0),0)</f>
        <v>0</v>
      </c>
      <c r="RR75" s="248">
        <f>IF(RR$19-'様式３（療養者名簿）（⑤の場合）'!$BJ80+1&lt;=15,IF(RR$19&gt;='様式３（療養者名簿）（⑤の場合）'!$BJ80,IF(RR$19&lt;='様式３（療養者名簿）（⑤の場合）'!$BK80,1,0),0),0)</f>
        <v>0</v>
      </c>
      <c r="RS75" s="248">
        <f>IF(RS$19-'様式３（療養者名簿）（⑤の場合）'!$BJ80+1&lt;=15,IF(RS$19&gt;='様式３（療養者名簿）（⑤の場合）'!$BJ80,IF(RS$19&lt;='様式３（療養者名簿）（⑤の場合）'!$BK80,1,0),0),0)</f>
        <v>0</v>
      </c>
      <c r="RT75" s="248">
        <f>IF(RT$19-'様式３（療養者名簿）（⑤の場合）'!$BJ80+1&lt;=15,IF(RT$19&gt;='様式３（療養者名簿）（⑤の場合）'!$BJ80,IF(RT$19&lt;='様式３（療養者名簿）（⑤の場合）'!$BK80,1,0),0),0)</f>
        <v>0</v>
      </c>
      <c r="RU75" s="248">
        <f>IF(RU$19-'様式３（療養者名簿）（⑤の場合）'!$BJ80+1&lt;=15,IF(RU$19&gt;='様式３（療養者名簿）（⑤の場合）'!$BJ80,IF(RU$19&lt;='様式３（療養者名簿）（⑤の場合）'!$BK80,1,0),0),0)</f>
        <v>0</v>
      </c>
      <c r="RV75" s="248">
        <f>IF(RV$19-'様式３（療養者名簿）（⑤の場合）'!$BJ80+1&lt;=15,IF(RV$19&gt;='様式３（療養者名簿）（⑤の場合）'!$BJ80,IF(RV$19&lt;='様式３（療養者名簿）（⑤の場合）'!$BK80,1,0),0),0)</f>
        <v>0</v>
      </c>
      <c r="RW75" s="248">
        <f>IF(RW$19-'様式３（療養者名簿）（⑤の場合）'!$BJ80+1&lt;=15,IF(RW$19&gt;='様式３（療養者名簿）（⑤の場合）'!$BJ80,IF(RW$19&lt;='様式３（療養者名簿）（⑤の場合）'!$BK80,1,0),0),0)</f>
        <v>0</v>
      </c>
      <c r="RX75" s="248">
        <f>IF(RX$19-'様式３（療養者名簿）（⑤の場合）'!$BJ80+1&lt;=15,IF(RX$19&gt;='様式３（療養者名簿）（⑤の場合）'!$BJ80,IF(RX$19&lt;='様式３（療養者名簿）（⑤の場合）'!$BK80,1,0),0),0)</f>
        <v>0</v>
      </c>
      <c r="RY75" s="248">
        <f>IF(RY$19-'様式３（療養者名簿）（⑤の場合）'!$BJ80+1&lt;=15,IF(RY$19&gt;='様式３（療養者名簿）（⑤の場合）'!$BJ80,IF(RY$19&lt;='様式３（療養者名簿）（⑤の場合）'!$BK80,1,0),0),0)</f>
        <v>0</v>
      </c>
      <c r="RZ75" s="248">
        <f>IF(RZ$19-'様式３（療養者名簿）（⑤の場合）'!$BJ80+1&lt;=15,IF(RZ$19&gt;='様式３（療養者名簿）（⑤の場合）'!$BJ80,IF(RZ$19&lt;='様式３（療養者名簿）（⑤の場合）'!$BK80,1,0),0),0)</f>
        <v>0</v>
      </c>
      <c r="SA75" s="248">
        <f>IF(SA$19-'様式３（療養者名簿）（⑤の場合）'!$BJ80+1&lt;=15,IF(SA$19&gt;='様式３（療養者名簿）（⑤の場合）'!$BJ80,IF(SA$19&lt;='様式３（療養者名簿）（⑤の場合）'!$BK80,1,0),0),0)</f>
        <v>0</v>
      </c>
      <c r="SB75" s="248">
        <f>IF(SB$19-'様式３（療養者名簿）（⑤の場合）'!$BJ80+1&lt;=15,IF(SB$19&gt;='様式３（療養者名簿）（⑤の場合）'!$BJ80,IF(SB$19&lt;='様式３（療養者名簿）（⑤の場合）'!$BK80,1,0),0),0)</f>
        <v>0</v>
      </c>
      <c r="SC75" s="248">
        <f>IF(SC$19-'様式３（療養者名簿）（⑤の場合）'!$BJ80+1&lt;=15,IF(SC$19&gt;='様式３（療養者名簿）（⑤の場合）'!$BJ80,IF(SC$19&lt;='様式３（療養者名簿）（⑤の場合）'!$BK80,1,0),0),0)</f>
        <v>0</v>
      </c>
      <c r="SD75" s="248">
        <f>IF(SD$19-'様式３（療養者名簿）（⑤の場合）'!$BJ80+1&lt;=15,IF(SD$19&gt;='様式３（療養者名簿）（⑤の場合）'!$BJ80,IF(SD$19&lt;='様式３（療養者名簿）（⑤の場合）'!$BK80,1,0),0),0)</f>
        <v>0</v>
      </c>
      <c r="SE75" s="248">
        <f>IF(SE$19-'様式３（療養者名簿）（⑤の場合）'!$BJ80+1&lt;=15,IF(SE$19&gt;='様式３（療養者名簿）（⑤の場合）'!$BJ80,IF(SE$19&lt;='様式３（療養者名簿）（⑤の場合）'!$BK80,1,0),0),0)</f>
        <v>0</v>
      </c>
      <c r="SF75" s="248">
        <f>IF(SF$19-'様式３（療養者名簿）（⑤の場合）'!$BJ80+1&lt;=15,IF(SF$19&gt;='様式３（療養者名簿）（⑤の場合）'!$BJ80,IF(SF$19&lt;='様式３（療養者名簿）（⑤の場合）'!$BK80,1,0),0),0)</f>
        <v>0</v>
      </c>
      <c r="SG75" s="248">
        <f>IF(SG$19-'様式３（療養者名簿）（⑤の場合）'!$BJ80+1&lt;=15,IF(SG$19&gt;='様式３（療養者名簿）（⑤の場合）'!$BJ80,IF(SG$19&lt;='様式３（療養者名簿）（⑤の場合）'!$BK80,1,0),0),0)</f>
        <v>0</v>
      </c>
      <c r="SH75" s="248">
        <f>IF(SH$19-'様式３（療養者名簿）（⑤の場合）'!$BJ80+1&lt;=15,IF(SH$19&gt;='様式３（療養者名簿）（⑤の場合）'!$BJ80,IF(SH$19&lt;='様式３（療養者名簿）（⑤の場合）'!$BK80,1,0),0),0)</f>
        <v>0</v>
      </c>
      <c r="SI75" s="248">
        <f>IF(SI$19-'様式３（療養者名簿）（⑤の場合）'!$BJ80+1&lt;=15,IF(SI$19&gt;='様式３（療養者名簿）（⑤の場合）'!$BJ80,IF(SI$19&lt;='様式３（療養者名簿）（⑤の場合）'!$BK80,1,0),0),0)</f>
        <v>0</v>
      </c>
      <c r="SJ75" s="248">
        <f>IF(SJ$19-'様式３（療養者名簿）（⑤の場合）'!$BJ80+1&lt;=15,IF(SJ$19&gt;='様式３（療養者名簿）（⑤の場合）'!$BJ80,IF(SJ$19&lt;='様式３（療養者名簿）（⑤の場合）'!$BK80,1,0),0),0)</f>
        <v>0</v>
      </c>
      <c r="SK75" s="248">
        <f>IF(SK$19-'様式３（療養者名簿）（⑤の場合）'!$BJ80+1&lt;=15,IF(SK$19&gt;='様式３（療養者名簿）（⑤の場合）'!$BJ80,IF(SK$19&lt;='様式３（療養者名簿）（⑤の場合）'!$BK80,1,0),0),0)</f>
        <v>0</v>
      </c>
      <c r="SL75" s="248">
        <f>IF(SL$19-'様式３（療養者名簿）（⑤の場合）'!$BJ80+1&lt;=15,IF(SL$19&gt;='様式３（療養者名簿）（⑤の場合）'!$BJ80,IF(SL$19&lt;='様式３（療養者名簿）（⑤の場合）'!$BK80,1,0),0),0)</f>
        <v>0</v>
      </c>
      <c r="SM75" s="248">
        <f>IF(SM$19-'様式３（療養者名簿）（⑤の場合）'!$BJ80+1&lt;=15,IF(SM$19&gt;='様式３（療養者名簿）（⑤の場合）'!$BJ80,IF(SM$19&lt;='様式３（療養者名簿）（⑤の場合）'!$BK80,1,0),0),0)</f>
        <v>0</v>
      </c>
      <c r="SN75" s="248">
        <f>IF(SN$19-'様式３（療養者名簿）（⑤の場合）'!$BJ80+1&lt;=15,IF(SN$19&gt;='様式３（療養者名簿）（⑤の場合）'!$BJ80,IF(SN$19&lt;='様式３（療養者名簿）（⑤の場合）'!$BK80,1,0),0),0)</f>
        <v>0</v>
      </c>
      <c r="SO75" s="248">
        <f>IF(SO$19-'様式３（療養者名簿）（⑤の場合）'!$BJ80+1&lt;=15,IF(SO$19&gt;='様式３（療養者名簿）（⑤の場合）'!$BJ80,IF(SO$19&lt;='様式３（療養者名簿）（⑤の場合）'!$BK80,1,0),0),0)</f>
        <v>0</v>
      </c>
      <c r="SP75" s="248">
        <f>IF(SP$19-'様式３（療養者名簿）（⑤の場合）'!$BJ80+1&lt;=15,IF(SP$19&gt;='様式３（療養者名簿）（⑤の場合）'!$BJ80,IF(SP$19&lt;='様式３（療養者名簿）（⑤の場合）'!$BK80,1,0),0),0)</f>
        <v>0</v>
      </c>
      <c r="SQ75" s="248">
        <f>IF(SQ$19-'様式３（療養者名簿）（⑤の場合）'!$BJ80+1&lt;=15,IF(SQ$19&gt;='様式３（療養者名簿）（⑤の場合）'!$BJ80,IF(SQ$19&lt;='様式３（療養者名簿）（⑤の場合）'!$BK80,1,0),0),0)</f>
        <v>0</v>
      </c>
      <c r="SR75" s="248">
        <f>IF(SR$19-'様式３（療養者名簿）（⑤の場合）'!$BJ80+1&lt;=15,IF(SR$19&gt;='様式３（療養者名簿）（⑤の場合）'!$BJ80,IF(SR$19&lt;='様式３（療養者名簿）（⑤の場合）'!$BK80,1,0),0),0)</f>
        <v>0</v>
      </c>
      <c r="SS75" s="248">
        <f>IF(SS$19-'様式３（療養者名簿）（⑤の場合）'!$BJ80+1&lt;=15,IF(SS$19&gt;='様式３（療養者名簿）（⑤の場合）'!$BJ80,IF(SS$19&lt;='様式３（療養者名簿）（⑤の場合）'!$BK80,1,0),0),0)</f>
        <v>0</v>
      </c>
      <c r="ST75" s="248">
        <f>IF(ST$19-'様式３（療養者名簿）（⑤の場合）'!$BJ80+1&lt;=15,IF(ST$19&gt;='様式３（療養者名簿）（⑤の場合）'!$BJ80,IF(ST$19&lt;='様式３（療養者名簿）（⑤の場合）'!$BK80,1,0),0),0)</f>
        <v>0</v>
      </c>
      <c r="SU75" s="248">
        <f>IF(SU$19-'様式３（療養者名簿）（⑤の場合）'!$BJ80+1&lt;=15,IF(SU$19&gt;='様式３（療養者名簿）（⑤の場合）'!$BJ80,IF(SU$19&lt;='様式３（療養者名簿）（⑤の場合）'!$BK80,1,0),0),0)</f>
        <v>0</v>
      </c>
      <c r="SV75" s="248">
        <f>IF(SV$19-'様式３（療養者名簿）（⑤の場合）'!$BJ80+1&lt;=15,IF(SV$19&gt;='様式３（療養者名簿）（⑤の場合）'!$BJ80,IF(SV$19&lt;='様式３（療養者名簿）（⑤の場合）'!$BK80,1,0),0),0)</f>
        <v>0</v>
      </c>
      <c r="SW75" s="248">
        <f>IF(SW$19-'様式３（療養者名簿）（⑤の場合）'!$BJ80+1&lt;=15,IF(SW$19&gt;='様式３（療養者名簿）（⑤の場合）'!$BJ80,IF(SW$19&lt;='様式３（療養者名簿）（⑤の場合）'!$BK80,1,0),0),0)</f>
        <v>0</v>
      </c>
      <c r="SX75" s="248">
        <f>IF(SX$19-'様式３（療養者名簿）（⑤の場合）'!$BJ80+1&lt;=15,IF(SX$19&gt;='様式３（療養者名簿）（⑤の場合）'!$BJ80,IF(SX$19&lt;='様式３（療養者名簿）（⑤の場合）'!$BK80,1,0),0),0)</f>
        <v>0</v>
      </c>
      <c r="SY75" s="248">
        <f>IF(SY$19-'様式３（療養者名簿）（⑤の場合）'!$BJ80+1&lt;=15,IF(SY$19&gt;='様式３（療養者名簿）（⑤の場合）'!$BJ80,IF(SY$19&lt;='様式３（療養者名簿）（⑤の場合）'!$BK80,1,0),0),0)</f>
        <v>0</v>
      </c>
      <c r="SZ75" s="248">
        <f>IF(SZ$19-'様式３（療養者名簿）（⑤の場合）'!$BJ80+1&lt;=15,IF(SZ$19&gt;='様式３（療養者名簿）（⑤の場合）'!$BJ80,IF(SZ$19&lt;='様式３（療養者名簿）（⑤の場合）'!$BK80,1,0),0),0)</f>
        <v>0</v>
      </c>
      <c r="TA75" s="248">
        <f>IF(TA$19-'様式３（療養者名簿）（⑤の場合）'!$BJ80+1&lt;=15,IF(TA$19&gt;='様式３（療養者名簿）（⑤の場合）'!$BJ80,IF(TA$19&lt;='様式３（療養者名簿）（⑤の場合）'!$BK80,1,0),0),0)</f>
        <v>0</v>
      </c>
      <c r="TB75" s="248">
        <f>IF(TB$19-'様式３（療養者名簿）（⑤の場合）'!$BJ80+1&lt;=15,IF(TB$19&gt;='様式３（療養者名簿）（⑤の場合）'!$BJ80,IF(TB$19&lt;='様式３（療養者名簿）（⑤の場合）'!$BK80,1,0),0),0)</f>
        <v>0</v>
      </c>
      <c r="TC75" s="248">
        <f>IF(TC$19-'様式３（療養者名簿）（⑤の場合）'!$BJ80+1&lt;=15,IF(TC$19&gt;='様式３（療養者名簿）（⑤の場合）'!$BJ80,IF(TC$19&lt;='様式３（療養者名簿）（⑤の場合）'!$BK80,1,0),0),0)</f>
        <v>0</v>
      </c>
      <c r="TD75" s="248">
        <f>IF(TD$19-'様式３（療養者名簿）（⑤の場合）'!$BJ80+1&lt;=15,IF(TD$19&gt;='様式３（療養者名簿）（⑤の場合）'!$BJ80,IF(TD$19&lt;='様式３（療養者名簿）（⑤の場合）'!$BK80,1,0),0),0)</f>
        <v>0</v>
      </c>
      <c r="TE75" s="248">
        <f>IF(TE$19-'様式３（療養者名簿）（⑤の場合）'!$BJ80+1&lt;=15,IF(TE$19&gt;='様式３（療養者名簿）（⑤の場合）'!$BJ80,IF(TE$19&lt;='様式３（療養者名簿）（⑤の場合）'!$BK80,1,0),0),0)</f>
        <v>0</v>
      </c>
      <c r="TF75" s="248">
        <f>IF(TF$19-'様式３（療養者名簿）（⑤の場合）'!$BJ80+1&lt;=15,IF(TF$19&gt;='様式３（療養者名簿）（⑤の場合）'!$BJ80,IF(TF$19&lt;='様式３（療養者名簿）（⑤の場合）'!$BK80,1,0),0),0)</f>
        <v>0</v>
      </c>
      <c r="TG75" s="248">
        <f>IF(TG$19-'様式３（療養者名簿）（⑤の場合）'!$BJ80+1&lt;=15,IF(TG$19&gt;='様式３（療養者名簿）（⑤の場合）'!$BJ80,IF(TG$19&lt;='様式３（療養者名簿）（⑤の場合）'!$BK80,1,0),0),0)</f>
        <v>0</v>
      </c>
      <c r="TH75" s="248">
        <f>IF(TH$19-'様式３（療養者名簿）（⑤の場合）'!$BJ80+1&lt;=15,IF(TH$19&gt;='様式３（療養者名簿）（⑤の場合）'!$BJ80,IF(TH$19&lt;='様式３（療養者名簿）（⑤の場合）'!$BK80,1,0),0),0)</f>
        <v>0</v>
      </c>
      <c r="TI75" s="248">
        <f>IF(TI$19-'様式３（療養者名簿）（⑤の場合）'!$BJ80+1&lt;=15,IF(TI$19&gt;='様式３（療養者名簿）（⑤の場合）'!$BJ80,IF(TI$19&lt;='様式３（療養者名簿）（⑤の場合）'!$BK80,1,0),0),0)</f>
        <v>0</v>
      </c>
      <c r="TJ75" s="248">
        <f>IF(TJ$19-'様式３（療養者名簿）（⑤の場合）'!$BJ80+1&lt;=15,IF(TJ$19&gt;='様式３（療養者名簿）（⑤の場合）'!$BJ80,IF(TJ$19&lt;='様式３（療養者名簿）（⑤の場合）'!$BK80,1,0),0),0)</f>
        <v>0</v>
      </c>
      <c r="TK75" s="248">
        <f>IF(TK$19-'様式３（療養者名簿）（⑤の場合）'!$BJ80+1&lt;=15,IF(TK$19&gt;='様式３（療養者名簿）（⑤の場合）'!$BJ80,IF(TK$19&lt;='様式３（療養者名簿）（⑤の場合）'!$BK80,1,0),0),0)</f>
        <v>0</v>
      </c>
      <c r="TL75" s="248">
        <f>IF(TL$19-'様式３（療養者名簿）（⑤の場合）'!$BJ80+1&lt;=15,IF(TL$19&gt;='様式３（療養者名簿）（⑤の場合）'!$BJ80,IF(TL$19&lt;='様式３（療養者名簿）（⑤の場合）'!$BK80,1,0),0),0)</f>
        <v>0</v>
      </c>
      <c r="TM75" s="248">
        <f>IF(TM$19-'様式３（療養者名簿）（⑤の場合）'!$BJ80+1&lt;=15,IF(TM$19&gt;='様式３（療養者名簿）（⑤の場合）'!$BJ80,IF(TM$19&lt;='様式３（療養者名簿）（⑤の場合）'!$BK80,1,0),0),0)</f>
        <v>0</v>
      </c>
      <c r="TN75" s="248">
        <f>IF(TN$19-'様式３（療養者名簿）（⑤の場合）'!$BJ80+1&lt;=15,IF(TN$19&gt;='様式３（療養者名簿）（⑤の場合）'!$BJ80,IF(TN$19&lt;='様式３（療養者名簿）（⑤の場合）'!$BK80,1,0),0),0)</f>
        <v>0</v>
      </c>
      <c r="TO75" s="248">
        <f>IF(TO$19-'様式３（療養者名簿）（⑤の場合）'!$BJ80+1&lt;=15,IF(TO$19&gt;='様式３（療養者名簿）（⑤の場合）'!$BJ80,IF(TO$19&lt;='様式３（療養者名簿）（⑤の場合）'!$BK80,1,0),0),0)</f>
        <v>0</v>
      </c>
      <c r="TP75" s="248">
        <f>IF(TP$19-'様式３（療養者名簿）（⑤の場合）'!$BJ80+1&lt;=15,IF(TP$19&gt;='様式３（療養者名簿）（⑤の場合）'!$BJ80,IF(TP$19&lt;='様式３（療養者名簿）（⑤の場合）'!$BK80,1,0),0),0)</f>
        <v>0</v>
      </c>
      <c r="TQ75" s="248">
        <f>IF(TQ$19-'様式３（療養者名簿）（⑤の場合）'!$BJ80+1&lt;=15,IF(TQ$19&gt;='様式３（療養者名簿）（⑤の場合）'!$BJ80,IF(TQ$19&lt;='様式３（療養者名簿）（⑤の場合）'!$BK80,1,0),0),0)</f>
        <v>0</v>
      </c>
      <c r="TR75" s="248">
        <f>IF(TR$19-'様式３（療養者名簿）（⑤の場合）'!$BJ80+1&lt;=15,IF(TR$19&gt;='様式３（療養者名簿）（⑤の場合）'!$BJ80,IF(TR$19&lt;='様式３（療養者名簿）（⑤の場合）'!$BK80,1,0),0),0)</f>
        <v>0</v>
      </c>
      <c r="TS75" s="248">
        <f>IF(TS$19-'様式３（療養者名簿）（⑤の場合）'!$BJ80+1&lt;=15,IF(TS$19&gt;='様式３（療養者名簿）（⑤の場合）'!$BJ80,IF(TS$19&lt;='様式３（療養者名簿）（⑤の場合）'!$BK80,1,0),0),0)</f>
        <v>0</v>
      </c>
      <c r="TT75" s="248">
        <f>IF(TT$19-'様式３（療養者名簿）（⑤の場合）'!$BJ80+1&lt;=15,IF(TT$19&gt;='様式３（療養者名簿）（⑤の場合）'!$BJ80,IF(TT$19&lt;='様式３（療養者名簿）（⑤の場合）'!$BK80,1,0),0),0)</f>
        <v>0</v>
      </c>
      <c r="TU75" s="248">
        <f>IF(TU$19-'様式３（療養者名簿）（⑤の場合）'!$BJ80+1&lt;=15,IF(TU$19&gt;='様式３（療養者名簿）（⑤の場合）'!$BJ80,IF(TU$19&lt;='様式３（療養者名簿）（⑤の場合）'!$BK80,1,0),0),0)</f>
        <v>0</v>
      </c>
      <c r="TV75" s="248">
        <f>IF(TV$19-'様式３（療養者名簿）（⑤の場合）'!$BJ80+1&lt;=15,IF(TV$19&gt;='様式３（療養者名簿）（⑤の場合）'!$BJ80,IF(TV$19&lt;='様式３（療養者名簿）（⑤の場合）'!$BK80,1,0),0),0)</f>
        <v>0</v>
      </c>
      <c r="TW75" s="248">
        <f>IF(TW$19-'様式３（療養者名簿）（⑤の場合）'!$BJ80+1&lt;=15,IF(TW$19&gt;='様式３（療養者名簿）（⑤の場合）'!$BJ80,IF(TW$19&lt;='様式３（療養者名簿）（⑤の場合）'!$BK80,1,0),0),0)</f>
        <v>0</v>
      </c>
      <c r="TX75" s="248">
        <f>IF(TX$19-'様式３（療養者名簿）（⑤の場合）'!$BJ80+1&lt;=15,IF(TX$19&gt;='様式３（療養者名簿）（⑤の場合）'!$BJ80,IF(TX$19&lt;='様式３（療養者名簿）（⑤の場合）'!$BK80,1,0),0),0)</f>
        <v>0</v>
      </c>
      <c r="TY75" s="248">
        <f>IF(TY$19-'様式３（療養者名簿）（⑤の場合）'!$BJ80+1&lt;=15,IF(TY$19&gt;='様式３（療養者名簿）（⑤の場合）'!$BJ80,IF(TY$19&lt;='様式３（療養者名簿）（⑤の場合）'!$BK80,1,0),0),0)</f>
        <v>0</v>
      </c>
      <c r="TZ75" s="248">
        <f>IF(TZ$19-'様式３（療養者名簿）（⑤の場合）'!$BJ80+1&lt;=15,IF(TZ$19&gt;='様式３（療養者名簿）（⑤の場合）'!$BJ80,IF(TZ$19&lt;='様式３（療養者名簿）（⑤の場合）'!$BK80,1,0),0),0)</f>
        <v>0</v>
      </c>
      <c r="UA75" s="248">
        <f>IF(UA$19-'様式３（療養者名簿）（⑤の場合）'!$BJ80+1&lt;=15,IF(UA$19&gt;='様式３（療養者名簿）（⑤の場合）'!$BJ80,IF(UA$19&lt;='様式３（療養者名簿）（⑤の場合）'!$BK80,1,0),0),0)</f>
        <v>0</v>
      </c>
      <c r="UB75" s="248">
        <f>IF(UB$19-'様式３（療養者名簿）（⑤の場合）'!$BJ80+1&lt;=15,IF(UB$19&gt;='様式３（療養者名簿）（⑤の場合）'!$BJ80,IF(UB$19&lt;='様式３（療養者名簿）（⑤の場合）'!$BK80,1,0),0),0)</f>
        <v>0</v>
      </c>
      <c r="UC75" s="248">
        <f>IF(UC$19-'様式３（療養者名簿）（⑤の場合）'!$BJ80+1&lt;=15,IF(UC$19&gt;='様式３（療養者名簿）（⑤の場合）'!$BJ80,IF(UC$19&lt;='様式３（療養者名簿）（⑤の場合）'!$BK80,1,0),0),0)</f>
        <v>0</v>
      </c>
      <c r="UD75" s="372">
        <f>IF(UD$19-'様式３（療養者名簿）（⑤の場合）'!$BJ80+1&lt;=15,IF(UD$19&gt;='様式３（療養者名簿）（⑤の場合）'!$BJ80,IF(UD$19&lt;='様式３（療養者名簿）（⑤の場合）'!$BK80,1,0),0),0)</f>
        <v>0</v>
      </c>
      <c r="UE75" s="372">
        <f>IF(UE$19-'様式３（療養者名簿）（⑤の場合）'!$BJ80+1&lt;=15,IF(UE$19&gt;='様式３（療養者名簿）（⑤の場合）'!$BJ80,IF(UE$19&lt;='様式３（療養者名簿）（⑤の場合）'!$BK80,1,0),0),0)</f>
        <v>0</v>
      </c>
      <c r="UF75" s="372">
        <f>IF(UF$19-'様式３（療養者名簿）（⑤の場合）'!$BJ80+1&lt;=15,IF(UF$19&gt;='様式３（療養者名簿）（⑤の場合）'!$BJ80,IF(UF$19&lt;='様式３（療養者名簿）（⑤の場合）'!$BK80,1,0),0),0)</f>
        <v>0</v>
      </c>
      <c r="UG75" s="372">
        <f>IF(UG$19-'様式３（療養者名簿）（⑤の場合）'!$BJ80+1&lt;=15,IF(UG$19&gt;='様式３（療養者名簿）（⑤の場合）'!$BJ80,IF(UG$19&lt;='様式３（療養者名簿）（⑤の場合）'!$BK80,1,0),0),0)</f>
        <v>0</v>
      </c>
      <c r="UH75" s="372">
        <f>IF(UH$19-'様式３（療養者名簿）（⑤の場合）'!$BJ80+1&lt;=15,IF(UH$19&gt;='様式３（療養者名簿）（⑤の場合）'!$BJ80,IF(UH$19&lt;='様式３（療養者名簿）（⑤の場合）'!$BK80,1,0),0),0)</f>
        <v>0</v>
      </c>
      <c r="UI75" s="372">
        <f>IF(UI$19-'様式３（療養者名簿）（⑤の場合）'!$BJ80+1&lt;=15,IF(UI$19&gt;='様式３（療養者名簿）（⑤の場合）'!$BJ80,IF(UI$19&lt;='様式３（療養者名簿）（⑤の場合）'!$BK80,1,0),0),0)</f>
        <v>0</v>
      </c>
      <c r="UJ75" s="372">
        <f>IF(UJ$19-'様式３（療養者名簿）（⑤の場合）'!$BJ80+1&lt;=15,IF(UJ$19&gt;='様式３（療養者名簿）（⑤の場合）'!$BJ80,IF(UJ$19&lt;='様式３（療養者名簿）（⑤の場合）'!$BK80,1,0),0),0)</f>
        <v>0</v>
      </c>
      <c r="UK75" s="372">
        <f>IF(UK$19-'様式３（療養者名簿）（⑤の場合）'!$BJ80+1&lt;=15,IF(UK$19&gt;='様式３（療養者名簿）（⑤の場合）'!$BJ80,IF(UK$19&lt;='様式３（療養者名簿）（⑤の場合）'!$BK80,1,0),0),0)</f>
        <v>0</v>
      </c>
      <c r="UL75" s="372">
        <f>IF(UL$19-'様式３（療養者名簿）（⑤の場合）'!$BJ80+1&lt;=15,IF(UL$19&gt;='様式３（療養者名簿）（⑤の場合）'!$BJ80,IF(UL$19&lt;='様式３（療養者名簿）（⑤の場合）'!$BK80,1,0),0),0)</f>
        <v>0</v>
      </c>
      <c r="UM75" s="372">
        <f>IF(UM$19-'様式３（療養者名簿）（⑤の場合）'!$BJ80+1&lt;=15,IF(UM$19&gt;='様式３（療養者名簿）（⑤の場合）'!$BJ80,IF(UM$19&lt;='様式３（療養者名簿）（⑤の場合）'!$BK80,1,0),0),0)</f>
        <v>0</v>
      </c>
      <c r="UN75" s="372">
        <f>IF(UN$19-'様式３（療養者名簿）（⑤の場合）'!$BJ80+1&lt;=15,IF(UN$19&gt;='様式３（療養者名簿）（⑤の場合）'!$BJ80,IF(UN$19&lt;='様式３（療養者名簿）（⑤の場合）'!$BK80,1,0),0),0)</f>
        <v>0</v>
      </c>
      <c r="UO75" s="372">
        <f>IF(UO$19-'様式３（療養者名簿）（⑤の場合）'!$BJ80+1&lt;=15,IF(UO$19&gt;='様式３（療養者名簿）（⑤の場合）'!$BJ80,IF(UO$19&lt;='様式３（療養者名簿）（⑤の場合）'!$BK80,1,0),0),0)</f>
        <v>0</v>
      </c>
      <c r="UP75" s="372">
        <f>IF(UP$19-'様式３（療養者名簿）（⑤の場合）'!$BJ80+1&lt;=15,IF(UP$19&gt;='様式３（療養者名簿）（⑤の場合）'!$BJ80,IF(UP$19&lt;='様式３（療養者名簿）（⑤の場合）'!$BK80,1,0),0),0)</f>
        <v>0</v>
      </c>
      <c r="UQ75" s="372">
        <f>IF(UQ$19-'様式３（療養者名簿）（⑤の場合）'!$BJ80+1&lt;=15,IF(UQ$19&gt;='様式３（療養者名簿）（⑤の場合）'!$BJ80,IF(UQ$19&lt;='様式３（療養者名簿）（⑤の場合）'!$BK80,1,0),0),0)</f>
        <v>0</v>
      </c>
      <c r="UR75" s="372">
        <f>IF(UR$19-'様式３（療養者名簿）（⑤の場合）'!$BJ80+1&lt;=15,IF(UR$19&gt;='様式３（療養者名簿）（⑤の場合）'!$BJ80,IF(UR$19&lt;='様式３（療養者名簿）（⑤の場合）'!$BK80,1,0),0),0)</f>
        <v>0</v>
      </c>
      <c r="US75" s="372">
        <f>IF(US$19-'様式３（療養者名簿）（⑤の場合）'!$BJ80+1&lt;=15,IF(US$19&gt;='様式３（療養者名簿）（⑤の場合）'!$BJ80,IF(US$19&lt;='様式３（療養者名簿）（⑤の場合）'!$BK80,1,0),0),0)</f>
        <v>0</v>
      </c>
      <c r="UT75" s="372">
        <f>IF(UT$19-'様式３（療養者名簿）（⑤の場合）'!$BJ80+1&lt;=15,IF(UT$19&gt;='様式３（療養者名簿）（⑤の場合）'!$BJ80,IF(UT$19&lt;='様式３（療養者名簿）（⑤の場合）'!$BK80,1,0),0),0)</f>
        <v>0</v>
      </c>
      <c r="UU75" s="372">
        <f>IF(UU$19-'様式３（療養者名簿）（⑤の場合）'!$BJ80+1&lt;=15,IF(UU$19&gt;='様式３（療養者名簿）（⑤の場合）'!$BJ80,IF(UU$19&lt;='様式３（療養者名簿）（⑤の場合）'!$BK80,1,0),0),0)</f>
        <v>0</v>
      </c>
      <c r="UV75" s="372">
        <f>IF(UV$19-'様式３（療養者名簿）（⑤の場合）'!$BJ80+1&lt;=15,IF(UV$19&gt;='様式３（療養者名簿）（⑤の場合）'!$BJ80,IF(UV$19&lt;='様式３（療養者名簿）（⑤の場合）'!$BK80,1,0),0),0)</f>
        <v>0</v>
      </c>
      <c r="UW75" s="372">
        <f>IF(UW$19-'様式３（療養者名簿）（⑤の場合）'!$BJ80+1&lt;=15,IF(UW$19&gt;='様式３（療養者名簿）（⑤の場合）'!$BJ80,IF(UW$19&lt;='様式３（療養者名簿）（⑤の場合）'!$BK80,1,0),0),0)</f>
        <v>0</v>
      </c>
      <c r="UX75" s="372">
        <f>IF(UX$19-'様式３（療養者名簿）（⑤の場合）'!$BJ80+1&lt;=15,IF(UX$19&gt;='様式３（療養者名簿）（⑤の場合）'!$BJ80,IF(UX$19&lt;='様式３（療養者名簿）（⑤の場合）'!$BK80,1,0),0),0)</f>
        <v>0</v>
      </c>
      <c r="UY75" s="372">
        <f>IF(UY$19-'様式３（療養者名簿）（⑤の場合）'!$BJ80+1&lt;=15,IF(UY$19&gt;='様式３（療養者名簿）（⑤の場合）'!$BJ80,IF(UY$19&lt;='様式３（療養者名簿）（⑤の場合）'!$BK80,1,0),0),0)</f>
        <v>0</v>
      </c>
      <c r="UZ75" s="372">
        <f>IF(UZ$19-'様式３（療養者名簿）（⑤の場合）'!$BJ80+1&lt;=15,IF(UZ$19&gt;='様式３（療養者名簿）（⑤の場合）'!$BJ80,IF(UZ$19&lt;='様式３（療養者名簿）（⑤の場合）'!$BK80,1,0),0),0)</f>
        <v>0</v>
      </c>
      <c r="VA75" s="372">
        <f>IF(VA$19-'様式３（療養者名簿）（⑤の場合）'!$BJ80+1&lt;=15,IF(VA$19&gt;='様式３（療養者名簿）（⑤の場合）'!$BJ80,IF(VA$19&lt;='様式３（療養者名簿）（⑤の場合）'!$BK80,1,0),0),0)</f>
        <v>0</v>
      </c>
      <c r="VB75" s="372">
        <f>IF(VB$19-'様式３（療養者名簿）（⑤の場合）'!$BJ80+1&lt;=15,IF(VB$19&gt;='様式３（療養者名簿）（⑤の場合）'!$BJ80,IF(VB$19&lt;='様式３（療養者名簿）（⑤の場合）'!$BK80,1,0),0),0)</f>
        <v>0</v>
      </c>
      <c r="VC75" s="372">
        <f>IF(VC$19-'様式３（療養者名簿）（⑤の場合）'!$BJ80+1&lt;=15,IF(VC$19&gt;='様式３（療養者名簿）（⑤の場合）'!$BJ80,IF(VC$19&lt;='様式３（療養者名簿）（⑤の場合）'!$BK80,1,0),0),0)</f>
        <v>0</v>
      </c>
      <c r="VD75" s="372">
        <f>IF(VD$19-'様式３（療養者名簿）（⑤の場合）'!$BJ80+1&lt;=15,IF(VD$19&gt;='様式３（療養者名簿）（⑤の場合）'!$BJ80,IF(VD$19&lt;='様式３（療養者名簿）（⑤の場合）'!$BK80,1,0),0),0)</f>
        <v>0</v>
      </c>
      <c r="VE75" s="372">
        <f>IF(VE$19-'様式３（療養者名簿）（⑤の場合）'!$BJ80+1&lt;=15,IF(VE$19&gt;='様式３（療養者名簿）（⑤の場合）'!$BJ80,IF(VE$19&lt;='様式３（療養者名簿）（⑤の場合）'!$BK80,1,0),0),0)</f>
        <v>0</v>
      </c>
      <c r="VF75" s="372">
        <f>IF(VF$19-'様式３（療養者名簿）（⑤の場合）'!$BJ80+1&lt;=15,IF(VF$19&gt;='様式３（療養者名簿）（⑤の場合）'!$BJ80,IF(VF$19&lt;='様式３（療養者名簿）（⑤の場合）'!$BK80,1,0),0),0)</f>
        <v>0</v>
      </c>
      <c r="VG75" s="372">
        <f>IF(VG$19-'様式３（療養者名簿）（⑤の場合）'!$BJ80+1&lt;=15,IF(VG$19&gt;='様式３（療養者名簿）（⑤の場合）'!$BJ80,IF(VG$19&lt;='様式３（療養者名簿）（⑤の場合）'!$BK80,1,0),0),0)</f>
        <v>0</v>
      </c>
      <c r="VH75" s="372">
        <f>IF(VH$19-'様式３（療養者名簿）（⑤の場合）'!$BJ80+1&lt;=15,IF(VH$19&gt;='様式３（療養者名簿）（⑤の場合）'!$BJ80,IF(VH$19&lt;='様式３（療養者名簿）（⑤の場合）'!$BK80,1,0),0),0)</f>
        <v>0</v>
      </c>
      <c r="VI75" s="372">
        <f>IF(VI$19-'様式３（療養者名簿）（⑤の場合）'!$BJ80+1&lt;=15,IF(VI$19&gt;='様式３（療養者名簿）（⑤の場合）'!$BJ80,IF(VI$19&lt;='様式３（療養者名簿）（⑤の場合）'!$BK80,1,0),0),0)</f>
        <v>0</v>
      </c>
      <c r="VJ75" s="372">
        <f>IF(VJ$19-'様式３（療養者名簿）（⑤の場合）'!$BJ80+1&lt;=15,IF(VJ$19&gt;='様式３（療養者名簿）（⑤の場合）'!$BJ80,IF(VJ$19&lt;='様式３（療養者名簿）（⑤の場合）'!$BK80,1,0),0),0)</f>
        <v>0</v>
      </c>
      <c r="VK75" s="372">
        <f>IF(VK$19-'様式３（療養者名簿）（⑤の場合）'!$BJ80+1&lt;=15,IF(VK$19&gt;='様式３（療養者名簿）（⑤の場合）'!$BJ80,IF(VK$19&lt;='様式３（療養者名簿）（⑤の場合）'!$BK80,1,0),0),0)</f>
        <v>0</v>
      </c>
      <c r="VL75" s="372">
        <f>IF(VL$19-'様式３（療養者名簿）（⑤の場合）'!$BJ80+1&lt;=15,IF(VL$19&gt;='様式３（療養者名簿）（⑤の場合）'!$BJ80,IF(VL$19&lt;='様式３（療養者名簿）（⑤の場合）'!$BK80,1,0),0),0)</f>
        <v>0</v>
      </c>
      <c r="VM75" s="372">
        <f>IF(VM$19-'様式３（療養者名簿）（⑤の場合）'!$BJ80+1&lt;=15,IF(VM$19&gt;='様式３（療養者名簿）（⑤の場合）'!$BJ80,IF(VM$19&lt;='様式３（療養者名簿）（⑤の場合）'!$BK80,1,0),0),0)</f>
        <v>0</v>
      </c>
      <c r="VN75" s="372">
        <f>IF(VN$19-'様式３（療養者名簿）（⑤の場合）'!$BJ80+1&lt;=15,IF(VN$19&gt;='様式３（療養者名簿）（⑤の場合）'!$BJ80,IF(VN$19&lt;='様式３（療養者名簿）（⑤の場合）'!$BK80,1,0),0),0)</f>
        <v>0</v>
      </c>
      <c r="VO75" s="372">
        <f>IF(VO$19-'様式３（療養者名簿）（⑤の場合）'!$BJ80+1&lt;=15,IF(VO$19&gt;='様式３（療養者名簿）（⑤の場合）'!$BJ80,IF(VO$19&lt;='様式３（療養者名簿）（⑤の場合）'!$BK80,1,0),0),0)</f>
        <v>0</v>
      </c>
      <c r="VP75" s="372">
        <f>IF(VP$19-'様式３（療養者名簿）（⑤の場合）'!$BJ80+1&lt;=15,IF(VP$19&gt;='様式３（療養者名簿）（⑤の場合）'!$BJ80,IF(VP$19&lt;='様式３（療養者名簿）（⑤の場合）'!$BK80,1,0),0),0)</f>
        <v>0</v>
      </c>
      <c r="VQ75" s="372">
        <f>IF(VQ$19-'様式３（療養者名簿）（⑤の場合）'!$BJ80+1&lt;=15,IF(VQ$19&gt;='様式３（療養者名簿）（⑤の場合）'!$BJ80,IF(VQ$19&lt;='様式３（療養者名簿）（⑤の場合）'!$BK80,1,0),0),0)</f>
        <v>0</v>
      </c>
      <c r="VR75" s="372">
        <f>IF(VR$19-'様式３（療養者名簿）（⑤の場合）'!$BJ80+1&lt;=15,IF(VR$19&gt;='様式３（療養者名簿）（⑤の場合）'!$BJ80,IF(VR$19&lt;='様式３（療養者名簿）（⑤の場合）'!$BK80,1,0),0),0)</f>
        <v>0</v>
      </c>
      <c r="VS75" s="372">
        <f>IF(VS$19-'様式３（療養者名簿）（⑤の場合）'!$BJ80+1&lt;=15,IF(VS$19&gt;='様式３（療養者名簿）（⑤の場合）'!$BJ80,IF(VS$19&lt;='様式３（療養者名簿）（⑤の場合）'!$BK80,1,0),0),0)</f>
        <v>0</v>
      </c>
      <c r="VT75" s="372">
        <f>IF(VT$19-'様式３（療養者名簿）（⑤の場合）'!$BJ80+1&lt;=15,IF(VT$19&gt;='様式３（療養者名簿）（⑤の場合）'!$BJ80,IF(VT$19&lt;='様式３（療養者名簿）（⑤の場合）'!$BK80,1,0),0),0)</f>
        <v>0</v>
      </c>
      <c r="VU75" s="372">
        <f>IF(VU$19-'様式３（療養者名簿）（⑤の場合）'!$BJ80+1&lt;=15,IF(VU$19&gt;='様式３（療養者名簿）（⑤の場合）'!$BJ80,IF(VU$19&lt;='様式３（療養者名簿）（⑤の場合）'!$BK80,1,0),0),0)</f>
        <v>0</v>
      </c>
      <c r="VV75" s="372">
        <f>IF(VV$19-'様式３（療養者名簿）（⑤の場合）'!$BJ80+1&lt;=15,IF(VV$19&gt;='様式３（療養者名簿）（⑤の場合）'!$BJ80,IF(VV$19&lt;='様式３（療養者名簿）（⑤の場合）'!$BK80,1,0),0),0)</f>
        <v>0</v>
      </c>
      <c r="VW75" s="372">
        <f>IF(VW$19-'様式３（療養者名簿）（⑤の場合）'!$BJ80+1&lt;=15,IF(VW$19&gt;='様式３（療養者名簿）（⑤の場合）'!$BJ80,IF(VW$19&lt;='様式３（療養者名簿）（⑤の場合）'!$BK80,1,0),0),0)</f>
        <v>0</v>
      </c>
      <c r="VX75" s="372">
        <f>IF(VX$19-'様式３（療養者名簿）（⑤の場合）'!$BJ80+1&lt;=15,IF(VX$19&gt;='様式３（療養者名簿）（⑤の場合）'!$BJ80,IF(VX$19&lt;='様式３（療養者名簿）（⑤の場合）'!$BK80,1,0),0),0)</f>
        <v>0</v>
      </c>
      <c r="VY75" s="372">
        <f>IF(VY$19-'様式３（療養者名簿）（⑤の場合）'!$BJ80+1&lt;=15,IF(VY$19&gt;='様式３（療養者名簿）（⑤の場合）'!$BJ80,IF(VY$19&lt;='様式３（療養者名簿）（⑤の場合）'!$BK80,1,0),0),0)</f>
        <v>0</v>
      </c>
      <c r="VZ75" s="372">
        <f>IF(VZ$19-'様式３（療養者名簿）（⑤の場合）'!$BJ80+1&lt;=15,IF(VZ$19&gt;='様式３（療養者名簿）（⑤の場合）'!$BJ80,IF(VZ$19&lt;='様式３（療養者名簿）（⑤の場合）'!$BK80,1,0),0),0)</f>
        <v>0</v>
      </c>
      <c r="WA75" s="372">
        <f>IF(WA$19-'様式３（療養者名簿）（⑤の場合）'!$BJ80+1&lt;=15,IF(WA$19&gt;='様式３（療養者名簿）（⑤の場合）'!$BJ80,IF(WA$19&lt;='様式３（療養者名簿）（⑤の場合）'!$BK80,1,0),0),0)</f>
        <v>0</v>
      </c>
      <c r="WB75" s="372">
        <f>IF(WB$19-'様式３（療養者名簿）（⑤の場合）'!$BJ80+1&lt;=15,IF(WB$19&gt;='様式３（療養者名簿）（⑤の場合）'!$BJ80,IF(WB$19&lt;='様式３（療養者名簿）（⑤の場合）'!$BK80,1,0),0),0)</f>
        <v>0</v>
      </c>
      <c r="WC75" s="372">
        <f>IF(WC$19-'様式３（療養者名簿）（⑤の場合）'!$BJ80+1&lt;=15,IF(WC$19&gt;='様式３（療養者名簿）（⑤の場合）'!$BJ80,IF(WC$19&lt;='様式３（療養者名簿）（⑤の場合）'!$BK80,1,0),0),0)</f>
        <v>0</v>
      </c>
      <c r="WD75" s="372">
        <f>IF(WD$19-'様式３（療養者名簿）（⑤の場合）'!$BJ80+1&lt;=15,IF(WD$19&gt;='様式３（療養者名簿）（⑤の場合）'!$BJ80,IF(WD$19&lt;='様式３（療養者名簿）（⑤の場合）'!$BK80,1,0),0),0)</f>
        <v>0</v>
      </c>
      <c r="WE75" s="372">
        <f>IF(WE$19-'様式３（療養者名簿）（⑤の場合）'!$BJ80+1&lt;=15,IF(WE$19&gt;='様式３（療養者名簿）（⑤の場合）'!$BJ80,IF(WE$19&lt;='様式３（療養者名簿）（⑤の場合）'!$BK80,1,0),0),0)</f>
        <v>0</v>
      </c>
      <c r="WF75" s="372">
        <f>IF(WF$19-'様式３（療養者名簿）（⑤の場合）'!$BJ80+1&lt;=15,IF(WF$19&gt;='様式３（療養者名簿）（⑤の場合）'!$BJ80,IF(WF$19&lt;='様式３（療養者名簿）（⑤の場合）'!$BK80,1,0),0),0)</f>
        <v>0</v>
      </c>
      <c r="WG75" s="372">
        <f>IF(WG$19-'様式３（療養者名簿）（⑤の場合）'!$BJ80+1&lt;=15,IF(WG$19&gt;='様式３（療養者名簿）（⑤の場合）'!$BJ80,IF(WG$19&lt;='様式３（療養者名簿）（⑤の場合）'!$BK80,1,0),0),0)</f>
        <v>0</v>
      </c>
      <c r="WH75" s="372">
        <f>IF(WH$19-'様式３（療養者名簿）（⑤の場合）'!$BJ80+1&lt;=15,IF(WH$19&gt;='様式３（療養者名簿）（⑤の場合）'!$BJ80,IF(WH$19&lt;='様式３（療養者名簿）（⑤の場合）'!$BK80,1,0),0),0)</f>
        <v>0</v>
      </c>
      <c r="WI75" s="372">
        <f>IF(WI$19-'様式３（療養者名簿）（⑤の場合）'!$BJ80+1&lt;=15,IF(WI$19&gt;='様式３（療養者名簿）（⑤の場合）'!$BJ80,IF(WI$19&lt;='様式３（療養者名簿）（⑤の場合）'!$BK80,1,0),0),0)</f>
        <v>0</v>
      </c>
      <c r="WJ75" s="372">
        <f>IF(WJ$19-'様式３（療養者名簿）（⑤の場合）'!$BJ80+1&lt;=15,IF(WJ$19&gt;='様式３（療養者名簿）（⑤の場合）'!$BJ80,IF(WJ$19&lt;='様式３（療養者名簿）（⑤の場合）'!$BK80,1,0),0),0)</f>
        <v>0</v>
      </c>
      <c r="WK75" s="372">
        <f>IF(WK$19-'様式３（療養者名簿）（⑤の場合）'!$BJ80+1&lt;=15,IF(WK$19&gt;='様式３（療養者名簿）（⑤の場合）'!$BJ80,IF(WK$19&lt;='様式３（療養者名簿）（⑤の場合）'!$BK80,1,0),0),0)</f>
        <v>0</v>
      </c>
      <c r="WL75" s="372">
        <f>IF(WL$19-'様式３（療養者名簿）（⑤の場合）'!$BJ80+1&lt;=15,IF(WL$19&gt;='様式３（療養者名簿）（⑤の場合）'!$BJ80,IF(WL$19&lt;='様式３（療養者名簿）（⑤の場合）'!$BK80,1,0),0),0)</f>
        <v>0</v>
      </c>
      <c r="WM75" s="372">
        <f>IF(WM$19-'様式３（療養者名簿）（⑤の場合）'!$BJ80+1&lt;=15,IF(WM$19&gt;='様式３（療養者名簿）（⑤の場合）'!$BJ80,IF(WM$19&lt;='様式３（療養者名簿）（⑤の場合）'!$BK80,1,0),0),0)</f>
        <v>0</v>
      </c>
      <c r="WN75" s="372">
        <f>IF(WN$19-'様式３（療養者名簿）（⑤の場合）'!$BJ80+1&lt;=15,IF(WN$19&gt;='様式３（療養者名簿）（⑤の場合）'!$BJ80,IF(WN$19&lt;='様式３（療養者名簿）（⑤の場合）'!$BK80,1,0),0),0)</f>
        <v>0</v>
      </c>
      <c r="WO75" s="372">
        <f>IF(WO$19-'様式３（療養者名簿）（⑤の場合）'!$BJ80+1&lt;=15,IF(WO$19&gt;='様式３（療養者名簿）（⑤の場合）'!$BJ80,IF(WO$19&lt;='様式３（療養者名簿）（⑤の場合）'!$BK80,1,0),0),0)</f>
        <v>0</v>
      </c>
      <c r="WP75" s="372">
        <f>IF(WP$19-'様式３（療養者名簿）（⑤の場合）'!$BJ80+1&lt;=15,IF(WP$19&gt;='様式３（療養者名簿）（⑤の場合）'!$BJ80,IF(WP$19&lt;='様式３（療養者名簿）（⑤の場合）'!$BK80,1,0),0),0)</f>
        <v>0</v>
      </c>
      <c r="WQ75" s="372">
        <f>IF(WQ$19-'様式３（療養者名簿）（⑤の場合）'!$BJ80+1&lt;=15,IF(WQ$19&gt;='様式３（療養者名簿）（⑤の場合）'!$BJ80,IF(WQ$19&lt;='様式３（療養者名簿）（⑤の場合）'!$BK80,1,0),0),0)</f>
        <v>0</v>
      </c>
      <c r="WR75" s="372">
        <f>IF(WR$19-'様式３（療養者名簿）（⑤の場合）'!$BJ80+1&lt;=15,IF(WR$19&gt;='様式３（療養者名簿）（⑤の場合）'!$BJ80,IF(WR$19&lt;='様式３（療養者名簿）（⑤の場合）'!$BK80,1,0),0),0)</f>
        <v>0</v>
      </c>
      <c r="WS75" s="372">
        <f>IF(WS$19-'様式３（療養者名簿）（⑤の場合）'!$BJ80+1&lt;=15,IF(WS$19&gt;='様式３（療養者名簿）（⑤の場合）'!$BJ80,IF(WS$19&lt;='様式３（療養者名簿）（⑤の場合）'!$BK80,1,0),0),0)</f>
        <v>0</v>
      </c>
      <c r="WT75" s="372">
        <f>IF(WT$19-'様式３（療養者名簿）（⑤の場合）'!$BJ80+1&lt;=15,IF(WT$19&gt;='様式３（療養者名簿）（⑤の場合）'!$BJ80,IF(WT$19&lt;='様式３（療養者名簿）（⑤の場合）'!$BK80,1,0),0),0)</f>
        <v>0</v>
      </c>
      <c r="WU75" s="372">
        <f>IF(WU$19-'様式３（療養者名簿）（⑤の場合）'!$BJ80+1&lt;=15,IF(WU$19&gt;='様式３（療養者名簿）（⑤の場合）'!$BJ80,IF(WU$19&lt;='様式３（療養者名簿）（⑤の場合）'!$BK80,1,0),0),0)</f>
        <v>0</v>
      </c>
      <c r="WV75" s="372">
        <f>IF(WV$19-'様式３（療養者名簿）（⑤の場合）'!$BJ80+1&lt;=15,IF(WV$19&gt;='様式３（療養者名簿）（⑤の場合）'!$BJ80,IF(WV$19&lt;='様式３（療養者名簿）（⑤の場合）'!$BK80,1,0),0),0)</f>
        <v>0</v>
      </c>
      <c r="WW75" s="372">
        <f>IF(WW$19-'様式３（療養者名簿）（⑤の場合）'!$BJ80+1&lt;=15,IF(WW$19&gt;='様式３（療養者名簿）（⑤の場合）'!$BJ80,IF(WW$19&lt;='様式３（療養者名簿）（⑤の場合）'!$BK80,1,0),0),0)</f>
        <v>0</v>
      </c>
      <c r="WX75" s="372">
        <f>IF(WX$19-'様式３（療養者名簿）（⑤の場合）'!$BJ80+1&lt;=15,IF(WX$19&gt;='様式３（療養者名簿）（⑤の場合）'!$BJ80,IF(WX$19&lt;='様式３（療養者名簿）（⑤の場合）'!$BK80,1,0),0),0)</f>
        <v>0</v>
      </c>
      <c r="WY75" s="372">
        <f>IF(WY$19-'様式３（療養者名簿）（⑤の場合）'!$BJ80+1&lt;=15,IF(WY$19&gt;='様式３（療養者名簿）（⑤の場合）'!$BJ80,IF(WY$19&lt;='様式３（療養者名簿）（⑤の場合）'!$BK80,1,0),0),0)</f>
        <v>0</v>
      </c>
      <c r="WZ75" s="372">
        <f>IF(WZ$19-'様式３（療養者名簿）（⑤の場合）'!$BJ80+1&lt;=15,IF(WZ$19&gt;='様式３（療養者名簿）（⑤の場合）'!$BJ80,IF(WZ$19&lt;='様式３（療養者名簿）（⑤の場合）'!$BK80,1,0),0),0)</f>
        <v>0</v>
      </c>
      <c r="XA75" s="372">
        <f>IF(XA$19-'様式３（療養者名簿）（⑤の場合）'!$BJ80+1&lt;=15,IF(XA$19&gt;='様式３（療養者名簿）（⑤の場合）'!$BJ80,IF(XA$19&lt;='様式３（療養者名簿）（⑤の場合）'!$BK80,1,0),0),0)</f>
        <v>0</v>
      </c>
      <c r="XB75" s="372">
        <f>IF(XB$19-'様式３（療養者名簿）（⑤の場合）'!$BJ80+1&lt;=15,IF(XB$19&gt;='様式３（療養者名簿）（⑤の場合）'!$BJ80,IF(XB$19&lt;='様式３（療養者名簿）（⑤の場合）'!$BK80,1,0),0),0)</f>
        <v>0</v>
      </c>
      <c r="XC75" s="372">
        <f>IF(XC$19-'様式３（療養者名簿）（⑤の場合）'!$BJ80+1&lt;=15,IF(XC$19&gt;='様式３（療養者名簿）（⑤の場合）'!$BJ80,IF(XC$19&lt;='様式３（療養者名簿）（⑤の場合）'!$BK80,1,0),0),0)</f>
        <v>0</v>
      </c>
      <c r="XD75" s="372">
        <f>IF(XD$19-'様式３（療養者名簿）（⑤の場合）'!$BJ80+1&lt;=15,IF(XD$19&gt;='様式３（療養者名簿）（⑤の場合）'!$BJ80,IF(XD$19&lt;='様式３（療養者名簿）（⑤の場合）'!$BK80,1,0),0),0)</f>
        <v>0</v>
      </c>
      <c r="XE75" s="372">
        <f>IF(XE$19-'様式３（療養者名簿）（⑤の場合）'!$BJ80+1&lt;=15,IF(XE$19&gt;='様式３（療養者名簿）（⑤の場合）'!$BJ80,IF(XE$19&lt;='様式３（療養者名簿）（⑤の場合）'!$BK80,1,0),0),0)</f>
        <v>0</v>
      </c>
      <c r="XF75" s="372">
        <f>IF(XF$19-'様式３（療養者名簿）（⑤の場合）'!$BJ80+1&lt;=15,IF(XF$19&gt;='様式３（療養者名簿）（⑤の場合）'!$BJ80,IF(XF$19&lt;='様式３（療養者名簿）（⑤の場合）'!$BK80,1,0),0),0)</f>
        <v>0</v>
      </c>
      <c r="XG75" s="372">
        <f>IF(XG$19-'様式３（療養者名簿）（⑤の場合）'!$BJ80+1&lt;=15,IF(XG$19&gt;='様式３（療養者名簿）（⑤の場合）'!$BJ80,IF(XG$19&lt;='様式３（療養者名簿）（⑤の場合）'!$BK80,1,0),0),0)</f>
        <v>0</v>
      </c>
      <c r="XH75" s="372">
        <f>IF(XH$19-'様式３（療養者名簿）（⑤の場合）'!$BJ80+1&lt;=15,IF(XH$19&gt;='様式３（療養者名簿）（⑤の場合）'!$BJ80,IF(XH$19&lt;='様式３（療養者名簿）（⑤の場合）'!$BK80,1,0),0),0)</f>
        <v>0</v>
      </c>
      <c r="XI75" s="372">
        <f>IF(XI$19-'様式３（療養者名簿）（⑤の場合）'!$BJ80+1&lt;=15,IF(XI$19&gt;='様式３（療養者名簿）（⑤の場合）'!$BJ80,IF(XI$19&lt;='様式３（療養者名簿）（⑤の場合）'!$BK80,1,0),0),0)</f>
        <v>0</v>
      </c>
      <c r="XJ75" s="372">
        <f>IF(XJ$19-'様式３（療養者名簿）（⑤の場合）'!$BJ80+1&lt;=15,IF(XJ$19&gt;='様式３（療養者名簿）（⑤の場合）'!$BJ80,IF(XJ$19&lt;='様式３（療養者名簿）（⑤の場合）'!$BK80,1,0),0),0)</f>
        <v>0</v>
      </c>
      <c r="XK75" s="372">
        <f>IF(XK$19-'様式３（療養者名簿）（⑤の場合）'!$BJ80+1&lt;=15,IF(XK$19&gt;='様式３（療養者名簿）（⑤の場合）'!$BJ80,IF(XK$19&lt;='様式３（療養者名簿）（⑤の場合）'!$BK80,1,0),0),0)</f>
        <v>0</v>
      </c>
      <c r="XL75" s="372">
        <f>IF(XL$19-'様式３（療養者名簿）（⑤の場合）'!$BJ80+1&lt;=15,IF(XL$19&gt;='様式３（療養者名簿）（⑤の場合）'!$BJ80,IF(XL$19&lt;='様式３（療養者名簿）（⑤の場合）'!$BK80,1,0),0),0)</f>
        <v>0</v>
      </c>
      <c r="XM75" s="372">
        <f>IF(XM$19-'様式３（療養者名簿）（⑤の場合）'!$BJ80+1&lt;=15,IF(XM$19&gt;='様式３（療養者名簿）（⑤の場合）'!$BJ80,IF(XM$19&lt;='様式３（療養者名簿）（⑤の場合）'!$BK80,1,0),0),0)</f>
        <v>0</v>
      </c>
      <c r="XN75" s="372">
        <f>IF(XN$19-'様式３（療養者名簿）（⑤の場合）'!$BJ80+1&lt;=15,IF(XN$19&gt;='様式３（療養者名簿）（⑤の場合）'!$BJ80,IF(XN$19&lt;='様式３（療養者名簿）（⑤の場合）'!$BK80,1,0),0),0)</f>
        <v>0</v>
      </c>
      <c r="XO75" s="372">
        <f>IF(XO$19-'様式３（療養者名簿）（⑤の場合）'!$BJ80+1&lt;=15,IF(XO$19&gt;='様式３（療養者名簿）（⑤の場合）'!$BJ80,IF(XO$19&lt;='様式３（療養者名簿）（⑤の場合）'!$BK80,1,0),0),0)</f>
        <v>0</v>
      </c>
      <c r="XP75" s="372">
        <f>IF(XP$19-'様式３（療養者名簿）（⑤の場合）'!$BJ80+1&lt;=15,IF(XP$19&gt;='様式３（療養者名簿）（⑤の場合）'!$BJ80,IF(XP$19&lt;='様式３（療養者名簿）（⑤の場合）'!$BK80,1,0),0),0)</f>
        <v>0</v>
      </c>
      <c r="XQ75" s="372">
        <f>IF(XQ$19-'様式３（療養者名簿）（⑤の場合）'!$BJ80+1&lt;=15,IF(XQ$19&gt;='様式３（療養者名簿）（⑤の場合）'!$BJ80,IF(XQ$19&lt;='様式３（療養者名簿）（⑤の場合）'!$BK80,1,0),0),0)</f>
        <v>0</v>
      </c>
      <c r="XR75" s="372">
        <f>IF(XR$19-'様式３（療養者名簿）（⑤の場合）'!$BJ80+1&lt;=15,IF(XR$19&gt;='様式３（療養者名簿）（⑤の場合）'!$BJ80,IF(XR$19&lt;='様式３（療養者名簿）（⑤の場合）'!$BK80,1,0),0),0)</f>
        <v>0</v>
      </c>
      <c r="XS75" s="372">
        <f>IF(XS$19-'様式３（療養者名簿）（⑤の場合）'!$BJ80+1&lt;=15,IF(XS$19&gt;='様式３（療養者名簿）（⑤の場合）'!$BJ80,IF(XS$19&lt;='様式３（療養者名簿）（⑤の場合）'!$BK80,1,0),0),0)</f>
        <v>0</v>
      </c>
      <c r="XT75" s="372">
        <f>IF(XT$19-'様式３（療養者名簿）（⑤の場合）'!$BJ80+1&lt;=15,IF(XT$19&gt;='様式３（療養者名簿）（⑤の場合）'!$BJ80,IF(XT$19&lt;='様式３（療養者名簿）（⑤の場合）'!$BK80,1,0),0),0)</f>
        <v>0</v>
      </c>
      <c r="XU75" s="372">
        <f>IF(XU$19-'様式３（療養者名簿）（⑤の場合）'!$BJ80+1&lt;=15,IF(XU$19&gt;='様式３（療養者名簿）（⑤の場合）'!$BJ80,IF(XU$19&lt;='様式３（療養者名簿）（⑤の場合）'!$BK80,1,0),0),0)</f>
        <v>0</v>
      </c>
      <c r="XV75" s="372">
        <f>IF(XV$19-'様式３（療養者名簿）（⑤の場合）'!$BJ80+1&lt;=15,IF(XV$19&gt;='様式３（療養者名簿）（⑤の場合）'!$BJ80,IF(XV$19&lt;='様式３（療養者名簿）（⑤の場合）'!$BK80,1,0),0),0)</f>
        <v>0</v>
      </c>
      <c r="XW75" s="372">
        <f>IF(XW$19-'様式３（療養者名簿）（⑤の場合）'!$BJ80+1&lt;=15,IF(XW$19&gt;='様式３（療養者名簿）（⑤の場合）'!$BJ80,IF(XW$19&lt;='様式３（療養者名簿）（⑤の場合）'!$BK80,1,0),0),0)</f>
        <v>0</v>
      </c>
      <c r="XX75" s="372">
        <f>IF(XX$19-'様式３（療養者名簿）（⑤の場合）'!$BJ80+1&lt;=15,IF(XX$19&gt;='様式３（療養者名簿）（⑤の場合）'!$BJ80,IF(XX$19&lt;='様式３（療養者名簿）（⑤の場合）'!$BK80,1,0),0),0)</f>
        <v>0</v>
      </c>
      <c r="XY75" s="372">
        <f>IF(XY$19-'様式３（療養者名簿）（⑤の場合）'!$BJ80+1&lt;=15,IF(XY$19&gt;='様式３（療養者名簿）（⑤の場合）'!$BJ80,IF(XY$19&lt;='様式３（療養者名簿）（⑤の場合）'!$BK80,1,0),0),0)</f>
        <v>0</v>
      </c>
      <c r="XZ75" s="372">
        <f>IF(XZ$19-'様式３（療養者名簿）（⑤の場合）'!$BJ80+1&lt;=15,IF(XZ$19&gt;='様式３（療養者名簿）（⑤の場合）'!$BJ80,IF(XZ$19&lt;='様式３（療養者名簿）（⑤の場合）'!$BK80,1,0),0),0)</f>
        <v>0</v>
      </c>
      <c r="YA75" s="372">
        <f>IF(YA$19-'様式３（療養者名簿）（⑤の場合）'!$BJ80+1&lt;=15,IF(YA$19&gt;='様式３（療養者名簿）（⑤の場合）'!$BJ80,IF(YA$19&lt;='様式３（療養者名簿）（⑤の場合）'!$BK80,1,0),0),0)</f>
        <v>0</v>
      </c>
      <c r="YB75" s="372">
        <f>IF(YB$19-'様式３（療養者名簿）（⑤の場合）'!$BJ80+1&lt;=15,IF(YB$19&gt;='様式３（療養者名簿）（⑤の場合）'!$BJ80,IF(YB$19&lt;='様式３（療養者名簿）（⑤の場合）'!$BK80,1,0),0),0)</f>
        <v>0</v>
      </c>
      <c r="YC75" s="372">
        <f>IF(YC$19-'様式３（療養者名簿）（⑤の場合）'!$BJ80+1&lt;=15,IF(YC$19&gt;='様式３（療養者名簿）（⑤の場合）'!$BJ80,IF(YC$19&lt;='様式３（療養者名簿）（⑤の場合）'!$BK80,1,0),0),0)</f>
        <v>0</v>
      </c>
      <c r="YD75" s="372">
        <f>IF(YD$19-'様式３（療養者名簿）（⑤の場合）'!$BJ80+1&lt;=15,IF(YD$19&gt;='様式３（療養者名簿）（⑤の場合）'!$BJ80,IF(YD$19&lt;='様式３（療養者名簿）（⑤の場合）'!$BK80,1,0),0),0)</f>
        <v>0</v>
      </c>
      <c r="YE75" s="372">
        <f>IF(YE$19-'様式３（療養者名簿）（⑤の場合）'!$BJ80+1&lt;=15,IF(YE$19&gt;='様式３（療養者名簿）（⑤の場合）'!$BJ80,IF(YE$19&lt;='様式３（療養者名簿）（⑤の場合）'!$BK80,1,0),0),0)</f>
        <v>0</v>
      </c>
      <c r="YF75" s="372">
        <f>IF(YF$19-'様式３（療養者名簿）（⑤の場合）'!$BJ80+1&lt;=15,IF(YF$19&gt;='様式３（療養者名簿）（⑤の場合）'!$BJ80,IF(YF$19&lt;='様式３（療養者名簿）（⑤の場合）'!$BK80,1,0),0),0)</f>
        <v>0</v>
      </c>
      <c r="YG75" s="372">
        <f>IF(YG$19-'様式３（療養者名簿）（⑤の場合）'!$BJ80+1&lt;=15,IF(YG$19&gt;='様式３（療養者名簿）（⑤の場合）'!$BJ80,IF(YG$19&lt;='様式３（療養者名簿）（⑤の場合）'!$BK80,1,0),0),0)</f>
        <v>0</v>
      </c>
      <c r="YH75" s="372">
        <f>IF(YH$19-'様式３（療養者名簿）（⑤の場合）'!$BJ80+1&lt;=15,IF(YH$19&gt;='様式３（療養者名簿）（⑤の場合）'!$BJ80,IF(YH$19&lt;='様式３（療養者名簿）（⑤の場合）'!$BK80,1,0),0),0)</f>
        <v>0</v>
      </c>
      <c r="YI75" s="372">
        <f>IF(YI$19-'様式３（療養者名簿）（⑤の場合）'!$BJ80+1&lt;=15,IF(YI$19&gt;='様式３（療養者名簿）（⑤の場合）'!$BJ80,IF(YI$19&lt;='様式３（療養者名簿）（⑤の場合）'!$BK80,1,0),0),0)</f>
        <v>0</v>
      </c>
      <c r="YJ75" s="372">
        <f>IF(YJ$19-'様式３（療養者名簿）（⑤の場合）'!$BJ80+1&lt;=15,IF(YJ$19&gt;='様式３（療養者名簿）（⑤の場合）'!$BJ80,IF(YJ$19&lt;='様式３（療養者名簿）（⑤の場合）'!$BK80,1,0),0),0)</f>
        <v>0</v>
      </c>
      <c r="YK75" s="372">
        <f>IF(YK$19-'様式３（療養者名簿）（⑤の場合）'!$BJ80+1&lt;=15,IF(YK$19&gt;='様式３（療養者名簿）（⑤の場合）'!$BJ80,IF(YK$19&lt;='様式３（療養者名簿）（⑤の場合）'!$BK80,1,0),0),0)</f>
        <v>0</v>
      </c>
      <c r="YL75" s="372">
        <f>IF(YL$19-'様式３（療養者名簿）（⑤の場合）'!$BJ80+1&lt;=15,IF(YL$19&gt;='様式３（療養者名簿）（⑤の場合）'!$BJ80,IF(YL$19&lt;='様式３（療養者名簿）（⑤の場合）'!$BK80,1,0),0),0)</f>
        <v>0</v>
      </c>
      <c r="YM75" s="372">
        <f>IF(YM$19-'様式３（療養者名簿）（⑤の場合）'!$BJ80+1&lt;=15,IF(YM$19&gt;='様式３（療養者名簿）（⑤の場合）'!$BJ80,IF(YM$19&lt;='様式３（療養者名簿）（⑤の場合）'!$BK80,1,0),0),0)</f>
        <v>0</v>
      </c>
      <c r="YN75" s="372">
        <f>IF(YN$19-'様式３（療養者名簿）（⑤の場合）'!$BJ80+1&lt;=15,IF(YN$19&gt;='様式３（療養者名簿）（⑤の場合）'!$BJ80,IF(YN$19&lt;='様式３（療養者名簿）（⑤の場合）'!$BK80,1,0),0),0)</f>
        <v>0</v>
      </c>
      <c r="YO75" s="372">
        <f>IF(YO$19-'様式３（療養者名簿）（⑤の場合）'!$BJ80+1&lt;=15,IF(YO$19&gt;='様式３（療養者名簿）（⑤の場合）'!$BJ80,IF(YO$19&lt;='様式３（療養者名簿）（⑤の場合）'!$BK80,1,0),0),0)</f>
        <v>0</v>
      </c>
      <c r="YP75" s="372">
        <f>IF(YP$19-'様式３（療養者名簿）（⑤の場合）'!$BJ80+1&lt;=15,IF(YP$19&gt;='様式３（療養者名簿）（⑤の場合）'!$BJ80,IF(YP$19&lt;='様式３（療養者名簿）（⑤の場合）'!$BK80,1,0),0),0)</f>
        <v>0</v>
      </c>
      <c r="YQ75" s="372">
        <f>IF(YQ$19-'様式３（療養者名簿）（⑤の場合）'!$BJ80+1&lt;=15,IF(YQ$19&gt;='様式３（療養者名簿）（⑤の場合）'!$BJ80,IF(YQ$19&lt;='様式３（療養者名簿）（⑤の場合）'!$BK80,1,0),0),0)</f>
        <v>0</v>
      </c>
      <c r="YR75" s="372">
        <f>IF(YR$19-'様式３（療養者名簿）（⑤の場合）'!$BJ80+1&lt;=15,IF(YR$19&gt;='様式３（療養者名簿）（⑤の場合）'!$BJ80,IF(YR$19&lt;='様式３（療養者名簿）（⑤の場合）'!$BK80,1,0),0),0)</f>
        <v>0</v>
      </c>
      <c r="YS75" s="372">
        <f>IF(YS$19-'様式３（療養者名簿）（⑤の場合）'!$BJ80+1&lt;=15,IF(YS$19&gt;='様式３（療養者名簿）（⑤の場合）'!$BJ80,IF(YS$19&lt;='様式３（療養者名簿）（⑤の場合）'!$BK80,1,0),0),0)</f>
        <v>0</v>
      </c>
      <c r="YT75" s="372">
        <f>IF(YT$19-'様式３（療養者名簿）（⑤の場合）'!$BJ80+1&lt;=15,IF(YT$19&gt;='様式３（療養者名簿）（⑤の場合）'!$BJ80,IF(YT$19&lt;='様式３（療養者名簿）（⑤の場合）'!$BK80,1,0),0),0)</f>
        <v>0</v>
      </c>
      <c r="YU75" s="372">
        <f>IF(YU$19-'様式３（療養者名簿）（⑤の場合）'!$BJ80+1&lt;=15,IF(YU$19&gt;='様式３（療養者名簿）（⑤の場合）'!$BJ80,IF(YU$19&lt;='様式３（療養者名簿）（⑤の場合）'!$BK80,1,0),0),0)</f>
        <v>0</v>
      </c>
      <c r="YV75" s="372">
        <f>IF(YV$19-'様式３（療養者名簿）（⑤の場合）'!$BJ80+1&lt;=15,IF(YV$19&gt;='様式３（療養者名簿）（⑤の場合）'!$BJ80,IF(YV$19&lt;='様式３（療養者名簿）（⑤の場合）'!$BK80,1,0),0),0)</f>
        <v>0</v>
      </c>
      <c r="YW75" s="372">
        <f>IF(YW$19-'様式３（療養者名簿）（⑤の場合）'!$BJ80+1&lt;=15,IF(YW$19&gt;='様式３（療養者名簿）（⑤の場合）'!$BJ80,IF(YW$19&lt;='様式３（療養者名簿）（⑤の場合）'!$BK80,1,0),0),0)</f>
        <v>0</v>
      </c>
      <c r="YX75" s="372">
        <f>IF(YX$19-'様式３（療養者名簿）（⑤の場合）'!$BJ80+1&lt;=15,IF(YX$19&gt;='様式３（療養者名簿）（⑤の場合）'!$BJ80,IF(YX$19&lt;='様式３（療養者名簿）（⑤の場合）'!$BK80,1,0),0),0)</f>
        <v>0</v>
      </c>
      <c r="YY75" s="372">
        <f>IF(YY$19-'様式３（療養者名簿）（⑤の場合）'!$BJ80+1&lt;=15,IF(YY$19&gt;='様式３（療養者名簿）（⑤の場合）'!$BJ80,IF(YY$19&lt;='様式３（療養者名簿）（⑤の場合）'!$BK80,1,0),0),0)</f>
        <v>0</v>
      </c>
      <c r="YZ75" s="372">
        <f>IF(YZ$19-'様式３（療養者名簿）（⑤の場合）'!$BJ80+1&lt;=15,IF(YZ$19&gt;='様式３（療養者名簿）（⑤の場合）'!$BJ80,IF(YZ$19&lt;='様式３（療養者名簿）（⑤の場合）'!$BK80,1,0),0),0)</f>
        <v>0</v>
      </c>
      <c r="ZA75" s="372">
        <f>IF(ZA$19-'様式３（療養者名簿）（⑤の場合）'!$BJ80+1&lt;=15,IF(ZA$19&gt;='様式３（療養者名簿）（⑤の場合）'!$BJ80,IF(ZA$19&lt;='様式３（療養者名簿）（⑤の場合）'!$BK80,1,0),0),0)</f>
        <v>0</v>
      </c>
      <c r="ZB75" s="372">
        <f>IF(ZB$19-'様式３（療養者名簿）（⑤の場合）'!$BJ80+1&lt;=15,IF(ZB$19&gt;='様式３（療養者名簿）（⑤の場合）'!$BJ80,IF(ZB$19&lt;='様式３（療養者名簿）（⑤の場合）'!$BK80,1,0),0),0)</f>
        <v>0</v>
      </c>
      <c r="ZC75" s="372">
        <f>IF(ZC$19-'様式３（療養者名簿）（⑤の場合）'!$BJ80+1&lt;=15,IF(ZC$19&gt;='様式３（療養者名簿）（⑤の場合）'!$BJ80,IF(ZC$19&lt;='様式３（療養者名簿）（⑤の場合）'!$BK80,1,0),0),0)</f>
        <v>0</v>
      </c>
      <c r="ZD75" s="372">
        <f>IF(ZD$19-'様式３（療養者名簿）（⑤の場合）'!$BJ80+1&lt;=15,IF(ZD$19&gt;='様式３（療養者名簿）（⑤の場合）'!$BJ80,IF(ZD$19&lt;='様式３（療養者名簿）（⑤の場合）'!$BK80,1,0),0),0)</f>
        <v>0</v>
      </c>
      <c r="ZE75" s="372">
        <f>IF(ZE$19-'様式３（療養者名簿）（⑤の場合）'!$BJ80+1&lt;=15,IF(ZE$19&gt;='様式３（療養者名簿）（⑤の場合）'!$BJ80,IF(ZE$19&lt;='様式３（療養者名簿）（⑤の場合）'!$BK80,1,0),0),0)</f>
        <v>0</v>
      </c>
      <c r="ZF75" s="372">
        <f>IF(ZF$19-'様式３（療養者名簿）（⑤の場合）'!$BJ80+1&lt;=15,IF(ZF$19&gt;='様式３（療養者名簿）（⑤の場合）'!$BJ80,IF(ZF$19&lt;='様式３（療養者名簿）（⑤の場合）'!$BK80,1,0),0),0)</f>
        <v>0</v>
      </c>
      <c r="ZG75" s="372">
        <f>IF(ZG$19-'様式３（療養者名簿）（⑤の場合）'!$BJ80+1&lt;=15,IF(ZG$19&gt;='様式３（療養者名簿）（⑤の場合）'!$BJ80,IF(ZG$19&lt;='様式３（療養者名簿）（⑤の場合）'!$BK80,1,0),0),0)</f>
        <v>0</v>
      </c>
      <c r="ZH75" s="372">
        <f>IF(ZH$19-'様式３（療養者名簿）（⑤の場合）'!$BJ80+1&lt;=15,IF(ZH$19&gt;='様式３（療養者名簿）（⑤の場合）'!$BJ80,IF(ZH$19&lt;='様式３（療養者名簿）（⑤の場合）'!$BK80,1,0),0),0)</f>
        <v>0</v>
      </c>
      <c r="ZI75" s="372">
        <f>IF(ZI$19-'様式３（療養者名簿）（⑤の場合）'!$BJ80+1&lt;=15,IF(ZI$19&gt;='様式３（療養者名簿）（⑤の場合）'!$BJ80,IF(ZI$19&lt;='様式３（療養者名簿）（⑤の場合）'!$BK80,1,0),0),0)</f>
        <v>0</v>
      </c>
      <c r="ZJ75" s="372">
        <f>IF(ZJ$19-'様式３（療養者名簿）（⑤の場合）'!$BJ80+1&lt;=15,IF(ZJ$19&gt;='様式３（療養者名簿）（⑤の場合）'!$BJ80,IF(ZJ$19&lt;='様式３（療養者名簿）（⑤の場合）'!$BK80,1,0),0),0)</f>
        <v>0</v>
      </c>
      <c r="ZK75" s="372">
        <f>IF(ZK$19-'様式３（療養者名簿）（⑤の場合）'!$BJ80+1&lt;=15,IF(ZK$19&gt;='様式３（療養者名簿）（⑤の場合）'!$BJ80,IF(ZK$19&lt;='様式３（療養者名簿）（⑤の場合）'!$BK80,1,0),0),0)</f>
        <v>0</v>
      </c>
      <c r="ZL75" s="372">
        <f>IF(ZL$19-'様式３（療養者名簿）（⑤の場合）'!$BJ80+1&lt;=15,IF(ZL$19&gt;='様式３（療養者名簿）（⑤の場合）'!$BJ80,IF(ZL$19&lt;='様式３（療養者名簿）（⑤の場合）'!$BK80,1,0),0),0)</f>
        <v>0</v>
      </c>
      <c r="ZM75" s="372">
        <f>IF(ZM$19-'様式３（療養者名簿）（⑤の場合）'!$BJ80+1&lt;=15,IF(ZM$19&gt;='様式３（療養者名簿）（⑤の場合）'!$BJ80,IF(ZM$19&lt;='様式３（療養者名簿）（⑤の場合）'!$BK80,1,0),0),0)</f>
        <v>0</v>
      </c>
      <c r="ZN75" s="372">
        <f>IF(ZN$19-'様式３（療養者名簿）（⑤の場合）'!$BJ80+1&lt;=15,IF(ZN$19&gt;='様式３（療養者名簿）（⑤の場合）'!$BJ80,IF(ZN$19&lt;='様式３（療養者名簿）（⑤の場合）'!$BK80,1,0),0),0)</f>
        <v>0</v>
      </c>
      <c r="ZO75" s="372">
        <f>IF(ZO$19-'様式３（療養者名簿）（⑤の場合）'!$BJ80+1&lt;=15,IF(ZO$19&gt;='様式３（療養者名簿）（⑤の場合）'!$BJ80,IF(ZO$19&lt;='様式３（療養者名簿）（⑤の場合）'!$BK80,1,0),0),0)</f>
        <v>0</v>
      </c>
      <c r="ZP75" s="372">
        <f>IF(ZP$19-'様式３（療養者名簿）（⑤の場合）'!$BJ80+1&lt;=15,IF(ZP$19&gt;='様式３（療養者名簿）（⑤の場合）'!$BJ80,IF(ZP$19&lt;='様式３（療養者名簿）（⑤の場合）'!$BK80,1,0),0),0)</f>
        <v>0</v>
      </c>
      <c r="ZQ75" s="372">
        <f>IF(ZQ$19-'様式３（療養者名簿）（⑤の場合）'!$BJ80+1&lt;=15,IF(ZQ$19&gt;='様式３（療養者名簿）（⑤の場合）'!$BJ80,IF(ZQ$19&lt;='様式３（療養者名簿）（⑤の場合）'!$BK80,1,0),0),0)</f>
        <v>0</v>
      </c>
      <c r="ZR75" s="372">
        <f>IF(ZR$19-'様式３（療養者名簿）（⑤の場合）'!$BJ80+1&lt;=15,IF(ZR$19&gt;='様式３（療養者名簿）（⑤の場合）'!$BJ80,IF(ZR$19&lt;='様式３（療養者名簿）（⑤の場合）'!$BK80,1,0),0),0)</f>
        <v>0</v>
      </c>
      <c r="ZS75" s="372">
        <f>IF(ZS$19-'様式３（療養者名簿）（⑤の場合）'!$BJ80+1&lt;=15,IF(ZS$19&gt;='様式３（療養者名簿）（⑤の場合）'!$BJ80,IF(ZS$19&lt;='様式３（療養者名簿）（⑤の場合）'!$BK80,1,0),0),0)</f>
        <v>0</v>
      </c>
      <c r="ZT75" s="372">
        <f>IF(ZT$19-'様式３（療養者名簿）（⑤の場合）'!$BJ80+1&lt;=15,IF(ZT$19&gt;='様式３（療養者名簿）（⑤の場合）'!$BJ80,IF(ZT$19&lt;='様式３（療養者名簿）（⑤の場合）'!$BK80,1,0),0),0)</f>
        <v>0</v>
      </c>
      <c r="ZU75" s="372">
        <f>IF(ZU$19-'様式３（療養者名簿）（⑤の場合）'!$BJ80+1&lt;=15,IF(ZU$19&gt;='様式３（療養者名簿）（⑤の場合）'!$BJ80,IF(ZU$19&lt;='様式３（療養者名簿）（⑤の場合）'!$BK80,1,0),0),0)</f>
        <v>0</v>
      </c>
      <c r="ZV75" s="372">
        <f>IF(ZV$19-'様式３（療養者名簿）（⑤の場合）'!$BJ80+1&lt;=15,IF(ZV$19&gt;='様式３（療養者名簿）（⑤の場合）'!$BJ80,IF(ZV$19&lt;='様式３（療養者名簿）（⑤の場合）'!$BK80,1,0),0),0)</f>
        <v>0</v>
      </c>
      <c r="ZW75" s="372">
        <f>IF(ZW$19-'様式３（療養者名簿）（⑤の場合）'!$BJ80+1&lt;=15,IF(ZW$19&gt;='様式３（療養者名簿）（⑤の場合）'!$BJ80,IF(ZW$19&lt;='様式３（療養者名簿）（⑤の場合）'!$BK80,1,0),0),0)</f>
        <v>0</v>
      </c>
      <c r="ZX75" s="372">
        <f>IF(ZX$19-'様式３（療養者名簿）（⑤の場合）'!$BJ80+1&lt;=15,IF(ZX$19&gt;='様式３（療養者名簿）（⑤の場合）'!$BJ80,IF(ZX$19&lt;='様式３（療養者名簿）（⑤の場合）'!$BK80,1,0),0),0)</f>
        <v>0</v>
      </c>
      <c r="ZY75" s="372">
        <f>IF(ZY$19-'様式３（療養者名簿）（⑤の場合）'!$BJ80+1&lt;=15,IF(ZY$19&gt;='様式３（療養者名簿）（⑤の場合）'!$BJ80,IF(ZY$19&lt;='様式３（療養者名簿）（⑤の場合）'!$BK80,1,0),0),0)</f>
        <v>0</v>
      </c>
      <c r="ZZ75" s="372">
        <f>IF(ZZ$19-'様式３（療養者名簿）（⑤の場合）'!$BJ80+1&lt;=15,IF(ZZ$19&gt;='様式３（療養者名簿）（⑤の場合）'!$BJ80,IF(ZZ$19&lt;='様式３（療養者名簿）（⑤の場合）'!$BK80,1,0),0),0)</f>
        <v>0</v>
      </c>
      <c r="AAA75" s="372">
        <f>IF(AAA$19-'様式３（療養者名簿）（⑤の場合）'!$BJ80+1&lt;=15,IF(AAA$19&gt;='様式３（療養者名簿）（⑤の場合）'!$BJ80,IF(AAA$19&lt;='様式３（療養者名簿）（⑤の場合）'!$BK80,1,0),0),0)</f>
        <v>0</v>
      </c>
      <c r="AAB75" s="372">
        <f>IF(AAB$19-'様式３（療養者名簿）（⑤の場合）'!$BJ80+1&lt;=15,IF(AAB$19&gt;='様式３（療養者名簿）（⑤の場合）'!$BJ80,IF(AAB$19&lt;='様式３（療養者名簿）（⑤の場合）'!$BK80,1,0),0),0)</f>
        <v>0</v>
      </c>
      <c r="AAC75" s="372">
        <f>IF(AAC$19-'様式３（療養者名簿）（⑤の場合）'!$BJ80+1&lt;=15,IF(AAC$19&gt;='様式３（療養者名簿）（⑤の場合）'!$BJ80,IF(AAC$19&lt;='様式３（療養者名簿）（⑤の場合）'!$BK80,1,0),0),0)</f>
        <v>0</v>
      </c>
      <c r="AAD75" s="372">
        <f>IF(AAD$19-'様式３（療養者名簿）（⑤の場合）'!$BJ80+1&lt;=15,IF(AAD$19&gt;='様式３（療養者名簿）（⑤の場合）'!$BJ80,IF(AAD$19&lt;='様式３（療養者名簿）（⑤の場合）'!$BK80,1,0),0),0)</f>
        <v>0</v>
      </c>
      <c r="AAE75" s="372">
        <f>IF(AAE$19-'様式３（療養者名簿）（⑤の場合）'!$BJ80+1&lt;=15,IF(AAE$19&gt;='様式３（療養者名簿）（⑤の場合）'!$BJ80,IF(AAE$19&lt;='様式３（療養者名簿）（⑤の場合）'!$BK80,1,0),0),0)</f>
        <v>0</v>
      </c>
      <c r="AAF75" s="372">
        <f>IF(AAF$19-'様式３（療養者名簿）（⑤の場合）'!$BJ80+1&lt;=15,IF(AAF$19&gt;='様式３（療養者名簿）（⑤の場合）'!$BJ80,IF(AAF$19&lt;='様式３（療養者名簿）（⑤の場合）'!$BK80,1,0),0),0)</f>
        <v>0</v>
      </c>
      <c r="AAG75" s="372">
        <f>IF(AAG$19-'様式３（療養者名簿）（⑤の場合）'!$BJ80+1&lt;=15,IF(AAG$19&gt;='様式３（療養者名簿）（⑤の場合）'!$BJ80,IF(AAG$19&lt;='様式３（療養者名簿）（⑤の場合）'!$BK80,1,0),0),0)</f>
        <v>0</v>
      </c>
      <c r="AAH75" s="372">
        <f>IF(AAH$19-'様式３（療養者名簿）（⑤の場合）'!$BJ80+1&lt;=15,IF(AAH$19&gt;='様式３（療養者名簿）（⑤の場合）'!$BJ80,IF(AAH$19&lt;='様式３（療養者名簿）（⑤の場合）'!$BK80,1,0),0),0)</f>
        <v>0</v>
      </c>
      <c r="AAI75" s="372">
        <f>IF(AAI$19-'様式３（療養者名簿）（⑤の場合）'!$BJ80+1&lt;=15,IF(AAI$19&gt;='様式３（療養者名簿）（⑤の場合）'!$BJ80,IF(AAI$19&lt;='様式３（療養者名簿）（⑤の場合）'!$BK80,1,0),0),0)</f>
        <v>0</v>
      </c>
      <c r="AAJ75" s="372">
        <f>IF(AAJ$19-'様式３（療養者名簿）（⑤の場合）'!$BJ80+1&lt;=15,IF(AAJ$19&gt;='様式３（療養者名簿）（⑤の場合）'!$BJ80,IF(AAJ$19&lt;='様式３（療養者名簿）（⑤の場合）'!$BK80,1,0),0),0)</f>
        <v>0</v>
      </c>
      <c r="AAK75" s="372">
        <f>IF(AAK$19-'様式３（療養者名簿）（⑤の場合）'!$BJ80+1&lt;=15,IF(AAK$19&gt;='様式３（療養者名簿）（⑤の場合）'!$BJ80,IF(AAK$19&lt;='様式３（療養者名簿）（⑤の場合）'!$BK80,1,0),0),0)</f>
        <v>0</v>
      </c>
      <c r="AAL75" s="372">
        <f>IF(AAL$19-'様式３（療養者名簿）（⑤の場合）'!$BJ80+1&lt;=15,IF(AAL$19&gt;='様式３（療養者名簿）（⑤の場合）'!$BJ80,IF(AAL$19&lt;='様式３（療養者名簿）（⑤の場合）'!$BK80,1,0),0),0)</f>
        <v>0</v>
      </c>
      <c r="AAM75" s="372">
        <f>IF(AAM$19-'様式３（療養者名簿）（⑤の場合）'!$BJ80+1&lt;=15,IF(AAM$19&gt;='様式３（療養者名簿）（⑤の場合）'!$BJ80,IF(AAM$19&lt;='様式３（療養者名簿）（⑤の場合）'!$BK80,1,0),0),0)</f>
        <v>0</v>
      </c>
      <c r="AAN75" s="372">
        <f>IF(AAN$19-'様式３（療養者名簿）（⑤の場合）'!$BJ80+1&lt;=15,IF(AAN$19&gt;='様式３（療養者名簿）（⑤の場合）'!$BJ80,IF(AAN$19&lt;='様式３（療養者名簿）（⑤の場合）'!$BK80,1,0),0),0)</f>
        <v>0</v>
      </c>
      <c r="AAO75" s="372">
        <f>IF(AAO$19-'様式３（療養者名簿）（⑤の場合）'!$BJ80+1&lt;=15,IF(AAO$19&gt;='様式３（療養者名簿）（⑤の場合）'!$BJ80,IF(AAO$19&lt;='様式３（療養者名簿）（⑤の場合）'!$BK80,1,0),0),0)</f>
        <v>0</v>
      </c>
      <c r="AAP75" s="372">
        <f>IF(AAP$19-'様式３（療養者名簿）（⑤の場合）'!$BJ80+1&lt;=15,IF(AAP$19&gt;='様式３（療養者名簿）（⑤の場合）'!$BJ80,IF(AAP$19&lt;='様式３（療養者名簿）（⑤の場合）'!$BK80,1,0),0),0)</f>
        <v>0</v>
      </c>
      <c r="AAQ75" s="372">
        <f>IF(AAQ$19-'様式３（療養者名簿）（⑤の場合）'!$BJ80+1&lt;=15,IF(AAQ$19&gt;='様式３（療養者名簿）（⑤の場合）'!$BJ80,IF(AAQ$19&lt;='様式３（療養者名簿）（⑤の場合）'!$BK80,1,0),0),0)</f>
        <v>0</v>
      </c>
      <c r="AAR75" s="372">
        <f>IF(AAR$19-'様式３（療養者名簿）（⑤の場合）'!$BJ80+1&lt;=15,IF(AAR$19&gt;='様式３（療養者名簿）（⑤の場合）'!$BJ80,IF(AAR$19&lt;='様式３（療養者名簿）（⑤の場合）'!$BK80,1,0),0),0)</f>
        <v>0</v>
      </c>
      <c r="AAS75" s="372">
        <f>IF(AAS$19-'様式３（療養者名簿）（⑤の場合）'!$BJ80+1&lt;=15,IF(AAS$19&gt;='様式３（療養者名簿）（⑤の場合）'!$BJ80,IF(AAS$19&lt;='様式３（療養者名簿）（⑤の場合）'!$BK80,1,0),0),0)</f>
        <v>0</v>
      </c>
      <c r="AAT75" s="372">
        <f>IF(AAT$19-'様式３（療養者名簿）（⑤の場合）'!$BJ80+1&lt;=15,IF(AAT$19&gt;='様式３（療養者名簿）（⑤の場合）'!$BJ80,IF(AAT$19&lt;='様式３（療養者名簿）（⑤の場合）'!$BK80,1,0),0),0)</f>
        <v>0</v>
      </c>
      <c r="AAU75" s="372">
        <f>IF(AAU$19-'様式３（療養者名簿）（⑤の場合）'!$BJ80+1&lt;=15,IF(AAU$19&gt;='様式３（療養者名簿）（⑤の場合）'!$BJ80,IF(AAU$19&lt;='様式３（療養者名簿）（⑤の場合）'!$BK80,1,0),0),0)</f>
        <v>0</v>
      </c>
      <c r="AAV75" s="372">
        <f>IF(AAV$19-'様式３（療養者名簿）（⑤の場合）'!$BJ80+1&lt;=15,IF(AAV$19&gt;='様式３（療養者名簿）（⑤の場合）'!$BJ80,IF(AAV$19&lt;='様式３（療養者名簿）（⑤の場合）'!$BK80,1,0),0),0)</f>
        <v>0</v>
      </c>
      <c r="AAW75" s="372">
        <f>IF(AAW$19-'様式３（療養者名簿）（⑤の場合）'!$BJ80+1&lt;=15,IF(AAW$19&gt;='様式３（療養者名簿）（⑤の場合）'!$BJ80,IF(AAW$19&lt;='様式３（療養者名簿）（⑤の場合）'!$BK80,1,0),0),0)</f>
        <v>0</v>
      </c>
      <c r="AAX75" s="372">
        <f>IF(AAX$19-'様式３（療養者名簿）（⑤の場合）'!$BJ80+1&lt;=15,IF(AAX$19&gt;='様式３（療養者名簿）（⑤の場合）'!$BJ80,IF(AAX$19&lt;='様式３（療養者名簿）（⑤の場合）'!$BK80,1,0),0),0)</f>
        <v>0</v>
      </c>
      <c r="AAY75" s="372">
        <f>IF(AAY$19-'様式３（療養者名簿）（⑤の場合）'!$BJ80+1&lt;=15,IF(AAY$19&gt;='様式３（療養者名簿）（⑤の場合）'!$BJ80,IF(AAY$19&lt;='様式３（療養者名簿）（⑤の場合）'!$BK80,1,0),0),0)</f>
        <v>0</v>
      </c>
      <c r="AAZ75" s="372">
        <f>IF(AAZ$19-'様式３（療養者名簿）（⑤の場合）'!$BJ80+1&lt;=15,IF(AAZ$19&gt;='様式３（療養者名簿）（⑤の場合）'!$BJ80,IF(AAZ$19&lt;='様式３（療養者名簿）（⑤の場合）'!$BK80,1,0),0),0)</f>
        <v>0</v>
      </c>
      <c r="ABA75" s="372">
        <f>IF(ABA$19-'様式３（療養者名簿）（⑤の場合）'!$BJ80+1&lt;=15,IF(ABA$19&gt;='様式３（療養者名簿）（⑤の場合）'!$BJ80,IF(ABA$19&lt;='様式３（療養者名簿）（⑤の場合）'!$BK80,1,0),0),0)</f>
        <v>0</v>
      </c>
      <c r="ABB75" s="372">
        <f>IF(ABB$19-'様式３（療養者名簿）（⑤の場合）'!$BJ80+1&lt;=15,IF(ABB$19&gt;='様式３（療養者名簿）（⑤の場合）'!$BJ80,IF(ABB$19&lt;='様式３（療養者名簿）（⑤の場合）'!$BK80,1,0),0),0)</f>
        <v>0</v>
      </c>
      <c r="ABC75" s="372">
        <f>IF(ABC$19-'様式３（療養者名簿）（⑤の場合）'!$BJ80+1&lt;=15,IF(ABC$19&gt;='様式３（療養者名簿）（⑤の場合）'!$BJ80,IF(ABC$19&lt;='様式３（療養者名簿）（⑤の場合）'!$BK80,1,0),0),0)</f>
        <v>0</v>
      </c>
      <c r="ABD75" s="372">
        <f>IF(ABD$19-'様式３（療養者名簿）（⑤の場合）'!$BJ80+1&lt;=15,IF(ABD$19&gt;='様式３（療養者名簿）（⑤の場合）'!$BJ80,IF(ABD$19&lt;='様式３（療養者名簿）（⑤の場合）'!$BK80,1,0),0),0)</f>
        <v>0</v>
      </c>
    </row>
    <row r="76" spans="1:732" ht="42" customHeight="1">
      <c r="A76" s="250">
        <f>'様式３（療養者名簿）（⑤の場合）'!C81</f>
        <v>0</v>
      </c>
      <c r="B76" s="365">
        <f>IF(B$19-'様式３（療養者名簿）（⑤の場合）'!$BJ81+1&lt;=15,IF(B$19&gt;='様式３（療養者名簿）（⑤の場合）'!$BJ81,IF(B$19&lt;='様式３（療養者名簿）（⑤の場合）'!$BK81,1,0),0),0)</f>
        <v>0</v>
      </c>
      <c r="C76" s="365">
        <f>IF(C$19-'様式３（療養者名簿）（⑤の場合）'!$BJ81+1&lt;=15,IF(C$19&gt;='様式３（療養者名簿）（⑤の場合）'!$BJ81,IF(C$19&lt;='様式３（療養者名簿）（⑤の場合）'!$BK81,1,0),0),0)</f>
        <v>0</v>
      </c>
      <c r="D76" s="365">
        <f>IF(D$19-'様式３（療養者名簿）（⑤の場合）'!$BJ81+1&lt;=15,IF(D$19&gt;='様式３（療養者名簿）（⑤の場合）'!$BJ81,IF(D$19&lt;='様式３（療養者名簿）（⑤の場合）'!$BK81,1,0),0),0)</f>
        <v>0</v>
      </c>
      <c r="E76" s="365">
        <f>IF(E$19-'様式３（療養者名簿）（⑤の場合）'!$BJ81+1&lt;=15,IF(E$19&gt;='様式３（療養者名簿）（⑤の場合）'!$BJ81,IF(E$19&lt;='様式３（療養者名簿）（⑤の場合）'!$BK81,1,0),0),0)</f>
        <v>0</v>
      </c>
      <c r="F76" s="365">
        <f>IF(F$19-'様式３（療養者名簿）（⑤の場合）'!$BJ81+1&lt;=15,IF(F$19&gt;='様式３（療養者名簿）（⑤の場合）'!$BJ81,IF(F$19&lt;='様式３（療養者名簿）（⑤の場合）'!$BK81,1,0),0),0)</f>
        <v>0</v>
      </c>
      <c r="G76" s="365">
        <f>IF(G$19-'様式３（療養者名簿）（⑤の場合）'!$BJ81+1&lt;=15,IF(G$19&gt;='様式３（療養者名簿）（⑤の場合）'!$BJ81,IF(G$19&lt;='様式３（療養者名簿）（⑤の場合）'!$BK81,1,0),0),0)</f>
        <v>0</v>
      </c>
      <c r="H76" s="365">
        <f>IF(H$19-'様式３（療養者名簿）（⑤の場合）'!$BJ81+1&lt;=15,IF(H$19&gt;='様式３（療養者名簿）（⑤の場合）'!$BJ81,IF(H$19&lt;='様式３（療養者名簿）（⑤の場合）'!$BK81,1,0),0),0)</f>
        <v>0</v>
      </c>
      <c r="I76" s="365">
        <f>IF(I$19-'様式３（療養者名簿）（⑤の場合）'!$BJ81+1&lt;=15,IF(I$19&gt;='様式３（療養者名簿）（⑤の場合）'!$BJ81,IF(I$19&lt;='様式３（療養者名簿）（⑤の場合）'!$BK81,1,0),0),0)</f>
        <v>0</v>
      </c>
      <c r="J76" s="365">
        <f>IF(J$19-'様式３（療養者名簿）（⑤の場合）'!$BJ81+1&lt;=15,IF(J$19&gt;='様式３（療養者名簿）（⑤の場合）'!$BJ81,IF(J$19&lt;='様式３（療養者名簿）（⑤の場合）'!$BK81,1,0),0),0)</f>
        <v>0</v>
      </c>
      <c r="K76" s="365">
        <f>IF(K$19-'様式３（療養者名簿）（⑤の場合）'!$BJ81+1&lt;=15,IF(K$19&gt;='様式３（療養者名簿）（⑤の場合）'!$BJ81,IF(K$19&lt;='様式３（療養者名簿）（⑤の場合）'!$BK81,1,0),0),0)</f>
        <v>0</v>
      </c>
      <c r="L76" s="365">
        <f>IF(L$19-'様式３（療養者名簿）（⑤の場合）'!$BJ81+1&lt;=15,IF(L$19&gt;='様式３（療養者名簿）（⑤の場合）'!$BJ81,IF(L$19&lt;='様式３（療養者名簿）（⑤の場合）'!$BK81,1,0),0),0)</f>
        <v>0</v>
      </c>
      <c r="M76" s="365">
        <f>IF(M$19-'様式３（療養者名簿）（⑤の場合）'!$BJ81+1&lt;=15,IF(M$19&gt;='様式３（療養者名簿）（⑤の場合）'!$BJ81,IF(M$19&lt;='様式３（療養者名簿）（⑤の場合）'!$BK81,1,0),0),0)</f>
        <v>0</v>
      </c>
      <c r="N76" s="365">
        <f>IF(N$19-'様式３（療養者名簿）（⑤の場合）'!$BJ81+1&lt;=15,IF(N$19&gt;='様式３（療養者名簿）（⑤の場合）'!$BJ81,IF(N$19&lt;='様式３（療養者名簿）（⑤の場合）'!$BK81,1,0),0),0)</f>
        <v>0</v>
      </c>
      <c r="O76" s="365">
        <f>IF(O$19-'様式３（療養者名簿）（⑤の場合）'!$BJ81+1&lt;=15,IF(O$19&gt;='様式３（療養者名簿）（⑤の場合）'!$BJ81,IF(O$19&lt;='様式３（療養者名簿）（⑤の場合）'!$BK81,1,0),0),0)</f>
        <v>0</v>
      </c>
      <c r="P76" s="365">
        <f>IF(P$19-'様式３（療養者名簿）（⑤の場合）'!$BJ81+1&lt;=15,IF(P$19&gt;='様式３（療養者名簿）（⑤の場合）'!$BJ81,IF(P$19&lt;='様式３（療養者名簿）（⑤の場合）'!$BK81,1,0),0),0)</f>
        <v>0</v>
      </c>
      <c r="Q76" s="365">
        <f>IF(Q$19-'様式３（療養者名簿）（⑤の場合）'!$BJ81+1&lt;=15,IF(Q$19&gt;='様式３（療養者名簿）（⑤の場合）'!$BJ81,IF(Q$19&lt;='様式３（療養者名簿）（⑤の場合）'!$BK81,1,0),0),0)</f>
        <v>0</v>
      </c>
      <c r="R76" s="365">
        <f>IF(R$19-'様式３（療養者名簿）（⑤の場合）'!$BJ81+1&lt;=15,IF(R$19&gt;='様式３（療養者名簿）（⑤の場合）'!$BJ81,IF(R$19&lt;='様式３（療養者名簿）（⑤の場合）'!$BK81,1,0),0),0)</f>
        <v>0</v>
      </c>
      <c r="S76" s="365">
        <f>IF(S$19-'様式３（療養者名簿）（⑤の場合）'!$BJ81+1&lt;=15,IF(S$19&gt;='様式３（療養者名簿）（⑤の場合）'!$BJ81,IF(S$19&lt;='様式３（療養者名簿）（⑤の場合）'!$BK81,1,0),0),0)</f>
        <v>0</v>
      </c>
      <c r="T76" s="365">
        <f>IF(T$19-'様式３（療養者名簿）（⑤の場合）'!$BJ81+1&lt;=15,IF(T$19&gt;='様式３（療養者名簿）（⑤の場合）'!$BJ81,IF(T$19&lt;='様式３（療養者名簿）（⑤の場合）'!$BK81,1,0),0),0)</f>
        <v>0</v>
      </c>
      <c r="U76" s="365">
        <f>IF(U$19-'様式３（療養者名簿）（⑤の場合）'!$BJ81+1&lt;=15,IF(U$19&gt;='様式３（療養者名簿）（⑤の場合）'!$BJ81,IF(U$19&lt;='様式３（療養者名簿）（⑤の場合）'!$BK81,1,0),0),0)</f>
        <v>0</v>
      </c>
      <c r="V76" s="365">
        <f>IF(V$19-'様式３（療養者名簿）（⑤の場合）'!$BJ81+1&lt;=15,IF(V$19&gt;='様式３（療養者名簿）（⑤の場合）'!$BJ81,IF(V$19&lt;='様式３（療養者名簿）（⑤の場合）'!$BK81,1,0),0),0)</f>
        <v>0</v>
      </c>
      <c r="W76" s="365">
        <f>IF(W$19-'様式３（療養者名簿）（⑤の場合）'!$BJ81+1&lt;=15,IF(W$19&gt;='様式３（療養者名簿）（⑤の場合）'!$BJ81,IF(W$19&lt;='様式３（療養者名簿）（⑤の場合）'!$BK81,1,0),0),0)</f>
        <v>0</v>
      </c>
      <c r="X76" s="365">
        <f>IF(X$19-'様式３（療養者名簿）（⑤の場合）'!$BJ81+1&lt;=15,IF(X$19&gt;='様式３（療養者名簿）（⑤の場合）'!$BJ81,IF(X$19&lt;='様式３（療養者名簿）（⑤の場合）'!$BK81,1,0),0),0)</f>
        <v>0</v>
      </c>
      <c r="Y76" s="365">
        <f>IF(Y$19-'様式３（療養者名簿）（⑤の場合）'!$BJ81+1&lt;=15,IF(Y$19&gt;='様式３（療養者名簿）（⑤の場合）'!$BJ81,IF(Y$19&lt;='様式３（療養者名簿）（⑤の場合）'!$BK81,1,0),0),0)</f>
        <v>0</v>
      </c>
      <c r="Z76" s="365">
        <f>IF(Z$19-'様式３（療養者名簿）（⑤の場合）'!$BJ81+1&lt;=15,IF(Z$19&gt;='様式３（療養者名簿）（⑤の場合）'!$BJ81,IF(Z$19&lt;='様式３（療養者名簿）（⑤の場合）'!$BK81,1,0),0),0)</f>
        <v>0</v>
      </c>
      <c r="AA76" s="365">
        <f>IF(AA$19-'様式３（療養者名簿）（⑤の場合）'!$BJ81+1&lt;=15,IF(AA$19&gt;='様式３（療養者名簿）（⑤の場合）'!$BJ81,IF(AA$19&lt;='様式３（療養者名簿）（⑤の場合）'!$BK81,1,0),0),0)</f>
        <v>0</v>
      </c>
      <c r="AB76" s="365">
        <f>IF(AB$19-'様式３（療養者名簿）（⑤の場合）'!$BJ81+1&lt;=15,IF(AB$19&gt;='様式３（療養者名簿）（⑤の場合）'!$BJ81,IF(AB$19&lt;='様式３（療養者名簿）（⑤の場合）'!$BK81,1,0),0),0)</f>
        <v>0</v>
      </c>
      <c r="AC76" s="365">
        <f>IF(AC$19-'様式３（療養者名簿）（⑤の場合）'!$BJ81+1&lt;=15,IF(AC$19&gt;='様式３（療養者名簿）（⑤の場合）'!$BJ81,IF(AC$19&lt;='様式３（療養者名簿）（⑤の場合）'!$BK81,1,0),0),0)</f>
        <v>0</v>
      </c>
      <c r="AD76" s="365">
        <f>IF(AD$19-'様式３（療養者名簿）（⑤の場合）'!$BJ81+1&lt;=15,IF(AD$19&gt;='様式３（療養者名簿）（⑤の場合）'!$BJ81,IF(AD$19&lt;='様式３（療養者名簿）（⑤の場合）'!$BK81,1,0),0),0)</f>
        <v>0</v>
      </c>
      <c r="AE76" s="365">
        <f>IF(AE$19-'様式３（療養者名簿）（⑤の場合）'!$BJ81+1&lt;=15,IF(AE$19&gt;='様式３（療養者名簿）（⑤の場合）'!$BJ81,IF(AE$19&lt;='様式３（療養者名簿）（⑤の場合）'!$BK81,1,0),0),0)</f>
        <v>0</v>
      </c>
      <c r="AF76" s="365">
        <f>IF(AF$19-'様式３（療養者名簿）（⑤の場合）'!$BJ81+1&lt;=15,IF(AF$19&gt;='様式３（療養者名簿）（⑤の場合）'!$BJ81,IF(AF$19&lt;='様式３（療養者名簿）（⑤の場合）'!$BK81,1,0),0),0)</f>
        <v>0</v>
      </c>
      <c r="AG76" s="365">
        <f>IF(AG$19-'様式３（療養者名簿）（⑤の場合）'!$BJ81+1&lt;=15,IF(AG$19&gt;='様式３（療養者名簿）（⑤の場合）'!$BJ81,IF(AG$19&lt;='様式３（療養者名簿）（⑤の場合）'!$BK81,1,0),0),0)</f>
        <v>0</v>
      </c>
      <c r="AH76" s="365">
        <f>IF(AH$19-'様式３（療養者名簿）（⑤の場合）'!$BJ81+1&lt;=15,IF(AH$19&gt;='様式３（療養者名簿）（⑤の場合）'!$BJ81,IF(AH$19&lt;='様式３（療養者名簿）（⑤の場合）'!$BK81,1,0),0),0)</f>
        <v>0</v>
      </c>
      <c r="AI76" s="365">
        <f>IF(AI$19-'様式３（療養者名簿）（⑤の場合）'!$BJ81+1&lt;=15,IF(AI$19&gt;='様式３（療養者名簿）（⑤の場合）'!$BJ81,IF(AI$19&lt;='様式３（療養者名簿）（⑤の場合）'!$BK81,1,0),0),0)</f>
        <v>0</v>
      </c>
      <c r="AJ76" s="365">
        <f>IF(AJ$19-'様式３（療養者名簿）（⑤の場合）'!$BJ81+1&lt;=15,IF(AJ$19&gt;='様式３（療養者名簿）（⑤の場合）'!$BJ81,IF(AJ$19&lt;='様式３（療養者名簿）（⑤の場合）'!$BK81,1,0),0),0)</f>
        <v>0</v>
      </c>
      <c r="AK76" s="365">
        <f>IF(AK$19-'様式３（療養者名簿）（⑤の場合）'!$BJ81+1&lt;=15,IF(AK$19&gt;='様式３（療養者名簿）（⑤の場合）'!$BJ81,IF(AK$19&lt;='様式３（療養者名簿）（⑤の場合）'!$BK81,1,0),0),0)</f>
        <v>0</v>
      </c>
      <c r="AL76" s="365">
        <f>IF(AL$19-'様式３（療養者名簿）（⑤の場合）'!$BJ81+1&lt;=15,IF(AL$19&gt;='様式３（療養者名簿）（⑤の場合）'!$BJ81,IF(AL$19&lt;='様式３（療養者名簿）（⑤の場合）'!$BK81,1,0),0),0)</f>
        <v>0</v>
      </c>
      <c r="AM76" s="365">
        <f>IF(AM$19-'様式３（療養者名簿）（⑤の場合）'!$BJ81+1&lt;=15,IF(AM$19&gt;='様式３（療養者名簿）（⑤の場合）'!$BJ81,IF(AM$19&lt;='様式３（療養者名簿）（⑤の場合）'!$BK81,1,0),0),0)</f>
        <v>0</v>
      </c>
      <c r="AN76" s="365">
        <f>IF(AN$19-'様式３（療養者名簿）（⑤の場合）'!$BJ81+1&lt;=15,IF(AN$19&gt;='様式３（療養者名簿）（⑤の場合）'!$BJ81,IF(AN$19&lt;='様式３（療養者名簿）（⑤の場合）'!$BK81,1,0),0),0)</f>
        <v>0</v>
      </c>
      <c r="AO76" s="365">
        <f>IF(AO$19-'様式３（療養者名簿）（⑤の場合）'!$BJ81+1&lt;=15,IF(AO$19&gt;='様式３（療養者名簿）（⑤の場合）'!$BJ81,IF(AO$19&lt;='様式３（療養者名簿）（⑤の場合）'!$BK81,1,0),0),0)</f>
        <v>0</v>
      </c>
      <c r="AP76" s="365">
        <f>IF(AP$19-'様式３（療養者名簿）（⑤の場合）'!$BJ81+1&lt;=15,IF(AP$19&gt;='様式３（療養者名簿）（⑤の場合）'!$BJ81,IF(AP$19&lt;='様式３（療養者名簿）（⑤の場合）'!$BK81,1,0),0),0)</f>
        <v>0</v>
      </c>
      <c r="AQ76" s="365">
        <f>IF(AQ$19-'様式３（療養者名簿）（⑤の場合）'!$BJ81+1&lt;=15,IF(AQ$19&gt;='様式３（療養者名簿）（⑤の場合）'!$BJ81,IF(AQ$19&lt;='様式３（療養者名簿）（⑤の場合）'!$BK81,1,0),0),0)</f>
        <v>0</v>
      </c>
      <c r="AR76" s="365">
        <f>IF(AR$19-'様式３（療養者名簿）（⑤の場合）'!$BJ81+1&lt;=15,IF(AR$19&gt;='様式３（療養者名簿）（⑤の場合）'!$BJ81,IF(AR$19&lt;='様式３（療養者名簿）（⑤の場合）'!$BK81,1,0),0),0)</f>
        <v>0</v>
      </c>
      <c r="AS76" s="365">
        <f>IF(AS$19-'様式３（療養者名簿）（⑤の場合）'!$BJ81+1&lt;=15,IF(AS$19&gt;='様式３（療養者名簿）（⑤の場合）'!$BJ81,IF(AS$19&lt;='様式３（療養者名簿）（⑤の場合）'!$BK81,1,0),0),0)</f>
        <v>0</v>
      </c>
      <c r="AT76" s="365">
        <f>IF(AT$19-'様式３（療養者名簿）（⑤の場合）'!$BJ81+1&lt;=15,IF(AT$19&gt;='様式３（療養者名簿）（⑤の場合）'!$BJ81,IF(AT$19&lt;='様式３（療養者名簿）（⑤の場合）'!$BK81,1,0),0),0)</f>
        <v>0</v>
      </c>
      <c r="AU76" s="365">
        <f>IF(AU$19-'様式３（療養者名簿）（⑤の場合）'!$BJ81+1&lt;=15,IF(AU$19&gt;='様式３（療養者名簿）（⑤の場合）'!$BJ81,IF(AU$19&lt;='様式３（療養者名簿）（⑤の場合）'!$BK81,1,0),0),0)</f>
        <v>0</v>
      </c>
      <c r="AV76" s="365">
        <f>IF(AV$19-'様式３（療養者名簿）（⑤の場合）'!$BJ81+1&lt;=15,IF(AV$19&gt;='様式３（療養者名簿）（⑤の場合）'!$BJ81,IF(AV$19&lt;='様式３（療養者名簿）（⑤の場合）'!$BK81,1,0),0),0)</f>
        <v>0</v>
      </c>
      <c r="AW76" s="365">
        <f>IF(AW$19-'様式３（療養者名簿）（⑤の場合）'!$BJ81+1&lt;=15,IF(AW$19&gt;='様式３（療養者名簿）（⑤の場合）'!$BJ81,IF(AW$19&lt;='様式３（療養者名簿）（⑤の場合）'!$BK81,1,0),0),0)</f>
        <v>0</v>
      </c>
      <c r="AX76" s="365">
        <f>IF(AX$19-'様式３（療養者名簿）（⑤の場合）'!$BJ81+1&lt;=15,IF(AX$19&gt;='様式３（療養者名簿）（⑤の場合）'!$BJ81,IF(AX$19&lt;='様式３（療養者名簿）（⑤の場合）'!$BK81,1,0),0),0)</f>
        <v>0</v>
      </c>
      <c r="AY76" s="365">
        <f>IF(AY$19-'様式３（療養者名簿）（⑤の場合）'!$BJ81+1&lt;=15,IF(AY$19&gt;='様式３（療養者名簿）（⑤の場合）'!$BJ81,IF(AY$19&lt;='様式３（療養者名簿）（⑤の場合）'!$BK81,1,0),0),0)</f>
        <v>0</v>
      </c>
      <c r="AZ76" s="365">
        <f>IF(AZ$19-'様式３（療養者名簿）（⑤の場合）'!$BJ81+1&lt;=15,IF(AZ$19&gt;='様式３（療養者名簿）（⑤の場合）'!$BJ81,IF(AZ$19&lt;='様式３（療養者名簿）（⑤の場合）'!$BK81,1,0),0),0)</f>
        <v>0</v>
      </c>
      <c r="BA76" s="365">
        <f>IF(BA$19-'様式３（療養者名簿）（⑤の場合）'!$BJ81+1&lt;=15,IF(BA$19&gt;='様式３（療養者名簿）（⑤の場合）'!$BJ81,IF(BA$19&lt;='様式３（療養者名簿）（⑤の場合）'!$BK81,1,0),0),0)</f>
        <v>0</v>
      </c>
      <c r="BB76" s="365">
        <f>IF(BB$19-'様式３（療養者名簿）（⑤の場合）'!$BJ81+1&lt;=15,IF(BB$19&gt;='様式３（療養者名簿）（⑤の場合）'!$BJ81,IF(BB$19&lt;='様式３（療養者名簿）（⑤の場合）'!$BK81,1,0),0),0)</f>
        <v>0</v>
      </c>
      <c r="BC76" s="365">
        <f>IF(BC$19-'様式３（療養者名簿）（⑤の場合）'!$BJ81+1&lt;=15,IF(BC$19&gt;='様式３（療養者名簿）（⑤の場合）'!$BJ81,IF(BC$19&lt;='様式３（療養者名簿）（⑤の場合）'!$BK81,1,0),0),0)</f>
        <v>0</v>
      </c>
      <c r="BD76" s="365">
        <f>IF(BD$19-'様式３（療養者名簿）（⑤の場合）'!$BJ81+1&lt;=15,IF(BD$19&gt;='様式３（療養者名簿）（⑤の場合）'!$BJ81,IF(BD$19&lt;='様式３（療養者名簿）（⑤の場合）'!$BK81,1,0),0),0)</f>
        <v>0</v>
      </c>
      <c r="BE76" s="365">
        <f>IF(BE$19-'様式３（療養者名簿）（⑤の場合）'!$BJ81+1&lt;=15,IF(BE$19&gt;='様式３（療養者名簿）（⑤の場合）'!$BJ81,IF(BE$19&lt;='様式３（療養者名簿）（⑤の場合）'!$BK81,1,0),0),0)</f>
        <v>0</v>
      </c>
      <c r="BF76" s="365">
        <f>IF(BF$19-'様式３（療養者名簿）（⑤の場合）'!$BJ81+1&lt;=15,IF(BF$19&gt;='様式３（療養者名簿）（⑤の場合）'!$BJ81,IF(BF$19&lt;='様式３（療養者名簿）（⑤の場合）'!$BK81,1,0),0),0)</f>
        <v>0</v>
      </c>
      <c r="BG76" s="365">
        <f>IF(BG$19-'様式３（療養者名簿）（⑤の場合）'!$BJ81+1&lt;=15,IF(BG$19&gt;='様式３（療養者名簿）（⑤の場合）'!$BJ81,IF(BG$19&lt;='様式３（療養者名簿）（⑤の場合）'!$BK81,1,0),0),0)</f>
        <v>0</v>
      </c>
      <c r="BH76" s="365">
        <f>IF(BH$19-'様式３（療養者名簿）（⑤の場合）'!$BJ81+1&lt;=15,IF(BH$19&gt;='様式３（療養者名簿）（⑤の場合）'!$BJ81,IF(BH$19&lt;='様式３（療養者名簿）（⑤の場合）'!$BK81,1,0),0),0)</f>
        <v>0</v>
      </c>
      <c r="BI76" s="365">
        <f>IF(BI$19-'様式３（療養者名簿）（⑤の場合）'!$BJ81+1&lt;=15,IF(BI$19&gt;='様式３（療養者名簿）（⑤の場合）'!$BJ81,IF(BI$19&lt;='様式３（療養者名簿）（⑤の場合）'!$BK81,1,0),0),0)</f>
        <v>0</v>
      </c>
      <c r="BJ76" s="365">
        <f>IF(BJ$19-'様式３（療養者名簿）（⑤の場合）'!$BJ81+1&lt;=15,IF(BJ$19&gt;='様式３（療養者名簿）（⑤の場合）'!$BJ81,IF(BJ$19&lt;='様式３（療養者名簿）（⑤の場合）'!$BK81,1,0),0),0)</f>
        <v>0</v>
      </c>
      <c r="BK76" s="365">
        <f>IF(BK$19-'様式３（療養者名簿）（⑤の場合）'!$BJ81+1&lt;=15,IF(BK$19&gt;='様式３（療養者名簿）（⑤の場合）'!$BJ81,IF(BK$19&lt;='様式３（療養者名簿）（⑤の場合）'!$BK81,1,0),0),0)</f>
        <v>0</v>
      </c>
      <c r="BL76" s="365">
        <f>IF(BL$19-'様式３（療養者名簿）（⑤の場合）'!$BJ81+1&lt;=15,IF(BL$19&gt;='様式３（療養者名簿）（⑤の場合）'!$BJ81,IF(BL$19&lt;='様式３（療養者名簿）（⑤の場合）'!$BK81,1,0),0),0)</f>
        <v>0</v>
      </c>
      <c r="BM76" s="365">
        <f>IF(BM$19-'様式３（療養者名簿）（⑤の場合）'!$BJ81+1&lt;=15,IF(BM$19&gt;='様式３（療養者名簿）（⑤の場合）'!$BJ81,IF(BM$19&lt;='様式３（療養者名簿）（⑤の場合）'!$BK81,1,0),0),0)</f>
        <v>0</v>
      </c>
      <c r="BN76" s="365">
        <f>IF(BN$19-'様式３（療養者名簿）（⑤の場合）'!$BJ81+1&lt;=15,IF(BN$19&gt;='様式３（療養者名簿）（⑤の場合）'!$BJ81,IF(BN$19&lt;='様式３（療養者名簿）（⑤の場合）'!$BK81,1,0),0),0)</f>
        <v>0</v>
      </c>
      <c r="BO76" s="365">
        <f>IF(BO$19-'様式３（療養者名簿）（⑤の場合）'!$BJ81+1&lt;=15,IF(BO$19&gt;='様式３（療養者名簿）（⑤の場合）'!$BJ81,IF(BO$19&lt;='様式３（療養者名簿）（⑤の場合）'!$BK81,1,0),0),0)</f>
        <v>0</v>
      </c>
      <c r="BP76" s="365">
        <f>IF(BP$19-'様式３（療養者名簿）（⑤の場合）'!$BJ81+1&lt;=15,IF(BP$19&gt;='様式３（療養者名簿）（⑤の場合）'!$BJ81,IF(BP$19&lt;='様式３（療養者名簿）（⑤の場合）'!$BK81,1,0),0),0)</f>
        <v>0</v>
      </c>
      <c r="BQ76" s="365">
        <f>IF(BQ$19-'様式３（療養者名簿）（⑤の場合）'!$BJ81+1&lt;=15,IF(BQ$19&gt;='様式３（療養者名簿）（⑤の場合）'!$BJ81,IF(BQ$19&lt;='様式３（療養者名簿）（⑤の場合）'!$BK81,1,0),0),0)</f>
        <v>0</v>
      </c>
      <c r="BR76" s="365">
        <f>IF(BR$19-'様式３（療養者名簿）（⑤の場合）'!$BJ81+1&lt;=15,IF(BR$19&gt;='様式３（療養者名簿）（⑤の場合）'!$BJ81,IF(BR$19&lt;='様式３（療養者名簿）（⑤の場合）'!$BK81,1,0),0),0)</f>
        <v>0</v>
      </c>
      <c r="BS76" s="365">
        <f>IF(BS$19-'様式３（療養者名簿）（⑤の場合）'!$BJ81+1&lt;=15,IF(BS$19&gt;='様式３（療養者名簿）（⑤の場合）'!$BJ81,IF(BS$19&lt;='様式３（療養者名簿）（⑤の場合）'!$BK81,1,0),0),0)</f>
        <v>0</v>
      </c>
      <c r="BT76" s="365">
        <f>IF(BT$19-'様式３（療養者名簿）（⑤の場合）'!$BJ81+1&lt;=15,IF(BT$19&gt;='様式３（療養者名簿）（⑤の場合）'!$BJ81,IF(BT$19&lt;='様式３（療養者名簿）（⑤の場合）'!$BK81,1,0),0),0)</f>
        <v>0</v>
      </c>
      <c r="BU76" s="365">
        <f>IF(BU$19-'様式３（療養者名簿）（⑤の場合）'!$BJ81+1&lt;=15,IF(BU$19&gt;='様式３（療養者名簿）（⑤の場合）'!$BJ81,IF(BU$19&lt;='様式３（療養者名簿）（⑤の場合）'!$BK81,1,0),0),0)</f>
        <v>0</v>
      </c>
      <c r="BV76" s="365">
        <f>IF(BV$19-'様式３（療養者名簿）（⑤の場合）'!$BJ81+1&lt;=15,IF(BV$19&gt;='様式３（療養者名簿）（⑤の場合）'!$BJ81,IF(BV$19&lt;='様式３（療養者名簿）（⑤の場合）'!$BK81,1,0),0),0)</f>
        <v>0</v>
      </c>
      <c r="BW76" s="365">
        <f>IF(BW$19-'様式３（療養者名簿）（⑤の場合）'!$BJ81+1&lt;=15,IF(BW$19&gt;='様式３（療養者名簿）（⑤の場合）'!$BJ81,IF(BW$19&lt;='様式３（療養者名簿）（⑤の場合）'!$BK81,1,0),0),0)</f>
        <v>0</v>
      </c>
      <c r="BX76" s="365">
        <f>IF(BX$19-'様式３（療養者名簿）（⑤の場合）'!$BJ81+1&lt;=15,IF(BX$19&gt;='様式３（療養者名簿）（⑤の場合）'!$BJ81,IF(BX$19&lt;='様式３（療養者名簿）（⑤の場合）'!$BK81,1,0),0),0)</f>
        <v>0</v>
      </c>
      <c r="BY76" s="365">
        <f>IF(BY$19-'様式３（療養者名簿）（⑤の場合）'!$BJ81+1&lt;=15,IF(BY$19&gt;='様式３（療養者名簿）（⑤の場合）'!$BJ81,IF(BY$19&lt;='様式３（療養者名簿）（⑤の場合）'!$BK81,1,0),0),0)</f>
        <v>0</v>
      </c>
      <c r="BZ76" s="365">
        <f>IF(BZ$19-'様式３（療養者名簿）（⑤の場合）'!$BJ81+1&lt;=15,IF(BZ$19&gt;='様式３（療養者名簿）（⑤の場合）'!$BJ81,IF(BZ$19&lt;='様式３（療養者名簿）（⑤の場合）'!$BK81,1,0),0),0)</f>
        <v>0</v>
      </c>
      <c r="CA76" s="365">
        <f>IF(CA$19-'様式３（療養者名簿）（⑤の場合）'!$BJ81+1&lt;=15,IF(CA$19&gt;='様式３（療養者名簿）（⑤の場合）'!$BJ81,IF(CA$19&lt;='様式３（療養者名簿）（⑤の場合）'!$BK81,1,0),0),0)</f>
        <v>0</v>
      </c>
      <c r="CB76" s="365">
        <f>IF(CB$19-'様式３（療養者名簿）（⑤の場合）'!$BJ81+1&lt;=15,IF(CB$19&gt;='様式３（療養者名簿）（⑤の場合）'!$BJ81,IF(CB$19&lt;='様式３（療養者名簿）（⑤の場合）'!$BK81,1,0),0),0)</f>
        <v>0</v>
      </c>
      <c r="CC76" s="365">
        <f>IF(CC$19-'様式３（療養者名簿）（⑤の場合）'!$BJ81+1&lt;=15,IF(CC$19&gt;='様式３（療養者名簿）（⑤の場合）'!$BJ81,IF(CC$19&lt;='様式３（療養者名簿）（⑤の場合）'!$BK81,1,0),0),0)</f>
        <v>0</v>
      </c>
      <c r="CD76" s="365">
        <f>IF(CD$19-'様式３（療養者名簿）（⑤の場合）'!$BJ81+1&lt;=15,IF(CD$19&gt;='様式３（療養者名簿）（⑤の場合）'!$BJ81,IF(CD$19&lt;='様式３（療養者名簿）（⑤の場合）'!$BK81,1,0),0),0)</f>
        <v>0</v>
      </c>
      <c r="CE76" s="365">
        <f>IF(CE$19-'様式３（療養者名簿）（⑤の場合）'!$BJ81+1&lt;=15,IF(CE$19&gt;='様式３（療養者名簿）（⑤の場合）'!$BJ81,IF(CE$19&lt;='様式３（療養者名簿）（⑤の場合）'!$BK81,1,0),0),0)</f>
        <v>0</v>
      </c>
      <c r="CF76" s="365">
        <f>IF(CF$19-'様式３（療養者名簿）（⑤の場合）'!$BJ81+1&lt;=15,IF(CF$19&gt;='様式３（療養者名簿）（⑤の場合）'!$BJ81,IF(CF$19&lt;='様式３（療養者名簿）（⑤の場合）'!$BK81,1,0),0),0)</f>
        <v>0</v>
      </c>
      <c r="CG76" s="365">
        <f>IF(CG$19-'様式３（療養者名簿）（⑤の場合）'!$BJ81+1&lt;=15,IF(CG$19&gt;='様式３（療養者名簿）（⑤の場合）'!$BJ81,IF(CG$19&lt;='様式３（療養者名簿）（⑤の場合）'!$BK81,1,0),0),0)</f>
        <v>0</v>
      </c>
      <c r="CH76" s="365">
        <f>IF(CH$19-'様式３（療養者名簿）（⑤の場合）'!$BJ81+1&lt;=15,IF(CH$19&gt;='様式３（療養者名簿）（⑤の場合）'!$BJ81,IF(CH$19&lt;='様式３（療養者名簿）（⑤の場合）'!$BK81,1,0),0),0)</f>
        <v>0</v>
      </c>
      <c r="CI76" s="365">
        <f>IF(CI$19-'様式３（療養者名簿）（⑤の場合）'!$BJ81+1&lt;=15,IF(CI$19&gt;='様式３（療養者名簿）（⑤の場合）'!$BJ81,IF(CI$19&lt;='様式３（療養者名簿）（⑤の場合）'!$BK81,1,0),0),0)</f>
        <v>0</v>
      </c>
      <c r="CJ76" s="365">
        <f>IF(CJ$19-'様式３（療養者名簿）（⑤の場合）'!$BJ81+1&lt;=15,IF(CJ$19&gt;='様式３（療養者名簿）（⑤の場合）'!$BJ81,IF(CJ$19&lt;='様式３（療養者名簿）（⑤の場合）'!$BK81,1,0),0),0)</f>
        <v>0</v>
      </c>
      <c r="CK76" s="365">
        <f>IF(CK$19-'様式３（療養者名簿）（⑤の場合）'!$BJ81+1&lt;=15,IF(CK$19&gt;='様式３（療養者名簿）（⑤の場合）'!$BJ81,IF(CK$19&lt;='様式３（療養者名簿）（⑤の場合）'!$BK81,1,0),0),0)</f>
        <v>0</v>
      </c>
      <c r="CL76" s="365">
        <f>IF(CL$19-'様式３（療養者名簿）（⑤の場合）'!$BJ81+1&lt;=15,IF(CL$19&gt;='様式３（療養者名簿）（⑤の場合）'!$BJ81,IF(CL$19&lt;='様式３（療養者名簿）（⑤の場合）'!$BK81,1,0),0),0)</f>
        <v>0</v>
      </c>
      <c r="CM76" s="365">
        <f>IF(CM$19-'様式３（療養者名簿）（⑤の場合）'!$BJ81+1&lt;=15,IF(CM$19&gt;='様式３（療養者名簿）（⑤の場合）'!$BJ81,IF(CM$19&lt;='様式３（療養者名簿）（⑤の場合）'!$BK81,1,0),0),0)</f>
        <v>0</v>
      </c>
      <c r="CN76" s="365">
        <f>IF(CN$19-'様式３（療養者名簿）（⑤の場合）'!$BJ81+1&lt;=15,IF(CN$19&gt;='様式３（療養者名簿）（⑤の場合）'!$BJ81,IF(CN$19&lt;='様式３（療養者名簿）（⑤の場合）'!$BK81,1,0),0),0)</f>
        <v>0</v>
      </c>
      <c r="CO76" s="365">
        <f>IF(CO$19-'様式３（療養者名簿）（⑤の場合）'!$BJ81+1&lt;=15,IF(CO$19&gt;='様式３（療養者名簿）（⑤の場合）'!$BJ81,IF(CO$19&lt;='様式３（療養者名簿）（⑤の場合）'!$BK81,1,0),0),0)</f>
        <v>0</v>
      </c>
      <c r="CP76" s="365">
        <f>IF(CP$19-'様式３（療養者名簿）（⑤の場合）'!$BJ81+1&lt;=15,IF(CP$19&gt;='様式３（療養者名簿）（⑤の場合）'!$BJ81,IF(CP$19&lt;='様式３（療養者名簿）（⑤の場合）'!$BK81,1,0),0),0)</f>
        <v>0</v>
      </c>
      <c r="CQ76" s="365">
        <f>IF(CQ$19-'様式３（療養者名簿）（⑤の場合）'!$BJ81+1&lt;=15,IF(CQ$19&gt;='様式３（療養者名簿）（⑤の場合）'!$BJ81,IF(CQ$19&lt;='様式３（療養者名簿）（⑤の場合）'!$BK81,1,0),0),0)</f>
        <v>0</v>
      </c>
      <c r="CR76" s="365">
        <f>IF(CR$19-'様式３（療養者名簿）（⑤の場合）'!$BJ81+1&lt;=15,IF(CR$19&gt;='様式３（療養者名簿）（⑤の場合）'!$BJ81,IF(CR$19&lt;='様式３（療養者名簿）（⑤の場合）'!$BK81,1,0),0),0)</f>
        <v>0</v>
      </c>
      <c r="CS76" s="365">
        <f>IF(CS$19-'様式３（療養者名簿）（⑤の場合）'!$BJ81+1&lt;=15,IF(CS$19&gt;='様式３（療養者名簿）（⑤の場合）'!$BJ81,IF(CS$19&lt;='様式３（療養者名簿）（⑤の場合）'!$BK81,1,0),0),0)</f>
        <v>0</v>
      </c>
      <c r="CT76" s="365">
        <f>IF(CT$19-'様式３（療養者名簿）（⑤の場合）'!$BJ81+1&lt;=15,IF(CT$19&gt;='様式３（療養者名簿）（⑤の場合）'!$BJ81,IF(CT$19&lt;='様式３（療養者名簿）（⑤の場合）'!$BK81,1,0),0),0)</f>
        <v>0</v>
      </c>
      <c r="CU76" s="365">
        <f>IF(CU$19-'様式３（療養者名簿）（⑤の場合）'!$BJ81+1&lt;=15,IF(CU$19&gt;='様式３（療養者名簿）（⑤の場合）'!$BJ81,IF(CU$19&lt;='様式３（療養者名簿）（⑤の場合）'!$BK81,1,0),0),0)</f>
        <v>0</v>
      </c>
      <c r="CV76" s="365">
        <f>IF(CV$19-'様式３（療養者名簿）（⑤の場合）'!$BJ81+1&lt;=15,IF(CV$19&gt;='様式３（療養者名簿）（⑤の場合）'!$BJ81,IF(CV$19&lt;='様式３（療養者名簿）（⑤の場合）'!$BK81,1,0),0),0)</f>
        <v>0</v>
      </c>
      <c r="CW76" s="365">
        <f>IF(CW$19-'様式３（療養者名簿）（⑤の場合）'!$BJ81+1&lt;=15,IF(CW$19&gt;='様式３（療養者名簿）（⑤の場合）'!$BJ81,IF(CW$19&lt;='様式３（療養者名簿）（⑤の場合）'!$BK81,1,0),0),0)</f>
        <v>0</v>
      </c>
      <c r="CX76" s="365">
        <f>IF(CX$19-'様式３（療養者名簿）（⑤の場合）'!$BJ81+1&lt;=15,IF(CX$19&gt;='様式３（療養者名簿）（⑤の場合）'!$BJ81,IF(CX$19&lt;='様式３（療養者名簿）（⑤の場合）'!$BK81,1,0),0),0)</f>
        <v>0</v>
      </c>
      <c r="CY76" s="365">
        <f>IF(CY$19-'様式３（療養者名簿）（⑤の場合）'!$BJ81+1&lt;=15,IF(CY$19&gt;='様式３（療養者名簿）（⑤の場合）'!$BJ81,IF(CY$19&lt;='様式３（療養者名簿）（⑤の場合）'!$BK81,1,0),0),0)</f>
        <v>0</v>
      </c>
      <c r="CZ76" s="365">
        <f>IF(CZ$19-'様式３（療養者名簿）（⑤の場合）'!$BJ81+1&lt;=15,IF(CZ$19&gt;='様式３（療養者名簿）（⑤の場合）'!$BJ81,IF(CZ$19&lt;='様式３（療養者名簿）（⑤の場合）'!$BK81,1,0),0),0)</f>
        <v>0</v>
      </c>
      <c r="DA76" s="365">
        <f>IF(DA$19-'様式３（療養者名簿）（⑤の場合）'!$BJ81+1&lt;=15,IF(DA$19&gt;='様式３（療養者名簿）（⑤の場合）'!$BJ81,IF(DA$19&lt;='様式３（療養者名簿）（⑤の場合）'!$BK81,1,0),0),0)</f>
        <v>0</v>
      </c>
      <c r="DB76" s="365">
        <f>IF(DB$19-'様式３（療養者名簿）（⑤の場合）'!$BJ81+1&lt;=15,IF(DB$19&gt;='様式３（療養者名簿）（⑤の場合）'!$BJ81,IF(DB$19&lt;='様式３（療養者名簿）（⑤の場合）'!$BK81,1,0),0),0)</f>
        <v>0</v>
      </c>
      <c r="DC76" s="365">
        <f>IF(DC$19-'様式３（療養者名簿）（⑤の場合）'!$BJ81+1&lt;=15,IF(DC$19&gt;='様式３（療養者名簿）（⑤の場合）'!$BJ81,IF(DC$19&lt;='様式３（療養者名簿）（⑤の場合）'!$BK81,1,0),0),0)</f>
        <v>0</v>
      </c>
      <c r="DD76" s="365">
        <f>IF(DD$19-'様式３（療養者名簿）（⑤の場合）'!$BJ81+1&lt;=15,IF(DD$19&gt;='様式３（療養者名簿）（⑤の場合）'!$BJ81,IF(DD$19&lt;='様式３（療養者名簿）（⑤の場合）'!$BK81,1,0),0),0)</f>
        <v>0</v>
      </c>
      <c r="DE76" s="365">
        <f>IF(DE$19-'様式３（療養者名簿）（⑤の場合）'!$BJ81+1&lt;=15,IF(DE$19&gt;='様式３（療養者名簿）（⑤の場合）'!$BJ81,IF(DE$19&lt;='様式３（療養者名簿）（⑤の場合）'!$BK81,1,0),0),0)</f>
        <v>0</v>
      </c>
      <c r="DF76" s="365">
        <f>IF(DF$19-'様式３（療養者名簿）（⑤の場合）'!$BJ81+1&lt;=15,IF(DF$19&gt;='様式３（療養者名簿）（⑤の場合）'!$BJ81,IF(DF$19&lt;='様式３（療養者名簿）（⑤の場合）'!$BK81,1,0),0),0)</f>
        <v>0</v>
      </c>
      <c r="DG76" s="365">
        <f>IF(DG$19-'様式３（療養者名簿）（⑤の場合）'!$BJ81+1&lt;=15,IF(DG$19&gt;='様式３（療養者名簿）（⑤の場合）'!$BJ81,IF(DG$19&lt;='様式３（療養者名簿）（⑤の場合）'!$BK81,1,0),0),0)</f>
        <v>0</v>
      </c>
      <c r="DH76" s="365">
        <f>IF(DH$19-'様式３（療養者名簿）（⑤の場合）'!$BJ81+1&lt;=15,IF(DH$19&gt;='様式３（療養者名簿）（⑤の場合）'!$BJ81,IF(DH$19&lt;='様式３（療養者名簿）（⑤の場合）'!$BK81,1,0),0),0)</f>
        <v>0</v>
      </c>
      <c r="DI76" s="365">
        <f>IF(DI$19-'様式３（療養者名簿）（⑤の場合）'!$BJ81+1&lt;=15,IF(DI$19&gt;='様式３（療養者名簿）（⑤の場合）'!$BJ81,IF(DI$19&lt;='様式３（療養者名簿）（⑤の場合）'!$BK81,1,0),0),0)</f>
        <v>0</v>
      </c>
      <c r="DJ76" s="365">
        <f>IF(DJ$19-'様式３（療養者名簿）（⑤の場合）'!$BJ81+1&lt;=15,IF(DJ$19&gt;='様式３（療養者名簿）（⑤の場合）'!$BJ81,IF(DJ$19&lt;='様式３（療養者名簿）（⑤の場合）'!$BK81,1,0),0),0)</f>
        <v>0</v>
      </c>
      <c r="DK76" s="365">
        <f>IF(DK$19-'様式３（療養者名簿）（⑤の場合）'!$BJ81+1&lt;=15,IF(DK$19&gt;='様式３（療養者名簿）（⑤の場合）'!$BJ81,IF(DK$19&lt;='様式３（療養者名簿）（⑤の場合）'!$BK81,1,0),0),0)</f>
        <v>0</v>
      </c>
      <c r="DL76" s="365">
        <f>IF(DL$19-'様式３（療養者名簿）（⑤の場合）'!$BJ81+1&lt;=15,IF(DL$19&gt;='様式３（療養者名簿）（⑤の場合）'!$BJ81,IF(DL$19&lt;='様式３（療養者名簿）（⑤の場合）'!$BK81,1,0),0),0)</f>
        <v>0</v>
      </c>
      <c r="DM76" s="365">
        <f>IF(DM$19-'様式３（療養者名簿）（⑤の場合）'!$BJ81+1&lt;=15,IF(DM$19&gt;='様式３（療養者名簿）（⑤の場合）'!$BJ81,IF(DM$19&lt;='様式３（療養者名簿）（⑤の場合）'!$BK81,1,0),0),0)</f>
        <v>0</v>
      </c>
      <c r="DN76" s="365">
        <f>IF(DN$19-'様式３（療養者名簿）（⑤の場合）'!$BJ81+1&lt;=15,IF(DN$19&gt;='様式３（療養者名簿）（⑤の場合）'!$BJ81,IF(DN$19&lt;='様式３（療養者名簿）（⑤の場合）'!$BK81,1,0),0),0)</f>
        <v>0</v>
      </c>
      <c r="DO76" s="365">
        <f>IF(DO$19-'様式３（療養者名簿）（⑤の場合）'!$BJ81+1&lt;=15,IF(DO$19&gt;='様式３（療養者名簿）（⑤の場合）'!$BJ81,IF(DO$19&lt;='様式３（療養者名簿）（⑤の場合）'!$BK81,1,0),0),0)</f>
        <v>0</v>
      </c>
      <c r="DP76" s="365">
        <f>IF(DP$19-'様式３（療養者名簿）（⑤の場合）'!$BJ81+1&lt;=15,IF(DP$19&gt;='様式３（療養者名簿）（⑤の場合）'!$BJ81,IF(DP$19&lt;='様式３（療養者名簿）（⑤の場合）'!$BK81,1,0),0),0)</f>
        <v>0</v>
      </c>
      <c r="DQ76" s="365">
        <f>IF(DQ$19-'様式３（療養者名簿）（⑤の場合）'!$BJ81+1&lt;=15,IF(DQ$19&gt;='様式３（療養者名簿）（⑤の場合）'!$BJ81,IF(DQ$19&lt;='様式３（療養者名簿）（⑤の場合）'!$BK81,1,0),0),0)</f>
        <v>0</v>
      </c>
      <c r="DR76" s="365">
        <f>IF(DR$19-'様式３（療養者名簿）（⑤の場合）'!$BJ81+1&lt;=15,IF(DR$19&gt;='様式３（療養者名簿）（⑤の場合）'!$BJ81,IF(DR$19&lt;='様式３（療養者名簿）（⑤の場合）'!$BK81,1,0),0),0)</f>
        <v>0</v>
      </c>
      <c r="DS76" s="365">
        <f>IF(DS$19-'様式３（療養者名簿）（⑤の場合）'!$BJ81+1&lt;=15,IF(DS$19&gt;='様式３（療養者名簿）（⑤の場合）'!$BJ81,IF(DS$19&lt;='様式３（療養者名簿）（⑤の場合）'!$BK81,1,0),0),0)</f>
        <v>0</v>
      </c>
      <c r="DT76" s="365">
        <f>IF(DT$19-'様式３（療養者名簿）（⑤の場合）'!$BJ81+1&lt;=15,IF(DT$19&gt;='様式３（療養者名簿）（⑤の場合）'!$BJ81,IF(DT$19&lt;='様式３（療養者名簿）（⑤の場合）'!$BK81,1,0),0),0)</f>
        <v>0</v>
      </c>
      <c r="DU76" s="365">
        <f>IF(DU$19-'様式３（療養者名簿）（⑤の場合）'!$BJ81+1&lt;=15,IF(DU$19&gt;='様式３（療養者名簿）（⑤の場合）'!$BJ81,IF(DU$19&lt;='様式３（療養者名簿）（⑤の場合）'!$BK81,1,0),0),0)</f>
        <v>0</v>
      </c>
      <c r="DV76" s="365">
        <f>IF(DV$19-'様式３（療養者名簿）（⑤の場合）'!$BJ81+1&lt;=15,IF(DV$19&gt;='様式３（療養者名簿）（⑤の場合）'!$BJ81,IF(DV$19&lt;='様式３（療養者名簿）（⑤の場合）'!$BK81,1,0),0),0)</f>
        <v>0</v>
      </c>
      <c r="DW76" s="365">
        <f>IF(DW$19-'様式３（療養者名簿）（⑤の場合）'!$BJ81+1&lt;=15,IF(DW$19&gt;='様式３（療養者名簿）（⑤の場合）'!$BJ81,IF(DW$19&lt;='様式３（療養者名簿）（⑤の場合）'!$BK81,1,0),0),0)</f>
        <v>0</v>
      </c>
      <c r="DX76" s="365">
        <f>IF(DX$19-'様式３（療養者名簿）（⑤の場合）'!$BJ81+1&lt;=15,IF(DX$19&gt;='様式３（療養者名簿）（⑤の場合）'!$BJ81,IF(DX$19&lt;='様式３（療養者名簿）（⑤の場合）'!$BK81,1,0),0),0)</f>
        <v>0</v>
      </c>
      <c r="DY76" s="365">
        <f>IF(DY$19-'様式３（療養者名簿）（⑤の場合）'!$BJ81+1&lt;=15,IF(DY$19&gt;='様式３（療養者名簿）（⑤の場合）'!$BJ81,IF(DY$19&lt;='様式３（療養者名簿）（⑤の場合）'!$BK81,1,0),0),0)</f>
        <v>0</v>
      </c>
      <c r="DZ76" s="365">
        <f>IF(DZ$19-'様式３（療養者名簿）（⑤の場合）'!$BJ81+1&lt;=15,IF(DZ$19&gt;='様式３（療養者名簿）（⑤の場合）'!$BJ81,IF(DZ$19&lt;='様式３（療養者名簿）（⑤の場合）'!$BK81,1,0),0),0)</f>
        <v>0</v>
      </c>
      <c r="EA76" s="365">
        <f>IF(EA$19-'様式３（療養者名簿）（⑤の場合）'!$BJ81+1&lt;=15,IF(EA$19&gt;='様式３（療養者名簿）（⑤の場合）'!$BJ81,IF(EA$19&lt;='様式３（療養者名簿）（⑤の場合）'!$BK81,1,0),0),0)</f>
        <v>0</v>
      </c>
      <c r="EB76" s="365">
        <f>IF(EB$19-'様式３（療養者名簿）（⑤の場合）'!$BJ81+1&lt;=15,IF(EB$19&gt;='様式３（療養者名簿）（⑤の場合）'!$BJ81,IF(EB$19&lt;='様式３（療養者名簿）（⑤の場合）'!$BK81,1,0),0),0)</f>
        <v>0</v>
      </c>
      <c r="EC76" s="365">
        <f>IF(EC$19-'様式３（療養者名簿）（⑤の場合）'!$BJ81+1&lt;=15,IF(EC$19&gt;='様式３（療養者名簿）（⑤の場合）'!$BJ81,IF(EC$19&lt;='様式３（療養者名簿）（⑤の場合）'!$BK81,1,0),0),0)</f>
        <v>0</v>
      </c>
      <c r="ED76" s="365">
        <f>IF(ED$19-'様式３（療養者名簿）（⑤の場合）'!$BJ81+1&lt;=15,IF(ED$19&gt;='様式３（療養者名簿）（⑤の場合）'!$BJ81,IF(ED$19&lt;='様式３（療養者名簿）（⑤の場合）'!$BK81,1,0),0),0)</f>
        <v>0</v>
      </c>
      <c r="EE76" s="365">
        <f>IF(EE$19-'様式３（療養者名簿）（⑤の場合）'!$BJ81+1&lt;=15,IF(EE$19&gt;='様式３（療養者名簿）（⑤の場合）'!$BJ81,IF(EE$19&lt;='様式３（療養者名簿）（⑤の場合）'!$BK81,1,0),0),0)</f>
        <v>0</v>
      </c>
      <c r="EF76" s="365">
        <f>IF(EF$19-'様式３（療養者名簿）（⑤の場合）'!$BJ81+1&lt;=15,IF(EF$19&gt;='様式３（療養者名簿）（⑤の場合）'!$BJ81,IF(EF$19&lt;='様式３（療養者名簿）（⑤の場合）'!$BK81,1,0),0),0)</f>
        <v>0</v>
      </c>
      <c r="EG76" s="365">
        <f>IF(EG$19-'様式３（療養者名簿）（⑤の場合）'!$BJ81+1&lt;=15,IF(EG$19&gt;='様式３（療養者名簿）（⑤の場合）'!$BJ81,IF(EG$19&lt;='様式３（療養者名簿）（⑤の場合）'!$BK81,1,0),0),0)</f>
        <v>0</v>
      </c>
      <c r="EH76" s="365">
        <f>IF(EH$19-'様式３（療養者名簿）（⑤の場合）'!$BJ81+1&lt;=15,IF(EH$19&gt;='様式３（療養者名簿）（⑤の場合）'!$BJ81,IF(EH$19&lt;='様式３（療養者名簿）（⑤の場合）'!$BK81,1,0),0),0)</f>
        <v>0</v>
      </c>
      <c r="EI76" s="365">
        <f>IF(EI$19-'様式３（療養者名簿）（⑤の場合）'!$BJ81+1&lt;=15,IF(EI$19&gt;='様式３（療養者名簿）（⑤の場合）'!$BJ81,IF(EI$19&lt;='様式３（療養者名簿）（⑤の場合）'!$BK81,1,0),0),0)</f>
        <v>0</v>
      </c>
      <c r="EJ76" s="365">
        <f>IF(EJ$19-'様式３（療養者名簿）（⑤の場合）'!$BJ81+1&lt;=15,IF(EJ$19&gt;='様式３（療養者名簿）（⑤の場合）'!$BJ81,IF(EJ$19&lt;='様式３（療養者名簿）（⑤の場合）'!$BK81,1,0),0),0)</f>
        <v>0</v>
      </c>
      <c r="EK76" s="365">
        <f>IF(EK$19-'様式３（療養者名簿）（⑤の場合）'!$BJ81+1&lt;=15,IF(EK$19&gt;='様式３（療養者名簿）（⑤の場合）'!$BJ81,IF(EK$19&lt;='様式３（療養者名簿）（⑤の場合）'!$BK81,1,0),0),0)</f>
        <v>0</v>
      </c>
      <c r="EL76" s="365">
        <f>IF(EL$19-'様式３（療養者名簿）（⑤の場合）'!$BJ81+1&lt;=15,IF(EL$19&gt;='様式３（療養者名簿）（⑤の場合）'!$BJ81,IF(EL$19&lt;='様式３（療養者名簿）（⑤の場合）'!$BK81,1,0),0),0)</f>
        <v>0</v>
      </c>
      <c r="EM76" s="365">
        <f>IF(EM$19-'様式３（療養者名簿）（⑤の場合）'!$BJ81+1&lt;=15,IF(EM$19&gt;='様式３（療養者名簿）（⑤の場合）'!$BJ81,IF(EM$19&lt;='様式３（療養者名簿）（⑤の場合）'!$BK81,1,0),0),0)</f>
        <v>0</v>
      </c>
      <c r="EN76" s="365">
        <f>IF(EN$19-'様式３（療養者名簿）（⑤の場合）'!$BJ81+1&lt;=15,IF(EN$19&gt;='様式３（療養者名簿）（⑤の場合）'!$BJ81,IF(EN$19&lt;='様式３（療養者名簿）（⑤の場合）'!$BK81,1,0),0),0)</f>
        <v>0</v>
      </c>
      <c r="EO76" s="365">
        <f>IF(EO$19-'様式３（療養者名簿）（⑤の場合）'!$BJ81+1&lt;=15,IF(EO$19&gt;='様式３（療養者名簿）（⑤の場合）'!$BJ81,IF(EO$19&lt;='様式３（療養者名簿）（⑤の場合）'!$BK81,1,0),0),0)</f>
        <v>0</v>
      </c>
      <c r="EP76" s="365">
        <f>IF(EP$19-'様式３（療養者名簿）（⑤の場合）'!$BJ81+1&lt;=15,IF(EP$19&gt;='様式３（療養者名簿）（⑤の場合）'!$BJ81,IF(EP$19&lt;='様式３（療養者名簿）（⑤の場合）'!$BK81,1,0),0),0)</f>
        <v>0</v>
      </c>
      <c r="EQ76" s="365">
        <f>IF(EQ$19-'様式３（療養者名簿）（⑤の場合）'!$BJ81+1&lt;=15,IF(EQ$19&gt;='様式３（療養者名簿）（⑤の場合）'!$BJ81,IF(EQ$19&lt;='様式３（療養者名簿）（⑤の場合）'!$BK81,1,0),0),0)</f>
        <v>0</v>
      </c>
      <c r="ER76" s="365">
        <f>IF(ER$19-'様式３（療養者名簿）（⑤の場合）'!$BJ81+1&lt;=15,IF(ER$19&gt;='様式３（療養者名簿）（⑤の場合）'!$BJ81,IF(ER$19&lt;='様式３（療養者名簿）（⑤の場合）'!$BK81,1,0),0),0)</f>
        <v>0</v>
      </c>
      <c r="ES76" s="365">
        <f>IF(ES$19-'様式３（療養者名簿）（⑤の場合）'!$BJ81+1&lt;=15,IF(ES$19&gt;='様式３（療養者名簿）（⑤の場合）'!$BJ81,IF(ES$19&lt;='様式３（療養者名簿）（⑤の場合）'!$BK81,1,0),0),0)</f>
        <v>0</v>
      </c>
      <c r="ET76" s="365">
        <f>IF(ET$19-'様式３（療養者名簿）（⑤の場合）'!$BJ81+1&lt;=15,IF(ET$19&gt;='様式３（療養者名簿）（⑤の場合）'!$BJ81,IF(ET$19&lt;='様式３（療養者名簿）（⑤の場合）'!$BK81,1,0),0),0)</f>
        <v>0</v>
      </c>
      <c r="EU76" s="365">
        <f>IF(EU$19-'様式３（療養者名簿）（⑤の場合）'!$BJ81+1&lt;=15,IF(EU$19&gt;='様式３（療養者名簿）（⑤の場合）'!$BJ81,IF(EU$19&lt;='様式３（療養者名簿）（⑤の場合）'!$BK81,1,0),0),0)</f>
        <v>0</v>
      </c>
      <c r="EV76" s="365">
        <f>IF(EV$19-'様式３（療養者名簿）（⑤の場合）'!$BJ81+1&lt;=15,IF(EV$19&gt;='様式３（療養者名簿）（⑤の場合）'!$BJ81,IF(EV$19&lt;='様式３（療養者名簿）（⑤の場合）'!$BK81,1,0),0),0)</f>
        <v>0</v>
      </c>
      <c r="EW76" s="365">
        <f>IF(EW$19-'様式３（療養者名簿）（⑤の場合）'!$BJ81+1&lt;=15,IF(EW$19&gt;='様式３（療養者名簿）（⑤の場合）'!$BJ81,IF(EW$19&lt;='様式３（療養者名簿）（⑤の場合）'!$BK81,1,0),0),0)</f>
        <v>0</v>
      </c>
      <c r="EX76" s="365">
        <f>IF(EX$19-'様式３（療養者名簿）（⑤の場合）'!$BJ81+1&lt;=15,IF(EX$19&gt;='様式３（療養者名簿）（⑤の場合）'!$BJ81,IF(EX$19&lt;='様式３（療養者名簿）（⑤の場合）'!$BK81,1,0),0),0)</f>
        <v>0</v>
      </c>
      <c r="EY76" s="365">
        <f>IF(EY$19-'様式３（療養者名簿）（⑤の場合）'!$BJ81+1&lt;=15,IF(EY$19&gt;='様式３（療養者名簿）（⑤の場合）'!$BJ81,IF(EY$19&lt;='様式３（療養者名簿）（⑤の場合）'!$BK81,1,0),0),0)</f>
        <v>0</v>
      </c>
      <c r="EZ76" s="365">
        <f>IF(EZ$19-'様式３（療養者名簿）（⑤の場合）'!$BJ81+1&lt;=15,IF(EZ$19&gt;='様式３（療養者名簿）（⑤の場合）'!$BJ81,IF(EZ$19&lt;='様式３（療養者名簿）（⑤の場合）'!$BK81,1,0),0),0)</f>
        <v>0</v>
      </c>
      <c r="FA76" s="365">
        <f>IF(FA$19-'様式３（療養者名簿）（⑤の場合）'!$BJ81+1&lt;=15,IF(FA$19&gt;='様式３（療養者名簿）（⑤の場合）'!$BJ81,IF(FA$19&lt;='様式３（療養者名簿）（⑤の場合）'!$BK81,1,0),0),0)</f>
        <v>0</v>
      </c>
      <c r="FB76" s="365">
        <f>IF(FB$19-'様式３（療養者名簿）（⑤の場合）'!$BJ81+1&lt;=15,IF(FB$19&gt;='様式３（療養者名簿）（⑤の場合）'!$BJ81,IF(FB$19&lt;='様式３（療養者名簿）（⑤の場合）'!$BK81,1,0),0),0)</f>
        <v>0</v>
      </c>
      <c r="FC76" s="365">
        <f>IF(FC$19-'様式３（療養者名簿）（⑤の場合）'!$BJ81+1&lt;=15,IF(FC$19&gt;='様式３（療養者名簿）（⑤の場合）'!$BJ81,IF(FC$19&lt;='様式３（療養者名簿）（⑤の場合）'!$BK81,1,0),0),0)</f>
        <v>0</v>
      </c>
      <c r="FD76" s="365">
        <f>IF(FD$19-'様式３（療養者名簿）（⑤の場合）'!$BJ81+1&lt;=15,IF(FD$19&gt;='様式３（療養者名簿）（⑤の場合）'!$BJ81,IF(FD$19&lt;='様式３（療養者名簿）（⑤の場合）'!$BK81,1,0),0),0)</f>
        <v>0</v>
      </c>
      <c r="FE76" s="365">
        <f>IF(FE$19-'様式３（療養者名簿）（⑤の場合）'!$BJ81+1&lt;=15,IF(FE$19&gt;='様式３（療養者名簿）（⑤の場合）'!$BJ81,IF(FE$19&lt;='様式３（療養者名簿）（⑤の場合）'!$BK81,1,0),0),0)</f>
        <v>0</v>
      </c>
      <c r="FF76" s="365">
        <f>IF(FF$19-'様式３（療養者名簿）（⑤の場合）'!$BJ81+1&lt;=15,IF(FF$19&gt;='様式３（療養者名簿）（⑤の場合）'!$BJ81,IF(FF$19&lt;='様式３（療養者名簿）（⑤の場合）'!$BK81,1,0),0),0)</f>
        <v>0</v>
      </c>
      <c r="FG76" s="365">
        <f>IF(FG$19-'様式３（療養者名簿）（⑤の場合）'!$BJ81+1&lt;=15,IF(FG$19&gt;='様式３（療養者名簿）（⑤の場合）'!$BJ81,IF(FG$19&lt;='様式３（療養者名簿）（⑤の場合）'!$BK81,1,0),0),0)</f>
        <v>0</v>
      </c>
      <c r="FH76" s="365">
        <f>IF(FH$19-'様式３（療養者名簿）（⑤の場合）'!$BJ81+1&lt;=15,IF(FH$19&gt;='様式３（療養者名簿）（⑤の場合）'!$BJ81,IF(FH$19&lt;='様式３（療養者名簿）（⑤の場合）'!$BK81,1,0),0),0)</f>
        <v>0</v>
      </c>
      <c r="FI76" s="365">
        <f>IF(FI$19-'様式３（療養者名簿）（⑤の場合）'!$BJ81+1&lt;=15,IF(FI$19&gt;='様式３（療養者名簿）（⑤の場合）'!$BJ81,IF(FI$19&lt;='様式３（療養者名簿）（⑤の場合）'!$BK81,1,0),0),0)</f>
        <v>0</v>
      </c>
      <c r="FJ76" s="365">
        <f>IF(FJ$19-'様式３（療養者名簿）（⑤の場合）'!$BJ81+1&lt;=15,IF(FJ$19&gt;='様式３（療養者名簿）（⑤の場合）'!$BJ81,IF(FJ$19&lt;='様式３（療養者名簿）（⑤の場合）'!$BK81,1,0),0),0)</f>
        <v>0</v>
      </c>
      <c r="FK76" s="365">
        <f>IF(FK$19-'様式３（療養者名簿）（⑤の場合）'!$BJ81+1&lt;=15,IF(FK$19&gt;='様式３（療養者名簿）（⑤の場合）'!$BJ81,IF(FK$19&lt;='様式３（療養者名簿）（⑤の場合）'!$BK81,1,0),0),0)</f>
        <v>0</v>
      </c>
      <c r="FL76" s="365">
        <f>IF(FL$19-'様式３（療養者名簿）（⑤の場合）'!$BJ81+1&lt;=15,IF(FL$19&gt;='様式３（療養者名簿）（⑤の場合）'!$BJ81,IF(FL$19&lt;='様式３（療養者名簿）（⑤の場合）'!$BK81,1,0),0),0)</f>
        <v>0</v>
      </c>
      <c r="FM76" s="365">
        <f>IF(FM$19-'様式３（療養者名簿）（⑤の場合）'!$BJ81+1&lt;=15,IF(FM$19&gt;='様式３（療養者名簿）（⑤の場合）'!$BJ81,IF(FM$19&lt;='様式３（療養者名簿）（⑤の場合）'!$BK81,1,0),0),0)</f>
        <v>0</v>
      </c>
      <c r="FN76" s="365">
        <f>IF(FN$19-'様式３（療養者名簿）（⑤の場合）'!$BJ81+1&lt;=15,IF(FN$19&gt;='様式３（療養者名簿）（⑤の場合）'!$BJ81,IF(FN$19&lt;='様式３（療養者名簿）（⑤の場合）'!$BK81,1,0),0),0)</f>
        <v>0</v>
      </c>
      <c r="FO76" s="365">
        <f>IF(FO$19-'様式３（療養者名簿）（⑤の場合）'!$BJ81+1&lt;=15,IF(FO$19&gt;='様式３（療養者名簿）（⑤の場合）'!$BJ81,IF(FO$19&lt;='様式３（療養者名簿）（⑤の場合）'!$BK81,1,0),0),0)</f>
        <v>0</v>
      </c>
      <c r="FP76" s="365">
        <f>IF(FP$19-'様式３（療養者名簿）（⑤の場合）'!$BJ81+1&lt;=15,IF(FP$19&gt;='様式３（療養者名簿）（⑤の場合）'!$BJ81,IF(FP$19&lt;='様式３（療養者名簿）（⑤の場合）'!$BK81,1,0),0),0)</f>
        <v>0</v>
      </c>
      <c r="FQ76" s="365">
        <f>IF(FQ$19-'様式３（療養者名簿）（⑤の場合）'!$BJ81+1&lt;=15,IF(FQ$19&gt;='様式３（療養者名簿）（⑤の場合）'!$BJ81,IF(FQ$19&lt;='様式３（療養者名簿）（⑤の場合）'!$BK81,1,0),0),0)</f>
        <v>0</v>
      </c>
      <c r="FR76" s="365">
        <f>IF(FR$19-'様式３（療養者名簿）（⑤の場合）'!$BJ81+1&lt;=15,IF(FR$19&gt;='様式３（療養者名簿）（⑤の場合）'!$BJ81,IF(FR$19&lt;='様式３（療養者名簿）（⑤の場合）'!$BK81,1,0),0),0)</f>
        <v>0</v>
      </c>
      <c r="FS76" s="365">
        <f>IF(FS$19-'様式３（療養者名簿）（⑤の場合）'!$BJ81+1&lt;=15,IF(FS$19&gt;='様式３（療養者名簿）（⑤の場合）'!$BJ81,IF(FS$19&lt;='様式３（療養者名簿）（⑤の場合）'!$BK81,1,0),0),0)</f>
        <v>0</v>
      </c>
      <c r="FT76" s="365">
        <f>IF(FT$19-'様式３（療養者名簿）（⑤の場合）'!$BJ81+1&lt;=15,IF(FT$19&gt;='様式３（療養者名簿）（⑤の場合）'!$BJ81,IF(FT$19&lt;='様式３（療養者名簿）（⑤の場合）'!$BK81,1,0),0),0)</f>
        <v>0</v>
      </c>
      <c r="FU76" s="365">
        <f>IF(FU$19-'様式３（療養者名簿）（⑤の場合）'!$BJ81+1&lt;=15,IF(FU$19&gt;='様式３（療養者名簿）（⑤の場合）'!$BJ81,IF(FU$19&lt;='様式３（療養者名簿）（⑤の場合）'!$BK81,1,0),0),0)</f>
        <v>0</v>
      </c>
      <c r="FV76" s="365">
        <f>IF(FV$19-'様式３（療養者名簿）（⑤の場合）'!$BJ81+1&lt;=15,IF(FV$19&gt;='様式３（療養者名簿）（⑤の場合）'!$BJ81,IF(FV$19&lt;='様式３（療養者名簿）（⑤の場合）'!$BK81,1,0),0),0)</f>
        <v>0</v>
      </c>
      <c r="FW76" s="365">
        <f>IF(FW$19-'様式３（療養者名簿）（⑤の場合）'!$BJ81+1&lt;=15,IF(FW$19&gt;='様式３（療養者名簿）（⑤の場合）'!$BJ81,IF(FW$19&lt;='様式３（療養者名簿）（⑤の場合）'!$BK81,1,0),0),0)</f>
        <v>0</v>
      </c>
      <c r="FX76" s="365">
        <f>IF(FX$19-'様式３（療養者名簿）（⑤の場合）'!$BJ81+1&lt;=15,IF(FX$19&gt;='様式３（療養者名簿）（⑤の場合）'!$BJ81,IF(FX$19&lt;='様式３（療養者名簿）（⑤の場合）'!$BK81,1,0),0),0)</f>
        <v>0</v>
      </c>
      <c r="FY76" s="365">
        <f>IF(FY$19-'様式３（療養者名簿）（⑤の場合）'!$BJ81+1&lt;=15,IF(FY$19&gt;='様式３（療養者名簿）（⑤の場合）'!$BJ81,IF(FY$19&lt;='様式３（療養者名簿）（⑤の場合）'!$BK81,1,0),0),0)</f>
        <v>0</v>
      </c>
      <c r="FZ76" s="365">
        <f>IF(FZ$19-'様式３（療養者名簿）（⑤の場合）'!$BJ81+1&lt;=15,IF(FZ$19&gt;='様式３（療養者名簿）（⑤の場合）'!$BJ81,IF(FZ$19&lt;='様式３（療養者名簿）（⑤の場合）'!$BK81,1,0),0),0)</f>
        <v>0</v>
      </c>
      <c r="GA76" s="365">
        <f>IF(GA$19-'様式３（療養者名簿）（⑤の場合）'!$BJ81+1&lt;=15,IF(GA$19&gt;='様式３（療養者名簿）（⑤の場合）'!$BJ81,IF(GA$19&lt;='様式３（療養者名簿）（⑤の場合）'!$BK81,1,0),0),0)</f>
        <v>0</v>
      </c>
      <c r="GB76" s="365">
        <f>IF(GB$19-'様式３（療養者名簿）（⑤の場合）'!$BJ81+1&lt;=15,IF(GB$19&gt;='様式３（療養者名簿）（⑤の場合）'!$BJ81,IF(GB$19&lt;='様式３（療養者名簿）（⑤の場合）'!$BK81,1,0),0),0)</f>
        <v>0</v>
      </c>
      <c r="GC76" s="365">
        <f>IF(GC$19-'様式３（療養者名簿）（⑤の場合）'!$BJ81+1&lt;=15,IF(GC$19&gt;='様式３（療養者名簿）（⑤の場合）'!$BJ81,IF(GC$19&lt;='様式３（療養者名簿）（⑤の場合）'!$BK81,1,0),0),0)</f>
        <v>0</v>
      </c>
      <c r="GD76" s="365">
        <f>IF(GD$19-'様式３（療養者名簿）（⑤の場合）'!$BJ81+1&lt;=15,IF(GD$19&gt;='様式３（療養者名簿）（⑤の場合）'!$BJ81,IF(GD$19&lt;='様式３（療養者名簿）（⑤の場合）'!$BK81,1,0),0),0)</f>
        <v>0</v>
      </c>
      <c r="GE76" s="365">
        <f>IF(GE$19-'様式３（療養者名簿）（⑤の場合）'!$BJ81+1&lt;=15,IF(GE$19&gt;='様式３（療養者名簿）（⑤の場合）'!$BJ81,IF(GE$19&lt;='様式３（療養者名簿）（⑤の場合）'!$BK81,1,0),0),0)</f>
        <v>0</v>
      </c>
      <c r="GF76" s="365">
        <f>IF(GF$19-'様式３（療養者名簿）（⑤の場合）'!$BJ81+1&lt;=15,IF(GF$19&gt;='様式３（療養者名簿）（⑤の場合）'!$BJ81,IF(GF$19&lt;='様式３（療養者名簿）（⑤の場合）'!$BK81,1,0),0),0)</f>
        <v>0</v>
      </c>
      <c r="GG76" s="365">
        <f>IF(GG$19-'様式３（療養者名簿）（⑤の場合）'!$BJ81+1&lt;=15,IF(GG$19&gt;='様式３（療養者名簿）（⑤の場合）'!$BJ81,IF(GG$19&lt;='様式３（療養者名簿）（⑤の場合）'!$BK81,1,0),0),0)</f>
        <v>0</v>
      </c>
      <c r="GH76" s="365">
        <f>IF(GH$19-'様式３（療養者名簿）（⑤の場合）'!$BJ81+1&lt;=15,IF(GH$19&gt;='様式３（療養者名簿）（⑤の場合）'!$BJ81,IF(GH$19&lt;='様式３（療養者名簿）（⑤の場合）'!$BK81,1,0),0),0)</f>
        <v>0</v>
      </c>
      <c r="GI76" s="365">
        <f>IF(GI$19-'様式３（療養者名簿）（⑤の場合）'!$BJ81+1&lt;=15,IF(GI$19&gt;='様式３（療養者名簿）（⑤の場合）'!$BJ81,IF(GI$19&lt;='様式３（療養者名簿）（⑤の場合）'!$BK81,1,0),0),0)</f>
        <v>0</v>
      </c>
      <c r="GJ76" s="365">
        <f>IF(GJ$19-'様式３（療養者名簿）（⑤の場合）'!$BJ81+1&lt;=15,IF(GJ$19&gt;='様式３（療養者名簿）（⑤の場合）'!$BJ81,IF(GJ$19&lt;='様式３（療養者名簿）（⑤の場合）'!$BK81,1,0),0),0)</f>
        <v>0</v>
      </c>
      <c r="GK76" s="365">
        <f>IF(GK$19-'様式３（療養者名簿）（⑤の場合）'!$BJ81+1&lt;=15,IF(GK$19&gt;='様式３（療養者名簿）（⑤の場合）'!$BJ81,IF(GK$19&lt;='様式３（療養者名簿）（⑤の場合）'!$BK81,1,0),0),0)</f>
        <v>0</v>
      </c>
      <c r="GL76" s="365">
        <f>IF(GL$19-'様式３（療養者名簿）（⑤の場合）'!$BJ81+1&lt;=15,IF(GL$19&gt;='様式３（療養者名簿）（⑤の場合）'!$BJ81,IF(GL$19&lt;='様式３（療養者名簿）（⑤の場合）'!$BK81,1,0),0),0)</f>
        <v>0</v>
      </c>
      <c r="GM76" s="365">
        <f>IF(GM$19-'様式３（療養者名簿）（⑤の場合）'!$BJ81+1&lt;=15,IF(GM$19&gt;='様式３（療養者名簿）（⑤の場合）'!$BJ81,IF(GM$19&lt;='様式３（療養者名簿）（⑤の場合）'!$BK81,1,0),0),0)</f>
        <v>0</v>
      </c>
      <c r="GN76" s="365">
        <f>IF(GN$19-'様式３（療養者名簿）（⑤の場合）'!$BJ81+1&lt;=15,IF(GN$19&gt;='様式３（療養者名簿）（⑤の場合）'!$BJ81,IF(GN$19&lt;='様式３（療養者名簿）（⑤の場合）'!$BK81,1,0),0),0)</f>
        <v>0</v>
      </c>
      <c r="GO76" s="365">
        <f>IF(GO$19-'様式３（療養者名簿）（⑤の場合）'!$BJ81+1&lt;=15,IF(GO$19&gt;='様式３（療養者名簿）（⑤の場合）'!$BJ81,IF(GO$19&lt;='様式３（療養者名簿）（⑤の場合）'!$BK81,1,0),0),0)</f>
        <v>0</v>
      </c>
      <c r="GP76" s="365">
        <f>IF(GP$19-'様式３（療養者名簿）（⑤の場合）'!$BJ81+1&lt;=15,IF(GP$19&gt;='様式３（療養者名簿）（⑤の場合）'!$BJ81,IF(GP$19&lt;='様式３（療養者名簿）（⑤の場合）'!$BK81,1,0),0),0)</f>
        <v>0</v>
      </c>
      <c r="GQ76" s="365">
        <f>IF(GQ$19-'様式３（療養者名簿）（⑤の場合）'!$BJ81+1&lt;=15,IF(GQ$19&gt;='様式３（療養者名簿）（⑤の場合）'!$BJ81,IF(GQ$19&lt;='様式３（療養者名簿）（⑤の場合）'!$BK81,1,0),0),0)</f>
        <v>0</v>
      </c>
      <c r="GR76" s="365">
        <f>IF(GR$19-'様式３（療養者名簿）（⑤の場合）'!$BJ81+1&lt;=15,IF(GR$19&gt;='様式３（療養者名簿）（⑤の場合）'!$BJ81,IF(GR$19&lt;='様式３（療養者名簿）（⑤の場合）'!$BK81,1,0),0),0)</f>
        <v>0</v>
      </c>
      <c r="GS76" s="365">
        <f>IF(GS$19-'様式３（療養者名簿）（⑤の場合）'!$BJ81+1&lt;=15,IF(GS$19&gt;='様式３（療養者名簿）（⑤の場合）'!$BJ81,IF(GS$19&lt;='様式３（療養者名簿）（⑤の場合）'!$BK81,1,0),0),0)</f>
        <v>0</v>
      </c>
      <c r="GT76" s="365">
        <f>IF(GT$19-'様式３（療養者名簿）（⑤の場合）'!$BJ81+1&lt;=15,IF(GT$19&gt;='様式３（療養者名簿）（⑤の場合）'!$BJ81,IF(GT$19&lt;='様式３（療養者名簿）（⑤の場合）'!$BK81,1,0),0),0)</f>
        <v>0</v>
      </c>
      <c r="GU76" s="365">
        <f>IF(GU$19-'様式３（療養者名簿）（⑤の場合）'!$BJ81+1&lt;=15,IF(GU$19&gt;='様式３（療養者名簿）（⑤の場合）'!$BJ81,IF(GU$19&lt;='様式３（療養者名簿）（⑤の場合）'!$BK81,1,0),0),0)</f>
        <v>0</v>
      </c>
      <c r="GV76" s="365">
        <f>IF(GV$19-'様式３（療養者名簿）（⑤の場合）'!$BJ81+1&lt;=15,IF(GV$19&gt;='様式３（療養者名簿）（⑤の場合）'!$BJ81,IF(GV$19&lt;='様式３（療養者名簿）（⑤の場合）'!$BK81,1,0),0),0)</f>
        <v>0</v>
      </c>
      <c r="GW76" s="365">
        <f>IF(GW$19-'様式３（療養者名簿）（⑤の場合）'!$BJ81+1&lt;=15,IF(GW$19&gt;='様式３（療養者名簿）（⑤の場合）'!$BJ81,IF(GW$19&lt;='様式３（療養者名簿）（⑤の場合）'!$BK81,1,0),0),0)</f>
        <v>0</v>
      </c>
      <c r="GX76" s="365">
        <f>IF(GX$19-'様式３（療養者名簿）（⑤の場合）'!$BJ81+1&lt;=15,IF(GX$19&gt;='様式３（療養者名簿）（⑤の場合）'!$BJ81,IF(GX$19&lt;='様式３（療養者名簿）（⑤の場合）'!$BK81,1,0),0),0)</f>
        <v>0</v>
      </c>
      <c r="GY76" s="365">
        <f>IF(GY$19-'様式３（療養者名簿）（⑤の場合）'!$BJ81+1&lt;=15,IF(GY$19&gt;='様式３（療養者名簿）（⑤の場合）'!$BJ81,IF(GY$19&lt;='様式３（療養者名簿）（⑤の場合）'!$BK81,1,0),0),0)</f>
        <v>0</v>
      </c>
      <c r="GZ76" s="365">
        <f>IF(GZ$19-'様式３（療養者名簿）（⑤の場合）'!$BJ81+1&lt;=15,IF(GZ$19&gt;='様式３（療養者名簿）（⑤の場合）'!$BJ81,IF(GZ$19&lt;='様式３（療養者名簿）（⑤の場合）'!$BK81,1,0),0),0)</f>
        <v>0</v>
      </c>
      <c r="HA76" s="365">
        <f>IF(HA$19-'様式３（療養者名簿）（⑤の場合）'!$BJ81+1&lt;=15,IF(HA$19&gt;='様式３（療養者名簿）（⑤の場合）'!$BJ81,IF(HA$19&lt;='様式３（療養者名簿）（⑤の場合）'!$BK81,1,0),0),0)</f>
        <v>0</v>
      </c>
      <c r="HB76" s="365">
        <f>IF(HB$19-'様式３（療養者名簿）（⑤の場合）'!$BJ81+1&lt;=15,IF(HB$19&gt;='様式３（療養者名簿）（⑤の場合）'!$BJ81,IF(HB$19&lt;='様式３（療養者名簿）（⑤の場合）'!$BK81,1,0),0),0)</f>
        <v>0</v>
      </c>
      <c r="HC76" s="365">
        <f>IF(HC$19-'様式３（療養者名簿）（⑤の場合）'!$BJ81+1&lt;=15,IF(HC$19&gt;='様式３（療養者名簿）（⑤の場合）'!$BJ81,IF(HC$19&lt;='様式３（療養者名簿）（⑤の場合）'!$BK81,1,0),0),0)</f>
        <v>0</v>
      </c>
      <c r="HD76" s="365">
        <f>IF(HD$19-'様式３（療養者名簿）（⑤の場合）'!$BJ81+1&lt;=15,IF(HD$19&gt;='様式３（療養者名簿）（⑤の場合）'!$BJ81,IF(HD$19&lt;='様式３（療養者名簿）（⑤の場合）'!$BK81,1,0),0),0)</f>
        <v>0</v>
      </c>
      <c r="HE76" s="365">
        <f>IF(HE$19-'様式３（療養者名簿）（⑤の場合）'!$BJ81+1&lt;=15,IF(HE$19&gt;='様式３（療養者名簿）（⑤の場合）'!$BJ81,IF(HE$19&lt;='様式３（療養者名簿）（⑤の場合）'!$BK81,1,0),0),0)</f>
        <v>0</v>
      </c>
      <c r="HF76" s="365">
        <f>IF(HF$19-'様式３（療養者名簿）（⑤の場合）'!$BJ81+1&lt;=15,IF(HF$19&gt;='様式３（療養者名簿）（⑤の場合）'!$BJ81,IF(HF$19&lt;='様式３（療養者名簿）（⑤の場合）'!$BK81,1,0),0),0)</f>
        <v>0</v>
      </c>
      <c r="HG76" s="365">
        <f>IF(HG$19-'様式３（療養者名簿）（⑤の場合）'!$BJ81+1&lt;=15,IF(HG$19&gt;='様式３（療養者名簿）（⑤の場合）'!$BJ81,IF(HG$19&lt;='様式３（療養者名簿）（⑤の場合）'!$BK81,1,0),0),0)</f>
        <v>0</v>
      </c>
      <c r="HH76" s="365">
        <f>IF(HH$19-'様式３（療養者名簿）（⑤の場合）'!$BJ81+1&lt;=15,IF(HH$19&gt;='様式３（療養者名簿）（⑤の場合）'!$BJ81,IF(HH$19&lt;='様式３（療養者名簿）（⑤の場合）'!$BK81,1,0),0),0)</f>
        <v>0</v>
      </c>
      <c r="HI76" s="365">
        <f>IF(HI$19-'様式３（療養者名簿）（⑤の場合）'!$BJ81+1&lt;=15,IF(HI$19&gt;='様式３（療養者名簿）（⑤の場合）'!$BJ81,IF(HI$19&lt;='様式３（療養者名簿）（⑤の場合）'!$BK81,1,0),0),0)</f>
        <v>0</v>
      </c>
      <c r="HJ76" s="365">
        <f>IF(HJ$19-'様式３（療養者名簿）（⑤の場合）'!$BJ81+1&lt;=15,IF(HJ$19&gt;='様式３（療養者名簿）（⑤の場合）'!$BJ81,IF(HJ$19&lt;='様式３（療養者名簿）（⑤の場合）'!$BK81,1,0),0),0)</f>
        <v>0</v>
      </c>
      <c r="HK76" s="365">
        <f>IF(HK$19-'様式３（療養者名簿）（⑤の場合）'!$BJ81+1&lt;=15,IF(HK$19&gt;='様式３（療養者名簿）（⑤の場合）'!$BJ81,IF(HK$19&lt;='様式３（療養者名簿）（⑤の場合）'!$BK81,1,0),0),0)</f>
        <v>0</v>
      </c>
      <c r="HL76" s="365">
        <f>IF(HL$19-'様式３（療養者名簿）（⑤の場合）'!$BJ81+1&lt;=15,IF(HL$19&gt;='様式３（療養者名簿）（⑤の場合）'!$BJ81,IF(HL$19&lt;='様式３（療養者名簿）（⑤の場合）'!$BK81,1,0),0),0)</f>
        <v>0</v>
      </c>
      <c r="HM76" s="365">
        <f>IF(HM$19-'様式３（療養者名簿）（⑤の場合）'!$BJ81+1&lt;=15,IF(HM$19&gt;='様式３（療養者名簿）（⑤の場合）'!$BJ81,IF(HM$19&lt;='様式３（療養者名簿）（⑤の場合）'!$BK81,1,0),0),0)</f>
        <v>0</v>
      </c>
      <c r="HN76" s="365">
        <f>IF(HN$19-'様式３（療養者名簿）（⑤の場合）'!$BJ81+1&lt;=15,IF(HN$19&gt;='様式３（療養者名簿）（⑤の場合）'!$BJ81,IF(HN$19&lt;='様式３（療養者名簿）（⑤の場合）'!$BK81,1,0),0),0)</f>
        <v>0</v>
      </c>
      <c r="HO76" s="365">
        <f>IF(HO$19-'様式３（療養者名簿）（⑤の場合）'!$BJ81+1&lt;=15,IF(HO$19&gt;='様式３（療養者名簿）（⑤の場合）'!$BJ81,IF(HO$19&lt;='様式３（療養者名簿）（⑤の場合）'!$BK81,1,0),0),0)</f>
        <v>0</v>
      </c>
      <c r="HP76" s="365">
        <f>IF(HP$19-'様式３（療養者名簿）（⑤の場合）'!$BJ81+1&lt;=15,IF(HP$19&gt;='様式３（療養者名簿）（⑤の場合）'!$BJ81,IF(HP$19&lt;='様式３（療養者名簿）（⑤の場合）'!$BK81,1,0),0),0)</f>
        <v>0</v>
      </c>
      <c r="HQ76" s="365">
        <f>IF(HQ$19-'様式３（療養者名簿）（⑤の場合）'!$BJ81+1&lt;=15,IF(HQ$19&gt;='様式３（療養者名簿）（⑤の場合）'!$BJ81,IF(HQ$19&lt;='様式３（療養者名簿）（⑤の場合）'!$BK81,1,0),0),0)</f>
        <v>0</v>
      </c>
      <c r="HR76" s="365">
        <f>IF(HR$19-'様式３（療養者名簿）（⑤の場合）'!$BJ81+1&lt;=15,IF(HR$19&gt;='様式３（療養者名簿）（⑤の場合）'!$BJ81,IF(HR$19&lt;='様式３（療養者名簿）（⑤の場合）'!$BK81,1,0),0),0)</f>
        <v>0</v>
      </c>
      <c r="HS76" s="365">
        <f>IF(HS$19-'様式３（療養者名簿）（⑤の場合）'!$BJ81+1&lt;=15,IF(HS$19&gt;='様式３（療養者名簿）（⑤の場合）'!$BJ81,IF(HS$19&lt;='様式３（療養者名簿）（⑤の場合）'!$BK81,1,0),0),0)</f>
        <v>0</v>
      </c>
      <c r="HT76" s="365">
        <f>IF(HT$19-'様式３（療養者名簿）（⑤の場合）'!$BJ81+1&lt;=15,IF(HT$19&gt;='様式３（療養者名簿）（⑤の場合）'!$BJ81,IF(HT$19&lt;='様式３（療養者名簿）（⑤の場合）'!$BK81,1,0),0),0)</f>
        <v>0</v>
      </c>
      <c r="HU76" s="365">
        <f>IF(HU$19-'様式３（療養者名簿）（⑤の場合）'!$BJ81+1&lt;=15,IF(HU$19&gt;='様式３（療養者名簿）（⑤の場合）'!$BJ81,IF(HU$19&lt;='様式３（療養者名簿）（⑤の場合）'!$BK81,1,0),0),0)</f>
        <v>0</v>
      </c>
      <c r="HV76" s="365">
        <f>IF(HV$19-'様式３（療養者名簿）（⑤の場合）'!$BJ81+1&lt;=15,IF(HV$19&gt;='様式３（療養者名簿）（⑤の場合）'!$BJ81,IF(HV$19&lt;='様式３（療養者名簿）（⑤の場合）'!$BK81,1,0),0),0)</f>
        <v>0</v>
      </c>
      <c r="HW76" s="365">
        <f>IF(HW$19-'様式３（療養者名簿）（⑤の場合）'!$BJ81+1&lt;=15,IF(HW$19&gt;='様式３（療養者名簿）（⑤の場合）'!$BJ81,IF(HW$19&lt;='様式３（療養者名簿）（⑤の場合）'!$BK81,1,0),0),0)</f>
        <v>0</v>
      </c>
      <c r="HX76" s="365">
        <f>IF(HX$19-'様式３（療養者名簿）（⑤の場合）'!$BJ81+1&lt;=15,IF(HX$19&gt;='様式３（療養者名簿）（⑤の場合）'!$BJ81,IF(HX$19&lt;='様式３（療養者名簿）（⑤の場合）'!$BK81,1,0),0),0)</f>
        <v>0</v>
      </c>
      <c r="HY76" s="365">
        <f>IF(HY$19-'様式３（療養者名簿）（⑤の場合）'!$BJ81+1&lt;=15,IF(HY$19&gt;='様式３（療養者名簿）（⑤の場合）'!$BJ81,IF(HY$19&lt;='様式３（療養者名簿）（⑤の場合）'!$BK81,1,0),0),0)</f>
        <v>0</v>
      </c>
      <c r="HZ76" s="365">
        <f>IF(HZ$19-'様式３（療養者名簿）（⑤の場合）'!$BJ81+1&lt;=15,IF(HZ$19&gt;='様式３（療養者名簿）（⑤の場合）'!$BJ81,IF(HZ$19&lt;='様式３（療養者名簿）（⑤の場合）'!$BK81,1,0),0),0)</f>
        <v>0</v>
      </c>
      <c r="IA76" s="365">
        <f>IF(IA$19-'様式３（療養者名簿）（⑤の場合）'!$BJ81+1&lt;=15,IF(IA$19&gt;='様式３（療養者名簿）（⑤の場合）'!$BJ81,IF(IA$19&lt;='様式３（療養者名簿）（⑤の場合）'!$BK81,1,0),0),0)</f>
        <v>0</v>
      </c>
      <c r="IB76" s="365">
        <f>IF(IB$19-'様式３（療養者名簿）（⑤の場合）'!$BJ81+1&lt;=15,IF(IB$19&gt;='様式３（療養者名簿）（⑤の場合）'!$BJ81,IF(IB$19&lt;='様式３（療養者名簿）（⑤の場合）'!$BK81,1,0),0),0)</f>
        <v>0</v>
      </c>
      <c r="IC76" s="365">
        <f>IF(IC$19-'様式３（療養者名簿）（⑤の場合）'!$BJ81+1&lt;=15,IF(IC$19&gt;='様式３（療養者名簿）（⑤の場合）'!$BJ81,IF(IC$19&lt;='様式３（療養者名簿）（⑤の場合）'!$BK81,1,0),0),0)</f>
        <v>0</v>
      </c>
      <c r="ID76" s="365">
        <f>IF(ID$19-'様式３（療養者名簿）（⑤の場合）'!$BJ81+1&lt;=15,IF(ID$19&gt;='様式３（療養者名簿）（⑤の場合）'!$BJ81,IF(ID$19&lt;='様式３（療養者名簿）（⑤の場合）'!$BK81,1,0),0),0)</f>
        <v>0</v>
      </c>
      <c r="IE76" s="365">
        <f>IF(IE$19-'様式３（療養者名簿）（⑤の場合）'!$BJ81+1&lt;=15,IF(IE$19&gt;='様式３（療養者名簿）（⑤の場合）'!$BJ81,IF(IE$19&lt;='様式３（療養者名簿）（⑤の場合）'!$BK81,1,0),0),0)</f>
        <v>0</v>
      </c>
      <c r="IF76" s="365">
        <f>IF(IF$19-'様式３（療養者名簿）（⑤の場合）'!$BJ81+1&lt;=15,IF(IF$19&gt;='様式３（療養者名簿）（⑤の場合）'!$BJ81,IF(IF$19&lt;='様式３（療養者名簿）（⑤の場合）'!$BK81,1,0),0),0)</f>
        <v>0</v>
      </c>
      <c r="IG76" s="365">
        <f>IF(IG$19-'様式３（療養者名簿）（⑤の場合）'!$BJ81+1&lt;=15,IF(IG$19&gt;='様式３（療養者名簿）（⑤の場合）'!$BJ81,IF(IG$19&lt;='様式３（療養者名簿）（⑤の場合）'!$BK81,1,0),0),0)</f>
        <v>0</v>
      </c>
      <c r="IH76" s="365">
        <f>IF(IH$19-'様式３（療養者名簿）（⑤の場合）'!$BJ81+1&lt;=15,IF(IH$19&gt;='様式３（療養者名簿）（⑤の場合）'!$BJ81,IF(IH$19&lt;='様式３（療養者名簿）（⑤の場合）'!$BK81,1,0),0),0)</f>
        <v>0</v>
      </c>
      <c r="II76" s="365">
        <f>IF(II$19-'様式３（療養者名簿）（⑤の場合）'!$BJ81+1&lt;=15,IF(II$19&gt;='様式３（療養者名簿）（⑤の場合）'!$BJ81,IF(II$19&lt;='様式３（療養者名簿）（⑤の場合）'!$BK81,1,0),0),0)</f>
        <v>0</v>
      </c>
      <c r="IJ76" s="365">
        <f>IF(IJ$19-'様式３（療養者名簿）（⑤の場合）'!$BJ81+1&lt;=15,IF(IJ$19&gt;='様式３（療養者名簿）（⑤の場合）'!$BJ81,IF(IJ$19&lt;='様式３（療養者名簿）（⑤の場合）'!$BK81,1,0),0),0)</f>
        <v>0</v>
      </c>
      <c r="IK76" s="365">
        <f>IF(IK$19-'様式３（療養者名簿）（⑤の場合）'!$BJ81+1&lt;=15,IF(IK$19&gt;='様式３（療養者名簿）（⑤の場合）'!$BJ81,IF(IK$19&lt;='様式３（療養者名簿）（⑤の場合）'!$BK81,1,0),0),0)</f>
        <v>0</v>
      </c>
      <c r="IL76" s="365">
        <f>IF(IL$19-'様式３（療養者名簿）（⑤の場合）'!$BJ81+1&lt;=15,IF(IL$19&gt;='様式３（療養者名簿）（⑤の場合）'!$BJ81,IF(IL$19&lt;='様式３（療養者名簿）（⑤の場合）'!$BK81,1,0),0),0)</f>
        <v>0</v>
      </c>
      <c r="IM76" s="365">
        <f>IF(IM$19-'様式３（療養者名簿）（⑤の場合）'!$BJ81+1&lt;=15,IF(IM$19&gt;='様式３（療養者名簿）（⑤の場合）'!$BJ81,IF(IM$19&lt;='様式３（療養者名簿）（⑤の場合）'!$BK81,1,0),0),0)</f>
        <v>0</v>
      </c>
      <c r="IN76" s="365">
        <f>IF(IN$19-'様式３（療養者名簿）（⑤の場合）'!$BJ81+1&lt;=15,IF(IN$19&gt;='様式３（療養者名簿）（⑤の場合）'!$BJ81,IF(IN$19&lt;='様式３（療養者名簿）（⑤の場合）'!$BK81,1,0),0),0)</f>
        <v>0</v>
      </c>
      <c r="IO76" s="365">
        <f>IF(IO$19-'様式３（療養者名簿）（⑤の場合）'!$BJ81+1&lt;=15,IF(IO$19&gt;='様式３（療養者名簿）（⑤の場合）'!$BJ81,IF(IO$19&lt;='様式３（療養者名簿）（⑤の場合）'!$BK81,1,0),0),0)</f>
        <v>0</v>
      </c>
      <c r="IP76" s="365">
        <f>IF(IP$19-'様式３（療養者名簿）（⑤の場合）'!$BJ81+1&lt;=15,IF(IP$19&gt;='様式３（療養者名簿）（⑤の場合）'!$BJ81,IF(IP$19&lt;='様式３（療養者名簿）（⑤の場合）'!$BK81,1,0),0),0)</f>
        <v>0</v>
      </c>
      <c r="IQ76" s="365">
        <f>IF(IQ$19-'様式３（療養者名簿）（⑤の場合）'!$BJ81+1&lt;=15,IF(IQ$19&gt;='様式３（療養者名簿）（⑤の場合）'!$BJ81,IF(IQ$19&lt;='様式３（療養者名簿）（⑤の場合）'!$BK81,1,0),0),0)</f>
        <v>0</v>
      </c>
      <c r="IR76" s="365">
        <f>IF(IR$19-'様式３（療養者名簿）（⑤の場合）'!$BJ81+1&lt;=15,IF(IR$19&gt;='様式３（療養者名簿）（⑤の場合）'!$BJ81,IF(IR$19&lt;='様式３（療養者名簿）（⑤の場合）'!$BK81,1,0),0),0)</f>
        <v>0</v>
      </c>
      <c r="IS76" s="365">
        <f>IF(IS$19-'様式３（療養者名簿）（⑤の場合）'!$BJ81+1&lt;=15,IF(IS$19&gt;='様式３（療養者名簿）（⑤の場合）'!$BJ81,IF(IS$19&lt;='様式３（療養者名簿）（⑤の場合）'!$BK81,1,0),0),0)</f>
        <v>0</v>
      </c>
      <c r="IT76" s="365">
        <f>IF(IT$19-'様式３（療養者名簿）（⑤の場合）'!$BJ81+1&lt;=15,IF(IT$19&gt;='様式３（療養者名簿）（⑤の場合）'!$BJ81,IF(IT$19&lt;='様式３（療養者名簿）（⑤の場合）'!$BK81,1,0),0),0)</f>
        <v>0</v>
      </c>
      <c r="IU76" s="365">
        <f>IF(IU$19-'様式３（療養者名簿）（⑤の場合）'!$BJ81+1&lt;=15,IF(IU$19&gt;='様式３（療養者名簿）（⑤の場合）'!$BJ81,IF(IU$19&lt;='様式３（療養者名簿）（⑤の場合）'!$BK81,1,0),0),0)</f>
        <v>0</v>
      </c>
      <c r="IV76" s="365">
        <f>IF(IV$19-'様式３（療養者名簿）（⑤の場合）'!$BJ81+1&lt;=15,IF(IV$19&gt;='様式３（療養者名簿）（⑤の場合）'!$BJ81,IF(IV$19&lt;='様式３（療養者名簿）（⑤の場合）'!$BK81,1,0),0),0)</f>
        <v>0</v>
      </c>
      <c r="IW76" s="365">
        <f>IF(IW$19-'様式３（療養者名簿）（⑤の場合）'!$BJ81+1&lt;=15,IF(IW$19&gt;='様式３（療養者名簿）（⑤の場合）'!$BJ81,IF(IW$19&lt;='様式３（療養者名簿）（⑤の場合）'!$BK81,1,0),0),0)</f>
        <v>0</v>
      </c>
      <c r="IX76" s="365">
        <f>IF(IX$19-'様式３（療養者名簿）（⑤の場合）'!$BJ81+1&lt;=15,IF(IX$19&gt;='様式３（療養者名簿）（⑤の場合）'!$BJ81,IF(IX$19&lt;='様式３（療養者名簿）（⑤の場合）'!$BK81,1,0),0),0)</f>
        <v>0</v>
      </c>
      <c r="IY76" s="365">
        <f>IF(IY$19-'様式３（療養者名簿）（⑤の場合）'!$BJ81+1&lt;=15,IF(IY$19&gt;='様式３（療養者名簿）（⑤の場合）'!$BJ81,IF(IY$19&lt;='様式３（療養者名簿）（⑤の場合）'!$BK81,1,0),0),0)</f>
        <v>0</v>
      </c>
      <c r="IZ76" s="365">
        <f>IF(IZ$19-'様式３（療養者名簿）（⑤の場合）'!$BJ81+1&lt;=15,IF(IZ$19&gt;='様式３（療養者名簿）（⑤の場合）'!$BJ81,IF(IZ$19&lt;='様式３（療養者名簿）（⑤の場合）'!$BK81,1,0),0),0)</f>
        <v>0</v>
      </c>
      <c r="JA76" s="365">
        <f>IF(JA$19-'様式３（療養者名簿）（⑤の場合）'!$BJ81+1&lt;=15,IF(JA$19&gt;='様式３（療養者名簿）（⑤の場合）'!$BJ81,IF(JA$19&lt;='様式３（療養者名簿）（⑤の場合）'!$BK81,1,0),0),0)</f>
        <v>0</v>
      </c>
      <c r="JB76" s="365">
        <f>IF(JB$19-'様式３（療養者名簿）（⑤の場合）'!$BJ81+1&lt;=15,IF(JB$19&gt;='様式３（療養者名簿）（⑤の場合）'!$BJ81,IF(JB$19&lt;='様式３（療養者名簿）（⑤の場合）'!$BK81,1,0),0),0)</f>
        <v>0</v>
      </c>
      <c r="JC76" s="365">
        <f>IF(JC$19-'様式３（療養者名簿）（⑤の場合）'!$BJ81+1&lt;=15,IF(JC$19&gt;='様式３（療養者名簿）（⑤の場合）'!$BJ81,IF(JC$19&lt;='様式３（療養者名簿）（⑤の場合）'!$BK81,1,0),0),0)</f>
        <v>0</v>
      </c>
      <c r="JD76" s="365">
        <f>IF(JD$19-'様式３（療養者名簿）（⑤の場合）'!$BJ81+1&lt;=15,IF(JD$19&gt;='様式３（療養者名簿）（⑤の場合）'!$BJ81,IF(JD$19&lt;='様式３（療養者名簿）（⑤の場合）'!$BK81,1,0),0),0)</f>
        <v>0</v>
      </c>
      <c r="JE76" s="365">
        <f>IF(JE$19-'様式３（療養者名簿）（⑤の場合）'!$BJ81+1&lt;=15,IF(JE$19&gt;='様式３（療養者名簿）（⑤の場合）'!$BJ81,IF(JE$19&lt;='様式３（療養者名簿）（⑤の場合）'!$BK81,1,0),0),0)</f>
        <v>0</v>
      </c>
      <c r="JF76" s="365">
        <f>IF(JF$19-'様式３（療養者名簿）（⑤の場合）'!$BJ81+1&lt;=15,IF(JF$19&gt;='様式３（療養者名簿）（⑤の場合）'!$BJ81,IF(JF$19&lt;='様式３（療養者名簿）（⑤の場合）'!$BK81,1,0),0),0)</f>
        <v>0</v>
      </c>
      <c r="JG76" s="365">
        <f>IF(JG$19-'様式３（療養者名簿）（⑤の場合）'!$BJ81+1&lt;=15,IF(JG$19&gt;='様式３（療養者名簿）（⑤の場合）'!$BJ81,IF(JG$19&lt;='様式３（療養者名簿）（⑤の場合）'!$BK81,1,0),0),0)</f>
        <v>0</v>
      </c>
      <c r="JH76" s="365">
        <f>IF(JH$19-'様式３（療養者名簿）（⑤の場合）'!$BJ81+1&lt;=15,IF(JH$19&gt;='様式３（療養者名簿）（⑤の場合）'!$BJ81,IF(JH$19&lt;='様式３（療養者名簿）（⑤の場合）'!$BK81,1,0),0),0)</f>
        <v>0</v>
      </c>
      <c r="JI76" s="365">
        <f>IF(JI$19-'様式３（療養者名簿）（⑤の場合）'!$BJ81+1&lt;=15,IF(JI$19&gt;='様式３（療養者名簿）（⑤の場合）'!$BJ81,IF(JI$19&lt;='様式３（療養者名簿）（⑤の場合）'!$BK81,1,0),0),0)</f>
        <v>0</v>
      </c>
      <c r="JJ76" s="365">
        <f>IF(JJ$19-'様式３（療養者名簿）（⑤の場合）'!$BJ81+1&lt;=15,IF(JJ$19&gt;='様式３（療養者名簿）（⑤の場合）'!$BJ81,IF(JJ$19&lt;='様式３（療養者名簿）（⑤の場合）'!$BK81,1,0),0),0)</f>
        <v>0</v>
      </c>
      <c r="JK76" s="365">
        <f>IF(JK$19-'様式３（療養者名簿）（⑤の場合）'!$BJ81+1&lt;=15,IF(JK$19&gt;='様式３（療養者名簿）（⑤の場合）'!$BJ81,IF(JK$19&lt;='様式３（療養者名簿）（⑤の場合）'!$BK81,1,0),0),0)</f>
        <v>0</v>
      </c>
      <c r="JL76" s="365">
        <f>IF(JL$19-'様式３（療養者名簿）（⑤の場合）'!$BJ81+1&lt;=15,IF(JL$19&gt;='様式３（療養者名簿）（⑤の場合）'!$BJ81,IF(JL$19&lt;='様式３（療養者名簿）（⑤の場合）'!$BK81,1,0),0),0)</f>
        <v>0</v>
      </c>
      <c r="JM76" s="365">
        <f>IF(JM$19-'様式３（療養者名簿）（⑤の場合）'!$BJ81+1&lt;=15,IF(JM$19&gt;='様式３（療養者名簿）（⑤の場合）'!$BJ81,IF(JM$19&lt;='様式３（療養者名簿）（⑤の場合）'!$BK81,1,0),0),0)</f>
        <v>0</v>
      </c>
      <c r="JN76" s="365">
        <f>IF(JN$19-'様式３（療養者名簿）（⑤の場合）'!$BJ81+1&lt;=15,IF(JN$19&gt;='様式３（療養者名簿）（⑤の場合）'!$BJ81,IF(JN$19&lt;='様式３（療養者名簿）（⑤の場合）'!$BK81,1,0),0),0)</f>
        <v>0</v>
      </c>
      <c r="JO76" s="365">
        <f>IF(JO$19-'様式３（療養者名簿）（⑤の場合）'!$BJ81+1&lt;=15,IF(JO$19&gt;='様式３（療養者名簿）（⑤の場合）'!$BJ81,IF(JO$19&lt;='様式３（療養者名簿）（⑤の場合）'!$BK81,1,0),0),0)</f>
        <v>0</v>
      </c>
      <c r="JP76" s="365">
        <f>IF(JP$19-'様式３（療養者名簿）（⑤の場合）'!$BJ81+1&lt;=15,IF(JP$19&gt;='様式３（療養者名簿）（⑤の場合）'!$BJ81,IF(JP$19&lt;='様式３（療養者名簿）（⑤の場合）'!$BK81,1,0),0),0)</f>
        <v>0</v>
      </c>
      <c r="JQ76" s="365">
        <f>IF(JQ$19-'様式３（療養者名簿）（⑤の場合）'!$BJ81+1&lt;=15,IF(JQ$19&gt;='様式３（療養者名簿）（⑤の場合）'!$BJ81,IF(JQ$19&lt;='様式３（療養者名簿）（⑤の場合）'!$BK81,1,0),0),0)</f>
        <v>0</v>
      </c>
      <c r="JR76" s="365">
        <f>IF(JR$19-'様式３（療養者名簿）（⑤の場合）'!$BJ81+1&lt;=15,IF(JR$19&gt;='様式３（療養者名簿）（⑤の場合）'!$BJ81,IF(JR$19&lt;='様式３（療養者名簿）（⑤の場合）'!$BK81,1,0),0),0)</f>
        <v>0</v>
      </c>
      <c r="JS76" s="365">
        <f>IF(JS$19-'様式３（療養者名簿）（⑤の場合）'!$BJ81+1&lt;=15,IF(JS$19&gt;='様式３（療養者名簿）（⑤の場合）'!$BJ81,IF(JS$19&lt;='様式３（療養者名簿）（⑤の場合）'!$BK81,1,0),0),0)</f>
        <v>0</v>
      </c>
      <c r="JT76" s="365">
        <f>IF(JT$19-'様式３（療養者名簿）（⑤の場合）'!$BJ81+1&lt;=15,IF(JT$19&gt;='様式３（療養者名簿）（⑤の場合）'!$BJ81,IF(JT$19&lt;='様式３（療養者名簿）（⑤の場合）'!$BK81,1,0),0),0)</f>
        <v>0</v>
      </c>
      <c r="JU76" s="365">
        <f>IF(JU$19-'様式３（療養者名簿）（⑤の場合）'!$BJ81+1&lt;=15,IF(JU$19&gt;='様式３（療養者名簿）（⑤の場合）'!$BJ81,IF(JU$19&lt;='様式３（療養者名簿）（⑤の場合）'!$BK81,1,0),0),0)</f>
        <v>0</v>
      </c>
      <c r="JV76" s="365">
        <f>IF(JV$19-'様式３（療養者名簿）（⑤の場合）'!$BJ81+1&lt;=15,IF(JV$19&gt;='様式３（療養者名簿）（⑤の場合）'!$BJ81,IF(JV$19&lt;='様式３（療養者名簿）（⑤の場合）'!$BK81,1,0),0),0)</f>
        <v>0</v>
      </c>
      <c r="JW76" s="365">
        <f>IF(JW$19-'様式３（療養者名簿）（⑤の場合）'!$BJ81+1&lt;=15,IF(JW$19&gt;='様式３（療養者名簿）（⑤の場合）'!$BJ81,IF(JW$19&lt;='様式３（療養者名簿）（⑤の場合）'!$BK81,1,0),0),0)</f>
        <v>0</v>
      </c>
      <c r="JX76" s="365">
        <f>IF(JX$19-'様式３（療養者名簿）（⑤の場合）'!$BJ81+1&lt;=15,IF(JX$19&gt;='様式３（療養者名簿）（⑤の場合）'!$BJ81,IF(JX$19&lt;='様式３（療養者名簿）（⑤の場合）'!$BK81,1,0),0),0)</f>
        <v>0</v>
      </c>
      <c r="JY76" s="365">
        <f>IF(JY$19-'様式３（療養者名簿）（⑤の場合）'!$BJ81+1&lt;=15,IF(JY$19&gt;='様式３（療養者名簿）（⑤の場合）'!$BJ81,IF(JY$19&lt;='様式３（療養者名簿）（⑤の場合）'!$BK81,1,0),0),0)</f>
        <v>0</v>
      </c>
      <c r="JZ76" s="365">
        <f>IF(JZ$19-'様式３（療養者名簿）（⑤の場合）'!$BJ81+1&lt;=15,IF(JZ$19&gt;='様式３（療養者名簿）（⑤の場合）'!$BJ81,IF(JZ$19&lt;='様式３（療養者名簿）（⑤の場合）'!$BK81,1,0),0),0)</f>
        <v>0</v>
      </c>
      <c r="KA76" s="365">
        <f>IF(KA$19-'様式３（療養者名簿）（⑤の場合）'!$BJ81+1&lt;=15,IF(KA$19&gt;='様式３（療養者名簿）（⑤の場合）'!$BJ81,IF(KA$19&lt;='様式３（療養者名簿）（⑤の場合）'!$BK81,1,0),0),0)</f>
        <v>0</v>
      </c>
      <c r="KB76" s="365">
        <f>IF(KB$19-'様式３（療養者名簿）（⑤の場合）'!$BJ81+1&lt;=15,IF(KB$19&gt;='様式３（療養者名簿）（⑤の場合）'!$BJ81,IF(KB$19&lt;='様式３（療養者名簿）（⑤の場合）'!$BK81,1,0),0),0)</f>
        <v>0</v>
      </c>
      <c r="KC76" s="365">
        <f>IF(KC$19-'様式３（療養者名簿）（⑤の場合）'!$BJ81+1&lt;=15,IF(KC$19&gt;='様式３（療養者名簿）（⑤の場合）'!$BJ81,IF(KC$19&lt;='様式３（療養者名簿）（⑤の場合）'!$BK81,1,0),0),0)</f>
        <v>0</v>
      </c>
      <c r="KD76" s="365">
        <f>IF(KD$19-'様式３（療養者名簿）（⑤の場合）'!$BJ81+1&lt;=15,IF(KD$19&gt;='様式３（療養者名簿）（⑤の場合）'!$BJ81,IF(KD$19&lt;='様式３（療養者名簿）（⑤の場合）'!$BK81,1,0),0),0)</f>
        <v>0</v>
      </c>
      <c r="KE76" s="365">
        <f>IF(KE$19-'様式３（療養者名簿）（⑤の場合）'!$BJ81+1&lt;=15,IF(KE$19&gt;='様式３（療養者名簿）（⑤の場合）'!$BJ81,IF(KE$19&lt;='様式３（療養者名簿）（⑤の場合）'!$BK81,1,0),0),0)</f>
        <v>0</v>
      </c>
      <c r="KF76" s="365">
        <f>IF(KF$19-'様式３（療養者名簿）（⑤の場合）'!$BJ81+1&lt;=15,IF(KF$19&gt;='様式３（療養者名簿）（⑤の場合）'!$BJ81,IF(KF$19&lt;='様式３（療養者名簿）（⑤の場合）'!$BK81,1,0),0),0)</f>
        <v>0</v>
      </c>
      <c r="KG76" s="365">
        <f>IF(KG$19-'様式３（療養者名簿）（⑤の場合）'!$BJ81+1&lt;=15,IF(KG$19&gt;='様式３（療養者名簿）（⑤の場合）'!$BJ81,IF(KG$19&lt;='様式３（療養者名簿）（⑤の場合）'!$BK81,1,0),0),0)</f>
        <v>0</v>
      </c>
      <c r="KH76" s="365">
        <f>IF(KH$19-'様式３（療養者名簿）（⑤の場合）'!$BJ81+1&lt;=15,IF(KH$19&gt;='様式３（療養者名簿）（⑤の場合）'!$BJ81,IF(KH$19&lt;='様式３（療養者名簿）（⑤の場合）'!$BK81,1,0),0),0)</f>
        <v>0</v>
      </c>
      <c r="KI76" s="365">
        <f>IF(KI$19-'様式３（療養者名簿）（⑤の場合）'!$BJ81+1&lt;=15,IF(KI$19&gt;='様式３（療養者名簿）（⑤の場合）'!$BJ81,IF(KI$19&lt;='様式３（療養者名簿）（⑤の場合）'!$BK81,1,0),0),0)</f>
        <v>0</v>
      </c>
      <c r="KJ76" s="365">
        <f>IF(KJ$19-'様式３（療養者名簿）（⑤の場合）'!$BJ81+1&lt;=15,IF(KJ$19&gt;='様式３（療養者名簿）（⑤の場合）'!$BJ81,IF(KJ$19&lt;='様式３（療養者名簿）（⑤の場合）'!$BK81,1,0),0),0)</f>
        <v>0</v>
      </c>
      <c r="KK76" s="365">
        <f>IF(KK$19-'様式３（療養者名簿）（⑤の場合）'!$BJ81+1&lt;=15,IF(KK$19&gt;='様式３（療養者名簿）（⑤の場合）'!$BJ81,IF(KK$19&lt;='様式３（療養者名簿）（⑤の場合）'!$BK81,1,0),0),0)</f>
        <v>0</v>
      </c>
      <c r="KL76" s="365">
        <f>IF(KL$19-'様式３（療養者名簿）（⑤の場合）'!$BJ81+1&lt;=15,IF(KL$19&gt;='様式３（療養者名簿）（⑤の場合）'!$BJ81,IF(KL$19&lt;='様式３（療養者名簿）（⑤の場合）'!$BK81,1,0),0),0)</f>
        <v>0</v>
      </c>
      <c r="KM76" s="365">
        <f>IF(KM$19-'様式３（療養者名簿）（⑤の場合）'!$BJ81+1&lt;=15,IF(KM$19&gt;='様式３（療養者名簿）（⑤の場合）'!$BJ81,IF(KM$19&lt;='様式３（療養者名簿）（⑤の場合）'!$BK81,1,0),0),0)</f>
        <v>0</v>
      </c>
      <c r="KN76" s="365">
        <f>IF(KN$19-'様式３（療養者名簿）（⑤の場合）'!$BJ81+1&lt;=15,IF(KN$19&gt;='様式３（療養者名簿）（⑤の場合）'!$BJ81,IF(KN$19&lt;='様式３（療養者名簿）（⑤の場合）'!$BK81,1,0),0),0)</f>
        <v>0</v>
      </c>
      <c r="KO76" s="365">
        <f>IF(KO$19-'様式３（療養者名簿）（⑤の場合）'!$BJ81+1&lt;=15,IF(KO$19&gt;='様式３（療養者名簿）（⑤の場合）'!$BJ81,IF(KO$19&lt;='様式３（療養者名簿）（⑤の場合）'!$BK81,1,0),0),0)</f>
        <v>0</v>
      </c>
      <c r="KP76" s="365">
        <f>IF(KP$19-'様式３（療養者名簿）（⑤の場合）'!$BJ81+1&lt;=15,IF(KP$19&gt;='様式３（療養者名簿）（⑤の場合）'!$BJ81,IF(KP$19&lt;='様式３（療養者名簿）（⑤の場合）'!$BK81,1,0),0),0)</f>
        <v>0</v>
      </c>
      <c r="KQ76" s="365">
        <f>IF(KQ$19-'様式３（療養者名簿）（⑤の場合）'!$BJ81+1&lt;=15,IF(KQ$19&gt;='様式３（療養者名簿）（⑤の場合）'!$BJ81,IF(KQ$19&lt;='様式３（療養者名簿）（⑤の場合）'!$BK81,1,0),0),0)</f>
        <v>0</v>
      </c>
      <c r="KR76" s="365">
        <f>IF(KR$19-'様式３（療養者名簿）（⑤の場合）'!$BJ81+1&lt;=15,IF(KR$19&gt;='様式３（療養者名簿）（⑤の場合）'!$BJ81,IF(KR$19&lt;='様式３（療養者名簿）（⑤の場合）'!$BK81,1,0),0),0)</f>
        <v>0</v>
      </c>
      <c r="KS76" s="365">
        <f>IF(KS$19-'様式３（療養者名簿）（⑤の場合）'!$BJ81+1&lt;=15,IF(KS$19&gt;='様式３（療養者名簿）（⑤の場合）'!$BJ81,IF(KS$19&lt;='様式３（療養者名簿）（⑤の場合）'!$BK81,1,0),0),0)</f>
        <v>0</v>
      </c>
      <c r="KT76" s="365">
        <f>IF(KT$19-'様式３（療養者名簿）（⑤の場合）'!$BJ81+1&lt;=15,IF(KT$19&gt;='様式３（療養者名簿）（⑤の場合）'!$BJ81,IF(KT$19&lt;='様式３（療養者名簿）（⑤の場合）'!$BK81,1,0),0),0)</f>
        <v>0</v>
      </c>
      <c r="KU76" s="365">
        <f>IF(KU$19-'様式３（療養者名簿）（⑤の場合）'!$BJ81+1&lt;=15,IF(KU$19&gt;='様式３（療養者名簿）（⑤の場合）'!$BJ81,IF(KU$19&lt;='様式３（療養者名簿）（⑤の場合）'!$BK81,1,0),0),0)</f>
        <v>0</v>
      </c>
      <c r="KV76" s="365">
        <f>IF(KV$19-'様式３（療養者名簿）（⑤の場合）'!$BJ81+1&lt;=15,IF(KV$19&gt;='様式３（療養者名簿）（⑤の場合）'!$BJ81,IF(KV$19&lt;='様式３（療養者名簿）（⑤の場合）'!$BK81,1,0),0),0)</f>
        <v>0</v>
      </c>
      <c r="KW76" s="365">
        <f>IF(KW$19-'様式３（療養者名簿）（⑤の場合）'!$BJ81+1&lt;=15,IF(KW$19&gt;='様式３（療養者名簿）（⑤の場合）'!$BJ81,IF(KW$19&lt;='様式３（療養者名簿）（⑤の場合）'!$BK81,1,0),0),0)</f>
        <v>0</v>
      </c>
      <c r="KX76" s="365">
        <f>IF(KX$19-'様式３（療養者名簿）（⑤の場合）'!$BJ81+1&lt;=15,IF(KX$19&gt;='様式３（療養者名簿）（⑤の場合）'!$BJ81,IF(KX$19&lt;='様式３（療養者名簿）（⑤の場合）'!$BK81,1,0),0),0)</f>
        <v>0</v>
      </c>
      <c r="KY76" s="365">
        <f>IF(KY$19-'様式３（療養者名簿）（⑤の場合）'!$BJ81+1&lt;=15,IF(KY$19&gt;='様式３（療養者名簿）（⑤の場合）'!$BJ81,IF(KY$19&lt;='様式３（療養者名簿）（⑤の場合）'!$BK81,1,0),0),0)</f>
        <v>0</v>
      </c>
      <c r="KZ76" s="365">
        <f>IF(KZ$19-'様式３（療養者名簿）（⑤の場合）'!$BJ81+1&lt;=15,IF(KZ$19&gt;='様式３（療養者名簿）（⑤の場合）'!$BJ81,IF(KZ$19&lt;='様式３（療養者名簿）（⑤の場合）'!$BK81,1,0),0),0)</f>
        <v>0</v>
      </c>
      <c r="LA76" s="365">
        <f>IF(LA$19-'様式３（療養者名簿）（⑤の場合）'!$BJ81+1&lt;=15,IF(LA$19&gt;='様式３（療養者名簿）（⑤の場合）'!$BJ81,IF(LA$19&lt;='様式３（療養者名簿）（⑤の場合）'!$BK81,1,0),0),0)</f>
        <v>0</v>
      </c>
      <c r="LB76" s="365">
        <f>IF(LB$19-'様式３（療養者名簿）（⑤の場合）'!$BJ81+1&lt;=15,IF(LB$19&gt;='様式３（療養者名簿）（⑤の場合）'!$BJ81,IF(LB$19&lt;='様式３（療養者名簿）（⑤の場合）'!$BK81,1,0),0),0)</f>
        <v>0</v>
      </c>
      <c r="LC76" s="365">
        <f>IF(LC$19-'様式３（療養者名簿）（⑤の場合）'!$BJ81+1&lt;=15,IF(LC$19&gt;='様式３（療養者名簿）（⑤の場合）'!$BJ81,IF(LC$19&lt;='様式３（療養者名簿）（⑤の場合）'!$BK81,1,0),0),0)</f>
        <v>0</v>
      </c>
      <c r="LD76" s="365">
        <f>IF(LD$19-'様式３（療養者名簿）（⑤の場合）'!$BJ81+1&lt;=15,IF(LD$19&gt;='様式３（療養者名簿）（⑤の場合）'!$BJ81,IF(LD$19&lt;='様式３（療養者名簿）（⑤の場合）'!$BK81,1,0),0),0)</f>
        <v>0</v>
      </c>
      <c r="LE76" s="365">
        <f>IF(LE$19-'様式３（療養者名簿）（⑤の場合）'!$BJ81+1&lt;=15,IF(LE$19&gt;='様式３（療養者名簿）（⑤の場合）'!$BJ81,IF(LE$19&lt;='様式３（療養者名簿）（⑤の場合）'!$BK81,1,0),0),0)</f>
        <v>0</v>
      </c>
      <c r="LF76" s="365">
        <f>IF(LF$19-'様式３（療養者名簿）（⑤の場合）'!$BJ81+1&lt;=15,IF(LF$19&gt;='様式３（療養者名簿）（⑤の場合）'!$BJ81,IF(LF$19&lt;='様式３（療養者名簿）（⑤の場合）'!$BK81,1,0),0),0)</f>
        <v>0</v>
      </c>
      <c r="LG76" s="365">
        <f>IF(LG$19-'様式３（療養者名簿）（⑤の場合）'!$BJ81+1&lt;=15,IF(LG$19&gt;='様式３（療養者名簿）（⑤の場合）'!$BJ81,IF(LG$19&lt;='様式３（療養者名簿）（⑤の場合）'!$BK81,1,0),0),0)</f>
        <v>0</v>
      </c>
      <c r="LH76" s="365">
        <f>IF(LH$19-'様式３（療養者名簿）（⑤の場合）'!$BJ81+1&lt;=15,IF(LH$19&gt;='様式３（療養者名簿）（⑤の場合）'!$BJ81,IF(LH$19&lt;='様式３（療養者名簿）（⑤の場合）'!$BK81,1,0),0),0)</f>
        <v>0</v>
      </c>
      <c r="LI76" s="365">
        <f>IF(LI$19-'様式３（療養者名簿）（⑤の場合）'!$BJ81+1&lt;=15,IF(LI$19&gt;='様式３（療養者名簿）（⑤の場合）'!$BJ81,IF(LI$19&lt;='様式３（療養者名簿）（⑤の場合）'!$BK81,1,0),0),0)</f>
        <v>0</v>
      </c>
      <c r="LJ76" s="365">
        <f>IF(LJ$19-'様式３（療養者名簿）（⑤の場合）'!$BJ81+1&lt;=15,IF(LJ$19&gt;='様式３（療養者名簿）（⑤の場合）'!$BJ81,IF(LJ$19&lt;='様式３（療養者名簿）（⑤の場合）'!$BK81,1,0),0),0)</f>
        <v>0</v>
      </c>
      <c r="LK76" s="365">
        <f>IF(LK$19-'様式３（療養者名簿）（⑤の場合）'!$BJ81+1&lt;=15,IF(LK$19&gt;='様式３（療養者名簿）（⑤の場合）'!$BJ81,IF(LK$19&lt;='様式３（療養者名簿）（⑤の場合）'!$BK81,1,0),0),0)</f>
        <v>0</v>
      </c>
      <c r="LL76" s="365">
        <f>IF(LL$19-'様式３（療養者名簿）（⑤の場合）'!$BJ81+1&lt;=15,IF(LL$19&gt;='様式３（療養者名簿）（⑤の場合）'!$BJ81,IF(LL$19&lt;='様式３（療養者名簿）（⑤の場合）'!$BK81,1,0),0),0)</f>
        <v>0</v>
      </c>
      <c r="LM76" s="365">
        <f>IF(LM$19-'様式３（療養者名簿）（⑤の場合）'!$BJ81+1&lt;=15,IF(LM$19&gt;='様式３（療養者名簿）（⑤の場合）'!$BJ81,IF(LM$19&lt;='様式３（療養者名簿）（⑤の場合）'!$BK81,1,0),0),0)</f>
        <v>0</v>
      </c>
      <c r="LN76" s="365">
        <f>IF(LN$19-'様式３（療養者名簿）（⑤の場合）'!$BJ81+1&lt;=15,IF(LN$19&gt;='様式３（療養者名簿）（⑤の場合）'!$BJ81,IF(LN$19&lt;='様式３（療養者名簿）（⑤の場合）'!$BK81,1,0),0),0)</f>
        <v>0</v>
      </c>
      <c r="LO76" s="365">
        <f>IF(LO$19-'様式３（療養者名簿）（⑤の場合）'!$BJ81+1&lt;=15,IF(LO$19&gt;='様式３（療養者名簿）（⑤の場合）'!$BJ81,IF(LO$19&lt;='様式３（療養者名簿）（⑤の場合）'!$BK81,1,0),0),0)</f>
        <v>0</v>
      </c>
      <c r="LP76" s="365">
        <f>IF(LP$19-'様式３（療養者名簿）（⑤の場合）'!$BJ81+1&lt;=15,IF(LP$19&gt;='様式３（療養者名簿）（⑤の場合）'!$BJ81,IF(LP$19&lt;='様式３（療養者名簿）（⑤の場合）'!$BK81,1,0),0),0)</f>
        <v>0</v>
      </c>
      <c r="LQ76" s="365">
        <f>IF(LQ$19-'様式３（療養者名簿）（⑤の場合）'!$BJ81+1&lt;=15,IF(LQ$19&gt;='様式３（療養者名簿）（⑤の場合）'!$BJ81,IF(LQ$19&lt;='様式３（療養者名簿）（⑤の場合）'!$BK81,1,0),0),0)</f>
        <v>0</v>
      </c>
      <c r="LR76" s="365">
        <f>IF(LR$19-'様式３（療養者名簿）（⑤の場合）'!$BJ81+1&lt;=15,IF(LR$19&gt;='様式３（療養者名簿）（⑤の場合）'!$BJ81,IF(LR$19&lt;='様式３（療養者名簿）（⑤の場合）'!$BK81,1,0),0),0)</f>
        <v>0</v>
      </c>
      <c r="LS76" s="365">
        <f>IF(LS$19-'様式３（療養者名簿）（⑤の場合）'!$BJ81+1&lt;=15,IF(LS$19&gt;='様式３（療養者名簿）（⑤の場合）'!$BJ81,IF(LS$19&lt;='様式３（療養者名簿）（⑤の場合）'!$BK81,1,0),0),0)</f>
        <v>0</v>
      </c>
      <c r="LT76" s="365">
        <f>IF(LT$19-'様式３（療養者名簿）（⑤の場合）'!$BJ81+1&lt;=15,IF(LT$19&gt;='様式３（療養者名簿）（⑤の場合）'!$BJ81,IF(LT$19&lt;='様式３（療養者名簿）（⑤の場合）'!$BK81,1,0),0),0)</f>
        <v>0</v>
      </c>
      <c r="LU76" s="365">
        <f>IF(LU$19-'様式３（療養者名簿）（⑤の場合）'!$BJ81+1&lt;=15,IF(LU$19&gt;='様式３（療養者名簿）（⑤の場合）'!$BJ81,IF(LU$19&lt;='様式３（療養者名簿）（⑤の場合）'!$BK81,1,0),0),0)</f>
        <v>0</v>
      </c>
      <c r="LV76" s="365">
        <f>IF(LV$19-'様式３（療養者名簿）（⑤の場合）'!$BJ81+1&lt;=15,IF(LV$19&gt;='様式３（療養者名簿）（⑤の場合）'!$BJ81,IF(LV$19&lt;='様式３（療養者名簿）（⑤の場合）'!$BK81,1,0),0),0)</f>
        <v>0</v>
      </c>
      <c r="LW76" s="365">
        <f>IF(LW$19-'様式３（療養者名簿）（⑤の場合）'!$BJ81+1&lt;=15,IF(LW$19&gt;='様式３（療養者名簿）（⑤の場合）'!$BJ81,IF(LW$19&lt;='様式３（療養者名簿）（⑤の場合）'!$BK81,1,0),0),0)</f>
        <v>0</v>
      </c>
      <c r="LX76" s="365">
        <f>IF(LX$19-'様式３（療養者名簿）（⑤の場合）'!$BJ81+1&lt;=15,IF(LX$19&gt;='様式３（療養者名簿）（⑤の場合）'!$BJ81,IF(LX$19&lt;='様式３（療養者名簿）（⑤の場合）'!$BK81,1,0),0),0)</f>
        <v>0</v>
      </c>
      <c r="LY76" s="365">
        <f>IF(LY$19-'様式３（療養者名簿）（⑤の場合）'!$BJ81+1&lt;=15,IF(LY$19&gt;='様式３（療養者名簿）（⑤の場合）'!$BJ81,IF(LY$19&lt;='様式３（療養者名簿）（⑤の場合）'!$BK81,1,0),0),0)</f>
        <v>0</v>
      </c>
      <c r="LZ76" s="365">
        <f>IF(LZ$19-'様式３（療養者名簿）（⑤の場合）'!$BJ81+1&lt;=15,IF(LZ$19&gt;='様式３（療養者名簿）（⑤の場合）'!$BJ81,IF(LZ$19&lt;='様式３（療養者名簿）（⑤の場合）'!$BK81,1,0),0),0)</f>
        <v>0</v>
      </c>
      <c r="MA76" s="365">
        <f>IF(MA$19-'様式３（療養者名簿）（⑤の場合）'!$BJ81+1&lt;=15,IF(MA$19&gt;='様式３（療養者名簿）（⑤の場合）'!$BJ81,IF(MA$19&lt;='様式３（療養者名簿）（⑤の場合）'!$BK81,1,0),0),0)</f>
        <v>0</v>
      </c>
      <c r="MB76" s="365">
        <f>IF(MB$19-'様式３（療養者名簿）（⑤の場合）'!$BJ81+1&lt;=15,IF(MB$19&gt;='様式３（療養者名簿）（⑤の場合）'!$BJ81,IF(MB$19&lt;='様式３（療養者名簿）（⑤の場合）'!$BK81,1,0),0),0)</f>
        <v>0</v>
      </c>
      <c r="MC76" s="365">
        <f>IF(MC$19-'様式３（療養者名簿）（⑤の場合）'!$BJ81+1&lt;=15,IF(MC$19&gt;='様式３（療養者名簿）（⑤の場合）'!$BJ81,IF(MC$19&lt;='様式３（療養者名簿）（⑤の場合）'!$BK81,1,0),0),0)</f>
        <v>0</v>
      </c>
      <c r="MD76" s="365">
        <f>IF(MD$19-'様式３（療養者名簿）（⑤の場合）'!$BJ81+1&lt;=15,IF(MD$19&gt;='様式３（療養者名簿）（⑤の場合）'!$BJ81,IF(MD$19&lt;='様式３（療養者名簿）（⑤の場合）'!$BK81,1,0),0),0)</f>
        <v>0</v>
      </c>
      <c r="ME76" s="365">
        <f>IF(ME$19-'様式３（療養者名簿）（⑤の場合）'!$BJ81+1&lt;=15,IF(ME$19&gt;='様式３（療養者名簿）（⑤の場合）'!$BJ81,IF(ME$19&lt;='様式３（療養者名簿）（⑤の場合）'!$BK81,1,0),0),0)</f>
        <v>0</v>
      </c>
      <c r="MF76" s="365">
        <f>IF(MF$19-'様式３（療養者名簿）（⑤の場合）'!$BJ81+1&lt;=15,IF(MF$19&gt;='様式３（療養者名簿）（⑤の場合）'!$BJ81,IF(MF$19&lt;='様式３（療養者名簿）（⑤の場合）'!$BK81,1,0),0),0)</f>
        <v>0</v>
      </c>
      <c r="MG76" s="365">
        <f>IF(MG$19-'様式３（療養者名簿）（⑤の場合）'!$BJ81+1&lt;=15,IF(MG$19&gt;='様式３（療養者名簿）（⑤の場合）'!$BJ81,IF(MG$19&lt;='様式３（療養者名簿）（⑤の場合）'!$BK81,1,0),0),0)</f>
        <v>0</v>
      </c>
      <c r="MH76" s="365">
        <f>IF(MH$19-'様式３（療養者名簿）（⑤の場合）'!$BJ81+1&lt;=15,IF(MH$19&gt;='様式３（療養者名簿）（⑤の場合）'!$BJ81,IF(MH$19&lt;='様式３（療養者名簿）（⑤の場合）'!$BK81,1,0),0),0)</f>
        <v>0</v>
      </c>
      <c r="MI76" s="365">
        <f>IF(MI$19-'様式３（療養者名簿）（⑤の場合）'!$BJ81+1&lt;=15,IF(MI$19&gt;='様式３（療養者名簿）（⑤の場合）'!$BJ81,IF(MI$19&lt;='様式３（療養者名簿）（⑤の場合）'!$BK81,1,0),0),0)</f>
        <v>0</v>
      </c>
      <c r="MJ76" s="365">
        <f>IF(MJ$19-'様式３（療養者名簿）（⑤の場合）'!$BJ81+1&lt;=15,IF(MJ$19&gt;='様式３（療養者名簿）（⑤の場合）'!$BJ81,IF(MJ$19&lt;='様式３（療養者名簿）（⑤の場合）'!$BK81,1,0),0),0)</f>
        <v>0</v>
      </c>
      <c r="MK76" s="365">
        <f>IF(MK$19-'様式３（療養者名簿）（⑤の場合）'!$BJ81+1&lt;=15,IF(MK$19&gt;='様式３（療養者名簿）（⑤の場合）'!$BJ81,IF(MK$19&lt;='様式３（療養者名簿）（⑤の場合）'!$BK81,1,0),0),0)</f>
        <v>0</v>
      </c>
      <c r="ML76" s="365">
        <f>IF(ML$19-'様式３（療養者名簿）（⑤の場合）'!$BJ81+1&lt;=15,IF(ML$19&gt;='様式３（療養者名簿）（⑤の場合）'!$BJ81,IF(ML$19&lt;='様式３（療養者名簿）（⑤の場合）'!$BK81,1,0),0),0)</f>
        <v>0</v>
      </c>
      <c r="MM76" s="365">
        <f>IF(MM$19-'様式３（療養者名簿）（⑤の場合）'!$BJ81+1&lt;=15,IF(MM$19&gt;='様式３（療養者名簿）（⑤の場合）'!$BJ81,IF(MM$19&lt;='様式３（療養者名簿）（⑤の場合）'!$BK81,1,0),0),0)</f>
        <v>0</v>
      </c>
      <c r="MN76" s="365">
        <f>IF(MN$19-'様式３（療養者名簿）（⑤の場合）'!$BJ81+1&lt;=15,IF(MN$19&gt;='様式３（療養者名簿）（⑤の場合）'!$BJ81,IF(MN$19&lt;='様式３（療養者名簿）（⑤の場合）'!$BK81,1,0),0),0)</f>
        <v>0</v>
      </c>
      <c r="MO76" s="365">
        <f>IF(MO$19-'様式３（療養者名簿）（⑤の場合）'!$BJ81+1&lt;=15,IF(MO$19&gt;='様式３（療養者名簿）（⑤の場合）'!$BJ81,IF(MO$19&lt;='様式３（療養者名簿）（⑤の場合）'!$BK81,1,0),0),0)</f>
        <v>0</v>
      </c>
      <c r="MP76" s="365">
        <f>IF(MP$19-'様式３（療養者名簿）（⑤の場合）'!$BJ81+1&lt;=15,IF(MP$19&gt;='様式３（療養者名簿）（⑤の場合）'!$BJ81,IF(MP$19&lt;='様式３（療養者名簿）（⑤の場合）'!$BK81,1,0),0),0)</f>
        <v>0</v>
      </c>
      <c r="MQ76" s="365">
        <f>IF(MQ$19-'様式３（療養者名簿）（⑤の場合）'!$BJ81+1&lt;=15,IF(MQ$19&gt;='様式３（療養者名簿）（⑤の場合）'!$BJ81,IF(MQ$19&lt;='様式３（療養者名簿）（⑤の場合）'!$BK81,1,0),0),0)</f>
        <v>0</v>
      </c>
      <c r="MR76" s="365">
        <f>IF(MR$19-'様式３（療養者名簿）（⑤の場合）'!$BJ81+1&lt;=15,IF(MR$19&gt;='様式３（療養者名簿）（⑤の場合）'!$BJ81,IF(MR$19&lt;='様式３（療養者名簿）（⑤の場合）'!$BK81,1,0),0),0)</f>
        <v>0</v>
      </c>
      <c r="MS76" s="365">
        <f>IF(MS$19-'様式３（療養者名簿）（⑤の場合）'!$BJ81+1&lt;=15,IF(MS$19&gt;='様式３（療養者名簿）（⑤の場合）'!$BJ81,IF(MS$19&lt;='様式３（療養者名簿）（⑤の場合）'!$BK81,1,0),0),0)</f>
        <v>0</v>
      </c>
      <c r="MT76" s="365">
        <f>IF(MT$19-'様式３（療養者名簿）（⑤の場合）'!$BJ81+1&lt;=15,IF(MT$19&gt;='様式３（療養者名簿）（⑤の場合）'!$BJ81,IF(MT$19&lt;='様式３（療養者名簿）（⑤の場合）'!$BK81,1,0),0),0)</f>
        <v>0</v>
      </c>
      <c r="MU76" s="365">
        <f>IF(MU$19-'様式３（療養者名簿）（⑤の場合）'!$BJ81+1&lt;=15,IF(MU$19&gt;='様式３（療養者名簿）（⑤の場合）'!$BJ81,IF(MU$19&lt;='様式３（療養者名簿）（⑤の場合）'!$BK81,1,0),0),0)</f>
        <v>0</v>
      </c>
      <c r="MV76" s="365">
        <f>IF(MV$19-'様式３（療養者名簿）（⑤の場合）'!$BJ81+1&lt;=15,IF(MV$19&gt;='様式３（療養者名簿）（⑤の場合）'!$BJ81,IF(MV$19&lt;='様式３（療養者名簿）（⑤の場合）'!$BK81,1,0),0),0)</f>
        <v>0</v>
      </c>
      <c r="MW76" s="365">
        <f>IF(MW$19-'様式３（療養者名簿）（⑤の場合）'!$BJ81+1&lt;=15,IF(MW$19&gt;='様式３（療養者名簿）（⑤の場合）'!$BJ81,IF(MW$19&lt;='様式３（療養者名簿）（⑤の場合）'!$BK81,1,0),0),0)</f>
        <v>0</v>
      </c>
      <c r="MX76" s="365">
        <f>IF(MX$19-'様式３（療養者名簿）（⑤の場合）'!$BJ81+1&lt;=15,IF(MX$19&gt;='様式３（療養者名簿）（⑤の場合）'!$BJ81,IF(MX$19&lt;='様式３（療養者名簿）（⑤の場合）'!$BK81,1,0),0),0)</f>
        <v>0</v>
      </c>
      <c r="MY76" s="365">
        <f>IF(MY$19-'様式３（療養者名簿）（⑤の場合）'!$BJ81+1&lt;=15,IF(MY$19&gt;='様式３（療養者名簿）（⑤の場合）'!$BJ81,IF(MY$19&lt;='様式３（療養者名簿）（⑤の場合）'!$BK81,1,0),0),0)</f>
        <v>0</v>
      </c>
      <c r="MZ76" s="365">
        <f>IF(MZ$19-'様式３（療養者名簿）（⑤の場合）'!$BJ81+1&lt;=15,IF(MZ$19&gt;='様式３（療養者名簿）（⑤の場合）'!$BJ81,IF(MZ$19&lt;='様式３（療養者名簿）（⑤の場合）'!$BK81,1,0),0),0)</f>
        <v>0</v>
      </c>
      <c r="NA76" s="365">
        <f>IF(NA$19-'様式３（療養者名簿）（⑤の場合）'!$BJ81+1&lt;=15,IF(NA$19&gt;='様式３（療養者名簿）（⑤の場合）'!$BJ81,IF(NA$19&lt;='様式３（療養者名簿）（⑤の場合）'!$BK81,1,0),0),0)</f>
        <v>0</v>
      </c>
      <c r="NB76" s="365">
        <f>IF(NB$19-'様式３（療養者名簿）（⑤の場合）'!$BJ81+1&lt;=15,IF(NB$19&gt;='様式３（療養者名簿）（⑤の場合）'!$BJ81,IF(NB$19&lt;='様式３（療養者名簿）（⑤の場合）'!$BK81,1,0),0),0)</f>
        <v>0</v>
      </c>
      <c r="NC76" s="248">
        <f>IF(NC$19-'様式３（療養者名簿）（⑤の場合）'!$BJ81+1&lt;=15,IF(NC$19&gt;='様式３（療養者名簿）（⑤の場合）'!$BJ81,IF(NC$19&lt;='様式３（療養者名簿）（⑤の場合）'!$BK81,1,0),0),0)</f>
        <v>0</v>
      </c>
      <c r="ND76" s="248">
        <f>IF(ND$19-'様式３（療養者名簿）（⑤の場合）'!$BJ81+1&lt;=15,IF(ND$19&gt;='様式３（療養者名簿）（⑤の場合）'!$BJ81,IF(ND$19&lt;='様式３（療養者名簿）（⑤の場合）'!$BK81,1,0),0),0)</f>
        <v>0</v>
      </c>
      <c r="NE76" s="248">
        <f>IF(NE$19-'様式３（療養者名簿）（⑤の場合）'!$BJ81+1&lt;=15,IF(NE$19&gt;='様式３（療養者名簿）（⑤の場合）'!$BJ81,IF(NE$19&lt;='様式３（療養者名簿）（⑤の場合）'!$BK81,1,0),0),0)</f>
        <v>0</v>
      </c>
      <c r="NF76" s="248">
        <f>IF(NF$19-'様式３（療養者名簿）（⑤の場合）'!$BJ81+1&lt;=15,IF(NF$19&gt;='様式３（療養者名簿）（⑤の場合）'!$BJ81,IF(NF$19&lt;='様式３（療養者名簿）（⑤の場合）'!$BK81,1,0),0),0)</f>
        <v>0</v>
      </c>
      <c r="NG76" s="248">
        <f>IF(NG$19-'様式３（療養者名簿）（⑤の場合）'!$BJ81+1&lt;=15,IF(NG$19&gt;='様式３（療養者名簿）（⑤の場合）'!$BJ81,IF(NG$19&lt;='様式３（療養者名簿）（⑤の場合）'!$BK81,1,0),0),0)</f>
        <v>0</v>
      </c>
      <c r="NH76" s="248">
        <f>IF(NH$19-'様式３（療養者名簿）（⑤の場合）'!$BJ81+1&lt;=15,IF(NH$19&gt;='様式３（療養者名簿）（⑤の場合）'!$BJ81,IF(NH$19&lt;='様式３（療養者名簿）（⑤の場合）'!$BK81,1,0),0),0)</f>
        <v>0</v>
      </c>
      <c r="NI76" s="248">
        <f>IF(NI$19-'様式３（療養者名簿）（⑤の場合）'!$BJ81+1&lt;=15,IF(NI$19&gt;='様式３（療養者名簿）（⑤の場合）'!$BJ81,IF(NI$19&lt;='様式３（療養者名簿）（⑤の場合）'!$BK81,1,0),0),0)</f>
        <v>0</v>
      </c>
      <c r="NJ76" s="248">
        <f>IF(NJ$19-'様式３（療養者名簿）（⑤の場合）'!$BJ81+1&lt;=15,IF(NJ$19&gt;='様式３（療養者名簿）（⑤の場合）'!$BJ81,IF(NJ$19&lt;='様式３（療養者名簿）（⑤の場合）'!$BK81,1,0),0),0)</f>
        <v>0</v>
      </c>
      <c r="NK76" s="248">
        <f>IF(NK$19-'様式３（療養者名簿）（⑤の場合）'!$BJ81+1&lt;=15,IF(NK$19&gt;='様式３（療養者名簿）（⑤の場合）'!$BJ81,IF(NK$19&lt;='様式３（療養者名簿）（⑤の場合）'!$BK81,1,0),0),0)</f>
        <v>0</v>
      </c>
      <c r="NL76" s="248">
        <f>IF(NL$19-'様式３（療養者名簿）（⑤の場合）'!$BJ81+1&lt;=15,IF(NL$19&gt;='様式３（療養者名簿）（⑤の場合）'!$BJ81,IF(NL$19&lt;='様式３（療養者名簿）（⑤の場合）'!$BK81,1,0),0),0)</f>
        <v>0</v>
      </c>
      <c r="NM76" s="248">
        <f>IF(NM$19-'様式３（療養者名簿）（⑤の場合）'!$BJ81+1&lt;=15,IF(NM$19&gt;='様式３（療養者名簿）（⑤の場合）'!$BJ81,IF(NM$19&lt;='様式３（療養者名簿）（⑤の場合）'!$BK81,1,0),0),0)</f>
        <v>0</v>
      </c>
      <c r="NN76" s="248">
        <f>IF(NN$19-'様式３（療養者名簿）（⑤の場合）'!$BJ81+1&lt;=15,IF(NN$19&gt;='様式３（療養者名簿）（⑤の場合）'!$BJ81,IF(NN$19&lt;='様式３（療養者名簿）（⑤の場合）'!$BK81,1,0),0),0)</f>
        <v>0</v>
      </c>
      <c r="NO76" s="248">
        <f>IF(NO$19-'様式３（療養者名簿）（⑤の場合）'!$BJ81+1&lt;=15,IF(NO$19&gt;='様式３（療養者名簿）（⑤の場合）'!$BJ81,IF(NO$19&lt;='様式３（療養者名簿）（⑤の場合）'!$BK81,1,0),0),0)</f>
        <v>0</v>
      </c>
      <c r="NP76" s="248">
        <f>IF(NP$19-'様式３（療養者名簿）（⑤の場合）'!$BJ81+1&lt;=15,IF(NP$19&gt;='様式３（療養者名簿）（⑤の場合）'!$BJ81,IF(NP$19&lt;='様式３（療養者名簿）（⑤の場合）'!$BK81,1,0),0),0)</f>
        <v>0</v>
      </c>
      <c r="NQ76" s="248">
        <f>IF(NQ$19-'様式３（療養者名簿）（⑤の場合）'!$BJ81+1&lt;=15,IF(NQ$19&gt;='様式３（療養者名簿）（⑤の場合）'!$BJ81,IF(NQ$19&lt;='様式３（療養者名簿）（⑤の場合）'!$BK81,1,0),0),0)</f>
        <v>0</v>
      </c>
      <c r="NR76" s="248">
        <f>IF(NR$19-'様式３（療養者名簿）（⑤の場合）'!$BJ81+1&lt;=15,IF(NR$19&gt;='様式３（療養者名簿）（⑤の場合）'!$BJ81,IF(NR$19&lt;='様式３（療養者名簿）（⑤の場合）'!$BK81,1,0),0),0)</f>
        <v>0</v>
      </c>
      <c r="NS76" s="248">
        <f>IF(NS$19-'様式３（療養者名簿）（⑤の場合）'!$BJ81+1&lt;=15,IF(NS$19&gt;='様式３（療養者名簿）（⑤の場合）'!$BJ81,IF(NS$19&lt;='様式３（療養者名簿）（⑤の場合）'!$BK81,1,0),0),0)</f>
        <v>0</v>
      </c>
      <c r="NT76" s="248">
        <f>IF(NT$19-'様式３（療養者名簿）（⑤の場合）'!$BJ81+1&lt;=15,IF(NT$19&gt;='様式３（療養者名簿）（⑤の場合）'!$BJ81,IF(NT$19&lt;='様式３（療養者名簿）（⑤の場合）'!$BK81,1,0),0),0)</f>
        <v>0</v>
      </c>
      <c r="NU76" s="248">
        <f>IF(NU$19-'様式３（療養者名簿）（⑤の場合）'!$BJ81+1&lt;=15,IF(NU$19&gt;='様式３（療養者名簿）（⑤の場合）'!$BJ81,IF(NU$19&lt;='様式３（療養者名簿）（⑤の場合）'!$BK81,1,0),0),0)</f>
        <v>0</v>
      </c>
      <c r="NV76" s="248">
        <f>IF(NV$19-'様式３（療養者名簿）（⑤の場合）'!$BJ81+1&lt;=15,IF(NV$19&gt;='様式３（療養者名簿）（⑤の場合）'!$BJ81,IF(NV$19&lt;='様式３（療養者名簿）（⑤の場合）'!$BK81,1,0),0),0)</f>
        <v>0</v>
      </c>
      <c r="NW76" s="248">
        <f>IF(NW$19-'様式３（療養者名簿）（⑤の場合）'!$BJ81+1&lt;=15,IF(NW$19&gt;='様式３（療養者名簿）（⑤の場合）'!$BJ81,IF(NW$19&lt;='様式３（療養者名簿）（⑤の場合）'!$BK81,1,0),0),0)</f>
        <v>0</v>
      </c>
      <c r="NX76" s="248">
        <f>IF(NX$19-'様式３（療養者名簿）（⑤の場合）'!$BJ81+1&lt;=15,IF(NX$19&gt;='様式３（療養者名簿）（⑤の場合）'!$BJ81,IF(NX$19&lt;='様式３（療養者名簿）（⑤の場合）'!$BK81,1,0),0),0)</f>
        <v>0</v>
      </c>
      <c r="NY76" s="248">
        <f>IF(NY$19-'様式３（療養者名簿）（⑤の場合）'!$BJ81+1&lt;=15,IF(NY$19&gt;='様式３（療養者名簿）（⑤の場合）'!$BJ81,IF(NY$19&lt;='様式３（療養者名簿）（⑤の場合）'!$BK81,1,0),0),0)</f>
        <v>0</v>
      </c>
      <c r="NZ76" s="248">
        <f>IF(NZ$19-'様式３（療養者名簿）（⑤の場合）'!$BJ81+1&lt;=15,IF(NZ$19&gt;='様式３（療養者名簿）（⑤の場合）'!$BJ81,IF(NZ$19&lt;='様式３（療養者名簿）（⑤の場合）'!$BK81,1,0),0),0)</f>
        <v>0</v>
      </c>
      <c r="OA76" s="248">
        <f>IF(OA$19-'様式３（療養者名簿）（⑤の場合）'!$BJ81+1&lt;=15,IF(OA$19&gt;='様式３（療養者名簿）（⑤の場合）'!$BJ81,IF(OA$19&lt;='様式３（療養者名簿）（⑤の場合）'!$BK81,1,0),0),0)</f>
        <v>0</v>
      </c>
      <c r="OB76" s="248">
        <f>IF(OB$19-'様式３（療養者名簿）（⑤の場合）'!$BJ81+1&lt;=15,IF(OB$19&gt;='様式３（療養者名簿）（⑤の場合）'!$BJ81,IF(OB$19&lt;='様式３（療養者名簿）（⑤の場合）'!$BK81,1,0),0),0)</f>
        <v>0</v>
      </c>
      <c r="OC76" s="248">
        <f>IF(OC$19-'様式３（療養者名簿）（⑤の場合）'!$BJ81+1&lt;=15,IF(OC$19&gt;='様式３（療養者名簿）（⑤の場合）'!$BJ81,IF(OC$19&lt;='様式３（療養者名簿）（⑤の場合）'!$BK81,1,0),0),0)</f>
        <v>0</v>
      </c>
      <c r="OD76" s="248">
        <f>IF(OD$19-'様式３（療養者名簿）（⑤の場合）'!$BJ81+1&lt;=15,IF(OD$19&gt;='様式３（療養者名簿）（⑤の場合）'!$BJ81,IF(OD$19&lt;='様式３（療養者名簿）（⑤の場合）'!$BK81,1,0),0),0)</f>
        <v>0</v>
      </c>
      <c r="OE76" s="248">
        <f>IF(OE$19-'様式３（療養者名簿）（⑤の場合）'!$BJ81+1&lt;=15,IF(OE$19&gt;='様式３（療養者名簿）（⑤の場合）'!$BJ81,IF(OE$19&lt;='様式３（療養者名簿）（⑤の場合）'!$BK81,1,0),0),0)</f>
        <v>0</v>
      </c>
      <c r="OF76" s="248">
        <f>IF(OF$19-'様式３（療養者名簿）（⑤の場合）'!$BJ81+1&lt;=15,IF(OF$19&gt;='様式３（療養者名簿）（⑤の場合）'!$BJ81,IF(OF$19&lt;='様式３（療養者名簿）（⑤の場合）'!$BK81,1,0),0),0)</f>
        <v>0</v>
      </c>
      <c r="OG76" s="248">
        <f>IF(OG$19-'様式３（療養者名簿）（⑤の場合）'!$BJ81+1&lt;=15,IF(OG$19&gt;='様式３（療養者名簿）（⑤の場合）'!$BJ81,IF(OG$19&lt;='様式３（療養者名簿）（⑤の場合）'!$BK81,1,0),0),0)</f>
        <v>0</v>
      </c>
      <c r="OH76" s="248">
        <f>IF(OH$19-'様式３（療養者名簿）（⑤の場合）'!$BJ81+1&lt;=15,IF(OH$19&gt;='様式３（療養者名簿）（⑤の場合）'!$BJ81,IF(OH$19&lt;='様式３（療養者名簿）（⑤の場合）'!$BK81,1,0),0),0)</f>
        <v>0</v>
      </c>
      <c r="OI76" s="248">
        <f>IF(OI$19-'様式３（療養者名簿）（⑤の場合）'!$BJ81+1&lt;=15,IF(OI$19&gt;='様式３（療養者名簿）（⑤の場合）'!$BJ81,IF(OI$19&lt;='様式３（療養者名簿）（⑤の場合）'!$BK81,1,0),0),0)</f>
        <v>0</v>
      </c>
      <c r="OJ76" s="248">
        <f>IF(OJ$19-'様式３（療養者名簿）（⑤の場合）'!$BJ81+1&lt;=15,IF(OJ$19&gt;='様式３（療養者名簿）（⑤の場合）'!$BJ81,IF(OJ$19&lt;='様式３（療養者名簿）（⑤の場合）'!$BK81,1,0),0),0)</f>
        <v>0</v>
      </c>
      <c r="OK76" s="248">
        <f>IF(OK$19-'様式３（療養者名簿）（⑤の場合）'!$BJ81+1&lt;=15,IF(OK$19&gt;='様式３（療養者名簿）（⑤の場合）'!$BJ81,IF(OK$19&lt;='様式３（療養者名簿）（⑤の場合）'!$BK81,1,0),0),0)</f>
        <v>0</v>
      </c>
      <c r="OL76" s="248">
        <f>IF(OL$19-'様式３（療養者名簿）（⑤の場合）'!$BJ81+1&lt;=15,IF(OL$19&gt;='様式３（療養者名簿）（⑤の場合）'!$BJ81,IF(OL$19&lt;='様式３（療養者名簿）（⑤の場合）'!$BK81,1,0),0),0)</f>
        <v>0</v>
      </c>
      <c r="OM76" s="248">
        <f>IF(OM$19-'様式３（療養者名簿）（⑤の場合）'!$BJ81+1&lt;=15,IF(OM$19&gt;='様式３（療養者名簿）（⑤の場合）'!$BJ81,IF(OM$19&lt;='様式３（療養者名簿）（⑤の場合）'!$BK81,1,0),0),0)</f>
        <v>0</v>
      </c>
      <c r="ON76" s="248">
        <f>IF(ON$19-'様式３（療養者名簿）（⑤の場合）'!$BJ81+1&lt;=15,IF(ON$19&gt;='様式３（療養者名簿）（⑤の場合）'!$BJ81,IF(ON$19&lt;='様式３（療養者名簿）（⑤の場合）'!$BK81,1,0),0),0)</f>
        <v>0</v>
      </c>
      <c r="OO76" s="248">
        <f>IF(OO$19-'様式３（療養者名簿）（⑤の場合）'!$BJ81+1&lt;=15,IF(OO$19&gt;='様式３（療養者名簿）（⑤の場合）'!$BJ81,IF(OO$19&lt;='様式３（療養者名簿）（⑤の場合）'!$BK81,1,0),0),0)</f>
        <v>0</v>
      </c>
      <c r="OP76" s="248">
        <f>IF(OP$19-'様式３（療養者名簿）（⑤の場合）'!$BJ81+1&lt;=15,IF(OP$19&gt;='様式３（療養者名簿）（⑤の場合）'!$BJ81,IF(OP$19&lt;='様式３（療養者名簿）（⑤の場合）'!$BK81,1,0),0),0)</f>
        <v>0</v>
      </c>
      <c r="OQ76" s="248">
        <f>IF(OQ$19-'様式３（療養者名簿）（⑤の場合）'!$BJ81+1&lt;=15,IF(OQ$19&gt;='様式３（療養者名簿）（⑤の場合）'!$BJ81,IF(OQ$19&lt;='様式３（療養者名簿）（⑤の場合）'!$BK81,1,0),0),0)</f>
        <v>0</v>
      </c>
      <c r="OR76" s="248">
        <f>IF(OR$19-'様式３（療養者名簿）（⑤の場合）'!$BJ81+1&lt;=15,IF(OR$19&gt;='様式３（療養者名簿）（⑤の場合）'!$BJ81,IF(OR$19&lt;='様式３（療養者名簿）（⑤の場合）'!$BK81,1,0),0),0)</f>
        <v>0</v>
      </c>
      <c r="OS76" s="248">
        <f>IF(OS$19-'様式３（療養者名簿）（⑤の場合）'!$BJ81+1&lt;=15,IF(OS$19&gt;='様式３（療養者名簿）（⑤の場合）'!$BJ81,IF(OS$19&lt;='様式３（療養者名簿）（⑤の場合）'!$BK81,1,0),0),0)</f>
        <v>0</v>
      </c>
      <c r="OT76" s="248">
        <f>IF(OT$19-'様式３（療養者名簿）（⑤の場合）'!$BJ81+1&lt;=15,IF(OT$19&gt;='様式３（療養者名簿）（⑤の場合）'!$BJ81,IF(OT$19&lt;='様式３（療養者名簿）（⑤の場合）'!$BK81,1,0),0),0)</f>
        <v>0</v>
      </c>
      <c r="OU76" s="248">
        <f>IF(OU$19-'様式３（療養者名簿）（⑤の場合）'!$BJ81+1&lt;=15,IF(OU$19&gt;='様式３（療養者名簿）（⑤の場合）'!$BJ81,IF(OU$19&lt;='様式３（療養者名簿）（⑤の場合）'!$BK81,1,0),0),0)</f>
        <v>0</v>
      </c>
      <c r="OV76" s="248">
        <f>IF(OV$19-'様式３（療養者名簿）（⑤の場合）'!$BJ81+1&lt;=15,IF(OV$19&gt;='様式３（療養者名簿）（⑤の場合）'!$BJ81,IF(OV$19&lt;='様式３（療養者名簿）（⑤の場合）'!$BK81,1,0),0),0)</f>
        <v>0</v>
      </c>
      <c r="OW76" s="248">
        <f>IF(OW$19-'様式３（療養者名簿）（⑤の場合）'!$BJ81+1&lt;=15,IF(OW$19&gt;='様式３（療養者名簿）（⑤の場合）'!$BJ81,IF(OW$19&lt;='様式３（療養者名簿）（⑤の場合）'!$BK81,1,0),0),0)</f>
        <v>0</v>
      </c>
      <c r="OX76" s="248">
        <f>IF(OX$19-'様式３（療養者名簿）（⑤の場合）'!$BJ81+1&lt;=15,IF(OX$19&gt;='様式３（療養者名簿）（⑤の場合）'!$BJ81,IF(OX$19&lt;='様式３（療養者名簿）（⑤の場合）'!$BK81,1,0),0),0)</f>
        <v>0</v>
      </c>
      <c r="OY76" s="248">
        <f>IF(OY$19-'様式３（療養者名簿）（⑤の場合）'!$BJ81+1&lt;=15,IF(OY$19&gt;='様式３（療養者名簿）（⑤の場合）'!$BJ81,IF(OY$19&lt;='様式３（療養者名簿）（⑤の場合）'!$BK81,1,0),0),0)</f>
        <v>0</v>
      </c>
      <c r="OZ76" s="248">
        <f>IF(OZ$19-'様式３（療養者名簿）（⑤の場合）'!$BJ81+1&lt;=15,IF(OZ$19&gt;='様式３（療養者名簿）（⑤の場合）'!$BJ81,IF(OZ$19&lt;='様式３（療養者名簿）（⑤の場合）'!$BK81,1,0),0),0)</f>
        <v>0</v>
      </c>
      <c r="PA76" s="248">
        <f>IF(PA$19-'様式３（療養者名簿）（⑤の場合）'!$BJ81+1&lt;=15,IF(PA$19&gt;='様式３（療養者名簿）（⑤の場合）'!$BJ81,IF(PA$19&lt;='様式３（療養者名簿）（⑤の場合）'!$BK81,1,0),0),0)</f>
        <v>0</v>
      </c>
      <c r="PB76" s="248">
        <f>IF(PB$19-'様式３（療養者名簿）（⑤の場合）'!$BJ81+1&lt;=15,IF(PB$19&gt;='様式３（療養者名簿）（⑤の場合）'!$BJ81,IF(PB$19&lt;='様式３（療養者名簿）（⑤の場合）'!$BK81,1,0),0),0)</f>
        <v>0</v>
      </c>
      <c r="PC76" s="248">
        <f>IF(PC$19-'様式３（療養者名簿）（⑤の場合）'!$BJ81+1&lt;=15,IF(PC$19&gt;='様式３（療養者名簿）（⑤の場合）'!$BJ81,IF(PC$19&lt;='様式３（療養者名簿）（⑤の場合）'!$BK81,1,0),0),0)</f>
        <v>0</v>
      </c>
      <c r="PD76" s="248">
        <f>IF(PD$19-'様式３（療養者名簿）（⑤の場合）'!$BJ81+1&lt;=15,IF(PD$19&gt;='様式３（療養者名簿）（⑤の場合）'!$BJ81,IF(PD$19&lt;='様式３（療養者名簿）（⑤の場合）'!$BK81,1,0),0),0)</f>
        <v>0</v>
      </c>
      <c r="PE76" s="248">
        <f>IF(PE$19-'様式３（療養者名簿）（⑤の場合）'!$BJ81+1&lt;=15,IF(PE$19&gt;='様式３（療養者名簿）（⑤の場合）'!$BJ81,IF(PE$19&lt;='様式３（療養者名簿）（⑤の場合）'!$BK81,1,0),0),0)</f>
        <v>0</v>
      </c>
      <c r="PF76" s="248">
        <f>IF(PF$19-'様式３（療養者名簿）（⑤の場合）'!$BJ81+1&lt;=15,IF(PF$19&gt;='様式３（療養者名簿）（⑤の場合）'!$BJ81,IF(PF$19&lt;='様式３（療養者名簿）（⑤の場合）'!$BK81,1,0),0),0)</f>
        <v>0</v>
      </c>
      <c r="PG76" s="248">
        <f>IF(PG$19-'様式３（療養者名簿）（⑤の場合）'!$BJ81+1&lt;=15,IF(PG$19&gt;='様式３（療養者名簿）（⑤の場合）'!$BJ81,IF(PG$19&lt;='様式３（療養者名簿）（⑤の場合）'!$BK81,1,0),0),0)</f>
        <v>0</v>
      </c>
      <c r="PH76" s="248">
        <f>IF(PH$19-'様式３（療養者名簿）（⑤の場合）'!$BJ81+1&lt;=15,IF(PH$19&gt;='様式３（療養者名簿）（⑤の場合）'!$BJ81,IF(PH$19&lt;='様式３（療養者名簿）（⑤の場合）'!$BK81,1,0),0),0)</f>
        <v>0</v>
      </c>
      <c r="PI76" s="248">
        <f>IF(PI$19-'様式３（療養者名簿）（⑤の場合）'!$BJ81+1&lt;=15,IF(PI$19&gt;='様式３（療養者名簿）（⑤の場合）'!$BJ81,IF(PI$19&lt;='様式３（療養者名簿）（⑤の場合）'!$BK81,1,0),0),0)</f>
        <v>0</v>
      </c>
      <c r="PJ76" s="248">
        <f>IF(PJ$19-'様式３（療養者名簿）（⑤の場合）'!$BJ81+1&lt;=15,IF(PJ$19&gt;='様式３（療養者名簿）（⑤の場合）'!$BJ81,IF(PJ$19&lt;='様式３（療養者名簿）（⑤の場合）'!$BK81,1,0),0),0)</f>
        <v>0</v>
      </c>
      <c r="PK76" s="248">
        <f>IF(PK$19-'様式３（療養者名簿）（⑤の場合）'!$BJ81+1&lt;=15,IF(PK$19&gt;='様式３（療養者名簿）（⑤の場合）'!$BJ81,IF(PK$19&lt;='様式３（療養者名簿）（⑤の場合）'!$BK81,1,0),0),0)</f>
        <v>0</v>
      </c>
      <c r="PL76" s="248">
        <f>IF(PL$19-'様式３（療養者名簿）（⑤の場合）'!$BJ81+1&lt;=15,IF(PL$19&gt;='様式３（療養者名簿）（⑤の場合）'!$BJ81,IF(PL$19&lt;='様式３（療養者名簿）（⑤の場合）'!$BK81,1,0),0),0)</f>
        <v>0</v>
      </c>
      <c r="PM76" s="248">
        <f>IF(PM$19-'様式３（療養者名簿）（⑤の場合）'!$BJ81+1&lt;=15,IF(PM$19&gt;='様式３（療養者名簿）（⑤の場合）'!$BJ81,IF(PM$19&lt;='様式３（療養者名簿）（⑤の場合）'!$BK81,1,0),0),0)</f>
        <v>0</v>
      </c>
      <c r="PN76" s="248">
        <f>IF(PN$19-'様式３（療養者名簿）（⑤の場合）'!$BJ81+1&lt;=15,IF(PN$19&gt;='様式３（療養者名簿）（⑤の場合）'!$BJ81,IF(PN$19&lt;='様式３（療養者名簿）（⑤の場合）'!$BK81,1,0),0),0)</f>
        <v>0</v>
      </c>
      <c r="PO76" s="248">
        <f>IF(PO$19-'様式３（療養者名簿）（⑤の場合）'!$BJ81+1&lt;=15,IF(PO$19&gt;='様式３（療養者名簿）（⑤の場合）'!$BJ81,IF(PO$19&lt;='様式３（療養者名簿）（⑤の場合）'!$BK81,1,0),0),0)</f>
        <v>0</v>
      </c>
      <c r="PP76" s="248">
        <f>IF(PP$19-'様式３（療養者名簿）（⑤の場合）'!$BJ81+1&lt;=15,IF(PP$19&gt;='様式３（療養者名簿）（⑤の場合）'!$BJ81,IF(PP$19&lt;='様式３（療養者名簿）（⑤の場合）'!$BK81,1,0),0),0)</f>
        <v>0</v>
      </c>
      <c r="PQ76" s="248">
        <f>IF(PQ$19-'様式３（療養者名簿）（⑤の場合）'!$BJ81+1&lt;=15,IF(PQ$19&gt;='様式３（療養者名簿）（⑤の場合）'!$BJ81,IF(PQ$19&lt;='様式３（療養者名簿）（⑤の場合）'!$BK81,1,0),0),0)</f>
        <v>0</v>
      </c>
      <c r="PR76" s="248">
        <f>IF(PR$19-'様式３（療養者名簿）（⑤の場合）'!$BJ81+1&lt;=15,IF(PR$19&gt;='様式３（療養者名簿）（⑤の場合）'!$BJ81,IF(PR$19&lt;='様式３（療養者名簿）（⑤の場合）'!$BK81,1,0),0),0)</f>
        <v>0</v>
      </c>
      <c r="PS76" s="248">
        <f>IF(PS$19-'様式３（療養者名簿）（⑤の場合）'!$BJ81+1&lt;=15,IF(PS$19&gt;='様式３（療養者名簿）（⑤の場合）'!$BJ81,IF(PS$19&lt;='様式３（療養者名簿）（⑤の場合）'!$BK81,1,0),0),0)</f>
        <v>0</v>
      </c>
      <c r="PT76" s="248">
        <f>IF(PT$19-'様式３（療養者名簿）（⑤の場合）'!$BJ81+1&lt;=15,IF(PT$19&gt;='様式３（療養者名簿）（⑤の場合）'!$BJ81,IF(PT$19&lt;='様式３（療養者名簿）（⑤の場合）'!$BK81,1,0),0),0)</f>
        <v>0</v>
      </c>
      <c r="PU76" s="248">
        <f>IF(PU$19-'様式３（療養者名簿）（⑤の場合）'!$BJ81+1&lt;=15,IF(PU$19&gt;='様式３（療養者名簿）（⑤の場合）'!$BJ81,IF(PU$19&lt;='様式３（療養者名簿）（⑤の場合）'!$BK81,1,0),0),0)</f>
        <v>0</v>
      </c>
      <c r="PV76" s="248">
        <f>IF(PV$19-'様式３（療養者名簿）（⑤の場合）'!$BJ81+1&lt;=15,IF(PV$19&gt;='様式３（療養者名簿）（⑤の場合）'!$BJ81,IF(PV$19&lt;='様式３（療養者名簿）（⑤の場合）'!$BK81,1,0),0),0)</f>
        <v>0</v>
      </c>
      <c r="PW76" s="248">
        <f>IF(PW$19-'様式３（療養者名簿）（⑤の場合）'!$BJ81+1&lt;=15,IF(PW$19&gt;='様式３（療養者名簿）（⑤の場合）'!$BJ81,IF(PW$19&lt;='様式３（療養者名簿）（⑤の場合）'!$BK81,1,0),0),0)</f>
        <v>0</v>
      </c>
      <c r="PX76" s="248">
        <f>IF(PX$19-'様式３（療養者名簿）（⑤の場合）'!$BJ81+1&lt;=15,IF(PX$19&gt;='様式３（療養者名簿）（⑤の場合）'!$BJ81,IF(PX$19&lt;='様式３（療養者名簿）（⑤の場合）'!$BK81,1,0),0),0)</f>
        <v>0</v>
      </c>
      <c r="PY76" s="248">
        <f>IF(PY$19-'様式３（療養者名簿）（⑤の場合）'!$BJ81+1&lt;=15,IF(PY$19&gt;='様式３（療養者名簿）（⑤の場合）'!$BJ81,IF(PY$19&lt;='様式３（療養者名簿）（⑤の場合）'!$BK81,1,0),0),0)</f>
        <v>0</v>
      </c>
      <c r="PZ76" s="248">
        <f>IF(PZ$19-'様式３（療養者名簿）（⑤の場合）'!$BJ81+1&lt;=15,IF(PZ$19&gt;='様式３（療養者名簿）（⑤の場合）'!$BJ81,IF(PZ$19&lt;='様式３（療養者名簿）（⑤の場合）'!$BK81,1,0),0),0)</f>
        <v>0</v>
      </c>
      <c r="QA76" s="248">
        <f>IF(QA$19-'様式３（療養者名簿）（⑤の場合）'!$BJ81+1&lt;=15,IF(QA$19&gt;='様式３（療養者名簿）（⑤の場合）'!$BJ81,IF(QA$19&lt;='様式３（療養者名簿）（⑤の場合）'!$BK81,1,0),0),0)</f>
        <v>0</v>
      </c>
      <c r="QB76" s="248">
        <f>IF(QB$19-'様式３（療養者名簿）（⑤の場合）'!$BJ81+1&lt;=15,IF(QB$19&gt;='様式３（療養者名簿）（⑤の場合）'!$BJ81,IF(QB$19&lt;='様式３（療養者名簿）（⑤の場合）'!$BK81,1,0),0),0)</f>
        <v>0</v>
      </c>
      <c r="QC76" s="248">
        <f>IF(QC$19-'様式３（療養者名簿）（⑤の場合）'!$BJ81+1&lt;=15,IF(QC$19&gt;='様式３（療養者名簿）（⑤の場合）'!$BJ81,IF(QC$19&lt;='様式３（療養者名簿）（⑤の場合）'!$BK81,1,0),0),0)</f>
        <v>0</v>
      </c>
      <c r="QD76" s="248">
        <f>IF(QD$19-'様式３（療養者名簿）（⑤の場合）'!$BJ81+1&lt;=15,IF(QD$19&gt;='様式３（療養者名簿）（⑤の場合）'!$BJ81,IF(QD$19&lt;='様式３（療養者名簿）（⑤の場合）'!$BK81,1,0),0),0)</f>
        <v>0</v>
      </c>
      <c r="QE76" s="248">
        <f>IF(QE$19-'様式３（療養者名簿）（⑤の場合）'!$BJ81+1&lt;=15,IF(QE$19&gt;='様式３（療養者名簿）（⑤の場合）'!$BJ81,IF(QE$19&lt;='様式３（療養者名簿）（⑤の場合）'!$BK81,1,0),0),0)</f>
        <v>0</v>
      </c>
      <c r="QF76" s="248">
        <f>IF(QF$19-'様式３（療養者名簿）（⑤の場合）'!$BJ81+1&lt;=15,IF(QF$19&gt;='様式３（療養者名簿）（⑤の場合）'!$BJ81,IF(QF$19&lt;='様式３（療養者名簿）（⑤の場合）'!$BK81,1,0),0),0)</f>
        <v>0</v>
      </c>
      <c r="QG76" s="248">
        <f>IF(QG$19-'様式３（療養者名簿）（⑤の場合）'!$BJ81+1&lt;=15,IF(QG$19&gt;='様式３（療養者名簿）（⑤の場合）'!$BJ81,IF(QG$19&lt;='様式３（療養者名簿）（⑤の場合）'!$BK81,1,0),0),0)</f>
        <v>0</v>
      </c>
      <c r="QH76" s="248">
        <f>IF(QH$19-'様式３（療養者名簿）（⑤の場合）'!$BJ81+1&lt;=15,IF(QH$19&gt;='様式３（療養者名簿）（⑤の場合）'!$BJ81,IF(QH$19&lt;='様式３（療養者名簿）（⑤の場合）'!$BK81,1,0),0),0)</f>
        <v>0</v>
      </c>
      <c r="QI76" s="248">
        <f>IF(QI$19-'様式３（療養者名簿）（⑤の場合）'!$BJ81+1&lt;=15,IF(QI$19&gt;='様式３（療養者名簿）（⑤の場合）'!$BJ81,IF(QI$19&lt;='様式３（療養者名簿）（⑤の場合）'!$BK81,1,0),0),0)</f>
        <v>0</v>
      </c>
      <c r="QJ76" s="248">
        <f>IF(QJ$19-'様式３（療養者名簿）（⑤の場合）'!$BJ81+1&lt;=15,IF(QJ$19&gt;='様式３（療養者名簿）（⑤の場合）'!$BJ81,IF(QJ$19&lt;='様式３（療養者名簿）（⑤の場合）'!$BK81,1,0),0),0)</f>
        <v>0</v>
      </c>
      <c r="QK76" s="248">
        <f>IF(QK$19-'様式３（療養者名簿）（⑤の場合）'!$BJ81+1&lt;=15,IF(QK$19&gt;='様式３（療養者名簿）（⑤の場合）'!$BJ81,IF(QK$19&lt;='様式３（療養者名簿）（⑤の場合）'!$BK81,1,0),0),0)</f>
        <v>0</v>
      </c>
      <c r="QL76" s="248">
        <f>IF(QL$19-'様式３（療養者名簿）（⑤の場合）'!$BJ81+1&lt;=15,IF(QL$19&gt;='様式３（療養者名簿）（⑤の場合）'!$BJ81,IF(QL$19&lt;='様式３（療養者名簿）（⑤の場合）'!$BK81,1,0),0),0)</f>
        <v>0</v>
      </c>
      <c r="QM76" s="248">
        <f>IF(QM$19-'様式３（療養者名簿）（⑤の場合）'!$BJ81+1&lt;=15,IF(QM$19&gt;='様式３（療養者名簿）（⑤の場合）'!$BJ81,IF(QM$19&lt;='様式３（療養者名簿）（⑤の場合）'!$BK81,1,0),0),0)</f>
        <v>0</v>
      </c>
      <c r="QN76" s="248">
        <f>IF(QN$19-'様式３（療養者名簿）（⑤の場合）'!$BJ81+1&lt;=15,IF(QN$19&gt;='様式３（療養者名簿）（⑤の場合）'!$BJ81,IF(QN$19&lt;='様式３（療養者名簿）（⑤の場合）'!$BK81,1,0),0),0)</f>
        <v>0</v>
      </c>
      <c r="QO76" s="248">
        <f>IF(QO$19-'様式３（療養者名簿）（⑤の場合）'!$BJ81+1&lt;=15,IF(QO$19&gt;='様式３（療養者名簿）（⑤の場合）'!$BJ81,IF(QO$19&lt;='様式３（療養者名簿）（⑤の場合）'!$BK81,1,0),0),0)</f>
        <v>0</v>
      </c>
      <c r="QP76" s="248">
        <f>IF(QP$19-'様式３（療養者名簿）（⑤の場合）'!$BJ81+1&lt;=15,IF(QP$19&gt;='様式３（療養者名簿）（⑤の場合）'!$BJ81,IF(QP$19&lt;='様式３（療養者名簿）（⑤の場合）'!$BK81,1,0),0),0)</f>
        <v>0</v>
      </c>
      <c r="QQ76" s="248">
        <f>IF(QQ$19-'様式３（療養者名簿）（⑤の場合）'!$BJ81+1&lt;=15,IF(QQ$19&gt;='様式３（療養者名簿）（⑤の場合）'!$BJ81,IF(QQ$19&lt;='様式３（療養者名簿）（⑤の場合）'!$BK81,1,0),0),0)</f>
        <v>0</v>
      </c>
      <c r="QR76" s="248">
        <f>IF(QR$19-'様式３（療養者名簿）（⑤の場合）'!$BJ81+1&lt;=15,IF(QR$19&gt;='様式３（療養者名簿）（⑤の場合）'!$BJ81,IF(QR$19&lt;='様式３（療養者名簿）（⑤の場合）'!$BK81,1,0),0),0)</f>
        <v>0</v>
      </c>
      <c r="QS76" s="248">
        <f>IF(QS$19-'様式３（療養者名簿）（⑤の場合）'!$BJ81+1&lt;=15,IF(QS$19&gt;='様式３（療養者名簿）（⑤の場合）'!$BJ81,IF(QS$19&lt;='様式３（療養者名簿）（⑤の場合）'!$BK81,1,0),0),0)</f>
        <v>0</v>
      </c>
      <c r="QT76" s="248">
        <f>IF(QT$19-'様式３（療養者名簿）（⑤の場合）'!$BJ81+1&lt;=15,IF(QT$19&gt;='様式３（療養者名簿）（⑤の場合）'!$BJ81,IF(QT$19&lt;='様式３（療養者名簿）（⑤の場合）'!$BK81,1,0),0),0)</f>
        <v>0</v>
      </c>
      <c r="QU76" s="248">
        <f>IF(QU$19-'様式３（療養者名簿）（⑤の場合）'!$BJ81+1&lt;=15,IF(QU$19&gt;='様式３（療養者名簿）（⑤の場合）'!$BJ81,IF(QU$19&lt;='様式３（療養者名簿）（⑤の場合）'!$BK81,1,0),0),0)</f>
        <v>0</v>
      </c>
      <c r="QV76" s="248">
        <f>IF(QV$19-'様式３（療養者名簿）（⑤の場合）'!$BJ81+1&lt;=15,IF(QV$19&gt;='様式３（療養者名簿）（⑤の場合）'!$BJ81,IF(QV$19&lt;='様式３（療養者名簿）（⑤の場合）'!$BK81,1,0),0),0)</f>
        <v>0</v>
      </c>
      <c r="QW76" s="248">
        <f>IF(QW$19-'様式３（療養者名簿）（⑤の場合）'!$BJ81+1&lt;=15,IF(QW$19&gt;='様式３（療養者名簿）（⑤の場合）'!$BJ81,IF(QW$19&lt;='様式３（療養者名簿）（⑤の場合）'!$BK81,1,0),0),0)</f>
        <v>0</v>
      </c>
      <c r="QX76" s="248">
        <f>IF(QX$19-'様式３（療養者名簿）（⑤の場合）'!$BJ81+1&lt;=15,IF(QX$19&gt;='様式３（療養者名簿）（⑤の場合）'!$BJ81,IF(QX$19&lt;='様式３（療養者名簿）（⑤の場合）'!$BK81,1,0),0),0)</f>
        <v>0</v>
      </c>
      <c r="QY76" s="248">
        <f>IF(QY$19-'様式３（療養者名簿）（⑤の場合）'!$BJ81+1&lt;=15,IF(QY$19&gt;='様式３（療養者名簿）（⑤の場合）'!$BJ81,IF(QY$19&lt;='様式３（療養者名簿）（⑤の場合）'!$BK81,1,0),0),0)</f>
        <v>0</v>
      </c>
      <c r="QZ76" s="248">
        <f>IF(QZ$19-'様式３（療養者名簿）（⑤の場合）'!$BJ81+1&lt;=15,IF(QZ$19&gt;='様式３（療養者名簿）（⑤の場合）'!$BJ81,IF(QZ$19&lt;='様式３（療養者名簿）（⑤の場合）'!$BK81,1,0),0),0)</f>
        <v>0</v>
      </c>
      <c r="RA76" s="248">
        <f>IF(RA$19-'様式３（療養者名簿）（⑤の場合）'!$BJ81+1&lt;=15,IF(RA$19&gt;='様式３（療養者名簿）（⑤の場合）'!$BJ81,IF(RA$19&lt;='様式３（療養者名簿）（⑤の場合）'!$BK81,1,0),0),0)</f>
        <v>0</v>
      </c>
      <c r="RB76" s="248">
        <f>IF(RB$19-'様式３（療養者名簿）（⑤の場合）'!$BJ81+1&lt;=15,IF(RB$19&gt;='様式３（療養者名簿）（⑤の場合）'!$BJ81,IF(RB$19&lt;='様式３（療養者名簿）（⑤の場合）'!$BK81,1,0),0),0)</f>
        <v>0</v>
      </c>
      <c r="RC76" s="248">
        <f>IF(RC$19-'様式３（療養者名簿）（⑤の場合）'!$BJ81+1&lt;=15,IF(RC$19&gt;='様式３（療養者名簿）（⑤の場合）'!$BJ81,IF(RC$19&lt;='様式３（療養者名簿）（⑤の場合）'!$BK81,1,0),0),0)</f>
        <v>0</v>
      </c>
      <c r="RD76" s="248">
        <f>IF(RD$19-'様式３（療養者名簿）（⑤の場合）'!$BJ81+1&lt;=15,IF(RD$19&gt;='様式３（療養者名簿）（⑤の場合）'!$BJ81,IF(RD$19&lt;='様式３（療養者名簿）（⑤の場合）'!$BK81,1,0),0),0)</f>
        <v>0</v>
      </c>
      <c r="RE76" s="248">
        <f>IF(RE$19-'様式３（療養者名簿）（⑤の場合）'!$BJ81+1&lt;=15,IF(RE$19&gt;='様式３（療養者名簿）（⑤の場合）'!$BJ81,IF(RE$19&lt;='様式３（療養者名簿）（⑤の場合）'!$BK81,1,0),0),0)</f>
        <v>0</v>
      </c>
      <c r="RF76" s="248">
        <f>IF(RF$19-'様式３（療養者名簿）（⑤の場合）'!$BJ81+1&lt;=15,IF(RF$19&gt;='様式３（療養者名簿）（⑤の場合）'!$BJ81,IF(RF$19&lt;='様式３（療養者名簿）（⑤の場合）'!$BK81,1,0),0),0)</f>
        <v>0</v>
      </c>
      <c r="RG76" s="248">
        <f>IF(RG$19-'様式３（療養者名簿）（⑤の場合）'!$BJ81+1&lt;=15,IF(RG$19&gt;='様式３（療養者名簿）（⑤の場合）'!$BJ81,IF(RG$19&lt;='様式３（療養者名簿）（⑤の場合）'!$BK81,1,0),0),0)</f>
        <v>0</v>
      </c>
      <c r="RH76" s="248">
        <f>IF(RH$19-'様式３（療養者名簿）（⑤の場合）'!$BJ81+1&lt;=15,IF(RH$19&gt;='様式３（療養者名簿）（⑤の場合）'!$BJ81,IF(RH$19&lt;='様式３（療養者名簿）（⑤の場合）'!$BK81,1,0),0),0)</f>
        <v>0</v>
      </c>
      <c r="RI76" s="248">
        <f>IF(RI$19-'様式３（療養者名簿）（⑤の場合）'!$BJ81+1&lt;=15,IF(RI$19&gt;='様式３（療養者名簿）（⑤の場合）'!$BJ81,IF(RI$19&lt;='様式３（療養者名簿）（⑤の場合）'!$BK81,1,0),0),0)</f>
        <v>0</v>
      </c>
      <c r="RJ76" s="248">
        <f>IF(RJ$19-'様式３（療養者名簿）（⑤の場合）'!$BJ81+1&lt;=15,IF(RJ$19&gt;='様式３（療養者名簿）（⑤の場合）'!$BJ81,IF(RJ$19&lt;='様式３（療養者名簿）（⑤の場合）'!$BK81,1,0),0),0)</f>
        <v>0</v>
      </c>
      <c r="RK76" s="248">
        <f>IF(RK$19-'様式３（療養者名簿）（⑤の場合）'!$BJ81+1&lt;=15,IF(RK$19&gt;='様式３（療養者名簿）（⑤の場合）'!$BJ81,IF(RK$19&lt;='様式３（療養者名簿）（⑤の場合）'!$BK81,1,0),0),0)</f>
        <v>0</v>
      </c>
      <c r="RL76" s="248">
        <f>IF(RL$19-'様式３（療養者名簿）（⑤の場合）'!$BJ81+1&lt;=15,IF(RL$19&gt;='様式３（療養者名簿）（⑤の場合）'!$BJ81,IF(RL$19&lt;='様式３（療養者名簿）（⑤の場合）'!$BK81,1,0),0),0)</f>
        <v>0</v>
      </c>
      <c r="RM76" s="248">
        <f>IF(RM$19-'様式３（療養者名簿）（⑤の場合）'!$BJ81+1&lt;=15,IF(RM$19&gt;='様式３（療養者名簿）（⑤の場合）'!$BJ81,IF(RM$19&lt;='様式３（療養者名簿）（⑤の場合）'!$BK81,1,0),0),0)</f>
        <v>0</v>
      </c>
      <c r="RN76" s="248">
        <f>IF(RN$19-'様式３（療養者名簿）（⑤の場合）'!$BJ81+1&lt;=15,IF(RN$19&gt;='様式３（療養者名簿）（⑤の場合）'!$BJ81,IF(RN$19&lt;='様式３（療養者名簿）（⑤の場合）'!$BK81,1,0),0),0)</f>
        <v>0</v>
      </c>
      <c r="RO76" s="248">
        <f>IF(RO$19-'様式３（療養者名簿）（⑤の場合）'!$BJ81+1&lt;=15,IF(RO$19&gt;='様式３（療養者名簿）（⑤の場合）'!$BJ81,IF(RO$19&lt;='様式３（療養者名簿）（⑤の場合）'!$BK81,1,0),0),0)</f>
        <v>0</v>
      </c>
      <c r="RP76" s="248">
        <f>IF(RP$19-'様式３（療養者名簿）（⑤の場合）'!$BJ81+1&lt;=15,IF(RP$19&gt;='様式３（療養者名簿）（⑤の場合）'!$BJ81,IF(RP$19&lt;='様式３（療養者名簿）（⑤の場合）'!$BK81,1,0),0),0)</f>
        <v>0</v>
      </c>
      <c r="RQ76" s="248">
        <f>IF(RQ$19-'様式３（療養者名簿）（⑤の場合）'!$BJ81+1&lt;=15,IF(RQ$19&gt;='様式３（療養者名簿）（⑤の場合）'!$BJ81,IF(RQ$19&lt;='様式３（療養者名簿）（⑤の場合）'!$BK81,1,0),0),0)</f>
        <v>0</v>
      </c>
      <c r="RR76" s="248">
        <f>IF(RR$19-'様式３（療養者名簿）（⑤の場合）'!$BJ81+1&lt;=15,IF(RR$19&gt;='様式３（療養者名簿）（⑤の場合）'!$BJ81,IF(RR$19&lt;='様式３（療養者名簿）（⑤の場合）'!$BK81,1,0),0),0)</f>
        <v>0</v>
      </c>
      <c r="RS76" s="248">
        <f>IF(RS$19-'様式３（療養者名簿）（⑤の場合）'!$BJ81+1&lt;=15,IF(RS$19&gt;='様式３（療養者名簿）（⑤の場合）'!$BJ81,IF(RS$19&lt;='様式３（療養者名簿）（⑤の場合）'!$BK81,1,0),0),0)</f>
        <v>0</v>
      </c>
      <c r="RT76" s="248">
        <f>IF(RT$19-'様式３（療養者名簿）（⑤の場合）'!$BJ81+1&lt;=15,IF(RT$19&gt;='様式３（療養者名簿）（⑤の場合）'!$BJ81,IF(RT$19&lt;='様式３（療養者名簿）（⑤の場合）'!$BK81,1,0),0),0)</f>
        <v>0</v>
      </c>
      <c r="RU76" s="248">
        <f>IF(RU$19-'様式３（療養者名簿）（⑤の場合）'!$BJ81+1&lt;=15,IF(RU$19&gt;='様式３（療養者名簿）（⑤の場合）'!$BJ81,IF(RU$19&lt;='様式３（療養者名簿）（⑤の場合）'!$BK81,1,0),0),0)</f>
        <v>0</v>
      </c>
      <c r="RV76" s="248">
        <f>IF(RV$19-'様式３（療養者名簿）（⑤の場合）'!$BJ81+1&lt;=15,IF(RV$19&gt;='様式３（療養者名簿）（⑤の場合）'!$BJ81,IF(RV$19&lt;='様式３（療養者名簿）（⑤の場合）'!$BK81,1,0),0),0)</f>
        <v>0</v>
      </c>
      <c r="RW76" s="248">
        <f>IF(RW$19-'様式３（療養者名簿）（⑤の場合）'!$BJ81+1&lt;=15,IF(RW$19&gt;='様式３（療養者名簿）（⑤の場合）'!$BJ81,IF(RW$19&lt;='様式３（療養者名簿）（⑤の場合）'!$BK81,1,0),0),0)</f>
        <v>0</v>
      </c>
      <c r="RX76" s="248">
        <f>IF(RX$19-'様式３（療養者名簿）（⑤の場合）'!$BJ81+1&lt;=15,IF(RX$19&gt;='様式３（療養者名簿）（⑤の場合）'!$BJ81,IF(RX$19&lt;='様式３（療養者名簿）（⑤の場合）'!$BK81,1,0),0),0)</f>
        <v>0</v>
      </c>
      <c r="RY76" s="248">
        <f>IF(RY$19-'様式３（療養者名簿）（⑤の場合）'!$BJ81+1&lt;=15,IF(RY$19&gt;='様式３（療養者名簿）（⑤の場合）'!$BJ81,IF(RY$19&lt;='様式３（療養者名簿）（⑤の場合）'!$BK81,1,0),0),0)</f>
        <v>0</v>
      </c>
      <c r="RZ76" s="248">
        <f>IF(RZ$19-'様式３（療養者名簿）（⑤の場合）'!$BJ81+1&lt;=15,IF(RZ$19&gt;='様式３（療養者名簿）（⑤の場合）'!$BJ81,IF(RZ$19&lt;='様式３（療養者名簿）（⑤の場合）'!$BK81,1,0),0),0)</f>
        <v>0</v>
      </c>
      <c r="SA76" s="248">
        <f>IF(SA$19-'様式３（療養者名簿）（⑤の場合）'!$BJ81+1&lt;=15,IF(SA$19&gt;='様式３（療養者名簿）（⑤の場合）'!$BJ81,IF(SA$19&lt;='様式３（療養者名簿）（⑤の場合）'!$BK81,1,0),0),0)</f>
        <v>0</v>
      </c>
      <c r="SB76" s="248">
        <f>IF(SB$19-'様式３（療養者名簿）（⑤の場合）'!$BJ81+1&lt;=15,IF(SB$19&gt;='様式３（療養者名簿）（⑤の場合）'!$BJ81,IF(SB$19&lt;='様式３（療養者名簿）（⑤の場合）'!$BK81,1,0),0),0)</f>
        <v>0</v>
      </c>
      <c r="SC76" s="248">
        <f>IF(SC$19-'様式３（療養者名簿）（⑤の場合）'!$BJ81+1&lt;=15,IF(SC$19&gt;='様式３（療養者名簿）（⑤の場合）'!$BJ81,IF(SC$19&lt;='様式３（療養者名簿）（⑤の場合）'!$BK81,1,0),0),0)</f>
        <v>0</v>
      </c>
      <c r="SD76" s="248">
        <f>IF(SD$19-'様式３（療養者名簿）（⑤の場合）'!$BJ81+1&lt;=15,IF(SD$19&gt;='様式３（療養者名簿）（⑤の場合）'!$BJ81,IF(SD$19&lt;='様式３（療養者名簿）（⑤の場合）'!$BK81,1,0),0),0)</f>
        <v>0</v>
      </c>
      <c r="SE76" s="248">
        <f>IF(SE$19-'様式３（療養者名簿）（⑤の場合）'!$BJ81+1&lt;=15,IF(SE$19&gt;='様式３（療養者名簿）（⑤の場合）'!$BJ81,IF(SE$19&lt;='様式３（療養者名簿）（⑤の場合）'!$BK81,1,0),0),0)</f>
        <v>0</v>
      </c>
      <c r="SF76" s="248">
        <f>IF(SF$19-'様式３（療養者名簿）（⑤の場合）'!$BJ81+1&lt;=15,IF(SF$19&gt;='様式３（療養者名簿）（⑤の場合）'!$BJ81,IF(SF$19&lt;='様式３（療養者名簿）（⑤の場合）'!$BK81,1,0),0),0)</f>
        <v>0</v>
      </c>
      <c r="SG76" s="248">
        <f>IF(SG$19-'様式３（療養者名簿）（⑤の場合）'!$BJ81+1&lt;=15,IF(SG$19&gt;='様式３（療養者名簿）（⑤の場合）'!$BJ81,IF(SG$19&lt;='様式３（療養者名簿）（⑤の場合）'!$BK81,1,0),0),0)</f>
        <v>0</v>
      </c>
      <c r="SH76" s="248">
        <f>IF(SH$19-'様式３（療養者名簿）（⑤の場合）'!$BJ81+1&lt;=15,IF(SH$19&gt;='様式３（療養者名簿）（⑤の場合）'!$BJ81,IF(SH$19&lt;='様式３（療養者名簿）（⑤の場合）'!$BK81,1,0),0),0)</f>
        <v>0</v>
      </c>
      <c r="SI76" s="248">
        <f>IF(SI$19-'様式３（療養者名簿）（⑤の場合）'!$BJ81+1&lt;=15,IF(SI$19&gt;='様式３（療養者名簿）（⑤の場合）'!$BJ81,IF(SI$19&lt;='様式３（療養者名簿）（⑤の場合）'!$BK81,1,0),0),0)</f>
        <v>0</v>
      </c>
      <c r="SJ76" s="248">
        <f>IF(SJ$19-'様式３（療養者名簿）（⑤の場合）'!$BJ81+1&lt;=15,IF(SJ$19&gt;='様式３（療養者名簿）（⑤の場合）'!$BJ81,IF(SJ$19&lt;='様式３（療養者名簿）（⑤の場合）'!$BK81,1,0),0),0)</f>
        <v>0</v>
      </c>
      <c r="SK76" s="248">
        <f>IF(SK$19-'様式３（療養者名簿）（⑤の場合）'!$BJ81+1&lt;=15,IF(SK$19&gt;='様式３（療養者名簿）（⑤の場合）'!$BJ81,IF(SK$19&lt;='様式３（療養者名簿）（⑤の場合）'!$BK81,1,0),0),0)</f>
        <v>0</v>
      </c>
      <c r="SL76" s="248">
        <f>IF(SL$19-'様式３（療養者名簿）（⑤の場合）'!$BJ81+1&lt;=15,IF(SL$19&gt;='様式３（療養者名簿）（⑤の場合）'!$BJ81,IF(SL$19&lt;='様式３（療養者名簿）（⑤の場合）'!$BK81,1,0),0),0)</f>
        <v>0</v>
      </c>
      <c r="SM76" s="248">
        <f>IF(SM$19-'様式３（療養者名簿）（⑤の場合）'!$BJ81+1&lt;=15,IF(SM$19&gt;='様式３（療養者名簿）（⑤の場合）'!$BJ81,IF(SM$19&lt;='様式３（療養者名簿）（⑤の場合）'!$BK81,1,0),0),0)</f>
        <v>0</v>
      </c>
      <c r="SN76" s="248">
        <f>IF(SN$19-'様式３（療養者名簿）（⑤の場合）'!$BJ81+1&lt;=15,IF(SN$19&gt;='様式３（療養者名簿）（⑤の場合）'!$BJ81,IF(SN$19&lt;='様式３（療養者名簿）（⑤の場合）'!$BK81,1,0),0),0)</f>
        <v>0</v>
      </c>
      <c r="SO76" s="248">
        <f>IF(SO$19-'様式３（療養者名簿）（⑤の場合）'!$BJ81+1&lt;=15,IF(SO$19&gt;='様式３（療養者名簿）（⑤の場合）'!$BJ81,IF(SO$19&lt;='様式３（療養者名簿）（⑤の場合）'!$BK81,1,0),0),0)</f>
        <v>0</v>
      </c>
      <c r="SP76" s="248">
        <f>IF(SP$19-'様式３（療養者名簿）（⑤の場合）'!$BJ81+1&lt;=15,IF(SP$19&gt;='様式３（療養者名簿）（⑤の場合）'!$BJ81,IF(SP$19&lt;='様式３（療養者名簿）（⑤の場合）'!$BK81,1,0),0),0)</f>
        <v>0</v>
      </c>
      <c r="SQ76" s="248">
        <f>IF(SQ$19-'様式３（療養者名簿）（⑤の場合）'!$BJ81+1&lt;=15,IF(SQ$19&gt;='様式３（療養者名簿）（⑤の場合）'!$BJ81,IF(SQ$19&lt;='様式３（療養者名簿）（⑤の場合）'!$BK81,1,0),0),0)</f>
        <v>0</v>
      </c>
      <c r="SR76" s="248">
        <f>IF(SR$19-'様式３（療養者名簿）（⑤の場合）'!$BJ81+1&lt;=15,IF(SR$19&gt;='様式３（療養者名簿）（⑤の場合）'!$BJ81,IF(SR$19&lt;='様式３（療養者名簿）（⑤の場合）'!$BK81,1,0),0),0)</f>
        <v>0</v>
      </c>
      <c r="SS76" s="248">
        <f>IF(SS$19-'様式３（療養者名簿）（⑤の場合）'!$BJ81+1&lt;=15,IF(SS$19&gt;='様式３（療養者名簿）（⑤の場合）'!$BJ81,IF(SS$19&lt;='様式３（療養者名簿）（⑤の場合）'!$BK81,1,0),0),0)</f>
        <v>0</v>
      </c>
      <c r="ST76" s="248">
        <f>IF(ST$19-'様式３（療養者名簿）（⑤の場合）'!$BJ81+1&lt;=15,IF(ST$19&gt;='様式３（療養者名簿）（⑤の場合）'!$BJ81,IF(ST$19&lt;='様式３（療養者名簿）（⑤の場合）'!$BK81,1,0),0),0)</f>
        <v>0</v>
      </c>
      <c r="SU76" s="248">
        <f>IF(SU$19-'様式３（療養者名簿）（⑤の場合）'!$BJ81+1&lt;=15,IF(SU$19&gt;='様式３（療養者名簿）（⑤の場合）'!$BJ81,IF(SU$19&lt;='様式３（療養者名簿）（⑤の場合）'!$BK81,1,0),0),0)</f>
        <v>0</v>
      </c>
      <c r="SV76" s="248">
        <f>IF(SV$19-'様式３（療養者名簿）（⑤の場合）'!$BJ81+1&lt;=15,IF(SV$19&gt;='様式３（療養者名簿）（⑤の場合）'!$BJ81,IF(SV$19&lt;='様式３（療養者名簿）（⑤の場合）'!$BK81,1,0),0),0)</f>
        <v>0</v>
      </c>
      <c r="SW76" s="248">
        <f>IF(SW$19-'様式３（療養者名簿）（⑤の場合）'!$BJ81+1&lt;=15,IF(SW$19&gt;='様式３（療養者名簿）（⑤の場合）'!$BJ81,IF(SW$19&lt;='様式３（療養者名簿）（⑤の場合）'!$BK81,1,0),0),0)</f>
        <v>0</v>
      </c>
      <c r="SX76" s="248">
        <f>IF(SX$19-'様式３（療養者名簿）（⑤の場合）'!$BJ81+1&lt;=15,IF(SX$19&gt;='様式３（療養者名簿）（⑤の場合）'!$BJ81,IF(SX$19&lt;='様式３（療養者名簿）（⑤の場合）'!$BK81,1,0),0),0)</f>
        <v>0</v>
      </c>
      <c r="SY76" s="248">
        <f>IF(SY$19-'様式３（療養者名簿）（⑤の場合）'!$BJ81+1&lt;=15,IF(SY$19&gt;='様式３（療養者名簿）（⑤の場合）'!$BJ81,IF(SY$19&lt;='様式３（療養者名簿）（⑤の場合）'!$BK81,1,0),0),0)</f>
        <v>0</v>
      </c>
      <c r="SZ76" s="248">
        <f>IF(SZ$19-'様式３（療養者名簿）（⑤の場合）'!$BJ81+1&lt;=15,IF(SZ$19&gt;='様式３（療養者名簿）（⑤の場合）'!$BJ81,IF(SZ$19&lt;='様式３（療養者名簿）（⑤の場合）'!$BK81,1,0),0),0)</f>
        <v>0</v>
      </c>
      <c r="TA76" s="248">
        <f>IF(TA$19-'様式３（療養者名簿）（⑤の場合）'!$BJ81+1&lt;=15,IF(TA$19&gt;='様式３（療養者名簿）（⑤の場合）'!$BJ81,IF(TA$19&lt;='様式３（療養者名簿）（⑤の場合）'!$BK81,1,0),0),0)</f>
        <v>0</v>
      </c>
      <c r="TB76" s="248">
        <f>IF(TB$19-'様式３（療養者名簿）（⑤の場合）'!$BJ81+1&lt;=15,IF(TB$19&gt;='様式３（療養者名簿）（⑤の場合）'!$BJ81,IF(TB$19&lt;='様式３（療養者名簿）（⑤の場合）'!$BK81,1,0),0),0)</f>
        <v>0</v>
      </c>
      <c r="TC76" s="248">
        <f>IF(TC$19-'様式３（療養者名簿）（⑤の場合）'!$BJ81+1&lt;=15,IF(TC$19&gt;='様式３（療養者名簿）（⑤の場合）'!$BJ81,IF(TC$19&lt;='様式３（療養者名簿）（⑤の場合）'!$BK81,1,0),0),0)</f>
        <v>0</v>
      </c>
      <c r="TD76" s="248">
        <f>IF(TD$19-'様式３（療養者名簿）（⑤の場合）'!$BJ81+1&lt;=15,IF(TD$19&gt;='様式３（療養者名簿）（⑤の場合）'!$BJ81,IF(TD$19&lt;='様式３（療養者名簿）（⑤の場合）'!$BK81,1,0),0),0)</f>
        <v>0</v>
      </c>
      <c r="TE76" s="248">
        <f>IF(TE$19-'様式３（療養者名簿）（⑤の場合）'!$BJ81+1&lt;=15,IF(TE$19&gt;='様式３（療養者名簿）（⑤の場合）'!$BJ81,IF(TE$19&lt;='様式３（療養者名簿）（⑤の場合）'!$BK81,1,0),0),0)</f>
        <v>0</v>
      </c>
      <c r="TF76" s="248">
        <f>IF(TF$19-'様式３（療養者名簿）（⑤の場合）'!$BJ81+1&lt;=15,IF(TF$19&gt;='様式３（療養者名簿）（⑤の場合）'!$BJ81,IF(TF$19&lt;='様式３（療養者名簿）（⑤の場合）'!$BK81,1,0),0),0)</f>
        <v>0</v>
      </c>
      <c r="TG76" s="248">
        <f>IF(TG$19-'様式３（療養者名簿）（⑤の場合）'!$BJ81+1&lt;=15,IF(TG$19&gt;='様式３（療養者名簿）（⑤の場合）'!$BJ81,IF(TG$19&lt;='様式３（療養者名簿）（⑤の場合）'!$BK81,1,0),0),0)</f>
        <v>0</v>
      </c>
      <c r="TH76" s="248">
        <f>IF(TH$19-'様式３（療養者名簿）（⑤の場合）'!$BJ81+1&lt;=15,IF(TH$19&gt;='様式３（療養者名簿）（⑤の場合）'!$BJ81,IF(TH$19&lt;='様式３（療養者名簿）（⑤の場合）'!$BK81,1,0),0),0)</f>
        <v>0</v>
      </c>
      <c r="TI76" s="248">
        <f>IF(TI$19-'様式３（療養者名簿）（⑤の場合）'!$BJ81+1&lt;=15,IF(TI$19&gt;='様式３（療養者名簿）（⑤の場合）'!$BJ81,IF(TI$19&lt;='様式３（療養者名簿）（⑤の場合）'!$BK81,1,0),0),0)</f>
        <v>0</v>
      </c>
      <c r="TJ76" s="248">
        <f>IF(TJ$19-'様式３（療養者名簿）（⑤の場合）'!$BJ81+1&lt;=15,IF(TJ$19&gt;='様式３（療養者名簿）（⑤の場合）'!$BJ81,IF(TJ$19&lt;='様式３（療養者名簿）（⑤の場合）'!$BK81,1,0),0),0)</f>
        <v>0</v>
      </c>
      <c r="TK76" s="248">
        <f>IF(TK$19-'様式３（療養者名簿）（⑤の場合）'!$BJ81+1&lt;=15,IF(TK$19&gt;='様式３（療養者名簿）（⑤の場合）'!$BJ81,IF(TK$19&lt;='様式３（療養者名簿）（⑤の場合）'!$BK81,1,0),0),0)</f>
        <v>0</v>
      </c>
      <c r="TL76" s="248">
        <f>IF(TL$19-'様式３（療養者名簿）（⑤の場合）'!$BJ81+1&lt;=15,IF(TL$19&gt;='様式３（療養者名簿）（⑤の場合）'!$BJ81,IF(TL$19&lt;='様式３（療養者名簿）（⑤の場合）'!$BK81,1,0),0),0)</f>
        <v>0</v>
      </c>
      <c r="TM76" s="248">
        <f>IF(TM$19-'様式３（療養者名簿）（⑤の場合）'!$BJ81+1&lt;=15,IF(TM$19&gt;='様式３（療養者名簿）（⑤の場合）'!$BJ81,IF(TM$19&lt;='様式３（療養者名簿）（⑤の場合）'!$BK81,1,0),0),0)</f>
        <v>0</v>
      </c>
      <c r="TN76" s="248">
        <f>IF(TN$19-'様式３（療養者名簿）（⑤の場合）'!$BJ81+1&lt;=15,IF(TN$19&gt;='様式３（療養者名簿）（⑤の場合）'!$BJ81,IF(TN$19&lt;='様式３（療養者名簿）（⑤の場合）'!$BK81,1,0),0),0)</f>
        <v>0</v>
      </c>
      <c r="TO76" s="248">
        <f>IF(TO$19-'様式３（療養者名簿）（⑤の場合）'!$BJ81+1&lt;=15,IF(TO$19&gt;='様式３（療養者名簿）（⑤の場合）'!$BJ81,IF(TO$19&lt;='様式３（療養者名簿）（⑤の場合）'!$BK81,1,0),0),0)</f>
        <v>0</v>
      </c>
      <c r="TP76" s="248">
        <f>IF(TP$19-'様式３（療養者名簿）（⑤の場合）'!$BJ81+1&lt;=15,IF(TP$19&gt;='様式３（療養者名簿）（⑤の場合）'!$BJ81,IF(TP$19&lt;='様式３（療養者名簿）（⑤の場合）'!$BK81,1,0),0),0)</f>
        <v>0</v>
      </c>
      <c r="TQ76" s="248">
        <f>IF(TQ$19-'様式３（療養者名簿）（⑤の場合）'!$BJ81+1&lt;=15,IF(TQ$19&gt;='様式３（療養者名簿）（⑤の場合）'!$BJ81,IF(TQ$19&lt;='様式３（療養者名簿）（⑤の場合）'!$BK81,1,0),0),0)</f>
        <v>0</v>
      </c>
      <c r="TR76" s="248">
        <f>IF(TR$19-'様式３（療養者名簿）（⑤の場合）'!$BJ81+1&lt;=15,IF(TR$19&gt;='様式３（療養者名簿）（⑤の場合）'!$BJ81,IF(TR$19&lt;='様式３（療養者名簿）（⑤の場合）'!$BK81,1,0),0),0)</f>
        <v>0</v>
      </c>
      <c r="TS76" s="248">
        <f>IF(TS$19-'様式３（療養者名簿）（⑤の場合）'!$BJ81+1&lt;=15,IF(TS$19&gt;='様式３（療養者名簿）（⑤の場合）'!$BJ81,IF(TS$19&lt;='様式３（療養者名簿）（⑤の場合）'!$BK81,1,0),0),0)</f>
        <v>0</v>
      </c>
      <c r="TT76" s="248">
        <f>IF(TT$19-'様式３（療養者名簿）（⑤の場合）'!$BJ81+1&lt;=15,IF(TT$19&gt;='様式３（療養者名簿）（⑤の場合）'!$BJ81,IF(TT$19&lt;='様式３（療養者名簿）（⑤の場合）'!$BK81,1,0),0),0)</f>
        <v>0</v>
      </c>
      <c r="TU76" s="248">
        <f>IF(TU$19-'様式３（療養者名簿）（⑤の場合）'!$BJ81+1&lt;=15,IF(TU$19&gt;='様式３（療養者名簿）（⑤の場合）'!$BJ81,IF(TU$19&lt;='様式３（療養者名簿）（⑤の場合）'!$BK81,1,0),0),0)</f>
        <v>0</v>
      </c>
      <c r="TV76" s="248">
        <f>IF(TV$19-'様式３（療養者名簿）（⑤の場合）'!$BJ81+1&lt;=15,IF(TV$19&gt;='様式３（療養者名簿）（⑤の場合）'!$BJ81,IF(TV$19&lt;='様式３（療養者名簿）（⑤の場合）'!$BK81,1,0),0),0)</f>
        <v>0</v>
      </c>
      <c r="TW76" s="248">
        <f>IF(TW$19-'様式３（療養者名簿）（⑤の場合）'!$BJ81+1&lt;=15,IF(TW$19&gt;='様式３（療養者名簿）（⑤の場合）'!$BJ81,IF(TW$19&lt;='様式３（療養者名簿）（⑤の場合）'!$BK81,1,0),0),0)</f>
        <v>0</v>
      </c>
      <c r="TX76" s="248">
        <f>IF(TX$19-'様式３（療養者名簿）（⑤の場合）'!$BJ81+1&lt;=15,IF(TX$19&gt;='様式３（療養者名簿）（⑤の場合）'!$BJ81,IF(TX$19&lt;='様式３（療養者名簿）（⑤の場合）'!$BK81,1,0),0),0)</f>
        <v>0</v>
      </c>
      <c r="TY76" s="248">
        <f>IF(TY$19-'様式３（療養者名簿）（⑤の場合）'!$BJ81+1&lt;=15,IF(TY$19&gt;='様式３（療養者名簿）（⑤の場合）'!$BJ81,IF(TY$19&lt;='様式３（療養者名簿）（⑤の場合）'!$BK81,1,0),0),0)</f>
        <v>0</v>
      </c>
      <c r="TZ76" s="248">
        <f>IF(TZ$19-'様式３（療養者名簿）（⑤の場合）'!$BJ81+1&lt;=15,IF(TZ$19&gt;='様式３（療養者名簿）（⑤の場合）'!$BJ81,IF(TZ$19&lt;='様式３（療養者名簿）（⑤の場合）'!$BK81,1,0),0),0)</f>
        <v>0</v>
      </c>
      <c r="UA76" s="248">
        <f>IF(UA$19-'様式３（療養者名簿）（⑤の場合）'!$BJ81+1&lt;=15,IF(UA$19&gt;='様式３（療養者名簿）（⑤の場合）'!$BJ81,IF(UA$19&lt;='様式３（療養者名簿）（⑤の場合）'!$BK81,1,0),0),0)</f>
        <v>0</v>
      </c>
      <c r="UB76" s="248">
        <f>IF(UB$19-'様式３（療養者名簿）（⑤の場合）'!$BJ81+1&lt;=15,IF(UB$19&gt;='様式３（療養者名簿）（⑤の場合）'!$BJ81,IF(UB$19&lt;='様式３（療養者名簿）（⑤の場合）'!$BK81,1,0),0),0)</f>
        <v>0</v>
      </c>
      <c r="UC76" s="248">
        <f>IF(UC$19-'様式３（療養者名簿）（⑤の場合）'!$BJ81+1&lt;=15,IF(UC$19&gt;='様式３（療養者名簿）（⑤の場合）'!$BJ81,IF(UC$19&lt;='様式３（療養者名簿）（⑤の場合）'!$BK81,1,0),0),0)</f>
        <v>0</v>
      </c>
      <c r="UD76" s="372">
        <f>IF(UD$19-'様式３（療養者名簿）（⑤の場合）'!$BJ81+1&lt;=15,IF(UD$19&gt;='様式３（療養者名簿）（⑤の場合）'!$BJ81,IF(UD$19&lt;='様式３（療養者名簿）（⑤の場合）'!$BK81,1,0),0),0)</f>
        <v>0</v>
      </c>
      <c r="UE76" s="372">
        <f>IF(UE$19-'様式３（療養者名簿）（⑤の場合）'!$BJ81+1&lt;=15,IF(UE$19&gt;='様式３（療養者名簿）（⑤の場合）'!$BJ81,IF(UE$19&lt;='様式３（療養者名簿）（⑤の場合）'!$BK81,1,0),0),0)</f>
        <v>0</v>
      </c>
      <c r="UF76" s="372">
        <f>IF(UF$19-'様式３（療養者名簿）（⑤の場合）'!$BJ81+1&lt;=15,IF(UF$19&gt;='様式３（療養者名簿）（⑤の場合）'!$BJ81,IF(UF$19&lt;='様式３（療養者名簿）（⑤の場合）'!$BK81,1,0),0),0)</f>
        <v>0</v>
      </c>
      <c r="UG76" s="372">
        <f>IF(UG$19-'様式３（療養者名簿）（⑤の場合）'!$BJ81+1&lt;=15,IF(UG$19&gt;='様式３（療養者名簿）（⑤の場合）'!$BJ81,IF(UG$19&lt;='様式３（療養者名簿）（⑤の場合）'!$BK81,1,0),0),0)</f>
        <v>0</v>
      </c>
      <c r="UH76" s="372">
        <f>IF(UH$19-'様式３（療養者名簿）（⑤の場合）'!$BJ81+1&lt;=15,IF(UH$19&gt;='様式３（療養者名簿）（⑤の場合）'!$BJ81,IF(UH$19&lt;='様式３（療養者名簿）（⑤の場合）'!$BK81,1,0),0),0)</f>
        <v>0</v>
      </c>
      <c r="UI76" s="372">
        <f>IF(UI$19-'様式３（療養者名簿）（⑤の場合）'!$BJ81+1&lt;=15,IF(UI$19&gt;='様式３（療養者名簿）（⑤の場合）'!$BJ81,IF(UI$19&lt;='様式３（療養者名簿）（⑤の場合）'!$BK81,1,0),0),0)</f>
        <v>0</v>
      </c>
      <c r="UJ76" s="372">
        <f>IF(UJ$19-'様式３（療養者名簿）（⑤の場合）'!$BJ81+1&lt;=15,IF(UJ$19&gt;='様式３（療養者名簿）（⑤の場合）'!$BJ81,IF(UJ$19&lt;='様式３（療養者名簿）（⑤の場合）'!$BK81,1,0),0),0)</f>
        <v>0</v>
      </c>
      <c r="UK76" s="372">
        <f>IF(UK$19-'様式３（療養者名簿）（⑤の場合）'!$BJ81+1&lt;=15,IF(UK$19&gt;='様式３（療養者名簿）（⑤の場合）'!$BJ81,IF(UK$19&lt;='様式３（療養者名簿）（⑤の場合）'!$BK81,1,0),0),0)</f>
        <v>0</v>
      </c>
      <c r="UL76" s="372">
        <f>IF(UL$19-'様式３（療養者名簿）（⑤の場合）'!$BJ81+1&lt;=15,IF(UL$19&gt;='様式３（療養者名簿）（⑤の場合）'!$BJ81,IF(UL$19&lt;='様式３（療養者名簿）（⑤の場合）'!$BK81,1,0),0),0)</f>
        <v>0</v>
      </c>
      <c r="UM76" s="372">
        <f>IF(UM$19-'様式３（療養者名簿）（⑤の場合）'!$BJ81+1&lt;=15,IF(UM$19&gt;='様式３（療養者名簿）（⑤の場合）'!$BJ81,IF(UM$19&lt;='様式３（療養者名簿）（⑤の場合）'!$BK81,1,0),0),0)</f>
        <v>0</v>
      </c>
      <c r="UN76" s="372">
        <f>IF(UN$19-'様式３（療養者名簿）（⑤の場合）'!$BJ81+1&lt;=15,IF(UN$19&gt;='様式３（療養者名簿）（⑤の場合）'!$BJ81,IF(UN$19&lt;='様式３（療養者名簿）（⑤の場合）'!$BK81,1,0),0),0)</f>
        <v>0</v>
      </c>
      <c r="UO76" s="372">
        <f>IF(UO$19-'様式３（療養者名簿）（⑤の場合）'!$BJ81+1&lt;=15,IF(UO$19&gt;='様式３（療養者名簿）（⑤の場合）'!$BJ81,IF(UO$19&lt;='様式３（療養者名簿）（⑤の場合）'!$BK81,1,0),0),0)</f>
        <v>0</v>
      </c>
      <c r="UP76" s="372">
        <f>IF(UP$19-'様式３（療養者名簿）（⑤の場合）'!$BJ81+1&lt;=15,IF(UP$19&gt;='様式３（療養者名簿）（⑤の場合）'!$BJ81,IF(UP$19&lt;='様式３（療養者名簿）（⑤の場合）'!$BK81,1,0),0),0)</f>
        <v>0</v>
      </c>
      <c r="UQ76" s="372">
        <f>IF(UQ$19-'様式３（療養者名簿）（⑤の場合）'!$BJ81+1&lt;=15,IF(UQ$19&gt;='様式３（療養者名簿）（⑤の場合）'!$BJ81,IF(UQ$19&lt;='様式３（療養者名簿）（⑤の場合）'!$BK81,1,0),0),0)</f>
        <v>0</v>
      </c>
      <c r="UR76" s="372">
        <f>IF(UR$19-'様式３（療養者名簿）（⑤の場合）'!$BJ81+1&lt;=15,IF(UR$19&gt;='様式３（療養者名簿）（⑤の場合）'!$BJ81,IF(UR$19&lt;='様式３（療養者名簿）（⑤の場合）'!$BK81,1,0),0),0)</f>
        <v>0</v>
      </c>
      <c r="US76" s="372">
        <f>IF(US$19-'様式３（療養者名簿）（⑤の場合）'!$BJ81+1&lt;=15,IF(US$19&gt;='様式３（療養者名簿）（⑤の場合）'!$BJ81,IF(US$19&lt;='様式３（療養者名簿）（⑤の場合）'!$BK81,1,0),0),0)</f>
        <v>0</v>
      </c>
      <c r="UT76" s="372">
        <f>IF(UT$19-'様式３（療養者名簿）（⑤の場合）'!$BJ81+1&lt;=15,IF(UT$19&gt;='様式３（療養者名簿）（⑤の場合）'!$BJ81,IF(UT$19&lt;='様式３（療養者名簿）（⑤の場合）'!$BK81,1,0),0),0)</f>
        <v>0</v>
      </c>
      <c r="UU76" s="372">
        <f>IF(UU$19-'様式３（療養者名簿）（⑤の場合）'!$BJ81+1&lt;=15,IF(UU$19&gt;='様式３（療養者名簿）（⑤の場合）'!$BJ81,IF(UU$19&lt;='様式３（療養者名簿）（⑤の場合）'!$BK81,1,0),0),0)</f>
        <v>0</v>
      </c>
      <c r="UV76" s="372">
        <f>IF(UV$19-'様式３（療養者名簿）（⑤の場合）'!$BJ81+1&lt;=15,IF(UV$19&gt;='様式３（療養者名簿）（⑤の場合）'!$BJ81,IF(UV$19&lt;='様式３（療養者名簿）（⑤の場合）'!$BK81,1,0),0),0)</f>
        <v>0</v>
      </c>
      <c r="UW76" s="372">
        <f>IF(UW$19-'様式３（療養者名簿）（⑤の場合）'!$BJ81+1&lt;=15,IF(UW$19&gt;='様式３（療養者名簿）（⑤の場合）'!$BJ81,IF(UW$19&lt;='様式３（療養者名簿）（⑤の場合）'!$BK81,1,0),0),0)</f>
        <v>0</v>
      </c>
      <c r="UX76" s="372">
        <f>IF(UX$19-'様式３（療養者名簿）（⑤の場合）'!$BJ81+1&lt;=15,IF(UX$19&gt;='様式３（療養者名簿）（⑤の場合）'!$BJ81,IF(UX$19&lt;='様式３（療養者名簿）（⑤の場合）'!$BK81,1,0),0),0)</f>
        <v>0</v>
      </c>
      <c r="UY76" s="372">
        <f>IF(UY$19-'様式３（療養者名簿）（⑤の場合）'!$BJ81+1&lt;=15,IF(UY$19&gt;='様式３（療養者名簿）（⑤の場合）'!$BJ81,IF(UY$19&lt;='様式３（療養者名簿）（⑤の場合）'!$BK81,1,0),0),0)</f>
        <v>0</v>
      </c>
      <c r="UZ76" s="372">
        <f>IF(UZ$19-'様式３（療養者名簿）（⑤の場合）'!$BJ81+1&lt;=15,IF(UZ$19&gt;='様式３（療養者名簿）（⑤の場合）'!$BJ81,IF(UZ$19&lt;='様式３（療養者名簿）（⑤の場合）'!$BK81,1,0),0),0)</f>
        <v>0</v>
      </c>
      <c r="VA76" s="372">
        <f>IF(VA$19-'様式３（療養者名簿）（⑤の場合）'!$BJ81+1&lt;=15,IF(VA$19&gt;='様式３（療養者名簿）（⑤の場合）'!$BJ81,IF(VA$19&lt;='様式３（療養者名簿）（⑤の場合）'!$BK81,1,0),0),0)</f>
        <v>0</v>
      </c>
      <c r="VB76" s="372">
        <f>IF(VB$19-'様式３（療養者名簿）（⑤の場合）'!$BJ81+1&lt;=15,IF(VB$19&gt;='様式３（療養者名簿）（⑤の場合）'!$BJ81,IF(VB$19&lt;='様式３（療養者名簿）（⑤の場合）'!$BK81,1,0),0),0)</f>
        <v>0</v>
      </c>
      <c r="VC76" s="372">
        <f>IF(VC$19-'様式３（療養者名簿）（⑤の場合）'!$BJ81+1&lt;=15,IF(VC$19&gt;='様式３（療養者名簿）（⑤の場合）'!$BJ81,IF(VC$19&lt;='様式３（療養者名簿）（⑤の場合）'!$BK81,1,0),0),0)</f>
        <v>0</v>
      </c>
      <c r="VD76" s="372">
        <f>IF(VD$19-'様式３（療養者名簿）（⑤の場合）'!$BJ81+1&lt;=15,IF(VD$19&gt;='様式３（療養者名簿）（⑤の場合）'!$BJ81,IF(VD$19&lt;='様式３（療養者名簿）（⑤の場合）'!$BK81,1,0),0),0)</f>
        <v>0</v>
      </c>
      <c r="VE76" s="372">
        <f>IF(VE$19-'様式３（療養者名簿）（⑤の場合）'!$BJ81+1&lt;=15,IF(VE$19&gt;='様式３（療養者名簿）（⑤の場合）'!$BJ81,IF(VE$19&lt;='様式３（療養者名簿）（⑤の場合）'!$BK81,1,0),0),0)</f>
        <v>0</v>
      </c>
      <c r="VF76" s="372">
        <f>IF(VF$19-'様式３（療養者名簿）（⑤の場合）'!$BJ81+1&lt;=15,IF(VF$19&gt;='様式３（療養者名簿）（⑤の場合）'!$BJ81,IF(VF$19&lt;='様式３（療養者名簿）（⑤の場合）'!$BK81,1,0),0),0)</f>
        <v>0</v>
      </c>
      <c r="VG76" s="372">
        <f>IF(VG$19-'様式３（療養者名簿）（⑤の場合）'!$BJ81+1&lt;=15,IF(VG$19&gt;='様式３（療養者名簿）（⑤の場合）'!$BJ81,IF(VG$19&lt;='様式３（療養者名簿）（⑤の場合）'!$BK81,1,0),0),0)</f>
        <v>0</v>
      </c>
      <c r="VH76" s="372">
        <f>IF(VH$19-'様式３（療養者名簿）（⑤の場合）'!$BJ81+1&lt;=15,IF(VH$19&gt;='様式３（療養者名簿）（⑤の場合）'!$BJ81,IF(VH$19&lt;='様式３（療養者名簿）（⑤の場合）'!$BK81,1,0),0),0)</f>
        <v>0</v>
      </c>
      <c r="VI76" s="372">
        <f>IF(VI$19-'様式３（療養者名簿）（⑤の場合）'!$BJ81+1&lt;=15,IF(VI$19&gt;='様式３（療養者名簿）（⑤の場合）'!$BJ81,IF(VI$19&lt;='様式３（療養者名簿）（⑤の場合）'!$BK81,1,0),0),0)</f>
        <v>0</v>
      </c>
      <c r="VJ76" s="372">
        <f>IF(VJ$19-'様式３（療養者名簿）（⑤の場合）'!$BJ81+1&lt;=15,IF(VJ$19&gt;='様式３（療養者名簿）（⑤の場合）'!$BJ81,IF(VJ$19&lt;='様式３（療養者名簿）（⑤の場合）'!$BK81,1,0),0),0)</f>
        <v>0</v>
      </c>
      <c r="VK76" s="372">
        <f>IF(VK$19-'様式３（療養者名簿）（⑤の場合）'!$BJ81+1&lt;=15,IF(VK$19&gt;='様式３（療養者名簿）（⑤の場合）'!$BJ81,IF(VK$19&lt;='様式３（療養者名簿）（⑤の場合）'!$BK81,1,0),0),0)</f>
        <v>0</v>
      </c>
      <c r="VL76" s="372">
        <f>IF(VL$19-'様式３（療養者名簿）（⑤の場合）'!$BJ81+1&lt;=15,IF(VL$19&gt;='様式３（療養者名簿）（⑤の場合）'!$BJ81,IF(VL$19&lt;='様式３（療養者名簿）（⑤の場合）'!$BK81,1,0),0),0)</f>
        <v>0</v>
      </c>
      <c r="VM76" s="372">
        <f>IF(VM$19-'様式３（療養者名簿）（⑤の場合）'!$BJ81+1&lt;=15,IF(VM$19&gt;='様式３（療養者名簿）（⑤の場合）'!$BJ81,IF(VM$19&lt;='様式３（療養者名簿）（⑤の場合）'!$BK81,1,0),0),0)</f>
        <v>0</v>
      </c>
      <c r="VN76" s="372">
        <f>IF(VN$19-'様式３（療養者名簿）（⑤の場合）'!$BJ81+1&lt;=15,IF(VN$19&gt;='様式３（療養者名簿）（⑤の場合）'!$BJ81,IF(VN$19&lt;='様式３（療養者名簿）（⑤の場合）'!$BK81,1,0),0),0)</f>
        <v>0</v>
      </c>
      <c r="VO76" s="372">
        <f>IF(VO$19-'様式３（療養者名簿）（⑤の場合）'!$BJ81+1&lt;=15,IF(VO$19&gt;='様式３（療養者名簿）（⑤の場合）'!$BJ81,IF(VO$19&lt;='様式３（療養者名簿）（⑤の場合）'!$BK81,1,0),0),0)</f>
        <v>0</v>
      </c>
      <c r="VP76" s="372">
        <f>IF(VP$19-'様式３（療養者名簿）（⑤の場合）'!$BJ81+1&lt;=15,IF(VP$19&gt;='様式３（療養者名簿）（⑤の場合）'!$BJ81,IF(VP$19&lt;='様式３（療養者名簿）（⑤の場合）'!$BK81,1,0),0),0)</f>
        <v>0</v>
      </c>
      <c r="VQ76" s="372">
        <f>IF(VQ$19-'様式３（療養者名簿）（⑤の場合）'!$BJ81+1&lt;=15,IF(VQ$19&gt;='様式３（療養者名簿）（⑤の場合）'!$BJ81,IF(VQ$19&lt;='様式３（療養者名簿）（⑤の場合）'!$BK81,1,0),0),0)</f>
        <v>0</v>
      </c>
      <c r="VR76" s="372">
        <f>IF(VR$19-'様式３（療養者名簿）（⑤の場合）'!$BJ81+1&lt;=15,IF(VR$19&gt;='様式３（療養者名簿）（⑤の場合）'!$BJ81,IF(VR$19&lt;='様式３（療養者名簿）（⑤の場合）'!$BK81,1,0),0),0)</f>
        <v>0</v>
      </c>
      <c r="VS76" s="372">
        <f>IF(VS$19-'様式３（療養者名簿）（⑤の場合）'!$BJ81+1&lt;=15,IF(VS$19&gt;='様式３（療養者名簿）（⑤の場合）'!$BJ81,IF(VS$19&lt;='様式３（療養者名簿）（⑤の場合）'!$BK81,1,0),0),0)</f>
        <v>0</v>
      </c>
      <c r="VT76" s="372">
        <f>IF(VT$19-'様式３（療養者名簿）（⑤の場合）'!$BJ81+1&lt;=15,IF(VT$19&gt;='様式３（療養者名簿）（⑤の場合）'!$BJ81,IF(VT$19&lt;='様式３（療養者名簿）（⑤の場合）'!$BK81,1,0),0),0)</f>
        <v>0</v>
      </c>
      <c r="VU76" s="372">
        <f>IF(VU$19-'様式３（療養者名簿）（⑤の場合）'!$BJ81+1&lt;=15,IF(VU$19&gt;='様式３（療養者名簿）（⑤の場合）'!$BJ81,IF(VU$19&lt;='様式３（療養者名簿）（⑤の場合）'!$BK81,1,0),0),0)</f>
        <v>0</v>
      </c>
      <c r="VV76" s="372">
        <f>IF(VV$19-'様式３（療養者名簿）（⑤の場合）'!$BJ81+1&lt;=15,IF(VV$19&gt;='様式３（療養者名簿）（⑤の場合）'!$BJ81,IF(VV$19&lt;='様式３（療養者名簿）（⑤の場合）'!$BK81,1,0),0),0)</f>
        <v>0</v>
      </c>
      <c r="VW76" s="372">
        <f>IF(VW$19-'様式３（療養者名簿）（⑤の場合）'!$BJ81+1&lt;=15,IF(VW$19&gt;='様式３（療養者名簿）（⑤の場合）'!$BJ81,IF(VW$19&lt;='様式３（療養者名簿）（⑤の場合）'!$BK81,1,0),0),0)</f>
        <v>0</v>
      </c>
      <c r="VX76" s="372">
        <f>IF(VX$19-'様式３（療養者名簿）（⑤の場合）'!$BJ81+1&lt;=15,IF(VX$19&gt;='様式３（療養者名簿）（⑤の場合）'!$BJ81,IF(VX$19&lt;='様式３（療養者名簿）（⑤の場合）'!$BK81,1,0),0),0)</f>
        <v>0</v>
      </c>
      <c r="VY76" s="372">
        <f>IF(VY$19-'様式３（療養者名簿）（⑤の場合）'!$BJ81+1&lt;=15,IF(VY$19&gt;='様式３（療養者名簿）（⑤の場合）'!$BJ81,IF(VY$19&lt;='様式３（療養者名簿）（⑤の場合）'!$BK81,1,0),0),0)</f>
        <v>0</v>
      </c>
      <c r="VZ76" s="372">
        <f>IF(VZ$19-'様式３（療養者名簿）（⑤の場合）'!$BJ81+1&lt;=15,IF(VZ$19&gt;='様式３（療養者名簿）（⑤の場合）'!$BJ81,IF(VZ$19&lt;='様式３（療養者名簿）（⑤の場合）'!$BK81,1,0),0),0)</f>
        <v>0</v>
      </c>
      <c r="WA76" s="372">
        <f>IF(WA$19-'様式３（療養者名簿）（⑤の場合）'!$BJ81+1&lt;=15,IF(WA$19&gt;='様式３（療養者名簿）（⑤の場合）'!$BJ81,IF(WA$19&lt;='様式３（療養者名簿）（⑤の場合）'!$BK81,1,0),0),0)</f>
        <v>0</v>
      </c>
      <c r="WB76" s="372">
        <f>IF(WB$19-'様式３（療養者名簿）（⑤の場合）'!$BJ81+1&lt;=15,IF(WB$19&gt;='様式３（療養者名簿）（⑤の場合）'!$BJ81,IF(WB$19&lt;='様式３（療養者名簿）（⑤の場合）'!$BK81,1,0),0),0)</f>
        <v>0</v>
      </c>
      <c r="WC76" s="372">
        <f>IF(WC$19-'様式３（療養者名簿）（⑤の場合）'!$BJ81+1&lt;=15,IF(WC$19&gt;='様式３（療養者名簿）（⑤の場合）'!$BJ81,IF(WC$19&lt;='様式３（療養者名簿）（⑤の場合）'!$BK81,1,0),0),0)</f>
        <v>0</v>
      </c>
      <c r="WD76" s="372">
        <f>IF(WD$19-'様式３（療養者名簿）（⑤の場合）'!$BJ81+1&lt;=15,IF(WD$19&gt;='様式３（療養者名簿）（⑤の場合）'!$BJ81,IF(WD$19&lt;='様式３（療養者名簿）（⑤の場合）'!$BK81,1,0),0),0)</f>
        <v>0</v>
      </c>
      <c r="WE76" s="372">
        <f>IF(WE$19-'様式３（療養者名簿）（⑤の場合）'!$BJ81+1&lt;=15,IF(WE$19&gt;='様式３（療養者名簿）（⑤の場合）'!$BJ81,IF(WE$19&lt;='様式３（療養者名簿）（⑤の場合）'!$BK81,1,0),0),0)</f>
        <v>0</v>
      </c>
      <c r="WF76" s="372">
        <f>IF(WF$19-'様式３（療養者名簿）（⑤の場合）'!$BJ81+1&lt;=15,IF(WF$19&gt;='様式３（療養者名簿）（⑤の場合）'!$BJ81,IF(WF$19&lt;='様式３（療養者名簿）（⑤の場合）'!$BK81,1,0),0),0)</f>
        <v>0</v>
      </c>
      <c r="WG76" s="372">
        <f>IF(WG$19-'様式３（療養者名簿）（⑤の場合）'!$BJ81+1&lt;=15,IF(WG$19&gt;='様式３（療養者名簿）（⑤の場合）'!$BJ81,IF(WG$19&lt;='様式３（療養者名簿）（⑤の場合）'!$BK81,1,0),0),0)</f>
        <v>0</v>
      </c>
      <c r="WH76" s="372">
        <f>IF(WH$19-'様式３（療養者名簿）（⑤の場合）'!$BJ81+1&lt;=15,IF(WH$19&gt;='様式３（療養者名簿）（⑤の場合）'!$BJ81,IF(WH$19&lt;='様式３（療養者名簿）（⑤の場合）'!$BK81,1,0),0),0)</f>
        <v>0</v>
      </c>
      <c r="WI76" s="372">
        <f>IF(WI$19-'様式３（療養者名簿）（⑤の場合）'!$BJ81+1&lt;=15,IF(WI$19&gt;='様式３（療養者名簿）（⑤の場合）'!$BJ81,IF(WI$19&lt;='様式３（療養者名簿）（⑤の場合）'!$BK81,1,0),0),0)</f>
        <v>0</v>
      </c>
      <c r="WJ76" s="372">
        <f>IF(WJ$19-'様式３（療養者名簿）（⑤の場合）'!$BJ81+1&lt;=15,IF(WJ$19&gt;='様式３（療養者名簿）（⑤の場合）'!$BJ81,IF(WJ$19&lt;='様式３（療養者名簿）（⑤の場合）'!$BK81,1,0),0),0)</f>
        <v>0</v>
      </c>
      <c r="WK76" s="372">
        <f>IF(WK$19-'様式３（療養者名簿）（⑤の場合）'!$BJ81+1&lt;=15,IF(WK$19&gt;='様式３（療養者名簿）（⑤の場合）'!$BJ81,IF(WK$19&lt;='様式３（療養者名簿）（⑤の場合）'!$BK81,1,0),0),0)</f>
        <v>0</v>
      </c>
      <c r="WL76" s="372">
        <f>IF(WL$19-'様式３（療養者名簿）（⑤の場合）'!$BJ81+1&lt;=15,IF(WL$19&gt;='様式３（療養者名簿）（⑤の場合）'!$BJ81,IF(WL$19&lt;='様式３（療養者名簿）（⑤の場合）'!$BK81,1,0),0),0)</f>
        <v>0</v>
      </c>
      <c r="WM76" s="372">
        <f>IF(WM$19-'様式３（療養者名簿）（⑤の場合）'!$BJ81+1&lt;=15,IF(WM$19&gt;='様式３（療養者名簿）（⑤の場合）'!$BJ81,IF(WM$19&lt;='様式３（療養者名簿）（⑤の場合）'!$BK81,1,0),0),0)</f>
        <v>0</v>
      </c>
      <c r="WN76" s="372">
        <f>IF(WN$19-'様式３（療養者名簿）（⑤の場合）'!$BJ81+1&lt;=15,IF(WN$19&gt;='様式３（療養者名簿）（⑤の場合）'!$BJ81,IF(WN$19&lt;='様式３（療養者名簿）（⑤の場合）'!$BK81,1,0),0),0)</f>
        <v>0</v>
      </c>
      <c r="WO76" s="372">
        <f>IF(WO$19-'様式３（療養者名簿）（⑤の場合）'!$BJ81+1&lt;=15,IF(WO$19&gt;='様式３（療養者名簿）（⑤の場合）'!$BJ81,IF(WO$19&lt;='様式３（療養者名簿）（⑤の場合）'!$BK81,1,0),0),0)</f>
        <v>0</v>
      </c>
      <c r="WP76" s="372">
        <f>IF(WP$19-'様式３（療養者名簿）（⑤の場合）'!$BJ81+1&lt;=15,IF(WP$19&gt;='様式３（療養者名簿）（⑤の場合）'!$BJ81,IF(WP$19&lt;='様式３（療養者名簿）（⑤の場合）'!$BK81,1,0),0),0)</f>
        <v>0</v>
      </c>
      <c r="WQ76" s="372">
        <f>IF(WQ$19-'様式３（療養者名簿）（⑤の場合）'!$BJ81+1&lt;=15,IF(WQ$19&gt;='様式３（療養者名簿）（⑤の場合）'!$BJ81,IF(WQ$19&lt;='様式３（療養者名簿）（⑤の場合）'!$BK81,1,0),0),0)</f>
        <v>0</v>
      </c>
      <c r="WR76" s="372">
        <f>IF(WR$19-'様式３（療養者名簿）（⑤の場合）'!$BJ81+1&lt;=15,IF(WR$19&gt;='様式３（療養者名簿）（⑤の場合）'!$BJ81,IF(WR$19&lt;='様式３（療養者名簿）（⑤の場合）'!$BK81,1,0),0),0)</f>
        <v>0</v>
      </c>
      <c r="WS76" s="372">
        <f>IF(WS$19-'様式３（療養者名簿）（⑤の場合）'!$BJ81+1&lt;=15,IF(WS$19&gt;='様式３（療養者名簿）（⑤の場合）'!$BJ81,IF(WS$19&lt;='様式３（療養者名簿）（⑤の場合）'!$BK81,1,0),0),0)</f>
        <v>0</v>
      </c>
      <c r="WT76" s="372">
        <f>IF(WT$19-'様式３（療養者名簿）（⑤の場合）'!$BJ81+1&lt;=15,IF(WT$19&gt;='様式３（療養者名簿）（⑤の場合）'!$BJ81,IF(WT$19&lt;='様式３（療養者名簿）（⑤の場合）'!$BK81,1,0),0),0)</f>
        <v>0</v>
      </c>
      <c r="WU76" s="372">
        <f>IF(WU$19-'様式３（療養者名簿）（⑤の場合）'!$BJ81+1&lt;=15,IF(WU$19&gt;='様式３（療養者名簿）（⑤の場合）'!$BJ81,IF(WU$19&lt;='様式３（療養者名簿）（⑤の場合）'!$BK81,1,0),0),0)</f>
        <v>0</v>
      </c>
      <c r="WV76" s="372">
        <f>IF(WV$19-'様式３（療養者名簿）（⑤の場合）'!$BJ81+1&lt;=15,IF(WV$19&gt;='様式３（療養者名簿）（⑤の場合）'!$BJ81,IF(WV$19&lt;='様式３（療養者名簿）（⑤の場合）'!$BK81,1,0),0),0)</f>
        <v>0</v>
      </c>
      <c r="WW76" s="372">
        <f>IF(WW$19-'様式３（療養者名簿）（⑤の場合）'!$BJ81+1&lt;=15,IF(WW$19&gt;='様式３（療養者名簿）（⑤の場合）'!$BJ81,IF(WW$19&lt;='様式３（療養者名簿）（⑤の場合）'!$BK81,1,0),0),0)</f>
        <v>0</v>
      </c>
      <c r="WX76" s="372">
        <f>IF(WX$19-'様式３（療養者名簿）（⑤の場合）'!$BJ81+1&lt;=15,IF(WX$19&gt;='様式３（療養者名簿）（⑤の場合）'!$BJ81,IF(WX$19&lt;='様式３（療養者名簿）（⑤の場合）'!$BK81,1,0),0),0)</f>
        <v>0</v>
      </c>
      <c r="WY76" s="372">
        <f>IF(WY$19-'様式３（療養者名簿）（⑤の場合）'!$BJ81+1&lt;=15,IF(WY$19&gt;='様式３（療養者名簿）（⑤の場合）'!$BJ81,IF(WY$19&lt;='様式３（療養者名簿）（⑤の場合）'!$BK81,1,0),0),0)</f>
        <v>0</v>
      </c>
      <c r="WZ76" s="372">
        <f>IF(WZ$19-'様式３（療養者名簿）（⑤の場合）'!$BJ81+1&lt;=15,IF(WZ$19&gt;='様式３（療養者名簿）（⑤の場合）'!$BJ81,IF(WZ$19&lt;='様式３（療養者名簿）（⑤の場合）'!$BK81,1,0),0),0)</f>
        <v>0</v>
      </c>
      <c r="XA76" s="372">
        <f>IF(XA$19-'様式３（療養者名簿）（⑤の場合）'!$BJ81+1&lt;=15,IF(XA$19&gt;='様式３（療養者名簿）（⑤の場合）'!$BJ81,IF(XA$19&lt;='様式３（療養者名簿）（⑤の場合）'!$BK81,1,0),0),0)</f>
        <v>0</v>
      </c>
      <c r="XB76" s="372">
        <f>IF(XB$19-'様式３（療養者名簿）（⑤の場合）'!$BJ81+1&lt;=15,IF(XB$19&gt;='様式３（療養者名簿）（⑤の場合）'!$BJ81,IF(XB$19&lt;='様式３（療養者名簿）（⑤の場合）'!$BK81,1,0),0),0)</f>
        <v>0</v>
      </c>
      <c r="XC76" s="372">
        <f>IF(XC$19-'様式３（療養者名簿）（⑤の場合）'!$BJ81+1&lt;=15,IF(XC$19&gt;='様式３（療養者名簿）（⑤の場合）'!$BJ81,IF(XC$19&lt;='様式３（療養者名簿）（⑤の場合）'!$BK81,1,0),0),0)</f>
        <v>0</v>
      </c>
      <c r="XD76" s="372">
        <f>IF(XD$19-'様式３（療養者名簿）（⑤の場合）'!$BJ81+1&lt;=15,IF(XD$19&gt;='様式３（療養者名簿）（⑤の場合）'!$BJ81,IF(XD$19&lt;='様式３（療養者名簿）（⑤の場合）'!$BK81,1,0),0),0)</f>
        <v>0</v>
      </c>
      <c r="XE76" s="372">
        <f>IF(XE$19-'様式３（療養者名簿）（⑤の場合）'!$BJ81+1&lt;=15,IF(XE$19&gt;='様式３（療養者名簿）（⑤の場合）'!$BJ81,IF(XE$19&lt;='様式３（療養者名簿）（⑤の場合）'!$BK81,1,0),0),0)</f>
        <v>0</v>
      </c>
      <c r="XF76" s="372">
        <f>IF(XF$19-'様式３（療養者名簿）（⑤の場合）'!$BJ81+1&lt;=15,IF(XF$19&gt;='様式３（療養者名簿）（⑤の場合）'!$BJ81,IF(XF$19&lt;='様式３（療養者名簿）（⑤の場合）'!$BK81,1,0),0),0)</f>
        <v>0</v>
      </c>
      <c r="XG76" s="372">
        <f>IF(XG$19-'様式３（療養者名簿）（⑤の場合）'!$BJ81+1&lt;=15,IF(XG$19&gt;='様式３（療養者名簿）（⑤の場合）'!$BJ81,IF(XG$19&lt;='様式３（療養者名簿）（⑤の場合）'!$BK81,1,0),0),0)</f>
        <v>0</v>
      </c>
      <c r="XH76" s="372">
        <f>IF(XH$19-'様式３（療養者名簿）（⑤の場合）'!$BJ81+1&lt;=15,IF(XH$19&gt;='様式３（療養者名簿）（⑤の場合）'!$BJ81,IF(XH$19&lt;='様式３（療養者名簿）（⑤の場合）'!$BK81,1,0),0),0)</f>
        <v>0</v>
      </c>
      <c r="XI76" s="372">
        <f>IF(XI$19-'様式３（療養者名簿）（⑤の場合）'!$BJ81+1&lt;=15,IF(XI$19&gt;='様式３（療養者名簿）（⑤の場合）'!$BJ81,IF(XI$19&lt;='様式３（療養者名簿）（⑤の場合）'!$BK81,1,0),0),0)</f>
        <v>0</v>
      </c>
      <c r="XJ76" s="372">
        <f>IF(XJ$19-'様式３（療養者名簿）（⑤の場合）'!$BJ81+1&lt;=15,IF(XJ$19&gt;='様式３（療養者名簿）（⑤の場合）'!$BJ81,IF(XJ$19&lt;='様式３（療養者名簿）（⑤の場合）'!$BK81,1,0),0),0)</f>
        <v>0</v>
      </c>
      <c r="XK76" s="372">
        <f>IF(XK$19-'様式３（療養者名簿）（⑤の場合）'!$BJ81+1&lt;=15,IF(XK$19&gt;='様式３（療養者名簿）（⑤の場合）'!$BJ81,IF(XK$19&lt;='様式３（療養者名簿）（⑤の場合）'!$BK81,1,0),0),0)</f>
        <v>0</v>
      </c>
      <c r="XL76" s="372">
        <f>IF(XL$19-'様式３（療養者名簿）（⑤の場合）'!$BJ81+1&lt;=15,IF(XL$19&gt;='様式３（療養者名簿）（⑤の場合）'!$BJ81,IF(XL$19&lt;='様式３（療養者名簿）（⑤の場合）'!$BK81,1,0),0),0)</f>
        <v>0</v>
      </c>
      <c r="XM76" s="372">
        <f>IF(XM$19-'様式３（療養者名簿）（⑤の場合）'!$BJ81+1&lt;=15,IF(XM$19&gt;='様式３（療養者名簿）（⑤の場合）'!$BJ81,IF(XM$19&lt;='様式３（療養者名簿）（⑤の場合）'!$BK81,1,0),0),0)</f>
        <v>0</v>
      </c>
      <c r="XN76" s="372">
        <f>IF(XN$19-'様式３（療養者名簿）（⑤の場合）'!$BJ81+1&lt;=15,IF(XN$19&gt;='様式３（療養者名簿）（⑤の場合）'!$BJ81,IF(XN$19&lt;='様式３（療養者名簿）（⑤の場合）'!$BK81,1,0),0),0)</f>
        <v>0</v>
      </c>
      <c r="XO76" s="372">
        <f>IF(XO$19-'様式３（療養者名簿）（⑤の場合）'!$BJ81+1&lt;=15,IF(XO$19&gt;='様式３（療養者名簿）（⑤の場合）'!$BJ81,IF(XO$19&lt;='様式３（療養者名簿）（⑤の場合）'!$BK81,1,0),0),0)</f>
        <v>0</v>
      </c>
      <c r="XP76" s="372">
        <f>IF(XP$19-'様式３（療養者名簿）（⑤の場合）'!$BJ81+1&lt;=15,IF(XP$19&gt;='様式３（療養者名簿）（⑤の場合）'!$BJ81,IF(XP$19&lt;='様式３（療養者名簿）（⑤の場合）'!$BK81,1,0),0),0)</f>
        <v>0</v>
      </c>
      <c r="XQ76" s="372">
        <f>IF(XQ$19-'様式３（療養者名簿）（⑤の場合）'!$BJ81+1&lt;=15,IF(XQ$19&gt;='様式３（療養者名簿）（⑤の場合）'!$BJ81,IF(XQ$19&lt;='様式３（療養者名簿）（⑤の場合）'!$BK81,1,0),0),0)</f>
        <v>0</v>
      </c>
      <c r="XR76" s="372">
        <f>IF(XR$19-'様式３（療養者名簿）（⑤の場合）'!$BJ81+1&lt;=15,IF(XR$19&gt;='様式３（療養者名簿）（⑤の場合）'!$BJ81,IF(XR$19&lt;='様式３（療養者名簿）（⑤の場合）'!$BK81,1,0),0),0)</f>
        <v>0</v>
      </c>
      <c r="XS76" s="372">
        <f>IF(XS$19-'様式３（療養者名簿）（⑤の場合）'!$BJ81+1&lt;=15,IF(XS$19&gt;='様式３（療養者名簿）（⑤の場合）'!$BJ81,IF(XS$19&lt;='様式３（療養者名簿）（⑤の場合）'!$BK81,1,0),0),0)</f>
        <v>0</v>
      </c>
      <c r="XT76" s="372">
        <f>IF(XT$19-'様式３（療養者名簿）（⑤の場合）'!$BJ81+1&lt;=15,IF(XT$19&gt;='様式３（療養者名簿）（⑤の場合）'!$BJ81,IF(XT$19&lt;='様式３（療養者名簿）（⑤の場合）'!$BK81,1,0),0),0)</f>
        <v>0</v>
      </c>
      <c r="XU76" s="372">
        <f>IF(XU$19-'様式３（療養者名簿）（⑤の場合）'!$BJ81+1&lt;=15,IF(XU$19&gt;='様式３（療養者名簿）（⑤の場合）'!$BJ81,IF(XU$19&lt;='様式３（療養者名簿）（⑤の場合）'!$BK81,1,0),0),0)</f>
        <v>0</v>
      </c>
      <c r="XV76" s="372">
        <f>IF(XV$19-'様式３（療養者名簿）（⑤の場合）'!$BJ81+1&lt;=15,IF(XV$19&gt;='様式３（療養者名簿）（⑤の場合）'!$BJ81,IF(XV$19&lt;='様式３（療養者名簿）（⑤の場合）'!$BK81,1,0),0),0)</f>
        <v>0</v>
      </c>
      <c r="XW76" s="372">
        <f>IF(XW$19-'様式３（療養者名簿）（⑤の場合）'!$BJ81+1&lt;=15,IF(XW$19&gt;='様式３（療養者名簿）（⑤の場合）'!$BJ81,IF(XW$19&lt;='様式３（療養者名簿）（⑤の場合）'!$BK81,1,0),0),0)</f>
        <v>0</v>
      </c>
      <c r="XX76" s="372">
        <f>IF(XX$19-'様式３（療養者名簿）（⑤の場合）'!$BJ81+1&lt;=15,IF(XX$19&gt;='様式３（療養者名簿）（⑤の場合）'!$BJ81,IF(XX$19&lt;='様式３（療養者名簿）（⑤の場合）'!$BK81,1,0),0),0)</f>
        <v>0</v>
      </c>
      <c r="XY76" s="372">
        <f>IF(XY$19-'様式３（療養者名簿）（⑤の場合）'!$BJ81+1&lt;=15,IF(XY$19&gt;='様式３（療養者名簿）（⑤の場合）'!$BJ81,IF(XY$19&lt;='様式３（療養者名簿）（⑤の場合）'!$BK81,1,0),0),0)</f>
        <v>0</v>
      </c>
      <c r="XZ76" s="372">
        <f>IF(XZ$19-'様式３（療養者名簿）（⑤の場合）'!$BJ81+1&lt;=15,IF(XZ$19&gt;='様式３（療養者名簿）（⑤の場合）'!$BJ81,IF(XZ$19&lt;='様式３（療養者名簿）（⑤の場合）'!$BK81,1,0),0),0)</f>
        <v>0</v>
      </c>
      <c r="YA76" s="372">
        <f>IF(YA$19-'様式３（療養者名簿）（⑤の場合）'!$BJ81+1&lt;=15,IF(YA$19&gt;='様式３（療養者名簿）（⑤の場合）'!$BJ81,IF(YA$19&lt;='様式３（療養者名簿）（⑤の場合）'!$BK81,1,0),0),0)</f>
        <v>0</v>
      </c>
      <c r="YB76" s="372">
        <f>IF(YB$19-'様式３（療養者名簿）（⑤の場合）'!$BJ81+1&lt;=15,IF(YB$19&gt;='様式３（療養者名簿）（⑤の場合）'!$BJ81,IF(YB$19&lt;='様式３（療養者名簿）（⑤の場合）'!$BK81,1,0),0),0)</f>
        <v>0</v>
      </c>
      <c r="YC76" s="372">
        <f>IF(YC$19-'様式３（療養者名簿）（⑤の場合）'!$BJ81+1&lt;=15,IF(YC$19&gt;='様式３（療養者名簿）（⑤の場合）'!$BJ81,IF(YC$19&lt;='様式３（療養者名簿）（⑤の場合）'!$BK81,1,0),0),0)</f>
        <v>0</v>
      </c>
      <c r="YD76" s="372">
        <f>IF(YD$19-'様式３（療養者名簿）（⑤の場合）'!$BJ81+1&lt;=15,IF(YD$19&gt;='様式３（療養者名簿）（⑤の場合）'!$BJ81,IF(YD$19&lt;='様式３（療養者名簿）（⑤の場合）'!$BK81,1,0),0),0)</f>
        <v>0</v>
      </c>
      <c r="YE76" s="372">
        <f>IF(YE$19-'様式３（療養者名簿）（⑤の場合）'!$BJ81+1&lt;=15,IF(YE$19&gt;='様式３（療養者名簿）（⑤の場合）'!$BJ81,IF(YE$19&lt;='様式３（療養者名簿）（⑤の場合）'!$BK81,1,0),0),0)</f>
        <v>0</v>
      </c>
      <c r="YF76" s="372">
        <f>IF(YF$19-'様式３（療養者名簿）（⑤の場合）'!$BJ81+1&lt;=15,IF(YF$19&gt;='様式３（療養者名簿）（⑤の場合）'!$BJ81,IF(YF$19&lt;='様式３（療養者名簿）（⑤の場合）'!$BK81,1,0),0),0)</f>
        <v>0</v>
      </c>
      <c r="YG76" s="372">
        <f>IF(YG$19-'様式３（療養者名簿）（⑤の場合）'!$BJ81+1&lt;=15,IF(YG$19&gt;='様式３（療養者名簿）（⑤の場合）'!$BJ81,IF(YG$19&lt;='様式３（療養者名簿）（⑤の場合）'!$BK81,1,0),0),0)</f>
        <v>0</v>
      </c>
      <c r="YH76" s="372">
        <f>IF(YH$19-'様式３（療養者名簿）（⑤の場合）'!$BJ81+1&lt;=15,IF(YH$19&gt;='様式３（療養者名簿）（⑤の場合）'!$BJ81,IF(YH$19&lt;='様式３（療養者名簿）（⑤の場合）'!$BK81,1,0),0),0)</f>
        <v>0</v>
      </c>
      <c r="YI76" s="372">
        <f>IF(YI$19-'様式３（療養者名簿）（⑤の場合）'!$BJ81+1&lt;=15,IF(YI$19&gt;='様式３（療養者名簿）（⑤の場合）'!$BJ81,IF(YI$19&lt;='様式３（療養者名簿）（⑤の場合）'!$BK81,1,0),0),0)</f>
        <v>0</v>
      </c>
      <c r="YJ76" s="372">
        <f>IF(YJ$19-'様式３（療養者名簿）（⑤の場合）'!$BJ81+1&lt;=15,IF(YJ$19&gt;='様式３（療養者名簿）（⑤の場合）'!$BJ81,IF(YJ$19&lt;='様式３（療養者名簿）（⑤の場合）'!$BK81,1,0),0),0)</f>
        <v>0</v>
      </c>
      <c r="YK76" s="372">
        <f>IF(YK$19-'様式３（療養者名簿）（⑤の場合）'!$BJ81+1&lt;=15,IF(YK$19&gt;='様式３（療養者名簿）（⑤の場合）'!$BJ81,IF(YK$19&lt;='様式３（療養者名簿）（⑤の場合）'!$BK81,1,0),0),0)</f>
        <v>0</v>
      </c>
      <c r="YL76" s="372">
        <f>IF(YL$19-'様式３（療養者名簿）（⑤の場合）'!$BJ81+1&lt;=15,IF(YL$19&gt;='様式３（療養者名簿）（⑤の場合）'!$BJ81,IF(YL$19&lt;='様式３（療養者名簿）（⑤の場合）'!$BK81,1,0),0),0)</f>
        <v>0</v>
      </c>
      <c r="YM76" s="372">
        <f>IF(YM$19-'様式３（療養者名簿）（⑤の場合）'!$BJ81+1&lt;=15,IF(YM$19&gt;='様式３（療養者名簿）（⑤の場合）'!$BJ81,IF(YM$19&lt;='様式３（療養者名簿）（⑤の場合）'!$BK81,1,0),0),0)</f>
        <v>0</v>
      </c>
      <c r="YN76" s="372">
        <f>IF(YN$19-'様式３（療養者名簿）（⑤の場合）'!$BJ81+1&lt;=15,IF(YN$19&gt;='様式３（療養者名簿）（⑤の場合）'!$BJ81,IF(YN$19&lt;='様式３（療養者名簿）（⑤の場合）'!$BK81,1,0),0),0)</f>
        <v>0</v>
      </c>
      <c r="YO76" s="372">
        <f>IF(YO$19-'様式３（療養者名簿）（⑤の場合）'!$BJ81+1&lt;=15,IF(YO$19&gt;='様式３（療養者名簿）（⑤の場合）'!$BJ81,IF(YO$19&lt;='様式３（療養者名簿）（⑤の場合）'!$BK81,1,0),0),0)</f>
        <v>0</v>
      </c>
      <c r="YP76" s="372">
        <f>IF(YP$19-'様式３（療養者名簿）（⑤の場合）'!$BJ81+1&lt;=15,IF(YP$19&gt;='様式３（療養者名簿）（⑤の場合）'!$BJ81,IF(YP$19&lt;='様式３（療養者名簿）（⑤の場合）'!$BK81,1,0),0),0)</f>
        <v>0</v>
      </c>
      <c r="YQ76" s="372">
        <f>IF(YQ$19-'様式３（療養者名簿）（⑤の場合）'!$BJ81+1&lt;=15,IF(YQ$19&gt;='様式３（療養者名簿）（⑤の場合）'!$BJ81,IF(YQ$19&lt;='様式３（療養者名簿）（⑤の場合）'!$BK81,1,0),0),0)</f>
        <v>0</v>
      </c>
      <c r="YR76" s="372">
        <f>IF(YR$19-'様式３（療養者名簿）（⑤の場合）'!$BJ81+1&lt;=15,IF(YR$19&gt;='様式３（療養者名簿）（⑤の場合）'!$BJ81,IF(YR$19&lt;='様式３（療養者名簿）（⑤の場合）'!$BK81,1,0),0),0)</f>
        <v>0</v>
      </c>
      <c r="YS76" s="372">
        <f>IF(YS$19-'様式３（療養者名簿）（⑤の場合）'!$BJ81+1&lt;=15,IF(YS$19&gt;='様式３（療養者名簿）（⑤の場合）'!$BJ81,IF(YS$19&lt;='様式３（療養者名簿）（⑤の場合）'!$BK81,1,0),0),0)</f>
        <v>0</v>
      </c>
      <c r="YT76" s="372">
        <f>IF(YT$19-'様式３（療養者名簿）（⑤の場合）'!$BJ81+1&lt;=15,IF(YT$19&gt;='様式３（療養者名簿）（⑤の場合）'!$BJ81,IF(YT$19&lt;='様式３（療養者名簿）（⑤の場合）'!$BK81,1,0),0),0)</f>
        <v>0</v>
      </c>
      <c r="YU76" s="372">
        <f>IF(YU$19-'様式３（療養者名簿）（⑤の場合）'!$BJ81+1&lt;=15,IF(YU$19&gt;='様式３（療養者名簿）（⑤の場合）'!$BJ81,IF(YU$19&lt;='様式３（療養者名簿）（⑤の場合）'!$BK81,1,0),0),0)</f>
        <v>0</v>
      </c>
      <c r="YV76" s="372">
        <f>IF(YV$19-'様式３（療養者名簿）（⑤の場合）'!$BJ81+1&lt;=15,IF(YV$19&gt;='様式３（療養者名簿）（⑤の場合）'!$BJ81,IF(YV$19&lt;='様式３（療養者名簿）（⑤の場合）'!$BK81,1,0),0),0)</f>
        <v>0</v>
      </c>
      <c r="YW76" s="372">
        <f>IF(YW$19-'様式３（療養者名簿）（⑤の場合）'!$BJ81+1&lt;=15,IF(YW$19&gt;='様式３（療養者名簿）（⑤の場合）'!$BJ81,IF(YW$19&lt;='様式３（療養者名簿）（⑤の場合）'!$BK81,1,0),0),0)</f>
        <v>0</v>
      </c>
      <c r="YX76" s="372">
        <f>IF(YX$19-'様式３（療養者名簿）（⑤の場合）'!$BJ81+1&lt;=15,IF(YX$19&gt;='様式３（療養者名簿）（⑤の場合）'!$BJ81,IF(YX$19&lt;='様式３（療養者名簿）（⑤の場合）'!$BK81,1,0),0),0)</f>
        <v>0</v>
      </c>
      <c r="YY76" s="372">
        <f>IF(YY$19-'様式３（療養者名簿）（⑤の場合）'!$BJ81+1&lt;=15,IF(YY$19&gt;='様式３（療養者名簿）（⑤の場合）'!$BJ81,IF(YY$19&lt;='様式３（療養者名簿）（⑤の場合）'!$BK81,1,0),0),0)</f>
        <v>0</v>
      </c>
      <c r="YZ76" s="372">
        <f>IF(YZ$19-'様式３（療養者名簿）（⑤の場合）'!$BJ81+1&lt;=15,IF(YZ$19&gt;='様式３（療養者名簿）（⑤の場合）'!$BJ81,IF(YZ$19&lt;='様式３（療養者名簿）（⑤の場合）'!$BK81,1,0),0),0)</f>
        <v>0</v>
      </c>
      <c r="ZA76" s="372">
        <f>IF(ZA$19-'様式３（療養者名簿）（⑤の場合）'!$BJ81+1&lt;=15,IF(ZA$19&gt;='様式３（療養者名簿）（⑤の場合）'!$BJ81,IF(ZA$19&lt;='様式３（療養者名簿）（⑤の場合）'!$BK81,1,0),0),0)</f>
        <v>0</v>
      </c>
      <c r="ZB76" s="372">
        <f>IF(ZB$19-'様式３（療養者名簿）（⑤の場合）'!$BJ81+1&lt;=15,IF(ZB$19&gt;='様式３（療養者名簿）（⑤の場合）'!$BJ81,IF(ZB$19&lt;='様式３（療養者名簿）（⑤の場合）'!$BK81,1,0),0),0)</f>
        <v>0</v>
      </c>
      <c r="ZC76" s="372">
        <f>IF(ZC$19-'様式３（療養者名簿）（⑤の場合）'!$BJ81+1&lt;=15,IF(ZC$19&gt;='様式３（療養者名簿）（⑤の場合）'!$BJ81,IF(ZC$19&lt;='様式３（療養者名簿）（⑤の場合）'!$BK81,1,0),0),0)</f>
        <v>0</v>
      </c>
      <c r="ZD76" s="372">
        <f>IF(ZD$19-'様式３（療養者名簿）（⑤の場合）'!$BJ81+1&lt;=15,IF(ZD$19&gt;='様式３（療養者名簿）（⑤の場合）'!$BJ81,IF(ZD$19&lt;='様式３（療養者名簿）（⑤の場合）'!$BK81,1,0),0),0)</f>
        <v>0</v>
      </c>
      <c r="ZE76" s="372">
        <f>IF(ZE$19-'様式３（療養者名簿）（⑤の場合）'!$BJ81+1&lt;=15,IF(ZE$19&gt;='様式３（療養者名簿）（⑤の場合）'!$BJ81,IF(ZE$19&lt;='様式３（療養者名簿）（⑤の場合）'!$BK81,1,0),0),0)</f>
        <v>0</v>
      </c>
      <c r="ZF76" s="372">
        <f>IF(ZF$19-'様式３（療養者名簿）（⑤の場合）'!$BJ81+1&lt;=15,IF(ZF$19&gt;='様式３（療養者名簿）（⑤の場合）'!$BJ81,IF(ZF$19&lt;='様式３（療養者名簿）（⑤の場合）'!$BK81,1,0),0),0)</f>
        <v>0</v>
      </c>
      <c r="ZG76" s="372">
        <f>IF(ZG$19-'様式３（療養者名簿）（⑤の場合）'!$BJ81+1&lt;=15,IF(ZG$19&gt;='様式３（療養者名簿）（⑤の場合）'!$BJ81,IF(ZG$19&lt;='様式３（療養者名簿）（⑤の場合）'!$BK81,1,0),0),0)</f>
        <v>0</v>
      </c>
      <c r="ZH76" s="372">
        <f>IF(ZH$19-'様式３（療養者名簿）（⑤の場合）'!$BJ81+1&lt;=15,IF(ZH$19&gt;='様式３（療養者名簿）（⑤の場合）'!$BJ81,IF(ZH$19&lt;='様式３（療養者名簿）（⑤の場合）'!$BK81,1,0),0),0)</f>
        <v>0</v>
      </c>
      <c r="ZI76" s="372">
        <f>IF(ZI$19-'様式３（療養者名簿）（⑤の場合）'!$BJ81+1&lt;=15,IF(ZI$19&gt;='様式３（療養者名簿）（⑤の場合）'!$BJ81,IF(ZI$19&lt;='様式３（療養者名簿）（⑤の場合）'!$BK81,1,0),0),0)</f>
        <v>0</v>
      </c>
      <c r="ZJ76" s="372">
        <f>IF(ZJ$19-'様式３（療養者名簿）（⑤の場合）'!$BJ81+1&lt;=15,IF(ZJ$19&gt;='様式３（療養者名簿）（⑤の場合）'!$BJ81,IF(ZJ$19&lt;='様式３（療養者名簿）（⑤の場合）'!$BK81,1,0),0),0)</f>
        <v>0</v>
      </c>
      <c r="ZK76" s="372">
        <f>IF(ZK$19-'様式３（療養者名簿）（⑤の場合）'!$BJ81+1&lt;=15,IF(ZK$19&gt;='様式３（療養者名簿）（⑤の場合）'!$BJ81,IF(ZK$19&lt;='様式３（療養者名簿）（⑤の場合）'!$BK81,1,0),0),0)</f>
        <v>0</v>
      </c>
      <c r="ZL76" s="372">
        <f>IF(ZL$19-'様式３（療養者名簿）（⑤の場合）'!$BJ81+1&lt;=15,IF(ZL$19&gt;='様式３（療養者名簿）（⑤の場合）'!$BJ81,IF(ZL$19&lt;='様式３（療養者名簿）（⑤の場合）'!$BK81,1,0),0),0)</f>
        <v>0</v>
      </c>
      <c r="ZM76" s="372">
        <f>IF(ZM$19-'様式３（療養者名簿）（⑤の場合）'!$BJ81+1&lt;=15,IF(ZM$19&gt;='様式３（療養者名簿）（⑤の場合）'!$BJ81,IF(ZM$19&lt;='様式３（療養者名簿）（⑤の場合）'!$BK81,1,0),0),0)</f>
        <v>0</v>
      </c>
      <c r="ZN76" s="372">
        <f>IF(ZN$19-'様式３（療養者名簿）（⑤の場合）'!$BJ81+1&lt;=15,IF(ZN$19&gt;='様式３（療養者名簿）（⑤の場合）'!$BJ81,IF(ZN$19&lt;='様式３（療養者名簿）（⑤の場合）'!$BK81,1,0),0),0)</f>
        <v>0</v>
      </c>
      <c r="ZO76" s="372">
        <f>IF(ZO$19-'様式３（療養者名簿）（⑤の場合）'!$BJ81+1&lt;=15,IF(ZO$19&gt;='様式３（療養者名簿）（⑤の場合）'!$BJ81,IF(ZO$19&lt;='様式３（療養者名簿）（⑤の場合）'!$BK81,1,0),0),0)</f>
        <v>0</v>
      </c>
      <c r="ZP76" s="372">
        <f>IF(ZP$19-'様式３（療養者名簿）（⑤の場合）'!$BJ81+1&lt;=15,IF(ZP$19&gt;='様式３（療養者名簿）（⑤の場合）'!$BJ81,IF(ZP$19&lt;='様式３（療養者名簿）（⑤の場合）'!$BK81,1,0),0),0)</f>
        <v>0</v>
      </c>
      <c r="ZQ76" s="372">
        <f>IF(ZQ$19-'様式３（療養者名簿）（⑤の場合）'!$BJ81+1&lt;=15,IF(ZQ$19&gt;='様式３（療養者名簿）（⑤の場合）'!$BJ81,IF(ZQ$19&lt;='様式３（療養者名簿）（⑤の場合）'!$BK81,1,0),0),0)</f>
        <v>0</v>
      </c>
      <c r="ZR76" s="372">
        <f>IF(ZR$19-'様式３（療養者名簿）（⑤の場合）'!$BJ81+1&lt;=15,IF(ZR$19&gt;='様式３（療養者名簿）（⑤の場合）'!$BJ81,IF(ZR$19&lt;='様式３（療養者名簿）（⑤の場合）'!$BK81,1,0),0),0)</f>
        <v>0</v>
      </c>
      <c r="ZS76" s="372">
        <f>IF(ZS$19-'様式３（療養者名簿）（⑤の場合）'!$BJ81+1&lt;=15,IF(ZS$19&gt;='様式３（療養者名簿）（⑤の場合）'!$BJ81,IF(ZS$19&lt;='様式３（療養者名簿）（⑤の場合）'!$BK81,1,0),0),0)</f>
        <v>0</v>
      </c>
      <c r="ZT76" s="372">
        <f>IF(ZT$19-'様式３（療養者名簿）（⑤の場合）'!$BJ81+1&lt;=15,IF(ZT$19&gt;='様式３（療養者名簿）（⑤の場合）'!$BJ81,IF(ZT$19&lt;='様式３（療養者名簿）（⑤の場合）'!$BK81,1,0),0),0)</f>
        <v>0</v>
      </c>
      <c r="ZU76" s="372">
        <f>IF(ZU$19-'様式３（療養者名簿）（⑤の場合）'!$BJ81+1&lt;=15,IF(ZU$19&gt;='様式３（療養者名簿）（⑤の場合）'!$BJ81,IF(ZU$19&lt;='様式３（療養者名簿）（⑤の場合）'!$BK81,1,0),0),0)</f>
        <v>0</v>
      </c>
      <c r="ZV76" s="372">
        <f>IF(ZV$19-'様式３（療養者名簿）（⑤の場合）'!$BJ81+1&lt;=15,IF(ZV$19&gt;='様式３（療養者名簿）（⑤の場合）'!$BJ81,IF(ZV$19&lt;='様式３（療養者名簿）（⑤の場合）'!$BK81,1,0),0),0)</f>
        <v>0</v>
      </c>
      <c r="ZW76" s="372">
        <f>IF(ZW$19-'様式３（療養者名簿）（⑤の場合）'!$BJ81+1&lt;=15,IF(ZW$19&gt;='様式３（療養者名簿）（⑤の場合）'!$BJ81,IF(ZW$19&lt;='様式３（療養者名簿）（⑤の場合）'!$BK81,1,0),0),0)</f>
        <v>0</v>
      </c>
      <c r="ZX76" s="372">
        <f>IF(ZX$19-'様式３（療養者名簿）（⑤の場合）'!$BJ81+1&lt;=15,IF(ZX$19&gt;='様式３（療養者名簿）（⑤の場合）'!$BJ81,IF(ZX$19&lt;='様式３（療養者名簿）（⑤の場合）'!$BK81,1,0),0),0)</f>
        <v>0</v>
      </c>
      <c r="ZY76" s="372">
        <f>IF(ZY$19-'様式３（療養者名簿）（⑤の場合）'!$BJ81+1&lt;=15,IF(ZY$19&gt;='様式３（療養者名簿）（⑤の場合）'!$BJ81,IF(ZY$19&lt;='様式３（療養者名簿）（⑤の場合）'!$BK81,1,0),0),0)</f>
        <v>0</v>
      </c>
      <c r="ZZ76" s="372">
        <f>IF(ZZ$19-'様式３（療養者名簿）（⑤の場合）'!$BJ81+1&lt;=15,IF(ZZ$19&gt;='様式３（療養者名簿）（⑤の場合）'!$BJ81,IF(ZZ$19&lt;='様式３（療養者名簿）（⑤の場合）'!$BK81,1,0),0),0)</f>
        <v>0</v>
      </c>
      <c r="AAA76" s="372">
        <f>IF(AAA$19-'様式３（療養者名簿）（⑤の場合）'!$BJ81+1&lt;=15,IF(AAA$19&gt;='様式３（療養者名簿）（⑤の場合）'!$BJ81,IF(AAA$19&lt;='様式３（療養者名簿）（⑤の場合）'!$BK81,1,0),0),0)</f>
        <v>0</v>
      </c>
      <c r="AAB76" s="372">
        <f>IF(AAB$19-'様式３（療養者名簿）（⑤の場合）'!$BJ81+1&lt;=15,IF(AAB$19&gt;='様式３（療養者名簿）（⑤の場合）'!$BJ81,IF(AAB$19&lt;='様式３（療養者名簿）（⑤の場合）'!$BK81,1,0),0),0)</f>
        <v>0</v>
      </c>
      <c r="AAC76" s="372">
        <f>IF(AAC$19-'様式３（療養者名簿）（⑤の場合）'!$BJ81+1&lt;=15,IF(AAC$19&gt;='様式３（療養者名簿）（⑤の場合）'!$BJ81,IF(AAC$19&lt;='様式３（療養者名簿）（⑤の場合）'!$BK81,1,0),0),0)</f>
        <v>0</v>
      </c>
      <c r="AAD76" s="372">
        <f>IF(AAD$19-'様式３（療養者名簿）（⑤の場合）'!$BJ81+1&lt;=15,IF(AAD$19&gt;='様式３（療養者名簿）（⑤の場合）'!$BJ81,IF(AAD$19&lt;='様式３（療養者名簿）（⑤の場合）'!$BK81,1,0),0),0)</f>
        <v>0</v>
      </c>
      <c r="AAE76" s="372">
        <f>IF(AAE$19-'様式３（療養者名簿）（⑤の場合）'!$BJ81+1&lt;=15,IF(AAE$19&gt;='様式３（療養者名簿）（⑤の場合）'!$BJ81,IF(AAE$19&lt;='様式３（療養者名簿）（⑤の場合）'!$BK81,1,0),0),0)</f>
        <v>0</v>
      </c>
      <c r="AAF76" s="372">
        <f>IF(AAF$19-'様式３（療養者名簿）（⑤の場合）'!$BJ81+1&lt;=15,IF(AAF$19&gt;='様式３（療養者名簿）（⑤の場合）'!$BJ81,IF(AAF$19&lt;='様式３（療養者名簿）（⑤の場合）'!$BK81,1,0),0),0)</f>
        <v>0</v>
      </c>
      <c r="AAG76" s="372">
        <f>IF(AAG$19-'様式３（療養者名簿）（⑤の場合）'!$BJ81+1&lt;=15,IF(AAG$19&gt;='様式３（療養者名簿）（⑤の場合）'!$BJ81,IF(AAG$19&lt;='様式３（療養者名簿）（⑤の場合）'!$BK81,1,0),0),0)</f>
        <v>0</v>
      </c>
      <c r="AAH76" s="372">
        <f>IF(AAH$19-'様式３（療養者名簿）（⑤の場合）'!$BJ81+1&lt;=15,IF(AAH$19&gt;='様式３（療養者名簿）（⑤の場合）'!$BJ81,IF(AAH$19&lt;='様式３（療養者名簿）（⑤の場合）'!$BK81,1,0),0),0)</f>
        <v>0</v>
      </c>
      <c r="AAI76" s="372">
        <f>IF(AAI$19-'様式３（療養者名簿）（⑤の場合）'!$BJ81+1&lt;=15,IF(AAI$19&gt;='様式３（療養者名簿）（⑤の場合）'!$BJ81,IF(AAI$19&lt;='様式３（療養者名簿）（⑤の場合）'!$BK81,1,0),0),0)</f>
        <v>0</v>
      </c>
      <c r="AAJ76" s="372">
        <f>IF(AAJ$19-'様式３（療養者名簿）（⑤の場合）'!$BJ81+1&lt;=15,IF(AAJ$19&gt;='様式３（療養者名簿）（⑤の場合）'!$BJ81,IF(AAJ$19&lt;='様式３（療養者名簿）（⑤の場合）'!$BK81,1,0),0),0)</f>
        <v>0</v>
      </c>
      <c r="AAK76" s="372">
        <f>IF(AAK$19-'様式３（療養者名簿）（⑤の場合）'!$BJ81+1&lt;=15,IF(AAK$19&gt;='様式３（療養者名簿）（⑤の場合）'!$BJ81,IF(AAK$19&lt;='様式３（療養者名簿）（⑤の場合）'!$BK81,1,0),0),0)</f>
        <v>0</v>
      </c>
      <c r="AAL76" s="372">
        <f>IF(AAL$19-'様式３（療養者名簿）（⑤の場合）'!$BJ81+1&lt;=15,IF(AAL$19&gt;='様式３（療養者名簿）（⑤の場合）'!$BJ81,IF(AAL$19&lt;='様式３（療養者名簿）（⑤の場合）'!$BK81,1,0),0),0)</f>
        <v>0</v>
      </c>
      <c r="AAM76" s="372">
        <f>IF(AAM$19-'様式３（療養者名簿）（⑤の場合）'!$BJ81+1&lt;=15,IF(AAM$19&gt;='様式３（療養者名簿）（⑤の場合）'!$BJ81,IF(AAM$19&lt;='様式３（療養者名簿）（⑤の場合）'!$BK81,1,0),0),0)</f>
        <v>0</v>
      </c>
      <c r="AAN76" s="372">
        <f>IF(AAN$19-'様式３（療養者名簿）（⑤の場合）'!$BJ81+1&lt;=15,IF(AAN$19&gt;='様式３（療養者名簿）（⑤の場合）'!$BJ81,IF(AAN$19&lt;='様式３（療養者名簿）（⑤の場合）'!$BK81,1,0),0),0)</f>
        <v>0</v>
      </c>
      <c r="AAO76" s="372">
        <f>IF(AAO$19-'様式３（療養者名簿）（⑤の場合）'!$BJ81+1&lt;=15,IF(AAO$19&gt;='様式３（療養者名簿）（⑤の場合）'!$BJ81,IF(AAO$19&lt;='様式３（療養者名簿）（⑤の場合）'!$BK81,1,0),0),0)</f>
        <v>0</v>
      </c>
      <c r="AAP76" s="372">
        <f>IF(AAP$19-'様式３（療養者名簿）（⑤の場合）'!$BJ81+1&lt;=15,IF(AAP$19&gt;='様式３（療養者名簿）（⑤の場合）'!$BJ81,IF(AAP$19&lt;='様式３（療養者名簿）（⑤の場合）'!$BK81,1,0),0),0)</f>
        <v>0</v>
      </c>
      <c r="AAQ76" s="372">
        <f>IF(AAQ$19-'様式３（療養者名簿）（⑤の場合）'!$BJ81+1&lt;=15,IF(AAQ$19&gt;='様式３（療養者名簿）（⑤の場合）'!$BJ81,IF(AAQ$19&lt;='様式３（療養者名簿）（⑤の場合）'!$BK81,1,0),0),0)</f>
        <v>0</v>
      </c>
      <c r="AAR76" s="372">
        <f>IF(AAR$19-'様式３（療養者名簿）（⑤の場合）'!$BJ81+1&lt;=15,IF(AAR$19&gt;='様式３（療養者名簿）（⑤の場合）'!$BJ81,IF(AAR$19&lt;='様式３（療養者名簿）（⑤の場合）'!$BK81,1,0),0),0)</f>
        <v>0</v>
      </c>
      <c r="AAS76" s="372">
        <f>IF(AAS$19-'様式３（療養者名簿）（⑤の場合）'!$BJ81+1&lt;=15,IF(AAS$19&gt;='様式３（療養者名簿）（⑤の場合）'!$BJ81,IF(AAS$19&lt;='様式３（療養者名簿）（⑤の場合）'!$BK81,1,0),0),0)</f>
        <v>0</v>
      </c>
      <c r="AAT76" s="372">
        <f>IF(AAT$19-'様式３（療養者名簿）（⑤の場合）'!$BJ81+1&lt;=15,IF(AAT$19&gt;='様式３（療養者名簿）（⑤の場合）'!$BJ81,IF(AAT$19&lt;='様式３（療養者名簿）（⑤の場合）'!$BK81,1,0),0),0)</f>
        <v>0</v>
      </c>
      <c r="AAU76" s="372">
        <f>IF(AAU$19-'様式３（療養者名簿）（⑤の場合）'!$BJ81+1&lt;=15,IF(AAU$19&gt;='様式３（療養者名簿）（⑤の場合）'!$BJ81,IF(AAU$19&lt;='様式３（療養者名簿）（⑤の場合）'!$BK81,1,0),0),0)</f>
        <v>0</v>
      </c>
      <c r="AAV76" s="372">
        <f>IF(AAV$19-'様式３（療養者名簿）（⑤の場合）'!$BJ81+1&lt;=15,IF(AAV$19&gt;='様式３（療養者名簿）（⑤の場合）'!$BJ81,IF(AAV$19&lt;='様式３（療養者名簿）（⑤の場合）'!$BK81,1,0),0),0)</f>
        <v>0</v>
      </c>
      <c r="AAW76" s="372">
        <f>IF(AAW$19-'様式３（療養者名簿）（⑤の場合）'!$BJ81+1&lt;=15,IF(AAW$19&gt;='様式３（療養者名簿）（⑤の場合）'!$BJ81,IF(AAW$19&lt;='様式３（療養者名簿）（⑤の場合）'!$BK81,1,0),0),0)</f>
        <v>0</v>
      </c>
      <c r="AAX76" s="372">
        <f>IF(AAX$19-'様式３（療養者名簿）（⑤の場合）'!$BJ81+1&lt;=15,IF(AAX$19&gt;='様式３（療養者名簿）（⑤の場合）'!$BJ81,IF(AAX$19&lt;='様式３（療養者名簿）（⑤の場合）'!$BK81,1,0),0),0)</f>
        <v>0</v>
      </c>
      <c r="AAY76" s="372">
        <f>IF(AAY$19-'様式３（療養者名簿）（⑤の場合）'!$BJ81+1&lt;=15,IF(AAY$19&gt;='様式３（療養者名簿）（⑤の場合）'!$BJ81,IF(AAY$19&lt;='様式３（療養者名簿）（⑤の場合）'!$BK81,1,0),0),0)</f>
        <v>0</v>
      </c>
      <c r="AAZ76" s="372">
        <f>IF(AAZ$19-'様式３（療養者名簿）（⑤の場合）'!$BJ81+1&lt;=15,IF(AAZ$19&gt;='様式３（療養者名簿）（⑤の場合）'!$BJ81,IF(AAZ$19&lt;='様式３（療養者名簿）（⑤の場合）'!$BK81,1,0),0),0)</f>
        <v>0</v>
      </c>
      <c r="ABA76" s="372">
        <f>IF(ABA$19-'様式３（療養者名簿）（⑤の場合）'!$BJ81+1&lt;=15,IF(ABA$19&gt;='様式３（療養者名簿）（⑤の場合）'!$BJ81,IF(ABA$19&lt;='様式３（療養者名簿）（⑤の場合）'!$BK81,1,0),0),0)</f>
        <v>0</v>
      </c>
      <c r="ABB76" s="372">
        <f>IF(ABB$19-'様式３（療養者名簿）（⑤の場合）'!$BJ81+1&lt;=15,IF(ABB$19&gt;='様式３（療養者名簿）（⑤の場合）'!$BJ81,IF(ABB$19&lt;='様式３（療養者名簿）（⑤の場合）'!$BK81,1,0),0),0)</f>
        <v>0</v>
      </c>
      <c r="ABC76" s="372">
        <f>IF(ABC$19-'様式３（療養者名簿）（⑤の場合）'!$BJ81+1&lt;=15,IF(ABC$19&gt;='様式３（療養者名簿）（⑤の場合）'!$BJ81,IF(ABC$19&lt;='様式３（療養者名簿）（⑤の場合）'!$BK81,1,0),0),0)</f>
        <v>0</v>
      </c>
      <c r="ABD76" s="372">
        <f>IF(ABD$19-'様式３（療養者名簿）（⑤の場合）'!$BJ81+1&lt;=15,IF(ABD$19&gt;='様式３（療養者名簿）（⑤の場合）'!$BJ81,IF(ABD$19&lt;='様式３（療養者名簿）（⑤の場合）'!$BK81,1,0),0),0)</f>
        <v>0</v>
      </c>
    </row>
    <row r="77" spans="1:732" ht="42" customHeight="1">
      <c r="A77" s="250">
        <f>'様式３（療養者名簿）（⑤の場合）'!C82</f>
        <v>0</v>
      </c>
      <c r="B77" s="365">
        <f>IF(B$19-'様式３（療養者名簿）（⑤の場合）'!$BJ82+1&lt;=15,IF(B$19&gt;='様式３（療養者名簿）（⑤の場合）'!$BJ82,IF(B$19&lt;='様式３（療養者名簿）（⑤の場合）'!$BK82,1,0),0),0)</f>
        <v>0</v>
      </c>
      <c r="C77" s="365">
        <f>IF(C$19-'様式３（療養者名簿）（⑤の場合）'!$BJ82+1&lt;=15,IF(C$19&gt;='様式３（療養者名簿）（⑤の場合）'!$BJ82,IF(C$19&lt;='様式３（療養者名簿）（⑤の場合）'!$BK82,1,0),0),0)</f>
        <v>0</v>
      </c>
      <c r="D77" s="365">
        <f>IF(D$19-'様式３（療養者名簿）（⑤の場合）'!$BJ82+1&lt;=15,IF(D$19&gt;='様式３（療養者名簿）（⑤の場合）'!$BJ82,IF(D$19&lt;='様式３（療養者名簿）（⑤の場合）'!$BK82,1,0),0),0)</f>
        <v>0</v>
      </c>
      <c r="E77" s="365">
        <f>IF(E$19-'様式３（療養者名簿）（⑤の場合）'!$BJ82+1&lt;=15,IF(E$19&gt;='様式３（療養者名簿）（⑤の場合）'!$BJ82,IF(E$19&lt;='様式３（療養者名簿）（⑤の場合）'!$BK82,1,0),0),0)</f>
        <v>0</v>
      </c>
      <c r="F77" s="365">
        <f>IF(F$19-'様式３（療養者名簿）（⑤の場合）'!$BJ82+1&lt;=15,IF(F$19&gt;='様式３（療養者名簿）（⑤の場合）'!$BJ82,IF(F$19&lt;='様式３（療養者名簿）（⑤の場合）'!$BK82,1,0),0),0)</f>
        <v>0</v>
      </c>
      <c r="G77" s="365">
        <f>IF(G$19-'様式３（療養者名簿）（⑤の場合）'!$BJ82+1&lt;=15,IF(G$19&gt;='様式３（療養者名簿）（⑤の場合）'!$BJ82,IF(G$19&lt;='様式３（療養者名簿）（⑤の場合）'!$BK82,1,0),0),0)</f>
        <v>0</v>
      </c>
      <c r="H77" s="365">
        <f>IF(H$19-'様式３（療養者名簿）（⑤の場合）'!$BJ82+1&lt;=15,IF(H$19&gt;='様式３（療養者名簿）（⑤の場合）'!$BJ82,IF(H$19&lt;='様式３（療養者名簿）（⑤の場合）'!$BK82,1,0),0),0)</f>
        <v>0</v>
      </c>
      <c r="I77" s="365">
        <f>IF(I$19-'様式３（療養者名簿）（⑤の場合）'!$BJ82+1&lt;=15,IF(I$19&gt;='様式３（療養者名簿）（⑤の場合）'!$BJ82,IF(I$19&lt;='様式３（療養者名簿）（⑤の場合）'!$BK82,1,0),0),0)</f>
        <v>0</v>
      </c>
      <c r="J77" s="365">
        <f>IF(J$19-'様式３（療養者名簿）（⑤の場合）'!$BJ82+1&lt;=15,IF(J$19&gt;='様式３（療養者名簿）（⑤の場合）'!$BJ82,IF(J$19&lt;='様式３（療養者名簿）（⑤の場合）'!$BK82,1,0),0),0)</f>
        <v>0</v>
      </c>
      <c r="K77" s="365">
        <f>IF(K$19-'様式３（療養者名簿）（⑤の場合）'!$BJ82+1&lt;=15,IF(K$19&gt;='様式３（療養者名簿）（⑤の場合）'!$BJ82,IF(K$19&lt;='様式３（療養者名簿）（⑤の場合）'!$BK82,1,0),0),0)</f>
        <v>0</v>
      </c>
      <c r="L77" s="365">
        <f>IF(L$19-'様式３（療養者名簿）（⑤の場合）'!$BJ82+1&lt;=15,IF(L$19&gt;='様式３（療養者名簿）（⑤の場合）'!$BJ82,IF(L$19&lt;='様式３（療養者名簿）（⑤の場合）'!$BK82,1,0),0),0)</f>
        <v>0</v>
      </c>
      <c r="M77" s="365">
        <f>IF(M$19-'様式３（療養者名簿）（⑤の場合）'!$BJ82+1&lt;=15,IF(M$19&gt;='様式３（療養者名簿）（⑤の場合）'!$BJ82,IF(M$19&lt;='様式３（療養者名簿）（⑤の場合）'!$BK82,1,0),0),0)</f>
        <v>0</v>
      </c>
      <c r="N77" s="365">
        <f>IF(N$19-'様式３（療養者名簿）（⑤の場合）'!$BJ82+1&lt;=15,IF(N$19&gt;='様式３（療養者名簿）（⑤の場合）'!$BJ82,IF(N$19&lt;='様式３（療養者名簿）（⑤の場合）'!$BK82,1,0),0),0)</f>
        <v>0</v>
      </c>
      <c r="O77" s="365">
        <f>IF(O$19-'様式３（療養者名簿）（⑤の場合）'!$BJ82+1&lt;=15,IF(O$19&gt;='様式３（療養者名簿）（⑤の場合）'!$BJ82,IF(O$19&lt;='様式３（療養者名簿）（⑤の場合）'!$BK82,1,0),0),0)</f>
        <v>0</v>
      </c>
      <c r="P77" s="365">
        <f>IF(P$19-'様式３（療養者名簿）（⑤の場合）'!$BJ82+1&lt;=15,IF(P$19&gt;='様式３（療養者名簿）（⑤の場合）'!$BJ82,IF(P$19&lt;='様式３（療養者名簿）（⑤の場合）'!$BK82,1,0),0),0)</f>
        <v>0</v>
      </c>
      <c r="Q77" s="365">
        <f>IF(Q$19-'様式３（療養者名簿）（⑤の場合）'!$BJ82+1&lt;=15,IF(Q$19&gt;='様式３（療養者名簿）（⑤の場合）'!$BJ82,IF(Q$19&lt;='様式３（療養者名簿）（⑤の場合）'!$BK82,1,0),0),0)</f>
        <v>0</v>
      </c>
      <c r="R77" s="365">
        <f>IF(R$19-'様式３（療養者名簿）（⑤の場合）'!$BJ82+1&lt;=15,IF(R$19&gt;='様式３（療養者名簿）（⑤の場合）'!$BJ82,IF(R$19&lt;='様式３（療養者名簿）（⑤の場合）'!$BK82,1,0),0),0)</f>
        <v>0</v>
      </c>
      <c r="S77" s="365">
        <f>IF(S$19-'様式３（療養者名簿）（⑤の場合）'!$BJ82+1&lt;=15,IF(S$19&gt;='様式３（療養者名簿）（⑤の場合）'!$BJ82,IF(S$19&lt;='様式３（療養者名簿）（⑤の場合）'!$BK82,1,0),0),0)</f>
        <v>0</v>
      </c>
      <c r="T77" s="365">
        <f>IF(T$19-'様式３（療養者名簿）（⑤の場合）'!$BJ82+1&lt;=15,IF(T$19&gt;='様式３（療養者名簿）（⑤の場合）'!$BJ82,IF(T$19&lt;='様式３（療養者名簿）（⑤の場合）'!$BK82,1,0),0),0)</f>
        <v>0</v>
      </c>
      <c r="U77" s="365">
        <f>IF(U$19-'様式３（療養者名簿）（⑤の場合）'!$BJ82+1&lt;=15,IF(U$19&gt;='様式３（療養者名簿）（⑤の場合）'!$BJ82,IF(U$19&lt;='様式３（療養者名簿）（⑤の場合）'!$BK82,1,0),0),0)</f>
        <v>0</v>
      </c>
      <c r="V77" s="365">
        <f>IF(V$19-'様式３（療養者名簿）（⑤の場合）'!$BJ82+1&lt;=15,IF(V$19&gt;='様式３（療養者名簿）（⑤の場合）'!$BJ82,IF(V$19&lt;='様式３（療養者名簿）（⑤の場合）'!$BK82,1,0),0),0)</f>
        <v>0</v>
      </c>
      <c r="W77" s="365">
        <f>IF(W$19-'様式３（療養者名簿）（⑤の場合）'!$BJ82+1&lt;=15,IF(W$19&gt;='様式３（療養者名簿）（⑤の場合）'!$BJ82,IF(W$19&lt;='様式３（療養者名簿）（⑤の場合）'!$BK82,1,0),0),0)</f>
        <v>0</v>
      </c>
      <c r="X77" s="365">
        <f>IF(X$19-'様式３（療養者名簿）（⑤の場合）'!$BJ82+1&lt;=15,IF(X$19&gt;='様式３（療養者名簿）（⑤の場合）'!$BJ82,IF(X$19&lt;='様式３（療養者名簿）（⑤の場合）'!$BK82,1,0),0),0)</f>
        <v>0</v>
      </c>
      <c r="Y77" s="365">
        <f>IF(Y$19-'様式３（療養者名簿）（⑤の場合）'!$BJ82+1&lt;=15,IF(Y$19&gt;='様式３（療養者名簿）（⑤の場合）'!$BJ82,IF(Y$19&lt;='様式３（療養者名簿）（⑤の場合）'!$BK82,1,0),0),0)</f>
        <v>0</v>
      </c>
      <c r="Z77" s="365">
        <f>IF(Z$19-'様式３（療養者名簿）（⑤の場合）'!$BJ82+1&lt;=15,IF(Z$19&gt;='様式３（療養者名簿）（⑤の場合）'!$BJ82,IF(Z$19&lt;='様式３（療養者名簿）（⑤の場合）'!$BK82,1,0),0),0)</f>
        <v>0</v>
      </c>
      <c r="AA77" s="365">
        <f>IF(AA$19-'様式３（療養者名簿）（⑤の場合）'!$BJ82+1&lt;=15,IF(AA$19&gt;='様式３（療養者名簿）（⑤の場合）'!$BJ82,IF(AA$19&lt;='様式３（療養者名簿）（⑤の場合）'!$BK82,1,0),0),0)</f>
        <v>0</v>
      </c>
      <c r="AB77" s="365">
        <f>IF(AB$19-'様式３（療養者名簿）（⑤の場合）'!$BJ82+1&lt;=15,IF(AB$19&gt;='様式３（療養者名簿）（⑤の場合）'!$BJ82,IF(AB$19&lt;='様式３（療養者名簿）（⑤の場合）'!$BK82,1,0),0),0)</f>
        <v>0</v>
      </c>
      <c r="AC77" s="365">
        <f>IF(AC$19-'様式３（療養者名簿）（⑤の場合）'!$BJ82+1&lt;=15,IF(AC$19&gt;='様式３（療養者名簿）（⑤の場合）'!$BJ82,IF(AC$19&lt;='様式３（療養者名簿）（⑤の場合）'!$BK82,1,0),0),0)</f>
        <v>0</v>
      </c>
      <c r="AD77" s="365">
        <f>IF(AD$19-'様式３（療養者名簿）（⑤の場合）'!$BJ82+1&lt;=15,IF(AD$19&gt;='様式３（療養者名簿）（⑤の場合）'!$BJ82,IF(AD$19&lt;='様式３（療養者名簿）（⑤の場合）'!$BK82,1,0),0),0)</f>
        <v>0</v>
      </c>
      <c r="AE77" s="365">
        <f>IF(AE$19-'様式３（療養者名簿）（⑤の場合）'!$BJ82+1&lt;=15,IF(AE$19&gt;='様式３（療養者名簿）（⑤の場合）'!$BJ82,IF(AE$19&lt;='様式３（療養者名簿）（⑤の場合）'!$BK82,1,0),0),0)</f>
        <v>0</v>
      </c>
      <c r="AF77" s="365">
        <f>IF(AF$19-'様式３（療養者名簿）（⑤の場合）'!$BJ82+1&lt;=15,IF(AF$19&gt;='様式３（療養者名簿）（⑤の場合）'!$BJ82,IF(AF$19&lt;='様式３（療養者名簿）（⑤の場合）'!$BK82,1,0),0),0)</f>
        <v>0</v>
      </c>
      <c r="AG77" s="365">
        <f>IF(AG$19-'様式３（療養者名簿）（⑤の場合）'!$BJ82+1&lt;=15,IF(AG$19&gt;='様式３（療養者名簿）（⑤の場合）'!$BJ82,IF(AG$19&lt;='様式３（療養者名簿）（⑤の場合）'!$BK82,1,0),0),0)</f>
        <v>0</v>
      </c>
      <c r="AH77" s="365">
        <f>IF(AH$19-'様式３（療養者名簿）（⑤の場合）'!$BJ82+1&lt;=15,IF(AH$19&gt;='様式３（療養者名簿）（⑤の場合）'!$BJ82,IF(AH$19&lt;='様式３（療養者名簿）（⑤の場合）'!$BK82,1,0),0),0)</f>
        <v>0</v>
      </c>
      <c r="AI77" s="365">
        <f>IF(AI$19-'様式３（療養者名簿）（⑤の場合）'!$BJ82+1&lt;=15,IF(AI$19&gt;='様式３（療養者名簿）（⑤の場合）'!$BJ82,IF(AI$19&lt;='様式３（療養者名簿）（⑤の場合）'!$BK82,1,0),0),0)</f>
        <v>0</v>
      </c>
      <c r="AJ77" s="365">
        <f>IF(AJ$19-'様式３（療養者名簿）（⑤の場合）'!$BJ82+1&lt;=15,IF(AJ$19&gt;='様式３（療養者名簿）（⑤の場合）'!$BJ82,IF(AJ$19&lt;='様式３（療養者名簿）（⑤の場合）'!$BK82,1,0),0),0)</f>
        <v>0</v>
      </c>
      <c r="AK77" s="365">
        <f>IF(AK$19-'様式３（療養者名簿）（⑤の場合）'!$BJ82+1&lt;=15,IF(AK$19&gt;='様式３（療養者名簿）（⑤の場合）'!$BJ82,IF(AK$19&lt;='様式３（療養者名簿）（⑤の場合）'!$BK82,1,0),0),0)</f>
        <v>0</v>
      </c>
      <c r="AL77" s="365">
        <f>IF(AL$19-'様式３（療養者名簿）（⑤の場合）'!$BJ82+1&lt;=15,IF(AL$19&gt;='様式３（療養者名簿）（⑤の場合）'!$BJ82,IF(AL$19&lt;='様式３（療養者名簿）（⑤の場合）'!$BK82,1,0),0),0)</f>
        <v>0</v>
      </c>
      <c r="AM77" s="365">
        <f>IF(AM$19-'様式３（療養者名簿）（⑤の場合）'!$BJ82+1&lt;=15,IF(AM$19&gt;='様式３（療養者名簿）（⑤の場合）'!$BJ82,IF(AM$19&lt;='様式３（療養者名簿）（⑤の場合）'!$BK82,1,0),0),0)</f>
        <v>0</v>
      </c>
      <c r="AN77" s="365">
        <f>IF(AN$19-'様式３（療養者名簿）（⑤の場合）'!$BJ82+1&lt;=15,IF(AN$19&gt;='様式３（療養者名簿）（⑤の場合）'!$BJ82,IF(AN$19&lt;='様式３（療養者名簿）（⑤の場合）'!$BK82,1,0),0),0)</f>
        <v>0</v>
      </c>
      <c r="AO77" s="365">
        <f>IF(AO$19-'様式３（療養者名簿）（⑤の場合）'!$BJ82+1&lt;=15,IF(AO$19&gt;='様式３（療養者名簿）（⑤の場合）'!$BJ82,IF(AO$19&lt;='様式３（療養者名簿）（⑤の場合）'!$BK82,1,0),0),0)</f>
        <v>0</v>
      </c>
      <c r="AP77" s="365">
        <f>IF(AP$19-'様式３（療養者名簿）（⑤の場合）'!$BJ82+1&lt;=15,IF(AP$19&gt;='様式３（療養者名簿）（⑤の場合）'!$BJ82,IF(AP$19&lt;='様式３（療養者名簿）（⑤の場合）'!$BK82,1,0),0),0)</f>
        <v>0</v>
      </c>
      <c r="AQ77" s="365">
        <f>IF(AQ$19-'様式３（療養者名簿）（⑤の場合）'!$BJ82+1&lt;=15,IF(AQ$19&gt;='様式３（療養者名簿）（⑤の場合）'!$BJ82,IF(AQ$19&lt;='様式３（療養者名簿）（⑤の場合）'!$BK82,1,0),0),0)</f>
        <v>0</v>
      </c>
      <c r="AR77" s="365">
        <f>IF(AR$19-'様式３（療養者名簿）（⑤の場合）'!$BJ82+1&lt;=15,IF(AR$19&gt;='様式３（療養者名簿）（⑤の場合）'!$BJ82,IF(AR$19&lt;='様式３（療養者名簿）（⑤の場合）'!$BK82,1,0),0),0)</f>
        <v>0</v>
      </c>
      <c r="AS77" s="365">
        <f>IF(AS$19-'様式３（療養者名簿）（⑤の場合）'!$BJ82+1&lt;=15,IF(AS$19&gt;='様式３（療養者名簿）（⑤の場合）'!$BJ82,IF(AS$19&lt;='様式３（療養者名簿）（⑤の場合）'!$BK82,1,0),0),0)</f>
        <v>0</v>
      </c>
      <c r="AT77" s="365">
        <f>IF(AT$19-'様式３（療養者名簿）（⑤の場合）'!$BJ82+1&lt;=15,IF(AT$19&gt;='様式３（療養者名簿）（⑤の場合）'!$BJ82,IF(AT$19&lt;='様式３（療養者名簿）（⑤の場合）'!$BK82,1,0),0),0)</f>
        <v>0</v>
      </c>
      <c r="AU77" s="365">
        <f>IF(AU$19-'様式３（療養者名簿）（⑤の場合）'!$BJ82+1&lt;=15,IF(AU$19&gt;='様式３（療養者名簿）（⑤の場合）'!$BJ82,IF(AU$19&lt;='様式３（療養者名簿）（⑤の場合）'!$BK82,1,0),0),0)</f>
        <v>0</v>
      </c>
      <c r="AV77" s="365">
        <f>IF(AV$19-'様式３（療養者名簿）（⑤の場合）'!$BJ82+1&lt;=15,IF(AV$19&gt;='様式３（療養者名簿）（⑤の場合）'!$BJ82,IF(AV$19&lt;='様式３（療養者名簿）（⑤の場合）'!$BK82,1,0),0),0)</f>
        <v>0</v>
      </c>
      <c r="AW77" s="365">
        <f>IF(AW$19-'様式３（療養者名簿）（⑤の場合）'!$BJ82+1&lt;=15,IF(AW$19&gt;='様式３（療養者名簿）（⑤の場合）'!$BJ82,IF(AW$19&lt;='様式３（療養者名簿）（⑤の場合）'!$BK82,1,0),0),0)</f>
        <v>0</v>
      </c>
      <c r="AX77" s="365">
        <f>IF(AX$19-'様式３（療養者名簿）（⑤の場合）'!$BJ82+1&lt;=15,IF(AX$19&gt;='様式３（療養者名簿）（⑤の場合）'!$BJ82,IF(AX$19&lt;='様式３（療養者名簿）（⑤の場合）'!$BK82,1,0),0),0)</f>
        <v>0</v>
      </c>
      <c r="AY77" s="365">
        <f>IF(AY$19-'様式３（療養者名簿）（⑤の場合）'!$BJ82+1&lt;=15,IF(AY$19&gt;='様式３（療養者名簿）（⑤の場合）'!$BJ82,IF(AY$19&lt;='様式３（療養者名簿）（⑤の場合）'!$BK82,1,0),0),0)</f>
        <v>0</v>
      </c>
      <c r="AZ77" s="365">
        <f>IF(AZ$19-'様式３（療養者名簿）（⑤の場合）'!$BJ82+1&lt;=15,IF(AZ$19&gt;='様式３（療養者名簿）（⑤の場合）'!$BJ82,IF(AZ$19&lt;='様式３（療養者名簿）（⑤の場合）'!$BK82,1,0),0),0)</f>
        <v>0</v>
      </c>
      <c r="BA77" s="365">
        <f>IF(BA$19-'様式３（療養者名簿）（⑤の場合）'!$BJ82+1&lt;=15,IF(BA$19&gt;='様式３（療養者名簿）（⑤の場合）'!$BJ82,IF(BA$19&lt;='様式３（療養者名簿）（⑤の場合）'!$BK82,1,0),0),0)</f>
        <v>0</v>
      </c>
      <c r="BB77" s="365">
        <f>IF(BB$19-'様式３（療養者名簿）（⑤の場合）'!$BJ82+1&lt;=15,IF(BB$19&gt;='様式３（療養者名簿）（⑤の場合）'!$BJ82,IF(BB$19&lt;='様式３（療養者名簿）（⑤の場合）'!$BK82,1,0),0),0)</f>
        <v>0</v>
      </c>
      <c r="BC77" s="365">
        <f>IF(BC$19-'様式３（療養者名簿）（⑤の場合）'!$BJ82+1&lt;=15,IF(BC$19&gt;='様式３（療養者名簿）（⑤の場合）'!$BJ82,IF(BC$19&lt;='様式３（療養者名簿）（⑤の場合）'!$BK82,1,0),0),0)</f>
        <v>0</v>
      </c>
      <c r="BD77" s="365">
        <f>IF(BD$19-'様式３（療養者名簿）（⑤の場合）'!$BJ82+1&lt;=15,IF(BD$19&gt;='様式３（療養者名簿）（⑤の場合）'!$BJ82,IF(BD$19&lt;='様式３（療養者名簿）（⑤の場合）'!$BK82,1,0),0),0)</f>
        <v>0</v>
      </c>
      <c r="BE77" s="365">
        <f>IF(BE$19-'様式３（療養者名簿）（⑤の場合）'!$BJ82+1&lt;=15,IF(BE$19&gt;='様式３（療養者名簿）（⑤の場合）'!$BJ82,IF(BE$19&lt;='様式３（療養者名簿）（⑤の場合）'!$BK82,1,0),0),0)</f>
        <v>0</v>
      </c>
      <c r="BF77" s="365">
        <f>IF(BF$19-'様式３（療養者名簿）（⑤の場合）'!$BJ82+1&lt;=15,IF(BF$19&gt;='様式３（療養者名簿）（⑤の場合）'!$BJ82,IF(BF$19&lt;='様式３（療養者名簿）（⑤の場合）'!$BK82,1,0),0),0)</f>
        <v>0</v>
      </c>
      <c r="BG77" s="365">
        <f>IF(BG$19-'様式３（療養者名簿）（⑤の場合）'!$BJ82+1&lt;=15,IF(BG$19&gt;='様式３（療養者名簿）（⑤の場合）'!$BJ82,IF(BG$19&lt;='様式３（療養者名簿）（⑤の場合）'!$BK82,1,0),0),0)</f>
        <v>0</v>
      </c>
      <c r="BH77" s="365">
        <f>IF(BH$19-'様式３（療養者名簿）（⑤の場合）'!$BJ82+1&lt;=15,IF(BH$19&gt;='様式３（療養者名簿）（⑤の場合）'!$BJ82,IF(BH$19&lt;='様式３（療養者名簿）（⑤の場合）'!$BK82,1,0),0),0)</f>
        <v>0</v>
      </c>
      <c r="BI77" s="365">
        <f>IF(BI$19-'様式３（療養者名簿）（⑤の場合）'!$BJ82+1&lt;=15,IF(BI$19&gt;='様式３（療養者名簿）（⑤の場合）'!$BJ82,IF(BI$19&lt;='様式３（療養者名簿）（⑤の場合）'!$BK82,1,0),0),0)</f>
        <v>0</v>
      </c>
      <c r="BJ77" s="365">
        <f>IF(BJ$19-'様式３（療養者名簿）（⑤の場合）'!$BJ82+1&lt;=15,IF(BJ$19&gt;='様式３（療養者名簿）（⑤の場合）'!$BJ82,IF(BJ$19&lt;='様式３（療養者名簿）（⑤の場合）'!$BK82,1,0),0),0)</f>
        <v>0</v>
      </c>
      <c r="BK77" s="365">
        <f>IF(BK$19-'様式３（療養者名簿）（⑤の場合）'!$BJ82+1&lt;=15,IF(BK$19&gt;='様式３（療養者名簿）（⑤の場合）'!$BJ82,IF(BK$19&lt;='様式３（療養者名簿）（⑤の場合）'!$BK82,1,0),0),0)</f>
        <v>0</v>
      </c>
      <c r="BL77" s="365">
        <f>IF(BL$19-'様式３（療養者名簿）（⑤の場合）'!$BJ82+1&lt;=15,IF(BL$19&gt;='様式３（療養者名簿）（⑤の場合）'!$BJ82,IF(BL$19&lt;='様式３（療養者名簿）（⑤の場合）'!$BK82,1,0),0),0)</f>
        <v>0</v>
      </c>
      <c r="BM77" s="365">
        <f>IF(BM$19-'様式３（療養者名簿）（⑤の場合）'!$BJ82+1&lt;=15,IF(BM$19&gt;='様式３（療養者名簿）（⑤の場合）'!$BJ82,IF(BM$19&lt;='様式３（療養者名簿）（⑤の場合）'!$BK82,1,0),0),0)</f>
        <v>0</v>
      </c>
      <c r="BN77" s="365">
        <f>IF(BN$19-'様式３（療養者名簿）（⑤の場合）'!$BJ82+1&lt;=15,IF(BN$19&gt;='様式３（療養者名簿）（⑤の場合）'!$BJ82,IF(BN$19&lt;='様式３（療養者名簿）（⑤の場合）'!$BK82,1,0),0),0)</f>
        <v>0</v>
      </c>
      <c r="BO77" s="365">
        <f>IF(BO$19-'様式３（療養者名簿）（⑤の場合）'!$BJ82+1&lt;=15,IF(BO$19&gt;='様式３（療養者名簿）（⑤の場合）'!$BJ82,IF(BO$19&lt;='様式３（療養者名簿）（⑤の場合）'!$BK82,1,0),0),0)</f>
        <v>0</v>
      </c>
      <c r="BP77" s="365">
        <f>IF(BP$19-'様式３（療養者名簿）（⑤の場合）'!$BJ82+1&lt;=15,IF(BP$19&gt;='様式３（療養者名簿）（⑤の場合）'!$BJ82,IF(BP$19&lt;='様式３（療養者名簿）（⑤の場合）'!$BK82,1,0),0),0)</f>
        <v>0</v>
      </c>
      <c r="BQ77" s="365">
        <f>IF(BQ$19-'様式３（療養者名簿）（⑤の場合）'!$BJ82+1&lt;=15,IF(BQ$19&gt;='様式３（療養者名簿）（⑤の場合）'!$BJ82,IF(BQ$19&lt;='様式３（療養者名簿）（⑤の場合）'!$BK82,1,0),0),0)</f>
        <v>0</v>
      </c>
      <c r="BR77" s="365">
        <f>IF(BR$19-'様式３（療養者名簿）（⑤の場合）'!$BJ82+1&lt;=15,IF(BR$19&gt;='様式３（療養者名簿）（⑤の場合）'!$BJ82,IF(BR$19&lt;='様式３（療養者名簿）（⑤の場合）'!$BK82,1,0),0),0)</f>
        <v>0</v>
      </c>
      <c r="BS77" s="365">
        <f>IF(BS$19-'様式３（療養者名簿）（⑤の場合）'!$BJ82+1&lt;=15,IF(BS$19&gt;='様式３（療養者名簿）（⑤の場合）'!$BJ82,IF(BS$19&lt;='様式３（療養者名簿）（⑤の場合）'!$BK82,1,0),0),0)</f>
        <v>0</v>
      </c>
      <c r="BT77" s="365">
        <f>IF(BT$19-'様式３（療養者名簿）（⑤の場合）'!$BJ82+1&lt;=15,IF(BT$19&gt;='様式３（療養者名簿）（⑤の場合）'!$BJ82,IF(BT$19&lt;='様式３（療養者名簿）（⑤の場合）'!$BK82,1,0),0),0)</f>
        <v>0</v>
      </c>
      <c r="BU77" s="365">
        <f>IF(BU$19-'様式３（療養者名簿）（⑤の場合）'!$BJ82+1&lt;=15,IF(BU$19&gt;='様式３（療養者名簿）（⑤の場合）'!$BJ82,IF(BU$19&lt;='様式３（療養者名簿）（⑤の場合）'!$BK82,1,0),0),0)</f>
        <v>0</v>
      </c>
      <c r="BV77" s="365">
        <f>IF(BV$19-'様式３（療養者名簿）（⑤の場合）'!$BJ82+1&lt;=15,IF(BV$19&gt;='様式３（療養者名簿）（⑤の場合）'!$BJ82,IF(BV$19&lt;='様式３（療養者名簿）（⑤の場合）'!$BK82,1,0),0),0)</f>
        <v>0</v>
      </c>
      <c r="BW77" s="365">
        <f>IF(BW$19-'様式３（療養者名簿）（⑤の場合）'!$BJ82+1&lt;=15,IF(BW$19&gt;='様式３（療養者名簿）（⑤の場合）'!$BJ82,IF(BW$19&lt;='様式３（療養者名簿）（⑤の場合）'!$BK82,1,0),0),0)</f>
        <v>0</v>
      </c>
      <c r="BX77" s="365">
        <f>IF(BX$19-'様式３（療養者名簿）（⑤の場合）'!$BJ82+1&lt;=15,IF(BX$19&gt;='様式３（療養者名簿）（⑤の場合）'!$BJ82,IF(BX$19&lt;='様式３（療養者名簿）（⑤の場合）'!$BK82,1,0),0),0)</f>
        <v>0</v>
      </c>
      <c r="BY77" s="365">
        <f>IF(BY$19-'様式３（療養者名簿）（⑤の場合）'!$BJ82+1&lt;=15,IF(BY$19&gt;='様式３（療養者名簿）（⑤の場合）'!$BJ82,IF(BY$19&lt;='様式３（療養者名簿）（⑤の場合）'!$BK82,1,0),0),0)</f>
        <v>0</v>
      </c>
      <c r="BZ77" s="365">
        <f>IF(BZ$19-'様式３（療養者名簿）（⑤の場合）'!$BJ82+1&lt;=15,IF(BZ$19&gt;='様式３（療養者名簿）（⑤の場合）'!$BJ82,IF(BZ$19&lt;='様式３（療養者名簿）（⑤の場合）'!$BK82,1,0),0),0)</f>
        <v>0</v>
      </c>
      <c r="CA77" s="365">
        <f>IF(CA$19-'様式３（療養者名簿）（⑤の場合）'!$BJ82+1&lt;=15,IF(CA$19&gt;='様式３（療養者名簿）（⑤の場合）'!$BJ82,IF(CA$19&lt;='様式３（療養者名簿）（⑤の場合）'!$BK82,1,0),0),0)</f>
        <v>0</v>
      </c>
      <c r="CB77" s="365">
        <f>IF(CB$19-'様式３（療養者名簿）（⑤の場合）'!$BJ82+1&lt;=15,IF(CB$19&gt;='様式３（療養者名簿）（⑤の場合）'!$BJ82,IF(CB$19&lt;='様式３（療養者名簿）（⑤の場合）'!$BK82,1,0),0),0)</f>
        <v>0</v>
      </c>
      <c r="CC77" s="365">
        <f>IF(CC$19-'様式３（療養者名簿）（⑤の場合）'!$BJ82+1&lt;=15,IF(CC$19&gt;='様式３（療養者名簿）（⑤の場合）'!$BJ82,IF(CC$19&lt;='様式３（療養者名簿）（⑤の場合）'!$BK82,1,0),0),0)</f>
        <v>0</v>
      </c>
      <c r="CD77" s="365">
        <f>IF(CD$19-'様式３（療養者名簿）（⑤の場合）'!$BJ82+1&lt;=15,IF(CD$19&gt;='様式３（療養者名簿）（⑤の場合）'!$BJ82,IF(CD$19&lt;='様式３（療養者名簿）（⑤の場合）'!$BK82,1,0),0),0)</f>
        <v>0</v>
      </c>
      <c r="CE77" s="365">
        <f>IF(CE$19-'様式３（療養者名簿）（⑤の場合）'!$BJ82+1&lt;=15,IF(CE$19&gt;='様式３（療養者名簿）（⑤の場合）'!$BJ82,IF(CE$19&lt;='様式３（療養者名簿）（⑤の場合）'!$BK82,1,0),0),0)</f>
        <v>0</v>
      </c>
      <c r="CF77" s="365">
        <f>IF(CF$19-'様式３（療養者名簿）（⑤の場合）'!$BJ82+1&lt;=15,IF(CF$19&gt;='様式３（療養者名簿）（⑤の場合）'!$BJ82,IF(CF$19&lt;='様式３（療養者名簿）（⑤の場合）'!$BK82,1,0),0),0)</f>
        <v>0</v>
      </c>
      <c r="CG77" s="365">
        <f>IF(CG$19-'様式３（療養者名簿）（⑤の場合）'!$BJ82+1&lt;=15,IF(CG$19&gt;='様式３（療養者名簿）（⑤の場合）'!$BJ82,IF(CG$19&lt;='様式３（療養者名簿）（⑤の場合）'!$BK82,1,0),0),0)</f>
        <v>0</v>
      </c>
      <c r="CH77" s="365">
        <f>IF(CH$19-'様式３（療養者名簿）（⑤の場合）'!$BJ82+1&lt;=15,IF(CH$19&gt;='様式３（療養者名簿）（⑤の場合）'!$BJ82,IF(CH$19&lt;='様式３（療養者名簿）（⑤の場合）'!$BK82,1,0),0),0)</f>
        <v>0</v>
      </c>
      <c r="CI77" s="365">
        <f>IF(CI$19-'様式３（療養者名簿）（⑤の場合）'!$BJ82+1&lt;=15,IF(CI$19&gt;='様式３（療養者名簿）（⑤の場合）'!$BJ82,IF(CI$19&lt;='様式３（療養者名簿）（⑤の場合）'!$BK82,1,0),0),0)</f>
        <v>0</v>
      </c>
      <c r="CJ77" s="365">
        <f>IF(CJ$19-'様式３（療養者名簿）（⑤の場合）'!$BJ82+1&lt;=15,IF(CJ$19&gt;='様式３（療養者名簿）（⑤の場合）'!$BJ82,IF(CJ$19&lt;='様式３（療養者名簿）（⑤の場合）'!$BK82,1,0),0),0)</f>
        <v>0</v>
      </c>
      <c r="CK77" s="365">
        <f>IF(CK$19-'様式３（療養者名簿）（⑤の場合）'!$BJ82+1&lt;=15,IF(CK$19&gt;='様式３（療養者名簿）（⑤の場合）'!$BJ82,IF(CK$19&lt;='様式３（療養者名簿）（⑤の場合）'!$BK82,1,0),0),0)</f>
        <v>0</v>
      </c>
      <c r="CL77" s="365">
        <f>IF(CL$19-'様式３（療養者名簿）（⑤の場合）'!$BJ82+1&lt;=15,IF(CL$19&gt;='様式３（療養者名簿）（⑤の場合）'!$BJ82,IF(CL$19&lt;='様式３（療養者名簿）（⑤の場合）'!$BK82,1,0),0),0)</f>
        <v>0</v>
      </c>
      <c r="CM77" s="365">
        <f>IF(CM$19-'様式３（療養者名簿）（⑤の場合）'!$BJ82+1&lt;=15,IF(CM$19&gt;='様式３（療養者名簿）（⑤の場合）'!$BJ82,IF(CM$19&lt;='様式３（療養者名簿）（⑤の場合）'!$BK82,1,0),0),0)</f>
        <v>0</v>
      </c>
      <c r="CN77" s="365">
        <f>IF(CN$19-'様式３（療養者名簿）（⑤の場合）'!$BJ82+1&lt;=15,IF(CN$19&gt;='様式３（療養者名簿）（⑤の場合）'!$BJ82,IF(CN$19&lt;='様式３（療養者名簿）（⑤の場合）'!$BK82,1,0),0),0)</f>
        <v>0</v>
      </c>
      <c r="CO77" s="365">
        <f>IF(CO$19-'様式３（療養者名簿）（⑤の場合）'!$BJ82+1&lt;=15,IF(CO$19&gt;='様式３（療養者名簿）（⑤の場合）'!$BJ82,IF(CO$19&lt;='様式３（療養者名簿）（⑤の場合）'!$BK82,1,0),0),0)</f>
        <v>0</v>
      </c>
      <c r="CP77" s="365">
        <f>IF(CP$19-'様式３（療養者名簿）（⑤の場合）'!$BJ82+1&lt;=15,IF(CP$19&gt;='様式３（療養者名簿）（⑤の場合）'!$BJ82,IF(CP$19&lt;='様式３（療養者名簿）（⑤の場合）'!$BK82,1,0),0),0)</f>
        <v>0</v>
      </c>
      <c r="CQ77" s="365">
        <f>IF(CQ$19-'様式３（療養者名簿）（⑤の場合）'!$BJ82+1&lt;=15,IF(CQ$19&gt;='様式３（療養者名簿）（⑤の場合）'!$BJ82,IF(CQ$19&lt;='様式３（療養者名簿）（⑤の場合）'!$BK82,1,0),0),0)</f>
        <v>0</v>
      </c>
      <c r="CR77" s="365">
        <f>IF(CR$19-'様式３（療養者名簿）（⑤の場合）'!$BJ82+1&lt;=15,IF(CR$19&gt;='様式３（療養者名簿）（⑤の場合）'!$BJ82,IF(CR$19&lt;='様式３（療養者名簿）（⑤の場合）'!$BK82,1,0),0),0)</f>
        <v>0</v>
      </c>
      <c r="CS77" s="365">
        <f>IF(CS$19-'様式３（療養者名簿）（⑤の場合）'!$BJ82+1&lt;=15,IF(CS$19&gt;='様式３（療養者名簿）（⑤の場合）'!$BJ82,IF(CS$19&lt;='様式３（療養者名簿）（⑤の場合）'!$BK82,1,0),0),0)</f>
        <v>0</v>
      </c>
      <c r="CT77" s="365">
        <f>IF(CT$19-'様式３（療養者名簿）（⑤の場合）'!$BJ82+1&lt;=15,IF(CT$19&gt;='様式３（療養者名簿）（⑤の場合）'!$BJ82,IF(CT$19&lt;='様式３（療養者名簿）（⑤の場合）'!$BK82,1,0),0),0)</f>
        <v>0</v>
      </c>
      <c r="CU77" s="365">
        <f>IF(CU$19-'様式３（療養者名簿）（⑤の場合）'!$BJ82+1&lt;=15,IF(CU$19&gt;='様式３（療養者名簿）（⑤の場合）'!$BJ82,IF(CU$19&lt;='様式３（療養者名簿）（⑤の場合）'!$BK82,1,0),0),0)</f>
        <v>0</v>
      </c>
      <c r="CV77" s="365">
        <f>IF(CV$19-'様式３（療養者名簿）（⑤の場合）'!$BJ82+1&lt;=15,IF(CV$19&gt;='様式３（療養者名簿）（⑤の場合）'!$BJ82,IF(CV$19&lt;='様式３（療養者名簿）（⑤の場合）'!$BK82,1,0),0),0)</f>
        <v>0</v>
      </c>
      <c r="CW77" s="365">
        <f>IF(CW$19-'様式３（療養者名簿）（⑤の場合）'!$BJ82+1&lt;=15,IF(CW$19&gt;='様式３（療養者名簿）（⑤の場合）'!$BJ82,IF(CW$19&lt;='様式３（療養者名簿）（⑤の場合）'!$BK82,1,0),0),0)</f>
        <v>0</v>
      </c>
      <c r="CX77" s="365">
        <f>IF(CX$19-'様式３（療養者名簿）（⑤の場合）'!$BJ82+1&lt;=15,IF(CX$19&gt;='様式３（療養者名簿）（⑤の場合）'!$BJ82,IF(CX$19&lt;='様式３（療養者名簿）（⑤の場合）'!$BK82,1,0),0),0)</f>
        <v>0</v>
      </c>
      <c r="CY77" s="365">
        <f>IF(CY$19-'様式３（療養者名簿）（⑤の場合）'!$BJ82+1&lt;=15,IF(CY$19&gt;='様式３（療養者名簿）（⑤の場合）'!$BJ82,IF(CY$19&lt;='様式３（療養者名簿）（⑤の場合）'!$BK82,1,0),0),0)</f>
        <v>0</v>
      </c>
      <c r="CZ77" s="365">
        <f>IF(CZ$19-'様式３（療養者名簿）（⑤の場合）'!$BJ82+1&lt;=15,IF(CZ$19&gt;='様式３（療養者名簿）（⑤の場合）'!$BJ82,IF(CZ$19&lt;='様式３（療養者名簿）（⑤の場合）'!$BK82,1,0),0),0)</f>
        <v>0</v>
      </c>
      <c r="DA77" s="365">
        <f>IF(DA$19-'様式３（療養者名簿）（⑤の場合）'!$BJ82+1&lt;=15,IF(DA$19&gt;='様式３（療養者名簿）（⑤の場合）'!$BJ82,IF(DA$19&lt;='様式３（療養者名簿）（⑤の場合）'!$BK82,1,0),0),0)</f>
        <v>0</v>
      </c>
      <c r="DB77" s="365">
        <f>IF(DB$19-'様式３（療養者名簿）（⑤の場合）'!$BJ82+1&lt;=15,IF(DB$19&gt;='様式３（療養者名簿）（⑤の場合）'!$BJ82,IF(DB$19&lt;='様式３（療養者名簿）（⑤の場合）'!$BK82,1,0),0),0)</f>
        <v>0</v>
      </c>
      <c r="DC77" s="365">
        <f>IF(DC$19-'様式３（療養者名簿）（⑤の場合）'!$BJ82+1&lt;=15,IF(DC$19&gt;='様式３（療養者名簿）（⑤の場合）'!$BJ82,IF(DC$19&lt;='様式３（療養者名簿）（⑤の場合）'!$BK82,1,0),0),0)</f>
        <v>0</v>
      </c>
      <c r="DD77" s="365">
        <f>IF(DD$19-'様式３（療養者名簿）（⑤の場合）'!$BJ82+1&lt;=15,IF(DD$19&gt;='様式３（療養者名簿）（⑤の場合）'!$BJ82,IF(DD$19&lt;='様式３（療養者名簿）（⑤の場合）'!$BK82,1,0),0),0)</f>
        <v>0</v>
      </c>
      <c r="DE77" s="365">
        <f>IF(DE$19-'様式３（療養者名簿）（⑤の場合）'!$BJ82+1&lt;=15,IF(DE$19&gt;='様式３（療養者名簿）（⑤の場合）'!$BJ82,IF(DE$19&lt;='様式３（療養者名簿）（⑤の場合）'!$BK82,1,0),0),0)</f>
        <v>0</v>
      </c>
      <c r="DF77" s="365">
        <f>IF(DF$19-'様式３（療養者名簿）（⑤の場合）'!$BJ82+1&lt;=15,IF(DF$19&gt;='様式３（療養者名簿）（⑤の場合）'!$BJ82,IF(DF$19&lt;='様式３（療養者名簿）（⑤の場合）'!$BK82,1,0),0),0)</f>
        <v>0</v>
      </c>
      <c r="DG77" s="365">
        <f>IF(DG$19-'様式３（療養者名簿）（⑤の場合）'!$BJ82+1&lt;=15,IF(DG$19&gt;='様式３（療養者名簿）（⑤の場合）'!$BJ82,IF(DG$19&lt;='様式３（療養者名簿）（⑤の場合）'!$BK82,1,0),0),0)</f>
        <v>0</v>
      </c>
      <c r="DH77" s="365">
        <f>IF(DH$19-'様式３（療養者名簿）（⑤の場合）'!$BJ82+1&lt;=15,IF(DH$19&gt;='様式３（療養者名簿）（⑤の場合）'!$BJ82,IF(DH$19&lt;='様式３（療養者名簿）（⑤の場合）'!$BK82,1,0),0),0)</f>
        <v>0</v>
      </c>
      <c r="DI77" s="365">
        <f>IF(DI$19-'様式３（療養者名簿）（⑤の場合）'!$BJ82+1&lt;=15,IF(DI$19&gt;='様式３（療養者名簿）（⑤の場合）'!$BJ82,IF(DI$19&lt;='様式３（療養者名簿）（⑤の場合）'!$BK82,1,0),0),0)</f>
        <v>0</v>
      </c>
      <c r="DJ77" s="365">
        <f>IF(DJ$19-'様式３（療養者名簿）（⑤の場合）'!$BJ82+1&lt;=15,IF(DJ$19&gt;='様式３（療養者名簿）（⑤の場合）'!$BJ82,IF(DJ$19&lt;='様式３（療養者名簿）（⑤の場合）'!$BK82,1,0),0),0)</f>
        <v>0</v>
      </c>
      <c r="DK77" s="365">
        <f>IF(DK$19-'様式３（療養者名簿）（⑤の場合）'!$BJ82+1&lt;=15,IF(DK$19&gt;='様式３（療養者名簿）（⑤の場合）'!$BJ82,IF(DK$19&lt;='様式３（療養者名簿）（⑤の場合）'!$BK82,1,0),0),0)</f>
        <v>0</v>
      </c>
      <c r="DL77" s="365">
        <f>IF(DL$19-'様式３（療養者名簿）（⑤の場合）'!$BJ82+1&lt;=15,IF(DL$19&gt;='様式３（療養者名簿）（⑤の場合）'!$BJ82,IF(DL$19&lt;='様式３（療養者名簿）（⑤の場合）'!$BK82,1,0),0),0)</f>
        <v>0</v>
      </c>
      <c r="DM77" s="365">
        <f>IF(DM$19-'様式３（療養者名簿）（⑤の場合）'!$BJ82+1&lt;=15,IF(DM$19&gt;='様式３（療養者名簿）（⑤の場合）'!$BJ82,IF(DM$19&lt;='様式３（療養者名簿）（⑤の場合）'!$BK82,1,0),0),0)</f>
        <v>0</v>
      </c>
      <c r="DN77" s="365">
        <f>IF(DN$19-'様式３（療養者名簿）（⑤の場合）'!$BJ82+1&lt;=15,IF(DN$19&gt;='様式３（療養者名簿）（⑤の場合）'!$BJ82,IF(DN$19&lt;='様式３（療養者名簿）（⑤の場合）'!$BK82,1,0),0),0)</f>
        <v>0</v>
      </c>
      <c r="DO77" s="365">
        <f>IF(DO$19-'様式３（療養者名簿）（⑤の場合）'!$BJ82+1&lt;=15,IF(DO$19&gt;='様式３（療養者名簿）（⑤の場合）'!$BJ82,IF(DO$19&lt;='様式３（療養者名簿）（⑤の場合）'!$BK82,1,0),0),0)</f>
        <v>0</v>
      </c>
      <c r="DP77" s="365">
        <f>IF(DP$19-'様式３（療養者名簿）（⑤の場合）'!$BJ82+1&lt;=15,IF(DP$19&gt;='様式３（療養者名簿）（⑤の場合）'!$BJ82,IF(DP$19&lt;='様式３（療養者名簿）（⑤の場合）'!$BK82,1,0),0),0)</f>
        <v>0</v>
      </c>
      <c r="DQ77" s="365">
        <f>IF(DQ$19-'様式３（療養者名簿）（⑤の場合）'!$BJ82+1&lt;=15,IF(DQ$19&gt;='様式３（療養者名簿）（⑤の場合）'!$BJ82,IF(DQ$19&lt;='様式３（療養者名簿）（⑤の場合）'!$BK82,1,0),0),0)</f>
        <v>0</v>
      </c>
      <c r="DR77" s="365">
        <f>IF(DR$19-'様式３（療養者名簿）（⑤の場合）'!$BJ82+1&lt;=15,IF(DR$19&gt;='様式３（療養者名簿）（⑤の場合）'!$BJ82,IF(DR$19&lt;='様式３（療養者名簿）（⑤の場合）'!$BK82,1,0),0),0)</f>
        <v>0</v>
      </c>
      <c r="DS77" s="365">
        <f>IF(DS$19-'様式３（療養者名簿）（⑤の場合）'!$BJ82+1&lt;=15,IF(DS$19&gt;='様式３（療養者名簿）（⑤の場合）'!$BJ82,IF(DS$19&lt;='様式３（療養者名簿）（⑤の場合）'!$BK82,1,0),0),0)</f>
        <v>0</v>
      </c>
      <c r="DT77" s="365">
        <f>IF(DT$19-'様式３（療養者名簿）（⑤の場合）'!$BJ82+1&lt;=15,IF(DT$19&gt;='様式３（療養者名簿）（⑤の場合）'!$BJ82,IF(DT$19&lt;='様式３（療養者名簿）（⑤の場合）'!$BK82,1,0),0),0)</f>
        <v>0</v>
      </c>
      <c r="DU77" s="365">
        <f>IF(DU$19-'様式３（療養者名簿）（⑤の場合）'!$BJ82+1&lt;=15,IF(DU$19&gt;='様式３（療養者名簿）（⑤の場合）'!$BJ82,IF(DU$19&lt;='様式３（療養者名簿）（⑤の場合）'!$BK82,1,0),0),0)</f>
        <v>0</v>
      </c>
      <c r="DV77" s="365">
        <f>IF(DV$19-'様式３（療養者名簿）（⑤の場合）'!$BJ82+1&lt;=15,IF(DV$19&gt;='様式３（療養者名簿）（⑤の場合）'!$BJ82,IF(DV$19&lt;='様式３（療養者名簿）（⑤の場合）'!$BK82,1,0),0),0)</f>
        <v>0</v>
      </c>
      <c r="DW77" s="365">
        <f>IF(DW$19-'様式３（療養者名簿）（⑤の場合）'!$BJ82+1&lt;=15,IF(DW$19&gt;='様式３（療養者名簿）（⑤の場合）'!$BJ82,IF(DW$19&lt;='様式３（療養者名簿）（⑤の場合）'!$BK82,1,0),0),0)</f>
        <v>0</v>
      </c>
      <c r="DX77" s="365">
        <f>IF(DX$19-'様式３（療養者名簿）（⑤の場合）'!$BJ82+1&lt;=15,IF(DX$19&gt;='様式３（療養者名簿）（⑤の場合）'!$BJ82,IF(DX$19&lt;='様式３（療養者名簿）（⑤の場合）'!$BK82,1,0),0),0)</f>
        <v>0</v>
      </c>
      <c r="DY77" s="365">
        <f>IF(DY$19-'様式３（療養者名簿）（⑤の場合）'!$BJ82+1&lt;=15,IF(DY$19&gt;='様式３（療養者名簿）（⑤の場合）'!$BJ82,IF(DY$19&lt;='様式３（療養者名簿）（⑤の場合）'!$BK82,1,0),0),0)</f>
        <v>0</v>
      </c>
      <c r="DZ77" s="365">
        <f>IF(DZ$19-'様式３（療養者名簿）（⑤の場合）'!$BJ82+1&lt;=15,IF(DZ$19&gt;='様式３（療養者名簿）（⑤の場合）'!$BJ82,IF(DZ$19&lt;='様式３（療養者名簿）（⑤の場合）'!$BK82,1,0),0),0)</f>
        <v>0</v>
      </c>
      <c r="EA77" s="365">
        <f>IF(EA$19-'様式３（療養者名簿）（⑤の場合）'!$BJ82+1&lt;=15,IF(EA$19&gt;='様式３（療養者名簿）（⑤の場合）'!$BJ82,IF(EA$19&lt;='様式３（療養者名簿）（⑤の場合）'!$BK82,1,0),0),0)</f>
        <v>0</v>
      </c>
      <c r="EB77" s="365">
        <f>IF(EB$19-'様式３（療養者名簿）（⑤の場合）'!$BJ82+1&lt;=15,IF(EB$19&gt;='様式３（療養者名簿）（⑤の場合）'!$BJ82,IF(EB$19&lt;='様式３（療養者名簿）（⑤の場合）'!$BK82,1,0),0),0)</f>
        <v>0</v>
      </c>
      <c r="EC77" s="365">
        <f>IF(EC$19-'様式３（療養者名簿）（⑤の場合）'!$BJ82+1&lt;=15,IF(EC$19&gt;='様式３（療養者名簿）（⑤の場合）'!$BJ82,IF(EC$19&lt;='様式３（療養者名簿）（⑤の場合）'!$BK82,1,0),0),0)</f>
        <v>0</v>
      </c>
      <c r="ED77" s="365">
        <f>IF(ED$19-'様式３（療養者名簿）（⑤の場合）'!$BJ82+1&lt;=15,IF(ED$19&gt;='様式３（療養者名簿）（⑤の場合）'!$BJ82,IF(ED$19&lt;='様式３（療養者名簿）（⑤の場合）'!$BK82,1,0),0),0)</f>
        <v>0</v>
      </c>
      <c r="EE77" s="365">
        <f>IF(EE$19-'様式３（療養者名簿）（⑤の場合）'!$BJ82+1&lt;=15,IF(EE$19&gt;='様式３（療養者名簿）（⑤の場合）'!$BJ82,IF(EE$19&lt;='様式３（療養者名簿）（⑤の場合）'!$BK82,1,0),0),0)</f>
        <v>0</v>
      </c>
      <c r="EF77" s="365">
        <f>IF(EF$19-'様式３（療養者名簿）（⑤の場合）'!$BJ82+1&lt;=15,IF(EF$19&gt;='様式３（療養者名簿）（⑤の場合）'!$BJ82,IF(EF$19&lt;='様式３（療養者名簿）（⑤の場合）'!$BK82,1,0),0),0)</f>
        <v>0</v>
      </c>
      <c r="EG77" s="365">
        <f>IF(EG$19-'様式３（療養者名簿）（⑤の場合）'!$BJ82+1&lt;=15,IF(EG$19&gt;='様式３（療養者名簿）（⑤の場合）'!$BJ82,IF(EG$19&lt;='様式３（療養者名簿）（⑤の場合）'!$BK82,1,0),0),0)</f>
        <v>0</v>
      </c>
      <c r="EH77" s="365">
        <f>IF(EH$19-'様式３（療養者名簿）（⑤の場合）'!$BJ82+1&lt;=15,IF(EH$19&gt;='様式３（療養者名簿）（⑤の場合）'!$BJ82,IF(EH$19&lt;='様式３（療養者名簿）（⑤の場合）'!$BK82,1,0),0),0)</f>
        <v>0</v>
      </c>
      <c r="EI77" s="365">
        <f>IF(EI$19-'様式３（療養者名簿）（⑤の場合）'!$BJ82+1&lt;=15,IF(EI$19&gt;='様式３（療養者名簿）（⑤の場合）'!$BJ82,IF(EI$19&lt;='様式３（療養者名簿）（⑤の場合）'!$BK82,1,0),0),0)</f>
        <v>0</v>
      </c>
      <c r="EJ77" s="365">
        <f>IF(EJ$19-'様式３（療養者名簿）（⑤の場合）'!$BJ82+1&lt;=15,IF(EJ$19&gt;='様式３（療養者名簿）（⑤の場合）'!$BJ82,IF(EJ$19&lt;='様式３（療養者名簿）（⑤の場合）'!$BK82,1,0),0),0)</f>
        <v>0</v>
      </c>
      <c r="EK77" s="365">
        <f>IF(EK$19-'様式３（療養者名簿）（⑤の場合）'!$BJ82+1&lt;=15,IF(EK$19&gt;='様式３（療養者名簿）（⑤の場合）'!$BJ82,IF(EK$19&lt;='様式３（療養者名簿）（⑤の場合）'!$BK82,1,0),0),0)</f>
        <v>0</v>
      </c>
      <c r="EL77" s="365">
        <f>IF(EL$19-'様式３（療養者名簿）（⑤の場合）'!$BJ82+1&lt;=15,IF(EL$19&gt;='様式３（療養者名簿）（⑤の場合）'!$BJ82,IF(EL$19&lt;='様式３（療養者名簿）（⑤の場合）'!$BK82,1,0),0),0)</f>
        <v>0</v>
      </c>
      <c r="EM77" s="365">
        <f>IF(EM$19-'様式３（療養者名簿）（⑤の場合）'!$BJ82+1&lt;=15,IF(EM$19&gt;='様式３（療養者名簿）（⑤の場合）'!$BJ82,IF(EM$19&lt;='様式３（療養者名簿）（⑤の場合）'!$BK82,1,0),0),0)</f>
        <v>0</v>
      </c>
      <c r="EN77" s="365">
        <f>IF(EN$19-'様式３（療養者名簿）（⑤の場合）'!$BJ82+1&lt;=15,IF(EN$19&gt;='様式３（療養者名簿）（⑤の場合）'!$BJ82,IF(EN$19&lt;='様式３（療養者名簿）（⑤の場合）'!$BK82,1,0),0),0)</f>
        <v>0</v>
      </c>
      <c r="EO77" s="365">
        <f>IF(EO$19-'様式３（療養者名簿）（⑤の場合）'!$BJ82+1&lt;=15,IF(EO$19&gt;='様式３（療養者名簿）（⑤の場合）'!$BJ82,IF(EO$19&lt;='様式３（療養者名簿）（⑤の場合）'!$BK82,1,0),0),0)</f>
        <v>0</v>
      </c>
      <c r="EP77" s="365">
        <f>IF(EP$19-'様式３（療養者名簿）（⑤の場合）'!$BJ82+1&lt;=15,IF(EP$19&gt;='様式３（療養者名簿）（⑤の場合）'!$BJ82,IF(EP$19&lt;='様式３（療養者名簿）（⑤の場合）'!$BK82,1,0),0),0)</f>
        <v>0</v>
      </c>
      <c r="EQ77" s="365">
        <f>IF(EQ$19-'様式３（療養者名簿）（⑤の場合）'!$BJ82+1&lt;=15,IF(EQ$19&gt;='様式３（療養者名簿）（⑤の場合）'!$BJ82,IF(EQ$19&lt;='様式３（療養者名簿）（⑤の場合）'!$BK82,1,0),0),0)</f>
        <v>0</v>
      </c>
      <c r="ER77" s="365">
        <f>IF(ER$19-'様式３（療養者名簿）（⑤の場合）'!$BJ82+1&lt;=15,IF(ER$19&gt;='様式３（療養者名簿）（⑤の場合）'!$BJ82,IF(ER$19&lt;='様式３（療養者名簿）（⑤の場合）'!$BK82,1,0),0),0)</f>
        <v>0</v>
      </c>
      <c r="ES77" s="365">
        <f>IF(ES$19-'様式３（療養者名簿）（⑤の場合）'!$BJ82+1&lt;=15,IF(ES$19&gt;='様式３（療養者名簿）（⑤の場合）'!$BJ82,IF(ES$19&lt;='様式３（療養者名簿）（⑤の場合）'!$BK82,1,0),0),0)</f>
        <v>0</v>
      </c>
      <c r="ET77" s="365">
        <f>IF(ET$19-'様式３（療養者名簿）（⑤の場合）'!$BJ82+1&lt;=15,IF(ET$19&gt;='様式３（療養者名簿）（⑤の場合）'!$BJ82,IF(ET$19&lt;='様式３（療養者名簿）（⑤の場合）'!$BK82,1,0),0),0)</f>
        <v>0</v>
      </c>
      <c r="EU77" s="365">
        <f>IF(EU$19-'様式３（療養者名簿）（⑤の場合）'!$BJ82+1&lt;=15,IF(EU$19&gt;='様式３（療養者名簿）（⑤の場合）'!$BJ82,IF(EU$19&lt;='様式３（療養者名簿）（⑤の場合）'!$BK82,1,0),0),0)</f>
        <v>0</v>
      </c>
      <c r="EV77" s="365">
        <f>IF(EV$19-'様式３（療養者名簿）（⑤の場合）'!$BJ82+1&lt;=15,IF(EV$19&gt;='様式３（療養者名簿）（⑤の場合）'!$BJ82,IF(EV$19&lt;='様式３（療養者名簿）（⑤の場合）'!$BK82,1,0),0),0)</f>
        <v>0</v>
      </c>
      <c r="EW77" s="365">
        <f>IF(EW$19-'様式３（療養者名簿）（⑤の場合）'!$BJ82+1&lt;=15,IF(EW$19&gt;='様式３（療養者名簿）（⑤の場合）'!$BJ82,IF(EW$19&lt;='様式３（療養者名簿）（⑤の場合）'!$BK82,1,0),0),0)</f>
        <v>0</v>
      </c>
      <c r="EX77" s="365">
        <f>IF(EX$19-'様式３（療養者名簿）（⑤の場合）'!$BJ82+1&lt;=15,IF(EX$19&gt;='様式３（療養者名簿）（⑤の場合）'!$BJ82,IF(EX$19&lt;='様式３（療養者名簿）（⑤の場合）'!$BK82,1,0),0),0)</f>
        <v>0</v>
      </c>
      <c r="EY77" s="365">
        <f>IF(EY$19-'様式３（療養者名簿）（⑤の場合）'!$BJ82+1&lt;=15,IF(EY$19&gt;='様式３（療養者名簿）（⑤の場合）'!$BJ82,IF(EY$19&lt;='様式３（療養者名簿）（⑤の場合）'!$BK82,1,0),0),0)</f>
        <v>0</v>
      </c>
      <c r="EZ77" s="365">
        <f>IF(EZ$19-'様式３（療養者名簿）（⑤の場合）'!$BJ82+1&lt;=15,IF(EZ$19&gt;='様式３（療養者名簿）（⑤の場合）'!$BJ82,IF(EZ$19&lt;='様式３（療養者名簿）（⑤の場合）'!$BK82,1,0),0),0)</f>
        <v>0</v>
      </c>
      <c r="FA77" s="365">
        <f>IF(FA$19-'様式３（療養者名簿）（⑤の場合）'!$BJ82+1&lt;=15,IF(FA$19&gt;='様式３（療養者名簿）（⑤の場合）'!$BJ82,IF(FA$19&lt;='様式３（療養者名簿）（⑤の場合）'!$BK82,1,0),0),0)</f>
        <v>0</v>
      </c>
      <c r="FB77" s="365">
        <f>IF(FB$19-'様式３（療養者名簿）（⑤の場合）'!$BJ82+1&lt;=15,IF(FB$19&gt;='様式３（療養者名簿）（⑤の場合）'!$BJ82,IF(FB$19&lt;='様式３（療養者名簿）（⑤の場合）'!$BK82,1,0),0),0)</f>
        <v>0</v>
      </c>
      <c r="FC77" s="365">
        <f>IF(FC$19-'様式３（療養者名簿）（⑤の場合）'!$BJ82+1&lt;=15,IF(FC$19&gt;='様式３（療養者名簿）（⑤の場合）'!$BJ82,IF(FC$19&lt;='様式３（療養者名簿）（⑤の場合）'!$BK82,1,0),0),0)</f>
        <v>0</v>
      </c>
      <c r="FD77" s="365">
        <f>IF(FD$19-'様式３（療養者名簿）（⑤の場合）'!$BJ82+1&lt;=15,IF(FD$19&gt;='様式３（療養者名簿）（⑤の場合）'!$BJ82,IF(FD$19&lt;='様式３（療養者名簿）（⑤の場合）'!$BK82,1,0),0),0)</f>
        <v>0</v>
      </c>
      <c r="FE77" s="365">
        <f>IF(FE$19-'様式３（療養者名簿）（⑤の場合）'!$BJ82+1&lt;=15,IF(FE$19&gt;='様式３（療養者名簿）（⑤の場合）'!$BJ82,IF(FE$19&lt;='様式３（療養者名簿）（⑤の場合）'!$BK82,1,0),0),0)</f>
        <v>0</v>
      </c>
      <c r="FF77" s="365">
        <f>IF(FF$19-'様式３（療養者名簿）（⑤の場合）'!$BJ82+1&lt;=15,IF(FF$19&gt;='様式３（療養者名簿）（⑤の場合）'!$BJ82,IF(FF$19&lt;='様式３（療養者名簿）（⑤の場合）'!$BK82,1,0),0),0)</f>
        <v>0</v>
      </c>
      <c r="FG77" s="365">
        <f>IF(FG$19-'様式３（療養者名簿）（⑤の場合）'!$BJ82+1&lt;=15,IF(FG$19&gt;='様式３（療養者名簿）（⑤の場合）'!$BJ82,IF(FG$19&lt;='様式３（療養者名簿）（⑤の場合）'!$BK82,1,0),0),0)</f>
        <v>0</v>
      </c>
      <c r="FH77" s="365">
        <f>IF(FH$19-'様式３（療養者名簿）（⑤の場合）'!$BJ82+1&lt;=15,IF(FH$19&gt;='様式３（療養者名簿）（⑤の場合）'!$BJ82,IF(FH$19&lt;='様式３（療養者名簿）（⑤の場合）'!$BK82,1,0),0),0)</f>
        <v>0</v>
      </c>
      <c r="FI77" s="365">
        <f>IF(FI$19-'様式３（療養者名簿）（⑤の場合）'!$BJ82+1&lt;=15,IF(FI$19&gt;='様式３（療養者名簿）（⑤の場合）'!$BJ82,IF(FI$19&lt;='様式３（療養者名簿）（⑤の場合）'!$BK82,1,0),0),0)</f>
        <v>0</v>
      </c>
      <c r="FJ77" s="365">
        <f>IF(FJ$19-'様式３（療養者名簿）（⑤の場合）'!$BJ82+1&lt;=15,IF(FJ$19&gt;='様式３（療養者名簿）（⑤の場合）'!$BJ82,IF(FJ$19&lt;='様式３（療養者名簿）（⑤の場合）'!$BK82,1,0),0),0)</f>
        <v>0</v>
      </c>
      <c r="FK77" s="365">
        <f>IF(FK$19-'様式３（療養者名簿）（⑤の場合）'!$BJ82+1&lt;=15,IF(FK$19&gt;='様式３（療養者名簿）（⑤の場合）'!$BJ82,IF(FK$19&lt;='様式３（療養者名簿）（⑤の場合）'!$BK82,1,0),0),0)</f>
        <v>0</v>
      </c>
      <c r="FL77" s="365">
        <f>IF(FL$19-'様式３（療養者名簿）（⑤の場合）'!$BJ82+1&lt;=15,IF(FL$19&gt;='様式３（療養者名簿）（⑤の場合）'!$BJ82,IF(FL$19&lt;='様式３（療養者名簿）（⑤の場合）'!$BK82,1,0),0),0)</f>
        <v>0</v>
      </c>
      <c r="FM77" s="365">
        <f>IF(FM$19-'様式３（療養者名簿）（⑤の場合）'!$BJ82+1&lt;=15,IF(FM$19&gt;='様式３（療養者名簿）（⑤の場合）'!$BJ82,IF(FM$19&lt;='様式３（療養者名簿）（⑤の場合）'!$BK82,1,0),0),0)</f>
        <v>0</v>
      </c>
      <c r="FN77" s="365">
        <f>IF(FN$19-'様式３（療養者名簿）（⑤の場合）'!$BJ82+1&lt;=15,IF(FN$19&gt;='様式３（療養者名簿）（⑤の場合）'!$BJ82,IF(FN$19&lt;='様式３（療養者名簿）（⑤の場合）'!$BK82,1,0),0),0)</f>
        <v>0</v>
      </c>
      <c r="FO77" s="365">
        <f>IF(FO$19-'様式３（療養者名簿）（⑤の場合）'!$BJ82+1&lt;=15,IF(FO$19&gt;='様式３（療養者名簿）（⑤の場合）'!$BJ82,IF(FO$19&lt;='様式３（療養者名簿）（⑤の場合）'!$BK82,1,0),0),0)</f>
        <v>0</v>
      </c>
      <c r="FP77" s="365">
        <f>IF(FP$19-'様式３（療養者名簿）（⑤の場合）'!$BJ82+1&lt;=15,IF(FP$19&gt;='様式３（療養者名簿）（⑤の場合）'!$BJ82,IF(FP$19&lt;='様式３（療養者名簿）（⑤の場合）'!$BK82,1,0),0),0)</f>
        <v>0</v>
      </c>
      <c r="FQ77" s="365">
        <f>IF(FQ$19-'様式３（療養者名簿）（⑤の場合）'!$BJ82+1&lt;=15,IF(FQ$19&gt;='様式３（療養者名簿）（⑤の場合）'!$BJ82,IF(FQ$19&lt;='様式３（療養者名簿）（⑤の場合）'!$BK82,1,0),0),0)</f>
        <v>0</v>
      </c>
      <c r="FR77" s="365">
        <f>IF(FR$19-'様式３（療養者名簿）（⑤の場合）'!$BJ82+1&lt;=15,IF(FR$19&gt;='様式３（療養者名簿）（⑤の場合）'!$BJ82,IF(FR$19&lt;='様式３（療養者名簿）（⑤の場合）'!$BK82,1,0),0),0)</f>
        <v>0</v>
      </c>
      <c r="FS77" s="365">
        <f>IF(FS$19-'様式３（療養者名簿）（⑤の場合）'!$BJ82+1&lt;=15,IF(FS$19&gt;='様式３（療養者名簿）（⑤の場合）'!$BJ82,IF(FS$19&lt;='様式３（療養者名簿）（⑤の場合）'!$BK82,1,0),0),0)</f>
        <v>0</v>
      </c>
      <c r="FT77" s="365">
        <f>IF(FT$19-'様式３（療養者名簿）（⑤の場合）'!$BJ82+1&lt;=15,IF(FT$19&gt;='様式３（療養者名簿）（⑤の場合）'!$BJ82,IF(FT$19&lt;='様式３（療養者名簿）（⑤の場合）'!$BK82,1,0),0),0)</f>
        <v>0</v>
      </c>
      <c r="FU77" s="365">
        <f>IF(FU$19-'様式３（療養者名簿）（⑤の場合）'!$BJ82+1&lt;=15,IF(FU$19&gt;='様式３（療養者名簿）（⑤の場合）'!$BJ82,IF(FU$19&lt;='様式３（療養者名簿）（⑤の場合）'!$BK82,1,0),0),0)</f>
        <v>0</v>
      </c>
      <c r="FV77" s="365">
        <f>IF(FV$19-'様式３（療養者名簿）（⑤の場合）'!$BJ82+1&lt;=15,IF(FV$19&gt;='様式３（療養者名簿）（⑤の場合）'!$BJ82,IF(FV$19&lt;='様式３（療養者名簿）（⑤の場合）'!$BK82,1,0),0),0)</f>
        <v>0</v>
      </c>
      <c r="FW77" s="365">
        <f>IF(FW$19-'様式３（療養者名簿）（⑤の場合）'!$BJ82+1&lt;=15,IF(FW$19&gt;='様式３（療養者名簿）（⑤の場合）'!$BJ82,IF(FW$19&lt;='様式３（療養者名簿）（⑤の場合）'!$BK82,1,0),0),0)</f>
        <v>0</v>
      </c>
      <c r="FX77" s="365">
        <f>IF(FX$19-'様式３（療養者名簿）（⑤の場合）'!$BJ82+1&lt;=15,IF(FX$19&gt;='様式３（療養者名簿）（⑤の場合）'!$BJ82,IF(FX$19&lt;='様式３（療養者名簿）（⑤の場合）'!$BK82,1,0),0),0)</f>
        <v>0</v>
      </c>
      <c r="FY77" s="365">
        <f>IF(FY$19-'様式３（療養者名簿）（⑤の場合）'!$BJ82+1&lt;=15,IF(FY$19&gt;='様式３（療養者名簿）（⑤の場合）'!$BJ82,IF(FY$19&lt;='様式３（療養者名簿）（⑤の場合）'!$BK82,1,0),0),0)</f>
        <v>0</v>
      </c>
      <c r="FZ77" s="365">
        <f>IF(FZ$19-'様式３（療養者名簿）（⑤の場合）'!$BJ82+1&lt;=15,IF(FZ$19&gt;='様式３（療養者名簿）（⑤の場合）'!$BJ82,IF(FZ$19&lt;='様式３（療養者名簿）（⑤の場合）'!$BK82,1,0),0),0)</f>
        <v>0</v>
      </c>
      <c r="GA77" s="365">
        <f>IF(GA$19-'様式３（療養者名簿）（⑤の場合）'!$BJ82+1&lt;=15,IF(GA$19&gt;='様式３（療養者名簿）（⑤の場合）'!$BJ82,IF(GA$19&lt;='様式３（療養者名簿）（⑤の場合）'!$BK82,1,0),0),0)</f>
        <v>0</v>
      </c>
      <c r="GB77" s="365">
        <f>IF(GB$19-'様式３（療養者名簿）（⑤の場合）'!$BJ82+1&lt;=15,IF(GB$19&gt;='様式３（療養者名簿）（⑤の場合）'!$BJ82,IF(GB$19&lt;='様式３（療養者名簿）（⑤の場合）'!$BK82,1,0),0),0)</f>
        <v>0</v>
      </c>
      <c r="GC77" s="365">
        <f>IF(GC$19-'様式３（療養者名簿）（⑤の場合）'!$BJ82+1&lt;=15,IF(GC$19&gt;='様式３（療養者名簿）（⑤の場合）'!$BJ82,IF(GC$19&lt;='様式３（療養者名簿）（⑤の場合）'!$BK82,1,0),0),0)</f>
        <v>0</v>
      </c>
      <c r="GD77" s="365">
        <f>IF(GD$19-'様式３（療養者名簿）（⑤の場合）'!$BJ82+1&lt;=15,IF(GD$19&gt;='様式３（療養者名簿）（⑤の場合）'!$BJ82,IF(GD$19&lt;='様式３（療養者名簿）（⑤の場合）'!$BK82,1,0),0),0)</f>
        <v>0</v>
      </c>
      <c r="GE77" s="365">
        <f>IF(GE$19-'様式３（療養者名簿）（⑤の場合）'!$BJ82+1&lt;=15,IF(GE$19&gt;='様式３（療養者名簿）（⑤の場合）'!$BJ82,IF(GE$19&lt;='様式３（療養者名簿）（⑤の場合）'!$BK82,1,0),0),0)</f>
        <v>0</v>
      </c>
      <c r="GF77" s="365">
        <f>IF(GF$19-'様式３（療養者名簿）（⑤の場合）'!$BJ82+1&lt;=15,IF(GF$19&gt;='様式３（療養者名簿）（⑤の場合）'!$BJ82,IF(GF$19&lt;='様式３（療養者名簿）（⑤の場合）'!$BK82,1,0),0),0)</f>
        <v>0</v>
      </c>
      <c r="GG77" s="365">
        <f>IF(GG$19-'様式３（療養者名簿）（⑤の場合）'!$BJ82+1&lt;=15,IF(GG$19&gt;='様式３（療養者名簿）（⑤の場合）'!$BJ82,IF(GG$19&lt;='様式３（療養者名簿）（⑤の場合）'!$BK82,1,0),0),0)</f>
        <v>0</v>
      </c>
      <c r="GH77" s="365">
        <f>IF(GH$19-'様式３（療養者名簿）（⑤の場合）'!$BJ82+1&lt;=15,IF(GH$19&gt;='様式３（療養者名簿）（⑤の場合）'!$BJ82,IF(GH$19&lt;='様式３（療養者名簿）（⑤の場合）'!$BK82,1,0),0),0)</f>
        <v>0</v>
      </c>
      <c r="GI77" s="365">
        <f>IF(GI$19-'様式３（療養者名簿）（⑤の場合）'!$BJ82+1&lt;=15,IF(GI$19&gt;='様式３（療養者名簿）（⑤の場合）'!$BJ82,IF(GI$19&lt;='様式３（療養者名簿）（⑤の場合）'!$BK82,1,0),0),0)</f>
        <v>0</v>
      </c>
      <c r="GJ77" s="365">
        <f>IF(GJ$19-'様式３（療養者名簿）（⑤の場合）'!$BJ82+1&lt;=15,IF(GJ$19&gt;='様式３（療養者名簿）（⑤の場合）'!$BJ82,IF(GJ$19&lt;='様式３（療養者名簿）（⑤の場合）'!$BK82,1,0),0),0)</f>
        <v>0</v>
      </c>
      <c r="GK77" s="365">
        <f>IF(GK$19-'様式３（療養者名簿）（⑤の場合）'!$BJ82+1&lt;=15,IF(GK$19&gt;='様式３（療養者名簿）（⑤の場合）'!$BJ82,IF(GK$19&lt;='様式３（療養者名簿）（⑤の場合）'!$BK82,1,0),0),0)</f>
        <v>0</v>
      </c>
      <c r="GL77" s="365">
        <f>IF(GL$19-'様式３（療養者名簿）（⑤の場合）'!$BJ82+1&lt;=15,IF(GL$19&gt;='様式３（療養者名簿）（⑤の場合）'!$BJ82,IF(GL$19&lt;='様式３（療養者名簿）（⑤の場合）'!$BK82,1,0),0),0)</f>
        <v>0</v>
      </c>
      <c r="GM77" s="365">
        <f>IF(GM$19-'様式３（療養者名簿）（⑤の場合）'!$BJ82+1&lt;=15,IF(GM$19&gt;='様式３（療養者名簿）（⑤の場合）'!$BJ82,IF(GM$19&lt;='様式３（療養者名簿）（⑤の場合）'!$BK82,1,0),0),0)</f>
        <v>0</v>
      </c>
      <c r="GN77" s="365">
        <f>IF(GN$19-'様式３（療養者名簿）（⑤の場合）'!$BJ82+1&lt;=15,IF(GN$19&gt;='様式３（療養者名簿）（⑤の場合）'!$BJ82,IF(GN$19&lt;='様式３（療養者名簿）（⑤の場合）'!$BK82,1,0),0),0)</f>
        <v>0</v>
      </c>
      <c r="GO77" s="365">
        <f>IF(GO$19-'様式３（療養者名簿）（⑤の場合）'!$BJ82+1&lt;=15,IF(GO$19&gt;='様式３（療養者名簿）（⑤の場合）'!$BJ82,IF(GO$19&lt;='様式３（療養者名簿）（⑤の場合）'!$BK82,1,0),0),0)</f>
        <v>0</v>
      </c>
      <c r="GP77" s="365">
        <f>IF(GP$19-'様式３（療養者名簿）（⑤の場合）'!$BJ82+1&lt;=15,IF(GP$19&gt;='様式３（療養者名簿）（⑤の場合）'!$BJ82,IF(GP$19&lt;='様式３（療養者名簿）（⑤の場合）'!$BK82,1,0),0),0)</f>
        <v>0</v>
      </c>
      <c r="GQ77" s="365">
        <f>IF(GQ$19-'様式３（療養者名簿）（⑤の場合）'!$BJ82+1&lt;=15,IF(GQ$19&gt;='様式３（療養者名簿）（⑤の場合）'!$BJ82,IF(GQ$19&lt;='様式３（療養者名簿）（⑤の場合）'!$BK82,1,0),0),0)</f>
        <v>0</v>
      </c>
      <c r="GR77" s="365">
        <f>IF(GR$19-'様式３（療養者名簿）（⑤の場合）'!$BJ82+1&lt;=15,IF(GR$19&gt;='様式３（療養者名簿）（⑤の場合）'!$BJ82,IF(GR$19&lt;='様式３（療養者名簿）（⑤の場合）'!$BK82,1,0),0),0)</f>
        <v>0</v>
      </c>
      <c r="GS77" s="365">
        <f>IF(GS$19-'様式３（療養者名簿）（⑤の場合）'!$BJ82+1&lt;=15,IF(GS$19&gt;='様式３（療養者名簿）（⑤の場合）'!$BJ82,IF(GS$19&lt;='様式３（療養者名簿）（⑤の場合）'!$BK82,1,0),0),0)</f>
        <v>0</v>
      </c>
      <c r="GT77" s="365">
        <f>IF(GT$19-'様式３（療養者名簿）（⑤の場合）'!$BJ82+1&lt;=15,IF(GT$19&gt;='様式３（療養者名簿）（⑤の場合）'!$BJ82,IF(GT$19&lt;='様式３（療養者名簿）（⑤の場合）'!$BK82,1,0),0),0)</f>
        <v>0</v>
      </c>
      <c r="GU77" s="365">
        <f>IF(GU$19-'様式３（療養者名簿）（⑤の場合）'!$BJ82+1&lt;=15,IF(GU$19&gt;='様式３（療養者名簿）（⑤の場合）'!$BJ82,IF(GU$19&lt;='様式３（療養者名簿）（⑤の場合）'!$BK82,1,0),0),0)</f>
        <v>0</v>
      </c>
      <c r="GV77" s="365">
        <f>IF(GV$19-'様式３（療養者名簿）（⑤の場合）'!$BJ82+1&lt;=15,IF(GV$19&gt;='様式３（療養者名簿）（⑤の場合）'!$BJ82,IF(GV$19&lt;='様式３（療養者名簿）（⑤の場合）'!$BK82,1,0),0),0)</f>
        <v>0</v>
      </c>
      <c r="GW77" s="365">
        <f>IF(GW$19-'様式３（療養者名簿）（⑤の場合）'!$BJ82+1&lt;=15,IF(GW$19&gt;='様式３（療養者名簿）（⑤の場合）'!$BJ82,IF(GW$19&lt;='様式３（療養者名簿）（⑤の場合）'!$BK82,1,0),0),0)</f>
        <v>0</v>
      </c>
      <c r="GX77" s="365">
        <f>IF(GX$19-'様式３（療養者名簿）（⑤の場合）'!$BJ82+1&lt;=15,IF(GX$19&gt;='様式３（療養者名簿）（⑤の場合）'!$BJ82,IF(GX$19&lt;='様式３（療養者名簿）（⑤の場合）'!$BK82,1,0),0),0)</f>
        <v>0</v>
      </c>
      <c r="GY77" s="365">
        <f>IF(GY$19-'様式３（療養者名簿）（⑤の場合）'!$BJ82+1&lt;=15,IF(GY$19&gt;='様式３（療養者名簿）（⑤の場合）'!$BJ82,IF(GY$19&lt;='様式３（療養者名簿）（⑤の場合）'!$BK82,1,0),0),0)</f>
        <v>0</v>
      </c>
      <c r="GZ77" s="365">
        <f>IF(GZ$19-'様式３（療養者名簿）（⑤の場合）'!$BJ82+1&lt;=15,IF(GZ$19&gt;='様式３（療養者名簿）（⑤の場合）'!$BJ82,IF(GZ$19&lt;='様式３（療養者名簿）（⑤の場合）'!$BK82,1,0),0),0)</f>
        <v>0</v>
      </c>
      <c r="HA77" s="365">
        <f>IF(HA$19-'様式３（療養者名簿）（⑤の場合）'!$BJ82+1&lt;=15,IF(HA$19&gt;='様式３（療養者名簿）（⑤の場合）'!$BJ82,IF(HA$19&lt;='様式３（療養者名簿）（⑤の場合）'!$BK82,1,0),0),0)</f>
        <v>0</v>
      </c>
      <c r="HB77" s="365">
        <f>IF(HB$19-'様式３（療養者名簿）（⑤の場合）'!$BJ82+1&lt;=15,IF(HB$19&gt;='様式３（療養者名簿）（⑤の場合）'!$BJ82,IF(HB$19&lt;='様式３（療養者名簿）（⑤の場合）'!$BK82,1,0),0),0)</f>
        <v>0</v>
      </c>
      <c r="HC77" s="365">
        <f>IF(HC$19-'様式３（療養者名簿）（⑤の場合）'!$BJ82+1&lt;=15,IF(HC$19&gt;='様式３（療養者名簿）（⑤の場合）'!$BJ82,IF(HC$19&lt;='様式３（療養者名簿）（⑤の場合）'!$BK82,1,0),0),0)</f>
        <v>0</v>
      </c>
      <c r="HD77" s="365">
        <f>IF(HD$19-'様式３（療養者名簿）（⑤の場合）'!$BJ82+1&lt;=15,IF(HD$19&gt;='様式３（療養者名簿）（⑤の場合）'!$BJ82,IF(HD$19&lt;='様式３（療養者名簿）（⑤の場合）'!$BK82,1,0),0),0)</f>
        <v>0</v>
      </c>
      <c r="HE77" s="365">
        <f>IF(HE$19-'様式３（療養者名簿）（⑤の場合）'!$BJ82+1&lt;=15,IF(HE$19&gt;='様式３（療養者名簿）（⑤の場合）'!$BJ82,IF(HE$19&lt;='様式３（療養者名簿）（⑤の場合）'!$BK82,1,0),0),0)</f>
        <v>0</v>
      </c>
      <c r="HF77" s="365">
        <f>IF(HF$19-'様式３（療養者名簿）（⑤の場合）'!$BJ82+1&lt;=15,IF(HF$19&gt;='様式３（療養者名簿）（⑤の場合）'!$BJ82,IF(HF$19&lt;='様式３（療養者名簿）（⑤の場合）'!$BK82,1,0),0),0)</f>
        <v>0</v>
      </c>
      <c r="HG77" s="365">
        <f>IF(HG$19-'様式３（療養者名簿）（⑤の場合）'!$BJ82+1&lt;=15,IF(HG$19&gt;='様式３（療養者名簿）（⑤の場合）'!$BJ82,IF(HG$19&lt;='様式３（療養者名簿）（⑤の場合）'!$BK82,1,0),0),0)</f>
        <v>0</v>
      </c>
      <c r="HH77" s="365">
        <f>IF(HH$19-'様式３（療養者名簿）（⑤の場合）'!$BJ82+1&lt;=15,IF(HH$19&gt;='様式３（療養者名簿）（⑤の場合）'!$BJ82,IF(HH$19&lt;='様式３（療養者名簿）（⑤の場合）'!$BK82,1,0),0),0)</f>
        <v>0</v>
      </c>
      <c r="HI77" s="365">
        <f>IF(HI$19-'様式３（療養者名簿）（⑤の場合）'!$BJ82+1&lt;=15,IF(HI$19&gt;='様式３（療養者名簿）（⑤の場合）'!$BJ82,IF(HI$19&lt;='様式３（療養者名簿）（⑤の場合）'!$BK82,1,0),0),0)</f>
        <v>0</v>
      </c>
      <c r="HJ77" s="365">
        <f>IF(HJ$19-'様式３（療養者名簿）（⑤の場合）'!$BJ82+1&lt;=15,IF(HJ$19&gt;='様式３（療養者名簿）（⑤の場合）'!$BJ82,IF(HJ$19&lt;='様式３（療養者名簿）（⑤の場合）'!$BK82,1,0),0),0)</f>
        <v>0</v>
      </c>
      <c r="HK77" s="365">
        <f>IF(HK$19-'様式３（療養者名簿）（⑤の場合）'!$BJ82+1&lt;=15,IF(HK$19&gt;='様式３（療養者名簿）（⑤の場合）'!$BJ82,IF(HK$19&lt;='様式３（療養者名簿）（⑤の場合）'!$BK82,1,0),0),0)</f>
        <v>0</v>
      </c>
      <c r="HL77" s="365">
        <f>IF(HL$19-'様式３（療養者名簿）（⑤の場合）'!$BJ82+1&lt;=15,IF(HL$19&gt;='様式３（療養者名簿）（⑤の場合）'!$BJ82,IF(HL$19&lt;='様式３（療養者名簿）（⑤の場合）'!$BK82,1,0),0),0)</f>
        <v>0</v>
      </c>
      <c r="HM77" s="365">
        <f>IF(HM$19-'様式３（療養者名簿）（⑤の場合）'!$BJ82+1&lt;=15,IF(HM$19&gt;='様式３（療養者名簿）（⑤の場合）'!$BJ82,IF(HM$19&lt;='様式３（療養者名簿）（⑤の場合）'!$BK82,1,0),0),0)</f>
        <v>0</v>
      </c>
      <c r="HN77" s="365">
        <f>IF(HN$19-'様式３（療養者名簿）（⑤の場合）'!$BJ82+1&lt;=15,IF(HN$19&gt;='様式３（療養者名簿）（⑤の場合）'!$BJ82,IF(HN$19&lt;='様式３（療養者名簿）（⑤の場合）'!$BK82,1,0),0),0)</f>
        <v>0</v>
      </c>
      <c r="HO77" s="365">
        <f>IF(HO$19-'様式３（療養者名簿）（⑤の場合）'!$BJ82+1&lt;=15,IF(HO$19&gt;='様式３（療養者名簿）（⑤の場合）'!$BJ82,IF(HO$19&lt;='様式３（療養者名簿）（⑤の場合）'!$BK82,1,0),0),0)</f>
        <v>0</v>
      </c>
      <c r="HP77" s="365">
        <f>IF(HP$19-'様式３（療養者名簿）（⑤の場合）'!$BJ82+1&lt;=15,IF(HP$19&gt;='様式３（療養者名簿）（⑤の場合）'!$BJ82,IF(HP$19&lt;='様式３（療養者名簿）（⑤の場合）'!$BK82,1,0),0),0)</f>
        <v>0</v>
      </c>
      <c r="HQ77" s="365">
        <f>IF(HQ$19-'様式３（療養者名簿）（⑤の場合）'!$BJ82+1&lt;=15,IF(HQ$19&gt;='様式３（療養者名簿）（⑤の場合）'!$BJ82,IF(HQ$19&lt;='様式３（療養者名簿）（⑤の場合）'!$BK82,1,0),0),0)</f>
        <v>0</v>
      </c>
      <c r="HR77" s="365">
        <f>IF(HR$19-'様式３（療養者名簿）（⑤の場合）'!$BJ82+1&lt;=15,IF(HR$19&gt;='様式３（療養者名簿）（⑤の場合）'!$BJ82,IF(HR$19&lt;='様式３（療養者名簿）（⑤の場合）'!$BK82,1,0),0),0)</f>
        <v>0</v>
      </c>
      <c r="HS77" s="365">
        <f>IF(HS$19-'様式３（療養者名簿）（⑤の場合）'!$BJ82+1&lt;=15,IF(HS$19&gt;='様式３（療養者名簿）（⑤の場合）'!$BJ82,IF(HS$19&lt;='様式３（療養者名簿）（⑤の場合）'!$BK82,1,0),0),0)</f>
        <v>0</v>
      </c>
      <c r="HT77" s="365">
        <f>IF(HT$19-'様式３（療養者名簿）（⑤の場合）'!$BJ82+1&lt;=15,IF(HT$19&gt;='様式３（療養者名簿）（⑤の場合）'!$BJ82,IF(HT$19&lt;='様式３（療養者名簿）（⑤の場合）'!$BK82,1,0),0),0)</f>
        <v>0</v>
      </c>
      <c r="HU77" s="365">
        <f>IF(HU$19-'様式３（療養者名簿）（⑤の場合）'!$BJ82+1&lt;=15,IF(HU$19&gt;='様式３（療養者名簿）（⑤の場合）'!$BJ82,IF(HU$19&lt;='様式３（療養者名簿）（⑤の場合）'!$BK82,1,0),0),0)</f>
        <v>0</v>
      </c>
      <c r="HV77" s="365">
        <f>IF(HV$19-'様式３（療養者名簿）（⑤の場合）'!$BJ82+1&lt;=15,IF(HV$19&gt;='様式３（療養者名簿）（⑤の場合）'!$BJ82,IF(HV$19&lt;='様式３（療養者名簿）（⑤の場合）'!$BK82,1,0),0),0)</f>
        <v>0</v>
      </c>
      <c r="HW77" s="365">
        <f>IF(HW$19-'様式３（療養者名簿）（⑤の場合）'!$BJ82+1&lt;=15,IF(HW$19&gt;='様式３（療養者名簿）（⑤の場合）'!$BJ82,IF(HW$19&lt;='様式３（療養者名簿）（⑤の場合）'!$BK82,1,0),0),0)</f>
        <v>0</v>
      </c>
      <c r="HX77" s="365">
        <f>IF(HX$19-'様式３（療養者名簿）（⑤の場合）'!$BJ82+1&lt;=15,IF(HX$19&gt;='様式３（療養者名簿）（⑤の場合）'!$BJ82,IF(HX$19&lt;='様式３（療養者名簿）（⑤の場合）'!$BK82,1,0),0),0)</f>
        <v>0</v>
      </c>
      <c r="HY77" s="365">
        <f>IF(HY$19-'様式３（療養者名簿）（⑤の場合）'!$BJ82+1&lt;=15,IF(HY$19&gt;='様式３（療養者名簿）（⑤の場合）'!$BJ82,IF(HY$19&lt;='様式３（療養者名簿）（⑤の場合）'!$BK82,1,0),0),0)</f>
        <v>0</v>
      </c>
      <c r="HZ77" s="365">
        <f>IF(HZ$19-'様式３（療養者名簿）（⑤の場合）'!$BJ82+1&lt;=15,IF(HZ$19&gt;='様式３（療養者名簿）（⑤の場合）'!$BJ82,IF(HZ$19&lt;='様式３（療養者名簿）（⑤の場合）'!$BK82,1,0),0),0)</f>
        <v>0</v>
      </c>
      <c r="IA77" s="365">
        <f>IF(IA$19-'様式３（療養者名簿）（⑤の場合）'!$BJ82+1&lt;=15,IF(IA$19&gt;='様式３（療養者名簿）（⑤の場合）'!$BJ82,IF(IA$19&lt;='様式３（療養者名簿）（⑤の場合）'!$BK82,1,0),0),0)</f>
        <v>0</v>
      </c>
      <c r="IB77" s="365">
        <f>IF(IB$19-'様式３（療養者名簿）（⑤の場合）'!$BJ82+1&lt;=15,IF(IB$19&gt;='様式３（療養者名簿）（⑤の場合）'!$BJ82,IF(IB$19&lt;='様式３（療養者名簿）（⑤の場合）'!$BK82,1,0),0),0)</f>
        <v>0</v>
      </c>
      <c r="IC77" s="365">
        <f>IF(IC$19-'様式３（療養者名簿）（⑤の場合）'!$BJ82+1&lt;=15,IF(IC$19&gt;='様式３（療養者名簿）（⑤の場合）'!$BJ82,IF(IC$19&lt;='様式３（療養者名簿）（⑤の場合）'!$BK82,1,0),0),0)</f>
        <v>0</v>
      </c>
      <c r="ID77" s="365">
        <f>IF(ID$19-'様式３（療養者名簿）（⑤の場合）'!$BJ82+1&lt;=15,IF(ID$19&gt;='様式３（療養者名簿）（⑤の場合）'!$BJ82,IF(ID$19&lt;='様式３（療養者名簿）（⑤の場合）'!$BK82,1,0),0),0)</f>
        <v>0</v>
      </c>
      <c r="IE77" s="365">
        <f>IF(IE$19-'様式３（療養者名簿）（⑤の場合）'!$BJ82+1&lt;=15,IF(IE$19&gt;='様式３（療養者名簿）（⑤の場合）'!$BJ82,IF(IE$19&lt;='様式３（療養者名簿）（⑤の場合）'!$BK82,1,0),0),0)</f>
        <v>0</v>
      </c>
      <c r="IF77" s="365">
        <f>IF(IF$19-'様式３（療養者名簿）（⑤の場合）'!$BJ82+1&lt;=15,IF(IF$19&gt;='様式３（療養者名簿）（⑤の場合）'!$BJ82,IF(IF$19&lt;='様式３（療養者名簿）（⑤の場合）'!$BK82,1,0),0),0)</f>
        <v>0</v>
      </c>
      <c r="IG77" s="365">
        <f>IF(IG$19-'様式３（療養者名簿）（⑤の場合）'!$BJ82+1&lt;=15,IF(IG$19&gt;='様式３（療養者名簿）（⑤の場合）'!$BJ82,IF(IG$19&lt;='様式３（療養者名簿）（⑤の場合）'!$BK82,1,0),0),0)</f>
        <v>0</v>
      </c>
      <c r="IH77" s="365">
        <f>IF(IH$19-'様式３（療養者名簿）（⑤の場合）'!$BJ82+1&lt;=15,IF(IH$19&gt;='様式３（療養者名簿）（⑤の場合）'!$BJ82,IF(IH$19&lt;='様式３（療養者名簿）（⑤の場合）'!$BK82,1,0),0),0)</f>
        <v>0</v>
      </c>
      <c r="II77" s="365">
        <f>IF(II$19-'様式３（療養者名簿）（⑤の場合）'!$BJ82+1&lt;=15,IF(II$19&gt;='様式３（療養者名簿）（⑤の場合）'!$BJ82,IF(II$19&lt;='様式３（療養者名簿）（⑤の場合）'!$BK82,1,0),0),0)</f>
        <v>0</v>
      </c>
      <c r="IJ77" s="365">
        <f>IF(IJ$19-'様式３（療養者名簿）（⑤の場合）'!$BJ82+1&lt;=15,IF(IJ$19&gt;='様式３（療養者名簿）（⑤の場合）'!$BJ82,IF(IJ$19&lt;='様式３（療養者名簿）（⑤の場合）'!$BK82,1,0),0),0)</f>
        <v>0</v>
      </c>
      <c r="IK77" s="365">
        <f>IF(IK$19-'様式３（療養者名簿）（⑤の場合）'!$BJ82+1&lt;=15,IF(IK$19&gt;='様式３（療養者名簿）（⑤の場合）'!$BJ82,IF(IK$19&lt;='様式３（療養者名簿）（⑤の場合）'!$BK82,1,0),0),0)</f>
        <v>0</v>
      </c>
      <c r="IL77" s="365">
        <f>IF(IL$19-'様式３（療養者名簿）（⑤の場合）'!$BJ82+1&lt;=15,IF(IL$19&gt;='様式３（療養者名簿）（⑤の場合）'!$BJ82,IF(IL$19&lt;='様式３（療養者名簿）（⑤の場合）'!$BK82,1,0),0),0)</f>
        <v>0</v>
      </c>
      <c r="IM77" s="365">
        <f>IF(IM$19-'様式３（療養者名簿）（⑤の場合）'!$BJ82+1&lt;=15,IF(IM$19&gt;='様式３（療養者名簿）（⑤の場合）'!$BJ82,IF(IM$19&lt;='様式３（療養者名簿）（⑤の場合）'!$BK82,1,0),0),0)</f>
        <v>0</v>
      </c>
      <c r="IN77" s="365">
        <f>IF(IN$19-'様式３（療養者名簿）（⑤の場合）'!$BJ82+1&lt;=15,IF(IN$19&gt;='様式３（療養者名簿）（⑤の場合）'!$BJ82,IF(IN$19&lt;='様式３（療養者名簿）（⑤の場合）'!$BK82,1,0),0),0)</f>
        <v>0</v>
      </c>
      <c r="IO77" s="365">
        <f>IF(IO$19-'様式３（療養者名簿）（⑤の場合）'!$BJ82+1&lt;=15,IF(IO$19&gt;='様式３（療養者名簿）（⑤の場合）'!$BJ82,IF(IO$19&lt;='様式３（療養者名簿）（⑤の場合）'!$BK82,1,0),0),0)</f>
        <v>0</v>
      </c>
      <c r="IP77" s="365">
        <f>IF(IP$19-'様式３（療養者名簿）（⑤の場合）'!$BJ82+1&lt;=15,IF(IP$19&gt;='様式３（療養者名簿）（⑤の場合）'!$BJ82,IF(IP$19&lt;='様式３（療養者名簿）（⑤の場合）'!$BK82,1,0),0),0)</f>
        <v>0</v>
      </c>
      <c r="IQ77" s="365">
        <f>IF(IQ$19-'様式３（療養者名簿）（⑤の場合）'!$BJ82+1&lt;=15,IF(IQ$19&gt;='様式３（療養者名簿）（⑤の場合）'!$BJ82,IF(IQ$19&lt;='様式３（療養者名簿）（⑤の場合）'!$BK82,1,0),0),0)</f>
        <v>0</v>
      </c>
      <c r="IR77" s="365">
        <f>IF(IR$19-'様式３（療養者名簿）（⑤の場合）'!$BJ82+1&lt;=15,IF(IR$19&gt;='様式３（療養者名簿）（⑤の場合）'!$BJ82,IF(IR$19&lt;='様式３（療養者名簿）（⑤の場合）'!$BK82,1,0),0),0)</f>
        <v>0</v>
      </c>
      <c r="IS77" s="365">
        <f>IF(IS$19-'様式３（療養者名簿）（⑤の場合）'!$BJ82+1&lt;=15,IF(IS$19&gt;='様式３（療養者名簿）（⑤の場合）'!$BJ82,IF(IS$19&lt;='様式３（療養者名簿）（⑤の場合）'!$BK82,1,0),0),0)</f>
        <v>0</v>
      </c>
      <c r="IT77" s="365">
        <f>IF(IT$19-'様式３（療養者名簿）（⑤の場合）'!$BJ82+1&lt;=15,IF(IT$19&gt;='様式３（療養者名簿）（⑤の場合）'!$BJ82,IF(IT$19&lt;='様式３（療養者名簿）（⑤の場合）'!$BK82,1,0),0),0)</f>
        <v>0</v>
      </c>
      <c r="IU77" s="365">
        <f>IF(IU$19-'様式３（療養者名簿）（⑤の場合）'!$BJ82+1&lt;=15,IF(IU$19&gt;='様式３（療養者名簿）（⑤の場合）'!$BJ82,IF(IU$19&lt;='様式３（療養者名簿）（⑤の場合）'!$BK82,1,0),0),0)</f>
        <v>0</v>
      </c>
      <c r="IV77" s="365">
        <f>IF(IV$19-'様式３（療養者名簿）（⑤の場合）'!$BJ82+1&lt;=15,IF(IV$19&gt;='様式３（療養者名簿）（⑤の場合）'!$BJ82,IF(IV$19&lt;='様式３（療養者名簿）（⑤の場合）'!$BK82,1,0),0),0)</f>
        <v>0</v>
      </c>
      <c r="IW77" s="365">
        <f>IF(IW$19-'様式３（療養者名簿）（⑤の場合）'!$BJ82+1&lt;=15,IF(IW$19&gt;='様式３（療養者名簿）（⑤の場合）'!$BJ82,IF(IW$19&lt;='様式３（療養者名簿）（⑤の場合）'!$BK82,1,0),0),0)</f>
        <v>0</v>
      </c>
      <c r="IX77" s="365">
        <f>IF(IX$19-'様式３（療養者名簿）（⑤の場合）'!$BJ82+1&lt;=15,IF(IX$19&gt;='様式３（療養者名簿）（⑤の場合）'!$BJ82,IF(IX$19&lt;='様式３（療養者名簿）（⑤の場合）'!$BK82,1,0),0),0)</f>
        <v>0</v>
      </c>
      <c r="IY77" s="365">
        <f>IF(IY$19-'様式３（療養者名簿）（⑤の場合）'!$BJ82+1&lt;=15,IF(IY$19&gt;='様式３（療養者名簿）（⑤の場合）'!$BJ82,IF(IY$19&lt;='様式３（療養者名簿）（⑤の場合）'!$BK82,1,0),0),0)</f>
        <v>0</v>
      </c>
      <c r="IZ77" s="365">
        <f>IF(IZ$19-'様式３（療養者名簿）（⑤の場合）'!$BJ82+1&lt;=15,IF(IZ$19&gt;='様式３（療養者名簿）（⑤の場合）'!$BJ82,IF(IZ$19&lt;='様式３（療養者名簿）（⑤の場合）'!$BK82,1,0),0),0)</f>
        <v>0</v>
      </c>
      <c r="JA77" s="365">
        <f>IF(JA$19-'様式３（療養者名簿）（⑤の場合）'!$BJ82+1&lt;=15,IF(JA$19&gt;='様式３（療養者名簿）（⑤の場合）'!$BJ82,IF(JA$19&lt;='様式３（療養者名簿）（⑤の場合）'!$BK82,1,0),0),0)</f>
        <v>0</v>
      </c>
      <c r="JB77" s="365">
        <f>IF(JB$19-'様式３（療養者名簿）（⑤の場合）'!$BJ82+1&lt;=15,IF(JB$19&gt;='様式３（療養者名簿）（⑤の場合）'!$BJ82,IF(JB$19&lt;='様式３（療養者名簿）（⑤の場合）'!$BK82,1,0),0),0)</f>
        <v>0</v>
      </c>
      <c r="JC77" s="365">
        <f>IF(JC$19-'様式３（療養者名簿）（⑤の場合）'!$BJ82+1&lt;=15,IF(JC$19&gt;='様式３（療養者名簿）（⑤の場合）'!$BJ82,IF(JC$19&lt;='様式３（療養者名簿）（⑤の場合）'!$BK82,1,0),0),0)</f>
        <v>0</v>
      </c>
      <c r="JD77" s="365">
        <f>IF(JD$19-'様式３（療養者名簿）（⑤の場合）'!$BJ82+1&lt;=15,IF(JD$19&gt;='様式３（療養者名簿）（⑤の場合）'!$BJ82,IF(JD$19&lt;='様式３（療養者名簿）（⑤の場合）'!$BK82,1,0),0),0)</f>
        <v>0</v>
      </c>
      <c r="JE77" s="365">
        <f>IF(JE$19-'様式３（療養者名簿）（⑤の場合）'!$BJ82+1&lt;=15,IF(JE$19&gt;='様式３（療養者名簿）（⑤の場合）'!$BJ82,IF(JE$19&lt;='様式３（療養者名簿）（⑤の場合）'!$BK82,1,0),0),0)</f>
        <v>0</v>
      </c>
      <c r="JF77" s="365">
        <f>IF(JF$19-'様式３（療養者名簿）（⑤の場合）'!$BJ82+1&lt;=15,IF(JF$19&gt;='様式３（療養者名簿）（⑤の場合）'!$BJ82,IF(JF$19&lt;='様式３（療養者名簿）（⑤の場合）'!$BK82,1,0),0),0)</f>
        <v>0</v>
      </c>
      <c r="JG77" s="365">
        <f>IF(JG$19-'様式３（療養者名簿）（⑤の場合）'!$BJ82+1&lt;=15,IF(JG$19&gt;='様式３（療養者名簿）（⑤の場合）'!$BJ82,IF(JG$19&lt;='様式３（療養者名簿）（⑤の場合）'!$BK82,1,0),0),0)</f>
        <v>0</v>
      </c>
      <c r="JH77" s="365">
        <f>IF(JH$19-'様式３（療養者名簿）（⑤の場合）'!$BJ82+1&lt;=15,IF(JH$19&gt;='様式３（療養者名簿）（⑤の場合）'!$BJ82,IF(JH$19&lt;='様式３（療養者名簿）（⑤の場合）'!$BK82,1,0),0),0)</f>
        <v>0</v>
      </c>
      <c r="JI77" s="365">
        <f>IF(JI$19-'様式３（療養者名簿）（⑤の場合）'!$BJ82+1&lt;=15,IF(JI$19&gt;='様式３（療養者名簿）（⑤の場合）'!$BJ82,IF(JI$19&lt;='様式３（療養者名簿）（⑤の場合）'!$BK82,1,0),0),0)</f>
        <v>0</v>
      </c>
      <c r="JJ77" s="365">
        <f>IF(JJ$19-'様式３（療養者名簿）（⑤の場合）'!$BJ82+1&lt;=15,IF(JJ$19&gt;='様式３（療養者名簿）（⑤の場合）'!$BJ82,IF(JJ$19&lt;='様式３（療養者名簿）（⑤の場合）'!$BK82,1,0),0),0)</f>
        <v>0</v>
      </c>
      <c r="JK77" s="365">
        <f>IF(JK$19-'様式３（療養者名簿）（⑤の場合）'!$BJ82+1&lt;=15,IF(JK$19&gt;='様式３（療養者名簿）（⑤の場合）'!$BJ82,IF(JK$19&lt;='様式３（療養者名簿）（⑤の場合）'!$BK82,1,0),0),0)</f>
        <v>0</v>
      </c>
      <c r="JL77" s="365">
        <f>IF(JL$19-'様式３（療養者名簿）（⑤の場合）'!$BJ82+1&lt;=15,IF(JL$19&gt;='様式３（療養者名簿）（⑤の場合）'!$BJ82,IF(JL$19&lt;='様式３（療養者名簿）（⑤の場合）'!$BK82,1,0),0),0)</f>
        <v>0</v>
      </c>
      <c r="JM77" s="365">
        <f>IF(JM$19-'様式３（療養者名簿）（⑤の場合）'!$BJ82+1&lt;=15,IF(JM$19&gt;='様式３（療養者名簿）（⑤の場合）'!$BJ82,IF(JM$19&lt;='様式３（療養者名簿）（⑤の場合）'!$BK82,1,0),0),0)</f>
        <v>0</v>
      </c>
      <c r="JN77" s="365">
        <f>IF(JN$19-'様式３（療養者名簿）（⑤の場合）'!$BJ82+1&lt;=15,IF(JN$19&gt;='様式３（療養者名簿）（⑤の場合）'!$BJ82,IF(JN$19&lt;='様式３（療養者名簿）（⑤の場合）'!$BK82,1,0),0),0)</f>
        <v>0</v>
      </c>
      <c r="JO77" s="365">
        <f>IF(JO$19-'様式３（療養者名簿）（⑤の場合）'!$BJ82+1&lt;=15,IF(JO$19&gt;='様式３（療養者名簿）（⑤の場合）'!$BJ82,IF(JO$19&lt;='様式３（療養者名簿）（⑤の場合）'!$BK82,1,0),0),0)</f>
        <v>0</v>
      </c>
      <c r="JP77" s="365">
        <f>IF(JP$19-'様式３（療養者名簿）（⑤の場合）'!$BJ82+1&lt;=15,IF(JP$19&gt;='様式３（療養者名簿）（⑤の場合）'!$BJ82,IF(JP$19&lt;='様式３（療養者名簿）（⑤の場合）'!$BK82,1,0),0),0)</f>
        <v>0</v>
      </c>
      <c r="JQ77" s="365">
        <f>IF(JQ$19-'様式３（療養者名簿）（⑤の場合）'!$BJ82+1&lt;=15,IF(JQ$19&gt;='様式３（療養者名簿）（⑤の場合）'!$BJ82,IF(JQ$19&lt;='様式３（療養者名簿）（⑤の場合）'!$BK82,1,0),0),0)</f>
        <v>0</v>
      </c>
      <c r="JR77" s="365">
        <f>IF(JR$19-'様式３（療養者名簿）（⑤の場合）'!$BJ82+1&lt;=15,IF(JR$19&gt;='様式３（療養者名簿）（⑤の場合）'!$BJ82,IF(JR$19&lt;='様式３（療養者名簿）（⑤の場合）'!$BK82,1,0),0),0)</f>
        <v>0</v>
      </c>
      <c r="JS77" s="365">
        <f>IF(JS$19-'様式３（療養者名簿）（⑤の場合）'!$BJ82+1&lt;=15,IF(JS$19&gt;='様式３（療養者名簿）（⑤の場合）'!$BJ82,IF(JS$19&lt;='様式３（療養者名簿）（⑤の場合）'!$BK82,1,0),0),0)</f>
        <v>0</v>
      </c>
      <c r="JT77" s="365">
        <f>IF(JT$19-'様式３（療養者名簿）（⑤の場合）'!$BJ82+1&lt;=15,IF(JT$19&gt;='様式３（療養者名簿）（⑤の場合）'!$BJ82,IF(JT$19&lt;='様式３（療養者名簿）（⑤の場合）'!$BK82,1,0),0),0)</f>
        <v>0</v>
      </c>
      <c r="JU77" s="365">
        <f>IF(JU$19-'様式３（療養者名簿）（⑤の場合）'!$BJ82+1&lt;=15,IF(JU$19&gt;='様式３（療養者名簿）（⑤の場合）'!$BJ82,IF(JU$19&lt;='様式３（療養者名簿）（⑤の場合）'!$BK82,1,0),0),0)</f>
        <v>0</v>
      </c>
      <c r="JV77" s="365">
        <f>IF(JV$19-'様式３（療養者名簿）（⑤の場合）'!$BJ82+1&lt;=15,IF(JV$19&gt;='様式３（療養者名簿）（⑤の場合）'!$BJ82,IF(JV$19&lt;='様式３（療養者名簿）（⑤の場合）'!$BK82,1,0),0),0)</f>
        <v>0</v>
      </c>
      <c r="JW77" s="365">
        <f>IF(JW$19-'様式３（療養者名簿）（⑤の場合）'!$BJ82+1&lt;=15,IF(JW$19&gt;='様式３（療養者名簿）（⑤の場合）'!$BJ82,IF(JW$19&lt;='様式３（療養者名簿）（⑤の場合）'!$BK82,1,0),0),0)</f>
        <v>0</v>
      </c>
      <c r="JX77" s="365">
        <f>IF(JX$19-'様式３（療養者名簿）（⑤の場合）'!$BJ82+1&lt;=15,IF(JX$19&gt;='様式３（療養者名簿）（⑤の場合）'!$BJ82,IF(JX$19&lt;='様式３（療養者名簿）（⑤の場合）'!$BK82,1,0),0),0)</f>
        <v>0</v>
      </c>
      <c r="JY77" s="365">
        <f>IF(JY$19-'様式３（療養者名簿）（⑤の場合）'!$BJ82+1&lt;=15,IF(JY$19&gt;='様式３（療養者名簿）（⑤の場合）'!$BJ82,IF(JY$19&lt;='様式３（療養者名簿）（⑤の場合）'!$BK82,1,0),0),0)</f>
        <v>0</v>
      </c>
      <c r="JZ77" s="365">
        <f>IF(JZ$19-'様式３（療養者名簿）（⑤の場合）'!$BJ82+1&lt;=15,IF(JZ$19&gt;='様式３（療養者名簿）（⑤の場合）'!$BJ82,IF(JZ$19&lt;='様式３（療養者名簿）（⑤の場合）'!$BK82,1,0),0),0)</f>
        <v>0</v>
      </c>
      <c r="KA77" s="365">
        <f>IF(KA$19-'様式３（療養者名簿）（⑤の場合）'!$BJ82+1&lt;=15,IF(KA$19&gt;='様式３（療養者名簿）（⑤の場合）'!$BJ82,IF(KA$19&lt;='様式３（療養者名簿）（⑤の場合）'!$BK82,1,0),0),0)</f>
        <v>0</v>
      </c>
      <c r="KB77" s="365">
        <f>IF(KB$19-'様式３（療養者名簿）（⑤の場合）'!$BJ82+1&lt;=15,IF(KB$19&gt;='様式３（療養者名簿）（⑤の場合）'!$BJ82,IF(KB$19&lt;='様式３（療養者名簿）（⑤の場合）'!$BK82,1,0),0),0)</f>
        <v>0</v>
      </c>
      <c r="KC77" s="365">
        <f>IF(KC$19-'様式３（療養者名簿）（⑤の場合）'!$BJ82+1&lt;=15,IF(KC$19&gt;='様式３（療養者名簿）（⑤の場合）'!$BJ82,IF(KC$19&lt;='様式３（療養者名簿）（⑤の場合）'!$BK82,1,0),0),0)</f>
        <v>0</v>
      </c>
      <c r="KD77" s="365">
        <f>IF(KD$19-'様式３（療養者名簿）（⑤の場合）'!$BJ82+1&lt;=15,IF(KD$19&gt;='様式３（療養者名簿）（⑤の場合）'!$BJ82,IF(KD$19&lt;='様式３（療養者名簿）（⑤の場合）'!$BK82,1,0),0),0)</f>
        <v>0</v>
      </c>
      <c r="KE77" s="365">
        <f>IF(KE$19-'様式３（療養者名簿）（⑤の場合）'!$BJ82+1&lt;=15,IF(KE$19&gt;='様式３（療養者名簿）（⑤の場合）'!$BJ82,IF(KE$19&lt;='様式３（療養者名簿）（⑤の場合）'!$BK82,1,0),0),0)</f>
        <v>0</v>
      </c>
      <c r="KF77" s="365">
        <f>IF(KF$19-'様式３（療養者名簿）（⑤の場合）'!$BJ82+1&lt;=15,IF(KF$19&gt;='様式３（療養者名簿）（⑤の場合）'!$BJ82,IF(KF$19&lt;='様式３（療養者名簿）（⑤の場合）'!$BK82,1,0),0),0)</f>
        <v>0</v>
      </c>
      <c r="KG77" s="365">
        <f>IF(KG$19-'様式３（療養者名簿）（⑤の場合）'!$BJ82+1&lt;=15,IF(KG$19&gt;='様式３（療養者名簿）（⑤の場合）'!$BJ82,IF(KG$19&lt;='様式３（療養者名簿）（⑤の場合）'!$BK82,1,0),0),0)</f>
        <v>0</v>
      </c>
      <c r="KH77" s="365">
        <f>IF(KH$19-'様式３（療養者名簿）（⑤の場合）'!$BJ82+1&lt;=15,IF(KH$19&gt;='様式３（療養者名簿）（⑤の場合）'!$BJ82,IF(KH$19&lt;='様式３（療養者名簿）（⑤の場合）'!$BK82,1,0),0),0)</f>
        <v>0</v>
      </c>
      <c r="KI77" s="365">
        <f>IF(KI$19-'様式３（療養者名簿）（⑤の場合）'!$BJ82+1&lt;=15,IF(KI$19&gt;='様式３（療養者名簿）（⑤の場合）'!$BJ82,IF(KI$19&lt;='様式３（療養者名簿）（⑤の場合）'!$BK82,1,0),0),0)</f>
        <v>0</v>
      </c>
      <c r="KJ77" s="365">
        <f>IF(KJ$19-'様式３（療養者名簿）（⑤の場合）'!$BJ82+1&lt;=15,IF(KJ$19&gt;='様式３（療養者名簿）（⑤の場合）'!$BJ82,IF(KJ$19&lt;='様式３（療養者名簿）（⑤の場合）'!$BK82,1,0),0),0)</f>
        <v>0</v>
      </c>
      <c r="KK77" s="365">
        <f>IF(KK$19-'様式３（療養者名簿）（⑤の場合）'!$BJ82+1&lt;=15,IF(KK$19&gt;='様式３（療養者名簿）（⑤の場合）'!$BJ82,IF(KK$19&lt;='様式３（療養者名簿）（⑤の場合）'!$BK82,1,0),0),0)</f>
        <v>0</v>
      </c>
      <c r="KL77" s="365">
        <f>IF(KL$19-'様式３（療養者名簿）（⑤の場合）'!$BJ82+1&lt;=15,IF(KL$19&gt;='様式３（療養者名簿）（⑤の場合）'!$BJ82,IF(KL$19&lt;='様式３（療養者名簿）（⑤の場合）'!$BK82,1,0),0),0)</f>
        <v>0</v>
      </c>
      <c r="KM77" s="365">
        <f>IF(KM$19-'様式３（療養者名簿）（⑤の場合）'!$BJ82+1&lt;=15,IF(KM$19&gt;='様式３（療養者名簿）（⑤の場合）'!$BJ82,IF(KM$19&lt;='様式３（療養者名簿）（⑤の場合）'!$BK82,1,0),0),0)</f>
        <v>0</v>
      </c>
      <c r="KN77" s="365">
        <f>IF(KN$19-'様式３（療養者名簿）（⑤の場合）'!$BJ82+1&lt;=15,IF(KN$19&gt;='様式３（療養者名簿）（⑤の場合）'!$BJ82,IF(KN$19&lt;='様式３（療養者名簿）（⑤の場合）'!$BK82,1,0),0),0)</f>
        <v>0</v>
      </c>
      <c r="KO77" s="365">
        <f>IF(KO$19-'様式３（療養者名簿）（⑤の場合）'!$BJ82+1&lt;=15,IF(KO$19&gt;='様式３（療養者名簿）（⑤の場合）'!$BJ82,IF(KO$19&lt;='様式３（療養者名簿）（⑤の場合）'!$BK82,1,0),0),0)</f>
        <v>0</v>
      </c>
      <c r="KP77" s="365">
        <f>IF(KP$19-'様式３（療養者名簿）（⑤の場合）'!$BJ82+1&lt;=15,IF(KP$19&gt;='様式３（療養者名簿）（⑤の場合）'!$BJ82,IF(KP$19&lt;='様式３（療養者名簿）（⑤の場合）'!$BK82,1,0),0),0)</f>
        <v>0</v>
      </c>
      <c r="KQ77" s="365">
        <f>IF(KQ$19-'様式３（療養者名簿）（⑤の場合）'!$BJ82+1&lt;=15,IF(KQ$19&gt;='様式３（療養者名簿）（⑤の場合）'!$BJ82,IF(KQ$19&lt;='様式３（療養者名簿）（⑤の場合）'!$BK82,1,0),0),0)</f>
        <v>0</v>
      </c>
      <c r="KR77" s="365">
        <f>IF(KR$19-'様式３（療養者名簿）（⑤の場合）'!$BJ82+1&lt;=15,IF(KR$19&gt;='様式３（療養者名簿）（⑤の場合）'!$BJ82,IF(KR$19&lt;='様式３（療養者名簿）（⑤の場合）'!$BK82,1,0),0),0)</f>
        <v>0</v>
      </c>
      <c r="KS77" s="365">
        <f>IF(KS$19-'様式３（療養者名簿）（⑤の場合）'!$BJ82+1&lt;=15,IF(KS$19&gt;='様式３（療養者名簿）（⑤の場合）'!$BJ82,IF(KS$19&lt;='様式３（療養者名簿）（⑤の場合）'!$BK82,1,0),0),0)</f>
        <v>0</v>
      </c>
      <c r="KT77" s="365">
        <f>IF(KT$19-'様式３（療養者名簿）（⑤の場合）'!$BJ82+1&lt;=15,IF(KT$19&gt;='様式３（療養者名簿）（⑤の場合）'!$BJ82,IF(KT$19&lt;='様式３（療養者名簿）（⑤の場合）'!$BK82,1,0),0),0)</f>
        <v>0</v>
      </c>
      <c r="KU77" s="365">
        <f>IF(KU$19-'様式３（療養者名簿）（⑤の場合）'!$BJ82+1&lt;=15,IF(KU$19&gt;='様式３（療養者名簿）（⑤の場合）'!$BJ82,IF(KU$19&lt;='様式３（療養者名簿）（⑤の場合）'!$BK82,1,0),0),0)</f>
        <v>0</v>
      </c>
      <c r="KV77" s="365">
        <f>IF(KV$19-'様式３（療養者名簿）（⑤の場合）'!$BJ82+1&lt;=15,IF(KV$19&gt;='様式３（療養者名簿）（⑤の場合）'!$BJ82,IF(KV$19&lt;='様式３（療養者名簿）（⑤の場合）'!$BK82,1,0),0),0)</f>
        <v>0</v>
      </c>
      <c r="KW77" s="365">
        <f>IF(KW$19-'様式３（療養者名簿）（⑤の場合）'!$BJ82+1&lt;=15,IF(KW$19&gt;='様式３（療養者名簿）（⑤の場合）'!$BJ82,IF(KW$19&lt;='様式３（療養者名簿）（⑤の場合）'!$BK82,1,0),0),0)</f>
        <v>0</v>
      </c>
      <c r="KX77" s="365">
        <f>IF(KX$19-'様式３（療養者名簿）（⑤の場合）'!$BJ82+1&lt;=15,IF(KX$19&gt;='様式３（療養者名簿）（⑤の場合）'!$BJ82,IF(KX$19&lt;='様式３（療養者名簿）（⑤の場合）'!$BK82,1,0),0),0)</f>
        <v>0</v>
      </c>
      <c r="KY77" s="365">
        <f>IF(KY$19-'様式３（療養者名簿）（⑤の場合）'!$BJ82+1&lt;=15,IF(KY$19&gt;='様式３（療養者名簿）（⑤の場合）'!$BJ82,IF(KY$19&lt;='様式３（療養者名簿）（⑤の場合）'!$BK82,1,0),0),0)</f>
        <v>0</v>
      </c>
      <c r="KZ77" s="365">
        <f>IF(KZ$19-'様式３（療養者名簿）（⑤の場合）'!$BJ82+1&lt;=15,IF(KZ$19&gt;='様式３（療養者名簿）（⑤の場合）'!$BJ82,IF(KZ$19&lt;='様式３（療養者名簿）（⑤の場合）'!$BK82,1,0),0),0)</f>
        <v>0</v>
      </c>
      <c r="LA77" s="365">
        <f>IF(LA$19-'様式３（療養者名簿）（⑤の場合）'!$BJ82+1&lt;=15,IF(LA$19&gt;='様式３（療養者名簿）（⑤の場合）'!$BJ82,IF(LA$19&lt;='様式３（療養者名簿）（⑤の場合）'!$BK82,1,0),0),0)</f>
        <v>0</v>
      </c>
      <c r="LB77" s="365">
        <f>IF(LB$19-'様式３（療養者名簿）（⑤の場合）'!$BJ82+1&lt;=15,IF(LB$19&gt;='様式３（療養者名簿）（⑤の場合）'!$BJ82,IF(LB$19&lt;='様式３（療養者名簿）（⑤の場合）'!$BK82,1,0),0),0)</f>
        <v>0</v>
      </c>
      <c r="LC77" s="365">
        <f>IF(LC$19-'様式３（療養者名簿）（⑤の場合）'!$BJ82+1&lt;=15,IF(LC$19&gt;='様式３（療養者名簿）（⑤の場合）'!$BJ82,IF(LC$19&lt;='様式３（療養者名簿）（⑤の場合）'!$BK82,1,0),0),0)</f>
        <v>0</v>
      </c>
      <c r="LD77" s="365">
        <f>IF(LD$19-'様式３（療養者名簿）（⑤の場合）'!$BJ82+1&lt;=15,IF(LD$19&gt;='様式３（療養者名簿）（⑤の場合）'!$BJ82,IF(LD$19&lt;='様式３（療養者名簿）（⑤の場合）'!$BK82,1,0),0),0)</f>
        <v>0</v>
      </c>
      <c r="LE77" s="365">
        <f>IF(LE$19-'様式３（療養者名簿）（⑤の場合）'!$BJ82+1&lt;=15,IF(LE$19&gt;='様式３（療養者名簿）（⑤の場合）'!$BJ82,IF(LE$19&lt;='様式３（療養者名簿）（⑤の場合）'!$BK82,1,0),0),0)</f>
        <v>0</v>
      </c>
      <c r="LF77" s="365">
        <f>IF(LF$19-'様式３（療養者名簿）（⑤の場合）'!$BJ82+1&lt;=15,IF(LF$19&gt;='様式３（療養者名簿）（⑤の場合）'!$BJ82,IF(LF$19&lt;='様式３（療養者名簿）（⑤の場合）'!$BK82,1,0),0),0)</f>
        <v>0</v>
      </c>
      <c r="LG77" s="365">
        <f>IF(LG$19-'様式３（療養者名簿）（⑤の場合）'!$BJ82+1&lt;=15,IF(LG$19&gt;='様式３（療養者名簿）（⑤の場合）'!$BJ82,IF(LG$19&lt;='様式３（療養者名簿）（⑤の場合）'!$BK82,1,0),0),0)</f>
        <v>0</v>
      </c>
      <c r="LH77" s="365">
        <f>IF(LH$19-'様式３（療養者名簿）（⑤の場合）'!$BJ82+1&lt;=15,IF(LH$19&gt;='様式３（療養者名簿）（⑤の場合）'!$BJ82,IF(LH$19&lt;='様式３（療養者名簿）（⑤の場合）'!$BK82,1,0),0),0)</f>
        <v>0</v>
      </c>
      <c r="LI77" s="365">
        <f>IF(LI$19-'様式３（療養者名簿）（⑤の場合）'!$BJ82+1&lt;=15,IF(LI$19&gt;='様式３（療養者名簿）（⑤の場合）'!$BJ82,IF(LI$19&lt;='様式３（療養者名簿）（⑤の場合）'!$BK82,1,0),0),0)</f>
        <v>0</v>
      </c>
      <c r="LJ77" s="365">
        <f>IF(LJ$19-'様式３（療養者名簿）（⑤の場合）'!$BJ82+1&lt;=15,IF(LJ$19&gt;='様式３（療養者名簿）（⑤の場合）'!$BJ82,IF(LJ$19&lt;='様式３（療養者名簿）（⑤の場合）'!$BK82,1,0),0),0)</f>
        <v>0</v>
      </c>
      <c r="LK77" s="365">
        <f>IF(LK$19-'様式３（療養者名簿）（⑤の場合）'!$BJ82+1&lt;=15,IF(LK$19&gt;='様式３（療養者名簿）（⑤の場合）'!$BJ82,IF(LK$19&lt;='様式３（療養者名簿）（⑤の場合）'!$BK82,1,0),0),0)</f>
        <v>0</v>
      </c>
      <c r="LL77" s="365">
        <f>IF(LL$19-'様式３（療養者名簿）（⑤の場合）'!$BJ82+1&lt;=15,IF(LL$19&gt;='様式３（療養者名簿）（⑤の場合）'!$BJ82,IF(LL$19&lt;='様式３（療養者名簿）（⑤の場合）'!$BK82,1,0),0),0)</f>
        <v>0</v>
      </c>
      <c r="LM77" s="365">
        <f>IF(LM$19-'様式３（療養者名簿）（⑤の場合）'!$BJ82+1&lt;=15,IF(LM$19&gt;='様式３（療養者名簿）（⑤の場合）'!$BJ82,IF(LM$19&lt;='様式３（療養者名簿）（⑤の場合）'!$BK82,1,0),0),0)</f>
        <v>0</v>
      </c>
      <c r="LN77" s="365">
        <f>IF(LN$19-'様式３（療養者名簿）（⑤の場合）'!$BJ82+1&lt;=15,IF(LN$19&gt;='様式３（療養者名簿）（⑤の場合）'!$BJ82,IF(LN$19&lt;='様式３（療養者名簿）（⑤の場合）'!$BK82,1,0),0),0)</f>
        <v>0</v>
      </c>
      <c r="LO77" s="365">
        <f>IF(LO$19-'様式３（療養者名簿）（⑤の場合）'!$BJ82+1&lt;=15,IF(LO$19&gt;='様式３（療養者名簿）（⑤の場合）'!$BJ82,IF(LO$19&lt;='様式３（療養者名簿）（⑤の場合）'!$BK82,1,0),0),0)</f>
        <v>0</v>
      </c>
      <c r="LP77" s="365">
        <f>IF(LP$19-'様式３（療養者名簿）（⑤の場合）'!$BJ82+1&lt;=15,IF(LP$19&gt;='様式３（療養者名簿）（⑤の場合）'!$BJ82,IF(LP$19&lt;='様式３（療養者名簿）（⑤の場合）'!$BK82,1,0),0),0)</f>
        <v>0</v>
      </c>
      <c r="LQ77" s="365">
        <f>IF(LQ$19-'様式３（療養者名簿）（⑤の場合）'!$BJ82+1&lt;=15,IF(LQ$19&gt;='様式３（療養者名簿）（⑤の場合）'!$BJ82,IF(LQ$19&lt;='様式３（療養者名簿）（⑤の場合）'!$BK82,1,0),0),0)</f>
        <v>0</v>
      </c>
      <c r="LR77" s="365">
        <f>IF(LR$19-'様式３（療養者名簿）（⑤の場合）'!$BJ82+1&lt;=15,IF(LR$19&gt;='様式３（療養者名簿）（⑤の場合）'!$BJ82,IF(LR$19&lt;='様式３（療養者名簿）（⑤の場合）'!$BK82,1,0),0),0)</f>
        <v>0</v>
      </c>
      <c r="LS77" s="365">
        <f>IF(LS$19-'様式３（療養者名簿）（⑤の場合）'!$BJ82+1&lt;=15,IF(LS$19&gt;='様式３（療養者名簿）（⑤の場合）'!$BJ82,IF(LS$19&lt;='様式３（療養者名簿）（⑤の場合）'!$BK82,1,0),0),0)</f>
        <v>0</v>
      </c>
      <c r="LT77" s="365">
        <f>IF(LT$19-'様式３（療養者名簿）（⑤の場合）'!$BJ82+1&lt;=15,IF(LT$19&gt;='様式３（療養者名簿）（⑤の場合）'!$BJ82,IF(LT$19&lt;='様式３（療養者名簿）（⑤の場合）'!$BK82,1,0),0),0)</f>
        <v>0</v>
      </c>
      <c r="LU77" s="365">
        <f>IF(LU$19-'様式３（療養者名簿）（⑤の場合）'!$BJ82+1&lt;=15,IF(LU$19&gt;='様式３（療養者名簿）（⑤の場合）'!$BJ82,IF(LU$19&lt;='様式３（療養者名簿）（⑤の場合）'!$BK82,1,0),0),0)</f>
        <v>0</v>
      </c>
      <c r="LV77" s="365">
        <f>IF(LV$19-'様式３（療養者名簿）（⑤の場合）'!$BJ82+1&lt;=15,IF(LV$19&gt;='様式３（療養者名簿）（⑤の場合）'!$BJ82,IF(LV$19&lt;='様式３（療養者名簿）（⑤の場合）'!$BK82,1,0),0),0)</f>
        <v>0</v>
      </c>
      <c r="LW77" s="365">
        <f>IF(LW$19-'様式３（療養者名簿）（⑤の場合）'!$BJ82+1&lt;=15,IF(LW$19&gt;='様式３（療養者名簿）（⑤の場合）'!$BJ82,IF(LW$19&lt;='様式３（療養者名簿）（⑤の場合）'!$BK82,1,0),0),0)</f>
        <v>0</v>
      </c>
      <c r="LX77" s="365">
        <f>IF(LX$19-'様式３（療養者名簿）（⑤の場合）'!$BJ82+1&lt;=15,IF(LX$19&gt;='様式３（療養者名簿）（⑤の場合）'!$BJ82,IF(LX$19&lt;='様式３（療養者名簿）（⑤の場合）'!$BK82,1,0),0),0)</f>
        <v>0</v>
      </c>
      <c r="LY77" s="365">
        <f>IF(LY$19-'様式３（療養者名簿）（⑤の場合）'!$BJ82+1&lt;=15,IF(LY$19&gt;='様式３（療養者名簿）（⑤の場合）'!$BJ82,IF(LY$19&lt;='様式３（療養者名簿）（⑤の場合）'!$BK82,1,0),0),0)</f>
        <v>0</v>
      </c>
      <c r="LZ77" s="365">
        <f>IF(LZ$19-'様式３（療養者名簿）（⑤の場合）'!$BJ82+1&lt;=15,IF(LZ$19&gt;='様式３（療養者名簿）（⑤の場合）'!$BJ82,IF(LZ$19&lt;='様式３（療養者名簿）（⑤の場合）'!$BK82,1,0),0),0)</f>
        <v>0</v>
      </c>
      <c r="MA77" s="365">
        <f>IF(MA$19-'様式３（療養者名簿）（⑤の場合）'!$BJ82+1&lt;=15,IF(MA$19&gt;='様式３（療養者名簿）（⑤の場合）'!$BJ82,IF(MA$19&lt;='様式３（療養者名簿）（⑤の場合）'!$BK82,1,0),0),0)</f>
        <v>0</v>
      </c>
      <c r="MB77" s="365">
        <f>IF(MB$19-'様式３（療養者名簿）（⑤の場合）'!$BJ82+1&lt;=15,IF(MB$19&gt;='様式３（療養者名簿）（⑤の場合）'!$BJ82,IF(MB$19&lt;='様式３（療養者名簿）（⑤の場合）'!$BK82,1,0),0),0)</f>
        <v>0</v>
      </c>
      <c r="MC77" s="365">
        <f>IF(MC$19-'様式３（療養者名簿）（⑤の場合）'!$BJ82+1&lt;=15,IF(MC$19&gt;='様式３（療養者名簿）（⑤の場合）'!$BJ82,IF(MC$19&lt;='様式３（療養者名簿）（⑤の場合）'!$BK82,1,0),0),0)</f>
        <v>0</v>
      </c>
      <c r="MD77" s="365">
        <f>IF(MD$19-'様式３（療養者名簿）（⑤の場合）'!$BJ82+1&lt;=15,IF(MD$19&gt;='様式３（療養者名簿）（⑤の場合）'!$BJ82,IF(MD$19&lt;='様式３（療養者名簿）（⑤の場合）'!$BK82,1,0),0),0)</f>
        <v>0</v>
      </c>
      <c r="ME77" s="365">
        <f>IF(ME$19-'様式３（療養者名簿）（⑤の場合）'!$BJ82+1&lt;=15,IF(ME$19&gt;='様式３（療養者名簿）（⑤の場合）'!$BJ82,IF(ME$19&lt;='様式３（療養者名簿）（⑤の場合）'!$BK82,1,0),0),0)</f>
        <v>0</v>
      </c>
      <c r="MF77" s="365">
        <f>IF(MF$19-'様式３（療養者名簿）（⑤の場合）'!$BJ82+1&lt;=15,IF(MF$19&gt;='様式３（療養者名簿）（⑤の場合）'!$BJ82,IF(MF$19&lt;='様式３（療養者名簿）（⑤の場合）'!$BK82,1,0),0),0)</f>
        <v>0</v>
      </c>
      <c r="MG77" s="365">
        <f>IF(MG$19-'様式３（療養者名簿）（⑤の場合）'!$BJ82+1&lt;=15,IF(MG$19&gt;='様式３（療養者名簿）（⑤の場合）'!$BJ82,IF(MG$19&lt;='様式３（療養者名簿）（⑤の場合）'!$BK82,1,0),0),0)</f>
        <v>0</v>
      </c>
      <c r="MH77" s="365">
        <f>IF(MH$19-'様式３（療養者名簿）（⑤の場合）'!$BJ82+1&lt;=15,IF(MH$19&gt;='様式３（療養者名簿）（⑤の場合）'!$BJ82,IF(MH$19&lt;='様式３（療養者名簿）（⑤の場合）'!$BK82,1,0),0),0)</f>
        <v>0</v>
      </c>
      <c r="MI77" s="365">
        <f>IF(MI$19-'様式３（療養者名簿）（⑤の場合）'!$BJ82+1&lt;=15,IF(MI$19&gt;='様式３（療養者名簿）（⑤の場合）'!$BJ82,IF(MI$19&lt;='様式３（療養者名簿）（⑤の場合）'!$BK82,1,0),0),0)</f>
        <v>0</v>
      </c>
      <c r="MJ77" s="365">
        <f>IF(MJ$19-'様式３（療養者名簿）（⑤の場合）'!$BJ82+1&lt;=15,IF(MJ$19&gt;='様式３（療養者名簿）（⑤の場合）'!$BJ82,IF(MJ$19&lt;='様式３（療養者名簿）（⑤の場合）'!$BK82,1,0),0),0)</f>
        <v>0</v>
      </c>
      <c r="MK77" s="365">
        <f>IF(MK$19-'様式３（療養者名簿）（⑤の場合）'!$BJ82+1&lt;=15,IF(MK$19&gt;='様式３（療養者名簿）（⑤の場合）'!$BJ82,IF(MK$19&lt;='様式３（療養者名簿）（⑤の場合）'!$BK82,1,0),0),0)</f>
        <v>0</v>
      </c>
      <c r="ML77" s="365">
        <f>IF(ML$19-'様式３（療養者名簿）（⑤の場合）'!$BJ82+1&lt;=15,IF(ML$19&gt;='様式３（療養者名簿）（⑤の場合）'!$BJ82,IF(ML$19&lt;='様式３（療養者名簿）（⑤の場合）'!$BK82,1,0),0),0)</f>
        <v>0</v>
      </c>
      <c r="MM77" s="365">
        <f>IF(MM$19-'様式３（療養者名簿）（⑤の場合）'!$BJ82+1&lt;=15,IF(MM$19&gt;='様式３（療養者名簿）（⑤の場合）'!$BJ82,IF(MM$19&lt;='様式３（療養者名簿）（⑤の場合）'!$BK82,1,0),0),0)</f>
        <v>0</v>
      </c>
      <c r="MN77" s="365">
        <f>IF(MN$19-'様式３（療養者名簿）（⑤の場合）'!$BJ82+1&lt;=15,IF(MN$19&gt;='様式３（療養者名簿）（⑤の場合）'!$BJ82,IF(MN$19&lt;='様式３（療養者名簿）（⑤の場合）'!$BK82,1,0),0),0)</f>
        <v>0</v>
      </c>
      <c r="MO77" s="365">
        <f>IF(MO$19-'様式３（療養者名簿）（⑤の場合）'!$BJ82+1&lt;=15,IF(MO$19&gt;='様式３（療養者名簿）（⑤の場合）'!$BJ82,IF(MO$19&lt;='様式３（療養者名簿）（⑤の場合）'!$BK82,1,0),0),0)</f>
        <v>0</v>
      </c>
      <c r="MP77" s="365">
        <f>IF(MP$19-'様式３（療養者名簿）（⑤の場合）'!$BJ82+1&lt;=15,IF(MP$19&gt;='様式３（療養者名簿）（⑤の場合）'!$BJ82,IF(MP$19&lt;='様式３（療養者名簿）（⑤の場合）'!$BK82,1,0),0),0)</f>
        <v>0</v>
      </c>
      <c r="MQ77" s="365">
        <f>IF(MQ$19-'様式３（療養者名簿）（⑤の場合）'!$BJ82+1&lt;=15,IF(MQ$19&gt;='様式３（療養者名簿）（⑤の場合）'!$BJ82,IF(MQ$19&lt;='様式３（療養者名簿）（⑤の場合）'!$BK82,1,0),0),0)</f>
        <v>0</v>
      </c>
      <c r="MR77" s="365">
        <f>IF(MR$19-'様式３（療養者名簿）（⑤の場合）'!$BJ82+1&lt;=15,IF(MR$19&gt;='様式３（療養者名簿）（⑤の場合）'!$BJ82,IF(MR$19&lt;='様式３（療養者名簿）（⑤の場合）'!$BK82,1,0),0),0)</f>
        <v>0</v>
      </c>
      <c r="MS77" s="365">
        <f>IF(MS$19-'様式３（療養者名簿）（⑤の場合）'!$BJ82+1&lt;=15,IF(MS$19&gt;='様式３（療養者名簿）（⑤の場合）'!$BJ82,IF(MS$19&lt;='様式３（療養者名簿）（⑤の場合）'!$BK82,1,0),0),0)</f>
        <v>0</v>
      </c>
      <c r="MT77" s="365">
        <f>IF(MT$19-'様式３（療養者名簿）（⑤の場合）'!$BJ82+1&lt;=15,IF(MT$19&gt;='様式３（療養者名簿）（⑤の場合）'!$BJ82,IF(MT$19&lt;='様式３（療養者名簿）（⑤の場合）'!$BK82,1,0),0),0)</f>
        <v>0</v>
      </c>
      <c r="MU77" s="365">
        <f>IF(MU$19-'様式３（療養者名簿）（⑤の場合）'!$BJ82+1&lt;=15,IF(MU$19&gt;='様式３（療養者名簿）（⑤の場合）'!$BJ82,IF(MU$19&lt;='様式３（療養者名簿）（⑤の場合）'!$BK82,1,0),0),0)</f>
        <v>0</v>
      </c>
      <c r="MV77" s="365">
        <f>IF(MV$19-'様式３（療養者名簿）（⑤の場合）'!$BJ82+1&lt;=15,IF(MV$19&gt;='様式３（療養者名簿）（⑤の場合）'!$BJ82,IF(MV$19&lt;='様式３（療養者名簿）（⑤の場合）'!$BK82,1,0),0),0)</f>
        <v>0</v>
      </c>
      <c r="MW77" s="365">
        <f>IF(MW$19-'様式３（療養者名簿）（⑤の場合）'!$BJ82+1&lt;=15,IF(MW$19&gt;='様式３（療養者名簿）（⑤の場合）'!$BJ82,IF(MW$19&lt;='様式３（療養者名簿）（⑤の場合）'!$BK82,1,0),0),0)</f>
        <v>0</v>
      </c>
      <c r="MX77" s="365">
        <f>IF(MX$19-'様式３（療養者名簿）（⑤の場合）'!$BJ82+1&lt;=15,IF(MX$19&gt;='様式３（療養者名簿）（⑤の場合）'!$BJ82,IF(MX$19&lt;='様式３（療養者名簿）（⑤の場合）'!$BK82,1,0),0),0)</f>
        <v>0</v>
      </c>
      <c r="MY77" s="365">
        <f>IF(MY$19-'様式３（療養者名簿）（⑤の場合）'!$BJ82+1&lt;=15,IF(MY$19&gt;='様式３（療養者名簿）（⑤の場合）'!$BJ82,IF(MY$19&lt;='様式３（療養者名簿）（⑤の場合）'!$BK82,1,0),0),0)</f>
        <v>0</v>
      </c>
      <c r="MZ77" s="365">
        <f>IF(MZ$19-'様式３（療養者名簿）（⑤の場合）'!$BJ82+1&lt;=15,IF(MZ$19&gt;='様式３（療養者名簿）（⑤の場合）'!$BJ82,IF(MZ$19&lt;='様式３（療養者名簿）（⑤の場合）'!$BK82,1,0),0),0)</f>
        <v>0</v>
      </c>
      <c r="NA77" s="365">
        <f>IF(NA$19-'様式３（療養者名簿）（⑤の場合）'!$BJ82+1&lt;=15,IF(NA$19&gt;='様式３（療養者名簿）（⑤の場合）'!$BJ82,IF(NA$19&lt;='様式３（療養者名簿）（⑤の場合）'!$BK82,1,0),0),0)</f>
        <v>0</v>
      </c>
      <c r="NB77" s="365">
        <f>IF(NB$19-'様式３（療養者名簿）（⑤の場合）'!$BJ82+1&lt;=15,IF(NB$19&gt;='様式３（療養者名簿）（⑤の場合）'!$BJ82,IF(NB$19&lt;='様式３（療養者名簿）（⑤の場合）'!$BK82,1,0),0),0)</f>
        <v>0</v>
      </c>
      <c r="NC77" s="248">
        <f>IF(NC$19-'様式３（療養者名簿）（⑤の場合）'!$BJ82+1&lt;=15,IF(NC$19&gt;='様式３（療養者名簿）（⑤の場合）'!$BJ82,IF(NC$19&lt;='様式３（療養者名簿）（⑤の場合）'!$BK82,1,0),0),0)</f>
        <v>0</v>
      </c>
      <c r="ND77" s="248">
        <f>IF(ND$19-'様式３（療養者名簿）（⑤の場合）'!$BJ82+1&lt;=15,IF(ND$19&gt;='様式３（療養者名簿）（⑤の場合）'!$BJ82,IF(ND$19&lt;='様式３（療養者名簿）（⑤の場合）'!$BK82,1,0),0),0)</f>
        <v>0</v>
      </c>
      <c r="NE77" s="248">
        <f>IF(NE$19-'様式３（療養者名簿）（⑤の場合）'!$BJ82+1&lt;=15,IF(NE$19&gt;='様式３（療養者名簿）（⑤の場合）'!$BJ82,IF(NE$19&lt;='様式３（療養者名簿）（⑤の場合）'!$BK82,1,0),0),0)</f>
        <v>0</v>
      </c>
      <c r="NF77" s="248">
        <f>IF(NF$19-'様式３（療養者名簿）（⑤の場合）'!$BJ82+1&lt;=15,IF(NF$19&gt;='様式３（療養者名簿）（⑤の場合）'!$BJ82,IF(NF$19&lt;='様式３（療養者名簿）（⑤の場合）'!$BK82,1,0),0),0)</f>
        <v>0</v>
      </c>
      <c r="NG77" s="248">
        <f>IF(NG$19-'様式３（療養者名簿）（⑤の場合）'!$BJ82+1&lt;=15,IF(NG$19&gt;='様式３（療養者名簿）（⑤の場合）'!$BJ82,IF(NG$19&lt;='様式３（療養者名簿）（⑤の場合）'!$BK82,1,0),0),0)</f>
        <v>0</v>
      </c>
      <c r="NH77" s="248">
        <f>IF(NH$19-'様式３（療養者名簿）（⑤の場合）'!$BJ82+1&lt;=15,IF(NH$19&gt;='様式３（療養者名簿）（⑤の場合）'!$BJ82,IF(NH$19&lt;='様式３（療養者名簿）（⑤の場合）'!$BK82,1,0),0),0)</f>
        <v>0</v>
      </c>
      <c r="NI77" s="248">
        <f>IF(NI$19-'様式３（療養者名簿）（⑤の場合）'!$BJ82+1&lt;=15,IF(NI$19&gt;='様式３（療養者名簿）（⑤の場合）'!$BJ82,IF(NI$19&lt;='様式３（療養者名簿）（⑤の場合）'!$BK82,1,0),0),0)</f>
        <v>0</v>
      </c>
      <c r="NJ77" s="248">
        <f>IF(NJ$19-'様式３（療養者名簿）（⑤の場合）'!$BJ82+1&lt;=15,IF(NJ$19&gt;='様式３（療養者名簿）（⑤の場合）'!$BJ82,IF(NJ$19&lt;='様式３（療養者名簿）（⑤の場合）'!$BK82,1,0),0),0)</f>
        <v>0</v>
      </c>
      <c r="NK77" s="248">
        <f>IF(NK$19-'様式３（療養者名簿）（⑤の場合）'!$BJ82+1&lt;=15,IF(NK$19&gt;='様式３（療養者名簿）（⑤の場合）'!$BJ82,IF(NK$19&lt;='様式３（療養者名簿）（⑤の場合）'!$BK82,1,0),0),0)</f>
        <v>0</v>
      </c>
      <c r="NL77" s="248">
        <f>IF(NL$19-'様式３（療養者名簿）（⑤の場合）'!$BJ82+1&lt;=15,IF(NL$19&gt;='様式３（療養者名簿）（⑤の場合）'!$BJ82,IF(NL$19&lt;='様式３（療養者名簿）（⑤の場合）'!$BK82,1,0),0),0)</f>
        <v>0</v>
      </c>
      <c r="NM77" s="248">
        <f>IF(NM$19-'様式３（療養者名簿）（⑤の場合）'!$BJ82+1&lt;=15,IF(NM$19&gt;='様式３（療養者名簿）（⑤の場合）'!$BJ82,IF(NM$19&lt;='様式３（療養者名簿）（⑤の場合）'!$BK82,1,0),0),0)</f>
        <v>0</v>
      </c>
      <c r="NN77" s="248">
        <f>IF(NN$19-'様式３（療養者名簿）（⑤の場合）'!$BJ82+1&lt;=15,IF(NN$19&gt;='様式３（療養者名簿）（⑤の場合）'!$BJ82,IF(NN$19&lt;='様式３（療養者名簿）（⑤の場合）'!$BK82,1,0),0),0)</f>
        <v>0</v>
      </c>
      <c r="NO77" s="248">
        <f>IF(NO$19-'様式３（療養者名簿）（⑤の場合）'!$BJ82+1&lt;=15,IF(NO$19&gt;='様式３（療養者名簿）（⑤の場合）'!$BJ82,IF(NO$19&lt;='様式３（療養者名簿）（⑤の場合）'!$BK82,1,0),0),0)</f>
        <v>0</v>
      </c>
      <c r="NP77" s="248">
        <f>IF(NP$19-'様式３（療養者名簿）（⑤の場合）'!$BJ82+1&lt;=15,IF(NP$19&gt;='様式３（療養者名簿）（⑤の場合）'!$BJ82,IF(NP$19&lt;='様式３（療養者名簿）（⑤の場合）'!$BK82,1,0),0),0)</f>
        <v>0</v>
      </c>
      <c r="NQ77" s="248">
        <f>IF(NQ$19-'様式３（療養者名簿）（⑤の場合）'!$BJ82+1&lt;=15,IF(NQ$19&gt;='様式３（療養者名簿）（⑤の場合）'!$BJ82,IF(NQ$19&lt;='様式３（療養者名簿）（⑤の場合）'!$BK82,1,0),0),0)</f>
        <v>0</v>
      </c>
      <c r="NR77" s="248">
        <f>IF(NR$19-'様式３（療養者名簿）（⑤の場合）'!$BJ82+1&lt;=15,IF(NR$19&gt;='様式３（療養者名簿）（⑤の場合）'!$BJ82,IF(NR$19&lt;='様式３（療養者名簿）（⑤の場合）'!$BK82,1,0),0),0)</f>
        <v>0</v>
      </c>
      <c r="NS77" s="248">
        <f>IF(NS$19-'様式３（療養者名簿）（⑤の場合）'!$BJ82+1&lt;=15,IF(NS$19&gt;='様式３（療養者名簿）（⑤の場合）'!$BJ82,IF(NS$19&lt;='様式３（療養者名簿）（⑤の場合）'!$BK82,1,0),0),0)</f>
        <v>0</v>
      </c>
      <c r="NT77" s="248">
        <f>IF(NT$19-'様式３（療養者名簿）（⑤の場合）'!$BJ82+1&lt;=15,IF(NT$19&gt;='様式３（療養者名簿）（⑤の場合）'!$BJ82,IF(NT$19&lt;='様式３（療養者名簿）（⑤の場合）'!$BK82,1,0),0),0)</f>
        <v>0</v>
      </c>
      <c r="NU77" s="248">
        <f>IF(NU$19-'様式３（療養者名簿）（⑤の場合）'!$BJ82+1&lt;=15,IF(NU$19&gt;='様式３（療養者名簿）（⑤の場合）'!$BJ82,IF(NU$19&lt;='様式３（療養者名簿）（⑤の場合）'!$BK82,1,0),0),0)</f>
        <v>0</v>
      </c>
      <c r="NV77" s="248">
        <f>IF(NV$19-'様式３（療養者名簿）（⑤の場合）'!$BJ82+1&lt;=15,IF(NV$19&gt;='様式３（療養者名簿）（⑤の場合）'!$BJ82,IF(NV$19&lt;='様式３（療養者名簿）（⑤の場合）'!$BK82,1,0),0),0)</f>
        <v>0</v>
      </c>
      <c r="NW77" s="248">
        <f>IF(NW$19-'様式３（療養者名簿）（⑤の場合）'!$BJ82+1&lt;=15,IF(NW$19&gt;='様式３（療養者名簿）（⑤の場合）'!$BJ82,IF(NW$19&lt;='様式３（療養者名簿）（⑤の場合）'!$BK82,1,0),0),0)</f>
        <v>0</v>
      </c>
      <c r="NX77" s="248">
        <f>IF(NX$19-'様式３（療養者名簿）（⑤の場合）'!$BJ82+1&lt;=15,IF(NX$19&gt;='様式３（療養者名簿）（⑤の場合）'!$BJ82,IF(NX$19&lt;='様式３（療養者名簿）（⑤の場合）'!$BK82,1,0),0),0)</f>
        <v>0</v>
      </c>
      <c r="NY77" s="248">
        <f>IF(NY$19-'様式３（療養者名簿）（⑤の場合）'!$BJ82+1&lt;=15,IF(NY$19&gt;='様式３（療養者名簿）（⑤の場合）'!$BJ82,IF(NY$19&lt;='様式３（療養者名簿）（⑤の場合）'!$BK82,1,0),0),0)</f>
        <v>0</v>
      </c>
      <c r="NZ77" s="248">
        <f>IF(NZ$19-'様式３（療養者名簿）（⑤の場合）'!$BJ82+1&lt;=15,IF(NZ$19&gt;='様式３（療養者名簿）（⑤の場合）'!$BJ82,IF(NZ$19&lt;='様式３（療養者名簿）（⑤の場合）'!$BK82,1,0),0),0)</f>
        <v>0</v>
      </c>
      <c r="OA77" s="248">
        <f>IF(OA$19-'様式３（療養者名簿）（⑤の場合）'!$BJ82+1&lt;=15,IF(OA$19&gt;='様式３（療養者名簿）（⑤の場合）'!$BJ82,IF(OA$19&lt;='様式３（療養者名簿）（⑤の場合）'!$BK82,1,0),0),0)</f>
        <v>0</v>
      </c>
      <c r="OB77" s="248">
        <f>IF(OB$19-'様式３（療養者名簿）（⑤の場合）'!$BJ82+1&lt;=15,IF(OB$19&gt;='様式３（療養者名簿）（⑤の場合）'!$BJ82,IF(OB$19&lt;='様式３（療養者名簿）（⑤の場合）'!$BK82,1,0),0),0)</f>
        <v>0</v>
      </c>
      <c r="OC77" s="248">
        <f>IF(OC$19-'様式３（療養者名簿）（⑤の場合）'!$BJ82+1&lt;=15,IF(OC$19&gt;='様式３（療養者名簿）（⑤の場合）'!$BJ82,IF(OC$19&lt;='様式３（療養者名簿）（⑤の場合）'!$BK82,1,0),0),0)</f>
        <v>0</v>
      </c>
      <c r="OD77" s="248">
        <f>IF(OD$19-'様式３（療養者名簿）（⑤の場合）'!$BJ82+1&lt;=15,IF(OD$19&gt;='様式３（療養者名簿）（⑤の場合）'!$BJ82,IF(OD$19&lt;='様式３（療養者名簿）（⑤の場合）'!$BK82,1,0),0),0)</f>
        <v>0</v>
      </c>
      <c r="OE77" s="248">
        <f>IF(OE$19-'様式３（療養者名簿）（⑤の場合）'!$BJ82+1&lt;=15,IF(OE$19&gt;='様式３（療養者名簿）（⑤の場合）'!$BJ82,IF(OE$19&lt;='様式３（療養者名簿）（⑤の場合）'!$BK82,1,0),0),0)</f>
        <v>0</v>
      </c>
      <c r="OF77" s="248">
        <f>IF(OF$19-'様式３（療養者名簿）（⑤の場合）'!$BJ82+1&lt;=15,IF(OF$19&gt;='様式３（療養者名簿）（⑤の場合）'!$BJ82,IF(OF$19&lt;='様式３（療養者名簿）（⑤の場合）'!$BK82,1,0),0),0)</f>
        <v>0</v>
      </c>
      <c r="OG77" s="248">
        <f>IF(OG$19-'様式３（療養者名簿）（⑤の場合）'!$BJ82+1&lt;=15,IF(OG$19&gt;='様式３（療養者名簿）（⑤の場合）'!$BJ82,IF(OG$19&lt;='様式３（療養者名簿）（⑤の場合）'!$BK82,1,0),0),0)</f>
        <v>0</v>
      </c>
      <c r="OH77" s="248">
        <f>IF(OH$19-'様式３（療養者名簿）（⑤の場合）'!$BJ82+1&lt;=15,IF(OH$19&gt;='様式３（療養者名簿）（⑤の場合）'!$BJ82,IF(OH$19&lt;='様式３（療養者名簿）（⑤の場合）'!$BK82,1,0),0),0)</f>
        <v>0</v>
      </c>
      <c r="OI77" s="248">
        <f>IF(OI$19-'様式３（療養者名簿）（⑤の場合）'!$BJ82+1&lt;=15,IF(OI$19&gt;='様式３（療養者名簿）（⑤の場合）'!$BJ82,IF(OI$19&lt;='様式３（療養者名簿）（⑤の場合）'!$BK82,1,0),0),0)</f>
        <v>0</v>
      </c>
      <c r="OJ77" s="248">
        <f>IF(OJ$19-'様式３（療養者名簿）（⑤の場合）'!$BJ82+1&lt;=15,IF(OJ$19&gt;='様式３（療養者名簿）（⑤の場合）'!$BJ82,IF(OJ$19&lt;='様式３（療養者名簿）（⑤の場合）'!$BK82,1,0),0),0)</f>
        <v>0</v>
      </c>
      <c r="OK77" s="248">
        <f>IF(OK$19-'様式３（療養者名簿）（⑤の場合）'!$BJ82+1&lt;=15,IF(OK$19&gt;='様式３（療養者名簿）（⑤の場合）'!$BJ82,IF(OK$19&lt;='様式３（療養者名簿）（⑤の場合）'!$BK82,1,0),0),0)</f>
        <v>0</v>
      </c>
      <c r="OL77" s="248">
        <f>IF(OL$19-'様式３（療養者名簿）（⑤の場合）'!$BJ82+1&lt;=15,IF(OL$19&gt;='様式３（療養者名簿）（⑤の場合）'!$BJ82,IF(OL$19&lt;='様式３（療養者名簿）（⑤の場合）'!$BK82,1,0),0),0)</f>
        <v>0</v>
      </c>
      <c r="OM77" s="248">
        <f>IF(OM$19-'様式３（療養者名簿）（⑤の場合）'!$BJ82+1&lt;=15,IF(OM$19&gt;='様式３（療養者名簿）（⑤の場合）'!$BJ82,IF(OM$19&lt;='様式３（療養者名簿）（⑤の場合）'!$BK82,1,0),0),0)</f>
        <v>0</v>
      </c>
      <c r="ON77" s="248">
        <f>IF(ON$19-'様式３（療養者名簿）（⑤の場合）'!$BJ82+1&lt;=15,IF(ON$19&gt;='様式３（療養者名簿）（⑤の場合）'!$BJ82,IF(ON$19&lt;='様式３（療養者名簿）（⑤の場合）'!$BK82,1,0),0),0)</f>
        <v>0</v>
      </c>
      <c r="OO77" s="248">
        <f>IF(OO$19-'様式３（療養者名簿）（⑤の場合）'!$BJ82+1&lt;=15,IF(OO$19&gt;='様式３（療養者名簿）（⑤の場合）'!$BJ82,IF(OO$19&lt;='様式３（療養者名簿）（⑤の場合）'!$BK82,1,0),0),0)</f>
        <v>0</v>
      </c>
      <c r="OP77" s="248">
        <f>IF(OP$19-'様式３（療養者名簿）（⑤の場合）'!$BJ82+1&lt;=15,IF(OP$19&gt;='様式３（療養者名簿）（⑤の場合）'!$BJ82,IF(OP$19&lt;='様式３（療養者名簿）（⑤の場合）'!$BK82,1,0),0),0)</f>
        <v>0</v>
      </c>
      <c r="OQ77" s="248">
        <f>IF(OQ$19-'様式３（療養者名簿）（⑤の場合）'!$BJ82+1&lt;=15,IF(OQ$19&gt;='様式３（療養者名簿）（⑤の場合）'!$BJ82,IF(OQ$19&lt;='様式３（療養者名簿）（⑤の場合）'!$BK82,1,0),0),0)</f>
        <v>0</v>
      </c>
      <c r="OR77" s="248">
        <f>IF(OR$19-'様式３（療養者名簿）（⑤の場合）'!$BJ82+1&lt;=15,IF(OR$19&gt;='様式３（療養者名簿）（⑤の場合）'!$BJ82,IF(OR$19&lt;='様式３（療養者名簿）（⑤の場合）'!$BK82,1,0),0),0)</f>
        <v>0</v>
      </c>
      <c r="OS77" s="248">
        <f>IF(OS$19-'様式３（療養者名簿）（⑤の場合）'!$BJ82+1&lt;=15,IF(OS$19&gt;='様式３（療養者名簿）（⑤の場合）'!$BJ82,IF(OS$19&lt;='様式３（療養者名簿）（⑤の場合）'!$BK82,1,0),0),0)</f>
        <v>0</v>
      </c>
      <c r="OT77" s="248">
        <f>IF(OT$19-'様式３（療養者名簿）（⑤の場合）'!$BJ82+1&lt;=15,IF(OT$19&gt;='様式３（療養者名簿）（⑤の場合）'!$BJ82,IF(OT$19&lt;='様式３（療養者名簿）（⑤の場合）'!$BK82,1,0),0),0)</f>
        <v>0</v>
      </c>
      <c r="OU77" s="248">
        <f>IF(OU$19-'様式３（療養者名簿）（⑤の場合）'!$BJ82+1&lt;=15,IF(OU$19&gt;='様式３（療養者名簿）（⑤の場合）'!$BJ82,IF(OU$19&lt;='様式３（療養者名簿）（⑤の場合）'!$BK82,1,0),0),0)</f>
        <v>0</v>
      </c>
      <c r="OV77" s="248">
        <f>IF(OV$19-'様式３（療養者名簿）（⑤の場合）'!$BJ82+1&lt;=15,IF(OV$19&gt;='様式３（療養者名簿）（⑤の場合）'!$BJ82,IF(OV$19&lt;='様式３（療養者名簿）（⑤の場合）'!$BK82,1,0),0),0)</f>
        <v>0</v>
      </c>
      <c r="OW77" s="248">
        <f>IF(OW$19-'様式３（療養者名簿）（⑤の場合）'!$BJ82+1&lt;=15,IF(OW$19&gt;='様式３（療養者名簿）（⑤の場合）'!$BJ82,IF(OW$19&lt;='様式３（療養者名簿）（⑤の場合）'!$BK82,1,0),0),0)</f>
        <v>0</v>
      </c>
      <c r="OX77" s="248">
        <f>IF(OX$19-'様式３（療養者名簿）（⑤の場合）'!$BJ82+1&lt;=15,IF(OX$19&gt;='様式３（療養者名簿）（⑤の場合）'!$BJ82,IF(OX$19&lt;='様式３（療養者名簿）（⑤の場合）'!$BK82,1,0),0),0)</f>
        <v>0</v>
      </c>
      <c r="OY77" s="248">
        <f>IF(OY$19-'様式３（療養者名簿）（⑤の場合）'!$BJ82+1&lt;=15,IF(OY$19&gt;='様式３（療養者名簿）（⑤の場合）'!$BJ82,IF(OY$19&lt;='様式３（療養者名簿）（⑤の場合）'!$BK82,1,0),0),0)</f>
        <v>0</v>
      </c>
      <c r="OZ77" s="248">
        <f>IF(OZ$19-'様式３（療養者名簿）（⑤の場合）'!$BJ82+1&lt;=15,IF(OZ$19&gt;='様式３（療養者名簿）（⑤の場合）'!$BJ82,IF(OZ$19&lt;='様式３（療養者名簿）（⑤の場合）'!$BK82,1,0),0),0)</f>
        <v>0</v>
      </c>
      <c r="PA77" s="248">
        <f>IF(PA$19-'様式３（療養者名簿）（⑤の場合）'!$BJ82+1&lt;=15,IF(PA$19&gt;='様式３（療養者名簿）（⑤の場合）'!$BJ82,IF(PA$19&lt;='様式３（療養者名簿）（⑤の場合）'!$BK82,1,0),0),0)</f>
        <v>0</v>
      </c>
      <c r="PB77" s="248">
        <f>IF(PB$19-'様式３（療養者名簿）（⑤の場合）'!$BJ82+1&lt;=15,IF(PB$19&gt;='様式３（療養者名簿）（⑤の場合）'!$BJ82,IF(PB$19&lt;='様式３（療養者名簿）（⑤の場合）'!$BK82,1,0),0),0)</f>
        <v>0</v>
      </c>
      <c r="PC77" s="248">
        <f>IF(PC$19-'様式３（療養者名簿）（⑤の場合）'!$BJ82+1&lt;=15,IF(PC$19&gt;='様式３（療養者名簿）（⑤の場合）'!$BJ82,IF(PC$19&lt;='様式３（療養者名簿）（⑤の場合）'!$BK82,1,0),0),0)</f>
        <v>0</v>
      </c>
      <c r="PD77" s="248">
        <f>IF(PD$19-'様式３（療養者名簿）（⑤の場合）'!$BJ82+1&lt;=15,IF(PD$19&gt;='様式３（療養者名簿）（⑤の場合）'!$BJ82,IF(PD$19&lt;='様式３（療養者名簿）（⑤の場合）'!$BK82,1,0),0),0)</f>
        <v>0</v>
      </c>
      <c r="PE77" s="248">
        <f>IF(PE$19-'様式３（療養者名簿）（⑤の場合）'!$BJ82+1&lt;=15,IF(PE$19&gt;='様式３（療養者名簿）（⑤の場合）'!$BJ82,IF(PE$19&lt;='様式３（療養者名簿）（⑤の場合）'!$BK82,1,0),0),0)</f>
        <v>0</v>
      </c>
      <c r="PF77" s="248">
        <f>IF(PF$19-'様式３（療養者名簿）（⑤の場合）'!$BJ82+1&lt;=15,IF(PF$19&gt;='様式３（療養者名簿）（⑤の場合）'!$BJ82,IF(PF$19&lt;='様式３（療養者名簿）（⑤の場合）'!$BK82,1,0),0),0)</f>
        <v>0</v>
      </c>
      <c r="PG77" s="248">
        <f>IF(PG$19-'様式３（療養者名簿）（⑤の場合）'!$BJ82+1&lt;=15,IF(PG$19&gt;='様式３（療養者名簿）（⑤の場合）'!$BJ82,IF(PG$19&lt;='様式３（療養者名簿）（⑤の場合）'!$BK82,1,0),0),0)</f>
        <v>0</v>
      </c>
      <c r="PH77" s="248">
        <f>IF(PH$19-'様式３（療養者名簿）（⑤の場合）'!$BJ82+1&lt;=15,IF(PH$19&gt;='様式３（療養者名簿）（⑤の場合）'!$BJ82,IF(PH$19&lt;='様式３（療養者名簿）（⑤の場合）'!$BK82,1,0),0),0)</f>
        <v>0</v>
      </c>
      <c r="PI77" s="248">
        <f>IF(PI$19-'様式３（療養者名簿）（⑤の場合）'!$BJ82+1&lt;=15,IF(PI$19&gt;='様式３（療養者名簿）（⑤の場合）'!$BJ82,IF(PI$19&lt;='様式３（療養者名簿）（⑤の場合）'!$BK82,1,0),0),0)</f>
        <v>0</v>
      </c>
      <c r="PJ77" s="248">
        <f>IF(PJ$19-'様式３（療養者名簿）（⑤の場合）'!$BJ82+1&lt;=15,IF(PJ$19&gt;='様式３（療養者名簿）（⑤の場合）'!$BJ82,IF(PJ$19&lt;='様式３（療養者名簿）（⑤の場合）'!$BK82,1,0),0),0)</f>
        <v>0</v>
      </c>
      <c r="PK77" s="248">
        <f>IF(PK$19-'様式３（療養者名簿）（⑤の場合）'!$BJ82+1&lt;=15,IF(PK$19&gt;='様式３（療養者名簿）（⑤の場合）'!$BJ82,IF(PK$19&lt;='様式３（療養者名簿）（⑤の場合）'!$BK82,1,0),0),0)</f>
        <v>0</v>
      </c>
      <c r="PL77" s="248">
        <f>IF(PL$19-'様式３（療養者名簿）（⑤の場合）'!$BJ82+1&lt;=15,IF(PL$19&gt;='様式３（療養者名簿）（⑤の場合）'!$BJ82,IF(PL$19&lt;='様式３（療養者名簿）（⑤の場合）'!$BK82,1,0),0),0)</f>
        <v>0</v>
      </c>
      <c r="PM77" s="248">
        <f>IF(PM$19-'様式３（療養者名簿）（⑤の場合）'!$BJ82+1&lt;=15,IF(PM$19&gt;='様式３（療養者名簿）（⑤の場合）'!$BJ82,IF(PM$19&lt;='様式３（療養者名簿）（⑤の場合）'!$BK82,1,0),0),0)</f>
        <v>0</v>
      </c>
      <c r="PN77" s="248">
        <f>IF(PN$19-'様式３（療養者名簿）（⑤の場合）'!$BJ82+1&lt;=15,IF(PN$19&gt;='様式３（療養者名簿）（⑤の場合）'!$BJ82,IF(PN$19&lt;='様式３（療養者名簿）（⑤の場合）'!$BK82,1,0),0),0)</f>
        <v>0</v>
      </c>
      <c r="PO77" s="248">
        <f>IF(PO$19-'様式３（療養者名簿）（⑤の場合）'!$BJ82+1&lt;=15,IF(PO$19&gt;='様式３（療養者名簿）（⑤の場合）'!$BJ82,IF(PO$19&lt;='様式３（療養者名簿）（⑤の場合）'!$BK82,1,0),0),0)</f>
        <v>0</v>
      </c>
      <c r="PP77" s="248">
        <f>IF(PP$19-'様式３（療養者名簿）（⑤の場合）'!$BJ82+1&lt;=15,IF(PP$19&gt;='様式３（療養者名簿）（⑤の場合）'!$BJ82,IF(PP$19&lt;='様式３（療養者名簿）（⑤の場合）'!$BK82,1,0),0),0)</f>
        <v>0</v>
      </c>
      <c r="PQ77" s="248">
        <f>IF(PQ$19-'様式３（療養者名簿）（⑤の場合）'!$BJ82+1&lt;=15,IF(PQ$19&gt;='様式３（療養者名簿）（⑤の場合）'!$BJ82,IF(PQ$19&lt;='様式３（療養者名簿）（⑤の場合）'!$BK82,1,0),0),0)</f>
        <v>0</v>
      </c>
      <c r="PR77" s="248">
        <f>IF(PR$19-'様式３（療養者名簿）（⑤の場合）'!$BJ82+1&lt;=15,IF(PR$19&gt;='様式３（療養者名簿）（⑤の場合）'!$BJ82,IF(PR$19&lt;='様式３（療養者名簿）（⑤の場合）'!$BK82,1,0),0),0)</f>
        <v>0</v>
      </c>
      <c r="PS77" s="248">
        <f>IF(PS$19-'様式３（療養者名簿）（⑤の場合）'!$BJ82+1&lt;=15,IF(PS$19&gt;='様式３（療養者名簿）（⑤の場合）'!$BJ82,IF(PS$19&lt;='様式３（療養者名簿）（⑤の場合）'!$BK82,1,0),0),0)</f>
        <v>0</v>
      </c>
      <c r="PT77" s="248">
        <f>IF(PT$19-'様式３（療養者名簿）（⑤の場合）'!$BJ82+1&lt;=15,IF(PT$19&gt;='様式３（療養者名簿）（⑤の場合）'!$BJ82,IF(PT$19&lt;='様式３（療養者名簿）（⑤の場合）'!$BK82,1,0),0),0)</f>
        <v>0</v>
      </c>
      <c r="PU77" s="248">
        <f>IF(PU$19-'様式３（療養者名簿）（⑤の場合）'!$BJ82+1&lt;=15,IF(PU$19&gt;='様式３（療養者名簿）（⑤の場合）'!$BJ82,IF(PU$19&lt;='様式３（療養者名簿）（⑤の場合）'!$BK82,1,0),0),0)</f>
        <v>0</v>
      </c>
      <c r="PV77" s="248">
        <f>IF(PV$19-'様式３（療養者名簿）（⑤の場合）'!$BJ82+1&lt;=15,IF(PV$19&gt;='様式３（療養者名簿）（⑤の場合）'!$BJ82,IF(PV$19&lt;='様式３（療養者名簿）（⑤の場合）'!$BK82,1,0),0),0)</f>
        <v>0</v>
      </c>
      <c r="PW77" s="248">
        <f>IF(PW$19-'様式３（療養者名簿）（⑤の場合）'!$BJ82+1&lt;=15,IF(PW$19&gt;='様式３（療養者名簿）（⑤の場合）'!$BJ82,IF(PW$19&lt;='様式３（療養者名簿）（⑤の場合）'!$BK82,1,0),0),0)</f>
        <v>0</v>
      </c>
      <c r="PX77" s="248">
        <f>IF(PX$19-'様式３（療養者名簿）（⑤の場合）'!$BJ82+1&lt;=15,IF(PX$19&gt;='様式３（療養者名簿）（⑤の場合）'!$BJ82,IF(PX$19&lt;='様式３（療養者名簿）（⑤の場合）'!$BK82,1,0),0),0)</f>
        <v>0</v>
      </c>
      <c r="PY77" s="248">
        <f>IF(PY$19-'様式３（療養者名簿）（⑤の場合）'!$BJ82+1&lt;=15,IF(PY$19&gt;='様式３（療養者名簿）（⑤の場合）'!$BJ82,IF(PY$19&lt;='様式３（療養者名簿）（⑤の場合）'!$BK82,1,0),0),0)</f>
        <v>0</v>
      </c>
      <c r="PZ77" s="248">
        <f>IF(PZ$19-'様式３（療養者名簿）（⑤の場合）'!$BJ82+1&lt;=15,IF(PZ$19&gt;='様式３（療養者名簿）（⑤の場合）'!$BJ82,IF(PZ$19&lt;='様式３（療養者名簿）（⑤の場合）'!$BK82,1,0),0),0)</f>
        <v>0</v>
      </c>
      <c r="QA77" s="248">
        <f>IF(QA$19-'様式３（療養者名簿）（⑤の場合）'!$BJ82+1&lt;=15,IF(QA$19&gt;='様式３（療養者名簿）（⑤の場合）'!$BJ82,IF(QA$19&lt;='様式３（療養者名簿）（⑤の場合）'!$BK82,1,0),0),0)</f>
        <v>0</v>
      </c>
      <c r="QB77" s="248">
        <f>IF(QB$19-'様式３（療養者名簿）（⑤の場合）'!$BJ82+1&lt;=15,IF(QB$19&gt;='様式３（療養者名簿）（⑤の場合）'!$BJ82,IF(QB$19&lt;='様式３（療養者名簿）（⑤の場合）'!$BK82,1,0),0),0)</f>
        <v>0</v>
      </c>
      <c r="QC77" s="248">
        <f>IF(QC$19-'様式３（療養者名簿）（⑤の場合）'!$BJ82+1&lt;=15,IF(QC$19&gt;='様式３（療養者名簿）（⑤の場合）'!$BJ82,IF(QC$19&lt;='様式３（療養者名簿）（⑤の場合）'!$BK82,1,0),0),0)</f>
        <v>0</v>
      </c>
      <c r="QD77" s="248">
        <f>IF(QD$19-'様式３（療養者名簿）（⑤の場合）'!$BJ82+1&lt;=15,IF(QD$19&gt;='様式３（療養者名簿）（⑤の場合）'!$BJ82,IF(QD$19&lt;='様式３（療養者名簿）（⑤の場合）'!$BK82,1,0),0),0)</f>
        <v>0</v>
      </c>
      <c r="QE77" s="248">
        <f>IF(QE$19-'様式３（療養者名簿）（⑤の場合）'!$BJ82+1&lt;=15,IF(QE$19&gt;='様式３（療養者名簿）（⑤の場合）'!$BJ82,IF(QE$19&lt;='様式３（療養者名簿）（⑤の場合）'!$BK82,1,0),0),0)</f>
        <v>0</v>
      </c>
      <c r="QF77" s="248">
        <f>IF(QF$19-'様式３（療養者名簿）（⑤の場合）'!$BJ82+1&lt;=15,IF(QF$19&gt;='様式３（療養者名簿）（⑤の場合）'!$BJ82,IF(QF$19&lt;='様式３（療養者名簿）（⑤の場合）'!$BK82,1,0),0),0)</f>
        <v>0</v>
      </c>
      <c r="QG77" s="248">
        <f>IF(QG$19-'様式３（療養者名簿）（⑤の場合）'!$BJ82+1&lt;=15,IF(QG$19&gt;='様式３（療養者名簿）（⑤の場合）'!$BJ82,IF(QG$19&lt;='様式３（療養者名簿）（⑤の場合）'!$BK82,1,0),0),0)</f>
        <v>0</v>
      </c>
      <c r="QH77" s="248">
        <f>IF(QH$19-'様式３（療養者名簿）（⑤の場合）'!$BJ82+1&lt;=15,IF(QH$19&gt;='様式３（療養者名簿）（⑤の場合）'!$BJ82,IF(QH$19&lt;='様式３（療養者名簿）（⑤の場合）'!$BK82,1,0),0),0)</f>
        <v>0</v>
      </c>
      <c r="QI77" s="248">
        <f>IF(QI$19-'様式３（療養者名簿）（⑤の場合）'!$BJ82+1&lt;=15,IF(QI$19&gt;='様式３（療養者名簿）（⑤の場合）'!$BJ82,IF(QI$19&lt;='様式３（療養者名簿）（⑤の場合）'!$BK82,1,0),0),0)</f>
        <v>0</v>
      </c>
      <c r="QJ77" s="248">
        <f>IF(QJ$19-'様式３（療養者名簿）（⑤の場合）'!$BJ82+1&lt;=15,IF(QJ$19&gt;='様式３（療養者名簿）（⑤の場合）'!$BJ82,IF(QJ$19&lt;='様式３（療養者名簿）（⑤の場合）'!$BK82,1,0),0),0)</f>
        <v>0</v>
      </c>
      <c r="QK77" s="248">
        <f>IF(QK$19-'様式３（療養者名簿）（⑤の場合）'!$BJ82+1&lt;=15,IF(QK$19&gt;='様式３（療養者名簿）（⑤の場合）'!$BJ82,IF(QK$19&lt;='様式３（療養者名簿）（⑤の場合）'!$BK82,1,0),0),0)</f>
        <v>0</v>
      </c>
      <c r="QL77" s="248">
        <f>IF(QL$19-'様式３（療養者名簿）（⑤の場合）'!$BJ82+1&lt;=15,IF(QL$19&gt;='様式３（療養者名簿）（⑤の場合）'!$BJ82,IF(QL$19&lt;='様式３（療養者名簿）（⑤の場合）'!$BK82,1,0),0),0)</f>
        <v>0</v>
      </c>
      <c r="QM77" s="248">
        <f>IF(QM$19-'様式３（療養者名簿）（⑤の場合）'!$BJ82+1&lt;=15,IF(QM$19&gt;='様式３（療養者名簿）（⑤の場合）'!$BJ82,IF(QM$19&lt;='様式３（療養者名簿）（⑤の場合）'!$BK82,1,0),0),0)</f>
        <v>0</v>
      </c>
      <c r="QN77" s="248">
        <f>IF(QN$19-'様式３（療養者名簿）（⑤の場合）'!$BJ82+1&lt;=15,IF(QN$19&gt;='様式３（療養者名簿）（⑤の場合）'!$BJ82,IF(QN$19&lt;='様式３（療養者名簿）（⑤の場合）'!$BK82,1,0),0),0)</f>
        <v>0</v>
      </c>
      <c r="QO77" s="248">
        <f>IF(QO$19-'様式３（療養者名簿）（⑤の場合）'!$BJ82+1&lt;=15,IF(QO$19&gt;='様式３（療養者名簿）（⑤の場合）'!$BJ82,IF(QO$19&lt;='様式３（療養者名簿）（⑤の場合）'!$BK82,1,0),0),0)</f>
        <v>0</v>
      </c>
      <c r="QP77" s="248">
        <f>IF(QP$19-'様式３（療養者名簿）（⑤の場合）'!$BJ82+1&lt;=15,IF(QP$19&gt;='様式３（療養者名簿）（⑤の場合）'!$BJ82,IF(QP$19&lt;='様式３（療養者名簿）（⑤の場合）'!$BK82,1,0),0),0)</f>
        <v>0</v>
      </c>
      <c r="QQ77" s="248">
        <f>IF(QQ$19-'様式３（療養者名簿）（⑤の場合）'!$BJ82+1&lt;=15,IF(QQ$19&gt;='様式３（療養者名簿）（⑤の場合）'!$BJ82,IF(QQ$19&lt;='様式３（療養者名簿）（⑤の場合）'!$BK82,1,0),0),0)</f>
        <v>0</v>
      </c>
      <c r="QR77" s="248">
        <f>IF(QR$19-'様式３（療養者名簿）（⑤の場合）'!$BJ82+1&lt;=15,IF(QR$19&gt;='様式３（療養者名簿）（⑤の場合）'!$BJ82,IF(QR$19&lt;='様式３（療養者名簿）（⑤の場合）'!$BK82,1,0),0),0)</f>
        <v>0</v>
      </c>
      <c r="QS77" s="248">
        <f>IF(QS$19-'様式３（療養者名簿）（⑤の場合）'!$BJ82+1&lt;=15,IF(QS$19&gt;='様式３（療養者名簿）（⑤の場合）'!$BJ82,IF(QS$19&lt;='様式３（療養者名簿）（⑤の場合）'!$BK82,1,0),0),0)</f>
        <v>0</v>
      </c>
      <c r="QT77" s="248">
        <f>IF(QT$19-'様式３（療養者名簿）（⑤の場合）'!$BJ82+1&lt;=15,IF(QT$19&gt;='様式３（療養者名簿）（⑤の場合）'!$BJ82,IF(QT$19&lt;='様式３（療養者名簿）（⑤の場合）'!$BK82,1,0),0),0)</f>
        <v>0</v>
      </c>
      <c r="QU77" s="248">
        <f>IF(QU$19-'様式３（療養者名簿）（⑤の場合）'!$BJ82+1&lt;=15,IF(QU$19&gt;='様式３（療養者名簿）（⑤の場合）'!$BJ82,IF(QU$19&lt;='様式３（療養者名簿）（⑤の場合）'!$BK82,1,0),0),0)</f>
        <v>0</v>
      </c>
      <c r="QV77" s="248">
        <f>IF(QV$19-'様式３（療養者名簿）（⑤の場合）'!$BJ82+1&lt;=15,IF(QV$19&gt;='様式３（療養者名簿）（⑤の場合）'!$BJ82,IF(QV$19&lt;='様式３（療養者名簿）（⑤の場合）'!$BK82,1,0),0),0)</f>
        <v>0</v>
      </c>
      <c r="QW77" s="248">
        <f>IF(QW$19-'様式３（療養者名簿）（⑤の場合）'!$BJ82+1&lt;=15,IF(QW$19&gt;='様式３（療養者名簿）（⑤の場合）'!$BJ82,IF(QW$19&lt;='様式３（療養者名簿）（⑤の場合）'!$BK82,1,0),0),0)</f>
        <v>0</v>
      </c>
      <c r="QX77" s="248">
        <f>IF(QX$19-'様式３（療養者名簿）（⑤の場合）'!$BJ82+1&lt;=15,IF(QX$19&gt;='様式３（療養者名簿）（⑤の場合）'!$BJ82,IF(QX$19&lt;='様式３（療養者名簿）（⑤の場合）'!$BK82,1,0),0),0)</f>
        <v>0</v>
      </c>
      <c r="QY77" s="248">
        <f>IF(QY$19-'様式３（療養者名簿）（⑤の場合）'!$BJ82+1&lt;=15,IF(QY$19&gt;='様式３（療養者名簿）（⑤の場合）'!$BJ82,IF(QY$19&lt;='様式３（療養者名簿）（⑤の場合）'!$BK82,1,0),0),0)</f>
        <v>0</v>
      </c>
      <c r="QZ77" s="248">
        <f>IF(QZ$19-'様式３（療養者名簿）（⑤の場合）'!$BJ82+1&lt;=15,IF(QZ$19&gt;='様式３（療養者名簿）（⑤の場合）'!$BJ82,IF(QZ$19&lt;='様式３（療養者名簿）（⑤の場合）'!$BK82,1,0),0),0)</f>
        <v>0</v>
      </c>
      <c r="RA77" s="248">
        <f>IF(RA$19-'様式３（療養者名簿）（⑤の場合）'!$BJ82+1&lt;=15,IF(RA$19&gt;='様式３（療養者名簿）（⑤の場合）'!$BJ82,IF(RA$19&lt;='様式３（療養者名簿）（⑤の場合）'!$BK82,1,0),0),0)</f>
        <v>0</v>
      </c>
      <c r="RB77" s="248">
        <f>IF(RB$19-'様式３（療養者名簿）（⑤の場合）'!$BJ82+1&lt;=15,IF(RB$19&gt;='様式３（療養者名簿）（⑤の場合）'!$BJ82,IF(RB$19&lt;='様式３（療養者名簿）（⑤の場合）'!$BK82,1,0),0),0)</f>
        <v>0</v>
      </c>
      <c r="RC77" s="248">
        <f>IF(RC$19-'様式３（療養者名簿）（⑤の場合）'!$BJ82+1&lt;=15,IF(RC$19&gt;='様式３（療養者名簿）（⑤の場合）'!$BJ82,IF(RC$19&lt;='様式３（療養者名簿）（⑤の場合）'!$BK82,1,0),0),0)</f>
        <v>0</v>
      </c>
      <c r="RD77" s="248">
        <f>IF(RD$19-'様式３（療養者名簿）（⑤の場合）'!$BJ82+1&lt;=15,IF(RD$19&gt;='様式３（療養者名簿）（⑤の場合）'!$BJ82,IF(RD$19&lt;='様式３（療養者名簿）（⑤の場合）'!$BK82,1,0),0),0)</f>
        <v>0</v>
      </c>
      <c r="RE77" s="248">
        <f>IF(RE$19-'様式３（療養者名簿）（⑤の場合）'!$BJ82+1&lt;=15,IF(RE$19&gt;='様式３（療養者名簿）（⑤の場合）'!$BJ82,IF(RE$19&lt;='様式３（療養者名簿）（⑤の場合）'!$BK82,1,0),0),0)</f>
        <v>0</v>
      </c>
      <c r="RF77" s="248">
        <f>IF(RF$19-'様式３（療養者名簿）（⑤の場合）'!$BJ82+1&lt;=15,IF(RF$19&gt;='様式３（療養者名簿）（⑤の場合）'!$BJ82,IF(RF$19&lt;='様式３（療養者名簿）（⑤の場合）'!$BK82,1,0),0),0)</f>
        <v>0</v>
      </c>
      <c r="RG77" s="248">
        <f>IF(RG$19-'様式３（療養者名簿）（⑤の場合）'!$BJ82+1&lt;=15,IF(RG$19&gt;='様式３（療養者名簿）（⑤の場合）'!$BJ82,IF(RG$19&lt;='様式３（療養者名簿）（⑤の場合）'!$BK82,1,0),0),0)</f>
        <v>0</v>
      </c>
      <c r="RH77" s="248">
        <f>IF(RH$19-'様式３（療養者名簿）（⑤の場合）'!$BJ82+1&lt;=15,IF(RH$19&gt;='様式３（療養者名簿）（⑤の場合）'!$BJ82,IF(RH$19&lt;='様式３（療養者名簿）（⑤の場合）'!$BK82,1,0),0),0)</f>
        <v>0</v>
      </c>
      <c r="RI77" s="248">
        <f>IF(RI$19-'様式３（療養者名簿）（⑤の場合）'!$BJ82+1&lt;=15,IF(RI$19&gt;='様式３（療養者名簿）（⑤の場合）'!$BJ82,IF(RI$19&lt;='様式３（療養者名簿）（⑤の場合）'!$BK82,1,0),0),0)</f>
        <v>0</v>
      </c>
      <c r="RJ77" s="248">
        <f>IF(RJ$19-'様式３（療養者名簿）（⑤の場合）'!$BJ82+1&lt;=15,IF(RJ$19&gt;='様式３（療養者名簿）（⑤の場合）'!$BJ82,IF(RJ$19&lt;='様式３（療養者名簿）（⑤の場合）'!$BK82,1,0),0),0)</f>
        <v>0</v>
      </c>
      <c r="RK77" s="248">
        <f>IF(RK$19-'様式３（療養者名簿）（⑤の場合）'!$BJ82+1&lt;=15,IF(RK$19&gt;='様式３（療養者名簿）（⑤の場合）'!$BJ82,IF(RK$19&lt;='様式３（療養者名簿）（⑤の場合）'!$BK82,1,0),0),0)</f>
        <v>0</v>
      </c>
      <c r="RL77" s="248">
        <f>IF(RL$19-'様式３（療養者名簿）（⑤の場合）'!$BJ82+1&lt;=15,IF(RL$19&gt;='様式３（療養者名簿）（⑤の場合）'!$BJ82,IF(RL$19&lt;='様式３（療養者名簿）（⑤の場合）'!$BK82,1,0),0),0)</f>
        <v>0</v>
      </c>
      <c r="RM77" s="248">
        <f>IF(RM$19-'様式３（療養者名簿）（⑤の場合）'!$BJ82+1&lt;=15,IF(RM$19&gt;='様式３（療養者名簿）（⑤の場合）'!$BJ82,IF(RM$19&lt;='様式３（療養者名簿）（⑤の場合）'!$BK82,1,0),0),0)</f>
        <v>0</v>
      </c>
      <c r="RN77" s="248">
        <f>IF(RN$19-'様式３（療養者名簿）（⑤の場合）'!$BJ82+1&lt;=15,IF(RN$19&gt;='様式３（療養者名簿）（⑤の場合）'!$BJ82,IF(RN$19&lt;='様式３（療養者名簿）（⑤の場合）'!$BK82,1,0),0),0)</f>
        <v>0</v>
      </c>
      <c r="RO77" s="248">
        <f>IF(RO$19-'様式３（療養者名簿）（⑤の場合）'!$BJ82+1&lt;=15,IF(RO$19&gt;='様式３（療養者名簿）（⑤の場合）'!$BJ82,IF(RO$19&lt;='様式３（療養者名簿）（⑤の場合）'!$BK82,1,0),0),0)</f>
        <v>0</v>
      </c>
      <c r="RP77" s="248">
        <f>IF(RP$19-'様式３（療養者名簿）（⑤の場合）'!$BJ82+1&lt;=15,IF(RP$19&gt;='様式３（療養者名簿）（⑤の場合）'!$BJ82,IF(RP$19&lt;='様式３（療養者名簿）（⑤の場合）'!$BK82,1,0),0),0)</f>
        <v>0</v>
      </c>
      <c r="RQ77" s="248">
        <f>IF(RQ$19-'様式３（療養者名簿）（⑤の場合）'!$BJ82+1&lt;=15,IF(RQ$19&gt;='様式３（療養者名簿）（⑤の場合）'!$BJ82,IF(RQ$19&lt;='様式３（療養者名簿）（⑤の場合）'!$BK82,1,0),0),0)</f>
        <v>0</v>
      </c>
      <c r="RR77" s="248">
        <f>IF(RR$19-'様式３（療養者名簿）（⑤の場合）'!$BJ82+1&lt;=15,IF(RR$19&gt;='様式３（療養者名簿）（⑤の場合）'!$BJ82,IF(RR$19&lt;='様式３（療養者名簿）（⑤の場合）'!$BK82,1,0),0),0)</f>
        <v>0</v>
      </c>
      <c r="RS77" s="248">
        <f>IF(RS$19-'様式３（療養者名簿）（⑤の場合）'!$BJ82+1&lt;=15,IF(RS$19&gt;='様式３（療養者名簿）（⑤の場合）'!$BJ82,IF(RS$19&lt;='様式３（療養者名簿）（⑤の場合）'!$BK82,1,0),0),0)</f>
        <v>0</v>
      </c>
      <c r="RT77" s="248">
        <f>IF(RT$19-'様式３（療養者名簿）（⑤の場合）'!$BJ82+1&lt;=15,IF(RT$19&gt;='様式３（療養者名簿）（⑤の場合）'!$BJ82,IF(RT$19&lt;='様式３（療養者名簿）（⑤の場合）'!$BK82,1,0),0),0)</f>
        <v>0</v>
      </c>
      <c r="RU77" s="248">
        <f>IF(RU$19-'様式３（療養者名簿）（⑤の場合）'!$BJ82+1&lt;=15,IF(RU$19&gt;='様式３（療養者名簿）（⑤の場合）'!$BJ82,IF(RU$19&lt;='様式３（療養者名簿）（⑤の場合）'!$BK82,1,0),0),0)</f>
        <v>0</v>
      </c>
      <c r="RV77" s="248">
        <f>IF(RV$19-'様式３（療養者名簿）（⑤の場合）'!$BJ82+1&lt;=15,IF(RV$19&gt;='様式３（療養者名簿）（⑤の場合）'!$BJ82,IF(RV$19&lt;='様式３（療養者名簿）（⑤の場合）'!$BK82,1,0),0),0)</f>
        <v>0</v>
      </c>
      <c r="RW77" s="248">
        <f>IF(RW$19-'様式３（療養者名簿）（⑤の場合）'!$BJ82+1&lt;=15,IF(RW$19&gt;='様式３（療養者名簿）（⑤の場合）'!$BJ82,IF(RW$19&lt;='様式３（療養者名簿）（⑤の場合）'!$BK82,1,0),0),0)</f>
        <v>0</v>
      </c>
      <c r="RX77" s="248">
        <f>IF(RX$19-'様式３（療養者名簿）（⑤の場合）'!$BJ82+1&lt;=15,IF(RX$19&gt;='様式３（療養者名簿）（⑤の場合）'!$BJ82,IF(RX$19&lt;='様式３（療養者名簿）（⑤の場合）'!$BK82,1,0),0),0)</f>
        <v>0</v>
      </c>
      <c r="RY77" s="248">
        <f>IF(RY$19-'様式３（療養者名簿）（⑤の場合）'!$BJ82+1&lt;=15,IF(RY$19&gt;='様式３（療養者名簿）（⑤の場合）'!$BJ82,IF(RY$19&lt;='様式３（療養者名簿）（⑤の場合）'!$BK82,1,0),0),0)</f>
        <v>0</v>
      </c>
      <c r="RZ77" s="248">
        <f>IF(RZ$19-'様式３（療養者名簿）（⑤の場合）'!$BJ82+1&lt;=15,IF(RZ$19&gt;='様式３（療養者名簿）（⑤の場合）'!$BJ82,IF(RZ$19&lt;='様式３（療養者名簿）（⑤の場合）'!$BK82,1,0),0),0)</f>
        <v>0</v>
      </c>
      <c r="SA77" s="248">
        <f>IF(SA$19-'様式３（療養者名簿）（⑤の場合）'!$BJ82+1&lt;=15,IF(SA$19&gt;='様式３（療養者名簿）（⑤の場合）'!$BJ82,IF(SA$19&lt;='様式３（療養者名簿）（⑤の場合）'!$BK82,1,0),0),0)</f>
        <v>0</v>
      </c>
      <c r="SB77" s="248">
        <f>IF(SB$19-'様式３（療養者名簿）（⑤の場合）'!$BJ82+1&lt;=15,IF(SB$19&gt;='様式３（療養者名簿）（⑤の場合）'!$BJ82,IF(SB$19&lt;='様式３（療養者名簿）（⑤の場合）'!$BK82,1,0),0),0)</f>
        <v>0</v>
      </c>
      <c r="SC77" s="248">
        <f>IF(SC$19-'様式３（療養者名簿）（⑤の場合）'!$BJ82+1&lt;=15,IF(SC$19&gt;='様式３（療養者名簿）（⑤の場合）'!$BJ82,IF(SC$19&lt;='様式３（療養者名簿）（⑤の場合）'!$BK82,1,0),0),0)</f>
        <v>0</v>
      </c>
      <c r="SD77" s="248">
        <f>IF(SD$19-'様式３（療養者名簿）（⑤の場合）'!$BJ82+1&lt;=15,IF(SD$19&gt;='様式３（療養者名簿）（⑤の場合）'!$BJ82,IF(SD$19&lt;='様式３（療養者名簿）（⑤の場合）'!$BK82,1,0),0),0)</f>
        <v>0</v>
      </c>
      <c r="SE77" s="248">
        <f>IF(SE$19-'様式３（療養者名簿）（⑤の場合）'!$BJ82+1&lt;=15,IF(SE$19&gt;='様式３（療養者名簿）（⑤の場合）'!$BJ82,IF(SE$19&lt;='様式３（療養者名簿）（⑤の場合）'!$BK82,1,0),0),0)</f>
        <v>0</v>
      </c>
      <c r="SF77" s="248">
        <f>IF(SF$19-'様式３（療養者名簿）（⑤の場合）'!$BJ82+1&lt;=15,IF(SF$19&gt;='様式３（療養者名簿）（⑤の場合）'!$BJ82,IF(SF$19&lt;='様式３（療養者名簿）（⑤の場合）'!$BK82,1,0),0),0)</f>
        <v>0</v>
      </c>
      <c r="SG77" s="248">
        <f>IF(SG$19-'様式３（療養者名簿）（⑤の場合）'!$BJ82+1&lt;=15,IF(SG$19&gt;='様式３（療養者名簿）（⑤の場合）'!$BJ82,IF(SG$19&lt;='様式３（療養者名簿）（⑤の場合）'!$BK82,1,0),0),0)</f>
        <v>0</v>
      </c>
      <c r="SH77" s="248">
        <f>IF(SH$19-'様式３（療養者名簿）（⑤の場合）'!$BJ82+1&lt;=15,IF(SH$19&gt;='様式３（療養者名簿）（⑤の場合）'!$BJ82,IF(SH$19&lt;='様式３（療養者名簿）（⑤の場合）'!$BK82,1,0),0),0)</f>
        <v>0</v>
      </c>
      <c r="SI77" s="248">
        <f>IF(SI$19-'様式３（療養者名簿）（⑤の場合）'!$BJ82+1&lt;=15,IF(SI$19&gt;='様式３（療養者名簿）（⑤の場合）'!$BJ82,IF(SI$19&lt;='様式３（療養者名簿）（⑤の場合）'!$BK82,1,0),0),0)</f>
        <v>0</v>
      </c>
      <c r="SJ77" s="248">
        <f>IF(SJ$19-'様式３（療養者名簿）（⑤の場合）'!$BJ82+1&lt;=15,IF(SJ$19&gt;='様式３（療養者名簿）（⑤の場合）'!$BJ82,IF(SJ$19&lt;='様式３（療養者名簿）（⑤の場合）'!$BK82,1,0),0),0)</f>
        <v>0</v>
      </c>
      <c r="SK77" s="248">
        <f>IF(SK$19-'様式３（療養者名簿）（⑤の場合）'!$BJ82+1&lt;=15,IF(SK$19&gt;='様式３（療養者名簿）（⑤の場合）'!$BJ82,IF(SK$19&lt;='様式３（療養者名簿）（⑤の場合）'!$BK82,1,0),0),0)</f>
        <v>0</v>
      </c>
      <c r="SL77" s="248">
        <f>IF(SL$19-'様式３（療養者名簿）（⑤の場合）'!$BJ82+1&lt;=15,IF(SL$19&gt;='様式３（療養者名簿）（⑤の場合）'!$BJ82,IF(SL$19&lt;='様式３（療養者名簿）（⑤の場合）'!$BK82,1,0),0),0)</f>
        <v>0</v>
      </c>
      <c r="SM77" s="248">
        <f>IF(SM$19-'様式３（療養者名簿）（⑤の場合）'!$BJ82+1&lt;=15,IF(SM$19&gt;='様式３（療養者名簿）（⑤の場合）'!$BJ82,IF(SM$19&lt;='様式３（療養者名簿）（⑤の場合）'!$BK82,1,0),0),0)</f>
        <v>0</v>
      </c>
      <c r="SN77" s="248">
        <f>IF(SN$19-'様式３（療養者名簿）（⑤の場合）'!$BJ82+1&lt;=15,IF(SN$19&gt;='様式３（療養者名簿）（⑤の場合）'!$BJ82,IF(SN$19&lt;='様式３（療養者名簿）（⑤の場合）'!$BK82,1,0),0),0)</f>
        <v>0</v>
      </c>
      <c r="SO77" s="248">
        <f>IF(SO$19-'様式３（療養者名簿）（⑤の場合）'!$BJ82+1&lt;=15,IF(SO$19&gt;='様式３（療養者名簿）（⑤の場合）'!$BJ82,IF(SO$19&lt;='様式３（療養者名簿）（⑤の場合）'!$BK82,1,0),0),0)</f>
        <v>0</v>
      </c>
      <c r="SP77" s="248">
        <f>IF(SP$19-'様式３（療養者名簿）（⑤の場合）'!$BJ82+1&lt;=15,IF(SP$19&gt;='様式３（療養者名簿）（⑤の場合）'!$BJ82,IF(SP$19&lt;='様式３（療養者名簿）（⑤の場合）'!$BK82,1,0),0),0)</f>
        <v>0</v>
      </c>
      <c r="SQ77" s="248">
        <f>IF(SQ$19-'様式３（療養者名簿）（⑤の場合）'!$BJ82+1&lt;=15,IF(SQ$19&gt;='様式３（療養者名簿）（⑤の場合）'!$BJ82,IF(SQ$19&lt;='様式３（療養者名簿）（⑤の場合）'!$BK82,1,0),0),0)</f>
        <v>0</v>
      </c>
      <c r="SR77" s="248">
        <f>IF(SR$19-'様式３（療養者名簿）（⑤の場合）'!$BJ82+1&lt;=15,IF(SR$19&gt;='様式３（療養者名簿）（⑤の場合）'!$BJ82,IF(SR$19&lt;='様式３（療養者名簿）（⑤の場合）'!$BK82,1,0),0),0)</f>
        <v>0</v>
      </c>
      <c r="SS77" s="248">
        <f>IF(SS$19-'様式３（療養者名簿）（⑤の場合）'!$BJ82+1&lt;=15,IF(SS$19&gt;='様式３（療養者名簿）（⑤の場合）'!$BJ82,IF(SS$19&lt;='様式３（療養者名簿）（⑤の場合）'!$BK82,1,0),0),0)</f>
        <v>0</v>
      </c>
      <c r="ST77" s="248">
        <f>IF(ST$19-'様式３（療養者名簿）（⑤の場合）'!$BJ82+1&lt;=15,IF(ST$19&gt;='様式３（療養者名簿）（⑤の場合）'!$BJ82,IF(ST$19&lt;='様式３（療養者名簿）（⑤の場合）'!$BK82,1,0),0),0)</f>
        <v>0</v>
      </c>
      <c r="SU77" s="248">
        <f>IF(SU$19-'様式３（療養者名簿）（⑤の場合）'!$BJ82+1&lt;=15,IF(SU$19&gt;='様式３（療養者名簿）（⑤の場合）'!$BJ82,IF(SU$19&lt;='様式３（療養者名簿）（⑤の場合）'!$BK82,1,0),0),0)</f>
        <v>0</v>
      </c>
      <c r="SV77" s="248">
        <f>IF(SV$19-'様式３（療養者名簿）（⑤の場合）'!$BJ82+1&lt;=15,IF(SV$19&gt;='様式３（療養者名簿）（⑤の場合）'!$BJ82,IF(SV$19&lt;='様式３（療養者名簿）（⑤の場合）'!$BK82,1,0),0),0)</f>
        <v>0</v>
      </c>
      <c r="SW77" s="248">
        <f>IF(SW$19-'様式３（療養者名簿）（⑤の場合）'!$BJ82+1&lt;=15,IF(SW$19&gt;='様式３（療養者名簿）（⑤の場合）'!$BJ82,IF(SW$19&lt;='様式３（療養者名簿）（⑤の場合）'!$BK82,1,0),0),0)</f>
        <v>0</v>
      </c>
      <c r="SX77" s="248">
        <f>IF(SX$19-'様式３（療養者名簿）（⑤の場合）'!$BJ82+1&lt;=15,IF(SX$19&gt;='様式３（療養者名簿）（⑤の場合）'!$BJ82,IF(SX$19&lt;='様式３（療養者名簿）（⑤の場合）'!$BK82,1,0),0),0)</f>
        <v>0</v>
      </c>
      <c r="SY77" s="248">
        <f>IF(SY$19-'様式３（療養者名簿）（⑤の場合）'!$BJ82+1&lt;=15,IF(SY$19&gt;='様式３（療養者名簿）（⑤の場合）'!$BJ82,IF(SY$19&lt;='様式３（療養者名簿）（⑤の場合）'!$BK82,1,0),0),0)</f>
        <v>0</v>
      </c>
      <c r="SZ77" s="248">
        <f>IF(SZ$19-'様式３（療養者名簿）（⑤の場合）'!$BJ82+1&lt;=15,IF(SZ$19&gt;='様式３（療養者名簿）（⑤の場合）'!$BJ82,IF(SZ$19&lt;='様式３（療養者名簿）（⑤の場合）'!$BK82,1,0),0),0)</f>
        <v>0</v>
      </c>
      <c r="TA77" s="248">
        <f>IF(TA$19-'様式３（療養者名簿）（⑤の場合）'!$BJ82+1&lt;=15,IF(TA$19&gt;='様式３（療養者名簿）（⑤の場合）'!$BJ82,IF(TA$19&lt;='様式３（療養者名簿）（⑤の場合）'!$BK82,1,0),0),0)</f>
        <v>0</v>
      </c>
      <c r="TB77" s="248">
        <f>IF(TB$19-'様式３（療養者名簿）（⑤の場合）'!$BJ82+1&lt;=15,IF(TB$19&gt;='様式３（療養者名簿）（⑤の場合）'!$BJ82,IF(TB$19&lt;='様式３（療養者名簿）（⑤の場合）'!$BK82,1,0),0),0)</f>
        <v>0</v>
      </c>
      <c r="TC77" s="248">
        <f>IF(TC$19-'様式３（療養者名簿）（⑤の場合）'!$BJ82+1&lt;=15,IF(TC$19&gt;='様式３（療養者名簿）（⑤の場合）'!$BJ82,IF(TC$19&lt;='様式３（療養者名簿）（⑤の場合）'!$BK82,1,0),0),0)</f>
        <v>0</v>
      </c>
      <c r="TD77" s="248">
        <f>IF(TD$19-'様式３（療養者名簿）（⑤の場合）'!$BJ82+1&lt;=15,IF(TD$19&gt;='様式３（療養者名簿）（⑤の場合）'!$BJ82,IF(TD$19&lt;='様式３（療養者名簿）（⑤の場合）'!$BK82,1,0),0),0)</f>
        <v>0</v>
      </c>
      <c r="TE77" s="248">
        <f>IF(TE$19-'様式３（療養者名簿）（⑤の場合）'!$BJ82+1&lt;=15,IF(TE$19&gt;='様式３（療養者名簿）（⑤の場合）'!$BJ82,IF(TE$19&lt;='様式３（療養者名簿）（⑤の場合）'!$BK82,1,0),0),0)</f>
        <v>0</v>
      </c>
      <c r="TF77" s="248">
        <f>IF(TF$19-'様式３（療養者名簿）（⑤の場合）'!$BJ82+1&lt;=15,IF(TF$19&gt;='様式３（療養者名簿）（⑤の場合）'!$BJ82,IF(TF$19&lt;='様式３（療養者名簿）（⑤の場合）'!$BK82,1,0),0),0)</f>
        <v>0</v>
      </c>
      <c r="TG77" s="248">
        <f>IF(TG$19-'様式３（療養者名簿）（⑤の場合）'!$BJ82+1&lt;=15,IF(TG$19&gt;='様式３（療養者名簿）（⑤の場合）'!$BJ82,IF(TG$19&lt;='様式３（療養者名簿）（⑤の場合）'!$BK82,1,0),0),0)</f>
        <v>0</v>
      </c>
      <c r="TH77" s="248">
        <f>IF(TH$19-'様式３（療養者名簿）（⑤の場合）'!$BJ82+1&lt;=15,IF(TH$19&gt;='様式３（療養者名簿）（⑤の場合）'!$BJ82,IF(TH$19&lt;='様式３（療養者名簿）（⑤の場合）'!$BK82,1,0),0),0)</f>
        <v>0</v>
      </c>
      <c r="TI77" s="248">
        <f>IF(TI$19-'様式３（療養者名簿）（⑤の場合）'!$BJ82+1&lt;=15,IF(TI$19&gt;='様式３（療養者名簿）（⑤の場合）'!$BJ82,IF(TI$19&lt;='様式３（療養者名簿）（⑤の場合）'!$BK82,1,0),0),0)</f>
        <v>0</v>
      </c>
      <c r="TJ77" s="248">
        <f>IF(TJ$19-'様式３（療養者名簿）（⑤の場合）'!$BJ82+1&lt;=15,IF(TJ$19&gt;='様式３（療養者名簿）（⑤の場合）'!$BJ82,IF(TJ$19&lt;='様式３（療養者名簿）（⑤の場合）'!$BK82,1,0),0),0)</f>
        <v>0</v>
      </c>
      <c r="TK77" s="248">
        <f>IF(TK$19-'様式３（療養者名簿）（⑤の場合）'!$BJ82+1&lt;=15,IF(TK$19&gt;='様式３（療養者名簿）（⑤の場合）'!$BJ82,IF(TK$19&lt;='様式３（療養者名簿）（⑤の場合）'!$BK82,1,0),0),0)</f>
        <v>0</v>
      </c>
      <c r="TL77" s="248">
        <f>IF(TL$19-'様式３（療養者名簿）（⑤の場合）'!$BJ82+1&lt;=15,IF(TL$19&gt;='様式３（療養者名簿）（⑤の場合）'!$BJ82,IF(TL$19&lt;='様式３（療養者名簿）（⑤の場合）'!$BK82,1,0),0),0)</f>
        <v>0</v>
      </c>
      <c r="TM77" s="248">
        <f>IF(TM$19-'様式３（療養者名簿）（⑤の場合）'!$BJ82+1&lt;=15,IF(TM$19&gt;='様式３（療養者名簿）（⑤の場合）'!$BJ82,IF(TM$19&lt;='様式３（療養者名簿）（⑤の場合）'!$BK82,1,0),0),0)</f>
        <v>0</v>
      </c>
      <c r="TN77" s="248">
        <f>IF(TN$19-'様式３（療養者名簿）（⑤の場合）'!$BJ82+1&lt;=15,IF(TN$19&gt;='様式３（療養者名簿）（⑤の場合）'!$BJ82,IF(TN$19&lt;='様式３（療養者名簿）（⑤の場合）'!$BK82,1,0),0),0)</f>
        <v>0</v>
      </c>
      <c r="TO77" s="248">
        <f>IF(TO$19-'様式３（療養者名簿）（⑤の場合）'!$BJ82+1&lt;=15,IF(TO$19&gt;='様式３（療養者名簿）（⑤の場合）'!$BJ82,IF(TO$19&lt;='様式３（療養者名簿）（⑤の場合）'!$BK82,1,0),0),0)</f>
        <v>0</v>
      </c>
      <c r="TP77" s="248">
        <f>IF(TP$19-'様式３（療養者名簿）（⑤の場合）'!$BJ82+1&lt;=15,IF(TP$19&gt;='様式３（療養者名簿）（⑤の場合）'!$BJ82,IF(TP$19&lt;='様式３（療養者名簿）（⑤の場合）'!$BK82,1,0),0),0)</f>
        <v>0</v>
      </c>
      <c r="TQ77" s="248">
        <f>IF(TQ$19-'様式３（療養者名簿）（⑤の場合）'!$BJ82+1&lt;=15,IF(TQ$19&gt;='様式３（療養者名簿）（⑤の場合）'!$BJ82,IF(TQ$19&lt;='様式３（療養者名簿）（⑤の場合）'!$BK82,1,0),0),0)</f>
        <v>0</v>
      </c>
      <c r="TR77" s="248">
        <f>IF(TR$19-'様式３（療養者名簿）（⑤の場合）'!$BJ82+1&lt;=15,IF(TR$19&gt;='様式３（療養者名簿）（⑤の場合）'!$BJ82,IF(TR$19&lt;='様式３（療養者名簿）（⑤の場合）'!$BK82,1,0),0),0)</f>
        <v>0</v>
      </c>
      <c r="TS77" s="248">
        <f>IF(TS$19-'様式３（療養者名簿）（⑤の場合）'!$BJ82+1&lt;=15,IF(TS$19&gt;='様式３（療養者名簿）（⑤の場合）'!$BJ82,IF(TS$19&lt;='様式３（療養者名簿）（⑤の場合）'!$BK82,1,0),0),0)</f>
        <v>0</v>
      </c>
      <c r="TT77" s="248">
        <f>IF(TT$19-'様式３（療養者名簿）（⑤の場合）'!$BJ82+1&lt;=15,IF(TT$19&gt;='様式３（療養者名簿）（⑤の場合）'!$BJ82,IF(TT$19&lt;='様式３（療養者名簿）（⑤の場合）'!$BK82,1,0),0),0)</f>
        <v>0</v>
      </c>
      <c r="TU77" s="248">
        <f>IF(TU$19-'様式３（療養者名簿）（⑤の場合）'!$BJ82+1&lt;=15,IF(TU$19&gt;='様式３（療養者名簿）（⑤の場合）'!$BJ82,IF(TU$19&lt;='様式３（療養者名簿）（⑤の場合）'!$BK82,1,0),0),0)</f>
        <v>0</v>
      </c>
      <c r="TV77" s="248">
        <f>IF(TV$19-'様式３（療養者名簿）（⑤の場合）'!$BJ82+1&lt;=15,IF(TV$19&gt;='様式３（療養者名簿）（⑤の場合）'!$BJ82,IF(TV$19&lt;='様式３（療養者名簿）（⑤の場合）'!$BK82,1,0),0),0)</f>
        <v>0</v>
      </c>
      <c r="TW77" s="248">
        <f>IF(TW$19-'様式３（療養者名簿）（⑤の場合）'!$BJ82+1&lt;=15,IF(TW$19&gt;='様式３（療養者名簿）（⑤の場合）'!$BJ82,IF(TW$19&lt;='様式３（療養者名簿）（⑤の場合）'!$BK82,1,0),0),0)</f>
        <v>0</v>
      </c>
      <c r="TX77" s="248">
        <f>IF(TX$19-'様式３（療養者名簿）（⑤の場合）'!$BJ82+1&lt;=15,IF(TX$19&gt;='様式３（療養者名簿）（⑤の場合）'!$BJ82,IF(TX$19&lt;='様式３（療養者名簿）（⑤の場合）'!$BK82,1,0),0),0)</f>
        <v>0</v>
      </c>
      <c r="TY77" s="248">
        <f>IF(TY$19-'様式３（療養者名簿）（⑤の場合）'!$BJ82+1&lt;=15,IF(TY$19&gt;='様式３（療養者名簿）（⑤の場合）'!$BJ82,IF(TY$19&lt;='様式３（療養者名簿）（⑤の場合）'!$BK82,1,0),0),0)</f>
        <v>0</v>
      </c>
      <c r="TZ77" s="248">
        <f>IF(TZ$19-'様式３（療養者名簿）（⑤の場合）'!$BJ82+1&lt;=15,IF(TZ$19&gt;='様式３（療養者名簿）（⑤の場合）'!$BJ82,IF(TZ$19&lt;='様式３（療養者名簿）（⑤の場合）'!$BK82,1,0),0),0)</f>
        <v>0</v>
      </c>
      <c r="UA77" s="248">
        <f>IF(UA$19-'様式３（療養者名簿）（⑤の場合）'!$BJ82+1&lt;=15,IF(UA$19&gt;='様式３（療養者名簿）（⑤の場合）'!$BJ82,IF(UA$19&lt;='様式３（療養者名簿）（⑤の場合）'!$BK82,1,0),0),0)</f>
        <v>0</v>
      </c>
      <c r="UB77" s="248">
        <f>IF(UB$19-'様式３（療養者名簿）（⑤の場合）'!$BJ82+1&lt;=15,IF(UB$19&gt;='様式３（療養者名簿）（⑤の場合）'!$BJ82,IF(UB$19&lt;='様式３（療養者名簿）（⑤の場合）'!$BK82,1,0),0),0)</f>
        <v>0</v>
      </c>
      <c r="UC77" s="248">
        <f>IF(UC$19-'様式３（療養者名簿）（⑤の場合）'!$BJ82+1&lt;=15,IF(UC$19&gt;='様式３（療養者名簿）（⑤の場合）'!$BJ82,IF(UC$19&lt;='様式３（療養者名簿）（⑤の場合）'!$BK82,1,0),0),0)</f>
        <v>0</v>
      </c>
      <c r="UD77" s="372">
        <f>IF(UD$19-'様式３（療養者名簿）（⑤の場合）'!$BJ82+1&lt;=15,IF(UD$19&gt;='様式３（療養者名簿）（⑤の場合）'!$BJ82,IF(UD$19&lt;='様式３（療養者名簿）（⑤の場合）'!$BK82,1,0),0),0)</f>
        <v>0</v>
      </c>
      <c r="UE77" s="372">
        <f>IF(UE$19-'様式３（療養者名簿）（⑤の場合）'!$BJ82+1&lt;=15,IF(UE$19&gt;='様式３（療養者名簿）（⑤の場合）'!$BJ82,IF(UE$19&lt;='様式３（療養者名簿）（⑤の場合）'!$BK82,1,0),0),0)</f>
        <v>0</v>
      </c>
      <c r="UF77" s="372">
        <f>IF(UF$19-'様式３（療養者名簿）（⑤の場合）'!$BJ82+1&lt;=15,IF(UF$19&gt;='様式３（療養者名簿）（⑤の場合）'!$BJ82,IF(UF$19&lt;='様式３（療養者名簿）（⑤の場合）'!$BK82,1,0),0),0)</f>
        <v>0</v>
      </c>
      <c r="UG77" s="372">
        <f>IF(UG$19-'様式３（療養者名簿）（⑤の場合）'!$BJ82+1&lt;=15,IF(UG$19&gt;='様式３（療養者名簿）（⑤の場合）'!$BJ82,IF(UG$19&lt;='様式３（療養者名簿）（⑤の場合）'!$BK82,1,0),0),0)</f>
        <v>0</v>
      </c>
      <c r="UH77" s="372">
        <f>IF(UH$19-'様式３（療養者名簿）（⑤の場合）'!$BJ82+1&lt;=15,IF(UH$19&gt;='様式３（療養者名簿）（⑤の場合）'!$BJ82,IF(UH$19&lt;='様式３（療養者名簿）（⑤の場合）'!$BK82,1,0),0),0)</f>
        <v>0</v>
      </c>
      <c r="UI77" s="372">
        <f>IF(UI$19-'様式３（療養者名簿）（⑤の場合）'!$BJ82+1&lt;=15,IF(UI$19&gt;='様式３（療養者名簿）（⑤の場合）'!$BJ82,IF(UI$19&lt;='様式３（療養者名簿）（⑤の場合）'!$BK82,1,0),0),0)</f>
        <v>0</v>
      </c>
      <c r="UJ77" s="372">
        <f>IF(UJ$19-'様式３（療養者名簿）（⑤の場合）'!$BJ82+1&lt;=15,IF(UJ$19&gt;='様式３（療養者名簿）（⑤の場合）'!$BJ82,IF(UJ$19&lt;='様式３（療養者名簿）（⑤の場合）'!$BK82,1,0),0),0)</f>
        <v>0</v>
      </c>
      <c r="UK77" s="372">
        <f>IF(UK$19-'様式３（療養者名簿）（⑤の場合）'!$BJ82+1&lt;=15,IF(UK$19&gt;='様式３（療養者名簿）（⑤の場合）'!$BJ82,IF(UK$19&lt;='様式３（療養者名簿）（⑤の場合）'!$BK82,1,0),0),0)</f>
        <v>0</v>
      </c>
      <c r="UL77" s="372">
        <f>IF(UL$19-'様式３（療養者名簿）（⑤の場合）'!$BJ82+1&lt;=15,IF(UL$19&gt;='様式３（療養者名簿）（⑤の場合）'!$BJ82,IF(UL$19&lt;='様式３（療養者名簿）（⑤の場合）'!$BK82,1,0),0),0)</f>
        <v>0</v>
      </c>
      <c r="UM77" s="372">
        <f>IF(UM$19-'様式３（療養者名簿）（⑤の場合）'!$BJ82+1&lt;=15,IF(UM$19&gt;='様式３（療養者名簿）（⑤の場合）'!$BJ82,IF(UM$19&lt;='様式３（療養者名簿）（⑤の場合）'!$BK82,1,0),0),0)</f>
        <v>0</v>
      </c>
      <c r="UN77" s="372">
        <f>IF(UN$19-'様式３（療養者名簿）（⑤の場合）'!$BJ82+1&lt;=15,IF(UN$19&gt;='様式３（療養者名簿）（⑤の場合）'!$BJ82,IF(UN$19&lt;='様式３（療養者名簿）（⑤の場合）'!$BK82,1,0),0),0)</f>
        <v>0</v>
      </c>
      <c r="UO77" s="372">
        <f>IF(UO$19-'様式３（療養者名簿）（⑤の場合）'!$BJ82+1&lt;=15,IF(UO$19&gt;='様式３（療養者名簿）（⑤の場合）'!$BJ82,IF(UO$19&lt;='様式３（療養者名簿）（⑤の場合）'!$BK82,1,0),0),0)</f>
        <v>0</v>
      </c>
      <c r="UP77" s="372">
        <f>IF(UP$19-'様式３（療養者名簿）（⑤の場合）'!$BJ82+1&lt;=15,IF(UP$19&gt;='様式３（療養者名簿）（⑤の場合）'!$BJ82,IF(UP$19&lt;='様式３（療養者名簿）（⑤の場合）'!$BK82,1,0),0),0)</f>
        <v>0</v>
      </c>
      <c r="UQ77" s="372">
        <f>IF(UQ$19-'様式３（療養者名簿）（⑤の場合）'!$BJ82+1&lt;=15,IF(UQ$19&gt;='様式３（療養者名簿）（⑤の場合）'!$BJ82,IF(UQ$19&lt;='様式３（療養者名簿）（⑤の場合）'!$BK82,1,0),0),0)</f>
        <v>0</v>
      </c>
      <c r="UR77" s="372">
        <f>IF(UR$19-'様式３（療養者名簿）（⑤の場合）'!$BJ82+1&lt;=15,IF(UR$19&gt;='様式３（療養者名簿）（⑤の場合）'!$BJ82,IF(UR$19&lt;='様式３（療養者名簿）（⑤の場合）'!$BK82,1,0),0),0)</f>
        <v>0</v>
      </c>
      <c r="US77" s="372">
        <f>IF(US$19-'様式３（療養者名簿）（⑤の場合）'!$BJ82+1&lt;=15,IF(US$19&gt;='様式３（療養者名簿）（⑤の場合）'!$BJ82,IF(US$19&lt;='様式３（療養者名簿）（⑤の場合）'!$BK82,1,0),0),0)</f>
        <v>0</v>
      </c>
      <c r="UT77" s="372">
        <f>IF(UT$19-'様式３（療養者名簿）（⑤の場合）'!$BJ82+1&lt;=15,IF(UT$19&gt;='様式３（療養者名簿）（⑤の場合）'!$BJ82,IF(UT$19&lt;='様式３（療養者名簿）（⑤の場合）'!$BK82,1,0),0),0)</f>
        <v>0</v>
      </c>
      <c r="UU77" s="372">
        <f>IF(UU$19-'様式３（療養者名簿）（⑤の場合）'!$BJ82+1&lt;=15,IF(UU$19&gt;='様式３（療養者名簿）（⑤の場合）'!$BJ82,IF(UU$19&lt;='様式３（療養者名簿）（⑤の場合）'!$BK82,1,0),0),0)</f>
        <v>0</v>
      </c>
      <c r="UV77" s="372">
        <f>IF(UV$19-'様式３（療養者名簿）（⑤の場合）'!$BJ82+1&lt;=15,IF(UV$19&gt;='様式３（療養者名簿）（⑤の場合）'!$BJ82,IF(UV$19&lt;='様式３（療養者名簿）（⑤の場合）'!$BK82,1,0),0),0)</f>
        <v>0</v>
      </c>
      <c r="UW77" s="372">
        <f>IF(UW$19-'様式３（療養者名簿）（⑤の場合）'!$BJ82+1&lt;=15,IF(UW$19&gt;='様式３（療養者名簿）（⑤の場合）'!$BJ82,IF(UW$19&lt;='様式３（療養者名簿）（⑤の場合）'!$BK82,1,0),0),0)</f>
        <v>0</v>
      </c>
      <c r="UX77" s="372">
        <f>IF(UX$19-'様式３（療養者名簿）（⑤の場合）'!$BJ82+1&lt;=15,IF(UX$19&gt;='様式３（療養者名簿）（⑤の場合）'!$BJ82,IF(UX$19&lt;='様式３（療養者名簿）（⑤の場合）'!$BK82,1,0),0),0)</f>
        <v>0</v>
      </c>
      <c r="UY77" s="372">
        <f>IF(UY$19-'様式３（療養者名簿）（⑤の場合）'!$BJ82+1&lt;=15,IF(UY$19&gt;='様式３（療養者名簿）（⑤の場合）'!$BJ82,IF(UY$19&lt;='様式３（療養者名簿）（⑤の場合）'!$BK82,1,0),0),0)</f>
        <v>0</v>
      </c>
      <c r="UZ77" s="372">
        <f>IF(UZ$19-'様式３（療養者名簿）（⑤の場合）'!$BJ82+1&lt;=15,IF(UZ$19&gt;='様式３（療養者名簿）（⑤の場合）'!$BJ82,IF(UZ$19&lt;='様式３（療養者名簿）（⑤の場合）'!$BK82,1,0),0),0)</f>
        <v>0</v>
      </c>
      <c r="VA77" s="372">
        <f>IF(VA$19-'様式３（療養者名簿）（⑤の場合）'!$BJ82+1&lt;=15,IF(VA$19&gt;='様式３（療養者名簿）（⑤の場合）'!$BJ82,IF(VA$19&lt;='様式３（療養者名簿）（⑤の場合）'!$BK82,1,0),0),0)</f>
        <v>0</v>
      </c>
      <c r="VB77" s="372">
        <f>IF(VB$19-'様式３（療養者名簿）（⑤の場合）'!$BJ82+1&lt;=15,IF(VB$19&gt;='様式３（療養者名簿）（⑤の場合）'!$BJ82,IF(VB$19&lt;='様式３（療養者名簿）（⑤の場合）'!$BK82,1,0),0),0)</f>
        <v>0</v>
      </c>
      <c r="VC77" s="372">
        <f>IF(VC$19-'様式３（療養者名簿）（⑤の場合）'!$BJ82+1&lt;=15,IF(VC$19&gt;='様式３（療養者名簿）（⑤の場合）'!$BJ82,IF(VC$19&lt;='様式３（療養者名簿）（⑤の場合）'!$BK82,1,0),0),0)</f>
        <v>0</v>
      </c>
      <c r="VD77" s="372">
        <f>IF(VD$19-'様式３（療養者名簿）（⑤の場合）'!$BJ82+1&lt;=15,IF(VD$19&gt;='様式３（療養者名簿）（⑤の場合）'!$BJ82,IF(VD$19&lt;='様式３（療養者名簿）（⑤の場合）'!$BK82,1,0),0),0)</f>
        <v>0</v>
      </c>
      <c r="VE77" s="372">
        <f>IF(VE$19-'様式３（療養者名簿）（⑤の場合）'!$BJ82+1&lt;=15,IF(VE$19&gt;='様式３（療養者名簿）（⑤の場合）'!$BJ82,IF(VE$19&lt;='様式３（療養者名簿）（⑤の場合）'!$BK82,1,0),0),0)</f>
        <v>0</v>
      </c>
      <c r="VF77" s="372">
        <f>IF(VF$19-'様式３（療養者名簿）（⑤の場合）'!$BJ82+1&lt;=15,IF(VF$19&gt;='様式３（療養者名簿）（⑤の場合）'!$BJ82,IF(VF$19&lt;='様式３（療養者名簿）（⑤の場合）'!$BK82,1,0),0),0)</f>
        <v>0</v>
      </c>
      <c r="VG77" s="372">
        <f>IF(VG$19-'様式３（療養者名簿）（⑤の場合）'!$BJ82+1&lt;=15,IF(VG$19&gt;='様式３（療養者名簿）（⑤の場合）'!$BJ82,IF(VG$19&lt;='様式３（療養者名簿）（⑤の場合）'!$BK82,1,0),0),0)</f>
        <v>0</v>
      </c>
      <c r="VH77" s="372">
        <f>IF(VH$19-'様式３（療養者名簿）（⑤の場合）'!$BJ82+1&lt;=15,IF(VH$19&gt;='様式３（療養者名簿）（⑤の場合）'!$BJ82,IF(VH$19&lt;='様式３（療養者名簿）（⑤の場合）'!$BK82,1,0),0),0)</f>
        <v>0</v>
      </c>
      <c r="VI77" s="372">
        <f>IF(VI$19-'様式３（療養者名簿）（⑤の場合）'!$BJ82+1&lt;=15,IF(VI$19&gt;='様式３（療養者名簿）（⑤の場合）'!$BJ82,IF(VI$19&lt;='様式３（療養者名簿）（⑤の場合）'!$BK82,1,0),0),0)</f>
        <v>0</v>
      </c>
      <c r="VJ77" s="372">
        <f>IF(VJ$19-'様式３（療養者名簿）（⑤の場合）'!$BJ82+1&lt;=15,IF(VJ$19&gt;='様式３（療養者名簿）（⑤の場合）'!$BJ82,IF(VJ$19&lt;='様式３（療養者名簿）（⑤の場合）'!$BK82,1,0),0),0)</f>
        <v>0</v>
      </c>
      <c r="VK77" s="372">
        <f>IF(VK$19-'様式３（療養者名簿）（⑤の場合）'!$BJ82+1&lt;=15,IF(VK$19&gt;='様式３（療養者名簿）（⑤の場合）'!$BJ82,IF(VK$19&lt;='様式３（療養者名簿）（⑤の場合）'!$BK82,1,0),0),0)</f>
        <v>0</v>
      </c>
      <c r="VL77" s="372">
        <f>IF(VL$19-'様式３（療養者名簿）（⑤の場合）'!$BJ82+1&lt;=15,IF(VL$19&gt;='様式３（療養者名簿）（⑤の場合）'!$BJ82,IF(VL$19&lt;='様式３（療養者名簿）（⑤の場合）'!$BK82,1,0),0),0)</f>
        <v>0</v>
      </c>
      <c r="VM77" s="372">
        <f>IF(VM$19-'様式３（療養者名簿）（⑤の場合）'!$BJ82+1&lt;=15,IF(VM$19&gt;='様式３（療養者名簿）（⑤の場合）'!$BJ82,IF(VM$19&lt;='様式３（療養者名簿）（⑤の場合）'!$BK82,1,0),0),0)</f>
        <v>0</v>
      </c>
      <c r="VN77" s="372">
        <f>IF(VN$19-'様式３（療養者名簿）（⑤の場合）'!$BJ82+1&lt;=15,IF(VN$19&gt;='様式３（療養者名簿）（⑤の場合）'!$BJ82,IF(VN$19&lt;='様式３（療養者名簿）（⑤の場合）'!$BK82,1,0),0),0)</f>
        <v>0</v>
      </c>
      <c r="VO77" s="372">
        <f>IF(VO$19-'様式３（療養者名簿）（⑤の場合）'!$BJ82+1&lt;=15,IF(VO$19&gt;='様式３（療養者名簿）（⑤の場合）'!$BJ82,IF(VO$19&lt;='様式３（療養者名簿）（⑤の場合）'!$BK82,1,0),0),0)</f>
        <v>0</v>
      </c>
      <c r="VP77" s="372">
        <f>IF(VP$19-'様式３（療養者名簿）（⑤の場合）'!$BJ82+1&lt;=15,IF(VP$19&gt;='様式３（療養者名簿）（⑤の場合）'!$BJ82,IF(VP$19&lt;='様式３（療養者名簿）（⑤の場合）'!$BK82,1,0),0),0)</f>
        <v>0</v>
      </c>
      <c r="VQ77" s="372">
        <f>IF(VQ$19-'様式３（療養者名簿）（⑤の場合）'!$BJ82+1&lt;=15,IF(VQ$19&gt;='様式３（療養者名簿）（⑤の場合）'!$BJ82,IF(VQ$19&lt;='様式３（療養者名簿）（⑤の場合）'!$BK82,1,0),0),0)</f>
        <v>0</v>
      </c>
      <c r="VR77" s="372">
        <f>IF(VR$19-'様式３（療養者名簿）（⑤の場合）'!$BJ82+1&lt;=15,IF(VR$19&gt;='様式３（療養者名簿）（⑤の場合）'!$BJ82,IF(VR$19&lt;='様式３（療養者名簿）（⑤の場合）'!$BK82,1,0),0),0)</f>
        <v>0</v>
      </c>
      <c r="VS77" s="372">
        <f>IF(VS$19-'様式３（療養者名簿）（⑤の場合）'!$BJ82+1&lt;=15,IF(VS$19&gt;='様式３（療養者名簿）（⑤の場合）'!$BJ82,IF(VS$19&lt;='様式３（療養者名簿）（⑤の場合）'!$BK82,1,0),0),0)</f>
        <v>0</v>
      </c>
      <c r="VT77" s="372">
        <f>IF(VT$19-'様式３（療養者名簿）（⑤の場合）'!$BJ82+1&lt;=15,IF(VT$19&gt;='様式３（療養者名簿）（⑤の場合）'!$BJ82,IF(VT$19&lt;='様式３（療養者名簿）（⑤の場合）'!$BK82,1,0),0),0)</f>
        <v>0</v>
      </c>
      <c r="VU77" s="372">
        <f>IF(VU$19-'様式３（療養者名簿）（⑤の場合）'!$BJ82+1&lt;=15,IF(VU$19&gt;='様式３（療養者名簿）（⑤の場合）'!$BJ82,IF(VU$19&lt;='様式３（療養者名簿）（⑤の場合）'!$BK82,1,0),0),0)</f>
        <v>0</v>
      </c>
      <c r="VV77" s="372">
        <f>IF(VV$19-'様式３（療養者名簿）（⑤の場合）'!$BJ82+1&lt;=15,IF(VV$19&gt;='様式３（療養者名簿）（⑤の場合）'!$BJ82,IF(VV$19&lt;='様式３（療養者名簿）（⑤の場合）'!$BK82,1,0),0),0)</f>
        <v>0</v>
      </c>
      <c r="VW77" s="372">
        <f>IF(VW$19-'様式３（療養者名簿）（⑤の場合）'!$BJ82+1&lt;=15,IF(VW$19&gt;='様式３（療養者名簿）（⑤の場合）'!$BJ82,IF(VW$19&lt;='様式３（療養者名簿）（⑤の場合）'!$BK82,1,0),0),0)</f>
        <v>0</v>
      </c>
      <c r="VX77" s="372">
        <f>IF(VX$19-'様式３（療養者名簿）（⑤の場合）'!$BJ82+1&lt;=15,IF(VX$19&gt;='様式３（療養者名簿）（⑤の場合）'!$BJ82,IF(VX$19&lt;='様式３（療養者名簿）（⑤の場合）'!$BK82,1,0),0),0)</f>
        <v>0</v>
      </c>
      <c r="VY77" s="372">
        <f>IF(VY$19-'様式３（療養者名簿）（⑤の場合）'!$BJ82+1&lt;=15,IF(VY$19&gt;='様式３（療養者名簿）（⑤の場合）'!$BJ82,IF(VY$19&lt;='様式３（療養者名簿）（⑤の場合）'!$BK82,1,0),0),0)</f>
        <v>0</v>
      </c>
      <c r="VZ77" s="372">
        <f>IF(VZ$19-'様式３（療養者名簿）（⑤の場合）'!$BJ82+1&lt;=15,IF(VZ$19&gt;='様式３（療養者名簿）（⑤の場合）'!$BJ82,IF(VZ$19&lt;='様式３（療養者名簿）（⑤の場合）'!$BK82,1,0),0),0)</f>
        <v>0</v>
      </c>
      <c r="WA77" s="372">
        <f>IF(WA$19-'様式３（療養者名簿）（⑤の場合）'!$BJ82+1&lt;=15,IF(WA$19&gt;='様式３（療養者名簿）（⑤の場合）'!$BJ82,IF(WA$19&lt;='様式３（療養者名簿）（⑤の場合）'!$BK82,1,0),0),0)</f>
        <v>0</v>
      </c>
      <c r="WB77" s="372">
        <f>IF(WB$19-'様式３（療養者名簿）（⑤の場合）'!$BJ82+1&lt;=15,IF(WB$19&gt;='様式３（療養者名簿）（⑤の場合）'!$BJ82,IF(WB$19&lt;='様式３（療養者名簿）（⑤の場合）'!$BK82,1,0),0),0)</f>
        <v>0</v>
      </c>
      <c r="WC77" s="372">
        <f>IF(WC$19-'様式３（療養者名簿）（⑤の場合）'!$BJ82+1&lt;=15,IF(WC$19&gt;='様式３（療養者名簿）（⑤の場合）'!$BJ82,IF(WC$19&lt;='様式３（療養者名簿）（⑤の場合）'!$BK82,1,0),0),0)</f>
        <v>0</v>
      </c>
      <c r="WD77" s="372">
        <f>IF(WD$19-'様式３（療養者名簿）（⑤の場合）'!$BJ82+1&lt;=15,IF(WD$19&gt;='様式３（療養者名簿）（⑤の場合）'!$BJ82,IF(WD$19&lt;='様式３（療養者名簿）（⑤の場合）'!$BK82,1,0),0),0)</f>
        <v>0</v>
      </c>
      <c r="WE77" s="372">
        <f>IF(WE$19-'様式３（療養者名簿）（⑤の場合）'!$BJ82+1&lt;=15,IF(WE$19&gt;='様式３（療養者名簿）（⑤の場合）'!$BJ82,IF(WE$19&lt;='様式３（療養者名簿）（⑤の場合）'!$BK82,1,0),0),0)</f>
        <v>0</v>
      </c>
      <c r="WF77" s="372">
        <f>IF(WF$19-'様式３（療養者名簿）（⑤の場合）'!$BJ82+1&lt;=15,IF(WF$19&gt;='様式３（療養者名簿）（⑤の場合）'!$BJ82,IF(WF$19&lt;='様式３（療養者名簿）（⑤の場合）'!$BK82,1,0),0),0)</f>
        <v>0</v>
      </c>
      <c r="WG77" s="372">
        <f>IF(WG$19-'様式３（療養者名簿）（⑤の場合）'!$BJ82+1&lt;=15,IF(WG$19&gt;='様式３（療養者名簿）（⑤の場合）'!$BJ82,IF(WG$19&lt;='様式３（療養者名簿）（⑤の場合）'!$BK82,1,0),0),0)</f>
        <v>0</v>
      </c>
      <c r="WH77" s="372">
        <f>IF(WH$19-'様式３（療養者名簿）（⑤の場合）'!$BJ82+1&lt;=15,IF(WH$19&gt;='様式３（療養者名簿）（⑤の場合）'!$BJ82,IF(WH$19&lt;='様式３（療養者名簿）（⑤の場合）'!$BK82,1,0),0),0)</f>
        <v>0</v>
      </c>
      <c r="WI77" s="372">
        <f>IF(WI$19-'様式３（療養者名簿）（⑤の場合）'!$BJ82+1&lt;=15,IF(WI$19&gt;='様式３（療養者名簿）（⑤の場合）'!$BJ82,IF(WI$19&lt;='様式３（療養者名簿）（⑤の場合）'!$BK82,1,0),0),0)</f>
        <v>0</v>
      </c>
      <c r="WJ77" s="372">
        <f>IF(WJ$19-'様式３（療養者名簿）（⑤の場合）'!$BJ82+1&lt;=15,IF(WJ$19&gt;='様式３（療養者名簿）（⑤の場合）'!$BJ82,IF(WJ$19&lt;='様式３（療養者名簿）（⑤の場合）'!$BK82,1,0),0),0)</f>
        <v>0</v>
      </c>
      <c r="WK77" s="372">
        <f>IF(WK$19-'様式３（療養者名簿）（⑤の場合）'!$BJ82+1&lt;=15,IF(WK$19&gt;='様式３（療養者名簿）（⑤の場合）'!$BJ82,IF(WK$19&lt;='様式３（療養者名簿）（⑤の場合）'!$BK82,1,0),0),0)</f>
        <v>0</v>
      </c>
      <c r="WL77" s="372">
        <f>IF(WL$19-'様式３（療養者名簿）（⑤の場合）'!$BJ82+1&lt;=15,IF(WL$19&gt;='様式３（療養者名簿）（⑤の場合）'!$BJ82,IF(WL$19&lt;='様式３（療養者名簿）（⑤の場合）'!$BK82,1,0),0),0)</f>
        <v>0</v>
      </c>
      <c r="WM77" s="372">
        <f>IF(WM$19-'様式３（療養者名簿）（⑤の場合）'!$BJ82+1&lt;=15,IF(WM$19&gt;='様式３（療養者名簿）（⑤の場合）'!$BJ82,IF(WM$19&lt;='様式３（療養者名簿）（⑤の場合）'!$BK82,1,0),0),0)</f>
        <v>0</v>
      </c>
      <c r="WN77" s="372">
        <f>IF(WN$19-'様式３（療養者名簿）（⑤の場合）'!$BJ82+1&lt;=15,IF(WN$19&gt;='様式３（療養者名簿）（⑤の場合）'!$BJ82,IF(WN$19&lt;='様式３（療養者名簿）（⑤の場合）'!$BK82,1,0),0),0)</f>
        <v>0</v>
      </c>
      <c r="WO77" s="372">
        <f>IF(WO$19-'様式３（療養者名簿）（⑤の場合）'!$BJ82+1&lt;=15,IF(WO$19&gt;='様式３（療養者名簿）（⑤の場合）'!$BJ82,IF(WO$19&lt;='様式３（療養者名簿）（⑤の場合）'!$BK82,1,0),0),0)</f>
        <v>0</v>
      </c>
      <c r="WP77" s="372">
        <f>IF(WP$19-'様式３（療養者名簿）（⑤の場合）'!$BJ82+1&lt;=15,IF(WP$19&gt;='様式３（療養者名簿）（⑤の場合）'!$BJ82,IF(WP$19&lt;='様式３（療養者名簿）（⑤の場合）'!$BK82,1,0),0),0)</f>
        <v>0</v>
      </c>
      <c r="WQ77" s="372">
        <f>IF(WQ$19-'様式３（療養者名簿）（⑤の場合）'!$BJ82+1&lt;=15,IF(WQ$19&gt;='様式３（療養者名簿）（⑤の場合）'!$BJ82,IF(WQ$19&lt;='様式３（療養者名簿）（⑤の場合）'!$BK82,1,0),0),0)</f>
        <v>0</v>
      </c>
      <c r="WR77" s="372">
        <f>IF(WR$19-'様式３（療養者名簿）（⑤の場合）'!$BJ82+1&lt;=15,IF(WR$19&gt;='様式３（療養者名簿）（⑤の場合）'!$BJ82,IF(WR$19&lt;='様式３（療養者名簿）（⑤の場合）'!$BK82,1,0),0),0)</f>
        <v>0</v>
      </c>
      <c r="WS77" s="372">
        <f>IF(WS$19-'様式３（療養者名簿）（⑤の場合）'!$BJ82+1&lt;=15,IF(WS$19&gt;='様式３（療養者名簿）（⑤の場合）'!$BJ82,IF(WS$19&lt;='様式３（療養者名簿）（⑤の場合）'!$BK82,1,0),0),0)</f>
        <v>0</v>
      </c>
      <c r="WT77" s="372">
        <f>IF(WT$19-'様式３（療養者名簿）（⑤の場合）'!$BJ82+1&lt;=15,IF(WT$19&gt;='様式３（療養者名簿）（⑤の場合）'!$BJ82,IF(WT$19&lt;='様式３（療養者名簿）（⑤の場合）'!$BK82,1,0),0),0)</f>
        <v>0</v>
      </c>
      <c r="WU77" s="372">
        <f>IF(WU$19-'様式３（療養者名簿）（⑤の場合）'!$BJ82+1&lt;=15,IF(WU$19&gt;='様式３（療養者名簿）（⑤の場合）'!$BJ82,IF(WU$19&lt;='様式３（療養者名簿）（⑤の場合）'!$BK82,1,0),0),0)</f>
        <v>0</v>
      </c>
      <c r="WV77" s="372">
        <f>IF(WV$19-'様式３（療養者名簿）（⑤の場合）'!$BJ82+1&lt;=15,IF(WV$19&gt;='様式３（療養者名簿）（⑤の場合）'!$BJ82,IF(WV$19&lt;='様式３（療養者名簿）（⑤の場合）'!$BK82,1,0),0),0)</f>
        <v>0</v>
      </c>
      <c r="WW77" s="372">
        <f>IF(WW$19-'様式３（療養者名簿）（⑤の場合）'!$BJ82+1&lt;=15,IF(WW$19&gt;='様式３（療養者名簿）（⑤の場合）'!$BJ82,IF(WW$19&lt;='様式３（療養者名簿）（⑤の場合）'!$BK82,1,0),0),0)</f>
        <v>0</v>
      </c>
      <c r="WX77" s="372">
        <f>IF(WX$19-'様式３（療養者名簿）（⑤の場合）'!$BJ82+1&lt;=15,IF(WX$19&gt;='様式３（療養者名簿）（⑤の場合）'!$BJ82,IF(WX$19&lt;='様式３（療養者名簿）（⑤の場合）'!$BK82,1,0),0),0)</f>
        <v>0</v>
      </c>
      <c r="WY77" s="372">
        <f>IF(WY$19-'様式３（療養者名簿）（⑤の場合）'!$BJ82+1&lt;=15,IF(WY$19&gt;='様式３（療養者名簿）（⑤の場合）'!$BJ82,IF(WY$19&lt;='様式３（療養者名簿）（⑤の場合）'!$BK82,1,0),0),0)</f>
        <v>0</v>
      </c>
      <c r="WZ77" s="372">
        <f>IF(WZ$19-'様式３（療養者名簿）（⑤の場合）'!$BJ82+1&lt;=15,IF(WZ$19&gt;='様式３（療養者名簿）（⑤の場合）'!$BJ82,IF(WZ$19&lt;='様式３（療養者名簿）（⑤の場合）'!$BK82,1,0),0),0)</f>
        <v>0</v>
      </c>
      <c r="XA77" s="372">
        <f>IF(XA$19-'様式３（療養者名簿）（⑤の場合）'!$BJ82+1&lt;=15,IF(XA$19&gt;='様式３（療養者名簿）（⑤の場合）'!$BJ82,IF(XA$19&lt;='様式３（療養者名簿）（⑤の場合）'!$BK82,1,0),0),0)</f>
        <v>0</v>
      </c>
      <c r="XB77" s="372">
        <f>IF(XB$19-'様式３（療養者名簿）（⑤の場合）'!$BJ82+1&lt;=15,IF(XB$19&gt;='様式３（療養者名簿）（⑤の場合）'!$BJ82,IF(XB$19&lt;='様式３（療養者名簿）（⑤の場合）'!$BK82,1,0),0),0)</f>
        <v>0</v>
      </c>
      <c r="XC77" s="372">
        <f>IF(XC$19-'様式３（療養者名簿）（⑤の場合）'!$BJ82+1&lt;=15,IF(XC$19&gt;='様式３（療養者名簿）（⑤の場合）'!$BJ82,IF(XC$19&lt;='様式３（療養者名簿）（⑤の場合）'!$BK82,1,0),0),0)</f>
        <v>0</v>
      </c>
      <c r="XD77" s="372">
        <f>IF(XD$19-'様式３（療養者名簿）（⑤の場合）'!$BJ82+1&lt;=15,IF(XD$19&gt;='様式３（療養者名簿）（⑤の場合）'!$BJ82,IF(XD$19&lt;='様式３（療養者名簿）（⑤の場合）'!$BK82,1,0),0),0)</f>
        <v>0</v>
      </c>
      <c r="XE77" s="372">
        <f>IF(XE$19-'様式３（療養者名簿）（⑤の場合）'!$BJ82+1&lt;=15,IF(XE$19&gt;='様式３（療養者名簿）（⑤の場合）'!$BJ82,IF(XE$19&lt;='様式３（療養者名簿）（⑤の場合）'!$BK82,1,0),0),0)</f>
        <v>0</v>
      </c>
      <c r="XF77" s="372">
        <f>IF(XF$19-'様式３（療養者名簿）（⑤の場合）'!$BJ82+1&lt;=15,IF(XF$19&gt;='様式３（療養者名簿）（⑤の場合）'!$BJ82,IF(XF$19&lt;='様式３（療養者名簿）（⑤の場合）'!$BK82,1,0),0),0)</f>
        <v>0</v>
      </c>
      <c r="XG77" s="372">
        <f>IF(XG$19-'様式３（療養者名簿）（⑤の場合）'!$BJ82+1&lt;=15,IF(XG$19&gt;='様式３（療養者名簿）（⑤の場合）'!$BJ82,IF(XG$19&lt;='様式３（療養者名簿）（⑤の場合）'!$BK82,1,0),0),0)</f>
        <v>0</v>
      </c>
      <c r="XH77" s="372">
        <f>IF(XH$19-'様式３（療養者名簿）（⑤の場合）'!$BJ82+1&lt;=15,IF(XH$19&gt;='様式３（療養者名簿）（⑤の場合）'!$BJ82,IF(XH$19&lt;='様式３（療養者名簿）（⑤の場合）'!$BK82,1,0),0),0)</f>
        <v>0</v>
      </c>
      <c r="XI77" s="372">
        <f>IF(XI$19-'様式３（療養者名簿）（⑤の場合）'!$BJ82+1&lt;=15,IF(XI$19&gt;='様式３（療養者名簿）（⑤の場合）'!$BJ82,IF(XI$19&lt;='様式３（療養者名簿）（⑤の場合）'!$BK82,1,0),0),0)</f>
        <v>0</v>
      </c>
      <c r="XJ77" s="372">
        <f>IF(XJ$19-'様式３（療養者名簿）（⑤の場合）'!$BJ82+1&lt;=15,IF(XJ$19&gt;='様式３（療養者名簿）（⑤の場合）'!$BJ82,IF(XJ$19&lt;='様式３（療養者名簿）（⑤の場合）'!$BK82,1,0),0),0)</f>
        <v>0</v>
      </c>
      <c r="XK77" s="372">
        <f>IF(XK$19-'様式３（療養者名簿）（⑤の場合）'!$BJ82+1&lt;=15,IF(XK$19&gt;='様式３（療養者名簿）（⑤の場合）'!$BJ82,IF(XK$19&lt;='様式３（療養者名簿）（⑤の場合）'!$BK82,1,0),0),0)</f>
        <v>0</v>
      </c>
      <c r="XL77" s="372">
        <f>IF(XL$19-'様式３（療養者名簿）（⑤の場合）'!$BJ82+1&lt;=15,IF(XL$19&gt;='様式３（療養者名簿）（⑤の場合）'!$BJ82,IF(XL$19&lt;='様式３（療養者名簿）（⑤の場合）'!$BK82,1,0),0),0)</f>
        <v>0</v>
      </c>
      <c r="XM77" s="372">
        <f>IF(XM$19-'様式３（療養者名簿）（⑤の場合）'!$BJ82+1&lt;=15,IF(XM$19&gt;='様式３（療養者名簿）（⑤の場合）'!$BJ82,IF(XM$19&lt;='様式３（療養者名簿）（⑤の場合）'!$BK82,1,0),0),0)</f>
        <v>0</v>
      </c>
      <c r="XN77" s="372">
        <f>IF(XN$19-'様式３（療養者名簿）（⑤の場合）'!$BJ82+1&lt;=15,IF(XN$19&gt;='様式３（療養者名簿）（⑤の場合）'!$BJ82,IF(XN$19&lt;='様式３（療養者名簿）（⑤の場合）'!$BK82,1,0),0),0)</f>
        <v>0</v>
      </c>
      <c r="XO77" s="372">
        <f>IF(XO$19-'様式３（療養者名簿）（⑤の場合）'!$BJ82+1&lt;=15,IF(XO$19&gt;='様式３（療養者名簿）（⑤の場合）'!$BJ82,IF(XO$19&lt;='様式３（療養者名簿）（⑤の場合）'!$BK82,1,0),0),0)</f>
        <v>0</v>
      </c>
      <c r="XP77" s="372">
        <f>IF(XP$19-'様式３（療養者名簿）（⑤の場合）'!$BJ82+1&lt;=15,IF(XP$19&gt;='様式３（療養者名簿）（⑤の場合）'!$BJ82,IF(XP$19&lt;='様式３（療養者名簿）（⑤の場合）'!$BK82,1,0),0),0)</f>
        <v>0</v>
      </c>
      <c r="XQ77" s="372">
        <f>IF(XQ$19-'様式３（療養者名簿）（⑤の場合）'!$BJ82+1&lt;=15,IF(XQ$19&gt;='様式３（療養者名簿）（⑤の場合）'!$BJ82,IF(XQ$19&lt;='様式３（療養者名簿）（⑤の場合）'!$BK82,1,0),0),0)</f>
        <v>0</v>
      </c>
      <c r="XR77" s="372">
        <f>IF(XR$19-'様式３（療養者名簿）（⑤の場合）'!$BJ82+1&lt;=15,IF(XR$19&gt;='様式３（療養者名簿）（⑤の場合）'!$BJ82,IF(XR$19&lt;='様式３（療養者名簿）（⑤の場合）'!$BK82,1,0),0),0)</f>
        <v>0</v>
      </c>
      <c r="XS77" s="372">
        <f>IF(XS$19-'様式３（療養者名簿）（⑤の場合）'!$BJ82+1&lt;=15,IF(XS$19&gt;='様式３（療養者名簿）（⑤の場合）'!$BJ82,IF(XS$19&lt;='様式３（療養者名簿）（⑤の場合）'!$BK82,1,0),0),0)</f>
        <v>0</v>
      </c>
      <c r="XT77" s="372">
        <f>IF(XT$19-'様式３（療養者名簿）（⑤の場合）'!$BJ82+1&lt;=15,IF(XT$19&gt;='様式３（療養者名簿）（⑤の場合）'!$BJ82,IF(XT$19&lt;='様式３（療養者名簿）（⑤の場合）'!$BK82,1,0),0),0)</f>
        <v>0</v>
      </c>
      <c r="XU77" s="372">
        <f>IF(XU$19-'様式３（療養者名簿）（⑤の場合）'!$BJ82+1&lt;=15,IF(XU$19&gt;='様式３（療養者名簿）（⑤の場合）'!$BJ82,IF(XU$19&lt;='様式３（療養者名簿）（⑤の場合）'!$BK82,1,0),0),0)</f>
        <v>0</v>
      </c>
      <c r="XV77" s="372">
        <f>IF(XV$19-'様式３（療養者名簿）（⑤の場合）'!$BJ82+1&lt;=15,IF(XV$19&gt;='様式３（療養者名簿）（⑤の場合）'!$BJ82,IF(XV$19&lt;='様式３（療養者名簿）（⑤の場合）'!$BK82,1,0),0),0)</f>
        <v>0</v>
      </c>
      <c r="XW77" s="372">
        <f>IF(XW$19-'様式３（療養者名簿）（⑤の場合）'!$BJ82+1&lt;=15,IF(XW$19&gt;='様式３（療養者名簿）（⑤の場合）'!$BJ82,IF(XW$19&lt;='様式３（療養者名簿）（⑤の場合）'!$BK82,1,0),0),0)</f>
        <v>0</v>
      </c>
      <c r="XX77" s="372">
        <f>IF(XX$19-'様式３（療養者名簿）（⑤の場合）'!$BJ82+1&lt;=15,IF(XX$19&gt;='様式３（療養者名簿）（⑤の場合）'!$BJ82,IF(XX$19&lt;='様式３（療養者名簿）（⑤の場合）'!$BK82,1,0),0),0)</f>
        <v>0</v>
      </c>
      <c r="XY77" s="372">
        <f>IF(XY$19-'様式３（療養者名簿）（⑤の場合）'!$BJ82+1&lt;=15,IF(XY$19&gt;='様式３（療養者名簿）（⑤の場合）'!$BJ82,IF(XY$19&lt;='様式３（療養者名簿）（⑤の場合）'!$BK82,1,0),0),0)</f>
        <v>0</v>
      </c>
      <c r="XZ77" s="372">
        <f>IF(XZ$19-'様式３（療養者名簿）（⑤の場合）'!$BJ82+1&lt;=15,IF(XZ$19&gt;='様式３（療養者名簿）（⑤の場合）'!$BJ82,IF(XZ$19&lt;='様式３（療養者名簿）（⑤の場合）'!$BK82,1,0),0),0)</f>
        <v>0</v>
      </c>
      <c r="YA77" s="372">
        <f>IF(YA$19-'様式３（療養者名簿）（⑤の場合）'!$BJ82+1&lt;=15,IF(YA$19&gt;='様式３（療養者名簿）（⑤の場合）'!$BJ82,IF(YA$19&lt;='様式３（療養者名簿）（⑤の場合）'!$BK82,1,0),0),0)</f>
        <v>0</v>
      </c>
      <c r="YB77" s="372">
        <f>IF(YB$19-'様式３（療養者名簿）（⑤の場合）'!$BJ82+1&lt;=15,IF(YB$19&gt;='様式３（療養者名簿）（⑤の場合）'!$BJ82,IF(YB$19&lt;='様式３（療養者名簿）（⑤の場合）'!$BK82,1,0),0),0)</f>
        <v>0</v>
      </c>
      <c r="YC77" s="372">
        <f>IF(YC$19-'様式３（療養者名簿）（⑤の場合）'!$BJ82+1&lt;=15,IF(YC$19&gt;='様式３（療養者名簿）（⑤の場合）'!$BJ82,IF(YC$19&lt;='様式３（療養者名簿）（⑤の場合）'!$BK82,1,0),0),0)</f>
        <v>0</v>
      </c>
      <c r="YD77" s="372">
        <f>IF(YD$19-'様式３（療養者名簿）（⑤の場合）'!$BJ82+1&lt;=15,IF(YD$19&gt;='様式３（療養者名簿）（⑤の場合）'!$BJ82,IF(YD$19&lt;='様式３（療養者名簿）（⑤の場合）'!$BK82,1,0),0),0)</f>
        <v>0</v>
      </c>
      <c r="YE77" s="372">
        <f>IF(YE$19-'様式３（療養者名簿）（⑤の場合）'!$BJ82+1&lt;=15,IF(YE$19&gt;='様式３（療養者名簿）（⑤の場合）'!$BJ82,IF(YE$19&lt;='様式３（療養者名簿）（⑤の場合）'!$BK82,1,0),0),0)</f>
        <v>0</v>
      </c>
      <c r="YF77" s="372">
        <f>IF(YF$19-'様式３（療養者名簿）（⑤の場合）'!$BJ82+1&lt;=15,IF(YF$19&gt;='様式３（療養者名簿）（⑤の場合）'!$BJ82,IF(YF$19&lt;='様式３（療養者名簿）（⑤の場合）'!$BK82,1,0),0),0)</f>
        <v>0</v>
      </c>
      <c r="YG77" s="372">
        <f>IF(YG$19-'様式３（療養者名簿）（⑤の場合）'!$BJ82+1&lt;=15,IF(YG$19&gt;='様式３（療養者名簿）（⑤の場合）'!$BJ82,IF(YG$19&lt;='様式３（療養者名簿）（⑤の場合）'!$BK82,1,0),0),0)</f>
        <v>0</v>
      </c>
      <c r="YH77" s="372">
        <f>IF(YH$19-'様式３（療養者名簿）（⑤の場合）'!$BJ82+1&lt;=15,IF(YH$19&gt;='様式３（療養者名簿）（⑤の場合）'!$BJ82,IF(YH$19&lt;='様式３（療養者名簿）（⑤の場合）'!$BK82,1,0),0),0)</f>
        <v>0</v>
      </c>
      <c r="YI77" s="372">
        <f>IF(YI$19-'様式３（療養者名簿）（⑤の場合）'!$BJ82+1&lt;=15,IF(YI$19&gt;='様式３（療養者名簿）（⑤の場合）'!$BJ82,IF(YI$19&lt;='様式３（療養者名簿）（⑤の場合）'!$BK82,1,0),0),0)</f>
        <v>0</v>
      </c>
      <c r="YJ77" s="372">
        <f>IF(YJ$19-'様式３（療養者名簿）（⑤の場合）'!$BJ82+1&lt;=15,IF(YJ$19&gt;='様式３（療養者名簿）（⑤の場合）'!$BJ82,IF(YJ$19&lt;='様式３（療養者名簿）（⑤の場合）'!$BK82,1,0),0),0)</f>
        <v>0</v>
      </c>
      <c r="YK77" s="372">
        <f>IF(YK$19-'様式３（療養者名簿）（⑤の場合）'!$BJ82+1&lt;=15,IF(YK$19&gt;='様式３（療養者名簿）（⑤の場合）'!$BJ82,IF(YK$19&lt;='様式３（療養者名簿）（⑤の場合）'!$BK82,1,0),0),0)</f>
        <v>0</v>
      </c>
      <c r="YL77" s="372">
        <f>IF(YL$19-'様式３（療養者名簿）（⑤の場合）'!$BJ82+1&lt;=15,IF(YL$19&gt;='様式３（療養者名簿）（⑤の場合）'!$BJ82,IF(YL$19&lt;='様式３（療養者名簿）（⑤の場合）'!$BK82,1,0),0),0)</f>
        <v>0</v>
      </c>
      <c r="YM77" s="372">
        <f>IF(YM$19-'様式３（療養者名簿）（⑤の場合）'!$BJ82+1&lt;=15,IF(YM$19&gt;='様式３（療養者名簿）（⑤の場合）'!$BJ82,IF(YM$19&lt;='様式３（療養者名簿）（⑤の場合）'!$BK82,1,0),0),0)</f>
        <v>0</v>
      </c>
      <c r="YN77" s="372">
        <f>IF(YN$19-'様式３（療養者名簿）（⑤の場合）'!$BJ82+1&lt;=15,IF(YN$19&gt;='様式３（療養者名簿）（⑤の場合）'!$BJ82,IF(YN$19&lt;='様式３（療養者名簿）（⑤の場合）'!$BK82,1,0),0),0)</f>
        <v>0</v>
      </c>
      <c r="YO77" s="372">
        <f>IF(YO$19-'様式３（療養者名簿）（⑤の場合）'!$BJ82+1&lt;=15,IF(YO$19&gt;='様式３（療養者名簿）（⑤の場合）'!$BJ82,IF(YO$19&lt;='様式３（療養者名簿）（⑤の場合）'!$BK82,1,0),0),0)</f>
        <v>0</v>
      </c>
      <c r="YP77" s="372">
        <f>IF(YP$19-'様式３（療養者名簿）（⑤の場合）'!$BJ82+1&lt;=15,IF(YP$19&gt;='様式３（療養者名簿）（⑤の場合）'!$BJ82,IF(YP$19&lt;='様式３（療養者名簿）（⑤の場合）'!$BK82,1,0),0),0)</f>
        <v>0</v>
      </c>
      <c r="YQ77" s="372">
        <f>IF(YQ$19-'様式３（療養者名簿）（⑤の場合）'!$BJ82+1&lt;=15,IF(YQ$19&gt;='様式３（療養者名簿）（⑤の場合）'!$BJ82,IF(YQ$19&lt;='様式３（療養者名簿）（⑤の場合）'!$BK82,1,0),0),0)</f>
        <v>0</v>
      </c>
      <c r="YR77" s="372">
        <f>IF(YR$19-'様式３（療養者名簿）（⑤の場合）'!$BJ82+1&lt;=15,IF(YR$19&gt;='様式３（療養者名簿）（⑤の場合）'!$BJ82,IF(YR$19&lt;='様式３（療養者名簿）（⑤の場合）'!$BK82,1,0),0),0)</f>
        <v>0</v>
      </c>
      <c r="YS77" s="372">
        <f>IF(YS$19-'様式３（療養者名簿）（⑤の場合）'!$BJ82+1&lt;=15,IF(YS$19&gt;='様式３（療養者名簿）（⑤の場合）'!$BJ82,IF(YS$19&lt;='様式３（療養者名簿）（⑤の場合）'!$BK82,1,0),0),0)</f>
        <v>0</v>
      </c>
      <c r="YT77" s="372">
        <f>IF(YT$19-'様式３（療養者名簿）（⑤の場合）'!$BJ82+1&lt;=15,IF(YT$19&gt;='様式３（療養者名簿）（⑤の場合）'!$BJ82,IF(YT$19&lt;='様式３（療養者名簿）（⑤の場合）'!$BK82,1,0),0),0)</f>
        <v>0</v>
      </c>
      <c r="YU77" s="372">
        <f>IF(YU$19-'様式３（療養者名簿）（⑤の場合）'!$BJ82+1&lt;=15,IF(YU$19&gt;='様式３（療養者名簿）（⑤の場合）'!$BJ82,IF(YU$19&lt;='様式３（療養者名簿）（⑤の場合）'!$BK82,1,0),0),0)</f>
        <v>0</v>
      </c>
      <c r="YV77" s="372">
        <f>IF(YV$19-'様式３（療養者名簿）（⑤の場合）'!$BJ82+1&lt;=15,IF(YV$19&gt;='様式３（療養者名簿）（⑤の場合）'!$BJ82,IF(YV$19&lt;='様式３（療養者名簿）（⑤の場合）'!$BK82,1,0),0),0)</f>
        <v>0</v>
      </c>
      <c r="YW77" s="372">
        <f>IF(YW$19-'様式３（療養者名簿）（⑤の場合）'!$BJ82+1&lt;=15,IF(YW$19&gt;='様式３（療養者名簿）（⑤の場合）'!$BJ82,IF(YW$19&lt;='様式３（療養者名簿）（⑤の場合）'!$BK82,1,0),0),0)</f>
        <v>0</v>
      </c>
      <c r="YX77" s="372">
        <f>IF(YX$19-'様式３（療養者名簿）（⑤の場合）'!$BJ82+1&lt;=15,IF(YX$19&gt;='様式３（療養者名簿）（⑤の場合）'!$BJ82,IF(YX$19&lt;='様式３（療養者名簿）（⑤の場合）'!$BK82,1,0),0),0)</f>
        <v>0</v>
      </c>
      <c r="YY77" s="372">
        <f>IF(YY$19-'様式３（療養者名簿）（⑤の場合）'!$BJ82+1&lt;=15,IF(YY$19&gt;='様式３（療養者名簿）（⑤の場合）'!$BJ82,IF(YY$19&lt;='様式３（療養者名簿）（⑤の場合）'!$BK82,1,0),0),0)</f>
        <v>0</v>
      </c>
      <c r="YZ77" s="372">
        <f>IF(YZ$19-'様式３（療養者名簿）（⑤の場合）'!$BJ82+1&lt;=15,IF(YZ$19&gt;='様式３（療養者名簿）（⑤の場合）'!$BJ82,IF(YZ$19&lt;='様式３（療養者名簿）（⑤の場合）'!$BK82,1,0),0),0)</f>
        <v>0</v>
      </c>
      <c r="ZA77" s="372">
        <f>IF(ZA$19-'様式３（療養者名簿）（⑤の場合）'!$BJ82+1&lt;=15,IF(ZA$19&gt;='様式３（療養者名簿）（⑤の場合）'!$BJ82,IF(ZA$19&lt;='様式３（療養者名簿）（⑤の場合）'!$BK82,1,0),0),0)</f>
        <v>0</v>
      </c>
      <c r="ZB77" s="372">
        <f>IF(ZB$19-'様式３（療養者名簿）（⑤の場合）'!$BJ82+1&lt;=15,IF(ZB$19&gt;='様式３（療養者名簿）（⑤の場合）'!$BJ82,IF(ZB$19&lt;='様式３（療養者名簿）（⑤の場合）'!$BK82,1,0),0),0)</f>
        <v>0</v>
      </c>
      <c r="ZC77" s="372">
        <f>IF(ZC$19-'様式３（療養者名簿）（⑤の場合）'!$BJ82+1&lt;=15,IF(ZC$19&gt;='様式３（療養者名簿）（⑤の場合）'!$BJ82,IF(ZC$19&lt;='様式３（療養者名簿）（⑤の場合）'!$BK82,1,0),0),0)</f>
        <v>0</v>
      </c>
      <c r="ZD77" s="372">
        <f>IF(ZD$19-'様式３（療養者名簿）（⑤の場合）'!$BJ82+1&lt;=15,IF(ZD$19&gt;='様式３（療養者名簿）（⑤の場合）'!$BJ82,IF(ZD$19&lt;='様式３（療養者名簿）（⑤の場合）'!$BK82,1,0),0),0)</f>
        <v>0</v>
      </c>
      <c r="ZE77" s="372">
        <f>IF(ZE$19-'様式３（療養者名簿）（⑤の場合）'!$BJ82+1&lt;=15,IF(ZE$19&gt;='様式３（療養者名簿）（⑤の場合）'!$BJ82,IF(ZE$19&lt;='様式３（療養者名簿）（⑤の場合）'!$BK82,1,0),0),0)</f>
        <v>0</v>
      </c>
      <c r="ZF77" s="372">
        <f>IF(ZF$19-'様式３（療養者名簿）（⑤の場合）'!$BJ82+1&lt;=15,IF(ZF$19&gt;='様式３（療養者名簿）（⑤の場合）'!$BJ82,IF(ZF$19&lt;='様式３（療養者名簿）（⑤の場合）'!$BK82,1,0),0),0)</f>
        <v>0</v>
      </c>
      <c r="ZG77" s="372">
        <f>IF(ZG$19-'様式３（療養者名簿）（⑤の場合）'!$BJ82+1&lt;=15,IF(ZG$19&gt;='様式３（療養者名簿）（⑤の場合）'!$BJ82,IF(ZG$19&lt;='様式３（療養者名簿）（⑤の場合）'!$BK82,1,0),0),0)</f>
        <v>0</v>
      </c>
      <c r="ZH77" s="372">
        <f>IF(ZH$19-'様式３（療養者名簿）（⑤の場合）'!$BJ82+1&lt;=15,IF(ZH$19&gt;='様式３（療養者名簿）（⑤の場合）'!$BJ82,IF(ZH$19&lt;='様式３（療養者名簿）（⑤の場合）'!$BK82,1,0),0),0)</f>
        <v>0</v>
      </c>
      <c r="ZI77" s="372">
        <f>IF(ZI$19-'様式３（療養者名簿）（⑤の場合）'!$BJ82+1&lt;=15,IF(ZI$19&gt;='様式３（療養者名簿）（⑤の場合）'!$BJ82,IF(ZI$19&lt;='様式３（療養者名簿）（⑤の場合）'!$BK82,1,0),0),0)</f>
        <v>0</v>
      </c>
      <c r="ZJ77" s="372">
        <f>IF(ZJ$19-'様式３（療養者名簿）（⑤の場合）'!$BJ82+1&lt;=15,IF(ZJ$19&gt;='様式３（療養者名簿）（⑤の場合）'!$BJ82,IF(ZJ$19&lt;='様式３（療養者名簿）（⑤の場合）'!$BK82,1,0),0),0)</f>
        <v>0</v>
      </c>
      <c r="ZK77" s="372">
        <f>IF(ZK$19-'様式３（療養者名簿）（⑤の場合）'!$BJ82+1&lt;=15,IF(ZK$19&gt;='様式３（療養者名簿）（⑤の場合）'!$BJ82,IF(ZK$19&lt;='様式３（療養者名簿）（⑤の場合）'!$BK82,1,0),0),0)</f>
        <v>0</v>
      </c>
      <c r="ZL77" s="372">
        <f>IF(ZL$19-'様式３（療養者名簿）（⑤の場合）'!$BJ82+1&lt;=15,IF(ZL$19&gt;='様式３（療養者名簿）（⑤の場合）'!$BJ82,IF(ZL$19&lt;='様式３（療養者名簿）（⑤の場合）'!$BK82,1,0),0),0)</f>
        <v>0</v>
      </c>
      <c r="ZM77" s="372">
        <f>IF(ZM$19-'様式３（療養者名簿）（⑤の場合）'!$BJ82+1&lt;=15,IF(ZM$19&gt;='様式３（療養者名簿）（⑤の場合）'!$BJ82,IF(ZM$19&lt;='様式３（療養者名簿）（⑤の場合）'!$BK82,1,0),0),0)</f>
        <v>0</v>
      </c>
      <c r="ZN77" s="372">
        <f>IF(ZN$19-'様式３（療養者名簿）（⑤の場合）'!$BJ82+1&lt;=15,IF(ZN$19&gt;='様式３（療養者名簿）（⑤の場合）'!$BJ82,IF(ZN$19&lt;='様式３（療養者名簿）（⑤の場合）'!$BK82,1,0),0),0)</f>
        <v>0</v>
      </c>
      <c r="ZO77" s="372">
        <f>IF(ZO$19-'様式３（療養者名簿）（⑤の場合）'!$BJ82+1&lt;=15,IF(ZO$19&gt;='様式３（療養者名簿）（⑤の場合）'!$BJ82,IF(ZO$19&lt;='様式３（療養者名簿）（⑤の場合）'!$BK82,1,0),0),0)</f>
        <v>0</v>
      </c>
      <c r="ZP77" s="372">
        <f>IF(ZP$19-'様式３（療養者名簿）（⑤の場合）'!$BJ82+1&lt;=15,IF(ZP$19&gt;='様式３（療養者名簿）（⑤の場合）'!$BJ82,IF(ZP$19&lt;='様式３（療養者名簿）（⑤の場合）'!$BK82,1,0),0),0)</f>
        <v>0</v>
      </c>
      <c r="ZQ77" s="372">
        <f>IF(ZQ$19-'様式３（療養者名簿）（⑤の場合）'!$BJ82+1&lt;=15,IF(ZQ$19&gt;='様式３（療養者名簿）（⑤の場合）'!$BJ82,IF(ZQ$19&lt;='様式３（療養者名簿）（⑤の場合）'!$BK82,1,0),0),0)</f>
        <v>0</v>
      </c>
      <c r="ZR77" s="372">
        <f>IF(ZR$19-'様式３（療養者名簿）（⑤の場合）'!$BJ82+1&lt;=15,IF(ZR$19&gt;='様式３（療養者名簿）（⑤の場合）'!$BJ82,IF(ZR$19&lt;='様式３（療養者名簿）（⑤の場合）'!$BK82,1,0),0),0)</f>
        <v>0</v>
      </c>
      <c r="ZS77" s="372">
        <f>IF(ZS$19-'様式３（療養者名簿）（⑤の場合）'!$BJ82+1&lt;=15,IF(ZS$19&gt;='様式３（療養者名簿）（⑤の場合）'!$BJ82,IF(ZS$19&lt;='様式３（療養者名簿）（⑤の場合）'!$BK82,1,0),0),0)</f>
        <v>0</v>
      </c>
      <c r="ZT77" s="372">
        <f>IF(ZT$19-'様式３（療養者名簿）（⑤の場合）'!$BJ82+1&lt;=15,IF(ZT$19&gt;='様式３（療養者名簿）（⑤の場合）'!$BJ82,IF(ZT$19&lt;='様式３（療養者名簿）（⑤の場合）'!$BK82,1,0),0),0)</f>
        <v>0</v>
      </c>
      <c r="ZU77" s="372">
        <f>IF(ZU$19-'様式３（療養者名簿）（⑤の場合）'!$BJ82+1&lt;=15,IF(ZU$19&gt;='様式３（療養者名簿）（⑤の場合）'!$BJ82,IF(ZU$19&lt;='様式３（療養者名簿）（⑤の場合）'!$BK82,1,0),0),0)</f>
        <v>0</v>
      </c>
      <c r="ZV77" s="372">
        <f>IF(ZV$19-'様式３（療養者名簿）（⑤の場合）'!$BJ82+1&lt;=15,IF(ZV$19&gt;='様式３（療養者名簿）（⑤の場合）'!$BJ82,IF(ZV$19&lt;='様式３（療養者名簿）（⑤の場合）'!$BK82,1,0),0),0)</f>
        <v>0</v>
      </c>
      <c r="ZW77" s="372">
        <f>IF(ZW$19-'様式３（療養者名簿）（⑤の場合）'!$BJ82+1&lt;=15,IF(ZW$19&gt;='様式３（療養者名簿）（⑤の場合）'!$BJ82,IF(ZW$19&lt;='様式３（療養者名簿）（⑤の場合）'!$BK82,1,0),0),0)</f>
        <v>0</v>
      </c>
      <c r="ZX77" s="372">
        <f>IF(ZX$19-'様式３（療養者名簿）（⑤の場合）'!$BJ82+1&lt;=15,IF(ZX$19&gt;='様式３（療養者名簿）（⑤の場合）'!$BJ82,IF(ZX$19&lt;='様式３（療養者名簿）（⑤の場合）'!$BK82,1,0),0),0)</f>
        <v>0</v>
      </c>
      <c r="ZY77" s="372">
        <f>IF(ZY$19-'様式３（療養者名簿）（⑤の場合）'!$BJ82+1&lt;=15,IF(ZY$19&gt;='様式３（療養者名簿）（⑤の場合）'!$BJ82,IF(ZY$19&lt;='様式３（療養者名簿）（⑤の場合）'!$BK82,1,0),0),0)</f>
        <v>0</v>
      </c>
      <c r="ZZ77" s="372">
        <f>IF(ZZ$19-'様式３（療養者名簿）（⑤の場合）'!$BJ82+1&lt;=15,IF(ZZ$19&gt;='様式３（療養者名簿）（⑤の場合）'!$BJ82,IF(ZZ$19&lt;='様式３（療養者名簿）（⑤の場合）'!$BK82,1,0),0),0)</f>
        <v>0</v>
      </c>
      <c r="AAA77" s="372">
        <f>IF(AAA$19-'様式３（療養者名簿）（⑤の場合）'!$BJ82+1&lt;=15,IF(AAA$19&gt;='様式３（療養者名簿）（⑤の場合）'!$BJ82,IF(AAA$19&lt;='様式３（療養者名簿）（⑤の場合）'!$BK82,1,0),0),0)</f>
        <v>0</v>
      </c>
      <c r="AAB77" s="372">
        <f>IF(AAB$19-'様式３（療養者名簿）（⑤の場合）'!$BJ82+1&lt;=15,IF(AAB$19&gt;='様式３（療養者名簿）（⑤の場合）'!$BJ82,IF(AAB$19&lt;='様式３（療養者名簿）（⑤の場合）'!$BK82,1,0),0),0)</f>
        <v>0</v>
      </c>
      <c r="AAC77" s="372">
        <f>IF(AAC$19-'様式３（療養者名簿）（⑤の場合）'!$BJ82+1&lt;=15,IF(AAC$19&gt;='様式３（療養者名簿）（⑤の場合）'!$BJ82,IF(AAC$19&lt;='様式３（療養者名簿）（⑤の場合）'!$BK82,1,0),0),0)</f>
        <v>0</v>
      </c>
      <c r="AAD77" s="372">
        <f>IF(AAD$19-'様式３（療養者名簿）（⑤の場合）'!$BJ82+1&lt;=15,IF(AAD$19&gt;='様式３（療養者名簿）（⑤の場合）'!$BJ82,IF(AAD$19&lt;='様式３（療養者名簿）（⑤の場合）'!$BK82,1,0),0),0)</f>
        <v>0</v>
      </c>
      <c r="AAE77" s="372">
        <f>IF(AAE$19-'様式３（療養者名簿）（⑤の場合）'!$BJ82+1&lt;=15,IF(AAE$19&gt;='様式３（療養者名簿）（⑤の場合）'!$BJ82,IF(AAE$19&lt;='様式３（療養者名簿）（⑤の場合）'!$BK82,1,0),0),0)</f>
        <v>0</v>
      </c>
      <c r="AAF77" s="372">
        <f>IF(AAF$19-'様式３（療養者名簿）（⑤の場合）'!$BJ82+1&lt;=15,IF(AAF$19&gt;='様式３（療養者名簿）（⑤の場合）'!$BJ82,IF(AAF$19&lt;='様式３（療養者名簿）（⑤の場合）'!$BK82,1,0),0),0)</f>
        <v>0</v>
      </c>
      <c r="AAG77" s="372">
        <f>IF(AAG$19-'様式３（療養者名簿）（⑤の場合）'!$BJ82+1&lt;=15,IF(AAG$19&gt;='様式３（療養者名簿）（⑤の場合）'!$BJ82,IF(AAG$19&lt;='様式３（療養者名簿）（⑤の場合）'!$BK82,1,0),0),0)</f>
        <v>0</v>
      </c>
      <c r="AAH77" s="372">
        <f>IF(AAH$19-'様式３（療養者名簿）（⑤の場合）'!$BJ82+1&lt;=15,IF(AAH$19&gt;='様式３（療養者名簿）（⑤の場合）'!$BJ82,IF(AAH$19&lt;='様式３（療養者名簿）（⑤の場合）'!$BK82,1,0),0),0)</f>
        <v>0</v>
      </c>
      <c r="AAI77" s="372">
        <f>IF(AAI$19-'様式３（療養者名簿）（⑤の場合）'!$BJ82+1&lt;=15,IF(AAI$19&gt;='様式３（療養者名簿）（⑤の場合）'!$BJ82,IF(AAI$19&lt;='様式３（療養者名簿）（⑤の場合）'!$BK82,1,0),0),0)</f>
        <v>0</v>
      </c>
      <c r="AAJ77" s="372">
        <f>IF(AAJ$19-'様式３（療養者名簿）（⑤の場合）'!$BJ82+1&lt;=15,IF(AAJ$19&gt;='様式３（療養者名簿）（⑤の場合）'!$BJ82,IF(AAJ$19&lt;='様式３（療養者名簿）（⑤の場合）'!$BK82,1,0),0),0)</f>
        <v>0</v>
      </c>
      <c r="AAK77" s="372">
        <f>IF(AAK$19-'様式３（療養者名簿）（⑤の場合）'!$BJ82+1&lt;=15,IF(AAK$19&gt;='様式３（療養者名簿）（⑤の場合）'!$BJ82,IF(AAK$19&lt;='様式３（療養者名簿）（⑤の場合）'!$BK82,1,0),0),0)</f>
        <v>0</v>
      </c>
      <c r="AAL77" s="372">
        <f>IF(AAL$19-'様式３（療養者名簿）（⑤の場合）'!$BJ82+1&lt;=15,IF(AAL$19&gt;='様式３（療養者名簿）（⑤の場合）'!$BJ82,IF(AAL$19&lt;='様式３（療養者名簿）（⑤の場合）'!$BK82,1,0),0),0)</f>
        <v>0</v>
      </c>
      <c r="AAM77" s="372">
        <f>IF(AAM$19-'様式３（療養者名簿）（⑤の場合）'!$BJ82+1&lt;=15,IF(AAM$19&gt;='様式３（療養者名簿）（⑤の場合）'!$BJ82,IF(AAM$19&lt;='様式３（療養者名簿）（⑤の場合）'!$BK82,1,0),0),0)</f>
        <v>0</v>
      </c>
      <c r="AAN77" s="372">
        <f>IF(AAN$19-'様式３（療養者名簿）（⑤の場合）'!$BJ82+1&lt;=15,IF(AAN$19&gt;='様式３（療養者名簿）（⑤の場合）'!$BJ82,IF(AAN$19&lt;='様式３（療養者名簿）（⑤の場合）'!$BK82,1,0),0),0)</f>
        <v>0</v>
      </c>
      <c r="AAO77" s="372">
        <f>IF(AAO$19-'様式３（療養者名簿）（⑤の場合）'!$BJ82+1&lt;=15,IF(AAO$19&gt;='様式３（療養者名簿）（⑤の場合）'!$BJ82,IF(AAO$19&lt;='様式３（療養者名簿）（⑤の場合）'!$BK82,1,0),0),0)</f>
        <v>0</v>
      </c>
      <c r="AAP77" s="372">
        <f>IF(AAP$19-'様式３（療養者名簿）（⑤の場合）'!$BJ82+1&lt;=15,IF(AAP$19&gt;='様式３（療養者名簿）（⑤の場合）'!$BJ82,IF(AAP$19&lt;='様式３（療養者名簿）（⑤の場合）'!$BK82,1,0),0),0)</f>
        <v>0</v>
      </c>
      <c r="AAQ77" s="372">
        <f>IF(AAQ$19-'様式３（療養者名簿）（⑤の場合）'!$BJ82+1&lt;=15,IF(AAQ$19&gt;='様式３（療養者名簿）（⑤の場合）'!$BJ82,IF(AAQ$19&lt;='様式３（療養者名簿）（⑤の場合）'!$BK82,1,0),0),0)</f>
        <v>0</v>
      </c>
      <c r="AAR77" s="372">
        <f>IF(AAR$19-'様式３（療養者名簿）（⑤の場合）'!$BJ82+1&lt;=15,IF(AAR$19&gt;='様式３（療養者名簿）（⑤の場合）'!$BJ82,IF(AAR$19&lt;='様式３（療養者名簿）（⑤の場合）'!$BK82,1,0),0),0)</f>
        <v>0</v>
      </c>
      <c r="AAS77" s="372">
        <f>IF(AAS$19-'様式３（療養者名簿）（⑤の場合）'!$BJ82+1&lt;=15,IF(AAS$19&gt;='様式３（療養者名簿）（⑤の場合）'!$BJ82,IF(AAS$19&lt;='様式３（療養者名簿）（⑤の場合）'!$BK82,1,0),0),0)</f>
        <v>0</v>
      </c>
      <c r="AAT77" s="372">
        <f>IF(AAT$19-'様式３（療養者名簿）（⑤の場合）'!$BJ82+1&lt;=15,IF(AAT$19&gt;='様式３（療養者名簿）（⑤の場合）'!$BJ82,IF(AAT$19&lt;='様式３（療養者名簿）（⑤の場合）'!$BK82,1,0),0),0)</f>
        <v>0</v>
      </c>
      <c r="AAU77" s="372">
        <f>IF(AAU$19-'様式３（療養者名簿）（⑤の場合）'!$BJ82+1&lt;=15,IF(AAU$19&gt;='様式３（療養者名簿）（⑤の場合）'!$BJ82,IF(AAU$19&lt;='様式３（療養者名簿）（⑤の場合）'!$BK82,1,0),0),0)</f>
        <v>0</v>
      </c>
      <c r="AAV77" s="372">
        <f>IF(AAV$19-'様式３（療養者名簿）（⑤の場合）'!$BJ82+1&lt;=15,IF(AAV$19&gt;='様式３（療養者名簿）（⑤の場合）'!$BJ82,IF(AAV$19&lt;='様式３（療養者名簿）（⑤の場合）'!$BK82,1,0),0),0)</f>
        <v>0</v>
      </c>
      <c r="AAW77" s="372">
        <f>IF(AAW$19-'様式３（療養者名簿）（⑤の場合）'!$BJ82+1&lt;=15,IF(AAW$19&gt;='様式３（療養者名簿）（⑤の場合）'!$BJ82,IF(AAW$19&lt;='様式３（療養者名簿）（⑤の場合）'!$BK82,1,0),0),0)</f>
        <v>0</v>
      </c>
      <c r="AAX77" s="372">
        <f>IF(AAX$19-'様式３（療養者名簿）（⑤の場合）'!$BJ82+1&lt;=15,IF(AAX$19&gt;='様式３（療養者名簿）（⑤の場合）'!$BJ82,IF(AAX$19&lt;='様式３（療養者名簿）（⑤の場合）'!$BK82,1,0),0),0)</f>
        <v>0</v>
      </c>
      <c r="AAY77" s="372">
        <f>IF(AAY$19-'様式３（療養者名簿）（⑤の場合）'!$BJ82+1&lt;=15,IF(AAY$19&gt;='様式３（療養者名簿）（⑤の場合）'!$BJ82,IF(AAY$19&lt;='様式３（療養者名簿）（⑤の場合）'!$BK82,1,0),0),0)</f>
        <v>0</v>
      </c>
      <c r="AAZ77" s="372">
        <f>IF(AAZ$19-'様式３（療養者名簿）（⑤の場合）'!$BJ82+1&lt;=15,IF(AAZ$19&gt;='様式３（療養者名簿）（⑤の場合）'!$BJ82,IF(AAZ$19&lt;='様式３（療養者名簿）（⑤の場合）'!$BK82,1,0),0),0)</f>
        <v>0</v>
      </c>
      <c r="ABA77" s="372">
        <f>IF(ABA$19-'様式３（療養者名簿）（⑤の場合）'!$BJ82+1&lt;=15,IF(ABA$19&gt;='様式３（療養者名簿）（⑤の場合）'!$BJ82,IF(ABA$19&lt;='様式３（療養者名簿）（⑤の場合）'!$BK82,1,0),0),0)</f>
        <v>0</v>
      </c>
      <c r="ABB77" s="372">
        <f>IF(ABB$19-'様式３（療養者名簿）（⑤の場合）'!$BJ82+1&lt;=15,IF(ABB$19&gt;='様式３（療養者名簿）（⑤の場合）'!$BJ82,IF(ABB$19&lt;='様式３（療養者名簿）（⑤の場合）'!$BK82,1,0),0),0)</f>
        <v>0</v>
      </c>
      <c r="ABC77" s="372">
        <f>IF(ABC$19-'様式３（療養者名簿）（⑤の場合）'!$BJ82+1&lt;=15,IF(ABC$19&gt;='様式３（療養者名簿）（⑤の場合）'!$BJ82,IF(ABC$19&lt;='様式３（療養者名簿）（⑤の場合）'!$BK82,1,0),0),0)</f>
        <v>0</v>
      </c>
      <c r="ABD77" s="372">
        <f>IF(ABD$19-'様式３（療養者名簿）（⑤の場合）'!$BJ82+1&lt;=15,IF(ABD$19&gt;='様式３（療養者名簿）（⑤の場合）'!$BJ82,IF(ABD$19&lt;='様式３（療養者名簿）（⑤の場合）'!$BK82,1,0),0),0)</f>
        <v>0</v>
      </c>
    </row>
    <row r="78" spans="1:732" ht="42" customHeight="1">
      <c r="A78" s="250">
        <f>'様式３（療養者名簿）（⑤の場合）'!C83</f>
        <v>0</v>
      </c>
      <c r="B78" s="365">
        <f>IF(B$19-'様式３（療養者名簿）（⑤の場合）'!$BJ83+1&lt;=15,IF(B$19&gt;='様式３（療養者名簿）（⑤の場合）'!$BJ83,IF(B$19&lt;='様式３（療養者名簿）（⑤の場合）'!$BK83,1,0),0),0)</f>
        <v>0</v>
      </c>
      <c r="C78" s="365">
        <f>IF(C$19-'様式３（療養者名簿）（⑤の場合）'!$BJ83+1&lt;=15,IF(C$19&gt;='様式３（療養者名簿）（⑤の場合）'!$BJ83,IF(C$19&lt;='様式３（療養者名簿）（⑤の場合）'!$BK83,1,0),0),0)</f>
        <v>0</v>
      </c>
      <c r="D78" s="365">
        <f>IF(D$19-'様式３（療養者名簿）（⑤の場合）'!$BJ83+1&lt;=15,IF(D$19&gt;='様式３（療養者名簿）（⑤の場合）'!$BJ83,IF(D$19&lt;='様式３（療養者名簿）（⑤の場合）'!$BK83,1,0),0),0)</f>
        <v>0</v>
      </c>
      <c r="E78" s="365">
        <f>IF(E$19-'様式３（療養者名簿）（⑤の場合）'!$BJ83+1&lt;=15,IF(E$19&gt;='様式３（療養者名簿）（⑤の場合）'!$BJ83,IF(E$19&lt;='様式３（療養者名簿）（⑤の場合）'!$BK83,1,0),0),0)</f>
        <v>0</v>
      </c>
      <c r="F78" s="365">
        <f>IF(F$19-'様式３（療養者名簿）（⑤の場合）'!$BJ83+1&lt;=15,IF(F$19&gt;='様式３（療養者名簿）（⑤の場合）'!$BJ83,IF(F$19&lt;='様式３（療養者名簿）（⑤の場合）'!$BK83,1,0),0),0)</f>
        <v>0</v>
      </c>
      <c r="G78" s="365">
        <f>IF(G$19-'様式３（療養者名簿）（⑤の場合）'!$BJ83+1&lt;=15,IF(G$19&gt;='様式３（療養者名簿）（⑤の場合）'!$BJ83,IF(G$19&lt;='様式３（療養者名簿）（⑤の場合）'!$BK83,1,0),0),0)</f>
        <v>0</v>
      </c>
      <c r="H78" s="365">
        <f>IF(H$19-'様式３（療養者名簿）（⑤の場合）'!$BJ83+1&lt;=15,IF(H$19&gt;='様式３（療養者名簿）（⑤の場合）'!$BJ83,IF(H$19&lt;='様式３（療養者名簿）（⑤の場合）'!$BK83,1,0),0),0)</f>
        <v>0</v>
      </c>
      <c r="I78" s="365">
        <f>IF(I$19-'様式３（療養者名簿）（⑤の場合）'!$BJ83+1&lt;=15,IF(I$19&gt;='様式３（療養者名簿）（⑤の場合）'!$BJ83,IF(I$19&lt;='様式３（療養者名簿）（⑤の場合）'!$BK83,1,0),0),0)</f>
        <v>0</v>
      </c>
      <c r="J78" s="365">
        <f>IF(J$19-'様式３（療養者名簿）（⑤の場合）'!$BJ83+1&lt;=15,IF(J$19&gt;='様式３（療養者名簿）（⑤の場合）'!$BJ83,IF(J$19&lt;='様式３（療養者名簿）（⑤の場合）'!$BK83,1,0),0),0)</f>
        <v>0</v>
      </c>
      <c r="K78" s="365">
        <f>IF(K$19-'様式３（療養者名簿）（⑤の場合）'!$BJ83+1&lt;=15,IF(K$19&gt;='様式３（療養者名簿）（⑤の場合）'!$BJ83,IF(K$19&lt;='様式３（療養者名簿）（⑤の場合）'!$BK83,1,0),0),0)</f>
        <v>0</v>
      </c>
      <c r="L78" s="365">
        <f>IF(L$19-'様式３（療養者名簿）（⑤の場合）'!$BJ83+1&lt;=15,IF(L$19&gt;='様式３（療養者名簿）（⑤の場合）'!$BJ83,IF(L$19&lt;='様式３（療養者名簿）（⑤の場合）'!$BK83,1,0),0),0)</f>
        <v>0</v>
      </c>
      <c r="M78" s="365">
        <f>IF(M$19-'様式３（療養者名簿）（⑤の場合）'!$BJ83+1&lt;=15,IF(M$19&gt;='様式３（療養者名簿）（⑤の場合）'!$BJ83,IF(M$19&lt;='様式３（療養者名簿）（⑤の場合）'!$BK83,1,0),0),0)</f>
        <v>0</v>
      </c>
      <c r="N78" s="365">
        <f>IF(N$19-'様式３（療養者名簿）（⑤の場合）'!$BJ83+1&lt;=15,IF(N$19&gt;='様式３（療養者名簿）（⑤の場合）'!$BJ83,IF(N$19&lt;='様式３（療養者名簿）（⑤の場合）'!$BK83,1,0),0),0)</f>
        <v>0</v>
      </c>
      <c r="O78" s="365">
        <f>IF(O$19-'様式３（療養者名簿）（⑤の場合）'!$BJ83+1&lt;=15,IF(O$19&gt;='様式３（療養者名簿）（⑤の場合）'!$BJ83,IF(O$19&lt;='様式３（療養者名簿）（⑤の場合）'!$BK83,1,0),0),0)</f>
        <v>0</v>
      </c>
      <c r="P78" s="365">
        <f>IF(P$19-'様式３（療養者名簿）（⑤の場合）'!$BJ83+1&lt;=15,IF(P$19&gt;='様式３（療養者名簿）（⑤の場合）'!$BJ83,IF(P$19&lt;='様式３（療養者名簿）（⑤の場合）'!$BK83,1,0),0),0)</f>
        <v>0</v>
      </c>
      <c r="Q78" s="365">
        <f>IF(Q$19-'様式３（療養者名簿）（⑤の場合）'!$BJ83+1&lt;=15,IF(Q$19&gt;='様式３（療養者名簿）（⑤の場合）'!$BJ83,IF(Q$19&lt;='様式３（療養者名簿）（⑤の場合）'!$BK83,1,0),0),0)</f>
        <v>0</v>
      </c>
      <c r="R78" s="365">
        <f>IF(R$19-'様式３（療養者名簿）（⑤の場合）'!$BJ83+1&lt;=15,IF(R$19&gt;='様式３（療養者名簿）（⑤の場合）'!$BJ83,IF(R$19&lt;='様式３（療養者名簿）（⑤の場合）'!$BK83,1,0),0),0)</f>
        <v>0</v>
      </c>
      <c r="S78" s="365">
        <f>IF(S$19-'様式３（療養者名簿）（⑤の場合）'!$BJ83+1&lt;=15,IF(S$19&gt;='様式３（療養者名簿）（⑤の場合）'!$BJ83,IF(S$19&lt;='様式３（療養者名簿）（⑤の場合）'!$BK83,1,0),0),0)</f>
        <v>0</v>
      </c>
      <c r="T78" s="365">
        <f>IF(T$19-'様式３（療養者名簿）（⑤の場合）'!$BJ83+1&lt;=15,IF(T$19&gt;='様式３（療養者名簿）（⑤の場合）'!$BJ83,IF(T$19&lt;='様式３（療養者名簿）（⑤の場合）'!$BK83,1,0),0),0)</f>
        <v>0</v>
      </c>
      <c r="U78" s="365">
        <f>IF(U$19-'様式３（療養者名簿）（⑤の場合）'!$BJ83+1&lt;=15,IF(U$19&gt;='様式３（療養者名簿）（⑤の場合）'!$BJ83,IF(U$19&lt;='様式３（療養者名簿）（⑤の場合）'!$BK83,1,0),0),0)</f>
        <v>0</v>
      </c>
      <c r="V78" s="365">
        <f>IF(V$19-'様式３（療養者名簿）（⑤の場合）'!$BJ83+1&lt;=15,IF(V$19&gt;='様式３（療養者名簿）（⑤の場合）'!$BJ83,IF(V$19&lt;='様式３（療養者名簿）（⑤の場合）'!$BK83,1,0),0),0)</f>
        <v>0</v>
      </c>
      <c r="W78" s="365">
        <f>IF(W$19-'様式３（療養者名簿）（⑤の場合）'!$BJ83+1&lt;=15,IF(W$19&gt;='様式３（療養者名簿）（⑤の場合）'!$BJ83,IF(W$19&lt;='様式３（療養者名簿）（⑤の場合）'!$BK83,1,0),0),0)</f>
        <v>0</v>
      </c>
      <c r="X78" s="365">
        <f>IF(X$19-'様式３（療養者名簿）（⑤の場合）'!$BJ83+1&lt;=15,IF(X$19&gt;='様式３（療養者名簿）（⑤の場合）'!$BJ83,IF(X$19&lt;='様式３（療養者名簿）（⑤の場合）'!$BK83,1,0),0),0)</f>
        <v>0</v>
      </c>
      <c r="Y78" s="365">
        <f>IF(Y$19-'様式３（療養者名簿）（⑤の場合）'!$BJ83+1&lt;=15,IF(Y$19&gt;='様式３（療養者名簿）（⑤の場合）'!$BJ83,IF(Y$19&lt;='様式３（療養者名簿）（⑤の場合）'!$BK83,1,0),0),0)</f>
        <v>0</v>
      </c>
      <c r="Z78" s="365">
        <f>IF(Z$19-'様式３（療養者名簿）（⑤の場合）'!$BJ83+1&lt;=15,IF(Z$19&gt;='様式３（療養者名簿）（⑤の場合）'!$BJ83,IF(Z$19&lt;='様式３（療養者名簿）（⑤の場合）'!$BK83,1,0),0),0)</f>
        <v>0</v>
      </c>
      <c r="AA78" s="365">
        <f>IF(AA$19-'様式３（療養者名簿）（⑤の場合）'!$BJ83+1&lt;=15,IF(AA$19&gt;='様式３（療養者名簿）（⑤の場合）'!$BJ83,IF(AA$19&lt;='様式３（療養者名簿）（⑤の場合）'!$BK83,1,0),0),0)</f>
        <v>0</v>
      </c>
      <c r="AB78" s="365">
        <f>IF(AB$19-'様式３（療養者名簿）（⑤の場合）'!$BJ83+1&lt;=15,IF(AB$19&gt;='様式３（療養者名簿）（⑤の場合）'!$BJ83,IF(AB$19&lt;='様式３（療養者名簿）（⑤の場合）'!$BK83,1,0),0),0)</f>
        <v>0</v>
      </c>
      <c r="AC78" s="365">
        <f>IF(AC$19-'様式３（療養者名簿）（⑤の場合）'!$BJ83+1&lt;=15,IF(AC$19&gt;='様式３（療養者名簿）（⑤の場合）'!$BJ83,IF(AC$19&lt;='様式３（療養者名簿）（⑤の場合）'!$BK83,1,0),0),0)</f>
        <v>0</v>
      </c>
      <c r="AD78" s="365">
        <f>IF(AD$19-'様式３（療養者名簿）（⑤の場合）'!$BJ83+1&lt;=15,IF(AD$19&gt;='様式３（療養者名簿）（⑤の場合）'!$BJ83,IF(AD$19&lt;='様式３（療養者名簿）（⑤の場合）'!$BK83,1,0),0),0)</f>
        <v>0</v>
      </c>
      <c r="AE78" s="365">
        <f>IF(AE$19-'様式３（療養者名簿）（⑤の場合）'!$BJ83+1&lt;=15,IF(AE$19&gt;='様式３（療養者名簿）（⑤の場合）'!$BJ83,IF(AE$19&lt;='様式３（療養者名簿）（⑤の場合）'!$BK83,1,0),0),0)</f>
        <v>0</v>
      </c>
      <c r="AF78" s="365">
        <f>IF(AF$19-'様式３（療養者名簿）（⑤の場合）'!$BJ83+1&lt;=15,IF(AF$19&gt;='様式３（療養者名簿）（⑤の場合）'!$BJ83,IF(AF$19&lt;='様式３（療養者名簿）（⑤の場合）'!$BK83,1,0),0),0)</f>
        <v>0</v>
      </c>
      <c r="AG78" s="365">
        <f>IF(AG$19-'様式３（療養者名簿）（⑤の場合）'!$BJ83+1&lt;=15,IF(AG$19&gt;='様式３（療養者名簿）（⑤の場合）'!$BJ83,IF(AG$19&lt;='様式３（療養者名簿）（⑤の場合）'!$BK83,1,0),0),0)</f>
        <v>0</v>
      </c>
      <c r="AH78" s="365">
        <f>IF(AH$19-'様式３（療養者名簿）（⑤の場合）'!$BJ83+1&lt;=15,IF(AH$19&gt;='様式３（療養者名簿）（⑤の場合）'!$BJ83,IF(AH$19&lt;='様式３（療養者名簿）（⑤の場合）'!$BK83,1,0),0),0)</f>
        <v>0</v>
      </c>
      <c r="AI78" s="365">
        <f>IF(AI$19-'様式３（療養者名簿）（⑤の場合）'!$BJ83+1&lt;=15,IF(AI$19&gt;='様式３（療養者名簿）（⑤の場合）'!$BJ83,IF(AI$19&lt;='様式３（療養者名簿）（⑤の場合）'!$BK83,1,0),0),0)</f>
        <v>0</v>
      </c>
      <c r="AJ78" s="365">
        <f>IF(AJ$19-'様式３（療養者名簿）（⑤の場合）'!$BJ83+1&lt;=15,IF(AJ$19&gt;='様式３（療養者名簿）（⑤の場合）'!$BJ83,IF(AJ$19&lt;='様式３（療養者名簿）（⑤の場合）'!$BK83,1,0),0),0)</f>
        <v>0</v>
      </c>
      <c r="AK78" s="365">
        <f>IF(AK$19-'様式３（療養者名簿）（⑤の場合）'!$BJ83+1&lt;=15,IF(AK$19&gt;='様式３（療養者名簿）（⑤の場合）'!$BJ83,IF(AK$19&lt;='様式３（療養者名簿）（⑤の場合）'!$BK83,1,0),0),0)</f>
        <v>0</v>
      </c>
      <c r="AL78" s="365">
        <f>IF(AL$19-'様式３（療養者名簿）（⑤の場合）'!$BJ83+1&lt;=15,IF(AL$19&gt;='様式３（療養者名簿）（⑤の場合）'!$BJ83,IF(AL$19&lt;='様式３（療養者名簿）（⑤の場合）'!$BK83,1,0),0),0)</f>
        <v>0</v>
      </c>
      <c r="AM78" s="365">
        <f>IF(AM$19-'様式３（療養者名簿）（⑤の場合）'!$BJ83+1&lt;=15,IF(AM$19&gt;='様式３（療養者名簿）（⑤の場合）'!$BJ83,IF(AM$19&lt;='様式３（療養者名簿）（⑤の場合）'!$BK83,1,0),0),0)</f>
        <v>0</v>
      </c>
      <c r="AN78" s="365">
        <f>IF(AN$19-'様式３（療養者名簿）（⑤の場合）'!$BJ83+1&lt;=15,IF(AN$19&gt;='様式３（療養者名簿）（⑤の場合）'!$BJ83,IF(AN$19&lt;='様式３（療養者名簿）（⑤の場合）'!$BK83,1,0),0),0)</f>
        <v>0</v>
      </c>
      <c r="AO78" s="365">
        <f>IF(AO$19-'様式３（療養者名簿）（⑤の場合）'!$BJ83+1&lt;=15,IF(AO$19&gt;='様式３（療養者名簿）（⑤の場合）'!$BJ83,IF(AO$19&lt;='様式３（療養者名簿）（⑤の場合）'!$BK83,1,0),0),0)</f>
        <v>0</v>
      </c>
      <c r="AP78" s="365">
        <f>IF(AP$19-'様式３（療養者名簿）（⑤の場合）'!$BJ83+1&lt;=15,IF(AP$19&gt;='様式３（療養者名簿）（⑤の場合）'!$BJ83,IF(AP$19&lt;='様式３（療養者名簿）（⑤の場合）'!$BK83,1,0),0),0)</f>
        <v>0</v>
      </c>
      <c r="AQ78" s="365">
        <f>IF(AQ$19-'様式３（療養者名簿）（⑤の場合）'!$BJ83+1&lt;=15,IF(AQ$19&gt;='様式３（療養者名簿）（⑤の場合）'!$BJ83,IF(AQ$19&lt;='様式３（療養者名簿）（⑤の場合）'!$BK83,1,0),0),0)</f>
        <v>0</v>
      </c>
      <c r="AR78" s="365">
        <f>IF(AR$19-'様式３（療養者名簿）（⑤の場合）'!$BJ83+1&lt;=15,IF(AR$19&gt;='様式３（療養者名簿）（⑤の場合）'!$BJ83,IF(AR$19&lt;='様式３（療養者名簿）（⑤の場合）'!$BK83,1,0),0),0)</f>
        <v>0</v>
      </c>
      <c r="AS78" s="365">
        <f>IF(AS$19-'様式３（療養者名簿）（⑤の場合）'!$BJ83+1&lt;=15,IF(AS$19&gt;='様式３（療養者名簿）（⑤の場合）'!$BJ83,IF(AS$19&lt;='様式３（療養者名簿）（⑤の場合）'!$BK83,1,0),0),0)</f>
        <v>0</v>
      </c>
      <c r="AT78" s="365">
        <f>IF(AT$19-'様式３（療養者名簿）（⑤の場合）'!$BJ83+1&lt;=15,IF(AT$19&gt;='様式３（療養者名簿）（⑤の場合）'!$BJ83,IF(AT$19&lt;='様式３（療養者名簿）（⑤の場合）'!$BK83,1,0),0),0)</f>
        <v>0</v>
      </c>
      <c r="AU78" s="365">
        <f>IF(AU$19-'様式３（療養者名簿）（⑤の場合）'!$BJ83+1&lt;=15,IF(AU$19&gt;='様式３（療養者名簿）（⑤の場合）'!$BJ83,IF(AU$19&lt;='様式３（療養者名簿）（⑤の場合）'!$BK83,1,0),0),0)</f>
        <v>0</v>
      </c>
      <c r="AV78" s="365">
        <f>IF(AV$19-'様式３（療養者名簿）（⑤の場合）'!$BJ83+1&lt;=15,IF(AV$19&gt;='様式３（療養者名簿）（⑤の場合）'!$BJ83,IF(AV$19&lt;='様式３（療養者名簿）（⑤の場合）'!$BK83,1,0),0),0)</f>
        <v>0</v>
      </c>
      <c r="AW78" s="365">
        <f>IF(AW$19-'様式３（療養者名簿）（⑤の場合）'!$BJ83+1&lt;=15,IF(AW$19&gt;='様式３（療養者名簿）（⑤の場合）'!$BJ83,IF(AW$19&lt;='様式３（療養者名簿）（⑤の場合）'!$BK83,1,0),0),0)</f>
        <v>0</v>
      </c>
      <c r="AX78" s="365">
        <f>IF(AX$19-'様式３（療養者名簿）（⑤の場合）'!$BJ83+1&lt;=15,IF(AX$19&gt;='様式３（療養者名簿）（⑤の場合）'!$BJ83,IF(AX$19&lt;='様式３（療養者名簿）（⑤の場合）'!$BK83,1,0),0),0)</f>
        <v>0</v>
      </c>
      <c r="AY78" s="365">
        <f>IF(AY$19-'様式３（療養者名簿）（⑤の場合）'!$BJ83+1&lt;=15,IF(AY$19&gt;='様式３（療養者名簿）（⑤の場合）'!$BJ83,IF(AY$19&lt;='様式３（療養者名簿）（⑤の場合）'!$BK83,1,0),0),0)</f>
        <v>0</v>
      </c>
      <c r="AZ78" s="365">
        <f>IF(AZ$19-'様式３（療養者名簿）（⑤の場合）'!$BJ83+1&lt;=15,IF(AZ$19&gt;='様式３（療養者名簿）（⑤の場合）'!$BJ83,IF(AZ$19&lt;='様式３（療養者名簿）（⑤の場合）'!$BK83,1,0),0),0)</f>
        <v>0</v>
      </c>
      <c r="BA78" s="365">
        <f>IF(BA$19-'様式３（療養者名簿）（⑤の場合）'!$BJ83+1&lt;=15,IF(BA$19&gt;='様式３（療養者名簿）（⑤の場合）'!$BJ83,IF(BA$19&lt;='様式３（療養者名簿）（⑤の場合）'!$BK83,1,0),0),0)</f>
        <v>0</v>
      </c>
      <c r="BB78" s="365">
        <f>IF(BB$19-'様式３（療養者名簿）（⑤の場合）'!$BJ83+1&lt;=15,IF(BB$19&gt;='様式３（療養者名簿）（⑤の場合）'!$BJ83,IF(BB$19&lt;='様式３（療養者名簿）（⑤の場合）'!$BK83,1,0),0),0)</f>
        <v>0</v>
      </c>
      <c r="BC78" s="365">
        <f>IF(BC$19-'様式３（療養者名簿）（⑤の場合）'!$BJ83+1&lt;=15,IF(BC$19&gt;='様式３（療養者名簿）（⑤の場合）'!$BJ83,IF(BC$19&lt;='様式３（療養者名簿）（⑤の場合）'!$BK83,1,0),0),0)</f>
        <v>0</v>
      </c>
      <c r="BD78" s="365">
        <f>IF(BD$19-'様式３（療養者名簿）（⑤の場合）'!$BJ83+1&lt;=15,IF(BD$19&gt;='様式３（療養者名簿）（⑤の場合）'!$BJ83,IF(BD$19&lt;='様式３（療養者名簿）（⑤の場合）'!$BK83,1,0),0),0)</f>
        <v>0</v>
      </c>
      <c r="BE78" s="365">
        <f>IF(BE$19-'様式３（療養者名簿）（⑤の場合）'!$BJ83+1&lt;=15,IF(BE$19&gt;='様式３（療養者名簿）（⑤の場合）'!$BJ83,IF(BE$19&lt;='様式３（療養者名簿）（⑤の場合）'!$BK83,1,0),0),0)</f>
        <v>0</v>
      </c>
      <c r="BF78" s="365">
        <f>IF(BF$19-'様式３（療養者名簿）（⑤の場合）'!$BJ83+1&lt;=15,IF(BF$19&gt;='様式３（療養者名簿）（⑤の場合）'!$BJ83,IF(BF$19&lt;='様式３（療養者名簿）（⑤の場合）'!$BK83,1,0),0),0)</f>
        <v>0</v>
      </c>
      <c r="BG78" s="365">
        <f>IF(BG$19-'様式３（療養者名簿）（⑤の場合）'!$BJ83+1&lt;=15,IF(BG$19&gt;='様式３（療養者名簿）（⑤の場合）'!$BJ83,IF(BG$19&lt;='様式３（療養者名簿）（⑤の場合）'!$BK83,1,0),0),0)</f>
        <v>0</v>
      </c>
      <c r="BH78" s="365">
        <f>IF(BH$19-'様式３（療養者名簿）（⑤の場合）'!$BJ83+1&lt;=15,IF(BH$19&gt;='様式３（療養者名簿）（⑤の場合）'!$BJ83,IF(BH$19&lt;='様式３（療養者名簿）（⑤の場合）'!$BK83,1,0),0),0)</f>
        <v>0</v>
      </c>
      <c r="BI78" s="365">
        <f>IF(BI$19-'様式３（療養者名簿）（⑤の場合）'!$BJ83+1&lt;=15,IF(BI$19&gt;='様式３（療養者名簿）（⑤の場合）'!$BJ83,IF(BI$19&lt;='様式３（療養者名簿）（⑤の場合）'!$BK83,1,0),0),0)</f>
        <v>0</v>
      </c>
      <c r="BJ78" s="365">
        <f>IF(BJ$19-'様式３（療養者名簿）（⑤の場合）'!$BJ83+1&lt;=15,IF(BJ$19&gt;='様式３（療養者名簿）（⑤の場合）'!$BJ83,IF(BJ$19&lt;='様式３（療養者名簿）（⑤の場合）'!$BK83,1,0),0),0)</f>
        <v>0</v>
      </c>
      <c r="BK78" s="365">
        <f>IF(BK$19-'様式３（療養者名簿）（⑤の場合）'!$BJ83+1&lt;=15,IF(BK$19&gt;='様式３（療養者名簿）（⑤の場合）'!$BJ83,IF(BK$19&lt;='様式３（療養者名簿）（⑤の場合）'!$BK83,1,0),0),0)</f>
        <v>0</v>
      </c>
      <c r="BL78" s="365">
        <f>IF(BL$19-'様式３（療養者名簿）（⑤の場合）'!$BJ83+1&lt;=15,IF(BL$19&gt;='様式３（療養者名簿）（⑤の場合）'!$BJ83,IF(BL$19&lt;='様式３（療養者名簿）（⑤の場合）'!$BK83,1,0),0),0)</f>
        <v>0</v>
      </c>
      <c r="BM78" s="365">
        <f>IF(BM$19-'様式３（療養者名簿）（⑤の場合）'!$BJ83+1&lt;=15,IF(BM$19&gt;='様式３（療養者名簿）（⑤の場合）'!$BJ83,IF(BM$19&lt;='様式３（療養者名簿）（⑤の場合）'!$BK83,1,0),0),0)</f>
        <v>0</v>
      </c>
      <c r="BN78" s="365">
        <f>IF(BN$19-'様式３（療養者名簿）（⑤の場合）'!$BJ83+1&lt;=15,IF(BN$19&gt;='様式３（療養者名簿）（⑤の場合）'!$BJ83,IF(BN$19&lt;='様式３（療養者名簿）（⑤の場合）'!$BK83,1,0),0),0)</f>
        <v>0</v>
      </c>
      <c r="BO78" s="365">
        <f>IF(BO$19-'様式３（療養者名簿）（⑤の場合）'!$BJ83+1&lt;=15,IF(BO$19&gt;='様式３（療養者名簿）（⑤の場合）'!$BJ83,IF(BO$19&lt;='様式３（療養者名簿）（⑤の場合）'!$BK83,1,0),0),0)</f>
        <v>0</v>
      </c>
      <c r="BP78" s="365">
        <f>IF(BP$19-'様式３（療養者名簿）（⑤の場合）'!$BJ83+1&lt;=15,IF(BP$19&gt;='様式３（療養者名簿）（⑤の場合）'!$BJ83,IF(BP$19&lt;='様式３（療養者名簿）（⑤の場合）'!$BK83,1,0),0),0)</f>
        <v>0</v>
      </c>
      <c r="BQ78" s="365">
        <f>IF(BQ$19-'様式３（療養者名簿）（⑤の場合）'!$BJ83+1&lt;=15,IF(BQ$19&gt;='様式３（療養者名簿）（⑤の場合）'!$BJ83,IF(BQ$19&lt;='様式３（療養者名簿）（⑤の場合）'!$BK83,1,0),0),0)</f>
        <v>0</v>
      </c>
      <c r="BR78" s="365">
        <f>IF(BR$19-'様式３（療養者名簿）（⑤の場合）'!$BJ83+1&lt;=15,IF(BR$19&gt;='様式３（療養者名簿）（⑤の場合）'!$BJ83,IF(BR$19&lt;='様式３（療養者名簿）（⑤の場合）'!$BK83,1,0),0),0)</f>
        <v>0</v>
      </c>
      <c r="BS78" s="365">
        <f>IF(BS$19-'様式３（療養者名簿）（⑤の場合）'!$BJ83+1&lt;=15,IF(BS$19&gt;='様式３（療養者名簿）（⑤の場合）'!$BJ83,IF(BS$19&lt;='様式３（療養者名簿）（⑤の場合）'!$BK83,1,0),0),0)</f>
        <v>0</v>
      </c>
      <c r="BT78" s="365">
        <f>IF(BT$19-'様式３（療養者名簿）（⑤の場合）'!$BJ83+1&lt;=15,IF(BT$19&gt;='様式３（療養者名簿）（⑤の場合）'!$BJ83,IF(BT$19&lt;='様式３（療養者名簿）（⑤の場合）'!$BK83,1,0),0),0)</f>
        <v>0</v>
      </c>
      <c r="BU78" s="365">
        <f>IF(BU$19-'様式３（療養者名簿）（⑤の場合）'!$BJ83+1&lt;=15,IF(BU$19&gt;='様式３（療養者名簿）（⑤の場合）'!$BJ83,IF(BU$19&lt;='様式３（療養者名簿）（⑤の場合）'!$BK83,1,0),0),0)</f>
        <v>0</v>
      </c>
      <c r="BV78" s="365">
        <f>IF(BV$19-'様式３（療養者名簿）（⑤の場合）'!$BJ83+1&lt;=15,IF(BV$19&gt;='様式３（療養者名簿）（⑤の場合）'!$BJ83,IF(BV$19&lt;='様式３（療養者名簿）（⑤の場合）'!$BK83,1,0),0),0)</f>
        <v>0</v>
      </c>
      <c r="BW78" s="365">
        <f>IF(BW$19-'様式３（療養者名簿）（⑤の場合）'!$BJ83+1&lt;=15,IF(BW$19&gt;='様式３（療養者名簿）（⑤の場合）'!$BJ83,IF(BW$19&lt;='様式３（療養者名簿）（⑤の場合）'!$BK83,1,0),0),0)</f>
        <v>0</v>
      </c>
      <c r="BX78" s="365">
        <f>IF(BX$19-'様式３（療養者名簿）（⑤の場合）'!$BJ83+1&lt;=15,IF(BX$19&gt;='様式３（療養者名簿）（⑤の場合）'!$BJ83,IF(BX$19&lt;='様式３（療養者名簿）（⑤の場合）'!$BK83,1,0),0),0)</f>
        <v>0</v>
      </c>
      <c r="BY78" s="365">
        <f>IF(BY$19-'様式３（療養者名簿）（⑤の場合）'!$BJ83+1&lt;=15,IF(BY$19&gt;='様式３（療養者名簿）（⑤の場合）'!$BJ83,IF(BY$19&lt;='様式３（療養者名簿）（⑤の場合）'!$BK83,1,0),0),0)</f>
        <v>0</v>
      </c>
      <c r="BZ78" s="365">
        <f>IF(BZ$19-'様式３（療養者名簿）（⑤の場合）'!$BJ83+1&lt;=15,IF(BZ$19&gt;='様式３（療養者名簿）（⑤の場合）'!$BJ83,IF(BZ$19&lt;='様式３（療養者名簿）（⑤の場合）'!$BK83,1,0),0),0)</f>
        <v>0</v>
      </c>
      <c r="CA78" s="365">
        <f>IF(CA$19-'様式３（療養者名簿）（⑤の場合）'!$BJ83+1&lt;=15,IF(CA$19&gt;='様式３（療養者名簿）（⑤の場合）'!$BJ83,IF(CA$19&lt;='様式３（療養者名簿）（⑤の場合）'!$BK83,1,0),0),0)</f>
        <v>0</v>
      </c>
      <c r="CB78" s="365">
        <f>IF(CB$19-'様式３（療養者名簿）（⑤の場合）'!$BJ83+1&lt;=15,IF(CB$19&gt;='様式３（療養者名簿）（⑤の場合）'!$BJ83,IF(CB$19&lt;='様式３（療養者名簿）（⑤の場合）'!$BK83,1,0),0),0)</f>
        <v>0</v>
      </c>
      <c r="CC78" s="365">
        <f>IF(CC$19-'様式３（療養者名簿）（⑤の場合）'!$BJ83+1&lt;=15,IF(CC$19&gt;='様式３（療養者名簿）（⑤の場合）'!$BJ83,IF(CC$19&lt;='様式３（療養者名簿）（⑤の場合）'!$BK83,1,0),0),0)</f>
        <v>0</v>
      </c>
      <c r="CD78" s="365">
        <f>IF(CD$19-'様式３（療養者名簿）（⑤の場合）'!$BJ83+1&lt;=15,IF(CD$19&gt;='様式３（療養者名簿）（⑤の場合）'!$BJ83,IF(CD$19&lt;='様式３（療養者名簿）（⑤の場合）'!$BK83,1,0),0),0)</f>
        <v>0</v>
      </c>
      <c r="CE78" s="365">
        <f>IF(CE$19-'様式３（療養者名簿）（⑤の場合）'!$BJ83+1&lt;=15,IF(CE$19&gt;='様式３（療養者名簿）（⑤の場合）'!$BJ83,IF(CE$19&lt;='様式３（療養者名簿）（⑤の場合）'!$BK83,1,0),0),0)</f>
        <v>0</v>
      </c>
      <c r="CF78" s="365">
        <f>IF(CF$19-'様式３（療養者名簿）（⑤の場合）'!$BJ83+1&lt;=15,IF(CF$19&gt;='様式３（療養者名簿）（⑤の場合）'!$BJ83,IF(CF$19&lt;='様式３（療養者名簿）（⑤の場合）'!$BK83,1,0),0),0)</f>
        <v>0</v>
      </c>
      <c r="CG78" s="365">
        <f>IF(CG$19-'様式３（療養者名簿）（⑤の場合）'!$BJ83+1&lt;=15,IF(CG$19&gt;='様式３（療養者名簿）（⑤の場合）'!$BJ83,IF(CG$19&lt;='様式３（療養者名簿）（⑤の場合）'!$BK83,1,0),0),0)</f>
        <v>0</v>
      </c>
      <c r="CH78" s="365">
        <f>IF(CH$19-'様式３（療養者名簿）（⑤の場合）'!$BJ83+1&lt;=15,IF(CH$19&gt;='様式３（療養者名簿）（⑤の場合）'!$BJ83,IF(CH$19&lt;='様式３（療養者名簿）（⑤の場合）'!$BK83,1,0),0),0)</f>
        <v>0</v>
      </c>
      <c r="CI78" s="365">
        <f>IF(CI$19-'様式３（療養者名簿）（⑤の場合）'!$BJ83+1&lt;=15,IF(CI$19&gt;='様式３（療養者名簿）（⑤の場合）'!$BJ83,IF(CI$19&lt;='様式３（療養者名簿）（⑤の場合）'!$BK83,1,0),0),0)</f>
        <v>0</v>
      </c>
      <c r="CJ78" s="365">
        <f>IF(CJ$19-'様式３（療養者名簿）（⑤の場合）'!$BJ83+1&lt;=15,IF(CJ$19&gt;='様式３（療養者名簿）（⑤の場合）'!$BJ83,IF(CJ$19&lt;='様式３（療養者名簿）（⑤の場合）'!$BK83,1,0),0),0)</f>
        <v>0</v>
      </c>
      <c r="CK78" s="365">
        <f>IF(CK$19-'様式３（療養者名簿）（⑤の場合）'!$BJ83+1&lt;=15,IF(CK$19&gt;='様式３（療養者名簿）（⑤の場合）'!$BJ83,IF(CK$19&lt;='様式３（療養者名簿）（⑤の場合）'!$BK83,1,0),0),0)</f>
        <v>0</v>
      </c>
      <c r="CL78" s="365">
        <f>IF(CL$19-'様式３（療養者名簿）（⑤の場合）'!$BJ83+1&lt;=15,IF(CL$19&gt;='様式３（療養者名簿）（⑤の場合）'!$BJ83,IF(CL$19&lt;='様式３（療養者名簿）（⑤の場合）'!$BK83,1,0),0),0)</f>
        <v>0</v>
      </c>
      <c r="CM78" s="365">
        <f>IF(CM$19-'様式３（療養者名簿）（⑤の場合）'!$BJ83+1&lt;=15,IF(CM$19&gt;='様式３（療養者名簿）（⑤の場合）'!$BJ83,IF(CM$19&lt;='様式３（療養者名簿）（⑤の場合）'!$BK83,1,0),0),0)</f>
        <v>0</v>
      </c>
      <c r="CN78" s="365">
        <f>IF(CN$19-'様式３（療養者名簿）（⑤の場合）'!$BJ83+1&lt;=15,IF(CN$19&gt;='様式３（療養者名簿）（⑤の場合）'!$BJ83,IF(CN$19&lt;='様式３（療養者名簿）（⑤の場合）'!$BK83,1,0),0),0)</f>
        <v>0</v>
      </c>
      <c r="CO78" s="365">
        <f>IF(CO$19-'様式３（療養者名簿）（⑤の場合）'!$BJ83+1&lt;=15,IF(CO$19&gt;='様式３（療養者名簿）（⑤の場合）'!$BJ83,IF(CO$19&lt;='様式３（療養者名簿）（⑤の場合）'!$BK83,1,0),0),0)</f>
        <v>0</v>
      </c>
      <c r="CP78" s="365">
        <f>IF(CP$19-'様式３（療養者名簿）（⑤の場合）'!$BJ83+1&lt;=15,IF(CP$19&gt;='様式３（療養者名簿）（⑤の場合）'!$BJ83,IF(CP$19&lt;='様式３（療養者名簿）（⑤の場合）'!$BK83,1,0),0),0)</f>
        <v>0</v>
      </c>
      <c r="CQ78" s="365">
        <f>IF(CQ$19-'様式３（療養者名簿）（⑤の場合）'!$BJ83+1&lt;=15,IF(CQ$19&gt;='様式３（療養者名簿）（⑤の場合）'!$BJ83,IF(CQ$19&lt;='様式３（療養者名簿）（⑤の場合）'!$BK83,1,0),0),0)</f>
        <v>0</v>
      </c>
      <c r="CR78" s="365">
        <f>IF(CR$19-'様式３（療養者名簿）（⑤の場合）'!$BJ83+1&lt;=15,IF(CR$19&gt;='様式３（療養者名簿）（⑤の場合）'!$BJ83,IF(CR$19&lt;='様式３（療養者名簿）（⑤の場合）'!$BK83,1,0),0),0)</f>
        <v>0</v>
      </c>
      <c r="CS78" s="365">
        <f>IF(CS$19-'様式３（療養者名簿）（⑤の場合）'!$BJ83+1&lt;=15,IF(CS$19&gt;='様式３（療養者名簿）（⑤の場合）'!$BJ83,IF(CS$19&lt;='様式３（療養者名簿）（⑤の場合）'!$BK83,1,0),0),0)</f>
        <v>0</v>
      </c>
      <c r="CT78" s="365">
        <f>IF(CT$19-'様式３（療養者名簿）（⑤の場合）'!$BJ83+1&lt;=15,IF(CT$19&gt;='様式３（療養者名簿）（⑤の場合）'!$BJ83,IF(CT$19&lt;='様式３（療養者名簿）（⑤の場合）'!$BK83,1,0),0),0)</f>
        <v>0</v>
      </c>
      <c r="CU78" s="365">
        <f>IF(CU$19-'様式３（療養者名簿）（⑤の場合）'!$BJ83+1&lt;=15,IF(CU$19&gt;='様式３（療養者名簿）（⑤の場合）'!$BJ83,IF(CU$19&lt;='様式３（療養者名簿）（⑤の場合）'!$BK83,1,0),0),0)</f>
        <v>0</v>
      </c>
      <c r="CV78" s="365">
        <f>IF(CV$19-'様式３（療養者名簿）（⑤の場合）'!$BJ83+1&lt;=15,IF(CV$19&gt;='様式３（療養者名簿）（⑤の場合）'!$BJ83,IF(CV$19&lt;='様式３（療養者名簿）（⑤の場合）'!$BK83,1,0),0),0)</f>
        <v>0</v>
      </c>
      <c r="CW78" s="365">
        <f>IF(CW$19-'様式３（療養者名簿）（⑤の場合）'!$BJ83+1&lt;=15,IF(CW$19&gt;='様式３（療養者名簿）（⑤の場合）'!$BJ83,IF(CW$19&lt;='様式３（療養者名簿）（⑤の場合）'!$BK83,1,0),0),0)</f>
        <v>0</v>
      </c>
      <c r="CX78" s="365">
        <f>IF(CX$19-'様式３（療養者名簿）（⑤の場合）'!$BJ83+1&lt;=15,IF(CX$19&gt;='様式３（療養者名簿）（⑤の場合）'!$BJ83,IF(CX$19&lt;='様式３（療養者名簿）（⑤の場合）'!$BK83,1,0),0),0)</f>
        <v>0</v>
      </c>
      <c r="CY78" s="365">
        <f>IF(CY$19-'様式３（療養者名簿）（⑤の場合）'!$BJ83+1&lt;=15,IF(CY$19&gt;='様式３（療養者名簿）（⑤の場合）'!$BJ83,IF(CY$19&lt;='様式３（療養者名簿）（⑤の場合）'!$BK83,1,0),0),0)</f>
        <v>0</v>
      </c>
      <c r="CZ78" s="365">
        <f>IF(CZ$19-'様式３（療養者名簿）（⑤の場合）'!$BJ83+1&lt;=15,IF(CZ$19&gt;='様式３（療養者名簿）（⑤の場合）'!$BJ83,IF(CZ$19&lt;='様式３（療養者名簿）（⑤の場合）'!$BK83,1,0),0),0)</f>
        <v>0</v>
      </c>
      <c r="DA78" s="365">
        <f>IF(DA$19-'様式３（療養者名簿）（⑤の場合）'!$BJ83+1&lt;=15,IF(DA$19&gt;='様式３（療養者名簿）（⑤の場合）'!$BJ83,IF(DA$19&lt;='様式３（療養者名簿）（⑤の場合）'!$BK83,1,0),0),0)</f>
        <v>0</v>
      </c>
      <c r="DB78" s="365">
        <f>IF(DB$19-'様式３（療養者名簿）（⑤の場合）'!$BJ83+1&lt;=15,IF(DB$19&gt;='様式３（療養者名簿）（⑤の場合）'!$BJ83,IF(DB$19&lt;='様式３（療養者名簿）（⑤の場合）'!$BK83,1,0),0),0)</f>
        <v>0</v>
      </c>
      <c r="DC78" s="365">
        <f>IF(DC$19-'様式３（療養者名簿）（⑤の場合）'!$BJ83+1&lt;=15,IF(DC$19&gt;='様式３（療養者名簿）（⑤の場合）'!$BJ83,IF(DC$19&lt;='様式３（療養者名簿）（⑤の場合）'!$BK83,1,0),0),0)</f>
        <v>0</v>
      </c>
      <c r="DD78" s="365">
        <f>IF(DD$19-'様式３（療養者名簿）（⑤の場合）'!$BJ83+1&lt;=15,IF(DD$19&gt;='様式３（療養者名簿）（⑤の場合）'!$BJ83,IF(DD$19&lt;='様式３（療養者名簿）（⑤の場合）'!$BK83,1,0),0),0)</f>
        <v>0</v>
      </c>
      <c r="DE78" s="365">
        <f>IF(DE$19-'様式３（療養者名簿）（⑤の場合）'!$BJ83+1&lt;=15,IF(DE$19&gt;='様式３（療養者名簿）（⑤の場合）'!$BJ83,IF(DE$19&lt;='様式３（療養者名簿）（⑤の場合）'!$BK83,1,0),0),0)</f>
        <v>0</v>
      </c>
      <c r="DF78" s="365">
        <f>IF(DF$19-'様式３（療養者名簿）（⑤の場合）'!$BJ83+1&lt;=15,IF(DF$19&gt;='様式３（療養者名簿）（⑤の場合）'!$BJ83,IF(DF$19&lt;='様式３（療養者名簿）（⑤の場合）'!$BK83,1,0),0),0)</f>
        <v>0</v>
      </c>
      <c r="DG78" s="365">
        <f>IF(DG$19-'様式３（療養者名簿）（⑤の場合）'!$BJ83+1&lt;=15,IF(DG$19&gt;='様式３（療養者名簿）（⑤の場合）'!$BJ83,IF(DG$19&lt;='様式３（療養者名簿）（⑤の場合）'!$BK83,1,0),0),0)</f>
        <v>0</v>
      </c>
      <c r="DH78" s="365">
        <f>IF(DH$19-'様式３（療養者名簿）（⑤の場合）'!$BJ83+1&lt;=15,IF(DH$19&gt;='様式３（療養者名簿）（⑤の場合）'!$BJ83,IF(DH$19&lt;='様式３（療養者名簿）（⑤の場合）'!$BK83,1,0),0),0)</f>
        <v>0</v>
      </c>
      <c r="DI78" s="365">
        <f>IF(DI$19-'様式３（療養者名簿）（⑤の場合）'!$BJ83+1&lt;=15,IF(DI$19&gt;='様式３（療養者名簿）（⑤の場合）'!$BJ83,IF(DI$19&lt;='様式３（療養者名簿）（⑤の場合）'!$BK83,1,0),0),0)</f>
        <v>0</v>
      </c>
      <c r="DJ78" s="365">
        <f>IF(DJ$19-'様式３（療養者名簿）（⑤の場合）'!$BJ83+1&lt;=15,IF(DJ$19&gt;='様式３（療養者名簿）（⑤の場合）'!$BJ83,IF(DJ$19&lt;='様式３（療養者名簿）（⑤の場合）'!$BK83,1,0),0),0)</f>
        <v>0</v>
      </c>
      <c r="DK78" s="365">
        <f>IF(DK$19-'様式３（療養者名簿）（⑤の場合）'!$BJ83+1&lt;=15,IF(DK$19&gt;='様式３（療養者名簿）（⑤の場合）'!$BJ83,IF(DK$19&lt;='様式３（療養者名簿）（⑤の場合）'!$BK83,1,0),0),0)</f>
        <v>0</v>
      </c>
      <c r="DL78" s="365">
        <f>IF(DL$19-'様式３（療養者名簿）（⑤の場合）'!$BJ83+1&lt;=15,IF(DL$19&gt;='様式３（療養者名簿）（⑤の場合）'!$BJ83,IF(DL$19&lt;='様式３（療養者名簿）（⑤の場合）'!$BK83,1,0),0),0)</f>
        <v>0</v>
      </c>
      <c r="DM78" s="365">
        <f>IF(DM$19-'様式３（療養者名簿）（⑤の場合）'!$BJ83+1&lt;=15,IF(DM$19&gt;='様式３（療養者名簿）（⑤の場合）'!$BJ83,IF(DM$19&lt;='様式３（療養者名簿）（⑤の場合）'!$BK83,1,0),0),0)</f>
        <v>0</v>
      </c>
      <c r="DN78" s="365">
        <f>IF(DN$19-'様式３（療養者名簿）（⑤の場合）'!$BJ83+1&lt;=15,IF(DN$19&gt;='様式３（療養者名簿）（⑤の場合）'!$BJ83,IF(DN$19&lt;='様式３（療養者名簿）（⑤の場合）'!$BK83,1,0),0),0)</f>
        <v>0</v>
      </c>
      <c r="DO78" s="365">
        <f>IF(DO$19-'様式３（療養者名簿）（⑤の場合）'!$BJ83+1&lt;=15,IF(DO$19&gt;='様式３（療養者名簿）（⑤の場合）'!$BJ83,IF(DO$19&lt;='様式３（療養者名簿）（⑤の場合）'!$BK83,1,0),0),0)</f>
        <v>0</v>
      </c>
      <c r="DP78" s="365">
        <f>IF(DP$19-'様式３（療養者名簿）（⑤の場合）'!$BJ83+1&lt;=15,IF(DP$19&gt;='様式３（療養者名簿）（⑤の場合）'!$BJ83,IF(DP$19&lt;='様式３（療養者名簿）（⑤の場合）'!$BK83,1,0),0),0)</f>
        <v>0</v>
      </c>
      <c r="DQ78" s="365">
        <f>IF(DQ$19-'様式３（療養者名簿）（⑤の場合）'!$BJ83+1&lt;=15,IF(DQ$19&gt;='様式３（療養者名簿）（⑤の場合）'!$BJ83,IF(DQ$19&lt;='様式３（療養者名簿）（⑤の場合）'!$BK83,1,0),0),0)</f>
        <v>0</v>
      </c>
      <c r="DR78" s="365">
        <f>IF(DR$19-'様式３（療養者名簿）（⑤の場合）'!$BJ83+1&lt;=15,IF(DR$19&gt;='様式３（療養者名簿）（⑤の場合）'!$BJ83,IF(DR$19&lt;='様式３（療養者名簿）（⑤の場合）'!$BK83,1,0),0),0)</f>
        <v>0</v>
      </c>
      <c r="DS78" s="365">
        <f>IF(DS$19-'様式３（療養者名簿）（⑤の場合）'!$BJ83+1&lt;=15,IF(DS$19&gt;='様式３（療養者名簿）（⑤の場合）'!$BJ83,IF(DS$19&lt;='様式３（療養者名簿）（⑤の場合）'!$BK83,1,0),0),0)</f>
        <v>0</v>
      </c>
      <c r="DT78" s="365">
        <f>IF(DT$19-'様式３（療養者名簿）（⑤の場合）'!$BJ83+1&lt;=15,IF(DT$19&gt;='様式３（療養者名簿）（⑤の場合）'!$BJ83,IF(DT$19&lt;='様式３（療養者名簿）（⑤の場合）'!$BK83,1,0),0),0)</f>
        <v>0</v>
      </c>
      <c r="DU78" s="365">
        <f>IF(DU$19-'様式３（療養者名簿）（⑤の場合）'!$BJ83+1&lt;=15,IF(DU$19&gt;='様式３（療養者名簿）（⑤の場合）'!$BJ83,IF(DU$19&lt;='様式３（療養者名簿）（⑤の場合）'!$BK83,1,0),0),0)</f>
        <v>0</v>
      </c>
      <c r="DV78" s="365">
        <f>IF(DV$19-'様式３（療養者名簿）（⑤の場合）'!$BJ83+1&lt;=15,IF(DV$19&gt;='様式３（療養者名簿）（⑤の場合）'!$BJ83,IF(DV$19&lt;='様式３（療養者名簿）（⑤の場合）'!$BK83,1,0),0),0)</f>
        <v>0</v>
      </c>
      <c r="DW78" s="365">
        <f>IF(DW$19-'様式３（療養者名簿）（⑤の場合）'!$BJ83+1&lt;=15,IF(DW$19&gt;='様式３（療養者名簿）（⑤の場合）'!$BJ83,IF(DW$19&lt;='様式３（療養者名簿）（⑤の場合）'!$BK83,1,0),0),0)</f>
        <v>0</v>
      </c>
      <c r="DX78" s="365">
        <f>IF(DX$19-'様式３（療養者名簿）（⑤の場合）'!$BJ83+1&lt;=15,IF(DX$19&gt;='様式３（療養者名簿）（⑤の場合）'!$BJ83,IF(DX$19&lt;='様式３（療養者名簿）（⑤の場合）'!$BK83,1,0),0),0)</f>
        <v>0</v>
      </c>
      <c r="DY78" s="365">
        <f>IF(DY$19-'様式３（療養者名簿）（⑤の場合）'!$BJ83+1&lt;=15,IF(DY$19&gt;='様式３（療養者名簿）（⑤の場合）'!$BJ83,IF(DY$19&lt;='様式３（療養者名簿）（⑤の場合）'!$BK83,1,0),0),0)</f>
        <v>0</v>
      </c>
      <c r="DZ78" s="365">
        <f>IF(DZ$19-'様式３（療養者名簿）（⑤の場合）'!$BJ83+1&lt;=15,IF(DZ$19&gt;='様式３（療養者名簿）（⑤の場合）'!$BJ83,IF(DZ$19&lt;='様式３（療養者名簿）（⑤の場合）'!$BK83,1,0),0),0)</f>
        <v>0</v>
      </c>
      <c r="EA78" s="365">
        <f>IF(EA$19-'様式３（療養者名簿）（⑤の場合）'!$BJ83+1&lt;=15,IF(EA$19&gt;='様式３（療養者名簿）（⑤の場合）'!$BJ83,IF(EA$19&lt;='様式３（療養者名簿）（⑤の場合）'!$BK83,1,0),0),0)</f>
        <v>0</v>
      </c>
      <c r="EB78" s="365">
        <f>IF(EB$19-'様式３（療養者名簿）（⑤の場合）'!$BJ83+1&lt;=15,IF(EB$19&gt;='様式３（療養者名簿）（⑤の場合）'!$BJ83,IF(EB$19&lt;='様式３（療養者名簿）（⑤の場合）'!$BK83,1,0),0),0)</f>
        <v>0</v>
      </c>
      <c r="EC78" s="365">
        <f>IF(EC$19-'様式３（療養者名簿）（⑤の場合）'!$BJ83+1&lt;=15,IF(EC$19&gt;='様式３（療養者名簿）（⑤の場合）'!$BJ83,IF(EC$19&lt;='様式３（療養者名簿）（⑤の場合）'!$BK83,1,0),0),0)</f>
        <v>0</v>
      </c>
      <c r="ED78" s="365">
        <f>IF(ED$19-'様式３（療養者名簿）（⑤の場合）'!$BJ83+1&lt;=15,IF(ED$19&gt;='様式３（療養者名簿）（⑤の場合）'!$BJ83,IF(ED$19&lt;='様式３（療養者名簿）（⑤の場合）'!$BK83,1,0),0),0)</f>
        <v>0</v>
      </c>
      <c r="EE78" s="365">
        <f>IF(EE$19-'様式３（療養者名簿）（⑤の場合）'!$BJ83+1&lt;=15,IF(EE$19&gt;='様式３（療養者名簿）（⑤の場合）'!$BJ83,IF(EE$19&lt;='様式３（療養者名簿）（⑤の場合）'!$BK83,1,0),0),0)</f>
        <v>0</v>
      </c>
      <c r="EF78" s="365">
        <f>IF(EF$19-'様式３（療養者名簿）（⑤の場合）'!$BJ83+1&lt;=15,IF(EF$19&gt;='様式３（療養者名簿）（⑤の場合）'!$BJ83,IF(EF$19&lt;='様式３（療養者名簿）（⑤の場合）'!$BK83,1,0),0),0)</f>
        <v>0</v>
      </c>
      <c r="EG78" s="365">
        <f>IF(EG$19-'様式３（療養者名簿）（⑤の場合）'!$BJ83+1&lt;=15,IF(EG$19&gt;='様式３（療養者名簿）（⑤の場合）'!$BJ83,IF(EG$19&lt;='様式３（療養者名簿）（⑤の場合）'!$BK83,1,0),0),0)</f>
        <v>0</v>
      </c>
      <c r="EH78" s="365">
        <f>IF(EH$19-'様式３（療養者名簿）（⑤の場合）'!$BJ83+1&lt;=15,IF(EH$19&gt;='様式３（療養者名簿）（⑤の場合）'!$BJ83,IF(EH$19&lt;='様式３（療養者名簿）（⑤の場合）'!$BK83,1,0),0),0)</f>
        <v>0</v>
      </c>
      <c r="EI78" s="365">
        <f>IF(EI$19-'様式３（療養者名簿）（⑤の場合）'!$BJ83+1&lt;=15,IF(EI$19&gt;='様式３（療養者名簿）（⑤の場合）'!$BJ83,IF(EI$19&lt;='様式３（療養者名簿）（⑤の場合）'!$BK83,1,0),0),0)</f>
        <v>0</v>
      </c>
      <c r="EJ78" s="365">
        <f>IF(EJ$19-'様式３（療養者名簿）（⑤の場合）'!$BJ83+1&lt;=15,IF(EJ$19&gt;='様式３（療養者名簿）（⑤の場合）'!$BJ83,IF(EJ$19&lt;='様式３（療養者名簿）（⑤の場合）'!$BK83,1,0),0),0)</f>
        <v>0</v>
      </c>
      <c r="EK78" s="365">
        <f>IF(EK$19-'様式３（療養者名簿）（⑤の場合）'!$BJ83+1&lt;=15,IF(EK$19&gt;='様式３（療養者名簿）（⑤の場合）'!$BJ83,IF(EK$19&lt;='様式３（療養者名簿）（⑤の場合）'!$BK83,1,0),0),0)</f>
        <v>0</v>
      </c>
      <c r="EL78" s="365">
        <f>IF(EL$19-'様式３（療養者名簿）（⑤の場合）'!$BJ83+1&lt;=15,IF(EL$19&gt;='様式３（療養者名簿）（⑤の場合）'!$BJ83,IF(EL$19&lt;='様式３（療養者名簿）（⑤の場合）'!$BK83,1,0),0),0)</f>
        <v>0</v>
      </c>
      <c r="EM78" s="365">
        <f>IF(EM$19-'様式３（療養者名簿）（⑤の場合）'!$BJ83+1&lt;=15,IF(EM$19&gt;='様式３（療養者名簿）（⑤の場合）'!$BJ83,IF(EM$19&lt;='様式３（療養者名簿）（⑤の場合）'!$BK83,1,0),0),0)</f>
        <v>0</v>
      </c>
      <c r="EN78" s="365">
        <f>IF(EN$19-'様式３（療養者名簿）（⑤の場合）'!$BJ83+1&lt;=15,IF(EN$19&gt;='様式３（療養者名簿）（⑤の場合）'!$BJ83,IF(EN$19&lt;='様式３（療養者名簿）（⑤の場合）'!$BK83,1,0),0),0)</f>
        <v>0</v>
      </c>
      <c r="EO78" s="365">
        <f>IF(EO$19-'様式３（療養者名簿）（⑤の場合）'!$BJ83+1&lt;=15,IF(EO$19&gt;='様式３（療養者名簿）（⑤の場合）'!$BJ83,IF(EO$19&lt;='様式３（療養者名簿）（⑤の場合）'!$BK83,1,0),0),0)</f>
        <v>0</v>
      </c>
      <c r="EP78" s="365">
        <f>IF(EP$19-'様式３（療養者名簿）（⑤の場合）'!$BJ83+1&lt;=15,IF(EP$19&gt;='様式３（療養者名簿）（⑤の場合）'!$BJ83,IF(EP$19&lt;='様式３（療養者名簿）（⑤の場合）'!$BK83,1,0),0),0)</f>
        <v>0</v>
      </c>
      <c r="EQ78" s="365">
        <f>IF(EQ$19-'様式３（療養者名簿）（⑤の場合）'!$BJ83+1&lt;=15,IF(EQ$19&gt;='様式３（療養者名簿）（⑤の場合）'!$BJ83,IF(EQ$19&lt;='様式３（療養者名簿）（⑤の場合）'!$BK83,1,0),0),0)</f>
        <v>0</v>
      </c>
      <c r="ER78" s="365">
        <f>IF(ER$19-'様式３（療養者名簿）（⑤の場合）'!$BJ83+1&lt;=15,IF(ER$19&gt;='様式３（療養者名簿）（⑤の場合）'!$BJ83,IF(ER$19&lt;='様式３（療養者名簿）（⑤の場合）'!$BK83,1,0),0),0)</f>
        <v>0</v>
      </c>
      <c r="ES78" s="365">
        <f>IF(ES$19-'様式３（療養者名簿）（⑤の場合）'!$BJ83+1&lt;=15,IF(ES$19&gt;='様式３（療養者名簿）（⑤の場合）'!$BJ83,IF(ES$19&lt;='様式３（療養者名簿）（⑤の場合）'!$BK83,1,0),0),0)</f>
        <v>0</v>
      </c>
      <c r="ET78" s="365">
        <f>IF(ET$19-'様式３（療養者名簿）（⑤の場合）'!$BJ83+1&lt;=15,IF(ET$19&gt;='様式３（療養者名簿）（⑤の場合）'!$BJ83,IF(ET$19&lt;='様式３（療養者名簿）（⑤の場合）'!$BK83,1,0),0),0)</f>
        <v>0</v>
      </c>
      <c r="EU78" s="365">
        <f>IF(EU$19-'様式３（療養者名簿）（⑤の場合）'!$BJ83+1&lt;=15,IF(EU$19&gt;='様式３（療養者名簿）（⑤の場合）'!$BJ83,IF(EU$19&lt;='様式３（療養者名簿）（⑤の場合）'!$BK83,1,0),0),0)</f>
        <v>0</v>
      </c>
      <c r="EV78" s="365">
        <f>IF(EV$19-'様式３（療養者名簿）（⑤の場合）'!$BJ83+1&lt;=15,IF(EV$19&gt;='様式３（療養者名簿）（⑤の場合）'!$BJ83,IF(EV$19&lt;='様式３（療養者名簿）（⑤の場合）'!$BK83,1,0),0),0)</f>
        <v>0</v>
      </c>
      <c r="EW78" s="365">
        <f>IF(EW$19-'様式３（療養者名簿）（⑤の場合）'!$BJ83+1&lt;=15,IF(EW$19&gt;='様式３（療養者名簿）（⑤の場合）'!$BJ83,IF(EW$19&lt;='様式３（療養者名簿）（⑤の場合）'!$BK83,1,0),0),0)</f>
        <v>0</v>
      </c>
      <c r="EX78" s="365">
        <f>IF(EX$19-'様式３（療養者名簿）（⑤の場合）'!$BJ83+1&lt;=15,IF(EX$19&gt;='様式３（療養者名簿）（⑤の場合）'!$BJ83,IF(EX$19&lt;='様式３（療養者名簿）（⑤の場合）'!$BK83,1,0),0),0)</f>
        <v>0</v>
      </c>
      <c r="EY78" s="365">
        <f>IF(EY$19-'様式３（療養者名簿）（⑤の場合）'!$BJ83+1&lt;=15,IF(EY$19&gt;='様式３（療養者名簿）（⑤の場合）'!$BJ83,IF(EY$19&lt;='様式３（療養者名簿）（⑤の場合）'!$BK83,1,0),0),0)</f>
        <v>0</v>
      </c>
      <c r="EZ78" s="365">
        <f>IF(EZ$19-'様式３（療養者名簿）（⑤の場合）'!$BJ83+1&lt;=15,IF(EZ$19&gt;='様式３（療養者名簿）（⑤の場合）'!$BJ83,IF(EZ$19&lt;='様式３（療養者名簿）（⑤の場合）'!$BK83,1,0),0),0)</f>
        <v>0</v>
      </c>
      <c r="FA78" s="365">
        <f>IF(FA$19-'様式３（療養者名簿）（⑤の場合）'!$BJ83+1&lt;=15,IF(FA$19&gt;='様式３（療養者名簿）（⑤の場合）'!$BJ83,IF(FA$19&lt;='様式３（療養者名簿）（⑤の場合）'!$BK83,1,0),0),0)</f>
        <v>0</v>
      </c>
      <c r="FB78" s="365">
        <f>IF(FB$19-'様式３（療養者名簿）（⑤の場合）'!$BJ83+1&lt;=15,IF(FB$19&gt;='様式３（療養者名簿）（⑤の場合）'!$BJ83,IF(FB$19&lt;='様式３（療養者名簿）（⑤の場合）'!$BK83,1,0),0),0)</f>
        <v>0</v>
      </c>
      <c r="FC78" s="365">
        <f>IF(FC$19-'様式３（療養者名簿）（⑤の場合）'!$BJ83+1&lt;=15,IF(FC$19&gt;='様式３（療養者名簿）（⑤の場合）'!$BJ83,IF(FC$19&lt;='様式３（療養者名簿）（⑤の場合）'!$BK83,1,0),0),0)</f>
        <v>0</v>
      </c>
      <c r="FD78" s="365">
        <f>IF(FD$19-'様式３（療養者名簿）（⑤の場合）'!$BJ83+1&lt;=15,IF(FD$19&gt;='様式３（療養者名簿）（⑤の場合）'!$BJ83,IF(FD$19&lt;='様式３（療養者名簿）（⑤の場合）'!$BK83,1,0),0),0)</f>
        <v>0</v>
      </c>
      <c r="FE78" s="365">
        <f>IF(FE$19-'様式３（療養者名簿）（⑤の場合）'!$BJ83+1&lt;=15,IF(FE$19&gt;='様式３（療養者名簿）（⑤の場合）'!$BJ83,IF(FE$19&lt;='様式３（療養者名簿）（⑤の場合）'!$BK83,1,0),0),0)</f>
        <v>0</v>
      </c>
      <c r="FF78" s="365">
        <f>IF(FF$19-'様式３（療養者名簿）（⑤の場合）'!$BJ83+1&lt;=15,IF(FF$19&gt;='様式３（療養者名簿）（⑤の場合）'!$BJ83,IF(FF$19&lt;='様式３（療養者名簿）（⑤の場合）'!$BK83,1,0),0),0)</f>
        <v>0</v>
      </c>
      <c r="FG78" s="365">
        <f>IF(FG$19-'様式３（療養者名簿）（⑤の場合）'!$BJ83+1&lt;=15,IF(FG$19&gt;='様式３（療養者名簿）（⑤の場合）'!$BJ83,IF(FG$19&lt;='様式３（療養者名簿）（⑤の場合）'!$BK83,1,0),0),0)</f>
        <v>0</v>
      </c>
      <c r="FH78" s="365">
        <f>IF(FH$19-'様式３（療養者名簿）（⑤の場合）'!$BJ83+1&lt;=15,IF(FH$19&gt;='様式３（療養者名簿）（⑤の場合）'!$BJ83,IF(FH$19&lt;='様式３（療養者名簿）（⑤の場合）'!$BK83,1,0),0),0)</f>
        <v>0</v>
      </c>
      <c r="FI78" s="365">
        <f>IF(FI$19-'様式３（療養者名簿）（⑤の場合）'!$BJ83+1&lt;=15,IF(FI$19&gt;='様式３（療養者名簿）（⑤の場合）'!$BJ83,IF(FI$19&lt;='様式３（療養者名簿）（⑤の場合）'!$BK83,1,0),0),0)</f>
        <v>0</v>
      </c>
      <c r="FJ78" s="365">
        <f>IF(FJ$19-'様式３（療養者名簿）（⑤の場合）'!$BJ83+1&lt;=15,IF(FJ$19&gt;='様式３（療養者名簿）（⑤の場合）'!$BJ83,IF(FJ$19&lt;='様式３（療養者名簿）（⑤の場合）'!$BK83,1,0),0),0)</f>
        <v>0</v>
      </c>
      <c r="FK78" s="365">
        <f>IF(FK$19-'様式３（療養者名簿）（⑤の場合）'!$BJ83+1&lt;=15,IF(FK$19&gt;='様式３（療養者名簿）（⑤の場合）'!$BJ83,IF(FK$19&lt;='様式３（療養者名簿）（⑤の場合）'!$BK83,1,0),0),0)</f>
        <v>0</v>
      </c>
      <c r="FL78" s="365">
        <f>IF(FL$19-'様式３（療養者名簿）（⑤の場合）'!$BJ83+1&lt;=15,IF(FL$19&gt;='様式３（療養者名簿）（⑤の場合）'!$BJ83,IF(FL$19&lt;='様式３（療養者名簿）（⑤の場合）'!$BK83,1,0),0),0)</f>
        <v>0</v>
      </c>
      <c r="FM78" s="365">
        <f>IF(FM$19-'様式３（療養者名簿）（⑤の場合）'!$BJ83+1&lt;=15,IF(FM$19&gt;='様式３（療養者名簿）（⑤の場合）'!$BJ83,IF(FM$19&lt;='様式３（療養者名簿）（⑤の場合）'!$BK83,1,0),0),0)</f>
        <v>0</v>
      </c>
      <c r="FN78" s="365">
        <f>IF(FN$19-'様式３（療養者名簿）（⑤の場合）'!$BJ83+1&lt;=15,IF(FN$19&gt;='様式３（療養者名簿）（⑤の場合）'!$BJ83,IF(FN$19&lt;='様式３（療養者名簿）（⑤の場合）'!$BK83,1,0),0),0)</f>
        <v>0</v>
      </c>
      <c r="FO78" s="365">
        <f>IF(FO$19-'様式３（療養者名簿）（⑤の場合）'!$BJ83+1&lt;=15,IF(FO$19&gt;='様式３（療養者名簿）（⑤の場合）'!$BJ83,IF(FO$19&lt;='様式３（療養者名簿）（⑤の場合）'!$BK83,1,0),0),0)</f>
        <v>0</v>
      </c>
      <c r="FP78" s="365">
        <f>IF(FP$19-'様式３（療養者名簿）（⑤の場合）'!$BJ83+1&lt;=15,IF(FP$19&gt;='様式３（療養者名簿）（⑤の場合）'!$BJ83,IF(FP$19&lt;='様式３（療養者名簿）（⑤の場合）'!$BK83,1,0),0),0)</f>
        <v>0</v>
      </c>
      <c r="FQ78" s="365">
        <f>IF(FQ$19-'様式３（療養者名簿）（⑤の場合）'!$BJ83+1&lt;=15,IF(FQ$19&gt;='様式３（療養者名簿）（⑤の場合）'!$BJ83,IF(FQ$19&lt;='様式３（療養者名簿）（⑤の場合）'!$BK83,1,0),0),0)</f>
        <v>0</v>
      </c>
      <c r="FR78" s="365">
        <f>IF(FR$19-'様式３（療養者名簿）（⑤の場合）'!$BJ83+1&lt;=15,IF(FR$19&gt;='様式３（療養者名簿）（⑤の場合）'!$BJ83,IF(FR$19&lt;='様式３（療養者名簿）（⑤の場合）'!$BK83,1,0),0),0)</f>
        <v>0</v>
      </c>
      <c r="FS78" s="365">
        <f>IF(FS$19-'様式３（療養者名簿）（⑤の場合）'!$BJ83+1&lt;=15,IF(FS$19&gt;='様式３（療養者名簿）（⑤の場合）'!$BJ83,IF(FS$19&lt;='様式３（療養者名簿）（⑤の場合）'!$BK83,1,0),0),0)</f>
        <v>0</v>
      </c>
      <c r="FT78" s="365">
        <f>IF(FT$19-'様式３（療養者名簿）（⑤の場合）'!$BJ83+1&lt;=15,IF(FT$19&gt;='様式３（療養者名簿）（⑤の場合）'!$BJ83,IF(FT$19&lt;='様式３（療養者名簿）（⑤の場合）'!$BK83,1,0),0),0)</f>
        <v>0</v>
      </c>
      <c r="FU78" s="365">
        <f>IF(FU$19-'様式３（療養者名簿）（⑤の場合）'!$BJ83+1&lt;=15,IF(FU$19&gt;='様式３（療養者名簿）（⑤の場合）'!$BJ83,IF(FU$19&lt;='様式３（療養者名簿）（⑤の場合）'!$BK83,1,0),0),0)</f>
        <v>0</v>
      </c>
      <c r="FV78" s="365">
        <f>IF(FV$19-'様式３（療養者名簿）（⑤の場合）'!$BJ83+1&lt;=15,IF(FV$19&gt;='様式３（療養者名簿）（⑤の場合）'!$BJ83,IF(FV$19&lt;='様式３（療養者名簿）（⑤の場合）'!$BK83,1,0),0),0)</f>
        <v>0</v>
      </c>
      <c r="FW78" s="365">
        <f>IF(FW$19-'様式３（療養者名簿）（⑤の場合）'!$BJ83+1&lt;=15,IF(FW$19&gt;='様式３（療養者名簿）（⑤の場合）'!$BJ83,IF(FW$19&lt;='様式３（療養者名簿）（⑤の場合）'!$BK83,1,0),0),0)</f>
        <v>0</v>
      </c>
      <c r="FX78" s="365">
        <f>IF(FX$19-'様式３（療養者名簿）（⑤の場合）'!$BJ83+1&lt;=15,IF(FX$19&gt;='様式３（療養者名簿）（⑤の場合）'!$BJ83,IF(FX$19&lt;='様式３（療養者名簿）（⑤の場合）'!$BK83,1,0),0),0)</f>
        <v>0</v>
      </c>
      <c r="FY78" s="365">
        <f>IF(FY$19-'様式３（療養者名簿）（⑤の場合）'!$BJ83+1&lt;=15,IF(FY$19&gt;='様式３（療養者名簿）（⑤の場合）'!$BJ83,IF(FY$19&lt;='様式３（療養者名簿）（⑤の場合）'!$BK83,1,0),0),0)</f>
        <v>0</v>
      </c>
      <c r="FZ78" s="365">
        <f>IF(FZ$19-'様式３（療養者名簿）（⑤の場合）'!$BJ83+1&lt;=15,IF(FZ$19&gt;='様式３（療養者名簿）（⑤の場合）'!$BJ83,IF(FZ$19&lt;='様式３（療養者名簿）（⑤の場合）'!$BK83,1,0),0),0)</f>
        <v>0</v>
      </c>
      <c r="GA78" s="365">
        <f>IF(GA$19-'様式３（療養者名簿）（⑤の場合）'!$BJ83+1&lt;=15,IF(GA$19&gt;='様式３（療養者名簿）（⑤の場合）'!$BJ83,IF(GA$19&lt;='様式３（療養者名簿）（⑤の場合）'!$BK83,1,0),0),0)</f>
        <v>0</v>
      </c>
      <c r="GB78" s="365">
        <f>IF(GB$19-'様式３（療養者名簿）（⑤の場合）'!$BJ83+1&lt;=15,IF(GB$19&gt;='様式３（療養者名簿）（⑤の場合）'!$BJ83,IF(GB$19&lt;='様式３（療養者名簿）（⑤の場合）'!$BK83,1,0),0),0)</f>
        <v>0</v>
      </c>
      <c r="GC78" s="365">
        <f>IF(GC$19-'様式３（療養者名簿）（⑤の場合）'!$BJ83+1&lt;=15,IF(GC$19&gt;='様式３（療養者名簿）（⑤の場合）'!$BJ83,IF(GC$19&lt;='様式３（療養者名簿）（⑤の場合）'!$BK83,1,0),0),0)</f>
        <v>0</v>
      </c>
      <c r="GD78" s="365">
        <f>IF(GD$19-'様式３（療養者名簿）（⑤の場合）'!$BJ83+1&lt;=15,IF(GD$19&gt;='様式３（療養者名簿）（⑤の場合）'!$BJ83,IF(GD$19&lt;='様式３（療養者名簿）（⑤の場合）'!$BK83,1,0),0),0)</f>
        <v>0</v>
      </c>
      <c r="GE78" s="365">
        <f>IF(GE$19-'様式３（療養者名簿）（⑤の場合）'!$BJ83+1&lt;=15,IF(GE$19&gt;='様式３（療養者名簿）（⑤の場合）'!$BJ83,IF(GE$19&lt;='様式３（療養者名簿）（⑤の場合）'!$BK83,1,0),0),0)</f>
        <v>0</v>
      </c>
      <c r="GF78" s="365">
        <f>IF(GF$19-'様式３（療養者名簿）（⑤の場合）'!$BJ83+1&lt;=15,IF(GF$19&gt;='様式３（療養者名簿）（⑤の場合）'!$BJ83,IF(GF$19&lt;='様式３（療養者名簿）（⑤の場合）'!$BK83,1,0),0),0)</f>
        <v>0</v>
      </c>
      <c r="GG78" s="365">
        <f>IF(GG$19-'様式３（療養者名簿）（⑤の場合）'!$BJ83+1&lt;=15,IF(GG$19&gt;='様式３（療養者名簿）（⑤の場合）'!$BJ83,IF(GG$19&lt;='様式３（療養者名簿）（⑤の場合）'!$BK83,1,0),0),0)</f>
        <v>0</v>
      </c>
      <c r="GH78" s="365">
        <f>IF(GH$19-'様式３（療養者名簿）（⑤の場合）'!$BJ83+1&lt;=15,IF(GH$19&gt;='様式３（療養者名簿）（⑤の場合）'!$BJ83,IF(GH$19&lt;='様式３（療養者名簿）（⑤の場合）'!$BK83,1,0),0),0)</f>
        <v>0</v>
      </c>
      <c r="GI78" s="365">
        <f>IF(GI$19-'様式３（療養者名簿）（⑤の場合）'!$BJ83+1&lt;=15,IF(GI$19&gt;='様式３（療養者名簿）（⑤の場合）'!$BJ83,IF(GI$19&lt;='様式３（療養者名簿）（⑤の場合）'!$BK83,1,0),0),0)</f>
        <v>0</v>
      </c>
      <c r="GJ78" s="365">
        <f>IF(GJ$19-'様式３（療養者名簿）（⑤の場合）'!$BJ83+1&lt;=15,IF(GJ$19&gt;='様式３（療養者名簿）（⑤の場合）'!$BJ83,IF(GJ$19&lt;='様式３（療養者名簿）（⑤の場合）'!$BK83,1,0),0),0)</f>
        <v>0</v>
      </c>
      <c r="GK78" s="365">
        <f>IF(GK$19-'様式３（療養者名簿）（⑤の場合）'!$BJ83+1&lt;=15,IF(GK$19&gt;='様式３（療養者名簿）（⑤の場合）'!$BJ83,IF(GK$19&lt;='様式３（療養者名簿）（⑤の場合）'!$BK83,1,0),0),0)</f>
        <v>0</v>
      </c>
      <c r="GL78" s="365">
        <f>IF(GL$19-'様式３（療養者名簿）（⑤の場合）'!$BJ83+1&lt;=15,IF(GL$19&gt;='様式３（療養者名簿）（⑤の場合）'!$BJ83,IF(GL$19&lt;='様式３（療養者名簿）（⑤の場合）'!$BK83,1,0),0),0)</f>
        <v>0</v>
      </c>
      <c r="GM78" s="365">
        <f>IF(GM$19-'様式３（療養者名簿）（⑤の場合）'!$BJ83+1&lt;=15,IF(GM$19&gt;='様式３（療養者名簿）（⑤の場合）'!$BJ83,IF(GM$19&lt;='様式３（療養者名簿）（⑤の場合）'!$BK83,1,0),0),0)</f>
        <v>0</v>
      </c>
      <c r="GN78" s="365">
        <f>IF(GN$19-'様式３（療養者名簿）（⑤の場合）'!$BJ83+1&lt;=15,IF(GN$19&gt;='様式３（療養者名簿）（⑤の場合）'!$BJ83,IF(GN$19&lt;='様式３（療養者名簿）（⑤の場合）'!$BK83,1,0),0),0)</f>
        <v>0</v>
      </c>
      <c r="GO78" s="365">
        <f>IF(GO$19-'様式３（療養者名簿）（⑤の場合）'!$BJ83+1&lt;=15,IF(GO$19&gt;='様式３（療養者名簿）（⑤の場合）'!$BJ83,IF(GO$19&lt;='様式３（療養者名簿）（⑤の場合）'!$BK83,1,0),0),0)</f>
        <v>0</v>
      </c>
      <c r="GP78" s="365">
        <f>IF(GP$19-'様式３（療養者名簿）（⑤の場合）'!$BJ83+1&lt;=15,IF(GP$19&gt;='様式３（療養者名簿）（⑤の場合）'!$BJ83,IF(GP$19&lt;='様式３（療養者名簿）（⑤の場合）'!$BK83,1,0),0),0)</f>
        <v>0</v>
      </c>
      <c r="GQ78" s="365">
        <f>IF(GQ$19-'様式３（療養者名簿）（⑤の場合）'!$BJ83+1&lt;=15,IF(GQ$19&gt;='様式３（療養者名簿）（⑤の場合）'!$BJ83,IF(GQ$19&lt;='様式３（療養者名簿）（⑤の場合）'!$BK83,1,0),0),0)</f>
        <v>0</v>
      </c>
      <c r="GR78" s="365">
        <f>IF(GR$19-'様式３（療養者名簿）（⑤の場合）'!$BJ83+1&lt;=15,IF(GR$19&gt;='様式３（療養者名簿）（⑤の場合）'!$BJ83,IF(GR$19&lt;='様式３（療養者名簿）（⑤の場合）'!$BK83,1,0),0),0)</f>
        <v>0</v>
      </c>
      <c r="GS78" s="365">
        <f>IF(GS$19-'様式３（療養者名簿）（⑤の場合）'!$BJ83+1&lt;=15,IF(GS$19&gt;='様式３（療養者名簿）（⑤の場合）'!$BJ83,IF(GS$19&lt;='様式３（療養者名簿）（⑤の場合）'!$BK83,1,0),0),0)</f>
        <v>0</v>
      </c>
      <c r="GT78" s="365">
        <f>IF(GT$19-'様式３（療養者名簿）（⑤の場合）'!$BJ83+1&lt;=15,IF(GT$19&gt;='様式３（療養者名簿）（⑤の場合）'!$BJ83,IF(GT$19&lt;='様式３（療養者名簿）（⑤の場合）'!$BK83,1,0),0),0)</f>
        <v>0</v>
      </c>
      <c r="GU78" s="365">
        <f>IF(GU$19-'様式３（療養者名簿）（⑤の場合）'!$BJ83+1&lt;=15,IF(GU$19&gt;='様式３（療養者名簿）（⑤の場合）'!$BJ83,IF(GU$19&lt;='様式３（療養者名簿）（⑤の場合）'!$BK83,1,0),0),0)</f>
        <v>0</v>
      </c>
      <c r="GV78" s="365">
        <f>IF(GV$19-'様式３（療養者名簿）（⑤の場合）'!$BJ83+1&lt;=15,IF(GV$19&gt;='様式３（療養者名簿）（⑤の場合）'!$BJ83,IF(GV$19&lt;='様式３（療養者名簿）（⑤の場合）'!$BK83,1,0),0),0)</f>
        <v>0</v>
      </c>
      <c r="GW78" s="365">
        <f>IF(GW$19-'様式３（療養者名簿）（⑤の場合）'!$BJ83+1&lt;=15,IF(GW$19&gt;='様式３（療養者名簿）（⑤の場合）'!$BJ83,IF(GW$19&lt;='様式３（療養者名簿）（⑤の場合）'!$BK83,1,0),0),0)</f>
        <v>0</v>
      </c>
      <c r="GX78" s="365">
        <f>IF(GX$19-'様式３（療養者名簿）（⑤の場合）'!$BJ83+1&lt;=15,IF(GX$19&gt;='様式３（療養者名簿）（⑤の場合）'!$BJ83,IF(GX$19&lt;='様式３（療養者名簿）（⑤の場合）'!$BK83,1,0),0),0)</f>
        <v>0</v>
      </c>
      <c r="GY78" s="365">
        <f>IF(GY$19-'様式３（療養者名簿）（⑤の場合）'!$BJ83+1&lt;=15,IF(GY$19&gt;='様式３（療養者名簿）（⑤の場合）'!$BJ83,IF(GY$19&lt;='様式３（療養者名簿）（⑤の場合）'!$BK83,1,0),0),0)</f>
        <v>0</v>
      </c>
      <c r="GZ78" s="365">
        <f>IF(GZ$19-'様式３（療養者名簿）（⑤の場合）'!$BJ83+1&lt;=15,IF(GZ$19&gt;='様式３（療養者名簿）（⑤の場合）'!$BJ83,IF(GZ$19&lt;='様式３（療養者名簿）（⑤の場合）'!$BK83,1,0),0),0)</f>
        <v>0</v>
      </c>
      <c r="HA78" s="365">
        <f>IF(HA$19-'様式３（療養者名簿）（⑤の場合）'!$BJ83+1&lt;=15,IF(HA$19&gt;='様式３（療養者名簿）（⑤の場合）'!$BJ83,IF(HA$19&lt;='様式３（療養者名簿）（⑤の場合）'!$BK83,1,0),0),0)</f>
        <v>0</v>
      </c>
      <c r="HB78" s="365">
        <f>IF(HB$19-'様式３（療養者名簿）（⑤の場合）'!$BJ83+1&lt;=15,IF(HB$19&gt;='様式３（療養者名簿）（⑤の場合）'!$BJ83,IF(HB$19&lt;='様式３（療養者名簿）（⑤の場合）'!$BK83,1,0),0),0)</f>
        <v>0</v>
      </c>
      <c r="HC78" s="365">
        <f>IF(HC$19-'様式３（療養者名簿）（⑤の場合）'!$BJ83+1&lt;=15,IF(HC$19&gt;='様式３（療養者名簿）（⑤の場合）'!$BJ83,IF(HC$19&lt;='様式３（療養者名簿）（⑤の場合）'!$BK83,1,0),0),0)</f>
        <v>0</v>
      </c>
      <c r="HD78" s="365">
        <f>IF(HD$19-'様式３（療養者名簿）（⑤の場合）'!$BJ83+1&lt;=15,IF(HD$19&gt;='様式３（療養者名簿）（⑤の場合）'!$BJ83,IF(HD$19&lt;='様式３（療養者名簿）（⑤の場合）'!$BK83,1,0),0),0)</f>
        <v>0</v>
      </c>
      <c r="HE78" s="365">
        <f>IF(HE$19-'様式３（療養者名簿）（⑤の場合）'!$BJ83+1&lt;=15,IF(HE$19&gt;='様式３（療養者名簿）（⑤の場合）'!$BJ83,IF(HE$19&lt;='様式３（療養者名簿）（⑤の場合）'!$BK83,1,0),0),0)</f>
        <v>0</v>
      </c>
      <c r="HF78" s="365">
        <f>IF(HF$19-'様式３（療養者名簿）（⑤の場合）'!$BJ83+1&lt;=15,IF(HF$19&gt;='様式３（療養者名簿）（⑤の場合）'!$BJ83,IF(HF$19&lt;='様式３（療養者名簿）（⑤の場合）'!$BK83,1,0),0),0)</f>
        <v>0</v>
      </c>
      <c r="HG78" s="365">
        <f>IF(HG$19-'様式３（療養者名簿）（⑤の場合）'!$BJ83+1&lt;=15,IF(HG$19&gt;='様式３（療養者名簿）（⑤の場合）'!$BJ83,IF(HG$19&lt;='様式３（療養者名簿）（⑤の場合）'!$BK83,1,0),0),0)</f>
        <v>0</v>
      </c>
      <c r="HH78" s="365">
        <f>IF(HH$19-'様式３（療養者名簿）（⑤の場合）'!$BJ83+1&lt;=15,IF(HH$19&gt;='様式３（療養者名簿）（⑤の場合）'!$BJ83,IF(HH$19&lt;='様式３（療養者名簿）（⑤の場合）'!$BK83,1,0),0),0)</f>
        <v>0</v>
      </c>
      <c r="HI78" s="365">
        <f>IF(HI$19-'様式３（療養者名簿）（⑤の場合）'!$BJ83+1&lt;=15,IF(HI$19&gt;='様式３（療養者名簿）（⑤の場合）'!$BJ83,IF(HI$19&lt;='様式３（療養者名簿）（⑤の場合）'!$BK83,1,0),0),0)</f>
        <v>0</v>
      </c>
      <c r="HJ78" s="365">
        <f>IF(HJ$19-'様式３（療養者名簿）（⑤の場合）'!$BJ83+1&lt;=15,IF(HJ$19&gt;='様式３（療養者名簿）（⑤の場合）'!$BJ83,IF(HJ$19&lt;='様式３（療養者名簿）（⑤の場合）'!$BK83,1,0),0),0)</f>
        <v>0</v>
      </c>
      <c r="HK78" s="365">
        <f>IF(HK$19-'様式３（療養者名簿）（⑤の場合）'!$BJ83+1&lt;=15,IF(HK$19&gt;='様式３（療養者名簿）（⑤の場合）'!$BJ83,IF(HK$19&lt;='様式３（療養者名簿）（⑤の場合）'!$BK83,1,0),0),0)</f>
        <v>0</v>
      </c>
      <c r="HL78" s="365">
        <f>IF(HL$19-'様式３（療養者名簿）（⑤の場合）'!$BJ83+1&lt;=15,IF(HL$19&gt;='様式３（療養者名簿）（⑤の場合）'!$BJ83,IF(HL$19&lt;='様式３（療養者名簿）（⑤の場合）'!$BK83,1,0),0),0)</f>
        <v>0</v>
      </c>
      <c r="HM78" s="365">
        <f>IF(HM$19-'様式３（療養者名簿）（⑤の場合）'!$BJ83+1&lt;=15,IF(HM$19&gt;='様式３（療養者名簿）（⑤の場合）'!$BJ83,IF(HM$19&lt;='様式３（療養者名簿）（⑤の場合）'!$BK83,1,0),0),0)</f>
        <v>0</v>
      </c>
      <c r="HN78" s="365">
        <f>IF(HN$19-'様式３（療養者名簿）（⑤の場合）'!$BJ83+1&lt;=15,IF(HN$19&gt;='様式３（療養者名簿）（⑤の場合）'!$BJ83,IF(HN$19&lt;='様式３（療養者名簿）（⑤の場合）'!$BK83,1,0),0),0)</f>
        <v>0</v>
      </c>
      <c r="HO78" s="365">
        <f>IF(HO$19-'様式３（療養者名簿）（⑤の場合）'!$BJ83+1&lt;=15,IF(HO$19&gt;='様式３（療養者名簿）（⑤の場合）'!$BJ83,IF(HO$19&lt;='様式３（療養者名簿）（⑤の場合）'!$BK83,1,0),0),0)</f>
        <v>0</v>
      </c>
      <c r="HP78" s="365">
        <f>IF(HP$19-'様式３（療養者名簿）（⑤の場合）'!$BJ83+1&lt;=15,IF(HP$19&gt;='様式３（療養者名簿）（⑤の場合）'!$BJ83,IF(HP$19&lt;='様式３（療養者名簿）（⑤の場合）'!$BK83,1,0),0),0)</f>
        <v>0</v>
      </c>
      <c r="HQ78" s="365">
        <f>IF(HQ$19-'様式３（療養者名簿）（⑤の場合）'!$BJ83+1&lt;=15,IF(HQ$19&gt;='様式３（療養者名簿）（⑤の場合）'!$BJ83,IF(HQ$19&lt;='様式３（療養者名簿）（⑤の場合）'!$BK83,1,0),0),0)</f>
        <v>0</v>
      </c>
      <c r="HR78" s="365">
        <f>IF(HR$19-'様式３（療養者名簿）（⑤の場合）'!$BJ83+1&lt;=15,IF(HR$19&gt;='様式３（療養者名簿）（⑤の場合）'!$BJ83,IF(HR$19&lt;='様式３（療養者名簿）（⑤の場合）'!$BK83,1,0),0),0)</f>
        <v>0</v>
      </c>
      <c r="HS78" s="365">
        <f>IF(HS$19-'様式３（療養者名簿）（⑤の場合）'!$BJ83+1&lt;=15,IF(HS$19&gt;='様式３（療養者名簿）（⑤の場合）'!$BJ83,IF(HS$19&lt;='様式３（療養者名簿）（⑤の場合）'!$BK83,1,0),0),0)</f>
        <v>0</v>
      </c>
      <c r="HT78" s="365">
        <f>IF(HT$19-'様式３（療養者名簿）（⑤の場合）'!$BJ83+1&lt;=15,IF(HT$19&gt;='様式３（療養者名簿）（⑤の場合）'!$BJ83,IF(HT$19&lt;='様式３（療養者名簿）（⑤の場合）'!$BK83,1,0),0),0)</f>
        <v>0</v>
      </c>
      <c r="HU78" s="365">
        <f>IF(HU$19-'様式３（療養者名簿）（⑤の場合）'!$BJ83+1&lt;=15,IF(HU$19&gt;='様式３（療養者名簿）（⑤の場合）'!$BJ83,IF(HU$19&lt;='様式３（療養者名簿）（⑤の場合）'!$BK83,1,0),0),0)</f>
        <v>0</v>
      </c>
      <c r="HV78" s="365">
        <f>IF(HV$19-'様式３（療養者名簿）（⑤の場合）'!$BJ83+1&lt;=15,IF(HV$19&gt;='様式３（療養者名簿）（⑤の場合）'!$BJ83,IF(HV$19&lt;='様式３（療養者名簿）（⑤の場合）'!$BK83,1,0),0),0)</f>
        <v>0</v>
      </c>
      <c r="HW78" s="365">
        <f>IF(HW$19-'様式３（療養者名簿）（⑤の場合）'!$BJ83+1&lt;=15,IF(HW$19&gt;='様式３（療養者名簿）（⑤の場合）'!$BJ83,IF(HW$19&lt;='様式３（療養者名簿）（⑤の場合）'!$BK83,1,0),0),0)</f>
        <v>0</v>
      </c>
      <c r="HX78" s="365">
        <f>IF(HX$19-'様式３（療養者名簿）（⑤の場合）'!$BJ83+1&lt;=15,IF(HX$19&gt;='様式３（療養者名簿）（⑤の場合）'!$BJ83,IF(HX$19&lt;='様式３（療養者名簿）（⑤の場合）'!$BK83,1,0),0),0)</f>
        <v>0</v>
      </c>
      <c r="HY78" s="365">
        <f>IF(HY$19-'様式３（療養者名簿）（⑤の場合）'!$BJ83+1&lt;=15,IF(HY$19&gt;='様式３（療養者名簿）（⑤の場合）'!$BJ83,IF(HY$19&lt;='様式３（療養者名簿）（⑤の場合）'!$BK83,1,0),0),0)</f>
        <v>0</v>
      </c>
      <c r="HZ78" s="365">
        <f>IF(HZ$19-'様式３（療養者名簿）（⑤の場合）'!$BJ83+1&lt;=15,IF(HZ$19&gt;='様式３（療養者名簿）（⑤の場合）'!$BJ83,IF(HZ$19&lt;='様式３（療養者名簿）（⑤の場合）'!$BK83,1,0),0),0)</f>
        <v>0</v>
      </c>
      <c r="IA78" s="365">
        <f>IF(IA$19-'様式３（療養者名簿）（⑤の場合）'!$BJ83+1&lt;=15,IF(IA$19&gt;='様式３（療養者名簿）（⑤の場合）'!$BJ83,IF(IA$19&lt;='様式３（療養者名簿）（⑤の場合）'!$BK83,1,0),0),0)</f>
        <v>0</v>
      </c>
      <c r="IB78" s="365">
        <f>IF(IB$19-'様式３（療養者名簿）（⑤の場合）'!$BJ83+1&lt;=15,IF(IB$19&gt;='様式３（療養者名簿）（⑤の場合）'!$BJ83,IF(IB$19&lt;='様式３（療養者名簿）（⑤の場合）'!$BK83,1,0),0),0)</f>
        <v>0</v>
      </c>
      <c r="IC78" s="365">
        <f>IF(IC$19-'様式３（療養者名簿）（⑤の場合）'!$BJ83+1&lt;=15,IF(IC$19&gt;='様式３（療養者名簿）（⑤の場合）'!$BJ83,IF(IC$19&lt;='様式３（療養者名簿）（⑤の場合）'!$BK83,1,0),0),0)</f>
        <v>0</v>
      </c>
      <c r="ID78" s="365">
        <f>IF(ID$19-'様式３（療養者名簿）（⑤の場合）'!$BJ83+1&lt;=15,IF(ID$19&gt;='様式３（療養者名簿）（⑤の場合）'!$BJ83,IF(ID$19&lt;='様式３（療養者名簿）（⑤の場合）'!$BK83,1,0),0),0)</f>
        <v>0</v>
      </c>
      <c r="IE78" s="365">
        <f>IF(IE$19-'様式３（療養者名簿）（⑤の場合）'!$BJ83+1&lt;=15,IF(IE$19&gt;='様式３（療養者名簿）（⑤の場合）'!$BJ83,IF(IE$19&lt;='様式３（療養者名簿）（⑤の場合）'!$BK83,1,0),0),0)</f>
        <v>0</v>
      </c>
      <c r="IF78" s="365">
        <f>IF(IF$19-'様式３（療養者名簿）（⑤の場合）'!$BJ83+1&lt;=15,IF(IF$19&gt;='様式３（療養者名簿）（⑤の場合）'!$BJ83,IF(IF$19&lt;='様式３（療養者名簿）（⑤の場合）'!$BK83,1,0),0),0)</f>
        <v>0</v>
      </c>
      <c r="IG78" s="365">
        <f>IF(IG$19-'様式３（療養者名簿）（⑤の場合）'!$BJ83+1&lt;=15,IF(IG$19&gt;='様式３（療養者名簿）（⑤の場合）'!$BJ83,IF(IG$19&lt;='様式３（療養者名簿）（⑤の場合）'!$BK83,1,0),0),0)</f>
        <v>0</v>
      </c>
      <c r="IH78" s="365">
        <f>IF(IH$19-'様式３（療養者名簿）（⑤の場合）'!$BJ83+1&lt;=15,IF(IH$19&gt;='様式３（療養者名簿）（⑤の場合）'!$BJ83,IF(IH$19&lt;='様式３（療養者名簿）（⑤の場合）'!$BK83,1,0),0),0)</f>
        <v>0</v>
      </c>
      <c r="II78" s="365">
        <f>IF(II$19-'様式３（療養者名簿）（⑤の場合）'!$BJ83+1&lt;=15,IF(II$19&gt;='様式３（療養者名簿）（⑤の場合）'!$BJ83,IF(II$19&lt;='様式３（療養者名簿）（⑤の場合）'!$BK83,1,0),0),0)</f>
        <v>0</v>
      </c>
      <c r="IJ78" s="365">
        <f>IF(IJ$19-'様式３（療養者名簿）（⑤の場合）'!$BJ83+1&lt;=15,IF(IJ$19&gt;='様式３（療養者名簿）（⑤の場合）'!$BJ83,IF(IJ$19&lt;='様式３（療養者名簿）（⑤の場合）'!$BK83,1,0),0),0)</f>
        <v>0</v>
      </c>
      <c r="IK78" s="365">
        <f>IF(IK$19-'様式３（療養者名簿）（⑤の場合）'!$BJ83+1&lt;=15,IF(IK$19&gt;='様式３（療養者名簿）（⑤の場合）'!$BJ83,IF(IK$19&lt;='様式３（療養者名簿）（⑤の場合）'!$BK83,1,0),0),0)</f>
        <v>0</v>
      </c>
      <c r="IL78" s="365">
        <f>IF(IL$19-'様式３（療養者名簿）（⑤の場合）'!$BJ83+1&lt;=15,IF(IL$19&gt;='様式３（療養者名簿）（⑤の場合）'!$BJ83,IF(IL$19&lt;='様式３（療養者名簿）（⑤の場合）'!$BK83,1,0),0),0)</f>
        <v>0</v>
      </c>
      <c r="IM78" s="365">
        <f>IF(IM$19-'様式３（療養者名簿）（⑤の場合）'!$BJ83+1&lt;=15,IF(IM$19&gt;='様式３（療養者名簿）（⑤の場合）'!$BJ83,IF(IM$19&lt;='様式３（療養者名簿）（⑤の場合）'!$BK83,1,0),0),0)</f>
        <v>0</v>
      </c>
      <c r="IN78" s="365">
        <f>IF(IN$19-'様式３（療養者名簿）（⑤の場合）'!$BJ83+1&lt;=15,IF(IN$19&gt;='様式３（療養者名簿）（⑤の場合）'!$BJ83,IF(IN$19&lt;='様式３（療養者名簿）（⑤の場合）'!$BK83,1,0),0),0)</f>
        <v>0</v>
      </c>
      <c r="IO78" s="365">
        <f>IF(IO$19-'様式３（療養者名簿）（⑤の場合）'!$BJ83+1&lt;=15,IF(IO$19&gt;='様式３（療養者名簿）（⑤の場合）'!$BJ83,IF(IO$19&lt;='様式３（療養者名簿）（⑤の場合）'!$BK83,1,0),0),0)</f>
        <v>0</v>
      </c>
      <c r="IP78" s="365">
        <f>IF(IP$19-'様式３（療養者名簿）（⑤の場合）'!$BJ83+1&lt;=15,IF(IP$19&gt;='様式３（療養者名簿）（⑤の場合）'!$BJ83,IF(IP$19&lt;='様式３（療養者名簿）（⑤の場合）'!$BK83,1,0),0),0)</f>
        <v>0</v>
      </c>
      <c r="IQ78" s="365">
        <f>IF(IQ$19-'様式３（療養者名簿）（⑤の場合）'!$BJ83+1&lt;=15,IF(IQ$19&gt;='様式３（療養者名簿）（⑤の場合）'!$BJ83,IF(IQ$19&lt;='様式３（療養者名簿）（⑤の場合）'!$BK83,1,0),0),0)</f>
        <v>0</v>
      </c>
      <c r="IR78" s="365">
        <f>IF(IR$19-'様式３（療養者名簿）（⑤の場合）'!$BJ83+1&lt;=15,IF(IR$19&gt;='様式３（療養者名簿）（⑤の場合）'!$BJ83,IF(IR$19&lt;='様式３（療養者名簿）（⑤の場合）'!$BK83,1,0),0),0)</f>
        <v>0</v>
      </c>
      <c r="IS78" s="365">
        <f>IF(IS$19-'様式３（療養者名簿）（⑤の場合）'!$BJ83+1&lt;=15,IF(IS$19&gt;='様式３（療養者名簿）（⑤の場合）'!$BJ83,IF(IS$19&lt;='様式３（療養者名簿）（⑤の場合）'!$BK83,1,0),0),0)</f>
        <v>0</v>
      </c>
      <c r="IT78" s="365">
        <f>IF(IT$19-'様式３（療養者名簿）（⑤の場合）'!$BJ83+1&lt;=15,IF(IT$19&gt;='様式３（療養者名簿）（⑤の場合）'!$BJ83,IF(IT$19&lt;='様式３（療養者名簿）（⑤の場合）'!$BK83,1,0),0),0)</f>
        <v>0</v>
      </c>
      <c r="IU78" s="365">
        <f>IF(IU$19-'様式３（療養者名簿）（⑤の場合）'!$BJ83+1&lt;=15,IF(IU$19&gt;='様式３（療養者名簿）（⑤の場合）'!$BJ83,IF(IU$19&lt;='様式３（療養者名簿）（⑤の場合）'!$BK83,1,0),0),0)</f>
        <v>0</v>
      </c>
      <c r="IV78" s="365">
        <f>IF(IV$19-'様式３（療養者名簿）（⑤の場合）'!$BJ83+1&lt;=15,IF(IV$19&gt;='様式３（療養者名簿）（⑤の場合）'!$BJ83,IF(IV$19&lt;='様式３（療養者名簿）（⑤の場合）'!$BK83,1,0),0),0)</f>
        <v>0</v>
      </c>
      <c r="IW78" s="365">
        <f>IF(IW$19-'様式３（療養者名簿）（⑤の場合）'!$BJ83+1&lt;=15,IF(IW$19&gt;='様式３（療養者名簿）（⑤の場合）'!$BJ83,IF(IW$19&lt;='様式３（療養者名簿）（⑤の場合）'!$BK83,1,0),0),0)</f>
        <v>0</v>
      </c>
      <c r="IX78" s="365">
        <f>IF(IX$19-'様式３（療養者名簿）（⑤の場合）'!$BJ83+1&lt;=15,IF(IX$19&gt;='様式３（療養者名簿）（⑤の場合）'!$BJ83,IF(IX$19&lt;='様式３（療養者名簿）（⑤の場合）'!$BK83,1,0),0),0)</f>
        <v>0</v>
      </c>
      <c r="IY78" s="365">
        <f>IF(IY$19-'様式３（療養者名簿）（⑤の場合）'!$BJ83+1&lt;=15,IF(IY$19&gt;='様式３（療養者名簿）（⑤の場合）'!$BJ83,IF(IY$19&lt;='様式３（療養者名簿）（⑤の場合）'!$BK83,1,0),0),0)</f>
        <v>0</v>
      </c>
      <c r="IZ78" s="365">
        <f>IF(IZ$19-'様式３（療養者名簿）（⑤の場合）'!$BJ83+1&lt;=15,IF(IZ$19&gt;='様式３（療養者名簿）（⑤の場合）'!$BJ83,IF(IZ$19&lt;='様式３（療養者名簿）（⑤の場合）'!$BK83,1,0),0),0)</f>
        <v>0</v>
      </c>
      <c r="JA78" s="365">
        <f>IF(JA$19-'様式３（療養者名簿）（⑤の場合）'!$BJ83+1&lt;=15,IF(JA$19&gt;='様式３（療養者名簿）（⑤の場合）'!$BJ83,IF(JA$19&lt;='様式３（療養者名簿）（⑤の場合）'!$BK83,1,0),0),0)</f>
        <v>0</v>
      </c>
      <c r="JB78" s="365">
        <f>IF(JB$19-'様式３（療養者名簿）（⑤の場合）'!$BJ83+1&lt;=15,IF(JB$19&gt;='様式３（療養者名簿）（⑤の場合）'!$BJ83,IF(JB$19&lt;='様式３（療養者名簿）（⑤の場合）'!$BK83,1,0),0),0)</f>
        <v>0</v>
      </c>
      <c r="JC78" s="365">
        <f>IF(JC$19-'様式３（療養者名簿）（⑤の場合）'!$BJ83+1&lt;=15,IF(JC$19&gt;='様式３（療養者名簿）（⑤の場合）'!$BJ83,IF(JC$19&lt;='様式３（療養者名簿）（⑤の場合）'!$BK83,1,0),0),0)</f>
        <v>0</v>
      </c>
      <c r="JD78" s="365">
        <f>IF(JD$19-'様式３（療養者名簿）（⑤の場合）'!$BJ83+1&lt;=15,IF(JD$19&gt;='様式３（療養者名簿）（⑤の場合）'!$BJ83,IF(JD$19&lt;='様式３（療養者名簿）（⑤の場合）'!$BK83,1,0),0),0)</f>
        <v>0</v>
      </c>
      <c r="JE78" s="365">
        <f>IF(JE$19-'様式３（療養者名簿）（⑤の場合）'!$BJ83+1&lt;=15,IF(JE$19&gt;='様式３（療養者名簿）（⑤の場合）'!$BJ83,IF(JE$19&lt;='様式３（療養者名簿）（⑤の場合）'!$BK83,1,0),0),0)</f>
        <v>0</v>
      </c>
      <c r="JF78" s="365">
        <f>IF(JF$19-'様式３（療養者名簿）（⑤の場合）'!$BJ83+1&lt;=15,IF(JF$19&gt;='様式３（療養者名簿）（⑤の場合）'!$BJ83,IF(JF$19&lt;='様式３（療養者名簿）（⑤の場合）'!$BK83,1,0),0),0)</f>
        <v>0</v>
      </c>
      <c r="JG78" s="365">
        <f>IF(JG$19-'様式３（療養者名簿）（⑤の場合）'!$BJ83+1&lt;=15,IF(JG$19&gt;='様式３（療養者名簿）（⑤の場合）'!$BJ83,IF(JG$19&lt;='様式３（療養者名簿）（⑤の場合）'!$BK83,1,0),0),0)</f>
        <v>0</v>
      </c>
      <c r="JH78" s="365">
        <f>IF(JH$19-'様式３（療養者名簿）（⑤の場合）'!$BJ83+1&lt;=15,IF(JH$19&gt;='様式３（療養者名簿）（⑤の場合）'!$BJ83,IF(JH$19&lt;='様式３（療養者名簿）（⑤の場合）'!$BK83,1,0),0),0)</f>
        <v>0</v>
      </c>
      <c r="JI78" s="365">
        <f>IF(JI$19-'様式３（療養者名簿）（⑤の場合）'!$BJ83+1&lt;=15,IF(JI$19&gt;='様式３（療養者名簿）（⑤の場合）'!$BJ83,IF(JI$19&lt;='様式３（療養者名簿）（⑤の場合）'!$BK83,1,0),0),0)</f>
        <v>0</v>
      </c>
      <c r="JJ78" s="365">
        <f>IF(JJ$19-'様式３（療養者名簿）（⑤の場合）'!$BJ83+1&lt;=15,IF(JJ$19&gt;='様式３（療養者名簿）（⑤の場合）'!$BJ83,IF(JJ$19&lt;='様式３（療養者名簿）（⑤の場合）'!$BK83,1,0),0),0)</f>
        <v>0</v>
      </c>
      <c r="JK78" s="365">
        <f>IF(JK$19-'様式３（療養者名簿）（⑤の場合）'!$BJ83+1&lt;=15,IF(JK$19&gt;='様式３（療養者名簿）（⑤の場合）'!$BJ83,IF(JK$19&lt;='様式３（療養者名簿）（⑤の場合）'!$BK83,1,0),0),0)</f>
        <v>0</v>
      </c>
      <c r="JL78" s="365">
        <f>IF(JL$19-'様式３（療養者名簿）（⑤の場合）'!$BJ83+1&lt;=15,IF(JL$19&gt;='様式３（療養者名簿）（⑤の場合）'!$BJ83,IF(JL$19&lt;='様式３（療養者名簿）（⑤の場合）'!$BK83,1,0),0),0)</f>
        <v>0</v>
      </c>
      <c r="JM78" s="365">
        <f>IF(JM$19-'様式３（療養者名簿）（⑤の場合）'!$BJ83+1&lt;=15,IF(JM$19&gt;='様式３（療養者名簿）（⑤の場合）'!$BJ83,IF(JM$19&lt;='様式３（療養者名簿）（⑤の場合）'!$BK83,1,0),0),0)</f>
        <v>0</v>
      </c>
      <c r="JN78" s="365">
        <f>IF(JN$19-'様式３（療養者名簿）（⑤の場合）'!$BJ83+1&lt;=15,IF(JN$19&gt;='様式３（療養者名簿）（⑤の場合）'!$BJ83,IF(JN$19&lt;='様式３（療養者名簿）（⑤の場合）'!$BK83,1,0),0),0)</f>
        <v>0</v>
      </c>
      <c r="JO78" s="365">
        <f>IF(JO$19-'様式３（療養者名簿）（⑤の場合）'!$BJ83+1&lt;=15,IF(JO$19&gt;='様式３（療養者名簿）（⑤の場合）'!$BJ83,IF(JO$19&lt;='様式３（療養者名簿）（⑤の場合）'!$BK83,1,0),0),0)</f>
        <v>0</v>
      </c>
      <c r="JP78" s="365">
        <f>IF(JP$19-'様式３（療養者名簿）（⑤の場合）'!$BJ83+1&lt;=15,IF(JP$19&gt;='様式３（療養者名簿）（⑤の場合）'!$BJ83,IF(JP$19&lt;='様式３（療養者名簿）（⑤の場合）'!$BK83,1,0),0),0)</f>
        <v>0</v>
      </c>
      <c r="JQ78" s="365">
        <f>IF(JQ$19-'様式３（療養者名簿）（⑤の場合）'!$BJ83+1&lt;=15,IF(JQ$19&gt;='様式３（療養者名簿）（⑤の場合）'!$BJ83,IF(JQ$19&lt;='様式３（療養者名簿）（⑤の場合）'!$BK83,1,0),0),0)</f>
        <v>0</v>
      </c>
      <c r="JR78" s="365">
        <f>IF(JR$19-'様式３（療養者名簿）（⑤の場合）'!$BJ83+1&lt;=15,IF(JR$19&gt;='様式３（療養者名簿）（⑤の場合）'!$BJ83,IF(JR$19&lt;='様式３（療養者名簿）（⑤の場合）'!$BK83,1,0),0),0)</f>
        <v>0</v>
      </c>
      <c r="JS78" s="365">
        <f>IF(JS$19-'様式３（療養者名簿）（⑤の場合）'!$BJ83+1&lt;=15,IF(JS$19&gt;='様式３（療養者名簿）（⑤の場合）'!$BJ83,IF(JS$19&lt;='様式３（療養者名簿）（⑤の場合）'!$BK83,1,0),0),0)</f>
        <v>0</v>
      </c>
      <c r="JT78" s="365">
        <f>IF(JT$19-'様式３（療養者名簿）（⑤の場合）'!$BJ83+1&lt;=15,IF(JT$19&gt;='様式３（療養者名簿）（⑤の場合）'!$BJ83,IF(JT$19&lt;='様式３（療養者名簿）（⑤の場合）'!$BK83,1,0),0),0)</f>
        <v>0</v>
      </c>
      <c r="JU78" s="365">
        <f>IF(JU$19-'様式３（療養者名簿）（⑤の場合）'!$BJ83+1&lt;=15,IF(JU$19&gt;='様式３（療養者名簿）（⑤の場合）'!$BJ83,IF(JU$19&lt;='様式３（療養者名簿）（⑤の場合）'!$BK83,1,0),0),0)</f>
        <v>0</v>
      </c>
      <c r="JV78" s="365">
        <f>IF(JV$19-'様式３（療養者名簿）（⑤の場合）'!$BJ83+1&lt;=15,IF(JV$19&gt;='様式３（療養者名簿）（⑤の場合）'!$BJ83,IF(JV$19&lt;='様式３（療養者名簿）（⑤の場合）'!$BK83,1,0),0),0)</f>
        <v>0</v>
      </c>
      <c r="JW78" s="365">
        <f>IF(JW$19-'様式３（療養者名簿）（⑤の場合）'!$BJ83+1&lt;=15,IF(JW$19&gt;='様式３（療養者名簿）（⑤の場合）'!$BJ83,IF(JW$19&lt;='様式３（療養者名簿）（⑤の場合）'!$BK83,1,0),0),0)</f>
        <v>0</v>
      </c>
      <c r="JX78" s="365">
        <f>IF(JX$19-'様式３（療養者名簿）（⑤の場合）'!$BJ83+1&lt;=15,IF(JX$19&gt;='様式３（療養者名簿）（⑤の場合）'!$BJ83,IF(JX$19&lt;='様式３（療養者名簿）（⑤の場合）'!$BK83,1,0),0),0)</f>
        <v>0</v>
      </c>
      <c r="JY78" s="365">
        <f>IF(JY$19-'様式３（療養者名簿）（⑤の場合）'!$BJ83+1&lt;=15,IF(JY$19&gt;='様式３（療養者名簿）（⑤の場合）'!$BJ83,IF(JY$19&lt;='様式３（療養者名簿）（⑤の場合）'!$BK83,1,0),0),0)</f>
        <v>0</v>
      </c>
      <c r="JZ78" s="365">
        <f>IF(JZ$19-'様式３（療養者名簿）（⑤の場合）'!$BJ83+1&lt;=15,IF(JZ$19&gt;='様式３（療養者名簿）（⑤の場合）'!$BJ83,IF(JZ$19&lt;='様式３（療養者名簿）（⑤の場合）'!$BK83,1,0),0),0)</f>
        <v>0</v>
      </c>
      <c r="KA78" s="365">
        <f>IF(KA$19-'様式３（療養者名簿）（⑤の場合）'!$BJ83+1&lt;=15,IF(KA$19&gt;='様式３（療養者名簿）（⑤の場合）'!$BJ83,IF(KA$19&lt;='様式３（療養者名簿）（⑤の場合）'!$BK83,1,0),0),0)</f>
        <v>0</v>
      </c>
      <c r="KB78" s="365">
        <f>IF(KB$19-'様式３（療養者名簿）（⑤の場合）'!$BJ83+1&lt;=15,IF(KB$19&gt;='様式３（療養者名簿）（⑤の場合）'!$BJ83,IF(KB$19&lt;='様式３（療養者名簿）（⑤の場合）'!$BK83,1,0),0),0)</f>
        <v>0</v>
      </c>
      <c r="KC78" s="365">
        <f>IF(KC$19-'様式３（療養者名簿）（⑤の場合）'!$BJ83+1&lt;=15,IF(KC$19&gt;='様式３（療養者名簿）（⑤の場合）'!$BJ83,IF(KC$19&lt;='様式３（療養者名簿）（⑤の場合）'!$BK83,1,0),0),0)</f>
        <v>0</v>
      </c>
      <c r="KD78" s="365">
        <f>IF(KD$19-'様式３（療養者名簿）（⑤の場合）'!$BJ83+1&lt;=15,IF(KD$19&gt;='様式３（療養者名簿）（⑤の場合）'!$BJ83,IF(KD$19&lt;='様式３（療養者名簿）（⑤の場合）'!$BK83,1,0),0),0)</f>
        <v>0</v>
      </c>
      <c r="KE78" s="365">
        <f>IF(KE$19-'様式３（療養者名簿）（⑤の場合）'!$BJ83+1&lt;=15,IF(KE$19&gt;='様式３（療養者名簿）（⑤の場合）'!$BJ83,IF(KE$19&lt;='様式３（療養者名簿）（⑤の場合）'!$BK83,1,0),0),0)</f>
        <v>0</v>
      </c>
      <c r="KF78" s="365">
        <f>IF(KF$19-'様式３（療養者名簿）（⑤の場合）'!$BJ83+1&lt;=15,IF(KF$19&gt;='様式３（療養者名簿）（⑤の場合）'!$BJ83,IF(KF$19&lt;='様式３（療養者名簿）（⑤の場合）'!$BK83,1,0),0),0)</f>
        <v>0</v>
      </c>
      <c r="KG78" s="365">
        <f>IF(KG$19-'様式３（療養者名簿）（⑤の場合）'!$BJ83+1&lt;=15,IF(KG$19&gt;='様式３（療養者名簿）（⑤の場合）'!$BJ83,IF(KG$19&lt;='様式３（療養者名簿）（⑤の場合）'!$BK83,1,0),0),0)</f>
        <v>0</v>
      </c>
      <c r="KH78" s="365">
        <f>IF(KH$19-'様式３（療養者名簿）（⑤の場合）'!$BJ83+1&lt;=15,IF(KH$19&gt;='様式３（療養者名簿）（⑤の場合）'!$BJ83,IF(KH$19&lt;='様式３（療養者名簿）（⑤の場合）'!$BK83,1,0),0),0)</f>
        <v>0</v>
      </c>
      <c r="KI78" s="365">
        <f>IF(KI$19-'様式３（療養者名簿）（⑤の場合）'!$BJ83+1&lt;=15,IF(KI$19&gt;='様式３（療養者名簿）（⑤の場合）'!$BJ83,IF(KI$19&lt;='様式３（療養者名簿）（⑤の場合）'!$BK83,1,0),0),0)</f>
        <v>0</v>
      </c>
      <c r="KJ78" s="365">
        <f>IF(KJ$19-'様式３（療養者名簿）（⑤の場合）'!$BJ83+1&lt;=15,IF(KJ$19&gt;='様式３（療養者名簿）（⑤の場合）'!$BJ83,IF(KJ$19&lt;='様式３（療養者名簿）（⑤の場合）'!$BK83,1,0),0),0)</f>
        <v>0</v>
      </c>
      <c r="KK78" s="365">
        <f>IF(KK$19-'様式３（療養者名簿）（⑤の場合）'!$BJ83+1&lt;=15,IF(KK$19&gt;='様式３（療養者名簿）（⑤の場合）'!$BJ83,IF(KK$19&lt;='様式３（療養者名簿）（⑤の場合）'!$BK83,1,0),0),0)</f>
        <v>0</v>
      </c>
      <c r="KL78" s="365">
        <f>IF(KL$19-'様式３（療養者名簿）（⑤の場合）'!$BJ83+1&lt;=15,IF(KL$19&gt;='様式３（療養者名簿）（⑤の場合）'!$BJ83,IF(KL$19&lt;='様式３（療養者名簿）（⑤の場合）'!$BK83,1,0),0),0)</f>
        <v>0</v>
      </c>
      <c r="KM78" s="365">
        <f>IF(KM$19-'様式３（療養者名簿）（⑤の場合）'!$BJ83+1&lt;=15,IF(KM$19&gt;='様式３（療養者名簿）（⑤の場合）'!$BJ83,IF(KM$19&lt;='様式３（療養者名簿）（⑤の場合）'!$BK83,1,0),0),0)</f>
        <v>0</v>
      </c>
      <c r="KN78" s="365">
        <f>IF(KN$19-'様式３（療養者名簿）（⑤の場合）'!$BJ83+1&lt;=15,IF(KN$19&gt;='様式３（療養者名簿）（⑤の場合）'!$BJ83,IF(KN$19&lt;='様式３（療養者名簿）（⑤の場合）'!$BK83,1,0),0),0)</f>
        <v>0</v>
      </c>
      <c r="KO78" s="365">
        <f>IF(KO$19-'様式３（療養者名簿）（⑤の場合）'!$BJ83+1&lt;=15,IF(KO$19&gt;='様式３（療養者名簿）（⑤の場合）'!$BJ83,IF(KO$19&lt;='様式３（療養者名簿）（⑤の場合）'!$BK83,1,0),0),0)</f>
        <v>0</v>
      </c>
      <c r="KP78" s="365">
        <f>IF(KP$19-'様式３（療養者名簿）（⑤の場合）'!$BJ83+1&lt;=15,IF(KP$19&gt;='様式３（療養者名簿）（⑤の場合）'!$BJ83,IF(KP$19&lt;='様式３（療養者名簿）（⑤の場合）'!$BK83,1,0),0),0)</f>
        <v>0</v>
      </c>
      <c r="KQ78" s="365">
        <f>IF(KQ$19-'様式３（療養者名簿）（⑤の場合）'!$BJ83+1&lt;=15,IF(KQ$19&gt;='様式３（療養者名簿）（⑤の場合）'!$BJ83,IF(KQ$19&lt;='様式３（療養者名簿）（⑤の場合）'!$BK83,1,0),0),0)</f>
        <v>0</v>
      </c>
      <c r="KR78" s="365">
        <f>IF(KR$19-'様式３（療養者名簿）（⑤の場合）'!$BJ83+1&lt;=15,IF(KR$19&gt;='様式３（療養者名簿）（⑤の場合）'!$BJ83,IF(KR$19&lt;='様式３（療養者名簿）（⑤の場合）'!$BK83,1,0),0),0)</f>
        <v>0</v>
      </c>
      <c r="KS78" s="365">
        <f>IF(KS$19-'様式３（療養者名簿）（⑤の場合）'!$BJ83+1&lt;=15,IF(KS$19&gt;='様式３（療養者名簿）（⑤の場合）'!$BJ83,IF(KS$19&lt;='様式３（療養者名簿）（⑤の場合）'!$BK83,1,0),0),0)</f>
        <v>0</v>
      </c>
      <c r="KT78" s="365">
        <f>IF(KT$19-'様式３（療養者名簿）（⑤の場合）'!$BJ83+1&lt;=15,IF(KT$19&gt;='様式３（療養者名簿）（⑤の場合）'!$BJ83,IF(KT$19&lt;='様式３（療養者名簿）（⑤の場合）'!$BK83,1,0),0),0)</f>
        <v>0</v>
      </c>
      <c r="KU78" s="365">
        <f>IF(KU$19-'様式３（療養者名簿）（⑤の場合）'!$BJ83+1&lt;=15,IF(KU$19&gt;='様式３（療養者名簿）（⑤の場合）'!$BJ83,IF(KU$19&lt;='様式３（療養者名簿）（⑤の場合）'!$BK83,1,0),0),0)</f>
        <v>0</v>
      </c>
      <c r="KV78" s="365">
        <f>IF(KV$19-'様式３（療養者名簿）（⑤の場合）'!$BJ83+1&lt;=15,IF(KV$19&gt;='様式３（療養者名簿）（⑤の場合）'!$BJ83,IF(KV$19&lt;='様式３（療養者名簿）（⑤の場合）'!$BK83,1,0),0),0)</f>
        <v>0</v>
      </c>
      <c r="KW78" s="365">
        <f>IF(KW$19-'様式３（療養者名簿）（⑤の場合）'!$BJ83+1&lt;=15,IF(KW$19&gt;='様式３（療養者名簿）（⑤の場合）'!$BJ83,IF(KW$19&lt;='様式３（療養者名簿）（⑤の場合）'!$BK83,1,0),0),0)</f>
        <v>0</v>
      </c>
      <c r="KX78" s="365">
        <f>IF(KX$19-'様式３（療養者名簿）（⑤の場合）'!$BJ83+1&lt;=15,IF(KX$19&gt;='様式３（療養者名簿）（⑤の場合）'!$BJ83,IF(KX$19&lt;='様式３（療養者名簿）（⑤の場合）'!$BK83,1,0),0),0)</f>
        <v>0</v>
      </c>
      <c r="KY78" s="365">
        <f>IF(KY$19-'様式３（療養者名簿）（⑤の場合）'!$BJ83+1&lt;=15,IF(KY$19&gt;='様式３（療養者名簿）（⑤の場合）'!$BJ83,IF(KY$19&lt;='様式３（療養者名簿）（⑤の場合）'!$BK83,1,0),0),0)</f>
        <v>0</v>
      </c>
      <c r="KZ78" s="365">
        <f>IF(KZ$19-'様式３（療養者名簿）（⑤の場合）'!$BJ83+1&lt;=15,IF(KZ$19&gt;='様式３（療養者名簿）（⑤の場合）'!$BJ83,IF(KZ$19&lt;='様式３（療養者名簿）（⑤の場合）'!$BK83,1,0),0),0)</f>
        <v>0</v>
      </c>
      <c r="LA78" s="365">
        <f>IF(LA$19-'様式３（療養者名簿）（⑤の場合）'!$BJ83+1&lt;=15,IF(LA$19&gt;='様式３（療養者名簿）（⑤の場合）'!$BJ83,IF(LA$19&lt;='様式３（療養者名簿）（⑤の場合）'!$BK83,1,0),0),0)</f>
        <v>0</v>
      </c>
      <c r="LB78" s="365">
        <f>IF(LB$19-'様式３（療養者名簿）（⑤の場合）'!$BJ83+1&lt;=15,IF(LB$19&gt;='様式３（療養者名簿）（⑤の場合）'!$BJ83,IF(LB$19&lt;='様式３（療養者名簿）（⑤の場合）'!$BK83,1,0),0),0)</f>
        <v>0</v>
      </c>
      <c r="LC78" s="365">
        <f>IF(LC$19-'様式３（療養者名簿）（⑤の場合）'!$BJ83+1&lt;=15,IF(LC$19&gt;='様式３（療養者名簿）（⑤の場合）'!$BJ83,IF(LC$19&lt;='様式３（療養者名簿）（⑤の場合）'!$BK83,1,0),0),0)</f>
        <v>0</v>
      </c>
      <c r="LD78" s="365">
        <f>IF(LD$19-'様式３（療養者名簿）（⑤の場合）'!$BJ83+1&lt;=15,IF(LD$19&gt;='様式３（療養者名簿）（⑤の場合）'!$BJ83,IF(LD$19&lt;='様式３（療養者名簿）（⑤の場合）'!$BK83,1,0),0),0)</f>
        <v>0</v>
      </c>
      <c r="LE78" s="365">
        <f>IF(LE$19-'様式３（療養者名簿）（⑤の場合）'!$BJ83+1&lt;=15,IF(LE$19&gt;='様式３（療養者名簿）（⑤の場合）'!$BJ83,IF(LE$19&lt;='様式３（療養者名簿）（⑤の場合）'!$BK83,1,0),0),0)</f>
        <v>0</v>
      </c>
      <c r="LF78" s="365">
        <f>IF(LF$19-'様式３（療養者名簿）（⑤の場合）'!$BJ83+1&lt;=15,IF(LF$19&gt;='様式３（療養者名簿）（⑤の場合）'!$BJ83,IF(LF$19&lt;='様式３（療養者名簿）（⑤の場合）'!$BK83,1,0),0),0)</f>
        <v>0</v>
      </c>
      <c r="LG78" s="365">
        <f>IF(LG$19-'様式３（療養者名簿）（⑤の場合）'!$BJ83+1&lt;=15,IF(LG$19&gt;='様式３（療養者名簿）（⑤の場合）'!$BJ83,IF(LG$19&lt;='様式３（療養者名簿）（⑤の場合）'!$BK83,1,0),0),0)</f>
        <v>0</v>
      </c>
      <c r="LH78" s="365">
        <f>IF(LH$19-'様式３（療養者名簿）（⑤の場合）'!$BJ83+1&lt;=15,IF(LH$19&gt;='様式３（療養者名簿）（⑤の場合）'!$BJ83,IF(LH$19&lt;='様式３（療養者名簿）（⑤の場合）'!$BK83,1,0),0),0)</f>
        <v>0</v>
      </c>
      <c r="LI78" s="365">
        <f>IF(LI$19-'様式３（療養者名簿）（⑤の場合）'!$BJ83+1&lt;=15,IF(LI$19&gt;='様式３（療養者名簿）（⑤の場合）'!$BJ83,IF(LI$19&lt;='様式３（療養者名簿）（⑤の場合）'!$BK83,1,0),0),0)</f>
        <v>0</v>
      </c>
      <c r="LJ78" s="365">
        <f>IF(LJ$19-'様式３（療養者名簿）（⑤の場合）'!$BJ83+1&lt;=15,IF(LJ$19&gt;='様式３（療養者名簿）（⑤の場合）'!$BJ83,IF(LJ$19&lt;='様式３（療養者名簿）（⑤の場合）'!$BK83,1,0),0),0)</f>
        <v>0</v>
      </c>
      <c r="LK78" s="365">
        <f>IF(LK$19-'様式３（療養者名簿）（⑤の場合）'!$BJ83+1&lt;=15,IF(LK$19&gt;='様式３（療養者名簿）（⑤の場合）'!$BJ83,IF(LK$19&lt;='様式３（療養者名簿）（⑤の場合）'!$BK83,1,0),0),0)</f>
        <v>0</v>
      </c>
      <c r="LL78" s="365">
        <f>IF(LL$19-'様式３（療養者名簿）（⑤の場合）'!$BJ83+1&lt;=15,IF(LL$19&gt;='様式３（療養者名簿）（⑤の場合）'!$BJ83,IF(LL$19&lt;='様式３（療養者名簿）（⑤の場合）'!$BK83,1,0),0),0)</f>
        <v>0</v>
      </c>
      <c r="LM78" s="365">
        <f>IF(LM$19-'様式３（療養者名簿）（⑤の場合）'!$BJ83+1&lt;=15,IF(LM$19&gt;='様式３（療養者名簿）（⑤の場合）'!$BJ83,IF(LM$19&lt;='様式３（療養者名簿）（⑤の場合）'!$BK83,1,0),0),0)</f>
        <v>0</v>
      </c>
      <c r="LN78" s="365">
        <f>IF(LN$19-'様式３（療養者名簿）（⑤の場合）'!$BJ83+1&lt;=15,IF(LN$19&gt;='様式３（療養者名簿）（⑤の場合）'!$BJ83,IF(LN$19&lt;='様式３（療養者名簿）（⑤の場合）'!$BK83,1,0),0),0)</f>
        <v>0</v>
      </c>
      <c r="LO78" s="365">
        <f>IF(LO$19-'様式３（療養者名簿）（⑤の場合）'!$BJ83+1&lt;=15,IF(LO$19&gt;='様式３（療養者名簿）（⑤の場合）'!$BJ83,IF(LO$19&lt;='様式３（療養者名簿）（⑤の場合）'!$BK83,1,0),0),0)</f>
        <v>0</v>
      </c>
      <c r="LP78" s="365">
        <f>IF(LP$19-'様式３（療養者名簿）（⑤の場合）'!$BJ83+1&lt;=15,IF(LP$19&gt;='様式３（療養者名簿）（⑤の場合）'!$BJ83,IF(LP$19&lt;='様式３（療養者名簿）（⑤の場合）'!$BK83,1,0),0),0)</f>
        <v>0</v>
      </c>
      <c r="LQ78" s="365">
        <f>IF(LQ$19-'様式３（療養者名簿）（⑤の場合）'!$BJ83+1&lt;=15,IF(LQ$19&gt;='様式３（療養者名簿）（⑤の場合）'!$BJ83,IF(LQ$19&lt;='様式３（療養者名簿）（⑤の場合）'!$BK83,1,0),0),0)</f>
        <v>0</v>
      </c>
      <c r="LR78" s="365">
        <f>IF(LR$19-'様式３（療養者名簿）（⑤の場合）'!$BJ83+1&lt;=15,IF(LR$19&gt;='様式３（療養者名簿）（⑤の場合）'!$BJ83,IF(LR$19&lt;='様式３（療養者名簿）（⑤の場合）'!$BK83,1,0),0),0)</f>
        <v>0</v>
      </c>
      <c r="LS78" s="365">
        <f>IF(LS$19-'様式３（療養者名簿）（⑤の場合）'!$BJ83+1&lt;=15,IF(LS$19&gt;='様式３（療養者名簿）（⑤の場合）'!$BJ83,IF(LS$19&lt;='様式３（療養者名簿）（⑤の場合）'!$BK83,1,0),0),0)</f>
        <v>0</v>
      </c>
      <c r="LT78" s="365">
        <f>IF(LT$19-'様式３（療養者名簿）（⑤の場合）'!$BJ83+1&lt;=15,IF(LT$19&gt;='様式３（療養者名簿）（⑤の場合）'!$BJ83,IF(LT$19&lt;='様式３（療養者名簿）（⑤の場合）'!$BK83,1,0),0),0)</f>
        <v>0</v>
      </c>
      <c r="LU78" s="365">
        <f>IF(LU$19-'様式３（療養者名簿）（⑤の場合）'!$BJ83+1&lt;=15,IF(LU$19&gt;='様式３（療養者名簿）（⑤の場合）'!$BJ83,IF(LU$19&lt;='様式３（療養者名簿）（⑤の場合）'!$BK83,1,0),0),0)</f>
        <v>0</v>
      </c>
      <c r="LV78" s="365">
        <f>IF(LV$19-'様式３（療養者名簿）（⑤の場合）'!$BJ83+1&lt;=15,IF(LV$19&gt;='様式３（療養者名簿）（⑤の場合）'!$BJ83,IF(LV$19&lt;='様式３（療養者名簿）（⑤の場合）'!$BK83,1,0),0),0)</f>
        <v>0</v>
      </c>
      <c r="LW78" s="365">
        <f>IF(LW$19-'様式３（療養者名簿）（⑤の場合）'!$BJ83+1&lt;=15,IF(LW$19&gt;='様式３（療養者名簿）（⑤の場合）'!$BJ83,IF(LW$19&lt;='様式３（療養者名簿）（⑤の場合）'!$BK83,1,0),0),0)</f>
        <v>0</v>
      </c>
      <c r="LX78" s="365">
        <f>IF(LX$19-'様式３（療養者名簿）（⑤の場合）'!$BJ83+1&lt;=15,IF(LX$19&gt;='様式３（療養者名簿）（⑤の場合）'!$BJ83,IF(LX$19&lt;='様式３（療養者名簿）（⑤の場合）'!$BK83,1,0),0),0)</f>
        <v>0</v>
      </c>
      <c r="LY78" s="365">
        <f>IF(LY$19-'様式３（療養者名簿）（⑤の場合）'!$BJ83+1&lt;=15,IF(LY$19&gt;='様式３（療養者名簿）（⑤の場合）'!$BJ83,IF(LY$19&lt;='様式３（療養者名簿）（⑤の場合）'!$BK83,1,0),0),0)</f>
        <v>0</v>
      </c>
      <c r="LZ78" s="365">
        <f>IF(LZ$19-'様式３（療養者名簿）（⑤の場合）'!$BJ83+1&lt;=15,IF(LZ$19&gt;='様式３（療養者名簿）（⑤の場合）'!$BJ83,IF(LZ$19&lt;='様式３（療養者名簿）（⑤の場合）'!$BK83,1,0),0),0)</f>
        <v>0</v>
      </c>
      <c r="MA78" s="365">
        <f>IF(MA$19-'様式３（療養者名簿）（⑤の場合）'!$BJ83+1&lt;=15,IF(MA$19&gt;='様式３（療養者名簿）（⑤の場合）'!$BJ83,IF(MA$19&lt;='様式３（療養者名簿）（⑤の場合）'!$BK83,1,0),0),0)</f>
        <v>0</v>
      </c>
      <c r="MB78" s="365">
        <f>IF(MB$19-'様式３（療養者名簿）（⑤の場合）'!$BJ83+1&lt;=15,IF(MB$19&gt;='様式３（療養者名簿）（⑤の場合）'!$BJ83,IF(MB$19&lt;='様式３（療養者名簿）（⑤の場合）'!$BK83,1,0),0),0)</f>
        <v>0</v>
      </c>
      <c r="MC78" s="365">
        <f>IF(MC$19-'様式３（療養者名簿）（⑤の場合）'!$BJ83+1&lt;=15,IF(MC$19&gt;='様式３（療養者名簿）（⑤の場合）'!$BJ83,IF(MC$19&lt;='様式３（療養者名簿）（⑤の場合）'!$BK83,1,0),0),0)</f>
        <v>0</v>
      </c>
      <c r="MD78" s="365">
        <f>IF(MD$19-'様式３（療養者名簿）（⑤の場合）'!$BJ83+1&lt;=15,IF(MD$19&gt;='様式３（療養者名簿）（⑤の場合）'!$BJ83,IF(MD$19&lt;='様式３（療養者名簿）（⑤の場合）'!$BK83,1,0),0),0)</f>
        <v>0</v>
      </c>
      <c r="ME78" s="365">
        <f>IF(ME$19-'様式３（療養者名簿）（⑤の場合）'!$BJ83+1&lt;=15,IF(ME$19&gt;='様式３（療養者名簿）（⑤の場合）'!$BJ83,IF(ME$19&lt;='様式３（療養者名簿）（⑤の場合）'!$BK83,1,0),0),0)</f>
        <v>0</v>
      </c>
      <c r="MF78" s="365">
        <f>IF(MF$19-'様式３（療養者名簿）（⑤の場合）'!$BJ83+1&lt;=15,IF(MF$19&gt;='様式３（療養者名簿）（⑤の場合）'!$BJ83,IF(MF$19&lt;='様式３（療養者名簿）（⑤の場合）'!$BK83,1,0),0),0)</f>
        <v>0</v>
      </c>
      <c r="MG78" s="365">
        <f>IF(MG$19-'様式３（療養者名簿）（⑤の場合）'!$BJ83+1&lt;=15,IF(MG$19&gt;='様式３（療養者名簿）（⑤の場合）'!$BJ83,IF(MG$19&lt;='様式３（療養者名簿）（⑤の場合）'!$BK83,1,0),0),0)</f>
        <v>0</v>
      </c>
      <c r="MH78" s="365">
        <f>IF(MH$19-'様式３（療養者名簿）（⑤の場合）'!$BJ83+1&lt;=15,IF(MH$19&gt;='様式３（療養者名簿）（⑤の場合）'!$BJ83,IF(MH$19&lt;='様式３（療養者名簿）（⑤の場合）'!$BK83,1,0),0),0)</f>
        <v>0</v>
      </c>
      <c r="MI78" s="365">
        <f>IF(MI$19-'様式３（療養者名簿）（⑤の場合）'!$BJ83+1&lt;=15,IF(MI$19&gt;='様式３（療養者名簿）（⑤の場合）'!$BJ83,IF(MI$19&lt;='様式３（療養者名簿）（⑤の場合）'!$BK83,1,0),0),0)</f>
        <v>0</v>
      </c>
      <c r="MJ78" s="365">
        <f>IF(MJ$19-'様式３（療養者名簿）（⑤の場合）'!$BJ83+1&lt;=15,IF(MJ$19&gt;='様式３（療養者名簿）（⑤の場合）'!$BJ83,IF(MJ$19&lt;='様式３（療養者名簿）（⑤の場合）'!$BK83,1,0),0),0)</f>
        <v>0</v>
      </c>
      <c r="MK78" s="365">
        <f>IF(MK$19-'様式３（療養者名簿）（⑤の場合）'!$BJ83+1&lt;=15,IF(MK$19&gt;='様式３（療養者名簿）（⑤の場合）'!$BJ83,IF(MK$19&lt;='様式３（療養者名簿）（⑤の場合）'!$BK83,1,0),0),0)</f>
        <v>0</v>
      </c>
      <c r="ML78" s="365">
        <f>IF(ML$19-'様式３（療養者名簿）（⑤の場合）'!$BJ83+1&lt;=15,IF(ML$19&gt;='様式３（療養者名簿）（⑤の場合）'!$BJ83,IF(ML$19&lt;='様式３（療養者名簿）（⑤の場合）'!$BK83,1,0),0),0)</f>
        <v>0</v>
      </c>
      <c r="MM78" s="365">
        <f>IF(MM$19-'様式３（療養者名簿）（⑤の場合）'!$BJ83+1&lt;=15,IF(MM$19&gt;='様式３（療養者名簿）（⑤の場合）'!$BJ83,IF(MM$19&lt;='様式３（療養者名簿）（⑤の場合）'!$BK83,1,0),0),0)</f>
        <v>0</v>
      </c>
      <c r="MN78" s="365">
        <f>IF(MN$19-'様式３（療養者名簿）（⑤の場合）'!$BJ83+1&lt;=15,IF(MN$19&gt;='様式３（療養者名簿）（⑤の場合）'!$BJ83,IF(MN$19&lt;='様式３（療養者名簿）（⑤の場合）'!$BK83,1,0),0),0)</f>
        <v>0</v>
      </c>
      <c r="MO78" s="365">
        <f>IF(MO$19-'様式３（療養者名簿）（⑤の場合）'!$BJ83+1&lt;=15,IF(MO$19&gt;='様式３（療養者名簿）（⑤の場合）'!$BJ83,IF(MO$19&lt;='様式３（療養者名簿）（⑤の場合）'!$BK83,1,0),0),0)</f>
        <v>0</v>
      </c>
      <c r="MP78" s="365">
        <f>IF(MP$19-'様式３（療養者名簿）（⑤の場合）'!$BJ83+1&lt;=15,IF(MP$19&gt;='様式３（療養者名簿）（⑤の場合）'!$BJ83,IF(MP$19&lt;='様式３（療養者名簿）（⑤の場合）'!$BK83,1,0),0),0)</f>
        <v>0</v>
      </c>
      <c r="MQ78" s="365">
        <f>IF(MQ$19-'様式３（療養者名簿）（⑤の場合）'!$BJ83+1&lt;=15,IF(MQ$19&gt;='様式３（療養者名簿）（⑤の場合）'!$BJ83,IF(MQ$19&lt;='様式３（療養者名簿）（⑤の場合）'!$BK83,1,0),0),0)</f>
        <v>0</v>
      </c>
      <c r="MR78" s="365">
        <f>IF(MR$19-'様式３（療養者名簿）（⑤の場合）'!$BJ83+1&lt;=15,IF(MR$19&gt;='様式３（療養者名簿）（⑤の場合）'!$BJ83,IF(MR$19&lt;='様式３（療養者名簿）（⑤の場合）'!$BK83,1,0),0),0)</f>
        <v>0</v>
      </c>
      <c r="MS78" s="365">
        <f>IF(MS$19-'様式３（療養者名簿）（⑤の場合）'!$BJ83+1&lt;=15,IF(MS$19&gt;='様式３（療養者名簿）（⑤の場合）'!$BJ83,IF(MS$19&lt;='様式３（療養者名簿）（⑤の場合）'!$BK83,1,0),0),0)</f>
        <v>0</v>
      </c>
      <c r="MT78" s="365">
        <f>IF(MT$19-'様式３（療養者名簿）（⑤の場合）'!$BJ83+1&lt;=15,IF(MT$19&gt;='様式３（療養者名簿）（⑤の場合）'!$BJ83,IF(MT$19&lt;='様式３（療養者名簿）（⑤の場合）'!$BK83,1,0),0),0)</f>
        <v>0</v>
      </c>
      <c r="MU78" s="365">
        <f>IF(MU$19-'様式３（療養者名簿）（⑤の場合）'!$BJ83+1&lt;=15,IF(MU$19&gt;='様式３（療養者名簿）（⑤の場合）'!$BJ83,IF(MU$19&lt;='様式３（療養者名簿）（⑤の場合）'!$BK83,1,0),0),0)</f>
        <v>0</v>
      </c>
      <c r="MV78" s="365">
        <f>IF(MV$19-'様式３（療養者名簿）（⑤の場合）'!$BJ83+1&lt;=15,IF(MV$19&gt;='様式３（療養者名簿）（⑤の場合）'!$BJ83,IF(MV$19&lt;='様式３（療養者名簿）（⑤の場合）'!$BK83,1,0),0),0)</f>
        <v>0</v>
      </c>
      <c r="MW78" s="365">
        <f>IF(MW$19-'様式３（療養者名簿）（⑤の場合）'!$BJ83+1&lt;=15,IF(MW$19&gt;='様式３（療養者名簿）（⑤の場合）'!$BJ83,IF(MW$19&lt;='様式３（療養者名簿）（⑤の場合）'!$BK83,1,0),0),0)</f>
        <v>0</v>
      </c>
      <c r="MX78" s="365">
        <f>IF(MX$19-'様式３（療養者名簿）（⑤の場合）'!$BJ83+1&lt;=15,IF(MX$19&gt;='様式３（療養者名簿）（⑤の場合）'!$BJ83,IF(MX$19&lt;='様式３（療養者名簿）（⑤の場合）'!$BK83,1,0),0),0)</f>
        <v>0</v>
      </c>
      <c r="MY78" s="365">
        <f>IF(MY$19-'様式３（療養者名簿）（⑤の場合）'!$BJ83+1&lt;=15,IF(MY$19&gt;='様式３（療養者名簿）（⑤の場合）'!$BJ83,IF(MY$19&lt;='様式３（療養者名簿）（⑤の場合）'!$BK83,1,0),0),0)</f>
        <v>0</v>
      </c>
      <c r="MZ78" s="365">
        <f>IF(MZ$19-'様式３（療養者名簿）（⑤の場合）'!$BJ83+1&lt;=15,IF(MZ$19&gt;='様式３（療養者名簿）（⑤の場合）'!$BJ83,IF(MZ$19&lt;='様式３（療養者名簿）（⑤の場合）'!$BK83,1,0),0),0)</f>
        <v>0</v>
      </c>
      <c r="NA78" s="365">
        <f>IF(NA$19-'様式３（療養者名簿）（⑤の場合）'!$BJ83+1&lt;=15,IF(NA$19&gt;='様式３（療養者名簿）（⑤の場合）'!$BJ83,IF(NA$19&lt;='様式３（療養者名簿）（⑤の場合）'!$BK83,1,0),0),0)</f>
        <v>0</v>
      </c>
      <c r="NB78" s="365">
        <f>IF(NB$19-'様式３（療養者名簿）（⑤の場合）'!$BJ83+1&lt;=15,IF(NB$19&gt;='様式３（療養者名簿）（⑤の場合）'!$BJ83,IF(NB$19&lt;='様式３（療養者名簿）（⑤の場合）'!$BK83,1,0),0),0)</f>
        <v>0</v>
      </c>
      <c r="NC78" s="248">
        <f>IF(NC$19-'様式３（療養者名簿）（⑤の場合）'!$BJ83+1&lt;=15,IF(NC$19&gt;='様式３（療養者名簿）（⑤の場合）'!$BJ83,IF(NC$19&lt;='様式３（療養者名簿）（⑤の場合）'!$BK83,1,0),0),0)</f>
        <v>0</v>
      </c>
      <c r="ND78" s="248">
        <f>IF(ND$19-'様式３（療養者名簿）（⑤の場合）'!$BJ83+1&lt;=15,IF(ND$19&gt;='様式３（療養者名簿）（⑤の場合）'!$BJ83,IF(ND$19&lt;='様式３（療養者名簿）（⑤の場合）'!$BK83,1,0),0),0)</f>
        <v>0</v>
      </c>
      <c r="NE78" s="248">
        <f>IF(NE$19-'様式３（療養者名簿）（⑤の場合）'!$BJ83+1&lt;=15,IF(NE$19&gt;='様式３（療養者名簿）（⑤の場合）'!$BJ83,IF(NE$19&lt;='様式３（療養者名簿）（⑤の場合）'!$BK83,1,0),0),0)</f>
        <v>0</v>
      </c>
      <c r="NF78" s="248">
        <f>IF(NF$19-'様式３（療養者名簿）（⑤の場合）'!$BJ83+1&lt;=15,IF(NF$19&gt;='様式３（療養者名簿）（⑤の場合）'!$BJ83,IF(NF$19&lt;='様式３（療養者名簿）（⑤の場合）'!$BK83,1,0),0),0)</f>
        <v>0</v>
      </c>
      <c r="NG78" s="248">
        <f>IF(NG$19-'様式３（療養者名簿）（⑤の場合）'!$BJ83+1&lt;=15,IF(NG$19&gt;='様式３（療養者名簿）（⑤の場合）'!$BJ83,IF(NG$19&lt;='様式３（療養者名簿）（⑤の場合）'!$BK83,1,0),0),0)</f>
        <v>0</v>
      </c>
      <c r="NH78" s="248">
        <f>IF(NH$19-'様式３（療養者名簿）（⑤の場合）'!$BJ83+1&lt;=15,IF(NH$19&gt;='様式３（療養者名簿）（⑤の場合）'!$BJ83,IF(NH$19&lt;='様式３（療養者名簿）（⑤の場合）'!$BK83,1,0),0),0)</f>
        <v>0</v>
      </c>
      <c r="NI78" s="248">
        <f>IF(NI$19-'様式３（療養者名簿）（⑤の場合）'!$BJ83+1&lt;=15,IF(NI$19&gt;='様式３（療養者名簿）（⑤の場合）'!$BJ83,IF(NI$19&lt;='様式３（療養者名簿）（⑤の場合）'!$BK83,1,0),0),0)</f>
        <v>0</v>
      </c>
      <c r="NJ78" s="248">
        <f>IF(NJ$19-'様式３（療養者名簿）（⑤の場合）'!$BJ83+1&lt;=15,IF(NJ$19&gt;='様式３（療養者名簿）（⑤の場合）'!$BJ83,IF(NJ$19&lt;='様式３（療養者名簿）（⑤の場合）'!$BK83,1,0),0),0)</f>
        <v>0</v>
      </c>
      <c r="NK78" s="248">
        <f>IF(NK$19-'様式３（療養者名簿）（⑤の場合）'!$BJ83+1&lt;=15,IF(NK$19&gt;='様式３（療養者名簿）（⑤の場合）'!$BJ83,IF(NK$19&lt;='様式３（療養者名簿）（⑤の場合）'!$BK83,1,0),0),0)</f>
        <v>0</v>
      </c>
      <c r="NL78" s="248">
        <f>IF(NL$19-'様式３（療養者名簿）（⑤の場合）'!$BJ83+1&lt;=15,IF(NL$19&gt;='様式３（療養者名簿）（⑤の場合）'!$BJ83,IF(NL$19&lt;='様式３（療養者名簿）（⑤の場合）'!$BK83,1,0),0),0)</f>
        <v>0</v>
      </c>
      <c r="NM78" s="248">
        <f>IF(NM$19-'様式３（療養者名簿）（⑤の場合）'!$BJ83+1&lt;=15,IF(NM$19&gt;='様式３（療養者名簿）（⑤の場合）'!$BJ83,IF(NM$19&lt;='様式３（療養者名簿）（⑤の場合）'!$BK83,1,0),0),0)</f>
        <v>0</v>
      </c>
      <c r="NN78" s="248">
        <f>IF(NN$19-'様式３（療養者名簿）（⑤の場合）'!$BJ83+1&lt;=15,IF(NN$19&gt;='様式３（療養者名簿）（⑤の場合）'!$BJ83,IF(NN$19&lt;='様式３（療養者名簿）（⑤の場合）'!$BK83,1,0),0),0)</f>
        <v>0</v>
      </c>
      <c r="NO78" s="248">
        <f>IF(NO$19-'様式３（療養者名簿）（⑤の場合）'!$BJ83+1&lt;=15,IF(NO$19&gt;='様式３（療養者名簿）（⑤の場合）'!$BJ83,IF(NO$19&lt;='様式３（療養者名簿）（⑤の場合）'!$BK83,1,0),0),0)</f>
        <v>0</v>
      </c>
      <c r="NP78" s="248">
        <f>IF(NP$19-'様式３（療養者名簿）（⑤の場合）'!$BJ83+1&lt;=15,IF(NP$19&gt;='様式３（療養者名簿）（⑤の場合）'!$BJ83,IF(NP$19&lt;='様式３（療養者名簿）（⑤の場合）'!$BK83,1,0),0),0)</f>
        <v>0</v>
      </c>
      <c r="NQ78" s="248">
        <f>IF(NQ$19-'様式３（療養者名簿）（⑤の場合）'!$BJ83+1&lt;=15,IF(NQ$19&gt;='様式３（療養者名簿）（⑤の場合）'!$BJ83,IF(NQ$19&lt;='様式３（療養者名簿）（⑤の場合）'!$BK83,1,0),0),0)</f>
        <v>0</v>
      </c>
      <c r="NR78" s="248">
        <f>IF(NR$19-'様式３（療養者名簿）（⑤の場合）'!$BJ83+1&lt;=15,IF(NR$19&gt;='様式３（療養者名簿）（⑤の場合）'!$BJ83,IF(NR$19&lt;='様式３（療養者名簿）（⑤の場合）'!$BK83,1,0),0),0)</f>
        <v>0</v>
      </c>
      <c r="NS78" s="248">
        <f>IF(NS$19-'様式３（療養者名簿）（⑤の場合）'!$BJ83+1&lt;=15,IF(NS$19&gt;='様式３（療養者名簿）（⑤の場合）'!$BJ83,IF(NS$19&lt;='様式３（療養者名簿）（⑤の場合）'!$BK83,1,0),0),0)</f>
        <v>0</v>
      </c>
      <c r="NT78" s="248">
        <f>IF(NT$19-'様式３（療養者名簿）（⑤の場合）'!$BJ83+1&lt;=15,IF(NT$19&gt;='様式３（療養者名簿）（⑤の場合）'!$BJ83,IF(NT$19&lt;='様式３（療養者名簿）（⑤の場合）'!$BK83,1,0),0),0)</f>
        <v>0</v>
      </c>
      <c r="NU78" s="248">
        <f>IF(NU$19-'様式３（療養者名簿）（⑤の場合）'!$BJ83+1&lt;=15,IF(NU$19&gt;='様式３（療養者名簿）（⑤の場合）'!$BJ83,IF(NU$19&lt;='様式３（療養者名簿）（⑤の場合）'!$BK83,1,0),0),0)</f>
        <v>0</v>
      </c>
      <c r="NV78" s="248">
        <f>IF(NV$19-'様式３（療養者名簿）（⑤の場合）'!$BJ83+1&lt;=15,IF(NV$19&gt;='様式３（療養者名簿）（⑤の場合）'!$BJ83,IF(NV$19&lt;='様式３（療養者名簿）（⑤の場合）'!$BK83,1,0),0),0)</f>
        <v>0</v>
      </c>
      <c r="NW78" s="248">
        <f>IF(NW$19-'様式３（療養者名簿）（⑤の場合）'!$BJ83+1&lt;=15,IF(NW$19&gt;='様式３（療養者名簿）（⑤の場合）'!$BJ83,IF(NW$19&lt;='様式３（療養者名簿）（⑤の場合）'!$BK83,1,0),0),0)</f>
        <v>0</v>
      </c>
      <c r="NX78" s="248">
        <f>IF(NX$19-'様式３（療養者名簿）（⑤の場合）'!$BJ83+1&lt;=15,IF(NX$19&gt;='様式３（療養者名簿）（⑤の場合）'!$BJ83,IF(NX$19&lt;='様式３（療養者名簿）（⑤の場合）'!$BK83,1,0),0),0)</f>
        <v>0</v>
      </c>
      <c r="NY78" s="248">
        <f>IF(NY$19-'様式３（療養者名簿）（⑤の場合）'!$BJ83+1&lt;=15,IF(NY$19&gt;='様式３（療養者名簿）（⑤の場合）'!$BJ83,IF(NY$19&lt;='様式３（療養者名簿）（⑤の場合）'!$BK83,1,0),0),0)</f>
        <v>0</v>
      </c>
      <c r="NZ78" s="248">
        <f>IF(NZ$19-'様式３（療養者名簿）（⑤の場合）'!$BJ83+1&lt;=15,IF(NZ$19&gt;='様式３（療養者名簿）（⑤の場合）'!$BJ83,IF(NZ$19&lt;='様式３（療養者名簿）（⑤の場合）'!$BK83,1,0),0),0)</f>
        <v>0</v>
      </c>
      <c r="OA78" s="248">
        <f>IF(OA$19-'様式３（療養者名簿）（⑤の場合）'!$BJ83+1&lt;=15,IF(OA$19&gt;='様式３（療養者名簿）（⑤の場合）'!$BJ83,IF(OA$19&lt;='様式３（療養者名簿）（⑤の場合）'!$BK83,1,0),0),0)</f>
        <v>0</v>
      </c>
      <c r="OB78" s="248">
        <f>IF(OB$19-'様式３（療養者名簿）（⑤の場合）'!$BJ83+1&lt;=15,IF(OB$19&gt;='様式３（療養者名簿）（⑤の場合）'!$BJ83,IF(OB$19&lt;='様式３（療養者名簿）（⑤の場合）'!$BK83,1,0),0),0)</f>
        <v>0</v>
      </c>
      <c r="OC78" s="248">
        <f>IF(OC$19-'様式３（療養者名簿）（⑤の場合）'!$BJ83+1&lt;=15,IF(OC$19&gt;='様式３（療養者名簿）（⑤の場合）'!$BJ83,IF(OC$19&lt;='様式３（療養者名簿）（⑤の場合）'!$BK83,1,0),0),0)</f>
        <v>0</v>
      </c>
      <c r="OD78" s="248">
        <f>IF(OD$19-'様式３（療養者名簿）（⑤の場合）'!$BJ83+1&lt;=15,IF(OD$19&gt;='様式３（療養者名簿）（⑤の場合）'!$BJ83,IF(OD$19&lt;='様式３（療養者名簿）（⑤の場合）'!$BK83,1,0),0),0)</f>
        <v>0</v>
      </c>
      <c r="OE78" s="248">
        <f>IF(OE$19-'様式３（療養者名簿）（⑤の場合）'!$BJ83+1&lt;=15,IF(OE$19&gt;='様式３（療養者名簿）（⑤の場合）'!$BJ83,IF(OE$19&lt;='様式３（療養者名簿）（⑤の場合）'!$BK83,1,0),0),0)</f>
        <v>0</v>
      </c>
      <c r="OF78" s="248">
        <f>IF(OF$19-'様式３（療養者名簿）（⑤の場合）'!$BJ83+1&lt;=15,IF(OF$19&gt;='様式３（療養者名簿）（⑤の場合）'!$BJ83,IF(OF$19&lt;='様式３（療養者名簿）（⑤の場合）'!$BK83,1,0),0),0)</f>
        <v>0</v>
      </c>
      <c r="OG78" s="248">
        <f>IF(OG$19-'様式３（療養者名簿）（⑤の場合）'!$BJ83+1&lt;=15,IF(OG$19&gt;='様式３（療養者名簿）（⑤の場合）'!$BJ83,IF(OG$19&lt;='様式３（療養者名簿）（⑤の場合）'!$BK83,1,0),0),0)</f>
        <v>0</v>
      </c>
      <c r="OH78" s="248">
        <f>IF(OH$19-'様式３（療養者名簿）（⑤の場合）'!$BJ83+1&lt;=15,IF(OH$19&gt;='様式３（療養者名簿）（⑤の場合）'!$BJ83,IF(OH$19&lt;='様式３（療養者名簿）（⑤の場合）'!$BK83,1,0),0),0)</f>
        <v>0</v>
      </c>
      <c r="OI78" s="248">
        <f>IF(OI$19-'様式３（療養者名簿）（⑤の場合）'!$BJ83+1&lt;=15,IF(OI$19&gt;='様式３（療養者名簿）（⑤の場合）'!$BJ83,IF(OI$19&lt;='様式３（療養者名簿）（⑤の場合）'!$BK83,1,0),0),0)</f>
        <v>0</v>
      </c>
      <c r="OJ78" s="248">
        <f>IF(OJ$19-'様式３（療養者名簿）（⑤の場合）'!$BJ83+1&lt;=15,IF(OJ$19&gt;='様式３（療養者名簿）（⑤の場合）'!$BJ83,IF(OJ$19&lt;='様式３（療養者名簿）（⑤の場合）'!$BK83,1,0),0),0)</f>
        <v>0</v>
      </c>
      <c r="OK78" s="248">
        <f>IF(OK$19-'様式３（療養者名簿）（⑤の場合）'!$BJ83+1&lt;=15,IF(OK$19&gt;='様式３（療養者名簿）（⑤の場合）'!$BJ83,IF(OK$19&lt;='様式３（療養者名簿）（⑤の場合）'!$BK83,1,0),0),0)</f>
        <v>0</v>
      </c>
      <c r="OL78" s="248">
        <f>IF(OL$19-'様式３（療養者名簿）（⑤の場合）'!$BJ83+1&lt;=15,IF(OL$19&gt;='様式３（療養者名簿）（⑤の場合）'!$BJ83,IF(OL$19&lt;='様式３（療養者名簿）（⑤の場合）'!$BK83,1,0),0),0)</f>
        <v>0</v>
      </c>
      <c r="OM78" s="248">
        <f>IF(OM$19-'様式３（療養者名簿）（⑤の場合）'!$BJ83+1&lt;=15,IF(OM$19&gt;='様式３（療養者名簿）（⑤の場合）'!$BJ83,IF(OM$19&lt;='様式３（療養者名簿）（⑤の場合）'!$BK83,1,0),0),0)</f>
        <v>0</v>
      </c>
      <c r="ON78" s="248">
        <f>IF(ON$19-'様式３（療養者名簿）（⑤の場合）'!$BJ83+1&lt;=15,IF(ON$19&gt;='様式３（療養者名簿）（⑤の場合）'!$BJ83,IF(ON$19&lt;='様式３（療養者名簿）（⑤の場合）'!$BK83,1,0),0),0)</f>
        <v>0</v>
      </c>
      <c r="OO78" s="248">
        <f>IF(OO$19-'様式３（療養者名簿）（⑤の場合）'!$BJ83+1&lt;=15,IF(OO$19&gt;='様式３（療養者名簿）（⑤の場合）'!$BJ83,IF(OO$19&lt;='様式３（療養者名簿）（⑤の場合）'!$BK83,1,0),0),0)</f>
        <v>0</v>
      </c>
      <c r="OP78" s="248">
        <f>IF(OP$19-'様式３（療養者名簿）（⑤の場合）'!$BJ83+1&lt;=15,IF(OP$19&gt;='様式３（療養者名簿）（⑤の場合）'!$BJ83,IF(OP$19&lt;='様式３（療養者名簿）（⑤の場合）'!$BK83,1,0),0),0)</f>
        <v>0</v>
      </c>
      <c r="OQ78" s="248">
        <f>IF(OQ$19-'様式３（療養者名簿）（⑤の場合）'!$BJ83+1&lt;=15,IF(OQ$19&gt;='様式３（療養者名簿）（⑤の場合）'!$BJ83,IF(OQ$19&lt;='様式３（療養者名簿）（⑤の場合）'!$BK83,1,0),0),0)</f>
        <v>0</v>
      </c>
      <c r="OR78" s="248">
        <f>IF(OR$19-'様式３（療養者名簿）（⑤の場合）'!$BJ83+1&lt;=15,IF(OR$19&gt;='様式３（療養者名簿）（⑤の場合）'!$BJ83,IF(OR$19&lt;='様式３（療養者名簿）（⑤の場合）'!$BK83,1,0),0),0)</f>
        <v>0</v>
      </c>
      <c r="OS78" s="248">
        <f>IF(OS$19-'様式３（療養者名簿）（⑤の場合）'!$BJ83+1&lt;=15,IF(OS$19&gt;='様式３（療養者名簿）（⑤の場合）'!$BJ83,IF(OS$19&lt;='様式３（療養者名簿）（⑤の場合）'!$BK83,1,0),0),0)</f>
        <v>0</v>
      </c>
      <c r="OT78" s="248">
        <f>IF(OT$19-'様式３（療養者名簿）（⑤の場合）'!$BJ83+1&lt;=15,IF(OT$19&gt;='様式３（療養者名簿）（⑤の場合）'!$BJ83,IF(OT$19&lt;='様式３（療養者名簿）（⑤の場合）'!$BK83,1,0),0),0)</f>
        <v>0</v>
      </c>
      <c r="OU78" s="248">
        <f>IF(OU$19-'様式３（療養者名簿）（⑤の場合）'!$BJ83+1&lt;=15,IF(OU$19&gt;='様式３（療養者名簿）（⑤の場合）'!$BJ83,IF(OU$19&lt;='様式３（療養者名簿）（⑤の場合）'!$BK83,1,0),0),0)</f>
        <v>0</v>
      </c>
      <c r="OV78" s="248">
        <f>IF(OV$19-'様式３（療養者名簿）（⑤の場合）'!$BJ83+1&lt;=15,IF(OV$19&gt;='様式３（療養者名簿）（⑤の場合）'!$BJ83,IF(OV$19&lt;='様式３（療養者名簿）（⑤の場合）'!$BK83,1,0),0),0)</f>
        <v>0</v>
      </c>
      <c r="OW78" s="248">
        <f>IF(OW$19-'様式３（療養者名簿）（⑤の場合）'!$BJ83+1&lt;=15,IF(OW$19&gt;='様式３（療養者名簿）（⑤の場合）'!$BJ83,IF(OW$19&lt;='様式３（療養者名簿）（⑤の場合）'!$BK83,1,0),0),0)</f>
        <v>0</v>
      </c>
      <c r="OX78" s="248">
        <f>IF(OX$19-'様式３（療養者名簿）（⑤の場合）'!$BJ83+1&lt;=15,IF(OX$19&gt;='様式３（療養者名簿）（⑤の場合）'!$BJ83,IF(OX$19&lt;='様式３（療養者名簿）（⑤の場合）'!$BK83,1,0),0),0)</f>
        <v>0</v>
      </c>
      <c r="OY78" s="248">
        <f>IF(OY$19-'様式３（療養者名簿）（⑤の場合）'!$BJ83+1&lt;=15,IF(OY$19&gt;='様式３（療養者名簿）（⑤の場合）'!$BJ83,IF(OY$19&lt;='様式３（療養者名簿）（⑤の場合）'!$BK83,1,0),0),0)</f>
        <v>0</v>
      </c>
      <c r="OZ78" s="248">
        <f>IF(OZ$19-'様式３（療養者名簿）（⑤の場合）'!$BJ83+1&lt;=15,IF(OZ$19&gt;='様式３（療養者名簿）（⑤の場合）'!$BJ83,IF(OZ$19&lt;='様式３（療養者名簿）（⑤の場合）'!$BK83,1,0),0),0)</f>
        <v>0</v>
      </c>
      <c r="PA78" s="248">
        <f>IF(PA$19-'様式３（療養者名簿）（⑤の場合）'!$BJ83+1&lt;=15,IF(PA$19&gt;='様式３（療養者名簿）（⑤の場合）'!$BJ83,IF(PA$19&lt;='様式３（療養者名簿）（⑤の場合）'!$BK83,1,0),0),0)</f>
        <v>0</v>
      </c>
      <c r="PB78" s="248">
        <f>IF(PB$19-'様式３（療養者名簿）（⑤の場合）'!$BJ83+1&lt;=15,IF(PB$19&gt;='様式３（療養者名簿）（⑤の場合）'!$BJ83,IF(PB$19&lt;='様式３（療養者名簿）（⑤の場合）'!$BK83,1,0),0),0)</f>
        <v>0</v>
      </c>
      <c r="PC78" s="248">
        <f>IF(PC$19-'様式３（療養者名簿）（⑤の場合）'!$BJ83+1&lt;=15,IF(PC$19&gt;='様式３（療養者名簿）（⑤の場合）'!$BJ83,IF(PC$19&lt;='様式３（療養者名簿）（⑤の場合）'!$BK83,1,0),0),0)</f>
        <v>0</v>
      </c>
      <c r="PD78" s="248">
        <f>IF(PD$19-'様式３（療養者名簿）（⑤の場合）'!$BJ83+1&lt;=15,IF(PD$19&gt;='様式３（療養者名簿）（⑤の場合）'!$BJ83,IF(PD$19&lt;='様式３（療養者名簿）（⑤の場合）'!$BK83,1,0),0),0)</f>
        <v>0</v>
      </c>
      <c r="PE78" s="248">
        <f>IF(PE$19-'様式３（療養者名簿）（⑤の場合）'!$BJ83+1&lt;=15,IF(PE$19&gt;='様式３（療養者名簿）（⑤の場合）'!$BJ83,IF(PE$19&lt;='様式３（療養者名簿）（⑤の場合）'!$BK83,1,0),0),0)</f>
        <v>0</v>
      </c>
      <c r="PF78" s="248">
        <f>IF(PF$19-'様式３（療養者名簿）（⑤の場合）'!$BJ83+1&lt;=15,IF(PF$19&gt;='様式３（療養者名簿）（⑤の場合）'!$BJ83,IF(PF$19&lt;='様式３（療養者名簿）（⑤の場合）'!$BK83,1,0),0),0)</f>
        <v>0</v>
      </c>
      <c r="PG78" s="248">
        <f>IF(PG$19-'様式３（療養者名簿）（⑤の場合）'!$BJ83+1&lt;=15,IF(PG$19&gt;='様式３（療養者名簿）（⑤の場合）'!$BJ83,IF(PG$19&lt;='様式３（療養者名簿）（⑤の場合）'!$BK83,1,0),0),0)</f>
        <v>0</v>
      </c>
      <c r="PH78" s="248">
        <f>IF(PH$19-'様式３（療養者名簿）（⑤の場合）'!$BJ83+1&lt;=15,IF(PH$19&gt;='様式３（療養者名簿）（⑤の場合）'!$BJ83,IF(PH$19&lt;='様式３（療養者名簿）（⑤の場合）'!$BK83,1,0),0),0)</f>
        <v>0</v>
      </c>
      <c r="PI78" s="248">
        <f>IF(PI$19-'様式３（療養者名簿）（⑤の場合）'!$BJ83+1&lt;=15,IF(PI$19&gt;='様式３（療養者名簿）（⑤の場合）'!$BJ83,IF(PI$19&lt;='様式３（療養者名簿）（⑤の場合）'!$BK83,1,0),0),0)</f>
        <v>0</v>
      </c>
      <c r="PJ78" s="248">
        <f>IF(PJ$19-'様式３（療養者名簿）（⑤の場合）'!$BJ83+1&lt;=15,IF(PJ$19&gt;='様式３（療養者名簿）（⑤の場合）'!$BJ83,IF(PJ$19&lt;='様式３（療養者名簿）（⑤の場合）'!$BK83,1,0),0),0)</f>
        <v>0</v>
      </c>
      <c r="PK78" s="248">
        <f>IF(PK$19-'様式３（療養者名簿）（⑤の場合）'!$BJ83+1&lt;=15,IF(PK$19&gt;='様式３（療養者名簿）（⑤の場合）'!$BJ83,IF(PK$19&lt;='様式３（療養者名簿）（⑤の場合）'!$BK83,1,0),0),0)</f>
        <v>0</v>
      </c>
      <c r="PL78" s="248">
        <f>IF(PL$19-'様式３（療養者名簿）（⑤の場合）'!$BJ83+1&lt;=15,IF(PL$19&gt;='様式３（療養者名簿）（⑤の場合）'!$BJ83,IF(PL$19&lt;='様式３（療養者名簿）（⑤の場合）'!$BK83,1,0),0),0)</f>
        <v>0</v>
      </c>
      <c r="PM78" s="248">
        <f>IF(PM$19-'様式３（療養者名簿）（⑤の場合）'!$BJ83+1&lt;=15,IF(PM$19&gt;='様式３（療養者名簿）（⑤の場合）'!$BJ83,IF(PM$19&lt;='様式３（療養者名簿）（⑤の場合）'!$BK83,1,0),0),0)</f>
        <v>0</v>
      </c>
      <c r="PN78" s="248">
        <f>IF(PN$19-'様式３（療養者名簿）（⑤の場合）'!$BJ83+1&lt;=15,IF(PN$19&gt;='様式３（療養者名簿）（⑤の場合）'!$BJ83,IF(PN$19&lt;='様式３（療養者名簿）（⑤の場合）'!$BK83,1,0),0),0)</f>
        <v>0</v>
      </c>
      <c r="PO78" s="248">
        <f>IF(PO$19-'様式３（療養者名簿）（⑤の場合）'!$BJ83+1&lt;=15,IF(PO$19&gt;='様式３（療養者名簿）（⑤の場合）'!$BJ83,IF(PO$19&lt;='様式３（療養者名簿）（⑤の場合）'!$BK83,1,0),0),0)</f>
        <v>0</v>
      </c>
      <c r="PP78" s="248">
        <f>IF(PP$19-'様式３（療養者名簿）（⑤の場合）'!$BJ83+1&lt;=15,IF(PP$19&gt;='様式３（療養者名簿）（⑤の場合）'!$BJ83,IF(PP$19&lt;='様式３（療養者名簿）（⑤の場合）'!$BK83,1,0),0),0)</f>
        <v>0</v>
      </c>
      <c r="PQ78" s="248">
        <f>IF(PQ$19-'様式３（療養者名簿）（⑤の場合）'!$BJ83+1&lt;=15,IF(PQ$19&gt;='様式３（療養者名簿）（⑤の場合）'!$BJ83,IF(PQ$19&lt;='様式３（療養者名簿）（⑤の場合）'!$BK83,1,0),0),0)</f>
        <v>0</v>
      </c>
      <c r="PR78" s="248">
        <f>IF(PR$19-'様式３（療養者名簿）（⑤の場合）'!$BJ83+1&lt;=15,IF(PR$19&gt;='様式３（療養者名簿）（⑤の場合）'!$BJ83,IF(PR$19&lt;='様式３（療養者名簿）（⑤の場合）'!$BK83,1,0),0),0)</f>
        <v>0</v>
      </c>
      <c r="PS78" s="248">
        <f>IF(PS$19-'様式３（療養者名簿）（⑤の場合）'!$BJ83+1&lt;=15,IF(PS$19&gt;='様式３（療養者名簿）（⑤の場合）'!$BJ83,IF(PS$19&lt;='様式３（療養者名簿）（⑤の場合）'!$BK83,1,0),0),0)</f>
        <v>0</v>
      </c>
      <c r="PT78" s="248">
        <f>IF(PT$19-'様式３（療養者名簿）（⑤の場合）'!$BJ83+1&lt;=15,IF(PT$19&gt;='様式３（療養者名簿）（⑤の場合）'!$BJ83,IF(PT$19&lt;='様式３（療養者名簿）（⑤の場合）'!$BK83,1,0),0),0)</f>
        <v>0</v>
      </c>
      <c r="PU78" s="248">
        <f>IF(PU$19-'様式３（療養者名簿）（⑤の場合）'!$BJ83+1&lt;=15,IF(PU$19&gt;='様式３（療養者名簿）（⑤の場合）'!$BJ83,IF(PU$19&lt;='様式３（療養者名簿）（⑤の場合）'!$BK83,1,0),0),0)</f>
        <v>0</v>
      </c>
      <c r="PV78" s="248">
        <f>IF(PV$19-'様式３（療養者名簿）（⑤の場合）'!$BJ83+1&lt;=15,IF(PV$19&gt;='様式３（療養者名簿）（⑤の場合）'!$BJ83,IF(PV$19&lt;='様式３（療養者名簿）（⑤の場合）'!$BK83,1,0),0),0)</f>
        <v>0</v>
      </c>
      <c r="PW78" s="248">
        <f>IF(PW$19-'様式３（療養者名簿）（⑤の場合）'!$BJ83+1&lt;=15,IF(PW$19&gt;='様式３（療養者名簿）（⑤の場合）'!$BJ83,IF(PW$19&lt;='様式３（療養者名簿）（⑤の場合）'!$BK83,1,0),0),0)</f>
        <v>0</v>
      </c>
      <c r="PX78" s="248">
        <f>IF(PX$19-'様式３（療養者名簿）（⑤の場合）'!$BJ83+1&lt;=15,IF(PX$19&gt;='様式３（療養者名簿）（⑤の場合）'!$BJ83,IF(PX$19&lt;='様式３（療養者名簿）（⑤の場合）'!$BK83,1,0),0),0)</f>
        <v>0</v>
      </c>
      <c r="PY78" s="248">
        <f>IF(PY$19-'様式３（療養者名簿）（⑤の場合）'!$BJ83+1&lt;=15,IF(PY$19&gt;='様式３（療養者名簿）（⑤の場合）'!$BJ83,IF(PY$19&lt;='様式３（療養者名簿）（⑤の場合）'!$BK83,1,0),0),0)</f>
        <v>0</v>
      </c>
      <c r="PZ78" s="248">
        <f>IF(PZ$19-'様式３（療養者名簿）（⑤の場合）'!$BJ83+1&lt;=15,IF(PZ$19&gt;='様式３（療養者名簿）（⑤の場合）'!$BJ83,IF(PZ$19&lt;='様式３（療養者名簿）（⑤の場合）'!$BK83,1,0),0),0)</f>
        <v>0</v>
      </c>
      <c r="QA78" s="248">
        <f>IF(QA$19-'様式３（療養者名簿）（⑤の場合）'!$BJ83+1&lt;=15,IF(QA$19&gt;='様式３（療養者名簿）（⑤の場合）'!$BJ83,IF(QA$19&lt;='様式３（療養者名簿）（⑤の場合）'!$BK83,1,0),0),0)</f>
        <v>0</v>
      </c>
      <c r="QB78" s="248">
        <f>IF(QB$19-'様式３（療養者名簿）（⑤の場合）'!$BJ83+1&lt;=15,IF(QB$19&gt;='様式３（療養者名簿）（⑤の場合）'!$BJ83,IF(QB$19&lt;='様式３（療養者名簿）（⑤の場合）'!$BK83,1,0),0),0)</f>
        <v>0</v>
      </c>
      <c r="QC78" s="248">
        <f>IF(QC$19-'様式３（療養者名簿）（⑤の場合）'!$BJ83+1&lt;=15,IF(QC$19&gt;='様式３（療養者名簿）（⑤の場合）'!$BJ83,IF(QC$19&lt;='様式３（療養者名簿）（⑤の場合）'!$BK83,1,0),0),0)</f>
        <v>0</v>
      </c>
      <c r="QD78" s="248">
        <f>IF(QD$19-'様式３（療養者名簿）（⑤の場合）'!$BJ83+1&lt;=15,IF(QD$19&gt;='様式３（療養者名簿）（⑤の場合）'!$BJ83,IF(QD$19&lt;='様式３（療養者名簿）（⑤の場合）'!$BK83,1,0),0),0)</f>
        <v>0</v>
      </c>
      <c r="QE78" s="248">
        <f>IF(QE$19-'様式３（療養者名簿）（⑤の場合）'!$BJ83+1&lt;=15,IF(QE$19&gt;='様式３（療養者名簿）（⑤の場合）'!$BJ83,IF(QE$19&lt;='様式３（療養者名簿）（⑤の場合）'!$BK83,1,0),0),0)</f>
        <v>0</v>
      </c>
      <c r="QF78" s="248">
        <f>IF(QF$19-'様式３（療養者名簿）（⑤の場合）'!$BJ83+1&lt;=15,IF(QF$19&gt;='様式３（療養者名簿）（⑤の場合）'!$BJ83,IF(QF$19&lt;='様式３（療養者名簿）（⑤の場合）'!$BK83,1,0),0),0)</f>
        <v>0</v>
      </c>
      <c r="QG78" s="248">
        <f>IF(QG$19-'様式３（療養者名簿）（⑤の場合）'!$BJ83+1&lt;=15,IF(QG$19&gt;='様式３（療養者名簿）（⑤の場合）'!$BJ83,IF(QG$19&lt;='様式３（療養者名簿）（⑤の場合）'!$BK83,1,0),0),0)</f>
        <v>0</v>
      </c>
      <c r="QH78" s="248">
        <f>IF(QH$19-'様式３（療養者名簿）（⑤の場合）'!$BJ83+1&lt;=15,IF(QH$19&gt;='様式３（療養者名簿）（⑤の場合）'!$BJ83,IF(QH$19&lt;='様式３（療養者名簿）（⑤の場合）'!$BK83,1,0),0),0)</f>
        <v>0</v>
      </c>
      <c r="QI78" s="248">
        <f>IF(QI$19-'様式３（療養者名簿）（⑤の場合）'!$BJ83+1&lt;=15,IF(QI$19&gt;='様式３（療養者名簿）（⑤の場合）'!$BJ83,IF(QI$19&lt;='様式３（療養者名簿）（⑤の場合）'!$BK83,1,0),0),0)</f>
        <v>0</v>
      </c>
      <c r="QJ78" s="248">
        <f>IF(QJ$19-'様式３（療養者名簿）（⑤の場合）'!$BJ83+1&lt;=15,IF(QJ$19&gt;='様式３（療養者名簿）（⑤の場合）'!$BJ83,IF(QJ$19&lt;='様式３（療養者名簿）（⑤の場合）'!$BK83,1,0),0),0)</f>
        <v>0</v>
      </c>
      <c r="QK78" s="248">
        <f>IF(QK$19-'様式３（療養者名簿）（⑤の場合）'!$BJ83+1&lt;=15,IF(QK$19&gt;='様式３（療養者名簿）（⑤の場合）'!$BJ83,IF(QK$19&lt;='様式３（療養者名簿）（⑤の場合）'!$BK83,1,0),0),0)</f>
        <v>0</v>
      </c>
      <c r="QL78" s="248">
        <f>IF(QL$19-'様式３（療養者名簿）（⑤の場合）'!$BJ83+1&lt;=15,IF(QL$19&gt;='様式３（療養者名簿）（⑤の場合）'!$BJ83,IF(QL$19&lt;='様式３（療養者名簿）（⑤の場合）'!$BK83,1,0),0),0)</f>
        <v>0</v>
      </c>
      <c r="QM78" s="248">
        <f>IF(QM$19-'様式３（療養者名簿）（⑤の場合）'!$BJ83+1&lt;=15,IF(QM$19&gt;='様式３（療養者名簿）（⑤の場合）'!$BJ83,IF(QM$19&lt;='様式３（療養者名簿）（⑤の場合）'!$BK83,1,0),0),0)</f>
        <v>0</v>
      </c>
      <c r="QN78" s="248">
        <f>IF(QN$19-'様式３（療養者名簿）（⑤の場合）'!$BJ83+1&lt;=15,IF(QN$19&gt;='様式３（療養者名簿）（⑤の場合）'!$BJ83,IF(QN$19&lt;='様式３（療養者名簿）（⑤の場合）'!$BK83,1,0),0),0)</f>
        <v>0</v>
      </c>
      <c r="QO78" s="248">
        <f>IF(QO$19-'様式３（療養者名簿）（⑤の場合）'!$BJ83+1&lt;=15,IF(QO$19&gt;='様式３（療養者名簿）（⑤の場合）'!$BJ83,IF(QO$19&lt;='様式３（療養者名簿）（⑤の場合）'!$BK83,1,0),0),0)</f>
        <v>0</v>
      </c>
      <c r="QP78" s="248">
        <f>IF(QP$19-'様式３（療養者名簿）（⑤の場合）'!$BJ83+1&lt;=15,IF(QP$19&gt;='様式３（療養者名簿）（⑤の場合）'!$BJ83,IF(QP$19&lt;='様式３（療養者名簿）（⑤の場合）'!$BK83,1,0),0),0)</f>
        <v>0</v>
      </c>
      <c r="QQ78" s="248">
        <f>IF(QQ$19-'様式３（療養者名簿）（⑤の場合）'!$BJ83+1&lt;=15,IF(QQ$19&gt;='様式３（療養者名簿）（⑤の場合）'!$BJ83,IF(QQ$19&lt;='様式３（療養者名簿）（⑤の場合）'!$BK83,1,0),0),0)</f>
        <v>0</v>
      </c>
      <c r="QR78" s="248">
        <f>IF(QR$19-'様式３（療養者名簿）（⑤の場合）'!$BJ83+1&lt;=15,IF(QR$19&gt;='様式３（療養者名簿）（⑤の場合）'!$BJ83,IF(QR$19&lt;='様式３（療養者名簿）（⑤の場合）'!$BK83,1,0),0),0)</f>
        <v>0</v>
      </c>
      <c r="QS78" s="248">
        <f>IF(QS$19-'様式３（療養者名簿）（⑤の場合）'!$BJ83+1&lt;=15,IF(QS$19&gt;='様式３（療養者名簿）（⑤の場合）'!$BJ83,IF(QS$19&lt;='様式３（療養者名簿）（⑤の場合）'!$BK83,1,0),0),0)</f>
        <v>0</v>
      </c>
      <c r="QT78" s="248">
        <f>IF(QT$19-'様式３（療養者名簿）（⑤の場合）'!$BJ83+1&lt;=15,IF(QT$19&gt;='様式３（療養者名簿）（⑤の場合）'!$BJ83,IF(QT$19&lt;='様式３（療養者名簿）（⑤の場合）'!$BK83,1,0),0),0)</f>
        <v>0</v>
      </c>
      <c r="QU78" s="248">
        <f>IF(QU$19-'様式３（療養者名簿）（⑤の場合）'!$BJ83+1&lt;=15,IF(QU$19&gt;='様式３（療養者名簿）（⑤の場合）'!$BJ83,IF(QU$19&lt;='様式３（療養者名簿）（⑤の場合）'!$BK83,1,0),0),0)</f>
        <v>0</v>
      </c>
      <c r="QV78" s="248">
        <f>IF(QV$19-'様式３（療養者名簿）（⑤の場合）'!$BJ83+1&lt;=15,IF(QV$19&gt;='様式３（療養者名簿）（⑤の場合）'!$BJ83,IF(QV$19&lt;='様式３（療養者名簿）（⑤の場合）'!$BK83,1,0),0),0)</f>
        <v>0</v>
      </c>
      <c r="QW78" s="248">
        <f>IF(QW$19-'様式３（療養者名簿）（⑤の場合）'!$BJ83+1&lt;=15,IF(QW$19&gt;='様式３（療養者名簿）（⑤の場合）'!$BJ83,IF(QW$19&lt;='様式３（療養者名簿）（⑤の場合）'!$BK83,1,0),0),0)</f>
        <v>0</v>
      </c>
      <c r="QX78" s="248">
        <f>IF(QX$19-'様式３（療養者名簿）（⑤の場合）'!$BJ83+1&lt;=15,IF(QX$19&gt;='様式３（療養者名簿）（⑤の場合）'!$BJ83,IF(QX$19&lt;='様式３（療養者名簿）（⑤の場合）'!$BK83,1,0),0),0)</f>
        <v>0</v>
      </c>
      <c r="QY78" s="248">
        <f>IF(QY$19-'様式３（療養者名簿）（⑤の場合）'!$BJ83+1&lt;=15,IF(QY$19&gt;='様式３（療養者名簿）（⑤の場合）'!$BJ83,IF(QY$19&lt;='様式３（療養者名簿）（⑤の場合）'!$BK83,1,0),0),0)</f>
        <v>0</v>
      </c>
      <c r="QZ78" s="248">
        <f>IF(QZ$19-'様式３（療養者名簿）（⑤の場合）'!$BJ83+1&lt;=15,IF(QZ$19&gt;='様式３（療養者名簿）（⑤の場合）'!$BJ83,IF(QZ$19&lt;='様式３（療養者名簿）（⑤の場合）'!$BK83,1,0),0),0)</f>
        <v>0</v>
      </c>
      <c r="RA78" s="248">
        <f>IF(RA$19-'様式３（療養者名簿）（⑤の場合）'!$BJ83+1&lt;=15,IF(RA$19&gt;='様式３（療養者名簿）（⑤の場合）'!$BJ83,IF(RA$19&lt;='様式３（療養者名簿）（⑤の場合）'!$BK83,1,0),0),0)</f>
        <v>0</v>
      </c>
      <c r="RB78" s="248">
        <f>IF(RB$19-'様式３（療養者名簿）（⑤の場合）'!$BJ83+1&lt;=15,IF(RB$19&gt;='様式３（療養者名簿）（⑤の場合）'!$BJ83,IF(RB$19&lt;='様式３（療養者名簿）（⑤の場合）'!$BK83,1,0),0),0)</f>
        <v>0</v>
      </c>
      <c r="RC78" s="248">
        <f>IF(RC$19-'様式３（療養者名簿）（⑤の場合）'!$BJ83+1&lt;=15,IF(RC$19&gt;='様式３（療養者名簿）（⑤の場合）'!$BJ83,IF(RC$19&lt;='様式３（療養者名簿）（⑤の場合）'!$BK83,1,0),0),0)</f>
        <v>0</v>
      </c>
      <c r="RD78" s="248">
        <f>IF(RD$19-'様式３（療養者名簿）（⑤の場合）'!$BJ83+1&lt;=15,IF(RD$19&gt;='様式３（療養者名簿）（⑤の場合）'!$BJ83,IF(RD$19&lt;='様式３（療養者名簿）（⑤の場合）'!$BK83,1,0),0),0)</f>
        <v>0</v>
      </c>
      <c r="RE78" s="248">
        <f>IF(RE$19-'様式３（療養者名簿）（⑤の場合）'!$BJ83+1&lt;=15,IF(RE$19&gt;='様式３（療養者名簿）（⑤の場合）'!$BJ83,IF(RE$19&lt;='様式３（療養者名簿）（⑤の場合）'!$BK83,1,0),0),0)</f>
        <v>0</v>
      </c>
      <c r="RF78" s="248">
        <f>IF(RF$19-'様式３（療養者名簿）（⑤の場合）'!$BJ83+1&lt;=15,IF(RF$19&gt;='様式３（療養者名簿）（⑤の場合）'!$BJ83,IF(RF$19&lt;='様式３（療養者名簿）（⑤の場合）'!$BK83,1,0),0),0)</f>
        <v>0</v>
      </c>
      <c r="RG78" s="248">
        <f>IF(RG$19-'様式３（療養者名簿）（⑤の場合）'!$BJ83+1&lt;=15,IF(RG$19&gt;='様式３（療養者名簿）（⑤の場合）'!$BJ83,IF(RG$19&lt;='様式３（療養者名簿）（⑤の場合）'!$BK83,1,0),0),0)</f>
        <v>0</v>
      </c>
      <c r="RH78" s="248">
        <f>IF(RH$19-'様式３（療養者名簿）（⑤の場合）'!$BJ83+1&lt;=15,IF(RH$19&gt;='様式３（療養者名簿）（⑤の場合）'!$BJ83,IF(RH$19&lt;='様式３（療養者名簿）（⑤の場合）'!$BK83,1,0),0),0)</f>
        <v>0</v>
      </c>
      <c r="RI78" s="248">
        <f>IF(RI$19-'様式３（療養者名簿）（⑤の場合）'!$BJ83+1&lt;=15,IF(RI$19&gt;='様式３（療養者名簿）（⑤の場合）'!$BJ83,IF(RI$19&lt;='様式３（療養者名簿）（⑤の場合）'!$BK83,1,0),0),0)</f>
        <v>0</v>
      </c>
      <c r="RJ78" s="248">
        <f>IF(RJ$19-'様式３（療養者名簿）（⑤の場合）'!$BJ83+1&lt;=15,IF(RJ$19&gt;='様式３（療養者名簿）（⑤の場合）'!$BJ83,IF(RJ$19&lt;='様式３（療養者名簿）（⑤の場合）'!$BK83,1,0),0),0)</f>
        <v>0</v>
      </c>
      <c r="RK78" s="248">
        <f>IF(RK$19-'様式３（療養者名簿）（⑤の場合）'!$BJ83+1&lt;=15,IF(RK$19&gt;='様式３（療養者名簿）（⑤の場合）'!$BJ83,IF(RK$19&lt;='様式３（療養者名簿）（⑤の場合）'!$BK83,1,0),0),0)</f>
        <v>0</v>
      </c>
      <c r="RL78" s="248">
        <f>IF(RL$19-'様式３（療養者名簿）（⑤の場合）'!$BJ83+1&lt;=15,IF(RL$19&gt;='様式３（療養者名簿）（⑤の場合）'!$BJ83,IF(RL$19&lt;='様式３（療養者名簿）（⑤の場合）'!$BK83,1,0),0),0)</f>
        <v>0</v>
      </c>
      <c r="RM78" s="248">
        <f>IF(RM$19-'様式３（療養者名簿）（⑤の場合）'!$BJ83+1&lt;=15,IF(RM$19&gt;='様式３（療養者名簿）（⑤の場合）'!$BJ83,IF(RM$19&lt;='様式３（療養者名簿）（⑤の場合）'!$BK83,1,0),0),0)</f>
        <v>0</v>
      </c>
      <c r="RN78" s="248">
        <f>IF(RN$19-'様式３（療養者名簿）（⑤の場合）'!$BJ83+1&lt;=15,IF(RN$19&gt;='様式３（療養者名簿）（⑤の場合）'!$BJ83,IF(RN$19&lt;='様式３（療養者名簿）（⑤の場合）'!$BK83,1,0),0),0)</f>
        <v>0</v>
      </c>
      <c r="RO78" s="248">
        <f>IF(RO$19-'様式３（療養者名簿）（⑤の場合）'!$BJ83+1&lt;=15,IF(RO$19&gt;='様式３（療養者名簿）（⑤の場合）'!$BJ83,IF(RO$19&lt;='様式３（療養者名簿）（⑤の場合）'!$BK83,1,0),0),0)</f>
        <v>0</v>
      </c>
      <c r="RP78" s="248">
        <f>IF(RP$19-'様式３（療養者名簿）（⑤の場合）'!$BJ83+1&lt;=15,IF(RP$19&gt;='様式３（療養者名簿）（⑤の場合）'!$BJ83,IF(RP$19&lt;='様式３（療養者名簿）（⑤の場合）'!$BK83,1,0),0),0)</f>
        <v>0</v>
      </c>
      <c r="RQ78" s="248">
        <f>IF(RQ$19-'様式３（療養者名簿）（⑤の場合）'!$BJ83+1&lt;=15,IF(RQ$19&gt;='様式３（療養者名簿）（⑤の場合）'!$BJ83,IF(RQ$19&lt;='様式３（療養者名簿）（⑤の場合）'!$BK83,1,0),0),0)</f>
        <v>0</v>
      </c>
      <c r="RR78" s="248">
        <f>IF(RR$19-'様式３（療養者名簿）（⑤の場合）'!$BJ83+1&lt;=15,IF(RR$19&gt;='様式３（療養者名簿）（⑤の場合）'!$BJ83,IF(RR$19&lt;='様式３（療養者名簿）（⑤の場合）'!$BK83,1,0),0),0)</f>
        <v>0</v>
      </c>
      <c r="RS78" s="248">
        <f>IF(RS$19-'様式３（療養者名簿）（⑤の場合）'!$BJ83+1&lt;=15,IF(RS$19&gt;='様式３（療養者名簿）（⑤の場合）'!$BJ83,IF(RS$19&lt;='様式３（療養者名簿）（⑤の場合）'!$BK83,1,0),0),0)</f>
        <v>0</v>
      </c>
      <c r="RT78" s="248">
        <f>IF(RT$19-'様式３（療養者名簿）（⑤の場合）'!$BJ83+1&lt;=15,IF(RT$19&gt;='様式３（療養者名簿）（⑤の場合）'!$BJ83,IF(RT$19&lt;='様式３（療養者名簿）（⑤の場合）'!$BK83,1,0),0),0)</f>
        <v>0</v>
      </c>
      <c r="RU78" s="248">
        <f>IF(RU$19-'様式３（療養者名簿）（⑤の場合）'!$BJ83+1&lt;=15,IF(RU$19&gt;='様式３（療養者名簿）（⑤の場合）'!$BJ83,IF(RU$19&lt;='様式３（療養者名簿）（⑤の場合）'!$BK83,1,0),0),0)</f>
        <v>0</v>
      </c>
      <c r="RV78" s="248">
        <f>IF(RV$19-'様式３（療養者名簿）（⑤の場合）'!$BJ83+1&lt;=15,IF(RV$19&gt;='様式３（療養者名簿）（⑤の場合）'!$BJ83,IF(RV$19&lt;='様式３（療養者名簿）（⑤の場合）'!$BK83,1,0),0),0)</f>
        <v>0</v>
      </c>
      <c r="RW78" s="248">
        <f>IF(RW$19-'様式３（療養者名簿）（⑤の場合）'!$BJ83+1&lt;=15,IF(RW$19&gt;='様式３（療養者名簿）（⑤の場合）'!$BJ83,IF(RW$19&lt;='様式３（療養者名簿）（⑤の場合）'!$BK83,1,0),0),0)</f>
        <v>0</v>
      </c>
      <c r="RX78" s="248">
        <f>IF(RX$19-'様式３（療養者名簿）（⑤の場合）'!$BJ83+1&lt;=15,IF(RX$19&gt;='様式３（療養者名簿）（⑤の場合）'!$BJ83,IF(RX$19&lt;='様式３（療養者名簿）（⑤の場合）'!$BK83,1,0),0),0)</f>
        <v>0</v>
      </c>
      <c r="RY78" s="248">
        <f>IF(RY$19-'様式３（療養者名簿）（⑤の場合）'!$BJ83+1&lt;=15,IF(RY$19&gt;='様式３（療養者名簿）（⑤の場合）'!$BJ83,IF(RY$19&lt;='様式３（療養者名簿）（⑤の場合）'!$BK83,1,0),0),0)</f>
        <v>0</v>
      </c>
      <c r="RZ78" s="248">
        <f>IF(RZ$19-'様式３（療養者名簿）（⑤の場合）'!$BJ83+1&lt;=15,IF(RZ$19&gt;='様式３（療養者名簿）（⑤の場合）'!$BJ83,IF(RZ$19&lt;='様式３（療養者名簿）（⑤の場合）'!$BK83,1,0),0),0)</f>
        <v>0</v>
      </c>
      <c r="SA78" s="248">
        <f>IF(SA$19-'様式３（療養者名簿）（⑤の場合）'!$BJ83+1&lt;=15,IF(SA$19&gt;='様式３（療養者名簿）（⑤の場合）'!$BJ83,IF(SA$19&lt;='様式３（療養者名簿）（⑤の場合）'!$BK83,1,0),0),0)</f>
        <v>0</v>
      </c>
      <c r="SB78" s="248">
        <f>IF(SB$19-'様式３（療養者名簿）（⑤の場合）'!$BJ83+1&lt;=15,IF(SB$19&gt;='様式３（療養者名簿）（⑤の場合）'!$BJ83,IF(SB$19&lt;='様式３（療養者名簿）（⑤の場合）'!$BK83,1,0),0),0)</f>
        <v>0</v>
      </c>
      <c r="SC78" s="248">
        <f>IF(SC$19-'様式３（療養者名簿）（⑤の場合）'!$BJ83+1&lt;=15,IF(SC$19&gt;='様式３（療養者名簿）（⑤の場合）'!$BJ83,IF(SC$19&lt;='様式３（療養者名簿）（⑤の場合）'!$BK83,1,0),0),0)</f>
        <v>0</v>
      </c>
      <c r="SD78" s="248">
        <f>IF(SD$19-'様式３（療養者名簿）（⑤の場合）'!$BJ83+1&lt;=15,IF(SD$19&gt;='様式３（療養者名簿）（⑤の場合）'!$BJ83,IF(SD$19&lt;='様式３（療養者名簿）（⑤の場合）'!$BK83,1,0),0),0)</f>
        <v>0</v>
      </c>
      <c r="SE78" s="248">
        <f>IF(SE$19-'様式３（療養者名簿）（⑤の場合）'!$BJ83+1&lt;=15,IF(SE$19&gt;='様式３（療養者名簿）（⑤の場合）'!$BJ83,IF(SE$19&lt;='様式３（療養者名簿）（⑤の場合）'!$BK83,1,0),0),0)</f>
        <v>0</v>
      </c>
      <c r="SF78" s="248">
        <f>IF(SF$19-'様式３（療養者名簿）（⑤の場合）'!$BJ83+1&lt;=15,IF(SF$19&gt;='様式３（療養者名簿）（⑤の場合）'!$BJ83,IF(SF$19&lt;='様式３（療養者名簿）（⑤の場合）'!$BK83,1,0),0),0)</f>
        <v>0</v>
      </c>
      <c r="SG78" s="248">
        <f>IF(SG$19-'様式３（療養者名簿）（⑤の場合）'!$BJ83+1&lt;=15,IF(SG$19&gt;='様式３（療養者名簿）（⑤の場合）'!$BJ83,IF(SG$19&lt;='様式３（療養者名簿）（⑤の場合）'!$BK83,1,0),0),0)</f>
        <v>0</v>
      </c>
      <c r="SH78" s="248">
        <f>IF(SH$19-'様式３（療養者名簿）（⑤の場合）'!$BJ83+1&lt;=15,IF(SH$19&gt;='様式３（療養者名簿）（⑤の場合）'!$BJ83,IF(SH$19&lt;='様式３（療養者名簿）（⑤の場合）'!$BK83,1,0),0),0)</f>
        <v>0</v>
      </c>
      <c r="SI78" s="248">
        <f>IF(SI$19-'様式３（療養者名簿）（⑤の場合）'!$BJ83+1&lt;=15,IF(SI$19&gt;='様式３（療養者名簿）（⑤の場合）'!$BJ83,IF(SI$19&lt;='様式３（療養者名簿）（⑤の場合）'!$BK83,1,0),0),0)</f>
        <v>0</v>
      </c>
      <c r="SJ78" s="248">
        <f>IF(SJ$19-'様式３（療養者名簿）（⑤の場合）'!$BJ83+1&lt;=15,IF(SJ$19&gt;='様式３（療養者名簿）（⑤の場合）'!$BJ83,IF(SJ$19&lt;='様式３（療養者名簿）（⑤の場合）'!$BK83,1,0),0),0)</f>
        <v>0</v>
      </c>
      <c r="SK78" s="248">
        <f>IF(SK$19-'様式３（療養者名簿）（⑤の場合）'!$BJ83+1&lt;=15,IF(SK$19&gt;='様式３（療養者名簿）（⑤の場合）'!$BJ83,IF(SK$19&lt;='様式３（療養者名簿）（⑤の場合）'!$BK83,1,0),0),0)</f>
        <v>0</v>
      </c>
      <c r="SL78" s="248">
        <f>IF(SL$19-'様式３（療養者名簿）（⑤の場合）'!$BJ83+1&lt;=15,IF(SL$19&gt;='様式３（療養者名簿）（⑤の場合）'!$BJ83,IF(SL$19&lt;='様式３（療養者名簿）（⑤の場合）'!$BK83,1,0),0),0)</f>
        <v>0</v>
      </c>
      <c r="SM78" s="248">
        <f>IF(SM$19-'様式３（療養者名簿）（⑤の場合）'!$BJ83+1&lt;=15,IF(SM$19&gt;='様式３（療養者名簿）（⑤の場合）'!$BJ83,IF(SM$19&lt;='様式３（療養者名簿）（⑤の場合）'!$BK83,1,0),0),0)</f>
        <v>0</v>
      </c>
      <c r="SN78" s="248">
        <f>IF(SN$19-'様式３（療養者名簿）（⑤の場合）'!$BJ83+1&lt;=15,IF(SN$19&gt;='様式３（療養者名簿）（⑤の場合）'!$BJ83,IF(SN$19&lt;='様式３（療養者名簿）（⑤の場合）'!$BK83,1,0),0),0)</f>
        <v>0</v>
      </c>
      <c r="SO78" s="248">
        <f>IF(SO$19-'様式３（療養者名簿）（⑤の場合）'!$BJ83+1&lt;=15,IF(SO$19&gt;='様式３（療養者名簿）（⑤の場合）'!$BJ83,IF(SO$19&lt;='様式３（療養者名簿）（⑤の場合）'!$BK83,1,0),0),0)</f>
        <v>0</v>
      </c>
      <c r="SP78" s="248">
        <f>IF(SP$19-'様式３（療養者名簿）（⑤の場合）'!$BJ83+1&lt;=15,IF(SP$19&gt;='様式３（療養者名簿）（⑤の場合）'!$BJ83,IF(SP$19&lt;='様式３（療養者名簿）（⑤の場合）'!$BK83,1,0),0),0)</f>
        <v>0</v>
      </c>
      <c r="SQ78" s="248">
        <f>IF(SQ$19-'様式３（療養者名簿）（⑤の場合）'!$BJ83+1&lt;=15,IF(SQ$19&gt;='様式３（療養者名簿）（⑤の場合）'!$BJ83,IF(SQ$19&lt;='様式３（療養者名簿）（⑤の場合）'!$BK83,1,0),0),0)</f>
        <v>0</v>
      </c>
      <c r="SR78" s="248">
        <f>IF(SR$19-'様式３（療養者名簿）（⑤の場合）'!$BJ83+1&lt;=15,IF(SR$19&gt;='様式３（療養者名簿）（⑤の場合）'!$BJ83,IF(SR$19&lt;='様式３（療養者名簿）（⑤の場合）'!$BK83,1,0),0),0)</f>
        <v>0</v>
      </c>
      <c r="SS78" s="248">
        <f>IF(SS$19-'様式３（療養者名簿）（⑤の場合）'!$BJ83+1&lt;=15,IF(SS$19&gt;='様式３（療養者名簿）（⑤の場合）'!$BJ83,IF(SS$19&lt;='様式３（療養者名簿）（⑤の場合）'!$BK83,1,0),0),0)</f>
        <v>0</v>
      </c>
      <c r="ST78" s="248">
        <f>IF(ST$19-'様式３（療養者名簿）（⑤の場合）'!$BJ83+1&lt;=15,IF(ST$19&gt;='様式３（療養者名簿）（⑤の場合）'!$BJ83,IF(ST$19&lt;='様式３（療養者名簿）（⑤の場合）'!$BK83,1,0),0),0)</f>
        <v>0</v>
      </c>
      <c r="SU78" s="248">
        <f>IF(SU$19-'様式３（療養者名簿）（⑤の場合）'!$BJ83+1&lt;=15,IF(SU$19&gt;='様式３（療養者名簿）（⑤の場合）'!$BJ83,IF(SU$19&lt;='様式３（療養者名簿）（⑤の場合）'!$BK83,1,0),0),0)</f>
        <v>0</v>
      </c>
      <c r="SV78" s="248">
        <f>IF(SV$19-'様式３（療養者名簿）（⑤の場合）'!$BJ83+1&lt;=15,IF(SV$19&gt;='様式３（療養者名簿）（⑤の場合）'!$BJ83,IF(SV$19&lt;='様式３（療養者名簿）（⑤の場合）'!$BK83,1,0),0),0)</f>
        <v>0</v>
      </c>
      <c r="SW78" s="248">
        <f>IF(SW$19-'様式３（療養者名簿）（⑤の場合）'!$BJ83+1&lt;=15,IF(SW$19&gt;='様式３（療養者名簿）（⑤の場合）'!$BJ83,IF(SW$19&lt;='様式３（療養者名簿）（⑤の場合）'!$BK83,1,0),0),0)</f>
        <v>0</v>
      </c>
      <c r="SX78" s="248">
        <f>IF(SX$19-'様式３（療養者名簿）（⑤の場合）'!$BJ83+1&lt;=15,IF(SX$19&gt;='様式３（療養者名簿）（⑤の場合）'!$BJ83,IF(SX$19&lt;='様式３（療養者名簿）（⑤の場合）'!$BK83,1,0),0),0)</f>
        <v>0</v>
      </c>
      <c r="SY78" s="248">
        <f>IF(SY$19-'様式３（療養者名簿）（⑤の場合）'!$BJ83+1&lt;=15,IF(SY$19&gt;='様式３（療養者名簿）（⑤の場合）'!$BJ83,IF(SY$19&lt;='様式３（療養者名簿）（⑤の場合）'!$BK83,1,0),0),0)</f>
        <v>0</v>
      </c>
      <c r="SZ78" s="248">
        <f>IF(SZ$19-'様式３（療養者名簿）（⑤の場合）'!$BJ83+1&lt;=15,IF(SZ$19&gt;='様式３（療養者名簿）（⑤の場合）'!$BJ83,IF(SZ$19&lt;='様式３（療養者名簿）（⑤の場合）'!$BK83,1,0),0),0)</f>
        <v>0</v>
      </c>
      <c r="TA78" s="248">
        <f>IF(TA$19-'様式３（療養者名簿）（⑤の場合）'!$BJ83+1&lt;=15,IF(TA$19&gt;='様式３（療養者名簿）（⑤の場合）'!$BJ83,IF(TA$19&lt;='様式３（療養者名簿）（⑤の場合）'!$BK83,1,0),0),0)</f>
        <v>0</v>
      </c>
      <c r="TB78" s="248">
        <f>IF(TB$19-'様式３（療養者名簿）（⑤の場合）'!$BJ83+1&lt;=15,IF(TB$19&gt;='様式３（療養者名簿）（⑤の場合）'!$BJ83,IF(TB$19&lt;='様式３（療養者名簿）（⑤の場合）'!$BK83,1,0),0),0)</f>
        <v>0</v>
      </c>
      <c r="TC78" s="248">
        <f>IF(TC$19-'様式３（療養者名簿）（⑤の場合）'!$BJ83+1&lt;=15,IF(TC$19&gt;='様式３（療養者名簿）（⑤の場合）'!$BJ83,IF(TC$19&lt;='様式３（療養者名簿）（⑤の場合）'!$BK83,1,0),0),0)</f>
        <v>0</v>
      </c>
      <c r="TD78" s="248">
        <f>IF(TD$19-'様式３（療養者名簿）（⑤の場合）'!$BJ83+1&lt;=15,IF(TD$19&gt;='様式３（療養者名簿）（⑤の場合）'!$BJ83,IF(TD$19&lt;='様式３（療養者名簿）（⑤の場合）'!$BK83,1,0),0),0)</f>
        <v>0</v>
      </c>
      <c r="TE78" s="248">
        <f>IF(TE$19-'様式３（療養者名簿）（⑤の場合）'!$BJ83+1&lt;=15,IF(TE$19&gt;='様式３（療養者名簿）（⑤の場合）'!$BJ83,IF(TE$19&lt;='様式３（療養者名簿）（⑤の場合）'!$BK83,1,0),0),0)</f>
        <v>0</v>
      </c>
      <c r="TF78" s="248">
        <f>IF(TF$19-'様式３（療養者名簿）（⑤の場合）'!$BJ83+1&lt;=15,IF(TF$19&gt;='様式３（療養者名簿）（⑤の場合）'!$BJ83,IF(TF$19&lt;='様式３（療養者名簿）（⑤の場合）'!$BK83,1,0),0),0)</f>
        <v>0</v>
      </c>
      <c r="TG78" s="248">
        <f>IF(TG$19-'様式３（療養者名簿）（⑤の場合）'!$BJ83+1&lt;=15,IF(TG$19&gt;='様式３（療養者名簿）（⑤の場合）'!$BJ83,IF(TG$19&lt;='様式３（療養者名簿）（⑤の場合）'!$BK83,1,0),0),0)</f>
        <v>0</v>
      </c>
      <c r="TH78" s="248">
        <f>IF(TH$19-'様式３（療養者名簿）（⑤の場合）'!$BJ83+1&lt;=15,IF(TH$19&gt;='様式３（療養者名簿）（⑤の場合）'!$BJ83,IF(TH$19&lt;='様式３（療養者名簿）（⑤の場合）'!$BK83,1,0),0),0)</f>
        <v>0</v>
      </c>
      <c r="TI78" s="248">
        <f>IF(TI$19-'様式３（療養者名簿）（⑤の場合）'!$BJ83+1&lt;=15,IF(TI$19&gt;='様式３（療養者名簿）（⑤の場合）'!$BJ83,IF(TI$19&lt;='様式３（療養者名簿）（⑤の場合）'!$BK83,1,0),0),0)</f>
        <v>0</v>
      </c>
      <c r="TJ78" s="248">
        <f>IF(TJ$19-'様式３（療養者名簿）（⑤の場合）'!$BJ83+1&lt;=15,IF(TJ$19&gt;='様式３（療養者名簿）（⑤の場合）'!$BJ83,IF(TJ$19&lt;='様式３（療養者名簿）（⑤の場合）'!$BK83,1,0),0),0)</f>
        <v>0</v>
      </c>
      <c r="TK78" s="248">
        <f>IF(TK$19-'様式３（療養者名簿）（⑤の場合）'!$BJ83+1&lt;=15,IF(TK$19&gt;='様式３（療養者名簿）（⑤の場合）'!$BJ83,IF(TK$19&lt;='様式３（療養者名簿）（⑤の場合）'!$BK83,1,0),0),0)</f>
        <v>0</v>
      </c>
      <c r="TL78" s="248">
        <f>IF(TL$19-'様式３（療養者名簿）（⑤の場合）'!$BJ83+1&lt;=15,IF(TL$19&gt;='様式３（療養者名簿）（⑤の場合）'!$BJ83,IF(TL$19&lt;='様式３（療養者名簿）（⑤の場合）'!$BK83,1,0),0),0)</f>
        <v>0</v>
      </c>
      <c r="TM78" s="248">
        <f>IF(TM$19-'様式３（療養者名簿）（⑤の場合）'!$BJ83+1&lt;=15,IF(TM$19&gt;='様式３（療養者名簿）（⑤の場合）'!$BJ83,IF(TM$19&lt;='様式３（療養者名簿）（⑤の場合）'!$BK83,1,0),0),0)</f>
        <v>0</v>
      </c>
      <c r="TN78" s="248">
        <f>IF(TN$19-'様式３（療養者名簿）（⑤の場合）'!$BJ83+1&lt;=15,IF(TN$19&gt;='様式３（療養者名簿）（⑤の場合）'!$BJ83,IF(TN$19&lt;='様式３（療養者名簿）（⑤の場合）'!$BK83,1,0),0),0)</f>
        <v>0</v>
      </c>
      <c r="TO78" s="248">
        <f>IF(TO$19-'様式３（療養者名簿）（⑤の場合）'!$BJ83+1&lt;=15,IF(TO$19&gt;='様式３（療養者名簿）（⑤の場合）'!$BJ83,IF(TO$19&lt;='様式３（療養者名簿）（⑤の場合）'!$BK83,1,0),0),0)</f>
        <v>0</v>
      </c>
      <c r="TP78" s="248">
        <f>IF(TP$19-'様式３（療養者名簿）（⑤の場合）'!$BJ83+1&lt;=15,IF(TP$19&gt;='様式３（療養者名簿）（⑤の場合）'!$BJ83,IF(TP$19&lt;='様式３（療養者名簿）（⑤の場合）'!$BK83,1,0),0),0)</f>
        <v>0</v>
      </c>
      <c r="TQ78" s="248">
        <f>IF(TQ$19-'様式３（療養者名簿）（⑤の場合）'!$BJ83+1&lt;=15,IF(TQ$19&gt;='様式３（療養者名簿）（⑤の場合）'!$BJ83,IF(TQ$19&lt;='様式３（療養者名簿）（⑤の場合）'!$BK83,1,0),0),0)</f>
        <v>0</v>
      </c>
      <c r="TR78" s="248">
        <f>IF(TR$19-'様式３（療養者名簿）（⑤の場合）'!$BJ83+1&lt;=15,IF(TR$19&gt;='様式３（療養者名簿）（⑤の場合）'!$BJ83,IF(TR$19&lt;='様式３（療養者名簿）（⑤の場合）'!$BK83,1,0),0),0)</f>
        <v>0</v>
      </c>
      <c r="TS78" s="248">
        <f>IF(TS$19-'様式３（療養者名簿）（⑤の場合）'!$BJ83+1&lt;=15,IF(TS$19&gt;='様式３（療養者名簿）（⑤の場合）'!$BJ83,IF(TS$19&lt;='様式３（療養者名簿）（⑤の場合）'!$BK83,1,0),0),0)</f>
        <v>0</v>
      </c>
      <c r="TT78" s="248">
        <f>IF(TT$19-'様式３（療養者名簿）（⑤の場合）'!$BJ83+1&lt;=15,IF(TT$19&gt;='様式３（療養者名簿）（⑤の場合）'!$BJ83,IF(TT$19&lt;='様式３（療養者名簿）（⑤の場合）'!$BK83,1,0),0),0)</f>
        <v>0</v>
      </c>
      <c r="TU78" s="248">
        <f>IF(TU$19-'様式３（療養者名簿）（⑤の場合）'!$BJ83+1&lt;=15,IF(TU$19&gt;='様式３（療養者名簿）（⑤の場合）'!$BJ83,IF(TU$19&lt;='様式３（療養者名簿）（⑤の場合）'!$BK83,1,0),0),0)</f>
        <v>0</v>
      </c>
      <c r="TV78" s="248">
        <f>IF(TV$19-'様式３（療養者名簿）（⑤の場合）'!$BJ83+1&lt;=15,IF(TV$19&gt;='様式３（療養者名簿）（⑤の場合）'!$BJ83,IF(TV$19&lt;='様式３（療養者名簿）（⑤の場合）'!$BK83,1,0),0),0)</f>
        <v>0</v>
      </c>
      <c r="TW78" s="248">
        <f>IF(TW$19-'様式３（療養者名簿）（⑤の場合）'!$BJ83+1&lt;=15,IF(TW$19&gt;='様式３（療養者名簿）（⑤の場合）'!$BJ83,IF(TW$19&lt;='様式３（療養者名簿）（⑤の場合）'!$BK83,1,0),0),0)</f>
        <v>0</v>
      </c>
      <c r="TX78" s="248">
        <f>IF(TX$19-'様式３（療養者名簿）（⑤の場合）'!$BJ83+1&lt;=15,IF(TX$19&gt;='様式３（療養者名簿）（⑤の場合）'!$BJ83,IF(TX$19&lt;='様式３（療養者名簿）（⑤の場合）'!$BK83,1,0),0),0)</f>
        <v>0</v>
      </c>
      <c r="TY78" s="248">
        <f>IF(TY$19-'様式３（療養者名簿）（⑤の場合）'!$BJ83+1&lt;=15,IF(TY$19&gt;='様式３（療養者名簿）（⑤の場合）'!$BJ83,IF(TY$19&lt;='様式３（療養者名簿）（⑤の場合）'!$BK83,1,0),0),0)</f>
        <v>0</v>
      </c>
      <c r="TZ78" s="248">
        <f>IF(TZ$19-'様式３（療養者名簿）（⑤の場合）'!$BJ83+1&lt;=15,IF(TZ$19&gt;='様式３（療養者名簿）（⑤の場合）'!$BJ83,IF(TZ$19&lt;='様式３（療養者名簿）（⑤の場合）'!$BK83,1,0),0),0)</f>
        <v>0</v>
      </c>
      <c r="UA78" s="248">
        <f>IF(UA$19-'様式３（療養者名簿）（⑤の場合）'!$BJ83+1&lt;=15,IF(UA$19&gt;='様式３（療養者名簿）（⑤の場合）'!$BJ83,IF(UA$19&lt;='様式３（療養者名簿）（⑤の場合）'!$BK83,1,0),0),0)</f>
        <v>0</v>
      </c>
      <c r="UB78" s="248">
        <f>IF(UB$19-'様式３（療養者名簿）（⑤の場合）'!$BJ83+1&lt;=15,IF(UB$19&gt;='様式３（療養者名簿）（⑤の場合）'!$BJ83,IF(UB$19&lt;='様式３（療養者名簿）（⑤の場合）'!$BK83,1,0),0),0)</f>
        <v>0</v>
      </c>
      <c r="UC78" s="248">
        <f>IF(UC$19-'様式３（療養者名簿）（⑤の場合）'!$BJ83+1&lt;=15,IF(UC$19&gt;='様式３（療養者名簿）（⑤の場合）'!$BJ83,IF(UC$19&lt;='様式３（療養者名簿）（⑤の場合）'!$BK83,1,0),0),0)</f>
        <v>0</v>
      </c>
      <c r="UD78" s="372">
        <f>IF(UD$19-'様式３（療養者名簿）（⑤の場合）'!$BJ83+1&lt;=15,IF(UD$19&gt;='様式３（療養者名簿）（⑤の場合）'!$BJ83,IF(UD$19&lt;='様式３（療養者名簿）（⑤の場合）'!$BK83,1,0),0),0)</f>
        <v>0</v>
      </c>
      <c r="UE78" s="372">
        <f>IF(UE$19-'様式３（療養者名簿）（⑤の場合）'!$BJ83+1&lt;=15,IF(UE$19&gt;='様式３（療養者名簿）（⑤の場合）'!$BJ83,IF(UE$19&lt;='様式３（療養者名簿）（⑤の場合）'!$BK83,1,0),0),0)</f>
        <v>0</v>
      </c>
      <c r="UF78" s="372">
        <f>IF(UF$19-'様式３（療養者名簿）（⑤の場合）'!$BJ83+1&lt;=15,IF(UF$19&gt;='様式３（療養者名簿）（⑤の場合）'!$BJ83,IF(UF$19&lt;='様式３（療養者名簿）（⑤の場合）'!$BK83,1,0),0),0)</f>
        <v>0</v>
      </c>
      <c r="UG78" s="372">
        <f>IF(UG$19-'様式３（療養者名簿）（⑤の場合）'!$BJ83+1&lt;=15,IF(UG$19&gt;='様式３（療養者名簿）（⑤の場合）'!$BJ83,IF(UG$19&lt;='様式３（療養者名簿）（⑤の場合）'!$BK83,1,0),0),0)</f>
        <v>0</v>
      </c>
      <c r="UH78" s="372">
        <f>IF(UH$19-'様式３（療養者名簿）（⑤の場合）'!$BJ83+1&lt;=15,IF(UH$19&gt;='様式３（療養者名簿）（⑤の場合）'!$BJ83,IF(UH$19&lt;='様式３（療養者名簿）（⑤の場合）'!$BK83,1,0),0),0)</f>
        <v>0</v>
      </c>
      <c r="UI78" s="372">
        <f>IF(UI$19-'様式３（療養者名簿）（⑤の場合）'!$BJ83+1&lt;=15,IF(UI$19&gt;='様式３（療養者名簿）（⑤の場合）'!$BJ83,IF(UI$19&lt;='様式３（療養者名簿）（⑤の場合）'!$BK83,1,0),0),0)</f>
        <v>0</v>
      </c>
      <c r="UJ78" s="372">
        <f>IF(UJ$19-'様式３（療養者名簿）（⑤の場合）'!$BJ83+1&lt;=15,IF(UJ$19&gt;='様式３（療養者名簿）（⑤の場合）'!$BJ83,IF(UJ$19&lt;='様式３（療養者名簿）（⑤の場合）'!$BK83,1,0),0),0)</f>
        <v>0</v>
      </c>
      <c r="UK78" s="372">
        <f>IF(UK$19-'様式３（療養者名簿）（⑤の場合）'!$BJ83+1&lt;=15,IF(UK$19&gt;='様式３（療養者名簿）（⑤の場合）'!$BJ83,IF(UK$19&lt;='様式３（療養者名簿）（⑤の場合）'!$BK83,1,0),0),0)</f>
        <v>0</v>
      </c>
      <c r="UL78" s="372">
        <f>IF(UL$19-'様式３（療養者名簿）（⑤の場合）'!$BJ83+1&lt;=15,IF(UL$19&gt;='様式３（療養者名簿）（⑤の場合）'!$BJ83,IF(UL$19&lt;='様式３（療養者名簿）（⑤の場合）'!$BK83,1,0),0),0)</f>
        <v>0</v>
      </c>
      <c r="UM78" s="372">
        <f>IF(UM$19-'様式３（療養者名簿）（⑤の場合）'!$BJ83+1&lt;=15,IF(UM$19&gt;='様式３（療養者名簿）（⑤の場合）'!$BJ83,IF(UM$19&lt;='様式３（療養者名簿）（⑤の場合）'!$BK83,1,0),0),0)</f>
        <v>0</v>
      </c>
      <c r="UN78" s="372">
        <f>IF(UN$19-'様式３（療養者名簿）（⑤の場合）'!$BJ83+1&lt;=15,IF(UN$19&gt;='様式３（療養者名簿）（⑤の場合）'!$BJ83,IF(UN$19&lt;='様式３（療養者名簿）（⑤の場合）'!$BK83,1,0),0),0)</f>
        <v>0</v>
      </c>
      <c r="UO78" s="372">
        <f>IF(UO$19-'様式３（療養者名簿）（⑤の場合）'!$BJ83+1&lt;=15,IF(UO$19&gt;='様式３（療養者名簿）（⑤の場合）'!$BJ83,IF(UO$19&lt;='様式３（療養者名簿）（⑤の場合）'!$BK83,1,0),0),0)</f>
        <v>0</v>
      </c>
      <c r="UP78" s="372">
        <f>IF(UP$19-'様式３（療養者名簿）（⑤の場合）'!$BJ83+1&lt;=15,IF(UP$19&gt;='様式３（療養者名簿）（⑤の場合）'!$BJ83,IF(UP$19&lt;='様式３（療養者名簿）（⑤の場合）'!$BK83,1,0),0),0)</f>
        <v>0</v>
      </c>
      <c r="UQ78" s="372">
        <f>IF(UQ$19-'様式３（療養者名簿）（⑤の場合）'!$BJ83+1&lt;=15,IF(UQ$19&gt;='様式３（療養者名簿）（⑤の場合）'!$BJ83,IF(UQ$19&lt;='様式３（療養者名簿）（⑤の場合）'!$BK83,1,0),0),0)</f>
        <v>0</v>
      </c>
      <c r="UR78" s="372">
        <f>IF(UR$19-'様式３（療養者名簿）（⑤の場合）'!$BJ83+1&lt;=15,IF(UR$19&gt;='様式３（療養者名簿）（⑤の場合）'!$BJ83,IF(UR$19&lt;='様式３（療養者名簿）（⑤の場合）'!$BK83,1,0),0),0)</f>
        <v>0</v>
      </c>
      <c r="US78" s="372">
        <f>IF(US$19-'様式３（療養者名簿）（⑤の場合）'!$BJ83+1&lt;=15,IF(US$19&gt;='様式３（療養者名簿）（⑤の場合）'!$BJ83,IF(US$19&lt;='様式３（療養者名簿）（⑤の場合）'!$BK83,1,0),0),0)</f>
        <v>0</v>
      </c>
      <c r="UT78" s="372">
        <f>IF(UT$19-'様式３（療養者名簿）（⑤の場合）'!$BJ83+1&lt;=15,IF(UT$19&gt;='様式３（療養者名簿）（⑤の場合）'!$BJ83,IF(UT$19&lt;='様式３（療養者名簿）（⑤の場合）'!$BK83,1,0),0),0)</f>
        <v>0</v>
      </c>
      <c r="UU78" s="372">
        <f>IF(UU$19-'様式３（療養者名簿）（⑤の場合）'!$BJ83+1&lt;=15,IF(UU$19&gt;='様式３（療養者名簿）（⑤の場合）'!$BJ83,IF(UU$19&lt;='様式３（療養者名簿）（⑤の場合）'!$BK83,1,0),0),0)</f>
        <v>0</v>
      </c>
      <c r="UV78" s="372">
        <f>IF(UV$19-'様式３（療養者名簿）（⑤の場合）'!$BJ83+1&lt;=15,IF(UV$19&gt;='様式３（療養者名簿）（⑤の場合）'!$BJ83,IF(UV$19&lt;='様式３（療養者名簿）（⑤の場合）'!$BK83,1,0),0),0)</f>
        <v>0</v>
      </c>
      <c r="UW78" s="372">
        <f>IF(UW$19-'様式３（療養者名簿）（⑤の場合）'!$BJ83+1&lt;=15,IF(UW$19&gt;='様式３（療養者名簿）（⑤の場合）'!$BJ83,IF(UW$19&lt;='様式３（療養者名簿）（⑤の場合）'!$BK83,1,0),0),0)</f>
        <v>0</v>
      </c>
      <c r="UX78" s="372">
        <f>IF(UX$19-'様式３（療養者名簿）（⑤の場合）'!$BJ83+1&lt;=15,IF(UX$19&gt;='様式３（療養者名簿）（⑤の場合）'!$BJ83,IF(UX$19&lt;='様式３（療養者名簿）（⑤の場合）'!$BK83,1,0),0),0)</f>
        <v>0</v>
      </c>
      <c r="UY78" s="372">
        <f>IF(UY$19-'様式３（療養者名簿）（⑤の場合）'!$BJ83+1&lt;=15,IF(UY$19&gt;='様式３（療養者名簿）（⑤の場合）'!$BJ83,IF(UY$19&lt;='様式３（療養者名簿）（⑤の場合）'!$BK83,1,0),0),0)</f>
        <v>0</v>
      </c>
      <c r="UZ78" s="372">
        <f>IF(UZ$19-'様式３（療養者名簿）（⑤の場合）'!$BJ83+1&lt;=15,IF(UZ$19&gt;='様式３（療養者名簿）（⑤の場合）'!$BJ83,IF(UZ$19&lt;='様式３（療養者名簿）（⑤の場合）'!$BK83,1,0),0),0)</f>
        <v>0</v>
      </c>
      <c r="VA78" s="372">
        <f>IF(VA$19-'様式３（療養者名簿）（⑤の場合）'!$BJ83+1&lt;=15,IF(VA$19&gt;='様式３（療養者名簿）（⑤の場合）'!$BJ83,IF(VA$19&lt;='様式３（療養者名簿）（⑤の場合）'!$BK83,1,0),0),0)</f>
        <v>0</v>
      </c>
      <c r="VB78" s="372">
        <f>IF(VB$19-'様式３（療養者名簿）（⑤の場合）'!$BJ83+1&lt;=15,IF(VB$19&gt;='様式３（療養者名簿）（⑤の場合）'!$BJ83,IF(VB$19&lt;='様式３（療養者名簿）（⑤の場合）'!$BK83,1,0),0),0)</f>
        <v>0</v>
      </c>
      <c r="VC78" s="372">
        <f>IF(VC$19-'様式３（療養者名簿）（⑤の場合）'!$BJ83+1&lt;=15,IF(VC$19&gt;='様式３（療養者名簿）（⑤の場合）'!$BJ83,IF(VC$19&lt;='様式３（療養者名簿）（⑤の場合）'!$BK83,1,0),0),0)</f>
        <v>0</v>
      </c>
      <c r="VD78" s="372">
        <f>IF(VD$19-'様式３（療養者名簿）（⑤の場合）'!$BJ83+1&lt;=15,IF(VD$19&gt;='様式３（療養者名簿）（⑤の場合）'!$BJ83,IF(VD$19&lt;='様式３（療養者名簿）（⑤の場合）'!$BK83,1,0),0),0)</f>
        <v>0</v>
      </c>
      <c r="VE78" s="372">
        <f>IF(VE$19-'様式３（療養者名簿）（⑤の場合）'!$BJ83+1&lt;=15,IF(VE$19&gt;='様式３（療養者名簿）（⑤の場合）'!$BJ83,IF(VE$19&lt;='様式３（療養者名簿）（⑤の場合）'!$BK83,1,0),0),0)</f>
        <v>0</v>
      </c>
      <c r="VF78" s="372">
        <f>IF(VF$19-'様式３（療養者名簿）（⑤の場合）'!$BJ83+1&lt;=15,IF(VF$19&gt;='様式３（療養者名簿）（⑤の場合）'!$BJ83,IF(VF$19&lt;='様式３（療養者名簿）（⑤の場合）'!$BK83,1,0),0),0)</f>
        <v>0</v>
      </c>
      <c r="VG78" s="372">
        <f>IF(VG$19-'様式３（療養者名簿）（⑤の場合）'!$BJ83+1&lt;=15,IF(VG$19&gt;='様式３（療養者名簿）（⑤の場合）'!$BJ83,IF(VG$19&lt;='様式３（療養者名簿）（⑤の場合）'!$BK83,1,0),0),0)</f>
        <v>0</v>
      </c>
      <c r="VH78" s="372">
        <f>IF(VH$19-'様式３（療養者名簿）（⑤の場合）'!$BJ83+1&lt;=15,IF(VH$19&gt;='様式３（療養者名簿）（⑤の場合）'!$BJ83,IF(VH$19&lt;='様式３（療養者名簿）（⑤の場合）'!$BK83,1,0),0),0)</f>
        <v>0</v>
      </c>
      <c r="VI78" s="372">
        <f>IF(VI$19-'様式３（療養者名簿）（⑤の場合）'!$BJ83+1&lt;=15,IF(VI$19&gt;='様式３（療養者名簿）（⑤の場合）'!$BJ83,IF(VI$19&lt;='様式３（療養者名簿）（⑤の場合）'!$BK83,1,0),0),0)</f>
        <v>0</v>
      </c>
      <c r="VJ78" s="372">
        <f>IF(VJ$19-'様式３（療養者名簿）（⑤の場合）'!$BJ83+1&lt;=15,IF(VJ$19&gt;='様式３（療養者名簿）（⑤の場合）'!$BJ83,IF(VJ$19&lt;='様式３（療養者名簿）（⑤の場合）'!$BK83,1,0),0),0)</f>
        <v>0</v>
      </c>
      <c r="VK78" s="372">
        <f>IF(VK$19-'様式３（療養者名簿）（⑤の場合）'!$BJ83+1&lt;=15,IF(VK$19&gt;='様式３（療養者名簿）（⑤の場合）'!$BJ83,IF(VK$19&lt;='様式３（療養者名簿）（⑤の場合）'!$BK83,1,0),0),0)</f>
        <v>0</v>
      </c>
      <c r="VL78" s="372">
        <f>IF(VL$19-'様式３（療養者名簿）（⑤の場合）'!$BJ83+1&lt;=15,IF(VL$19&gt;='様式３（療養者名簿）（⑤の場合）'!$BJ83,IF(VL$19&lt;='様式３（療養者名簿）（⑤の場合）'!$BK83,1,0),0),0)</f>
        <v>0</v>
      </c>
      <c r="VM78" s="372">
        <f>IF(VM$19-'様式３（療養者名簿）（⑤の場合）'!$BJ83+1&lt;=15,IF(VM$19&gt;='様式３（療養者名簿）（⑤の場合）'!$BJ83,IF(VM$19&lt;='様式３（療養者名簿）（⑤の場合）'!$BK83,1,0),0),0)</f>
        <v>0</v>
      </c>
      <c r="VN78" s="372">
        <f>IF(VN$19-'様式３（療養者名簿）（⑤の場合）'!$BJ83+1&lt;=15,IF(VN$19&gt;='様式３（療養者名簿）（⑤の場合）'!$BJ83,IF(VN$19&lt;='様式３（療養者名簿）（⑤の場合）'!$BK83,1,0),0),0)</f>
        <v>0</v>
      </c>
      <c r="VO78" s="372">
        <f>IF(VO$19-'様式３（療養者名簿）（⑤の場合）'!$BJ83+1&lt;=15,IF(VO$19&gt;='様式３（療養者名簿）（⑤の場合）'!$BJ83,IF(VO$19&lt;='様式３（療養者名簿）（⑤の場合）'!$BK83,1,0),0),0)</f>
        <v>0</v>
      </c>
      <c r="VP78" s="372">
        <f>IF(VP$19-'様式３（療養者名簿）（⑤の場合）'!$BJ83+1&lt;=15,IF(VP$19&gt;='様式３（療養者名簿）（⑤の場合）'!$BJ83,IF(VP$19&lt;='様式３（療養者名簿）（⑤の場合）'!$BK83,1,0),0),0)</f>
        <v>0</v>
      </c>
      <c r="VQ78" s="372">
        <f>IF(VQ$19-'様式３（療養者名簿）（⑤の場合）'!$BJ83+1&lt;=15,IF(VQ$19&gt;='様式３（療養者名簿）（⑤の場合）'!$BJ83,IF(VQ$19&lt;='様式３（療養者名簿）（⑤の場合）'!$BK83,1,0),0),0)</f>
        <v>0</v>
      </c>
      <c r="VR78" s="372">
        <f>IF(VR$19-'様式３（療養者名簿）（⑤の場合）'!$BJ83+1&lt;=15,IF(VR$19&gt;='様式３（療養者名簿）（⑤の場合）'!$BJ83,IF(VR$19&lt;='様式３（療養者名簿）（⑤の場合）'!$BK83,1,0),0),0)</f>
        <v>0</v>
      </c>
      <c r="VS78" s="372">
        <f>IF(VS$19-'様式３（療養者名簿）（⑤の場合）'!$BJ83+1&lt;=15,IF(VS$19&gt;='様式３（療養者名簿）（⑤の場合）'!$BJ83,IF(VS$19&lt;='様式３（療養者名簿）（⑤の場合）'!$BK83,1,0),0),0)</f>
        <v>0</v>
      </c>
      <c r="VT78" s="372">
        <f>IF(VT$19-'様式３（療養者名簿）（⑤の場合）'!$BJ83+1&lt;=15,IF(VT$19&gt;='様式３（療養者名簿）（⑤の場合）'!$BJ83,IF(VT$19&lt;='様式３（療養者名簿）（⑤の場合）'!$BK83,1,0),0),0)</f>
        <v>0</v>
      </c>
      <c r="VU78" s="372">
        <f>IF(VU$19-'様式３（療養者名簿）（⑤の場合）'!$BJ83+1&lt;=15,IF(VU$19&gt;='様式３（療養者名簿）（⑤の場合）'!$BJ83,IF(VU$19&lt;='様式３（療養者名簿）（⑤の場合）'!$BK83,1,0),0),0)</f>
        <v>0</v>
      </c>
      <c r="VV78" s="372">
        <f>IF(VV$19-'様式３（療養者名簿）（⑤の場合）'!$BJ83+1&lt;=15,IF(VV$19&gt;='様式３（療養者名簿）（⑤の場合）'!$BJ83,IF(VV$19&lt;='様式３（療養者名簿）（⑤の場合）'!$BK83,1,0),0),0)</f>
        <v>0</v>
      </c>
      <c r="VW78" s="372">
        <f>IF(VW$19-'様式３（療養者名簿）（⑤の場合）'!$BJ83+1&lt;=15,IF(VW$19&gt;='様式３（療養者名簿）（⑤の場合）'!$BJ83,IF(VW$19&lt;='様式３（療養者名簿）（⑤の場合）'!$BK83,1,0),0),0)</f>
        <v>0</v>
      </c>
      <c r="VX78" s="372">
        <f>IF(VX$19-'様式３（療養者名簿）（⑤の場合）'!$BJ83+1&lt;=15,IF(VX$19&gt;='様式３（療養者名簿）（⑤の場合）'!$BJ83,IF(VX$19&lt;='様式３（療養者名簿）（⑤の場合）'!$BK83,1,0),0),0)</f>
        <v>0</v>
      </c>
      <c r="VY78" s="372">
        <f>IF(VY$19-'様式３（療養者名簿）（⑤の場合）'!$BJ83+1&lt;=15,IF(VY$19&gt;='様式３（療養者名簿）（⑤の場合）'!$BJ83,IF(VY$19&lt;='様式３（療養者名簿）（⑤の場合）'!$BK83,1,0),0),0)</f>
        <v>0</v>
      </c>
      <c r="VZ78" s="372">
        <f>IF(VZ$19-'様式３（療養者名簿）（⑤の場合）'!$BJ83+1&lt;=15,IF(VZ$19&gt;='様式３（療養者名簿）（⑤の場合）'!$BJ83,IF(VZ$19&lt;='様式３（療養者名簿）（⑤の場合）'!$BK83,1,0),0),0)</f>
        <v>0</v>
      </c>
      <c r="WA78" s="372">
        <f>IF(WA$19-'様式３（療養者名簿）（⑤の場合）'!$BJ83+1&lt;=15,IF(WA$19&gt;='様式３（療養者名簿）（⑤の場合）'!$BJ83,IF(WA$19&lt;='様式３（療養者名簿）（⑤の場合）'!$BK83,1,0),0),0)</f>
        <v>0</v>
      </c>
      <c r="WB78" s="372">
        <f>IF(WB$19-'様式３（療養者名簿）（⑤の場合）'!$BJ83+1&lt;=15,IF(WB$19&gt;='様式３（療養者名簿）（⑤の場合）'!$BJ83,IF(WB$19&lt;='様式３（療養者名簿）（⑤の場合）'!$BK83,1,0),0),0)</f>
        <v>0</v>
      </c>
      <c r="WC78" s="372">
        <f>IF(WC$19-'様式３（療養者名簿）（⑤の場合）'!$BJ83+1&lt;=15,IF(WC$19&gt;='様式３（療養者名簿）（⑤の場合）'!$BJ83,IF(WC$19&lt;='様式３（療養者名簿）（⑤の場合）'!$BK83,1,0),0),0)</f>
        <v>0</v>
      </c>
      <c r="WD78" s="372">
        <f>IF(WD$19-'様式３（療養者名簿）（⑤の場合）'!$BJ83+1&lt;=15,IF(WD$19&gt;='様式３（療養者名簿）（⑤の場合）'!$BJ83,IF(WD$19&lt;='様式３（療養者名簿）（⑤の場合）'!$BK83,1,0),0),0)</f>
        <v>0</v>
      </c>
      <c r="WE78" s="372">
        <f>IF(WE$19-'様式３（療養者名簿）（⑤の場合）'!$BJ83+1&lt;=15,IF(WE$19&gt;='様式３（療養者名簿）（⑤の場合）'!$BJ83,IF(WE$19&lt;='様式３（療養者名簿）（⑤の場合）'!$BK83,1,0),0),0)</f>
        <v>0</v>
      </c>
      <c r="WF78" s="372">
        <f>IF(WF$19-'様式３（療養者名簿）（⑤の場合）'!$BJ83+1&lt;=15,IF(WF$19&gt;='様式３（療養者名簿）（⑤の場合）'!$BJ83,IF(WF$19&lt;='様式３（療養者名簿）（⑤の場合）'!$BK83,1,0),0),0)</f>
        <v>0</v>
      </c>
      <c r="WG78" s="372">
        <f>IF(WG$19-'様式３（療養者名簿）（⑤の場合）'!$BJ83+1&lt;=15,IF(WG$19&gt;='様式３（療養者名簿）（⑤の場合）'!$BJ83,IF(WG$19&lt;='様式３（療養者名簿）（⑤の場合）'!$BK83,1,0),0),0)</f>
        <v>0</v>
      </c>
      <c r="WH78" s="372">
        <f>IF(WH$19-'様式３（療養者名簿）（⑤の場合）'!$BJ83+1&lt;=15,IF(WH$19&gt;='様式３（療養者名簿）（⑤の場合）'!$BJ83,IF(WH$19&lt;='様式３（療養者名簿）（⑤の場合）'!$BK83,1,0),0),0)</f>
        <v>0</v>
      </c>
      <c r="WI78" s="372">
        <f>IF(WI$19-'様式３（療養者名簿）（⑤の場合）'!$BJ83+1&lt;=15,IF(WI$19&gt;='様式３（療養者名簿）（⑤の場合）'!$BJ83,IF(WI$19&lt;='様式３（療養者名簿）（⑤の場合）'!$BK83,1,0),0),0)</f>
        <v>0</v>
      </c>
      <c r="WJ78" s="372">
        <f>IF(WJ$19-'様式３（療養者名簿）（⑤の場合）'!$BJ83+1&lt;=15,IF(WJ$19&gt;='様式３（療養者名簿）（⑤の場合）'!$BJ83,IF(WJ$19&lt;='様式３（療養者名簿）（⑤の場合）'!$BK83,1,0),0),0)</f>
        <v>0</v>
      </c>
      <c r="WK78" s="372">
        <f>IF(WK$19-'様式３（療養者名簿）（⑤の場合）'!$BJ83+1&lt;=15,IF(WK$19&gt;='様式３（療養者名簿）（⑤の場合）'!$BJ83,IF(WK$19&lt;='様式３（療養者名簿）（⑤の場合）'!$BK83,1,0),0),0)</f>
        <v>0</v>
      </c>
      <c r="WL78" s="372">
        <f>IF(WL$19-'様式３（療養者名簿）（⑤の場合）'!$BJ83+1&lt;=15,IF(WL$19&gt;='様式３（療養者名簿）（⑤の場合）'!$BJ83,IF(WL$19&lt;='様式３（療養者名簿）（⑤の場合）'!$BK83,1,0),0),0)</f>
        <v>0</v>
      </c>
      <c r="WM78" s="372">
        <f>IF(WM$19-'様式３（療養者名簿）（⑤の場合）'!$BJ83+1&lt;=15,IF(WM$19&gt;='様式３（療養者名簿）（⑤の場合）'!$BJ83,IF(WM$19&lt;='様式３（療養者名簿）（⑤の場合）'!$BK83,1,0),0),0)</f>
        <v>0</v>
      </c>
      <c r="WN78" s="372">
        <f>IF(WN$19-'様式３（療養者名簿）（⑤の場合）'!$BJ83+1&lt;=15,IF(WN$19&gt;='様式３（療養者名簿）（⑤の場合）'!$BJ83,IF(WN$19&lt;='様式３（療養者名簿）（⑤の場合）'!$BK83,1,0),0),0)</f>
        <v>0</v>
      </c>
      <c r="WO78" s="372">
        <f>IF(WO$19-'様式３（療養者名簿）（⑤の場合）'!$BJ83+1&lt;=15,IF(WO$19&gt;='様式３（療養者名簿）（⑤の場合）'!$BJ83,IF(WO$19&lt;='様式３（療養者名簿）（⑤の場合）'!$BK83,1,0),0),0)</f>
        <v>0</v>
      </c>
      <c r="WP78" s="372">
        <f>IF(WP$19-'様式３（療養者名簿）（⑤の場合）'!$BJ83+1&lt;=15,IF(WP$19&gt;='様式３（療養者名簿）（⑤の場合）'!$BJ83,IF(WP$19&lt;='様式３（療養者名簿）（⑤の場合）'!$BK83,1,0),0),0)</f>
        <v>0</v>
      </c>
      <c r="WQ78" s="372">
        <f>IF(WQ$19-'様式３（療養者名簿）（⑤の場合）'!$BJ83+1&lt;=15,IF(WQ$19&gt;='様式３（療養者名簿）（⑤の場合）'!$BJ83,IF(WQ$19&lt;='様式３（療養者名簿）（⑤の場合）'!$BK83,1,0),0),0)</f>
        <v>0</v>
      </c>
      <c r="WR78" s="372">
        <f>IF(WR$19-'様式３（療養者名簿）（⑤の場合）'!$BJ83+1&lt;=15,IF(WR$19&gt;='様式３（療養者名簿）（⑤の場合）'!$BJ83,IF(WR$19&lt;='様式３（療養者名簿）（⑤の場合）'!$BK83,1,0),0),0)</f>
        <v>0</v>
      </c>
      <c r="WS78" s="372">
        <f>IF(WS$19-'様式３（療養者名簿）（⑤の場合）'!$BJ83+1&lt;=15,IF(WS$19&gt;='様式３（療養者名簿）（⑤の場合）'!$BJ83,IF(WS$19&lt;='様式３（療養者名簿）（⑤の場合）'!$BK83,1,0),0),0)</f>
        <v>0</v>
      </c>
      <c r="WT78" s="372">
        <f>IF(WT$19-'様式３（療養者名簿）（⑤の場合）'!$BJ83+1&lt;=15,IF(WT$19&gt;='様式３（療養者名簿）（⑤の場合）'!$BJ83,IF(WT$19&lt;='様式３（療養者名簿）（⑤の場合）'!$BK83,1,0),0),0)</f>
        <v>0</v>
      </c>
      <c r="WU78" s="372">
        <f>IF(WU$19-'様式３（療養者名簿）（⑤の場合）'!$BJ83+1&lt;=15,IF(WU$19&gt;='様式３（療養者名簿）（⑤の場合）'!$BJ83,IF(WU$19&lt;='様式３（療養者名簿）（⑤の場合）'!$BK83,1,0),0),0)</f>
        <v>0</v>
      </c>
      <c r="WV78" s="372">
        <f>IF(WV$19-'様式３（療養者名簿）（⑤の場合）'!$BJ83+1&lt;=15,IF(WV$19&gt;='様式３（療養者名簿）（⑤の場合）'!$BJ83,IF(WV$19&lt;='様式３（療養者名簿）（⑤の場合）'!$BK83,1,0),0),0)</f>
        <v>0</v>
      </c>
      <c r="WW78" s="372">
        <f>IF(WW$19-'様式３（療養者名簿）（⑤の場合）'!$BJ83+1&lt;=15,IF(WW$19&gt;='様式３（療養者名簿）（⑤の場合）'!$BJ83,IF(WW$19&lt;='様式３（療養者名簿）（⑤の場合）'!$BK83,1,0),0),0)</f>
        <v>0</v>
      </c>
      <c r="WX78" s="372">
        <f>IF(WX$19-'様式３（療養者名簿）（⑤の場合）'!$BJ83+1&lt;=15,IF(WX$19&gt;='様式３（療養者名簿）（⑤の場合）'!$BJ83,IF(WX$19&lt;='様式３（療養者名簿）（⑤の場合）'!$BK83,1,0),0),0)</f>
        <v>0</v>
      </c>
      <c r="WY78" s="372">
        <f>IF(WY$19-'様式３（療養者名簿）（⑤の場合）'!$BJ83+1&lt;=15,IF(WY$19&gt;='様式３（療養者名簿）（⑤の場合）'!$BJ83,IF(WY$19&lt;='様式３（療養者名簿）（⑤の場合）'!$BK83,1,0),0),0)</f>
        <v>0</v>
      </c>
      <c r="WZ78" s="372">
        <f>IF(WZ$19-'様式３（療養者名簿）（⑤の場合）'!$BJ83+1&lt;=15,IF(WZ$19&gt;='様式３（療養者名簿）（⑤の場合）'!$BJ83,IF(WZ$19&lt;='様式３（療養者名簿）（⑤の場合）'!$BK83,1,0),0),0)</f>
        <v>0</v>
      </c>
      <c r="XA78" s="372">
        <f>IF(XA$19-'様式３（療養者名簿）（⑤の場合）'!$BJ83+1&lt;=15,IF(XA$19&gt;='様式３（療養者名簿）（⑤の場合）'!$BJ83,IF(XA$19&lt;='様式３（療養者名簿）（⑤の場合）'!$BK83,1,0),0),0)</f>
        <v>0</v>
      </c>
      <c r="XB78" s="372">
        <f>IF(XB$19-'様式３（療養者名簿）（⑤の場合）'!$BJ83+1&lt;=15,IF(XB$19&gt;='様式３（療養者名簿）（⑤の場合）'!$BJ83,IF(XB$19&lt;='様式３（療養者名簿）（⑤の場合）'!$BK83,1,0),0),0)</f>
        <v>0</v>
      </c>
      <c r="XC78" s="372">
        <f>IF(XC$19-'様式３（療養者名簿）（⑤の場合）'!$BJ83+1&lt;=15,IF(XC$19&gt;='様式３（療養者名簿）（⑤の場合）'!$BJ83,IF(XC$19&lt;='様式３（療養者名簿）（⑤の場合）'!$BK83,1,0),0),0)</f>
        <v>0</v>
      </c>
      <c r="XD78" s="372">
        <f>IF(XD$19-'様式３（療養者名簿）（⑤の場合）'!$BJ83+1&lt;=15,IF(XD$19&gt;='様式３（療養者名簿）（⑤の場合）'!$BJ83,IF(XD$19&lt;='様式３（療養者名簿）（⑤の場合）'!$BK83,1,0),0),0)</f>
        <v>0</v>
      </c>
      <c r="XE78" s="372">
        <f>IF(XE$19-'様式３（療養者名簿）（⑤の場合）'!$BJ83+1&lt;=15,IF(XE$19&gt;='様式３（療養者名簿）（⑤の場合）'!$BJ83,IF(XE$19&lt;='様式３（療養者名簿）（⑤の場合）'!$BK83,1,0),0),0)</f>
        <v>0</v>
      </c>
      <c r="XF78" s="372">
        <f>IF(XF$19-'様式３（療養者名簿）（⑤の場合）'!$BJ83+1&lt;=15,IF(XF$19&gt;='様式３（療養者名簿）（⑤の場合）'!$BJ83,IF(XF$19&lt;='様式３（療養者名簿）（⑤の場合）'!$BK83,1,0),0),0)</f>
        <v>0</v>
      </c>
      <c r="XG78" s="372">
        <f>IF(XG$19-'様式３（療養者名簿）（⑤の場合）'!$BJ83+1&lt;=15,IF(XG$19&gt;='様式３（療養者名簿）（⑤の場合）'!$BJ83,IF(XG$19&lt;='様式３（療養者名簿）（⑤の場合）'!$BK83,1,0),0),0)</f>
        <v>0</v>
      </c>
      <c r="XH78" s="372">
        <f>IF(XH$19-'様式３（療養者名簿）（⑤の場合）'!$BJ83+1&lt;=15,IF(XH$19&gt;='様式３（療養者名簿）（⑤の場合）'!$BJ83,IF(XH$19&lt;='様式３（療養者名簿）（⑤の場合）'!$BK83,1,0),0),0)</f>
        <v>0</v>
      </c>
      <c r="XI78" s="372">
        <f>IF(XI$19-'様式３（療養者名簿）（⑤の場合）'!$BJ83+1&lt;=15,IF(XI$19&gt;='様式３（療養者名簿）（⑤の場合）'!$BJ83,IF(XI$19&lt;='様式３（療養者名簿）（⑤の場合）'!$BK83,1,0),0),0)</f>
        <v>0</v>
      </c>
      <c r="XJ78" s="372">
        <f>IF(XJ$19-'様式３（療養者名簿）（⑤の場合）'!$BJ83+1&lt;=15,IF(XJ$19&gt;='様式３（療養者名簿）（⑤の場合）'!$BJ83,IF(XJ$19&lt;='様式３（療養者名簿）（⑤の場合）'!$BK83,1,0),0),0)</f>
        <v>0</v>
      </c>
      <c r="XK78" s="372">
        <f>IF(XK$19-'様式３（療養者名簿）（⑤の場合）'!$BJ83+1&lt;=15,IF(XK$19&gt;='様式３（療養者名簿）（⑤の場合）'!$BJ83,IF(XK$19&lt;='様式３（療養者名簿）（⑤の場合）'!$BK83,1,0),0),0)</f>
        <v>0</v>
      </c>
      <c r="XL78" s="372">
        <f>IF(XL$19-'様式３（療養者名簿）（⑤の場合）'!$BJ83+1&lt;=15,IF(XL$19&gt;='様式３（療養者名簿）（⑤の場合）'!$BJ83,IF(XL$19&lt;='様式３（療養者名簿）（⑤の場合）'!$BK83,1,0),0),0)</f>
        <v>0</v>
      </c>
      <c r="XM78" s="372">
        <f>IF(XM$19-'様式３（療養者名簿）（⑤の場合）'!$BJ83+1&lt;=15,IF(XM$19&gt;='様式３（療養者名簿）（⑤の場合）'!$BJ83,IF(XM$19&lt;='様式３（療養者名簿）（⑤の場合）'!$BK83,1,0),0),0)</f>
        <v>0</v>
      </c>
      <c r="XN78" s="372">
        <f>IF(XN$19-'様式３（療養者名簿）（⑤の場合）'!$BJ83+1&lt;=15,IF(XN$19&gt;='様式３（療養者名簿）（⑤の場合）'!$BJ83,IF(XN$19&lt;='様式３（療養者名簿）（⑤の場合）'!$BK83,1,0),0),0)</f>
        <v>0</v>
      </c>
      <c r="XO78" s="372">
        <f>IF(XO$19-'様式３（療養者名簿）（⑤の場合）'!$BJ83+1&lt;=15,IF(XO$19&gt;='様式３（療養者名簿）（⑤の場合）'!$BJ83,IF(XO$19&lt;='様式３（療養者名簿）（⑤の場合）'!$BK83,1,0),0),0)</f>
        <v>0</v>
      </c>
      <c r="XP78" s="372">
        <f>IF(XP$19-'様式３（療養者名簿）（⑤の場合）'!$BJ83+1&lt;=15,IF(XP$19&gt;='様式３（療養者名簿）（⑤の場合）'!$BJ83,IF(XP$19&lt;='様式３（療養者名簿）（⑤の場合）'!$BK83,1,0),0),0)</f>
        <v>0</v>
      </c>
      <c r="XQ78" s="372">
        <f>IF(XQ$19-'様式３（療養者名簿）（⑤の場合）'!$BJ83+1&lt;=15,IF(XQ$19&gt;='様式３（療養者名簿）（⑤の場合）'!$BJ83,IF(XQ$19&lt;='様式３（療養者名簿）（⑤の場合）'!$BK83,1,0),0),0)</f>
        <v>0</v>
      </c>
      <c r="XR78" s="372">
        <f>IF(XR$19-'様式３（療養者名簿）（⑤の場合）'!$BJ83+1&lt;=15,IF(XR$19&gt;='様式３（療養者名簿）（⑤の場合）'!$BJ83,IF(XR$19&lt;='様式３（療養者名簿）（⑤の場合）'!$BK83,1,0),0),0)</f>
        <v>0</v>
      </c>
      <c r="XS78" s="372">
        <f>IF(XS$19-'様式３（療養者名簿）（⑤の場合）'!$BJ83+1&lt;=15,IF(XS$19&gt;='様式３（療養者名簿）（⑤の場合）'!$BJ83,IF(XS$19&lt;='様式３（療養者名簿）（⑤の場合）'!$BK83,1,0),0),0)</f>
        <v>0</v>
      </c>
      <c r="XT78" s="372">
        <f>IF(XT$19-'様式３（療養者名簿）（⑤の場合）'!$BJ83+1&lt;=15,IF(XT$19&gt;='様式３（療養者名簿）（⑤の場合）'!$BJ83,IF(XT$19&lt;='様式３（療養者名簿）（⑤の場合）'!$BK83,1,0),0),0)</f>
        <v>0</v>
      </c>
      <c r="XU78" s="372">
        <f>IF(XU$19-'様式３（療養者名簿）（⑤の場合）'!$BJ83+1&lt;=15,IF(XU$19&gt;='様式３（療養者名簿）（⑤の場合）'!$BJ83,IF(XU$19&lt;='様式３（療養者名簿）（⑤の場合）'!$BK83,1,0),0),0)</f>
        <v>0</v>
      </c>
      <c r="XV78" s="372">
        <f>IF(XV$19-'様式３（療養者名簿）（⑤の場合）'!$BJ83+1&lt;=15,IF(XV$19&gt;='様式３（療養者名簿）（⑤の場合）'!$BJ83,IF(XV$19&lt;='様式３（療養者名簿）（⑤の場合）'!$BK83,1,0),0),0)</f>
        <v>0</v>
      </c>
      <c r="XW78" s="372">
        <f>IF(XW$19-'様式３（療養者名簿）（⑤の場合）'!$BJ83+1&lt;=15,IF(XW$19&gt;='様式３（療養者名簿）（⑤の場合）'!$BJ83,IF(XW$19&lt;='様式３（療養者名簿）（⑤の場合）'!$BK83,1,0),0),0)</f>
        <v>0</v>
      </c>
      <c r="XX78" s="372">
        <f>IF(XX$19-'様式３（療養者名簿）（⑤の場合）'!$BJ83+1&lt;=15,IF(XX$19&gt;='様式３（療養者名簿）（⑤の場合）'!$BJ83,IF(XX$19&lt;='様式３（療養者名簿）（⑤の場合）'!$BK83,1,0),0),0)</f>
        <v>0</v>
      </c>
      <c r="XY78" s="372">
        <f>IF(XY$19-'様式３（療養者名簿）（⑤の場合）'!$BJ83+1&lt;=15,IF(XY$19&gt;='様式３（療養者名簿）（⑤の場合）'!$BJ83,IF(XY$19&lt;='様式３（療養者名簿）（⑤の場合）'!$BK83,1,0),0),0)</f>
        <v>0</v>
      </c>
      <c r="XZ78" s="372">
        <f>IF(XZ$19-'様式３（療養者名簿）（⑤の場合）'!$BJ83+1&lt;=15,IF(XZ$19&gt;='様式３（療養者名簿）（⑤の場合）'!$BJ83,IF(XZ$19&lt;='様式３（療養者名簿）（⑤の場合）'!$BK83,1,0),0),0)</f>
        <v>0</v>
      </c>
      <c r="YA78" s="372">
        <f>IF(YA$19-'様式３（療養者名簿）（⑤の場合）'!$BJ83+1&lt;=15,IF(YA$19&gt;='様式３（療養者名簿）（⑤の場合）'!$BJ83,IF(YA$19&lt;='様式３（療養者名簿）（⑤の場合）'!$BK83,1,0),0),0)</f>
        <v>0</v>
      </c>
      <c r="YB78" s="372">
        <f>IF(YB$19-'様式３（療養者名簿）（⑤の場合）'!$BJ83+1&lt;=15,IF(YB$19&gt;='様式３（療養者名簿）（⑤の場合）'!$BJ83,IF(YB$19&lt;='様式３（療養者名簿）（⑤の場合）'!$BK83,1,0),0),0)</f>
        <v>0</v>
      </c>
      <c r="YC78" s="372">
        <f>IF(YC$19-'様式３（療養者名簿）（⑤の場合）'!$BJ83+1&lt;=15,IF(YC$19&gt;='様式３（療養者名簿）（⑤の場合）'!$BJ83,IF(YC$19&lt;='様式３（療養者名簿）（⑤の場合）'!$BK83,1,0),0),0)</f>
        <v>0</v>
      </c>
      <c r="YD78" s="372">
        <f>IF(YD$19-'様式３（療養者名簿）（⑤の場合）'!$BJ83+1&lt;=15,IF(YD$19&gt;='様式３（療養者名簿）（⑤の場合）'!$BJ83,IF(YD$19&lt;='様式３（療養者名簿）（⑤の場合）'!$BK83,1,0),0),0)</f>
        <v>0</v>
      </c>
      <c r="YE78" s="372">
        <f>IF(YE$19-'様式３（療養者名簿）（⑤の場合）'!$BJ83+1&lt;=15,IF(YE$19&gt;='様式３（療養者名簿）（⑤の場合）'!$BJ83,IF(YE$19&lt;='様式３（療養者名簿）（⑤の場合）'!$BK83,1,0),0),0)</f>
        <v>0</v>
      </c>
      <c r="YF78" s="372">
        <f>IF(YF$19-'様式３（療養者名簿）（⑤の場合）'!$BJ83+1&lt;=15,IF(YF$19&gt;='様式３（療養者名簿）（⑤の場合）'!$BJ83,IF(YF$19&lt;='様式３（療養者名簿）（⑤の場合）'!$BK83,1,0),0),0)</f>
        <v>0</v>
      </c>
      <c r="YG78" s="372">
        <f>IF(YG$19-'様式３（療養者名簿）（⑤の場合）'!$BJ83+1&lt;=15,IF(YG$19&gt;='様式３（療養者名簿）（⑤の場合）'!$BJ83,IF(YG$19&lt;='様式３（療養者名簿）（⑤の場合）'!$BK83,1,0),0),0)</f>
        <v>0</v>
      </c>
      <c r="YH78" s="372">
        <f>IF(YH$19-'様式３（療養者名簿）（⑤の場合）'!$BJ83+1&lt;=15,IF(YH$19&gt;='様式３（療養者名簿）（⑤の場合）'!$BJ83,IF(YH$19&lt;='様式３（療養者名簿）（⑤の場合）'!$BK83,1,0),0),0)</f>
        <v>0</v>
      </c>
      <c r="YI78" s="372">
        <f>IF(YI$19-'様式３（療養者名簿）（⑤の場合）'!$BJ83+1&lt;=15,IF(YI$19&gt;='様式３（療養者名簿）（⑤の場合）'!$BJ83,IF(YI$19&lt;='様式３（療養者名簿）（⑤の場合）'!$BK83,1,0),0),0)</f>
        <v>0</v>
      </c>
      <c r="YJ78" s="372">
        <f>IF(YJ$19-'様式３（療養者名簿）（⑤の場合）'!$BJ83+1&lt;=15,IF(YJ$19&gt;='様式３（療養者名簿）（⑤の場合）'!$BJ83,IF(YJ$19&lt;='様式３（療養者名簿）（⑤の場合）'!$BK83,1,0),0),0)</f>
        <v>0</v>
      </c>
      <c r="YK78" s="372">
        <f>IF(YK$19-'様式３（療養者名簿）（⑤の場合）'!$BJ83+1&lt;=15,IF(YK$19&gt;='様式３（療養者名簿）（⑤の場合）'!$BJ83,IF(YK$19&lt;='様式３（療養者名簿）（⑤の場合）'!$BK83,1,0),0),0)</f>
        <v>0</v>
      </c>
      <c r="YL78" s="372">
        <f>IF(YL$19-'様式３（療養者名簿）（⑤の場合）'!$BJ83+1&lt;=15,IF(YL$19&gt;='様式３（療養者名簿）（⑤の場合）'!$BJ83,IF(YL$19&lt;='様式３（療養者名簿）（⑤の場合）'!$BK83,1,0),0),0)</f>
        <v>0</v>
      </c>
      <c r="YM78" s="372">
        <f>IF(YM$19-'様式３（療養者名簿）（⑤の場合）'!$BJ83+1&lt;=15,IF(YM$19&gt;='様式３（療養者名簿）（⑤の場合）'!$BJ83,IF(YM$19&lt;='様式３（療養者名簿）（⑤の場合）'!$BK83,1,0),0),0)</f>
        <v>0</v>
      </c>
      <c r="YN78" s="372">
        <f>IF(YN$19-'様式３（療養者名簿）（⑤の場合）'!$BJ83+1&lt;=15,IF(YN$19&gt;='様式３（療養者名簿）（⑤の場合）'!$BJ83,IF(YN$19&lt;='様式３（療養者名簿）（⑤の場合）'!$BK83,1,0),0),0)</f>
        <v>0</v>
      </c>
      <c r="YO78" s="372">
        <f>IF(YO$19-'様式３（療養者名簿）（⑤の場合）'!$BJ83+1&lt;=15,IF(YO$19&gt;='様式３（療養者名簿）（⑤の場合）'!$BJ83,IF(YO$19&lt;='様式３（療養者名簿）（⑤の場合）'!$BK83,1,0),0),0)</f>
        <v>0</v>
      </c>
      <c r="YP78" s="372">
        <f>IF(YP$19-'様式３（療養者名簿）（⑤の場合）'!$BJ83+1&lt;=15,IF(YP$19&gt;='様式３（療養者名簿）（⑤の場合）'!$BJ83,IF(YP$19&lt;='様式３（療養者名簿）（⑤の場合）'!$BK83,1,0),0),0)</f>
        <v>0</v>
      </c>
      <c r="YQ78" s="372">
        <f>IF(YQ$19-'様式３（療養者名簿）（⑤の場合）'!$BJ83+1&lt;=15,IF(YQ$19&gt;='様式３（療養者名簿）（⑤の場合）'!$BJ83,IF(YQ$19&lt;='様式３（療養者名簿）（⑤の場合）'!$BK83,1,0),0),0)</f>
        <v>0</v>
      </c>
      <c r="YR78" s="372">
        <f>IF(YR$19-'様式３（療養者名簿）（⑤の場合）'!$BJ83+1&lt;=15,IF(YR$19&gt;='様式３（療養者名簿）（⑤の場合）'!$BJ83,IF(YR$19&lt;='様式３（療養者名簿）（⑤の場合）'!$BK83,1,0),0),0)</f>
        <v>0</v>
      </c>
      <c r="YS78" s="372">
        <f>IF(YS$19-'様式３（療養者名簿）（⑤の場合）'!$BJ83+1&lt;=15,IF(YS$19&gt;='様式３（療養者名簿）（⑤の場合）'!$BJ83,IF(YS$19&lt;='様式３（療養者名簿）（⑤の場合）'!$BK83,1,0),0),0)</f>
        <v>0</v>
      </c>
      <c r="YT78" s="372">
        <f>IF(YT$19-'様式３（療養者名簿）（⑤の場合）'!$BJ83+1&lt;=15,IF(YT$19&gt;='様式３（療養者名簿）（⑤の場合）'!$BJ83,IF(YT$19&lt;='様式３（療養者名簿）（⑤の場合）'!$BK83,1,0),0),0)</f>
        <v>0</v>
      </c>
      <c r="YU78" s="372">
        <f>IF(YU$19-'様式３（療養者名簿）（⑤の場合）'!$BJ83+1&lt;=15,IF(YU$19&gt;='様式３（療養者名簿）（⑤の場合）'!$BJ83,IF(YU$19&lt;='様式３（療養者名簿）（⑤の場合）'!$BK83,1,0),0),0)</f>
        <v>0</v>
      </c>
      <c r="YV78" s="372">
        <f>IF(YV$19-'様式３（療養者名簿）（⑤の場合）'!$BJ83+1&lt;=15,IF(YV$19&gt;='様式３（療養者名簿）（⑤の場合）'!$BJ83,IF(YV$19&lt;='様式３（療養者名簿）（⑤の場合）'!$BK83,1,0),0),0)</f>
        <v>0</v>
      </c>
      <c r="YW78" s="372">
        <f>IF(YW$19-'様式３（療養者名簿）（⑤の場合）'!$BJ83+1&lt;=15,IF(YW$19&gt;='様式３（療養者名簿）（⑤の場合）'!$BJ83,IF(YW$19&lt;='様式３（療養者名簿）（⑤の場合）'!$BK83,1,0),0),0)</f>
        <v>0</v>
      </c>
      <c r="YX78" s="372">
        <f>IF(YX$19-'様式３（療養者名簿）（⑤の場合）'!$BJ83+1&lt;=15,IF(YX$19&gt;='様式３（療養者名簿）（⑤の場合）'!$BJ83,IF(YX$19&lt;='様式３（療養者名簿）（⑤の場合）'!$BK83,1,0),0),0)</f>
        <v>0</v>
      </c>
      <c r="YY78" s="372">
        <f>IF(YY$19-'様式３（療養者名簿）（⑤の場合）'!$BJ83+1&lt;=15,IF(YY$19&gt;='様式３（療養者名簿）（⑤の場合）'!$BJ83,IF(YY$19&lt;='様式３（療養者名簿）（⑤の場合）'!$BK83,1,0),0),0)</f>
        <v>0</v>
      </c>
      <c r="YZ78" s="372">
        <f>IF(YZ$19-'様式３（療養者名簿）（⑤の場合）'!$BJ83+1&lt;=15,IF(YZ$19&gt;='様式３（療養者名簿）（⑤の場合）'!$BJ83,IF(YZ$19&lt;='様式３（療養者名簿）（⑤の場合）'!$BK83,1,0),0),0)</f>
        <v>0</v>
      </c>
      <c r="ZA78" s="372">
        <f>IF(ZA$19-'様式３（療養者名簿）（⑤の場合）'!$BJ83+1&lt;=15,IF(ZA$19&gt;='様式３（療養者名簿）（⑤の場合）'!$BJ83,IF(ZA$19&lt;='様式３（療養者名簿）（⑤の場合）'!$BK83,1,0),0),0)</f>
        <v>0</v>
      </c>
      <c r="ZB78" s="372">
        <f>IF(ZB$19-'様式３（療養者名簿）（⑤の場合）'!$BJ83+1&lt;=15,IF(ZB$19&gt;='様式３（療養者名簿）（⑤の場合）'!$BJ83,IF(ZB$19&lt;='様式３（療養者名簿）（⑤の場合）'!$BK83,1,0),0),0)</f>
        <v>0</v>
      </c>
      <c r="ZC78" s="372">
        <f>IF(ZC$19-'様式３（療養者名簿）（⑤の場合）'!$BJ83+1&lt;=15,IF(ZC$19&gt;='様式３（療養者名簿）（⑤の場合）'!$BJ83,IF(ZC$19&lt;='様式３（療養者名簿）（⑤の場合）'!$BK83,1,0),0),0)</f>
        <v>0</v>
      </c>
      <c r="ZD78" s="372">
        <f>IF(ZD$19-'様式３（療養者名簿）（⑤の場合）'!$BJ83+1&lt;=15,IF(ZD$19&gt;='様式３（療養者名簿）（⑤の場合）'!$BJ83,IF(ZD$19&lt;='様式３（療養者名簿）（⑤の場合）'!$BK83,1,0),0),0)</f>
        <v>0</v>
      </c>
      <c r="ZE78" s="372">
        <f>IF(ZE$19-'様式３（療養者名簿）（⑤の場合）'!$BJ83+1&lt;=15,IF(ZE$19&gt;='様式３（療養者名簿）（⑤の場合）'!$BJ83,IF(ZE$19&lt;='様式３（療養者名簿）（⑤の場合）'!$BK83,1,0),0),0)</f>
        <v>0</v>
      </c>
      <c r="ZF78" s="372">
        <f>IF(ZF$19-'様式３（療養者名簿）（⑤の場合）'!$BJ83+1&lt;=15,IF(ZF$19&gt;='様式３（療養者名簿）（⑤の場合）'!$BJ83,IF(ZF$19&lt;='様式３（療養者名簿）（⑤の場合）'!$BK83,1,0),0),0)</f>
        <v>0</v>
      </c>
      <c r="ZG78" s="372">
        <f>IF(ZG$19-'様式３（療養者名簿）（⑤の場合）'!$BJ83+1&lt;=15,IF(ZG$19&gt;='様式３（療養者名簿）（⑤の場合）'!$BJ83,IF(ZG$19&lt;='様式３（療養者名簿）（⑤の場合）'!$BK83,1,0),0),0)</f>
        <v>0</v>
      </c>
      <c r="ZH78" s="372">
        <f>IF(ZH$19-'様式３（療養者名簿）（⑤の場合）'!$BJ83+1&lt;=15,IF(ZH$19&gt;='様式３（療養者名簿）（⑤の場合）'!$BJ83,IF(ZH$19&lt;='様式３（療養者名簿）（⑤の場合）'!$BK83,1,0),0),0)</f>
        <v>0</v>
      </c>
      <c r="ZI78" s="372">
        <f>IF(ZI$19-'様式３（療養者名簿）（⑤の場合）'!$BJ83+1&lt;=15,IF(ZI$19&gt;='様式３（療養者名簿）（⑤の場合）'!$BJ83,IF(ZI$19&lt;='様式３（療養者名簿）（⑤の場合）'!$BK83,1,0),0),0)</f>
        <v>0</v>
      </c>
      <c r="ZJ78" s="372">
        <f>IF(ZJ$19-'様式３（療養者名簿）（⑤の場合）'!$BJ83+1&lt;=15,IF(ZJ$19&gt;='様式３（療養者名簿）（⑤の場合）'!$BJ83,IF(ZJ$19&lt;='様式３（療養者名簿）（⑤の場合）'!$BK83,1,0),0),0)</f>
        <v>0</v>
      </c>
      <c r="ZK78" s="372">
        <f>IF(ZK$19-'様式３（療養者名簿）（⑤の場合）'!$BJ83+1&lt;=15,IF(ZK$19&gt;='様式３（療養者名簿）（⑤の場合）'!$BJ83,IF(ZK$19&lt;='様式３（療養者名簿）（⑤の場合）'!$BK83,1,0),0),0)</f>
        <v>0</v>
      </c>
      <c r="ZL78" s="372">
        <f>IF(ZL$19-'様式３（療養者名簿）（⑤の場合）'!$BJ83+1&lt;=15,IF(ZL$19&gt;='様式３（療養者名簿）（⑤の場合）'!$BJ83,IF(ZL$19&lt;='様式３（療養者名簿）（⑤の場合）'!$BK83,1,0),0),0)</f>
        <v>0</v>
      </c>
      <c r="ZM78" s="372">
        <f>IF(ZM$19-'様式３（療養者名簿）（⑤の場合）'!$BJ83+1&lt;=15,IF(ZM$19&gt;='様式３（療養者名簿）（⑤の場合）'!$BJ83,IF(ZM$19&lt;='様式３（療養者名簿）（⑤の場合）'!$BK83,1,0),0),0)</f>
        <v>0</v>
      </c>
      <c r="ZN78" s="372">
        <f>IF(ZN$19-'様式３（療養者名簿）（⑤の場合）'!$BJ83+1&lt;=15,IF(ZN$19&gt;='様式３（療養者名簿）（⑤の場合）'!$BJ83,IF(ZN$19&lt;='様式３（療養者名簿）（⑤の場合）'!$BK83,1,0),0),0)</f>
        <v>0</v>
      </c>
      <c r="ZO78" s="372">
        <f>IF(ZO$19-'様式３（療養者名簿）（⑤の場合）'!$BJ83+1&lt;=15,IF(ZO$19&gt;='様式３（療養者名簿）（⑤の場合）'!$BJ83,IF(ZO$19&lt;='様式３（療養者名簿）（⑤の場合）'!$BK83,1,0),0),0)</f>
        <v>0</v>
      </c>
      <c r="ZP78" s="372">
        <f>IF(ZP$19-'様式３（療養者名簿）（⑤の場合）'!$BJ83+1&lt;=15,IF(ZP$19&gt;='様式３（療養者名簿）（⑤の場合）'!$BJ83,IF(ZP$19&lt;='様式３（療養者名簿）（⑤の場合）'!$BK83,1,0),0),0)</f>
        <v>0</v>
      </c>
      <c r="ZQ78" s="372">
        <f>IF(ZQ$19-'様式３（療養者名簿）（⑤の場合）'!$BJ83+1&lt;=15,IF(ZQ$19&gt;='様式３（療養者名簿）（⑤の場合）'!$BJ83,IF(ZQ$19&lt;='様式３（療養者名簿）（⑤の場合）'!$BK83,1,0),0),0)</f>
        <v>0</v>
      </c>
      <c r="ZR78" s="372">
        <f>IF(ZR$19-'様式３（療養者名簿）（⑤の場合）'!$BJ83+1&lt;=15,IF(ZR$19&gt;='様式３（療養者名簿）（⑤の場合）'!$BJ83,IF(ZR$19&lt;='様式３（療養者名簿）（⑤の場合）'!$BK83,1,0),0),0)</f>
        <v>0</v>
      </c>
      <c r="ZS78" s="372">
        <f>IF(ZS$19-'様式３（療養者名簿）（⑤の場合）'!$BJ83+1&lt;=15,IF(ZS$19&gt;='様式３（療養者名簿）（⑤の場合）'!$BJ83,IF(ZS$19&lt;='様式３（療養者名簿）（⑤の場合）'!$BK83,1,0),0),0)</f>
        <v>0</v>
      </c>
      <c r="ZT78" s="372">
        <f>IF(ZT$19-'様式３（療養者名簿）（⑤の場合）'!$BJ83+1&lt;=15,IF(ZT$19&gt;='様式３（療養者名簿）（⑤の場合）'!$BJ83,IF(ZT$19&lt;='様式３（療養者名簿）（⑤の場合）'!$BK83,1,0),0),0)</f>
        <v>0</v>
      </c>
      <c r="ZU78" s="372">
        <f>IF(ZU$19-'様式３（療養者名簿）（⑤の場合）'!$BJ83+1&lt;=15,IF(ZU$19&gt;='様式３（療養者名簿）（⑤の場合）'!$BJ83,IF(ZU$19&lt;='様式３（療養者名簿）（⑤の場合）'!$BK83,1,0),0),0)</f>
        <v>0</v>
      </c>
      <c r="ZV78" s="372">
        <f>IF(ZV$19-'様式３（療養者名簿）（⑤の場合）'!$BJ83+1&lt;=15,IF(ZV$19&gt;='様式３（療養者名簿）（⑤の場合）'!$BJ83,IF(ZV$19&lt;='様式３（療養者名簿）（⑤の場合）'!$BK83,1,0),0),0)</f>
        <v>0</v>
      </c>
      <c r="ZW78" s="372">
        <f>IF(ZW$19-'様式３（療養者名簿）（⑤の場合）'!$BJ83+1&lt;=15,IF(ZW$19&gt;='様式３（療養者名簿）（⑤の場合）'!$BJ83,IF(ZW$19&lt;='様式３（療養者名簿）（⑤の場合）'!$BK83,1,0),0),0)</f>
        <v>0</v>
      </c>
      <c r="ZX78" s="372">
        <f>IF(ZX$19-'様式３（療養者名簿）（⑤の場合）'!$BJ83+1&lt;=15,IF(ZX$19&gt;='様式３（療養者名簿）（⑤の場合）'!$BJ83,IF(ZX$19&lt;='様式３（療養者名簿）（⑤の場合）'!$BK83,1,0),0),0)</f>
        <v>0</v>
      </c>
      <c r="ZY78" s="372">
        <f>IF(ZY$19-'様式３（療養者名簿）（⑤の場合）'!$BJ83+1&lt;=15,IF(ZY$19&gt;='様式３（療養者名簿）（⑤の場合）'!$BJ83,IF(ZY$19&lt;='様式３（療養者名簿）（⑤の場合）'!$BK83,1,0),0),0)</f>
        <v>0</v>
      </c>
      <c r="ZZ78" s="372">
        <f>IF(ZZ$19-'様式３（療養者名簿）（⑤の場合）'!$BJ83+1&lt;=15,IF(ZZ$19&gt;='様式３（療養者名簿）（⑤の場合）'!$BJ83,IF(ZZ$19&lt;='様式３（療養者名簿）（⑤の場合）'!$BK83,1,0),0),0)</f>
        <v>0</v>
      </c>
      <c r="AAA78" s="372">
        <f>IF(AAA$19-'様式３（療養者名簿）（⑤の場合）'!$BJ83+1&lt;=15,IF(AAA$19&gt;='様式３（療養者名簿）（⑤の場合）'!$BJ83,IF(AAA$19&lt;='様式３（療養者名簿）（⑤の場合）'!$BK83,1,0),0),0)</f>
        <v>0</v>
      </c>
      <c r="AAB78" s="372">
        <f>IF(AAB$19-'様式３（療養者名簿）（⑤の場合）'!$BJ83+1&lt;=15,IF(AAB$19&gt;='様式３（療養者名簿）（⑤の場合）'!$BJ83,IF(AAB$19&lt;='様式３（療養者名簿）（⑤の場合）'!$BK83,1,0),0),0)</f>
        <v>0</v>
      </c>
      <c r="AAC78" s="372">
        <f>IF(AAC$19-'様式３（療養者名簿）（⑤の場合）'!$BJ83+1&lt;=15,IF(AAC$19&gt;='様式３（療養者名簿）（⑤の場合）'!$BJ83,IF(AAC$19&lt;='様式３（療養者名簿）（⑤の場合）'!$BK83,1,0),0),0)</f>
        <v>0</v>
      </c>
      <c r="AAD78" s="372">
        <f>IF(AAD$19-'様式３（療養者名簿）（⑤の場合）'!$BJ83+1&lt;=15,IF(AAD$19&gt;='様式３（療養者名簿）（⑤の場合）'!$BJ83,IF(AAD$19&lt;='様式３（療養者名簿）（⑤の場合）'!$BK83,1,0),0),0)</f>
        <v>0</v>
      </c>
      <c r="AAE78" s="372">
        <f>IF(AAE$19-'様式３（療養者名簿）（⑤の場合）'!$BJ83+1&lt;=15,IF(AAE$19&gt;='様式３（療養者名簿）（⑤の場合）'!$BJ83,IF(AAE$19&lt;='様式３（療養者名簿）（⑤の場合）'!$BK83,1,0),0),0)</f>
        <v>0</v>
      </c>
      <c r="AAF78" s="372">
        <f>IF(AAF$19-'様式３（療養者名簿）（⑤の場合）'!$BJ83+1&lt;=15,IF(AAF$19&gt;='様式３（療養者名簿）（⑤の場合）'!$BJ83,IF(AAF$19&lt;='様式３（療養者名簿）（⑤の場合）'!$BK83,1,0),0),0)</f>
        <v>0</v>
      </c>
      <c r="AAG78" s="372">
        <f>IF(AAG$19-'様式３（療養者名簿）（⑤の場合）'!$BJ83+1&lt;=15,IF(AAG$19&gt;='様式３（療養者名簿）（⑤の場合）'!$BJ83,IF(AAG$19&lt;='様式３（療養者名簿）（⑤の場合）'!$BK83,1,0),0),0)</f>
        <v>0</v>
      </c>
      <c r="AAH78" s="372">
        <f>IF(AAH$19-'様式３（療養者名簿）（⑤の場合）'!$BJ83+1&lt;=15,IF(AAH$19&gt;='様式３（療養者名簿）（⑤の場合）'!$BJ83,IF(AAH$19&lt;='様式３（療養者名簿）（⑤の場合）'!$BK83,1,0),0),0)</f>
        <v>0</v>
      </c>
      <c r="AAI78" s="372">
        <f>IF(AAI$19-'様式３（療養者名簿）（⑤の場合）'!$BJ83+1&lt;=15,IF(AAI$19&gt;='様式３（療養者名簿）（⑤の場合）'!$BJ83,IF(AAI$19&lt;='様式３（療養者名簿）（⑤の場合）'!$BK83,1,0),0),0)</f>
        <v>0</v>
      </c>
      <c r="AAJ78" s="372">
        <f>IF(AAJ$19-'様式３（療養者名簿）（⑤の場合）'!$BJ83+1&lt;=15,IF(AAJ$19&gt;='様式３（療養者名簿）（⑤の場合）'!$BJ83,IF(AAJ$19&lt;='様式３（療養者名簿）（⑤の場合）'!$BK83,1,0),0),0)</f>
        <v>0</v>
      </c>
      <c r="AAK78" s="372">
        <f>IF(AAK$19-'様式３（療養者名簿）（⑤の場合）'!$BJ83+1&lt;=15,IF(AAK$19&gt;='様式３（療養者名簿）（⑤の場合）'!$BJ83,IF(AAK$19&lt;='様式３（療養者名簿）（⑤の場合）'!$BK83,1,0),0),0)</f>
        <v>0</v>
      </c>
      <c r="AAL78" s="372">
        <f>IF(AAL$19-'様式３（療養者名簿）（⑤の場合）'!$BJ83+1&lt;=15,IF(AAL$19&gt;='様式３（療養者名簿）（⑤の場合）'!$BJ83,IF(AAL$19&lt;='様式３（療養者名簿）（⑤の場合）'!$BK83,1,0),0),0)</f>
        <v>0</v>
      </c>
      <c r="AAM78" s="372">
        <f>IF(AAM$19-'様式３（療養者名簿）（⑤の場合）'!$BJ83+1&lt;=15,IF(AAM$19&gt;='様式３（療養者名簿）（⑤の場合）'!$BJ83,IF(AAM$19&lt;='様式３（療養者名簿）（⑤の場合）'!$BK83,1,0),0),0)</f>
        <v>0</v>
      </c>
      <c r="AAN78" s="372">
        <f>IF(AAN$19-'様式３（療養者名簿）（⑤の場合）'!$BJ83+1&lt;=15,IF(AAN$19&gt;='様式３（療養者名簿）（⑤の場合）'!$BJ83,IF(AAN$19&lt;='様式３（療養者名簿）（⑤の場合）'!$BK83,1,0),0),0)</f>
        <v>0</v>
      </c>
      <c r="AAO78" s="372">
        <f>IF(AAO$19-'様式３（療養者名簿）（⑤の場合）'!$BJ83+1&lt;=15,IF(AAO$19&gt;='様式３（療養者名簿）（⑤の場合）'!$BJ83,IF(AAO$19&lt;='様式３（療養者名簿）（⑤の場合）'!$BK83,1,0),0),0)</f>
        <v>0</v>
      </c>
      <c r="AAP78" s="372">
        <f>IF(AAP$19-'様式３（療養者名簿）（⑤の場合）'!$BJ83+1&lt;=15,IF(AAP$19&gt;='様式３（療養者名簿）（⑤の場合）'!$BJ83,IF(AAP$19&lt;='様式３（療養者名簿）（⑤の場合）'!$BK83,1,0),0),0)</f>
        <v>0</v>
      </c>
      <c r="AAQ78" s="372">
        <f>IF(AAQ$19-'様式３（療養者名簿）（⑤の場合）'!$BJ83+1&lt;=15,IF(AAQ$19&gt;='様式３（療養者名簿）（⑤の場合）'!$BJ83,IF(AAQ$19&lt;='様式３（療養者名簿）（⑤の場合）'!$BK83,1,0),0),0)</f>
        <v>0</v>
      </c>
      <c r="AAR78" s="372">
        <f>IF(AAR$19-'様式３（療養者名簿）（⑤の場合）'!$BJ83+1&lt;=15,IF(AAR$19&gt;='様式３（療養者名簿）（⑤の場合）'!$BJ83,IF(AAR$19&lt;='様式３（療養者名簿）（⑤の場合）'!$BK83,1,0),0),0)</f>
        <v>0</v>
      </c>
      <c r="AAS78" s="372">
        <f>IF(AAS$19-'様式３（療養者名簿）（⑤の場合）'!$BJ83+1&lt;=15,IF(AAS$19&gt;='様式３（療養者名簿）（⑤の場合）'!$BJ83,IF(AAS$19&lt;='様式３（療養者名簿）（⑤の場合）'!$BK83,1,0),0),0)</f>
        <v>0</v>
      </c>
      <c r="AAT78" s="372">
        <f>IF(AAT$19-'様式３（療養者名簿）（⑤の場合）'!$BJ83+1&lt;=15,IF(AAT$19&gt;='様式３（療養者名簿）（⑤の場合）'!$BJ83,IF(AAT$19&lt;='様式３（療養者名簿）（⑤の場合）'!$BK83,1,0),0),0)</f>
        <v>0</v>
      </c>
      <c r="AAU78" s="372">
        <f>IF(AAU$19-'様式３（療養者名簿）（⑤の場合）'!$BJ83+1&lt;=15,IF(AAU$19&gt;='様式３（療養者名簿）（⑤の場合）'!$BJ83,IF(AAU$19&lt;='様式３（療養者名簿）（⑤の場合）'!$BK83,1,0),0),0)</f>
        <v>0</v>
      </c>
      <c r="AAV78" s="372">
        <f>IF(AAV$19-'様式３（療養者名簿）（⑤の場合）'!$BJ83+1&lt;=15,IF(AAV$19&gt;='様式３（療養者名簿）（⑤の場合）'!$BJ83,IF(AAV$19&lt;='様式３（療養者名簿）（⑤の場合）'!$BK83,1,0),0),0)</f>
        <v>0</v>
      </c>
      <c r="AAW78" s="372">
        <f>IF(AAW$19-'様式３（療養者名簿）（⑤の場合）'!$BJ83+1&lt;=15,IF(AAW$19&gt;='様式３（療養者名簿）（⑤の場合）'!$BJ83,IF(AAW$19&lt;='様式３（療養者名簿）（⑤の場合）'!$BK83,1,0),0),0)</f>
        <v>0</v>
      </c>
      <c r="AAX78" s="372">
        <f>IF(AAX$19-'様式３（療養者名簿）（⑤の場合）'!$BJ83+1&lt;=15,IF(AAX$19&gt;='様式３（療養者名簿）（⑤の場合）'!$BJ83,IF(AAX$19&lt;='様式３（療養者名簿）（⑤の場合）'!$BK83,1,0),0),0)</f>
        <v>0</v>
      </c>
      <c r="AAY78" s="372">
        <f>IF(AAY$19-'様式３（療養者名簿）（⑤の場合）'!$BJ83+1&lt;=15,IF(AAY$19&gt;='様式３（療養者名簿）（⑤の場合）'!$BJ83,IF(AAY$19&lt;='様式３（療養者名簿）（⑤の場合）'!$BK83,1,0),0),0)</f>
        <v>0</v>
      </c>
      <c r="AAZ78" s="372">
        <f>IF(AAZ$19-'様式３（療養者名簿）（⑤の場合）'!$BJ83+1&lt;=15,IF(AAZ$19&gt;='様式３（療養者名簿）（⑤の場合）'!$BJ83,IF(AAZ$19&lt;='様式３（療養者名簿）（⑤の場合）'!$BK83,1,0),0),0)</f>
        <v>0</v>
      </c>
      <c r="ABA78" s="372">
        <f>IF(ABA$19-'様式３（療養者名簿）（⑤の場合）'!$BJ83+1&lt;=15,IF(ABA$19&gt;='様式３（療養者名簿）（⑤の場合）'!$BJ83,IF(ABA$19&lt;='様式３（療養者名簿）（⑤の場合）'!$BK83,1,0),0),0)</f>
        <v>0</v>
      </c>
      <c r="ABB78" s="372">
        <f>IF(ABB$19-'様式３（療養者名簿）（⑤の場合）'!$BJ83+1&lt;=15,IF(ABB$19&gt;='様式３（療養者名簿）（⑤の場合）'!$BJ83,IF(ABB$19&lt;='様式３（療養者名簿）（⑤の場合）'!$BK83,1,0),0),0)</f>
        <v>0</v>
      </c>
      <c r="ABC78" s="372">
        <f>IF(ABC$19-'様式３（療養者名簿）（⑤の場合）'!$BJ83+1&lt;=15,IF(ABC$19&gt;='様式３（療養者名簿）（⑤の場合）'!$BJ83,IF(ABC$19&lt;='様式３（療養者名簿）（⑤の場合）'!$BK83,1,0),0),0)</f>
        <v>0</v>
      </c>
      <c r="ABD78" s="372">
        <f>IF(ABD$19-'様式３（療養者名簿）（⑤の場合）'!$BJ83+1&lt;=15,IF(ABD$19&gt;='様式３（療養者名簿）（⑤の場合）'!$BJ83,IF(ABD$19&lt;='様式３（療養者名簿）（⑤の場合）'!$BK83,1,0),0),0)</f>
        <v>0</v>
      </c>
    </row>
    <row r="79" spans="1:732" ht="42" customHeight="1">
      <c r="A79" s="250">
        <f>'様式３（療養者名簿）（⑤の場合）'!C84</f>
        <v>0</v>
      </c>
      <c r="B79" s="365">
        <f>IF(B$19-'様式３（療養者名簿）（⑤の場合）'!$BJ84+1&lt;=15,IF(B$19&gt;='様式３（療養者名簿）（⑤の場合）'!$BJ84,IF(B$19&lt;='様式３（療養者名簿）（⑤の場合）'!$BK84,1,0),0),0)</f>
        <v>0</v>
      </c>
      <c r="C79" s="365">
        <f>IF(C$19-'様式３（療養者名簿）（⑤の場合）'!$BJ84+1&lt;=15,IF(C$19&gt;='様式３（療養者名簿）（⑤の場合）'!$BJ84,IF(C$19&lt;='様式３（療養者名簿）（⑤の場合）'!$BK84,1,0),0),0)</f>
        <v>0</v>
      </c>
      <c r="D79" s="365">
        <f>IF(D$19-'様式３（療養者名簿）（⑤の場合）'!$BJ84+1&lt;=15,IF(D$19&gt;='様式３（療養者名簿）（⑤の場合）'!$BJ84,IF(D$19&lt;='様式３（療養者名簿）（⑤の場合）'!$BK84,1,0),0),0)</f>
        <v>0</v>
      </c>
      <c r="E79" s="365">
        <f>IF(E$19-'様式３（療養者名簿）（⑤の場合）'!$BJ84+1&lt;=15,IF(E$19&gt;='様式３（療養者名簿）（⑤の場合）'!$BJ84,IF(E$19&lt;='様式３（療養者名簿）（⑤の場合）'!$BK84,1,0),0),0)</f>
        <v>0</v>
      </c>
      <c r="F79" s="365">
        <f>IF(F$19-'様式３（療養者名簿）（⑤の場合）'!$BJ84+1&lt;=15,IF(F$19&gt;='様式３（療養者名簿）（⑤の場合）'!$BJ84,IF(F$19&lt;='様式３（療養者名簿）（⑤の場合）'!$BK84,1,0),0),0)</f>
        <v>0</v>
      </c>
      <c r="G79" s="365">
        <f>IF(G$19-'様式３（療養者名簿）（⑤の場合）'!$BJ84+1&lt;=15,IF(G$19&gt;='様式３（療養者名簿）（⑤の場合）'!$BJ84,IF(G$19&lt;='様式３（療養者名簿）（⑤の場合）'!$BK84,1,0),0),0)</f>
        <v>0</v>
      </c>
      <c r="H79" s="365">
        <f>IF(H$19-'様式３（療養者名簿）（⑤の場合）'!$BJ84+1&lt;=15,IF(H$19&gt;='様式３（療養者名簿）（⑤の場合）'!$BJ84,IF(H$19&lt;='様式３（療養者名簿）（⑤の場合）'!$BK84,1,0),0),0)</f>
        <v>0</v>
      </c>
      <c r="I79" s="365">
        <f>IF(I$19-'様式３（療養者名簿）（⑤の場合）'!$BJ84+1&lt;=15,IF(I$19&gt;='様式３（療養者名簿）（⑤の場合）'!$BJ84,IF(I$19&lt;='様式３（療養者名簿）（⑤の場合）'!$BK84,1,0),0),0)</f>
        <v>0</v>
      </c>
      <c r="J79" s="365">
        <f>IF(J$19-'様式３（療養者名簿）（⑤の場合）'!$BJ84+1&lt;=15,IF(J$19&gt;='様式３（療養者名簿）（⑤の場合）'!$BJ84,IF(J$19&lt;='様式３（療養者名簿）（⑤の場合）'!$BK84,1,0),0),0)</f>
        <v>0</v>
      </c>
      <c r="K79" s="365">
        <f>IF(K$19-'様式３（療養者名簿）（⑤の場合）'!$BJ84+1&lt;=15,IF(K$19&gt;='様式３（療養者名簿）（⑤の場合）'!$BJ84,IF(K$19&lt;='様式３（療養者名簿）（⑤の場合）'!$BK84,1,0),0),0)</f>
        <v>0</v>
      </c>
      <c r="L79" s="365">
        <f>IF(L$19-'様式３（療養者名簿）（⑤の場合）'!$BJ84+1&lt;=15,IF(L$19&gt;='様式３（療養者名簿）（⑤の場合）'!$BJ84,IF(L$19&lt;='様式３（療養者名簿）（⑤の場合）'!$BK84,1,0),0),0)</f>
        <v>0</v>
      </c>
      <c r="M79" s="365">
        <f>IF(M$19-'様式３（療養者名簿）（⑤の場合）'!$BJ84+1&lt;=15,IF(M$19&gt;='様式３（療養者名簿）（⑤の場合）'!$BJ84,IF(M$19&lt;='様式３（療養者名簿）（⑤の場合）'!$BK84,1,0),0),0)</f>
        <v>0</v>
      </c>
      <c r="N79" s="365">
        <f>IF(N$19-'様式３（療養者名簿）（⑤の場合）'!$BJ84+1&lt;=15,IF(N$19&gt;='様式３（療養者名簿）（⑤の場合）'!$BJ84,IF(N$19&lt;='様式３（療養者名簿）（⑤の場合）'!$BK84,1,0),0),0)</f>
        <v>0</v>
      </c>
      <c r="O79" s="365">
        <f>IF(O$19-'様式３（療養者名簿）（⑤の場合）'!$BJ84+1&lt;=15,IF(O$19&gt;='様式３（療養者名簿）（⑤の場合）'!$BJ84,IF(O$19&lt;='様式３（療養者名簿）（⑤の場合）'!$BK84,1,0),0),0)</f>
        <v>0</v>
      </c>
      <c r="P79" s="365">
        <f>IF(P$19-'様式３（療養者名簿）（⑤の場合）'!$BJ84+1&lt;=15,IF(P$19&gt;='様式３（療養者名簿）（⑤の場合）'!$BJ84,IF(P$19&lt;='様式３（療養者名簿）（⑤の場合）'!$BK84,1,0),0),0)</f>
        <v>0</v>
      </c>
      <c r="Q79" s="365">
        <f>IF(Q$19-'様式３（療養者名簿）（⑤の場合）'!$BJ84+1&lt;=15,IF(Q$19&gt;='様式３（療養者名簿）（⑤の場合）'!$BJ84,IF(Q$19&lt;='様式３（療養者名簿）（⑤の場合）'!$BK84,1,0),0),0)</f>
        <v>0</v>
      </c>
      <c r="R79" s="365">
        <f>IF(R$19-'様式３（療養者名簿）（⑤の場合）'!$BJ84+1&lt;=15,IF(R$19&gt;='様式３（療養者名簿）（⑤の場合）'!$BJ84,IF(R$19&lt;='様式３（療養者名簿）（⑤の場合）'!$BK84,1,0),0),0)</f>
        <v>0</v>
      </c>
      <c r="S79" s="365">
        <f>IF(S$19-'様式３（療養者名簿）（⑤の場合）'!$BJ84+1&lt;=15,IF(S$19&gt;='様式３（療養者名簿）（⑤の場合）'!$BJ84,IF(S$19&lt;='様式３（療養者名簿）（⑤の場合）'!$BK84,1,0),0),0)</f>
        <v>0</v>
      </c>
      <c r="T79" s="365">
        <f>IF(T$19-'様式３（療養者名簿）（⑤の場合）'!$BJ84+1&lt;=15,IF(T$19&gt;='様式３（療養者名簿）（⑤の場合）'!$BJ84,IF(T$19&lt;='様式３（療養者名簿）（⑤の場合）'!$BK84,1,0),0),0)</f>
        <v>0</v>
      </c>
      <c r="U79" s="365">
        <f>IF(U$19-'様式３（療養者名簿）（⑤の場合）'!$BJ84+1&lt;=15,IF(U$19&gt;='様式３（療養者名簿）（⑤の場合）'!$BJ84,IF(U$19&lt;='様式３（療養者名簿）（⑤の場合）'!$BK84,1,0),0),0)</f>
        <v>0</v>
      </c>
      <c r="V79" s="365">
        <f>IF(V$19-'様式３（療養者名簿）（⑤の場合）'!$BJ84+1&lt;=15,IF(V$19&gt;='様式３（療養者名簿）（⑤の場合）'!$BJ84,IF(V$19&lt;='様式３（療養者名簿）（⑤の場合）'!$BK84,1,0),0),0)</f>
        <v>0</v>
      </c>
      <c r="W79" s="365">
        <f>IF(W$19-'様式３（療養者名簿）（⑤の場合）'!$BJ84+1&lt;=15,IF(W$19&gt;='様式３（療養者名簿）（⑤の場合）'!$BJ84,IF(W$19&lt;='様式３（療養者名簿）（⑤の場合）'!$BK84,1,0),0),0)</f>
        <v>0</v>
      </c>
      <c r="X79" s="365">
        <f>IF(X$19-'様式３（療養者名簿）（⑤の場合）'!$BJ84+1&lt;=15,IF(X$19&gt;='様式３（療養者名簿）（⑤の場合）'!$BJ84,IF(X$19&lt;='様式３（療養者名簿）（⑤の場合）'!$BK84,1,0),0),0)</f>
        <v>0</v>
      </c>
      <c r="Y79" s="365">
        <f>IF(Y$19-'様式３（療養者名簿）（⑤の場合）'!$BJ84+1&lt;=15,IF(Y$19&gt;='様式３（療養者名簿）（⑤の場合）'!$BJ84,IF(Y$19&lt;='様式３（療養者名簿）（⑤の場合）'!$BK84,1,0),0),0)</f>
        <v>0</v>
      </c>
      <c r="Z79" s="365">
        <f>IF(Z$19-'様式３（療養者名簿）（⑤の場合）'!$BJ84+1&lt;=15,IF(Z$19&gt;='様式３（療養者名簿）（⑤の場合）'!$BJ84,IF(Z$19&lt;='様式３（療養者名簿）（⑤の場合）'!$BK84,1,0),0),0)</f>
        <v>0</v>
      </c>
      <c r="AA79" s="365">
        <f>IF(AA$19-'様式３（療養者名簿）（⑤の場合）'!$BJ84+1&lt;=15,IF(AA$19&gt;='様式３（療養者名簿）（⑤の場合）'!$BJ84,IF(AA$19&lt;='様式３（療養者名簿）（⑤の場合）'!$BK84,1,0),0),0)</f>
        <v>0</v>
      </c>
      <c r="AB79" s="365">
        <f>IF(AB$19-'様式３（療養者名簿）（⑤の場合）'!$BJ84+1&lt;=15,IF(AB$19&gt;='様式３（療養者名簿）（⑤の場合）'!$BJ84,IF(AB$19&lt;='様式３（療養者名簿）（⑤の場合）'!$BK84,1,0),0),0)</f>
        <v>0</v>
      </c>
      <c r="AC79" s="365">
        <f>IF(AC$19-'様式３（療養者名簿）（⑤の場合）'!$BJ84+1&lt;=15,IF(AC$19&gt;='様式３（療養者名簿）（⑤の場合）'!$BJ84,IF(AC$19&lt;='様式３（療養者名簿）（⑤の場合）'!$BK84,1,0),0),0)</f>
        <v>0</v>
      </c>
      <c r="AD79" s="365">
        <f>IF(AD$19-'様式３（療養者名簿）（⑤の場合）'!$BJ84+1&lt;=15,IF(AD$19&gt;='様式３（療養者名簿）（⑤の場合）'!$BJ84,IF(AD$19&lt;='様式３（療養者名簿）（⑤の場合）'!$BK84,1,0),0),0)</f>
        <v>0</v>
      </c>
      <c r="AE79" s="365">
        <f>IF(AE$19-'様式３（療養者名簿）（⑤の場合）'!$BJ84+1&lt;=15,IF(AE$19&gt;='様式３（療養者名簿）（⑤の場合）'!$BJ84,IF(AE$19&lt;='様式３（療養者名簿）（⑤の場合）'!$BK84,1,0),0),0)</f>
        <v>0</v>
      </c>
      <c r="AF79" s="365">
        <f>IF(AF$19-'様式３（療養者名簿）（⑤の場合）'!$BJ84+1&lt;=15,IF(AF$19&gt;='様式３（療養者名簿）（⑤の場合）'!$BJ84,IF(AF$19&lt;='様式３（療養者名簿）（⑤の場合）'!$BK84,1,0),0),0)</f>
        <v>0</v>
      </c>
      <c r="AG79" s="365">
        <f>IF(AG$19-'様式３（療養者名簿）（⑤の場合）'!$BJ84+1&lt;=15,IF(AG$19&gt;='様式３（療養者名簿）（⑤の場合）'!$BJ84,IF(AG$19&lt;='様式３（療養者名簿）（⑤の場合）'!$BK84,1,0),0),0)</f>
        <v>0</v>
      </c>
      <c r="AH79" s="365">
        <f>IF(AH$19-'様式３（療養者名簿）（⑤の場合）'!$BJ84+1&lt;=15,IF(AH$19&gt;='様式３（療養者名簿）（⑤の場合）'!$BJ84,IF(AH$19&lt;='様式３（療養者名簿）（⑤の場合）'!$BK84,1,0),0),0)</f>
        <v>0</v>
      </c>
      <c r="AI79" s="365">
        <f>IF(AI$19-'様式３（療養者名簿）（⑤の場合）'!$BJ84+1&lt;=15,IF(AI$19&gt;='様式３（療養者名簿）（⑤の場合）'!$BJ84,IF(AI$19&lt;='様式３（療養者名簿）（⑤の場合）'!$BK84,1,0),0),0)</f>
        <v>0</v>
      </c>
      <c r="AJ79" s="365">
        <f>IF(AJ$19-'様式３（療養者名簿）（⑤の場合）'!$BJ84+1&lt;=15,IF(AJ$19&gt;='様式３（療養者名簿）（⑤の場合）'!$BJ84,IF(AJ$19&lt;='様式３（療養者名簿）（⑤の場合）'!$BK84,1,0),0),0)</f>
        <v>0</v>
      </c>
      <c r="AK79" s="365">
        <f>IF(AK$19-'様式３（療養者名簿）（⑤の場合）'!$BJ84+1&lt;=15,IF(AK$19&gt;='様式３（療養者名簿）（⑤の場合）'!$BJ84,IF(AK$19&lt;='様式３（療養者名簿）（⑤の場合）'!$BK84,1,0),0),0)</f>
        <v>0</v>
      </c>
      <c r="AL79" s="365">
        <f>IF(AL$19-'様式３（療養者名簿）（⑤の場合）'!$BJ84+1&lt;=15,IF(AL$19&gt;='様式３（療養者名簿）（⑤の場合）'!$BJ84,IF(AL$19&lt;='様式３（療養者名簿）（⑤の場合）'!$BK84,1,0),0),0)</f>
        <v>0</v>
      </c>
      <c r="AM79" s="365">
        <f>IF(AM$19-'様式３（療養者名簿）（⑤の場合）'!$BJ84+1&lt;=15,IF(AM$19&gt;='様式３（療養者名簿）（⑤の場合）'!$BJ84,IF(AM$19&lt;='様式３（療養者名簿）（⑤の場合）'!$BK84,1,0),0),0)</f>
        <v>0</v>
      </c>
      <c r="AN79" s="365">
        <f>IF(AN$19-'様式３（療養者名簿）（⑤の場合）'!$BJ84+1&lt;=15,IF(AN$19&gt;='様式３（療養者名簿）（⑤の場合）'!$BJ84,IF(AN$19&lt;='様式３（療養者名簿）（⑤の場合）'!$BK84,1,0),0),0)</f>
        <v>0</v>
      </c>
      <c r="AO79" s="365">
        <f>IF(AO$19-'様式３（療養者名簿）（⑤の場合）'!$BJ84+1&lt;=15,IF(AO$19&gt;='様式３（療養者名簿）（⑤の場合）'!$BJ84,IF(AO$19&lt;='様式３（療養者名簿）（⑤の場合）'!$BK84,1,0),0),0)</f>
        <v>0</v>
      </c>
      <c r="AP79" s="365">
        <f>IF(AP$19-'様式３（療養者名簿）（⑤の場合）'!$BJ84+1&lt;=15,IF(AP$19&gt;='様式３（療養者名簿）（⑤の場合）'!$BJ84,IF(AP$19&lt;='様式３（療養者名簿）（⑤の場合）'!$BK84,1,0),0),0)</f>
        <v>0</v>
      </c>
      <c r="AQ79" s="365">
        <f>IF(AQ$19-'様式３（療養者名簿）（⑤の場合）'!$BJ84+1&lt;=15,IF(AQ$19&gt;='様式３（療養者名簿）（⑤の場合）'!$BJ84,IF(AQ$19&lt;='様式３（療養者名簿）（⑤の場合）'!$BK84,1,0),0),0)</f>
        <v>0</v>
      </c>
      <c r="AR79" s="365">
        <f>IF(AR$19-'様式３（療養者名簿）（⑤の場合）'!$BJ84+1&lt;=15,IF(AR$19&gt;='様式３（療養者名簿）（⑤の場合）'!$BJ84,IF(AR$19&lt;='様式３（療養者名簿）（⑤の場合）'!$BK84,1,0),0),0)</f>
        <v>0</v>
      </c>
      <c r="AS79" s="365">
        <f>IF(AS$19-'様式３（療養者名簿）（⑤の場合）'!$BJ84+1&lt;=15,IF(AS$19&gt;='様式３（療養者名簿）（⑤の場合）'!$BJ84,IF(AS$19&lt;='様式３（療養者名簿）（⑤の場合）'!$BK84,1,0),0),0)</f>
        <v>0</v>
      </c>
      <c r="AT79" s="365">
        <f>IF(AT$19-'様式３（療養者名簿）（⑤の場合）'!$BJ84+1&lt;=15,IF(AT$19&gt;='様式３（療養者名簿）（⑤の場合）'!$BJ84,IF(AT$19&lt;='様式３（療養者名簿）（⑤の場合）'!$BK84,1,0),0),0)</f>
        <v>0</v>
      </c>
      <c r="AU79" s="365">
        <f>IF(AU$19-'様式３（療養者名簿）（⑤の場合）'!$BJ84+1&lt;=15,IF(AU$19&gt;='様式３（療養者名簿）（⑤の場合）'!$BJ84,IF(AU$19&lt;='様式３（療養者名簿）（⑤の場合）'!$BK84,1,0),0),0)</f>
        <v>0</v>
      </c>
      <c r="AV79" s="365">
        <f>IF(AV$19-'様式３（療養者名簿）（⑤の場合）'!$BJ84+1&lt;=15,IF(AV$19&gt;='様式３（療養者名簿）（⑤の場合）'!$BJ84,IF(AV$19&lt;='様式３（療養者名簿）（⑤の場合）'!$BK84,1,0),0),0)</f>
        <v>0</v>
      </c>
      <c r="AW79" s="365">
        <f>IF(AW$19-'様式３（療養者名簿）（⑤の場合）'!$BJ84+1&lt;=15,IF(AW$19&gt;='様式３（療養者名簿）（⑤の場合）'!$BJ84,IF(AW$19&lt;='様式３（療養者名簿）（⑤の場合）'!$BK84,1,0),0),0)</f>
        <v>0</v>
      </c>
      <c r="AX79" s="365">
        <f>IF(AX$19-'様式３（療養者名簿）（⑤の場合）'!$BJ84+1&lt;=15,IF(AX$19&gt;='様式３（療養者名簿）（⑤の場合）'!$BJ84,IF(AX$19&lt;='様式３（療養者名簿）（⑤の場合）'!$BK84,1,0),0),0)</f>
        <v>0</v>
      </c>
      <c r="AY79" s="365">
        <f>IF(AY$19-'様式３（療養者名簿）（⑤の場合）'!$BJ84+1&lt;=15,IF(AY$19&gt;='様式３（療養者名簿）（⑤の場合）'!$BJ84,IF(AY$19&lt;='様式３（療養者名簿）（⑤の場合）'!$BK84,1,0),0),0)</f>
        <v>0</v>
      </c>
      <c r="AZ79" s="365">
        <f>IF(AZ$19-'様式３（療養者名簿）（⑤の場合）'!$BJ84+1&lt;=15,IF(AZ$19&gt;='様式３（療養者名簿）（⑤の場合）'!$BJ84,IF(AZ$19&lt;='様式３（療養者名簿）（⑤の場合）'!$BK84,1,0),0),0)</f>
        <v>0</v>
      </c>
      <c r="BA79" s="365">
        <f>IF(BA$19-'様式３（療養者名簿）（⑤の場合）'!$BJ84+1&lt;=15,IF(BA$19&gt;='様式３（療養者名簿）（⑤の場合）'!$BJ84,IF(BA$19&lt;='様式３（療養者名簿）（⑤の場合）'!$BK84,1,0),0),0)</f>
        <v>0</v>
      </c>
      <c r="BB79" s="365">
        <f>IF(BB$19-'様式３（療養者名簿）（⑤の場合）'!$BJ84+1&lt;=15,IF(BB$19&gt;='様式３（療養者名簿）（⑤の場合）'!$BJ84,IF(BB$19&lt;='様式３（療養者名簿）（⑤の場合）'!$BK84,1,0),0),0)</f>
        <v>0</v>
      </c>
      <c r="BC79" s="365">
        <f>IF(BC$19-'様式３（療養者名簿）（⑤の場合）'!$BJ84+1&lt;=15,IF(BC$19&gt;='様式３（療養者名簿）（⑤の場合）'!$BJ84,IF(BC$19&lt;='様式３（療養者名簿）（⑤の場合）'!$BK84,1,0),0),0)</f>
        <v>0</v>
      </c>
      <c r="BD79" s="365">
        <f>IF(BD$19-'様式３（療養者名簿）（⑤の場合）'!$BJ84+1&lt;=15,IF(BD$19&gt;='様式３（療養者名簿）（⑤の場合）'!$BJ84,IF(BD$19&lt;='様式３（療養者名簿）（⑤の場合）'!$BK84,1,0),0),0)</f>
        <v>0</v>
      </c>
      <c r="BE79" s="365">
        <f>IF(BE$19-'様式３（療養者名簿）（⑤の場合）'!$BJ84+1&lt;=15,IF(BE$19&gt;='様式３（療養者名簿）（⑤の場合）'!$BJ84,IF(BE$19&lt;='様式３（療養者名簿）（⑤の場合）'!$BK84,1,0),0),0)</f>
        <v>0</v>
      </c>
      <c r="BF79" s="365">
        <f>IF(BF$19-'様式３（療養者名簿）（⑤の場合）'!$BJ84+1&lt;=15,IF(BF$19&gt;='様式３（療養者名簿）（⑤の場合）'!$BJ84,IF(BF$19&lt;='様式３（療養者名簿）（⑤の場合）'!$BK84,1,0),0),0)</f>
        <v>0</v>
      </c>
      <c r="BG79" s="365">
        <f>IF(BG$19-'様式３（療養者名簿）（⑤の場合）'!$BJ84+1&lt;=15,IF(BG$19&gt;='様式３（療養者名簿）（⑤の場合）'!$BJ84,IF(BG$19&lt;='様式３（療養者名簿）（⑤の場合）'!$BK84,1,0),0),0)</f>
        <v>0</v>
      </c>
      <c r="BH79" s="365">
        <f>IF(BH$19-'様式３（療養者名簿）（⑤の場合）'!$BJ84+1&lt;=15,IF(BH$19&gt;='様式３（療養者名簿）（⑤の場合）'!$BJ84,IF(BH$19&lt;='様式３（療養者名簿）（⑤の場合）'!$BK84,1,0),0),0)</f>
        <v>0</v>
      </c>
      <c r="BI79" s="365">
        <f>IF(BI$19-'様式３（療養者名簿）（⑤の場合）'!$BJ84+1&lt;=15,IF(BI$19&gt;='様式３（療養者名簿）（⑤の場合）'!$BJ84,IF(BI$19&lt;='様式３（療養者名簿）（⑤の場合）'!$BK84,1,0),0),0)</f>
        <v>0</v>
      </c>
      <c r="BJ79" s="365">
        <f>IF(BJ$19-'様式３（療養者名簿）（⑤の場合）'!$BJ84+1&lt;=15,IF(BJ$19&gt;='様式３（療養者名簿）（⑤の場合）'!$BJ84,IF(BJ$19&lt;='様式３（療養者名簿）（⑤の場合）'!$BK84,1,0),0),0)</f>
        <v>0</v>
      </c>
      <c r="BK79" s="365">
        <f>IF(BK$19-'様式３（療養者名簿）（⑤の場合）'!$BJ84+1&lt;=15,IF(BK$19&gt;='様式３（療養者名簿）（⑤の場合）'!$BJ84,IF(BK$19&lt;='様式３（療養者名簿）（⑤の場合）'!$BK84,1,0),0),0)</f>
        <v>0</v>
      </c>
      <c r="BL79" s="365">
        <f>IF(BL$19-'様式３（療養者名簿）（⑤の場合）'!$BJ84+1&lt;=15,IF(BL$19&gt;='様式３（療養者名簿）（⑤の場合）'!$BJ84,IF(BL$19&lt;='様式３（療養者名簿）（⑤の場合）'!$BK84,1,0),0),0)</f>
        <v>0</v>
      </c>
      <c r="BM79" s="365">
        <f>IF(BM$19-'様式３（療養者名簿）（⑤の場合）'!$BJ84+1&lt;=15,IF(BM$19&gt;='様式３（療養者名簿）（⑤の場合）'!$BJ84,IF(BM$19&lt;='様式３（療養者名簿）（⑤の場合）'!$BK84,1,0),0),0)</f>
        <v>0</v>
      </c>
      <c r="BN79" s="365">
        <f>IF(BN$19-'様式３（療養者名簿）（⑤の場合）'!$BJ84+1&lt;=15,IF(BN$19&gt;='様式３（療養者名簿）（⑤の場合）'!$BJ84,IF(BN$19&lt;='様式３（療養者名簿）（⑤の場合）'!$BK84,1,0),0),0)</f>
        <v>0</v>
      </c>
      <c r="BO79" s="365">
        <f>IF(BO$19-'様式３（療養者名簿）（⑤の場合）'!$BJ84+1&lt;=15,IF(BO$19&gt;='様式３（療養者名簿）（⑤の場合）'!$BJ84,IF(BO$19&lt;='様式３（療養者名簿）（⑤の場合）'!$BK84,1,0),0),0)</f>
        <v>0</v>
      </c>
      <c r="BP79" s="365">
        <f>IF(BP$19-'様式３（療養者名簿）（⑤の場合）'!$BJ84+1&lt;=15,IF(BP$19&gt;='様式３（療養者名簿）（⑤の場合）'!$BJ84,IF(BP$19&lt;='様式３（療養者名簿）（⑤の場合）'!$BK84,1,0),0),0)</f>
        <v>0</v>
      </c>
      <c r="BQ79" s="365">
        <f>IF(BQ$19-'様式３（療養者名簿）（⑤の場合）'!$BJ84+1&lt;=15,IF(BQ$19&gt;='様式３（療養者名簿）（⑤の場合）'!$BJ84,IF(BQ$19&lt;='様式３（療養者名簿）（⑤の場合）'!$BK84,1,0),0),0)</f>
        <v>0</v>
      </c>
      <c r="BR79" s="365">
        <f>IF(BR$19-'様式３（療養者名簿）（⑤の場合）'!$BJ84+1&lt;=15,IF(BR$19&gt;='様式３（療養者名簿）（⑤の場合）'!$BJ84,IF(BR$19&lt;='様式３（療養者名簿）（⑤の場合）'!$BK84,1,0),0),0)</f>
        <v>0</v>
      </c>
      <c r="BS79" s="365">
        <f>IF(BS$19-'様式３（療養者名簿）（⑤の場合）'!$BJ84+1&lt;=15,IF(BS$19&gt;='様式３（療養者名簿）（⑤の場合）'!$BJ84,IF(BS$19&lt;='様式３（療養者名簿）（⑤の場合）'!$BK84,1,0),0),0)</f>
        <v>0</v>
      </c>
      <c r="BT79" s="365">
        <f>IF(BT$19-'様式３（療養者名簿）（⑤の場合）'!$BJ84+1&lt;=15,IF(BT$19&gt;='様式３（療養者名簿）（⑤の場合）'!$BJ84,IF(BT$19&lt;='様式３（療養者名簿）（⑤の場合）'!$BK84,1,0),0),0)</f>
        <v>0</v>
      </c>
      <c r="BU79" s="365">
        <f>IF(BU$19-'様式３（療養者名簿）（⑤の場合）'!$BJ84+1&lt;=15,IF(BU$19&gt;='様式３（療養者名簿）（⑤の場合）'!$BJ84,IF(BU$19&lt;='様式３（療養者名簿）（⑤の場合）'!$BK84,1,0),0),0)</f>
        <v>0</v>
      </c>
      <c r="BV79" s="365">
        <f>IF(BV$19-'様式３（療養者名簿）（⑤の場合）'!$BJ84+1&lt;=15,IF(BV$19&gt;='様式３（療養者名簿）（⑤の場合）'!$BJ84,IF(BV$19&lt;='様式３（療養者名簿）（⑤の場合）'!$BK84,1,0),0),0)</f>
        <v>0</v>
      </c>
      <c r="BW79" s="365">
        <f>IF(BW$19-'様式３（療養者名簿）（⑤の場合）'!$BJ84+1&lt;=15,IF(BW$19&gt;='様式３（療養者名簿）（⑤の場合）'!$BJ84,IF(BW$19&lt;='様式３（療養者名簿）（⑤の場合）'!$BK84,1,0),0),0)</f>
        <v>0</v>
      </c>
      <c r="BX79" s="365">
        <f>IF(BX$19-'様式３（療養者名簿）（⑤の場合）'!$BJ84+1&lt;=15,IF(BX$19&gt;='様式３（療養者名簿）（⑤の場合）'!$BJ84,IF(BX$19&lt;='様式３（療養者名簿）（⑤の場合）'!$BK84,1,0),0),0)</f>
        <v>0</v>
      </c>
      <c r="BY79" s="365">
        <f>IF(BY$19-'様式３（療養者名簿）（⑤の場合）'!$BJ84+1&lt;=15,IF(BY$19&gt;='様式３（療養者名簿）（⑤の場合）'!$BJ84,IF(BY$19&lt;='様式３（療養者名簿）（⑤の場合）'!$BK84,1,0),0),0)</f>
        <v>0</v>
      </c>
      <c r="BZ79" s="365">
        <f>IF(BZ$19-'様式３（療養者名簿）（⑤の場合）'!$BJ84+1&lt;=15,IF(BZ$19&gt;='様式３（療養者名簿）（⑤の場合）'!$BJ84,IF(BZ$19&lt;='様式３（療養者名簿）（⑤の場合）'!$BK84,1,0),0),0)</f>
        <v>0</v>
      </c>
      <c r="CA79" s="365">
        <f>IF(CA$19-'様式３（療養者名簿）（⑤の場合）'!$BJ84+1&lt;=15,IF(CA$19&gt;='様式３（療養者名簿）（⑤の場合）'!$BJ84,IF(CA$19&lt;='様式３（療養者名簿）（⑤の場合）'!$BK84,1,0),0),0)</f>
        <v>0</v>
      </c>
      <c r="CB79" s="365">
        <f>IF(CB$19-'様式３（療養者名簿）（⑤の場合）'!$BJ84+1&lt;=15,IF(CB$19&gt;='様式３（療養者名簿）（⑤の場合）'!$BJ84,IF(CB$19&lt;='様式３（療養者名簿）（⑤の場合）'!$BK84,1,0),0),0)</f>
        <v>0</v>
      </c>
      <c r="CC79" s="365">
        <f>IF(CC$19-'様式３（療養者名簿）（⑤の場合）'!$BJ84+1&lt;=15,IF(CC$19&gt;='様式３（療養者名簿）（⑤の場合）'!$BJ84,IF(CC$19&lt;='様式３（療養者名簿）（⑤の場合）'!$BK84,1,0),0),0)</f>
        <v>0</v>
      </c>
      <c r="CD79" s="365">
        <f>IF(CD$19-'様式３（療養者名簿）（⑤の場合）'!$BJ84+1&lt;=15,IF(CD$19&gt;='様式３（療養者名簿）（⑤の場合）'!$BJ84,IF(CD$19&lt;='様式３（療養者名簿）（⑤の場合）'!$BK84,1,0),0),0)</f>
        <v>0</v>
      </c>
      <c r="CE79" s="365">
        <f>IF(CE$19-'様式３（療養者名簿）（⑤の場合）'!$BJ84+1&lt;=15,IF(CE$19&gt;='様式３（療養者名簿）（⑤の場合）'!$BJ84,IF(CE$19&lt;='様式３（療養者名簿）（⑤の場合）'!$BK84,1,0),0),0)</f>
        <v>0</v>
      </c>
      <c r="CF79" s="365">
        <f>IF(CF$19-'様式３（療養者名簿）（⑤の場合）'!$BJ84+1&lt;=15,IF(CF$19&gt;='様式３（療養者名簿）（⑤の場合）'!$BJ84,IF(CF$19&lt;='様式３（療養者名簿）（⑤の場合）'!$BK84,1,0),0),0)</f>
        <v>0</v>
      </c>
      <c r="CG79" s="365">
        <f>IF(CG$19-'様式３（療養者名簿）（⑤の場合）'!$BJ84+1&lt;=15,IF(CG$19&gt;='様式３（療養者名簿）（⑤の場合）'!$BJ84,IF(CG$19&lt;='様式３（療養者名簿）（⑤の場合）'!$BK84,1,0),0),0)</f>
        <v>0</v>
      </c>
      <c r="CH79" s="365">
        <f>IF(CH$19-'様式３（療養者名簿）（⑤の場合）'!$BJ84+1&lt;=15,IF(CH$19&gt;='様式３（療養者名簿）（⑤の場合）'!$BJ84,IF(CH$19&lt;='様式３（療養者名簿）（⑤の場合）'!$BK84,1,0),0),0)</f>
        <v>0</v>
      </c>
      <c r="CI79" s="365">
        <f>IF(CI$19-'様式３（療養者名簿）（⑤の場合）'!$BJ84+1&lt;=15,IF(CI$19&gt;='様式３（療養者名簿）（⑤の場合）'!$BJ84,IF(CI$19&lt;='様式３（療養者名簿）（⑤の場合）'!$BK84,1,0),0),0)</f>
        <v>0</v>
      </c>
      <c r="CJ79" s="365">
        <f>IF(CJ$19-'様式３（療養者名簿）（⑤の場合）'!$BJ84+1&lt;=15,IF(CJ$19&gt;='様式３（療養者名簿）（⑤の場合）'!$BJ84,IF(CJ$19&lt;='様式３（療養者名簿）（⑤の場合）'!$BK84,1,0),0),0)</f>
        <v>0</v>
      </c>
      <c r="CK79" s="365">
        <f>IF(CK$19-'様式３（療養者名簿）（⑤の場合）'!$BJ84+1&lt;=15,IF(CK$19&gt;='様式３（療養者名簿）（⑤の場合）'!$BJ84,IF(CK$19&lt;='様式３（療養者名簿）（⑤の場合）'!$BK84,1,0),0),0)</f>
        <v>0</v>
      </c>
      <c r="CL79" s="365">
        <f>IF(CL$19-'様式３（療養者名簿）（⑤の場合）'!$BJ84+1&lt;=15,IF(CL$19&gt;='様式３（療養者名簿）（⑤の場合）'!$BJ84,IF(CL$19&lt;='様式３（療養者名簿）（⑤の場合）'!$BK84,1,0),0),0)</f>
        <v>0</v>
      </c>
      <c r="CM79" s="365">
        <f>IF(CM$19-'様式３（療養者名簿）（⑤の場合）'!$BJ84+1&lt;=15,IF(CM$19&gt;='様式３（療養者名簿）（⑤の場合）'!$BJ84,IF(CM$19&lt;='様式３（療養者名簿）（⑤の場合）'!$BK84,1,0),0),0)</f>
        <v>0</v>
      </c>
      <c r="CN79" s="365">
        <f>IF(CN$19-'様式３（療養者名簿）（⑤の場合）'!$BJ84+1&lt;=15,IF(CN$19&gt;='様式３（療養者名簿）（⑤の場合）'!$BJ84,IF(CN$19&lt;='様式３（療養者名簿）（⑤の場合）'!$BK84,1,0),0),0)</f>
        <v>0</v>
      </c>
      <c r="CO79" s="365">
        <f>IF(CO$19-'様式３（療養者名簿）（⑤の場合）'!$BJ84+1&lt;=15,IF(CO$19&gt;='様式３（療養者名簿）（⑤の場合）'!$BJ84,IF(CO$19&lt;='様式３（療養者名簿）（⑤の場合）'!$BK84,1,0),0),0)</f>
        <v>0</v>
      </c>
      <c r="CP79" s="365">
        <f>IF(CP$19-'様式３（療養者名簿）（⑤の場合）'!$BJ84+1&lt;=15,IF(CP$19&gt;='様式３（療養者名簿）（⑤の場合）'!$BJ84,IF(CP$19&lt;='様式３（療養者名簿）（⑤の場合）'!$BK84,1,0),0),0)</f>
        <v>0</v>
      </c>
      <c r="CQ79" s="365">
        <f>IF(CQ$19-'様式３（療養者名簿）（⑤の場合）'!$BJ84+1&lt;=15,IF(CQ$19&gt;='様式３（療養者名簿）（⑤の場合）'!$BJ84,IF(CQ$19&lt;='様式３（療養者名簿）（⑤の場合）'!$BK84,1,0),0),0)</f>
        <v>0</v>
      </c>
      <c r="CR79" s="365">
        <f>IF(CR$19-'様式３（療養者名簿）（⑤の場合）'!$BJ84+1&lt;=15,IF(CR$19&gt;='様式３（療養者名簿）（⑤の場合）'!$BJ84,IF(CR$19&lt;='様式３（療養者名簿）（⑤の場合）'!$BK84,1,0),0),0)</f>
        <v>0</v>
      </c>
      <c r="CS79" s="365">
        <f>IF(CS$19-'様式３（療養者名簿）（⑤の場合）'!$BJ84+1&lt;=15,IF(CS$19&gt;='様式３（療養者名簿）（⑤の場合）'!$BJ84,IF(CS$19&lt;='様式３（療養者名簿）（⑤の場合）'!$BK84,1,0),0),0)</f>
        <v>0</v>
      </c>
      <c r="CT79" s="365">
        <f>IF(CT$19-'様式３（療養者名簿）（⑤の場合）'!$BJ84+1&lt;=15,IF(CT$19&gt;='様式３（療養者名簿）（⑤の場合）'!$BJ84,IF(CT$19&lt;='様式３（療養者名簿）（⑤の場合）'!$BK84,1,0),0),0)</f>
        <v>0</v>
      </c>
      <c r="CU79" s="365">
        <f>IF(CU$19-'様式３（療養者名簿）（⑤の場合）'!$BJ84+1&lt;=15,IF(CU$19&gt;='様式３（療養者名簿）（⑤の場合）'!$BJ84,IF(CU$19&lt;='様式３（療養者名簿）（⑤の場合）'!$BK84,1,0),0),0)</f>
        <v>0</v>
      </c>
      <c r="CV79" s="365">
        <f>IF(CV$19-'様式３（療養者名簿）（⑤の場合）'!$BJ84+1&lt;=15,IF(CV$19&gt;='様式３（療養者名簿）（⑤の場合）'!$BJ84,IF(CV$19&lt;='様式３（療養者名簿）（⑤の場合）'!$BK84,1,0),0),0)</f>
        <v>0</v>
      </c>
      <c r="CW79" s="365">
        <f>IF(CW$19-'様式３（療養者名簿）（⑤の場合）'!$BJ84+1&lt;=15,IF(CW$19&gt;='様式３（療養者名簿）（⑤の場合）'!$BJ84,IF(CW$19&lt;='様式３（療養者名簿）（⑤の場合）'!$BK84,1,0),0),0)</f>
        <v>0</v>
      </c>
      <c r="CX79" s="365">
        <f>IF(CX$19-'様式３（療養者名簿）（⑤の場合）'!$BJ84+1&lt;=15,IF(CX$19&gt;='様式３（療養者名簿）（⑤の場合）'!$BJ84,IF(CX$19&lt;='様式３（療養者名簿）（⑤の場合）'!$BK84,1,0),0),0)</f>
        <v>0</v>
      </c>
      <c r="CY79" s="365">
        <f>IF(CY$19-'様式３（療養者名簿）（⑤の場合）'!$BJ84+1&lt;=15,IF(CY$19&gt;='様式３（療養者名簿）（⑤の場合）'!$BJ84,IF(CY$19&lt;='様式３（療養者名簿）（⑤の場合）'!$BK84,1,0),0),0)</f>
        <v>0</v>
      </c>
      <c r="CZ79" s="365">
        <f>IF(CZ$19-'様式３（療養者名簿）（⑤の場合）'!$BJ84+1&lt;=15,IF(CZ$19&gt;='様式３（療養者名簿）（⑤の場合）'!$BJ84,IF(CZ$19&lt;='様式３（療養者名簿）（⑤の場合）'!$BK84,1,0),0),0)</f>
        <v>0</v>
      </c>
      <c r="DA79" s="365">
        <f>IF(DA$19-'様式３（療養者名簿）（⑤の場合）'!$BJ84+1&lt;=15,IF(DA$19&gt;='様式３（療養者名簿）（⑤の場合）'!$BJ84,IF(DA$19&lt;='様式３（療養者名簿）（⑤の場合）'!$BK84,1,0),0),0)</f>
        <v>0</v>
      </c>
      <c r="DB79" s="365">
        <f>IF(DB$19-'様式３（療養者名簿）（⑤の場合）'!$BJ84+1&lt;=15,IF(DB$19&gt;='様式３（療養者名簿）（⑤の場合）'!$BJ84,IF(DB$19&lt;='様式３（療養者名簿）（⑤の場合）'!$BK84,1,0),0),0)</f>
        <v>0</v>
      </c>
      <c r="DC79" s="365">
        <f>IF(DC$19-'様式３（療養者名簿）（⑤の場合）'!$BJ84+1&lt;=15,IF(DC$19&gt;='様式３（療養者名簿）（⑤の場合）'!$BJ84,IF(DC$19&lt;='様式３（療養者名簿）（⑤の場合）'!$BK84,1,0),0),0)</f>
        <v>0</v>
      </c>
      <c r="DD79" s="365">
        <f>IF(DD$19-'様式３（療養者名簿）（⑤の場合）'!$BJ84+1&lt;=15,IF(DD$19&gt;='様式３（療養者名簿）（⑤の場合）'!$BJ84,IF(DD$19&lt;='様式３（療養者名簿）（⑤の場合）'!$BK84,1,0),0),0)</f>
        <v>0</v>
      </c>
      <c r="DE79" s="365">
        <f>IF(DE$19-'様式３（療養者名簿）（⑤の場合）'!$BJ84+1&lt;=15,IF(DE$19&gt;='様式３（療養者名簿）（⑤の場合）'!$BJ84,IF(DE$19&lt;='様式３（療養者名簿）（⑤の場合）'!$BK84,1,0),0),0)</f>
        <v>0</v>
      </c>
      <c r="DF79" s="365">
        <f>IF(DF$19-'様式３（療養者名簿）（⑤の場合）'!$BJ84+1&lt;=15,IF(DF$19&gt;='様式３（療養者名簿）（⑤の場合）'!$BJ84,IF(DF$19&lt;='様式３（療養者名簿）（⑤の場合）'!$BK84,1,0),0),0)</f>
        <v>0</v>
      </c>
      <c r="DG79" s="365">
        <f>IF(DG$19-'様式３（療養者名簿）（⑤の場合）'!$BJ84+1&lt;=15,IF(DG$19&gt;='様式３（療養者名簿）（⑤の場合）'!$BJ84,IF(DG$19&lt;='様式３（療養者名簿）（⑤の場合）'!$BK84,1,0),0),0)</f>
        <v>0</v>
      </c>
      <c r="DH79" s="365">
        <f>IF(DH$19-'様式３（療養者名簿）（⑤の場合）'!$BJ84+1&lt;=15,IF(DH$19&gt;='様式３（療養者名簿）（⑤の場合）'!$BJ84,IF(DH$19&lt;='様式３（療養者名簿）（⑤の場合）'!$BK84,1,0),0),0)</f>
        <v>0</v>
      </c>
      <c r="DI79" s="365">
        <f>IF(DI$19-'様式３（療養者名簿）（⑤の場合）'!$BJ84+1&lt;=15,IF(DI$19&gt;='様式３（療養者名簿）（⑤の場合）'!$BJ84,IF(DI$19&lt;='様式３（療養者名簿）（⑤の場合）'!$BK84,1,0),0),0)</f>
        <v>0</v>
      </c>
      <c r="DJ79" s="365">
        <f>IF(DJ$19-'様式３（療養者名簿）（⑤の場合）'!$BJ84+1&lt;=15,IF(DJ$19&gt;='様式３（療養者名簿）（⑤の場合）'!$BJ84,IF(DJ$19&lt;='様式３（療養者名簿）（⑤の場合）'!$BK84,1,0),0),0)</f>
        <v>0</v>
      </c>
      <c r="DK79" s="365">
        <f>IF(DK$19-'様式３（療養者名簿）（⑤の場合）'!$BJ84+1&lt;=15,IF(DK$19&gt;='様式３（療養者名簿）（⑤の場合）'!$BJ84,IF(DK$19&lt;='様式３（療養者名簿）（⑤の場合）'!$BK84,1,0),0),0)</f>
        <v>0</v>
      </c>
      <c r="DL79" s="365">
        <f>IF(DL$19-'様式３（療養者名簿）（⑤の場合）'!$BJ84+1&lt;=15,IF(DL$19&gt;='様式３（療養者名簿）（⑤の場合）'!$BJ84,IF(DL$19&lt;='様式３（療養者名簿）（⑤の場合）'!$BK84,1,0),0),0)</f>
        <v>0</v>
      </c>
      <c r="DM79" s="365">
        <f>IF(DM$19-'様式３（療養者名簿）（⑤の場合）'!$BJ84+1&lt;=15,IF(DM$19&gt;='様式３（療養者名簿）（⑤の場合）'!$BJ84,IF(DM$19&lt;='様式３（療養者名簿）（⑤の場合）'!$BK84,1,0),0),0)</f>
        <v>0</v>
      </c>
      <c r="DN79" s="365">
        <f>IF(DN$19-'様式３（療養者名簿）（⑤の場合）'!$BJ84+1&lt;=15,IF(DN$19&gt;='様式３（療養者名簿）（⑤の場合）'!$BJ84,IF(DN$19&lt;='様式３（療養者名簿）（⑤の場合）'!$BK84,1,0),0),0)</f>
        <v>0</v>
      </c>
      <c r="DO79" s="365">
        <f>IF(DO$19-'様式３（療養者名簿）（⑤の場合）'!$BJ84+1&lt;=15,IF(DO$19&gt;='様式３（療養者名簿）（⑤の場合）'!$BJ84,IF(DO$19&lt;='様式３（療養者名簿）（⑤の場合）'!$BK84,1,0),0),0)</f>
        <v>0</v>
      </c>
      <c r="DP79" s="365">
        <f>IF(DP$19-'様式３（療養者名簿）（⑤の場合）'!$BJ84+1&lt;=15,IF(DP$19&gt;='様式３（療養者名簿）（⑤の場合）'!$BJ84,IF(DP$19&lt;='様式３（療養者名簿）（⑤の場合）'!$BK84,1,0),0),0)</f>
        <v>0</v>
      </c>
      <c r="DQ79" s="365">
        <f>IF(DQ$19-'様式３（療養者名簿）（⑤の場合）'!$BJ84+1&lt;=15,IF(DQ$19&gt;='様式３（療養者名簿）（⑤の場合）'!$BJ84,IF(DQ$19&lt;='様式３（療養者名簿）（⑤の場合）'!$BK84,1,0),0),0)</f>
        <v>0</v>
      </c>
      <c r="DR79" s="365">
        <f>IF(DR$19-'様式３（療養者名簿）（⑤の場合）'!$BJ84+1&lt;=15,IF(DR$19&gt;='様式３（療養者名簿）（⑤の場合）'!$BJ84,IF(DR$19&lt;='様式３（療養者名簿）（⑤の場合）'!$BK84,1,0),0),0)</f>
        <v>0</v>
      </c>
      <c r="DS79" s="365">
        <f>IF(DS$19-'様式３（療養者名簿）（⑤の場合）'!$BJ84+1&lt;=15,IF(DS$19&gt;='様式３（療養者名簿）（⑤の場合）'!$BJ84,IF(DS$19&lt;='様式３（療養者名簿）（⑤の場合）'!$BK84,1,0),0),0)</f>
        <v>0</v>
      </c>
      <c r="DT79" s="365">
        <f>IF(DT$19-'様式３（療養者名簿）（⑤の場合）'!$BJ84+1&lt;=15,IF(DT$19&gt;='様式３（療養者名簿）（⑤の場合）'!$BJ84,IF(DT$19&lt;='様式３（療養者名簿）（⑤の場合）'!$BK84,1,0),0),0)</f>
        <v>0</v>
      </c>
      <c r="DU79" s="365">
        <f>IF(DU$19-'様式３（療養者名簿）（⑤の場合）'!$BJ84+1&lt;=15,IF(DU$19&gt;='様式３（療養者名簿）（⑤の場合）'!$BJ84,IF(DU$19&lt;='様式３（療養者名簿）（⑤の場合）'!$BK84,1,0),0),0)</f>
        <v>0</v>
      </c>
      <c r="DV79" s="365">
        <f>IF(DV$19-'様式３（療養者名簿）（⑤の場合）'!$BJ84+1&lt;=15,IF(DV$19&gt;='様式３（療養者名簿）（⑤の場合）'!$BJ84,IF(DV$19&lt;='様式３（療養者名簿）（⑤の場合）'!$BK84,1,0),0),0)</f>
        <v>0</v>
      </c>
      <c r="DW79" s="365">
        <f>IF(DW$19-'様式３（療養者名簿）（⑤の場合）'!$BJ84+1&lt;=15,IF(DW$19&gt;='様式３（療養者名簿）（⑤の場合）'!$BJ84,IF(DW$19&lt;='様式３（療養者名簿）（⑤の場合）'!$BK84,1,0),0),0)</f>
        <v>0</v>
      </c>
      <c r="DX79" s="365">
        <f>IF(DX$19-'様式３（療養者名簿）（⑤の場合）'!$BJ84+1&lt;=15,IF(DX$19&gt;='様式３（療養者名簿）（⑤の場合）'!$BJ84,IF(DX$19&lt;='様式３（療養者名簿）（⑤の場合）'!$BK84,1,0),0),0)</f>
        <v>0</v>
      </c>
      <c r="DY79" s="365">
        <f>IF(DY$19-'様式３（療養者名簿）（⑤の場合）'!$BJ84+1&lt;=15,IF(DY$19&gt;='様式３（療養者名簿）（⑤の場合）'!$BJ84,IF(DY$19&lt;='様式３（療養者名簿）（⑤の場合）'!$BK84,1,0),0),0)</f>
        <v>0</v>
      </c>
      <c r="DZ79" s="365">
        <f>IF(DZ$19-'様式３（療養者名簿）（⑤の場合）'!$BJ84+1&lt;=15,IF(DZ$19&gt;='様式３（療養者名簿）（⑤の場合）'!$BJ84,IF(DZ$19&lt;='様式３（療養者名簿）（⑤の場合）'!$BK84,1,0),0),0)</f>
        <v>0</v>
      </c>
      <c r="EA79" s="365">
        <f>IF(EA$19-'様式３（療養者名簿）（⑤の場合）'!$BJ84+1&lt;=15,IF(EA$19&gt;='様式３（療養者名簿）（⑤の場合）'!$BJ84,IF(EA$19&lt;='様式３（療養者名簿）（⑤の場合）'!$BK84,1,0),0),0)</f>
        <v>0</v>
      </c>
      <c r="EB79" s="365">
        <f>IF(EB$19-'様式３（療養者名簿）（⑤の場合）'!$BJ84+1&lt;=15,IF(EB$19&gt;='様式３（療養者名簿）（⑤の場合）'!$BJ84,IF(EB$19&lt;='様式３（療養者名簿）（⑤の場合）'!$BK84,1,0),0),0)</f>
        <v>0</v>
      </c>
      <c r="EC79" s="365">
        <f>IF(EC$19-'様式３（療養者名簿）（⑤の場合）'!$BJ84+1&lt;=15,IF(EC$19&gt;='様式３（療養者名簿）（⑤の場合）'!$BJ84,IF(EC$19&lt;='様式３（療養者名簿）（⑤の場合）'!$BK84,1,0),0),0)</f>
        <v>0</v>
      </c>
      <c r="ED79" s="365">
        <f>IF(ED$19-'様式３（療養者名簿）（⑤の場合）'!$BJ84+1&lt;=15,IF(ED$19&gt;='様式３（療養者名簿）（⑤の場合）'!$BJ84,IF(ED$19&lt;='様式３（療養者名簿）（⑤の場合）'!$BK84,1,0),0),0)</f>
        <v>0</v>
      </c>
      <c r="EE79" s="365">
        <f>IF(EE$19-'様式３（療養者名簿）（⑤の場合）'!$BJ84+1&lt;=15,IF(EE$19&gt;='様式３（療養者名簿）（⑤の場合）'!$BJ84,IF(EE$19&lt;='様式３（療養者名簿）（⑤の場合）'!$BK84,1,0),0),0)</f>
        <v>0</v>
      </c>
      <c r="EF79" s="365">
        <f>IF(EF$19-'様式３（療養者名簿）（⑤の場合）'!$BJ84+1&lt;=15,IF(EF$19&gt;='様式３（療養者名簿）（⑤の場合）'!$BJ84,IF(EF$19&lt;='様式３（療養者名簿）（⑤の場合）'!$BK84,1,0),0),0)</f>
        <v>0</v>
      </c>
      <c r="EG79" s="365">
        <f>IF(EG$19-'様式３（療養者名簿）（⑤の場合）'!$BJ84+1&lt;=15,IF(EG$19&gt;='様式３（療養者名簿）（⑤の場合）'!$BJ84,IF(EG$19&lt;='様式３（療養者名簿）（⑤の場合）'!$BK84,1,0),0),0)</f>
        <v>0</v>
      </c>
      <c r="EH79" s="365">
        <f>IF(EH$19-'様式３（療養者名簿）（⑤の場合）'!$BJ84+1&lt;=15,IF(EH$19&gt;='様式３（療養者名簿）（⑤の場合）'!$BJ84,IF(EH$19&lt;='様式３（療養者名簿）（⑤の場合）'!$BK84,1,0),0),0)</f>
        <v>0</v>
      </c>
      <c r="EI79" s="365">
        <f>IF(EI$19-'様式３（療養者名簿）（⑤の場合）'!$BJ84+1&lt;=15,IF(EI$19&gt;='様式３（療養者名簿）（⑤の場合）'!$BJ84,IF(EI$19&lt;='様式３（療養者名簿）（⑤の場合）'!$BK84,1,0),0),0)</f>
        <v>0</v>
      </c>
      <c r="EJ79" s="365">
        <f>IF(EJ$19-'様式３（療養者名簿）（⑤の場合）'!$BJ84+1&lt;=15,IF(EJ$19&gt;='様式３（療養者名簿）（⑤の場合）'!$BJ84,IF(EJ$19&lt;='様式３（療養者名簿）（⑤の場合）'!$BK84,1,0),0),0)</f>
        <v>0</v>
      </c>
      <c r="EK79" s="365">
        <f>IF(EK$19-'様式３（療養者名簿）（⑤の場合）'!$BJ84+1&lt;=15,IF(EK$19&gt;='様式３（療養者名簿）（⑤の場合）'!$BJ84,IF(EK$19&lt;='様式３（療養者名簿）（⑤の場合）'!$BK84,1,0),0),0)</f>
        <v>0</v>
      </c>
      <c r="EL79" s="365">
        <f>IF(EL$19-'様式３（療養者名簿）（⑤の場合）'!$BJ84+1&lt;=15,IF(EL$19&gt;='様式３（療養者名簿）（⑤の場合）'!$BJ84,IF(EL$19&lt;='様式３（療養者名簿）（⑤の場合）'!$BK84,1,0),0),0)</f>
        <v>0</v>
      </c>
      <c r="EM79" s="365">
        <f>IF(EM$19-'様式３（療養者名簿）（⑤の場合）'!$BJ84+1&lt;=15,IF(EM$19&gt;='様式３（療養者名簿）（⑤の場合）'!$BJ84,IF(EM$19&lt;='様式３（療養者名簿）（⑤の場合）'!$BK84,1,0),0),0)</f>
        <v>0</v>
      </c>
      <c r="EN79" s="365">
        <f>IF(EN$19-'様式３（療養者名簿）（⑤の場合）'!$BJ84+1&lt;=15,IF(EN$19&gt;='様式３（療養者名簿）（⑤の場合）'!$BJ84,IF(EN$19&lt;='様式３（療養者名簿）（⑤の場合）'!$BK84,1,0),0),0)</f>
        <v>0</v>
      </c>
      <c r="EO79" s="365">
        <f>IF(EO$19-'様式３（療養者名簿）（⑤の場合）'!$BJ84+1&lt;=15,IF(EO$19&gt;='様式３（療養者名簿）（⑤の場合）'!$BJ84,IF(EO$19&lt;='様式３（療養者名簿）（⑤の場合）'!$BK84,1,0),0),0)</f>
        <v>0</v>
      </c>
      <c r="EP79" s="365">
        <f>IF(EP$19-'様式３（療養者名簿）（⑤の場合）'!$BJ84+1&lt;=15,IF(EP$19&gt;='様式３（療養者名簿）（⑤の場合）'!$BJ84,IF(EP$19&lt;='様式３（療養者名簿）（⑤の場合）'!$BK84,1,0),0),0)</f>
        <v>0</v>
      </c>
      <c r="EQ79" s="365">
        <f>IF(EQ$19-'様式３（療養者名簿）（⑤の場合）'!$BJ84+1&lt;=15,IF(EQ$19&gt;='様式３（療養者名簿）（⑤の場合）'!$BJ84,IF(EQ$19&lt;='様式３（療養者名簿）（⑤の場合）'!$BK84,1,0),0),0)</f>
        <v>0</v>
      </c>
      <c r="ER79" s="365">
        <f>IF(ER$19-'様式３（療養者名簿）（⑤の場合）'!$BJ84+1&lt;=15,IF(ER$19&gt;='様式３（療養者名簿）（⑤の場合）'!$BJ84,IF(ER$19&lt;='様式３（療養者名簿）（⑤の場合）'!$BK84,1,0),0),0)</f>
        <v>0</v>
      </c>
      <c r="ES79" s="365">
        <f>IF(ES$19-'様式３（療養者名簿）（⑤の場合）'!$BJ84+1&lt;=15,IF(ES$19&gt;='様式３（療養者名簿）（⑤の場合）'!$BJ84,IF(ES$19&lt;='様式３（療養者名簿）（⑤の場合）'!$BK84,1,0),0),0)</f>
        <v>0</v>
      </c>
      <c r="ET79" s="365">
        <f>IF(ET$19-'様式３（療養者名簿）（⑤の場合）'!$BJ84+1&lt;=15,IF(ET$19&gt;='様式３（療養者名簿）（⑤の場合）'!$BJ84,IF(ET$19&lt;='様式３（療養者名簿）（⑤の場合）'!$BK84,1,0),0),0)</f>
        <v>0</v>
      </c>
      <c r="EU79" s="365">
        <f>IF(EU$19-'様式３（療養者名簿）（⑤の場合）'!$BJ84+1&lt;=15,IF(EU$19&gt;='様式３（療養者名簿）（⑤の場合）'!$BJ84,IF(EU$19&lt;='様式３（療養者名簿）（⑤の場合）'!$BK84,1,0),0),0)</f>
        <v>0</v>
      </c>
      <c r="EV79" s="365">
        <f>IF(EV$19-'様式３（療養者名簿）（⑤の場合）'!$BJ84+1&lt;=15,IF(EV$19&gt;='様式３（療養者名簿）（⑤の場合）'!$BJ84,IF(EV$19&lt;='様式３（療養者名簿）（⑤の場合）'!$BK84,1,0),0),0)</f>
        <v>0</v>
      </c>
      <c r="EW79" s="365">
        <f>IF(EW$19-'様式３（療養者名簿）（⑤の場合）'!$BJ84+1&lt;=15,IF(EW$19&gt;='様式３（療養者名簿）（⑤の場合）'!$BJ84,IF(EW$19&lt;='様式３（療養者名簿）（⑤の場合）'!$BK84,1,0),0),0)</f>
        <v>0</v>
      </c>
      <c r="EX79" s="365">
        <f>IF(EX$19-'様式３（療養者名簿）（⑤の場合）'!$BJ84+1&lt;=15,IF(EX$19&gt;='様式３（療養者名簿）（⑤の場合）'!$BJ84,IF(EX$19&lt;='様式３（療養者名簿）（⑤の場合）'!$BK84,1,0),0),0)</f>
        <v>0</v>
      </c>
      <c r="EY79" s="365">
        <f>IF(EY$19-'様式３（療養者名簿）（⑤の場合）'!$BJ84+1&lt;=15,IF(EY$19&gt;='様式３（療養者名簿）（⑤の場合）'!$BJ84,IF(EY$19&lt;='様式３（療養者名簿）（⑤の場合）'!$BK84,1,0),0),0)</f>
        <v>0</v>
      </c>
      <c r="EZ79" s="365">
        <f>IF(EZ$19-'様式３（療養者名簿）（⑤の場合）'!$BJ84+1&lt;=15,IF(EZ$19&gt;='様式３（療養者名簿）（⑤の場合）'!$BJ84,IF(EZ$19&lt;='様式３（療養者名簿）（⑤の場合）'!$BK84,1,0),0),0)</f>
        <v>0</v>
      </c>
      <c r="FA79" s="365">
        <f>IF(FA$19-'様式３（療養者名簿）（⑤の場合）'!$BJ84+1&lt;=15,IF(FA$19&gt;='様式３（療養者名簿）（⑤の場合）'!$BJ84,IF(FA$19&lt;='様式３（療養者名簿）（⑤の場合）'!$BK84,1,0),0),0)</f>
        <v>0</v>
      </c>
      <c r="FB79" s="365">
        <f>IF(FB$19-'様式３（療養者名簿）（⑤の場合）'!$BJ84+1&lt;=15,IF(FB$19&gt;='様式３（療養者名簿）（⑤の場合）'!$BJ84,IF(FB$19&lt;='様式３（療養者名簿）（⑤の場合）'!$BK84,1,0),0),0)</f>
        <v>0</v>
      </c>
      <c r="FC79" s="365">
        <f>IF(FC$19-'様式３（療養者名簿）（⑤の場合）'!$BJ84+1&lt;=15,IF(FC$19&gt;='様式３（療養者名簿）（⑤の場合）'!$BJ84,IF(FC$19&lt;='様式３（療養者名簿）（⑤の場合）'!$BK84,1,0),0),0)</f>
        <v>0</v>
      </c>
      <c r="FD79" s="365">
        <f>IF(FD$19-'様式３（療養者名簿）（⑤の場合）'!$BJ84+1&lt;=15,IF(FD$19&gt;='様式３（療養者名簿）（⑤の場合）'!$BJ84,IF(FD$19&lt;='様式３（療養者名簿）（⑤の場合）'!$BK84,1,0),0),0)</f>
        <v>0</v>
      </c>
      <c r="FE79" s="365">
        <f>IF(FE$19-'様式３（療養者名簿）（⑤の場合）'!$BJ84+1&lt;=15,IF(FE$19&gt;='様式３（療養者名簿）（⑤の場合）'!$BJ84,IF(FE$19&lt;='様式３（療養者名簿）（⑤の場合）'!$BK84,1,0),0),0)</f>
        <v>0</v>
      </c>
      <c r="FF79" s="365">
        <f>IF(FF$19-'様式３（療養者名簿）（⑤の場合）'!$BJ84+1&lt;=15,IF(FF$19&gt;='様式３（療養者名簿）（⑤の場合）'!$BJ84,IF(FF$19&lt;='様式３（療養者名簿）（⑤の場合）'!$BK84,1,0),0),0)</f>
        <v>0</v>
      </c>
      <c r="FG79" s="365">
        <f>IF(FG$19-'様式３（療養者名簿）（⑤の場合）'!$BJ84+1&lt;=15,IF(FG$19&gt;='様式３（療養者名簿）（⑤の場合）'!$BJ84,IF(FG$19&lt;='様式３（療養者名簿）（⑤の場合）'!$BK84,1,0),0),0)</f>
        <v>0</v>
      </c>
      <c r="FH79" s="365">
        <f>IF(FH$19-'様式３（療養者名簿）（⑤の場合）'!$BJ84+1&lt;=15,IF(FH$19&gt;='様式３（療養者名簿）（⑤の場合）'!$BJ84,IF(FH$19&lt;='様式３（療養者名簿）（⑤の場合）'!$BK84,1,0),0),0)</f>
        <v>0</v>
      </c>
      <c r="FI79" s="365">
        <f>IF(FI$19-'様式３（療養者名簿）（⑤の場合）'!$BJ84+1&lt;=15,IF(FI$19&gt;='様式３（療養者名簿）（⑤の場合）'!$BJ84,IF(FI$19&lt;='様式３（療養者名簿）（⑤の場合）'!$BK84,1,0),0),0)</f>
        <v>0</v>
      </c>
      <c r="FJ79" s="365">
        <f>IF(FJ$19-'様式３（療養者名簿）（⑤の場合）'!$BJ84+1&lt;=15,IF(FJ$19&gt;='様式３（療養者名簿）（⑤の場合）'!$BJ84,IF(FJ$19&lt;='様式３（療養者名簿）（⑤の場合）'!$BK84,1,0),0),0)</f>
        <v>0</v>
      </c>
      <c r="FK79" s="365">
        <f>IF(FK$19-'様式３（療養者名簿）（⑤の場合）'!$BJ84+1&lt;=15,IF(FK$19&gt;='様式３（療養者名簿）（⑤の場合）'!$BJ84,IF(FK$19&lt;='様式３（療養者名簿）（⑤の場合）'!$BK84,1,0),0),0)</f>
        <v>0</v>
      </c>
      <c r="FL79" s="365">
        <f>IF(FL$19-'様式３（療養者名簿）（⑤の場合）'!$BJ84+1&lt;=15,IF(FL$19&gt;='様式３（療養者名簿）（⑤の場合）'!$BJ84,IF(FL$19&lt;='様式３（療養者名簿）（⑤の場合）'!$BK84,1,0),0),0)</f>
        <v>0</v>
      </c>
      <c r="FM79" s="365">
        <f>IF(FM$19-'様式３（療養者名簿）（⑤の場合）'!$BJ84+1&lt;=15,IF(FM$19&gt;='様式３（療養者名簿）（⑤の場合）'!$BJ84,IF(FM$19&lt;='様式３（療養者名簿）（⑤の場合）'!$BK84,1,0),0),0)</f>
        <v>0</v>
      </c>
      <c r="FN79" s="365">
        <f>IF(FN$19-'様式３（療養者名簿）（⑤の場合）'!$BJ84+1&lt;=15,IF(FN$19&gt;='様式３（療養者名簿）（⑤の場合）'!$BJ84,IF(FN$19&lt;='様式３（療養者名簿）（⑤の場合）'!$BK84,1,0),0),0)</f>
        <v>0</v>
      </c>
      <c r="FO79" s="365">
        <f>IF(FO$19-'様式３（療養者名簿）（⑤の場合）'!$BJ84+1&lt;=15,IF(FO$19&gt;='様式３（療養者名簿）（⑤の場合）'!$BJ84,IF(FO$19&lt;='様式３（療養者名簿）（⑤の場合）'!$BK84,1,0),0),0)</f>
        <v>0</v>
      </c>
      <c r="FP79" s="365">
        <f>IF(FP$19-'様式３（療養者名簿）（⑤の場合）'!$BJ84+1&lt;=15,IF(FP$19&gt;='様式３（療養者名簿）（⑤の場合）'!$BJ84,IF(FP$19&lt;='様式３（療養者名簿）（⑤の場合）'!$BK84,1,0),0),0)</f>
        <v>0</v>
      </c>
      <c r="FQ79" s="365">
        <f>IF(FQ$19-'様式３（療養者名簿）（⑤の場合）'!$BJ84+1&lt;=15,IF(FQ$19&gt;='様式３（療養者名簿）（⑤の場合）'!$BJ84,IF(FQ$19&lt;='様式３（療養者名簿）（⑤の場合）'!$BK84,1,0),0),0)</f>
        <v>0</v>
      </c>
      <c r="FR79" s="365">
        <f>IF(FR$19-'様式３（療養者名簿）（⑤の場合）'!$BJ84+1&lt;=15,IF(FR$19&gt;='様式３（療養者名簿）（⑤の場合）'!$BJ84,IF(FR$19&lt;='様式３（療養者名簿）（⑤の場合）'!$BK84,1,0),0),0)</f>
        <v>0</v>
      </c>
      <c r="FS79" s="365">
        <f>IF(FS$19-'様式３（療養者名簿）（⑤の場合）'!$BJ84+1&lt;=15,IF(FS$19&gt;='様式３（療養者名簿）（⑤の場合）'!$BJ84,IF(FS$19&lt;='様式３（療養者名簿）（⑤の場合）'!$BK84,1,0),0),0)</f>
        <v>0</v>
      </c>
      <c r="FT79" s="365">
        <f>IF(FT$19-'様式３（療養者名簿）（⑤の場合）'!$BJ84+1&lt;=15,IF(FT$19&gt;='様式３（療養者名簿）（⑤の場合）'!$BJ84,IF(FT$19&lt;='様式３（療養者名簿）（⑤の場合）'!$BK84,1,0),0),0)</f>
        <v>0</v>
      </c>
      <c r="FU79" s="365">
        <f>IF(FU$19-'様式３（療養者名簿）（⑤の場合）'!$BJ84+1&lt;=15,IF(FU$19&gt;='様式３（療養者名簿）（⑤の場合）'!$BJ84,IF(FU$19&lt;='様式３（療養者名簿）（⑤の場合）'!$BK84,1,0),0),0)</f>
        <v>0</v>
      </c>
      <c r="FV79" s="365">
        <f>IF(FV$19-'様式３（療養者名簿）（⑤の場合）'!$BJ84+1&lt;=15,IF(FV$19&gt;='様式３（療養者名簿）（⑤の場合）'!$BJ84,IF(FV$19&lt;='様式３（療養者名簿）（⑤の場合）'!$BK84,1,0),0),0)</f>
        <v>0</v>
      </c>
      <c r="FW79" s="365">
        <f>IF(FW$19-'様式３（療養者名簿）（⑤の場合）'!$BJ84+1&lt;=15,IF(FW$19&gt;='様式３（療養者名簿）（⑤の場合）'!$BJ84,IF(FW$19&lt;='様式３（療養者名簿）（⑤の場合）'!$BK84,1,0),0),0)</f>
        <v>0</v>
      </c>
      <c r="FX79" s="365">
        <f>IF(FX$19-'様式３（療養者名簿）（⑤の場合）'!$BJ84+1&lt;=15,IF(FX$19&gt;='様式３（療養者名簿）（⑤の場合）'!$BJ84,IF(FX$19&lt;='様式３（療養者名簿）（⑤の場合）'!$BK84,1,0),0),0)</f>
        <v>0</v>
      </c>
      <c r="FY79" s="365">
        <f>IF(FY$19-'様式３（療養者名簿）（⑤の場合）'!$BJ84+1&lt;=15,IF(FY$19&gt;='様式３（療養者名簿）（⑤の場合）'!$BJ84,IF(FY$19&lt;='様式３（療養者名簿）（⑤の場合）'!$BK84,1,0),0),0)</f>
        <v>0</v>
      </c>
      <c r="FZ79" s="365">
        <f>IF(FZ$19-'様式３（療養者名簿）（⑤の場合）'!$BJ84+1&lt;=15,IF(FZ$19&gt;='様式３（療養者名簿）（⑤の場合）'!$BJ84,IF(FZ$19&lt;='様式３（療養者名簿）（⑤の場合）'!$BK84,1,0),0),0)</f>
        <v>0</v>
      </c>
      <c r="GA79" s="365">
        <f>IF(GA$19-'様式３（療養者名簿）（⑤の場合）'!$BJ84+1&lt;=15,IF(GA$19&gt;='様式３（療養者名簿）（⑤の場合）'!$BJ84,IF(GA$19&lt;='様式３（療養者名簿）（⑤の場合）'!$BK84,1,0),0),0)</f>
        <v>0</v>
      </c>
      <c r="GB79" s="365">
        <f>IF(GB$19-'様式３（療養者名簿）（⑤の場合）'!$BJ84+1&lt;=15,IF(GB$19&gt;='様式３（療養者名簿）（⑤の場合）'!$BJ84,IF(GB$19&lt;='様式３（療養者名簿）（⑤の場合）'!$BK84,1,0),0),0)</f>
        <v>0</v>
      </c>
      <c r="GC79" s="365">
        <f>IF(GC$19-'様式３（療養者名簿）（⑤の場合）'!$BJ84+1&lt;=15,IF(GC$19&gt;='様式３（療養者名簿）（⑤の場合）'!$BJ84,IF(GC$19&lt;='様式３（療養者名簿）（⑤の場合）'!$BK84,1,0),0),0)</f>
        <v>0</v>
      </c>
      <c r="GD79" s="365">
        <f>IF(GD$19-'様式３（療養者名簿）（⑤の場合）'!$BJ84+1&lt;=15,IF(GD$19&gt;='様式３（療養者名簿）（⑤の場合）'!$BJ84,IF(GD$19&lt;='様式３（療養者名簿）（⑤の場合）'!$BK84,1,0),0),0)</f>
        <v>0</v>
      </c>
      <c r="GE79" s="365">
        <f>IF(GE$19-'様式３（療養者名簿）（⑤の場合）'!$BJ84+1&lt;=15,IF(GE$19&gt;='様式３（療養者名簿）（⑤の場合）'!$BJ84,IF(GE$19&lt;='様式３（療養者名簿）（⑤の場合）'!$BK84,1,0),0),0)</f>
        <v>0</v>
      </c>
      <c r="GF79" s="365">
        <f>IF(GF$19-'様式３（療養者名簿）（⑤の場合）'!$BJ84+1&lt;=15,IF(GF$19&gt;='様式３（療養者名簿）（⑤の場合）'!$BJ84,IF(GF$19&lt;='様式３（療養者名簿）（⑤の場合）'!$BK84,1,0),0),0)</f>
        <v>0</v>
      </c>
      <c r="GG79" s="365">
        <f>IF(GG$19-'様式３（療養者名簿）（⑤の場合）'!$BJ84+1&lt;=15,IF(GG$19&gt;='様式３（療養者名簿）（⑤の場合）'!$BJ84,IF(GG$19&lt;='様式３（療養者名簿）（⑤の場合）'!$BK84,1,0),0),0)</f>
        <v>0</v>
      </c>
      <c r="GH79" s="365">
        <f>IF(GH$19-'様式３（療養者名簿）（⑤の場合）'!$BJ84+1&lt;=15,IF(GH$19&gt;='様式３（療養者名簿）（⑤の場合）'!$BJ84,IF(GH$19&lt;='様式３（療養者名簿）（⑤の場合）'!$BK84,1,0),0),0)</f>
        <v>0</v>
      </c>
      <c r="GI79" s="365">
        <f>IF(GI$19-'様式３（療養者名簿）（⑤の場合）'!$BJ84+1&lt;=15,IF(GI$19&gt;='様式３（療養者名簿）（⑤の場合）'!$BJ84,IF(GI$19&lt;='様式３（療養者名簿）（⑤の場合）'!$BK84,1,0),0),0)</f>
        <v>0</v>
      </c>
      <c r="GJ79" s="365">
        <f>IF(GJ$19-'様式３（療養者名簿）（⑤の場合）'!$BJ84+1&lt;=15,IF(GJ$19&gt;='様式３（療養者名簿）（⑤の場合）'!$BJ84,IF(GJ$19&lt;='様式３（療養者名簿）（⑤の場合）'!$BK84,1,0),0),0)</f>
        <v>0</v>
      </c>
      <c r="GK79" s="365">
        <f>IF(GK$19-'様式３（療養者名簿）（⑤の場合）'!$BJ84+1&lt;=15,IF(GK$19&gt;='様式３（療養者名簿）（⑤の場合）'!$BJ84,IF(GK$19&lt;='様式３（療養者名簿）（⑤の場合）'!$BK84,1,0),0),0)</f>
        <v>0</v>
      </c>
      <c r="GL79" s="365">
        <f>IF(GL$19-'様式３（療養者名簿）（⑤の場合）'!$BJ84+1&lt;=15,IF(GL$19&gt;='様式３（療養者名簿）（⑤の場合）'!$BJ84,IF(GL$19&lt;='様式３（療養者名簿）（⑤の場合）'!$BK84,1,0),0),0)</f>
        <v>0</v>
      </c>
      <c r="GM79" s="365">
        <f>IF(GM$19-'様式３（療養者名簿）（⑤の場合）'!$BJ84+1&lt;=15,IF(GM$19&gt;='様式３（療養者名簿）（⑤の場合）'!$BJ84,IF(GM$19&lt;='様式３（療養者名簿）（⑤の場合）'!$BK84,1,0),0),0)</f>
        <v>0</v>
      </c>
      <c r="GN79" s="365">
        <f>IF(GN$19-'様式３（療養者名簿）（⑤の場合）'!$BJ84+1&lt;=15,IF(GN$19&gt;='様式３（療養者名簿）（⑤の場合）'!$BJ84,IF(GN$19&lt;='様式３（療養者名簿）（⑤の場合）'!$BK84,1,0),0),0)</f>
        <v>0</v>
      </c>
      <c r="GO79" s="365">
        <f>IF(GO$19-'様式３（療養者名簿）（⑤の場合）'!$BJ84+1&lt;=15,IF(GO$19&gt;='様式３（療養者名簿）（⑤の場合）'!$BJ84,IF(GO$19&lt;='様式３（療養者名簿）（⑤の場合）'!$BK84,1,0),0),0)</f>
        <v>0</v>
      </c>
      <c r="GP79" s="365">
        <f>IF(GP$19-'様式３（療養者名簿）（⑤の場合）'!$BJ84+1&lt;=15,IF(GP$19&gt;='様式３（療養者名簿）（⑤の場合）'!$BJ84,IF(GP$19&lt;='様式３（療養者名簿）（⑤の場合）'!$BK84,1,0),0),0)</f>
        <v>0</v>
      </c>
      <c r="GQ79" s="365">
        <f>IF(GQ$19-'様式３（療養者名簿）（⑤の場合）'!$BJ84+1&lt;=15,IF(GQ$19&gt;='様式３（療養者名簿）（⑤の場合）'!$BJ84,IF(GQ$19&lt;='様式３（療養者名簿）（⑤の場合）'!$BK84,1,0),0),0)</f>
        <v>0</v>
      </c>
      <c r="GR79" s="365">
        <f>IF(GR$19-'様式３（療養者名簿）（⑤の場合）'!$BJ84+1&lt;=15,IF(GR$19&gt;='様式３（療養者名簿）（⑤の場合）'!$BJ84,IF(GR$19&lt;='様式３（療養者名簿）（⑤の場合）'!$BK84,1,0),0),0)</f>
        <v>0</v>
      </c>
      <c r="GS79" s="365">
        <f>IF(GS$19-'様式３（療養者名簿）（⑤の場合）'!$BJ84+1&lt;=15,IF(GS$19&gt;='様式３（療養者名簿）（⑤の場合）'!$BJ84,IF(GS$19&lt;='様式３（療養者名簿）（⑤の場合）'!$BK84,1,0),0),0)</f>
        <v>0</v>
      </c>
      <c r="GT79" s="365">
        <f>IF(GT$19-'様式３（療養者名簿）（⑤の場合）'!$BJ84+1&lt;=15,IF(GT$19&gt;='様式３（療養者名簿）（⑤の場合）'!$BJ84,IF(GT$19&lt;='様式３（療養者名簿）（⑤の場合）'!$BK84,1,0),0),0)</f>
        <v>0</v>
      </c>
      <c r="GU79" s="365">
        <f>IF(GU$19-'様式３（療養者名簿）（⑤の場合）'!$BJ84+1&lt;=15,IF(GU$19&gt;='様式３（療養者名簿）（⑤の場合）'!$BJ84,IF(GU$19&lt;='様式３（療養者名簿）（⑤の場合）'!$BK84,1,0),0),0)</f>
        <v>0</v>
      </c>
      <c r="GV79" s="365">
        <f>IF(GV$19-'様式３（療養者名簿）（⑤の場合）'!$BJ84+1&lt;=15,IF(GV$19&gt;='様式３（療養者名簿）（⑤の場合）'!$BJ84,IF(GV$19&lt;='様式３（療養者名簿）（⑤の場合）'!$BK84,1,0),0),0)</f>
        <v>0</v>
      </c>
      <c r="GW79" s="365">
        <f>IF(GW$19-'様式３（療養者名簿）（⑤の場合）'!$BJ84+1&lt;=15,IF(GW$19&gt;='様式３（療養者名簿）（⑤の場合）'!$BJ84,IF(GW$19&lt;='様式３（療養者名簿）（⑤の場合）'!$BK84,1,0),0),0)</f>
        <v>0</v>
      </c>
      <c r="GX79" s="365">
        <f>IF(GX$19-'様式３（療養者名簿）（⑤の場合）'!$BJ84+1&lt;=15,IF(GX$19&gt;='様式３（療養者名簿）（⑤の場合）'!$BJ84,IF(GX$19&lt;='様式３（療養者名簿）（⑤の場合）'!$BK84,1,0),0),0)</f>
        <v>0</v>
      </c>
      <c r="GY79" s="365">
        <f>IF(GY$19-'様式３（療養者名簿）（⑤の場合）'!$BJ84+1&lt;=15,IF(GY$19&gt;='様式３（療養者名簿）（⑤の場合）'!$BJ84,IF(GY$19&lt;='様式３（療養者名簿）（⑤の場合）'!$BK84,1,0),0),0)</f>
        <v>0</v>
      </c>
      <c r="GZ79" s="365">
        <f>IF(GZ$19-'様式３（療養者名簿）（⑤の場合）'!$BJ84+1&lt;=15,IF(GZ$19&gt;='様式３（療養者名簿）（⑤の場合）'!$BJ84,IF(GZ$19&lt;='様式３（療養者名簿）（⑤の場合）'!$BK84,1,0),0),0)</f>
        <v>0</v>
      </c>
      <c r="HA79" s="365">
        <f>IF(HA$19-'様式３（療養者名簿）（⑤の場合）'!$BJ84+1&lt;=15,IF(HA$19&gt;='様式３（療養者名簿）（⑤の場合）'!$BJ84,IF(HA$19&lt;='様式３（療養者名簿）（⑤の場合）'!$BK84,1,0),0),0)</f>
        <v>0</v>
      </c>
      <c r="HB79" s="365">
        <f>IF(HB$19-'様式３（療養者名簿）（⑤の場合）'!$BJ84+1&lt;=15,IF(HB$19&gt;='様式３（療養者名簿）（⑤の場合）'!$BJ84,IF(HB$19&lt;='様式３（療養者名簿）（⑤の場合）'!$BK84,1,0),0),0)</f>
        <v>0</v>
      </c>
      <c r="HC79" s="365">
        <f>IF(HC$19-'様式３（療養者名簿）（⑤の場合）'!$BJ84+1&lt;=15,IF(HC$19&gt;='様式３（療養者名簿）（⑤の場合）'!$BJ84,IF(HC$19&lt;='様式３（療養者名簿）（⑤の場合）'!$BK84,1,0),0),0)</f>
        <v>0</v>
      </c>
      <c r="HD79" s="365">
        <f>IF(HD$19-'様式３（療養者名簿）（⑤の場合）'!$BJ84+1&lt;=15,IF(HD$19&gt;='様式３（療養者名簿）（⑤の場合）'!$BJ84,IF(HD$19&lt;='様式３（療養者名簿）（⑤の場合）'!$BK84,1,0),0),0)</f>
        <v>0</v>
      </c>
      <c r="HE79" s="365">
        <f>IF(HE$19-'様式３（療養者名簿）（⑤の場合）'!$BJ84+1&lt;=15,IF(HE$19&gt;='様式３（療養者名簿）（⑤の場合）'!$BJ84,IF(HE$19&lt;='様式３（療養者名簿）（⑤の場合）'!$BK84,1,0),0),0)</f>
        <v>0</v>
      </c>
      <c r="HF79" s="365">
        <f>IF(HF$19-'様式３（療養者名簿）（⑤の場合）'!$BJ84+1&lt;=15,IF(HF$19&gt;='様式３（療養者名簿）（⑤の場合）'!$BJ84,IF(HF$19&lt;='様式３（療養者名簿）（⑤の場合）'!$BK84,1,0),0),0)</f>
        <v>0</v>
      </c>
      <c r="HG79" s="365">
        <f>IF(HG$19-'様式３（療養者名簿）（⑤の場合）'!$BJ84+1&lt;=15,IF(HG$19&gt;='様式３（療養者名簿）（⑤の場合）'!$BJ84,IF(HG$19&lt;='様式３（療養者名簿）（⑤の場合）'!$BK84,1,0),0),0)</f>
        <v>0</v>
      </c>
      <c r="HH79" s="365">
        <f>IF(HH$19-'様式３（療養者名簿）（⑤の場合）'!$BJ84+1&lt;=15,IF(HH$19&gt;='様式３（療養者名簿）（⑤の場合）'!$BJ84,IF(HH$19&lt;='様式３（療養者名簿）（⑤の場合）'!$BK84,1,0),0),0)</f>
        <v>0</v>
      </c>
      <c r="HI79" s="365">
        <f>IF(HI$19-'様式３（療養者名簿）（⑤の場合）'!$BJ84+1&lt;=15,IF(HI$19&gt;='様式３（療養者名簿）（⑤の場合）'!$BJ84,IF(HI$19&lt;='様式３（療養者名簿）（⑤の場合）'!$BK84,1,0),0),0)</f>
        <v>0</v>
      </c>
      <c r="HJ79" s="365">
        <f>IF(HJ$19-'様式３（療養者名簿）（⑤の場合）'!$BJ84+1&lt;=15,IF(HJ$19&gt;='様式３（療養者名簿）（⑤の場合）'!$BJ84,IF(HJ$19&lt;='様式３（療養者名簿）（⑤の場合）'!$BK84,1,0),0),0)</f>
        <v>0</v>
      </c>
      <c r="HK79" s="365">
        <f>IF(HK$19-'様式３（療養者名簿）（⑤の場合）'!$BJ84+1&lt;=15,IF(HK$19&gt;='様式３（療養者名簿）（⑤の場合）'!$BJ84,IF(HK$19&lt;='様式３（療養者名簿）（⑤の場合）'!$BK84,1,0),0),0)</f>
        <v>0</v>
      </c>
      <c r="HL79" s="365">
        <f>IF(HL$19-'様式３（療養者名簿）（⑤の場合）'!$BJ84+1&lt;=15,IF(HL$19&gt;='様式３（療養者名簿）（⑤の場合）'!$BJ84,IF(HL$19&lt;='様式３（療養者名簿）（⑤の場合）'!$BK84,1,0),0),0)</f>
        <v>0</v>
      </c>
      <c r="HM79" s="365">
        <f>IF(HM$19-'様式３（療養者名簿）（⑤の場合）'!$BJ84+1&lt;=15,IF(HM$19&gt;='様式３（療養者名簿）（⑤の場合）'!$BJ84,IF(HM$19&lt;='様式３（療養者名簿）（⑤の場合）'!$BK84,1,0),0),0)</f>
        <v>0</v>
      </c>
      <c r="HN79" s="365">
        <f>IF(HN$19-'様式３（療養者名簿）（⑤の場合）'!$BJ84+1&lt;=15,IF(HN$19&gt;='様式３（療養者名簿）（⑤の場合）'!$BJ84,IF(HN$19&lt;='様式３（療養者名簿）（⑤の場合）'!$BK84,1,0),0),0)</f>
        <v>0</v>
      </c>
      <c r="HO79" s="365">
        <f>IF(HO$19-'様式３（療養者名簿）（⑤の場合）'!$BJ84+1&lt;=15,IF(HO$19&gt;='様式３（療養者名簿）（⑤の場合）'!$BJ84,IF(HO$19&lt;='様式３（療養者名簿）（⑤の場合）'!$BK84,1,0),0),0)</f>
        <v>0</v>
      </c>
      <c r="HP79" s="365">
        <f>IF(HP$19-'様式３（療養者名簿）（⑤の場合）'!$BJ84+1&lt;=15,IF(HP$19&gt;='様式３（療養者名簿）（⑤の場合）'!$BJ84,IF(HP$19&lt;='様式３（療養者名簿）（⑤の場合）'!$BK84,1,0),0),0)</f>
        <v>0</v>
      </c>
      <c r="HQ79" s="365">
        <f>IF(HQ$19-'様式３（療養者名簿）（⑤の場合）'!$BJ84+1&lt;=15,IF(HQ$19&gt;='様式３（療養者名簿）（⑤の場合）'!$BJ84,IF(HQ$19&lt;='様式３（療養者名簿）（⑤の場合）'!$BK84,1,0),0),0)</f>
        <v>0</v>
      </c>
      <c r="HR79" s="365">
        <f>IF(HR$19-'様式３（療養者名簿）（⑤の場合）'!$BJ84+1&lt;=15,IF(HR$19&gt;='様式３（療養者名簿）（⑤の場合）'!$BJ84,IF(HR$19&lt;='様式３（療養者名簿）（⑤の場合）'!$BK84,1,0),0),0)</f>
        <v>0</v>
      </c>
      <c r="HS79" s="365">
        <f>IF(HS$19-'様式３（療養者名簿）（⑤の場合）'!$BJ84+1&lt;=15,IF(HS$19&gt;='様式３（療養者名簿）（⑤の場合）'!$BJ84,IF(HS$19&lt;='様式３（療養者名簿）（⑤の場合）'!$BK84,1,0),0),0)</f>
        <v>0</v>
      </c>
      <c r="HT79" s="365">
        <f>IF(HT$19-'様式３（療養者名簿）（⑤の場合）'!$BJ84+1&lt;=15,IF(HT$19&gt;='様式３（療養者名簿）（⑤の場合）'!$BJ84,IF(HT$19&lt;='様式３（療養者名簿）（⑤の場合）'!$BK84,1,0),0),0)</f>
        <v>0</v>
      </c>
      <c r="HU79" s="365">
        <f>IF(HU$19-'様式３（療養者名簿）（⑤の場合）'!$BJ84+1&lt;=15,IF(HU$19&gt;='様式３（療養者名簿）（⑤の場合）'!$BJ84,IF(HU$19&lt;='様式３（療養者名簿）（⑤の場合）'!$BK84,1,0),0),0)</f>
        <v>0</v>
      </c>
      <c r="HV79" s="365">
        <f>IF(HV$19-'様式３（療養者名簿）（⑤の場合）'!$BJ84+1&lt;=15,IF(HV$19&gt;='様式３（療養者名簿）（⑤の場合）'!$BJ84,IF(HV$19&lt;='様式３（療養者名簿）（⑤の場合）'!$BK84,1,0),0),0)</f>
        <v>0</v>
      </c>
      <c r="HW79" s="365">
        <f>IF(HW$19-'様式３（療養者名簿）（⑤の場合）'!$BJ84+1&lt;=15,IF(HW$19&gt;='様式３（療養者名簿）（⑤の場合）'!$BJ84,IF(HW$19&lt;='様式３（療養者名簿）（⑤の場合）'!$BK84,1,0),0),0)</f>
        <v>0</v>
      </c>
      <c r="HX79" s="365">
        <f>IF(HX$19-'様式３（療養者名簿）（⑤の場合）'!$BJ84+1&lt;=15,IF(HX$19&gt;='様式３（療養者名簿）（⑤の場合）'!$BJ84,IF(HX$19&lt;='様式３（療養者名簿）（⑤の場合）'!$BK84,1,0),0),0)</f>
        <v>0</v>
      </c>
      <c r="HY79" s="365">
        <f>IF(HY$19-'様式３（療養者名簿）（⑤の場合）'!$BJ84+1&lt;=15,IF(HY$19&gt;='様式３（療養者名簿）（⑤の場合）'!$BJ84,IF(HY$19&lt;='様式３（療養者名簿）（⑤の場合）'!$BK84,1,0),0),0)</f>
        <v>0</v>
      </c>
      <c r="HZ79" s="365">
        <f>IF(HZ$19-'様式３（療養者名簿）（⑤の場合）'!$BJ84+1&lt;=15,IF(HZ$19&gt;='様式３（療養者名簿）（⑤の場合）'!$BJ84,IF(HZ$19&lt;='様式３（療養者名簿）（⑤の場合）'!$BK84,1,0),0),0)</f>
        <v>0</v>
      </c>
      <c r="IA79" s="365">
        <f>IF(IA$19-'様式３（療養者名簿）（⑤の場合）'!$BJ84+1&lt;=15,IF(IA$19&gt;='様式３（療養者名簿）（⑤の場合）'!$BJ84,IF(IA$19&lt;='様式３（療養者名簿）（⑤の場合）'!$BK84,1,0),0),0)</f>
        <v>0</v>
      </c>
      <c r="IB79" s="365">
        <f>IF(IB$19-'様式３（療養者名簿）（⑤の場合）'!$BJ84+1&lt;=15,IF(IB$19&gt;='様式３（療養者名簿）（⑤の場合）'!$BJ84,IF(IB$19&lt;='様式３（療養者名簿）（⑤の場合）'!$BK84,1,0),0),0)</f>
        <v>0</v>
      </c>
      <c r="IC79" s="365">
        <f>IF(IC$19-'様式３（療養者名簿）（⑤の場合）'!$BJ84+1&lt;=15,IF(IC$19&gt;='様式３（療養者名簿）（⑤の場合）'!$BJ84,IF(IC$19&lt;='様式３（療養者名簿）（⑤の場合）'!$BK84,1,0),0),0)</f>
        <v>0</v>
      </c>
      <c r="ID79" s="365">
        <f>IF(ID$19-'様式３（療養者名簿）（⑤の場合）'!$BJ84+1&lt;=15,IF(ID$19&gt;='様式３（療養者名簿）（⑤の場合）'!$BJ84,IF(ID$19&lt;='様式３（療養者名簿）（⑤の場合）'!$BK84,1,0),0),0)</f>
        <v>0</v>
      </c>
      <c r="IE79" s="365">
        <f>IF(IE$19-'様式３（療養者名簿）（⑤の場合）'!$BJ84+1&lt;=15,IF(IE$19&gt;='様式３（療養者名簿）（⑤の場合）'!$BJ84,IF(IE$19&lt;='様式３（療養者名簿）（⑤の場合）'!$BK84,1,0),0),0)</f>
        <v>0</v>
      </c>
      <c r="IF79" s="365">
        <f>IF(IF$19-'様式３（療養者名簿）（⑤の場合）'!$BJ84+1&lt;=15,IF(IF$19&gt;='様式３（療養者名簿）（⑤の場合）'!$BJ84,IF(IF$19&lt;='様式３（療養者名簿）（⑤の場合）'!$BK84,1,0),0),0)</f>
        <v>0</v>
      </c>
      <c r="IG79" s="365">
        <f>IF(IG$19-'様式３（療養者名簿）（⑤の場合）'!$BJ84+1&lt;=15,IF(IG$19&gt;='様式３（療養者名簿）（⑤の場合）'!$BJ84,IF(IG$19&lt;='様式３（療養者名簿）（⑤の場合）'!$BK84,1,0),0),0)</f>
        <v>0</v>
      </c>
      <c r="IH79" s="365">
        <f>IF(IH$19-'様式３（療養者名簿）（⑤の場合）'!$BJ84+1&lt;=15,IF(IH$19&gt;='様式３（療養者名簿）（⑤の場合）'!$BJ84,IF(IH$19&lt;='様式３（療養者名簿）（⑤の場合）'!$BK84,1,0),0),0)</f>
        <v>0</v>
      </c>
      <c r="II79" s="365">
        <f>IF(II$19-'様式３（療養者名簿）（⑤の場合）'!$BJ84+1&lt;=15,IF(II$19&gt;='様式３（療養者名簿）（⑤の場合）'!$BJ84,IF(II$19&lt;='様式３（療養者名簿）（⑤の場合）'!$BK84,1,0),0),0)</f>
        <v>0</v>
      </c>
      <c r="IJ79" s="365">
        <f>IF(IJ$19-'様式３（療養者名簿）（⑤の場合）'!$BJ84+1&lt;=15,IF(IJ$19&gt;='様式３（療養者名簿）（⑤の場合）'!$BJ84,IF(IJ$19&lt;='様式３（療養者名簿）（⑤の場合）'!$BK84,1,0),0),0)</f>
        <v>0</v>
      </c>
      <c r="IK79" s="365">
        <f>IF(IK$19-'様式３（療養者名簿）（⑤の場合）'!$BJ84+1&lt;=15,IF(IK$19&gt;='様式３（療養者名簿）（⑤の場合）'!$BJ84,IF(IK$19&lt;='様式３（療養者名簿）（⑤の場合）'!$BK84,1,0),0),0)</f>
        <v>0</v>
      </c>
      <c r="IL79" s="365">
        <f>IF(IL$19-'様式３（療養者名簿）（⑤の場合）'!$BJ84+1&lt;=15,IF(IL$19&gt;='様式３（療養者名簿）（⑤の場合）'!$BJ84,IF(IL$19&lt;='様式３（療養者名簿）（⑤の場合）'!$BK84,1,0),0),0)</f>
        <v>0</v>
      </c>
      <c r="IM79" s="365">
        <f>IF(IM$19-'様式３（療養者名簿）（⑤の場合）'!$BJ84+1&lt;=15,IF(IM$19&gt;='様式３（療養者名簿）（⑤の場合）'!$BJ84,IF(IM$19&lt;='様式３（療養者名簿）（⑤の場合）'!$BK84,1,0),0),0)</f>
        <v>0</v>
      </c>
      <c r="IN79" s="365">
        <f>IF(IN$19-'様式３（療養者名簿）（⑤の場合）'!$BJ84+1&lt;=15,IF(IN$19&gt;='様式３（療養者名簿）（⑤の場合）'!$BJ84,IF(IN$19&lt;='様式３（療養者名簿）（⑤の場合）'!$BK84,1,0),0),0)</f>
        <v>0</v>
      </c>
      <c r="IO79" s="365">
        <f>IF(IO$19-'様式３（療養者名簿）（⑤の場合）'!$BJ84+1&lt;=15,IF(IO$19&gt;='様式３（療養者名簿）（⑤の場合）'!$BJ84,IF(IO$19&lt;='様式３（療養者名簿）（⑤の場合）'!$BK84,1,0),0),0)</f>
        <v>0</v>
      </c>
      <c r="IP79" s="365">
        <f>IF(IP$19-'様式３（療養者名簿）（⑤の場合）'!$BJ84+1&lt;=15,IF(IP$19&gt;='様式３（療養者名簿）（⑤の場合）'!$BJ84,IF(IP$19&lt;='様式３（療養者名簿）（⑤の場合）'!$BK84,1,0),0),0)</f>
        <v>0</v>
      </c>
      <c r="IQ79" s="365">
        <f>IF(IQ$19-'様式３（療養者名簿）（⑤の場合）'!$BJ84+1&lt;=15,IF(IQ$19&gt;='様式３（療養者名簿）（⑤の場合）'!$BJ84,IF(IQ$19&lt;='様式３（療養者名簿）（⑤の場合）'!$BK84,1,0),0),0)</f>
        <v>0</v>
      </c>
      <c r="IR79" s="365">
        <f>IF(IR$19-'様式３（療養者名簿）（⑤の場合）'!$BJ84+1&lt;=15,IF(IR$19&gt;='様式３（療養者名簿）（⑤の場合）'!$BJ84,IF(IR$19&lt;='様式３（療養者名簿）（⑤の場合）'!$BK84,1,0),0),0)</f>
        <v>0</v>
      </c>
      <c r="IS79" s="365">
        <f>IF(IS$19-'様式３（療養者名簿）（⑤の場合）'!$BJ84+1&lt;=15,IF(IS$19&gt;='様式３（療養者名簿）（⑤の場合）'!$BJ84,IF(IS$19&lt;='様式３（療養者名簿）（⑤の場合）'!$BK84,1,0),0),0)</f>
        <v>0</v>
      </c>
      <c r="IT79" s="365">
        <f>IF(IT$19-'様式３（療養者名簿）（⑤の場合）'!$BJ84+1&lt;=15,IF(IT$19&gt;='様式３（療養者名簿）（⑤の場合）'!$BJ84,IF(IT$19&lt;='様式３（療養者名簿）（⑤の場合）'!$BK84,1,0),0),0)</f>
        <v>0</v>
      </c>
      <c r="IU79" s="365">
        <f>IF(IU$19-'様式３（療養者名簿）（⑤の場合）'!$BJ84+1&lt;=15,IF(IU$19&gt;='様式３（療養者名簿）（⑤の場合）'!$BJ84,IF(IU$19&lt;='様式３（療養者名簿）（⑤の場合）'!$BK84,1,0),0),0)</f>
        <v>0</v>
      </c>
      <c r="IV79" s="365">
        <f>IF(IV$19-'様式３（療養者名簿）（⑤の場合）'!$BJ84+1&lt;=15,IF(IV$19&gt;='様式３（療養者名簿）（⑤の場合）'!$BJ84,IF(IV$19&lt;='様式３（療養者名簿）（⑤の場合）'!$BK84,1,0),0),0)</f>
        <v>0</v>
      </c>
      <c r="IW79" s="365">
        <f>IF(IW$19-'様式３（療養者名簿）（⑤の場合）'!$BJ84+1&lt;=15,IF(IW$19&gt;='様式３（療養者名簿）（⑤の場合）'!$BJ84,IF(IW$19&lt;='様式３（療養者名簿）（⑤の場合）'!$BK84,1,0),0),0)</f>
        <v>0</v>
      </c>
      <c r="IX79" s="365">
        <f>IF(IX$19-'様式３（療養者名簿）（⑤の場合）'!$BJ84+1&lt;=15,IF(IX$19&gt;='様式３（療養者名簿）（⑤の場合）'!$BJ84,IF(IX$19&lt;='様式３（療養者名簿）（⑤の場合）'!$BK84,1,0),0),0)</f>
        <v>0</v>
      </c>
      <c r="IY79" s="365">
        <f>IF(IY$19-'様式３（療養者名簿）（⑤の場合）'!$BJ84+1&lt;=15,IF(IY$19&gt;='様式３（療養者名簿）（⑤の場合）'!$BJ84,IF(IY$19&lt;='様式３（療養者名簿）（⑤の場合）'!$BK84,1,0),0),0)</f>
        <v>0</v>
      </c>
      <c r="IZ79" s="365">
        <f>IF(IZ$19-'様式３（療養者名簿）（⑤の場合）'!$BJ84+1&lt;=15,IF(IZ$19&gt;='様式３（療養者名簿）（⑤の場合）'!$BJ84,IF(IZ$19&lt;='様式３（療養者名簿）（⑤の場合）'!$BK84,1,0),0),0)</f>
        <v>0</v>
      </c>
      <c r="JA79" s="365">
        <f>IF(JA$19-'様式３（療養者名簿）（⑤の場合）'!$BJ84+1&lt;=15,IF(JA$19&gt;='様式３（療養者名簿）（⑤の場合）'!$BJ84,IF(JA$19&lt;='様式３（療養者名簿）（⑤の場合）'!$BK84,1,0),0),0)</f>
        <v>0</v>
      </c>
      <c r="JB79" s="365">
        <f>IF(JB$19-'様式３（療養者名簿）（⑤の場合）'!$BJ84+1&lt;=15,IF(JB$19&gt;='様式３（療養者名簿）（⑤の場合）'!$BJ84,IF(JB$19&lt;='様式３（療養者名簿）（⑤の場合）'!$BK84,1,0),0),0)</f>
        <v>0</v>
      </c>
      <c r="JC79" s="365">
        <f>IF(JC$19-'様式３（療養者名簿）（⑤の場合）'!$BJ84+1&lt;=15,IF(JC$19&gt;='様式３（療養者名簿）（⑤の場合）'!$BJ84,IF(JC$19&lt;='様式３（療養者名簿）（⑤の場合）'!$BK84,1,0),0),0)</f>
        <v>0</v>
      </c>
      <c r="JD79" s="365">
        <f>IF(JD$19-'様式３（療養者名簿）（⑤の場合）'!$BJ84+1&lt;=15,IF(JD$19&gt;='様式３（療養者名簿）（⑤の場合）'!$BJ84,IF(JD$19&lt;='様式３（療養者名簿）（⑤の場合）'!$BK84,1,0),0),0)</f>
        <v>0</v>
      </c>
      <c r="JE79" s="365">
        <f>IF(JE$19-'様式３（療養者名簿）（⑤の場合）'!$BJ84+1&lt;=15,IF(JE$19&gt;='様式３（療養者名簿）（⑤の場合）'!$BJ84,IF(JE$19&lt;='様式３（療養者名簿）（⑤の場合）'!$BK84,1,0),0),0)</f>
        <v>0</v>
      </c>
      <c r="JF79" s="365">
        <f>IF(JF$19-'様式３（療養者名簿）（⑤の場合）'!$BJ84+1&lt;=15,IF(JF$19&gt;='様式３（療養者名簿）（⑤の場合）'!$BJ84,IF(JF$19&lt;='様式３（療養者名簿）（⑤の場合）'!$BK84,1,0),0),0)</f>
        <v>0</v>
      </c>
      <c r="JG79" s="365">
        <f>IF(JG$19-'様式３（療養者名簿）（⑤の場合）'!$BJ84+1&lt;=15,IF(JG$19&gt;='様式３（療養者名簿）（⑤の場合）'!$BJ84,IF(JG$19&lt;='様式３（療養者名簿）（⑤の場合）'!$BK84,1,0),0),0)</f>
        <v>0</v>
      </c>
      <c r="JH79" s="365">
        <f>IF(JH$19-'様式３（療養者名簿）（⑤の場合）'!$BJ84+1&lt;=15,IF(JH$19&gt;='様式３（療養者名簿）（⑤の場合）'!$BJ84,IF(JH$19&lt;='様式３（療養者名簿）（⑤の場合）'!$BK84,1,0),0),0)</f>
        <v>0</v>
      </c>
      <c r="JI79" s="365">
        <f>IF(JI$19-'様式３（療養者名簿）（⑤の場合）'!$BJ84+1&lt;=15,IF(JI$19&gt;='様式３（療養者名簿）（⑤の場合）'!$BJ84,IF(JI$19&lt;='様式３（療養者名簿）（⑤の場合）'!$BK84,1,0),0),0)</f>
        <v>0</v>
      </c>
      <c r="JJ79" s="365">
        <f>IF(JJ$19-'様式３（療養者名簿）（⑤の場合）'!$BJ84+1&lt;=15,IF(JJ$19&gt;='様式３（療養者名簿）（⑤の場合）'!$BJ84,IF(JJ$19&lt;='様式３（療養者名簿）（⑤の場合）'!$BK84,1,0),0),0)</f>
        <v>0</v>
      </c>
      <c r="JK79" s="365">
        <f>IF(JK$19-'様式３（療養者名簿）（⑤の場合）'!$BJ84+1&lt;=15,IF(JK$19&gt;='様式３（療養者名簿）（⑤の場合）'!$BJ84,IF(JK$19&lt;='様式３（療養者名簿）（⑤の場合）'!$BK84,1,0),0),0)</f>
        <v>0</v>
      </c>
      <c r="JL79" s="365">
        <f>IF(JL$19-'様式３（療養者名簿）（⑤の場合）'!$BJ84+1&lt;=15,IF(JL$19&gt;='様式３（療養者名簿）（⑤の場合）'!$BJ84,IF(JL$19&lt;='様式３（療養者名簿）（⑤の場合）'!$BK84,1,0),0),0)</f>
        <v>0</v>
      </c>
      <c r="JM79" s="365">
        <f>IF(JM$19-'様式３（療養者名簿）（⑤の場合）'!$BJ84+1&lt;=15,IF(JM$19&gt;='様式３（療養者名簿）（⑤の場合）'!$BJ84,IF(JM$19&lt;='様式３（療養者名簿）（⑤の場合）'!$BK84,1,0),0),0)</f>
        <v>0</v>
      </c>
      <c r="JN79" s="365">
        <f>IF(JN$19-'様式３（療養者名簿）（⑤の場合）'!$BJ84+1&lt;=15,IF(JN$19&gt;='様式３（療養者名簿）（⑤の場合）'!$BJ84,IF(JN$19&lt;='様式３（療養者名簿）（⑤の場合）'!$BK84,1,0),0),0)</f>
        <v>0</v>
      </c>
      <c r="JO79" s="365">
        <f>IF(JO$19-'様式３（療養者名簿）（⑤の場合）'!$BJ84+1&lt;=15,IF(JO$19&gt;='様式３（療養者名簿）（⑤の場合）'!$BJ84,IF(JO$19&lt;='様式３（療養者名簿）（⑤の場合）'!$BK84,1,0),0),0)</f>
        <v>0</v>
      </c>
      <c r="JP79" s="365">
        <f>IF(JP$19-'様式３（療養者名簿）（⑤の場合）'!$BJ84+1&lt;=15,IF(JP$19&gt;='様式３（療養者名簿）（⑤の場合）'!$BJ84,IF(JP$19&lt;='様式３（療養者名簿）（⑤の場合）'!$BK84,1,0),0),0)</f>
        <v>0</v>
      </c>
      <c r="JQ79" s="365">
        <f>IF(JQ$19-'様式３（療養者名簿）（⑤の場合）'!$BJ84+1&lt;=15,IF(JQ$19&gt;='様式３（療養者名簿）（⑤の場合）'!$BJ84,IF(JQ$19&lt;='様式３（療養者名簿）（⑤の場合）'!$BK84,1,0),0),0)</f>
        <v>0</v>
      </c>
      <c r="JR79" s="365">
        <f>IF(JR$19-'様式３（療養者名簿）（⑤の場合）'!$BJ84+1&lt;=15,IF(JR$19&gt;='様式３（療養者名簿）（⑤の場合）'!$BJ84,IF(JR$19&lt;='様式３（療養者名簿）（⑤の場合）'!$BK84,1,0),0),0)</f>
        <v>0</v>
      </c>
      <c r="JS79" s="365">
        <f>IF(JS$19-'様式３（療養者名簿）（⑤の場合）'!$BJ84+1&lt;=15,IF(JS$19&gt;='様式３（療養者名簿）（⑤の場合）'!$BJ84,IF(JS$19&lt;='様式３（療養者名簿）（⑤の場合）'!$BK84,1,0),0),0)</f>
        <v>0</v>
      </c>
      <c r="JT79" s="365">
        <f>IF(JT$19-'様式３（療養者名簿）（⑤の場合）'!$BJ84+1&lt;=15,IF(JT$19&gt;='様式３（療養者名簿）（⑤の場合）'!$BJ84,IF(JT$19&lt;='様式３（療養者名簿）（⑤の場合）'!$BK84,1,0),0),0)</f>
        <v>0</v>
      </c>
      <c r="JU79" s="365">
        <f>IF(JU$19-'様式３（療養者名簿）（⑤の場合）'!$BJ84+1&lt;=15,IF(JU$19&gt;='様式３（療養者名簿）（⑤の場合）'!$BJ84,IF(JU$19&lt;='様式３（療養者名簿）（⑤の場合）'!$BK84,1,0),0),0)</f>
        <v>0</v>
      </c>
      <c r="JV79" s="365">
        <f>IF(JV$19-'様式３（療養者名簿）（⑤の場合）'!$BJ84+1&lt;=15,IF(JV$19&gt;='様式３（療養者名簿）（⑤の場合）'!$BJ84,IF(JV$19&lt;='様式３（療養者名簿）（⑤の場合）'!$BK84,1,0),0),0)</f>
        <v>0</v>
      </c>
      <c r="JW79" s="365">
        <f>IF(JW$19-'様式３（療養者名簿）（⑤の場合）'!$BJ84+1&lt;=15,IF(JW$19&gt;='様式３（療養者名簿）（⑤の場合）'!$BJ84,IF(JW$19&lt;='様式３（療養者名簿）（⑤の場合）'!$BK84,1,0),0),0)</f>
        <v>0</v>
      </c>
      <c r="JX79" s="365">
        <f>IF(JX$19-'様式３（療養者名簿）（⑤の場合）'!$BJ84+1&lt;=15,IF(JX$19&gt;='様式３（療養者名簿）（⑤の場合）'!$BJ84,IF(JX$19&lt;='様式３（療養者名簿）（⑤の場合）'!$BK84,1,0),0),0)</f>
        <v>0</v>
      </c>
      <c r="JY79" s="365">
        <f>IF(JY$19-'様式３（療養者名簿）（⑤の場合）'!$BJ84+1&lt;=15,IF(JY$19&gt;='様式３（療養者名簿）（⑤の場合）'!$BJ84,IF(JY$19&lt;='様式３（療養者名簿）（⑤の場合）'!$BK84,1,0),0),0)</f>
        <v>0</v>
      </c>
      <c r="JZ79" s="365">
        <f>IF(JZ$19-'様式３（療養者名簿）（⑤の場合）'!$BJ84+1&lt;=15,IF(JZ$19&gt;='様式３（療養者名簿）（⑤の場合）'!$BJ84,IF(JZ$19&lt;='様式３（療養者名簿）（⑤の場合）'!$BK84,1,0),0),0)</f>
        <v>0</v>
      </c>
      <c r="KA79" s="365">
        <f>IF(KA$19-'様式３（療養者名簿）（⑤の場合）'!$BJ84+1&lt;=15,IF(KA$19&gt;='様式３（療養者名簿）（⑤の場合）'!$BJ84,IF(KA$19&lt;='様式３（療養者名簿）（⑤の場合）'!$BK84,1,0),0),0)</f>
        <v>0</v>
      </c>
      <c r="KB79" s="365">
        <f>IF(KB$19-'様式３（療養者名簿）（⑤の場合）'!$BJ84+1&lt;=15,IF(KB$19&gt;='様式３（療養者名簿）（⑤の場合）'!$BJ84,IF(KB$19&lt;='様式３（療養者名簿）（⑤の場合）'!$BK84,1,0),0),0)</f>
        <v>0</v>
      </c>
      <c r="KC79" s="365">
        <f>IF(KC$19-'様式３（療養者名簿）（⑤の場合）'!$BJ84+1&lt;=15,IF(KC$19&gt;='様式３（療養者名簿）（⑤の場合）'!$BJ84,IF(KC$19&lt;='様式３（療養者名簿）（⑤の場合）'!$BK84,1,0),0),0)</f>
        <v>0</v>
      </c>
      <c r="KD79" s="365">
        <f>IF(KD$19-'様式３（療養者名簿）（⑤の場合）'!$BJ84+1&lt;=15,IF(KD$19&gt;='様式３（療養者名簿）（⑤の場合）'!$BJ84,IF(KD$19&lt;='様式３（療養者名簿）（⑤の場合）'!$BK84,1,0),0),0)</f>
        <v>0</v>
      </c>
      <c r="KE79" s="365">
        <f>IF(KE$19-'様式３（療養者名簿）（⑤の場合）'!$BJ84+1&lt;=15,IF(KE$19&gt;='様式３（療養者名簿）（⑤の場合）'!$BJ84,IF(KE$19&lt;='様式３（療養者名簿）（⑤の場合）'!$BK84,1,0),0),0)</f>
        <v>0</v>
      </c>
      <c r="KF79" s="365">
        <f>IF(KF$19-'様式３（療養者名簿）（⑤の場合）'!$BJ84+1&lt;=15,IF(KF$19&gt;='様式３（療養者名簿）（⑤の場合）'!$BJ84,IF(KF$19&lt;='様式３（療養者名簿）（⑤の場合）'!$BK84,1,0),0),0)</f>
        <v>0</v>
      </c>
      <c r="KG79" s="365">
        <f>IF(KG$19-'様式３（療養者名簿）（⑤の場合）'!$BJ84+1&lt;=15,IF(KG$19&gt;='様式３（療養者名簿）（⑤の場合）'!$BJ84,IF(KG$19&lt;='様式３（療養者名簿）（⑤の場合）'!$BK84,1,0),0),0)</f>
        <v>0</v>
      </c>
      <c r="KH79" s="365">
        <f>IF(KH$19-'様式３（療養者名簿）（⑤の場合）'!$BJ84+1&lt;=15,IF(KH$19&gt;='様式３（療養者名簿）（⑤の場合）'!$BJ84,IF(KH$19&lt;='様式３（療養者名簿）（⑤の場合）'!$BK84,1,0),0),0)</f>
        <v>0</v>
      </c>
      <c r="KI79" s="365">
        <f>IF(KI$19-'様式３（療養者名簿）（⑤の場合）'!$BJ84+1&lt;=15,IF(KI$19&gt;='様式３（療養者名簿）（⑤の場合）'!$BJ84,IF(KI$19&lt;='様式３（療養者名簿）（⑤の場合）'!$BK84,1,0),0),0)</f>
        <v>0</v>
      </c>
      <c r="KJ79" s="365">
        <f>IF(KJ$19-'様式３（療養者名簿）（⑤の場合）'!$BJ84+1&lt;=15,IF(KJ$19&gt;='様式３（療養者名簿）（⑤の場合）'!$BJ84,IF(KJ$19&lt;='様式３（療養者名簿）（⑤の場合）'!$BK84,1,0),0),0)</f>
        <v>0</v>
      </c>
      <c r="KK79" s="365">
        <f>IF(KK$19-'様式３（療養者名簿）（⑤の場合）'!$BJ84+1&lt;=15,IF(KK$19&gt;='様式３（療養者名簿）（⑤の場合）'!$BJ84,IF(KK$19&lt;='様式３（療養者名簿）（⑤の場合）'!$BK84,1,0),0),0)</f>
        <v>0</v>
      </c>
      <c r="KL79" s="365">
        <f>IF(KL$19-'様式３（療養者名簿）（⑤の場合）'!$BJ84+1&lt;=15,IF(KL$19&gt;='様式３（療養者名簿）（⑤の場合）'!$BJ84,IF(KL$19&lt;='様式３（療養者名簿）（⑤の場合）'!$BK84,1,0),0),0)</f>
        <v>0</v>
      </c>
      <c r="KM79" s="365">
        <f>IF(KM$19-'様式３（療養者名簿）（⑤の場合）'!$BJ84+1&lt;=15,IF(KM$19&gt;='様式３（療養者名簿）（⑤の場合）'!$BJ84,IF(KM$19&lt;='様式３（療養者名簿）（⑤の場合）'!$BK84,1,0),0),0)</f>
        <v>0</v>
      </c>
      <c r="KN79" s="365">
        <f>IF(KN$19-'様式３（療養者名簿）（⑤の場合）'!$BJ84+1&lt;=15,IF(KN$19&gt;='様式３（療養者名簿）（⑤の場合）'!$BJ84,IF(KN$19&lt;='様式３（療養者名簿）（⑤の場合）'!$BK84,1,0),0),0)</f>
        <v>0</v>
      </c>
      <c r="KO79" s="365">
        <f>IF(KO$19-'様式３（療養者名簿）（⑤の場合）'!$BJ84+1&lt;=15,IF(KO$19&gt;='様式３（療養者名簿）（⑤の場合）'!$BJ84,IF(KO$19&lt;='様式３（療養者名簿）（⑤の場合）'!$BK84,1,0),0),0)</f>
        <v>0</v>
      </c>
      <c r="KP79" s="365">
        <f>IF(KP$19-'様式３（療養者名簿）（⑤の場合）'!$BJ84+1&lt;=15,IF(KP$19&gt;='様式３（療養者名簿）（⑤の場合）'!$BJ84,IF(KP$19&lt;='様式３（療養者名簿）（⑤の場合）'!$BK84,1,0),0),0)</f>
        <v>0</v>
      </c>
      <c r="KQ79" s="365">
        <f>IF(KQ$19-'様式３（療養者名簿）（⑤の場合）'!$BJ84+1&lt;=15,IF(KQ$19&gt;='様式３（療養者名簿）（⑤の場合）'!$BJ84,IF(KQ$19&lt;='様式３（療養者名簿）（⑤の場合）'!$BK84,1,0),0),0)</f>
        <v>0</v>
      </c>
      <c r="KR79" s="365">
        <f>IF(KR$19-'様式３（療養者名簿）（⑤の場合）'!$BJ84+1&lt;=15,IF(KR$19&gt;='様式３（療養者名簿）（⑤の場合）'!$BJ84,IF(KR$19&lt;='様式３（療養者名簿）（⑤の場合）'!$BK84,1,0),0),0)</f>
        <v>0</v>
      </c>
      <c r="KS79" s="365">
        <f>IF(KS$19-'様式３（療養者名簿）（⑤の場合）'!$BJ84+1&lt;=15,IF(KS$19&gt;='様式３（療養者名簿）（⑤の場合）'!$BJ84,IF(KS$19&lt;='様式３（療養者名簿）（⑤の場合）'!$BK84,1,0),0),0)</f>
        <v>0</v>
      </c>
      <c r="KT79" s="365">
        <f>IF(KT$19-'様式３（療養者名簿）（⑤の場合）'!$BJ84+1&lt;=15,IF(KT$19&gt;='様式３（療養者名簿）（⑤の場合）'!$BJ84,IF(KT$19&lt;='様式３（療養者名簿）（⑤の場合）'!$BK84,1,0),0),0)</f>
        <v>0</v>
      </c>
      <c r="KU79" s="365">
        <f>IF(KU$19-'様式３（療養者名簿）（⑤の場合）'!$BJ84+1&lt;=15,IF(KU$19&gt;='様式３（療養者名簿）（⑤の場合）'!$BJ84,IF(KU$19&lt;='様式３（療養者名簿）（⑤の場合）'!$BK84,1,0),0),0)</f>
        <v>0</v>
      </c>
      <c r="KV79" s="365">
        <f>IF(KV$19-'様式３（療養者名簿）（⑤の場合）'!$BJ84+1&lt;=15,IF(KV$19&gt;='様式３（療養者名簿）（⑤の場合）'!$BJ84,IF(KV$19&lt;='様式３（療養者名簿）（⑤の場合）'!$BK84,1,0),0),0)</f>
        <v>0</v>
      </c>
      <c r="KW79" s="365">
        <f>IF(KW$19-'様式３（療養者名簿）（⑤の場合）'!$BJ84+1&lt;=15,IF(KW$19&gt;='様式３（療養者名簿）（⑤の場合）'!$BJ84,IF(KW$19&lt;='様式３（療養者名簿）（⑤の場合）'!$BK84,1,0),0),0)</f>
        <v>0</v>
      </c>
      <c r="KX79" s="365">
        <f>IF(KX$19-'様式３（療養者名簿）（⑤の場合）'!$BJ84+1&lt;=15,IF(KX$19&gt;='様式３（療養者名簿）（⑤の場合）'!$BJ84,IF(KX$19&lt;='様式３（療養者名簿）（⑤の場合）'!$BK84,1,0),0),0)</f>
        <v>0</v>
      </c>
      <c r="KY79" s="365">
        <f>IF(KY$19-'様式３（療養者名簿）（⑤の場合）'!$BJ84+1&lt;=15,IF(KY$19&gt;='様式３（療養者名簿）（⑤の場合）'!$BJ84,IF(KY$19&lt;='様式３（療養者名簿）（⑤の場合）'!$BK84,1,0),0),0)</f>
        <v>0</v>
      </c>
      <c r="KZ79" s="365">
        <f>IF(KZ$19-'様式３（療養者名簿）（⑤の場合）'!$BJ84+1&lt;=15,IF(KZ$19&gt;='様式３（療養者名簿）（⑤の場合）'!$BJ84,IF(KZ$19&lt;='様式３（療養者名簿）（⑤の場合）'!$BK84,1,0),0),0)</f>
        <v>0</v>
      </c>
      <c r="LA79" s="365">
        <f>IF(LA$19-'様式３（療養者名簿）（⑤の場合）'!$BJ84+1&lt;=15,IF(LA$19&gt;='様式３（療養者名簿）（⑤の場合）'!$BJ84,IF(LA$19&lt;='様式３（療養者名簿）（⑤の場合）'!$BK84,1,0),0),0)</f>
        <v>0</v>
      </c>
      <c r="LB79" s="365">
        <f>IF(LB$19-'様式３（療養者名簿）（⑤の場合）'!$BJ84+1&lt;=15,IF(LB$19&gt;='様式３（療養者名簿）（⑤の場合）'!$BJ84,IF(LB$19&lt;='様式３（療養者名簿）（⑤の場合）'!$BK84,1,0),0),0)</f>
        <v>0</v>
      </c>
      <c r="LC79" s="365">
        <f>IF(LC$19-'様式３（療養者名簿）（⑤の場合）'!$BJ84+1&lt;=15,IF(LC$19&gt;='様式３（療養者名簿）（⑤の場合）'!$BJ84,IF(LC$19&lt;='様式３（療養者名簿）（⑤の場合）'!$BK84,1,0),0),0)</f>
        <v>0</v>
      </c>
      <c r="LD79" s="365">
        <f>IF(LD$19-'様式３（療養者名簿）（⑤の場合）'!$BJ84+1&lt;=15,IF(LD$19&gt;='様式３（療養者名簿）（⑤の場合）'!$BJ84,IF(LD$19&lt;='様式３（療養者名簿）（⑤の場合）'!$BK84,1,0),0),0)</f>
        <v>0</v>
      </c>
      <c r="LE79" s="365">
        <f>IF(LE$19-'様式３（療養者名簿）（⑤の場合）'!$BJ84+1&lt;=15,IF(LE$19&gt;='様式３（療養者名簿）（⑤の場合）'!$BJ84,IF(LE$19&lt;='様式３（療養者名簿）（⑤の場合）'!$BK84,1,0),0),0)</f>
        <v>0</v>
      </c>
      <c r="LF79" s="365">
        <f>IF(LF$19-'様式３（療養者名簿）（⑤の場合）'!$BJ84+1&lt;=15,IF(LF$19&gt;='様式３（療養者名簿）（⑤の場合）'!$BJ84,IF(LF$19&lt;='様式３（療養者名簿）（⑤の場合）'!$BK84,1,0),0),0)</f>
        <v>0</v>
      </c>
      <c r="LG79" s="365">
        <f>IF(LG$19-'様式３（療養者名簿）（⑤の場合）'!$BJ84+1&lt;=15,IF(LG$19&gt;='様式３（療養者名簿）（⑤の場合）'!$BJ84,IF(LG$19&lt;='様式３（療養者名簿）（⑤の場合）'!$BK84,1,0),0),0)</f>
        <v>0</v>
      </c>
      <c r="LH79" s="365">
        <f>IF(LH$19-'様式３（療養者名簿）（⑤の場合）'!$BJ84+1&lt;=15,IF(LH$19&gt;='様式３（療養者名簿）（⑤の場合）'!$BJ84,IF(LH$19&lt;='様式３（療養者名簿）（⑤の場合）'!$BK84,1,0),0),0)</f>
        <v>0</v>
      </c>
      <c r="LI79" s="365">
        <f>IF(LI$19-'様式３（療養者名簿）（⑤の場合）'!$BJ84+1&lt;=15,IF(LI$19&gt;='様式３（療養者名簿）（⑤の場合）'!$BJ84,IF(LI$19&lt;='様式３（療養者名簿）（⑤の場合）'!$BK84,1,0),0),0)</f>
        <v>0</v>
      </c>
      <c r="LJ79" s="365">
        <f>IF(LJ$19-'様式３（療養者名簿）（⑤の場合）'!$BJ84+1&lt;=15,IF(LJ$19&gt;='様式３（療養者名簿）（⑤の場合）'!$BJ84,IF(LJ$19&lt;='様式３（療養者名簿）（⑤の場合）'!$BK84,1,0),0),0)</f>
        <v>0</v>
      </c>
      <c r="LK79" s="365">
        <f>IF(LK$19-'様式３（療養者名簿）（⑤の場合）'!$BJ84+1&lt;=15,IF(LK$19&gt;='様式３（療養者名簿）（⑤の場合）'!$BJ84,IF(LK$19&lt;='様式３（療養者名簿）（⑤の場合）'!$BK84,1,0),0),0)</f>
        <v>0</v>
      </c>
      <c r="LL79" s="365">
        <f>IF(LL$19-'様式３（療養者名簿）（⑤の場合）'!$BJ84+1&lt;=15,IF(LL$19&gt;='様式３（療養者名簿）（⑤の場合）'!$BJ84,IF(LL$19&lt;='様式３（療養者名簿）（⑤の場合）'!$BK84,1,0),0),0)</f>
        <v>0</v>
      </c>
      <c r="LM79" s="365">
        <f>IF(LM$19-'様式３（療養者名簿）（⑤の場合）'!$BJ84+1&lt;=15,IF(LM$19&gt;='様式３（療養者名簿）（⑤の場合）'!$BJ84,IF(LM$19&lt;='様式３（療養者名簿）（⑤の場合）'!$BK84,1,0),0),0)</f>
        <v>0</v>
      </c>
      <c r="LN79" s="365">
        <f>IF(LN$19-'様式３（療養者名簿）（⑤の場合）'!$BJ84+1&lt;=15,IF(LN$19&gt;='様式３（療養者名簿）（⑤の場合）'!$BJ84,IF(LN$19&lt;='様式３（療養者名簿）（⑤の場合）'!$BK84,1,0),0),0)</f>
        <v>0</v>
      </c>
      <c r="LO79" s="365">
        <f>IF(LO$19-'様式３（療養者名簿）（⑤の場合）'!$BJ84+1&lt;=15,IF(LO$19&gt;='様式３（療養者名簿）（⑤の場合）'!$BJ84,IF(LO$19&lt;='様式３（療養者名簿）（⑤の場合）'!$BK84,1,0),0),0)</f>
        <v>0</v>
      </c>
      <c r="LP79" s="365">
        <f>IF(LP$19-'様式３（療養者名簿）（⑤の場合）'!$BJ84+1&lt;=15,IF(LP$19&gt;='様式３（療養者名簿）（⑤の場合）'!$BJ84,IF(LP$19&lt;='様式３（療養者名簿）（⑤の場合）'!$BK84,1,0),0),0)</f>
        <v>0</v>
      </c>
      <c r="LQ79" s="365">
        <f>IF(LQ$19-'様式３（療養者名簿）（⑤の場合）'!$BJ84+1&lt;=15,IF(LQ$19&gt;='様式３（療養者名簿）（⑤の場合）'!$BJ84,IF(LQ$19&lt;='様式３（療養者名簿）（⑤の場合）'!$BK84,1,0),0),0)</f>
        <v>0</v>
      </c>
      <c r="LR79" s="365">
        <f>IF(LR$19-'様式３（療養者名簿）（⑤の場合）'!$BJ84+1&lt;=15,IF(LR$19&gt;='様式３（療養者名簿）（⑤の場合）'!$BJ84,IF(LR$19&lt;='様式３（療養者名簿）（⑤の場合）'!$BK84,1,0),0),0)</f>
        <v>0</v>
      </c>
      <c r="LS79" s="365">
        <f>IF(LS$19-'様式３（療養者名簿）（⑤の場合）'!$BJ84+1&lt;=15,IF(LS$19&gt;='様式３（療養者名簿）（⑤の場合）'!$BJ84,IF(LS$19&lt;='様式３（療養者名簿）（⑤の場合）'!$BK84,1,0),0),0)</f>
        <v>0</v>
      </c>
      <c r="LT79" s="365">
        <f>IF(LT$19-'様式３（療養者名簿）（⑤の場合）'!$BJ84+1&lt;=15,IF(LT$19&gt;='様式３（療養者名簿）（⑤の場合）'!$BJ84,IF(LT$19&lt;='様式３（療養者名簿）（⑤の場合）'!$BK84,1,0),0),0)</f>
        <v>0</v>
      </c>
      <c r="LU79" s="365">
        <f>IF(LU$19-'様式３（療養者名簿）（⑤の場合）'!$BJ84+1&lt;=15,IF(LU$19&gt;='様式３（療養者名簿）（⑤の場合）'!$BJ84,IF(LU$19&lt;='様式３（療養者名簿）（⑤の場合）'!$BK84,1,0),0),0)</f>
        <v>0</v>
      </c>
      <c r="LV79" s="365">
        <f>IF(LV$19-'様式３（療養者名簿）（⑤の場合）'!$BJ84+1&lt;=15,IF(LV$19&gt;='様式３（療養者名簿）（⑤の場合）'!$BJ84,IF(LV$19&lt;='様式３（療養者名簿）（⑤の場合）'!$BK84,1,0),0),0)</f>
        <v>0</v>
      </c>
      <c r="LW79" s="365">
        <f>IF(LW$19-'様式３（療養者名簿）（⑤の場合）'!$BJ84+1&lt;=15,IF(LW$19&gt;='様式３（療養者名簿）（⑤の場合）'!$BJ84,IF(LW$19&lt;='様式３（療養者名簿）（⑤の場合）'!$BK84,1,0),0),0)</f>
        <v>0</v>
      </c>
      <c r="LX79" s="365">
        <f>IF(LX$19-'様式３（療養者名簿）（⑤の場合）'!$BJ84+1&lt;=15,IF(LX$19&gt;='様式３（療養者名簿）（⑤の場合）'!$BJ84,IF(LX$19&lt;='様式３（療養者名簿）（⑤の場合）'!$BK84,1,0),0),0)</f>
        <v>0</v>
      </c>
      <c r="LY79" s="365">
        <f>IF(LY$19-'様式３（療養者名簿）（⑤の場合）'!$BJ84+1&lt;=15,IF(LY$19&gt;='様式３（療養者名簿）（⑤の場合）'!$BJ84,IF(LY$19&lt;='様式３（療養者名簿）（⑤の場合）'!$BK84,1,0),0),0)</f>
        <v>0</v>
      </c>
      <c r="LZ79" s="365">
        <f>IF(LZ$19-'様式３（療養者名簿）（⑤の場合）'!$BJ84+1&lt;=15,IF(LZ$19&gt;='様式３（療養者名簿）（⑤の場合）'!$BJ84,IF(LZ$19&lt;='様式３（療養者名簿）（⑤の場合）'!$BK84,1,0),0),0)</f>
        <v>0</v>
      </c>
      <c r="MA79" s="365">
        <f>IF(MA$19-'様式３（療養者名簿）（⑤の場合）'!$BJ84+1&lt;=15,IF(MA$19&gt;='様式３（療養者名簿）（⑤の場合）'!$BJ84,IF(MA$19&lt;='様式３（療養者名簿）（⑤の場合）'!$BK84,1,0),0),0)</f>
        <v>0</v>
      </c>
      <c r="MB79" s="365">
        <f>IF(MB$19-'様式３（療養者名簿）（⑤の場合）'!$BJ84+1&lt;=15,IF(MB$19&gt;='様式３（療養者名簿）（⑤の場合）'!$BJ84,IF(MB$19&lt;='様式３（療養者名簿）（⑤の場合）'!$BK84,1,0),0),0)</f>
        <v>0</v>
      </c>
      <c r="MC79" s="365">
        <f>IF(MC$19-'様式３（療養者名簿）（⑤の場合）'!$BJ84+1&lt;=15,IF(MC$19&gt;='様式３（療養者名簿）（⑤の場合）'!$BJ84,IF(MC$19&lt;='様式３（療養者名簿）（⑤の場合）'!$BK84,1,0),0),0)</f>
        <v>0</v>
      </c>
      <c r="MD79" s="365">
        <f>IF(MD$19-'様式３（療養者名簿）（⑤の場合）'!$BJ84+1&lt;=15,IF(MD$19&gt;='様式３（療養者名簿）（⑤の場合）'!$BJ84,IF(MD$19&lt;='様式３（療養者名簿）（⑤の場合）'!$BK84,1,0),0),0)</f>
        <v>0</v>
      </c>
      <c r="ME79" s="365">
        <f>IF(ME$19-'様式３（療養者名簿）（⑤の場合）'!$BJ84+1&lt;=15,IF(ME$19&gt;='様式３（療養者名簿）（⑤の場合）'!$BJ84,IF(ME$19&lt;='様式３（療養者名簿）（⑤の場合）'!$BK84,1,0),0),0)</f>
        <v>0</v>
      </c>
      <c r="MF79" s="365">
        <f>IF(MF$19-'様式３（療養者名簿）（⑤の場合）'!$BJ84+1&lt;=15,IF(MF$19&gt;='様式３（療養者名簿）（⑤の場合）'!$BJ84,IF(MF$19&lt;='様式３（療養者名簿）（⑤の場合）'!$BK84,1,0),0),0)</f>
        <v>0</v>
      </c>
      <c r="MG79" s="365">
        <f>IF(MG$19-'様式３（療養者名簿）（⑤の場合）'!$BJ84+1&lt;=15,IF(MG$19&gt;='様式３（療養者名簿）（⑤の場合）'!$BJ84,IF(MG$19&lt;='様式３（療養者名簿）（⑤の場合）'!$BK84,1,0),0),0)</f>
        <v>0</v>
      </c>
      <c r="MH79" s="365">
        <f>IF(MH$19-'様式３（療養者名簿）（⑤の場合）'!$BJ84+1&lt;=15,IF(MH$19&gt;='様式３（療養者名簿）（⑤の場合）'!$BJ84,IF(MH$19&lt;='様式３（療養者名簿）（⑤の場合）'!$BK84,1,0),0),0)</f>
        <v>0</v>
      </c>
      <c r="MI79" s="365">
        <f>IF(MI$19-'様式３（療養者名簿）（⑤の場合）'!$BJ84+1&lt;=15,IF(MI$19&gt;='様式３（療養者名簿）（⑤の場合）'!$BJ84,IF(MI$19&lt;='様式３（療養者名簿）（⑤の場合）'!$BK84,1,0),0),0)</f>
        <v>0</v>
      </c>
      <c r="MJ79" s="365">
        <f>IF(MJ$19-'様式３（療養者名簿）（⑤の場合）'!$BJ84+1&lt;=15,IF(MJ$19&gt;='様式３（療養者名簿）（⑤の場合）'!$BJ84,IF(MJ$19&lt;='様式３（療養者名簿）（⑤の場合）'!$BK84,1,0),0),0)</f>
        <v>0</v>
      </c>
      <c r="MK79" s="365">
        <f>IF(MK$19-'様式３（療養者名簿）（⑤の場合）'!$BJ84+1&lt;=15,IF(MK$19&gt;='様式３（療養者名簿）（⑤の場合）'!$BJ84,IF(MK$19&lt;='様式３（療養者名簿）（⑤の場合）'!$BK84,1,0),0),0)</f>
        <v>0</v>
      </c>
      <c r="ML79" s="365">
        <f>IF(ML$19-'様式３（療養者名簿）（⑤の場合）'!$BJ84+1&lt;=15,IF(ML$19&gt;='様式３（療養者名簿）（⑤の場合）'!$BJ84,IF(ML$19&lt;='様式３（療養者名簿）（⑤の場合）'!$BK84,1,0),0),0)</f>
        <v>0</v>
      </c>
      <c r="MM79" s="365">
        <f>IF(MM$19-'様式３（療養者名簿）（⑤の場合）'!$BJ84+1&lt;=15,IF(MM$19&gt;='様式３（療養者名簿）（⑤の場合）'!$BJ84,IF(MM$19&lt;='様式３（療養者名簿）（⑤の場合）'!$BK84,1,0),0),0)</f>
        <v>0</v>
      </c>
      <c r="MN79" s="365">
        <f>IF(MN$19-'様式３（療養者名簿）（⑤の場合）'!$BJ84+1&lt;=15,IF(MN$19&gt;='様式３（療養者名簿）（⑤の場合）'!$BJ84,IF(MN$19&lt;='様式３（療養者名簿）（⑤の場合）'!$BK84,1,0),0),0)</f>
        <v>0</v>
      </c>
      <c r="MO79" s="365">
        <f>IF(MO$19-'様式３（療養者名簿）（⑤の場合）'!$BJ84+1&lt;=15,IF(MO$19&gt;='様式３（療養者名簿）（⑤の場合）'!$BJ84,IF(MO$19&lt;='様式３（療養者名簿）（⑤の場合）'!$BK84,1,0),0),0)</f>
        <v>0</v>
      </c>
      <c r="MP79" s="365">
        <f>IF(MP$19-'様式３（療養者名簿）（⑤の場合）'!$BJ84+1&lt;=15,IF(MP$19&gt;='様式３（療養者名簿）（⑤の場合）'!$BJ84,IF(MP$19&lt;='様式３（療養者名簿）（⑤の場合）'!$BK84,1,0),0),0)</f>
        <v>0</v>
      </c>
      <c r="MQ79" s="365">
        <f>IF(MQ$19-'様式３（療養者名簿）（⑤の場合）'!$BJ84+1&lt;=15,IF(MQ$19&gt;='様式３（療養者名簿）（⑤の場合）'!$BJ84,IF(MQ$19&lt;='様式３（療養者名簿）（⑤の場合）'!$BK84,1,0),0),0)</f>
        <v>0</v>
      </c>
      <c r="MR79" s="365">
        <f>IF(MR$19-'様式３（療養者名簿）（⑤の場合）'!$BJ84+1&lt;=15,IF(MR$19&gt;='様式３（療養者名簿）（⑤の場合）'!$BJ84,IF(MR$19&lt;='様式３（療養者名簿）（⑤の場合）'!$BK84,1,0),0),0)</f>
        <v>0</v>
      </c>
      <c r="MS79" s="365">
        <f>IF(MS$19-'様式３（療養者名簿）（⑤の場合）'!$BJ84+1&lt;=15,IF(MS$19&gt;='様式３（療養者名簿）（⑤の場合）'!$BJ84,IF(MS$19&lt;='様式３（療養者名簿）（⑤の場合）'!$BK84,1,0),0),0)</f>
        <v>0</v>
      </c>
      <c r="MT79" s="365">
        <f>IF(MT$19-'様式３（療養者名簿）（⑤の場合）'!$BJ84+1&lt;=15,IF(MT$19&gt;='様式３（療養者名簿）（⑤の場合）'!$BJ84,IF(MT$19&lt;='様式３（療養者名簿）（⑤の場合）'!$BK84,1,0),0),0)</f>
        <v>0</v>
      </c>
      <c r="MU79" s="365">
        <f>IF(MU$19-'様式３（療養者名簿）（⑤の場合）'!$BJ84+1&lt;=15,IF(MU$19&gt;='様式３（療養者名簿）（⑤の場合）'!$BJ84,IF(MU$19&lt;='様式３（療養者名簿）（⑤の場合）'!$BK84,1,0),0),0)</f>
        <v>0</v>
      </c>
      <c r="MV79" s="365">
        <f>IF(MV$19-'様式３（療養者名簿）（⑤の場合）'!$BJ84+1&lt;=15,IF(MV$19&gt;='様式３（療養者名簿）（⑤の場合）'!$BJ84,IF(MV$19&lt;='様式３（療養者名簿）（⑤の場合）'!$BK84,1,0),0),0)</f>
        <v>0</v>
      </c>
      <c r="MW79" s="365">
        <f>IF(MW$19-'様式３（療養者名簿）（⑤の場合）'!$BJ84+1&lt;=15,IF(MW$19&gt;='様式３（療養者名簿）（⑤の場合）'!$BJ84,IF(MW$19&lt;='様式３（療養者名簿）（⑤の場合）'!$BK84,1,0),0),0)</f>
        <v>0</v>
      </c>
      <c r="MX79" s="365">
        <f>IF(MX$19-'様式３（療養者名簿）（⑤の場合）'!$BJ84+1&lt;=15,IF(MX$19&gt;='様式３（療養者名簿）（⑤の場合）'!$BJ84,IF(MX$19&lt;='様式３（療養者名簿）（⑤の場合）'!$BK84,1,0),0),0)</f>
        <v>0</v>
      </c>
      <c r="MY79" s="365">
        <f>IF(MY$19-'様式３（療養者名簿）（⑤の場合）'!$BJ84+1&lt;=15,IF(MY$19&gt;='様式３（療養者名簿）（⑤の場合）'!$BJ84,IF(MY$19&lt;='様式３（療養者名簿）（⑤の場合）'!$BK84,1,0),0),0)</f>
        <v>0</v>
      </c>
      <c r="MZ79" s="365">
        <f>IF(MZ$19-'様式３（療養者名簿）（⑤の場合）'!$BJ84+1&lt;=15,IF(MZ$19&gt;='様式３（療養者名簿）（⑤の場合）'!$BJ84,IF(MZ$19&lt;='様式３（療養者名簿）（⑤の場合）'!$BK84,1,0),0),0)</f>
        <v>0</v>
      </c>
      <c r="NA79" s="365">
        <f>IF(NA$19-'様式３（療養者名簿）（⑤の場合）'!$BJ84+1&lt;=15,IF(NA$19&gt;='様式３（療養者名簿）（⑤の場合）'!$BJ84,IF(NA$19&lt;='様式３（療養者名簿）（⑤の場合）'!$BK84,1,0),0),0)</f>
        <v>0</v>
      </c>
      <c r="NB79" s="365">
        <f>IF(NB$19-'様式３（療養者名簿）（⑤の場合）'!$BJ84+1&lt;=15,IF(NB$19&gt;='様式３（療養者名簿）（⑤の場合）'!$BJ84,IF(NB$19&lt;='様式３（療養者名簿）（⑤の場合）'!$BK84,1,0),0),0)</f>
        <v>0</v>
      </c>
      <c r="NC79" s="248">
        <f>IF(NC$19-'様式３（療養者名簿）（⑤の場合）'!$BJ84+1&lt;=15,IF(NC$19&gt;='様式３（療養者名簿）（⑤の場合）'!$BJ84,IF(NC$19&lt;='様式３（療養者名簿）（⑤の場合）'!$BK84,1,0),0),0)</f>
        <v>0</v>
      </c>
      <c r="ND79" s="248">
        <f>IF(ND$19-'様式３（療養者名簿）（⑤の場合）'!$BJ84+1&lt;=15,IF(ND$19&gt;='様式３（療養者名簿）（⑤の場合）'!$BJ84,IF(ND$19&lt;='様式３（療養者名簿）（⑤の場合）'!$BK84,1,0),0),0)</f>
        <v>0</v>
      </c>
      <c r="NE79" s="248">
        <f>IF(NE$19-'様式３（療養者名簿）（⑤の場合）'!$BJ84+1&lt;=15,IF(NE$19&gt;='様式３（療養者名簿）（⑤の場合）'!$BJ84,IF(NE$19&lt;='様式３（療養者名簿）（⑤の場合）'!$BK84,1,0),0),0)</f>
        <v>0</v>
      </c>
      <c r="NF79" s="248">
        <f>IF(NF$19-'様式３（療養者名簿）（⑤の場合）'!$BJ84+1&lt;=15,IF(NF$19&gt;='様式３（療養者名簿）（⑤の場合）'!$BJ84,IF(NF$19&lt;='様式３（療養者名簿）（⑤の場合）'!$BK84,1,0),0),0)</f>
        <v>0</v>
      </c>
      <c r="NG79" s="248">
        <f>IF(NG$19-'様式３（療養者名簿）（⑤の場合）'!$BJ84+1&lt;=15,IF(NG$19&gt;='様式３（療養者名簿）（⑤の場合）'!$BJ84,IF(NG$19&lt;='様式３（療養者名簿）（⑤の場合）'!$BK84,1,0),0),0)</f>
        <v>0</v>
      </c>
      <c r="NH79" s="248">
        <f>IF(NH$19-'様式３（療養者名簿）（⑤の場合）'!$BJ84+1&lt;=15,IF(NH$19&gt;='様式３（療養者名簿）（⑤の場合）'!$BJ84,IF(NH$19&lt;='様式３（療養者名簿）（⑤の場合）'!$BK84,1,0),0),0)</f>
        <v>0</v>
      </c>
      <c r="NI79" s="248">
        <f>IF(NI$19-'様式３（療養者名簿）（⑤の場合）'!$BJ84+1&lt;=15,IF(NI$19&gt;='様式３（療養者名簿）（⑤の場合）'!$BJ84,IF(NI$19&lt;='様式３（療養者名簿）（⑤の場合）'!$BK84,1,0),0),0)</f>
        <v>0</v>
      </c>
      <c r="NJ79" s="248">
        <f>IF(NJ$19-'様式３（療養者名簿）（⑤の場合）'!$BJ84+1&lt;=15,IF(NJ$19&gt;='様式３（療養者名簿）（⑤の場合）'!$BJ84,IF(NJ$19&lt;='様式３（療養者名簿）（⑤の場合）'!$BK84,1,0),0),0)</f>
        <v>0</v>
      </c>
      <c r="NK79" s="248">
        <f>IF(NK$19-'様式３（療養者名簿）（⑤の場合）'!$BJ84+1&lt;=15,IF(NK$19&gt;='様式３（療養者名簿）（⑤の場合）'!$BJ84,IF(NK$19&lt;='様式３（療養者名簿）（⑤の場合）'!$BK84,1,0),0),0)</f>
        <v>0</v>
      </c>
      <c r="NL79" s="248">
        <f>IF(NL$19-'様式３（療養者名簿）（⑤の場合）'!$BJ84+1&lt;=15,IF(NL$19&gt;='様式３（療養者名簿）（⑤の場合）'!$BJ84,IF(NL$19&lt;='様式３（療養者名簿）（⑤の場合）'!$BK84,1,0),0),0)</f>
        <v>0</v>
      </c>
      <c r="NM79" s="248">
        <f>IF(NM$19-'様式３（療養者名簿）（⑤の場合）'!$BJ84+1&lt;=15,IF(NM$19&gt;='様式３（療養者名簿）（⑤の場合）'!$BJ84,IF(NM$19&lt;='様式３（療養者名簿）（⑤の場合）'!$BK84,1,0),0),0)</f>
        <v>0</v>
      </c>
      <c r="NN79" s="248">
        <f>IF(NN$19-'様式３（療養者名簿）（⑤の場合）'!$BJ84+1&lt;=15,IF(NN$19&gt;='様式３（療養者名簿）（⑤の場合）'!$BJ84,IF(NN$19&lt;='様式３（療養者名簿）（⑤の場合）'!$BK84,1,0),0),0)</f>
        <v>0</v>
      </c>
      <c r="NO79" s="248">
        <f>IF(NO$19-'様式３（療養者名簿）（⑤の場合）'!$BJ84+1&lt;=15,IF(NO$19&gt;='様式３（療養者名簿）（⑤の場合）'!$BJ84,IF(NO$19&lt;='様式３（療養者名簿）（⑤の場合）'!$BK84,1,0),0),0)</f>
        <v>0</v>
      </c>
      <c r="NP79" s="248">
        <f>IF(NP$19-'様式３（療養者名簿）（⑤の場合）'!$BJ84+1&lt;=15,IF(NP$19&gt;='様式３（療養者名簿）（⑤の場合）'!$BJ84,IF(NP$19&lt;='様式３（療養者名簿）（⑤の場合）'!$BK84,1,0),0),0)</f>
        <v>0</v>
      </c>
      <c r="NQ79" s="248">
        <f>IF(NQ$19-'様式３（療養者名簿）（⑤の場合）'!$BJ84+1&lt;=15,IF(NQ$19&gt;='様式３（療養者名簿）（⑤の場合）'!$BJ84,IF(NQ$19&lt;='様式３（療養者名簿）（⑤の場合）'!$BK84,1,0),0),0)</f>
        <v>0</v>
      </c>
      <c r="NR79" s="248">
        <f>IF(NR$19-'様式３（療養者名簿）（⑤の場合）'!$BJ84+1&lt;=15,IF(NR$19&gt;='様式３（療養者名簿）（⑤の場合）'!$BJ84,IF(NR$19&lt;='様式３（療養者名簿）（⑤の場合）'!$BK84,1,0),0),0)</f>
        <v>0</v>
      </c>
      <c r="NS79" s="248">
        <f>IF(NS$19-'様式３（療養者名簿）（⑤の場合）'!$BJ84+1&lt;=15,IF(NS$19&gt;='様式３（療養者名簿）（⑤の場合）'!$BJ84,IF(NS$19&lt;='様式３（療養者名簿）（⑤の場合）'!$BK84,1,0),0),0)</f>
        <v>0</v>
      </c>
      <c r="NT79" s="248">
        <f>IF(NT$19-'様式３（療養者名簿）（⑤の場合）'!$BJ84+1&lt;=15,IF(NT$19&gt;='様式３（療養者名簿）（⑤の場合）'!$BJ84,IF(NT$19&lt;='様式３（療養者名簿）（⑤の場合）'!$BK84,1,0),0),0)</f>
        <v>0</v>
      </c>
      <c r="NU79" s="248">
        <f>IF(NU$19-'様式３（療養者名簿）（⑤の場合）'!$BJ84+1&lt;=15,IF(NU$19&gt;='様式３（療養者名簿）（⑤の場合）'!$BJ84,IF(NU$19&lt;='様式３（療養者名簿）（⑤の場合）'!$BK84,1,0),0),0)</f>
        <v>0</v>
      </c>
      <c r="NV79" s="248">
        <f>IF(NV$19-'様式３（療養者名簿）（⑤の場合）'!$BJ84+1&lt;=15,IF(NV$19&gt;='様式３（療養者名簿）（⑤の場合）'!$BJ84,IF(NV$19&lt;='様式３（療養者名簿）（⑤の場合）'!$BK84,1,0),0),0)</f>
        <v>0</v>
      </c>
      <c r="NW79" s="248">
        <f>IF(NW$19-'様式３（療養者名簿）（⑤の場合）'!$BJ84+1&lt;=15,IF(NW$19&gt;='様式３（療養者名簿）（⑤の場合）'!$BJ84,IF(NW$19&lt;='様式３（療養者名簿）（⑤の場合）'!$BK84,1,0),0),0)</f>
        <v>0</v>
      </c>
      <c r="NX79" s="248">
        <f>IF(NX$19-'様式３（療養者名簿）（⑤の場合）'!$BJ84+1&lt;=15,IF(NX$19&gt;='様式３（療養者名簿）（⑤の場合）'!$BJ84,IF(NX$19&lt;='様式３（療養者名簿）（⑤の場合）'!$BK84,1,0),0),0)</f>
        <v>0</v>
      </c>
      <c r="NY79" s="248">
        <f>IF(NY$19-'様式３（療養者名簿）（⑤の場合）'!$BJ84+1&lt;=15,IF(NY$19&gt;='様式３（療養者名簿）（⑤の場合）'!$BJ84,IF(NY$19&lt;='様式３（療養者名簿）（⑤の場合）'!$BK84,1,0),0),0)</f>
        <v>0</v>
      </c>
      <c r="NZ79" s="248">
        <f>IF(NZ$19-'様式３（療養者名簿）（⑤の場合）'!$BJ84+1&lt;=15,IF(NZ$19&gt;='様式３（療養者名簿）（⑤の場合）'!$BJ84,IF(NZ$19&lt;='様式３（療養者名簿）（⑤の場合）'!$BK84,1,0),0),0)</f>
        <v>0</v>
      </c>
      <c r="OA79" s="248">
        <f>IF(OA$19-'様式３（療養者名簿）（⑤の場合）'!$BJ84+1&lt;=15,IF(OA$19&gt;='様式３（療養者名簿）（⑤の場合）'!$BJ84,IF(OA$19&lt;='様式３（療養者名簿）（⑤の場合）'!$BK84,1,0),0),0)</f>
        <v>0</v>
      </c>
      <c r="OB79" s="248">
        <f>IF(OB$19-'様式３（療養者名簿）（⑤の場合）'!$BJ84+1&lt;=15,IF(OB$19&gt;='様式３（療養者名簿）（⑤の場合）'!$BJ84,IF(OB$19&lt;='様式３（療養者名簿）（⑤の場合）'!$BK84,1,0),0),0)</f>
        <v>0</v>
      </c>
      <c r="OC79" s="248">
        <f>IF(OC$19-'様式３（療養者名簿）（⑤の場合）'!$BJ84+1&lt;=15,IF(OC$19&gt;='様式３（療養者名簿）（⑤の場合）'!$BJ84,IF(OC$19&lt;='様式３（療養者名簿）（⑤の場合）'!$BK84,1,0),0),0)</f>
        <v>0</v>
      </c>
      <c r="OD79" s="248">
        <f>IF(OD$19-'様式３（療養者名簿）（⑤の場合）'!$BJ84+1&lt;=15,IF(OD$19&gt;='様式３（療養者名簿）（⑤の場合）'!$BJ84,IF(OD$19&lt;='様式３（療養者名簿）（⑤の場合）'!$BK84,1,0),0),0)</f>
        <v>0</v>
      </c>
      <c r="OE79" s="248">
        <f>IF(OE$19-'様式３（療養者名簿）（⑤の場合）'!$BJ84+1&lt;=15,IF(OE$19&gt;='様式３（療養者名簿）（⑤の場合）'!$BJ84,IF(OE$19&lt;='様式３（療養者名簿）（⑤の場合）'!$BK84,1,0),0),0)</f>
        <v>0</v>
      </c>
      <c r="OF79" s="248">
        <f>IF(OF$19-'様式３（療養者名簿）（⑤の場合）'!$BJ84+1&lt;=15,IF(OF$19&gt;='様式３（療養者名簿）（⑤の場合）'!$BJ84,IF(OF$19&lt;='様式３（療養者名簿）（⑤の場合）'!$BK84,1,0),0),0)</f>
        <v>0</v>
      </c>
      <c r="OG79" s="248">
        <f>IF(OG$19-'様式３（療養者名簿）（⑤の場合）'!$BJ84+1&lt;=15,IF(OG$19&gt;='様式３（療養者名簿）（⑤の場合）'!$BJ84,IF(OG$19&lt;='様式３（療養者名簿）（⑤の場合）'!$BK84,1,0),0),0)</f>
        <v>0</v>
      </c>
      <c r="OH79" s="248">
        <f>IF(OH$19-'様式３（療養者名簿）（⑤の場合）'!$BJ84+1&lt;=15,IF(OH$19&gt;='様式３（療養者名簿）（⑤の場合）'!$BJ84,IF(OH$19&lt;='様式３（療養者名簿）（⑤の場合）'!$BK84,1,0),0),0)</f>
        <v>0</v>
      </c>
      <c r="OI79" s="248">
        <f>IF(OI$19-'様式３（療養者名簿）（⑤の場合）'!$BJ84+1&lt;=15,IF(OI$19&gt;='様式３（療養者名簿）（⑤の場合）'!$BJ84,IF(OI$19&lt;='様式３（療養者名簿）（⑤の場合）'!$BK84,1,0),0),0)</f>
        <v>0</v>
      </c>
      <c r="OJ79" s="248">
        <f>IF(OJ$19-'様式３（療養者名簿）（⑤の場合）'!$BJ84+1&lt;=15,IF(OJ$19&gt;='様式３（療養者名簿）（⑤の場合）'!$BJ84,IF(OJ$19&lt;='様式３（療養者名簿）（⑤の場合）'!$BK84,1,0),0),0)</f>
        <v>0</v>
      </c>
      <c r="OK79" s="248">
        <f>IF(OK$19-'様式３（療養者名簿）（⑤の場合）'!$BJ84+1&lt;=15,IF(OK$19&gt;='様式３（療養者名簿）（⑤の場合）'!$BJ84,IF(OK$19&lt;='様式３（療養者名簿）（⑤の場合）'!$BK84,1,0),0),0)</f>
        <v>0</v>
      </c>
      <c r="OL79" s="248">
        <f>IF(OL$19-'様式３（療養者名簿）（⑤の場合）'!$BJ84+1&lt;=15,IF(OL$19&gt;='様式３（療養者名簿）（⑤の場合）'!$BJ84,IF(OL$19&lt;='様式３（療養者名簿）（⑤の場合）'!$BK84,1,0),0),0)</f>
        <v>0</v>
      </c>
      <c r="OM79" s="248">
        <f>IF(OM$19-'様式３（療養者名簿）（⑤の場合）'!$BJ84+1&lt;=15,IF(OM$19&gt;='様式３（療養者名簿）（⑤の場合）'!$BJ84,IF(OM$19&lt;='様式３（療養者名簿）（⑤の場合）'!$BK84,1,0),0),0)</f>
        <v>0</v>
      </c>
      <c r="ON79" s="248">
        <f>IF(ON$19-'様式３（療養者名簿）（⑤の場合）'!$BJ84+1&lt;=15,IF(ON$19&gt;='様式３（療養者名簿）（⑤の場合）'!$BJ84,IF(ON$19&lt;='様式３（療養者名簿）（⑤の場合）'!$BK84,1,0),0),0)</f>
        <v>0</v>
      </c>
      <c r="OO79" s="248">
        <f>IF(OO$19-'様式３（療養者名簿）（⑤の場合）'!$BJ84+1&lt;=15,IF(OO$19&gt;='様式３（療養者名簿）（⑤の場合）'!$BJ84,IF(OO$19&lt;='様式３（療養者名簿）（⑤の場合）'!$BK84,1,0),0),0)</f>
        <v>0</v>
      </c>
      <c r="OP79" s="248">
        <f>IF(OP$19-'様式３（療養者名簿）（⑤の場合）'!$BJ84+1&lt;=15,IF(OP$19&gt;='様式３（療養者名簿）（⑤の場合）'!$BJ84,IF(OP$19&lt;='様式３（療養者名簿）（⑤の場合）'!$BK84,1,0),0),0)</f>
        <v>0</v>
      </c>
      <c r="OQ79" s="248">
        <f>IF(OQ$19-'様式３（療養者名簿）（⑤の場合）'!$BJ84+1&lt;=15,IF(OQ$19&gt;='様式３（療養者名簿）（⑤の場合）'!$BJ84,IF(OQ$19&lt;='様式３（療養者名簿）（⑤の場合）'!$BK84,1,0),0),0)</f>
        <v>0</v>
      </c>
      <c r="OR79" s="248">
        <f>IF(OR$19-'様式３（療養者名簿）（⑤の場合）'!$BJ84+1&lt;=15,IF(OR$19&gt;='様式３（療養者名簿）（⑤の場合）'!$BJ84,IF(OR$19&lt;='様式３（療養者名簿）（⑤の場合）'!$BK84,1,0),0),0)</f>
        <v>0</v>
      </c>
      <c r="OS79" s="248">
        <f>IF(OS$19-'様式３（療養者名簿）（⑤の場合）'!$BJ84+1&lt;=15,IF(OS$19&gt;='様式３（療養者名簿）（⑤の場合）'!$BJ84,IF(OS$19&lt;='様式３（療養者名簿）（⑤の場合）'!$BK84,1,0),0),0)</f>
        <v>0</v>
      </c>
      <c r="OT79" s="248">
        <f>IF(OT$19-'様式３（療養者名簿）（⑤の場合）'!$BJ84+1&lt;=15,IF(OT$19&gt;='様式３（療養者名簿）（⑤の場合）'!$BJ84,IF(OT$19&lt;='様式３（療養者名簿）（⑤の場合）'!$BK84,1,0),0),0)</f>
        <v>0</v>
      </c>
      <c r="OU79" s="248">
        <f>IF(OU$19-'様式３（療養者名簿）（⑤の場合）'!$BJ84+1&lt;=15,IF(OU$19&gt;='様式３（療養者名簿）（⑤の場合）'!$BJ84,IF(OU$19&lt;='様式３（療養者名簿）（⑤の場合）'!$BK84,1,0),0),0)</f>
        <v>0</v>
      </c>
      <c r="OV79" s="248">
        <f>IF(OV$19-'様式３（療養者名簿）（⑤の場合）'!$BJ84+1&lt;=15,IF(OV$19&gt;='様式３（療養者名簿）（⑤の場合）'!$BJ84,IF(OV$19&lt;='様式３（療養者名簿）（⑤の場合）'!$BK84,1,0),0),0)</f>
        <v>0</v>
      </c>
      <c r="OW79" s="248">
        <f>IF(OW$19-'様式３（療養者名簿）（⑤の場合）'!$BJ84+1&lt;=15,IF(OW$19&gt;='様式３（療養者名簿）（⑤の場合）'!$BJ84,IF(OW$19&lt;='様式３（療養者名簿）（⑤の場合）'!$BK84,1,0),0),0)</f>
        <v>0</v>
      </c>
      <c r="OX79" s="248">
        <f>IF(OX$19-'様式３（療養者名簿）（⑤の場合）'!$BJ84+1&lt;=15,IF(OX$19&gt;='様式３（療養者名簿）（⑤の場合）'!$BJ84,IF(OX$19&lt;='様式３（療養者名簿）（⑤の場合）'!$BK84,1,0),0),0)</f>
        <v>0</v>
      </c>
      <c r="OY79" s="248">
        <f>IF(OY$19-'様式３（療養者名簿）（⑤の場合）'!$BJ84+1&lt;=15,IF(OY$19&gt;='様式３（療養者名簿）（⑤の場合）'!$BJ84,IF(OY$19&lt;='様式３（療養者名簿）（⑤の場合）'!$BK84,1,0),0),0)</f>
        <v>0</v>
      </c>
      <c r="OZ79" s="248">
        <f>IF(OZ$19-'様式３（療養者名簿）（⑤の場合）'!$BJ84+1&lt;=15,IF(OZ$19&gt;='様式３（療養者名簿）（⑤の場合）'!$BJ84,IF(OZ$19&lt;='様式３（療養者名簿）（⑤の場合）'!$BK84,1,0),0),0)</f>
        <v>0</v>
      </c>
      <c r="PA79" s="248">
        <f>IF(PA$19-'様式３（療養者名簿）（⑤の場合）'!$BJ84+1&lt;=15,IF(PA$19&gt;='様式３（療養者名簿）（⑤の場合）'!$BJ84,IF(PA$19&lt;='様式３（療養者名簿）（⑤の場合）'!$BK84,1,0),0),0)</f>
        <v>0</v>
      </c>
      <c r="PB79" s="248">
        <f>IF(PB$19-'様式３（療養者名簿）（⑤の場合）'!$BJ84+1&lt;=15,IF(PB$19&gt;='様式３（療養者名簿）（⑤の場合）'!$BJ84,IF(PB$19&lt;='様式３（療養者名簿）（⑤の場合）'!$BK84,1,0),0),0)</f>
        <v>0</v>
      </c>
      <c r="PC79" s="248">
        <f>IF(PC$19-'様式３（療養者名簿）（⑤の場合）'!$BJ84+1&lt;=15,IF(PC$19&gt;='様式３（療養者名簿）（⑤の場合）'!$BJ84,IF(PC$19&lt;='様式３（療養者名簿）（⑤の場合）'!$BK84,1,0),0),0)</f>
        <v>0</v>
      </c>
      <c r="PD79" s="248">
        <f>IF(PD$19-'様式３（療養者名簿）（⑤の場合）'!$BJ84+1&lt;=15,IF(PD$19&gt;='様式３（療養者名簿）（⑤の場合）'!$BJ84,IF(PD$19&lt;='様式３（療養者名簿）（⑤の場合）'!$BK84,1,0),0),0)</f>
        <v>0</v>
      </c>
      <c r="PE79" s="248">
        <f>IF(PE$19-'様式３（療養者名簿）（⑤の場合）'!$BJ84+1&lt;=15,IF(PE$19&gt;='様式３（療養者名簿）（⑤の場合）'!$BJ84,IF(PE$19&lt;='様式３（療養者名簿）（⑤の場合）'!$BK84,1,0),0),0)</f>
        <v>0</v>
      </c>
      <c r="PF79" s="248">
        <f>IF(PF$19-'様式３（療養者名簿）（⑤の場合）'!$BJ84+1&lt;=15,IF(PF$19&gt;='様式３（療養者名簿）（⑤の場合）'!$BJ84,IF(PF$19&lt;='様式３（療養者名簿）（⑤の場合）'!$BK84,1,0),0),0)</f>
        <v>0</v>
      </c>
      <c r="PG79" s="248">
        <f>IF(PG$19-'様式３（療養者名簿）（⑤の場合）'!$BJ84+1&lt;=15,IF(PG$19&gt;='様式３（療養者名簿）（⑤の場合）'!$BJ84,IF(PG$19&lt;='様式３（療養者名簿）（⑤の場合）'!$BK84,1,0),0),0)</f>
        <v>0</v>
      </c>
      <c r="PH79" s="248">
        <f>IF(PH$19-'様式３（療養者名簿）（⑤の場合）'!$BJ84+1&lt;=15,IF(PH$19&gt;='様式３（療養者名簿）（⑤の場合）'!$BJ84,IF(PH$19&lt;='様式３（療養者名簿）（⑤の場合）'!$BK84,1,0),0),0)</f>
        <v>0</v>
      </c>
      <c r="PI79" s="248">
        <f>IF(PI$19-'様式３（療養者名簿）（⑤の場合）'!$BJ84+1&lt;=15,IF(PI$19&gt;='様式３（療養者名簿）（⑤の場合）'!$BJ84,IF(PI$19&lt;='様式３（療養者名簿）（⑤の場合）'!$BK84,1,0),0),0)</f>
        <v>0</v>
      </c>
      <c r="PJ79" s="248">
        <f>IF(PJ$19-'様式３（療養者名簿）（⑤の場合）'!$BJ84+1&lt;=15,IF(PJ$19&gt;='様式３（療養者名簿）（⑤の場合）'!$BJ84,IF(PJ$19&lt;='様式３（療養者名簿）（⑤の場合）'!$BK84,1,0),0),0)</f>
        <v>0</v>
      </c>
      <c r="PK79" s="248">
        <f>IF(PK$19-'様式３（療養者名簿）（⑤の場合）'!$BJ84+1&lt;=15,IF(PK$19&gt;='様式３（療養者名簿）（⑤の場合）'!$BJ84,IF(PK$19&lt;='様式３（療養者名簿）（⑤の場合）'!$BK84,1,0),0),0)</f>
        <v>0</v>
      </c>
      <c r="PL79" s="248">
        <f>IF(PL$19-'様式３（療養者名簿）（⑤の場合）'!$BJ84+1&lt;=15,IF(PL$19&gt;='様式３（療養者名簿）（⑤の場合）'!$BJ84,IF(PL$19&lt;='様式３（療養者名簿）（⑤の場合）'!$BK84,1,0),0),0)</f>
        <v>0</v>
      </c>
      <c r="PM79" s="248">
        <f>IF(PM$19-'様式３（療養者名簿）（⑤の場合）'!$BJ84+1&lt;=15,IF(PM$19&gt;='様式３（療養者名簿）（⑤の場合）'!$BJ84,IF(PM$19&lt;='様式３（療養者名簿）（⑤の場合）'!$BK84,1,0),0),0)</f>
        <v>0</v>
      </c>
      <c r="PN79" s="248">
        <f>IF(PN$19-'様式３（療養者名簿）（⑤の場合）'!$BJ84+1&lt;=15,IF(PN$19&gt;='様式３（療養者名簿）（⑤の場合）'!$BJ84,IF(PN$19&lt;='様式３（療養者名簿）（⑤の場合）'!$BK84,1,0),0),0)</f>
        <v>0</v>
      </c>
      <c r="PO79" s="248">
        <f>IF(PO$19-'様式３（療養者名簿）（⑤の場合）'!$BJ84+1&lt;=15,IF(PO$19&gt;='様式３（療養者名簿）（⑤の場合）'!$BJ84,IF(PO$19&lt;='様式３（療養者名簿）（⑤の場合）'!$BK84,1,0),0),0)</f>
        <v>0</v>
      </c>
      <c r="PP79" s="248">
        <f>IF(PP$19-'様式３（療養者名簿）（⑤の場合）'!$BJ84+1&lt;=15,IF(PP$19&gt;='様式３（療養者名簿）（⑤の場合）'!$BJ84,IF(PP$19&lt;='様式３（療養者名簿）（⑤の場合）'!$BK84,1,0),0),0)</f>
        <v>0</v>
      </c>
      <c r="PQ79" s="248">
        <f>IF(PQ$19-'様式３（療養者名簿）（⑤の場合）'!$BJ84+1&lt;=15,IF(PQ$19&gt;='様式３（療養者名簿）（⑤の場合）'!$BJ84,IF(PQ$19&lt;='様式３（療養者名簿）（⑤の場合）'!$BK84,1,0),0),0)</f>
        <v>0</v>
      </c>
      <c r="PR79" s="248">
        <f>IF(PR$19-'様式３（療養者名簿）（⑤の場合）'!$BJ84+1&lt;=15,IF(PR$19&gt;='様式３（療養者名簿）（⑤の場合）'!$BJ84,IF(PR$19&lt;='様式３（療養者名簿）（⑤の場合）'!$BK84,1,0),0),0)</f>
        <v>0</v>
      </c>
      <c r="PS79" s="248">
        <f>IF(PS$19-'様式３（療養者名簿）（⑤の場合）'!$BJ84+1&lt;=15,IF(PS$19&gt;='様式３（療養者名簿）（⑤の場合）'!$BJ84,IF(PS$19&lt;='様式３（療養者名簿）（⑤の場合）'!$BK84,1,0),0),0)</f>
        <v>0</v>
      </c>
      <c r="PT79" s="248">
        <f>IF(PT$19-'様式３（療養者名簿）（⑤の場合）'!$BJ84+1&lt;=15,IF(PT$19&gt;='様式３（療養者名簿）（⑤の場合）'!$BJ84,IF(PT$19&lt;='様式３（療養者名簿）（⑤の場合）'!$BK84,1,0),0),0)</f>
        <v>0</v>
      </c>
      <c r="PU79" s="248">
        <f>IF(PU$19-'様式３（療養者名簿）（⑤の場合）'!$BJ84+1&lt;=15,IF(PU$19&gt;='様式３（療養者名簿）（⑤の場合）'!$BJ84,IF(PU$19&lt;='様式３（療養者名簿）（⑤の場合）'!$BK84,1,0),0),0)</f>
        <v>0</v>
      </c>
      <c r="PV79" s="248">
        <f>IF(PV$19-'様式３（療養者名簿）（⑤の場合）'!$BJ84+1&lt;=15,IF(PV$19&gt;='様式３（療養者名簿）（⑤の場合）'!$BJ84,IF(PV$19&lt;='様式３（療養者名簿）（⑤の場合）'!$BK84,1,0),0),0)</f>
        <v>0</v>
      </c>
      <c r="PW79" s="248">
        <f>IF(PW$19-'様式３（療養者名簿）（⑤の場合）'!$BJ84+1&lt;=15,IF(PW$19&gt;='様式３（療養者名簿）（⑤の場合）'!$BJ84,IF(PW$19&lt;='様式３（療養者名簿）（⑤の場合）'!$BK84,1,0),0),0)</f>
        <v>0</v>
      </c>
      <c r="PX79" s="248">
        <f>IF(PX$19-'様式３（療養者名簿）（⑤の場合）'!$BJ84+1&lt;=15,IF(PX$19&gt;='様式３（療養者名簿）（⑤の場合）'!$BJ84,IF(PX$19&lt;='様式３（療養者名簿）（⑤の場合）'!$BK84,1,0),0),0)</f>
        <v>0</v>
      </c>
      <c r="PY79" s="248">
        <f>IF(PY$19-'様式３（療養者名簿）（⑤の場合）'!$BJ84+1&lt;=15,IF(PY$19&gt;='様式３（療養者名簿）（⑤の場合）'!$BJ84,IF(PY$19&lt;='様式３（療養者名簿）（⑤の場合）'!$BK84,1,0),0),0)</f>
        <v>0</v>
      </c>
      <c r="PZ79" s="248">
        <f>IF(PZ$19-'様式３（療養者名簿）（⑤の場合）'!$BJ84+1&lt;=15,IF(PZ$19&gt;='様式３（療養者名簿）（⑤の場合）'!$BJ84,IF(PZ$19&lt;='様式３（療養者名簿）（⑤の場合）'!$BK84,1,0),0),0)</f>
        <v>0</v>
      </c>
      <c r="QA79" s="248">
        <f>IF(QA$19-'様式３（療養者名簿）（⑤の場合）'!$BJ84+1&lt;=15,IF(QA$19&gt;='様式３（療養者名簿）（⑤の場合）'!$BJ84,IF(QA$19&lt;='様式３（療養者名簿）（⑤の場合）'!$BK84,1,0),0),0)</f>
        <v>0</v>
      </c>
      <c r="QB79" s="248">
        <f>IF(QB$19-'様式３（療養者名簿）（⑤の場合）'!$BJ84+1&lt;=15,IF(QB$19&gt;='様式３（療養者名簿）（⑤の場合）'!$BJ84,IF(QB$19&lt;='様式３（療養者名簿）（⑤の場合）'!$BK84,1,0),0),0)</f>
        <v>0</v>
      </c>
      <c r="QC79" s="248">
        <f>IF(QC$19-'様式３（療養者名簿）（⑤の場合）'!$BJ84+1&lt;=15,IF(QC$19&gt;='様式３（療養者名簿）（⑤の場合）'!$BJ84,IF(QC$19&lt;='様式３（療養者名簿）（⑤の場合）'!$BK84,1,0),0),0)</f>
        <v>0</v>
      </c>
      <c r="QD79" s="248">
        <f>IF(QD$19-'様式３（療養者名簿）（⑤の場合）'!$BJ84+1&lt;=15,IF(QD$19&gt;='様式３（療養者名簿）（⑤の場合）'!$BJ84,IF(QD$19&lt;='様式３（療養者名簿）（⑤の場合）'!$BK84,1,0),0),0)</f>
        <v>0</v>
      </c>
      <c r="QE79" s="248">
        <f>IF(QE$19-'様式３（療養者名簿）（⑤の場合）'!$BJ84+1&lt;=15,IF(QE$19&gt;='様式３（療養者名簿）（⑤の場合）'!$BJ84,IF(QE$19&lt;='様式３（療養者名簿）（⑤の場合）'!$BK84,1,0),0),0)</f>
        <v>0</v>
      </c>
      <c r="QF79" s="248">
        <f>IF(QF$19-'様式３（療養者名簿）（⑤の場合）'!$BJ84+1&lt;=15,IF(QF$19&gt;='様式３（療養者名簿）（⑤の場合）'!$BJ84,IF(QF$19&lt;='様式３（療養者名簿）（⑤の場合）'!$BK84,1,0),0),0)</f>
        <v>0</v>
      </c>
      <c r="QG79" s="248">
        <f>IF(QG$19-'様式３（療養者名簿）（⑤の場合）'!$BJ84+1&lt;=15,IF(QG$19&gt;='様式３（療養者名簿）（⑤の場合）'!$BJ84,IF(QG$19&lt;='様式３（療養者名簿）（⑤の場合）'!$BK84,1,0),0),0)</f>
        <v>0</v>
      </c>
      <c r="QH79" s="248">
        <f>IF(QH$19-'様式３（療養者名簿）（⑤の場合）'!$BJ84+1&lt;=15,IF(QH$19&gt;='様式３（療養者名簿）（⑤の場合）'!$BJ84,IF(QH$19&lt;='様式３（療養者名簿）（⑤の場合）'!$BK84,1,0),0),0)</f>
        <v>0</v>
      </c>
      <c r="QI79" s="248">
        <f>IF(QI$19-'様式３（療養者名簿）（⑤の場合）'!$BJ84+1&lt;=15,IF(QI$19&gt;='様式３（療養者名簿）（⑤の場合）'!$BJ84,IF(QI$19&lt;='様式３（療養者名簿）（⑤の場合）'!$BK84,1,0),0),0)</f>
        <v>0</v>
      </c>
      <c r="QJ79" s="248">
        <f>IF(QJ$19-'様式３（療養者名簿）（⑤の場合）'!$BJ84+1&lt;=15,IF(QJ$19&gt;='様式３（療養者名簿）（⑤の場合）'!$BJ84,IF(QJ$19&lt;='様式３（療養者名簿）（⑤の場合）'!$BK84,1,0),0),0)</f>
        <v>0</v>
      </c>
      <c r="QK79" s="248">
        <f>IF(QK$19-'様式３（療養者名簿）（⑤の場合）'!$BJ84+1&lt;=15,IF(QK$19&gt;='様式３（療養者名簿）（⑤の場合）'!$BJ84,IF(QK$19&lt;='様式３（療養者名簿）（⑤の場合）'!$BK84,1,0),0),0)</f>
        <v>0</v>
      </c>
      <c r="QL79" s="248">
        <f>IF(QL$19-'様式３（療養者名簿）（⑤の場合）'!$BJ84+1&lt;=15,IF(QL$19&gt;='様式３（療養者名簿）（⑤の場合）'!$BJ84,IF(QL$19&lt;='様式３（療養者名簿）（⑤の場合）'!$BK84,1,0),0),0)</f>
        <v>0</v>
      </c>
      <c r="QM79" s="248">
        <f>IF(QM$19-'様式３（療養者名簿）（⑤の場合）'!$BJ84+1&lt;=15,IF(QM$19&gt;='様式３（療養者名簿）（⑤の場合）'!$BJ84,IF(QM$19&lt;='様式３（療養者名簿）（⑤の場合）'!$BK84,1,0),0),0)</f>
        <v>0</v>
      </c>
      <c r="QN79" s="248">
        <f>IF(QN$19-'様式３（療養者名簿）（⑤の場合）'!$BJ84+1&lt;=15,IF(QN$19&gt;='様式３（療養者名簿）（⑤の場合）'!$BJ84,IF(QN$19&lt;='様式３（療養者名簿）（⑤の場合）'!$BK84,1,0),0),0)</f>
        <v>0</v>
      </c>
      <c r="QO79" s="248">
        <f>IF(QO$19-'様式３（療養者名簿）（⑤の場合）'!$BJ84+1&lt;=15,IF(QO$19&gt;='様式３（療養者名簿）（⑤の場合）'!$BJ84,IF(QO$19&lt;='様式３（療養者名簿）（⑤の場合）'!$BK84,1,0),0),0)</f>
        <v>0</v>
      </c>
      <c r="QP79" s="248">
        <f>IF(QP$19-'様式３（療養者名簿）（⑤の場合）'!$BJ84+1&lt;=15,IF(QP$19&gt;='様式３（療養者名簿）（⑤の場合）'!$BJ84,IF(QP$19&lt;='様式３（療養者名簿）（⑤の場合）'!$BK84,1,0),0),0)</f>
        <v>0</v>
      </c>
      <c r="QQ79" s="248">
        <f>IF(QQ$19-'様式３（療養者名簿）（⑤の場合）'!$BJ84+1&lt;=15,IF(QQ$19&gt;='様式３（療養者名簿）（⑤の場合）'!$BJ84,IF(QQ$19&lt;='様式３（療養者名簿）（⑤の場合）'!$BK84,1,0),0),0)</f>
        <v>0</v>
      </c>
      <c r="QR79" s="248">
        <f>IF(QR$19-'様式３（療養者名簿）（⑤の場合）'!$BJ84+1&lt;=15,IF(QR$19&gt;='様式３（療養者名簿）（⑤の場合）'!$BJ84,IF(QR$19&lt;='様式３（療養者名簿）（⑤の場合）'!$BK84,1,0),0),0)</f>
        <v>0</v>
      </c>
      <c r="QS79" s="248">
        <f>IF(QS$19-'様式３（療養者名簿）（⑤の場合）'!$BJ84+1&lt;=15,IF(QS$19&gt;='様式３（療養者名簿）（⑤の場合）'!$BJ84,IF(QS$19&lt;='様式３（療養者名簿）（⑤の場合）'!$BK84,1,0),0),0)</f>
        <v>0</v>
      </c>
      <c r="QT79" s="248">
        <f>IF(QT$19-'様式３（療養者名簿）（⑤の場合）'!$BJ84+1&lt;=15,IF(QT$19&gt;='様式３（療養者名簿）（⑤の場合）'!$BJ84,IF(QT$19&lt;='様式３（療養者名簿）（⑤の場合）'!$BK84,1,0),0),0)</f>
        <v>0</v>
      </c>
      <c r="QU79" s="248">
        <f>IF(QU$19-'様式３（療養者名簿）（⑤の場合）'!$BJ84+1&lt;=15,IF(QU$19&gt;='様式３（療養者名簿）（⑤の場合）'!$BJ84,IF(QU$19&lt;='様式３（療養者名簿）（⑤の場合）'!$BK84,1,0),0),0)</f>
        <v>0</v>
      </c>
      <c r="QV79" s="248">
        <f>IF(QV$19-'様式３（療養者名簿）（⑤の場合）'!$BJ84+1&lt;=15,IF(QV$19&gt;='様式３（療養者名簿）（⑤の場合）'!$BJ84,IF(QV$19&lt;='様式３（療養者名簿）（⑤の場合）'!$BK84,1,0),0),0)</f>
        <v>0</v>
      </c>
      <c r="QW79" s="248">
        <f>IF(QW$19-'様式３（療養者名簿）（⑤の場合）'!$BJ84+1&lt;=15,IF(QW$19&gt;='様式３（療養者名簿）（⑤の場合）'!$BJ84,IF(QW$19&lt;='様式３（療養者名簿）（⑤の場合）'!$BK84,1,0),0),0)</f>
        <v>0</v>
      </c>
      <c r="QX79" s="248">
        <f>IF(QX$19-'様式３（療養者名簿）（⑤の場合）'!$BJ84+1&lt;=15,IF(QX$19&gt;='様式３（療養者名簿）（⑤の場合）'!$BJ84,IF(QX$19&lt;='様式３（療養者名簿）（⑤の場合）'!$BK84,1,0),0),0)</f>
        <v>0</v>
      </c>
      <c r="QY79" s="248">
        <f>IF(QY$19-'様式３（療養者名簿）（⑤の場合）'!$BJ84+1&lt;=15,IF(QY$19&gt;='様式３（療養者名簿）（⑤の場合）'!$BJ84,IF(QY$19&lt;='様式３（療養者名簿）（⑤の場合）'!$BK84,1,0),0),0)</f>
        <v>0</v>
      </c>
      <c r="QZ79" s="248">
        <f>IF(QZ$19-'様式３（療養者名簿）（⑤の場合）'!$BJ84+1&lt;=15,IF(QZ$19&gt;='様式３（療養者名簿）（⑤の場合）'!$BJ84,IF(QZ$19&lt;='様式３（療養者名簿）（⑤の場合）'!$BK84,1,0),0),0)</f>
        <v>0</v>
      </c>
      <c r="RA79" s="248">
        <f>IF(RA$19-'様式３（療養者名簿）（⑤の場合）'!$BJ84+1&lt;=15,IF(RA$19&gt;='様式３（療養者名簿）（⑤の場合）'!$BJ84,IF(RA$19&lt;='様式３（療養者名簿）（⑤の場合）'!$BK84,1,0),0),0)</f>
        <v>0</v>
      </c>
      <c r="RB79" s="248">
        <f>IF(RB$19-'様式３（療養者名簿）（⑤の場合）'!$BJ84+1&lt;=15,IF(RB$19&gt;='様式３（療養者名簿）（⑤の場合）'!$BJ84,IF(RB$19&lt;='様式３（療養者名簿）（⑤の場合）'!$BK84,1,0),0),0)</f>
        <v>0</v>
      </c>
      <c r="RC79" s="248">
        <f>IF(RC$19-'様式３（療養者名簿）（⑤の場合）'!$BJ84+1&lt;=15,IF(RC$19&gt;='様式３（療養者名簿）（⑤の場合）'!$BJ84,IF(RC$19&lt;='様式３（療養者名簿）（⑤の場合）'!$BK84,1,0),0),0)</f>
        <v>0</v>
      </c>
      <c r="RD79" s="248">
        <f>IF(RD$19-'様式３（療養者名簿）（⑤の場合）'!$BJ84+1&lt;=15,IF(RD$19&gt;='様式３（療養者名簿）（⑤の場合）'!$BJ84,IF(RD$19&lt;='様式３（療養者名簿）（⑤の場合）'!$BK84,1,0),0),0)</f>
        <v>0</v>
      </c>
      <c r="RE79" s="248">
        <f>IF(RE$19-'様式３（療養者名簿）（⑤の場合）'!$BJ84+1&lt;=15,IF(RE$19&gt;='様式３（療養者名簿）（⑤の場合）'!$BJ84,IF(RE$19&lt;='様式３（療養者名簿）（⑤の場合）'!$BK84,1,0),0),0)</f>
        <v>0</v>
      </c>
      <c r="RF79" s="248">
        <f>IF(RF$19-'様式３（療養者名簿）（⑤の場合）'!$BJ84+1&lt;=15,IF(RF$19&gt;='様式３（療養者名簿）（⑤の場合）'!$BJ84,IF(RF$19&lt;='様式３（療養者名簿）（⑤の場合）'!$BK84,1,0),0),0)</f>
        <v>0</v>
      </c>
      <c r="RG79" s="248">
        <f>IF(RG$19-'様式３（療養者名簿）（⑤の場合）'!$BJ84+1&lt;=15,IF(RG$19&gt;='様式３（療養者名簿）（⑤の場合）'!$BJ84,IF(RG$19&lt;='様式３（療養者名簿）（⑤の場合）'!$BK84,1,0),0),0)</f>
        <v>0</v>
      </c>
      <c r="RH79" s="248">
        <f>IF(RH$19-'様式３（療養者名簿）（⑤の場合）'!$BJ84+1&lt;=15,IF(RH$19&gt;='様式３（療養者名簿）（⑤の場合）'!$BJ84,IF(RH$19&lt;='様式３（療養者名簿）（⑤の場合）'!$BK84,1,0),0),0)</f>
        <v>0</v>
      </c>
      <c r="RI79" s="248">
        <f>IF(RI$19-'様式３（療養者名簿）（⑤の場合）'!$BJ84+1&lt;=15,IF(RI$19&gt;='様式３（療養者名簿）（⑤の場合）'!$BJ84,IF(RI$19&lt;='様式３（療養者名簿）（⑤の場合）'!$BK84,1,0),0),0)</f>
        <v>0</v>
      </c>
      <c r="RJ79" s="248">
        <f>IF(RJ$19-'様式３（療養者名簿）（⑤の場合）'!$BJ84+1&lt;=15,IF(RJ$19&gt;='様式３（療養者名簿）（⑤の場合）'!$BJ84,IF(RJ$19&lt;='様式３（療養者名簿）（⑤の場合）'!$BK84,1,0),0),0)</f>
        <v>0</v>
      </c>
      <c r="RK79" s="248">
        <f>IF(RK$19-'様式３（療養者名簿）（⑤の場合）'!$BJ84+1&lt;=15,IF(RK$19&gt;='様式３（療養者名簿）（⑤の場合）'!$BJ84,IF(RK$19&lt;='様式３（療養者名簿）（⑤の場合）'!$BK84,1,0),0),0)</f>
        <v>0</v>
      </c>
      <c r="RL79" s="248">
        <f>IF(RL$19-'様式３（療養者名簿）（⑤の場合）'!$BJ84+1&lt;=15,IF(RL$19&gt;='様式３（療養者名簿）（⑤の場合）'!$BJ84,IF(RL$19&lt;='様式３（療養者名簿）（⑤の場合）'!$BK84,1,0),0),0)</f>
        <v>0</v>
      </c>
      <c r="RM79" s="248">
        <f>IF(RM$19-'様式３（療養者名簿）（⑤の場合）'!$BJ84+1&lt;=15,IF(RM$19&gt;='様式３（療養者名簿）（⑤の場合）'!$BJ84,IF(RM$19&lt;='様式３（療養者名簿）（⑤の場合）'!$BK84,1,0),0),0)</f>
        <v>0</v>
      </c>
      <c r="RN79" s="248">
        <f>IF(RN$19-'様式３（療養者名簿）（⑤の場合）'!$BJ84+1&lt;=15,IF(RN$19&gt;='様式３（療養者名簿）（⑤の場合）'!$BJ84,IF(RN$19&lt;='様式３（療養者名簿）（⑤の場合）'!$BK84,1,0),0),0)</f>
        <v>0</v>
      </c>
      <c r="RO79" s="248">
        <f>IF(RO$19-'様式３（療養者名簿）（⑤の場合）'!$BJ84+1&lt;=15,IF(RO$19&gt;='様式３（療養者名簿）（⑤の場合）'!$BJ84,IF(RO$19&lt;='様式３（療養者名簿）（⑤の場合）'!$BK84,1,0),0),0)</f>
        <v>0</v>
      </c>
      <c r="RP79" s="248">
        <f>IF(RP$19-'様式３（療養者名簿）（⑤の場合）'!$BJ84+1&lt;=15,IF(RP$19&gt;='様式３（療養者名簿）（⑤の場合）'!$BJ84,IF(RP$19&lt;='様式３（療養者名簿）（⑤の場合）'!$BK84,1,0),0),0)</f>
        <v>0</v>
      </c>
      <c r="RQ79" s="248">
        <f>IF(RQ$19-'様式３（療養者名簿）（⑤の場合）'!$BJ84+1&lt;=15,IF(RQ$19&gt;='様式３（療養者名簿）（⑤の場合）'!$BJ84,IF(RQ$19&lt;='様式３（療養者名簿）（⑤の場合）'!$BK84,1,0),0),0)</f>
        <v>0</v>
      </c>
      <c r="RR79" s="248">
        <f>IF(RR$19-'様式３（療養者名簿）（⑤の場合）'!$BJ84+1&lt;=15,IF(RR$19&gt;='様式３（療養者名簿）（⑤の場合）'!$BJ84,IF(RR$19&lt;='様式３（療養者名簿）（⑤の場合）'!$BK84,1,0),0),0)</f>
        <v>0</v>
      </c>
      <c r="RS79" s="248">
        <f>IF(RS$19-'様式３（療養者名簿）（⑤の場合）'!$BJ84+1&lt;=15,IF(RS$19&gt;='様式３（療養者名簿）（⑤の場合）'!$BJ84,IF(RS$19&lt;='様式３（療養者名簿）（⑤の場合）'!$BK84,1,0),0),0)</f>
        <v>0</v>
      </c>
      <c r="RT79" s="248">
        <f>IF(RT$19-'様式３（療養者名簿）（⑤の場合）'!$BJ84+1&lt;=15,IF(RT$19&gt;='様式３（療養者名簿）（⑤の場合）'!$BJ84,IF(RT$19&lt;='様式３（療養者名簿）（⑤の場合）'!$BK84,1,0),0),0)</f>
        <v>0</v>
      </c>
      <c r="RU79" s="248">
        <f>IF(RU$19-'様式３（療養者名簿）（⑤の場合）'!$BJ84+1&lt;=15,IF(RU$19&gt;='様式３（療養者名簿）（⑤の場合）'!$BJ84,IF(RU$19&lt;='様式３（療養者名簿）（⑤の場合）'!$BK84,1,0),0),0)</f>
        <v>0</v>
      </c>
      <c r="RV79" s="248">
        <f>IF(RV$19-'様式３（療養者名簿）（⑤の場合）'!$BJ84+1&lt;=15,IF(RV$19&gt;='様式３（療養者名簿）（⑤の場合）'!$BJ84,IF(RV$19&lt;='様式３（療養者名簿）（⑤の場合）'!$BK84,1,0),0),0)</f>
        <v>0</v>
      </c>
      <c r="RW79" s="248">
        <f>IF(RW$19-'様式３（療養者名簿）（⑤の場合）'!$BJ84+1&lt;=15,IF(RW$19&gt;='様式３（療養者名簿）（⑤の場合）'!$BJ84,IF(RW$19&lt;='様式３（療養者名簿）（⑤の場合）'!$BK84,1,0),0),0)</f>
        <v>0</v>
      </c>
      <c r="RX79" s="248">
        <f>IF(RX$19-'様式３（療養者名簿）（⑤の場合）'!$BJ84+1&lt;=15,IF(RX$19&gt;='様式３（療養者名簿）（⑤の場合）'!$BJ84,IF(RX$19&lt;='様式３（療養者名簿）（⑤の場合）'!$BK84,1,0),0),0)</f>
        <v>0</v>
      </c>
      <c r="RY79" s="248">
        <f>IF(RY$19-'様式３（療養者名簿）（⑤の場合）'!$BJ84+1&lt;=15,IF(RY$19&gt;='様式３（療養者名簿）（⑤の場合）'!$BJ84,IF(RY$19&lt;='様式３（療養者名簿）（⑤の場合）'!$BK84,1,0),0),0)</f>
        <v>0</v>
      </c>
      <c r="RZ79" s="248">
        <f>IF(RZ$19-'様式３（療養者名簿）（⑤の場合）'!$BJ84+1&lt;=15,IF(RZ$19&gt;='様式３（療養者名簿）（⑤の場合）'!$BJ84,IF(RZ$19&lt;='様式３（療養者名簿）（⑤の場合）'!$BK84,1,0),0),0)</f>
        <v>0</v>
      </c>
      <c r="SA79" s="248">
        <f>IF(SA$19-'様式３（療養者名簿）（⑤の場合）'!$BJ84+1&lt;=15,IF(SA$19&gt;='様式３（療養者名簿）（⑤の場合）'!$BJ84,IF(SA$19&lt;='様式３（療養者名簿）（⑤の場合）'!$BK84,1,0),0),0)</f>
        <v>0</v>
      </c>
      <c r="SB79" s="248">
        <f>IF(SB$19-'様式３（療養者名簿）（⑤の場合）'!$BJ84+1&lt;=15,IF(SB$19&gt;='様式３（療養者名簿）（⑤の場合）'!$BJ84,IF(SB$19&lt;='様式３（療養者名簿）（⑤の場合）'!$BK84,1,0),0),0)</f>
        <v>0</v>
      </c>
      <c r="SC79" s="248">
        <f>IF(SC$19-'様式３（療養者名簿）（⑤の場合）'!$BJ84+1&lt;=15,IF(SC$19&gt;='様式３（療養者名簿）（⑤の場合）'!$BJ84,IF(SC$19&lt;='様式３（療養者名簿）（⑤の場合）'!$BK84,1,0),0),0)</f>
        <v>0</v>
      </c>
      <c r="SD79" s="248">
        <f>IF(SD$19-'様式３（療養者名簿）（⑤の場合）'!$BJ84+1&lt;=15,IF(SD$19&gt;='様式３（療養者名簿）（⑤の場合）'!$BJ84,IF(SD$19&lt;='様式３（療養者名簿）（⑤の場合）'!$BK84,1,0),0),0)</f>
        <v>0</v>
      </c>
      <c r="SE79" s="248">
        <f>IF(SE$19-'様式３（療養者名簿）（⑤の場合）'!$BJ84+1&lt;=15,IF(SE$19&gt;='様式３（療養者名簿）（⑤の場合）'!$BJ84,IF(SE$19&lt;='様式３（療養者名簿）（⑤の場合）'!$BK84,1,0),0),0)</f>
        <v>0</v>
      </c>
      <c r="SF79" s="248">
        <f>IF(SF$19-'様式３（療養者名簿）（⑤の場合）'!$BJ84+1&lt;=15,IF(SF$19&gt;='様式３（療養者名簿）（⑤の場合）'!$BJ84,IF(SF$19&lt;='様式３（療養者名簿）（⑤の場合）'!$BK84,1,0),0),0)</f>
        <v>0</v>
      </c>
      <c r="SG79" s="248">
        <f>IF(SG$19-'様式３（療養者名簿）（⑤の場合）'!$BJ84+1&lt;=15,IF(SG$19&gt;='様式３（療養者名簿）（⑤の場合）'!$BJ84,IF(SG$19&lt;='様式３（療養者名簿）（⑤の場合）'!$BK84,1,0),0),0)</f>
        <v>0</v>
      </c>
      <c r="SH79" s="248">
        <f>IF(SH$19-'様式３（療養者名簿）（⑤の場合）'!$BJ84+1&lt;=15,IF(SH$19&gt;='様式３（療養者名簿）（⑤の場合）'!$BJ84,IF(SH$19&lt;='様式３（療養者名簿）（⑤の場合）'!$BK84,1,0),0),0)</f>
        <v>0</v>
      </c>
      <c r="SI79" s="248">
        <f>IF(SI$19-'様式３（療養者名簿）（⑤の場合）'!$BJ84+1&lt;=15,IF(SI$19&gt;='様式３（療養者名簿）（⑤の場合）'!$BJ84,IF(SI$19&lt;='様式３（療養者名簿）（⑤の場合）'!$BK84,1,0),0),0)</f>
        <v>0</v>
      </c>
      <c r="SJ79" s="248">
        <f>IF(SJ$19-'様式３（療養者名簿）（⑤の場合）'!$BJ84+1&lt;=15,IF(SJ$19&gt;='様式３（療養者名簿）（⑤の場合）'!$BJ84,IF(SJ$19&lt;='様式３（療養者名簿）（⑤の場合）'!$BK84,1,0),0),0)</f>
        <v>0</v>
      </c>
      <c r="SK79" s="248">
        <f>IF(SK$19-'様式３（療養者名簿）（⑤の場合）'!$BJ84+1&lt;=15,IF(SK$19&gt;='様式３（療養者名簿）（⑤の場合）'!$BJ84,IF(SK$19&lt;='様式３（療養者名簿）（⑤の場合）'!$BK84,1,0),0),0)</f>
        <v>0</v>
      </c>
      <c r="SL79" s="248">
        <f>IF(SL$19-'様式３（療養者名簿）（⑤の場合）'!$BJ84+1&lt;=15,IF(SL$19&gt;='様式３（療養者名簿）（⑤の場合）'!$BJ84,IF(SL$19&lt;='様式３（療養者名簿）（⑤の場合）'!$BK84,1,0),0),0)</f>
        <v>0</v>
      </c>
      <c r="SM79" s="248">
        <f>IF(SM$19-'様式３（療養者名簿）（⑤の場合）'!$BJ84+1&lt;=15,IF(SM$19&gt;='様式３（療養者名簿）（⑤の場合）'!$BJ84,IF(SM$19&lt;='様式３（療養者名簿）（⑤の場合）'!$BK84,1,0),0),0)</f>
        <v>0</v>
      </c>
      <c r="SN79" s="248">
        <f>IF(SN$19-'様式３（療養者名簿）（⑤の場合）'!$BJ84+1&lt;=15,IF(SN$19&gt;='様式３（療養者名簿）（⑤の場合）'!$BJ84,IF(SN$19&lt;='様式３（療養者名簿）（⑤の場合）'!$BK84,1,0),0),0)</f>
        <v>0</v>
      </c>
      <c r="SO79" s="248">
        <f>IF(SO$19-'様式３（療養者名簿）（⑤の場合）'!$BJ84+1&lt;=15,IF(SO$19&gt;='様式３（療養者名簿）（⑤の場合）'!$BJ84,IF(SO$19&lt;='様式３（療養者名簿）（⑤の場合）'!$BK84,1,0),0),0)</f>
        <v>0</v>
      </c>
      <c r="SP79" s="248">
        <f>IF(SP$19-'様式３（療養者名簿）（⑤の場合）'!$BJ84+1&lt;=15,IF(SP$19&gt;='様式３（療養者名簿）（⑤の場合）'!$BJ84,IF(SP$19&lt;='様式３（療養者名簿）（⑤の場合）'!$BK84,1,0),0),0)</f>
        <v>0</v>
      </c>
      <c r="SQ79" s="248">
        <f>IF(SQ$19-'様式３（療養者名簿）（⑤の場合）'!$BJ84+1&lt;=15,IF(SQ$19&gt;='様式３（療養者名簿）（⑤の場合）'!$BJ84,IF(SQ$19&lt;='様式３（療養者名簿）（⑤の場合）'!$BK84,1,0),0),0)</f>
        <v>0</v>
      </c>
      <c r="SR79" s="248">
        <f>IF(SR$19-'様式３（療養者名簿）（⑤の場合）'!$BJ84+1&lt;=15,IF(SR$19&gt;='様式３（療養者名簿）（⑤の場合）'!$BJ84,IF(SR$19&lt;='様式３（療養者名簿）（⑤の場合）'!$BK84,1,0),0),0)</f>
        <v>0</v>
      </c>
      <c r="SS79" s="248">
        <f>IF(SS$19-'様式３（療養者名簿）（⑤の場合）'!$BJ84+1&lt;=15,IF(SS$19&gt;='様式３（療養者名簿）（⑤の場合）'!$BJ84,IF(SS$19&lt;='様式３（療養者名簿）（⑤の場合）'!$BK84,1,0),0),0)</f>
        <v>0</v>
      </c>
      <c r="ST79" s="248">
        <f>IF(ST$19-'様式３（療養者名簿）（⑤の場合）'!$BJ84+1&lt;=15,IF(ST$19&gt;='様式３（療養者名簿）（⑤の場合）'!$BJ84,IF(ST$19&lt;='様式３（療養者名簿）（⑤の場合）'!$BK84,1,0),0),0)</f>
        <v>0</v>
      </c>
      <c r="SU79" s="248">
        <f>IF(SU$19-'様式３（療養者名簿）（⑤の場合）'!$BJ84+1&lt;=15,IF(SU$19&gt;='様式３（療養者名簿）（⑤の場合）'!$BJ84,IF(SU$19&lt;='様式３（療養者名簿）（⑤の場合）'!$BK84,1,0),0),0)</f>
        <v>0</v>
      </c>
      <c r="SV79" s="248">
        <f>IF(SV$19-'様式３（療養者名簿）（⑤の場合）'!$BJ84+1&lt;=15,IF(SV$19&gt;='様式３（療養者名簿）（⑤の場合）'!$BJ84,IF(SV$19&lt;='様式３（療養者名簿）（⑤の場合）'!$BK84,1,0),0),0)</f>
        <v>0</v>
      </c>
      <c r="SW79" s="248">
        <f>IF(SW$19-'様式３（療養者名簿）（⑤の場合）'!$BJ84+1&lt;=15,IF(SW$19&gt;='様式３（療養者名簿）（⑤の場合）'!$BJ84,IF(SW$19&lt;='様式３（療養者名簿）（⑤の場合）'!$BK84,1,0),0),0)</f>
        <v>0</v>
      </c>
      <c r="SX79" s="248">
        <f>IF(SX$19-'様式３（療養者名簿）（⑤の場合）'!$BJ84+1&lt;=15,IF(SX$19&gt;='様式３（療養者名簿）（⑤の場合）'!$BJ84,IF(SX$19&lt;='様式３（療養者名簿）（⑤の場合）'!$BK84,1,0),0),0)</f>
        <v>0</v>
      </c>
      <c r="SY79" s="248">
        <f>IF(SY$19-'様式３（療養者名簿）（⑤の場合）'!$BJ84+1&lt;=15,IF(SY$19&gt;='様式３（療養者名簿）（⑤の場合）'!$BJ84,IF(SY$19&lt;='様式３（療養者名簿）（⑤の場合）'!$BK84,1,0),0),0)</f>
        <v>0</v>
      </c>
      <c r="SZ79" s="248">
        <f>IF(SZ$19-'様式３（療養者名簿）（⑤の場合）'!$BJ84+1&lt;=15,IF(SZ$19&gt;='様式３（療養者名簿）（⑤の場合）'!$BJ84,IF(SZ$19&lt;='様式３（療養者名簿）（⑤の場合）'!$BK84,1,0),0),0)</f>
        <v>0</v>
      </c>
      <c r="TA79" s="248">
        <f>IF(TA$19-'様式３（療養者名簿）（⑤の場合）'!$BJ84+1&lt;=15,IF(TA$19&gt;='様式３（療養者名簿）（⑤の場合）'!$BJ84,IF(TA$19&lt;='様式３（療養者名簿）（⑤の場合）'!$BK84,1,0),0),0)</f>
        <v>0</v>
      </c>
      <c r="TB79" s="248">
        <f>IF(TB$19-'様式３（療養者名簿）（⑤の場合）'!$BJ84+1&lt;=15,IF(TB$19&gt;='様式３（療養者名簿）（⑤の場合）'!$BJ84,IF(TB$19&lt;='様式３（療養者名簿）（⑤の場合）'!$BK84,1,0),0),0)</f>
        <v>0</v>
      </c>
      <c r="TC79" s="248">
        <f>IF(TC$19-'様式３（療養者名簿）（⑤の場合）'!$BJ84+1&lt;=15,IF(TC$19&gt;='様式３（療養者名簿）（⑤の場合）'!$BJ84,IF(TC$19&lt;='様式３（療養者名簿）（⑤の場合）'!$BK84,1,0),0),0)</f>
        <v>0</v>
      </c>
      <c r="TD79" s="248">
        <f>IF(TD$19-'様式３（療養者名簿）（⑤の場合）'!$BJ84+1&lt;=15,IF(TD$19&gt;='様式３（療養者名簿）（⑤の場合）'!$BJ84,IF(TD$19&lt;='様式３（療養者名簿）（⑤の場合）'!$BK84,1,0),0),0)</f>
        <v>0</v>
      </c>
      <c r="TE79" s="248">
        <f>IF(TE$19-'様式３（療養者名簿）（⑤の場合）'!$BJ84+1&lt;=15,IF(TE$19&gt;='様式３（療養者名簿）（⑤の場合）'!$BJ84,IF(TE$19&lt;='様式３（療養者名簿）（⑤の場合）'!$BK84,1,0),0),0)</f>
        <v>0</v>
      </c>
      <c r="TF79" s="248">
        <f>IF(TF$19-'様式３（療養者名簿）（⑤の場合）'!$BJ84+1&lt;=15,IF(TF$19&gt;='様式３（療養者名簿）（⑤の場合）'!$BJ84,IF(TF$19&lt;='様式３（療養者名簿）（⑤の場合）'!$BK84,1,0),0),0)</f>
        <v>0</v>
      </c>
      <c r="TG79" s="248">
        <f>IF(TG$19-'様式３（療養者名簿）（⑤の場合）'!$BJ84+1&lt;=15,IF(TG$19&gt;='様式３（療養者名簿）（⑤の場合）'!$BJ84,IF(TG$19&lt;='様式３（療養者名簿）（⑤の場合）'!$BK84,1,0),0),0)</f>
        <v>0</v>
      </c>
      <c r="TH79" s="248">
        <f>IF(TH$19-'様式３（療養者名簿）（⑤の場合）'!$BJ84+1&lt;=15,IF(TH$19&gt;='様式３（療養者名簿）（⑤の場合）'!$BJ84,IF(TH$19&lt;='様式３（療養者名簿）（⑤の場合）'!$BK84,1,0),0),0)</f>
        <v>0</v>
      </c>
      <c r="TI79" s="248">
        <f>IF(TI$19-'様式３（療養者名簿）（⑤の場合）'!$BJ84+1&lt;=15,IF(TI$19&gt;='様式３（療養者名簿）（⑤の場合）'!$BJ84,IF(TI$19&lt;='様式３（療養者名簿）（⑤の場合）'!$BK84,1,0),0),0)</f>
        <v>0</v>
      </c>
      <c r="TJ79" s="248">
        <f>IF(TJ$19-'様式３（療養者名簿）（⑤の場合）'!$BJ84+1&lt;=15,IF(TJ$19&gt;='様式３（療養者名簿）（⑤の場合）'!$BJ84,IF(TJ$19&lt;='様式３（療養者名簿）（⑤の場合）'!$BK84,1,0),0),0)</f>
        <v>0</v>
      </c>
      <c r="TK79" s="248">
        <f>IF(TK$19-'様式３（療養者名簿）（⑤の場合）'!$BJ84+1&lt;=15,IF(TK$19&gt;='様式３（療養者名簿）（⑤の場合）'!$BJ84,IF(TK$19&lt;='様式３（療養者名簿）（⑤の場合）'!$BK84,1,0),0),0)</f>
        <v>0</v>
      </c>
      <c r="TL79" s="248">
        <f>IF(TL$19-'様式３（療養者名簿）（⑤の場合）'!$BJ84+1&lt;=15,IF(TL$19&gt;='様式３（療養者名簿）（⑤の場合）'!$BJ84,IF(TL$19&lt;='様式３（療養者名簿）（⑤の場合）'!$BK84,1,0),0),0)</f>
        <v>0</v>
      </c>
      <c r="TM79" s="248">
        <f>IF(TM$19-'様式３（療養者名簿）（⑤の場合）'!$BJ84+1&lt;=15,IF(TM$19&gt;='様式３（療養者名簿）（⑤の場合）'!$BJ84,IF(TM$19&lt;='様式３（療養者名簿）（⑤の場合）'!$BK84,1,0),0),0)</f>
        <v>0</v>
      </c>
      <c r="TN79" s="248">
        <f>IF(TN$19-'様式３（療養者名簿）（⑤の場合）'!$BJ84+1&lt;=15,IF(TN$19&gt;='様式３（療養者名簿）（⑤の場合）'!$BJ84,IF(TN$19&lt;='様式３（療養者名簿）（⑤の場合）'!$BK84,1,0),0),0)</f>
        <v>0</v>
      </c>
      <c r="TO79" s="248">
        <f>IF(TO$19-'様式３（療養者名簿）（⑤の場合）'!$BJ84+1&lt;=15,IF(TO$19&gt;='様式３（療養者名簿）（⑤の場合）'!$BJ84,IF(TO$19&lt;='様式３（療養者名簿）（⑤の場合）'!$BK84,1,0),0),0)</f>
        <v>0</v>
      </c>
      <c r="TP79" s="248">
        <f>IF(TP$19-'様式３（療養者名簿）（⑤の場合）'!$BJ84+1&lt;=15,IF(TP$19&gt;='様式３（療養者名簿）（⑤の場合）'!$BJ84,IF(TP$19&lt;='様式３（療養者名簿）（⑤の場合）'!$BK84,1,0),0),0)</f>
        <v>0</v>
      </c>
      <c r="TQ79" s="248">
        <f>IF(TQ$19-'様式３（療養者名簿）（⑤の場合）'!$BJ84+1&lt;=15,IF(TQ$19&gt;='様式３（療養者名簿）（⑤の場合）'!$BJ84,IF(TQ$19&lt;='様式３（療養者名簿）（⑤の場合）'!$BK84,1,0),0),0)</f>
        <v>0</v>
      </c>
      <c r="TR79" s="248">
        <f>IF(TR$19-'様式３（療養者名簿）（⑤の場合）'!$BJ84+1&lt;=15,IF(TR$19&gt;='様式３（療養者名簿）（⑤の場合）'!$BJ84,IF(TR$19&lt;='様式３（療養者名簿）（⑤の場合）'!$BK84,1,0),0),0)</f>
        <v>0</v>
      </c>
      <c r="TS79" s="248">
        <f>IF(TS$19-'様式３（療養者名簿）（⑤の場合）'!$BJ84+1&lt;=15,IF(TS$19&gt;='様式３（療養者名簿）（⑤の場合）'!$BJ84,IF(TS$19&lt;='様式３（療養者名簿）（⑤の場合）'!$BK84,1,0),0),0)</f>
        <v>0</v>
      </c>
      <c r="TT79" s="248">
        <f>IF(TT$19-'様式３（療養者名簿）（⑤の場合）'!$BJ84+1&lt;=15,IF(TT$19&gt;='様式３（療養者名簿）（⑤の場合）'!$BJ84,IF(TT$19&lt;='様式３（療養者名簿）（⑤の場合）'!$BK84,1,0),0),0)</f>
        <v>0</v>
      </c>
      <c r="TU79" s="248">
        <f>IF(TU$19-'様式３（療養者名簿）（⑤の場合）'!$BJ84+1&lt;=15,IF(TU$19&gt;='様式３（療養者名簿）（⑤の場合）'!$BJ84,IF(TU$19&lt;='様式３（療養者名簿）（⑤の場合）'!$BK84,1,0),0),0)</f>
        <v>0</v>
      </c>
      <c r="TV79" s="248">
        <f>IF(TV$19-'様式３（療養者名簿）（⑤の場合）'!$BJ84+1&lt;=15,IF(TV$19&gt;='様式３（療養者名簿）（⑤の場合）'!$BJ84,IF(TV$19&lt;='様式３（療養者名簿）（⑤の場合）'!$BK84,1,0),0),0)</f>
        <v>0</v>
      </c>
      <c r="TW79" s="248">
        <f>IF(TW$19-'様式３（療養者名簿）（⑤の場合）'!$BJ84+1&lt;=15,IF(TW$19&gt;='様式３（療養者名簿）（⑤の場合）'!$BJ84,IF(TW$19&lt;='様式３（療養者名簿）（⑤の場合）'!$BK84,1,0),0),0)</f>
        <v>0</v>
      </c>
      <c r="TX79" s="248">
        <f>IF(TX$19-'様式３（療養者名簿）（⑤の場合）'!$BJ84+1&lt;=15,IF(TX$19&gt;='様式３（療養者名簿）（⑤の場合）'!$BJ84,IF(TX$19&lt;='様式３（療養者名簿）（⑤の場合）'!$BK84,1,0),0),0)</f>
        <v>0</v>
      </c>
      <c r="TY79" s="248">
        <f>IF(TY$19-'様式３（療養者名簿）（⑤の場合）'!$BJ84+1&lt;=15,IF(TY$19&gt;='様式３（療養者名簿）（⑤の場合）'!$BJ84,IF(TY$19&lt;='様式３（療養者名簿）（⑤の場合）'!$BK84,1,0),0),0)</f>
        <v>0</v>
      </c>
      <c r="TZ79" s="248">
        <f>IF(TZ$19-'様式３（療養者名簿）（⑤の場合）'!$BJ84+1&lt;=15,IF(TZ$19&gt;='様式３（療養者名簿）（⑤の場合）'!$BJ84,IF(TZ$19&lt;='様式３（療養者名簿）（⑤の場合）'!$BK84,1,0),0),0)</f>
        <v>0</v>
      </c>
      <c r="UA79" s="248">
        <f>IF(UA$19-'様式３（療養者名簿）（⑤の場合）'!$BJ84+1&lt;=15,IF(UA$19&gt;='様式３（療養者名簿）（⑤の場合）'!$BJ84,IF(UA$19&lt;='様式３（療養者名簿）（⑤の場合）'!$BK84,1,0),0),0)</f>
        <v>0</v>
      </c>
      <c r="UB79" s="248">
        <f>IF(UB$19-'様式３（療養者名簿）（⑤の場合）'!$BJ84+1&lt;=15,IF(UB$19&gt;='様式３（療養者名簿）（⑤の場合）'!$BJ84,IF(UB$19&lt;='様式３（療養者名簿）（⑤の場合）'!$BK84,1,0),0),0)</f>
        <v>0</v>
      </c>
      <c r="UC79" s="248">
        <f>IF(UC$19-'様式３（療養者名簿）（⑤の場合）'!$BJ84+1&lt;=15,IF(UC$19&gt;='様式３（療養者名簿）（⑤の場合）'!$BJ84,IF(UC$19&lt;='様式３（療養者名簿）（⑤の場合）'!$BK84,1,0),0),0)</f>
        <v>0</v>
      </c>
      <c r="UD79" s="372">
        <f>IF(UD$19-'様式３（療養者名簿）（⑤の場合）'!$BJ84+1&lt;=15,IF(UD$19&gt;='様式３（療養者名簿）（⑤の場合）'!$BJ84,IF(UD$19&lt;='様式３（療養者名簿）（⑤の場合）'!$BK84,1,0),0),0)</f>
        <v>0</v>
      </c>
      <c r="UE79" s="372">
        <f>IF(UE$19-'様式３（療養者名簿）（⑤の場合）'!$BJ84+1&lt;=15,IF(UE$19&gt;='様式３（療養者名簿）（⑤の場合）'!$BJ84,IF(UE$19&lt;='様式３（療養者名簿）（⑤の場合）'!$BK84,1,0),0),0)</f>
        <v>0</v>
      </c>
      <c r="UF79" s="372">
        <f>IF(UF$19-'様式３（療養者名簿）（⑤の場合）'!$BJ84+1&lt;=15,IF(UF$19&gt;='様式３（療養者名簿）（⑤の場合）'!$BJ84,IF(UF$19&lt;='様式３（療養者名簿）（⑤の場合）'!$BK84,1,0),0),0)</f>
        <v>0</v>
      </c>
      <c r="UG79" s="372">
        <f>IF(UG$19-'様式３（療養者名簿）（⑤の場合）'!$BJ84+1&lt;=15,IF(UG$19&gt;='様式３（療養者名簿）（⑤の場合）'!$BJ84,IF(UG$19&lt;='様式３（療養者名簿）（⑤の場合）'!$BK84,1,0),0),0)</f>
        <v>0</v>
      </c>
      <c r="UH79" s="372">
        <f>IF(UH$19-'様式３（療養者名簿）（⑤の場合）'!$BJ84+1&lt;=15,IF(UH$19&gt;='様式３（療養者名簿）（⑤の場合）'!$BJ84,IF(UH$19&lt;='様式３（療養者名簿）（⑤の場合）'!$BK84,1,0),0),0)</f>
        <v>0</v>
      </c>
      <c r="UI79" s="372">
        <f>IF(UI$19-'様式３（療養者名簿）（⑤の場合）'!$BJ84+1&lt;=15,IF(UI$19&gt;='様式３（療養者名簿）（⑤の場合）'!$BJ84,IF(UI$19&lt;='様式３（療養者名簿）（⑤の場合）'!$BK84,1,0),0),0)</f>
        <v>0</v>
      </c>
      <c r="UJ79" s="372">
        <f>IF(UJ$19-'様式３（療養者名簿）（⑤の場合）'!$BJ84+1&lt;=15,IF(UJ$19&gt;='様式３（療養者名簿）（⑤の場合）'!$BJ84,IF(UJ$19&lt;='様式３（療養者名簿）（⑤の場合）'!$BK84,1,0),0),0)</f>
        <v>0</v>
      </c>
      <c r="UK79" s="372">
        <f>IF(UK$19-'様式３（療養者名簿）（⑤の場合）'!$BJ84+1&lt;=15,IF(UK$19&gt;='様式３（療養者名簿）（⑤の場合）'!$BJ84,IF(UK$19&lt;='様式３（療養者名簿）（⑤の場合）'!$BK84,1,0),0),0)</f>
        <v>0</v>
      </c>
      <c r="UL79" s="372">
        <f>IF(UL$19-'様式３（療養者名簿）（⑤の場合）'!$BJ84+1&lt;=15,IF(UL$19&gt;='様式３（療養者名簿）（⑤の場合）'!$BJ84,IF(UL$19&lt;='様式３（療養者名簿）（⑤の場合）'!$BK84,1,0),0),0)</f>
        <v>0</v>
      </c>
      <c r="UM79" s="372">
        <f>IF(UM$19-'様式３（療養者名簿）（⑤の場合）'!$BJ84+1&lt;=15,IF(UM$19&gt;='様式３（療養者名簿）（⑤の場合）'!$BJ84,IF(UM$19&lt;='様式３（療養者名簿）（⑤の場合）'!$BK84,1,0),0),0)</f>
        <v>0</v>
      </c>
      <c r="UN79" s="372">
        <f>IF(UN$19-'様式３（療養者名簿）（⑤の場合）'!$BJ84+1&lt;=15,IF(UN$19&gt;='様式３（療養者名簿）（⑤の場合）'!$BJ84,IF(UN$19&lt;='様式３（療養者名簿）（⑤の場合）'!$BK84,1,0),0),0)</f>
        <v>0</v>
      </c>
      <c r="UO79" s="372">
        <f>IF(UO$19-'様式３（療養者名簿）（⑤の場合）'!$BJ84+1&lt;=15,IF(UO$19&gt;='様式３（療養者名簿）（⑤の場合）'!$BJ84,IF(UO$19&lt;='様式３（療養者名簿）（⑤の場合）'!$BK84,1,0),0),0)</f>
        <v>0</v>
      </c>
      <c r="UP79" s="372">
        <f>IF(UP$19-'様式３（療養者名簿）（⑤の場合）'!$BJ84+1&lt;=15,IF(UP$19&gt;='様式３（療養者名簿）（⑤の場合）'!$BJ84,IF(UP$19&lt;='様式３（療養者名簿）（⑤の場合）'!$BK84,1,0),0),0)</f>
        <v>0</v>
      </c>
      <c r="UQ79" s="372">
        <f>IF(UQ$19-'様式３（療養者名簿）（⑤の場合）'!$BJ84+1&lt;=15,IF(UQ$19&gt;='様式３（療養者名簿）（⑤の場合）'!$BJ84,IF(UQ$19&lt;='様式３（療養者名簿）（⑤の場合）'!$BK84,1,0),0),0)</f>
        <v>0</v>
      </c>
      <c r="UR79" s="372">
        <f>IF(UR$19-'様式３（療養者名簿）（⑤の場合）'!$BJ84+1&lt;=15,IF(UR$19&gt;='様式３（療養者名簿）（⑤の場合）'!$BJ84,IF(UR$19&lt;='様式３（療養者名簿）（⑤の場合）'!$BK84,1,0),0),0)</f>
        <v>0</v>
      </c>
      <c r="US79" s="372">
        <f>IF(US$19-'様式３（療養者名簿）（⑤の場合）'!$BJ84+1&lt;=15,IF(US$19&gt;='様式３（療養者名簿）（⑤の場合）'!$BJ84,IF(US$19&lt;='様式３（療養者名簿）（⑤の場合）'!$BK84,1,0),0),0)</f>
        <v>0</v>
      </c>
      <c r="UT79" s="372">
        <f>IF(UT$19-'様式３（療養者名簿）（⑤の場合）'!$BJ84+1&lt;=15,IF(UT$19&gt;='様式３（療養者名簿）（⑤の場合）'!$BJ84,IF(UT$19&lt;='様式３（療養者名簿）（⑤の場合）'!$BK84,1,0),0),0)</f>
        <v>0</v>
      </c>
      <c r="UU79" s="372">
        <f>IF(UU$19-'様式３（療養者名簿）（⑤の場合）'!$BJ84+1&lt;=15,IF(UU$19&gt;='様式３（療養者名簿）（⑤の場合）'!$BJ84,IF(UU$19&lt;='様式３（療養者名簿）（⑤の場合）'!$BK84,1,0),0),0)</f>
        <v>0</v>
      </c>
      <c r="UV79" s="372">
        <f>IF(UV$19-'様式３（療養者名簿）（⑤の場合）'!$BJ84+1&lt;=15,IF(UV$19&gt;='様式３（療養者名簿）（⑤の場合）'!$BJ84,IF(UV$19&lt;='様式３（療養者名簿）（⑤の場合）'!$BK84,1,0),0),0)</f>
        <v>0</v>
      </c>
      <c r="UW79" s="372">
        <f>IF(UW$19-'様式３（療養者名簿）（⑤の場合）'!$BJ84+1&lt;=15,IF(UW$19&gt;='様式３（療養者名簿）（⑤の場合）'!$BJ84,IF(UW$19&lt;='様式３（療養者名簿）（⑤の場合）'!$BK84,1,0),0),0)</f>
        <v>0</v>
      </c>
      <c r="UX79" s="372">
        <f>IF(UX$19-'様式３（療養者名簿）（⑤の場合）'!$BJ84+1&lt;=15,IF(UX$19&gt;='様式３（療養者名簿）（⑤の場合）'!$BJ84,IF(UX$19&lt;='様式３（療養者名簿）（⑤の場合）'!$BK84,1,0),0),0)</f>
        <v>0</v>
      </c>
      <c r="UY79" s="372">
        <f>IF(UY$19-'様式３（療養者名簿）（⑤の場合）'!$BJ84+1&lt;=15,IF(UY$19&gt;='様式３（療養者名簿）（⑤の場合）'!$BJ84,IF(UY$19&lt;='様式３（療養者名簿）（⑤の場合）'!$BK84,1,0),0),0)</f>
        <v>0</v>
      </c>
      <c r="UZ79" s="372">
        <f>IF(UZ$19-'様式３（療養者名簿）（⑤の場合）'!$BJ84+1&lt;=15,IF(UZ$19&gt;='様式３（療養者名簿）（⑤の場合）'!$BJ84,IF(UZ$19&lt;='様式３（療養者名簿）（⑤の場合）'!$BK84,1,0),0),0)</f>
        <v>0</v>
      </c>
      <c r="VA79" s="372">
        <f>IF(VA$19-'様式３（療養者名簿）（⑤の場合）'!$BJ84+1&lt;=15,IF(VA$19&gt;='様式３（療養者名簿）（⑤の場合）'!$BJ84,IF(VA$19&lt;='様式３（療養者名簿）（⑤の場合）'!$BK84,1,0),0),0)</f>
        <v>0</v>
      </c>
      <c r="VB79" s="372">
        <f>IF(VB$19-'様式３（療養者名簿）（⑤の場合）'!$BJ84+1&lt;=15,IF(VB$19&gt;='様式３（療養者名簿）（⑤の場合）'!$BJ84,IF(VB$19&lt;='様式３（療養者名簿）（⑤の場合）'!$BK84,1,0),0),0)</f>
        <v>0</v>
      </c>
      <c r="VC79" s="372">
        <f>IF(VC$19-'様式３（療養者名簿）（⑤の場合）'!$BJ84+1&lt;=15,IF(VC$19&gt;='様式３（療養者名簿）（⑤の場合）'!$BJ84,IF(VC$19&lt;='様式３（療養者名簿）（⑤の場合）'!$BK84,1,0),0),0)</f>
        <v>0</v>
      </c>
      <c r="VD79" s="372">
        <f>IF(VD$19-'様式３（療養者名簿）（⑤の場合）'!$BJ84+1&lt;=15,IF(VD$19&gt;='様式３（療養者名簿）（⑤の場合）'!$BJ84,IF(VD$19&lt;='様式３（療養者名簿）（⑤の場合）'!$BK84,1,0),0),0)</f>
        <v>0</v>
      </c>
      <c r="VE79" s="372">
        <f>IF(VE$19-'様式３（療養者名簿）（⑤の場合）'!$BJ84+1&lt;=15,IF(VE$19&gt;='様式３（療養者名簿）（⑤の場合）'!$BJ84,IF(VE$19&lt;='様式３（療養者名簿）（⑤の場合）'!$BK84,1,0),0),0)</f>
        <v>0</v>
      </c>
      <c r="VF79" s="372">
        <f>IF(VF$19-'様式３（療養者名簿）（⑤の場合）'!$BJ84+1&lt;=15,IF(VF$19&gt;='様式３（療養者名簿）（⑤の場合）'!$BJ84,IF(VF$19&lt;='様式３（療養者名簿）（⑤の場合）'!$BK84,1,0),0),0)</f>
        <v>0</v>
      </c>
      <c r="VG79" s="372">
        <f>IF(VG$19-'様式３（療養者名簿）（⑤の場合）'!$BJ84+1&lt;=15,IF(VG$19&gt;='様式３（療養者名簿）（⑤の場合）'!$BJ84,IF(VG$19&lt;='様式３（療養者名簿）（⑤の場合）'!$BK84,1,0),0),0)</f>
        <v>0</v>
      </c>
      <c r="VH79" s="372">
        <f>IF(VH$19-'様式３（療養者名簿）（⑤の場合）'!$BJ84+1&lt;=15,IF(VH$19&gt;='様式３（療養者名簿）（⑤の場合）'!$BJ84,IF(VH$19&lt;='様式３（療養者名簿）（⑤の場合）'!$BK84,1,0),0),0)</f>
        <v>0</v>
      </c>
      <c r="VI79" s="372">
        <f>IF(VI$19-'様式３（療養者名簿）（⑤の場合）'!$BJ84+1&lt;=15,IF(VI$19&gt;='様式３（療養者名簿）（⑤の場合）'!$BJ84,IF(VI$19&lt;='様式３（療養者名簿）（⑤の場合）'!$BK84,1,0),0),0)</f>
        <v>0</v>
      </c>
      <c r="VJ79" s="372">
        <f>IF(VJ$19-'様式３（療養者名簿）（⑤の場合）'!$BJ84+1&lt;=15,IF(VJ$19&gt;='様式３（療養者名簿）（⑤の場合）'!$BJ84,IF(VJ$19&lt;='様式３（療養者名簿）（⑤の場合）'!$BK84,1,0),0),0)</f>
        <v>0</v>
      </c>
      <c r="VK79" s="372">
        <f>IF(VK$19-'様式３（療養者名簿）（⑤の場合）'!$BJ84+1&lt;=15,IF(VK$19&gt;='様式３（療養者名簿）（⑤の場合）'!$BJ84,IF(VK$19&lt;='様式３（療養者名簿）（⑤の場合）'!$BK84,1,0),0),0)</f>
        <v>0</v>
      </c>
      <c r="VL79" s="372">
        <f>IF(VL$19-'様式３（療養者名簿）（⑤の場合）'!$BJ84+1&lt;=15,IF(VL$19&gt;='様式３（療養者名簿）（⑤の場合）'!$BJ84,IF(VL$19&lt;='様式３（療養者名簿）（⑤の場合）'!$BK84,1,0),0),0)</f>
        <v>0</v>
      </c>
      <c r="VM79" s="372">
        <f>IF(VM$19-'様式３（療養者名簿）（⑤の場合）'!$BJ84+1&lt;=15,IF(VM$19&gt;='様式３（療養者名簿）（⑤の場合）'!$BJ84,IF(VM$19&lt;='様式３（療養者名簿）（⑤の場合）'!$BK84,1,0),0),0)</f>
        <v>0</v>
      </c>
      <c r="VN79" s="372">
        <f>IF(VN$19-'様式３（療養者名簿）（⑤の場合）'!$BJ84+1&lt;=15,IF(VN$19&gt;='様式３（療養者名簿）（⑤の場合）'!$BJ84,IF(VN$19&lt;='様式３（療養者名簿）（⑤の場合）'!$BK84,1,0),0),0)</f>
        <v>0</v>
      </c>
      <c r="VO79" s="372">
        <f>IF(VO$19-'様式３（療養者名簿）（⑤の場合）'!$BJ84+1&lt;=15,IF(VO$19&gt;='様式３（療養者名簿）（⑤の場合）'!$BJ84,IF(VO$19&lt;='様式３（療養者名簿）（⑤の場合）'!$BK84,1,0),0),0)</f>
        <v>0</v>
      </c>
      <c r="VP79" s="372">
        <f>IF(VP$19-'様式３（療養者名簿）（⑤の場合）'!$BJ84+1&lt;=15,IF(VP$19&gt;='様式３（療養者名簿）（⑤の場合）'!$BJ84,IF(VP$19&lt;='様式３（療養者名簿）（⑤の場合）'!$BK84,1,0),0),0)</f>
        <v>0</v>
      </c>
      <c r="VQ79" s="372">
        <f>IF(VQ$19-'様式３（療養者名簿）（⑤の場合）'!$BJ84+1&lt;=15,IF(VQ$19&gt;='様式３（療養者名簿）（⑤の場合）'!$BJ84,IF(VQ$19&lt;='様式３（療養者名簿）（⑤の場合）'!$BK84,1,0),0),0)</f>
        <v>0</v>
      </c>
      <c r="VR79" s="372">
        <f>IF(VR$19-'様式３（療養者名簿）（⑤の場合）'!$BJ84+1&lt;=15,IF(VR$19&gt;='様式３（療養者名簿）（⑤の場合）'!$BJ84,IF(VR$19&lt;='様式３（療養者名簿）（⑤の場合）'!$BK84,1,0),0),0)</f>
        <v>0</v>
      </c>
      <c r="VS79" s="372">
        <f>IF(VS$19-'様式３（療養者名簿）（⑤の場合）'!$BJ84+1&lt;=15,IF(VS$19&gt;='様式３（療養者名簿）（⑤の場合）'!$BJ84,IF(VS$19&lt;='様式３（療養者名簿）（⑤の場合）'!$BK84,1,0),0),0)</f>
        <v>0</v>
      </c>
      <c r="VT79" s="372">
        <f>IF(VT$19-'様式３（療養者名簿）（⑤の場合）'!$BJ84+1&lt;=15,IF(VT$19&gt;='様式３（療養者名簿）（⑤の場合）'!$BJ84,IF(VT$19&lt;='様式３（療養者名簿）（⑤の場合）'!$BK84,1,0),0),0)</f>
        <v>0</v>
      </c>
      <c r="VU79" s="372">
        <f>IF(VU$19-'様式３（療養者名簿）（⑤の場合）'!$BJ84+1&lt;=15,IF(VU$19&gt;='様式３（療養者名簿）（⑤の場合）'!$BJ84,IF(VU$19&lt;='様式３（療養者名簿）（⑤の場合）'!$BK84,1,0),0),0)</f>
        <v>0</v>
      </c>
      <c r="VV79" s="372">
        <f>IF(VV$19-'様式３（療養者名簿）（⑤の場合）'!$BJ84+1&lt;=15,IF(VV$19&gt;='様式３（療養者名簿）（⑤の場合）'!$BJ84,IF(VV$19&lt;='様式３（療養者名簿）（⑤の場合）'!$BK84,1,0),0),0)</f>
        <v>0</v>
      </c>
      <c r="VW79" s="372">
        <f>IF(VW$19-'様式３（療養者名簿）（⑤の場合）'!$BJ84+1&lt;=15,IF(VW$19&gt;='様式３（療養者名簿）（⑤の場合）'!$BJ84,IF(VW$19&lt;='様式３（療養者名簿）（⑤の場合）'!$BK84,1,0),0),0)</f>
        <v>0</v>
      </c>
      <c r="VX79" s="372">
        <f>IF(VX$19-'様式３（療養者名簿）（⑤の場合）'!$BJ84+1&lt;=15,IF(VX$19&gt;='様式３（療養者名簿）（⑤の場合）'!$BJ84,IF(VX$19&lt;='様式３（療養者名簿）（⑤の場合）'!$BK84,1,0),0),0)</f>
        <v>0</v>
      </c>
      <c r="VY79" s="372">
        <f>IF(VY$19-'様式３（療養者名簿）（⑤の場合）'!$BJ84+1&lt;=15,IF(VY$19&gt;='様式３（療養者名簿）（⑤の場合）'!$BJ84,IF(VY$19&lt;='様式３（療養者名簿）（⑤の場合）'!$BK84,1,0),0),0)</f>
        <v>0</v>
      </c>
      <c r="VZ79" s="372">
        <f>IF(VZ$19-'様式３（療養者名簿）（⑤の場合）'!$BJ84+1&lt;=15,IF(VZ$19&gt;='様式３（療養者名簿）（⑤の場合）'!$BJ84,IF(VZ$19&lt;='様式３（療養者名簿）（⑤の場合）'!$BK84,1,0),0),0)</f>
        <v>0</v>
      </c>
      <c r="WA79" s="372">
        <f>IF(WA$19-'様式３（療養者名簿）（⑤の場合）'!$BJ84+1&lt;=15,IF(WA$19&gt;='様式３（療養者名簿）（⑤の場合）'!$BJ84,IF(WA$19&lt;='様式３（療養者名簿）（⑤の場合）'!$BK84,1,0),0),0)</f>
        <v>0</v>
      </c>
      <c r="WB79" s="372">
        <f>IF(WB$19-'様式３（療養者名簿）（⑤の場合）'!$BJ84+1&lt;=15,IF(WB$19&gt;='様式３（療養者名簿）（⑤の場合）'!$BJ84,IF(WB$19&lt;='様式３（療養者名簿）（⑤の場合）'!$BK84,1,0),0),0)</f>
        <v>0</v>
      </c>
      <c r="WC79" s="372">
        <f>IF(WC$19-'様式３（療養者名簿）（⑤の場合）'!$BJ84+1&lt;=15,IF(WC$19&gt;='様式３（療養者名簿）（⑤の場合）'!$BJ84,IF(WC$19&lt;='様式３（療養者名簿）（⑤の場合）'!$BK84,1,0),0),0)</f>
        <v>0</v>
      </c>
      <c r="WD79" s="372">
        <f>IF(WD$19-'様式３（療養者名簿）（⑤の場合）'!$BJ84+1&lt;=15,IF(WD$19&gt;='様式３（療養者名簿）（⑤の場合）'!$BJ84,IF(WD$19&lt;='様式３（療養者名簿）（⑤の場合）'!$BK84,1,0),0),0)</f>
        <v>0</v>
      </c>
      <c r="WE79" s="372">
        <f>IF(WE$19-'様式３（療養者名簿）（⑤の場合）'!$BJ84+1&lt;=15,IF(WE$19&gt;='様式３（療養者名簿）（⑤の場合）'!$BJ84,IF(WE$19&lt;='様式３（療養者名簿）（⑤の場合）'!$BK84,1,0),0),0)</f>
        <v>0</v>
      </c>
      <c r="WF79" s="372">
        <f>IF(WF$19-'様式３（療養者名簿）（⑤の場合）'!$BJ84+1&lt;=15,IF(WF$19&gt;='様式３（療養者名簿）（⑤の場合）'!$BJ84,IF(WF$19&lt;='様式３（療養者名簿）（⑤の場合）'!$BK84,1,0),0),0)</f>
        <v>0</v>
      </c>
      <c r="WG79" s="372">
        <f>IF(WG$19-'様式３（療養者名簿）（⑤の場合）'!$BJ84+1&lt;=15,IF(WG$19&gt;='様式３（療養者名簿）（⑤の場合）'!$BJ84,IF(WG$19&lt;='様式３（療養者名簿）（⑤の場合）'!$BK84,1,0),0),0)</f>
        <v>0</v>
      </c>
      <c r="WH79" s="372">
        <f>IF(WH$19-'様式３（療養者名簿）（⑤の場合）'!$BJ84+1&lt;=15,IF(WH$19&gt;='様式３（療養者名簿）（⑤の場合）'!$BJ84,IF(WH$19&lt;='様式３（療養者名簿）（⑤の場合）'!$BK84,1,0),0),0)</f>
        <v>0</v>
      </c>
      <c r="WI79" s="372">
        <f>IF(WI$19-'様式３（療養者名簿）（⑤の場合）'!$BJ84+1&lt;=15,IF(WI$19&gt;='様式３（療養者名簿）（⑤の場合）'!$BJ84,IF(WI$19&lt;='様式３（療養者名簿）（⑤の場合）'!$BK84,1,0),0),0)</f>
        <v>0</v>
      </c>
      <c r="WJ79" s="372">
        <f>IF(WJ$19-'様式３（療養者名簿）（⑤の場合）'!$BJ84+1&lt;=15,IF(WJ$19&gt;='様式３（療養者名簿）（⑤の場合）'!$BJ84,IF(WJ$19&lt;='様式３（療養者名簿）（⑤の場合）'!$BK84,1,0),0),0)</f>
        <v>0</v>
      </c>
      <c r="WK79" s="372">
        <f>IF(WK$19-'様式３（療養者名簿）（⑤の場合）'!$BJ84+1&lt;=15,IF(WK$19&gt;='様式３（療養者名簿）（⑤の場合）'!$BJ84,IF(WK$19&lt;='様式３（療養者名簿）（⑤の場合）'!$BK84,1,0),0),0)</f>
        <v>0</v>
      </c>
      <c r="WL79" s="372">
        <f>IF(WL$19-'様式３（療養者名簿）（⑤の場合）'!$BJ84+1&lt;=15,IF(WL$19&gt;='様式３（療養者名簿）（⑤の場合）'!$BJ84,IF(WL$19&lt;='様式３（療養者名簿）（⑤の場合）'!$BK84,1,0),0),0)</f>
        <v>0</v>
      </c>
      <c r="WM79" s="372">
        <f>IF(WM$19-'様式３（療養者名簿）（⑤の場合）'!$BJ84+1&lt;=15,IF(WM$19&gt;='様式３（療養者名簿）（⑤の場合）'!$BJ84,IF(WM$19&lt;='様式３（療養者名簿）（⑤の場合）'!$BK84,1,0),0),0)</f>
        <v>0</v>
      </c>
      <c r="WN79" s="372">
        <f>IF(WN$19-'様式３（療養者名簿）（⑤の場合）'!$BJ84+1&lt;=15,IF(WN$19&gt;='様式３（療養者名簿）（⑤の場合）'!$BJ84,IF(WN$19&lt;='様式３（療養者名簿）（⑤の場合）'!$BK84,1,0),0),0)</f>
        <v>0</v>
      </c>
      <c r="WO79" s="372">
        <f>IF(WO$19-'様式３（療養者名簿）（⑤の場合）'!$BJ84+1&lt;=15,IF(WO$19&gt;='様式３（療養者名簿）（⑤の場合）'!$BJ84,IF(WO$19&lt;='様式３（療養者名簿）（⑤の場合）'!$BK84,1,0),0),0)</f>
        <v>0</v>
      </c>
      <c r="WP79" s="372">
        <f>IF(WP$19-'様式３（療養者名簿）（⑤の場合）'!$BJ84+1&lt;=15,IF(WP$19&gt;='様式３（療養者名簿）（⑤の場合）'!$BJ84,IF(WP$19&lt;='様式３（療養者名簿）（⑤の場合）'!$BK84,1,0),0),0)</f>
        <v>0</v>
      </c>
      <c r="WQ79" s="372">
        <f>IF(WQ$19-'様式３（療養者名簿）（⑤の場合）'!$BJ84+1&lt;=15,IF(WQ$19&gt;='様式３（療養者名簿）（⑤の場合）'!$BJ84,IF(WQ$19&lt;='様式３（療養者名簿）（⑤の場合）'!$BK84,1,0),0),0)</f>
        <v>0</v>
      </c>
      <c r="WR79" s="372">
        <f>IF(WR$19-'様式３（療養者名簿）（⑤の場合）'!$BJ84+1&lt;=15,IF(WR$19&gt;='様式３（療養者名簿）（⑤の場合）'!$BJ84,IF(WR$19&lt;='様式３（療養者名簿）（⑤の場合）'!$BK84,1,0),0),0)</f>
        <v>0</v>
      </c>
      <c r="WS79" s="372">
        <f>IF(WS$19-'様式３（療養者名簿）（⑤の場合）'!$BJ84+1&lt;=15,IF(WS$19&gt;='様式３（療養者名簿）（⑤の場合）'!$BJ84,IF(WS$19&lt;='様式３（療養者名簿）（⑤の場合）'!$BK84,1,0),0),0)</f>
        <v>0</v>
      </c>
      <c r="WT79" s="372">
        <f>IF(WT$19-'様式３（療養者名簿）（⑤の場合）'!$BJ84+1&lt;=15,IF(WT$19&gt;='様式３（療養者名簿）（⑤の場合）'!$BJ84,IF(WT$19&lt;='様式３（療養者名簿）（⑤の場合）'!$BK84,1,0),0),0)</f>
        <v>0</v>
      </c>
      <c r="WU79" s="372">
        <f>IF(WU$19-'様式３（療養者名簿）（⑤の場合）'!$BJ84+1&lt;=15,IF(WU$19&gt;='様式３（療養者名簿）（⑤の場合）'!$BJ84,IF(WU$19&lt;='様式３（療養者名簿）（⑤の場合）'!$BK84,1,0),0),0)</f>
        <v>0</v>
      </c>
      <c r="WV79" s="372">
        <f>IF(WV$19-'様式３（療養者名簿）（⑤の場合）'!$BJ84+1&lt;=15,IF(WV$19&gt;='様式３（療養者名簿）（⑤の場合）'!$BJ84,IF(WV$19&lt;='様式３（療養者名簿）（⑤の場合）'!$BK84,1,0),0),0)</f>
        <v>0</v>
      </c>
      <c r="WW79" s="372">
        <f>IF(WW$19-'様式３（療養者名簿）（⑤の場合）'!$BJ84+1&lt;=15,IF(WW$19&gt;='様式３（療養者名簿）（⑤の場合）'!$BJ84,IF(WW$19&lt;='様式３（療養者名簿）（⑤の場合）'!$BK84,1,0),0),0)</f>
        <v>0</v>
      </c>
      <c r="WX79" s="372">
        <f>IF(WX$19-'様式３（療養者名簿）（⑤の場合）'!$BJ84+1&lt;=15,IF(WX$19&gt;='様式３（療養者名簿）（⑤の場合）'!$BJ84,IF(WX$19&lt;='様式３（療養者名簿）（⑤の場合）'!$BK84,1,0),0),0)</f>
        <v>0</v>
      </c>
      <c r="WY79" s="372">
        <f>IF(WY$19-'様式３（療養者名簿）（⑤の場合）'!$BJ84+1&lt;=15,IF(WY$19&gt;='様式３（療養者名簿）（⑤の場合）'!$BJ84,IF(WY$19&lt;='様式３（療養者名簿）（⑤の場合）'!$BK84,1,0),0),0)</f>
        <v>0</v>
      </c>
      <c r="WZ79" s="372">
        <f>IF(WZ$19-'様式３（療養者名簿）（⑤の場合）'!$BJ84+1&lt;=15,IF(WZ$19&gt;='様式３（療養者名簿）（⑤の場合）'!$BJ84,IF(WZ$19&lt;='様式３（療養者名簿）（⑤の場合）'!$BK84,1,0),0),0)</f>
        <v>0</v>
      </c>
      <c r="XA79" s="372">
        <f>IF(XA$19-'様式３（療養者名簿）（⑤の場合）'!$BJ84+1&lt;=15,IF(XA$19&gt;='様式３（療養者名簿）（⑤の場合）'!$BJ84,IF(XA$19&lt;='様式３（療養者名簿）（⑤の場合）'!$BK84,1,0),0),0)</f>
        <v>0</v>
      </c>
      <c r="XB79" s="372">
        <f>IF(XB$19-'様式３（療養者名簿）（⑤の場合）'!$BJ84+1&lt;=15,IF(XB$19&gt;='様式３（療養者名簿）（⑤の場合）'!$BJ84,IF(XB$19&lt;='様式３（療養者名簿）（⑤の場合）'!$BK84,1,0),0),0)</f>
        <v>0</v>
      </c>
      <c r="XC79" s="372">
        <f>IF(XC$19-'様式３（療養者名簿）（⑤の場合）'!$BJ84+1&lt;=15,IF(XC$19&gt;='様式３（療養者名簿）（⑤の場合）'!$BJ84,IF(XC$19&lt;='様式３（療養者名簿）（⑤の場合）'!$BK84,1,0),0),0)</f>
        <v>0</v>
      </c>
      <c r="XD79" s="372">
        <f>IF(XD$19-'様式３（療養者名簿）（⑤の場合）'!$BJ84+1&lt;=15,IF(XD$19&gt;='様式３（療養者名簿）（⑤の場合）'!$BJ84,IF(XD$19&lt;='様式３（療養者名簿）（⑤の場合）'!$BK84,1,0),0),0)</f>
        <v>0</v>
      </c>
      <c r="XE79" s="372">
        <f>IF(XE$19-'様式３（療養者名簿）（⑤の場合）'!$BJ84+1&lt;=15,IF(XE$19&gt;='様式３（療養者名簿）（⑤の場合）'!$BJ84,IF(XE$19&lt;='様式３（療養者名簿）（⑤の場合）'!$BK84,1,0),0),0)</f>
        <v>0</v>
      </c>
      <c r="XF79" s="372">
        <f>IF(XF$19-'様式３（療養者名簿）（⑤の場合）'!$BJ84+1&lt;=15,IF(XF$19&gt;='様式３（療養者名簿）（⑤の場合）'!$BJ84,IF(XF$19&lt;='様式３（療養者名簿）（⑤の場合）'!$BK84,1,0),0),0)</f>
        <v>0</v>
      </c>
      <c r="XG79" s="372">
        <f>IF(XG$19-'様式３（療養者名簿）（⑤の場合）'!$BJ84+1&lt;=15,IF(XG$19&gt;='様式３（療養者名簿）（⑤の場合）'!$BJ84,IF(XG$19&lt;='様式３（療養者名簿）（⑤の場合）'!$BK84,1,0),0),0)</f>
        <v>0</v>
      </c>
      <c r="XH79" s="372">
        <f>IF(XH$19-'様式３（療養者名簿）（⑤の場合）'!$BJ84+1&lt;=15,IF(XH$19&gt;='様式３（療養者名簿）（⑤の場合）'!$BJ84,IF(XH$19&lt;='様式３（療養者名簿）（⑤の場合）'!$BK84,1,0),0),0)</f>
        <v>0</v>
      </c>
      <c r="XI79" s="372">
        <f>IF(XI$19-'様式３（療養者名簿）（⑤の場合）'!$BJ84+1&lt;=15,IF(XI$19&gt;='様式３（療養者名簿）（⑤の場合）'!$BJ84,IF(XI$19&lt;='様式３（療養者名簿）（⑤の場合）'!$BK84,1,0),0),0)</f>
        <v>0</v>
      </c>
      <c r="XJ79" s="372">
        <f>IF(XJ$19-'様式３（療養者名簿）（⑤の場合）'!$BJ84+1&lt;=15,IF(XJ$19&gt;='様式３（療養者名簿）（⑤の場合）'!$BJ84,IF(XJ$19&lt;='様式３（療養者名簿）（⑤の場合）'!$BK84,1,0),0),0)</f>
        <v>0</v>
      </c>
      <c r="XK79" s="372">
        <f>IF(XK$19-'様式３（療養者名簿）（⑤の場合）'!$BJ84+1&lt;=15,IF(XK$19&gt;='様式３（療養者名簿）（⑤の場合）'!$BJ84,IF(XK$19&lt;='様式３（療養者名簿）（⑤の場合）'!$BK84,1,0),0),0)</f>
        <v>0</v>
      </c>
      <c r="XL79" s="372">
        <f>IF(XL$19-'様式３（療養者名簿）（⑤の場合）'!$BJ84+1&lt;=15,IF(XL$19&gt;='様式３（療養者名簿）（⑤の場合）'!$BJ84,IF(XL$19&lt;='様式３（療養者名簿）（⑤の場合）'!$BK84,1,0),0),0)</f>
        <v>0</v>
      </c>
      <c r="XM79" s="372">
        <f>IF(XM$19-'様式３（療養者名簿）（⑤の場合）'!$BJ84+1&lt;=15,IF(XM$19&gt;='様式３（療養者名簿）（⑤の場合）'!$BJ84,IF(XM$19&lt;='様式３（療養者名簿）（⑤の場合）'!$BK84,1,0),0),0)</f>
        <v>0</v>
      </c>
      <c r="XN79" s="372">
        <f>IF(XN$19-'様式３（療養者名簿）（⑤の場合）'!$BJ84+1&lt;=15,IF(XN$19&gt;='様式３（療養者名簿）（⑤の場合）'!$BJ84,IF(XN$19&lt;='様式３（療養者名簿）（⑤の場合）'!$BK84,1,0),0),0)</f>
        <v>0</v>
      </c>
      <c r="XO79" s="372">
        <f>IF(XO$19-'様式３（療養者名簿）（⑤の場合）'!$BJ84+1&lt;=15,IF(XO$19&gt;='様式３（療養者名簿）（⑤の場合）'!$BJ84,IF(XO$19&lt;='様式３（療養者名簿）（⑤の場合）'!$BK84,1,0),0),0)</f>
        <v>0</v>
      </c>
      <c r="XP79" s="372">
        <f>IF(XP$19-'様式３（療養者名簿）（⑤の場合）'!$BJ84+1&lt;=15,IF(XP$19&gt;='様式３（療養者名簿）（⑤の場合）'!$BJ84,IF(XP$19&lt;='様式３（療養者名簿）（⑤の場合）'!$BK84,1,0),0),0)</f>
        <v>0</v>
      </c>
      <c r="XQ79" s="372">
        <f>IF(XQ$19-'様式３（療養者名簿）（⑤の場合）'!$BJ84+1&lt;=15,IF(XQ$19&gt;='様式３（療養者名簿）（⑤の場合）'!$BJ84,IF(XQ$19&lt;='様式３（療養者名簿）（⑤の場合）'!$BK84,1,0),0),0)</f>
        <v>0</v>
      </c>
      <c r="XR79" s="372">
        <f>IF(XR$19-'様式３（療養者名簿）（⑤の場合）'!$BJ84+1&lt;=15,IF(XR$19&gt;='様式３（療養者名簿）（⑤の場合）'!$BJ84,IF(XR$19&lt;='様式３（療養者名簿）（⑤の場合）'!$BK84,1,0),0),0)</f>
        <v>0</v>
      </c>
      <c r="XS79" s="372">
        <f>IF(XS$19-'様式３（療養者名簿）（⑤の場合）'!$BJ84+1&lt;=15,IF(XS$19&gt;='様式３（療養者名簿）（⑤の場合）'!$BJ84,IF(XS$19&lt;='様式３（療養者名簿）（⑤の場合）'!$BK84,1,0),0),0)</f>
        <v>0</v>
      </c>
      <c r="XT79" s="372">
        <f>IF(XT$19-'様式３（療養者名簿）（⑤の場合）'!$BJ84+1&lt;=15,IF(XT$19&gt;='様式３（療養者名簿）（⑤の場合）'!$BJ84,IF(XT$19&lt;='様式３（療養者名簿）（⑤の場合）'!$BK84,1,0),0),0)</f>
        <v>0</v>
      </c>
      <c r="XU79" s="372">
        <f>IF(XU$19-'様式３（療養者名簿）（⑤の場合）'!$BJ84+1&lt;=15,IF(XU$19&gt;='様式３（療養者名簿）（⑤の場合）'!$BJ84,IF(XU$19&lt;='様式３（療養者名簿）（⑤の場合）'!$BK84,1,0),0),0)</f>
        <v>0</v>
      </c>
      <c r="XV79" s="372">
        <f>IF(XV$19-'様式３（療養者名簿）（⑤の場合）'!$BJ84+1&lt;=15,IF(XV$19&gt;='様式３（療養者名簿）（⑤の場合）'!$BJ84,IF(XV$19&lt;='様式３（療養者名簿）（⑤の場合）'!$BK84,1,0),0),0)</f>
        <v>0</v>
      </c>
      <c r="XW79" s="372">
        <f>IF(XW$19-'様式３（療養者名簿）（⑤の場合）'!$BJ84+1&lt;=15,IF(XW$19&gt;='様式３（療養者名簿）（⑤の場合）'!$BJ84,IF(XW$19&lt;='様式３（療養者名簿）（⑤の場合）'!$BK84,1,0),0),0)</f>
        <v>0</v>
      </c>
      <c r="XX79" s="372">
        <f>IF(XX$19-'様式３（療養者名簿）（⑤の場合）'!$BJ84+1&lt;=15,IF(XX$19&gt;='様式３（療養者名簿）（⑤の場合）'!$BJ84,IF(XX$19&lt;='様式３（療養者名簿）（⑤の場合）'!$BK84,1,0),0),0)</f>
        <v>0</v>
      </c>
      <c r="XY79" s="372">
        <f>IF(XY$19-'様式３（療養者名簿）（⑤の場合）'!$BJ84+1&lt;=15,IF(XY$19&gt;='様式３（療養者名簿）（⑤の場合）'!$BJ84,IF(XY$19&lt;='様式３（療養者名簿）（⑤の場合）'!$BK84,1,0),0),0)</f>
        <v>0</v>
      </c>
      <c r="XZ79" s="372">
        <f>IF(XZ$19-'様式３（療養者名簿）（⑤の場合）'!$BJ84+1&lt;=15,IF(XZ$19&gt;='様式３（療養者名簿）（⑤の場合）'!$BJ84,IF(XZ$19&lt;='様式３（療養者名簿）（⑤の場合）'!$BK84,1,0),0),0)</f>
        <v>0</v>
      </c>
      <c r="YA79" s="372">
        <f>IF(YA$19-'様式３（療養者名簿）（⑤の場合）'!$BJ84+1&lt;=15,IF(YA$19&gt;='様式３（療養者名簿）（⑤の場合）'!$BJ84,IF(YA$19&lt;='様式３（療養者名簿）（⑤の場合）'!$BK84,1,0),0),0)</f>
        <v>0</v>
      </c>
      <c r="YB79" s="372">
        <f>IF(YB$19-'様式３（療養者名簿）（⑤の場合）'!$BJ84+1&lt;=15,IF(YB$19&gt;='様式３（療養者名簿）（⑤の場合）'!$BJ84,IF(YB$19&lt;='様式３（療養者名簿）（⑤の場合）'!$BK84,1,0),0),0)</f>
        <v>0</v>
      </c>
      <c r="YC79" s="372">
        <f>IF(YC$19-'様式３（療養者名簿）（⑤の場合）'!$BJ84+1&lt;=15,IF(YC$19&gt;='様式３（療養者名簿）（⑤の場合）'!$BJ84,IF(YC$19&lt;='様式３（療養者名簿）（⑤の場合）'!$BK84,1,0),0),0)</f>
        <v>0</v>
      </c>
      <c r="YD79" s="372">
        <f>IF(YD$19-'様式３（療養者名簿）（⑤の場合）'!$BJ84+1&lt;=15,IF(YD$19&gt;='様式３（療養者名簿）（⑤の場合）'!$BJ84,IF(YD$19&lt;='様式３（療養者名簿）（⑤の場合）'!$BK84,1,0),0),0)</f>
        <v>0</v>
      </c>
      <c r="YE79" s="372">
        <f>IF(YE$19-'様式３（療養者名簿）（⑤の場合）'!$BJ84+1&lt;=15,IF(YE$19&gt;='様式３（療養者名簿）（⑤の場合）'!$BJ84,IF(YE$19&lt;='様式３（療養者名簿）（⑤の場合）'!$BK84,1,0),0),0)</f>
        <v>0</v>
      </c>
      <c r="YF79" s="372">
        <f>IF(YF$19-'様式３（療養者名簿）（⑤の場合）'!$BJ84+1&lt;=15,IF(YF$19&gt;='様式３（療養者名簿）（⑤の場合）'!$BJ84,IF(YF$19&lt;='様式３（療養者名簿）（⑤の場合）'!$BK84,1,0),0),0)</f>
        <v>0</v>
      </c>
      <c r="YG79" s="372">
        <f>IF(YG$19-'様式３（療養者名簿）（⑤の場合）'!$BJ84+1&lt;=15,IF(YG$19&gt;='様式３（療養者名簿）（⑤の場合）'!$BJ84,IF(YG$19&lt;='様式３（療養者名簿）（⑤の場合）'!$BK84,1,0),0),0)</f>
        <v>0</v>
      </c>
      <c r="YH79" s="372">
        <f>IF(YH$19-'様式３（療養者名簿）（⑤の場合）'!$BJ84+1&lt;=15,IF(YH$19&gt;='様式３（療養者名簿）（⑤の場合）'!$BJ84,IF(YH$19&lt;='様式３（療養者名簿）（⑤の場合）'!$BK84,1,0),0),0)</f>
        <v>0</v>
      </c>
      <c r="YI79" s="372">
        <f>IF(YI$19-'様式３（療養者名簿）（⑤の場合）'!$BJ84+1&lt;=15,IF(YI$19&gt;='様式３（療養者名簿）（⑤の場合）'!$BJ84,IF(YI$19&lt;='様式３（療養者名簿）（⑤の場合）'!$BK84,1,0),0),0)</f>
        <v>0</v>
      </c>
      <c r="YJ79" s="372">
        <f>IF(YJ$19-'様式３（療養者名簿）（⑤の場合）'!$BJ84+1&lt;=15,IF(YJ$19&gt;='様式３（療養者名簿）（⑤の場合）'!$BJ84,IF(YJ$19&lt;='様式３（療養者名簿）（⑤の場合）'!$BK84,1,0),0),0)</f>
        <v>0</v>
      </c>
      <c r="YK79" s="372">
        <f>IF(YK$19-'様式３（療養者名簿）（⑤の場合）'!$BJ84+1&lt;=15,IF(YK$19&gt;='様式３（療養者名簿）（⑤の場合）'!$BJ84,IF(YK$19&lt;='様式３（療養者名簿）（⑤の場合）'!$BK84,1,0),0),0)</f>
        <v>0</v>
      </c>
      <c r="YL79" s="372">
        <f>IF(YL$19-'様式３（療養者名簿）（⑤の場合）'!$BJ84+1&lt;=15,IF(YL$19&gt;='様式３（療養者名簿）（⑤の場合）'!$BJ84,IF(YL$19&lt;='様式３（療養者名簿）（⑤の場合）'!$BK84,1,0),0),0)</f>
        <v>0</v>
      </c>
      <c r="YM79" s="372">
        <f>IF(YM$19-'様式３（療養者名簿）（⑤の場合）'!$BJ84+1&lt;=15,IF(YM$19&gt;='様式３（療養者名簿）（⑤の場合）'!$BJ84,IF(YM$19&lt;='様式３（療養者名簿）（⑤の場合）'!$BK84,1,0),0),0)</f>
        <v>0</v>
      </c>
      <c r="YN79" s="372">
        <f>IF(YN$19-'様式３（療養者名簿）（⑤の場合）'!$BJ84+1&lt;=15,IF(YN$19&gt;='様式３（療養者名簿）（⑤の場合）'!$BJ84,IF(YN$19&lt;='様式３（療養者名簿）（⑤の場合）'!$BK84,1,0),0),0)</f>
        <v>0</v>
      </c>
      <c r="YO79" s="372">
        <f>IF(YO$19-'様式３（療養者名簿）（⑤の場合）'!$BJ84+1&lt;=15,IF(YO$19&gt;='様式３（療養者名簿）（⑤の場合）'!$BJ84,IF(YO$19&lt;='様式３（療養者名簿）（⑤の場合）'!$BK84,1,0),0),0)</f>
        <v>0</v>
      </c>
      <c r="YP79" s="372">
        <f>IF(YP$19-'様式３（療養者名簿）（⑤の場合）'!$BJ84+1&lt;=15,IF(YP$19&gt;='様式３（療養者名簿）（⑤の場合）'!$BJ84,IF(YP$19&lt;='様式３（療養者名簿）（⑤の場合）'!$BK84,1,0),0),0)</f>
        <v>0</v>
      </c>
      <c r="YQ79" s="372">
        <f>IF(YQ$19-'様式３（療養者名簿）（⑤の場合）'!$BJ84+1&lt;=15,IF(YQ$19&gt;='様式３（療養者名簿）（⑤の場合）'!$BJ84,IF(YQ$19&lt;='様式３（療養者名簿）（⑤の場合）'!$BK84,1,0),0),0)</f>
        <v>0</v>
      </c>
      <c r="YR79" s="372">
        <f>IF(YR$19-'様式３（療養者名簿）（⑤の場合）'!$BJ84+1&lt;=15,IF(YR$19&gt;='様式３（療養者名簿）（⑤の場合）'!$BJ84,IF(YR$19&lt;='様式３（療養者名簿）（⑤の場合）'!$BK84,1,0),0),0)</f>
        <v>0</v>
      </c>
      <c r="YS79" s="372">
        <f>IF(YS$19-'様式３（療養者名簿）（⑤の場合）'!$BJ84+1&lt;=15,IF(YS$19&gt;='様式３（療養者名簿）（⑤の場合）'!$BJ84,IF(YS$19&lt;='様式３（療養者名簿）（⑤の場合）'!$BK84,1,0),0),0)</f>
        <v>0</v>
      </c>
      <c r="YT79" s="372">
        <f>IF(YT$19-'様式３（療養者名簿）（⑤の場合）'!$BJ84+1&lt;=15,IF(YT$19&gt;='様式３（療養者名簿）（⑤の場合）'!$BJ84,IF(YT$19&lt;='様式３（療養者名簿）（⑤の場合）'!$BK84,1,0),0),0)</f>
        <v>0</v>
      </c>
      <c r="YU79" s="372">
        <f>IF(YU$19-'様式３（療養者名簿）（⑤の場合）'!$BJ84+1&lt;=15,IF(YU$19&gt;='様式３（療養者名簿）（⑤の場合）'!$BJ84,IF(YU$19&lt;='様式３（療養者名簿）（⑤の場合）'!$BK84,1,0),0),0)</f>
        <v>0</v>
      </c>
      <c r="YV79" s="372">
        <f>IF(YV$19-'様式３（療養者名簿）（⑤の場合）'!$BJ84+1&lt;=15,IF(YV$19&gt;='様式３（療養者名簿）（⑤の場合）'!$BJ84,IF(YV$19&lt;='様式３（療養者名簿）（⑤の場合）'!$BK84,1,0),0),0)</f>
        <v>0</v>
      </c>
      <c r="YW79" s="372">
        <f>IF(YW$19-'様式３（療養者名簿）（⑤の場合）'!$BJ84+1&lt;=15,IF(YW$19&gt;='様式３（療養者名簿）（⑤の場合）'!$BJ84,IF(YW$19&lt;='様式３（療養者名簿）（⑤の場合）'!$BK84,1,0),0),0)</f>
        <v>0</v>
      </c>
      <c r="YX79" s="372">
        <f>IF(YX$19-'様式３（療養者名簿）（⑤の場合）'!$BJ84+1&lt;=15,IF(YX$19&gt;='様式３（療養者名簿）（⑤の場合）'!$BJ84,IF(YX$19&lt;='様式３（療養者名簿）（⑤の場合）'!$BK84,1,0),0),0)</f>
        <v>0</v>
      </c>
      <c r="YY79" s="372">
        <f>IF(YY$19-'様式３（療養者名簿）（⑤の場合）'!$BJ84+1&lt;=15,IF(YY$19&gt;='様式３（療養者名簿）（⑤の場合）'!$BJ84,IF(YY$19&lt;='様式３（療養者名簿）（⑤の場合）'!$BK84,1,0),0),0)</f>
        <v>0</v>
      </c>
      <c r="YZ79" s="372">
        <f>IF(YZ$19-'様式３（療養者名簿）（⑤の場合）'!$BJ84+1&lt;=15,IF(YZ$19&gt;='様式３（療養者名簿）（⑤の場合）'!$BJ84,IF(YZ$19&lt;='様式３（療養者名簿）（⑤の場合）'!$BK84,1,0),0),0)</f>
        <v>0</v>
      </c>
      <c r="ZA79" s="372">
        <f>IF(ZA$19-'様式３（療養者名簿）（⑤の場合）'!$BJ84+1&lt;=15,IF(ZA$19&gt;='様式３（療養者名簿）（⑤の場合）'!$BJ84,IF(ZA$19&lt;='様式３（療養者名簿）（⑤の場合）'!$BK84,1,0),0),0)</f>
        <v>0</v>
      </c>
      <c r="ZB79" s="372">
        <f>IF(ZB$19-'様式３（療養者名簿）（⑤の場合）'!$BJ84+1&lt;=15,IF(ZB$19&gt;='様式３（療養者名簿）（⑤の場合）'!$BJ84,IF(ZB$19&lt;='様式３（療養者名簿）（⑤の場合）'!$BK84,1,0),0),0)</f>
        <v>0</v>
      </c>
      <c r="ZC79" s="372">
        <f>IF(ZC$19-'様式３（療養者名簿）（⑤の場合）'!$BJ84+1&lt;=15,IF(ZC$19&gt;='様式３（療養者名簿）（⑤の場合）'!$BJ84,IF(ZC$19&lt;='様式３（療養者名簿）（⑤の場合）'!$BK84,1,0),0),0)</f>
        <v>0</v>
      </c>
      <c r="ZD79" s="372">
        <f>IF(ZD$19-'様式３（療養者名簿）（⑤の場合）'!$BJ84+1&lt;=15,IF(ZD$19&gt;='様式３（療養者名簿）（⑤の場合）'!$BJ84,IF(ZD$19&lt;='様式３（療養者名簿）（⑤の場合）'!$BK84,1,0),0),0)</f>
        <v>0</v>
      </c>
      <c r="ZE79" s="372">
        <f>IF(ZE$19-'様式３（療養者名簿）（⑤の場合）'!$BJ84+1&lt;=15,IF(ZE$19&gt;='様式３（療養者名簿）（⑤の場合）'!$BJ84,IF(ZE$19&lt;='様式３（療養者名簿）（⑤の場合）'!$BK84,1,0),0),0)</f>
        <v>0</v>
      </c>
      <c r="ZF79" s="372">
        <f>IF(ZF$19-'様式３（療養者名簿）（⑤の場合）'!$BJ84+1&lt;=15,IF(ZF$19&gt;='様式３（療養者名簿）（⑤の場合）'!$BJ84,IF(ZF$19&lt;='様式３（療養者名簿）（⑤の場合）'!$BK84,1,0),0),0)</f>
        <v>0</v>
      </c>
      <c r="ZG79" s="372">
        <f>IF(ZG$19-'様式３（療養者名簿）（⑤の場合）'!$BJ84+1&lt;=15,IF(ZG$19&gt;='様式３（療養者名簿）（⑤の場合）'!$BJ84,IF(ZG$19&lt;='様式３（療養者名簿）（⑤の場合）'!$BK84,1,0),0),0)</f>
        <v>0</v>
      </c>
      <c r="ZH79" s="372">
        <f>IF(ZH$19-'様式３（療養者名簿）（⑤の場合）'!$BJ84+1&lt;=15,IF(ZH$19&gt;='様式３（療養者名簿）（⑤の場合）'!$BJ84,IF(ZH$19&lt;='様式３（療養者名簿）（⑤の場合）'!$BK84,1,0),0),0)</f>
        <v>0</v>
      </c>
      <c r="ZI79" s="372">
        <f>IF(ZI$19-'様式３（療養者名簿）（⑤の場合）'!$BJ84+1&lt;=15,IF(ZI$19&gt;='様式３（療養者名簿）（⑤の場合）'!$BJ84,IF(ZI$19&lt;='様式３（療養者名簿）（⑤の場合）'!$BK84,1,0),0),0)</f>
        <v>0</v>
      </c>
      <c r="ZJ79" s="372">
        <f>IF(ZJ$19-'様式３（療養者名簿）（⑤の場合）'!$BJ84+1&lt;=15,IF(ZJ$19&gt;='様式３（療養者名簿）（⑤の場合）'!$BJ84,IF(ZJ$19&lt;='様式３（療養者名簿）（⑤の場合）'!$BK84,1,0),0),0)</f>
        <v>0</v>
      </c>
      <c r="ZK79" s="372">
        <f>IF(ZK$19-'様式３（療養者名簿）（⑤の場合）'!$BJ84+1&lt;=15,IF(ZK$19&gt;='様式３（療養者名簿）（⑤の場合）'!$BJ84,IF(ZK$19&lt;='様式３（療養者名簿）（⑤の場合）'!$BK84,1,0),0),0)</f>
        <v>0</v>
      </c>
      <c r="ZL79" s="372">
        <f>IF(ZL$19-'様式３（療養者名簿）（⑤の場合）'!$BJ84+1&lt;=15,IF(ZL$19&gt;='様式３（療養者名簿）（⑤の場合）'!$BJ84,IF(ZL$19&lt;='様式３（療養者名簿）（⑤の場合）'!$BK84,1,0),0),0)</f>
        <v>0</v>
      </c>
      <c r="ZM79" s="372">
        <f>IF(ZM$19-'様式３（療養者名簿）（⑤の場合）'!$BJ84+1&lt;=15,IF(ZM$19&gt;='様式３（療養者名簿）（⑤の場合）'!$BJ84,IF(ZM$19&lt;='様式３（療養者名簿）（⑤の場合）'!$BK84,1,0),0),0)</f>
        <v>0</v>
      </c>
      <c r="ZN79" s="372">
        <f>IF(ZN$19-'様式３（療養者名簿）（⑤の場合）'!$BJ84+1&lt;=15,IF(ZN$19&gt;='様式３（療養者名簿）（⑤の場合）'!$BJ84,IF(ZN$19&lt;='様式３（療養者名簿）（⑤の場合）'!$BK84,1,0),0),0)</f>
        <v>0</v>
      </c>
      <c r="ZO79" s="372">
        <f>IF(ZO$19-'様式３（療養者名簿）（⑤の場合）'!$BJ84+1&lt;=15,IF(ZO$19&gt;='様式３（療養者名簿）（⑤の場合）'!$BJ84,IF(ZO$19&lt;='様式３（療養者名簿）（⑤の場合）'!$BK84,1,0),0),0)</f>
        <v>0</v>
      </c>
      <c r="ZP79" s="372">
        <f>IF(ZP$19-'様式３（療養者名簿）（⑤の場合）'!$BJ84+1&lt;=15,IF(ZP$19&gt;='様式３（療養者名簿）（⑤の場合）'!$BJ84,IF(ZP$19&lt;='様式３（療養者名簿）（⑤の場合）'!$BK84,1,0),0),0)</f>
        <v>0</v>
      </c>
      <c r="ZQ79" s="372">
        <f>IF(ZQ$19-'様式３（療養者名簿）（⑤の場合）'!$BJ84+1&lt;=15,IF(ZQ$19&gt;='様式３（療養者名簿）（⑤の場合）'!$BJ84,IF(ZQ$19&lt;='様式３（療養者名簿）（⑤の場合）'!$BK84,1,0),0),0)</f>
        <v>0</v>
      </c>
      <c r="ZR79" s="372">
        <f>IF(ZR$19-'様式３（療養者名簿）（⑤の場合）'!$BJ84+1&lt;=15,IF(ZR$19&gt;='様式３（療養者名簿）（⑤の場合）'!$BJ84,IF(ZR$19&lt;='様式３（療養者名簿）（⑤の場合）'!$BK84,1,0),0),0)</f>
        <v>0</v>
      </c>
      <c r="ZS79" s="372">
        <f>IF(ZS$19-'様式３（療養者名簿）（⑤の場合）'!$BJ84+1&lt;=15,IF(ZS$19&gt;='様式３（療養者名簿）（⑤の場合）'!$BJ84,IF(ZS$19&lt;='様式３（療養者名簿）（⑤の場合）'!$BK84,1,0),0),0)</f>
        <v>0</v>
      </c>
      <c r="ZT79" s="372">
        <f>IF(ZT$19-'様式３（療養者名簿）（⑤の場合）'!$BJ84+1&lt;=15,IF(ZT$19&gt;='様式３（療養者名簿）（⑤の場合）'!$BJ84,IF(ZT$19&lt;='様式３（療養者名簿）（⑤の場合）'!$BK84,1,0),0),0)</f>
        <v>0</v>
      </c>
      <c r="ZU79" s="372">
        <f>IF(ZU$19-'様式３（療養者名簿）（⑤の場合）'!$BJ84+1&lt;=15,IF(ZU$19&gt;='様式３（療養者名簿）（⑤の場合）'!$BJ84,IF(ZU$19&lt;='様式３（療養者名簿）（⑤の場合）'!$BK84,1,0),0),0)</f>
        <v>0</v>
      </c>
      <c r="ZV79" s="372">
        <f>IF(ZV$19-'様式３（療養者名簿）（⑤の場合）'!$BJ84+1&lt;=15,IF(ZV$19&gt;='様式３（療養者名簿）（⑤の場合）'!$BJ84,IF(ZV$19&lt;='様式３（療養者名簿）（⑤の場合）'!$BK84,1,0),0),0)</f>
        <v>0</v>
      </c>
      <c r="ZW79" s="372">
        <f>IF(ZW$19-'様式３（療養者名簿）（⑤の場合）'!$BJ84+1&lt;=15,IF(ZW$19&gt;='様式３（療養者名簿）（⑤の場合）'!$BJ84,IF(ZW$19&lt;='様式３（療養者名簿）（⑤の場合）'!$BK84,1,0),0),0)</f>
        <v>0</v>
      </c>
      <c r="ZX79" s="372">
        <f>IF(ZX$19-'様式３（療養者名簿）（⑤の場合）'!$BJ84+1&lt;=15,IF(ZX$19&gt;='様式３（療養者名簿）（⑤の場合）'!$BJ84,IF(ZX$19&lt;='様式３（療養者名簿）（⑤の場合）'!$BK84,1,0),0),0)</f>
        <v>0</v>
      </c>
      <c r="ZY79" s="372">
        <f>IF(ZY$19-'様式３（療養者名簿）（⑤の場合）'!$BJ84+1&lt;=15,IF(ZY$19&gt;='様式３（療養者名簿）（⑤の場合）'!$BJ84,IF(ZY$19&lt;='様式３（療養者名簿）（⑤の場合）'!$BK84,1,0),0),0)</f>
        <v>0</v>
      </c>
      <c r="ZZ79" s="372">
        <f>IF(ZZ$19-'様式３（療養者名簿）（⑤の場合）'!$BJ84+1&lt;=15,IF(ZZ$19&gt;='様式３（療養者名簿）（⑤の場合）'!$BJ84,IF(ZZ$19&lt;='様式３（療養者名簿）（⑤の場合）'!$BK84,1,0),0),0)</f>
        <v>0</v>
      </c>
      <c r="AAA79" s="372">
        <f>IF(AAA$19-'様式３（療養者名簿）（⑤の場合）'!$BJ84+1&lt;=15,IF(AAA$19&gt;='様式３（療養者名簿）（⑤の場合）'!$BJ84,IF(AAA$19&lt;='様式３（療養者名簿）（⑤の場合）'!$BK84,1,0),0),0)</f>
        <v>0</v>
      </c>
      <c r="AAB79" s="372">
        <f>IF(AAB$19-'様式３（療養者名簿）（⑤の場合）'!$BJ84+1&lt;=15,IF(AAB$19&gt;='様式３（療養者名簿）（⑤の場合）'!$BJ84,IF(AAB$19&lt;='様式３（療養者名簿）（⑤の場合）'!$BK84,1,0),0),0)</f>
        <v>0</v>
      </c>
      <c r="AAC79" s="372">
        <f>IF(AAC$19-'様式３（療養者名簿）（⑤の場合）'!$BJ84+1&lt;=15,IF(AAC$19&gt;='様式３（療養者名簿）（⑤の場合）'!$BJ84,IF(AAC$19&lt;='様式３（療養者名簿）（⑤の場合）'!$BK84,1,0),0),0)</f>
        <v>0</v>
      </c>
      <c r="AAD79" s="372">
        <f>IF(AAD$19-'様式３（療養者名簿）（⑤の場合）'!$BJ84+1&lt;=15,IF(AAD$19&gt;='様式３（療養者名簿）（⑤の場合）'!$BJ84,IF(AAD$19&lt;='様式３（療養者名簿）（⑤の場合）'!$BK84,1,0),0),0)</f>
        <v>0</v>
      </c>
      <c r="AAE79" s="372">
        <f>IF(AAE$19-'様式３（療養者名簿）（⑤の場合）'!$BJ84+1&lt;=15,IF(AAE$19&gt;='様式３（療養者名簿）（⑤の場合）'!$BJ84,IF(AAE$19&lt;='様式３（療養者名簿）（⑤の場合）'!$BK84,1,0),0),0)</f>
        <v>0</v>
      </c>
      <c r="AAF79" s="372">
        <f>IF(AAF$19-'様式３（療養者名簿）（⑤の場合）'!$BJ84+1&lt;=15,IF(AAF$19&gt;='様式３（療養者名簿）（⑤の場合）'!$BJ84,IF(AAF$19&lt;='様式３（療養者名簿）（⑤の場合）'!$BK84,1,0),0),0)</f>
        <v>0</v>
      </c>
      <c r="AAG79" s="372">
        <f>IF(AAG$19-'様式３（療養者名簿）（⑤の場合）'!$BJ84+1&lt;=15,IF(AAG$19&gt;='様式３（療養者名簿）（⑤の場合）'!$BJ84,IF(AAG$19&lt;='様式３（療養者名簿）（⑤の場合）'!$BK84,1,0),0),0)</f>
        <v>0</v>
      </c>
      <c r="AAH79" s="372">
        <f>IF(AAH$19-'様式３（療養者名簿）（⑤の場合）'!$BJ84+1&lt;=15,IF(AAH$19&gt;='様式３（療養者名簿）（⑤の場合）'!$BJ84,IF(AAH$19&lt;='様式３（療養者名簿）（⑤の場合）'!$BK84,1,0),0),0)</f>
        <v>0</v>
      </c>
      <c r="AAI79" s="372">
        <f>IF(AAI$19-'様式３（療養者名簿）（⑤の場合）'!$BJ84+1&lt;=15,IF(AAI$19&gt;='様式３（療養者名簿）（⑤の場合）'!$BJ84,IF(AAI$19&lt;='様式３（療養者名簿）（⑤の場合）'!$BK84,1,0),0),0)</f>
        <v>0</v>
      </c>
      <c r="AAJ79" s="372">
        <f>IF(AAJ$19-'様式３（療養者名簿）（⑤の場合）'!$BJ84+1&lt;=15,IF(AAJ$19&gt;='様式３（療養者名簿）（⑤の場合）'!$BJ84,IF(AAJ$19&lt;='様式３（療養者名簿）（⑤の場合）'!$BK84,1,0),0),0)</f>
        <v>0</v>
      </c>
      <c r="AAK79" s="372">
        <f>IF(AAK$19-'様式３（療養者名簿）（⑤の場合）'!$BJ84+1&lt;=15,IF(AAK$19&gt;='様式３（療養者名簿）（⑤の場合）'!$BJ84,IF(AAK$19&lt;='様式３（療養者名簿）（⑤の場合）'!$BK84,1,0),0),0)</f>
        <v>0</v>
      </c>
      <c r="AAL79" s="372">
        <f>IF(AAL$19-'様式３（療養者名簿）（⑤の場合）'!$BJ84+1&lt;=15,IF(AAL$19&gt;='様式３（療養者名簿）（⑤の場合）'!$BJ84,IF(AAL$19&lt;='様式３（療養者名簿）（⑤の場合）'!$BK84,1,0),0),0)</f>
        <v>0</v>
      </c>
      <c r="AAM79" s="372">
        <f>IF(AAM$19-'様式３（療養者名簿）（⑤の場合）'!$BJ84+1&lt;=15,IF(AAM$19&gt;='様式３（療養者名簿）（⑤の場合）'!$BJ84,IF(AAM$19&lt;='様式３（療養者名簿）（⑤の場合）'!$BK84,1,0),0),0)</f>
        <v>0</v>
      </c>
      <c r="AAN79" s="372">
        <f>IF(AAN$19-'様式３（療養者名簿）（⑤の場合）'!$BJ84+1&lt;=15,IF(AAN$19&gt;='様式３（療養者名簿）（⑤の場合）'!$BJ84,IF(AAN$19&lt;='様式３（療養者名簿）（⑤の場合）'!$BK84,1,0),0),0)</f>
        <v>0</v>
      </c>
      <c r="AAO79" s="372">
        <f>IF(AAO$19-'様式３（療養者名簿）（⑤の場合）'!$BJ84+1&lt;=15,IF(AAO$19&gt;='様式３（療養者名簿）（⑤の場合）'!$BJ84,IF(AAO$19&lt;='様式３（療養者名簿）（⑤の場合）'!$BK84,1,0),0),0)</f>
        <v>0</v>
      </c>
      <c r="AAP79" s="372">
        <f>IF(AAP$19-'様式３（療養者名簿）（⑤の場合）'!$BJ84+1&lt;=15,IF(AAP$19&gt;='様式３（療養者名簿）（⑤の場合）'!$BJ84,IF(AAP$19&lt;='様式３（療養者名簿）（⑤の場合）'!$BK84,1,0),0),0)</f>
        <v>0</v>
      </c>
      <c r="AAQ79" s="372">
        <f>IF(AAQ$19-'様式３（療養者名簿）（⑤の場合）'!$BJ84+1&lt;=15,IF(AAQ$19&gt;='様式３（療養者名簿）（⑤の場合）'!$BJ84,IF(AAQ$19&lt;='様式３（療養者名簿）（⑤の場合）'!$BK84,1,0),0),0)</f>
        <v>0</v>
      </c>
      <c r="AAR79" s="372">
        <f>IF(AAR$19-'様式３（療養者名簿）（⑤の場合）'!$BJ84+1&lt;=15,IF(AAR$19&gt;='様式３（療養者名簿）（⑤の場合）'!$BJ84,IF(AAR$19&lt;='様式３（療養者名簿）（⑤の場合）'!$BK84,1,0),0),0)</f>
        <v>0</v>
      </c>
      <c r="AAS79" s="372">
        <f>IF(AAS$19-'様式３（療養者名簿）（⑤の場合）'!$BJ84+1&lt;=15,IF(AAS$19&gt;='様式３（療養者名簿）（⑤の場合）'!$BJ84,IF(AAS$19&lt;='様式３（療養者名簿）（⑤の場合）'!$BK84,1,0),0),0)</f>
        <v>0</v>
      </c>
      <c r="AAT79" s="372">
        <f>IF(AAT$19-'様式３（療養者名簿）（⑤の場合）'!$BJ84+1&lt;=15,IF(AAT$19&gt;='様式３（療養者名簿）（⑤の場合）'!$BJ84,IF(AAT$19&lt;='様式３（療養者名簿）（⑤の場合）'!$BK84,1,0),0),0)</f>
        <v>0</v>
      </c>
      <c r="AAU79" s="372">
        <f>IF(AAU$19-'様式３（療養者名簿）（⑤の場合）'!$BJ84+1&lt;=15,IF(AAU$19&gt;='様式３（療養者名簿）（⑤の場合）'!$BJ84,IF(AAU$19&lt;='様式３（療養者名簿）（⑤の場合）'!$BK84,1,0),0),0)</f>
        <v>0</v>
      </c>
      <c r="AAV79" s="372">
        <f>IF(AAV$19-'様式３（療養者名簿）（⑤の場合）'!$BJ84+1&lt;=15,IF(AAV$19&gt;='様式３（療養者名簿）（⑤の場合）'!$BJ84,IF(AAV$19&lt;='様式３（療養者名簿）（⑤の場合）'!$BK84,1,0),0),0)</f>
        <v>0</v>
      </c>
      <c r="AAW79" s="372">
        <f>IF(AAW$19-'様式３（療養者名簿）（⑤の場合）'!$BJ84+1&lt;=15,IF(AAW$19&gt;='様式３（療養者名簿）（⑤の場合）'!$BJ84,IF(AAW$19&lt;='様式３（療養者名簿）（⑤の場合）'!$BK84,1,0),0),0)</f>
        <v>0</v>
      </c>
      <c r="AAX79" s="372">
        <f>IF(AAX$19-'様式３（療養者名簿）（⑤の場合）'!$BJ84+1&lt;=15,IF(AAX$19&gt;='様式３（療養者名簿）（⑤の場合）'!$BJ84,IF(AAX$19&lt;='様式３（療養者名簿）（⑤の場合）'!$BK84,1,0),0),0)</f>
        <v>0</v>
      </c>
      <c r="AAY79" s="372">
        <f>IF(AAY$19-'様式３（療養者名簿）（⑤の場合）'!$BJ84+1&lt;=15,IF(AAY$19&gt;='様式３（療養者名簿）（⑤の場合）'!$BJ84,IF(AAY$19&lt;='様式３（療養者名簿）（⑤の場合）'!$BK84,1,0),0),0)</f>
        <v>0</v>
      </c>
      <c r="AAZ79" s="372">
        <f>IF(AAZ$19-'様式３（療養者名簿）（⑤の場合）'!$BJ84+1&lt;=15,IF(AAZ$19&gt;='様式３（療養者名簿）（⑤の場合）'!$BJ84,IF(AAZ$19&lt;='様式３（療養者名簿）（⑤の場合）'!$BK84,1,0),0),0)</f>
        <v>0</v>
      </c>
      <c r="ABA79" s="372">
        <f>IF(ABA$19-'様式３（療養者名簿）（⑤の場合）'!$BJ84+1&lt;=15,IF(ABA$19&gt;='様式３（療養者名簿）（⑤の場合）'!$BJ84,IF(ABA$19&lt;='様式３（療養者名簿）（⑤の場合）'!$BK84,1,0),0),0)</f>
        <v>0</v>
      </c>
      <c r="ABB79" s="372">
        <f>IF(ABB$19-'様式３（療養者名簿）（⑤の場合）'!$BJ84+1&lt;=15,IF(ABB$19&gt;='様式３（療養者名簿）（⑤の場合）'!$BJ84,IF(ABB$19&lt;='様式３（療養者名簿）（⑤の場合）'!$BK84,1,0),0),0)</f>
        <v>0</v>
      </c>
      <c r="ABC79" s="372">
        <f>IF(ABC$19-'様式３（療養者名簿）（⑤の場合）'!$BJ84+1&lt;=15,IF(ABC$19&gt;='様式３（療養者名簿）（⑤の場合）'!$BJ84,IF(ABC$19&lt;='様式３（療養者名簿）（⑤の場合）'!$BK84,1,0),0),0)</f>
        <v>0</v>
      </c>
      <c r="ABD79" s="372">
        <f>IF(ABD$19-'様式３（療養者名簿）（⑤の場合）'!$BJ84+1&lt;=15,IF(ABD$19&gt;='様式３（療養者名簿）（⑤の場合）'!$BJ84,IF(ABD$19&lt;='様式３（療養者名簿）（⑤の場合）'!$BK84,1,0),0),0)</f>
        <v>0</v>
      </c>
    </row>
    <row r="80" spans="1:732" ht="42" customHeight="1">
      <c r="A80" s="250">
        <f>'様式３（療養者名簿）（⑤の場合）'!C85</f>
        <v>0</v>
      </c>
      <c r="B80" s="365">
        <f>IF(B$19-'様式３（療養者名簿）（⑤の場合）'!$BJ85+1&lt;=15,IF(B$19&gt;='様式３（療養者名簿）（⑤の場合）'!$BJ85,IF(B$19&lt;='様式３（療養者名簿）（⑤の場合）'!$BK85,1,0),0),0)</f>
        <v>0</v>
      </c>
      <c r="C80" s="365">
        <f>IF(C$19-'様式３（療養者名簿）（⑤の場合）'!$BJ85+1&lt;=15,IF(C$19&gt;='様式３（療養者名簿）（⑤の場合）'!$BJ85,IF(C$19&lt;='様式３（療養者名簿）（⑤の場合）'!$BK85,1,0),0),0)</f>
        <v>0</v>
      </c>
      <c r="D80" s="365">
        <f>IF(D$19-'様式３（療養者名簿）（⑤の場合）'!$BJ85+1&lt;=15,IF(D$19&gt;='様式３（療養者名簿）（⑤の場合）'!$BJ85,IF(D$19&lt;='様式３（療養者名簿）（⑤の場合）'!$BK85,1,0),0),0)</f>
        <v>0</v>
      </c>
      <c r="E80" s="365">
        <f>IF(E$19-'様式３（療養者名簿）（⑤の場合）'!$BJ85+1&lt;=15,IF(E$19&gt;='様式３（療養者名簿）（⑤の場合）'!$BJ85,IF(E$19&lt;='様式３（療養者名簿）（⑤の場合）'!$BK85,1,0),0),0)</f>
        <v>0</v>
      </c>
      <c r="F80" s="365">
        <f>IF(F$19-'様式３（療養者名簿）（⑤の場合）'!$BJ85+1&lt;=15,IF(F$19&gt;='様式３（療養者名簿）（⑤の場合）'!$BJ85,IF(F$19&lt;='様式３（療養者名簿）（⑤の場合）'!$BK85,1,0),0),0)</f>
        <v>0</v>
      </c>
      <c r="G80" s="365">
        <f>IF(G$19-'様式３（療養者名簿）（⑤の場合）'!$BJ85+1&lt;=15,IF(G$19&gt;='様式３（療養者名簿）（⑤の場合）'!$BJ85,IF(G$19&lt;='様式３（療養者名簿）（⑤の場合）'!$BK85,1,0),0),0)</f>
        <v>0</v>
      </c>
      <c r="H80" s="365">
        <f>IF(H$19-'様式３（療養者名簿）（⑤の場合）'!$BJ85+1&lt;=15,IF(H$19&gt;='様式３（療養者名簿）（⑤の場合）'!$BJ85,IF(H$19&lt;='様式３（療養者名簿）（⑤の場合）'!$BK85,1,0),0),0)</f>
        <v>0</v>
      </c>
      <c r="I80" s="365">
        <f>IF(I$19-'様式３（療養者名簿）（⑤の場合）'!$BJ85+1&lt;=15,IF(I$19&gt;='様式３（療養者名簿）（⑤の場合）'!$BJ85,IF(I$19&lt;='様式３（療養者名簿）（⑤の場合）'!$BK85,1,0),0),0)</f>
        <v>0</v>
      </c>
      <c r="J80" s="365">
        <f>IF(J$19-'様式３（療養者名簿）（⑤の場合）'!$BJ85+1&lt;=15,IF(J$19&gt;='様式３（療養者名簿）（⑤の場合）'!$BJ85,IF(J$19&lt;='様式３（療養者名簿）（⑤の場合）'!$BK85,1,0),0),0)</f>
        <v>0</v>
      </c>
      <c r="K80" s="365">
        <f>IF(K$19-'様式３（療養者名簿）（⑤の場合）'!$BJ85+1&lt;=15,IF(K$19&gt;='様式３（療養者名簿）（⑤の場合）'!$BJ85,IF(K$19&lt;='様式３（療養者名簿）（⑤の場合）'!$BK85,1,0),0),0)</f>
        <v>0</v>
      </c>
      <c r="L80" s="365">
        <f>IF(L$19-'様式３（療養者名簿）（⑤の場合）'!$BJ85+1&lt;=15,IF(L$19&gt;='様式３（療養者名簿）（⑤の場合）'!$BJ85,IF(L$19&lt;='様式３（療養者名簿）（⑤の場合）'!$BK85,1,0),0),0)</f>
        <v>0</v>
      </c>
      <c r="M80" s="365">
        <f>IF(M$19-'様式３（療養者名簿）（⑤の場合）'!$BJ85+1&lt;=15,IF(M$19&gt;='様式３（療養者名簿）（⑤の場合）'!$BJ85,IF(M$19&lt;='様式３（療養者名簿）（⑤の場合）'!$BK85,1,0),0),0)</f>
        <v>0</v>
      </c>
      <c r="N80" s="365">
        <f>IF(N$19-'様式３（療養者名簿）（⑤の場合）'!$BJ85+1&lt;=15,IF(N$19&gt;='様式３（療養者名簿）（⑤の場合）'!$BJ85,IF(N$19&lt;='様式３（療養者名簿）（⑤の場合）'!$BK85,1,0),0),0)</f>
        <v>0</v>
      </c>
      <c r="O80" s="365">
        <f>IF(O$19-'様式３（療養者名簿）（⑤の場合）'!$BJ85+1&lt;=15,IF(O$19&gt;='様式３（療養者名簿）（⑤の場合）'!$BJ85,IF(O$19&lt;='様式３（療養者名簿）（⑤の場合）'!$BK85,1,0),0),0)</f>
        <v>0</v>
      </c>
      <c r="P80" s="365">
        <f>IF(P$19-'様式３（療養者名簿）（⑤の場合）'!$BJ85+1&lt;=15,IF(P$19&gt;='様式３（療養者名簿）（⑤の場合）'!$BJ85,IF(P$19&lt;='様式３（療養者名簿）（⑤の場合）'!$BK85,1,0),0),0)</f>
        <v>0</v>
      </c>
      <c r="Q80" s="365">
        <f>IF(Q$19-'様式３（療養者名簿）（⑤の場合）'!$BJ85+1&lt;=15,IF(Q$19&gt;='様式３（療養者名簿）（⑤の場合）'!$BJ85,IF(Q$19&lt;='様式３（療養者名簿）（⑤の場合）'!$BK85,1,0),0),0)</f>
        <v>0</v>
      </c>
      <c r="R80" s="365">
        <f>IF(R$19-'様式３（療養者名簿）（⑤の場合）'!$BJ85+1&lt;=15,IF(R$19&gt;='様式３（療養者名簿）（⑤の場合）'!$BJ85,IF(R$19&lt;='様式３（療養者名簿）（⑤の場合）'!$BK85,1,0),0),0)</f>
        <v>0</v>
      </c>
      <c r="S80" s="365">
        <f>IF(S$19-'様式３（療養者名簿）（⑤の場合）'!$BJ85+1&lt;=15,IF(S$19&gt;='様式３（療養者名簿）（⑤の場合）'!$BJ85,IF(S$19&lt;='様式３（療養者名簿）（⑤の場合）'!$BK85,1,0),0),0)</f>
        <v>0</v>
      </c>
      <c r="T80" s="365">
        <f>IF(T$19-'様式３（療養者名簿）（⑤の場合）'!$BJ85+1&lt;=15,IF(T$19&gt;='様式３（療養者名簿）（⑤の場合）'!$BJ85,IF(T$19&lt;='様式３（療養者名簿）（⑤の場合）'!$BK85,1,0),0),0)</f>
        <v>0</v>
      </c>
      <c r="U80" s="365">
        <f>IF(U$19-'様式３（療養者名簿）（⑤の場合）'!$BJ85+1&lt;=15,IF(U$19&gt;='様式３（療養者名簿）（⑤の場合）'!$BJ85,IF(U$19&lt;='様式３（療養者名簿）（⑤の場合）'!$BK85,1,0),0),0)</f>
        <v>0</v>
      </c>
      <c r="V80" s="365">
        <f>IF(V$19-'様式３（療養者名簿）（⑤の場合）'!$BJ85+1&lt;=15,IF(V$19&gt;='様式３（療養者名簿）（⑤の場合）'!$BJ85,IF(V$19&lt;='様式３（療養者名簿）（⑤の場合）'!$BK85,1,0),0),0)</f>
        <v>0</v>
      </c>
      <c r="W80" s="365">
        <f>IF(W$19-'様式３（療養者名簿）（⑤の場合）'!$BJ85+1&lt;=15,IF(W$19&gt;='様式３（療養者名簿）（⑤の場合）'!$BJ85,IF(W$19&lt;='様式３（療養者名簿）（⑤の場合）'!$BK85,1,0),0),0)</f>
        <v>0</v>
      </c>
      <c r="X80" s="365">
        <f>IF(X$19-'様式３（療養者名簿）（⑤の場合）'!$BJ85+1&lt;=15,IF(X$19&gt;='様式３（療養者名簿）（⑤の場合）'!$BJ85,IF(X$19&lt;='様式３（療養者名簿）（⑤の場合）'!$BK85,1,0),0),0)</f>
        <v>0</v>
      </c>
      <c r="Y80" s="365">
        <f>IF(Y$19-'様式３（療養者名簿）（⑤の場合）'!$BJ85+1&lt;=15,IF(Y$19&gt;='様式３（療養者名簿）（⑤の場合）'!$BJ85,IF(Y$19&lt;='様式３（療養者名簿）（⑤の場合）'!$BK85,1,0),0),0)</f>
        <v>0</v>
      </c>
      <c r="Z80" s="365">
        <f>IF(Z$19-'様式３（療養者名簿）（⑤の場合）'!$BJ85+1&lt;=15,IF(Z$19&gt;='様式３（療養者名簿）（⑤の場合）'!$BJ85,IF(Z$19&lt;='様式３（療養者名簿）（⑤の場合）'!$BK85,1,0),0),0)</f>
        <v>0</v>
      </c>
      <c r="AA80" s="365">
        <f>IF(AA$19-'様式３（療養者名簿）（⑤の場合）'!$BJ85+1&lt;=15,IF(AA$19&gt;='様式３（療養者名簿）（⑤の場合）'!$BJ85,IF(AA$19&lt;='様式３（療養者名簿）（⑤の場合）'!$BK85,1,0),0),0)</f>
        <v>0</v>
      </c>
      <c r="AB80" s="365">
        <f>IF(AB$19-'様式３（療養者名簿）（⑤の場合）'!$BJ85+1&lt;=15,IF(AB$19&gt;='様式３（療養者名簿）（⑤の場合）'!$BJ85,IF(AB$19&lt;='様式３（療養者名簿）（⑤の場合）'!$BK85,1,0),0),0)</f>
        <v>0</v>
      </c>
      <c r="AC80" s="365">
        <f>IF(AC$19-'様式３（療養者名簿）（⑤の場合）'!$BJ85+1&lt;=15,IF(AC$19&gt;='様式３（療養者名簿）（⑤の場合）'!$BJ85,IF(AC$19&lt;='様式３（療養者名簿）（⑤の場合）'!$BK85,1,0),0),0)</f>
        <v>0</v>
      </c>
      <c r="AD80" s="365">
        <f>IF(AD$19-'様式３（療養者名簿）（⑤の場合）'!$BJ85+1&lt;=15,IF(AD$19&gt;='様式３（療養者名簿）（⑤の場合）'!$BJ85,IF(AD$19&lt;='様式３（療養者名簿）（⑤の場合）'!$BK85,1,0),0),0)</f>
        <v>0</v>
      </c>
      <c r="AE80" s="365">
        <f>IF(AE$19-'様式３（療養者名簿）（⑤の場合）'!$BJ85+1&lt;=15,IF(AE$19&gt;='様式３（療養者名簿）（⑤の場合）'!$BJ85,IF(AE$19&lt;='様式３（療養者名簿）（⑤の場合）'!$BK85,1,0),0),0)</f>
        <v>0</v>
      </c>
      <c r="AF80" s="365">
        <f>IF(AF$19-'様式３（療養者名簿）（⑤の場合）'!$BJ85+1&lt;=15,IF(AF$19&gt;='様式３（療養者名簿）（⑤の場合）'!$BJ85,IF(AF$19&lt;='様式３（療養者名簿）（⑤の場合）'!$BK85,1,0),0),0)</f>
        <v>0</v>
      </c>
      <c r="AG80" s="365">
        <f>IF(AG$19-'様式３（療養者名簿）（⑤の場合）'!$BJ85+1&lt;=15,IF(AG$19&gt;='様式３（療養者名簿）（⑤の場合）'!$BJ85,IF(AG$19&lt;='様式３（療養者名簿）（⑤の場合）'!$BK85,1,0),0),0)</f>
        <v>0</v>
      </c>
      <c r="AH80" s="365">
        <f>IF(AH$19-'様式３（療養者名簿）（⑤の場合）'!$BJ85+1&lt;=15,IF(AH$19&gt;='様式３（療養者名簿）（⑤の場合）'!$BJ85,IF(AH$19&lt;='様式３（療養者名簿）（⑤の場合）'!$BK85,1,0),0),0)</f>
        <v>0</v>
      </c>
      <c r="AI80" s="365">
        <f>IF(AI$19-'様式３（療養者名簿）（⑤の場合）'!$BJ85+1&lt;=15,IF(AI$19&gt;='様式３（療養者名簿）（⑤の場合）'!$BJ85,IF(AI$19&lt;='様式３（療養者名簿）（⑤の場合）'!$BK85,1,0),0),0)</f>
        <v>0</v>
      </c>
      <c r="AJ80" s="365">
        <f>IF(AJ$19-'様式３（療養者名簿）（⑤の場合）'!$BJ85+1&lt;=15,IF(AJ$19&gt;='様式３（療養者名簿）（⑤の場合）'!$BJ85,IF(AJ$19&lt;='様式３（療養者名簿）（⑤の場合）'!$BK85,1,0),0),0)</f>
        <v>0</v>
      </c>
      <c r="AK80" s="365">
        <f>IF(AK$19-'様式３（療養者名簿）（⑤の場合）'!$BJ85+1&lt;=15,IF(AK$19&gt;='様式３（療養者名簿）（⑤の場合）'!$BJ85,IF(AK$19&lt;='様式３（療養者名簿）（⑤の場合）'!$BK85,1,0),0),0)</f>
        <v>0</v>
      </c>
      <c r="AL80" s="365">
        <f>IF(AL$19-'様式３（療養者名簿）（⑤の場合）'!$BJ85+1&lt;=15,IF(AL$19&gt;='様式３（療養者名簿）（⑤の場合）'!$BJ85,IF(AL$19&lt;='様式３（療養者名簿）（⑤の場合）'!$BK85,1,0),0),0)</f>
        <v>0</v>
      </c>
      <c r="AM80" s="365">
        <f>IF(AM$19-'様式３（療養者名簿）（⑤の場合）'!$BJ85+1&lt;=15,IF(AM$19&gt;='様式３（療養者名簿）（⑤の場合）'!$BJ85,IF(AM$19&lt;='様式３（療養者名簿）（⑤の場合）'!$BK85,1,0),0),0)</f>
        <v>0</v>
      </c>
      <c r="AN80" s="365">
        <f>IF(AN$19-'様式３（療養者名簿）（⑤の場合）'!$BJ85+1&lt;=15,IF(AN$19&gt;='様式３（療養者名簿）（⑤の場合）'!$BJ85,IF(AN$19&lt;='様式３（療養者名簿）（⑤の場合）'!$BK85,1,0),0),0)</f>
        <v>0</v>
      </c>
      <c r="AO80" s="365">
        <f>IF(AO$19-'様式３（療養者名簿）（⑤の場合）'!$BJ85+1&lt;=15,IF(AO$19&gt;='様式３（療養者名簿）（⑤の場合）'!$BJ85,IF(AO$19&lt;='様式３（療養者名簿）（⑤の場合）'!$BK85,1,0),0),0)</f>
        <v>0</v>
      </c>
      <c r="AP80" s="365">
        <f>IF(AP$19-'様式３（療養者名簿）（⑤の場合）'!$BJ85+1&lt;=15,IF(AP$19&gt;='様式３（療養者名簿）（⑤の場合）'!$BJ85,IF(AP$19&lt;='様式３（療養者名簿）（⑤の場合）'!$BK85,1,0),0),0)</f>
        <v>0</v>
      </c>
      <c r="AQ80" s="365">
        <f>IF(AQ$19-'様式３（療養者名簿）（⑤の場合）'!$BJ85+1&lt;=15,IF(AQ$19&gt;='様式３（療養者名簿）（⑤の場合）'!$BJ85,IF(AQ$19&lt;='様式３（療養者名簿）（⑤の場合）'!$BK85,1,0),0),0)</f>
        <v>0</v>
      </c>
      <c r="AR80" s="365">
        <f>IF(AR$19-'様式３（療養者名簿）（⑤の場合）'!$BJ85+1&lt;=15,IF(AR$19&gt;='様式３（療養者名簿）（⑤の場合）'!$BJ85,IF(AR$19&lt;='様式３（療養者名簿）（⑤の場合）'!$BK85,1,0),0),0)</f>
        <v>0</v>
      </c>
      <c r="AS80" s="365">
        <f>IF(AS$19-'様式３（療養者名簿）（⑤の場合）'!$BJ85+1&lt;=15,IF(AS$19&gt;='様式３（療養者名簿）（⑤の場合）'!$BJ85,IF(AS$19&lt;='様式３（療養者名簿）（⑤の場合）'!$BK85,1,0),0),0)</f>
        <v>0</v>
      </c>
      <c r="AT80" s="365">
        <f>IF(AT$19-'様式３（療養者名簿）（⑤の場合）'!$BJ85+1&lt;=15,IF(AT$19&gt;='様式３（療養者名簿）（⑤の場合）'!$BJ85,IF(AT$19&lt;='様式３（療養者名簿）（⑤の場合）'!$BK85,1,0),0),0)</f>
        <v>0</v>
      </c>
      <c r="AU80" s="365">
        <f>IF(AU$19-'様式３（療養者名簿）（⑤の場合）'!$BJ85+1&lt;=15,IF(AU$19&gt;='様式３（療養者名簿）（⑤の場合）'!$BJ85,IF(AU$19&lt;='様式３（療養者名簿）（⑤の場合）'!$BK85,1,0),0),0)</f>
        <v>0</v>
      </c>
      <c r="AV80" s="365">
        <f>IF(AV$19-'様式３（療養者名簿）（⑤の場合）'!$BJ85+1&lt;=15,IF(AV$19&gt;='様式３（療養者名簿）（⑤の場合）'!$BJ85,IF(AV$19&lt;='様式３（療養者名簿）（⑤の場合）'!$BK85,1,0),0),0)</f>
        <v>0</v>
      </c>
      <c r="AW80" s="365">
        <f>IF(AW$19-'様式３（療養者名簿）（⑤の場合）'!$BJ85+1&lt;=15,IF(AW$19&gt;='様式３（療養者名簿）（⑤の場合）'!$BJ85,IF(AW$19&lt;='様式３（療養者名簿）（⑤の場合）'!$BK85,1,0),0),0)</f>
        <v>0</v>
      </c>
      <c r="AX80" s="365">
        <f>IF(AX$19-'様式３（療養者名簿）（⑤の場合）'!$BJ85+1&lt;=15,IF(AX$19&gt;='様式３（療養者名簿）（⑤の場合）'!$BJ85,IF(AX$19&lt;='様式３（療養者名簿）（⑤の場合）'!$BK85,1,0),0),0)</f>
        <v>0</v>
      </c>
      <c r="AY80" s="365">
        <f>IF(AY$19-'様式３（療養者名簿）（⑤の場合）'!$BJ85+1&lt;=15,IF(AY$19&gt;='様式３（療養者名簿）（⑤の場合）'!$BJ85,IF(AY$19&lt;='様式３（療養者名簿）（⑤の場合）'!$BK85,1,0),0),0)</f>
        <v>0</v>
      </c>
      <c r="AZ80" s="365">
        <f>IF(AZ$19-'様式３（療養者名簿）（⑤の場合）'!$BJ85+1&lt;=15,IF(AZ$19&gt;='様式３（療養者名簿）（⑤の場合）'!$BJ85,IF(AZ$19&lt;='様式３（療養者名簿）（⑤の場合）'!$BK85,1,0),0),0)</f>
        <v>0</v>
      </c>
      <c r="BA80" s="365">
        <f>IF(BA$19-'様式３（療養者名簿）（⑤の場合）'!$BJ85+1&lt;=15,IF(BA$19&gt;='様式３（療養者名簿）（⑤の場合）'!$BJ85,IF(BA$19&lt;='様式３（療養者名簿）（⑤の場合）'!$BK85,1,0),0),0)</f>
        <v>0</v>
      </c>
      <c r="BB80" s="365">
        <f>IF(BB$19-'様式３（療養者名簿）（⑤の場合）'!$BJ85+1&lt;=15,IF(BB$19&gt;='様式３（療養者名簿）（⑤の場合）'!$BJ85,IF(BB$19&lt;='様式３（療養者名簿）（⑤の場合）'!$BK85,1,0),0),0)</f>
        <v>0</v>
      </c>
      <c r="BC80" s="365">
        <f>IF(BC$19-'様式３（療養者名簿）（⑤の場合）'!$BJ85+1&lt;=15,IF(BC$19&gt;='様式３（療養者名簿）（⑤の場合）'!$BJ85,IF(BC$19&lt;='様式３（療養者名簿）（⑤の場合）'!$BK85,1,0),0),0)</f>
        <v>0</v>
      </c>
      <c r="BD80" s="365">
        <f>IF(BD$19-'様式３（療養者名簿）（⑤の場合）'!$BJ85+1&lt;=15,IF(BD$19&gt;='様式３（療養者名簿）（⑤の場合）'!$BJ85,IF(BD$19&lt;='様式３（療養者名簿）（⑤の場合）'!$BK85,1,0),0),0)</f>
        <v>0</v>
      </c>
      <c r="BE80" s="365">
        <f>IF(BE$19-'様式３（療養者名簿）（⑤の場合）'!$BJ85+1&lt;=15,IF(BE$19&gt;='様式３（療養者名簿）（⑤の場合）'!$BJ85,IF(BE$19&lt;='様式３（療養者名簿）（⑤の場合）'!$BK85,1,0),0),0)</f>
        <v>0</v>
      </c>
      <c r="BF80" s="365">
        <f>IF(BF$19-'様式３（療養者名簿）（⑤の場合）'!$BJ85+1&lt;=15,IF(BF$19&gt;='様式３（療養者名簿）（⑤の場合）'!$BJ85,IF(BF$19&lt;='様式３（療養者名簿）（⑤の場合）'!$BK85,1,0),0),0)</f>
        <v>0</v>
      </c>
      <c r="BG80" s="365">
        <f>IF(BG$19-'様式３（療養者名簿）（⑤の場合）'!$BJ85+1&lt;=15,IF(BG$19&gt;='様式３（療養者名簿）（⑤の場合）'!$BJ85,IF(BG$19&lt;='様式３（療養者名簿）（⑤の場合）'!$BK85,1,0),0),0)</f>
        <v>0</v>
      </c>
      <c r="BH80" s="365">
        <f>IF(BH$19-'様式３（療養者名簿）（⑤の場合）'!$BJ85+1&lt;=15,IF(BH$19&gt;='様式３（療養者名簿）（⑤の場合）'!$BJ85,IF(BH$19&lt;='様式３（療養者名簿）（⑤の場合）'!$BK85,1,0),0),0)</f>
        <v>0</v>
      </c>
      <c r="BI80" s="365">
        <f>IF(BI$19-'様式３（療養者名簿）（⑤の場合）'!$BJ85+1&lt;=15,IF(BI$19&gt;='様式３（療養者名簿）（⑤の場合）'!$BJ85,IF(BI$19&lt;='様式３（療養者名簿）（⑤の場合）'!$BK85,1,0),0),0)</f>
        <v>0</v>
      </c>
      <c r="BJ80" s="365">
        <f>IF(BJ$19-'様式３（療養者名簿）（⑤の場合）'!$BJ85+1&lt;=15,IF(BJ$19&gt;='様式３（療養者名簿）（⑤の場合）'!$BJ85,IF(BJ$19&lt;='様式３（療養者名簿）（⑤の場合）'!$BK85,1,0),0),0)</f>
        <v>0</v>
      </c>
      <c r="BK80" s="365">
        <f>IF(BK$19-'様式３（療養者名簿）（⑤の場合）'!$BJ85+1&lt;=15,IF(BK$19&gt;='様式３（療養者名簿）（⑤の場合）'!$BJ85,IF(BK$19&lt;='様式３（療養者名簿）（⑤の場合）'!$BK85,1,0),0),0)</f>
        <v>0</v>
      </c>
      <c r="BL80" s="365">
        <f>IF(BL$19-'様式３（療養者名簿）（⑤の場合）'!$BJ85+1&lt;=15,IF(BL$19&gt;='様式３（療養者名簿）（⑤の場合）'!$BJ85,IF(BL$19&lt;='様式３（療養者名簿）（⑤の場合）'!$BK85,1,0),0),0)</f>
        <v>0</v>
      </c>
      <c r="BM80" s="365">
        <f>IF(BM$19-'様式３（療養者名簿）（⑤の場合）'!$BJ85+1&lt;=15,IF(BM$19&gt;='様式３（療養者名簿）（⑤の場合）'!$BJ85,IF(BM$19&lt;='様式３（療養者名簿）（⑤の場合）'!$BK85,1,0),0),0)</f>
        <v>0</v>
      </c>
      <c r="BN80" s="365">
        <f>IF(BN$19-'様式３（療養者名簿）（⑤の場合）'!$BJ85+1&lt;=15,IF(BN$19&gt;='様式３（療養者名簿）（⑤の場合）'!$BJ85,IF(BN$19&lt;='様式３（療養者名簿）（⑤の場合）'!$BK85,1,0),0),0)</f>
        <v>0</v>
      </c>
      <c r="BO80" s="365">
        <f>IF(BO$19-'様式３（療養者名簿）（⑤の場合）'!$BJ85+1&lt;=15,IF(BO$19&gt;='様式３（療養者名簿）（⑤の場合）'!$BJ85,IF(BO$19&lt;='様式３（療養者名簿）（⑤の場合）'!$BK85,1,0),0),0)</f>
        <v>0</v>
      </c>
      <c r="BP80" s="365">
        <f>IF(BP$19-'様式３（療養者名簿）（⑤の場合）'!$BJ85+1&lt;=15,IF(BP$19&gt;='様式３（療養者名簿）（⑤の場合）'!$BJ85,IF(BP$19&lt;='様式３（療養者名簿）（⑤の場合）'!$BK85,1,0),0),0)</f>
        <v>0</v>
      </c>
      <c r="BQ80" s="365">
        <f>IF(BQ$19-'様式３（療養者名簿）（⑤の場合）'!$BJ85+1&lt;=15,IF(BQ$19&gt;='様式３（療養者名簿）（⑤の場合）'!$BJ85,IF(BQ$19&lt;='様式３（療養者名簿）（⑤の場合）'!$BK85,1,0),0),0)</f>
        <v>0</v>
      </c>
      <c r="BR80" s="365">
        <f>IF(BR$19-'様式３（療養者名簿）（⑤の場合）'!$BJ85+1&lt;=15,IF(BR$19&gt;='様式３（療養者名簿）（⑤の場合）'!$BJ85,IF(BR$19&lt;='様式３（療養者名簿）（⑤の場合）'!$BK85,1,0),0),0)</f>
        <v>0</v>
      </c>
      <c r="BS80" s="365">
        <f>IF(BS$19-'様式３（療養者名簿）（⑤の場合）'!$BJ85+1&lt;=15,IF(BS$19&gt;='様式３（療養者名簿）（⑤の場合）'!$BJ85,IF(BS$19&lt;='様式３（療養者名簿）（⑤の場合）'!$BK85,1,0),0),0)</f>
        <v>0</v>
      </c>
      <c r="BT80" s="365">
        <f>IF(BT$19-'様式３（療養者名簿）（⑤の場合）'!$BJ85+1&lt;=15,IF(BT$19&gt;='様式３（療養者名簿）（⑤の場合）'!$BJ85,IF(BT$19&lt;='様式３（療養者名簿）（⑤の場合）'!$BK85,1,0),0),0)</f>
        <v>0</v>
      </c>
      <c r="BU80" s="365">
        <f>IF(BU$19-'様式３（療養者名簿）（⑤の場合）'!$BJ85+1&lt;=15,IF(BU$19&gt;='様式３（療養者名簿）（⑤の場合）'!$BJ85,IF(BU$19&lt;='様式３（療養者名簿）（⑤の場合）'!$BK85,1,0),0),0)</f>
        <v>0</v>
      </c>
      <c r="BV80" s="365">
        <f>IF(BV$19-'様式３（療養者名簿）（⑤の場合）'!$BJ85+1&lt;=15,IF(BV$19&gt;='様式３（療養者名簿）（⑤の場合）'!$BJ85,IF(BV$19&lt;='様式３（療養者名簿）（⑤の場合）'!$BK85,1,0),0),0)</f>
        <v>0</v>
      </c>
      <c r="BW80" s="365">
        <f>IF(BW$19-'様式３（療養者名簿）（⑤の場合）'!$BJ85+1&lt;=15,IF(BW$19&gt;='様式３（療養者名簿）（⑤の場合）'!$BJ85,IF(BW$19&lt;='様式３（療養者名簿）（⑤の場合）'!$BK85,1,0),0),0)</f>
        <v>0</v>
      </c>
      <c r="BX80" s="365">
        <f>IF(BX$19-'様式３（療養者名簿）（⑤の場合）'!$BJ85+1&lt;=15,IF(BX$19&gt;='様式３（療養者名簿）（⑤の場合）'!$BJ85,IF(BX$19&lt;='様式３（療養者名簿）（⑤の場合）'!$BK85,1,0),0),0)</f>
        <v>0</v>
      </c>
      <c r="BY80" s="365">
        <f>IF(BY$19-'様式３（療養者名簿）（⑤の場合）'!$BJ85+1&lt;=15,IF(BY$19&gt;='様式３（療養者名簿）（⑤の場合）'!$BJ85,IF(BY$19&lt;='様式３（療養者名簿）（⑤の場合）'!$BK85,1,0),0),0)</f>
        <v>0</v>
      </c>
      <c r="BZ80" s="365">
        <f>IF(BZ$19-'様式３（療養者名簿）（⑤の場合）'!$BJ85+1&lt;=15,IF(BZ$19&gt;='様式３（療養者名簿）（⑤の場合）'!$BJ85,IF(BZ$19&lt;='様式３（療養者名簿）（⑤の場合）'!$BK85,1,0),0),0)</f>
        <v>0</v>
      </c>
      <c r="CA80" s="365">
        <f>IF(CA$19-'様式３（療養者名簿）（⑤の場合）'!$BJ85+1&lt;=15,IF(CA$19&gt;='様式３（療養者名簿）（⑤の場合）'!$BJ85,IF(CA$19&lt;='様式３（療養者名簿）（⑤の場合）'!$BK85,1,0),0),0)</f>
        <v>0</v>
      </c>
      <c r="CB80" s="365">
        <f>IF(CB$19-'様式３（療養者名簿）（⑤の場合）'!$BJ85+1&lt;=15,IF(CB$19&gt;='様式３（療養者名簿）（⑤の場合）'!$BJ85,IF(CB$19&lt;='様式３（療養者名簿）（⑤の場合）'!$BK85,1,0),0),0)</f>
        <v>0</v>
      </c>
      <c r="CC80" s="365">
        <f>IF(CC$19-'様式３（療養者名簿）（⑤の場合）'!$BJ85+1&lt;=15,IF(CC$19&gt;='様式３（療養者名簿）（⑤の場合）'!$BJ85,IF(CC$19&lt;='様式３（療養者名簿）（⑤の場合）'!$BK85,1,0),0),0)</f>
        <v>0</v>
      </c>
      <c r="CD80" s="365">
        <f>IF(CD$19-'様式３（療養者名簿）（⑤の場合）'!$BJ85+1&lt;=15,IF(CD$19&gt;='様式３（療養者名簿）（⑤の場合）'!$BJ85,IF(CD$19&lt;='様式３（療養者名簿）（⑤の場合）'!$BK85,1,0),0),0)</f>
        <v>0</v>
      </c>
      <c r="CE80" s="365">
        <f>IF(CE$19-'様式３（療養者名簿）（⑤の場合）'!$BJ85+1&lt;=15,IF(CE$19&gt;='様式３（療養者名簿）（⑤の場合）'!$BJ85,IF(CE$19&lt;='様式３（療養者名簿）（⑤の場合）'!$BK85,1,0),0),0)</f>
        <v>0</v>
      </c>
      <c r="CF80" s="365">
        <f>IF(CF$19-'様式３（療養者名簿）（⑤の場合）'!$BJ85+1&lt;=15,IF(CF$19&gt;='様式３（療養者名簿）（⑤の場合）'!$BJ85,IF(CF$19&lt;='様式３（療養者名簿）（⑤の場合）'!$BK85,1,0),0),0)</f>
        <v>0</v>
      </c>
      <c r="CG80" s="365">
        <f>IF(CG$19-'様式３（療養者名簿）（⑤の場合）'!$BJ85+1&lt;=15,IF(CG$19&gt;='様式３（療養者名簿）（⑤の場合）'!$BJ85,IF(CG$19&lt;='様式３（療養者名簿）（⑤の場合）'!$BK85,1,0),0),0)</f>
        <v>0</v>
      </c>
      <c r="CH80" s="365">
        <f>IF(CH$19-'様式３（療養者名簿）（⑤の場合）'!$BJ85+1&lt;=15,IF(CH$19&gt;='様式３（療養者名簿）（⑤の場合）'!$BJ85,IF(CH$19&lt;='様式３（療養者名簿）（⑤の場合）'!$BK85,1,0),0),0)</f>
        <v>0</v>
      </c>
      <c r="CI80" s="365">
        <f>IF(CI$19-'様式３（療養者名簿）（⑤の場合）'!$BJ85+1&lt;=15,IF(CI$19&gt;='様式３（療養者名簿）（⑤の場合）'!$BJ85,IF(CI$19&lt;='様式３（療養者名簿）（⑤の場合）'!$BK85,1,0),0),0)</f>
        <v>0</v>
      </c>
      <c r="CJ80" s="365">
        <f>IF(CJ$19-'様式３（療養者名簿）（⑤の場合）'!$BJ85+1&lt;=15,IF(CJ$19&gt;='様式３（療養者名簿）（⑤の場合）'!$BJ85,IF(CJ$19&lt;='様式３（療養者名簿）（⑤の場合）'!$BK85,1,0),0),0)</f>
        <v>0</v>
      </c>
      <c r="CK80" s="365">
        <f>IF(CK$19-'様式３（療養者名簿）（⑤の場合）'!$BJ85+1&lt;=15,IF(CK$19&gt;='様式３（療養者名簿）（⑤の場合）'!$BJ85,IF(CK$19&lt;='様式３（療養者名簿）（⑤の場合）'!$BK85,1,0),0),0)</f>
        <v>0</v>
      </c>
      <c r="CL80" s="365">
        <f>IF(CL$19-'様式３（療養者名簿）（⑤の場合）'!$BJ85+1&lt;=15,IF(CL$19&gt;='様式３（療養者名簿）（⑤の場合）'!$BJ85,IF(CL$19&lt;='様式３（療養者名簿）（⑤の場合）'!$BK85,1,0),0),0)</f>
        <v>0</v>
      </c>
      <c r="CM80" s="365">
        <f>IF(CM$19-'様式３（療養者名簿）（⑤の場合）'!$BJ85+1&lt;=15,IF(CM$19&gt;='様式３（療養者名簿）（⑤の場合）'!$BJ85,IF(CM$19&lt;='様式３（療養者名簿）（⑤の場合）'!$BK85,1,0),0),0)</f>
        <v>0</v>
      </c>
      <c r="CN80" s="365">
        <f>IF(CN$19-'様式３（療養者名簿）（⑤の場合）'!$BJ85+1&lt;=15,IF(CN$19&gt;='様式３（療養者名簿）（⑤の場合）'!$BJ85,IF(CN$19&lt;='様式３（療養者名簿）（⑤の場合）'!$BK85,1,0),0),0)</f>
        <v>0</v>
      </c>
      <c r="CO80" s="365">
        <f>IF(CO$19-'様式３（療養者名簿）（⑤の場合）'!$BJ85+1&lt;=15,IF(CO$19&gt;='様式３（療養者名簿）（⑤の場合）'!$BJ85,IF(CO$19&lt;='様式３（療養者名簿）（⑤の場合）'!$BK85,1,0),0),0)</f>
        <v>0</v>
      </c>
      <c r="CP80" s="365">
        <f>IF(CP$19-'様式３（療養者名簿）（⑤の場合）'!$BJ85+1&lt;=15,IF(CP$19&gt;='様式３（療養者名簿）（⑤の場合）'!$BJ85,IF(CP$19&lt;='様式３（療養者名簿）（⑤の場合）'!$BK85,1,0),0),0)</f>
        <v>0</v>
      </c>
      <c r="CQ80" s="365">
        <f>IF(CQ$19-'様式３（療養者名簿）（⑤の場合）'!$BJ85+1&lt;=15,IF(CQ$19&gt;='様式３（療養者名簿）（⑤の場合）'!$BJ85,IF(CQ$19&lt;='様式３（療養者名簿）（⑤の場合）'!$BK85,1,0),0),0)</f>
        <v>0</v>
      </c>
      <c r="CR80" s="365">
        <f>IF(CR$19-'様式３（療養者名簿）（⑤の場合）'!$BJ85+1&lt;=15,IF(CR$19&gt;='様式３（療養者名簿）（⑤の場合）'!$BJ85,IF(CR$19&lt;='様式３（療養者名簿）（⑤の場合）'!$BK85,1,0),0),0)</f>
        <v>0</v>
      </c>
      <c r="CS80" s="365">
        <f>IF(CS$19-'様式３（療養者名簿）（⑤の場合）'!$BJ85+1&lt;=15,IF(CS$19&gt;='様式３（療養者名簿）（⑤の場合）'!$BJ85,IF(CS$19&lt;='様式３（療養者名簿）（⑤の場合）'!$BK85,1,0),0),0)</f>
        <v>0</v>
      </c>
      <c r="CT80" s="365">
        <f>IF(CT$19-'様式３（療養者名簿）（⑤の場合）'!$BJ85+1&lt;=15,IF(CT$19&gt;='様式３（療養者名簿）（⑤の場合）'!$BJ85,IF(CT$19&lt;='様式３（療養者名簿）（⑤の場合）'!$BK85,1,0),0),0)</f>
        <v>0</v>
      </c>
      <c r="CU80" s="365">
        <f>IF(CU$19-'様式３（療養者名簿）（⑤の場合）'!$BJ85+1&lt;=15,IF(CU$19&gt;='様式３（療養者名簿）（⑤の場合）'!$BJ85,IF(CU$19&lt;='様式３（療養者名簿）（⑤の場合）'!$BK85,1,0),0),0)</f>
        <v>0</v>
      </c>
      <c r="CV80" s="365">
        <f>IF(CV$19-'様式３（療養者名簿）（⑤の場合）'!$BJ85+1&lt;=15,IF(CV$19&gt;='様式３（療養者名簿）（⑤の場合）'!$BJ85,IF(CV$19&lt;='様式３（療養者名簿）（⑤の場合）'!$BK85,1,0),0),0)</f>
        <v>0</v>
      </c>
      <c r="CW80" s="365">
        <f>IF(CW$19-'様式３（療養者名簿）（⑤の場合）'!$BJ85+1&lt;=15,IF(CW$19&gt;='様式３（療養者名簿）（⑤の場合）'!$BJ85,IF(CW$19&lt;='様式３（療養者名簿）（⑤の場合）'!$BK85,1,0),0),0)</f>
        <v>0</v>
      </c>
      <c r="CX80" s="365">
        <f>IF(CX$19-'様式３（療養者名簿）（⑤の場合）'!$BJ85+1&lt;=15,IF(CX$19&gt;='様式３（療養者名簿）（⑤の場合）'!$BJ85,IF(CX$19&lt;='様式３（療養者名簿）（⑤の場合）'!$BK85,1,0),0),0)</f>
        <v>0</v>
      </c>
      <c r="CY80" s="365">
        <f>IF(CY$19-'様式３（療養者名簿）（⑤の場合）'!$BJ85+1&lt;=15,IF(CY$19&gt;='様式３（療養者名簿）（⑤の場合）'!$BJ85,IF(CY$19&lt;='様式３（療養者名簿）（⑤の場合）'!$BK85,1,0),0),0)</f>
        <v>0</v>
      </c>
      <c r="CZ80" s="365">
        <f>IF(CZ$19-'様式３（療養者名簿）（⑤の場合）'!$BJ85+1&lt;=15,IF(CZ$19&gt;='様式３（療養者名簿）（⑤の場合）'!$BJ85,IF(CZ$19&lt;='様式３（療養者名簿）（⑤の場合）'!$BK85,1,0),0),0)</f>
        <v>0</v>
      </c>
      <c r="DA80" s="365">
        <f>IF(DA$19-'様式３（療養者名簿）（⑤の場合）'!$BJ85+1&lt;=15,IF(DA$19&gt;='様式３（療養者名簿）（⑤の場合）'!$BJ85,IF(DA$19&lt;='様式３（療養者名簿）（⑤の場合）'!$BK85,1,0),0),0)</f>
        <v>0</v>
      </c>
      <c r="DB80" s="365">
        <f>IF(DB$19-'様式３（療養者名簿）（⑤の場合）'!$BJ85+1&lt;=15,IF(DB$19&gt;='様式３（療養者名簿）（⑤の場合）'!$BJ85,IF(DB$19&lt;='様式３（療養者名簿）（⑤の場合）'!$BK85,1,0),0),0)</f>
        <v>0</v>
      </c>
      <c r="DC80" s="365">
        <f>IF(DC$19-'様式３（療養者名簿）（⑤の場合）'!$BJ85+1&lt;=15,IF(DC$19&gt;='様式３（療養者名簿）（⑤の場合）'!$BJ85,IF(DC$19&lt;='様式３（療養者名簿）（⑤の場合）'!$BK85,1,0),0),0)</f>
        <v>0</v>
      </c>
      <c r="DD80" s="365">
        <f>IF(DD$19-'様式３（療養者名簿）（⑤の場合）'!$BJ85+1&lt;=15,IF(DD$19&gt;='様式３（療養者名簿）（⑤の場合）'!$BJ85,IF(DD$19&lt;='様式３（療養者名簿）（⑤の場合）'!$BK85,1,0),0),0)</f>
        <v>0</v>
      </c>
      <c r="DE80" s="365">
        <f>IF(DE$19-'様式３（療養者名簿）（⑤の場合）'!$BJ85+1&lt;=15,IF(DE$19&gt;='様式３（療養者名簿）（⑤の場合）'!$BJ85,IF(DE$19&lt;='様式３（療養者名簿）（⑤の場合）'!$BK85,1,0),0),0)</f>
        <v>0</v>
      </c>
      <c r="DF80" s="365">
        <f>IF(DF$19-'様式３（療養者名簿）（⑤の場合）'!$BJ85+1&lt;=15,IF(DF$19&gt;='様式３（療養者名簿）（⑤の場合）'!$BJ85,IF(DF$19&lt;='様式３（療養者名簿）（⑤の場合）'!$BK85,1,0),0),0)</f>
        <v>0</v>
      </c>
      <c r="DG80" s="365">
        <f>IF(DG$19-'様式３（療養者名簿）（⑤の場合）'!$BJ85+1&lt;=15,IF(DG$19&gt;='様式３（療養者名簿）（⑤の場合）'!$BJ85,IF(DG$19&lt;='様式３（療養者名簿）（⑤の場合）'!$BK85,1,0),0),0)</f>
        <v>0</v>
      </c>
      <c r="DH80" s="365">
        <f>IF(DH$19-'様式３（療養者名簿）（⑤の場合）'!$BJ85+1&lt;=15,IF(DH$19&gt;='様式３（療養者名簿）（⑤の場合）'!$BJ85,IF(DH$19&lt;='様式３（療養者名簿）（⑤の場合）'!$BK85,1,0),0),0)</f>
        <v>0</v>
      </c>
      <c r="DI80" s="365">
        <f>IF(DI$19-'様式３（療養者名簿）（⑤の場合）'!$BJ85+1&lt;=15,IF(DI$19&gt;='様式３（療養者名簿）（⑤の場合）'!$BJ85,IF(DI$19&lt;='様式３（療養者名簿）（⑤の場合）'!$BK85,1,0),0),0)</f>
        <v>0</v>
      </c>
      <c r="DJ80" s="365">
        <f>IF(DJ$19-'様式３（療養者名簿）（⑤の場合）'!$BJ85+1&lt;=15,IF(DJ$19&gt;='様式３（療養者名簿）（⑤の場合）'!$BJ85,IF(DJ$19&lt;='様式３（療養者名簿）（⑤の場合）'!$BK85,1,0),0),0)</f>
        <v>0</v>
      </c>
      <c r="DK80" s="365">
        <f>IF(DK$19-'様式３（療養者名簿）（⑤の場合）'!$BJ85+1&lt;=15,IF(DK$19&gt;='様式３（療養者名簿）（⑤の場合）'!$BJ85,IF(DK$19&lt;='様式３（療養者名簿）（⑤の場合）'!$BK85,1,0),0),0)</f>
        <v>0</v>
      </c>
      <c r="DL80" s="365">
        <f>IF(DL$19-'様式３（療養者名簿）（⑤の場合）'!$BJ85+1&lt;=15,IF(DL$19&gt;='様式３（療養者名簿）（⑤の場合）'!$BJ85,IF(DL$19&lt;='様式３（療養者名簿）（⑤の場合）'!$BK85,1,0),0),0)</f>
        <v>0</v>
      </c>
      <c r="DM80" s="365">
        <f>IF(DM$19-'様式３（療養者名簿）（⑤の場合）'!$BJ85+1&lt;=15,IF(DM$19&gt;='様式３（療養者名簿）（⑤の場合）'!$BJ85,IF(DM$19&lt;='様式３（療養者名簿）（⑤の場合）'!$BK85,1,0),0),0)</f>
        <v>0</v>
      </c>
      <c r="DN80" s="365">
        <f>IF(DN$19-'様式３（療養者名簿）（⑤の場合）'!$BJ85+1&lt;=15,IF(DN$19&gt;='様式３（療養者名簿）（⑤の場合）'!$BJ85,IF(DN$19&lt;='様式３（療養者名簿）（⑤の場合）'!$BK85,1,0),0),0)</f>
        <v>0</v>
      </c>
      <c r="DO80" s="365">
        <f>IF(DO$19-'様式３（療養者名簿）（⑤の場合）'!$BJ85+1&lt;=15,IF(DO$19&gt;='様式３（療養者名簿）（⑤の場合）'!$BJ85,IF(DO$19&lt;='様式３（療養者名簿）（⑤の場合）'!$BK85,1,0),0),0)</f>
        <v>0</v>
      </c>
      <c r="DP80" s="365">
        <f>IF(DP$19-'様式３（療養者名簿）（⑤の場合）'!$BJ85+1&lt;=15,IF(DP$19&gt;='様式３（療養者名簿）（⑤の場合）'!$BJ85,IF(DP$19&lt;='様式３（療養者名簿）（⑤の場合）'!$BK85,1,0),0),0)</f>
        <v>0</v>
      </c>
      <c r="DQ80" s="365">
        <f>IF(DQ$19-'様式３（療養者名簿）（⑤の場合）'!$BJ85+1&lt;=15,IF(DQ$19&gt;='様式３（療養者名簿）（⑤の場合）'!$BJ85,IF(DQ$19&lt;='様式３（療養者名簿）（⑤の場合）'!$BK85,1,0),0),0)</f>
        <v>0</v>
      </c>
      <c r="DR80" s="365">
        <f>IF(DR$19-'様式３（療養者名簿）（⑤の場合）'!$BJ85+1&lt;=15,IF(DR$19&gt;='様式３（療養者名簿）（⑤の場合）'!$BJ85,IF(DR$19&lt;='様式３（療養者名簿）（⑤の場合）'!$BK85,1,0),0),0)</f>
        <v>0</v>
      </c>
      <c r="DS80" s="365">
        <f>IF(DS$19-'様式３（療養者名簿）（⑤の場合）'!$BJ85+1&lt;=15,IF(DS$19&gt;='様式３（療養者名簿）（⑤の場合）'!$BJ85,IF(DS$19&lt;='様式３（療養者名簿）（⑤の場合）'!$BK85,1,0),0),0)</f>
        <v>0</v>
      </c>
      <c r="DT80" s="365">
        <f>IF(DT$19-'様式３（療養者名簿）（⑤の場合）'!$BJ85+1&lt;=15,IF(DT$19&gt;='様式３（療養者名簿）（⑤の場合）'!$BJ85,IF(DT$19&lt;='様式３（療養者名簿）（⑤の場合）'!$BK85,1,0),0),0)</f>
        <v>0</v>
      </c>
      <c r="DU80" s="365">
        <f>IF(DU$19-'様式３（療養者名簿）（⑤の場合）'!$BJ85+1&lt;=15,IF(DU$19&gt;='様式３（療養者名簿）（⑤の場合）'!$BJ85,IF(DU$19&lt;='様式３（療養者名簿）（⑤の場合）'!$BK85,1,0),0),0)</f>
        <v>0</v>
      </c>
      <c r="DV80" s="365">
        <f>IF(DV$19-'様式３（療養者名簿）（⑤の場合）'!$BJ85+1&lt;=15,IF(DV$19&gt;='様式３（療養者名簿）（⑤の場合）'!$BJ85,IF(DV$19&lt;='様式３（療養者名簿）（⑤の場合）'!$BK85,1,0),0),0)</f>
        <v>0</v>
      </c>
      <c r="DW80" s="365">
        <f>IF(DW$19-'様式３（療養者名簿）（⑤の場合）'!$BJ85+1&lt;=15,IF(DW$19&gt;='様式３（療養者名簿）（⑤の場合）'!$BJ85,IF(DW$19&lt;='様式３（療養者名簿）（⑤の場合）'!$BK85,1,0),0),0)</f>
        <v>0</v>
      </c>
      <c r="DX80" s="365">
        <f>IF(DX$19-'様式３（療養者名簿）（⑤の場合）'!$BJ85+1&lt;=15,IF(DX$19&gt;='様式３（療養者名簿）（⑤の場合）'!$BJ85,IF(DX$19&lt;='様式３（療養者名簿）（⑤の場合）'!$BK85,1,0),0),0)</f>
        <v>0</v>
      </c>
      <c r="DY80" s="365">
        <f>IF(DY$19-'様式３（療養者名簿）（⑤の場合）'!$BJ85+1&lt;=15,IF(DY$19&gt;='様式３（療養者名簿）（⑤の場合）'!$BJ85,IF(DY$19&lt;='様式３（療養者名簿）（⑤の場合）'!$BK85,1,0),0),0)</f>
        <v>0</v>
      </c>
      <c r="DZ80" s="365">
        <f>IF(DZ$19-'様式３（療養者名簿）（⑤の場合）'!$BJ85+1&lt;=15,IF(DZ$19&gt;='様式３（療養者名簿）（⑤の場合）'!$BJ85,IF(DZ$19&lt;='様式３（療養者名簿）（⑤の場合）'!$BK85,1,0),0),0)</f>
        <v>0</v>
      </c>
      <c r="EA80" s="365">
        <f>IF(EA$19-'様式３（療養者名簿）（⑤の場合）'!$BJ85+1&lt;=15,IF(EA$19&gt;='様式３（療養者名簿）（⑤の場合）'!$BJ85,IF(EA$19&lt;='様式３（療養者名簿）（⑤の場合）'!$BK85,1,0),0),0)</f>
        <v>0</v>
      </c>
      <c r="EB80" s="365">
        <f>IF(EB$19-'様式３（療養者名簿）（⑤の場合）'!$BJ85+1&lt;=15,IF(EB$19&gt;='様式３（療養者名簿）（⑤の場合）'!$BJ85,IF(EB$19&lt;='様式３（療養者名簿）（⑤の場合）'!$BK85,1,0),0),0)</f>
        <v>0</v>
      </c>
      <c r="EC80" s="365">
        <f>IF(EC$19-'様式３（療養者名簿）（⑤の場合）'!$BJ85+1&lt;=15,IF(EC$19&gt;='様式３（療養者名簿）（⑤の場合）'!$BJ85,IF(EC$19&lt;='様式３（療養者名簿）（⑤の場合）'!$BK85,1,0),0),0)</f>
        <v>0</v>
      </c>
      <c r="ED80" s="365">
        <f>IF(ED$19-'様式３（療養者名簿）（⑤の場合）'!$BJ85+1&lt;=15,IF(ED$19&gt;='様式３（療養者名簿）（⑤の場合）'!$BJ85,IF(ED$19&lt;='様式３（療養者名簿）（⑤の場合）'!$BK85,1,0),0),0)</f>
        <v>0</v>
      </c>
      <c r="EE80" s="365">
        <f>IF(EE$19-'様式３（療養者名簿）（⑤の場合）'!$BJ85+1&lt;=15,IF(EE$19&gt;='様式３（療養者名簿）（⑤の場合）'!$BJ85,IF(EE$19&lt;='様式３（療養者名簿）（⑤の場合）'!$BK85,1,0),0),0)</f>
        <v>0</v>
      </c>
      <c r="EF80" s="365">
        <f>IF(EF$19-'様式３（療養者名簿）（⑤の場合）'!$BJ85+1&lt;=15,IF(EF$19&gt;='様式３（療養者名簿）（⑤の場合）'!$BJ85,IF(EF$19&lt;='様式３（療養者名簿）（⑤の場合）'!$BK85,1,0),0),0)</f>
        <v>0</v>
      </c>
      <c r="EG80" s="365">
        <f>IF(EG$19-'様式３（療養者名簿）（⑤の場合）'!$BJ85+1&lt;=15,IF(EG$19&gt;='様式３（療養者名簿）（⑤の場合）'!$BJ85,IF(EG$19&lt;='様式３（療養者名簿）（⑤の場合）'!$BK85,1,0),0),0)</f>
        <v>0</v>
      </c>
      <c r="EH80" s="365">
        <f>IF(EH$19-'様式３（療養者名簿）（⑤の場合）'!$BJ85+1&lt;=15,IF(EH$19&gt;='様式３（療養者名簿）（⑤の場合）'!$BJ85,IF(EH$19&lt;='様式３（療養者名簿）（⑤の場合）'!$BK85,1,0),0),0)</f>
        <v>0</v>
      </c>
      <c r="EI80" s="365">
        <f>IF(EI$19-'様式３（療養者名簿）（⑤の場合）'!$BJ85+1&lt;=15,IF(EI$19&gt;='様式３（療養者名簿）（⑤の場合）'!$BJ85,IF(EI$19&lt;='様式３（療養者名簿）（⑤の場合）'!$BK85,1,0),0),0)</f>
        <v>0</v>
      </c>
      <c r="EJ80" s="365">
        <f>IF(EJ$19-'様式３（療養者名簿）（⑤の場合）'!$BJ85+1&lt;=15,IF(EJ$19&gt;='様式３（療養者名簿）（⑤の場合）'!$BJ85,IF(EJ$19&lt;='様式３（療養者名簿）（⑤の場合）'!$BK85,1,0),0),0)</f>
        <v>0</v>
      </c>
      <c r="EK80" s="365">
        <f>IF(EK$19-'様式３（療養者名簿）（⑤の場合）'!$BJ85+1&lt;=15,IF(EK$19&gt;='様式３（療養者名簿）（⑤の場合）'!$BJ85,IF(EK$19&lt;='様式３（療養者名簿）（⑤の場合）'!$BK85,1,0),0),0)</f>
        <v>0</v>
      </c>
      <c r="EL80" s="365">
        <f>IF(EL$19-'様式３（療養者名簿）（⑤の場合）'!$BJ85+1&lt;=15,IF(EL$19&gt;='様式３（療養者名簿）（⑤の場合）'!$BJ85,IF(EL$19&lt;='様式３（療養者名簿）（⑤の場合）'!$BK85,1,0),0),0)</f>
        <v>0</v>
      </c>
      <c r="EM80" s="365">
        <f>IF(EM$19-'様式３（療養者名簿）（⑤の場合）'!$BJ85+1&lt;=15,IF(EM$19&gt;='様式３（療養者名簿）（⑤の場合）'!$BJ85,IF(EM$19&lt;='様式３（療養者名簿）（⑤の場合）'!$BK85,1,0),0),0)</f>
        <v>0</v>
      </c>
      <c r="EN80" s="365">
        <f>IF(EN$19-'様式３（療養者名簿）（⑤の場合）'!$BJ85+1&lt;=15,IF(EN$19&gt;='様式３（療養者名簿）（⑤の場合）'!$BJ85,IF(EN$19&lt;='様式３（療養者名簿）（⑤の場合）'!$BK85,1,0),0),0)</f>
        <v>0</v>
      </c>
      <c r="EO80" s="365">
        <f>IF(EO$19-'様式３（療養者名簿）（⑤の場合）'!$BJ85+1&lt;=15,IF(EO$19&gt;='様式３（療養者名簿）（⑤の場合）'!$BJ85,IF(EO$19&lt;='様式３（療養者名簿）（⑤の場合）'!$BK85,1,0),0),0)</f>
        <v>0</v>
      </c>
      <c r="EP80" s="365">
        <f>IF(EP$19-'様式３（療養者名簿）（⑤の場合）'!$BJ85+1&lt;=15,IF(EP$19&gt;='様式３（療養者名簿）（⑤の場合）'!$BJ85,IF(EP$19&lt;='様式３（療養者名簿）（⑤の場合）'!$BK85,1,0),0),0)</f>
        <v>0</v>
      </c>
      <c r="EQ80" s="365">
        <f>IF(EQ$19-'様式３（療養者名簿）（⑤の場合）'!$BJ85+1&lt;=15,IF(EQ$19&gt;='様式３（療養者名簿）（⑤の場合）'!$BJ85,IF(EQ$19&lt;='様式３（療養者名簿）（⑤の場合）'!$BK85,1,0),0),0)</f>
        <v>0</v>
      </c>
      <c r="ER80" s="365">
        <f>IF(ER$19-'様式３（療養者名簿）（⑤の場合）'!$BJ85+1&lt;=15,IF(ER$19&gt;='様式３（療養者名簿）（⑤の場合）'!$BJ85,IF(ER$19&lt;='様式３（療養者名簿）（⑤の場合）'!$BK85,1,0),0),0)</f>
        <v>0</v>
      </c>
      <c r="ES80" s="365">
        <f>IF(ES$19-'様式３（療養者名簿）（⑤の場合）'!$BJ85+1&lt;=15,IF(ES$19&gt;='様式３（療養者名簿）（⑤の場合）'!$BJ85,IF(ES$19&lt;='様式３（療養者名簿）（⑤の場合）'!$BK85,1,0),0),0)</f>
        <v>0</v>
      </c>
      <c r="ET80" s="365">
        <f>IF(ET$19-'様式３（療養者名簿）（⑤の場合）'!$BJ85+1&lt;=15,IF(ET$19&gt;='様式３（療養者名簿）（⑤の場合）'!$BJ85,IF(ET$19&lt;='様式３（療養者名簿）（⑤の場合）'!$BK85,1,0),0),0)</f>
        <v>0</v>
      </c>
      <c r="EU80" s="365">
        <f>IF(EU$19-'様式３（療養者名簿）（⑤の場合）'!$BJ85+1&lt;=15,IF(EU$19&gt;='様式３（療養者名簿）（⑤の場合）'!$BJ85,IF(EU$19&lt;='様式３（療養者名簿）（⑤の場合）'!$BK85,1,0),0),0)</f>
        <v>0</v>
      </c>
      <c r="EV80" s="365">
        <f>IF(EV$19-'様式３（療養者名簿）（⑤の場合）'!$BJ85+1&lt;=15,IF(EV$19&gt;='様式３（療養者名簿）（⑤の場合）'!$BJ85,IF(EV$19&lt;='様式３（療養者名簿）（⑤の場合）'!$BK85,1,0),0),0)</f>
        <v>0</v>
      </c>
      <c r="EW80" s="365">
        <f>IF(EW$19-'様式３（療養者名簿）（⑤の場合）'!$BJ85+1&lt;=15,IF(EW$19&gt;='様式３（療養者名簿）（⑤の場合）'!$BJ85,IF(EW$19&lt;='様式３（療養者名簿）（⑤の場合）'!$BK85,1,0),0),0)</f>
        <v>0</v>
      </c>
      <c r="EX80" s="365">
        <f>IF(EX$19-'様式３（療養者名簿）（⑤の場合）'!$BJ85+1&lt;=15,IF(EX$19&gt;='様式３（療養者名簿）（⑤の場合）'!$BJ85,IF(EX$19&lt;='様式３（療養者名簿）（⑤の場合）'!$BK85,1,0),0),0)</f>
        <v>0</v>
      </c>
      <c r="EY80" s="365">
        <f>IF(EY$19-'様式３（療養者名簿）（⑤の場合）'!$BJ85+1&lt;=15,IF(EY$19&gt;='様式３（療養者名簿）（⑤の場合）'!$BJ85,IF(EY$19&lt;='様式３（療養者名簿）（⑤の場合）'!$BK85,1,0),0),0)</f>
        <v>0</v>
      </c>
      <c r="EZ80" s="365">
        <f>IF(EZ$19-'様式３（療養者名簿）（⑤の場合）'!$BJ85+1&lt;=15,IF(EZ$19&gt;='様式３（療養者名簿）（⑤の場合）'!$BJ85,IF(EZ$19&lt;='様式３（療養者名簿）（⑤の場合）'!$BK85,1,0),0),0)</f>
        <v>0</v>
      </c>
      <c r="FA80" s="365">
        <f>IF(FA$19-'様式３（療養者名簿）（⑤の場合）'!$BJ85+1&lt;=15,IF(FA$19&gt;='様式３（療養者名簿）（⑤の場合）'!$BJ85,IF(FA$19&lt;='様式３（療養者名簿）（⑤の場合）'!$BK85,1,0),0),0)</f>
        <v>0</v>
      </c>
      <c r="FB80" s="365">
        <f>IF(FB$19-'様式３（療養者名簿）（⑤の場合）'!$BJ85+1&lt;=15,IF(FB$19&gt;='様式３（療養者名簿）（⑤の場合）'!$BJ85,IF(FB$19&lt;='様式３（療養者名簿）（⑤の場合）'!$BK85,1,0),0),0)</f>
        <v>0</v>
      </c>
      <c r="FC80" s="365">
        <f>IF(FC$19-'様式３（療養者名簿）（⑤の場合）'!$BJ85+1&lt;=15,IF(FC$19&gt;='様式３（療養者名簿）（⑤の場合）'!$BJ85,IF(FC$19&lt;='様式３（療養者名簿）（⑤の場合）'!$BK85,1,0),0),0)</f>
        <v>0</v>
      </c>
      <c r="FD80" s="365">
        <f>IF(FD$19-'様式３（療養者名簿）（⑤の場合）'!$BJ85+1&lt;=15,IF(FD$19&gt;='様式３（療養者名簿）（⑤の場合）'!$BJ85,IF(FD$19&lt;='様式３（療養者名簿）（⑤の場合）'!$BK85,1,0),0),0)</f>
        <v>0</v>
      </c>
      <c r="FE80" s="365">
        <f>IF(FE$19-'様式３（療養者名簿）（⑤の場合）'!$BJ85+1&lt;=15,IF(FE$19&gt;='様式３（療養者名簿）（⑤の場合）'!$BJ85,IF(FE$19&lt;='様式３（療養者名簿）（⑤の場合）'!$BK85,1,0),0),0)</f>
        <v>0</v>
      </c>
      <c r="FF80" s="365">
        <f>IF(FF$19-'様式３（療養者名簿）（⑤の場合）'!$BJ85+1&lt;=15,IF(FF$19&gt;='様式３（療養者名簿）（⑤の場合）'!$BJ85,IF(FF$19&lt;='様式３（療養者名簿）（⑤の場合）'!$BK85,1,0),0),0)</f>
        <v>0</v>
      </c>
      <c r="FG80" s="365">
        <f>IF(FG$19-'様式３（療養者名簿）（⑤の場合）'!$BJ85+1&lt;=15,IF(FG$19&gt;='様式３（療養者名簿）（⑤の場合）'!$BJ85,IF(FG$19&lt;='様式３（療養者名簿）（⑤の場合）'!$BK85,1,0),0),0)</f>
        <v>0</v>
      </c>
      <c r="FH80" s="365">
        <f>IF(FH$19-'様式３（療養者名簿）（⑤の場合）'!$BJ85+1&lt;=15,IF(FH$19&gt;='様式３（療養者名簿）（⑤の場合）'!$BJ85,IF(FH$19&lt;='様式３（療養者名簿）（⑤の場合）'!$BK85,1,0),0),0)</f>
        <v>0</v>
      </c>
      <c r="FI80" s="365">
        <f>IF(FI$19-'様式３（療養者名簿）（⑤の場合）'!$BJ85+1&lt;=15,IF(FI$19&gt;='様式３（療養者名簿）（⑤の場合）'!$BJ85,IF(FI$19&lt;='様式３（療養者名簿）（⑤の場合）'!$BK85,1,0),0),0)</f>
        <v>0</v>
      </c>
      <c r="FJ80" s="365">
        <f>IF(FJ$19-'様式３（療養者名簿）（⑤の場合）'!$BJ85+1&lt;=15,IF(FJ$19&gt;='様式３（療養者名簿）（⑤の場合）'!$BJ85,IF(FJ$19&lt;='様式３（療養者名簿）（⑤の場合）'!$BK85,1,0),0),0)</f>
        <v>0</v>
      </c>
      <c r="FK80" s="365">
        <f>IF(FK$19-'様式３（療養者名簿）（⑤の場合）'!$BJ85+1&lt;=15,IF(FK$19&gt;='様式３（療養者名簿）（⑤の場合）'!$BJ85,IF(FK$19&lt;='様式３（療養者名簿）（⑤の場合）'!$BK85,1,0),0),0)</f>
        <v>0</v>
      </c>
      <c r="FL80" s="365">
        <f>IF(FL$19-'様式３（療養者名簿）（⑤の場合）'!$BJ85+1&lt;=15,IF(FL$19&gt;='様式３（療養者名簿）（⑤の場合）'!$BJ85,IF(FL$19&lt;='様式３（療養者名簿）（⑤の場合）'!$BK85,1,0),0),0)</f>
        <v>0</v>
      </c>
      <c r="FM80" s="365">
        <f>IF(FM$19-'様式３（療養者名簿）（⑤の場合）'!$BJ85+1&lt;=15,IF(FM$19&gt;='様式３（療養者名簿）（⑤の場合）'!$BJ85,IF(FM$19&lt;='様式３（療養者名簿）（⑤の場合）'!$BK85,1,0),0),0)</f>
        <v>0</v>
      </c>
      <c r="FN80" s="365">
        <f>IF(FN$19-'様式３（療養者名簿）（⑤の場合）'!$BJ85+1&lt;=15,IF(FN$19&gt;='様式３（療養者名簿）（⑤の場合）'!$BJ85,IF(FN$19&lt;='様式３（療養者名簿）（⑤の場合）'!$BK85,1,0),0),0)</f>
        <v>0</v>
      </c>
      <c r="FO80" s="365">
        <f>IF(FO$19-'様式３（療養者名簿）（⑤の場合）'!$BJ85+1&lt;=15,IF(FO$19&gt;='様式３（療養者名簿）（⑤の場合）'!$BJ85,IF(FO$19&lt;='様式３（療養者名簿）（⑤の場合）'!$BK85,1,0),0),0)</f>
        <v>0</v>
      </c>
      <c r="FP80" s="365">
        <f>IF(FP$19-'様式３（療養者名簿）（⑤の場合）'!$BJ85+1&lt;=15,IF(FP$19&gt;='様式３（療養者名簿）（⑤の場合）'!$BJ85,IF(FP$19&lt;='様式３（療養者名簿）（⑤の場合）'!$BK85,1,0),0),0)</f>
        <v>0</v>
      </c>
      <c r="FQ80" s="365">
        <f>IF(FQ$19-'様式３（療養者名簿）（⑤の場合）'!$BJ85+1&lt;=15,IF(FQ$19&gt;='様式３（療養者名簿）（⑤の場合）'!$BJ85,IF(FQ$19&lt;='様式３（療養者名簿）（⑤の場合）'!$BK85,1,0),0),0)</f>
        <v>0</v>
      </c>
      <c r="FR80" s="365">
        <f>IF(FR$19-'様式３（療養者名簿）（⑤の場合）'!$BJ85+1&lt;=15,IF(FR$19&gt;='様式３（療養者名簿）（⑤の場合）'!$BJ85,IF(FR$19&lt;='様式３（療養者名簿）（⑤の場合）'!$BK85,1,0),0),0)</f>
        <v>0</v>
      </c>
      <c r="FS80" s="365">
        <f>IF(FS$19-'様式３（療養者名簿）（⑤の場合）'!$BJ85+1&lt;=15,IF(FS$19&gt;='様式３（療養者名簿）（⑤の場合）'!$BJ85,IF(FS$19&lt;='様式３（療養者名簿）（⑤の場合）'!$BK85,1,0),0),0)</f>
        <v>0</v>
      </c>
      <c r="FT80" s="365">
        <f>IF(FT$19-'様式３（療養者名簿）（⑤の場合）'!$BJ85+1&lt;=15,IF(FT$19&gt;='様式３（療養者名簿）（⑤の場合）'!$BJ85,IF(FT$19&lt;='様式３（療養者名簿）（⑤の場合）'!$BK85,1,0),0),0)</f>
        <v>0</v>
      </c>
      <c r="FU80" s="365">
        <f>IF(FU$19-'様式３（療養者名簿）（⑤の場合）'!$BJ85+1&lt;=15,IF(FU$19&gt;='様式３（療養者名簿）（⑤の場合）'!$BJ85,IF(FU$19&lt;='様式３（療養者名簿）（⑤の場合）'!$BK85,1,0),0),0)</f>
        <v>0</v>
      </c>
      <c r="FV80" s="365">
        <f>IF(FV$19-'様式３（療養者名簿）（⑤の場合）'!$BJ85+1&lt;=15,IF(FV$19&gt;='様式３（療養者名簿）（⑤の場合）'!$BJ85,IF(FV$19&lt;='様式３（療養者名簿）（⑤の場合）'!$BK85,1,0),0),0)</f>
        <v>0</v>
      </c>
      <c r="FW80" s="365">
        <f>IF(FW$19-'様式３（療養者名簿）（⑤の場合）'!$BJ85+1&lt;=15,IF(FW$19&gt;='様式３（療養者名簿）（⑤の場合）'!$BJ85,IF(FW$19&lt;='様式３（療養者名簿）（⑤の場合）'!$BK85,1,0),0),0)</f>
        <v>0</v>
      </c>
      <c r="FX80" s="365">
        <f>IF(FX$19-'様式３（療養者名簿）（⑤の場合）'!$BJ85+1&lt;=15,IF(FX$19&gt;='様式３（療養者名簿）（⑤の場合）'!$BJ85,IF(FX$19&lt;='様式３（療養者名簿）（⑤の場合）'!$BK85,1,0),0),0)</f>
        <v>0</v>
      </c>
      <c r="FY80" s="365">
        <f>IF(FY$19-'様式３（療養者名簿）（⑤の場合）'!$BJ85+1&lt;=15,IF(FY$19&gt;='様式３（療養者名簿）（⑤の場合）'!$BJ85,IF(FY$19&lt;='様式３（療養者名簿）（⑤の場合）'!$BK85,1,0),0),0)</f>
        <v>0</v>
      </c>
      <c r="FZ80" s="365">
        <f>IF(FZ$19-'様式３（療養者名簿）（⑤の場合）'!$BJ85+1&lt;=15,IF(FZ$19&gt;='様式３（療養者名簿）（⑤の場合）'!$BJ85,IF(FZ$19&lt;='様式３（療養者名簿）（⑤の場合）'!$BK85,1,0),0),0)</f>
        <v>0</v>
      </c>
      <c r="GA80" s="365">
        <f>IF(GA$19-'様式３（療養者名簿）（⑤の場合）'!$BJ85+1&lt;=15,IF(GA$19&gt;='様式３（療養者名簿）（⑤の場合）'!$BJ85,IF(GA$19&lt;='様式３（療養者名簿）（⑤の場合）'!$BK85,1,0),0),0)</f>
        <v>0</v>
      </c>
      <c r="GB80" s="365">
        <f>IF(GB$19-'様式３（療養者名簿）（⑤の場合）'!$BJ85+1&lt;=15,IF(GB$19&gt;='様式３（療養者名簿）（⑤の場合）'!$BJ85,IF(GB$19&lt;='様式３（療養者名簿）（⑤の場合）'!$BK85,1,0),0),0)</f>
        <v>0</v>
      </c>
      <c r="GC80" s="365">
        <f>IF(GC$19-'様式３（療養者名簿）（⑤の場合）'!$BJ85+1&lt;=15,IF(GC$19&gt;='様式３（療養者名簿）（⑤の場合）'!$BJ85,IF(GC$19&lt;='様式３（療養者名簿）（⑤の場合）'!$BK85,1,0),0),0)</f>
        <v>0</v>
      </c>
      <c r="GD80" s="365">
        <f>IF(GD$19-'様式３（療養者名簿）（⑤の場合）'!$BJ85+1&lt;=15,IF(GD$19&gt;='様式３（療養者名簿）（⑤の場合）'!$BJ85,IF(GD$19&lt;='様式３（療養者名簿）（⑤の場合）'!$BK85,1,0),0),0)</f>
        <v>0</v>
      </c>
      <c r="GE80" s="365">
        <f>IF(GE$19-'様式３（療養者名簿）（⑤の場合）'!$BJ85+1&lt;=15,IF(GE$19&gt;='様式３（療養者名簿）（⑤の場合）'!$BJ85,IF(GE$19&lt;='様式３（療養者名簿）（⑤の場合）'!$BK85,1,0),0),0)</f>
        <v>0</v>
      </c>
      <c r="GF80" s="365">
        <f>IF(GF$19-'様式３（療養者名簿）（⑤の場合）'!$BJ85+1&lt;=15,IF(GF$19&gt;='様式３（療養者名簿）（⑤の場合）'!$BJ85,IF(GF$19&lt;='様式３（療養者名簿）（⑤の場合）'!$BK85,1,0),0),0)</f>
        <v>0</v>
      </c>
      <c r="GG80" s="365">
        <f>IF(GG$19-'様式３（療養者名簿）（⑤の場合）'!$BJ85+1&lt;=15,IF(GG$19&gt;='様式３（療養者名簿）（⑤の場合）'!$BJ85,IF(GG$19&lt;='様式３（療養者名簿）（⑤の場合）'!$BK85,1,0),0),0)</f>
        <v>0</v>
      </c>
      <c r="GH80" s="365">
        <f>IF(GH$19-'様式３（療養者名簿）（⑤の場合）'!$BJ85+1&lt;=15,IF(GH$19&gt;='様式３（療養者名簿）（⑤の場合）'!$BJ85,IF(GH$19&lt;='様式３（療養者名簿）（⑤の場合）'!$BK85,1,0),0),0)</f>
        <v>0</v>
      </c>
      <c r="GI80" s="365">
        <f>IF(GI$19-'様式３（療養者名簿）（⑤の場合）'!$BJ85+1&lt;=15,IF(GI$19&gt;='様式３（療養者名簿）（⑤の場合）'!$BJ85,IF(GI$19&lt;='様式３（療養者名簿）（⑤の場合）'!$BK85,1,0),0),0)</f>
        <v>0</v>
      </c>
      <c r="GJ80" s="365">
        <f>IF(GJ$19-'様式３（療養者名簿）（⑤の場合）'!$BJ85+1&lt;=15,IF(GJ$19&gt;='様式３（療養者名簿）（⑤の場合）'!$BJ85,IF(GJ$19&lt;='様式３（療養者名簿）（⑤の場合）'!$BK85,1,0),0),0)</f>
        <v>0</v>
      </c>
      <c r="GK80" s="365">
        <f>IF(GK$19-'様式３（療養者名簿）（⑤の場合）'!$BJ85+1&lt;=15,IF(GK$19&gt;='様式３（療養者名簿）（⑤の場合）'!$BJ85,IF(GK$19&lt;='様式３（療養者名簿）（⑤の場合）'!$BK85,1,0),0),0)</f>
        <v>0</v>
      </c>
      <c r="GL80" s="365">
        <f>IF(GL$19-'様式３（療養者名簿）（⑤の場合）'!$BJ85+1&lt;=15,IF(GL$19&gt;='様式３（療養者名簿）（⑤の場合）'!$BJ85,IF(GL$19&lt;='様式３（療養者名簿）（⑤の場合）'!$BK85,1,0),0),0)</f>
        <v>0</v>
      </c>
      <c r="GM80" s="365">
        <f>IF(GM$19-'様式３（療養者名簿）（⑤の場合）'!$BJ85+1&lt;=15,IF(GM$19&gt;='様式３（療養者名簿）（⑤の場合）'!$BJ85,IF(GM$19&lt;='様式３（療養者名簿）（⑤の場合）'!$BK85,1,0),0),0)</f>
        <v>0</v>
      </c>
      <c r="GN80" s="365">
        <f>IF(GN$19-'様式３（療養者名簿）（⑤の場合）'!$BJ85+1&lt;=15,IF(GN$19&gt;='様式３（療養者名簿）（⑤の場合）'!$BJ85,IF(GN$19&lt;='様式３（療養者名簿）（⑤の場合）'!$BK85,1,0),0),0)</f>
        <v>0</v>
      </c>
      <c r="GO80" s="365">
        <f>IF(GO$19-'様式３（療養者名簿）（⑤の場合）'!$BJ85+1&lt;=15,IF(GO$19&gt;='様式３（療養者名簿）（⑤の場合）'!$BJ85,IF(GO$19&lt;='様式３（療養者名簿）（⑤の場合）'!$BK85,1,0),0),0)</f>
        <v>0</v>
      </c>
      <c r="GP80" s="365">
        <f>IF(GP$19-'様式３（療養者名簿）（⑤の場合）'!$BJ85+1&lt;=15,IF(GP$19&gt;='様式３（療養者名簿）（⑤の場合）'!$BJ85,IF(GP$19&lt;='様式３（療養者名簿）（⑤の場合）'!$BK85,1,0),0),0)</f>
        <v>0</v>
      </c>
      <c r="GQ80" s="365">
        <f>IF(GQ$19-'様式３（療養者名簿）（⑤の場合）'!$BJ85+1&lt;=15,IF(GQ$19&gt;='様式３（療養者名簿）（⑤の場合）'!$BJ85,IF(GQ$19&lt;='様式３（療養者名簿）（⑤の場合）'!$BK85,1,0),0),0)</f>
        <v>0</v>
      </c>
      <c r="GR80" s="365">
        <f>IF(GR$19-'様式３（療養者名簿）（⑤の場合）'!$BJ85+1&lt;=15,IF(GR$19&gt;='様式３（療養者名簿）（⑤の場合）'!$BJ85,IF(GR$19&lt;='様式３（療養者名簿）（⑤の場合）'!$BK85,1,0),0),0)</f>
        <v>0</v>
      </c>
      <c r="GS80" s="365">
        <f>IF(GS$19-'様式３（療養者名簿）（⑤の場合）'!$BJ85+1&lt;=15,IF(GS$19&gt;='様式３（療養者名簿）（⑤の場合）'!$BJ85,IF(GS$19&lt;='様式３（療養者名簿）（⑤の場合）'!$BK85,1,0),0),0)</f>
        <v>0</v>
      </c>
      <c r="GT80" s="365">
        <f>IF(GT$19-'様式３（療養者名簿）（⑤の場合）'!$BJ85+1&lt;=15,IF(GT$19&gt;='様式３（療養者名簿）（⑤の場合）'!$BJ85,IF(GT$19&lt;='様式３（療養者名簿）（⑤の場合）'!$BK85,1,0),0),0)</f>
        <v>0</v>
      </c>
      <c r="GU80" s="365">
        <f>IF(GU$19-'様式３（療養者名簿）（⑤の場合）'!$BJ85+1&lt;=15,IF(GU$19&gt;='様式３（療養者名簿）（⑤の場合）'!$BJ85,IF(GU$19&lt;='様式３（療養者名簿）（⑤の場合）'!$BK85,1,0),0),0)</f>
        <v>0</v>
      </c>
      <c r="GV80" s="365">
        <f>IF(GV$19-'様式３（療養者名簿）（⑤の場合）'!$BJ85+1&lt;=15,IF(GV$19&gt;='様式３（療養者名簿）（⑤の場合）'!$BJ85,IF(GV$19&lt;='様式３（療養者名簿）（⑤の場合）'!$BK85,1,0),0),0)</f>
        <v>0</v>
      </c>
      <c r="GW80" s="365">
        <f>IF(GW$19-'様式３（療養者名簿）（⑤の場合）'!$BJ85+1&lt;=15,IF(GW$19&gt;='様式３（療養者名簿）（⑤の場合）'!$BJ85,IF(GW$19&lt;='様式３（療養者名簿）（⑤の場合）'!$BK85,1,0),0),0)</f>
        <v>0</v>
      </c>
      <c r="GX80" s="365">
        <f>IF(GX$19-'様式３（療養者名簿）（⑤の場合）'!$BJ85+1&lt;=15,IF(GX$19&gt;='様式３（療養者名簿）（⑤の場合）'!$BJ85,IF(GX$19&lt;='様式３（療養者名簿）（⑤の場合）'!$BK85,1,0),0),0)</f>
        <v>0</v>
      </c>
      <c r="GY80" s="365">
        <f>IF(GY$19-'様式３（療養者名簿）（⑤の場合）'!$BJ85+1&lt;=15,IF(GY$19&gt;='様式３（療養者名簿）（⑤の場合）'!$BJ85,IF(GY$19&lt;='様式３（療養者名簿）（⑤の場合）'!$BK85,1,0),0),0)</f>
        <v>0</v>
      </c>
      <c r="GZ80" s="365">
        <f>IF(GZ$19-'様式３（療養者名簿）（⑤の場合）'!$BJ85+1&lt;=15,IF(GZ$19&gt;='様式３（療養者名簿）（⑤の場合）'!$BJ85,IF(GZ$19&lt;='様式３（療養者名簿）（⑤の場合）'!$BK85,1,0),0),0)</f>
        <v>0</v>
      </c>
      <c r="HA80" s="365">
        <f>IF(HA$19-'様式３（療養者名簿）（⑤の場合）'!$BJ85+1&lt;=15,IF(HA$19&gt;='様式３（療養者名簿）（⑤の場合）'!$BJ85,IF(HA$19&lt;='様式３（療養者名簿）（⑤の場合）'!$BK85,1,0),0),0)</f>
        <v>0</v>
      </c>
      <c r="HB80" s="365">
        <f>IF(HB$19-'様式３（療養者名簿）（⑤の場合）'!$BJ85+1&lt;=15,IF(HB$19&gt;='様式３（療養者名簿）（⑤の場合）'!$BJ85,IF(HB$19&lt;='様式３（療養者名簿）（⑤の場合）'!$BK85,1,0),0),0)</f>
        <v>0</v>
      </c>
      <c r="HC80" s="365">
        <f>IF(HC$19-'様式３（療養者名簿）（⑤の場合）'!$BJ85+1&lt;=15,IF(HC$19&gt;='様式３（療養者名簿）（⑤の場合）'!$BJ85,IF(HC$19&lt;='様式３（療養者名簿）（⑤の場合）'!$BK85,1,0),0),0)</f>
        <v>0</v>
      </c>
      <c r="HD80" s="365">
        <f>IF(HD$19-'様式３（療養者名簿）（⑤の場合）'!$BJ85+1&lt;=15,IF(HD$19&gt;='様式３（療養者名簿）（⑤の場合）'!$BJ85,IF(HD$19&lt;='様式３（療養者名簿）（⑤の場合）'!$BK85,1,0),0),0)</f>
        <v>0</v>
      </c>
      <c r="HE80" s="365">
        <f>IF(HE$19-'様式３（療養者名簿）（⑤の場合）'!$BJ85+1&lt;=15,IF(HE$19&gt;='様式３（療養者名簿）（⑤の場合）'!$BJ85,IF(HE$19&lt;='様式３（療養者名簿）（⑤の場合）'!$BK85,1,0),0),0)</f>
        <v>0</v>
      </c>
      <c r="HF80" s="365">
        <f>IF(HF$19-'様式３（療養者名簿）（⑤の場合）'!$BJ85+1&lt;=15,IF(HF$19&gt;='様式３（療養者名簿）（⑤の場合）'!$BJ85,IF(HF$19&lt;='様式３（療養者名簿）（⑤の場合）'!$BK85,1,0),0),0)</f>
        <v>0</v>
      </c>
      <c r="HG80" s="365">
        <f>IF(HG$19-'様式３（療養者名簿）（⑤の場合）'!$BJ85+1&lt;=15,IF(HG$19&gt;='様式３（療養者名簿）（⑤の場合）'!$BJ85,IF(HG$19&lt;='様式３（療養者名簿）（⑤の場合）'!$BK85,1,0),0),0)</f>
        <v>0</v>
      </c>
      <c r="HH80" s="365">
        <f>IF(HH$19-'様式３（療養者名簿）（⑤の場合）'!$BJ85+1&lt;=15,IF(HH$19&gt;='様式３（療養者名簿）（⑤の場合）'!$BJ85,IF(HH$19&lt;='様式３（療養者名簿）（⑤の場合）'!$BK85,1,0),0),0)</f>
        <v>0</v>
      </c>
      <c r="HI80" s="365">
        <f>IF(HI$19-'様式３（療養者名簿）（⑤の場合）'!$BJ85+1&lt;=15,IF(HI$19&gt;='様式３（療養者名簿）（⑤の場合）'!$BJ85,IF(HI$19&lt;='様式３（療養者名簿）（⑤の場合）'!$BK85,1,0),0),0)</f>
        <v>0</v>
      </c>
      <c r="HJ80" s="365">
        <f>IF(HJ$19-'様式３（療養者名簿）（⑤の場合）'!$BJ85+1&lt;=15,IF(HJ$19&gt;='様式３（療養者名簿）（⑤の場合）'!$BJ85,IF(HJ$19&lt;='様式３（療養者名簿）（⑤の場合）'!$BK85,1,0),0),0)</f>
        <v>0</v>
      </c>
      <c r="HK80" s="365">
        <f>IF(HK$19-'様式３（療養者名簿）（⑤の場合）'!$BJ85+1&lt;=15,IF(HK$19&gt;='様式３（療養者名簿）（⑤の場合）'!$BJ85,IF(HK$19&lt;='様式３（療養者名簿）（⑤の場合）'!$BK85,1,0),0),0)</f>
        <v>0</v>
      </c>
      <c r="HL80" s="365">
        <f>IF(HL$19-'様式３（療養者名簿）（⑤の場合）'!$BJ85+1&lt;=15,IF(HL$19&gt;='様式３（療養者名簿）（⑤の場合）'!$BJ85,IF(HL$19&lt;='様式３（療養者名簿）（⑤の場合）'!$BK85,1,0),0),0)</f>
        <v>0</v>
      </c>
      <c r="HM80" s="365">
        <f>IF(HM$19-'様式３（療養者名簿）（⑤の場合）'!$BJ85+1&lt;=15,IF(HM$19&gt;='様式３（療養者名簿）（⑤の場合）'!$BJ85,IF(HM$19&lt;='様式３（療養者名簿）（⑤の場合）'!$BK85,1,0),0),0)</f>
        <v>0</v>
      </c>
      <c r="HN80" s="365">
        <f>IF(HN$19-'様式３（療養者名簿）（⑤の場合）'!$BJ85+1&lt;=15,IF(HN$19&gt;='様式３（療養者名簿）（⑤の場合）'!$BJ85,IF(HN$19&lt;='様式３（療養者名簿）（⑤の場合）'!$BK85,1,0),0),0)</f>
        <v>0</v>
      </c>
      <c r="HO80" s="365">
        <f>IF(HO$19-'様式３（療養者名簿）（⑤の場合）'!$BJ85+1&lt;=15,IF(HO$19&gt;='様式３（療養者名簿）（⑤の場合）'!$BJ85,IF(HO$19&lt;='様式３（療養者名簿）（⑤の場合）'!$BK85,1,0),0),0)</f>
        <v>0</v>
      </c>
      <c r="HP80" s="365">
        <f>IF(HP$19-'様式３（療養者名簿）（⑤の場合）'!$BJ85+1&lt;=15,IF(HP$19&gt;='様式３（療養者名簿）（⑤の場合）'!$BJ85,IF(HP$19&lt;='様式３（療養者名簿）（⑤の場合）'!$BK85,1,0),0),0)</f>
        <v>0</v>
      </c>
      <c r="HQ80" s="365">
        <f>IF(HQ$19-'様式３（療養者名簿）（⑤の場合）'!$BJ85+1&lt;=15,IF(HQ$19&gt;='様式３（療養者名簿）（⑤の場合）'!$BJ85,IF(HQ$19&lt;='様式３（療養者名簿）（⑤の場合）'!$BK85,1,0),0),0)</f>
        <v>0</v>
      </c>
      <c r="HR80" s="365">
        <f>IF(HR$19-'様式３（療養者名簿）（⑤の場合）'!$BJ85+1&lt;=15,IF(HR$19&gt;='様式３（療養者名簿）（⑤の場合）'!$BJ85,IF(HR$19&lt;='様式３（療養者名簿）（⑤の場合）'!$BK85,1,0),0),0)</f>
        <v>0</v>
      </c>
      <c r="HS80" s="365">
        <f>IF(HS$19-'様式３（療養者名簿）（⑤の場合）'!$BJ85+1&lt;=15,IF(HS$19&gt;='様式３（療養者名簿）（⑤の場合）'!$BJ85,IF(HS$19&lt;='様式３（療養者名簿）（⑤の場合）'!$BK85,1,0),0),0)</f>
        <v>0</v>
      </c>
      <c r="HT80" s="365">
        <f>IF(HT$19-'様式３（療養者名簿）（⑤の場合）'!$BJ85+1&lt;=15,IF(HT$19&gt;='様式３（療養者名簿）（⑤の場合）'!$BJ85,IF(HT$19&lt;='様式３（療養者名簿）（⑤の場合）'!$BK85,1,0),0),0)</f>
        <v>0</v>
      </c>
      <c r="HU80" s="365">
        <f>IF(HU$19-'様式３（療養者名簿）（⑤の場合）'!$BJ85+1&lt;=15,IF(HU$19&gt;='様式３（療養者名簿）（⑤の場合）'!$BJ85,IF(HU$19&lt;='様式３（療養者名簿）（⑤の場合）'!$BK85,1,0),0),0)</f>
        <v>0</v>
      </c>
      <c r="HV80" s="365">
        <f>IF(HV$19-'様式３（療養者名簿）（⑤の場合）'!$BJ85+1&lt;=15,IF(HV$19&gt;='様式３（療養者名簿）（⑤の場合）'!$BJ85,IF(HV$19&lt;='様式３（療養者名簿）（⑤の場合）'!$BK85,1,0),0),0)</f>
        <v>0</v>
      </c>
      <c r="HW80" s="365">
        <f>IF(HW$19-'様式３（療養者名簿）（⑤の場合）'!$BJ85+1&lt;=15,IF(HW$19&gt;='様式３（療養者名簿）（⑤の場合）'!$BJ85,IF(HW$19&lt;='様式３（療養者名簿）（⑤の場合）'!$BK85,1,0),0),0)</f>
        <v>0</v>
      </c>
      <c r="HX80" s="365">
        <f>IF(HX$19-'様式３（療養者名簿）（⑤の場合）'!$BJ85+1&lt;=15,IF(HX$19&gt;='様式３（療養者名簿）（⑤の場合）'!$BJ85,IF(HX$19&lt;='様式３（療養者名簿）（⑤の場合）'!$BK85,1,0),0),0)</f>
        <v>0</v>
      </c>
      <c r="HY80" s="365">
        <f>IF(HY$19-'様式３（療養者名簿）（⑤の場合）'!$BJ85+1&lt;=15,IF(HY$19&gt;='様式３（療養者名簿）（⑤の場合）'!$BJ85,IF(HY$19&lt;='様式３（療養者名簿）（⑤の場合）'!$BK85,1,0),0),0)</f>
        <v>0</v>
      </c>
      <c r="HZ80" s="365">
        <f>IF(HZ$19-'様式３（療養者名簿）（⑤の場合）'!$BJ85+1&lt;=15,IF(HZ$19&gt;='様式３（療養者名簿）（⑤の場合）'!$BJ85,IF(HZ$19&lt;='様式３（療養者名簿）（⑤の場合）'!$BK85,1,0),0),0)</f>
        <v>0</v>
      </c>
      <c r="IA80" s="365">
        <f>IF(IA$19-'様式３（療養者名簿）（⑤の場合）'!$BJ85+1&lt;=15,IF(IA$19&gt;='様式３（療養者名簿）（⑤の場合）'!$BJ85,IF(IA$19&lt;='様式３（療養者名簿）（⑤の場合）'!$BK85,1,0),0),0)</f>
        <v>0</v>
      </c>
      <c r="IB80" s="365">
        <f>IF(IB$19-'様式３（療養者名簿）（⑤の場合）'!$BJ85+1&lt;=15,IF(IB$19&gt;='様式３（療養者名簿）（⑤の場合）'!$BJ85,IF(IB$19&lt;='様式３（療養者名簿）（⑤の場合）'!$BK85,1,0),0),0)</f>
        <v>0</v>
      </c>
      <c r="IC80" s="365">
        <f>IF(IC$19-'様式３（療養者名簿）（⑤の場合）'!$BJ85+1&lt;=15,IF(IC$19&gt;='様式３（療養者名簿）（⑤の場合）'!$BJ85,IF(IC$19&lt;='様式３（療養者名簿）（⑤の場合）'!$BK85,1,0),0),0)</f>
        <v>0</v>
      </c>
      <c r="ID80" s="365">
        <f>IF(ID$19-'様式３（療養者名簿）（⑤の場合）'!$BJ85+1&lt;=15,IF(ID$19&gt;='様式３（療養者名簿）（⑤の場合）'!$BJ85,IF(ID$19&lt;='様式３（療養者名簿）（⑤の場合）'!$BK85,1,0),0),0)</f>
        <v>0</v>
      </c>
      <c r="IE80" s="365">
        <f>IF(IE$19-'様式３（療養者名簿）（⑤の場合）'!$BJ85+1&lt;=15,IF(IE$19&gt;='様式３（療養者名簿）（⑤の場合）'!$BJ85,IF(IE$19&lt;='様式３（療養者名簿）（⑤の場合）'!$BK85,1,0),0),0)</f>
        <v>0</v>
      </c>
      <c r="IF80" s="365">
        <f>IF(IF$19-'様式３（療養者名簿）（⑤の場合）'!$BJ85+1&lt;=15,IF(IF$19&gt;='様式３（療養者名簿）（⑤の場合）'!$BJ85,IF(IF$19&lt;='様式３（療養者名簿）（⑤の場合）'!$BK85,1,0),0),0)</f>
        <v>0</v>
      </c>
      <c r="IG80" s="365">
        <f>IF(IG$19-'様式３（療養者名簿）（⑤の場合）'!$BJ85+1&lt;=15,IF(IG$19&gt;='様式３（療養者名簿）（⑤の場合）'!$BJ85,IF(IG$19&lt;='様式３（療養者名簿）（⑤の場合）'!$BK85,1,0),0),0)</f>
        <v>0</v>
      </c>
      <c r="IH80" s="365">
        <f>IF(IH$19-'様式３（療養者名簿）（⑤の場合）'!$BJ85+1&lt;=15,IF(IH$19&gt;='様式３（療養者名簿）（⑤の場合）'!$BJ85,IF(IH$19&lt;='様式３（療養者名簿）（⑤の場合）'!$BK85,1,0),0),0)</f>
        <v>0</v>
      </c>
      <c r="II80" s="365">
        <f>IF(II$19-'様式３（療養者名簿）（⑤の場合）'!$BJ85+1&lt;=15,IF(II$19&gt;='様式３（療養者名簿）（⑤の場合）'!$BJ85,IF(II$19&lt;='様式３（療養者名簿）（⑤の場合）'!$BK85,1,0),0),0)</f>
        <v>0</v>
      </c>
      <c r="IJ80" s="365">
        <f>IF(IJ$19-'様式３（療養者名簿）（⑤の場合）'!$BJ85+1&lt;=15,IF(IJ$19&gt;='様式３（療養者名簿）（⑤の場合）'!$BJ85,IF(IJ$19&lt;='様式３（療養者名簿）（⑤の場合）'!$BK85,1,0),0),0)</f>
        <v>0</v>
      </c>
      <c r="IK80" s="365">
        <f>IF(IK$19-'様式３（療養者名簿）（⑤の場合）'!$BJ85+1&lt;=15,IF(IK$19&gt;='様式３（療養者名簿）（⑤の場合）'!$BJ85,IF(IK$19&lt;='様式３（療養者名簿）（⑤の場合）'!$BK85,1,0),0),0)</f>
        <v>0</v>
      </c>
      <c r="IL80" s="365">
        <f>IF(IL$19-'様式３（療養者名簿）（⑤の場合）'!$BJ85+1&lt;=15,IF(IL$19&gt;='様式３（療養者名簿）（⑤の場合）'!$BJ85,IF(IL$19&lt;='様式３（療養者名簿）（⑤の場合）'!$BK85,1,0),0),0)</f>
        <v>0</v>
      </c>
      <c r="IM80" s="365">
        <f>IF(IM$19-'様式３（療養者名簿）（⑤の場合）'!$BJ85+1&lt;=15,IF(IM$19&gt;='様式３（療養者名簿）（⑤の場合）'!$BJ85,IF(IM$19&lt;='様式３（療養者名簿）（⑤の場合）'!$BK85,1,0),0),0)</f>
        <v>0</v>
      </c>
      <c r="IN80" s="365">
        <f>IF(IN$19-'様式３（療養者名簿）（⑤の場合）'!$BJ85+1&lt;=15,IF(IN$19&gt;='様式３（療養者名簿）（⑤の場合）'!$BJ85,IF(IN$19&lt;='様式３（療養者名簿）（⑤の場合）'!$BK85,1,0),0),0)</f>
        <v>0</v>
      </c>
      <c r="IO80" s="365">
        <f>IF(IO$19-'様式３（療養者名簿）（⑤の場合）'!$BJ85+1&lt;=15,IF(IO$19&gt;='様式３（療養者名簿）（⑤の場合）'!$BJ85,IF(IO$19&lt;='様式３（療養者名簿）（⑤の場合）'!$BK85,1,0),0),0)</f>
        <v>0</v>
      </c>
      <c r="IP80" s="365">
        <f>IF(IP$19-'様式３（療養者名簿）（⑤の場合）'!$BJ85+1&lt;=15,IF(IP$19&gt;='様式３（療養者名簿）（⑤の場合）'!$BJ85,IF(IP$19&lt;='様式３（療養者名簿）（⑤の場合）'!$BK85,1,0),0),0)</f>
        <v>0</v>
      </c>
      <c r="IQ80" s="365">
        <f>IF(IQ$19-'様式３（療養者名簿）（⑤の場合）'!$BJ85+1&lt;=15,IF(IQ$19&gt;='様式３（療養者名簿）（⑤の場合）'!$BJ85,IF(IQ$19&lt;='様式３（療養者名簿）（⑤の場合）'!$BK85,1,0),0),0)</f>
        <v>0</v>
      </c>
      <c r="IR80" s="365">
        <f>IF(IR$19-'様式３（療養者名簿）（⑤の場合）'!$BJ85+1&lt;=15,IF(IR$19&gt;='様式３（療養者名簿）（⑤の場合）'!$BJ85,IF(IR$19&lt;='様式３（療養者名簿）（⑤の場合）'!$BK85,1,0),0),0)</f>
        <v>0</v>
      </c>
      <c r="IS80" s="365">
        <f>IF(IS$19-'様式３（療養者名簿）（⑤の場合）'!$BJ85+1&lt;=15,IF(IS$19&gt;='様式３（療養者名簿）（⑤の場合）'!$BJ85,IF(IS$19&lt;='様式３（療養者名簿）（⑤の場合）'!$BK85,1,0),0),0)</f>
        <v>0</v>
      </c>
      <c r="IT80" s="365">
        <f>IF(IT$19-'様式３（療養者名簿）（⑤の場合）'!$BJ85+1&lt;=15,IF(IT$19&gt;='様式３（療養者名簿）（⑤の場合）'!$BJ85,IF(IT$19&lt;='様式３（療養者名簿）（⑤の場合）'!$BK85,1,0),0),0)</f>
        <v>0</v>
      </c>
      <c r="IU80" s="365">
        <f>IF(IU$19-'様式３（療養者名簿）（⑤の場合）'!$BJ85+1&lt;=15,IF(IU$19&gt;='様式３（療養者名簿）（⑤の場合）'!$BJ85,IF(IU$19&lt;='様式３（療養者名簿）（⑤の場合）'!$BK85,1,0),0),0)</f>
        <v>0</v>
      </c>
      <c r="IV80" s="365">
        <f>IF(IV$19-'様式３（療養者名簿）（⑤の場合）'!$BJ85+1&lt;=15,IF(IV$19&gt;='様式３（療養者名簿）（⑤の場合）'!$BJ85,IF(IV$19&lt;='様式３（療養者名簿）（⑤の場合）'!$BK85,1,0),0),0)</f>
        <v>0</v>
      </c>
      <c r="IW80" s="365">
        <f>IF(IW$19-'様式３（療養者名簿）（⑤の場合）'!$BJ85+1&lt;=15,IF(IW$19&gt;='様式３（療養者名簿）（⑤の場合）'!$BJ85,IF(IW$19&lt;='様式３（療養者名簿）（⑤の場合）'!$BK85,1,0),0),0)</f>
        <v>0</v>
      </c>
      <c r="IX80" s="365">
        <f>IF(IX$19-'様式３（療養者名簿）（⑤の場合）'!$BJ85+1&lt;=15,IF(IX$19&gt;='様式３（療養者名簿）（⑤の場合）'!$BJ85,IF(IX$19&lt;='様式３（療養者名簿）（⑤の場合）'!$BK85,1,0),0),0)</f>
        <v>0</v>
      </c>
      <c r="IY80" s="365">
        <f>IF(IY$19-'様式３（療養者名簿）（⑤の場合）'!$BJ85+1&lt;=15,IF(IY$19&gt;='様式３（療養者名簿）（⑤の場合）'!$BJ85,IF(IY$19&lt;='様式３（療養者名簿）（⑤の場合）'!$BK85,1,0),0),0)</f>
        <v>0</v>
      </c>
      <c r="IZ80" s="365">
        <f>IF(IZ$19-'様式３（療養者名簿）（⑤の場合）'!$BJ85+1&lt;=15,IF(IZ$19&gt;='様式３（療養者名簿）（⑤の場合）'!$BJ85,IF(IZ$19&lt;='様式３（療養者名簿）（⑤の場合）'!$BK85,1,0),0),0)</f>
        <v>0</v>
      </c>
      <c r="JA80" s="365">
        <f>IF(JA$19-'様式３（療養者名簿）（⑤の場合）'!$BJ85+1&lt;=15,IF(JA$19&gt;='様式３（療養者名簿）（⑤の場合）'!$BJ85,IF(JA$19&lt;='様式３（療養者名簿）（⑤の場合）'!$BK85,1,0),0),0)</f>
        <v>0</v>
      </c>
      <c r="JB80" s="365">
        <f>IF(JB$19-'様式３（療養者名簿）（⑤の場合）'!$BJ85+1&lt;=15,IF(JB$19&gt;='様式３（療養者名簿）（⑤の場合）'!$BJ85,IF(JB$19&lt;='様式３（療養者名簿）（⑤の場合）'!$BK85,1,0),0),0)</f>
        <v>0</v>
      </c>
      <c r="JC80" s="365">
        <f>IF(JC$19-'様式３（療養者名簿）（⑤の場合）'!$BJ85+1&lt;=15,IF(JC$19&gt;='様式３（療養者名簿）（⑤の場合）'!$BJ85,IF(JC$19&lt;='様式３（療養者名簿）（⑤の場合）'!$BK85,1,0),0),0)</f>
        <v>0</v>
      </c>
      <c r="JD80" s="365">
        <f>IF(JD$19-'様式３（療養者名簿）（⑤の場合）'!$BJ85+1&lt;=15,IF(JD$19&gt;='様式３（療養者名簿）（⑤の場合）'!$BJ85,IF(JD$19&lt;='様式３（療養者名簿）（⑤の場合）'!$BK85,1,0),0),0)</f>
        <v>0</v>
      </c>
      <c r="JE80" s="365">
        <f>IF(JE$19-'様式３（療養者名簿）（⑤の場合）'!$BJ85+1&lt;=15,IF(JE$19&gt;='様式３（療養者名簿）（⑤の場合）'!$BJ85,IF(JE$19&lt;='様式３（療養者名簿）（⑤の場合）'!$BK85,1,0),0),0)</f>
        <v>0</v>
      </c>
      <c r="JF80" s="365">
        <f>IF(JF$19-'様式３（療養者名簿）（⑤の場合）'!$BJ85+1&lt;=15,IF(JF$19&gt;='様式３（療養者名簿）（⑤の場合）'!$BJ85,IF(JF$19&lt;='様式３（療養者名簿）（⑤の場合）'!$BK85,1,0),0),0)</f>
        <v>0</v>
      </c>
      <c r="JG80" s="365">
        <f>IF(JG$19-'様式３（療養者名簿）（⑤の場合）'!$BJ85+1&lt;=15,IF(JG$19&gt;='様式３（療養者名簿）（⑤の場合）'!$BJ85,IF(JG$19&lt;='様式３（療養者名簿）（⑤の場合）'!$BK85,1,0),0),0)</f>
        <v>0</v>
      </c>
      <c r="JH80" s="365">
        <f>IF(JH$19-'様式３（療養者名簿）（⑤の場合）'!$BJ85+1&lt;=15,IF(JH$19&gt;='様式３（療養者名簿）（⑤の場合）'!$BJ85,IF(JH$19&lt;='様式３（療養者名簿）（⑤の場合）'!$BK85,1,0),0),0)</f>
        <v>0</v>
      </c>
      <c r="JI80" s="365">
        <f>IF(JI$19-'様式３（療養者名簿）（⑤の場合）'!$BJ85+1&lt;=15,IF(JI$19&gt;='様式３（療養者名簿）（⑤の場合）'!$BJ85,IF(JI$19&lt;='様式３（療養者名簿）（⑤の場合）'!$BK85,1,0),0),0)</f>
        <v>0</v>
      </c>
      <c r="JJ80" s="365">
        <f>IF(JJ$19-'様式３（療養者名簿）（⑤の場合）'!$BJ85+1&lt;=15,IF(JJ$19&gt;='様式３（療養者名簿）（⑤の場合）'!$BJ85,IF(JJ$19&lt;='様式３（療養者名簿）（⑤の場合）'!$BK85,1,0),0),0)</f>
        <v>0</v>
      </c>
      <c r="JK80" s="365">
        <f>IF(JK$19-'様式３（療養者名簿）（⑤の場合）'!$BJ85+1&lt;=15,IF(JK$19&gt;='様式３（療養者名簿）（⑤の場合）'!$BJ85,IF(JK$19&lt;='様式３（療養者名簿）（⑤の場合）'!$BK85,1,0),0),0)</f>
        <v>0</v>
      </c>
      <c r="JL80" s="365">
        <f>IF(JL$19-'様式３（療養者名簿）（⑤の場合）'!$BJ85+1&lt;=15,IF(JL$19&gt;='様式３（療養者名簿）（⑤の場合）'!$BJ85,IF(JL$19&lt;='様式３（療養者名簿）（⑤の場合）'!$BK85,1,0),0),0)</f>
        <v>0</v>
      </c>
      <c r="JM80" s="365">
        <f>IF(JM$19-'様式３（療養者名簿）（⑤の場合）'!$BJ85+1&lt;=15,IF(JM$19&gt;='様式３（療養者名簿）（⑤の場合）'!$BJ85,IF(JM$19&lt;='様式３（療養者名簿）（⑤の場合）'!$BK85,1,0),0),0)</f>
        <v>0</v>
      </c>
      <c r="JN80" s="365">
        <f>IF(JN$19-'様式３（療養者名簿）（⑤の場合）'!$BJ85+1&lt;=15,IF(JN$19&gt;='様式３（療養者名簿）（⑤の場合）'!$BJ85,IF(JN$19&lt;='様式３（療養者名簿）（⑤の場合）'!$BK85,1,0),0),0)</f>
        <v>0</v>
      </c>
      <c r="JO80" s="365">
        <f>IF(JO$19-'様式３（療養者名簿）（⑤の場合）'!$BJ85+1&lt;=15,IF(JO$19&gt;='様式３（療養者名簿）（⑤の場合）'!$BJ85,IF(JO$19&lt;='様式３（療養者名簿）（⑤の場合）'!$BK85,1,0),0),0)</f>
        <v>0</v>
      </c>
      <c r="JP80" s="365">
        <f>IF(JP$19-'様式３（療養者名簿）（⑤の場合）'!$BJ85+1&lt;=15,IF(JP$19&gt;='様式３（療養者名簿）（⑤の場合）'!$BJ85,IF(JP$19&lt;='様式３（療養者名簿）（⑤の場合）'!$BK85,1,0),0),0)</f>
        <v>0</v>
      </c>
      <c r="JQ80" s="365">
        <f>IF(JQ$19-'様式３（療養者名簿）（⑤の場合）'!$BJ85+1&lt;=15,IF(JQ$19&gt;='様式３（療養者名簿）（⑤の場合）'!$BJ85,IF(JQ$19&lt;='様式３（療養者名簿）（⑤の場合）'!$BK85,1,0),0),0)</f>
        <v>0</v>
      </c>
      <c r="JR80" s="365">
        <f>IF(JR$19-'様式３（療養者名簿）（⑤の場合）'!$BJ85+1&lt;=15,IF(JR$19&gt;='様式３（療養者名簿）（⑤の場合）'!$BJ85,IF(JR$19&lt;='様式３（療養者名簿）（⑤の場合）'!$BK85,1,0),0),0)</f>
        <v>0</v>
      </c>
      <c r="JS80" s="365">
        <f>IF(JS$19-'様式３（療養者名簿）（⑤の場合）'!$BJ85+1&lt;=15,IF(JS$19&gt;='様式３（療養者名簿）（⑤の場合）'!$BJ85,IF(JS$19&lt;='様式３（療養者名簿）（⑤の場合）'!$BK85,1,0),0),0)</f>
        <v>0</v>
      </c>
      <c r="JT80" s="365">
        <f>IF(JT$19-'様式３（療養者名簿）（⑤の場合）'!$BJ85+1&lt;=15,IF(JT$19&gt;='様式３（療養者名簿）（⑤の場合）'!$BJ85,IF(JT$19&lt;='様式３（療養者名簿）（⑤の場合）'!$BK85,1,0),0),0)</f>
        <v>0</v>
      </c>
      <c r="JU80" s="365">
        <f>IF(JU$19-'様式３（療養者名簿）（⑤の場合）'!$BJ85+1&lt;=15,IF(JU$19&gt;='様式３（療養者名簿）（⑤の場合）'!$BJ85,IF(JU$19&lt;='様式３（療養者名簿）（⑤の場合）'!$BK85,1,0),0),0)</f>
        <v>0</v>
      </c>
      <c r="JV80" s="365">
        <f>IF(JV$19-'様式３（療養者名簿）（⑤の場合）'!$BJ85+1&lt;=15,IF(JV$19&gt;='様式３（療養者名簿）（⑤の場合）'!$BJ85,IF(JV$19&lt;='様式３（療養者名簿）（⑤の場合）'!$BK85,1,0),0),0)</f>
        <v>0</v>
      </c>
      <c r="JW80" s="365">
        <f>IF(JW$19-'様式３（療養者名簿）（⑤の場合）'!$BJ85+1&lt;=15,IF(JW$19&gt;='様式３（療養者名簿）（⑤の場合）'!$BJ85,IF(JW$19&lt;='様式３（療養者名簿）（⑤の場合）'!$BK85,1,0),0),0)</f>
        <v>0</v>
      </c>
      <c r="JX80" s="365">
        <f>IF(JX$19-'様式３（療養者名簿）（⑤の場合）'!$BJ85+1&lt;=15,IF(JX$19&gt;='様式３（療養者名簿）（⑤の場合）'!$BJ85,IF(JX$19&lt;='様式３（療養者名簿）（⑤の場合）'!$BK85,1,0),0),0)</f>
        <v>0</v>
      </c>
      <c r="JY80" s="365">
        <f>IF(JY$19-'様式３（療養者名簿）（⑤の場合）'!$BJ85+1&lt;=15,IF(JY$19&gt;='様式３（療養者名簿）（⑤の場合）'!$BJ85,IF(JY$19&lt;='様式３（療養者名簿）（⑤の場合）'!$BK85,1,0),0),0)</f>
        <v>0</v>
      </c>
      <c r="JZ80" s="365">
        <f>IF(JZ$19-'様式３（療養者名簿）（⑤の場合）'!$BJ85+1&lt;=15,IF(JZ$19&gt;='様式３（療養者名簿）（⑤の場合）'!$BJ85,IF(JZ$19&lt;='様式３（療養者名簿）（⑤の場合）'!$BK85,1,0),0),0)</f>
        <v>0</v>
      </c>
      <c r="KA80" s="365">
        <f>IF(KA$19-'様式３（療養者名簿）（⑤の場合）'!$BJ85+1&lt;=15,IF(KA$19&gt;='様式３（療養者名簿）（⑤の場合）'!$BJ85,IF(KA$19&lt;='様式３（療養者名簿）（⑤の場合）'!$BK85,1,0),0),0)</f>
        <v>0</v>
      </c>
      <c r="KB80" s="365">
        <f>IF(KB$19-'様式３（療養者名簿）（⑤の場合）'!$BJ85+1&lt;=15,IF(KB$19&gt;='様式３（療養者名簿）（⑤の場合）'!$BJ85,IF(KB$19&lt;='様式３（療養者名簿）（⑤の場合）'!$BK85,1,0),0),0)</f>
        <v>0</v>
      </c>
      <c r="KC80" s="365">
        <f>IF(KC$19-'様式３（療養者名簿）（⑤の場合）'!$BJ85+1&lt;=15,IF(KC$19&gt;='様式３（療養者名簿）（⑤の場合）'!$BJ85,IF(KC$19&lt;='様式３（療養者名簿）（⑤の場合）'!$BK85,1,0),0),0)</f>
        <v>0</v>
      </c>
      <c r="KD80" s="365">
        <f>IF(KD$19-'様式３（療養者名簿）（⑤の場合）'!$BJ85+1&lt;=15,IF(KD$19&gt;='様式３（療養者名簿）（⑤の場合）'!$BJ85,IF(KD$19&lt;='様式３（療養者名簿）（⑤の場合）'!$BK85,1,0),0),0)</f>
        <v>0</v>
      </c>
      <c r="KE80" s="365">
        <f>IF(KE$19-'様式３（療養者名簿）（⑤の場合）'!$BJ85+1&lt;=15,IF(KE$19&gt;='様式３（療養者名簿）（⑤の場合）'!$BJ85,IF(KE$19&lt;='様式３（療養者名簿）（⑤の場合）'!$BK85,1,0),0),0)</f>
        <v>0</v>
      </c>
      <c r="KF80" s="365">
        <f>IF(KF$19-'様式３（療養者名簿）（⑤の場合）'!$BJ85+1&lt;=15,IF(KF$19&gt;='様式３（療養者名簿）（⑤の場合）'!$BJ85,IF(KF$19&lt;='様式３（療養者名簿）（⑤の場合）'!$BK85,1,0),0),0)</f>
        <v>0</v>
      </c>
      <c r="KG80" s="365">
        <f>IF(KG$19-'様式３（療養者名簿）（⑤の場合）'!$BJ85+1&lt;=15,IF(KG$19&gt;='様式３（療養者名簿）（⑤の場合）'!$BJ85,IF(KG$19&lt;='様式３（療養者名簿）（⑤の場合）'!$BK85,1,0),0),0)</f>
        <v>0</v>
      </c>
      <c r="KH80" s="365">
        <f>IF(KH$19-'様式３（療養者名簿）（⑤の場合）'!$BJ85+1&lt;=15,IF(KH$19&gt;='様式３（療養者名簿）（⑤の場合）'!$BJ85,IF(KH$19&lt;='様式３（療養者名簿）（⑤の場合）'!$BK85,1,0),0),0)</f>
        <v>0</v>
      </c>
      <c r="KI80" s="365">
        <f>IF(KI$19-'様式３（療養者名簿）（⑤の場合）'!$BJ85+1&lt;=15,IF(KI$19&gt;='様式３（療養者名簿）（⑤の場合）'!$BJ85,IF(KI$19&lt;='様式３（療養者名簿）（⑤の場合）'!$BK85,1,0),0),0)</f>
        <v>0</v>
      </c>
      <c r="KJ80" s="365">
        <f>IF(KJ$19-'様式３（療養者名簿）（⑤の場合）'!$BJ85+1&lt;=15,IF(KJ$19&gt;='様式３（療養者名簿）（⑤の場合）'!$BJ85,IF(KJ$19&lt;='様式３（療養者名簿）（⑤の場合）'!$BK85,1,0),0),0)</f>
        <v>0</v>
      </c>
      <c r="KK80" s="365">
        <f>IF(KK$19-'様式３（療養者名簿）（⑤の場合）'!$BJ85+1&lt;=15,IF(KK$19&gt;='様式３（療養者名簿）（⑤の場合）'!$BJ85,IF(KK$19&lt;='様式３（療養者名簿）（⑤の場合）'!$BK85,1,0),0),0)</f>
        <v>0</v>
      </c>
      <c r="KL80" s="365">
        <f>IF(KL$19-'様式３（療養者名簿）（⑤の場合）'!$BJ85+1&lt;=15,IF(KL$19&gt;='様式３（療養者名簿）（⑤の場合）'!$BJ85,IF(KL$19&lt;='様式３（療養者名簿）（⑤の場合）'!$BK85,1,0),0),0)</f>
        <v>0</v>
      </c>
      <c r="KM80" s="365">
        <f>IF(KM$19-'様式３（療養者名簿）（⑤の場合）'!$BJ85+1&lt;=15,IF(KM$19&gt;='様式３（療養者名簿）（⑤の場合）'!$BJ85,IF(KM$19&lt;='様式３（療養者名簿）（⑤の場合）'!$BK85,1,0),0),0)</f>
        <v>0</v>
      </c>
      <c r="KN80" s="365">
        <f>IF(KN$19-'様式３（療養者名簿）（⑤の場合）'!$BJ85+1&lt;=15,IF(KN$19&gt;='様式３（療養者名簿）（⑤の場合）'!$BJ85,IF(KN$19&lt;='様式３（療養者名簿）（⑤の場合）'!$BK85,1,0),0),0)</f>
        <v>0</v>
      </c>
      <c r="KO80" s="365">
        <f>IF(KO$19-'様式３（療養者名簿）（⑤の場合）'!$BJ85+1&lt;=15,IF(KO$19&gt;='様式３（療養者名簿）（⑤の場合）'!$BJ85,IF(KO$19&lt;='様式３（療養者名簿）（⑤の場合）'!$BK85,1,0),0),0)</f>
        <v>0</v>
      </c>
      <c r="KP80" s="365">
        <f>IF(KP$19-'様式３（療養者名簿）（⑤の場合）'!$BJ85+1&lt;=15,IF(KP$19&gt;='様式３（療養者名簿）（⑤の場合）'!$BJ85,IF(KP$19&lt;='様式３（療養者名簿）（⑤の場合）'!$BK85,1,0),0),0)</f>
        <v>0</v>
      </c>
      <c r="KQ80" s="365">
        <f>IF(KQ$19-'様式３（療養者名簿）（⑤の場合）'!$BJ85+1&lt;=15,IF(KQ$19&gt;='様式３（療養者名簿）（⑤の場合）'!$BJ85,IF(KQ$19&lt;='様式３（療養者名簿）（⑤の場合）'!$BK85,1,0),0),0)</f>
        <v>0</v>
      </c>
      <c r="KR80" s="365">
        <f>IF(KR$19-'様式３（療養者名簿）（⑤の場合）'!$BJ85+1&lt;=15,IF(KR$19&gt;='様式３（療養者名簿）（⑤の場合）'!$BJ85,IF(KR$19&lt;='様式３（療養者名簿）（⑤の場合）'!$BK85,1,0),0),0)</f>
        <v>0</v>
      </c>
      <c r="KS80" s="365">
        <f>IF(KS$19-'様式３（療養者名簿）（⑤の場合）'!$BJ85+1&lt;=15,IF(KS$19&gt;='様式３（療養者名簿）（⑤の場合）'!$BJ85,IF(KS$19&lt;='様式３（療養者名簿）（⑤の場合）'!$BK85,1,0),0),0)</f>
        <v>0</v>
      </c>
      <c r="KT80" s="365">
        <f>IF(KT$19-'様式３（療養者名簿）（⑤の場合）'!$BJ85+1&lt;=15,IF(KT$19&gt;='様式３（療養者名簿）（⑤の場合）'!$BJ85,IF(KT$19&lt;='様式３（療養者名簿）（⑤の場合）'!$BK85,1,0),0),0)</f>
        <v>0</v>
      </c>
      <c r="KU80" s="365">
        <f>IF(KU$19-'様式３（療養者名簿）（⑤の場合）'!$BJ85+1&lt;=15,IF(KU$19&gt;='様式３（療養者名簿）（⑤の場合）'!$BJ85,IF(KU$19&lt;='様式３（療養者名簿）（⑤の場合）'!$BK85,1,0),0),0)</f>
        <v>0</v>
      </c>
      <c r="KV80" s="365">
        <f>IF(KV$19-'様式３（療養者名簿）（⑤の場合）'!$BJ85+1&lt;=15,IF(KV$19&gt;='様式３（療養者名簿）（⑤の場合）'!$BJ85,IF(KV$19&lt;='様式３（療養者名簿）（⑤の場合）'!$BK85,1,0),0),0)</f>
        <v>0</v>
      </c>
      <c r="KW80" s="365">
        <f>IF(KW$19-'様式３（療養者名簿）（⑤の場合）'!$BJ85+1&lt;=15,IF(KW$19&gt;='様式３（療養者名簿）（⑤の場合）'!$BJ85,IF(KW$19&lt;='様式３（療養者名簿）（⑤の場合）'!$BK85,1,0),0),0)</f>
        <v>0</v>
      </c>
      <c r="KX80" s="365">
        <f>IF(KX$19-'様式３（療養者名簿）（⑤の場合）'!$BJ85+1&lt;=15,IF(KX$19&gt;='様式３（療養者名簿）（⑤の場合）'!$BJ85,IF(KX$19&lt;='様式３（療養者名簿）（⑤の場合）'!$BK85,1,0),0),0)</f>
        <v>0</v>
      </c>
      <c r="KY80" s="365">
        <f>IF(KY$19-'様式３（療養者名簿）（⑤の場合）'!$BJ85+1&lt;=15,IF(KY$19&gt;='様式３（療養者名簿）（⑤の場合）'!$BJ85,IF(KY$19&lt;='様式３（療養者名簿）（⑤の場合）'!$BK85,1,0),0),0)</f>
        <v>0</v>
      </c>
      <c r="KZ80" s="365">
        <f>IF(KZ$19-'様式３（療養者名簿）（⑤の場合）'!$BJ85+1&lt;=15,IF(KZ$19&gt;='様式３（療養者名簿）（⑤の場合）'!$BJ85,IF(KZ$19&lt;='様式３（療養者名簿）（⑤の場合）'!$BK85,1,0),0),0)</f>
        <v>0</v>
      </c>
      <c r="LA80" s="365">
        <f>IF(LA$19-'様式３（療養者名簿）（⑤の場合）'!$BJ85+1&lt;=15,IF(LA$19&gt;='様式３（療養者名簿）（⑤の場合）'!$BJ85,IF(LA$19&lt;='様式３（療養者名簿）（⑤の場合）'!$BK85,1,0),0),0)</f>
        <v>0</v>
      </c>
      <c r="LB80" s="365">
        <f>IF(LB$19-'様式３（療養者名簿）（⑤の場合）'!$BJ85+1&lt;=15,IF(LB$19&gt;='様式３（療養者名簿）（⑤の場合）'!$BJ85,IF(LB$19&lt;='様式３（療養者名簿）（⑤の場合）'!$BK85,1,0),0),0)</f>
        <v>0</v>
      </c>
      <c r="LC80" s="365">
        <f>IF(LC$19-'様式３（療養者名簿）（⑤の場合）'!$BJ85+1&lt;=15,IF(LC$19&gt;='様式３（療養者名簿）（⑤の場合）'!$BJ85,IF(LC$19&lt;='様式３（療養者名簿）（⑤の場合）'!$BK85,1,0),0),0)</f>
        <v>0</v>
      </c>
      <c r="LD80" s="365">
        <f>IF(LD$19-'様式３（療養者名簿）（⑤の場合）'!$BJ85+1&lt;=15,IF(LD$19&gt;='様式３（療養者名簿）（⑤の場合）'!$BJ85,IF(LD$19&lt;='様式３（療養者名簿）（⑤の場合）'!$BK85,1,0),0),0)</f>
        <v>0</v>
      </c>
      <c r="LE80" s="365">
        <f>IF(LE$19-'様式３（療養者名簿）（⑤の場合）'!$BJ85+1&lt;=15,IF(LE$19&gt;='様式３（療養者名簿）（⑤の場合）'!$BJ85,IF(LE$19&lt;='様式３（療養者名簿）（⑤の場合）'!$BK85,1,0),0),0)</f>
        <v>0</v>
      </c>
      <c r="LF80" s="365">
        <f>IF(LF$19-'様式３（療養者名簿）（⑤の場合）'!$BJ85+1&lt;=15,IF(LF$19&gt;='様式３（療養者名簿）（⑤の場合）'!$BJ85,IF(LF$19&lt;='様式３（療養者名簿）（⑤の場合）'!$BK85,1,0),0),0)</f>
        <v>0</v>
      </c>
      <c r="LG80" s="365">
        <f>IF(LG$19-'様式３（療養者名簿）（⑤の場合）'!$BJ85+1&lt;=15,IF(LG$19&gt;='様式３（療養者名簿）（⑤の場合）'!$BJ85,IF(LG$19&lt;='様式３（療養者名簿）（⑤の場合）'!$BK85,1,0),0),0)</f>
        <v>0</v>
      </c>
      <c r="LH80" s="365">
        <f>IF(LH$19-'様式３（療養者名簿）（⑤の場合）'!$BJ85+1&lt;=15,IF(LH$19&gt;='様式３（療養者名簿）（⑤の場合）'!$BJ85,IF(LH$19&lt;='様式３（療養者名簿）（⑤の場合）'!$BK85,1,0),0),0)</f>
        <v>0</v>
      </c>
      <c r="LI80" s="365">
        <f>IF(LI$19-'様式３（療養者名簿）（⑤の場合）'!$BJ85+1&lt;=15,IF(LI$19&gt;='様式３（療養者名簿）（⑤の場合）'!$BJ85,IF(LI$19&lt;='様式３（療養者名簿）（⑤の場合）'!$BK85,1,0),0),0)</f>
        <v>0</v>
      </c>
      <c r="LJ80" s="365">
        <f>IF(LJ$19-'様式３（療養者名簿）（⑤の場合）'!$BJ85+1&lt;=15,IF(LJ$19&gt;='様式３（療養者名簿）（⑤の場合）'!$BJ85,IF(LJ$19&lt;='様式３（療養者名簿）（⑤の場合）'!$BK85,1,0),0),0)</f>
        <v>0</v>
      </c>
      <c r="LK80" s="365">
        <f>IF(LK$19-'様式３（療養者名簿）（⑤の場合）'!$BJ85+1&lt;=15,IF(LK$19&gt;='様式３（療養者名簿）（⑤の場合）'!$BJ85,IF(LK$19&lt;='様式３（療養者名簿）（⑤の場合）'!$BK85,1,0),0),0)</f>
        <v>0</v>
      </c>
      <c r="LL80" s="365">
        <f>IF(LL$19-'様式３（療養者名簿）（⑤の場合）'!$BJ85+1&lt;=15,IF(LL$19&gt;='様式３（療養者名簿）（⑤の場合）'!$BJ85,IF(LL$19&lt;='様式３（療養者名簿）（⑤の場合）'!$BK85,1,0),0),0)</f>
        <v>0</v>
      </c>
      <c r="LM80" s="365">
        <f>IF(LM$19-'様式３（療養者名簿）（⑤の場合）'!$BJ85+1&lt;=15,IF(LM$19&gt;='様式３（療養者名簿）（⑤の場合）'!$BJ85,IF(LM$19&lt;='様式３（療養者名簿）（⑤の場合）'!$BK85,1,0),0),0)</f>
        <v>0</v>
      </c>
      <c r="LN80" s="365">
        <f>IF(LN$19-'様式３（療養者名簿）（⑤の場合）'!$BJ85+1&lt;=15,IF(LN$19&gt;='様式３（療養者名簿）（⑤の場合）'!$BJ85,IF(LN$19&lt;='様式３（療養者名簿）（⑤の場合）'!$BK85,1,0),0),0)</f>
        <v>0</v>
      </c>
      <c r="LO80" s="365">
        <f>IF(LO$19-'様式３（療養者名簿）（⑤の場合）'!$BJ85+1&lt;=15,IF(LO$19&gt;='様式３（療養者名簿）（⑤の場合）'!$BJ85,IF(LO$19&lt;='様式３（療養者名簿）（⑤の場合）'!$BK85,1,0),0),0)</f>
        <v>0</v>
      </c>
      <c r="LP80" s="365">
        <f>IF(LP$19-'様式３（療養者名簿）（⑤の場合）'!$BJ85+1&lt;=15,IF(LP$19&gt;='様式３（療養者名簿）（⑤の場合）'!$BJ85,IF(LP$19&lt;='様式３（療養者名簿）（⑤の場合）'!$BK85,1,0),0),0)</f>
        <v>0</v>
      </c>
      <c r="LQ80" s="365">
        <f>IF(LQ$19-'様式３（療養者名簿）（⑤の場合）'!$BJ85+1&lt;=15,IF(LQ$19&gt;='様式３（療養者名簿）（⑤の場合）'!$BJ85,IF(LQ$19&lt;='様式３（療養者名簿）（⑤の場合）'!$BK85,1,0),0),0)</f>
        <v>0</v>
      </c>
      <c r="LR80" s="365">
        <f>IF(LR$19-'様式３（療養者名簿）（⑤の場合）'!$BJ85+1&lt;=15,IF(LR$19&gt;='様式３（療養者名簿）（⑤の場合）'!$BJ85,IF(LR$19&lt;='様式３（療養者名簿）（⑤の場合）'!$BK85,1,0),0),0)</f>
        <v>0</v>
      </c>
      <c r="LS80" s="365">
        <f>IF(LS$19-'様式３（療養者名簿）（⑤の場合）'!$BJ85+1&lt;=15,IF(LS$19&gt;='様式３（療養者名簿）（⑤の場合）'!$BJ85,IF(LS$19&lt;='様式３（療養者名簿）（⑤の場合）'!$BK85,1,0),0),0)</f>
        <v>0</v>
      </c>
      <c r="LT80" s="365">
        <f>IF(LT$19-'様式３（療養者名簿）（⑤の場合）'!$BJ85+1&lt;=15,IF(LT$19&gt;='様式３（療養者名簿）（⑤の場合）'!$BJ85,IF(LT$19&lt;='様式３（療養者名簿）（⑤の場合）'!$BK85,1,0),0),0)</f>
        <v>0</v>
      </c>
      <c r="LU80" s="365">
        <f>IF(LU$19-'様式３（療養者名簿）（⑤の場合）'!$BJ85+1&lt;=15,IF(LU$19&gt;='様式３（療養者名簿）（⑤の場合）'!$BJ85,IF(LU$19&lt;='様式３（療養者名簿）（⑤の場合）'!$BK85,1,0),0),0)</f>
        <v>0</v>
      </c>
      <c r="LV80" s="365">
        <f>IF(LV$19-'様式３（療養者名簿）（⑤の場合）'!$BJ85+1&lt;=15,IF(LV$19&gt;='様式３（療養者名簿）（⑤の場合）'!$BJ85,IF(LV$19&lt;='様式３（療養者名簿）（⑤の場合）'!$BK85,1,0),0),0)</f>
        <v>0</v>
      </c>
      <c r="LW80" s="365">
        <f>IF(LW$19-'様式３（療養者名簿）（⑤の場合）'!$BJ85+1&lt;=15,IF(LW$19&gt;='様式３（療養者名簿）（⑤の場合）'!$BJ85,IF(LW$19&lt;='様式３（療養者名簿）（⑤の場合）'!$BK85,1,0),0),0)</f>
        <v>0</v>
      </c>
      <c r="LX80" s="365">
        <f>IF(LX$19-'様式３（療養者名簿）（⑤の場合）'!$BJ85+1&lt;=15,IF(LX$19&gt;='様式３（療養者名簿）（⑤の場合）'!$BJ85,IF(LX$19&lt;='様式３（療養者名簿）（⑤の場合）'!$BK85,1,0),0),0)</f>
        <v>0</v>
      </c>
      <c r="LY80" s="365">
        <f>IF(LY$19-'様式３（療養者名簿）（⑤の場合）'!$BJ85+1&lt;=15,IF(LY$19&gt;='様式３（療養者名簿）（⑤の場合）'!$BJ85,IF(LY$19&lt;='様式３（療養者名簿）（⑤の場合）'!$BK85,1,0),0),0)</f>
        <v>0</v>
      </c>
      <c r="LZ80" s="365">
        <f>IF(LZ$19-'様式３（療養者名簿）（⑤の場合）'!$BJ85+1&lt;=15,IF(LZ$19&gt;='様式３（療養者名簿）（⑤の場合）'!$BJ85,IF(LZ$19&lt;='様式３（療養者名簿）（⑤の場合）'!$BK85,1,0),0),0)</f>
        <v>0</v>
      </c>
      <c r="MA80" s="365">
        <f>IF(MA$19-'様式３（療養者名簿）（⑤の場合）'!$BJ85+1&lt;=15,IF(MA$19&gt;='様式３（療養者名簿）（⑤の場合）'!$BJ85,IF(MA$19&lt;='様式３（療養者名簿）（⑤の場合）'!$BK85,1,0),0),0)</f>
        <v>0</v>
      </c>
      <c r="MB80" s="365">
        <f>IF(MB$19-'様式３（療養者名簿）（⑤の場合）'!$BJ85+1&lt;=15,IF(MB$19&gt;='様式３（療養者名簿）（⑤の場合）'!$BJ85,IF(MB$19&lt;='様式３（療養者名簿）（⑤の場合）'!$BK85,1,0),0),0)</f>
        <v>0</v>
      </c>
      <c r="MC80" s="365">
        <f>IF(MC$19-'様式３（療養者名簿）（⑤の場合）'!$BJ85+1&lt;=15,IF(MC$19&gt;='様式３（療養者名簿）（⑤の場合）'!$BJ85,IF(MC$19&lt;='様式３（療養者名簿）（⑤の場合）'!$BK85,1,0),0),0)</f>
        <v>0</v>
      </c>
      <c r="MD80" s="365">
        <f>IF(MD$19-'様式３（療養者名簿）（⑤の場合）'!$BJ85+1&lt;=15,IF(MD$19&gt;='様式３（療養者名簿）（⑤の場合）'!$BJ85,IF(MD$19&lt;='様式３（療養者名簿）（⑤の場合）'!$BK85,1,0),0),0)</f>
        <v>0</v>
      </c>
      <c r="ME80" s="365">
        <f>IF(ME$19-'様式３（療養者名簿）（⑤の場合）'!$BJ85+1&lt;=15,IF(ME$19&gt;='様式３（療養者名簿）（⑤の場合）'!$BJ85,IF(ME$19&lt;='様式３（療養者名簿）（⑤の場合）'!$BK85,1,0),0),0)</f>
        <v>0</v>
      </c>
      <c r="MF80" s="365">
        <f>IF(MF$19-'様式３（療養者名簿）（⑤の場合）'!$BJ85+1&lt;=15,IF(MF$19&gt;='様式３（療養者名簿）（⑤の場合）'!$BJ85,IF(MF$19&lt;='様式３（療養者名簿）（⑤の場合）'!$BK85,1,0),0),0)</f>
        <v>0</v>
      </c>
      <c r="MG80" s="365">
        <f>IF(MG$19-'様式３（療養者名簿）（⑤の場合）'!$BJ85+1&lt;=15,IF(MG$19&gt;='様式３（療養者名簿）（⑤の場合）'!$BJ85,IF(MG$19&lt;='様式３（療養者名簿）（⑤の場合）'!$BK85,1,0),0),0)</f>
        <v>0</v>
      </c>
      <c r="MH80" s="365">
        <f>IF(MH$19-'様式３（療養者名簿）（⑤の場合）'!$BJ85+1&lt;=15,IF(MH$19&gt;='様式３（療養者名簿）（⑤の場合）'!$BJ85,IF(MH$19&lt;='様式３（療養者名簿）（⑤の場合）'!$BK85,1,0),0),0)</f>
        <v>0</v>
      </c>
      <c r="MI80" s="365">
        <f>IF(MI$19-'様式３（療養者名簿）（⑤の場合）'!$BJ85+1&lt;=15,IF(MI$19&gt;='様式３（療養者名簿）（⑤の場合）'!$BJ85,IF(MI$19&lt;='様式３（療養者名簿）（⑤の場合）'!$BK85,1,0),0),0)</f>
        <v>0</v>
      </c>
      <c r="MJ80" s="365">
        <f>IF(MJ$19-'様式３（療養者名簿）（⑤の場合）'!$BJ85+1&lt;=15,IF(MJ$19&gt;='様式３（療養者名簿）（⑤の場合）'!$BJ85,IF(MJ$19&lt;='様式３（療養者名簿）（⑤の場合）'!$BK85,1,0),0),0)</f>
        <v>0</v>
      </c>
      <c r="MK80" s="365">
        <f>IF(MK$19-'様式３（療養者名簿）（⑤の場合）'!$BJ85+1&lt;=15,IF(MK$19&gt;='様式３（療養者名簿）（⑤の場合）'!$BJ85,IF(MK$19&lt;='様式３（療養者名簿）（⑤の場合）'!$BK85,1,0),0),0)</f>
        <v>0</v>
      </c>
      <c r="ML80" s="365">
        <f>IF(ML$19-'様式３（療養者名簿）（⑤の場合）'!$BJ85+1&lt;=15,IF(ML$19&gt;='様式３（療養者名簿）（⑤の場合）'!$BJ85,IF(ML$19&lt;='様式３（療養者名簿）（⑤の場合）'!$BK85,1,0),0),0)</f>
        <v>0</v>
      </c>
      <c r="MM80" s="365">
        <f>IF(MM$19-'様式３（療養者名簿）（⑤の場合）'!$BJ85+1&lt;=15,IF(MM$19&gt;='様式３（療養者名簿）（⑤の場合）'!$BJ85,IF(MM$19&lt;='様式３（療養者名簿）（⑤の場合）'!$BK85,1,0),0),0)</f>
        <v>0</v>
      </c>
      <c r="MN80" s="365">
        <f>IF(MN$19-'様式３（療養者名簿）（⑤の場合）'!$BJ85+1&lt;=15,IF(MN$19&gt;='様式３（療養者名簿）（⑤の場合）'!$BJ85,IF(MN$19&lt;='様式３（療養者名簿）（⑤の場合）'!$BK85,1,0),0),0)</f>
        <v>0</v>
      </c>
      <c r="MO80" s="365">
        <f>IF(MO$19-'様式３（療養者名簿）（⑤の場合）'!$BJ85+1&lt;=15,IF(MO$19&gt;='様式３（療養者名簿）（⑤の場合）'!$BJ85,IF(MO$19&lt;='様式３（療養者名簿）（⑤の場合）'!$BK85,1,0),0),0)</f>
        <v>0</v>
      </c>
      <c r="MP80" s="365">
        <f>IF(MP$19-'様式３（療養者名簿）（⑤の場合）'!$BJ85+1&lt;=15,IF(MP$19&gt;='様式３（療養者名簿）（⑤の場合）'!$BJ85,IF(MP$19&lt;='様式３（療養者名簿）（⑤の場合）'!$BK85,1,0),0),0)</f>
        <v>0</v>
      </c>
      <c r="MQ80" s="365">
        <f>IF(MQ$19-'様式３（療養者名簿）（⑤の場合）'!$BJ85+1&lt;=15,IF(MQ$19&gt;='様式３（療養者名簿）（⑤の場合）'!$BJ85,IF(MQ$19&lt;='様式３（療養者名簿）（⑤の場合）'!$BK85,1,0),0),0)</f>
        <v>0</v>
      </c>
      <c r="MR80" s="365">
        <f>IF(MR$19-'様式３（療養者名簿）（⑤の場合）'!$BJ85+1&lt;=15,IF(MR$19&gt;='様式３（療養者名簿）（⑤の場合）'!$BJ85,IF(MR$19&lt;='様式３（療養者名簿）（⑤の場合）'!$BK85,1,0),0),0)</f>
        <v>0</v>
      </c>
      <c r="MS80" s="365">
        <f>IF(MS$19-'様式３（療養者名簿）（⑤の場合）'!$BJ85+1&lt;=15,IF(MS$19&gt;='様式３（療養者名簿）（⑤の場合）'!$BJ85,IF(MS$19&lt;='様式３（療養者名簿）（⑤の場合）'!$BK85,1,0),0),0)</f>
        <v>0</v>
      </c>
      <c r="MT80" s="365">
        <f>IF(MT$19-'様式３（療養者名簿）（⑤の場合）'!$BJ85+1&lt;=15,IF(MT$19&gt;='様式３（療養者名簿）（⑤の場合）'!$BJ85,IF(MT$19&lt;='様式３（療養者名簿）（⑤の場合）'!$BK85,1,0),0),0)</f>
        <v>0</v>
      </c>
      <c r="MU80" s="365">
        <f>IF(MU$19-'様式３（療養者名簿）（⑤の場合）'!$BJ85+1&lt;=15,IF(MU$19&gt;='様式３（療養者名簿）（⑤の場合）'!$BJ85,IF(MU$19&lt;='様式３（療養者名簿）（⑤の場合）'!$BK85,1,0),0),0)</f>
        <v>0</v>
      </c>
      <c r="MV80" s="365">
        <f>IF(MV$19-'様式３（療養者名簿）（⑤の場合）'!$BJ85+1&lt;=15,IF(MV$19&gt;='様式３（療養者名簿）（⑤の場合）'!$BJ85,IF(MV$19&lt;='様式３（療養者名簿）（⑤の場合）'!$BK85,1,0),0),0)</f>
        <v>0</v>
      </c>
      <c r="MW80" s="365">
        <f>IF(MW$19-'様式３（療養者名簿）（⑤の場合）'!$BJ85+1&lt;=15,IF(MW$19&gt;='様式３（療養者名簿）（⑤の場合）'!$BJ85,IF(MW$19&lt;='様式３（療養者名簿）（⑤の場合）'!$BK85,1,0),0),0)</f>
        <v>0</v>
      </c>
      <c r="MX80" s="365">
        <f>IF(MX$19-'様式３（療養者名簿）（⑤の場合）'!$BJ85+1&lt;=15,IF(MX$19&gt;='様式３（療養者名簿）（⑤の場合）'!$BJ85,IF(MX$19&lt;='様式３（療養者名簿）（⑤の場合）'!$BK85,1,0),0),0)</f>
        <v>0</v>
      </c>
      <c r="MY80" s="365">
        <f>IF(MY$19-'様式３（療養者名簿）（⑤の場合）'!$BJ85+1&lt;=15,IF(MY$19&gt;='様式３（療養者名簿）（⑤の場合）'!$BJ85,IF(MY$19&lt;='様式３（療養者名簿）（⑤の場合）'!$BK85,1,0),0),0)</f>
        <v>0</v>
      </c>
      <c r="MZ80" s="365">
        <f>IF(MZ$19-'様式３（療養者名簿）（⑤の場合）'!$BJ85+1&lt;=15,IF(MZ$19&gt;='様式３（療養者名簿）（⑤の場合）'!$BJ85,IF(MZ$19&lt;='様式３（療養者名簿）（⑤の場合）'!$BK85,1,0),0),0)</f>
        <v>0</v>
      </c>
      <c r="NA80" s="365">
        <f>IF(NA$19-'様式３（療養者名簿）（⑤の場合）'!$BJ85+1&lt;=15,IF(NA$19&gt;='様式３（療養者名簿）（⑤の場合）'!$BJ85,IF(NA$19&lt;='様式３（療養者名簿）（⑤の場合）'!$BK85,1,0),0),0)</f>
        <v>0</v>
      </c>
      <c r="NB80" s="365">
        <f>IF(NB$19-'様式３（療養者名簿）（⑤の場合）'!$BJ85+1&lt;=15,IF(NB$19&gt;='様式３（療養者名簿）（⑤の場合）'!$BJ85,IF(NB$19&lt;='様式３（療養者名簿）（⑤の場合）'!$BK85,1,0),0),0)</f>
        <v>0</v>
      </c>
      <c r="NC80" s="248">
        <f>IF(NC$19-'様式３（療養者名簿）（⑤の場合）'!$BJ85+1&lt;=15,IF(NC$19&gt;='様式３（療養者名簿）（⑤の場合）'!$BJ85,IF(NC$19&lt;='様式３（療養者名簿）（⑤の場合）'!$BK85,1,0),0),0)</f>
        <v>0</v>
      </c>
      <c r="ND80" s="248">
        <f>IF(ND$19-'様式３（療養者名簿）（⑤の場合）'!$BJ85+1&lt;=15,IF(ND$19&gt;='様式３（療養者名簿）（⑤の場合）'!$BJ85,IF(ND$19&lt;='様式３（療養者名簿）（⑤の場合）'!$BK85,1,0),0),0)</f>
        <v>0</v>
      </c>
      <c r="NE80" s="248">
        <f>IF(NE$19-'様式３（療養者名簿）（⑤の場合）'!$BJ85+1&lt;=15,IF(NE$19&gt;='様式３（療養者名簿）（⑤の場合）'!$BJ85,IF(NE$19&lt;='様式３（療養者名簿）（⑤の場合）'!$BK85,1,0),0),0)</f>
        <v>0</v>
      </c>
      <c r="NF80" s="248">
        <f>IF(NF$19-'様式３（療養者名簿）（⑤の場合）'!$BJ85+1&lt;=15,IF(NF$19&gt;='様式３（療養者名簿）（⑤の場合）'!$BJ85,IF(NF$19&lt;='様式３（療養者名簿）（⑤の場合）'!$BK85,1,0),0),0)</f>
        <v>0</v>
      </c>
      <c r="NG80" s="248">
        <f>IF(NG$19-'様式３（療養者名簿）（⑤の場合）'!$BJ85+1&lt;=15,IF(NG$19&gt;='様式３（療養者名簿）（⑤の場合）'!$BJ85,IF(NG$19&lt;='様式３（療養者名簿）（⑤の場合）'!$BK85,1,0),0),0)</f>
        <v>0</v>
      </c>
      <c r="NH80" s="248">
        <f>IF(NH$19-'様式３（療養者名簿）（⑤の場合）'!$BJ85+1&lt;=15,IF(NH$19&gt;='様式３（療養者名簿）（⑤の場合）'!$BJ85,IF(NH$19&lt;='様式３（療養者名簿）（⑤の場合）'!$BK85,1,0),0),0)</f>
        <v>0</v>
      </c>
      <c r="NI80" s="248">
        <f>IF(NI$19-'様式３（療養者名簿）（⑤の場合）'!$BJ85+1&lt;=15,IF(NI$19&gt;='様式３（療養者名簿）（⑤の場合）'!$BJ85,IF(NI$19&lt;='様式３（療養者名簿）（⑤の場合）'!$BK85,1,0),0),0)</f>
        <v>0</v>
      </c>
      <c r="NJ80" s="248">
        <f>IF(NJ$19-'様式３（療養者名簿）（⑤の場合）'!$BJ85+1&lt;=15,IF(NJ$19&gt;='様式３（療養者名簿）（⑤の場合）'!$BJ85,IF(NJ$19&lt;='様式３（療養者名簿）（⑤の場合）'!$BK85,1,0),0),0)</f>
        <v>0</v>
      </c>
      <c r="NK80" s="248">
        <f>IF(NK$19-'様式３（療養者名簿）（⑤の場合）'!$BJ85+1&lt;=15,IF(NK$19&gt;='様式３（療養者名簿）（⑤の場合）'!$BJ85,IF(NK$19&lt;='様式３（療養者名簿）（⑤の場合）'!$BK85,1,0),0),0)</f>
        <v>0</v>
      </c>
      <c r="NL80" s="248">
        <f>IF(NL$19-'様式３（療養者名簿）（⑤の場合）'!$BJ85+1&lt;=15,IF(NL$19&gt;='様式３（療養者名簿）（⑤の場合）'!$BJ85,IF(NL$19&lt;='様式３（療養者名簿）（⑤の場合）'!$BK85,1,0),0),0)</f>
        <v>0</v>
      </c>
      <c r="NM80" s="248">
        <f>IF(NM$19-'様式３（療養者名簿）（⑤の場合）'!$BJ85+1&lt;=15,IF(NM$19&gt;='様式３（療養者名簿）（⑤の場合）'!$BJ85,IF(NM$19&lt;='様式３（療養者名簿）（⑤の場合）'!$BK85,1,0),0),0)</f>
        <v>0</v>
      </c>
      <c r="NN80" s="248">
        <f>IF(NN$19-'様式３（療養者名簿）（⑤の場合）'!$BJ85+1&lt;=15,IF(NN$19&gt;='様式３（療養者名簿）（⑤の場合）'!$BJ85,IF(NN$19&lt;='様式３（療養者名簿）（⑤の場合）'!$BK85,1,0),0),0)</f>
        <v>0</v>
      </c>
      <c r="NO80" s="248">
        <f>IF(NO$19-'様式３（療養者名簿）（⑤の場合）'!$BJ85+1&lt;=15,IF(NO$19&gt;='様式３（療養者名簿）（⑤の場合）'!$BJ85,IF(NO$19&lt;='様式３（療養者名簿）（⑤の場合）'!$BK85,1,0),0),0)</f>
        <v>0</v>
      </c>
      <c r="NP80" s="248">
        <f>IF(NP$19-'様式３（療養者名簿）（⑤の場合）'!$BJ85+1&lt;=15,IF(NP$19&gt;='様式３（療養者名簿）（⑤の場合）'!$BJ85,IF(NP$19&lt;='様式３（療養者名簿）（⑤の場合）'!$BK85,1,0),0),0)</f>
        <v>0</v>
      </c>
      <c r="NQ80" s="248">
        <f>IF(NQ$19-'様式３（療養者名簿）（⑤の場合）'!$BJ85+1&lt;=15,IF(NQ$19&gt;='様式３（療養者名簿）（⑤の場合）'!$BJ85,IF(NQ$19&lt;='様式３（療養者名簿）（⑤の場合）'!$BK85,1,0),0),0)</f>
        <v>0</v>
      </c>
      <c r="NR80" s="248">
        <f>IF(NR$19-'様式３（療養者名簿）（⑤の場合）'!$BJ85+1&lt;=15,IF(NR$19&gt;='様式３（療養者名簿）（⑤の場合）'!$BJ85,IF(NR$19&lt;='様式３（療養者名簿）（⑤の場合）'!$BK85,1,0),0),0)</f>
        <v>0</v>
      </c>
      <c r="NS80" s="248">
        <f>IF(NS$19-'様式３（療養者名簿）（⑤の場合）'!$BJ85+1&lt;=15,IF(NS$19&gt;='様式３（療養者名簿）（⑤の場合）'!$BJ85,IF(NS$19&lt;='様式３（療養者名簿）（⑤の場合）'!$BK85,1,0),0),0)</f>
        <v>0</v>
      </c>
      <c r="NT80" s="248">
        <f>IF(NT$19-'様式３（療養者名簿）（⑤の場合）'!$BJ85+1&lt;=15,IF(NT$19&gt;='様式３（療養者名簿）（⑤の場合）'!$BJ85,IF(NT$19&lt;='様式３（療養者名簿）（⑤の場合）'!$BK85,1,0),0),0)</f>
        <v>0</v>
      </c>
      <c r="NU80" s="248">
        <f>IF(NU$19-'様式３（療養者名簿）（⑤の場合）'!$BJ85+1&lt;=15,IF(NU$19&gt;='様式３（療養者名簿）（⑤の場合）'!$BJ85,IF(NU$19&lt;='様式３（療養者名簿）（⑤の場合）'!$BK85,1,0),0),0)</f>
        <v>0</v>
      </c>
      <c r="NV80" s="248">
        <f>IF(NV$19-'様式３（療養者名簿）（⑤の場合）'!$BJ85+1&lt;=15,IF(NV$19&gt;='様式３（療養者名簿）（⑤の場合）'!$BJ85,IF(NV$19&lt;='様式３（療養者名簿）（⑤の場合）'!$BK85,1,0),0),0)</f>
        <v>0</v>
      </c>
      <c r="NW80" s="248">
        <f>IF(NW$19-'様式３（療養者名簿）（⑤の場合）'!$BJ85+1&lt;=15,IF(NW$19&gt;='様式３（療養者名簿）（⑤の場合）'!$BJ85,IF(NW$19&lt;='様式３（療養者名簿）（⑤の場合）'!$BK85,1,0),0),0)</f>
        <v>0</v>
      </c>
      <c r="NX80" s="248">
        <f>IF(NX$19-'様式３（療養者名簿）（⑤の場合）'!$BJ85+1&lt;=15,IF(NX$19&gt;='様式３（療養者名簿）（⑤の場合）'!$BJ85,IF(NX$19&lt;='様式３（療養者名簿）（⑤の場合）'!$BK85,1,0),0),0)</f>
        <v>0</v>
      </c>
      <c r="NY80" s="248">
        <f>IF(NY$19-'様式３（療養者名簿）（⑤の場合）'!$BJ85+1&lt;=15,IF(NY$19&gt;='様式３（療養者名簿）（⑤の場合）'!$BJ85,IF(NY$19&lt;='様式３（療養者名簿）（⑤の場合）'!$BK85,1,0),0),0)</f>
        <v>0</v>
      </c>
      <c r="NZ80" s="248">
        <f>IF(NZ$19-'様式３（療養者名簿）（⑤の場合）'!$BJ85+1&lt;=15,IF(NZ$19&gt;='様式３（療養者名簿）（⑤の場合）'!$BJ85,IF(NZ$19&lt;='様式３（療養者名簿）（⑤の場合）'!$BK85,1,0),0),0)</f>
        <v>0</v>
      </c>
      <c r="OA80" s="248">
        <f>IF(OA$19-'様式３（療養者名簿）（⑤の場合）'!$BJ85+1&lt;=15,IF(OA$19&gt;='様式３（療養者名簿）（⑤の場合）'!$BJ85,IF(OA$19&lt;='様式３（療養者名簿）（⑤の場合）'!$BK85,1,0),0),0)</f>
        <v>0</v>
      </c>
      <c r="OB80" s="248">
        <f>IF(OB$19-'様式３（療養者名簿）（⑤の場合）'!$BJ85+1&lt;=15,IF(OB$19&gt;='様式３（療養者名簿）（⑤の場合）'!$BJ85,IF(OB$19&lt;='様式３（療養者名簿）（⑤の場合）'!$BK85,1,0),0),0)</f>
        <v>0</v>
      </c>
      <c r="OC80" s="248">
        <f>IF(OC$19-'様式３（療養者名簿）（⑤の場合）'!$BJ85+1&lt;=15,IF(OC$19&gt;='様式３（療養者名簿）（⑤の場合）'!$BJ85,IF(OC$19&lt;='様式３（療養者名簿）（⑤の場合）'!$BK85,1,0),0),0)</f>
        <v>0</v>
      </c>
      <c r="OD80" s="248">
        <f>IF(OD$19-'様式３（療養者名簿）（⑤の場合）'!$BJ85+1&lt;=15,IF(OD$19&gt;='様式３（療養者名簿）（⑤の場合）'!$BJ85,IF(OD$19&lt;='様式３（療養者名簿）（⑤の場合）'!$BK85,1,0),0),0)</f>
        <v>0</v>
      </c>
      <c r="OE80" s="248">
        <f>IF(OE$19-'様式３（療養者名簿）（⑤の場合）'!$BJ85+1&lt;=15,IF(OE$19&gt;='様式３（療養者名簿）（⑤の場合）'!$BJ85,IF(OE$19&lt;='様式３（療養者名簿）（⑤の場合）'!$BK85,1,0),0),0)</f>
        <v>0</v>
      </c>
      <c r="OF80" s="248">
        <f>IF(OF$19-'様式３（療養者名簿）（⑤の場合）'!$BJ85+1&lt;=15,IF(OF$19&gt;='様式３（療養者名簿）（⑤の場合）'!$BJ85,IF(OF$19&lt;='様式３（療養者名簿）（⑤の場合）'!$BK85,1,0),0),0)</f>
        <v>0</v>
      </c>
      <c r="OG80" s="248">
        <f>IF(OG$19-'様式３（療養者名簿）（⑤の場合）'!$BJ85+1&lt;=15,IF(OG$19&gt;='様式３（療養者名簿）（⑤の場合）'!$BJ85,IF(OG$19&lt;='様式３（療養者名簿）（⑤の場合）'!$BK85,1,0),0),0)</f>
        <v>0</v>
      </c>
      <c r="OH80" s="248">
        <f>IF(OH$19-'様式３（療養者名簿）（⑤の場合）'!$BJ85+1&lt;=15,IF(OH$19&gt;='様式３（療養者名簿）（⑤の場合）'!$BJ85,IF(OH$19&lt;='様式３（療養者名簿）（⑤の場合）'!$BK85,1,0),0),0)</f>
        <v>0</v>
      </c>
      <c r="OI80" s="248">
        <f>IF(OI$19-'様式３（療養者名簿）（⑤の場合）'!$BJ85+1&lt;=15,IF(OI$19&gt;='様式３（療養者名簿）（⑤の場合）'!$BJ85,IF(OI$19&lt;='様式３（療養者名簿）（⑤の場合）'!$BK85,1,0),0),0)</f>
        <v>0</v>
      </c>
      <c r="OJ80" s="248">
        <f>IF(OJ$19-'様式３（療養者名簿）（⑤の場合）'!$BJ85+1&lt;=15,IF(OJ$19&gt;='様式３（療養者名簿）（⑤の場合）'!$BJ85,IF(OJ$19&lt;='様式３（療養者名簿）（⑤の場合）'!$BK85,1,0),0),0)</f>
        <v>0</v>
      </c>
      <c r="OK80" s="248">
        <f>IF(OK$19-'様式３（療養者名簿）（⑤の場合）'!$BJ85+1&lt;=15,IF(OK$19&gt;='様式３（療養者名簿）（⑤の場合）'!$BJ85,IF(OK$19&lt;='様式３（療養者名簿）（⑤の場合）'!$BK85,1,0),0),0)</f>
        <v>0</v>
      </c>
      <c r="OL80" s="248">
        <f>IF(OL$19-'様式３（療養者名簿）（⑤の場合）'!$BJ85+1&lt;=15,IF(OL$19&gt;='様式３（療養者名簿）（⑤の場合）'!$BJ85,IF(OL$19&lt;='様式３（療養者名簿）（⑤の場合）'!$BK85,1,0),0),0)</f>
        <v>0</v>
      </c>
      <c r="OM80" s="248">
        <f>IF(OM$19-'様式３（療養者名簿）（⑤の場合）'!$BJ85+1&lt;=15,IF(OM$19&gt;='様式３（療養者名簿）（⑤の場合）'!$BJ85,IF(OM$19&lt;='様式３（療養者名簿）（⑤の場合）'!$BK85,1,0),0),0)</f>
        <v>0</v>
      </c>
      <c r="ON80" s="248">
        <f>IF(ON$19-'様式３（療養者名簿）（⑤の場合）'!$BJ85+1&lt;=15,IF(ON$19&gt;='様式３（療養者名簿）（⑤の場合）'!$BJ85,IF(ON$19&lt;='様式３（療養者名簿）（⑤の場合）'!$BK85,1,0),0),0)</f>
        <v>0</v>
      </c>
      <c r="OO80" s="248">
        <f>IF(OO$19-'様式３（療養者名簿）（⑤の場合）'!$BJ85+1&lt;=15,IF(OO$19&gt;='様式３（療養者名簿）（⑤の場合）'!$BJ85,IF(OO$19&lt;='様式３（療養者名簿）（⑤の場合）'!$BK85,1,0),0),0)</f>
        <v>0</v>
      </c>
      <c r="OP80" s="248">
        <f>IF(OP$19-'様式３（療養者名簿）（⑤の場合）'!$BJ85+1&lt;=15,IF(OP$19&gt;='様式３（療養者名簿）（⑤の場合）'!$BJ85,IF(OP$19&lt;='様式３（療養者名簿）（⑤の場合）'!$BK85,1,0),0),0)</f>
        <v>0</v>
      </c>
      <c r="OQ80" s="248">
        <f>IF(OQ$19-'様式３（療養者名簿）（⑤の場合）'!$BJ85+1&lt;=15,IF(OQ$19&gt;='様式３（療養者名簿）（⑤の場合）'!$BJ85,IF(OQ$19&lt;='様式３（療養者名簿）（⑤の場合）'!$BK85,1,0),0),0)</f>
        <v>0</v>
      </c>
      <c r="OR80" s="248">
        <f>IF(OR$19-'様式３（療養者名簿）（⑤の場合）'!$BJ85+1&lt;=15,IF(OR$19&gt;='様式３（療養者名簿）（⑤の場合）'!$BJ85,IF(OR$19&lt;='様式３（療養者名簿）（⑤の場合）'!$BK85,1,0),0),0)</f>
        <v>0</v>
      </c>
      <c r="OS80" s="248">
        <f>IF(OS$19-'様式３（療養者名簿）（⑤の場合）'!$BJ85+1&lt;=15,IF(OS$19&gt;='様式３（療養者名簿）（⑤の場合）'!$BJ85,IF(OS$19&lt;='様式３（療養者名簿）（⑤の場合）'!$BK85,1,0),0),0)</f>
        <v>0</v>
      </c>
      <c r="OT80" s="248">
        <f>IF(OT$19-'様式３（療養者名簿）（⑤の場合）'!$BJ85+1&lt;=15,IF(OT$19&gt;='様式３（療養者名簿）（⑤の場合）'!$BJ85,IF(OT$19&lt;='様式３（療養者名簿）（⑤の場合）'!$BK85,1,0),0),0)</f>
        <v>0</v>
      </c>
      <c r="OU80" s="248">
        <f>IF(OU$19-'様式３（療養者名簿）（⑤の場合）'!$BJ85+1&lt;=15,IF(OU$19&gt;='様式３（療養者名簿）（⑤の場合）'!$BJ85,IF(OU$19&lt;='様式３（療養者名簿）（⑤の場合）'!$BK85,1,0),0),0)</f>
        <v>0</v>
      </c>
      <c r="OV80" s="248">
        <f>IF(OV$19-'様式３（療養者名簿）（⑤の場合）'!$BJ85+1&lt;=15,IF(OV$19&gt;='様式３（療養者名簿）（⑤の場合）'!$BJ85,IF(OV$19&lt;='様式３（療養者名簿）（⑤の場合）'!$BK85,1,0),0),0)</f>
        <v>0</v>
      </c>
      <c r="OW80" s="248">
        <f>IF(OW$19-'様式３（療養者名簿）（⑤の場合）'!$BJ85+1&lt;=15,IF(OW$19&gt;='様式３（療養者名簿）（⑤の場合）'!$BJ85,IF(OW$19&lt;='様式３（療養者名簿）（⑤の場合）'!$BK85,1,0),0),0)</f>
        <v>0</v>
      </c>
      <c r="OX80" s="248">
        <f>IF(OX$19-'様式３（療養者名簿）（⑤の場合）'!$BJ85+1&lt;=15,IF(OX$19&gt;='様式３（療養者名簿）（⑤の場合）'!$BJ85,IF(OX$19&lt;='様式３（療養者名簿）（⑤の場合）'!$BK85,1,0),0),0)</f>
        <v>0</v>
      </c>
      <c r="OY80" s="248">
        <f>IF(OY$19-'様式３（療養者名簿）（⑤の場合）'!$BJ85+1&lt;=15,IF(OY$19&gt;='様式３（療養者名簿）（⑤の場合）'!$BJ85,IF(OY$19&lt;='様式３（療養者名簿）（⑤の場合）'!$BK85,1,0),0),0)</f>
        <v>0</v>
      </c>
      <c r="OZ80" s="248">
        <f>IF(OZ$19-'様式３（療養者名簿）（⑤の場合）'!$BJ85+1&lt;=15,IF(OZ$19&gt;='様式３（療養者名簿）（⑤の場合）'!$BJ85,IF(OZ$19&lt;='様式３（療養者名簿）（⑤の場合）'!$BK85,1,0),0),0)</f>
        <v>0</v>
      </c>
      <c r="PA80" s="248">
        <f>IF(PA$19-'様式３（療養者名簿）（⑤の場合）'!$BJ85+1&lt;=15,IF(PA$19&gt;='様式３（療養者名簿）（⑤の場合）'!$BJ85,IF(PA$19&lt;='様式３（療養者名簿）（⑤の場合）'!$BK85,1,0),0),0)</f>
        <v>0</v>
      </c>
      <c r="PB80" s="248">
        <f>IF(PB$19-'様式３（療養者名簿）（⑤の場合）'!$BJ85+1&lt;=15,IF(PB$19&gt;='様式３（療養者名簿）（⑤の場合）'!$BJ85,IF(PB$19&lt;='様式３（療養者名簿）（⑤の場合）'!$BK85,1,0),0),0)</f>
        <v>0</v>
      </c>
      <c r="PC80" s="248">
        <f>IF(PC$19-'様式３（療養者名簿）（⑤の場合）'!$BJ85+1&lt;=15,IF(PC$19&gt;='様式３（療養者名簿）（⑤の場合）'!$BJ85,IF(PC$19&lt;='様式３（療養者名簿）（⑤の場合）'!$BK85,1,0),0),0)</f>
        <v>0</v>
      </c>
      <c r="PD80" s="248">
        <f>IF(PD$19-'様式３（療養者名簿）（⑤の場合）'!$BJ85+1&lt;=15,IF(PD$19&gt;='様式３（療養者名簿）（⑤の場合）'!$BJ85,IF(PD$19&lt;='様式３（療養者名簿）（⑤の場合）'!$BK85,1,0),0),0)</f>
        <v>0</v>
      </c>
      <c r="PE80" s="248">
        <f>IF(PE$19-'様式３（療養者名簿）（⑤の場合）'!$BJ85+1&lt;=15,IF(PE$19&gt;='様式３（療養者名簿）（⑤の場合）'!$BJ85,IF(PE$19&lt;='様式３（療養者名簿）（⑤の場合）'!$BK85,1,0),0),0)</f>
        <v>0</v>
      </c>
      <c r="PF80" s="248">
        <f>IF(PF$19-'様式３（療養者名簿）（⑤の場合）'!$BJ85+1&lt;=15,IF(PF$19&gt;='様式３（療養者名簿）（⑤の場合）'!$BJ85,IF(PF$19&lt;='様式３（療養者名簿）（⑤の場合）'!$BK85,1,0),0),0)</f>
        <v>0</v>
      </c>
      <c r="PG80" s="248">
        <f>IF(PG$19-'様式３（療養者名簿）（⑤の場合）'!$BJ85+1&lt;=15,IF(PG$19&gt;='様式３（療養者名簿）（⑤の場合）'!$BJ85,IF(PG$19&lt;='様式３（療養者名簿）（⑤の場合）'!$BK85,1,0),0),0)</f>
        <v>0</v>
      </c>
      <c r="PH80" s="248">
        <f>IF(PH$19-'様式３（療養者名簿）（⑤の場合）'!$BJ85+1&lt;=15,IF(PH$19&gt;='様式３（療養者名簿）（⑤の場合）'!$BJ85,IF(PH$19&lt;='様式３（療養者名簿）（⑤の場合）'!$BK85,1,0),0),0)</f>
        <v>0</v>
      </c>
      <c r="PI80" s="248">
        <f>IF(PI$19-'様式３（療養者名簿）（⑤の場合）'!$BJ85+1&lt;=15,IF(PI$19&gt;='様式３（療養者名簿）（⑤の場合）'!$BJ85,IF(PI$19&lt;='様式３（療養者名簿）（⑤の場合）'!$BK85,1,0),0),0)</f>
        <v>0</v>
      </c>
      <c r="PJ80" s="248">
        <f>IF(PJ$19-'様式３（療養者名簿）（⑤の場合）'!$BJ85+1&lt;=15,IF(PJ$19&gt;='様式３（療養者名簿）（⑤の場合）'!$BJ85,IF(PJ$19&lt;='様式３（療養者名簿）（⑤の場合）'!$BK85,1,0),0),0)</f>
        <v>0</v>
      </c>
      <c r="PK80" s="248">
        <f>IF(PK$19-'様式３（療養者名簿）（⑤の場合）'!$BJ85+1&lt;=15,IF(PK$19&gt;='様式３（療養者名簿）（⑤の場合）'!$BJ85,IF(PK$19&lt;='様式３（療養者名簿）（⑤の場合）'!$BK85,1,0),0),0)</f>
        <v>0</v>
      </c>
      <c r="PL80" s="248">
        <f>IF(PL$19-'様式３（療養者名簿）（⑤の場合）'!$BJ85+1&lt;=15,IF(PL$19&gt;='様式３（療養者名簿）（⑤の場合）'!$BJ85,IF(PL$19&lt;='様式３（療養者名簿）（⑤の場合）'!$BK85,1,0),0),0)</f>
        <v>0</v>
      </c>
      <c r="PM80" s="248">
        <f>IF(PM$19-'様式３（療養者名簿）（⑤の場合）'!$BJ85+1&lt;=15,IF(PM$19&gt;='様式３（療養者名簿）（⑤の場合）'!$BJ85,IF(PM$19&lt;='様式３（療養者名簿）（⑤の場合）'!$BK85,1,0),0),0)</f>
        <v>0</v>
      </c>
      <c r="PN80" s="248">
        <f>IF(PN$19-'様式３（療養者名簿）（⑤の場合）'!$BJ85+1&lt;=15,IF(PN$19&gt;='様式３（療養者名簿）（⑤の場合）'!$BJ85,IF(PN$19&lt;='様式３（療養者名簿）（⑤の場合）'!$BK85,1,0),0),0)</f>
        <v>0</v>
      </c>
      <c r="PO80" s="248">
        <f>IF(PO$19-'様式３（療養者名簿）（⑤の場合）'!$BJ85+1&lt;=15,IF(PO$19&gt;='様式３（療養者名簿）（⑤の場合）'!$BJ85,IF(PO$19&lt;='様式３（療養者名簿）（⑤の場合）'!$BK85,1,0),0),0)</f>
        <v>0</v>
      </c>
      <c r="PP80" s="248">
        <f>IF(PP$19-'様式３（療養者名簿）（⑤の場合）'!$BJ85+1&lt;=15,IF(PP$19&gt;='様式３（療養者名簿）（⑤の場合）'!$BJ85,IF(PP$19&lt;='様式３（療養者名簿）（⑤の場合）'!$BK85,1,0),0),0)</f>
        <v>0</v>
      </c>
      <c r="PQ80" s="248">
        <f>IF(PQ$19-'様式３（療養者名簿）（⑤の場合）'!$BJ85+1&lt;=15,IF(PQ$19&gt;='様式３（療養者名簿）（⑤の場合）'!$BJ85,IF(PQ$19&lt;='様式３（療養者名簿）（⑤の場合）'!$BK85,1,0),0),0)</f>
        <v>0</v>
      </c>
      <c r="PR80" s="248">
        <f>IF(PR$19-'様式３（療養者名簿）（⑤の場合）'!$BJ85+1&lt;=15,IF(PR$19&gt;='様式３（療養者名簿）（⑤の場合）'!$BJ85,IF(PR$19&lt;='様式３（療養者名簿）（⑤の場合）'!$BK85,1,0),0),0)</f>
        <v>0</v>
      </c>
      <c r="PS80" s="248">
        <f>IF(PS$19-'様式３（療養者名簿）（⑤の場合）'!$BJ85+1&lt;=15,IF(PS$19&gt;='様式３（療養者名簿）（⑤の場合）'!$BJ85,IF(PS$19&lt;='様式３（療養者名簿）（⑤の場合）'!$BK85,1,0),0),0)</f>
        <v>0</v>
      </c>
      <c r="PT80" s="248">
        <f>IF(PT$19-'様式３（療養者名簿）（⑤の場合）'!$BJ85+1&lt;=15,IF(PT$19&gt;='様式３（療養者名簿）（⑤の場合）'!$BJ85,IF(PT$19&lt;='様式３（療養者名簿）（⑤の場合）'!$BK85,1,0),0),0)</f>
        <v>0</v>
      </c>
      <c r="PU80" s="248">
        <f>IF(PU$19-'様式３（療養者名簿）（⑤の場合）'!$BJ85+1&lt;=15,IF(PU$19&gt;='様式３（療養者名簿）（⑤の場合）'!$BJ85,IF(PU$19&lt;='様式３（療養者名簿）（⑤の場合）'!$BK85,1,0),0),0)</f>
        <v>0</v>
      </c>
      <c r="PV80" s="248">
        <f>IF(PV$19-'様式３（療養者名簿）（⑤の場合）'!$BJ85+1&lt;=15,IF(PV$19&gt;='様式３（療養者名簿）（⑤の場合）'!$BJ85,IF(PV$19&lt;='様式３（療養者名簿）（⑤の場合）'!$BK85,1,0),0),0)</f>
        <v>0</v>
      </c>
      <c r="PW80" s="248">
        <f>IF(PW$19-'様式３（療養者名簿）（⑤の場合）'!$BJ85+1&lt;=15,IF(PW$19&gt;='様式３（療養者名簿）（⑤の場合）'!$BJ85,IF(PW$19&lt;='様式３（療養者名簿）（⑤の場合）'!$BK85,1,0),0),0)</f>
        <v>0</v>
      </c>
      <c r="PX80" s="248">
        <f>IF(PX$19-'様式３（療養者名簿）（⑤の場合）'!$BJ85+1&lt;=15,IF(PX$19&gt;='様式３（療養者名簿）（⑤の場合）'!$BJ85,IF(PX$19&lt;='様式３（療養者名簿）（⑤の場合）'!$BK85,1,0),0),0)</f>
        <v>0</v>
      </c>
      <c r="PY80" s="248">
        <f>IF(PY$19-'様式３（療養者名簿）（⑤の場合）'!$BJ85+1&lt;=15,IF(PY$19&gt;='様式３（療養者名簿）（⑤の場合）'!$BJ85,IF(PY$19&lt;='様式３（療養者名簿）（⑤の場合）'!$BK85,1,0),0),0)</f>
        <v>0</v>
      </c>
      <c r="PZ80" s="248">
        <f>IF(PZ$19-'様式３（療養者名簿）（⑤の場合）'!$BJ85+1&lt;=15,IF(PZ$19&gt;='様式３（療養者名簿）（⑤の場合）'!$BJ85,IF(PZ$19&lt;='様式３（療養者名簿）（⑤の場合）'!$BK85,1,0),0),0)</f>
        <v>0</v>
      </c>
      <c r="QA80" s="248">
        <f>IF(QA$19-'様式３（療養者名簿）（⑤の場合）'!$BJ85+1&lt;=15,IF(QA$19&gt;='様式３（療養者名簿）（⑤の場合）'!$BJ85,IF(QA$19&lt;='様式３（療養者名簿）（⑤の場合）'!$BK85,1,0),0),0)</f>
        <v>0</v>
      </c>
      <c r="QB80" s="248">
        <f>IF(QB$19-'様式３（療養者名簿）（⑤の場合）'!$BJ85+1&lt;=15,IF(QB$19&gt;='様式３（療養者名簿）（⑤の場合）'!$BJ85,IF(QB$19&lt;='様式３（療養者名簿）（⑤の場合）'!$BK85,1,0),0),0)</f>
        <v>0</v>
      </c>
      <c r="QC80" s="248">
        <f>IF(QC$19-'様式３（療養者名簿）（⑤の場合）'!$BJ85+1&lt;=15,IF(QC$19&gt;='様式３（療養者名簿）（⑤の場合）'!$BJ85,IF(QC$19&lt;='様式３（療養者名簿）（⑤の場合）'!$BK85,1,0),0),0)</f>
        <v>0</v>
      </c>
      <c r="QD80" s="248">
        <f>IF(QD$19-'様式３（療養者名簿）（⑤の場合）'!$BJ85+1&lt;=15,IF(QD$19&gt;='様式３（療養者名簿）（⑤の場合）'!$BJ85,IF(QD$19&lt;='様式３（療養者名簿）（⑤の場合）'!$BK85,1,0),0),0)</f>
        <v>0</v>
      </c>
      <c r="QE80" s="248">
        <f>IF(QE$19-'様式３（療養者名簿）（⑤の場合）'!$BJ85+1&lt;=15,IF(QE$19&gt;='様式３（療養者名簿）（⑤の場合）'!$BJ85,IF(QE$19&lt;='様式３（療養者名簿）（⑤の場合）'!$BK85,1,0),0),0)</f>
        <v>0</v>
      </c>
      <c r="QF80" s="248">
        <f>IF(QF$19-'様式３（療養者名簿）（⑤の場合）'!$BJ85+1&lt;=15,IF(QF$19&gt;='様式３（療養者名簿）（⑤の場合）'!$BJ85,IF(QF$19&lt;='様式３（療養者名簿）（⑤の場合）'!$BK85,1,0),0),0)</f>
        <v>0</v>
      </c>
      <c r="QG80" s="248">
        <f>IF(QG$19-'様式３（療養者名簿）（⑤の場合）'!$BJ85+1&lt;=15,IF(QG$19&gt;='様式３（療養者名簿）（⑤の場合）'!$BJ85,IF(QG$19&lt;='様式３（療養者名簿）（⑤の場合）'!$BK85,1,0),0),0)</f>
        <v>0</v>
      </c>
      <c r="QH80" s="248">
        <f>IF(QH$19-'様式３（療養者名簿）（⑤の場合）'!$BJ85+1&lt;=15,IF(QH$19&gt;='様式３（療養者名簿）（⑤の場合）'!$BJ85,IF(QH$19&lt;='様式３（療養者名簿）（⑤の場合）'!$BK85,1,0),0),0)</f>
        <v>0</v>
      </c>
      <c r="QI80" s="248">
        <f>IF(QI$19-'様式３（療養者名簿）（⑤の場合）'!$BJ85+1&lt;=15,IF(QI$19&gt;='様式３（療養者名簿）（⑤の場合）'!$BJ85,IF(QI$19&lt;='様式３（療養者名簿）（⑤の場合）'!$BK85,1,0),0),0)</f>
        <v>0</v>
      </c>
      <c r="QJ80" s="248">
        <f>IF(QJ$19-'様式３（療養者名簿）（⑤の場合）'!$BJ85+1&lt;=15,IF(QJ$19&gt;='様式３（療養者名簿）（⑤の場合）'!$BJ85,IF(QJ$19&lt;='様式３（療養者名簿）（⑤の場合）'!$BK85,1,0),0),0)</f>
        <v>0</v>
      </c>
      <c r="QK80" s="248">
        <f>IF(QK$19-'様式３（療養者名簿）（⑤の場合）'!$BJ85+1&lt;=15,IF(QK$19&gt;='様式３（療養者名簿）（⑤の場合）'!$BJ85,IF(QK$19&lt;='様式３（療養者名簿）（⑤の場合）'!$BK85,1,0),0),0)</f>
        <v>0</v>
      </c>
      <c r="QL80" s="248">
        <f>IF(QL$19-'様式３（療養者名簿）（⑤の場合）'!$BJ85+1&lt;=15,IF(QL$19&gt;='様式３（療養者名簿）（⑤の場合）'!$BJ85,IF(QL$19&lt;='様式３（療養者名簿）（⑤の場合）'!$BK85,1,0),0),0)</f>
        <v>0</v>
      </c>
      <c r="QM80" s="248">
        <f>IF(QM$19-'様式３（療養者名簿）（⑤の場合）'!$BJ85+1&lt;=15,IF(QM$19&gt;='様式３（療養者名簿）（⑤の場合）'!$BJ85,IF(QM$19&lt;='様式３（療養者名簿）（⑤の場合）'!$BK85,1,0),0),0)</f>
        <v>0</v>
      </c>
      <c r="QN80" s="248">
        <f>IF(QN$19-'様式３（療養者名簿）（⑤の場合）'!$BJ85+1&lt;=15,IF(QN$19&gt;='様式３（療養者名簿）（⑤の場合）'!$BJ85,IF(QN$19&lt;='様式３（療養者名簿）（⑤の場合）'!$BK85,1,0),0),0)</f>
        <v>0</v>
      </c>
      <c r="QO80" s="248">
        <f>IF(QO$19-'様式３（療養者名簿）（⑤の場合）'!$BJ85+1&lt;=15,IF(QO$19&gt;='様式３（療養者名簿）（⑤の場合）'!$BJ85,IF(QO$19&lt;='様式３（療養者名簿）（⑤の場合）'!$BK85,1,0),0),0)</f>
        <v>0</v>
      </c>
      <c r="QP80" s="248">
        <f>IF(QP$19-'様式３（療養者名簿）（⑤の場合）'!$BJ85+1&lt;=15,IF(QP$19&gt;='様式３（療養者名簿）（⑤の場合）'!$BJ85,IF(QP$19&lt;='様式３（療養者名簿）（⑤の場合）'!$BK85,1,0),0),0)</f>
        <v>0</v>
      </c>
      <c r="QQ80" s="248">
        <f>IF(QQ$19-'様式３（療養者名簿）（⑤の場合）'!$BJ85+1&lt;=15,IF(QQ$19&gt;='様式３（療養者名簿）（⑤の場合）'!$BJ85,IF(QQ$19&lt;='様式３（療養者名簿）（⑤の場合）'!$BK85,1,0),0),0)</f>
        <v>0</v>
      </c>
      <c r="QR80" s="248">
        <f>IF(QR$19-'様式３（療養者名簿）（⑤の場合）'!$BJ85+1&lt;=15,IF(QR$19&gt;='様式３（療養者名簿）（⑤の場合）'!$BJ85,IF(QR$19&lt;='様式３（療養者名簿）（⑤の場合）'!$BK85,1,0),0),0)</f>
        <v>0</v>
      </c>
      <c r="QS80" s="248">
        <f>IF(QS$19-'様式３（療養者名簿）（⑤の場合）'!$BJ85+1&lt;=15,IF(QS$19&gt;='様式３（療養者名簿）（⑤の場合）'!$BJ85,IF(QS$19&lt;='様式３（療養者名簿）（⑤の場合）'!$BK85,1,0),0),0)</f>
        <v>0</v>
      </c>
      <c r="QT80" s="248">
        <f>IF(QT$19-'様式３（療養者名簿）（⑤の場合）'!$BJ85+1&lt;=15,IF(QT$19&gt;='様式３（療養者名簿）（⑤の場合）'!$BJ85,IF(QT$19&lt;='様式３（療養者名簿）（⑤の場合）'!$BK85,1,0),0),0)</f>
        <v>0</v>
      </c>
      <c r="QU80" s="248">
        <f>IF(QU$19-'様式３（療養者名簿）（⑤の場合）'!$BJ85+1&lt;=15,IF(QU$19&gt;='様式３（療養者名簿）（⑤の場合）'!$BJ85,IF(QU$19&lt;='様式３（療養者名簿）（⑤の場合）'!$BK85,1,0),0),0)</f>
        <v>0</v>
      </c>
      <c r="QV80" s="248">
        <f>IF(QV$19-'様式３（療養者名簿）（⑤の場合）'!$BJ85+1&lt;=15,IF(QV$19&gt;='様式３（療養者名簿）（⑤の場合）'!$BJ85,IF(QV$19&lt;='様式３（療養者名簿）（⑤の場合）'!$BK85,1,0),0),0)</f>
        <v>0</v>
      </c>
      <c r="QW80" s="248">
        <f>IF(QW$19-'様式３（療養者名簿）（⑤の場合）'!$BJ85+1&lt;=15,IF(QW$19&gt;='様式３（療養者名簿）（⑤の場合）'!$BJ85,IF(QW$19&lt;='様式３（療養者名簿）（⑤の場合）'!$BK85,1,0),0),0)</f>
        <v>0</v>
      </c>
      <c r="QX80" s="248">
        <f>IF(QX$19-'様式３（療養者名簿）（⑤の場合）'!$BJ85+1&lt;=15,IF(QX$19&gt;='様式３（療養者名簿）（⑤の場合）'!$BJ85,IF(QX$19&lt;='様式３（療養者名簿）（⑤の場合）'!$BK85,1,0),0),0)</f>
        <v>0</v>
      </c>
      <c r="QY80" s="248">
        <f>IF(QY$19-'様式３（療養者名簿）（⑤の場合）'!$BJ85+1&lt;=15,IF(QY$19&gt;='様式３（療養者名簿）（⑤の場合）'!$BJ85,IF(QY$19&lt;='様式３（療養者名簿）（⑤の場合）'!$BK85,1,0),0),0)</f>
        <v>0</v>
      </c>
      <c r="QZ80" s="248">
        <f>IF(QZ$19-'様式３（療養者名簿）（⑤の場合）'!$BJ85+1&lt;=15,IF(QZ$19&gt;='様式３（療養者名簿）（⑤の場合）'!$BJ85,IF(QZ$19&lt;='様式３（療養者名簿）（⑤の場合）'!$BK85,1,0),0),0)</f>
        <v>0</v>
      </c>
      <c r="RA80" s="248">
        <f>IF(RA$19-'様式３（療養者名簿）（⑤の場合）'!$BJ85+1&lt;=15,IF(RA$19&gt;='様式３（療養者名簿）（⑤の場合）'!$BJ85,IF(RA$19&lt;='様式３（療養者名簿）（⑤の場合）'!$BK85,1,0),0),0)</f>
        <v>0</v>
      </c>
      <c r="RB80" s="248">
        <f>IF(RB$19-'様式３（療養者名簿）（⑤の場合）'!$BJ85+1&lt;=15,IF(RB$19&gt;='様式３（療養者名簿）（⑤の場合）'!$BJ85,IF(RB$19&lt;='様式３（療養者名簿）（⑤の場合）'!$BK85,1,0),0),0)</f>
        <v>0</v>
      </c>
      <c r="RC80" s="248">
        <f>IF(RC$19-'様式３（療養者名簿）（⑤の場合）'!$BJ85+1&lt;=15,IF(RC$19&gt;='様式３（療養者名簿）（⑤の場合）'!$BJ85,IF(RC$19&lt;='様式３（療養者名簿）（⑤の場合）'!$BK85,1,0),0),0)</f>
        <v>0</v>
      </c>
      <c r="RD80" s="248">
        <f>IF(RD$19-'様式３（療養者名簿）（⑤の場合）'!$BJ85+1&lt;=15,IF(RD$19&gt;='様式３（療養者名簿）（⑤の場合）'!$BJ85,IF(RD$19&lt;='様式３（療養者名簿）（⑤の場合）'!$BK85,1,0),0),0)</f>
        <v>0</v>
      </c>
      <c r="RE80" s="248">
        <f>IF(RE$19-'様式３（療養者名簿）（⑤の場合）'!$BJ85+1&lt;=15,IF(RE$19&gt;='様式３（療養者名簿）（⑤の場合）'!$BJ85,IF(RE$19&lt;='様式３（療養者名簿）（⑤の場合）'!$BK85,1,0),0),0)</f>
        <v>0</v>
      </c>
      <c r="RF80" s="248">
        <f>IF(RF$19-'様式３（療養者名簿）（⑤の場合）'!$BJ85+1&lt;=15,IF(RF$19&gt;='様式３（療養者名簿）（⑤の場合）'!$BJ85,IF(RF$19&lt;='様式３（療養者名簿）（⑤の場合）'!$BK85,1,0),0),0)</f>
        <v>0</v>
      </c>
      <c r="RG80" s="248">
        <f>IF(RG$19-'様式３（療養者名簿）（⑤の場合）'!$BJ85+1&lt;=15,IF(RG$19&gt;='様式３（療養者名簿）（⑤の場合）'!$BJ85,IF(RG$19&lt;='様式３（療養者名簿）（⑤の場合）'!$BK85,1,0),0),0)</f>
        <v>0</v>
      </c>
      <c r="RH80" s="248">
        <f>IF(RH$19-'様式３（療養者名簿）（⑤の場合）'!$BJ85+1&lt;=15,IF(RH$19&gt;='様式３（療養者名簿）（⑤の場合）'!$BJ85,IF(RH$19&lt;='様式３（療養者名簿）（⑤の場合）'!$BK85,1,0),0),0)</f>
        <v>0</v>
      </c>
      <c r="RI80" s="248">
        <f>IF(RI$19-'様式３（療養者名簿）（⑤の場合）'!$BJ85+1&lt;=15,IF(RI$19&gt;='様式３（療養者名簿）（⑤の場合）'!$BJ85,IF(RI$19&lt;='様式３（療養者名簿）（⑤の場合）'!$BK85,1,0),0),0)</f>
        <v>0</v>
      </c>
      <c r="RJ80" s="248">
        <f>IF(RJ$19-'様式３（療養者名簿）（⑤の場合）'!$BJ85+1&lt;=15,IF(RJ$19&gt;='様式３（療養者名簿）（⑤の場合）'!$BJ85,IF(RJ$19&lt;='様式３（療養者名簿）（⑤の場合）'!$BK85,1,0),0),0)</f>
        <v>0</v>
      </c>
      <c r="RK80" s="248">
        <f>IF(RK$19-'様式３（療養者名簿）（⑤の場合）'!$BJ85+1&lt;=15,IF(RK$19&gt;='様式３（療養者名簿）（⑤の場合）'!$BJ85,IF(RK$19&lt;='様式３（療養者名簿）（⑤の場合）'!$BK85,1,0),0),0)</f>
        <v>0</v>
      </c>
      <c r="RL80" s="248">
        <f>IF(RL$19-'様式３（療養者名簿）（⑤の場合）'!$BJ85+1&lt;=15,IF(RL$19&gt;='様式３（療養者名簿）（⑤の場合）'!$BJ85,IF(RL$19&lt;='様式３（療養者名簿）（⑤の場合）'!$BK85,1,0),0),0)</f>
        <v>0</v>
      </c>
      <c r="RM80" s="248">
        <f>IF(RM$19-'様式３（療養者名簿）（⑤の場合）'!$BJ85+1&lt;=15,IF(RM$19&gt;='様式３（療養者名簿）（⑤の場合）'!$BJ85,IF(RM$19&lt;='様式３（療養者名簿）（⑤の場合）'!$BK85,1,0),0),0)</f>
        <v>0</v>
      </c>
      <c r="RN80" s="248">
        <f>IF(RN$19-'様式３（療養者名簿）（⑤の場合）'!$BJ85+1&lt;=15,IF(RN$19&gt;='様式３（療養者名簿）（⑤の場合）'!$BJ85,IF(RN$19&lt;='様式３（療養者名簿）（⑤の場合）'!$BK85,1,0),0),0)</f>
        <v>0</v>
      </c>
      <c r="RO80" s="248">
        <f>IF(RO$19-'様式３（療養者名簿）（⑤の場合）'!$BJ85+1&lt;=15,IF(RO$19&gt;='様式３（療養者名簿）（⑤の場合）'!$BJ85,IF(RO$19&lt;='様式３（療養者名簿）（⑤の場合）'!$BK85,1,0),0),0)</f>
        <v>0</v>
      </c>
      <c r="RP80" s="248">
        <f>IF(RP$19-'様式３（療養者名簿）（⑤の場合）'!$BJ85+1&lt;=15,IF(RP$19&gt;='様式３（療養者名簿）（⑤の場合）'!$BJ85,IF(RP$19&lt;='様式３（療養者名簿）（⑤の場合）'!$BK85,1,0),0),0)</f>
        <v>0</v>
      </c>
      <c r="RQ80" s="248">
        <f>IF(RQ$19-'様式３（療養者名簿）（⑤の場合）'!$BJ85+1&lt;=15,IF(RQ$19&gt;='様式３（療養者名簿）（⑤の場合）'!$BJ85,IF(RQ$19&lt;='様式３（療養者名簿）（⑤の場合）'!$BK85,1,0),0),0)</f>
        <v>0</v>
      </c>
      <c r="RR80" s="248">
        <f>IF(RR$19-'様式３（療養者名簿）（⑤の場合）'!$BJ85+1&lt;=15,IF(RR$19&gt;='様式３（療養者名簿）（⑤の場合）'!$BJ85,IF(RR$19&lt;='様式３（療養者名簿）（⑤の場合）'!$BK85,1,0),0),0)</f>
        <v>0</v>
      </c>
      <c r="RS80" s="248">
        <f>IF(RS$19-'様式３（療養者名簿）（⑤の場合）'!$BJ85+1&lt;=15,IF(RS$19&gt;='様式３（療養者名簿）（⑤の場合）'!$BJ85,IF(RS$19&lt;='様式３（療養者名簿）（⑤の場合）'!$BK85,1,0),0),0)</f>
        <v>0</v>
      </c>
      <c r="RT80" s="248">
        <f>IF(RT$19-'様式３（療養者名簿）（⑤の場合）'!$BJ85+1&lt;=15,IF(RT$19&gt;='様式３（療養者名簿）（⑤の場合）'!$BJ85,IF(RT$19&lt;='様式３（療養者名簿）（⑤の場合）'!$BK85,1,0),0),0)</f>
        <v>0</v>
      </c>
      <c r="RU80" s="248">
        <f>IF(RU$19-'様式３（療養者名簿）（⑤の場合）'!$BJ85+1&lt;=15,IF(RU$19&gt;='様式３（療養者名簿）（⑤の場合）'!$BJ85,IF(RU$19&lt;='様式３（療養者名簿）（⑤の場合）'!$BK85,1,0),0),0)</f>
        <v>0</v>
      </c>
      <c r="RV80" s="248">
        <f>IF(RV$19-'様式３（療養者名簿）（⑤の場合）'!$BJ85+1&lt;=15,IF(RV$19&gt;='様式３（療養者名簿）（⑤の場合）'!$BJ85,IF(RV$19&lt;='様式３（療養者名簿）（⑤の場合）'!$BK85,1,0),0),0)</f>
        <v>0</v>
      </c>
      <c r="RW80" s="248">
        <f>IF(RW$19-'様式３（療養者名簿）（⑤の場合）'!$BJ85+1&lt;=15,IF(RW$19&gt;='様式３（療養者名簿）（⑤の場合）'!$BJ85,IF(RW$19&lt;='様式３（療養者名簿）（⑤の場合）'!$BK85,1,0),0),0)</f>
        <v>0</v>
      </c>
      <c r="RX80" s="248">
        <f>IF(RX$19-'様式３（療養者名簿）（⑤の場合）'!$BJ85+1&lt;=15,IF(RX$19&gt;='様式３（療養者名簿）（⑤の場合）'!$BJ85,IF(RX$19&lt;='様式３（療養者名簿）（⑤の場合）'!$BK85,1,0),0),0)</f>
        <v>0</v>
      </c>
      <c r="RY80" s="248">
        <f>IF(RY$19-'様式３（療養者名簿）（⑤の場合）'!$BJ85+1&lt;=15,IF(RY$19&gt;='様式３（療養者名簿）（⑤の場合）'!$BJ85,IF(RY$19&lt;='様式３（療養者名簿）（⑤の場合）'!$BK85,1,0),0),0)</f>
        <v>0</v>
      </c>
      <c r="RZ80" s="248">
        <f>IF(RZ$19-'様式３（療養者名簿）（⑤の場合）'!$BJ85+1&lt;=15,IF(RZ$19&gt;='様式３（療養者名簿）（⑤の場合）'!$BJ85,IF(RZ$19&lt;='様式３（療養者名簿）（⑤の場合）'!$BK85,1,0),0),0)</f>
        <v>0</v>
      </c>
      <c r="SA80" s="248">
        <f>IF(SA$19-'様式３（療養者名簿）（⑤の場合）'!$BJ85+1&lt;=15,IF(SA$19&gt;='様式３（療養者名簿）（⑤の場合）'!$BJ85,IF(SA$19&lt;='様式３（療養者名簿）（⑤の場合）'!$BK85,1,0),0),0)</f>
        <v>0</v>
      </c>
      <c r="SB80" s="248">
        <f>IF(SB$19-'様式３（療養者名簿）（⑤の場合）'!$BJ85+1&lt;=15,IF(SB$19&gt;='様式３（療養者名簿）（⑤の場合）'!$BJ85,IF(SB$19&lt;='様式３（療養者名簿）（⑤の場合）'!$BK85,1,0),0),0)</f>
        <v>0</v>
      </c>
      <c r="SC80" s="248">
        <f>IF(SC$19-'様式３（療養者名簿）（⑤の場合）'!$BJ85+1&lt;=15,IF(SC$19&gt;='様式３（療養者名簿）（⑤の場合）'!$BJ85,IF(SC$19&lt;='様式３（療養者名簿）（⑤の場合）'!$BK85,1,0),0),0)</f>
        <v>0</v>
      </c>
      <c r="SD80" s="248">
        <f>IF(SD$19-'様式３（療養者名簿）（⑤の場合）'!$BJ85+1&lt;=15,IF(SD$19&gt;='様式３（療養者名簿）（⑤の場合）'!$BJ85,IF(SD$19&lt;='様式３（療養者名簿）（⑤の場合）'!$BK85,1,0),0),0)</f>
        <v>0</v>
      </c>
      <c r="SE80" s="248">
        <f>IF(SE$19-'様式３（療養者名簿）（⑤の場合）'!$BJ85+1&lt;=15,IF(SE$19&gt;='様式３（療養者名簿）（⑤の場合）'!$BJ85,IF(SE$19&lt;='様式３（療養者名簿）（⑤の場合）'!$BK85,1,0),0),0)</f>
        <v>0</v>
      </c>
      <c r="SF80" s="248">
        <f>IF(SF$19-'様式３（療養者名簿）（⑤の場合）'!$BJ85+1&lt;=15,IF(SF$19&gt;='様式３（療養者名簿）（⑤の場合）'!$BJ85,IF(SF$19&lt;='様式３（療養者名簿）（⑤の場合）'!$BK85,1,0),0),0)</f>
        <v>0</v>
      </c>
      <c r="SG80" s="248">
        <f>IF(SG$19-'様式３（療養者名簿）（⑤の場合）'!$BJ85+1&lt;=15,IF(SG$19&gt;='様式３（療養者名簿）（⑤の場合）'!$BJ85,IF(SG$19&lt;='様式３（療養者名簿）（⑤の場合）'!$BK85,1,0),0),0)</f>
        <v>0</v>
      </c>
      <c r="SH80" s="248">
        <f>IF(SH$19-'様式３（療養者名簿）（⑤の場合）'!$BJ85+1&lt;=15,IF(SH$19&gt;='様式３（療養者名簿）（⑤の場合）'!$BJ85,IF(SH$19&lt;='様式３（療養者名簿）（⑤の場合）'!$BK85,1,0),0),0)</f>
        <v>0</v>
      </c>
      <c r="SI80" s="248">
        <f>IF(SI$19-'様式３（療養者名簿）（⑤の場合）'!$BJ85+1&lt;=15,IF(SI$19&gt;='様式３（療養者名簿）（⑤の場合）'!$BJ85,IF(SI$19&lt;='様式３（療養者名簿）（⑤の場合）'!$BK85,1,0),0),0)</f>
        <v>0</v>
      </c>
      <c r="SJ80" s="248">
        <f>IF(SJ$19-'様式３（療養者名簿）（⑤の場合）'!$BJ85+1&lt;=15,IF(SJ$19&gt;='様式３（療養者名簿）（⑤の場合）'!$BJ85,IF(SJ$19&lt;='様式３（療養者名簿）（⑤の場合）'!$BK85,1,0),0),0)</f>
        <v>0</v>
      </c>
      <c r="SK80" s="248">
        <f>IF(SK$19-'様式３（療養者名簿）（⑤の場合）'!$BJ85+1&lt;=15,IF(SK$19&gt;='様式３（療養者名簿）（⑤の場合）'!$BJ85,IF(SK$19&lt;='様式３（療養者名簿）（⑤の場合）'!$BK85,1,0),0),0)</f>
        <v>0</v>
      </c>
      <c r="SL80" s="248">
        <f>IF(SL$19-'様式３（療養者名簿）（⑤の場合）'!$BJ85+1&lt;=15,IF(SL$19&gt;='様式３（療養者名簿）（⑤の場合）'!$BJ85,IF(SL$19&lt;='様式３（療養者名簿）（⑤の場合）'!$BK85,1,0),0),0)</f>
        <v>0</v>
      </c>
      <c r="SM80" s="248">
        <f>IF(SM$19-'様式３（療養者名簿）（⑤の場合）'!$BJ85+1&lt;=15,IF(SM$19&gt;='様式３（療養者名簿）（⑤の場合）'!$BJ85,IF(SM$19&lt;='様式３（療養者名簿）（⑤の場合）'!$BK85,1,0),0),0)</f>
        <v>0</v>
      </c>
      <c r="SN80" s="248">
        <f>IF(SN$19-'様式３（療養者名簿）（⑤の場合）'!$BJ85+1&lt;=15,IF(SN$19&gt;='様式３（療養者名簿）（⑤の場合）'!$BJ85,IF(SN$19&lt;='様式３（療養者名簿）（⑤の場合）'!$BK85,1,0),0),0)</f>
        <v>0</v>
      </c>
      <c r="SO80" s="248">
        <f>IF(SO$19-'様式３（療養者名簿）（⑤の場合）'!$BJ85+1&lt;=15,IF(SO$19&gt;='様式３（療養者名簿）（⑤の場合）'!$BJ85,IF(SO$19&lt;='様式３（療養者名簿）（⑤の場合）'!$BK85,1,0),0),0)</f>
        <v>0</v>
      </c>
      <c r="SP80" s="248">
        <f>IF(SP$19-'様式３（療養者名簿）（⑤の場合）'!$BJ85+1&lt;=15,IF(SP$19&gt;='様式３（療養者名簿）（⑤の場合）'!$BJ85,IF(SP$19&lt;='様式３（療養者名簿）（⑤の場合）'!$BK85,1,0),0),0)</f>
        <v>0</v>
      </c>
      <c r="SQ80" s="248">
        <f>IF(SQ$19-'様式３（療養者名簿）（⑤の場合）'!$BJ85+1&lt;=15,IF(SQ$19&gt;='様式３（療養者名簿）（⑤の場合）'!$BJ85,IF(SQ$19&lt;='様式３（療養者名簿）（⑤の場合）'!$BK85,1,0),0),0)</f>
        <v>0</v>
      </c>
      <c r="SR80" s="248">
        <f>IF(SR$19-'様式３（療養者名簿）（⑤の場合）'!$BJ85+1&lt;=15,IF(SR$19&gt;='様式３（療養者名簿）（⑤の場合）'!$BJ85,IF(SR$19&lt;='様式３（療養者名簿）（⑤の場合）'!$BK85,1,0),0),0)</f>
        <v>0</v>
      </c>
      <c r="SS80" s="248">
        <f>IF(SS$19-'様式３（療養者名簿）（⑤の場合）'!$BJ85+1&lt;=15,IF(SS$19&gt;='様式３（療養者名簿）（⑤の場合）'!$BJ85,IF(SS$19&lt;='様式３（療養者名簿）（⑤の場合）'!$BK85,1,0),0),0)</f>
        <v>0</v>
      </c>
      <c r="ST80" s="248">
        <f>IF(ST$19-'様式３（療養者名簿）（⑤の場合）'!$BJ85+1&lt;=15,IF(ST$19&gt;='様式３（療養者名簿）（⑤の場合）'!$BJ85,IF(ST$19&lt;='様式３（療養者名簿）（⑤の場合）'!$BK85,1,0),0),0)</f>
        <v>0</v>
      </c>
      <c r="SU80" s="248">
        <f>IF(SU$19-'様式３（療養者名簿）（⑤の場合）'!$BJ85+1&lt;=15,IF(SU$19&gt;='様式３（療養者名簿）（⑤の場合）'!$BJ85,IF(SU$19&lt;='様式３（療養者名簿）（⑤の場合）'!$BK85,1,0),0),0)</f>
        <v>0</v>
      </c>
      <c r="SV80" s="248">
        <f>IF(SV$19-'様式３（療養者名簿）（⑤の場合）'!$BJ85+1&lt;=15,IF(SV$19&gt;='様式３（療養者名簿）（⑤の場合）'!$BJ85,IF(SV$19&lt;='様式３（療養者名簿）（⑤の場合）'!$BK85,1,0),0),0)</f>
        <v>0</v>
      </c>
      <c r="SW80" s="248">
        <f>IF(SW$19-'様式３（療養者名簿）（⑤の場合）'!$BJ85+1&lt;=15,IF(SW$19&gt;='様式３（療養者名簿）（⑤の場合）'!$BJ85,IF(SW$19&lt;='様式３（療養者名簿）（⑤の場合）'!$BK85,1,0),0),0)</f>
        <v>0</v>
      </c>
      <c r="SX80" s="248">
        <f>IF(SX$19-'様式３（療養者名簿）（⑤の場合）'!$BJ85+1&lt;=15,IF(SX$19&gt;='様式３（療養者名簿）（⑤の場合）'!$BJ85,IF(SX$19&lt;='様式３（療養者名簿）（⑤の場合）'!$BK85,1,0),0),0)</f>
        <v>0</v>
      </c>
      <c r="SY80" s="248">
        <f>IF(SY$19-'様式３（療養者名簿）（⑤の場合）'!$BJ85+1&lt;=15,IF(SY$19&gt;='様式３（療養者名簿）（⑤の場合）'!$BJ85,IF(SY$19&lt;='様式３（療養者名簿）（⑤の場合）'!$BK85,1,0),0),0)</f>
        <v>0</v>
      </c>
      <c r="SZ80" s="248">
        <f>IF(SZ$19-'様式３（療養者名簿）（⑤の場合）'!$BJ85+1&lt;=15,IF(SZ$19&gt;='様式３（療養者名簿）（⑤の場合）'!$BJ85,IF(SZ$19&lt;='様式３（療養者名簿）（⑤の場合）'!$BK85,1,0),0),0)</f>
        <v>0</v>
      </c>
      <c r="TA80" s="248">
        <f>IF(TA$19-'様式３（療養者名簿）（⑤の場合）'!$BJ85+1&lt;=15,IF(TA$19&gt;='様式３（療養者名簿）（⑤の場合）'!$BJ85,IF(TA$19&lt;='様式３（療養者名簿）（⑤の場合）'!$BK85,1,0),0),0)</f>
        <v>0</v>
      </c>
      <c r="TB80" s="248">
        <f>IF(TB$19-'様式３（療養者名簿）（⑤の場合）'!$BJ85+1&lt;=15,IF(TB$19&gt;='様式３（療養者名簿）（⑤の場合）'!$BJ85,IF(TB$19&lt;='様式３（療養者名簿）（⑤の場合）'!$BK85,1,0),0),0)</f>
        <v>0</v>
      </c>
      <c r="TC80" s="248">
        <f>IF(TC$19-'様式３（療養者名簿）（⑤の場合）'!$BJ85+1&lt;=15,IF(TC$19&gt;='様式３（療養者名簿）（⑤の場合）'!$BJ85,IF(TC$19&lt;='様式３（療養者名簿）（⑤の場合）'!$BK85,1,0),0),0)</f>
        <v>0</v>
      </c>
      <c r="TD80" s="248">
        <f>IF(TD$19-'様式３（療養者名簿）（⑤の場合）'!$BJ85+1&lt;=15,IF(TD$19&gt;='様式３（療養者名簿）（⑤の場合）'!$BJ85,IF(TD$19&lt;='様式３（療養者名簿）（⑤の場合）'!$BK85,1,0),0),0)</f>
        <v>0</v>
      </c>
      <c r="TE80" s="248">
        <f>IF(TE$19-'様式３（療養者名簿）（⑤の場合）'!$BJ85+1&lt;=15,IF(TE$19&gt;='様式３（療養者名簿）（⑤の場合）'!$BJ85,IF(TE$19&lt;='様式３（療養者名簿）（⑤の場合）'!$BK85,1,0),0),0)</f>
        <v>0</v>
      </c>
      <c r="TF80" s="248">
        <f>IF(TF$19-'様式３（療養者名簿）（⑤の場合）'!$BJ85+1&lt;=15,IF(TF$19&gt;='様式３（療養者名簿）（⑤の場合）'!$BJ85,IF(TF$19&lt;='様式３（療養者名簿）（⑤の場合）'!$BK85,1,0),0),0)</f>
        <v>0</v>
      </c>
      <c r="TG80" s="248">
        <f>IF(TG$19-'様式３（療養者名簿）（⑤の場合）'!$BJ85+1&lt;=15,IF(TG$19&gt;='様式３（療養者名簿）（⑤の場合）'!$BJ85,IF(TG$19&lt;='様式３（療養者名簿）（⑤の場合）'!$BK85,1,0),0),0)</f>
        <v>0</v>
      </c>
      <c r="TH80" s="248">
        <f>IF(TH$19-'様式３（療養者名簿）（⑤の場合）'!$BJ85+1&lt;=15,IF(TH$19&gt;='様式３（療養者名簿）（⑤の場合）'!$BJ85,IF(TH$19&lt;='様式３（療養者名簿）（⑤の場合）'!$BK85,1,0),0),0)</f>
        <v>0</v>
      </c>
      <c r="TI80" s="248">
        <f>IF(TI$19-'様式３（療養者名簿）（⑤の場合）'!$BJ85+1&lt;=15,IF(TI$19&gt;='様式３（療養者名簿）（⑤の場合）'!$BJ85,IF(TI$19&lt;='様式３（療養者名簿）（⑤の場合）'!$BK85,1,0),0),0)</f>
        <v>0</v>
      </c>
      <c r="TJ80" s="248">
        <f>IF(TJ$19-'様式３（療養者名簿）（⑤の場合）'!$BJ85+1&lt;=15,IF(TJ$19&gt;='様式３（療養者名簿）（⑤の場合）'!$BJ85,IF(TJ$19&lt;='様式３（療養者名簿）（⑤の場合）'!$BK85,1,0),0),0)</f>
        <v>0</v>
      </c>
      <c r="TK80" s="248">
        <f>IF(TK$19-'様式３（療養者名簿）（⑤の場合）'!$BJ85+1&lt;=15,IF(TK$19&gt;='様式３（療養者名簿）（⑤の場合）'!$BJ85,IF(TK$19&lt;='様式３（療養者名簿）（⑤の場合）'!$BK85,1,0),0),0)</f>
        <v>0</v>
      </c>
      <c r="TL80" s="248">
        <f>IF(TL$19-'様式３（療養者名簿）（⑤の場合）'!$BJ85+1&lt;=15,IF(TL$19&gt;='様式３（療養者名簿）（⑤の場合）'!$BJ85,IF(TL$19&lt;='様式３（療養者名簿）（⑤の場合）'!$BK85,1,0),0),0)</f>
        <v>0</v>
      </c>
      <c r="TM80" s="248">
        <f>IF(TM$19-'様式３（療養者名簿）（⑤の場合）'!$BJ85+1&lt;=15,IF(TM$19&gt;='様式３（療養者名簿）（⑤の場合）'!$BJ85,IF(TM$19&lt;='様式３（療養者名簿）（⑤の場合）'!$BK85,1,0),0),0)</f>
        <v>0</v>
      </c>
      <c r="TN80" s="248">
        <f>IF(TN$19-'様式３（療養者名簿）（⑤の場合）'!$BJ85+1&lt;=15,IF(TN$19&gt;='様式３（療養者名簿）（⑤の場合）'!$BJ85,IF(TN$19&lt;='様式３（療養者名簿）（⑤の場合）'!$BK85,1,0),0),0)</f>
        <v>0</v>
      </c>
      <c r="TO80" s="248">
        <f>IF(TO$19-'様式３（療養者名簿）（⑤の場合）'!$BJ85+1&lt;=15,IF(TO$19&gt;='様式３（療養者名簿）（⑤の場合）'!$BJ85,IF(TO$19&lt;='様式３（療養者名簿）（⑤の場合）'!$BK85,1,0),0),0)</f>
        <v>0</v>
      </c>
      <c r="TP80" s="248">
        <f>IF(TP$19-'様式３（療養者名簿）（⑤の場合）'!$BJ85+1&lt;=15,IF(TP$19&gt;='様式３（療養者名簿）（⑤の場合）'!$BJ85,IF(TP$19&lt;='様式３（療養者名簿）（⑤の場合）'!$BK85,1,0),0),0)</f>
        <v>0</v>
      </c>
      <c r="TQ80" s="248">
        <f>IF(TQ$19-'様式３（療養者名簿）（⑤の場合）'!$BJ85+1&lt;=15,IF(TQ$19&gt;='様式３（療養者名簿）（⑤の場合）'!$BJ85,IF(TQ$19&lt;='様式３（療養者名簿）（⑤の場合）'!$BK85,1,0),0),0)</f>
        <v>0</v>
      </c>
      <c r="TR80" s="248">
        <f>IF(TR$19-'様式３（療養者名簿）（⑤の場合）'!$BJ85+1&lt;=15,IF(TR$19&gt;='様式３（療養者名簿）（⑤の場合）'!$BJ85,IF(TR$19&lt;='様式３（療養者名簿）（⑤の場合）'!$BK85,1,0),0),0)</f>
        <v>0</v>
      </c>
      <c r="TS80" s="248">
        <f>IF(TS$19-'様式３（療養者名簿）（⑤の場合）'!$BJ85+1&lt;=15,IF(TS$19&gt;='様式３（療養者名簿）（⑤の場合）'!$BJ85,IF(TS$19&lt;='様式３（療養者名簿）（⑤の場合）'!$BK85,1,0),0),0)</f>
        <v>0</v>
      </c>
      <c r="TT80" s="248">
        <f>IF(TT$19-'様式３（療養者名簿）（⑤の場合）'!$BJ85+1&lt;=15,IF(TT$19&gt;='様式３（療養者名簿）（⑤の場合）'!$BJ85,IF(TT$19&lt;='様式３（療養者名簿）（⑤の場合）'!$BK85,1,0),0),0)</f>
        <v>0</v>
      </c>
      <c r="TU80" s="248">
        <f>IF(TU$19-'様式３（療養者名簿）（⑤の場合）'!$BJ85+1&lt;=15,IF(TU$19&gt;='様式３（療養者名簿）（⑤の場合）'!$BJ85,IF(TU$19&lt;='様式３（療養者名簿）（⑤の場合）'!$BK85,1,0),0),0)</f>
        <v>0</v>
      </c>
      <c r="TV80" s="248">
        <f>IF(TV$19-'様式３（療養者名簿）（⑤の場合）'!$BJ85+1&lt;=15,IF(TV$19&gt;='様式３（療養者名簿）（⑤の場合）'!$BJ85,IF(TV$19&lt;='様式３（療養者名簿）（⑤の場合）'!$BK85,1,0),0),0)</f>
        <v>0</v>
      </c>
      <c r="TW80" s="248">
        <f>IF(TW$19-'様式３（療養者名簿）（⑤の場合）'!$BJ85+1&lt;=15,IF(TW$19&gt;='様式３（療養者名簿）（⑤の場合）'!$BJ85,IF(TW$19&lt;='様式３（療養者名簿）（⑤の場合）'!$BK85,1,0),0),0)</f>
        <v>0</v>
      </c>
      <c r="TX80" s="248">
        <f>IF(TX$19-'様式３（療養者名簿）（⑤の場合）'!$BJ85+1&lt;=15,IF(TX$19&gt;='様式３（療養者名簿）（⑤の場合）'!$BJ85,IF(TX$19&lt;='様式３（療養者名簿）（⑤の場合）'!$BK85,1,0),0),0)</f>
        <v>0</v>
      </c>
      <c r="TY80" s="248">
        <f>IF(TY$19-'様式３（療養者名簿）（⑤の場合）'!$BJ85+1&lt;=15,IF(TY$19&gt;='様式３（療養者名簿）（⑤の場合）'!$BJ85,IF(TY$19&lt;='様式３（療養者名簿）（⑤の場合）'!$BK85,1,0),0),0)</f>
        <v>0</v>
      </c>
      <c r="TZ80" s="248">
        <f>IF(TZ$19-'様式３（療養者名簿）（⑤の場合）'!$BJ85+1&lt;=15,IF(TZ$19&gt;='様式３（療養者名簿）（⑤の場合）'!$BJ85,IF(TZ$19&lt;='様式３（療養者名簿）（⑤の場合）'!$BK85,1,0),0),0)</f>
        <v>0</v>
      </c>
      <c r="UA80" s="248">
        <f>IF(UA$19-'様式３（療養者名簿）（⑤の場合）'!$BJ85+1&lt;=15,IF(UA$19&gt;='様式３（療養者名簿）（⑤の場合）'!$BJ85,IF(UA$19&lt;='様式３（療養者名簿）（⑤の場合）'!$BK85,1,0),0),0)</f>
        <v>0</v>
      </c>
      <c r="UB80" s="248">
        <f>IF(UB$19-'様式３（療養者名簿）（⑤の場合）'!$BJ85+1&lt;=15,IF(UB$19&gt;='様式３（療養者名簿）（⑤の場合）'!$BJ85,IF(UB$19&lt;='様式３（療養者名簿）（⑤の場合）'!$BK85,1,0),0),0)</f>
        <v>0</v>
      </c>
      <c r="UC80" s="248">
        <f>IF(UC$19-'様式３（療養者名簿）（⑤の場合）'!$BJ85+1&lt;=15,IF(UC$19&gt;='様式３（療養者名簿）（⑤の場合）'!$BJ85,IF(UC$19&lt;='様式３（療養者名簿）（⑤の場合）'!$BK85,1,0),0),0)</f>
        <v>0</v>
      </c>
      <c r="UD80" s="372">
        <f>IF(UD$19-'様式３（療養者名簿）（⑤の場合）'!$BJ85+1&lt;=15,IF(UD$19&gt;='様式３（療養者名簿）（⑤の場合）'!$BJ85,IF(UD$19&lt;='様式３（療養者名簿）（⑤の場合）'!$BK85,1,0),0),0)</f>
        <v>0</v>
      </c>
      <c r="UE80" s="372">
        <f>IF(UE$19-'様式３（療養者名簿）（⑤の場合）'!$BJ85+1&lt;=15,IF(UE$19&gt;='様式３（療養者名簿）（⑤の場合）'!$BJ85,IF(UE$19&lt;='様式３（療養者名簿）（⑤の場合）'!$BK85,1,0),0),0)</f>
        <v>0</v>
      </c>
      <c r="UF80" s="372">
        <f>IF(UF$19-'様式３（療養者名簿）（⑤の場合）'!$BJ85+1&lt;=15,IF(UF$19&gt;='様式３（療養者名簿）（⑤の場合）'!$BJ85,IF(UF$19&lt;='様式３（療養者名簿）（⑤の場合）'!$BK85,1,0),0),0)</f>
        <v>0</v>
      </c>
      <c r="UG80" s="372">
        <f>IF(UG$19-'様式３（療養者名簿）（⑤の場合）'!$BJ85+1&lt;=15,IF(UG$19&gt;='様式３（療養者名簿）（⑤の場合）'!$BJ85,IF(UG$19&lt;='様式３（療養者名簿）（⑤の場合）'!$BK85,1,0),0),0)</f>
        <v>0</v>
      </c>
      <c r="UH80" s="372">
        <f>IF(UH$19-'様式３（療養者名簿）（⑤の場合）'!$BJ85+1&lt;=15,IF(UH$19&gt;='様式３（療養者名簿）（⑤の場合）'!$BJ85,IF(UH$19&lt;='様式３（療養者名簿）（⑤の場合）'!$BK85,1,0),0),0)</f>
        <v>0</v>
      </c>
      <c r="UI80" s="372">
        <f>IF(UI$19-'様式３（療養者名簿）（⑤の場合）'!$BJ85+1&lt;=15,IF(UI$19&gt;='様式３（療養者名簿）（⑤の場合）'!$BJ85,IF(UI$19&lt;='様式３（療養者名簿）（⑤の場合）'!$BK85,1,0),0),0)</f>
        <v>0</v>
      </c>
      <c r="UJ80" s="372">
        <f>IF(UJ$19-'様式３（療養者名簿）（⑤の場合）'!$BJ85+1&lt;=15,IF(UJ$19&gt;='様式３（療養者名簿）（⑤の場合）'!$BJ85,IF(UJ$19&lt;='様式３（療養者名簿）（⑤の場合）'!$BK85,1,0),0),0)</f>
        <v>0</v>
      </c>
      <c r="UK80" s="372">
        <f>IF(UK$19-'様式３（療養者名簿）（⑤の場合）'!$BJ85+1&lt;=15,IF(UK$19&gt;='様式３（療養者名簿）（⑤の場合）'!$BJ85,IF(UK$19&lt;='様式３（療養者名簿）（⑤の場合）'!$BK85,1,0),0),0)</f>
        <v>0</v>
      </c>
      <c r="UL80" s="372">
        <f>IF(UL$19-'様式３（療養者名簿）（⑤の場合）'!$BJ85+1&lt;=15,IF(UL$19&gt;='様式３（療養者名簿）（⑤の場合）'!$BJ85,IF(UL$19&lt;='様式３（療養者名簿）（⑤の場合）'!$BK85,1,0),0),0)</f>
        <v>0</v>
      </c>
      <c r="UM80" s="372">
        <f>IF(UM$19-'様式３（療養者名簿）（⑤の場合）'!$BJ85+1&lt;=15,IF(UM$19&gt;='様式３（療養者名簿）（⑤の場合）'!$BJ85,IF(UM$19&lt;='様式３（療養者名簿）（⑤の場合）'!$BK85,1,0),0),0)</f>
        <v>0</v>
      </c>
      <c r="UN80" s="372">
        <f>IF(UN$19-'様式３（療養者名簿）（⑤の場合）'!$BJ85+1&lt;=15,IF(UN$19&gt;='様式３（療養者名簿）（⑤の場合）'!$BJ85,IF(UN$19&lt;='様式３（療養者名簿）（⑤の場合）'!$BK85,1,0),0),0)</f>
        <v>0</v>
      </c>
      <c r="UO80" s="372">
        <f>IF(UO$19-'様式３（療養者名簿）（⑤の場合）'!$BJ85+1&lt;=15,IF(UO$19&gt;='様式３（療養者名簿）（⑤の場合）'!$BJ85,IF(UO$19&lt;='様式３（療養者名簿）（⑤の場合）'!$BK85,1,0),0),0)</f>
        <v>0</v>
      </c>
      <c r="UP80" s="372">
        <f>IF(UP$19-'様式３（療養者名簿）（⑤の場合）'!$BJ85+1&lt;=15,IF(UP$19&gt;='様式３（療養者名簿）（⑤の場合）'!$BJ85,IF(UP$19&lt;='様式３（療養者名簿）（⑤の場合）'!$BK85,1,0),0),0)</f>
        <v>0</v>
      </c>
      <c r="UQ80" s="372">
        <f>IF(UQ$19-'様式３（療養者名簿）（⑤の場合）'!$BJ85+1&lt;=15,IF(UQ$19&gt;='様式３（療養者名簿）（⑤の場合）'!$BJ85,IF(UQ$19&lt;='様式３（療養者名簿）（⑤の場合）'!$BK85,1,0),0),0)</f>
        <v>0</v>
      </c>
      <c r="UR80" s="372">
        <f>IF(UR$19-'様式３（療養者名簿）（⑤の場合）'!$BJ85+1&lt;=15,IF(UR$19&gt;='様式３（療養者名簿）（⑤の場合）'!$BJ85,IF(UR$19&lt;='様式３（療養者名簿）（⑤の場合）'!$BK85,1,0),0),0)</f>
        <v>0</v>
      </c>
      <c r="US80" s="372">
        <f>IF(US$19-'様式３（療養者名簿）（⑤の場合）'!$BJ85+1&lt;=15,IF(US$19&gt;='様式３（療養者名簿）（⑤の場合）'!$BJ85,IF(US$19&lt;='様式３（療養者名簿）（⑤の場合）'!$BK85,1,0),0),0)</f>
        <v>0</v>
      </c>
      <c r="UT80" s="372">
        <f>IF(UT$19-'様式３（療養者名簿）（⑤の場合）'!$BJ85+1&lt;=15,IF(UT$19&gt;='様式３（療養者名簿）（⑤の場合）'!$BJ85,IF(UT$19&lt;='様式３（療養者名簿）（⑤の場合）'!$BK85,1,0),0),0)</f>
        <v>0</v>
      </c>
      <c r="UU80" s="372">
        <f>IF(UU$19-'様式３（療養者名簿）（⑤の場合）'!$BJ85+1&lt;=15,IF(UU$19&gt;='様式３（療養者名簿）（⑤の場合）'!$BJ85,IF(UU$19&lt;='様式３（療養者名簿）（⑤の場合）'!$BK85,1,0),0),0)</f>
        <v>0</v>
      </c>
      <c r="UV80" s="372">
        <f>IF(UV$19-'様式３（療養者名簿）（⑤の場合）'!$BJ85+1&lt;=15,IF(UV$19&gt;='様式３（療養者名簿）（⑤の場合）'!$BJ85,IF(UV$19&lt;='様式３（療養者名簿）（⑤の場合）'!$BK85,1,0),0),0)</f>
        <v>0</v>
      </c>
      <c r="UW80" s="372">
        <f>IF(UW$19-'様式３（療養者名簿）（⑤の場合）'!$BJ85+1&lt;=15,IF(UW$19&gt;='様式３（療養者名簿）（⑤の場合）'!$BJ85,IF(UW$19&lt;='様式３（療養者名簿）（⑤の場合）'!$BK85,1,0),0),0)</f>
        <v>0</v>
      </c>
      <c r="UX80" s="372">
        <f>IF(UX$19-'様式３（療養者名簿）（⑤の場合）'!$BJ85+1&lt;=15,IF(UX$19&gt;='様式３（療養者名簿）（⑤の場合）'!$BJ85,IF(UX$19&lt;='様式３（療養者名簿）（⑤の場合）'!$BK85,1,0),0),0)</f>
        <v>0</v>
      </c>
      <c r="UY80" s="372">
        <f>IF(UY$19-'様式３（療養者名簿）（⑤の場合）'!$BJ85+1&lt;=15,IF(UY$19&gt;='様式３（療養者名簿）（⑤の場合）'!$BJ85,IF(UY$19&lt;='様式３（療養者名簿）（⑤の場合）'!$BK85,1,0),0),0)</f>
        <v>0</v>
      </c>
      <c r="UZ80" s="372">
        <f>IF(UZ$19-'様式３（療養者名簿）（⑤の場合）'!$BJ85+1&lt;=15,IF(UZ$19&gt;='様式３（療養者名簿）（⑤の場合）'!$BJ85,IF(UZ$19&lt;='様式３（療養者名簿）（⑤の場合）'!$BK85,1,0),0),0)</f>
        <v>0</v>
      </c>
      <c r="VA80" s="372">
        <f>IF(VA$19-'様式３（療養者名簿）（⑤の場合）'!$BJ85+1&lt;=15,IF(VA$19&gt;='様式３（療養者名簿）（⑤の場合）'!$BJ85,IF(VA$19&lt;='様式３（療養者名簿）（⑤の場合）'!$BK85,1,0),0),0)</f>
        <v>0</v>
      </c>
      <c r="VB80" s="372">
        <f>IF(VB$19-'様式３（療養者名簿）（⑤の場合）'!$BJ85+1&lt;=15,IF(VB$19&gt;='様式３（療養者名簿）（⑤の場合）'!$BJ85,IF(VB$19&lt;='様式３（療養者名簿）（⑤の場合）'!$BK85,1,0),0),0)</f>
        <v>0</v>
      </c>
      <c r="VC80" s="372">
        <f>IF(VC$19-'様式３（療養者名簿）（⑤の場合）'!$BJ85+1&lt;=15,IF(VC$19&gt;='様式３（療養者名簿）（⑤の場合）'!$BJ85,IF(VC$19&lt;='様式３（療養者名簿）（⑤の場合）'!$BK85,1,0),0),0)</f>
        <v>0</v>
      </c>
      <c r="VD80" s="372">
        <f>IF(VD$19-'様式３（療養者名簿）（⑤の場合）'!$BJ85+1&lt;=15,IF(VD$19&gt;='様式３（療養者名簿）（⑤の場合）'!$BJ85,IF(VD$19&lt;='様式３（療養者名簿）（⑤の場合）'!$BK85,1,0),0),0)</f>
        <v>0</v>
      </c>
      <c r="VE80" s="372">
        <f>IF(VE$19-'様式３（療養者名簿）（⑤の場合）'!$BJ85+1&lt;=15,IF(VE$19&gt;='様式３（療養者名簿）（⑤の場合）'!$BJ85,IF(VE$19&lt;='様式３（療養者名簿）（⑤の場合）'!$BK85,1,0),0),0)</f>
        <v>0</v>
      </c>
      <c r="VF80" s="372">
        <f>IF(VF$19-'様式３（療養者名簿）（⑤の場合）'!$BJ85+1&lt;=15,IF(VF$19&gt;='様式３（療養者名簿）（⑤の場合）'!$BJ85,IF(VF$19&lt;='様式３（療養者名簿）（⑤の場合）'!$BK85,1,0),0),0)</f>
        <v>0</v>
      </c>
      <c r="VG80" s="372">
        <f>IF(VG$19-'様式３（療養者名簿）（⑤の場合）'!$BJ85+1&lt;=15,IF(VG$19&gt;='様式３（療養者名簿）（⑤の場合）'!$BJ85,IF(VG$19&lt;='様式３（療養者名簿）（⑤の場合）'!$BK85,1,0),0),0)</f>
        <v>0</v>
      </c>
      <c r="VH80" s="372">
        <f>IF(VH$19-'様式３（療養者名簿）（⑤の場合）'!$BJ85+1&lt;=15,IF(VH$19&gt;='様式３（療養者名簿）（⑤の場合）'!$BJ85,IF(VH$19&lt;='様式３（療養者名簿）（⑤の場合）'!$BK85,1,0),0),0)</f>
        <v>0</v>
      </c>
      <c r="VI80" s="372">
        <f>IF(VI$19-'様式３（療養者名簿）（⑤の場合）'!$BJ85+1&lt;=15,IF(VI$19&gt;='様式３（療養者名簿）（⑤の場合）'!$BJ85,IF(VI$19&lt;='様式３（療養者名簿）（⑤の場合）'!$BK85,1,0),0),0)</f>
        <v>0</v>
      </c>
      <c r="VJ80" s="372">
        <f>IF(VJ$19-'様式３（療養者名簿）（⑤の場合）'!$BJ85+1&lt;=15,IF(VJ$19&gt;='様式３（療養者名簿）（⑤の場合）'!$BJ85,IF(VJ$19&lt;='様式３（療養者名簿）（⑤の場合）'!$BK85,1,0),0),0)</f>
        <v>0</v>
      </c>
      <c r="VK80" s="372">
        <f>IF(VK$19-'様式３（療養者名簿）（⑤の場合）'!$BJ85+1&lt;=15,IF(VK$19&gt;='様式３（療養者名簿）（⑤の場合）'!$BJ85,IF(VK$19&lt;='様式３（療養者名簿）（⑤の場合）'!$BK85,1,0),0),0)</f>
        <v>0</v>
      </c>
      <c r="VL80" s="372">
        <f>IF(VL$19-'様式３（療養者名簿）（⑤の場合）'!$BJ85+1&lt;=15,IF(VL$19&gt;='様式３（療養者名簿）（⑤の場合）'!$BJ85,IF(VL$19&lt;='様式３（療養者名簿）（⑤の場合）'!$BK85,1,0),0),0)</f>
        <v>0</v>
      </c>
      <c r="VM80" s="372">
        <f>IF(VM$19-'様式３（療養者名簿）（⑤の場合）'!$BJ85+1&lt;=15,IF(VM$19&gt;='様式３（療養者名簿）（⑤の場合）'!$BJ85,IF(VM$19&lt;='様式３（療養者名簿）（⑤の場合）'!$BK85,1,0),0),0)</f>
        <v>0</v>
      </c>
      <c r="VN80" s="372">
        <f>IF(VN$19-'様式３（療養者名簿）（⑤の場合）'!$BJ85+1&lt;=15,IF(VN$19&gt;='様式３（療養者名簿）（⑤の場合）'!$BJ85,IF(VN$19&lt;='様式３（療養者名簿）（⑤の場合）'!$BK85,1,0),0),0)</f>
        <v>0</v>
      </c>
      <c r="VO80" s="372">
        <f>IF(VO$19-'様式３（療養者名簿）（⑤の場合）'!$BJ85+1&lt;=15,IF(VO$19&gt;='様式３（療養者名簿）（⑤の場合）'!$BJ85,IF(VO$19&lt;='様式３（療養者名簿）（⑤の場合）'!$BK85,1,0),0),0)</f>
        <v>0</v>
      </c>
      <c r="VP80" s="372">
        <f>IF(VP$19-'様式３（療養者名簿）（⑤の場合）'!$BJ85+1&lt;=15,IF(VP$19&gt;='様式３（療養者名簿）（⑤の場合）'!$BJ85,IF(VP$19&lt;='様式３（療養者名簿）（⑤の場合）'!$BK85,1,0),0),0)</f>
        <v>0</v>
      </c>
      <c r="VQ80" s="372">
        <f>IF(VQ$19-'様式３（療養者名簿）（⑤の場合）'!$BJ85+1&lt;=15,IF(VQ$19&gt;='様式３（療養者名簿）（⑤の場合）'!$BJ85,IF(VQ$19&lt;='様式３（療養者名簿）（⑤の場合）'!$BK85,1,0),0),0)</f>
        <v>0</v>
      </c>
      <c r="VR80" s="372">
        <f>IF(VR$19-'様式３（療養者名簿）（⑤の場合）'!$BJ85+1&lt;=15,IF(VR$19&gt;='様式３（療養者名簿）（⑤の場合）'!$BJ85,IF(VR$19&lt;='様式３（療養者名簿）（⑤の場合）'!$BK85,1,0),0),0)</f>
        <v>0</v>
      </c>
      <c r="VS80" s="372">
        <f>IF(VS$19-'様式３（療養者名簿）（⑤の場合）'!$BJ85+1&lt;=15,IF(VS$19&gt;='様式３（療養者名簿）（⑤の場合）'!$BJ85,IF(VS$19&lt;='様式３（療養者名簿）（⑤の場合）'!$BK85,1,0),0),0)</f>
        <v>0</v>
      </c>
      <c r="VT80" s="372">
        <f>IF(VT$19-'様式３（療養者名簿）（⑤の場合）'!$BJ85+1&lt;=15,IF(VT$19&gt;='様式３（療養者名簿）（⑤の場合）'!$BJ85,IF(VT$19&lt;='様式３（療養者名簿）（⑤の場合）'!$BK85,1,0),0),0)</f>
        <v>0</v>
      </c>
      <c r="VU80" s="372">
        <f>IF(VU$19-'様式３（療養者名簿）（⑤の場合）'!$BJ85+1&lt;=15,IF(VU$19&gt;='様式３（療養者名簿）（⑤の場合）'!$BJ85,IF(VU$19&lt;='様式３（療養者名簿）（⑤の場合）'!$BK85,1,0),0),0)</f>
        <v>0</v>
      </c>
      <c r="VV80" s="372">
        <f>IF(VV$19-'様式３（療養者名簿）（⑤の場合）'!$BJ85+1&lt;=15,IF(VV$19&gt;='様式３（療養者名簿）（⑤の場合）'!$BJ85,IF(VV$19&lt;='様式３（療養者名簿）（⑤の場合）'!$BK85,1,0),0),0)</f>
        <v>0</v>
      </c>
      <c r="VW80" s="372">
        <f>IF(VW$19-'様式３（療養者名簿）（⑤の場合）'!$BJ85+1&lt;=15,IF(VW$19&gt;='様式３（療養者名簿）（⑤の場合）'!$BJ85,IF(VW$19&lt;='様式３（療養者名簿）（⑤の場合）'!$BK85,1,0),0),0)</f>
        <v>0</v>
      </c>
      <c r="VX80" s="372">
        <f>IF(VX$19-'様式３（療養者名簿）（⑤の場合）'!$BJ85+1&lt;=15,IF(VX$19&gt;='様式３（療養者名簿）（⑤の場合）'!$BJ85,IF(VX$19&lt;='様式３（療養者名簿）（⑤の場合）'!$BK85,1,0),0),0)</f>
        <v>0</v>
      </c>
      <c r="VY80" s="372">
        <f>IF(VY$19-'様式３（療養者名簿）（⑤の場合）'!$BJ85+1&lt;=15,IF(VY$19&gt;='様式３（療養者名簿）（⑤の場合）'!$BJ85,IF(VY$19&lt;='様式３（療養者名簿）（⑤の場合）'!$BK85,1,0),0),0)</f>
        <v>0</v>
      </c>
      <c r="VZ80" s="372">
        <f>IF(VZ$19-'様式３（療養者名簿）（⑤の場合）'!$BJ85+1&lt;=15,IF(VZ$19&gt;='様式３（療養者名簿）（⑤の場合）'!$BJ85,IF(VZ$19&lt;='様式３（療養者名簿）（⑤の場合）'!$BK85,1,0),0),0)</f>
        <v>0</v>
      </c>
      <c r="WA80" s="372">
        <f>IF(WA$19-'様式３（療養者名簿）（⑤の場合）'!$BJ85+1&lt;=15,IF(WA$19&gt;='様式３（療養者名簿）（⑤の場合）'!$BJ85,IF(WA$19&lt;='様式３（療養者名簿）（⑤の場合）'!$BK85,1,0),0),0)</f>
        <v>0</v>
      </c>
      <c r="WB80" s="372">
        <f>IF(WB$19-'様式３（療養者名簿）（⑤の場合）'!$BJ85+1&lt;=15,IF(WB$19&gt;='様式３（療養者名簿）（⑤の場合）'!$BJ85,IF(WB$19&lt;='様式３（療養者名簿）（⑤の場合）'!$BK85,1,0),0),0)</f>
        <v>0</v>
      </c>
      <c r="WC80" s="372">
        <f>IF(WC$19-'様式３（療養者名簿）（⑤の場合）'!$BJ85+1&lt;=15,IF(WC$19&gt;='様式３（療養者名簿）（⑤の場合）'!$BJ85,IF(WC$19&lt;='様式３（療養者名簿）（⑤の場合）'!$BK85,1,0),0),0)</f>
        <v>0</v>
      </c>
      <c r="WD80" s="372">
        <f>IF(WD$19-'様式３（療養者名簿）（⑤の場合）'!$BJ85+1&lt;=15,IF(WD$19&gt;='様式３（療養者名簿）（⑤の場合）'!$BJ85,IF(WD$19&lt;='様式３（療養者名簿）（⑤の場合）'!$BK85,1,0),0),0)</f>
        <v>0</v>
      </c>
      <c r="WE80" s="372">
        <f>IF(WE$19-'様式３（療養者名簿）（⑤の場合）'!$BJ85+1&lt;=15,IF(WE$19&gt;='様式３（療養者名簿）（⑤の場合）'!$BJ85,IF(WE$19&lt;='様式３（療養者名簿）（⑤の場合）'!$BK85,1,0),0),0)</f>
        <v>0</v>
      </c>
      <c r="WF80" s="372">
        <f>IF(WF$19-'様式３（療養者名簿）（⑤の場合）'!$BJ85+1&lt;=15,IF(WF$19&gt;='様式３（療養者名簿）（⑤の場合）'!$BJ85,IF(WF$19&lt;='様式３（療養者名簿）（⑤の場合）'!$BK85,1,0),0),0)</f>
        <v>0</v>
      </c>
      <c r="WG80" s="372">
        <f>IF(WG$19-'様式３（療養者名簿）（⑤の場合）'!$BJ85+1&lt;=15,IF(WG$19&gt;='様式３（療養者名簿）（⑤の場合）'!$BJ85,IF(WG$19&lt;='様式３（療養者名簿）（⑤の場合）'!$BK85,1,0),0),0)</f>
        <v>0</v>
      </c>
      <c r="WH80" s="372">
        <f>IF(WH$19-'様式３（療養者名簿）（⑤の場合）'!$BJ85+1&lt;=15,IF(WH$19&gt;='様式３（療養者名簿）（⑤の場合）'!$BJ85,IF(WH$19&lt;='様式３（療養者名簿）（⑤の場合）'!$BK85,1,0),0),0)</f>
        <v>0</v>
      </c>
      <c r="WI80" s="372">
        <f>IF(WI$19-'様式３（療養者名簿）（⑤の場合）'!$BJ85+1&lt;=15,IF(WI$19&gt;='様式３（療養者名簿）（⑤の場合）'!$BJ85,IF(WI$19&lt;='様式３（療養者名簿）（⑤の場合）'!$BK85,1,0),0),0)</f>
        <v>0</v>
      </c>
      <c r="WJ80" s="372">
        <f>IF(WJ$19-'様式３（療養者名簿）（⑤の場合）'!$BJ85+1&lt;=15,IF(WJ$19&gt;='様式３（療養者名簿）（⑤の場合）'!$BJ85,IF(WJ$19&lt;='様式３（療養者名簿）（⑤の場合）'!$BK85,1,0),0),0)</f>
        <v>0</v>
      </c>
      <c r="WK80" s="372">
        <f>IF(WK$19-'様式３（療養者名簿）（⑤の場合）'!$BJ85+1&lt;=15,IF(WK$19&gt;='様式３（療養者名簿）（⑤の場合）'!$BJ85,IF(WK$19&lt;='様式３（療養者名簿）（⑤の場合）'!$BK85,1,0),0),0)</f>
        <v>0</v>
      </c>
      <c r="WL80" s="372">
        <f>IF(WL$19-'様式３（療養者名簿）（⑤の場合）'!$BJ85+1&lt;=15,IF(WL$19&gt;='様式３（療養者名簿）（⑤の場合）'!$BJ85,IF(WL$19&lt;='様式３（療養者名簿）（⑤の場合）'!$BK85,1,0),0),0)</f>
        <v>0</v>
      </c>
      <c r="WM80" s="372">
        <f>IF(WM$19-'様式３（療養者名簿）（⑤の場合）'!$BJ85+1&lt;=15,IF(WM$19&gt;='様式３（療養者名簿）（⑤の場合）'!$BJ85,IF(WM$19&lt;='様式３（療養者名簿）（⑤の場合）'!$BK85,1,0),0),0)</f>
        <v>0</v>
      </c>
      <c r="WN80" s="372">
        <f>IF(WN$19-'様式３（療養者名簿）（⑤の場合）'!$BJ85+1&lt;=15,IF(WN$19&gt;='様式３（療養者名簿）（⑤の場合）'!$BJ85,IF(WN$19&lt;='様式３（療養者名簿）（⑤の場合）'!$BK85,1,0),0),0)</f>
        <v>0</v>
      </c>
      <c r="WO80" s="372">
        <f>IF(WO$19-'様式３（療養者名簿）（⑤の場合）'!$BJ85+1&lt;=15,IF(WO$19&gt;='様式３（療養者名簿）（⑤の場合）'!$BJ85,IF(WO$19&lt;='様式３（療養者名簿）（⑤の場合）'!$BK85,1,0),0),0)</f>
        <v>0</v>
      </c>
      <c r="WP80" s="372">
        <f>IF(WP$19-'様式３（療養者名簿）（⑤の場合）'!$BJ85+1&lt;=15,IF(WP$19&gt;='様式３（療養者名簿）（⑤の場合）'!$BJ85,IF(WP$19&lt;='様式３（療養者名簿）（⑤の場合）'!$BK85,1,0),0),0)</f>
        <v>0</v>
      </c>
      <c r="WQ80" s="372">
        <f>IF(WQ$19-'様式３（療養者名簿）（⑤の場合）'!$BJ85+1&lt;=15,IF(WQ$19&gt;='様式３（療養者名簿）（⑤の場合）'!$BJ85,IF(WQ$19&lt;='様式３（療養者名簿）（⑤の場合）'!$BK85,1,0),0),0)</f>
        <v>0</v>
      </c>
      <c r="WR80" s="372">
        <f>IF(WR$19-'様式３（療養者名簿）（⑤の場合）'!$BJ85+1&lt;=15,IF(WR$19&gt;='様式３（療養者名簿）（⑤の場合）'!$BJ85,IF(WR$19&lt;='様式３（療養者名簿）（⑤の場合）'!$BK85,1,0),0),0)</f>
        <v>0</v>
      </c>
      <c r="WS80" s="372">
        <f>IF(WS$19-'様式３（療養者名簿）（⑤の場合）'!$BJ85+1&lt;=15,IF(WS$19&gt;='様式３（療養者名簿）（⑤の場合）'!$BJ85,IF(WS$19&lt;='様式３（療養者名簿）（⑤の場合）'!$BK85,1,0),0),0)</f>
        <v>0</v>
      </c>
      <c r="WT80" s="372">
        <f>IF(WT$19-'様式３（療養者名簿）（⑤の場合）'!$BJ85+1&lt;=15,IF(WT$19&gt;='様式３（療養者名簿）（⑤の場合）'!$BJ85,IF(WT$19&lt;='様式３（療養者名簿）（⑤の場合）'!$BK85,1,0),0),0)</f>
        <v>0</v>
      </c>
      <c r="WU80" s="372">
        <f>IF(WU$19-'様式３（療養者名簿）（⑤の場合）'!$BJ85+1&lt;=15,IF(WU$19&gt;='様式３（療養者名簿）（⑤の場合）'!$BJ85,IF(WU$19&lt;='様式３（療養者名簿）（⑤の場合）'!$BK85,1,0),0),0)</f>
        <v>0</v>
      </c>
      <c r="WV80" s="372">
        <f>IF(WV$19-'様式３（療養者名簿）（⑤の場合）'!$BJ85+1&lt;=15,IF(WV$19&gt;='様式３（療養者名簿）（⑤の場合）'!$BJ85,IF(WV$19&lt;='様式３（療養者名簿）（⑤の場合）'!$BK85,1,0),0),0)</f>
        <v>0</v>
      </c>
      <c r="WW80" s="372">
        <f>IF(WW$19-'様式３（療養者名簿）（⑤の場合）'!$BJ85+1&lt;=15,IF(WW$19&gt;='様式３（療養者名簿）（⑤の場合）'!$BJ85,IF(WW$19&lt;='様式３（療養者名簿）（⑤の場合）'!$BK85,1,0),0),0)</f>
        <v>0</v>
      </c>
      <c r="WX80" s="372">
        <f>IF(WX$19-'様式３（療養者名簿）（⑤の場合）'!$BJ85+1&lt;=15,IF(WX$19&gt;='様式３（療養者名簿）（⑤の場合）'!$BJ85,IF(WX$19&lt;='様式３（療養者名簿）（⑤の場合）'!$BK85,1,0),0),0)</f>
        <v>0</v>
      </c>
      <c r="WY80" s="372">
        <f>IF(WY$19-'様式３（療養者名簿）（⑤の場合）'!$BJ85+1&lt;=15,IF(WY$19&gt;='様式３（療養者名簿）（⑤の場合）'!$BJ85,IF(WY$19&lt;='様式３（療養者名簿）（⑤の場合）'!$BK85,1,0),0),0)</f>
        <v>0</v>
      </c>
      <c r="WZ80" s="372">
        <f>IF(WZ$19-'様式３（療養者名簿）（⑤の場合）'!$BJ85+1&lt;=15,IF(WZ$19&gt;='様式３（療養者名簿）（⑤の場合）'!$BJ85,IF(WZ$19&lt;='様式３（療養者名簿）（⑤の場合）'!$BK85,1,0),0),0)</f>
        <v>0</v>
      </c>
      <c r="XA80" s="372">
        <f>IF(XA$19-'様式３（療養者名簿）（⑤の場合）'!$BJ85+1&lt;=15,IF(XA$19&gt;='様式３（療養者名簿）（⑤の場合）'!$BJ85,IF(XA$19&lt;='様式３（療養者名簿）（⑤の場合）'!$BK85,1,0),0),0)</f>
        <v>0</v>
      </c>
      <c r="XB80" s="372">
        <f>IF(XB$19-'様式３（療養者名簿）（⑤の場合）'!$BJ85+1&lt;=15,IF(XB$19&gt;='様式３（療養者名簿）（⑤の場合）'!$BJ85,IF(XB$19&lt;='様式３（療養者名簿）（⑤の場合）'!$BK85,1,0),0),0)</f>
        <v>0</v>
      </c>
      <c r="XC80" s="372">
        <f>IF(XC$19-'様式３（療養者名簿）（⑤の場合）'!$BJ85+1&lt;=15,IF(XC$19&gt;='様式３（療養者名簿）（⑤の場合）'!$BJ85,IF(XC$19&lt;='様式３（療養者名簿）（⑤の場合）'!$BK85,1,0),0),0)</f>
        <v>0</v>
      </c>
      <c r="XD80" s="372">
        <f>IF(XD$19-'様式３（療養者名簿）（⑤の場合）'!$BJ85+1&lt;=15,IF(XD$19&gt;='様式３（療養者名簿）（⑤の場合）'!$BJ85,IF(XD$19&lt;='様式３（療養者名簿）（⑤の場合）'!$BK85,1,0),0),0)</f>
        <v>0</v>
      </c>
      <c r="XE80" s="372">
        <f>IF(XE$19-'様式３（療養者名簿）（⑤の場合）'!$BJ85+1&lt;=15,IF(XE$19&gt;='様式３（療養者名簿）（⑤の場合）'!$BJ85,IF(XE$19&lt;='様式３（療養者名簿）（⑤の場合）'!$BK85,1,0),0),0)</f>
        <v>0</v>
      </c>
      <c r="XF80" s="372">
        <f>IF(XF$19-'様式３（療養者名簿）（⑤の場合）'!$BJ85+1&lt;=15,IF(XF$19&gt;='様式３（療養者名簿）（⑤の場合）'!$BJ85,IF(XF$19&lt;='様式３（療養者名簿）（⑤の場合）'!$BK85,1,0),0),0)</f>
        <v>0</v>
      </c>
      <c r="XG80" s="372">
        <f>IF(XG$19-'様式３（療養者名簿）（⑤の場合）'!$BJ85+1&lt;=15,IF(XG$19&gt;='様式３（療養者名簿）（⑤の場合）'!$BJ85,IF(XG$19&lt;='様式３（療養者名簿）（⑤の場合）'!$BK85,1,0),0),0)</f>
        <v>0</v>
      </c>
      <c r="XH80" s="372">
        <f>IF(XH$19-'様式３（療養者名簿）（⑤の場合）'!$BJ85+1&lt;=15,IF(XH$19&gt;='様式３（療養者名簿）（⑤の場合）'!$BJ85,IF(XH$19&lt;='様式３（療養者名簿）（⑤の場合）'!$BK85,1,0),0),0)</f>
        <v>0</v>
      </c>
      <c r="XI80" s="372">
        <f>IF(XI$19-'様式３（療養者名簿）（⑤の場合）'!$BJ85+1&lt;=15,IF(XI$19&gt;='様式３（療養者名簿）（⑤の場合）'!$BJ85,IF(XI$19&lt;='様式３（療養者名簿）（⑤の場合）'!$BK85,1,0),0),0)</f>
        <v>0</v>
      </c>
      <c r="XJ80" s="372">
        <f>IF(XJ$19-'様式３（療養者名簿）（⑤の場合）'!$BJ85+1&lt;=15,IF(XJ$19&gt;='様式３（療養者名簿）（⑤の場合）'!$BJ85,IF(XJ$19&lt;='様式３（療養者名簿）（⑤の場合）'!$BK85,1,0),0),0)</f>
        <v>0</v>
      </c>
      <c r="XK80" s="372">
        <f>IF(XK$19-'様式３（療養者名簿）（⑤の場合）'!$BJ85+1&lt;=15,IF(XK$19&gt;='様式３（療養者名簿）（⑤の場合）'!$BJ85,IF(XK$19&lt;='様式３（療養者名簿）（⑤の場合）'!$BK85,1,0),0),0)</f>
        <v>0</v>
      </c>
      <c r="XL80" s="372">
        <f>IF(XL$19-'様式３（療養者名簿）（⑤の場合）'!$BJ85+1&lt;=15,IF(XL$19&gt;='様式３（療養者名簿）（⑤の場合）'!$BJ85,IF(XL$19&lt;='様式３（療養者名簿）（⑤の場合）'!$BK85,1,0),0),0)</f>
        <v>0</v>
      </c>
      <c r="XM80" s="372">
        <f>IF(XM$19-'様式３（療養者名簿）（⑤の場合）'!$BJ85+1&lt;=15,IF(XM$19&gt;='様式３（療養者名簿）（⑤の場合）'!$BJ85,IF(XM$19&lt;='様式３（療養者名簿）（⑤の場合）'!$BK85,1,0),0),0)</f>
        <v>0</v>
      </c>
      <c r="XN80" s="372">
        <f>IF(XN$19-'様式３（療養者名簿）（⑤の場合）'!$BJ85+1&lt;=15,IF(XN$19&gt;='様式３（療養者名簿）（⑤の場合）'!$BJ85,IF(XN$19&lt;='様式３（療養者名簿）（⑤の場合）'!$BK85,1,0),0),0)</f>
        <v>0</v>
      </c>
      <c r="XO80" s="372">
        <f>IF(XO$19-'様式３（療養者名簿）（⑤の場合）'!$BJ85+1&lt;=15,IF(XO$19&gt;='様式３（療養者名簿）（⑤の場合）'!$BJ85,IF(XO$19&lt;='様式３（療養者名簿）（⑤の場合）'!$BK85,1,0),0),0)</f>
        <v>0</v>
      </c>
      <c r="XP80" s="372">
        <f>IF(XP$19-'様式３（療養者名簿）（⑤の場合）'!$BJ85+1&lt;=15,IF(XP$19&gt;='様式３（療養者名簿）（⑤の場合）'!$BJ85,IF(XP$19&lt;='様式３（療養者名簿）（⑤の場合）'!$BK85,1,0),0),0)</f>
        <v>0</v>
      </c>
      <c r="XQ80" s="372">
        <f>IF(XQ$19-'様式３（療養者名簿）（⑤の場合）'!$BJ85+1&lt;=15,IF(XQ$19&gt;='様式３（療養者名簿）（⑤の場合）'!$BJ85,IF(XQ$19&lt;='様式３（療養者名簿）（⑤の場合）'!$BK85,1,0),0),0)</f>
        <v>0</v>
      </c>
      <c r="XR80" s="372">
        <f>IF(XR$19-'様式３（療養者名簿）（⑤の場合）'!$BJ85+1&lt;=15,IF(XR$19&gt;='様式３（療養者名簿）（⑤の場合）'!$BJ85,IF(XR$19&lt;='様式３（療養者名簿）（⑤の場合）'!$BK85,1,0),0),0)</f>
        <v>0</v>
      </c>
      <c r="XS80" s="372">
        <f>IF(XS$19-'様式３（療養者名簿）（⑤の場合）'!$BJ85+1&lt;=15,IF(XS$19&gt;='様式３（療養者名簿）（⑤の場合）'!$BJ85,IF(XS$19&lt;='様式３（療養者名簿）（⑤の場合）'!$BK85,1,0),0),0)</f>
        <v>0</v>
      </c>
      <c r="XT80" s="372">
        <f>IF(XT$19-'様式３（療養者名簿）（⑤の場合）'!$BJ85+1&lt;=15,IF(XT$19&gt;='様式３（療養者名簿）（⑤の場合）'!$BJ85,IF(XT$19&lt;='様式３（療養者名簿）（⑤の場合）'!$BK85,1,0),0),0)</f>
        <v>0</v>
      </c>
      <c r="XU80" s="372">
        <f>IF(XU$19-'様式３（療養者名簿）（⑤の場合）'!$BJ85+1&lt;=15,IF(XU$19&gt;='様式３（療養者名簿）（⑤の場合）'!$BJ85,IF(XU$19&lt;='様式３（療養者名簿）（⑤の場合）'!$BK85,1,0),0),0)</f>
        <v>0</v>
      </c>
      <c r="XV80" s="372">
        <f>IF(XV$19-'様式３（療養者名簿）（⑤の場合）'!$BJ85+1&lt;=15,IF(XV$19&gt;='様式３（療養者名簿）（⑤の場合）'!$BJ85,IF(XV$19&lt;='様式３（療養者名簿）（⑤の場合）'!$BK85,1,0),0),0)</f>
        <v>0</v>
      </c>
      <c r="XW80" s="372">
        <f>IF(XW$19-'様式３（療養者名簿）（⑤の場合）'!$BJ85+1&lt;=15,IF(XW$19&gt;='様式３（療養者名簿）（⑤の場合）'!$BJ85,IF(XW$19&lt;='様式３（療養者名簿）（⑤の場合）'!$BK85,1,0),0),0)</f>
        <v>0</v>
      </c>
      <c r="XX80" s="372">
        <f>IF(XX$19-'様式３（療養者名簿）（⑤の場合）'!$BJ85+1&lt;=15,IF(XX$19&gt;='様式３（療養者名簿）（⑤の場合）'!$BJ85,IF(XX$19&lt;='様式３（療養者名簿）（⑤の場合）'!$BK85,1,0),0),0)</f>
        <v>0</v>
      </c>
      <c r="XY80" s="372">
        <f>IF(XY$19-'様式３（療養者名簿）（⑤の場合）'!$BJ85+1&lt;=15,IF(XY$19&gt;='様式３（療養者名簿）（⑤の場合）'!$BJ85,IF(XY$19&lt;='様式３（療養者名簿）（⑤の場合）'!$BK85,1,0),0),0)</f>
        <v>0</v>
      </c>
      <c r="XZ80" s="372">
        <f>IF(XZ$19-'様式３（療養者名簿）（⑤の場合）'!$BJ85+1&lt;=15,IF(XZ$19&gt;='様式３（療養者名簿）（⑤の場合）'!$BJ85,IF(XZ$19&lt;='様式３（療養者名簿）（⑤の場合）'!$BK85,1,0),0),0)</f>
        <v>0</v>
      </c>
      <c r="YA80" s="372">
        <f>IF(YA$19-'様式３（療養者名簿）（⑤の場合）'!$BJ85+1&lt;=15,IF(YA$19&gt;='様式３（療養者名簿）（⑤の場合）'!$BJ85,IF(YA$19&lt;='様式３（療養者名簿）（⑤の場合）'!$BK85,1,0),0),0)</f>
        <v>0</v>
      </c>
      <c r="YB80" s="372">
        <f>IF(YB$19-'様式３（療養者名簿）（⑤の場合）'!$BJ85+1&lt;=15,IF(YB$19&gt;='様式３（療養者名簿）（⑤の場合）'!$BJ85,IF(YB$19&lt;='様式３（療養者名簿）（⑤の場合）'!$BK85,1,0),0),0)</f>
        <v>0</v>
      </c>
      <c r="YC80" s="372">
        <f>IF(YC$19-'様式３（療養者名簿）（⑤の場合）'!$BJ85+1&lt;=15,IF(YC$19&gt;='様式３（療養者名簿）（⑤の場合）'!$BJ85,IF(YC$19&lt;='様式３（療養者名簿）（⑤の場合）'!$BK85,1,0),0),0)</f>
        <v>0</v>
      </c>
      <c r="YD80" s="372">
        <f>IF(YD$19-'様式３（療養者名簿）（⑤の場合）'!$BJ85+1&lt;=15,IF(YD$19&gt;='様式３（療養者名簿）（⑤の場合）'!$BJ85,IF(YD$19&lt;='様式３（療養者名簿）（⑤の場合）'!$BK85,1,0),0),0)</f>
        <v>0</v>
      </c>
      <c r="YE80" s="372">
        <f>IF(YE$19-'様式３（療養者名簿）（⑤の場合）'!$BJ85+1&lt;=15,IF(YE$19&gt;='様式３（療養者名簿）（⑤の場合）'!$BJ85,IF(YE$19&lt;='様式３（療養者名簿）（⑤の場合）'!$BK85,1,0),0),0)</f>
        <v>0</v>
      </c>
      <c r="YF80" s="372">
        <f>IF(YF$19-'様式３（療養者名簿）（⑤の場合）'!$BJ85+1&lt;=15,IF(YF$19&gt;='様式３（療養者名簿）（⑤の場合）'!$BJ85,IF(YF$19&lt;='様式３（療養者名簿）（⑤の場合）'!$BK85,1,0),0),0)</f>
        <v>0</v>
      </c>
      <c r="YG80" s="372">
        <f>IF(YG$19-'様式３（療養者名簿）（⑤の場合）'!$BJ85+1&lt;=15,IF(YG$19&gt;='様式３（療養者名簿）（⑤の場合）'!$BJ85,IF(YG$19&lt;='様式３（療養者名簿）（⑤の場合）'!$BK85,1,0),0),0)</f>
        <v>0</v>
      </c>
      <c r="YH80" s="372">
        <f>IF(YH$19-'様式３（療養者名簿）（⑤の場合）'!$BJ85+1&lt;=15,IF(YH$19&gt;='様式３（療養者名簿）（⑤の場合）'!$BJ85,IF(YH$19&lt;='様式３（療養者名簿）（⑤の場合）'!$BK85,1,0),0),0)</f>
        <v>0</v>
      </c>
      <c r="YI80" s="372">
        <f>IF(YI$19-'様式３（療養者名簿）（⑤の場合）'!$BJ85+1&lt;=15,IF(YI$19&gt;='様式３（療養者名簿）（⑤の場合）'!$BJ85,IF(YI$19&lt;='様式３（療養者名簿）（⑤の場合）'!$BK85,1,0),0),0)</f>
        <v>0</v>
      </c>
      <c r="YJ80" s="372">
        <f>IF(YJ$19-'様式３（療養者名簿）（⑤の場合）'!$BJ85+1&lt;=15,IF(YJ$19&gt;='様式３（療養者名簿）（⑤の場合）'!$BJ85,IF(YJ$19&lt;='様式３（療養者名簿）（⑤の場合）'!$BK85,1,0),0),0)</f>
        <v>0</v>
      </c>
      <c r="YK80" s="372">
        <f>IF(YK$19-'様式３（療養者名簿）（⑤の場合）'!$BJ85+1&lt;=15,IF(YK$19&gt;='様式３（療養者名簿）（⑤の場合）'!$BJ85,IF(YK$19&lt;='様式３（療養者名簿）（⑤の場合）'!$BK85,1,0),0),0)</f>
        <v>0</v>
      </c>
      <c r="YL80" s="372">
        <f>IF(YL$19-'様式３（療養者名簿）（⑤の場合）'!$BJ85+1&lt;=15,IF(YL$19&gt;='様式３（療養者名簿）（⑤の場合）'!$BJ85,IF(YL$19&lt;='様式３（療養者名簿）（⑤の場合）'!$BK85,1,0),0),0)</f>
        <v>0</v>
      </c>
      <c r="YM80" s="372">
        <f>IF(YM$19-'様式３（療養者名簿）（⑤の場合）'!$BJ85+1&lt;=15,IF(YM$19&gt;='様式３（療養者名簿）（⑤の場合）'!$BJ85,IF(YM$19&lt;='様式３（療養者名簿）（⑤の場合）'!$BK85,1,0),0),0)</f>
        <v>0</v>
      </c>
      <c r="YN80" s="372">
        <f>IF(YN$19-'様式３（療養者名簿）（⑤の場合）'!$BJ85+1&lt;=15,IF(YN$19&gt;='様式３（療養者名簿）（⑤の場合）'!$BJ85,IF(YN$19&lt;='様式３（療養者名簿）（⑤の場合）'!$BK85,1,0),0),0)</f>
        <v>0</v>
      </c>
      <c r="YO80" s="372">
        <f>IF(YO$19-'様式３（療養者名簿）（⑤の場合）'!$BJ85+1&lt;=15,IF(YO$19&gt;='様式３（療養者名簿）（⑤の場合）'!$BJ85,IF(YO$19&lt;='様式３（療養者名簿）（⑤の場合）'!$BK85,1,0),0),0)</f>
        <v>0</v>
      </c>
      <c r="YP80" s="372">
        <f>IF(YP$19-'様式３（療養者名簿）（⑤の場合）'!$BJ85+1&lt;=15,IF(YP$19&gt;='様式３（療養者名簿）（⑤の場合）'!$BJ85,IF(YP$19&lt;='様式３（療養者名簿）（⑤の場合）'!$BK85,1,0),0),0)</f>
        <v>0</v>
      </c>
      <c r="YQ80" s="372">
        <f>IF(YQ$19-'様式３（療養者名簿）（⑤の場合）'!$BJ85+1&lt;=15,IF(YQ$19&gt;='様式３（療養者名簿）（⑤の場合）'!$BJ85,IF(YQ$19&lt;='様式３（療養者名簿）（⑤の場合）'!$BK85,1,0),0),0)</f>
        <v>0</v>
      </c>
      <c r="YR80" s="372">
        <f>IF(YR$19-'様式３（療養者名簿）（⑤の場合）'!$BJ85+1&lt;=15,IF(YR$19&gt;='様式３（療養者名簿）（⑤の場合）'!$BJ85,IF(YR$19&lt;='様式３（療養者名簿）（⑤の場合）'!$BK85,1,0),0),0)</f>
        <v>0</v>
      </c>
      <c r="YS80" s="372">
        <f>IF(YS$19-'様式３（療養者名簿）（⑤の場合）'!$BJ85+1&lt;=15,IF(YS$19&gt;='様式３（療養者名簿）（⑤の場合）'!$BJ85,IF(YS$19&lt;='様式３（療養者名簿）（⑤の場合）'!$BK85,1,0),0),0)</f>
        <v>0</v>
      </c>
      <c r="YT80" s="372">
        <f>IF(YT$19-'様式３（療養者名簿）（⑤の場合）'!$BJ85+1&lt;=15,IF(YT$19&gt;='様式３（療養者名簿）（⑤の場合）'!$BJ85,IF(YT$19&lt;='様式３（療養者名簿）（⑤の場合）'!$BK85,1,0),0),0)</f>
        <v>0</v>
      </c>
      <c r="YU80" s="372">
        <f>IF(YU$19-'様式３（療養者名簿）（⑤の場合）'!$BJ85+1&lt;=15,IF(YU$19&gt;='様式３（療養者名簿）（⑤の場合）'!$BJ85,IF(YU$19&lt;='様式３（療養者名簿）（⑤の場合）'!$BK85,1,0),0),0)</f>
        <v>0</v>
      </c>
      <c r="YV80" s="372">
        <f>IF(YV$19-'様式３（療養者名簿）（⑤の場合）'!$BJ85+1&lt;=15,IF(YV$19&gt;='様式３（療養者名簿）（⑤の場合）'!$BJ85,IF(YV$19&lt;='様式３（療養者名簿）（⑤の場合）'!$BK85,1,0),0),0)</f>
        <v>0</v>
      </c>
      <c r="YW80" s="372">
        <f>IF(YW$19-'様式３（療養者名簿）（⑤の場合）'!$BJ85+1&lt;=15,IF(YW$19&gt;='様式３（療養者名簿）（⑤の場合）'!$BJ85,IF(YW$19&lt;='様式３（療養者名簿）（⑤の場合）'!$BK85,1,0),0),0)</f>
        <v>0</v>
      </c>
      <c r="YX80" s="372">
        <f>IF(YX$19-'様式３（療養者名簿）（⑤の場合）'!$BJ85+1&lt;=15,IF(YX$19&gt;='様式３（療養者名簿）（⑤の場合）'!$BJ85,IF(YX$19&lt;='様式３（療養者名簿）（⑤の場合）'!$BK85,1,0),0),0)</f>
        <v>0</v>
      </c>
      <c r="YY80" s="372">
        <f>IF(YY$19-'様式３（療養者名簿）（⑤の場合）'!$BJ85+1&lt;=15,IF(YY$19&gt;='様式３（療養者名簿）（⑤の場合）'!$BJ85,IF(YY$19&lt;='様式３（療養者名簿）（⑤の場合）'!$BK85,1,0),0),0)</f>
        <v>0</v>
      </c>
      <c r="YZ80" s="372">
        <f>IF(YZ$19-'様式３（療養者名簿）（⑤の場合）'!$BJ85+1&lt;=15,IF(YZ$19&gt;='様式３（療養者名簿）（⑤の場合）'!$BJ85,IF(YZ$19&lt;='様式３（療養者名簿）（⑤の場合）'!$BK85,1,0),0),0)</f>
        <v>0</v>
      </c>
      <c r="ZA80" s="372">
        <f>IF(ZA$19-'様式３（療養者名簿）（⑤の場合）'!$BJ85+1&lt;=15,IF(ZA$19&gt;='様式３（療養者名簿）（⑤の場合）'!$BJ85,IF(ZA$19&lt;='様式３（療養者名簿）（⑤の場合）'!$BK85,1,0),0),0)</f>
        <v>0</v>
      </c>
      <c r="ZB80" s="372">
        <f>IF(ZB$19-'様式３（療養者名簿）（⑤の場合）'!$BJ85+1&lt;=15,IF(ZB$19&gt;='様式３（療養者名簿）（⑤の場合）'!$BJ85,IF(ZB$19&lt;='様式３（療養者名簿）（⑤の場合）'!$BK85,1,0),0),0)</f>
        <v>0</v>
      </c>
      <c r="ZC80" s="372">
        <f>IF(ZC$19-'様式３（療養者名簿）（⑤の場合）'!$BJ85+1&lt;=15,IF(ZC$19&gt;='様式３（療養者名簿）（⑤の場合）'!$BJ85,IF(ZC$19&lt;='様式３（療養者名簿）（⑤の場合）'!$BK85,1,0),0),0)</f>
        <v>0</v>
      </c>
      <c r="ZD80" s="372">
        <f>IF(ZD$19-'様式３（療養者名簿）（⑤の場合）'!$BJ85+1&lt;=15,IF(ZD$19&gt;='様式３（療養者名簿）（⑤の場合）'!$BJ85,IF(ZD$19&lt;='様式３（療養者名簿）（⑤の場合）'!$BK85,1,0),0),0)</f>
        <v>0</v>
      </c>
      <c r="ZE80" s="372">
        <f>IF(ZE$19-'様式３（療養者名簿）（⑤の場合）'!$BJ85+1&lt;=15,IF(ZE$19&gt;='様式３（療養者名簿）（⑤の場合）'!$BJ85,IF(ZE$19&lt;='様式３（療養者名簿）（⑤の場合）'!$BK85,1,0),0),0)</f>
        <v>0</v>
      </c>
      <c r="ZF80" s="372">
        <f>IF(ZF$19-'様式３（療養者名簿）（⑤の場合）'!$BJ85+1&lt;=15,IF(ZF$19&gt;='様式３（療養者名簿）（⑤の場合）'!$BJ85,IF(ZF$19&lt;='様式３（療養者名簿）（⑤の場合）'!$BK85,1,0),0),0)</f>
        <v>0</v>
      </c>
      <c r="ZG80" s="372">
        <f>IF(ZG$19-'様式３（療養者名簿）（⑤の場合）'!$BJ85+1&lt;=15,IF(ZG$19&gt;='様式３（療養者名簿）（⑤の場合）'!$BJ85,IF(ZG$19&lt;='様式３（療養者名簿）（⑤の場合）'!$BK85,1,0),0),0)</f>
        <v>0</v>
      </c>
      <c r="ZH80" s="372">
        <f>IF(ZH$19-'様式３（療養者名簿）（⑤の場合）'!$BJ85+1&lt;=15,IF(ZH$19&gt;='様式３（療養者名簿）（⑤の場合）'!$BJ85,IF(ZH$19&lt;='様式３（療養者名簿）（⑤の場合）'!$BK85,1,0),0),0)</f>
        <v>0</v>
      </c>
      <c r="ZI80" s="372">
        <f>IF(ZI$19-'様式３（療養者名簿）（⑤の場合）'!$BJ85+1&lt;=15,IF(ZI$19&gt;='様式３（療養者名簿）（⑤の場合）'!$BJ85,IF(ZI$19&lt;='様式３（療養者名簿）（⑤の場合）'!$BK85,1,0),0),0)</f>
        <v>0</v>
      </c>
      <c r="ZJ80" s="372">
        <f>IF(ZJ$19-'様式３（療養者名簿）（⑤の場合）'!$BJ85+1&lt;=15,IF(ZJ$19&gt;='様式３（療養者名簿）（⑤の場合）'!$BJ85,IF(ZJ$19&lt;='様式３（療養者名簿）（⑤の場合）'!$BK85,1,0),0),0)</f>
        <v>0</v>
      </c>
      <c r="ZK80" s="372">
        <f>IF(ZK$19-'様式３（療養者名簿）（⑤の場合）'!$BJ85+1&lt;=15,IF(ZK$19&gt;='様式３（療養者名簿）（⑤の場合）'!$BJ85,IF(ZK$19&lt;='様式３（療養者名簿）（⑤の場合）'!$BK85,1,0),0),0)</f>
        <v>0</v>
      </c>
      <c r="ZL80" s="372">
        <f>IF(ZL$19-'様式３（療養者名簿）（⑤の場合）'!$BJ85+1&lt;=15,IF(ZL$19&gt;='様式３（療養者名簿）（⑤の場合）'!$BJ85,IF(ZL$19&lt;='様式３（療養者名簿）（⑤の場合）'!$BK85,1,0),0),0)</f>
        <v>0</v>
      </c>
      <c r="ZM80" s="372">
        <f>IF(ZM$19-'様式３（療養者名簿）（⑤の場合）'!$BJ85+1&lt;=15,IF(ZM$19&gt;='様式３（療養者名簿）（⑤の場合）'!$BJ85,IF(ZM$19&lt;='様式３（療養者名簿）（⑤の場合）'!$BK85,1,0),0),0)</f>
        <v>0</v>
      </c>
      <c r="ZN80" s="372">
        <f>IF(ZN$19-'様式３（療養者名簿）（⑤の場合）'!$BJ85+1&lt;=15,IF(ZN$19&gt;='様式３（療養者名簿）（⑤の場合）'!$BJ85,IF(ZN$19&lt;='様式３（療養者名簿）（⑤の場合）'!$BK85,1,0),0),0)</f>
        <v>0</v>
      </c>
      <c r="ZO80" s="372">
        <f>IF(ZO$19-'様式３（療養者名簿）（⑤の場合）'!$BJ85+1&lt;=15,IF(ZO$19&gt;='様式３（療養者名簿）（⑤の場合）'!$BJ85,IF(ZO$19&lt;='様式３（療養者名簿）（⑤の場合）'!$BK85,1,0),0),0)</f>
        <v>0</v>
      </c>
      <c r="ZP80" s="372">
        <f>IF(ZP$19-'様式３（療養者名簿）（⑤の場合）'!$BJ85+1&lt;=15,IF(ZP$19&gt;='様式３（療養者名簿）（⑤の場合）'!$BJ85,IF(ZP$19&lt;='様式３（療養者名簿）（⑤の場合）'!$BK85,1,0),0),0)</f>
        <v>0</v>
      </c>
      <c r="ZQ80" s="372">
        <f>IF(ZQ$19-'様式３（療養者名簿）（⑤の場合）'!$BJ85+1&lt;=15,IF(ZQ$19&gt;='様式３（療養者名簿）（⑤の場合）'!$BJ85,IF(ZQ$19&lt;='様式３（療養者名簿）（⑤の場合）'!$BK85,1,0),0),0)</f>
        <v>0</v>
      </c>
      <c r="ZR80" s="372">
        <f>IF(ZR$19-'様式３（療養者名簿）（⑤の場合）'!$BJ85+1&lt;=15,IF(ZR$19&gt;='様式３（療養者名簿）（⑤の場合）'!$BJ85,IF(ZR$19&lt;='様式３（療養者名簿）（⑤の場合）'!$BK85,1,0),0),0)</f>
        <v>0</v>
      </c>
      <c r="ZS80" s="372">
        <f>IF(ZS$19-'様式３（療養者名簿）（⑤の場合）'!$BJ85+1&lt;=15,IF(ZS$19&gt;='様式３（療養者名簿）（⑤の場合）'!$BJ85,IF(ZS$19&lt;='様式３（療養者名簿）（⑤の場合）'!$BK85,1,0),0),0)</f>
        <v>0</v>
      </c>
      <c r="ZT80" s="372">
        <f>IF(ZT$19-'様式３（療養者名簿）（⑤の場合）'!$BJ85+1&lt;=15,IF(ZT$19&gt;='様式３（療養者名簿）（⑤の場合）'!$BJ85,IF(ZT$19&lt;='様式３（療養者名簿）（⑤の場合）'!$BK85,1,0),0),0)</f>
        <v>0</v>
      </c>
      <c r="ZU80" s="372">
        <f>IF(ZU$19-'様式３（療養者名簿）（⑤の場合）'!$BJ85+1&lt;=15,IF(ZU$19&gt;='様式３（療養者名簿）（⑤の場合）'!$BJ85,IF(ZU$19&lt;='様式３（療養者名簿）（⑤の場合）'!$BK85,1,0),0),0)</f>
        <v>0</v>
      </c>
      <c r="ZV80" s="372">
        <f>IF(ZV$19-'様式３（療養者名簿）（⑤の場合）'!$BJ85+1&lt;=15,IF(ZV$19&gt;='様式３（療養者名簿）（⑤の場合）'!$BJ85,IF(ZV$19&lt;='様式３（療養者名簿）（⑤の場合）'!$BK85,1,0),0),0)</f>
        <v>0</v>
      </c>
      <c r="ZW80" s="372">
        <f>IF(ZW$19-'様式３（療養者名簿）（⑤の場合）'!$BJ85+1&lt;=15,IF(ZW$19&gt;='様式３（療養者名簿）（⑤の場合）'!$BJ85,IF(ZW$19&lt;='様式３（療養者名簿）（⑤の場合）'!$BK85,1,0),0),0)</f>
        <v>0</v>
      </c>
      <c r="ZX80" s="372">
        <f>IF(ZX$19-'様式３（療養者名簿）（⑤の場合）'!$BJ85+1&lt;=15,IF(ZX$19&gt;='様式３（療養者名簿）（⑤の場合）'!$BJ85,IF(ZX$19&lt;='様式３（療養者名簿）（⑤の場合）'!$BK85,1,0),0),0)</f>
        <v>0</v>
      </c>
      <c r="ZY80" s="372">
        <f>IF(ZY$19-'様式３（療養者名簿）（⑤の場合）'!$BJ85+1&lt;=15,IF(ZY$19&gt;='様式３（療養者名簿）（⑤の場合）'!$BJ85,IF(ZY$19&lt;='様式３（療養者名簿）（⑤の場合）'!$BK85,1,0),0),0)</f>
        <v>0</v>
      </c>
      <c r="ZZ80" s="372">
        <f>IF(ZZ$19-'様式３（療養者名簿）（⑤の場合）'!$BJ85+1&lt;=15,IF(ZZ$19&gt;='様式３（療養者名簿）（⑤の場合）'!$BJ85,IF(ZZ$19&lt;='様式３（療養者名簿）（⑤の場合）'!$BK85,1,0),0),0)</f>
        <v>0</v>
      </c>
      <c r="AAA80" s="372">
        <f>IF(AAA$19-'様式３（療養者名簿）（⑤の場合）'!$BJ85+1&lt;=15,IF(AAA$19&gt;='様式３（療養者名簿）（⑤の場合）'!$BJ85,IF(AAA$19&lt;='様式３（療養者名簿）（⑤の場合）'!$BK85,1,0),0),0)</f>
        <v>0</v>
      </c>
      <c r="AAB80" s="372">
        <f>IF(AAB$19-'様式３（療養者名簿）（⑤の場合）'!$BJ85+1&lt;=15,IF(AAB$19&gt;='様式３（療養者名簿）（⑤の場合）'!$BJ85,IF(AAB$19&lt;='様式３（療養者名簿）（⑤の場合）'!$BK85,1,0),0),0)</f>
        <v>0</v>
      </c>
      <c r="AAC80" s="372">
        <f>IF(AAC$19-'様式３（療養者名簿）（⑤の場合）'!$BJ85+1&lt;=15,IF(AAC$19&gt;='様式３（療養者名簿）（⑤の場合）'!$BJ85,IF(AAC$19&lt;='様式３（療養者名簿）（⑤の場合）'!$BK85,1,0),0),0)</f>
        <v>0</v>
      </c>
      <c r="AAD80" s="372">
        <f>IF(AAD$19-'様式３（療養者名簿）（⑤の場合）'!$BJ85+1&lt;=15,IF(AAD$19&gt;='様式３（療養者名簿）（⑤の場合）'!$BJ85,IF(AAD$19&lt;='様式３（療養者名簿）（⑤の場合）'!$BK85,1,0),0),0)</f>
        <v>0</v>
      </c>
      <c r="AAE80" s="372">
        <f>IF(AAE$19-'様式３（療養者名簿）（⑤の場合）'!$BJ85+1&lt;=15,IF(AAE$19&gt;='様式３（療養者名簿）（⑤の場合）'!$BJ85,IF(AAE$19&lt;='様式３（療養者名簿）（⑤の場合）'!$BK85,1,0),0),0)</f>
        <v>0</v>
      </c>
      <c r="AAF80" s="372">
        <f>IF(AAF$19-'様式３（療養者名簿）（⑤の場合）'!$BJ85+1&lt;=15,IF(AAF$19&gt;='様式３（療養者名簿）（⑤の場合）'!$BJ85,IF(AAF$19&lt;='様式３（療養者名簿）（⑤の場合）'!$BK85,1,0),0),0)</f>
        <v>0</v>
      </c>
      <c r="AAG80" s="372">
        <f>IF(AAG$19-'様式３（療養者名簿）（⑤の場合）'!$BJ85+1&lt;=15,IF(AAG$19&gt;='様式３（療養者名簿）（⑤の場合）'!$BJ85,IF(AAG$19&lt;='様式３（療養者名簿）（⑤の場合）'!$BK85,1,0),0),0)</f>
        <v>0</v>
      </c>
      <c r="AAH80" s="372">
        <f>IF(AAH$19-'様式３（療養者名簿）（⑤の場合）'!$BJ85+1&lt;=15,IF(AAH$19&gt;='様式３（療養者名簿）（⑤の場合）'!$BJ85,IF(AAH$19&lt;='様式３（療養者名簿）（⑤の場合）'!$BK85,1,0),0),0)</f>
        <v>0</v>
      </c>
      <c r="AAI80" s="372">
        <f>IF(AAI$19-'様式３（療養者名簿）（⑤の場合）'!$BJ85+1&lt;=15,IF(AAI$19&gt;='様式３（療養者名簿）（⑤の場合）'!$BJ85,IF(AAI$19&lt;='様式３（療養者名簿）（⑤の場合）'!$BK85,1,0),0),0)</f>
        <v>0</v>
      </c>
      <c r="AAJ80" s="372">
        <f>IF(AAJ$19-'様式３（療養者名簿）（⑤の場合）'!$BJ85+1&lt;=15,IF(AAJ$19&gt;='様式３（療養者名簿）（⑤の場合）'!$BJ85,IF(AAJ$19&lt;='様式３（療養者名簿）（⑤の場合）'!$BK85,1,0),0),0)</f>
        <v>0</v>
      </c>
      <c r="AAK80" s="372">
        <f>IF(AAK$19-'様式３（療養者名簿）（⑤の場合）'!$BJ85+1&lt;=15,IF(AAK$19&gt;='様式３（療養者名簿）（⑤の場合）'!$BJ85,IF(AAK$19&lt;='様式３（療養者名簿）（⑤の場合）'!$BK85,1,0),0),0)</f>
        <v>0</v>
      </c>
      <c r="AAL80" s="372">
        <f>IF(AAL$19-'様式３（療養者名簿）（⑤の場合）'!$BJ85+1&lt;=15,IF(AAL$19&gt;='様式３（療養者名簿）（⑤の場合）'!$BJ85,IF(AAL$19&lt;='様式３（療養者名簿）（⑤の場合）'!$BK85,1,0),0),0)</f>
        <v>0</v>
      </c>
      <c r="AAM80" s="372">
        <f>IF(AAM$19-'様式３（療養者名簿）（⑤の場合）'!$BJ85+1&lt;=15,IF(AAM$19&gt;='様式３（療養者名簿）（⑤の場合）'!$BJ85,IF(AAM$19&lt;='様式３（療養者名簿）（⑤の場合）'!$BK85,1,0),0),0)</f>
        <v>0</v>
      </c>
      <c r="AAN80" s="372">
        <f>IF(AAN$19-'様式３（療養者名簿）（⑤の場合）'!$BJ85+1&lt;=15,IF(AAN$19&gt;='様式３（療養者名簿）（⑤の場合）'!$BJ85,IF(AAN$19&lt;='様式３（療養者名簿）（⑤の場合）'!$BK85,1,0),0),0)</f>
        <v>0</v>
      </c>
      <c r="AAO80" s="372">
        <f>IF(AAO$19-'様式３（療養者名簿）（⑤の場合）'!$BJ85+1&lt;=15,IF(AAO$19&gt;='様式３（療養者名簿）（⑤の場合）'!$BJ85,IF(AAO$19&lt;='様式３（療養者名簿）（⑤の場合）'!$BK85,1,0),0),0)</f>
        <v>0</v>
      </c>
      <c r="AAP80" s="372">
        <f>IF(AAP$19-'様式３（療養者名簿）（⑤の場合）'!$BJ85+1&lt;=15,IF(AAP$19&gt;='様式３（療養者名簿）（⑤の場合）'!$BJ85,IF(AAP$19&lt;='様式３（療養者名簿）（⑤の場合）'!$BK85,1,0),0),0)</f>
        <v>0</v>
      </c>
      <c r="AAQ80" s="372">
        <f>IF(AAQ$19-'様式３（療養者名簿）（⑤の場合）'!$BJ85+1&lt;=15,IF(AAQ$19&gt;='様式３（療養者名簿）（⑤の場合）'!$BJ85,IF(AAQ$19&lt;='様式３（療養者名簿）（⑤の場合）'!$BK85,1,0),0),0)</f>
        <v>0</v>
      </c>
      <c r="AAR80" s="372">
        <f>IF(AAR$19-'様式３（療養者名簿）（⑤の場合）'!$BJ85+1&lt;=15,IF(AAR$19&gt;='様式３（療養者名簿）（⑤の場合）'!$BJ85,IF(AAR$19&lt;='様式３（療養者名簿）（⑤の場合）'!$BK85,1,0),0),0)</f>
        <v>0</v>
      </c>
      <c r="AAS80" s="372">
        <f>IF(AAS$19-'様式３（療養者名簿）（⑤の場合）'!$BJ85+1&lt;=15,IF(AAS$19&gt;='様式３（療養者名簿）（⑤の場合）'!$BJ85,IF(AAS$19&lt;='様式３（療養者名簿）（⑤の場合）'!$BK85,1,0),0),0)</f>
        <v>0</v>
      </c>
      <c r="AAT80" s="372">
        <f>IF(AAT$19-'様式３（療養者名簿）（⑤の場合）'!$BJ85+1&lt;=15,IF(AAT$19&gt;='様式３（療養者名簿）（⑤の場合）'!$BJ85,IF(AAT$19&lt;='様式３（療養者名簿）（⑤の場合）'!$BK85,1,0),0),0)</f>
        <v>0</v>
      </c>
      <c r="AAU80" s="372">
        <f>IF(AAU$19-'様式３（療養者名簿）（⑤の場合）'!$BJ85+1&lt;=15,IF(AAU$19&gt;='様式３（療養者名簿）（⑤の場合）'!$BJ85,IF(AAU$19&lt;='様式３（療養者名簿）（⑤の場合）'!$BK85,1,0),0),0)</f>
        <v>0</v>
      </c>
      <c r="AAV80" s="372">
        <f>IF(AAV$19-'様式３（療養者名簿）（⑤の場合）'!$BJ85+1&lt;=15,IF(AAV$19&gt;='様式３（療養者名簿）（⑤の場合）'!$BJ85,IF(AAV$19&lt;='様式３（療養者名簿）（⑤の場合）'!$BK85,1,0),0),0)</f>
        <v>0</v>
      </c>
      <c r="AAW80" s="372">
        <f>IF(AAW$19-'様式３（療養者名簿）（⑤の場合）'!$BJ85+1&lt;=15,IF(AAW$19&gt;='様式３（療養者名簿）（⑤の場合）'!$BJ85,IF(AAW$19&lt;='様式３（療養者名簿）（⑤の場合）'!$BK85,1,0),0),0)</f>
        <v>0</v>
      </c>
      <c r="AAX80" s="372">
        <f>IF(AAX$19-'様式３（療養者名簿）（⑤の場合）'!$BJ85+1&lt;=15,IF(AAX$19&gt;='様式３（療養者名簿）（⑤の場合）'!$BJ85,IF(AAX$19&lt;='様式３（療養者名簿）（⑤の場合）'!$BK85,1,0),0),0)</f>
        <v>0</v>
      </c>
      <c r="AAY80" s="372">
        <f>IF(AAY$19-'様式３（療養者名簿）（⑤の場合）'!$BJ85+1&lt;=15,IF(AAY$19&gt;='様式３（療養者名簿）（⑤の場合）'!$BJ85,IF(AAY$19&lt;='様式３（療養者名簿）（⑤の場合）'!$BK85,1,0),0),0)</f>
        <v>0</v>
      </c>
      <c r="AAZ80" s="372">
        <f>IF(AAZ$19-'様式３（療養者名簿）（⑤の場合）'!$BJ85+1&lt;=15,IF(AAZ$19&gt;='様式３（療養者名簿）（⑤の場合）'!$BJ85,IF(AAZ$19&lt;='様式３（療養者名簿）（⑤の場合）'!$BK85,1,0),0),0)</f>
        <v>0</v>
      </c>
      <c r="ABA80" s="372">
        <f>IF(ABA$19-'様式３（療養者名簿）（⑤の場合）'!$BJ85+1&lt;=15,IF(ABA$19&gt;='様式３（療養者名簿）（⑤の場合）'!$BJ85,IF(ABA$19&lt;='様式３（療養者名簿）（⑤の場合）'!$BK85,1,0),0),0)</f>
        <v>0</v>
      </c>
      <c r="ABB80" s="372">
        <f>IF(ABB$19-'様式３（療養者名簿）（⑤の場合）'!$BJ85+1&lt;=15,IF(ABB$19&gt;='様式３（療養者名簿）（⑤の場合）'!$BJ85,IF(ABB$19&lt;='様式３（療養者名簿）（⑤の場合）'!$BK85,1,0),0),0)</f>
        <v>0</v>
      </c>
      <c r="ABC80" s="372">
        <f>IF(ABC$19-'様式３（療養者名簿）（⑤の場合）'!$BJ85+1&lt;=15,IF(ABC$19&gt;='様式３（療養者名簿）（⑤の場合）'!$BJ85,IF(ABC$19&lt;='様式３（療養者名簿）（⑤の場合）'!$BK85,1,0),0),0)</f>
        <v>0</v>
      </c>
      <c r="ABD80" s="372">
        <f>IF(ABD$19-'様式３（療養者名簿）（⑤の場合）'!$BJ85+1&lt;=15,IF(ABD$19&gt;='様式３（療養者名簿）（⑤の場合）'!$BJ85,IF(ABD$19&lt;='様式３（療養者名簿）（⑤の場合）'!$BK85,1,0),0),0)</f>
        <v>0</v>
      </c>
    </row>
    <row r="81" spans="1:732" ht="42" customHeight="1">
      <c r="A81" s="250">
        <f>'様式３（療養者名簿）（⑤の場合）'!C86</f>
        <v>0</v>
      </c>
      <c r="B81" s="365">
        <f>IF(B$19-'様式３（療養者名簿）（⑤の場合）'!$BJ86+1&lt;=15,IF(B$19&gt;='様式３（療養者名簿）（⑤の場合）'!$BJ86,IF(B$19&lt;='様式３（療養者名簿）（⑤の場合）'!$BK86,1,0),0),0)</f>
        <v>0</v>
      </c>
      <c r="C81" s="365">
        <f>IF(C$19-'様式３（療養者名簿）（⑤の場合）'!$BJ86+1&lt;=15,IF(C$19&gt;='様式３（療養者名簿）（⑤の場合）'!$BJ86,IF(C$19&lt;='様式３（療養者名簿）（⑤の場合）'!$BK86,1,0),0),0)</f>
        <v>0</v>
      </c>
      <c r="D81" s="365">
        <f>IF(D$19-'様式３（療養者名簿）（⑤の場合）'!$BJ86+1&lt;=15,IF(D$19&gt;='様式３（療養者名簿）（⑤の場合）'!$BJ86,IF(D$19&lt;='様式３（療養者名簿）（⑤の場合）'!$BK86,1,0),0),0)</f>
        <v>0</v>
      </c>
      <c r="E81" s="365">
        <f>IF(E$19-'様式３（療養者名簿）（⑤の場合）'!$BJ86+1&lt;=15,IF(E$19&gt;='様式３（療養者名簿）（⑤の場合）'!$BJ86,IF(E$19&lt;='様式３（療養者名簿）（⑤の場合）'!$BK86,1,0),0),0)</f>
        <v>0</v>
      </c>
      <c r="F81" s="365">
        <f>IF(F$19-'様式３（療養者名簿）（⑤の場合）'!$BJ86+1&lt;=15,IF(F$19&gt;='様式３（療養者名簿）（⑤の場合）'!$BJ86,IF(F$19&lt;='様式３（療養者名簿）（⑤の場合）'!$BK86,1,0),0),0)</f>
        <v>0</v>
      </c>
      <c r="G81" s="365">
        <f>IF(G$19-'様式３（療養者名簿）（⑤の場合）'!$BJ86+1&lt;=15,IF(G$19&gt;='様式３（療養者名簿）（⑤の場合）'!$BJ86,IF(G$19&lt;='様式３（療養者名簿）（⑤の場合）'!$BK86,1,0),0),0)</f>
        <v>0</v>
      </c>
      <c r="H81" s="365">
        <f>IF(H$19-'様式３（療養者名簿）（⑤の場合）'!$BJ86+1&lt;=15,IF(H$19&gt;='様式３（療養者名簿）（⑤の場合）'!$BJ86,IF(H$19&lt;='様式３（療養者名簿）（⑤の場合）'!$BK86,1,0),0),0)</f>
        <v>0</v>
      </c>
      <c r="I81" s="365">
        <f>IF(I$19-'様式３（療養者名簿）（⑤の場合）'!$BJ86+1&lt;=15,IF(I$19&gt;='様式３（療養者名簿）（⑤の場合）'!$BJ86,IF(I$19&lt;='様式３（療養者名簿）（⑤の場合）'!$BK86,1,0),0),0)</f>
        <v>0</v>
      </c>
      <c r="J81" s="365">
        <f>IF(J$19-'様式３（療養者名簿）（⑤の場合）'!$BJ86+1&lt;=15,IF(J$19&gt;='様式３（療養者名簿）（⑤の場合）'!$BJ86,IF(J$19&lt;='様式３（療養者名簿）（⑤の場合）'!$BK86,1,0),0),0)</f>
        <v>0</v>
      </c>
      <c r="K81" s="365">
        <f>IF(K$19-'様式３（療養者名簿）（⑤の場合）'!$BJ86+1&lt;=15,IF(K$19&gt;='様式３（療養者名簿）（⑤の場合）'!$BJ86,IF(K$19&lt;='様式３（療養者名簿）（⑤の場合）'!$BK86,1,0),0),0)</f>
        <v>0</v>
      </c>
      <c r="L81" s="365">
        <f>IF(L$19-'様式３（療養者名簿）（⑤の場合）'!$BJ86+1&lt;=15,IF(L$19&gt;='様式３（療養者名簿）（⑤の場合）'!$BJ86,IF(L$19&lt;='様式３（療養者名簿）（⑤の場合）'!$BK86,1,0),0),0)</f>
        <v>0</v>
      </c>
      <c r="M81" s="365">
        <f>IF(M$19-'様式３（療養者名簿）（⑤の場合）'!$BJ86+1&lt;=15,IF(M$19&gt;='様式３（療養者名簿）（⑤の場合）'!$BJ86,IF(M$19&lt;='様式３（療養者名簿）（⑤の場合）'!$BK86,1,0),0),0)</f>
        <v>0</v>
      </c>
      <c r="N81" s="365">
        <f>IF(N$19-'様式３（療養者名簿）（⑤の場合）'!$BJ86+1&lt;=15,IF(N$19&gt;='様式３（療養者名簿）（⑤の場合）'!$BJ86,IF(N$19&lt;='様式３（療養者名簿）（⑤の場合）'!$BK86,1,0),0),0)</f>
        <v>0</v>
      </c>
      <c r="O81" s="365">
        <f>IF(O$19-'様式３（療養者名簿）（⑤の場合）'!$BJ86+1&lt;=15,IF(O$19&gt;='様式３（療養者名簿）（⑤の場合）'!$BJ86,IF(O$19&lt;='様式３（療養者名簿）（⑤の場合）'!$BK86,1,0),0),0)</f>
        <v>0</v>
      </c>
      <c r="P81" s="365">
        <f>IF(P$19-'様式３（療養者名簿）（⑤の場合）'!$BJ86+1&lt;=15,IF(P$19&gt;='様式３（療養者名簿）（⑤の場合）'!$BJ86,IF(P$19&lt;='様式３（療養者名簿）（⑤の場合）'!$BK86,1,0),0),0)</f>
        <v>0</v>
      </c>
      <c r="Q81" s="365">
        <f>IF(Q$19-'様式３（療養者名簿）（⑤の場合）'!$BJ86+1&lt;=15,IF(Q$19&gt;='様式３（療養者名簿）（⑤の場合）'!$BJ86,IF(Q$19&lt;='様式３（療養者名簿）（⑤の場合）'!$BK86,1,0),0),0)</f>
        <v>0</v>
      </c>
      <c r="R81" s="365">
        <f>IF(R$19-'様式３（療養者名簿）（⑤の場合）'!$BJ86+1&lt;=15,IF(R$19&gt;='様式３（療養者名簿）（⑤の場合）'!$BJ86,IF(R$19&lt;='様式３（療養者名簿）（⑤の場合）'!$BK86,1,0),0),0)</f>
        <v>0</v>
      </c>
      <c r="S81" s="365">
        <f>IF(S$19-'様式３（療養者名簿）（⑤の場合）'!$BJ86+1&lt;=15,IF(S$19&gt;='様式３（療養者名簿）（⑤の場合）'!$BJ86,IF(S$19&lt;='様式３（療養者名簿）（⑤の場合）'!$BK86,1,0),0),0)</f>
        <v>0</v>
      </c>
      <c r="T81" s="365">
        <f>IF(T$19-'様式３（療養者名簿）（⑤の場合）'!$BJ86+1&lt;=15,IF(T$19&gt;='様式３（療養者名簿）（⑤の場合）'!$BJ86,IF(T$19&lt;='様式３（療養者名簿）（⑤の場合）'!$BK86,1,0),0),0)</f>
        <v>0</v>
      </c>
      <c r="U81" s="365">
        <f>IF(U$19-'様式３（療養者名簿）（⑤の場合）'!$BJ86+1&lt;=15,IF(U$19&gt;='様式３（療養者名簿）（⑤の場合）'!$BJ86,IF(U$19&lt;='様式３（療養者名簿）（⑤の場合）'!$BK86,1,0),0),0)</f>
        <v>0</v>
      </c>
      <c r="V81" s="365">
        <f>IF(V$19-'様式３（療養者名簿）（⑤の場合）'!$BJ86+1&lt;=15,IF(V$19&gt;='様式３（療養者名簿）（⑤の場合）'!$BJ86,IF(V$19&lt;='様式３（療養者名簿）（⑤の場合）'!$BK86,1,0),0),0)</f>
        <v>0</v>
      </c>
      <c r="W81" s="365">
        <f>IF(W$19-'様式３（療養者名簿）（⑤の場合）'!$BJ86+1&lt;=15,IF(W$19&gt;='様式３（療養者名簿）（⑤の場合）'!$BJ86,IF(W$19&lt;='様式３（療養者名簿）（⑤の場合）'!$BK86,1,0),0),0)</f>
        <v>0</v>
      </c>
      <c r="X81" s="365">
        <f>IF(X$19-'様式３（療養者名簿）（⑤の場合）'!$BJ86+1&lt;=15,IF(X$19&gt;='様式３（療養者名簿）（⑤の場合）'!$BJ86,IF(X$19&lt;='様式３（療養者名簿）（⑤の場合）'!$BK86,1,0),0),0)</f>
        <v>0</v>
      </c>
      <c r="Y81" s="365">
        <f>IF(Y$19-'様式３（療養者名簿）（⑤の場合）'!$BJ86+1&lt;=15,IF(Y$19&gt;='様式３（療養者名簿）（⑤の場合）'!$BJ86,IF(Y$19&lt;='様式３（療養者名簿）（⑤の場合）'!$BK86,1,0),0),0)</f>
        <v>0</v>
      </c>
      <c r="Z81" s="365">
        <f>IF(Z$19-'様式３（療養者名簿）（⑤の場合）'!$BJ86+1&lt;=15,IF(Z$19&gt;='様式３（療養者名簿）（⑤の場合）'!$BJ86,IF(Z$19&lt;='様式３（療養者名簿）（⑤の場合）'!$BK86,1,0),0),0)</f>
        <v>0</v>
      </c>
      <c r="AA81" s="365">
        <f>IF(AA$19-'様式３（療養者名簿）（⑤の場合）'!$BJ86+1&lt;=15,IF(AA$19&gt;='様式３（療養者名簿）（⑤の場合）'!$BJ86,IF(AA$19&lt;='様式３（療養者名簿）（⑤の場合）'!$BK86,1,0),0),0)</f>
        <v>0</v>
      </c>
      <c r="AB81" s="365">
        <f>IF(AB$19-'様式３（療養者名簿）（⑤の場合）'!$BJ86+1&lt;=15,IF(AB$19&gt;='様式３（療養者名簿）（⑤の場合）'!$BJ86,IF(AB$19&lt;='様式３（療養者名簿）（⑤の場合）'!$BK86,1,0),0),0)</f>
        <v>0</v>
      </c>
      <c r="AC81" s="365">
        <f>IF(AC$19-'様式３（療養者名簿）（⑤の場合）'!$BJ86+1&lt;=15,IF(AC$19&gt;='様式３（療養者名簿）（⑤の場合）'!$BJ86,IF(AC$19&lt;='様式３（療養者名簿）（⑤の場合）'!$BK86,1,0),0),0)</f>
        <v>0</v>
      </c>
      <c r="AD81" s="365">
        <f>IF(AD$19-'様式３（療養者名簿）（⑤の場合）'!$BJ86+1&lt;=15,IF(AD$19&gt;='様式３（療養者名簿）（⑤の場合）'!$BJ86,IF(AD$19&lt;='様式３（療養者名簿）（⑤の場合）'!$BK86,1,0),0),0)</f>
        <v>0</v>
      </c>
      <c r="AE81" s="365">
        <f>IF(AE$19-'様式３（療養者名簿）（⑤の場合）'!$BJ86+1&lt;=15,IF(AE$19&gt;='様式３（療養者名簿）（⑤の場合）'!$BJ86,IF(AE$19&lt;='様式３（療養者名簿）（⑤の場合）'!$BK86,1,0),0),0)</f>
        <v>0</v>
      </c>
      <c r="AF81" s="365">
        <f>IF(AF$19-'様式３（療養者名簿）（⑤の場合）'!$BJ86+1&lt;=15,IF(AF$19&gt;='様式３（療養者名簿）（⑤の場合）'!$BJ86,IF(AF$19&lt;='様式３（療養者名簿）（⑤の場合）'!$BK86,1,0),0),0)</f>
        <v>0</v>
      </c>
      <c r="AG81" s="365">
        <f>IF(AG$19-'様式３（療養者名簿）（⑤の場合）'!$BJ86+1&lt;=15,IF(AG$19&gt;='様式３（療養者名簿）（⑤の場合）'!$BJ86,IF(AG$19&lt;='様式３（療養者名簿）（⑤の場合）'!$BK86,1,0),0),0)</f>
        <v>0</v>
      </c>
      <c r="AH81" s="365">
        <f>IF(AH$19-'様式３（療養者名簿）（⑤の場合）'!$BJ86+1&lt;=15,IF(AH$19&gt;='様式３（療養者名簿）（⑤の場合）'!$BJ86,IF(AH$19&lt;='様式３（療養者名簿）（⑤の場合）'!$BK86,1,0),0),0)</f>
        <v>0</v>
      </c>
      <c r="AI81" s="365">
        <f>IF(AI$19-'様式３（療養者名簿）（⑤の場合）'!$BJ86+1&lt;=15,IF(AI$19&gt;='様式３（療養者名簿）（⑤の場合）'!$BJ86,IF(AI$19&lt;='様式３（療養者名簿）（⑤の場合）'!$BK86,1,0),0),0)</f>
        <v>0</v>
      </c>
      <c r="AJ81" s="365">
        <f>IF(AJ$19-'様式３（療養者名簿）（⑤の場合）'!$BJ86+1&lt;=15,IF(AJ$19&gt;='様式３（療養者名簿）（⑤の場合）'!$BJ86,IF(AJ$19&lt;='様式３（療養者名簿）（⑤の場合）'!$BK86,1,0),0),0)</f>
        <v>0</v>
      </c>
      <c r="AK81" s="365">
        <f>IF(AK$19-'様式３（療養者名簿）（⑤の場合）'!$BJ86+1&lt;=15,IF(AK$19&gt;='様式３（療養者名簿）（⑤の場合）'!$BJ86,IF(AK$19&lt;='様式３（療養者名簿）（⑤の場合）'!$BK86,1,0),0),0)</f>
        <v>0</v>
      </c>
      <c r="AL81" s="365">
        <f>IF(AL$19-'様式３（療養者名簿）（⑤の場合）'!$BJ86+1&lt;=15,IF(AL$19&gt;='様式３（療養者名簿）（⑤の場合）'!$BJ86,IF(AL$19&lt;='様式３（療養者名簿）（⑤の場合）'!$BK86,1,0),0),0)</f>
        <v>0</v>
      </c>
      <c r="AM81" s="365">
        <f>IF(AM$19-'様式３（療養者名簿）（⑤の場合）'!$BJ86+1&lt;=15,IF(AM$19&gt;='様式３（療養者名簿）（⑤の場合）'!$BJ86,IF(AM$19&lt;='様式３（療養者名簿）（⑤の場合）'!$BK86,1,0),0),0)</f>
        <v>0</v>
      </c>
      <c r="AN81" s="365">
        <f>IF(AN$19-'様式３（療養者名簿）（⑤の場合）'!$BJ86+1&lt;=15,IF(AN$19&gt;='様式３（療養者名簿）（⑤の場合）'!$BJ86,IF(AN$19&lt;='様式３（療養者名簿）（⑤の場合）'!$BK86,1,0),0),0)</f>
        <v>0</v>
      </c>
      <c r="AO81" s="365">
        <f>IF(AO$19-'様式３（療養者名簿）（⑤の場合）'!$BJ86+1&lt;=15,IF(AO$19&gt;='様式３（療養者名簿）（⑤の場合）'!$BJ86,IF(AO$19&lt;='様式３（療養者名簿）（⑤の場合）'!$BK86,1,0),0),0)</f>
        <v>0</v>
      </c>
      <c r="AP81" s="365">
        <f>IF(AP$19-'様式３（療養者名簿）（⑤の場合）'!$BJ86+1&lt;=15,IF(AP$19&gt;='様式３（療養者名簿）（⑤の場合）'!$BJ86,IF(AP$19&lt;='様式３（療養者名簿）（⑤の場合）'!$BK86,1,0),0),0)</f>
        <v>0</v>
      </c>
      <c r="AQ81" s="365">
        <f>IF(AQ$19-'様式３（療養者名簿）（⑤の場合）'!$BJ86+1&lt;=15,IF(AQ$19&gt;='様式３（療養者名簿）（⑤の場合）'!$BJ86,IF(AQ$19&lt;='様式３（療養者名簿）（⑤の場合）'!$BK86,1,0),0),0)</f>
        <v>0</v>
      </c>
      <c r="AR81" s="365">
        <f>IF(AR$19-'様式３（療養者名簿）（⑤の場合）'!$BJ86+1&lt;=15,IF(AR$19&gt;='様式３（療養者名簿）（⑤の場合）'!$BJ86,IF(AR$19&lt;='様式３（療養者名簿）（⑤の場合）'!$BK86,1,0),0),0)</f>
        <v>0</v>
      </c>
      <c r="AS81" s="365">
        <f>IF(AS$19-'様式３（療養者名簿）（⑤の場合）'!$BJ86+1&lt;=15,IF(AS$19&gt;='様式３（療養者名簿）（⑤の場合）'!$BJ86,IF(AS$19&lt;='様式３（療養者名簿）（⑤の場合）'!$BK86,1,0),0),0)</f>
        <v>0</v>
      </c>
      <c r="AT81" s="365">
        <f>IF(AT$19-'様式３（療養者名簿）（⑤の場合）'!$BJ86+1&lt;=15,IF(AT$19&gt;='様式３（療養者名簿）（⑤の場合）'!$BJ86,IF(AT$19&lt;='様式３（療養者名簿）（⑤の場合）'!$BK86,1,0),0),0)</f>
        <v>0</v>
      </c>
      <c r="AU81" s="365">
        <f>IF(AU$19-'様式３（療養者名簿）（⑤の場合）'!$BJ86+1&lt;=15,IF(AU$19&gt;='様式３（療養者名簿）（⑤の場合）'!$BJ86,IF(AU$19&lt;='様式３（療養者名簿）（⑤の場合）'!$BK86,1,0),0),0)</f>
        <v>0</v>
      </c>
      <c r="AV81" s="365">
        <f>IF(AV$19-'様式３（療養者名簿）（⑤の場合）'!$BJ86+1&lt;=15,IF(AV$19&gt;='様式３（療養者名簿）（⑤の場合）'!$BJ86,IF(AV$19&lt;='様式３（療養者名簿）（⑤の場合）'!$BK86,1,0),0),0)</f>
        <v>0</v>
      </c>
      <c r="AW81" s="365">
        <f>IF(AW$19-'様式３（療養者名簿）（⑤の場合）'!$BJ86+1&lt;=15,IF(AW$19&gt;='様式３（療養者名簿）（⑤の場合）'!$BJ86,IF(AW$19&lt;='様式３（療養者名簿）（⑤の場合）'!$BK86,1,0),0),0)</f>
        <v>0</v>
      </c>
      <c r="AX81" s="365">
        <f>IF(AX$19-'様式３（療養者名簿）（⑤の場合）'!$BJ86+1&lt;=15,IF(AX$19&gt;='様式３（療養者名簿）（⑤の場合）'!$BJ86,IF(AX$19&lt;='様式３（療養者名簿）（⑤の場合）'!$BK86,1,0),0),0)</f>
        <v>0</v>
      </c>
      <c r="AY81" s="365">
        <f>IF(AY$19-'様式３（療養者名簿）（⑤の場合）'!$BJ86+1&lt;=15,IF(AY$19&gt;='様式３（療養者名簿）（⑤の場合）'!$BJ86,IF(AY$19&lt;='様式３（療養者名簿）（⑤の場合）'!$BK86,1,0),0),0)</f>
        <v>0</v>
      </c>
      <c r="AZ81" s="365">
        <f>IF(AZ$19-'様式３（療養者名簿）（⑤の場合）'!$BJ86+1&lt;=15,IF(AZ$19&gt;='様式３（療養者名簿）（⑤の場合）'!$BJ86,IF(AZ$19&lt;='様式３（療養者名簿）（⑤の場合）'!$BK86,1,0),0),0)</f>
        <v>0</v>
      </c>
      <c r="BA81" s="365">
        <f>IF(BA$19-'様式３（療養者名簿）（⑤の場合）'!$BJ86+1&lt;=15,IF(BA$19&gt;='様式３（療養者名簿）（⑤の場合）'!$BJ86,IF(BA$19&lt;='様式３（療養者名簿）（⑤の場合）'!$BK86,1,0),0),0)</f>
        <v>0</v>
      </c>
      <c r="BB81" s="365">
        <f>IF(BB$19-'様式３（療養者名簿）（⑤の場合）'!$BJ86+1&lt;=15,IF(BB$19&gt;='様式３（療養者名簿）（⑤の場合）'!$BJ86,IF(BB$19&lt;='様式３（療養者名簿）（⑤の場合）'!$BK86,1,0),0),0)</f>
        <v>0</v>
      </c>
      <c r="BC81" s="365">
        <f>IF(BC$19-'様式３（療養者名簿）（⑤の場合）'!$BJ86+1&lt;=15,IF(BC$19&gt;='様式３（療養者名簿）（⑤の場合）'!$BJ86,IF(BC$19&lt;='様式３（療養者名簿）（⑤の場合）'!$BK86,1,0),0),0)</f>
        <v>0</v>
      </c>
      <c r="BD81" s="365">
        <f>IF(BD$19-'様式３（療養者名簿）（⑤の場合）'!$BJ86+1&lt;=15,IF(BD$19&gt;='様式３（療養者名簿）（⑤の場合）'!$BJ86,IF(BD$19&lt;='様式３（療養者名簿）（⑤の場合）'!$BK86,1,0),0),0)</f>
        <v>0</v>
      </c>
      <c r="BE81" s="365">
        <f>IF(BE$19-'様式３（療養者名簿）（⑤の場合）'!$BJ86+1&lt;=15,IF(BE$19&gt;='様式３（療養者名簿）（⑤の場合）'!$BJ86,IF(BE$19&lt;='様式３（療養者名簿）（⑤の場合）'!$BK86,1,0),0),0)</f>
        <v>0</v>
      </c>
      <c r="BF81" s="365">
        <f>IF(BF$19-'様式３（療養者名簿）（⑤の場合）'!$BJ86+1&lt;=15,IF(BF$19&gt;='様式３（療養者名簿）（⑤の場合）'!$BJ86,IF(BF$19&lt;='様式３（療養者名簿）（⑤の場合）'!$BK86,1,0),0),0)</f>
        <v>0</v>
      </c>
      <c r="BG81" s="365">
        <f>IF(BG$19-'様式３（療養者名簿）（⑤の場合）'!$BJ86+1&lt;=15,IF(BG$19&gt;='様式３（療養者名簿）（⑤の場合）'!$BJ86,IF(BG$19&lt;='様式３（療養者名簿）（⑤の場合）'!$BK86,1,0),0),0)</f>
        <v>0</v>
      </c>
      <c r="BH81" s="365">
        <f>IF(BH$19-'様式３（療養者名簿）（⑤の場合）'!$BJ86+1&lt;=15,IF(BH$19&gt;='様式３（療養者名簿）（⑤の場合）'!$BJ86,IF(BH$19&lt;='様式３（療養者名簿）（⑤の場合）'!$BK86,1,0),0),0)</f>
        <v>0</v>
      </c>
      <c r="BI81" s="365">
        <f>IF(BI$19-'様式３（療養者名簿）（⑤の場合）'!$BJ86+1&lt;=15,IF(BI$19&gt;='様式３（療養者名簿）（⑤の場合）'!$BJ86,IF(BI$19&lt;='様式３（療養者名簿）（⑤の場合）'!$BK86,1,0),0),0)</f>
        <v>0</v>
      </c>
      <c r="BJ81" s="365">
        <f>IF(BJ$19-'様式３（療養者名簿）（⑤の場合）'!$BJ86+1&lt;=15,IF(BJ$19&gt;='様式３（療養者名簿）（⑤の場合）'!$BJ86,IF(BJ$19&lt;='様式３（療養者名簿）（⑤の場合）'!$BK86,1,0),0),0)</f>
        <v>0</v>
      </c>
      <c r="BK81" s="365">
        <f>IF(BK$19-'様式３（療養者名簿）（⑤の場合）'!$BJ86+1&lt;=15,IF(BK$19&gt;='様式３（療養者名簿）（⑤の場合）'!$BJ86,IF(BK$19&lt;='様式３（療養者名簿）（⑤の場合）'!$BK86,1,0),0),0)</f>
        <v>0</v>
      </c>
      <c r="BL81" s="365">
        <f>IF(BL$19-'様式３（療養者名簿）（⑤の場合）'!$BJ86+1&lt;=15,IF(BL$19&gt;='様式３（療養者名簿）（⑤の場合）'!$BJ86,IF(BL$19&lt;='様式３（療養者名簿）（⑤の場合）'!$BK86,1,0),0),0)</f>
        <v>0</v>
      </c>
      <c r="BM81" s="365">
        <f>IF(BM$19-'様式３（療養者名簿）（⑤の場合）'!$BJ86+1&lt;=15,IF(BM$19&gt;='様式３（療養者名簿）（⑤の場合）'!$BJ86,IF(BM$19&lt;='様式３（療養者名簿）（⑤の場合）'!$BK86,1,0),0),0)</f>
        <v>0</v>
      </c>
      <c r="BN81" s="365">
        <f>IF(BN$19-'様式３（療養者名簿）（⑤の場合）'!$BJ86+1&lt;=15,IF(BN$19&gt;='様式３（療養者名簿）（⑤の場合）'!$BJ86,IF(BN$19&lt;='様式３（療養者名簿）（⑤の場合）'!$BK86,1,0),0),0)</f>
        <v>0</v>
      </c>
      <c r="BO81" s="365">
        <f>IF(BO$19-'様式３（療養者名簿）（⑤の場合）'!$BJ86+1&lt;=15,IF(BO$19&gt;='様式３（療養者名簿）（⑤の場合）'!$BJ86,IF(BO$19&lt;='様式３（療養者名簿）（⑤の場合）'!$BK86,1,0),0),0)</f>
        <v>0</v>
      </c>
      <c r="BP81" s="365">
        <f>IF(BP$19-'様式３（療養者名簿）（⑤の場合）'!$BJ86+1&lt;=15,IF(BP$19&gt;='様式３（療養者名簿）（⑤の場合）'!$BJ86,IF(BP$19&lt;='様式３（療養者名簿）（⑤の場合）'!$BK86,1,0),0),0)</f>
        <v>0</v>
      </c>
      <c r="BQ81" s="365">
        <f>IF(BQ$19-'様式３（療養者名簿）（⑤の場合）'!$BJ86+1&lt;=15,IF(BQ$19&gt;='様式３（療養者名簿）（⑤の場合）'!$BJ86,IF(BQ$19&lt;='様式３（療養者名簿）（⑤の場合）'!$BK86,1,0),0),0)</f>
        <v>0</v>
      </c>
      <c r="BR81" s="365">
        <f>IF(BR$19-'様式３（療養者名簿）（⑤の場合）'!$BJ86+1&lt;=15,IF(BR$19&gt;='様式３（療養者名簿）（⑤の場合）'!$BJ86,IF(BR$19&lt;='様式３（療養者名簿）（⑤の場合）'!$BK86,1,0),0),0)</f>
        <v>0</v>
      </c>
      <c r="BS81" s="365">
        <f>IF(BS$19-'様式３（療養者名簿）（⑤の場合）'!$BJ86+1&lt;=15,IF(BS$19&gt;='様式３（療養者名簿）（⑤の場合）'!$BJ86,IF(BS$19&lt;='様式３（療養者名簿）（⑤の場合）'!$BK86,1,0),0),0)</f>
        <v>0</v>
      </c>
      <c r="BT81" s="365">
        <f>IF(BT$19-'様式３（療養者名簿）（⑤の場合）'!$BJ86+1&lt;=15,IF(BT$19&gt;='様式３（療養者名簿）（⑤の場合）'!$BJ86,IF(BT$19&lt;='様式３（療養者名簿）（⑤の場合）'!$BK86,1,0),0),0)</f>
        <v>0</v>
      </c>
      <c r="BU81" s="365">
        <f>IF(BU$19-'様式３（療養者名簿）（⑤の場合）'!$BJ86+1&lt;=15,IF(BU$19&gt;='様式３（療養者名簿）（⑤の場合）'!$BJ86,IF(BU$19&lt;='様式３（療養者名簿）（⑤の場合）'!$BK86,1,0),0),0)</f>
        <v>0</v>
      </c>
      <c r="BV81" s="365">
        <f>IF(BV$19-'様式３（療養者名簿）（⑤の場合）'!$BJ86+1&lt;=15,IF(BV$19&gt;='様式３（療養者名簿）（⑤の場合）'!$BJ86,IF(BV$19&lt;='様式３（療養者名簿）（⑤の場合）'!$BK86,1,0),0),0)</f>
        <v>0</v>
      </c>
      <c r="BW81" s="365">
        <f>IF(BW$19-'様式３（療養者名簿）（⑤の場合）'!$BJ86+1&lt;=15,IF(BW$19&gt;='様式３（療養者名簿）（⑤の場合）'!$BJ86,IF(BW$19&lt;='様式３（療養者名簿）（⑤の場合）'!$BK86,1,0),0),0)</f>
        <v>0</v>
      </c>
      <c r="BX81" s="365">
        <f>IF(BX$19-'様式３（療養者名簿）（⑤の場合）'!$BJ86+1&lt;=15,IF(BX$19&gt;='様式３（療養者名簿）（⑤の場合）'!$BJ86,IF(BX$19&lt;='様式３（療養者名簿）（⑤の場合）'!$BK86,1,0),0),0)</f>
        <v>0</v>
      </c>
      <c r="BY81" s="365">
        <f>IF(BY$19-'様式３（療養者名簿）（⑤の場合）'!$BJ86+1&lt;=15,IF(BY$19&gt;='様式３（療養者名簿）（⑤の場合）'!$BJ86,IF(BY$19&lt;='様式３（療養者名簿）（⑤の場合）'!$BK86,1,0),0),0)</f>
        <v>0</v>
      </c>
      <c r="BZ81" s="365">
        <f>IF(BZ$19-'様式３（療養者名簿）（⑤の場合）'!$BJ86+1&lt;=15,IF(BZ$19&gt;='様式３（療養者名簿）（⑤の場合）'!$BJ86,IF(BZ$19&lt;='様式３（療養者名簿）（⑤の場合）'!$BK86,1,0),0),0)</f>
        <v>0</v>
      </c>
      <c r="CA81" s="365">
        <f>IF(CA$19-'様式３（療養者名簿）（⑤の場合）'!$BJ86+1&lt;=15,IF(CA$19&gt;='様式３（療養者名簿）（⑤の場合）'!$BJ86,IF(CA$19&lt;='様式３（療養者名簿）（⑤の場合）'!$BK86,1,0),0),0)</f>
        <v>0</v>
      </c>
      <c r="CB81" s="365">
        <f>IF(CB$19-'様式３（療養者名簿）（⑤の場合）'!$BJ86+1&lt;=15,IF(CB$19&gt;='様式３（療養者名簿）（⑤の場合）'!$BJ86,IF(CB$19&lt;='様式３（療養者名簿）（⑤の場合）'!$BK86,1,0),0),0)</f>
        <v>0</v>
      </c>
      <c r="CC81" s="365">
        <f>IF(CC$19-'様式３（療養者名簿）（⑤の場合）'!$BJ86+1&lt;=15,IF(CC$19&gt;='様式３（療養者名簿）（⑤の場合）'!$BJ86,IF(CC$19&lt;='様式３（療養者名簿）（⑤の場合）'!$BK86,1,0),0),0)</f>
        <v>0</v>
      </c>
      <c r="CD81" s="365">
        <f>IF(CD$19-'様式３（療養者名簿）（⑤の場合）'!$BJ86+1&lt;=15,IF(CD$19&gt;='様式３（療養者名簿）（⑤の場合）'!$BJ86,IF(CD$19&lt;='様式３（療養者名簿）（⑤の場合）'!$BK86,1,0),0),0)</f>
        <v>0</v>
      </c>
      <c r="CE81" s="365">
        <f>IF(CE$19-'様式３（療養者名簿）（⑤の場合）'!$BJ86+1&lt;=15,IF(CE$19&gt;='様式３（療養者名簿）（⑤の場合）'!$BJ86,IF(CE$19&lt;='様式３（療養者名簿）（⑤の場合）'!$BK86,1,0),0),0)</f>
        <v>0</v>
      </c>
      <c r="CF81" s="365">
        <f>IF(CF$19-'様式３（療養者名簿）（⑤の場合）'!$BJ86+1&lt;=15,IF(CF$19&gt;='様式３（療養者名簿）（⑤の場合）'!$BJ86,IF(CF$19&lt;='様式３（療養者名簿）（⑤の場合）'!$BK86,1,0),0),0)</f>
        <v>0</v>
      </c>
      <c r="CG81" s="365">
        <f>IF(CG$19-'様式３（療養者名簿）（⑤の場合）'!$BJ86+1&lt;=15,IF(CG$19&gt;='様式３（療養者名簿）（⑤の場合）'!$BJ86,IF(CG$19&lt;='様式３（療養者名簿）（⑤の場合）'!$BK86,1,0),0),0)</f>
        <v>0</v>
      </c>
      <c r="CH81" s="365">
        <f>IF(CH$19-'様式３（療養者名簿）（⑤の場合）'!$BJ86+1&lt;=15,IF(CH$19&gt;='様式３（療養者名簿）（⑤の場合）'!$BJ86,IF(CH$19&lt;='様式３（療養者名簿）（⑤の場合）'!$BK86,1,0),0),0)</f>
        <v>0</v>
      </c>
      <c r="CI81" s="365">
        <f>IF(CI$19-'様式３（療養者名簿）（⑤の場合）'!$BJ86+1&lt;=15,IF(CI$19&gt;='様式３（療養者名簿）（⑤の場合）'!$BJ86,IF(CI$19&lt;='様式３（療養者名簿）（⑤の場合）'!$BK86,1,0),0),0)</f>
        <v>0</v>
      </c>
      <c r="CJ81" s="365">
        <f>IF(CJ$19-'様式３（療養者名簿）（⑤の場合）'!$BJ86+1&lt;=15,IF(CJ$19&gt;='様式３（療養者名簿）（⑤の場合）'!$BJ86,IF(CJ$19&lt;='様式３（療養者名簿）（⑤の場合）'!$BK86,1,0),0),0)</f>
        <v>0</v>
      </c>
      <c r="CK81" s="365">
        <f>IF(CK$19-'様式３（療養者名簿）（⑤の場合）'!$BJ86+1&lt;=15,IF(CK$19&gt;='様式３（療養者名簿）（⑤の場合）'!$BJ86,IF(CK$19&lt;='様式３（療養者名簿）（⑤の場合）'!$BK86,1,0),0),0)</f>
        <v>0</v>
      </c>
      <c r="CL81" s="365">
        <f>IF(CL$19-'様式３（療養者名簿）（⑤の場合）'!$BJ86+1&lt;=15,IF(CL$19&gt;='様式３（療養者名簿）（⑤の場合）'!$BJ86,IF(CL$19&lt;='様式３（療養者名簿）（⑤の場合）'!$BK86,1,0),0),0)</f>
        <v>0</v>
      </c>
      <c r="CM81" s="365">
        <f>IF(CM$19-'様式３（療養者名簿）（⑤の場合）'!$BJ86+1&lt;=15,IF(CM$19&gt;='様式３（療養者名簿）（⑤の場合）'!$BJ86,IF(CM$19&lt;='様式３（療養者名簿）（⑤の場合）'!$BK86,1,0),0),0)</f>
        <v>0</v>
      </c>
      <c r="CN81" s="365">
        <f>IF(CN$19-'様式３（療養者名簿）（⑤の場合）'!$BJ86+1&lt;=15,IF(CN$19&gt;='様式３（療養者名簿）（⑤の場合）'!$BJ86,IF(CN$19&lt;='様式３（療養者名簿）（⑤の場合）'!$BK86,1,0),0),0)</f>
        <v>0</v>
      </c>
      <c r="CO81" s="365">
        <f>IF(CO$19-'様式３（療養者名簿）（⑤の場合）'!$BJ86+1&lt;=15,IF(CO$19&gt;='様式３（療養者名簿）（⑤の場合）'!$BJ86,IF(CO$19&lt;='様式３（療養者名簿）（⑤の場合）'!$BK86,1,0),0),0)</f>
        <v>0</v>
      </c>
      <c r="CP81" s="365">
        <f>IF(CP$19-'様式３（療養者名簿）（⑤の場合）'!$BJ86+1&lt;=15,IF(CP$19&gt;='様式３（療養者名簿）（⑤の場合）'!$BJ86,IF(CP$19&lt;='様式３（療養者名簿）（⑤の場合）'!$BK86,1,0),0),0)</f>
        <v>0</v>
      </c>
      <c r="CQ81" s="365">
        <f>IF(CQ$19-'様式３（療養者名簿）（⑤の場合）'!$BJ86+1&lt;=15,IF(CQ$19&gt;='様式３（療養者名簿）（⑤の場合）'!$BJ86,IF(CQ$19&lt;='様式３（療養者名簿）（⑤の場合）'!$BK86,1,0),0),0)</f>
        <v>0</v>
      </c>
      <c r="CR81" s="365">
        <f>IF(CR$19-'様式３（療養者名簿）（⑤の場合）'!$BJ86+1&lt;=15,IF(CR$19&gt;='様式３（療養者名簿）（⑤の場合）'!$BJ86,IF(CR$19&lt;='様式３（療養者名簿）（⑤の場合）'!$BK86,1,0),0),0)</f>
        <v>0</v>
      </c>
      <c r="CS81" s="365">
        <f>IF(CS$19-'様式３（療養者名簿）（⑤の場合）'!$BJ86+1&lt;=15,IF(CS$19&gt;='様式３（療養者名簿）（⑤の場合）'!$BJ86,IF(CS$19&lt;='様式３（療養者名簿）（⑤の場合）'!$BK86,1,0),0),0)</f>
        <v>0</v>
      </c>
      <c r="CT81" s="365">
        <f>IF(CT$19-'様式３（療養者名簿）（⑤の場合）'!$BJ86+1&lt;=15,IF(CT$19&gt;='様式３（療養者名簿）（⑤の場合）'!$BJ86,IF(CT$19&lt;='様式３（療養者名簿）（⑤の場合）'!$BK86,1,0),0),0)</f>
        <v>0</v>
      </c>
      <c r="CU81" s="365">
        <f>IF(CU$19-'様式３（療養者名簿）（⑤の場合）'!$BJ86+1&lt;=15,IF(CU$19&gt;='様式３（療養者名簿）（⑤の場合）'!$BJ86,IF(CU$19&lt;='様式３（療養者名簿）（⑤の場合）'!$BK86,1,0),0),0)</f>
        <v>0</v>
      </c>
      <c r="CV81" s="365">
        <f>IF(CV$19-'様式３（療養者名簿）（⑤の場合）'!$BJ86+1&lt;=15,IF(CV$19&gt;='様式３（療養者名簿）（⑤の場合）'!$BJ86,IF(CV$19&lt;='様式３（療養者名簿）（⑤の場合）'!$BK86,1,0),0),0)</f>
        <v>0</v>
      </c>
      <c r="CW81" s="365">
        <f>IF(CW$19-'様式３（療養者名簿）（⑤の場合）'!$BJ86+1&lt;=15,IF(CW$19&gt;='様式３（療養者名簿）（⑤の場合）'!$BJ86,IF(CW$19&lt;='様式３（療養者名簿）（⑤の場合）'!$BK86,1,0),0),0)</f>
        <v>0</v>
      </c>
      <c r="CX81" s="365">
        <f>IF(CX$19-'様式３（療養者名簿）（⑤の場合）'!$BJ86+1&lt;=15,IF(CX$19&gt;='様式３（療養者名簿）（⑤の場合）'!$BJ86,IF(CX$19&lt;='様式３（療養者名簿）（⑤の場合）'!$BK86,1,0),0),0)</f>
        <v>0</v>
      </c>
      <c r="CY81" s="365">
        <f>IF(CY$19-'様式３（療養者名簿）（⑤の場合）'!$BJ86+1&lt;=15,IF(CY$19&gt;='様式３（療養者名簿）（⑤の場合）'!$BJ86,IF(CY$19&lt;='様式３（療養者名簿）（⑤の場合）'!$BK86,1,0),0),0)</f>
        <v>0</v>
      </c>
      <c r="CZ81" s="365">
        <f>IF(CZ$19-'様式３（療養者名簿）（⑤の場合）'!$BJ86+1&lt;=15,IF(CZ$19&gt;='様式３（療養者名簿）（⑤の場合）'!$BJ86,IF(CZ$19&lt;='様式３（療養者名簿）（⑤の場合）'!$BK86,1,0),0),0)</f>
        <v>0</v>
      </c>
      <c r="DA81" s="365">
        <f>IF(DA$19-'様式３（療養者名簿）（⑤の場合）'!$BJ86+1&lt;=15,IF(DA$19&gt;='様式３（療養者名簿）（⑤の場合）'!$BJ86,IF(DA$19&lt;='様式３（療養者名簿）（⑤の場合）'!$BK86,1,0),0),0)</f>
        <v>0</v>
      </c>
      <c r="DB81" s="365">
        <f>IF(DB$19-'様式３（療養者名簿）（⑤の場合）'!$BJ86+1&lt;=15,IF(DB$19&gt;='様式３（療養者名簿）（⑤の場合）'!$BJ86,IF(DB$19&lt;='様式３（療養者名簿）（⑤の場合）'!$BK86,1,0),0),0)</f>
        <v>0</v>
      </c>
      <c r="DC81" s="365">
        <f>IF(DC$19-'様式３（療養者名簿）（⑤の場合）'!$BJ86+1&lt;=15,IF(DC$19&gt;='様式３（療養者名簿）（⑤の場合）'!$BJ86,IF(DC$19&lt;='様式３（療養者名簿）（⑤の場合）'!$BK86,1,0),0),0)</f>
        <v>0</v>
      </c>
      <c r="DD81" s="365">
        <f>IF(DD$19-'様式３（療養者名簿）（⑤の場合）'!$BJ86+1&lt;=15,IF(DD$19&gt;='様式３（療養者名簿）（⑤の場合）'!$BJ86,IF(DD$19&lt;='様式３（療養者名簿）（⑤の場合）'!$BK86,1,0),0),0)</f>
        <v>0</v>
      </c>
      <c r="DE81" s="365">
        <f>IF(DE$19-'様式３（療養者名簿）（⑤の場合）'!$BJ86+1&lt;=15,IF(DE$19&gt;='様式３（療養者名簿）（⑤の場合）'!$BJ86,IF(DE$19&lt;='様式３（療養者名簿）（⑤の場合）'!$BK86,1,0),0),0)</f>
        <v>0</v>
      </c>
      <c r="DF81" s="365">
        <f>IF(DF$19-'様式３（療養者名簿）（⑤の場合）'!$BJ86+1&lt;=15,IF(DF$19&gt;='様式３（療養者名簿）（⑤の場合）'!$BJ86,IF(DF$19&lt;='様式３（療養者名簿）（⑤の場合）'!$BK86,1,0),0),0)</f>
        <v>0</v>
      </c>
      <c r="DG81" s="365">
        <f>IF(DG$19-'様式３（療養者名簿）（⑤の場合）'!$BJ86+1&lt;=15,IF(DG$19&gt;='様式３（療養者名簿）（⑤の場合）'!$BJ86,IF(DG$19&lt;='様式３（療養者名簿）（⑤の場合）'!$BK86,1,0),0),0)</f>
        <v>0</v>
      </c>
      <c r="DH81" s="365">
        <f>IF(DH$19-'様式３（療養者名簿）（⑤の場合）'!$BJ86+1&lt;=15,IF(DH$19&gt;='様式３（療養者名簿）（⑤の場合）'!$BJ86,IF(DH$19&lt;='様式３（療養者名簿）（⑤の場合）'!$BK86,1,0),0),0)</f>
        <v>0</v>
      </c>
      <c r="DI81" s="365">
        <f>IF(DI$19-'様式３（療養者名簿）（⑤の場合）'!$BJ86+1&lt;=15,IF(DI$19&gt;='様式３（療養者名簿）（⑤の場合）'!$BJ86,IF(DI$19&lt;='様式３（療養者名簿）（⑤の場合）'!$BK86,1,0),0),0)</f>
        <v>0</v>
      </c>
      <c r="DJ81" s="365">
        <f>IF(DJ$19-'様式３（療養者名簿）（⑤の場合）'!$BJ86+1&lt;=15,IF(DJ$19&gt;='様式３（療養者名簿）（⑤の場合）'!$BJ86,IF(DJ$19&lt;='様式３（療養者名簿）（⑤の場合）'!$BK86,1,0),0),0)</f>
        <v>0</v>
      </c>
      <c r="DK81" s="365">
        <f>IF(DK$19-'様式３（療養者名簿）（⑤の場合）'!$BJ86+1&lt;=15,IF(DK$19&gt;='様式３（療養者名簿）（⑤の場合）'!$BJ86,IF(DK$19&lt;='様式３（療養者名簿）（⑤の場合）'!$BK86,1,0),0),0)</f>
        <v>0</v>
      </c>
      <c r="DL81" s="365">
        <f>IF(DL$19-'様式３（療養者名簿）（⑤の場合）'!$BJ86+1&lt;=15,IF(DL$19&gt;='様式３（療養者名簿）（⑤の場合）'!$BJ86,IF(DL$19&lt;='様式３（療養者名簿）（⑤の場合）'!$BK86,1,0),0),0)</f>
        <v>0</v>
      </c>
      <c r="DM81" s="365">
        <f>IF(DM$19-'様式３（療養者名簿）（⑤の場合）'!$BJ86+1&lt;=15,IF(DM$19&gt;='様式３（療養者名簿）（⑤の場合）'!$BJ86,IF(DM$19&lt;='様式３（療養者名簿）（⑤の場合）'!$BK86,1,0),0),0)</f>
        <v>0</v>
      </c>
      <c r="DN81" s="365">
        <f>IF(DN$19-'様式３（療養者名簿）（⑤の場合）'!$BJ86+1&lt;=15,IF(DN$19&gt;='様式３（療養者名簿）（⑤の場合）'!$BJ86,IF(DN$19&lt;='様式３（療養者名簿）（⑤の場合）'!$BK86,1,0),0),0)</f>
        <v>0</v>
      </c>
      <c r="DO81" s="365">
        <f>IF(DO$19-'様式３（療養者名簿）（⑤の場合）'!$BJ86+1&lt;=15,IF(DO$19&gt;='様式３（療養者名簿）（⑤の場合）'!$BJ86,IF(DO$19&lt;='様式３（療養者名簿）（⑤の場合）'!$BK86,1,0),0),0)</f>
        <v>0</v>
      </c>
      <c r="DP81" s="365">
        <f>IF(DP$19-'様式３（療養者名簿）（⑤の場合）'!$BJ86+1&lt;=15,IF(DP$19&gt;='様式３（療養者名簿）（⑤の場合）'!$BJ86,IF(DP$19&lt;='様式３（療養者名簿）（⑤の場合）'!$BK86,1,0),0),0)</f>
        <v>0</v>
      </c>
      <c r="DQ81" s="365">
        <f>IF(DQ$19-'様式３（療養者名簿）（⑤の場合）'!$BJ86+1&lt;=15,IF(DQ$19&gt;='様式３（療養者名簿）（⑤の場合）'!$BJ86,IF(DQ$19&lt;='様式３（療養者名簿）（⑤の場合）'!$BK86,1,0),0),0)</f>
        <v>0</v>
      </c>
      <c r="DR81" s="365">
        <f>IF(DR$19-'様式３（療養者名簿）（⑤の場合）'!$BJ86+1&lt;=15,IF(DR$19&gt;='様式３（療養者名簿）（⑤の場合）'!$BJ86,IF(DR$19&lt;='様式３（療養者名簿）（⑤の場合）'!$BK86,1,0),0),0)</f>
        <v>0</v>
      </c>
      <c r="DS81" s="365">
        <f>IF(DS$19-'様式３（療養者名簿）（⑤の場合）'!$BJ86+1&lt;=15,IF(DS$19&gt;='様式３（療養者名簿）（⑤の場合）'!$BJ86,IF(DS$19&lt;='様式３（療養者名簿）（⑤の場合）'!$BK86,1,0),0),0)</f>
        <v>0</v>
      </c>
      <c r="DT81" s="365">
        <f>IF(DT$19-'様式３（療養者名簿）（⑤の場合）'!$BJ86+1&lt;=15,IF(DT$19&gt;='様式３（療養者名簿）（⑤の場合）'!$BJ86,IF(DT$19&lt;='様式３（療養者名簿）（⑤の場合）'!$BK86,1,0),0),0)</f>
        <v>0</v>
      </c>
      <c r="DU81" s="365">
        <f>IF(DU$19-'様式３（療養者名簿）（⑤の場合）'!$BJ86+1&lt;=15,IF(DU$19&gt;='様式３（療養者名簿）（⑤の場合）'!$BJ86,IF(DU$19&lt;='様式３（療養者名簿）（⑤の場合）'!$BK86,1,0),0),0)</f>
        <v>0</v>
      </c>
      <c r="DV81" s="365">
        <f>IF(DV$19-'様式３（療養者名簿）（⑤の場合）'!$BJ86+1&lt;=15,IF(DV$19&gt;='様式３（療養者名簿）（⑤の場合）'!$BJ86,IF(DV$19&lt;='様式３（療養者名簿）（⑤の場合）'!$BK86,1,0),0),0)</f>
        <v>0</v>
      </c>
      <c r="DW81" s="365">
        <f>IF(DW$19-'様式３（療養者名簿）（⑤の場合）'!$BJ86+1&lt;=15,IF(DW$19&gt;='様式３（療養者名簿）（⑤の場合）'!$BJ86,IF(DW$19&lt;='様式３（療養者名簿）（⑤の場合）'!$BK86,1,0),0),0)</f>
        <v>0</v>
      </c>
      <c r="DX81" s="365">
        <f>IF(DX$19-'様式３（療養者名簿）（⑤の場合）'!$BJ86+1&lt;=15,IF(DX$19&gt;='様式３（療養者名簿）（⑤の場合）'!$BJ86,IF(DX$19&lt;='様式３（療養者名簿）（⑤の場合）'!$BK86,1,0),0),0)</f>
        <v>0</v>
      </c>
      <c r="DY81" s="365">
        <f>IF(DY$19-'様式３（療養者名簿）（⑤の場合）'!$BJ86+1&lt;=15,IF(DY$19&gt;='様式３（療養者名簿）（⑤の場合）'!$BJ86,IF(DY$19&lt;='様式３（療養者名簿）（⑤の場合）'!$BK86,1,0),0),0)</f>
        <v>0</v>
      </c>
      <c r="DZ81" s="365">
        <f>IF(DZ$19-'様式３（療養者名簿）（⑤の場合）'!$BJ86+1&lt;=15,IF(DZ$19&gt;='様式３（療養者名簿）（⑤の場合）'!$BJ86,IF(DZ$19&lt;='様式３（療養者名簿）（⑤の場合）'!$BK86,1,0),0),0)</f>
        <v>0</v>
      </c>
      <c r="EA81" s="365">
        <f>IF(EA$19-'様式３（療養者名簿）（⑤の場合）'!$BJ86+1&lt;=15,IF(EA$19&gt;='様式３（療養者名簿）（⑤の場合）'!$BJ86,IF(EA$19&lt;='様式３（療養者名簿）（⑤の場合）'!$BK86,1,0),0),0)</f>
        <v>0</v>
      </c>
      <c r="EB81" s="365">
        <f>IF(EB$19-'様式３（療養者名簿）（⑤の場合）'!$BJ86+1&lt;=15,IF(EB$19&gt;='様式３（療養者名簿）（⑤の場合）'!$BJ86,IF(EB$19&lt;='様式３（療養者名簿）（⑤の場合）'!$BK86,1,0),0),0)</f>
        <v>0</v>
      </c>
      <c r="EC81" s="365">
        <f>IF(EC$19-'様式３（療養者名簿）（⑤の場合）'!$BJ86+1&lt;=15,IF(EC$19&gt;='様式３（療養者名簿）（⑤の場合）'!$BJ86,IF(EC$19&lt;='様式３（療養者名簿）（⑤の場合）'!$BK86,1,0),0),0)</f>
        <v>0</v>
      </c>
      <c r="ED81" s="365">
        <f>IF(ED$19-'様式３（療養者名簿）（⑤の場合）'!$BJ86+1&lt;=15,IF(ED$19&gt;='様式３（療養者名簿）（⑤の場合）'!$BJ86,IF(ED$19&lt;='様式３（療養者名簿）（⑤の場合）'!$BK86,1,0),0),0)</f>
        <v>0</v>
      </c>
      <c r="EE81" s="365">
        <f>IF(EE$19-'様式３（療養者名簿）（⑤の場合）'!$BJ86+1&lt;=15,IF(EE$19&gt;='様式３（療養者名簿）（⑤の場合）'!$BJ86,IF(EE$19&lt;='様式３（療養者名簿）（⑤の場合）'!$BK86,1,0),0),0)</f>
        <v>0</v>
      </c>
      <c r="EF81" s="365">
        <f>IF(EF$19-'様式３（療養者名簿）（⑤の場合）'!$BJ86+1&lt;=15,IF(EF$19&gt;='様式３（療養者名簿）（⑤の場合）'!$BJ86,IF(EF$19&lt;='様式３（療養者名簿）（⑤の場合）'!$BK86,1,0),0),0)</f>
        <v>0</v>
      </c>
      <c r="EG81" s="365">
        <f>IF(EG$19-'様式３（療養者名簿）（⑤の場合）'!$BJ86+1&lt;=15,IF(EG$19&gt;='様式３（療養者名簿）（⑤の場合）'!$BJ86,IF(EG$19&lt;='様式３（療養者名簿）（⑤の場合）'!$BK86,1,0),0),0)</f>
        <v>0</v>
      </c>
      <c r="EH81" s="365">
        <f>IF(EH$19-'様式３（療養者名簿）（⑤の場合）'!$BJ86+1&lt;=15,IF(EH$19&gt;='様式３（療養者名簿）（⑤の場合）'!$BJ86,IF(EH$19&lt;='様式３（療養者名簿）（⑤の場合）'!$BK86,1,0),0),0)</f>
        <v>0</v>
      </c>
      <c r="EI81" s="365">
        <f>IF(EI$19-'様式３（療養者名簿）（⑤の場合）'!$BJ86+1&lt;=15,IF(EI$19&gt;='様式３（療養者名簿）（⑤の場合）'!$BJ86,IF(EI$19&lt;='様式３（療養者名簿）（⑤の場合）'!$BK86,1,0),0),0)</f>
        <v>0</v>
      </c>
      <c r="EJ81" s="365">
        <f>IF(EJ$19-'様式３（療養者名簿）（⑤の場合）'!$BJ86+1&lt;=15,IF(EJ$19&gt;='様式３（療養者名簿）（⑤の場合）'!$BJ86,IF(EJ$19&lt;='様式３（療養者名簿）（⑤の場合）'!$BK86,1,0),0),0)</f>
        <v>0</v>
      </c>
      <c r="EK81" s="365">
        <f>IF(EK$19-'様式３（療養者名簿）（⑤の場合）'!$BJ86+1&lt;=15,IF(EK$19&gt;='様式３（療養者名簿）（⑤の場合）'!$BJ86,IF(EK$19&lt;='様式３（療養者名簿）（⑤の場合）'!$BK86,1,0),0),0)</f>
        <v>0</v>
      </c>
      <c r="EL81" s="365">
        <f>IF(EL$19-'様式３（療養者名簿）（⑤の場合）'!$BJ86+1&lt;=15,IF(EL$19&gt;='様式３（療養者名簿）（⑤の場合）'!$BJ86,IF(EL$19&lt;='様式３（療養者名簿）（⑤の場合）'!$BK86,1,0),0),0)</f>
        <v>0</v>
      </c>
      <c r="EM81" s="365">
        <f>IF(EM$19-'様式３（療養者名簿）（⑤の場合）'!$BJ86+1&lt;=15,IF(EM$19&gt;='様式３（療養者名簿）（⑤の場合）'!$BJ86,IF(EM$19&lt;='様式３（療養者名簿）（⑤の場合）'!$BK86,1,0),0),0)</f>
        <v>0</v>
      </c>
      <c r="EN81" s="365">
        <f>IF(EN$19-'様式３（療養者名簿）（⑤の場合）'!$BJ86+1&lt;=15,IF(EN$19&gt;='様式３（療養者名簿）（⑤の場合）'!$BJ86,IF(EN$19&lt;='様式３（療養者名簿）（⑤の場合）'!$BK86,1,0),0),0)</f>
        <v>0</v>
      </c>
      <c r="EO81" s="365">
        <f>IF(EO$19-'様式３（療養者名簿）（⑤の場合）'!$BJ86+1&lt;=15,IF(EO$19&gt;='様式３（療養者名簿）（⑤の場合）'!$BJ86,IF(EO$19&lt;='様式３（療養者名簿）（⑤の場合）'!$BK86,1,0),0),0)</f>
        <v>0</v>
      </c>
      <c r="EP81" s="365">
        <f>IF(EP$19-'様式３（療養者名簿）（⑤の場合）'!$BJ86+1&lt;=15,IF(EP$19&gt;='様式３（療養者名簿）（⑤の場合）'!$BJ86,IF(EP$19&lt;='様式３（療養者名簿）（⑤の場合）'!$BK86,1,0),0),0)</f>
        <v>0</v>
      </c>
      <c r="EQ81" s="365">
        <f>IF(EQ$19-'様式３（療養者名簿）（⑤の場合）'!$BJ86+1&lt;=15,IF(EQ$19&gt;='様式３（療養者名簿）（⑤の場合）'!$BJ86,IF(EQ$19&lt;='様式３（療養者名簿）（⑤の場合）'!$BK86,1,0),0),0)</f>
        <v>0</v>
      </c>
      <c r="ER81" s="365">
        <f>IF(ER$19-'様式３（療養者名簿）（⑤の場合）'!$BJ86+1&lt;=15,IF(ER$19&gt;='様式３（療養者名簿）（⑤の場合）'!$BJ86,IF(ER$19&lt;='様式３（療養者名簿）（⑤の場合）'!$BK86,1,0),0),0)</f>
        <v>0</v>
      </c>
      <c r="ES81" s="365">
        <f>IF(ES$19-'様式３（療養者名簿）（⑤の場合）'!$BJ86+1&lt;=15,IF(ES$19&gt;='様式３（療養者名簿）（⑤の場合）'!$BJ86,IF(ES$19&lt;='様式３（療養者名簿）（⑤の場合）'!$BK86,1,0),0),0)</f>
        <v>0</v>
      </c>
      <c r="ET81" s="365">
        <f>IF(ET$19-'様式３（療養者名簿）（⑤の場合）'!$BJ86+1&lt;=15,IF(ET$19&gt;='様式３（療養者名簿）（⑤の場合）'!$BJ86,IF(ET$19&lt;='様式３（療養者名簿）（⑤の場合）'!$BK86,1,0),0),0)</f>
        <v>0</v>
      </c>
      <c r="EU81" s="365">
        <f>IF(EU$19-'様式３（療養者名簿）（⑤の場合）'!$BJ86+1&lt;=15,IF(EU$19&gt;='様式３（療養者名簿）（⑤の場合）'!$BJ86,IF(EU$19&lt;='様式３（療養者名簿）（⑤の場合）'!$BK86,1,0),0),0)</f>
        <v>0</v>
      </c>
      <c r="EV81" s="365">
        <f>IF(EV$19-'様式３（療養者名簿）（⑤の場合）'!$BJ86+1&lt;=15,IF(EV$19&gt;='様式３（療養者名簿）（⑤の場合）'!$BJ86,IF(EV$19&lt;='様式３（療養者名簿）（⑤の場合）'!$BK86,1,0),0),0)</f>
        <v>0</v>
      </c>
      <c r="EW81" s="365">
        <f>IF(EW$19-'様式３（療養者名簿）（⑤の場合）'!$BJ86+1&lt;=15,IF(EW$19&gt;='様式３（療養者名簿）（⑤の場合）'!$BJ86,IF(EW$19&lt;='様式３（療養者名簿）（⑤の場合）'!$BK86,1,0),0),0)</f>
        <v>0</v>
      </c>
      <c r="EX81" s="365">
        <f>IF(EX$19-'様式３（療養者名簿）（⑤の場合）'!$BJ86+1&lt;=15,IF(EX$19&gt;='様式３（療養者名簿）（⑤の場合）'!$BJ86,IF(EX$19&lt;='様式３（療養者名簿）（⑤の場合）'!$BK86,1,0),0),0)</f>
        <v>0</v>
      </c>
      <c r="EY81" s="365">
        <f>IF(EY$19-'様式３（療養者名簿）（⑤の場合）'!$BJ86+1&lt;=15,IF(EY$19&gt;='様式３（療養者名簿）（⑤の場合）'!$BJ86,IF(EY$19&lt;='様式３（療養者名簿）（⑤の場合）'!$BK86,1,0),0),0)</f>
        <v>0</v>
      </c>
      <c r="EZ81" s="365">
        <f>IF(EZ$19-'様式３（療養者名簿）（⑤の場合）'!$BJ86+1&lt;=15,IF(EZ$19&gt;='様式３（療養者名簿）（⑤の場合）'!$BJ86,IF(EZ$19&lt;='様式３（療養者名簿）（⑤の場合）'!$BK86,1,0),0),0)</f>
        <v>0</v>
      </c>
      <c r="FA81" s="365">
        <f>IF(FA$19-'様式３（療養者名簿）（⑤の場合）'!$BJ86+1&lt;=15,IF(FA$19&gt;='様式３（療養者名簿）（⑤の場合）'!$BJ86,IF(FA$19&lt;='様式３（療養者名簿）（⑤の場合）'!$BK86,1,0),0),0)</f>
        <v>0</v>
      </c>
      <c r="FB81" s="365">
        <f>IF(FB$19-'様式３（療養者名簿）（⑤の場合）'!$BJ86+1&lt;=15,IF(FB$19&gt;='様式３（療養者名簿）（⑤の場合）'!$BJ86,IF(FB$19&lt;='様式３（療養者名簿）（⑤の場合）'!$BK86,1,0),0),0)</f>
        <v>0</v>
      </c>
      <c r="FC81" s="365">
        <f>IF(FC$19-'様式３（療養者名簿）（⑤の場合）'!$BJ86+1&lt;=15,IF(FC$19&gt;='様式３（療養者名簿）（⑤の場合）'!$BJ86,IF(FC$19&lt;='様式３（療養者名簿）（⑤の場合）'!$BK86,1,0),0),0)</f>
        <v>0</v>
      </c>
      <c r="FD81" s="365">
        <f>IF(FD$19-'様式３（療養者名簿）（⑤の場合）'!$BJ86+1&lt;=15,IF(FD$19&gt;='様式３（療養者名簿）（⑤の場合）'!$BJ86,IF(FD$19&lt;='様式３（療養者名簿）（⑤の場合）'!$BK86,1,0),0),0)</f>
        <v>0</v>
      </c>
      <c r="FE81" s="365">
        <f>IF(FE$19-'様式３（療養者名簿）（⑤の場合）'!$BJ86+1&lt;=15,IF(FE$19&gt;='様式３（療養者名簿）（⑤の場合）'!$BJ86,IF(FE$19&lt;='様式３（療養者名簿）（⑤の場合）'!$BK86,1,0),0),0)</f>
        <v>0</v>
      </c>
      <c r="FF81" s="365">
        <f>IF(FF$19-'様式３（療養者名簿）（⑤の場合）'!$BJ86+1&lt;=15,IF(FF$19&gt;='様式３（療養者名簿）（⑤の場合）'!$BJ86,IF(FF$19&lt;='様式３（療養者名簿）（⑤の場合）'!$BK86,1,0),0),0)</f>
        <v>0</v>
      </c>
      <c r="FG81" s="365">
        <f>IF(FG$19-'様式３（療養者名簿）（⑤の場合）'!$BJ86+1&lt;=15,IF(FG$19&gt;='様式３（療養者名簿）（⑤の場合）'!$BJ86,IF(FG$19&lt;='様式３（療養者名簿）（⑤の場合）'!$BK86,1,0),0),0)</f>
        <v>0</v>
      </c>
      <c r="FH81" s="365">
        <f>IF(FH$19-'様式３（療養者名簿）（⑤の場合）'!$BJ86+1&lt;=15,IF(FH$19&gt;='様式３（療養者名簿）（⑤の場合）'!$BJ86,IF(FH$19&lt;='様式３（療養者名簿）（⑤の場合）'!$BK86,1,0),0),0)</f>
        <v>0</v>
      </c>
      <c r="FI81" s="365">
        <f>IF(FI$19-'様式３（療養者名簿）（⑤の場合）'!$BJ86+1&lt;=15,IF(FI$19&gt;='様式３（療養者名簿）（⑤の場合）'!$BJ86,IF(FI$19&lt;='様式３（療養者名簿）（⑤の場合）'!$BK86,1,0),0),0)</f>
        <v>0</v>
      </c>
      <c r="FJ81" s="365">
        <f>IF(FJ$19-'様式３（療養者名簿）（⑤の場合）'!$BJ86+1&lt;=15,IF(FJ$19&gt;='様式３（療養者名簿）（⑤の場合）'!$BJ86,IF(FJ$19&lt;='様式３（療養者名簿）（⑤の場合）'!$BK86,1,0),0),0)</f>
        <v>0</v>
      </c>
      <c r="FK81" s="365">
        <f>IF(FK$19-'様式３（療養者名簿）（⑤の場合）'!$BJ86+1&lt;=15,IF(FK$19&gt;='様式３（療養者名簿）（⑤の場合）'!$BJ86,IF(FK$19&lt;='様式３（療養者名簿）（⑤の場合）'!$BK86,1,0),0),0)</f>
        <v>0</v>
      </c>
      <c r="FL81" s="365">
        <f>IF(FL$19-'様式３（療養者名簿）（⑤の場合）'!$BJ86+1&lt;=15,IF(FL$19&gt;='様式３（療養者名簿）（⑤の場合）'!$BJ86,IF(FL$19&lt;='様式３（療養者名簿）（⑤の場合）'!$BK86,1,0),0),0)</f>
        <v>0</v>
      </c>
      <c r="FM81" s="365">
        <f>IF(FM$19-'様式３（療養者名簿）（⑤の場合）'!$BJ86+1&lt;=15,IF(FM$19&gt;='様式３（療養者名簿）（⑤の場合）'!$BJ86,IF(FM$19&lt;='様式３（療養者名簿）（⑤の場合）'!$BK86,1,0),0),0)</f>
        <v>0</v>
      </c>
      <c r="FN81" s="365">
        <f>IF(FN$19-'様式３（療養者名簿）（⑤の場合）'!$BJ86+1&lt;=15,IF(FN$19&gt;='様式３（療養者名簿）（⑤の場合）'!$BJ86,IF(FN$19&lt;='様式３（療養者名簿）（⑤の場合）'!$BK86,1,0),0),0)</f>
        <v>0</v>
      </c>
      <c r="FO81" s="365">
        <f>IF(FO$19-'様式３（療養者名簿）（⑤の場合）'!$BJ86+1&lt;=15,IF(FO$19&gt;='様式３（療養者名簿）（⑤の場合）'!$BJ86,IF(FO$19&lt;='様式３（療養者名簿）（⑤の場合）'!$BK86,1,0),0),0)</f>
        <v>0</v>
      </c>
      <c r="FP81" s="365">
        <f>IF(FP$19-'様式３（療養者名簿）（⑤の場合）'!$BJ86+1&lt;=15,IF(FP$19&gt;='様式３（療養者名簿）（⑤の場合）'!$BJ86,IF(FP$19&lt;='様式３（療養者名簿）（⑤の場合）'!$BK86,1,0),0),0)</f>
        <v>0</v>
      </c>
      <c r="FQ81" s="365">
        <f>IF(FQ$19-'様式３（療養者名簿）（⑤の場合）'!$BJ86+1&lt;=15,IF(FQ$19&gt;='様式３（療養者名簿）（⑤の場合）'!$BJ86,IF(FQ$19&lt;='様式３（療養者名簿）（⑤の場合）'!$BK86,1,0),0),0)</f>
        <v>0</v>
      </c>
      <c r="FR81" s="365">
        <f>IF(FR$19-'様式３（療養者名簿）（⑤の場合）'!$BJ86+1&lt;=15,IF(FR$19&gt;='様式３（療養者名簿）（⑤の場合）'!$BJ86,IF(FR$19&lt;='様式３（療養者名簿）（⑤の場合）'!$BK86,1,0),0),0)</f>
        <v>0</v>
      </c>
      <c r="FS81" s="365">
        <f>IF(FS$19-'様式３（療養者名簿）（⑤の場合）'!$BJ86+1&lt;=15,IF(FS$19&gt;='様式３（療養者名簿）（⑤の場合）'!$BJ86,IF(FS$19&lt;='様式３（療養者名簿）（⑤の場合）'!$BK86,1,0),0),0)</f>
        <v>0</v>
      </c>
      <c r="FT81" s="365">
        <f>IF(FT$19-'様式３（療養者名簿）（⑤の場合）'!$BJ86+1&lt;=15,IF(FT$19&gt;='様式３（療養者名簿）（⑤の場合）'!$BJ86,IF(FT$19&lt;='様式３（療養者名簿）（⑤の場合）'!$BK86,1,0),0),0)</f>
        <v>0</v>
      </c>
      <c r="FU81" s="365">
        <f>IF(FU$19-'様式３（療養者名簿）（⑤の場合）'!$BJ86+1&lt;=15,IF(FU$19&gt;='様式３（療養者名簿）（⑤の場合）'!$BJ86,IF(FU$19&lt;='様式３（療養者名簿）（⑤の場合）'!$BK86,1,0),0),0)</f>
        <v>0</v>
      </c>
      <c r="FV81" s="365">
        <f>IF(FV$19-'様式３（療養者名簿）（⑤の場合）'!$BJ86+1&lt;=15,IF(FV$19&gt;='様式３（療養者名簿）（⑤の場合）'!$BJ86,IF(FV$19&lt;='様式３（療養者名簿）（⑤の場合）'!$BK86,1,0),0),0)</f>
        <v>0</v>
      </c>
      <c r="FW81" s="365">
        <f>IF(FW$19-'様式３（療養者名簿）（⑤の場合）'!$BJ86+1&lt;=15,IF(FW$19&gt;='様式３（療養者名簿）（⑤の場合）'!$BJ86,IF(FW$19&lt;='様式３（療養者名簿）（⑤の場合）'!$BK86,1,0),0),0)</f>
        <v>0</v>
      </c>
      <c r="FX81" s="365">
        <f>IF(FX$19-'様式３（療養者名簿）（⑤の場合）'!$BJ86+1&lt;=15,IF(FX$19&gt;='様式３（療養者名簿）（⑤の場合）'!$BJ86,IF(FX$19&lt;='様式３（療養者名簿）（⑤の場合）'!$BK86,1,0),0),0)</f>
        <v>0</v>
      </c>
      <c r="FY81" s="365">
        <f>IF(FY$19-'様式３（療養者名簿）（⑤の場合）'!$BJ86+1&lt;=15,IF(FY$19&gt;='様式３（療養者名簿）（⑤の場合）'!$BJ86,IF(FY$19&lt;='様式３（療養者名簿）（⑤の場合）'!$BK86,1,0),0),0)</f>
        <v>0</v>
      </c>
      <c r="FZ81" s="365">
        <f>IF(FZ$19-'様式３（療養者名簿）（⑤の場合）'!$BJ86+1&lt;=15,IF(FZ$19&gt;='様式３（療養者名簿）（⑤の場合）'!$BJ86,IF(FZ$19&lt;='様式３（療養者名簿）（⑤の場合）'!$BK86,1,0),0),0)</f>
        <v>0</v>
      </c>
      <c r="GA81" s="365">
        <f>IF(GA$19-'様式３（療養者名簿）（⑤の場合）'!$BJ86+1&lt;=15,IF(GA$19&gt;='様式３（療養者名簿）（⑤の場合）'!$BJ86,IF(GA$19&lt;='様式３（療養者名簿）（⑤の場合）'!$BK86,1,0),0),0)</f>
        <v>0</v>
      </c>
      <c r="GB81" s="365">
        <f>IF(GB$19-'様式３（療養者名簿）（⑤の場合）'!$BJ86+1&lt;=15,IF(GB$19&gt;='様式３（療養者名簿）（⑤の場合）'!$BJ86,IF(GB$19&lt;='様式３（療養者名簿）（⑤の場合）'!$BK86,1,0),0),0)</f>
        <v>0</v>
      </c>
      <c r="GC81" s="365">
        <f>IF(GC$19-'様式３（療養者名簿）（⑤の場合）'!$BJ86+1&lt;=15,IF(GC$19&gt;='様式３（療養者名簿）（⑤の場合）'!$BJ86,IF(GC$19&lt;='様式３（療養者名簿）（⑤の場合）'!$BK86,1,0),0),0)</f>
        <v>0</v>
      </c>
      <c r="GD81" s="365">
        <f>IF(GD$19-'様式３（療養者名簿）（⑤の場合）'!$BJ86+1&lt;=15,IF(GD$19&gt;='様式３（療養者名簿）（⑤の場合）'!$BJ86,IF(GD$19&lt;='様式３（療養者名簿）（⑤の場合）'!$BK86,1,0),0),0)</f>
        <v>0</v>
      </c>
      <c r="GE81" s="365">
        <f>IF(GE$19-'様式３（療養者名簿）（⑤の場合）'!$BJ86+1&lt;=15,IF(GE$19&gt;='様式３（療養者名簿）（⑤の場合）'!$BJ86,IF(GE$19&lt;='様式３（療養者名簿）（⑤の場合）'!$BK86,1,0),0),0)</f>
        <v>0</v>
      </c>
      <c r="GF81" s="365">
        <f>IF(GF$19-'様式３（療養者名簿）（⑤の場合）'!$BJ86+1&lt;=15,IF(GF$19&gt;='様式３（療養者名簿）（⑤の場合）'!$BJ86,IF(GF$19&lt;='様式３（療養者名簿）（⑤の場合）'!$BK86,1,0),0),0)</f>
        <v>0</v>
      </c>
      <c r="GG81" s="365">
        <f>IF(GG$19-'様式３（療養者名簿）（⑤の場合）'!$BJ86+1&lt;=15,IF(GG$19&gt;='様式３（療養者名簿）（⑤の場合）'!$BJ86,IF(GG$19&lt;='様式３（療養者名簿）（⑤の場合）'!$BK86,1,0),0),0)</f>
        <v>0</v>
      </c>
      <c r="GH81" s="365">
        <f>IF(GH$19-'様式３（療養者名簿）（⑤の場合）'!$BJ86+1&lt;=15,IF(GH$19&gt;='様式３（療養者名簿）（⑤の場合）'!$BJ86,IF(GH$19&lt;='様式３（療養者名簿）（⑤の場合）'!$BK86,1,0),0),0)</f>
        <v>0</v>
      </c>
      <c r="GI81" s="365">
        <f>IF(GI$19-'様式３（療養者名簿）（⑤の場合）'!$BJ86+1&lt;=15,IF(GI$19&gt;='様式３（療養者名簿）（⑤の場合）'!$BJ86,IF(GI$19&lt;='様式３（療養者名簿）（⑤の場合）'!$BK86,1,0),0),0)</f>
        <v>0</v>
      </c>
      <c r="GJ81" s="365">
        <f>IF(GJ$19-'様式３（療養者名簿）（⑤の場合）'!$BJ86+1&lt;=15,IF(GJ$19&gt;='様式３（療養者名簿）（⑤の場合）'!$BJ86,IF(GJ$19&lt;='様式３（療養者名簿）（⑤の場合）'!$BK86,1,0),0),0)</f>
        <v>0</v>
      </c>
      <c r="GK81" s="365">
        <f>IF(GK$19-'様式３（療養者名簿）（⑤の場合）'!$BJ86+1&lt;=15,IF(GK$19&gt;='様式３（療養者名簿）（⑤の場合）'!$BJ86,IF(GK$19&lt;='様式３（療養者名簿）（⑤の場合）'!$BK86,1,0),0),0)</f>
        <v>0</v>
      </c>
      <c r="GL81" s="365">
        <f>IF(GL$19-'様式３（療養者名簿）（⑤の場合）'!$BJ86+1&lt;=15,IF(GL$19&gt;='様式３（療養者名簿）（⑤の場合）'!$BJ86,IF(GL$19&lt;='様式３（療養者名簿）（⑤の場合）'!$BK86,1,0),0),0)</f>
        <v>0</v>
      </c>
      <c r="GM81" s="365">
        <f>IF(GM$19-'様式３（療養者名簿）（⑤の場合）'!$BJ86+1&lt;=15,IF(GM$19&gt;='様式３（療養者名簿）（⑤の場合）'!$BJ86,IF(GM$19&lt;='様式３（療養者名簿）（⑤の場合）'!$BK86,1,0),0),0)</f>
        <v>0</v>
      </c>
      <c r="GN81" s="365">
        <f>IF(GN$19-'様式３（療養者名簿）（⑤の場合）'!$BJ86+1&lt;=15,IF(GN$19&gt;='様式３（療養者名簿）（⑤の場合）'!$BJ86,IF(GN$19&lt;='様式３（療養者名簿）（⑤の場合）'!$BK86,1,0),0),0)</f>
        <v>0</v>
      </c>
      <c r="GO81" s="365">
        <f>IF(GO$19-'様式３（療養者名簿）（⑤の場合）'!$BJ86+1&lt;=15,IF(GO$19&gt;='様式３（療養者名簿）（⑤の場合）'!$BJ86,IF(GO$19&lt;='様式３（療養者名簿）（⑤の場合）'!$BK86,1,0),0),0)</f>
        <v>0</v>
      </c>
      <c r="GP81" s="365">
        <f>IF(GP$19-'様式３（療養者名簿）（⑤の場合）'!$BJ86+1&lt;=15,IF(GP$19&gt;='様式３（療養者名簿）（⑤の場合）'!$BJ86,IF(GP$19&lt;='様式３（療養者名簿）（⑤の場合）'!$BK86,1,0),0),0)</f>
        <v>0</v>
      </c>
      <c r="GQ81" s="365">
        <f>IF(GQ$19-'様式３（療養者名簿）（⑤の場合）'!$BJ86+1&lt;=15,IF(GQ$19&gt;='様式３（療養者名簿）（⑤の場合）'!$BJ86,IF(GQ$19&lt;='様式３（療養者名簿）（⑤の場合）'!$BK86,1,0),0),0)</f>
        <v>0</v>
      </c>
      <c r="GR81" s="365">
        <f>IF(GR$19-'様式３（療養者名簿）（⑤の場合）'!$BJ86+1&lt;=15,IF(GR$19&gt;='様式３（療養者名簿）（⑤の場合）'!$BJ86,IF(GR$19&lt;='様式３（療養者名簿）（⑤の場合）'!$BK86,1,0),0),0)</f>
        <v>0</v>
      </c>
      <c r="GS81" s="365">
        <f>IF(GS$19-'様式３（療養者名簿）（⑤の場合）'!$BJ86+1&lt;=15,IF(GS$19&gt;='様式３（療養者名簿）（⑤の場合）'!$BJ86,IF(GS$19&lt;='様式３（療養者名簿）（⑤の場合）'!$BK86,1,0),0),0)</f>
        <v>0</v>
      </c>
      <c r="GT81" s="365">
        <f>IF(GT$19-'様式３（療養者名簿）（⑤の場合）'!$BJ86+1&lt;=15,IF(GT$19&gt;='様式３（療養者名簿）（⑤の場合）'!$BJ86,IF(GT$19&lt;='様式３（療養者名簿）（⑤の場合）'!$BK86,1,0),0),0)</f>
        <v>0</v>
      </c>
      <c r="GU81" s="365">
        <f>IF(GU$19-'様式３（療養者名簿）（⑤の場合）'!$BJ86+1&lt;=15,IF(GU$19&gt;='様式３（療養者名簿）（⑤の場合）'!$BJ86,IF(GU$19&lt;='様式３（療養者名簿）（⑤の場合）'!$BK86,1,0),0),0)</f>
        <v>0</v>
      </c>
      <c r="GV81" s="365">
        <f>IF(GV$19-'様式３（療養者名簿）（⑤の場合）'!$BJ86+1&lt;=15,IF(GV$19&gt;='様式３（療養者名簿）（⑤の場合）'!$BJ86,IF(GV$19&lt;='様式３（療養者名簿）（⑤の場合）'!$BK86,1,0),0),0)</f>
        <v>0</v>
      </c>
      <c r="GW81" s="365">
        <f>IF(GW$19-'様式３（療養者名簿）（⑤の場合）'!$BJ86+1&lt;=15,IF(GW$19&gt;='様式３（療養者名簿）（⑤の場合）'!$BJ86,IF(GW$19&lt;='様式３（療養者名簿）（⑤の場合）'!$BK86,1,0),0),0)</f>
        <v>0</v>
      </c>
      <c r="GX81" s="365">
        <f>IF(GX$19-'様式３（療養者名簿）（⑤の場合）'!$BJ86+1&lt;=15,IF(GX$19&gt;='様式３（療養者名簿）（⑤の場合）'!$BJ86,IF(GX$19&lt;='様式３（療養者名簿）（⑤の場合）'!$BK86,1,0),0),0)</f>
        <v>0</v>
      </c>
      <c r="GY81" s="365">
        <f>IF(GY$19-'様式３（療養者名簿）（⑤の場合）'!$BJ86+1&lt;=15,IF(GY$19&gt;='様式３（療養者名簿）（⑤の場合）'!$BJ86,IF(GY$19&lt;='様式３（療養者名簿）（⑤の場合）'!$BK86,1,0),0),0)</f>
        <v>0</v>
      </c>
      <c r="GZ81" s="365">
        <f>IF(GZ$19-'様式３（療養者名簿）（⑤の場合）'!$BJ86+1&lt;=15,IF(GZ$19&gt;='様式３（療養者名簿）（⑤の場合）'!$BJ86,IF(GZ$19&lt;='様式３（療養者名簿）（⑤の場合）'!$BK86,1,0),0),0)</f>
        <v>0</v>
      </c>
      <c r="HA81" s="365">
        <f>IF(HA$19-'様式３（療養者名簿）（⑤の場合）'!$BJ86+1&lt;=15,IF(HA$19&gt;='様式３（療養者名簿）（⑤の場合）'!$BJ86,IF(HA$19&lt;='様式３（療養者名簿）（⑤の場合）'!$BK86,1,0),0),0)</f>
        <v>0</v>
      </c>
      <c r="HB81" s="365">
        <f>IF(HB$19-'様式３（療養者名簿）（⑤の場合）'!$BJ86+1&lt;=15,IF(HB$19&gt;='様式３（療養者名簿）（⑤の場合）'!$BJ86,IF(HB$19&lt;='様式３（療養者名簿）（⑤の場合）'!$BK86,1,0),0),0)</f>
        <v>0</v>
      </c>
      <c r="HC81" s="365">
        <f>IF(HC$19-'様式３（療養者名簿）（⑤の場合）'!$BJ86+1&lt;=15,IF(HC$19&gt;='様式３（療養者名簿）（⑤の場合）'!$BJ86,IF(HC$19&lt;='様式３（療養者名簿）（⑤の場合）'!$BK86,1,0),0),0)</f>
        <v>0</v>
      </c>
      <c r="HD81" s="365">
        <f>IF(HD$19-'様式３（療養者名簿）（⑤の場合）'!$BJ86+1&lt;=15,IF(HD$19&gt;='様式３（療養者名簿）（⑤の場合）'!$BJ86,IF(HD$19&lt;='様式３（療養者名簿）（⑤の場合）'!$BK86,1,0),0),0)</f>
        <v>0</v>
      </c>
      <c r="HE81" s="365">
        <f>IF(HE$19-'様式３（療養者名簿）（⑤の場合）'!$BJ86+1&lt;=15,IF(HE$19&gt;='様式３（療養者名簿）（⑤の場合）'!$BJ86,IF(HE$19&lt;='様式３（療養者名簿）（⑤の場合）'!$BK86,1,0),0),0)</f>
        <v>0</v>
      </c>
      <c r="HF81" s="365">
        <f>IF(HF$19-'様式３（療養者名簿）（⑤の場合）'!$BJ86+1&lt;=15,IF(HF$19&gt;='様式３（療養者名簿）（⑤の場合）'!$BJ86,IF(HF$19&lt;='様式３（療養者名簿）（⑤の場合）'!$BK86,1,0),0),0)</f>
        <v>0</v>
      </c>
      <c r="HG81" s="365">
        <f>IF(HG$19-'様式３（療養者名簿）（⑤の場合）'!$BJ86+1&lt;=15,IF(HG$19&gt;='様式３（療養者名簿）（⑤の場合）'!$BJ86,IF(HG$19&lt;='様式３（療養者名簿）（⑤の場合）'!$BK86,1,0),0),0)</f>
        <v>0</v>
      </c>
      <c r="HH81" s="365">
        <f>IF(HH$19-'様式３（療養者名簿）（⑤の場合）'!$BJ86+1&lt;=15,IF(HH$19&gt;='様式３（療養者名簿）（⑤の場合）'!$BJ86,IF(HH$19&lt;='様式３（療養者名簿）（⑤の場合）'!$BK86,1,0),0),0)</f>
        <v>0</v>
      </c>
      <c r="HI81" s="365">
        <f>IF(HI$19-'様式３（療養者名簿）（⑤の場合）'!$BJ86+1&lt;=15,IF(HI$19&gt;='様式３（療養者名簿）（⑤の場合）'!$BJ86,IF(HI$19&lt;='様式３（療養者名簿）（⑤の場合）'!$BK86,1,0),0),0)</f>
        <v>0</v>
      </c>
      <c r="HJ81" s="365">
        <f>IF(HJ$19-'様式３（療養者名簿）（⑤の場合）'!$BJ86+1&lt;=15,IF(HJ$19&gt;='様式３（療養者名簿）（⑤の場合）'!$BJ86,IF(HJ$19&lt;='様式３（療養者名簿）（⑤の場合）'!$BK86,1,0),0),0)</f>
        <v>0</v>
      </c>
      <c r="HK81" s="365">
        <f>IF(HK$19-'様式３（療養者名簿）（⑤の場合）'!$BJ86+1&lt;=15,IF(HK$19&gt;='様式３（療養者名簿）（⑤の場合）'!$BJ86,IF(HK$19&lt;='様式３（療養者名簿）（⑤の場合）'!$BK86,1,0),0),0)</f>
        <v>0</v>
      </c>
      <c r="HL81" s="365">
        <f>IF(HL$19-'様式３（療養者名簿）（⑤の場合）'!$BJ86+1&lt;=15,IF(HL$19&gt;='様式３（療養者名簿）（⑤の場合）'!$BJ86,IF(HL$19&lt;='様式３（療養者名簿）（⑤の場合）'!$BK86,1,0),0),0)</f>
        <v>0</v>
      </c>
      <c r="HM81" s="365">
        <f>IF(HM$19-'様式３（療養者名簿）（⑤の場合）'!$BJ86+1&lt;=15,IF(HM$19&gt;='様式３（療養者名簿）（⑤の場合）'!$BJ86,IF(HM$19&lt;='様式３（療養者名簿）（⑤の場合）'!$BK86,1,0),0),0)</f>
        <v>0</v>
      </c>
      <c r="HN81" s="365">
        <f>IF(HN$19-'様式３（療養者名簿）（⑤の場合）'!$BJ86+1&lt;=15,IF(HN$19&gt;='様式３（療養者名簿）（⑤の場合）'!$BJ86,IF(HN$19&lt;='様式３（療養者名簿）（⑤の場合）'!$BK86,1,0),0),0)</f>
        <v>0</v>
      </c>
      <c r="HO81" s="365">
        <f>IF(HO$19-'様式３（療養者名簿）（⑤の場合）'!$BJ86+1&lt;=15,IF(HO$19&gt;='様式３（療養者名簿）（⑤の場合）'!$BJ86,IF(HO$19&lt;='様式３（療養者名簿）（⑤の場合）'!$BK86,1,0),0),0)</f>
        <v>0</v>
      </c>
      <c r="HP81" s="365">
        <f>IF(HP$19-'様式３（療養者名簿）（⑤の場合）'!$BJ86+1&lt;=15,IF(HP$19&gt;='様式３（療養者名簿）（⑤の場合）'!$BJ86,IF(HP$19&lt;='様式３（療養者名簿）（⑤の場合）'!$BK86,1,0),0),0)</f>
        <v>0</v>
      </c>
      <c r="HQ81" s="365">
        <f>IF(HQ$19-'様式３（療養者名簿）（⑤の場合）'!$BJ86+1&lt;=15,IF(HQ$19&gt;='様式３（療養者名簿）（⑤の場合）'!$BJ86,IF(HQ$19&lt;='様式３（療養者名簿）（⑤の場合）'!$BK86,1,0),0),0)</f>
        <v>0</v>
      </c>
      <c r="HR81" s="365">
        <f>IF(HR$19-'様式３（療養者名簿）（⑤の場合）'!$BJ86+1&lt;=15,IF(HR$19&gt;='様式３（療養者名簿）（⑤の場合）'!$BJ86,IF(HR$19&lt;='様式３（療養者名簿）（⑤の場合）'!$BK86,1,0),0),0)</f>
        <v>0</v>
      </c>
      <c r="HS81" s="365">
        <f>IF(HS$19-'様式３（療養者名簿）（⑤の場合）'!$BJ86+1&lt;=15,IF(HS$19&gt;='様式３（療養者名簿）（⑤の場合）'!$BJ86,IF(HS$19&lt;='様式３（療養者名簿）（⑤の場合）'!$BK86,1,0),0),0)</f>
        <v>0</v>
      </c>
      <c r="HT81" s="365">
        <f>IF(HT$19-'様式３（療養者名簿）（⑤の場合）'!$BJ86+1&lt;=15,IF(HT$19&gt;='様式３（療養者名簿）（⑤の場合）'!$BJ86,IF(HT$19&lt;='様式３（療養者名簿）（⑤の場合）'!$BK86,1,0),0),0)</f>
        <v>0</v>
      </c>
      <c r="HU81" s="365">
        <f>IF(HU$19-'様式３（療養者名簿）（⑤の場合）'!$BJ86+1&lt;=15,IF(HU$19&gt;='様式３（療養者名簿）（⑤の場合）'!$BJ86,IF(HU$19&lt;='様式３（療養者名簿）（⑤の場合）'!$BK86,1,0),0),0)</f>
        <v>0</v>
      </c>
      <c r="HV81" s="365">
        <f>IF(HV$19-'様式３（療養者名簿）（⑤の場合）'!$BJ86+1&lt;=15,IF(HV$19&gt;='様式３（療養者名簿）（⑤の場合）'!$BJ86,IF(HV$19&lt;='様式３（療養者名簿）（⑤の場合）'!$BK86,1,0),0),0)</f>
        <v>0</v>
      </c>
      <c r="HW81" s="365">
        <f>IF(HW$19-'様式３（療養者名簿）（⑤の場合）'!$BJ86+1&lt;=15,IF(HW$19&gt;='様式３（療養者名簿）（⑤の場合）'!$BJ86,IF(HW$19&lt;='様式３（療養者名簿）（⑤の場合）'!$BK86,1,0),0),0)</f>
        <v>0</v>
      </c>
      <c r="HX81" s="365">
        <f>IF(HX$19-'様式３（療養者名簿）（⑤の場合）'!$BJ86+1&lt;=15,IF(HX$19&gt;='様式３（療養者名簿）（⑤の場合）'!$BJ86,IF(HX$19&lt;='様式３（療養者名簿）（⑤の場合）'!$BK86,1,0),0),0)</f>
        <v>0</v>
      </c>
      <c r="HY81" s="365">
        <f>IF(HY$19-'様式３（療養者名簿）（⑤の場合）'!$BJ86+1&lt;=15,IF(HY$19&gt;='様式３（療養者名簿）（⑤の場合）'!$BJ86,IF(HY$19&lt;='様式３（療養者名簿）（⑤の場合）'!$BK86,1,0),0),0)</f>
        <v>0</v>
      </c>
      <c r="HZ81" s="365">
        <f>IF(HZ$19-'様式３（療養者名簿）（⑤の場合）'!$BJ86+1&lt;=15,IF(HZ$19&gt;='様式３（療養者名簿）（⑤の場合）'!$BJ86,IF(HZ$19&lt;='様式３（療養者名簿）（⑤の場合）'!$BK86,1,0),0),0)</f>
        <v>0</v>
      </c>
      <c r="IA81" s="365">
        <f>IF(IA$19-'様式３（療養者名簿）（⑤の場合）'!$BJ86+1&lt;=15,IF(IA$19&gt;='様式３（療養者名簿）（⑤の場合）'!$BJ86,IF(IA$19&lt;='様式３（療養者名簿）（⑤の場合）'!$BK86,1,0),0),0)</f>
        <v>0</v>
      </c>
      <c r="IB81" s="365">
        <f>IF(IB$19-'様式３（療養者名簿）（⑤の場合）'!$BJ86+1&lt;=15,IF(IB$19&gt;='様式３（療養者名簿）（⑤の場合）'!$BJ86,IF(IB$19&lt;='様式３（療養者名簿）（⑤の場合）'!$BK86,1,0),0),0)</f>
        <v>0</v>
      </c>
      <c r="IC81" s="365">
        <f>IF(IC$19-'様式３（療養者名簿）（⑤の場合）'!$BJ86+1&lt;=15,IF(IC$19&gt;='様式３（療養者名簿）（⑤の場合）'!$BJ86,IF(IC$19&lt;='様式３（療養者名簿）（⑤の場合）'!$BK86,1,0),0),0)</f>
        <v>0</v>
      </c>
      <c r="ID81" s="365">
        <f>IF(ID$19-'様式３（療養者名簿）（⑤の場合）'!$BJ86+1&lt;=15,IF(ID$19&gt;='様式３（療養者名簿）（⑤の場合）'!$BJ86,IF(ID$19&lt;='様式３（療養者名簿）（⑤の場合）'!$BK86,1,0),0),0)</f>
        <v>0</v>
      </c>
      <c r="IE81" s="365">
        <f>IF(IE$19-'様式３（療養者名簿）（⑤の場合）'!$BJ86+1&lt;=15,IF(IE$19&gt;='様式３（療養者名簿）（⑤の場合）'!$BJ86,IF(IE$19&lt;='様式３（療養者名簿）（⑤の場合）'!$BK86,1,0),0),0)</f>
        <v>0</v>
      </c>
      <c r="IF81" s="365">
        <f>IF(IF$19-'様式３（療養者名簿）（⑤の場合）'!$BJ86+1&lt;=15,IF(IF$19&gt;='様式３（療養者名簿）（⑤の場合）'!$BJ86,IF(IF$19&lt;='様式３（療養者名簿）（⑤の場合）'!$BK86,1,0),0),0)</f>
        <v>0</v>
      </c>
      <c r="IG81" s="365">
        <f>IF(IG$19-'様式３（療養者名簿）（⑤の場合）'!$BJ86+1&lt;=15,IF(IG$19&gt;='様式３（療養者名簿）（⑤の場合）'!$BJ86,IF(IG$19&lt;='様式３（療養者名簿）（⑤の場合）'!$BK86,1,0),0),0)</f>
        <v>0</v>
      </c>
      <c r="IH81" s="365">
        <f>IF(IH$19-'様式３（療養者名簿）（⑤の場合）'!$BJ86+1&lt;=15,IF(IH$19&gt;='様式３（療養者名簿）（⑤の場合）'!$BJ86,IF(IH$19&lt;='様式３（療養者名簿）（⑤の場合）'!$BK86,1,0),0),0)</f>
        <v>0</v>
      </c>
      <c r="II81" s="365">
        <f>IF(II$19-'様式３（療養者名簿）（⑤の場合）'!$BJ86+1&lt;=15,IF(II$19&gt;='様式３（療養者名簿）（⑤の場合）'!$BJ86,IF(II$19&lt;='様式３（療養者名簿）（⑤の場合）'!$BK86,1,0),0),0)</f>
        <v>0</v>
      </c>
      <c r="IJ81" s="365">
        <f>IF(IJ$19-'様式３（療養者名簿）（⑤の場合）'!$BJ86+1&lt;=15,IF(IJ$19&gt;='様式３（療養者名簿）（⑤の場合）'!$BJ86,IF(IJ$19&lt;='様式３（療養者名簿）（⑤の場合）'!$BK86,1,0),0),0)</f>
        <v>0</v>
      </c>
      <c r="IK81" s="365">
        <f>IF(IK$19-'様式３（療養者名簿）（⑤の場合）'!$BJ86+1&lt;=15,IF(IK$19&gt;='様式３（療養者名簿）（⑤の場合）'!$BJ86,IF(IK$19&lt;='様式３（療養者名簿）（⑤の場合）'!$BK86,1,0),0),0)</f>
        <v>0</v>
      </c>
      <c r="IL81" s="365">
        <f>IF(IL$19-'様式３（療養者名簿）（⑤の場合）'!$BJ86+1&lt;=15,IF(IL$19&gt;='様式３（療養者名簿）（⑤の場合）'!$BJ86,IF(IL$19&lt;='様式３（療養者名簿）（⑤の場合）'!$BK86,1,0),0),0)</f>
        <v>0</v>
      </c>
      <c r="IM81" s="365">
        <f>IF(IM$19-'様式３（療養者名簿）（⑤の場合）'!$BJ86+1&lt;=15,IF(IM$19&gt;='様式３（療養者名簿）（⑤の場合）'!$BJ86,IF(IM$19&lt;='様式３（療養者名簿）（⑤の場合）'!$BK86,1,0),0),0)</f>
        <v>0</v>
      </c>
      <c r="IN81" s="365">
        <f>IF(IN$19-'様式３（療養者名簿）（⑤の場合）'!$BJ86+1&lt;=15,IF(IN$19&gt;='様式３（療養者名簿）（⑤の場合）'!$BJ86,IF(IN$19&lt;='様式３（療養者名簿）（⑤の場合）'!$BK86,1,0),0),0)</f>
        <v>0</v>
      </c>
      <c r="IO81" s="365">
        <f>IF(IO$19-'様式３（療養者名簿）（⑤の場合）'!$BJ86+1&lt;=15,IF(IO$19&gt;='様式３（療養者名簿）（⑤の場合）'!$BJ86,IF(IO$19&lt;='様式３（療養者名簿）（⑤の場合）'!$BK86,1,0),0),0)</f>
        <v>0</v>
      </c>
      <c r="IP81" s="365">
        <f>IF(IP$19-'様式３（療養者名簿）（⑤の場合）'!$BJ86+1&lt;=15,IF(IP$19&gt;='様式３（療養者名簿）（⑤の場合）'!$BJ86,IF(IP$19&lt;='様式３（療養者名簿）（⑤の場合）'!$BK86,1,0),0),0)</f>
        <v>0</v>
      </c>
      <c r="IQ81" s="365">
        <f>IF(IQ$19-'様式３（療養者名簿）（⑤の場合）'!$BJ86+1&lt;=15,IF(IQ$19&gt;='様式３（療養者名簿）（⑤の場合）'!$BJ86,IF(IQ$19&lt;='様式３（療養者名簿）（⑤の場合）'!$BK86,1,0),0),0)</f>
        <v>0</v>
      </c>
      <c r="IR81" s="365">
        <f>IF(IR$19-'様式３（療養者名簿）（⑤の場合）'!$BJ86+1&lt;=15,IF(IR$19&gt;='様式３（療養者名簿）（⑤の場合）'!$BJ86,IF(IR$19&lt;='様式３（療養者名簿）（⑤の場合）'!$BK86,1,0),0),0)</f>
        <v>0</v>
      </c>
      <c r="IS81" s="365">
        <f>IF(IS$19-'様式３（療養者名簿）（⑤の場合）'!$BJ86+1&lt;=15,IF(IS$19&gt;='様式３（療養者名簿）（⑤の場合）'!$BJ86,IF(IS$19&lt;='様式３（療養者名簿）（⑤の場合）'!$BK86,1,0),0),0)</f>
        <v>0</v>
      </c>
      <c r="IT81" s="365">
        <f>IF(IT$19-'様式３（療養者名簿）（⑤の場合）'!$BJ86+1&lt;=15,IF(IT$19&gt;='様式３（療養者名簿）（⑤の場合）'!$BJ86,IF(IT$19&lt;='様式３（療養者名簿）（⑤の場合）'!$BK86,1,0),0),0)</f>
        <v>0</v>
      </c>
      <c r="IU81" s="365">
        <f>IF(IU$19-'様式３（療養者名簿）（⑤の場合）'!$BJ86+1&lt;=15,IF(IU$19&gt;='様式３（療養者名簿）（⑤の場合）'!$BJ86,IF(IU$19&lt;='様式３（療養者名簿）（⑤の場合）'!$BK86,1,0),0),0)</f>
        <v>0</v>
      </c>
      <c r="IV81" s="365">
        <f>IF(IV$19-'様式３（療養者名簿）（⑤の場合）'!$BJ86+1&lt;=15,IF(IV$19&gt;='様式３（療養者名簿）（⑤の場合）'!$BJ86,IF(IV$19&lt;='様式３（療養者名簿）（⑤の場合）'!$BK86,1,0),0),0)</f>
        <v>0</v>
      </c>
      <c r="IW81" s="365">
        <f>IF(IW$19-'様式３（療養者名簿）（⑤の場合）'!$BJ86+1&lt;=15,IF(IW$19&gt;='様式３（療養者名簿）（⑤の場合）'!$BJ86,IF(IW$19&lt;='様式３（療養者名簿）（⑤の場合）'!$BK86,1,0),0),0)</f>
        <v>0</v>
      </c>
      <c r="IX81" s="365">
        <f>IF(IX$19-'様式３（療養者名簿）（⑤の場合）'!$BJ86+1&lt;=15,IF(IX$19&gt;='様式３（療養者名簿）（⑤の場合）'!$BJ86,IF(IX$19&lt;='様式３（療養者名簿）（⑤の場合）'!$BK86,1,0),0),0)</f>
        <v>0</v>
      </c>
      <c r="IY81" s="365">
        <f>IF(IY$19-'様式３（療養者名簿）（⑤の場合）'!$BJ86+1&lt;=15,IF(IY$19&gt;='様式３（療養者名簿）（⑤の場合）'!$BJ86,IF(IY$19&lt;='様式３（療養者名簿）（⑤の場合）'!$BK86,1,0),0),0)</f>
        <v>0</v>
      </c>
      <c r="IZ81" s="365">
        <f>IF(IZ$19-'様式３（療養者名簿）（⑤の場合）'!$BJ86+1&lt;=15,IF(IZ$19&gt;='様式３（療養者名簿）（⑤の場合）'!$BJ86,IF(IZ$19&lt;='様式３（療養者名簿）（⑤の場合）'!$BK86,1,0),0),0)</f>
        <v>0</v>
      </c>
      <c r="JA81" s="365">
        <f>IF(JA$19-'様式３（療養者名簿）（⑤の場合）'!$BJ86+1&lt;=15,IF(JA$19&gt;='様式３（療養者名簿）（⑤の場合）'!$BJ86,IF(JA$19&lt;='様式３（療養者名簿）（⑤の場合）'!$BK86,1,0),0),0)</f>
        <v>0</v>
      </c>
      <c r="JB81" s="365">
        <f>IF(JB$19-'様式３（療養者名簿）（⑤の場合）'!$BJ86+1&lt;=15,IF(JB$19&gt;='様式３（療養者名簿）（⑤の場合）'!$BJ86,IF(JB$19&lt;='様式３（療養者名簿）（⑤の場合）'!$BK86,1,0),0),0)</f>
        <v>0</v>
      </c>
      <c r="JC81" s="365">
        <f>IF(JC$19-'様式３（療養者名簿）（⑤の場合）'!$BJ86+1&lt;=15,IF(JC$19&gt;='様式３（療養者名簿）（⑤の場合）'!$BJ86,IF(JC$19&lt;='様式３（療養者名簿）（⑤の場合）'!$BK86,1,0),0),0)</f>
        <v>0</v>
      </c>
      <c r="JD81" s="365">
        <f>IF(JD$19-'様式３（療養者名簿）（⑤の場合）'!$BJ86+1&lt;=15,IF(JD$19&gt;='様式３（療養者名簿）（⑤の場合）'!$BJ86,IF(JD$19&lt;='様式３（療養者名簿）（⑤の場合）'!$BK86,1,0),0),0)</f>
        <v>0</v>
      </c>
      <c r="JE81" s="365">
        <f>IF(JE$19-'様式３（療養者名簿）（⑤の場合）'!$BJ86+1&lt;=15,IF(JE$19&gt;='様式３（療養者名簿）（⑤の場合）'!$BJ86,IF(JE$19&lt;='様式３（療養者名簿）（⑤の場合）'!$BK86,1,0),0),0)</f>
        <v>0</v>
      </c>
      <c r="JF81" s="365">
        <f>IF(JF$19-'様式３（療養者名簿）（⑤の場合）'!$BJ86+1&lt;=15,IF(JF$19&gt;='様式３（療養者名簿）（⑤の場合）'!$BJ86,IF(JF$19&lt;='様式３（療養者名簿）（⑤の場合）'!$BK86,1,0),0),0)</f>
        <v>0</v>
      </c>
      <c r="JG81" s="365">
        <f>IF(JG$19-'様式３（療養者名簿）（⑤の場合）'!$BJ86+1&lt;=15,IF(JG$19&gt;='様式３（療養者名簿）（⑤の場合）'!$BJ86,IF(JG$19&lt;='様式３（療養者名簿）（⑤の場合）'!$BK86,1,0),0),0)</f>
        <v>0</v>
      </c>
      <c r="JH81" s="365">
        <f>IF(JH$19-'様式３（療養者名簿）（⑤の場合）'!$BJ86+1&lt;=15,IF(JH$19&gt;='様式３（療養者名簿）（⑤の場合）'!$BJ86,IF(JH$19&lt;='様式３（療養者名簿）（⑤の場合）'!$BK86,1,0),0),0)</f>
        <v>0</v>
      </c>
      <c r="JI81" s="365">
        <f>IF(JI$19-'様式３（療養者名簿）（⑤の場合）'!$BJ86+1&lt;=15,IF(JI$19&gt;='様式３（療養者名簿）（⑤の場合）'!$BJ86,IF(JI$19&lt;='様式３（療養者名簿）（⑤の場合）'!$BK86,1,0),0),0)</f>
        <v>0</v>
      </c>
      <c r="JJ81" s="365">
        <f>IF(JJ$19-'様式３（療養者名簿）（⑤の場合）'!$BJ86+1&lt;=15,IF(JJ$19&gt;='様式３（療養者名簿）（⑤の場合）'!$BJ86,IF(JJ$19&lt;='様式３（療養者名簿）（⑤の場合）'!$BK86,1,0),0),0)</f>
        <v>0</v>
      </c>
      <c r="JK81" s="365">
        <f>IF(JK$19-'様式３（療養者名簿）（⑤の場合）'!$BJ86+1&lt;=15,IF(JK$19&gt;='様式３（療養者名簿）（⑤の場合）'!$BJ86,IF(JK$19&lt;='様式３（療養者名簿）（⑤の場合）'!$BK86,1,0),0),0)</f>
        <v>0</v>
      </c>
      <c r="JL81" s="365">
        <f>IF(JL$19-'様式３（療養者名簿）（⑤の場合）'!$BJ86+1&lt;=15,IF(JL$19&gt;='様式３（療養者名簿）（⑤の場合）'!$BJ86,IF(JL$19&lt;='様式３（療養者名簿）（⑤の場合）'!$BK86,1,0),0),0)</f>
        <v>0</v>
      </c>
      <c r="JM81" s="365">
        <f>IF(JM$19-'様式３（療養者名簿）（⑤の場合）'!$BJ86+1&lt;=15,IF(JM$19&gt;='様式３（療養者名簿）（⑤の場合）'!$BJ86,IF(JM$19&lt;='様式３（療養者名簿）（⑤の場合）'!$BK86,1,0),0),0)</f>
        <v>0</v>
      </c>
      <c r="JN81" s="365">
        <f>IF(JN$19-'様式３（療養者名簿）（⑤の場合）'!$BJ86+1&lt;=15,IF(JN$19&gt;='様式３（療養者名簿）（⑤の場合）'!$BJ86,IF(JN$19&lt;='様式３（療養者名簿）（⑤の場合）'!$BK86,1,0),0),0)</f>
        <v>0</v>
      </c>
      <c r="JO81" s="365">
        <f>IF(JO$19-'様式３（療養者名簿）（⑤の場合）'!$BJ86+1&lt;=15,IF(JO$19&gt;='様式３（療養者名簿）（⑤の場合）'!$BJ86,IF(JO$19&lt;='様式３（療養者名簿）（⑤の場合）'!$BK86,1,0),0),0)</f>
        <v>0</v>
      </c>
      <c r="JP81" s="365">
        <f>IF(JP$19-'様式３（療養者名簿）（⑤の場合）'!$BJ86+1&lt;=15,IF(JP$19&gt;='様式３（療養者名簿）（⑤の場合）'!$BJ86,IF(JP$19&lt;='様式３（療養者名簿）（⑤の場合）'!$BK86,1,0),0),0)</f>
        <v>0</v>
      </c>
      <c r="JQ81" s="365">
        <f>IF(JQ$19-'様式３（療養者名簿）（⑤の場合）'!$BJ86+1&lt;=15,IF(JQ$19&gt;='様式３（療養者名簿）（⑤の場合）'!$BJ86,IF(JQ$19&lt;='様式３（療養者名簿）（⑤の場合）'!$BK86,1,0),0),0)</f>
        <v>0</v>
      </c>
      <c r="JR81" s="365">
        <f>IF(JR$19-'様式３（療養者名簿）（⑤の場合）'!$BJ86+1&lt;=15,IF(JR$19&gt;='様式３（療養者名簿）（⑤の場合）'!$BJ86,IF(JR$19&lt;='様式３（療養者名簿）（⑤の場合）'!$BK86,1,0),0),0)</f>
        <v>0</v>
      </c>
      <c r="JS81" s="365">
        <f>IF(JS$19-'様式３（療養者名簿）（⑤の場合）'!$BJ86+1&lt;=15,IF(JS$19&gt;='様式３（療養者名簿）（⑤の場合）'!$BJ86,IF(JS$19&lt;='様式３（療養者名簿）（⑤の場合）'!$BK86,1,0),0),0)</f>
        <v>0</v>
      </c>
      <c r="JT81" s="365">
        <f>IF(JT$19-'様式３（療養者名簿）（⑤の場合）'!$BJ86+1&lt;=15,IF(JT$19&gt;='様式３（療養者名簿）（⑤の場合）'!$BJ86,IF(JT$19&lt;='様式３（療養者名簿）（⑤の場合）'!$BK86,1,0),0),0)</f>
        <v>0</v>
      </c>
      <c r="JU81" s="365">
        <f>IF(JU$19-'様式３（療養者名簿）（⑤の場合）'!$BJ86+1&lt;=15,IF(JU$19&gt;='様式３（療養者名簿）（⑤の場合）'!$BJ86,IF(JU$19&lt;='様式３（療養者名簿）（⑤の場合）'!$BK86,1,0),0),0)</f>
        <v>0</v>
      </c>
      <c r="JV81" s="365">
        <f>IF(JV$19-'様式３（療養者名簿）（⑤の場合）'!$BJ86+1&lt;=15,IF(JV$19&gt;='様式３（療養者名簿）（⑤の場合）'!$BJ86,IF(JV$19&lt;='様式３（療養者名簿）（⑤の場合）'!$BK86,1,0),0),0)</f>
        <v>0</v>
      </c>
      <c r="JW81" s="365">
        <f>IF(JW$19-'様式３（療養者名簿）（⑤の場合）'!$BJ86+1&lt;=15,IF(JW$19&gt;='様式３（療養者名簿）（⑤の場合）'!$BJ86,IF(JW$19&lt;='様式３（療養者名簿）（⑤の場合）'!$BK86,1,0),0),0)</f>
        <v>0</v>
      </c>
      <c r="JX81" s="365">
        <f>IF(JX$19-'様式３（療養者名簿）（⑤の場合）'!$BJ86+1&lt;=15,IF(JX$19&gt;='様式３（療養者名簿）（⑤の場合）'!$BJ86,IF(JX$19&lt;='様式３（療養者名簿）（⑤の場合）'!$BK86,1,0),0),0)</f>
        <v>0</v>
      </c>
      <c r="JY81" s="365">
        <f>IF(JY$19-'様式３（療養者名簿）（⑤の場合）'!$BJ86+1&lt;=15,IF(JY$19&gt;='様式３（療養者名簿）（⑤の場合）'!$BJ86,IF(JY$19&lt;='様式３（療養者名簿）（⑤の場合）'!$BK86,1,0),0),0)</f>
        <v>0</v>
      </c>
      <c r="JZ81" s="365">
        <f>IF(JZ$19-'様式３（療養者名簿）（⑤の場合）'!$BJ86+1&lt;=15,IF(JZ$19&gt;='様式３（療養者名簿）（⑤の場合）'!$BJ86,IF(JZ$19&lt;='様式３（療養者名簿）（⑤の場合）'!$BK86,1,0),0),0)</f>
        <v>0</v>
      </c>
      <c r="KA81" s="365">
        <f>IF(KA$19-'様式３（療養者名簿）（⑤の場合）'!$BJ86+1&lt;=15,IF(KA$19&gt;='様式３（療養者名簿）（⑤の場合）'!$BJ86,IF(KA$19&lt;='様式３（療養者名簿）（⑤の場合）'!$BK86,1,0),0),0)</f>
        <v>0</v>
      </c>
      <c r="KB81" s="365">
        <f>IF(KB$19-'様式３（療養者名簿）（⑤の場合）'!$BJ86+1&lt;=15,IF(KB$19&gt;='様式３（療養者名簿）（⑤の場合）'!$BJ86,IF(KB$19&lt;='様式３（療養者名簿）（⑤の場合）'!$BK86,1,0),0),0)</f>
        <v>0</v>
      </c>
      <c r="KC81" s="365">
        <f>IF(KC$19-'様式３（療養者名簿）（⑤の場合）'!$BJ86+1&lt;=15,IF(KC$19&gt;='様式３（療養者名簿）（⑤の場合）'!$BJ86,IF(KC$19&lt;='様式３（療養者名簿）（⑤の場合）'!$BK86,1,0),0),0)</f>
        <v>0</v>
      </c>
      <c r="KD81" s="365">
        <f>IF(KD$19-'様式３（療養者名簿）（⑤の場合）'!$BJ86+1&lt;=15,IF(KD$19&gt;='様式３（療養者名簿）（⑤の場合）'!$BJ86,IF(KD$19&lt;='様式３（療養者名簿）（⑤の場合）'!$BK86,1,0),0),0)</f>
        <v>0</v>
      </c>
      <c r="KE81" s="365">
        <f>IF(KE$19-'様式３（療養者名簿）（⑤の場合）'!$BJ86+1&lt;=15,IF(KE$19&gt;='様式３（療養者名簿）（⑤の場合）'!$BJ86,IF(KE$19&lt;='様式３（療養者名簿）（⑤の場合）'!$BK86,1,0),0),0)</f>
        <v>0</v>
      </c>
      <c r="KF81" s="365">
        <f>IF(KF$19-'様式３（療養者名簿）（⑤の場合）'!$BJ86+1&lt;=15,IF(KF$19&gt;='様式３（療養者名簿）（⑤の場合）'!$BJ86,IF(KF$19&lt;='様式３（療養者名簿）（⑤の場合）'!$BK86,1,0),0),0)</f>
        <v>0</v>
      </c>
      <c r="KG81" s="365">
        <f>IF(KG$19-'様式３（療養者名簿）（⑤の場合）'!$BJ86+1&lt;=15,IF(KG$19&gt;='様式３（療養者名簿）（⑤の場合）'!$BJ86,IF(KG$19&lt;='様式３（療養者名簿）（⑤の場合）'!$BK86,1,0),0),0)</f>
        <v>0</v>
      </c>
      <c r="KH81" s="365">
        <f>IF(KH$19-'様式３（療養者名簿）（⑤の場合）'!$BJ86+1&lt;=15,IF(KH$19&gt;='様式３（療養者名簿）（⑤の場合）'!$BJ86,IF(KH$19&lt;='様式３（療養者名簿）（⑤の場合）'!$BK86,1,0),0),0)</f>
        <v>0</v>
      </c>
      <c r="KI81" s="365">
        <f>IF(KI$19-'様式３（療養者名簿）（⑤の場合）'!$BJ86+1&lt;=15,IF(KI$19&gt;='様式３（療養者名簿）（⑤の場合）'!$BJ86,IF(KI$19&lt;='様式３（療養者名簿）（⑤の場合）'!$BK86,1,0),0),0)</f>
        <v>0</v>
      </c>
      <c r="KJ81" s="365">
        <f>IF(KJ$19-'様式３（療養者名簿）（⑤の場合）'!$BJ86+1&lt;=15,IF(KJ$19&gt;='様式３（療養者名簿）（⑤の場合）'!$BJ86,IF(KJ$19&lt;='様式３（療養者名簿）（⑤の場合）'!$BK86,1,0),0),0)</f>
        <v>0</v>
      </c>
      <c r="KK81" s="365">
        <f>IF(KK$19-'様式３（療養者名簿）（⑤の場合）'!$BJ86+1&lt;=15,IF(KK$19&gt;='様式３（療養者名簿）（⑤の場合）'!$BJ86,IF(KK$19&lt;='様式３（療養者名簿）（⑤の場合）'!$BK86,1,0),0),0)</f>
        <v>0</v>
      </c>
      <c r="KL81" s="365">
        <f>IF(KL$19-'様式３（療養者名簿）（⑤の場合）'!$BJ86+1&lt;=15,IF(KL$19&gt;='様式３（療養者名簿）（⑤の場合）'!$BJ86,IF(KL$19&lt;='様式３（療養者名簿）（⑤の場合）'!$BK86,1,0),0),0)</f>
        <v>0</v>
      </c>
      <c r="KM81" s="365">
        <f>IF(KM$19-'様式３（療養者名簿）（⑤の場合）'!$BJ86+1&lt;=15,IF(KM$19&gt;='様式３（療養者名簿）（⑤の場合）'!$BJ86,IF(KM$19&lt;='様式３（療養者名簿）（⑤の場合）'!$BK86,1,0),0),0)</f>
        <v>0</v>
      </c>
      <c r="KN81" s="365">
        <f>IF(KN$19-'様式３（療養者名簿）（⑤の場合）'!$BJ86+1&lt;=15,IF(KN$19&gt;='様式３（療養者名簿）（⑤の場合）'!$BJ86,IF(KN$19&lt;='様式３（療養者名簿）（⑤の場合）'!$BK86,1,0),0),0)</f>
        <v>0</v>
      </c>
      <c r="KO81" s="365">
        <f>IF(KO$19-'様式３（療養者名簿）（⑤の場合）'!$BJ86+1&lt;=15,IF(KO$19&gt;='様式３（療養者名簿）（⑤の場合）'!$BJ86,IF(KO$19&lt;='様式３（療養者名簿）（⑤の場合）'!$BK86,1,0),0),0)</f>
        <v>0</v>
      </c>
      <c r="KP81" s="365">
        <f>IF(KP$19-'様式３（療養者名簿）（⑤の場合）'!$BJ86+1&lt;=15,IF(KP$19&gt;='様式３（療養者名簿）（⑤の場合）'!$BJ86,IF(KP$19&lt;='様式３（療養者名簿）（⑤の場合）'!$BK86,1,0),0),0)</f>
        <v>0</v>
      </c>
      <c r="KQ81" s="365">
        <f>IF(KQ$19-'様式３（療養者名簿）（⑤の場合）'!$BJ86+1&lt;=15,IF(KQ$19&gt;='様式３（療養者名簿）（⑤の場合）'!$BJ86,IF(KQ$19&lt;='様式３（療養者名簿）（⑤の場合）'!$BK86,1,0),0),0)</f>
        <v>0</v>
      </c>
      <c r="KR81" s="365">
        <f>IF(KR$19-'様式３（療養者名簿）（⑤の場合）'!$BJ86+1&lt;=15,IF(KR$19&gt;='様式３（療養者名簿）（⑤の場合）'!$BJ86,IF(KR$19&lt;='様式３（療養者名簿）（⑤の場合）'!$BK86,1,0),0),0)</f>
        <v>0</v>
      </c>
      <c r="KS81" s="365">
        <f>IF(KS$19-'様式３（療養者名簿）（⑤の場合）'!$BJ86+1&lt;=15,IF(KS$19&gt;='様式３（療養者名簿）（⑤の場合）'!$BJ86,IF(KS$19&lt;='様式３（療養者名簿）（⑤の場合）'!$BK86,1,0),0),0)</f>
        <v>0</v>
      </c>
      <c r="KT81" s="365">
        <f>IF(KT$19-'様式３（療養者名簿）（⑤の場合）'!$BJ86+1&lt;=15,IF(KT$19&gt;='様式３（療養者名簿）（⑤の場合）'!$BJ86,IF(KT$19&lt;='様式３（療養者名簿）（⑤の場合）'!$BK86,1,0),0),0)</f>
        <v>0</v>
      </c>
      <c r="KU81" s="365">
        <f>IF(KU$19-'様式３（療養者名簿）（⑤の場合）'!$BJ86+1&lt;=15,IF(KU$19&gt;='様式３（療養者名簿）（⑤の場合）'!$BJ86,IF(KU$19&lt;='様式３（療養者名簿）（⑤の場合）'!$BK86,1,0),0),0)</f>
        <v>0</v>
      </c>
      <c r="KV81" s="365">
        <f>IF(KV$19-'様式３（療養者名簿）（⑤の場合）'!$BJ86+1&lt;=15,IF(KV$19&gt;='様式３（療養者名簿）（⑤の場合）'!$BJ86,IF(KV$19&lt;='様式３（療養者名簿）（⑤の場合）'!$BK86,1,0),0),0)</f>
        <v>0</v>
      </c>
      <c r="KW81" s="365">
        <f>IF(KW$19-'様式３（療養者名簿）（⑤の場合）'!$BJ86+1&lt;=15,IF(KW$19&gt;='様式３（療養者名簿）（⑤の場合）'!$BJ86,IF(KW$19&lt;='様式３（療養者名簿）（⑤の場合）'!$BK86,1,0),0),0)</f>
        <v>0</v>
      </c>
      <c r="KX81" s="365">
        <f>IF(KX$19-'様式３（療養者名簿）（⑤の場合）'!$BJ86+1&lt;=15,IF(KX$19&gt;='様式３（療養者名簿）（⑤の場合）'!$BJ86,IF(KX$19&lt;='様式３（療養者名簿）（⑤の場合）'!$BK86,1,0),0),0)</f>
        <v>0</v>
      </c>
      <c r="KY81" s="365">
        <f>IF(KY$19-'様式３（療養者名簿）（⑤の場合）'!$BJ86+1&lt;=15,IF(KY$19&gt;='様式３（療養者名簿）（⑤の場合）'!$BJ86,IF(KY$19&lt;='様式３（療養者名簿）（⑤の場合）'!$BK86,1,0),0),0)</f>
        <v>0</v>
      </c>
      <c r="KZ81" s="365">
        <f>IF(KZ$19-'様式３（療養者名簿）（⑤の場合）'!$BJ86+1&lt;=15,IF(KZ$19&gt;='様式３（療養者名簿）（⑤の場合）'!$BJ86,IF(KZ$19&lt;='様式３（療養者名簿）（⑤の場合）'!$BK86,1,0),0),0)</f>
        <v>0</v>
      </c>
      <c r="LA81" s="365">
        <f>IF(LA$19-'様式３（療養者名簿）（⑤の場合）'!$BJ86+1&lt;=15,IF(LA$19&gt;='様式３（療養者名簿）（⑤の場合）'!$BJ86,IF(LA$19&lt;='様式３（療養者名簿）（⑤の場合）'!$BK86,1,0),0),0)</f>
        <v>0</v>
      </c>
      <c r="LB81" s="365">
        <f>IF(LB$19-'様式３（療養者名簿）（⑤の場合）'!$BJ86+1&lt;=15,IF(LB$19&gt;='様式３（療養者名簿）（⑤の場合）'!$BJ86,IF(LB$19&lt;='様式３（療養者名簿）（⑤の場合）'!$BK86,1,0),0),0)</f>
        <v>0</v>
      </c>
      <c r="LC81" s="365">
        <f>IF(LC$19-'様式３（療養者名簿）（⑤の場合）'!$BJ86+1&lt;=15,IF(LC$19&gt;='様式３（療養者名簿）（⑤の場合）'!$BJ86,IF(LC$19&lt;='様式３（療養者名簿）（⑤の場合）'!$BK86,1,0),0),0)</f>
        <v>0</v>
      </c>
      <c r="LD81" s="365">
        <f>IF(LD$19-'様式３（療養者名簿）（⑤の場合）'!$BJ86+1&lt;=15,IF(LD$19&gt;='様式３（療養者名簿）（⑤の場合）'!$BJ86,IF(LD$19&lt;='様式３（療養者名簿）（⑤の場合）'!$BK86,1,0),0),0)</f>
        <v>0</v>
      </c>
      <c r="LE81" s="365">
        <f>IF(LE$19-'様式３（療養者名簿）（⑤の場合）'!$BJ86+1&lt;=15,IF(LE$19&gt;='様式３（療養者名簿）（⑤の場合）'!$BJ86,IF(LE$19&lt;='様式３（療養者名簿）（⑤の場合）'!$BK86,1,0),0),0)</f>
        <v>0</v>
      </c>
      <c r="LF81" s="365">
        <f>IF(LF$19-'様式３（療養者名簿）（⑤の場合）'!$BJ86+1&lt;=15,IF(LF$19&gt;='様式３（療養者名簿）（⑤の場合）'!$BJ86,IF(LF$19&lt;='様式３（療養者名簿）（⑤の場合）'!$BK86,1,0),0),0)</f>
        <v>0</v>
      </c>
      <c r="LG81" s="365">
        <f>IF(LG$19-'様式３（療養者名簿）（⑤の場合）'!$BJ86+1&lt;=15,IF(LG$19&gt;='様式３（療養者名簿）（⑤の場合）'!$BJ86,IF(LG$19&lt;='様式３（療養者名簿）（⑤の場合）'!$BK86,1,0),0),0)</f>
        <v>0</v>
      </c>
      <c r="LH81" s="365">
        <f>IF(LH$19-'様式３（療養者名簿）（⑤の場合）'!$BJ86+1&lt;=15,IF(LH$19&gt;='様式３（療養者名簿）（⑤の場合）'!$BJ86,IF(LH$19&lt;='様式３（療養者名簿）（⑤の場合）'!$BK86,1,0),0),0)</f>
        <v>0</v>
      </c>
      <c r="LI81" s="365">
        <f>IF(LI$19-'様式３（療養者名簿）（⑤の場合）'!$BJ86+1&lt;=15,IF(LI$19&gt;='様式３（療養者名簿）（⑤の場合）'!$BJ86,IF(LI$19&lt;='様式３（療養者名簿）（⑤の場合）'!$BK86,1,0),0),0)</f>
        <v>0</v>
      </c>
      <c r="LJ81" s="365">
        <f>IF(LJ$19-'様式３（療養者名簿）（⑤の場合）'!$BJ86+1&lt;=15,IF(LJ$19&gt;='様式３（療養者名簿）（⑤の場合）'!$BJ86,IF(LJ$19&lt;='様式３（療養者名簿）（⑤の場合）'!$BK86,1,0),0),0)</f>
        <v>0</v>
      </c>
      <c r="LK81" s="365">
        <f>IF(LK$19-'様式３（療養者名簿）（⑤の場合）'!$BJ86+1&lt;=15,IF(LK$19&gt;='様式３（療養者名簿）（⑤の場合）'!$BJ86,IF(LK$19&lt;='様式３（療養者名簿）（⑤の場合）'!$BK86,1,0),0),0)</f>
        <v>0</v>
      </c>
      <c r="LL81" s="365">
        <f>IF(LL$19-'様式３（療養者名簿）（⑤の場合）'!$BJ86+1&lt;=15,IF(LL$19&gt;='様式３（療養者名簿）（⑤の場合）'!$BJ86,IF(LL$19&lt;='様式３（療養者名簿）（⑤の場合）'!$BK86,1,0),0),0)</f>
        <v>0</v>
      </c>
      <c r="LM81" s="365">
        <f>IF(LM$19-'様式３（療養者名簿）（⑤の場合）'!$BJ86+1&lt;=15,IF(LM$19&gt;='様式３（療養者名簿）（⑤の場合）'!$BJ86,IF(LM$19&lt;='様式３（療養者名簿）（⑤の場合）'!$BK86,1,0),0),0)</f>
        <v>0</v>
      </c>
      <c r="LN81" s="365">
        <f>IF(LN$19-'様式３（療養者名簿）（⑤の場合）'!$BJ86+1&lt;=15,IF(LN$19&gt;='様式３（療養者名簿）（⑤の場合）'!$BJ86,IF(LN$19&lt;='様式３（療養者名簿）（⑤の場合）'!$BK86,1,0),0),0)</f>
        <v>0</v>
      </c>
      <c r="LO81" s="365">
        <f>IF(LO$19-'様式３（療養者名簿）（⑤の場合）'!$BJ86+1&lt;=15,IF(LO$19&gt;='様式３（療養者名簿）（⑤の場合）'!$BJ86,IF(LO$19&lt;='様式３（療養者名簿）（⑤の場合）'!$BK86,1,0),0),0)</f>
        <v>0</v>
      </c>
      <c r="LP81" s="365">
        <f>IF(LP$19-'様式３（療養者名簿）（⑤の場合）'!$BJ86+1&lt;=15,IF(LP$19&gt;='様式３（療養者名簿）（⑤の場合）'!$BJ86,IF(LP$19&lt;='様式３（療養者名簿）（⑤の場合）'!$BK86,1,0),0),0)</f>
        <v>0</v>
      </c>
      <c r="LQ81" s="365">
        <f>IF(LQ$19-'様式３（療養者名簿）（⑤の場合）'!$BJ86+1&lt;=15,IF(LQ$19&gt;='様式３（療養者名簿）（⑤の場合）'!$BJ86,IF(LQ$19&lt;='様式３（療養者名簿）（⑤の場合）'!$BK86,1,0),0),0)</f>
        <v>0</v>
      </c>
      <c r="LR81" s="365">
        <f>IF(LR$19-'様式３（療養者名簿）（⑤の場合）'!$BJ86+1&lt;=15,IF(LR$19&gt;='様式３（療養者名簿）（⑤の場合）'!$BJ86,IF(LR$19&lt;='様式３（療養者名簿）（⑤の場合）'!$BK86,1,0),0),0)</f>
        <v>0</v>
      </c>
      <c r="LS81" s="365">
        <f>IF(LS$19-'様式３（療養者名簿）（⑤の場合）'!$BJ86+1&lt;=15,IF(LS$19&gt;='様式３（療養者名簿）（⑤の場合）'!$BJ86,IF(LS$19&lt;='様式３（療養者名簿）（⑤の場合）'!$BK86,1,0),0),0)</f>
        <v>0</v>
      </c>
      <c r="LT81" s="365">
        <f>IF(LT$19-'様式３（療養者名簿）（⑤の場合）'!$BJ86+1&lt;=15,IF(LT$19&gt;='様式３（療養者名簿）（⑤の場合）'!$BJ86,IF(LT$19&lt;='様式３（療養者名簿）（⑤の場合）'!$BK86,1,0),0),0)</f>
        <v>0</v>
      </c>
      <c r="LU81" s="365">
        <f>IF(LU$19-'様式３（療養者名簿）（⑤の場合）'!$BJ86+1&lt;=15,IF(LU$19&gt;='様式３（療養者名簿）（⑤の場合）'!$BJ86,IF(LU$19&lt;='様式３（療養者名簿）（⑤の場合）'!$BK86,1,0),0),0)</f>
        <v>0</v>
      </c>
      <c r="LV81" s="365">
        <f>IF(LV$19-'様式３（療養者名簿）（⑤の場合）'!$BJ86+1&lt;=15,IF(LV$19&gt;='様式３（療養者名簿）（⑤の場合）'!$BJ86,IF(LV$19&lt;='様式３（療養者名簿）（⑤の場合）'!$BK86,1,0),0),0)</f>
        <v>0</v>
      </c>
      <c r="LW81" s="365">
        <f>IF(LW$19-'様式３（療養者名簿）（⑤の場合）'!$BJ86+1&lt;=15,IF(LW$19&gt;='様式３（療養者名簿）（⑤の場合）'!$BJ86,IF(LW$19&lt;='様式３（療養者名簿）（⑤の場合）'!$BK86,1,0),0),0)</f>
        <v>0</v>
      </c>
      <c r="LX81" s="365">
        <f>IF(LX$19-'様式３（療養者名簿）（⑤の場合）'!$BJ86+1&lt;=15,IF(LX$19&gt;='様式３（療養者名簿）（⑤の場合）'!$BJ86,IF(LX$19&lt;='様式３（療養者名簿）（⑤の場合）'!$BK86,1,0),0),0)</f>
        <v>0</v>
      </c>
      <c r="LY81" s="365">
        <f>IF(LY$19-'様式３（療養者名簿）（⑤の場合）'!$BJ86+1&lt;=15,IF(LY$19&gt;='様式３（療養者名簿）（⑤の場合）'!$BJ86,IF(LY$19&lt;='様式３（療養者名簿）（⑤の場合）'!$BK86,1,0),0),0)</f>
        <v>0</v>
      </c>
      <c r="LZ81" s="365">
        <f>IF(LZ$19-'様式３（療養者名簿）（⑤の場合）'!$BJ86+1&lt;=15,IF(LZ$19&gt;='様式３（療養者名簿）（⑤の場合）'!$BJ86,IF(LZ$19&lt;='様式３（療養者名簿）（⑤の場合）'!$BK86,1,0),0),0)</f>
        <v>0</v>
      </c>
      <c r="MA81" s="365">
        <f>IF(MA$19-'様式３（療養者名簿）（⑤の場合）'!$BJ86+1&lt;=15,IF(MA$19&gt;='様式３（療養者名簿）（⑤の場合）'!$BJ86,IF(MA$19&lt;='様式３（療養者名簿）（⑤の場合）'!$BK86,1,0),0),0)</f>
        <v>0</v>
      </c>
      <c r="MB81" s="365">
        <f>IF(MB$19-'様式３（療養者名簿）（⑤の場合）'!$BJ86+1&lt;=15,IF(MB$19&gt;='様式３（療養者名簿）（⑤の場合）'!$BJ86,IF(MB$19&lt;='様式３（療養者名簿）（⑤の場合）'!$BK86,1,0),0),0)</f>
        <v>0</v>
      </c>
      <c r="MC81" s="365">
        <f>IF(MC$19-'様式３（療養者名簿）（⑤の場合）'!$BJ86+1&lt;=15,IF(MC$19&gt;='様式３（療養者名簿）（⑤の場合）'!$BJ86,IF(MC$19&lt;='様式３（療養者名簿）（⑤の場合）'!$BK86,1,0),0),0)</f>
        <v>0</v>
      </c>
      <c r="MD81" s="365">
        <f>IF(MD$19-'様式３（療養者名簿）（⑤の場合）'!$BJ86+1&lt;=15,IF(MD$19&gt;='様式３（療養者名簿）（⑤の場合）'!$BJ86,IF(MD$19&lt;='様式３（療養者名簿）（⑤の場合）'!$BK86,1,0),0),0)</f>
        <v>0</v>
      </c>
      <c r="ME81" s="365">
        <f>IF(ME$19-'様式３（療養者名簿）（⑤の場合）'!$BJ86+1&lt;=15,IF(ME$19&gt;='様式３（療養者名簿）（⑤の場合）'!$BJ86,IF(ME$19&lt;='様式３（療養者名簿）（⑤の場合）'!$BK86,1,0),0),0)</f>
        <v>0</v>
      </c>
      <c r="MF81" s="365">
        <f>IF(MF$19-'様式３（療養者名簿）（⑤の場合）'!$BJ86+1&lt;=15,IF(MF$19&gt;='様式３（療養者名簿）（⑤の場合）'!$BJ86,IF(MF$19&lt;='様式３（療養者名簿）（⑤の場合）'!$BK86,1,0),0),0)</f>
        <v>0</v>
      </c>
      <c r="MG81" s="365">
        <f>IF(MG$19-'様式３（療養者名簿）（⑤の場合）'!$BJ86+1&lt;=15,IF(MG$19&gt;='様式３（療養者名簿）（⑤の場合）'!$BJ86,IF(MG$19&lt;='様式３（療養者名簿）（⑤の場合）'!$BK86,1,0),0),0)</f>
        <v>0</v>
      </c>
      <c r="MH81" s="365">
        <f>IF(MH$19-'様式３（療養者名簿）（⑤の場合）'!$BJ86+1&lt;=15,IF(MH$19&gt;='様式３（療養者名簿）（⑤の場合）'!$BJ86,IF(MH$19&lt;='様式３（療養者名簿）（⑤の場合）'!$BK86,1,0),0),0)</f>
        <v>0</v>
      </c>
      <c r="MI81" s="365">
        <f>IF(MI$19-'様式３（療養者名簿）（⑤の場合）'!$BJ86+1&lt;=15,IF(MI$19&gt;='様式３（療養者名簿）（⑤の場合）'!$BJ86,IF(MI$19&lt;='様式３（療養者名簿）（⑤の場合）'!$BK86,1,0),0),0)</f>
        <v>0</v>
      </c>
      <c r="MJ81" s="365">
        <f>IF(MJ$19-'様式３（療養者名簿）（⑤の場合）'!$BJ86+1&lt;=15,IF(MJ$19&gt;='様式３（療養者名簿）（⑤の場合）'!$BJ86,IF(MJ$19&lt;='様式３（療養者名簿）（⑤の場合）'!$BK86,1,0),0),0)</f>
        <v>0</v>
      </c>
      <c r="MK81" s="365">
        <f>IF(MK$19-'様式３（療養者名簿）（⑤の場合）'!$BJ86+1&lt;=15,IF(MK$19&gt;='様式３（療養者名簿）（⑤の場合）'!$BJ86,IF(MK$19&lt;='様式３（療養者名簿）（⑤の場合）'!$BK86,1,0),0),0)</f>
        <v>0</v>
      </c>
      <c r="ML81" s="365">
        <f>IF(ML$19-'様式３（療養者名簿）（⑤の場合）'!$BJ86+1&lt;=15,IF(ML$19&gt;='様式３（療養者名簿）（⑤の場合）'!$BJ86,IF(ML$19&lt;='様式３（療養者名簿）（⑤の場合）'!$BK86,1,0),0),0)</f>
        <v>0</v>
      </c>
      <c r="MM81" s="365">
        <f>IF(MM$19-'様式３（療養者名簿）（⑤の場合）'!$BJ86+1&lt;=15,IF(MM$19&gt;='様式３（療養者名簿）（⑤の場合）'!$BJ86,IF(MM$19&lt;='様式３（療養者名簿）（⑤の場合）'!$BK86,1,0),0),0)</f>
        <v>0</v>
      </c>
      <c r="MN81" s="365">
        <f>IF(MN$19-'様式３（療養者名簿）（⑤の場合）'!$BJ86+1&lt;=15,IF(MN$19&gt;='様式３（療養者名簿）（⑤の場合）'!$BJ86,IF(MN$19&lt;='様式３（療養者名簿）（⑤の場合）'!$BK86,1,0),0),0)</f>
        <v>0</v>
      </c>
      <c r="MO81" s="365">
        <f>IF(MO$19-'様式３（療養者名簿）（⑤の場合）'!$BJ86+1&lt;=15,IF(MO$19&gt;='様式３（療養者名簿）（⑤の場合）'!$BJ86,IF(MO$19&lt;='様式３（療養者名簿）（⑤の場合）'!$BK86,1,0),0),0)</f>
        <v>0</v>
      </c>
      <c r="MP81" s="365">
        <f>IF(MP$19-'様式３（療養者名簿）（⑤の場合）'!$BJ86+1&lt;=15,IF(MP$19&gt;='様式３（療養者名簿）（⑤の場合）'!$BJ86,IF(MP$19&lt;='様式３（療養者名簿）（⑤の場合）'!$BK86,1,0),0),0)</f>
        <v>0</v>
      </c>
      <c r="MQ81" s="365">
        <f>IF(MQ$19-'様式３（療養者名簿）（⑤の場合）'!$BJ86+1&lt;=15,IF(MQ$19&gt;='様式３（療養者名簿）（⑤の場合）'!$BJ86,IF(MQ$19&lt;='様式３（療養者名簿）（⑤の場合）'!$BK86,1,0),0),0)</f>
        <v>0</v>
      </c>
      <c r="MR81" s="365">
        <f>IF(MR$19-'様式３（療養者名簿）（⑤の場合）'!$BJ86+1&lt;=15,IF(MR$19&gt;='様式３（療養者名簿）（⑤の場合）'!$BJ86,IF(MR$19&lt;='様式３（療養者名簿）（⑤の場合）'!$BK86,1,0),0),0)</f>
        <v>0</v>
      </c>
      <c r="MS81" s="365">
        <f>IF(MS$19-'様式３（療養者名簿）（⑤の場合）'!$BJ86+1&lt;=15,IF(MS$19&gt;='様式３（療養者名簿）（⑤の場合）'!$BJ86,IF(MS$19&lt;='様式３（療養者名簿）（⑤の場合）'!$BK86,1,0),0),0)</f>
        <v>0</v>
      </c>
      <c r="MT81" s="365">
        <f>IF(MT$19-'様式３（療養者名簿）（⑤の場合）'!$BJ86+1&lt;=15,IF(MT$19&gt;='様式３（療養者名簿）（⑤の場合）'!$BJ86,IF(MT$19&lt;='様式３（療養者名簿）（⑤の場合）'!$BK86,1,0),0),0)</f>
        <v>0</v>
      </c>
      <c r="MU81" s="365">
        <f>IF(MU$19-'様式３（療養者名簿）（⑤の場合）'!$BJ86+1&lt;=15,IF(MU$19&gt;='様式３（療養者名簿）（⑤の場合）'!$BJ86,IF(MU$19&lt;='様式３（療養者名簿）（⑤の場合）'!$BK86,1,0),0),0)</f>
        <v>0</v>
      </c>
      <c r="MV81" s="365">
        <f>IF(MV$19-'様式３（療養者名簿）（⑤の場合）'!$BJ86+1&lt;=15,IF(MV$19&gt;='様式３（療養者名簿）（⑤の場合）'!$BJ86,IF(MV$19&lt;='様式３（療養者名簿）（⑤の場合）'!$BK86,1,0),0),0)</f>
        <v>0</v>
      </c>
      <c r="MW81" s="365">
        <f>IF(MW$19-'様式３（療養者名簿）（⑤の場合）'!$BJ86+1&lt;=15,IF(MW$19&gt;='様式３（療養者名簿）（⑤の場合）'!$BJ86,IF(MW$19&lt;='様式３（療養者名簿）（⑤の場合）'!$BK86,1,0),0),0)</f>
        <v>0</v>
      </c>
      <c r="MX81" s="365">
        <f>IF(MX$19-'様式３（療養者名簿）（⑤の場合）'!$BJ86+1&lt;=15,IF(MX$19&gt;='様式３（療養者名簿）（⑤の場合）'!$BJ86,IF(MX$19&lt;='様式３（療養者名簿）（⑤の場合）'!$BK86,1,0),0),0)</f>
        <v>0</v>
      </c>
      <c r="MY81" s="365">
        <f>IF(MY$19-'様式３（療養者名簿）（⑤の場合）'!$BJ86+1&lt;=15,IF(MY$19&gt;='様式３（療養者名簿）（⑤の場合）'!$BJ86,IF(MY$19&lt;='様式３（療養者名簿）（⑤の場合）'!$BK86,1,0),0),0)</f>
        <v>0</v>
      </c>
      <c r="MZ81" s="365">
        <f>IF(MZ$19-'様式３（療養者名簿）（⑤の場合）'!$BJ86+1&lt;=15,IF(MZ$19&gt;='様式３（療養者名簿）（⑤の場合）'!$BJ86,IF(MZ$19&lt;='様式３（療養者名簿）（⑤の場合）'!$BK86,1,0),0),0)</f>
        <v>0</v>
      </c>
      <c r="NA81" s="365">
        <f>IF(NA$19-'様式３（療養者名簿）（⑤の場合）'!$BJ86+1&lt;=15,IF(NA$19&gt;='様式３（療養者名簿）（⑤の場合）'!$BJ86,IF(NA$19&lt;='様式３（療養者名簿）（⑤の場合）'!$BK86,1,0),0),0)</f>
        <v>0</v>
      </c>
      <c r="NB81" s="365">
        <f>IF(NB$19-'様式３（療養者名簿）（⑤の場合）'!$BJ86+1&lt;=15,IF(NB$19&gt;='様式３（療養者名簿）（⑤の場合）'!$BJ86,IF(NB$19&lt;='様式３（療養者名簿）（⑤の場合）'!$BK86,1,0),0),0)</f>
        <v>0</v>
      </c>
      <c r="NC81" s="248">
        <f>IF(NC$19-'様式３（療養者名簿）（⑤の場合）'!$BJ86+1&lt;=15,IF(NC$19&gt;='様式３（療養者名簿）（⑤の場合）'!$BJ86,IF(NC$19&lt;='様式３（療養者名簿）（⑤の場合）'!$BK86,1,0),0),0)</f>
        <v>0</v>
      </c>
      <c r="ND81" s="248">
        <f>IF(ND$19-'様式３（療養者名簿）（⑤の場合）'!$BJ86+1&lt;=15,IF(ND$19&gt;='様式３（療養者名簿）（⑤の場合）'!$BJ86,IF(ND$19&lt;='様式３（療養者名簿）（⑤の場合）'!$BK86,1,0),0),0)</f>
        <v>0</v>
      </c>
      <c r="NE81" s="248">
        <f>IF(NE$19-'様式３（療養者名簿）（⑤の場合）'!$BJ86+1&lt;=15,IF(NE$19&gt;='様式３（療養者名簿）（⑤の場合）'!$BJ86,IF(NE$19&lt;='様式３（療養者名簿）（⑤の場合）'!$BK86,1,0),0),0)</f>
        <v>0</v>
      </c>
      <c r="NF81" s="248">
        <f>IF(NF$19-'様式３（療養者名簿）（⑤の場合）'!$BJ86+1&lt;=15,IF(NF$19&gt;='様式３（療養者名簿）（⑤の場合）'!$BJ86,IF(NF$19&lt;='様式３（療養者名簿）（⑤の場合）'!$BK86,1,0),0),0)</f>
        <v>0</v>
      </c>
      <c r="NG81" s="248">
        <f>IF(NG$19-'様式３（療養者名簿）（⑤の場合）'!$BJ86+1&lt;=15,IF(NG$19&gt;='様式３（療養者名簿）（⑤の場合）'!$BJ86,IF(NG$19&lt;='様式３（療養者名簿）（⑤の場合）'!$BK86,1,0),0),0)</f>
        <v>0</v>
      </c>
      <c r="NH81" s="248">
        <f>IF(NH$19-'様式３（療養者名簿）（⑤の場合）'!$BJ86+1&lt;=15,IF(NH$19&gt;='様式３（療養者名簿）（⑤の場合）'!$BJ86,IF(NH$19&lt;='様式３（療養者名簿）（⑤の場合）'!$BK86,1,0),0),0)</f>
        <v>0</v>
      </c>
      <c r="NI81" s="248">
        <f>IF(NI$19-'様式３（療養者名簿）（⑤の場合）'!$BJ86+1&lt;=15,IF(NI$19&gt;='様式３（療養者名簿）（⑤の場合）'!$BJ86,IF(NI$19&lt;='様式３（療養者名簿）（⑤の場合）'!$BK86,1,0),0),0)</f>
        <v>0</v>
      </c>
      <c r="NJ81" s="248">
        <f>IF(NJ$19-'様式３（療養者名簿）（⑤の場合）'!$BJ86+1&lt;=15,IF(NJ$19&gt;='様式３（療養者名簿）（⑤の場合）'!$BJ86,IF(NJ$19&lt;='様式３（療養者名簿）（⑤の場合）'!$BK86,1,0),0),0)</f>
        <v>0</v>
      </c>
      <c r="NK81" s="248">
        <f>IF(NK$19-'様式３（療養者名簿）（⑤の場合）'!$BJ86+1&lt;=15,IF(NK$19&gt;='様式３（療養者名簿）（⑤の場合）'!$BJ86,IF(NK$19&lt;='様式３（療養者名簿）（⑤の場合）'!$BK86,1,0),0),0)</f>
        <v>0</v>
      </c>
      <c r="NL81" s="248">
        <f>IF(NL$19-'様式３（療養者名簿）（⑤の場合）'!$BJ86+1&lt;=15,IF(NL$19&gt;='様式３（療養者名簿）（⑤の場合）'!$BJ86,IF(NL$19&lt;='様式３（療養者名簿）（⑤の場合）'!$BK86,1,0),0),0)</f>
        <v>0</v>
      </c>
      <c r="NM81" s="248">
        <f>IF(NM$19-'様式３（療養者名簿）（⑤の場合）'!$BJ86+1&lt;=15,IF(NM$19&gt;='様式３（療養者名簿）（⑤の場合）'!$BJ86,IF(NM$19&lt;='様式３（療養者名簿）（⑤の場合）'!$BK86,1,0),0),0)</f>
        <v>0</v>
      </c>
      <c r="NN81" s="248">
        <f>IF(NN$19-'様式３（療養者名簿）（⑤の場合）'!$BJ86+1&lt;=15,IF(NN$19&gt;='様式３（療養者名簿）（⑤の場合）'!$BJ86,IF(NN$19&lt;='様式３（療養者名簿）（⑤の場合）'!$BK86,1,0),0),0)</f>
        <v>0</v>
      </c>
      <c r="NO81" s="248">
        <f>IF(NO$19-'様式３（療養者名簿）（⑤の場合）'!$BJ86+1&lt;=15,IF(NO$19&gt;='様式３（療養者名簿）（⑤の場合）'!$BJ86,IF(NO$19&lt;='様式３（療養者名簿）（⑤の場合）'!$BK86,1,0),0),0)</f>
        <v>0</v>
      </c>
      <c r="NP81" s="248">
        <f>IF(NP$19-'様式３（療養者名簿）（⑤の場合）'!$BJ86+1&lt;=15,IF(NP$19&gt;='様式３（療養者名簿）（⑤の場合）'!$BJ86,IF(NP$19&lt;='様式３（療養者名簿）（⑤の場合）'!$BK86,1,0),0),0)</f>
        <v>0</v>
      </c>
      <c r="NQ81" s="248">
        <f>IF(NQ$19-'様式３（療養者名簿）（⑤の場合）'!$BJ86+1&lt;=15,IF(NQ$19&gt;='様式３（療養者名簿）（⑤の場合）'!$BJ86,IF(NQ$19&lt;='様式３（療養者名簿）（⑤の場合）'!$BK86,1,0),0),0)</f>
        <v>0</v>
      </c>
      <c r="NR81" s="248">
        <f>IF(NR$19-'様式３（療養者名簿）（⑤の場合）'!$BJ86+1&lt;=15,IF(NR$19&gt;='様式３（療養者名簿）（⑤の場合）'!$BJ86,IF(NR$19&lt;='様式３（療養者名簿）（⑤の場合）'!$BK86,1,0),0),0)</f>
        <v>0</v>
      </c>
      <c r="NS81" s="248">
        <f>IF(NS$19-'様式３（療養者名簿）（⑤の場合）'!$BJ86+1&lt;=15,IF(NS$19&gt;='様式３（療養者名簿）（⑤の場合）'!$BJ86,IF(NS$19&lt;='様式３（療養者名簿）（⑤の場合）'!$BK86,1,0),0),0)</f>
        <v>0</v>
      </c>
      <c r="NT81" s="248">
        <f>IF(NT$19-'様式３（療養者名簿）（⑤の場合）'!$BJ86+1&lt;=15,IF(NT$19&gt;='様式３（療養者名簿）（⑤の場合）'!$BJ86,IF(NT$19&lt;='様式３（療養者名簿）（⑤の場合）'!$BK86,1,0),0),0)</f>
        <v>0</v>
      </c>
      <c r="NU81" s="248">
        <f>IF(NU$19-'様式３（療養者名簿）（⑤の場合）'!$BJ86+1&lt;=15,IF(NU$19&gt;='様式３（療養者名簿）（⑤の場合）'!$BJ86,IF(NU$19&lt;='様式３（療養者名簿）（⑤の場合）'!$BK86,1,0),0),0)</f>
        <v>0</v>
      </c>
      <c r="NV81" s="248">
        <f>IF(NV$19-'様式３（療養者名簿）（⑤の場合）'!$BJ86+1&lt;=15,IF(NV$19&gt;='様式３（療養者名簿）（⑤の場合）'!$BJ86,IF(NV$19&lt;='様式３（療養者名簿）（⑤の場合）'!$BK86,1,0),0),0)</f>
        <v>0</v>
      </c>
      <c r="NW81" s="248">
        <f>IF(NW$19-'様式３（療養者名簿）（⑤の場合）'!$BJ86+1&lt;=15,IF(NW$19&gt;='様式３（療養者名簿）（⑤の場合）'!$BJ86,IF(NW$19&lt;='様式３（療養者名簿）（⑤の場合）'!$BK86,1,0),0),0)</f>
        <v>0</v>
      </c>
      <c r="NX81" s="248">
        <f>IF(NX$19-'様式３（療養者名簿）（⑤の場合）'!$BJ86+1&lt;=15,IF(NX$19&gt;='様式３（療養者名簿）（⑤の場合）'!$BJ86,IF(NX$19&lt;='様式３（療養者名簿）（⑤の場合）'!$BK86,1,0),0),0)</f>
        <v>0</v>
      </c>
      <c r="NY81" s="248">
        <f>IF(NY$19-'様式３（療養者名簿）（⑤の場合）'!$BJ86+1&lt;=15,IF(NY$19&gt;='様式３（療養者名簿）（⑤の場合）'!$BJ86,IF(NY$19&lt;='様式３（療養者名簿）（⑤の場合）'!$BK86,1,0),0),0)</f>
        <v>0</v>
      </c>
      <c r="NZ81" s="248">
        <f>IF(NZ$19-'様式３（療養者名簿）（⑤の場合）'!$BJ86+1&lt;=15,IF(NZ$19&gt;='様式３（療養者名簿）（⑤の場合）'!$BJ86,IF(NZ$19&lt;='様式３（療養者名簿）（⑤の場合）'!$BK86,1,0),0),0)</f>
        <v>0</v>
      </c>
      <c r="OA81" s="248">
        <f>IF(OA$19-'様式３（療養者名簿）（⑤の場合）'!$BJ86+1&lt;=15,IF(OA$19&gt;='様式３（療養者名簿）（⑤の場合）'!$BJ86,IF(OA$19&lt;='様式３（療養者名簿）（⑤の場合）'!$BK86,1,0),0),0)</f>
        <v>0</v>
      </c>
      <c r="OB81" s="248">
        <f>IF(OB$19-'様式３（療養者名簿）（⑤の場合）'!$BJ86+1&lt;=15,IF(OB$19&gt;='様式３（療養者名簿）（⑤の場合）'!$BJ86,IF(OB$19&lt;='様式３（療養者名簿）（⑤の場合）'!$BK86,1,0),0),0)</f>
        <v>0</v>
      </c>
      <c r="OC81" s="248">
        <f>IF(OC$19-'様式３（療養者名簿）（⑤の場合）'!$BJ86+1&lt;=15,IF(OC$19&gt;='様式３（療養者名簿）（⑤の場合）'!$BJ86,IF(OC$19&lt;='様式３（療養者名簿）（⑤の場合）'!$BK86,1,0),0),0)</f>
        <v>0</v>
      </c>
      <c r="OD81" s="248">
        <f>IF(OD$19-'様式３（療養者名簿）（⑤の場合）'!$BJ86+1&lt;=15,IF(OD$19&gt;='様式３（療養者名簿）（⑤の場合）'!$BJ86,IF(OD$19&lt;='様式３（療養者名簿）（⑤の場合）'!$BK86,1,0),0),0)</f>
        <v>0</v>
      </c>
      <c r="OE81" s="248">
        <f>IF(OE$19-'様式３（療養者名簿）（⑤の場合）'!$BJ86+1&lt;=15,IF(OE$19&gt;='様式３（療養者名簿）（⑤の場合）'!$BJ86,IF(OE$19&lt;='様式３（療養者名簿）（⑤の場合）'!$BK86,1,0),0),0)</f>
        <v>0</v>
      </c>
      <c r="OF81" s="248">
        <f>IF(OF$19-'様式３（療養者名簿）（⑤の場合）'!$BJ86+1&lt;=15,IF(OF$19&gt;='様式３（療養者名簿）（⑤の場合）'!$BJ86,IF(OF$19&lt;='様式３（療養者名簿）（⑤の場合）'!$BK86,1,0),0),0)</f>
        <v>0</v>
      </c>
      <c r="OG81" s="248">
        <f>IF(OG$19-'様式３（療養者名簿）（⑤の場合）'!$BJ86+1&lt;=15,IF(OG$19&gt;='様式３（療養者名簿）（⑤の場合）'!$BJ86,IF(OG$19&lt;='様式３（療養者名簿）（⑤の場合）'!$BK86,1,0),0),0)</f>
        <v>0</v>
      </c>
      <c r="OH81" s="248">
        <f>IF(OH$19-'様式３（療養者名簿）（⑤の場合）'!$BJ86+1&lt;=15,IF(OH$19&gt;='様式３（療養者名簿）（⑤の場合）'!$BJ86,IF(OH$19&lt;='様式３（療養者名簿）（⑤の場合）'!$BK86,1,0),0),0)</f>
        <v>0</v>
      </c>
      <c r="OI81" s="248">
        <f>IF(OI$19-'様式３（療養者名簿）（⑤の場合）'!$BJ86+1&lt;=15,IF(OI$19&gt;='様式３（療養者名簿）（⑤の場合）'!$BJ86,IF(OI$19&lt;='様式３（療養者名簿）（⑤の場合）'!$BK86,1,0),0),0)</f>
        <v>0</v>
      </c>
      <c r="OJ81" s="248">
        <f>IF(OJ$19-'様式３（療養者名簿）（⑤の場合）'!$BJ86+1&lt;=15,IF(OJ$19&gt;='様式３（療養者名簿）（⑤の場合）'!$BJ86,IF(OJ$19&lt;='様式３（療養者名簿）（⑤の場合）'!$BK86,1,0),0),0)</f>
        <v>0</v>
      </c>
      <c r="OK81" s="248">
        <f>IF(OK$19-'様式３（療養者名簿）（⑤の場合）'!$BJ86+1&lt;=15,IF(OK$19&gt;='様式３（療養者名簿）（⑤の場合）'!$BJ86,IF(OK$19&lt;='様式３（療養者名簿）（⑤の場合）'!$BK86,1,0),0),0)</f>
        <v>0</v>
      </c>
      <c r="OL81" s="248">
        <f>IF(OL$19-'様式３（療養者名簿）（⑤の場合）'!$BJ86+1&lt;=15,IF(OL$19&gt;='様式３（療養者名簿）（⑤の場合）'!$BJ86,IF(OL$19&lt;='様式３（療養者名簿）（⑤の場合）'!$BK86,1,0),0),0)</f>
        <v>0</v>
      </c>
      <c r="OM81" s="248">
        <f>IF(OM$19-'様式３（療養者名簿）（⑤の場合）'!$BJ86+1&lt;=15,IF(OM$19&gt;='様式３（療養者名簿）（⑤の場合）'!$BJ86,IF(OM$19&lt;='様式３（療養者名簿）（⑤の場合）'!$BK86,1,0),0),0)</f>
        <v>0</v>
      </c>
      <c r="ON81" s="248">
        <f>IF(ON$19-'様式３（療養者名簿）（⑤の場合）'!$BJ86+1&lt;=15,IF(ON$19&gt;='様式３（療養者名簿）（⑤の場合）'!$BJ86,IF(ON$19&lt;='様式３（療養者名簿）（⑤の場合）'!$BK86,1,0),0),0)</f>
        <v>0</v>
      </c>
      <c r="OO81" s="248">
        <f>IF(OO$19-'様式３（療養者名簿）（⑤の場合）'!$BJ86+1&lt;=15,IF(OO$19&gt;='様式３（療養者名簿）（⑤の場合）'!$BJ86,IF(OO$19&lt;='様式３（療養者名簿）（⑤の場合）'!$BK86,1,0),0),0)</f>
        <v>0</v>
      </c>
      <c r="OP81" s="248">
        <f>IF(OP$19-'様式３（療養者名簿）（⑤の場合）'!$BJ86+1&lt;=15,IF(OP$19&gt;='様式３（療養者名簿）（⑤の場合）'!$BJ86,IF(OP$19&lt;='様式３（療養者名簿）（⑤の場合）'!$BK86,1,0),0),0)</f>
        <v>0</v>
      </c>
      <c r="OQ81" s="248">
        <f>IF(OQ$19-'様式３（療養者名簿）（⑤の場合）'!$BJ86+1&lt;=15,IF(OQ$19&gt;='様式３（療養者名簿）（⑤の場合）'!$BJ86,IF(OQ$19&lt;='様式３（療養者名簿）（⑤の場合）'!$BK86,1,0),0),0)</f>
        <v>0</v>
      </c>
      <c r="OR81" s="248">
        <f>IF(OR$19-'様式３（療養者名簿）（⑤の場合）'!$BJ86+1&lt;=15,IF(OR$19&gt;='様式３（療養者名簿）（⑤の場合）'!$BJ86,IF(OR$19&lt;='様式３（療養者名簿）（⑤の場合）'!$BK86,1,0),0),0)</f>
        <v>0</v>
      </c>
      <c r="OS81" s="248">
        <f>IF(OS$19-'様式３（療養者名簿）（⑤の場合）'!$BJ86+1&lt;=15,IF(OS$19&gt;='様式３（療養者名簿）（⑤の場合）'!$BJ86,IF(OS$19&lt;='様式３（療養者名簿）（⑤の場合）'!$BK86,1,0),0),0)</f>
        <v>0</v>
      </c>
      <c r="OT81" s="248">
        <f>IF(OT$19-'様式３（療養者名簿）（⑤の場合）'!$BJ86+1&lt;=15,IF(OT$19&gt;='様式３（療養者名簿）（⑤の場合）'!$BJ86,IF(OT$19&lt;='様式３（療養者名簿）（⑤の場合）'!$BK86,1,0),0),0)</f>
        <v>0</v>
      </c>
      <c r="OU81" s="248">
        <f>IF(OU$19-'様式３（療養者名簿）（⑤の場合）'!$BJ86+1&lt;=15,IF(OU$19&gt;='様式３（療養者名簿）（⑤の場合）'!$BJ86,IF(OU$19&lt;='様式３（療養者名簿）（⑤の場合）'!$BK86,1,0),0),0)</f>
        <v>0</v>
      </c>
      <c r="OV81" s="248">
        <f>IF(OV$19-'様式３（療養者名簿）（⑤の場合）'!$BJ86+1&lt;=15,IF(OV$19&gt;='様式３（療養者名簿）（⑤の場合）'!$BJ86,IF(OV$19&lt;='様式３（療養者名簿）（⑤の場合）'!$BK86,1,0),0),0)</f>
        <v>0</v>
      </c>
      <c r="OW81" s="248">
        <f>IF(OW$19-'様式３（療養者名簿）（⑤の場合）'!$BJ86+1&lt;=15,IF(OW$19&gt;='様式３（療養者名簿）（⑤の場合）'!$BJ86,IF(OW$19&lt;='様式３（療養者名簿）（⑤の場合）'!$BK86,1,0),0),0)</f>
        <v>0</v>
      </c>
      <c r="OX81" s="248">
        <f>IF(OX$19-'様式３（療養者名簿）（⑤の場合）'!$BJ86+1&lt;=15,IF(OX$19&gt;='様式３（療養者名簿）（⑤の場合）'!$BJ86,IF(OX$19&lt;='様式３（療養者名簿）（⑤の場合）'!$BK86,1,0),0),0)</f>
        <v>0</v>
      </c>
      <c r="OY81" s="248">
        <f>IF(OY$19-'様式３（療養者名簿）（⑤の場合）'!$BJ86+1&lt;=15,IF(OY$19&gt;='様式３（療養者名簿）（⑤の場合）'!$BJ86,IF(OY$19&lt;='様式３（療養者名簿）（⑤の場合）'!$BK86,1,0),0),0)</f>
        <v>0</v>
      </c>
      <c r="OZ81" s="248">
        <f>IF(OZ$19-'様式３（療養者名簿）（⑤の場合）'!$BJ86+1&lt;=15,IF(OZ$19&gt;='様式３（療養者名簿）（⑤の場合）'!$BJ86,IF(OZ$19&lt;='様式３（療養者名簿）（⑤の場合）'!$BK86,1,0),0),0)</f>
        <v>0</v>
      </c>
      <c r="PA81" s="248">
        <f>IF(PA$19-'様式３（療養者名簿）（⑤の場合）'!$BJ86+1&lt;=15,IF(PA$19&gt;='様式３（療養者名簿）（⑤の場合）'!$BJ86,IF(PA$19&lt;='様式３（療養者名簿）（⑤の場合）'!$BK86,1,0),0),0)</f>
        <v>0</v>
      </c>
      <c r="PB81" s="248">
        <f>IF(PB$19-'様式３（療養者名簿）（⑤の場合）'!$BJ86+1&lt;=15,IF(PB$19&gt;='様式３（療養者名簿）（⑤の場合）'!$BJ86,IF(PB$19&lt;='様式３（療養者名簿）（⑤の場合）'!$BK86,1,0),0),0)</f>
        <v>0</v>
      </c>
      <c r="PC81" s="248">
        <f>IF(PC$19-'様式３（療養者名簿）（⑤の場合）'!$BJ86+1&lt;=15,IF(PC$19&gt;='様式３（療養者名簿）（⑤の場合）'!$BJ86,IF(PC$19&lt;='様式３（療養者名簿）（⑤の場合）'!$BK86,1,0),0),0)</f>
        <v>0</v>
      </c>
      <c r="PD81" s="248">
        <f>IF(PD$19-'様式３（療養者名簿）（⑤の場合）'!$BJ86+1&lt;=15,IF(PD$19&gt;='様式３（療養者名簿）（⑤の場合）'!$BJ86,IF(PD$19&lt;='様式３（療養者名簿）（⑤の場合）'!$BK86,1,0),0),0)</f>
        <v>0</v>
      </c>
      <c r="PE81" s="248">
        <f>IF(PE$19-'様式３（療養者名簿）（⑤の場合）'!$BJ86+1&lt;=15,IF(PE$19&gt;='様式３（療養者名簿）（⑤の場合）'!$BJ86,IF(PE$19&lt;='様式３（療養者名簿）（⑤の場合）'!$BK86,1,0),0),0)</f>
        <v>0</v>
      </c>
      <c r="PF81" s="248">
        <f>IF(PF$19-'様式３（療養者名簿）（⑤の場合）'!$BJ86+1&lt;=15,IF(PF$19&gt;='様式３（療養者名簿）（⑤の場合）'!$BJ86,IF(PF$19&lt;='様式３（療養者名簿）（⑤の場合）'!$BK86,1,0),0),0)</f>
        <v>0</v>
      </c>
      <c r="PG81" s="248">
        <f>IF(PG$19-'様式３（療養者名簿）（⑤の場合）'!$BJ86+1&lt;=15,IF(PG$19&gt;='様式３（療養者名簿）（⑤の場合）'!$BJ86,IF(PG$19&lt;='様式３（療養者名簿）（⑤の場合）'!$BK86,1,0),0),0)</f>
        <v>0</v>
      </c>
      <c r="PH81" s="248">
        <f>IF(PH$19-'様式３（療養者名簿）（⑤の場合）'!$BJ86+1&lt;=15,IF(PH$19&gt;='様式３（療養者名簿）（⑤の場合）'!$BJ86,IF(PH$19&lt;='様式３（療養者名簿）（⑤の場合）'!$BK86,1,0),0),0)</f>
        <v>0</v>
      </c>
      <c r="PI81" s="248">
        <f>IF(PI$19-'様式３（療養者名簿）（⑤の場合）'!$BJ86+1&lt;=15,IF(PI$19&gt;='様式３（療養者名簿）（⑤の場合）'!$BJ86,IF(PI$19&lt;='様式３（療養者名簿）（⑤の場合）'!$BK86,1,0),0),0)</f>
        <v>0</v>
      </c>
      <c r="PJ81" s="248">
        <f>IF(PJ$19-'様式３（療養者名簿）（⑤の場合）'!$BJ86+1&lt;=15,IF(PJ$19&gt;='様式３（療養者名簿）（⑤の場合）'!$BJ86,IF(PJ$19&lt;='様式３（療養者名簿）（⑤の場合）'!$BK86,1,0),0),0)</f>
        <v>0</v>
      </c>
      <c r="PK81" s="248">
        <f>IF(PK$19-'様式３（療養者名簿）（⑤の場合）'!$BJ86+1&lt;=15,IF(PK$19&gt;='様式３（療養者名簿）（⑤の場合）'!$BJ86,IF(PK$19&lt;='様式３（療養者名簿）（⑤の場合）'!$BK86,1,0),0),0)</f>
        <v>0</v>
      </c>
      <c r="PL81" s="248">
        <f>IF(PL$19-'様式３（療養者名簿）（⑤の場合）'!$BJ86+1&lt;=15,IF(PL$19&gt;='様式３（療養者名簿）（⑤の場合）'!$BJ86,IF(PL$19&lt;='様式３（療養者名簿）（⑤の場合）'!$BK86,1,0),0),0)</f>
        <v>0</v>
      </c>
      <c r="PM81" s="248">
        <f>IF(PM$19-'様式３（療養者名簿）（⑤の場合）'!$BJ86+1&lt;=15,IF(PM$19&gt;='様式３（療養者名簿）（⑤の場合）'!$BJ86,IF(PM$19&lt;='様式３（療養者名簿）（⑤の場合）'!$BK86,1,0),0),0)</f>
        <v>0</v>
      </c>
      <c r="PN81" s="248">
        <f>IF(PN$19-'様式３（療養者名簿）（⑤の場合）'!$BJ86+1&lt;=15,IF(PN$19&gt;='様式３（療養者名簿）（⑤の場合）'!$BJ86,IF(PN$19&lt;='様式３（療養者名簿）（⑤の場合）'!$BK86,1,0),0),0)</f>
        <v>0</v>
      </c>
      <c r="PO81" s="248">
        <f>IF(PO$19-'様式３（療養者名簿）（⑤の場合）'!$BJ86+1&lt;=15,IF(PO$19&gt;='様式３（療養者名簿）（⑤の場合）'!$BJ86,IF(PO$19&lt;='様式３（療養者名簿）（⑤の場合）'!$BK86,1,0),0),0)</f>
        <v>0</v>
      </c>
      <c r="PP81" s="248">
        <f>IF(PP$19-'様式３（療養者名簿）（⑤の場合）'!$BJ86+1&lt;=15,IF(PP$19&gt;='様式３（療養者名簿）（⑤の場合）'!$BJ86,IF(PP$19&lt;='様式３（療養者名簿）（⑤の場合）'!$BK86,1,0),0),0)</f>
        <v>0</v>
      </c>
      <c r="PQ81" s="248">
        <f>IF(PQ$19-'様式３（療養者名簿）（⑤の場合）'!$BJ86+1&lt;=15,IF(PQ$19&gt;='様式３（療養者名簿）（⑤の場合）'!$BJ86,IF(PQ$19&lt;='様式３（療養者名簿）（⑤の場合）'!$BK86,1,0),0),0)</f>
        <v>0</v>
      </c>
      <c r="PR81" s="248">
        <f>IF(PR$19-'様式３（療養者名簿）（⑤の場合）'!$BJ86+1&lt;=15,IF(PR$19&gt;='様式３（療養者名簿）（⑤の場合）'!$BJ86,IF(PR$19&lt;='様式３（療養者名簿）（⑤の場合）'!$BK86,1,0),0),0)</f>
        <v>0</v>
      </c>
      <c r="PS81" s="248">
        <f>IF(PS$19-'様式３（療養者名簿）（⑤の場合）'!$BJ86+1&lt;=15,IF(PS$19&gt;='様式３（療養者名簿）（⑤の場合）'!$BJ86,IF(PS$19&lt;='様式３（療養者名簿）（⑤の場合）'!$BK86,1,0),0),0)</f>
        <v>0</v>
      </c>
      <c r="PT81" s="248">
        <f>IF(PT$19-'様式３（療養者名簿）（⑤の場合）'!$BJ86+1&lt;=15,IF(PT$19&gt;='様式３（療養者名簿）（⑤の場合）'!$BJ86,IF(PT$19&lt;='様式３（療養者名簿）（⑤の場合）'!$BK86,1,0),0),0)</f>
        <v>0</v>
      </c>
      <c r="PU81" s="248">
        <f>IF(PU$19-'様式３（療養者名簿）（⑤の場合）'!$BJ86+1&lt;=15,IF(PU$19&gt;='様式３（療養者名簿）（⑤の場合）'!$BJ86,IF(PU$19&lt;='様式３（療養者名簿）（⑤の場合）'!$BK86,1,0),0),0)</f>
        <v>0</v>
      </c>
      <c r="PV81" s="248">
        <f>IF(PV$19-'様式３（療養者名簿）（⑤の場合）'!$BJ86+1&lt;=15,IF(PV$19&gt;='様式３（療養者名簿）（⑤の場合）'!$BJ86,IF(PV$19&lt;='様式３（療養者名簿）（⑤の場合）'!$BK86,1,0),0),0)</f>
        <v>0</v>
      </c>
      <c r="PW81" s="248">
        <f>IF(PW$19-'様式３（療養者名簿）（⑤の場合）'!$BJ86+1&lt;=15,IF(PW$19&gt;='様式３（療養者名簿）（⑤の場合）'!$BJ86,IF(PW$19&lt;='様式３（療養者名簿）（⑤の場合）'!$BK86,1,0),0),0)</f>
        <v>0</v>
      </c>
      <c r="PX81" s="248">
        <f>IF(PX$19-'様式３（療養者名簿）（⑤の場合）'!$BJ86+1&lt;=15,IF(PX$19&gt;='様式３（療養者名簿）（⑤の場合）'!$BJ86,IF(PX$19&lt;='様式３（療養者名簿）（⑤の場合）'!$BK86,1,0),0),0)</f>
        <v>0</v>
      </c>
      <c r="PY81" s="248">
        <f>IF(PY$19-'様式３（療養者名簿）（⑤の場合）'!$BJ86+1&lt;=15,IF(PY$19&gt;='様式３（療養者名簿）（⑤の場合）'!$BJ86,IF(PY$19&lt;='様式３（療養者名簿）（⑤の場合）'!$BK86,1,0),0),0)</f>
        <v>0</v>
      </c>
      <c r="PZ81" s="248">
        <f>IF(PZ$19-'様式３（療養者名簿）（⑤の場合）'!$BJ86+1&lt;=15,IF(PZ$19&gt;='様式３（療養者名簿）（⑤の場合）'!$BJ86,IF(PZ$19&lt;='様式３（療養者名簿）（⑤の場合）'!$BK86,1,0),0),0)</f>
        <v>0</v>
      </c>
      <c r="QA81" s="248">
        <f>IF(QA$19-'様式３（療養者名簿）（⑤の場合）'!$BJ86+1&lt;=15,IF(QA$19&gt;='様式３（療養者名簿）（⑤の場合）'!$BJ86,IF(QA$19&lt;='様式３（療養者名簿）（⑤の場合）'!$BK86,1,0),0),0)</f>
        <v>0</v>
      </c>
      <c r="QB81" s="248">
        <f>IF(QB$19-'様式３（療養者名簿）（⑤の場合）'!$BJ86+1&lt;=15,IF(QB$19&gt;='様式３（療養者名簿）（⑤の場合）'!$BJ86,IF(QB$19&lt;='様式３（療養者名簿）（⑤の場合）'!$BK86,1,0),0),0)</f>
        <v>0</v>
      </c>
      <c r="QC81" s="248">
        <f>IF(QC$19-'様式３（療養者名簿）（⑤の場合）'!$BJ86+1&lt;=15,IF(QC$19&gt;='様式３（療養者名簿）（⑤の場合）'!$BJ86,IF(QC$19&lt;='様式３（療養者名簿）（⑤の場合）'!$BK86,1,0),0),0)</f>
        <v>0</v>
      </c>
      <c r="QD81" s="248">
        <f>IF(QD$19-'様式３（療養者名簿）（⑤の場合）'!$BJ86+1&lt;=15,IF(QD$19&gt;='様式３（療養者名簿）（⑤の場合）'!$BJ86,IF(QD$19&lt;='様式３（療養者名簿）（⑤の場合）'!$BK86,1,0),0),0)</f>
        <v>0</v>
      </c>
      <c r="QE81" s="248">
        <f>IF(QE$19-'様式３（療養者名簿）（⑤の場合）'!$BJ86+1&lt;=15,IF(QE$19&gt;='様式３（療養者名簿）（⑤の場合）'!$BJ86,IF(QE$19&lt;='様式３（療養者名簿）（⑤の場合）'!$BK86,1,0),0),0)</f>
        <v>0</v>
      </c>
      <c r="QF81" s="248">
        <f>IF(QF$19-'様式３（療養者名簿）（⑤の場合）'!$BJ86+1&lt;=15,IF(QF$19&gt;='様式３（療養者名簿）（⑤の場合）'!$BJ86,IF(QF$19&lt;='様式３（療養者名簿）（⑤の場合）'!$BK86,1,0),0),0)</f>
        <v>0</v>
      </c>
      <c r="QG81" s="248">
        <f>IF(QG$19-'様式３（療養者名簿）（⑤の場合）'!$BJ86+1&lt;=15,IF(QG$19&gt;='様式３（療養者名簿）（⑤の場合）'!$BJ86,IF(QG$19&lt;='様式３（療養者名簿）（⑤の場合）'!$BK86,1,0),0),0)</f>
        <v>0</v>
      </c>
      <c r="QH81" s="248">
        <f>IF(QH$19-'様式３（療養者名簿）（⑤の場合）'!$BJ86+1&lt;=15,IF(QH$19&gt;='様式３（療養者名簿）（⑤の場合）'!$BJ86,IF(QH$19&lt;='様式３（療養者名簿）（⑤の場合）'!$BK86,1,0),0),0)</f>
        <v>0</v>
      </c>
      <c r="QI81" s="248">
        <f>IF(QI$19-'様式３（療養者名簿）（⑤の場合）'!$BJ86+1&lt;=15,IF(QI$19&gt;='様式３（療養者名簿）（⑤の場合）'!$BJ86,IF(QI$19&lt;='様式３（療養者名簿）（⑤の場合）'!$BK86,1,0),0),0)</f>
        <v>0</v>
      </c>
      <c r="QJ81" s="248">
        <f>IF(QJ$19-'様式３（療養者名簿）（⑤の場合）'!$BJ86+1&lt;=15,IF(QJ$19&gt;='様式３（療養者名簿）（⑤の場合）'!$BJ86,IF(QJ$19&lt;='様式３（療養者名簿）（⑤の場合）'!$BK86,1,0),0),0)</f>
        <v>0</v>
      </c>
      <c r="QK81" s="248">
        <f>IF(QK$19-'様式３（療養者名簿）（⑤の場合）'!$BJ86+1&lt;=15,IF(QK$19&gt;='様式３（療養者名簿）（⑤の場合）'!$BJ86,IF(QK$19&lt;='様式３（療養者名簿）（⑤の場合）'!$BK86,1,0),0),0)</f>
        <v>0</v>
      </c>
      <c r="QL81" s="248">
        <f>IF(QL$19-'様式３（療養者名簿）（⑤の場合）'!$BJ86+1&lt;=15,IF(QL$19&gt;='様式３（療養者名簿）（⑤の場合）'!$BJ86,IF(QL$19&lt;='様式３（療養者名簿）（⑤の場合）'!$BK86,1,0),0),0)</f>
        <v>0</v>
      </c>
      <c r="QM81" s="248">
        <f>IF(QM$19-'様式３（療養者名簿）（⑤の場合）'!$BJ86+1&lt;=15,IF(QM$19&gt;='様式３（療養者名簿）（⑤の場合）'!$BJ86,IF(QM$19&lt;='様式３（療養者名簿）（⑤の場合）'!$BK86,1,0),0),0)</f>
        <v>0</v>
      </c>
      <c r="QN81" s="248">
        <f>IF(QN$19-'様式３（療養者名簿）（⑤の場合）'!$BJ86+1&lt;=15,IF(QN$19&gt;='様式３（療養者名簿）（⑤の場合）'!$BJ86,IF(QN$19&lt;='様式３（療養者名簿）（⑤の場合）'!$BK86,1,0),0),0)</f>
        <v>0</v>
      </c>
      <c r="QO81" s="248">
        <f>IF(QO$19-'様式３（療養者名簿）（⑤の場合）'!$BJ86+1&lt;=15,IF(QO$19&gt;='様式３（療養者名簿）（⑤の場合）'!$BJ86,IF(QO$19&lt;='様式３（療養者名簿）（⑤の場合）'!$BK86,1,0),0),0)</f>
        <v>0</v>
      </c>
      <c r="QP81" s="248">
        <f>IF(QP$19-'様式３（療養者名簿）（⑤の場合）'!$BJ86+1&lt;=15,IF(QP$19&gt;='様式３（療養者名簿）（⑤の場合）'!$BJ86,IF(QP$19&lt;='様式３（療養者名簿）（⑤の場合）'!$BK86,1,0),0),0)</f>
        <v>0</v>
      </c>
      <c r="QQ81" s="248">
        <f>IF(QQ$19-'様式３（療養者名簿）（⑤の場合）'!$BJ86+1&lt;=15,IF(QQ$19&gt;='様式３（療養者名簿）（⑤の場合）'!$BJ86,IF(QQ$19&lt;='様式３（療養者名簿）（⑤の場合）'!$BK86,1,0),0),0)</f>
        <v>0</v>
      </c>
      <c r="QR81" s="248">
        <f>IF(QR$19-'様式３（療養者名簿）（⑤の場合）'!$BJ86+1&lt;=15,IF(QR$19&gt;='様式３（療養者名簿）（⑤の場合）'!$BJ86,IF(QR$19&lt;='様式３（療養者名簿）（⑤の場合）'!$BK86,1,0),0),0)</f>
        <v>0</v>
      </c>
      <c r="QS81" s="248">
        <f>IF(QS$19-'様式３（療養者名簿）（⑤の場合）'!$BJ86+1&lt;=15,IF(QS$19&gt;='様式３（療養者名簿）（⑤の場合）'!$BJ86,IF(QS$19&lt;='様式３（療養者名簿）（⑤の場合）'!$BK86,1,0),0),0)</f>
        <v>0</v>
      </c>
      <c r="QT81" s="248">
        <f>IF(QT$19-'様式３（療養者名簿）（⑤の場合）'!$BJ86+1&lt;=15,IF(QT$19&gt;='様式３（療養者名簿）（⑤の場合）'!$BJ86,IF(QT$19&lt;='様式３（療養者名簿）（⑤の場合）'!$BK86,1,0),0),0)</f>
        <v>0</v>
      </c>
      <c r="QU81" s="248">
        <f>IF(QU$19-'様式３（療養者名簿）（⑤の場合）'!$BJ86+1&lt;=15,IF(QU$19&gt;='様式３（療養者名簿）（⑤の場合）'!$BJ86,IF(QU$19&lt;='様式３（療養者名簿）（⑤の場合）'!$BK86,1,0),0),0)</f>
        <v>0</v>
      </c>
      <c r="QV81" s="248">
        <f>IF(QV$19-'様式３（療養者名簿）（⑤の場合）'!$BJ86+1&lt;=15,IF(QV$19&gt;='様式３（療養者名簿）（⑤の場合）'!$BJ86,IF(QV$19&lt;='様式３（療養者名簿）（⑤の場合）'!$BK86,1,0),0),0)</f>
        <v>0</v>
      </c>
      <c r="QW81" s="248">
        <f>IF(QW$19-'様式３（療養者名簿）（⑤の場合）'!$BJ86+1&lt;=15,IF(QW$19&gt;='様式３（療養者名簿）（⑤の場合）'!$BJ86,IF(QW$19&lt;='様式３（療養者名簿）（⑤の場合）'!$BK86,1,0),0),0)</f>
        <v>0</v>
      </c>
      <c r="QX81" s="248">
        <f>IF(QX$19-'様式３（療養者名簿）（⑤の場合）'!$BJ86+1&lt;=15,IF(QX$19&gt;='様式３（療養者名簿）（⑤の場合）'!$BJ86,IF(QX$19&lt;='様式３（療養者名簿）（⑤の場合）'!$BK86,1,0),0),0)</f>
        <v>0</v>
      </c>
      <c r="QY81" s="248">
        <f>IF(QY$19-'様式３（療養者名簿）（⑤の場合）'!$BJ86+1&lt;=15,IF(QY$19&gt;='様式３（療養者名簿）（⑤の場合）'!$BJ86,IF(QY$19&lt;='様式３（療養者名簿）（⑤の場合）'!$BK86,1,0),0),0)</f>
        <v>0</v>
      </c>
      <c r="QZ81" s="248">
        <f>IF(QZ$19-'様式３（療養者名簿）（⑤の場合）'!$BJ86+1&lt;=15,IF(QZ$19&gt;='様式３（療養者名簿）（⑤の場合）'!$BJ86,IF(QZ$19&lt;='様式３（療養者名簿）（⑤の場合）'!$BK86,1,0),0),0)</f>
        <v>0</v>
      </c>
      <c r="RA81" s="248">
        <f>IF(RA$19-'様式３（療養者名簿）（⑤の場合）'!$BJ86+1&lt;=15,IF(RA$19&gt;='様式３（療養者名簿）（⑤の場合）'!$BJ86,IF(RA$19&lt;='様式３（療養者名簿）（⑤の場合）'!$BK86,1,0),0),0)</f>
        <v>0</v>
      </c>
      <c r="RB81" s="248">
        <f>IF(RB$19-'様式３（療養者名簿）（⑤の場合）'!$BJ86+1&lt;=15,IF(RB$19&gt;='様式３（療養者名簿）（⑤の場合）'!$BJ86,IF(RB$19&lt;='様式３（療養者名簿）（⑤の場合）'!$BK86,1,0),0),0)</f>
        <v>0</v>
      </c>
      <c r="RC81" s="248">
        <f>IF(RC$19-'様式３（療養者名簿）（⑤の場合）'!$BJ86+1&lt;=15,IF(RC$19&gt;='様式３（療養者名簿）（⑤の場合）'!$BJ86,IF(RC$19&lt;='様式３（療養者名簿）（⑤の場合）'!$BK86,1,0),0),0)</f>
        <v>0</v>
      </c>
      <c r="RD81" s="248">
        <f>IF(RD$19-'様式３（療養者名簿）（⑤の場合）'!$BJ86+1&lt;=15,IF(RD$19&gt;='様式３（療養者名簿）（⑤の場合）'!$BJ86,IF(RD$19&lt;='様式３（療養者名簿）（⑤の場合）'!$BK86,1,0),0),0)</f>
        <v>0</v>
      </c>
      <c r="RE81" s="248">
        <f>IF(RE$19-'様式３（療養者名簿）（⑤の場合）'!$BJ86+1&lt;=15,IF(RE$19&gt;='様式３（療養者名簿）（⑤の場合）'!$BJ86,IF(RE$19&lt;='様式３（療養者名簿）（⑤の場合）'!$BK86,1,0),0),0)</f>
        <v>0</v>
      </c>
      <c r="RF81" s="248">
        <f>IF(RF$19-'様式３（療養者名簿）（⑤の場合）'!$BJ86+1&lt;=15,IF(RF$19&gt;='様式３（療養者名簿）（⑤の場合）'!$BJ86,IF(RF$19&lt;='様式３（療養者名簿）（⑤の場合）'!$BK86,1,0),0),0)</f>
        <v>0</v>
      </c>
      <c r="RG81" s="248">
        <f>IF(RG$19-'様式３（療養者名簿）（⑤の場合）'!$BJ86+1&lt;=15,IF(RG$19&gt;='様式３（療養者名簿）（⑤の場合）'!$BJ86,IF(RG$19&lt;='様式３（療養者名簿）（⑤の場合）'!$BK86,1,0),0),0)</f>
        <v>0</v>
      </c>
      <c r="RH81" s="248">
        <f>IF(RH$19-'様式３（療養者名簿）（⑤の場合）'!$BJ86+1&lt;=15,IF(RH$19&gt;='様式３（療養者名簿）（⑤の場合）'!$BJ86,IF(RH$19&lt;='様式３（療養者名簿）（⑤の場合）'!$BK86,1,0),0),0)</f>
        <v>0</v>
      </c>
      <c r="RI81" s="248">
        <f>IF(RI$19-'様式３（療養者名簿）（⑤の場合）'!$BJ86+1&lt;=15,IF(RI$19&gt;='様式３（療養者名簿）（⑤の場合）'!$BJ86,IF(RI$19&lt;='様式３（療養者名簿）（⑤の場合）'!$BK86,1,0),0),0)</f>
        <v>0</v>
      </c>
      <c r="RJ81" s="248">
        <f>IF(RJ$19-'様式３（療養者名簿）（⑤の場合）'!$BJ86+1&lt;=15,IF(RJ$19&gt;='様式３（療養者名簿）（⑤の場合）'!$BJ86,IF(RJ$19&lt;='様式３（療養者名簿）（⑤の場合）'!$BK86,1,0),0),0)</f>
        <v>0</v>
      </c>
      <c r="RK81" s="248">
        <f>IF(RK$19-'様式３（療養者名簿）（⑤の場合）'!$BJ86+1&lt;=15,IF(RK$19&gt;='様式３（療養者名簿）（⑤の場合）'!$BJ86,IF(RK$19&lt;='様式３（療養者名簿）（⑤の場合）'!$BK86,1,0),0),0)</f>
        <v>0</v>
      </c>
      <c r="RL81" s="248">
        <f>IF(RL$19-'様式３（療養者名簿）（⑤の場合）'!$BJ86+1&lt;=15,IF(RL$19&gt;='様式３（療養者名簿）（⑤の場合）'!$BJ86,IF(RL$19&lt;='様式３（療養者名簿）（⑤の場合）'!$BK86,1,0),0),0)</f>
        <v>0</v>
      </c>
      <c r="RM81" s="248">
        <f>IF(RM$19-'様式３（療養者名簿）（⑤の場合）'!$BJ86+1&lt;=15,IF(RM$19&gt;='様式３（療養者名簿）（⑤の場合）'!$BJ86,IF(RM$19&lt;='様式３（療養者名簿）（⑤の場合）'!$BK86,1,0),0),0)</f>
        <v>0</v>
      </c>
      <c r="RN81" s="248">
        <f>IF(RN$19-'様式３（療養者名簿）（⑤の場合）'!$BJ86+1&lt;=15,IF(RN$19&gt;='様式３（療養者名簿）（⑤の場合）'!$BJ86,IF(RN$19&lt;='様式３（療養者名簿）（⑤の場合）'!$BK86,1,0),0),0)</f>
        <v>0</v>
      </c>
      <c r="RO81" s="248">
        <f>IF(RO$19-'様式３（療養者名簿）（⑤の場合）'!$BJ86+1&lt;=15,IF(RO$19&gt;='様式３（療養者名簿）（⑤の場合）'!$BJ86,IF(RO$19&lt;='様式３（療養者名簿）（⑤の場合）'!$BK86,1,0),0),0)</f>
        <v>0</v>
      </c>
      <c r="RP81" s="248">
        <f>IF(RP$19-'様式３（療養者名簿）（⑤の場合）'!$BJ86+1&lt;=15,IF(RP$19&gt;='様式３（療養者名簿）（⑤の場合）'!$BJ86,IF(RP$19&lt;='様式３（療養者名簿）（⑤の場合）'!$BK86,1,0),0),0)</f>
        <v>0</v>
      </c>
      <c r="RQ81" s="248">
        <f>IF(RQ$19-'様式３（療養者名簿）（⑤の場合）'!$BJ86+1&lt;=15,IF(RQ$19&gt;='様式３（療養者名簿）（⑤の場合）'!$BJ86,IF(RQ$19&lt;='様式３（療養者名簿）（⑤の場合）'!$BK86,1,0),0),0)</f>
        <v>0</v>
      </c>
      <c r="RR81" s="248">
        <f>IF(RR$19-'様式３（療養者名簿）（⑤の場合）'!$BJ86+1&lt;=15,IF(RR$19&gt;='様式３（療養者名簿）（⑤の場合）'!$BJ86,IF(RR$19&lt;='様式３（療養者名簿）（⑤の場合）'!$BK86,1,0),0),0)</f>
        <v>0</v>
      </c>
      <c r="RS81" s="248">
        <f>IF(RS$19-'様式３（療養者名簿）（⑤の場合）'!$BJ86+1&lt;=15,IF(RS$19&gt;='様式３（療養者名簿）（⑤の場合）'!$BJ86,IF(RS$19&lt;='様式３（療養者名簿）（⑤の場合）'!$BK86,1,0),0),0)</f>
        <v>0</v>
      </c>
      <c r="RT81" s="248">
        <f>IF(RT$19-'様式３（療養者名簿）（⑤の場合）'!$BJ86+1&lt;=15,IF(RT$19&gt;='様式３（療養者名簿）（⑤の場合）'!$BJ86,IF(RT$19&lt;='様式３（療養者名簿）（⑤の場合）'!$BK86,1,0),0),0)</f>
        <v>0</v>
      </c>
      <c r="RU81" s="248">
        <f>IF(RU$19-'様式３（療養者名簿）（⑤の場合）'!$BJ86+1&lt;=15,IF(RU$19&gt;='様式３（療養者名簿）（⑤の場合）'!$BJ86,IF(RU$19&lt;='様式３（療養者名簿）（⑤の場合）'!$BK86,1,0),0),0)</f>
        <v>0</v>
      </c>
      <c r="RV81" s="248">
        <f>IF(RV$19-'様式３（療養者名簿）（⑤の場合）'!$BJ86+1&lt;=15,IF(RV$19&gt;='様式３（療養者名簿）（⑤の場合）'!$BJ86,IF(RV$19&lt;='様式３（療養者名簿）（⑤の場合）'!$BK86,1,0),0),0)</f>
        <v>0</v>
      </c>
      <c r="RW81" s="248">
        <f>IF(RW$19-'様式３（療養者名簿）（⑤の場合）'!$BJ86+1&lt;=15,IF(RW$19&gt;='様式３（療養者名簿）（⑤の場合）'!$BJ86,IF(RW$19&lt;='様式３（療養者名簿）（⑤の場合）'!$BK86,1,0),0),0)</f>
        <v>0</v>
      </c>
      <c r="RX81" s="248">
        <f>IF(RX$19-'様式３（療養者名簿）（⑤の場合）'!$BJ86+1&lt;=15,IF(RX$19&gt;='様式３（療養者名簿）（⑤の場合）'!$BJ86,IF(RX$19&lt;='様式３（療養者名簿）（⑤の場合）'!$BK86,1,0),0),0)</f>
        <v>0</v>
      </c>
      <c r="RY81" s="248">
        <f>IF(RY$19-'様式３（療養者名簿）（⑤の場合）'!$BJ86+1&lt;=15,IF(RY$19&gt;='様式３（療養者名簿）（⑤の場合）'!$BJ86,IF(RY$19&lt;='様式３（療養者名簿）（⑤の場合）'!$BK86,1,0),0),0)</f>
        <v>0</v>
      </c>
      <c r="RZ81" s="248">
        <f>IF(RZ$19-'様式３（療養者名簿）（⑤の場合）'!$BJ86+1&lt;=15,IF(RZ$19&gt;='様式３（療養者名簿）（⑤の場合）'!$BJ86,IF(RZ$19&lt;='様式３（療養者名簿）（⑤の場合）'!$BK86,1,0),0),0)</f>
        <v>0</v>
      </c>
      <c r="SA81" s="248">
        <f>IF(SA$19-'様式３（療養者名簿）（⑤の場合）'!$BJ86+1&lt;=15,IF(SA$19&gt;='様式３（療養者名簿）（⑤の場合）'!$BJ86,IF(SA$19&lt;='様式３（療養者名簿）（⑤の場合）'!$BK86,1,0),0),0)</f>
        <v>0</v>
      </c>
      <c r="SB81" s="248">
        <f>IF(SB$19-'様式３（療養者名簿）（⑤の場合）'!$BJ86+1&lt;=15,IF(SB$19&gt;='様式３（療養者名簿）（⑤の場合）'!$BJ86,IF(SB$19&lt;='様式３（療養者名簿）（⑤の場合）'!$BK86,1,0),0),0)</f>
        <v>0</v>
      </c>
      <c r="SC81" s="248">
        <f>IF(SC$19-'様式３（療養者名簿）（⑤の場合）'!$BJ86+1&lt;=15,IF(SC$19&gt;='様式３（療養者名簿）（⑤の場合）'!$BJ86,IF(SC$19&lt;='様式３（療養者名簿）（⑤の場合）'!$BK86,1,0),0),0)</f>
        <v>0</v>
      </c>
      <c r="SD81" s="248">
        <f>IF(SD$19-'様式３（療養者名簿）（⑤の場合）'!$BJ86+1&lt;=15,IF(SD$19&gt;='様式３（療養者名簿）（⑤の場合）'!$BJ86,IF(SD$19&lt;='様式３（療養者名簿）（⑤の場合）'!$BK86,1,0),0),0)</f>
        <v>0</v>
      </c>
      <c r="SE81" s="248">
        <f>IF(SE$19-'様式３（療養者名簿）（⑤の場合）'!$BJ86+1&lt;=15,IF(SE$19&gt;='様式３（療養者名簿）（⑤の場合）'!$BJ86,IF(SE$19&lt;='様式３（療養者名簿）（⑤の場合）'!$BK86,1,0),0),0)</f>
        <v>0</v>
      </c>
      <c r="SF81" s="248">
        <f>IF(SF$19-'様式３（療養者名簿）（⑤の場合）'!$BJ86+1&lt;=15,IF(SF$19&gt;='様式３（療養者名簿）（⑤の場合）'!$BJ86,IF(SF$19&lt;='様式３（療養者名簿）（⑤の場合）'!$BK86,1,0),0),0)</f>
        <v>0</v>
      </c>
      <c r="SG81" s="248">
        <f>IF(SG$19-'様式３（療養者名簿）（⑤の場合）'!$BJ86+1&lt;=15,IF(SG$19&gt;='様式３（療養者名簿）（⑤の場合）'!$BJ86,IF(SG$19&lt;='様式３（療養者名簿）（⑤の場合）'!$BK86,1,0),0),0)</f>
        <v>0</v>
      </c>
      <c r="SH81" s="248">
        <f>IF(SH$19-'様式３（療養者名簿）（⑤の場合）'!$BJ86+1&lt;=15,IF(SH$19&gt;='様式３（療養者名簿）（⑤の場合）'!$BJ86,IF(SH$19&lt;='様式３（療養者名簿）（⑤の場合）'!$BK86,1,0),0),0)</f>
        <v>0</v>
      </c>
      <c r="SI81" s="248">
        <f>IF(SI$19-'様式３（療養者名簿）（⑤の場合）'!$BJ86+1&lt;=15,IF(SI$19&gt;='様式３（療養者名簿）（⑤の場合）'!$BJ86,IF(SI$19&lt;='様式３（療養者名簿）（⑤の場合）'!$BK86,1,0),0),0)</f>
        <v>0</v>
      </c>
      <c r="SJ81" s="248">
        <f>IF(SJ$19-'様式３（療養者名簿）（⑤の場合）'!$BJ86+1&lt;=15,IF(SJ$19&gt;='様式３（療養者名簿）（⑤の場合）'!$BJ86,IF(SJ$19&lt;='様式３（療養者名簿）（⑤の場合）'!$BK86,1,0),0),0)</f>
        <v>0</v>
      </c>
      <c r="SK81" s="248">
        <f>IF(SK$19-'様式３（療養者名簿）（⑤の場合）'!$BJ86+1&lt;=15,IF(SK$19&gt;='様式３（療養者名簿）（⑤の場合）'!$BJ86,IF(SK$19&lt;='様式３（療養者名簿）（⑤の場合）'!$BK86,1,0),0),0)</f>
        <v>0</v>
      </c>
      <c r="SL81" s="248">
        <f>IF(SL$19-'様式３（療養者名簿）（⑤の場合）'!$BJ86+1&lt;=15,IF(SL$19&gt;='様式３（療養者名簿）（⑤の場合）'!$BJ86,IF(SL$19&lt;='様式３（療養者名簿）（⑤の場合）'!$BK86,1,0),0),0)</f>
        <v>0</v>
      </c>
      <c r="SM81" s="248">
        <f>IF(SM$19-'様式３（療養者名簿）（⑤の場合）'!$BJ86+1&lt;=15,IF(SM$19&gt;='様式３（療養者名簿）（⑤の場合）'!$BJ86,IF(SM$19&lt;='様式３（療養者名簿）（⑤の場合）'!$BK86,1,0),0),0)</f>
        <v>0</v>
      </c>
      <c r="SN81" s="248">
        <f>IF(SN$19-'様式３（療養者名簿）（⑤の場合）'!$BJ86+1&lt;=15,IF(SN$19&gt;='様式３（療養者名簿）（⑤の場合）'!$BJ86,IF(SN$19&lt;='様式３（療養者名簿）（⑤の場合）'!$BK86,1,0),0),0)</f>
        <v>0</v>
      </c>
      <c r="SO81" s="248">
        <f>IF(SO$19-'様式３（療養者名簿）（⑤の場合）'!$BJ86+1&lt;=15,IF(SO$19&gt;='様式３（療養者名簿）（⑤の場合）'!$BJ86,IF(SO$19&lt;='様式３（療養者名簿）（⑤の場合）'!$BK86,1,0),0),0)</f>
        <v>0</v>
      </c>
      <c r="SP81" s="248">
        <f>IF(SP$19-'様式３（療養者名簿）（⑤の場合）'!$BJ86+1&lt;=15,IF(SP$19&gt;='様式３（療養者名簿）（⑤の場合）'!$BJ86,IF(SP$19&lt;='様式３（療養者名簿）（⑤の場合）'!$BK86,1,0),0),0)</f>
        <v>0</v>
      </c>
      <c r="SQ81" s="248">
        <f>IF(SQ$19-'様式３（療養者名簿）（⑤の場合）'!$BJ86+1&lt;=15,IF(SQ$19&gt;='様式３（療養者名簿）（⑤の場合）'!$BJ86,IF(SQ$19&lt;='様式３（療養者名簿）（⑤の場合）'!$BK86,1,0),0),0)</f>
        <v>0</v>
      </c>
      <c r="SR81" s="248">
        <f>IF(SR$19-'様式３（療養者名簿）（⑤の場合）'!$BJ86+1&lt;=15,IF(SR$19&gt;='様式３（療養者名簿）（⑤の場合）'!$BJ86,IF(SR$19&lt;='様式３（療養者名簿）（⑤の場合）'!$BK86,1,0),0),0)</f>
        <v>0</v>
      </c>
      <c r="SS81" s="248">
        <f>IF(SS$19-'様式３（療養者名簿）（⑤の場合）'!$BJ86+1&lt;=15,IF(SS$19&gt;='様式３（療養者名簿）（⑤の場合）'!$BJ86,IF(SS$19&lt;='様式３（療養者名簿）（⑤の場合）'!$BK86,1,0),0),0)</f>
        <v>0</v>
      </c>
      <c r="ST81" s="248">
        <f>IF(ST$19-'様式３（療養者名簿）（⑤の場合）'!$BJ86+1&lt;=15,IF(ST$19&gt;='様式３（療養者名簿）（⑤の場合）'!$BJ86,IF(ST$19&lt;='様式３（療養者名簿）（⑤の場合）'!$BK86,1,0),0),0)</f>
        <v>0</v>
      </c>
      <c r="SU81" s="248">
        <f>IF(SU$19-'様式３（療養者名簿）（⑤の場合）'!$BJ86+1&lt;=15,IF(SU$19&gt;='様式３（療養者名簿）（⑤の場合）'!$BJ86,IF(SU$19&lt;='様式３（療養者名簿）（⑤の場合）'!$BK86,1,0),0),0)</f>
        <v>0</v>
      </c>
      <c r="SV81" s="248">
        <f>IF(SV$19-'様式３（療養者名簿）（⑤の場合）'!$BJ86+1&lt;=15,IF(SV$19&gt;='様式３（療養者名簿）（⑤の場合）'!$BJ86,IF(SV$19&lt;='様式３（療養者名簿）（⑤の場合）'!$BK86,1,0),0),0)</f>
        <v>0</v>
      </c>
      <c r="SW81" s="248">
        <f>IF(SW$19-'様式３（療養者名簿）（⑤の場合）'!$BJ86+1&lt;=15,IF(SW$19&gt;='様式３（療養者名簿）（⑤の場合）'!$BJ86,IF(SW$19&lt;='様式３（療養者名簿）（⑤の場合）'!$BK86,1,0),0),0)</f>
        <v>0</v>
      </c>
      <c r="SX81" s="248">
        <f>IF(SX$19-'様式３（療養者名簿）（⑤の場合）'!$BJ86+1&lt;=15,IF(SX$19&gt;='様式３（療養者名簿）（⑤の場合）'!$BJ86,IF(SX$19&lt;='様式３（療養者名簿）（⑤の場合）'!$BK86,1,0),0),0)</f>
        <v>0</v>
      </c>
      <c r="SY81" s="248">
        <f>IF(SY$19-'様式３（療養者名簿）（⑤の場合）'!$BJ86+1&lt;=15,IF(SY$19&gt;='様式３（療養者名簿）（⑤の場合）'!$BJ86,IF(SY$19&lt;='様式３（療養者名簿）（⑤の場合）'!$BK86,1,0),0),0)</f>
        <v>0</v>
      </c>
      <c r="SZ81" s="248">
        <f>IF(SZ$19-'様式３（療養者名簿）（⑤の場合）'!$BJ86+1&lt;=15,IF(SZ$19&gt;='様式３（療養者名簿）（⑤の場合）'!$BJ86,IF(SZ$19&lt;='様式３（療養者名簿）（⑤の場合）'!$BK86,1,0),0),0)</f>
        <v>0</v>
      </c>
      <c r="TA81" s="248">
        <f>IF(TA$19-'様式３（療養者名簿）（⑤の場合）'!$BJ86+1&lt;=15,IF(TA$19&gt;='様式３（療養者名簿）（⑤の場合）'!$BJ86,IF(TA$19&lt;='様式３（療養者名簿）（⑤の場合）'!$BK86,1,0),0),0)</f>
        <v>0</v>
      </c>
      <c r="TB81" s="248">
        <f>IF(TB$19-'様式３（療養者名簿）（⑤の場合）'!$BJ86+1&lt;=15,IF(TB$19&gt;='様式３（療養者名簿）（⑤の場合）'!$BJ86,IF(TB$19&lt;='様式３（療養者名簿）（⑤の場合）'!$BK86,1,0),0),0)</f>
        <v>0</v>
      </c>
      <c r="TC81" s="248">
        <f>IF(TC$19-'様式３（療養者名簿）（⑤の場合）'!$BJ86+1&lt;=15,IF(TC$19&gt;='様式３（療養者名簿）（⑤の場合）'!$BJ86,IF(TC$19&lt;='様式３（療養者名簿）（⑤の場合）'!$BK86,1,0),0),0)</f>
        <v>0</v>
      </c>
      <c r="TD81" s="248">
        <f>IF(TD$19-'様式３（療養者名簿）（⑤の場合）'!$BJ86+1&lt;=15,IF(TD$19&gt;='様式３（療養者名簿）（⑤の場合）'!$BJ86,IF(TD$19&lt;='様式３（療養者名簿）（⑤の場合）'!$BK86,1,0),0),0)</f>
        <v>0</v>
      </c>
      <c r="TE81" s="248">
        <f>IF(TE$19-'様式３（療養者名簿）（⑤の場合）'!$BJ86+1&lt;=15,IF(TE$19&gt;='様式３（療養者名簿）（⑤の場合）'!$BJ86,IF(TE$19&lt;='様式３（療養者名簿）（⑤の場合）'!$BK86,1,0),0),0)</f>
        <v>0</v>
      </c>
      <c r="TF81" s="248">
        <f>IF(TF$19-'様式３（療養者名簿）（⑤の場合）'!$BJ86+1&lt;=15,IF(TF$19&gt;='様式３（療養者名簿）（⑤の場合）'!$BJ86,IF(TF$19&lt;='様式３（療養者名簿）（⑤の場合）'!$BK86,1,0),0),0)</f>
        <v>0</v>
      </c>
      <c r="TG81" s="248">
        <f>IF(TG$19-'様式３（療養者名簿）（⑤の場合）'!$BJ86+1&lt;=15,IF(TG$19&gt;='様式３（療養者名簿）（⑤の場合）'!$BJ86,IF(TG$19&lt;='様式３（療養者名簿）（⑤の場合）'!$BK86,1,0),0),0)</f>
        <v>0</v>
      </c>
      <c r="TH81" s="248">
        <f>IF(TH$19-'様式３（療養者名簿）（⑤の場合）'!$BJ86+1&lt;=15,IF(TH$19&gt;='様式３（療養者名簿）（⑤の場合）'!$BJ86,IF(TH$19&lt;='様式３（療養者名簿）（⑤の場合）'!$BK86,1,0),0),0)</f>
        <v>0</v>
      </c>
      <c r="TI81" s="248">
        <f>IF(TI$19-'様式３（療養者名簿）（⑤の場合）'!$BJ86+1&lt;=15,IF(TI$19&gt;='様式３（療養者名簿）（⑤の場合）'!$BJ86,IF(TI$19&lt;='様式３（療養者名簿）（⑤の場合）'!$BK86,1,0),0),0)</f>
        <v>0</v>
      </c>
      <c r="TJ81" s="248">
        <f>IF(TJ$19-'様式３（療養者名簿）（⑤の場合）'!$BJ86+1&lt;=15,IF(TJ$19&gt;='様式３（療養者名簿）（⑤の場合）'!$BJ86,IF(TJ$19&lt;='様式３（療養者名簿）（⑤の場合）'!$BK86,1,0),0),0)</f>
        <v>0</v>
      </c>
      <c r="TK81" s="248">
        <f>IF(TK$19-'様式３（療養者名簿）（⑤の場合）'!$BJ86+1&lt;=15,IF(TK$19&gt;='様式３（療養者名簿）（⑤の場合）'!$BJ86,IF(TK$19&lt;='様式３（療養者名簿）（⑤の場合）'!$BK86,1,0),0),0)</f>
        <v>0</v>
      </c>
      <c r="TL81" s="248">
        <f>IF(TL$19-'様式３（療養者名簿）（⑤の場合）'!$BJ86+1&lt;=15,IF(TL$19&gt;='様式３（療養者名簿）（⑤の場合）'!$BJ86,IF(TL$19&lt;='様式３（療養者名簿）（⑤の場合）'!$BK86,1,0),0),0)</f>
        <v>0</v>
      </c>
      <c r="TM81" s="248">
        <f>IF(TM$19-'様式３（療養者名簿）（⑤の場合）'!$BJ86+1&lt;=15,IF(TM$19&gt;='様式３（療養者名簿）（⑤の場合）'!$BJ86,IF(TM$19&lt;='様式３（療養者名簿）（⑤の場合）'!$BK86,1,0),0),0)</f>
        <v>0</v>
      </c>
      <c r="TN81" s="248">
        <f>IF(TN$19-'様式３（療養者名簿）（⑤の場合）'!$BJ86+1&lt;=15,IF(TN$19&gt;='様式３（療養者名簿）（⑤の場合）'!$BJ86,IF(TN$19&lt;='様式３（療養者名簿）（⑤の場合）'!$BK86,1,0),0),0)</f>
        <v>0</v>
      </c>
      <c r="TO81" s="248">
        <f>IF(TO$19-'様式３（療養者名簿）（⑤の場合）'!$BJ86+1&lt;=15,IF(TO$19&gt;='様式３（療養者名簿）（⑤の場合）'!$BJ86,IF(TO$19&lt;='様式３（療養者名簿）（⑤の場合）'!$BK86,1,0),0),0)</f>
        <v>0</v>
      </c>
      <c r="TP81" s="248">
        <f>IF(TP$19-'様式３（療養者名簿）（⑤の場合）'!$BJ86+1&lt;=15,IF(TP$19&gt;='様式３（療養者名簿）（⑤の場合）'!$BJ86,IF(TP$19&lt;='様式３（療養者名簿）（⑤の場合）'!$BK86,1,0),0),0)</f>
        <v>0</v>
      </c>
      <c r="TQ81" s="248">
        <f>IF(TQ$19-'様式３（療養者名簿）（⑤の場合）'!$BJ86+1&lt;=15,IF(TQ$19&gt;='様式３（療養者名簿）（⑤の場合）'!$BJ86,IF(TQ$19&lt;='様式３（療養者名簿）（⑤の場合）'!$BK86,1,0),0),0)</f>
        <v>0</v>
      </c>
      <c r="TR81" s="248">
        <f>IF(TR$19-'様式３（療養者名簿）（⑤の場合）'!$BJ86+1&lt;=15,IF(TR$19&gt;='様式３（療養者名簿）（⑤の場合）'!$BJ86,IF(TR$19&lt;='様式３（療養者名簿）（⑤の場合）'!$BK86,1,0),0),0)</f>
        <v>0</v>
      </c>
      <c r="TS81" s="248">
        <f>IF(TS$19-'様式３（療養者名簿）（⑤の場合）'!$BJ86+1&lt;=15,IF(TS$19&gt;='様式３（療養者名簿）（⑤の場合）'!$BJ86,IF(TS$19&lt;='様式３（療養者名簿）（⑤の場合）'!$BK86,1,0),0),0)</f>
        <v>0</v>
      </c>
      <c r="TT81" s="248">
        <f>IF(TT$19-'様式３（療養者名簿）（⑤の場合）'!$BJ86+1&lt;=15,IF(TT$19&gt;='様式３（療養者名簿）（⑤の場合）'!$BJ86,IF(TT$19&lt;='様式３（療養者名簿）（⑤の場合）'!$BK86,1,0),0),0)</f>
        <v>0</v>
      </c>
      <c r="TU81" s="248">
        <f>IF(TU$19-'様式３（療養者名簿）（⑤の場合）'!$BJ86+1&lt;=15,IF(TU$19&gt;='様式３（療養者名簿）（⑤の場合）'!$BJ86,IF(TU$19&lt;='様式３（療養者名簿）（⑤の場合）'!$BK86,1,0),0),0)</f>
        <v>0</v>
      </c>
      <c r="TV81" s="248">
        <f>IF(TV$19-'様式３（療養者名簿）（⑤の場合）'!$BJ86+1&lt;=15,IF(TV$19&gt;='様式３（療養者名簿）（⑤の場合）'!$BJ86,IF(TV$19&lt;='様式３（療養者名簿）（⑤の場合）'!$BK86,1,0),0),0)</f>
        <v>0</v>
      </c>
      <c r="TW81" s="248">
        <f>IF(TW$19-'様式３（療養者名簿）（⑤の場合）'!$BJ86+1&lt;=15,IF(TW$19&gt;='様式３（療養者名簿）（⑤の場合）'!$BJ86,IF(TW$19&lt;='様式３（療養者名簿）（⑤の場合）'!$BK86,1,0),0),0)</f>
        <v>0</v>
      </c>
      <c r="TX81" s="248">
        <f>IF(TX$19-'様式３（療養者名簿）（⑤の場合）'!$BJ86+1&lt;=15,IF(TX$19&gt;='様式３（療養者名簿）（⑤の場合）'!$BJ86,IF(TX$19&lt;='様式３（療養者名簿）（⑤の場合）'!$BK86,1,0),0),0)</f>
        <v>0</v>
      </c>
      <c r="TY81" s="248">
        <f>IF(TY$19-'様式３（療養者名簿）（⑤の場合）'!$BJ86+1&lt;=15,IF(TY$19&gt;='様式３（療養者名簿）（⑤の場合）'!$BJ86,IF(TY$19&lt;='様式３（療養者名簿）（⑤の場合）'!$BK86,1,0),0),0)</f>
        <v>0</v>
      </c>
      <c r="TZ81" s="248">
        <f>IF(TZ$19-'様式３（療養者名簿）（⑤の場合）'!$BJ86+1&lt;=15,IF(TZ$19&gt;='様式３（療養者名簿）（⑤の場合）'!$BJ86,IF(TZ$19&lt;='様式３（療養者名簿）（⑤の場合）'!$BK86,1,0),0),0)</f>
        <v>0</v>
      </c>
      <c r="UA81" s="248">
        <f>IF(UA$19-'様式３（療養者名簿）（⑤の場合）'!$BJ86+1&lt;=15,IF(UA$19&gt;='様式３（療養者名簿）（⑤の場合）'!$BJ86,IF(UA$19&lt;='様式３（療養者名簿）（⑤の場合）'!$BK86,1,0),0),0)</f>
        <v>0</v>
      </c>
      <c r="UB81" s="248">
        <f>IF(UB$19-'様式３（療養者名簿）（⑤の場合）'!$BJ86+1&lt;=15,IF(UB$19&gt;='様式３（療養者名簿）（⑤の場合）'!$BJ86,IF(UB$19&lt;='様式３（療養者名簿）（⑤の場合）'!$BK86,1,0),0),0)</f>
        <v>0</v>
      </c>
      <c r="UC81" s="248">
        <f>IF(UC$19-'様式３（療養者名簿）（⑤の場合）'!$BJ86+1&lt;=15,IF(UC$19&gt;='様式３（療養者名簿）（⑤の場合）'!$BJ86,IF(UC$19&lt;='様式３（療養者名簿）（⑤の場合）'!$BK86,1,0),0),0)</f>
        <v>0</v>
      </c>
      <c r="UD81" s="372">
        <f>IF(UD$19-'様式３（療養者名簿）（⑤の場合）'!$BJ86+1&lt;=15,IF(UD$19&gt;='様式３（療養者名簿）（⑤の場合）'!$BJ86,IF(UD$19&lt;='様式３（療養者名簿）（⑤の場合）'!$BK86,1,0),0),0)</f>
        <v>0</v>
      </c>
      <c r="UE81" s="372">
        <f>IF(UE$19-'様式３（療養者名簿）（⑤の場合）'!$BJ86+1&lt;=15,IF(UE$19&gt;='様式３（療養者名簿）（⑤の場合）'!$BJ86,IF(UE$19&lt;='様式３（療養者名簿）（⑤の場合）'!$BK86,1,0),0),0)</f>
        <v>0</v>
      </c>
      <c r="UF81" s="372">
        <f>IF(UF$19-'様式３（療養者名簿）（⑤の場合）'!$BJ86+1&lt;=15,IF(UF$19&gt;='様式３（療養者名簿）（⑤の場合）'!$BJ86,IF(UF$19&lt;='様式３（療養者名簿）（⑤の場合）'!$BK86,1,0),0),0)</f>
        <v>0</v>
      </c>
      <c r="UG81" s="372">
        <f>IF(UG$19-'様式３（療養者名簿）（⑤の場合）'!$BJ86+1&lt;=15,IF(UG$19&gt;='様式３（療養者名簿）（⑤の場合）'!$BJ86,IF(UG$19&lt;='様式３（療養者名簿）（⑤の場合）'!$BK86,1,0),0),0)</f>
        <v>0</v>
      </c>
      <c r="UH81" s="372">
        <f>IF(UH$19-'様式３（療養者名簿）（⑤の場合）'!$BJ86+1&lt;=15,IF(UH$19&gt;='様式３（療養者名簿）（⑤の場合）'!$BJ86,IF(UH$19&lt;='様式３（療養者名簿）（⑤の場合）'!$BK86,1,0),0),0)</f>
        <v>0</v>
      </c>
      <c r="UI81" s="372">
        <f>IF(UI$19-'様式３（療養者名簿）（⑤の場合）'!$BJ86+1&lt;=15,IF(UI$19&gt;='様式３（療養者名簿）（⑤の場合）'!$BJ86,IF(UI$19&lt;='様式３（療養者名簿）（⑤の場合）'!$BK86,1,0),0),0)</f>
        <v>0</v>
      </c>
      <c r="UJ81" s="372">
        <f>IF(UJ$19-'様式３（療養者名簿）（⑤の場合）'!$BJ86+1&lt;=15,IF(UJ$19&gt;='様式３（療養者名簿）（⑤の場合）'!$BJ86,IF(UJ$19&lt;='様式３（療養者名簿）（⑤の場合）'!$BK86,1,0),0),0)</f>
        <v>0</v>
      </c>
      <c r="UK81" s="372">
        <f>IF(UK$19-'様式３（療養者名簿）（⑤の場合）'!$BJ86+1&lt;=15,IF(UK$19&gt;='様式３（療養者名簿）（⑤の場合）'!$BJ86,IF(UK$19&lt;='様式３（療養者名簿）（⑤の場合）'!$BK86,1,0),0),0)</f>
        <v>0</v>
      </c>
      <c r="UL81" s="372">
        <f>IF(UL$19-'様式３（療養者名簿）（⑤の場合）'!$BJ86+1&lt;=15,IF(UL$19&gt;='様式３（療養者名簿）（⑤の場合）'!$BJ86,IF(UL$19&lt;='様式３（療養者名簿）（⑤の場合）'!$BK86,1,0),0),0)</f>
        <v>0</v>
      </c>
      <c r="UM81" s="372">
        <f>IF(UM$19-'様式３（療養者名簿）（⑤の場合）'!$BJ86+1&lt;=15,IF(UM$19&gt;='様式３（療養者名簿）（⑤の場合）'!$BJ86,IF(UM$19&lt;='様式３（療養者名簿）（⑤の場合）'!$BK86,1,0),0),0)</f>
        <v>0</v>
      </c>
      <c r="UN81" s="372">
        <f>IF(UN$19-'様式３（療養者名簿）（⑤の場合）'!$BJ86+1&lt;=15,IF(UN$19&gt;='様式３（療養者名簿）（⑤の場合）'!$BJ86,IF(UN$19&lt;='様式３（療養者名簿）（⑤の場合）'!$BK86,1,0),0),0)</f>
        <v>0</v>
      </c>
      <c r="UO81" s="372">
        <f>IF(UO$19-'様式３（療養者名簿）（⑤の場合）'!$BJ86+1&lt;=15,IF(UO$19&gt;='様式３（療養者名簿）（⑤の場合）'!$BJ86,IF(UO$19&lt;='様式３（療養者名簿）（⑤の場合）'!$BK86,1,0),0),0)</f>
        <v>0</v>
      </c>
      <c r="UP81" s="372">
        <f>IF(UP$19-'様式３（療養者名簿）（⑤の場合）'!$BJ86+1&lt;=15,IF(UP$19&gt;='様式３（療養者名簿）（⑤の場合）'!$BJ86,IF(UP$19&lt;='様式３（療養者名簿）（⑤の場合）'!$BK86,1,0),0),0)</f>
        <v>0</v>
      </c>
      <c r="UQ81" s="372">
        <f>IF(UQ$19-'様式３（療養者名簿）（⑤の場合）'!$BJ86+1&lt;=15,IF(UQ$19&gt;='様式３（療養者名簿）（⑤の場合）'!$BJ86,IF(UQ$19&lt;='様式３（療養者名簿）（⑤の場合）'!$BK86,1,0),0),0)</f>
        <v>0</v>
      </c>
      <c r="UR81" s="372">
        <f>IF(UR$19-'様式３（療養者名簿）（⑤の場合）'!$BJ86+1&lt;=15,IF(UR$19&gt;='様式３（療養者名簿）（⑤の場合）'!$BJ86,IF(UR$19&lt;='様式３（療養者名簿）（⑤の場合）'!$BK86,1,0),0),0)</f>
        <v>0</v>
      </c>
      <c r="US81" s="372">
        <f>IF(US$19-'様式３（療養者名簿）（⑤の場合）'!$BJ86+1&lt;=15,IF(US$19&gt;='様式３（療養者名簿）（⑤の場合）'!$BJ86,IF(US$19&lt;='様式３（療養者名簿）（⑤の場合）'!$BK86,1,0),0),0)</f>
        <v>0</v>
      </c>
      <c r="UT81" s="372">
        <f>IF(UT$19-'様式３（療養者名簿）（⑤の場合）'!$BJ86+1&lt;=15,IF(UT$19&gt;='様式３（療養者名簿）（⑤の場合）'!$BJ86,IF(UT$19&lt;='様式３（療養者名簿）（⑤の場合）'!$BK86,1,0),0),0)</f>
        <v>0</v>
      </c>
      <c r="UU81" s="372">
        <f>IF(UU$19-'様式３（療養者名簿）（⑤の場合）'!$BJ86+1&lt;=15,IF(UU$19&gt;='様式３（療養者名簿）（⑤の場合）'!$BJ86,IF(UU$19&lt;='様式３（療養者名簿）（⑤の場合）'!$BK86,1,0),0),0)</f>
        <v>0</v>
      </c>
      <c r="UV81" s="372">
        <f>IF(UV$19-'様式３（療養者名簿）（⑤の場合）'!$BJ86+1&lt;=15,IF(UV$19&gt;='様式３（療養者名簿）（⑤の場合）'!$BJ86,IF(UV$19&lt;='様式３（療養者名簿）（⑤の場合）'!$BK86,1,0),0),0)</f>
        <v>0</v>
      </c>
      <c r="UW81" s="372">
        <f>IF(UW$19-'様式３（療養者名簿）（⑤の場合）'!$BJ86+1&lt;=15,IF(UW$19&gt;='様式３（療養者名簿）（⑤の場合）'!$BJ86,IF(UW$19&lt;='様式３（療養者名簿）（⑤の場合）'!$BK86,1,0),0),0)</f>
        <v>0</v>
      </c>
      <c r="UX81" s="372">
        <f>IF(UX$19-'様式３（療養者名簿）（⑤の場合）'!$BJ86+1&lt;=15,IF(UX$19&gt;='様式３（療養者名簿）（⑤の場合）'!$BJ86,IF(UX$19&lt;='様式３（療養者名簿）（⑤の場合）'!$BK86,1,0),0),0)</f>
        <v>0</v>
      </c>
      <c r="UY81" s="372">
        <f>IF(UY$19-'様式３（療養者名簿）（⑤の場合）'!$BJ86+1&lt;=15,IF(UY$19&gt;='様式３（療養者名簿）（⑤の場合）'!$BJ86,IF(UY$19&lt;='様式３（療養者名簿）（⑤の場合）'!$BK86,1,0),0),0)</f>
        <v>0</v>
      </c>
      <c r="UZ81" s="372">
        <f>IF(UZ$19-'様式３（療養者名簿）（⑤の場合）'!$BJ86+1&lt;=15,IF(UZ$19&gt;='様式３（療養者名簿）（⑤の場合）'!$BJ86,IF(UZ$19&lt;='様式３（療養者名簿）（⑤の場合）'!$BK86,1,0),0),0)</f>
        <v>0</v>
      </c>
      <c r="VA81" s="372">
        <f>IF(VA$19-'様式３（療養者名簿）（⑤の場合）'!$BJ86+1&lt;=15,IF(VA$19&gt;='様式３（療養者名簿）（⑤の場合）'!$BJ86,IF(VA$19&lt;='様式３（療養者名簿）（⑤の場合）'!$BK86,1,0),0),0)</f>
        <v>0</v>
      </c>
      <c r="VB81" s="372">
        <f>IF(VB$19-'様式３（療養者名簿）（⑤の場合）'!$BJ86+1&lt;=15,IF(VB$19&gt;='様式３（療養者名簿）（⑤の場合）'!$BJ86,IF(VB$19&lt;='様式３（療養者名簿）（⑤の場合）'!$BK86,1,0),0),0)</f>
        <v>0</v>
      </c>
      <c r="VC81" s="372">
        <f>IF(VC$19-'様式３（療養者名簿）（⑤の場合）'!$BJ86+1&lt;=15,IF(VC$19&gt;='様式３（療養者名簿）（⑤の場合）'!$BJ86,IF(VC$19&lt;='様式３（療養者名簿）（⑤の場合）'!$BK86,1,0),0),0)</f>
        <v>0</v>
      </c>
      <c r="VD81" s="372">
        <f>IF(VD$19-'様式３（療養者名簿）（⑤の場合）'!$BJ86+1&lt;=15,IF(VD$19&gt;='様式３（療養者名簿）（⑤の場合）'!$BJ86,IF(VD$19&lt;='様式３（療養者名簿）（⑤の場合）'!$BK86,1,0),0),0)</f>
        <v>0</v>
      </c>
      <c r="VE81" s="372">
        <f>IF(VE$19-'様式３（療養者名簿）（⑤の場合）'!$BJ86+1&lt;=15,IF(VE$19&gt;='様式３（療養者名簿）（⑤の場合）'!$BJ86,IF(VE$19&lt;='様式３（療養者名簿）（⑤の場合）'!$BK86,1,0),0),0)</f>
        <v>0</v>
      </c>
      <c r="VF81" s="372">
        <f>IF(VF$19-'様式３（療養者名簿）（⑤の場合）'!$BJ86+1&lt;=15,IF(VF$19&gt;='様式３（療養者名簿）（⑤の場合）'!$BJ86,IF(VF$19&lt;='様式３（療養者名簿）（⑤の場合）'!$BK86,1,0),0),0)</f>
        <v>0</v>
      </c>
      <c r="VG81" s="372">
        <f>IF(VG$19-'様式３（療養者名簿）（⑤の場合）'!$BJ86+1&lt;=15,IF(VG$19&gt;='様式３（療養者名簿）（⑤の場合）'!$BJ86,IF(VG$19&lt;='様式３（療養者名簿）（⑤の場合）'!$BK86,1,0),0),0)</f>
        <v>0</v>
      </c>
      <c r="VH81" s="372">
        <f>IF(VH$19-'様式３（療養者名簿）（⑤の場合）'!$BJ86+1&lt;=15,IF(VH$19&gt;='様式３（療養者名簿）（⑤の場合）'!$BJ86,IF(VH$19&lt;='様式３（療養者名簿）（⑤の場合）'!$BK86,1,0),0),0)</f>
        <v>0</v>
      </c>
      <c r="VI81" s="372">
        <f>IF(VI$19-'様式３（療養者名簿）（⑤の場合）'!$BJ86+1&lt;=15,IF(VI$19&gt;='様式３（療養者名簿）（⑤の場合）'!$BJ86,IF(VI$19&lt;='様式３（療養者名簿）（⑤の場合）'!$BK86,1,0),0),0)</f>
        <v>0</v>
      </c>
      <c r="VJ81" s="372">
        <f>IF(VJ$19-'様式３（療養者名簿）（⑤の場合）'!$BJ86+1&lt;=15,IF(VJ$19&gt;='様式３（療養者名簿）（⑤の場合）'!$BJ86,IF(VJ$19&lt;='様式３（療養者名簿）（⑤の場合）'!$BK86,1,0),0),0)</f>
        <v>0</v>
      </c>
      <c r="VK81" s="372">
        <f>IF(VK$19-'様式３（療養者名簿）（⑤の場合）'!$BJ86+1&lt;=15,IF(VK$19&gt;='様式３（療養者名簿）（⑤の場合）'!$BJ86,IF(VK$19&lt;='様式３（療養者名簿）（⑤の場合）'!$BK86,1,0),0),0)</f>
        <v>0</v>
      </c>
      <c r="VL81" s="372">
        <f>IF(VL$19-'様式３（療養者名簿）（⑤の場合）'!$BJ86+1&lt;=15,IF(VL$19&gt;='様式３（療養者名簿）（⑤の場合）'!$BJ86,IF(VL$19&lt;='様式３（療養者名簿）（⑤の場合）'!$BK86,1,0),0),0)</f>
        <v>0</v>
      </c>
      <c r="VM81" s="372">
        <f>IF(VM$19-'様式３（療養者名簿）（⑤の場合）'!$BJ86+1&lt;=15,IF(VM$19&gt;='様式３（療養者名簿）（⑤の場合）'!$BJ86,IF(VM$19&lt;='様式３（療養者名簿）（⑤の場合）'!$BK86,1,0),0),0)</f>
        <v>0</v>
      </c>
      <c r="VN81" s="372">
        <f>IF(VN$19-'様式３（療養者名簿）（⑤の場合）'!$BJ86+1&lt;=15,IF(VN$19&gt;='様式３（療養者名簿）（⑤の場合）'!$BJ86,IF(VN$19&lt;='様式３（療養者名簿）（⑤の場合）'!$BK86,1,0),0),0)</f>
        <v>0</v>
      </c>
      <c r="VO81" s="372">
        <f>IF(VO$19-'様式３（療養者名簿）（⑤の場合）'!$BJ86+1&lt;=15,IF(VO$19&gt;='様式３（療養者名簿）（⑤の場合）'!$BJ86,IF(VO$19&lt;='様式３（療養者名簿）（⑤の場合）'!$BK86,1,0),0),0)</f>
        <v>0</v>
      </c>
      <c r="VP81" s="372">
        <f>IF(VP$19-'様式３（療養者名簿）（⑤の場合）'!$BJ86+1&lt;=15,IF(VP$19&gt;='様式３（療養者名簿）（⑤の場合）'!$BJ86,IF(VP$19&lt;='様式３（療養者名簿）（⑤の場合）'!$BK86,1,0),0),0)</f>
        <v>0</v>
      </c>
      <c r="VQ81" s="372">
        <f>IF(VQ$19-'様式３（療養者名簿）（⑤の場合）'!$BJ86+1&lt;=15,IF(VQ$19&gt;='様式３（療養者名簿）（⑤の場合）'!$BJ86,IF(VQ$19&lt;='様式３（療養者名簿）（⑤の場合）'!$BK86,1,0),0),0)</f>
        <v>0</v>
      </c>
      <c r="VR81" s="372">
        <f>IF(VR$19-'様式３（療養者名簿）（⑤の場合）'!$BJ86+1&lt;=15,IF(VR$19&gt;='様式３（療養者名簿）（⑤の場合）'!$BJ86,IF(VR$19&lt;='様式３（療養者名簿）（⑤の場合）'!$BK86,1,0),0),0)</f>
        <v>0</v>
      </c>
      <c r="VS81" s="372">
        <f>IF(VS$19-'様式３（療養者名簿）（⑤の場合）'!$BJ86+1&lt;=15,IF(VS$19&gt;='様式３（療養者名簿）（⑤の場合）'!$BJ86,IF(VS$19&lt;='様式３（療養者名簿）（⑤の場合）'!$BK86,1,0),0),0)</f>
        <v>0</v>
      </c>
      <c r="VT81" s="372">
        <f>IF(VT$19-'様式３（療養者名簿）（⑤の場合）'!$BJ86+1&lt;=15,IF(VT$19&gt;='様式３（療養者名簿）（⑤の場合）'!$BJ86,IF(VT$19&lt;='様式３（療養者名簿）（⑤の場合）'!$BK86,1,0),0),0)</f>
        <v>0</v>
      </c>
      <c r="VU81" s="372">
        <f>IF(VU$19-'様式３（療養者名簿）（⑤の場合）'!$BJ86+1&lt;=15,IF(VU$19&gt;='様式３（療養者名簿）（⑤の場合）'!$BJ86,IF(VU$19&lt;='様式３（療養者名簿）（⑤の場合）'!$BK86,1,0),0),0)</f>
        <v>0</v>
      </c>
      <c r="VV81" s="372">
        <f>IF(VV$19-'様式３（療養者名簿）（⑤の場合）'!$BJ86+1&lt;=15,IF(VV$19&gt;='様式３（療養者名簿）（⑤の場合）'!$BJ86,IF(VV$19&lt;='様式３（療養者名簿）（⑤の場合）'!$BK86,1,0),0),0)</f>
        <v>0</v>
      </c>
      <c r="VW81" s="372">
        <f>IF(VW$19-'様式３（療養者名簿）（⑤の場合）'!$BJ86+1&lt;=15,IF(VW$19&gt;='様式３（療養者名簿）（⑤の場合）'!$BJ86,IF(VW$19&lt;='様式３（療養者名簿）（⑤の場合）'!$BK86,1,0),0),0)</f>
        <v>0</v>
      </c>
      <c r="VX81" s="372">
        <f>IF(VX$19-'様式３（療養者名簿）（⑤の場合）'!$BJ86+1&lt;=15,IF(VX$19&gt;='様式３（療養者名簿）（⑤の場合）'!$BJ86,IF(VX$19&lt;='様式３（療養者名簿）（⑤の場合）'!$BK86,1,0),0),0)</f>
        <v>0</v>
      </c>
      <c r="VY81" s="372">
        <f>IF(VY$19-'様式３（療養者名簿）（⑤の場合）'!$BJ86+1&lt;=15,IF(VY$19&gt;='様式３（療養者名簿）（⑤の場合）'!$BJ86,IF(VY$19&lt;='様式３（療養者名簿）（⑤の場合）'!$BK86,1,0),0),0)</f>
        <v>0</v>
      </c>
      <c r="VZ81" s="372">
        <f>IF(VZ$19-'様式３（療養者名簿）（⑤の場合）'!$BJ86+1&lt;=15,IF(VZ$19&gt;='様式３（療養者名簿）（⑤の場合）'!$BJ86,IF(VZ$19&lt;='様式３（療養者名簿）（⑤の場合）'!$BK86,1,0),0),0)</f>
        <v>0</v>
      </c>
      <c r="WA81" s="372">
        <f>IF(WA$19-'様式３（療養者名簿）（⑤の場合）'!$BJ86+1&lt;=15,IF(WA$19&gt;='様式３（療養者名簿）（⑤の場合）'!$BJ86,IF(WA$19&lt;='様式３（療養者名簿）（⑤の場合）'!$BK86,1,0),0),0)</f>
        <v>0</v>
      </c>
      <c r="WB81" s="372">
        <f>IF(WB$19-'様式３（療養者名簿）（⑤の場合）'!$BJ86+1&lt;=15,IF(WB$19&gt;='様式３（療養者名簿）（⑤の場合）'!$BJ86,IF(WB$19&lt;='様式３（療養者名簿）（⑤の場合）'!$BK86,1,0),0),0)</f>
        <v>0</v>
      </c>
      <c r="WC81" s="372">
        <f>IF(WC$19-'様式３（療養者名簿）（⑤の場合）'!$BJ86+1&lt;=15,IF(WC$19&gt;='様式３（療養者名簿）（⑤の場合）'!$BJ86,IF(WC$19&lt;='様式３（療養者名簿）（⑤の場合）'!$BK86,1,0),0),0)</f>
        <v>0</v>
      </c>
      <c r="WD81" s="372">
        <f>IF(WD$19-'様式３（療養者名簿）（⑤の場合）'!$BJ86+1&lt;=15,IF(WD$19&gt;='様式３（療養者名簿）（⑤の場合）'!$BJ86,IF(WD$19&lt;='様式３（療養者名簿）（⑤の場合）'!$BK86,1,0),0),0)</f>
        <v>0</v>
      </c>
      <c r="WE81" s="372">
        <f>IF(WE$19-'様式３（療養者名簿）（⑤の場合）'!$BJ86+1&lt;=15,IF(WE$19&gt;='様式３（療養者名簿）（⑤の場合）'!$BJ86,IF(WE$19&lt;='様式３（療養者名簿）（⑤の場合）'!$BK86,1,0),0),0)</f>
        <v>0</v>
      </c>
      <c r="WF81" s="372">
        <f>IF(WF$19-'様式３（療養者名簿）（⑤の場合）'!$BJ86+1&lt;=15,IF(WF$19&gt;='様式３（療養者名簿）（⑤の場合）'!$BJ86,IF(WF$19&lt;='様式３（療養者名簿）（⑤の場合）'!$BK86,1,0),0),0)</f>
        <v>0</v>
      </c>
      <c r="WG81" s="372">
        <f>IF(WG$19-'様式３（療養者名簿）（⑤の場合）'!$BJ86+1&lt;=15,IF(WG$19&gt;='様式３（療養者名簿）（⑤の場合）'!$BJ86,IF(WG$19&lt;='様式３（療養者名簿）（⑤の場合）'!$BK86,1,0),0),0)</f>
        <v>0</v>
      </c>
      <c r="WH81" s="372">
        <f>IF(WH$19-'様式３（療養者名簿）（⑤の場合）'!$BJ86+1&lt;=15,IF(WH$19&gt;='様式３（療養者名簿）（⑤の場合）'!$BJ86,IF(WH$19&lt;='様式３（療養者名簿）（⑤の場合）'!$BK86,1,0),0),0)</f>
        <v>0</v>
      </c>
      <c r="WI81" s="372">
        <f>IF(WI$19-'様式３（療養者名簿）（⑤の場合）'!$BJ86+1&lt;=15,IF(WI$19&gt;='様式３（療養者名簿）（⑤の場合）'!$BJ86,IF(WI$19&lt;='様式３（療養者名簿）（⑤の場合）'!$BK86,1,0),0),0)</f>
        <v>0</v>
      </c>
      <c r="WJ81" s="372">
        <f>IF(WJ$19-'様式３（療養者名簿）（⑤の場合）'!$BJ86+1&lt;=15,IF(WJ$19&gt;='様式３（療養者名簿）（⑤の場合）'!$BJ86,IF(WJ$19&lt;='様式３（療養者名簿）（⑤の場合）'!$BK86,1,0),0),0)</f>
        <v>0</v>
      </c>
      <c r="WK81" s="372">
        <f>IF(WK$19-'様式３（療養者名簿）（⑤の場合）'!$BJ86+1&lt;=15,IF(WK$19&gt;='様式３（療養者名簿）（⑤の場合）'!$BJ86,IF(WK$19&lt;='様式３（療養者名簿）（⑤の場合）'!$BK86,1,0),0),0)</f>
        <v>0</v>
      </c>
      <c r="WL81" s="372">
        <f>IF(WL$19-'様式３（療養者名簿）（⑤の場合）'!$BJ86+1&lt;=15,IF(WL$19&gt;='様式３（療養者名簿）（⑤の場合）'!$BJ86,IF(WL$19&lt;='様式３（療養者名簿）（⑤の場合）'!$BK86,1,0),0),0)</f>
        <v>0</v>
      </c>
      <c r="WM81" s="372">
        <f>IF(WM$19-'様式３（療養者名簿）（⑤の場合）'!$BJ86+1&lt;=15,IF(WM$19&gt;='様式３（療養者名簿）（⑤の場合）'!$BJ86,IF(WM$19&lt;='様式３（療養者名簿）（⑤の場合）'!$BK86,1,0),0),0)</f>
        <v>0</v>
      </c>
      <c r="WN81" s="372">
        <f>IF(WN$19-'様式３（療養者名簿）（⑤の場合）'!$BJ86+1&lt;=15,IF(WN$19&gt;='様式３（療養者名簿）（⑤の場合）'!$BJ86,IF(WN$19&lt;='様式３（療養者名簿）（⑤の場合）'!$BK86,1,0),0),0)</f>
        <v>0</v>
      </c>
      <c r="WO81" s="372">
        <f>IF(WO$19-'様式３（療養者名簿）（⑤の場合）'!$BJ86+1&lt;=15,IF(WO$19&gt;='様式３（療養者名簿）（⑤の場合）'!$BJ86,IF(WO$19&lt;='様式３（療養者名簿）（⑤の場合）'!$BK86,1,0),0),0)</f>
        <v>0</v>
      </c>
      <c r="WP81" s="372">
        <f>IF(WP$19-'様式３（療養者名簿）（⑤の場合）'!$BJ86+1&lt;=15,IF(WP$19&gt;='様式３（療養者名簿）（⑤の場合）'!$BJ86,IF(WP$19&lt;='様式３（療養者名簿）（⑤の場合）'!$BK86,1,0),0),0)</f>
        <v>0</v>
      </c>
      <c r="WQ81" s="372">
        <f>IF(WQ$19-'様式３（療養者名簿）（⑤の場合）'!$BJ86+1&lt;=15,IF(WQ$19&gt;='様式３（療養者名簿）（⑤の場合）'!$BJ86,IF(WQ$19&lt;='様式３（療養者名簿）（⑤の場合）'!$BK86,1,0),0),0)</f>
        <v>0</v>
      </c>
      <c r="WR81" s="372">
        <f>IF(WR$19-'様式３（療養者名簿）（⑤の場合）'!$BJ86+1&lt;=15,IF(WR$19&gt;='様式３（療養者名簿）（⑤の場合）'!$BJ86,IF(WR$19&lt;='様式３（療養者名簿）（⑤の場合）'!$BK86,1,0),0),0)</f>
        <v>0</v>
      </c>
      <c r="WS81" s="372">
        <f>IF(WS$19-'様式３（療養者名簿）（⑤の場合）'!$BJ86+1&lt;=15,IF(WS$19&gt;='様式３（療養者名簿）（⑤の場合）'!$BJ86,IF(WS$19&lt;='様式３（療養者名簿）（⑤の場合）'!$BK86,1,0),0),0)</f>
        <v>0</v>
      </c>
      <c r="WT81" s="372">
        <f>IF(WT$19-'様式３（療養者名簿）（⑤の場合）'!$BJ86+1&lt;=15,IF(WT$19&gt;='様式３（療養者名簿）（⑤の場合）'!$BJ86,IF(WT$19&lt;='様式３（療養者名簿）（⑤の場合）'!$BK86,1,0),0),0)</f>
        <v>0</v>
      </c>
      <c r="WU81" s="372">
        <f>IF(WU$19-'様式３（療養者名簿）（⑤の場合）'!$BJ86+1&lt;=15,IF(WU$19&gt;='様式３（療養者名簿）（⑤の場合）'!$BJ86,IF(WU$19&lt;='様式３（療養者名簿）（⑤の場合）'!$BK86,1,0),0),0)</f>
        <v>0</v>
      </c>
      <c r="WV81" s="372">
        <f>IF(WV$19-'様式３（療養者名簿）（⑤の場合）'!$BJ86+1&lt;=15,IF(WV$19&gt;='様式３（療養者名簿）（⑤の場合）'!$BJ86,IF(WV$19&lt;='様式３（療養者名簿）（⑤の場合）'!$BK86,1,0),0),0)</f>
        <v>0</v>
      </c>
      <c r="WW81" s="372">
        <f>IF(WW$19-'様式３（療養者名簿）（⑤の場合）'!$BJ86+1&lt;=15,IF(WW$19&gt;='様式３（療養者名簿）（⑤の場合）'!$BJ86,IF(WW$19&lt;='様式３（療養者名簿）（⑤の場合）'!$BK86,1,0),0),0)</f>
        <v>0</v>
      </c>
      <c r="WX81" s="372">
        <f>IF(WX$19-'様式３（療養者名簿）（⑤の場合）'!$BJ86+1&lt;=15,IF(WX$19&gt;='様式３（療養者名簿）（⑤の場合）'!$BJ86,IF(WX$19&lt;='様式３（療養者名簿）（⑤の場合）'!$BK86,1,0),0),0)</f>
        <v>0</v>
      </c>
      <c r="WY81" s="372">
        <f>IF(WY$19-'様式３（療養者名簿）（⑤の場合）'!$BJ86+1&lt;=15,IF(WY$19&gt;='様式３（療養者名簿）（⑤の場合）'!$BJ86,IF(WY$19&lt;='様式３（療養者名簿）（⑤の場合）'!$BK86,1,0),0),0)</f>
        <v>0</v>
      </c>
      <c r="WZ81" s="372">
        <f>IF(WZ$19-'様式３（療養者名簿）（⑤の場合）'!$BJ86+1&lt;=15,IF(WZ$19&gt;='様式３（療養者名簿）（⑤の場合）'!$BJ86,IF(WZ$19&lt;='様式３（療養者名簿）（⑤の場合）'!$BK86,1,0),0),0)</f>
        <v>0</v>
      </c>
      <c r="XA81" s="372">
        <f>IF(XA$19-'様式３（療養者名簿）（⑤の場合）'!$BJ86+1&lt;=15,IF(XA$19&gt;='様式３（療養者名簿）（⑤の場合）'!$BJ86,IF(XA$19&lt;='様式３（療養者名簿）（⑤の場合）'!$BK86,1,0),0),0)</f>
        <v>0</v>
      </c>
      <c r="XB81" s="372">
        <f>IF(XB$19-'様式３（療養者名簿）（⑤の場合）'!$BJ86+1&lt;=15,IF(XB$19&gt;='様式３（療養者名簿）（⑤の場合）'!$BJ86,IF(XB$19&lt;='様式３（療養者名簿）（⑤の場合）'!$BK86,1,0),0),0)</f>
        <v>0</v>
      </c>
      <c r="XC81" s="372">
        <f>IF(XC$19-'様式３（療養者名簿）（⑤の場合）'!$BJ86+1&lt;=15,IF(XC$19&gt;='様式３（療養者名簿）（⑤の場合）'!$BJ86,IF(XC$19&lt;='様式３（療養者名簿）（⑤の場合）'!$BK86,1,0),0),0)</f>
        <v>0</v>
      </c>
      <c r="XD81" s="372">
        <f>IF(XD$19-'様式３（療養者名簿）（⑤の場合）'!$BJ86+1&lt;=15,IF(XD$19&gt;='様式３（療養者名簿）（⑤の場合）'!$BJ86,IF(XD$19&lt;='様式３（療養者名簿）（⑤の場合）'!$BK86,1,0),0),0)</f>
        <v>0</v>
      </c>
      <c r="XE81" s="372">
        <f>IF(XE$19-'様式３（療養者名簿）（⑤の場合）'!$BJ86+1&lt;=15,IF(XE$19&gt;='様式３（療養者名簿）（⑤の場合）'!$BJ86,IF(XE$19&lt;='様式３（療養者名簿）（⑤の場合）'!$BK86,1,0),0),0)</f>
        <v>0</v>
      </c>
      <c r="XF81" s="372">
        <f>IF(XF$19-'様式３（療養者名簿）（⑤の場合）'!$BJ86+1&lt;=15,IF(XF$19&gt;='様式３（療養者名簿）（⑤の場合）'!$BJ86,IF(XF$19&lt;='様式３（療養者名簿）（⑤の場合）'!$BK86,1,0),0),0)</f>
        <v>0</v>
      </c>
      <c r="XG81" s="372">
        <f>IF(XG$19-'様式３（療養者名簿）（⑤の場合）'!$BJ86+1&lt;=15,IF(XG$19&gt;='様式３（療養者名簿）（⑤の場合）'!$BJ86,IF(XG$19&lt;='様式３（療養者名簿）（⑤の場合）'!$BK86,1,0),0),0)</f>
        <v>0</v>
      </c>
      <c r="XH81" s="372">
        <f>IF(XH$19-'様式３（療養者名簿）（⑤の場合）'!$BJ86+1&lt;=15,IF(XH$19&gt;='様式３（療養者名簿）（⑤の場合）'!$BJ86,IF(XH$19&lt;='様式３（療養者名簿）（⑤の場合）'!$BK86,1,0),0),0)</f>
        <v>0</v>
      </c>
      <c r="XI81" s="372">
        <f>IF(XI$19-'様式３（療養者名簿）（⑤の場合）'!$BJ86+1&lt;=15,IF(XI$19&gt;='様式３（療養者名簿）（⑤の場合）'!$BJ86,IF(XI$19&lt;='様式３（療養者名簿）（⑤の場合）'!$BK86,1,0),0),0)</f>
        <v>0</v>
      </c>
      <c r="XJ81" s="372">
        <f>IF(XJ$19-'様式３（療養者名簿）（⑤の場合）'!$BJ86+1&lt;=15,IF(XJ$19&gt;='様式３（療養者名簿）（⑤の場合）'!$BJ86,IF(XJ$19&lt;='様式３（療養者名簿）（⑤の場合）'!$BK86,1,0),0),0)</f>
        <v>0</v>
      </c>
      <c r="XK81" s="372">
        <f>IF(XK$19-'様式３（療養者名簿）（⑤の場合）'!$BJ86+1&lt;=15,IF(XK$19&gt;='様式３（療養者名簿）（⑤の場合）'!$BJ86,IF(XK$19&lt;='様式３（療養者名簿）（⑤の場合）'!$BK86,1,0),0),0)</f>
        <v>0</v>
      </c>
      <c r="XL81" s="372">
        <f>IF(XL$19-'様式３（療養者名簿）（⑤の場合）'!$BJ86+1&lt;=15,IF(XL$19&gt;='様式３（療養者名簿）（⑤の場合）'!$BJ86,IF(XL$19&lt;='様式３（療養者名簿）（⑤の場合）'!$BK86,1,0),0),0)</f>
        <v>0</v>
      </c>
      <c r="XM81" s="372">
        <f>IF(XM$19-'様式３（療養者名簿）（⑤の場合）'!$BJ86+1&lt;=15,IF(XM$19&gt;='様式３（療養者名簿）（⑤の場合）'!$BJ86,IF(XM$19&lt;='様式３（療養者名簿）（⑤の場合）'!$BK86,1,0),0),0)</f>
        <v>0</v>
      </c>
      <c r="XN81" s="372">
        <f>IF(XN$19-'様式３（療養者名簿）（⑤の場合）'!$BJ86+1&lt;=15,IF(XN$19&gt;='様式３（療養者名簿）（⑤の場合）'!$BJ86,IF(XN$19&lt;='様式３（療養者名簿）（⑤の場合）'!$BK86,1,0),0),0)</f>
        <v>0</v>
      </c>
      <c r="XO81" s="372">
        <f>IF(XO$19-'様式３（療養者名簿）（⑤の場合）'!$BJ86+1&lt;=15,IF(XO$19&gt;='様式３（療養者名簿）（⑤の場合）'!$BJ86,IF(XO$19&lt;='様式３（療養者名簿）（⑤の場合）'!$BK86,1,0),0),0)</f>
        <v>0</v>
      </c>
      <c r="XP81" s="372">
        <f>IF(XP$19-'様式３（療養者名簿）（⑤の場合）'!$BJ86+1&lt;=15,IF(XP$19&gt;='様式３（療養者名簿）（⑤の場合）'!$BJ86,IF(XP$19&lt;='様式３（療養者名簿）（⑤の場合）'!$BK86,1,0),0),0)</f>
        <v>0</v>
      </c>
      <c r="XQ81" s="372">
        <f>IF(XQ$19-'様式３（療養者名簿）（⑤の場合）'!$BJ86+1&lt;=15,IF(XQ$19&gt;='様式３（療養者名簿）（⑤の場合）'!$BJ86,IF(XQ$19&lt;='様式３（療養者名簿）（⑤の場合）'!$BK86,1,0),0),0)</f>
        <v>0</v>
      </c>
      <c r="XR81" s="372">
        <f>IF(XR$19-'様式３（療養者名簿）（⑤の場合）'!$BJ86+1&lt;=15,IF(XR$19&gt;='様式３（療養者名簿）（⑤の場合）'!$BJ86,IF(XR$19&lt;='様式３（療養者名簿）（⑤の場合）'!$BK86,1,0),0),0)</f>
        <v>0</v>
      </c>
      <c r="XS81" s="372">
        <f>IF(XS$19-'様式３（療養者名簿）（⑤の場合）'!$BJ86+1&lt;=15,IF(XS$19&gt;='様式３（療養者名簿）（⑤の場合）'!$BJ86,IF(XS$19&lt;='様式３（療養者名簿）（⑤の場合）'!$BK86,1,0),0),0)</f>
        <v>0</v>
      </c>
      <c r="XT81" s="372">
        <f>IF(XT$19-'様式３（療養者名簿）（⑤の場合）'!$BJ86+1&lt;=15,IF(XT$19&gt;='様式３（療養者名簿）（⑤の場合）'!$BJ86,IF(XT$19&lt;='様式３（療養者名簿）（⑤の場合）'!$BK86,1,0),0),0)</f>
        <v>0</v>
      </c>
      <c r="XU81" s="372">
        <f>IF(XU$19-'様式３（療養者名簿）（⑤の場合）'!$BJ86+1&lt;=15,IF(XU$19&gt;='様式３（療養者名簿）（⑤の場合）'!$BJ86,IF(XU$19&lt;='様式３（療養者名簿）（⑤の場合）'!$BK86,1,0),0),0)</f>
        <v>0</v>
      </c>
      <c r="XV81" s="372">
        <f>IF(XV$19-'様式３（療養者名簿）（⑤の場合）'!$BJ86+1&lt;=15,IF(XV$19&gt;='様式３（療養者名簿）（⑤の場合）'!$BJ86,IF(XV$19&lt;='様式３（療養者名簿）（⑤の場合）'!$BK86,1,0),0),0)</f>
        <v>0</v>
      </c>
      <c r="XW81" s="372">
        <f>IF(XW$19-'様式３（療養者名簿）（⑤の場合）'!$BJ86+1&lt;=15,IF(XW$19&gt;='様式３（療養者名簿）（⑤の場合）'!$BJ86,IF(XW$19&lt;='様式３（療養者名簿）（⑤の場合）'!$BK86,1,0),0),0)</f>
        <v>0</v>
      </c>
      <c r="XX81" s="372">
        <f>IF(XX$19-'様式３（療養者名簿）（⑤の場合）'!$BJ86+1&lt;=15,IF(XX$19&gt;='様式３（療養者名簿）（⑤の場合）'!$BJ86,IF(XX$19&lt;='様式３（療養者名簿）（⑤の場合）'!$BK86,1,0),0),0)</f>
        <v>0</v>
      </c>
      <c r="XY81" s="372">
        <f>IF(XY$19-'様式３（療養者名簿）（⑤の場合）'!$BJ86+1&lt;=15,IF(XY$19&gt;='様式３（療養者名簿）（⑤の場合）'!$BJ86,IF(XY$19&lt;='様式３（療養者名簿）（⑤の場合）'!$BK86,1,0),0),0)</f>
        <v>0</v>
      </c>
      <c r="XZ81" s="372">
        <f>IF(XZ$19-'様式３（療養者名簿）（⑤の場合）'!$BJ86+1&lt;=15,IF(XZ$19&gt;='様式３（療養者名簿）（⑤の場合）'!$BJ86,IF(XZ$19&lt;='様式３（療養者名簿）（⑤の場合）'!$BK86,1,0),0),0)</f>
        <v>0</v>
      </c>
      <c r="YA81" s="372">
        <f>IF(YA$19-'様式３（療養者名簿）（⑤の場合）'!$BJ86+1&lt;=15,IF(YA$19&gt;='様式３（療養者名簿）（⑤の場合）'!$BJ86,IF(YA$19&lt;='様式３（療養者名簿）（⑤の場合）'!$BK86,1,0),0),0)</f>
        <v>0</v>
      </c>
      <c r="YB81" s="372">
        <f>IF(YB$19-'様式３（療養者名簿）（⑤の場合）'!$BJ86+1&lt;=15,IF(YB$19&gt;='様式３（療養者名簿）（⑤の場合）'!$BJ86,IF(YB$19&lt;='様式３（療養者名簿）（⑤の場合）'!$BK86,1,0),0),0)</f>
        <v>0</v>
      </c>
      <c r="YC81" s="372">
        <f>IF(YC$19-'様式３（療養者名簿）（⑤の場合）'!$BJ86+1&lt;=15,IF(YC$19&gt;='様式３（療養者名簿）（⑤の場合）'!$BJ86,IF(YC$19&lt;='様式３（療養者名簿）（⑤の場合）'!$BK86,1,0),0),0)</f>
        <v>0</v>
      </c>
      <c r="YD81" s="372">
        <f>IF(YD$19-'様式３（療養者名簿）（⑤の場合）'!$BJ86+1&lt;=15,IF(YD$19&gt;='様式３（療養者名簿）（⑤の場合）'!$BJ86,IF(YD$19&lt;='様式３（療養者名簿）（⑤の場合）'!$BK86,1,0),0),0)</f>
        <v>0</v>
      </c>
      <c r="YE81" s="372">
        <f>IF(YE$19-'様式３（療養者名簿）（⑤の場合）'!$BJ86+1&lt;=15,IF(YE$19&gt;='様式３（療養者名簿）（⑤の場合）'!$BJ86,IF(YE$19&lt;='様式３（療養者名簿）（⑤の場合）'!$BK86,1,0),0),0)</f>
        <v>0</v>
      </c>
      <c r="YF81" s="372">
        <f>IF(YF$19-'様式３（療養者名簿）（⑤の場合）'!$BJ86+1&lt;=15,IF(YF$19&gt;='様式３（療養者名簿）（⑤の場合）'!$BJ86,IF(YF$19&lt;='様式３（療養者名簿）（⑤の場合）'!$BK86,1,0),0),0)</f>
        <v>0</v>
      </c>
      <c r="YG81" s="372">
        <f>IF(YG$19-'様式３（療養者名簿）（⑤の場合）'!$BJ86+1&lt;=15,IF(YG$19&gt;='様式３（療養者名簿）（⑤の場合）'!$BJ86,IF(YG$19&lt;='様式３（療養者名簿）（⑤の場合）'!$BK86,1,0),0),0)</f>
        <v>0</v>
      </c>
      <c r="YH81" s="372">
        <f>IF(YH$19-'様式３（療養者名簿）（⑤の場合）'!$BJ86+1&lt;=15,IF(YH$19&gt;='様式３（療養者名簿）（⑤の場合）'!$BJ86,IF(YH$19&lt;='様式３（療養者名簿）（⑤の場合）'!$BK86,1,0),0),0)</f>
        <v>0</v>
      </c>
      <c r="YI81" s="372">
        <f>IF(YI$19-'様式３（療養者名簿）（⑤の場合）'!$BJ86+1&lt;=15,IF(YI$19&gt;='様式３（療養者名簿）（⑤の場合）'!$BJ86,IF(YI$19&lt;='様式３（療養者名簿）（⑤の場合）'!$BK86,1,0),0),0)</f>
        <v>0</v>
      </c>
      <c r="YJ81" s="372">
        <f>IF(YJ$19-'様式３（療養者名簿）（⑤の場合）'!$BJ86+1&lt;=15,IF(YJ$19&gt;='様式３（療養者名簿）（⑤の場合）'!$BJ86,IF(YJ$19&lt;='様式３（療養者名簿）（⑤の場合）'!$BK86,1,0),0),0)</f>
        <v>0</v>
      </c>
      <c r="YK81" s="372">
        <f>IF(YK$19-'様式３（療養者名簿）（⑤の場合）'!$BJ86+1&lt;=15,IF(YK$19&gt;='様式３（療養者名簿）（⑤の場合）'!$BJ86,IF(YK$19&lt;='様式３（療養者名簿）（⑤の場合）'!$BK86,1,0),0),0)</f>
        <v>0</v>
      </c>
      <c r="YL81" s="372">
        <f>IF(YL$19-'様式３（療養者名簿）（⑤の場合）'!$BJ86+1&lt;=15,IF(YL$19&gt;='様式３（療養者名簿）（⑤の場合）'!$BJ86,IF(YL$19&lt;='様式３（療養者名簿）（⑤の場合）'!$BK86,1,0),0),0)</f>
        <v>0</v>
      </c>
      <c r="YM81" s="372">
        <f>IF(YM$19-'様式３（療養者名簿）（⑤の場合）'!$BJ86+1&lt;=15,IF(YM$19&gt;='様式３（療養者名簿）（⑤の場合）'!$BJ86,IF(YM$19&lt;='様式３（療養者名簿）（⑤の場合）'!$BK86,1,0),0),0)</f>
        <v>0</v>
      </c>
      <c r="YN81" s="372">
        <f>IF(YN$19-'様式３（療養者名簿）（⑤の場合）'!$BJ86+1&lt;=15,IF(YN$19&gt;='様式３（療養者名簿）（⑤の場合）'!$BJ86,IF(YN$19&lt;='様式３（療養者名簿）（⑤の場合）'!$BK86,1,0),0),0)</f>
        <v>0</v>
      </c>
      <c r="YO81" s="372">
        <f>IF(YO$19-'様式３（療養者名簿）（⑤の場合）'!$BJ86+1&lt;=15,IF(YO$19&gt;='様式３（療養者名簿）（⑤の場合）'!$BJ86,IF(YO$19&lt;='様式３（療養者名簿）（⑤の場合）'!$BK86,1,0),0),0)</f>
        <v>0</v>
      </c>
      <c r="YP81" s="372">
        <f>IF(YP$19-'様式３（療養者名簿）（⑤の場合）'!$BJ86+1&lt;=15,IF(YP$19&gt;='様式３（療養者名簿）（⑤の場合）'!$BJ86,IF(YP$19&lt;='様式３（療養者名簿）（⑤の場合）'!$BK86,1,0),0),0)</f>
        <v>0</v>
      </c>
      <c r="YQ81" s="372">
        <f>IF(YQ$19-'様式３（療養者名簿）（⑤の場合）'!$BJ86+1&lt;=15,IF(YQ$19&gt;='様式３（療養者名簿）（⑤の場合）'!$BJ86,IF(YQ$19&lt;='様式３（療養者名簿）（⑤の場合）'!$BK86,1,0),0),0)</f>
        <v>0</v>
      </c>
      <c r="YR81" s="372">
        <f>IF(YR$19-'様式３（療養者名簿）（⑤の場合）'!$BJ86+1&lt;=15,IF(YR$19&gt;='様式３（療養者名簿）（⑤の場合）'!$BJ86,IF(YR$19&lt;='様式３（療養者名簿）（⑤の場合）'!$BK86,1,0),0),0)</f>
        <v>0</v>
      </c>
      <c r="YS81" s="372">
        <f>IF(YS$19-'様式３（療養者名簿）（⑤の場合）'!$BJ86+1&lt;=15,IF(YS$19&gt;='様式３（療養者名簿）（⑤の場合）'!$BJ86,IF(YS$19&lt;='様式３（療養者名簿）（⑤の場合）'!$BK86,1,0),0),0)</f>
        <v>0</v>
      </c>
      <c r="YT81" s="372">
        <f>IF(YT$19-'様式３（療養者名簿）（⑤の場合）'!$BJ86+1&lt;=15,IF(YT$19&gt;='様式３（療養者名簿）（⑤の場合）'!$BJ86,IF(YT$19&lt;='様式３（療養者名簿）（⑤の場合）'!$BK86,1,0),0),0)</f>
        <v>0</v>
      </c>
      <c r="YU81" s="372">
        <f>IF(YU$19-'様式３（療養者名簿）（⑤の場合）'!$BJ86+1&lt;=15,IF(YU$19&gt;='様式３（療養者名簿）（⑤の場合）'!$BJ86,IF(YU$19&lt;='様式３（療養者名簿）（⑤の場合）'!$BK86,1,0),0),0)</f>
        <v>0</v>
      </c>
      <c r="YV81" s="372">
        <f>IF(YV$19-'様式３（療養者名簿）（⑤の場合）'!$BJ86+1&lt;=15,IF(YV$19&gt;='様式３（療養者名簿）（⑤の場合）'!$BJ86,IF(YV$19&lt;='様式３（療養者名簿）（⑤の場合）'!$BK86,1,0),0),0)</f>
        <v>0</v>
      </c>
      <c r="YW81" s="372">
        <f>IF(YW$19-'様式３（療養者名簿）（⑤の場合）'!$BJ86+1&lt;=15,IF(YW$19&gt;='様式３（療養者名簿）（⑤の場合）'!$BJ86,IF(YW$19&lt;='様式３（療養者名簿）（⑤の場合）'!$BK86,1,0),0),0)</f>
        <v>0</v>
      </c>
      <c r="YX81" s="372">
        <f>IF(YX$19-'様式３（療養者名簿）（⑤の場合）'!$BJ86+1&lt;=15,IF(YX$19&gt;='様式３（療養者名簿）（⑤の場合）'!$BJ86,IF(YX$19&lt;='様式３（療養者名簿）（⑤の場合）'!$BK86,1,0),0),0)</f>
        <v>0</v>
      </c>
      <c r="YY81" s="372">
        <f>IF(YY$19-'様式３（療養者名簿）（⑤の場合）'!$BJ86+1&lt;=15,IF(YY$19&gt;='様式３（療養者名簿）（⑤の場合）'!$BJ86,IF(YY$19&lt;='様式３（療養者名簿）（⑤の場合）'!$BK86,1,0),0),0)</f>
        <v>0</v>
      </c>
      <c r="YZ81" s="372">
        <f>IF(YZ$19-'様式３（療養者名簿）（⑤の場合）'!$BJ86+1&lt;=15,IF(YZ$19&gt;='様式３（療養者名簿）（⑤の場合）'!$BJ86,IF(YZ$19&lt;='様式３（療養者名簿）（⑤の場合）'!$BK86,1,0),0),0)</f>
        <v>0</v>
      </c>
      <c r="ZA81" s="372">
        <f>IF(ZA$19-'様式３（療養者名簿）（⑤の場合）'!$BJ86+1&lt;=15,IF(ZA$19&gt;='様式３（療養者名簿）（⑤の場合）'!$BJ86,IF(ZA$19&lt;='様式３（療養者名簿）（⑤の場合）'!$BK86,1,0),0),0)</f>
        <v>0</v>
      </c>
      <c r="ZB81" s="372">
        <f>IF(ZB$19-'様式３（療養者名簿）（⑤の場合）'!$BJ86+1&lt;=15,IF(ZB$19&gt;='様式３（療養者名簿）（⑤の場合）'!$BJ86,IF(ZB$19&lt;='様式３（療養者名簿）（⑤の場合）'!$BK86,1,0),0),0)</f>
        <v>0</v>
      </c>
      <c r="ZC81" s="372">
        <f>IF(ZC$19-'様式３（療養者名簿）（⑤の場合）'!$BJ86+1&lt;=15,IF(ZC$19&gt;='様式３（療養者名簿）（⑤の場合）'!$BJ86,IF(ZC$19&lt;='様式３（療養者名簿）（⑤の場合）'!$BK86,1,0),0),0)</f>
        <v>0</v>
      </c>
      <c r="ZD81" s="372">
        <f>IF(ZD$19-'様式３（療養者名簿）（⑤の場合）'!$BJ86+1&lt;=15,IF(ZD$19&gt;='様式３（療養者名簿）（⑤の場合）'!$BJ86,IF(ZD$19&lt;='様式３（療養者名簿）（⑤の場合）'!$BK86,1,0),0),0)</f>
        <v>0</v>
      </c>
      <c r="ZE81" s="372">
        <f>IF(ZE$19-'様式３（療養者名簿）（⑤の場合）'!$BJ86+1&lt;=15,IF(ZE$19&gt;='様式３（療養者名簿）（⑤の場合）'!$BJ86,IF(ZE$19&lt;='様式３（療養者名簿）（⑤の場合）'!$BK86,1,0),0),0)</f>
        <v>0</v>
      </c>
      <c r="ZF81" s="372">
        <f>IF(ZF$19-'様式３（療養者名簿）（⑤の場合）'!$BJ86+1&lt;=15,IF(ZF$19&gt;='様式３（療養者名簿）（⑤の場合）'!$BJ86,IF(ZF$19&lt;='様式３（療養者名簿）（⑤の場合）'!$BK86,1,0),0),0)</f>
        <v>0</v>
      </c>
      <c r="ZG81" s="372">
        <f>IF(ZG$19-'様式３（療養者名簿）（⑤の場合）'!$BJ86+1&lt;=15,IF(ZG$19&gt;='様式３（療養者名簿）（⑤の場合）'!$BJ86,IF(ZG$19&lt;='様式３（療養者名簿）（⑤の場合）'!$BK86,1,0),0),0)</f>
        <v>0</v>
      </c>
      <c r="ZH81" s="372">
        <f>IF(ZH$19-'様式３（療養者名簿）（⑤の場合）'!$BJ86+1&lt;=15,IF(ZH$19&gt;='様式３（療養者名簿）（⑤の場合）'!$BJ86,IF(ZH$19&lt;='様式３（療養者名簿）（⑤の場合）'!$BK86,1,0),0),0)</f>
        <v>0</v>
      </c>
      <c r="ZI81" s="372">
        <f>IF(ZI$19-'様式３（療養者名簿）（⑤の場合）'!$BJ86+1&lt;=15,IF(ZI$19&gt;='様式３（療養者名簿）（⑤の場合）'!$BJ86,IF(ZI$19&lt;='様式３（療養者名簿）（⑤の場合）'!$BK86,1,0),0),0)</f>
        <v>0</v>
      </c>
      <c r="ZJ81" s="372">
        <f>IF(ZJ$19-'様式３（療養者名簿）（⑤の場合）'!$BJ86+1&lt;=15,IF(ZJ$19&gt;='様式３（療養者名簿）（⑤の場合）'!$BJ86,IF(ZJ$19&lt;='様式３（療養者名簿）（⑤の場合）'!$BK86,1,0),0),0)</f>
        <v>0</v>
      </c>
      <c r="ZK81" s="372">
        <f>IF(ZK$19-'様式３（療養者名簿）（⑤の場合）'!$BJ86+1&lt;=15,IF(ZK$19&gt;='様式３（療養者名簿）（⑤の場合）'!$BJ86,IF(ZK$19&lt;='様式３（療養者名簿）（⑤の場合）'!$BK86,1,0),0),0)</f>
        <v>0</v>
      </c>
      <c r="ZL81" s="372">
        <f>IF(ZL$19-'様式３（療養者名簿）（⑤の場合）'!$BJ86+1&lt;=15,IF(ZL$19&gt;='様式３（療養者名簿）（⑤の場合）'!$BJ86,IF(ZL$19&lt;='様式３（療養者名簿）（⑤の場合）'!$BK86,1,0),0),0)</f>
        <v>0</v>
      </c>
      <c r="ZM81" s="372">
        <f>IF(ZM$19-'様式３（療養者名簿）（⑤の場合）'!$BJ86+1&lt;=15,IF(ZM$19&gt;='様式３（療養者名簿）（⑤の場合）'!$BJ86,IF(ZM$19&lt;='様式３（療養者名簿）（⑤の場合）'!$BK86,1,0),0),0)</f>
        <v>0</v>
      </c>
      <c r="ZN81" s="372">
        <f>IF(ZN$19-'様式３（療養者名簿）（⑤の場合）'!$BJ86+1&lt;=15,IF(ZN$19&gt;='様式３（療養者名簿）（⑤の場合）'!$BJ86,IF(ZN$19&lt;='様式３（療養者名簿）（⑤の場合）'!$BK86,1,0),0),0)</f>
        <v>0</v>
      </c>
      <c r="ZO81" s="372">
        <f>IF(ZO$19-'様式３（療養者名簿）（⑤の場合）'!$BJ86+1&lt;=15,IF(ZO$19&gt;='様式３（療養者名簿）（⑤の場合）'!$BJ86,IF(ZO$19&lt;='様式３（療養者名簿）（⑤の場合）'!$BK86,1,0),0),0)</f>
        <v>0</v>
      </c>
      <c r="ZP81" s="372">
        <f>IF(ZP$19-'様式３（療養者名簿）（⑤の場合）'!$BJ86+1&lt;=15,IF(ZP$19&gt;='様式３（療養者名簿）（⑤の場合）'!$BJ86,IF(ZP$19&lt;='様式３（療養者名簿）（⑤の場合）'!$BK86,1,0),0),0)</f>
        <v>0</v>
      </c>
      <c r="ZQ81" s="372">
        <f>IF(ZQ$19-'様式３（療養者名簿）（⑤の場合）'!$BJ86+1&lt;=15,IF(ZQ$19&gt;='様式３（療養者名簿）（⑤の場合）'!$BJ86,IF(ZQ$19&lt;='様式３（療養者名簿）（⑤の場合）'!$BK86,1,0),0),0)</f>
        <v>0</v>
      </c>
      <c r="ZR81" s="372">
        <f>IF(ZR$19-'様式３（療養者名簿）（⑤の場合）'!$BJ86+1&lt;=15,IF(ZR$19&gt;='様式３（療養者名簿）（⑤の場合）'!$BJ86,IF(ZR$19&lt;='様式３（療養者名簿）（⑤の場合）'!$BK86,1,0),0),0)</f>
        <v>0</v>
      </c>
      <c r="ZS81" s="372">
        <f>IF(ZS$19-'様式３（療養者名簿）（⑤の場合）'!$BJ86+1&lt;=15,IF(ZS$19&gt;='様式３（療養者名簿）（⑤の場合）'!$BJ86,IF(ZS$19&lt;='様式３（療養者名簿）（⑤の場合）'!$BK86,1,0),0),0)</f>
        <v>0</v>
      </c>
      <c r="ZT81" s="372">
        <f>IF(ZT$19-'様式３（療養者名簿）（⑤の場合）'!$BJ86+1&lt;=15,IF(ZT$19&gt;='様式３（療養者名簿）（⑤の場合）'!$BJ86,IF(ZT$19&lt;='様式３（療養者名簿）（⑤の場合）'!$BK86,1,0),0),0)</f>
        <v>0</v>
      </c>
      <c r="ZU81" s="372">
        <f>IF(ZU$19-'様式３（療養者名簿）（⑤の場合）'!$BJ86+1&lt;=15,IF(ZU$19&gt;='様式３（療養者名簿）（⑤の場合）'!$BJ86,IF(ZU$19&lt;='様式３（療養者名簿）（⑤の場合）'!$BK86,1,0),0),0)</f>
        <v>0</v>
      </c>
      <c r="ZV81" s="372">
        <f>IF(ZV$19-'様式３（療養者名簿）（⑤の場合）'!$BJ86+1&lt;=15,IF(ZV$19&gt;='様式３（療養者名簿）（⑤の場合）'!$BJ86,IF(ZV$19&lt;='様式３（療養者名簿）（⑤の場合）'!$BK86,1,0),0),0)</f>
        <v>0</v>
      </c>
      <c r="ZW81" s="372">
        <f>IF(ZW$19-'様式３（療養者名簿）（⑤の場合）'!$BJ86+1&lt;=15,IF(ZW$19&gt;='様式３（療養者名簿）（⑤の場合）'!$BJ86,IF(ZW$19&lt;='様式３（療養者名簿）（⑤の場合）'!$BK86,1,0),0),0)</f>
        <v>0</v>
      </c>
      <c r="ZX81" s="372">
        <f>IF(ZX$19-'様式３（療養者名簿）（⑤の場合）'!$BJ86+1&lt;=15,IF(ZX$19&gt;='様式３（療養者名簿）（⑤の場合）'!$BJ86,IF(ZX$19&lt;='様式３（療養者名簿）（⑤の場合）'!$BK86,1,0),0),0)</f>
        <v>0</v>
      </c>
      <c r="ZY81" s="372">
        <f>IF(ZY$19-'様式３（療養者名簿）（⑤の場合）'!$BJ86+1&lt;=15,IF(ZY$19&gt;='様式３（療養者名簿）（⑤の場合）'!$BJ86,IF(ZY$19&lt;='様式３（療養者名簿）（⑤の場合）'!$BK86,1,0),0),0)</f>
        <v>0</v>
      </c>
      <c r="ZZ81" s="372">
        <f>IF(ZZ$19-'様式３（療養者名簿）（⑤の場合）'!$BJ86+1&lt;=15,IF(ZZ$19&gt;='様式３（療養者名簿）（⑤の場合）'!$BJ86,IF(ZZ$19&lt;='様式３（療養者名簿）（⑤の場合）'!$BK86,1,0),0),0)</f>
        <v>0</v>
      </c>
      <c r="AAA81" s="372">
        <f>IF(AAA$19-'様式３（療養者名簿）（⑤の場合）'!$BJ86+1&lt;=15,IF(AAA$19&gt;='様式３（療養者名簿）（⑤の場合）'!$BJ86,IF(AAA$19&lt;='様式３（療養者名簿）（⑤の場合）'!$BK86,1,0),0),0)</f>
        <v>0</v>
      </c>
      <c r="AAB81" s="372">
        <f>IF(AAB$19-'様式３（療養者名簿）（⑤の場合）'!$BJ86+1&lt;=15,IF(AAB$19&gt;='様式３（療養者名簿）（⑤の場合）'!$BJ86,IF(AAB$19&lt;='様式３（療養者名簿）（⑤の場合）'!$BK86,1,0),0),0)</f>
        <v>0</v>
      </c>
      <c r="AAC81" s="372">
        <f>IF(AAC$19-'様式３（療養者名簿）（⑤の場合）'!$BJ86+1&lt;=15,IF(AAC$19&gt;='様式３（療養者名簿）（⑤の場合）'!$BJ86,IF(AAC$19&lt;='様式３（療養者名簿）（⑤の場合）'!$BK86,1,0),0),0)</f>
        <v>0</v>
      </c>
      <c r="AAD81" s="372">
        <f>IF(AAD$19-'様式３（療養者名簿）（⑤の場合）'!$BJ86+1&lt;=15,IF(AAD$19&gt;='様式３（療養者名簿）（⑤の場合）'!$BJ86,IF(AAD$19&lt;='様式３（療養者名簿）（⑤の場合）'!$BK86,1,0),0),0)</f>
        <v>0</v>
      </c>
      <c r="AAE81" s="372">
        <f>IF(AAE$19-'様式３（療養者名簿）（⑤の場合）'!$BJ86+1&lt;=15,IF(AAE$19&gt;='様式３（療養者名簿）（⑤の場合）'!$BJ86,IF(AAE$19&lt;='様式３（療養者名簿）（⑤の場合）'!$BK86,1,0),0),0)</f>
        <v>0</v>
      </c>
      <c r="AAF81" s="372">
        <f>IF(AAF$19-'様式３（療養者名簿）（⑤の場合）'!$BJ86+1&lt;=15,IF(AAF$19&gt;='様式３（療養者名簿）（⑤の場合）'!$BJ86,IF(AAF$19&lt;='様式３（療養者名簿）（⑤の場合）'!$BK86,1,0),0),0)</f>
        <v>0</v>
      </c>
      <c r="AAG81" s="372">
        <f>IF(AAG$19-'様式３（療養者名簿）（⑤の場合）'!$BJ86+1&lt;=15,IF(AAG$19&gt;='様式３（療養者名簿）（⑤の場合）'!$BJ86,IF(AAG$19&lt;='様式３（療養者名簿）（⑤の場合）'!$BK86,1,0),0),0)</f>
        <v>0</v>
      </c>
      <c r="AAH81" s="372">
        <f>IF(AAH$19-'様式３（療養者名簿）（⑤の場合）'!$BJ86+1&lt;=15,IF(AAH$19&gt;='様式３（療養者名簿）（⑤の場合）'!$BJ86,IF(AAH$19&lt;='様式３（療養者名簿）（⑤の場合）'!$BK86,1,0),0),0)</f>
        <v>0</v>
      </c>
      <c r="AAI81" s="372">
        <f>IF(AAI$19-'様式３（療養者名簿）（⑤の場合）'!$BJ86+1&lt;=15,IF(AAI$19&gt;='様式３（療養者名簿）（⑤の場合）'!$BJ86,IF(AAI$19&lt;='様式３（療養者名簿）（⑤の場合）'!$BK86,1,0),0),0)</f>
        <v>0</v>
      </c>
      <c r="AAJ81" s="372">
        <f>IF(AAJ$19-'様式３（療養者名簿）（⑤の場合）'!$BJ86+1&lt;=15,IF(AAJ$19&gt;='様式３（療養者名簿）（⑤の場合）'!$BJ86,IF(AAJ$19&lt;='様式３（療養者名簿）（⑤の場合）'!$BK86,1,0),0),0)</f>
        <v>0</v>
      </c>
      <c r="AAK81" s="372">
        <f>IF(AAK$19-'様式３（療養者名簿）（⑤の場合）'!$BJ86+1&lt;=15,IF(AAK$19&gt;='様式３（療養者名簿）（⑤の場合）'!$BJ86,IF(AAK$19&lt;='様式３（療養者名簿）（⑤の場合）'!$BK86,1,0),0),0)</f>
        <v>0</v>
      </c>
      <c r="AAL81" s="372">
        <f>IF(AAL$19-'様式３（療養者名簿）（⑤の場合）'!$BJ86+1&lt;=15,IF(AAL$19&gt;='様式３（療養者名簿）（⑤の場合）'!$BJ86,IF(AAL$19&lt;='様式３（療養者名簿）（⑤の場合）'!$BK86,1,0),0),0)</f>
        <v>0</v>
      </c>
      <c r="AAM81" s="372">
        <f>IF(AAM$19-'様式３（療養者名簿）（⑤の場合）'!$BJ86+1&lt;=15,IF(AAM$19&gt;='様式３（療養者名簿）（⑤の場合）'!$BJ86,IF(AAM$19&lt;='様式３（療養者名簿）（⑤の場合）'!$BK86,1,0),0),0)</f>
        <v>0</v>
      </c>
      <c r="AAN81" s="372">
        <f>IF(AAN$19-'様式３（療養者名簿）（⑤の場合）'!$BJ86+1&lt;=15,IF(AAN$19&gt;='様式３（療養者名簿）（⑤の場合）'!$BJ86,IF(AAN$19&lt;='様式３（療養者名簿）（⑤の場合）'!$BK86,1,0),0),0)</f>
        <v>0</v>
      </c>
      <c r="AAO81" s="372">
        <f>IF(AAO$19-'様式３（療養者名簿）（⑤の場合）'!$BJ86+1&lt;=15,IF(AAO$19&gt;='様式３（療養者名簿）（⑤の場合）'!$BJ86,IF(AAO$19&lt;='様式３（療養者名簿）（⑤の場合）'!$BK86,1,0),0),0)</f>
        <v>0</v>
      </c>
      <c r="AAP81" s="372">
        <f>IF(AAP$19-'様式３（療養者名簿）（⑤の場合）'!$BJ86+1&lt;=15,IF(AAP$19&gt;='様式３（療養者名簿）（⑤の場合）'!$BJ86,IF(AAP$19&lt;='様式３（療養者名簿）（⑤の場合）'!$BK86,1,0),0),0)</f>
        <v>0</v>
      </c>
      <c r="AAQ81" s="372">
        <f>IF(AAQ$19-'様式３（療養者名簿）（⑤の場合）'!$BJ86+1&lt;=15,IF(AAQ$19&gt;='様式３（療養者名簿）（⑤の場合）'!$BJ86,IF(AAQ$19&lt;='様式３（療養者名簿）（⑤の場合）'!$BK86,1,0),0),0)</f>
        <v>0</v>
      </c>
      <c r="AAR81" s="372">
        <f>IF(AAR$19-'様式３（療養者名簿）（⑤の場合）'!$BJ86+1&lt;=15,IF(AAR$19&gt;='様式３（療養者名簿）（⑤の場合）'!$BJ86,IF(AAR$19&lt;='様式３（療養者名簿）（⑤の場合）'!$BK86,1,0),0),0)</f>
        <v>0</v>
      </c>
      <c r="AAS81" s="372">
        <f>IF(AAS$19-'様式３（療養者名簿）（⑤の場合）'!$BJ86+1&lt;=15,IF(AAS$19&gt;='様式３（療養者名簿）（⑤の場合）'!$BJ86,IF(AAS$19&lt;='様式３（療養者名簿）（⑤の場合）'!$BK86,1,0),0),0)</f>
        <v>0</v>
      </c>
      <c r="AAT81" s="372">
        <f>IF(AAT$19-'様式３（療養者名簿）（⑤の場合）'!$BJ86+1&lt;=15,IF(AAT$19&gt;='様式３（療養者名簿）（⑤の場合）'!$BJ86,IF(AAT$19&lt;='様式３（療養者名簿）（⑤の場合）'!$BK86,1,0),0),0)</f>
        <v>0</v>
      </c>
      <c r="AAU81" s="372">
        <f>IF(AAU$19-'様式３（療養者名簿）（⑤の場合）'!$BJ86+1&lt;=15,IF(AAU$19&gt;='様式３（療養者名簿）（⑤の場合）'!$BJ86,IF(AAU$19&lt;='様式３（療養者名簿）（⑤の場合）'!$BK86,1,0),0),0)</f>
        <v>0</v>
      </c>
      <c r="AAV81" s="372">
        <f>IF(AAV$19-'様式３（療養者名簿）（⑤の場合）'!$BJ86+1&lt;=15,IF(AAV$19&gt;='様式３（療養者名簿）（⑤の場合）'!$BJ86,IF(AAV$19&lt;='様式３（療養者名簿）（⑤の場合）'!$BK86,1,0),0),0)</f>
        <v>0</v>
      </c>
      <c r="AAW81" s="372">
        <f>IF(AAW$19-'様式３（療養者名簿）（⑤の場合）'!$BJ86+1&lt;=15,IF(AAW$19&gt;='様式３（療養者名簿）（⑤の場合）'!$BJ86,IF(AAW$19&lt;='様式３（療養者名簿）（⑤の場合）'!$BK86,1,0),0),0)</f>
        <v>0</v>
      </c>
      <c r="AAX81" s="372">
        <f>IF(AAX$19-'様式３（療養者名簿）（⑤の場合）'!$BJ86+1&lt;=15,IF(AAX$19&gt;='様式３（療養者名簿）（⑤の場合）'!$BJ86,IF(AAX$19&lt;='様式３（療養者名簿）（⑤の場合）'!$BK86,1,0),0),0)</f>
        <v>0</v>
      </c>
      <c r="AAY81" s="372">
        <f>IF(AAY$19-'様式３（療養者名簿）（⑤の場合）'!$BJ86+1&lt;=15,IF(AAY$19&gt;='様式３（療養者名簿）（⑤の場合）'!$BJ86,IF(AAY$19&lt;='様式３（療養者名簿）（⑤の場合）'!$BK86,1,0),0),0)</f>
        <v>0</v>
      </c>
      <c r="AAZ81" s="372">
        <f>IF(AAZ$19-'様式３（療養者名簿）（⑤の場合）'!$BJ86+1&lt;=15,IF(AAZ$19&gt;='様式３（療養者名簿）（⑤の場合）'!$BJ86,IF(AAZ$19&lt;='様式３（療養者名簿）（⑤の場合）'!$BK86,1,0),0),0)</f>
        <v>0</v>
      </c>
      <c r="ABA81" s="372">
        <f>IF(ABA$19-'様式３（療養者名簿）（⑤の場合）'!$BJ86+1&lt;=15,IF(ABA$19&gt;='様式３（療養者名簿）（⑤の場合）'!$BJ86,IF(ABA$19&lt;='様式３（療養者名簿）（⑤の場合）'!$BK86,1,0),0),0)</f>
        <v>0</v>
      </c>
      <c r="ABB81" s="372">
        <f>IF(ABB$19-'様式３（療養者名簿）（⑤の場合）'!$BJ86+1&lt;=15,IF(ABB$19&gt;='様式３（療養者名簿）（⑤の場合）'!$BJ86,IF(ABB$19&lt;='様式３（療養者名簿）（⑤の場合）'!$BK86,1,0),0),0)</f>
        <v>0</v>
      </c>
      <c r="ABC81" s="372">
        <f>IF(ABC$19-'様式３（療養者名簿）（⑤の場合）'!$BJ86+1&lt;=15,IF(ABC$19&gt;='様式３（療養者名簿）（⑤の場合）'!$BJ86,IF(ABC$19&lt;='様式３（療養者名簿）（⑤の場合）'!$BK86,1,0),0),0)</f>
        <v>0</v>
      </c>
      <c r="ABD81" s="372">
        <f>IF(ABD$19-'様式３（療養者名簿）（⑤の場合）'!$BJ86+1&lt;=15,IF(ABD$19&gt;='様式３（療養者名簿）（⑤の場合）'!$BJ86,IF(ABD$19&lt;='様式３（療養者名簿）（⑤の場合）'!$BK86,1,0),0),0)</f>
        <v>0</v>
      </c>
    </row>
    <row r="82" spans="1:732" ht="42" customHeight="1">
      <c r="A82" s="250">
        <f>'様式３（療養者名簿）（⑤の場合）'!C87</f>
        <v>0</v>
      </c>
      <c r="B82" s="365">
        <f>IF(B$19-'様式３（療養者名簿）（⑤の場合）'!$BJ87+1&lt;=15,IF(B$19&gt;='様式３（療養者名簿）（⑤の場合）'!$BJ87,IF(B$19&lt;='様式３（療養者名簿）（⑤の場合）'!$BK87,1,0),0),0)</f>
        <v>0</v>
      </c>
      <c r="C82" s="365">
        <f>IF(C$19-'様式３（療養者名簿）（⑤の場合）'!$BJ87+1&lt;=15,IF(C$19&gt;='様式３（療養者名簿）（⑤の場合）'!$BJ87,IF(C$19&lt;='様式３（療養者名簿）（⑤の場合）'!$BK87,1,0),0),0)</f>
        <v>0</v>
      </c>
      <c r="D82" s="365">
        <f>IF(D$19-'様式３（療養者名簿）（⑤の場合）'!$BJ87+1&lt;=15,IF(D$19&gt;='様式３（療養者名簿）（⑤の場合）'!$BJ87,IF(D$19&lt;='様式３（療養者名簿）（⑤の場合）'!$BK87,1,0),0),0)</f>
        <v>0</v>
      </c>
      <c r="E82" s="365">
        <f>IF(E$19-'様式３（療養者名簿）（⑤の場合）'!$BJ87+1&lt;=15,IF(E$19&gt;='様式３（療養者名簿）（⑤の場合）'!$BJ87,IF(E$19&lt;='様式３（療養者名簿）（⑤の場合）'!$BK87,1,0),0),0)</f>
        <v>0</v>
      </c>
      <c r="F82" s="365">
        <f>IF(F$19-'様式３（療養者名簿）（⑤の場合）'!$BJ87+1&lt;=15,IF(F$19&gt;='様式３（療養者名簿）（⑤の場合）'!$BJ87,IF(F$19&lt;='様式３（療養者名簿）（⑤の場合）'!$BK87,1,0),0),0)</f>
        <v>0</v>
      </c>
      <c r="G82" s="365">
        <f>IF(G$19-'様式３（療養者名簿）（⑤の場合）'!$BJ87+1&lt;=15,IF(G$19&gt;='様式３（療養者名簿）（⑤の場合）'!$BJ87,IF(G$19&lt;='様式３（療養者名簿）（⑤の場合）'!$BK87,1,0),0),0)</f>
        <v>0</v>
      </c>
      <c r="H82" s="365">
        <f>IF(H$19-'様式３（療養者名簿）（⑤の場合）'!$BJ87+1&lt;=15,IF(H$19&gt;='様式３（療養者名簿）（⑤の場合）'!$BJ87,IF(H$19&lt;='様式３（療養者名簿）（⑤の場合）'!$BK87,1,0),0),0)</f>
        <v>0</v>
      </c>
      <c r="I82" s="365">
        <f>IF(I$19-'様式３（療養者名簿）（⑤の場合）'!$BJ87+1&lt;=15,IF(I$19&gt;='様式３（療養者名簿）（⑤の場合）'!$BJ87,IF(I$19&lt;='様式３（療養者名簿）（⑤の場合）'!$BK87,1,0),0),0)</f>
        <v>0</v>
      </c>
      <c r="J82" s="365">
        <f>IF(J$19-'様式３（療養者名簿）（⑤の場合）'!$BJ87+1&lt;=15,IF(J$19&gt;='様式３（療養者名簿）（⑤の場合）'!$BJ87,IF(J$19&lt;='様式３（療養者名簿）（⑤の場合）'!$BK87,1,0),0),0)</f>
        <v>0</v>
      </c>
      <c r="K82" s="365">
        <f>IF(K$19-'様式３（療養者名簿）（⑤の場合）'!$BJ87+1&lt;=15,IF(K$19&gt;='様式３（療養者名簿）（⑤の場合）'!$BJ87,IF(K$19&lt;='様式３（療養者名簿）（⑤の場合）'!$BK87,1,0),0),0)</f>
        <v>0</v>
      </c>
      <c r="L82" s="365">
        <f>IF(L$19-'様式３（療養者名簿）（⑤の場合）'!$BJ87+1&lt;=15,IF(L$19&gt;='様式３（療養者名簿）（⑤の場合）'!$BJ87,IF(L$19&lt;='様式３（療養者名簿）（⑤の場合）'!$BK87,1,0),0),0)</f>
        <v>0</v>
      </c>
      <c r="M82" s="365">
        <f>IF(M$19-'様式３（療養者名簿）（⑤の場合）'!$BJ87+1&lt;=15,IF(M$19&gt;='様式３（療養者名簿）（⑤の場合）'!$BJ87,IF(M$19&lt;='様式３（療養者名簿）（⑤の場合）'!$BK87,1,0),0),0)</f>
        <v>0</v>
      </c>
      <c r="N82" s="365">
        <f>IF(N$19-'様式３（療養者名簿）（⑤の場合）'!$BJ87+1&lt;=15,IF(N$19&gt;='様式３（療養者名簿）（⑤の場合）'!$BJ87,IF(N$19&lt;='様式３（療養者名簿）（⑤の場合）'!$BK87,1,0),0),0)</f>
        <v>0</v>
      </c>
      <c r="O82" s="365">
        <f>IF(O$19-'様式３（療養者名簿）（⑤の場合）'!$BJ87+1&lt;=15,IF(O$19&gt;='様式３（療養者名簿）（⑤の場合）'!$BJ87,IF(O$19&lt;='様式３（療養者名簿）（⑤の場合）'!$BK87,1,0),0),0)</f>
        <v>0</v>
      </c>
      <c r="P82" s="365">
        <f>IF(P$19-'様式３（療養者名簿）（⑤の場合）'!$BJ87+1&lt;=15,IF(P$19&gt;='様式３（療養者名簿）（⑤の場合）'!$BJ87,IF(P$19&lt;='様式３（療養者名簿）（⑤の場合）'!$BK87,1,0),0),0)</f>
        <v>0</v>
      </c>
      <c r="Q82" s="365">
        <f>IF(Q$19-'様式３（療養者名簿）（⑤の場合）'!$BJ87+1&lt;=15,IF(Q$19&gt;='様式３（療養者名簿）（⑤の場合）'!$BJ87,IF(Q$19&lt;='様式３（療養者名簿）（⑤の場合）'!$BK87,1,0),0),0)</f>
        <v>0</v>
      </c>
      <c r="R82" s="365">
        <f>IF(R$19-'様式３（療養者名簿）（⑤の場合）'!$BJ87+1&lt;=15,IF(R$19&gt;='様式３（療養者名簿）（⑤の場合）'!$BJ87,IF(R$19&lt;='様式３（療養者名簿）（⑤の場合）'!$BK87,1,0),0),0)</f>
        <v>0</v>
      </c>
      <c r="S82" s="365">
        <f>IF(S$19-'様式３（療養者名簿）（⑤の場合）'!$BJ87+1&lt;=15,IF(S$19&gt;='様式３（療養者名簿）（⑤の場合）'!$BJ87,IF(S$19&lt;='様式３（療養者名簿）（⑤の場合）'!$BK87,1,0),0),0)</f>
        <v>0</v>
      </c>
      <c r="T82" s="365">
        <f>IF(T$19-'様式３（療養者名簿）（⑤の場合）'!$BJ87+1&lt;=15,IF(T$19&gt;='様式３（療養者名簿）（⑤の場合）'!$BJ87,IF(T$19&lt;='様式３（療養者名簿）（⑤の場合）'!$BK87,1,0),0),0)</f>
        <v>0</v>
      </c>
      <c r="U82" s="365">
        <f>IF(U$19-'様式３（療養者名簿）（⑤の場合）'!$BJ87+1&lt;=15,IF(U$19&gt;='様式３（療養者名簿）（⑤の場合）'!$BJ87,IF(U$19&lt;='様式３（療養者名簿）（⑤の場合）'!$BK87,1,0),0),0)</f>
        <v>0</v>
      </c>
      <c r="V82" s="365">
        <f>IF(V$19-'様式３（療養者名簿）（⑤の場合）'!$BJ87+1&lt;=15,IF(V$19&gt;='様式３（療養者名簿）（⑤の場合）'!$BJ87,IF(V$19&lt;='様式３（療養者名簿）（⑤の場合）'!$BK87,1,0),0),0)</f>
        <v>0</v>
      </c>
      <c r="W82" s="365">
        <f>IF(W$19-'様式３（療養者名簿）（⑤の場合）'!$BJ87+1&lt;=15,IF(W$19&gt;='様式３（療養者名簿）（⑤の場合）'!$BJ87,IF(W$19&lt;='様式３（療養者名簿）（⑤の場合）'!$BK87,1,0),0),0)</f>
        <v>0</v>
      </c>
      <c r="X82" s="365">
        <f>IF(X$19-'様式３（療養者名簿）（⑤の場合）'!$BJ87+1&lt;=15,IF(X$19&gt;='様式３（療養者名簿）（⑤の場合）'!$BJ87,IF(X$19&lt;='様式３（療養者名簿）（⑤の場合）'!$BK87,1,0),0),0)</f>
        <v>0</v>
      </c>
      <c r="Y82" s="365">
        <f>IF(Y$19-'様式３（療養者名簿）（⑤の場合）'!$BJ87+1&lt;=15,IF(Y$19&gt;='様式３（療養者名簿）（⑤の場合）'!$BJ87,IF(Y$19&lt;='様式３（療養者名簿）（⑤の場合）'!$BK87,1,0),0),0)</f>
        <v>0</v>
      </c>
      <c r="Z82" s="365">
        <f>IF(Z$19-'様式３（療養者名簿）（⑤の場合）'!$BJ87+1&lt;=15,IF(Z$19&gt;='様式３（療養者名簿）（⑤の場合）'!$BJ87,IF(Z$19&lt;='様式３（療養者名簿）（⑤の場合）'!$BK87,1,0),0),0)</f>
        <v>0</v>
      </c>
      <c r="AA82" s="365">
        <f>IF(AA$19-'様式３（療養者名簿）（⑤の場合）'!$BJ87+1&lt;=15,IF(AA$19&gt;='様式３（療養者名簿）（⑤の場合）'!$BJ87,IF(AA$19&lt;='様式３（療養者名簿）（⑤の場合）'!$BK87,1,0),0),0)</f>
        <v>0</v>
      </c>
      <c r="AB82" s="365">
        <f>IF(AB$19-'様式３（療養者名簿）（⑤の場合）'!$BJ87+1&lt;=15,IF(AB$19&gt;='様式３（療養者名簿）（⑤の場合）'!$BJ87,IF(AB$19&lt;='様式３（療養者名簿）（⑤の場合）'!$BK87,1,0),0),0)</f>
        <v>0</v>
      </c>
      <c r="AC82" s="365">
        <f>IF(AC$19-'様式３（療養者名簿）（⑤の場合）'!$BJ87+1&lt;=15,IF(AC$19&gt;='様式３（療養者名簿）（⑤の場合）'!$BJ87,IF(AC$19&lt;='様式３（療養者名簿）（⑤の場合）'!$BK87,1,0),0),0)</f>
        <v>0</v>
      </c>
      <c r="AD82" s="365">
        <f>IF(AD$19-'様式３（療養者名簿）（⑤の場合）'!$BJ87+1&lt;=15,IF(AD$19&gt;='様式３（療養者名簿）（⑤の場合）'!$BJ87,IF(AD$19&lt;='様式３（療養者名簿）（⑤の場合）'!$BK87,1,0),0),0)</f>
        <v>0</v>
      </c>
      <c r="AE82" s="365">
        <f>IF(AE$19-'様式３（療養者名簿）（⑤の場合）'!$BJ87+1&lt;=15,IF(AE$19&gt;='様式３（療養者名簿）（⑤の場合）'!$BJ87,IF(AE$19&lt;='様式３（療養者名簿）（⑤の場合）'!$BK87,1,0),0),0)</f>
        <v>0</v>
      </c>
      <c r="AF82" s="365">
        <f>IF(AF$19-'様式３（療養者名簿）（⑤の場合）'!$BJ87+1&lt;=15,IF(AF$19&gt;='様式３（療養者名簿）（⑤の場合）'!$BJ87,IF(AF$19&lt;='様式３（療養者名簿）（⑤の場合）'!$BK87,1,0),0),0)</f>
        <v>0</v>
      </c>
      <c r="AG82" s="365">
        <f>IF(AG$19-'様式３（療養者名簿）（⑤の場合）'!$BJ87+1&lt;=15,IF(AG$19&gt;='様式３（療養者名簿）（⑤の場合）'!$BJ87,IF(AG$19&lt;='様式３（療養者名簿）（⑤の場合）'!$BK87,1,0),0),0)</f>
        <v>0</v>
      </c>
      <c r="AH82" s="365">
        <f>IF(AH$19-'様式３（療養者名簿）（⑤の場合）'!$BJ87+1&lt;=15,IF(AH$19&gt;='様式３（療養者名簿）（⑤の場合）'!$BJ87,IF(AH$19&lt;='様式３（療養者名簿）（⑤の場合）'!$BK87,1,0),0),0)</f>
        <v>0</v>
      </c>
      <c r="AI82" s="365">
        <f>IF(AI$19-'様式３（療養者名簿）（⑤の場合）'!$BJ87+1&lt;=15,IF(AI$19&gt;='様式３（療養者名簿）（⑤の場合）'!$BJ87,IF(AI$19&lt;='様式３（療養者名簿）（⑤の場合）'!$BK87,1,0),0),0)</f>
        <v>0</v>
      </c>
      <c r="AJ82" s="365">
        <f>IF(AJ$19-'様式３（療養者名簿）（⑤の場合）'!$BJ87+1&lt;=15,IF(AJ$19&gt;='様式３（療養者名簿）（⑤の場合）'!$BJ87,IF(AJ$19&lt;='様式３（療養者名簿）（⑤の場合）'!$BK87,1,0),0),0)</f>
        <v>0</v>
      </c>
      <c r="AK82" s="365">
        <f>IF(AK$19-'様式３（療養者名簿）（⑤の場合）'!$BJ87+1&lt;=15,IF(AK$19&gt;='様式３（療養者名簿）（⑤の場合）'!$BJ87,IF(AK$19&lt;='様式３（療養者名簿）（⑤の場合）'!$BK87,1,0),0),0)</f>
        <v>0</v>
      </c>
      <c r="AL82" s="365">
        <f>IF(AL$19-'様式３（療養者名簿）（⑤の場合）'!$BJ87+1&lt;=15,IF(AL$19&gt;='様式３（療養者名簿）（⑤の場合）'!$BJ87,IF(AL$19&lt;='様式３（療養者名簿）（⑤の場合）'!$BK87,1,0),0),0)</f>
        <v>0</v>
      </c>
      <c r="AM82" s="365">
        <f>IF(AM$19-'様式３（療養者名簿）（⑤の場合）'!$BJ87+1&lt;=15,IF(AM$19&gt;='様式３（療養者名簿）（⑤の場合）'!$BJ87,IF(AM$19&lt;='様式３（療養者名簿）（⑤の場合）'!$BK87,1,0),0),0)</f>
        <v>0</v>
      </c>
      <c r="AN82" s="365">
        <f>IF(AN$19-'様式３（療養者名簿）（⑤の場合）'!$BJ87+1&lt;=15,IF(AN$19&gt;='様式３（療養者名簿）（⑤の場合）'!$BJ87,IF(AN$19&lt;='様式３（療養者名簿）（⑤の場合）'!$BK87,1,0),0),0)</f>
        <v>0</v>
      </c>
      <c r="AO82" s="365">
        <f>IF(AO$19-'様式３（療養者名簿）（⑤の場合）'!$BJ87+1&lt;=15,IF(AO$19&gt;='様式３（療養者名簿）（⑤の場合）'!$BJ87,IF(AO$19&lt;='様式３（療養者名簿）（⑤の場合）'!$BK87,1,0),0),0)</f>
        <v>0</v>
      </c>
      <c r="AP82" s="365">
        <f>IF(AP$19-'様式３（療養者名簿）（⑤の場合）'!$BJ87+1&lt;=15,IF(AP$19&gt;='様式３（療養者名簿）（⑤の場合）'!$BJ87,IF(AP$19&lt;='様式３（療養者名簿）（⑤の場合）'!$BK87,1,0),0),0)</f>
        <v>0</v>
      </c>
      <c r="AQ82" s="365">
        <f>IF(AQ$19-'様式３（療養者名簿）（⑤の場合）'!$BJ87+1&lt;=15,IF(AQ$19&gt;='様式３（療養者名簿）（⑤の場合）'!$BJ87,IF(AQ$19&lt;='様式３（療養者名簿）（⑤の場合）'!$BK87,1,0),0),0)</f>
        <v>0</v>
      </c>
      <c r="AR82" s="365">
        <f>IF(AR$19-'様式３（療養者名簿）（⑤の場合）'!$BJ87+1&lt;=15,IF(AR$19&gt;='様式３（療養者名簿）（⑤の場合）'!$BJ87,IF(AR$19&lt;='様式３（療養者名簿）（⑤の場合）'!$BK87,1,0),0),0)</f>
        <v>0</v>
      </c>
      <c r="AS82" s="365">
        <f>IF(AS$19-'様式３（療養者名簿）（⑤の場合）'!$BJ87+1&lt;=15,IF(AS$19&gt;='様式３（療養者名簿）（⑤の場合）'!$BJ87,IF(AS$19&lt;='様式３（療養者名簿）（⑤の場合）'!$BK87,1,0),0),0)</f>
        <v>0</v>
      </c>
      <c r="AT82" s="365">
        <f>IF(AT$19-'様式３（療養者名簿）（⑤の場合）'!$BJ87+1&lt;=15,IF(AT$19&gt;='様式３（療養者名簿）（⑤の場合）'!$BJ87,IF(AT$19&lt;='様式３（療養者名簿）（⑤の場合）'!$BK87,1,0),0),0)</f>
        <v>0</v>
      </c>
      <c r="AU82" s="365">
        <f>IF(AU$19-'様式３（療養者名簿）（⑤の場合）'!$BJ87+1&lt;=15,IF(AU$19&gt;='様式３（療養者名簿）（⑤の場合）'!$BJ87,IF(AU$19&lt;='様式３（療養者名簿）（⑤の場合）'!$BK87,1,0),0),0)</f>
        <v>0</v>
      </c>
      <c r="AV82" s="365">
        <f>IF(AV$19-'様式３（療養者名簿）（⑤の場合）'!$BJ87+1&lt;=15,IF(AV$19&gt;='様式３（療養者名簿）（⑤の場合）'!$BJ87,IF(AV$19&lt;='様式３（療養者名簿）（⑤の場合）'!$BK87,1,0),0),0)</f>
        <v>0</v>
      </c>
      <c r="AW82" s="365">
        <f>IF(AW$19-'様式３（療養者名簿）（⑤の場合）'!$BJ87+1&lt;=15,IF(AW$19&gt;='様式３（療養者名簿）（⑤の場合）'!$BJ87,IF(AW$19&lt;='様式３（療養者名簿）（⑤の場合）'!$BK87,1,0),0),0)</f>
        <v>0</v>
      </c>
      <c r="AX82" s="365">
        <f>IF(AX$19-'様式３（療養者名簿）（⑤の場合）'!$BJ87+1&lt;=15,IF(AX$19&gt;='様式３（療養者名簿）（⑤の場合）'!$BJ87,IF(AX$19&lt;='様式３（療養者名簿）（⑤の場合）'!$BK87,1,0),0),0)</f>
        <v>0</v>
      </c>
      <c r="AY82" s="365">
        <f>IF(AY$19-'様式３（療養者名簿）（⑤の場合）'!$BJ87+1&lt;=15,IF(AY$19&gt;='様式３（療養者名簿）（⑤の場合）'!$BJ87,IF(AY$19&lt;='様式３（療養者名簿）（⑤の場合）'!$BK87,1,0),0),0)</f>
        <v>0</v>
      </c>
      <c r="AZ82" s="365">
        <f>IF(AZ$19-'様式３（療養者名簿）（⑤の場合）'!$BJ87+1&lt;=15,IF(AZ$19&gt;='様式３（療養者名簿）（⑤の場合）'!$BJ87,IF(AZ$19&lt;='様式３（療養者名簿）（⑤の場合）'!$BK87,1,0),0),0)</f>
        <v>0</v>
      </c>
      <c r="BA82" s="365">
        <f>IF(BA$19-'様式３（療養者名簿）（⑤の場合）'!$BJ87+1&lt;=15,IF(BA$19&gt;='様式３（療養者名簿）（⑤の場合）'!$BJ87,IF(BA$19&lt;='様式３（療養者名簿）（⑤の場合）'!$BK87,1,0),0),0)</f>
        <v>0</v>
      </c>
      <c r="BB82" s="365">
        <f>IF(BB$19-'様式３（療養者名簿）（⑤の場合）'!$BJ87+1&lt;=15,IF(BB$19&gt;='様式３（療養者名簿）（⑤の場合）'!$BJ87,IF(BB$19&lt;='様式３（療養者名簿）（⑤の場合）'!$BK87,1,0),0),0)</f>
        <v>0</v>
      </c>
      <c r="BC82" s="365">
        <f>IF(BC$19-'様式３（療養者名簿）（⑤の場合）'!$BJ87+1&lt;=15,IF(BC$19&gt;='様式３（療養者名簿）（⑤の場合）'!$BJ87,IF(BC$19&lt;='様式３（療養者名簿）（⑤の場合）'!$BK87,1,0),0),0)</f>
        <v>0</v>
      </c>
      <c r="BD82" s="365">
        <f>IF(BD$19-'様式３（療養者名簿）（⑤の場合）'!$BJ87+1&lt;=15,IF(BD$19&gt;='様式３（療養者名簿）（⑤の場合）'!$BJ87,IF(BD$19&lt;='様式３（療養者名簿）（⑤の場合）'!$BK87,1,0),0),0)</f>
        <v>0</v>
      </c>
      <c r="BE82" s="365">
        <f>IF(BE$19-'様式３（療養者名簿）（⑤の場合）'!$BJ87+1&lt;=15,IF(BE$19&gt;='様式３（療養者名簿）（⑤の場合）'!$BJ87,IF(BE$19&lt;='様式３（療養者名簿）（⑤の場合）'!$BK87,1,0),0),0)</f>
        <v>0</v>
      </c>
      <c r="BF82" s="365">
        <f>IF(BF$19-'様式３（療養者名簿）（⑤の場合）'!$BJ87+1&lt;=15,IF(BF$19&gt;='様式３（療養者名簿）（⑤の場合）'!$BJ87,IF(BF$19&lt;='様式３（療養者名簿）（⑤の場合）'!$BK87,1,0),0),0)</f>
        <v>0</v>
      </c>
      <c r="BG82" s="365">
        <f>IF(BG$19-'様式３（療養者名簿）（⑤の場合）'!$BJ87+1&lt;=15,IF(BG$19&gt;='様式３（療養者名簿）（⑤の場合）'!$BJ87,IF(BG$19&lt;='様式３（療養者名簿）（⑤の場合）'!$BK87,1,0),0),0)</f>
        <v>0</v>
      </c>
      <c r="BH82" s="365">
        <f>IF(BH$19-'様式３（療養者名簿）（⑤の場合）'!$BJ87+1&lt;=15,IF(BH$19&gt;='様式３（療養者名簿）（⑤の場合）'!$BJ87,IF(BH$19&lt;='様式３（療養者名簿）（⑤の場合）'!$BK87,1,0),0),0)</f>
        <v>0</v>
      </c>
      <c r="BI82" s="365">
        <f>IF(BI$19-'様式３（療養者名簿）（⑤の場合）'!$BJ87+1&lt;=15,IF(BI$19&gt;='様式３（療養者名簿）（⑤の場合）'!$BJ87,IF(BI$19&lt;='様式３（療養者名簿）（⑤の場合）'!$BK87,1,0),0),0)</f>
        <v>0</v>
      </c>
      <c r="BJ82" s="365">
        <f>IF(BJ$19-'様式３（療養者名簿）（⑤の場合）'!$BJ87+1&lt;=15,IF(BJ$19&gt;='様式３（療養者名簿）（⑤の場合）'!$BJ87,IF(BJ$19&lt;='様式３（療養者名簿）（⑤の場合）'!$BK87,1,0),0),0)</f>
        <v>0</v>
      </c>
      <c r="BK82" s="365">
        <f>IF(BK$19-'様式３（療養者名簿）（⑤の場合）'!$BJ87+1&lt;=15,IF(BK$19&gt;='様式３（療養者名簿）（⑤の場合）'!$BJ87,IF(BK$19&lt;='様式３（療養者名簿）（⑤の場合）'!$BK87,1,0),0),0)</f>
        <v>0</v>
      </c>
      <c r="BL82" s="365">
        <f>IF(BL$19-'様式３（療養者名簿）（⑤の場合）'!$BJ87+1&lt;=15,IF(BL$19&gt;='様式３（療養者名簿）（⑤の場合）'!$BJ87,IF(BL$19&lt;='様式３（療養者名簿）（⑤の場合）'!$BK87,1,0),0),0)</f>
        <v>0</v>
      </c>
      <c r="BM82" s="365">
        <f>IF(BM$19-'様式３（療養者名簿）（⑤の場合）'!$BJ87+1&lt;=15,IF(BM$19&gt;='様式３（療養者名簿）（⑤の場合）'!$BJ87,IF(BM$19&lt;='様式３（療養者名簿）（⑤の場合）'!$BK87,1,0),0),0)</f>
        <v>0</v>
      </c>
      <c r="BN82" s="365">
        <f>IF(BN$19-'様式３（療養者名簿）（⑤の場合）'!$BJ87+1&lt;=15,IF(BN$19&gt;='様式３（療養者名簿）（⑤の場合）'!$BJ87,IF(BN$19&lt;='様式３（療養者名簿）（⑤の場合）'!$BK87,1,0),0),0)</f>
        <v>0</v>
      </c>
      <c r="BO82" s="365">
        <f>IF(BO$19-'様式３（療養者名簿）（⑤の場合）'!$BJ87+1&lt;=15,IF(BO$19&gt;='様式３（療養者名簿）（⑤の場合）'!$BJ87,IF(BO$19&lt;='様式３（療養者名簿）（⑤の場合）'!$BK87,1,0),0),0)</f>
        <v>0</v>
      </c>
      <c r="BP82" s="365">
        <f>IF(BP$19-'様式３（療養者名簿）（⑤の場合）'!$BJ87+1&lt;=15,IF(BP$19&gt;='様式３（療養者名簿）（⑤の場合）'!$BJ87,IF(BP$19&lt;='様式３（療養者名簿）（⑤の場合）'!$BK87,1,0),0),0)</f>
        <v>0</v>
      </c>
      <c r="BQ82" s="365">
        <f>IF(BQ$19-'様式３（療養者名簿）（⑤の場合）'!$BJ87+1&lt;=15,IF(BQ$19&gt;='様式３（療養者名簿）（⑤の場合）'!$BJ87,IF(BQ$19&lt;='様式３（療養者名簿）（⑤の場合）'!$BK87,1,0),0),0)</f>
        <v>0</v>
      </c>
      <c r="BR82" s="365">
        <f>IF(BR$19-'様式３（療養者名簿）（⑤の場合）'!$BJ87+1&lt;=15,IF(BR$19&gt;='様式３（療養者名簿）（⑤の場合）'!$BJ87,IF(BR$19&lt;='様式３（療養者名簿）（⑤の場合）'!$BK87,1,0),0),0)</f>
        <v>0</v>
      </c>
      <c r="BS82" s="365">
        <f>IF(BS$19-'様式３（療養者名簿）（⑤の場合）'!$BJ87+1&lt;=15,IF(BS$19&gt;='様式３（療養者名簿）（⑤の場合）'!$BJ87,IF(BS$19&lt;='様式３（療養者名簿）（⑤の場合）'!$BK87,1,0),0),0)</f>
        <v>0</v>
      </c>
      <c r="BT82" s="365">
        <f>IF(BT$19-'様式３（療養者名簿）（⑤の場合）'!$BJ87+1&lt;=15,IF(BT$19&gt;='様式３（療養者名簿）（⑤の場合）'!$BJ87,IF(BT$19&lt;='様式３（療養者名簿）（⑤の場合）'!$BK87,1,0),0),0)</f>
        <v>0</v>
      </c>
      <c r="BU82" s="365">
        <f>IF(BU$19-'様式３（療養者名簿）（⑤の場合）'!$BJ87+1&lt;=15,IF(BU$19&gt;='様式３（療養者名簿）（⑤の場合）'!$BJ87,IF(BU$19&lt;='様式３（療養者名簿）（⑤の場合）'!$BK87,1,0),0),0)</f>
        <v>0</v>
      </c>
      <c r="BV82" s="365">
        <f>IF(BV$19-'様式３（療養者名簿）（⑤の場合）'!$BJ87+1&lt;=15,IF(BV$19&gt;='様式３（療養者名簿）（⑤の場合）'!$BJ87,IF(BV$19&lt;='様式３（療養者名簿）（⑤の場合）'!$BK87,1,0),0),0)</f>
        <v>0</v>
      </c>
      <c r="BW82" s="365">
        <f>IF(BW$19-'様式３（療養者名簿）（⑤の場合）'!$BJ87+1&lt;=15,IF(BW$19&gt;='様式３（療養者名簿）（⑤の場合）'!$BJ87,IF(BW$19&lt;='様式３（療養者名簿）（⑤の場合）'!$BK87,1,0),0),0)</f>
        <v>0</v>
      </c>
      <c r="BX82" s="365">
        <f>IF(BX$19-'様式３（療養者名簿）（⑤の場合）'!$BJ87+1&lt;=15,IF(BX$19&gt;='様式３（療養者名簿）（⑤の場合）'!$BJ87,IF(BX$19&lt;='様式３（療養者名簿）（⑤の場合）'!$BK87,1,0),0),0)</f>
        <v>0</v>
      </c>
      <c r="BY82" s="365">
        <f>IF(BY$19-'様式３（療養者名簿）（⑤の場合）'!$BJ87+1&lt;=15,IF(BY$19&gt;='様式３（療養者名簿）（⑤の場合）'!$BJ87,IF(BY$19&lt;='様式３（療養者名簿）（⑤の場合）'!$BK87,1,0),0),0)</f>
        <v>0</v>
      </c>
      <c r="BZ82" s="365">
        <f>IF(BZ$19-'様式３（療養者名簿）（⑤の場合）'!$BJ87+1&lt;=15,IF(BZ$19&gt;='様式３（療養者名簿）（⑤の場合）'!$BJ87,IF(BZ$19&lt;='様式３（療養者名簿）（⑤の場合）'!$BK87,1,0),0),0)</f>
        <v>0</v>
      </c>
      <c r="CA82" s="365">
        <f>IF(CA$19-'様式３（療養者名簿）（⑤の場合）'!$BJ87+1&lt;=15,IF(CA$19&gt;='様式３（療養者名簿）（⑤の場合）'!$BJ87,IF(CA$19&lt;='様式３（療養者名簿）（⑤の場合）'!$BK87,1,0),0),0)</f>
        <v>0</v>
      </c>
      <c r="CB82" s="365">
        <f>IF(CB$19-'様式３（療養者名簿）（⑤の場合）'!$BJ87+1&lt;=15,IF(CB$19&gt;='様式３（療養者名簿）（⑤の場合）'!$BJ87,IF(CB$19&lt;='様式３（療養者名簿）（⑤の場合）'!$BK87,1,0),0),0)</f>
        <v>0</v>
      </c>
      <c r="CC82" s="365">
        <f>IF(CC$19-'様式３（療養者名簿）（⑤の場合）'!$BJ87+1&lt;=15,IF(CC$19&gt;='様式３（療養者名簿）（⑤の場合）'!$BJ87,IF(CC$19&lt;='様式３（療養者名簿）（⑤の場合）'!$BK87,1,0),0),0)</f>
        <v>0</v>
      </c>
      <c r="CD82" s="365">
        <f>IF(CD$19-'様式３（療養者名簿）（⑤の場合）'!$BJ87+1&lt;=15,IF(CD$19&gt;='様式３（療養者名簿）（⑤の場合）'!$BJ87,IF(CD$19&lt;='様式３（療養者名簿）（⑤の場合）'!$BK87,1,0),0),0)</f>
        <v>0</v>
      </c>
      <c r="CE82" s="365">
        <f>IF(CE$19-'様式３（療養者名簿）（⑤の場合）'!$BJ87+1&lt;=15,IF(CE$19&gt;='様式３（療養者名簿）（⑤の場合）'!$BJ87,IF(CE$19&lt;='様式３（療養者名簿）（⑤の場合）'!$BK87,1,0),0),0)</f>
        <v>0</v>
      </c>
      <c r="CF82" s="365">
        <f>IF(CF$19-'様式３（療養者名簿）（⑤の場合）'!$BJ87+1&lt;=15,IF(CF$19&gt;='様式３（療養者名簿）（⑤の場合）'!$BJ87,IF(CF$19&lt;='様式３（療養者名簿）（⑤の場合）'!$BK87,1,0),0),0)</f>
        <v>0</v>
      </c>
      <c r="CG82" s="365">
        <f>IF(CG$19-'様式３（療養者名簿）（⑤の場合）'!$BJ87+1&lt;=15,IF(CG$19&gt;='様式３（療養者名簿）（⑤の場合）'!$BJ87,IF(CG$19&lt;='様式３（療養者名簿）（⑤の場合）'!$BK87,1,0),0),0)</f>
        <v>0</v>
      </c>
      <c r="CH82" s="365">
        <f>IF(CH$19-'様式３（療養者名簿）（⑤の場合）'!$BJ87+1&lt;=15,IF(CH$19&gt;='様式３（療養者名簿）（⑤の場合）'!$BJ87,IF(CH$19&lt;='様式３（療養者名簿）（⑤の場合）'!$BK87,1,0),0),0)</f>
        <v>0</v>
      </c>
      <c r="CI82" s="365">
        <f>IF(CI$19-'様式３（療養者名簿）（⑤の場合）'!$BJ87+1&lt;=15,IF(CI$19&gt;='様式３（療養者名簿）（⑤の場合）'!$BJ87,IF(CI$19&lt;='様式３（療養者名簿）（⑤の場合）'!$BK87,1,0),0),0)</f>
        <v>0</v>
      </c>
      <c r="CJ82" s="365">
        <f>IF(CJ$19-'様式３（療養者名簿）（⑤の場合）'!$BJ87+1&lt;=15,IF(CJ$19&gt;='様式３（療養者名簿）（⑤の場合）'!$BJ87,IF(CJ$19&lt;='様式３（療養者名簿）（⑤の場合）'!$BK87,1,0),0),0)</f>
        <v>0</v>
      </c>
      <c r="CK82" s="365">
        <f>IF(CK$19-'様式３（療養者名簿）（⑤の場合）'!$BJ87+1&lt;=15,IF(CK$19&gt;='様式３（療養者名簿）（⑤の場合）'!$BJ87,IF(CK$19&lt;='様式３（療養者名簿）（⑤の場合）'!$BK87,1,0),0),0)</f>
        <v>0</v>
      </c>
      <c r="CL82" s="365">
        <f>IF(CL$19-'様式３（療養者名簿）（⑤の場合）'!$BJ87+1&lt;=15,IF(CL$19&gt;='様式３（療養者名簿）（⑤の場合）'!$BJ87,IF(CL$19&lt;='様式３（療養者名簿）（⑤の場合）'!$BK87,1,0),0),0)</f>
        <v>0</v>
      </c>
      <c r="CM82" s="365">
        <f>IF(CM$19-'様式３（療養者名簿）（⑤の場合）'!$BJ87+1&lt;=15,IF(CM$19&gt;='様式３（療養者名簿）（⑤の場合）'!$BJ87,IF(CM$19&lt;='様式３（療養者名簿）（⑤の場合）'!$BK87,1,0),0),0)</f>
        <v>0</v>
      </c>
      <c r="CN82" s="365">
        <f>IF(CN$19-'様式３（療養者名簿）（⑤の場合）'!$BJ87+1&lt;=15,IF(CN$19&gt;='様式３（療養者名簿）（⑤の場合）'!$BJ87,IF(CN$19&lt;='様式３（療養者名簿）（⑤の場合）'!$BK87,1,0),0),0)</f>
        <v>0</v>
      </c>
      <c r="CO82" s="365">
        <f>IF(CO$19-'様式３（療養者名簿）（⑤の場合）'!$BJ87+1&lt;=15,IF(CO$19&gt;='様式３（療養者名簿）（⑤の場合）'!$BJ87,IF(CO$19&lt;='様式３（療養者名簿）（⑤の場合）'!$BK87,1,0),0),0)</f>
        <v>0</v>
      </c>
      <c r="CP82" s="365">
        <f>IF(CP$19-'様式３（療養者名簿）（⑤の場合）'!$BJ87+1&lt;=15,IF(CP$19&gt;='様式３（療養者名簿）（⑤の場合）'!$BJ87,IF(CP$19&lt;='様式３（療養者名簿）（⑤の場合）'!$BK87,1,0),0),0)</f>
        <v>0</v>
      </c>
      <c r="CQ82" s="365">
        <f>IF(CQ$19-'様式３（療養者名簿）（⑤の場合）'!$BJ87+1&lt;=15,IF(CQ$19&gt;='様式３（療養者名簿）（⑤の場合）'!$BJ87,IF(CQ$19&lt;='様式３（療養者名簿）（⑤の場合）'!$BK87,1,0),0),0)</f>
        <v>0</v>
      </c>
      <c r="CR82" s="365">
        <f>IF(CR$19-'様式３（療養者名簿）（⑤の場合）'!$BJ87+1&lt;=15,IF(CR$19&gt;='様式３（療養者名簿）（⑤の場合）'!$BJ87,IF(CR$19&lt;='様式３（療養者名簿）（⑤の場合）'!$BK87,1,0),0),0)</f>
        <v>0</v>
      </c>
      <c r="CS82" s="365">
        <f>IF(CS$19-'様式３（療養者名簿）（⑤の場合）'!$BJ87+1&lt;=15,IF(CS$19&gt;='様式３（療養者名簿）（⑤の場合）'!$BJ87,IF(CS$19&lt;='様式３（療養者名簿）（⑤の場合）'!$BK87,1,0),0),0)</f>
        <v>0</v>
      </c>
      <c r="CT82" s="365">
        <f>IF(CT$19-'様式３（療養者名簿）（⑤の場合）'!$BJ87+1&lt;=15,IF(CT$19&gt;='様式３（療養者名簿）（⑤の場合）'!$BJ87,IF(CT$19&lt;='様式３（療養者名簿）（⑤の場合）'!$BK87,1,0),0),0)</f>
        <v>0</v>
      </c>
      <c r="CU82" s="365">
        <f>IF(CU$19-'様式３（療養者名簿）（⑤の場合）'!$BJ87+1&lt;=15,IF(CU$19&gt;='様式３（療養者名簿）（⑤の場合）'!$BJ87,IF(CU$19&lt;='様式３（療養者名簿）（⑤の場合）'!$BK87,1,0),0),0)</f>
        <v>0</v>
      </c>
      <c r="CV82" s="365">
        <f>IF(CV$19-'様式３（療養者名簿）（⑤の場合）'!$BJ87+1&lt;=15,IF(CV$19&gt;='様式３（療養者名簿）（⑤の場合）'!$BJ87,IF(CV$19&lt;='様式３（療養者名簿）（⑤の場合）'!$BK87,1,0),0),0)</f>
        <v>0</v>
      </c>
      <c r="CW82" s="365">
        <f>IF(CW$19-'様式３（療養者名簿）（⑤の場合）'!$BJ87+1&lt;=15,IF(CW$19&gt;='様式３（療養者名簿）（⑤の場合）'!$BJ87,IF(CW$19&lt;='様式３（療養者名簿）（⑤の場合）'!$BK87,1,0),0),0)</f>
        <v>0</v>
      </c>
      <c r="CX82" s="365">
        <f>IF(CX$19-'様式３（療養者名簿）（⑤の場合）'!$BJ87+1&lt;=15,IF(CX$19&gt;='様式３（療養者名簿）（⑤の場合）'!$BJ87,IF(CX$19&lt;='様式３（療養者名簿）（⑤の場合）'!$BK87,1,0),0),0)</f>
        <v>0</v>
      </c>
      <c r="CY82" s="365">
        <f>IF(CY$19-'様式３（療養者名簿）（⑤の場合）'!$BJ87+1&lt;=15,IF(CY$19&gt;='様式３（療養者名簿）（⑤の場合）'!$BJ87,IF(CY$19&lt;='様式３（療養者名簿）（⑤の場合）'!$BK87,1,0),0),0)</f>
        <v>0</v>
      </c>
      <c r="CZ82" s="365">
        <f>IF(CZ$19-'様式３（療養者名簿）（⑤の場合）'!$BJ87+1&lt;=15,IF(CZ$19&gt;='様式３（療養者名簿）（⑤の場合）'!$BJ87,IF(CZ$19&lt;='様式３（療養者名簿）（⑤の場合）'!$BK87,1,0),0),0)</f>
        <v>0</v>
      </c>
      <c r="DA82" s="365">
        <f>IF(DA$19-'様式３（療養者名簿）（⑤の場合）'!$BJ87+1&lt;=15,IF(DA$19&gt;='様式３（療養者名簿）（⑤の場合）'!$BJ87,IF(DA$19&lt;='様式３（療養者名簿）（⑤の場合）'!$BK87,1,0),0),0)</f>
        <v>0</v>
      </c>
      <c r="DB82" s="365">
        <f>IF(DB$19-'様式３（療養者名簿）（⑤の場合）'!$BJ87+1&lt;=15,IF(DB$19&gt;='様式３（療養者名簿）（⑤の場合）'!$BJ87,IF(DB$19&lt;='様式３（療養者名簿）（⑤の場合）'!$BK87,1,0),0),0)</f>
        <v>0</v>
      </c>
      <c r="DC82" s="365">
        <f>IF(DC$19-'様式３（療養者名簿）（⑤の場合）'!$BJ87+1&lt;=15,IF(DC$19&gt;='様式３（療養者名簿）（⑤の場合）'!$BJ87,IF(DC$19&lt;='様式３（療養者名簿）（⑤の場合）'!$BK87,1,0),0),0)</f>
        <v>0</v>
      </c>
      <c r="DD82" s="365">
        <f>IF(DD$19-'様式３（療養者名簿）（⑤の場合）'!$BJ87+1&lt;=15,IF(DD$19&gt;='様式３（療養者名簿）（⑤の場合）'!$BJ87,IF(DD$19&lt;='様式３（療養者名簿）（⑤の場合）'!$BK87,1,0),0),0)</f>
        <v>0</v>
      </c>
      <c r="DE82" s="365">
        <f>IF(DE$19-'様式３（療養者名簿）（⑤の場合）'!$BJ87+1&lt;=15,IF(DE$19&gt;='様式３（療養者名簿）（⑤の場合）'!$BJ87,IF(DE$19&lt;='様式３（療養者名簿）（⑤の場合）'!$BK87,1,0),0),0)</f>
        <v>0</v>
      </c>
      <c r="DF82" s="365">
        <f>IF(DF$19-'様式３（療養者名簿）（⑤の場合）'!$BJ87+1&lt;=15,IF(DF$19&gt;='様式３（療養者名簿）（⑤の場合）'!$BJ87,IF(DF$19&lt;='様式３（療養者名簿）（⑤の場合）'!$BK87,1,0),0),0)</f>
        <v>0</v>
      </c>
      <c r="DG82" s="365">
        <f>IF(DG$19-'様式３（療養者名簿）（⑤の場合）'!$BJ87+1&lt;=15,IF(DG$19&gt;='様式３（療養者名簿）（⑤の場合）'!$BJ87,IF(DG$19&lt;='様式３（療養者名簿）（⑤の場合）'!$BK87,1,0),0),0)</f>
        <v>0</v>
      </c>
      <c r="DH82" s="365">
        <f>IF(DH$19-'様式３（療養者名簿）（⑤の場合）'!$BJ87+1&lt;=15,IF(DH$19&gt;='様式３（療養者名簿）（⑤の場合）'!$BJ87,IF(DH$19&lt;='様式３（療養者名簿）（⑤の場合）'!$BK87,1,0),0),0)</f>
        <v>0</v>
      </c>
      <c r="DI82" s="365">
        <f>IF(DI$19-'様式３（療養者名簿）（⑤の場合）'!$BJ87+1&lt;=15,IF(DI$19&gt;='様式３（療養者名簿）（⑤の場合）'!$BJ87,IF(DI$19&lt;='様式３（療養者名簿）（⑤の場合）'!$BK87,1,0),0),0)</f>
        <v>0</v>
      </c>
      <c r="DJ82" s="365">
        <f>IF(DJ$19-'様式３（療養者名簿）（⑤の場合）'!$BJ87+1&lt;=15,IF(DJ$19&gt;='様式３（療養者名簿）（⑤の場合）'!$BJ87,IF(DJ$19&lt;='様式３（療養者名簿）（⑤の場合）'!$BK87,1,0),0),0)</f>
        <v>0</v>
      </c>
      <c r="DK82" s="365">
        <f>IF(DK$19-'様式３（療養者名簿）（⑤の場合）'!$BJ87+1&lt;=15,IF(DK$19&gt;='様式３（療養者名簿）（⑤の場合）'!$BJ87,IF(DK$19&lt;='様式３（療養者名簿）（⑤の場合）'!$BK87,1,0),0),0)</f>
        <v>0</v>
      </c>
      <c r="DL82" s="365">
        <f>IF(DL$19-'様式３（療養者名簿）（⑤の場合）'!$BJ87+1&lt;=15,IF(DL$19&gt;='様式３（療養者名簿）（⑤の場合）'!$BJ87,IF(DL$19&lt;='様式３（療養者名簿）（⑤の場合）'!$BK87,1,0),0),0)</f>
        <v>0</v>
      </c>
      <c r="DM82" s="365">
        <f>IF(DM$19-'様式３（療養者名簿）（⑤の場合）'!$BJ87+1&lt;=15,IF(DM$19&gt;='様式３（療養者名簿）（⑤の場合）'!$BJ87,IF(DM$19&lt;='様式３（療養者名簿）（⑤の場合）'!$BK87,1,0),0),0)</f>
        <v>0</v>
      </c>
      <c r="DN82" s="365">
        <f>IF(DN$19-'様式３（療養者名簿）（⑤の場合）'!$BJ87+1&lt;=15,IF(DN$19&gt;='様式３（療養者名簿）（⑤の場合）'!$BJ87,IF(DN$19&lt;='様式３（療養者名簿）（⑤の場合）'!$BK87,1,0),0),0)</f>
        <v>0</v>
      </c>
      <c r="DO82" s="365">
        <f>IF(DO$19-'様式３（療養者名簿）（⑤の場合）'!$BJ87+1&lt;=15,IF(DO$19&gt;='様式３（療養者名簿）（⑤の場合）'!$BJ87,IF(DO$19&lt;='様式３（療養者名簿）（⑤の場合）'!$BK87,1,0),0),0)</f>
        <v>0</v>
      </c>
      <c r="DP82" s="365">
        <f>IF(DP$19-'様式３（療養者名簿）（⑤の場合）'!$BJ87+1&lt;=15,IF(DP$19&gt;='様式３（療養者名簿）（⑤の場合）'!$BJ87,IF(DP$19&lt;='様式３（療養者名簿）（⑤の場合）'!$BK87,1,0),0),0)</f>
        <v>0</v>
      </c>
      <c r="DQ82" s="365">
        <f>IF(DQ$19-'様式３（療養者名簿）（⑤の場合）'!$BJ87+1&lt;=15,IF(DQ$19&gt;='様式３（療養者名簿）（⑤の場合）'!$BJ87,IF(DQ$19&lt;='様式３（療養者名簿）（⑤の場合）'!$BK87,1,0),0),0)</f>
        <v>0</v>
      </c>
      <c r="DR82" s="365">
        <f>IF(DR$19-'様式３（療養者名簿）（⑤の場合）'!$BJ87+1&lt;=15,IF(DR$19&gt;='様式３（療養者名簿）（⑤の場合）'!$BJ87,IF(DR$19&lt;='様式３（療養者名簿）（⑤の場合）'!$BK87,1,0),0),0)</f>
        <v>0</v>
      </c>
      <c r="DS82" s="365">
        <f>IF(DS$19-'様式３（療養者名簿）（⑤の場合）'!$BJ87+1&lt;=15,IF(DS$19&gt;='様式３（療養者名簿）（⑤の場合）'!$BJ87,IF(DS$19&lt;='様式３（療養者名簿）（⑤の場合）'!$BK87,1,0),0),0)</f>
        <v>0</v>
      </c>
      <c r="DT82" s="365">
        <f>IF(DT$19-'様式３（療養者名簿）（⑤の場合）'!$BJ87+1&lt;=15,IF(DT$19&gt;='様式３（療養者名簿）（⑤の場合）'!$BJ87,IF(DT$19&lt;='様式３（療養者名簿）（⑤の場合）'!$BK87,1,0),0),0)</f>
        <v>0</v>
      </c>
      <c r="DU82" s="365">
        <f>IF(DU$19-'様式３（療養者名簿）（⑤の場合）'!$BJ87+1&lt;=15,IF(DU$19&gt;='様式３（療養者名簿）（⑤の場合）'!$BJ87,IF(DU$19&lt;='様式３（療養者名簿）（⑤の場合）'!$BK87,1,0),0),0)</f>
        <v>0</v>
      </c>
      <c r="DV82" s="365">
        <f>IF(DV$19-'様式３（療養者名簿）（⑤の場合）'!$BJ87+1&lt;=15,IF(DV$19&gt;='様式３（療養者名簿）（⑤の場合）'!$BJ87,IF(DV$19&lt;='様式３（療養者名簿）（⑤の場合）'!$BK87,1,0),0),0)</f>
        <v>0</v>
      </c>
      <c r="DW82" s="365">
        <f>IF(DW$19-'様式３（療養者名簿）（⑤の場合）'!$BJ87+1&lt;=15,IF(DW$19&gt;='様式３（療養者名簿）（⑤の場合）'!$BJ87,IF(DW$19&lt;='様式３（療養者名簿）（⑤の場合）'!$BK87,1,0),0),0)</f>
        <v>0</v>
      </c>
      <c r="DX82" s="365">
        <f>IF(DX$19-'様式３（療養者名簿）（⑤の場合）'!$BJ87+1&lt;=15,IF(DX$19&gt;='様式３（療養者名簿）（⑤の場合）'!$BJ87,IF(DX$19&lt;='様式３（療養者名簿）（⑤の場合）'!$BK87,1,0),0),0)</f>
        <v>0</v>
      </c>
      <c r="DY82" s="365">
        <f>IF(DY$19-'様式３（療養者名簿）（⑤の場合）'!$BJ87+1&lt;=15,IF(DY$19&gt;='様式３（療養者名簿）（⑤の場合）'!$BJ87,IF(DY$19&lt;='様式３（療養者名簿）（⑤の場合）'!$BK87,1,0),0),0)</f>
        <v>0</v>
      </c>
      <c r="DZ82" s="365">
        <f>IF(DZ$19-'様式３（療養者名簿）（⑤の場合）'!$BJ87+1&lt;=15,IF(DZ$19&gt;='様式３（療養者名簿）（⑤の場合）'!$BJ87,IF(DZ$19&lt;='様式３（療養者名簿）（⑤の場合）'!$BK87,1,0),0),0)</f>
        <v>0</v>
      </c>
      <c r="EA82" s="365">
        <f>IF(EA$19-'様式３（療養者名簿）（⑤の場合）'!$BJ87+1&lt;=15,IF(EA$19&gt;='様式３（療養者名簿）（⑤の場合）'!$BJ87,IF(EA$19&lt;='様式３（療養者名簿）（⑤の場合）'!$BK87,1,0),0),0)</f>
        <v>0</v>
      </c>
      <c r="EB82" s="365">
        <f>IF(EB$19-'様式３（療養者名簿）（⑤の場合）'!$BJ87+1&lt;=15,IF(EB$19&gt;='様式３（療養者名簿）（⑤の場合）'!$BJ87,IF(EB$19&lt;='様式３（療養者名簿）（⑤の場合）'!$BK87,1,0),0),0)</f>
        <v>0</v>
      </c>
      <c r="EC82" s="365">
        <f>IF(EC$19-'様式３（療養者名簿）（⑤の場合）'!$BJ87+1&lt;=15,IF(EC$19&gt;='様式３（療養者名簿）（⑤の場合）'!$BJ87,IF(EC$19&lt;='様式３（療養者名簿）（⑤の場合）'!$BK87,1,0),0),0)</f>
        <v>0</v>
      </c>
      <c r="ED82" s="365">
        <f>IF(ED$19-'様式３（療養者名簿）（⑤の場合）'!$BJ87+1&lt;=15,IF(ED$19&gt;='様式３（療養者名簿）（⑤の場合）'!$BJ87,IF(ED$19&lt;='様式３（療養者名簿）（⑤の場合）'!$BK87,1,0),0),0)</f>
        <v>0</v>
      </c>
      <c r="EE82" s="365">
        <f>IF(EE$19-'様式３（療養者名簿）（⑤の場合）'!$BJ87+1&lt;=15,IF(EE$19&gt;='様式３（療養者名簿）（⑤の場合）'!$BJ87,IF(EE$19&lt;='様式３（療養者名簿）（⑤の場合）'!$BK87,1,0),0),0)</f>
        <v>0</v>
      </c>
      <c r="EF82" s="365">
        <f>IF(EF$19-'様式３（療養者名簿）（⑤の場合）'!$BJ87+1&lt;=15,IF(EF$19&gt;='様式３（療養者名簿）（⑤の場合）'!$BJ87,IF(EF$19&lt;='様式３（療養者名簿）（⑤の場合）'!$BK87,1,0),0),0)</f>
        <v>0</v>
      </c>
      <c r="EG82" s="365">
        <f>IF(EG$19-'様式３（療養者名簿）（⑤の場合）'!$BJ87+1&lt;=15,IF(EG$19&gt;='様式３（療養者名簿）（⑤の場合）'!$BJ87,IF(EG$19&lt;='様式３（療養者名簿）（⑤の場合）'!$BK87,1,0),0),0)</f>
        <v>0</v>
      </c>
      <c r="EH82" s="365">
        <f>IF(EH$19-'様式３（療養者名簿）（⑤の場合）'!$BJ87+1&lt;=15,IF(EH$19&gt;='様式３（療養者名簿）（⑤の場合）'!$BJ87,IF(EH$19&lt;='様式３（療養者名簿）（⑤の場合）'!$BK87,1,0),0),0)</f>
        <v>0</v>
      </c>
      <c r="EI82" s="365">
        <f>IF(EI$19-'様式３（療養者名簿）（⑤の場合）'!$BJ87+1&lt;=15,IF(EI$19&gt;='様式３（療養者名簿）（⑤の場合）'!$BJ87,IF(EI$19&lt;='様式３（療養者名簿）（⑤の場合）'!$BK87,1,0),0),0)</f>
        <v>0</v>
      </c>
      <c r="EJ82" s="365">
        <f>IF(EJ$19-'様式３（療養者名簿）（⑤の場合）'!$BJ87+1&lt;=15,IF(EJ$19&gt;='様式３（療養者名簿）（⑤の場合）'!$BJ87,IF(EJ$19&lt;='様式３（療養者名簿）（⑤の場合）'!$BK87,1,0),0),0)</f>
        <v>0</v>
      </c>
      <c r="EK82" s="365">
        <f>IF(EK$19-'様式３（療養者名簿）（⑤の場合）'!$BJ87+1&lt;=15,IF(EK$19&gt;='様式３（療養者名簿）（⑤の場合）'!$BJ87,IF(EK$19&lt;='様式３（療養者名簿）（⑤の場合）'!$BK87,1,0),0),0)</f>
        <v>0</v>
      </c>
      <c r="EL82" s="365">
        <f>IF(EL$19-'様式３（療養者名簿）（⑤の場合）'!$BJ87+1&lt;=15,IF(EL$19&gt;='様式３（療養者名簿）（⑤の場合）'!$BJ87,IF(EL$19&lt;='様式３（療養者名簿）（⑤の場合）'!$BK87,1,0),0),0)</f>
        <v>0</v>
      </c>
      <c r="EM82" s="365">
        <f>IF(EM$19-'様式３（療養者名簿）（⑤の場合）'!$BJ87+1&lt;=15,IF(EM$19&gt;='様式３（療養者名簿）（⑤の場合）'!$BJ87,IF(EM$19&lt;='様式３（療養者名簿）（⑤の場合）'!$BK87,1,0),0),0)</f>
        <v>0</v>
      </c>
      <c r="EN82" s="365">
        <f>IF(EN$19-'様式３（療養者名簿）（⑤の場合）'!$BJ87+1&lt;=15,IF(EN$19&gt;='様式３（療養者名簿）（⑤の場合）'!$BJ87,IF(EN$19&lt;='様式３（療養者名簿）（⑤の場合）'!$BK87,1,0),0),0)</f>
        <v>0</v>
      </c>
      <c r="EO82" s="365">
        <f>IF(EO$19-'様式３（療養者名簿）（⑤の場合）'!$BJ87+1&lt;=15,IF(EO$19&gt;='様式３（療養者名簿）（⑤の場合）'!$BJ87,IF(EO$19&lt;='様式３（療養者名簿）（⑤の場合）'!$BK87,1,0),0),0)</f>
        <v>0</v>
      </c>
      <c r="EP82" s="365">
        <f>IF(EP$19-'様式３（療養者名簿）（⑤の場合）'!$BJ87+1&lt;=15,IF(EP$19&gt;='様式３（療養者名簿）（⑤の場合）'!$BJ87,IF(EP$19&lt;='様式３（療養者名簿）（⑤の場合）'!$BK87,1,0),0),0)</f>
        <v>0</v>
      </c>
      <c r="EQ82" s="365">
        <f>IF(EQ$19-'様式３（療養者名簿）（⑤の場合）'!$BJ87+1&lt;=15,IF(EQ$19&gt;='様式３（療養者名簿）（⑤の場合）'!$BJ87,IF(EQ$19&lt;='様式３（療養者名簿）（⑤の場合）'!$BK87,1,0),0),0)</f>
        <v>0</v>
      </c>
      <c r="ER82" s="365">
        <f>IF(ER$19-'様式３（療養者名簿）（⑤の場合）'!$BJ87+1&lt;=15,IF(ER$19&gt;='様式３（療養者名簿）（⑤の場合）'!$BJ87,IF(ER$19&lt;='様式３（療養者名簿）（⑤の場合）'!$BK87,1,0),0),0)</f>
        <v>0</v>
      </c>
      <c r="ES82" s="365">
        <f>IF(ES$19-'様式３（療養者名簿）（⑤の場合）'!$BJ87+1&lt;=15,IF(ES$19&gt;='様式３（療養者名簿）（⑤の場合）'!$BJ87,IF(ES$19&lt;='様式３（療養者名簿）（⑤の場合）'!$BK87,1,0),0),0)</f>
        <v>0</v>
      </c>
      <c r="ET82" s="365">
        <f>IF(ET$19-'様式３（療養者名簿）（⑤の場合）'!$BJ87+1&lt;=15,IF(ET$19&gt;='様式３（療養者名簿）（⑤の場合）'!$BJ87,IF(ET$19&lt;='様式３（療養者名簿）（⑤の場合）'!$BK87,1,0),0),0)</f>
        <v>0</v>
      </c>
      <c r="EU82" s="365">
        <f>IF(EU$19-'様式３（療養者名簿）（⑤の場合）'!$BJ87+1&lt;=15,IF(EU$19&gt;='様式３（療養者名簿）（⑤の場合）'!$BJ87,IF(EU$19&lt;='様式３（療養者名簿）（⑤の場合）'!$BK87,1,0),0),0)</f>
        <v>0</v>
      </c>
      <c r="EV82" s="365">
        <f>IF(EV$19-'様式３（療養者名簿）（⑤の場合）'!$BJ87+1&lt;=15,IF(EV$19&gt;='様式３（療養者名簿）（⑤の場合）'!$BJ87,IF(EV$19&lt;='様式３（療養者名簿）（⑤の場合）'!$BK87,1,0),0),0)</f>
        <v>0</v>
      </c>
      <c r="EW82" s="365">
        <f>IF(EW$19-'様式３（療養者名簿）（⑤の場合）'!$BJ87+1&lt;=15,IF(EW$19&gt;='様式３（療養者名簿）（⑤の場合）'!$BJ87,IF(EW$19&lt;='様式３（療養者名簿）（⑤の場合）'!$BK87,1,0),0),0)</f>
        <v>0</v>
      </c>
      <c r="EX82" s="365">
        <f>IF(EX$19-'様式３（療養者名簿）（⑤の場合）'!$BJ87+1&lt;=15,IF(EX$19&gt;='様式３（療養者名簿）（⑤の場合）'!$BJ87,IF(EX$19&lt;='様式３（療養者名簿）（⑤の場合）'!$BK87,1,0),0),0)</f>
        <v>0</v>
      </c>
      <c r="EY82" s="365">
        <f>IF(EY$19-'様式３（療養者名簿）（⑤の場合）'!$BJ87+1&lt;=15,IF(EY$19&gt;='様式３（療養者名簿）（⑤の場合）'!$BJ87,IF(EY$19&lt;='様式３（療養者名簿）（⑤の場合）'!$BK87,1,0),0),0)</f>
        <v>0</v>
      </c>
      <c r="EZ82" s="365">
        <f>IF(EZ$19-'様式３（療養者名簿）（⑤の場合）'!$BJ87+1&lt;=15,IF(EZ$19&gt;='様式３（療養者名簿）（⑤の場合）'!$BJ87,IF(EZ$19&lt;='様式３（療養者名簿）（⑤の場合）'!$BK87,1,0),0),0)</f>
        <v>0</v>
      </c>
      <c r="FA82" s="365">
        <f>IF(FA$19-'様式３（療養者名簿）（⑤の場合）'!$BJ87+1&lt;=15,IF(FA$19&gt;='様式３（療養者名簿）（⑤の場合）'!$BJ87,IF(FA$19&lt;='様式３（療養者名簿）（⑤の場合）'!$BK87,1,0),0),0)</f>
        <v>0</v>
      </c>
      <c r="FB82" s="365">
        <f>IF(FB$19-'様式３（療養者名簿）（⑤の場合）'!$BJ87+1&lt;=15,IF(FB$19&gt;='様式３（療養者名簿）（⑤の場合）'!$BJ87,IF(FB$19&lt;='様式３（療養者名簿）（⑤の場合）'!$BK87,1,0),0),0)</f>
        <v>0</v>
      </c>
      <c r="FC82" s="365">
        <f>IF(FC$19-'様式３（療養者名簿）（⑤の場合）'!$BJ87+1&lt;=15,IF(FC$19&gt;='様式３（療養者名簿）（⑤の場合）'!$BJ87,IF(FC$19&lt;='様式３（療養者名簿）（⑤の場合）'!$BK87,1,0),0),0)</f>
        <v>0</v>
      </c>
      <c r="FD82" s="365">
        <f>IF(FD$19-'様式３（療養者名簿）（⑤の場合）'!$BJ87+1&lt;=15,IF(FD$19&gt;='様式３（療養者名簿）（⑤の場合）'!$BJ87,IF(FD$19&lt;='様式３（療養者名簿）（⑤の場合）'!$BK87,1,0),0),0)</f>
        <v>0</v>
      </c>
      <c r="FE82" s="365">
        <f>IF(FE$19-'様式３（療養者名簿）（⑤の場合）'!$BJ87+1&lt;=15,IF(FE$19&gt;='様式３（療養者名簿）（⑤の場合）'!$BJ87,IF(FE$19&lt;='様式３（療養者名簿）（⑤の場合）'!$BK87,1,0),0),0)</f>
        <v>0</v>
      </c>
      <c r="FF82" s="365">
        <f>IF(FF$19-'様式３（療養者名簿）（⑤の場合）'!$BJ87+1&lt;=15,IF(FF$19&gt;='様式３（療養者名簿）（⑤の場合）'!$BJ87,IF(FF$19&lt;='様式３（療養者名簿）（⑤の場合）'!$BK87,1,0),0),0)</f>
        <v>0</v>
      </c>
      <c r="FG82" s="365">
        <f>IF(FG$19-'様式３（療養者名簿）（⑤の場合）'!$BJ87+1&lt;=15,IF(FG$19&gt;='様式３（療養者名簿）（⑤の場合）'!$BJ87,IF(FG$19&lt;='様式３（療養者名簿）（⑤の場合）'!$BK87,1,0),0),0)</f>
        <v>0</v>
      </c>
      <c r="FH82" s="365">
        <f>IF(FH$19-'様式３（療養者名簿）（⑤の場合）'!$BJ87+1&lt;=15,IF(FH$19&gt;='様式３（療養者名簿）（⑤の場合）'!$BJ87,IF(FH$19&lt;='様式３（療養者名簿）（⑤の場合）'!$BK87,1,0),0),0)</f>
        <v>0</v>
      </c>
      <c r="FI82" s="365">
        <f>IF(FI$19-'様式３（療養者名簿）（⑤の場合）'!$BJ87+1&lt;=15,IF(FI$19&gt;='様式３（療養者名簿）（⑤の場合）'!$BJ87,IF(FI$19&lt;='様式３（療養者名簿）（⑤の場合）'!$BK87,1,0),0),0)</f>
        <v>0</v>
      </c>
      <c r="FJ82" s="365">
        <f>IF(FJ$19-'様式３（療養者名簿）（⑤の場合）'!$BJ87+1&lt;=15,IF(FJ$19&gt;='様式３（療養者名簿）（⑤の場合）'!$BJ87,IF(FJ$19&lt;='様式３（療養者名簿）（⑤の場合）'!$BK87,1,0),0),0)</f>
        <v>0</v>
      </c>
      <c r="FK82" s="365">
        <f>IF(FK$19-'様式３（療養者名簿）（⑤の場合）'!$BJ87+1&lt;=15,IF(FK$19&gt;='様式３（療養者名簿）（⑤の場合）'!$BJ87,IF(FK$19&lt;='様式３（療養者名簿）（⑤の場合）'!$BK87,1,0),0),0)</f>
        <v>0</v>
      </c>
      <c r="FL82" s="365">
        <f>IF(FL$19-'様式３（療養者名簿）（⑤の場合）'!$BJ87+1&lt;=15,IF(FL$19&gt;='様式３（療養者名簿）（⑤の場合）'!$BJ87,IF(FL$19&lt;='様式３（療養者名簿）（⑤の場合）'!$BK87,1,0),0),0)</f>
        <v>0</v>
      </c>
      <c r="FM82" s="365">
        <f>IF(FM$19-'様式３（療養者名簿）（⑤の場合）'!$BJ87+1&lt;=15,IF(FM$19&gt;='様式３（療養者名簿）（⑤の場合）'!$BJ87,IF(FM$19&lt;='様式３（療養者名簿）（⑤の場合）'!$BK87,1,0),0),0)</f>
        <v>0</v>
      </c>
      <c r="FN82" s="365">
        <f>IF(FN$19-'様式３（療養者名簿）（⑤の場合）'!$BJ87+1&lt;=15,IF(FN$19&gt;='様式３（療養者名簿）（⑤の場合）'!$BJ87,IF(FN$19&lt;='様式３（療養者名簿）（⑤の場合）'!$BK87,1,0),0),0)</f>
        <v>0</v>
      </c>
      <c r="FO82" s="365">
        <f>IF(FO$19-'様式３（療養者名簿）（⑤の場合）'!$BJ87+1&lt;=15,IF(FO$19&gt;='様式３（療養者名簿）（⑤の場合）'!$BJ87,IF(FO$19&lt;='様式３（療養者名簿）（⑤の場合）'!$BK87,1,0),0),0)</f>
        <v>0</v>
      </c>
      <c r="FP82" s="365">
        <f>IF(FP$19-'様式３（療養者名簿）（⑤の場合）'!$BJ87+1&lt;=15,IF(FP$19&gt;='様式３（療養者名簿）（⑤の場合）'!$BJ87,IF(FP$19&lt;='様式３（療養者名簿）（⑤の場合）'!$BK87,1,0),0),0)</f>
        <v>0</v>
      </c>
      <c r="FQ82" s="365">
        <f>IF(FQ$19-'様式３（療養者名簿）（⑤の場合）'!$BJ87+1&lt;=15,IF(FQ$19&gt;='様式３（療養者名簿）（⑤の場合）'!$BJ87,IF(FQ$19&lt;='様式３（療養者名簿）（⑤の場合）'!$BK87,1,0),0),0)</f>
        <v>0</v>
      </c>
      <c r="FR82" s="365">
        <f>IF(FR$19-'様式３（療養者名簿）（⑤の場合）'!$BJ87+1&lt;=15,IF(FR$19&gt;='様式３（療養者名簿）（⑤の場合）'!$BJ87,IF(FR$19&lt;='様式３（療養者名簿）（⑤の場合）'!$BK87,1,0),0),0)</f>
        <v>0</v>
      </c>
      <c r="FS82" s="365">
        <f>IF(FS$19-'様式３（療養者名簿）（⑤の場合）'!$BJ87+1&lt;=15,IF(FS$19&gt;='様式３（療養者名簿）（⑤の場合）'!$BJ87,IF(FS$19&lt;='様式３（療養者名簿）（⑤の場合）'!$BK87,1,0),0),0)</f>
        <v>0</v>
      </c>
      <c r="FT82" s="365">
        <f>IF(FT$19-'様式３（療養者名簿）（⑤の場合）'!$BJ87+1&lt;=15,IF(FT$19&gt;='様式３（療養者名簿）（⑤の場合）'!$BJ87,IF(FT$19&lt;='様式３（療養者名簿）（⑤の場合）'!$BK87,1,0),0),0)</f>
        <v>0</v>
      </c>
      <c r="FU82" s="365">
        <f>IF(FU$19-'様式３（療養者名簿）（⑤の場合）'!$BJ87+1&lt;=15,IF(FU$19&gt;='様式３（療養者名簿）（⑤の場合）'!$BJ87,IF(FU$19&lt;='様式３（療養者名簿）（⑤の場合）'!$BK87,1,0),0),0)</f>
        <v>0</v>
      </c>
      <c r="FV82" s="365">
        <f>IF(FV$19-'様式３（療養者名簿）（⑤の場合）'!$BJ87+1&lt;=15,IF(FV$19&gt;='様式３（療養者名簿）（⑤の場合）'!$BJ87,IF(FV$19&lt;='様式３（療養者名簿）（⑤の場合）'!$BK87,1,0),0),0)</f>
        <v>0</v>
      </c>
      <c r="FW82" s="365">
        <f>IF(FW$19-'様式３（療養者名簿）（⑤の場合）'!$BJ87+1&lt;=15,IF(FW$19&gt;='様式３（療養者名簿）（⑤の場合）'!$BJ87,IF(FW$19&lt;='様式３（療養者名簿）（⑤の場合）'!$BK87,1,0),0),0)</f>
        <v>0</v>
      </c>
      <c r="FX82" s="365">
        <f>IF(FX$19-'様式３（療養者名簿）（⑤の場合）'!$BJ87+1&lt;=15,IF(FX$19&gt;='様式３（療養者名簿）（⑤の場合）'!$BJ87,IF(FX$19&lt;='様式３（療養者名簿）（⑤の場合）'!$BK87,1,0),0),0)</f>
        <v>0</v>
      </c>
      <c r="FY82" s="365">
        <f>IF(FY$19-'様式３（療養者名簿）（⑤の場合）'!$BJ87+1&lt;=15,IF(FY$19&gt;='様式３（療養者名簿）（⑤の場合）'!$BJ87,IF(FY$19&lt;='様式３（療養者名簿）（⑤の場合）'!$BK87,1,0),0),0)</f>
        <v>0</v>
      </c>
      <c r="FZ82" s="365">
        <f>IF(FZ$19-'様式３（療養者名簿）（⑤の場合）'!$BJ87+1&lt;=15,IF(FZ$19&gt;='様式３（療養者名簿）（⑤の場合）'!$BJ87,IF(FZ$19&lt;='様式３（療養者名簿）（⑤の場合）'!$BK87,1,0),0),0)</f>
        <v>0</v>
      </c>
      <c r="GA82" s="365">
        <f>IF(GA$19-'様式３（療養者名簿）（⑤の場合）'!$BJ87+1&lt;=15,IF(GA$19&gt;='様式３（療養者名簿）（⑤の場合）'!$BJ87,IF(GA$19&lt;='様式３（療養者名簿）（⑤の場合）'!$BK87,1,0),0),0)</f>
        <v>0</v>
      </c>
      <c r="GB82" s="365">
        <f>IF(GB$19-'様式３（療養者名簿）（⑤の場合）'!$BJ87+1&lt;=15,IF(GB$19&gt;='様式３（療養者名簿）（⑤の場合）'!$BJ87,IF(GB$19&lt;='様式３（療養者名簿）（⑤の場合）'!$BK87,1,0),0),0)</f>
        <v>0</v>
      </c>
      <c r="GC82" s="365">
        <f>IF(GC$19-'様式３（療養者名簿）（⑤の場合）'!$BJ87+1&lt;=15,IF(GC$19&gt;='様式３（療養者名簿）（⑤の場合）'!$BJ87,IF(GC$19&lt;='様式３（療養者名簿）（⑤の場合）'!$BK87,1,0),0),0)</f>
        <v>0</v>
      </c>
      <c r="GD82" s="365">
        <f>IF(GD$19-'様式３（療養者名簿）（⑤の場合）'!$BJ87+1&lt;=15,IF(GD$19&gt;='様式３（療養者名簿）（⑤の場合）'!$BJ87,IF(GD$19&lt;='様式３（療養者名簿）（⑤の場合）'!$BK87,1,0),0),0)</f>
        <v>0</v>
      </c>
      <c r="GE82" s="365">
        <f>IF(GE$19-'様式３（療養者名簿）（⑤の場合）'!$BJ87+1&lt;=15,IF(GE$19&gt;='様式３（療養者名簿）（⑤の場合）'!$BJ87,IF(GE$19&lt;='様式３（療養者名簿）（⑤の場合）'!$BK87,1,0),0),0)</f>
        <v>0</v>
      </c>
      <c r="GF82" s="365">
        <f>IF(GF$19-'様式３（療養者名簿）（⑤の場合）'!$BJ87+1&lt;=15,IF(GF$19&gt;='様式３（療養者名簿）（⑤の場合）'!$BJ87,IF(GF$19&lt;='様式３（療養者名簿）（⑤の場合）'!$BK87,1,0),0),0)</f>
        <v>0</v>
      </c>
      <c r="GG82" s="365">
        <f>IF(GG$19-'様式３（療養者名簿）（⑤の場合）'!$BJ87+1&lt;=15,IF(GG$19&gt;='様式３（療養者名簿）（⑤の場合）'!$BJ87,IF(GG$19&lt;='様式３（療養者名簿）（⑤の場合）'!$BK87,1,0),0),0)</f>
        <v>0</v>
      </c>
      <c r="GH82" s="365">
        <f>IF(GH$19-'様式３（療養者名簿）（⑤の場合）'!$BJ87+1&lt;=15,IF(GH$19&gt;='様式３（療養者名簿）（⑤の場合）'!$BJ87,IF(GH$19&lt;='様式３（療養者名簿）（⑤の場合）'!$BK87,1,0),0),0)</f>
        <v>0</v>
      </c>
      <c r="GI82" s="365">
        <f>IF(GI$19-'様式３（療養者名簿）（⑤の場合）'!$BJ87+1&lt;=15,IF(GI$19&gt;='様式３（療養者名簿）（⑤の場合）'!$BJ87,IF(GI$19&lt;='様式３（療養者名簿）（⑤の場合）'!$BK87,1,0),0),0)</f>
        <v>0</v>
      </c>
      <c r="GJ82" s="365">
        <f>IF(GJ$19-'様式３（療養者名簿）（⑤の場合）'!$BJ87+1&lt;=15,IF(GJ$19&gt;='様式３（療養者名簿）（⑤の場合）'!$BJ87,IF(GJ$19&lt;='様式３（療養者名簿）（⑤の場合）'!$BK87,1,0),0),0)</f>
        <v>0</v>
      </c>
      <c r="GK82" s="365">
        <f>IF(GK$19-'様式３（療養者名簿）（⑤の場合）'!$BJ87+1&lt;=15,IF(GK$19&gt;='様式３（療養者名簿）（⑤の場合）'!$BJ87,IF(GK$19&lt;='様式３（療養者名簿）（⑤の場合）'!$BK87,1,0),0),0)</f>
        <v>0</v>
      </c>
      <c r="GL82" s="365">
        <f>IF(GL$19-'様式３（療養者名簿）（⑤の場合）'!$BJ87+1&lt;=15,IF(GL$19&gt;='様式３（療養者名簿）（⑤の場合）'!$BJ87,IF(GL$19&lt;='様式３（療養者名簿）（⑤の場合）'!$BK87,1,0),0),0)</f>
        <v>0</v>
      </c>
      <c r="GM82" s="365">
        <f>IF(GM$19-'様式３（療養者名簿）（⑤の場合）'!$BJ87+1&lt;=15,IF(GM$19&gt;='様式３（療養者名簿）（⑤の場合）'!$BJ87,IF(GM$19&lt;='様式３（療養者名簿）（⑤の場合）'!$BK87,1,0),0),0)</f>
        <v>0</v>
      </c>
      <c r="GN82" s="365">
        <f>IF(GN$19-'様式３（療養者名簿）（⑤の場合）'!$BJ87+1&lt;=15,IF(GN$19&gt;='様式３（療養者名簿）（⑤の場合）'!$BJ87,IF(GN$19&lt;='様式３（療養者名簿）（⑤の場合）'!$BK87,1,0),0),0)</f>
        <v>0</v>
      </c>
      <c r="GO82" s="365">
        <f>IF(GO$19-'様式３（療養者名簿）（⑤の場合）'!$BJ87+1&lt;=15,IF(GO$19&gt;='様式３（療養者名簿）（⑤の場合）'!$BJ87,IF(GO$19&lt;='様式３（療養者名簿）（⑤の場合）'!$BK87,1,0),0),0)</f>
        <v>0</v>
      </c>
      <c r="GP82" s="365">
        <f>IF(GP$19-'様式３（療養者名簿）（⑤の場合）'!$BJ87+1&lt;=15,IF(GP$19&gt;='様式３（療養者名簿）（⑤の場合）'!$BJ87,IF(GP$19&lt;='様式３（療養者名簿）（⑤の場合）'!$BK87,1,0),0),0)</f>
        <v>0</v>
      </c>
      <c r="GQ82" s="365">
        <f>IF(GQ$19-'様式３（療養者名簿）（⑤の場合）'!$BJ87+1&lt;=15,IF(GQ$19&gt;='様式３（療養者名簿）（⑤の場合）'!$BJ87,IF(GQ$19&lt;='様式３（療養者名簿）（⑤の場合）'!$BK87,1,0),0),0)</f>
        <v>0</v>
      </c>
      <c r="GR82" s="365">
        <f>IF(GR$19-'様式３（療養者名簿）（⑤の場合）'!$BJ87+1&lt;=15,IF(GR$19&gt;='様式３（療養者名簿）（⑤の場合）'!$BJ87,IF(GR$19&lt;='様式３（療養者名簿）（⑤の場合）'!$BK87,1,0),0),0)</f>
        <v>0</v>
      </c>
      <c r="GS82" s="365">
        <f>IF(GS$19-'様式３（療養者名簿）（⑤の場合）'!$BJ87+1&lt;=15,IF(GS$19&gt;='様式３（療養者名簿）（⑤の場合）'!$BJ87,IF(GS$19&lt;='様式３（療養者名簿）（⑤の場合）'!$BK87,1,0),0),0)</f>
        <v>0</v>
      </c>
      <c r="GT82" s="365">
        <f>IF(GT$19-'様式３（療養者名簿）（⑤の場合）'!$BJ87+1&lt;=15,IF(GT$19&gt;='様式３（療養者名簿）（⑤の場合）'!$BJ87,IF(GT$19&lt;='様式３（療養者名簿）（⑤の場合）'!$BK87,1,0),0),0)</f>
        <v>0</v>
      </c>
      <c r="GU82" s="365">
        <f>IF(GU$19-'様式３（療養者名簿）（⑤の場合）'!$BJ87+1&lt;=15,IF(GU$19&gt;='様式３（療養者名簿）（⑤の場合）'!$BJ87,IF(GU$19&lt;='様式３（療養者名簿）（⑤の場合）'!$BK87,1,0),0),0)</f>
        <v>0</v>
      </c>
      <c r="GV82" s="365">
        <f>IF(GV$19-'様式３（療養者名簿）（⑤の場合）'!$BJ87+1&lt;=15,IF(GV$19&gt;='様式３（療養者名簿）（⑤の場合）'!$BJ87,IF(GV$19&lt;='様式３（療養者名簿）（⑤の場合）'!$BK87,1,0),0),0)</f>
        <v>0</v>
      </c>
      <c r="GW82" s="365">
        <f>IF(GW$19-'様式３（療養者名簿）（⑤の場合）'!$BJ87+1&lt;=15,IF(GW$19&gt;='様式３（療養者名簿）（⑤の場合）'!$BJ87,IF(GW$19&lt;='様式３（療養者名簿）（⑤の場合）'!$BK87,1,0),0),0)</f>
        <v>0</v>
      </c>
      <c r="GX82" s="365">
        <f>IF(GX$19-'様式３（療養者名簿）（⑤の場合）'!$BJ87+1&lt;=15,IF(GX$19&gt;='様式３（療養者名簿）（⑤の場合）'!$BJ87,IF(GX$19&lt;='様式３（療養者名簿）（⑤の場合）'!$BK87,1,0),0),0)</f>
        <v>0</v>
      </c>
      <c r="GY82" s="365">
        <f>IF(GY$19-'様式３（療養者名簿）（⑤の場合）'!$BJ87+1&lt;=15,IF(GY$19&gt;='様式３（療養者名簿）（⑤の場合）'!$BJ87,IF(GY$19&lt;='様式３（療養者名簿）（⑤の場合）'!$BK87,1,0),0),0)</f>
        <v>0</v>
      </c>
      <c r="GZ82" s="365">
        <f>IF(GZ$19-'様式３（療養者名簿）（⑤の場合）'!$BJ87+1&lt;=15,IF(GZ$19&gt;='様式３（療養者名簿）（⑤の場合）'!$BJ87,IF(GZ$19&lt;='様式３（療養者名簿）（⑤の場合）'!$BK87,1,0),0),0)</f>
        <v>0</v>
      </c>
      <c r="HA82" s="365">
        <f>IF(HA$19-'様式３（療養者名簿）（⑤の場合）'!$BJ87+1&lt;=15,IF(HA$19&gt;='様式３（療養者名簿）（⑤の場合）'!$BJ87,IF(HA$19&lt;='様式３（療養者名簿）（⑤の場合）'!$BK87,1,0),0),0)</f>
        <v>0</v>
      </c>
      <c r="HB82" s="365">
        <f>IF(HB$19-'様式３（療養者名簿）（⑤の場合）'!$BJ87+1&lt;=15,IF(HB$19&gt;='様式３（療養者名簿）（⑤の場合）'!$BJ87,IF(HB$19&lt;='様式３（療養者名簿）（⑤の場合）'!$BK87,1,0),0),0)</f>
        <v>0</v>
      </c>
      <c r="HC82" s="365">
        <f>IF(HC$19-'様式３（療養者名簿）（⑤の場合）'!$BJ87+1&lt;=15,IF(HC$19&gt;='様式３（療養者名簿）（⑤の場合）'!$BJ87,IF(HC$19&lt;='様式３（療養者名簿）（⑤の場合）'!$BK87,1,0),0),0)</f>
        <v>0</v>
      </c>
      <c r="HD82" s="365">
        <f>IF(HD$19-'様式３（療養者名簿）（⑤の場合）'!$BJ87+1&lt;=15,IF(HD$19&gt;='様式３（療養者名簿）（⑤の場合）'!$BJ87,IF(HD$19&lt;='様式３（療養者名簿）（⑤の場合）'!$BK87,1,0),0),0)</f>
        <v>0</v>
      </c>
      <c r="HE82" s="365">
        <f>IF(HE$19-'様式３（療養者名簿）（⑤の場合）'!$BJ87+1&lt;=15,IF(HE$19&gt;='様式３（療養者名簿）（⑤の場合）'!$BJ87,IF(HE$19&lt;='様式３（療養者名簿）（⑤の場合）'!$BK87,1,0),0),0)</f>
        <v>0</v>
      </c>
      <c r="HF82" s="365">
        <f>IF(HF$19-'様式３（療養者名簿）（⑤の場合）'!$BJ87+1&lt;=15,IF(HF$19&gt;='様式３（療養者名簿）（⑤の場合）'!$BJ87,IF(HF$19&lt;='様式３（療養者名簿）（⑤の場合）'!$BK87,1,0),0),0)</f>
        <v>0</v>
      </c>
      <c r="HG82" s="365">
        <f>IF(HG$19-'様式３（療養者名簿）（⑤の場合）'!$BJ87+1&lt;=15,IF(HG$19&gt;='様式３（療養者名簿）（⑤の場合）'!$BJ87,IF(HG$19&lt;='様式３（療養者名簿）（⑤の場合）'!$BK87,1,0),0),0)</f>
        <v>0</v>
      </c>
      <c r="HH82" s="365">
        <f>IF(HH$19-'様式３（療養者名簿）（⑤の場合）'!$BJ87+1&lt;=15,IF(HH$19&gt;='様式３（療養者名簿）（⑤の場合）'!$BJ87,IF(HH$19&lt;='様式３（療養者名簿）（⑤の場合）'!$BK87,1,0),0),0)</f>
        <v>0</v>
      </c>
      <c r="HI82" s="365">
        <f>IF(HI$19-'様式３（療養者名簿）（⑤の場合）'!$BJ87+1&lt;=15,IF(HI$19&gt;='様式３（療養者名簿）（⑤の場合）'!$BJ87,IF(HI$19&lt;='様式３（療養者名簿）（⑤の場合）'!$BK87,1,0),0),0)</f>
        <v>0</v>
      </c>
      <c r="HJ82" s="365">
        <f>IF(HJ$19-'様式３（療養者名簿）（⑤の場合）'!$BJ87+1&lt;=15,IF(HJ$19&gt;='様式３（療養者名簿）（⑤の場合）'!$BJ87,IF(HJ$19&lt;='様式３（療養者名簿）（⑤の場合）'!$BK87,1,0),0),0)</f>
        <v>0</v>
      </c>
      <c r="HK82" s="365">
        <f>IF(HK$19-'様式３（療養者名簿）（⑤の場合）'!$BJ87+1&lt;=15,IF(HK$19&gt;='様式３（療養者名簿）（⑤の場合）'!$BJ87,IF(HK$19&lt;='様式３（療養者名簿）（⑤の場合）'!$BK87,1,0),0),0)</f>
        <v>0</v>
      </c>
      <c r="HL82" s="365">
        <f>IF(HL$19-'様式３（療養者名簿）（⑤の場合）'!$BJ87+1&lt;=15,IF(HL$19&gt;='様式３（療養者名簿）（⑤の場合）'!$BJ87,IF(HL$19&lt;='様式３（療養者名簿）（⑤の場合）'!$BK87,1,0),0),0)</f>
        <v>0</v>
      </c>
      <c r="HM82" s="365">
        <f>IF(HM$19-'様式３（療養者名簿）（⑤の場合）'!$BJ87+1&lt;=15,IF(HM$19&gt;='様式３（療養者名簿）（⑤の場合）'!$BJ87,IF(HM$19&lt;='様式３（療養者名簿）（⑤の場合）'!$BK87,1,0),0),0)</f>
        <v>0</v>
      </c>
      <c r="HN82" s="365">
        <f>IF(HN$19-'様式３（療養者名簿）（⑤の場合）'!$BJ87+1&lt;=15,IF(HN$19&gt;='様式３（療養者名簿）（⑤の場合）'!$BJ87,IF(HN$19&lt;='様式３（療養者名簿）（⑤の場合）'!$BK87,1,0),0),0)</f>
        <v>0</v>
      </c>
      <c r="HO82" s="365">
        <f>IF(HO$19-'様式３（療養者名簿）（⑤の場合）'!$BJ87+1&lt;=15,IF(HO$19&gt;='様式３（療養者名簿）（⑤の場合）'!$BJ87,IF(HO$19&lt;='様式３（療養者名簿）（⑤の場合）'!$BK87,1,0),0),0)</f>
        <v>0</v>
      </c>
      <c r="HP82" s="365">
        <f>IF(HP$19-'様式３（療養者名簿）（⑤の場合）'!$BJ87+1&lt;=15,IF(HP$19&gt;='様式３（療養者名簿）（⑤の場合）'!$BJ87,IF(HP$19&lt;='様式３（療養者名簿）（⑤の場合）'!$BK87,1,0),0),0)</f>
        <v>0</v>
      </c>
      <c r="HQ82" s="365">
        <f>IF(HQ$19-'様式３（療養者名簿）（⑤の場合）'!$BJ87+1&lt;=15,IF(HQ$19&gt;='様式３（療養者名簿）（⑤の場合）'!$BJ87,IF(HQ$19&lt;='様式３（療養者名簿）（⑤の場合）'!$BK87,1,0),0),0)</f>
        <v>0</v>
      </c>
      <c r="HR82" s="365">
        <f>IF(HR$19-'様式３（療養者名簿）（⑤の場合）'!$BJ87+1&lt;=15,IF(HR$19&gt;='様式３（療養者名簿）（⑤の場合）'!$BJ87,IF(HR$19&lt;='様式３（療養者名簿）（⑤の場合）'!$BK87,1,0),0),0)</f>
        <v>0</v>
      </c>
      <c r="HS82" s="365">
        <f>IF(HS$19-'様式３（療養者名簿）（⑤の場合）'!$BJ87+1&lt;=15,IF(HS$19&gt;='様式３（療養者名簿）（⑤の場合）'!$BJ87,IF(HS$19&lt;='様式３（療養者名簿）（⑤の場合）'!$BK87,1,0),0),0)</f>
        <v>0</v>
      </c>
      <c r="HT82" s="365">
        <f>IF(HT$19-'様式３（療養者名簿）（⑤の場合）'!$BJ87+1&lt;=15,IF(HT$19&gt;='様式３（療養者名簿）（⑤の場合）'!$BJ87,IF(HT$19&lt;='様式３（療養者名簿）（⑤の場合）'!$BK87,1,0),0),0)</f>
        <v>0</v>
      </c>
      <c r="HU82" s="365">
        <f>IF(HU$19-'様式３（療養者名簿）（⑤の場合）'!$BJ87+1&lt;=15,IF(HU$19&gt;='様式３（療養者名簿）（⑤の場合）'!$BJ87,IF(HU$19&lt;='様式３（療養者名簿）（⑤の場合）'!$BK87,1,0),0),0)</f>
        <v>0</v>
      </c>
      <c r="HV82" s="365">
        <f>IF(HV$19-'様式３（療養者名簿）（⑤の場合）'!$BJ87+1&lt;=15,IF(HV$19&gt;='様式３（療養者名簿）（⑤の場合）'!$BJ87,IF(HV$19&lt;='様式３（療養者名簿）（⑤の場合）'!$BK87,1,0),0),0)</f>
        <v>0</v>
      </c>
      <c r="HW82" s="365">
        <f>IF(HW$19-'様式３（療養者名簿）（⑤の場合）'!$BJ87+1&lt;=15,IF(HW$19&gt;='様式３（療養者名簿）（⑤の場合）'!$BJ87,IF(HW$19&lt;='様式３（療養者名簿）（⑤の場合）'!$BK87,1,0),0),0)</f>
        <v>0</v>
      </c>
      <c r="HX82" s="365">
        <f>IF(HX$19-'様式３（療養者名簿）（⑤の場合）'!$BJ87+1&lt;=15,IF(HX$19&gt;='様式３（療養者名簿）（⑤の場合）'!$BJ87,IF(HX$19&lt;='様式３（療養者名簿）（⑤の場合）'!$BK87,1,0),0),0)</f>
        <v>0</v>
      </c>
      <c r="HY82" s="365">
        <f>IF(HY$19-'様式３（療養者名簿）（⑤の場合）'!$BJ87+1&lt;=15,IF(HY$19&gt;='様式３（療養者名簿）（⑤の場合）'!$BJ87,IF(HY$19&lt;='様式３（療養者名簿）（⑤の場合）'!$BK87,1,0),0),0)</f>
        <v>0</v>
      </c>
      <c r="HZ82" s="365">
        <f>IF(HZ$19-'様式３（療養者名簿）（⑤の場合）'!$BJ87+1&lt;=15,IF(HZ$19&gt;='様式３（療養者名簿）（⑤の場合）'!$BJ87,IF(HZ$19&lt;='様式３（療養者名簿）（⑤の場合）'!$BK87,1,0),0),0)</f>
        <v>0</v>
      </c>
      <c r="IA82" s="365">
        <f>IF(IA$19-'様式３（療養者名簿）（⑤の場合）'!$BJ87+1&lt;=15,IF(IA$19&gt;='様式３（療養者名簿）（⑤の場合）'!$BJ87,IF(IA$19&lt;='様式３（療養者名簿）（⑤の場合）'!$BK87,1,0),0),0)</f>
        <v>0</v>
      </c>
      <c r="IB82" s="365">
        <f>IF(IB$19-'様式３（療養者名簿）（⑤の場合）'!$BJ87+1&lt;=15,IF(IB$19&gt;='様式３（療養者名簿）（⑤の場合）'!$BJ87,IF(IB$19&lt;='様式３（療養者名簿）（⑤の場合）'!$BK87,1,0),0),0)</f>
        <v>0</v>
      </c>
      <c r="IC82" s="365">
        <f>IF(IC$19-'様式３（療養者名簿）（⑤の場合）'!$BJ87+1&lt;=15,IF(IC$19&gt;='様式３（療養者名簿）（⑤の場合）'!$BJ87,IF(IC$19&lt;='様式３（療養者名簿）（⑤の場合）'!$BK87,1,0),0),0)</f>
        <v>0</v>
      </c>
      <c r="ID82" s="365">
        <f>IF(ID$19-'様式３（療養者名簿）（⑤の場合）'!$BJ87+1&lt;=15,IF(ID$19&gt;='様式３（療養者名簿）（⑤の場合）'!$BJ87,IF(ID$19&lt;='様式３（療養者名簿）（⑤の場合）'!$BK87,1,0),0),0)</f>
        <v>0</v>
      </c>
      <c r="IE82" s="365">
        <f>IF(IE$19-'様式３（療養者名簿）（⑤の場合）'!$BJ87+1&lt;=15,IF(IE$19&gt;='様式３（療養者名簿）（⑤の場合）'!$BJ87,IF(IE$19&lt;='様式３（療養者名簿）（⑤の場合）'!$BK87,1,0),0),0)</f>
        <v>0</v>
      </c>
      <c r="IF82" s="365">
        <f>IF(IF$19-'様式３（療養者名簿）（⑤の場合）'!$BJ87+1&lt;=15,IF(IF$19&gt;='様式３（療養者名簿）（⑤の場合）'!$BJ87,IF(IF$19&lt;='様式３（療養者名簿）（⑤の場合）'!$BK87,1,0),0),0)</f>
        <v>0</v>
      </c>
      <c r="IG82" s="365">
        <f>IF(IG$19-'様式３（療養者名簿）（⑤の場合）'!$BJ87+1&lt;=15,IF(IG$19&gt;='様式３（療養者名簿）（⑤の場合）'!$BJ87,IF(IG$19&lt;='様式３（療養者名簿）（⑤の場合）'!$BK87,1,0),0),0)</f>
        <v>0</v>
      </c>
      <c r="IH82" s="365">
        <f>IF(IH$19-'様式３（療養者名簿）（⑤の場合）'!$BJ87+1&lt;=15,IF(IH$19&gt;='様式３（療養者名簿）（⑤の場合）'!$BJ87,IF(IH$19&lt;='様式３（療養者名簿）（⑤の場合）'!$BK87,1,0),0),0)</f>
        <v>0</v>
      </c>
      <c r="II82" s="365">
        <f>IF(II$19-'様式３（療養者名簿）（⑤の場合）'!$BJ87+1&lt;=15,IF(II$19&gt;='様式３（療養者名簿）（⑤の場合）'!$BJ87,IF(II$19&lt;='様式３（療養者名簿）（⑤の場合）'!$BK87,1,0),0),0)</f>
        <v>0</v>
      </c>
      <c r="IJ82" s="365">
        <f>IF(IJ$19-'様式３（療養者名簿）（⑤の場合）'!$BJ87+1&lt;=15,IF(IJ$19&gt;='様式３（療養者名簿）（⑤の場合）'!$BJ87,IF(IJ$19&lt;='様式３（療養者名簿）（⑤の場合）'!$BK87,1,0),0),0)</f>
        <v>0</v>
      </c>
      <c r="IK82" s="365">
        <f>IF(IK$19-'様式３（療養者名簿）（⑤の場合）'!$BJ87+1&lt;=15,IF(IK$19&gt;='様式３（療養者名簿）（⑤の場合）'!$BJ87,IF(IK$19&lt;='様式３（療養者名簿）（⑤の場合）'!$BK87,1,0),0),0)</f>
        <v>0</v>
      </c>
      <c r="IL82" s="365">
        <f>IF(IL$19-'様式３（療養者名簿）（⑤の場合）'!$BJ87+1&lt;=15,IF(IL$19&gt;='様式３（療養者名簿）（⑤の場合）'!$BJ87,IF(IL$19&lt;='様式３（療養者名簿）（⑤の場合）'!$BK87,1,0),0),0)</f>
        <v>0</v>
      </c>
      <c r="IM82" s="365">
        <f>IF(IM$19-'様式３（療養者名簿）（⑤の場合）'!$BJ87+1&lt;=15,IF(IM$19&gt;='様式３（療養者名簿）（⑤の場合）'!$BJ87,IF(IM$19&lt;='様式３（療養者名簿）（⑤の場合）'!$BK87,1,0),0),0)</f>
        <v>0</v>
      </c>
      <c r="IN82" s="365">
        <f>IF(IN$19-'様式３（療養者名簿）（⑤の場合）'!$BJ87+1&lt;=15,IF(IN$19&gt;='様式３（療養者名簿）（⑤の場合）'!$BJ87,IF(IN$19&lt;='様式３（療養者名簿）（⑤の場合）'!$BK87,1,0),0),0)</f>
        <v>0</v>
      </c>
      <c r="IO82" s="365">
        <f>IF(IO$19-'様式３（療養者名簿）（⑤の場合）'!$BJ87+1&lt;=15,IF(IO$19&gt;='様式３（療養者名簿）（⑤の場合）'!$BJ87,IF(IO$19&lt;='様式３（療養者名簿）（⑤の場合）'!$BK87,1,0),0),0)</f>
        <v>0</v>
      </c>
      <c r="IP82" s="365">
        <f>IF(IP$19-'様式３（療養者名簿）（⑤の場合）'!$BJ87+1&lt;=15,IF(IP$19&gt;='様式３（療養者名簿）（⑤の場合）'!$BJ87,IF(IP$19&lt;='様式３（療養者名簿）（⑤の場合）'!$BK87,1,0),0),0)</f>
        <v>0</v>
      </c>
      <c r="IQ82" s="365">
        <f>IF(IQ$19-'様式３（療養者名簿）（⑤の場合）'!$BJ87+1&lt;=15,IF(IQ$19&gt;='様式３（療養者名簿）（⑤の場合）'!$BJ87,IF(IQ$19&lt;='様式３（療養者名簿）（⑤の場合）'!$BK87,1,0),0),0)</f>
        <v>0</v>
      </c>
      <c r="IR82" s="365">
        <f>IF(IR$19-'様式３（療養者名簿）（⑤の場合）'!$BJ87+1&lt;=15,IF(IR$19&gt;='様式３（療養者名簿）（⑤の場合）'!$BJ87,IF(IR$19&lt;='様式３（療養者名簿）（⑤の場合）'!$BK87,1,0),0),0)</f>
        <v>0</v>
      </c>
      <c r="IS82" s="365">
        <f>IF(IS$19-'様式３（療養者名簿）（⑤の場合）'!$BJ87+1&lt;=15,IF(IS$19&gt;='様式３（療養者名簿）（⑤の場合）'!$BJ87,IF(IS$19&lt;='様式３（療養者名簿）（⑤の場合）'!$BK87,1,0),0),0)</f>
        <v>0</v>
      </c>
      <c r="IT82" s="365">
        <f>IF(IT$19-'様式３（療養者名簿）（⑤の場合）'!$BJ87+1&lt;=15,IF(IT$19&gt;='様式３（療養者名簿）（⑤の場合）'!$BJ87,IF(IT$19&lt;='様式３（療養者名簿）（⑤の場合）'!$BK87,1,0),0),0)</f>
        <v>0</v>
      </c>
      <c r="IU82" s="365">
        <f>IF(IU$19-'様式３（療養者名簿）（⑤の場合）'!$BJ87+1&lt;=15,IF(IU$19&gt;='様式３（療養者名簿）（⑤の場合）'!$BJ87,IF(IU$19&lt;='様式３（療養者名簿）（⑤の場合）'!$BK87,1,0),0),0)</f>
        <v>0</v>
      </c>
      <c r="IV82" s="365">
        <f>IF(IV$19-'様式３（療養者名簿）（⑤の場合）'!$BJ87+1&lt;=15,IF(IV$19&gt;='様式３（療養者名簿）（⑤の場合）'!$BJ87,IF(IV$19&lt;='様式３（療養者名簿）（⑤の場合）'!$BK87,1,0),0),0)</f>
        <v>0</v>
      </c>
      <c r="IW82" s="365">
        <f>IF(IW$19-'様式３（療養者名簿）（⑤の場合）'!$BJ87+1&lt;=15,IF(IW$19&gt;='様式３（療養者名簿）（⑤の場合）'!$BJ87,IF(IW$19&lt;='様式３（療養者名簿）（⑤の場合）'!$BK87,1,0),0),0)</f>
        <v>0</v>
      </c>
      <c r="IX82" s="365">
        <f>IF(IX$19-'様式３（療養者名簿）（⑤の場合）'!$BJ87+1&lt;=15,IF(IX$19&gt;='様式３（療養者名簿）（⑤の場合）'!$BJ87,IF(IX$19&lt;='様式３（療養者名簿）（⑤の場合）'!$BK87,1,0),0),0)</f>
        <v>0</v>
      </c>
      <c r="IY82" s="365">
        <f>IF(IY$19-'様式３（療養者名簿）（⑤の場合）'!$BJ87+1&lt;=15,IF(IY$19&gt;='様式３（療養者名簿）（⑤の場合）'!$BJ87,IF(IY$19&lt;='様式３（療養者名簿）（⑤の場合）'!$BK87,1,0),0),0)</f>
        <v>0</v>
      </c>
      <c r="IZ82" s="365">
        <f>IF(IZ$19-'様式３（療養者名簿）（⑤の場合）'!$BJ87+1&lt;=15,IF(IZ$19&gt;='様式３（療養者名簿）（⑤の場合）'!$BJ87,IF(IZ$19&lt;='様式３（療養者名簿）（⑤の場合）'!$BK87,1,0),0),0)</f>
        <v>0</v>
      </c>
      <c r="JA82" s="365">
        <f>IF(JA$19-'様式３（療養者名簿）（⑤の場合）'!$BJ87+1&lt;=15,IF(JA$19&gt;='様式３（療養者名簿）（⑤の場合）'!$BJ87,IF(JA$19&lt;='様式３（療養者名簿）（⑤の場合）'!$BK87,1,0),0),0)</f>
        <v>0</v>
      </c>
      <c r="JB82" s="365">
        <f>IF(JB$19-'様式３（療養者名簿）（⑤の場合）'!$BJ87+1&lt;=15,IF(JB$19&gt;='様式３（療養者名簿）（⑤の場合）'!$BJ87,IF(JB$19&lt;='様式３（療養者名簿）（⑤の場合）'!$BK87,1,0),0),0)</f>
        <v>0</v>
      </c>
      <c r="JC82" s="365">
        <f>IF(JC$19-'様式３（療養者名簿）（⑤の場合）'!$BJ87+1&lt;=15,IF(JC$19&gt;='様式３（療養者名簿）（⑤の場合）'!$BJ87,IF(JC$19&lt;='様式３（療養者名簿）（⑤の場合）'!$BK87,1,0),0),0)</f>
        <v>0</v>
      </c>
      <c r="JD82" s="365">
        <f>IF(JD$19-'様式３（療養者名簿）（⑤の場合）'!$BJ87+1&lt;=15,IF(JD$19&gt;='様式３（療養者名簿）（⑤の場合）'!$BJ87,IF(JD$19&lt;='様式３（療養者名簿）（⑤の場合）'!$BK87,1,0),0),0)</f>
        <v>0</v>
      </c>
      <c r="JE82" s="365">
        <f>IF(JE$19-'様式３（療養者名簿）（⑤の場合）'!$BJ87+1&lt;=15,IF(JE$19&gt;='様式３（療養者名簿）（⑤の場合）'!$BJ87,IF(JE$19&lt;='様式３（療養者名簿）（⑤の場合）'!$BK87,1,0),0),0)</f>
        <v>0</v>
      </c>
      <c r="JF82" s="365">
        <f>IF(JF$19-'様式３（療養者名簿）（⑤の場合）'!$BJ87+1&lt;=15,IF(JF$19&gt;='様式３（療養者名簿）（⑤の場合）'!$BJ87,IF(JF$19&lt;='様式３（療養者名簿）（⑤の場合）'!$BK87,1,0),0),0)</f>
        <v>0</v>
      </c>
      <c r="JG82" s="365">
        <f>IF(JG$19-'様式３（療養者名簿）（⑤の場合）'!$BJ87+1&lt;=15,IF(JG$19&gt;='様式３（療養者名簿）（⑤の場合）'!$BJ87,IF(JG$19&lt;='様式３（療養者名簿）（⑤の場合）'!$BK87,1,0),0),0)</f>
        <v>0</v>
      </c>
      <c r="JH82" s="365">
        <f>IF(JH$19-'様式３（療養者名簿）（⑤の場合）'!$BJ87+1&lt;=15,IF(JH$19&gt;='様式３（療養者名簿）（⑤の場合）'!$BJ87,IF(JH$19&lt;='様式３（療養者名簿）（⑤の場合）'!$BK87,1,0),0),0)</f>
        <v>0</v>
      </c>
      <c r="JI82" s="365">
        <f>IF(JI$19-'様式３（療養者名簿）（⑤の場合）'!$BJ87+1&lt;=15,IF(JI$19&gt;='様式３（療養者名簿）（⑤の場合）'!$BJ87,IF(JI$19&lt;='様式３（療養者名簿）（⑤の場合）'!$BK87,1,0),0),0)</f>
        <v>0</v>
      </c>
      <c r="JJ82" s="365">
        <f>IF(JJ$19-'様式３（療養者名簿）（⑤の場合）'!$BJ87+1&lt;=15,IF(JJ$19&gt;='様式３（療養者名簿）（⑤の場合）'!$BJ87,IF(JJ$19&lt;='様式３（療養者名簿）（⑤の場合）'!$BK87,1,0),0),0)</f>
        <v>0</v>
      </c>
      <c r="JK82" s="365">
        <f>IF(JK$19-'様式３（療養者名簿）（⑤の場合）'!$BJ87+1&lt;=15,IF(JK$19&gt;='様式３（療養者名簿）（⑤の場合）'!$BJ87,IF(JK$19&lt;='様式３（療養者名簿）（⑤の場合）'!$BK87,1,0),0),0)</f>
        <v>0</v>
      </c>
      <c r="JL82" s="365">
        <f>IF(JL$19-'様式３（療養者名簿）（⑤の場合）'!$BJ87+1&lt;=15,IF(JL$19&gt;='様式３（療養者名簿）（⑤の場合）'!$BJ87,IF(JL$19&lt;='様式３（療養者名簿）（⑤の場合）'!$BK87,1,0),0),0)</f>
        <v>0</v>
      </c>
      <c r="JM82" s="365">
        <f>IF(JM$19-'様式３（療養者名簿）（⑤の場合）'!$BJ87+1&lt;=15,IF(JM$19&gt;='様式３（療養者名簿）（⑤の場合）'!$BJ87,IF(JM$19&lt;='様式３（療養者名簿）（⑤の場合）'!$BK87,1,0),0),0)</f>
        <v>0</v>
      </c>
      <c r="JN82" s="365">
        <f>IF(JN$19-'様式３（療養者名簿）（⑤の場合）'!$BJ87+1&lt;=15,IF(JN$19&gt;='様式３（療養者名簿）（⑤の場合）'!$BJ87,IF(JN$19&lt;='様式３（療養者名簿）（⑤の場合）'!$BK87,1,0),0),0)</f>
        <v>0</v>
      </c>
      <c r="JO82" s="365">
        <f>IF(JO$19-'様式３（療養者名簿）（⑤の場合）'!$BJ87+1&lt;=15,IF(JO$19&gt;='様式３（療養者名簿）（⑤の場合）'!$BJ87,IF(JO$19&lt;='様式３（療養者名簿）（⑤の場合）'!$BK87,1,0),0),0)</f>
        <v>0</v>
      </c>
      <c r="JP82" s="365">
        <f>IF(JP$19-'様式３（療養者名簿）（⑤の場合）'!$BJ87+1&lt;=15,IF(JP$19&gt;='様式３（療養者名簿）（⑤の場合）'!$BJ87,IF(JP$19&lt;='様式３（療養者名簿）（⑤の場合）'!$BK87,1,0),0),0)</f>
        <v>0</v>
      </c>
      <c r="JQ82" s="365">
        <f>IF(JQ$19-'様式３（療養者名簿）（⑤の場合）'!$BJ87+1&lt;=15,IF(JQ$19&gt;='様式３（療養者名簿）（⑤の場合）'!$BJ87,IF(JQ$19&lt;='様式３（療養者名簿）（⑤の場合）'!$BK87,1,0),0),0)</f>
        <v>0</v>
      </c>
      <c r="JR82" s="365">
        <f>IF(JR$19-'様式３（療養者名簿）（⑤の場合）'!$BJ87+1&lt;=15,IF(JR$19&gt;='様式３（療養者名簿）（⑤の場合）'!$BJ87,IF(JR$19&lt;='様式３（療養者名簿）（⑤の場合）'!$BK87,1,0),0),0)</f>
        <v>0</v>
      </c>
      <c r="JS82" s="365">
        <f>IF(JS$19-'様式３（療養者名簿）（⑤の場合）'!$BJ87+1&lt;=15,IF(JS$19&gt;='様式３（療養者名簿）（⑤の場合）'!$BJ87,IF(JS$19&lt;='様式３（療養者名簿）（⑤の場合）'!$BK87,1,0),0),0)</f>
        <v>0</v>
      </c>
      <c r="JT82" s="365">
        <f>IF(JT$19-'様式３（療養者名簿）（⑤の場合）'!$BJ87+1&lt;=15,IF(JT$19&gt;='様式３（療養者名簿）（⑤の場合）'!$BJ87,IF(JT$19&lt;='様式３（療養者名簿）（⑤の場合）'!$BK87,1,0),0),0)</f>
        <v>0</v>
      </c>
      <c r="JU82" s="365">
        <f>IF(JU$19-'様式３（療養者名簿）（⑤の場合）'!$BJ87+1&lt;=15,IF(JU$19&gt;='様式３（療養者名簿）（⑤の場合）'!$BJ87,IF(JU$19&lt;='様式３（療養者名簿）（⑤の場合）'!$BK87,1,0),0),0)</f>
        <v>0</v>
      </c>
      <c r="JV82" s="365">
        <f>IF(JV$19-'様式３（療養者名簿）（⑤の場合）'!$BJ87+1&lt;=15,IF(JV$19&gt;='様式３（療養者名簿）（⑤の場合）'!$BJ87,IF(JV$19&lt;='様式３（療養者名簿）（⑤の場合）'!$BK87,1,0),0),0)</f>
        <v>0</v>
      </c>
      <c r="JW82" s="365">
        <f>IF(JW$19-'様式３（療養者名簿）（⑤の場合）'!$BJ87+1&lt;=15,IF(JW$19&gt;='様式３（療養者名簿）（⑤の場合）'!$BJ87,IF(JW$19&lt;='様式３（療養者名簿）（⑤の場合）'!$BK87,1,0),0),0)</f>
        <v>0</v>
      </c>
      <c r="JX82" s="365">
        <f>IF(JX$19-'様式３（療養者名簿）（⑤の場合）'!$BJ87+1&lt;=15,IF(JX$19&gt;='様式３（療養者名簿）（⑤の場合）'!$BJ87,IF(JX$19&lt;='様式３（療養者名簿）（⑤の場合）'!$BK87,1,0),0),0)</f>
        <v>0</v>
      </c>
      <c r="JY82" s="365">
        <f>IF(JY$19-'様式３（療養者名簿）（⑤の場合）'!$BJ87+1&lt;=15,IF(JY$19&gt;='様式３（療養者名簿）（⑤の場合）'!$BJ87,IF(JY$19&lt;='様式３（療養者名簿）（⑤の場合）'!$BK87,1,0),0),0)</f>
        <v>0</v>
      </c>
      <c r="JZ82" s="365">
        <f>IF(JZ$19-'様式３（療養者名簿）（⑤の場合）'!$BJ87+1&lt;=15,IF(JZ$19&gt;='様式３（療養者名簿）（⑤の場合）'!$BJ87,IF(JZ$19&lt;='様式３（療養者名簿）（⑤の場合）'!$BK87,1,0),0),0)</f>
        <v>0</v>
      </c>
      <c r="KA82" s="365">
        <f>IF(KA$19-'様式３（療養者名簿）（⑤の場合）'!$BJ87+1&lt;=15,IF(KA$19&gt;='様式３（療養者名簿）（⑤の場合）'!$BJ87,IF(KA$19&lt;='様式３（療養者名簿）（⑤の場合）'!$BK87,1,0),0),0)</f>
        <v>0</v>
      </c>
      <c r="KB82" s="365">
        <f>IF(KB$19-'様式３（療養者名簿）（⑤の場合）'!$BJ87+1&lt;=15,IF(KB$19&gt;='様式３（療養者名簿）（⑤の場合）'!$BJ87,IF(KB$19&lt;='様式３（療養者名簿）（⑤の場合）'!$BK87,1,0),0),0)</f>
        <v>0</v>
      </c>
      <c r="KC82" s="365">
        <f>IF(KC$19-'様式３（療養者名簿）（⑤の場合）'!$BJ87+1&lt;=15,IF(KC$19&gt;='様式３（療養者名簿）（⑤の場合）'!$BJ87,IF(KC$19&lt;='様式３（療養者名簿）（⑤の場合）'!$BK87,1,0),0),0)</f>
        <v>0</v>
      </c>
      <c r="KD82" s="365">
        <f>IF(KD$19-'様式３（療養者名簿）（⑤の場合）'!$BJ87+1&lt;=15,IF(KD$19&gt;='様式３（療養者名簿）（⑤の場合）'!$BJ87,IF(KD$19&lt;='様式３（療養者名簿）（⑤の場合）'!$BK87,1,0),0),0)</f>
        <v>0</v>
      </c>
      <c r="KE82" s="365">
        <f>IF(KE$19-'様式３（療養者名簿）（⑤の場合）'!$BJ87+1&lt;=15,IF(KE$19&gt;='様式３（療養者名簿）（⑤の場合）'!$BJ87,IF(KE$19&lt;='様式３（療養者名簿）（⑤の場合）'!$BK87,1,0),0),0)</f>
        <v>0</v>
      </c>
      <c r="KF82" s="365">
        <f>IF(KF$19-'様式３（療養者名簿）（⑤の場合）'!$BJ87+1&lt;=15,IF(KF$19&gt;='様式３（療養者名簿）（⑤の場合）'!$BJ87,IF(KF$19&lt;='様式３（療養者名簿）（⑤の場合）'!$BK87,1,0),0),0)</f>
        <v>0</v>
      </c>
      <c r="KG82" s="365">
        <f>IF(KG$19-'様式３（療養者名簿）（⑤の場合）'!$BJ87+1&lt;=15,IF(KG$19&gt;='様式３（療養者名簿）（⑤の場合）'!$BJ87,IF(KG$19&lt;='様式３（療養者名簿）（⑤の場合）'!$BK87,1,0),0),0)</f>
        <v>0</v>
      </c>
      <c r="KH82" s="365">
        <f>IF(KH$19-'様式３（療養者名簿）（⑤の場合）'!$BJ87+1&lt;=15,IF(KH$19&gt;='様式３（療養者名簿）（⑤の場合）'!$BJ87,IF(KH$19&lt;='様式３（療養者名簿）（⑤の場合）'!$BK87,1,0),0),0)</f>
        <v>0</v>
      </c>
      <c r="KI82" s="365">
        <f>IF(KI$19-'様式３（療養者名簿）（⑤の場合）'!$BJ87+1&lt;=15,IF(KI$19&gt;='様式３（療養者名簿）（⑤の場合）'!$BJ87,IF(KI$19&lt;='様式３（療養者名簿）（⑤の場合）'!$BK87,1,0),0),0)</f>
        <v>0</v>
      </c>
      <c r="KJ82" s="365">
        <f>IF(KJ$19-'様式３（療養者名簿）（⑤の場合）'!$BJ87+1&lt;=15,IF(KJ$19&gt;='様式３（療養者名簿）（⑤の場合）'!$BJ87,IF(KJ$19&lt;='様式３（療養者名簿）（⑤の場合）'!$BK87,1,0),0),0)</f>
        <v>0</v>
      </c>
      <c r="KK82" s="365">
        <f>IF(KK$19-'様式３（療養者名簿）（⑤の場合）'!$BJ87+1&lt;=15,IF(KK$19&gt;='様式３（療養者名簿）（⑤の場合）'!$BJ87,IF(KK$19&lt;='様式３（療養者名簿）（⑤の場合）'!$BK87,1,0),0),0)</f>
        <v>0</v>
      </c>
      <c r="KL82" s="365">
        <f>IF(KL$19-'様式３（療養者名簿）（⑤の場合）'!$BJ87+1&lt;=15,IF(KL$19&gt;='様式３（療養者名簿）（⑤の場合）'!$BJ87,IF(KL$19&lt;='様式３（療養者名簿）（⑤の場合）'!$BK87,1,0),0),0)</f>
        <v>0</v>
      </c>
      <c r="KM82" s="365">
        <f>IF(KM$19-'様式３（療養者名簿）（⑤の場合）'!$BJ87+1&lt;=15,IF(KM$19&gt;='様式３（療養者名簿）（⑤の場合）'!$BJ87,IF(KM$19&lt;='様式３（療養者名簿）（⑤の場合）'!$BK87,1,0),0),0)</f>
        <v>0</v>
      </c>
      <c r="KN82" s="365">
        <f>IF(KN$19-'様式３（療養者名簿）（⑤の場合）'!$BJ87+1&lt;=15,IF(KN$19&gt;='様式３（療養者名簿）（⑤の場合）'!$BJ87,IF(KN$19&lt;='様式３（療養者名簿）（⑤の場合）'!$BK87,1,0),0),0)</f>
        <v>0</v>
      </c>
      <c r="KO82" s="365">
        <f>IF(KO$19-'様式３（療養者名簿）（⑤の場合）'!$BJ87+1&lt;=15,IF(KO$19&gt;='様式３（療養者名簿）（⑤の場合）'!$BJ87,IF(KO$19&lt;='様式３（療養者名簿）（⑤の場合）'!$BK87,1,0),0),0)</f>
        <v>0</v>
      </c>
      <c r="KP82" s="365">
        <f>IF(KP$19-'様式３（療養者名簿）（⑤の場合）'!$BJ87+1&lt;=15,IF(KP$19&gt;='様式３（療養者名簿）（⑤の場合）'!$BJ87,IF(KP$19&lt;='様式３（療養者名簿）（⑤の場合）'!$BK87,1,0),0),0)</f>
        <v>0</v>
      </c>
      <c r="KQ82" s="365">
        <f>IF(KQ$19-'様式３（療養者名簿）（⑤の場合）'!$BJ87+1&lt;=15,IF(KQ$19&gt;='様式３（療養者名簿）（⑤の場合）'!$BJ87,IF(KQ$19&lt;='様式３（療養者名簿）（⑤の場合）'!$BK87,1,0),0),0)</f>
        <v>0</v>
      </c>
      <c r="KR82" s="365">
        <f>IF(KR$19-'様式３（療養者名簿）（⑤の場合）'!$BJ87+1&lt;=15,IF(KR$19&gt;='様式３（療養者名簿）（⑤の場合）'!$BJ87,IF(KR$19&lt;='様式３（療養者名簿）（⑤の場合）'!$BK87,1,0),0),0)</f>
        <v>0</v>
      </c>
      <c r="KS82" s="365">
        <f>IF(KS$19-'様式３（療養者名簿）（⑤の場合）'!$BJ87+1&lt;=15,IF(KS$19&gt;='様式３（療養者名簿）（⑤の場合）'!$BJ87,IF(KS$19&lt;='様式３（療養者名簿）（⑤の場合）'!$BK87,1,0),0),0)</f>
        <v>0</v>
      </c>
      <c r="KT82" s="365">
        <f>IF(KT$19-'様式３（療養者名簿）（⑤の場合）'!$BJ87+1&lt;=15,IF(KT$19&gt;='様式３（療養者名簿）（⑤の場合）'!$BJ87,IF(KT$19&lt;='様式３（療養者名簿）（⑤の場合）'!$BK87,1,0),0),0)</f>
        <v>0</v>
      </c>
      <c r="KU82" s="365">
        <f>IF(KU$19-'様式３（療養者名簿）（⑤の場合）'!$BJ87+1&lt;=15,IF(KU$19&gt;='様式３（療養者名簿）（⑤の場合）'!$BJ87,IF(KU$19&lt;='様式３（療養者名簿）（⑤の場合）'!$BK87,1,0),0),0)</f>
        <v>0</v>
      </c>
      <c r="KV82" s="365">
        <f>IF(KV$19-'様式３（療養者名簿）（⑤の場合）'!$BJ87+1&lt;=15,IF(KV$19&gt;='様式３（療養者名簿）（⑤の場合）'!$BJ87,IF(KV$19&lt;='様式３（療養者名簿）（⑤の場合）'!$BK87,1,0),0),0)</f>
        <v>0</v>
      </c>
      <c r="KW82" s="365">
        <f>IF(KW$19-'様式３（療養者名簿）（⑤の場合）'!$BJ87+1&lt;=15,IF(KW$19&gt;='様式３（療養者名簿）（⑤の場合）'!$BJ87,IF(KW$19&lt;='様式３（療養者名簿）（⑤の場合）'!$BK87,1,0),0),0)</f>
        <v>0</v>
      </c>
      <c r="KX82" s="365">
        <f>IF(KX$19-'様式３（療養者名簿）（⑤の場合）'!$BJ87+1&lt;=15,IF(KX$19&gt;='様式３（療養者名簿）（⑤の場合）'!$BJ87,IF(KX$19&lt;='様式３（療養者名簿）（⑤の場合）'!$BK87,1,0),0),0)</f>
        <v>0</v>
      </c>
      <c r="KY82" s="365">
        <f>IF(KY$19-'様式３（療養者名簿）（⑤の場合）'!$BJ87+1&lt;=15,IF(KY$19&gt;='様式３（療養者名簿）（⑤の場合）'!$BJ87,IF(KY$19&lt;='様式３（療養者名簿）（⑤の場合）'!$BK87,1,0),0),0)</f>
        <v>0</v>
      </c>
      <c r="KZ82" s="365">
        <f>IF(KZ$19-'様式３（療養者名簿）（⑤の場合）'!$BJ87+1&lt;=15,IF(KZ$19&gt;='様式３（療養者名簿）（⑤の場合）'!$BJ87,IF(KZ$19&lt;='様式３（療養者名簿）（⑤の場合）'!$BK87,1,0),0),0)</f>
        <v>0</v>
      </c>
      <c r="LA82" s="365">
        <f>IF(LA$19-'様式３（療養者名簿）（⑤の場合）'!$BJ87+1&lt;=15,IF(LA$19&gt;='様式３（療養者名簿）（⑤の場合）'!$BJ87,IF(LA$19&lt;='様式３（療養者名簿）（⑤の場合）'!$BK87,1,0),0),0)</f>
        <v>0</v>
      </c>
      <c r="LB82" s="365">
        <f>IF(LB$19-'様式３（療養者名簿）（⑤の場合）'!$BJ87+1&lt;=15,IF(LB$19&gt;='様式３（療養者名簿）（⑤の場合）'!$BJ87,IF(LB$19&lt;='様式３（療養者名簿）（⑤の場合）'!$BK87,1,0),0),0)</f>
        <v>0</v>
      </c>
      <c r="LC82" s="365">
        <f>IF(LC$19-'様式３（療養者名簿）（⑤の場合）'!$BJ87+1&lt;=15,IF(LC$19&gt;='様式３（療養者名簿）（⑤の場合）'!$BJ87,IF(LC$19&lt;='様式３（療養者名簿）（⑤の場合）'!$BK87,1,0),0),0)</f>
        <v>0</v>
      </c>
      <c r="LD82" s="365">
        <f>IF(LD$19-'様式３（療養者名簿）（⑤の場合）'!$BJ87+1&lt;=15,IF(LD$19&gt;='様式３（療養者名簿）（⑤の場合）'!$BJ87,IF(LD$19&lt;='様式３（療養者名簿）（⑤の場合）'!$BK87,1,0),0),0)</f>
        <v>0</v>
      </c>
      <c r="LE82" s="365">
        <f>IF(LE$19-'様式３（療養者名簿）（⑤の場合）'!$BJ87+1&lt;=15,IF(LE$19&gt;='様式３（療養者名簿）（⑤の場合）'!$BJ87,IF(LE$19&lt;='様式３（療養者名簿）（⑤の場合）'!$BK87,1,0),0),0)</f>
        <v>0</v>
      </c>
      <c r="LF82" s="365">
        <f>IF(LF$19-'様式３（療養者名簿）（⑤の場合）'!$BJ87+1&lt;=15,IF(LF$19&gt;='様式３（療養者名簿）（⑤の場合）'!$BJ87,IF(LF$19&lt;='様式３（療養者名簿）（⑤の場合）'!$BK87,1,0),0),0)</f>
        <v>0</v>
      </c>
      <c r="LG82" s="365">
        <f>IF(LG$19-'様式３（療養者名簿）（⑤の場合）'!$BJ87+1&lt;=15,IF(LG$19&gt;='様式３（療養者名簿）（⑤の場合）'!$BJ87,IF(LG$19&lt;='様式３（療養者名簿）（⑤の場合）'!$BK87,1,0),0),0)</f>
        <v>0</v>
      </c>
      <c r="LH82" s="365">
        <f>IF(LH$19-'様式３（療養者名簿）（⑤の場合）'!$BJ87+1&lt;=15,IF(LH$19&gt;='様式３（療養者名簿）（⑤の場合）'!$BJ87,IF(LH$19&lt;='様式３（療養者名簿）（⑤の場合）'!$BK87,1,0),0),0)</f>
        <v>0</v>
      </c>
      <c r="LI82" s="365">
        <f>IF(LI$19-'様式３（療養者名簿）（⑤の場合）'!$BJ87+1&lt;=15,IF(LI$19&gt;='様式３（療養者名簿）（⑤の場合）'!$BJ87,IF(LI$19&lt;='様式３（療養者名簿）（⑤の場合）'!$BK87,1,0),0),0)</f>
        <v>0</v>
      </c>
      <c r="LJ82" s="365">
        <f>IF(LJ$19-'様式３（療養者名簿）（⑤の場合）'!$BJ87+1&lt;=15,IF(LJ$19&gt;='様式３（療養者名簿）（⑤の場合）'!$BJ87,IF(LJ$19&lt;='様式３（療養者名簿）（⑤の場合）'!$BK87,1,0),0),0)</f>
        <v>0</v>
      </c>
      <c r="LK82" s="365">
        <f>IF(LK$19-'様式３（療養者名簿）（⑤の場合）'!$BJ87+1&lt;=15,IF(LK$19&gt;='様式３（療養者名簿）（⑤の場合）'!$BJ87,IF(LK$19&lt;='様式３（療養者名簿）（⑤の場合）'!$BK87,1,0),0),0)</f>
        <v>0</v>
      </c>
      <c r="LL82" s="365">
        <f>IF(LL$19-'様式３（療養者名簿）（⑤の場合）'!$BJ87+1&lt;=15,IF(LL$19&gt;='様式３（療養者名簿）（⑤の場合）'!$BJ87,IF(LL$19&lt;='様式３（療養者名簿）（⑤の場合）'!$BK87,1,0),0),0)</f>
        <v>0</v>
      </c>
      <c r="LM82" s="365">
        <f>IF(LM$19-'様式３（療養者名簿）（⑤の場合）'!$BJ87+1&lt;=15,IF(LM$19&gt;='様式３（療養者名簿）（⑤の場合）'!$BJ87,IF(LM$19&lt;='様式３（療養者名簿）（⑤の場合）'!$BK87,1,0),0),0)</f>
        <v>0</v>
      </c>
      <c r="LN82" s="365">
        <f>IF(LN$19-'様式３（療養者名簿）（⑤の場合）'!$BJ87+1&lt;=15,IF(LN$19&gt;='様式３（療養者名簿）（⑤の場合）'!$BJ87,IF(LN$19&lt;='様式３（療養者名簿）（⑤の場合）'!$BK87,1,0),0),0)</f>
        <v>0</v>
      </c>
      <c r="LO82" s="365">
        <f>IF(LO$19-'様式３（療養者名簿）（⑤の場合）'!$BJ87+1&lt;=15,IF(LO$19&gt;='様式３（療養者名簿）（⑤の場合）'!$BJ87,IF(LO$19&lt;='様式３（療養者名簿）（⑤の場合）'!$BK87,1,0),0),0)</f>
        <v>0</v>
      </c>
      <c r="LP82" s="365">
        <f>IF(LP$19-'様式３（療養者名簿）（⑤の場合）'!$BJ87+1&lt;=15,IF(LP$19&gt;='様式３（療養者名簿）（⑤の場合）'!$BJ87,IF(LP$19&lt;='様式３（療養者名簿）（⑤の場合）'!$BK87,1,0),0),0)</f>
        <v>0</v>
      </c>
      <c r="LQ82" s="365">
        <f>IF(LQ$19-'様式３（療養者名簿）（⑤の場合）'!$BJ87+1&lt;=15,IF(LQ$19&gt;='様式３（療養者名簿）（⑤の場合）'!$BJ87,IF(LQ$19&lt;='様式３（療養者名簿）（⑤の場合）'!$BK87,1,0),0),0)</f>
        <v>0</v>
      </c>
      <c r="LR82" s="365">
        <f>IF(LR$19-'様式３（療養者名簿）（⑤の場合）'!$BJ87+1&lt;=15,IF(LR$19&gt;='様式３（療養者名簿）（⑤の場合）'!$BJ87,IF(LR$19&lt;='様式３（療養者名簿）（⑤の場合）'!$BK87,1,0),0),0)</f>
        <v>0</v>
      </c>
      <c r="LS82" s="365">
        <f>IF(LS$19-'様式３（療養者名簿）（⑤の場合）'!$BJ87+1&lt;=15,IF(LS$19&gt;='様式３（療養者名簿）（⑤の場合）'!$BJ87,IF(LS$19&lt;='様式３（療養者名簿）（⑤の場合）'!$BK87,1,0),0),0)</f>
        <v>0</v>
      </c>
      <c r="LT82" s="365">
        <f>IF(LT$19-'様式３（療養者名簿）（⑤の場合）'!$BJ87+1&lt;=15,IF(LT$19&gt;='様式３（療養者名簿）（⑤の場合）'!$BJ87,IF(LT$19&lt;='様式３（療養者名簿）（⑤の場合）'!$BK87,1,0),0),0)</f>
        <v>0</v>
      </c>
      <c r="LU82" s="365">
        <f>IF(LU$19-'様式３（療養者名簿）（⑤の場合）'!$BJ87+1&lt;=15,IF(LU$19&gt;='様式３（療養者名簿）（⑤の場合）'!$BJ87,IF(LU$19&lt;='様式３（療養者名簿）（⑤の場合）'!$BK87,1,0),0),0)</f>
        <v>0</v>
      </c>
      <c r="LV82" s="365">
        <f>IF(LV$19-'様式３（療養者名簿）（⑤の場合）'!$BJ87+1&lt;=15,IF(LV$19&gt;='様式３（療養者名簿）（⑤の場合）'!$BJ87,IF(LV$19&lt;='様式３（療養者名簿）（⑤の場合）'!$BK87,1,0),0),0)</f>
        <v>0</v>
      </c>
      <c r="LW82" s="365">
        <f>IF(LW$19-'様式３（療養者名簿）（⑤の場合）'!$BJ87+1&lt;=15,IF(LW$19&gt;='様式３（療養者名簿）（⑤の場合）'!$BJ87,IF(LW$19&lt;='様式３（療養者名簿）（⑤の場合）'!$BK87,1,0),0),0)</f>
        <v>0</v>
      </c>
      <c r="LX82" s="365">
        <f>IF(LX$19-'様式３（療養者名簿）（⑤の場合）'!$BJ87+1&lt;=15,IF(LX$19&gt;='様式３（療養者名簿）（⑤の場合）'!$BJ87,IF(LX$19&lt;='様式３（療養者名簿）（⑤の場合）'!$BK87,1,0),0),0)</f>
        <v>0</v>
      </c>
      <c r="LY82" s="365">
        <f>IF(LY$19-'様式３（療養者名簿）（⑤の場合）'!$BJ87+1&lt;=15,IF(LY$19&gt;='様式３（療養者名簿）（⑤の場合）'!$BJ87,IF(LY$19&lt;='様式３（療養者名簿）（⑤の場合）'!$BK87,1,0),0),0)</f>
        <v>0</v>
      </c>
      <c r="LZ82" s="365">
        <f>IF(LZ$19-'様式３（療養者名簿）（⑤の場合）'!$BJ87+1&lt;=15,IF(LZ$19&gt;='様式３（療養者名簿）（⑤の場合）'!$BJ87,IF(LZ$19&lt;='様式３（療養者名簿）（⑤の場合）'!$BK87,1,0),0),0)</f>
        <v>0</v>
      </c>
      <c r="MA82" s="365">
        <f>IF(MA$19-'様式３（療養者名簿）（⑤の場合）'!$BJ87+1&lt;=15,IF(MA$19&gt;='様式３（療養者名簿）（⑤の場合）'!$BJ87,IF(MA$19&lt;='様式３（療養者名簿）（⑤の場合）'!$BK87,1,0),0),0)</f>
        <v>0</v>
      </c>
      <c r="MB82" s="365">
        <f>IF(MB$19-'様式３（療養者名簿）（⑤の場合）'!$BJ87+1&lt;=15,IF(MB$19&gt;='様式３（療養者名簿）（⑤の場合）'!$BJ87,IF(MB$19&lt;='様式３（療養者名簿）（⑤の場合）'!$BK87,1,0),0),0)</f>
        <v>0</v>
      </c>
      <c r="MC82" s="365">
        <f>IF(MC$19-'様式３（療養者名簿）（⑤の場合）'!$BJ87+1&lt;=15,IF(MC$19&gt;='様式３（療養者名簿）（⑤の場合）'!$BJ87,IF(MC$19&lt;='様式３（療養者名簿）（⑤の場合）'!$BK87,1,0),0),0)</f>
        <v>0</v>
      </c>
      <c r="MD82" s="365">
        <f>IF(MD$19-'様式３（療養者名簿）（⑤の場合）'!$BJ87+1&lt;=15,IF(MD$19&gt;='様式３（療養者名簿）（⑤の場合）'!$BJ87,IF(MD$19&lt;='様式３（療養者名簿）（⑤の場合）'!$BK87,1,0),0),0)</f>
        <v>0</v>
      </c>
      <c r="ME82" s="365">
        <f>IF(ME$19-'様式３（療養者名簿）（⑤の場合）'!$BJ87+1&lt;=15,IF(ME$19&gt;='様式３（療養者名簿）（⑤の場合）'!$BJ87,IF(ME$19&lt;='様式３（療養者名簿）（⑤の場合）'!$BK87,1,0),0),0)</f>
        <v>0</v>
      </c>
      <c r="MF82" s="365">
        <f>IF(MF$19-'様式３（療養者名簿）（⑤の場合）'!$BJ87+1&lt;=15,IF(MF$19&gt;='様式３（療養者名簿）（⑤の場合）'!$BJ87,IF(MF$19&lt;='様式３（療養者名簿）（⑤の場合）'!$BK87,1,0),0),0)</f>
        <v>0</v>
      </c>
      <c r="MG82" s="365">
        <f>IF(MG$19-'様式３（療養者名簿）（⑤の場合）'!$BJ87+1&lt;=15,IF(MG$19&gt;='様式３（療養者名簿）（⑤の場合）'!$BJ87,IF(MG$19&lt;='様式３（療養者名簿）（⑤の場合）'!$BK87,1,0),0),0)</f>
        <v>0</v>
      </c>
      <c r="MH82" s="365">
        <f>IF(MH$19-'様式３（療養者名簿）（⑤の場合）'!$BJ87+1&lt;=15,IF(MH$19&gt;='様式３（療養者名簿）（⑤の場合）'!$BJ87,IF(MH$19&lt;='様式３（療養者名簿）（⑤の場合）'!$BK87,1,0),0),0)</f>
        <v>0</v>
      </c>
      <c r="MI82" s="365">
        <f>IF(MI$19-'様式３（療養者名簿）（⑤の場合）'!$BJ87+1&lt;=15,IF(MI$19&gt;='様式３（療養者名簿）（⑤の場合）'!$BJ87,IF(MI$19&lt;='様式３（療養者名簿）（⑤の場合）'!$BK87,1,0),0),0)</f>
        <v>0</v>
      </c>
      <c r="MJ82" s="365">
        <f>IF(MJ$19-'様式３（療養者名簿）（⑤の場合）'!$BJ87+1&lt;=15,IF(MJ$19&gt;='様式３（療養者名簿）（⑤の場合）'!$BJ87,IF(MJ$19&lt;='様式３（療養者名簿）（⑤の場合）'!$BK87,1,0),0),0)</f>
        <v>0</v>
      </c>
      <c r="MK82" s="365">
        <f>IF(MK$19-'様式３（療養者名簿）（⑤の場合）'!$BJ87+1&lt;=15,IF(MK$19&gt;='様式３（療養者名簿）（⑤の場合）'!$BJ87,IF(MK$19&lt;='様式３（療養者名簿）（⑤の場合）'!$BK87,1,0),0),0)</f>
        <v>0</v>
      </c>
      <c r="ML82" s="365">
        <f>IF(ML$19-'様式３（療養者名簿）（⑤の場合）'!$BJ87+1&lt;=15,IF(ML$19&gt;='様式３（療養者名簿）（⑤の場合）'!$BJ87,IF(ML$19&lt;='様式３（療養者名簿）（⑤の場合）'!$BK87,1,0),0),0)</f>
        <v>0</v>
      </c>
      <c r="MM82" s="365">
        <f>IF(MM$19-'様式３（療養者名簿）（⑤の場合）'!$BJ87+1&lt;=15,IF(MM$19&gt;='様式３（療養者名簿）（⑤の場合）'!$BJ87,IF(MM$19&lt;='様式３（療養者名簿）（⑤の場合）'!$BK87,1,0),0),0)</f>
        <v>0</v>
      </c>
      <c r="MN82" s="365">
        <f>IF(MN$19-'様式３（療養者名簿）（⑤の場合）'!$BJ87+1&lt;=15,IF(MN$19&gt;='様式３（療養者名簿）（⑤の場合）'!$BJ87,IF(MN$19&lt;='様式３（療養者名簿）（⑤の場合）'!$BK87,1,0),0),0)</f>
        <v>0</v>
      </c>
      <c r="MO82" s="365">
        <f>IF(MO$19-'様式３（療養者名簿）（⑤の場合）'!$BJ87+1&lt;=15,IF(MO$19&gt;='様式３（療養者名簿）（⑤の場合）'!$BJ87,IF(MO$19&lt;='様式３（療養者名簿）（⑤の場合）'!$BK87,1,0),0),0)</f>
        <v>0</v>
      </c>
      <c r="MP82" s="365">
        <f>IF(MP$19-'様式３（療養者名簿）（⑤の場合）'!$BJ87+1&lt;=15,IF(MP$19&gt;='様式３（療養者名簿）（⑤の場合）'!$BJ87,IF(MP$19&lt;='様式３（療養者名簿）（⑤の場合）'!$BK87,1,0),0),0)</f>
        <v>0</v>
      </c>
      <c r="MQ82" s="365">
        <f>IF(MQ$19-'様式３（療養者名簿）（⑤の場合）'!$BJ87+1&lt;=15,IF(MQ$19&gt;='様式３（療養者名簿）（⑤の場合）'!$BJ87,IF(MQ$19&lt;='様式３（療養者名簿）（⑤の場合）'!$BK87,1,0),0),0)</f>
        <v>0</v>
      </c>
      <c r="MR82" s="365">
        <f>IF(MR$19-'様式３（療養者名簿）（⑤の場合）'!$BJ87+1&lt;=15,IF(MR$19&gt;='様式３（療養者名簿）（⑤の場合）'!$BJ87,IF(MR$19&lt;='様式３（療養者名簿）（⑤の場合）'!$BK87,1,0),0),0)</f>
        <v>0</v>
      </c>
      <c r="MS82" s="365">
        <f>IF(MS$19-'様式３（療養者名簿）（⑤の場合）'!$BJ87+1&lt;=15,IF(MS$19&gt;='様式３（療養者名簿）（⑤の場合）'!$BJ87,IF(MS$19&lt;='様式３（療養者名簿）（⑤の場合）'!$BK87,1,0),0),0)</f>
        <v>0</v>
      </c>
      <c r="MT82" s="365">
        <f>IF(MT$19-'様式３（療養者名簿）（⑤の場合）'!$BJ87+1&lt;=15,IF(MT$19&gt;='様式３（療養者名簿）（⑤の場合）'!$BJ87,IF(MT$19&lt;='様式３（療養者名簿）（⑤の場合）'!$BK87,1,0),0),0)</f>
        <v>0</v>
      </c>
      <c r="MU82" s="365">
        <f>IF(MU$19-'様式３（療養者名簿）（⑤の場合）'!$BJ87+1&lt;=15,IF(MU$19&gt;='様式３（療養者名簿）（⑤の場合）'!$BJ87,IF(MU$19&lt;='様式３（療養者名簿）（⑤の場合）'!$BK87,1,0),0),0)</f>
        <v>0</v>
      </c>
      <c r="MV82" s="365">
        <f>IF(MV$19-'様式３（療養者名簿）（⑤の場合）'!$BJ87+1&lt;=15,IF(MV$19&gt;='様式３（療養者名簿）（⑤の場合）'!$BJ87,IF(MV$19&lt;='様式３（療養者名簿）（⑤の場合）'!$BK87,1,0),0),0)</f>
        <v>0</v>
      </c>
      <c r="MW82" s="365">
        <f>IF(MW$19-'様式３（療養者名簿）（⑤の場合）'!$BJ87+1&lt;=15,IF(MW$19&gt;='様式３（療養者名簿）（⑤の場合）'!$BJ87,IF(MW$19&lt;='様式３（療養者名簿）（⑤の場合）'!$BK87,1,0),0),0)</f>
        <v>0</v>
      </c>
      <c r="MX82" s="365">
        <f>IF(MX$19-'様式３（療養者名簿）（⑤の場合）'!$BJ87+1&lt;=15,IF(MX$19&gt;='様式３（療養者名簿）（⑤の場合）'!$BJ87,IF(MX$19&lt;='様式３（療養者名簿）（⑤の場合）'!$BK87,1,0),0),0)</f>
        <v>0</v>
      </c>
      <c r="MY82" s="365">
        <f>IF(MY$19-'様式３（療養者名簿）（⑤の場合）'!$BJ87+1&lt;=15,IF(MY$19&gt;='様式３（療養者名簿）（⑤の場合）'!$BJ87,IF(MY$19&lt;='様式３（療養者名簿）（⑤の場合）'!$BK87,1,0),0),0)</f>
        <v>0</v>
      </c>
      <c r="MZ82" s="365">
        <f>IF(MZ$19-'様式３（療養者名簿）（⑤の場合）'!$BJ87+1&lt;=15,IF(MZ$19&gt;='様式３（療養者名簿）（⑤の場合）'!$BJ87,IF(MZ$19&lt;='様式３（療養者名簿）（⑤の場合）'!$BK87,1,0),0),0)</f>
        <v>0</v>
      </c>
      <c r="NA82" s="365">
        <f>IF(NA$19-'様式３（療養者名簿）（⑤の場合）'!$BJ87+1&lt;=15,IF(NA$19&gt;='様式３（療養者名簿）（⑤の場合）'!$BJ87,IF(NA$19&lt;='様式３（療養者名簿）（⑤の場合）'!$BK87,1,0),0),0)</f>
        <v>0</v>
      </c>
      <c r="NB82" s="365">
        <f>IF(NB$19-'様式３（療養者名簿）（⑤の場合）'!$BJ87+1&lt;=15,IF(NB$19&gt;='様式３（療養者名簿）（⑤の場合）'!$BJ87,IF(NB$19&lt;='様式３（療養者名簿）（⑤の場合）'!$BK87,1,0),0),0)</f>
        <v>0</v>
      </c>
      <c r="NC82" s="248">
        <f>IF(NC$19-'様式３（療養者名簿）（⑤の場合）'!$BJ87+1&lt;=15,IF(NC$19&gt;='様式３（療養者名簿）（⑤の場合）'!$BJ87,IF(NC$19&lt;='様式３（療養者名簿）（⑤の場合）'!$BK87,1,0),0),0)</f>
        <v>0</v>
      </c>
      <c r="ND82" s="248">
        <f>IF(ND$19-'様式３（療養者名簿）（⑤の場合）'!$BJ87+1&lt;=15,IF(ND$19&gt;='様式３（療養者名簿）（⑤の場合）'!$BJ87,IF(ND$19&lt;='様式３（療養者名簿）（⑤の場合）'!$BK87,1,0),0),0)</f>
        <v>0</v>
      </c>
      <c r="NE82" s="248">
        <f>IF(NE$19-'様式３（療養者名簿）（⑤の場合）'!$BJ87+1&lt;=15,IF(NE$19&gt;='様式３（療養者名簿）（⑤の場合）'!$BJ87,IF(NE$19&lt;='様式３（療養者名簿）（⑤の場合）'!$BK87,1,0),0),0)</f>
        <v>0</v>
      </c>
      <c r="NF82" s="248">
        <f>IF(NF$19-'様式３（療養者名簿）（⑤の場合）'!$BJ87+1&lt;=15,IF(NF$19&gt;='様式３（療養者名簿）（⑤の場合）'!$BJ87,IF(NF$19&lt;='様式３（療養者名簿）（⑤の場合）'!$BK87,1,0),0),0)</f>
        <v>0</v>
      </c>
      <c r="NG82" s="248">
        <f>IF(NG$19-'様式３（療養者名簿）（⑤の場合）'!$BJ87+1&lt;=15,IF(NG$19&gt;='様式３（療養者名簿）（⑤の場合）'!$BJ87,IF(NG$19&lt;='様式３（療養者名簿）（⑤の場合）'!$BK87,1,0),0),0)</f>
        <v>0</v>
      </c>
      <c r="NH82" s="248">
        <f>IF(NH$19-'様式３（療養者名簿）（⑤の場合）'!$BJ87+1&lt;=15,IF(NH$19&gt;='様式３（療養者名簿）（⑤の場合）'!$BJ87,IF(NH$19&lt;='様式３（療養者名簿）（⑤の場合）'!$BK87,1,0),0),0)</f>
        <v>0</v>
      </c>
      <c r="NI82" s="248">
        <f>IF(NI$19-'様式３（療養者名簿）（⑤の場合）'!$BJ87+1&lt;=15,IF(NI$19&gt;='様式３（療養者名簿）（⑤の場合）'!$BJ87,IF(NI$19&lt;='様式３（療養者名簿）（⑤の場合）'!$BK87,1,0),0),0)</f>
        <v>0</v>
      </c>
      <c r="NJ82" s="248">
        <f>IF(NJ$19-'様式３（療養者名簿）（⑤の場合）'!$BJ87+1&lt;=15,IF(NJ$19&gt;='様式３（療養者名簿）（⑤の場合）'!$BJ87,IF(NJ$19&lt;='様式３（療養者名簿）（⑤の場合）'!$BK87,1,0),0),0)</f>
        <v>0</v>
      </c>
      <c r="NK82" s="248">
        <f>IF(NK$19-'様式３（療養者名簿）（⑤の場合）'!$BJ87+1&lt;=15,IF(NK$19&gt;='様式３（療養者名簿）（⑤の場合）'!$BJ87,IF(NK$19&lt;='様式３（療養者名簿）（⑤の場合）'!$BK87,1,0),0),0)</f>
        <v>0</v>
      </c>
      <c r="NL82" s="248">
        <f>IF(NL$19-'様式３（療養者名簿）（⑤の場合）'!$BJ87+1&lt;=15,IF(NL$19&gt;='様式３（療養者名簿）（⑤の場合）'!$BJ87,IF(NL$19&lt;='様式３（療養者名簿）（⑤の場合）'!$BK87,1,0),0),0)</f>
        <v>0</v>
      </c>
      <c r="NM82" s="248">
        <f>IF(NM$19-'様式３（療養者名簿）（⑤の場合）'!$BJ87+1&lt;=15,IF(NM$19&gt;='様式３（療養者名簿）（⑤の場合）'!$BJ87,IF(NM$19&lt;='様式３（療養者名簿）（⑤の場合）'!$BK87,1,0),0),0)</f>
        <v>0</v>
      </c>
      <c r="NN82" s="248">
        <f>IF(NN$19-'様式３（療養者名簿）（⑤の場合）'!$BJ87+1&lt;=15,IF(NN$19&gt;='様式３（療養者名簿）（⑤の場合）'!$BJ87,IF(NN$19&lt;='様式３（療養者名簿）（⑤の場合）'!$BK87,1,0),0),0)</f>
        <v>0</v>
      </c>
      <c r="NO82" s="248">
        <f>IF(NO$19-'様式３（療養者名簿）（⑤の場合）'!$BJ87+1&lt;=15,IF(NO$19&gt;='様式３（療養者名簿）（⑤の場合）'!$BJ87,IF(NO$19&lt;='様式３（療養者名簿）（⑤の場合）'!$BK87,1,0),0),0)</f>
        <v>0</v>
      </c>
      <c r="NP82" s="248">
        <f>IF(NP$19-'様式３（療養者名簿）（⑤の場合）'!$BJ87+1&lt;=15,IF(NP$19&gt;='様式３（療養者名簿）（⑤の場合）'!$BJ87,IF(NP$19&lt;='様式３（療養者名簿）（⑤の場合）'!$BK87,1,0),0),0)</f>
        <v>0</v>
      </c>
      <c r="NQ82" s="248">
        <f>IF(NQ$19-'様式３（療養者名簿）（⑤の場合）'!$BJ87+1&lt;=15,IF(NQ$19&gt;='様式３（療養者名簿）（⑤の場合）'!$BJ87,IF(NQ$19&lt;='様式３（療養者名簿）（⑤の場合）'!$BK87,1,0),0),0)</f>
        <v>0</v>
      </c>
      <c r="NR82" s="248">
        <f>IF(NR$19-'様式３（療養者名簿）（⑤の場合）'!$BJ87+1&lt;=15,IF(NR$19&gt;='様式３（療養者名簿）（⑤の場合）'!$BJ87,IF(NR$19&lt;='様式３（療養者名簿）（⑤の場合）'!$BK87,1,0),0),0)</f>
        <v>0</v>
      </c>
      <c r="NS82" s="248">
        <f>IF(NS$19-'様式３（療養者名簿）（⑤の場合）'!$BJ87+1&lt;=15,IF(NS$19&gt;='様式３（療養者名簿）（⑤の場合）'!$BJ87,IF(NS$19&lt;='様式３（療養者名簿）（⑤の場合）'!$BK87,1,0),0),0)</f>
        <v>0</v>
      </c>
      <c r="NT82" s="248">
        <f>IF(NT$19-'様式３（療養者名簿）（⑤の場合）'!$BJ87+1&lt;=15,IF(NT$19&gt;='様式３（療養者名簿）（⑤の場合）'!$BJ87,IF(NT$19&lt;='様式３（療養者名簿）（⑤の場合）'!$BK87,1,0),0),0)</f>
        <v>0</v>
      </c>
      <c r="NU82" s="248">
        <f>IF(NU$19-'様式３（療養者名簿）（⑤の場合）'!$BJ87+1&lt;=15,IF(NU$19&gt;='様式３（療養者名簿）（⑤の場合）'!$BJ87,IF(NU$19&lt;='様式３（療養者名簿）（⑤の場合）'!$BK87,1,0),0),0)</f>
        <v>0</v>
      </c>
      <c r="NV82" s="248">
        <f>IF(NV$19-'様式３（療養者名簿）（⑤の場合）'!$BJ87+1&lt;=15,IF(NV$19&gt;='様式３（療養者名簿）（⑤の場合）'!$BJ87,IF(NV$19&lt;='様式３（療養者名簿）（⑤の場合）'!$BK87,1,0),0),0)</f>
        <v>0</v>
      </c>
      <c r="NW82" s="248">
        <f>IF(NW$19-'様式３（療養者名簿）（⑤の場合）'!$BJ87+1&lt;=15,IF(NW$19&gt;='様式３（療養者名簿）（⑤の場合）'!$BJ87,IF(NW$19&lt;='様式３（療養者名簿）（⑤の場合）'!$BK87,1,0),0),0)</f>
        <v>0</v>
      </c>
      <c r="NX82" s="248">
        <f>IF(NX$19-'様式３（療養者名簿）（⑤の場合）'!$BJ87+1&lt;=15,IF(NX$19&gt;='様式３（療養者名簿）（⑤の場合）'!$BJ87,IF(NX$19&lt;='様式３（療養者名簿）（⑤の場合）'!$BK87,1,0),0),0)</f>
        <v>0</v>
      </c>
      <c r="NY82" s="248">
        <f>IF(NY$19-'様式３（療養者名簿）（⑤の場合）'!$BJ87+1&lt;=15,IF(NY$19&gt;='様式３（療養者名簿）（⑤の場合）'!$BJ87,IF(NY$19&lt;='様式３（療養者名簿）（⑤の場合）'!$BK87,1,0),0),0)</f>
        <v>0</v>
      </c>
      <c r="NZ82" s="248">
        <f>IF(NZ$19-'様式３（療養者名簿）（⑤の場合）'!$BJ87+1&lt;=15,IF(NZ$19&gt;='様式３（療養者名簿）（⑤の場合）'!$BJ87,IF(NZ$19&lt;='様式３（療養者名簿）（⑤の場合）'!$BK87,1,0),0),0)</f>
        <v>0</v>
      </c>
      <c r="OA82" s="248">
        <f>IF(OA$19-'様式３（療養者名簿）（⑤の場合）'!$BJ87+1&lt;=15,IF(OA$19&gt;='様式３（療養者名簿）（⑤の場合）'!$BJ87,IF(OA$19&lt;='様式３（療養者名簿）（⑤の場合）'!$BK87,1,0),0),0)</f>
        <v>0</v>
      </c>
      <c r="OB82" s="248">
        <f>IF(OB$19-'様式３（療養者名簿）（⑤の場合）'!$BJ87+1&lt;=15,IF(OB$19&gt;='様式３（療養者名簿）（⑤の場合）'!$BJ87,IF(OB$19&lt;='様式３（療養者名簿）（⑤の場合）'!$BK87,1,0),0),0)</f>
        <v>0</v>
      </c>
      <c r="OC82" s="248">
        <f>IF(OC$19-'様式３（療養者名簿）（⑤の場合）'!$BJ87+1&lt;=15,IF(OC$19&gt;='様式３（療養者名簿）（⑤の場合）'!$BJ87,IF(OC$19&lt;='様式３（療養者名簿）（⑤の場合）'!$BK87,1,0),0),0)</f>
        <v>0</v>
      </c>
      <c r="OD82" s="248">
        <f>IF(OD$19-'様式３（療養者名簿）（⑤の場合）'!$BJ87+1&lt;=15,IF(OD$19&gt;='様式３（療養者名簿）（⑤の場合）'!$BJ87,IF(OD$19&lt;='様式３（療養者名簿）（⑤の場合）'!$BK87,1,0),0),0)</f>
        <v>0</v>
      </c>
      <c r="OE82" s="248">
        <f>IF(OE$19-'様式３（療養者名簿）（⑤の場合）'!$BJ87+1&lt;=15,IF(OE$19&gt;='様式３（療養者名簿）（⑤の場合）'!$BJ87,IF(OE$19&lt;='様式３（療養者名簿）（⑤の場合）'!$BK87,1,0),0),0)</f>
        <v>0</v>
      </c>
      <c r="OF82" s="248">
        <f>IF(OF$19-'様式３（療養者名簿）（⑤の場合）'!$BJ87+1&lt;=15,IF(OF$19&gt;='様式３（療養者名簿）（⑤の場合）'!$BJ87,IF(OF$19&lt;='様式３（療養者名簿）（⑤の場合）'!$BK87,1,0),0),0)</f>
        <v>0</v>
      </c>
      <c r="OG82" s="248">
        <f>IF(OG$19-'様式３（療養者名簿）（⑤の場合）'!$BJ87+1&lt;=15,IF(OG$19&gt;='様式３（療養者名簿）（⑤の場合）'!$BJ87,IF(OG$19&lt;='様式３（療養者名簿）（⑤の場合）'!$BK87,1,0),0),0)</f>
        <v>0</v>
      </c>
      <c r="OH82" s="248">
        <f>IF(OH$19-'様式３（療養者名簿）（⑤の場合）'!$BJ87+1&lt;=15,IF(OH$19&gt;='様式３（療養者名簿）（⑤の場合）'!$BJ87,IF(OH$19&lt;='様式３（療養者名簿）（⑤の場合）'!$BK87,1,0),0),0)</f>
        <v>0</v>
      </c>
      <c r="OI82" s="248">
        <f>IF(OI$19-'様式３（療養者名簿）（⑤の場合）'!$BJ87+1&lt;=15,IF(OI$19&gt;='様式３（療養者名簿）（⑤の場合）'!$BJ87,IF(OI$19&lt;='様式３（療養者名簿）（⑤の場合）'!$BK87,1,0),0),0)</f>
        <v>0</v>
      </c>
      <c r="OJ82" s="248">
        <f>IF(OJ$19-'様式３（療養者名簿）（⑤の場合）'!$BJ87+1&lt;=15,IF(OJ$19&gt;='様式３（療養者名簿）（⑤の場合）'!$BJ87,IF(OJ$19&lt;='様式３（療養者名簿）（⑤の場合）'!$BK87,1,0),0),0)</f>
        <v>0</v>
      </c>
      <c r="OK82" s="248">
        <f>IF(OK$19-'様式３（療養者名簿）（⑤の場合）'!$BJ87+1&lt;=15,IF(OK$19&gt;='様式３（療養者名簿）（⑤の場合）'!$BJ87,IF(OK$19&lt;='様式３（療養者名簿）（⑤の場合）'!$BK87,1,0),0),0)</f>
        <v>0</v>
      </c>
      <c r="OL82" s="248">
        <f>IF(OL$19-'様式３（療養者名簿）（⑤の場合）'!$BJ87+1&lt;=15,IF(OL$19&gt;='様式３（療養者名簿）（⑤の場合）'!$BJ87,IF(OL$19&lt;='様式３（療養者名簿）（⑤の場合）'!$BK87,1,0),0),0)</f>
        <v>0</v>
      </c>
      <c r="OM82" s="248">
        <f>IF(OM$19-'様式３（療養者名簿）（⑤の場合）'!$BJ87+1&lt;=15,IF(OM$19&gt;='様式３（療養者名簿）（⑤の場合）'!$BJ87,IF(OM$19&lt;='様式３（療養者名簿）（⑤の場合）'!$BK87,1,0),0),0)</f>
        <v>0</v>
      </c>
      <c r="ON82" s="248">
        <f>IF(ON$19-'様式３（療養者名簿）（⑤の場合）'!$BJ87+1&lt;=15,IF(ON$19&gt;='様式３（療養者名簿）（⑤の場合）'!$BJ87,IF(ON$19&lt;='様式３（療養者名簿）（⑤の場合）'!$BK87,1,0),0),0)</f>
        <v>0</v>
      </c>
      <c r="OO82" s="248">
        <f>IF(OO$19-'様式３（療養者名簿）（⑤の場合）'!$BJ87+1&lt;=15,IF(OO$19&gt;='様式３（療養者名簿）（⑤の場合）'!$BJ87,IF(OO$19&lt;='様式３（療養者名簿）（⑤の場合）'!$BK87,1,0),0),0)</f>
        <v>0</v>
      </c>
      <c r="OP82" s="248">
        <f>IF(OP$19-'様式３（療養者名簿）（⑤の場合）'!$BJ87+1&lt;=15,IF(OP$19&gt;='様式３（療養者名簿）（⑤の場合）'!$BJ87,IF(OP$19&lt;='様式３（療養者名簿）（⑤の場合）'!$BK87,1,0),0),0)</f>
        <v>0</v>
      </c>
      <c r="OQ82" s="248">
        <f>IF(OQ$19-'様式３（療養者名簿）（⑤の場合）'!$BJ87+1&lt;=15,IF(OQ$19&gt;='様式３（療養者名簿）（⑤の場合）'!$BJ87,IF(OQ$19&lt;='様式３（療養者名簿）（⑤の場合）'!$BK87,1,0),0),0)</f>
        <v>0</v>
      </c>
      <c r="OR82" s="248">
        <f>IF(OR$19-'様式３（療養者名簿）（⑤の場合）'!$BJ87+1&lt;=15,IF(OR$19&gt;='様式３（療養者名簿）（⑤の場合）'!$BJ87,IF(OR$19&lt;='様式３（療養者名簿）（⑤の場合）'!$BK87,1,0),0),0)</f>
        <v>0</v>
      </c>
      <c r="OS82" s="248">
        <f>IF(OS$19-'様式３（療養者名簿）（⑤の場合）'!$BJ87+1&lt;=15,IF(OS$19&gt;='様式３（療養者名簿）（⑤の場合）'!$BJ87,IF(OS$19&lt;='様式３（療養者名簿）（⑤の場合）'!$BK87,1,0),0),0)</f>
        <v>0</v>
      </c>
      <c r="OT82" s="248">
        <f>IF(OT$19-'様式３（療養者名簿）（⑤の場合）'!$BJ87+1&lt;=15,IF(OT$19&gt;='様式３（療養者名簿）（⑤の場合）'!$BJ87,IF(OT$19&lt;='様式３（療養者名簿）（⑤の場合）'!$BK87,1,0),0),0)</f>
        <v>0</v>
      </c>
      <c r="OU82" s="248">
        <f>IF(OU$19-'様式３（療養者名簿）（⑤の場合）'!$BJ87+1&lt;=15,IF(OU$19&gt;='様式３（療養者名簿）（⑤の場合）'!$BJ87,IF(OU$19&lt;='様式３（療養者名簿）（⑤の場合）'!$BK87,1,0),0),0)</f>
        <v>0</v>
      </c>
      <c r="OV82" s="248">
        <f>IF(OV$19-'様式３（療養者名簿）（⑤の場合）'!$BJ87+1&lt;=15,IF(OV$19&gt;='様式３（療養者名簿）（⑤の場合）'!$BJ87,IF(OV$19&lt;='様式３（療養者名簿）（⑤の場合）'!$BK87,1,0),0),0)</f>
        <v>0</v>
      </c>
      <c r="OW82" s="248">
        <f>IF(OW$19-'様式３（療養者名簿）（⑤の場合）'!$BJ87+1&lt;=15,IF(OW$19&gt;='様式３（療養者名簿）（⑤の場合）'!$BJ87,IF(OW$19&lt;='様式３（療養者名簿）（⑤の場合）'!$BK87,1,0),0),0)</f>
        <v>0</v>
      </c>
      <c r="OX82" s="248">
        <f>IF(OX$19-'様式３（療養者名簿）（⑤の場合）'!$BJ87+1&lt;=15,IF(OX$19&gt;='様式３（療養者名簿）（⑤の場合）'!$BJ87,IF(OX$19&lt;='様式３（療養者名簿）（⑤の場合）'!$BK87,1,0),0),0)</f>
        <v>0</v>
      </c>
      <c r="OY82" s="248">
        <f>IF(OY$19-'様式３（療養者名簿）（⑤の場合）'!$BJ87+1&lt;=15,IF(OY$19&gt;='様式３（療養者名簿）（⑤の場合）'!$BJ87,IF(OY$19&lt;='様式３（療養者名簿）（⑤の場合）'!$BK87,1,0),0),0)</f>
        <v>0</v>
      </c>
      <c r="OZ82" s="248">
        <f>IF(OZ$19-'様式３（療養者名簿）（⑤の場合）'!$BJ87+1&lt;=15,IF(OZ$19&gt;='様式３（療養者名簿）（⑤の場合）'!$BJ87,IF(OZ$19&lt;='様式３（療養者名簿）（⑤の場合）'!$BK87,1,0),0),0)</f>
        <v>0</v>
      </c>
      <c r="PA82" s="248">
        <f>IF(PA$19-'様式３（療養者名簿）（⑤の場合）'!$BJ87+1&lt;=15,IF(PA$19&gt;='様式３（療養者名簿）（⑤の場合）'!$BJ87,IF(PA$19&lt;='様式３（療養者名簿）（⑤の場合）'!$BK87,1,0),0),0)</f>
        <v>0</v>
      </c>
      <c r="PB82" s="248">
        <f>IF(PB$19-'様式３（療養者名簿）（⑤の場合）'!$BJ87+1&lt;=15,IF(PB$19&gt;='様式３（療養者名簿）（⑤の場合）'!$BJ87,IF(PB$19&lt;='様式３（療養者名簿）（⑤の場合）'!$BK87,1,0),0),0)</f>
        <v>0</v>
      </c>
      <c r="PC82" s="248">
        <f>IF(PC$19-'様式３（療養者名簿）（⑤の場合）'!$BJ87+1&lt;=15,IF(PC$19&gt;='様式３（療養者名簿）（⑤の場合）'!$BJ87,IF(PC$19&lt;='様式３（療養者名簿）（⑤の場合）'!$BK87,1,0),0),0)</f>
        <v>0</v>
      </c>
      <c r="PD82" s="248">
        <f>IF(PD$19-'様式３（療養者名簿）（⑤の場合）'!$BJ87+1&lt;=15,IF(PD$19&gt;='様式３（療養者名簿）（⑤の場合）'!$BJ87,IF(PD$19&lt;='様式３（療養者名簿）（⑤の場合）'!$BK87,1,0),0),0)</f>
        <v>0</v>
      </c>
      <c r="PE82" s="248">
        <f>IF(PE$19-'様式３（療養者名簿）（⑤の場合）'!$BJ87+1&lt;=15,IF(PE$19&gt;='様式３（療養者名簿）（⑤の場合）'!$BJ87,IF(PE$19&lt;='様式３（療養者名簿）（⑤の場合）'!$BK87,1,0),0),0)</f>
        <v>0</v>
      </c>
      <c r="PF82" s="248">
        <f>IF(PF$19-'様式３（療養者名簿）（⑤の場合）'!$BJ87+1&lt;=15,IF(PF$19&gt;='様式３（療養者名簿）（⑤の場合）'!$BJ87,IF(PF$19&lt;='様式３（療養者名簿）（⑤の場合）'!$BK87,1,0),0),0)</f>
        <v>0</v>
      </c>
      <c r="PG82" s="248">
        <f>IF(PG$19-'様式３（療養者名簿）（⑤の場合）'!$BJ87+1&lt;=15,IF(PG$19&gt;='様式３（療養者名簿）（⑤の場合）'!$BJ87,IF(PG$19&lt;='様式３（療養者名簿）（⑤の場合）'!$BK87,1,0),0),0)</f>
        <v>0</v>
      </c>
      <c r="PH82" s="248">
        <f>IF(PH$19-'様式３（療養者名簿）（⑤の場合）'!$BJ87+1&lt;=15,IF(PH$19&gt;='様式３（療養者名簿）（⑤の場合）'!$BJ87,IF(PH$19&lt;='様式３（療養者名簿）（⑤の場合）'!$BK87,1,0),0),0)</f>
        <v>0</v>
      </c>
      <c r="PI82" s="248">
        <f>IF(PI$19-'様式３（療養者名簿）（⑤の場合）'!$BJ87+1&lt;=15,IF(PI$19&gt;='様式３（療養者名簿）（⑤の場合）'!$BJ87,IF(PI$19&lt;='様式３（療養者名簿）（⑤の場合）'!$BK87,1,0),0),0)</f>
        <v>0</v>
      </c>
      <c r="PJ82" s="248">
        <f>IF(PJ$19-'様式３（療養者名簿）（⑤の場合）'!$BJ87+1&lt;=15,IF(PJ$19&gt;='様式３（療養者名簿）（⑤の場合）'!$BJ87,IF(PJ$19&lt;='様式３（療養者名簿）（⑤の場合）'!$BK87,1,0),0),0)</f>
        <v>0</v>
      </c>
      <c r="PK82" s="248">
        <f>IF(PK$19-'様式３（療養者名簿）（⑤の場合）'!$BJ87+1&lt;=15,IF(PK$19&gt;='様式３（療養者名簿）（⑤の場合）'!$BJ87,IF(PK$19&lt;='様式３（療養者名簿）（⑤の場合）'!$BK87,1,0),0),0)</f>
        <v>0</v>
      </c>
      <c r="PL82" s="248">
        <f>IF(PL$19-'様式３（療養者名簿）（⑤の場合）'!$BJ87+1&lt;=15,IF(PL$19&gt;='様式３（療養者名簿）（⑤の場合）'!$BJ87,IF(PL$19&lt;='様式３（療養者名簿）（⑤の場合）'!$BK87,1,0),0),0)</f>
        <v>0</v>
      </c>
      <c r="PM82" s="248">
        <f>IF(PM$19-'様式３（療養者名簿）（⑤の場合）'!$BJ87+1&lt;=15,IF(PM$19&gt;='様式３（療養者名簿）（⑤の場合）'!$BJ87,IF(PM$19&lt;='様式３（療養者名簿）（⑤の場合）'!$BK87,1,0),0),0)</f>
        <v>0</v>
      </c>
      <c r="PN82" s="248">
        <f>IF(PN$19-'様式３（療養者名簿）（⑤の場合）'!$BJ87+1&lt;=15,IF(PN$19&gt;='様式３（療養者名簿）（⑤の場合）'!$BJ87,IF(PN$19&lt;='様式３（療養者名簿）（⑤の場合）'!$BK87,1,0),0),0)</f>
        <v>0</v>
      </c>
      <c r="PO82" s="248">
        <f>IF(PO$19-'様式３（療養者名簿）（⑤の場合）'!$BJ87+1&lt;=15,IF(PO$19&gt;='様式３（療養者名簿）（⑤の場合）'!$BJ87,IF(PO$19&lt;='様式３（療養者名簿）（⑤の場合）'!$BK87,1,0),0),0)</f>
        <v>0</v>
      </c>
      <c r="PP82" s="248">
        <f>IF(PP$19-'様式３（療養者名簿）（⑤の場合）'!$BJ87+1&lt;=15,IF(PP$19&gt;='様式３（療養者名簿）（⑤の場合）'!$BJ87,IF(PP$19&lt;='様式３（療養者名簿）（⑤の場合）'!$BK87,1,0),0),0)</f>
        <v>0</v>
      </c>
      <c r="PQ82" s="248">
        <f>IF(PQ$19-'様式３（療養者名簿）（⑤の場合）'!$BJ87+1&lt;=15,IF(PQ$19&gt;='様式３（療養者名簿）（⑤の場合）'!$BJ87,IF(PQ$19&lt;='様式３（療養者名簿）（⑤の場合）'!$BK87,1,0),0),0)</f>
        <v>0</v>
      </c>
      <c r="PR82" s="248">
        <f>IF(PR$19-'様式３（療養者名簿）（⑤の場合）'!$BJ87+1&lt;=15,IF(PR$19&gt;='様式３（療養者名簿）（⑤の場合）'!$BJ87,IF(PR$19&lt;='様式３（療養者名簿）（⑤の場合）'!$BK87,1,0),0),0)</f>
        <v>0</v>
      </c>
      <c r="PS82" s="248">
        <f>IF(PS$19-'様式３（療養者名簿）（⑤の場合）'!$BJ87+1&lt;=15,IF(PS$19&gt;='様式３（療養者名簿）（⑤の場合）'!$BJ87,IF(PS$19&lt;='様式３（療養者名簿）（⑤の場合）'!$BK87,1,0),0),0)</f>
        <v>0</v>
      </c>
      <c r="PT82" s="248">
        <f>IF(PT$19-'様式３（療養者名簿）（⑤の場合）'!$BJ87+1&lt;=15,IF(PT$19&gt;='様式３（療養者名簿）（⑤の場合）'!$BJ87,IF(PT$19&lt;='様式３（療養者名簿）（⑤の場合）'!$BK87,1,0),0),0)</f>
        <v>0</v>
      </c>
      <c r="PU82" s="248">
        <f>IF(PU$19-'様式３（療養者名簿）（⑤の場合）'!$BJ87+1&lt;=15,IF(PU$19&gt;='様式３（療養者名簿）（⑤の場合）'!$BJ87,IF(PU$19&lt;='様式３（療養者名簿）（⑤の場合）'!$BK87,1,0),0),0)</f>
        <v>0</v>
      </c>
      <c r="PV82" s="248">
        <f>IF(PV$19-'様式３（療養者名簿）（⑤の場合）'!$BJ87+1&lt;=15,IF(PV$19&gt;='様式３（療養者名簿）（⑤の場合）'!$BJ87,IF(PV$19&lt;='様式３（療養者名簿）（⑤の場合）'!$BK87,1,0),0),0)</f>
        <v>0</v>
      </c>
      <c r="PW82" s="248">
        <f>IF(PW$19-'様式３（療養者名簿）（⑤の場合）'!$BJ87+1&lt;=15,IF(PW$19&gt;='様式３（療養者名簿）（⑤の場合）'!$BJ87,IF(PW$19&lt;='様式３（療養者名簿）（⑤の場合）'!$BK87,1,0),0),0)</f>
        <v>0</v>
      </c>
      <c r="PX82" s="248">
        <f>IF(PX$19-'様式３（療養者名簿）（⑤の場合）'!$BJ87+1&lt;=15,IF(PX$19&gt;='様式３（療養者名簿）（⑤の場合）'!$BJ87,IF(PX$19&lt;='様式３（療養者名簿）（⑤の場合）'!$BK87,1,0),0),0)</f>
        <v>0</v>
      </c>
      <c r="PY82" s="248">
        <f>IF(PY$19-'様式３（療養者名簿）（⑤の場合）'!$BJ87+1&lt;=15,IF(PY$19&gt;='様式３（療養者名簿）（⑤の場合）'!$BJ87,IF(PY$19&lt;='様式３（療養者名簿）（⑤の場合）'!$BK87,1,0),0),0)</f>
        <v>0</v>
      </c>
      <c r="PZ82" s="248">
        <f>IF(PZ$19-'様式３（療養者名簿）（⑤の場合）'!$BJ87+1&lt;=15,IF(PZ$19&gt;='様式３（療養者名簿）（⑤の場合）'!$BJ87,IF(PZ$19&lt;='様式３（療養者名簿）（⑤の場合）'!$BK87,1,0),0),0)</f>
        <v>0</v>
      </c>
      <c r="QA82" s="248">
        <f>IF(QA$19-'様式３（療養者名簿）（⑤の場合）'!$BJ87+1&lt;=15,IF(QA$19&gt;='様式３（療養者名簿）（⑤の場合）'!$BJ87,IF(QA$19&lt;='様式３（療養者名簿）（⑤の場合）'!$BK87,1,0),0),0)</f>
        <v>0</v>
      </c>
      <c r="QB82" s="248">
        <f>IF(QB$19-'様式３（療養者名簿）（⑤の場合）'!$BJ87+1&lt;=15,IF(QB$19&gt;='様式３（療養者名簿）（⑤の場合）'!$BJ87,IF(QB$19&lt;='様式３（療養者名簿）（⑤の場合）'!$BK87,1,0),0),0)</f>
        <v>0</v>
      </c>
      <c r="QC82" s="248">
        <f>IF(QC$19-'様式３（療養者名簿）（⑤の場合）'!$BJ87+1&lt;=15,IF(QC$19&gt;='様式３（療養者名簿）（⑤の場合）'!$BJ87,IF(QC$19&lt;='様式３（療養者名簿）（⑤の場合）'!$BK87,1,0),0),0)</f>
        <v>0</v>
      </c>
      <c r="QD82" s="248">
        <f>IF(QD$19-'様式３（療養者名簿）（⑤の場合）'!$BJ87+1&lt;=15,IF(QD$19&gt;='様式３（療養者名簿）（⑤の場合）'!$BJ87,IF(QD$19&lt;='様式３（療養者名簿）（⑤の場合）'!$BK87,1,0),0),0)</f>
        <v>0</v>
      </c>
      <c r="QE82" s="248">
        <f>IF(QE$19-'様式３（療養者名簿）（⑤の場合）'!$BJ87+1&lt;=15,IF(QE$19&gt;='様式３（療養者名簿）（⑤の場合）'!$BJ87,IF(QE$19&lt;='様式３（療養者名簿）（⑤の場合）'!$BK87,1,0),0),0)</f>
        <v>0</v>
      </c>
      <c r="QF82" s="248">
        <f>IF(QF$19-'様式３（療養者名簿）（⑤の場合）'!$BJ87+1&lt;=15,IF(QF$19&gt;='様式３（療養者名簿）（⑤の場合）'!$BJ87,IF(QF$19&lt;='様式３（療養者名簿）（⑤の場合）'!$BK87,1,0),0),0)</f>
        <v>0</v>
      </c>
      <c r="QG82" s="248">
        <f>IF(QG$19-'様式３（療養者名簿）（⑤の場合）'!$BJ87+1&lt;=15,IF(QG$19&gt;='様式３（療養者名簿）（⑤の場合）'!$BJ87,IF(QG$19&lt;='様式３（療養者名簿）（⑤の場合）'!$BK87,1,0),0),0)</f>
        <v>0</v>
      </c>
      <c r="QH82" s="248">
        <f>IF(QH$19-'様式３（療養者名簿）（⑤の場合）'!$BJ87+1&lt;=15,IF(QH$19&gt;='様式３（療養者名簿）（⑤の場合）'!$BJ87,IF(QH$19&lt;='様式３（療養者名簿）（⑤の場合）'!$BK87,1,0),0),0)</f>
        <v>0</v>
      </c>
      <c r="QI82" s="248">
        <f>IF(QI$19-'様式３（療養者名簿）（⑤の場合）'!$BJ87+1&lt;=15,IF(QI$19&gt;='様式３（療養者名簿）（⑤の場合）'!$BJ87,IF(QI$19&lt;='様式３（療養者名簿）（⑤の場合）'!$BK87,1,0),0),0)</f>
        <v>0</v>
      </c>
      <c r="QJ82" s="248">
        <f>IF(QJ$19-'様式３（療養者名簿）（⑤の場合）'!$BJ87+1&lt;=15,IF(QJ$19&gt;='様式３（療養者名簿）（⑤の場合）'!$BJ87,IF(QJ$19&lt;='様式３（療養者名簿）（⑤の場合）'!$BK87,1,0),0),0)</f>
        <v>0</v>
      </c>
      <c r="QK82" s="248">
        <f>IF(QK$19-'様式３（療養者名簿）（⑤の場合）'!$BJ87+1&lt;=15,IF(QK$19&gt;='様式３（療養者名簿）（⑤の場合）'!$BJ87,IF(QK$19&lt;='様式３（療養者名簿）（⑤の場合）'!$BK87,1,0),0),0)</f>
        <v>0</v>
      </c>
      <c r="QL82" s="248">
        <f>IF(QL$19-'様式３（療養者名簿）（⑤の場合）'!$BJ87+1&lt;=15,IF(QL$19&gt;='様式３（療養者名簿）（⑤の場合）'!$BJ87,IF(QL$19&lt;='様式３（療養者名簿）（⑤の場合）'!$BK87,1,0),0),0)</f>
        <v>0</v>
      </c>
      <c r="QM82" s="248">
        <f>IF(QM$19-'様式３（療養者名簿）（⑤の場合）'!$BJ87+1&lt;=15,IF(QM$19&gt;='様式３（療養者名簿）（⑤の場合）'!$BJ87,IF(QM$19&lt;='様式３（療養者名簿）（⑤の場合）'!$BK87,1,0),0),0)</f>
        <v>0</v>
      </c>
      <c r="QN82" s="248">
        <f>IF(QN$19-'様式３（療養者名簿）（⑤の場合）'!$BJ87+1&lt;=15,IF(QN$19&gt;='様式３（療養者名簿）（⑤の場合）'!$BJ87,IF(QN$19&lt;='様式３（療養者名簿）（⑤の場合）'!$BK87,1,0),0),0)</f>
        <v>0</v>
      </c>
      <c r="QO82" s="248">
        <f>IF(QO$19-'様式３（療養者名簿）（⑤の場合）'!$BJ87+1&lt;=15,IF(QO$19&gt;='様式３（療養者名簿）（⑤の場合）'!$BJ87,IF(QO$19&lt;='様式３（療養者名簿）（⑤の場合）'!$BK87,1,0),0),0)</f>
        <v>0</v>
      </c>
      <c r="QP82" s="248">
        <f>IF(QP$19-'様式３（療養者名簿）（⑤の場合）'!$BJ87+1&lt;=15,IF(QP$19&gt;='様式３（療養者名簿）（⑤の場合）'!$BJ87,IF(QP$19&lt;='様式３（療養者名簿）（⑤の場合）'!$BK87,1,0),0),0)</f>
        <v>0</v>
      </c>
      <c r="QQ82" s="248">
        <f>IF(QQ$19-'様式３（療養者名簿）（⑤の場合）'!$BJ87+1&lt;=15,IF(QQ$19&gt;='様式３（療養者名簿）（⑤の場合）'!$BJ87,IF(QQ$19&lt;='様式３（療養者名簿）（⑤の場合）'!$BK87,1,0),0),0)</f>
        <v>0</v>
      </c>
      <c r="QR82" s="248">
        <f>IF(QR$19-'様式３（療養者名簿）（⑤の場合）'!$BJ87+1&lt;=15,IF(QR$19&gt;='様式３（療養者名簿）（⑤の場合）'!$BJ87,IF(QR$19&lt;='様式３（療養者名簿）（⑤の場合）'!$BK87,1,0),0),0)</f>
        <v>0</v>
      </c>
      <c r="QS82" s="248">
        <f>IF(QS$19-'様式３（療養者名簿）（⑤の場合）'!$BJ87+1&lt;=15,IF(QS$19&gt;='様式３（療養者名簿）（⑤の場合）'!$BJ87,IF(QS$19&lt;='様式３（療養者名簿）（⑤の場合）'!$BK87,1,0),0),0)</f>
        <v>0</v>
      </c>
      <c r="QT82" s="248">
        <f>IF(QT$19-'様式３（療養者名簿）（⑤の場合）'!$BJ87+1&lt;=15,IF(QT$19&gt;='様式３（療養者名簿）（⑤の場合）'!$BJ87,IF(QT$19&lt;='様式３（療養者名簿）（⑤の場合）'!$BK87,1,0),0),0)</f>
        <v>0</v>
      </c>
      <c r="QU82" s="248">
        <f>IF(QU$19-'様式３（療養者名簿）（⑤の場合）'!$BJ87+1&lt;=15,IF(QU$19&gt;='様式３（療養者名簿）（⑤の場合）'!$BJ87,IF(QU$19&lt;='様式３（療養者名簿）（⑤の場合）'!$BK87,1,0),0),0)</f>
        <v>0</v>
      </c>
      <c r="QV82" s="248">
        <f>IF(QV$19-'様式３（療養者名簿）（⑤の場合）'!$BJ87+1&lt;=15,IF(QV$19&gt;='様式３（療養者名簿）（⑤の場合）'!$BJ87,IF(QV$19&lt;='様式３（療養者名簿）（⑤の場合）'!$BK87,1,0),0),0)</f>
        <v>0</v>
      </c>
      <c r="QW82" s="248">
        <f>IF(QW$19-'様式３（療養者名簿）（⑤の場合）'!$BJ87+1&lt;=15,IF(QW$19&gt;='様式３（療養者名簿）（⑤の場合）'!$BJ87,IF(QW$19&lt;='様式３（療養者名簿）（⑤の場合）'!$BK87,1,0),0),0)</f>
        <v>0</v>
      </c>
      <c r="QX82" s="248">
        <f>IF(QX$19-'様式３（療養者名簿）（⑤の場合）'!$BJ87+1&lt;=15,IF(QX$19&gt;='様式３（療養者名簿）（⑤の場合）'!$BJ87,IF(QX$19&lt;='様式３（療養者名簿）（⑤の場合）'!$BK87,1,0),0),0)</f>
        <v>0</v>
      </c>
      <c r="QY82" s="248">
        <f>IF(QY$19-'様式３（療養者名簿）（⑤の場合）'!$BJ87+1&lt;=15,IF(QY$19&gt;='様式３（療養者名簿）（⑤の場合）'!$BJ87,IF(QY$19&lt;='様式３（療養者名簿）（⑤の場合）'!$BK87,1,0),0),0)</f>
        <v>0</v>
      </c>
      <c r="QZ82" s="248">
        <f>IF(QZ$19-'様式３（療養者名簿）（⑤の場合）'!$BJ87+1&lt;=15,IF(QZ$19&gt;='様式３（療養者名簿）（⑤の場合）'!$BJ87,IF(QZ$19&lt;='様式３（療養者名簿）（⑤の場合）'!$BK87,1,0),0),0)</f>
        <v>0</v>
      </c>
      <c r="RA82" s="248">
        <f>IF(RA$19-'様式３（療養者名簿）（⑤の場合）'!$BJ87+1&lt;=15,IF(RA$19&gt;='様式３（療養者名簿）（⑤の場合）'!$BJ87,IF(RA$19&lt;='様式３（療養者名簿）（⑤の場合）'!$BK87,1,0),0),0)</f>
        <v>0</v>
      </c>
      <c r="RB82" s="248">
        <f>IF(RB$19-'様式３（療養者名簿）（⑤の場合）'!$BJ87+1&lt;=15,IF(RB$19&gt;='様式３（療養者名簿）（⑤の場合）'!$BJ87,IF(RB$19&lt;='様式３（療養者名簿）（⑤の場合）'!$BK87,1,0),0),0)</f>
        <v>0</v>
      </c>
      <c r="RC82" s="248">
        <f>IF(RC$19-'様式３（療養者名簿）（⑤の場合）'!$BJ87+1&lt;=15,IF(RC$19&gt;='様式３（療養者名簿）（⑤の場合）'!$BJ87,IF(RC$19&lt;='様式３（療養者名簿）（⑤の場合）'!$BK87,1,0),0),0)</f>
        <v>0</v>
      </c>
      <c r="RD82" s="248">
        <f>IF(RD$19-'様式３（療養者名簿）（⑤の場合）'!$BJ87+1&lt;=15,IF(RD$19&gt;='様式３（療養者名簿）（⑤の場合）'!$BJ87,IF(RD$19&lt;='様式３（療養者名簿）（⑤の場合）'!$BK87,1,0),0),0)</f>
        <v>0</v>
      </c>
      <c r="RE82" s="248">
        <f>IF(RE$19-'様式３（療養者名簿）（⑤の場合）'!$BJ87+1&lt;=15,IF(RE$19&gt;='様式３（療養者名簿）（⑤の場合）'!$BJ87,IF(RE$19&lt;='様式３（療養者名簿）（⑤の場合）'!$BK87,1,0),0),0)</f>
        <v>0</v>
      </c>
      <c r="RF82" s="248">
        <f>IF(RF$19-'様式３（療養者名簿）（⑤の場合）'!$BJ87+1&lt;=15,IF(RF$19&gt;='様式３（療養者名簿）（⑤の場合）'!$BJ87,IF(RF$19&lt;='様式３（療養者名簿）（⑤の場合）'!$BK87,1,0),0),0)</f>
        <v>0</v>
      </c>
      <c r="RG82" s="248">
        <f>IF(RG$19-'様式３（療養者名簿）（⑤の場合）'!$BJ87+1&lt;=15,IF(RG$19&gt;='様式３（療養者名簿）（⑤の場合）'!$BJ87,IF(RG$19&lt;='様式３（療養者名簿）（⑤の場合）'!$BK87,1,0),0),0)</f>
        <v>0</v>
      </c>
      <c r="RH82" s="248">
        <f>IF(RH$19-'様式３（療養者名簿）（⑤の場合）'!$BJ87+1&lt;=15,IF(RH$19&gt;='様式３（療養者名簿）（⑤の場合）'!$BJ87,IF(RH$19&lt;='様式３（療養者名簿）（⑤の場合）'!$BK87,1,0),0),0)</f>
        <v>0</v>
      </c>
      <c r="RI82" s="248">
        <f>IF(RI$19-'様式３（療養者名簿）（⑤の場合）'!$BJ87+1&lt;=15,IF(RI$19&gt;='様式３（療養者名簿）（⑤の場合）'!$BJ87,IF(RI$19&lt;='様式３（療養者名簿）（⑤の場合）'!$BK87,1,0),0),0)</f>
        <v>0</v>
      </c>
      <c r="RJ82" s="248">
        <f>IF(RJ$19-'様式３（療養者名簿）（⑤の場合）'!$BJ87+1&lt;=15,IF(RJ$19&gt;='様式３（療養者名簿）（⑤の場合）'!$BJ87,IF(RJ$19&lt;='様式３（療養者名簿）（⑤の場合）'!$BK87,1,0),0),0)</f>
        <v>0</v>
      </c>
      <c r="RK82" s="248">
        <f>IF(RK$19-'様式３（療養者名簿）（⑤の場合）'!$BJ87+1&lt;=15,IF(RK$19&gt;='様式３（療養者名簿）（⑤の場合）'!$BJ87,IF(RK$19&lt;='様式３（療養者名簿）（⑤の場合）'!$BK87,1,0),0),0)</f>
        <v>0</v>
      </c>
      <c r="RL82" s="248">
        <f>IF(RL$19-'様式３（療養者名簿）（⑤の場合）'!$BJ87+1&lt;=15,IF(RL$19&gt;='様式３（療養者名簿）（⑤の場合）'!$BJ87,IF(RL$19&lt;='様式３（療養者名簿）（⑤の場合）'!$BK87,1,0),0),0)</f>
        <v>0</v>
      </c>
      <c r="RM82" s="248">
        <f>IF(RM$19-'様式３（療養者名簿）（⑤の場合）'!$BJ87+1&lt;=15,IF(RM$19&gt;='様式３（療養者名簿）（⑤の場合）'!$BJ87,IF(RM$19&lt;='様式３（療養者名簿）（⑤の場合）'!$BK87,1,0),0),0)</f>
        <v>0</v>
      </c>
      <c r="RN82" s="248">
        <f>IF(RN$19-'様式３（療養者名簿）（⑤の場合）'!$BJ87+1&lt;=15,IF(RN$19&gt;='様式３（療養者名簿）（⑤の場合）'!$BJ87,IF(RN$19&lt;='様式３（療養者名簿）（⑤の場合）'!$BK87,1,0),0),0)</f>
        <v>0</v>
      </c>
      <c r="RO82" s="248">
        <f>IF(RO$19-'様式３（療養者名簿）（⑤の場合）'!$BJ87+1&lt;=15,IF(RO$19&gt;='様式３（療養者名簿）（⑤の場合）'!$BJ87,IF(RO$19&lt;='様式３（療養者名簿）（⑤の場合）'!$BK87,1,0),0),0)</f>
        <v>0</v>
      </c>
      <c r="RP82" s="248">
        <f>IF(RP$19-'様式３（療養者名簿）（⑤の場合）'!$BJ87+1&lt;=15,IF(RP$19&gt;='様式３（療養者名簿）（⑤の場合）'!$BJ87,IF(RP$19&lt;='様式３（療養者名簿）（⑤の場合）'!$BK87,1,0),0),0)</f>
        <v>0</v>
      </c>
      <c r="RQ82" s="248">
        <f>IF(RQ$19-'様式３（療養者名簿）（⑤の場合）'!$BJ87+1&lt;=15,IF(RQ$19&gt;='様式３（療養者名簿）（⑤の場合）'!$BJ87,IF(RQ$19&lt;='様式３（療養者名簿）（⑤の場合）'!$BK87,1,0),0),0)</f>
        <v>0</v>
      </c>
      <c r="RR82" s="248">
        <f>IF(RR$19-'様式３（療養者名簿）（⑤の場合）'!$BJ87+1&lt;=15,IF(RR$19&gt;='様式３（療養者名簿）（⑤の場合）'!$BJ87,IF(RR$19&lt;='様式３（療養者名簿）（⑤の場合）'!$BK87,1,0),0),0)</f>
        <v>0</v>
      </c>
      <c r="RS82" s="248">
        <f>IF(RS$19-'様式３（療養者名簿）（⑤の場合）'!$BJ87+1&lt;=15,IF(RS$19&gt;='様式３（療養者名簿）（⑤の場合）'!$BJ87,IF(RS$19&lt;='様式３（療養者名簿）（⑤の場合）'!$BK87,1,0),0),0)</f>
        <v>0</v>
      </c>
      <c r="RT82" s="248">
        <f>IF(RT$19-'様式３（療養者名簿）（⑤の場合）'!$BJ87+1&lt;=15,IF(RT$19&gt;='様式３（療養者名簿）（⑤の場合）'!$BJ87,IF(RT$19&lt;='様式３（療養者名簿）（⑤の場合）'!$BK87,1,0),0),0)</f>
        <v>0</v>
      </c>
      <c r="RU82" s="248">
        <f>IF(RU$19-'様式３（療養者名簿）（⑤の場合）'!$BJ87+1&lt;=15,IF(RU$19&gt;='様式３（療養者名簿）（⑤の場合）'!$BJ87,IF(RU$19&lt;='様式３（療養者名簿）（⑤の場合）'!$BK87,1,0),0),0)</f>
        <v>0</v>
      </c>
      <c r="RV82" s="248">
        <f>IF(RV$19-'様式３（療養者名簿）（⑤の場合）'!$BJ87+1&lt;=15,IF(RV$19&gt;='様式３（療養者名簿）（⑤の場合）'!$BJ87,IF(RV$19&lt;='様式３（療養者名簿）（⑤の場合）'!$BK87,1,0),0),0)</f>
        <v>0</v>
      </c>
      <c r="RW82" s="248">
        <f>IF(RW$19-'様式３（療養者名簿）（⑤の場合）'!$BJ87+1&lt;=15,IF(RW$19&gt;='様式３（療養者名簿）（⑤の場合）'!$BJ87,IF(RW$19&lt;='様式３（療養者名簿）（⑤の場合）'!$BK87,1,0),0),0)</f>
        <v>0</v>
      </c>
      <c r="RX82" s="248">
        <f>IF(RX$19-'様式３（療養者名簿）（⑤の場合）'!$BJ87+1&lt;=15,IF(RX$19&gt;='様式３（療養者名簿）（⑤の場合）'!$BJ87,IF(RX$19&lt;='様式３（療養者名簿）（⑤の場合）'!$BK87,1,0),0),0)</f>
        <v>0</v>
      </c>
      <c r="RY82" s="248">
        <f>IF(RY$19-'様式３（療養者名簿）（⑤の場合）'!$BJ87+1&lt;=15,IF(RY$19&gt;='様式３（療養者名簿）（⑤の場合）'!$BJ87,IF(RY$19&lt;='様式３（療養者名簿）（⑤の場合）'!$BK87,1,0),0),0)</f>
        <v>0</v>
      </c>
      <c r="RZ82" s="248">
        <f>IF(RZ$19-'様式３（療養者名簿）（⑤の場合）'!$BJ87+1&lt;=15,IF(RZ$19&gt;='様式３（療養者名簿）（⑤の場合）'!$BJ87,IF(RZ$19&lt;='様式３（療養者名簿）（⑤の場合）'!$BK87,1,0),0),0)</f>
        <v>0</v>
      </c>
      <c r="SA82" s="248">
        <f>IF(SA$19-'様式３（療養者名簿）（⑤の場合）'!$BJ87+1&lt;=15,IF(SA$19&gt;='様式３（療養者名簿）（⑤の場合）'!$BJ87,IF(SA$19&lt;='様式３（療養者名簿）（⑤の場合）'!$BK87,1,0),0),0)</f>
        <v>0</v>
      </c>
      <c r="SB82" s="248">
        <f>IF(SB$19-'様式３（療養者名簿）（⑤の場合）'!$BJ87+1&lt;=15,IF(SB$19&gt;='様式３（療養者名簿）（⑤の場合）'!$BJ87,IF(SB$19&lt;='様式３（療養者名簿）（⑤の場合）'!$BK87,1,0),0),0)</f>
        <v>0</v>
      </c>
      <c r="SC82" s="248">
        <f>IF(SC$19-'様式３（療養者名簿）（⑤の場合）'!$BJ87+1&lt;=15,IF(SC$19&gt;='様式３（療養者名簿）（⑤の場合）'!$BJ87,IF(SC$19&lt;='様式３（療養者名簿）（⑤の場合）'!$BK87,1,0),0),0)</f>
        <v>0</v>
      </c>
      <c r="SD82" s="248">
        <f>IF(SD$19-'様式３（療養者名簿）（⑤の場合）'!$BJ87+1&lt;=15,IF(SD$19&gt;='様式３（療養者名簿）（⑤の場合）'!$BJ87,IF(SD$19&lt;='様式３（療養者名簿）（⑤の場合）'!$BK87,1,0),0),0)</f>
        <v>0</v>
      </c>
      <c r="SE82" s="248">
        <f>IF(SE$19-'様式３（療養者名簿）（⑤の場合）'!$BJ87+1&lt;=15,IF(SE$19&gt;='様式３（療養者名簿）（⑤の場合）'!$BJ87,IF(SE$19&lt;='様式３（療養者名簿）（⑤の場合）'!$BK87,1,0),0),0)</f>
        <v>0</v>
      </c>
      <c r="SF82" s="248">
        <f>IF(SF$19-'様式３（療養者名簿）（⑤の場合）'!$BJ87+1&lt;=15,IF(SF$19&gt;='様式３（療養者名簿）（⑤の場合）'!$BJ87,IF(SF$19&lt;='様式３（療養者名簿）（⑤の場合）'!$BK87,1,0),0),0)</f>
        <v>0</v>
      </c>
      <c r="SG82" s="248">
        <f>IF(SG$19-'様式３（療養者名簿）（⑤の場合）'!$BJ87+1&lt;=15,IF(SG$19&gt;='様式３（療養者名簿）（⑤の場合）'!$BJ87,IF(SG$19&lt;='様式３（療養者名簿）（⑤の場合）'!$BK87,1,0),0),0)</f>
        <v>0</v>
      </c>
      <c r="SH82" s="248">
        <f>IF(SH$19-'様式３（療養者名簿）（⑤の場合）'!$BJ87+1&lt;=15,IF(SH$19&gt;='様式３（療養者名簿）（⑤の場合）'!$BJ87,IF(SH$19&lt;='様式３（療養者名簿）（⑤の場合）'!$BK87,1,0),0),0)</f>
        <v>0</v>
      </c>
      <c r="SI82" s="248">
        <f>IF(SI$19-'様式３（療養者名簿）（⑤の場合）'!$BJ87+1&lt;=15,IF(SI$19&gt;='様式３（療養者名簿）（⑤の場合）'!$BJ87,IF(SI$19&lt;='様式３（療養者名簿）（⑤の場合）'!$BK87,1,0),0),0)</f>
        <v>0</v>
      </c>
      <c r="SJ82" s="248">
        <f>IF(SJ$19-'様式３（療養者名簿）（⑤の場合）'!$BJ87+1&lt;=15,IF(SJ$19&gt;='様式３（療養者名簿）（⑤の場合）'!$BJ87,IF(SJ$19&lt;='様式３（療養者名簿）（⑤の場合）'!$BK87,1,0),0),0)</f>
        <v>0</v>
      </c>
      <c r="SK82" s="248">
        <f>IF(SK$19-'様式３（療養者名簿）（⑤の場合）'!$BJ87+1&lt;=15,IF(SK$19&gt;='様式３（療養者名簿）（⑤の場合）'!$BJ87,IF(SK$19&lt;='様式３（療養者名簿）（⑤の場合）'!$BK87,1,0),0),0)</f>
        <v>0</v>
      </c>
      <c r="SL82" s="248">
        <f>IF(SL$19-'様式３（療養者名簿）（⑤の場合）'!$BJ87+1&lt;=15,IF(SL$19&gt;='様式３（療養者名簿）（⑤の場合）'!$BJ87,IF(SL$19&lt;='様式３（療養者名簿）（⑤の場合）'!$BK87,1,0),0),0)</f>
        <v>0</v>
      </c>
      <c r="SM82" s="248">
        <f>IF(SM$19-'様式３（療養者名簿）（⑤の場合）'!$BJ87+1&lt;=15,IF(SM$19&gt;='様式３（療養者名簿）（⑤の場合）'!$BJ87,IF(SM$19&lt;='様式３（療養者名簿）（⑤の場合）'!$BK87,1,0),0),0)</f>
        <v>0</v>
      </c>
      <c r="SN82" s="248">
        <f>IF(SN$19-'様式３（療養者名簿）（⑤の場合）'!$BJ87+1&lt;=15,IF(SN$19&gt;='様式３（療養者名簿）（⑤の場合）'!$BJ87,IF(SN$19&lt;='様式３（療養者名簿）（⑤の場合）'!$BK87,1,0),0),0)</f>
        <v>0</v>
      </c>
      <c r="SO82" s="248">
        <f>IF(SO$19-'様式３（療養者名簿）（⑤の場合）'!$BJ87+1&lt;=15,IF(SO$19&gt;='様式３（療養者名簿）（⑤の場合）'!$BJ87,IF(SO$19&lt;='様式３（療養者名簿）（⑤の場合）'!$BK87,1,0),0),0)</f>
        <v>0</v>
      </c>
      <c r="SP82" s="248">
        <f>IF(SP$19-'様式３（療養者名簿）（⑤の場合）'!$BJ87+1&lt;=15,IF(SP$19&gt;='様式３（療養者名簿）（⑤の場合）'!$BJ87,IF(SP$19&lt;='様式３（療養者名簿）（⑤の場合）'!$BK87,1,0),0),0)</f>
        <v>0</v>
      </c>
      <c r="SQ82" s="248">
        <f>IF(SQ$19-'様式３（療養者名簿）（⑤の場合）'!$BJ87+1&lt;=15,IF(SQ$19&gt;='様式３（療養者名簿）（⑤の場合）'!$BJ87,IF(SQ$19&lt;='様式３（療養者名簿）（⑤の場合）'!$BK87,1,0),0),0)</f>
        <v>0</v>
      </c>
      <c r="SR82" s="248">
        <f>IF(SR$19-'様式３（療養者名簿）（⑤の場合）'!$BJ87+1&lt;=15,IF(SR$19&gt;='様式３（療養者名簿）（⑤の場合）'!$BJ87,IF(SR$19&lt;='様式３（療養者名簿）（⑤の場合）'!$BK87,1,0),0),0)</f>
        <v>0</v>
      </c>
      <c r="SS82" s="248">
        <f>IF(SS$19-'様式３（療養者名簿）（⑤の場合）'!$BJ87+1&lt;=15,IF(SS$19&gt;='様式３（療養者名簿）（⑤の場合）'!$BJ87,IF(SS$19&lt;='様式３（療養者名簿）（⑤の場合）'!$BK87,1,0),0),0)</f>
        <v>0</v>
      </c>
      <c r="ST82" s="248">
        <f>IF(ST$19-'様式３（療養者名簿）（⑤の場合）'!$BJ87+1&lt;=15,IF(ST$19&gt;='様式３（療養者名簿）（⑤の場合）'!$BJ87,IF(ST$19&lt;='様式３（療養者名簿）（⑤の場合）'!$BK87,1,0),0),0)</f>
        <v>0</v>
      </c>
      <c r="SU82" s="248">
        <f>IF(SU$19-'様式３（療養者名簿）（⑤の場合）'!$BJ87+1&lt;=15,IF(SU$19&gt;='様式３（療養者名簿）（⑤の場合）'!$BJ87,IF(SU$19&lt;='様式３（療養者名簿）（⑤の場合）'!$BK87,1,0),0),0)</f>
        <v>0</v>
      </c>
      <c r="SV82" s="248">
        <f>IF(SV$19-'様式３（療養者名簿）（⑤の場合）'!$BJ87+1&lt;=15,IF(SV$19&gt;='様式３（療養者名簿）（⑤の場合）'!$BJ87,IF(SV$19&lt;='様式３（療養者名簿）（⑤の場合）'!$BK87,1,0),0),0)</f>
        <v>0</v>
      </c>
      <c r="SW82" s="248">
        <f>IF(SW$19-'様式３（療養者名簿）（⑤の場合）'!$BJ87+1&lt;=15,IF(SW$19&gt;='様式３（療養者名簿）（⑤の場合）'!$BJ87,IF(SW$19&lt;='様式３（療養者名簿）（⑤の場合）'!$BK87,1,0),0),0)</f>
        <v>0</v>
      </c>
      <c r="SX82" s="248">
        <f>IF(SX$19-'様式３（療養者名簿）（⑤の場合）'!$BJ87+1&lt;=15,IF(SX$19&gt;='様式３（療養者名簿）（⑤の場合）'!$BJ87,IF(SX$19&lt;='様式３（療養者名簿）（⑤の場合）'!$BK87,1,0),0),0)</f>
        <v>0</v>
      </c>
      <c r="SY82" s="248">
        <f>IF(SY$19-'様式３（療養者名簿）（⑤の場合）'!$BJ87+1&lt;=15,IF(SY$19&gt;='様式３（療養者名簿）（⑤の場合）'!$BJ87,IF(SY$19&lt;='様式３（療養者名簿）（⑤の場合）'!$BK87,1,0),0),0)</f>
        <v>0</v>
      </c>
      <c r="SZ82" s="248">
        <f>IF(SZ$19-'様式３（療養者名簿）（⑤の場合）'!$BJ87+1&lt;=15,IF(SZ$19&gt;='様式３（療養者名簿）（⑤の場合）'!$BJ87,IF(SZ$19&lt;='様式３（療養者名簿）（⑤の場合）'!$BK87,1,0),0),0)</f>
        <v>0</v>
      </c>
      <c r="TA82" s="248">
        <f>IF(TA$19-'様式３（療養者名簿）（⑤の場合）'!$BJ87+1&lt;=15,IF(TA$19&gt;='様式３（療養者名簿）（⑤の場合）'!$BJ87,IF(TA$19&lt;='様式３（療養者名簿）（⑤の場合）'!$BK87,1,0),0),0)</f>
        <v>0</v>
      </c>
      <c r="TB82" s="248">
        <f>IF(TB$19-'様式３（療養者名簿）（⑤の場合）'!$BJ87+1&lt;=15,IF(TB$19&gt;='様式３（療養者名簿）（⑤の場合）'!$BJ87,IF(TB$19&lt;='様式３（療養者名簿）（⑤の場合）'!$BK87,1,0),0),0)</f>
        <v>0</v>
      </c>
      <c r="TC82" s="248">
        <f>IF(TC$19-'様式３（療養者名簿）（⑤の場合）'!$BJ87+1&lt;=15,IF(TC$19&gt;='様式３（療養者名簿）（⑤の場合）'!$BJ87,IF(TC$19&lt;='様式３（療養者名簿）（⑤の場合）'!$BK87,1,0),0),0)</f>
        <v>0</v>
      </c>
      <c r="TD82" s="248">
        <f>IF(TD$19-'様式３（療養者名簿）（⑤の場合）'!$BJ87+1&lt;=15,IF(TD$19&gt;='様式３（療養者名簿）（⑤の場合）'!$BJ87,IF(TD$19&lt;='様式３（療養者名簿）（⑤の場合）'!$BK87,1,0),0),0)</f>
        <v>0</v>
      </c>
      <c r="TE82" s="248">
        <f>IF(TE$19-'様式３（療養者名簿）（⑤の場合）'!$BJ87+1&lt;=15,IF(TE$19&gt;='様式３（療養者名簿）（⑤の場合）'!$BJ87,IF(TE$19&lt;='様式３（療養者名簿）（⑤の場合）'!$BK87,1,0),0),0)</f>
        <v>0</v>
      </c>
      <c r="TF82" s="248">
        <f>IF(TF$19-'様式３（療養者名簿）（⑤の場合）'!$BJ87+1&lt;=15,IF(TF$19&gt;='様式３（療養者名簿）（⑤の場合）'!$BJ87,IF(TF$19&lt;='様式３（療養者名簿）（⑤の場合）'!$BK87,1,0),0),0)</f>
        <v>0</v>
      </c>
      <c r="TG82" s="248">
        <f>IF(TG$19-'様式３（療養者名簿）（⑤の場合）'!$BJ87+1&lt;=15,IF(TG$19&gt;='様式３（療養者名簿）（⑤の場合）'!$BJ87,IF(TG$19&lt;='様式３（療養者名簿）（⑤の場合）'!$BK87,1,0),0),0)</f>
        <v>0</v>
      </c>
      <c r="TH82" s="248">
        <f>IF(TH$19-'様式３（療養者名簿）（⑤の場合）'!$BJ87+1&lt;=15,IF(TH$19&gt;='様式３（療養者名簿）（⑤の場合）'!$BJ87,IF(TH$19&lt;='様式３（療養者名簿）（⑤の場合）'!$BK87,1,0),0),0)</f>
        <v>0</v>
      </c>
      <c r="TI82" s="248">
        <f>IF(TI$19-'様式３（療養者名簿）（⑤の場合）'!$BJ87+1&lt;=15,IF(TI$19&gt;='様式３（療養者名簿）（⑤の場合）'!$BJ87,IF(TI$19&lt;='様式３（療養者名簿）（⑤の場合）'!$BK87,1,0),0),0)</f>
        <v>0</v>
      </c>
      <c r="TJ82" s="248">
        <f>IF(TJ$19-'様式３（療養者名簿）（⑤の場合）'!$BJ87+1&lt;=15,IF(TJ$19&gt;='様式３（療養者名簿）（⑤の場合）'!$BJ87,IF(TJ$19&lt;='様式３（療養者名簿）（⑤の場合）'!$BK87,1,0),0),0)</f>
        <v>0</v>
      </c>
      <c r="TK82" s="248">
        <f>IF(TK$19-'様式３（療養者名簿）（⑤の場合）'!$BJ87+1&lt;=15,IF(TK$19&gt;='様式３（療養者名簿）（⑤の場合）'!$BJ87,IF(TK$19&lt;='様式３（療養者名簿）（⑤の場合）'!$BK87,1,0),0),0)</f>
        <v>0</v>
      </c>
      <c r="TL82" s="248">
        <f>IF(TL$19-'様式３（療養者名簿）（⑤の場合）'!$BJ87+1&lt;=15,IF(TL$19&gt;='様式３（療養者名簿）（⑤の場合）'!$BJ87,IF(TL$19&lt;='様式３（療養者名簿）（⑤の場合）'!$BK87,1,0),0),0)</f>
        <v>0</v>
      </c>
      <c r="TM82" s="248">
        <f>IF(TM$19-'様式３（療養者名簿）（⑤の場合）'!$BJ87+1&lt;=15,IF(TM$19&gt;='様式３（療養者名簿）（⑤の場合）'!$BJ87,IF(TM$19&lt;='様式３（療養者名簿）（⑤の場合）'!$BK87,1,0),0),0)</f>
        <v>0</v>
      </c>
      <c r="TN82" s="248">
        <f>IF(TN$19-'様式３（療養者名簿）（⑤の場合）'!$BJ87+1&lt;=15,IF(TN$19&gt;='様式３（療養者名簿）（⑤の場合）'!$BJ87,IF(TN$19&lt;='様式３（療養者名簿）（⑤の場合）'!$BK87,1,0),0),0)</f>
        <v>0</v>
      </c>
      <c r="TO82" s="248">
        <f>IF(TO$19-'様式３（療養者名簿）（⑤の場合）'!$BJ87+1&lt;=15,IF(TO$19&gt;='様式３（療養者名簿）（⑤の場合）'!$BJ87,IF(TO$19&lt;='様式３（療養者名簿）（⑤の場合）'!$BK87,1,0),0),0)</f>
        <v>0</v>
      </c>
      <c r="TP82" s="248">
        <f>IF(TP$19-'様式３（療養者名簿）（⑤の場合）'!$BJ87+1&lt;=15,IF(TP$19&gt;='様式３（療養者名簿）（⑤の場合）'!$BJ87,IF(TP$19&lt;='様式３（療養者名簿）（⑤の場合）'!$BK87,1,0),0),0)</f>
        <v>0</v>
      </c>
      <c r="TQ82" s="248">
        <f>IF(TQ$19-'様式３（療養者名簿）（⑤の場合）'!$BJ87+1&lt;=15,IF(TQ$19&gt;='様式３（療養者名簿）（⑤の場合）'!$BJ87,IF(TQ$19&lt;='様式３（療養者名簿）（⑤の場合）'!$BK87,1,0),0),0)</f>
        <v>0</v>
      </c>
      <c r="TR82" s="248">
        <f>IF(TR$19-'様式３（療養者名簿）（⑤の場合）'!$BJ87+1&lt;=15,IF(TR$19&gt;='様式３（療養者名簿）（⑤の場合）'!$BJ87,IF(TR$19&lt;='様式３（療養者名簿）（⑤の場合）'!$BK87,1,0),0),0)</f>
        <v>0</v>
      </c>
      <c r="TS82" s="248">
        <f>IF(TS$19-'様式３（療養者名簿）（⑤の場合）'!$BJ87+1&lt;=15,IF(TS$19&gt;='様式３（療養者名簿）（⑤の場合）'!$BJ87,IF(TS$19&lt;='様式３（療養者名簿）（⑤の場合）'!$BK87,1,0),0),0)</f>
        <v>0</v>
      </c>
      <c r="TT82" s="248">
        <f>IF(TT$19-'様式３（療養者名簿）（⑤の場合）'!$BJ87+1&lt;=15,IF(TT$19&gt;='様式３（療養者名簿）（⑤の場合）'!$BJ87,IF(TT$19&lt;='様式３（療養者名簿）（⑤の場合）'!$BK87,1,0),0),0)</f>
        <v>0</v>
      </c>
      <c r="TU82" s="248">
        <f>IF(TU$19-'様式３（療養者名簿）（⑤の場合）'!$BJ87+1&lt;=15,IF(TU$19&gt;='様式３（療養者名簿）（⑤の場合）'!$BJ87,IF(TU$19&lt;='様式３（療養者名簿）（⑤の場合）'!$BK87,1,0),0),0)</f>
        <v>0</v>
      </c>
      <c r="TV82" s="248">
        <f>IF(TV$19-'様式３（療養者名簿）（⑤の場合）'!$BJ87+1&lt;=15,IF(TV$19&gt;='様式３（療養者名簿）（⑤の場合）'!$BJ87,IF(TV$19&lt;='様式３（療養者名簿）（⑤の場合）'!$BK87,1,0),0),0)</f>
        <v>0</v>
      </c>
      <c r="TW82" s="248">
        <f>IF(TW$19-'様式３（療養者名簿）（⑤の場合）'!$BJ87+1&lt;=15,IF(TW$19&gt;='様式３（療養者名簿）（⑤の場合）'!$BJ87,IF(TW$19&lt;='様式３（療養者名簿）（⑤の場合）'!$BK87,1,0),0),0)</f>
        <v>0</v>
      </c>
      <c r="TX82" s="248">
        <f>IF(TX$19-'様式３（療養者名簿）（⑤の場合）'!$BJ87+1&lt;=15,IF(TX$19&gt;='様式３（療養者名簿）（⑤の場合）'!$BJ87,IF(TX$19&lt;='様式３（療養者名簿）（⑤の場合）'!$BK87,1,0),0),0)</f>
        <v>0</v>
      </c>
      <c r="TY82" s="248">
        <f>IF(TY$19-'様式３（療養者名簿）（⑤の場合）'!$BJ87+1&lt;=15,IF(TY$19&gt;='様式３（療養者名簿）（⑤の場合）'!$BJ87,IF(TY$19&lt;='様式３（療養者名簿）（⑤の場合）'!$BK87,1,0),0),0)</f>
        <v>0</v>
      </c>
      <c r="TZ82" s="248">
        <f>IF(TZ$19-'様式３（療養者名簿）（⑤の場合）'!$BJ87+1&lt;=15,IF(TZ$19&gt;='様式３（療養者名簿）（⑤の場合）'!$BJ87,IF(TZ$19&lt;='様式３（療養者名簿）（⑤の場合）'!$BK87,1,0),0),0)</f>
        <v>0</v>
      </c>
      <c r="UA82" s="248">
        <f>IF(UA$19-'様式３（療養者名簿）（⑤の場合）'!$BJ87+1&lt;=15,IF(UA$19&gt;='様式３（療養者名簿）（⑤の場合）'!$BJ87,IF(UA$19&lt;='様式３（療養者名簿）（⑤の場合）'!$BK87,1,0),0),0)</f>
        <v>0</v>
      </c>
      <c r="UB82" s="248">
        <f>IF(UB$19-'様式３（療養者名簿）（⑤の場合）'!$BJ87+1&lt;=15,IF(UB$19&gt;='様式３（療養者名簿）（⑤の場合）'!$BJ87,IF(UB$19&lt;='様式３（療養者名簿）（⑤の場合）'!$BK87,1,0),0),0)</f>
        <v>0</v>
      </c>
      <c r="UC82" s="248">
        <f>IF(UC$19-'様式３（療養者名簿）（⑤の場合）'!$BJ87+1&lt;=15,IF(UC$19&gt;='様式３（療養者名簿）（⑤の場合）'!$BJ87,IF(UC$19&lt;='様式３（療養者名簿）（⑤の場合）'!$BK87,1,0),0),0)</f>
        <v>0</v>
      </c>
      <c r="UD82" s="372">
        <f>IF(UD$19-'様式３（療養者名簿）（⑤の場合）'!$BJ87+1&lt;=15,IF(UD$19&gt;='様式３（療養者名簿）（⑤の場合）'!$BJ87,IF(UD$19&lt;='様式３（療養者名簿）（⑤の場合）'!$BK87,1,0),0),0)</f>
        <v>0</v>
      </c>
      <c r="UE82" s="372">
        <f>IF(UE$19-'様式３（療養者名簿）（⑤の場合）'!$BJ87+1&lt;=15,IF(UE$19&gt;='様式３（療養者名簿）（⑤の場合）'!$BJ87,IF(UE$19&lt;='様式３（療養者名簿）（⑤の場合）'!$BK87,1,0),0),0)</f>
        <v>0</v>
      </c>
      <c r="UF82" s="372">
        <f>IF(UF$19-'様式３（療養者名簿）（⑤の場合）'!$BJ87+1&lt;=15,IF(UF$19&gt;='様式３（療養者名簿）（⑤の場合）'!$BJ87,IF(UF$19&lt;='様式３（療養者名簿）（⑤の場合）'!$BK87,1,0),0),0)</f>
        <v>0</v>
      </c>
      <c r="UG82" s="372">
        <f>IF(UG$19-'様式３（療養者名簿）（⑤の場合）'!$BJ87+1&lt;=15,IF(UG$19&gt;='様式３（療養者名簿）（⑤の場合）'!$BJ87,IF(UG$19&lt;='様式３（療養者名簿）（⑤の場合）'!$BK87,1,0),0),0)</f>
        <v>0</v>
      </c>
      <c r="UH82" s="372">
        <f>IF(UH$19-'様式３（療養者名簿）（⑤の場合）'!$BJ87+1&lt;=15,IF(UH$19&gt;='様式３（療養者名簿）（⑤の場合）'!$BJ87,IF(UH$19&lt;='様式３（療養者名簿）（⑤の場合）'!$BK87,1,0),0),0)</f>
        <v>0</v>
      </c>
      <c r="UI82" s="372">
        <f>IF(UI$19-'様式３（療養者名簿）（⑤の場合）'!$BJ87+1&lt;=15,IF(UI$19&gt;='様式３（療養者名簿）（⑤の場合）'!$BJ87,IF(UI$19&lt;='様式３（療養者名簿）（⑤の場合）'!$BK87,1,0),0),0)</f>
        <v>0</v>
      </c>
      <c r="UJ82" s="372">
        <f>IF(UJ$19-'様式３（療養者名簿）（⑤の場合）'!$BJ87+1&lt;=15,IF(UJ$19&gt;='様式３（療養者名簿）（⑤の場合）'!$BJ87,IF(UJ$19&lt;='様式３（療養者名簿）（⑤の場合）'!$BK87,1,0),0),0)</f>
        <v>0</v>
      </c>
      <c r="UK82" s="372">
        <f>IF(UK$19-'様式３（療養者名簿）（⑤の場合）'!$BJ87+1&lt;=15,IF(UK$19&gt;='様式３（療養者名簿）（⑤の場合）'!$BJ87,IF(UK$19&lt;='様式３（療養者名簿）（⑤の場合）'!$BK87,1,0),0),0)</f>
        <v>0</v>
      </c>
      <c r="UL82" s="372">
        <f>IF(UL$19-'様式３（療養者名簿）（⑤の場合）'!$BJ87+1&lt;=15,IF(UL$19&gt;='様式３（療養者名簿）（⑤の場合）'!$BJ87,IF(UL$19&lt;='様式３（療養者名簿）（⑤の場合）'!$BK87,1,0),0),0)</f>
        <v>0</v>
      </c>
      <c r="UM82" s="372">
        <f>IF(UM$19-'様式３（療養者名簿）（⑤の場合）'!$BJ87+1&lt;=15,IF(UM$19&gt;='様式３（療養者名簿）（⑤の場合）'!$BJ87,IF(UM$19&lt;='様式３（療養者名簿）（⑤の場合）'!$BK87,1,0),0),0)</f>
        <v>0</v>
      </c>
      <c r="UN82" s="372">
        <f>IF(UN$19-'様式３（療養者名簿）（⑤の場合）'!$BJ87+1&lt;=15,IF(UN$19&gt;='様式３（療養者名簿）（⑤の場合）'!$BJ87,IF(UN$19&lt;='様式３（療養者名簿）（⑤の場合）'!$BK87,1,0),0),0)</f>
        <v>0</v>
      </c>
      <c r="UO82" s="372">
        <f>IF(UO$19-'様式３（療養者名簿）（⑤の場合）'!$BJ87+1&lt;=15,IF(UO$19&gt;='様式３（療養者名簿）（⑤の場合）'!$BJ87,IF(UO$19&lt;='様式３（療養者名簿）（⑤の場合）'!$BK87,1,0),0),0)</f>
        <v>0</v>
      </c>
      <c r="UP82" s="372">
        <f>IF(UP$19-'様式３（療養者名簿）（⑤の場合）'!$BJ87+1&lt;=15,IF(UP$19&gt;='様式３（療養者名簿）（⑤の場合）'!$BJ87,IF(UP$19&lt;='様式３（療養者名簿）（⑤の場合）'!$BK87,1,0),0),0)</f>
        <v>0</v>
      </c>
      <c r="UQ82" s="372">
        <f>IF(UQ$19-'様式３（療養者名簿）（⑤の場合）'!$BJ87+1&lt;=15,IF(UQ$19&gt;='様式３（療養者名簿）（⑤の場合）'!$BJ87,IF(UQ$19&lt;='様式３（療養者名簿）（⑤の場合）'!$BK87,1,0),0),0)</f>
        <v>0</v>
      </c>
      <c r="UR82" s="372">
        <f>IF(UR$19-'様式３（療養者名簿）（⑤の場合）'!$BJ87+1&lt;=15,IF(UR$19&gt;='様式３（療養者名簿）（⑤の場合）'!$BJ87,IF(UR$19&lt;='様式３（療養者名簿）（⑤の場合）'!$BK87,1,0),0),0)</f>
        <v>0</v>
      </c>
      <c r="US82" s="372">
        <f>IF(US$19-'様式３（療養者名簿）（⑤の場合）'!$BJ87+1&lt;=15,IF(US$19&gt;='様式３（療養者名簿）（⑤の場合）'!$BJ87,IF(US$19&lt;='様式３（療養者名簿）（⑤の場合）'!$BK87,1,0),0),0)</f>
        <v>0</v>
      </c>
      <c r="UT82" s="372">
        <f>IF(UT$19-'様式３（療養者名簿）（⑤の場合）'!$BJ87+1&lt;=15,IF(UT$19&gt;='様式３（療養者名簿）（⑤の場合）'!$BJ87,IF(UT$19&lt;='様式３（療養者名簿）（⑤の場合）'!$BK87,1,0),0),0)</f>
        <v>0</v>
      </c>
      <c r="UU82" s="372">
        <f>IF(UU$19-'様式３（療養者名簿）（⑤の場合）'!$BJ87+1&lt;=15,IF(UU$19&gt;='様式３（療養者名簿）（⑤の場合）'!$BJ87,IF(UU$19&lt;='様式３（療養者名簿）（⑤の場合）'!$BK87,1,0),0),0)</f>
        <v>0</v>
      </c>
      <c r="UV82" s="372">
        <f>IF(UV$19-'様式３（療養者名簿）（⑤の場合）'!$BJ87+1&lt;=15,IF(UV$19&gt;='様式３（療養者名簿）（⑤の場合）'!$BJ87,IF(UV$19&lt;='様式３（療養者名簿）（⑤の場合）'!$BK87,1,0),0),0)</f>
        <v>0</v>
      </c>
      <c r="UW82" s="372">
        <f>IF(UW$19-'様式３（療養者名簿）（⑤の場合）'!$BJ87+1&lt;=15,IF(UW$19&gt;='様式３（療養者名簿）（⑤の場合）'!$BJ87,IF(UW$19&lt;='様式３（療養者名簿）（⑤の場合）'!$BK87,1,0),0),0)</f>
        <v>0</v>
      </c>
      <c r="UX82" s="372">
        <f>IF(UX$19-'様式３（療養者名簿）（⑤の場合）'!$BJ87+1&lt;=15,IF(UX$19&gt;='様式３（療養者名簿）（⑤の場合）'!$BJ87,IF(UX$19&lt;='様式３（療養者名簿）（⑤の場合）'!$BK87,1,0),0),0)</f>
        <v>0</v>
      </c>
      <c r="UY82" s="372">
        <f>IF(UY$19-'様式３（療養者名簿）（⑤の場合）'!$BJ87+1&lt;=15,IF(UY$19&gt;='様式３（療養者名簿）（⑤の場合）'!$BJ87,IF(UY$19&lt;='様式３（療養者名簿）（⑤の場合）'!$BK87,1,0),0),0)</f>
        <v>0</v>
      </c>
      <c r="UZ82" s="372">
        <f>IF(UZ$19-'様式３（療養者名簿）（⑤の場合）'!$BJ87+1&lt;=15,IF(UZ$19&gt;='様式３（療養者名簿）（⑤の場合）'!$BJ87,IF(UZ$19&lt;='様式３（療養者名簿）（⑤の場合）'!$BK87,1,0),0),0)</f>
        <v>0</v>
      </c>
      <c r="VA82" s="372">
        <f>IF(VA$19-'様式３（療養者名簿）（⑤の場合）'!$BJ87+1&lt;=15,IF(VA$19&gt;='様式３（療養者名簿）（⑤の場合）'!$BJ87,IF(VA$19&lt;='様式３（療養者名簿）（⑤の場合）'!$BK87,1,0),0),0)</f>
        <v>0</v>
      </c>
      <c r="VB82" s="372">
        <f>IF(VB$19-'様式３（療養者名簿）（⑤の場合）'!$BJ87+1&lt;=15,IF(VB$19&gt;='様式３（療養者名簿）（⑤の場合）'!$BJ87,IF(VB$19&lt;='様式３（療養者名簿）（⑤の場合）'!$BK87,1,0),0),0)</f>
        <v>0</v>
      </c>
      <c r="VC82" s="372">
        <f>IF(VC$19-'様式３（療養者名簿）（⑤の場合）'!$BJ87+1&lt;=15,IF(VC$19&gt;='様式３（療養者名簿）（⑤の場合）'!$BJ87,IF(VC$19&lt;='様式３（療養者名簿）（⑤の場合）'!$BK87,1,0),0),0)</f>
        <v>0</v>
      </c>
      <c r="VD82" s="372">
        <f>IF(VD$19-'様式３（療養者名簿）（⑤の場合）'!$BJ87+1&lt;=15,IF(VD$19&gt;='様式３（療養者名簿）（⑤の場合）'!$BJ87,IF(VD$19&lt;='様式３（療養者名簿）（⑤の場合）'!$BK87,1,0),0),0)</f>
        <v>0</v>
      </c>
      <c r="VE82" s="372">
        <f>IF(VE$19-'様式３（療養者名簿）（⑤の場合）'!$BJ87+1&lt;=15,IF(VE$19&gt;='様式３（療養者名簿）（⑤の場合）'!$BJ87,IF(VE$19&lt;='様式３（療養者名簿）（⑤の場合）'!$BK87,1,0),0),0)</f>
        <v>0</v>
      </c>
      <c r="VF82" s="372">
        <f>IF(VF$19-'様式３（療養者名簿）（⑤の場合）'!$BJ87+1&lt;=15,IF(VF$19&gt;='様式３（療養者名簿）（⑤の場合）'!$BJ87,IF(VF$19&lt;='様式３（療養者名簿）（⑤の場合）'!$BK87,1,0),0),0)</f>
        <v>0</v>
      </c>
      <c r="VG82" s="372">
        <f>IF(VG$19-'様式３（療養者名簿）（⑤の場合）'!$BJ87+1&lt;=15,IF(VG$19&gt;='様式３（療養者名簿）（⑤の場合）'!$BJ87,IF(VG$19&lt;='様式３（療養者名簿）（⑤の場合）'!$BK87,1,0),0),0)</f>
        <v>0</v>
      </c>
      <c r="VH82" s="372">
        <f>IF(VH$19-'様式３（療養者名簿）（⑤の場合）'!$BJ87+1&lt;=15,IF(VH$19&gt;='様式３（療養者名簿）（⑤の場合）'!$BJ87,IF(VH$19&lt;='様式３（療養者名簿）（⑤の場合）'!$BK87,1,0),0),0)</f>
        <v>0</v>
      </c>
      <c r="VI82" s="372">
        <f>IF(VI$19-'様式３（療養者名簿）（⑤の場合）'!$BJ87+1&lt;=15,IF(VI$19&gt;='様式３（療養者名簿）（⑤の場合）'!$BJ87,IF(VI$19&lt;='様式３（療養者名簿）（⑤の場合）'!$BK87,1,0),0),0)</f>
        <v>0</v>
      </c>
      <c r="VJ82" s="372">
        <f>IF(VJ$19-'様式３（療養者名簿）（⑤の場合）'!$BJ87+1&lt;=15,IF(VJ$19&gt;='様式３（療養者名簿）（⑤の場合）'!$BJ87,IF(VJ$19&lt;='様式３（療養者名簿）（⑤の場合）'!$BK87,1,0),0),0)</f>
        <v>0</v>
      </c>
      <c r="VK82" s="372">
        <f>IF(VK$19-'様式３（療養者名簿）（⑤の場合）'!$BJ87+1&lt;=15,IF(VK$19&gt;='様式３（療養者名簿）（⑤の場合）'!$BJ87,IF(VK$19&lt;='様式３（療養者名簿）（⑤の場合）'!$BK87,1,0),0),0)</f>
        <v>0</v>
      </c>
      <c r="VL82" s="372">
        <f>IF(VL$19-'様式３（療養者名簿）（⑤の場合）'!$BJ87+1&lt;=15,IF(VL$19&gt;='様式３（療養者名簿）（⑤の場合）'!$BJ87,IF(VL$19&lt;='様式３（療養者名簿）（⑤の場合）'!$BK87,1,0),0),0)</f>
        <v>0</v>
      </c>
      <c r="VM82" s="372">
        <f>IF(VM$19-'様式３（療養者名簿）（⑤の場合）'!$BJ87+1&lt;=15,IF(VM$19&gt;='様式３（療養者名簿）（⑤の場合）'!$BJ87,IF(VM$19&lt;='様式３（療養者名簿）（⑤の場合）'!$BK87,1,0),0),0)</f>
        <v>0</v>
      </c>
      <c r="VN82" s="372">
        <f>IF(VN$19-'様式３（療養者名簿）（⑤の場合）'!$BJ87+1&lt;=15,IF(VN$19&gt;='様式３（療養者名簿）（⑤の場合）'!$BJ87,IF(VN$19&lt;='様式３（療養者名簿）（⑤の場合）'!$BK87,1,0),0),0)</f>
        <v>0</v>
      </c>
      <c r="VO82" s="372">
        <f>IF(VO$19-'様式３（療養者名簿）（⑤の場合）'!$BJ87+1&lt;=15,IF(VO$19&gt;='様式３（療養者名簿）（⑤の場合）'!$BJ87,IF(VO$19&lt;='様式３（療養者名簿）（⑤の場合）'!$BK87,1,0),0),0)</f>
        <v>0</v>
      </c>
      <c r="VP82" s="372">
        <f>IF(VP$19-'様式３（療養者名簿）（⑤の場合）'!$BJ87+1&lt;=15,IF(VP$19&gt;='様式３（療養者名簿）（⑤の場合）'!$BJ87,IF(VP$19&lt;='様式３（療養者名簿）（⑤の場合）'!$BK87,1,0),0),0)</f>
        <v>0</v>
      </c>
      <c r="VQ82" s="372">
        <f>IF(VQ$19-'様式３（療養者名簿）（⑤の場合）'!$BJ87+1&lt;=15,IF(VQ$19&gt;='様式３（療養者名簿）（⑤の場合）'!$BJ87,IF(VQ$19&lt;='様式３（療養者名簿）（⑤の場合）'!$BK87,1,0),0),0)</f>
        <v>0</v>
      </c>
      <c r="VR82" s="372">
        <f>IF(VR$19-'様式３（療養者名簿）（⑤の場合）'!$BJ87+1&lt;=15,IF(VR$19&gt;='様式３（療養者名簿）（⑤の場合）'!$BJ87,IF(VR$19&lt;='様式３（療養者名簿）（⑤の場合）'!$BK87,1,0),0),0)</f>
        <v>0</v>
      </c>
      <c r="VS82" s="372">
        <f>IF(VS$19-'様式３（療養者名簿）（⑤の場合）'!$BJ87+1&lt;=15,IF(VS$19&gt;='様式３（療養者名簿）（⑤の場合）'!$BJ87,IF(VS$19&lt;='様式３（療養者名簿）（⑤の場合）'!$BK87,1,0),0),0)</f>
        <v>0</v>
      </c>
      <c r="VT82" s="372">
        <f>IF(VT$19-'様式３（療養者名簿）（⑤の場合）'!$BJ87+1&lt;=15,IF(VT$19&gt;='様式３（療養者名簿）（⑤の場合）'!$BJ87,IF(VT$19&lt;='様式３（療養者名簿）（⑤の場合）'!$BK87,1,0),0),0)</f>
        <v>0</v>
      </c>
      <c r="VU82" s="372">
        <f>IF(VU$19-'様式３（療養者名簿）（⑤の場合）'!$BJ87+1&lt;=15,IF(VU$19&gt;='様式３（療養者名簿）（⑤の場合）'!$BJ87,IF(VU$19&lt;='様式３（療養者名簿）（⑤の場合）'!$BK87,1,0),0),0)</f>
        <v>0</v>
      </c>
      <c r="VV82" s="372">
        <f>IF(VV$19-'様式３（療養者名簿）（⑤の場合）'!$BJ87+1&lt;=15,IF(VV$19&gt;='様式３（療養者名簿）（⑤の場合）'!$BJ87,IF(VV$19&lt;='様式３（療養者名簿）（⑤の場合）'!$BK87,1,0),0),0)</f>
        <v>0</v>
      </c>
      <c r="VW82" s="372">
        <f>IF(VW$19-'様式３（療養者名簿）（⑤の場合）'!$BJ87+1&lt;=15,IF(VW$19&gt;='様式３（療養者名簿）（⑤の場合）'!$BJ87,IF(VW$19&lt;='様式３（療養者名簿）（⑤の場合）'!$BK87,1,0),0),0)</f>
        <v>0</v>
      </c>
      <c r="VX82" s="372">
        <f>IF(VX$19-'様式３（療養者名簿）（⑤の場合）'!$BJ87+1&lt;=15,IF(VX$19&gt;='様式３（療養者名簿）（⑤の場合）'!$BJ87,IF(VX$19&lt;='様式３（療養者名簿）（⑤の場合）'!$BK87,1,0),0),0)</f>
        <v>0</v>
      </c>
      <c r="VY82" s="372">
        <f>IF(VY$19-'様式３（療養者名簿）（⑤の場合）'!$BJ87+1&lt;=15,IF(VY$19&gt;='様式３（療養者名簿）（⑤の場合）'!$BJ87,IF(VY$19&lt;='様式３（療養者名簿）（⑤の場合）'!$BK87,1,0),0),0)</f>
        <v>0</v>
      </c>
      <c r="VZ82" s="372">
        <f>IF(VZ$19-'様式３（療養者名簿）（⑤の場合）'!$BJ87+1&lt;=15,IF(VZ$19&gt;='様式３（療養者名簿）（⑤の場合）'!$BJ87,IF(VZ$19&lt;='様式３（療養者名簿）（⑤の場合）'!$BK87,1,0),0),0)</f>
        <v>0</v>
      </c>
      <c r="WA82" s="372">
        <f>IF(WA$19-'様式３（療養者名簿）（⑤の場合）'!$BJ87+1&lt;=15,IF(WA$19&gt;='様式３（療養者名簿）（⑤の場合）'!$BJ87,IF(WA$19&lt;='様式３（療養者名簿）（⑤の場合）'!$BK87,1,0),0),0)</f>
        <v>0</v>
      </c>
      <c r="WB82" s="372">
        <f>IF(WB$19-'様式３（療養者名簿）（⑤の場合）'!$BJ87+1&lt;=15,IF(WB$19&gt;='様式３（療養者名簿）（⑤の場合）'!$BJ87,IF(WB$19&lt;='様式３（療養者名簿）（⑤の場合）'!$BK87,1,0),0),0)</f>
        <v>0</v>
      </c>
      <c r="WC82" s="372">
        <f>IF(WC$19-'様式３（療養者名簿）（⑤の場合）'!$BJ87+1&lt;=15,IF(WC$19&gt;='様式３（療養者名簿）（⑤の場合）'!$BJ87,IF(WC$19&lt;='様式３（療養者名簿）（⑤の場合）'!$BK87,1,0),0),0)</f>
        <v>0</v>
      </c>
      <c r="WD82" s="372">
        <f>IF(WD$19-'様式３（療養者名簿）（⑤の場合）'!$BJ87+1&lt;=15,IF(WD$19&gt;='様式３（療養者名簿）（⑤の場合）'!$BJ87,IF(WD$19&lt;='様式３（療養者名簿）（⑤の場合）'!$BK87,1,0),0),0)</f>
        <v>0</v>
      </c>
      <c r="WE82" s="372">
        <f>IF(WE$19-'様式３（療養者名簿）（⑤の場合）'!$BJ87+1&lt;=15,IF(WE$19&gt;='様式３（療養者名簿）（⑤の場合）'!$BJ87,IF(WE$19&lt;='様式３（療養者名簿）（⑤の場合）'!$BK87,1,0),0),0)</f>
        <v>0</v>
      </c>
      <c r="WF82" s="372">
        <f>IF(WF$19-'様式３（療養者名簿）（⑤の場合）'!$BJ87+1&lt;=15,IF(WF$19&gt;='様式３（療養者名簿）（⑤の場合）'!$BJ87,IF(WF$19&lt;='様式３（療養者名簿）（⑤の場合）'!$BK87,1,0),0),0)</f>
        <v>0</v>
      </c>
      <c r="WG82" s="372">
        <f>IF(WG$19-'様式３（療養者名簿）（⑤の場合）'!$BJ87+1&lt;=15,IF(WG$19&gt;='様式３（療養者名簿）（⑤の場合）'!$BJ87,IF(WG$19&lt;='様式３（療養者名簿）（⑤の場合）'!$BK87,1,0),0),0)</f>
        <v>0</v>
      </c>
      <c r="WH82" s="372">
        <f>IF(WH$19-'様式３（療養者名簿）（⑤の場合）'!$BJ87+1&lt;=15,IF(WH$19&gt;='様式３（療養者名簿）（⑤の場合）'!$BJ87,IF(WH$19&lt;='様式３（療養者名簿）（⑤の場合）'!$BK87,1,0),0),0)</f>
        <v>0</v>
      </c>
      <c r="WI82" s="372">
        <f>IF(WI$19-'様式３（療養者名簿）（⑤の場合）'!$BJ87+1&lt;=15,IF(WI$19&gt;='様式３（療養者名簿）（⑤の場合）'!$BJ87,IF(WI$19&lt;='様式３（療養者名簿）（⑤の場合）'!$BK87,1,0),0),0)</f>
        <v>0</v>
      </c>
      <c r="WJ82" s="372">
        <f>IF(WJ$19-'様式３（療養者名簿）（⑤の場合）'!$BJ87+1&lt;=15,IF(WJ$19&gt;='様式３（療養者名簿）（⑤の場合）'!$BJ87,IF(WJ$19&lt;='様式３（療養者名簿）（⑤の場合）'!$BK87,1,0),0),0)</f>
        <v>0</v>
      </c>
      <c r="WK82" s="372">
        <f>IF(WK$19-'様式３（療養者名簿）（⑤の場合）'!$BJ87+1&lt;=15,IF(WK$19&gt;='様式３（療養者名簿）（⑤の場合）'!$BJ87,IF(WK$19&lt;='様式３（療養者名簿）（⑤の場合）'!$BK87,1,0),0),0)</f>
        <v>0</v>
      </c>
      <c r="WL82" s="372">
        <f>IF(WL$19-'様式３（療養者名簿）（⑤の場合）'!$BJ87+1&lt;=15,IF(WL$19&gt;='様式３（療養者名簿）（⑤の場合）'!$BJ87,IF(WL$19&lt;='様式３（療養者名簿）（⑤の場合）'!$BK87,1,0),0),0)</f>
        <v>0</v>
      </c>
      <c r="WM82" s="372">
        <f>IF(WM$19-'様式３（療養者名簿）（⑤の場合）'!$BJ87+1&lt;=15,IF(WM$19&gt;='様式３（療養者名簿）（⑤の場合）'!$BJ87,IF(WM$19&lt;='様式３（療養者名簿）（⑤の場合）'!$BK87,1,0),0),0)</f>
        <v>0</v>
      </c>
      <c r="WN82" s="372">
        <f>IF(WN$19-'様式３（療養者名簿）（⑤の場合）'!$BJ87+1&lt;=15,IF(WN$19&gt;='様式３（療養者名簿）（⑤の場合）'!$BJ87,IF(WN$19&lt;='様式３（療養者名簿）（⑤の場合）'!$BK87,1,0),0),0)</f>
        <v>0</v>
      </c>
      <c r="WO82" s="372">
        <f>IF(WO$19-'様式３（療養者名簿）（⑤の場合）'!$BJ87+1&lt;=15,IF(WO$19&gt;='様式３（療養者名簿）（⑤の場合）'!$BJ87,IF(WO$19&lt;='様式３（療養者名簿）（⑤の場合）'!$BK87,1,0),0),0)</f>
        <v>0</v>
      </c>
      <c r="WP82" s="372">
        <f>IF(WP$19-'様式３（療養者名簿）（⑤の場合）'!$BJ87+1&lt;=15,IF(WP$19&gt;='様式３（療養者名簿）（⑤の場合）'!$BJ87,IF(WP$19&lt;='様式３（療養者名簿）（⑤の場合）'!$BK87,1,0),0),0)</f>
        <v>0</v>
      </c>
      <c r="WQ82" s="372">
        <f>IF(WQ$19-'様式３（療養者名簿）（⑤の場合）'!$BJ87+1&lt;=15,IF(WQ$19&gt;='様式３（療養者名簿）（⑤の場合）'!$BJ87,IF(WQ$19&lt;='様式３（療養者名簿）（⑤の場合）'!$BK87,1,0),0),0)</f>
        <v>0</v>
      </c>
      <c r="WR82" s="372">
        <f>IF(WR$19-'様式３（療養者名簿）（⑤の場合）'!$BJ87+1&lt;=15,IF(WR$19&gt;='様式３（療養者名簿）（⑤の場合）'!$BJ87,IF(WR$19&lt;='様式３（療養者名簿）（⑤の場合）'!$BK87,1,0),0),0)</f>
        <v>0</v>
      </c>
      <c r="WS82" s="372">
        <f>IF(WS$19-'様式３（療養者名簿）（⑤の場合）'!$BJ87+1&lt;=15,IF(WS$19&gt;='様式３（療養者名簿）（⑤の場合）'!$BJ87,IF(WS$19&lt;='様式３（療養者名簿）（⑤の場合）'!$BK87,1,0),0),0)</f>
        <v>0</v>
      </c>
      <c r="WT82" s="372">
        <f>IF(WT$19-'様式３（療養者名簿）（⑤の場合）'!$BJ87+1&lt;=15,IF(WT$19&gt;='様式３（療養者名簿）（⑤の場合）'!$BJ87,IF(WT$19&lt;='様式３（療養者名簿）（⑤の場合）'!$BK87,1,0),0),0)</f>
        <v>0</v>
      </c>
      <c r="WU82" s="372">
        <f>IF(WU$19-'様式３（療養者名簿）（⑤の場合）'!$BJ87+1&lt;=15,IF(WU$19&gt;='様式３（療養者名簿）（⑤の場合）'!$BJ87,IF(WU$19&lt;='様式３（療養者名簿）（⑤の場合）'!$BK87,1,0),0),0)</f>
        <v>0</v>
      </c>
      <c r="WV82" s="372">
        <f>IF(WV$19-'様式３（療養者名簿）（⑤の場合）'!$BJ87+1&lt;=15,IF(WV$19&gt;='様式３（療養者名簿）（⑤の場合）'!$BJ87,IF(WV$19&lt;='様式３（療養者名簿）（⑤の場合）'!$BK87,1,0),0),0)</f>
        <v>0</v>
      </c>
      <c r="WW82" s="372">
        <f>IF(WW$19-'様式３（療養者名簿）（⑤の場合）'!$BJ87+1&lt;=15,IF(WW$19&gt;='様式３（療養者名簿）（⑤の場合）'!$BJ87,IF(WW$19&lt;='様式３（療養者名簿）（⑤の場合）'!$BK87,1,0),0),0)</f>
        <v>0</v>
      </c>
      <c r="WX82" s="372">
        <f>IF(WX$19-'様式３（療養者名簿）（⑤の場合）'!$BJ87+1&lt;=15,IF(WX$19&gt;='様式３（療養者名簿）（⑤の場合）'!$BJ87,IF(WX$19&lt;='様式３（療養者名簿）（⑤の場合）'!$BK87,1,0),0),0)</f>
        <v>0</v>
      </c>
      <c r="WY82" s="372">
        <f>IF(WY$19-'様式３（療養者名簿）（⑤の場合）'!$BJ87+1&lt;=15,IF(WY$19&gt;='様式３（療養者名簿）（⑤の場合）'!$BJ87,IF(WY$19&lt;='様式３（療養者名簿）（⑤の場合）'!$BK87,1,0),0),0)</f>
        <v>0</v>
      </c>
      <c r="WZ82" s="372">
        <f>IF(WZ$19-'様式３（療養者名簿）（⑤の場合）'!$BJ87+1&lt;=15,IF(WZ$19&gt;='様式３（療養者名簿）（⑤の場合）'!$BJ87,IF(WZ$19&lt;='様式３（療養者名簿）（⑤の場合）'!$BK87,1,0),0),0)</f>
        <v>0</v>
      </c>
      <c r="XA82" s="372">
        <f>IF(XA$19-'様式３（療養者名簿）（⑤の場合）'!$BJ87+1&lt;=15,IF(XA$19&gt;='様式３（療養者名簿）（⑤の場合）'!$BJ87,IF(XA$19&lt;='様式３（療養者名簿）（⑤の場合）'!$BK87,1,0),0),0)</f>
        <v>0</v>
      </c>
      <c r="XB82" s="372">
        <f>IF(XB$19-'様式３（療養者名簿）（⑤の場合）'!$BJ87+1&lt;=15,IF(XB$19&gt;='様式３（療養者名簿）（⑤の場合）'!$BJ87,IF(XB$19&lt;='様式３（療養者名簿）（⑤の場合）'!$BK87,1,0),0),0)</f>
        <v>0</v>
      </c>
      <c r="XC82" s="372">
        <f>IF(XC$19-'様式３（療養者名簿）（⑤の場合）'!$BJ87+1&lt;=15,IF(XC$19&gt;='様式３（療養者名簿）（⑤の場合）'!$BJ87,IF(XC$19&lt;='様式３（療養者名簿）（⑤の場合）'!$BK87,1,0),0),0)</f>
        <v>0</v>
      </c>
      <c r="XD82" s="372">
        <f>IF(XD$19-'様式３（療養者名簿）（⑤の場合）'!$BJ87+1&lt;=15,IF(XD$19&gt;='様式３（療養者名簿）（⑤の場合）'!$BJ87,IF(XD$19&lt;='様式３（療養者名簿）（⑤の場合）'!$BK87,1,0),0),0)</f>
        <v>0</v>
      </c>
      <c r="XE82" s="372">
        <f>IF(XE$19-'様式３（療養者名簿）（⑤の場合）'!$BJ87+1&lt;=15,IF(XE$19&gt;='様式３（療養者名簿）（⑤の場合）'!$BJ87,IF(XE$19&lt;='様式３（療養者名簿）（⑤の場合）'!$BK87,1,0),0),0)</f>
        <v>0</v>
      </c>
      <c r="XF82" s="372">
        <f>IF(XF$19-'様式３（療養者名簿）（⑤の場合）'!$BJ87+1&lt;=15,IF(XF$19&gt;='様式３（療養者名簿）（⑤の場合）'!$BJ87,IF(XF$19&lt;='様式３（療養者名簿）（⑤の場合）'!$BK87,1,0),0),0)</f>
        <v>0</v>
      </c>
      <c r="XG82" s="372">
        <f>IF(XG$19-'様式３（療養者名簿）（⑤の場合）'!$BJ87+1&lt;=15,IF(XG$19&gt;='様式３（療養者名簿）（⑤の場合）'!$BJ87,IF(XG$19&lt;='様式３（療養者名簿）（⑤の場合）'!$BK87,1,0),0),0)</f>
        <v>0</v>
      </c>
      <c r="XH82" s="372">
        <f>IF(XH$19-'様式３（療養者名簿）（⑤の場合）'!$BJ87+1&lt;=15,IF(XH$19&gt;='様式３（療養者名簿）（⑤の場合）'!$BJ87,IF(XH$19&lt;='様式３（療養者名簿）（⑤の場合）'!$BK87,1,0),0),0)</f>
        <v>0</v>
      </c>
      <c r="XI82" s="372">
        <f>IF(XI$19-'様式３（療養者名簿）（⑤の場合）'!$BJ87+1&lt;=15,IF(XI$19&gt;='様式３（療養者名簿）（⑤の場合）'!$BJ87,IF(XI$19&lt;='様式３（療養者名簿）（⑤の場合）'!$BK87,1,0),0),0)</f>
        <v>0</v>
      </c>
      <c r="XJ82" s="372">
        <f>IF(XJ$19-'様式３（療養者名簿）（⑤の場合）'!$BJ87+1&lt;=15,IF(XJ$19&gt;='様式３（療養者名簿）（⑤の場合）'!$BJ87,IF(XJ$19&lt;='様式３（療養者名簿）（⑤の場合）'!$BK87,1,0),0),0)</f>
        <v>0</v>
      </c>
      <c r="XK82" s="372">
        <f>IF(XK$19-'様式３（療養者名簿）（⑤の場合）'!$BJ87+1&lt;=15,IF(XK$19&gt;='様式３（療養者名簿）（⑤の場合）'!$BJ87,IF(XK$19&lt;='様式３（療養者名簿）（⑤の場合）'!$BK87,1,0),0),0)</f>
        <v>0</v>
      </c>
      <c r="XL82" s="372">
        <f>IF(XL$19-'様式３（療養者名簿）（⑤の場合）'!$BJ87+1&lt;=15,IF(XL$19&gt;='様式３（療養者名簿）（⑤の場合）'!$BJ87,IF(XL$19&lt;='様式３（療養者名簿）（⑤の場合）'!$BK87,1,0),0),0)</f>
        <v>0</v>
      </c>
      <c r="XM82" s="372">
        <f>IF(XM$19-'様式３（療養者名簿）（⑤の場合）'!$BJ87+1&lt;=15,IF(XM$19&gt;='様式３（療養者名簿）（⑤の場合）'!$BJ87,IF(XM$19&lt;='様式３（療養者名簿）（⑤の場合）'!$BK87,1,0),0),0)</f>
        <v>0</v>
      </c>
      <c r="XN82" s="372">
        <f>IF(XN$19-'様式３（療養者名簿）（⑤の場合）'!$BJ87+1&lt;=15,IF(XN$19&gt;='様式３（療養者名簿）（⑤の場合）'!$BJ87,IF(XN$19&lt;='様式３（療養者名簿）（⑤の場合）'!$BK87,1,0),0),0)</f>
        <v>0</v>
      </c>
      <c r="XO82" s="372">
        <f>IF(XO$19-'様式３（療養者名簿）（⑤の場合）'!$BJ87+1&lt;=15,IF(XO$19&gt;='様式３（療養者名簿）（⑤の場合）'!$BJ87,IF(XO$19&lt;='様式３（療養者名簿）（⑤の場合）'!$BK87,1,0),0),0)</f>
        <v>0</v>
      </c>
      <c r="XP82" s="372">
        <f>IF(XP$19-'様式３（療養者名簿）（⑤の場合）'!$BJ87+1&lt;=15,IF(XP$19&gt;='様式３（療養者名簿）（⑤の場合）'!$BJ87,IF(XP$19&lt;='様式３（療養者名簿）（⑤の場合）'!$BK87,1,0),0),0)</f>
        <v>0</v>
      </c>
      <c r="XQ82" s="372">
        <f>IF(XQ$19-'様式３（療養者名簿）（⑤の場合）'!$BJ87+1&lt;=15,IF(XQ$19&gt;='様式３（療養者名簿）（⑤の場合）'!$BJ87,IF(XQ$19&lt;='様式３（療養者名簿）（⑤の場合）'!$BK87,1,0),0),0)</f>
        <v>0</v>
      </c>
      <c r="XR82" s="372">
        <f>IF(XR$19-'様式３（療養者名簿）（⑤の場合）'!$BJ87+1&lt;=15,IF(XR$19&gt;='様式３（療養者名簿）（⑤の場合）'!$BJ87,IF(XR$19&lt;='様式３（療養者名簿）（⑤の場合）'!$BK87,1,0),0),0)</f>
        <v>0</v>
      </c>
      <c r="XS82" s="372">
        <f>IF(XS$19-'様式３（療養者名簿）（⑤の場合）'!$BJ87+1&lt;=15,IF(XS$19&gt;='様式３（療養者名簿）（⑤の場合）'!$BJ87,IF(XS$19&lt;='様式３（療養者名簿）（⑤の場合）'!$BK87,1,0),0),0)</f>
        <v>0</v>
      </c>
      <c r="XT82" s="372">
        <f>IF(XT$19-'様式３（療養者名簿）（⑤の場合）'!$BJ87+1&lt;=15,IF(XT$19&gt;='様式３（療養者名簿）（⑤の場合）'!$BJ87,IF(XT$19&lt;='様式３（療養者名簿）（⑤の場合）'!$BK87,1,0),0),0)</f>
        <v>0</v>
      </c>
      <c r="XU82" s="372">
        <f>IF(XU$19-'様式３（療養者名簿）（⑤の場合）'!$BJ87+1&lt;=15,IF(XU$19&gt;='様式３（療養者名簿）（⑤の場合）'!$BJ87,IF(XU$19&lt;='様式３（療養者名簿）（⑤の場合）'!$BK87,1,0),0),0)</f>
        <v>0</v>
      </c>
      <c r="XV82" s="372">
        <f>IF(XV$19-'様式３（療養者名簿）（⑤の場合）'!$BJ87+1&lt;=15,IF(XV$19&gt;='様式３（療養者名簿）（⑤の場合）'!$BJ87,IF(XV$19&lt;='様式３（療養者名簿）（⑤の場合）'!$BK87,1,0),0),0)</f>
        <v>0</v>
      </c>
      <c r="XW82" s="372">
        <f>IF(XW$19-'様式３（療養者名簿）（⑤の場合）'!$BJ87+1&lt;=15,IF(XW$19&gt;='様式３（療養者名簿）（⑤の場合）'!$BJ87,IF(XW$19&lt;='様式３（療養者名簿）（⑤の場合）'!$BK87,1,0),0),0)</f>
        <v>0</v>
      </c>
      <c r="XX82" s="372">
        <f>IF(XX$19-'様式３（療養者名簿）（⑤の場合）'!$BJ87+1&lt;=15,IF(XX$19&gt;='様式３（療養者名簿）（⑤の場合）'!$BJ87,IF(XX$19&lt;='様式３（療養者名簿）（⑤の場合）'!$BK87,1,0),0),0)</f>
        <v>0</v>
      </c>
      <c r="XY82" s="372">
        <f>IF(XY$19-'様式３（療養者名簿）（⑤の場合）'!$BJ87+1&lt;=15,IF(XY$19&gt;='様式３（療養者名簿）（⑤の場合）'!$BJ87,IF(XY$19&lt;='様式３（療養者名簿）（⑤の場合）'!$BK87,1,0),0),0)</f>
        <v>0</v>
      </c>
      <c r="XZ82" s="372">
        <f>IF(XZ$19-'様式３（療養者名簿）（⑤の場合）'!$BJ87+1&lt;=15,IF(XZ$19&gt;='様式３（療養者名簿）（⑤の場合）'!$BJ87,IF(XZ$19&lt;='様式３（療養者名簿）（⑤の場合）'!$BK87,1,0),0),0)</f>
        <v>0</v>
      </c>
      <c r="YA82" s="372">
        <f>IF(YA$19-'様式３（療養者名簿）（⑤の場合）'!$BJ87+1&lt;=15,IF(YA$19&gt;='様式３（療養者名簿）（⑤の場合）'!$BJ87,IF(YA$19&lt;='様式３（療養者名簿）（⑤の場合）'!$BK87,1,0),0),0)</f>
        <v>0</v>
      </c>
      <c r="YB82" s="372">
        <f>IF(YB$19-'様式３（療養者名簿）（⑤の場合）'!$BJ87+1&lt;=15,IF(YB$19&gt;='様式３（療養者名簿）（⑤の場合）'!$BJ87,IF(YB$19&lt;='様式３（療養者名簿）（⑤の場合）'!$BK87,1,0),0),0)</f>
        <v>0</v>
      </c>
      <c r="YC82" s="372">
        <f>IF(YC$19-'様式３（療養者名簿）（⑤の場合）'!$BJ87+1&lt;=15,IF(YC$19&gt;='様式３（療養者名簿）（⑤の場合）'!$BJ87,IF(YC$19&lt;='様式３（療養者名簿）（⑤の場合）'!$BK87,1,0),0),0)</f>
        <v>0</v>
      </c>
      <c r="YD82" s="372">
        <f>IF(YD$19-'様式３（療養者名簿）（⑤の場合）'!$BJ87+1&lt;=15,IF(YD$19&gt;='様式３（療養者名簿）（⑤の場合）'!$BJ87,IF(YD$19&lt;='様式３（療養者名簿）（⑤の場合）'!$BK87,1,0),0),0)</f>
        <v>0</v>
      </c>
      <c r="YE82" s="372">
        <f>IF(YE$19-'様式３（療養者名簿）（⑤の場合）'!$BJ87+1&lt;=15,IF(YE$19&gt;='様式３（療養者名簿）（⑤の場合）'!$BJ87,IF(YE$19&lt;='様式３（療養者名簿）（⑤の場合）'!$BK87,1,0),0),0)</f>
        <v>0</v>
      </c>
      <c r="YF82" s="372">
        <f>IF(YF$19-'様式３（療養者名簿）（⑤の場合）'!$BJ87+1&lt;=15,IF(YF$19&gt;='様式３（療養者名簿）（⑤の場合）'!$BJ87,IF(YF$19&lt;='様式３（療養者名簿）（⑤の場合）'!$BK87,1,0),0),0)</f>
        <v>0</v>
      </c>
      <c r="YG82" s="372">
        <f>IF(YG$19-'様式３（療養者名簿）（⑤の場合）'!$BJ87+1&lt;=15,IF(YG$19&gt;='様式３（療養者名簿）（⑤の場合）'!$BJ87,IF(YG$19&lt;='様式３（療養者名簿）（⑤の場合）'!$BK87,1,0),0),0)</f>
        <v>0</v>
      </c>
      <c r="YH82" s="372">
        <f>IF(YH$19-'様式３（療養者名簿）（⑤の場合）'!$BJ87+1&lt;=15,IF(YH$19&gt;='様式３（療養者名簿）（⑤の場合）'!$BJ87,IF(YH$19&lt;='様式３（療養者名簿）（⑤の場合）'!$BK87,1,0),0),0)</f>
        <v>0</v>
      </c>
      <c r="YI82" s="372">
        <f>IF(YI$19-'様式３（療養者名簿）（⑤の場合）'!$BJ87+1&lt;=15,IF(YI$19&gt;='様式３（療養者名簿）（⑤の場合）'!$BJ87,IF(YI$19&lt;='様式３（療養者名簿）（⑤の場合）'!$BK87,1,0),0),0)</f>
        <v>0</v>
      </c>
      <c r="YJ82" s="372">
        <f>IF(YJ$19-'様式３（療養者名簿）（⑤の場合）'!$BJ87+1&lt;=15,IF(YJ$19&gt;='様式３（療養者名簿）（⑤の場合）'!$BJ87,IF(YJ$19&lt;='様式３（療養者名簿）（⑤の場合）'!$BK87,1,0),0),0)</f>
        <v>0</v>
      </c>
      <c r="YK82" s="372">
        <f>IF(YK$19-'様式３（療養者名簿）（⑤の場合）'!$BJ87+1&lt;=15,IF(YK$19&gt;='様式３（療養者名簿）（⑤の場合）'!$BJ87,IF(YK$19&lt;='様式３（療養者名簿）（⑤の場合）'!$BK87,1,0),0),0)</f>
        <v>0</v>
      </c>
      <c r="YL82" s="372">
        <f>IF(YL$19-'様式３（療養者名簿）（⑤の場合）'!$BJ87+1&lt;=15,IF(YL$19&gt;='様式３（療養者名簿）（⑤の場合）'!$BJ87,IF(YL$19&lt;='様式３（療養者名簿）（⑤の場合）'!$BK87,1,0),0),0)</f>
        <v>0</v>
      </c>
      <c r="YM82" s="372">
        <f>IF(YM$19-'様式３（療養者名簿）（⑤の場合）'!$BJ87+1&lt;=15,IF(YM$19&gt;='様式３（療養者名簿）（⑤の場合）'!$BJ87,IF(YM$19&lt;='様式３（療養者名簿）（⑤の場合）'!$BK87,1,0),0),0)</f>
        <v>0</v>
      </c>
      <c r="YN82" s="372">
        <f>IF(YN$19-'様式３（療養者名簿）（⑤の場合）'!$BJ87+1&lt;=15,IF(YN$19&gt;='様式３（療養者名簿）（⑤の場合）'!$BJ87,IF(YN$19&lt;='様式３（療養者名簿）（⑤の場合）'!$BK87,1,0),0),0)</f>
        <v>0</v>
      </c>
      <c r="YO82" s="372">
        <f>IF(YO$19-'様式３（療養者名簿）（⑤の場合）'!$BJ87+1&lt;=15,IF(YO$19&gt;='様式３（療養者名簿）（⑤の場合）'!$BJ87,IF(YO$19&lt;='様式３（療養者名簿）（⑤の場合）'!$BK87,1,0),0),0)</f>
        <v>0</v>
      </c>
      <c r="YP82" s="372">
        <f>IF(YP$19-'様式３（療養者名簿）（⑤の場合）'!$BJ87+1&lt;=15,IF(YP$19&gt;='様式３（療養者名簿）（⑤の場合）'!$BJ87,IF(YP$19&lt;='様式３（療養者名簿）（⑤の場合）'!$BK87,1,0),0),0)</f>
        <v>0</v>
      </c>
      <c r="YQ82" s="372">
        <f>IF(YQ$19-'様式３（療養者名簿）（⑤の場合）'!$BJ87+1&lt;=15,IF(YQ$19&gt;='様式３（療養者名簿）（⑤の場合）'!$BJ87,IF(YQ$19&lt;='様式３（療養者名簿）（⑤の場合）'!$BK87,1,0),0),0)</f>
        <v>0</v>
      </c>
      <c r="YR82" s="372">
        <f>IF(YR$19-'様式３（療養者名簿）（⑤の場合）'!$BJ87+1&lt;=15,IF(YR$19&gt;='様式３（療養者名簿）（⑤の場合）'!$BJ87,IF(YR$19&lt;='様式３（療養者名簿）（⑤の場合）'!$BK87,1,0),0),0)</f>
        <v>0</v>
      </c>
      <c r="YS82" s="372">
        <f>IF(YS$19-'様式３（療養者名簿）（⑤の場合）'!$BJ87+1&lt;=15,IF(YS$19&gt;='様式３（療養者名簿）（⑤の場合）'!$BJ87,IF(YS$19&lt;='様式３（療養者名簿）（⑤の場合）'!$BK87,1,0),0),0)</f>
        <v>0</v>
      </c>
      <c r="YT82" s="372">
        <f>IF(YT$19-'様式３（療養者名簿）（⑤の場合）'!$BJ87+1&lt;=15,IF(YT$19&gt;='様式３（療養者名簿）（⑤の場合）'!$BJ87,IF(YT$19&lt;='様式３（療養者名簿）（⑤の場合）'!$BK87,1,0),0),0)</f>
        <v>0</v>
      </c>
      <c r="YU82" s="372">
        <f>IF(YU$19-'様式３（療養者名簿）（⑤の場合）'!$BJ87+1&lt;=15,IF(YU$19&gt;='様式３（療養者名簿）（⑤の場合）'!$BJ87,IF(YU$19&lt;='様式３（療養者名簿）（⑤の場合）'!$BK87,1,0),0),0)</f>
        <v>0</v>
      </c>
      <c r="YV82" s="372">
        <f>IF(YV$19-'様式３（療養者名簿）（⑤の場合）'!$BJ87+1&lt;=15,IF(YV$19&gt;='様式３（療養者名簿）（⑤の場合）'!$BJ87,IF(YV$19&lt;='様式３（療養者名簿）（⑤の場合）'!$BK87,1,0),0),0)</f>
        <v>0</v>
      </c>
      <c r="YW82" s="372">
        <f>IF(YW$19-'様式３（療養者名簿）（⑤の場合）'!$BJ87+1&lt;=15,IF(YW$19&gt;='様式３（療養者名簿）（⑤の場合）'!$BJ87,IF(YW$19&lt;='様式３（療養者名簿）（⑤の場合）'!$BK87,1,0),0),0)</f>
        <v>0</v>
      </c>
      <c r="YX82" s="372">
        <f>IF(YX$19-'様式３（療養者名簿）（⑤の場合）'!$BJ87+1&lt;=15,IF(YX$19&gt;='様式３（療養者名簿）（⑤の場合）'!$BJ87,IF(YX$19&lt;='様式３（療養者名簿）（⑤の場合）'!$BK87,1,0),0),0)</f>
        <v>0</v>
      </c>
      <c r="YY82" s="372">
        <f>IF(YY$19-'様式３（療養者名簿）（⑤の場合）'!$BJ87+1&lt;=15,IF(YY$19&gt;='様式３（療養者名簿）（⑤の場合）'!$BJ87,IF(YY$19&lt;='様式３（療養者名簿）（⑤の場合）'!$BK87,1,0),0),0)</f>
        <v>0</v>
      </c>
      <c r="YZ82" s="372">
        <f>IF(YZ$19-'様式３（療養者名簿）（⑤の場合）'!$BJ87+1&lt;=15,IF(YZ$19&gt;='様式３（療養者名簿）（⑤の場合）'!$BJ87,IF(YZ$19&lt;='様式３（療養者名簿）（⑤の場合）'!$BK87,1,0),0),0)</f>
        <v>0</v>
      </c>
      <c r="ZA82" s="372">
        <f>IF(ZA$19-'様式３（療養者名簿）（⑤の場合）'!$BJ87+1&lt;=15,IF(ZA$19&gt;='様式３（療養者名簿）（⑤の場合）'!$BJ87,IF(ZA$19&lt;='様式３（療養者名簿）（⑤の場合）'!$BK87,1,0),0),0)</f>
        <v>0</v>
      </c>
      <c r="ZB82" s="372">
        <f>IF(ZB$19-'様式３（療養者名簿）（⑤の場合）'!$BJ87+1&lt;=15,IF(ZB$19&gt;='様式３（療養者名簿）（⑤の場合）'!$BJ87,IF(ZB$19&lt;='様式３（療養者名簿）（⑤の場合）'!$BK87,1,0),0),0)</f>
        <v>0</v>
      </c>
      <c r="ZC82" s="372">
        <f>IF(ZC$19-'様式３（療養者名簿）（⑤の場合）'!$BJ87+1&lt;=15,IF(ZC$19&gt;='様式３（療養者名簿）（⑤の場合）'!$BJ87,IF(ZC$19&lt;='様式３（療養者名簿）（⑤の場合）'!$BK87,1,0),0),0)</f>
        <v>0</v>
      </c>
      <c r="ZD82" s="372">
        <f>IF(ZD$19-'様式３（療養者名簿）（⑤の場合）'!$BJ87+1&lt;=15,IF(ZD$19&gt;='様式３（療養者名簿）（⑤の場合）'!$BJ87,IF(ZD$19&lt;='様式３（療養者名簿）（⑤の場合）'!$BK87,1,0),0),0)</f>
        <v>0</v>
      </c>
      <c r="ZE82" s="372">
        <f>IF(ZE$19-'様式３（療養者名簿）（⑤の場合）'!$BJ87+1&lt;=15,IF(ZE$19&gt;='様式３（療養者名簿）（⑤の場合）'!$BJ87,IF(ZE$19&lt;='様式３（療養者名簿）（⑤の場合）'!$BK87,1,0),0),0)</f>
        <v>0</v>
      </c>
      <c r="ZF82" s="372">
        <f>IF(ZF$19-'様式３（療養者名簿）（⑤の場合）'!$BJ87+1&lt;=15,IF(ZF$19&gt;='様式３（療養者名簿）（⑤の場合）'!$BJ87,IF(ZF$19&lt;='様式３（療養者名簿）（⑤の場合）'!$BK87,1,0),0),0)</f>
        <v>0</v>
      </c>
      <c r="ZG82" s="372">
        <f>IF(ZG$19-'様式３（療養者名簿）（⑤の場合）'!$BJ87+1&lt;=15,IF(ZG$19&gt;='様式３（療養者名簿）（⑤の場合）'!$BJ87,IF(ZG$19&lt;='様式３（療養者名簿）（⑤の場合）'!$BK87,1,0),0),0)</f>
        <v>0</v>
      </c>
      <c r="ZH82" s="372">
        <f>IF(ZH$19-'様式３（療養者名簿）（⑤の場合）'!$BJ87+1&lt;=15,IF(ZH$19&gt;='様式３（療養者名簿）（⑤の場合）'!$BJ87,IF(ZH$19&lt;='様式３（療養者名簿）（⑤の場合）'!$BK87,1,0),0),0)</f>
        <v>0</v>
      </c>
      <c r="ZI82" s="372">
        <f>IF(ZI$19-'様式３（療養者名簿）（⑤の場合）'!$BJ87+1&lt;=15,IF(ZI$19&gt;='様式３（療養者名簿）（⑤の場合）'!$BJ87,IF(ZI$19&lt;='様式３（療養者名簿）（⑤の場合）'!$BK87,1,0),0),0)</f>
        <v>0</v>
      </c>
      <c r="ZJ82" s="372">
        <f>IF(ZJ$19-'様式３（療養者名簿）（⑤の場合）'!$BJ87+1&lt;=15,IF(ZJ$19&gt;='様式３（療養者名簿）（⑤の場合）'!$BJ87,IF(ZJ$19&lt;='様式３（療養者名簿）（⑤の場合）'!$BK87,1,0),0),0)</f>
        <v>0</v>
      </c>
      <c r="ZK82" s="372">
        <f>IF(ZK$19-'様式３（療養者名簿）（⑤の場合）'!$BJ87+1&lt;=15,IF(ZK$19&gt;='様式３（療養者名簿）（⑤の場合）'!$BJ87,IF(ZK$19&lt;='様式３（療養者名簿）（⑤の場合）'!$BK87,1,0),0),0)</f>
        <v>0</v>
      </c>
      <c r="ZL82" s="372">
        <f>IF(ZL$19-'様式３（療養者名簿）（⑤の場合）'!$BJ87+1&lt;=15,IF(ZL$19&gt;='様式３（療養者名簿）（⑤の場合）'!$BJ87,IF(ZL$19&lt;='様式３（療養者名簿）（⑤の場合）'!$BK87,1,0),0),0)</f>
        <v>0</v>
      </c>
      <c r="ZM82" s="372">
        <f>IF(ZM$19-'様式３（療養者名簿）（⑤の場合）'!$BJ87+1&lt;=15,IF(ZM$19&gt;='様式３（療養者名簿）（⑤の場合）'!$BJ87,IF(ZM$19&lt;='様式３（療養者名簿）（⑤の場合）'!$BK87,1,0),0),0)</f>
        <v>0</v>
      </c>
      <c r="ZN82" s="372">
        <f>IF(ZN$19-'様式３（療養者名簿）（⑤の場合）'!$BJ87+1&lt;=15,IF(ZN$19&gt;='様式３（療養者名簿）（⑤の場合）'!$BJ87,IF(ZN$19&lt;='様式３（療養者名簿）（⑤の場合）'!$BK87,1,0),0),0)</f>
        <v>0</v>
      </c>
      <c r="ZO82" s="372">
        <f>IF(ZO$19-'様式３（療養者名簿）（⑤の場合）'!$BJ87+1&lt;=15,IF(ZO$19&gt;='様式３（療養者名簿）（⑤の場合）'!$BJ87,IF(ZO$19&lt;='様式３（療養者名簿）（⑤の場合）'!$BK87,1,0),0),0)</f>
        <v>0</v>
      </c>
      <c r="ZP82" s="372">
        <f>IF(ZP$19-'様式３（療養者名簿）（⑤の場合）'!$BJ87+1&lt;=15,IF(ZP$19&gt;='様式３（療養者名簿）（⑤の場合）'!$BJ87,IF(ZP$19&lt;='様式３（療養者名簿）（⑤の場合）'!$BK87,1,0),0),0)</f>
        <v>0</v>
      </c>
      <c r="ZQ82" s="372">
        <f>IF(ZQ$19-'様式３（療養者名簿）（⑤の場合）'!$BJ87+1&lt;=15,IF(ZQ$19&gt;='様式３（療養者名簿）（⑤の場合）'!$BJ87,IF(ZQ$19&lt;='様式３（療養者名簿）（⑤の場合）'!$BK87,1,0),0),0)</f>
        <v>0</v>
      </c>
      <c r="ZR82" s="372">
        <f>IF(ZR$19-'様式３（療養者名簿）（⑤の場合）'!$BJ87+1&lt;=15,IF(ZR$19&gt;='様式３（療養者名簿）（⑤の場合）'!$BJ87,IF(ZR$19&lt;='様式３（療養者名簿）（⑤の場合）'!$BK87,1,0),0),0)</f>
        <v>0</v>
      </c>
      <c r="ZS82" s="372">
        <f>IF(ZS$19-'様式３（療養者名簿）（⑤の場合）'!$BJ87+1&lt;=15,IF(ZS$19&gt;='様式３（療養者名簿）（⑤の場合）'!$BJ87,IF(ZS$19&lt;='様式３（療養者名簿）（⑤の場合）'!$BK87,1,0),0),0)</f>
        <v>0</v>
      </c>
      <c r="ZT82" s="372">
        <f>IF(ZT$19-'様式３（療養者名簿）（⑤の場合）'!$BJ87+1&lt;=15,IF(ZT$19&gt;='様式３（療養者名簿）（⑤の場合）'!$BJ87,IF(ZT$19&lt;='様式３（療養者名簿）（⑤の場合）'!$BK87,1,0),0),0)</f>
        <v>0</v>
      </c>
      <c r="ZU82" s="372">
        <f>IF(ZU$19-'様式３（療養者名簿）（⑤の場合）'!$BJ87+1&lt;=15,IF(ZU$19&gt;='様式３（療養者名簿）（⑤の場合）'!$BJ87,IF(ZU$19&lt;='様式３（療養者名簿）（⑤の場合）'!$BK87,1,0),0),0)</f>
        <v>0</v>
      </c>
      <c r="ZV82" s="372">
        <f>IF(ZV$19-'様式３（療養者名簿）（⑤の場合）'!$BJ87+1&lt;=15,IF(ZV$19&gt;='様式３（療養者名簿）（⑤の場合）'!$BJ87,IF(ZV$19&lt;='様式３（療養者名簿）（⑤の場合）'!$BK87,1,0),0),0)</f>
        <v>0</v>
      </c>
      <c r="ZW82" s="372">
        <f>IF(ZW$19-'様式３（療養者名簿）（⑤の場合）'!$BJ87+1&lt;=15,IF(ZW$19&gt;='様式３（療養者名簿）（⑤の場合）'!$BJ87,IF(ZW$19&lt;='様式３（療養者名簿）（⑤の場合）'!$BK87,1,0),0),0)</f>
        <v>0</v>
      </c>
      <c r="ZX82" s="372">
        <f>IF(ZX$19-'様式３（療養者名簿）（⑤の場合）'!$BJ87+1&lt;=15,IF(ZX$19&gt;='様式３（療養者名簿）（⑤の場合）'!$BJ87,IF(ZX$19&lt;='様式３（療養者名簿）（⑤の場合）'!$BK87,1,0),0),0)</f>
        <v>0</v>
      </c>
      <c r="ZY82" s="372">
        <f>IF(ZY$19-'様式３（療養者名簿）（⑤の場合）'!$BJ87+1&lt;=15,IF(ZY$19&gt;='様式３（療養者名簿）（⑤の場合）'!$BJ87,IF(ZY$19&lt;='様式３（療養者名簿）（⑤の場合）'!$BK87,1,0),0),0)</f>
        <v>0</v>
      </c>
      <c r="ZZ82" s="372">
        <f>IF(ZZ$19-'様式３（療養者名簿）（⑤の場合）'!$BJ87+1&lt;=15,IF(ZZ$19&gt;='様式３（療養者名簿）（⑤の場合）'!$BJ87,IF(ZZ$19&lt;='様式３（療養者名簿）（⑤の場合）'!$BK87,1,0),0),0)</f>
        <v>0</v>
      </c>
      <c r="AAA82" s="372">
        <f>IF(AAA$19-'様式３（療養者名簿）（⑤の場合）'!$BJ87+1&lt;=15,IF(AAA$19&gt;='様式３（療養者名簿）（⑤の場合）'!$BJ87,IF(AAA$19&lt;='様式３（療養者名簿）（⑤の場合）'!$BK87,1,0),0),0)</f>
        <v>0</v>
      </c>
      <c r="AAB82" s="372">
        <f>IF(AAB$19-'様式３（療養者名簿）（⑤の場合）'!$BJ87+1&lt;=15,IF(AAB$19&gt;='様式３（療養者名簿）（⑤の場合）'!$BJ87,IF(AAB$19&lt;='様式３（療養者名簿）（⑤の場合）'!$BK87,1,0),0),0)</f>
        <v>0</v>
      </c>
      <c r="AAC82" s="372">
        <f>IF(AAC$19-'様式３（療養者名簿）（⑤の場合）'!$BJ87+1&lt;=15,IF(AAC$19&gt;='様式３（療養者名簿）（⑤の場合）'!$BJ87,IF(AAC$19&lt;='様式３（療養者名簿）（⑤の場合）'!$BK87,1,0),0),0)</f>
        <v>0</v>
      </c>
      <c r="AAD82" s="372">
        <f>IF(AAD$19-'様式３（療養者名簿）（⑤の場合）'!$BJ87+1&lt;=15,IF(AAD$19&gt;='様式３（療養者名簿）（⑤の場合）'!$BJ87,IF(AAD$19&lt;='様式３（療養者名簿）（⑤の場合）'!$BK87,1,0),0),0)</f>
        <v>0</v>
      </c>
      <c r="AAE82" s="372">
        <f>IF(AAE$19-'様式３（療養者名簿）（⑤の場合）'!$BJ87+1&lt;=15,IF(AAE$19&gt;='様式３（療養者名簿）（⑤の場合）'!$BJ87,IF(AAE$19&lt;='様式３（療養者名簿）（⑤の場合）'!$BK87,1,0),0),0)</f>
        <v>0</v>
      </c>
      <c r="AAF82" s="372">
        <f>IF(AAF$19-'様式３（療養者名簿）（⑤の場合）'!$BJ87+1&lt;=15,IF(AAF$19&gt;='様式３（療養者名簿）（⑤の場合）'!$BJ87,IF(AAF$19&lt;='様式３（療養者名簿）（⑤の場合）'!$BK87,1,0),0),0)</f>
        <v>0</v>
      </c>
      <c r="AAG82" s="372">
        <f>IF(AAG$19-'様式３（療養者名簿）（⑤の場合）'!$BJ87+1&lt;=15,IF(AAG$19&gt;='様式３（療養者名簿）（⑤の場合）'!$BJ87,IF(AAG$19&lt;='様式３（療養者名簿）（⑤の場合）'!$BK87,1,0),0),0)</f>
        <v>0</v>
      </c>
      <c r="AAH82" s="372">
        <f>IF(AAH$19-'様式３（療養者名簿）（⑤の場合）'!$BJ87+1&lt;=15,IF(AAH$19&gt;='様式３（療養者名簿）（⑤の場合）'!$BJ87,IF(AAH$19&lt;='様式３（療養者名簿）（⑤の場合）'!$BK87,1,0),0),0)</f>
        <v>0</v>
      </c>
      <c r="AAI82" s="372">
        <f>IF(AAI$19-'様式３（療養者名簿）（⑤の場合）'!$BJ87+1&lt;=15,IF(AAI$19&gt;='様式３（療養者名簿）（⑤の場合）'!$BJ87,IF(AAI$19&lt;='様式３（療養者名簿）（⑤の場合）'!$BK87,1,0),0),0)</f>
        <v>0</v>
      </c>
      <c r="AAJ82" s="372">
        <f>IF(AAJ$19-'様式３（療養者名簿）（⑤の場合）'!$BJ87+1&lt;=15,IF(AAJ$19&gt;='様式３（療養者名簿）（⑤の場合）'!$BJ87,IF(AAJ$19&lt;='様式３（療養者名簿）（⑤の場合）'!$BK87,1,0),0),0)</f>
        <v>0</v>
      </c>
      <c r="AAK82" s="372">
        <f>IF(AAK$19-'様式３（療養者名簿）（⑤の場合）'!$BJ87+1&lt;=15,IF(AAK$19&gt;='様式３（療養者名簿）（⑤の場合）'!$BJ87,IF(AAK$19&lt;='様式３（療養者名簿）（⑤の場合）'!$BK87,1,0),0),0)</f>
        <v>0</v>
      </c>
      <c r="AAL82" s="372">
        <f>IF(AAL$19-'様式３（療養者名簿）（⑤の場合）'!$BJ87+1&lt;=15,IF(AAL$19&gt;='様式３（療養者名簿）（⑤の場合）'!$BJ87,IF(AAL$19&lt;='様式３（療養者名簿）（⑤の場合）'!$BK87,1,0),0),0)</f>
        <v>0</v>
      </c>
      <c r="AAM82" s="372">
        <f>IF(AAM$19-'様式３（療養者名簿）（⑤の場合）'!$BJ87+1&lt;=15,IF(AAM$19&gt;='様式３（療養者名簿）（⑤の場合）'!$BJ87,IF(AAM$19&lt;='様式３（療養者名簿）（⑤の場合）'!$BK87,1,0),0),0)</f>
        <v>0</v>
      </c>
      <c r="AAN82" s="372">
        <f>IF(AAN$19-'様式３（療養者名簿）（⑤の場合）'!$BJ87+1&lt;=15,IF(AAN$19&gt;='様式３（療養者名簿）（⑤の場合）'!$BJ87,IF(AAN$19&lt;='様式３（療養者名簿）（⑤の場合）'!$BK87,1,0),0),0)</f>
        <v>0</v>
      </c>
      <c r="AAO82" s="372">
        <f>IF(AAO$19-'様式３（療養者名簿）（⑤の場合）'!$BJ87+1&lt;=15,IF(AAO$19&gt;='様式３（療養者名簿）（⑤の場合）'!$BJ87,IF(AAO$19&lt;='様式３（療養者名簿）（⑤の場合）'!$BK87,1,0),0),0)</f>
        <v>0</v>
      </c>
      <c r="AAP82" s="372">
        <f>IF(AAP$19-'様式３（療養者名簿）（⑤の場合）'!$BJ87+1&lt;=15,IF(AAP$19&gt;='様式３（療養者名簿）（⑤の場合）'!$BJ87,IF(AAP$19&lt;='様式３（療養者名簿）（⑤の場合）'!$BK87,1,0),0),0)</f>
        <v>0</v>
      </c>
      <c r="AAQ82" s="372">
        <f>IF(AAQ$19-'様式３（療養者名簿）（⑤の場合）'!$BJ87+1&lt;=15,IF(AAQ$19&gt;='様式３（療養者名簿）（⑤の場合）'!$BJ87,IF(AAQ$19&lt;='様式３（療養者名簿）（⑤の場合）'!$BK87,1,0),0),0)</f>
        <v>0</v>
      </c>
      <c r="AAR82" s="372">
        <f>IF(AAR$19-'様式３（療養者名簿）（⑤の場合）'!$BJ87+1&lt;=15,IF(AAR$19&gt;='様式３（療養者名簿）（⑤の場合）'!$BJ87,IF(AAR$19&lt;='様式３（療養者名簿）（⑤の場合）'!$BK87,1,0),0),0)</f>
        <v>0</v>
      </c>
      <c r="AAS82" s="372">
        <f>IF(AAS$19-'様式３（療養者名簿）（⑤の場合）'!$BJ87+1&lt;=15,IF(AAS$19&gt;='様式３（療養者名簿）（⑤の場合）'!$BJ87,IF(AAS$19&lt;='様式３（療養者名簿）（⑤の場合）'!$BK87,1,0),0),0)</f>
        <v>0</v>
      </c>
      <c r="AAT82" s="372">
        <f>IF(AAT$19-'様式３（療養者名簿）（⑤の場合）'!$BJ87+1&lt;=15,IF(AAT$19&gt;='様式３（療養者名簿）（⑤の場合）'!$BJ87,IF(AAT$19&lt;='様式３（療養者名簿）（⑤の場合）'!$BK87,1,0),0),0)</f>
        <v>0</v>
      </c>
      <c r="AAU82" s="372">
        <f>IF(AAU$19-'様式３（療養者名簿）（⑤の場合）'!$BJ87+1&lt;=15,IF(AAU$19&gt;='様式３（療養者名簿）（⑤の場合）'!$BJ87,IF(AAU$19&lt;='様式３（療養者名簿）（⑤の場合）'!$BK87,1,0),0),0)</f>
        <v>0</v>
      </c>
      <c r="AAV82" s="372">
        <f>IF(AAV$19-'様式３（療養者名簿）（⑤の場合）'!$BJ87+1&lt;=15,IF(AAV$19&gt;='様式３（療養者名簿）（⑤の場合）'!$BJ87,IF(AAV$19&lt;='様式３（療養者名簿）（⑤の場合）'!$BK87,1,0),0),0)</f>
        <v>0</v>
      </c>
      <c r="AAW82" s="372">
        <f>IF(AAW$19-'様式３（療養者名簿）（⑤の場合）'!$BJ87+1&lt;=15,IF(AAW$19&gt;='様式３（療養者名簿）（⑤の場合）'!$BJ87,IF(AAW$19&lt;='様式３（療養者名簿）（⑤の場合）'!$BK87,1,0),0),0)</f>
        <v>0</v>
      </c>
      <c r="AAX82" s="372">
        <f>IF(AAX$19-'様式３（療養者名簿）（⑤の場合）'!$BJ87+1&lt;=15,IF(AAX$19&gt;='様式３（療養者名簿）（⑤の場合）'!$BJ87,IF(AAX$19&lt;='様式３（療養者名簿）（⑤の場合）'!$BK87,1,0),0),0)</f>
        <v>0</v>
      </c>
      <c r="AAY82" s="372">
        <f>IF(AAY$19-'様式３（療養者名簿）（⑤の場合）'!$BJ87+1&lt;=15,IF(AAY$19&gt;='様式３（療養者名簿）（⑤の場合）'!$BJ87,IF(AAY$19&lt;='様式３（療養者名簿）（⑤の場合）'!$BK87,1,0),0),0)</f>
        <v>0</v>
      </c>
      <c r="AAZ82" s="372">
        <f>IF(AAZ$19-'様式３（療養者名簿）（⑤の場合）'!$BJ87+1&lt;=15,IF(AAZ$19&gt;='様式３（療養者名簿）（⑤の場合）'!$BJ87,IF(AAZ$19&lt;='様式３（療養者名簿）（⑤の場合）'!$BK87,1,0),0),0)</f>
        <v>0</v>
      </c>
      <c r="ABA82" s="372">
        <f>IF(ABA$19-'様式３（療養者名簿）（⑤の場合）'!$BJ87+1&lt;=15,IF(ABA$19&gt;='様式３（療養者名簿）（⑤の場合）'!$BJ87,IF(ABA$19&lt;='様式３（療養者名簿）（⑤の場合）'!$BK87,1,0),0),0)</f>
        <v>0</v>
      </c>
      <c r="ABB82" s="372">
        <f>IF(ABB$19-'様式３（療養者名簿）（⑤の場合）'!$BJ87+1&lt;=15,IF(ABB$19&gt;='様式３（療養者名簿）（⑤の場合）'!$BJ87,IF(ABB$19&lt;='様式３（療養者名簿）（⑤の場合）'!$BK87,1,0),0),0)</f>
        <v>0</v>
      </c>
      <c r="ABC82" s="372">
        <f>IF(ABC$19-'様式３（療養者名簿）（⑤の場合）'!$BJ87+1&lt;=15,IF(ABC$19&gt;='様式３（療養者名簿）（⑤の場合）'!$BJ87,IF(ABC$19&lt;='様式３（療養者名簿）（⑤の場合）'!$BK87,1,0),0),0)</f>
        <v>0</v>
      </c>
      <c r="ABD82" s="372">
        <f>IF(ABD$19-'様式３（療養者名簿）（⑤の場合）'!$BJ87+1&lt;=15,IF(ABD$19&gt;='様式３（療養者名簿）（⑤の場合）'!$BJ87,IF(ABD$19&lt;='様式３（療養者名簿）（⑤の場合）'!$BK87,1,0),0),0)</f>
        <v>0</v>
      </c>
    </row>
    <row r="83" spans="1:732" ht="42" customHeight="1">
      <c r="A83" s="250">
        <f>'様式３（療養者名簿）（⑤の場合）'!C88</f>
        <v>0</v>
      </c>
      <c r="B83" s="365">
        <f>IF(B$19-'様式３（療養者名簿）（⑤の場合）'!$BJ88+1&lt;=15,IF(B$19&gt;='様式３（療養者名簿）（⑤の場合）'!$BJ88,IF(B$19&lt;='様式３（療養者名簿）（⑤の場合）'!$BK88,1,0),0),0)</f>
        <v>0</v>
      </c>
      <c r="C83" s="365">
        <f>IF(C$19-'様式３（療養者名簿）（⑤の場合）'!$BJ88+1&lt;=15,IF(C$19&gt;='様式３（療養者名簿）（⑤の場合）'!$BJ88,IF(C$19&lt;='様式３（療養者名簿）（⑤の場合）'!$BK88,1,0),0),0)</f>
        <v>0</v>
      </c>
      <c r="D83" s="365">
        <f>IF(D$19-'様式３（療養者名簿）（⑤の場合）'!$BJ88+1&lt;=15,IF(D$19&gt;='様式３（療養者名簿）（⑤の場合）'!$BJ88,IF(D$19&lt;='様式３（療養者名簿）（⑤の場合）'!$BK88,1,0),0),0)</f>
        <v>0</v>
      </c>
      <c r="E83" s="365">
        <f>IF(E$19-'様式３（療養者名簿）（⑤の場合）'!$BJ88+1&lt;=15,IF(E$19&gt;='様式３（療養者名簿）（⑤の場合）'!$BJ88,IF(E$19&lt;='様式３（療養者名簿）（⑤の場合）'!$BK88,1,0),0),0)</f>
        <v>0</v>
      </c>
      <c r="F83" s="365">
        <f>IF(F$19-'様式３（療養者名簿）（⑤の場合）'!$BJ88+1&lt;=15,IF(F$19&gt;='様式３（療養者名簿）（⑤の場合）'!$BJ88,IF(F$19&lt;='様式３（療養者名簿）（⑤の場合）'!$BK88,1,0),0),0)</f>
        <v>0</v>
      </c>
      <c r="G83" s="365">
        <f>IF(G$19-'様式３（療養者名簿）（⑤の場合）'!$BJ88+1&lt;=15,IF(G$19&gt;='様式３（療養者名簿）（⑤の場合）'!$BJ88,IF(G$19&lt;='様式３（療養者名簿）（⑤の場合）'!$BK88,1,0),0),0)</f>
        <v>0</v>
      </c>
      <c r="H83" s="365">
        <f>IF(H$19-'様式３（療養者名簿）（⑤の場合）'!$BJ88+1&lt;=15,IF(H$19&gt;='様式３（療養者名簿）（⑤の場合）'!$BJ88,IF(H$19&lt;='様式３（療養者名簿）（⑤の場合）'!$BK88,1,0),0),0)</f>
        <v>0</v>
      </c>
      <c r="I83" s="365">
        <f>IF(I$19-'様式３（療養者名簿）（⑤の場合）'!$BJ88+1&lt;=15,IF(I$19&gt;='様式３（療養者名簿）（⑤の場合）'!$BJ88,IF(I$19&lt;='様式３（療養者名簿）（⑤の場合）'!$BK88,1,0),0),0)</f>
        <v>0</v>
      </c>
      <c r="J83" s="365">
        <f>IF(J$19-'様式３（療養者名簿）（⑤の場合）'!$BJ88+1&lt;=15,IF(J$19&gt;='様式３（療養者名簿）（⑤の場合）'!$BJ88,IF(J$19&lt;='様式３（療養者名簿）（⑤の場合）'!$BK88,1,0),0),0)</f>
        <v>0</v>
      </c>
      <c r="K83" s="365">
        <f>IF(K$19-'様式３（療養者名簿）（⑤の場合）'!$BJ88+1&lt;=15,IF(K$19&gt;='様式３（療養者名簿）（⑤の場合）'!$BJ88,IF(K$19&lt;='様式３（療養者名簿）（⑤の場合）'!$BK88,1,0),0),0)</f>
        <v>0</v>
      </c>
      <c r="L83" s="365">
        <f>IF(L$19-'様式３（療養者名簿）（⑤の場合）'!$BJ88+1&lt;=15,IF(L$19&gt;='様式３（療養者名簿）（⑤の場合）'!$BJ88,IF(L$19&lt;='様式３（療養者名簿）（⑤の場合）'!$BK88,1,0),0),0)</f>
        <v>0</v>
      </c>
      <c r="M83" s="365">
        <f>IF(M$19-'様式３（療養者名簿）（⑤の場合）'!$BJ88+1&lt;=15,IF(M$19&gt;='様式３（療養者名簿）（⑤の場合）'!$BJ88,IF(M$19&lt;='様式３（療養者名簿）（⑤の場合）'!$BK88,1,0),0),0)</f>
        <v>0</v>
      </c>
      <c r="N83" s="365">
        <f>IF(N$19-'様式３（療養者名簿）（⑤の場合）'!$BJ88+1&lt;=15,IF(N$19&gt;='様式３（療養者名簿）（⑤の場合）'!$BJ88,IF(N$19&lt;='様式３（療養者名簿）（⑤の場合）'!$BK88,1,0),0),0)</f>
        <v>0</v>
      </c>
      <c r="O83" s="365">
        <f>IF(O$19-'様式３（療養者名簿）（⑤の場合）'!$BJ88+1&lt;=15,IF(O$19&gt;='様式３（療養者名簿）（⑤の場合）'!$BJ88,IF(O$19&lt;='様式３（療養者名簿）（⑤の場合）'!$BK88,1,0),0),0)</f>
        <v>0</v>
      </c>
      <c r="P83" s="365">
        <f>IF(P$19-'様式３（療養者名簿）（⑤の場合）'!$BJ88+1&lt;=15,IF(P$19&gt;='様式３（療養者名簿）（⑤の場合）'!$BJ88,IF(P$19&lt;='様式３（療養者名簿）（⑤の場合）'!$BK88,1,0),0),0)</f>
        <v>0</v>
      </c>
      <c r="Q83" s="365">
        <f>IF(Q$19-'様式３（療養者名簿）（⑤の場合）'!$BJ88+1&lt;=15,IF(Q$19&gt;='様式３（療養者名簿）（⑤の場合）'!$BJ88,IF(Q$19&lt;='様式３（療養者名簿）（⑤の場合）'!$BK88,1,0),0),0)</f>
        <v>0</v>
      </c>
      <c r="R83" s="365">
        <f>IF(R$19-'様式３（療養者名簿）（⑤の場合）'!$BJ88+1&lt;=15,IF(R$19&gt;='様式３（療養者名簿）（⑤の場合）'!$BJ88,IF(R$19&lt;='様式３（療養者名簿）（⑤の場合）'!$BK88,1,0),0),0)</f>
        <v>0</v>
      </c>
      <c r="S83" s="365">
        <f>IF(S$19-'様式３（療養者名簿）（⑤の場合）'!$BJ88+1&lt;=15,IF(S$19&gt;='様式３（療養者名簿）（⑤の場合）'!$BJ88,IF(S$19&lt;='様式３（療養者名簿）（⑤の場合）'!$BK88,1,0),0),0)</f>
        <v>0</v>
      </c>
      <c r="T83" s="365">
        <f>IF(T$19-'様式３（療養者名簿）（⑤の場合）'!$BJ88+1&lt;=15,IF(T$19&gt;='様式３（療養者名簿）（⑤の場合）'!$BJ88,IF(T$19&lt;='様式３（療養者名簿）（⑤の場合）'!$BK88,1,0),0),0)</f>
        <v>0</v>
      </c>
      <c r="U83" s="365">
        <f>IF(U$19-'様式３（療養者名簿）（⑤の場合）'!$BJ88+1&lt;=15,IF(U$19&gt;='様式３（療養者名簿）（⑤の場合）'!$BJ88,IF(U$19&lt;='様式３（療養者名簿）（⑤の場合）'!$BK88,1,0),0),0)</f>
        <v>0</v>
      </c>
      <c r="V83" s="365">
        <f>IF(V$19-'様式３（療養者名簿）（⑤の場合）'!$BJ88+1&lt;=15,IF(V$19&gt;='様式３（療養者名簿）（⑤の場合）'!$BJ88,IF(V$19&lt;='様式３（療養者名簿）（⑤の場合）'!$BK88,1,0),0),0)</f>
        <v>0</v>
      </c>
      <c r="W83" s="365">
        <f>IF(W$19-'様式３（療養者名簿）（⑤の場合）'!$BJ88+1&lt;=15,IF(W$19&gt;='様式３（療養者名簿）（⑤の場合）'!$BJ88,IF(W$19&lt;='様式３（療養者名簿）（⑤の場合）'!$BK88,1,0),0),0)</f>
        <v>0</v>
      </c>
      <c r="X83" s="365">
        <f>IF(X$19-'様式３（療養者名簿）（⑤の場合）'!$BJ88+1&lt;=15,IF(X$19&gt;='様式３（療養者名簿）（⑤の場合）'!$BJ88,IF(X$19&lt;='様式３（療養者名簿）（⑤の場合）'!$BK88,1,0),0),0)</f>
        <v>0</v>
      </c>
      <c r="Y83" s="365">
        <f>IF(Y$19-'様式３（療養者名簿）（⑤の場合）'!$BJ88+1&lt;=15,IF(Y$19&gt;='様式３（療養者名簿）（⑤の場合）'!$BJ88,IF(Y$19&lt;='様式３（療養者名簿）（⑤の場合）'!$BK88,1,0),0),0)</f>
        <v>0</v>
      </c>
      <c r="Z83" s="365">
        <f>IF(Z$19-'様式３（療養者名簿）（⑤の場合）'!$BJ88+1&lt;=15,IF(Z$19&gt;='様式３（療養者名簿）（⑤の場合）'!$BJ88,IF(Z$19&lt;='様式３（療養者名簿）（⑤の場合）'!$BK88,1,0),0),0)</f>
        <v>0</v>
      </c>
      <c r="AA83" s="365">
        <f>IF(AA$19-'様式３（療養者名簿）（⑤の場合）'!$BJ88+1&lt;=15,IF(AA$19&gt;='様式３（療養者名簿）（⑤の場合）'!$BJ88,IF(AA$19&lt;='様式３（療養者名簿）（⑤の場合）'!$BK88,1,0),0),0)</f>
        <v>0</v>
      </c>
      <c r="AB83" s="365">
        <f>IF(AB$19-'様式３（療養者名簿）（⑤の場合）'!$BJ88+1&lt;=15,IF(AB$19&gt;='様式３（療養者名簿）（⑤の場合）'!$BJ88,IF(AB$19&lt;='様式３（療養者名簿）（⑤の場合）'!$BK88,1,0),0),0)</f>
        <v>0</v>
      </c>
      <c r="AC83" s="365">
        <f>IF(AC$19-'様式３（療養者名簿）（⑤の場合）'!$BJ88+1&lt;=15,IF(AC$19&gt;='様式３（療養者名簿）（⑤の場合）'!$BJ88,IF(AC$19&lt;='様式３（療養者名簿）（⑤の場合）'!$BK88,1,0),0),0)</f>
        <v>0</v>
      </c>
      <c r="AD83" s="365">
        <f>IF(AD$19-'様式３（療養者名簿）（⑤の場合）'!$BJ88+1&lt;=15,IF(AD$19&gt;='様式３（療養者名簿）（⑤の場合）'!$BJ88,IF(AD$19&lt;='様式３（療養者名簿）（⑤の場合）'!$BK88,1,0),0),0)</f>
        <v>0</v>
      </c>
      <c r="AE83" s="365">
        <f>IF(AE$19-'様式３（療養者名簿）（⑤の場合）'!$BJ88+1&lt;=15,IF(AE$19&gt;='様式３（療養者名簿）（⑤の場合）'!$BJ88,IF(AE$19&lt;='様式３（療養者名簿）（⑤の場合）'!$BK88,1,0),0),0)</f>
        <v>0</v>
      </c>
      <c r="AF83" s="365">
        <f>IF(AF$19-'様式３（療養者名簿）（⑤の場合）'!$BJ88+1&lt;=15,IF(AF$19&gt;='様式３（療養者名簿）（⑤の場合）'!$BJ88,IF(AF$19&lt;='様式３（療養者名簿）（⑤の場合）'!$BK88,1,0),0),0)</f>
        <v>0</v>
      </c>
      <c r="AG83" s="365">
        <f>IF(AG$19-'様式３（療養者名簿）（⑤の場合）'!$BJ88+1&lt;=15,IF(AG$19&gt;='様式３（療養者名簿）（⑤の場合）'!$BJ88,IF(AG$19&lt;='様式３（療養者名簿）（⑤の場合）'!$BK88,1,0),0),0)</f>
        <v>0</v>
      </c>
      <c r="AH83" s="365">
        <f>IF(AH$19-'様式３（療養者名簿）（⑤の場合）'!$BJ88+1&lt;=15,IF(AH$19&gt;='様式３（療養者名簿）（⑤の場合）'!$BJ88,IF(AH$19&lt;='様式３（療養者名簿）（⑤の場合）'!$BK88,1,0),0),0)</f>
        <v>0</v>
      </c>
      <c r="AI83" s="365">
        <f>IF(AI$19-'様式３（療養者名簿）（⑤の場合）'!$BJ88+1&lt;=15,IF(AI$19&gt;='様式３（療養者名簿）（⑤の場合）'!$BJ88,IF(AI$19&lt;='様式３（療養者名簿）（⑤の場合）'!$BK88,1,0),0),0)</f>
        <v>0</v>
      </c>
      <c r="AJ83" s="365">
        <f>IF(AJ$19-'様式３（療養者名簿）（⑤の場合）'!$BJ88+1&lt;=15,IF(AJ$19&gt;='様式３（療養者名簿）（⑤の場合）'!$BJ88,IF(AJ$19&lt;='様式３（療養者名簿）（⑤の場合）'!$BK88,1,0),0),0)</f>
        <v>0</v>
      </c>
      <c r="AK83" s="365">
        <f>IF(AK$19-'様式３（療養者名簿）（⑤の場合）'!$BJ88+1&lt;=15,IF(AK$19&gt;='様式３（療養者名簿）（⑤の場合）'!$BJ88,IF(AK$19&lt;='様式３（療養者名簿）（⑤の場合）'!$BK88,1,0),0),0)</f>
        <v>0</v>
      </c>
      <c r="AL83" s="365">
        <f>IF(AL$19-'様式３（療養者名簿）（⑤の場合）'!$BJ88+1&lt;=15,IF(AL$19&gt;='様式３（療養者名簿）（⑤の場合）'!$BJ88,IF(AL$19&lt;='様式３（療養者名簿）（⑤の場合）'!$BK88,1,0),0),0)</f>
        <v>0</v>
      </c>
      <c r="AM83" s="365">
        <f>IF(AM$19-'様式３（療養者名簿）（⑤の場合）'!$BJ88+1&lt;=15,IF(AM$19&gt;='様式３（療養者名簿）（⑤の場合）'!$BJ88,IF(AM$19&lt;='様式３（療養者名簿）（⑤の場合）'!$BK88,1,0),0),0)</f>
        <v>0</v>
      </c>
      <c r="AN83" s="365">
        <f>IF(AN$19-'様式３（療養者名簿）（⑤の場合）'!$BJ88+1&lt;=15,IF(AN$19&gt;='様式３（療養者名簿）（⑤の場合）'!$BJ88,IF(AN$19&lt;='様式３（療養者名簿）（⑤の場合）'!$BK88,1,0),0),0)</f>
        <v>0</v>
      </c>
      <c r="AO83" s="365">
        <f>IF(AO$19-'様式３（療養者名簿）（⑤の場合）'!$BJ88+1&lt;=15,IF(AO$19&gt;='様式３（療養者名簿）（⑤の場合）'!$BJ88,IF(AO$19&lt;='様式３（療養者名簿）（⑤の場合）'!$BK88,1,0),0),0)</f>
        <v>0</v>
      </c>
      <c r="AP83" s="365">
        <f>IF(AP$19-'様式３（療養者名簿）（⑤の場合）'!$BJ88+1&lt;=15,IF(AP$19&gt;='様式３（療養者名簿）（⑤の場合）'!$BJ88,IF(AP$19&lt;='様式３（療養者名簿）（⑤の場合）'!$BK88,1,0),0),0)</f>
        <v>0</v>
      </c>
      <c r="AQ83" s="365">
        <f>IF(AQ$19-'様式３（療養者名簿）（⑤の場合）'!$BJ88+1&lt;=15,IF(AQ$19&gt;='様式３（療養者名簿）（⑤の場合）'!$BJ88,IF(AQ$19&lt;='様式３（療養者名簿）（⑤の場合）'!$BK88,1,0),0),0)</f>
        <v>0</v>
      </c>
      <c r="AR83" s="365">
        <f>IF(AR$19-'様式３（療養者名簿）（⑤の場合）'!$BJ88+1&lt;=15,IF(AR$19&gt;='様式３（療養者名簿）（⑤の場合）'!$BJ88,IF(AR$19&lt;='様式３（療養者名簿）（⑤の場合）'!$BK88,1,0),0),0)</f>
        <v>0</v>
      </c>
      <c r="AS83" s="365">
        <f>IF(AS$19-'様式３（療養者名簿）（⑤の場合）'!$BJ88+1&lt;=15,IF(AS$19&gt;='様式３（療養者名簿）（⑤の場合）'!$BJ88,IF(AS$19&lt;='様式３（療養者名簿）（⑤の場合）'!$BK88,1,0),0),0)</f>
        <v>0</v>
      </c>
      <c r="AT83" s="365">
        <f>IF(AT$19-'様式３（療養者名簿）（⑤の場合）'!$BJ88+1&lt;=15,IF(AT$19&gt;='様式３（療養者名簿）（⑤の場合）'!$BJ88,IF(AT$19&lt;='様式３（療養者名簿）（⑤の場合）'!$BK88,1,0),0),0)</f>
        <v>0</v>
      </c>
      <c r="AU83" s="365">
        <f>IF(AU$19-'様式３（療養者名簿）（⑤の場合）'!$BJ88+1&lt;=15,IF(AU$19&gt;='様式３（療養者名簿）（⑤の場合）'!$BJ88,IF(AU$19&lt;='様式３（療養者名簿）（⑤の場合）'!$BK88,1,0),0),0)</f>
        <v>0</v>
      </c>
      <c r="AV83" s="365">
        <f>IF(AV$19-'様式３（療養者名簿）（⑤の場合）'!$BJ88+1&lt;=15,IF(AV$19&gt;='様式３（療養者名簿）（⑤の場合）'!$BJ88,IF(AV$19&lt;='様式３（療養者名簿）（⑤の場合）'!$BK88,1,0),0),0)</f>
        <v>0</v>
      </c>
      <c r="AW83" s="365">
        <f>IF(AW$19-'様式３（療養者名簿）（⑤の場合）'!$BJ88+1&lt;=15,IF(AW$19&gt;='様式３（療養者名簿）（⑤の場合）'!$BJ88,IF(AW$19&lt;='様式３（療養者名簿）（⑤の場合）'!$BK88,1,0),0),0)</f>
        <v>0</v>
      </c>
      <c r="AX83" s="365">
        <f>IF(AX$19-'様式３（療養者名簿）（⑤の場合）'!$BJ88+1&lt;=15,IF(AX$19&gt;='様式３（療養者名簿）（⑤の場合）'!$BJ88,IF(AX$19&lt;='様式３（療養者名簿）（⑤の場合）'!$BK88,1,0),0),0)</f>
        <v>0</v>
      </c>
      <c r="AY83" s="365">
        <f>IF(AY$19-'様式３（療養者名簿）（⑤の場合）'!$BJ88+1&lt;=15,IF(AY$19&gt;='様式３（療養者名簿）（⑤の場合）'!$BJ88,IF(AY$19&lt;='様式３（療養者名簿）（⑤の場合）'!$BK88,1,0),0),0)</f>
        <v>0</v>
      </c>
      <c r="AZ83" s="365">
        <f>IF(AZ$19-'様式３（療養者名簿）（⑤の場合）'!$BJ88+1&lt;=15,IF(AZ$19&gt;='様式３（療養者名簿）（⑤の場合）'!$BJ88,IF(AZ$19&lt;='様式３（療養者名簿）（⑤の場合）'!$BK88,1,0),0),0)</f>
        <v>0</v>
      </c>
      <c r="BA83" s="365">
        <f>IF(BA$19-'様式３（療養者名簿）（⑤の場合）'!$BJ88+1&lt;=15,IF(BA$19&gt;='様式３（療養者名簿）（⑤の場合）'!$BJ88,IF(BA$19&lt;='様式３（療養者名簿）（⑤の場合）'!$BK88,1,0),0),0)</f>
        <v>0</v>
      </c>
      <c r="BB83" s="365">
        <f>IF(BB$19-'様式３（療養者名簿）（⑤の場合）'!$BJ88+1&lt;=15,IF(BB$19&gt;='様式３（療養者名簿）（⑤の場合）'!$BJ88,IF(BB$19&lt;='様式３（療養者名簿）（⑤の場合）'!$BK88,1,0),0),0)</f>
        <v>0</v>
      </c>
      <c r="BC83" s="365">
        <f>IF(BC$19-'様式３（療養者名簿）（⑤の場合）'!$BJ88+1&lt;=15,IF(BC$19&gt;='様式３（療養者名簿）（⑤の場合）'!$BJ88,IF(BC$19&lt;='様式３（療養者名簿）（⑤の場合）'!$BK88,1,0),0),0)</f>
        <v>0</v>
      </c>
      <c r="BD83" s="365">
        <f>IF(BD$19-'様式３（療養者名簿）（⑤の場合）'!$BJ88+1&lt;=15,IF(BD$19&gt;='様式３（療養者名簿）（⑤の場合）'!$BJ88,IF(BD$19&lt;='様式３（療養者名簿）（⑤の場合）'!$BK88,1,0),0),0)</f>
        <v>0</v>
      </c>
      <c r="BE83" s="365">
        <f>IF(BE$19-'様式３（療養者名簿）（⑤の場合）'!$BJ88+1&lt;=15,IF(BE$19&gt;='様式３（療養者名簿）（⑤の場合）'!$BJ88,IF(BE$19&lt;='様式３（療養者名簿）（⑤の場合）'!$BK88,1,0),0),0)</f>
        <v>0</v>
      </c>
      <c r="BF83" s="365">
        <f>IF(BF$19-'様式３（療養者名簿）（⑤の場合）'!$BJ88+1&lt;=15,IF(BF$19&gt;='様式３（療養者名簿）（⑤の場合）'!$BJ88,IF(BF$19&lt;='様式３（療養者名簿）（⑤の場合）'!$BK88,1,0),0),0)</f>
        <v>0</v>
      </c>
      <c r="BG83" s="365">
        <f>IF(BG$19-'様式３（療養者名簿）（⑤の場合）'!$BJ88+1&lt;=15,IF(BG$19&gt;='様式３（療養者名簿）（⑤の場合）'!$BJ88,IF(BG$19&lt;='様式３（療養者名簿）（⑤の場合）'!$BK88,1,0),0),0)</f>
        <v>0</v>
      </c>
      <c r="BH83" s="365">
        <f>IF(BH$19-'様式３（療養者名簿）（⑤の場合）'!$BJ88+1&lt;=15,IF(BH$19&gt;='様式３（療養者名簿）（⑤の場合）'!$BJ88,IF(BH$19&lt;='様式３（療養者名簿）（⑤の場合）'!$BK88,1,0),0),0)</f>
        <v>0</v>
      </c>
      <c r="BI83" s="365">
        <f>IF(BI$19-'様式３（療養者名簿）（⑤の場合）'!$BJ88+1&lt;=15,IF(BI$19&gt;='様式３（療養者名簿）（⑤の場合）'!$BJ88,IF(BI$19&lt;='様式３（療養者名簿）（⑤の場合）'!$BK88,1,0),0),0)</f>
        <v>0</v>
      </c>
      <c r="BJ83" s="365">
        <f>IF(BJ$19-'様式３（療養者名簿）（⑤の場合）'!$BJ88+1&lt;=15,IF(BJ$19&gt;='様式３（療養者名簿）（⑤の場合）'!$BJ88,IF(BJ$19&lt;='様式３（療養者名簿）（⑤の場合）'!$BK88,1,0),0),0)</f>
        <v>0</v>
      </c>
      <c r="BK83" s="365">
        <f>IF(BK$19-'様式３（療養者名簿）（⑤の場合）'!$BJ88+1&lt;=15,IF(BK$19&gt;='様式３（療養者名簿）（⑤の場合）'!$BJ88,IF(BK$19&lt;='様式３（療養者名簿）（⑤の場合）'!$BK88,1,0),0),0)</f>
        <v>0</v>
      </c>
      <c r="BL83" s="365">
        <f>IF(BL$19-'様式３（療養者名簿）（⑤の場合）'!$BJ88+1&lt;=15,IF(BL$19&gt;='様式３（療養者名簿）（⑤の場合）'!$BJ88,IF(BL$19&lt;='様式３（療養者名簿）（⑤の場合）'!$BK88,1,0),0),0)</f>
        <v>0</v>
      </c>
      <c r="BM83" s="365">
        <f>IF(BM$19-'様式３（療養者名簿）（⑤の場合）'!$BJ88+1&lt;=15,IF(BM$19&gt;='様式３（療養者名簿）（⑤の場合）'!$BJ88,IF(BM$19&lt;='様式３（療養者名簿）（⑤の場合）'!$BK88,1,0),0),0)</f>
        <v>0</v>
      </c>
      <c r="BN83" s="365">
        <f>IF(BN$19-'様式３（療養者名簿）（⑤の場合）'!$BJ88+1&lt;=15,IF(BN$19&gt;='様式３（療養者名簿）（⑤の場合）'!$BJ88,IF(BN$19&lt;='様式３（療養者名簿）（⑤の場合）'!$BK88,1,0),0),0)</f>
        <v>0</v>
      </c>
      <c r="BO83" s="365">
        <f>IF(BO$19-'様式３（療養者名簿）（⑤の場合）'!$BJ88+1&lt;=15,IF(BO$19&gt;='様式３（療養者名簿）（⑤の場合）'!$BJ88,IF(BO$19&lt;='様式３（療養者名簿）（⑤の場合）'!$BK88,1,0),0),0)</f>
        <v>0</v>
      </c>
      <c r="BP83" s="365">
        <f>IF(BP$19-'様式３（療養者名簿）（⑤の場合）'!$BJ88+1&lt;=15,IF(BP$19&gt;='様式３（療養者名簿）（⑤の場合）'!$BJ88,IF(BP$19&lt;='様式３（療養者名簿）（⑤の場合）'!$BK88,1,0),0),0)</f>
        <v>0</v>
      </c>
      <c r="BQ83" s="365">
        <f>IF(BQ$19-'様式３（療養者名簿）（⑤の場合）'!$BJ88+1&lt;=15,IF(BQ$19&gt;='様式３（療養者名簿）（⑤の場合）'!$BJ88,IF(BQ$19&lt;='様式３（療養者名簿）（⑤の場合）'!$BK88,1,0),0),0)</f>
        <v>0</v>
      </c>
      <c r="BR83" s="365">
        <f>IF(BR$19-'様式３（療養者名簿）（⑤の場合）'!$BJ88+1&lt;=15,IF(BR$19&gt;='様式３（療養者名簿）（⑤の場合）'!$BJ88,IF(BR$19&lt;='様式３（療養者名簿）（⑤の場合）'!$BK88,1,0),0),0)</f>
        <v>0</v>
      </c>
      <c r="BS83" s="365">
        <f>IF(BS$19-'様式３（療養者名簿）（⑤の場合）'!$BJ88+1&lt;=15,IF(BS$19&gt;='様式３（療養者名簿）（⑤の場合）'!$BJ88,IF(BS$19&lt;='様式３（療養者名簿）（⑤の場合）'!$BK88,1,0),0),0)</f>
        <v>0</v>
      </c>
      <c r="BT83" s="365">
        <f>IF(BT$19-'様式３（療養者名簿）（⑤の場合）'!$BJ88+1&lt;=15,IF(BT$19&gt;='様式３（療養者名簿）（⑤の場合）'!$BJ88,IF(BT$19&lt;='様式３（療養者名簿）（⑤の場合）'!$BK88,1,0),0),0)</f>
        <v>0</v>
      </c>
      <c r="BU83" s="365">
        <f>IF(BU$19-'様式３（療養者名簿）（⑤の場合）'!$BJ88+1&lt;=15,IF(BU$19&gt;='様式３（療養者名簿）（⑤の場合）'!$BJ88,IF(BU$19&lt;='様式３（療養者名簿）（⑤の場合）'!$BK88,1,0),0),0)</f>
        <v>0</v>
      </c>
      <c r="BV83" s="365">
        <f>IF(BV$19-'様式３（療養者名簿）（⑤の場合）'!$BJ88+1&lt;=15,IF(BV$19&gt;='様式３（療養者名簿）（⑤の場合）'!$BJ88,IF(BV$19&lt;='様式３（療養者名簿）（⑤の場合）'!$BK88,1,0),0),0)</f>
        <v>0</v>
      </c>
      <c r="BW83" s="365">
        <f>IF(BW$19-'様式３（療養者名簿）（⑤の場合）'!$BJ88+1&lt;=15,IF(BW$19&gt;='様式３（療養者名簿）（⑤の場合）'!$BJ88,IF(BW$19&lt;='様式３（療養者名簿）（⑤の場合）'!$BK88,1,0),0),0)</f>
        <v>0</v>
      </c>
      <c r="BX83" s="365">
        <f>IF(BX$19-'様式３（療養者名簿）（⑤の場合）'!$BJ88+1&lt;=15,IF(BX$19&gt;='様式３（療養者名簿）（⑤の場合）'!$BJ88,IF(BX$19&lt;='様式３（療養者名簿）（⑤の場合）'!$BK88,1,0),0),0)</f>
        <v>0</v>
      </c>
      <c r="BY83" s="365">
        <f>IF(BY$19-'様式３（療養者名簿）（⑤の場合）'!$BJ88+1&lt;=15,IF(BY$19&gt;='様式３（療養者名簿）（⑤の場合）'!$BJ88,IF(BY$19&lt;='様式３（療養者名簿）（⑤の場合）'!$BK88,1,0),0),0)</f>
        <v>0</v>
      </c>
      <c r="BZ83" s="365">
        <f>IF(BZ$19-'様式３（療養者名簿）（⑤の場合）'!$BJ88+1&lt;=15,IF(BZ$19&gt;='様式３（療養者名簿）（⑤の場合）'!$BJ88,IF(BZ$19&lt;='様式３（療養者名簿）（⑤の場合）'!$BK88,1,0),0),0)</f>
        <v>0</v>
      </c>
      <c r="CA83" s="365">
        <f>IF(CA$19-'様式３（療養者名簿）（⑤の場合）'!$BJ88+1&lt;=15,IF(CA$19&gt;='様式３（療養者名簿）（⑤の場合）'!$BJ88,IF(CA$19&lt;='様式３（療養者名簿）（⑤の場合）'!$BK88,1,0),0),0)</f>
        <v>0</v>
      </c>
      <c r="CB83" s="365">
        <f>IF(CB$19-'様式３（療養者名簿）（⑤の場合）'!$BJ88+1&lt;=15,IF(CB$19&gt;='様式３（療養者名簿）（⑤の場合）'!$BJ88,IF(CB$19&lt;='様式３（療養者名簿）（⑤の場合）'!$BK88,1,0),0),0)</f>
        <v>0</v>
      </c>
      <c r="CC83" s="365">
        <f>IF(CC$19-'様式３（療養者名簿）（⑤の場合）'!$BJ88+1&lt;=15,IF(CC$19&gt;='様式３（療養者名簿）（⑤の場合）'!$BJ88,IF(CC$19&lt;='様式３（療養者名簿）（⑤の場合）'!$BK88,1,0),0),0)</f>
        <v>0</v>
      </c>
      <c r="CD83" s="365">
        <f>IF(CD$19-'様式３（療養者名簿）（⑤の場合）'!$BJ88+1&lt;=15,IF(CD$19&gt;='様式３（療養者名簿）（⑤の場合）'!$BJ88,IF(CD$19&lt;='様式３（療養者名簿）（⑤の場合）'!$BK88,1,0),0),0)</f>
        <v>0</v>
      </c>
      <c r="CE83" s="365">
        <f>IF(CE$19-'様式３（療養者名簿）（⑤の場合）'!$BJ88+1&lt;=15,IF(CE$19&gt;='様式３（療養者名簿）（⑤の場合）'!$BJ88,IF(CE$19&lt;='様式３（療養者名簿）（⑤の場合）'!$BK88,1,0),0),0)</f>
        <v>0</v>
      </c>
      <c r="CF83" s="365">
        <f>IF(CF$19-'様式３（療養者名簿）（⑤の場合）'!$BJ88+1&lt;=15,IF(CF$19&gt;='様式３（療養者名簿）（⑤の場合）'!$BJ88,IF(CF$19&lt;='様式３（療養者名簿）（⑤の場合）'!$BK88,1,0),0),0)</f>
        <v>0</v>
      </c>
      <c r="CG83" s="365">
        <f>IF(CG$19-'様式３（療養者名簿）（⑤の場合）'!$BJ88+1&lt;=15,IF(CG$19&gt;='様式３（療養者名簿）（⑤の場合）'!$BJ88,IF(CG$19&lt;='様式３（療養者名簿）（⑤の場合）'!$BK88,1,0),0),0)</f>
        <v>0</v>
      </c>
      <c r="CH83" s="365">
        <f>IF(CH$19-'様式３（療養者名簿）（⑤の場合）'!$BJ88+1&lt;=15,IF(CH$19&gt;='様式３（療養者名簿）（⑤の場合）'!$BJ88,IF(CH$19&lt;='様式３（療養者名簿）（⑤の場合）'!$BK88,1,0),0),0)</f>
        <v>0</v>
      </c>
      <c r="CI83" s="365">
        <f>IF(CI$19-'様式３（療養者名簿）（⑤の場合）'!$BJ88+1&lt;=15,IF(CI$19&gt;='様式３（療養者名簿）（⑤の場合）'!$BJ88,IF(CI$19&lt;='様式３（療養者名簿）（⑤の場合）'!$BK88,1,0),0),0)</f>
        <v>0</v>
      </c>
      <c r="CJ83" s="365">
        <f>IF(CJ$19-'様式３（療養者名簿）（⑤の場合）'!$BJ88+1&lt;=15,IF(CJ$19&gt;='様式３（療養者名簿）（⑤の場合）'!$BJ88,IF(CJ$19&lt;='様式３（療養者名簿）（⑤の場合）'!$BK88,1,0),0),0)</f>
        <v>0</v>
      </c>
      <c r="CK83" s="365">
        <f>IF(CK$19-'様式３（療養者名簿）（⑤の場合）'!$BJ88+1&lt;=15,IF(CK$19&gt;='様式３（療養者名簿）（⑤の場合）'!$BJ88,IF(CK$19&lt;='様式３（療養者名簿）（⑤の場合）'!$BK88,1,0),0),0)</f>
        <v>0</v>
      </c>
      <c r="CL83" s="365">
        <f>IF(CL$19-'様式３（療養者名簿）（⑤の場合）'!$BJ88+1&lt;=15,IF(CL$19&gt;='様式３（療養者名簿）（⑤の場合）'!$BJ88,IF(CL$19&lt;='様式３（療養者名簿）（⑤の場合）'!$BK88,1,0),0),0)</f>
        <v>0</v>
      </c>
      <c r="CM83" s="365">
        <f>IF(CM$19-'様式３（療養者名簿）（⑤の場合）'!$BJ88+1&lt;=15,IF(CM$19&gt;='様式３（療養者名簿）（⑤の場合）'!$BJ88,IF(CM$19&lt;='様式３（療養者名簿）（⑤の場合）'!$BK88,1,0),0),0)</f>
        <v>0</v>
      </c>
      <c r="CN83" s="365">
        <f>IF(CN$19-'様式３（療養者名簿）（⑤の場合）'!$BJ88+1&lt;=15,IF(CN$19&gt;='様式３（療養者名簿）（⑤の場合）'!$BJ88,IF(CN$19&lt;='様式３（療養者名簿）（⑤の場合）'!$BK88,1,0),0),0)</f>
        <v>0</v>
      </c>
      <c r="CO83" s="365">
        <f>IF(CO$19-'様式３（療養者名簿）（⑤の場合）'!$BJ88+1&lt;=15,IF(CO$19&gt;='様式３（療養者名簿）（⑤の場合）'!$BJ88,IF(CO$19&lt;='様式３（療養者名簿）（⑤の場合）'!$BK88,1,0),0),0)</f>
        <v>0</v>
      </c>
      <c r="CP83" s="365">
        <f>IF(CP$19-'様式３（療養者名簿）（⑤の場合）'!$BJ88+1&lt;=15,IF(CP$19&gt;='様式３（療養者名簿）（⑤の場合）'!$BJ88,IF(CP$19&lt;='様式３（療養者名簿）（⑤の場合）'!$BK88,1,0),0),0)</f>
        <v>0</v>
      </c>
      <c r="CQ83" s="365">
        <f>IF(CQ$19-'様式３（療養者名簿）（⑤の場合）'!$BJ88+1&lt;=15,IF(CQ$19&gt;='様式３（療養者名簿）（⑤の場合）'!$BJ88,IF(CQ$19&lt;='様式３（療養者名簿）（⑤の場合）'!$BK88,1,0),0),0)</f>
        <v>0</v>
      </c>
      <c r="CR83" s="365">
        <f>IF(CR$19-'様式３（療養者名簿）（⑤の場合）'!$BJ88+1&lt;=15,IF(CR$19&gt;='様式３（療養者名簿）（⑤の場合）'!$BJ88,IF(CR$19&lt;='様式３（療養者名簿）（⑤の場合）'!$BK88,1,0),0),0)</f>
        <v>0</v>
      </c>
      <c r="CS83" s="365">
        <f>IF(CS$19-'様式３（療養者名簿）（⑤の場合）'!$BJ88+1&lt;=15,IF(CS$19&gt;='様式３（療養者名簿）（⑤の場合）'!$BJ88,IF(CS$19&lt;='様式３（療養者名簿）（⑤の場合）'!$BK88,1,0),0),0)</f>
        <v>0</v>
      </c>
      <c r="CT83" s="365">
        <f>IF(CT$19-'様式３（療養者名簿）（⑤の場合）'!$BJ88+1&lt;=15,IF(CT$19&gt;='様式３（療養者名簿）（⑤の場合）'!$BJ88,IF(CT$19&lt;='様式３（療養者名簿）（⑤の場合）'!$BK88,1,0),0),0)</f>
        <v>0</v>
      </c>
      <c r="CU83" s="365">
        <f>IF(CU$19-'様式３（療養者名簿）（⑤の場合）'!$BJ88+1&lt;=15,IF(CU$19&gt;='様式３（療養者名簿）（⑤の場合）'!$BJ88,IF(CU$19&lt;='様式３（療養者名簿）（⑤の場合）'!$BK88,1,0),0),0)</f>
        <v>0</v>
      </c>
      <c r="CV83" s="365">
        <f>IF(CV$19-'様式３（療養者名簿）（⑤の場合）'!$BJ88+1&lt;=15,IF(CV$19&gt;='様式３（療養者名簿）（⑤の場合）'!$BJ88,IF(CV$19&lt;='様式３（療養者名簿）（⑤の場合）'!$BK88,1,0),0),0)</f>
        <v>0</v>
      </c>
      <c r="CW83" s="365">
        <f>IF(CW$19-'様式３（療養者名簿）（⑤の場合）'!$BJ88+1&lt;=15,IF(CW$19&gt;='様式３（療養者名簿）（⑤の場合）'!$BJ88,IF(CW$19&lt;='様式３（療養者名簿）（⑤の場合）'!$BK88,1,0),0),0)</f>
        <v>0</v>
      </c>
      <c r="CX83" s="365">
        <f>IF(CX$19-'様式３（療養者名簿）（⑤の場合）'!$BJ88+1&lt;=15,IF(CX$19&gt;='様式３（療養者名簿）（⑤の場合）'!$BJ88,IF(CX$19&lt;='様式３（療養者名簿）（⑤の場合）'!$BK88,1,0),0),0)</f>
        <v>0</v>
      </c>
      <c r="CY83" s="365">
        <f>IF(CY$19-'様式３（療養者名簿）（⑤の場合）'!$BJ88+1&lt;=15,IF(CY$19&gt;='様式３（療養者名簿）（⑤の場合）'!$BJ88,IF(CY$19&lt;='様式３（療養者名簿）（⑤の場合）'!$BK88,1,0),0),0)</f>
        <v>0</v>
      </c>
      <c r="CZ83" s="365">
        <f>IF(CZ$19-'様式３（療養者名簿）（⑤の場合）'!$BJ88+1&lt;=15,IF(CZ$19&gt;='様式３（療養者名簿）（⑤の場合）'!$BJ88,IF(CZ$19&lt;='様式３（療養者名簿）（⑤の場合）'!$BK88,1,0),0),0)</f>
        <v>0</v>
      </c>
      <c r="DA83" s="365">
        <f>IF(DA$19-'様式３（療養者名簿）（⑤の場合）'!$BJ88+1&lt;=15,IF(DA$19&gt;='様式３（療養者名簿）（⑤の場合）'!$BJ88,IF(DA$19&lt;='様式３（療養者名簿）（⑤の場合）'!$BK88,1,0),0),0)</f>
        <v>0</v>
      </c>
      <c r="DB83" s="365">
        <f>IF(DB$19-'様式３（療養者名簿）（⑤の場合）'!$BJ88+1&lt;=15,IF(DB$19&gt;='様式３（療養者名簿）（⑤の場合）'!$BJ88,IF(DB$19&lt;='様式３（療養者名簿）（⑤の場合）'!$BK88,1,0),0),0)</f>
        <v>0</v>
      </c>
      <c r="DC83" s="365">
        <f>IF(DC$19-'様式３（療養者名簿）（⑤の場合）'!$BJ88+1&lt;=15,IF(DC$19&gt;='様式３（療養者名簿）（⑤の場合）'!$BJ88,IF(DC$19&lt;='様式３（療養者名簿）（⑤の場合）'!$BK88,1,0),0),0)</f>
        <v>0</v>
      </c>
      <c r="DD83" s="365">
        <f>IF(DD$19-'様式３（療養者名簿）（⑤の場合）'!$BJ88+1&lt;=15,IF(DD$19&gt;='様式３（療養者名簿）（⑤の場合）'!$BJ88,IF(DD$19&lt;='様式３（療養者名簿）（⑤の場合）'!$BK88,1,0),0),0)</f>
        <v>0</v>
      </c>
      <c r="DE83" s="365">
        <f>IF(DE$19-'様式３（療養者名簿）（⑤の場合）'!$BJ88+1&lt;=15,IF(DE$19&gt;='様式３（療養者名簿）（⑤の場合）'!$BJ88,IF(DE$19&lt;='様式３（療養者名簿）（⑤の場合）'!$BK88,1,0),0),0)</f>
        <v>0</v>
      </c>
      <c r="DF83" s="365">
        <f>IF(DF$19-'様式３（療養者名簿）（⑤の場合）'!$BJ88+1&lt;=15,IF(DF$19&gt;='様式３（療養者名簿）（⑤の場合）'!$BJ88,IF(DF$19&lt;='様式３（療養者名簿）（⑤の場合）'!$BK88,1,0),0),0)</f>
        <v>0</v>
      </c>
      <c r="DG83" s="365">
        <f>IF(DG$19-'様式３（療養者名簿）（⑤の場合）'!$BJ88+1&lt;=15,IF(DG$19&gt;='様式３（療養者名簿）（⑤の場合）'!$BJ88,IF(DG$19&lt;='様式３（療養者名簿）（⑤の場合）'!$BK88,1,0),0),0)</f>
        <v>0</v>
      </c>
      <c r="DH83" s="365">
        <f>IF(DH$19-'様式３（療養者名簿）（⑤の場合）'!$BJ88+1&lt;=15,IF(DH$19&gt;='様式３（療養者名簿）（⑤の場合）'!$BJ88,IF(DH$19&lt;='様式３（療養者名簿）（⑤の場合）'!$BK88,1,0),0),0)</f>
        <v>0</v>
      </c>
      <c r="DI83" s="365">
        <f>IF(DI$19-'様式３（療養者名簿）（⑤の場合）'!$BJ88+1&lt;=15,IF(DI$19&gt;='様式３（療養者名簿）（⑤の場合）'!$BJ88,IF(DI$19&lt;='様式３（療養者名簿）（⑤の場合）'!$BK88,1,0),0),0)</f>
        <v>0</v>
      </c>
      <c r="DJ83" s="365">
        <f>IF(DJ$19-'様式３（療養者名簿）（⑤の場合）'!$BJ88+1&lt;=15,IF(DJ$19&gt;='様式３（療養者名簿）（⑤の場合）'!$BJ88,IF(DJ$19&lt;='様式３（療養者名簿）（⑤の場合）'!$BK88,1,0),0),0)</f>
        <v>0</v>
      </c>
      <c r="DK83" s="365">
        <f>IF(DK$19-'様式３（療養者名簿）（⑤の場合）'!$BJ88+1&lt;=15,IF(DK$19&gt;='様式３（療養者名簿）（⑤の場合）'!$BJ88,IF(DK$19&lt;='様式３（療養者名簿）（⑤の場合）'!$BK88,1,0),0),0)</f>
        <v>0</v>
      </c>
      <c r="DL83" s="365">
        <f>IF(DL$19-'様式３（療養者名簿）（⑤の場合）'!$BJ88+1&lt;=15,IF(DL$19&gt;='様式３（療養者名簿）（⑤の場合）'!$BJ88,IF(DL$19&lt;='様式３（療養者名簿）（⑤の場合）'!$BK88,1,0),0),0)</f>
        <v>0</v>
      </c>
      <c r="DM83" s="365">
        <f>IF(DM$19-'様式３（療養者名簿）（⑤の場合）'!$BJ88+1&lt;=15,IF(DM$19&gt;='様式３（療養者名簿）（⑤の場合）'!$BJ88,IF(DM$19&lt;='様式３（療養者名簿）（⑤の場合）'!$BK88,1,0),0),0)</f>
        <v>0</v>
      </c>
      <c r="DN83" s="365">
        <f>IF(DN$19-'様式３（療養者名簿）（⑤の場合）'!$BJ88+1&lt;=15,IF(DN$19&gt;='様式３（療養者名簿）（⑤の場合）'!$BJ88,IF(DN$19&lt;='様式３（療養者名簿）（⑤の場合）'!$BK88,1,0),0),0)</f>
        <v>0</v>
      </c>
      <c r="DO83" s="365">
        <f>IF(DO$19-'様式３（療養者名簿）（⑤の場合）'!$BJ88+1&lt;=15,IF(DO$19&gt;='様式３（療養者名簿）（⑤の場合）'!$BJ88,IF(DO$19&lt;='様式３（療養者名簿）（⑤の場合）'!$BK88,1,0),0),0)</f>
        <v>0</v>
      </c>
      <c r="DP83" s="365">
        <f>IF(DP$19-'様式３（療養者名簿）（⑤の場合）'!$BJ88+1&lt;=15,IF(DP$19&gt;='様式３（療養者名簿）（⑤の場合）'!$BJ88,IF(DP$19&lt;='様式３（療養者名簿）（⑤の場合）'!$BK88,1,0),0),0)</f>
        <v>0</v>
      </c>
      <c r="DQ83" s="365">
        <f>IF(DQ$19-'様式３（療養者名簿）（⑤の場合）'!$BJ88+1&lt;=15,IF(DQ$19&gt;='様式３（療養者名簿）（⑤の場合）'!$BJ88,IF(DQ$19&lt;='様式３（療養者名簿）（⑤の場合）'!$BK88,1,0),0),0)</f>
        <v>0</v>
      </c>
      <c r="DR83" s="365">
        <f>IF(DR$19-'様式３（療養者名簿）（⑤の場合）'!$BJ88+1&lt;=15,IF(DR$19&gt;='様式３（療養者名簿）（⑤の場合）'!$BJ88,IF(DR$19&lt;='様式３（療養者名簿）（⑤の場合）'!$BK88,1,0),0),0)</f>
        <v>0</v>
      </c>
      <c r="DS83" s="365">
        <f>IF(DS$19-'様式３（療養者名簿）（⑤の場合）'!$BJ88+1&lt;=15,IF(DS$19&gt;='様式３（療養者名簿）（⑤の場合）'!$BJ88,IF(DS$19&lt;='様式３（療養者名簿）（⑤の場合）'!$BK88,1,0),0),0)</f>
        <v>0</v>
      </c>
      <c r="DT83" s="365">
        <f>IF(DT$19-'様式３（療養者名簿）（⑤の場合）'!$BJ88+1&lt;=15,IF(DT$19&gt;='様式３（療養者名簿）（⑤の場合）'!$BJ88,IF(DT$19&lt;='様式３（療養者名簿）（⑤の場合）'!$BK88,1,0),0),0)</f>
        <v>0</v>
      </c>
      <c r="DU83" s="365">
        <f>IF(DU$19-'様式３（療養者名簿）（⑤の場合）'!$BJ88+1&lt;=15,IF(DU$19&gt;='様式３（療養者名簿）（⑤の場合）'!$BJ88,IF(DU$19&lt;='様式３（療養者名簿）（⑤の場合）'!$BK88,1,0),0),0)</f>
        <v>0</v>
      </c>
      <c r="DV83" s="365">
        <f>IF(DV$19-'様式３（療養者名簿）（⑤の場合）'!$BJ88+1&lt;=15,IF(DV$19&gt;='様式３（療養者名簿）（⑤の場合）'!$BJ88,IF(DV$19&lt;='様式３（療養者名簿）（⑤の場合）'!$BK88,1,0),0),0)</f>
        <v>0</v>
      </c>
      <c r="DW83" s="365">
        <f>IF(DW$19-'様式３（療養者名簿）（⑤の場合）'!$BJ88+1&lt;=15,IF(DW$19&gt;='様式３（療養者名簿）（⑤の場合）'!$BJ88,IF(DW$19&lt;='様式３（療養者名簿）（⑤の場合）'!$BK88,1,0),0),0)</f>
        <v>0</v>
      </c>
      <c r="DX83" s="365">
        <f>IF(DX$19-'様式３（療養者名簿）（⑤の場合）'!$BJ88+1&lt;=15,IF(DX$19&gt;='様式３（療養者名簿）（⑤の場合）'!$BJ88,IF(DX$19&lt;='様式３（療養者名簿）（⑤の場合）'!$BK88,1,0),0),0)</f>
        <v>0</v>
      </c>
      <c r="DY83" s="365">
        <f>IF(DY$19-'様式３（療養者名簿）（⑤の場合）'!$BJ88+1&lt;=15,IF(DY$19&gt;='様式３（療養者名簿）（⑤の場合）'!$BJ88,IF(DY$19&lt;='様式３（療養者名簿）（⑤の場合）'!$BK88,1,0),0),0)</f>
        <v>0</v>
      </c>
      <c r="DZ83" s="365">
        <f>IF(DZ$19-'様式３（療養者名簿）（⑤の場合）'!$BJ88+1&lt;=15,IF(DZ$19&gt;='様式３（療養者名簿）（⑤の場合）'!$BJ88,IF(DZ$19&lt;='様式３（療養者名簿）（⑤の場合）'!$BK88,1,0),0),0)</f>
        <v>0</v>
      </c>
      <c r="EA83" s="365">
        <f>IF(EA$19-'様式３（療養者名簿）（⑤の場合）'!$BJ88+1&lt;=15,IF(EA$19&gt;='様式３（療養者名簿）（⑤の場合）'!$BJ88,IF(EA$19&lt;='様式３（療養者名簿）（⑤の場合）'!$BK88,1,0),0),0)</f>
        <v>0</v>
      </c>
      <c r="EB83" s="365">
        <f>IF(EB$19-'様式３（療養者名簿）（⑤の場合）'!$BJ88+1&lt;=15,IF(EB$19&gt;='様式３（療養者名簿）（⑤の場合）'!$BJ88,IF(EB$19&lt;='様式３（療養者名簿）（⑤の場合）'!$BK88,1,0),0),0)</f>
        <v>0</v>
      </c>
      <c r="EC83" s="365">
        <f>IF(EC$19-'様式３（療養者名簿）（⑤の場合）'!$BJ88+1&lt;=15,IF(EC$19&gt;='様式３（療養者名簿）（⑤の場合）'!$BJ88,IF(EC$19&lt;='様式３（療養者名簿）（⑤の場合）'!$BK88,1,0),0),0)</f>
        <v>0</v>
      </c>
      <c r="ED83" s="365">
        <f>IF(ED$19-'様式３（療養者名簿）（⑤の場合）'!$BJ88+1&lt;=15,IF(ED$19&gt;='様式３（療養者名簿）（⑤の場合）'!$BJ88,IF(ED$19&lt;='様式３（療養者名簿）（⑤の場合）'!$BK88,1,0),0),0)</f>
        <v>0</v>
      </c>
      <c r="EE83" s="365">
        <f>IF(EE$19-'様式３（療養者名簿）（⑤の場合）'!$BJ88+1&lt;=15,IF(EE$19&gt;='様式３（療養者名簿）（⑤の場合）'!$BJ88,IF(EE$19&lt;='様式３（療養者名簿）（⑤の場合）'!$BK88,1,0),0),0)</f>
        <v>0</v>
      </c>
      <c r="EF83" s="365">
        <f>IF(EF$19-'様式３（療養者名簿）（⑤の場合）'!$BJ88+1&lt;=15,IF(EF$19&gt;='様式３（療養者名簿）（⑤の場合）'!$BJ88,IF(EF$19&lt;='様式３（療養者名簿）（⑤の場合）'!$BK88,1,0),0),0)</f>
        <v>0</v>
      </c>
      <c r="EG83" s="365">
        <f>IF(EG$19-'様式３（療養者名簿）（⑤の場合）'!$BJ88+1&lt;=15,IF(EG$19&gt;='様式３（療養者名簿）（⑤の場合）'!$BJ88,IF(EG$19&lt;='様式３（療養者名簿）（⑤の場合）'!$BK88,1,0),0),0)</f>
        <v>0</v>
      </c>
      <c r="EH83" s="365">
        <f>IF(EH$19-'様式３（療養者名簿）（⑤の場合）'!$BJ88+1&lt;=15,IF(EH$19&gt;='様式３（療養者名簿）（⑤の場合）'!$BJ88,IF(EH$19&lt;='様式３（療養者名簿）（⑤の場合）'!$BK88,1,0),0),0)</f>
        <v>0</v>
      </c>
      <c r="EI83" s="365">
        <f>IF(EI$19-'様式３（療養者名簿）（⑤の場合）'!$BJ88+1&lt;=15,IF(EI$19&gt;='様式３（療養者名簿）（⑤の場合）'!$BJ88,IF(EI$19&lt;='様式３（療養者名簿）（⑤の場合）'!$BK88,1,0),0),0)</f>
        <v>0</v>
      </c>
      <c r="EJ83" s="365">
        <f>IF(EJ$19-'様式３（療養者名簿）（⑤の場合）'!$BJ88+1&lt;=15,IF(EJ$19&gt;='様式３（療養者名簿）（⑤の場合）'!$BJ88,IF(EJ$19&lt;='様式３（療養者名簿）（⑤の場合）'!$BK88,1,0),0),0)</f>
        <v>0</v>
      </c>
      <c r="EK83" s="365">
        <f>IF(EK$19-'様式３（療養者名簿）（⑤の場合）'!$BJ88+1&lt;=15,IF(EK$19&gt;='様式３（療養者名簿）（⑤の場合）'!$BJ88,IF(EK$19&lt;='様式３（療養者名簿）（⑤の場合）'!$BK88,1,0),0),0)</f>
        <v>0</v>
      </c>
      <c r="EL83" s="365">
        <f>IF(EL$19-'様式３（療養者名簿）（⑤の場合）'!$BJ88+1&lt;=15,IF(EL$19&gt;='様式３（療養者名簿）（⑤の場合）'!$BJ88,IF(EL$19&lt;='様式３（療養者名簿）（⑤の場合）'!$BK88,1,0),0),0)</f>
        <v>0</v>
      </c>
      <c r="EM83" s="365">
        <f>IF(EM$19-'様式３（療養者名簿）（⑤の場合）'!$BJ88+1&lt;=15,IF(EM$19&gt;='様式３（療養者名簿）（⑤の場合）'!$BJ88,IF(EM$19&lt;='様式３（療養者名簿）（⑤の場合）'!$BK88,1,0),0),0)</f>
        <v>0</v>
      </c>
      <c r="EN83" s="365">
        <f>IF(EN$19-'様式３（療養者名簿）（⑤の場合）'!$BJ88+1&lt;=15,IF(EN$19&gt;='様式３（療養者名簿）（⑤の場合）'!$BJ88,IF(EN$19&lt;='様式３（療養者名簿）（⑤の場合）'!$BK88,1,0),0),0)</f>
        <v>0</v>
      </c>
      <c r="EO83" s="365">
        <f>IF(EO$19-'様式３（療養者名簿）（⑤の場合）'!$BJ88+1&lt;=15,IF(EO$19&gt;='様式３（療養者名簿）（⑤の場合）'!$BJ88,IF(EO$19&lt;='様式３（療養者名簿）（⑤の場合）'!$BK88,1,0),0),0)</f>
        <v>0</v>
      </c>
      <c r="EP83" s="365">
        <f>IF(EP$19-'様式３（療養者名簿）（⑤の場合）'!$BJ88+1&lt;=15,IF(EP$19&gt;='様式３（療養者名簿）（⑤の場合）'!$BJ88,IF(EP$19&lt;='様式３（療養者名簿）（⑤の場合）'!$BK88,1,0),0),0)</f>
        <v>0</v>
      </c>
      <c r="EQ83" s="365">
        <f>IF(EQ$19-'様式３（療養者名簿）（⑤の場合）'!$BJ88+1&lt;=15,IF(EQ$19&gt;='様式３（療養者名簿）（⑤の場合）'!$BJ88,IF(EQ$19&lt;='様式３（療養者名簿）（⑤の場合）'!$BK88,1,0),0),0)</f>
        <v>0</v>
      </c>
      <c r="ER83" s="365">
        <f>IF(ER$19-'様式３（療養者名簿）（⑤の場合）'!$BJ88+1&lt;=15,IF(ER$19&gt;='様式３（療養者名簿）（⑤の場合）'!$BJ88,IF(ER$19&lt;='様式３（療養者名簿）（⑤の場合）'!$BK88,1,0),0),0)</f>
        <v>0</v>
      </c>
      <c r="ES83" s="365">
        <f>IF(ES$19-'様式３（療養者名簿）（⑤の場合）'!$BJ88+1&lt;=15,IF(ES$19&gt;='様式３（療養者名簿）（⑤の場合）'!$BJ88,IF(ES$19&lt;='様式３（療養者名簿）（⑤の場合）'!$BK88,1,0),0),0)</f>
        <v>0</v>
      </c>
      <c r="ET83" s="365">
        <f>IF(ET$19-'様式３（療養者名簿）（⑤の場合）'!$BJ88+1&lt;=15,IF(ET$19&gt;='様式３（療養者名簿）（⑤の場合）'!$BJ88,IF(ET$19&lt;='様式３（療養者名簿）（⑤の場合）'!$BK88,1,0),0),0)</f>
        <v>0</v>
      </c>
      <c r="EU83" s="365">
        <f>IF(EU$19-'様式３（療養者名簿）（⑤の場合）'!$BJ88+1&lt;=15,IF(EU$19&gt;='様式３（療養者名簿）（⑤の場合）'!$BJ88,IF(EU$19&lt;='様式３（療養者名簿）（⑤の場合）'!$BK88,1,0),0),0)</f>
        <v>0</v>
      </c>
      <c r="EV83" s="365">
        <f>IF(EV$19-'様式３（療養者名簿）（⑤の場合）'!$BJ88+1&lt;=15,IF(EV$19&gt;='様式３（療養者名簿）（⑤の場合）'!$BJ88,IF(EV$19&lt;='様式３（療養者名簿）（⑤の場合）'!$BK88,1,0),0),0)</f>
        <v>0</v>
      </c>
      <c r="EW83" s="365">
        <f>IF(EW$19-'様式３（療養者名簿）（⑤の場合）'!$BJ88+1&lt;=15,IF(EW$19&gt;='様式３（療養者名簿）（⑤の場合）'!$BJ88,IF(EW$19&lt;='様式３（療養者名簿）（⑤の場合）'!$BK88,1,0),0),0)</f>
        <v>0</v>
      </c>
      <c r="EX83" s="365">
        <f>IF(EX$19-'様式３（療養者名簿）（⑤の場合）'!$BJ88+1&lt;=15,IF(EX$19&gt;='様式３（療養者名簿）（⑤の場合）'!$BJ88,IF(EX$19&lt;='様式３（療養者名簿）（⑤の場合）'!$BK88,1,0),0),0)</f>
        <v>0</v>
      </c>
      <c r="EY83" s="365">
        <f>IF(EY$19-'様式３（療養者名簿）（⑤の場合）'!$BJ88+1&lt;=15,IF(EY$19&gt;='様式３（療養者名簿）（⑤の場合）'!$BJ88,IF(EY$19&lt;='様式３（療養者名簿）（⑤の場合）'!$BK88,1,0),0),0)</f>
        <v>0</v>
      </c>
      <c r="EZ83" s="365">
        <f>IF(EZ$19-'様式３（療養者名簿）（⑤の場合）'!$BJ88+1&lt;=15,IF(EZ$19&gt;='様式３（療養者名簿）（⑤の場合）'!$BJ88,IF(EZ$19&lt;='様式３（療養者名簿）（⑤の場合）'!$BK88,1,0),0),0)</f>
        <v>0</v>
      </c>
      <c r="FA83" s="365">
        <f>IF(FA$19-'様式３（療養者名簿）（⑤の場合）'!$BJ88+1&lt;=15,IF(FA$19&gt;='様式３（療養者名簿）（⑤の場合）'!$BJ88,IF(FA$19&lt;='様式３（療養者名簿）（⑤の場合）'!$BK88,1,0),0),0)</f>
        <v>0</v>
      </c>
      <c r="FB83" s="365">
        <f>IF(FB$19-'様式３（療養者名簿）（⑤の場合）'!$BJ88+1&lt;=15,IF(FB$19&gt;='様式３（療養者名簿）（⑤の場合）'!$BJ88,IF(FB$19&lt;='様式３（療養者名簿）（⑤の場合）'!$BK88,1,0),0),0)</f>
        <v>0</v>
      </c>
      <c r="FC83" s="365">
        <f>IF(FC$19-'様式３（療養者名簿）（⑤の場合）'!$BJ88+1&lt;=15,IF(FC$19&gt;='様式３（療養者名簿）（⑤の場合）'!$BJ88,IF(FC$19&lt;='様式３（療養者名簿）（⑤の場合）'!$BK88,1,0),0),0)</f>
        <v>0</v>
      </c>
      <c r="FD83" s="365">
        <f>IF(FD$19-'様式３（療養者名簿）（⑤の場合）'!$BJ88+1&lt;=15,IF(FD$19&gt;='様式３（療養者名簿）（⑤の場合）'!$BJ88,IF(FD$19&lt;='様式３（療養者名簿）（⑤の場合）'!$BK88,1,0),0),0)</f>
        <v>0</v>
      </c>
      <c r="FE83" s="365">
        <f>IF(FE$19-'様式３（療養者名簿）（⑤の場合）'!$BJ88+1&lt;=15,IF(FE$19&gt;='様式３（療養者名簿）（⑤の場合）'!$BJ88,IF(FE$19&lt;='様式３（療養者名簿）（⑤の場合）'!$BK88,1,0),0),0)</f>
        <v>0</v>
      </c>
      <c r="FF83" s="365">
        <f>IF(FF$19-'様式３（療養者名簿）（⑤の場合）'!$BJ88+1&lt;=15,IF(FF$19&gt;='様式３（療養者名簿）（⑤の場合）'!$BJ88,IF(FF$19&lt;='様式３（療養者名簿）（⑤の場合）'!$BK88,1,0),0),0)</f>
        <v>0</v>
      </c>
      <c r="FG83" s="365">
        <f>IF(FG$19-'様式３（療養者名簿）（⑤の場合）'!$BJ88+1&lt;=15,IF(FG$19&gt;='様式３（療養者名簿）（⑤の場合）'!$BJ88,IF(FG$19&lt;='様式３（療養者名簿）（⑤の場合）'!$BK88,1,0),0),0)</f>
        <v>0</v>
      </c>
      <c r="FH83" s="365">
        <f>IF(FH$19-'様式３（療養者名簿）（⑤の場合）'!$BJ88+1&lt;=15,IF(FH$19&gt;='様式３（療養者名簿）（⑤の場合）'!$BJ88,IF(FH$19&lt;='様式３（療養者名簿）（⑤の場合）'!$BK88,1,0),0),0)</f>
        <v>0</v>
      </c>
      <c r="FI83" s="365">
        <f>IF(FI$19-'様式３（療養者名簿）（⑤の場合）'!$BJ88+1&lt;=15,IF(FI$19&gt;='様式３（療養者名簿）（⑤の場合）'!$BJ88,IF(FI$19&lt;='様式３（療養者名簿）（⑤の場合）'!$BK88,1,0),0),0)</f>
        <v>0</v>
      </c>
      <c r="FJ83" s="365">
        <f>IF(FJ$19-'様式３（療養者名簿）（⑤の場合）'!$BJ88+1&lt;=15,IF(FJ$19&gt;='様式３（療養者名簿）（⑤の場合）'!$BJ88,IF(FJ$19&lt;='様式３（療養者名簿）（⑤の場合）'!$BK88,1,0),0),0)</f>
        <v>0</v>
      </c>
      <c r="FK83" s="365">
        <f>IF(FK$19-'様式３（療養者名簿）（⑤の場合）'!$BJ88+1&lt;=15,IF(FK$19&gt;='様式３（療養者名簿）（⑤の場合）'!$BJ88,IF(FK$19&lt;='様式３（療養者名簿）（⑤の場合）'!$BK88,1,0),0),0)</f>
        <v>0</v>
      </c>
      <c r="FL83" s="365">
        <f>IF(FL$19-'様式３（療養者名簿）（⑤の場合）'!$BJ88+1&lt;=15,IF(FL$19&gt;='様式３（療養者名簿）（⑤の場合）'!$BJ88,IF(FL$19&lt;='様式３（療養者名簿）（⑤の場合）'!$BK88,1,0),0),0)</f>
        <v>0</v>
      </c>
      <c r="FM83" s="365">
        <f>IF(FM$19-'様式３（療養者名簿）（⑤の場合）'!$BJ88+1&lt;=15,IF(FM$19&gt;='様式３（療養者名簿）（⑤の場合）'!$BJ88,IF(FM$19&lt;='様式３（療養者名簿）（⑤の場合）'!$BK88,1,0),0),0)</f>
        <v>0</v>
      </c>
      <c r="FN83" s="365">
        <f>IF(FN$19-'様式３（療養者名簿）（⑤の場合）'!$BJ88+1&lt;=15,IF(FN$19&gt;='様式３（療養者名簿）（⑤の場合）'!$BJ88,IF(FN$19&lt;='様式３（療養者名簿）（⑤の場合）'!$BK88,1,0),0),0)</f>
        <v>0</v>
      </c>
      <c r="FO83" s="365">
        <f>IF(FO$19-'様式３（療養者名簿）（⑤の場合）'!$BJ88+1&lt;=15,IF(FO$19&gt;='様式３（療養者名簿）（⑤の場合）'!$BJ88,IF(FO$19&lt;='様式３（療養者名簿）（⑤の場合）'!$BK88,1,0),0),0)</f>
        <v>0</v>
      </c>
      <c r="FP83" s="365">
        <f>IF(FP$19-'様式３（療養者名簿）（⑤の場合）'!$BJ88+1&lt;=15,IF(FP$19&gt;='様式３（療養者名簿）（⑤の場合）'!$BJ88,IF(FP$19&lt;='様式３（療養者名簿）（⑤の場合）'!$BK88,1,0),0),0)</f>
        <v>0</v>
      </c>
      <c r="FQ83" s="365">
        <f>IF(FQ$19-'様式３（療養者名簿）（⑤の場合）'!$BJ88+1&lt;=15,IF(FQ$19&gt;='様式３（療養者名簿）（⑤の場合）'!$BJ88,IF(FQ$19&lt;='様式３（療養者名簿）（⑤の場合）'!$BK88,1,0),0),0)</f>
        <v>0</v>
      </c>
      <c r="FR83" s="365">
        <f>IF(FR$19-'様式３（療養者名簿）（⑤の場合）'!$BJ88+1&lt;=15,IF(FR$19&gt;='様式３（療養者名簿）（⑤の場合）'!$BJ88,IF(FR$19&lt;='様式３（療養者名簿）（⑤の場合）'!$BK88,1,0),0),0)</f>
        <v>0</v>
      </c>
      <c r="FS83" s="365">
        <f>IF(FS$19-'様式３（療養者名簿）（⑤の場合）'!$BJ88+1&lt;=15,IF(FS$19&gt;='様式３（療養者名簿）（⑤の場合）'!$BJ88,IF(FS$19&lt;='様式３（療養者名簿）（⑤の場合）'!$BK88,1,0),0),0)</f>
        <v>0</v>
      </c>
      <c r="FT83" s="365">
        <f>IF(FT$19-'様式３（療養者名簿）（⑤の場合）'!$BJ88+1&lt;=15,IF(FT$19&gt;='様式３（療養者名簿）（⑤の場合）'!$BJ88,IF(FT$19&lt;='様式３（療養者名簿）（⑤の場合）'!$BK88,1,0),0),0)</f>
        <v>0</v>
      </c>
      <c r="FU83" s="365">
        <f>IF(FU$19-'様式３（療養者名簿）（⑤の場合）'!$BJ88+1&lt;=15,IF(FU$19&gt;='様式３（療養者名簿）（⑤の場合）'!$BJ88,IF(FU$19&lt;='様式３（療養者名簿）（⑤の場合）'!$BK88,1,0),0),0)</f>
        <v>0</v>
      </c>
      <c r="FV83" s="365">
        <f>IF(FV$19-'様式３（療養者名簿）（⑤の場合）'!$BJ88+1&lt;=15,IF(FV$19&gt;='様式３（療養者名簿）（⑤の場合）'!$BJ88,IF(FV$19&lt;='様式３（療養者名簿）（⑤の場合）'!$BK88,1,0),0),0)</f>
        <v>0</v>
      </c>
      <c r="FW83" s="365">
        <f>IF(FW$19-'様式３（療養者名簿）（⑤の場合）'!$BJ88+1&lt;=15,IF(FW$19&gt;='様式３（療養者名簿）（⑤の場合）'!$BJ88,IF(FW$19&lt;='様式３（療養者名簿）（⑤の場合）'!$BK88,1,0),0),0)</f>
        <v>0</v>
      </c>
      <c r="FX83" s="365">
        <f>IF(FX$19-'様式３（療養者名簿）（⑤の場合）'!$BJ88+1&lt;=15,IF(FX$19&gt;='様式３（療養者名簿）（⑤の場合）'!$BJ88,IF(FX$19&lt;='様式３（療養者名簿）（⑤の場合）'!$BK88,1,0),0),0)</f>
        <v>0</v>
      </c>
      <c r="FY83" s="365">
        <f>IF(FY$19-'様式３（療養者名簿）（⑤の場合）'!$BJ88+1&lt;=15,IF(FY$19&gt;='様式３（療養者名簿）（⑤の場合）'!$BJ88,IF(FY$19&lt;='様式３（療養者名簿）（⑤の場合）'!$BK88,1,0),0),0)</f>
        <v>0</v>
      </c>
      <c r="FZ83" s="365">
        <f>IF(FZ$19-'様式３（療養者名簿）（⑤の場合）'!$BJ88+1&lt;=15,IF(FZ$19&gt;='様式３（療養者名簿）（⑤の場合）'!$BJ88,IF(FZ$19&lt;='様式３（療養者名簿）（⑤の場合）'!$BK88,1,0),0),0)</f>
        <v>0</v>
      </c>
      <c r="GA83" s="365">
        <f>IF(GA$19-'様式３（療養者名簿）（⑤の場合）'!$BJ88+1&lt;=15,IF(GA$19&gt;='様式３（療養者名簿）（⑤の場合）'!$BJ88,IF(GA$19&lt;='様式３（療養者名簿）（⑤の場合）'!$BK88,1,0),0),0)</f>
        <v>0</v>
      </c>
      <c r="GB83" s="365">
        <f>IF(GB$19-'様式３（療養者名簿）（⑤の場合）'!$BJ88+1&lt;=15,IF(GB$19&gt;='様式３（療養者名簿）（⑤の場合）'!$BJ88,IF(GB$19&lt;='様式３（療養者名簿）（⑤の場合）'!$BK88,1,0),0),0)</f>
        <v>0</v>
      </c>
      <c r="GC83" s="365">
        <f>IF(GC$19-'様式３（療養者名簿）（⑤の場合）'!$BJ88+1&lt;=15,IF(GC$19&gt;='様式３（療養者名簿）（⑤の場合）'!$BJ88,IF(GC$19&lt;='様式３（療養者名簿）（⑤の場合）'!$BK88,1,0),0),0)</f>
        <v>0</v>
      </c>
      <c r="GD83" s="365">
        <f>IF(GD$19-'様式３（療養者名簿）（⑤の場合）'!$BJ88+1&lt;=15,IF(GD$19&gt;='様式３（療養者名簿）（⑤の場合）'!$BJ88,IF(GD$19&lt;='様式３（療養者名簿）（⑤の場合）'!$BK88,1,0),0),0)</f>
        <v>0</v>
      </c>
      <c r="GE83" s="365">
        <f>IF(GE$19-'様式３（療養者名簿）（⑤の場合）'!$BJ88+1&lt;=15,IF(GE$19&gt;='様式３（療養者名簿）（⑤の場合）'!$BJ88,IF(GE$19&lt;='様式３（療養者名簿）（⑤の場合）'!$BK88,1,0),0),0)</f>
        <v>0</v>
      </c>
      <c r="GF83" s="365">
        <f>IF(GF$19-'様式３（療養者名簿）（⑤の場合）'!$BJ88+1&lt;=15,IF(GF$19&gt;='様式３（療養者名簿）（⑤の場合）'!$BJ88,IF(GF$19&lt;='様式３（療養者名簿）（⑤の場合）'!$BK88,1,0),0),0)</f>
        <v>0</v>
      </c>
      <c r="GG83" s="365">
        <f>IF(GG$19-'様式３（療養者名簿）（⑤の場合）'!$BJ88+1&lt;=15,IF(GG$19&gt;='様式３（療養者名簿）（⑤の場合）'!$BJ88,IF(GG$19&lt;='様式３（療養者名簿）（⑤の場合）'!$BK88,1,0),0),0)</f>
        <v>0</v>
      </c>
      <c r="GH83" s="365">
        <f>IF(GH$19-'様式３（療養者名簿）（⑤の場合）'!$BJ88+1&lt;=15,IF(GH$19&gt;='様式３（療養者名簿）（⑤の場合）'!$BJ88,IF(GH$19&lt;='様式３（療養者名簿）（⑤の場合）'!$BK88,1,0),0),0)</f>
        <v>0</v>
      </c>
      <c r="GI83" s="365">
        <f>IF(GI$19-'様式３（療養者名簿）（⑤の場合）'!$BJ88+1&lt;=15,IF(GI$19&gt;='様式３（療養者名簿）（⑤の場合）'!$BJ88,IF(GI$19&lt;='様式３（療養者名簿）（⑤の場合）'!$BK88,1,0),0),0)</f>
        <v>0</v>
      </c>
      <c r="GJ83" s="365">
        <f>IF(GJ$19-'様式３（療養者名簿）（⑤の場合）'!$BJ88+1&lt;=15,IF(GJ$19&gt;='様式３（療養者名簿）（⑤の場合）'!$BJ88,IF(GJ$19&lt;='様式３（療養者名簿）（⑤の場合）'!$BK88,1,0),0),0)</f>
        <v>0</v>
      </c>
      <c r="GK83" s="365">
        <f>IF(GK$19-'様式３（療養者名簿）（⑤の場合）'!$BJ88+1&lt;=15,IF(GK$19&gt;='様式３（療養者名簿）（⑤の場合）'!$BJ88,IF(GK$19&lt;='様式３（療養者名簿）（⑤の場合）'!$BK88,1,0),0),0)</f>
        <v>0</v>
      </c>
      <c r="GL83" s="365">
        <f>IF(GL$19-'様式３（療養者名簿）（⑤の場合）'!$BJ88+1&lt;=15,IF(GL$19&gt;='様式３（療養者名簿）（⑤の場合）'!$BJ88,IF(GL$19&lt;='様式３（療養者名簿）（⑤の場合）'!$BK88,1,0),0),0)</f>
        <v>0</v>
      </c>
      <c r="GM83" s="365">
        <f>IF(GM$19-'様式３（療養者名簿）（⑤の場合）'!$BJ88+1&lt;=15,IF(GM$19&gt;='様式３（療養者名簿）（⑤の場合）'!$BJ88,IF(GM$19&lt;='様式３（療養者名簿）（⑤の場合）'!$BK88,1,0),0),0)</f>
        <v>0</v>
      </c>
      <c r="GN83" s="365">
        <f>IF(GN$19-'様式３（療養者名簿）（⑤の場合）'!$BJ88+1&lt;=15,IF(GN$19&gt;='様式３（療養者名簿）（⑤の場合）'!$BJ88,IF(GN$19&lt;='様式３（療養者名簿）（⑤の場合）'!$BK88,1,0),0),0)</f>
        <v>0</v>
      </c>
      <c r="GO83" s="365">
        <f>IF(GO$19-'様式３（療養者名簿）（⑤の場合）'!$BJ88+1&lt;=15,IF(GO$19&gt;='様式３（療養者名簿）（⑤の場合）'!$BJ88,IF(GO$19&lt;='様式３（療養者名簿）（⑤の場合）'!$BK88,1,0),0),0)</f>
        <v>0</v>
      </c>
      <c r="GP83" s="365">
        <f>IF(GP$19-'様式３（療養者名簿）（⑤の場合）'!$BJ88+1&lt;=15,IF(GP$19&gt;='様式３（療養者名簿）（⑤の場合）'!$BJ88,IF(GP$19&lt;='様式３（療養者名簿）（⑤の場合）'!$BK88,1,0),0),0)</f>
        <v>0</v>
      </c>
      <c r="GQ83" s="365">
        <f>IF(GQ$19-'様式３（療養者名簿）（⑤の場合）'!$BJ88+1&lt;=15,IF(GQ$19&gt;='様式３（療養者名簿）（⑤の場合）'!$BJ88,IF(GQ$19&lt;='様式３（療養者名簿）（⑤の場合）'!$BK88,1,0),0),0)</f>
        <v>0</v>
      </c>
      <c r="GR83" s="365">
        <f>IF(GR$19-'様式３（療養者名簿）（⑤の場合）'!$BJ88+1&lt;=15,IF(GR$19&gt;='様式３（療養者名簿）（⑤の場合）'!$BJ88,IF(GR$19&lt;='様式３（療養者名簿）（⑤の場合）'!$BK88,1,0),0),0)</f>
        <v>0</v>
      </c>
      <c r="GS83" s="365">
        <f>IF(GS$19-'様式３（療養者名簿）（⑤の場合）'!$BJ88+1&lt;=15,IF(GS$19&gt;='様式３（療養者名簿）（⑤の場合）'!$BJ88,IF(GS$19&lt;='様式３（療養者名簿）（⑤の場合）'!$BK88,1,0),0),0)</f>
        <v>0</v>
      </c>
      <c r="GT83" s="365">
        <f>IF(GT$19-'様式３（療養者名簿）（⑤の場合）'!$BJ88+1&lt;=15,IF(GT$19&gt;='様式３（療養者名簿）（⑤の場合）'!$BJ88,IF(GT$19&lt;='様式３（療養者名簿）（⑤の場合）'!$BK88,1,0),0),0)</f>
        <v>0</v>
      </c>
      <c r="GU83" s="365">
        <f>IF(GU$19-'様式３（療養者名簿）（⑤の場合）'!$BJ88+1&lt;=15,IF(GU$19&gt;='様式３（療養者名簿）（⑤の場合）'!$BJ88,IF(GU$19&lt;='様式３（療養者名簿）（⑤の場合）'!$BK88,1,0),0),0)</f>
        <v>0</v>
      </c>
      <c r="GV83" s="365">
        <f>IF(GV$19-'様式３（療養者名簿）（⑤の場合）'!$BJ88+1&lt;=15,IF(GV$19&gt;='様式３（療養者名簿）（⑤の場合）'!$BJ88,IF(GV$19&lt;='様式３（療養者名簿）（⑤の場合）'!$BK88,1,0),0),0)</f>
        <v>0</v>
      </c>
      <c r="GW83" s="365">
        <f>IF(GW$19-'様式３（療養者名簿）（⑤の場合）'!$BJ88+1&lt;=15,IF(GW$19&gt;='様式３（療養者名簿）（⑤の場合）'!$BJ88,IF(GW$19&lt;='様式３（療養者名簿）（⑤の場合）'!$BK88,1,0),0),0)</f>
        <v>0</v>
      </c>
      <c r="GX83" s="365">
        <f>IF(GX$19-'様式３（療養者名簿）（⑤の場合）'!$BJ88+1&lt;=15,IF(GX$19&gt;='様式３（療養者名簿）（⑤の場合）'!$BJ88,IF(GX$19&lt;='様式３（療養者名簿）（⑤の場合）'!$BK88,1,0),0),0)</f>
        <v>0</v>
      </c>
      <c r="GY83" s="365">
        <f>IF(GY$19-'様式３（療養者名簿）（⑤の場合）'!$BJ88+1&lt;=15,IF(GY$19&gt;='様式３（療養者名簿）（⑤の場合）'!$BJ88,IF(GY$19&lt;='様式３（療養者名簿）（⑤の場合）'!$BK88,1,0),0),0)</f>
        <v>0</v>
      </c>
      <c r="GZ83" s="365">
        <f>IF(GZ$19-'様式３（療養者名簿）（⑤の場合）'!$BJ88+1&lt;=15,IF(GZ$19&gt;='様式３（療養者名簿）（⑤の場合）'!$BJ88,IF(GZ$19&lt;='様式３（療養者名簿）（⑤の場合）'!$BK88,1,0),0),0)</f>
        <v>0</v>
      </c>
      <c r="HA83" s="365">
        <f>IF(HA$19-'様式３（療養者名簿）（⑤の場合）'!$BJ88+1&lt;=15,IF(HA$19&gt;='様式３（療養者名簿）（⑤の場合）'!$BJ88,IF(HA$19&lt;='様式３（療養者名簿）（⑤の場合）'!$BK88,1,0),0),0)</f>
        <v>0</v>
      </c>
      <c r="HB83" s="365">
        <f>IF(HB$19-'様式３（療養者名簿）（⑤の場合）'!$BJ88+1&lt;=15,IF(HB$19&gt;='様式３（療養者名簿）（⑤の場合）'!$BJ88,IF(HB$19&lt;='様式３（療養者名簿）（⑤の場合）'!$BK88,1,0),0),0)</f>
        <v>0</v>
      </c>
      <c r="HC83" s="365">
        <f>IF(HC$19-'様式３（療養者名簿）（⑤の場合）'!$BJ88+1&lt;=15,IF(HC$19&gt;='様式３（療養者名簿）（⑤の場合）'!$BJ88,IF(HC$19&lt;='様式３（療養者名簿）（⑤の場合）'!$BK88,1,0),0),0)</f>
        <v>0</v>
      </c>
      <c r="HD83" s="365">
        <f>IF(HD$19-'様式３（療養者名簿）（⑤の場合）'!$BJ88+1&lt;=15,IF(HD$19&gt;='様式３（療養者名簿）（⑤の場合）'!$BJ88,IF(HD$19&lt;='様式３（療養者名簿）（⑤の場合）'!$BK88,1,0),0),0)</f>
        <v>0</v>
      </c>
      <c r="HE83" s="365">
        <f>IF(HE$19-'様式３（療養者名簿）（⑤の場合）'!$BJ88+1&lt;=15,IF(HE$19&gt;='様式３（療養者名簿）（⑤の場合）'!$BJ88,IF(HE$19&lt;='様式３（療養者名簿）（⑤の場合）'!$BK88,1,0),0),0)</f>
        <v>0</v>
      </c>
      <c r="HF83" s="365">
        <f>IF(HF$19-'様式３（療養者名簿）（⑤の場合）'!$BJ88+1&lt;=15,IF(HF$19&gt;='様式３（療養者名簿）（⑤の場合）'!$BJ88,IF(HF$19&lt;='様式３（療養者名簿）（⑤の場合）'!$BK88,1,0),0),0)</f>
        <v>0</v>
      </c>
      <c r="HG83" s="365">
        <f>IF(HG$19-'様式３（療養者名簿）（⑤の場合）'!$BJ88+1&lt;=15,IF(HG$19&gt;='様式３（療養者名簿）（⑤の場合）'!$BJ88,IF(HG$19&lt;='様式３（療養者名簿）（⑤の場合）'!$BK88,1,0),0),0)</f>
        <v>0</v>
      </c>
      <c r="HH83" s="365">
        <f>IF(HH$19-'様式３（療養者名簿）（⑤の場合）'!$BJ88+1&lt;=15,IF(HH$19&gt;='様式３（療養者名簿）（⑤の場合）'!$BJ88,IF(HH$19&lt;='様式３（療養者名簿）（⑤の場合）'!$BK88,1,0),0),0)</f>
        <v>0</v>
      </c>
      <c r="HI83" s="365">
        <f>IF(HI$19-'様式３（療養者名簿）（⑤の場合）'!$BJ88+1&lt;=15,IF(HI$19&gt;='様式３（療養者名簿）（⑤の場合）'!$BJ88,IF(HI$19&lt;='様式３（療養者名簿）（⑤の場合）'!$BK88,1,0),0),0)</f>
        <v>0</v>
      </c>
      <c r="HJ83" s="365">
        <f>IF(HJ$19-'様式３（療養者名簿）（⑤の場合）'!$BJ88+1&lt;=15,IF(HJ$19&gt;='様式３（療養者名簿）（⑤の場合）'!$BJ88,IF(HJ$19&lt;='様式３（療養者名簿）（⑤の場合）'!$BK88,1,0),0),0)</f>
        <v>0</v>
      </c>
      <c r="HK83" s="365">
        <f>IF(HK$19-'様式３（療養者名簿）（⑤の場合）'!$BJ88+1&lt;=15,IF(HK$19&gt;='様式３（療養者名簿）（⑤の場合）'!$BJ88,IF(HK$19&lt;='様式３（療養者名簿）（⑤の場合）'!$BK88,1,0),0),0)</f>
        <v>0</v>
      </c>
      <c r="HL83" s="365">
        <f>IF(HL$19-'様式３（療養者名簿）（⑤の場合）'!$BJ88+1&lt;=15,IF(HL$19&gt;='様式３（療養者名簿）（⑤の場合）'!$BJ88,IF(HL$19&lt;='様式３（療養者名簿）（⑤の場合）'!$BK88,1,0),0),0)</f>
        <v>0</v>
      </c>
      <c r="HM83" s="365">
        <f>IF(HM$19-'様式３（療養者名簿）（⑤の場合）'!$BJ88+1&lt;=15,IF(HM$19&gt;='様式３（療養者名簿）（⑤の場合）'!$BJ88,IF(HM$19&lt;='様式３（療養者名簿）（⑤の場合）'!$BK88,1,0),0),0)</f>
        <v>0</v>
      </c>
      <c r="HN83" s="365">
        <f>IF(HN$19-'様式３（療養者名簿）（⑤の場合）'!$BJ88+1&lt;=15,IF(HN$19&gt;='様式３（療養者名簿）（⑤の場合）'!$BJ88,IF(HN$19&lt;='様式３（療養者名簿）（⑤の場合）'!$BK88,1,0),0),0)</f>
        <v>0</v>
      </c>
      <c r="HO83" s="365">
        <f>IF(HO$19-'様式３（療養者名簿）（⑤の場合）'!$BJ88+1&lt;=15,IF(HO$19&gt;='様式３（療養者名簿）（⑤の場合）'!$BJ88,IF(HO$19&lt;='様式３（療養者名簿）（⑤の場合）'!$BK88,1,0),0),0)</f>
        <v>0</v>
      </c>
      <c r="HP83" s="365">
        <f>IF(HP$19-'様式３（療養者名簿）（⑤の場合）'!$BJ88+1&lt;=15,IF(HP$19&gt;='様式３（療養者名簿）（⑤の場合）'!$BJ88,IF(HP$19&lt;='様式３（療養者名簿）（⑤の場合）'!$BK88,1,0),0),0)</f>
        <v>0</v>
      </c>
      <c r="HQ83" s="365">
        <f>IF(HQ$19-'様式３（療養者名簿）（⑤の場合）'!$BJ88+1&lt;=15,IF(HQ$19&gt;='様式３（療養者名簿）（⑤の場合）'!$BJ88,IF(HQ$19&lt;='様式３（療養者名簿）（⑤の場合）'!$BK88,1,0),0),0)</f>
        <v>0</v>
      </c>
      <c r="HR83" s="365">
        <f>IF(HR$19-'様式３（療養者名簿）（⑤の場合）'!$BJ88+1&lt;=15,IF(HR$19&gt;='様式３（療養者名簿）（⑤の場合）'!$BJ88,IF(HR$19&lt;='様式３（療養者名簿）（⑤の場合）'!$BK88,1,0),0),0)</f>
        <v>0</v>
      </c>
      <c r="HS83" s="365">
        <f>IF(HS$19-'様式３（療養者名簿）（⑤の場合）'!$BJ88+1&lt;=15,IF(HS$19&gt;='様式３（療養者名簿）（⑤の場合）'!$BJ88,IF(HS$19&lt;='様式３（療養者名簿）（⑤の場合）'!$BK88,1,0),0),0)</f>
        <v>0</v>
      </c>
      <c r="HT83" s="365">
        <f>IF(HT$19-'様式３（療養者名簿）（⑤の場合）'!$BJ88+1&lt;=15,IF(HT$19&gt;='様式３（療養者名簿）（⑤の場合）'!$BJ88,IF(HT$19&lt;='様式３（療養者名簿）（⑤の場合）'!$BK88,1,0),0),0)</f>
        <v>0</v>
      </c>
      <c r="HU83" s="365">
        <f>IF(HU$19-'様式３（療養者名簿）（⑤の場合）'!$BJ88+1&lt;=15,IF(HU$19&gt;='様式３（療養者名簿）（⑤の場合）'!$BJ88,IF(HU$19&lt;='様式３（療養者名簿）（⑤の場合）'!$BK88,1,0),0),0)</f>
        <v>0</v>
      </c>
      <c r="HV83" s="365">
        <f>IF(HV$19-'様式３（療養者名簿）（⑤の場合）'!$BJ88+1&lt;=15,IF(HV$19&gt;='様式３（療養者名簿）（⑤の場合）'!$BJ88,IF(HV$19&lt;='様式３（療養者名簿）（⑤の場合）'!$BK88,1,0),0),0)</f>
        <v>0</v>
      </c>
      <c r="HW83" s="365">
        <f>IF(HW$19-'様式３（療養者名簿）（⑤の場合）'!$BJ88+1&lt;=15,IF(HW$19&gt;='様式３（療養者名簿）（⑤の場合）'!$BJ88,IF(HW$19&lt;='様式３（療養者名簿）（⑤の場合）'!$BK88,1,0),0),0)</f>
        <v>0</v>
      </c>
      <c r="HX83" s="365">
        <f>IF(HX$19-'様式３（療養者名簿）（⑤の場合）'!$BJ88+1&lt;=15,IF(HX$19&gt;='様式３（療養者名簿）（⑤の場合）'!$BJ88,IF(HX$19&lt;='様式３（療養者名簿）（⑤の場合）'!$BK88,1,0),0),0)</f>
        <v>0</v>
      </c>
      <c r="HY83" s="365">
        <f>IF(HY$19-'様式３（療養者名簿）（⑤の場合）'!$BJ88+1&lt;=15,IF(HY$19&gt;='様式３（療養者名簿）（⑤の場合）'!$BJ88,IF(HY$19&lt;='様式３（療養者名簿）（⑤の場合）'!$BK88,1,0),0),0)</f>
        <v>0</v>
      </c>
      <c r="HZ83" s="365">
        <f>IF(HZ$19-'様式３（療養者名簿）（⑤の場合）'!$BJ88+1&lt;=15,IF(HZ$19&gt;='様式３（療養者名簿）（⑤の場合）'!$BJ88,IF(HZ$19&lt;='様式３（療養者名簿）（⑤の場合）'!$BK88,1,0),0),0)</f>
        <v>0</v>
      </c>
      <c r="IA83" s="365">
        <f>IF(IA$19-'様式３（療養者名簿）（⑤の場合）'!$BJ88+1&lt;=15,IF(IA$19&gt;='様式３（療養者名簿）（⑤の場合）'!$BJ88,IF(IA$19&lt;='様式３（療養者名簿）（⑤の場合）'!$BK88,1,0),0),0)</f>
        <v>0</v>
      </c>
      <c r="IB83" s="365">
        <f>IF(IB$19-'様式３（療養者名簿）（⑤の場合）'!$BJ88+1&lt;=15,IF(IB$19&gt;='様式３（療養者名簿）（⑤の場合）'!$BJ88,IF(IB$19&lt;='様式３（療養者名簿）（⑤の場合）'!$BK88,1,0),0),0)</f>
        <v>0</v>
      </c>
      <c r="IC83" s="365">
        <f>IF(IC$19-'様式３（療養者名簿）（⑤の場合）'!$BJ88+1&lt;=15,IF(IC$19&gt;='様式３（療養者名簿）（⑤の場合）'!$BJ88,IF(IC$19&lt;='様式３（療養者名簿）（⑤の場合）'!$BK88,1,0),0),0)</f>
        <v>0</v>
      </c>
      <c r="ID83" s="365">
        <f>IF(ID$19-'様式３（療養者名簿）（⑤の場合）'!$BJ88+1&lt;=15,IF(ID$19&gt;='様式３（療養者名簿）（⑤の場合）'!$BJ88,IF(ID$19&lt;='様式３（療養者名簿）（⑤の場合）'!$BK88,1,0),0),0)</f>
        <v>0</v>
      </c>
      <c r="IE83" s="365">
        <f>IF(IE$19-'様式３（療養者名簿）（⑤の場合）'!$BJ88+1&lt;=15,IF(IE$19&gt;='様式３（療養者名簿）（⑤の場合）'!$BJ88,IF(IE$19&lt;='様式３（療養者名簿）（⑤の場合）'!$BK88,1,0),0),0)</f>
        <v>0</v>
      </c>
      <c r="IF83" s="365">
        <f>IF(IF$19-'様式３（療養者名簿）（⑤の場合）'!$BJ88+1&lt;=15,IF(IF$19&gt;='様式３（療養者名簿）（⑤の場合）'!$BJ88,IF(IF$19&lt;='様式３（療養者名簿）（⑤の場合）'!$BK88,1,0),0),0)</f>
        <v>0</v>
      </c>
      <c r="IG83" s="365">
        <f>IF(IG$19-'様式３（療養者名簿）（⑤の場合）'!$BJ88+1&lt;=15,IF(IG$19&gt;='様式３（療養者名簿）（⑤の場合）'!$BJ88,IF(IG$19&lt;='様式３（療養者名簿）（⑤の場合）'!$BK88,1,0),0),0)</f>
        <v>0</v>
      </c>
      <c r="IH83" s="365">
        <f>IF(IH$19-'様式３（療養者名簿）（⑤の場合）'!$BJ88+1&lt;=15,IF(IH$19&gt;='様式３（療養者名簿）（⑤の場合）'!$BJ88,IF(IH$19&lt;='様式３（療養者名簿）（⑤の場合）'!$BK88,1,0),0),0)</f>
        <v>0</v>
      </c>
      <c r="II83" s="365">
        <f>IF(II$19-'様式３（療養者名簿）（⑤の場合）'!$BJ88+1&lt;=15,IF(II$19&gt;='様式３（療養者名簿）（⑤の場合）'!$BJ88,IF(II$19&lt;='様式３（療養者名簿）（⑤の場合）'!$BK88,1,0),0),0)</f>
        <v>0</v>
      </c>
      <c r="IJ83" s="365">
        <f>IF(IJ$19-'様式３（療養者名簿）（⑤の場合）'!$BJ88+1&lt;=15,IF(IJ$19&gt;='様式３（療養者名簿）（⑤の場合）'!$BJ88,IF(IJ$19&lt;='様式３（療養者名簿）（⑤の場合）'!$BK88,1,0),0),0)</f>
        <v>0</v>
      </c>
      <c r="IK83" s="365">
        <f>IF(IK$19-'様式３（療養者名簿）（⑤の場合）'!$BJ88+1&lt;=15,IF(IK$19&gt;='様式３（療養者名簿）（⑤の場合）'!$BJ88,IF(IK$19&lt;='様式３（療養者名簿）（⑤の場合）'!$BK88,1,0),0),0)</f>
        <v>0</v>
      </c>
      <c r="IL83" s="365">
        <f>IF(IL$19-'様式３（療養者名簿）（⑤の場合）'!$BJ88+1&lt;=15,IF(IL$19&gt;='様式３（療養者名簿）（⑤の場合）'!$BJ88,IF(IL$19&lt;='様式３（療養者名簿）（⑤の場合）'!$BK88,1,0),0),0)</f>
        <v>0</v>
      </c>
      <c r="IM83" s="365">
        <f>IF(IM$19-'様式３（療養者名簿）（⑤の場合）'!$BJ88+1&lt;=15,IF(IM$19&gt;='様式３（療養者名簿）（⑤の場合）'!$BJ88,IF(IM$19&lt;='様式３（療養者名簿）（⑤の場合）'!$BK88,1,0),0),0)</f>
        <v>0</v>
      </c>
      <c r="IN83" s="365">
        <f>IF(IN$19-'様式３（療養者名簿）（⑤の場合）'!$BJ88+1&lt;=15,IF(IN$19&gt;='様式３（療養者名簿）（⑤の場合）'!$BJ88,IF(IN$19&lt;='様式３（療養者名簿）（⑤の場合）'!$BK88,1,0),0),0)</f>
        <v>0</v>
      </c>
      <c r="IO83" s="365">
        <f>IF(IO$19-'様式３（療養者名簿）（⑤の場合）'!$BJ88+1&lt;=15,IF(IO$19&gt;='様式３（療養者名簿）（⑤の場合）'!$BJ88,IF(IO$19&lt;='様式３（療養者名簿）（⑤の場合）'!$BK88,1,0),0),0)</f>
        <v>0</v>
      </c>
      <c r="IP83" s="365">
        <f>IF(IP$19-'様式３（療養者名簿）（⑤の場合）'!$BJ88+1&lt;=15,IF(IP$19&gt;='様式３（療養者名簿）（⑤の場合）'!$BJ88,IF(IP$19&lt;='様式３（療養者名簿）（⑤の場合）'!$BK88,1,0),0),0)</f>
        <v>0</v>
      </c>
      <c r="IQ83" s="365">
        <f>IF(IQ$19-'様式３（療養者名簿）（⑤の場合）'!$BJ88+1&lt;=15,IF(IQ$19&gt;='様式３（療養者名簿）（⑤の場合）'!$BJ88,IF(IQ$19&lt;='様式３（療養者名簿）（⑤の場合）'!$BK88,1,0),0),0)</f>
        <v>0</v>
      </c>
      <c r="IR83" s="365">
        <f>IF(IR$19-'様式３（療養者名簿）（⑤の場合）'!$BJ88+1&lt;=15,IF(IR$19&gt;='様式３（療養者名簿）（⑤の場合）'!$BJ88,IF(IR$19&lt;='様式３（療養者名簿）（⑤の場合）'!$BK88,1,0),0),0)</f>
        <v>0</v>
      </c>
      <c r="IS83" s="365">
        <f>IF(IS$19-'様式３（療養者名簿）（⑤の場合）'!$BJ88+1&lt;=15,IF(IS$19&gt;='様式３（療養者名簿）（⑤の場合）'!$BJ88,IF(IS$19&lt;='様式３（療養者名簿）（⑤の場合）'!$BK88,1,0),0),0)</f>
        <v>0</v>
      </c>
      <c r="IT83" s="365">
        <f>IF(IT$19-'様式３（療養者名簿）（⑤の場合）'!$BJ88+1&lt;=15,IF(IT$19&gt;='様式３（療養者名簿）（⑤の場合）'!$BJ88,IF(IT$19&lt;='様式３（療養者名簿）（⑤の場合）'!$BK88,1,0),0),0)</f>
        <v>0</v>
      </c>
      <c r="IU83" s="365">
        <f>IF(IU$19-'様式３（療養者名簿）（⑤の場合）'!$BJ88+1&lt;=15,IF(IU$19&gt;='様式３（療養者名簿）（⑤の場合）'!$BJ88,IF(IU$19&lt;='様式３（療養者名簿）（⑤の場合）'!$BK88,1,0),0),0)</f>
        <v>0</v>
      </c>
      <c r="IV83" s="365">
        <f>IF(IV$19-'様式３（療養者名簿）（⑤の場合）'!$BJ88+1&lt;=15,IF(IV$19&gt;='様式３（療養者名簿）（⑤の場合）'!$BJ88,IF(IV$19&lt;='様式３（療養者名簿）（⑤の場合）'!$BK88,1,0),0),0)</f>
        <v>0</v>
      </c>
      <c r="IW83" s="365">
        <f>IF(IW$19-'様式３（療養者名簿）（⑤の場合）'!$BJ88+1&lt;=15,IF(IW$19&gt;='様式３（療養者名簿）（⑤の場合）'!$BJ88,IF(IW$19&lt;='様式３（療養者名簿）（⑤の場合）'!$BK88,1,0),0),0)</f>
        <v>0</v>
      </c>
      <c r="IX83" s="365">
        <f>IF(IX$19-'様式３（療養者名簿）（⑤の場合）'!$BJ88+1&lt;=15,IF(IX$19&gt;='様式３（療養者名簿）（⑤の場合）'!$BJ88,IF(IX$19&lt;='様式３（療養者名簿）（⑤の場合）'!$BK88,1,0),0),0)</f>
        <v>0</v>
      </c>
      <c r="IY83" s="365">
        <f>IF(IY$19-'様式３（療養者名簿）（⑤の場合）'!$BJ88+1&lt;=15,IF(IY$19&gt;='様式３（療養者名簿）（⑤の場合）'!$BJ88,IF(IY$19&lt;='様式３（療養者名簿）（⑤の場合）'!$BK88,1,0),0),0)</f>
        <v>0</v>
      </c>
      <c r="IZ83" s="365">
        <f>IF(IZ$19-'様式３（療養者名簿）（⑤の場合）'!$BJ88+1&lt;=15,IF(IZ$19&gt;='様式３（療養者名簿）（⑤の場合）'!$BJ88,IF(IZ$19&lt;='様式３（療養者名簿）（⑤の場合）'!$BK88,1,0),0),0)</f>
        <v>0</v>
      </c>
      <c r="JA83" s="365">
        <f>IF(JA$19-'様式３（療養者名簿）（⑤の場合）'!$BJ88+1&lt;=15,IF(JA$19&gt;='様式３（療養者名簿）（⑤の場合）'!$BJ88,IF(JA$19&lt;='様式３（療養者名簿）（⑤の場合）'!$BK88,1,0),0),0)</f>
        <v>0</v>
      </c>
      <c r="JB83" s="365">
        <f>IF(JB$19-'様式３（療養者名簿）（⑤の場合）'!$BJ88+1&lt;=15,IF(JB$19&gt;='様式３（療養者名簿）（⑤の場合）'!$BJ88,IF(JB$19&lt;='様式３（療養者名簿）（⑤の場合）'!$BK88,1,0),0),0)</f>
        <v>0</v>
      </c>
      <c r="JC83" s="365">
        <f>IF(JC$19-'様式３（療養者名簿）（⑤の場合）'!$BJ88+1&lt;=15,IF(JC$19&gt;='様式３（療養者名簿）（⑤の場合）'!$BJ88,IF(JC$19&lt;='様式３（療養者名簿）（⑤の場合）'!$BK88,1,0),0),0)</f>
        <v>0</v>
      </c>
      <c r="JD83" s="365">
        <f>IF(JD$19-'様式３（療養者名簿）（⑤の場合）'!$BJ88+1&lt;=15,IF(JD$19&gt;='様式３（療養者名簿）（⑤の場合）'!$BJ88,IF(JD$19&lt;='様式３（療養者名簿）（⑤の場合）'!$BK88,1,0),0),0)</f>
        <v>0</v>
      </c>
      <c r="JE83" s="365">
        <f>IF(JE$19-'様式３（療養者名簿）（⑤の場合）'!$BJ88+1&lt;=15,IF(JE$19&gt;='様式３（療養者名簿）（⑤の場合）'!$BJ88,IF(JE$19&lt;='様式３（療養者名簿）（⑤の場合）'!$BK88,1,0),0),0)</f>
        <v>0</v>
      </c>
      <c r="JF83" s="365">
        <f>IF(JF$19-'様式３（療養者名簿）（⑤の場合）'!$BJ88+1&lt;=15,IF(JF$19&gt;='様式３（療養者名簿）（⑤の場合）'!$BJ88,IF(JF$19&lt;='様式３（療養者名簿）（⑤の場合）'!$BK88,1,0),0),0)</f>
        <v>0</v>
      </c>
      <c r="JG83" s="365">
        <f>IF(JG$19-'様式３（療養者名簿）（⑤の場合）'!$BJ88+1&lt;=15,IF(JG$19&gt;='様式３（療養者名簿）（⑤の場合）'!$BJ88,IF(JG$19&lt;='様式３（療養者名簿）（⑤の場合）'!$BK88,1,0),0),0)</f>
        <v>0</v>
      </c>
      <c r="JH83" s="365">
        <f>IF(JH$19-'様式３（療養者名簿）（⑤の場合）'!$BJ88+1&lt;=15,IF(JH$19&gt;='様式３（療養者名簿）（⑤の場合）'!$BJ88,IF(JH$19&lt;='様式３（療養者名簿）（⑤の場合）'!$BK88,1,0),0),0)</f>
        <v>0</v>
      </c>
      <c r="JI83" s="365">
        <f>IF(JI$19-'様式３（療養者名簿）（⑤の場合）'!$BJ88+1&lt;=15,IF(JI$19&gt;='様式３（療養者名簿）（⑤の場合）'!$BJ88,IF(JI$19&lt;='様式３（療養者名簿）（⑤の場合）'!$BK88,1,0),0),0)</f>
        <v>0</v>
      </c>
      <c r="JJ83" s="365">
        <f>IF(JJ$19-'様式３（療養者名簿）（⑤の場合）'!$BJ88+1&lt;=15,IF(JJ$19&gt;='様式３（療養者名簿）（⑤の場合）'!$BJ88,IF(JJ$19&lt;='様式３（療養者名簿）（⑤の場合）'!$BK88,1,0),0),0)</f>
        <v>0</v>
      </c>
      <c r="JK83" s="365">
        <f>IF(JK$19-'様式３（療養者名簿）（⑤の場合）'!$BJ88+1&lt;=15,IF(JK$19&gt;='様式３（療養者名簿）（⑤の場合）'!$BJ88,IF(JK$19&lt;='様式３（療養者名簿）（⑤の場合）'!$BK88,1,0),0),0)</f>
        <v>0</v>
      </c>
      <c r="JL83" s="365">
        <f>IF(JL$19-'様式３（療養者名簿）（⑤の場合）'!$BJ88+1&lt;=15,IF(JL$19&gt;='様式３（療養者名簿）（⑤の場合）'!$BJ88,IF(JL$19&lt;='様式３（療養者名簿）（⑤の場合）'!$BK88,1,0),0),0)</f>
        <v>0</v>
      </c>
      <c r="JM83" s="365">
        <f>IF(JM$19-'様式３（療養者名簿）（⑤の場合）'!$BJ88+1&lt;=15,IF(JM$19&gt;='様式３（療養者名簿）（⑤の場合）'!$BJ88,IF(JM$19&lt;='様式３（療養者名簿）（⑤の場合）'!$BK88,1,0),0),0)</f>
        <v>0</v>
      </c>
      <c r="JN83" s="365">
        <f>IF(JN$19-'様式３（療養者名簿）（⑤の場合）'!$BJ88+1&lt;=15,IF(JN$19&gt;='様式３（療養者名簿）（⑤の場合）'!$BJ88,IF(JN$19&lt;='様式３（療養者名簿）（⑤の場合）'!$BK88,1,0),0),0)</f>
        <v>0</v>
      </c>
      <c r="JO83" s="365">
        <f>IF(JO$19-'様式３（療養者名簿）（⑤の場合）'!$BJ88+1&lt;=15,IF(JO$19&gt;='様式３（療養者名簿）（⑤の場合）'!$BJ88,IF(JO$19&lt;='様式３（療養者名簿）（⑤の場合）'!$BK88,1,0),0),0)</f>
        <v>0</v>
      </c>
      <c r="JP83" s="365">
        <f>IF(JP$19-'様式３（療養者名簿）（⑤の場合）'!$BJ88+1&lt;=15,IF(JP$19&gt;='様式３（療養者名簿）（⑤の場合）'!$BJ88,IF(JP$19&lt;='様式３（療養者名簿）（⑤の場合）'!$BK88,1,0),0),0)</f>
        <v>0</v>
      </c>
      <c r="JQ83" s="365">
        <f>IF(JQ$19-'様式３（療養者名簿）（⑤の場合）'!$BJ88+1&lt;=15,IF(JQ$19&gt;='様式３（療養者名簿）（⑤の場合）'!$BJ88,IF(JQ$19&lt;='様式３（療養者名簿）（⑤の場合）'!$BK88,1,0),0),0)</f>
        <v>0</v>
      </c>
      <c r="JR83" s="365">
        <f>IF(JR$19-'様式３（療養者名簿）（⑤の場合）'!$BJ88+1&lt;=15,IF(JR$19&gt;='様式３（療養者名簿）（⑤の場合）'!$BJ88,IF(JR$19&lt;='様式３（療養者名簿）（⑤の場合）'!$BK88,1,0),0),0)</f>
        <v>0</v>
      </c>
      <c r="JS83" s="365">
        <f>IF(JS$19-'様式３（療養者名簿）（⑤の場合）'!$BJ88+1&lt;=15,IF(JS$19&gt;='様式３（療養者名簿）（⑤の場合）'!$BJ88,IF(JS$19&lt;='様式３（療養者名簿）（⑤の場合）'!$BK88,1,0),0),0)</f>
        <v>0</v>
      </c>
      <c r="JT83" s="365">
        <f>IF(JT$19-'様式３（療養者名簿）（⑤の場合）'!$BJ88+1&lt;=15,IF(JT$19&gt;='様式３（療養者名簿）（⑤の場合）'!$BJ88,IF(JT$19&lt;='様式３（療養者名簿）（⑤の場合）'!$BK88,1,0),0),0)</f>
        <v>0</v>
      </c>
      <c r="JU83" s="365">
        <f>IF(JU$19-'様式３（療養者名簿）（⑤の場合）'!$BJ88+1&lt;=15,IF(JU$19&gt;='様式３（療養者名簿）（⑤の場合）'!$BJ88,IF(JU$19&lt;='様式３（療養者名簿）（⑤の場合）'!$BK88,1,0),0),0)</f>
        <v>0</v>
      </c>
      <c r="JV83" s="365">
        <f>IF(JV$19-'様式３（療養者名簿）（⑤の場合）'!$BJ88+1&lt;=15,IF(JV$19&gt;='様式３（療養者名簿）（⑤の場合）'!$BJ88,IF(JV$19&lt;='様式３（療養者名簿）（⑤の場合）'!$BK88,1,0),0),0)</f>
        <v>0</v>
      </c>
      <c r="JW83" s="365">
        <f>IF(JW$19-'様式３（療養者名簿）（⑤の場合）'!$BJ88+1&lt;=15,IF(JW$19&gt;='様式３（療養者名簿）（⑤の場合）'!$BJ88,IF(JW$19&lt;='様式３（療養者名簿）（⑤の場合）'!$BK88,1,0),0),0)</f>
        <v>0</v>
      </c>
      <c r="JX83" s="365">
        <f>IF(JX$19-'様式３（療養者名簿）（⑤の場合）'!$BJ88+1&lt;=15,IF(JX$19&gt;='様式３（療養者名簿）（⑤の場合）'!$BJ88,IF(JX$19&lt;='様式３（療養者名簿）（⑤の場合）'!$BK88,1,0),0),0)</f>
        <v>0</v>
      </c>
      <c r="JY83" s="365">
        <f>IF(JY$19-'様式３（療養者名簿）（⑤の場合）'!$BJ88+1&lt;=15,IF(JY$19&gt;='様式３（療養者名簿）（⑤の場合）'!$BJ88,IF(JY$19&lt;='様式３（療養者名簿）（⑤の場合）'!$BK88,1,0),0),0)</f>
        <v>0</v>
      </c>
      <c r="JZ83" s="365">
        <f>IF(JZ$19-'様式３（療養者名簿）（⑤の場合）'!$BJ88+1&lt;=15,IF(JZ$19&gt;='様式３（療養者名簿）（⑤の場合）'!$BJ88,IF(JZ$19&lt;='様式３（療養者名簿）（⑤の場合）'!$BK88,1,0),0),0)</f>
        <v>0</v>
      </c>
      <c r="KA83" s="365">
        <f>IF(KA$19-'様式３（療養者名簿）（⑤の場合）'!$BJ88+1&lt;=15,IF(KA$19&gt;='様式３（療養者名簿）（⑤の場合）'!$BJ88,IF(KA$19&lt;='様式３（療養者名簿）（⑤の場合）'!$BK88,1,0),0),0)</f>
        <v>0</v>
      </c>
      <c r="KB83" s="365">
        <f>IF(KB$19-'様式３（療養者名簿）（⑤の場合）'!$BJ88+1&lt;=15,IF(KB$19&gt;='様式３（療養者名簿）（⑤の場合）'!$BJ88,IF(KB$19&lt;='様式３（療養者名簿）（⑤の場合）'!$BK88,1,0),0),0)</f>
        <v>0</v>
      </c>
      <c r="KC83" s="365">
        <f>IF(KC$19-'様式３（療養者名簿）（⑤の場合）'!$BJ88+1&lt;=15,IF(KC$19&gt;='様式３（療養者名簿）（⑤の場合）'!$BJ88,IF(KC$19&lt;='様式３（療養者名簿）（⑤の場合）'!$BK88,1,0),0),0)</f>
        <v>0</v>
      </c>
      <c r="KD83" s="365">
        <f>IF(KD$19-'様式３（療養者名簿）（⑤の場合）'!$BJ88+1&lt;=15,IF(KD$19&gt;='様式３（療養者名簿）（⑤の場合）'!$BJ88,IF(KD$19&lt;='様式３（療養者名簿）（⑤の場合）'!$BK88,1,0),0),0)</f>
        <v>0</v>
      </c>
      <c r="KE83" s="365">
        <f>IF(KE$19-'様式３（療養者名簿）（⑤の場合）'!$BJ88+1&lt;=15,IF(KE$19&gt;='様式３（療養者名簿）（⑤の場合）'!$BJ88,IF(KE$19&lt;='様式３（療養者名簿）（⑤の場合）'!$BK88,1,0),0),0)</f>
        <v>0</v>
      </c>
      <c r="KF83" s="365">
        <f>IF(KF$19-'様式３（療養者名簿）（⑤の場合）'!$BJ88+1&lt;=15,IF(KF$19&gt;='様式３（療養者名簿）（⑤の場合）'!$BJ88,IF(KF$19&lt;='様式３（療養者名簿）（⑤の場合）'!$BK88,1,0),0),0)</f>
        <v>0</v>
      </c>
      <c r="KG83" s="365">
        <f>IF(KG$19-'様式３（療養者名簿）（⑤の場合）'!$BJ88+1&lt;=15,IF(KG$19&gt;='様式３（療養者名簿）（⑤の場合）'!$BJ88,IF(KG$19&lt;='様式３（療養者名簿）（⑤の場合）'!$BK88,1,0),0),0)</f>
        <v>0</v>
      </c>
      <c r="KH83" s="365">
        <f>IF(KH$19-'様式３（療養者名簿）（⑤の場合）'!$BJ88+1&lt;=15,IF(KH$19&gt;='様式３（療養者名簿）（⑤の場合）'!$BJ88,IF(KH$19&lt;='様式３（療養者名簿）（⑤の場合）'!$BK88,1,0),0),0)</f>
        <v>0</v>
      </c>
      <c r="KI83" s="365">
        <f>IF(KI$19-'様式３（療養者名簿）（⑤の場合）'!$BJ88+1&lt;=15,IF(KI$19&gt;='様式３（療養者名簿）（⑤の場合）'!$BJ88,IF(KI$19&lt;='様式３（療養者名簿）（⑤の場合）'!$BK88,1,0),0),0)</f>
        <v>0</v>
      </c>
      <c r="KJ83" s="365">
        <f>IF(KJ$19-'様式３（療養者名簿）（⑤の場合）'!$BJ88+1&lt;=15,IF(KJ$19&gt;='様式３（療養者名簿）（⑤の場合）'!$BJ88,IF(KJ$19&lt;='様式３（療養者名簿）（⑤の場合）'!$BK88,1,0),0),0)</f>
        <v>0</v>
      </c>
      <c r="KK83" s="365">
        <f>IF(KK$19-'様式３（療養者名簿）（⑤の場合）'!$BJ88+1&lt;=15,IF(KK$19&gt;='様式３（療養者名簿）（⑤の場合）'!$BJ88,IF(KK$19&lt;='様式３（療養者名簿）（⑤の場合）'!$BK88,1,0),0),0)</f>
        <v>0</v>
      </c>
      <c r="KL83" s="365">
        <f>IF(KL$19-'様式３（療養者名簿）（⑤の場合）'!$BJ88+1&lt;=15,IF(KL$19&gt;='様式３（療養者名簿）（⑤の場合）'!$BJ88,IF(KL$19&lt;='様式３（療養者名簿）（⑤の場合）'!$BK88,1,0),0),0)</f>
        <v>0</v>
      </c>
      <c r="KM83" s="365">
        <f>IF(KM$19-'様式３（療養者名簿）（⑤の場合）'!$BJ88+1&lt;=15,IF(KM$19&gt;='様式３（療養者名簿）（⑤の場合）'!$BJ88,IF(KM$19&lt;='様式３（療養者名簿）（⑤の場合）'!$BK88,1,0),0),0)</f>
        <v>0</v>
      </c>
      <c r="KN83" s="365">
        <f>IF(KN$19-'様式３（療養者名簿）（⑤の場合）'!$BJ88+1&lt;=15,IF(KN$19&gt;='様式３（療養者名簿）（⑤の場合）'!$BJ88,IF(KN$19&lt;='様式３（療養者名簿）（⑤の場合）'!$BK88,1,0),0),0)</f>
        <v>0</v>
      </c>
      <c r="KO83" s="365">
        <f>IF(KO$19-'様式３（療養者名簿）（⑤の場合）'!$BJ88+1&lt;=15,IF(KO$19&gt;='様式３（療養者名簿）（⑤の場合）'!$BJ88,IF(KO$19&lt;='様式３（療養者名簿）（⑤の場合）'!$BK88,1,0),0),0)</f>
        <v>0</v>
      </c>
      <c r="KP83" s="365">
        <f>IF(KP$19-'様式３（療養者名簿）（⑤の場合）'!$BJ88+1&lt;=15,IF(KP$19&gt;='様式３（療養者名簿）（⑤の場合）'!$BJ88,IF(KP$19&lt;='様式３（療養者名簿）（⑤の場合）'!$BK88,1,0),0),0)</f>
        <v>0</v>
      </c>
      <c r="KQ83" s="365">
        <f>IF(KQ$19-'様式３（療養者名簿）（⑤の場合）'!$BJ88+1&lt;=15,IF(KQ$19&gt;='様式３（療養者名簿）（⑤の場合）'!$BJ88,IF(KQ$19&lt;='様式３（療養者名簿）（⑤の場合）'!$BK88,1,0),0),0)</f>
        <v>0</v>
      </c>
      <c r="KR83" s="365">
        <f>IF(KR$19-'様式３（療養者名簿）（⑤の場合）'!$BJ88+1&lt;=15,IF(KR$19&gt;='様式３（療養者名簿）（⑤の場合）'!$BJ88,IF(KR$19&lt;='様式３（療養者名簿）（⑤の場合）'!$BK88,1,0),0),0)</f>
        <v>0</v>
      </c>
      <c r="KS83" s="365">
        <f>IF(KS$19-'様式３（療養者名簿）（⑤の場合）'!$BJ88+1&lt;=15,IF(KS$19&gt;='様式３（療養者名簿）（⑤の場合）'!$BJ88,IF(KS$19&lt;='様式３（療養者名簿）（⑤の場合）'!$BK88,1,0),0),0)</f>
        <v>0</v>
      </c>
      <c r="KT83" s="365">
        <f>IF(KT$19-'様式３（療養者名簿）（⑤の場合）'!$BJ88+1&lt;=15,IF(KT$19&gt;='様式３（療養者名簿）（⑤の場合）'!$BJ88,IF(KT$19&lt;='様式３（療養者名簿）（⑤の場合）'!$BK88,1,0),0),0)</f>
        <v>0</v>
      </c>
      <c r="KU83" s="365">
        <f>IF(KU$19-'様式３（療養者名簿）（⑤の場合）'!$BJ88+1&lt;=15,IF(KU$19&gt;='様式３（療養者名簿）（⑤の場合）'!$BJ88,IF(KU$19&lt;='様式３（療養者名簿）（⑤の場合）'!$BK88,1,0),0),0)</f>
        <v>0</v>
      </c>
      <c r="KV83" s="365">
        <f>IF(KV$19-'様式３（療養者名簿）（⑤の場合）'!$BJ88+1&lt;=15,IF(KV$19&gt;='様式３（療養者名簿）（⑤の場合）'!$BJ88,IF(KV$19&lt;='様式３（療養者名簿）（⑤の場合）'!$BK88,1,0),0),0)</f>
        <v>0</v>
      </c>
      <c r="KW83" s="365">
        <f>IF(KW$19-'様式３（療養者名簿）（⑤の場合）'!$BJ88+1&lt;=15,IF(KW$19&gt;='様式３（療養者名簿）（⑤の場合）'!$BJ88,IF(KW$19&lt;='様式３（療養者名簿）（⑤の場合）'!$BK88,1,0),0),0)</f>
        <v>0</v>
      </c>
      <c r="KX83" s="365">
        <f>IF(KX$19-'様式３（療養者名簿）（⑤の場合）'!$BJ88+1&lt;=15,IF(KX$19&gt;='様式３（療養者名簿）（⑤の場合）'!$BJ88,IF(KX$19&lt;='様式３（療養者名簿）（⑤の場合）'!$BK88,1,0),0),0)</f>
        <v>0</v>
      </c>
      <c r="KY83" s="365">
        <f>IF(KY$19-'様式３（療養者名簿）（⑤の場合）'!$BJ88+1&lt;=15,IF(KY$19&gt;='様式３（療養者名簿）（⑤の場合）'!$BJ88,IF(KY$19&lt;='様式３（療養者名簿）（⑤の場合）'!$BK88,1,0),0),0)</f>
        <v>0</v>
      </c>
      <c r="KZ83" s="365">
        <f>IF(KZ$19-'様式３（療養者名簿）（⑤の場合）'!$BJ88+1&lt;=15,IF(KZ$19&gt;='様式３（療養者名簿）（⑤の場合）'!$BJ88,IF(KZ$19&lt;='様式３（療養者名簿）（⑤の場合）'!$BK88,1,0),0),0)</f>
        <v>0</v>
      </c>
      <c r="LA83" s="365">
        <f>IF(LA$19-'様式３（療養者名簿）（⑤の場合）'!$BJ88+1&lt;=15,IF(LA$19&gt;='様式３（療養者名簿）（⑤の場合）'!$BJ88,IF(LA$19&lt;='様式３（療養者名簿）（⑤の場合）'!$BK88,1,0),0),0)</f>
        <v>0</v>
      </c>
      <c r="LB83" s="365">
        <f>IF(LB$19-'様式３（療養者名簿）（⑤の場合）'!$BJ88+1&lt;=15,IF(LB$19&gt;='様式３（療養者名簿）（⑤の場合）'!$BJ88,IF(LB$19&lt;='様式３（療養者名簿）（⑤の場合）'!$BK88,1,0),0),0)</f>
        <v>0</v>
      </c>
      <c r="LC83" s="365">
        <f>IF(LC$19-'様式３（療養者名簿）（⑤の場合）'!$BJ88+1&lt;=15,IF(LC$19&gt;='様式３（療養者名簿）（⑤の場合）'!$BJ88,IF(LC$19&lt;='様式３（療養者名簿）（⑤の場合）'!$BK88,1,0),0),0)</f>
        <v>0</v>
      </c>
      <c r="LD83" s="365">
        <f>IF(LD$19-'様式３（療養者名簿）（⑤の場合）'!$BJ88+1&lt;=15,IF(LD$19&gt;='様式３（療養者名簿）（⑤の場合）'!$BJ88,IF(LD$19&lt;='様式３（療養者名簿）（⑤の場合）'!$BK88,1,0),0),0)</f>
        <v>0</v>
      </c>
      <c r="LE83" s="365">
        <f>IF(LE$19-'様式３（療養者名簿）（⑤の場合）'!$BJ88+1&lt;=15,IF(LE$19&gt;='様式３（療養者名簿）（⑤の場合）'!$BJ88,IF(LE$19&lt;='様式３（療養者名簿）（⑤の場合）'!$BK88,1,0),0),0)</f>
        <v>0</v>
      </c>
      <c r="LF83" s="365">
        <f>IF(LF$19-'様式３（療養者名簿）（⑤の場合）'!$BJ88+1&lt;=15,IF(LF$19&gt;='様式３（療養者名簿）（⑤の場合）'!$BJ88,IF(LF$19&lt;='様式３（療養者名簿）（⑤の場合）'!$BK88,1,0),0),0)</f>
        <v>0</v>
      </c>
      <c r="LG83" s="365">
        <f>IF(LG$19-'様式３（療養者名簿）（⑤の場合）'!$BJ88+1&lt;=15,IF(LG$19&gt;='様式３（療養者名簿）（⑤の場合）'!$BJ88,IF(LG$19&lt;='様式３（療養者名簿）（⑤の場合）'!$BK88,1,0),0),0)</f>
        <v>0</v>
      </c>
      <c r="LH83" s="365">
        <f>IF(LH$19-'様式３（療養者名簿）（⑤の場合）'!$BJ88+1&lt;=15,IF(LH$19&gt;='様式３（療養者名簿）（⑤の場合）'!$BJ88,IF(LH$19&lt;='様式３（療養者名簿）（⑤の場合）'!$BK88,1,0),0),0)</f>
        <v>0</v>
      </c>
      <c r="LI83" s="365">
        <f>IF(LI$19-'様式３（療養者名簿）（⑤の場合）'!$BJ88+1&lt;=15,IF(LI$19&gt;='様式３（療養者名簿）（⑤の場合）'!$BJ88,IF(LI$19&lt;='様式３（療養者名簿）（⑤の場合）'!$BK88,1,0),0),0)</f>
        <v>0</v>
      </c>
      <c r="LJ83" s="365">
        <f>IF(LJ$19-'様式３（療養者名簿）（⑤の場合）'!$BJ88+1&lt;=15,IF(LJ$19&gt;='様式３（療養者名簿）（⑤の場合）'!$BJ88,IF(LJ$19&lt;='様式３（療養者名簿）（⑤の場合）'!$BK88,1,0),0),0)</f>
        <v>0</v>
      </c>
      <c r="LK83" s="365">
        <f>IF(LK$19-'様式３（療養者名簿）（⑤の場合）'!$BJ88+1&lt;=15,IF(LK$19&gt;='様式３（療養者名簿）（⑤の場合）'!$BJ88,IF(LK$19&lt;='様式３（療養者名簿）（⑤の場合）'!$BK88,1,0),0),0)</f>
        <v>0</v>
      </c>
      <c r="LL83" s="365">
        <f>IF(LL$19-'様式３（療養者名簿）（⑤の場合）'!$BJ88+1&lt;=15,IF(LL$19&gt;='様式３（療養者名簿）（⑤の場合）'!$BJ88,IF(LL$19&lt;='様式３（療養者名簿）（⑤の場合）'!$BK88,1,0),0),0)</f>
        <v>0</v>
      </c>
      <c r="LM83" s="365">
        <f>IF(LM$19-'様式３（療養者名簿）（⑤の場合）'!$BJ88+1&lt;=15,IF(LM$19&gt;='様式３（療養者名簿）（⑤の場合）'!$BJ88,IF(LM$19&lt;='様式３（療養者名簿）（⑤の場合）'!$BK88,1,0),0),0)</f>
        <v>0</v>
      </c>
      <c r="LN83" s="365">
        <f>IF(LN$19-'様式３（療養者名簿）（⑤の場合）'!$BJ88+1&lt;=15,IF(LN$19&gt;='様式３（療養者名簿）（⑤の場合）'!$BJ88,IF(LN$19&lt;='様式３（療養者名簿）（⑤の場合）'!$BK88,1,0),0),0)</f>
        <v>0</v>
      </c>
      <c r="LO83" s="365">
        <f>IF(LO$19-'様式３（療養者名簿）（⑤の場合）'!$BJ88+1&lt;=15,IF(LO$19&gt;='様式３（療養者名簿）（⑤の場合）'!$BJ88,IF(LO$19&lt;='様式３（療養者名簿）（⑤の場合）'!$BK88,1,0),0),0)</f>
        <v>0</v>
      </c>
      <c r="LP83" s="365">
        <f>IF(LP$19-'様式３（療養者名簿）（⑤の場合）'!$BJ88+1&lt;=15,IF(LP$19&gt;='様式３（療養者名簿）（⑤の場合）'!$BJ88,IF(LP$19&lt;='様式３（療養者名簿）（⑤の場合）'!$BK88,1,0),0),0)</f>
        <v>0</v>
      </c>
      <c r="LQ83" s="365">
        <f>IF(LQ$19-'様式３（療養者名簿）（⑤の場合）'!$BJ88+1&lt;=15,IF(LQ$19&gt;='様式３（療養者名簿）（⑤の場合）'!$BJ88,IF(LQ$19&lt;='様式３（療養者名簿）（⑤の場合）'!$BK88,1,0),0),0)</f>
        <v>0</v>
      </c>
      <c r="LR83" s="365">
        <f>IF(LR$19-'様式３（療養者名簿）（⑤の場合）'!$BJ88+1&lt;=15,IF(LR$19&gt;='様式３（療養者名簿）（⑤の場合）'!$BJ88,IF(LR$19&lt;='様式３（療養者名簿）（⑤の場合）'!$BK88,1,0),0),0)</f>
        <v>0</v>
      </c>
      <c r="LS83" s="365">
        <f>IF(LS$19-'様式３（療養者名簿）（⑤の場合）'!$BJ88+1&lt;=15,IF(LS$19&gt;='様式３（療養者名簿）（⑤の場合）'!$BJ88,IF(LS$19&lt;='様式３（療養者名簿）（⑤の場合）'!$BK88,1,0),0),0)</f>
        <v>0</v>
      </c>
      <c r="LT83" s="365">
        <f>IF(LT$19-'様式３（療養者名簿）（⑤の場合）'!$BJ88+1&lt;=15,IF(LT$19&gt;='様式３（療養者名簿）（⑤の場合）'!$BJ88,IF(LT$19&lt;='様式３（療養者名簿）（⑤の場合）'!$BK88,1,0),0),0)</f>
        <v>0</v>
      </c>
      <c r="LU83" s="365">
        <f>IF(LU$19-'様式３（療養者名簿）（⑤の場合）'!$BJ88+1&lt;=15,IF(LU$19&gt;='様式３（療養者名簿）（⑤の場合）'!$BJ88,IF(LU$19&lt;='様式３（療養者名簿）（⑤の場合）'!$BK88,1,0),0),0)</f>
        <v>0</v>
      </c>
      <c r="LV83" s="365">
        <f>IF(LV$19-'様式３（療養者名簿）（⑤の場合）'!$BJ88+1&lt;=15,IF(LV$19&gt;='様式３（療養者名簿）（⑤の場合）'!$BJ88,IF(LV$19&lt;='様式３（療養者名簿）（⑤の場合）'!$BK88,1,0),0),0)</f>
        <v>0</v>
      </c>
      <c r="LW83" s="365">
        <f>IF(LW$19-'様式３（療養者名簿）（⑤の場合）'!$BJ88+1&lt;=15,IF(LW$19&gt;='様式３（療養者名簿）（⑤の場合）'!$BJ88,IF(LW$19&lt;='様式３（療養者名簿）（⑤の場合）'!$BK88,1,0),0),0)</f>
        <v>0</v>
      </c>
      <c r="LX83" s="365">
        <f>IF(LX$19-'様式３（療養者名簿）（⑤の場合）'!$BJ88+1&lt;=15,IF(LX$19&gt;='様式３（療養者名簿）（⑤の場合）'!$BJ88,IF(LX$19&lt;='様式３（療養者名簿）（⑤の場合）'!$BK88,1,0),0),0)</f>
        <v>0</v>
      </c>
      <c r="LY83" s="365">
        <f>IF(LY$19-'様式３（療養者名簿）（⑤の場合）'!$BJ88+1&lt;=15,IF(LY$19&gt;='様式３（療養者名簿）（⑤の場合）'!$BJ88,IF(LY$19&lt;='様式３（療養者名簿）（⑤の場合）'!$BK88,1,0),0),0)</f>
        <v>0</v>
      </c>
      <c r="LZ83" s="365">
        <f>IF(LZ$19-'様式３（療養者名簿）（⑤の場合）'!$BJ88+1&lt;=15,IF(LZ$19&gt;='様式３（療養者名簿）（⑤の場合）'!$BJ88,IF(LZ$19&lt;='様式３（療養者名簿）（⑤の場合）'!$BK88,1,0),0),0)</f>
        <v>0</v>
      </c>
      <c r="MA83" s="365">
        <f>IF(MA$19-'様式３（療養者名簿）（⑤の場合）'!$BJ88+1&lt;=15,IF(MA$19&gt;='様式３（療養者名簿）（⑤の場合）'!$BJ88,IF(MA$19&lt;='様式３（療養者名簿）（⑤の場合）'!$BK88,1,0),0),0)</f>
        <v>0</v>
      </c>
      <c r="MB83" s="365">
        <f>IF(MB$19-'様式３（療養者名簿）（⑤の場合）'!$BJ88+1&lt;=15,IF(MB$19&gt;='様式３（療養者名簿）（⑤の場合）'!$BJ88,IF(MB$19&lt;='様式３（療養者名簿）（⑤の場合）'!$BK88,1,0),0),0)</f>
        <v>0</v>
      </c>
      <c r="MC83" s="365">
        <f>IF(MC$19-'様式３（療養者名簿）（⑤の場合）'!$BJ88+1&lt;=15,IF(MC$19&gt;='様式３（療養者名簿）（⑤の場合）'!$BJ88,IF(MC$19&lt;='様式３（療養者名簿）（⑤の場合）'!$BK88,1,0),0),0)</f>
        <v>0</v>
      </c>
      <c r="MD83" s="365">
        <f>IF(MD$19-'様式３（療養者名簿）（⑤の場合）'!$BJ88+1&lt;=15,IF(MD$19&gt;='様式３（療養者名簿）（⑤の場合）'!$BJ88,IF(MD$19&lt;='様式３（療養者名簿）（⑤の場合）'!$BK88,1,0),0),0)</f>
        <v>0</v>
      </c>
      <c r="ME83" s="365">
        <f>IF(ME$19-'様式３（療養者名簿）（⑤の場合）'!$BJ88+1&lt;=15,IF(ME$19&gt;='様式３（療養者名簿）（⑤の場合）'!$BJ88,IF(ME$19&lt;='様式３（療養者名簿）（⑤の場合）'!$BK88,1,0),0),0)</f>
        <v>0</v>
      </c>
      <c r="MF83" s="365">
        <f>IF(MF$19-'様式３（療養者名簿）（⑤の場合）'!$BJ88+1&lt;=15,IF(MF$19&gt;='様式３（療養者名簿）（⑤の場合）'!$BJ88,IF(MF$19&lt;='様式３（療養者名簿）（⑤の場合）'!$BK88,1,0),0),0)</f>
        <v>0</v>
      </c>
      <c r="MG83" s="365">
        <f>IF(MG$19-'様式３（療養者名簿）（⑤の場合）'!$BJ88+1&lt;=15,IF(MG$19&gt;='様式３（療養者名簿）（⑤の場合）'!$BJ88,IF(MG$19&lt;='様式３（療養者名簿）（⑤の場合）'!$BK88,1,0),0),0)</f>
        <v>0</v>
      </c>
      <c r="MH83" s="365">
        <f>IF(MH$19-'様式３（療養者名簿）（⑤の場合）'!$BJ88+1&lt;=15,IF(MH$19&gt;='様式３（療養者名簿）（⑤の場合）'!$BJ88,IF(MH$19&lt;='様式３（療養者名簿）（⑤の場合）'!$BK88,1,0),0),0)</f>
        <v>0</v>
      </c>
      <c r="MI83" s="365">
        <f>IF(MI$19-'様式３（療養者名簿）（⑤の場合）'!$BJ88+1&lt;=15,IF(MI$19&gt;='様式３（療養者名簿）（⑤の場合）'!$BJ88,IF(MI$19&lt;='様式３（療養者名簿）（⑤の場合）'!$BK88,1,0),0),0)</f>
        <v>0</v>
      </c>
      <c r="MJ83" s="365">
        <f>IF(MJ$19-'様式３（療養者名簿）（⑤の場合）'!$BJ88+1&lt;=15,IF(MJ$19&gt;='様式３（療養者名簿）（⑤の場合）'!$BJ88,IF(MJ$19&lt;='様式３（療養者名簿）（⑤の場合）'!$BK88,1,0),0),0)</f>
        <v>0</v>
      </c>
      <c r="MK83" s="365">
        <f>IF(MK$19-'様式３（療養者名簿）（⑤の場合）'!$BJ88+1&lt;=15,IF(MK$19&gt;='様式３（療養者名簿）（⑤の場合）'!$BJ88,IF(MK$19&lt;='様式３（療養者名簿）（⑤の場合）'!$BK88,1,0),0),0)</f>
        <v>0</v>
      </c>
      <c r="ML83" s="365">
        <f>IF(ML$19-'様式３（療養者名簿）（⑤の場合）'!$BJ88+1&lt;=15,IF(ML$19&gt;='様式３（療養者名簿）（⑤の場合）'!$BJ88,IF(ML$19&lt;='様式３（療養者名簿）（⑤の場合）'!$BK88,1,0),0),0)</f>
        <v>0</v>
      </c>
      <c r="MM83" s="365">
        <f>IF(MM$19-'様式３（療養者名簿）（⑤の場合）'!$BJ88+1&lt;=15,IF(MM$19&gt;='様式３（療養者名簿）（⑤の場合）'!$BJ88,IF(MM$19&lt;='様式３（療養者名簿）（⑤の場合）'!$BK88,1,0),0),0)</f>
        <v>0</v>
      </c>
      <c r="MN83" s="365">
        <f>IF(MN$19-'様式３（療養者名簿）（⑤の場合）'!$BJ88+1&lt;=15,IF(MN$19&gt;='様式３（療養者名簿）（⑤の場合）'!$BJ88,IF(MN$19&lt;='様式３（療養者名簿）（⑤の場合）'!$BK88,1,0),0),0)</f>
        <v>0</v>
      </c>
      <c r="MO83" s="365">
        <f>IF(MO$19-'様式３（療養者名簿）（⑤の場合）'!$BJ88+1&lt;=15,IF(MO$19&gt;='様式３（療養者名簿）（⑤の場合）'!$BJ88,IF(MO$19&lt;='様式３（療養者名簿）（⑤の場合）'!$BK88,1,0),0),0)</f>
        <v>0</v>
      </c>
      <c r="MP83" s="365">
        <f>IF(MP$19-'様式３（療養者名簿）（⑤の場合）'!$BJ88+1&lt;=15,IF(MP$19&gt;='様式３（療養者名簿）（⑤の場合）'!$BJ88,IF(MP$19&lt;='様式３（療養者名簿）（⑤の場合）'!$BK88,1,0),0),0)</f>
        <v>0</v>
      </c>
      <c r="MQ83" s="365">
        <f>IF(MQ$19-'様式３（療養者名簿）（⑤の場合）'!$BJ88+1&lt;=15,IF(MQ$19&gt;='様式３（療養者名簿）（⑤の場合）'!$BJ88,IF(MQ$19&lt;='様式３（療養者名簿）（⑤の場合）'!$BK88,1,0),0),0)</f>
        <v>0</v>
      </c>
      <c r="MR83" s="365">
        <f>IF(MR$19-'様式３（療養者名簿）（⑤の場合）'!$BJ88+1&lt;=15,IF(MR$19&gt;='様式３（療養者名簿）（⑤の場合）'!$BJ88,IF(MR$19&lt;='様式３（療養者名簿）（⑤の場合）'!$BK88,1,0),0),0)</f>
        <v>0</v>
      </c>
      <c r="MS83" s="365">
        <f>IF(MS$19-'様式３（療養者名簿）（⑤の場合）'!$BJ88+1&lt;=15,IF(MS$19&gt;='様式３（療養者名簿）（⑤の場合）'!$BJ88,IF(MS$19&lt;='様式３（療養者名簿）（⑤の場合）'!$BK88,1,0),0),0)</f>
        <v>0</v>
      </c>
      <c r="MT83" s="365">
        <f>IF(MT$19-'様式３（療養者名簿）（⑤の場合）'!$BJ88+1&lt;=15,IF(MT$19&gt;='様式３（療養者名簿）（⑤の場合）'!$BJ88,IF(MT$19&lt;='様式３（療養者名簿）（⑤の場合）'!$BK88,1,0),0),0)</f>
        <v>0</v>
      </c>
      <c r="MU83" s="365">
        <f>IF(MU$19-'様式３（療養者名簿）（⑤の場合）'!$BJ88+1&lt;=15,IF(MU$19&gt;='様式３（療養者名簿）（⑤の場合）'!$BJ88,IF(MU$19&lt;='様式３（療養者名簿）（⑤の場合）'!$BK88,1,0),0),0)</f>
        <v>0</v>
      </c>
      <c r="MV83" s="365">
        <f>IF(MV$19-'様式３（療養者名簿）（⑤の場合）'!$BJ88+1&lt;=15,IF(MV$19&gt;='様式３（療養者名簿）（⑤の場合）'!$BJ88,IF(MV$19&lt;='様式３（療養者名簿）（⑤の場合）'!$BK88,1,0),0),0)</f>
        <v>0</v>
      </c>
      <c r="MW83" s="365">
        <f>IF(MW$19-'様式３（療養者名簿）（⑤の場合）'!$BJ88+1&lt;=15,IF(MW$19&gt;='様式３（療養者名簿）（⑤の場合）'!$BJ88,IF(MW$19&lt;='様式３（療養者名簿）（⑤の場合）'!$BK88,1,0),0),0)</f>
        <v>0</v>
      </c>
      <c r="MX83" s="365">
        <f>IF(MX$19-'様式３（療養者名簿）（⑤の場合）'!$BJ88+1&lt;=15,IF(MX$19&gt;='様式３（療養者名簿）（⑤の場合）'!$BJ88,IF(MX$19&lt;='様式３（療養者名簿）（⑤の場合）'!$BK88,1,0),0),0)</f>
        <v>0</v>
      </c>
      <c r="MY83" s="365">
        <f>IF(MY$19-'様式３（療養者名簿）（⑤の場合）'!$BJ88+1&lt;=15,IF(MY$19&gt;='様式３（療養者名簿）（⑤の場合）'!$BJ88,IF(MY$19&lt;='様式３（療養者名簿）（⑤の場合）'!$BK88,1,0),0),0)</f>
        <v>0</v>
      </c>
      <c r="MZ83" s="365">
        <f>IF(MZ$19-'様式３（療養者名簿）（⑤の場合）'!$BJ88+1&lt;=15,IF(MZ$19&gt;='様式３（療養者名簿）（⑤の場合）'!$BJ88,IF(MZ$19&lt;='様式３（療養者名簿）（⑤の場合）'!$BK88,1,0),0),0)</f>
        <v>0</v>
      </c>
      <c r="NA83" s="365">
        <f>IF(NA$19-'様式３（療養者名簿）（⑤の場合）'!$BJ88+1&lt;=15,IF(NA$19&gt;='様式３（療養者名簿）（⑤の場合）'!$BJ88,IF(NA$19&lt;='様式３（療養者名簿）（⑤の場合）'!$BK88,1,0),0),0)</f>
        <v>0</v>
      </c>
      <c r="NB83" s="365">
        <f>IF(NB$19-'様式３（療養者名簿）（⑤の場合）'!$BJ88+1&lt;=15,IF(NB$19&gt;='様式３（療養者名簿）（⑤の場合）'!$BJ88,IF(NB$19&lt;='様式３（療養者名簿）（⑤の場合）'!$BK88,1,0),0),0)</f>
        <v>0</v>
      </c>
      <c r="NC83" s="248">
        <f>IF(NC$19-'様式３（療養者名簿）（⑤の場合）'!$BJ88+1&lt;=15,IF(NC$19&gt;='様式３（療養者名簿）（⑤の場合）'!$BJ88,IF(NC$19&lt;='様式３（療養者名簿）（⑤の場合）'!$BK88,1,0),0),0)</f>
        <v>0</v>
      </c>
      <c r="ND83" s="248">
        <f>IF(ND$19-'様式３（療養者名簿）（⑤の場合）'!$BJ88+1&lt;=15,IF(ND$19&gt;='様式３（療養者名簿）（⑤の場合）'!$BJ88,IF(ND$19&lt;='様式３（療養者名簿）（⑤の場合）'!$BK88,1,0),0),0)</f>
        <v>0</v>
      </c>
      <c r="NE83" s="248">
        <f>IF(NE$19-'様式３（療養者名簿）（⑤の場合）'!$BJ88+1&lt;=15,IF(NE$19&gt;='様式３（療養者名簿）（⑤の場合）'!$BJ88,IF(NE$19&lt;='様式３（療養者名簿）（⑤の場合）'!$BK88,1,0),0),0)</f>
        <v>0</v>
      </c>
      <c r="NF83" s="248">
        <f>IF(NF$19-'様式３（療養者名簿）（⑤の場合）'!$BJ88+1&lt;=15,IF(NF$19&gt;='様式３（療養者名簿）（⑤の場合）'!$BJ88,IF(NF$19&lt;='様式３（療養者名簿）（⑤の場合）'!$BK88,1,0),0),0)</f>
        <v>0</v>
      </c>
      <c r="NG83" s="248">
        <f>IF(NG$19-'様式３（療養者名簿）（⑤の場合）'!$BJ88+1&lt;=15,IF(NG$19&gt;='様式３（療養者名簿）（⑤の場合）'!$BJ88,IF(NG$19&lt;='様式３（療養者名簿）（⑤の場合）'!$BK88,1,0),0),0)</f>
        <v>0</v>
      </c>
      <c r="NH83" s="248">
        <f>IF(NH$19-'様式３（療養者名簿）（⑤の場合）'!$BJ88+1&lt;=15,IF(NH$19&gt;='様式３（療養者名簿）（⑤の場合）'!$BJ88,IF(NH$19&lt;='様式３（療養者名簿）（⑤の場合）'!$BK88,1,0),0),0)</f>
        <v>0</v>
      </c>
      <c r="NI83" s="248">
        <f>IF(NI$19-'様式３（療養者名簿）（⑤の場合）'!$BJ88+1&lt;=15,IF(NI$19&gt;='様式３（療養者名簿）（⑤の場合）'!$BJ88,IF(NI$19&lt;='様式３（療養者名簿）（⑤の場合）'!$BK88,1,0),0),0)</f>
        <v>0</v>
      </c>
      <c r="NJ83" s="248">
        <f>IF(NJ$19-'様式３（療養者名簿）（⑤の場合）'!$BJ88+1&lt;=15,IF(NJ$19&gt;='様式３（療養者名簿）（⑤の場合）'!$BJ88,IF(NJ$19&lt;='様式３（療養者名簿）（⑤の場合）'!$BK88,1,0),0),0)</f>
        <v>0</v>
      </c>
      <c r="NK83" s="248">
        <f>IF(NK$19-'様式３（療養者名簿）（⑤の場合）'!$BJ88+1&lt;=15,IF(NK$19&gt;='様式３（療養者名簿）（⑤の場合）'!$BJ88,IF(NK$19&lt;='様式３（療養者名簿）（⑤の場合）'!$BK88,1,0),0),0)</f>
        <v>0</v>
      </c>
      <c r="NL83" s="248">
        <f>IF(NL$19-'様式３（療養者名簿）（⑤の場合）'!$BJ88+1&lt;=15,IF(NL$19&gt;='様式３（療養者名簿）（⑤の場合）'!$BJ88,IF(NL$19&lt;='様式３（療養者名簿）（⑤の場合）'!$BK88,1,0),0),0)</f>
        <v>0</v>
      </c>
      <c r="NM83" s="248">
        <f>IF(NM$19-'様式３（療養者名簿）（⑤の場合）'!$BJ88+1&lt;=15,IF(NM$19&gt;='様式３（療養者名簿）（⑤の場合）'!$BJ88,IF(NM$19&lt;='様式３（療養者名簿）（⑤の場合）'!$BK88,1,0),0),0)</f>
        <v>0</v>
      </c>
      <c r="NN83" s="248">
        <f>IF(NN$19-'様式３（療養者名簿）（⑤の場合）'!$BJ88+1&lt;=15,IF(NN$19&gt;='様式３（療養者名簿）（⑤の場合）'!$BJ88,IF(NN$19&lt;='様式３（療養者名簿）（⑤の場合）'!$BK88,1,0),0),0)</f>
        <v>0</v>
      </c>
      <c r="NO83" s="248">
        <f>IF(NO$19-'様式３（療養者名簿）（⑤の場合）'!$BJ88+1&lt;=15,IF(NO$19&gt;='様式３（療養者名簿）（⑤の場合）'!$BJ88,IF(NO$19&lt;='様式３（療養者名簿）（⑤の場合）'!$BK88,1,0),0),0)</f>
        <v>0</v>
      </c>
      <c r="NP83" s="248">
        <f>IF(NP$19-'様式３（療養者名簿）（⑤の場合）'!$BJ88+1&lt;=15,IF(NP$19&gt;='様式３（療養者名簿）（⑤の場合）'!$BJ88,IF(NP$19&lt;='様式３（療養者名簿）（⑤の場合）'!$BK88,1,0),0),0)</f>
        <v>0</v>
      </c>
      <c r="NQ83" s="248">
        <f>IF(NQ$19-'様式３（療養者名簿）（⑤の場合）'!$BJ88+1&lt;=15,IF(NQ$19&gt;='様式３（療養者名簿）（⑤の場合）'!$BJ88,IF(NQ$19&lt;='様式３（療養者名簿）（⑤の場合）'!$BK88,1,0),0),0)</f>
        <v>0</v>
      </c>
      <c r="NR83" s="248">
        <f>IF(NR$19-'様式３（療養者名簿）（⑤の場合）'!$BJ88+1&lt;=15,IF(NR$19&gt;='様式３（療養者名簿）（⑤の場合）'!$BJ88,IF(NR$19&lt;='様式３（療養者名簿）（⑤の場合）'!$BK88,1,0),0),0)</f>
        <v>0</v>
      </c>
      <c r="NS83" s="248">
        <f>IF(NS$19-'様式３（療養者名簿）（⑤の場合）'!$BJ88+1&lt;=15,IF(NS$19&gt;='様式３（療養者名簿）（⑤の場合）'!$BJ88,IF(NS$19&lt;='様式３（療養者名簿）（⑤の場合）'!$BK88,1,0),0),0)</f>
        <v>0</v>
      </c>
      <c r="NT83" s="248">
        <f>IF(NT$19-'様式３（療養者名簿）（⑤の場合）'!$BJ88+1&lt;=15,IF(NT$19&gt;='様式３（療養者名簿）（⑤の場合）'!$BJ88,IF(NT$19&lt;='様式３（療養者名簿）（⑤の場合）'!$BK88,1,0),0),0)</f>
        <v>0</v>
      </c>
      <c r="NU83" s="248">
        <f>IF(NU$19-'様式３（療養者名簿）（⑤の場合）'!$BJ88+1&lt;=15,IF(NU$19&gt;='様式３（療養者名簿）（⑤の場合）'!$BJ88,IF(NU$19&lt;='様式３（療養者名簿）（⑤の場合）'!$BK88,1,0),0),0)</f>
        <v>0</v>
      </c>
      <c r="NV83" s="248">
        <f>IF(NV$19-'様式３（療養者名簿）（⑤の場合）'!$BJ88+1&lt;=15,IF(NV$19&gt;='様式３（療養者名簿）（⑤の場合）'!$BJ88,IF(NV$19&lt;='様式３（療養者名簿）（⑤の場合）'!$BK88,1,0),0),0)</f>
        <v>0</v>
      </c>
      <c r="NW83" s="248">
        <f>IF(NW$19-'様式３（療養者名簿）（⑤の場合）'!$BJ88+1&lt;=15,IF(NW$19&gt;='様式３（療養者名簿）（⑤の場合）'!$BJ88,IF(NW$19&lt;='様式３（療養者名簿）（⑤の場合）'!$BK88,1,0),0),0)</f>
        <v>0</v>
      </c>
      <c r="NX83" s="248">
        <f>IF(NX$19-'様式３（療養者名簿）（⑤の場合）'!$BJ88+1&lt;=15,IF(NX$19&gt;='様式３（療養者名簿）（⑤の場合）'!$BJ88,IF(NX$19&lt;='様式３（療養者名簿）（⑤の場合）'!$BK88,1,0),0),0)</f>
        <v>0</v>
      </c>
      <c r="NY83" s="248">
        <f>IF(NY$19-'様式３（療養者名簿）（⑤の場合）'!$BJ88+1&lt;=15,IF(NY$19&gt;='様式３（療養者名簿）（⑤の場合）'!$BJ88,IF(NY$19&lt;='様式３（療養者名簿）（⑤の場合）'!$BK88,1,0),0),0)</f>
        <v>0</v>
      </c>
      <c r="NZ83" s="248">
        <f>IF(NZ$19-'様式３（療養者名簿）（⑤の場合）'!$BJ88+1&lt;=15,IF(NZ$19&gt;='様式３（療養者名簿）（⑤の場合）'!$BJ88,IF(NZ$19&lt;='様式３（療養者名簿）（⑤の場合）'!$BK88,1,0),0),0)</f>
        <v>0</v>
      </c>
      <c r="OA83" s="248">
        <f>IF(OA$19-'様式３（療養者名簿）（⑤の場合）'!$BJ88+1&lt;=15,IF(OA$19&gt;='様式３（療養者名簿）（⑤の場合）'!$BJ88,IF(OA$19&lt;='様式３（療養者名簿）（⑤の場合）'!$BK88,1,0),0),0)</f>
        <v>0</v>
      </c>
      <c r="OB83" s="248">
        <f>IF(OB$19-'様式３（療養者名簿）（⑤の場合）'!$BJ88+1&lt;=15,IF(OB$19&gt;='様式３（療養者名簿）（⑤の場合）'!$BJ88,IF(OB$19&lt;='様式３（療養者名簿）（⑤の場合）'!$BK88,1,0),0),0)</f>
        <v>0</v>
      </c>
      <c r="OC83" s="248">
        <f>IF(OC$19-'様式３（療養者名簿）（⑤の場合）'!$BJ88+1&lt;=15,IF(OC$19&gt;='様式３（療養者名簿）（⑤の場合）'!$BJ88,IF(OC$19&lt;='様式３（療養者名簿）（⑤の場合）'!$BK88,1,0),0),0)</f>
        <v>0</v>
      </c>
      <c r="OD83" s="248">
        <f>IF(OD$19-'様式３（療養者名簿）（⑤の場合）'!$BJ88+1&lt;=15,IF(OD$19&gt;='様式３（療養者名簿）（⑤の場合）'!$BJ88,IF(OD$19&lt;='様式３（療養者名簿）（⑤の場合）'!$BK88,1,0),0),0)</f>
        <v>0</v>
      </c>
      <c r="OE83" s="248">
        <f>IF(OE$19-'様式３（療養者名簿）（⑤の場合）'!$BJ88+1&lt;=15,IF(OE$19&gt;='様式３（療養者名簿）（⑤の場合）'!$BJ88,IF(OE$19&lt;='様式３（療養者名簿）（⑤の場合）'!$BK88,1,0),0),0)</f>
        <v>0</v>
      </c>
      <c r="OF83" s="248">
        <f>IF(OF$19-'様式３（療養者名簿）（⑤の場合）'!$BJ88+1&lt;=15,IF(OF$19&gt;='様式３（療養者名簿）（⑤の場合）'!$BJ88,IF(OF$19&lt;='様式３（療養者名簿）（⑤の場合）'!$BK88,1,0),0),0)</f>
        <v>0</v>
      </c>
      <c r="OG83" s="248">
        <f>IF(OG$19-'様式３（療養者名簿）（⑤の場合）'!$BJ88+1&lt;=15,IF(OG$19&gt;='様式３（療養者名簿）（⑤の場合）'!$BJ88,IF(OG$19&lt;='様式３（療養者名簿）（⑤の場合）'!$BK88,1,0),0),0)</f>
        <v>0</v>
      </c>
      <c r="OH83" s="248">
        <f>IF(OH$19-'様式３（療養者名簿）（⑤の場合）'!$BJ88+1&lt;=15,IF(OH$19&gt;='様式３（療養者名簿）（⑤の場合）'!$BJ88,IF(OH$19&lt;='様式３（療養者名簿）（⑤の場合）'!$BK88,1,0),0),0)</f>
        <v>0</v>
      </c>
      <c r="OI83" s="248">
        <f>IF(OI$19-'様式３（療養者名簿）（⑤の場合）'!$BJ88+1&lt;=15,IF(OI$19&gt;='様式３（療養者名簿）（⑤の場合）'!$BJ88,IF(OI$19&lt;='様式３（療養者名簿）（⑤の場合）'!$BK88,1,0),0),0)</f>
        <v>0</v>
      </c>
      <c r="OJ83" s="248">
        <f>IF(OJ$19-'様式３（療養者名簿）（⑤の場合）'!$BJ88+1&lt;=15,IF(OJ$19&gt;='様式３（療養者名簿）（⑤の場合）'!$BJ88,IF(OJ$19&lt;='様式３（療養者名簿）（⑤の場合）'!$BK88,1,0),0),0)</f>
        <v>0</v>
      </c>
      <c r="OK83" s="248">
        <f>IF(OK$19-'様式３（療養者名簿）（⑤の場合）'!$BJ88+1&lt;=15,IF(OK$19&gt;='様式３（療養者名簿）（⑤の場合）'!$BJ88,IF(OK$19&lt;='様式３（療養者名簿）（⑤の場合）'!$BK88,1,0),0),0)</f>
        <v>0</v>
      </c>
      <c r="OL83" s="248">
        <f>IF(OL$19-'様式３（療養者名簿）（⑤の場合）'!$BJ88+1&lt;=15,IF(OL$19&gt;='様式３（療養者名簿）（⑤の場合）'!$BJ88,IF(OL$19&lt;='様式３（療養者名簿）（⑤の場合）'!$BK88,1,0),0),0)</f>
        <v>0</v>
      </c>
      <c r="OM83" s="248">
        <f>IF(OM$19-'様式３（療養者名簿）（⑤の場合）'!$BJ88+1&lt;=15,IF(OM$19&gt;='様式３（療養者名簿）（⑤の場合）'!$BJ88,IF(OM$19&lt;='様式３（療養者名簿）（⑤の場合）'!$BK88,1,0),0),0)</f>
        <v>0</v>
      </c>
      <c r="ON83" s="248">
        <f>IF(ON$19-'様式３（療養者名簿）（⑤の場合）'!$BJ88+1&lt;=15,IF(ON$19&gt;='様式３（療養者名簿）（⑤の場合）'!$BJ88,IF(ON$19&lt;='様式３（療養者名簿）（⑤の場合）'!$BK88,1,0),0),0)</f>
        <v>0</v>
      </c>
      <c r="OO83" s="248">
        <f>IF(OO$19-'様式３（療養者名簿）（⑤の場合）'!$BJ88+1&lt;=15,IF(OO$19&gt;='様式３（療養者名簿）（⑤の場合）'!$BJ88,IF(OO$19&lt;='様式３（療養者名簿）（⑤の場合）'!$BK88,1,0),0),0)</f>
        <v>0</v>
      </c>
      <c r="OP83" s="248">
        <f>IF(OP$19-'様式３（療養者名簿）（⑤の場合）'!$BJ88+1&lt;=15,IF(OP$19&gt;='様式３（療養者名簿）（⑤の場合）'!$BJ88,IF(OP$19&lt;='様式３（療養者名簿）（⑤の場合）'!$BK88,1,0),0),0)</f>
        <v>0</v>
      </c>
      <c r="OQ83" s="248">
        <f>IF(OQ$19-'様式３（療養者名簿）（⑤の場合）'!$BJ88+1&lt;=15,IF(OQ$19&gt;='様式３（療養者名簿）（⑤の場合）'!$BJ88,IF(OQ$19&lt;='様式３（療養者名簿）（⑤の場合）'!$BK88,1,0),0),0)</f>
        <v>0</v>
      </c>
      <c r="OR83" s="248">
        <f>IF(OR$19-'様式３（療養者名簿）（⑤の場合）'!$BJ88+1&lt;=15,IF(OR$19&gt;='様式３（療養者名簿）（⑤の場合）'!$BJ88,IF(OR$19&lt;='様式３（療養者名簿）（⑤の場合）'!$BK88,1,0),0),0)</f>
        <v>0</v>
      </c>
      <c r="OS83" s="248">
        <f>IF(OS$19-'様式３（療養者名簿）（⑤の場合）'!$BJ88+1&lt;=15,IF(OS$19&gt;='様式３（療養者名簿）（⑤の場合）'!$BJ88,IF(OS$19&lt;='様式３（療養者名簿）（⑤の場合）'!$BK88,1,0),0),0)</f>
        <v>0</v>
      </c>
      <c r="OT83" s="248">
        <f>IF(OT$19-'様式３（療養者名簿）（⑤の場合）'!$BJ88+1&lt;=15,IF(OT$19&gt;='様式３（療養者名簿）（⑤の場合）'!$BJ88,IF(OT$19&lt;='様式３（療養者名簿）（⑤の場合）'!$BK88,1,0),0),0)</f>
        <v>0</v>
      </c>
      <c r="OU83" s="248">
        <f>IF(OU$19-'様式３（療養者名簿）（⑤の場合）'!$BJ88+1&lt;=15,IF(OU$19&gt;='様式３（療養者名簿）（⑤の場合）'!$BJ88,IF(OU$19&lt;='様式３（療養者名簿）（⑤の場合）'!$BK88,1,0),0),0)</f>
        <v>0</v>
      </c>
      <c r="OV83" s="248">
        <f>IF(OV$19-'様式３（療養者名簿）（⑤の場合）'!$BJ88+1&lt;=15,IF(OV$19&gt;='様式３（療養者名簿）（⑤の場合）'!$BJ88,IF(OV$19&lt;='様式３（療養者名簿）（⑤の場合）'!$BK88,1,0),0),0)</f>
        <v>0</v>
      </c>
      <c r="OW83" s="248">
        <f>IF(OW$19-'様式３（療養者名簿）（⑤の場合）'!$BJ88+1&lt;=15,IF(OW$19&gt;='様式３（療養者名簿）（⑤の場合）'!$BJ88,IF(OW$19&lt;='様式３（療養者名簿）（⑤の場合）'!$BK88,1,0),0),0)</f>
        <v>0</v>
      </c>
      <c r="OX83" s="248">
        <f>IF(OX$19-'様式３（療養者名簿）（⑤の場合）'!$BJ88+1&lt;=15,IF(OX$19&gt;='様式３（療養者名簿）（⑤の場合）'!$BJ88,IF(OX$19&lt;='様式３（療養者名簿）（⑤の場合）'!$BK88,1,0),0),0)</f>
        <v>0</v>
      </c>
      <c r="OY83" s="248">
        <f>IF(OY$19-'様式３（療養者名簿）（⑤の場合）'!$BJ88+1&lt;=15,IF(OY$19&gt;='様式３（療養者名簿）（⑤の場合）'!$BJ88,IF(OY$19&lt;='様式３（療養者名簿）（⑤の場合）'!$BK88,1,0),0),0)</f>
        <v>0</v>
      </c>
      <c r="OZ83" s="248">
        <f>IF(OZ$19-'様式３（療養者名簿）（⑤の場合）'!$BJ88+1&lt;=15,IF(OZ$19&gt;='様式３（療養者名簿）（⑤の場合）'!$BJ88,IF(OZ$19&lt;='様式３（療養者名簿）（⑤の場合）'!$BK88,1,0),0),0)</f>
        <v>0</v>
      </c>
      <c r="PA83" s="248">
        <f>IF(PA$19-'様式３（療養者名簿）（⑤の場合）'!$BJ88+1&lt;=15,IF(PA$19&gt;='様式３（療養者名簿）（⑤の場合）'!$BJ88,IF(PA$19&lt;='様式３（療養者名簿）（⑤の場合）'!$BK88,1,0),0),0)</f>
        <v>0</v>
      </c>
      <c r="PB83" s="248">
        <f>IF(PB$19-'様式３（療養者名簿）（⑤の場合）'!$BJ88+1&lt;=15,IF(PB$19&gt;='様式３（療養者名簿）（⑤の場合）'!$BJ88,IF(PB$19&lt;='様式３（療養者名簿）（⑤の場合）'!$BK88,1,0),0),0)</f>
        <v>0</v>
      </c>
      <c r="PC83" s="248">
        <f>IF(PC$19-'様式３（療養者名簿）（⑤の場合）'!$BJ88+1&lt;=15,IF(PC$19&gt;='様式３（療養者名簿）（⑤の場合）'!$BJ88,IF(PC$19&lt;='様式３（療養者名簿）（⑤の場合）'!$BK88,1,0),0),0)</f>
        <v>0</v>
      </c>
      <c r="PD83" s="248">
        <f>IF(PD$19-'様式３（療養者名簿）（⑤の場合）'!$BJ88+1&lt;=15,IF(PD$19&gt;='様式３（療養者名簿）（⑤の場合）'!$BJ88,IF(PD$19&lt;='様式３（療養者名簿）（⑤の場合）'!$BK88,1,0),0),0)</f>
        <v>0</v>
      </c>
      <c r="PE83" s="248">
        <f>IF(PE$19-'様式３（療養者名簿）（⑤の場合）'!$BJ88+1&lt;=15,IF(PE$19&gt;='様式３（療養者名簿）（⑤の場合）'!$BJ88,IF(PE$19&lt;='様式３（療養者名簿）（⑤の場合）'!$BK88,1,0),0),0)</f>
        <v>0</v>
      </c>
      <c r="PF83" s="248">
        <f>IF(PF$19-'様式３（療養者名簿）（⑤の場合）'!$BJ88+1&lt;=15,IF(PF$19&gt;='様式３（療養者名簿）（⑤の場合）'!$BJ88,IF(PF$19&lt;='様式３（療養者名簿）（⑤の場合）'!$BK88,1,0),0),0)</f>
        <v>0</v>
      </c>
      <c r="PG83" s="248">
        <f>IF(PG$19-'様式３（療養者名簿）（⑤の場合）'!$BJ88+1&lt;=15,IF(PG$19&gt;='様式３（療養者名簿）（⑤の場合）'!$BJ88,IF(PG$19&lt;='様式３（療養者名簿）（⑤の場合）'!$BK88,1,0),0),0)</f>
        <v>0</v>
      </c>
      <c r="PH83" s="248">
        <f>IF(PH$19-'様式３（療養者名簿）（⑤の場合）'!$BJ88+1&lt;=15,IF(PH$19&gt;='様式３（療養者名簿）（⑤の場合）'!$BJ88,IF(PH$19&lt;='様式３（療養者名簿）（⑤の場合）'!$BK88,1,0),0),0)</f>
        <v>0</v>
      </c>
      <c r="PI83" s="248">
        <f>IF(PI$19-'様式３（療養者名簿）（⑤の場合）'!$BJ88+1&lt;=15,IF(PI$19&gt;='様式３（療養者名簿）（⑤の場合）'!$BJ88,IF(PI$19&lt;='様式３（療養者名簿）（⑤の場合）'!$BK88,1,0),0),0)</f>
        <v>0</v>
      </c>
      <c r="PJ83" s="248">
        <f>IF(PJ$19-'様式３（療養者名簿）（⑤の場合）'!$BJ88+1&lt;=15,IF(PJ$19&gt;='様式３（療養者名簿）（⑤の場合）'!$BJ88,IF(PJ$19&lt;='様式３（療養者名簿）（⑤の場合）'!$BK88,1,0),0),0)</f>
        <v>0</v>
      </c>
      <c r="PK83" s="248">
        <f>IF(PK$19-'様式３（療養者名簿）（⑤の場合）'!$BJ88+1&lt;=15,IF(PK$19&gt;='様式３（療養者名簿）（⑤の場合）'!$BJ88,IF(PK$19&lt;='様式３（療養者名簿）（⑤の場合）'!$BK88,1,0),0),0)</f>
        <v>0</v>
      </c>
      <c r="PL83" s="248">
        <f>IF(PL$19-'様式３（療養者名簿）（⑤の場合）'!$BJ88+1&lt;=15,IF(PL$19&gt;='様式３（療養者名簿）（⑤の場合）'!$BJ88,IF(PL$19&lt;='様式３（療養者名簿）（⑤の場合）'!$BK88,1,0),0),0)</f>
        <v>0</v>
      </c>
      <c r="PM83" s="248">
        <f>IF(PM$19-'様式３（療養者名簿）（⑤の場合）'!$BJ88+1&lt;=15,IF(PM$19&gt;='様式３（療養者名簿）（⑤の場合）'!$BJ88,IF(PM$19&lt;='様式３（療養者名簿）（⑤の場合）'!$BK88,1,0),0),0)</f>
        <v>0</v>
      </c>
      <c r="PN83" s="248">
        <f>IF(PN$19-'様式３（療養者名簿）（⑤の場合）'!$BJ88+1&lt;=15,IF(PN$19&gt;='様式３（療養者名簿）（⑤の場合）'!$BJ88,IF(PN$19&lt;='様式３（療養者名簿）（⑤の場合）'!$BK88,1,0),0),0)</f>
        <v>0</v>
      </c>
      <c r="PO83" s="248">
        <f>IF(PO$19-'様式３（療養者名簿）（⑤の場合）'!$BJ88+1&lt;=15,IF(PO$19&gt;='様式３（療養者名簿）（⑤の場合）'!$BJ88,IF(PO$19&lt;='様式３（療養者名簿）（⑤の場合）'!$BK88,1,0),0),0)</f>
        <v>0</v>
      </c>
      <c r="PP83" s="248">
        <f>IF(PP$19-'様式３（療養者名簿）（⑤の場合）'!$BJ88+1&lt;=15,IF(PP$19&gt;='様式３（療養者名簿）（⑤の場合）'!$BJ88,IF(PP$19&lt;='様式３（療養者名簿）（⑤の場合）'!$BK88,1,0),0),0)</f>
        <v>0</v>
      </c>
      <c r="PQ83" s="248">
        <f>IF(PQ$19-'様式３（療養者名簿）（⑤の場合）'!$BJ88+1&lt;=15,IF(PQ$19&gt;='様式３（療養者名簿）（⑤の場合）'!$BJ88,IF(PQ$19&lt;='様式３（療養者名簿）（⑤の場合）'!$BK88,1,0),0),0)</f>
        <v>0</v>
      </c>
      <c r="PR83" s="248">
        <f>IF(PR$19-'様式３（療養者名簿）（⑤の場合）'!$BJ88+1&lt;=15,IF(PR$19&gt;='様式３（療養者名簿）（⑤の場合）'!$BJ88,IF(PR$19&lt;='様式３（療養者名簿）（⑤の場合）'!$BK88,1,0),0),0)</f>
        <v>0</v>
      </c>
      <c r="PS83" s="248">
        <f>IF(PS$19-'様式３（療養者名簿）（⑤の場合）'!$BJ88+1&lt;=15,IF(PS$19&gt;='様式３（療養者名簿）（⑤の場合）'!$BJ88,IF(PS$19&lt;='様式３（療養者名簿）（⑤の場合）'!$BK88,1,0),0),0)</f>
        <v>0</v>
      </c>
      <c r="PT83" s="248">
        <f>IF(PT$19-'様式３（療養者名簿）（⑤の場合）'!$BJ88+1&lt;=15,IF(PT$19&gt;='様式３（療養者名簿）（⑤の場合）'!$BJ88,IF(PT$19&lt;='様式３（療養者名簿）（⑤の場合）'!$BK88,1,0),0),0)</f>
        <v>0</v>
      </c>
      <c r="PU83" s="248">
        <f>IF(PU$19-'様式３（療養者名簿）（⑤の場合）'!$BJ88+1&lt;=15,IF(PU$19&gt;='様式３（療養者名簿）（⑤の場合）'!$BJ88,IF(PU$19&lt;='様式３（療養者名簿）（⑤の場合）'!$BK88,1,0),0),0)</f>
        <v>0</v>
      </c>
      <c r="PV83" s="248">
        <f>IF(PV$19-'様式３（療養者名簿）（⑤の場合）'!$BJ88+1&lt;=15,IF(PV$19&gt;='様式３（療養者名簿）（⑤の場合）'!$BJ88,IF(PV$19&lt;='様式３（療養者名簿）（⑤の場合）'!$BK88,1,0),0),0)</f>
        <v>0</v>
      </c>
      <c r="PW83" s="248">
        <f>IF(PW$19-'様式３（療養者名簿）（⑤の場合）'!$BJ88+1&lt;=15,IF(PW$19&gt;='様式３（療養者名簿）（⑤の場合）'!$BJ88,IF(PW$19&lt;='様式３（療養者名簿）（⑤の場合）'!$BK88,1,0),0),0)</f>
        <v>0</v>
      </c>
      <c r="PX83" s="248">
        <f>IF(PX$19-'様式３（療養者名簿）（⑤の場合）'!$BJ88+1&lt;=15,IF(PX$19&gt;='様式３（療養者名簿）（⑤の場合）'!$BJ88,IF(PX$19&lt;='様式３（療養者名簿）（⑤の場合）'!$BK88,1,0),0),0)</f>
        <v>0</v>
      </c>
      <c r="PY83" s="248">
        <f>IF(PY$19-'様式３（療養者名簿）（⑤の場合）'!$BJ88+1&lt;=15,IF(PY$19&gt;='様式３（療養者名簿）（⑤の場合）'!$BJ88,IF(PY$19&lt;='様式３（療養者名簿）（⑤の場合）'!$BK88,1,0),0),0)</f>
        <v>0</v>
      </c>
      <c r="PZ83" s="248">
        <f>IF(PZ$19-'様式３（療養者名簿）（⑤の場合）'!$BJ88+1&lt;=15,IF(PZ$19&gt;='様式３（療養者名簿）（⑤の場合）'!$BJ88,IF(PZ$19&lt;='様式３（療養者名簿）（⑤の場合）'!$BK88,1,0),0),0)</f>
        <v>0</v>
      </c>
      <c r="QA83" s="248">
        <f>IF(QA$19-'様式３（療養者名簿）（⑤の場合）'!$BJ88+1&lt;=15,IF(QA$19&gt;='様式３（療養者名簿）（⑤の場合）'!$BJ88,IF(QA$19&lt;='様式３（療養者名簿）（⑤の場合）'!$BK88,1,0),0),0)</f>
        <v>0</v>
      </c>
      <c r="QB83" s="248">
        <f>IF(QB$19-'様式３（療養者名簿）（⑤の場合）'!$BJ88+1&lt;=15,IF(QB$19&gt;='様式３（療養者名簿）（⑤の場合）'!$BJ88,IF(QB$19&lt;='様式３（療養者名簿）（⑤の場合）'!$BK88,1,0),0),0)</f>
        <v>0</v>
      </c>
      <c r="QC83" s="248">
        <f>IF(QC$19-'様式３（療養者名簿）（⑤の場合）'!$BJ88+1&lt;=15,IF(QC$19&gt;='様式３（療養者名簿）（⑤の場合）'!$BJ88,IF(QC$19&lt;='様式３（療養者名簿）（⑤の場合）'!$BK88,1,0),0),0)</f>
        <v>0</v>
      </c>
      <c r="QD83" s="248">
        <f>IF(QD$19-'様式３（療養者名簿）（⑤の場合）'!$BJ88+1&lt;=15,IF(QD$19&gt;='様式３（療養者名簿）（⑤の場合）'!$BJ88,IF(QD$19&lt;='様式３（療養者名簿）（⑤の場合）'!$BK88,1,0),0),0)</f>
        <v>0</v>
      </c>
      <c r="QE83" s="248">
        <f>IF(QE$19-'様式３（療養者名簿）（⑤の場合）'!$BJ88+1&lt;=15,IF(QE$19&gt;='様式３（療養者名簿）（⑤の場合）'!$BJ88,IF(QE$19&lt;='様式３（療養者名簿）（⑤の場合）'!$BK88,1,0),0),0)</f>
        <v>0</v>
      </c>
      <c r="QF83" s="248">
        <f>IF(QF$19-'様式３（療養者名簿）（⑤の場合）'!$BJ88+1&lt;=15,IF(QF$19&gt;='様式３（療養者名簿）（⑤の場合）'!$BJ88,IF(QF$19&lt;='様式３（療養者名簿）（⑤の場合）'!$BK88,1,0),0),0)</f>
        <v>0</v>
      </c>
      <c r="QG83" s="248">
        <f>IF(QG$19-'様式３（療養者名簿）（⑤の場合）'!$BJ88+1&lt;=15,IF(QG$19&gt;='様式３（療養者名簿）（⑤の場合）'!$BJ88,IF(QG$19&lt;='様式３（療養者名簿）（⑤の場合）'!$BK88,1,0),0),0)</f>
        <v>0</v>
      </c>
      <c r="QH83" s="248">
        <f>IF(QH$19-'様式３（療養者名簿）（⑤の場合）'!$BJ88+1&lt;=15,IF(QH$19&gt;='様式３（療養者名簿）（⑤の場合）'!$BJ88,IF(QH$19&lt;='様式３（療養者名簿）（⑤の場合）'!$BK88,1,0),0),0)</f>
        <v>0</v>
      </c>
      <c r="QI83" s="248">
        <f>IF(QI$19-'様式３（療養者名簿）（⑤の場合）'!$BJ88+1&lt;=15,IF(QI$19&gt;='様式３（療養者名簿）（⑤の場合）'!$BJ88,IF(QI$19&lt;='様式３（療養者名簿）（⑤の場合）'!$BK88,1,0),0),0)</f>
        <v>0</v>
      </c>
      <c r="QJ83" s="248">
        <f>IF(QJ$19-'様式３（療養者名簿）（⑤の場合）'!$BJ88+1&lt;=15,IF(QJ$19&gt;='様式３（療養者名簿）（⑤の場合）'!$BJ88,IF(QJ$19&lt;='様式３（療養者名簿）（⑤の場合）'!$BK88,1,0),0),0)</f>
        <v>0</v>
      </c>
      <c r="QK83" s="248">
        <f>IF(QK$19-'様式３（療養者名簿）（⑤の場合）'!$BJ88+1&lt;=15,IF(QK$19&gt;='様式３（療養者名簿）（⑤の場合）'!$BJ88,IF(QK$19&lt;='様式３（療養者名簿）（⑤の場合）'!$BK88,1,0),0),0)</f>
        <v>0</v>
      </c>
      <c r="QL83" s="248">
        <f>IF(QL$19-'様式３（療養者名簿）（⑤の場合）'!$BJ88+1&lt;=15,IF(QL$19&gt;='様式３（療養者名簿）（⑤の場合）'!$BJ88,IF(QL$19&lt;='様式３（療養者名簿）（⑤の場合）'!$BK88,1,0),0),0)</f>
        <v>0</v>
      </c>
      <c r="QM83" s="248">
        <f>IF(QM$19-'様式３（療養者名簿）（⑤の場合）'!$BJ88+1&lt;=15,IF(QM$19&gt;='様式３（療養者名簿）（⑤の場合）'!$BJ88,IF(QM$19&lt;='様式３（療養者名簿）（⑤の場合）'!$BK88,1,0),0),0)</f>
        <v>0</v>
      </c>
      <c r="QN83" s="248">
        <f>IF(QN$19-'様式３（療養者名簿）（⑤の場合）'!$BJ88+1&lt;=15,IF(QN$19&gt;='様式３（療養者名簿）（⑤の場合）'!$BJ88,IF(QN$19&lt;='様式３（療養者名簿）（⑤の場合）'!$BK88,1,0),0),0)</f>
        <v>0</v>
      </c>
      <c r="QO83" s="248">
        <f>IF(QO$19-'様式３（療養者名簿）（⑤の場合）'!$BJ88+1&lt;=15,IF(QO$19&gt;='様式３（療養者名簿）（⑤の場合）'!$BJ88,IF(QO$19&lt;='様式３（療養者名簿）（⑤の場合）'!$BK88,1,0),0),0)</f>
        <v>0</v>
      </c>
      <c r="QP83" s="248">
        <f>IF(QP$19-'様式３（療養者名簿）（⑤の場合）'!$BJ88+1&lt;=15,IF(QP$19&gt;='様式３（療養者名簿）（⑤の場合）'!$BJ88,IF(QP$19&lt;='様式３（療養者名簿）（⑤の場合）'!$BK88,1,0),0),0)</f>
        <v>0</v>
      </c>
      <c r="QQ83" s="248">
        <f>IF(QQ$19-'様式３（療養者名簿）（⑤の場合）'!$BJ88+1&lt;=15,IF(QQ$19&gt;='様式３（療養者名簿）（⑤の場合）'!$BJ88,IF(QQ$19&lt;='様式３（療養者名簿）（⑤の場合）'!$BK88,1,0),0),0)</f>
        <v>0</v>
      </c>
      <c r="QR83" s="248">
        <f>IF(QR$19-'様式３（療養者名簿）（⑤の場合）'!$BJ88+1&lt;=15,IF(QR$19&gt;='様式３（療養者名簿）（⑤の場合）'!$BJ88,IF(QR$19&lt;='様式３（療養者名簿）（⑤の場合）'!$BK88,1,0),0),0)</f>
        <v>0</v>
      </c>
      <c r="QS83" s="248">
        <f>IF(QS$19-'様式３（療養者名簿）（⑤の場合）'!$BJ88+1&lt;=15,IF(QS$19&gt;='様式３（療養者名簿）（⑤の場合）'!$BJ88,IF(QS$19&lt;='様式３（療養者名簿）（⑤の場合）'!$BK88,1,0),0),0)</f>
        <v>0</v>
      </c>
      <c r="QT83" s="248">
        <f>IF(QT$19-'様式３（療養者名簿）（⑤の場合）'!$BJ88+1&lt;=15,IF(QT$19&gt;='様式３（療養者名簿）（⑤の場合）'!$BJ88,IF(QT$19&lt;='様式３（療養者名簿）（⑤の場合）'!$BK88,1,0),0),0)</f>
        <v>0</v>
      </c>
      <c r="QU83" s="248">
        <f>IF(QU$19-'様式３（療養者名簿）（⑤の場合）'!$BJ88+1&lt;=15,IF(QU$19&gt;='様式３（療養者名簿）（⑤の場合）'!$BJ88,IF(QU$19&lt;='様式３（療養者名簿）（⑤の場合）'!$BK88,1,0),0),0)</f>
        <v>0</v>
      </c>
      <c r="QV83" s="248">
        <f>IF(QV$19-'様式３（療養者名簿）（⑤の場合）'!$BJ88+1&lt;=15,IF(QV$19&gt;='様式３（療養者名簿）（⑤の場合）'!$BJ88,IF(QV$19&lt;='様式３（療養者名簿）（⑤の場合）'!$BK88,1,0),0),0)</f>
        <v>0</v>
      </c>
      <c r="QW83" s="248">
        <f>IF(QW$19-'様式３（療養者名簿）（⑤の場合）'!$BJ88+1&lt;=15,IF(QW$19&gt;='様式３（療養者名簿）（⑤の場合）'!$BJ88,IF(QW$19&lt;='様式３（療養者名簿）（⑤の場合）'!$BK88,1,0),0),0)</f>
        <v>0</v>
      </c>
      <c r="QX83" s="248">
        <f>IF(QX$19-'様式３（療養者名簿）（⑤の場合）'!$BJ88+1&lt;=15,IF(QX$19&gt;='様式３（療養者名簿）（⑤の場合）'!$BJ88,IF(QX$19&lt;='様式３（療養者名簿）（⑤の場合）'!$BK88,1,0),0),0)</f>
        <v>0</v>
      </c>
      <c r="QY83" s="248">
        <f>IF(QY$19-'様式３（療養者名簿）（⑤の場合）'!$BJ88+1&lt;=15,IF(QY$19&gt;='様式３（療養者名簿）（⑤の場合）'!$BJ88,IF(QY$19&lt;='様式３（療養者名簿）（⑤の場合）'!$BK88,1,0),0),0)</f>
        <v>0</v>
      </c>
      <c r="QZ83" s="248">
        <f>IF(QZ$19-'様式３（療養者名簿）（⑤の場合）'!$BJ88+1&lt;=15,IF(QZ$19&gt;='様式３（療養者名簿）（⑤の場合）'!$BJ88,IF(QZ$19&lt;='様式３（療養者名簿）（⑤の場合）'!$BK88,1,0),0),0)</f>
        <v>0</v>
      </c>
      <c r="RA83" s="248">
        <f>IF(RA$19-'様式３（療養者名簿）（⑤の場合）'!$BJ88+1&lt;=15,IF(RA$19&gt;='様式３（療養者名簿）（⑤の場合）'!$BJ88,IF(RA$19&lt;='様式３（療養者名簿）（⑤の場合）'!$BK88,1,0),0),0)</f>
        <v>0</v>
      </c>
      <c r="RB83" s="248">
        <f>IF(RB$19-'様式３（療養者名簿）（⑤の場合）'!$BJ88+1&lt;=15,IF(RB$19&gt;='様式３（療養者名簿）（⑤の場合）'!$BJ88,IF(RB$19&lt;='様式３（療養者名簿）（⑤の場合）'!$BK88,1,0),0),0)</f>
        <v>0</v>
      </c>
      <c r="RC83" s="248">
        <f>IF(RC$19-'様式３（療養者名簿）（⑤の場合）'!$BJ88+1&lt;=15,IF(RC$19&gt;='様式３（療養者名簿）（⑤の場合）'!$BJ88,IF(RC$19&lt;='様式３（療養者名簿）（⑤の場合）'!$BK88,1,0),0),0)</f>
        <v>0</v>
      </c>
      <c r="RD83" s="248">
        <f>IF(RD$19-'様式３（療養者名簿）（⑤の場合）'!$BJ88+1&lt;=15,IF(RD$19&gt;='様式３（療養者名簿）（⑤の場合）'!$BJ88,IF(RD$19&lt;='様式３（療養者名簿）（⑤の場合）'!$BK88,1,0),0),0)</f>
        <v>0</v>
      </c>
      <c r="RE83" s="248">
        <f>IF(RE$19-'様式３（療養者名簿）（⑤の場合）'!$BJ88+1&lt;=15,IF(RE$19&gt;='様式３（療養者名簿）（⑤の場合）'!$BJ88,IF(RE$19&lt;='様式３（療養者名簿）（⑤の場合）'!$BK88,1,0),0),0)</f>
        <v>0</v>
      </c>
      <c r="RF83" s="248">
        <f>IF(RF$19-'様式３（療養者名簿）（⑤の場合）'!$BJ88+1&lt;=15,IF(RF$19&gt;='様式３（療養者名簿）（⑤の場合）'!$BJ88,IF(RF$19&lt;='様式３（療養者名簿）（⑤の場合）'!$BK88,1,0),0),0)</f>
        <v>0</v>
      </c>
      <c r="RG83" s="248">
        <f>IF(RG$19-'様式３（療養者名簿）（⑤の場合）'!$BJ88+1&lt;=15,IF(RG$19&gt;='様式３（療養者名簿）（⑤の場合）'!$BJ88,IF(RG$19&lt;='様式３（療養者名簿）（⑤の場合）'!$BK88,1,0),0),0)</f>
        <v>0</v>
      </c>
      <c r="RH83" s="248">
        <f>IF(RH$19-'様式３（療養者名簿）（⑤の場合）'!$BJ88+1&lt;=15,IF(RH$19&gt;='様式３（療養者名簿）（⑤の場合）'!$BJ88,IF(RH$19&lt;='様式３（療養者名簿）（⑤の場合）'!$BK88,1,0),0),0)</f>
        <v>0</v>
      </c>
      <c r="RI83" s="248">
        <f>IF(RI$19-'様式３（療養者名簿）（⑤の場合）'!$BJ88+1&lt;=15,IF(RI$19&gt;='様式３（療養者名簿）（⑤の場合）'!$BJ88,IF(RI$19&lt;='様式３（療養者名簿）（⑤の場合）'!$BK88,1,0),0),0)</f>
        <v>0</v>
      </c>
      <c r="RJ83" s="248">
        <f>IF(RJ$19-'様式３（療養者名簿）（⑤の場合）'!$BJ88+1&lt;=15,IF(RJ$19&gt;='様式３（療養者名簿）（⑤の場合）'!$BJ88,IF(RJ$19&lt;='様式３（療養者名簿）（⑤の場合）'!$BK88,1,0),0),0)</f>
        <v>0</v>
      </c>
      <c r="RK83" s="248">
        <f>IF(RK$19-'様式３（療養者名簿）（⑤の場合）'!$BJ88+1&lt;=15,IF(RK$19&gt;='様式３（療養者名簿）（⑤の場合）'!$BJ88,IF(RK$19&lt;='様式３（療養者名簿）（⑤の場合）'!$BK88,1,0),0),0)</f>
        <v>0</v>
      </c>
      <c r="RL83" s="248">
        <f>IF(RL$19-'様式３（療養者名簿）（⑤の場合）'!$BJ88+1&lt;=15,IF(RL$19&gt;='様式３（療養者名簿）（⑤の場合）'!$BJ88,IF(RL$19&lt;='様式３（療養者名簿）（⑤の場合）'!$BK88,1,0),0),0)</f>
        <v>0</v>
      </c>
      <c r="RM83" s="248">
        <f>IF(RM$19-'様式３（療養者名簿）（⑤の場合）'!$BJ88+1&lt;=15,IF(RM$19&gt;='様式３（療養者名簿）（⑤の場合）'!$BJ88,IF(RM$19&lt;='様式３（療養者名簿）（⑤の場合）'!$BK88,1,0),0),0)</f>
        <v>0</v>
      </c>
      <c r="RN83" s="248">
        <f>IF(RN$19-'様式３（療養者名簿）（⑤の場合）'!$BJ88+1&lt;=15,IF(RN$19&gt;='様式３（療養者名簿）（⑤の場合）'!$BJ88,IF(RN$19&lt;='様式３（療養者名簿）（⑤の場合）'!$BK88,1,0),0),0)</f>
        <v>0</v>
      </c>
      <c r="RO83" s="248">
        <f>IF(RO$19-'様式３（療養者名簿）（⑤の場合）'!$BJ88+1&lt;=15,IF(RO$19&gt;='様式３（療養者名簿）（⑤の場合）'!$BJ88,IF(RO$19&lt;='様式３（療養者名簿）（⑤の場合）'!$BK88,1,0),0),0)</f>
        <v>0</v>
      </c>
      <c r="RP83" s="248">
        <f>IF(RP$19-'様式３（療養者名簿）（⑤の場合）'!$BJ88+1&lt;=15,IF(RP$19&gt;='様式３（療養者名簿）（⑤の場合）'!$BJ88,IF(RP$19&lt;='様式３（療養者名簿）（⑤の場合）'!$BK88,1,0),0),0)</f>
        <v>0</v>
      </c>
      <c r="RQ83" s="248">
        <f>IF(RQ$19-'様式３（療養者名簿）（⑤の場合）'!$BJ88+1&lt;=15,IF(RQ$19&gt;='様式３（療養者名簿）（⑤の場合）'!$BJ88,IF(RQ$19&lt;='様式３（療養者名簿）（⑤の場合）'!$BK88,1,0),0),0)</f>
        <v>0</v>
      </c>
      <c r="RR83" s="248">
        <f>IF(RR$19-'様式３（療養者名簿）（⑤の場合）'!$BJ88+1&lt;=15,IF(RR$19&gt;='様式３（療養者名簿）（⑤の場合）'!$BJ88,IF(RR$19&lt;='様式３（療養者名簿）（⑤の場合）'!$BK88,1,0),0),0)</f>
        <v>0</v>
      </c>
      <c r="RS83" s="248">
        <f>IF(RS$19-'様式３（療養者名簿）（⑤の場合）'!$BJ88+1&lt;=15,IF(RS$19&gt;='様式３（療養者名簿）（⑤の場合）'!$BJ88,IF(RS$19&lt;='様式３（療養者名簿）（⑤の場合）'!$BK88,1,0),0),0)</f>
        <v>0</v>
      </c>
      <c r="RT83" s="248">
        <f>IF(RT$19-'様式３（療養者名簿）（⑤の場合）'!$BJ88+1&lt;=15,IF(RT$19&gt;='様式３（療養者名簿）（⑤の場合）'!$BJ88,IF(RT$19&lt;='様式３（療養者名簿）（⑤の場合）'!$BK88,1,0),0),0)</f>
        <v>0</v>
      </c>
      <c r="RU83" s="248">
        <f>IF(RU$19-'様式３（療養者名簿）（⑤の場合）'!$BJ88+1&lt;=15,IF(RU$19&gt;='様式３（療養者名簿）（⑤の場合）'!$BJ88,IF(RU$19&lt;='様式３（療養者名簿）（⑤の場合）'!$BK88,1,0),0),0)</f>
        <v>0</v>
      </c>
      <c r="RV83" s="248">
        <f>IF(RV$19-'様式３（療養者名簿）（⑤の場合）'!$BJ88+1&lt;=15,IF(RV$19&gt;='様式３（療養者名簿）（⑤の場合）'!$BJ88,IF(RV$19&lt;='様式３（療養者名簿）（⑤の場合）'!$BK88,1,0),0),0)</f>
        <v>0</v>
      </c>
      <c r="RW83" s="248">
        <f>IF(RW$19-'様式３（療養者名簿）（⑤の場合）'!$BJ88+1&lt;=15,IF(RW$19&gt;='様式３（療養者名簿）（⑤の場合）'!$BJ88,IF(RW$19&lt;='様式３（療養者名簿）（⑤の場合）'!$BK88,1,0),0),0)</f>
        <v>0</v>
      </c>
      <c r="RX83" s="248">
        <f>IF(RX$19-'様式３（療養者名簿）（⑤の場合）'!$BJ88+1&lt;=15,IF(RX$19&gt;='様式３（療養者名簿）（⑤の場合）'!$BJ88,IF(RX$19&lt;='様式３（療養者名簿）（⑤の場合）'!$BK88,1,0),0),0)</f>
        <v>0</v>
      </c>
      <c r="RY83" s="248">
        <f>IF(RY$19-'様式３（療養者名簿）（⑤の場合）'!$BJ88+1&lt;=15,IF(RY$19&gt;='様式３（療養者名簿）（⑤の場合）'!$BJ88,IF(RY$19&lt;='様式３（療養者名簿）（⑤の場合）'!$BK88,1,0),0),0)</f>
        <v>0</v>
      </c>
      <c r="RZ83" s="248">
        <f>IF(RZ$19-'様式３（療養者名簿）（⑤の場合）'!$BJ88+1&lt;=15,IF(RZ$19&gt;='様式３（療養者名簿）（⑤の場合）'!$BJ88,IF(RZ$19&lt;='様式３（療養者名簿）（⑤の場合）'!$BK88,1,0),0),0)</f>
        <v>0</v>
      </c>
      <c r="SA83" s="248">
        <f>IF(SA$19-'様式３（療養者名簿）（⑤の場合）'!$BJ88+1&lt;=15,IF(SA$19&gt;='様式３（療養者名簿）（⑤の場合）'!$BJ88,IF(SA$19&lt;='様式３（療養者名簿）（⑤の場合）'!$BK88,1,0),0),0)</f>
        <v>0</v>
      </c>
      <c r="SB83" s="248">
        <f>IF(SB$19-'様式３（療養者名簿）（⑤の場合）'!$BJ88+1&lt;=15,IF(SB$19&gt;='様式３（療養者名簿）（⑤の場合）'!$BJ88,IF(SB$19&lt;='様式３（療養者名簿）（⑤の場合）'!$BK88,1,0),0),0)</f>
        <v>0</v>
      </c>
      <c r="SC83" s="248">
        <f>IF(SC$19-'様式３（療養者名簿）（⑤の場合）'!$BJ88+1&lt;=15,IF(SC$19&gt;='様式３（療養者名簿）（⑤の場合）'!$BJ88,IF(SC$19&lt;='様式３（療養者名簿）（⑤の場合）'!$BK88,1,0),0),0)</f>
        <v>0</v>
      </c>
      <c r="SD83" s="248">
        <f>IF(SD$19-'様式３（療養者名簿）（⑤の場合）'!$BJ88+1&lt;=15,IF(SD$19&gt;='様式３（療養者名簿）（⑤の場合）'!$BJ88,IF(SD$19&lt;='様式３（療養者名簿）（⑤の場合）'!$BK88,1,0),0),0)</f>
        <v>0</v>
      </c>
      <c r="SE83" s="248">
        <f>IF(SE$19-'様式３（療養者名簿）（⑤の場合）'!$BJ88+1&lt;=15,IF(SE$19&gt;='様式３（療養者名簿）（⑤の場合）'!$BJ88,IF(SE$19&lt;='様式３（療養者名簿）（⑤の場合）'!$BK88,1,0),0),0)</f>
        <v>0</v>
      </c>
      <c r="SF83" s="248">
        <f>IF(SF$19-'様式３（療養者名簿）（⑤の場合）'!$BJ88+1&lt;=15,IF(SF$19&gt;='様式３（療養者名簿）（⑤の場合）'!$BJ88,IF(SF$19&lt;='様式３（療養者名簿）（⑤の場合）'!$BK88,1,0),0),0)</f>
        <v>0</v>
      </c>
      <c r="SG83" s="248">
        <f>IF(SG$19-'様式３（療養者名簿）（⑤の場合）'!$BJ88+1&lt;=15,IF(SG$19&gt;='様式３（療養者名簿）（⑤の場合）'!$BJ88,IF(SG$19&lt;='様式３（療養者名簿）（⑤の場合）'!$BK88,1,0),0),0)</f>
        <v>0</v>
      </c>
      <c r="SH83" s="248">
        <f>IF(SH$19-'様式３（療養者名簿）（⑤の場合）'!$BJ88+1&lt;=15,IF(SH$19&gt;='様式３（療養者名簿）（⑤の場合）'!$BJ88,IF(SH$19&lt;='様式３（療養者名簿）（⑤の場合）'!$BK88,1,0),0),0)</f>
        <v>0</v>
      </c>
      <c r="SI83" s="248">
        <f>IF(SI$19-'様式３（療養者名簿）（⑤の場合）'!$BJ88+1&lt;=15,IF(SI$19&gt;='様式３（療養者名簿）（⑤の場合）'!$BJ88,IF(SI$19&lt;='様式３（療養者名簿）（⑤の場合）'!$BK88,1,0),0),0)</f>
        <v>0</v>
      </c>
      <c r="SJ83" s="248">
        <f>IF(SJ$19-'様式３（療養者名簿）（⑤の場合）'!$BJ88+1&lt;=15,IF(SJ$19&gt;='様式３（療養者名簿）（⑤の場合）'!$BJ88,IF(SJ$19&lt;='様式３（療養者名簿）（⑤の場合）'!$BK88,1,0),0),0)</f>
        <v>0</v>
      </c>
      <c r="SK83" s="248">
        <f>IF(SK$19-'様式３（療養者名簿）（⑤の場合）'!$BJ88+1&lt;=15,IF(SK$19&gt;='様式３（療養者名簿）（⑤の場合）'!$BJ88,IF(SK$19&lt;='様式３（療養者名簿）（⑤の場合）'!$BK88,1,0),0),0)</f>
        <v>0</v>
      </c>
      <c r="SL83" s="248">
        <f>IF(SL$19-'様式３（療養者名簿）（⑤の場合）'!$BJ88+1&lt;=15,IF(SL$19&gt;='様式３（療養者名簿）（⑤の場合）'!$BJ88,IF(SL$19&lt;='様式３（療養者名簿）（⑤の場合）'!$BK88,1,0),0),0)</f>
        <v>0</v>
      </c>
      <c r="SM83" s="248">
        <f>IF(SM$19-'様式３（療養者名簿）（⑤の場合）'!$BJ88+1&lt;=15,IF(SM$19&gt;='様式３（療養者名簿）（⑤の場合）'!$BJ88,IF(SM$19&lt;='様式３（療養者名簿）（⑤の場合）'!$BK88,1,0),0),0)</f>
        <v>0</v>
      </c>
      <c r="SN83" s="248">
        <f>IF(SN$19-'様式３（療養者名簿）（⑤の場合）'!$BJ88+1&lt;=15,IF(SN$19&gt;='様式３（療養者名簿）（⑤の場合）'!$BJ88,IF(SN$19&lt;='様式３（療養者名簿）（⑤の場合）'!$BK88,1,0),0),0)</f>
        <v>0</v>
      </c>
      <c r="SO83" s="248">
        <f>IF(SO$19-'様式３（療養者名簿）（⑤の場合）'!$BJ88+1&lt;=15,IF(SO$19&gt;='様式３（療養者名簿）（⑤の場合）'!$BJ88,IF(SO$19&lt;='様式３（療養者名簿）（⑤の場合）'!$BK88,1,0),0),0)</f>
        <v>0</v>
      </c>
      <c r="SP83" s="248">
        <f>IF(SP$19-'様式３（療養者名簿）（⑤の場合）'!$BJ88+1&lt;=15,IF(SP$19&gt;='様式３（療養者名簿）（⑤の場合）'!$BJ88,IF(SP$19&lt;='様式３（療養者名簿）（⑤の場合）'!$BK88,1,0),0),0)</f>
        <v>0</v>
      </c>
      <c r="SQ83" s="248">
        <f>IF(SQ$19-'様式３（療養者名簿）（⑤の場合）'!$BJ88+1&lt;=15,IF(SQ$19&gt;='様式３（療養者名簿）（⑤の場合）'!$BJ88,IF(SQ$19&lt;='様式３（療養者名簿）（⑤の場合）'!$BK88,1,0),0),0)</f>
        <v>0</v>
      </c>
      <c r="SR83" s="248">
        <f>IF(SR$19-'様式３（療養者名簿）（⑤の場合）'!$BJ88+1&lt;=15,IF(SR$19&gt;='様式３（療養者名簿）（⑤の場合）'!$BJ88,IF(SR$19&lt;='様式３（療養者名簿）（⑤の場合）'!$BK88,1,0),0),0)</f>
        <v>0</v>
      </c>
      <c r="SS83" s="248">
        <f>IF(SS$19-'様式３（療養者名簿）（⑤の場合）'!$BJ88+1&lt;=15,IF(SS$19&gt;='様式３（療養者名簿）（⑤の場合）'!$BJ88,IF(SS$19&lt;='様式３（療養者名簿）（⑤の場合）'!$BK88,1,0),0),0)</f>
        <v>0</v>
      </c>
      <c r="ST83" s="248">
        <f>IF(ST$19-'様式３（療養者名簿）（⑤の場合）'!$BJ88+1&lt;=15,IF(ST$19&gt;='様式３（療養者名簿）（⑤の場合）'!$BJ88,IF(ST$19&lt;='様式３（療養者名簿）（⑤の場合）'!$BK88,1,0),0),0)</f>
        <v>0</v>
      </c>
      <c r="SU83" s="248">
        <f>IF(SU$19-'様式３（療養者名簿）（⑤の場合）'!$BJ88+1&lt;=15,IF(SU$19&gt;='様式３（療養者名簿）（⑤の場合）'!$BJ88,IF(SU$19&lt;='様式３（療養者名簿）（⑤の場合）'!$BK88,1,0),0),0)</f>
        <v>0</v>
      </c>
      <c r="SV83" s="248">
        <f>IF(SV$19-'様式３（療養者名簿）（⑤の場合）'!$BJ88+1&lt;=15,IF(SV$19&gt;='様式３（療養者名簿）（⑤の場合）'!$BJ88,IF(SV$19&lt;='様式３（療養者名簿）（⑤の場合）'!$BK88,1,0),0),0)</f>
        <v>0</v>
      </c>
      <c r="SW83" s="248">
        <f>IF(SW$19-'様式３（療養者名簿）（⑤の場合）'!$BJ88+1&lt;=15,IF(SW$19&gt;='様式３（療養者名簿）（⑤の場合）'!$BJ88,IF(SW$19&lt;='様式３（療養者名簿）（⑤の場合）'!$BK88,1,0),0),0)</f>
        <v>0</v>
      </c>
      <c r="SX83" s="248">
        <f>IF(SX$19-'様式３（療養者名簿）（⑤の場合）'!$BJ88+1&lt;=15,IF(SX$19&gt;='様式３（療養者名簿）（⑤の場合）'!$BJ88,IF(SX$19&lt;='様式３（療養者名簿）（⑤の場合）'!$BK88,1,0),0),0)</f>
        <v>0</v>
      </c>
      <c r="SY83" s="248">
        <f>IF(SY$19-'様式３（療養者名簿）（⑤の場合）'!$BJ88+1&lt;=15,IF(SY$19&gt;='様式３（療養者名簿）（⑤の場合）'!$BJ88,IF(SY$19&lt;='様式３（療養者名簿）（⑤の場合）'!$BK88,1,0),0),0)</f>
        <v>0</v>
      </c>
      <c r="SZ83" s="248">
        <f>IF(SZ$19-'様式３（療養者名簿）（⑤の場合）'!$BJ88+1&lt;=15,IF(SZ$19&gt;='様式３（療養者名簿）（⑤の場合）'!$BJ88,IF(SZ$19&lt;='様式３（療養者名簿）（⑤の場合）'!$BK88,1,0),0),0)</f>
        <v>0</v>
      </c>
      <c r="TA83" s="248">
        <f>IF(TA$19-'様式３（療養者名簿）（⑤の場合）'!$BJ88+1&lt;=15,IF(TA$19&gt;='様式３（療養者名簿）（⑤の場合）'!$BJ88,IF(TA$19&lt;='様式３（療養者名簿）（⑤の場合）'!$BK88,1,0),0),0)</f>
        <v>0</v>
      </c>
      <c r="TB83" s="248">
        <f>IF(TB$19-'様式３（療養者名簿）（⑤の場合）'!$BJ88+1&lt;=15,IF(TB$19&gt;='様式３（療養者名簿）（⑤の場合）'!$BJ88,IF(TB$19&lt;='様式３（療養者名簿）（⑤の場合）'!$BK88,1,0),0),0)</f>
        <v>0</v>
      </c>
      <c r="TC83" s="248">
        <f>IF(TC$19-'様式３（療養者名簿）（⑤の場合）'!$BJ88+1&lt;=15,IF(TC$19&gt;='様式３（療養者名簿）（⑤の場合）'!$BJ88,IF(TC$19&lt;='様式３（療養者名簿）（⑤の場合）'!$BK88,1,0),0),0)</f>
        <v>0</v>
      </c>
      <c r="TD83" s="248">
        <f>IF(TD$19-'様式３（療養者名簿）（⑤の場合）'!$BJ88+1&lt;=15,IF(TD$19&gt;='様式３（療養者名簿）（⑤の場合）'!$BJ88,IF(TD$19&lt;='様式３（療養者名簿）（⑤の場合）'!$BK88,1,0),0),0)</f>
        <v>0</v>
      </c>
      <c r="TE83" s="248">
        <f>IF(TE$19-'様式３（療養者名簿）（⑤の場合）'!$BJ88+1&lt;=15,IF(TE$19&gt;='様式３（療養者名簿）（⑤の場合）'!$BJ88,IF(TE$19&lt;='様式３（療養者名簿）（⑤の場合）'!$BK88,1,0),0),0)</f>
        <v>0</v>
      </c>
      <c r="TF83" s="248">
        <f>IF(TF$19-'様式３（療養者名簿）（⑤の場合）'!$BJ88+1&lt;=15,IF(TF$19&gt;='様式３（療養者名簿）（⑤の場合）'!$BJ88,IF(TF$19&lt;='様式３（療養者名簿）（⑤の場合）'!$BK88,1,0),0),0)</f>
        <v>0</v>
      </c>
      <c r="TG83" s="248">
        <f>IF(TG$19-'様式３（療養者名簿）（⑤の場合）'!$BJ88+1&lt;=15,IF(TG$19&gt;='様式３（療養者名簿）（⑤の場合）'!$BJ88,IF(TG$19&lt;='様式３（療養者名簿）（⑤の場合）'!$BK88,1,0),0),0)</f>
        <v>0</v>
      </c>
      <c r="TH83" s="248">
        <f>IF(TH$19-'様式３（療養者名簿）（⑤の場合）'!$BJ88+1&lt;=15,IF(TH$19&gt;='様式３（療養者名簿）（⑤の場合）'!$BJ88,IF(TH$19&lt;='様式３（療養者名簿）（⑤の場合）'!$BK88,1,0),0),0)</f>
        <v>0</v>
      </c>
      <c r="TI83" s="248">
        <f>IF(TI$19-'様式３（療養者名簿）（⑤の場合）'!$BJ88+1&lt;=15,IF(TI$19&gt;='様式３（療養者名簿）（⑤の場合）'!$BJ88,IF(TI$19&lt;='様式３（療養者名簿）（⑤の場合）'!$BK88,1,0),0),0)</f>
        <v>0</v>
      </c>
      <c r="TJ83" s="248">
        <f>IF(TJ$19-'様式３（療養者名簿）（⑤の場合）'!$BJ88+1&lt;=15,IF(TJ$19&gt;='様式３（療養者名簿）（⑤の場合）'!$BJ88,IF(TJ$19&lt;='様式３（療養者名簿）（⑤の場合）'!$BK88,1,0),0),0)</f>
        <v>0</v>
      </c>
      <c r="TK83" s="248">
        <f>IF(TK$19-'様式３（療養者名簿）（⑤の場合）'!$BJ88+1&lt;=15,IF(TK$19&gt;='様式３（療養者名簿）（⑤の場合）'!$BJ88,IF(TK$19&lt;='様式３（療養者名簿）（⑤の場合）'!$BK88,1,0),0),0)</f>
        <v>0</v>
      </c>
      <c r="TL83" s="248">
        <f>IF(TL$19-'様式３（療養者名簿）（⑤の場合）'!$BJ88+1&lt;=15,IF(TL$19&gt;='様式３（療養者名簿）（⑤の場合）'!$BJ88,IF(TL$19&lt;='様式３（療養者名簿）（⑤の場合）'!$BK88,1,0),0),0)</f>
        <v>0</v>
      </c>
      <c r="TM83" s="248">
        <f>IF(TM$19-'様式３（療養者名簿）（⑤の場合）'!$BJ88+1&lt;=15,IF(TM$19&gt;='様式３（療養者名簿）（⑤の場合）'!$BJ88,IF(TM$19&lt;='様式３（療養者名簿）（⑤の場合）'!$BK88,1,0),0),0)</f>
        <v>0</v>
      </c>
      <c r="TN83" s="248">
        <f>IF(TN$19-'様式３（療養者名簿）（⑤の場合）'!$BJ88+1&lt;=15,IF(TN$19&gt;='様式３（療養者名簿）（⑤の場合）'!$BJ88,IF(TN$19&lt;='様式３（療養者名簿）（⑤の場合）'!$BK88,1,0),0),0)</f>
        <v>0</v>
      </c>
      <c r="TO83" s="248">
        <f>IF(TO$19-'様式３（療養者名簿）（⑤の場合）'!$BJ88+1&lt;=15,IF(TO$19&gt;='様式３（療養者名簿）（⑤の場合）'!$BJ88,IF(TO$19&lt;='様式３（療養者名簿）（⑤の場合）'!$BK88,1,0),0),0)</f>
        <v>0</v>
      </c>
      <c r="TP83" s="248">
        <f>IF(TP$19-'様式３（療養者名簿）（⑤の場合）'!$BJ88+1&lt;=15,IF(TP$19&gt;='様式３（療養者名簿）（⑤の場合）'!$BJ88,IF(TP$19&lt;='様式３（療養者名簿）（⑤の場合）'!$BK88,1,0),0),0)</f>
        <v>0</v>
      </c>
      <c r="TQ83" s="248">
        <f>IF(TQ$19-'様式３（療養者名簿）（⑤の場合）'!$BJ88+1&lt;=15,IF(TQ$19&gt;='様式３（療養者名簿）（⑤の場合）'!$BJ88,IF(TQ$19&lt;='様式３（療養者名簿）（⑤の場合）'!$BK88,1,0),0),0)</f>
        <v>0</v>
      </c>
      <c r="TR83" s="248">
        <f>IF(TR$19-'様式３（療養者名簿）（⑤の場合）'!$BJ88+1&lt;=15,IF(TR$19&gt;='様式３（療養者名簿）（⑤の場合）'!$BJ88,IF(TR$19&lt;='様式３（療養者名簿）（⑤の場合）'!$BK88,1,0),0),0)</f>
        <v>0</v>
      </c>
      <c r="TS83" s="248">
        <f>IF(TS$19-'様式３（療養者名簿）（⑤の場合）'!$BJ88+1&lt;=15,IF(TS$19&gt;='様式３（療養者名簿）（⑤の場合）'!$BJ88,IF(TS$19&lt;='様式３（療養者名簿）（⑤の場合）'!$BK88,1,0),0),0)</f>
        <v>0</v>
      </c>
      <c r="TT83" s="248">
        <f>IF(TT$19-'様式３（療養者名簿）（⑤の場合）'!$BJ88+1&lt;=15,IF(TT$19&gt;='様式３（療養者名簿）（⑤の場合）'!$BJ88,IF(TT$19&lt;='様式３（療養者名簿）（⑤の場合）'!$BK88,1,0),0),0)</f>
        <v>0</v>
      </c>
      <c r="TU83" s="248">
        <f>IF(TU$19-'様式３（療養者名簿）（⑤の場合）'!$BJ88+1&lt;=15,IF(TU$19&gt;='様式３（療養者名簿）（⑤の場合）'!$BJ88,IF(TU$19&lt;='様式３（療養者名簿）（⑤の場合）'!$BK88,1,0),0),0)</f>
        <v>0</v>
      </c>
      <c r="TV83" s="248">
        <f>IF(TV$19-'様式３（療養者名簿）（⑤の場合）'!$BJ88+1&lt;=15,IF(TV$19&gt;='様式３（療養者名簿）（⑤の場合）'!$BJ88,IF(TV$19&lt;='様式３（療養者名簿）（⑤の場合）'!$BK88,1,0),0),0)</f>
        <v>0</v>
      </c>
      <c r="TW83" s="248">
        <f>IF(TW$19-'様式３（療養者名簿）（⑤の場合）'!$BJ88+1&lt;=15,IF(TW$19&gt;='様式３（療養者名簿）（⑤の場合）'!$BJ88,IF(TW$19&lt;='様式３（療養者名簿）（⑤の場合）'!$BK88,1,0),0),0)</f>
        <v>0</v>
      </c>
      <c r="TX83" s="248">
        <f>IF(TX$19-'様式３（療養者名簿）（⑤の場合）'!$BJ88+1&lt;=15,IF(TX$19&gt;='様式３（療養者名簿）（⑤の場合）'!$BJ88,IF(TX$19&lt;='様式３（療養者名簿）（⑤の場合）'!$BK88,1,0),0),0)</f>
        <v>0</v>
      </c>
      <c r="TY83" s="248">
        <f>IF(TY$19-'様式３（療養者名簿）（⑤の場合）'!$BJ88+1&lt;=15,IF(TY$19&gt;='様式３（療養者名簿）（⑤の場合）'!$BJ88,IF(TY$19&lt;='様式３（療養者名簿）（⑤の場合）'!$BK88,1,0),0),0)</f>
        <v>0</v>
      </c>
      <c r="TZ83" s="248">
        <f>IF(TZ$19-'様式３（療養者名簿）（⑤の場合）'!$BJ88+1&lt;=15,IF(TZ$19&gt;='様式３（療養者名簿）（⑤の場合）'!$BJ88,IF(TZ$19&lt;='様式３（療養者名簿）（⑤の場合）'!$BK88,1,0),0),0)</f>
        <v>0</v>
      </c>
      <c r="UA83" s="248">
        <f>IF(UA$19-'様式３（療養者名簿）（⑤の場合）'!$BJ88+1&lt;=15,IF(UA$19&gt;='様式３（療養者名簿）（⑤の場合）'!$BJ88,IF(UA$19&lt;='様式３（療養者名簿）（⑤の場合）'!$BK88,1,0),0),0)</f>
        <v>0</v>
      </c>
      <c r="UB83" s="248">
        <f>IF(UB$19-'様式３（療養者名簿）（⑤の場合）'!$BJ88+1&lt;=15,IF(UB$19&gt;='様式３（療養者名簿）（⑤の場合）'!$BJ88,IF(UB$19&lt;='様式３（療養者名簿）（⑤の場合）'!$BK88,1,0),0),0)</f>
        <v>0</v>
      </c>
      <c r="UC83" s="248">
        <f>IF(UC$19-'様式３（療養者名簿）（⑤の場合）'!$BJ88+1&lt;=15,IF(UC$19&gt;='様式３（療養者名簿）（⑤の場合）'!$BJ88,IF(UC$19&lt;='様式３（療養者名簿）（⑤の場合）'!$BK88,1,0),0),0)</f>
        <v>0</v>
      </c>
      <c r="UD83" s="372">
        <f>IF(UD$19-'様式３（療養者名簿）（⑤の場合）'!$BJ88+1&lt;=15,IF(UD$19&gt;='様式３（療養者名簿）（⑤の場合）'!$BJ88,IF(UD$19&lt;='様式３（療養者名簿）（⑤の場合）'!$BK88,1,0),0),0)</f>
        <v>0</v>
      </c>
      <c r="UE83" s="372">
        <f>IF(UE$19-'様式３（療養者名簿）（⑤の場合）'!$BJ88+1&lt;=15,IF(UE$19&gt;='様式３（療養者名簿）（⑤の場合）'!$BJ88,IF(UE$19&lt;='様式３（療養者名簿）（⑤の場合）'!$BK88,1,0),0),0)</f>
        <v>0</v>
      </c>
      <c r="UF83" s="372">
        <f>IF(UF$19-'様式３（療養者名簿）（⑤の場合）'!$BJ88+1&lt;=15,IF(UF$19&gt;='様式３（療養者名簿）（⑤の場合）'!$BJ88,IF(UF$19&lt;='様式３（療養者名簿）（⑤の場合）'!$BK88,1,0),0),0)</f>
        <v>0</v>
      </c>
      <c r="UG83" s="372">
        <f>IF(UG$19-'様式３（療養者名簿）（⑤の場合）'!$BJ88+1&lt;=15,IF(UG$19&gt;='様式３（療養者名簿）（⑤の場合）'!$BJ88,IF(UG$19&lt;='様式３（療養者名簿）（⑤の場合）'!$BK88,1,0),0),0)</f>
        <v>0</v>
      </c>
      <c r="UH83" s="372">
        <f>IF(UH$19-'様式３（療養者名簿）（⑤の場合）'!$BJ88+1&lt;=15,IF(UH$19&gt;='様式３（療養者名簿）（⑤の場合）'!$BJ88,IF(UH$19&lt;='様式３（療養者名簿）（⑤の場合）'!$BK88,1,0),0),0)</f>
        <v>0</v>
      </c>
      <c r="UI83" s="372">
        <f>IF(UI$19-'様式３（療養者名簿）（⑤の場合）'!$BJ88+1&lt;=15,IF(UI$19&gt;='様式３（療養者名簿）（⑤の場合）'!$BJ88,IF(UI$19&lt;='様式３（療養者名簿）（⑤の場合）'!$BK88,1,0),0),0)</f>
        <v>0</v>
      </c>
      <c r="UJ83" s="372">
        <f>IF(UJ$19-'様式３（療養者名簿）（⑤の場合）'!$BJ88+1&lt;=15,IF(UJ$19&gt;='様式３（療養者名簿）（⑤の場合）'!$BJ88,IF(UJ$19&lt;='様式３（療養者名簿）（⑤の場合）'!$BK88,1,0),0),0)</f>
        <v>0</v>
      </c>
      <c r="UK83" s="372">
        <f>IF(UK$19-'様式３（療養者名簿）（⑤の場合）'!$BJ88+1&lt;=15,IF(UK$19&gt;='様式３（療養者名簿）（⑤の場合）'!$BJ88,IF(UK$19&lt;='様式３（療養者名簿）（⑤の場合）'!$BK88,1,0),0),0)</f>
        <v>0</v>
      </c>
      <c r="UL83" s="372">
        <f>IF(UL$19-'様式３（療養者名簿）（⑤の場合）'!$BJ88+1&lt;=15,IF(UL$19&gt;='様式３（療養者名簿）（⑤の場合）'!$BJ88,IF(UL$19&lt;='様式３（療養者名簿）（⑤の場合）'!$BK88,1,0),0),0)</f>
        <v>0</v>
      </c>
      <c r="UM83" s="372">
        <f>IF(UM$19-'様式３（療養者名簿）（⑤の場合）'!$BJ88+1&lt;=15,IF(UM$19&gt;='様式３（療養者名簿）（⑤の場合）'!$BJ88,IF(UM$19&lt;='様式３（療養者名簿）（⑤の場合）'!$BK88,1,0),0),0)</f>
        <v>0</v>
      </c>
      <c r="UN83" s="372">
        <f>IF(UN$19-'様式３（療養者名簿）（⑤の場合）'!$BJ88+1&lt;=15,IF(UN$19&gt;='様式３（療養者名簿）（⑤の場合）'!$BJ88,IF(UN$19&lt;='様式３（療養者名簿）（⑤の場合）'!$BK88,1,0),0),0)</f>
        <v>0</v>
      </c>
      <c r="UO83" s="372">
        <f>IF(UO$19-'様式３（療養者名簿）（⑤の場合）'!$BJ88+1&lt;=15,IF(UO$19&gt;='様式３（療養者名簿）（⑤の場合）'!$BJ88,IF(UO$19&lt;='様式３（療養者名簿）（⑤の場合）'!$BK88,1,0),0),0)</f>
        <v>0</v>
      </c>
      <c r="UP83" s="372">
        <f>IF(UP$19-'様式３（療養者名簿）（⑤の場合）'!$BJ88+1&lt;=15,IF(UP$19&gt;='様式３（療養者名簿）（⑤の場合）'!$BJ88,IF(UP$19&lt;='様式３（療養者名簿）（⑤の場合）'!$BK88,1,0),0),0)</f>
        <v>0</v>
      </c>
      <c r="UQ83" s="372">
        <f>IF(UQ$19-'様式３（療養者名簿）（⑤の場合）'!$BJ88+1&lt;=15,IF(UQ$19&gt;='様式３（療養者名簿）（⑤の場合）'!$BJ88,IF(UQ$19&lt;='様式３（療養者名簿）（⑤の場合）'!$BK88,1,0),0),0)</f>
        <v>0</v>
      </c>
      <c r="UR83" s="372">
        <f>IF(UR$19-'様式３（療養者名簿）（⑤の場合）'!$BJ88+1&lt;=15,IF(UR$19&gt;='様式３（療養者名簿）（⑤の場合）'!$BJ88,IF(UR$19&lt;='様式３（療養者名簿）（⑤の場合）'!$BK88,1,0),0),0)</f>
        <v>0</v>
      </c>
      <c r="US83" s="372">
        <f>IF(US$19-'様式３（療養者名簿）（⑤の場合）'!$BJ88+1&lt;=15,IF(US$19&gt;='様式３（療養者名簿）（⑤の場合）'!$BJ88,IF(US$19&lt;='様式３（療養者名簿）（⑤の場合）'!$BK88,1,0),0),0)</f>
        <v>0</v>
      </c>
      <c r="UT83" s="372">
        <f>IF(UT$19-'様式３（療養者名簿）（⑤の場合）'!$BJ88+1&lt;=15,IF(UT$19&gt;='様式３（療養者名簿）（⑤の場合）'!$BJ88,IF(UT$19&lt;='様式３（療養者名簿）（⑤の場合）'!$BK88,1,0),0),0)</f>
        <v>0</v>
      </c>
      <c r="UU83" s="372">
        <f>IF(UU$19-'様式３（療養者名簿）（⑤の場合）'!$BJ88+1&lt;=15,IF(UU$19&gt;='様式３（療養者名簿）（⑤の場合）'!$BJ88,IF(UU$19&lt;='様式３（療養者名簿）（⑤の場合）'!$BK88,1,0),0),0)</f>
        <v>0</v>
      </c>
      <c r="UV83" s="372">
        <f>IF(UV$19-'様式３（療養者名簿）（⑤の場合）'!$BJ88+1&lt;=15,IF(UV$19&gt;='様式３（療養者名簿）（⑤の場合）'!$BJ88,IF(UV$19&lt;='様式３（療養者名簿）（⑤の場合）'!$BK88,1,0),0),0)</f>
        <v>0</v>
      </c>
      <c r="UW83" s="372">
        <f>IF(UW$19-'様式３（療養者名簿）（⑤の場合）'!$BJ88+1&lt;=15,IF(UW$19&gt;='様式３（療養者名簿）（⑤の場合）'!$BJ88,IF(UW$19&lt;='様式３（療養者名簿）（⑤の場合）'!$BK88,1,0),0),0)</f>
        <v>0</v>
      </c>
      <c r="UX83" s="372">
        <f>IF(UX$19-'様式３（療養者名簿）（⑤の場合）'!$BJ88+1&lt;=15,IF(UX$19&gt;='様式３（療養者名簿）（⑤の場合）'!$BJ88,IF(UX$19&lt;='様式３（療養者名簿）（⑤の場合）'!$BK88,1,0),0),0)</f>
        <v>0</v>
      </c>
      <c r="UY83" s="372">
        <f>IF(UY$19-'様式３（療養者名簿）（⑤の場合）'!$BJ88+1&lt;=15,IF(UY$19&gt;='様式３（療養者名簿）（⑤の場合）'!$BJ88,IF(UY$19&lt;='様式３（療養者名簿）（⑤の場合）'!$BK88,1,0),0),0)</f>
        <v>0</v>
      </c>
      <c r="UZ83" s="372">
        <f>IF(UZ$19-'様式３（療養者名簿）（⑤の場合）'!$BJ88+1&lt;=15,IF(UZ$19&gt;='様式３（療養者名簿）（⑤の場合）'!$BJ88,IF(UZ$19&lt;='様式３（療養者名簿）（⑤の場合）'!$BK88,1,0),0),0)</f>
        <v>0</v>
      </c>
      <c r="VA83" s="372">
        <f>IF(VA$19-'様式３（療養者名簿）（⑤の場合）'!$BJ88+1&lt;=15,IF(VA$19&gt;='様式３（療養者名簿）（⑤の場合）'!$BJ88,IF(VA$19&lt;='様式３（療養者名簿）（⑤の場合）'!$BK88,1,0),0),0)</f>
        <v>0</v>
      </c>
      <c r="VB83" s="372">
        <f>IF(VB$19-'様式３（療養者名簿）（⑤の場合）'!$BJ88+1&lt;=15,IF(VB$19&gt;='様式３（療養者名簿）（⑤の場合）'!$BJ88,IF(VB$19&lt;='様式３（療養者名簿）（⑤の場合）'!$BK88,1,0),0),0)</f>
        <v>0</v>
      </c>
      <c r="VC83" s="372">
        <f>IF(VC$19-'様式３（療養者名簿）（⑤の場合）'!$BJ88+1&lt;=15,IF(VC$19&gt;='様式３（療養者名簿）（⑤の場合）'!$BJ88,IF(VC$19&lt;='様式３（療養者名簿）（⑤の場合）'!$BK88,1,0),0),0)</f>
        <v>0</v>
      </c>
      <c r="VD83" s="372">
        <f>IF(VD$19-'様式３（療養者名簿）（⑤の場合）'!$BJ88+1&lt;=15,IF(VD$19&gt;='様式３（療養者名簿）（⑤の場合）'!$BJ88,IF(VD$19&lt;='様式３（療養者名簿）（⑤の場合）'!$BK88,1,0),0),0)</f>
        <v>0</v>
      </c>
      <c r="VE83" s="372">
        <f>IF(VE$19-'様式３（療養者名簿）（⑤の場合）'!$BJ88+1&lt;=15,IF(VE$19&gt;='様式３（療養者名簿）（⑤の場合）'!$BJ88,IF(VE$19&lt;='様式３（療養者名簿）（⑤の場合）'!$BK88,1,0),0),0)</f>
        <v>0</v>
      </c>
      <c r="VF83" s="372">
        <f>IF(VF$19-'様式３（療養者名簿）（⑤の場合）'!$BJ88+1&lt;=15,IF(VF$19&gt;='様式３（療養者名簿）（⑤の場合）'!$BJ88,IF(VF$19&lt;='様式３（療養者名簿）（⑤の場合）'!$BK88,1,0),0),0)</f>
        <v>0</v>
      </c>
      <c r="VG83" s="372">
        <f>IF(VG$19-'様式３（療養者名簿）（⑤の場合）'!$BJ88+1&lt;=15,IF(VG$19&gt;='様式３（療養者名簿）（⑤の場合）'!$BJ88,IF(VG$19&lt;='様式３（療養者名簿）（⑤の場合）'!$BK88,1,0),0),0)</f>
        <v>0</v>
      </c>
      <c r="VH83" s="372">
        <f>IF(VH$19-'様式３（療養者名簿）（⑤の場合）'!$BJ88+1&lt;=15,IF(VH$19&gt;='様式３（療養者名簿）（⑤の場合）'!$BJ88,IF(VH$19&lt;='様式３（療養者名簿）（⑤の場合）'!$BK88,1,0),0),0)</f>
        <v>0</v>
      </c>
      <c r="VI83" s="372">
        <f>IF(VI$19-'様式３（療養者名簿）（⑤の場合）'!$BJ88+1&lt;=15,IF(VI$19&gt;='様式３（療養者名簿）（⑤の場合）'!$BJ88,IF(VI$19&lt;='様式３（療養者名簿）（⑤の場合）'!$BK88,1,0),0),0)</f>
        <v>0</v>
      </c>
      <c r="VJ83" s="372">
        <f>IF(VJ$19-'様式３（療養者名簿）（⑤の場合）'!$BJ88+1&lt;=15,IF(VJ$19&gt;='様式３（療養者名簿）（⑤の場合）'!$BJ88,IF(VJ$19&lt;='様式３（療養者名簿）（⑤の場合）'!$BK88,1,0),0),0)</f>
        <v>0</v>
      </c>
      <c r="VK83" s="372">
        <f>IF(VK$19-'様式３（療養者名簿）（⑤の場合）'!$BJ88+1&lt;=15,IF(VK$19&gt;='様式３（療養者名簿）（⑤の場合）'!$BJ88,IF(VK$19&lt;='様式３（療養者名簿）（⑤の場合）'!$BK88,1,0),0),0)</f>
        <v>0</v>
      </c>
      <c r="VL83" s="372">
        <f>IF(VL$19-'様式３（療養者名簿）（⑤の場合）'!$BJ88+1&lt;=15,IF(VL$19&gt;='様式３（療養者名簿）（⑤の場合）'!$BJ88,IF(VL$19&lt;='様式３（療養者名簿）（⑤の場合）'!$BK88,1,0),0),0)</f>
        <v>0</v>
      </c>
      <c r="VM83" s="372">
        <f>IF(VM$19-'様式３（療養者名簿）（⑤の場合）'!$BJ88+1&lt;=15,IF(VM$19&gt;='様式３（療養者名簿）（⑤の場合）'!$BJ88,IF(VM$19&lt;='様式３（療養者名簿）（⑤の場合）'!$BK88,1,0),0),0)</f>
        <v>0</v>
      </c>
      <c r="VN83" s="372">
        <f>IF(VN$19-'様式３（療養者名簿）（⑤の場合）'!$BJ88+1&lt;=15,IF(VN$19&gt;='様式３（療養者名簿）（⑤の場合）'!$BJ88,IF(VN$19&lt;='様式３（療養者名簿）（⑤の場合）'!$BK88,1,0),0),0)</f>
        <v>0</v>
      </c>
      <c r="VO83" s="372">
        <f>IF(VO$19-'様式３（療養者名簿）（⑤の場合）'!$BJ88+1&lt;=15,IF(VO$19&gt;='様式３（療養者名簿）（⑤の場合）'!$BJ88,IF(VO$19&lt;='様式３（療養者名簿）（⑤の場合）'!$BK88,1,0),0),0)</f>
        <v>0</v>
      </c>
      <c r="VP83" s="372">
        <f>IF(VP$19-'様式３（療養者名簿）（⑤の場合）'!$BJ88+1&lt;=15,IF(VP$19&gt;='様式３（療養者名簿）（⑤の場合）'!$BJ88,IF(VP$19&lt;='様式３（療養者名簿）（⑤の場合）'!$BK88,1,0),0),0)</f>
        <v>0</v>
      </c>
      <c r="VQ83" s="372">
        <f>IF(VQ$19-'様式３（療養者名簿）（⑤の場合）'!$BJ88+1&lt;=15,IF(VQ$19&gt;='様式３（療養者名簿）（⑤の場合）'!$BJ88,IF(VQ$19&lt;='様式３（療養者名簿）（⑤の場合）'!$BK88,1,0),0),0)</f>
        <v>0</v>
      </c>
      <c r="VR83" s="372">
        <f>IF(VR$19-'様式３（療養者名簿）（⑤の場合）'!$BJ88+1&lt;=15,IF(VR$19&gt;='様式３（療養者名簿）（⑤の場合）'!$BJ88,IF(VR$19&lt;='様式３（療養者名簿）（⑤の場合）'!$BK88,1,0),0),0)</f>
        <v>0</v>
      </c>
      <c r="VS83" s="372">
        <f>IF(VS$19-'様式３（療養者名簿）（⑤の場合）'!$BJ88+1&lt;=15,IF(VS$19&gt;='様式３（療養者名簿）（⑤の場合）'!$BJ88,IF(VS$19&lt;='様式３（療養者名簿）（⑤の場合）'!$BK88,1,0),0),0)</f>
        <v>0</v>
      </c>
      <c r="VT83" s="372">
        <f>IF(VT$19-'様式３（療養者名簿）（⑤の場合）'!$BJ88+1&lt;=15,IF(VT$19&gt;='様式３（療養者名簿）（⑤の場合）'!$BJ88,IF(VT$19&lt;='様式３（療養者名簿）（⑤の場合）'!$BK88,1,0),0),0)</f>
        <v>0</v>
      </c>
      <c r="VU83" s="372">
        <f>IF(VU$19-'様式３（療養者名簿）（⑤の場合）'!$BJ88+1&lt;=15,IF(VU$19&gt;='様式３（療養者名簿）（⑤の場合）'!$BJ88,IF(VU$19&lt;='様式３（療養者名簿）（⑤の場合）'!$BK88,1,0),0),0)</f>
        <v>0</v>
      </c>
      <c r="VV83" s="372">
        <f>IF(VV$19-'様式３（療養者名簿）（⑤の場合）'!$BJ88+1&lt;=15,IF(VV$19&gt;='様式３（療養者名簿）（⑤の場合）'!$BJ88,IF(VV$19&lt;='様式３（療養者名簿）（⑤の場合）'!$BK88,1,0),0),0)</f>
        <v>0</v>
      </c>
      <c r="VW83" s="372">
        <f>IF(VW$19-'様式３（療養者名簿）（⑤の場合）'!$BJ88+1&lt;=15,IF(VW$19&gt;='様式３（療養者名簿）（⑤の場合）'!$BJ88,IF(VW$19&lt;='様式３（療養者名簿）（⑤の場合）'!$BK88,1,0),0),0)</f>
        <v>0</v>
      </c>
      <c r="VX83" s="372">
        <f>IF(VX$19-'様式３（療養者名簿）（⑤の場合）'!$BJ88+1&lt;=15,IF(VX$19&gt;='様式３（療養者名簿）（⑤の場合）'!$BJ88,IF(VX$19&lt;='様式３（療養者名簿）（⑤の場合）'!$BK88,1,0),0),0)</f>
        <v>0</v>
      </c>
      <c r="VY83" s="372">
        <f>IF(VY$19-'様式３（療養者名簿）（⑤の場合）'!$BJ88+1&lt;=15,IF(VY$19&gt;='様式３（療養者名簿）（⑤の場合）'!$BJ88,IF(VY$19&lt;='様式３（療養者名簿）（⑤の場合）'!$BK88,1,0),0),0)</f>
        <v>0</v>
      </c>
      <c r="VZ83" s="372">
        <f>IF(VZ$19-'様式３（療養者名簿）（⑤の場合）'!$BJ88+1&lt;=15,IF(VZ$19&gt;='様式３（療養者名簿）（⑤の場合）'!$BJ88,IF(VZ$19&lt;='様式３（療養者名簿）（⑤の場合）'!$BK88,1,0),0),0)</f>
        <v>0</v>
      </c>
      <c r="WA83" s="372">
        <f>IF(WA$19-'様式３（療養者名簿）（⑤の場合）'!$BJ88+1&lt;=15,IF(WA$19&gt;='様式３（療養者名簿）（⑤の場合）'!$BJ88,IF(WA$19&lt;='様式３（療養者名簿）（⑤の場合）'!$BK88,1,0),0),0)</f>
        <v>0</v>
      </c>
      <c r="WB83" s="372">
        <f>IF(WB$19-'様式３（療養者名簿）（⑤の場合）'!$BJ88+1&lt;=15,IF(WB$19&gt;='様式３（療養者名簿）（⑤の場合）'!$BJ88,IF(WB$19&lt;='様式３（療養者名簿）（⑤の場合）'!$BK88,1,0),0),0)</f>
        <v>0</v>
      </c>
      <c r="WC83" s="372">
        <f>IF(WC$19-'様式３（療養者名簿）（⑤の場合）'!$BJ88+1&lt;=15,IF(WC$19&gt;='様式３（療養者名簿）（⑤の場合）'!$BJ88,IF(WC$19&lt;='様式３（療養者名簿）（⑤の場合）'!$BK88,1,0),0),0)</f>
        <v>0</v>
      </c>
      <c r="WD83" s="372">
        <f>IF(WD$19-'様式３（療養者名簿）（⑤の場合）'!$BJ88+1&lt;=15,IF(WD$19&gt;='様式３（療養者名簿）（⑤の場合）'!$BJ88,IF(WD$19&lt;='様式３（療養者名簿）（⑤の場合）'!$BK88,1,0),0),0)</f>
        <v>0</v>
      </c>
      <c r="WE83" s="372">
        <f>IF(WE$19-'様式３（療養者名簿）（⑤の場合）'!$BJ88+1&lt;=15,IF(WE$19&gt;='様式３（療養者名簿）（⑤の場合）'!$BJ88,IF(WE$19&lt;='様式３（療養者名簿）（⑤の場合）'!$BK88,1,0),0),0)</f>
        <v>0</v>
      </c>
      <c r="WF83" s="372">
        <f>IF(WF$19-'様式３（療養者名簿）（⑤の場合）'!$BJ88+1&lt;=15,IF(WF$19&gt;='様式３（療養者名簿）（⑤の場合）'!$BJ88,IF(WF$19&lt;='様式３（療養者名簿）（⑤の場合）'!$BK88,1,0),0),0)</f>
        <v>0</v>
      </c>
      <c r="WG83" s="372">
        <f>IF(WG$19-'様式３（療養者名簿）（⑤の場合）'!$BJ88+1&lt;=15,IF(WG$19&gt;='様式３（療養者名簿）（⑤の場合）'!$BJ88,IF(WG$19&lt;='様式３（療養者名簿）（⑤の場合）'!$BK88,1,0),0),0)</f>
        <v>0</v>
      </c>
      <c r="WH83" s="372">
        <f>IF(WH$19-'様式３（療養者名簿）（⑤の場合）'!$BJ88+1&lt;=15,IF(WH$19&gt;='様式３（療養者名簿）（⑤の場合）'!$BJ88,IF(WH$19&lt;='様式３（療養者名簿）（⑤の場合）'!$BK88,1,0),0),0)</f>
        <v>0</v>
      </c>
      <c r="WI83" s="372">
        <f>IF(WI$19-'様式３（療養者名簿）（⑤の場合）'!$BJ88+1&lt;=15,IF(WI$19&gt;='様式３（療養者名簿）（⑤の場合）'!$BJ88,IF(WI$19&lt;='様式３（療養者名簿）（⑤の場合）'!$BK88,1,0),0),0)</f>
        <v>0</v>
      </c>
      <c r="WJ83" s="372">
        <f>IF(WJ$19-'様式３（療養者名簿）（⑤の場合）'!$BJ88+1&lt;=15,IF(WJ$19&gt;='様式３（療養者名簿）（⑤の場合）'!$BJ88,IF(WJ$19&lt;='様式３（療養者名簿）（⑤の場合）'!$BK88,1,0),0),0)</f>
        <v>0</v>
      </c>
      <c r="WK83" s="372">
        <f>IF(WK$19-'様式３（療養者名簿）（⑤の場合）'!$BJ88+1&lt;=15,IF(WK$19&gt;='様式３（療養者名簿）（⑤の場合）'!$BJ88,IF(WK$19&lt;='様式３（療養者名簿）（⑤の場合）'!$BK88,1,0),0),0)</f>
        <v>0</v>
      </c>
      <c r="WL83" s="372">
        <f>IF(WL$19-'様式３（療養者名簿）（⑤の場合）'!$BJ88+1&lt;=15,IF(WL$19&gt;='様式３（療養者名簿）（⑤の場合）'!$BJ88,IF(WL$19&lt;='様式３（療養者名簿）（⑤の場合）'!$BK88,1,0),0),0)</f>
        <v>0</v>
      </c>
      <c r="WM83" s="372">
        <f>IF(WM$19-'様式３（療養者名簿）（⑤の場合）'!$BJ88+1&lt;=15,IF(WM$19&gt;='様式３（療養者名簿）（⑤の場合）'!$BJ88,IF(WM$19&lt;='様式３（療養者名簿）（⑤の場合）'!$BK88,1,0),0),0)</f>
        <v>0</v>
      </c>
      <c r="WN83" s="372">
        <f>IF(WN$19-'様式３（療養者名簿）（⑤の場合）'!$BJ88+1&lt;=15,IF(WN$19&gt;='様式３（療養者名簿）（⑤の場合）'!$BJ88,IF(WN$19&lt;='様式３（療養者名簿）（⑤の場合）'!$BK88,1,0),0),0)</f>
        <v>0</v>
      </c>
      <c r="WO83" s="372">
        <f>IF(WO$19-'様式３（療養者名簿）（⑤の場合）'!$BJ88+1&lt;=15,IF(WO$19&gt;='様式３（療養者名簿）（⑤の場合）'!$BJ88,IF(WO$19&lt;='様式３（療養者名簿）（⑤の場合）'!$BK88,1,0),0),0)</f>
        <v>0</v>
      </c>
      <c r="WP83" s="372">
        <f>IF(WP$19-'様式３（療養者名簿）（⑤の場合）'!$BJ88+1&lt;=15,IF(WP$19&gt;='様式３（療養者名簿）（⑤の場合）'!$BJ88,IF(WP$19&lt;='様式３（療養者名簿）（⑤の場合）'!$BK88,1,0),0),0)</f>
        <v>0</v>
      </c>
      <c r="WQ83" s="372">
        <f>IF(WQ$19-'様式３（療養者名簿）（⑤の場合）'!$BJ88+1&lt;=15,IF(WQ$19&gt;='様式３（療養者名簿）（⑤の場合）'!$BJ88,IF(WQ$19&lt;='様式３（療養者名簿）（⑤の場合）'!$BK88,1,0),0),0)</f>
        <v>0</v>
      </c>
      <c r="WR83" s="372">
        <f>IF(WR$19-'様式３（療養者名簿）（⑤の場合）'!$BJ88+1&lt;=15,IF(WR$19&gt;='様式３（療養者名簿）（⑤の場合）'!$BJ88,IF(WR$19&lt;='様式３（療養者名簿）（⑤の場合）'!$BK88,1,0),0),0)</f>
        <v>0</v>
      </c>
      <c r="WS83" s="372">
        <f>IF(WS$19-'様式３（療養者名簿）（⑤の場合）'!$BJ88+1&lt;=15,IF(WS$19&gt;='様式３（療養者名簿）（⑤の場合）'!$BJ88,IF(WS$19&lt;='様式３（療養者名簿）（⑤の場合）'!$BK88,1,0),0),0)</f>
        <v>0</v>
      </c>
      <c r="WT83" s="372">
        <f>IF(WT$19-'様式３（療養者名簿）（⑤の場合）'!$BJ88+1&lt;=15,IF(WT$19&gt;='様式３（療養者名簿）（⑤の場合）'!$BJ88,IF(WT$19&lt;='様式３（療養者名簿）（⑤の場合）'!$BK88,1,0),0),0)</f>
        <v>0</v>
      </c>
      <c r="WU83" s="372">
        <f>IF(WU$19-'様式３（療養者名簿）（⑤の場合）'!$BJ88+1&lt;=15,IF(WU$19&gt;='様式３（療養者名簿）（⑤の場合）'!$BJ88,IF(WU$19&lt;='様式３（療養者名簿）（⑤の場合）'!$BK88,1,0),0),0)</f>
        <v>0</v>
      </c>
      <c r="WV83" s="372">
        <f>IF(WV$19-'様式３（療養者名簿）（⑤の場合）'!$BJ88+1&lt;=15,IF(WV$19&gt;='様式３（療養者名簿）（⑤の場合）'!$BJ88,IF(WV$19&lt;='様式３（療養者名簿）（⑤の場合）'!$BK88,1,0),0),0)</f>
        <v>0</v>
      </c>
      <c r="WW83" s="372">
        <f>IF(WW$19-'様式３（療養者名簿）（⑤の場合）'!$BJ88+1&lt;=15,IF(WW$19&gt;='様式３（療養者名簿）（⑤の場合）'!$BJ88,IF(WW$19&lt;='様式３（療養者名簿）（⑤の場合）'!$BK88,1,0),0),0)</f>
        <v>0</v>
      </c>
      <c r="WX83" s="372">
        <f>IF(WX$19-'様式３（療養者名簿）（⑤の場合）'!$BJ88+1&lt;=15,IF(WX$19&gt;='様式３（療養者名簿）（⑤の場合）'!$BJ88,IF(WX$19&lt;='様式３（療養者名簿）（⑤の場合）'!$BK88,1,0),0),0)</f>
        <v>0</v>
      </c>
      <c r="WY83" s="372">
        <f>IF(WY$19-'様式３（療養者名簿）（⑤の場合）'!$BJ88+1&lt;=15,IF(WY$19&gt;='様式３（療養者名簿）（⑤の場合）'!$BJ88,IF(WY$19&lt;='様式３（療養者名簿）（⑤の場合）'!$BK88,1,0),0),0)</f>
        <v>0</v>
      </c>
      <c r="WZ83" s="372">
        <f>IF(WZ$19-'様式３（療養者名簿）（⑤の場合）'!$BJ88+1&lt;=15,IF(WZ$19&gt;='様式３（療養者名簿）（⑤の場合）'!$BJ88,IF(WZ$19&lt;='様式３（療養者名簿）（⑤の場合）'!$BK88,1,0),0),0)</f>
        <v>0</v>
      </c>
      <c r="XA83" s="372">
        <f>IF(XA$19-'様式３（療養者名簿）（⑤の場合）'!$BJ88+1&lt;=15,IF(XA$19&gt;='様式３（療養者名簿）（⑤の場合）'!$BJ88,IF(XA$19&lt;='様式３（療養者名簿）（⑤の場合）'!$BK88,1,0),0),0)</f>
        <v>0</v>
      </c>
      <c r="XB83" s="372">
        <f>IF(XB$19-'様式３（療養者名簿）（⑤の場合）'!$BJ88+1&lt;=15,IF(XB$19&gt;='様式３（療養者名簿）（⑤の場合）'!$BJ88,IF(XB$19&lt;='様式３（療養者名簿）（⑤の場合）'!$BK88,1,0),0),0)</f>
        <v>0</v>
      </c>
      <c r="XC83" s="372">
        <f>IF(XC$19-'様式３（療養者名簿）（⑤の場合）'!$BJ88+1&lt;=15,IF(XC$19&gt;='様式３（療養者名簿）（⑤の場合）'!$BJ88,IF(XC$19&lt;='様式３（療養者名簿）（⑤の場合）'!$BK88,1,0),0),0)</f>
        <v>0</v>
      </c>
      <c r="XD83" s="372">
        <f>IF(XD$19-'様式３（療養者名簿）（⑤の場合）'!$BJ88+1&lt;=15,IF(XD$19&gt;='様式３（療養者名簿）（⑤の場合）'!$BJ88,IF(XD$19&lt;='様式３（療養者名簿）（⑤の場合）'!$BK88,1,0),0),0)</f>
        <v>0</v>
      </c>
      <c r="XE83" s="372">
        <f>IF(XE$19-'様式３（療養者名簿）（⑤の場合）'!$BJ88+1&lt;=15,IF(XE$19&gt;='様式３（療養者名簿）（⑤の場合）'!$BJ88,IF(XE$19&lt;='様式３（療養者名簿）（⑤の場合）'!$BK88,1,0),0),0)</f>
        <v>0</v>
      </c>
      <c r="XF83" s="372">
        <f>IF(XF$19-'様式３（療養者名簿）（⑤の場合）'!$BJ88+1&lt;=15,IF(XF$19&gt;='様式３（療養者名簿）（⑤の場合）'!$BJ88,IF(XF$19&lt;='様式３（療養者名簿）（⑤の場合）'!$BK88,1,0),0),0)</f>
        <v>0</v>
      </c>
      <c r="XG83" s="372">
        <f>IF(XG$19-'様式３（療養者名簿）（⑤の場合）'!$BJ88+1&lt;=15,IF(XG$19&gt;='様式３（療養者名簿）（⑤の場合）'!$BJ88,IF(XG$19&lt;='様式３（療養者名簿）（⑤の場合）'!$BK88,1,0),0),0)</f>
        <v>0</v>
      </c>
      <c r="XH83" s="372">
        <f>IF(XH$19-'様式３（療養者名簿）（⑤の場合）'!$BJ88+1&lt;=15,IF(XH$19&gt;='様式３（療養者名簿）（⑤の場合）'!$BJ88,IF(XH$19&lt;='様式３（療養者名簿）（⑤の場合）'!$BK88,1,0),0),0)</f>
        <v>0</v>
      </c>
      <c r="XI83" s="372">
        <f>IF(XI$19-'様式３（療養者名簿）（⑤の場合）'!$BJ88+1&lt;=15,IF(XI$19&gt;='様式３（療養者名簿）（⑤の場合）'!$BJ88,IF(XI$19&lt;='様式３（療養者名簿）（⑤の場合）'!$BK88,1,0),0),0)</f>
        <v>0</v>
      </c>
      <c r="XJ83" s="372">
        <f>IF(XJ$19-'様式３（療養者名簿）（⑤の場合）'!$BJ88+1&lt;=15,IF(XJ$19&gt;='様式３（療養者名簿）（⑤の場合）'!$BJ88,IF(XJ$19&lt;='様式３（療養者名簿）（⑤の場合）'!$BK88,1,0),0),0)</f>
        <v>0</v>
      </c>
      <c r="XK83" s="372">
        <f>IF(XK$19-'様式３（療養者名簿）（⑤の場合）'!$BJ88+1&lt;=15,IF(XK$19&gt;='様式３（療養者名簿）（⑤の場合）'!$BJ88,IF(XK$19&lt;='様式３（療養者名簿）（⑤の場合）'!$BK88,1,0),0),0)</f>
        <v>0</v>
      </c>
      <c r="XL83" s="372">
        <f>IF(XL$19-'様式３（療養者名簿）（⑤の場合）'!$BJ88+1&lt;=15,IF(XL$19&gt;='様式３（療養者名簿）（⑤の場合）'!$BJ88,IF(XL$19&lt;='様式３（療養者名簿）（⑤の場合）'!$BK88,1,0),0),0)</f>
        <v>0</v>
      </c>
      <c r="XM83" s="372">
        <f>IF(XM$19-'様式３（療養者名簿）（⑤の場合）'!$BJ88+1&lt;=15,IF(XM$19&gt;='様式３（療養者名簿）（⑤の場合）'!$BJ88,IF(XM$19&lt;='様式３（療養者名簿）（⑤の場合）'!$BK88,1,0),0),0)</f>
        <v>0</v>
      </c>
      <c r="XN83" s="372">
        <f>IF(XN$19-'様式３（療養者名簿）（⑤の場合）'!$BJ88+1&lt;=15,IF(XN$19&gt;='様式３（療養者名簿）（⑤の場合）'!$BJ88,IF(XN$19&lt;='様式３（療養者名簿）（⑤の場合）'!$BK88,1,0),0),0)</f>
        <v>0</v>
      </c>
      <c r="XO83" s="372">
        <f>IF(XO$19-'様式３（療養者名簿）（⑤の場合）'!$BJ88+1&lt;=15,IF(XO$19&gt;='様式３（療養者名簿）（⑤の場合）'!$BJ88,IF(XO$19&lt;='様式３（療養者名簿）（⑤の場合）'!$BK88,1,0),0),0)</f>
        <v>0</v>
      </c>
      <c r="XP83" s="372">
        <f>IF(XP$19-'様式３（療養者名簿）（⑤の場合）'!$BJ88+1&lt;=15,IF(XP$19&gt;='様式３（療養者名簿）（⑤の場合）'!$BJ88,IF(XP$19&lt;='様式３（療養者名簿）（⑤の場合）'!$BK88,1,0),0),0)</f>
        <v>0</v>
      </c>
      <c r="XQ83" s="372">
        <f>IF(XQ$19-'様式３（療養者名簿）（⑤の場合）'!$BJ88+1&lt;=15,IF(XQ$19&gt;='様式３（療養者名簿）（⑤の場合）'!$BJ88,IF(XQ$19&lt;='様式３（療養者名簿）（⑤の場合）'!$BK88,1,0),0),0)</f>
        <v>0</v>
      </c>
      <c r="XR83" s="372">
        <f>IF(XR$19-'様式３（療養者名簿）（⑤の場合）'!$BJ88+1&lt;=15,IF(XR$19&gt;='様式３（療養者名簿）（⑤の場合）'!$BJ88,IF(XR$19&lt;='様式３（療養者名簿）（⑤の場合）'!$BK88,1,0),0),0)</f>
        <v>0</v>
      </c>
      <c r="XS83" s="372">
        <f>IF(XS$19-'様式３（療養者名簿）（⑤の場合）'!$BJ88+1&lt;=15,IF(XS$19&gt;='様式３（療養者名簿）（⑤の場合）'!$BJ88,IF(XS$19&lt;='様式３（療養者名簿）（⑤の場合）'!$BK88,1,0),0),0)</f>
        <v>0</v>
      </c>
      <c r="XT83" s="372">
        <f>IF(XT$19-'様式３（療養者名簿）（⑤の場合）'!$BJ88+1&lt;=15,IF(XT$19&gt;='様式３（療養者名簿）（⑤の場合）'!$BJ88,IF(XT$19&lt;='様式３（療養者名簿）（⑤の場合）'!$BK88,1,0),0),0)</f>
        <v>0</v>
      </c>
      <c r="XU83" s="372">
        <f>IF(XU$19-'様式３（療養者名簿）（⑤の場合）'!$BJ88+1&lt;=15,IF(XU$19&gt;='様式３（療養者名簿）（⑤の場合）'!$BJ88,IF(XU$19&lt;='様式３（療養者名簿）（⑤の場合）'!$BK88,1,0),0),0)</f>
        <v>0</v>
      </c>
      <c r="XV83" s="372">
        <f>IF(XV$19-'様式３（療養者名簿）（⑤の場合）'!$BJ88+1&lt;=15,IF(XV$19&gt;='様式３（療養者名簿）（⑤の場合）'!$BJ88,IF(XV$19&lt;='様式３（療養者名簿）（⑤の場合）'!$BK88,1,0),0),0)</f>
        <v>0</v>
      </c>
      <c r="XW83" s="372">
        <f>IF(XW$19-'様式３（療養者名簿）（⑤の場合）'!$BJ88+1&lt;=15,IF(XW$19&gt;='様式３（療養者名簿）（⑤の場合）'!$BJ88,IF(XW$19&lt;='様式３（療養者名簿）（⑤の場合）'!$BK88,1,0),0),0)</f>
        <v>0</v>
      </c>
      <c r="XX83" s="372">
        <f>IF(XX$19-'様式３（療養者名簿）（⑤の場合）'!$BJ88+1&lt;=15,IF(XX$19&gt;='様式３（療養者名簿）（⑤の場合）'!$BJ88,IF(XX$19&lt;='様式３（療養者名簿）（⑤の場合）'!$BK88,1,0),0),0)</f>
        <v>0</v>
      </c>
      <c r="XY83" s="372">
        <f>IF(XY$19-'様式３（療養者名簿）（⑤の場合）'!$BJ88+1&lt;=15,IF(XY$19&gt;='様式３（療養者名簿）（⑤の場合）'!$BJ88,IF(XY$19&lt;='様式３（療養者名簿）（⑤の場合）'!$BK88,1,0),0),0)</f>
        <v>0</v>
      </c>
      <c r="XZ83" s="372">
        <f>IF(XZ$19-'様式３（療養者名簿）（⑤の場合）'!$BJ88+1&lt;=15,IF(XZ$19&gt;='様式３（療養者名簿）（⑤の場合）'!$BJ88,IF(XZ$19&lt;='様式３（療養者名簿）（⑤の場合）'!$BK88,1,0),0),0)</f>
        <v>0</v>
      </c>
      <c r="YA83" s="372">
        <f>IF(YA$19-'様式３（療養者名簿）（⑤の場合）'!$BJ88+1&lt;=15,IF(YA$19&gt;='様式３（療養者名簿）（⑤の場合）'!$BJ88,IF(YA$19&lt;='様式３（療養者名簿）（⑤の場合）'!$BK88,1,0),0),0)</f>
        <v>0</v>
      </c>
      <c r="YB83" s="372">
        <f>IF(YB$19-'様式３（療養者名簿）（⑤の場合）'!$BJ88+1&lt;=15,IF(YB$19&gt;='様式３（療養者名簿）（⑤の場合）'!$BJ88,IF(YB$19&lt;='様式３（療養者名簿）（⑤の場合）'!$BK88,1,0),0),0)</f>
        <v>0</v>
      </c>
      <c r="YC83" s="372">
        <f>IF(YC$19-'様式３（療養者名簿）（⑤の場合）'!$BJ88+1&lt;=15,IF(YC$19&gt;='様式３（療養者名簿）（⑤の場合）'!$BJ88,IF(YC$19&lt;='様式３（療養者名簿）（⑤の場合）'!$BK88,1,0),0),0)</f>
        <v>0</v>
      </c>
      <c r="YD83" s="372">
        <f>IF(YD$19-'様式３（療養者名簿）（⑤の場合）'!$BJ88+1&lt;=15,IF(YD$19&gt;='様式３（療養者名簿）（⑤の場合）'!$BJ88,IF(YD$19&lt;='様式３（療養者名簿）（⑤の場合）'!$BK88,1,0),0),0)</f>
        <v>0</v>
      </c>
      <c r="YE83" s="372">
        <f>IF(YE$19-'様式３（療養者名簿）（⑤の場合）'!$BJ88+1&lt;=15,IF(YE$19&gt;='様式３（療養者名簿）（⑤の場合）'!$BJ88,IF(YE$19&lt;='様式３（療養者名簿）（⑤の場合）'!$BK88,1,0),0),0)</f>
        <v>0</v>
      </c>
      <c r="YF83" s="372">
        <f>IF(YF$19-'様式３（療養者名簿）（⑤の場合）'!$BJ88+1&lt;=15,IF(YF$19&gt;='様式３（療養者名簿）（⑤の場合）'!$BJ88,IF(YF$19&lt;='様式３（療養者名簿）（⑤の場合）'!$BK88,1,0),0),0)</f>
        <v>0</v>
      </c>
      <c r="YG83" s="372">
        <f>IF(YG$19-'様式３（療養者名簿）（⑤の場合）'!$BJ88+1&lt;=15,IF(YG$19&gt;='様式３（療養者名簿）（⑤の場合）'!$BJ88,IF(YG$19&lt;='様式３（療養者名簿）（⑤の場合）'!$BK88,1,0),0),0)</f>
        <v>0</v>
      </c>
      <c r="YH83" s="372">
        <f>IF(YH$19-'様式３（療養者名簿）（⑤の場合）'!$BJ88+1&lt;=15,IF(YH$19&gt;='様式３（療養者名簿）（⑤の場合）'!$BJ88,IF(YH$19&lt;='様式３（療養者名簿）（⑤の場合）'!$BK88,1,0),0),0)</f>
        <v>0</v>
      </c>
      <c r="YI83" s="372">
        <f>IF(YI$19-'様式３（療養者名簿）（⑤の場合）'!$BJ88+1&lt;=15,IF(YI$19&gt;='様式３（療養者名簿）（⑤の場合）'!$BJ88,IF(YI$19&lt;='様式３（療養者名簿）（⑤の場合）'!$BK88,1,0),0),0)</f>
        <v>0</v>
      </c>
      <c r="YJ83" s="372">
        <f>IF(YJ$19-'様式３（療養者名簿）（⑤の場合）'!$BJ88+1&lt;=15,IF(YJ$19&gt;='様式３（療養者名簿）（⑤の場合）'!$BJ88,IF(YJ$19&lt;='様式３（療養者名簿）（⑤の場合）'!$BK88,1,0),0),0)</f>
        <v>0</v>
      </c>
      <c r="YK83" s="372">
        <f>IF(YK$19-'様式３（療養者名簿）（⑤の場合）'!$BJ88+1&lt;=15,IF(YK$19&gt;='様式３（療養者名簿）（⑤の場合）'!$BJ88,IF(YK$19&lt;='様式３（療養者名簿）（⑤の場合）'!$BK88,1,0),0),0)</f>
        <v>0</v>
      </c>
      <c r="YL83" s="372">
        <f>IF(YL$19-'様式３（療養者名簿）（⑤の場合）'!$BJ88+1&lt;=15,IF(YL$19&gt;='様式３（療養者名簿）（⑤の場合）'!$BJ88,IF(YL$19&lt;='様式３（療養者名簿）（⑤の場合）'!$BK88,1,0),0),0)</f>
        <v>0</v>
      </c>
      <c r="YM83" s="372">
        <f>IF(YM$19-'様式３（療養者名簿）（⑤の場合）'!$BJ88+1&lt;=15,IF(YM$19&gt;='様式３（療養者名簿）（⑤の場合）'!$BJ88,IF(YM$19&lt;='様式３（療養者名簿）（⑤の場合）'!$BK88,1,0),0),0)</f>
        <v>0</v>
      </c>
      <c r="YN83" s="372">
        <f>IF(YN$19-'様式３（療養者名簿）（⑤の場合）'!$BJ88+1&lt;=15,IF(YN$19&gt;='様式３（療養者名簿）（⑤の場合）'!$BJ88,IF(YN$19&lt;='様式３（療養者名簿）（⑤の場合）'!$BK88,1,0),0),0)</f>
        <v>0</v>
      </c>
      <c r="YO83" s="372">
        <f>IF(YO$19-'様式３（療養者名簿）（⑤の場合）'!$BJ88+1&lt;=15,IF(YO$19&gt;='様式３（療養者名簿）（⑤の場合）'!$BJ88,IF(YO$19&lt;='様式３（療養者名簿）（⑤の場合）'!$BK88,1,0),0),0)</f>
        <v>0</v>
      </c>
      <c r="YP83" s="372">
        <f>IF(YP$19-'様式３（療養者名簿）（⑤の場合）'!$BJ88+1&lt;=15,IF(YP$19&gt;='様式３（療養者名簿）（⑤の場合）'!$BJ88,IF(YP$19&lt;='様式３（療養者名簿）（⑤の場合）'!$BK88,1,0),0),0)</f>
        <v>0</v>
      </c>
      <c r="YQ83" s="372">
        <f>IF(YQ$19-'様式３（療養者名簿）（⑤の場合）'!$BJ88+1&lt;=15,IF(YQ$19&gt;='様式３（療養者名簿）（⑤の場合）'!$BJ88,IF(YQ$19&lt;='様式３（療養者名簿）（⑤の場合）'!$BK88,1,0),0),0)</f>
        <v>0</v>
      </c>
      <c r="YR83" s="372">
        <f>IF(YR$19-'様式３（療養者名簿）（⑤の場合）'!$BJ88+1&lt;=15,IF(YR$19&gt;='様式３（療養者名簿）（⑤の場合）'!$BJ88,IF(YR$19&lt;='様式３（療養者名簿）（⑤の場合）'!$BK88,1,0),0),0)</f>
        <v>0</v>
      </c>
      <c r="YS83" s="372">
        <f>IF(YS$19-'様式３（療養者名簿）（⑤の場合）'!$BJ88+1&lt;=15,IF(YS$19&gt;='様式３（療養者名簿）（⑤の場合）'!$BJ88,IF(YS$19&lt;='様式３（療養者名簿）（⑤の場合）'!$BK88,1,0),0),0)</f>
        <v>0</v>
      </c>
      <c r="YT83" s="372">
        <f>IF(YT$19-'様式３（療養者名簿）（⑤の場合）'!$BJ88+1&lt;=15,IF(YT$19&gt;='様式３（療養者名簿）（⑤の場合）'!$BJ88,IF(YT$19&lt;='様式３（療養者名簿）（⑤の場合）'!$BK88,1,0),0),0)</f>
        <v>0</v>
      </c>
      <c r="YU83" s="372">
        <f>IF(YU$19-'様式３（療養者名簿）（⑤の場合）'!$BJ88+1&lt;=15,IF(YU$19&gt;='様式３（療養者名簿）（⑤の場合）'!$BJ88,IF(YU$19&lt;='様式３（療養者名簿）（⑤の場合）'!$BK88,1,0),0),0)</f>
        <v>0</v>
      </c>
      <c r="YV83" s="372">
        <f>IF(YV$19-'様式３（療養者名簿）（⑤の場合）'!$BJ88+1&lt;=15,IF(YV$19&gt;='様式３（療養者名簿）（⑤の場合）'!$BJ88,IF(YV$19&lt;='様式３（療養者名簿）（⑤の場合）'!$BK88,1,0),0),0)</f>
        <v>0</v>
      </c>
      <c r="YW83" s="372">
        <f>IF(YW$19-'様式３（療養者名簿）（⑤の場合）'!$BJ88+1&lt;=15,IF(YW$19&gt;='様式３（療養者名簿）（⑤の場合）'!$BJ88,IF(YW$19&lt;='様式３（療養者名簿）（⑤の場合）'!$BK88,1,0),0),0)</f>
        <v>0</v>
      </c>
      <c r="YX83" s="372">
        <f>IF(YX$19-'様式３（療養者名簿）（⑤の場合）'!$BJ88+1&lt;=15,IF(YX$19&gt;='様式３（療養者名簿）（⑤の場合）'!$BJ88,IF(YX$19&lt;='様式３（療養者名簿）（⑤の場合）'!$BK88,1,0),0),0)</f>
        <v>0</v>
      </c>
      <c r="YY83" s="372">
        <f>IF(YY$19-'様式３（療養者名簿）（⑤の場合）'!$BJ88+1&lt;=15,IF(YY$19&gt;='様式３（療養者名簿）（⑤の場合）'!$BJ88,IF(YY$19&lt;='様式３（療養者名簿）（⑤の場合）'!$BK88,1,0),0),0)</f>
        <v>0</v>
      </c>
      <c r="YZ83" s="372">
        <f>IF(YZ$19-'様式３（療養者名簿）（⑤の場合）'!$BJ88+1&lt;=15,IF(YZ$19&gt;='様式３（療養者名簿）（⑤の場合）'!$BJ88,IF(YZ$19&lt;='様式３（療養者名簿）（⑤の場合）'!$BK88,1,0),0),0)</f>
        <v>0</v>
      </c>
      <c r="ZA83" s="372">
        <f>IF(ZA$19-'様式３（療養者名簿）（⑤の場合）'!$BJ88+1&lt;=15,IF(ZA$19&gt;='様式３（療養者名簿）（⑤の場合）'!$BJ88,IF(ZA$19&lt;='様式３（療養者名簿）（⑤の場合）'!$BK88,1,0),0),0)</f>
        <v>0</v>
      </c>
      <c r="ZB83" s="372">
        <f>IF(ZB$19-'様式３（療養者名簿）（⑤の場合）'!$BJ88+1&lt;=15,IF(ZB$19&gt;='様式３（療養者名簿）（⑤の場合）'!$BJ88,IF(ZB$19&lt;='様式３（療養者名簿）（⑤の場合）'!$BK88,1,0),0),0)</f>
        <v>0</v>
      </c>
      <c r="ZC83" s="372">
        <f>IF(ZC$19-'様式３（療養者名簿）（⑤の場合）'!$BJ88+1&lt;=15,IF(ZC$19&gt;='様式３（療養者名簿）（⑤の場合）'!$BJ88,IF(ZC$19&lt;='様式３（療養者名簿）（⑤の場合）'!$BK88,1,0),0),0)</f>
        <v>0</v>
      </c>
      <c r="ZD83" s="372">
        <f>IF(ZD$19-'様式３（療養者名簿）（⑤の場合）'!$BJ88+1&lt;=15,IF(ZD$19&gt;='様式３（療養者名簿）（⑤の場合）'!$BJ88,IF(ZD$19&lt;='様式３（療養者名簿）（⑤の場合）'!$BK88,1,0),0),0)</f>
        <v>0</v>
      </c>
      <c r="ZE83" s="372">
        <f>IF(ZE$19-'様式３（療養者名簿）（⑤の場合）'!$BJ88+1&lt;=15,IF(ZE$19&gt;='様式３（療養者名簿）（⑤の場合）'!$BJ88,IF(ZE$19&lt;='様式３（療養者名簿）（⑤の場合）'!$BK88,1,0),0),0)</f>
        <v>0</v>
      </c>
      <c r="ZF83" s="372">
        <f>IF(ZF$19-'様式３（療養者名簿）（⑤の場合）'!$BJ88+1&lt;=15,IF(ZF$19&gt;='様式３（療養者名簿）（⑤の場合）'!$BJ88,IF(ZF$19&lt;='様式３（療養者名簿）（⑤の場合）'!$BK88,1,0),0),0)</f>
        <v>0</v>
      </c>
      <c r="ZG83" s="372">
        <f>IF(ZG$19-'様式３（療養者名簿）（⑤の場合）'!$BJ88+1&lt;=15,IF(ZG$19&gt;='様式３（療養者名簿）（⑤の場合）'!$BJ88,IF(ZG$19&lt;='様式３（療養者名簿）（⑤の場合）'!$BK88,1,0),0),0)</f>
        <v>0</v>
      </c>
      <c r="ZH83" s="372">
        <f>IF(ZH$19-'様式３（療養者名簿）（⑤の場合）'!$BJ88+1&lt;=15,IF(ZH$19&gt;='様式３（療養者名簿）（⑤の場合）'!$BJ88,IF(ZH$19&lt;='様式３（療養者名簿）（⑤の場合）'!$BK88,1,0),0),0)</f>
        <v>0</v>
      </c>
      <c r="ZI83" s="372">
        <f>IF(ZI$19-'様式３（療養者名簿）（⑤の場合）'!$BJ88+1&lt;=15,IF(ZI$19&gt;='様式３（療養者名簿）（⑤の場合）'!$BJ88,IF(ZI$19&lt;='様式３（療養者名簿）（⑤の場合）'!$BK88,1,0),0),0)</f>
        <v>0</v>
      </c>
      <c r="ZJ83" s="372">
        <f>IF(ZJ$19-'様式３（療養者名簿）（⑤の場合）'!$BJ88+1&lt;=15,IF(ZJ$19&gt;='様式３（療養者名簿）（⑤の場合）'!$BJ88,IF(ZJ$19&lt;='様式３（療養者名簿）（⑤の場合）'!$BK88,1,0),0),0)</f>
        <v>0</v>
      </c>
      <c r="ZK83" s="372">
        <f>IF(ZK$19-'様式３（療養者名簿）（⑤の場合）'!$BJ88+1&lt;=15,IF(ZK$19&gt;='様式３（療養者名簿）（⑤の場合）'!$BJ88,IF(ZK$19&lt;='様式３（療養者名簿）（⑤の場合）'!$BK88,1,0),0),0)</f>
        <v>0</v>
      </c>
      <c r="ZL83" s="372">
        <f>IF(ZL$19-'様式３（療養者名簿）（⑤の場合）'!$BJ88+1&lt;=15,IF(ZL$19&gt;='様式３（療養者名簿）（⑤の場合）'!$BJ88,IF(ZL$19&lt;='様式３（療養者名簿）（⑤の場合）'!$BK88,1,0),0),0)</f>
        <v>0</v>
      </c>
      <c r="ZM83" s="372">
        <f>IF(ZM$19-'様式３（療養者名簿）（⑤の場合）'!$BJ88+1&lt;=15,IF(ZM$19&gt;='様式３（療養者名簿）（⑤の場合）'!$BJ88,IF(ZM$19&lt;='様式３（療養者名簿）（⑤の場合）'!$BK88,1,0),0),0)</f>
        <v>0</v>
      </c>
      <c r="ZN83" s="372">
        <f>IF(ZN$19-'様式３（療養者名簿）（⑤の場合）'!$BJ88+1&lt;=15,IF(ZN$19&gt;='様式３（療養者名簿）（⑤の場合）'!$BJ88,IF(ZN$19&lt;='様式３（療養者名簿）（⑤の場合）'!$BK88,1,0),0),0)</f>
        <v>0</v>
      </c>
      <c r="ZO83" s="372">
        <f>IF(ZO$19-'様式３（療養者名簿）（⑤の場合）'!$BJ88+1&lt;=15,IF(ZO$19&gt;='様式３（療養者名簿）（⑤の場合）'!$BJ88,IF(ZO$19&lt;='様式３（療養者名簿）（⑤の場合）'!$BK88,1,0),0),0)</f>
        <v>0</v>
      </c>
      <c r="ZP83" s="372">
        <f>IF(ZP$19-'様式３（療養者名簿）（⑤の場合）'!$BJ88+1&lt;=15,IF(ZP$19&gt;='様式３（療養者名簿）（⑤の場合）'!$BJ88,IF(ZP$19&lt;='様式３（療養者名簿）（⑤の場合）'!$BK88,1,0),0),0)</f>
        <v>0</v>
      </c>
      <c r="ZQ83" s="372">
        <f>IF(ZQ$19-'様式３（療養者名簿）（⑤の場合）'!$BJ88+1&lt;=15,IF(ZQ$19&gt;='様式３（療養者名簿）（⑤の場合）'!$BJ88,IF(ZQ$19&lt;='様式３（療養者名簿）（⑤の場合）'!$BK88,1,0),0),0)</f>
        <v>0</v>
      </c>
      <c r="ZR83" s="372">
        <f>IF(ZR$19-'様式３（療養者名簿）（⑤の場合）'!$BJ88+1&lt;=15,IF(ZR$19&gt;='様式３（療養者名簿）（⑤の場合）'!$BJ88,IF(ZR$19&lt;='様式３（療養者名簿）（⑤の場合）'!$BK88,1,0),0),0)</f>
        <v>0</v>
      </c>
      <c r="ZS83" s="372">
        <f>IF(ZS$19-'様式３（療養者名簿）（⑤の場合）'!$BJ88+1&lt;=15,IF(ZS$19&gt;='様式３（療養者名簿）（⑤の場合）'!$BJ88,IF(ZS$19&lt;='様式３（療養者名簿）（⑤の場合）'!$BK88,1,0),0),0)</f>
        <v>0</v>
      </c>
      <c r="ZT83" s="372">
        <f>IF(ZT$19-'様式３（療養者名簿）（⑤の場合）'!$BJ88+1&lt;=15,IF(ZT$19&gt;='様式３（療養者名簿）（⑤の場合）'!$BJ88,IF(ZT$19&lt;='様式３（療養者名簿）（⑤の場合）'!$BK88,1,0),0),0)</f>
        <v>0</v>
      </c>
      <c r="ZU83" s="372">
        <f>IF(ZU$19-'様式３（療養者名簿）（⑤の場合）'!$BJ88+1&lt;=15,IF(ZU$19&gt;='様式３（療養者名簿）（⑤の場合）'!$BJ88,IF(ZU$19&lt;='様式３（療養者名簿）（⑤の場合）'!$BK88,1,0),0),0)</f>
        <v>0</v>
      </c>
      <c r="ZV83" s="372">
        <f>IF(ZV$19-'様式３（療養者名簿）（⑤の場合）'!$BJ88+1&lt;=15,IF(ZV$19&gt;='様式３（療養者名簿）（⑤の場合）'!$BJ88,IF(ZV$19&lt;='様式３（療養者名簿）（⑤の場合）'!$BK88,1,0),0),0)</f>
        <v>0</v>
      </c>
      <c r="ZW83" s="372">
        <f>IF(ZW$19-'様式３（療養者名簿）（⑤の場合）'!$BJ88+1&lt;=15,IF(ZW$19&gt;='様式３（療養者名簿）（⑤の場合）'!$BJ88,IF(ZW$19&lt;='様式３（療養者名簿）（⑤の場合）'!$BK88,1,0),0),0)</f>
        <v>0</v>
      </c>
      <c r="ZX83" s="372">
        <f>IF(ZX$19-'様式３（療養者名簿）（⑤の場合）'!$BJ88+1&lt;=15,IF(ZX$19&gt;='様式３（療養者名簿）（⑤の場合）'!$BJ88,IF(ZX$19&lt;='様式３（療養者名簿）（⑤の場合）'!$BK88,1,0),0),0)</f>
        <v>0</v>
      </c>
      <c r="ZY83" s="372">
        <f>IF(ZY$19-'様式３（療養者名簿）（⑤の場合）'!$BJ88+1&lt;=15,IF(ZY$19&gt;='様式３（療養者名簿）（⑤の場合）'!$BJ88,IF(ZY$19&lt;='様式３（療養者名簿）（⑤の場合）'!$BK88,1,0),0),0)</f>
        <v>0</v>
      </c>
      <c r="ZZ83" s="372">
        <f>IF(ZZ$19-'様式３（療養者名簿）（⑤の場合）'!$BJ88+1&lt;=15,IF(ZZ$19&gt;='様式３（療養者名簿）（⑤の場合）'!$BJ88,IF(ZZ$19&lt;='様式３（療養者名簿）（⑤の場合）'!$BK88,1,0),0),0)</f>
        <v>0</v>
      </c>
      <c r="AAA83" s="372">
        <f>IF(AAA$19-'様式３（療養者名簿）（⑤の場合）'!$BJ88+1&lt;=15,IF(AAA$19&gt;='様式３（療養者名簿）（⑤の場合）'!$BJ88,IF(AAA$19&lt;='様式３（療養者名簿）（⑤の場合）'!$BK88,1,0),0),0)</f>
        <v>0</v>
      </c>
      <c r="AAB83" s="372">
        <f>IF(AAB$19-'様式３（療養者名簿）（⑤の場合）'!$BJ88+1&lt;=15,IF(AAB$19&gt;='様式３（療養者名簿）（⑤の場合）'!$BJ88,IF(AAB$19&lt;='様式３（療養者名簿）（⑤の場合）'!$BK88,1,0),0),0)</f>
        <v>0</v>
      </c>
      <c r="AAC83" s="372">
        <f>IF(AAC$19-'様式３（療養者名簿）（⑤の場合）'!$BJ88+1&lt;=15,IF(AAC$19&gt;='様式３（療養者名簿）（⑤の場合）'!$BJ88,IF(AAC$19&lt;='様式３（療養者名簿）（⑤の場合）'!$BK88,1,0),0),0)</f>
        <v>0</v>
      </c>
      <c r="AAD83" s="372">
        <f>IF(AAD$19-'様式３（療養者名簿）（⑤の場合）'!$BJ88+1&lt;=15,IF(AAD$19&gt;='様式３（療養者名簿）（⑤の場合）'!$BJ88,IF(AAD$19&lt;='様式３（療養者名簿）（⑤の場合）'!$BK88,1,0),0),0)</f>
        <v>0</v>
      </c>
      <c r="AAE83" s="372">
        <f>IF(AAE$19-'様式３（療養者名簿）（⑤の場合）'!$BJ88+1&lt;=15,IF(AAE$19&gt;='様式３（療養者名簿）（⑤の場合）'!$BJ88,IF(AAE$19&lt;='様式３（療養者名簿）（⑤の場合）'!$BK88,1,0),0),0)</f>
        <v>0</v>
      </c>
      <c r="AAF83" s="372">
        <f>IF(AAF$19-'様式３（療養者名簿）（⑤の場合）'!$BJ88+1&lt;=15,IF(AAF$19&gt;='様式３（療養者名簿）（⑤の場合）'!$BJ88,IF(AAF$19&lt;='様式３（療養者名簿）（⑤の場合）'!$BK88,1,0),0),0)</f>
        <v>0</v>
      </c>
      <c r="AAG83" s="372">
        <f>IF(AAG$19-'様式３（療養者名簿）（⑤の場合）'!$BJ88+1&lt;=15,IF(AAG$19&gt;='様式３（療養者名簿）（⑤の場合）'!$BJ88,IF(AAG$19&lt;='様式３（療養者名簿）（⑤の場合）'!$BK88,1,0),0),0)</f>
        <v>0</v>
      </c>
      <c r="AAH83" s="372">
        <f>IF(AAH$19-'様式３（療養者名簿）（⑤の場合）'!$BJ88+1&lt;=15,IF(AAH$19&gt;='様式３（療養者名簿）（⑤の場合）'!$BJ88,IF(AAH$19&lt;='様式３（療養者名簿）（⑤の場合）'!$BK88,1,0),0),0)</f>
        <v>0</v>
      </c>
      <c r="AAI83" s="372">
        <f>IF(AAI$19-'様式３（療養者名簿）（⑤の場合）'!$BJ88+1&lt;=15,IF(AAI$19&gt;='様式３（療養者名簿）（⑤の場合）'!$BJ88,IF(AAI$19&lt;='様式３（療養者名簿）（⑤の場合）'!$BK88,1,0),0),0)</f>
        <v>0</v>
      </c>
      <c r="AAJ83" s="372">
        <f>IF(AAJ$19-'様式３（療養者名簿）（⑤の場合）'!$BJ88+1&lt;=15,IF(AAJ$19&gt;='様式３（療養者名簿）（⑤の場合）'!$BJ88,IF(AAJ$19&lt;='様式３（療養者名簿）（⑤の場合）'!$BK88,1,0),0),0)</f>
        <v>0</v>
      </c>
      <c r="AAK83" s="372">
        <f>IF(AAK$19-'様式３（療養者名簿）（⑤の場合）'!$BJ88+1&lt;=15,IF(AAK$19&gt;='様式３（療養者名簿）（⑤の場合）'!$BJ88,IF(AAK$19&lt;='様式３（療養者名簿）（⑤の場合）'!$BK88,1,0),0),0)</f>
        <v>0</v>
      </c>
      <c r="AAL83" s="372">
        <f>IF(AAL$19-'様式３（療養者名簿）（⑤の場合）'!$BJ88+1&lt;=15,IF(AAL$19&gt;='様式３（療養者名簿）（⑤の場合）'!$BJ88,IF(AAL$19&lt;='様式３（療養者名簿）（⑤の場合）'!$BK88,1,0),0),0)</f>
        <v>0</v>
      </c>
      <c r="AAM83" s="372">
        <f>IF(AAM$19-'様式３（療養者名簿）（⑤の場合）'!$BJ88+1&lt;=15,IF(AAM$19&gt;='様式３（療養者名簿）（⑤の場合）'!$BJ88,IF(AAM$19&lt;='様式３（療養者名簿）（⑤の場合）'!$BK88,1,0),0),0)</f>
        <v>0</v>
      </c>
      <c r="AAN83" s="372">
        <f>IF(AAN$19-'様式３（療養者名簿）（⑤の場合）'!$BJ88+1&lt;=15,IF(AAN$19&gt;='様式３（療養者名簿）（⑤の場合）'!$BJ88,IF(AAN$19&lt;='様式３（療養者名簿）（⑤の場合）'!$BK88,1,0),0),0)</f>
        <v>0</v>
      </c>
      <c r="AAO83" s="372">
        <f>IF(AAO$19-'様式３（療養者名簿）（⑤の場合）'!$BJ88+1&lt;=15,IF(AAO$19&gt;='様式３（療養者名簿）（⑤の場合）'!$BJ88,IF(AAO$19&lt;='様式３（療養者名簿）（⑤の場合）'!$BK88,1,0),0),0)</f>
        <v>0</v>
      </c>
      <c r="AAP83" s="372">
        <f>IF(AAP$19-'様式３（療養者名簿）（⑤の場合）'!$BJ88+1&lt;=15,IF(AAP$19&gt;='様式３（療養者名簿）（⑤の場合）'!$BJ88,IF(AAP$19&lt;='様式３（療養者名簿）（⑤の場合）'!$BK88,1,0),0),0)</f>
        <v>0</v>
      </c>
      <c r="AAQ83" s="372">
        <f>IF(AAQ$19-'様式３（療養者名簿）（⑤の場合）'!$BJ88+1&lt;=15,IF(AAQ$19&gt;='様式３（療養者名簿）（⑤の場合）'!$BJ88,IF(AAQ$19&lt;='様式３（療養者名簿）（⑤の場合）'!$BK88,1,0),0),0)</f>
        <v>0</v>
      </c>
      <c r="AAR83" s="372">
        <f>IF(AAR$19-'様式３（療養者名簿）（⑤の場合）'!$BJ88+1&lt;=15,IF(AAR$19&gt;='様式３（療養者名簿）（⑤の場合）'!$BJ88,IF(AAR$19&lt;='様式３（療養者名簿）（⑤の場合）'!$BK88,1,0),0),0)</f>
        <v>0</v>
      </c>
      <c r="AAS83" s="372">
        <f>IF(AAS$19-'様式３（療養者名簿）（⑤の場合）'!$BJ88+1&lt;=15,IF(AAS$19&gt;='様式３（療養者名簿）（⑤の場合）'!$BJ88,IF(AAS$19&lt;='様式３（療養者名簿）（⑤の場合）'!$BK88,1,0),0),0)</f>
        <v>0</v>
      </c>
      <c r="AAT83" s="372">
        <f>IF(AAT$19-'様式３（療養者名簿）（⑤の場合）'!$BJ88+1&lt;=15,IF(AAT$19&gt;='様式３（療養者名簿）（⑤の場合）'!$BJ88,IF(AAT$19&lt;='様式３（療養者名簿）（⑤の場合）'!$BK88,1,0),0),0)</f>
        <v>0</v>
      </c>
      <c r="AAU83" s="372">
        <f>IF(AAU$19-'様式３（療養者名簿）（⑤の場合）'!$BJ88+1&lt;=15,IF(AAU$19&gt;='様式３（療養者名簿）（⑤の場合）'!$BJ88,IF(AAU$19&lt;='様式３（療養者名簿）（⑤の場合）'!$BK88,1,0),0),0)</f>
        <v>0</v>
      </c>
      <c r="AAV83" s="372">
        <f>IF(AAV$19-'様式３（療養者名簿）（⑤の場合）'!$BJ88+1&lt;=15,IF(AAV$19&gt;='様式３（療養者名簿）（⑤の場合）'!$BJ88,IF(AAV$19&lt;='様式３（療養者名簿）（⑤の場合）'!$BK88,1,0),0),0)</f>
        <v>0</v>
      </c>
      <c r="AAW83" s="372">
        <f>IF(AAW$19-'様式３（療養者名簿）（⑤の場合）'!$BJ88+1&lt;=15,IF(AAW$19&gt;='様式３（療養者名簿）（⑤の場合）'!$BJ88,IF(AAW$19&lt;='様式３（療養者名簿）（⑤の場合）'!$BK88,1,0),0),0)</f>
        <v>0</v>
      </c>
      <c r="AAX83" s="372">
        <f>IF(AAX$19-'様式３（療養者名簿）（⑤の場合）'!$BJ88+1&lt;=15,IF(AAX$19&gt;='様式３（療養者名簿）（⑤の場合）'!$BJ88,IF(AAX$19&lt;='様式３（療養者名簿）（⑤の場合）'!$BK88,1,0),0),0)</f>
        <v>0</v>
      </c>
      <c r="AAY83" s="372">
        <f>IF(AAY$19-'様式３（療養者名簿）（⑤の場合）'!$BJ88+1&lt;=15,IF(AAY$19&gt;='様式３（療養者名簿）（⑤の場合）'!$BJ88,IF(AAY$19&lt;='様式３（療養者名簿）（⑤の場合）'!$BK88,1,0),0),0)</f>
        <v>0</v>
      </c>
      <c r="AAZ83" s="372">
        <f>IF(AAZ$19-'様式３（療養者名簿）（⑤の場合）'!$BJ88+1&lt;=15,IF(AAZ$19&gt;='様式３（療養者名簿）（⑤の場合）'!$BJ88,IF(AAZ$19&lt;='様式３（療養者名簿）（⑤の場合）'!$BK88,1,0),0),0)</f>
        <v>0</v>
      </c>
      <c r="ABA83" s="372">
        <f>IF(ABA$19-'様式３（療養者名簿）（⑤の場合）'!$BJ88+1&lt;=15,IF(ABA$19&gt;='様式３（療養者名簿）（⑤の場合）'!$BJ88,IF(ABA$19&lt;='様式３（療養者名簿）（⑤の場合）'!$BK88,1,0),0),0)</f>
        <v>0</v>
      </c>
      <c r="ABB83" s="372">
        <f>IF(ABB$19-'様式３（療養者名簿）（⑤の場合）'!$BJ88+1&lt;=15,IF(ABB$19&gt;='様式３（療養者名簿）（⑤の場合）'!$BJ88,IF(ABB$19&lt;='様式３（療養者名簿）（⑤の場合）'!$BK88,1,0),0),0)</f>
        <v>0</v>
      </c>
      <c r="ABC83" s="372">
        <f>IF(ABC$19-'様式３（療養者名簿）（⑤の場合）'!$BJ88+1&lt;=15,IF(ABC$19&gt;='様式３（療養者名簿）（⑤の場合）'!$BJ88,IF(ABC$19&lt;='様式３（療養者名簿）（⑤の場合）'!$BK88,1,0),0),0)</f>
        <v>0</v>
      </c>
      <c r="ABD83" s="372">
        <f>IF(ABD$19-'様式３（療養者名簿）（⑤の場合）'!$BJ88+1&lt;=15,IF(ABD$19&gt;='様式３（療養者名簿）（⑤の場合）'!$BJ88,IF(ABD$19&lt;='様式３（療養者名簿）（⑤の場合）'!$BK88,1,0),0),0)</f>
        <v>0</v>
      </c>
    </row>
    <row r="84" spans="1:732" ht="42" customHeight="1">
      <c r="A84" s="250">
        <f>'様式３（療養者名簿）（⑤の場合）'!C89</f>
        <v>0</v>
      </c>
      <c r="B84" s="365">
        <f>IF(B$19-'様式３（療養者名簿）（⑤の場合）'!$BJ89+1&lt;=15,IF(B$19&gt;='様式３（療養者名簿）（⑤の場合）'!$BJ89,IF(B$19&lt;='様式３（療養者名簿）（⑤の場合）'!$BK89,1,0),0),0)</f>
        <v>0</v>
      </c>
      <c r="C84" s="365">
        <f>IF(C$19-'様式３（療養者名簿）（⑤の場合）'!$BJ89+1&lt;=15,IF(C$19&gt;='様式３（療養者名簿）（⑤の場合）'!$BJ89,IF(C$19&lt;='様式３（療養者名簿）（⑤の場合）'!$BK89,1,0),0),0)</f>
        <v>0</v>
      </c>
      <c r="D84" s="365">
        <f>IF(D$19-'様式３（療養者名簿）（⑤の場合）'!$BJ89+1&lt;=15,IF(D$19&gt;='様式３（療養者名簿）（⑤の場合）'!$BJ89,IF(D$19&lt;='様式３（療養者名簿）（⑤の場合）'!$BK89,1,0),0),0)</f>
        <v>0</v>
      </c>
      <c r="E84" s="365">
        <f>IF(E$19-'様式３（療養者名簿）（⑤の場合）'!$BJ89+1&lt;=15,IF(E$19&gt;='様式３（療養者名簿）（⑤の場合）'!$BJ89,IF(E$19&lt;='様式３（療養者名簿）（⑤の場合）'!$BK89,1,0),0),0)</f>
        <v>0</v>
      </c>
      <c r="F84" s="365">
        <f>IF(F$19-'様式３（療養者名簿）（⑤の場合）'!$BJ89+1&lt;=15,IF(F$19&gt;='様式３（療養者名簿）（⑤の場合）'!$BJ89,IF(F$19&lt;='様式３（療養者名簿）（⑤の場合）'!$BK89,1,0),0),0)</f>
        <v>0</v>
      </c>
      <c r="G84" s="365">
        <f>IF(G$19-'様式３（療養者名簿）（⑤の場合）'!$BJ89+1&lt;=15,IF(G$19&gt;='様式３（療養者名簿）（⑤の場合）'!$BJ89,IF(G$19&lt;='様式３（療養者名簿）（⑤の場合）'!$BK89,1,0),0),0)</f>
        <v>0</v>
      </c>
      <c r="H84" s="365">
        <f>IF(H$19-'様式３（療養者名簿）（⑤の場合）'!$BJ89+1&lt;=15,IF(H$19&gt;='様式３（療養者名簿）（⑤の場合）'!$BJ89,IF(H$19&lt;='様式３（療養者名簿）（⑤の場合）'!$BK89,1,0),0),0)</f>
        <v>0</v>
      </c>
      <c r="I84" s="365">
        <f>IF(I$19-'様式３（療養者名簿）（⑤の場合）'!$BJ89+1&lt;=15,IF(I$19&gt;='様式３（療養者名簿）（⑤の場合）'!$BJ89,IF(I$19&lt;='様式３（療養者名簿）（⑤の場合）'!$BK89,1,0),0),0)</f>
        <v>0</v>
      </c>
      <c r="J84" s="365">
        <f>IF(J$19-'様式３（療養者名簿）（⑤の場合）'!$BJ89+1&lt;=15,IF(J$19&gt;='様式３（療養者名簿）（⑤の場合）'!$BJ89,IF(J$19&lt;='様式３（療養者名簿）（⑤の場合）'!$BK89,1,0),0),0)</f>
        <v>0</v>
      </c>
      <c r="K84" s="365">
        <f>IF(K$19-'様式３（療養者名簿）（⑤の場合）'!$BJ89+1&lt;=15,IF(K$19&gt;='様式３（療養者名簿）（⑤の場合）'!$BJ89,IF(K$19&lt;='様式３（療養者名簿）（⑤の場合）'!$BK89,1,0),0),0)</f>
        <v>0</v>
      </c>
      <c r="L84" s="365">
        <f>IF(L$19-'様式３（療養者名簿）（⑤の場合）'!$BJ89+1&lt;=15,IF(L$19&gt;='様式３（療養者名簿）（⑤の場合）'!$BJ89,IF(L$19&lt;='様式３（療養者名簿）（⑤の場合）'!$BK89,1,0),0),0)</f>
        <v>0</v>
      </c>
      <c r="M84" s="365">
        <f>IF(M$19-'様式３（療養者名簿）（⑤の場合）'!$BJ89+1&lt;=15,IF(M$19&gt;='様式３（療養者名簿）（⑤の場合）'!$BJ89,IF(M$19&lt;='様式３（療養者名簿）（⑤の場合）'!$BK89,1,0),0),0)</f>
        <v>0</v>
      </c>
      <c r="N84" s="365">
        <f>IF(N$19-'様式３（療養者名簿）（⑤の場合）'!$BJ89+1&lt;=15,IF(N$19&gt;='様式３（療養者名簿）（⑤の場合）'!$BJ89,IF(N$19&lt;='様式３（療養者名簿）（⑤の場合）'!$BK89,1,0),0),0)</f>
        <v>0</v>
      </c>
      <c r="O84" s="365">
        <f>IF(O$19-'様式３（療養者名簿）（⑤の場合）'!$BJ89+1&lt;=15,IF(O$19&gt;='様式３（療養者名簿）（⑤の場合）'!$BJ89,IF(O$19&lt;='様式３（療養者名簿）（⑤の場合）'!$BK89,1,0),0),0)</f>
        <v>0</v>
      </c>
      <c r="P84" s="365">
        <f>IF(P$19-'様式３（療養者名簿）（⑤の場合）'!$BJ89+1&lt;=15,IF(P$19&gt;='様式３（療養者名簿）（⑤の場合）'!$BJ89,IF(P$19&lt;='様式３（療養者名簿）（⑤の場合）'!$BK89,1,0),0),0)</f>
        <v>0</v>
      </c>
      <c r="Q84" s="365">
        <f>IF(Q$19-'様式３（療養者名簿）（⑤の場合）'!$BJ89+1&lt;=15,IF(Q$19&gt;='様式３（療養者名簿）（⑤の場合）'!$BJ89,IF(Q$19&lt;='様式３（療養者名簿）（⑤の場合）'!$BK89,1,0),0),0)</f>
        <v>0</v>
      </c>
      <c r="R84" s="365">
        <f>IF(R$19-'様式３（療養者名簿）（⑤の場合）'!$BJ89+1&lt;=15,IF(R$19&gt;='様式３（療養者名簿）（⑤の場合）'!$BJ89,IF(R$19&lt;='様式３（療養者名簿）（⑤の場合）'!$BK89,1,0),0),0)</f>
        <v>0</v>
      </c>
      <c r="S84" s="365">
        <f>IF(S$19-'様式３（療養者名簿）（⑤の場合）'!$BJ89+1&lt;=15,IF(S$19&gt;='様式３（療養者名簿）（⑤の場合）'!$BJ89,IF(S$19&lt;='様式３（療養者名簿）（⑤の場合）'!$BK89,1,0),0),0)</f>
        <v>0</v>
      </c>
      <c r="T84" s="365">
        <f>IF(T$19-'様式３（療養者名簿）（⑤の場合）'!$BJ89+1&lt;=15,IF(T$19&gt;='様式３（療養者名簿）（⑤の場合）'!$BJ89,IF(T$19&lt;='様式３（療養者名簿）（⑤の場合）'!$BK89,1,0),0),0)</f>
        <v>0</v>
      </c>
      <c r="U84" s="365">
        <f>IF(U$19-'様式３（療養者名簿）（⑤の場合）'!$BJ89+1&lt;=15,IF(U$19&gt;='様式３（療養者名簿）（⑤の場合）'!$BJ89,IF(U$19&lt;='様式３（療養者名簿）（⑤の場合）'!$BK89,1,0),0),0)</f>
        <v>0</v>
      </c>
      <c r="V84" s="365">
        <f>IF(V$19-'様式３（療養者名簿）（⑤の場合）'!$BJ89+1&lt;=15,IF(V$19&gt;='様式３（療養者名簿）（⑤の場合）'!$BJ89,IF(V$19&lt;='様式３（療養者名簿）（⑤の場合）'!$BK89,1,0),0),0)</f>
        <v>0</v>
      </c>
      <c r="W84" s="365">
        <f>IF(W$19-'様式３（療養者名簿）（⑤の場合）'!$BJ89+1&lt;=15,IF(W$19&gt;='様式３（療養者名簿）（⑤の場合）'!$BJ89,IF(W$19&lt;='様式３（療養者名簿）（⑤の場合）'!$BK89,1,0),0),0)</f>
        <v>0</v>
      </c>
      <c r="X84" s="365">
        <f>IF(X$19-'様式３（療養者名簿）（⑤の場合）'!$BJ89+1&lt;=15,IF(X$19&gt;='様式３（療養者名簿）（⑤の場合）'!$BJ89,IF(X$19&lt;='様式３（療養者名簿）（⑤の場合）'!$BK89,1,0),0),0)</f>
        <v>0</v>
      </c>
      <c r="Y84" s="365">
        <f>IF(Y$19-'様式３（療養者名簿）（⑤の場合）'!$BJ89+1&lt;=15,IF(Y$19&gt;='様式３（療養者名簿）（⑤の場合）'!$BJ89,IF(Y$19&lt;='様式３（療養者名簿）（⑤の場合）'!$BK89,1,0),0),0)</f>
        <v>0</v>
      </c>
      <c r="Z84" s="365">
        <f>IF(Z$19-'様式３（療養者名簿）（⑤の場合）'!$BJ89+1&lt;=15,IF(Z$19&gt;='様式３（療養者名簿）（⑤の場合）'!$BJ89,IF(Z$19&lt;='様式３（療養者名簿）（⑤の場合）'!$BK89,1,0),0),0)</f>
        <v>0</v>
      </c>
      <c r="AA84" s="365">
        <f>IF(AA$19-'様式３（療養者名簿）（⑤の場合）'!$BJ89+1&lt;=15,IF(AA$19&gt;='様式３（療養者名簿）（⑤の場合）'!$BJ89,IF(AA$19&lt;='様式３（療養者名簿）（⑤の場合）'!$BK89,1,0),0),0)</f>
        <v>0</v>
      </c>
      <c r="AB84" s="365">
        <f>IF(AB$19-'様式３（療養者名簿）（⑤の場合）'!$BJ89+1&lt;=15,IF(AB$19&gt;='様式３（療養者名簿）（⑤の場合）'!$BJ89,IF(AB$19&lt;='様式３（療養者名簿）（⑤の場合）'!$BK89,1,0),0),0)</f>
        <v>0</v>
      </c>
      <c r="AC84" s="365">
        <f>IF(AC$19-'様式３（療養者名簿）（⑤の場合）'!$BJ89+1&lt;=15,IF(AC$19&gt;='様式３（療養者名簿）（⑤の場合）'!$BJ89,IF(AC$19&lt;='様式３（療養者名簿）（⑤の場合）'!$BK89,1,0),0),0)</f>
        <v>0</v>
      </c>
      <c r="AD84" s="365">
        <f>IF(AD$19-'様式３（療養者名簿）（⑤の場合）'!$BJ89+1&lt;=15,IF(AD$19&gt;='様式３（療養者名簿）（⑤の場合）'!$BJ89,IF(AD$19&lt;='様式３（療養者名簿）（⑤の場合）'!$BK89,1,0),0),0)</f>
        <v>0</v>
      </c>
      <c r="AE84" s="365">
        <f>IF(AE$19-'様式３（療養者名簿）（⑤の場合）'!$BJ89+1&lt;=15,IF(AE$19&gt;='様式３（療養者名簿）（⑤の場合）'!$BJ89,IF(AE$19&lt;='様式３（療養者名簿）（⑤の場合）'!$BK89,1,0),0),0)</f>
        <v>0</v>
      </c>
      <c r="AF84" s="365">
        <f>IF(AF$19-'様式３（療養者名簿）（⑤の場合）'!$BJ89+1&lt;=15,IF(AF$19&gt;='様式３（療養者名簿）（⑤の場合）'!$BJ89,IF(AF$19&lt;='様式３（療養者名簿）（⑤の場合）'!$BK89,1,0),0),0)</f>
        <v>0</v>
      </c>
      <c r="AG84" s="365">
        <f>IF(AG$19-'様式３（療養者名簿）（⑤の場合）'!$BJ89+1&lt;=15,IF(AG$19&gt;='様式３（療養者名簿）（⑤の場合）'!$BJ89,IF(AG$19&lt;='様式３（療養者名簿）（⑤の場合）'!$BK89,1,0),0),0)</f>
        <v>0</v>
      </c>
      <c r="AH84" s="365">
        <f>IF(AH$19-'様式３（療養者名簿）（⑤の場合）'!$BJ89+1&lt;=15,IF(AH$19&gt;='様式３（療養者名簿）（⑤の場合）'!$BJ89,IF(AH$19&lt;='様式３（療養者名簿）（⑤の場合）'!$BK89,1,0),0),0)</f>
        <v>0</v>
      </c>
      <c r="AI84" s="365">
        <f>IF(AI$19-'様式３（療養者名簿）（⑤の場合）'!$BJ89+1&lt;=15,IF(AI$19&gt;='様式３（療養者名簿）（⑤の場合）'!$BJ89,IF(AI$19&lt;='様式３（療養者名簿）（⑤の場合）'!$BK89,1,0),0),0)</f>
        <v>0</v>
      </c>
      <c r="AJ84" s="365">
        <f>IF(AJ$19-'様式３（療養者名簿）（⑤の場合）'!$BJ89+1&lt;=15,IF(AJ$19&gt;='様式３（療養者名簿）（⑤の場合）'!$BJ89,IF(AJ$19&lt;='様式３（療養者名簿）（⑤の場合）'!$BK89,1,0),0),0)</f>
        <v>0</v>
      </c>
      <c r="AK84" s="365">
        <f>IF(AK$19-'様式３（療養者名簿）（⑤の場合）'!$BJ89+1&lt;=15,IF(AK$19&gt;='様式３（療養者名簿）（⑤の場合）'!$BJ89,IF(AK$19&lt;='様式３（療養者名簿）（⑤の場合）'!$BK89,1,0),0),0)</f>
        <v>0</v>
      </c>
      <c r="AL84" s="365">
        <f>IF(AL$19-'様式３（療養者名簿）（⑤の場合）'!$BJ89+1&lt;=15,IF(AL$19&gt;='様式３（療養者名簿）（⑤の場合）'!$BJ89,IF(AL$19&lt;='様式３（療養者名簿）（⑤の場合）'!$BK89,1,0),0),0)</f>
        <v>0</v>
      </c>
      <c r="AM84" s="365">
        <f>IF(AM$19-'様式３（療養者名簿）（⑤の場合）'!$BJ89+1&lt;=15,IF(AM$19&gt;='様式３（療養者名簿）（⑤の場合）'!$BJ89,IF(AM$19&lt;='様式３（療養者名簿）（⑤の場合）'!$BK89,1,0),0),0)</f>
        <v>0</v>
      </c>
      <c r="AN84" s="365">
        <f>IF(AN$19-'様式３（療養者名簿）（⑤の場合）'!$BJ89+1&lt;=15,IF(AN$19&gt;='様式３（療養者名簿）（⑤の場合）'!$BJ89,IF(AN$19&lt;='様式３（療養者名簿）（⑤の場合）'!$BK89,1,0),0),0)</f>
        <v>0</v>
      </c>
      <c r="AO84" s="365">
        <f>IF(AO$19-'様式３（療養者名簿）（⑤の場合）'!$BJ89+1&lt;=15,IF(AO$19&gt;='様式３（療養者名簿）（⑤の場合）'!$BJ89,IF(AO$19&lt;='様式３（療養者名簿）（⑤の場合）'!$BK89,1,0),0),0)</f>
        <v>0</v>
      </c>
      <c r="AP84" s="365">
        <f>IF(AP$19-'様式３（療養者名簿）（⑤の場合）'!$BJ89+1&lt;=15,IF(AP$19&gt;='様式３（療養者名簿）（⑤の場合）'!$BJ89,IF(AP$19&lt;='様式３（療養者名簿）（⑤の場合）'!$BK89,1,0),0),0)</f>
        <v>0</v>
      </c>
      <c r="AQ84" s="365">
        <f>IF(AQ$19-'様式３（療養者名簿）（⑤の場合）'!$BJ89+1&lt;=15,IF(AQ$19&gt;='様式３（療養者名簿）（⑤の場合）'!$BJ89,IF(AQ$19&lt;='様式３（療養者名簿）（⑤の場合）'!$BK89,1,0),0),0)</f>
        <v>0</v>
      </c>
      <c r="AR84" s="365">
        <f>IF(AR$19-'様式３（療養者名簿）（⑤の場合）'!$BJ89+1&lt;=15,IF(AR$19&gt;='様式３（療養者名簿）（⑤の場合）'!$BJ89,IF(AR$19&lt;='様式３（療養者名簿）（⑤の場合）'!$BK89,1,0),0),0)</f>
        <v>0</v>
      </c>
      <c r="AS84" s="365">
        <f>IF(AS$19-'様式３（療養者名簿）（⑤の場合）'!$BJ89+1&lt;=15,IF(AS$19&gt;='様式３（療養者名簿）（⑤の場合）'!$BJ89,IF(AS$19&lt;='様式３（療養者名簿）（⑤の場合）'!$BK89,1,0),0),0)</f>
        <v>0</v>
      </c>
      <c r="AT84" s="365">
        <f>IF(AT$19-'様式３（療養者名簿）（⑤の場合）'!$BJ89+1&lt;=15,IF(AT$19&gt;='様式３（療養者名簿）（⑤の場合）'!$BJ89,IF(AT$19&lt;='様式３（療養者名簿）（⑤の場合）'!$BK89,1,0),0),0)</f>
        <v>0</v>
      </c>
      <c r="AU84" s="365">
        <f>IF(AU$19-'様式３（療養者名簿）（⑤の場合）'!$BJ89+1&lt;=15,IF(AU$19&gt;='様式３（療養者名簿）（⑤の場合）'!$BJ89,IF(AU$19&lt;='様式３（療養者名簿）（⑤の場合）'!$BK89,1,0),0),0)</f>
        <v>0</v>
      </c>
      <c r="AV84" s="365">
        <f>IF(AV$19-'様式３（療養者名簿）（⑤の場合）'!$BJ89+1&lt;=15,IF(AV$19&gt;='様式３（療養者名簿）（⑤の場合）'!$BJ89,IF(AV$19&lt;='様式３（療養者名簿）（⑤の場合）'!$BK89,1,0),0),0)</f>
        <v>0</v>
      </c>
      <c r="AW84" s="365">
        <f>IF(AW$19-'様式３（療養者名簿）（⑤の場合）'!$BJ89+1&lt;=15,IF(AW$19&gt;='様式３（療養者名簿）（⑤の場合）'!$BJ89,IF(AW$19&lt;='様式３（療養者名簿）（⑤の場合）'!$BK89,1,0),0),0)</f>
        <v>0</v>
      </c>
      <c r="AX84" s="365">
        <f>IF(AX$19-'様式３（療養者名簿）（⑤の場合）'!$BJ89+1&lt;=15,IF(AX$19&gt;='様式３（療養者名簿）（⑤の場合）'!$BJ89,IF(AX$19&lt;='様式３（療養者名簿）（⑤の場合）'!$BK89,1,0),0),0)</f>
        <v>0</v>
      </c>
      <c r="AY84" s="365">
        <f>IF(AY$19-'様式３（療養者名簿）（⑤の場合）'!$BJ89+1&lt;=15,IF(AY$19&gt;='様式３（療養者名簿）（⑤の場合）'!$BJ89,IF(AY$19&lt;='様式３（療養者名簿）（⑤の場合）'!$BK89,1,0),0),0)</f>
        <v>0</v>
      </c>
      <c r="AZ84" s="365">
        <f>IF(AZ$19-'様式３（療養者名簿）（⑤の場合）'!$BJ89+1&lt;=15,IF(AZ$19&gt;='様式３（療養者名簿）（⑤の場合）'!$BJ89,IF(AZ$19&lt;='様式３（療養者名簿）（⑤の場合）'!$BK89,1,0),0),0)</f>
        <v>0</v>
      </c>
      <c r="BA84" s="365">
        <f>IF(BA$19-'様式３（療養者名簿）（⑤の場合）'!$BJ89+1&lt;=15,IF(BA$19&gt;='様式３（療養者名簿）（⑤の場合）'!$BJ89,IF(BA$19&lt;='様式３（療養者名簿）（⑤の場合）'!$BK89,1,0),0),0)</f>
        <v>0</v>
      </c>
      <c r="BB84" s="365">
        <f>IF(BB$19-'様式３（療養者名簿）（⑤の場合）'!$BJ89+1&lt;=15,IF(BB$19&gt;='様式３（療養者名簿）（⑤の場合）'!$BJ89,IF(BB$19&lt;='様式３（療養者名簿）（⑤の場合）'!$BK89,1,0),0),0)</f>
        <v>0</v>
      </c>
      <c r="BC84" s="365">
        <f>IF(BC$19-'様式３（療養者名簿）（⑤の場合）'!$BJ89+1&lt;=15,IF(BC$19&gt;='様式３（療養者名簿）（⑤の場合）'!$BJ89,IF(BC$19&lt;='様式３（療養者名簿）（⑤の場合）'!$BK89,1,0),0),0)</f>
        <v>0</v>
      </c>
      <c r="BD84" s="365">
        <f>IF(BD$19-'様式３（療養者名簿）（⑤の場合）'!$BJ89+1&lt;=15,IF(BD$19&gt;='様式３（療養者名簿）（⑤の場合）'!$BJ89,IF(BD$19&lt;='様式３（療養者名簿）（⑤の場合）'!$BK89,1,0),0),0)</f>
        <v>0</v>
      </c>
      <c r="BE84" s="365">
        <f>IF(BE$19-'様式３（療養者名簿）（⑤の場合）'!$BJ89+1&lt;=15,IF(BE$19&gt;='様式３（療養者名簿）（⑤の場合）'!$BJ89,IF(BE$19&lt;='様式３（療養者名簿）（⑤の場合）'!$BK89,1,0),0),0)</f>
        <v>0</v>
      </c>
      <c r="BF84" s="365">
        <f>IF(BF$19-'様式３（療養者名簿）（⑤の場合）'!$BJ89+1&lt;=15,IF(BF$19&gt;='様式３（療養者名簿）（⑤の場合）'!$BJ89,IF(BF$19&lt;='様式３（療養者名簿）（⑤の場合）'!$BK89,1,0),0),0)</f>
        <v>0</v>
      </c>
      <c r="BG84" s="365">
        <f>IF(BG$19-'様式３（療養者名簿）（⑤の場合）'!$BJ89+1&lt;=15,IF(BG$19&gt;='様式３（療養者名簿）（⑤の場合）'!$BJ89,IF(BG$19&lt;='様式３（療養者名簿）（⑤の場合）'!$BK89,1,0),0),0)</f>
        <v>0</v>
      </c>
      <c r="BH84" s="365">
        <f>IF(BH$19-'様式３（療養者名簿）（⑤の場合）'!$BJ89+1&lt;=15,IF(BH$19&gt;='様式３（療養者名簿）（⑤の場合）'!$BJ89,IF(BH$19&lt;='様式３（療養者名簿）（⑤の場合）'!$BK89,1,0),0),0)</f>
        <v>0</v>
      </c>
      <c r="BI84" s="365">
        <f>IF(BI$19-'様式３（療養者名簿）（⑤の場合）'!$BJ89+1&lt;=15,IF(BI$19&gt;='様式３（療養者名簿）（⑤の場合）'!$BJ89,IF(BI$19&lt;='様式３（療養者名簿）（⑤の場合）'!$BK89,1,0),0),0)</f>
        <v>0</v>
      </c>
      <c r="BJ84" s="365">
        <f>IF(BJ$19-'様式３（療養者名簿）（⑤の場合）'!$BJ89+1&lt;=15,IF(BJ$19&gt;='様式３（療養者名簿）（⑤の場合）'!$BJ89,IF(BJ$19&lt;='様式３（療養者名簿）（⑤の場合）'!$BK89,1,0),0),0)</f>
        <v>0</v>
      </c>
      <c r="BK84" s="365">
        <f>IF(BK$19-'様式３（療養者名簿）（⑤の場合）'!$BJ89+1&lt;=15,IF(BK$19&gt;='様式３（療養者名簿）（⑤の場合）'!$BJ89,IF(BK$19&lt;='様式３（療養者名簿）（⑤の場合）'!$BK89,1,0),0),0)</f>
        <v>0</v>
      </c>
      <c r="BL84" s="365">
        <f>IF(BL$19-'様式３（療養者名簿）（⑤の場合）'!$BJ89+1&lt;=15,IF(BL$19&gt;='様式３（療養者名簿）（⑤の場合）'!$BJ89,IF(BL$19&lt;='様式３（療養者名簿）（⑤の場合）'!$BK89,1,0),0),0)</f>
        <v>0</v>
      </c>
      <c r="BM84" s="365">
        <f>IF(BM$19-'様式３（療養者名簿）（⑤の場合）'!$BJ89+1&lt;=15,IF(BM$19&gt;='様式３（療養者名簿）（⑤の場合）'!$BJ89,IF(BM$19&lt;='様式３（療養者名簿）（⑤の場合）'!$BK89,1,0),0),0)</f>
        <v>0</v>
      </c>
      <c r="BN84" s="365">
        <f>IF(BN$19-'様式３（療養者名簿）（⑤の場合）'!$BJ89+1&lt;=15,IF(BN$19&gt;='様式３（療養者名簿）（⑤の場合）'!$BJ89,IF(BN$19&lt;='様式３（療養者名簿）（⑤の場合）'!$BK89,1,0),0),0)</f>
        <v>0</v>
      </c>
      <c r="BO84" s="365">
        <f>IF(BO$19-'様式３（療養者名簿）（⑤の場合）'!$BJ89+1&lt;=15,IF(BO$19&gt;='様式３（療養者名簿）（⑤の場合）'!$BJ89,IF(BO$19&lt;='様式３（療養者名簿）（⑤の場合）'!$BK89,1,0),0),0)</f>
        <v>0</v>
      </c>
      <c r="BP84" s="365">
        <f>IF(BP$19-'様式３（療養者名簿）（⑤の場合）'!$BJ89+1&lt;=15,IF(BP$19&gt;='様式３（療養者名簿）（⑤の場合）'!$BJ89,IF(BP$19&lt;='様式３（療養者名簿）（⑤の場合）'!$BK89,1,0),0),0)</f>
        <v>0</v>
      </c>
      <c r="BQ84" s="365">
        <f>IF(BQ$19-'様式３（療養者名簿）（⑤の場合）'!$BJ89+1&lt;=15,IF(BQ$19&gt;='様式３（療養者名簿）（⑤の場合）'!$BJ89,IF(BQ$19&lt;='様式３（療養者名簿）（⑤の場合）'!$BK89,1,0),0),0)</f>
        <v>0</v>
      </c>
      <c r="BR84" s="365">
        <f>IF(BR$19-'様式３（療養者名簿）（⑤の場合）'!$BJ89+1&lt;=15,IF(BR$19&gt;='様式３（療養者名簿）（⑤の場合）'!$BJ89,IF(BR$19&lt;='様式３（療養者名簿）（⑤の場合）'!$BK89,1,0),0),0)</f>
        <v>0</v>
      </c>
      <c r="BS84" s="365">
        <f>IF(BS$19-'様式３（療養者名簿）（⑤の場合）'!$BJ89+1&lt;=15,IF(BS$19&gt;='様式３（療養者名簿）（⑤の場合）'!$BJ89,IF(BS$19&lt;='様式３（療養者名簿）（⑤の場合）'!$BK89,1,0),0),0)</f>
        <v>0</v>
      </c>
      <c r="BT84" s="365">
        <f>IF(BT$19-'様式３（療養者名簿）（⑤の場合）'!$BJ89+1&lt;=15,IF(BT$19&gt;='様式３（療養者名簿）（⑤の場合）'!$BJ89,IF(BT$19&lt;='様式３（療養者名簿）（⑤の場合）'!$BK89,1,0),0),0)</f>
        <v>0</v>
      </c>
      <c r="BU84" s="365">
        <f>IF(BU$19-'様式３（療養者名簿）（⑤の場合）'!$BJ89+1&lt;=15,IF(BU$19&gt;='様式３（療養者名簿）（⑤の場合）'!$BJ89,IF(BU$19&lt;='様式３（療養者名簿）（⑤の場合）'!$BK89,1,0),0),0)</f>
        <v>0</v>
      </c>
      <c r="BV84" s="365">
        <f>IF(BV$19-'様式３（療養者名簿）（⑤の場合）'!$BJ89+1&lt;=15,IF(BV$19&gt;='様式３（療養者名簿）（⑤の場合）'!$BJ89,IF(BV$19&lt;='様式３（療養者名簿）（⑤の場合）'!$BK89,1,0),0),0)</f>
        <v>0</v>
      </c>
      <c r="BW84" s="365">
        <f>IF(BW$19-'様式３（療養者名簿）（⑤の場合）'!$BJ89+1&lt;=15,IF(BW$19&gt;='様式３（療養者名簿）（⑤の場合）'!$BJ89,IF(BW$19&lt;='様式３（療養者名簿）（⑤の場合）'!$BK89,1,0),0),0)</f>
        <v>0</v>
      </c>
      <c r="BX84" s="365">
        <f>IF(BX$19-'様式３（療養者名簿）（⑤の場合）'!$BJ89+1&lt;=15,IF(BX$19&gt;='様式３（療養者名簿）（⑤の場合）'!$BJ89,IF(BX$19&lt;='様式３（療養者名簿）（⑤の場合）'!$BK89,1,0),0),0)</f>
        <v>0</v>
      </c>
      <c r="BY84" s="365">
        <f>IF(BY$19-'様式３（療養者名簿）（⑤の場合）'!$BJ89+1&lt;=15,IF(BY$19&gt;='様式３（療養者名簿）（⑤の場合）'!$BJ89,IF(BY$19&lt;='様式３（療養者名簿）（⑤の場合）'!$BK89,1,0),0),0)</f>
        <v>0</v>
      </c>
      <c r="BZ84" s="365">
        <f>IF(BZ$19-'様式３（療養者名簿）（⑤の場合）'!$BJ89+1&lt;=15,IF(BZ$19&gt;='様式３（療養者名簿）（⑤の場合）'!$BJ89,IF(BZ$19&lt;='様式３（療養者名簿）（⑤の場合）'!$BK89,1,0),0),0)</f>
        <v>0</v>
      </c>
      <c r="CA84" s="365">
        <f>IF(CA$19-'様式３（療養者名簿）（⑤の場合）'!$BJ89+1&lt;=15,IF(CA$19&gt;='様式３（療養者名簿）（⑤の場合）'!$BJ89,IF(CA$19&lt;='様式３（療養者名簿）（⑤の場合）'!$BK89,1,0),0),0)</f>
        <v>0</v>
      </c>
      <c r="CB84" s="365">
        <f>IF(CB$19-'様式３（療養者名簿）（⑤の場合）'!$BJ89+1&lt;=15,IF(CB$19&gt;='様式３（療養者名簿）（⑤の場合）'!$BJ89,IF(CB$19&lt;='様式３（療養者名簿）（⑤の場合）'!$BK89,1,0),0),0)</f>
        <v>0</v>
      </c>
      <c r="CC84" s="365">
        <f>IF(CC$19-'様式３（療養者名簿）（⑤の場合）'!$BJ89+1&lt;=15,IF(CC$19&gt;='様式３（療養者名簿）（⑤の場合）'!$BJ89,IF(CC$19&lt;='様式３（療養者名簿）（⑤の場合）'!$BK89,1,0),0),0)</f>
        <v>0</v>
      </c>
      <c r="CD84" s="365">
        <f>IF(CD$19-'様式３（療養者名簿）（⑤の場合）'!$BJ89+1&lt;=15,IF(CD$19&gt;='様式３（療養者名簿）（⑤の場合）'!$BJ89,IF(CD$19&lt;='様式３（療養者名簿）（⑤の場合）'!$BK89,1,0),0),0)</f>
        <v>0</v>
      </c>
      <c r="CE84" s="365">
        <f>IF(CE$19-'様式３（療養者名簿）（⑤の場合）'!$BJ89+1&lt;=15,IF(CE$19&gt;='様式３（療養者名簿）（⑤の場合）'!$BJ89,IF(CE$19&lt;='様式３（療養者名簿）（⑤の場合）'!$BK89,1,0),0),0)</f>
        <v>0</v>
      </c>
      <c r="CF84" s="365">
        <f>IF(CF$19-'様式３（療養者名簿）（⑤の場合）'!$BJ89+1&lt;=15,IF(CF$19&gt;='様式３（療養者名簿）（⑤の場合）'!$BJ89,IF(CF$19&lt;='様式３（療養者名簿）（⑤の場合）'!$BK89,1,0),0),0)</f>
        <v>0</v>
      </c>
      <c r="CG84" s="365">
        <f>IF(CG$19-'様式３（療養者名簿）（⑤の場合）'!$BJ89+1&lt;=15,IF(CG$19&gt;='様式３（療養者名簿）（⑤の場合）'!$BJ89,IF(CG$19&lt;='様式３（療養者名簿）（⑤の場合）'!$BK89,1,0),0),0)</f>
        <v>0</v>
      </c>
      <c r="CH84" s="365">
        <f>IF(CH$19-'様式３（療養者名簿）（⑤の場合）'!$BJ89+1&lt;=15,IF(CH$19&gt;='様式３（療養者名簿）（⑤の場合）'!$BJ89,IF(CH$19&lt;='様式３（療養者名簿）（⑤の場合）'!$BK89,1,0),0),0)</f>
        <v>0</v>
      </c>
      <c r="CI84" s="365">
        <f>IF(CI$19-'様式３（療養者名簿）（⑤の場合）'!$BJ89+1&lt;=15,IF(CI$19&gt;='様式３（療養者名簿）（⑤の場合）'!$BJ89,IF(CI$19&lt;='様式３（療養者名簿）（⑤の場合）'!$BK89,1,0),0),0)</f>
        <v>0</v>
      </c>
      <c r="CJ84" s="365">
        <f>IF(CJ$19-'様式３（療養者名簿）（⑤の場合）'!$BJ89+1&lt;=15,IF(CJ$19&gt;='様式３（療養者名簿）（⑤の場合）'!$BJ89,IF(CJ$19&lt;='様式３（療養者名簿）（⑤の場合）'!$BK89,1,0),0),0)</f>
        <v>0</v>
      </c>
      <c r="CK84" s="365">
        <f>IF(CK$19-'様式３（療養者名簿）（⑤の場合）'!$BJ89+1&lt;=15,IF(CK$19&gt;='様式３（療養者名簿）（⑤の場合）'!$BJ89,IF(CK$19&lt;='様式３（療養者名簿）（⑤の場合）'!$BK89,1,0),0),0)</f>
        <v>0</v>
      </c>
      <c r="CL84" s="365">
        <f>IF(CL$19-'様式３（療養者名簿）（⑤の場合）'!$BJ89+1&lt;=15,IF(CL$19&gt;='様式３（療養者名簿）（⑤の場合）'!$BJ89,IF(CL$19&lt;='様式３（療養者名簿）（⑤の場合）'!$BK89,1,0),0),0)</f>
        <v>0</v>
      </c>
      <c r="CM84" s="365">
        <f>IF(CM$19-'様式３（療養者名簿）（⑤の場合）'!$BJ89+1&lt;=15,IF(CM$19&gt;='様式３（療養者名簿）（⑤の場合）'!$BJ89,IF(CM$19&lt;='様式３（療養者名簿）（⑤の場合）'!$BK89,1,0),0),0)</f>
        <v>0</v>
      </c>
      <c r="CN84" s="365">
        <f>IF(CN$19-'様式３（療養者名簿）（⑤の場合）'!$BJ89+1&lt;=15,IF(CN$19&gt;='様式３（療養者名簿）（⑤の場合）'!$BJ89,IF(CN$19&lt;='様式３（療養者名簿）（⑤の場合）'!$BK89,1,0),0),0)</f>
        <v>0</v>
      </c>
      <c r="CO84" s="365">
        <f>IF(CO$19-'様式３（療養者名簿）（⑤の場合）'!$BJ89+1&lt;=15,IF(CO$19&gt;='様式３（療養者名簿）（⑤の場合）'!$BJ89,IF(CO$19&lt;='様式３（療養者名簿）（⑤の場合）'!$BK89,1,0),0),0)</f>
        <v>0</v>
      </c>
      <c r="CP84" s="365">
        <f>IF(CP$19-'様式３（療養者名簿）（⑤の場合）'!$BJ89+1&lt;=15,IF(CP$19&gt;='様式３（療養者名簿）（⑤の場合）'!$BJ89,IF(CP$19&lt;='様式３（療養者名簿）（⑤の場合）'!$BK89,1,0),0),0)</f>
        <v>0</v>
      </c>
      <c r="CQ84" s="365">
        <f>IF(CQ$19-'様式３（療養者名簿）（⑤の場合）'!$BJ89+1&lt;=15,IF(CQ$19&gt;='様式３（療養者名簿）（⑤の場合）'!$BJ89,IF(CQ$19&lt;='様式３（療養者名簿）（⑤の場合）'!$BK89,1,0),0),0)</f>
        <v>0</v>
      </c>
      <c r="CR84" s="365">
        <f>IF(CR$19-'様式３（療養者名簿）（⑤の場合）'!$BJ89+1&lt;=15,IF(CR$19&gt;='様式３（療養者名簿）（⑤の場合）'!$BJ89,IF(CR$19&lt;='様式３（療養者名簿）（⑤の場合）'!$BK89,1,0),0),0)</f>
        <v>0</v>
      </c>
      <c r="CS84" s="365">
        <f>IF(CS$19-'様式３（療養者名簿）（⑤の場合）'!$BJ89+1&lt;=15,IF(CS$19&gt;='様式３（療養者名簿）（⑤の場合）'!$BJ89,IF(CS$19&lt;='様式３（療養者名簿）（⑤の場合）'!$BK89,1,0),0),0)</f>
        <v>0</v>
      </c>
      <c r="CT84" s="365">
        <f>IF(CT$19-'様式３（療養者名簿）（⑤の場合）'!$BJ89+1&lt;=15,IF(CT$19&gt;='様式３（療養者名簿）（⑤の場合）'!$BJ89,IF(CT$19&lt;='様式３（療養者名簿）（⑤の場合）'!$BK89,1,0),0),0)</f>
        <v>0</v>
      </c>
      <c r="CU84" s="365">
        <f>IF(CU$19-'様式３（療養者名簿）（⑤の場合）'!$BJ89+1&lt;=15,IF(CU$19&gt;='様式３（療養者名簿）（⑤の場合）'!$BJ89,IF(CU$19&lt;='様式３（療養者名簿）（⑤の場合）'!$BK89,1,0),0),0)</f>
        <v>0</v>
      </c>
      <c r="CV84" s="365">
        <f>IF(CV$19-'様式３（療養者名簿）（⑤の場合）'!$BJ89+1&lt;=15,IF(CV$19&gt;='様式３（療養者名簿）（⑤の場合）'!$BJ89,IF(CV$19&lt;='様式３（療養者名簿）（⑤の場合）'!$BK89,1,0),0),0)</f>
        <v>0</v>
      </c>
      <c r="CW84" s="365">
        <f>IF(CW$19-'様式３（療養者名簿）（⑤の場合）'!$BJ89+1&lt;=15,IF(CW$19&gt;='様式３（療養者名簿）（⑤の場合）'!$BJ89,IF(CW$19&lt;='様式３（療養者名簿）（⑤の場合）'!$BK89,1,0),0),0)</f>
        <v>0</v>
      </c>
      <c r="CX84" s="365">
        <f>IF(CX$19-'様式３（療養者名簿）（⑤の場合）'!$BJ89+1&lt;=15,IF(CX$19&gt;='様式３（療養者名簿）（⑤の場合）'!$BJ89,IF(CX$19&lt;='様式３（療養者名簿）（⑤の場合）'!$BK89,1,0),0),0)</f>
        <v>0</v>
      </c>
      <c r="CY84" s="365">
        <f>IF(CY$19-'様式３（療養者名簿）（⑤の場合）'!$BJ89+1&lt;=15,IF(CY$19&gt;='様式３（療養者名簿）（⑤の場合）'!$BJ89,IF(CY$19&lt;='様式３（療養者名簿）（⑤の場合）'!$BK89,1,0),0),0)</f>
        <v>0</v>
      </c>
      <c r="CZ84" s="365">
        <f>IF(CZ$19-'様式３（療養者名簿）（⑤の場合）'!$BJ89+1&lt;=15,IF(CZ$19&gt;='様式３（療養者名簿）（⑤の場合）'!$BJ89,IF(CZ$19&lt;='様式３（療養者名簿）（⑤の場合）'!$BK89,1,0),0),0)</f>
        <v>0</v>
      </c>
      <c r="DA84" s="365">
        <f>IF(DA$19-'様式３（療養者名簿）（⑤の場合）'!$BJ89+1&lt;=15,IF(DA$19&gt;='様式３（療養者名簿）（⑤の場合）'!$BJ89,IF(DA$19&lt;='様式３（療養者名簿）（⑤の場合）'!$BK89,1,0),0),0)</f>
        <v>0</v>
      </c>
      <c r="DB84" s="365">
        <f>IF(DB$19-'様式３（療養者名簿）（⑤の場合）'!$BJ89+1&lt;=15,IF(DB$19&gt;='様式３（療養者名簿）（⑤の場合）'!$BJ89,IF(DB$19&lt;='様式３（療養者名簿）（⑤の場合）'!$BK89,1,0),0),0)</f>
        <v>0</v>
      </c>
      <c r="DC84" s="365">
        <f>IF(DC$19-'様式３（療養者名簿）（⑤の場合）'!$BJ89+1&lt;=15,IF(DC$19&gt;='様式３（療養者名簿）（⑤の場合）'!$BJ89,IF(DC$19&lt;='様式３（療養者名簿）（⑤の場合）'!$BK89,1,0),0),0)</f>
        <v>0</v>
      </c>
      <c r="DD84" s="365">
        <f>IF(DD$19-'様式３（療養者名簿）（⑤の場合）'!$BJ89+1&lt;=15,IF(DD$19&gt;='様式３（療養者名簿）（⑤の場合）'!$BJ89,IF(DD$19&lt;='様式３（療養者名簿）（⑤の場合）'!$BK89,1,0),0),0)</f>
        <v>0</v>
      </c>
      <c r="DE84" s="365">
        <f>IF(DE$19-'様式３（療養者名簿）（⑤の場合）'!$BJ89+1&lt;=15,IF(DE$19&gt;='様式３（療養者名簿）（⑤の場合）'!$BJ89,IF(DE$19&lt;='様式３（療養者名簿）（⑤の場合）'!$BK89,1,0),0),0)</f>
        <v>0</v>
      </c>
      <c r="DF84" s="365">
        <f>IF(DF$19-'様式３（療養者名簿）（⑤の場合）'!$BJ89+1&lt;=15,IF(DF$19&gt;='様式３（療養者名簿）（⑤の場合）'!$BJ89,IF(DF$19&lt;='様式３（療養者名簿）（⑤の場合）'!$BK89,1,0),0),0)</f>
        <v>0</v>
      </c>
      <c r="DG84" s="365">
        <f>IF(DG$19-'様式３（療養者名簿）（⑤の場合）'!$BJ89+1&lt;=15,IF(DG$19&gt;='様式３（療養者名簿）（⑤の場合）'!$BJ89,IF(DG$19&lt;='様式３（療養者名簿）（⑤の場合）'!$BK89,1,0),0),0)</f>
        <v>0</v>
      </c>
      <c r="DH84" s="365">
        <f>IF(DH$19-'様式３（療養者名簿）（⑤の場合）'!$BJ89+1&lt;=15,IF(DH$19&gt;='様式３（療養者名簿）（⑤の場合）'!$BJ89,IF(DH$19&lt;='様式３（療養者名簿）（⑤の場合）'!$BK89,1,0),0),0)</f>
        <v>0</v>
      </c>
      <c r="DI84" s="365">
        <f>IF(DI$19-'様式３（療養者名簿）（⑤の場合）'!$BJ89+1&lt;=15,IF(DI$19&gt;='様式３（療養者名簿）（⑤の場合）'!$BJ89,IF(DI$19&lt;='様式３（療養者名簿）（⑤の場合）'!$BK89,1,0),0),0)</f>
        <v>0</v>
      </c>
      <c r="DJ84" s="365">
        <f>IF(DJ$19-'様式３（療養者名簿）（⑤の場合）'!$BJ89+1&lt;=15,IF(DJ$19&gt;='様式３（療養者名簿）（⑤の場合）'!$BJ89,IF(DJ$19&lt;='様式３（療養者名簿）（⑤の場合）'!$BK89,1,0),0),0)</f>
        <v>0</v>
      </c>
      <c r="DK84" s="365">
        <f>IF(DK$19-'様式３（療養者名簿）（⑤の場合）'!$BJ89+1&lt;=15,IF(DK$19&gt;='様式３（療養者名簿）（⑤の場合）'!$BJ89,IF(DK$19&lt;='様式３（療養者名簿）（⑤の場合）'!$BK89,1,0),0),0)</f>
        <v>0</v>
      </c>
      <c r="DL84" s="365">
        <f>IF(DL$19-'様式３（療養者名簿）（⑤の場合）'!$BJ89+1&lt;=15,IF(DL$19&gt;='様式３（療養者名簿）（⑤の場合）'!$BJ89,IF(DL$19&lt;='様式３（療養者名簿）（⑤の場合）'!$BK89,1,0),0),0)</f>
        <v>0</v>
      </c>
      <c r="DM84" s="365">
        <f>IF(DM$19-'様式３（療養者名簿）（⑤の場合）'!$BJ89+1&lt;=15,IF(DM$19&gt;='様式３（療養者名簿）（⑤の場合）'!$BJ89,IF(DM$19&lt;='様式３（療養者名簿）（⑤の場合）'!$BK89,1,0),0),0)</f>
        <v>0</v>
      </c>
      <c r="DN84" s="365">
        <f>IF(DN$19-'様式３（療養者名簿）（⑤の場合）'!$BJ89+1&lt;=15,IF(DN$19&gt;='様式３（療養者名簿）（⑤の場合）'!$BJ89,IF(DN$19&lt;='様式３（療養者名簿）（⑤の場合）'!$BK89,1,0),0),0)</f>
        <v>0</v>
      </c>
      <c r="DO84" s="365">
        <f>IF(DO$19-'様式３（療養者名簿）（⑤の場合）'!$BJ89+1&lt;=15,IF(DO$19&gt;='様式３（療養者名簿）（⑤の場合）'!$BJ89,IF(DO$19&lt;='様式３（療養者名簿）（⑤の場合）'!$BK89,1,0),0),0)</f>
        <v>0</v>
      </c>
      <c r="DP84" s="365">
        <f>IF(DP$19-'様式３（療養者名簿）（⑤の場合）'!$BJ89+1&lt;=15,IF(DP$19&gt;='様式３（療養者名簿）（⑤の場合）'!$BJ89,IF(DP$19&lt;='様式３（療養者名簿）（⑤の場合）'!$BK89,1,0),0),0)</f>
        <v>0</v>
      </c>
      <c r="DQ84" s="365">
        <f>IF(DQ$19-'様式３（療養者名簿）（⑤の場合）'!$BJ89+1&lt;=15,IF(DQ$19&gt;='様式３（療養者名簿）（⑤の場合）'!$BJ89,IF(DQ$19&lt;='様式３（療養者名簿）（⑤の場合）'!$BK89,1,0),0),0)</f>
        <v>0</v>
      </c>
      <c r="DR84" s="365">
        <f>IF(DR$19-'様式３（療養者名簿）（⑤の場合）'!$BJ89+1&lt;=15,IF(DR$19&gt;='様式３（療養者名簿）（⑤の場合）'!$BJ89,IF(DR$19&lt;='様式３（療養者名簿）（⑤の場合）'!$BK89,1,0),0),0)</f>
        <v>0</v>
      </c>
      <c r="DS84" s="365">
        <f>IF(DS$19-'様式３（療養者名簿）（⑤の場合）'!$BJ89+1&lt;=15,IF(DS$19&gt;='様式３（療養者名簿）（⑤の場合）'!$BJ89,IF(DS$19&lt;='様式３（療養者名簿）（⑤の場合）'!$BK89,1,0),0),0)</f>
        <v>0</v>
      </c>
      <c r="DT84" s="365">
        <f>IF(DT$19-'様式３（療養者名簿）（⑤の場合）'!$BJ89+1&lt;=15,IF(DT$19&gt;='様式３（療養者名簿）（⑤の場合）'!$BJ89,IF(DT$19&lt;='様式３（療養者名簿）（⑤の場合）'!$BK89,1,0),0),0)</f>
        <v>0</v>
      </c>
      <c r="DU84" s="365">
        <f>IF(DU$19-'様式３（療養者名簿）（⑤の場合）'!$BJ89+1&lt;=15,IF(DU$19&gt;='様式３（療養者名簿）（⑤の場合）'!$BJ89,IF(DU$19&lt;='様式３（療養者名簿）（⑤の場合）'!$BK89,1,0),0),0)</f>
        <v>0</v>
      </c>
      <c r="DV84" s="365">
        <f>IF(DV$19-'様式３（療養者名簿）（⑤の場合）'!$BJ89+1&lt;=15,IF(DV$19&gt;='様式３（療養者名簿）（⑤の場合）'!$BJ89,IF(DV$19&lt;='様式３（療養者名簿）（⑤の場合）'!$BK89,1,0),0),0)</f>
        <v>0</v>
      </c>
      <c r="DW84" s="365">
        <f>IF(DW$19-'様式３（療養者名簿）（⑤の場合）'!$BJ89+1&lt;=15,IF(DW$19&gt;='様式３（療養者名簿）（⑤の場合）'!$BJ89,IF(DW$19&lt;='様式３（療養者名簿）（⑤の場合）'!$BK89,1,0),0),0)</f>
        <v>0</v>
      </c>
      <c r="DX84" s="365">
        <f>IF(DX$19-'様式３（療養者名簿）（⑤の場合）'!$BJ89+1&lt;=15,IF(DX$19&gt;='様式３（療養者名簿）（⑤の場合）'!$BJ89,IF(DX$19&lt;='様式３（療養者名簿）（⑤の場合）'!$BK89,1,0),0),0)</f>
        <v>0</v>
      </c>
      <c r="DY84" s="365">
        <f>IF(DY$19-'様式３（療養者名簿）（⑤の場合）'!$BJ89+1&lt;=15,IF(DY$19&gt;='様式３（療養者名簿）（⑤の場合）'!$BJ89,IF(DY$19&lt;='様式３（療養者名簿）（⑤の場合）'!$BK89,1,0),0),0)</f>
        <v>0</v>
      </c>
      <c r="DZ84" s="365">
        <f>IF(DZ$19-'様式３（療養者名簿）（⑤の場合）'!$BJ89+1&lt;=15,IF(DZ$19&gt;='様式３（療養者名簿）（⑤の場合）'!$BJ89,IF(DZ$19&lt;='様式３（療養者名簿）（⑤の場合）'!$BK89,1,0),0),0)</f>
        <v>0</v>
      </c>
      <c r="EA84" s="365">
        <f>IF(EA$19-'様式３（療養者名簿）（⑤の場合）'!$BJ89+1&lt;=15,IF(EA$19&gt;='様式３（療養者名簿）（⑤の場合）'!$BJ89,IF(EA$19&lt;='様式３（療養者名簿）（⑤の場合）'!$BK89,1,0),0),0)</f>
        <v>0</v>
      </c>
      <c r="EB84" s="365">
        <f>IF(EB$19-'様式３（療養者名簿）（⑤の場合）'!$BJ89+1&lt;=15,IF(EB$19&gt;='様式３（療養者名簿）（⑤の場合）'!$BJ89,IF(EB$19&lt;='様式３（療養者名簿）（⑤の場合）'!$BK89,1,0),0),0)</f>
        <v>0</v>
      </c>
      <c r="EC84" s="365">
        <f>IF(EC$19-'様式３（療養者名簿）（⑤の場合）'!$BJ89+1&lt;=15,IF(EC$19&gt;='様式３（療養者名簿）（⑤の場合）'!$BJ89,IF(EC$19&lt;='様式３（療養者名簿）（⑤の場合）'!$BK89,1,0),0),0)</f>
        <v>0</v>
      </c>
      <c r="ED84" s="365">
        <f>IF(ED$19-'様式３（療養者名簿）（⑤の場合）'!$BJ89+1&lt;=15,IF(ED$19&gt;='様式３（療養者名簿）（⑤の場合）'!$BJ89,IF(ED$19&lt;='様式３（療養者名簿）（⑤の場合）'!$BK89,1,0),0),0)</f>
        <v>0</v>
      </c>
      <c r="EE84" s="365">
        <f>IF(EE$19-'様式３（療養者名簿）（⑤の場合）'!$BJ89+1&lt;=15,IF(EE$19&gt;='様式３（療養者名簿）（⑤の場合）'!$BJ89,IF(EE$19&lt;='様式３（療養者名簿）（⑤の場合）'!$BK89,1,0),0),0)</f>
        <v>0</v>
      </c>
      <c r="EF84" s="365">
        <f>IF(EF$19-'様式３（療養者名簿）（⑤の場合）'!$BJ89+1&lt;=15,IF(EF$19&gt;='様式３（療養者名簿）（⑤の場合）'!$BJ89,IF(EF$19&lt;='様式３（療養者名簿）（⑤の場合）'!$BK89,1,0),0),0)</f>
        <v>0</v>
      </c>
      <c r="EG84" s="365">
        <f>IF(EG$19-'様式３（療養者名簿）（⑤の場合）'!$BJ89+1&lt;=15,IF(EG$19&gt;='様式３（療養者名簿）（⑤の場合）'!$BJ89,IF(EG$19&lt;='様式３（療養者名簿）（⑤の場合）'!$BK89,1,0),0),0)</f>
        <v>0</v>
      </c>
      <c r="EH84" s="365">
        <f>IF(EH$19-'様式３（療養者名簿）（⑤の場合）'!$BJ89+1&lt;=15,IF(EH$19&gt;='様式３（療養者名簿）（⑤の場合）'!$BJ89,IF(EH$19&lt;='様式３（療養者名簿）（⑤の場合）'!$BK89,1,0),0),0)</f>
        <v>0</v>
      </c>
      <c r="EI84" s="365">
        <f>IF(EI$19-'様式３（療養者名簿）（⑤の場合）'!$BJ89+1&lt;=15,IF(EI$19&gt;='様式３（療養者名簿）（⑤の場合）'!$BJ89,IF(EI$19&lt;='様式３（療養者名簿）（⑤の場合）'!$BK89,1,0),0),0)</f>
        <v>0</v>
      </c>
      <c r="EJ84" s="365">
        <f>IF(EJ$19-'様式３（療養者名簿）（⑤の場合）'!$BJ89+1&lt;=15,IF(EJ$19&gt;='様式３（療養者名簿）（⑤の場合）'!$BJ89,IF(EJ$19&lt;='様式３（療養者名簿）（⑤の場合）'!$BK89,1,0),0),0)</f>
        <v>0</v>
      </c>
      <c r="EK84" s="365">
        <f>IF(EK$19-'様式３（療養者名簿）（⑤の場合）'!$BJ89+1&lt;=15,IF(EK$19&gt;='様式３（療養者名簿）（⑤の場合）'!$BJ89,IF(EK$19&lt;='様式３（療養者名簿）（⑤の場合）'!$BK89,1,0),0),0)</f>
        <v>0</v>
      </c>
      <c r="EL84" s="365">
        <f>IF(EL$19-'様式３（療養者名簿）（⑤の場合）'!$BJ89+1&lt;=15,IF(EL$19&gt;='様式３（療養者名簿）（⑤の場合）'!$BJ89,IF(EL$19&lt;='様式３（療養者名簿）（⑤の場合）'!$BK89,1,0),0),0)</f>
        <v>0</v>
      </c>
      <c r="EM84" s="365">
        <f>IF(EM$19-'様式３（療養者名簿）（⑤の場合）'!$BJ89+1&lt;=15,IF(EM$19&gt;='様式３（療養者名簿）（⑤の場合）'!$BJ89,IF(EM$19&lt;='様式３（療養者名簿）（⑤の場合）'!$BK89,1,0),0),0)</f>
        <v>0</v>
      </c>
      <c r="EN84" s="365">
        <f>IF(EN$19-'様式３（療養者名簿）（⑤の場合）'!$BJ89+1&lt;=15,IF(EN$19&gt;='様式３（療養者名簿）（⑤の場合）'!$BJ89,IF(EN$19&lt;='様式３（療養者名簿）（⑤の場合）'!$BK89,1,0),0),0)</f>
        <v>0</v>
      </c>
      <c r="EO84" s="365">
        <f>IF(EO$19-'様式３（療養者名簿）（⑤の場合）'!$BJ89+1&lt;=15,IF(EO$19&gt;='様式３（療養者名簿）（⑤の場合）'!$BJ89,IF(EO$19&lt;='様式３（療養者名簿）（⑤の場合）'!$BK89,1,0),0),0)</f>
        <v>0</v>
      </c>
      <c r="EP84" s="365">
        <f>IF(EP$19-'様式３（療養者名簿）（⑤の場合）'!$BJ89+1&lt;=15,IF(EP$19&gt;='様式３（療養者名簿）（⑤の場合）'!$BJ89,IF(EP$19&lt;='様式３（療養者名簿）（⑤の場合）'!$BK89,1,0),0),0)</f>
        <v>0</v>
      </c>
      <c r="EQ84" s="365">
        <f>IF(EQ$19-'様式３（療養者名簿）（⑤の場合）'!$BJ89+1&lt;=15,IF(EQ$19&gt;='様式３（療養者名簿）（⑤の場合）'!$BJ89,IF(EQ$19&lt;='様式３（療養者名簿）（⑤の場合）'!$BK89,1,0),0),0)</f>
        <v>0</v>
      </c>
      <c r="ER84" s="365">
        <f>IF(ER$19-'様式３（療養者名簿）（⑤の場合）'!$BJ89+1&lt;=15,IF(ER$19&gt;='様式３（療養者名簿）（⑤の場合）'!$BJ89,IF(ER$19&lt;='様式３（療養者名簿）（⑤の場合）'!$BK89,1,0),0),0)</f>
        <v>0</v>
      </c>
      <c r="ES84" s="365">
        <f>IF(ES$19-'様式３（療養者名簿）（⑤の場合）'!$BJ89+1&lt;=15,IF(ES$19&gt;='様式３（療養者名簿）（⑤の場合）'!$BJ89,IF(ES$19&lt;='様式３（療養者名簿）（⑤の場合）'!$BK89,1,0),0),0)</f>
        <v>0</v>
      </c>
      <c r="ET84" s="365">
        <f>IF(ET$19-'様式３（療養者名簿）（⑤の場合）'!$BJ89+1&lt;=15,IF(ET$19&gt;='様式３（療養者名簿）（⑤の場合）'!$BJ89,IF(ET$19&lt;='様式３（療養者名簿）（⑤の場合）'!$BK89,1,0),0),0)</f>
        <v>0</v>
      </c>
      <c r="EU84" s="365">
        <f>IF(EU$19-'様式３（療養者名簿）（⑤の場合）'!$BJ89+1&lt;=15,IF(EU$19&gt;='様式３（療養者名簿）（⑤の場合）'!$BJ89,IF(EU$19&lt;='様式３（療養者名簿）（⑤の場合）'!$BK89,1,0),0),0)</f>
        <v>0</v>
      </c>
      <c r="EV84" s="365">
        <f>IF(EV$19-'様式３（療養者名簿）（⑤の場合）'!$BJ89+1&lt;=15,IF(EV$19&gt;='様式３（療養者名簿）（⑤の場合）'!$BJ89,IF(EV$19&lt;='様式３（療養者名簿）（⑤の場合）'!$BK89,1,0),0),0)</f>
        <v>0</v>
      </c>
      <c r="EW84" s="365">
        <f>IF(EW$19-'様式３（療養者名簿）（⑤の場合）'!$BJ89+1&lt;=15,IF(EW$19&gt;='様式３（療養者名簿）（⑤の場合）'!$BJ89,IF(EW$19&lt;='様式３（療養者名簿）（⑤の場合）'!$BK89,1,0),0),0)</f>
        <v>0</v>
      </c>
      <c r="EX84" s="365">
        <f>IF(EX$19-'様式３（療養者名簿）（⑤の場合）'!$BJ89+1&lt;=15,IF(EX$19&gt;='様式３（療養者名簿）（⑤の場合）'!$BJ89,IF(EX$19&lt;='様式３（療養者名簿）（⑤の場合）'!$BK89,1,0),0),0)</f>
        <v>0</v>
      </c>
      <c r="EY84" s="365">
        <f>IF(EY$19-'様式３（療養者名簿）（⑤の場合）'!$BJ89+1&lt;=15,IF(EY$19&gt;='様式３（療養者名簿）（⑤の場合）'!$BJ89,IF(EY$19&lt;='様式３（療養者名簿）（⑤の場合）'!$BK89,1,0),0),0)</f>
        <v>0</v>
      </c>
      <c r="EZ84" s="365">
        <f>IF(EZ$19-'様式３（療養者名簿）（⑤の場合）'!$BJ89+1&lt;=15,IF(EZ$19&gt;='様式３（療養者名簿）（⑤の場合）'!$BJ89,IF(EZ$19&lt;='様式３（療養者名簿）（⑤の場合）'!$BK89,1,0),0),0)</f>
        <v>0</v>
      </c>
      <c r="FA84" s="365">
        <f>IF(FA$19-'様式３（療養者名簿）（⑤の場合）'!$BJ89+1&lt;=15,IF(FA$19&gt;='様式３（療養者名簿）（⑤の場合）'!$BJ89,IF(FA$19&lt;='様式３（療養者名簿）（⑤の場合）'!$BK89,1,0),0),0)</f>
        <v>0</v>
      </c>
      <c r="FB84" s="365">
        <f>IF(FB$19-'様式３（療養者名簿）（⑤の場合）'!$BJ89+1&lt;=15,IF(FB$19&gt;='様式３（療養者名簿）（⑤の場合）'!$BJ89,IF(FB$19&lt;='様式３（療養者名簿）（⑤の場合）'!$BK89,1,0),0),0)</f>
        <v>0</v>
      </c>
      <c r="FC84" s="365">
        <f>IF(FC$19-'様式３（療養者名簿）（⑤の場合）'!$BJ89+1&lt;=15,IF(FC$19&gt;='様式３（療養者名簿）（⑤の場合）'!$BJ89,IF(FC$19&lt;='様式３（療養者名簿）（⑤の場合）'!$BK89,1,0),0),0)</f>
        <v>0</v>
      </c>
      <c r="FD84" s="365">
        <f>IF(FD$19-'様式３（療養者名簿）（⑤の場合）'!$BJ89+1&lt;=15,IF(FD$19&gt;='様式３（療養者名簿）（⑤の場合）'!$BJ89,IF(FD$19&lt;='様式３（療養者名簿）（⑤の場合）'!$BK89,1,0),0),0)</f>
        <v>0</v>
      </c>
      <c r="FE84" s="365">
        <f>IF(FE$19-'様式３（療養者名簿）（⑤の場合）'!$BJ89+1&lt;=15,IF(FE$19&gt;='様式３（療養者名簿）（⑤の場合）'!$BJ89,IF(FE$19&lt;='様式３（療養者名簿）（⑤の場合）'!$BK89,1,0),0),0)</f>
        <v>0</v>
      </c>
      <c r="FF84" s="365">
        <f>IF(FF$19-'様式３（療養者名簿）（⑤の場合）'!$BJ89+1&lt;=15,IF(FF$19&gt;='様式３（療養者名簿）（⑤の場合）'!$BJ89,IF(FF$19&lt;='様式３（療養者名簿）（⑤の場合）'!$BK89,1,0),0),0)</f>
        <v>0</v>
      </c>
      <c r="FG84" s="365">
        <f>IF(FG$19-'様式３（療養者名簿）（⑤の場合）'!$BJ89+1&lt;=15,IF(FG$19&gt;='様式３（療養者名簿）（⑤の場合）'!$BJ89,IF(FG$19&lt;='様式３（療養者名簿）（⑤の場合）'!$BK89,1,0),0),0)</f>
        <v>0</v>
      </c>
      <c r="FH84" s="365">
        <f>IF(FH$19-'様式３（療養者名簿）（⑤の場合）'!$BJ89+1&lt;=15,IF(FH$19&gt;='様式３（療養者名簿）（⑤の場合）'!$BJ89,IF(FH$19&lt;='様式３（療養者名簿）（⑤の場合）'!$BK89,1,0),0),0)</f>
        <v>0</v>
      </c>
      <c r="FI84" s="365">
        <f>IF(FI$19-'様式３（療養者名簿）（⑤の場合）'!$BJ89+1&lt;=15,IF(FI$19&gt;='様式３（療養者名簿）（⑤の場合）'!$BJ89,IF(FI$19&lt;='様式３（療養者名簿）（⑤の場合）'!$BK89,1,0),0),0)</f>
        <v>0</v>
      </c>
      <c r="FJ84" s="365">
        <f>IF(FJ$19-'様式３（療養者名簿）（⑤の場合）'!$BJ89+1&lt;=15,IF(FJ$19&gt;='様式３（療養者名簿）（⑤の場合）'!$BJ89,IF(FJ$19&lt;='様式３（療養者名簿）（⑤の場合）'!$BK89,1,0),0),0)</f>
        <v>0</v>
      </c>
      <c r="FK84" s="365">
        <f>IF(FK$19-'様式３（療養者名簿）（⑤の場合）'!$BJ89+1&lt;=15,IF(FK$19&gt;='様式３（療養者名簿）（⑤の場合）'!$BJ89,IF(FK$19&lt;='様式３（療養者名簿）（⑤の場合）'!$BK89,1,0),0),0)</f>
        <v>0</v>
      </c>
      <c r="FL84" s="365">
        <f>IF(FL$19-'様式３（療養者名簿）（⑤の場合）'!$BJ89+1&lt;=15,IF(FL$19&gt;='様式３（療養者名簿）（⑤の場合）'!$BJ89,IF(FL$19&lt;='様式３（療養者名簿）（⑤の場合）'!$BK89,1,0),0),0)</f>
        <v>0</v>
      </c>
      <c r="FM84" s="365">
        <f>IF(FM$19-'様式３（療養者名簿）（⑤の場合）'!$BJ89+1&lt;=15,IF(FM$19&gt;='様式３（療養者名簿）（⑤の場合）'!$BJ89,IF(FM$19&lt;='様式３（療養者名簿）（⑤の場合）'!$BK89,1,0),0),0)</f>
        <v>0</v>
      </c>
      <c r="FN84" s="365">
        <f>IF(FN$19-'様式３（療養者名簿）（⑤の場合）'!$BJ89+1&lt;=15,IF(FN$19&gt;='様式３（療養者名簿）（⑤の場合）'!$BJ89,IF(FN$19&lt;='様式３（療養者名簿）（⑤の場合）'!$BK89,1,0),0),0)</f>
        <v>0</v>
      </c>
      <c r="FO84" s="365">
        <f>IF(FO$19-'様式３（療養者名簿）（⑤の場合）'!$BJ89+1&lt;=15,IF(FO$19&gt;='様式３（療養者名簿）（⑤の場合）'!$BJ89,IF(FO$19&lt;='様式３（療養者名簿）（⑤の場合）'!$BK89,1,0),0),0)</f>
        <v>0</v>
      </c>
      <c r="FP84" s="365">
        <f>IF(FP$19-'様式３（療養者名簿）（⑤の場合）'!$BJ89+1&lt;=15,IF(FP$19&gt;='様式３（療養者名簿）（⑤の場合）'!$BJ89,IF(FP$19&lt;='様式３（療養者名簿）（⑤の場合）'!$BK89,1,0),0),0)</f>
        <v>0</v>
      </c>
      <c r="FQ84" s="365">
        <f>IF(FQ$19-'様式３（療養者名簿）（⑤の場合）'!$BJ89+1&lt;=15,IF(FQ$19&gt;='様式３（療養者名簿）（⑤の場合）'!$BJ89,IF(FQ$19&lt;='様式３（療養者名簿）（⑤の場合）'!$BK89,1,0),0),0)</f>
        <v>0</v>
      </c>
      <c r="FR84" s="365">
        <f>IF(FR$19-'様式３（療養者名簿）（⑤の場合）'!$BJ89+1&lt;=15,IF(FR$19&gt;='様式３（療養者名簿）（⑤の場合）'!$BJ89,IF(FR$19&lt;='様式３（療養者名簿）（⑤の場合）'!$BK89,1,0),0),0)</f>
        <v>0</v>
      </c>
      <c r="FS84" s="365">
        <f>IF(FS$19-'様式３（療養者名簿）（⑤の場合）'!$BJ89+1&lt;=15,IF(FS$19&gt;='様式３（療養者名簿）（⑤の場合）'!$BJ89,IF(FS$19&lt;='様式３（療養者名簿）（⑤の場合）'!$BK89,1,0),0),0)</f>
        <v>0</v>
      </c>
      <c r="FT84" s="365">
        <f>IF(FT$19-'様式３（療養者名簿）（⑤の場合）'!$BJ89+1&lt;=15,IF(FT$19&gt;='様式３（療養者名簿）（⑤の場合）'!$BJ89,IF(FT$19&lt;='様式３（療養者名簿）（⑤の場合）'!$BK89,1,0),0),0)</f>
        <v>0</v>
      </c>
      <c r="FU84" s="365">
        <f>IF(FU$19-'様式３（療養者名簿）（⑤の場合）'!$BJ89+1&lt;=15,IF(FU$19&gt;='様式３（療養者名簿）（⑤の場合）'!$BJ89,IF(FU$19&lt;='様式３（療養者名簿）（⑤の場合）'!$BK89,1,0),0),0)</f>
        <v>0</v>
      </c>
      <c r="FV84" s="365">
        <f>IF(FV$19-'様式３（療養者名簿）（⑤の場合）'!$BJ89+1&lt;=15,IF(FV$19&gt;='様式３（療養者名簿）（⑤の場合）'!$BJ89,IF(FV$19&lt;='様式３（療養者名簿）（⑤の場合）'!$BK89,1,0),0),0)</f>
        <v>0</v>
      </c>
      <c r="FW84" s="365">
        <f>IF(FW$19-'様式３（療養者名簿）（⑤の場合）'!$BJ89+1&lt;=15,IF(FW$19&gt;='様式３（療養者名簿）（⑤の場合）'!$BJ89,IF(FW$19&lt;='様式３（療養者名簿）（⑤の場合）'!$BK89,1,0),0),0)</f>
        <v>0</v>
      </c>
      <c r="FX84" s="365">
        <f>IF(FX$19-'様式３（療養者名簿）（⑤の場合）'!$BJ89+1&lt;=15,IF(FX$19&gt;='様式３（療養者名簿）（⑤の場合）'!$BJ89,IF(FX$19&lt;='様式３（療養者名簿）（⑤の場合）'!$BK89,1,0),0),0)</f>
        <v>0</v>
      </c>
      <c r="FY84" s="365">
        <f>IF(FY$19-'様式３（療養者名簿）（⑤の場合）'!$BJ89+1&lt;=15,IF(FY$19&gt;='様式３（療養者名簿）（⑤の場合）'!$BJ89,IF(FY$19&lt;='様式３（療養者名簿）（⑤の場合）'!$BK89,1,0),0),0)</f>
        <v>0</v>
      </c>
      <c r="FZ84" s="365">
        <f>IF(FZ$19-'様式３（療養者名簿）（⑤の場合）'!$BJ89+1&lt;=15,IF(FZ$19&gt;='様式３（療養者名簿）（⑤の場合）'!$BJ89,IF(FZ$19&lt;='様式３（療養者名簿）（⑤の場合）'!$BK89,1,0),0),0)</f>
        <v>0</v>
      </c>
      <c r="GA84" s="365">
        <f>IF(GA$19-'様式３（療養者名簿）（⑤の場合）'!$BJ89+1&lt;=15,IF(GA$19&gt;='様式３（療養者名簿）（⑤の場合）'!$BJ89,IF(GA$19&lt;='様式３（療養者名簿）（⑤の場合）'!$BK89,1,0),0),0)</f>
        <v>0</v>
      </c>
      <c r="GB84" s="365">
        <f>IF(GB$19-'様式３（療養者名簿）（⑤の場合）'!$BJ89+1&lt;=15,IF(GB$19&gt;='様式３（療養者名簿）（⑤の場合）'!$BJ89,IF(GB$19&lt;='様式３（療養者名簿）（⑤の場合）'!$BK89,1,0),0),0)</f>
        <v>0</v>
      </c>
      <c r="GC84" s="365">
        <f>IF(GC$19-'様式３（療養者名簿）（⑤の場合）'!$BJ89+1&lt;=15,IF(GC$19&gt;='様式３（療養者名簿）（⑤の場合）'!$BJ89,IF(GC$19&lt;='様式３（療養者名簿）（⑤の場合）'!$BK89,1,0),0),0)</f>
        <v>0</v>
      </c>
      <c r="GD84" s="365">
        <f>IF(GD$19-'様式３（療養者名簿）（⑤の場合）'!$BJ89+1&lt;=15,IF(GD$19&gt;='様式３（療養者名簿）（⑤の場合）'!$BJ89,IF(GD$19&lt;='様式３（療養者名簿）（⑤の場合）'!$BK89,1,0),0),0)</f>
        <v>0</v>
      </c>
      <c r="GE84" s="365">
        <f>IF(GE$19-'様式３（療養者名簿）（⑤の場合）'!$BJ89+1&lt;=15,IF(GE$19&gt;='様式３（療養者名簿）（⑤の場合）'!$BJ89,IF(GE$19&lt;='様式３（療養者名簿）（⑤の場合）'!$BK89,1,0),0),0)</f>
        <v>0</v>
      </c>
      <c r="GF84" s="365">
        <f>IF(GF$19-'様式３（療養者名簿）（⑤の場合）'!$BJ89+1&lt;=15,IF(GF$19&gt;='様式３（療養者名簿）（⑤の場合）'!$BJ89,IF(GF$19&lt;='様式３（療養者名簿）（⑤の場合）'!$BK89,1,0),0),0)</f>
        <v>0</v>
      </c>
      <c r="GG84" s="365">
        <f>IF(GG$19-'様式３（療養者名簿）（⑤の場合）'!$BJ89+1&lt;=15,IF(GG$19&gt;='様式３（療養者名簿）（⑤の場合）'!$BJ89,IF(GG$19&lt;='様式３（療養者名簿）（⑤の場合）'!$BK89,1,0),0),0)</f>
        <v>0</v>
      </c>
      <c r="GH84" s="365">
        <f>IF(GH$19-'様式３（療養者名簿）（⑤の場合）'!$BJ89+1&lt;=15,IF(GH$19&gt;='様式３（療養者名簿）（⑤の場合）'!$BJ89,IF(GH$19&lt;='様式３（療養者名簿）（⑤の場合）'!$BK89,1,0),0),0)</f>
        <v>0</v>
      </c>
      <c r="GI84" s="365">
        <f>IF(GI$19-'様式３（療養者名簿）（⑤の場合）'!$BJ89+1&lt;=15,IF(GI$19&gt;='様式３（療養者名簿）（⑤の場合）'!$BJ89,IF(GI$19&lt;='様式３（療養者名簿）（⑤の場合）'!$BK89,1,0),0),0)</f>
        <v>0</v>
      </c>
      <c r="GJ84" s="365">
        <f>IF(GJ$19-'様式３（療養者名簿）（⑤の場合）'!$BJ89+1&lt;=15,IF(GJ$19&gt;='様式３（療養者名簿）（⑤の場合）'!$BJ89,IF(GJ$19&lt;='様式３（療養者名簿）（⑤の場合）'!$BK89,1,0),0),0)</f>
        <v>0</v>
      </c>
      <c r="GK84" s="365">
        <f>IF(GK$19-'様式３（療養者名簿）（⑤の場合）'!$BJ89+1&lt;=15,IF(GK$19&gt;='様式３（療養者名簿）（⑤の場合）'!$BJ89,IF(GK$19&lt;='様式３（療養者名簿）（⑤の場合）'!$BK89,1,0),0),0)</f>
        <v>0</v>
      </c>
      <c r="GL84" s="365">
        <f>IF(GL$19-'様式３（療養者名簿）（⑤の場合）'!$BJ89+1&lt;=15,IF(GL$19&gt;='様式３（療養者名簿）（⑤の場合）'!$BJ89,IF(GL$19&lt;='様式３（療養者名簿）（⑤の場合）'!$BK89,1,0),0),0)</f>
        <v>0</v>
      </c>
      <c r="GM84" s="365">
        <f>IF(GM$19-'様式３（療養者名簿）（⑤の場合）'!$BJ89+1&lt;=15,IF(GM$19&gt;='様式３（療養者名簿）（⑤の場合）'!$BJ89,IF(GM$19&lt;='様式３（療養者名簿）（⑤の場合）'!$BK89,1,0),0),0)</f>
        <v>0</v>
      </c>
      <c r="GN84" s="365">
        <f>IF(GN$19-'様式３（療養者名簿）（⑤の場合）'!$BJ89+1&lt;=15,IF(GN$19&gt;='様式３（療養者名簿）（⑤の場合）'!$BJ89,IF(GN$19&lt;='様式３（療養者名簿）（⑤の場合）'!$BK89,1,0),0),0)</f>
        <v>0</v>
      </c>
      <c r="GO84" s="365">
        <f>IF(GO$19-'様式３（療養者名簿）（⑤の場合）'!$BJ89+1&lt;=15,IF(GO$19&gt;='様式３（療養者名簿）（⑤の場合）'!$BJ89,IF(GO$19&lt;='様式３（療養者名簿）（⑤の場合）'!$BK89,1,0),0),0)</f>
        <v>0</v>
      </c>
      <c r="GP84" s="365">
        <f>IF(GP$19-'様式３（療養者名簿）（⑤の場合）'!$BJ89+1&lt;=15,IF(GP$19&gt;='様式３（療養者名簿）（⑤の場合）'!$BJ89,IF(GP$19&lt;='様式３（療養者名簿）（⑤の場合）'!$BK89,1,0),0),0)</f>
        <v>0</v>
      </c>
      <c r="GQ84" s="365">
        <f>IF(GQ$19-'様式３（療養者名簿）（⑤の場合）'!$BJ89+1&lt;=15,IF(GQ$19&gt;='様式３（療養者名簿）（⑤の場合）'!$BJ89,IF(GQ$19&lt;='様式３（療養者名簿）（⑤の場合）'!$BK89,1,0),0),0)</f>
        <v>0</v>
      </c>
      <c r="GR84" s="365">
        <f>IF(GR$19-'様式３（療養者名簿）（⑤の場合）'!$BJ89+1&lt;=15,IF(GR$19&gt;='様式３（療養者名簿）（⑤の場合）'!$BJ89,IF(GR$19&lt;='様式３（療養者名簿）（⑤の場合）'!$BK89,1,0),0),0)</f>
        <v>0</v>
      </c>
      <c r="GS84" s="365">
        <f>IF(GS$19-'様式３（療養者名簿）（⑤の場合）'!$BJ89+1&lt;=15,IF(GS$19&gt;='様式３（療養者名簿）（⑤の場合）'!$BJ89,IF(GS$19&lt;='様式３（療養者名簿）（⑤の場合）'!$BK89,1,0),0),0)</f>
        <v>0</v>
      </c>
      <c r="GT84" s="365">
        <f>IF(GT$19-'様式３（療養者名簿）（⑤の場合）'!$BJ89+1&lt;=15,IF(GT$19&gt;='様式３（療養者名簿）（⑤の場合）'!$BJ89,IF(GT$19&lt;='様式３（療養者名簿）（⑤の場合）'!$BK89,1,0),0),0)</f>
        <v>0</v>
      </c>
      <c r="GU84" s="365">
        <f>IF(GU$19-'様式３（療養者名簿）（⑤の場合）'!$BJ89+1&lt;=15,IF(GU$19&gt;='様式３（療養者名簿）（⑤の場合）'!$BJ89,IF(GU$19&lt;='様式３（療養者名簿）（⑤の場合）'!$BK89,1,0),0),0)</f>
        <v>0</v>
      </c>
      <c r="GV84" s="365">
        <f>IF(GV$19-'様式３（療養者名簿）（⑤の場合）'!$BJ89+1&lt;=15,IF(GV$19&gt;='様式３（療養者名簿）（⑤の場合）'!$BJ89,IF(GV$19&lt;='様式３（療養者名簿）（⑤の場合）'!$BK89,1,0),0),0)</f>
        <v>0</v>
      </c>
      <c r="GW84" s="365">
        <f>IF(GW$19-'様式３（療養者名簿）（⑤の場合）'!$BJ89+1&lt;=15,IF(GW$19&gt;='様式３（療養者名簿）（⑤の場合）'!$BJ89,IF(GW$19&lt;='様式３（療養者名簿）（⑤の場合）'!$BK89,1,0),0),0)</f>
        <v>0</v>
      </c>
      <c r="GX84" s="365">
        <f>IF(GX$19-'様式３（療養者名簿）（⑤の場合）'!$BJ89+1&lt;=15,IF(GX$19&gt;='様式３（療養者名簿）（⑤の場合）'!$BJ89,IF(GX$19&lt;='様式３（療養者名簿）（⑤の場合）'!$BK89,1,0),0),0)</f>
        <v>0</v>
      </c>
      <c r="GY84" s="365">
        <f>IF(GY$19-'様式３（療養者名簿）（⑤の場合）'!$BJ89+1&lt;=15,IF(GY$19&gt;='様式３（療養者名簿）（⑤の場合）'!$BJ89,IF(GY$19&lt;='様式３（療養者名簿）（⑤の場合）'!$BK89,1,0),0),0)</f>
        <v>0</v>
      </c>
      <c r="GZ84" s="365">
        <f>IF(GZ$19-'様式３（療養者名簿）（⑤の場合）'!$BJ89+1&lt;=15,IF(GZ$19&gt;='様式３（療養者名簿）（⑤の場合）'!$BJ89,IF(GZ$19&lt;='様式３（療養者名簿）（⑤の場合）'!$BK89,1,0),0),0)</f>
        <v>0</v>
      </c>
      <c r="HA84" s="365">
        <f>IF(HA$19-'様式３（療養者名簿）（⑤の場合）'!$BJ89+1&lt;=15,IF(HA$19&gt;='様式３（療養者名簿）（⑤の場合）'!$BJ89,IF(HA$19&lt;='様式３（療養者名簿）（⑤の場合）'!$BK89,1,0),0),0)</f>
        <v>0</v>
      </c>
      <c r="HB84" s="365">
        <f>IF(HB$19-'様式３（療養者名簿）（⑤の場合）'!$BJ89+1&lt;=15,IF(HB$19&gt;='様式３（療養者名簿）（⑤の場合）'!$BJ89,IF(HB$19&lt;='様式３（療養者名簿）（⑤の場合）'!$BK89,1,0),0),0)</f>
        <v>0</v>
      </c>
      <c r="HC84" s="365">
        <f>IF(HC$19-'様式３（療養者名簿）（⑤の場合）'!$BJ89+1&lt;=15,IF(HC$19&gt;='様式３（療養者名簿）（⑤の場合）'!$BJ89,IF(HC$19&lt;='様式３（療養者名簿）（⑤の場合）'!$BK89,1,0),0),0)</f>
        <v>0</v>
      </c>
      <c r="HD84" s="365">
        <f>IF(HD$19-'様式３（療養者名簿）（⑤の場合）'!$BJ89+1&lt;=15,IF(HD$19&gt;='様式３（療養者名簿）（⑤の場合）'!$BJ89,IF(HD$19&lt;='様式３（療養者名簿）（⑤の場合）'!$BK89,1,0),0),0)</f>
        <v>0</v>
      </c>
      <c r="HE84" s="365">
        <f>IF(HE$19-'様式３（療養者名簿）（⑤の場合）'!$BJ89+1&lt;=15,IF(HE$19&gt;='様式３（療養者名簿）（⑤の場合）'!$BJ89,IF(HE$19&lt;='様式３（療養者名簿）（⑤の場合）'!$BK89,1,0),0),0)</f>
        <v>0</v>
      </c>
      <c r="HF84" s="365">
        <f>IF(HF$19-'様式３（療養者名簿）（⑤の場合）'!$BJ89+1&lt;=15,IF(HF$19&gt;='様式３（療養者名簿）（⑤の場合）'!$BJ89,IF(HF$19&lt;='様式３（療養者名簿）（⑤の場合）'!$BK89,1,0),0),0)</f>
        <v>0</v>
      </c>
      <c r="HG84" s="365">
        <f>IF(HG$19-'様式３（療養者名簿）（⑤の場合）'!$BJ89+1&lt;=15,IF(HG$19&gt;='様式３（療養者名簿）（⑤の場合）'!$BJ89,IF(HG$19&lt;='様式３（療養者名簿）（⑤の場合）'!$BK89,1,0),0),0)</f>
        <v>0</v>
      </c>
      <c r="HH84" s="365">
        <f>IF(HH$19-'様式３（療養者名簿）（⑤の場合）'!$BJ89+1&lt;=15,IF(HH$19&gt;='様式３（療養者名簿）（⑤の場合）'!$BJ89,IF(HH$19&lt;='様式３（療養者名簿）（⑤の場合）'!$BK89,1,0),0),0)</f>
        <v>0</v>
      </c>
      <c r="HI84" s="365">
        <f>IF(HI$19-'様式３（療養者名簿）（⑤の場合）'!$BJ89+1&lt;=15,IF(HI$19&gt;='様式３（療養者名簿）（⑤の場合）'!$BJ89,IF(HI$19&lt;='様式３（療養者名簿）（⑤の場合）'!$BK89,1,0),0),0)</f>
        <v>0</v>
      </c>
      <c r="HJ84" s="365">
        <f>IF(HJ$19-'様式３（療養者名簿）（⑤の場合）'!$BJ89+1&lt;=15,IF(HJ$19&gt;='様式３（療養者名簿）（⑤の場合）'!$BJ89,IF(HJ$19&lt;='様式３（療養者名簿）（⑤の場合）'!$BK89,1,0),0),0)</f>
        <v>0</v>
      </c>
      <c r="HK84" s="365">
        <f>IF(HK$19-'様式３（療養者名簿）（⑤の場合）'!$BJ89+1&lt;=15,IF(HK$19&gt;='様式３（療養者名簿）（⑤の場合）'!$BJ89,IF(HK$19&lt;='様式３（療養者名簿）（⑤の場合）'!$BK89,1,0),0),0)</f>
        <v>0</v>
      </c>
      <c r="HL84" s="365">
        <f>IF(HL$19-'様式３（療養者名簿）（⑤の場合）'!$BJ89+1&lt;=15,IF(HL$19&gt;='様式３（療養者名簿）（⑤の場合）'!$BJ89,IF(HL$19&lt;='様式３（療養者名簿）（⑤の場合）'!$BK89,1,0),0),0)</f>
        <v>0</v>
      </c>
      <c r="HM84" s="365">
        <f>IF(HM$19-'様式３（療養者名簿）（⑤の場合）'!$BJ89+1&lt;=15,IF(HM$19&gt;='様式３（療養者名簿）（⑤の場合）'!$BJ89,IF(HM$19&lt;='様式３（療養者名簿）（⑤の場合）'!$BK89,1,0),0),0)</f>
        <v>0</v>
      </c>
      <c r="HN84" s="365">
        <f>IF(HN$19-'様式３（療養者名簿）（⑤の場合）'!$BJ89+1&lt;=15,IF(HN$19&gt;='様式３（療養者名簿）（⑤の場合）'!$BJ89,IF(HN$19&lt;='様式３（療養者名簿）（⑤の場合）'!$BK89,1,0),0),0)</f>
        <v>0</v>
      </c>
      <c r="HO84" s="365">
        <f>IF(HO$19-'様式３（療養者名簿）（⑤の場合）'!$BJ89+1&lt;=15,IF(HO$19&gt;='様式３（療養者名簿）（⑤の場合）'!$BJ89,IF(HO$19&lt;='様式３（療養者名簿）（⑤の場合）'!$BK89,1,0),0),0)</f>
        <v>0</v>
      </c>
      <c r="HP84" s="365">
        <f>IF(HP$19-'様式３（療養者名簿）（⑤の場合）'!$BJ89+1&lt;=15,IF(HP$19&gt;='様式３（療養者名簿）（⑤の場合）'!$BJ89,IF(HP$19&lt;='様式３（療養者名簿）（⑤の場合）'!$BK89,1,0),0),0)</f>
        <v>0</v>
      </c>
      <c r="HQ84" s="365">
        <f>IF(HQ$19-'様式３（療養者名簿）（⑤の場合）'!$BJ89+1&lt;=15,IF(HQ$19&gt;='様式３（療養者名簿）（⑤の場合）'!$BJ89,IF(HQ$19&lt;='様式３（療養者名簿）（⑤の場合）'!$BK89,1,0),0),0)</f>
        <v>0</v>
      </c>
      <c r="HR84" s="365">
        <f>IF(HR$19-'様式３（療養者名簿）（⑤の場合）'!$BJ89+1&lt;=15,IF(HR$19&gt;='様式３（療養者名簿）（⑤の場合）'!$BJ89,IF(HR$19&lt;='様式３（療養者名簿）（⑤の場合）'!$BK89,1,0),0),0)</f>
        <v>0</v>
      </c>
      <c r="HS84" s="365">
        <f>IF(HS$19-'様式３（療養者名簿）（⑤の場合）'!$BJ89+1&lt;=15,IF(HS$19&gt;='様式３（療養者名簿）（⑤の場合）'!$BJ89,IF(HS$19&lt;='様式３（療養者名簿）（⑤の場合）'!$BK89,1,0),0),0)</f>
        <v>0</v>
      </c>
      <c r="HT84" s="365">
        <f>IF(HT$19-'様式３（療養者名簿）（⑤の場合）'!$BJ89+1&lt;=15,IF(HT$19&gt;='様式３（療養者名簿）（⑤の場合）'!$BJ89,IF(HT$19&lt;='様式３（療養者名簿）（⑤の場合）'!$BK89,1,0),0),0)</f>
        <v>0</v>
      </c>
      <c r="HU84" s="365">
        <f>IF(HU$19-'様式３（療養者名簿）（⑤の場合）'!$BJ89+1&lt;=15,IF(HU$19&gt;='様式３（療養者名簿）（⑤の場合）'!$BJ89,IF(HU$19&lt;='様式３（療養者名簿）（⑤の場合）'!$BK89,1,0),0),0)</f>
        <v>0</v>
      </c>
      <c r="HV84" s="365">
        <f>IF(HV$19-'様式３（療養者名簿）（⑤の場合）'!$BJ89+1&lt;=15,IF(HV$19&gt;='様式３（療養者名簿）（⑤の場合）'!$BJ89,IF(HV$19&lt;='様式３（療養者名簿）（⑤の場合）'!$BK89,1,0),0),0)</f>
        <v>0</v>
      </c>
      <c r="HW84" s="365">
        <f>IF(HW$19-'様式３（療養者名簿）（⑤の場合）'!$BJ89+1&lt;=15,IF(HW$19&gt;='様式３（療養者名簿）（⑤の場合）'!$BJ89,IF(HW$19&lt;='様式３（療養者名簿）（⑤の場合）'!$BK89,1,0),0),0)</f>
        <v>0</v>
      </c>
      <c r="HX84" s="365">
        <f>IF(HX$19-'様式３（療養者名簿）（⑤の場合）'!$BJ89+1&lt;=15,IF(HX$19&gt;='様式３（療養者名簿）（⑤の場合）'!$BJ89,IF(HX$19&lt;='様式３（療養者名簿）（⑤の場合）'!$BK89,1,0),0),0)</f>
        <v>0</v>
      </c>
      <c r="HY84" s="365">
        <f>IF(HY$19-'様式３（療養者名簿）（⑤の場合）'!$BJ89+1&lt;=15,IF(HY$19&gt;='様式３（療養者名簿）（⑤の場合）'!$BJ89,IF(HY$19&lt;='様式３（療養者名簿）（⑤の場合）'!$BK89,1,0),0),0)</f>
        <v>0</v>
      </c>
      <c r="HZ84" s="365">
        <f>IF(HZ$19-'様式３（療養者名簿）（⑤の場合）'!$BJ89+1&lt;=15,IF(HZ$19&gt;='様式３（療養者名簿）（⑤の場合）'!$BJ89,IF(HZ$19&lt;='様式３（療養者名簿）（⑤の場合）'!$BK89,1,0),0),0)</f>
        <v>0</v>
      </c>
      <c r="IA84" s="365">
        <f>IF(IA$19-'様式３（療養者名簿）（⑤の場合）'!$BJ89+1&lt;=15,IF(IA$19&gt;='様式３（療養者名簿）（⑤の場合）'!$BJ89,IF(IA$19&lt;='様式３（療養者名簿）（⑤の場合）'!$BK89,1,0),0),0)</f>
        <v>0</v>
      </c>
      <c r="IB84" s="365">
        <f>IF(IB$19-'様式３（療養者名簿）（⑤の場合）'!$BJ89+1&lt;=15,IF(IB$19&gt;='様式３（療養者名簿）（⑤の場合）'!$BJ89,IF(IB$19&lt;='様式３（療養者名簿）（⑤の場合）'!$BK89,1,0),0),0)</f>
        <v>0</v>
      </c>
      <c r="IC84" s="365">
        <f>IF(IC$19-'様式３（療養者名簿）（⑤の場合）'!$BJ89+1&lt;=15,IF(IC$19&gt;='様式３（療養者名簿）（⑤の場合）'!$BJ89,IF(IC$19&lt;='様式３（療養者名簿）（⑤の場合）'!$BK89,1,0),0),0)</f>
        <v>0</v>
      </c>
      <c r="ID84" s="365">
        <f>IF(ID$19-'様式３（療養者名簿）（⑤の場合）'!$BJ89+1&lt;=15,IF(ID$19&gt;='様式３（療養者名簿）（⑤の場合）'!$BJ89,IF(ID$19&lt;='様式３（療養者名簿）（⑤の場合）'!$BK89,1,0),0),0)</f>
        <v>0</v>
      </c>
      <c r="IE84" s="365">
        <f>IF(IE$19-'様式３（療養者名簿）（⑤の場合）'!$BJ89+1&lt;=15,IF(IE$19&gt;='様式３（療養者名簿）（⑤の場合）'!$BJ89,IF(IE$19&lt;='様式３（療養者名簿）（⑤の場合）'!$BK89,1,0),0),0)</f>
        <v>0</v>
      </c>
      <c r="IF84" s="365">
        <f>IF(IF$19-'様式３（療養者名簿）（⑤の場合）'!$BJ89+1&lt;=15,IF(IF$19&gt;='様式３（療養者名簿）（⑤の場合）'!$BJ89,IF(IF$19&lt;='様式３（療養者名簿）（⑤の場合）'!$BK89,1,0),0),0)</f>
        <v>0</v>
      </c>
      <c r="IG84" s="365">
        <f>IF(IG$19-'様式３（療養者名簿）（⑤の場合）'!$BJ89+1&lt;=15,IF(IG$19&gt;='様式３（療養者名簿）（⑤の場合）'!$BJ89,IF(IG$19&lt;='様式３（療養者名簿）（⑤の場合）'!$BK89,1,0),0),0)</f>
        <v>0</v>
      </c>
      <c r="IH84" s="365">
        <f>IF(IH$19-'様式３（療養者名簿）（⑤の場合）'!$BJ89+1&lt;=15,IF(IH$19&gt;='様式３（療養者名簿）（⑤の場合）'!$BJ89,IF(IH$19&lt;='様式３（療養者名簿）（⑤の場合）'!$BK89,1,0),0),0)</f>
        <v>0</v>
      </c>
      <c r="II84" s="365">
        <f>IF(II$19-'様式３（療養者名簿）（⑤の場合）'!$BJ89+1&lt;=15,IF(II$19&gt;='様式３（療養者名簿）（⑤の場合）'!$BJ89,IF(II$19&lt;='様式３（療養者名簿）（⑤の場合）'!$BK89,1,0),0),0)</f>
        <v>0</v>
      </c>
      <c r="IJ84" s="365">
        <f>IF(IJ$19-'様式３（療養者名簿）（⑤の場合）'!$BJ89+1&lt;=15,IF(IJ$19&gt;='様式３（療養者名簿）（⑤の場合）'!$BJ89,IF(IJ$19&lt;='様式３（療養者名簿）（⑤の場合）'!$BK89,1,0),0),0)</f>
        <v>0</v>
      </c>
      <c r="IK84" s="365">
        <f>IF(IK$19-'様式３（療養者名簿）（⑤の場合）'!$BJ89+1&lt;=15,IF(IK$19&gt;='様式３（療養者名簿）（⑤の場合）'!$BJ89,IF(IK$19&lt;='様式３（療養者名簿）（⑤の場合）'!$BK89,1,0),0),0)</f>
        <v>0</v>
      </c>
      <c r="IL84" s="365">
        <f>IF(IL$19-'様式３（療養者名簿）（⑤の場合）'!$BJ89+1&lt;=15,IF(IL$19&gt;='様式３（療養者名簿）（⑤の場合）'!$BJ89,IF(IL$19&lt;='様式３（療養者名簿）（⑤の場合）'!$BK89,1,0),0),0)</f>
        <v>0</v>
      </c>
      <c r="IM84" s="365">
        <f>IF(IM$19-'様式３（療養者名簿）（⑤の場合）'!$BJ89+1&lt;=15,IF(IM$19&gt;='様式３（療養者名簿）（⑤の場合）'!$BJ89,IF(IM$19&lt;='様式３（療養者名簿）（⑤の場合）'!$BK89,1,0),0),0)</f>
        <v>0</v>
      </c>
      <c r="IN84" s="365">
        <f>IF(IN$19-'様式３（療養者名簿）（⑤の場合）'!$BJ89+1&lt;=15,IF(IN$19&gt;='様式３（療養者名簿）（⑤の場合）'!$BJ89,IF(IN$19&lt;='様式３（療養者名簿）（⑤の場合）'!$BK89,1,0),0),0)</f>
        <v>0</v>
      </c>
      <c r="IO84" s="365">
        <f>IF(IO$19-'様式３（療養者名簿）（⑤の場合）'!$BJ89+1&lt;=15,IF(IO$19&gt;='様式３（療養者名簿）（⑤の場合）'!$BJ89,IF(IO$19&lt;='様式３（療養者名簿）（⑤の場合）'!$BK89,1,0),0),0)</f>
        <v>0</v>
      </c>
      <c r="IP84" s="365">
        <f>IF(IP$19-'様式３（療養者名簿）（⑤の場合）'!$BJ89+1&lt;=15,IF(IP$19&gt;='様式３（療養者名簿）（⑤の場合）'!$BJ89,IF(IP$19&lt;='様式３（療養者名簿）（⑤の場合）'!$BK89,1,0),0),0)</f>
        <v>0</v>
      </c>
      <c r="IQ84" s="365">
        <f>IF(IQ$19-'様式３（療養者名簿）（⑤の場合）'!$BJ89+1&lt;=15,IF(IQ$19&gt;='様式３（療養者名簿）（⑤の場合）'!$BJ89,IF(IQ$19&lt;='様式３（療養者名簿）（⑤の場合）'!$BK89,1,0),0),0)</f>
        <v>0</v>
      </c>
      <c r="IR84" s="365">
        <f>IF(IR$19-'様式３（療養者名簿）（⑤の場合）'!$BJ89+1&lt;=15,IF(IR$19&gt;='様式３（療養者名簿）（⑤の場合）'!$BJ89,IF(IR$19&lt;='様式３（療養者名簿）（⑤の場合）'!$BK89,1,0),0),0)</f>
        <v>0</v>
      </c>
      <c r="IS84" s="365">
        <f>IF(IS$19-'様式３（療養者名簿）（⑤の場合）'!$BJ89+1&lt;=15,IF(IS$19&gt;='様式３（療養者名簿）（⑤の場合）'!$BJ89,IF(IS$19&lt;='様式３（療養者名簿）（⑤の場合）'!$BK89,1,0),0),0)</f>
        <v>0</v>
      </c>
      <c r="IT84" s="365">
        <f>IF(IT$19-'様式３（療養者名簿）（⑤の場合）'!$BJ89+1&lt;=15,IF(IT$19&gt;='様式３（療養者名簿）（⑤の場合）'!$BJ89,IF(IT$19&lt;='様式３（療養者名簿）（⑤の場合）'!$BK89,1,0),0),0)</f>
        <v>0</v>
      </c>
      <c r="IU84" s="365">
        <f>IF(IU$19-'様式３（療養者名簿）（⑤の場合）'!$BJ89+1&lt;=15,IF(IU$19&gt;='様式３（療養者名簿）（⑤の場合）'!$BJ89,IF(IU$19&lt;='様式３（療養者名簿）（⑤の場合）'!$BK89,1,0),0),0)</f>
        <v>0</v>
      </c>
      <c r="IV84" s="365">
        <f>IF(IV$19-'様式３（療養者名簿）（⑤の場合）'!$BJ89+1&lt;=15,IF(IV$19&gt;='様式３（療養者名簿）（⑤の場合）'!$BJ89,IF(IV$19&lt;='様式３（療養者名簿）（⑤の場合）'!$BK89,1,0),0),0)</f>
        <v>0</v>
      </c>
      <c r="IW84" s="365">
        <f>IF(IW$19-'様式３（療養者名簿）（⑤の場合）'!$BJ89+1&lt;=15,IF(IW$19&gt;='様式３（療養者名簿）（⑤の場合）'!$BJ89,IF(IW$19&lt;='様式３（療養者名簿）（⑤の場合）'!$BK89,1,0),0),0)</f>
        <v>0</v>
      </c>
      <c r="IX84" s="365">
        <f>IF(IX$19-'様式３（療養者名簿）（⑤の場合）'!$BJ89+1&lt;=15,IF(IX$19&gt;='様式３（療養者名簿）（⑤の場合）'!$BJ89,IF(IX$19&lt;='様式３（療養者名簿）（⑤の場合）'!$BK89,1,0),0),0)</f>
        <v>0</v>
      </c>
      <c r="IY84" s="365">
        <f>IF(IY$19-'様式３（療養者名簿）（⑤の場合）'!$BJ89+1&lt;=15,IF(IY$19&gt;='様式３（療養者名簿）（⑤の場合）'!$BJ89,IF(IY$19&lt;='様式３（療養者名簿）（⑤の場合）'!$BK89,1,0),0),0)</f>
        <v>0</v>
      </c>
      <c r="IZ84" s="365">
        <f>IF(IZ$19-'様式３（療養者名簿）（⑤の場合）'!$BJ89+1&lt;=15,IF(IZ$19&gt;='様式３（療養者名簿）（⑤の場合）'!$BJ89,IF(IZ$19&lt;='様式３（療養者名簿）（⑤の場合）'!$BK89,1,0),0),0)</f>
        <v>0</v>
      </c>
      <c r="JA84" s="365">
        <f>IF(JA$19-'様式３（療養者名簿）（⑤の場合）'!$BJ89+1&lt;=15,IF(JA$19&gt;='様式３（療養者名簿）（⑤の場合）'!$BJ89,IF(JA$19&lt;='様式３（療養者名簿）（⑤の場合）'!$BK89,1,0),0),0)</f>
        <v>0</v>
      </c>
      <c r="JB84" s="365">
        <f>IF(JB$19-'様式３（療養者名簿）（⑤の場合）'!$BJ89+1&lt;=15,IF(JB$19&gt;='様式３（療養者名簿）（⑤の場合）'!$BJ89,IF(JB$19&lt;='様式３（療養者名簿）（⑤の場合）'!$BK89,1,0),0),0)</f>
        <v>0</v>
      </c>
      <c r="JC84" s="365">
        <f>IF(JC$19-'様式３（療養者名簿）（⑤の場合）'!$BJ89+1&lt;=15,IF(JC$19&gt;='様式３（療養者名簿）（⑤の場合）'!$BJ89,IF(JC$19&lt;='様式３（療養者名簿）（⑤の場合）'!$BK89,1,0),0),0)</f>
        <v>0</v>
      </c>
      <c r="JD84" s="365">
        <f>IF(JD$19-'様式３（療養者名簿）（⑤の場合）'!$BJ89+1&lt;=15,IF(JD$19&gt;='様式３（療養者名簿）（⑤の場合）'!$BJ89,IF(JD$19&lt;='様式３（療養者名簿）（⑤の場合）'!$BK89,1,0),0),0)</f>
        <v>0</v>
      </c>
      <c r="JE84" s="365">
        <f>IF(JE$19-'様式３（療養者名簿）（⑤の場合）'!$BJ89+1&lt;=15,IF(JE$19&gt;='様式３（療養者名簿）（⑤の場合）'!$BJ89,IF(JE$19&lt;='様式３（療養者名簿）（⑤の場合）'!$BK89,1,0),0),0)</f>
        <v>0</v>
      </c>
      <c r="JF84" s="365">
        <f>IF(JF$19-'様式３（療養者名簿）（⑤の場合）'!$BJ89+1&lt;=15,IF(JF$19&gt;='様式３（療養者名簿）（⑤の場合）'!$BJ89,IF(JF$19&lt;='様式３（療養者名簿）（⑤の場合）'!$BK89,1,0),0),0)</f>
        <v>0</v>
      </c>
      <c r="JG84" s="365">
        <f>IF(JG$19-'様式３（療養者名簿）（⑤の場合）'!$BJ89+1&lt;=15,IF(JG$19&gt;='様式３（療養者名簿）（⑤の場合）'!$BJ89,IF(JG$19&lt;='様式３（療養者名簿）（⑤の場合）'!$BK89,1,0),0),0)</f>
        <v>0</v>
      </c>
      <c r="JH84" s="365">
        <f>IF(JH$19-'様式３（療養者名簿）（⑤の場合）'!$BJ89+1&lt;=15,IF(JH$19&gt;='様式３（療養者名簿）（⑤の場合）'!$BJ89,IF(JH$19&lt;='様式３（療養者名簿）（⑤の場合）'!$BK89,1,0),0),0)</f>
        <v>0</v>
      </c>
      <c r="JI84" s="365">
        <f>IF(JI$19-'様式３（療養者名簿）（⑤の場合）'!$BJ89+1&lt;=15,IF(JI$19&gt;='様式３（療養者名簿）（⑤の場合）'!$BJ89,IF(JI$19&lt;='様式３（療養者名簿）（⑤の場合）'!$BK89,1,0),0),0)</f>
        <v>0</v>
      </c>
      <c r="JJ84" s="365">
        <f>IF(JJ$19-'様式３（療養者名簿）（⑤の場合）'!$BJ89+1&lt;=15,IF(JJ$19&gt;='様式３（療養者名簿）（⑤の場合）'!$BJ89,IF(JJ$19&lt;='様式３（療養者名簿）（⑤の場合）'!$BK89,1,0),0),0)</f>
        <v>0</v>
      </c>
      <c r="JK84" s="365">
        <f>IF(JK$19-'様式３（療養者名簿）（⑤の場合）'!$BJ89+1&lt;=15,IF(JK$19&gt;='様式３（療養者名簿）（⑤の場合）'!$BJ89,IF(JK$19&lt;='様式３（療養者名簿）（⑤の場合）'!$BK89,1,0),0),0)</f>
        <v>0</v>
      </c>
      <c r="JL84" s="365">
        <f>IF(JL$19-'様式３（療養者名簿）（⑤の場合）'!$BJ89+1&lt;=15,IF(JL$19&gt;='様式３（療養者名簿）（⑤の場合）'!$BJ89,IF(JL$19&lt;='様式３（療養者名簿）（⑤の場合）'!$BK89,1,0),0),0)</f>
        <v>0</v>
      </c>
      <c r="JM84" s="365">
        <f>IF(JM$19-'様式３（療養者名簿）（⑤の場合）'!$BJ89+1&lt;=15,IF(JM$19&gt;='様式３（療養者名簿）（⑤の場合）'!$BJ89,IF(JM$19&lt;='様式３（療養者名簿）（⑤の場合）'!$BK89,1,0),0),0)</f>
        <v>0</v>
      </c>
      <c r="JN84" s="365">
        <f>IF(JN$19-'様式３（療養者名簿）（⑤の場合）'!$BJ89+1&lt;=15,IF(JN$19&gt;='様式３（療養者名簿）（⑤の場合）'!$BJ89,IF(JN$19&lt;='様式３（療養者名簿）（⑤の場合）'!$BK89,1,0),0),0)</f>
        <v>0</v>
      </c>
      <c r="JO84" s="365">
        <f>IF(JO$19-'様式３（療養者名簿）（⑤の場合）'!$BJ89+1&lt;=15,IF(JO$19&gt;='様式３（療養者名簿）（⑤の場合）'!$BJ89,IF(JO$19&lt;='様式３（療養者名簿）（⑤の場合）'!$BK89,1,0),0),0)</f>
        <v>0</v>
      </c>
      <c r="JP84" s="365">
        <f>IF(JP$19-'様式３（療養者名簿）（⑤の場合）'!$BJ89+1&lt;=15,IF(JP$19&gt;='様式３（療養者名簿）（⑤の場合）'!$BJ89,IF(JP$19&lt;='様式３（療養者名簿）（⑤の場合）'!$BK89,1,0),0),0)</f>
        <v>0</v>
      </c>
      <c r="JQ84" s="365">
        <f>IF(JQ$19-'様式３（療養者名簿）（⑤の場合）'!$BJ89+1&lt;=15,IF(JQ$19&gt;='様式３（療養者名簿）（⑤の場合）'!$BJ89,IF(JQ$19&lt;='様式３（療養者名簿）（⑤の場合）'!$BK89,1,0),0),0)</f>
        <v>0</v>
      </c>
      <c r="JR84" s="365">
        <f>IF(JR$19-'様式３（療養者名簿）（⑤の場合）'!$BJ89+1&lt;=15,IF(JR$19&gt;='様式３（療養者名簿）（⑤の場合）'!$BJ89,IF(JR$19&lt;='様式３（療養者名簿）（⑤の場合）'!$BK89,1,0),0),0)</f>
        <v>0</v>
      </c>
      <c r="JS84" s="365">
        <f>IF(JS$19-'様式３（療養者名簿）（⑤の場合）'!$BJ89+1&lt;=15,IF(JS$19&gt;='様式３（療養者名簿）（⑤の場合）'!$BJ89,IF(JS$19&lt;='様式３（療養者名簿）（⑤の場合）'!$BK89,1,0),0),0)</f>
        <v>0</v>
      </c>
      <c r="JT84" s="365">
        <f>IF(JT$19-'様式３（療養者名簿）（⑤の場合）'!$BJ89+1&lt;=15,IF(JT$19&gt;='様式３（療養者名簿）（⑤の場合）'!$BJ89,IF(JT$19&lt;='様式３（療養者名簿）（⑤の場合）'!$BK89,1,0),0),0)</f>
        <v>0</v>
      </c>
      <c r="JU84" s="365">
        <f>IF(JU$19-'様式３（療養者名簿）（⑤の場合）'!$BJ89+1&lt;=15,IF(JU$19&gt;='様式３（療養者名簿）（⑤の場合）'!$BJ89,IF(JU$19&lt;='様式３（療養者名簿）（⑤の場合）'!$BK89,1,0),0),0)</f>
        <v>0</v>
      </c>
      <c r="JV84" s="365">
        <f>IF(JV$19-'様式３（療養者名簿）（⑤の場合）'!$BJ89+1&lt;=15,IF(JV$19&gt;='様式３（療養者名簿）（⑤の場合）'!$BJ89,IF(JV$19&lt;='様式３（療養者名簿）（⑤の場合）'!$BK89,1,0),0),0)</f>
        <v>0</v>
      </c>
      <c r="JW84" s="365">
        <f>IF(JW$19-'様式３（療養者名簿）（⑤の場合）'!$BJ89+1&lt;=15,IF(JW$19&gt;='様式３（療養者名簿）（⑤の場合）'!$BJ89,IF(JW$19&lt;='様式３（療養者名簿）（⑤の場合）'!$BK89,1,0),0),0)</f>
        <v>0</v>
      </c>
      <c r="JX84" s="365">
        <f>IF(JX$19-'様式３（療養者名簿）（⑤の場合）'!$BJ89+1&lt;=15,IF(JX$19&gt;='様式３（療養者名簿）（⑤の場合）'!$BJ89,IF(JX$19&lt;='様式３（療養者名簿）（⑤の場合）'!$BK89,1,0),0),0)</f>
        <v>0</v>
      </c>
      <c r="JY84" s="365">
        <f>IF(JY$19-'様式３（療養者名簿）（⑤の場合）'!$BJ89+1&lt;=15,IF(JY$19&gt;='様式３（療養者名簿）（⑤の場合）'!$BJ89,IF(JY$19&lt;='様式３（療養者名簿）（⑤の場合）'!$BK89,1,0),0),0)</f>
        <v>0</v>
      </c>
      <c r="JZ84" s="365">
        <f>IF(JZ$19-'様式３（療養者名簿）（⑤の場合）'!$BJ89+1&lt;=15,IF(JZ$19&gt;='様式３（療養者名簿）（⑤の場合）'!$BJ89,IF(JZ$19&lt;='様式３（療養者名簿）（⑤の場合）'!$BK89,1,0),0),0)</f>
        <v>0</v>
      </c>
      <c r="KA84" s="365">
        <f>IF(KA$19-'様式３（療養者名簿）（⑤の場合）'!$BJ89+1&lt;=15,IF(KA$19&gt;='様式３（療養者名簿）（⑤の場合）'!$BJ89,IF(KA$19&lt;='様式３（療養者名簿）（⑤の場合）'!$BK89,1,0),0),0)</f>
        <v>0</v>
      </c>
      <c r="KB84" s="365">
        <f>IF(KB$19-'様式３（療養者名簿）（⑤の場合）'!$BJ89+1&lt;=15,IF(KB$19&gt;='様式３（療養者名簿）（⑤の場合）'!$BJ89,IF(KB$19&lt;='様式３（療養者名簿）（⑤の場合）'!$BK89,1,0),0),0)</f>
        <v>0</v>
      </c>
      <c r="KC84" s="365">
        <f>IF(KC$19-'様式３（療養者名簿）（⑤の場合）'!$BJ89+1&lt;=15,IF(KC$19&gt;='様式３（療養者名簿）（⑤の場合）'!$BJ89,IF(KC$19&lt;='様式３（療養者名簿）（⑤の場合）'!$BK89,1,0),0),0)</f>
        <v>0</v>
      </c>
      <c r="KD84" s="365">
        <f>IF(KD$19-'様式３（療養者名簿）（⑤の場合）'!$BJ89+1&lt;=15,IF(KD$19&gt;='様式３（療養者名簿）（⑤の場合）'!$BJ89,IF(KD$19&lt;='様式３（療養者名簿）（⑤の場合）'!$BK89,1,0),0),0)</f>
        <v>0</v>
      </c>
      <c r="KE84" s="365">
        <f>IF(KE$19-'様式３（療養者名簿）（⑤の場合）'!$BJ89+1&lt;=15,IF(KE$19&gt;='様式３（療養者名簿）（⑤の場合）'!$BJ89,IF(KE$19&lt;='様式３（療養者名簿）（⑤の場合）'!$BK89,1,0),0),0)</f>
        <v>0</v>
      </c>
      <c r="KF84" s="365">
        <f>IF(KF$19-'様式３（療養者名簿）（⑤の場合）'!$BJ89+1&lt;=15,IF(KF$19&gt;='様式３（療養者名簿）（⑤の場合）'!$BJ89,IF(KF$19&lt;='様式３（療養者名簿）（⑤の場合）'!$BK89,1,0),0),0)</f>
        <v>0</v>
      </c>
      <c r="KG84" s="365">
        <f>IF(KG$19-'様式３（療養者名簿）（⑤の場合）'!$BJ89+1&lt;=15,IF(KG$19&gt;='様式３（療養者名簿）（⑤の場合）'!$BJ89,IF(KG$19&lt;='様式３（療養者名簿）（⑤の場合）'!$BK89,1,0),0),0)</f>
        <v>0</v>
      </c>
      <c r="KH84" s="365">
        <f>IF(KH$19-'様式３（療養者名簿）（⑤の場合）'!$BJ89+1&lt;=15,IF(KH$19&gt;='様式３（療養者名簿）（⑤の場合）'!$BJ89,IF(KH$19&lt;='様式３（療養者名簿）（⑤の場合）'!$BK89,1,0),0),0)</f>
        <v>0</v>
      </c>
      <c r="KI84" s="365">
        <f>IF(KI$19-'様式３（療養者名簿）（⑤の場合）'!$BJ89+1&lt;=15,IF(KI$19&gt;='様式３（療養者名簿）（⑤の場合）'!$BJ89,IF(KI$19&lt;='様式３（療養者名簿）（⑤の場合）'!$BK89,1,0),0),0)</f>
        <v>0</v>
      </c>
      <c r="KJ84" s="365">
        <f>IF(KJ$19-'様式３（療養者名簿）（⑤の場合）'!$BJ89+1&lt;=15,IF(KJ$19&gt;='様式３（療養者名簿）（⑤の場合）'!$BJ89,IF(KJ$19&lt;='様式３（療養者名簿）（⑤の場合）'!$BK89,1,0),0),0)</f>
        <v>0</v>
      </c>
      <c r="KK84" s="365">
        <f>IF(KK$19-'様式３（療養者名簿）（⑤の場合）'!$BJ89+1&lt;=15,IF(KK$19&gt;='様式３（療養者名簿）（⑤の場合）'!$BJ89,IF(KK$19&lt;='様式３（療養者名簿）（⑤の場合）'!$BK89,1,0),0),0)</f>
        <v>0</v>
      </c>
      <c r="KL84" s="365">
        <f>IF(KL$19-'様式３（療養者名簿）（⑤の場合）'!$BJ89+1&lt;=15,IF(KL$19&gt;='様式３（療養者名簿）（⑤の場合）'!$BJ89,IF(KL$19&lt;='様式３（療養者名簿）（⑤の場合）'!$BK89,1,0),0),0)</f>
        <v>0</v>
      </c>
      <c r="KM84" s="365">
        <f>IF(KM$19-'様式３（療養者名簿）（⑤の場合）'!$BJ89+1&lt;=15,IF(KM$19&gt;='様式３（療養者名簿）（⑤の場合）'!$BJ89,IF(KM$19&lt;='様式３（療養者名簿）（⑤の場合）'!$BK89,1,0),0),0)</f>
        <v>0</v>
      </c>
      <c r="KN84" s="365">
        <f>IF(KN$19-'様式３（療養者名簿）（⑤の場合）'!$BJ89+1&lt;=15,IF(KN$19&gt;='様式３（療養者名簿）（⑤の場合）'!$BJ89,IF(KN$19&lt;='様式３（療養者名簿）（⑤の場合）'!$BK89,1,0),0),0)</f>
        <v>0</v>
      </c>
      <c r="KO84" s="365">
        <f>IF(KO$19-'様式３（療養者名簿）（⑤の場合）'!$BJ89+1&lt;=15,IF(KO$19&gt;='様式３（療養者名簿）（⑤の場合）'!$BJ89,IF(KO$19&lt;='様式３（療養者名簿）（⑤の場合）'!$BK89,1,0),0),0)</f>
        <v>0</v>
      </c>
      <c r="KP84" s="365">
        <f>IF(KP$19-'様式３（療養者名簿）（⑤の場合）'!$BJ89+1&lt;=15,IF(KP$19&gt;='様式３（療養者名簿）（⑤の場合）'!$BJ89,IF(KP$19&lt;='様式３（療養者名簿）（⑤の場合）'!$BK89,1,0),0),0)</f>
        <v>0</v>
      </c>
      <c r="KQ84" s="365">
        <f>IF(KQ$19-'様式３（療養者名簿）（⑤の場合）'!$BJ89+1&lt;=15,IF(KQ$19&gt;='様式３（療養者名簿）（⑤の場合）'!$BJ89,IF(KQ$19&lt;='様式３（療養者名簿）（⑤の場合）'!$BK89,1,0),0),0)</f>
        <v>0</v>
      </c>
      <c r="KR84" s="365">
        <f>IF(KR$19-'様式３（療養者名簿）（⑤の場合）'!$BJ89+1&lt;=15,IF(KR$19&gt;='様式３（療養者名簿）（⑤の場合）'!$BJ89,IF(KR$19&lt;='様式３（療養者名簿）（⑤の場合）'!$BK89,1,0),0),0)</f>
        <v>0</v>
      </c>
      <c r="KS84" s="365">
        <f>IF(KS$19-'様式３（療養者名簿）（⑤の場合）'!$BJ89+1&lt;=15,IF(KS$19&gt;='様式３（療養者名簿）（⑤の場合）'!$BJ89,IF(KS$19&lt;='様式３（療養者名簿）（⑤の場合）'!$BK89,1,0),0),0)</f>
        <v>0</v>
      </c>
      <c r="KT84" s="365">
        <f>IF(KT$19-'様式３（療養者名簿）（⑤の場合）'!$BJ89+1&lt;=15,IF(KT$19&gt;='様式３（療養者名簿）（⑤の場合）'!$BJ89,IF(KT$19&lt;='様式３（療養者名簿）（⑤の場合）'!$BK89,1,0),0),0)</f>
        <v>0</v>
      </c>
      <c r="KU84" s="365">
        <f>IF(KU$19-'様式３（療養者名簿）（⑤の場合）'!$BJ89+1&lt;=15,IF(KU$19&gt;='様式３（療養者名簿）（⑤の場合）'!$BJ89,IF(KU$19&lt;='様式３（療養者名簿）（⑤の場合）'!$BK89,1,0),0),0)</f>
        <v>0</v>
      </c>
      <c r="KV84" s="365">
        <f>IF(KV$19-'様式３（療養者名簿）（⑤の場合）'!$BJ89+1&lt;=15,IF(KV$19&gt;='様式３（療養者名簿）（⑤の場合）'!$BJ89,IF(KV$19&lt;='様式３（療養者名簿）（⑤の場合）'!$BK89,1,0),0),0)</f>
        <v>0</v>
      </c>
      <c r="KW84" s="365">
        <f>IF(KW$19-'様式３（療養者名簿）（⑤の場合）'!$BJ89+1&lt;=15,IF(KW$19&gt;='様式３（療養者名簿）（⑤の場合）'!$BJ89,IF(KW$19&lt;='様式３（療養者名簿）（⑤の場合）'!$BK89,1,0),0),0)</f>
        <v>0</v>
      </c>
      <c r="KX84" s="365">
        <f>IF(KX$19-'様式３（療養者名簿）（⑤の場合）'!$BJ89+1&lt;=15,IF(KX$19&gt;='様式３（療養者名簿）（⑤の場合）'!$BJ89,IF(KX$19&lt;='様式３（療養者名簿）（⑤の場合）'!$BK89,1,0),0),0)</f>
        <v>0</v>
      </c>
      <c r="KY84" s="365">
        <f>IF(KY$19-'様式３（療養者名簿）（⑤の場合）'!$BJ89+1&lt;=15,IF(KY$19&gt;='様式３（療養者名簿）（⑤の場合）'!$BJ89,IF(KY$19&lt;='様式３（療養者名簿）（⑤の場合）'!$BK89,1,0),0),0)</f>
        <v>0</v>
      </c>
      <c r="KZ84" s="365">
        <f>IF(KZ$19-'様式３（療養者名簿）（⑤の場合）'!$BJ89+1&lt;=15,IF(KZ$19&gt;='様式３（療養者名簿）（⑤の場合）'!$BJ89,IF(KZ$19&lt;='様式３（療養者名簿）（⑤の場合）'!$BK89,1,0),0),0)</f>
        <v>0</v>
      </c>
      <c r="LA84" s="365">
        <f>IF(LA$19-'様式３（療養者名簿）（⑤の場合）'!$BJ89+1&lt;=15,IF(LA$19&gt;='様式３（療養者名簿）（⑤の場合）'!$BJ89,IF(LA$19&lt;='様式３（療養者名簿）（⑤の場合）'!$BK89,1,0),0),0)</f>
        <v>0</v>
      </c>
      <c r="LB84" s="365">
        <f>IF(LB$19-'様式３（療養者名簿）（⑤の場合）'!$BJ89+1&lt;=15,IF(LB$19&gt;='様式３（療養者名簿）（⑤の場合）'!$BJ89,IF(LB$19&lt;='様式３（療養者名簿）（⑤の場合）'!$BK89,1,0),0),0)</f>
        <v>0</v>
      </c>
      <c r="LC84" s="365">
        <f>IF(LC$19-'様式３（療養者名簿）（⑤の場合）'!$BJ89+1&lt;=15,IF(LC$19&gt;='様式３（療養者名簿）（⑤の場合）'!$BJ89,IF(LC$19&lt;='様式３（療養者名簿）（⑤の場合）'!$BK89,1,0),0),0)</f>
        <v>0</v>
      </c>
      <c r="LD84" s="365">
        <f>IF(LD$19-'様式３（療養者名簿）（⑤の場合）'!$BJ89+1&lt;=15,IF(LD$19&gt;='様式３（療養者名簿）（⑤の場合）'!$BJ89,IF(LD$19&lt;='様式３（療養者名簿）（⑤の場合）'!$BK89,1,0),0),0)</f>
        <v>0</v>
      </c>
      <c r="LE84" s="365">
        <f>IF(LE$19-'様式３（療養者名簿）（⑤の場合）'!$BJ89+1&lt;=15,IF(LE$19&gt;='様式３（療養者名簿）（⑤の場合）'!$BJ89,IF(LE$19&lt;='様式３（療養者名簿）（⑤の場合）'!$BK89,1,0),0),0)</f>
        <v>0</v>
      </c>
      <c r="LF84" s="365">
        <f>IF(LF$19-'様式３（療養者名簿）（⑤の場合）'!$BJ89+1&lt;=15,IF(LF$19&gt;='様式３（療養者名簿）（⑤の場合）'!$BJ89,IF(LF$19&lt;='様式３（療養者名簿）（⑤の場合）'!$BK89,1,0),0),0)</f>
        <v>0</v>
      </c>
      <c r="LG84" s="365">
        <f>IF(LG$19-'様式３（療養者名簿）（⑤の場合）'!$BJ89+1&lt;=15,IF(LG$19&gt;='様式３（療養者名簿）（⑤の場合）'!$BJ89,IF(LG$19&lt;='様式３（療養者名簿）（⑤の場合）'!$BK89,1,0),0),0)</f>
        <v>0</v>
      </c>
      <c r="LH84" s="365">
        <f>IF(LH$19-'様式３（療養者名簿）（⑤の場合）'!$BJ89+1&lt;=15,IF(LH$19&gt;='様式３（療養者名簿）（⑤の場合）'!$BJ89,IF(LH$19&lt;='様式３（療養者名簿）（⑤の場合）'!$BK89,1,0),0),0)</f>
        <v>0</v>
      </c>
      <c r="LI84" s="365">
        <f>IF(LI$19-'様式３（療養者名簿）（⑤の場合）'!$BJ89+1&lt;=15,IF(LI$19&gt;='様式３（療養者名簿）（⑤の場合）'!$BJ89,IF(LI$19&lt;='様式３（療養者名簿）（⑤の場合）'!$BK89,1,0),0),0)</f>
        <v>0</v>
      </c>
      <c r="LJ84" s="365">
        <f>IF(LJ$19-'様式３（療養者名簿）（⑤の場合）'!$BJ89+1&lt;=15,IF(LJ$19&gt;='様式３（療養者名簿）（⑤の場合）'!$BJ89,IF(LJ$19&lt;='様式３（療養者名簿）（⑤の場合）'!$BK89,1,0),0),0)</f>
        <v>0</v>
      </c>
      <c r="LK84" s="365">
        <f>IF(LK$19-'様式３（療養者名簿）（⑤の場合）'!$BJ89+1&lt;=15,IF(LK$19&gt;='様式３（療養者名簿）（⑤の場合）'!$BJ89,IF(LK$19&lt;='様式３（療養者名簿）（⑤の場合）'!$BK89,1,0),0),0)</f>
        <v>0</v>
      </c>
      <c r="LL84" s="365">
        <f>IF(LL$19-'様式３（療養者名簿）（⑤の場合）'!$BJ89+1&lt;=15,IF(LL$19&gt;='様式３（療養者名簿）（⑤の場合）'!$BJ89,IF(LL$19&lt;='様式３（療養者名簿）（⑤の場合）'!$BK89,1,0),0),0)</f>
        <v>0</v>
      </c>
      <c r="LM84" s="365">
        <f>IF(LM$19-'様式３（療養者名簿）（⑤の場合）'!$BJ89+1&lt;=15,IF(LM$19&gt;='様式３（療養者名簿）（⑤の場合）'!$BJ89,IF(LM$19&lt;='様式３（療養者名簿）（⑤の場合）'!$BK89,1,0),0),0)</f>
        <v>0</v>
      </c>
      <c r="LN84" s="365">
        <f>IF(LN$19-'様式３（療養者名簿）（⑤の場合）'!$BJ89+1&lt;=15,IF(LN$19&gt;='様式３（療養者名簿）（⑤の場合）'!$BJ89,IF(LN$19&lt;='様式３（療養者名簿）（⑤の場合）'!$BK89,1,0),0),0)</f>
        <v>0</v>
      </c>
      <c r="LO84" s="365">
        <f>IF(LO$19-'様式３（療養者名簿）（⑤の場合）'!$BJ89+1&lt;=15,IF(LO$19&gt;='様式３（療養者名簿）（⑤の場合）'!$BJ89,IF(LO$19&lt;='様式３（療養者名簿）（⑤の場合）'!$BK89,1,0),0),0)</f>
        <v>0</v>
      </c>
      <c r="LP84" s="365">
        <f>IF(LP$19-'様式３（療養者名簿）（⑤の場合）'!$BJ89+1&lt;=15,IF(LP$19&gt;='様式３（療養者名簿）（⑤の場合）'!$BJ89,IF(LP$19&lt;='様式３（療養者名簿）（⑤の場合）'!$BK89,1,0),0),0)</f>
        <v>0</v>
      </c>
      <c r="LQ84" s="365">
        <f>IF(LQ$19-'様式３（療養者名簿）（⑤の場合）'!$BJ89+1&lt;=15,IF(LQ$19&gt;='様式３（療養者名簿）（⑤の場合）'!$BJ89,IF(LQ$19&lt;='様式３（療養者名簿）（⑤の場合）'!$BK89,1,0),0),0)</f>
        <v>0</v>
      </c>
      <c r="LR84" s="365">
        <f>IF(LR$19-'様式３（療養者名簿）（⑤の場合）'!$BJ89+1&lt;=15,IF(LR$19&gt;='様式３（療養者名簿）（⑤の場合）'!$BJ89,IF(LR$19&lt;='様式３（療養者名簿）（⑤の場合）'!$BK89,1,0),0),0)</f>
        <v>0</v>
      </c>
      <c r="LS84" s="365">
        <f>IF(LS$19-'様式３（療養者名簿）（⑤の場合）'!$BJ89+1&lt;=15,IF(LS$19&gt;='様式３（療養者名簿）（⑤の場合）'!$BJ89,IF(LS$19&lt;='様式３（療養者名簿）（⑤の場合）'!$BK89,1,0),0),0)</f>
        <v>0</v>
      </c>
      <c r="LT84" s="365">
        <f>IF(LT$19-'様式３（療養者名簿）（⑤の場合）'!$BJ89+1&lt;=15,IF(LT$19&gt;='様式３（療養者名簿）（⑤の場合）'!$BJ89,IF(LT$19&lt;='様式３（療養者名簿）（⑤の場合）'!$BK89,1,0),0),0)</f>
        <v>0</v>
      </c>
      <c r="LU84" s="365">
        <f>IF(LU$19-'様式３（療養者名簿）（⑤の場合）'!$BJ89+1&lt;=15,IF(LU$19&gt;='様式３（療養者名簿）（⑤の場合）'!$BJ89,IF(LU$19&lt;='様式３（療養者名簿）（⑤の場合）'!$BK89,1,0),0),0)</f>
        <v>0</v>
      </c>
      <c r="LV84" s="365">
        <f>IF(LV$19-'様式３（療養者名簿）（⑤の場合）'!$BJ89+1&lt;=15,IF(LV$19&gt;='様式３（療養者名簿）（⑤の場合）'!$BJ89,IF(LV$19&lt;='様式３（療養者名簿）（⑤の場合）'!$BK89,1,0),0),0)</f>
        <v>0</v>
      </c>
      <c r="LW84" s="365">
        <f>IF(LW$19-'様式３（療養者名簿）（⑤の場合）'!$BJ89+1&lt;=15,IF(LW$19&gt;='様式３（療養者名簿）（⑤の場合）'!$BJ89,IF(LW$19&lt;='様式３（療養者名簿）（⑤の場合）'!$BK89,1,0),0),0)</f>
        <v>0</v>
      </c>
      <c r="LX84" s="365">
        <f>IF(LX$19-'様式３（療養者名簿）（⑤の場合）'!$BJ89+1&lt;=15,IF(LX$19&gt;='様式３（療養者名簿）（⑤の場合）'!$BJ89,IF(LX$19&lt;='様式３（療養者名簿）（⑤の場合）'!$BK89,1,0),0),0)</f>
        <v>0</v>
      </c>
      <c r="LY84" s="365">
        <f>IF(LY$19-'様式３（療養者名簿）（⑤の場合）'!$BJ89+1&lt;=15,IF(LY$19&gt;='様式３（療養者名簿）（⑤の場合）'!$BJ89,IF(LY$19&lt;='様式３（療養者名簿）（⑤の場合）'!$BK89,1,0),0),0)</f>
        <v>0</v>
      </c>
      <c r="LZ84" s="365">
        <f>IF(LZ$19-'様式３（療養者名簿）（⑤の場合）'!$BJ89+1&lt;=15,IF(LZ$19&gt;='様式３（療養者名簿）（⑤の場合）'!$BJ89,IF(LZ$19&lt;='様式３（療養者名簿）（⑤の場合）'!$BK89,1,0),0),0)</f>
        <v>0</v>
      </c>
      <c r="MA84" s="365">
        <f>IF(MA$19-'様式３（療養者名簿）（⑤の場合）'!$BJ89+1&lt;=15,IF(MA$19&gt;='様式３（療養者名簿）（⑤の場合）'!$BJ89,IF(MA$19&lt;='様式３（療養者名簿）（⑤の場合）'!$BK89,1,0),0),0)</f>
        <v>0</v>
      </c>
      <c r="MB84" s="365">
        <f>IF(MB$19-'様式３（療養者名簿）（⑤の場合）'!$BJ89+1&lt;=15,IF(MB$19&gt;='様式３（療養者名簿）（⑤の場合）'!$BJ89,IF(MB$19&lt;='様式３（療養者名簿）（⑤の場合）'!$BK89,1,0),0),0)</f>
        <v>0</v>
      </c>
      <c r="MC84" s="365">
        <f>IF(MC$19-'様式３（療養者名簿）（⑤の場合）'!$BJ89+1&lt;=15,IF(MC$19&gt;='様式３（療養者名簿）（⑤の場合）'!$BJ89,IF(MC$19&lt;='様式３（療養者名簿）（⑤の場合）'!$BK89,1,0),0),0)</f>
        <v>0</v>
      </c>
      <c r="MD84" s="365">
        <f>IF(MD$19-'様式３（療養者名簿）（⑤の場合）'!$BJ89+1&lt;=15,IF(MD$19&gt;='様式３（療養者名簿）（⑤の場合）'!$BJ89,IF(MD$19&lt;='様式３（療養者名簿）（⑤の場合）'!$BK89,1,0),0),0)</f>
        <v>0</v>
      </c>
      <c r="ME84" s="365">
        <f>IF(ME$19-'様式３（療養者名簿）（⑤の場合）'!$BJ89+1&lt;=15,IF(ME$19&gt;='様式３（療養者名簿）（⑤の場合）'!$BJ89,IF(ME$19&lt;='様式３（療養者名簿）（⑤の場合）'!$BK89,1,0),0),0)</f>
        <v>0</v>
      </c>
      <c r="MF84" s="365">
        <f>IF(MF$19-'様式３（療養者名簿）（⑤の場合）'!$BJ89+1&lt;=15,IF(MF$19&gt;='様式３（療養者名簿）（⑤の場合）'!$BJ89,IF(MF$19&lt;='様式３（療養者名簿）（⑤の場合）'!$BK89,1,0),0),0)</f>
        <v>0</v>
      </c>
      <c r="MG84" s="365">
        <f>IF(MG$19-'様式３（療養者名簿）（⑤の場合）'!$BJ89+1&lt;=15,IF(MG$19&gt;='様式３（療養者名簿）（⑤の場合）'!$BJ89,IF(MG$19&lt;='様式３（療養者名簿）（⑤の場合）'!$BK89,1,0),0),0)</f>
        <v>0</v>
      </c>
      <c r="MH84" s="365">
        <f>IF(MH$19-'様式３（療養者名簿）（⑤の場合）'!$BJ89+1&lt;=15,IF(MH$19&gt;='様式３（療養者名簿）（⑤の場合）'!$BJ89,IF(MH$19&lt;='様式３（療養者名簿）（⑤の場合）'!$BK89,1,0),0),0)</f>
        <v>0</v>
      </c>
      <c r="MI84" s="365">
        <f>IF(MI$19-'様式３（療養者名簿）（⑤の場合）'!$BJ89+1&lt;=15,IF(MI$19&gt;='様式３（療養者名簿）（⑤の場合）'!$BJ89,IF(MI$19&lt;='様式３（療養者名簿）（⑤の場合）'!$BK89,1,0),0),0)</f>
        <v>0</v>
      </c>
      <c r="MJ84" s="365">
        <f>IF(MJ$19-'様式３（療養者名簿）（⑤の場合）'!$BJ89+1&lt;=15,IF(MJ$19&gt;='様式３（療養者名簿）（⑤の場合）'!$BJ89,IF(MJ$19&lt;='様式３（療養者名簿）（⑤の場合）'!$BK89,1,0),0),0)</f>
        <v>0</v>
      </c>
      <c r="MK84" s="365">
        <f>IF(MK$19-'様式３（療養者名簿）（⑤の場合）'!$BJ89+1&lt;=15,IF(MK$19&gt;='様式３（療養者名簿）（⑤の場合）'!$BJ89,IF(MK$19&lt;='様式３（療養者名簿）（⑤の場合）'!$BK89,1,0),0),0)</f>
        <v>0</v>
      </c>
      <c r="ML84" s="365">
        <f>IF(ML$19-'様式３（療養者名簿）（⑤の場合）'!$BJ89+1&lt;=15,IF(ML$19&gt;='様式３（療養者名簿）（⑤の場合）'!$BJ89,IF(ML$19&lt;='様式３（療養者名簿）（⑤の場合）'!$BK89,1,0),0),0)</f>
        <v>0</v>
      </c>
      <c r="MM84" s="365">
        <f>IF(MM$19-'様式３（療養者名簿）（⑤の場合）'!$BJ89+1&lt;=15,IF(MM$19&gt;='様式３（療養者名簿）（⑤の場合）'!$BJ89,IF(MM$19&lt;='様式３（療養者名簿）（⑤の場合）'!$BK89,1,0),0),0)</f>
        <v>0</v>
      </c>
      <c r="MN84" s="365">
        <f>IF(MN$19-'様式３（療養者名簿）（⑤の場合）'!$BJ89+1&lt;=15,IF(MN$19&gt;='様式３（療養者名簿）（⑤の場合）'!$BJ89,IF(MN$19&lt;='様式３（療養者名簿）（⑤の場合）'!$BK89,1,0),0),0)</f>
        <v>0</v>
      </c>
      <c r="MO84" s="365">
        <f>IF(MO$19-'様式３（療養者名簿）（⑤の場合）'!$BJ89+1&lt;=15,IF(MO$19&gt;='様式３（療養者名簿）（⑤の場合）'!$BJ89,IF(MO$19&lt;='様式３（療養者名簿）（⑤の場合）'!$BK89,1,0),0),0)</f>
        <v>0</v>
      </c>
      <c r="MP84" s="365">
        <f>IF(MP$19-'様式３（療養者名簿）（⑤の場合）'!$BJ89+1&lt;=15,IF(MP$19&gt;='様式３（療養者名簿）（⑤の場合）'!$BJ89,IF(MP$19&lt;='様式３（療養者名簿）（⑤の場合）'!$BK89,1,0),0),0)</f>
        <v>0</v>
      </c>
      <c r="MQ84" s="365">
        <f>IF(MQ$19-'様式３（療養者名簿）（⑤の場合）'!$BJ89+1&lt;=15,IF(MQ$19&gt;='様式３（療養者名簿）（⑤の場合）'!$BJ89,IF(MQ$19&lt;='様式３（療養者名簿）（⑤の場合）'!$BK89,1,0),0),0)</f>
        <v>0</v>
      </c>
      <c r="MR84" s="365">
        <f>IF(MR$19-'様式３（療養者名簿）（⑤の場合）'!$BJ89+1&lt;=15,IF(MR$19&gt;='様式３（療養者名簿）（⑤の場合）'!$BJ89,IF(MR$19&lt;='様式３（療養者名簿）（⑤の場合）'!$BK89,1,0),0),0)</f>
        <v>0</v>
      </c>
      <c r="MS84" s="365">
        <f>IF(MS$19-'様式３（療養者名簿）（⑤の場合）'!$BJ89+1&lt;=15,IF(MS$19&gt;='様式３（療養者名簿）（⑤の場合）'!$BJ89,IF(MS$19&lt;='様式３（療養者名簿）（⑤の場合）'!$BK89,1,0),0),0)</f>
        <v>0</v>
      </c>
      <c r="MT84" s="365">
        <f>IF(MT$19-'様式３（療養者名簿）（⑤の場合）'!$BJ89+1&lt;=15,IF(MT$19&gt;='様式３（療養者名簿）（⑤の場合）'!$BJ89,IF(MT$19&lt;='様式３（療養者名簿）（⑤の場合）'!$BK89,1,0),0),0)</f>
        <v>0</v>
      </c>
      <c r="MU84" s="365">
        <f>IF(MU$19-'様式３（療養者名簿）（⑤の場合）'!$BJ89+1&lt;=15,IF(MU$19&gt;='様式３（療養者名簿）（⑤の場合）'!$BJ89,IF(MU$19&lt;='様式３（療養者名簿）（⑤の場合）'!$BK89,1,0),0),0)</f>
        <v>0</v>
      </c>
      <c r="MV84" s="365">
        <f>IF(MV$19-'様式３（療養者名簿）（⑤の場合）'!$BJ89+1&lt;=15,IF(MV$19&gt;='様式３（療養者名簿）（⑤の場合）'!$BJ89,IF(MV$19&lt;='様式３（療養者名簿）（⑤の場合）'!$BK89,1,0),0),0)</f>
        <v>0</v>
      </c>
      <c r="MW84" s="365">
        <f>IF(MW$19-'様式３（療養者名簿）（⑤の場合）'!$BJ89+1&lt;=15,IF(MW$19&gt;='様式３（療養者名簿）（⑤の場合）'!$BJ89,IF(MW$19&lt;='様式３（療養者名簿）（⑤の場合）'!$BK89,1,0),0),0)</f>
        <v>0</v>
      </c>
      <c r="MX84" s="365">
        <f>IF(MX$19-'様式３（療養者名簿）（⑤の場合）'!$BJ89+1&lt;=15,IF(MX$19&gt;='様式３（療養者名簿）（⑤の場合）'!$BJ89,IF(MX$19&lt;='様式３（療養者名簿）（⑤の場合）'!$BK89,1,0),0),0)</f>
        <v>0</v>
      </c>
      <c r="MY84" s="365">
        <f>IF(MY$19-'様式３（療養者名簿）（⑤の場合）'!$BJ89+1&lt;=15,IF(MY$19&gt;='様式３（療養者名簿）（⑤の場合）'!$BJ89,IF(MY$19&lt;='様式３（療養者名簿）（⑤の場合）'!$BK89,1,0),0),0)</f>
        <v>0</v>
      </c>
      <c r="MZ84" s="365">
        <f>IF(MZ$19-'様式３（療養者名簿）（⑤の場合）'!$BJ89+1&lt;=15,IF(MZ$19&gt;='様式３（療養者名簿）（⑤の場合）'!$BJ89,IF(MZ$19&lt;='様式３（療養者名簿）（⑤の場合）'!$BK89,1,0),0),0)</f>
        <v>0</v>
      </c>
      <c r="NA84" s="365">
        <f>IF(NA$19-'様式３（療養者名簿）（⑤の場合）'!$BJ89+1&lt;=15,IF(NA$19&gt;='様式３（療養者名簿）（⑤の場合）'!$BJ89,IF(NA$19&lt;='様式３（療養者名簿）（⑤の場合）'!$BK89,1,0),0),0)</f>
        <v>0</v>
      </c>
      <c r="NB84" s="365">
        <f>IF(NB$19-'様式３（療養者名簿）（⑤の場合）'!$BJ89+1&lt;=15,IF(NB$19&gt;='様式３（療養者名簿）（⑤の場合）'!$BJ89,IF(NB$19&lt;='様式３（療養者名簿）（⑤の場合）'!$BK89,1,0),0),0)</f>
        <v>0</v>
      </c>
      <c r="NC84" s="248">
        <f>IF(NC$19-'様式３（療養者名簿）（⑤の場合）'!$BJ89+1&lt;=15,IF(NC$19&gt;='様式３（療養者名簿）（⑤の場合）'!$BJ89,IF(NC$19&lt;='様式３（療養者名簿）（⑤の場合）'!$BK89,1,0),0),0)</f>
        <v>0</v>
      </c>
      <c r="ND84" s="248">
        <f>IF(ND$19-'様式３（療養者名簿）（⑤の場合）'!$BJ89+1&lt;=15,IF(ND$19&gt;='様式３（療養者名簿）（⑤の場合）'!$BJ89,IF(ND$19&lt;='様式３（療養者名簿）（⑤の場合）'!$BK89,1,0),0),0)</f>
        <v>0</v>
      </c>
      <c r="NE84" s="248">
        <f>IF(NE$19-'様式３（療養者名簿）（⑤の場合）'!$BJ89+1&lt;=15,IF(NE$19&gt;='様式３（療養者名簿）（⑤の場合）'!$BJ89,IF(NE$19&lt;='様式３（療養者名簿）（⑤の場合）'!$BK89,1,0),0),0)</f>
        <v>0</v>
      </c>
      <c r="NF84" s="248">
        <f>IF(NF$19-'様式３（療養者名簿）（⑤の場合）'!$BJ89+1&lt;=15,IF(NF$19&gt;='様式３（療養者名簿）（⑤の場合）'!$BJ89,IF(NF$19&lt;='様式３（療養者名簿）（⑤の場合）'!$BK89,1,0),0),0)</f>
        <v>0</v>
      </c>
      <c r="NG84" s="248">
        <f>IF(NG$19-'様式３（療養者名簿）（⑤の場合）'!$BJ89+1&lt;=15,IF(NG$19&gt;='様式３（療養者名簿）（⑤の場合）'!$BJ89,IF(NG$19&lt;='様式３（療養者名簿）（⑤の場合）'!$BK89,1,0),0),0)</f>
        <v>0</v>
      </c>
      <c r="NH84" s="248">
        <f>IF(NH$19-'様式３（療養者名簿）（⑤の場合）'!$BJ89+1&lt;=15,IF(NH$19&gt;='様式３（療養者名簿）（⑤の場合）'!$BJ89,IF(NH$19&lt;='様式３（療養者名簿）（⑤の場合）'!$BK89,1,0),0),0)</f>
        <v>0</v>
      </c>
      <c r="NI84" s="248">
        <f>IF(NI$19-'様式３（療養者名簿）（⑤の場合）'!$BJ89+1&lt;=15,IF(NI$19&gt;='様式３（療養者名簿）（⑤の場合）'!$BJ89,IF(NI$19&lt;='様式３（療養者名簿）（⑤の場合）'!$BK89,1,0),0),0)</f>
        <v>0</v>
      </c>
      <c r="NJ84" s="248">
        <f>IF(NJ$19-'様式３（療養者名簿）（⑤の場合）'!$BJ89+1&lt;=15,IF(NJ$19&gt;='様式３（療養者名簿）（⑤の場合）'!$BJ89,IF(NJ$19&lt;='様式３（療養者名簿）（⑤の場合）'!$BK89,1,0),0),0)</f>
        <v>0</v>
      </c>
      <c r="NK84" s="248">
        <f>IF(NK$19-'様式３（療養者名簿）（⑤の場合）'!$BJ89+1&lt;=15,IF(NK$19&gt;='様式３（療養者名簿）（⑤の場合）'!$BJ89,IF(NK$19&lt;='様式３（療養者名簿）（⑤の場合）'!$BK89,1,0),0),0)</f>
        <v>0</v>
      </c>
      <c r="NL84" s="248">
        <f>IF(NL$19-'様式３（療養者名簿）（⑤の場合）'!$BJ89+1&lt;=15,IF(NL$19&gt;='様式３（療養者名簿）（⑤の場合）'!$BJ89,IF(NL$19&lt;='様式３（療養者名簿）（⑤の場合）'!$BK89,1,0),0),0)</f>
        <v>0</v>
      </c>
      <c r="NM84" s="248">
        <f>IF(NM$19-'様式３（療養者名簿）（⑤の場合）'!$BJ89+1&lt;=15,IF(NM$19&gt;='様式３（療養者名簿）（⑤の場合）'!$BJ89,IF(NM$19&lt;='様式３（療養者名簿）（⑤の場合）'!$BK89,1,0),0),0)</f>
        <v>0</v>
      </c>
      <c r="NN84" s="248">
        <f>IF(NN$19-'様式３（療養者名簿）（⑤の場合）'!$BJ89+1&lt;=15,IF(NN$19&gt;='様式３（療養者名簿）（⑤の場合）'!$BJ89,IF(NN$19&lt;='様式３（療養者名簿）（⑤の場合）'!$BK89,1,0),0),0)</f>
        <v>0</v>
      </c>
      <c r="NO84" s="248">
        <f>IF(NO$19-'様式３（療養者名簿）（⑤の場合）'!$BJ89+1&lt;=15,IF(NO$19&gt;='様式３（療養者名簿）（⑤の場合）'!$BJ89,IF(NO$19&lt;='様式３（療養者名簿）（⑤の場合）'!$BK89,1,0),0),0)</f>
        <v>0</v>
      </c>
      <c r="NP84" s="248">
        <f>IF(NP$19-'様式３（療養者名簿）（⑤の場合）'!$BJ89+1&lt;=15,IF(NP$19&gt;='様式３（療養者名簿）（⑤の場合）'!$BJ89,IF(NP$19&lt;='様式３（療養者名簿）（⑤の場合）'!$BK89,1,0),0),0)</f>
        <v>0</v>
      </c>
      <c r="NQ84" s="248">
        <f>IF(NQ$19-'様式３（療養者名簿）（⑤の場合）'!$BJ89+1&lt;=15,IF(NQ$19&gt;='様式３（療養者名簿）（⑤の場合）'!$BJ89,IF(NQ$19&lt;='様式３（療養者名簿）（⑤の場合）'!$BK89,1,0),0),0)</f>
        <v>0</v>
      </c>
      <c r="NR84" s="248">
        <f>IF(NR$19-'様式３（療養者名簿）（⑤の場合）'!$BJ89+1&lt;=15,IF(NR$19&gt;='様式３（療養者名簿）（⑤の場合）'!$BJ89,IF(NR$19&lt;='様式３（療養者名簿）（⑤の場合）'!$BK89,1,0),0),0)</f>
        <v>0</v>
      </c>
      <c r="NS84" s="248">
        <f>IF(NS$19-'様式３（療養者名簿）（⑤の場合）'!$BJ89+1&lt;=15,IF(NS$19&gt;='様式３（療養者名簿）（⑤の場合）'!$BJ89,IF(NS$19&lt;='様式３（療養者名簿）（⑤の場合）'!$BK89,1,0),0),0)</f>
        <v>0</v>
      </c>
      <c r="NT84" s="248">
        <f>IF(NT$19-'様式３（療養者名簿）（⑤の場合）'!$BJ89+1&lt;=15,IF(NT$19&gt;='様式３（療養者名簿）（⑤の場合）'!$BJ89,IF(NT$19&lt;='様式３（療養者名簿）（⑤の場合）'!$BK89,1,0),0),0)</f>
        <v>0</v>
      </c>
      <c r="NU84" s="248">
        <f>IF(NU$19-'様式３（療養者名簿）（⑤の場合）'!$BJ89+1&lt;=15,IF(NU$19&gt;='様式３（療養者名簿）（⑤の場合）'!$BJ89,IF(NU$19&lt;='様式３（療養者名簿）（⑤の場合）'!$BK89,1,0),0),0)</f>
        <v>0</v>
      </c>
      <c r="NV84" s="248">
        <f>IF(NV$19-'様式３（療養者名簿）（⑤の場合）'!$BJ89+1&lt;=15,IF(NV$19&gt;='様式３（療養者名簿）（⑤の場合）'!$BJ89,IF(NV$19&lt;='様式３（療養者名簿）（⑤の場合）'!$BK89,1,0),0),0)</f>
        <v>0</v>
      </c>
      <c r="NW84" s="248">
        <f>IF(NW$19-'様式３（療養者名簿）（⑤の場合）'!$BJ89+1&lt;=15,IF(NW$19&gt;='様式３（療養者名簿）（⑤の場合）'!$BJ89,IF(NW$19&lt;='様式３（療養者名簿）（⑤の場合）'!$BK89,1,0),0),0)</f>
        <v>0</v>
      </c>
      <c r="NX84" s="248">
        <f>IF(NX$19-'様式３（療養者名簿）（⑤の場合）'!$BJ89+1&lt;=15,IF(NX$19&gt;='様式３（療養者名簿）（⑤の場合）'!$BJ89,IF(NX$19&lt;='様式３（療養者名簿）（⑤の場合）'!$BK89,1,0),0),0)</f>
        <v>0</v>
      </c>
      <c r="NY84" s="248">
        <f>IF(NY$19-'様式３（療養者名簿）（⑤の場合）'!$BJ89+1&lt;=15,IF(NY$19&gt;='様式３（療養者名簿）（⑤の場合）'!$BJ89,IF(NY$19&lt;='様式３（療養者名簿）（⑤の場合）'!$BK89,1,0),0),0)</f>
        <v>0</v>
      </c>
      <c r="NZ84" s="248">
        <f>IF(NZ$19-'様式３（療養者名簿）（⑤の場合）'!$BJ89+1&lt;=15,IF(NZ$19&gt;='様式３（療養者名簿）（⑤の場合）'!$BJ89,IF(NZ$19&lt;='様式３（療養者名簿）（⑤の場合）'!$BK89,1,0),0),0)</f>
        <v>0</v>
      </c>
      <c r="OA84" s="248">
        <f>IF(OA$19-'様式３（療養者名簿）（⑤の場合）'!$BJ89+1&lt;=15,IF(OA$19&gt;='様式３（療養者名簿）（⑤の場合）'!$BJ89,IF(OA$19&lt;='様式３（療養者名簿）（⑤の場合）'!$BK89,1,0),0),0)</f>
        <v>0</v>
      </c>
      <c r="OB84" s="248">
        <f>IF(OB$19-'様式３（療養者名簿）（⑤の場合）'!$BJ89+1&lt;=15,IF(OB$19&gt;='様式３（療養者名簿）（⑤の場合）'!$BJ89,IF(OB$19&lt;='様式３（療養者名簿）（⑤の場合）'!$BK89,1,0),0),0)</f>
        <v>0</v>
      </c>
      <c r="OC84" s="248">
        <f>IF(OC$19-'様式３（療養者名簿）（⑤の場合）'!$BJ89+1&lt;=15,IF(OC$19&gt;='様式３（療養者名簿）（⑤の場合）'!$BJ89,IF(OC$19&lt;='様式３（療養者名簿）（⑤の場合）'!$BK89,1,0),0),0)</f>
        <v>0</v>
      </c>
      <c r="OD84" s="248">
        <f>IF(OD$19-'様式３（療養者名簿）（⑤の場合）'!$BJ89+1&lt;=15,IF(OD$19&gt;='様式３（療養者名簿）（⑤の場合）'!$BJ89,IF(OD$19&lt;='様式３（療養者名簿）（⑤の場合）'!$BK89,1,0),0),0)</f>
        <v>0</v>
      </c>
      <c r="OE84" s="248">
        <f>IF(OE$19-'様式３（療養者名簿）（⑤の場合）'!$BJ89+1&lt;=15,IF(OE$19&gt;='様式３（療養者名簿）（⑤の場合）'!$BJ89,IF(OE$19&lt;='様式３（療養者名簿）（⑤の場合）'!$BK89,1,0),0),0)</f>
        <v>0</v>
      </c>
      <c r="OF84" s="248">
        <f>IF(OF$19-'様式３（療養者名簿）（⑤の場合）'!$BJ89+1&lt;=15,IF(OF$19&gt;='様式３（療養者名簿）（⑤の場合）'!$BJ89,IF(OF$19&lt;='様式３（療養者名簿）（⑤の場合）'!$BK89,1,0),0),0)</f>
        <v>0</v>
      </c>
      <c r="OG84" s="248">
        <f>IF(OG$19-'様式３（療養者名簿）（⑤の場合）'!$BJ89+1&lt;=15,IF(OG$19&gt;='様式３（療養者名簿）（⑤の場合）'!$BJ89,IF(OG$19&lt;='様式３（療養者名簿）（⑤の場合）'!$BK89,1,0),0),0)</f>
        <v>0</v>
      </c>
      <c r="OH84" s="248">
        <f>IF(OH$19-'様式３（療養者名簿）（⑤の場合）'!$BJ89+1&lt;=15,IF(OH$19&gt;='様式３（療養者名簿）（⑤の場合）'!$BJ89,IF(OH$19&lt;='様式３（療養者名簿）（⑤の場合）'!$BK89,1,0),0),0)</f>
        <v>0</v>
      </c>
      <c r="OI84" s="248">
        <f>IF(OI$19-'様式３（療養者名簿）（⑤の場合）'!$BJ89+1&lt;=15,IF(OI$19&gt;='様式３（療養者名簿）（⑤の場合）'!$BJ89,IF(OI$19&lt;='様式３（療養者名簿）（⑤の場合）'!$BK89,1,0),0),0)</f>
        <v>0</v>
      </c>
      <c r="OJ84" s="248">
        <f>IF(OJ$19-'様式３（療養者名簿）（⑤の場合）'!$BJ89+1&lt;=15,IF(OJ$19&gt;='様式３（療養者名簿）（⑤の場合）'!$BJ89,IF(OJ$19&lt;='様式３（療養者名簿）（⑤の場合）'!$BK89,1,0),0),0)</f>
        <v>0</v>
      </c>
      <c r="OK84" s="248">
        <f>IF(OK$19-'様式３（療養者名簿）（⑤の場合）'!$BJ89+1&lt;=15,IF(OK$19&gt;='様式３（療養者名簿）（⑤の場合）'!$BJ89,IF(OK$19&lt;='様式３（療養者名簿）（⑤の場合）'!$BK89,1,0),0),0)</f>
        <v>0</v>
      </c>
      <c r="OL84" s="248">
        <f>IF(OL$19-'様式３（療養者名簿）（⑤の場合）'!$BJ89+1&lt;=15,IF(OL$19&gt;='様式３（療養者名簿）（⑤の場合）'!$BJ89,IF(OL$19&lt;='様式３（療養者名簿）（⑤の場合）'!$BK89,1,0),0),0)</f>
        <v>0</v>
      </c>
      <c r="OM84" s="248">
        <f>IF(OM$19-'様式３（療養者名簿）（⑤の場合）'!$BJ89+1&lt;=15,IF(OM$19&gt;='様式３（療養者名簿）（⑤の場合）'!$BJ89,IF(OM$19&lt;='様式３（療養者名簿）（⑤の場合）'!$BK89,1,0),0),0)</f>
        <v>0</v>
      </c>
      <c r="ON84" s="248">
        <f>IF(ON$19-'様式３（療養者名簿）（⑤の場合）'!$BJ89+1&lt;=15,IF(ON$19&gt;='様式３（療養者名簿）（⑤の場合）'!$BJ89,IF(ON$19&lt;='様式３（療養者名簿）（⑤の場合）'!$BK89,1,0),0),0)</f>
        <v>0</v>
      </c>
      <c r="OO84" s="248">
        <f>IF(OO$19-'様式３（療養者名簿）（⑤の場合）'!$BJ89+1&lt;=15,IF(OO$19&gt;='様式３（療養者名簿）（⑤の場合）'!$BJ89,IF(OO$19&lt;='様式３（療養者名簿）（⑤の場合）'!$BK89,1,0),0),0)</f>
        <v>0</v>
      </c>
      <c r="OP84" s="248">
        <f>IF(OP$19-'様式３（療養者名簿）（⑤の場合）'!$BJ89+1&lt;=15,IF(OP$19&gt;='様式３（療養者名簿）（⑤の場合）'!$BJ89,IF(OP$19&lt;='様式３（療養者名簿）（⑤の場合）'!$BK89,1,0),0),0)</f>
        <v>0</v>
      </c>
      <c r="OQ84" s="248">
        <f>IF(OQ$19-'様式３（療養者名簿）（⑤の場合）'!$BJ89+1&lt;=15,IF(OQ$19&gt;='様式３（療養者名簿）（⑤の場合）'!$BJ89,IF(OQ$19&lt;='様式３（療養者名簿）（⑤の場合）'!$BK89,1,0),0),0)</f>
        <v>0</v>
      </c>
      <c r="OR84" s="248">
        <f>IF(OR$19-'様式３（療養者名簿）（⑤の場合）'!$BJ89+1&lt;=15,IF(OR$19&gt;='様式３（療養者名簿）（⑤の場合）'!$BJ89,IF(OR$19&lt;='様式３（療養者名簿）（⑤の場合）'!$BK89,1,0),0),0)</f>
        <v>0</v>
      </c>
      <c r="OS84" s="248">
        <f>IF(OS$19-'様式３（療養者名簿）（⑤の場合）'!$BJ89+1&lt;=15,IF(OS$19&gt;='様式３（療養者名簿）（⑤の場合）'!$BJ89,IF(OS$19&lt;='様式３（療養者名簿）（⑤の場合）'!$BK89,1,0),0),0)</f>
        <v>0</v>
      </c>
      <c r="OT84" s="248">
        <f>IF(OT$19-'様式３（療養者名簿）（⑤の場合）'!$BJ89+1&lt;=15,IF(OT$19&gt;='様式３（療養者名簿）（⑤の場合）'!$BJ89,IF(OT$19&lt;='様式３（療養者名簿）（⑤の場合）'!$BK89,1,0),0),0)</f>
        <v>0</v>
      </c>
      <c r="OU84" s="248">
        <f>IF(OU$19-'様式３（療養者名簿）（⑤の場合）'!$BJ89+1&lt;=15,IF(OU$19&gt;='様式３（療養者名簿）（⑤の場合）'!$BJ89,IF(OU$19&lt;='様式３（療養者名簿）（⑤の場合）'!$BK89,1,0),0),0)</f>
        <v>0</v>
      </c>
      <c r="OV84" s="248">
        <f>IF(OV$19-'様式３（療養者名簿）（⑤の場合）'!$BJ89+1&lt;=15,IF(OV$19&gt;='様式３（療養者名簿）（⑤の場合）'!$BJ89,IF(OV$19&lt;='様式３（療養者名簿）（⑤の場合）'!$BK89,1,0),0),0)</f>
        <v>0</v>
      </c>
      <c r="OW84" s="248">
        <f>IF(OW$19-'様式３（療養者名簿）（⑤の場合）'!$BJ89+1&lt;=15,IF(OW$19&gt;='様式３（療養者名簿）（⑤の場合）'!$BJ89,IF(OW$19&lt;='様式３（療養者名簿）（⑤の場合）'!$BK89,1,0),0),0)</f>
        <v>0</v>
      </c>
      <c r="OX84" s="248">
        <f>IF(OX$19-'様式３（療養者名簿）（⑤の場合）'!$BJ89+1&lt;=15,IF(OX$19&gt;='様式３（療養者名簿）（⑤の場合）'!$BJ89,IF(OX$19&lt;='様式３（療養者名簿）（⑤の場合）'!$BK89,1,0),0),0)</f>
        <v>0</v>
      </c>
      <c r="OY84" s="248">
        <f>IF(OY$19-'様式３（療養者名簿）（⑤の場合）'!$BJ89+1&lt;=15,IF(OY$19&gt;='様式３（療養者名簿）（⑤の場合）'!$BJ89,IF(OY$19&lt;='様式３（療養者名簿）（⑤の場合）'!$BK89,1,0),0),0)</f>
        <v>0</v>
      </c>
      <c r="OZ84" s="248">
        <f>IF(OZ$19-'様式３（療養者名簿）（⑤の場合）'!$BJ89+1&lt;=15,IF(OZ$19&gt;='様式３（療養者名簿）（⑤の場合）'!$BJ89,IF(OZ$19&lt;='様式３（療養者名簿）（⑤の場合）'!$BK89,1,0),0),0)</f>
        <v>0</v>
      </c>
      <c r="PA84" s="248">
        <f>IF(PA$19-'様式３（療養者名簿）（⑤の場合）'!$BJ89+1&lt;=15,IF(PA$19&gt;='様式３（療養者名簿）（⑤の場合）'!$BJ89,IF(PA$19&lt;='様式３（療養者名簿）（⑤の場合）'!$BK89,1,0),0),0)</f>
        <v>0</v>
      </c>
      <c r="PB84" s="248">
        <f>IF(PB$19-'様式３（療養者名簿）（⑤の場合）'!$BJ89+1&lt;=15,IF(PB$19&gt;='様式３（療養者名簿）（⑤の場合）'!$BJ89,IF(PB$19&lt;='様式３（療養者名簿）（⑤の場合）'!$BK89,1,0),0),0)</f>
        <v>0</v>
      </c>
      <c r="PC84" s="248">
        <f>IF(PC$19-'様式３（療養者名簿）（⑤の場合）'!$BJ89+1&lt;=15,IF(PC$19&gt;='様式３（療養者名簿）（⑤の場合）'!$BJ89,IF(PC$19&lt;='様式３（療養者名簿）（⑤の場合）'!$BK89,1,0),0),0)</f>
        <v>0</v>
      </c>
      <c r="PD84" s="248">
        <f>IF(PD$19-'様式３（療養者名簿）（⑤の場合）'!$BJ89+1&lt;=15,IF(PD$19&gt;='様式３（療養者名簿）（⑤の場合）'!$BJ89,IF(PD$19&lt;='様式３（療養者名簿）（⑤の場合）'!$BK89,1,0),0),0)</f>
        <v>0</v>
      </c>
      <c r="PE84" s="248">
        <f>IF(PE$19-'様式３（療養者名簿）（⑤の場合）'!$BJ89+1&lt;=15,IF(PE$19&gt;='様式３（療養者名簿）（⑤の場合）'!$BJ89,IF(PE$19&lt;='様式３（療養者名簿）（⑤の場合）'!$BK89,1,0),0),0)</f>
        <v>0</v>
      </c>
      <c r="PF84" s="248">
        <f>IF(PF$19-'様式３（療養者名簿）（⑤の場合）'!$BJ89+1&lt;=15,IF(PF$19&gt;='様式３（療養者名簿）（⑤の場合）'!$BJ89,IF(PF$19&lt;='様式３（療養者名簿）（⑤の場合）'!$BK89,1,0),0),0)</f>
        <v>0</v>
      </c>
      <c r="PG84" s="248">
        <f>IF(PG$19-'様式３（療養者名簿）（⑤の場合）'!$BJ89+1&lt;=15,IF(PG$19&gt;='様式３（療養者名簿）（⑤の場合）'!$BJ89,IF(PG$19&lt;='様式３（療養者名簿）（⑤の場合）'!$BK89,1,0),0),0)</f>
        <v>0</v>
      </c>
      <c r="PH84" s="248">
        <f>IF(PH$19-'様式３（療養者名簿）（⑤の場合）'!$BJ89+1&lt;=15,IF(PH$19&gt;='様式３（療養者名簿）（⑤の場合）'!$BJ89,IF(PH$19&lt;='様式３（療養者名簿）（⑤の場合）'!$BK89,1,0),0),0)</f>
        <v>0</v>
      </c>
      <c r="PI84" s="248">
        <f>IF(PI$19-'様式３（療養者名簿）（⑤の場合）'!$BJ89+1&lt;=15,IF(PI$19&gt;='様式３（療養者名簿）（⑤の場合）'!$BJ89,IF(PI$19&lt;='様式３（療養者名簿）（⑤の場合）'!$BK89,1,0),0),0)</f>
        <v>0</v>
      </c>
      <c r="PJ84" s="248">
        <f>IF(PJ$19-'様式３（療養者名簿）（⑤の場合）'!$BJ89+1&lt;=15,IF(PJ$19&gt;='様式３（療養者名簿）（⑤の場合）'!$BJ89,IF(PJ$19&lt;='様式３（療養者名簿）（⑤の場合）'!$BK89,1,0),0),0)</f>
        <v>0</v>
      </c>
      <c r="PK84" s="248">
        <f>IF(PK$19-'様式３（療養者名簿）（⑤の場合）'!$BJ89+1&lt;=15,IF(PK$19&gt;='様式３（療養者名簿）（⑤の場合）'!$BJ89,IF(PK$19&lt;='様式３（療養者名簿）（⑤の場合）'!$BK89,1,0),0),0)</f>
        <v>0</v>
      </c>
      <c r="PL84" s="248">
        <f>IF(PL$19-'様式３（療養者名簿）（⑤の場合）'!$BJ89+1&lt;=15,IF(PL$19&gt;='様式３（療養者名簿）（⑤の場合）'!$BJ89,IF(PL$19&lt;='様式３（療養者名簿）（⑤の場合）'!$BK89,1,0),0),0)</f>
        <v>0</v>
      </c>
      <c r="PM84" s="248">
        <f>IF(PM$19-'様式３（療養者名簿）（⑤の場合）'!$BJ89+1&lt;=15,IF(PM$19&gt;='様式３（療養者名簿）（⑤の場合）'!$BJ89,IF(PM$19&lt;='様式３（療養者名簿）（⑤の場合）'!$BK89,1,0),0),0)</f>
        <v>0</v>
      </c>
      <c r="PN84" s="248">
        <f>IF(PN$19-'様式３（療養者名簿）（⑤の場合）'!$BJ89+1&lt;=15,IF(PN$19&gt;='様式３（療養者名簿）（⑤の場合）'!$BJ89,IF(PN$19&lt;='様式３（療養者名簿）（⑤の場合）'!$BK89,1,0),0),0)</f>
        <v>0</v>
      </c>
      <c r="PO84" s="248">
        <f>IF(PO$19-'様式３（療養者名簿）（⑤の場合）'!$BJ89+1&lt;=15,IF(PO$19&gt;='様式３（療養者名簿）（⑤の場合）'!$BJ89,IF(PO$19&lt;='様式３（療養者名簿）（⑤の場合）'!$BK89,1,0),0),0)</f>
        <v>0</v>
      </c>
      <c r="PP84" s="248">
        <f>IF(PP$19-'様式３（療養者名簿）（⑤の場合）'!$BJ89+1&lt;=15,IF(PP$19&gt;='様式３（療養者名簿）（⑤の場合）'!$BJ89,IF(PP$19&lt;='様式３（療養者名簿）（⑤の場合）'!$BK89,1,0),0),0)</f>
        <v>0</v>
      </c>
      <c r="PQ84" s="248">
        <f>IF(PQ$19-'様式３（療養者名簿）（⑤の場合）'!$BJ89+1&lt;=15,IF(PQ$19&gt;='様式３（療養者名簿）（⑤の場合）'!$BJ89,IF(PQ$19&lt;='様式３（療養者名簿）（⑤の場合）'!$BK89,1,0),0),0)</f>
        <v>0</v>
      </c>
      <c r="PR84" s="248">
        <f>IF(PR$19-'様式３（療養者名簿）（⑤の場合）'!$BJ89+1&lt;=15,IF(PR$19&gt;='様式３（療養者名簿）（⑤の場合）'!$BJ89,IF(PR$19&lt;='様式３（療養者名簿）（⑤の場合）'!$BK89,1,0),0),0)</f>
        <v>0</v>
      </c>
      <c r="PS84" s="248">
        <f>IF(PS$19-'様式３（療養者名簿）（⑤の場合）'!$BJ89+1&lt;=15,IF(PS$19&gt;='様式３（療養者名簿）（⑤の場合）'!$BJ89,IF(PS$19&lt;='様式３（療養者名簿）（⑤の場合）'!$BK89,1,0),0),0)</f>
        <v>0</v>
      </c>
      <c r="PT84" s="248">
        <f>IF(PT$19-'様式３（療養者名簿）（⑤の場合）'!$BJ89+1&lt;=15,IF(PT$19&gt;='様式３（療養者名簿）（⑤の場合）'!$BJ89,IF(PT$19&lt;='様式３（療養者名簿）（⑤の場合）'!$BK89,1,0),0),0)</f>
        <v>0</v>
      </c>
      <c r="PU84" s="248">
        <f>IF(PU$19-'様式３（療養者名簿）（⑤の場合）'!$BJ89+1&lt;=15,IF(PU$19&gt;='様式３（療養者名簿）（⑤の場合）'!$BJ89,IF(PU$19&lt;='様式３（療養者名簿）（⑤の場合）'!$BK89,1,0),0),0)</f>
        <v>0</v>
      </c>
      <c r="PV84" s="248">
        <f>IF(PV$19-'様式３（療養者名簿）（⑤の場合）'!$BJ89+1&lt;=15,IF(PV$19&gt;='様式３（療養者名簿）（⑤の場合）'!$BJ89,IF(PV$19&lt;='様式３（療養者名簿）（⑤の場合）'!$BK89,1,0),0),0)</f>
        <v>0</v>
      </c>
      <c r="PW84" s="248">
        <f>IF(PW$19-'様式３（療養者名簿）（⑤の場合）'!$BJ89+1&lt;=15,IF(PW$19&gt;='様式３（療養者名簿）（⑤の場合）'!$BJ89,IF(PW$19&lt;='様式３（療養者名簿）（⑤の場合）'!$BK89,1,0),0),0)</f>
        <v>0</v>
      </c>
      <c r="PX84" s="248">
        <f>IF(PX$19-'様式３（療養者名簿）（⑤の場合）'!$BJ89+1&lt;=15,IF(PX$19&gt;='様式３（療養者名簿）（⑤の場合）'!$BJ89,IF(PX$19&lt;='様式３（療養者名簿）（⑤の場合）'!$BK89,1,0),0),0)</f>
        <v>0</v>
      </c>
      <c r="PY84" s="248">
        <f>IF(PY$19-'様式３（療養者名簿）（⑤の場合）'!$BJ89+1&lt;=15,IF(PY$19&gt;='様式３（療養者名簿）（⑤の場合）'!$BJ89,IF(PY$19&lt;='様式３（療養者名簿）（⑤の場合）'!$BK89,1,0),0),0)</f>
        <v>0</v>
      </c>
      <c r="PZ84" s="248">
        <f>IF(PZ$19-'様式３（療養者名簿）（⑤の場合）'!$BJ89+1&lt;=15,IF(PZ$19&gt;='様式３（療養者名簿）（⑤の場合）'!$BJ89,IF(PZ$19&lt;='様式３（療養者名簿）（⑤の場合）'!$BK89,1,0),0),0)</f>
        <v>0</v>
      </c>
      <c r="QA84" s="248">
        <f>IF(QA$19-'様式３（療養者名簿）（⑤の場合）'!$BJ89+1&lt;=15,IF(QA$19&gt;='様式３（療養者名簿）（⑤の場合）'!$BJ89,IF(QA$19&lt;='様式３（療養者名簿）（⑤の場合）'!$BK89,1,0),0),0)</f>
        <v>0</v>
      </c>
      <c r="QB84" s="248">
        <f>IF(QB$19-'様式３（療養者名簿）（⑤の場合）'!$BJ89+1&lt;=15,IF(QB$19&gt;='様式３（療養者名簿）（⑤の場合）'!$BJ89,IF(QB$19&lt;='様式３（療養者名簿）（⑤の場合）'!$BK89,1,0),0),0)</f>
        <v>0</v>
      </c>
      <c r="QC84" s="248">
        <f>IF(QC$19-'様式３（療養者名簿）（⑤の場合）'!$BJ89+1&lt;=15,IF(QC$19&gt;='様式３（療養者名簿）（⑤の場合）'!$BJ89,IF(QC$19&lt;='様式３（療養者名簿）（⑤の場合）'!$BK89,1,0),0),0)</f>
        <v>0</v>
      </c>
      <c r="QD84" s="248">
        <f>IF(QD$19-'様式３（療養者名簿）（⑤の場合）'!$BJ89+1&lt;=15,IF(QD$19&gt;='様式３（療養者名簿）（⑤の場合）'!$BJ89,IF(QD$19&lt;='様式３（療養者名簿）（⑤の場合）'!$BK89,1,0),0),0)</f>
        <v>0</v>
      </c>
      <c r="QE84" s="248">
        <f>IF(QE$19-'様式３（療養者名簿）（⑤の場合）'!$BJ89+1&lt;=15,IF(QE$19&gt;='様式３（療養者名簿）（⑤の場合）'!$BJ89,IF(QE$19&lt;='様式３（療養者名簿）（⑤の場合）'!$BK89,1,0),0),0)</f>
        <v>0</v>
      </c>
      <c r="QF84" s="248">
        <f>IF(QF$19-'様式３（療養者名簿）（⑤の場合）'!$BJ89+1&lt;=15,IF(QF$19&gt;='様式３（療養者名簿）（⑤の場合）'!$BJ89,IF(QF$19&lt;='様式３（療養者名簿）（⑤の場合）'!$BK89,1,0),0),0)</f>
        <v>0</v>
      </c>
      <c r="QG84" s="248">
        <f>IF(QG$19-'様式３（療養者名簿）（⑤の場合）'!$BJ89+1&lt;=15,IF(QG$19&gt;='様式３（療養者名簿）（⑤の場合）'!$BJ89,IF(QG$19&lt;='様式３（療養者名簿）（⑤の場合）'!$BK89,1,0),0),0)</f>
        <v>0</v>
      </c>
      <c r="QH84" s="248">
        <f>IF(QH$19-'様式３（療養者名簿）（⑤の場合）'!$BJ89+1&lt;=15,IF(QH$19&gt;='様式３（療養者名簿）（⑤の場合）'!$BJ89,IF(QH$19&lt;='様式３（療養者名簿）（⑤の場合）'!$BK89,1,0),0),0)</f>
        <v>0</v>
      </c>
      <c r="QI84" s="248">
        <f>IF(QI$19-'様式３（療養者名簿）（⑤の場合）'!$BJ89+1&lt;=15,IF(QI$19&gt;='様式３（療養者名簿）（⑤の場合）'!$BJ89,IF(QI$19&lt;='様式３（療養者名簿）（⑤の場合）'!$BK89,1,0),0),0)</f>
        <v>0</v>
      </c>
      <c r="QJ84" s="248">
        <f>IF(QJ$19-'様式３（療養者名簿）（⑤の場合）'!$BJ89+1&lt;=15,IF(QJ$19&gt;='様式３（療養者名簿）（⑤の場合）'!$BJ89,IF(QJ$19&lt;='様式３（療養者名簿）（⑤の場合）'!$BK89,1,0),0),0)</f>
        <v>0</v>
      </c>
      <c r="QK84" s="248">
        <f>IF(QK$19-'様式３（療養者名簿）（⑤の場合）'!$BJ89+1&lt;=15,IF(QK$19&gt;='様式３（療養者名簿）（⑤の場合）'!$BJ89,IF(QK$19&lt;='様式３（療養者名簿）（⑤の場合）'!$BK89,1,0),0),0)</f>
        <v>0</v>
      </c>
      <c r="QL84" s="248">
        <f>IF(QL$19-'様式３（療養者名簿）（⑤の場合）'!$BJ89+1&lt;=15,IF(QL$19&gt;='様式３（療養者名簿）（⑤の場合）'!$BJ89,IF(QL$19&lt;='様式３（療養者名簿）（⑤の場合）'!$BK89,1,0),0),0)</f>
        <v>0</v>
      </c>
      <c r="QM84" s="248">
        <f>IF(QM$19-'様式３（療養者名簿）（⑤の場合）'!$BJ89+1&lt;=15,IF(QM$19&gt;='様式３（療養者名簿）（⑤の場合）'!$BJ89,IF(QM$19&lt;='様式３（療養者名簿）（⑤の場合）'!$BK89,1,0),0),0)</f>
        <v>0</v>
      </c>
      <c r="QN84" s="248">
        <f>IF(QN$19-'様式３（療養者名簿）（⑤の場合）'!$BJ89+1&lt;=15,IF(QN$19&gt;='様式３（療養者名簿）（⑤の場合）'!$BJ89,IF(QN$19&lt;='様式３（療養者名簿）（⑤の場合）'!$BK89,1,0),0),0)</f>
        <v>0</v>
      </c>
      <c r="QO84" s="248">
        <f>IF(QO$19-'様式３（療養者名簿）（⑤の場合）'!$BJ89+1&lt;=15,IF(QO$19&gt;='様式３（療養者名簿）（⑤の場合）'!$BJ89,IF(QO$19&lt;='様式３（療養者名簿）（⑤の場合）'!$BK89,1,0),0),0)</f>
        <v>0</v>
      </c>
      <c r="QP84" s="248">
        <f>IF(QP$19-'様式３（療養者名簿）（⑤の場合）'!$BJ89+1&lt;=15,IF(QP$19&gt;='様式３（療養者名簿）（⑤の場合）'!$BJ89,IF(QP$19&lt;='様式３（療養者名簿）（⑤の場合）'!$BK89,1,0),0),0)</f>
        <v>0</v>
      </c>
      <c r="QQ84" s="248">
        <f>IF(QQ$19-'様式３（療養者名簿）（⑤の場合）'!$BJ89+1&lt;=15,IF(QQ$19&gt;='様式３（療養者名簿）（⑤の場合）'!$BJ89,IF(QQ$19&lt;='様式３（療養者名簿）（⑤の場合）'!$BK89,1,0),0),0)</f>
        <v>0</v>
      </c>
      <c r="QR84" s="248">
        <f>IF(QR$19-'様式３（療養者名簿）（⑤の場合）'!$BJ89+1&lt;=15,IF(QR$19&gt;='様式３（療養者名簿）（⑤の場合）'!$BJ89,IF(QR$19&lt;='様式３（療養者名簿）（⑤の場合）'!$BK89,1,0),0),0)</f>
        <v>0</v>
      </c>
      <c r="QS84" s="248">
        <f>IF(QS$19-'様式３（療養者名簿）（⑤の場合）'!$BJ89+1&lt;=15,IF(QS$19&gt;='様式３（療養者名簿）（⑤の場合）'!$BJ89,IF(QS$19&lt;='様式３（療養者名簿）（⑤の場合）'!$BK89,1,0),0),0)</f>
        <v>0</v>
      </c>
      <c r="QT84" s="248">
        <f>IF(QT$19-'様式３（療養者名簿）（⑤の場合）'!$BJ89+1&lt;=15,IF(QT$19&gt;='様式３（療養者名簿）（⑤の場合）'!$BJ89,IF(QT$19&lt;='様式３（療養者名簿）（⑤の場合）'!$BK89,1,0),0),0)</f>
        <v>0</v>
      </c>
      <c r="QU84" s="248">
        <f>IF(QU$19-'様式３（療養者名簿）（⑤の場合）'!$BJ89+1&lt;=15,IF(QU$19&gt;='様式３（療養者名簿）（⑤の場合）'!$BJ89,IF(QU$19&lt;='様式３（療養者名簿）（⑤の場合）'!$BK89,1,0),0),0)</f>
        <v>0</v>
      </c>
      <c r="QV84" s="248">
        <f>IF(QV$19-'様式３（療養者名簿）（⑤の場合）'!$BJ89+1&lt;=15,IF(QV$19&gt;='様式３（療養者名簿）（⑤の場合）'!$BJ89,IF(QV$19&lt;='様式３（療養者名簿）（⑤の場合）'!$BK89,1,0),0),0)</f>
        <v>0</v>
      </c>
      <c r="QW84" s="248">
        <f>IF(QW$19-'様式３（療養者名簿）（⑤の場合）'!$BJ89+1&lt;=15,IF(QW$19&gt;='様式３（療養者名簿）（⑤の場合）'!$BJ89,IF(QW$19&lt;='様式３（療養者名簿）（⑤の場合）'!$BK89,1,0),0),0)</f>
        <v>0</v>
      </c>
      <c r="QX84" s="248">
        <f>IF(QX$19-'様式３（療養者名簿）（⑤の場合）'!$BJ89+1&lt;=15,IF(QX$19&gt;='様式３（療養者名簿）（⑤の場合）'!$BJ89,IF(QX$19&lt;='様式３（療養者名簿）（⑤の場合）'!$BK89,1,0),0),0)</f>
        <v>0</v>
      </c>
      <c r="QY84" s="248">
        <f>IF(QY$19-'様式３（療養者名簿）（⑤の場合）'!$BJ89+1&lt;=15,IF(QY$19&gt;='様式３（療養者名簿）（⑤の場合）'!$BJ89,IF(QY$19&lt;='様式３（療養者名簿）（⑤の場合）'!$BK89,1,0),0),0)</f>
        <v>0</v>
      </c>
      <c r="QZ84" s="248">
        <f>IF(QZ$19-'様式３（療養者名簿）（⑤の場合）'!$BJ89+1&lt;=15,IF(QZ$19&gt;='様式３（療養者名簿）（⑤の場合）'!$BJ89,IF(QZ$19&lt;='様式３（療養者名簿）（⑤の場合）'!$BK89,1,0),0),0)</f>
        <v>0</v>
      </c>
      <c r="RA84" s="248">
        <f>IF(RA$19-'様式３（療養者名簿）（⑤の場合）'!$BJ89+1&lt;=15,IF(RA$19&gt;='様式３（療養者名簿）（⑤の場合）'!$BJ89,IF(RA$19&lt;='様式３（療養者名簿）（⑤の場合）'!$BK89,1,0),0),0)</f>
        <v>0</v>
      </c>
      <c r="RB84" s="248">
        <f>IF(RB$19-'様式３（療養者名簿）（⑤の場合）'!$BJ89+1&lt;=15,IF(RB$19&gt;='様式３（療養者名簿）（⑤の場合）'!$BJ89,IF(RB$19&lt;='様式３（療養者名簿）（⑤の場合）'!$BK89,1,0),0),0)</f>
        <v>0</v>
      </c>
      <c r="RC84" s="248">
        <f>IF(RC$19-'様式３（療養者名簿）（⑤の場合）'!$BJ89+1&lt;=15,IF(RC$19&gt;='様式３（療養者名簿）（⑤の場合）'!$BJ89,IF(RC$19&lt;='様式３（療養者名簿）（⑤の場合）'!$BK89,1,0),0),0)</f>
        <v>0</v>
      </c>
      <c r="RD84" s="248">
        <f>IF(RD$19-'様式３（療養者名簿）（⑤の場合）'!$BJ89+1&lt;=15,IF(RD$19&gt;='様式３（療養者名簿）（⑤の場合）'!$BJ89,IF(RD$19&lt;='様式３（療養者名簿）（⑤の場合）'!$BK89,1,0),0),0)</f>
        <v>0</v>
      </c>
      <c r="RE84" s="248">
        <f>IF(RE$19-'様式３（療養者名簿）（⑤の場合）'!$BJ89+1&lt;=15,IF(RE$19&gt;='様式３（療養者名簿）（⑤の場合）'!$BJ89,IF(RE$19&lt;='様式３（療養者名簿）（⑤の場合）'!$BK89,1,0),0),0)</f>
        <v>0</v>
      </c>
      <c r="RF84" s="248">
        <f>IF(RF$19-'様式３（療養者名簿）（⑤の場合）'!$BJ89+1&lt;=15,IF(RF$19&gt;='様式３（療養者名簿）（⑤の場合）'!$BJ89,IF(RF$19&lt;='様式３（療養者名簿）（⑤の場合）'!$BK89,1,0),0),0)</f>
        <v>0</v>
      </c>
      <c r="RG84" s="248">
        <f>IF(RG$19-'様式３（療養者名簿）（⑤の場合）'!$BJ89+1&lt;=15,IF(RG$19&gt;='様式３（療養者名簿）（⑤の場合）'!$BJ89,IF(RG$19&lt;='様式３（療養者名簿）（⑤の場合）'!$BK89,1,0),0),0)</f>
        <v>0</v>
      </c>
      <c r="RH84" s="248">
        <f>IF(RH$19-'様式３（療養者名簿）（⑤の場合）'!$BJ89+1&lt;=15,IF(RH$19&gt;='様式３（療養者名簿）（⑤の場合）'!$BJ89,IF(RH$19&lt;='様式３（療養者名簿）（⑤の場合）'!$BK89,1,0),0),0)</f>
        <v>0</v>
      </c>
      <c r="RI84" s="248">
        <f>IF(RI$19-'様式３（療養者名簿）（⑤の場合）'!$BJ89+1&lt;=15,IF(RI$19&gt;='様式３（療養者名簿）（⑤の場合）'!$BJ89,IF(RI$19&lt;='様式３（療養者名簿）（⑤の場合）'!$BK89,1,0),0),0)</f>
        <v>0</v>
      </c>
      <c r="RJ84" s="248">
        <f>IF(RJ$19-'様式３（療養者名簿）（⑤の場合）'!$BJ89+1&lt;=15,IF(RJ$19&gt;='様式３（療養者名簿）（⑤の場合）'!$BJ89,IF(RJ$19&lt;='様式３（療養者名簿）（⑤の場合）'!$BK89,1,0),0),0)</f>
        <v>0</v>
      </c>
      <c r="RK84" s="248">
        <f>IF(RK$19-'様式３（療養者名簿）（⑤の場合）'!$BJ89+1&lt;=15,IF(RK$19&gt;='様式３（療養者名簿）（⑤の場合）'!$BJ89,IF(RK$19&lt;='様式３（療養者名簿）（⑤の場合）'!$BK89,1,0),0),0)</f>
        <v>0</v>
      </c>
      <c r="RL84" s="248">
        <f>IF(RL$19-'様式３（療養者名簿）（⑤の場合）'!$BJ89+1&lt;=15,IF(RL$19&gt;='様式３（療養者名簿）（⑤の場合）'!$BJ89,IF(RL$19&lt;='様式３（療養者名簿）（⑤の場合）'!$BK89,1,0),0),0)</f>
        <v>0</v>
      </c>
      <c r="RM84" s="248">
        <f>IF(RM$19-'様式３（療養者名簿）（⑤の場合）'!$BJ89+1&lt;=15,IF(RM$19&gt;='様式３（療養者名簿）（⑤の場合）'!$BJ89,IF(RM$19&lt;='様式３（療養者名簿）（⑤の場合）'!$BK89,1,0),0),0)</f>
        <v>0</v>
      </c>
      <c r="RN84" s="248">
        <f>IF(RN$19-'様式３（療養者名簿）（⑤の場合）'!$BJ89+1&lt;=15,IF(RN$19&gt;='様式３（療養者名簿）（⑤の場合）'!$BJ89,IF(RN$19&lt;='様式３（療養者名簿）（⑤の場合）'!$BK89,1,0),0),0)</f>
        <v>0</v>
      </c>
      <c r="RO84" s="248">
        <f>IF(RO$19-'様式３（療養者名簿）（⑤の場合）'!$BJ89+1&lt;=15,IF(RO$19&gt;='様式３（療養者名簿）（⑤の場合）'!$BJ89,IF(RO$19&lt;='様式３（療養者名簿）（⑤の場合）'!$BK89,1,0),0),0)</f>
        <v>0</v>
      </c>
      <c r="RP84" s="248">
        <f>IF(RP$19-'様式３（療養者名簿）（⑤の場合）'!$BJ89+1&lt;=15,IF(RP$19&gt;='様式３（療養者名簿）（⑤の場合）'!$BJ89,IF(RP$19&lt;='様式３（療養者名簿）（⑤の場合）'!$BK89,1,0),0),0)</f>
        <v>0</v>
      </c>
      <c r="RQ84" s="248">
        <f>IF(RQ$19-'様式３（療養者名簿）（⑤の場合）'!$BJ89+1&lt;=15,IF(RQ$19&gt;='様式３（療養者名簿）（⑤の場合）'!$BJ89,IF(RQ$19&lt;='様式３（療養者名簿）（⑤の場合）'!$BK89,1,0),0),0)</f>
        <v>0</v>
      </c>
      <c r="RR84" s="248">
        <f>IF(RR$19-'様式３（療養者名簿）（⑤の場合）'!$BJ89+1&lt;=15,IF(RR$19&gt;='様式３（療養者名簿）（⑤の場合）'!$BJ89,IF(RR$19&lt;='様式３（療養者名簿）（⑤の場合）'!$BK89,1,0),0),0)</f>
        <v>0</v>
      </c>
      <c r="RS84" s="248">
        <f>IF(RS$19-'様式３（療養者名簿）（⑤の場合）'!$BJ89+1&lt;=15,IF(RS$19&gt;='様式３（療養者名簿）（⑤の場合）'!$BJ89,IF(RS$19&lt;='様式３（療養者名簿）（⑤の場合）'!$BK89,1,0),0),0)</f>
        <v>0</v>
      </c>
      <c r="RT84" s="248">
        <f>IF(RT$19-'様式３（療養者名簿）（⑤の場合）'!$BJ89+1&lt;=15,IF(RT$19&gt;='様式３（療養者名簿）（⑤の場合）'!$BJ89,IF(RT$19&lt;='様式３（療養者名簿）（⑤の場合）'!$BK89,1,0),0),0)</f>
        <v>0</v>
      </c>
      <c r="RU84" s="248">
        <f>IF(RU$19-'様式３（療養者名簿）（⑤の場合）'!$BJ89+1&lt;=15,IF(RU$19&gt;='様式３（療養者名簿）（⑤の場合）'!$BJ89,IF(RU$19&lt;='様式３（療養者名簿）（⑤の場合）'!$BK89,1,0),0),0)</f>
        <v>0</v>
      </c>
      <c r="RV84" s="248">
        <f>IF(RV$19-'様式３（療養者名簿）（⑤の場合）'!$BJ89+1&lt;=15,IF(RV$19&gt;='様式３（療養者名簿）（⑤の場合）'!$BJ89,IF(RV$19&lt;='様式３（療養者名簿）（⑤の場合）'!$BK89,1,0),0),0)</f>
        <v>0</v>
      </c>
      <c r="RW84" s="248">
        <f>IF(RW$19-'様式３（療養者名簿）（⑤の場合）'!$BJ89+1&lt;=15,IF(RW$19&gt;='様式３（療養者名簿）（⑤の場合）'!$BJ89,IF(RW$19&lt;='様式３（療養者名簿）（⑤の場合）'!$BK89,1,0),0),0)</f>
        <v>0</v>
      </c>
      <c r="RX84" s="248">
        <f>IF(RX$19-'様式３（療養者名簿）（⑤の場合）'!$BJ89+1&lt;=15,IF(RX$19&gt;='様式３（療養者名簿）（⑤の場合）'!$BJ89,IF(RX$19&lt;='様式３（療養者名簿）（⑤の場合）'!$BK89,1,0),0),0)</f>
        <v>0</v>
      </c>
      <c r="RY84" s="248">
        <f>IF(RY$19-'様式３（療養者名簿）（⑤の場合）'!$BJ89+1&lt;=15,IF(RY$19&gt;='様式３（療養者名簿）（⑤の場合）'!$BJ89,IF(RY$19&lt;='様式３（療養者名簿）（⑤の場合）'!$BK89,1,0),0),0)</f>
        <v>0</v>
      </c>
      <c r="RZ84" s="248">
        <f>IF(RZ$19-'様式３（療養者名簿）（⑤の場合）'!$BJ89+1&lt;=15,IF(RZ$19&gt;='様式３（療養者名簿）（⑤の場合）'!$BJ89,IF(RZ$19&lt;='様式３（療養者名簿）（⑤の場合）'!$BK89,1,0),0),0)</f>
        <v>0</v>
      </c>
      <c r="SA84" s="248">
        <f>IF(SA$19-'様式３（療養者名簿）（⑤の場合）'!$BJ89+1&lt;=15,IF(SA$19&gt;='様式３（療養者名簿）（⑤の場合）'!$BJ89,IF(SA$19&lt;='様式３（療養者名簿）（⑤の場合）'!$BK89,1,0),0),0)</f>
        <v>0</v>
      </c>
      <c r="SB84" s="248">
        <f>IF(SB$19-'様式３（療養者名簿）（⑤の場合）'!$BJ89+1&lt;=15,IF(SB$19&gt;='様式３（療養者名簿）（⑤の場合）'!$BJ89,IF(SB$19&lt;='様式３（療養者名簿）（⑤の場合）'!$BK89,1,0),0),0)</f>
        <v>0</v>
      </c>
      <c r="SC84" s="248">
        <f>IF(SC$19-'様式３（療養者名簿）（⑤の場合）'!$BJ89+1&lt;=15,IF(SC$19&gt;='様式３（療養者名簿）（⑤の場合）'!$BJ89,IF(SC$19&lt;='様式３（療養者名簿）（⑤の場合）'!$BK89,1,0),0),0)</f>
        <v>0</v>
      </c>
      <c r="SD84" s="248">
        <f>IF(SD$19-'様式３（療養者名簿）（⑤の場合）'!$BJ89+1&lt;=15,IF(SD$19&gt;='様式３（療養者名簿）（⑤の場合）'!$BJ89,IF(SD$19&lt;='様式３（療養者名簿）（⑤の場合）'!$BK89,1,0),0),0)</f>
        <v>0</v>
      </c>
      <c r="SE84" s="248">
        <f>IF(SE$19-'様式３（療養者名簿）（⑤の場合）'!$BJ89+1&lt;=15,IF(SE$19&gt;='様式３（療養者名簿）（⑤の場合）'!$BJ89,IF(SE$19&lt;='様式３（療養者名簿）（⑤の場合）'!$BK89,1,0),0),0)</f>
        <v>0</v>
      </c>
      <c r="SF84" s="248">
        <f>IF(SF$19-'様式３（療養者名簿）（⑤の場合）'!$BJ89+1&lt;=15,IF(SF$19&gt;='様式３（療養者名簿）（⑤の場合）'!$BJ89,IF(SF$19&lt;='様式３（療養者名簿）（⑤の場合）'!$BK89,1,0),0),0)</f>
        <v>0</v>
      </c>
      <c r="SG84" s="248">
        <f>IF(SG$19-'様式３（療養者名簿）（⑤の場合）'!$BJ89+1&lt;=15,IF(SG$19&gt;='様式３（療養者名簿）（⑤の場合）'!$BJ89,IF(SG$19&lt;='様式３（療養者名簿）（⑤の場合）'!$BK89,1,0),0),0)</f>
        <v>0</v>
      </c>
      <c r="SH84" s="248">
        <f>IF(SH$19-'様式３（療養者名簿）（⑤の場合）'!$BJ89+1&lt;=15,IF(SH$19&gt;='様式３（療養者名簿）（⑤の場合）'!$BJ89,IF(SH$19&lt;='様式３（療養者名簿）（⑤の場合）'!$BK89,1,0),0),0)</f>
        <v>0</v>
      </c>
      <c r="SI84" s="248">
        <f>IF(SI$19-'様式３（療養者名簿）（⑤の場合）'!$BJ89+1&lt;=15,IF(SI$19&gt;='様式３（療養者名簿）（⑤の場合）'!$BJ89,IF(SI$19&lt;='様式３（療養者名簿）（⑤の場合）'!$BK89,1,0),0),0)</f>
        <v>0</v>
      </c>
      <c r="SJ84" s="248">
        <f>IF(SJ$19-'様式３（療養者名簿）（⑤の場合）'!$BJ89+1&lt;=15,IF(SJ$19&gt;='様式３（療養者名簿）（⑤の場合）'!$BJ89,IF(SJ$19&lt;='様式３（療養者名簿）（⑤の場合）'!$BK89,1,0),0),0)</f>
        <v>0</v>
      </c>
      <c r="SK84" s="248">
        <f>IF(SK$19-'様式３（療養者名簿）（⑤の場合）'!$BJ89+1&lt;=15,IF(SK$19&gt;='様式３（療養者名簿）（⑤の場合）'!$BJ89,IF(SK$19&lt;='様式３（療養者名簿）（⑤の場合）'!$BK89,1,0),0),0)</f>
        <v>0</v>
      </c>
      <c r="SL84" s="248">
        <f>IF(SL$19-'様式３（療養者名簿）（⑤の場合）'!$BJ89+1&lt;=15,IF(SL$19&gt;='様式３（療養者名簿）（⑤の場合）'!$BJ89,IF(SL$19&lt;='様式３（療養者名簿）（⑤の場合）'!$BK89,1,0),0),0)</f>
        <v>0</v>
      </c>
      <c r="SM84" s="248">
        <f>IF(SM$19-'様式３（療養者名簿）（⑤の場合）'!$BJ89+1&lt;=15,IF(SM$19&gt;='様式３（療養者名簿）（⑤の場合）'!$BJ89,IF(SM$19&lt;='様式３（療養者名簿）（⑤の場合）'!$BK89,1,0),0),0)</f>
        <v>0</v>
      </c>
      <c r="SN84" s="248">
        <f>IF(SN$19-'様式３（療養者名簿）（⑤の場合）'!$BJ89+1&lt;=15,IF(SN$19&gt;='様式３（療養者名簿）（⑤の場合）'!$BJ89,IF(SN$19&lt;='様式３（療養者名簿）（⑤の場合）'!$BK89,1,0),0),0)</f>
        <v>0</v>
      </c>
      <c r="SO84" s="248">
        <f>IF(SO$19-'様式３（療養者名簿）（⑤の場合）'!$BJ89+1&lt;=15,IF(SO$19&gt;='様式３（療養者名簿）（⑤の場合）'!$BJ89,IF(SO$19&lt;='様式３（療養者名簿）（⑤の場合）'!$BK89,1,0),0),0)</f>
        <v>0</v>
      </c>
      <c r="SP84" s="248">
        <f>IF(SP$19-'様式３（療養者名簿）（⑤の場合）'!$BJ89+1&lt;=15,IF(SP$19&gt;='様式３（療養者名簿）（⑤の場合）'!$BJ89,IF(SP$19&lt;='様式３（療養者名簿）（⑤の場合）'!$BK89,1,0),0),0)</f>
        <v>0</v>
      </c>
      <c r="SQ84" s="248">
        <f>IF(SQ$19-'様式３（療養者名簿）（⑤の場合）'!$BJ89+1&lt;=15,IF(SQ$19&gt;='様式３（療養者名簿）（⑤の場合）'!$BJ89,IF(SQ$19&lt;='様式３（療養者名簿）（⑤の場合）'!$BK89,1,0),0),0)</f>
        <v>0</v>
      </c>
      <c r="SR84" s="248">
        <f>IF(SR$19-'様式３（療養者名簿）（⑤の場合）'!$BJ89+1&lt;=15,IF(SR$19&gt;='様式３（療養者名簿）（⑤の場合）'!$BJ89,IF(SR$19&lt;='様式３（療養者名簿）（⑤の場合）'!$BK89,1,0),0),0)</f>
        <v>0</v>
      </c>
      <c r="SS84" s="248">
        <f>IF(SS$19-'様式３（療養者名簿）（⑤の場合）'!$BJ89+1&lt;=15,IF(SS$19&gt;='様式３（療養者名簿）（⑤の場合）'!$BJ89,IF(SS$19&lt;='様式３（療養者名簿）（⑤の場合）'!$BK89,1,0),0),0)</f>
        <v>0</v>
      </c>
      <c r="ST84" s="248">
        <f>IF(ST$19-'様式３（療養者名簿）（⑤の場合）'!$BJ89+1&lt;=15,IF(ST$19&gt;='様式３（療養者名簿）（⑤の場合）'!$BJ89,IF(ST$19&lt;='様式３（療養者名簿）（⑤の場合）'!$BK89,1,0),0),0)</f>
        <v>0</v>
      </c>
      <c r="SU84" s="248">
        <f>IF(SU$19-'様式３（療養者名簿）（⑤の場合）'!$BJ89+1&lt;=15,IF(SU$19&gt;='様式３（療養者名簿）（⑤の場合）'!$BJ89,IF(SU$19&lt;='様式３（療養者名簿）（⑤の場合）'!$BK89,1,0),0),0)</f>
        <v>0</v>
      </c>
      <c r="SV84" s="248">
        <f>IF(SV$19-'様式３（療養者名簿）（⑤の場合）'!$BJ89+1&lt;=15,IF(SV$19&gt;='様式３（療養者名簿）（⑤の場合）'!$BJ89,IF(SV$19&lt;='様式３（療養者名簿）（⑤の場合）'!$BK89,1,0),0),0)</f>
        <v>0</v>
      </c>
      <c r="SW84" s="248">
        <f>IF(SW$19-'様式３（療養者名簿）（⑤の場合）'!$BJ89+1&lt;=15,IF(SW$19&gt;='様式３（療養者名簿）（⑤の場合）'!$BJ89,IF(SW$19&lt;='様式３（療養者名簿）（⑤の場合）'!$BK89,1,0),0),0)</f>
        <v>0</v>
      </c>
      <c r="SX84" s="248">
        <f>IF(SX$19-'様式３（療養者名簿）（⑤の場合）'!$BJ89+1&lt;=15,IF(SX$19&gt;='様式３（療養者名簿）（⑤の場合）'!$BJ89,IF(SX$19&lt;='様式３（療養者名簿）（⑤の場合）'!$BK89,1,0),0),0)</f>
        <v>0</v>
      </c>
      <c r="SY84" s="248">
        <f>IF(SY$19-'様式３（療養者名簿）（⑤の場合）'!$BJ89+1&lt;=15,IF(SY$19&gt;='様式３（療養者名簿）（⑤の場合）'!$BJ89,IF(SY$19&lt;='様式３（療養者名簿）（⑤の場合）'!$BK89,1,0),0),0)</f>
        <v>0</v>
      </c>
      <c r="SZ84" s="248">
        <f>IF(SZ$19-'様式３（療養者名簿）（⑤の場合）'!$BJ89+1&lt;=15,IF(SZ$19&gt;='様式３（療養者名簿）（⑤の場合）'!$BJ89,IF(SZ$19&lt;='様式３（療養者名簿）（⑤の場合）'!$BK89,1,0),0),0)</f>
        <v>0</v>
      </c>
      <c r="TA84" s="248">
        <f>IF(TA$19-'様式３（療養者名簿）（⑤の場合）'!$BJ89+1&lt;=15,IF(TA$19&gt;='様式３（療養者名簿）（⑤の場合）'!$BJ89,IF(TA$19&lt;='様式３（療養者名簿）（⑤の場合）'!$BK89,1,0),0),0)</f>
        <v>0</v>
      </c>
      <c r="TB84" s="248">
        <f>IF(TB$19-'様式３（療養者名簿）（⑤の場合）'!$BJ89+1&lt;=15,IF(TB$19&gt;='様式３（療養者名簿）（⑤の場合）'!$BJ89,IF(TB$19&lt;='様式３（療養者名簿）（⑤の場合）'!$BK89,1,0),0),0)</f>
        <v>0</v>
      </c>
      <c r="TC84" s="248">
        <f>IF(TC$19-'様式３（療養者名簿）（⑤の場合）'!$BJ89+1&lt;=15,IF(TC$19&gt;='様式３（療養者名簿）（⑤の場合）'!$BJ89,IF(TC$19&lt;='様式３（療養者名簿）（⑤の場合）'!$BK89,1,0),0),0)</f>
        <v>0</v>
      </c>
      <c r="TD84" s="248">
        <f>IF(TD$19-'様式３（療養者名簿）（⑤の場合）'!$BJ89+1&lt;=15,IF(TD$19&gt;='様式３（療養者名簿）（⑤の場合）'!$BJ89,IF(TD$19&lt;='様式３（療養者名簿）（⑤の場合）'!$BK89,1,0),0),0)</f>
        <v>0</v>
      </c>
      <c r="TE84" s="248">
        <f>IF(TE$19-'様式３（療養者名簿）（⑤の場合）'!$BJ89+1&lt;=15,IF(TE$19&gt;='様式３（療養者名簿）（⑤の場合）'!$BJ89,IF(TE$19&lt;='様式３（療養者名簿）（⑤の場合）'!$BK89,1,0),0),0)</f>
        <v>0</v>
      </c>
      <c r="TF84" s="248">
        <f>IF(TF$19-'様式３（療養者名簿）（⑤の場合）'!$BJ89+1&lt;=15,IF(TF$19&gt;='様式３（療養者名簿）（⑤の場合）'!$BJ89,IF(TF$19&lt;='様式３（療養者名簿）（⑤の場合）'!$BK89,1,0),0),0)</f>
        <v>0</v>
      </c>
      <c r="TG84" s="248">
        <f>IF(TG$19-'様式３（療養者名簿）（⑤の場合）'!$BJ89+1&lt;=15,IF(TG$19&gt;='様式３（療養者名簿）（⑤の場合）'!$BJ89,IF(TG$19&lt;='様式３（療養者名簿）（⑤の場合）'!$BK89,1,0),0),0)</f>
        <v>0</v>
      </c>
      <c r="TH84" s="248">
        <f>IF(TH$19-'様式３（療養者名簿）（⑤の場合）'!$BJ89+1&lt;=15,IF(TH$19&gt;='様式３（療養者名簿）（⑤の場合）'!$BJ89,IF(TH$19&lt;='様式３（療養者名簿）（⑤の場合）'!$BK89,1,0),0),0)</f>
        <v>0</v>
      </c>
      <c r="TI84" s="248">
        <f>IF(TI$19-'様式３（療養者名簿）（⑤の場合）'!$BJ89+1&lt;=15,IF(TI$19&gt;='様式３（療養者名簿）（⑤の場合）'!$BJ89,IF(TI$19&lt;='様式３（療養者名簿）（⑤の場合）'!$BK89,1,0),0),0)</f>
        <v>0</v>
      </c>
      <c r="TJ84" s="248">
        <f>IF(TJ$19-'様式３（療養者名簿）（⑤の場合）'!$BJ89+1&lt;=15,IF(TJ$19&gt;='様式３（療養者名簿）（⑤の場合）'!$BJ89,IF(TJ$19&lt;='様式３（療養者名簿）（⑤の場合）'!$BK89,1,0),0),0)</f>
        <v>0</v>
      </c>
      <c r="TK84" s="248">
        <f>IF(TK$19-'様式３（療養者名簿）（⑤の場合）'!$BJ89+1&lt;=15,IF(TK$19&gt;='様式３（療養者名簿）（⑤の場合）'!$BJ89,IF(TK$19&lt;='様式３（療養者名簿）（⑤の場合）'!$BK89,1,0),0),0)</f>
        <v>0</v>
      </c>
      <c r="TL84" s="248">
        <f>IF(TL$19-'様式３（療養者名簿）（⑤の場合）'!$BJ89+1&lt;=15,IF(TL$19&gt;='様式３（療養者名簿）（⑤の場合）'!$BJ89,IF(TL$19&lt;='様式３（療養者名簿）（⑤の場合）'!$BK89,1,0),0),0)</f>
        <v>0</v>
      </c>
      <c r="TM84" s="248">
        <f>IF(TM$19-'様式３（療養者名簿）（⑤の場合）'!$BJ89+1&lt;=15,IF(TM$19&gt;='様式３（療養者名簿）（⑤の場合）'!$BJ89,IF(TM$19&lt;='様式３（療養者名簿）（⑤の場合）'!$BK89,1,0),0),0)</f>
        <v>0</v>
      </c>
      <c r="TN84" s="248">
        <f>IF(TN$19-'様式３（療養者名簿）（⑤の場合）'!$BJ89+1&lt;=15,IF(TN$19&gt;='様式３（療養者名簿）（⑤の場合）'!$BJ89,IF(TN$19&lt;='様式３（療養者名簿）（⑤の場合）'!$BK89,1,0),0),0)</f>
        <v>0</v>
      </c>
      <c r="TO84" s="248">
        <f>IF(TO$19-'様式３（療養者名簿）（⑤の場合）'!$BJ89+1&lt;=15,IF(TO$19&gt;='様式３（療養者名簿）（⑤の場合）'!$BJ89,IF(TO$19&lt;='様式３（療養者名簿）（⑤の場合）'!$BK89,1,0),0),0)</f>
        <v>0</v>
      </c>
      <c r="TP84" s="248">
        <f>IF(TP$19-'様式３（療養者名簿）（⑤の場合）'!$BJ89+1&lt;=15,IF(TP$19&gt;='様式３（療養者名簿）（⑤の場合）'!$BJ89,IF(TP$19&lt;='様式３（療養者名簿）（⑤の場合）'!$BK89,1,0),0),0)</f>
        <v>0</v>
      </c>
      <c r="TQ84" s="248">
        <f>IF(TQ$19-'様式３（療養者名簿）（⑤の場合）'!$BJ89+1&lt;=15,IF(TQ$19&gt;='様式３（療養者名簿）（⑤の場合）'!$BJ89,IF(TQ$19&lt;='様式３（療養者名簿）（⑤の場合）'!$BK89,1,0),0),0)</f>
        <v>0</v>
      </c>
      <c r="TR84" s="248">
        <f>IF(TR$19-'様式３（療養者名簿）（⑤の場合）'!$BJ89+1&lt;=15,IF(TR$19&gt;='様式３（療養者名簿）（⑤の場合）'!$BJ89,IF(TR$19&lt;='様式３（療養者名簿）（⑤の場合）'!$BK89,1,0),0),0)</f>
        <v>0</v>
      </c>
      <c r="TS84" s="248">
        <f>IF(TS$19-'様式３（療養者名簿）（⑤の場合）'!$BJ89+1&lt;=15,IF(TS$19&gt;='様式３（療養者名簿）（⑤の場合）'!$BJ89,IF(TS$19&lt;='様式３（療養者名簿）（⑤の場合）'!$BK89,1,0),0),0)</f>
        <v>0</v>
      </c>
      <c r="TT84" s="248">
        <f>IF(TT$19-'様式３（療養者名簿）（⑤の場合）'!$BJ89+1&lt;=15,IF(TT$19&gt;='様式３（療養者名簿）（⑤の場合）'!$BJ89,IF(TT$19&lt;='様式３（療養者名簿）（⑤の場合）'!$BK89,1,0),0),0)</f>
        <v>0</v>
      </c>
      <c r="TU84" s="248">
        <f>IF(TU$19-'様式３（療養者名簿）（⑤の場合）'!$BJ89+1&lt;=15,IF(TU$19&gt;='様式３（療養者名簿）（⑤の場合）'!$BJ89,IF(TU$19&lt;='様式３（療養者名簿）（⑤の場合）'!$BK89,1,0),0),0)</f>
        <v>0</v>
      </c>
      <c r="TV84" s="248">
        <f>IF(TV$19-'様式３（療養者名簿）（⑤の場合）'!$BJ89+1&lt;=15,IF(TV$19&gt;='様式３（療養者名簿）（⑤の場合）'!$BJ89,IF(TV$19&lt;='様式３（療養者名簿）（⑤の場合）'!$BK89,1,0),0),0)</f>
        <v>0</v>
      </c>
      <c r="TW84" s="248">
        <f>IF(TW$19-'様式３（療養者名簿）（⑤の場合）'!$BJ89+1&lt;=15,IF(TW$19&gt;='様式３（療養者名簿）（⑤の場合）'!$BJ89,IF(TW$19&lt;='様式３（療養者名簿）（⑤の場合）'!$BK89,1,0),0),0)</f>
        <v>0</v>
      </c>
      <c r="TX84" s="248">
        <f>IF(TX$19-'様式３（療養者名簿）（⑤の場合）'!$BJ89+1&lt;=15,IF(TX$19&gt;='様式３（療養者名簿）（⑤の場合）'!$BJ89,IF(TX$19&lt;='様式３（療養者名簿）（⑤の場合）'!$BK89,1,0),0),0)</f>
        <v>0</v>
      </c>
      <c r="TY84" s="248">
        <f>IF(TY$19-'様式３（療養者名簿）（⑤の場合）'!$BJ89+1&lt;=15,IF(TY$19&gt;='様式３（療養者名簿）（⑤の場合）'!$BJ89,IF(TY$19&lt;='様式３（療養者名簿）（⑤の場合）'!$BK89,1,0),0),0)</f>
        <v>0</v>
      </c>
      <c r="TZ84" s="248">
        <f>IF(TZ$19-'様式３（療養者名簿）（⑤の場合）'!$BJ89+1&lt;=15,IF(TZ$19&gt;='様式３（療養者名簿）（⑤の場合）'!$BJ89,IF(TZ$19&lt;='様式３（療養者名簿）（⑤の場合）'!$BK89,1,0),0),0)</f>
        <v>0</v>
      </c>
      <c r="UA84" s="248">
        <f>IF(UA$19-'様式３（療養者名簿）（⑤の場合）'!$BJ89+1&lt;=15,IF(UA$19&gt;='様式３（療養者名簿）（⑤の場合）'!$BJ89,IF(UA$19&lt;='様式３（療養者名簿）（⑤の場合）'!$BK89,1,0),0),0)</f>
        <v>0</v>
      </c>
      <c r="UB84" s="248">
        <f>IF(UB$19-'様式３（療養者名簿）（⑤の場合）'!$BJ89+1&lt;=15,IF(UB$19&gt;='様式３（療養者名簿）（⑤の場合）'!$BJ89,IF(UB$19&lt;='様式３（療養者名簿）（⑤の場合）'!$BK89,1,0),0),0)</f>
        <v>0</v>
      </c>
      <c r="UC84" s="248">
        <f>IF(UC$19-'様式３（療養者名簿）（⑤の場合）'!$BJ89+1&lt;=15,IF(UC$19&gt;='様式３（療養者名簿）（⑤の場合）'!$BJ89,IF(UC$19&lt;='様式３（療養者名簿）（⑤の場合）'!$BK89,1,0),0),0)</f>
        <v>0</v>
      </c>
      <c r="UD84" s="372">
        <f>IF(UD$19-'様式３（療養者名簿）（⑤の場合）'!$BJ89+1&lt;=15,IF(UD$19&gt;='様式３（療養者名簿）（⑤の場合）'!$BJ89,IF(UD$19&lt;='様式３（療養者名簿）（⑤の場合）'!$BK89,1,0),0),0)</f>
        <v>0</v>
      </c>
      <c r="UE84" s="372">
        <f>IF(UE$19-'様式３（療養者名簿）（⑤の場合）'!$BJ89+1&lt;=15,IF(UE$19&gt;='様式３（療養者名簿）（⑤の場合）'!$BJ89,IF(UE$19&lt;='様式３（療養者名簿）（⑤の場合）'!$BK89,1,0),0),0)</f>
        <v>0</v>
      </c>
      <c r="UF84" s="372">
        <f>IF(UF$19-'様式３（療養者名簿）（⑤の場合）'!$BJ89+1&lt;=15,IF(UF$19&gt;='様式３（療養者名簿）（⑤の場合）'!$BJ89,IF(UF$19&lt;='様式３（療養者名簿）（⑤の場合）'!$BK89,1,0),0),0)</f>
        <v>0</v>
      </c>
      <c r="UG84" s="372">
        <f>IF(UG$19-'様式３（療養者名簿）（⑤の場合）'!$BJ89+1&lt;=15,IF(UG$19&gt;='様式３（療養者名簿）（⑤の場合）'!$BJ89,IF(UG$19&lt;='様式３（療養者名簿）（⑤の場合）'!$BK89,1,0),0),0)</f>
        <v>0</v>
      </c>
      <c r="UH84" s="372">
        <f>IF(UH$19-'様式３（療養者名簿）（⑤の場合）'!$BJ89+1&lt;=15,IF(UH$19&gt;='様式３（療養者名簿）（⑤の場合）'!$BJ89,IF(UH$19&lt;='様式３（療養者名簿）（⑤の場合）'!$BK89,1,0),0),0)</f>
        <v>0</v>
      </c>
      <c r="UI84" s="372">
        <f>IF(UI$19-'様式３（療養者名簿）（⑤の場合）'!$BJ89+1&lt;=15,IF(UI$19&gt;='様式３（療養者名簿）（⑤の場合）'!$BJ89,IF(UI$19&lt;='様式３（療養者名簿）（⑤の場合）'!$BK89,1,0),0),0)</f>
        <v>0</v>
      </c>
      <c r="UJ84" s="372">
        <f>IF(UJ$19-'様式３（療養者名簿）（⑤の場合）'!$BJ89+1&lt;=15,IF(UJ$19&gt;='様式３（療養者名簿）（⑤の場合）'!$BJ89,IF(UJ$19&lt;='様式３（療養者名簿）（⑤の場合）'!$BK89,1,0),0),0)</f>
        <v>0</v>
      </c>
      <c r="UK84" s="372">
        <f>IF(UK$19-'様式３（療養者名簿）（⑤の場合）'!$BJ89+1&lt;=15,IF(UK$19&gt;='様式３（療養者名簿）（⑤の場合）'!$BJ89,IF(UK$19&lt;='様式３（療養者名簿）（⑤の場合）'!$BK89,1,0),0),0)</f>
        <v>0</v>
      </c>
      <c r="UL84" s="372">
        <f>IF(UL$19-'様式３（療養者名簿）（⑤の場合）'!$BJ89+1&lt;=15,IF(UL$19&gt;='様式３（療養者名簿）（⑤の場合）'!$BJ89,IF(UL$19&lt;='様式３（療養者名簿）（⑤の場合）'!$BK89,1,0),0),0)</f>
        <v>0</v>
      </c>
      <c r="UM84" s="372">
        <f>IF(UM$19-'様式３（療養者名簿）（⑤の場合）'!$BJ89+1&lt;=15,IF(UM$19&gt;='様式３（療養者名簿）（⑤の場合）'!$BJ89,IF(UM$19&lt;='様式３（療養者名簿）（⑤の場合）'!$BK89,1,0),0),0)</f>
        <v>0</v>
      </c>
      <c r="UN84" s="372">
        <f>IF(UN$19-'様式３（療養者名簿）（⑤の場合）'!$BJ89+1&lt;=15,IF(UN$19&gt;='様式３（療養者名簿）（⑤の場合）'!$BJ89,IF(UN$19&lt;='様式３（療養者名簿）（⑤の場合）'!$BK89,1,0),0),0)</f>
        <v>0</v>
      </c>
      <c r="UO84" s="372">
        <f>IF(UO$19-'様式３（療養者名簿）（⑤の場合）'!$BJ89+1&lt;=15,IF(UO$19&gt;='様式３（療養者名簿）（⑤の場合）'!$BJ89,IF(UO$19&lt;='様式３（療養者名簿）（⑤の場合）'!$BK89,1,0),0),0)</f>
        <v>0</v>
      </c>
      <c r="UP84" s="372">
        <f>IF(UP$19-'様式３（療養者名簿）（⑤の場合）'!$BJ89+1&lt;=15,IF(UP$19&gt;='様式３（療養者名簿）（⑤の場合）'!$BJ89,IF(UP$19&lt;='様式３（療養者名簿）（⑤の場合）'!$BK89,1,0),0),0)</f>
        <v>0</v>
      </c>
      <c r="UQ84" s="372">
        <f>IF(UQ$19-'様式３（療養者名簿）（⑤の場合）'!$BJ89+1&lt;=15,IF(UQ$19&gt;='様式３（療養者名簿）（⑤の場合）'!$BJ89,IF(UQ$19&lt;='様式３（療養者名簿）（⑤の場合）'!$BK89,1,0),0),0)</f>
        <v>0</v>
      </c>
      <c r="UR84" s="372">
        <f>IF(UR$19-'様式３（療養者名簿）（⑤の場合）'!$BJ89+1&lt;=15,IF(UR$19&gt;='様式３（療養者名簿）（⑤の場合）'!$BJ89,IF(UR$19&lt;='様式３（療養者名簿）（⑤の場合）'!$BK89,1,0),0),0)</f>
        <v>0</v>
      </c>
      <c r="US84" s="372">
        <f>IF(US$19-'様式３（療養者名簿）（⑤の場合）'!$BJ89+1&lt;=15,IF(US$19&gt;='様式３（療養者名簿）（⑤の場合）'!$BJ89,IF(US$19&lt;='様式３（療養者名簿）（⑤の場合）'!$BK89,1,0),0),0)</f>
        <v>0</v>
      </c>
      <c r="UT84" s="372">
        <f>IF(UT$19-'様式３（療養者名簿）（⑤の場合）'!$BJ89+1&lt;=15,IF(UT$19&gt;='様式３（療養者名簿）（⑤の場合）'!$BJ89,IF(UT$19&lt;='様式３（療養者名簿）（⑤の場合）'!$BK89,1,0),0),0)</f>
        <v>0</v>
      </c>
      <c r="UU84" s="372">
        <f>IF(UU$19-'様式３（療養者名簿）（⑤の場合）'!$BJ89+1&lt;=15,IF(UU$19&gt;='様式３（療養者名簿）（⑤の場合）'!$BJ89,IF(UU$19&lt;='様式３（療養者名簿）（⑤の場合）'!$BK89,1,0),0),0)</f>
        <v>0</v>
      </c>
      <c r="UV84" s="372">
        <f>IF(UV$19-'様式３（療養者名簿）（⑤の場合）'!$BJ89+1&lt;=15,IF(UV$19&gt;='様式３（療養者名簿）（⑤の場合）'!$BJ89,IF(UV$19&lt;='様式３（療養者名簿）（⑤の場合）'!$BK89,1,0),0),0)</f>
        <v>0</v>
      </c>
      <c r="UW84" s="372">
        <f>IF(UW$19-'様式３（療養者名簿）（⑤の場合）'!$BJ89+1&lt;=15,IF(UW$19&gt;='様式３（療養者名簿）（⑤の場合）'!$BJ89,IF(UW$19&lt;='様式３（療養者名簿）（⑤の場合）'!$BK89,1,0),0),0)</f>
        <v>0</v>
      </c>
      <c r="UX84" s="372">
        <f>IF(UX$19-'様式３（療養者名簿）（⑤の場合）'!$BJ89+1&lt;=15,IF(UX$19&gt;='様式３（療養者名簿）（⑤の場合）'!$BJ89,IF(UX$19&lt;='様式３（療養者名簿）（⑤の場合）'!$BK89,1,0),0),0)</f>
        <v>0</v>
      </c>
      <c r="UY84" s="372">
        <f>IF(UY$19-'様式３（療養者名簿）（⑤の場合）'!$BJ89+1&lt;=15,IF(UY$19&gt;='様式３（療養者名簿）（⑤の場合）'!$BJ89,IF(UY$19&lt;='様式３（療養者名簿）（⑤の場合）'!$BK89,1,0),0),0)</f>
        <v>0</v>
      </c>
      <c r="UZ84" s="372">
        <f>IF(UZ$19-'様式３（療養者名簿）（⑤の場合）'!$BJ89+1&lt;=15,IF(UZ$19&gt;='様式３（療養者名簿）（⑤の場合）'!$BJ89,IF(UZ$19&lt;='様式３（療養者名簿）（⑤の場合）'!$BK89,1,0),0),0)</f>
        <v>0</v>
      </c>
      <c r="VA84" s="372">
        <f>IF(VA$19-'様式３（療養者名簿）（⑤の場合）'!$BJ89+1&lt;=15,IF(VA$19&gt;='様式３（療養者名簿）（⑤の場合）'!$BJ89,IF(VA$19&lt;='様式３（療養者名簿）（⑤の場合）'!$BK89,1,0),0),0)</f>
        <v>0</v>
      </c>
      <c r="VB84" s="372">
        <f>IF(VB$19-'様式３（療養者名簿）（⑤の場合）'!$BJ89+1&lt;=15,IF(VB$19&gt;='様式３（療養者名簿）（⑤の場合）'!$BJ89,IF(VB$19&lt;='様式３（療養者名簿）（⑤の場合）'!$BK89,1,0),0),0)</f>
        <v>0</v>
      </c>
      <c r="VC84" s="372">
        <f>IF(VC$19-'様式３（療養者名簿）（⑤の場合）'!$BJ89+1&lt;=15,IF(VC$19&gt;='様式３（療養者名簿）（⑤の場合）'!$BJ89,IF(VC$19&lt;='様式３（療養者名簿）（⑤の場合）'!$BK89,1,0),0),0)</f>
        <v>0</v>
      </c>
      <c r="VD84" s="372">
        <f>IF(VD$19-'様式３（療養者名簿）（⑤の場合）'!$BJ89+1&lt;=15,IF(VD$19&gt;='様式３（療養者名簿）（⑤の場合）'!$BJ89,IF(VD$19&lt;='様式３（療養者名簿）（⑤の場合）'!$BK89,1,0),0),0)</f>
        <v>0</v>
      </c>
      <c r="VE84" s="372">
        <f>IF(VE$19-'様式３（療養者名簿）（⑤の場合）'!$BJ89+1&lt;=15,IF(VE$19&gt;='様式３（療養者名簿）（⑤の場合）'!$BJ89,IF(VE$19&lt;='様式３（療養者名簿）（⑤の場合）'!$BK89,1,0),0),0)</f>
        <v>0</v>
      </c>
      <c r="VF84" s="372">
        <f>IF(VF$19-'様式３（療養者名簿）（⑤の場合）'!$BJ89+1&lt;=15,IF(VF$19&gt;='様式３（療養者名簿）（⑤の場合）'!$BJ89,IF(VF$19&lt;='様式３（療養者名簿）（⑤の場合）'!$BK89,1,0),0),0)</f>
        <v>0</v>
      </c>
      <c r="VG84" s="372">
        <f>IF(VG$19-'様式３（療養者名簿）（⑤の場合）'!$BJ89+1&lt;=15,IF(VG$19&gt;='様式３（療養者名簿）（⑤の場合）'!$BJ89,IF(VG$19&lt;='様式３（療養者名簿）（⑤の場合）'!$BK89,1,0),0),0)</f>
        <v>0</v>
      </c>
      <c r="VH84" s="372">
        <f>IF(VH$19-'様式３（療養者名簿）（⑤の場合）'!$BJ89+1&lt;=15,IF(VH$19&gt;='様式３（療養者名簿）（⑤の場合）'!$BJ89,IF(VH$19&lt;='様式３（療養者名簿）（⑤の場合）'!$BK89,1,0),0),0)</f>
        <v>0</v>
      </c>
      <c r="VI84" s="372">
        <f>IF(VI$19-'様式３（療養者名簿）（⑤の場合）'!$BJ89+1&lt;=15,IF(VI$19&gt;='様式３（療養者名簿）（⑤の場合）'!$BJ89,IF(VI$19&lt;='様式３（療養者名簿）（⑤の場合）'!$BK89,1,0),0),0)</f>
        <v>0</v>
      </c>
      <c r="VJ84" s="372">
        <f>IF(VJ$19-'様式３（療養者名簿）（⑤の場合）'!$BJ89+1&lt;=15,IF(VJ$19&gt;='様式３（療養者名簿）（⑤の場合）'!$BJ89,IF(VJ$19&lt;='様式３（療養者名簿）（⑤の場合）'!$BK89,1,0),0),0)</f>
        <v>0</v>
      </c>
      <c r="VK84" s="372">
        <f>IF(VK$19-'様式３（療養者名簿）（⑤の場合）'!$BJ89+1&lt;=15,IF(VK$19&gt;='様式３（療養者名簿）（⑤の場合）'!$BJ89,IF(VK$19&lt;='様式３（療養者名簿）（⑤の場合）'!$BK89,1,0),0),0)</f>
        <v>0</v>
      </c>
      <c r="VL84" s="372">
        <f>IF(VL$19-'様式３（療養者名簿）（⑤の場合）'!$BJ89+1&lt;=15,IF(VL$19&gt;='様式３（療養者名簿）（⑤の場合）'!$BJ89,IF(VL$19&lt;='様式３（療養者名簿）（⑤の場合）'!$BK89,1,0),0),0)</f>
        <v>0</v>
      </c>
      <c r="VM84" s="372">
        <f>IF(VM$19-'様式３（療養者名簿）（⑤の場合）'!$BJ89+1&lt;=15,IF(VM$19&gt;='様式３（療養者名簿）（⑤の場合）'!$BJ89,IF(VM$19&lt;='様式３（療養者名簿）（⑤の場合）'!$BK89,1,0),0),0)</f>
        <v>0</v>
      </c>
      <c r="VN84" s="372">
        <f>IF(VN$19-'様式３（療養者名簿）（⑤の場合）'!$BJ89+1&lt;=15,IF(VN$19&gt;='様式３（療養者名簿）（⑤の場合）'!$BJ89,IF(VN$19&lt;='様式３（療養者名簿）（⑤の場合）'!$BK89,1,0),0),0)</f>
        <v>0</v>
      </c>
      <c r="VO84" s="372">
        <f>IF(VO$19-'様式３（療養者名簿）（⑤の場合）'!$BJ89+1&lt;=15,IF(VO$19&gt;='様式３（療養者名簿）（⑤の場合）'!$BJ89,IF(VO$19&lt;='様式３（療養者名簿）（⑤の場合）'!$BK89,1,0),0),0)</f>
        <v>0</v>
      </c>
      <c r="VP84" s="372">
        <f>IF(VP$19-'様式３（療養者名簿）（⑤の場合）'!$BJ89+1&lt;=15,IF(VP$19&gt;='様式３（療養者名簿）（⑤の場合）'!$BJ89,IF(VP$19&lt;='様式３（療養者名簿）（⑤の場合）'!$BK89,1,0),0),0)</f>
        <v>0</v>
      </c>
      <c r="VQ84" s="372">
        <f>IF(VQ$19-'様式３（療養者名簿）（⑤の場合）'!$BJ89+1&lt;=15,IF(VQ$19&gt;='様式３（療養者名簿）（⑤の場合）'!$BJ89,IF(VQ$19&lt;='様式３（療養者名簿）（⑤の場合）'!$BK89,1,0),0),0)</f>
        <v>0</v>
      </c>
      <c r="VR84" s="372">
        <f>IF(VR$19-'様式３（療養者名簿）（⑤の場合）'!$BJ89+1&lt;=15,IF(VR$19&gt;='様式３（療養者名簿）（⑤の場合）'!$BJ89,IF(VR$19&lt;='様式３（療養者名簿）（⑤の場合）'!$BK89,1,0),0),0)</f>
        <v>0</v>
      </c>
      <c r="VS84" s="372">
        <f>IF(VS$19-'様式３（療養者名簿）（⑤の場合）'!$BJ89+1&lt;=15,IF(VS$19&gt;='様式３（療養者名簿）（⑤の場合）'!$BJ89,IF(VS$19&lt;='様式３（療養者名簿）（⑤の場合）'!$BK89,1,0),0),0)</f>
        <v>0</v>
      </c>
      <c r="VT84" s="372">
        <f>IF(VT$19-'様式３（療養者名簿）（⑤の場合）'!$BJ89+1&lt;=15,IF(VT$19&gt;='様式３（療養者名簿）（⑤の場合）'!$BJ89,IF(VT$19&lt;='様式３（療養者名簿）（⑤の場合）'!$BK89,1,0),0),0)</f>
        <v>0</v>
      </c>
      <c r="VU84" s="372">
        <f>IF(VU$19-'様式３（療養者名簿）（⑤の場合）'!$BJ89+1&lt;=15,IF(VU$19&gt;='様式３（療養者名簿）（⑤の場合）'!$BJ89,IF(VU$19&lt;='様式３（療養者名簿）（⑤の場合）'!$BK89,1,0),0),0)</f>
        <v>0</v>
      </c>
      <c r="VV84" s="372">
        <f>IF(VV$19-'様式３（療養者名簿）（⑤の場合）'!$BJ89+1&lt;=15,IF(VV$19&gt;='様式３（療養者名簿）（⑤の場合）'!$BJ89,IF(VV$19&lt;='様式３（療養者名簿）（⑤の場合）'!$BK89,1,0),0),0)</f>
        <v>0</v>
      </c>
      <c r="VW84" s="372">
        <f>IF(VW$19-'様式３（療養者名簿）（⑤の場合）'!$BJ89+1&lt;=15,IF(VW$19&gt;='様式３（療養者名簿）（⑤の場合）'!$BJ89,IF(VW$19&lt;='様式３（療養者名簿）（⑤の場合）'!$BK89,1,0),0),0)</f>
        <v>0</v>
      </c>
      <c r="VX84" s="372">
        <f>IF(VX$19-'様式３（療養者名簿）（⑤の場合）'!$BJ89+1&lt;=15,IF(VX$19&gt;='様式３（療養者名簿）（⑤の場合）'!$BJ89,IF(VX$19&lt;='様式３（療養者名簿）（⑤の場合）'!$BK89,1,0),0),0)</f>
        <v>0</v>
      </c>
      <c r="VY84" s="372">
        <f>IF(VY$19-'様式３（療養者名簿）（⑤の場合）'!$BJ89+1&lt;=15,IF(VY$19&gt;='様式３（療養者名簿）（⑤の場合）'!$BJ89,IF(VY$19&lt;='様式３（療養者名簿）（⑤の場合）'!$BK89,1,0),0),0)</f>
        <v>0</v>
      </c>
      <c r="VZ84" s="372">
        <f>IF(VZ$19-'様式３（療養者名簿）（⑤の場合）'!$BJ89+1&lt;=15,IF(VZ$19&gt;='様式３（療養者名簿）（⑤の場合）'!$BJ89,IF(VZ$19&lt;='様式３（療養者名簿）（⑤の場合）'!$BK89,1,0),0),0)</f>
        <v>0</v>
      </c>
      <c r="WA84" s="372">
        <f>IF(WA$19-'様式３（療養者名簿）（⑤の場合）'!$BJ89+1&lt;=15,IF(WA$19&gt;='様式３（療養者名簿）（⑤の場合）'!$BJ89,IF(WA$19&lt;='様式３（療養者名簿）（⑤の場合）'!$BK89,1,0),0),0)</f>
        <v>0</v>
      </c>
      <c r="WB84" s="372">
        <f>IF(WB$19-'様式３（療養者名簿）（⑤の場合）'!$BJ89+1&lt;=15,IF(WB$19&gt;='様式３（療養者名簿）（⑤の場合）'!$BJ89,IF(WB$19&lt;='様式３（療養者名簿）（⑤の場合）'!$BK89,1,0),0),0)</f>
        <v>0</v>
      </c>
      <c r="WC84" s="372">
        <f>IF(WC$19-'様式３（療養者名簿）（⑤の場合）'!$BJ89+1&lt;=15,IF(WC$19&gt;='様式３（療養者名簿）（⑤の場合）'!$BJ89,IF(WC$19&lt;='様式３（療養者名簿）（⑤の場合）'!$BK89,1,0),0),0)</f>
        <v>0</v>
      </c>
      <c r="WD84" s="372">
        <f>IF(WD$19-'様式３（療養者名簿）（⑤の場合）'!$BJ89+1&lt;=15,IF(WD$19&gt;='様式３（療養者名簿）（⑤の場合）'!$BJ89,IF(WD$19&lt;='様式３（療養者名簿）（⑤の場合）'!$BK89,1,0),0),0)</f>
        <v>0</v>
      </c>
      <c r="WE84" s="372">
        <f>IF(WE$19-'様式３（療養者名簿）（⑤の場合）'!$BJ89+1&lt;=15,IF(WE$19&gt;='様式３（療養者名簿）（⑤の場合）'!$BJ89,IF(WE$19&lt;='様式３（療養者名簿）（⑤の場合）'!$BK89,1,0),0),0)</f>
        <v>0</v>
      </c>
      <c r="WF84" s="372">
        <f>IF(WF$19-'様式３（療養者名簿）（⑤の場合）'!$BJ89+1&lt;=15,IF(WF$19&gt;='様式３（療養者名簿）（⑤の場合）'!$BJ89,IF(WF$19&lt;='様式３（療養者名簿）（⑤の場合）'!$BK89,1,0),0),0)</f>
        <v>0</v>
      </c>
      <c r="WG84" s="372">
        <f>IF(WG$19-'様式３（療養者名簿）（⑤の場合）'!$BJ89+1&lt;=15,IF(WG$19&gt;='様式３（療養者名簿）（⑤の場合）'!$BJ89,IF(WG$19&lt;='様式３（療養者名簿）（⑤の場合）'!$BK89,1,0),0),0)</f>
        <v>0</v>
      </c>
      <c r="WH84" s="372">
        <f>IF(WH$19-'様式３（療養者名簿）（⑤の場合）'!$BJ89+1&lt;=15,IF(WH$19&gt;='様式３（療養者名簿）（⑤の場合）'!$BJ89,IF(WH$19&lt;='様式３（療養者名簿）（⑤の場合）'!$BK89,1,0),0),0)</f>
        <v>0</v>
      </c>
      <c r="WI84" s="372">
        <f>IF(WI$19-'様式３（療養者名簿）（⑤の場合）'!$BJ89+1&lt;=15,IF(WI$19&gt;='様式３（療養者名簿）（⑤の場合）'!$BJ89,IF(WI$19&lt;='様式３（療養者名簿）（⑤の場合）'!$BK89,1,0),0),0)</f>
        <v>0</v>
      </c>
      <c r="WJ84" s="372">
        <f>IF(WJ$19-'様式３（療養者名簿）（⑤の場合）'!$BJ89+1&lt;=15,IF(WJ$19&gt;='様式３（療養者名簿）（⑤の場合）'!$BJ89,IF(WJ$19&lt;='様式３（療養者名簿）（⑤の場合）'!$BK89,1,0),0),0)</f>
        <v>0</v>
      </c>
      <c r="WK84" s="372">
        <f>IF(WK$19-'様式３（療養者名簿）（⑤の場合）'!$BJ89+1&lt;=15,IF(WK$19&gt;='様式３（療養者名簿）（⑤の場合）'!$BJ89,IF(WK$19&lt;='様式３（療養者名簿）（⑤の場合）'!$BK89,1,0),0),0)</f>
        <v>0</v>
      </c>
      <c r="WL84" s="372">
        <f>IF(WL$19-'様式３（療養者名簿）（⑤の場合）'!$BJ89+1&lt;=15,IF(WL$19&gt;='様式３（療養者名簿）（⑤の場合）'!$BJ89,IF(WL$19&lt;='様式３（療養者名簿）（⑤の場合）'!$BK89,1,0),0),0)</f>
        <v>0</v>
      </c>
      <c r="WM84" s="372">
        <f>IF(WM$19-'様式３（療養者名簿）（⑤の場合）'!$BJ89+1&lt;=15,IF(WM$19&gt;='様式３（療養者名簿）（⑤の場合）'!$BJ89,IF(WM$19&lt;='様式３（療養者名簿）（⑤の場合）'!$BK89,1,0),0),0)</f>
        <v>0</v>
      </c>
      <c r="WN84" s="372">
        <f>IF(WN$19-'様式３（療養者名簿）（⑤の場合）'!$BJ89+1&lt;=15,IF(WN$19&gt;='様式３（療養者名簿）（⑤の場合）'!$BJ89,IF(WN$19&lt;='様式３（療養者名簿）（⑤の場合）'!$BK89,1,0),0),0)</f>
        <v>0</v>
      </c>
      <c r="WO84" s="372">
        <f>IF(WO$19-'様式３（療養者名簿）（⑤の場合）'!$BJ89+1&lt;=15,IF(WO$19&gt;='様式３（療養者名簿）（⑤の場合）'!$BJ89,IF(WO$19&lt;='様式３（療養者名簿）（⑤の場合）'!$BK89,1,0),0),0)</f>
        <v>0</v>
      </c>
      <c r="WP84" s="372">
        <f>IF(WP$19-'様式３（療養者名簿）（⑤の場合）'!$BJ89+1&lt;=15,IF(WP$19&gt;='様式３（療養者名簿）（⑤の場合）'!$BJ89,IF(WP$19&lt;='様式３（療養者名簿）（⑤の場合）'!$BK89,1,0),0),0)</f>
        <v>0</v>
      </c>
      <c r="WQ84" s="372">
        <f>IF(WQ$19-'様式３（療養者名簿）（⑤の場合）'!$BJ89+1&lt;=15,IF(WQ$19&gt;='様式３（療養者名簿）（⑤の場合）'!$BJ89,IF(WQ$19&lt;='様式３（療養者名簿）（⑤の場合）'!$BK89,1,0),0),0)</f>
        <v>0</v>
      </c>
      <c r="WR84" s="372">
        <f>IF(WR$19-'様式３（療養者名簿）（⑤の場合）'!$BJ89+1&lt;=15,IF(WR$19&gt;='様式３（療養者名簿）（⑤の場合）'!$BJ89,IF(WR$19&lt;='様式３（療養者名簿）（⑤の場合）'!$BK89,1,0),0),0)</f>
        <v>0</v>
      </c>
      <c r="WS84" s="372">
        <f>IF(WS$19-'様式３（療養者名簿）（⑤の場合）'!$BJ89+1&lt;=15,IF(WS$19&gt;='様式３（療養者名簿）（⑤の場合）'!$BJ89,IF(WS$19&lt;='様式３（療養者名簿）（⑤の場合）'!$BK89,1,0),0),0)</f>
        <v>0</v>
      </c>
      <c r="WT84" s="372">
        <f>IF(WT$19-'様式３（療養者名簿）（⑤の場合）'!$BJ89+1&lt;=15,IF(WT$19&gt;='様式３（療養者名簿）（⑤の場合）'!$BJ89,IF(WT$19&lt;='様式３（療養者名簿）（⑤の場合）'!$BK89,1,0),0),0)</f>
        <v>0</v>
      </c>
      <c r="WU84" s="372">
        <f>IF(WU$19-'様式３（療養者名簿）（⑤の場合）'!$BJ89+1&lt;=15,IF(WU$19&gt;='様式３（療養者名簿）（⑤の場合）'!$BJ89,IF(WU$19&lt;='様式３（療養者名簿）（⑤の場合）'!$BK89,1,0),0),0)</f>
        <v>0</v>
      </c>
      <c r="WV84" s="372">
        <f>IF(WV$19-'様式３（療養者名簿）（⑤の場合）'!$BJ89+1&lt;=15,IF(WV$19&gt;='様式３（療養者名簿）（⑤の場合）'!$BJ89,IF(WV$19&lt;='様式３（療養者名簿）（⑤の場合）'!$BK89,1,0),0),0)</f>
        <v>0</v>
      </c>
      <c r="WW84" s="372">
        <f>IF(WW$19-'様式３（療養者名簿）（⑤の場合）'!$BJ89+1&lt;=15,IF(WW$19&gt;='様式３（療養者名簿）（⑤の場合）'!$BJ89,IF(WW$19&lt;='様式３（療養者名簿）（⑤の場合）'!$BK89,1,0),0),0)</f>
        <v>0</v>
      </c>
      <c r="WX84" s="372">
        <f>IF(WX$19-'様式３（療養者名簿）（⑤の場合）'!$BJ89+1&lt;=15,IF(WX$19&gt;='様式３（療養者名簿）（⑤の場合）'!$BJ89,IF(WX$19&lt;='様式３（療養者名簿）（⑤の場合）'!$BK89,1,0),0),0)</f>
        <v>0</v>
      </c>
      <c r="WY84" s="372">
        <f>IF(WY$19-'様式３（療養者名簿）（⑤の場合）'!$BJ89+1&lt;=15,IF(WY$19&gt;='様式３（療養者名簿）（⑤の場合）'!$BJ89,IF(WY$19&lt;='様式３（療養者名簿）（⑤の場合）'!$BK89,1,0),0),0)</f>
        <v>0</v>
      </c>
      <c r="WZ84" s="372">
        <f>IF(WZ$19-'様式３（療養者名簿）（⑤の場合）'!$BJ89+1&lt;=15,IF(WZ$19&gt;='様式３（療養者名簿）（⑤の場合）'!$BJ89,IF(WZ$19&lt;='様式３（療養者名簿）（⑤の場合）'!$BK89,1,0),0),0)</f>
        <v>0</v>
      </c>
      <c r="XA84" s="372">
        <f>IF(XA$19-'様式３（療養者名簿）（⑤の場合）'!$BJ89+1&lt;=15,IF(XA$19&gt;='様式３（療養者名簿）（⑤の場合）'!$BJ89,IF(XA$19&lt;='様式３（療養者名簿）（⑤の場合）'!$BK89,1,0),0),0)</f>
        <v>0</v>
      </c>
      <c r="XB84" s="372">
        <f>IF(XB$19-'様式３（療養者名簿）（⑤の場合）'!$BJ89+1&lt;=15,IF(XB$19&gt;='様式３（療養者名簿）（⑤の場合）'!$BJ89,IF(XB$19&lt;='様式３（療養者名簿）（⑤の場合）'!$BK89,1,0),0),0)</f>
        <v>0</v>
      </c>
      <c r="XC84" s="372">
        <f>IF(XC$19-'様式３（療養者名簿）（⑤の場合）'!$BJ89+1&lt;=15,IF(XC$19&gt;='様式３（療養者名簿）（⑤の場合）'!$BJ89,IF(XC$19&lt;='様式３（療養者名簿）（⑤の場合）'!$BK89,1,0),0),0)</f>
        <v>0</v>
      </c>
      <c r="XD84" s="372">
        <f>IF(XD$19-'様式３（療養者名簿）（⑤の場合）'!$BJ89+1&lt;=15,IF(XD$19&gt;='様式３（療養者名簿）（⑤の場合）'!$BJ89,IF(XD$19&lt;='様式３（療養者名簿）（⑤の場合）'!$BK89,1,0),0),0)</f>
        <v>0</v>
      </c>
      <c r="XE84" s="372">
        <f>IF(XE$19-'様式３（療養者名簿）（⑤の場合）'!$BJ89+1&lt;=15,IF(XE$19&gt;='様式３（療養者名簿）（⑤の場合）'!$BJ89,IF(XE$19&lt;='様式３（療養者名簿）（⑤の場合）'!$BK89,1,0),0),0)</f>
        <v>0</v>
      </c>
      <c r="XF84" s="372">
        <f>IF(XF$19-'様式３（療養者名簿）（⑤の場合）'!$BJ89+1&lt;=15,IF(XF$19&gt;='様式３（療養者名簿）（⑤の場合）'!$BJ89,IF(XF$19&lt;='様式３（療養者名簿）（⑤の場合）'!$BK89,1,0),0),0)</f>
        <v>0</v>
      </c>
      <c r="XG84" s="372">
        <f>IF(XG$19-'様式３（療養者名簿）（⑤の場合）'!$BJ89+1&lt;=15,IF(XG$19&gt;='様式３（療養者名簿）（⑤の場合）'!$BJ89,IF(XG$19&lt;='様式３（療養者名簿）（⑤の場合）'!$BK89,1,0),0),0)</f>
        <v>0</v>
      </c>
      <c r="XH84" s="372">
        <f>IF(XH$19-'様式３（療養者名簿）（⑤の場合）'!$BJ89+1&lt;=15,IF(XH$19&gt;='様式３（療養者名簿）（⑤の場合）'!$BJ89,IF(XH$19&lt;='様式３（療養者名簿）（⑤の場合）'!$BK89,1,0),0),0)</f>
        <v>0</v>
      </c>
      <c r="XI84" s="372">
        <f>IF(XI$19-'様式３（療養者名簿）（⑤の場合）'!$BJ89+1&lt;=15,IF(XI$19&gt;='様式３（療養者名簿）（⑤の場合）'!$BJ89,IF(XI$19&lt;='様式３（療養者名簿）（⑤の場合）'!$BK89,1,0),0),0)</f>
        <v>0</v>
      </c>
      <c r="XJ84" s="372">
        <f>IF(XJ$19-'様式３（療養者名簿）（⑤の場合）'!$BJ89+1&lt;=15,IF(XJ$19&gt;='様式３（療養者名簿）（⑤の場合）'!$BJ89,IF(XJ$19&lt;='様式３（療養者名簿）（⑤の場合）'!$BK89,1,0),0),0)</f>
        <v>0</v>
      </c>
      <c r="XK84" s="372">
        <f>IF(XK$19-'様式３（療養者名簿）（⑤の場合）'!$BJ89+1&lt;=15,IF(XK$19&gt;='様式３（療養者名簿）（⑤の場合）'!$BJ89,IF(XK$19&lt;='様式３（療養者名簿）（⑤の場合）'!$BK89,1,0),0),0)</f>
        <v>0</v>
      </c>
      <c r="XL84" s="372">
        <f>IF(XL$19-'様式３（療養者名簿）（⑤の場合）'!$BJ89+1&lt;=15,IF(XL$19&gt;='様式３（療養者名簿）（⑤の場合）'!$BJ89,IF(XL$19&lt;='様式３（療養者名簿）（⑤の場合）'!$BK89,1,0),0),0)</f>
        <v>0</v>
      </c>
      <c r="XM84" s="372">
        <f>IF(XM$19-'様式３（療養者名簿）（⑤の場合）'!$BJ89+1&lt;=15,IF(XM$19&gt;='様式３（療養者名簿）（⑤の場合）'!$BJ89,IF(XM$19&lt;='様式３（療養者名簿）（⑤の場合）'!$BK89,1,0),0),0)</f>
        <v>0</v>
      </c>
      <c r="XN84" s="372">
        <f>IF(XN$19-'様式３（療養者名簿）（⑤の場合）'!$BJ89+1&lt;=15,IF(XN$19&gt;='様式３（療養者名簿）（⑤の場合）'!$BJ89,IF(XN$19&lt;='様式３（療養者名簿）（⑤の場合）'!$BK89,1,0),0),0)</f>
        <v>0</v>
      </c>
      <c r="XO84" s="372">
        <f>IF(XO$19-'様式３（療養者名簿）（⑤の場合）'!$BJ89+1&lt;=15,IF(XO$19&gt;='様式３（療養者名簿）（⑤の場合）'!$BJ89,IF(XO$19&lt;='様式３（療養者名簿）（⑤の場合）'!$BK89,1,0),0),0)</f>
        <v>0</v>
      </c>
      <c r="XP84" s="372">
        <f>IF(XP$19-'様式３（療養者名簿）（⑤の場合）'!$BJ89+1&lt;=15,IF(XP$19&gt;='様式３（療養者名簿）（⑤の場合）'!$BJ89,IF(XP$19&lt;='様式３（療養者名簿）（⑤の場合）'!$BK89,1,0),0),0)</f>
        <v>0</v>
      </c>
      <c r="XQ84" s="372">
        <f>IF(XQ$19-'様式３（療養者名簿）（⑤の場合）'!$BJ89+1&lt;=15,IF(XQ$19&gt;='様式３（療養者名簿）（⑤の場合）'!$BJ89,IF(XQ$19&lt;='様式３（療養者名簿）（⑤の場合）'!$BK89,1,0),0),0)</f>
        <v>0</v>
      </c>
      <c r="XR84" s="372">
        <f>IF(XR$19-'様式３（療養者名簿）（⑤の場合）'!$BJ89+1&lt;=15,IF(XR$19&gt;='様式３（療養者名簿）（⑤の場合）'!$BJ89,IF(XR$19&lt;='様式３（療養者名簿）（⑤の場合）'!$BK89,1,0),0),0)</f>
        <v>0</v>
      </c>
      <c r="XS84" s="372">
        <f>IF(XS$19-'様式３（療養者名簿）（⑤の場合）'!$BJ89+1&lt;=15,IF(XS$19&gt;='様式３（療養者名簿）（⑤の場合）'!$BJ89,IF(XS$19&lt;='様式３（療養者名簿）（⑤の場合）'!$BK89,1,0),0),0)</f>
        <v>0</v>
      </c>
      <c r="XT84" s="372">
        <f>IF(XT$19-'様式３（療養者名簿）（⑤の場合）'!$BJ89+1&lt;=15,IF(XT$19&gt;='様式３（療養者名簿）（⑤の場合）'!$BJ89,IF(XT$19&lt;='様式３（療養者名簿）（⑤の場合）'!$BK89,1,0),0),0)</f>
        <v>0</v>
      </c>
      <c r="XU84" s="372">
        <f>IF(XU$19-'様式３（療養者名簿）（⑤の場合）'!$BJ89+1&lt;=15,IF(XU$19&gt;='様式３（療養者名簿）（⑤の場合）'!$BJ89,IF(XU$19&lt;='様式３（療養者名簿）（⑤の場合）'!$BK89,1,0),0),0)</f>
        <v>0</v>
      </c>
      <c r="XV84" s="372">
        <f>IF(XV$19-'様式３（療養者名簿）（⑤の場合）'!$BJ89+1&lt;=15,IF(XV$19&gt;='様式３（療養者名簿）（⑤の場合）'!$BJ89,IF(XV$19&lt;='様式３（療養者名簿）（⑤の場合）'!$BK89,1,0),0),0)</f>
        <v>0</v>
      </c>
      <c r="XW84" s="372">
        <f>IF(XW$19-'様式３（療養者名簿）（⑤の場合）'!$BJ89+1&lt;=15,IF(XW$19&gt;='様式３（療養者名簿）（⑤の場合）'!$BJ89,IF(XW$19&lt;='様式３（療養者名簿）（⑤の場合）'!$BK89,1,0),0),0)</f>
        <v>0</v>
      </c>
      <c r="XX84" s="372">
        <f>IF(XX$19-'様式３（療養者名簿）（⑤の場合）'!$BJ89+1&lt;=15,IF(XX$19&gt;='様式３（療養者名簿）（⑤の場合）'!$BJ89,IF(XX$19&lt;='様式３（療養者名簿）（⑤の場合）'!$BK89,1,0),0),0)</f>
        <v>0</v>
      </c>
      <c r="XY84" s="372">
        <f>IF(XY$19-'様式３（療養者名簿）（⑤の場合）'!$BJ89+1&lt;=15,IF(XY$19&gt;='様式３（療養者名簿）（⑤の場合）'!$BJ89,IF(XY$19&lt;='様式３（療養者名簿）（⑤の場合）'!$BK89,1,0),0),0)</f>
        <v>0</v>
      </c>
      <c r="XZ84" s="372">
        <f>IF(XZ$19-'様式３（療養者名簿）（⑤の場合）'!$BJ89+1&lt;=15,IF(XZ$19&gt;='様式３（療養者名簿）（⑤の場合）'!$BJ89,IF(XZ$19&lt;='様式３（療養者名簿）（⑤の場合）'!$BK89,1,0),0),0)</f>
        <v>0</v>
      </c>
      <c r="YA84" s="372">
        <f>IF(YA$19-'様式３（療養者名簿）（⑤の場合）'!$BJ89+1&lt;=15,IF(YA$19&gt;='様式３（療養者名簿）（⑤の場合）'!$BJ89,IF(YA$19&lt;='様式３（療養者名簿）（⑤の場合）'!$BK89,1,0),0),0)</f>
        <v>0</v>
      </c>
      <c r="YB84" s="372">
        <f>IF(YB$19-'様式３（療養者名簿）（⑤の場合）'!$BJ89+1&lt;=15,IF(YB$19&gt;='様式３（療養者名簿）（⑤の場合）'!$BJ89,IF(YB$19&lt;='様式３（療養者名簿）（⑤の場合）'!$BK89,1,0),0),0)</f>
        <v>0</v>
      </c>
      <c r="YC84" s="372">
        <f>IF(YC$19-'様式３（療養者名簿）（⑤の場合）'!$BJ89+1&lt;=15,IF(YC$19&gt;='様式３（療養者名簿）（⑤の場合）'!$BJ89,IF(YC$19&lt;='様式３（療養者名簿）（⑤の場合）'!$BK89,1,0),0),0)</f>
        <v>0</v>
      </c>
      <c r="YD84" s="372">
        <f>IF(YD$19-'様式３（療養者名簿）（⑤の場合）'!$BJ89+1&lt;=15,IF(YD$19&gt;='様式３（療養者名簿）（⑤の場合）'!$BJ89,IF(YD$19&lt;='様式３（療養者名簿）（⑤の場合）'!$BK89,1,0),0),0)</f>
        <v>0</v>
      </c>
      <c r="YE84" s="372">
        <f>IF(YE$19-'様式３（療養者名簿）（⑤の場合）'!$BJ89+1&lt;=15,IF(YE$19&gt;='様式３（療養者名簿）（⑤の場合）'!$BJ89,IF(YE$19&lt;='様式３（療養者名簿）（⑤の場合）'!$BK89,1,0),0),0)</f>
        <v>0</v>
      </c>
      <c r="YF84" s="372">
        <f>IF(YF$19-'様式３（療養者名簿）（⑤の場合）'!$BJ89+1&lt;=15,IF(YF$19&gt;='様式３（療養者名簿）（⑤の場合）'!$BJ89,IF(YF$19&lt;='様式３（療養者名簿）（⑤の場合）'!$BK89,1,0),0),0)</f>
        <v>0</v>
      </c>
      <c r="YG84" s="372">
        <f>IF(YG$19-'様式３（療養者名簿）（⑤の場合）'!$BJ89+1&lt;=15,IF(YG$19&gt;='様式３（療養者名簿）（⑤の場合）'!$BJ89,IF(YG$19&lt;='様式３（療養者名簿）（⑤の場合）'!$BK89,1,0),0),0)</f>
        <v>0</v>
      </c>
      <c r="YH84" s="372">
        <f>IF(YH$19-'様式３（療養者名簿）（⑤の場合）'!$BJ89+1&lt;=15,IF(YH$19&gt;='様式３（療養者名簿）（⑤の場合）'!$BJ89,IF(YH$19&lt;='様式３（療養者名簿）（⑤の場合）'!$BK89,1,0),0),0)</f>
        <v>0</v>
      </c>
      <c r="YI84" s="372">
        <f>IF(YI$19-'様式３（療養者名簿）（⑤の場合）'!$BJ89+1&lt;=15,IF(YI$19&gt;='様式３（療養者名簿）（⑤の場合）'!$BJ89,IF(YI$19&lt;='様式３（療養者名簿）（⑤の場合）'!$BK89,1,0),0),0)</f>
        <v>0</v>
      </c>
      <c r="YJ84" s="372">
        <f>IF(YJ$19-'様式３（療養者名簿）（⑤の場合）'!$BJ89+1&lt;=15,IF(YJ$19&gt;='様式３（療養者名簿）（⑤の場合）'!$BJ89,IF(YJ$19&lt;='様式３（療養者名簿）（⑤の場合）'!$BK89,1,0),0),0)</f>
        <v>0</v>
      </c>
      <c r="YK84" s="372">
        <f>IF(YK$19-'様式３（療養者名簿）（⑤の場合）'!$BJ89+1&lt;=15,IF(YK$19&gt;='様式３（療養者名簿）（⑤の場合）'!$BJ89,IF(YK$19&lt;='様式３（療養者名簿）（⑤の場合）'!$BK89,1,0),0),0)</f>
        <v>0</v>
      </c>
      <c r="YL84" s="372">
        <f>IF(YL$19-'様式３（療養者名簿）（⑤の場合）'!$BJ89+1&lt;=15,IF(YL$19&gt;='様式３（療養者名簿）（⑤の場合）'!$BJ89,IF(YL$19&lt;='様式３（療養者名簿）（⑤の場合）'!$BK89,1,0),0),0)</f>
        <v>0</v>
      </c>
      <c r="YM84" s="372">
        <f>IF(YM$19-'様式３（療養者名簿）（⑤の場合）'!$BJ89+1&lt;=15,IF(YM$19&gt;='様式３（療養者名簿）（⑤の場合）'!$BJ89,IF(YM$19&lt;='様式３（療養者名簿）（⑤の場合）'!$BK89,1,0),0),0)</f>
        <v>0</v>
      </c>
      <c r="YN84" s="372">
        <f>IF(YN$19-'様式３（療養者名簿）（⑤の場合）'!$BJ89+1&lt;=15,IF(YN$19&gt;='様式３（療養者名簿）（⑤の場合）'!$BJ89,IF(YN$19&lt;='様式３（療養者名簿）（⑤の場合）'!$BK89,1,0),0),0)</f>
        <v>0</v>
      </c>
      <c r="YO84" s="372">
        <f>IF(YO$19-'様式３（療養者名簿）（⑤の場合）'!$BJ89+1&lt;=15,IF(YO$19&gt;='様式３（療養者名簿）（⑤の場合）'!$BJ89,IF(YO$19&lt;='様式３（療養者名簿）（⑤の場合）'!$BK89,1,0),0),0)</f>
        <v>0</v>
      </c>
      <c r="YP84" s="372">
        <f>IF(YP$19-'様式３（療養者名簿）（⑤の場合）'!$BJ89+1&lt;=15,IF(YP$19&gt;='様式３（療養者名簿）（⑤の場合）'!$BJ89,IF(YP$19&lt;='様式３（療養者名簿）（⑤の場合）'!$BK89,1,0),0),0)</f>
        <v>0</v>
      </c>
      <c r="YQ84" s="372">
        <f>IF(YQ$19-'様式３（療養者名簿）（⑤の場合）'!$BJ89+1&lt;=15,IF(YQ$19&gt;='様式３（療養者名簿）（⑤の場合）'!$BJ89,IF(YQ$19&lt;='様式３（療養者名簿）（⑤の場合）'!$BK89,1,0),0),0)</f>
        <v>0</v>
      </c>
      <c r="YR84" s="372">
        <f>IF(YR$19-'様式３（療養者名簿）（⑤の場合）'!$BJ89+1&lt;=15,IF(YR$19&gt;='様式３（療養者名簿）（⑤の場合）'!$BJ89,IF(YR$19&lt;='様式３（療養者名簿）（⑤の場合）'!$BK89,1,0),0),0)</f>
        <v>0</v>
      </c>
      <c r="YS84" s="372">
        <f>IF(YS$19-'様式３（療養者名簿）（⑤の場合）'!$BJ89+1&lt;=15,IF(YS$19&gt;='様式３（療養者名簿）（⑤の場合）'!$BJ89,IF(YS$19&lt;='様式３（療養者名簿）（⑤の場合）'!$BK89,1,0),0),0)</f>
        <v>0</v>
      </c>
      <c r="YT84" s="372">
        <f>IF(YT$19-'様式３（療養者名簿）（⑤の場合）'!$BJ89+1&lt;=15,IF(YT$19&gt;='様式３（療養者名簿）（⑤の場合）'!$BJ89,IF(YT$19&lt;='様式３（療養者名簿）（⑤の場合）'!$BK89,1,0),0),0)</f>
        <v>0</v>
      </c>
      <c r="YU84" s="372">
        <f>IF(YU$19-'様式３（療養者名簿）（⑤の場合）'!$BJ89+1&lt;=15,IF(YU$19&gt;='様式３（療養者名簿）（⑤の場合）'!$BJ89,IF(YU$19&lt;='様式３（療養者名簿）（⑤の場合）'!$BK89,1,0),0),0)</f>
        <v>0</v>
      </c>
      <c r="YV84" s="372">
        <f>IF(YV$19-'様式３（療養者名簿）（⑤の場合）'!$BJ89+1&lt;=15,IF(YV$19&gt;='様式３（療養者名簿）（⑤の場合）'!$BJ89,IF(YV$19&lt;='様式３（療養者名簿）（⑤の場合）'!$BK89,1,0),0),0)</f>
        <v>0</v>
      </c>
      <c r="YW84" s="372">
        <f>IF(YW$19-'様式３（療養者名簿）（⑤の場合）'!$BJ89+1&lt;=15,IF(YW$19&gt;='様式３（療養者名簿）（⑤の場合）'!$BJ89,IF(YW$19&lt;='様式３（療養者名簿）（⑤の場合）'!$BK89,1,0),0),0)</f>
        <v>0</v>
      </c>
      <c r="YX84" s="372">
        <f>IF(YX$19-'様式３（療養者名簿）（⑤の場合）'!$BJ89+1&lt;=15,IF(YX$19&gt;='様式３（療養者名簿）（⑤の場合）'!$BJ89,IF(YX$19&lt;='様式３（療養者名簿）（⑤の場合）'!$BK89,1,0),0),0)</f>
        <v>0</v>
      </c>
      <c r="YY84" s="372">
        <f>IF(YY$19-'様式３（療養者名簿）（⑤の場合）'!$BJ89+1&lt;=15,IF(YY$19&gt;='様式３（療養者名簿）（⑤の場合）'!$BJ89,IF(YY$19&lt;='様式３（療養者名簿）（⑤の場合）'!$BK89,1,0),0),0)</f>
        <v>0</v>
      </c>
      <c r="YZ84" s="372">
        <f>IF(YZ$19-'様式３（療養者名簿）（⑤の場合）'!$BJ89+1&lt;=15,IF(YZ$19&gt;='様式３（療養者名簿）（⑤の場合）'!$BJ89,IF(YZ$19&lt;='様式３（療養者名簿）（⑤の場合）'!$BK89,1,0),0),0)</f>
        <v>0</v>
      </c>
      <c r="ZA84" s="372">
        <f>IF(ZA$19-'様式３（療養者名簿）（⑤の場合）'!$BJ89+1&lt;=15,IF(ZA$19&gt;='様式３（療養者名簿）（⑤の場合）'!$BJ89,IF(ZA$19&lt;='様式３（療養者名簿）（⑤の場合）'!$BK89,1,0),0),0)</f>
        <v>0</v>
      </c>
      <c r="ZB84" s="372">
        <f>IF(ZB$19-'様式３（療養者名簿）（⑤の場合）'!$BJ89+1&lt;=15,IF(ZB$19&gt;='様式３（療養者名簿）（⑤の場合）'!$BJ89,IF(ZB$19&lt;='様式３（療養者名簿）（⑤の場合）'!$BK89,1,0),0),0)</f>
        <v>0</v>
      </c>
      <c r="ZC84" s="372">
        <f>IF(ZC$19-'様式３（療養者名簿）（⑤の場合）'!$BJ89+1&lt;=15,IF(ZC$19&gt;='様式３（療養者名簿）（⑤の場合）'!$BJ89,IF(ZC$19&lt;='様式３（療養者名簿）（⑤の場合）'!$BK89,1,0),0),0)</f>
        <v>0</v>
      </c>
      <c r="ZD84" s="372">
        <f>IF(ZD$19-'様式３（療養者名簿）（⑤の場合）'!$BJ89+1&lt;=15,IF(ZD$19&gt;='様式３（療養者名簿）（⑤の場合）'!$BJ89,IF(ZD$19&lt;='様式３（療養者名簿）（⑤の場合）'!$BK89,1,0),0),0)</f>
        <v>0</v>
      </c>
      <c r="ZE84" s="372">
        <f>IF(ZE$19-'様式３（療養者名簿）（⑤の場合）'!$BJ89+1&lt;=15,IF(ZE$19&gt;='様式３（療養者名簿）（⑤の場合）'!$BJ89,IF(ZE$19&lt;='様式３（療養者名簿）（⑤の場合）'!$BK89,1,0),0),0)</f>
        <v>0</v>
      </c>
      <c r="ZF84" s="372">
        <f>IF(ZF$19-'様式３（療養者名簿）（⑤の場合）'!$BJ89+1&lt;=15,IF(ZF$19&gt;='様式３（療養者名簿）（⑤の場合）'!$BJ89,IF(ZF$19&lt;='様式３（療養者名簿）（⑤の場合）'!$BK89,1,0),0),0)</f>
        <v>0</v>
      </c>
      <c r="ZG84" s="372">
        <f>IF(ZG$19-'様式３（療養者名簿）（⑤の場合）'!$BJ89+1&lt;=15,IF(ZG$19&gt;='様式３（療養者名簿）（⑤の場合）'!$BJ89,IF(ZG$19&lt;='様式３（療養者名簿）（⑤の場合）'!$BK89,1,0),0),0)</f>
        <v>0</v>
      </c>
      <c r="ZH84" s="372">
        <f>IF(ZH$19-'様式３（療養者名簿）（⑤の場合）'!$BJ89+1&lt;=15,IF(ZH$19&gt;='様式３（療養者名簿）（⑤の場合）'!$BJ89,IF(ZH$19&lt;='様式３（療養者名簿）（⑤の場合）'!$BK89,1,0),0),0)</f>
        <v>0</v>
      </c>
      <c r="ZI84" s="372">
        <f>IF(ZI$19-'様式３（療養者名簿）（⑤の場合）'!$BJ89+1&lt;=15,IF(ZI$19&gt;='様式３（療養者名簿）（⑤の場合）'!$BJ89,IF(ZI$19&lt;='様式３（療養者名簿）（⑤の場合）'!$BK89,1,0),0),0)</f>
        <v>0</v>
      </c>
      <c r="ZJ84" s="372">
        <f>IF(ZJ$19-'様式３（療養者名簿）（⑤の場合）'!$BJ89+1&lt;=15,IF(ZJ$19&gt;='様式３（療養者名簿）（⑤の場合）'!$BJ89,IF(ZJ$19&lt;='様式３（療養者名簿）（⑤の場合）'!$BK89,1,0),0),0)</f>
        <v>0</v>
      </c>
      <c r="ZK84" s="372">
        <f>IF(ZK$19-'様式３（療養者名簿）（⑤の場合）'!$BJ89+1&lt;=15,IF(ZK$19&gt;='様式３（療養者名簿）（⑤の場合）'!$BJ89,IF(ZK$19&lt;='様式３（療養者名簿）（⑤の場合）'!$BK89,1,0),0),0)</f>
        <v>0</v>
      </c>
      <c r="ZL84" s="372">
        <f>IF(ZL$19-'様式３（療養者名簿）（⑤の場合）'!$BJ89+1&lt;=15,IF(ZL$19&gt;='様式３（療養者名簿）（⑤の場合）'!$BJ89,IF(ZL$19&lt;='様式３（療養者名簿）（⑤の場合）'!$BK89,1,0),0),0)</f>
        <v>0</v>
      </c>
      <c r="ZM84" s="372">
        <f>IF(ZM$19-'様式３（療養者名簿）（⑤の場合）'!$BJ89+1&lt;=15,IF(ZM$19&gt;='様式３（療養者名簿）（⑤の場合）'!$BJ89,IF(ZM$19&lt;='様式３（療養者名簿）（⑤の場合）'!$BK89,1,0),0),0)</f>
        <v>0</v>
      </c>
      <c r="ZN84" s="372">
        <f>IF(ZN$19-'様式３（療養者名簿）（⑤の場合）'!$BJ89+1&lt;=15,IF(ZN$19&gt;='様式３（療養者名簿）（⑤の場合）'!$BJ89,IF(ZN$19&lt;='様式３（療養者名簿）（⑤の場合）'!$BK89,1,0),0),0)</f>
        <v>0</v>
      </c>
      <c r="ZO84" s="372">
        <f>IF(ZO$19-'様式３（療養者名簿）（⑤の場合）'!$BJ89+1&lt;=15,IF(ZO$19&gt;='様式３（療養者名簿）（⑤の場合）'!$BJ89,IF(ZO$19&lt;='様式３（療養者名簿）（⑤の場合）'!$BK89,1,0),0),0)</f>
        <v>0</v>
      </c>
      <c r="ZP84" s="372">
        <f>IF(ZP$19-'様式３（療養者名簿）（⑤の場合）'!$BJ89+1&lt;=15,IF(ZP$19&gt;='様式３（療養者名簿）（⑤の場合）'!$BJ89,IF(ZP$19&lt;='様式３（療養者名簿）（⑤の場合）'!$BK89,1,0),0),0)</f>
        <v>0</v>
      </c>
      <c r="ZQ84" s="372">
        <f>IF(ZQ$19-'様式３（療養者名簿）（⑤の場合）'!$BJ89+1&lt;=15,IF(ZQ$19&gt;='様式３（療養者名簿）（⑤の場合）'!$BJ89,IF(ZQ$19&lt;='様式３（療養者名簿）（⑤の場合）'!$BK89,1,0),0),0)</f>
        <v>0</v>
      </c>
      <c r="ZR84" s="372">
        <f>IF(ZR$19-'様式３（療養者名簿）（⑤の場合）'!$BJ89+1&lt;=15,IF(ZR$19&gt;='様式３（療養者名簿）（⑤の場合）'!$BJ89,IF(ZR$19&lt;='様式３（療養者名簿）（⑤の場合）'!$BK89,1,0),0),0)</f>
        <v>0</v>
      </c>
      <c r="ZS84" s="372">
        <f>IF(ZS$19-'様式３（療養者名簿）（⑤の場合）'!$BJ89+1&lt;=15,IF(ZS$19&gt;='様式３（療養者名簿）（⑤の場合）'!$BJ89,IF(ZS$19&lt;='様式３（療養者名簿）（⑤の場合）'!$BK89,1,0),0),0)</f>
        <v>0</v>
      </c>
      <c r="ZT84" s="372">
        <f>IF(ZT$19-'様式３（療養者名簿）（⑤の場合）'!$BJ89+1&lt;=15,IF(ZT$19&gt;='様式３（療養者名簿）（⑤の場合）'!$BJ89,IF(ZT$19&lt;='様式３（療養者名簿）（⑤の場合）'!$BK89,1,0),0),0)</f>
        <v>0</v>
      </c>
      <c r="ZU84" s="372">
        <f>IF(ZU$19-'様式３（療養者名簿）（⑤の場合）'!$BJ89+1&lt;=15,IF(ZU$19&gt;='様式３（療養者名簿）（⑤の場合）'!$BJ89,IF(ZU$19&lt;='様式３（療養者名簿）（⑤の場合）'!$BK89,1,0),0),0)</f>
        <v>0</v>
      </c>
      <c r="ZV84" s="372">
        <f>IF(ZV$19-'様式３（療養者名簿）（⑤の場合）'!$BJ89+1&lt;=15,IF(ZV$19&gt;='様式３（療養者名簿）（⑤の場合）'!$BJ89,IF(ZV$19&lt;='様式３（療養者名簿）（⑤の場合）'!$BK89,1,0),0),0)</f>
        <v>0</v>
      </c>
      <c r="ZW84" s="372">
        <f>IF(ZW$19-'様式３（療養者名簿）（⑤の場合）'!$BJ89+1&lt;=15,IF(ZW$19&gt;='様式３（療養者名簿）（⑤の場合）'!$BJ89,IF(ZW$19&lt;='様式３（療養者名簿）（⑤の場合）'!$BK89,1,0),0),0)</f>
        <v>0</v>
      </c>
      <c r="ZX84" s="372">
        <f>IF(ZX$19-'様式３（療養者名簿）（⑤の場合）'!$BJ89+1&lt;=15,IF(ZX$19&gt;='様式３（療養者名簿）（⑤の場合）'!$BJ89,IF(ZX$19&lt;='様式３（療養者名簿）（⑤の場合）'!$BK89,1,0),0),0)</f>
        <v>0</v>
      </c>
      <c r="ZY84" s="372">
        <f>IF(ZY$19-'様式３（療養者名簿）（⑤の場合）'!$BJ89+1&lt;=15,IF(ZY$19&gt;='様式３（療養者名簿）（⑤の場合）'!$BJ89,IF(ZY$19&lt;='様式３（療養者名簿）（⑤の場合）'!$BK89,1,0),0),0)</f>
        <v>0</v>
      </c>
      <c r="ZZ84" s="372">
        <f>IF(ZZ$19-'様式３（療養者名簿）（⑤の場合）'!$BJ89+1&lt;=15,IF(ZZ$19&gt;='様式３（療養者名簿）（⑤の場合）'!$BJ89,IF(ZZ$19&lt;='様式３（療養者名簿）（⑤の場合）'!$BK89,1,0),0),0)</f>
        <v>0</v>
      </c>
      <c r="AAA84" s="372">
        <f>IF(AAA$19-'様式３（療養者名簿）（⑤の場合）'!$BJ89+1&lt;=15,IF(AAA$19&gt;='様式３（療養者名簿）（⑤の場合）'!$BJ89,IF(AAA$19&lt;='様式３（療養者名簿）（⑤の場合）'!$BK89,1,0),0),0)</f>
        <v>0</v>
      </c>
      <c r="AAB84" s="372">
        <f>IF(AAB$19-'様式３（療養者名簿）（⑤の場合）'!$BJ89+1&lt;=15,IF(AAB$19&gt;='様式３（療養者名簿）（⑤の場合）'!$BJ89,IF(AAB$19&lt;='様式３（療養者名簿）（⑤の場合）'!$BK89,1,0),0),0)</f>
        <v>0</v>
      </c>
      <c r="AAC84" s="372">
        <f>IF(AAC$19-'様式３（療養者名簿）（⑤の場合）'!$BJ89+1&lt;=15,IF(AAC$19&gt;='様式３（療養者名簿）（⑤の場合）'!$BJ89,IF(AAC$19&lt;='様式３（療養者名簿）（⑤の場合）'!$BK89,1,0),0),0)</f>
        <v>0</v>
      </c>
      <c r="AAD84" s="372">
        <f>IF(AAD$19-'様式３（療養者名簿）（⑤の場合）'!$BJ89+1&lt;=15,IF(AAD$19&gt;='様式３（療養者名簿）（⑤の場合）'!$BJ89,IF(AAD$19&lt;='様式３（療養者名簿）（⑤の場合）'!$BK89,1,0),0),0)</f>
        <v>0</v>
      </c>
      <c r="AAE84" s="372">
        <f>IF(AAE$19-'様式３（療養者名簿）（⑤の場合）'!$BJ89+1&lt;=15,IF(AAE$19&gt;='様式３（療養者名簿）（⑤の場合）'!$BJ89,IF(AAE$19&lt;='様式３（療養者名簿）（⑤の場合）'!$BK89,1,0),0),0)</f>
        <v>0</v>
      </c>
      <c r="AAF84" s="372">
        <f>IF(AAF$19-'様式３（療養者名簿）（⑤の場合）'!$BJ89+1&lt;=15,IF(AAF$19&gt;='様式３（療養者名簿）（⑤の場合）'!$BJ89,IF(AAF$19&lt;='様式３（療養者名簿）（⑤の場合）'!$BK89,1,0),0),0)</f>
        <v>0</v>
      </c>
      <c r="AAG84" s="372">
        <f>IF(AAG$19-'様式３（療養者名簿）（⑤の場合）'!$BJ89+1&lt;=15,IF(AAG$19&gt;='様式３（療養者名簿）（⑤の場合）'!$BJ89,IF(AAG$19&lt;='様式３（療養者名簿）（⑤の場合）'!$BK89,1,0),0),0)</f>
        <v>0</v>
      </c>
      <c r="AAH84" s="372">
        <f>IF(AAH$19-'様式３（療養者名簿）（⑤の場合）'!$BJ89+1&lt;=15,IF(AAH$19&gt;='様式３（療養者名簿）（⑤の場合）'!$BJ89,IF(AAH$19&lt;='様式３（療養者名簿）（⑤の場合）'!$BK89,1,0),0),0)</f>
        <v>0</v>
      </c>
      <c r="AAI84" s="372">
        <f>IF(AAI$19-'様式３（療養者名簿）（⑤の場合）'!$BJ89+1&lt;=15,IF(AAI$19&gt;='様式３（療養者名簿）（⑤の場合）'!$BJ89,IF(AAI$19&lt;='様式３（療養者名簿）（⑤の場合）'!$BK89,1,0),0),0)</f>
        <v>0</v>
      </c>
      <c r="AAJ84" s="372">
        <f>IF(AAJ$19-'様式３（療養者名簿）（⑤の場合）'!$BJ89+1&lt;=15,IF(AAJ$19&gt;='様式３（療養者名簿）（⑤の場合）'!$BJ89,IF(AAJ$19&lt;='様式３（療養者名簿）（⑤の場合）'!$BK89,1,0),0),0)</f>
        <v>0</v>
      </c>
      <c r="AAK84" s="372">
        <f>IF(AAK$19-'様式３（療養者名簿）（⑤の場合）'!$BJ89+1&lt;=15,IF(AAK$19&gt;='様式３（療養者名簿）（⑤の場合）'!$BJ89,IF(AAK$19&lt;='様式３（療養者名簿）（⑤の場合）'!$BK89,1,0),0),0)</f>
        <v>0</v>
      </c>
      <c r="AAL84" s="372">
        <f>IF(AAL$19-'様式３（療養者名簿）（⑤の場合）'!$BJ89+1&lt;=15,IF(AAL$19&gt;='様式３（療養者名簿）（⑤の場合）'!$BJ89,IF(AAL$19&lt;='様式３（療養者名簿）（⑤の場合）'!$BK89,1,0),0),0)</f>
        <v>0</v>
      </c>
      <c r="AAM84" s="372">
        <f>IF(AAM$19-'様式３（療養者名簿）（⑤の場合）'!$BJ89+1&lt;=15,IF(AAM$19&gt;='様式３（療養者名簿）（⑤の場合）'!$BJ89,IF(AAM$19&lt;='様式３（療養者名簿）（⑤の場合）'!$BK89,1,0),0),0)</f>
        <v>0</v>
      </c>
      <c r="AAN84" s="372">
        <f>IF(AAN$19-'様式３（療養者名簿）（⑤の場合）'!$BJ89+1&lt;=15,IF(AAN$19&gt;='様式３（療養者名簿）（⑤の場合）'!$BJ89,IF(AAN$19&lt;='様式３（療養者名簿）（⑤の場合）'!$BK89,1,0),0),0)</f>
        <v>0</v>
      </c>
      <c r="AAO84" s="372">
        <f>IF(AAO$19-'様式３（療養者名簿）（⑤の場合）'!$BJ89+1&lt;=15,IF(AAO$19&gt;='様式３（療養者名簿）（⑤の場合）'!$BJ89,IF(AAO$19&lt;='様式３（療養者名簿）（⑤の場合）'!$BK89,1,0),0),0)</f>
        <v>0</v>
      </c>
      <c r="AAP84" s="372">
        <f>IF(AAP$19-'様式３（療養者名簿）（⑤の場合）'!$BJ89+1&lt;=15,IF(AAP$19&gt;='様式３（療養者名簿）（⑤の場合）'!$BJ89,IF(AAP$19&lt;='様式３（療養者名簿）（⑤の場合）'!$BK89,1,0),0),0)</f>
        <v>0</v>
      </c>
      <c r="AAQ84" s="372">
        <f>IF(AAQ$19-'様式３（療養者名簿）（⑤の場合）'!$BJ89+1&lt;=15,IF(AAQ$19&gt;='様式３（療養者名簿）（⑤の場合）'!$BJ89,IF(AAQ$19&lt;='様式３（療養者名簿）（⑤の場合）'!$BK89,1,0),0),0)</f>
        <v>0</v>
      </c>
      <c r="AAR84" s="372">
        <f>IF(AAR$19-'様式３（療養者名簿）（⑤の場合）'!$BJ89+1&lt;=15,IF(AAR$19&gt;='様式３（療養者名簿）（⑤の場合）'!$BJ89,IF(AAR$19&lt;='様式３（療養者名簿）（⑤の場合）'!$BK89,1,0),0),0)</f>
        <v>0</v>
      </c>
      <c r="AAS84" s="372">
        <f>IF(AAS$19-'様式３（療養者名簿）（⑤の場合）'!$BJ89+1&lt;=15,IF(AAS$19&gt;='様式３（療養者名簿）（⑤の場合）'!$BJ89,IF(AAS$19&lt;='様式３（療養者名簿）（⑤の場合）'!$BK89,1,0),0),0)</f>
        <v>0</v>
      </c>
      <c r="AAT84" s="372">
        <f>IF(AAT$19-'様式３（療養者名簿）（⑤の場合）'!$BJ89+1&lt;=15,IF(AAT$19&gt;='様式３（療養者名簿）（⑤の場合）'!$BJ89,IF(AAT$19&lt;='様式３（療養者名簿）（⑤の場合）'!$BK89,1,0),0),0)</f>
        <v>0</v>
      </c>
      <c r="AAU84" s="372">
        <f>IF(AAU$19-'様式３（療養者名簿）（⑤の場合）'!$BJ89+1&lt;=15,IF(AAU$19&gt;='様式３（療養者名簿）（⑤の場合）'!$BJ89,IF(AAU$19&lt;='様式３（療養者名簿）（⑤の場合）'!$BK89,1,0),0),0)</f>
        <v>0</v>
      </c>
      <c r="AAV84" s="372">
        <f>IF(AAV$19-'様式３（療養者名簿）（⑤の場合）'!$BJ89+1&lt;=15,IF(AAV$19&gt;='様式３（療養者名簿）（⑤の場合）'!$BJ89,IF(AAV$19&lt;='様式３（療養者名簿）（⑤の場合）'!$BK89,1,0),0),0)</f>
        <v>0</v>
      </c>
      <c r="AAW84" s="372">
        <f>IF(AAW$19-'様式３（療養者名簿）（⑤の場合）'!$BJ89+1&lt;=15,IF(AAW$19&gt;='様式３（療養者名簿）（⑤の場合）'!$BJ89,IF(AAW$19&lt;='様式３（療養者名簿）（⑤の場合）'!$BK89,1,0),0),0)</f>
        <v>0</v>
      </c>
      <c r="AAX84" s="372">
        <f>IF(AAX$19-'様式３（療養者名簿）（⑤の場合）'!$BJ89+1&lt;=15,IF(AAX$19&gt;='様式３（療養者名簿）（⑤の場合）'!$BJ89,IF(AAX$19&lt;='様式３（療養者名簿）（⑤の場合）'!$BK89,1,0),0),0)</f>
        <v>0</v>
      </c>
      <c r="AAY84" s="372">
        <f>IF(AAY$19-'様式３（療養者名簿）（⑤の場合）'!$BJ89+1&lt;=15,IF(AAY$19&gt;='様式３（療養者名簿）（⑤の場合）'!$BJ89,IF(AAY$19&lt;='様式３（療養者名簿）（⑤の場合）'!$BK89,1,0),0),0)</f>
        <v>0</v>
      </c>
      <c r="AAZ84" s="372">
        <f>IF(AAZ$19-'様式３（療養者名簿）（⑤の場合）'!$BJ89+1&lt;=15,IF(AAZ$19&gt;='様式３（療養者名簿）（⑤の場合）'!$BJ89,IF(AAZ$19&lt;='様式３（療養者名簿）（⑤の場合）'!$BK89,1,0),0),0)</f>
        <v>0</v>
      </c>
      <c r="ABA84" s="372">
        <f>IF(ABA$19-'様式３（療養者名簿）（⑤の場合）'!$BJ89+1&lt;=15,IF(ABA$19&gt;='様式３（療養者名簿）（⑤の場合）'!$BJ89,IF(ABA$19&lt;='様式３（療養者名簿）（⑤の場合）'!$BK89,1,0),0),0)</f>
        <v>0</v>
      </c>
      <c r="ABB84" s="372">
        <f>IF(ABB$19-'様式３（療養者名簿）（⑤の場合）'!$BJ89+1&lt;=15,IF(ABB$19&gt;='様式３（療養者名簿）（⑤の場合）'!$BJ89,IF(ABB$19&lt;='様式３（療養者名簿）（⑤の場合）'!$BK89,1,0),0),0)</f>
        <v>0</v>
      </c>
      <c r="ABC84" s="372">
        <f>IF(ABC$19-'様式３（療養者名簿）（⑤の場合）'!$BJ89+1&lt;=15,IF(ABC$19&gt;='様式３（療養者名簿）（⑤の場合）'!$BJ89,IF(ABC$19&lt;='様式３（療養者名簿）（⑤の場合）'!$BK89,1,0),0),0)</f>
        <v>0</v>
      </c>
      <c r="ABD84" s="372">
        <f>IF(ABD$19-'様式３（療養者名簿）（⑤の場合）'!$BJ89+1&lt;=15,IF(ABD$19&gt;='様式３（療養者名簿）（⑤の場合）'!$BJ89,IF(ABD$19&lt;='様式３（療養者名簿）（⑤の場合）'!$BK89,1,0),0),0)</f>
        <v>0</v>
      </c>
    </row>
    <row r="85" spans="1:732" ht="42" customHeight="1">
      <c r="A85" s="250">
        <f>'様式３（療養者名簿）（⑤の場合）'!C90</f>
        <v>0</v>
      </c>
      <c r="B85" s="365">
        <f>IF(B$19-'様式３（療養者名簿）（⑤の場合）'!$BJ90+1&lt;=15,IF(B$19&gt;='様式３（療養者名簿）（⑤の場合）'!$BJ90,IF(B$19&lt;='様式３（療養者名簿）（⑤の場合）'!$BK90,1,0),0),0)</f>
        <v>0</v>
      </c>
      <c r="C85" s="365">
        <f>IF(C$19-'様式３（療養者名簿）（⑤の場合）'!$BJ90+1&lt;=15,IF(C$19&gt;='様式３（療養者名簿）（⑤の場合）'!$BJ90,IF(C$19&lt;='様式３（療養者名簿）（⑤の場合）'!$BK90,1,0),0),0)</f>
        <v>0</v>
      </c>
      <c r="D85" s="365">
        <f>IF(D$19-'様式３（療養者名簿）（⑤の場合）'!$BJ90+1&lt;=15,IF(D$19&gt;='様式３（療養者名簿）（⑤の場合）'!$BJ90,IF(D$19&lt;='様式３（療養者名簿）（⑤の場合）'!$BK90,1,0),0),0)</f>
        <v>0</v>
      </c>
      <c r="E85" s="365">
        <f>IF(E$19-'様式３（療養者名簿）（⑤の場合）'!$BJ90+1&lt;=15,IF(E$19&gt;='様式３（療養者名簿）（⑤の場合）'!$BJ90,IF(E$19&lt;='様式３（療養者名簿）（⑤の場合）'!$BK90,1,0),0),0)</f>
        <v>0</v>
      </c>
      <c r="F85" s="365">
        <f>IF(F$19-'様式３（療養者名簿）（⑤の場合）'!$BJ90+1&lt;=15,IF(F$19&gt;='様式３（療養者名簿）（⑤の場合）'!$BJ90,IF(F$19&lt;='様式３（療養者名簿）（⑤の場合）'!$BK90,1,0),0),0)</f>
        <v>0</v>
      </c>
      <c r="G85" s="365">
        <f>IF(G$19-'様式３（療養者名簿）（⑤の場合）'!$BJ90+1&lt;=15,IF(G$19&gt;='様式３（療養者名簿）（⑤の場合）'!$BJ90,IF(G$19&lt;='様式３（療養者名簿）（⑤の場合）'!$BK90,1,0),0),0)</f>
        <v>0</v>
      </c>
      <c r="H85" s="365">
        <f>IF(H$19-'様式３（療養者名簿）（⑤の場合）'!$BJ90+1&lt;=15,IF(H$19&gt;='様式３（療養者名簿）（⑤の場合）'!$BJ90,IF(H$19&lt;='様式３（療養者名簿）（⑤の場合）'!$BK90,1,0),0),0)</f>
        <v>0</v>
      </c>
      <c r="I85" s="365">
        <f>IF(I$19-'様式３（療養者名簿）（⑤の場合）'!$BJ90+1&lt;=15,IF(I$19&gt;='様式３（療養者名簿）（⑤の場合）'!$BJ90,IF(I$19&lt;='様式３（療養者名簿）（⑤の場合）'!$BK90,1,0),0),0)</f>
        <v>0</v>
      </c>
      <c r="J85" s="365">
        <f>IF(J$19-'様式３（療養者名簿）（⑤の場合）'!$BJ90+1&lt;=15,IF(J$19&gt;='様式３（療養者名簿）（⑤の場合）'!$BJ90,IF(J$19&lt;='様式３（療養者名簿）（⑤の場合）'!$BK90,1,0),0),0)</f>
        <v>0</v>
      </c>
      <c r="K85" s="365">
        <f>IF(K$19-'様式３（療養者名簿）（⑤の場合）'!$BJ90+1&lt;=15,IF(K$19&gt;='様式３（療養者名簿）（⑤の場合）'!$BJ90,IF(K$19&lt;='様式３（療養者名簿）（⑤の場合）'!$BK90,1,0),0),0)</f>
        <v>0</v>
      </c>
      <c r="L85" s="365">
        <f>IF(L$19-'様式３（療養者名簿）（⑤の場合）'!$BJ90+1&lt;=15,IF(L$19&gt;='様式３（療養者名簿）（⑤の場合）'!$BJ90,IF(L$19&lt;='様式３（療養者名簿）（⑤の場合）'!$BK90,1,0),0),0)</f>
        <v>0</v>
      </c>
      <c r="M85" s="365">
        <f>IF(M$19-'様式３（療養者名簿）（⑤の場合）'!$BJ90+1&lt;=15,IF(M$19&gt;='様式３（療養者名簿）（⑤の場合）'!$BJ90,IF(M$19&lt;='様式３（療養者名簿）（⑤の場合）'!$BK90,1,0),0),0)</f>
        <v>0</v>
      </c>
      <c r="N85" s="365">
        <f>IF(N$19-'様式３（療養者名簿）（⑤の場合）'!$BJ90+1&lt;=15,IF(N$19&gt;='様式３（療養者名簿）（⑤の場合）'!$BJ90,IF(N$19&lt;='様式３（療養者名簿）（⑤の場合）'!$BK90,1,0),0),0)</f>
        <v>0</v>
      </c>
      <c r="O85" s="365">
        <f>IF(O$19-'様式３（療養者名簿）（⑤の場合）'!$BJ90+1&lt;=15,IF(O$19&gt;='様式３（療養者名簿）（⑤の場合）'!$BJ90,IF(O$19&lt;='様式３（療養者名簿）（⑤の場合）'!$BK90,1,0),0),0)</f>
        <v>0</v>
      </c>
      <c r="P85" s="365">
        <f>IF(P$19-'様式３（療養者名簿）（⑤の場合）'!$BJ90+1&lt;=15,IF(P$19&gt;='様式３（療養者名簿）（⑤の場合）'!$BJ90,IF(P$19&lt;='様式３（療養者名簿）（⑤の場合）'!$BK90,1,0),0),0)</f>
        <v>0</v>
      </c>
      <c r="Q85" s="365">
        <f>IF(Q$19-'様式３（療養者名簿）（⑤の場合）'!$BJ90+1&lt;=15,IF(Q$19&gt;='様式３（療養者名簿）（⑤の場合）'!$BJ90,IF(Q$19&lt;='様式３（療養者名簿）（⑤の場合）'!$BK90,1,0),0),0)</f>
        <v>0</v>
      </c>
      <c r="R85" s="365">
        <f>IF(R$19-'様式３（療養者名簿）（⑤の場合）'!$BJ90+1&lt;=15,IF(R$19&gt;='様式３（療養者名簿）（⑤の場合）'!$BJ90,IF(R$19&lt;='様式３（療養者名簿）（⑤の場合）'!$BK90,1,0),0),0)</f>
        <v>0</v>
      </c>
      <c r="S85" s="365">
        <f>IF(S$19-'様式３（療養者名簿）（⑤の場合）'!$BJ90+1&lt;=15,IF(S$19&gt;='様式３（療養者名簿）（⑤の場合）'!$BJ90,IF(S$19&lt;='様式３（療養者名簿）（⑤の場合）'!$BK90,1,0),0),0)</f>
        <v>0</v>
      </c>
      <c r="T85" s="365">
        <f>IF(T$19-'様式３（療養者名簿）（⑤の場合）'!$BJ90+1&lt;=15,IF(T$19&gt;='様式３（療養者名簿）（⑤の場合）'!$BJ90,IF(T$19&lt;='様式３（療養者名簿）（⑤の場合）'!$BK90,1,0),0),0)</f>
        <v>0</v>
      </c>
      <c r="U85" s="365">
        <f>IF(U$19-'様式３（療養者名簿）（⑤の場合）'!$BJ90+1&lt;=15,IF(U$19&gt;='様式３（療養者名簿）（⑤の場合）'!$BJ90,IF(U$19&lt;='様式３（療養者名簿）（⑤の場合）'!$BK90,1,0),0),0)</f>
        <v>0</v>
      </c>
      <c r="V85" s="365">
        <f>IF(V$19-'様式３（療養者名簿）（⑤の場合）'!$BJ90+1&lt;=15,IF(V$19&gt;='様式３（療養者名簿）（⑤の場合）'!$BJ90,IF(V$19&lt;='様式３（療養者名簿）（⑤の場合）'!$BK90,1,0),0),0)</f>
        <v>0</v>
      </c>
      <c r="W85" s="365">
        <f>IF(W$19-'様式３（療養者名簿）（⑤の場合）'!$BJ90+1&lt;=15,IF(W$19&gt;='様式３（療養者名簿）（⑤の場合）'!$BJ90,IF(W$19&lt;='様式３（療養者名簿）（⑤の場合）'!$BK90,1,0),0),0)</f>
        <v>0</v>
      </c>
      <c r="X85" s="365">
        <f>IF(X$19-'様式３（療養者名簿）（⑤の場合）'!$BJ90+1&lt;=15,IF(X$19&gt;='様式３（療養者名簿）（⑤の場合）'!$BJ90,IF(X$19&lt;='様式３（療養者名簿）（⑤の場合）'!$BK90,1,0),0),0)</f>
        <v>0</v>
      </c>
      <c r="Y85" s="365">
        <f>IF(Y$19-'様式３（療養者名簿）（⑤の場合）'!$BJ90+1&lt;=15,IF(Y$19&gt;='様式３（療養者名簿）（⑤の場合）'!$BJ90,IF(Y$19&lt;='様式３（療養者名簿）（⑤の場合）'!$BK90,1,0),0),0)</f>
        <v>0</v>
      </c>
      <c r="Z85" s="365">
        <f>IF(Z$19-'様式３（療養者名簿）（⑤の場合）'!$BJ90+1&lt;=15,IF(Z$19&gt;='様式３（療養者名簿）（⑤の場合）'!$BJ90,IF(Z$19&lt;='様式３（療養者名簿）（⑤の場合）'!$BK90,1,0),0),0)</f>
        <v>0</v>
      </c>
      <c r="AA85" s="365">
        <f>IF(AA$19-'様式３（療養者名簿）（⑤の場合）'!$BJ90+1&lt;=15,IF(AA$19&gt;='様式３（療養者名簿）（⑤の場合）'!$BJ90,IF(AA$19&lt;='様式３（療養者名簿）（⑤の場合）'!$BK90,1,0),0),0)</f>
        <v>0</v>
      </c>
      <c r="AB85" s="365">
        <f>IF(AB$19-'様式３（療養者名簿）（⑤の場合）'!$BJ90+1&lt;=15,IF(AB$19&gt;='様式３（療養者名簿）（⑤の場合）'!$BJ90,IF(AB$19&lt;='様式３（療養者名簿）（⑤の場合）'!$BK90,1,0),0),0)</f>
        <v>0</v>
      </c>
      <c r="AC85" s="365">
        <f>IF(AC$19-'様式３（療養者名簿）（⑤の場合）'!$BJ90+1&lt;=15,IF(AC$19&gt;='様式３（療養者名簿）（⑤の場合）'!$BJ90,IF(AC$19&lt;='様式３（療養者名簿）（⑤の場合）'!$BK90,1,0),0),0)</f>
        <v>0</v>
      </c>
      <c r="AD85" s="365">
        <f>IF(AD$19-'様式３（療養者名簿）（⑤の場合）'!$BJ90+1&lt;=15,IF(AD$19&gt;='様式３（療養者名簿）（⑤の場合）'!$BJ90,IF(AD$19&lt;='様式３（療養者名簿）（⑤の場合）'!$BK90,1,0),0),0)</f>
        <v>0</v>
      </c>
      <c r="AE85" s="365">
        <f>IF(AE$19-'様式３（療養者名簿）（⑤の場合）'!$BJ90+1&lt;=15,IF(AE$19&gt;='様式３（療養者名簿）（⑤の場合）'!$BJ90,IF(AE$19&lt;='様式３（療養者名簿）（⑤の場合）'!$BK90,1,0),0),0)</f>
        <v>0</v>
      </c>
      <c r="AF85" s="365">
        <f>IF(AF$19-'様式３（療養者名簿）（⑤の場合）'!$BJ90+1&lt;=15,IF(AF$19&gt;='様式３（療養者名簿）（⑤の場合）'!$BJ90,IF(AF$19&lt;='様式３（療養者名簿）（⑤の場合）'!$BK90,1,0),0),0)</f>
        <v>0</v>
      </c>
      <c r="AG85" s="365">
        <f>IF(AG$19-'様式３（療養者名簿）（⑤の場合）'!$BJ90+1&lt;=15,IF(AG$19&gt;='様式３（療養者名簿）（⑤の場合）'!$BJ90,IF(AG$19&lt;='様式３（療養者名簿）（⑤の場合）'!$BK90,1,0),0),0)</f>
        <v>0</v>
      </c>
      <c r="AH85" s="365">
        <f>IF(AH$19-'様式３（療養者名簿）（⑤の場合）'!$BJ90+1&lt;=15,IF(AH$19&gt;='様式３（療養者名簿）（⑤の場合）'!$BJ90,IF(AH$19&lt;='様式３（療養者名簿）（⑤の場合）'!$BK90,1,0),0),0)</f>
        <v>0</v>
      </c>
      <c r="AI85" s="365">
        <f>IF(AI$19-'様式３（療養者名簿）（⑤の場合）'!$BJ90+1&lt;=15,IF(AI$19&gt;='様式３（療養者名簿）（⑤の場合）'!$BJ90,IF(AI$19&lt;='様式３（療養者名簿）（⑤の場合）'!$BK90,1,0),0),0)</f>
        <v>0</v>
      </c>
      <c r="AJ85" s="365">
        <f>IF(AJ$19-'様式３（療養者名簿）（⑤の場合）'!$BJ90+1&lt;=15,IF(AJ$19&gt;='様式３（療養者名簿）（⑤の場合）'!$BJ90,IF(AJ$19&lt;='様式３（療養者名簿）（⑤の場合）'!$BK90,1,0),0),0)</f>
        <v>0</v>
      </c>
      <c r="AK85" s="365">
        <f>IF(AK$19-'様式３（療養者名簿）（⑤の場合）'!$BJ90+1&lt;=15,IF(AK$19&gt;='様式３（療養者名簿）（⑤の場合）'!$BJ90,IF(AK$19&lt;='様式３（療養者名簿）（⑤の場合）'!$BK90,1,0),0),0)</f>
        <v>0</v>
      </c>
      <c r="AL85" s="365">
        <f>IF(AL$19-'様式３（療養者名簿）（⑤の場合）'!$BJ90+1&lt;=15,IF(AL$19&gt;='様式３（療養者名簿）（⑤の場合）'!$BJ90,IF(AL$19&lt;='様式３（療養者名簿）（⑤の場合）'!$BK90,1,0),0),0)</f>
        <v>0</v>
      </c>
      <c r="AM85" s="365">
        <f>IF(AM$19-'様式３（療養者名簿）（⑤の場合）'!$BJ90+1&lt;=15,IF(AM$19&gt;='様式３（療養者名簿）（⑤の場合）'!$BJ90,IF(AM$19&lt;='様式３（療養者名簿）（⑤の場合）'!$BK90,1,0),0),0)</f>
        <v>0</v>
      </c>
      <c r="AN85" s="365">
        <f>IF(AN$19-'様式３（療養者名簿）（⑤の場合）'!$BJ90+1&lt;=15,IF(AN$19&gt;='様式３（療養者名簿）（⑤の場合）'!$BJ90,IF(AN$19&lt;='様式３（療養者名簿）（⑤の場合）'!$BK90,1,0),0),0)</f>
        <v>0</v>
      </c>
      <c r="AO85" s="365">
        <f>IF(AO$19-'様式３（療養者名簿）（⑤の場合）'!$BJ90+1&lt;=15,IF(AO$19&gt;='様式３（療養者名簿）（⑤の場合）'!$BJ90,IF(AO$19&lt;='様式３（療養者名簿）（⑤の場合）'!$BK90,1,0),0),0)</f>
        <v>0</v>
      </c>
      <c r="AP85" s="365">
        <f>IF(AP$19-'様式３（療養者名簿）（⑤の場合）'!$BJ90+1&lt;=15,IF(AP$19&gt;='様式３（療養者名簿）（⑤の場合）'!$BJ90,IF(AP$19&lt;='様式３（療養者名簿）（⑤の場合）'!$BK90,1,0),0),0)</f>
        <v>0</v>
      </c>
      <c r="AQ85" s="365">
        <f>IF(AQ$19-'様式３（療養者名簿）（⑤の場合）'!$BJ90+1&lt;=15,IF(AQ$19&gt;='様式３（療養者名簿）（⑤の場合）'!$BJ90,IF(AQ$19&lt;='様式３（療養者名簿）（⑤の場合）'!$BK90,1,0),0),0)</f>
        <v>0</v>
      </c>
      <c r="AR85" s="365">
        <f>IF(AR$19-'様式３（療養者名簿）（⑤の場合）'!$BJ90+1&lt;=15,IF(AR$19&gt;='様式３（療養者名簿）（⑤の場合）'!$BJ90,IF(AR$19&lt;='様式３（療養者名簿）（⑤の場合）'!$BK90,1,0),0),0)</f>
        <v>0</v>
      </c>
      <c r="AS85" s="365">
        <f>IF(AS$19-'様式３（療養者名簿）（⑤の場合）'!$BJ90+1&lt;=15,IF(AS$19&gt;='様式３（療養者名簿）（⑤の場合）'!$BJ90,IF(AS$19&lt;='様式３（療養者名簿）（⑤の場合）'!$BK90,1,0),0),0)</f>
        <v>0</v>
      </c>
      <c r="AT85" s="365">
        <f>IF(AT$19-'様式３（療養者名簿）（⑤の場合）'!$BJ90+1&lt;=15,IF(AT$19&gt;='様式３（療養者名簿）（⑤の場合）'!$BJ90,IF(AT$19&lt;='様式３（療養者名簿）（⑤の場合）'!$BK90,1,0),0),0)</f>
        <v>0</v>
      </c>
      <c r="AU85" s="365">
        <f>IF(AU$19-'様式３（療養者名簿）（⑤の場合）'!$BJ90+1&lt;=15,IF(AU$19&gt;='様式３（療養者名簿）（⑤の場合）'!$BJ90,IF(AU$19&lt;='様式３（療養者名簿）（⑤の場合）'!$BK90,1,0),0),0)</f>
        <v>0</v>
      </c>
      <c r="AV85" s="365">
        <f>IF(AV$19-'様式３（療養者名簿）（⑤の場合）'!$BJ90+1&lt;=15,IF(AV$19&gt;='様式３（療養者名簿）（⑤の場合）'!$BJ90,IF(AV$19&lt;='様式３（療養者名簿）（⑤の場合）'!$BK90,1,0),0),0)</f>
        <v>0</v>
      </c>
      <c r="AW85" s="365">
        <f>IF(AW$19-'様式３（療養者名簿）（⑤の場合）'!$BJ90+1&lt;=15,IF(AW$19&gt;='様式３（療養者名簿）（⑤の場合）'!$BJ90,IF(AW$19&lt;='様式３（療養者名簿）（⑤の場合）'!$BK90,1,0),0),0)</f>
        <v>0</v>
      </c>
      <c r="AX85" s="365">
        <f>IF(AX$19-'様式３（療養者名簿）（⑤の場合）'!$BJ90+1&lt;=15,IF(AX$19&gt;='様式３（療養者名簿）（⑤の場合）'!$BJ90,IF(AX$19&lt;='様式３（療養者名簿）（⑤の場合）'!$BK90,1,0),0),0)</f>
        <v>0</v>
      </c>
      <c r="AY85" s="365">
        <f>IF(AY$19-'様式３（療養者名簿）（⑤の場合）'!$BJ90+1&lt;=15,IF(AY$19&gt;='様式３（療養者名簿）（⑤の場合）'!$BJ90,IF(AY$19&lt;='様式３（療養者名簿）（⑤の場合）'!$BK90,1,0),0),0)</f>
        <v>0</v>
      </c>
      <c r="AZ85" s="365">
        <f>IF(AZ$19-'様式３（療養者名簿）（⑤の場合）'!$BJ90+1&lt;=15,IF(AZ$19&gt;='様式３（療養者名簿）（⑤の場合）'!$BJ90,IF(AZ$19&lt;='様式３（療養者名簿）（⑤の場合）'!$BK90,1,0),0),0)</f>
        <v>0</v>
      </c>
      <c r="BA85" s="365">
        <f>IF(BA$19-'様式３（療養者名簿）（⑤の場合）'!$BJ90+1&lt;=15,IF(BA$19&gt;='様式３（療養者名簿）（⑤の場合）'!$BJ90,IF(BA$19&lt;='様式３（療養者名簿）（⑤の場合）'!$BK90,1,0),0),0)</f>
        <v>0</v>
      </c>
      <c r="BB85" s="365">
        <f>IF(BB$19-'様式３（療養者名簿）（⑤の場合）'!$BJ90+1&lt;=15,IF(BB$19&gt;='様式３（療養者名簿）（⑤の場合）'!$BJ90,IF(BB$19&lt;='様式３（療養者名簿）（⑤の場合）'!$BK90,1,0),0),0)</f>
        <v>0</v>
      </c>
      <c r="BC85" s="365">
        <f>IF(BC$19-'様式３（療養者名簿）（⑤の場合）'!$BJ90+1&lt;=15,IF(BC$19&gt;='様式３（療養者名簿）（⑤の場合）'!$BJ90,IF(BC$19&lt;='様式３（療養者名簿）（⑤の場合）'!$BK90,1,0),0),0)</f>
        <v>0</v>
      </c>
      <c r="BD85" s="365">
        <f>IF(BD$19-'様式３（療養者名簿）（⑤の場合）'!$BJ90+1&lt;=15,IF(BD$19&gt;='様式３（療養者名簿）（⑤の場合）'!$BJ90,IF(BD$19&lt;='様式３（療養者名簿）（⑤の場合）'!$BK90,1,0),0),0)</f>
        <v>0</v>
      </c>
      <c r="BE85" s="365">
        <f>IF(BE$19-'様式３（療養者名簿）（⑤の場合）'!$BJ90+1&lt;=15,IF(BE$19&gt;='様式３（療養者名簿）（⑤の場合）'!$BJ90,IF(BE$19&lt;='様式３（療養者名簿）（⑤の場合）'!$BK90,1,0),0),0)</f>
        <v>0</v>
      </c>
      <c r="BF85" s="365">
        <f>IF(BF$19-'様式３（療養者名簿）（⑤の場合）'!$BJ90+1&lt;=15,IF(BF$19&gt;='様式３（療養者名簿）（⑤の場合）'!$BJ90,IF(BF$19&lt;='様式３（療養者名簿）（⑤の場合）'!$BK90,1,0),0),0)</f>
        <v>0</v>
      </c>
      <c r="BG85" s="365">
        <f>IF(BG$19-'様式３（療養者名簿）（⑤の場合）'!$BJ90+1&lt;=15,IF(BG$19&gt;='様式３（療養者名簿）（⑤の場合）'!$BJ90,IF(BG$19&lt;='様式３（療養者名簿）（⑤の場合）'!$BK90,1,0),0),0)</f>
        <v>0</v>
      </c>
      <c r="BH85" s="365">
        <f>IF(BH$19-'様式３（療養者名簿）（⑤の場合）'!$BJ90+1&lt;=15,IF(BH$19&gt;='様式３（療養者名簿）（⑤の場合）'!$BJ90,IF(BH$19&lt;='様式３（療養者名簿）（⑤の場合）'!$BK90,1,0),0),0)</f>
        <v>0</v>
      </c>
      <c r="BI85" s="365">
        <f>IF(BI$19-'様式３（療養者名簿）（⑤の場合）'!$BJ90+1&lt;=15,IF(BI$19&gt;='様式３（療養者名簿）（⑤の場合）'!$BJ90,IF(BI$19&lt;='様式３（療養者名簿）（⑤の場合）'!$BK90,1,0),0),0)</f>
        <v>0</v>
      </c>
      <c r="BJ85" s="365">
        <f>IF(BJ$19-'様式３（療養者名簿）（⑤の場合）'!$BJ90+1&lt;=15,IF(BJ$19&gt;='様式３（療養者名簿）（⑤の場合）'!$BJ90,IF(BJ$19&lt;='様式３（療養者名簿）（⑤の場合）'!$BK90,1,0),0),0)</f>
        <v>0</v>
      </c>
      <c r="BK85" s="365">
        <f>IF(BK$19-'様式３（療養者名簿）（⑤の場合）'!$BJ90+1&lt;=15,IF(BK$19&gt;='様式３（療養者名簿）（⑤の場合）'!$BJ90,IF(BK$19&lt;='様式３（療養者名簿）（⑤の場合）'!$BK90,1,0),0),0)</f>
        <v>0</v>
      </c>
      <c r="BL85" s="365">
        <f>IF(BL$19-'様式３（療養者名簿）（⑤の場合）'!$BJ90+1&lt;=15,IF(BL$19&gt;='様式３（療養者名簿）（⑤の場合）'!$BJ90,IF(BL$19&lt;='様式３（療養者名簿）（⑤の場合）'!$BK90,1,0),0),0)</f>
        <v>0</v>
      </c>
      <c r="BM85" s="365">
        <f>IF(BM$19-'様式３（療養者名簿）（⑤の場合）'!$BJ90+1&lt;=15,IF(BM$19&gt;='様式３（療養者名簿）（⑤の場合）'!$BJ90,IF(BM$19&lt;='様式３（療養者名簿）（⑤の場合）'!$BK90,1,0),0),0)</f>
        <v>0</v>
      </c>
      <c r="BN85" s="365">
        <f>IF(BN$19-'様式３（療養者名簿）（⑤の場合）'!$BJ90+1&lt;=15,IF(BN$19&gt;='様式３（療養者名簿）（⑤の場合）'!$BJ90,IF(BN$19&lt;='様式３（療養者名簿）（⑤の場合）'!$BK90,1,0),0),0)</f>
        <v>0</v>
      </c>
      <c r="BO85" s="365">
        <f>IF(BO$19-'様式３（療養者名簿）（⑤の場合）'!$BJ90+1&lt;=15,IF(BO$19&gt;='様式３（療養者名簿）（⑤の場合）'!$BJ90,IF(BO$19&lt;='様式３（療養者名簿）（⑤の場合）'!$BK90,1,0),0),0)</f>
        <v>0</v>
      </c>
      <c r="BP85" s="365">
        <f>IF(BP$19-'様式３（療養者名簿）（⑤の場合）'!$BJ90+1&lt;=15,IF(BP$19&gt;='様式３（療養者名簿）（⑤の場合）'!$BJ90,IF(BP$19&lt;='様式３（療養者名簿）（⑤の場合）'!$BK90,1,0),0),0)</f>
        <v>0</v>
      </c>
      <c r="BQ85" s="365">
        <f>IF(BQ$19-'様式３（療養者名簿）（⑤の場合）'!$BJ90+1&lt;=15,IF(BQ$19&gt;='様式３（療養者名簿）（⑤の場合）'!$BJ90,IF(BQ$19&lt;='様式３（療養者名簿）（⑤の場合）'!$BK90,1,0),0),0)</f>
        <v>0</v>
      </c>
      <c r="BR85" s="365">
        <f>IF(BR$19-'様式３（療養者名簿）（⑤の場合）'!$BJ90+1&lt;=15,IF(BR$19&gt;='様式３（療養者名簿）（⑤の場合）'!$BJ90,IF(BR$19&lt;='様式３（療養者名簿）（⑤の場合）'!$BK90,1,0),0),0)</f>
        <v>0</v>
      </c>
      <c r="BS85" s="365">
        <f>IF(BS$19-'様式３（療養者名簿）（⑤の場合）'!$BJ90+1&lt;=15,IF(BS$19&gt;='様式３（療養者名簿）（⑤の場合）'!$BJ90,IF(BS$19&lt;='様式３（療養者名簿）（⑤の場合）'!$BK90,1,0),0),0)</f>
        <v>0</v>
      </c>
      <c r="BT85" s="365">
        <f>IF(BT$19-'様式３（療養者名簿）（⑤の場合）'!$BJ90+1&lt;=15,IF(BT$19&gt;='様式３（療養者名簿）（⑤の場合）'!$BJ90,IF(BT$19&lt;='様式３（療養者名簿）（⑤の場合）'!$BK90,1,0),0),0)</f>
        <v>0</v>
      </c>
      <c r="BU85" s="365">
        <f>IF(BU$19-'様式３（療養者名簿）（⑤の場合）'!$BJ90+1&lt;=15,IF(BU$19&gt;='様式３（療養者名簿）（⑤の場合）'!$BJ90,IF(BU$19&lt;='様式３（療養者名簿）（⑤の場合）'!$BK90,1,0),0),0)</f>
        <v>0</v>
      </c>
      <c r="BV85" s="365">
        <f>IF(BV$19-'様式３（療養者名簿）（⑤の場合）'!$BJ90+1&lt;=15,IF(BV$19&gt;='様式３（療養者名簿）（⑤の場合）'!$BJ90,IF(BV$19&lt;='様式３（療養者名簿）（⑤の場合）'!$BK90,1,0),0),0)</f>
        <v>0</v>
      </c>
      <c r="BW85" s="365">
        <f>IF(BW$19-'様式３（療養者名簿）（⑤の場合）'!$BJ90+1&lt;=15,IF(BW$19&gt;='様式３（療養者名簿）（⑤の場合）'!$BJ90,IF(BW$19&lt;='様式３（療養者名簿）（⑤の場合）'!$BK90,1,0),0),0)</f>
        <v>0</v>
      </c>
      <c r="BX85" s="365">
        <f>IF(BX$19-'様式３（療養者名簿）（⑤の場合）'!$BJ90+1&lt;=15,IF(BX$19&gt;='様式３（療養者名簿）（⑤の場合）'!$BJ90,IF(BX$19&lt;='様式３（療養者名簿）（⑤の場合）'!$BK90,1,0),0),0)</f>
        <v>0</v>
      </c>
      <c r="BY85" s="365">
        <f>IF(BY$19-'様式３（療養者名簿）（⑤の場合）'!$BJ90+1&lt;=15,IF(BY$19&gt;='様式３（療養者名簿）（⑤の場合）'!$BJ90,IF(BY$19&lt;='様式３（療養者名簿）（⑤の場合）'!$BK90,1,0),0),0)</f>
        <v>0</v>
      </c>
      <c r="BZ85" s="365">
        <f>IF(BZ$19-'様式３（療養者名簿）（⑤の場合）'!$BJ90+1&lt;=15,IF(BZ$19&gt;='様式３（療養者名簿）（⑤の場合）'!$BJ90,IF(BZ$19&lt;='様式３（療養者名簿）（⑤の場合）'!$BK90,1,0),0),0)</f>
        <v>0</v>
      </c>
      <c r="CA85" s="365">
        <f>IF(CA$19-'様式３（療養者名簿）（⑤の場合）'!$BJ90+1&lt;=15,IF(CA$19&gt;='様式３（療養者名簿）（⑤の場合）'!$BJ90,IF(CA$19&lt;='様式３（療養者名簿）（⑤の場合）'!$BK90,1,0),0),0)</f>
        <v>0</v>
      </c>
      <c r="CB85" s="365">
        <f>IF(CB$19-'様式３（療養者名簿）（⑤の場合）'!$BJ90+1&lt;=15,IF(CB$19&gt;='様式３（療養者名簿）（⑤の場合）'!$BJ90,IF(CB$19&lt;='様式３（療養者名簿）（⑤の場合）'!$BK90,1,0),0),0)</f>
        <v>0</v>
      </c>
      <c r="CC85" s="365">
        <f>IF(CC$19-'様式３（療養者名簿）（⑤の場合）'!$BJ90+1&lt;=15,IF(CC$19&gt;='様式３（療養者名簿）（⑤の場合）'!$BJ90,IF(CC$19&lt;='様式３（療養者名簿）（⑤の場合）'!$BK90,1,0),0),0)</f>
        <v>0</v>
      </c>
      <c r="CD85" s="365">
        <f>IF(CD$19-'様式３（療養者名簿）（⑤の場合）'!$BJ90+1&lt;=15,IF(CD$19&gt;='様式３（療養者名簿）（⑤の場合）'!$BJ90,IF(CD$19&lt;='様式３（療養者名簿）（⑤の場合）'!$BK90,1,0),0),0)</f>
        <v>0</v>
      </c>
      <c r="CE85" s="365">
        <f>IF(CE$19-'様式３（療養者名簿）（⑤の場合）'!$BJ90+1&lt;=15,IF(CE$19&gt;='様式３（療養者名簿）（⑤の場合）'!$BJ90,IF(CE$19&lt;='様式３（療養者名簿）（⑤の場合）'!$BK90,1,0),0),0)</f>
        <v>0</v>
      </c>
      <c r="CF85" s="365">
        <f>IF(CF$19-'様式３（療養者名簿）（⑤の場合）'!$BJ90+1&lt;=15,IF(CF$19&gt;='様式３（療養者名簿）（⑤の場合）'!$BJ90,IF(CF$19&lt;='様式３（療養者名簿）（⑤の場合）'!$BK90,1,0),0),0)</f>
        <v>0</v>
      </c>
      <c r="CG85" s="365">
        <f>IF(CG$19-'様式３（療養者名簿）（⑤の場合）'!$BJ90+1&lt;=15,IF(CG$19&gt;='様式３（療養者名簿）（⑤の場合）'!$BJ90,IF(CG$19&lt;='様式３（療養者名簿）（⑤の場合）'!$BK90,1,0),0),0)</f>
        <v>0</v>
      </c>
      <c r="CH85" s="365">
        <f>IF(CH$19-'様式３（療養者名簿）（⑤の場合）'!$BJ90+1&lt;=15,IF(CH$19&gt;='様式３（療養者名簿）（⑤の場合）'!$BJ90,IF(CH$19&lt;='様式３（療養者名簿）（⑤の場合）'!$BK90,1,0),0),0)</f>
        <v>0</v>
      </c>
      <c r="CI85" s="365">
        <f>IF(CI$19-'様式３（療養者名簿）（⑤の場合）'!$BJ90+1&lt;=15,IF(CI$19&gt;='様式３（療養者名簿）（⑤の場合）'!$BJ90,IF(CI$19&lt;='様式３（療養者名簿）（⑤の場合）'!$BK90,1,0),0),0)</f>
        <v>0</v>
      </c>
      <c r="CJ85" s="365">
        <f>IF(CJ$19-'様式３（療養者名簿）（⑤の場合）'!$BJ90+1&lt;=15,IF(CJ$19&gt;='様式３（療養者名簿）（⑤の場合）'!$BJ90,IF(CJ$19&lt;='様式３（療養者名簿）（⑤の場合）'!$BK90,1,0),0),0)</f>
        <v>0</v>
      </c>
      <c r="CK85" s="365">
        <f>IF(CK$19-'様式３（療養者名簿）（⑤の場合）'!$BJ90+1&lt;=15,IF(CK$19&gt;='様式３（療養者名簿）（⑤の場合）'!$BJ90,IF(CK$19&lt;='様式３（療養者名簿）（⑤の場合）'!$BK90,1,0),0),0)</f>
        <v>0</v>
      </c>
      <c r="CL85" s="365">
        <f>IF(CL$19-'様式３（療養者名簿）（⑤の場合）'!$BJ90+1&lt;=15,IF(CL$19&gt;='様式３（療養者名簿）（⑤の場合）'!$BJ90,IF(CL$19&lt;='様式３（療養者名簿）（⑤の場合）'!$BK90,1,0),0),0)</f>
        <v>0</v>
      </c>
      <c r="CM85" s="365">
        <f>IF(CM$19-'様式３（療養者名簿）（⑤の場合）'!$BJ90+1&lt;=15,IF(CM$19&gt;='様式３（療養者名簿）（⑤の場合）'!$BJ90,IF(CM$19&lt;='様式３（療養者名簿）（⑤の場合）'!$BK90,1,0),0),0)</f>
        <v>0</v>
      </c>
      <c r="CN85" s="365">
        <f>IF(CN$19-'様式３（療養者名簿）（⑤の場合）'!$BJ90+1&lt;=15,IF(CN$19&gt;='様式３（療養者名簿）（⑤の場合）'!$BJ90,IF(CN$19&lt;='様式３（療養者名簿）（⑤の場合）'!$BK90,1,0),0),0)</f>
        <v>0</v>
      </c>
      <c r="CO85" s="365">
        <f>IF(CO$19-'様式３（療養者名簿）（⑤の場合）'!$BJ90+1&lt;=15,IF(CO$19&gt;='様式３（療養者名簿）（⑤の場合）'!$BJ90,IF(CO$19&lt;='様式３（療養者名簿）（⑤の場合）'!$BK90,1,0),0),0)</f>
        <v>0</v>
      </c>
      <c r="CP85" s="365">
        <f>IF(CP$19-'様式３（療養者名簿）（⑤の場合）'!$BJ90+1&lt;=15,IF(CP$19&gt;='様式３（療養者名簿）（⑤の場合）'!$BJ90,IF(CP$19&lt;='様式３（療養者名簿）（⑤の場合）'!$BK90,1,0),0),0)</f>
        <v>0</v>
      </c>
      <c r="CQ85" s="365">
        <f>IF(CQ$19-'様式３（療養者名簿）（⑤の場合）'!$BJ90+1&lt;=15,IF(CQ$19&gt;='様式３（療養者名簿）（⑤の場合）'!$BJ90,IF(CQ$19&lt;='様式３（療養者名簿）（⑤の場合）'!$BK90,1,0),0),0)</f>
        <v>0</v>
      </c>
      <c r="CR85" s="365">
        <f>IF(CR$19-'様式３（療養者名簿）（⑤の場合）'!$BJ90+1&lt;=15,IF(CR$19&gt;='様式３（療養者名簿）（⑤の場合）'!$BJ90,IF(CR$19&lt;='様式３（療養者名簿）（⑤の場合）'!$BK90,1,0),0),0)</f>
        <v>0</v>
      </c>
      <c r="CS85" s="365">
        <f>IF(CS$19-'様式３（療養者名簿）（⑤の場合）'!$BJ90+1&lt;=15,IF(CS$19&gt;='様式３（療養者名簿）（⑤の場合）'!$BJ90,IF(CS$19&lt;='様式３（療養者名簿）（⑤の場合）'!$BK90,1,0),0),0)</f>
        <v>0</v>
      </c>
      <c r="CT85" s="365">
        <f>IF(CT$19-'様式３（療養者名簿）（⑤の場合）'!$BJ90+1&lt;=15,IF(CT$19&gt;='様式３（療養者名簿）（⑤の場合）'!$BJ90,IF(CT$19&lt;='様式３（療養者名簿）（⑤の場合）'!$BK90,1,0),0),0)</f>
        <v>0</v>
      </c>
      <c r="CU85" s="365">
        <f>IF(CU$19-'様式３（療養者名簿）（⑤の場合）'!$BJ90+1&lt;=15,IF(CU$19&gt;='様式３（療養者名簿）（⑤の場合）'!$BJ90,IF(CU$19&lt;='様式３（療養者名簿）（⑤の場合）'!$BK90,1,0),0),0)</f>
        <v>0</v>
      </c>
      <c r="CV85" s="365">
        <f>IF(CV$19-'様式３（療養者名簿）（⑤の場合）'!$BJ90+1&lt;=15,IF(CV$19&gt;='様式３（療養者名簿）（⑤の場合）'!$BJ90,IF(CV$19&lt;='様式３（療養者名簿）（⑤の場合）'!$BK90,1,0),0),0)</f>
        <v>0</v>
      </c>
      <c r="CW85" s="365">
        <f>IF(CW$19-'様式３（療養者名簿）（⑤の場合）'!$BJ90+1&lt;=15,IF(CW$19&gt;='様式３（療養者名簿）（⑤の場合）'!$BJ90,IF(CW$19&lt;='様式３（療養者名簿）（⑤の場合）'!$BK90,1,0),0),0)</f>
        <v>0</v>
      </c>
      <c r="CX85" s="365">
        <f>IF(CX$19-'様式３（療養者名簿）（⑤の場合）'!$BJ90+1&lt;=15,IF(CX$19&gt;='様式３（療養者名簿）（⑤の場合）'!$BJ90,IF(CX$19&lt;='様式３（療養者名簿）（⑤の場合）'!$BK90,1,0),0),0)</f>
        <v>0</v>
      </c>
      <c r="CY85" s="365">
        <f>IF(CY$19-'様式３（療養者名簿）（⑤の場合）'!$BJ90+1&lt;=15,IF(CY$19&gt;='様式３（療養者名簿）（⑤の場合）'!$BJ90,IF(CY$19&lt;='様式３（療養者名簿）（⑤の場合）'!$BK90,1,0),0),0)</f>
        <v>0</v>
      </c>
      <c r="CZ85" s="365">
        <f>IF(CZ$19-'様式３（療養者名簿）（⑤の場合）'!$BJ90+1&lt;=15,IF(CZ$19&gt;='様式３（療養者名簿）（⑤の場合）'!$BJ90,IF(CZ$19&lt;='様式３（療養者名簿）（⑤の場合）'!$BK90,1,0),0),0)</f>
        <v>0</v>
      </c>
      <c r="DA85" s="365">
        <f>IF(DA$19-'様式３（療養者名簿）（⑤の場合）'!$BJ90+1&lt;=15,IF(DA$19&gt;='様式３（療養者名簿）（⑤の場合）'!$BJ90,IF(DA$19&lt;='様式３（療養者名簿）（⑤の場合）'!$BK90,1,0),0),0)</f>
        <v>0</v>
      </c>
      <c r="DB85" s="365">
        <f>IF(DB$19-'様式３（療養者名簿）（⑤の場合）'!$BJ90+1&lt;=15,IF(DB$19&gt;='様式３（療養者名簿）（⑤の場合）'!$BJ90,IF(DB$19&lt;='様式３（療養者名簿）（⑤の場合）'!$BK90,1,0),0),0)</f>
        <v>0</v>
      </c>
      <c r="DC85" s="365">
        <f>IF(DC$19-'様式３（療養者名簿）（⑤の場合）'!$BJ90+1&lt;=15,IF(DC$19&gt;='様式３（療養者名簿）（⑤の場合）'!$BJ90,IF(DC$19&lt;='様式３（療養者名簿）（⑤の場合）'!$BK90,1,0),0),0)</f>
        <v>0</v>
      </c>
      <c r="DD85" s="365">
        <f>IF(DD$19-'様式３（療養者名簿）（⑤の場合）'!$BJ90+1&lt;=15,IF(DD$19&gt;='様式３（療養者名簿）（⑤の場合）'!$BJ90,IF(DD$19&lt;='様式３（療養者名簿）（⑤の場合）'!$BK90,1,0),0),0)</f>
        <v>0</v>
      </c>
      <c r="DE85" s="365">
        <f>IF(DE$19-'様式３（療養者名簿）（⑤の場合）'!$BJ90+1&lt;=15,IF(DE$19&gt;='様式３（療養者名簿）（⑤の場合）'!$BJ90,IF(DE$19&lt;='様式３（療養者名簿）（⑤の場合）'!$BK90,1,0),0),0)</f>
        <v>0</v>
      </c>
      <c r="DF85" s="365">
        <f>IF(DF$19-'様式３（療養者名簿）（⑤の場合）'!$BJ90+1&lt;=15,IF(DF$19&gt;='様式３（療養者名簿）（⑤の場合）'!$BJ90,IF(DF$19&lt;='様式３（療養者名簿）（⑤の場合）'!$BK90,1,0),0),0)</f>
        <v>0</v>
      </c>
      <c r="DG85" s="365">
        <f>IF(DG$19-'様式３（療養者名簿）（⑤の場合）'!$BJ90+1&lt;=15,IF(DG$19&gt;='様式３（療養者名簿）（⑤の場合）'!$BJ90,IF(DG$19&lt;='様式３（療養者名簿）（⑤の場合）'!$BK90,1,0),0),0)</f>
        <v>0</v>
      </c>
      <c r="DH85" s="365">
        <f>IF(DH$19-'様式３（療養者名簿）（⑤の場合）'!$BJ90+1&lt;=15,IF(DH$19&gt;='様式３（療養者名簿）（⑤の場合）'!$BJ90,IF(DH$19&lt;='様式３（療養者名簿）（⑤の場合）'!$BK90,1,0),0),0)</f>
        <v>0</v>
      </c>
      <c r="DI85" s="365">
        <f>IF(DI$19-'様式３（療養者名簿）（⑤の場合）'!$BJ90+1&lt;=15,IF(DI$19&gt;='様式３（療養者名簿）（⑤の場合）'!$BJ90,IF(DI$19&lt;='様式３（療養者名簿）（⑤の場合）'!$BK90,1,0),0),0)</f>
        <v>0</v>
      </c>
      <c r="DJ85" s="365">
        <f>IF(DJ$19-'様式３（療養者名簿）（⑤の場合）'!$BJ90+1&lt;=15,IF(DJ$19&gt;='様式３（療養者名簿）（⑤の場合）'!$BJ90,IF(DJ$19&lt;='様式３（療養者名簿）（⑤の場合）'!$BK90,1,0),0),0)</f>
        <v>0</v>
      </c>
      <c r="DK85" s="365">
        <f>IF(DK$19-'様式３（療養者名簿）（⑤の場合）'!$BJ90+1&lt;=15,IF(DK$19&gt;='様式３（療養者名簿）（⑤の場合）'!$BJ90,IF(DK$19&lt;='様式３（療養者名簿）（⑤の場合）'!$BK90,1,0),0),0)</f>
        <v>0</v>
      </c>
      <c r="DL85" s="365">
        <f>IF(DL$19-'様式３（療養者名簿）（⑤の場合）'!$BJ90+1&lt;=15,IF(DL$19&gt;='様式３（療養者名簿）（⑤の場合）'!$BJ90,IF(DL$19&lt;='様式３（療養者名簿）（⑤の場合）'!$BK90,1,0),0),0)</f>
        <v>0</v>
      </c>
      <c r="DM85" s="365">
        <f>IF(DM$19-'様式３（療養者名簿）（⑤の場合）'!$BJ90+1&lt;=15,IF(DM$19&gt;='様式３（療養者名簿）（⑤の場合）'!$BJ90,IF(DM$19&lt;='様式３（療養者名簿）（⑤の場合）'!$BK90,1,0),0),0)</f>
        <v>0</v>
      </c>
      <c r="DN85" s="365">
        <f>IF(DN$19-'様式３（療養者名簿）（⑤の場合）'!$BJ90+1&lt;=15,IF(DN$19&gt;='様式３（療養者名簿）（⑤の場合）'!$BJ90,IF(DN$19&lt;='様式３（療養者名簿）（⑤の場合）'!$BK90,1,0),0),0)</f>
        <v>0</v>
      </c>
      <c r="DO85" s="365">
        <f>IF(DO$19-'様式３（療養者名簿）（⑤の場合）'!$BJ90+1&lt;=15,IF(DO$19&gt;='様式３（療養者名簿）（⑤の場合）'!$BJ90,IF(DO$19&lt;='様式３（療養者名簿）（⑤の場合）'!$BK90,1,0),0),0)</f>
        <v>0</v>
      </c>
      <c r="DP85" s="365">
        <f>IF(DP$19-'様式３（療養者名簿）（⑤の場合）'!$BJ90+1&lt;=15,IF(DP$19&gt;='様式３（療養者名簿）（⑤の場合）'!$BJ90,IF(DP$19&lt;='様式３（療養者名簿）（⑤の場合）'!$BK90,1,0),0),0)</f>
        <v>0</v>
      </c>
      <c r="DQ85" s="365">
        <f>IF(DQ$19-'様式３（療養者名簿）（⑤の場合）'!$BJ90+1&lt;=15,IF(DQ$19&gt;='様式３（療養者名簿）（⑤の場合）'!$BJ90,IF(DQ$19&lt;='様式３（療養者名簿）（⑤の場合）'!$BK90,1,0),0),0)</f>
        <v>0</v>
      </c>
      <c r="DR85" s="365">
        <f>IF(DR$19-'様式３（療養者名簿）（⑤の場合）'!$BJ90+1&lt;=15,IF(DR$19&gt;='様式３（療養者名簿）（⑤の場合）'!$BJ90,IF(DR$19&lt;='様式３（療養者名簿）（⑤の場合）'!$BK90,1,0),0),0)</f>
        <v>0</v>
      </c>
      <c r="DS85" s="365">
        <f>IF(DS$19-'様式３（療養者名簿）（⑤の場合）'!$BJ90+1&lt;=15,IF(DS$19&gt;='様式３（療養者名簿）（⑤の場合）'!$BJ90,IF(DS$19&lt;='様式３（療養者名簿）（⑤の場合）'!$BK90,1,0),0),0)</f>
        <v>0</v>
      </c>
      <c r="DT85" s="365">
        <f>IF(DT$19-'様式３（療養者名簿）（⑤の場合）'!$BJ90+1&lt;=15,IF(DT$19&gt;='様式３（療養者名簿）（⑤の場合）'!$BJ90,IF(DT$19&lt;='様式３（療養者名簿）（⑤の場合）'!$BK90,1,0),0),0)</f>
        <v>0</v>
      </c>
      <c r="DU85" s="365">
        <f>IF(DU$19-'様式３（療養者名簿）（⑤の場合）'!$BJ90+1&lt;=15,IF(DU$19&gt;='様式３（療養者名簿）（⑤の場合）'!$BJ90,IF(DU$19&lt;='様式３（療養者名簿）（⑤の場合）'!$BK90,1,0),0),0)</f>
        <v>0</v>
      </c>
      <c r="DV85" s="365">
        <f>IF(DV$19-'様式３（療養者名簿）（⑤の場合）'!$BJ90+1&lt;=15,IF(DV$19&gt;='様式３（療養者名簿）（⑤の場合）'!$BJ90,IF(DV$19&lt;='様式３（療養者名簿）（⑤の場合）'!$BK90,1,0),0),0)</f>
        <v>0</v>
      </c>
      <c r="DW85" s="365">
        <f>IF(DW$19-'様式３（療養者名簿）（⑤の場合）'!$BJ90+1&lt;=15,IF(DW$19&gt;='様式３（療養者名簿）（⑤の場合）'!$BJ90,IF(DW$19&lt;='様式３（療養者名簿）（⑤の場合）'!$BK90,1,0),0),0)</f>
        <v>0</v>
      </c>
      <c r="DX85" s="365">
        <f>IF(DX$19-'様式３（療養者名簿）（⑤の場合）'!$BJ90+1&lt;=15,IF(DX$19&gt;='様式３（療養者名簿）（⑤の場合）'!$BJ90,IF(DX$19&lt;='様式３（療養者名簿）（⑤の場合）'!$BK90,1,0),0),0)</f>
        <v>0</v>
      </c>
      <c r="DY85" s="365">
        <f>IF(DY$19-'様式３（療養者名簿）（⑤の場合）'!$BJ90+1&lt;=15,IF(DY$19&gt;='様式３（療養者名簿）（⑤の場合）'!$BJ90,IF(DY$19&lt;='様式３（療養者名簿）（⑤の場合）'!$BK90,1,0),0),0)</f>
        <v>0</v>
      </c>
      <c r="DZ85" s="365">
        <f>IF(DZ$19-'様式３（療養者名簿）（⑤の場合）'!$BJ90+1&lt;=15,IF(DZ$19&gt;='様式３（療養者名簿）（⑤の場合）'!$BJ90,IF(DZ$19&lt;='様式３（療養者名簿）（⑤の場合）'!$BK90,1,0),0),0)</f>
        <v>0</v>
      </c>
      <c r="EA85" s="365">
        <f>IF(EA$19-'様式３（療養者名簿）（⑤の場合）'!$BJ90+1&lt;=15,IF(EA$19&gt;='様式３（療養者名簿）（⑤の場合）'!$BJ90,IF(EA$19&lt;='様式３（療養者名簿）（⑤の場合）'!$BK90,1,0),0),0)</f>
        <v>0</v>
      </c>
      <c r="EB85" s="365">
        <f>IF(EB$19-'様式３（療養者名簿）（⑤の場合）'!$BJ90+1&lt;=15,IF(EB$19&gt;='様式３（療養者名簿）（⑤の場合）'!$BJ90,IF(EB$19&lt;='様式３（療養者名簿）（⑤の場合）'!$BK90,1,0),0),0)</f>
        <v>0</v>
      </c>
      <c r="EC85" s="365">
        <f>IF(EC$19-'様式３（療養者名簿）（⑤の場合）'!$BJ90+1&lt;=15,IF(EC$19&gt;='様式３（療養者名簿）（⑤の場合）'!$BJ90,IF(EC$19&lt;='様式３（療養者名簿）（⑤の場合）'!$BK90,1,0),0),0)</f>
        <v>0</v>
      </c>
      <c r="ED85" s="365">
        <f>IF(ED$19-'様式３（療養者名簿）（⑤の場合）'!$BJ90+1&lt;=15,IF(ED$19&gt;='様式３（療養者名簿）（⑤の場合）'!$BJ90,IF(ED$19&lt;='様式３（療養者名簿）（⑤の場合）'!$BK90,1,0),0),0)</f>
        <v>0</v>
      </c>
      <c r="EE85" s="365">
        <f>IF(EE$19-'様式３（療養者名簿）（⑤の場合）'!$BJ90+1&lt;=15,IF(EE$19&gt;='様式３（療養者名簿）（⑤の場合）'!$BJ90,IF(EE$19&lt;='様式３（療養者名簿）（⑤の場合）'!$BK90,1,0),0),0)</f>
        <v>0</v>
      </c>
      <c r="EF85" s="365">
        <f>IF(EF$19-'様式３（療養者名簿）（⑤の場合）'!$BJ90+1&lt;=15,IF(EF$19&gt;='様式３（療養者名簿）（⑤の場合）'!$BJ90,IF(EF$19&lt;='様式３（療養者名簿）（⑤の場合）'!$BK90,1,0),0),0)</f>
        <v>0</v>
      </c>
      <c r="EG85" s="365">
        <f>IF(EG$19-'様式３（療養者名簿）（⑤の場合）'!$BJ90+1&lt;=15,IF(EG$19&gt;='様式３（療養者名簿）（⑤の場合）'!$BJ90,IF(EG$19&lt;='様式３（療養者名簿）（⑤の場合）'!$BK90,1,0),0),0)</f>
        <v>0</v>
      </c>
      <c r="EH85" s="365">
        <f>IF(EH$19-'様式３（療養者名簿）（⑤の場合）'!$BJ90+1&lt;=15,IF(EH$19&gt;='様式３（療養者名簿）（⑤の場合）'!$BJ90,IF(EH$19&lt;='様式３（療養者名簿）（⑤の場合）'!$BK90,1,0),0),0)</f>
        <v>0</v>
      </c>
      <c r="EI85" s="365">
        <f>IF(EI$19-'様式３（療養者名簿）（⑤の場合）'!$BJ90+1&lt;=15,IF(EI$19&gt;='様式３（療養者名簿）（⑤の場合）'!$BJ90,IF(EI$19&lt;='様式３（療養者名簿）（⑤の場合）'!$BK90,1,0),0),0)</f>
        <v>0</v>
      </c>
      <c r="EJ85" s="365">
        <f>IF(EJ$19-'様式３（療養者名簿）（⑤の場合）'!$BJ90+1&lt;=15,IF(EJ$19&gt;='様式３（療養者名簿）（⑤の場合）'!$BJ90,IF(EJ$19&lt;='様式３（療養者名簿）（⑤の場合）'!$BK90,1,0),0),0)</f>
        <v>0</v>
      </c>
      <c r="EK85" s="365">
        <f>IF(EK$19-'様式３（療養者名簿）（⑤の場合）'!$BJ90+1&lt;=15,IF(EK$19&gt;='様式３（療養者名簿）（⑤の場合）'!$BJ90,IF(EK$19&lt;='様式３（療養者名簿）（⑤の場合）'!$BK90,1,0),0),0)</f>
        <v>0</v>
      </c>
      <c r="EL85" s="365">
        <f>IF(EL$19-'様式３（療養者名簿）（⑤の場合）'!$BJ90+1&lt;=15,IF(EL$19&gt;='様式３（療養者名簿）（⑤の場合）'!$BJ90,IF(EL$19&lt;='様式３（療養者名簿）（⑤の場合）'!$BK90,1,0),0),0)</f>
        <v>0</v>
      </c>
      <c r="EM85" s="365">
        <f>IF(EM$19-'様式３（療養者名簿）（⑤の場合）'!$BJ90+1&lt;=15,IF(EM$19&gt;='様式３（療養者名簿）（⑤の場合）'!$BJ90,IF(EM$19&lt;='様式３（療養者名簿）（⑤の場合）'!$BK90,1,0),0),0)</f>
        <v>0</v>
      </c>
      <c r="EN85" s="365">
        <f>IF(EN$19-'様式３（療養者名簿）（⑤の場合）'!$BJ90+1&lt;=15,IF(EN$19&gt;='様式３（療養者名簿）（⑤の場合）'!$BJ90,IF(EN$19&lt;='様式３（療養者名簿）（⑤の場合）'!$BK90,1,0),0),0)</f>
        <v>0</v>
      </c>
      <c r="EO85" s="365">
        <f>IF(EO$19-'様式３（療養者名簿）（⑤の場合）'!$BJ90+1&lt;=15,IF(EO$19&gt;='様式３（療養者名簿）（⑤の場合）'!$BJ90,IF(EO$19&lt;='様式３（療養者名簿）（⑤の場合）'!$BK90,1,0),0),0)</f>
        <v>0</v>
      </c>
      <c r="EP85" s="365">
        <f>IF(EP$19-'様式３（療養者名簿）（⑤の場合）'!$BJ90+1&lt;=15,IF(EP$19&gt;='様式３（療養者名簿）（⑤の場合）'!$BJ90,IF(EP$19&lt;='様式３（療養者名簿）（⑤の場合）'!$BK90,1,0),0),0)</f>
        <v>0</v>
      </c>
      <c r="EQ85" s="365">
        <f>IF(EQ$19-'様式３（療養者名簿）（⑤の場合）'!$BJ90+1&lt;=15,IF(EQ$19&gt;='様式３（療養者名簿）（⑤の場合）'!$BJ90,IF(EQ$19&lt;='様式３（療養者名簿）（⑤の場合）'!$BK90,1,0),0),0)</f>
        <v>0</v>
      </c>
      <c r="ER85" s="365">
        <f>IF(ER$19-'様式３（療養者名簿）（⑤の場合）'!$BJ90+1&lt;=15,IF(ER$19&gt;='様式３（療養者名簿）（⑤の場合）'!$BJ90,IF(ER$19&lt;='様式３（療養者名簿）（⑤の場合）'!$BK90,1,0),0),0)</f>
        <v>0</v>
      </c>
      <c r="ES85" s="365">
        <f>IF(ES$19-'様式３（療養者名簿）（⑤の場合）'!$BJ90+1&lt;=15,IF(ES$19&gt;='様式３（療養者名簿）（⑤の場合）'!$BJ90,IF(ES$19&lt;='様式３（療養者名簿）（⑤の場合）'!$BK90,1,0),0),0)</f>
        <v>0</v>
      </c>
      <c r="ET85" s="365">
        <f>IF(ET$19-'様式３（療養者名簿）（⑤の場合）'!$BJ90+1&lt;=15,IF(ET$19&gt;='様式３（療養者名簿）（⑤の場合）'!$BJ90,IF(ET$19&lt;='様式３（療養者名簿）（⑤の場合）'!$BK90,1,0),0),0)</f>
        <v>0</v>
      </c>
      <c r="EU85" s="365">
        <f>IF(EU$19-'様式３（療養者名簿）（⑤の場合）'!$BJ90+1&lt;=15,IF(EU$19&gt;='様式３（療養者名簿）（⑤の場合）'!$BJ90,IF(EU$19&lt;='様式３（療養者名簿）（⑤の場合）'!$BK90,1,0),0),0)</f>
        <v>0</v>
      </c>
      <c r="EV85" s="365">
        <f>IF(EV$19-'様式３（療養者名簿）（⑤の場合）'!$BJ90+1&lt;=15,IF(EV$19&gt;='様式３（療養者名簿）（⑤の場合）'!$BJ90,IF(EV$19&lt;='様式３（療養者名簿）（⑤の場合）'!$BK90,1,0),0),0)</f>
        <v>0</v>
      </c>
      <c r="EW85" s="365">
        <f>IF(EW$19-'様式３（療養者名簿）（⑤の場合）'!$BJ90+1&lt;=15,IF(EW$19&gt;='様式３（療養者名簿）（⑤の場合）'!$BJ90,IF(EW$19&lt;='様式３（療養者名簿）（⑤の場合）'!$BK90,1,0),0),0)</f>
        <v>0</v>
      </c>
      <c r="EX85" s="365">
        <f>IF(EX$19-'様式３（療養者名簿）（⑤の場合）'!$BJ90+1&lt;=15,IF(EX$19&gt;='様式３（療養者名簿）（⑤の場合）'!$BJ90,IF(EX$19&lt;='様式３（療養者名簿）（⑤の場合）'!$BK90,1,0),0),0)</f>
        <v>0</v>
      </c>
      <c r="EY85" s="365">
        <f>IF(EY$19-'様式３（療養者名簿）（⑤の場合）'!$BJ90+1&lt;=15,IF(EY$19&gt;='様式３（療養者名簿）（⑤の場合）'!$BJ90,IF(EY$19&lt;='様式３（療養者名簿）（⑤の場合）'!$BK90,1,0),0),0)</f>
        <v>0</v>
      </c>
      <c r="EZ85" s="365">
        <f>IF(EZ$19-'様式３（療養者名簿）（⑤の場合）'!$BJ90+1&lt;=15,IF(EZ$19&gt;='様式３（療養者名簿）（⑤の場合）'!$BJ90,IF(EZ$19&lt;='様式３（療養者名簿）（⑤の場合）'!$BK90,1,0),0),0)</f>
        <v>0</v>
      </c>
      <c r="FA85" s="365">
        <f>IF(FA$19-'様式３（療養者名簿）（⑤の場合）'!$BJ90+1&lt;=15,IF(FA$19&gt;='様式３（療養者名簿）（⑤の場合）'!$BJ90,IF(FA$19&lt;='様式３（療養者名簿）（⑤の場合）'!$BK90,1,0),0),0)</f>
        <v>0</v>
      </c>
      <c r="FB85" s="365">
        <f>IF(FB$19-'様式３（療養者名簿）（⑤の場合）'!$BJ90+1&lt;=15,IF(FB$19&gt;='様式３（療養者名簿）（⑤の場合）'!$BJ90,IF(FB$19&lt;='様式３（療養者名簿）（⑤の場合）'!$BK90,1,0),0),0)</f>
        <v>0</v>
      </c>
      <c r="FC85" s="365">
        <f>IF(FC$19-'様式３（療養者名簿）（⑤の場合）'!$BJ90+1&lt;=15,IF(FC$19&gt;='様式３（療養者名簿）（⑤の場合）'!$BJ90,IF(FC$19&lt;='様式３（療養者名簿）（⑤の場合）'!$BK90,1,0),0),0)</f>
        <v>0</v>
      </c>
      <c r="FD85" s="365">
        <f>IF(FD$19-'様式３（療養者名簿）（⑤の場合）'!$BJ90+1&lt;=15,IF(FD$19&gt;='様式３（療養者名簿）（⑤の場合）'!$BJ90,IF(FD$19&lt;='様式３（療養者名簿）（⑤の場合）'!$BK90,1,0),0),0)</f>
        <v>0</v>
      </c>
      <c r="FE85" s="365">
        <f>IF(FE$19-'様式３（療養者名簿）（⑤の場合）'!$BJ90+1&lt;=15,IF(FE$19&gt;='様式３（療養者名簿）（⑤の場合）'!$BJ90,IF(FE$19&lt;='様式３（療養者名簿）（⑤の場合）'!$BK90,1,0),0),0)</f>
        <v>0</v>
      </c>
      <c r="FF85" s="365">
        <f>IF(FF$19-'様式３（療養者名簿）（⑤の場合）'!$BJ90+1&lt;=15,IF(FF$19&gt;='様式３（療養者名簿）（⑤の場合）'!$BJ90,IF(FF$19&lt;='様式３（療養者名簿）（⑤の場合）'!$BK90,1,0),0),0)</f>
        <v>0</v>
      </c>
      <c r="FG85" s="365">
        <f>IF(FG$19-'様式３（療養者名簿）（⑤の場合）'!$BJ90+1&lt;=15,IF(FG$19&gt;='様式３（療養者名簿）（⑤の場合）'!$BJ90,IF(FG$19&lt;='様式３（療養者名簿）（⑤の場合）'!$BK90,1,0),0),0)</f>
        <v>0</v>
      </c>
      <c r="FH85" s="365">
        <f>IF(FH$19-'様式３（療養者名簿）（⑤の場合）'!$BJ90+1&lt;=15,IF(FH$19&gt;='様式３（療養者名簿）（⑤の場合）'!$BJ90,IF(FH$19&lt;='様式３（療養者名簿）（⑤の場合）'!$BK90,1,0),0),0)</f>
        <v>0</v>
      </c>
      <c r="FI85" s="365">
        <f>IF(FI$19-'様式３（療養者名簿）（⑤の場合）'!$BJ90+1&lt;=15,IF(FI$19&gt;='様式３（療養者名簿）（⑤の場合）'!$BJ90,IF(FI$19&lt;='様式３（療養者名簿）（⑤の場合）'!$BK90,1,0),0),0)</f>
        <v>0</v>
      </c>
      <c r="FJ85" s="365">
        <f>IF(FJ$19-'様式３（療養者名簿）（⑤の場合）'!$BJ90+1&lt;=15,IF(FJ$19&gt;='様式３（療養者名簿）（⑤の場合）'!$BJ90,IF(FJ$19&lt;='様式３（療養者名簿）（⑤の場合）'!$BK90,1,0),0),0)</f>
        <v>0</v>
      </c>
      <c r="FK85" s="365">
        <f>IF(FK$19-'様式３（療養者名簿）（⑤の場合）'!$BJ90+1&lt;=15,IF(FK$19&gt;='様式３（療養者名簿）（⑤の場合）'!$BJ90,IF(FK$19&lt;='様式３（療養者名簿）（⑤の場合）'!$BK90,1,0),0),0)</f>
        <v>0</v>
      </c>
      <c r="FL85" s="365">
        <f>IF(FL$19-'様式３（療養者名簿）（⑤の場合）'!$BJ90+1&lt;=15,IF(FL$19&gt;='様式３（療養者名簿）（⑤の場合）'!$BJ90,IF(FL$19&lt;='様式３（療養者名簿）（⑤の場合）'!$BK90,1,0),0),0)</f>
        <v>0</v>
      </c>
      <c r="FM85" s="365">
        <f>IF(FM$19-'様式３（療養者名簿）（⑤の場合）'!$BJ90+1&lt;=15,IF(FM$19&gt;='様式３（療養者名簿）（⑤の場合）'!$BJ90,IF(FM$19&lt;='様式３（療養者名簿）（⑤の場合）'!$BK90,1,0),0),0)</f>
        <v>0</v>
      </c>
      <c r="FN85" s="365">
        <f>IF(FN$19-'様式３（療養者名簿）（⑤の場合）'!$BJ90+1&lt;=15,IF(FN$19&gt;='様式３（療養者名簿）（⑤の場合）'!$BJ90,IF(FN$19&lt;='様式３（療養者名簿）（⑤の場合）'!$BK90,1,0),0),0)</f>
        <v>0</v>
      </c>
      <c r="FO85" s="365">
        <f>IF(FO$19-'様式３（療養者名簿）（⑤の場合）'!$BJ90+1&lt;=15,IF(FO$19&gt;='様式３（療養者名簿）（⑤の場合）'!$BJ90,IF(FO$19&lt;='様式３（療養者名簿）（⑤の場合）'!$BK90,1,0),0),0)</f>
        <v>0</v>
      </c>
      <c r="FP85" s="365">
        <f>IF(FP$19-'様式３（療養者名簿）（⑤の場合）'!$BJ90+1&lt;=15,IF(FP$19&gt;='様式３（療養者名簿）（⑤の場合）'!$BJ90,IF(FP$19&lt;='様式３（療養者名簿）（⑤の場合）'!$BK90,1,0),0),0)</f>
        <v>0</v>
      </c>
      <c r="FQ85" s="365">
        <f>IF(FQ$19-'様式３（療養者名簿）（⑤の場合）'!$BJ90+1&lt;=15,IF(FQ$19&gt;='様式３（療養者名簿）（⑤の場合）'!$BJ90,IF(FQ$19&lt;='様式３（療養者名簿）（⑤の場合）'!$BK90,1,0),0),0)</f>
        <v>0</v>
      </c>
      <c r="FR85" s="365">
        <f>IF(FR$19-'様式３（療養者名簿）（⑤の場合）'!$BJ90+1&lt;=15,IF(FR$19&gt;='様式３（療養者名簿）（⑤の場合）'!$BJ90,IF(FR$19&lt;='様式３（療養者名簿）（⑤の場合）'!$BK90,1,0),0),0)</f>
        <v>0</v>
      </c>
      <c r="FS85" s="365">
        <f>IF(FS$19-'様式３（療養者名簿）（⑤の場合）'!$BJ90+1&lt;=15,IF(FS$19&gt;='様式３（療養者名簿）（⑤の場合）'!$BJ90,IF(FS$19&lt;='様式３（療養者名簿）（⑤の場合）'!$BK90,1,0),0),0)</f>
        <v>0</v>
      </c>
      <c r="FT85" s="365">
        <f>IF(FT$19-'様式３（療養者名簿）（⑤の場合）'!$BJ90+1&lt;=15,IF(FT$19&gt;='様式３（療養者名簿）（⑤の場合）'!$BJ90,IF(FT$19&lt;='様式３（療養者名簿）（⑤の場合）'!$BK90,1,0),0),0)</f>
        <v>0</v>
      </c>
      <c r="FU85" s="365">
        <f>IF(FU$19-'様式３（療養者名簿）（⑤の場合）'!$BJ90+1&lt;=15,IF(FU$19&gt;='様式３（療養者名簿）（⑤の場合）'!$BJ90,IF(FU$19&lt;='様式３（療養者名簿）（⑤の場合）'!$BK90,1,0),0),0)</f>
        <v>0</v>
      </c>
      <c r="FV85" s="365">
        <f>IF(FV$19-'様式３（療養者名簿）（⑤の場合）'!$BJ90+1&lt;=15,IF(FV$19&gt;='様式３（療養者名簿）（⑤の場合）'!$BJ90,IF(FV$19&lt;='様式３（療養者名簿）（⑤の場合）'!$BK90,1,0),0),0)</f>
        <v>0</v>
      </c>
      <c r="FW85" s="365">
        <f>IF(FW$19-'様式３（療養者名簿）（⑤の場合）'!$BJ90+1&lt;=15,IF(FW$19&gt;='様式３（療養者名簿）（⑤の場合）'!$BJ90,IF(FW$19&lt;='様式３（療養者名簿）（⑤の場合）'!$BK90,1,0),0),0)</f>
        <v>0</v>
      </c>
      <c r="FX85" s="365">
        <f>IF(FX$19-'様式３（療養者名簿）（⑤の場合）'!$BJ90+1&lt;=15,IF(FX$19&gt;='様式３（療養者名簿）（⑤の場合）'!$BJ90,IF(FX$19&lt;='様式３（療養者名簿）（⑤の場合）'!$BK90,1,0),0),0)</f>
        <v>0</v>
      </c>
      <c r="FY85" s="365">
        <f>IF(FY$19-'様式３（療養者名簿）（⑤の場合）'!$BJ90+1&lt;=15,IF(FY$19&gt;='様式３（療養者名簿）（⑤の場合）'!$BJ90,IF(FY$19&lt;='様式３（療養者名簿）（⑤の場合）'!$BK90,1,0),0),0)</f>
        <v>0</v>
      </c>
      <c r="FZ85" s="365">
        <f>IF(FZ$19-'様式３（療養者名簿）（⑤の場合）'!$BJ90+1&lt;=15,IF(FZ$19&gt;='様式３（療養者名簿）（⑤の場合）'!$BJ90,IF(FZ$19&lt;='様式３（療養者名簿）（⑤の場合）'!$BK90,1,0),0),0)</f>
        <v>0</v>
      </c>
      <c r="GA85" s="365">
        <f>IF(GA$19-'様式３（療養者名簿）（⑤の場合）'!$BJ90+1&lt;=15,IF(GA$19&gt;='様式３（療養者名簿）（⑤の場合）'!$BJ90,IF(GA$19&lt;='様式３（療養者名簿）（⑤の場合）'!$BK90,1,0),0),0)</f>
        <v>0</v>
      </c>
      <c r="GB85" s="365">
        <f>IF(GB$19-'様式３（療養者名簿）（⑤の場合）'!$BJ90+1&lt;=15,IF(GB$19&gt;='様式３（療養者名簿）（⑤の場合）'!$BJ90,IF(GB$19&lt;='様式３（療養者名簿）（⑤の場合）'!$BK90,1,0),0),0)</f>
        <v>0</v>
      </c>
      <c r="GC85" s="365">
        <f>IF(GC$19-'様式３（療養者名簿）（⑤の場合）'!$BJ90+1&lt;=15,IF(GC$19&gt;='様式３（療養者名簿）（⑤の場合）'!$BJ90,IF(GC$19&lt;='様式３（療養者名簿）（⑤の場合）'!$BK90,1,0),0),0)</f>
        <v>0</v>
      </c>
      <c r="GD85" s="365">
        <f>IF(GD$19-'様式３（療養者名簿）（⑤の場合）'!$BJ90+1&lt;=15,IF(GD$19&gt;='様式３（療養者名簿）（⑤の場合）'!$BJ90,IF(GD$19&lt;='様式３（療養者名簿）（⑤の場合）'!$BK90,1,0),0),0)</f>
        <v>0</v>
      </c>
      <c r="GE85" s="365">
        <f>IF(GE$19-'様式３（療養者名簿）（⑤の場合）'!$BJ90+1&lt;=15,IF(GE$19&gt;='様式３（療養者名簿）（⑤の場合）'!$BJ90,IF(GE$19&lt;='様式３（療養者名簿）（⑤の場合）'!$BK90,1,0),0),0)</f>
        <v>0</v>
      </c>
      <c r="GF85" s="365">
        <f>IF(GF$19-'様式３（療養者名簿）（⑤の場合）'!$BJ90+1&lt;=15,IF(GF$19&gt;='様式３（療養者名簿）（⑤の場合）'!$BJ90,IF(GF$19&lt;='様式３（療養者名簿）（⑤の場合）'!$BK90,1,0),0),0)</f>
        <v>0</v>
      </c>
      <c r="GG85" s="365">
        <f>IF(GG$19-'様式３（療養者名簿）（⑤の場合）'!$BJ90+1&lt;=15,IF(GG$19&gt;='様式３（療養者名簿）（⑤の場合）'!$BJ90,IF(GG$19&lt;='様式３（療養者名簿）（⑤の場合）'!$BK90,1,0),0),0)</f>
        <v>0</v>
      </c>
      <c r="GH85" s="365">
        <f>IF(GH$19-'様式３（療養者名簿）（⑤の場合）'!$BJ90+1&lt;=15,IF(GH$19&gt;='様式３（療養者名簿）（⑤の場合）'!$BJ90,IF(GH$19&lt;='様式３（療養者名簿）（⑤の場合）'!$BK90,1,0),0),0)</f>
        <v>0</v>
      </c>
      <c r="GI85" s="365">
        <f>IF(GI$19-'様式３（療養者名簿）（⑤の場合）'!$BJ90+1&lt;=15,IF(GI$19&gt;='様式３（療養者名簿）（⑤の場合）'!$BJ90,IF(GI$19&lt;='様式３（療養者名簿）（⑤の場合）'!$BK90,1,0),0),0)</f>
        <v>0</v>
      </c>
      <c r="GJ85" s="365">
        <f>IF(GJ$19-'様式３（療養者名簿）（⑤の場合）'!$BJ90+1&lt;=15,IF(GJ$19&gt;='様式３（療養者名簿）（⑤の場合）'!$BJ90,IF(GJ$19&lt;='様式３（療養者名簿）（⑤の場合）'!$BK90,1,0),0),0)</f>
        <v>0</v>
      </c>
      <c r="GK85" s="365">
        <f>IF(GK$19-'様式３（療養者名簿）（⑤の場合）'!$BJ90+1&lt;=15,IF(GK$19&gt;='様式３（療養者名簿）（⑤の場合）'!$BJ90,IF(GK$19&lt;='様式３（療養者名簿）（⑤の場合）'!$BK90,1,0),0),0)</f>
        <v>0</v>
      </c>
      <c r="GL85" s="365">
        <f>IF(GL$19-'様式３（療養者名簿）（⑤の場合）'!$BJ90+1&lt;=15,IF(GL$19&gt;='様式３（療養者名簿）（⑤の場合）'!$BJ90,IF(GL$19&lt;='様式３（療養者名簿）（⑤の場合）'!$BK90,1,0),0),0)</f>
        <v>0</v>
      </c>
      <c r="GM85" s="365">
        <f>IF(GM$19-'様式３（療養者名簿）（⑤の場合）'!$BJ90+1&lt;=15,IF(GM$19&gt;='様式３（療養者名簿）（⑤の場合）'!$BJ90,IF(GM$19&lt;='様式３（療養者名簿）（⑤の場合）'!$BK90,1,0),0),0)</f>
        <v>0</v>
      </c>
      <c r="GN85" s="365">
        <f>IF(GN$19-'様式３（療養者名簿）（⑤の場合）'!$BJ90+1&lt;=15,IF(GN$19&gt;='様式３（療養者名簿）（⑤の場合）'!$BJ90,IF(GN$19&lt;='様式３（療養者名簿）（⑤の場合）'!$BK90,1,0),0),0)</f>
        <v>0</v>
      </c>
      <c r="GO85" s="365">
        <f>IF(GO$19-'様式３（療養者名簿）（⑤の場合）'!$BJ90+1&lt;=15,IF(GO$19&gt;='様式３（療養者名簿）（⑤の場合）'!$BJ90,IF(GO$19&lt;='様式３（療養者名簿）（⑤の場合）'!$BK90,1,0),0),0)</f>
        <v>0</v>
      </c>
      <c r="GP85" s="365">
        <f>IF(GP$19-'様式３（療養者名簿）（⑤の場合）'!$BJ90+1&lt;=15,IF(GP$19&gt;='様式３（療養者名簿）（⑤の場合）'!$BJ90,IF(GP$19&lt;='様式３（療養者名簿）（⑤の場合）'!$BK90,1,0),0),0)</f>
        <v>0</v>
      </c>
      <c r="GQ85" s="365">
        <f>IF(GQ$19-'様式３（療養者名簿）（⑤の場合）'!$BJ90+1&lt;=15,IF(GQ$19&gt;='様式３（療養者名簿）（⑤の場合）'!$BJ90,IF(GQ$19&lt;='様式３（療養者名簿）（⑤の場合）'!$BK90,1,0),0),0)</f>
        <v>0</v>
      </c>
      <c r="GR85" s="365">
        <f>IF(GR$19-'様式３（療養者名簿）（⑤の場合）'!$BJ90+1&lt;=15,IF(GR$19&gt;='様式３（療養者名簿）（⑤の場合）'!$BJ90,IF(GR$19&lt;='様式３（療養者名簿）（⑤の場合）'!$BK90,1,0),0),0)</f>
        <v>0</v>
      </c>
      <c r="GS85" s="365">
        <f>IF(GS$19-'様式３（療養者名簿）（⑤の場合）'!$BJ90+1&lt;=15,IF(GS$19&gt;='様式３（療養者名簿）（⑤の場合）'!$BJ90,IF(GS$19&lt;='様式３（療養者名簿）（⑤の場合）'!$BK90,1,0),0),0)</f>
        <v>0</v>
      </c>
      <c r="GT85" s="365">
        <f>IF(GT$19-'様式３（療養者名簿）（⑤の場合）'!$BJ90+1&lt;=15,IF(GT$19&gt;='様式３（療養者名簿）（⑤の場合）'!$BJ90,IF(GT$19&lt;='様式３（療養者名簿）（⑤の場合）'!$BK90,1,0),0),0)</f>
        <v>0</v>
      </c>
      <c r="GU85" s="365">
        <f>IF(GU$19-'様式３（療養者名簿）（⑤の場合）'!$BJ90+1&lt;=15,IF(GU$19&gt;='様式３（療養者名簿）（⑤の場合）'!$BJ90,IF(GU$19&lt;='様式３（療養者名簿）（⑤の場合）'!$BK90,1,0),0),0)</f>
        <v>0</v>
      </c>
      <c r="GV85" s="365">
        <f>IF(GV$19-'様式３（療養者名簿）（⑤の場合）'!$BJ90+1&lt;=15,IF(GV$19&gt;='様式３（療養者名簿）（⑤の場合）'!$BJ90,IF(GV$19&lt;='様式３（療養者名簿）（⑤の場合）'!$BK90,1,0),0),0)</f>
        <v>0</v>
      </c>
      <c r="GW85" s="365">
        <f>IF(GW$19-'様式３（療養者名簿）（⑤の場合）'!$BJ90+1&lt;=15,IF(GW$19&gt;='様式３（療養者名簿）（⑤の場合）'!$BJ90,IF(GW$19&lt;='様式３（療養者名簿）（⑤の場合）'!$BK90,1,0),0),0)</f>
        <v>0</v>
      </c>
      <c r="GX85" s="365">
        <f>IF(GX$19-'様式３（療養者名簿）（⑤の場合）'!$BJ90+1&lt;=15,IF(GX$19&gt;='様式３（療養者名簿）（⑤の場合）'!$BJ90,IF(GX$19&lt;='様式３（療養者名簿）（⑤の場合）'!$BK90,1,0),0),0)</f>
        <v>0</v>
      </c>
      <c r="GY85" s="365">
        <f>IF(GY$19-'様式３（療養者名簿）（⑤の場合）'!$BJ90+1&lt;=15,IF(GY$19&gt;='様式３（療養者名簿）（⑤の場合）'!$BJ90,IF(GY$19&lt;='様式３（療養者名簿）（⑤の場合）'!$BK90,1,0),0),0)</f>
        <v>0</v>
      </c>
      <c r="GZ85" s="365">
        <f>IF(GZ$19-'様式３（療養者名簿）（⑤の場合）'!$BJ90+1&lt;=15,IF(GZ$19&gt;='様式３（療養者名簿）（⑤の場合）'!$BJ90,IF(GZ$19&lt;='様式３（療養者名簿）（⑤の場合）'!$BK90,1,0),0),0)</f>
        <v>0</v>
      </c>
      <c r="HA85" s="365">
        <f>IF(HA$19-'様式３（療養者名簿）（⑤の場合）'!$BJ90+1&lt;=15,IF(HA$19&gt;='様式３（療養者名簿）（⑤の場合）'!$BJ90,IF(HA$19&lt;='様式３（療養者名簿）（⑤の場合）'!$BK90,1,0),0),0)</f>
        <v>0</v>
      </c>
      <c r="HB85" s="365">
        <f>IF(HB$19-'様式３（療養者名簿）（⑤の場合）'!$BJ90+1&lt;=15,IF(HB$19&gt;='様式３（療養者名簿）（⑤の場合）'!$BJ90,IF(HB$19&lt;='様式３（療養者名簿）（⑤の場合）'!$BK90,1,0),0),0)</f>
        <v>0</v>
      </c>
      <c r="HC85" s="365">
        <f>IF(HC$19-'様式３（療養者名簿）（⑤の場合）'!$BJ90+1&lt;=15,IF(HC$19&gt;='様式３（療養者名簿）（⑤の場合）'!$BJ90,IF(HC$19&lt;='様式３（療養者名簿）（⑤の場合）'!$BK90,1,0),0),0)</f>
        <v>0</v>
      </c>
      <c r="HD85" s="365">
        <f>IF(HD$19-'様式３（療養者名簿）（⑤の場合）'!$BJ90+1&lt;=15,IF(HD$19&gt;='様式３（療養者名簿）（⑤の場合）'!$BJ90,IF(HD$19&lt;='様式３（療養者名簿）（⑤の場合）'!$BK90,1,0),0),0)</f>
        <v>0</v>
      </c>
      <c r="HE85" s="365">
        <f>IF(HE$19-'様式３（療養者名簿）（⑤の場合）'!$BJ90+1&lt;=15,IF(HE$19&gt;='様式３（療養者名簿）（⑤の場合）'!$BJ90,IF(HE$19&lt;='様式３（療養者名簿）（⑤の場合）'!$BK90,1,0),0),0)</f>
        <v>0</v>
      </c>
      <c r="HF85" s="365">
        <f>IF(HF$19-'様式３（療養者名簿）（⑤の場合）'!$BJ90+1&lt;=15,IF(HF$19&gt;='様式３（療養者名簿）（⑤の場合）'!$BJ90,IF(HF$19&lt;='様式３（療養者名簿）（⑤の場合）'!$BK90,1,0),0),0)</f>
        <v>0</v>
      </c>
      <c r="HG85" s="365">
        <f>IF(HG$19-'様式３（療養者名簿）（⑤の場合）'!$BJ90+1&lt;=15,IF(HG$19&gt;='様式３（療養者名簿）（⑤の場合）'!$BJ90,IF(HG$19&lt;='様式３（療養者名簿）（⑤の場合）'!$BK90,1,0),0),0)</f>
        <v>0</v>
      </c>
      <c r="HH85" s="365">
        <f>IF(HH$19-'様式３（療養者名簿）（⑤の場合）'!$BJ90+1&lt;=15,IF(HH$19&gt;='様式３（療養者名簿）（⑤の場合）'!$BJ90,IF(HH$19&lt;='様式３（療養者名簿）（⑤の場合）'!$BK90,1,0),0),0)</f>
        <v>0</v>
      </c>
      <c r="HI85" s="365">
        <f>IF(HI$19-'様式３（療養者名簿）（⑤の場合）'!$BJ90+1&lt;=15,IF(HI$19&gt;='様式３（療養者名簿）（⑤の場合）'!$BJ90,IF(HI$19&lt;='様式３（療養者名簿）（⑤の場合）'!$BK90,1,0),0),0)</f>
        <v>0</v>
      </c>
      <c r="HJ85" s="365">
        <f>IF(HJ$19-'様式３（療養者名簿）（⑤の場合）'!$BJ90+1&lt;=15,IF(HJ$19&gt;='様式３（療養者名簿）（⑤の場合）'!$BJ90,IF(HJ$19&lt;='様式３（療養者名簿）（⑤の場合）'!$BK90,1,0),0),0)</f>
        <v>0</v>
      </c>
      <c r="HK85" s="365">
        <f>IF(HK$19-'様式３（療養者名簿）（⑤の場合）'!$BJ90+1&lt;=15,IF(HK$19&gt;='様式３（療養者名簿）（⑤の場合）'!$BJ90,IF(HK$19&lt;='様式３（療養者名簿）（⑤の場合）'!$BK90,1,0),0),0)</f>
        <v>0</v>
      </c>
      <c r="HL85" s="365">
        <f>IF(HL$19-'様式３（療養者名簿）（⑤の場合）'!$BJ90+1&lt;=15,IF(HL$19&gt;='様式３（療養者名簿）（⑤の場合）'!$BJ90,IF(HL$19&lt;='様式３（療養者名簿）（⑤の場合）'!$BK90,1,0),0),0)</f>
        <v>0</v>
      </c>
      <c r="HM85" s="365">
        <f>IF(HM$19-'様式３（療養者名簿）（⑤の場合）'!$BJ90+1&lt;=15,IF(HM$19&gt;='様式３（療養者名簿）（⑤の場合）'!$BJ90,IF(HM$19&lt;='様式３（療養者名簿）（⑤の場合）'!$BK90,1,0),0),0)</f>
        <v>0</v>
      </c>
      <c r="HN85" s="365">
        <f>IF(HN$19-'様式３（療養者名簿）（⑤の場合）'!$BJ90+1&lt;=15,IF(HN$19&gt;='様式３（療養者名簿）（⑤の場合）'!$BJ90,IF(HN$19&lt;='様式３（療養者名簿）（⑤の場合）'!$BK90,1,0),0),0)</f>
        <v>0</v>
      </c>
      <c r="HO85" s="365">
        <f>IF(HO$19-'様式３（療養者名簿）（⑤の場合）'!$BJ90+1&lt;=15,IF(HO$19&gt;='様式３（療養者名簿）（⑤の場合）'!$BJ90,IF(HO$19&lt;='様式３（療養者名簿）（⑤の場合）'!$BK90,1,0),0),0)</f>
        <v>0</v>
      </c>
      <c r="HP85" s="365">
        <f>IF(HP$19-'様式３（療養者名簿）（⑤の場合）'!$BJ90+1&lt;=15,IF(HP$19&gt;='様式３（療養者名簿）（⑤の場合）'!$BJ90,IF(HP$19&lt;='様式３（療養者名簿）（⑤の場合）'!$BK90,1,0),0),0)</f>
        <v>0</v>
      </c>
      <c r="HQ85" s="365">
        <f>IF(HQ$19-'様式３（療養者名簿）（⑤の場合）'!$BJ90+1&lt;=15,IF(HQ$19&gt;='様式３（療養者名簿）（⑤の場合）'!$BJ90,IF(HQ$19&lt;='様式３（療養者名簿）（⑤の場合）'!$BK90,1,0),0),0)</f>
        <v>0</v>
      </c>
      <c r="HR85" s="365">
        <f>IF(HR$19-'様式３（療養者名簿）（⑤の場合）'!$BJ90+1&lt;=15,IF(HR$19&gt;='様式３（療養者名簿）（⑤の場合）'!$BJ90,IF(HR$19&lt;='様式３（療養者名簿）（⑤の場合）'!$BK90,1,0),0),0)</f>
        <v>0</v>
      </c>
      <c r="HS85" s="365">
        <f>IF(HS$19-'様式３（療養者名簿）（⑤の場合）'!$BJ90+1&lt;=15,IF(HS$19&gt;='様式３（療養者名簿）（⑤の場合）'!$BJ90,IF(HS$19&lt;='様式３（療養者名簿）（⑤の場合）'!$BK90,1,0),0),0)</f>
        <v>0</v>
      </c>
      <c r="HT85" s="365">
        <f>IF(HT$19-'様式３（療養者名簿）（⑤の場合）'!$BJ90+1&lt;=15,IF(HT$19&gt;='様式３（療養者名簿）（⑤の場合）'!$BJ90,IF(HT$19&lt;='様式３（療養者名簿）（⑤の場合）'!$BK90,1,0),0),0)</f>
        <v>0</v>
      </c>
      <c r="HU85" s="365">
        <f>IF(HU$19-'様式３（療養者名簿）（⑤の場合）'!$BJ90+1&lt;=15,IF(HU$19&gt;='様式３（療養者名簿）（⑤の場合）'!$BJ90,IF(HU$19&lt;='様式３（療養者名簿）（⑤の場合）'!$BK90,1,0),0),0)</f>
        <v>0</v>
      </c>
      <c r="HV85" s="365">
        <f>IF(HV$19-'様式３（療養者名簿）（⑤の場合）'!$BJ90+1&lt;=15,IF(HV$19&gt;='様式３（療養者名簿）（⑤の場合）'!$BJ90,IF(HV$19&lt;='様式３（療養者名簿）（⑤の場合）'!$BK90,1,0),0),0)</f>
        <v>0</v>
      </c>
      <c r="HW85" s="365">
        <f>IF(HW$19-'様式３（療養者名簿）（⑤の場合）'!$BJ90+1&lt;=15,IF(HW$19&gt;='様式３（療養者名簿）（⑤の場合）'!$BJ90,IF(HW$19&lt;='様式３（療養者名簿）（⑤の場合）'!$BK90,1,0),0),0)</f>
        <v>0</v>
      </c>
      <c r="HX85" s="365">
        <f>IF(HX$19-'様式３（療養者名簿）（⑤の場合）'!$BJ90+1&lt;=15,IF(HX$19&gt;='様式３（療養者名簿）（⑤の場合）'!$BJ90,IF(HX$19&lt;='様式３（療養者名簿）（⑤の場合）'!$BK90,1,0),0),0)</f>
        <v>0</v>
      </c>
      <c r="HY85" s="365">
        <f>IF(HY$19-'様式３（療養者名簿）（⑤の場合）'!$BJ90+1&lt;=15,IF(HY$19&gt;='様式３（療養者名簿）（⑤の場合）'!$BJ90,IF(HY$19&lt;='様式３（療養者名簿）（⑤の場合）'!$BK90,1,0),0),0)</f>
        <v>0</v>
      </c>
      <c r="HZ85" s="365">
        <f>IF(HZ$19-'様式３（療養者名簿）（⑤の場合）'!$BJ90+1&lt;=15,IF(HZ$19&gt;='様式３（療養者名簿）（⑤の場合）'!$BJ90,IF(HZ$19&lt;='様式３（療養者名簿）（⑤の場合）'!$BK90,1,0),0),0)</f>
        <v>0</v>
      </c>
      <c r="IA85" s="365">
        <f>IF(IA$19-'様式３（療養者名簿）（⑤の場合）'!$BJ90+1&lt;=15,IF(IA$19&gt;='様式３（療養者名簿）（⑤の場合）'!$BJ90,IF(IA$19&lt;='様式３（療養者名簿）（⑤の場合）'!$BK90,1,0),0),0)</f>
        <v>0</v>
      </c>
      <c r="IB85" s="365">
        <f>IF(IB$19-'様式３（療養者名簿）（⑤の場合）'!$BJ90+1&lt;=15,IF(IB$19&gt;='様式３（療養者名簿）（⑤の場合）'!$BJ90,IF(IB$19&lt;='様式３（療養者名簿）（⑤の場合）'!$BK90,1,0),0),0)</f>
        <v>0</v>
      </c>
      <c r="IC85" s="365">
        <f>IF(IC$19-'様式３（療養者名簿）（⑤の場合）'!$BJ90+1&lt;=15,IF(IC$19&gt;='様式３（療養者名簿）（⑤の場合）'!$BJ90,IF(IC$19&lt;='様式３（療養者名簿）（⑤の場合）'!$BK90,1,0),0),0)</f>
        <v>0</v>
      </c>
      <c r="ID85" s="365">
        <f>IF(ID$19-'様式３（療養者名簿）（⑤の場合）'!$BJ90+1&lt;=15,IF(ID$19&gt;='様式３（療養者名簿）（⑤の場合）'!$BJ90,IF(ID$19&lt;='様式３（療養者名簿）（⑤の場合）'!$BK90,1,0),0),0)</f>
        <v>0</v>
      </c>
      <c r="IE85" s="365">
        <f>IF(IE$19-'様式３（療養者名簿）（⑤の場合）'!$BJ90+1&lt;=15,IF(IE$19&gt;='様式３（療養者名簿）（⑤の場合）'!$BJ90,IF(IE$19&lt;='様式３（療養者名簿）（⑤の場合）'!$BK90,1,0),0),0)</f>
        <v>0</v>
      </c>
      <c r="IF85" s="365">
        <f>IF(IF$19-'様式３（療養者名簿）（⑤の場合）'!$BJ90+1&lt;=15,IF(IF$19&gt;='様式３（療養者名簿）（⑤の場合）'!$BJ90,IF(IF$19&lt;='様式３（療養者名簿）（⑤の場合）'!$BK90,1,0),0),0)</f>
        <v>0</v>
      </c>
      <c r="IG85" s="365">
        <f>IF(IG$19-'様式３（療養者名簿）（⑤の場合）'!$BJ90+1&lt;=15,IF(IG$19&gt;='様式３（療養者名簿）（⑤の場合）'!$BJ90,IF(IG$19&lt;='様式３（療養者名簿）（⑤の場合）'!$BK90,1,0),0),0)</f>
        <v>0</v>
      </c>
      <c r="IH85" s="365">
        <f>IF(IH$19-'様式３（療養者名簿）（⑤の場合）'!$BJ90+1&lt;=15,IF(IH$19&gt;='様式３（療養者名簿）（⑤の場合）'!$BJ90,IF(IH$19&lt;='様式３（療養者名簿）（⑤の場合）'!$BK90,1,0),0),0)</f>
        <v>0</v>
      </c>
      <c r="II85" s="365">
        <f>IF(II$19-'様式３（療養者名簿）（⑤の場合）'!$BJ90+1&lt;=15,IF(II$19&gt;='様式３（療養者名簿）（⑤の場合）'!$BJ90,IF(II$19&lt;='様式３（療養者名簿）（⑤の場合）'!$BK90,1,0),0),0)</f>
        <v>0</v>
      </c>
      <c r="IJ85" s="365">
        <f>IF(IJ$19-'様式３（療養者名簿）（⑤の場合）'!$BJ90+1&lt;=15,IF(IJ$19&gt;='様式３（療養者名簿）（⑤の場合）'!$BJ90,IF(IJ$19&lt;='様式３（療養者名簿）（⑤の場合）'!$BK90,1,0),0),0)</f>
        <v>0</v>
      </c>
      <c r="IK85" s="365">
        <f>IF(IK$19-'様式３（療養者名簿）（⑤の場合）'!$BJ90+1&lt;=15,IF(IK$19&gt;='様式３（療養者名簿）（⑤の場合）'!$BJ90,IF(IK$19&lt;='様式３（療養者名簿）（⑤の場合）'!$BK90,1,0),0),0)</f>
        <v>0</v>
      </c>
      <c r="IL85" s="365">
        <f>IF(IL$19-'様式３（療養者名簿）（⑤の場合）'!$BJ90+1&lt;=15,IF(IL$19&gt;='様式３（療養者名簿）（⑤の場合）'!$BJ90,IF(IL$19&lt;='様式３（療養者名簿）（⑤の場合）'!$BK90,1,0),0),0)</f>
        <v>0</v>
      </c>
      <c r="IM85" s="365">
        <f>IF(IM$19-'様式３（療養者名簿）（⑤の場合）'!$BJ90+1&lt;=15,IF(IM$19&gt;='様式３（療養者名簿）（⑤の場合）'!$BJ90,IF(IM$19&lt;='様式３（療養者名簿）（⑤の場合）'!$BK90,1,0),0),0)</f>
        <v>0</v>
      </c>
      <c r="IN85" s="365">
        <f>IF(IN$19-'様式３（療養者名簿）（⑤の場合）'!$BJ90+1&lt;=15,IF(IN$19&gt;='様式３（療養者名簿）（⑤の場合）'!$BJ90,IF(IN$19&lt;='様式３（療養者名簿）（⑤の場合）'!$BK90,1,0),0),0)</f>
        <v>0</v>
      </c>
      <c r="IO85" s="365">
        <f>IF(IO$19-'様式３（療養者名簿）（⑤の場合）'!$BJ90+1&lt;=15,IF(IO$19&gt;='様式３（療養者名簿）（⑤の場合）'!$BJ90,IF(IO$19&lt;='様式３（療養者名簿）（⑤の場合）'!$BK90,1,0),0),0)</f>
        <v>0</v>
      </c>
      <c r="IP85" s="365">
        <f>IF(IP$19-'様式３（療養者名簿）（⑤の場合）'!$BJ90+1&lt;=15,IF(IP$19&gt;='様式３（療養者名簿）（⑤の場合）'!$BJ90,IF(IP$19&lt;='様式３（療養者名簿）（⑤の場合）'!$BK90,1,0),0),0)</f>
        <v>0</v>
      </c>
      <c r="IQ85" s="365">
        <f>IF(IQ$19-'様式３（療養者名簿）（⑤の場合）'!$BJ90+1&lt;=15,IF(IQ$19&gt;='様式３（療養者名簿）（⑤の場合）'!$BJ90,IF(IQ$19&lt;='様式３（療養者名簿）（⑤の場合）'!$BK90,1,0),0),0)</f>
        <v>0</v>
      </c>
      <c r="IR85" s="365">
        <f>IF(IR$19-'様式３（療養者名簿）（⑤の場合）'!$BJ90+1&lt;=15,IF(IR$19&gt;='様式３（療養者名簿）（⑤の場合）'!$BJ90,IF(IR$19&lt;='様式３（療養者名簿）（⑤の場合）'!$BK90,1,0),0),0)</f>
        <v>0</v>
      </c>
      <c r="IS85" s="365">
        <f>IF(IS$19-'様式３（療養者名簿）（⑤の場合）'!$BJ90+1&lt;=15,IF(IS$19&gt;='様式３（療養者名簿）（⑤の場合）'!$BJ90,IF(IS$19&lt;='様式３（療養者名簿）（⑤の場合）'!$BK90,1,0),0),0)</f>
        <v>0</v>
      </c>
      <c r="IT85" s="365">
        <f>IF(IT$19-'様式３（療養者名簿）（⑤の場合）'!$BJ90+1&lt;=15,IF(IT$19&gt;='様式３（療養者名簿）（⑤の場合）'!$BJ90,IF(IT$19&lt;='様式３（療養者名簿）（⑤の場合）'!$BK90,1,0),0),0)</f>
        <v>0</v>
      </c>
      <c r="IU85" s="365">
        <f>IF(IU$19-'様式３（療養者名簿）（⑤の場合）'!$BJ90+1&lt;=15,IF(IU$19&gt;='様式３（療養者名簿）（⑤の場合）'!$BJ90,IF(IU$19&lt;='様式３（療養者名簿）（⑤の場合）'!$BK90,1,0),0),0)</f>
        <v>0</v>
      </c>
      <c r="IV85" s="365">
        <f>IF(IV$19-'様式３（療養者名簿）（⑤の場合）'!$BJ90+1&lt;=15,IF(IV$19&gt;='様式３（療養者名簿）（⑤の場合）'!$BJ90,IF(IV$19&lt;='様式３（療養者名簿）（⑤の場合）'!$BK90,1,0),0),0)</f>
        <v>0</v>
      </c>
      <c r="IW85" s="365">
        <f>IF(IW$19-'様式３（療養者名簿）（⑤の場合）'!$BJ90+1&lt;=15,IF(IW$19&gt;='様式３（療養者名簿）（⑤の場合）'!$BJ90,IF(IW$19&lt;='様式３（療養者名簿）（⑤の場合）'!$BK90,1,0),0),0)</f>
        <v>0</v>
      </c>
      <c r="IX85" s="365">
        <f>IF(IX$19-'様式３（療養者名簿）（⑤の場合）'!$BJ90+1&lt;=15,IF(IX$19&gt;='様式３（療養者名簿）（⑤の場合）'!$BJ90,IF(IX$19&lt;='様式３（療養者名簿）（⑤の場合）'!$BK90,1,0),0),0)</f>
        <v>0</v>
      </c>
      <c r="IY85" s="365">
        <f>IF(IY$19-'様式３（療養者名簿）（⑤の場合）'!$BJ90+1&lt;=15,IF(IY$19&gt;='様式３（療養者名簿）（⑤の場合）'!$BJ90,IF(IY$19&lt;='様式３（療養者名簿）（⑤の場合）'!$BK90,1,0),0),0)</f>
        <v>0</v>
      </c>
      <c r="IZ85" s="365">
        <f>IF(IZ$19-'様式３（療養者名簿）（⑤の場合）'!$BJ90+1&lt;=15,IF(IZ$19&gt;='様式３（療養者名簿）（⑤の場合）'!$BJ90,IF(IZ$19&lt;='様式３（療養者名簿）（⑤の場合）'!$BK90,1,0),0),0)</f>
        <v>0</v>
      </c>
      <c r="JA85" s="365">
        <f>IF(JA$19-'様式３（療養者名簿）（⑤の場合）'!$BJ90+1&lt;=15,IF(JA$19&gt;='様式３（療養者名簿）（⑤の場合）'!$BJ90,IF(JA$19&lt;='様式３（療養者名簿）（⑤の場合）'!$BK90,1,0),0),0)</f>
        <v>0</v>
      </c>
      <c r="JB85" s="365">
        <f>IF(JB$19-'様式３（療養者名簿）（⑤の場合）'!$BJ90+1&lt;=15,IF(JB$19&gt;='様式３（療養者名簿）（⑤の場合）'!$BJ90,IF(JB$19&lt;='様式３（療養者名簿）（⑤の場合）'!$BK90,1,0),0),0)</f>
        <v>0</v>
      </c>
      <c r="JC85" s="365">
        <f>IF(JC$19-'様式３（療養者名簿）（⑤の場合）'!$BJ90+1&lt;=15,IF(JC$19&gt;='様式３（療養者名簿）（⑤の場合）'!$BJ90,IF(JC$19&lt;='様式３（療養者名簿）（⑤の場合）'!$BK90,1,0),0),0)</f>
        <v>0</v>
      </c>
      <c r="JD85" s="365">
        <f>IF(JD$19-'様式３（療養者名簿）（⑤の場合）'!$BJ90+1&lt;=15,IF(JD$19&gt;='様式３（療養者名簿）（⑤の場合）'!$BJ90,IF(JD$19&lt;='様式３（療養者名簿）（⑤の場合）'!$BK90,1,0),0),0)</f>
        <v>0</v>
      </c>
      <c r="JE85" s="365">
        <f>IF(JE$19-'様式３（療養者名簿）（⑤の場合）'!$BJ90+1&lt;=15,IF(JE$19&gt;='様式３（療養者名簿）（⑤の場合）'!$BJ90,IF(JE$19&lt;='様式３（療養者名簿）（⑤の場合）'!$BK90,1,0),0),0)</f>
        <v>0</v>
      </c>
      <c r="JF85" s="365">
        <f>IF(JF$19-'様式３（療養者名簿）（⑤の場合）'!$BJ90+1&lt;=15,IF(JF$19&gt;='様式３（療養者名簿）（⑤の場合）'!$BJ90,IF(JF$19&lt;='様式３（療養者名簿）（⑤の場合）'!$BK90,1,0),0),0)</f>
        <v>0</v>
      </c>
      <c r="JG85" s="365">
        <f>IF(JG$19-'様式３（療養者名簿）（⑤の場合）'!$BJ90+1&lt;=15,IF(JG$19&gt;='様式３（療養者名簿）（⑤の場合）'!$BJ90,IF(JG$19&lt;='様式３（療養者名簿）（⑤の場合）'!$BK90,1,0),0),0)</f>
        <v>0</v>
      </c>
      <c r="JH85" s="365">
        <f>IF(JH$19-'様式３（療養者名簿）（⑤の場合）'!$BJ90+1&lt;=15,IF(JH$19&gt;='様式３（療養者名簿）（⑤の場合）'!$BJ90,IF(JH$19&lt;='様式３（療養者名簿）（⑤の場合）'!$BK90,1,0),0),0)</f>
        <v>0</v>
      </c>
      <c r="JI85" s="365">
        <f>IF(JI$19-'様式３（療養者名簿）（⑤の場合）'!$BJ90+1&lt;=15,IF(JI$19&gt;='様式３（療養者名簿）（⑤の場合）'!$BJ90,IF(JI$19&lt;='様式３（療養者名簿）（⑤の場合）'!$BK90,1,0),0),0)</f>
        <v>0</v>
      </c>
      <c r="JJ85" s="365">
        <f>IF(JJ$19-'様式３（療養者名簿）（⑤の場合）'!$BJ90+1&lt;=15,IF(JJ$19&gt;='様式３（療養者名簿）（⑤の場合）'!$BJ90,IF(JJ$19&lt;='様式３（療養者名簿）（⑤の場合）'!$BK90,1,0),0),0)</f>
        <v>0</v>
      </c>
      <c r="JK85" s="365">
        <f>IF(JK$19-'様式３（療養者名簿）（⑤の場合）'!$BJ90+1&lt;=15,IF(JK$19&gt;='様式３（療養者名簿）（⑤の場合）'!$BJ90,IF(JK$19&lt;='様式３（療養者名簿）（⑤の場合）'!$BK90,1,0),0),0)</f>
        <v>0</v>
      </c>
      <c r="JL85" s="365">
        <f>IF(JL$19-'様式３（療養者名簿）（⑤の場合）'!$BJ90+1&lt;=15,IF(JL$19&gt;='様式３（療養者名簿）（⑤の場合）'!$BJ90,IF(JL$19&lt;='様式３（療養者名簿）（⑤の場合）'!$BK90,1,0),0),0)</f>
        <v>0</v>
      </c>
      <c r="JM85" s="365">
        <f>IF(JM$19-'様式３（療養者名簿）（⑤の場合）'!$BJ90+1&lt;=15,IF(JM$19&gt;='様式３（療養者名簿）（⑤の場合）'!$BJ90,IF(JM$19&lt;='様式３（療養者名簿）（⑤の場合）'!$BK90,1,0),0),0)</f>
        <v>0</v>
      </c>
      <c r="JN85" s="365">
        <f>IF(JN$19-'様式３（療養者名簿）（⑤の場合）'!$BJ90+1&lt;=15,IF(JN$19&gt;='様式３（療養者名簿）（⑤の場合）'!$BJ90,IF(JN$19&lt;='様式３（療養者名簿）（⑤の場合）'!$BK90,1,0),0),0)</f>
        <v>0</v>
      </c>
      <c r="JO85" s="365">
        <f>IF(JO$19-'様式３（療養者名簿）（⑤の場合）'!$BJ90+1&lt;=15,IF(JO$19&gt;='様式３（療養者名簿）（⑤の場合）'!$BJ90,IF(JO$19&lt;='様式３（療養者名簿）（⑤の場合）'!$BK90,1,0),0),0)</f>
        <v>0</v>
      </c>
      <c r="JP85" s="365">
        <f>IF(JP$19-'様式３（療養者名簿）（⑤の場合）'!$BJ90+1&lt;=15,IF(JP$19&gt;='様式３（療養者名簿）（⑤の場合）'!$BJ90,IF(JP$19&lt;='様式３（療養者名簿）（⑤の場合）'!$BK90,1,0),0),0)</f>
        <v>0</v>
      </c>
      <c r="JQ85" s="365">
        <f>IF(JQ$19-'様式３（療養者名簿）（⑤の場合）'!$BJ90+1&lt;=15,IF(JQ$19&gt;='様式３（療養者名簿）（⑤の場合）'!$BJ90,IF(JQ$19&lt;='様式３（療養者名簿）（⑤の場合）'!$BK90,1,0),0),0)</f>
        <v>0</v>
      </c>
      <c r="JR85" s="365">
        <f>IF(JR$19-'様式３（療養者名簿）（⑤の場合）'!$BJ90+1&lt;=15,IF(JR$19&gt;='様式３（療養者名簿）（⑤の場合）'!$BJ90,IF(JR$19&lt;='様式３（療養者名簿）（⑤の場合）'!$BK90,1,0),0),0)</f>
        <v>0</v>
      </c>
      <c r="JS85" s="365">
        <f>IF(JS$19-'様式３（療養者名簿）（⑤の場合）'!$BJ90+1&lt;=15,IF(JS$19&gt;='様式３（療養者名簿）（⑤の場合）'!$BJ90,IF(JS$19&lt;='様式３（療養者名簿）（⑤の場合）'!$BK90,1,0),0),0)</f>
        <v>0</v>
      </c>
      <c r="JT85" s="365">
        <f>IF(JT$19-'様式３（療養者名簿）（⑤の場合）'!$BJ90+1&lt;=15,IF(JT$19&gt;='様式３（療養者名簿）（⑤の場合）'!$BJ90,IF(JT$19&lt;='様式３（療養者名簿）（⑤の場合）'!$BK90,1,0),0),0)</f>
        <v>0</v>
      </c>
      <c r="JU85" s="365">
        <f>IF(JU$19-'様式３（療養者名簿）（⑤の場合）'!$BJ90+1&lt;=15,IF(JU$19&gt;='様式３（療養者名簿）（⑤の場合）'!$BJ90,IF(JU$19&lt;='様式３（療養者名簿）（⑤の場合）'!$BK90,1,0),0),0)</f>
        <v>0</v>
      </c>
      <c r="JV85" s="365">
        <f>IF(JV$19-'様式３（療養者名簿）（⑤の場合）'!$BJ90+1&lt;=15,IF(JV$19&gt;='様式３（療養者名簿）（⑤の場合）'!$BJ90,IF(JV$19&lt;='様式３（療養者名簿）（⑤の場合）'!$BK90,1,0),0),0)</f>
        <v>0</v>
      </c>
      <c r="JW85" s="365">
        <f>IF(JW$19-'様式３（療養者名簿）（⑤の場合）'!$BJ90+1&lt;=15,IF(JW$19&gt;='様式３（療養者名簿）（⑤の場合）'!$BJ90,IF(JW$19&lt;='様式３（療養者名簿）（⑤の場合）'!$BK90,1,0),0),0)</f>
        <v>0</v>
      </c>
      <c r="JX85" s="365">
        <f>IF(JX$19-'様式３（療養者名簿）（⑤の場合）'!$BJ90+1&lt;=15,IF(JX$19&gt;='様式３（療養者名簿）（⑤の場合）'!$BJ90,IF(JX$19&lt;='様式３（療養者名簿）（⑤の場合）'!$BK90,1,0),0),0)</f>
        <v>0</v>
      </c>
      <c r="JY85" s="365">
        <f>IF(JY$19-'様式３（療養者名簿）（⑤の場合）'!$BJ90+1&lt;=15,IF(JY$19&gt;='様式３（療養者名簿）（⑤の場合）'!$BJ90,IF(JY$19&lt;='様式３（療養者名簿）（⑤の場合）'!$BK90,1,0),0),0)</f>
        <v>0</v>
      </c>
      <c r="JZ85" s="365">
        <f>IF(JZ$19-'様式３（療養者名簿）（⑤の場合）'!$BJ90+1&lt;=15,IF(JZ$19&gt;='様式３（療養者名簿）（⑤の場合）'!$BJ90,IF(JZ$19&lt;='様式３（療養者名簿）（⑤の場合）'!$BK90,1,0),0),0)</f>
        <v>0</v>
      </c>
      <c r="KA85" s="365">
        <f>IF(KA$19-'様式３（療養者名簿）（⑤の場合）'!$BJ90+1&lt;=15,IF(KA$19&gt;='様式３（療養者名簿）（⑤の場合）'!$BJ90,IF(KA$19&lt;='様式３（療養者名簿）（⑤の場合）'!$BK90,1,0),0),0)</f>
        <v>0</v>
      </c>
      <c r="KB85" s="365">
        <f>IF(KB$19-'様式３（療養者名簿）（⑤の場合）'!$BJ90+1&lt;=15,IF(KB$19&gt;='様式３（療養者名簿）（⑤の場合）'!$BJ90,IF(KB$19&lt;='様式３（療養者名簿）（⑤の場合）'!$BK90,1,0),0),0)</f>
        <v>0</v>
      </c>
      <c r="KC85" s="365">
        <f>IF(KC$19-'様式３（療養者名簿）（⑤の場合）'!$BJ90+1&lt;=15,IF(KC$19&gt;='様式３（療養者名簿）（⑤の場合）'!$BJ90,IF(KC$19&lt;='様式３（療養者名簿）（⑤の場合）'!$BK90,1,0),0),0)</f>
        <v>0</v>
      </c>
      <c r="KD85" s="365">
        <f>IF(KD$19-'様式３（療養者名簿）（⑤の場合）'!$BJ90+1&lt;=15,IF(KD$19&gt;='様式３（療養者名簿）（⑤の場合）'!$BJ90,IF(KD$19&lt;='様式３（療養者名簿）（⑤の場合）'!$BK90,1,0),0),0)</f>
        <v>0</v>
      </c>
      <c r="KE85" s="365">
        <f>IF(KE$19-'様式３（療養者名簿）（⑤の場合）'!$BJ90+1&lt;=15,IF(KE$19&gt;='様式３（療養者名簿）（⑤の場合）'!$BJ90,IF(KE$19&lt;='様式３（療養者名簿）（⑤の場合）'!$BK90,1,0),0),0)</f>
        <v>0</v>
      </c>
      <c r="KF85" s="365">
        <f>IF(KF$19-'様式３（療養者名簿）（⑤の場合）'!$BJ90+1&lt;=15,IF(KF$19&gt;='様式３（療養者名簿）（⑤の場合）'!$BJ90,IF(KF$19&lt;='様式３（療養者名簿）（⑤の場合）'!$BK90,1,0),0),0)</f>
        <v>0</v>
      </c>
      <c r="KG85" s="365">
        <f>IF(KG$19-'様式３（療養者名簿）（⑤の場合）'!$BJ90+1&lt;=15,IF(KG$19&gt;='様式３（療養者名簿）（⑤の場合）'!$BJ90,IF(KG$19&lt;='様式３（療養者名簿）（⑤の場合）'!$BK90,1,0),0),0)</f>
        <v>0</v>
      </c>
      <c r="KH85" s="365">
        <f>IF(KH$19-'様式３（療養者名簿）（⑤の場合）'!$BJ90+1&lt;=15,IF(KH$19&gt;='様式３（療養者名簿）（⑤の場合）'!$BJ90,IF(KH$19&lt;='様式３（療養者名簿）（⑤の場合）'!$BK90,1,0),0),0)</f>
        <v>0</v>
      </c>
      <c r="KI85" s="365">
        <f>IF(KI$19-'様式３（療養者名簿）（⑤の場合）'!$BJ90+1&lt;=15,IF(KI$19&gt;='様式３（療養者名簿）（⑤の場合）'!$BJ90,IF(KI$19&lt;='様式３（療養者名簿）（⑤の場合）'!$BK90,1,0),0),0)</f>
        <v>0</v>
      </c>
      <c r="KJ85" s="365">
        <f>IF(KJ$19-'様式３（療養者名簿）（⑤の場合）'!$BJ90+1&lt;=15,IF(KJ$19&gt;='様式３（療養者名簿）（⑤の場合）'!$BJ90,IF(KJ$19&lt;='様式３（療養者名簿）（⑤の場合）'!$BK90,1,0),0),0)</f>
        <v>0</v>
      </c>
      <c r="KK85" s="365">
        <f>IF(KK$19-'様式３（療養者名簿）（⑤の場合）'!$BJ90+1&lt;=15,IF(KK$19&gt;='様式３（療養者名簿）（⑤の場合）'!$BJ90,IF(KK$19&lt;='様式３（療養者名簿）（⑤の場合）'!$BK90,1,0),0),0)</f>
        <v>0</v>
      </c>
      <c r="KL85" s="365">
        <f>IF(KL$19-'様式３（療養者名簿）（⑤の場合）'!$BJ90+1&lt;=15,IF(KL$19&gt;='様式３（療養者名簿）（⑤の場合）'!$BJ90,IF(KL$19&lt;='様式３（療養者名簿）（⑤の場合）'!$BK90,1,0),0),0)</f>
        <v>0</v>
      </c>
      <c r="KM85" s="365">
        <f>IF(KM$19-'様式３（療養者名簿）（⑤の場合）'!$BJ90+1&lt;=15,IF(KM$19&gt;='様式３（療養者名簿）（⑤の場合）'!$BJ90,IF(KM$19&lt;='様式３（療養者名簿）（⑤の場合）'!$BK90,1,0),0),0)</f>
        <v>0</v>
      </c>
      <c r="KN85" s="365">
        <f>IF(KN$19-'様式３（療養者名簿）（⑤の場合）'!$BJ90+1&lt;=15,IF(KN$19&gt;='様式３（療養者名簿）（⑤の場合）'!$BJ90,IF(KN$19&lt;='様式３（療養者名簿）（⑤の場合）'!$BK90,1,0),0),0)</f>
        <v>0</v>
      </c>
      <c r="KO85" s="365">
        <f>IF(KO$19-'様式３（療養者名簿）（⑤の場合）'!$BJ90+1&lt;=15,IF(KO$19&gt;='様式３（療養者名簿）（⑤の場合）'!$BJ90,IF(KO$19&lt;='様式３（療養者名簿）（⑤の場合）'!$BK90,1,0),0),0)</f>
        <v>0</v>
      </c>
      <c r="KP85" s="365">
        <f>IF(KP$19-'様式３（療養者名簿）（⑤の場合）'!$BJ90+1&lt;=15,IF(KP$19&gt;='様式３（療養者名簿）（⑤の場合）'!$BJ90,IF(KP$19&lt;='様式３（療養者名簿）（⑤の場合）'!$BK90,1,0),0),0)</f>
        <v>0</v>
      </c>
      <c r="KQ85" s="365">
        <f>IF(KQ$19-'様式３（療養者名簿）（⑤の場合）'!$BJ90+1&lt;=15,IF(KQ$19&gt;='様式３（療養者名簿）（⑤の場合）'!$BJ90,IF(KQ$19&lt;='様式３（療養者名簿）（⑤の場合）'!$BK90,1,0),0),0)</f>
        <v>0</v>
      </c>
      <c r="KR85" s="365">
        <f>IF(KR$19-'様式３（療養者名簿）（⑤の場合）'!$BJ90+1&lt;=15,IF(KR$19&gt;='様式３（療養者名簿）（⑤の場合）'!$BJ90,IF(KR$19&lt;='様式３（療養者名簿）（⑤の場合）'!$BK90,1,0),0),0)</f>
        <v>0</v>
      </c>
      <c r="KS85" s="365">
        <f>IF(KS$19-'様式３（療養者名簿）（⑤の場合）'!$BJ90+1&lt;=15,IF(KS$19&gt;='様式３（療養者名簿）（⑤の場合）'!$BJ90,IF(KS$19&lt;='様式３（療養者名簿）（⑤の場合）'!$BK90,1,0),0),0)</f>
        <v>0</v>
      </c>
      <c r="KT85" s="365">
        <f>IF(KT$19-'様式３（療養者名簿）（⑤の場合）'!$BJ90+1&lt;=15,IF(KT$19&gt;='様式３（療養者名簿）（⑤の場合）'!$BJ90,IF(KT$19&lt;='様式３（療養者名簿）（⑤の場合）'!$BK90,1,0),0),0)</f>
        <v>0</v>
      </c>
      <c r="KU85" s="365">
        <f>IF(KU$19-'様式３（療養者名簿）（⑤の場合）'!$BJ90+1&lt;=15,IF(KU$19&gt;='様式３（療養者名簿）（⑤の場合）'!$BJ90,IF(KU$19&lt;='様式３（療養者名簿）（⑤の場合）'!$BK90,1,0),0),0)</f>
        <v>0</v>
      </c>
      <c r="KV85" s="365">
        <f>IF(KV$19-'様式３（療養者名簿）（⑤の場合）'!$BJ90+1&lt;=15,IF(KV$19&gt;='様式３（療養者名簿）（⑤の場合）'!$BJ90,IF(KV$19&lt;='様式３（療養者名簿）（⑤の場合）'!$BK90,1,0),0),0)</f>
        <v>0</v>
      </c>
      <c r="KW85" s="365">
        <f>IF(KW$19-'様式３（療養者名簿）（⑤の場合）'!$BJ90+1&lt;=15,IF(KW$19&gt;='様式３（療養者名簿）（⑤の場合）'!$BJ90,IF(KW$19&lt;='様式３（療養者名簿）（⑤の場合）'!$BK90,1,0),0),0)</f>
        <v>0</v>
      </c>
      <c r="KX85" s="365">
        <f>IF(KX$19-'様式３（療養者名簿）（⑤の場合）'!$BJ90+1&lt;=15,IF(KX$19&gt;='様式３（療養者名簿）（⑤の場合）'!$BJ90,IF(KX$19&lt;='様式３（療養者名簿）（⑤の場合）'!$BK90,1,0),0),0)</f>
        <v>0</v>
      </c>
      <c r="KY85" s="365">
        <f>IF(KY$19-'様式３（療養者名簿）（⑤の場合）'!$BJ90+1&lt;=15,IF(KY$19&gt;='様式３（療養者名簿）（⑤の場合）'!$BJ90,IF(KY$19&lt;='様式３（療養者名簿）（⑤の場合）'!$BK90,1,0),0),0)</f>
        <v>0</v>
      </c>
      <c r="KZ85" s="365">
        <f>IF(KZ$19-'様式３（療養者名簿）（⑤の場合）'!$BJ90+1&lt;=15,IF(KZ$19&gt;='様式３（療養者名簿）（⑤の場合）'!$BJ90,IF(KZ$19&lt;='様式３（療養者名簿）（⑤の場合）'!$BK90,1,0),0),0)</f>
        <v>0</v>
      </c>
      <c r="LA85" s="365">
        <f>IF(LA$19-'様式３（療養者名簿）（⑤の場合）'!$BJ90+1&lt;=15,IF(LA$19&gt;='様式３（療養者名簿）（⑤の場合）'!$BJ90,IF(LA$19&lt;='様式３（療養者名簿）（⑤の場合）'!$BK90,1,0),0),0)</f>
        <v>0</v>
      </c>
      <c r="LB85" s="365">
        <f>IF(LB$19-'様式３（療養者名簿）（⑤の場合）'!$BJ90+1&lt;=15,IF(LB$19&gt;='様式３（療養者名簿）（⑤の場合）'!$BJ90,IF(LB$19&lt;='様式３（療養者名簿）（⑤の場合）'!$BK90,1,0),0),0)</f>
        <v>0</v>
      </c>
      <c r="LC85" s="365">
        <f>IF(LC$19-'様式３（療養者名簿）（⑤の場合）'!$BJ90+1&lt;=15,IF(LC$19&gt;='様式３（療養者名簿）（⑤の場合）'!$BJ90,IF(LC$19&lt;='様式３（療養者名簿）（⑤の場合）'!$BK90,1,0),0),0)</f>
        <v>0</v>
      </c>
      <c r="LD85" s="365">
        <f>IF(LD$19-'様式３（療養者名簿）（⑤の場合）'!$BJ90+1&lt;=15,IF(LD$19&gt;='様式３（療養者名簿）（⑤の場合）'!$BJ90,IF(LD$19&lt;='様式３（療養者名簿）（⑤の場合）'!$BK90,1,0),0),0)</f>
        <v>0</v>
      </c>
      <c r="LE85" s="365">
        <f>IF(LE$19-'様式３（療養者名簿）（⑤の場合）'!$BJ90+1&lt;=15,IF(LE$19&gt;='様式３（療養者名簿）（⑤の場合）'!$BJ90,IF(LE$19&lt;='様式３（療養者名簿）（⑤の場合）'!$BK90,1,0),0),0)</f>
        <v>0</v>
      </c>
      <c r="LF85" s="365">
        <f>IF(LF$19-'様式３（療養者名簿）（⑤の場合）'!$BJ90+1&lt;=15,IF(LF$19&gt;='様式３（療養者名簿）（⑤の場合）'!$BJ90,IF(LF$19&lt;='様式３（療養者名簿）（⑤の場合）'!$BK90,1,0),0),0)</f>
        <v>0</v>
      </c>
      <c r="LG85" s="365">
        <f>IF(LG$19-'様式３（療養者名簿）（⑤の場合）'!$BJ90+1&lt;=15,IF(LG$19&gt;='様式３（療養者名簿）（⑤の場合）'!$BJ90,IF(LG$19&lt;='様式３（療養者名簿）（⑤の場合）'!$BK90,1,0),0),0)</f>
        <v>0</v>
      </c>
      <c r="LH85" s="365">
        <f>IF(LH$19-'様式３（療養者名簿）（⑤の場合）'!$BJ90+1&lt;=15,IF(LH$19&gt;='様式３（療養者名簿）（⑤の場合）'!$BJ90,IF(LH$19&lt;='様式３（療養者名簿）（⑤の場合）'!$BK90,1,0),0),0)</f>
        <v>0</v>
      </c>
      <c r="LI85" s="365">
        <f>IF(LI$19-'様式３（療養者名簿）（⑤の場合）'!$BJ90+1&lt;=15,IF(LI$19&gt;='様式３（療養者名簿）（⑤の場合）'!$BJ90,IF(LI$19&lt;='様式３（療養者名簿）（⑤の場合）'!$BK90,1,0),0),0)</f>
        <v>0</v>
      </c>
      <c r="LJ85" s="365">
        <f>IF(LJ$19-'様式３（療養者名簿）（⑤の場合）'!$BJ90+1&lt;=15,IF(LJ$19&gt;='様式３（療養者名簿）（⑤の場合）'!$BJ90,IF(LJ$19&lt;='様式３（療養者名簿）（⑤の場合）'!$BK90,1,0),0),0)</f>
        <v>0</v>
      </c>
      <c r="LK85" s="365">
        <f>IF(LK$19-'様式３（療養者名簿）（⑤の場合）'!$BJ90+1&lt;=15,IF(LK$19&gt;='様式３（療養者名簿）（⑤の場合）'!$BJ90,IF(LK$19&lt;='様式３（療養者名簿）（⑤の場合）'!$BK90,1,0),0),0)</f>
        <v>0</v>
      </c>
      <c r="LL85" s="365">
        <f>IF(LL$19-'様式３（療養者名簿）（⑤の場合）'!$BJ90+1&lt;=15,IF(LL$19&gt;='様式３（療養者名簿）（⑤の場合）'!$BJ90,IF(LL$19&lt;='様式３（療養者名簿）（⑤の場合）'!$BK90,1,0),0),0)</f>
        <v>0</v>
      </c>
      <c r="LM85" s="365">
        <f>IF(LM$19-'様式３（療養者名簿）（⑤の場合）'!$BJ90+1&lt;=15,IF(LM$19&gt;='様式３（療養者名簿）（⑤の場合）'!$BJ90,IF(LM$19&lt;='様式３（療養者名簿）（⑤の場合）'!$BK90,1,0),0),0)</f>
        <v>0</v>
      </c>
      <c r="LN85" s="365">
        <f>IF(LN$19-'様式３（療養者名簿）（⑤の場合）'!$BJ90+1&lt;=15,IF(LN$19&gt;='様式３（療養者名簿）（⑤の場合）'!$BJ90,IF(LN$19&lt;='様式３（療養者名簿）（⑤の場合）'!$BK90,1,0),0),0)</f>
        <v>0</v>
      </c>
      <c r="LO85" s="365">
        <f>IF(LO$19-'様式３（療養者名簿）（⑤の場合）'!$BJ90+1&lt;=15,IF(LO$19&gt;='様式３（療養者名簿）（⑤の場合）'!$BJ90,IF(LO$19&lt;='様式３（療養者名簿）（⑤の場合）'!$BK90,1,0),0),0)</f>
        <v>0</v>
      </c>
      <c r="LP85" s="365">
        <f>IF(LP$19-'様式３（療養者名簿）（⑤の場合）'!$BJ90+1&lt;=15,IF(LP$19&gt;='様式３（療養者名簿）（⑤の場合）'!$BJ90,IF(LP$19&lt;='様式３（療養者名簿）（⑤の場合）'!$BK90,1,0),0),0)</f>
        <v>0</v>
      </c>
      <c r="LQ85" s="365">
        <f>IF(LQ$19-'様式３（療養者名簿）（⑤の場合）'!$BJ90+1&lt;=15,IF(LQ$19&gt;='様式３（療養者名簿）（⑤の場合）'!$BJ90,IF(LQ$19&lt;='様式３（療養者名簿）（⑤の場合）'!$BK90,1,0),0),0)</f>
        <v>0</v>
      </c>
      <c r="LR85" s="365">
        <f>IF(LR$19-'様式３（療養者名簿）（⑤の場合）'!$BJ90+1&lt;=15,IF(LR$19&gt;='様式３（療養者名簿）（⑤の場合）'!$BJ90,IF(LR$19&lt;='様式３（療養者名簿）（⑤の場合）'!$BK90,1,0),0),0)</f>
        <v>0</v>
      </c>
      <c r="LS85" s="365">
        <f>IF(LS$19-'様式３（療養者名簿）（⑤の場合）'!$BJ90+1&lt;=15,IF(LS$19&gt;='様式３（療養者名簿）（⑤の場合）'!$BJ90,IF(LS$19&lt;='様式３（療養者名簿）（⑤の場合）'!$BK90,1,0),0),0)</f>
        <v>0</v>
      </c>
      <c r="LT85" s="365">
        <f>IF(LT$19-'様式３（療養者名簿）（⑤の場合）'!$BJ90+1&lt;=15,IF(LT$19&gt;='様式３（療養者名簿）（⑤の場合）'!$BJ90,IF(LT$19&lt;='様式３（療養者名簿）（⑤の場合）'!$BK90,1,0),0),0)</f>
        <v>0</v>
      </c>
      <c r="LU85" s="365">
        <f>IF(LU$19-'様式３（療養者名簿）（⑤の場合）'!$BJ90+1&lt;=15,IF(LU$19&gt;='様式３（療養者名簿）（⑤の場合）'!$BJ90,IF(LU$19&lt;='様式３（療養者名簿）（⑤の場合）'!$BK90,1,0),0),0)</f>
        <v>0</v>
      </c>
      <c r="LV85" s="365">
        <f>IF(LV$19-'様式３（療養者名簿）（⑤の場合）'!$BJ90+1&lt;=15,IF(LV$19&gt;='様式３（療養者名簿）（⑤の場合）'!$BJ90,IF(LV$19&lt;='様式３（療養者名簿）（⑤の場合）'!$BK90,1,0),0),0)</f>
        <v>0</v>
      </c>
      <c r="LW85" s="365">
        <f>IF(LW$19-'様式３（療養者名簿）（⑤の場合）'!$BJ90+1&lt;=15,IF(LW$19&gt;='様式３（療養者名簿）（⑤の場合）'!$BJ90,IF(LW$19&lt;='様式３（療養者名簿）（⑤の場合）'!$BK90,1,0),0),0)</f>
        <v>0</v>
      </c>
      <c r="LX85" s="365">
        <f>IF(LX$19-'様式３（療養者名簿）（⑤の場合）'!$BJ90+1&lt;=15,IF(LX$19&gt;='様式３（療養者名簿）（⑤の場合）'!$BJ90,IF(LX$19&lt;='様式３（療養者名簿）（⑤の場合）'!$BK90,1,0),0),0)</f>
        <v>0</v>
      </c>
      <c r="LY85" s="365">
        <f>IF(LY$19-'様式３（療養者名簿）（⑤の場合）'!$BJ90+1&lt;=15,IF(LY$19&gt;='様式３（療養者名簿）（⑤の場合）'!$BJ90,IF(LY$19&lt;='様式３（療養者名簿）（⑤の場合）'!$BK90,1,0),0),0)</f>
        <v>0</v>
      </c>
      <c r="LZ85" s="365">
        <f>IF(LZ$19-'様式３（療養者名簿）（⑤の場合）'!$BJ90+1&lt;=15,IF(LZ$19&gt;='様式３（療養者名簿）（⑤の場合）'!$BJ90,IF(LZ$19&lt;='様式３（療養者名簿）（⑤の場合）'!$BK90,1,0),0),0)</f>
        <v>0</v>
      </c>
      <c r="MA85" s="365">
        <f>IF(MA$19-'様式３（療養者名簿）（⑤の場合）'!$BJ90+1&lt;=15,IF(MA$19&gt;='様式３（療養者名簿）（⑤の場合）'!$BJ90,IF(MA$19&lt;='様式３（療養者名簿）（⑤の場合）'!$BK90,1,0),0),0)</f>
        <v>0</v>
      </c>
      <c r="MB85" s="365">
        <f>IF(MB$19-'様式３（療養者名簿）（⑤の場合）'!$BJ90+1&lt;=15,IF(MB$19&gt;='様式３（療養者名簿）（⑤の場合）'!$BJ90,IF(MB$19&lt;='様式３（療養者名簿）（⑤の場合）'!$BK90,1,0),0),0)</f>
        <v>0</v>
      </c>
      <c r="MC85" s="365">
        <f>IF(MC$19-'様式３（療養者名簿）（⑤の場合）'!$BJ90+1&lt;=15,IF(MC$19&gt;='様式３（療養者名簿）（⑤の場合）'!$BJ90,IF(MC$19&lt;='様式３（療養者名簿）（⑤の場合）'!$BK90,1,0),0),0)</f>
        <v>0</v>
      </c>
      <c r="MD85" s="365">
        <f>IF(MD$19-'様式３（療養者名簿）（⑤の場合）'!$BJ90+1&lt;=15,IF(MD$19&gt;='様式３（療養者名簿）（⑤の場合）'!$BJ90,IF(MD$19&lt;='様式３（療養者名簿）（⑤の場合）'!$BK90,1,0),0),0)</f>
        <v>0</v>
      </c>
      <c r="ME85" s="365">
        <f>IF(ME$19-'様式３（療養者名簿）（⑤の場合）'!$BJ90+1&lt;=15,IF(ME$19&gt;='様式３（療養者名簿）（⑤の場合）'!$BJ90,IF(ME$19&lt;='様式３（療養者名簿）（⑤の場合）'!$BK90,1,0),0),0)</f>
        <v>0</v>
      </c>
      <c r="MF85" s="365">
        <f>IF(MF$19-'様式３（療養者名簿）（⑤の場合）'!$BJ90+1&lt;=15,IF(MF$19&gt;='様式３（療養者名簿）（⑤の場合）'!$BJ90,IF(MF$19&lt;='様式３（療養者名簿）（⑤の場合）'!$BK90,1,0),0),0)</f>
        <v>0</v>
      </c>
      <c r="MG85" s="365">
        <f>IF(MG$19-'様式３（療養者名簿）（⑤の場合）'!$BJ90+1&lt;=15,IF(MG$19&gt;='様式３（療養者名簿）（⑤の場合）'!$BJ90,IF(MG$19&lt;='様式３（療養者名簿）（⑤の場合）'!$BK90,1,0),0),0)</f>
        <v>0</v>
      </c>
      <c r="MH85" s="365">
        <f>IF(MH$19-'様式３（療養者名簿）（⑤の場合）'!$BJ90+1&lt;=15,IF(MH$19&gt;='様式３（療養者名簿）（⑤の場合）'!$BJ90,IF(MH$19&lt;='様式３（療養者名簿）（⑤の場合）'!$BK90,1,0),0),0)</f>
        <v>0</v>
      </c>
      <c r="MI85" s="365">
        <f>IF(MI$19-'様式３（療養者名簿）（⑤の場合）'!$BJ90+1&lt;=15,IF(MI$19&gt;='様式３（療養者名簿）（⑤の場合）'!$BJ90,IF(MI$19&lt;='様式３（療養者名簿）（⑤の場合）'!$BK90,1,0),0),0)</f>
        <v>0</v>
      </c>
      <c r="MJ85" s="365">
        <f>IF(MJ$19-'様式３（療養者名簿）（⑤の場合）'!$BJ90+1&lt;=15,IF(MJ$19&gt;='様式３（療養者名簿）（⑤の場合）'!$BJ90,IF(MJ$19&lt;='様式３（療養者名簿）（⑤の場合）'!$BK90,1,0),0),0)</f>
        <v>0</v>
      </c>
      <c r="MK85" s="365">
        <f>IF(MK$19-'様式３（療養者名簿）（⑤の場合）'!$BJ90+1&lt;=15,IF(MK$19&gt;='様式３（療養者名簿）（⑤の場合）'!$BJ90,IF(MK$19&lt;='様式３（療養者名簿）（⑤の場合）'!$BK90,1,0),0),0)</f>
        <v>0</v>
      </c>
      <c r="ML85" s="365">
        <f>IF(ML$19-'様式３（療養者名簿）（⑤の場合）'!$BJ90+1&lt;=15,IF(ML$19&gt;='様式３（療養者名簿）（⑤の場合）'!$BJ90,IF(ML$19&lt;='様式３（療養者名簿）（⑤の場合）'!$BK90,1,0),0),0)</f>
        <v>0</v>
      </c>
      <c r="MM85" s="365">
        <f>IF(MM$19-'様式３（療養者名簿）（⑤の場合）'!$BJ90+1&lt;=15,IF(MM$19&gt;='様式３（療養者名簿）（⑤の場合）'!$BJ90,IF(MM$19&lt;='様式３（療養者名簿）（⑤の場合）'!$BK90,1,0),0),0)</f>
        <v>0</v>
      </c>
      <c r="MN85" s="365">
        <f>IF(MN$19-'様式３（療養者名簿）（⑤の場合）'!$BJ90+1&lt;=15,IF(MN$19&gt;='様式３（療養者名簿）（⑤の場合）'!$BJ90,IF(MN$19&lt;='様式３（療養者名簿）（⑤の場合）'!$BK90,1,0),0),0)</f>
        <v>0</v>
      </c>
      <c r="MO85" s="365">
        <f>IF(MO$19-'様式３（療養者名簿）（⑤の場合）'!$BJ90+1&lt;=15,IF(MO$19&gt;='様式３（療養者名簿）（⑤の場合）'!$BJ90,IF(MO$19&lt;='様式３（療養者名簿）（⑤の場合）'!$BK90,1,0),0),0)</f>
        <v>0</v>
      </c>
      <c r="MP85" s="365">
        <f>IF(MP$19-'様式３（療養者名簿）（⑤の場合）'!$BJ90+1&lt;=15,IF(MP$19&gt;='様式３（療養者名簿）（⑤の場合）'!$BJ90,IF(MP$19&lt;='様式３（療養者名簿）（⑤の場合）'!$BK90,1,0),0),0)</f>
        <v>0</v>
      </c>
      <c r="MQ85" s="365">
        <f>IF(MQ$19-'様式３（療養者名簿）（⑤の場合）'!$BJ90+1&lt;=15,IF(MQ$19&gt;='様式３（療養者名簿）（⑤の場合）'!$BJ90,IF(MQ$19&lt;='様式３（療養者名簿）（⑤の場合）'!$BK90,1,0),0),0)</f>
        <v>0</v>
      </c>
      <c r="MR85" s="365">
        <f>IF(MR$19-'様式３（療養者名簿）（⑤の場合）'!$BJ90+1&lt;=15,IF(MR$19&gt;='様式３（療養者名簿）（⑤の場合）'!$BJ90,IF(MR$19&lt;='様式３（療養者名簿）（⑤の場合）'!$BK90,1,0),0),0)</f>
        <v>0</v>
      </c>
      <c r="MS85" s="365">
        <f>IF(MS$19-'様式３（療養者名簿）（⑤の場合）'!$BJ90+1&lt;=15,IF(MS$19&gt;='様式３（療養者名簿）（⑤の場合）'!$BJ90,IF(MS$19&lt;='様式３（療養者名簿）（⑤の場合）'!$BK90,1,0),0),0)</f>
        <v>0</v>
      </c>
      <c r="MT85" s="365">
        <f>IF(MT$19-'様式３（療養者名簿）（⑤の場合）'!$BJ90+1&lt;=15,IF(MT$19&gt;='様式３（療養者名簿）（⑤の場合）'!$BJ90,IF(MT$19&lt;='様式３（療養者名簿）（⑤の場合）'!$BK90,1,0),0),0)</f>
        <v>0</v>
      </c>
      <c r="MU85" s="365">
        <f>IF(MU$19-'様式３（療養者名簿）（⑤の場合）'!$BJ90+1&lt;=15,IF(MU$19&gt;='様式３（療養者名簿）（⑤の場合）'!$BJ90,IF(MU$19&lt;='様式３（療養者名簿）（⑤の場合）'!$BK90,1,0),0),0)</f>
        <v>0</v>
      </c>
      <c r="MV85" s="365">
        <f>IF(MV$19-'様式３（療養者名簿）（⑤の場合）'!$BJ90+1&lt;=15,IF(MV$19&gt;='様式３（療養者名簿）（⑤の場合）'!$BJ90,IF(MV$19&lt;='様式３（療養者名簿）（⑤の場合）'!$BK90,1,0),0),0)</f>
        <v>0</v>
      </c>
      <c r="MW85" s="365">
        <f>IF(MW$19-'様式３（療養者名簿）（⑤の場合）'!$BJ90+1&lt;=15,IF(MW$19&gt;='様式３（療養者名簿）（⑤の場合）'!$BJ90,IF(MW$19&lt;='様式３（療養者名簿）（⑤の場合）'!$BK90,1,0),0),0)</f>
        <v>0</v>
      </c>
      <c r="MX85" s="365">
        <f>IF(MX$19-'様式３（療養者名簿）（⑤の場合）'!$BJ90+1&lt;=15,IF(MX$19&gt;='様式３（療養者名簿）（⑤の場合）'!$BJ90,IF(MX$19&lt;='様式３（療養者名簿）（⑤の場合）'!$BK90,1,0),0),0)</f>
        <v>0</v>
      </c>
      <c r="MY85" s="365">
        <f>IF(MY$19-'様式３（療養者名簿）（⑤の場合）'!$BJ90+1&lt;=15,IF(MY$19&gt;='様式３（療養者名簿）（⑤の場合）'!$BJ90,IF(MY$19&lt;='様式３（療養者名簿）（⑤の場合）'!$BK90,1,0),0),0)</f>
        <v>0</v>
      </c>
      <c r="MZ85" s="365">
        <f>IF(MZ$19-'様式３（療養者名簿）（⑤の場合）'!$BJ90+1&lt;=15,IF(MZ$19&gt;='様式３（療養者名簿）（⑤の場合）'!$BJ90,IF(MZ$19&lt;='様式３（療養者名簿）（⑤の場合）'!$BK90,1,0),0),0)</f>
        <v>0</v>
      </c>
      <c r="NA85" s="365">
        <f>IF(NA$19-'様式３（療養者名簿）（⑤の場合）'!$BJ90+1&lt;=15,IF(NA$19&gt;='様式３（療養者名簿）（⑤の場合）'!$BJ90,IF(NA$19&lt;='様式３（療養者名簿）（⑤の場合）'!$BK90,1,0),0),0)</f>
        <v>0</v>
      </c>
      <c r="NB85" s="365">
        <f>IF(NB$19-'様式３（療養者名簿）（⑤の場合）'!$BJ90+1&lt;=15,IF(NB$19&gt;='様式３（療養者名簿）（⑤の場合）'!$BJ90,IF(NB$19&lt;='様式３（療養者名簿）（⑤の場合）'!$BK90,1,0),0),0)</f>
        <v>0</v>
      </c>
      <c r="NC85" s="248">
        <f>IF(NC$19-'様式３（療養者名簿）（⑤の場合）'!$BJ90+1&lt;=15,IF(NC$19&gt;='様式３（療養者名簿）（⑤の場合）'!$BJ90,IF(NC$19&lt;='様式３（療養者名簿）（⑤の場合）'!$BK90,1,0),0),0)</f>
        <v>0</v>
      </c>
      <c r="ND85" s="248">
        <f>IF(ND$19-'様式３（療養者名簿）（⑤の場合）'!$BJ90+1&lt;=15,IF(ND$19&gt;='様式３（療養者名簿）（⑤の場合）'!$BJ90,IF(ND$19&lt;='様式３（療養者名簿）（⑤の場合）'!$BK90,1,0),0),0)</f>
        <v>0</v>
      </c>
      <c r="NE85" s="248">
        <f>IF(NE$19-'様式３（療養者名簿）（⑤の場合）'!$BJ90+1&lt;=15,IF(NE$19&gt;='様式３（療養者名簿）（⑤の場合）'!$BJ90,IF(NE$19&lt;='様式３（療養者名簿）（⑤の場合）'!$BK90,1,0),0),0)</f>
        <v>0</v>
      </c>
      <c r="NF85" s="248">
        <f>IF(NF$19-'様式３（療養者名簿）（⑤の場合）'!$BJ90+1&lt;=15,IF(NF$19&gt;='様式３（療養者名簿）（⑤の場合）'!$BJ90,IF(NF$19&lt;='様式３（療養者名簿）（⑤の場合）'!$BK90,1,0),0),0)</f>
        <v>0</v>
      </c>
      <c r="NG85" s="248">
        <f>IF(NG$19-'様式３（療養者名簿）（⑤の場合）'!$BJ90+1&lt;=15,IF(NG$19&gt;='様式３（療養者名簿）（⑤の場合）'!$BJ90,IF(NG$19&lt;='様式３（療養者名簿）（⑤の場合）'!$BK90,1,0),0),0)</f>
        <v>0</v>
      </c>
      <c r="NH85" s="248">
        <f>IF(NH$19-'様式３（療養者名簿）（⑤の場合）'!$BJ90+1&lt;=15,IF(NH$19&gt;='様式３（療養者名簿）（⑤の場合）'!$BJ90,IF(NH$19&lt;='様式３（療養者名簿）（⑤の場合）'!$BK90,1,0),0),0)</f>
        <v>0</v>
      </c>
      <c r="NI85" s="248">
        <f>IF(NI$19-'様式３（療養者名簿）（⑤の場合）'!$BJ90+1&lt;=15,IF(NI$19&gt;='様式３（療養者名簿）（⑤の場合）'!$BJ90,IF(NI$19&lt;='様式３（療養者名簿）（⑤の場合）'!$BK90,1,0),0),0)</f>
        <v>0</v>
      </c>
      <c r="NJ85" s="248">
        <f>IF(NJ$19-'様式３（療養者名簿）（⑤の場合）'!$BJ90+1&lt;=15,IF(NJ$19&gt;='様式３（療養者名簿）（⑤の場合）'!$BJ90,IF(NJ$19&lt;='様式３（療養者名簿）（⑤の場合）'!$BK90,1,0),0),0)</f>
        <v>0</v>
      </c>
      <c r="NK85" s="248">
        <f>IF(NK$19-'様式３（療養者名簿）（⑤の場合）'!$BJ90+1&lt;=15,IF(NK$19&gt;='様式３（療養者名簿）（⑤の場合）'!$BJ90,IF(NK$19&lt;='様式３（療養者名簿）（⑤の場合）'!$BK90,1,0),0),0)</f>
        <v>0</v>
      </c>
      <c r="NL85" s="248">
        <f>IF(NL$19-'様式３（療養者名簿）（⑤の場合）'!$BJ90+1&lt;=15,IF(NL$19&gt;='様式３（療養者名簿）（⑤の場合）'!$BJ90,IF(NL$19&lt;='様式３（療養者名簿）（⑤の場合）'!$BK90,1,0),0),0)</f>
        <v>0</v>
      </c>
      <c r="NM85" s="248">
        <f>IF(NM$19-'様式３（療養者名簿）（⑤の場合）'!$BJ90+1&lt;=15,IF(NM$19&gt;='様式３（療養者名簿）（⑤の場合）'!$BJ90,IF(NM$19&lt;='様式３（療養者名簿）（⑤の場合）'!$BK90,1,0),0),0)</f>
        <v>0</v>
      </c>
      <c r="NN85" s="248">
        <f>IF(NN$19-'様式３（療養者名簿）（⑤の場合）'!$BJ90+1&lt;=15,IF(NN$19&gt;='様式３（療養者名簿）（⑤の場合）'!$BJ90,IF(NN$19&lt;='様式３（療養者名簿）（⑤の場合）'!$BK90,1,0),0),0)</f>
        <v>0</v>
      </c>
      <c r="NO85" s="248">
        <f>IF(NO$19-'様式３（療養者名簿）（⑤の場合）'!$BJ90+1&lt;=15,IF(NO$19&gt;='様式３（療養者名簿）（⑤の場合）'!$BJ90,IF(NO$19&lt;='様式３（療養者名簿）（⑤の場合）'!$BK90,1,0),0),0)</f>
        <v>0</v>
      </c>
      <c r="NP85" s="248">
        <f>IF(NP$19-'様式３（療養者名簿）（⑤の場合）'!$BJ90+1&lt;=15,IF(NP$19&gt;='様式３（療養者名簿）（⑤の場合）'!$BJ90,IF(NP$19&lt;='様式３（療養者名簿）（⑤の場合）'!$BK90,1,0),0),0)</f>
        <v>0</v>
      </c>
      <c r="NQ85" s="248">
        <f>IF(NQ$19-'様式３（療養者名簿）（⑤の場合）'!$BJ90+1&lt;=15,IF(NQ$19&gt;='様式３（療養者名簿）（⑤の場合）'!$BJ90,IF(NQ$19&lt;='様式３（療養者名簿）（⑤の場合）'!$BK90,1,0),0),0)</f>
        <v>0</v>
      </c>
      <c r="NR85" s="248">
        <f>IF(NR$19-'様式３（療養者名簿）（⑤の場合）'!$BJ90+1&lt;=15,IF(NR$19&gt;='様式３（療養者名簿）（⑤の場合）'!$BJ90,IF(NR$19&lt;='様式３（療養者名簿）（⑤の場合）'!$BK90,1,0),0),0)</f>
        <v>0</v>
      </c>
      <c r="NS85" s="248">
        <f>IF(NS$19-'様式３（療養者名簿）（⑤の場合）'!$BJ90+1&lt;=15,IF(NS$19&gt;='様式３（療養者名簿）（⑤の場合）'!$BJ90,IF(NS$19&lt;='様式３（療養者名簿）（⑤の場合）'!$BK90,1,0),0),0)</f>
        <v>0</v>
      </c>
      <c r="NT85" s="248">
        <f>IF(NT$19-'様式３（療養者名簿）（⑤の場合）'!$BJ90+1&lt;=15,IF(NT$19&gt;='様式３（療養者名簿）（⑤の場合）'!$BJ90,IF(NT$19&lt;='様式３（療養者名簿）（⑤の場合）'!$BK90,1,0),0),0)</f>
        <v>0</v>
      </c>
      <c r="NU85" s="248">
        <f>IF(NU$19-'様式３（療養者名簿）（⑤の場合）'!$BJ90+1&lt;=15,IF(NU$19&gt;='様式３（療養者名簿）（⑤の場合）'!$BJ90,IF(NU$19&lt;='様式３（療養者名簿）（⑤の場合）'!$BK90,1,0),0),0)</f>
        <v>0</v>
      </c>
      <c r="NV85" s="248">
        <f>IF(NV$19-'様式３（療養者名簿）（⑤の場合）'!$BJ90+1&lt;=15,IF(NV$19&gt;='様式３（療養者名簿）（⑤の場合）'!$BJ90,IF(NV$19&lt;='様式３（療養者名簿）（⑤の場合）'!$BK90,1,0),0),0)</f>
        <v>0</v>
      </c>
      <c r="NW85" s="248">
        <f>IF(NW$19-'様式３（療養者名簿）（⑤の場合）'!$BJ90+1&lt;=15,IF(NW$19&gt;='様式３（療養者名簿）（⑤の場合）'!$BJ90,IF(NW$19&lt;='様式３（療養者名簿）（⑤の場合）'!$BK90,1,0),0),0)</f>
        <v>0</v>
      </c>
      <c r="NX85" s="248">
        <f>IF(NX$19-'様式３（療養者名簿）（⑤の場合）'!$BJ90+1&lt;=15,IF(NX$19&gt;='様式３（療養者名簿）（⑤の場合）'!$BJ90,IF(NX$19&lt;='様式３（療養者名簿）（⑤の場合）'!$BK90,1,0),0),0)</f>
        <v>0</v>
      </c>
      <c r="NY85" s="248">
        <f>IF(NY$19-'様式３（療養者名簿）（⑤の場合）'!$BJ90+1&lt;=15,IF(NY$19&gt;='様式３（療養者名簿）（⑤の場合）'!$BJ90,IF(NY$19&lt;='様式３（療養者名簿）（⑤の場合）'!$BK90,1,0),0),0)</f>
        <v>0</v>
      </c>
      <c r="NZ85" s="248">
        <f>IF(NZ$19-'様式３（療養者名簿）（⑤の場合）'!$BJ90+1&lt;=15,IF(NZ$19&gt;='様式３（療養者名簿）（⑤の場合）'!$BJ90,IF(NZ$19&lt;='様式３（療養者名簿）（⑤の場合）'!$BK90,1,0),0),0)</f>
        <v>0</v>
      </c>
      <c r="OA85" s="248">
        <f>IF(OA$19-'様式３（療養者名簿）（⑤の場合）'!$BJ90+1&lt;=15,IF(OA$19&gt;='様式３（療養者名簿）（⑤の場合）'!$BJ90,IF(OA$19&lt;='様式３（療養者名簿）（⑤の場合）'!$BK90,1,0),0),0)</f>
        <v>0</v>
      </c>
      <c r="OB85" s="248">
        <f>IF(OB$19-'様式３（療養者名簿）（⑤の場合）'!$BJ90+1&lt;=15,IF(OB$19&gt;='様式３（療養者名簿）（⑤の場合）'!$BJ90,IF(OB$19&lt;='様式３（療養者名簿）（⑤の場合）'!$BK90,1,0),0),0)</f>
        <v>0</v>
      </c>
      <c r="OC85" s="248">
        <f>IF(OC$19-'様式３（療養者名簿）（⑤の場合）'!$BJ90+1&lt;=15,IF(OC$19&gt;='様式３（療養者名簿）（⑤の場合）'!$BJ90,IF(OC$19&lt;='様式３（療養者名簿）（⑤の場合）'!$BK90,1,0),0),0)</f>
        <v>0</v>
      </c>
      <c r="OD85" s="248">
        <f>IF(OD$19-'様式３（療養者名簿）（⑤の場合）'!$BJ90+1&lt;=15,IF(OD$19&gt;='様式３（療養者名簿）（⑤の場合）'!$BJ90,IF(OD$19&lt;='様式３（療養者名簿）（⑤の場合）'!$BK90,1,0),0),0)</f>
        <v>0</v>
      </c>
      <c r="OE85" s="248">
        <f>IF(OE$19-'様式３（療養者名簿）（⑤の場合）'!$BJ90+1&lt;=15,IF(OE$19&gt;='様式３（療養者名簿）（⑤の場合）'!$BJ90,IF(OE$19&lt;='様式３（療養者名簿）（⑤の場合）'!$BK90,1,0),0),0)</f>
        <v>0</v>
      </c>
      <c r="OF85" s="248">
        <f>IF(OF$19-'様式３（療養者名簿）（⑤の場合）'!$BJ90+1&lt;=15,IF(OF$19&gt;='様式３（療養者名簿）（⑤の場合）'!$BJ90,IF(OF$19&lt;='様式３（療養者名簿）（⑤の場合）'!$BK90,1,0),0),0)</f>
        <v>0</v>
      </c>
      <c r="OG85" s="248">
        <f>IF(OG$19-'様式３（療養者名簿）（⑤の場合）'!$BJ90+1&lt;=15,IF(OG$19&gt;='様式３（療養者名簿）（⑤の場合）'!$BJ90,IF(OG$19&lt;='様式３（療養者名簿）（⑤の場合）'!$BK90,1,0),0),0)</f>
        <v>0</v>
      </c>
      <c r="OH85" s="248">
        <f>IF(OH$19-'様式３（療養者名簿）（⑤の場合）'!$BJ90+1&lt;=15,IF(OH$19&gt;='様式３（療養者名簿）（⑤の場合）'!$BJ90,IF(OH$19&lt;='様式３（療養者名簿）（⑤の場合）'!$BK90,1,0),0),0)</f>
        <v>0</v>
      </c>
      <c r="OI85" s="248">
        <f>IF(OI$19-'様式３（療養者名簿）（⑤の場合）'!$BJ90+1&lt;=15,IF(OI$19&gt;='様式３（療養者名簿）（⑤の場合）'!$BJ90,IF(OI$19&lt;='様式３（療養者名簿）（⑤の場合）'!$BK90,1,0),0),0)</f>
        <v>0</v>
      </c>
      <c r="OJ85" s="248">
        <f>IF(OJ$19-'様式３（療養者名簿）（⑤の場合）'!$BJ90+1&lt;=15,IF(OJ$19&gt;='様式３（療養者名簿）（⑤の場合）'!$BJ90,IF(OJ$19&lt;='様式３（療養者名簿）（⑤の場合）'!$BK90,1,0),0),0)</f>
        <v>0</v>
      </c>
      <c r="OK85" s="248">
        <f>IF(OK$19-'様式３（療養者名簿）（⑤の場合）'!$BJ90+1&lt;=15,IF(OK$19&gt;='様式３（療養者名簿）（⑤の場合）'!$BJ90,IF(OK$19&lt;='様式３（療養者名簿）（⑤の場合）'!$BK90,1,0),0),0)</f>
        <v>0</v>
      </c>
      <c r="OL85" s="248">
        <f>IF(OL$19-'様式３（療養者名簿）（⑤の場合）'!$BJ90+1&lt;=15,IF(OL$19&gt;='様式３（療養者名簿）（⑤の場合）'!$BJ90,IF(OL$19&lt;='様式３（療養者名簿）（⑤の場合）'!$BK90,1,0),0),0)</f>
        <v>0</v>
      </c>
      <c r="OM85" s="248">
        <f>IF(OM$19-'様式３（療養者名簿）（⑤の場合）'!$BJ90+1&lt;=15,IF(OM$19&gt;='様式３（療養者名簿）（⑤の場合）'!$BJ90,IF(OM$19&lt;='様式３（療養者名簿）（⑤の場合）'!$BK90,1,0),0),0)</f>
        <v>0</v>
      </c>
      <c r="ON85" s="248">
        <f>IF(ON$19-'様式３（療養者名簿）（⑤の場合）'!$BJ90+1&lt;=15,IF(ON$19&gt;='様式３（療養者名簿）（⑤の場合）'!$BJ90,IF(ON$19&lt;='様式３（療養者名簿）（⑤の場合）'!$BK90,1,0),0),0)</f>
        <v>0</v>
      </c>
      <c r="OO85" s="248">
        <f>IF(OO$19-'様式３（療養者名簿）（⑤の場合）'!$BJ90+1&lt;=15,IF(OO$19&gt;='様式３（療養者名簿）（⑤の場合）'!$BJ90,IF(OO$19&lt;='様式３（療養者名簿）（⑤の場合）'!$BK90,1,0),0),0)</f>
        <v>0</v>
      </c>
      <c r="OP85" s="248">
        <f>IF(OP$19-'様式３（療養者名簿）（⑤の場合）'!$BJ90+1&lt;=15,IF(OP$19&gt;='様式３（療養者名簿）（⑤の場合）'!$BJ90,IF(OP$19&lt;='様式３（療養者名簿）（⑤の場合）'!$BK90,1,0),0),0)</f>
        <v>0</v>
      </c>
      <c r="OQ85" s="248">
        <f>IF(OQ$19-'様式３（療養者名簿）（⑤の場合）'!$BJ90+1&lt;=15,IF(OQ$19&gt;='様式３（療養者名簿）（⑤の場合）'!$BJ90,IF(OQ$19&lt;='様式３（療養者名簿）（⑤の場合）'!$BK90,1,0),0),0)</f>
        <v>0</v>
      </c>
      <c r="OR85" s="248">
        <f>IF(OR$19-'様式３（療養者名簿）（⑤の場合）'!$BJ90+1&lt;=15,IF(OR$19&gt;='様式３（療養者名簿）（⑤の場合）'!$BJ90,IF(OR$19&lt;='様式３（療養者名簿）（⑤の場合）'!$BK90,1,0),0),0)</f>
        <v>0</v>
      </c>
      <c r="OS85" s="248">
        <f>IF(OS$19-'様式３（療養者名簿）（⑤の場合）'!$BJ90+1&lt;=15,IF(OS$19&gt;='様式３（療養者名簿）（⑤の場合）'!$BJ90,IF(OS$19&lt;='様式３（療養者名簿）（⑤の場合）'!$BK90,1,0),0),0)</f>
        <v>0</v>
      </c>
      <c r="OT85" s="248">
        <f>IF(OT$19-'様式３（療養者名簿）（⑤の場合）'!$BJ90+1&lt;=15,IF(OT$19&gt;='様式３（療養者名簿）（⑤の場合）'!$BJ90,IF(OT$19&lt;='様式３（療養者名簿）（⑤の場合）'!$BK90,1,0),0),0)</f>
        <v>0</v>
      </c>
      <c r="OU85" s="248">
        <f>IF(OU$19-'様式３（療養者名簿）（⑤の場合）'!$BJ90+1&lt;=15,IF(OU$19&gt;='様式３（療養者名簿）（⑤の場合）'!$BJ90,IF(OU$19&lt;='様式３（療養者名簿）（⑤の場合）'!$BK90,1,0),0),0)</f>
        <v>0</v>
      </c>
      <c r="OV85" s="248">
        <f>IF(OV$19-'様式３（療養者名簿）（⑤の場合）'!$BJ90+1&lt;=15,IF(OV$19&gt;='様式３（療養者名簿）（⑤の場合）'!$BJ90,IF(OV$19&lt;='様式３（療養者名簿）（⑤の場合）'!$BK90,1,0),0),0)</f>
        <v>0</v>
      </c>
      <c r="OW85" s="248">
        <f>IF(OW$19-'様式３（療養者名簿）（⑤の場合）'!$BJ90+1&lt;=15,IF(OW$19&gt;='様式３（療養者名簿）（⑤の場合）'!$BJ90,IF(OW$19&lt;='様式３（療養者名簿）（⑤の場合）'!$BK90,1,0),0),0)</f>
        <v>0</v>
      </c>
      <c r="OX85" s="248">
        <f>IF(OX$19-'様式３（療養者名簿）（⑤の場合）'!$BJ90+1&lt;=15,IF(OX$19&gt;='様式３（療養者名簿）（⑤の場合）'!$BJ90,IF(OX$19&lt;='様式３（療養者名簿）（⑤の場合）'!$BK90,1,0),0),0)</f>
        <v>0</v>
      </c>
      <c r="OY85" s="248">
        <f>IF(OY$19-'様式３（療養者名簿）（⑤の場合）'!$BJ90+1&lt;=15,IF(OY$19&gt;='様式３（療養者名簿）（⑤の場合）'!$BJ90,IF(OY$19&lt;='様式３（療養者名簿）（⑤の場合）'!$BK90,1,0),0),0)</f>
        <v>0</v>
      </c>
      <c r="OZ85" s="248">
        <f>IF(OZ$19-'様式３（療養者名簿）（⑤の場合）'!$BJ90+1&lt;=15,IF(OZ$19&gt;='様式３（療養者名簿）（⑤の場合）'!$BJ90,IF(OZ$19&lt;='様式３（療養者名簿）（⑤の場合）'!$BK90,1,0),0),0)</f>
        <v>0</v>
      </c>
      <c r="PA85" s="248">
        <f>IF(PA$19-'様式３（療養者名簿）（⑤の場合）'!$BJ90+1&lt;=15,IF(PA$19&gt;='様式３（療養者名簿）（⑤の場合）'!$BJ90,IF(PA$19&lt;='様式３（療養者名簿）（⑤の場合）'!$BK90,1,0),0),0)</f>
        <v>0</v>
      </c>
      <c r="PB85" s="248">
        <f>IF(PB$19-'様式３（療養者名簿）（⑤の場合）'!$BJ90+1&lt;=15,IF(PB$19&gt;='様式３（療養者名簿）（⑤の場合）'!$BJ90,IF(PB$19&lt;='様式３（療養者名簿）（⑤の場合）'!$BK90,1,0),0),0)</f>
        <v>0</v>
      </c>
      <c r="PC85" s="248">
        <f>IF(PC$19-'様式３（療養者名簿）（⑤の場合）'!$BJ90+1&lt;=15,IF(PC$19&gt;='様式３（療養者名簿）（⑤の場合）'!$BJ90,IF(PC$19&lt;='様式３（療養者名簿）（⑤の場合）'!$BK90,1,0),0),0)</f>
        <v>0</v>
      </c>
      <c r="PD85" s="248">
        <f>IF(PD$19-'様式３（療養者名簿）（⑤の場合）'!$BJ90+1&lt;=15,IF(PD$19&gt;='様式３（療養者名簿）（⑤の場合）'!$BJ90,IF(PD$19&lt;='様式３（療養者名簿）（⑤の場合）'!$BK90,1,0),0),0)</f>
        <v>0</v>
      </c>
      <c r="PE85" s="248">
        <f>IF(PE$19-'様式３（療養者名簿）（⑤の場合）'!$BJ90+1&lt;=15,IF(PE$19&gt;='様式３（療養者名簿）（⑤の場合）'!$BJ90,IF(PE$19&lt;='様式３（療養者名簿）（⑤の場合）'!$BK90,1,0),0),0)</f>
        <v>0</v>
      </c>
      <c r="PF85" s="248">
        <f>IF(PF$19-'様式３（療養者名簿）（⑤の場合）'!$BJ90+1&lt;=15,IF(PF$19&gt;='様式３（療養者名簿）（⑤の場合）'!$BJ90,IF(PF$19&lt;='様式３（療養者名簿）（⑤の場合）'!$BK90,1,0),0),0)</f>
        <v>0</v>
      </c>
      <c r="PG85" s="248">
        <f>IF(PG$19-'様式３（療養者名簿）（⑤の場合）'!$BJ90+1&lt;=15,IF(PG$19&gt;='様式３（療養者名簿）（⑤の場合）'!$BJ90,IF(PG$19&lt;='様式３（療養者名簿）（⑤の場合）'!$BK90,1,0),0),0)</f>
        <v>0</v>
      </c>
      <c r="PH85" s="248">
        <f>IF(PH$19-'様式３（療養者名簿）（⑤の場合）'!$BJ90+1&lt;=15,IF(PH$19&gt;='様式３（療養者名簿）（⑤の場合）'!$BJ90,IF(PH$19&lt;='様式３（療養者名簿）（⑤の場合）'!$BK90,1,0),0),0)</f>
        <v>0</v>
      </c>
      <c r="PI85" s="248">
        <f>IF(PI$19-'様式３（療養者名簿）（⑤の場合）'!$BJ90+1&lt;=15,IF(PI$19&gt;='様式３（療養者名簿）（⑤の場合）'!$BJ90,IF(PI$19&lt;='様式３（療養者名簿）（⑤の場合）'!$BK90,1,0),0),0)</f>
        <v>0</v>
      </c>
      <c r="PJ85" s="248">
        <f>IF(PJ$19-'様式３（療養者名簿）（⑤の場合）'!$BJ90+1&lt;=15,IF(PJ$19&gt;='様式３（療養者名簿）（⑤の場合）'!$BJ90,IF(PJ$19&lt;='様式３（療養者名簿）（⑤の場合）'!$BK90,1,0),0),0)</f>
        <v>0</v>
      </c>
      <c r="PK85" s="248">
        <f>IF(PK$19-'様式３（療養者名簿）（⑤の場合）'!$BJ90+1&lt;=15,IF(PK$19&gt;='様式３（療養者名簿）（⑤の場合）'!$BJ90,IF(PK$19&lt;='様式３（療養者名簿）（⑤の場合）'!$BK90,1,0),0),0)</f>
        <v>0</v>
      </c>
      <c r="PL85" s="248">
        <f>IF(PL$19-'様式３（療養者名簿）（⑤の場合）'!$BJ90+1&lt;=15,IF(PL$19&gt;='様式３（療養者名簿）（⑤の場合）'!$BJ90,IF(PL$19&lt;='様式３（療養者名簿）（⑤の場合）'!$BK90,1,0),0),0)</f>
        <v>0</v>
      </c>
      <c r="PM85" s="248">
        <f>IF(PM$19-'様式３（療養者名簿）（⑤の場合）'!$BJ90+1&lt;=15,IF(PM$19&gt;='様式３（療養者名簿）（⑤の場合）'!$BJ90,IF(PM$19&lt;='様式３（療養者名簿）（⑤の場合）'!$BK90,1,0),0),0)</f>
        <v>0</v>
      </c>
      <c r="PN85" s="248">
        <f>IF(PN$19-'様式３（療養者名簿）（⑤の場合）'!$BJ90+1&lt;=15,IF(PN$19&gt;='様式３（療養者名簿）（⑤の場合）'!$BJ90,IF(PN$19&lt;='様式３（療養者名簿）（⑤の場合）'!$BK90,1,0),0),0)</f>
        <v>0</v>
      </c>
      <c r="PO85" s="248">
        <f>IF(PO$19-'様式３（療養者名簿）（⑤の場合）'!$BJ90+1&lt;=15,IF(PO$19&gt;='様式３（療養者名簿）（⑤の場合）'!$BJ90,IF(PO$19&lt;='様式３（療養者名簿）（⑤の場合）'!$BK90,1,0),0),0)</f>
        <v>0</v>
      </c>
      <c r="PP85" s="248">
        <f>IF(PP$19-'様式３（療養者名簿）（⑤の場合）'!$BJ90+1&lt;=15,IF(PP$19&gt;='様式３（療養者名簿）（⑤の場合）'!$BJ90,IF(PP$19&lt;='様式３（療養者名簿）（⑤の場合）'!$BK90,1,0),0),0)</f>
        <v>0</v>
      </c>
      <c r="PQ85" s="248">
        <f>IF(PQ$19-'様式３（療養者名簿）（⑤の場合）'!$BJ90+1&lt;=15,IF(PQ$19&gt;='様式３（療養者名簿）（⑤の場合）'!$BJ90,IF(PQ$19&lt;='様式３（療養者名簿）（⑤の場合）'!$BK90,1,0),0),0)</f>
        <v>0</v>
      </c>
      <c r="PR85" s="248">
        <f>IF(PR$19-'様式３（療養者名簿）（⑤の場合）'!$BJ90+1&lt;=15,IF(PR$19&gt;='様式３（療養者名簿）（⑤の場合）'!$BJ90,IF(PR$19&lt;='様式３（療養者名簿）（⑤の場合）'!$BK90,1,0),0),0)</f>
        <v>0</v>
      </c>
      <c r="PS85" s="248">
        <f>IF(PS$19-'様式３（療養者名簿）（⑤の場合）'!$BJ90+1&lt;=15,IF(PS$19&gt;='様式３（療養者名簿）（⑤の場合）'!$BJ90,IF(PS$19&lt;='様式３（療養者名簿）（⑤の場合）'!$BK90,1,0),0),0)</f>
        <v>0</v>
      </c>
      <c r="PT85" s="248">
        <f>IF(PT$19-'様式３（療養者名簿）（⑤の場合）'!$BJ90+1&lt;=15,IF(PT$19&gt;='様式３（療養者名簿）（⑤の場合）'!$BJ90,IF(PT$19&lt;='様式３（療養者名簿）（⑤の場合）'!$BK90,1,0),0),0)</f>
        <v>0</v>
      </c>
      <c r="PU85" s="248">
        <f>IF(PU$19-'様式３（療養者名簿）（⑤の場合）'!$BJ90+1&lt;=15,IF(PU$19&gt;='様式３（療養者名簿）（⑤の場合）'!$BJ90,IF(PU$19&lt;='様式３（療養者名簿）（⑤の場合）'!$BK90,1,0),0),0)</f>
        <v>0</v>
      </c>
      <c r="PV85" s="248">
        <f>IF(PV$19-'様式３（療養者名簿）（⑤の場合）'!$BJ90+1&lt;=15,IF(PV$19&gt;='様式３（療養者名簿）（⑤の場合）'!$BJ90,IF(PV$19&lt;='様式３（療養者名簿）（⑤の場合）'!$BK90,1,0),0),0)</f>
        <v>0</v>
      </c>
      <c r="PW85" s="248">
        <f>IF(PW$19-'様式３（療養者名簿）（⑤の場合）'!$BJ90+1&lt;=15,IF(PW$19&gt;='様式３（療養者名簿）（⑤の場合）'!$BJ90,IF(PW$19&lt;='様式３（療養者名簿）（⑤の場合）'!$BK90,1,0),0),0)</f>
        <v>0</v>
      </c>
      <c r="PX85" s="248">
        <f>IF(PX$19-'様式３（療養者名簿）（⑤の場合）'!$BJ90+1&lt;=15,IF(PX$19&gt;='様式３（療養者名簿）（⑤の場合）'!$BJ90,IF(PX$19&lt;='様式３（療養者名簿）（⑤の場合）'!$BK90,1,0),0),0)</f>
        <v>0</v>
      </c>
      <c r="PY85" s="248">
        <f>IF(PY$19-'様式３（療養者名簿）（⑤の場合）'!$BJ90+1&lt;=15,IF(PY$19&gt;='様式３（療養者名簿）（⑤の場合）'!$BJ90,IF(PY$19&lt;='様式３（療養者名簿）（⑤の場合）'!$BK90,1,0),0),0)</f>
        <v>0</v>
      </c>
      <c r="PZ85" s="248">
        <f>IF(PZ$19-'様式３（療養者名簿）（⑤の場合）'!$BJ90+1&lt;=15,IF(PZ$19&gt;='様式３（療養者名簿）（⑤の場合）'!$BJ90,IF(PZ$19&lt;='様式３（療養者名簿）（⑤の場合）'!$BK90,1,0),0),0)</f>
        <v>0</v>
      </c>
      <c r="QA85" s="248">
        <f>IF(QA$19-'様式３（療養者名簿）（⑤の場合）'!$BJ90+1&lt;=15,IF(QA$19&gt;='様式３（療養者名簿）（⑤の場合）'!$BJ90,IF(QA$19&lt;='様式３（療養者名簿）（⑤の場合）'!$BK90,1,0),0),0)</f>
        <v>0</v>
      </c>
      <c r="QB85" s="248">
        <f>IF(QB$19-'様式３（療養者名簿）（⑤の場合）'!$BJ90+1&lt;=15,IF(QB$19&gt;='様式３（療養者名簿）（⑤の場合）'!$BJ90,IF(QB$19&lt;='様式３（療養者名簿）（⑤の場合）'!$BK90,1,0),0),0)</f>
        <v>0</v>
      </c>
      <c r="QC85" s="248">
        <f>IF(QC$19-'様式３（療養者名簿）（⑤の場合）'!$BJ90+1&lt;=15,IF(QC$19&gt;='様式３（療養者名簿）（⑤の場合）'!$BJ90,IF(QC$19&lt;='様式３（療養者名簿）（⑤の場合）'!$BK90,1,0),0),0)</f>
        <v>0</v>
      </c>
      <c r="QD85" s="248">
        <f>IF(QD$19-'様式３（療養者名簿）（⑤の場合）'!$BJ90+1&lt;=15,IF(QD$19&gt;='様式３（療養者名簿）（⑤の場合）'!$BJ90,IF(QD$19&lt;='様式３（療養者名簿）（⑤の場合）'!$BK90,1,0),0),0)</f>
        <v>0</v>
      </c>
      <c r="QE85" s="248">
        <f>IF(QE$19-'様式３（療養者名簿）（⑤の場合）'!$BJ90+1&lt;=15,IF(QE$19&gt;='様式３（療養者名簿）（⑤の場合）'!$BJ90,IF(QE$19&lt;='様式３（療養者名簿）（⑤の場合）'!$BK90,1,0),0),0)</f>
        <v>0</v>
      </c>
      <c r="QF85" s="248">
        <f>IF(QF$19-'様式３（療養者名簿）（⑤の場合）'!$BJ90+1&lt;=15,IF(QF$19&gt;='様式３（療養者名簿）（⑤の場合）'!$BJ90,IF(QF$19&lt;='様式３（療養者名簿）（⑤の場合）'!$BK90,1,0),0),0)</f>
        <v>0</v>
      </c>
      <c r="QG85" s="248">
        <f>IF(QG$19-'様式３（療養者名簿）（⑤の場合）'!$BJ90+1&lt;=15,IF(QG$19&gt;='様式３（療養者名簿）（⑤の場合）'!$BJ90,IF(QG$19&lt;='様式３（療養者名簿）（⑤の場合）'!$BK90,1,0),0),0)</f>
        <v>0</v>
      </c>
      <c r="QH85" s="248">
        <f>IF(QH$19-'様式３（療養者名簿）（⑤の場合）'!$BJ90+1&lt;=15,IF(QH$19&gt;='様式３（療養者名簿）（⑤の場合）'!$BJ90,IF(QH$19&lt;='様式３（療養者名簿）（⑤の場合）'!$BK90,1,0),0),0)</f>
        <v>0</v>
      </c>
      <c r="QI85" s="248">
        <f>IF(QI$19-'様式３（療養者名簿）（⑤の場合）'!$BJ90+1&lt;=15,IF(QI$19&gt;='様式３（療養者名簿）（⑤の場合）'!$BJ90,IF(QI$19&lt;='様式３（療養者名簿）（⑤の場合）'!$BK90,1,0),0),0)</f>
        <v>0</v>
      </c>
      <c r="QJ85" s="248">
        <f>IF(QJ$19-'様式３（療養者名簿）（⑤の場合）'!$BJ90+1&lt;=15,IF(QJ$19&gt;='様式３（療養者名簿）（⑤の場合）'!$BJ90,IF(QJ$19&lt;='様式３（療養者名簿）（⑤の場合）'!$BK90,1,0),0),0)</f>
        <v>0</v>
      </c>
      <c r="QK85" s="248">
        <f>IF(QK$19-'様式３（療養者名簿）（⑤の場合）'!$BJ90+1&lt;=15,IF(QK$19&gt;='様式３（療養者名簿）（⑤の場合）'!$BJ90,IF(QK$19&lt;='様式３（療養者名簿）（⑤の場合）'!$BK90,1,0),0),0)</f>
        <v>0</v>
      </c>
      <c r="QL85" s="248">
        <f>IF(QL$19-'様式３（療養者名簿）（⑤の場合）'!$BJ90+1&lt;=15,IF(QL$19&gt;='様式３（療養者名簿）（⑤の場合）'!$BJ90,IF(QL$19&lt;='様式３（療養者名簿）（⑤の場合）'!$BK90,1,0),0),0)</f>
        <v>0</v>
      </c>
      <c r="QM85" s="248">
        <f>IF(QM$19-'様式３（療養者名簿）（⑤の場合）'!$BJ90+1&lt;=15,IF(QM$19&gt;='様式３（療養者名簿）（⑤の場合）'!$BJ90,IF(QM$19&lt;='様式３（療養者名簿）（⑤の場合）'!$BK90,1,0),0),0)</f>
        <v>0</v>
      </c>
      <c r="QN85" s="248">
        <f>IF(QN$19-'様式３（療養者名簿）（⑤の場合）'!$BJ90+1&lt;=15,IF(QN$19&gt;='様式３（療養者名簿）（⑤の場合）'!$BJ90,IF(QN$19&lt;='様式３（療養者名簿）（⑤の場合）'!$BK90,1,0),0),0)</f>
        <v>0</v>
      </c>
      <c r="QO85" s="248">
        <f>IF(QO$19-'様式３（療養者名簿）（⑤の場合）'!$BJ90+1&lt;=15,IF(QO$19&gt;='様式３（療養者名簿）（⑤の場合）'!$BJ90,IF(QO$19&lt;='様式３（療養者名簿）（⑤の場合）'!$BK90,1,0),0),0)</f>
        <v>0</v>
      </c>
      <c r="QP85" s="248">
        <f>IF(QP$19-'様式３（療養者名簿）（⑤の場合）'!$BJ90+1&lt;=15,IF(QP$19&gt;='様式３（療養者名簿）（⑤の場合）'!$BJ90,IF(QP$19&lt;='様式３（療養者名簿）（⑤の場合）'!$BK90,1,0),0),0)</f>
        <v>0</v>
      </c>
      <c r="QQ85" s="248">
        <f>IF(QQ$19-'様式３（療養者名簿）（⑤の場合）'!$BJ90+1&lt;=15,IF(QQ$19&gt;='様式３（療養者名簿）（⑤の場合）'!$BJ90,IF(QQ$19&lt;='様式３（療養者名簿）（⑤の場合）'!$BK90,1,0),0),0)</f>
        <v>0</v>
      </c>
      <c r="QR85" s="248">
        <f>IF(QR$19-'様式３（療養者名簿）（⑤の場合）'!$BJ90+1&lt;=15,IF(QR$19&gt;='様式３（療養者名簿）（⑤の場合）'!$BJ90,IF(QR$19&lt;='様式３（療養者名簿）（⑤の場合）'!$BK90,1,0),0),0)</f>
        <v>0</v>
      </c>
      <c r="QS85" s="248">
        <f>IF(QS$19-'様式３（療養者名簿）（⑤の場合）'!$BJ90+1&lt;=15,IF(QS$19&gt;='様式３（療養者名簿）（⑤の場合）'!$BJ90,IF(QS$19&lt;='様式３（療養者名簿）（⑤の場合）'!$BK90,1,0),0),0)</f>
        <v>0</v>
      </c>
      <c r="QT85" s="248">
        <f>IF(QT$19-'様式３（療養者名簿）（⑤の場合）'!$BJ90+1&lt;=15,IF(QT$19&gt;='様式３（療養者名簿）（⑤の場合）'!$BJ90,IF(QT$19&lt;='様式３（療養者名簿）（⑤の場合）'!$BK90,1,0),0),0)</f>
        <v>0</v>
      </c>
      <c r="QU85" s="248">
        <f>IF(QU$19-'様式３（療養者名簿）（⑤の場合）'!$BJ90+1&lt;=15,IF(QU$19&gt;='様式３（療養者名簿）（⑤の場合）'!$BJ90,IF(QU$19&lt;='様式３（療養者名簿）（⑤の場合）'!$BK90,1,0),0),0)</f>
        <v>0</v>
      </c>
      <c r="QV85" s="248">
        <f>IF(QV$19-'様式３（療養者名簿）（⑤の場合）'!$BJ90+1&lt;=15,IF(QV$19&gt;='様式３（療養者名簿）（⑤の場合）'!$BJ90,IF(QV$19&lt;='様式３（療養者名簿）（⑤の場合）'!$BK90,1,0),0),0)</f>
        <v>0</v>
      </c>
      <c r="QW85" s="248">
        <f>IF(QW$19-'様式３（療養者名簿）（⑤の場合）'!$BJ90+1&lt;=15,IF(QW$19&gt;='様式３（療養者名簿）（⑤の場合）'!$BJ90,IF(QW$19&lt;='様式３（療養者名簿）（⑤の場合）'!$BK90,1,0),0),0)</f>
        <v>0</v>
      </c>
      <c r="QX85" s="248">
        <f>IF(QX$19-'様式３（療養者名簿）（⑤の場合）'!$BJ90+1&lt;=15,IF(QX$19&gt;='様式３（療養者名簿）（⑤の場合）'!$BJ90,IF(QX$19&lt;='様式３（療養者名簿）（⑤の場合）'!$BK90,1,0),0),0)</f>
        <v>0</v>
      </c>
      <c r="QY85" s="248">
        <f>IF(QY$19-'様式３（療養者名簿）（⑤の場合）'!$BJ90+1&lt;=15,IF(QY$19&gt;='様式３（療養者名簿）（⑤の場合）'!$BJ90,IF(QY$19&lt;='様式３（療養者名簿）（⑤の場合）'!$BK90,1,0),0),0)</f>
        <v>0</v>
      </c>
      <c r="QZ85" s="248">
        <f>IF(QZ$19-'様式３（療養者名簿）（⑤の場合）'!$BJ90+1&lt;=15,IF(QZ$19&gt;='様式３（療養者名簿）（⑤の場合）'!$BJ90,IF(QZ$19&lt;='様式３（療養者名簿）（⑤の場合）'!$BK90,1,0),0),0)</f>
        <v>0</v>
      </c>
      <c r="RA85" s="248">
        <f>IF(RA$19-'様式３（療養者名簿）（⑤の場合）'!$BJ90+1&lt;=15,IF(RA$19&gt;='様式３（療養者名簿）（⑤の場合）'!$BJ90,IF(RA$19&lt;='様式３（療養者名簿）（⑤の場合）'!$BK90,1,0),0),0)</f>
        <v>0</v>
      </c>
      <c r="RB85" s="248">
        <f>IF(RB$19-'様式３（療養者名簿）（⑤の場合）'!$BJ90+1&lt;=15,IF(RB$19&gt;='様式３（療養者名簿）（⑤の場合）'!$BJ90,IF(RB$19&lt;='様式３（療養者名簿）（⑤の場合）'!$BK90,1,0),0),0)</f>
        <v>0</v>
      </c>
      <c r="RC85" s="248">
        <f>IF(RC$19-'様式３（療養者名簿）（⑤の場合）'!$BJ90+1&lt;=15,IF(RC$19&gt;='様式３（療養者名簿）（⑤の場合）'!$BJ90,IF(RC$19&lt;='様式３（療養者名簿）（⑤の場合）'!$BK90,1,0),0),0)</f>
        <v>0</v>
      </c>
      <c r="RD85" s="248">
        <f>IF(RD$19-'様式３（療養者名簿）（⑤の場合）'!$BJ90+1&lt;=15,IF(RD$19&gt;='様式３（療養者名簿）（⑤の場合）'!$BJ90,IF(RD$19&lt;='様式３（療養者名簿）（⑤の場合）'!$BK90,1,0),0),0)</f>
        <v>0</v>
      </c>
      <c r="RE85" s="248">
        <f>IF(RE$19-'様式３（療養者名簿）（⑤の場合）'!$BJ90+1&lt;=15,IF(RE$19&gt;='様式３（療養者名簿）（⑤の場合）'!$BJ90,IF(RE$19&lt;='様式３（療養者名簿）（⑤の場合）'!$BK90,1,0),0),0)</f>
        <v>0</v>
      </c>
      <c r="RF85" s="248">
        <f>IF(RF$19-'様式３（療養者名簿）（⑤の場合）'!$BJ90+1&lt;=15,IF(RF$19&gt;='様式３（療養者名簿）（⑤の場合）'!$BJ90,IF(RF$19&lt;='様式３（療養者名簿）（⑤の場合）'!$BK90,1,0),0),0)</f>
        <v>0</v>
      </c>
      <c r="RG85" s="248">
        <f>IF(RG$19-'様式３（療養者名簿）（⑤の場合）'!$BJ90+1&lt;=15,IF(RG$19&gt;='様式３（療養者名簿）（⑤の場合）'!$BJ90,IF(RG$19&lt;='様式３（療養者名簿）（⑤の場合）'!$BK90,1,0),0),0)</f>
        <v>0</v>
      </c>
      <c r="RH85" s="248">
        <f>IF(RH$19-'様式３（療養者名簿）（⑤の場合）'!$BJ90+1&lt;=15,IF(RH$19&gt;='様式３（療養者名簿）（⑤の場合）'!$BJ90,IF(RH$19&lt;='様式３（療養者名簿）（⑤の場合）'!$BK90,1,0),0),0)</f>
        <v>0</v>
      </c>
      <c r="RI85" s="248">
        <f>IF(RI$19-'様式３（療養者名簿）（⑤の場合）'!$BJ90+1&lt;=15,IF(RI$19&gt;='様式３（療養者名簿）（⑤の場合）'!$BJ90,IF(RI$19&lt;='様式３（療養者名簿）（⑤の場合）'!$BK90,1,0),0),0)</f>
        <v>0</v>
      </c>
      <c r="RJ85" s="248">
        <f>IF(RJ$19-'様式３（療養者名簿）（⑤の場合）'!$BJ90+1&lt;=15,IF(RJ$19&gt;='様式３（療養者名簿）（⑤の場合）'!$BJ90,IF(RJ$19&lt;='様式３（療養者名簿）（⑤の場合）'!$BK90,1,0),0),0)</f>
        <v>0</v>
      </c>
      <c r="RK85" s="248">
        <f>IF(RK$19-'様式３（療養者名簿）（⑤の場合）'!$BJ90+1&lt;=15,IF(RK$19&gt;='様式３（療養者名簿）（⑤の場合）'!$BJ90,IF(RK$19&lt;='様式３（療養者名簿）（⑤の場合）'!$BK90,1,0),0),0)</f>
        <v>0</v>
      </c>
      <c r="RL85" s="248">
        <f>IF(RL$19-'様式３（療養者名簿）（⑤の場合）'!$BJ90+1&lt;=15,IF(RL$19&gt;='様式３（療養者名簿）（⑤の場合）'!$BJ90,IF(RL$19&lt;='様式３（療養者名簿）（⑤の場合）'!$BK90,1,0),0),0)</f>
        <v>0</v>
      </c>
      <c r="RM85" s="248">
        <f>IF(RM$19-'様式３（療養者名簿）（⑤の場合）'!$BJ90+1&lt;=15,IF(RM$19&gt;='様式３（療養者名簿）（⑤の場合）'!$BJ90,IF(RM$19&lt;='様式３（療養者名簿）（⑤の場合）'!$BK90,1,0),0),0)</f>
        <v>0</v>
      </c>
      <c r="RN85" s="248">
        <f>IF(RN$19-'様式３（療養者名簿）（⑤の場合）'!$BJ90+1&lt;=15,IF(RN$19&gt;='様式３（療養者名簿）（⑤の場合）'!$BJ90,IF(RN$19&lt;='様式３（療養者名簿）（⑤の場合）'!$BK90,1,0),0),0)</f>
        <v>0</v>
      </c>
      <c r="RO85" s="248">
        <f>IF(RO$19-'様式３（療養者名簿）（⑤の場合）'!$BJ90+1&lt;=15,IF(RO$19&gt;='様式３（療養者名簿）（⑤の場合）'!$BJ90,IF(RO$19&lt;='様式３（療養者名簿）（⑤の場合）'!$BK90,1,0),0),0)</f>
        <v>0</v>
      </c>
      <c r="RP85" s="248">
        <f>IF(RP$19-'様式３（療養者名簿）（⑤の場合）'!$BJ90+1&lt;=15,IF(RP$19&gt;='様式３（療養者名簿）（⑤の場合）'!$BJ90,IF(RP$19&lt;='様式３（療養者名簿）（⑤の場合）'!$BK90,1,0),0),0)</f>
        <v>0</v>
      </c>
      <c r="RQ85" s="248">
        <f>IF(RQ$19-'様式３（療養者名簿）（⑤の場合）'!$BJ90+1&lt;=15,IF(RQ$19&gt;='様式３（療養者名簿）（⑤の場合）'!$BJ90,IF(RQ$19&lt;='様式３（療養者名簿）（⑤の場合）'!$BK90,1,0),0),0)</f>
        <v>0</v>
      </c>
      <c r="RR85" s="248">
        <f>IF(RR$19-'様式３（療養者名簿）（⑤の場合）'!$BJ90+1&lt;=15,IF(RR$19&gt;='様式３（療養者名簿）（⑤の場合）'!$BJ90,IF(RR$19&lt;='様式３（療養者名簿）（⑤の場合）'!$BK90,1,0),0),0)</f>
        <v>0</v>
      </c>
      <c r="RS85" s="248">
        <f>IF(RS$19-'様式３（療養者名簿）（⑤の場合）'!$BJ90+1&lt;=15,IF(RS$19&gt;='様式３（療養者名簿）（⑤の場合）'!$BJ90,IF(RS$19&lt;='様式３（療養者名簿）（⑤の場合）'!$BK90,1,0),0),0)</f>
        <v>0</v>
      </c>
      <c r="RT85" s="248">
        <f>IF(RT$19-'様式３（療養者名簿）（⑤の場合）'!$BJ90+1&lt;=15,IF(RT$19&gt;='様式３（療養者名簿）（⑤の場合）'!$BJ90,IF(RT$19&lt;='様式３（療養者名簿）（⑤の場合）'!$BK90,1,0),0),0)</f>
        <v>0</v>
      </c>
      <c r="RU85" s="248">
        <f>IF(RU$19-'様式３（療養者名簿）（⑤の場合）'!$BJ90+1&lt;=15,IF(RU$19&gt;='様式３（療養者名簿）（⑤の場合）'!$BJ90,IF(RU$19&lt;='様式３（療養者名簿）（⑤の場合）'!$BK90,1,0),0),0)</f>
        <v>0</v>
      </c>
      <c r="RV85" s="248">
        <f>IF(RV$19-'様式３（療養者名簿）（⑤の場合）'!$BJ90+1&lt;=15,IF(RV$19&gt;='様式３（療養者名簿）（⑤の場合）'!$BJ90,IF(RV$19&lt;='様式３（療養者名簿）（⑤の場合）'!$BK90,1,0),0),0)</f>
        <v>0</v>
      </c>
      <c r="RW85" s="248">
        <f>IF(RW$19-'様式３（療養者名簿）（⑤の場合）'!$BJ90+1&lt;=15,IF(RW$19&gt;='様式３（療養者名簿）（⑤の場合）'!$BJ90,IF(RW$19&lt;='様式３（療養者名簿）（⑤の場合）'!$BK90,1,0),0),0)</f>
        <v>0</v>
      </c>
      <c r="RX85" s="248">
        <f>IF(RX$19-'様式３（療養者名簿）（⑤の場合）'!$BJ90+1&lt;=15,IF(RX$19&gt;='様式３（療養者名簿）（⑤の場合）'!$BJ90,IF(RX$19&lt;='様式３（療養者名簿）（⑤の場合）'!$BK90,1,0),0),0)</f>
        <v>0</v>
      </c>
      <c r="RY85" s="248">
        <f>IF(RY$19-'様式３（療養者名簿）（⑤の場合）'!$BJ90+1&lt;=15,IF(RY$19&gt;='様式３（療養者名簿）（⑤の場合）'!$BJ90,IF(RY$19&lt;='様式３（療養者名簿）（⑤の場合）'!$BK90,1,0),0),0)</f>
        <v>0</v>
      </c>
      <c r="RZ85" s="248">
        <f>IF(RZ$19-'様式３（療養者名簿）（⑤の場合）'!$BJ90+1&lt;=15,IF(RZ$19&gt;='様式３（療養者名簿）（⑤の場合）'!$BJ90,IF(RZ$19&lt;='様式３（療養者名簿）（⑤の場合）'!$BK90,1,0),0),0)</f>
        <v>0</v>
      </c>
      <c r="SA85" s="248">
        <f>IF(SA$19-'様式３（療養者名簿）（⑤の場合）'!$BJ90+1&lt;=15,IF(SA$19&gt;='様式３（療養者名簿）（⑤の場合）'!$BJ90,IF(SA$19&lt;='様式３（療養者名簿）（⑤の場合）'!$BK90,1,0),0),0)</f>
        <v>0</v>
      </c>
      <c r="SB85" s="248">
        <f>IF(SB$19-'様式３（療養者名簿）（⑤の場合）'!$BJ90+1&lt;=15,IF(SB$19&gt;='様式３（療養者名簿）（⑤の場合）'!$BJ90,IF(SB$19&lt;='様式３（療養者名簿）（⑤の場合）'!$BK90,1,0),0),0)</f>
        <v>0</v>
      </c>
      <c r="SC85" s="248">
        <f>IF(SC$19-'様式３（療養者名簿）（⑤の場合）'!$BJ90+1&lt;=15,IF(SC$19&gt;='様式３（療養者名簿）（⑤の場合）'!$BJ90,IF(SC$19&lt;='様式３（療養者名簿）（⑤の場合）'!$BK90,1,0),0),0)</f>
        <v>0</v>
      </c>
      <c r="SD85" s="248">
        <f>IF(SD$19-'様式３（療養者名簿）（⑤の場合）'!$BJ90+1&lt;=15,IF(SD$19&gt;='様式３（療養者名簿）（⑤の場合）'!$BJ90,IF(SD$19&lt;='様式３（療養者名簿）（⑤の場合）'!$BK90,1,0),0),0)</f>
        <v>0</v>
      </c>
      <c r="SE85" s="248">
        <f>IF(SE$19-'様式３（療養者名簿）（⑤の場合）'!$BJ90+1&lt;=15,IF(SE$19&gt;='様式３（療養者名簿）（⑤の場合）'!$BJ90,IF(SE$19&lt;='様式３（療養者名簿）（⑤の場合）'!$BK90,1,0),0),0)</f>
        <v>0</v>
      </c>
      <c r="SF85" s="248">
        <f>IF(SF$19-'様式３（療養者名簿）（⑤の場合）'!$BJ90+1&lt;=15,IF(SF$19&gt;='様式３（療養者名簿）（⑤の場合）'!$BJ90,IF(SF$19&lt;='様式３（療養者名簿）（⑤の場合）'!$BK90,1,0),0),0)</f>
        <v>0</v>
      </c>
      <c r="SG85" s="248">
        <f>IF(SG$19-'様式３（療養者名簿）（⑤の場合）'!$BJ90+1&lt;=15,IF(SG$19&gt;='様式３（療養者名簿）（⑤の場合）'!$BJ90,IF(SG$19&lt;='様式３（療養者名簿）（⑤の場合）'!$BK90,1,0),0),0)</f>
        <v>0</v>
      </c>
      <c r="SH85" s="248">
        <f>IF(SH$19-'様式３（療養者名簿）（⑤の場合）'!$BJ90+1&lt;=15,IF(SH$19&gt;='様式３（療養者名簿）（⑤の場合）'!$BJ90,IF(SH$19&lt;='様式３（療養者名簿）（⑤の場合）'!$BK90,1,0),0),0)</f>
        <v>0</v>
      </c>
      <c r="SI85" s="248">
        <f>IF(SI$19-'様式３（療養者名簿）（⑤の場合）'!$BJ90+1&lt;=15,IF(SI$19&gt;='様式３（療養者名簿）（⑤の場合）'!$BJ90,IF(SI$19&lt;='様式３（療養者名簿）（⑤の場合）'!$BK90,1,0),0),0)</f>
        <v>0</v>
      </c>
      <c r="SJ85" s="248">
        <f>IF(SJ$19-'様式３（療養者名簿）（⑤の場合）'!$BJ90+1&lt;=15,IF(SJ$19&gt;='様式３（療養者名簿）（⑤の場合）'!$BJ90,IF(SJ$19&lt;='様式３（療養者名簿）（⑤の場合）'!$BK90,1,0),0),0)</f>
        <v>0</v>
      </c>
      <c r="SK85" s="248">
        <f>IF(SK$19-'様式３（療養者名簿）（⑤の場合）'!$BJ90+1&lt;=15,IF(SK$19&gt;='様式３（療養者名簿）（⑤の場合）'!$BJ90,IF(SK$19&lt;='様式３（療養者名簿）（⑤の場合）'!$BK90,1,0),0),0)</f>
        <v>0</v>
      </c>
      <c r="SL85" s="248">
        <f>IF(SL$19-'様式３（療養者名簿）（⑤の場合）'!$BJ90+1&lt;=15,IF(SL$19&gt;='様式３（療養者名簿）（⑤の場合）'!$BJ90,IF(SL$19&lt;='様式３（療養者名簿）（⑤の場合）'!$BK90,1,0),0),0)</f>
        <v>0</v>
      </c>
      <c r="SM85" s="248">
        <f>IF(SM$19-'様式３（療養者名簿）（⑤の場合）'!$BJ90+1&lt;=15,IF(SM$19&gt;='様式３（療養者名簿）（⑤の場合）'!$BJ90,IF(SM$19&lt;='様式３（療養者名簿）（⑤の場合）'!$BK90,1,0),0),0)</f>
        <v>0</v>
      </c>
      <c r="SN85" s="248">
        <f>IF(SN$19-'様式３（療養者名簿）（⑤の場合）'!$BJ90+1&lt;=15,IF(SN$19&gt;='様式３（療養者名簿）（⑤の場合）'!$BJ90,IF(SN$19&lt;='様式３（療養者名簿）（⑤の場合）'!$BK90,1,0),0),0)</f>
        <v>0</v>
      </c>
      <c r="SO85" s="248">
        <f>IF(SO$19-'様式３（療養者名簿）（⑤の場合）'!$BJ90+1&lt;=15,IF(SO$19&gt;='様式３（療養者名簿）（⑤の場合）'!$BJ90,IF(SO$19&lt;='様式３（療養者名簿）（⑤の場合）'!$BK90,1,0),0),0)</f>
        <v>0</v>
      </c>
      <c r="SP85" s="248">
        <f>IF(SP$19-'様式３（療養者名簿）（⑤の場合）'!$BJ90+1&lt;=15,IF(SP$19&gt;='様式３（療養者名簿）（⑤の場合）'!$BJ90,IF(SP$19&lt;='様式３（療養者名簿）（⑤の場合）'!$BK90,1,0),0),0)</f>
        <v>0</v>
      </c>
      <c r="SQ85" s="248">
        <f>IF(SQ$19-'様式３（療養者名簿）（⑤の場合）'!$BJ90+1&lt;=15,IF(SQ$19&gt;='様式３（療養者名簿）（⑤の場合）'!$BJ90,IF(SQ$19&lt;='様式３（療養者名簿）（⑤の場合）'!$BK90,1,0),0),0)</f>
        <v>0</v>
      </c>
      <c r="SR85" s="248">
        <f>IF(SR$19-'様式３（療養者名簿）（⑤の場合）'!$BJ90+1&lt;=15,IF(SR$19&gt;='様式３（療養者名簿）（⑤の場合）'!$BJ90,IF(SR$19&lt;='様式３（療養者名簿）（⑤の場合）'!$BK90,1,0),0),0)</f>
        <v>0</v>
      </c>
      <c r="SS85" s="248">
        <f>IF(SS$19-'様式３（療養者名簿）（⑤の場合）'!$BJ90+1&lt;=15,IF(SS$19&gt;='様式３（療養者名簿）（⑤の場合）'!$BJ90,IF(SS$19&lt;='様式３（療養者名簿）（⑤の場合）'!$BK90,1,0),0),0)</f>
        <v>0</v>
      </c>
      <c r="ST85" s="248">
        <f>IF(ST$19-'様式３（療養者名簿）（⑤の場合）'!$BJ90+1&lt;=15,IF(ST$19&gt;='様式３（療養者名簿）（⑤の場合）'!$BJ90,IF(ST$19&lt;='様式３（療養者名簿）（⑤の場合）'!$BK90,1,0),0),0)</f>
        <v>0</v>
      </c>
      <c r="SU85" s="248">
        <f>IF(SU$19-'様式３（療養者名簿）（⑤の場合）'!$BJ90+1&lt;=15,IF(SU$19&gt;='様式３（療養者名簿）（⑤の場合）'!$BJ90,IF(SU$19&lt;='様式３（療養者名簿）（⑤の場合）'!$BK90,1,0),0),0)</f>
        <v>0</v>
      </c>
      <c r="SV85" s="248">
        <f>IF(SV$19-'様式３（療養者名簿）（⑤の場合）'!$BJ90+1&lt;=15,IF(SV$19&gt;='様式３（療養者名簿）（⑤の場合）'!$BJ90,IF(SV$19&lt;='様式３（療養者名簿）（⑤の場合）'!$BK90,1,0),0),0)</f>
        <v>0</v>
      </c>
      <c r="SW85" s="248">
        <f>IF(SW$19-'様式３（療養者名簿）（⑤の場合）'!$BJ90+1&lt;=15,IF(SW$19&gt;='様式３（療養者名簿）（⑤の場合）'!$BJ90,IF(SW$19&lt;='様式３（療養者名簿）（⑤の場合）'!$BK90,1,0),0),0)</f>
        <v>0</v>
      </c>
      <c r="SX85" s="248">
        <f>IF(SX$19-'様式３（療養者名簿）（⑤の場合）'!$BJ90+1&lt;=15,IF(SX$19&gt;='様式３（療養者名簿）（⑤の場合）'!$BJ90,IF(SX$19&lt;='様式３（療養者名簿）（⑤の場合）'!$BK90,1,0),0),0)</f>
        <v>0</v>
      </c>
      <c r="SY85" s="248">
        <f>IF(SY$19-'様式３（療養者名簿）（⑤の場合）'!$BJ90+1&lt;=15,IF(SY$19&gt;='様式３（療養者名簿）（⑤の場合）'!$BJ90,IF(SY$19&lt;='様式３（療養者名簿）（⑤の場合）'!$BK90,1,0),0),0)</f>
        <v>0</v>
      </c>
      <c r="SZ85" s="248">
        <f>IF(SZ$19-'様式３（療養者名簿）（⑤の場合）'!$BJ90+1&lt;=15,IF(SZ$19&gt;='様式３（療養者名簿）（⑤の場合）'!$BJ90,IF(SZ$19&lt;='様式３（療養者名簿）（⑤の場合）'!$BK90,1,0),0),0)</f>
        <v>0</v>
      </c>
      <c r="TA85" s="248">
        <f>IF(TA$19-'様式３（療養者名簿）（⑤の場合）'!$BJ90+1&lt;=15,IF(TA$19&gt;='様式３（療養者名簿）（⑤の場合）'!$BJ90,IF(TA$19&lt;='様式３（療養者名簿）（⑤の場合）'!$BK90,1,0),0),0)</f>
        <v>0</v>
      </c>
      <c r="TB85" s="248">
        <f>IF(TB$19-'様式３（療養者名簿）（⑤の場合）'!$BJ90+1&lt;=15,IF(TB$19&gt;='様式３（療養者名簿）（⑤の場合）'!$BJ90,IF(TB$19&lt;='様式３（療養者名簿）（⑤の場合）'!$BK90,1,0),0),0)</f>
        <v>0</v>
      </c>
      <c r="TC85" s="248">
        <f>IF(TC$19-'様式３（療養者名簿）（⑤の場合）'!$BJ90+1&lt;=15,IF(TC$19&gt;='様式３（療養者名簿）（⑤の場合）'!$BJ90,IF(TC$19&lt;='様式３（療養者名簿）（⑤の場合）'!$BK90,1,0),0),0)</f>
        <v>0</v>
      </c>
      <c r="TD85" s="248">
        <f>IF(TD$19-'様式３（療養者名簿）（⑤の場合）'!$BJ90+1&lt;=15,IF(TD$19&gt;='様式３（療養者名簿）（⑤の場合）'!$BJ90,IF(TD$19&lt;='様式３（療養者名簿）（⑤の場合）'!$BK90,1,0),0),0)</f>
        <v>0</v>
      </c>
      <c r="TE85" s="248">
        <f>IF(TE$19-'様式３（療養者名簿）（⑤の場合）'!$BJ90+1&lt;=15,IF(TE$19&gt;='様式３（療養者名簿）（⑤の場合）'!$BJ90,IF(TE$19&lt;='様式３（療養者名簿）（⑤の場合）'!$BK90,1,0),0),0)</f>
        <v>0</v>
      </c>
      <c r="TF85" s="248">
        <f>IF(TF$19-'様式３（療養者名簿）（⑤の場合）'!$BJ90+1&lt;=15,IF(TF$19&gt;='様式３（療養者名簿）（⑤の場合）'!$BJ90,IF(TF$19&lt;='様式３（療養者名簿）（⑤の場合）'!$BK90,1,0),0),0)</f>
        <v>0</v>
      </c>
      <c r="TG85" s="248">
        <f>IF(TG$19-'様式３（療養者名簿）（⑤の場合）'!$BJ90+1&lt;=15,IF(TG$19&gt;='様式３（療養者名簿）（⑤の場合）'!$BJ90,IF(TG$19&lt;='様式３（療養者名簿）（⑤の場合）'!$BK90,1,0),0),0)</f>
        <v>0</v>
      </c>
      <c r="TH85" s="248">
        <f>IF(TH$19-'様式３（療養者名簿）（⑤の場合）'!$BJ90+1&lt;=15,IF(TH$19&gt;='様式３（療養者名簿）（⑤の場合）'!$BJ90,IF(TH$19&lt;='様式３（療養者名簿）（⑤の場合）'!$BK90,1,0),0),0)</f>
        <v>0</v>
      </c>
      <c r="TI85" s="248">
        <f>IF(TI$19-'様式３（療養者名簿）（⑤の場合）'!$BJ90+1&lt;=15,IF(TI$19&gt;='様式３（療養者名簿）（⑤の場合）'!$BJ90,IF(TI$19&lt;='様式３（療養者名簿）（⑤の場合）'!$BK90,1,0),0),0)</f>
        <v>0</v>
      </c>
      <c r="TJ85" s="248">
        <f>IF(TJ$19-'様式３（療養者名簿）（⑤の場合）'!$BJ90+1&lt;=15,IF(TJ$19&gt;='様式３（療養者名簿）（⑤の場合）'!$BJ90,IF(TJ$19&lt;='様式３（療養者名簿）（⑤の場合）'!$BK90,1,0),0),0)</f>
        <v>0</v>
      </c>
      <c r="TK85" s="248">
        <f>IF(TK$19-'様式３（療養者名簿）（⑤の場合）'!$BJ90+1&lt;=15,IF(TK$19&gt;='様式３（療養者名簿）（⑤の場合）'!$BJ90,IF(TK$19&lt;='様式３（療養者名簿）（⑤の場合）'!$BK90,1,0),0),0)</f>
        <v>0</v>
      </c>
      <c r="TL85" s="248">
        <f>IF(TL$19-'様式３（療養者名簿）（⑤の場合）'!$BJ90+1&lt;=15,IF(TL$19&gt;='様式３（療養者名簿）（⑤の場合）'!$BJ90,IF(TL$19&lt;='様式３（療養者名簿）（⑤の場合）'!$BK90,1,0),0),0)</f>
        <v>0</v>
      </c>
      <c r="TM85" s="248">
        <f>IF(TM$19-'様式３（療養者名簿）（⑤の場合）'!$BJ90+1&lt;=15,IF(TM$19&gt;='様式３（療養者名簿）（⑤の場合）'!$BJ90,IF(TM$19&lt;='様式３（療養者名簿）（⑤の場合）'!$BK90,1,0),0),0)</f>
        <v>0</v>
      </c>
      <c r="TN85" s="248">
        <f>IF(TN$19-'様式３（療養者名簿）（⑤の場合）'!$BJ90+1&lt;=15,IF(TN$19&gt;='様式３（療養者名簿）（⑤の場合）'!$BJ90,IF(TN$19&lt;='様式３（療養者名簿）（⑤の場合）'!$BK90,1,0),0),0)</f>
        <v>0</v>
      </c>
      <c r="TO85" s="248">
        <f>IF(TO$19-'様式３（療養者名簿）（⑤の場合）'!$BJ90+1&lt;=15,IF(TO$19&gt;='様式３（療養者名簿）（⑤の場合）'!$BJ90,IF(TO$19&lt;='様式３（療養者名簿）（⑤の場合）'!$BK90,1,0),0),0)</f>
        <v>0</v>
      </c>
      <c r="TP85" s="248">
        <f>IF(TP$19-'様式３（療養者名簿）（⑤の場合）'!$BJ90+1&lt;=15,IF(TP$19&gt;='様式３（療養者名簿）（⑤の場合）'!$BJ90,IF(TP$19&lt;='様式３（療養者名簿）（⑤の場合）'!$BK90,1,0),0),0)</f>
        <v>0</v>
      </c>
      <c r="TQ85" s="248">
        <f>IF(TQ$19-'様式３（療養者名簿）（⑤の場合）'!$BJ90+1&lt;=15,IF(TQ$19&gt;='様式３（療養者名簿）（⑤の場合）'!$BJ90,IF(TQ$19&lt;='様式３（療養者名簿）（⑤の場合）'!$BK90,1,0),0),0)</f>
        <v>0</v>
      </c>
      <c r="TR85" s="248">
        <f>IF(TR$19-'様式３（療養者名簿）（⑤の場合）'!$BJ90+1&lt;=15,IF(TR$19&gt;='様式３（療養者名簿）（⑤の場合）'!$BJ90,IF(TR$19&lt;='様式３（療養者名簿）（⑤の場合）'!$BK90,1,0),0),0)</f>
        <v>0</v>
      </c>
      <c r="TS85" s="248">
        <f>IF(TS$19-'様式３（療養者名簿）（⑤の場合）'!$BJ90+1&lt;=15,IF(TS$19&gt;='様式３（療養者名簿）（⑤の場合）'!$BJ90,IF(TS$19&lt;='様式３（療養者名簿）（⑤の場合）'!$BK90,1,0),0),0)</f>
        <v>0</v>
      </c>
      <c r="TT85" s="248">
        <f>IF(TT$19-'様式３（療養者名簿）（⑤の場合）'!$BJ90+1&lt;=15,IF(TT$19&gt;='様式３（療養者名簿）（⑤の場合）'!$BJ90,IF(TT$19&lt;='様式３（療養者名簿）（⑤の場合）'!$BK90,1,0),0),0)</f>
        <v>0</v>
      </c>
      <c r="TU85" s="248">
        <f>IF(TU$19-'様式３（療養者名簿）（⑤の場合）'!$BJ90+1&lt;=15,IF(TU$19&gt;='様式３（療養者名簿）（⑤の場合）'!$BJ90,IF(TU$19&lt;='様式３（療養者名簿）（⑤の場合）'!$BK90,1,0),0),0)</f>
        <v>0</v>
      </c>
      <c r="TV85" s="248">
        <f>IF(TV$19-'様式３（療養者名簿）（⑤の場合）'!$BJ90+1&lt;=15,IF(TV$19&gt;='様式３（療養者名簿）（⑤の場合）'!$BJ90,IF(TV$19&lt;='様式３（療養者名簿）（⑤の場合）'!$BK90,1,0),0),0)</f>
        <v>0</v>
      </c>
      <c r="TW85" s="248">
        <f>IF(TW$19-'様式３（療養者名簿）（⑤の場合）'!$BJ90+1&lt;=15,IF(TW$19&gt;='様式３（療養者名簿）（⑤の場合）'!$BJ90,IF(TW$19&lt;='様式３（療養者名簿）（⑤の場合）'!$BK90,1,0),0),0)</f>
        <v>0</v>
      </c>
      <c r="TX85" s="248">
        <f>IF(TX$19-'様式３（療養者名簿）（⑤の場合）'!$BJ90+1&lt;=15,IF(TX$19&gt;='様式３（療養者名簿）（⑤の場合）'!$BJ90,IF(TX$19&lt;='様式３（療養者名簿）（⑤の場合）'!$BK90,1,0),0),0)</f>
        <v>0</v>
      </c>
      <c r="TY85" s="248">
        <f>IF(TY$19-'様式３（療養者名簿）（⑤の場合）'!$BJ90+1&lt;=15,IF(TY$19&gt;='様式３（療養者名簿）（⑤の場合）'!$BJ90,IF(TY$19&lt;='様式３（療養者名簿）（⑤の場合）'!$BK90,1,0),0),0)</f>
        <v>0</v>
      </c>
      <c r="TZ85" s="248">
        <f>IF(TZ$19-'様式３（療養者名簿）（⑤の場合）'!$BJ90+1&lt;=15,IF(TZ$19&gt;='様式３（療養者名簿）（⑤の場合）'!$BJ90,IF(TZ$19&lt;='様式３（療養者名簿）（⑤の場合）'!$BK90,1,0),0),0)</f>
        <v>0</v>
      </c>
      <c r="UA85" s="248">
        <f>IF(UA$19-'様式３（療養者名簿）（⑤の場合）'!$BJ90+1&lt;=15,IF(UA$19&gt;='様式３（療養者名簿）（⑤の場合）'!$BJ90,IF(UA$19&lt;='様式３（療養者名簿）（⑤の場合）'!$BK90,1,0),0),0)</f>
        <v>0</v>
      </c>
      <c r="UB85" s="248">
        <f>IF(UB$19-'様式３（療養者名簿）（⑤の場合）'!$BJ90+1&lt;=15,IF(UB$19&gt;='様式３（療養者名簿）（⑤の場合）'!$BJ90,IF(UB$19&lt;='様式３（療養者名簿）（⑤の場合）'!$BK90,1,0),0),0)</f>
        <v>0</v>
      </c>
      <c r="UC85" s="248">
        <f>IF(UC$19-'様式３（療養者名簿）（⑤の場合）'!$BJ90+1&lt;=15,IF(UC$19&gt;='様式３（療養者名簿）（⑤の場合）'!$BJ90,IF(UC$19&lt;='様式３（療養者名簿）（⑤の場合）'!$BK90,1,0),0),0)</f>
        <v>0</v>
      </c>
      <c r="UD85" s="372">
        <f>IF(UD$19-'様式３（療養者名簿）（⑤の場合）'!$BJ90+1&lt;=15,IF(UD$19&gt;='様式３（療養者名簿）（⑤の場合）'!$BJ90,IF(UD$19&lt;='様式３（療養者名簿）（⑤の場合）'!$BK90,1,0),0),0)</f>
        <v>0</v>
      </c>
      <c r="UE85" s="372">
        <f>IF(UE$19-'様式３（療養者名簿）（⑤の場合）'!$BJ90+1&lt;=15,IF(UE$19&gt;='様式３（療養者名簿）（⑤の場合）'!$BJ90,IF(UE$19&lt;='様式３（療養者名簿）（⑤の場合）'!$BK90,1,0),0),0)</f>
        <v>0</v>
      </c>
      <c r="UF85" s="372">
        <f>IF(UF$19-'様式３（療養者名簿）（⑤の場合）'!$BJ90+1&lt;=15,IF(UF$19&gt;='様式３（療養者名簿）（⑤の場合）'!$BJ90,IF(UF$19&lt;='様式３（療養者名簿）（⑤の場合）'!$BK90,1,0),0),0)</f>
        <v>0</v>
      </c>
      <c r="UG85" s="372">
        <f>IF(UG$19-'様式３（療養者名簿）（⑤の場合）'!$BJ90+1&lt;=15,IF(UG$19&gt;='様式３（療養者名簿）（⑤の場合）'!$BJ90,IF(UG$19&lt;='様式３（療養者名簿）（⑤の場合）'!$BK90,1,0),0),0)</f>
        <v>0</v>
      </c>
      <c r="UH85" s="372">
        <f>IF(UH$19-'様式３（療養者名簿）（⑤の場合）'!$BJ90+1&lt;=15,IF(UH$19&gt;='様式３（療養者名簿）（⑤の場合）'!$BJ90,IF(UH$19&lt;='様式３（療養者名簿）（⑤の場合）'!$BK90,1,0),0),0)</f>
        <v>0</v>
      </c>
      <c r="UI85" s="372">
        <f>IF(UI$19-'様式３（療養者名簿）（⑤の場合）'!$BJ90+1&lt;=15,IF(UI$19&gt;='様式３（療養者名簿）（⑤の場合）'!$BJ90,IF(UI$19&lt;='様式３（療養者名簿）（⑤の場合）'!$BK90,1,0),0),0)</f>
        <v>0</v>
      </c>
      <c r="UJ85" s="372">
        <f>IF(UJ$19-'様式３（療養者名簿）（⑤の場合）'!$BJ90+1&lt;=15,IF(UJ$19&gt;='様式３（療養者名簿）（⑤の場合）'!$BJ90,IF(UJ$19&lt;='様式３（療養者名簿）（⑤の場合）'!$BK90,1,0),0),0)</f>
        <v>0</v>
      </c>
      <c r="UK85" s="372">
        <f>IF(UK$19-'様式３（療養者名簿）（⑤の場合）'!$BJ90+1&lt;=15,IF(UK$19&gt;='様式３（療養者名簿）（⑤の場合）'!$BJ90,IF(UK$19&lt;='様式３（療養者名簿）（⑤の場合）'!$BK90,1,0),0),0)</f>
        <v>0</v>
      </c>
      <c r="UL85" s="372">
        <f>IF(UL$19-'様式３（療養者名簿）（⑤の場合）'!$BJ90+1&lt;=15,IF(UL$19&gt;='様式３（療養者名簿）（⑤の場合）'!$BJ90,IF(UL$19&lt;='様式３（療養者名簿）（⑤の場合）'!$BK90,1,0),0),0)</f>
        <v>0</v>
      </c>
      <c r="UM85" s="372">
        <f>IF(UM$19-'様式３（療養者名簿）（⑤の場合）'!$BJ90+1&lt;=15,IF(UM$19&gt;='様式３（療養者名簿）（⑤の場合）'!$BJ90,IF(UM$19&lt;='様式３（療養者名簿）（⑤の場合）'!$BK90,1,0),0),0)</f>
        <v>0</v>
      </c>
      <c r="UN85" s="372">
        <f>IF(UN$19-'様式３（療養者名簿）（⑤の場合）'!$BJ90+1&lt;=15,IF(UN$19&gt;='様式３（療養者名簿）（⑤の場合）'!$BJ90,IF(UN$19&lt;='様式３（療養者名簿）（⑤の場合）'!$BK90,1,0),0),0)</f>
        <v>0</v>
      </c>
      <c r="UO85" s="372">
        <f>IF(UO$19-'様式３（療養者名簿）（⑤の場合）'!$BJ90+1&lt;=15,IF(UO$19&gt;='様式３（療養者名簿）（⑤の場合）'!$BJ90,IF(UO$19&lt;='様式３（療養者名簿）（⑤の場合）'!$BK90,1,0),0),0)</f>
        <v>0</v>
      </c>
      <c r="UP85" s="372">
        <f>IF(UP$19-'様式３（療養者名簿）（⑤の場合）'!$BJ90+1&lt;=15,IF(UP$19&gt;='様式３（療養者名簿）（⑤の場合）'!$BJ90,IF(UP$19&lt;='様式３（療養者名簿）（⑤の場合）'!$BK90,1,0),0),0)</f>
        <v>0</v>
      </c>
      <c r="UQ85" s="372">
        <f>IF(UQ$19-'様式３（療養者名簿）（⑤の場合）'!$BJ90+1&lt;=15,IF(UQ$19&gt;='様式３（療養者名簿）（⑤の場合）'!$BJ90,IF(UQ$19&lt;='様式３（療養者名簿）（⑤の場合）'!$BK90,1,0),0),0)</f>
        <v>0</v>
      </c>
      <c r="UR85" s="372">
        <f>IF(UR$19-'様式３（療養者名簿）（⑤の場合）'!$BJ90+1&lt;=15,IF(UR$19&gt;='様式３（療養者名簿）（⑤の場合）'!$BJ90,IF(UR$19&lt;='様式３（療養者名簿）（⑤の場合）'!$BK90,1,0),0),0)</f>
        <v>0</v>
      </c>
      <c r="US85" s="372">
        <f>IF(US$19-'様式３（療養者名簿）（⑤の場合）'!$BJ90+1&lt;=15,IF(US$19&gt;='様式３（療養者名簿）（⑤の場合）'!$BJ90,IF(US$19&lt;='様式３（療養者名簿）（⑤の場合）'!$BK90,1,0),0),0)</f>
        <v>0</v>
      </c>
      <c r="UT85" s="372">
        <f>IF(UT$19-'様式３（療養者名簿）（⑤の場合）'!$BJ90+1&lt;=15,IF(UT$19&gt;='様式３（療養者名簿）（⑤の場合）'!$BJ90,IF(UT$19&lt;='様式３（療養者名簿）（⑤の場合）'!$BK90,1,0),0),0)</f>
        <v>0</v>
      </c>
      <c r="UU85" s="372">
        <f>IF(UU$19-'様式３（療養者名簿）（⑤の場合）'!$BJ90+1&lt;=15,IF(UU$19&gt;='様式３（療養者名簿）（⑤の場合）'!$BJ90,IF(UU$19&lt;='様式３（療養者名簿）（⑤の場合）'!$BK90,1,0),0),0)</f>
        <v>0</v>
      </c>
      <c r="UV85" s="372">
        <f>IF(UV$19-'様式３（療養者名簿）（⑤の場合）'!$BJ90+1&lt;=15,IF(UV$19&gt;='様式３（療養者名簿）（⑤の場合）'!$BJ90,IF(UV$19&lt;='様式３（療養者名簿）（⑤の場合）'!$BK90,1,0),0),0)</f>
        <v>0</v>
      </c>
      <c r="UW85" s="372">
        <f>IF(UW$19-'様式３（療養者名簿）（⑤の場合）'!$BJ90+1&lt;=15,IF(UW$19&gt;='様式３（療養者名簿）（⑤の場合）'!$BJ90,IF(UW$19&lt;='様式３（療養者名簿）（⑤の場合）'!$BK90,1,0),0),0)</f>
        <v>0</v>
      </c>
      <c r="UX85" s="372">
        <f>IF(UX$19-'様式３（療養者名簿）（⑤の場合）'!$BJ90+1&lt;=15,IF(UX$19&gt;='様式３（療養者名簿）（⑤の場合）'!$BJ90,IF(UX$19&lt;='様式３（療養者名簿）（⑤の場合）'!$BK90,1,0),0),0)</f>
        <v>0</v>
      </c>
      <c r="UY85" s="372">
        <f>IF(UY$19-'様式３（療養者名簿）（⑤の場合）'!$BJ90+1&lt;=15,IF(UY$19&gt;='様式３（療養者名簿）（⑤の場合）'!$BJ90,IF(UY$19&lt;='様式３（療養者名簿）（⑤の場合）'!$BK90,1,0),0),0)</f>
        <v>0</v>
      </c>
      <c r="UZ85" s="372">
        <f>IF(UZ$19-'様式３（療養者名簿）（⑤の場合）'!$BJ90+1&lt;=15,IF(UZ$19&gt;='様式３（療養者名簿）（⑤の場合）'!$BJ90,IF(UZ$19&lt;='様式３（療養者名簿）（⑤の場合）'!$BK90,1,0),0),0)</f>
        <v>0</v>
      </c>
      <c r="VA85" s="372">
        <f>IF(VA$19-'様式３（療養者名簿）（⑤の場合）'!$BJ90+1&lt;=15,IF(VA$19&gt;='様式３（療養者名簿）（⑤の場合）'!$BJ90,IF(VA$19&lt;='様式３（療養者名簿）（⑤の場合）'!$BK90,1,0),0),0)</f>
        <v>0</v>
      </c>
      <c r="VB85" s="372">
        <f>IF(VB$19-'様式３（療養者名簿）（⑤の場合）'!$BJ90+1&lt;=15,IF(VB$19&gt;='様式３（療養者名簿）（⑤の場合）'!$BJ90,IF(VB$19&lt;='様式３（療養者名簿）（⑤の場合）'!$BK90,1,0),0),0)</f>
        <v>0</v>
      </c>
      <c r="VC85" s="372">
        <f>IF(VC$19-'様式３（療養者名簿）（⑤の場合）'!$BJ90+1&lt;=15,IF(VC$19&gt;='様式３（療養者名簿）（⑤の場合）'!$BJ90,IF(VC$19&lt;='様式３（療養者名簿）（⑤の場合）'!$BK90,1,0),0),0)</f>
        <v>0</v>
      </c>
      <c r="VD85" s="372">
        <f>IF(VD$19-'様式３（療養者名簿）（⑤の場合）'!$BJ90+1&lt;=15,IF(VD$19&gt;='様式３（療養者名簿）（⑤の場合）'!$BJ90,IF(VD$19&lt;='様式３（療養者名簿）（⑤の場合）'!$BK90,1,0),0),0)</f>
        <v>0</v>
      </c>
      <c r="VE85" s="372">
        <f>IF(VE$19-'様式３（療養者名簿）（⑤の場合）'!$BJ90+1&lt;=15,IF(VE$19&gt;='様式３（療養者名簿）（⑤の場合）'!$BJ90,IF(VE$19&lt;='様式３（療養者名簿）（⑤の場合）'!$BK90,1,0),0),0)</f>
        <v>0</v>
      </c>
      <c r="VF85" s="372">
        <f>IF(VF$19-'様式３（療養者名簿）（⑤の場合）'!$BJ90+1&lt;=15,IF(VF$19&gt;='様式３（療養者名簿）（⑤の場合）'!$BJ90,IF(VF$19&lt;='様式３（療養者名簿）（⑤の場合）'!$BK90,1,0),0),0)</f>
        <v>0</v>
      </c>
      <c r="VG85" s="372">
        <f>IF(VG$19-'様式３（療養者名簿）（⑤の場合）'!$BJ90+1&lt;=15,IF(VG$19&gt;='様式３（療養者名簿）（⑤の場合）'!$BJ90,IF(VG$19&lt;='様式３（療養者名簿）（⑤の場合）'!$BK90,1,0),0),0)</f>
        <v>0</v>
      </c>
      <c r="VH85" s="372">
        <f>IF(VH$19-'様式３（療養者名簿）（⑤の場合）'!$BJ90+1&lt;=15,IF(VH$19&gt;='様式３（療養者名簿）（⑤の場合）'!$BJ90,IF(VH$19&lt;='様式３（療養者名簿）（⑤の場合）'!$BK90,1,0),0),0)</f>
        <v>0</v>
      </c>
      <c r="VI85" s="372">
        <f>IF(VI$19-'様式３（療養者名簿）（⑤の場合）'!$BJ90+1&lt;=15,IF(VI$19&gt;='様式３（療養者名簿）（⑤の場合）'!$BJ90,IF(VI$19&lt;='様式３（療養者名簿）（⑤の場合）'!$BK90,1,0),0),0)</f>
        <v>0</v>
      </c>
      <c r="VJ85" s="372">
        <f>IF(VJ$19-'様式３（療養者名簿）（⑤の場合）'!$BJ90+1&lt;=15,IF(VJ$19&gt;='様式３（療養者名簿）（⑤の場合）'!$BJ90,IF(VJ$19&lt;='様式３（療養者名簿）（⑤の場合）'!$BK90,1,0),0),0)</f>
        <v>0</v>
      </c>
      <c r="VK85" s="372">
        <f>IF(VK$19-'様式３（療養者名簿）（⑤の場合）'!$BJ90+1&lt;=15,IF(VK$19&gt;='様式３（療養者名簿）（⑤の場合）'!$BJ90,IF(VK$19&lt;='様式３（療養者名簿）（⑤の場合）'!$BK90,1,0),0),0)</f>
        <v>0</v>
      </c>
      <c r="VL85" s="372">
        <f>IF(VL$19-'様式３（療養者名簿）（⑤の場合）'!$BJ90+1&lt;=15,IF(VL$19&gt;='様式３（療養者名簿）（⑤の場合）'!$BJ90,IF(VL$19&lt;='様式３（療養者名簿）（⑤の場合）'!$BK90,1,0),0),0)</f>
        <v>0</v>
      </c>
      <c r="VM85" s="372">
        <f>IF(VM$19-'様式３（療養者名簿）（⑤の場合）'!$BJ90+1&lt;=15,IF(VM$19&gt;='様式３（療養者名簿）（⑤の場合）'!$BJ90,IF(VM$19&lt;='様式３（療養者名簿）（⑤の場合）'!$BK90,1,0),0),0)</f>
        <v>0</v>
      </c>
      <c r="VN85" s="372">
        <f>IF(VN$19-'様式３（療養者名簿）（⑤の場合）'!$BJ90+1&lt;=15,IF(VN$19&gt;='様式３（療養者名簿）（⑤の場合）'!$BJ90,IF(VN$19&lt;='様式３（療養者名簿）（⑤の場合）'!$BK90,1,0),0),0)</f>
        <v>0</v>
      </c>
      <c r="VO85" s="372">
        <f>IF(VO$19-'様式３（療養者名簿）（⑤の場合）'!$BJ90+1&lt;=15,IF(VO$19&gt;='様式３（療養者名簿）（⑤の場合）'!$BJ90,IF(VO$19&lt;='様式３（療養者名簿）（⑤の場合）'!$BK90,1,0),0),0)</f>
        <v>0</v>
      </c>
      <c r="VP85" s="372">
        <f>IF(VP$19-'様式３（療養者名簿）（⑤の場合）'!$BJ90+1&lt;=15,IF(VP$19&gt;='様式３（療養者名簿）（⑤の場合）'!$BJ90,IF(VP$19&lt;='様式３（療養者名簿）（⑤の場合）'!$BK90,1,0),0),0)</f>
        <v>0</v>
      </c>
      <c r="VQ85" s="372">
        <f>IF(VQ$19-'様式３（療養者名簿）（⑤の場合）'!$BJ90+1&lt;=15,IF(VQ$19&gt;='様式３（療養者名簿）（⑤の場合）'!$BJ90,IF(VQ$19&lt;='様式３（療養者名簿）（⑤の場合）'!$BK90,1,0),0),0)</f>
        <v>0</v>
      </c>
      <c r="VR85" s="372">
        <f>IF(VR$19-'様式３（療養者名簿）（⑤の場合）'!$BJ90+1&lt;=15,IF(VR$19&gt;='様式３（療養者名簿）（⑤の場合）'!$BJ90,IF(VR$19&lt;='様式３（療養者名簿）（⑤の場合）'!$BK90,1,0),0),0)</f>
        <v>0</v>
      </c>
      <c r="VS85" s="372">
        <f>IF(VS$19-'様式３（療養者名簿）（⑤の場合）'!$BJ90+1&lt;=15,IF(VS$19&gt;='様式３（療養者名簿）（⑤の場合）'!$BJ90,IF(VS$19&lt;='様式３（療養者名簿）（⑤の場合）'!$BK90,1,0),0),0)</f>
        <v>0</v>
      </c>
      <c r="VT85" s="372">
        <f>IF(VT$19-'様式３（療養者名簿）（⑤の場合）'!$BJ90+1&lt;=15,IF(VT$19&gt;='様式３（療養者名簿）（⑤の場合）'!$BJ90,IF(VT$19&lt;='様式３（療養者名簿）（⑤の場合）'!$BK90,1,0),0),0)</f>
        <v>0</v>
      </c>
      <c r="VU85" s="372">
        <f>IF(VU$19-'様式３（療養者名簿）（⑤の場合）'!$BJ90+1&lt;=15,IF(VU$19&gt;='様式３（療養者名簿）（⑤の場合）'!$BJ90,IF(VU$19&lt;='様式３（療養者名簿）（⑤の場合）'!$BK90,1,0),0),0)</f>
        <v>0</v>
      </c>
      <c r="VV85" s="372">
        <f>IF(VV$19-'様式３（療養者名簿）（⑤の場合）'!$BJ90+1&lt;=15,IF(VV$19&gt;='様式３（療養者名簿）（⑤の場合）'!$BJ90,IF(VV$19&lt;='様式３（療養者名簿）（⑤の場合）'!$BK90,1,0),0),0)</f>
        <v>0</v>
      </c>
      <c r="VW85" s="372">
        <f>IF(VW$19-'様式３（療養者名簿）（⑤の場合）'!$BJ90+1&lt;=15,IF(VW$19&gt;='様式３（療養者名簿）（⑤の場合）'!$BJ90,IF(VW$19&lt;='様式３（療養者名簿）（⑤の場合）'!$BK90,1,0),0),0)</f>
        <v>0</v>
      </c>
      <c r="VX85" s="372">
        <f>IF(VX$19-'様式３（療養者名簿）（⑤の場合）'!$BJ90+1&lt;=15,IF(VX$19&gt;='様式３（療養者名簿）（⑤の場合）'!$BJ90,IF(VX$19&lt;='様式３（療養者名簿）（⑤の場合）'!$BK90,1,0),0),0)</f>
        <v>0</v>
      </c>
      <c r="VY85" s="372">
        <f>IF(VY$19-'様式３（療養者名簿）（⑤の場合）'!$BJ90+1&lt;=15,IF(VY$19&gt;='様式３（療養者名簿）（⑤の場合）'!$BJ90,IF(VY$19&lt;='様式３（療養者名簿）（⑤の場合）'!$BK90,1,0),0),0)</f>
        <v>0</v>
      </c>
      <c r="VZ85" s="372">
        <f>IF(VZ$19-'様式３（療養者名簿）（⑤の場合）'!$BJ90+1&lt;=15,IF(VZ$19&gt;='様式３（療養者名簿）（⑤の場合）'!$BJ90,IF(VZ$19&lt;='様式３（療養者名簿）（⑤の場合）'!$BK90,1,0),0),0)</f>
        <v>0</v>
      </c>
      <c r="WA85" s="372">
        <f>IF(WA$19-'様式３（療養者名簿）（⑤の場合）'!$BJ90+1&lt;=15,IF(WA$19&gt;='様式３（療養者名簿）（⑤の場合）'!$BJ90,IF(WA$19&lt;='様式３（療養者名簿）（⑤の場合）'!$BK90,1,0),0),0)</f>
        <v>0</v>
      </c>
      <c r="WB85" s="372">
        <f>IF(WB$19-'様式３（療養者名簿）（⑤の場合）'!$BJ90+1&lt;=15,IF(WB$19&gt;='様式３（療養者名簿）（⑤の場合）'!$BJ90,IF(WB$19&lt;='様式３（療養者名簿）（⑤の場合）'!$BK90,1,0),0),0)</f>
        <v>0</v>
      </c>
      <c r="WC85" s="372">
        <f>IF(WC$19-'様式３（療養者名簿）（⑤の場合）'!$BJ90+1&lt;=15,IF(WC$19&gt;='様式３（療養者名簿）（⑤の場合）'!$BJ90,IF(WC$19&lt;='様式３（療養者名簿）（⑤の場合）'!$BK90,1,0),0),0)</f>
        <v>0</v>
      </c>
      <c r="WD85" s="372">
        <f>IF(WD$19-'様式３（療養者名簿）（⑤の場合）'!$BJ90+1&lt;=15,IF(WD$19&gt;='様式３（療養者名簿）（⑤の場合）'!$BJ90,IF(WD$19&lt;='様式３（療養者名簿）（⑤の場合）'!$BK90,1,0),0),0)</f>
        <v>0</v>
      </c>
      <c r="WE85" s="372">
        <f>IF(WE$19-'様式３（療養者名簿）（⑤の場合）'!$BJ90+1&lt;=15,IF(WE$19&gt;='様式３（療養者名簿）（⑤の場合）'!$BJ90,IF(WE$19&lt;='様式３（療養者名簿）（⑤の場合）'!$BK90,1,0),0),0)</f>
        <v>0</v>
      </c>
      <c r="WF85" s="372">
        <f>IF(WF$19-'様式３（療養者名簿）（⑤の場合）'!$BJ90+1&lt;=15,IF(WF$19&gt;='様式３（療養者名簿）（⑤の場合）'!$BJ90,IF(WF$19&lt;='様式３（療養者名簿）（⑤の場合）'!$BK90,1,0),0),0)</f>
        <v>0</v>
      </c>
      <c r="WG85" s="372">
        <f>IF(WG$19-'様式３（療養者名簿）（⑤の場合）'!$BJ90+1&lt;=15,IF(WG$19&gt;='様式３（療養者名簿）（⑤の場合）'!$BJ90,IF(WG$19&lt;='様式３（療養者名簿）（⑤の場合）'!$BK90,1,0),0),0)</f>
        <v>0</v>
      </c>
      <c r="WH85" s="372">
        <f>IF(WH$19-'様式３（療養者名簿）（⑤の場合）'!$BJ90+1&lt;=15,IF(WH$19&gt;='様式３（療養者名簿）（⑤の場合）'!$BJ90,IF(WH$19&lt;='様式３（療養者名簿）（⑤の場合）'!$BK90,1,0),0),0)</f>
        <v>0</v>
      </c>
      <c r="WI85" s="372">
        <f>IF(WI$19-'様式３（療養者名簿）（⑤の場合）'!$BJ90+1&lt;=15,IF(WI$19&gt;='様式３（療養者名簿）（⑤の場合）'!$BJ90,IF(WI$19&lt;='様式３（療養者名簿）（⑤の場合）'!$BK90,1,0),0),0)</f>
        <v>0</v>
      </c>
      <c r="WJ85" s="372">
        <f>IF(WJ$19-'様式３（療養者名簿）（⑤の場合）'!$BJ90+1&lt;=15,IF(WJ$19&gt;='様式３（療養者名簿）（⑤の場合）'!$BJ90,IF(WJ$19&lt;='様式３（療養者名簿）（⑤の場合）'!$BK90,1,0),0),0)</f>
        <v>0</v>
      </c>
      <c r="WK85" s="372">
        <f>IF(WK$19-'様式３（療養者名簿）（⑤の場合）'!$BJ90+1&lt;=15,IF(WK$19&gt;='様式３（療養者名簿）（⑤の場合）'!$BJ90,IF(WK$19&lt;='様式３（療養者名簿）（⑤の場合）'!$BK90,1,0),0),0)</f>
        <v>0</v>
      </c>
      <c r="WL85" s="372">
        <f>IF(WL$19-'様式３（療養者名簿）（⑤の場合）'!$BJ90+1&lt;=15,IF(WL$19&gt;='様式３（療養者名簿）（⑤の場合）'!$BJ90,IF(WL$19&lt;='様式３（療養者名簿）（⑤の場合）'!$BK90,1,0),0),0)</f>
        <v>0</v>
      </c>
      <c r="WM85" s="372">
        <f>IF(WM$19-'様式３（療養者名簿）（⑤の場合）'!$BJ90+1&lt;=15,IF(WM$19&gt;='様式３（療養者名簿）（⑤の場合）'!$BJ90,IF(WM$19&lt;='様式３（療養者名簿）（⑤の場合）'!$BK90,1,0),0),0)</f>
        <v>0</v>
      </c>
      <c r="WN85" s="372">
        <f>IF(WN$19-'様式３（療養者名簿）（⑤の場合）'!$BJ90+1&lt;=15,IF(WN$19&gt;='様式３（療養者名簿）（⑤の場合）'!$BJ90,IF(WN$19&lt;='様式３（療養者名簿）（⑤の場合）'!$BK90,1,0),0),0)</f>
        <v>0</v>
      </c>
      <c r="WO85" s="372">
        <f>IF(WO$19-'様式３（療養者名簿）（⑤の場合）'!$BJ90+1&lt;=15,IF(WO$19&gt;='様式３（療養者名簿）（⑤の場合）'!$BJ90,IF(WO$19&lt;='様式３（療養者名簿）（⑤の場合）'!$BK90,1,0),0),0)</f>
        <v>0</v>
      </c>
      <c r="WP85" s="372">
        <f>IF(WP$19-'様式３（療養者名簿）（⑤の場合）'!$BJ90+1&lt;=15,IF(WP$19&gt;='様式３（療養者名簿）（⑤の場合）'!$BJ90,IF(WP$19&lt;='様式３（療養者名簿）（⑤の場合）'!$BK90,1,0),0),0)</f>
        <v>0</v>
      </c>
      <c r="WQ85" s="372">
        <f>IF(WQ$19-'様式３（療養者名簿）（⑤の場合）'!$BJ90+1&lt;=15,IF(WQ$19&gt;='様式３（療養者名簿）（⑤の場合）'!$BJ90,IF(WQ$19&lt;='様式３（療養者名簿）（⑤の場合）'!$BK90,1,0),0),0)</f>
        <v>0</v>
      </c>
      <c r="WR85" s="372">
        <f>IF(WR$19-'様式３（療養者名簿）（⑤の場合）'!$BJ90+1&lt;=15,IF(WR$19&gt;='様式３（療養者名簿）（⑤の場合）'!$BJ90,IF(WR$19&lt;='様式３（療養者名簿）（⑤の場合）'!$BK90,1,0),0),0)</f>
        <v>0</v>
      </c>
      <c r="WS85" s="372">
        <f>IF(WS$19-'様式３（療養者名簿）（⑤の場合）'!$BJ90+1&lt;=15,IF(WS$19&gt;='様式３（療養者名簿）（⑤の場合）'!$BJ90,IF(WS$19&lt;='様式３（療養者名簿）（⑤の場合）'!$BK90,1,0),0),0)</f>
        <v>0</v>
      </c>
      <c r="WT85" s="372">
        <f>IF(WT$19-'様式３（療養者名簿）（⑤の場合）'!$BJ90+1&lt;=15,IF(WT$19&gt;='様式３（療養者名簿）（⑤の場合）'!$BJ90,IF(WT$19&lt;='様式３（療養者名簿）（⑤の場合）'!$BK90,1,0),0),0)</f>
        <v>0</v>
      </c>
      <c r="WU85" s="372">
        <f>IF(WU$19-'様式３（療養者名簿）（⑤の場合）'!$BJ90+1&lt;=15,IF(WU$19&gt;='様式３（療養者名簿）（⑤の場合）'!$BJ90,IF(WU$19&lt;='様式３（療養者名簿）（⑤の場合）'!$BK90,1,0),0),0)</f>
        <v>0</v>
      </c>
      <c r="WV85" s="372">
        <f>IF(WV$19-'様式３（療養者名簿）（⑤の場合）'!$BJ90+1&lt;=15,IF(WV$19&gt;='様式３（療養者名簿）（⑤の場合）'!$BJ90,IF(WV$19&lt;='様式３（療養者名簿）（⑤の場合）'!$BK90,1,0),0),0)</f>
        <v>0</v>
      </c>
      <c r="WW85" s="372">
        <f>IF(WW$19-'様式３（療養者名簿）（⑤の場合）'!$BJ90+1&lt;=15,IF(WW$19&gt;='様式３（療養者名簿）（⑤の場合）'!$BJ90,IF(WW$19&lt;='様式３（療養者名簿）（⑤の場合）'!$BK90,1,0),0),0)</f>
        <v>0</v>
      </c>
      <c r="WX85" s="372">
        <f>IF(WX$19-'様式３（療養者名簿）（⑤の場合）'!$BJ90+1&lt;=15,IF(WX$19&gt;='様式３（療養者名簿）（⑤の場合）'!$BJ90,IF(WX$19&lt;='様式３（療養者名簿）（⑤の場合）'!$BK90,1,0),0),0)</f>
        <v>0</v>
      </c>
      <c r="WY85" s="372">
        <f>IF(WY$19-'様式３（療養者名簿）（⑤の場合）'!$BJ90+1&lt;=15,IF(WY$19&gt;='様式３（療養者名簿）（⑤の場合）'!$BJ90,IF(WY$19&lt;='様式３（療養者名簿）（⑤の場合）'!$BK90,1,0),0),0)</f>
        <v>0</v>
      </c>
      <c r="WZ85" s="372">
        <f>IF(WZ$19-'様式３（療養者名簿）（⑤の場合）'!$BJ90+1&lt;=15,IF(WZ$19&gt;='様式３（療養者名簿）（⑤の場合）'!$BJ90,IF(WZ$19&lt;='様式３（療養者名簿）（⑤の場合）'!$BK90,1,0),0),0)</f>
        <v>0</v>
      </c>
      <c r="XA85" s="372">
        <f>IF(XA$19-'様式３（療養者名簿）（⑤の場合）'!$BJ90+1&lt;=15,IF(XA$19&gt;='様式３（療養者名簿）（⑤の場合）'!$BJ90,IF(XA$19&lt;='様式３（療養者名簿）（⑤の場合）'!$BK90,1,0),0),0)</f>
        <v>0</v>
      </c>
      <c r="XB85" s="372">
        <f>IF(XB$19-'様式３（療養者名簿）（⑤の場合）'!$BJ90+1&lt;=15,IF(XB$19&gt;='様式３（療養者名簿）（⑤の場合）'!$BJ90,IF(XB$19&lt;='様式３（療養者名簿）（⑤の場合）'!$BK90,1,0),0),0)</f>
        <v>0</v>
      </c>
      <c r="XC85" s="372">
        <f>IF(XC$19-'様式３（療養者名簿）（⑤の場合）'!$BJ90+1&lt;=15,IF(XC$19&gt;='様式３（療養者名簿）（⑤の場合）'!$BJ90,IF(XC$19&lt;='様式３（療養者名簿）（⑤の場合）'!$BK90,1,0),0),0)</f>
        <v>0</v>
      </c>
      <c r="XD85" s="372">
        <f>IF(XD$19-'様式３（療養者名簿）（⑤の場合）'!$BJ90+1&lt;=15,IF(XD$19&gt;='様式３（療養者名簿）（⑤の場合）'!$BJ90,IF(XD$19&lt;='様式３（療養者名簿）（⑤の場合）'!$BK90,1,0),0),0)</f>
        <v>0</v>
      </c>
      <c r="XE85" s="372">
        <f>IF(XE$19-'様式３（療養者名簿）（⑤の場合）'!$BJ90+1&lt;=15,IF(XE$19&gt;='様式３（療養者名簿）（⑤の場合）'!$BJ90,IF(XE$19&lt;='様式３（療養者名簿）（⑤の場合）'!$BK90,1,0),0),0)</f>
        <v>0</v>
      </c>
      <c r="XF85" s="372">
        <f>IF(XF$19-'様式３（療養者名簿）（⑤の場合）'!$BJ90+1&lt;=15,IF(XF$19&gt;='様式３（療養者名簿）（⑤の場合）'!$BJ90,IF(XF$19&lt;='様式３（療養者名簿）（⑤の場合）'!$BK90,1,0),0),0)</f>
        <v>0</v>
      </c>
      <c r="XG85" s="372">
        <f>IF(XG$19-'様式３（療養者名簿）（⑤の場合）'!$BJ90+1&lt;=15,IF(XG$19&gt;='様式３（療養者名簿）（⑤の場合）'!$BJ90,IF(XG$19&lt;='様式３（療養者名簿）（⑤の場合）'!$BK90,1,0),0),0)</f>
        <v>0</v>
      </c>
      <c r="XH85" s="372">
        <f>IF(XH$19-'様式３（療養者名簿）（⑤の場合）'!$BJ90+1&lt;=15,IF(XH$19&gt;='様式３（療養者名簿）（⑤の場合）'!$BJ90,IF(XH$19&lt;='様式３（療養者名簿）（⑤の場合）'!$BK90,1,0),0),0)</f>
        <v>0</v>
      </c>
      <c r="XI85" s="372">
        <f>IF(XI$19-'様式３（療養者名簿）（⑤の場合）'!$BJ90+1&lt;=15,IF(XI$19&gt;='様式３（療養者名簿）（⑤の場合）'!$BJ90,IF(XI$19&lt;='様式３（療養者名簿）（⑤の場合）'!$BK90,1,0),0),0)</f>
        <v>0</v>
      </c>
      <c r="XJ85" s="372">
        <f>IF(XJ$19-'様式３（療養者名簿）（⑤の場合）'!$BJ90+1&lt;=15,IF(XJ$19&gt;='様式３（療養者名簿）（⑤の場合）'!$BJ90,IF(XJ$19&lt;='様式３（療養者名簿）（⑤の場合）'!$BK90,1,0),0),0)</f>
        <v>0</v>
      </c>
      <c r="XK85" s="372">
        <f>IF(XK$19-'様式３（療養者名簿）（⑤の場合）'!$BJ90+1&lt;=15,IF(XK$19&gt;='様式３（療養者名簿）（⑤の場合）'!$BJ90,IF(XK$19&lt;='様式３（療養者名簿）（⑤の場合）'!$BK90,1,0),0),0)</f>
        <v>0</v>
      </c>
      <c r="XL85" s="372">
        <f>IF(XL$19-'様式３（療養者名簿）（⑤の場合）'!$BJ90+1&lt;=15,IF(XL$19&gt;='様式３（療養者名簿）（⑤の場合）'!$BJ90,IF(XL$19&lt;='様式３（療養者名簿）（⑤の場合）'!$BK90,1,0),0),0)</f>
        <v>0</v>
      </c>
      <c r="XM85" s="372">
        <f>IF(XM$19-'様式３（療養者名簿）（⑤の場合）'!$BJ90+1&lt;=15,IF(XM$19&gt;='様式３（療養者名簿）（⑤の場合）'!$BJ90,IF(XM$19&lt;='様式３（療養者名簿）（⑤の場合）'!$BK90,1,0),0),0)</f>
        <v>0</v>
      </c>
      <c r="XN85" s="372">
        <f>IF(XN$19-'様式３（療養者名簿）（⑤の場合）'!$BJ90+1&lt;=15,IF(XN$19&gt;='様式３（療養者名簿）（⑤の場合）'!$BJ90,IF(XN$19&lt;='様式３（療養者名簿）（⑤の場合）'!$BK90,1,0),0),0)</f>
        <v>0</v>
      </c>
      <c r="XO85" s="372">
        <f>IF(XO$19-'様式３（療養者名簿）（⑤の場合）'!$BJ90+1&lt;=15,IF(XO$19&gt;='様式３（療養者名簿）（⑤の場合）'!$BJ90,IF(XO$19&lt;='様式３（療養者名簿）（⑤の場合）'!$BK90,1,0),0),0)</f>
        <v>0</v>
      </c>
      <c r="XP85" s="372">
        <f>IF(XP$19-'様式３（療養者名簿）（⑤の場合）'!$BJ90+1&lt;=15,IF(XP$19&gt;='様式３（療養者名簿）（⑤の場合）'!$BJ90,IF(XP$19&lt;='様式３（療養者名簿）（⑤の場合）'!$BK90,1,0),0),0)</f>
        <v>0</v>
      </c>
      <c r="XQ85" s="372">
        <f>IF(XQ$19-'様式３（療養者名簿）（⑤の場合）'!$BJ90+1&lt;=15,IF(XQ$19&gt;='様式３（療養者名簿）（⑤の場合）'!$BJ90,IF(XQ$19&lt;='様式３（療養者名簿）（⑤の場合）'!$BK90,1,0),0),0)</f>
        <v>0</v>
      </c>
      <c r="XR85" s="372">
        <f>IF(XR$19-'様式３（療養者名簿）（⑤の場合）'!$BJ90+1&lt;=15,IF(XR$19&gt;='様式３（療養者名簿）（⑤の場合）'!$BJ90,IF(XR$19&lt;='様式３（療養者名簿）（⑤の場合）'!$BK90,1,0),0),0)</f>
        <v>0</v>
      </c>
      <c r="XS85" s="372">
        <f>IF(XS$19-'様式３（療養者名簿）（⑤の場合）'!$BJ90+1&lt;=15,IF(XS$19&gt;='様式３（療養者名簿）（⑤の場合）'!$BJ90,IF(XS$19&lt;='様式３（療養者名簿）（⑤の場合）'!$BK90,1,0),0),0)</f>
        <v>0</v>
      </c>
      <c r="XT85" s="372">
        <f>IF(XT$19-'様式３（療養者名簿）（⑤の場合）'!$BJ90+1&lt;=15,IF(XT$19&gt;='様式３（療養者名簿）（⑤の場合）'!$BJ90,IF(XT$19&lt;='様式３（療養者名簿）（⑤の場合）'!$BK90,1,0),0),0)</f>
        <v>0</v>
      </c>
      <c r="XU85" s="372">
        <f>IF(XU$19-'様式３（療養者名簿）（⑤の場合）'!$BJ90+1&lt;=15,IF(XU$19&gt;='様式３（療養者名簿）（⑤の場合）'!$BJ90,IF(XU$19&lt;='様式３（療養者名簿）（⑤の場合）'!$BK90,1,0),0),0)</f>
        <v>0</v>
      </c>
      <c r="XV85" s="372">
        <f>IF(XV$19-'様式３（療養者名簿）（⑤の場合）'!$BJ90+1&lt;=15,IF(XV$19&gt;='様式３（療養者名簿）（⑤の場合）'!$BJ90,IF(XV$19&lt;='様式３（療養者名簿）（⑤の場合）'!$BK90,1,0),0),0)</f>
        <v>0</v>
      </c>
      <c r="XW85" s="372">
        <f>IF(XW$19-'様式３（療養者名簿）（⑤の場合）'!$BJ90+1&lt;=15,IF(XW$19&gt;='様式３（療養者名簿）（⑤の場合）'!$BJ90,IF(XW$19&lt;='様式３（療養者名簿）（⑤の場合）'!$BK90,1,0),0),0)</f>
        <v>0</v>
      </c>
      <c r="XX85" s="372">
        <f>IF(XX$19-'様式３（療養者名簿）（⑤の場合）'!$BJ90+1&lt;=15,IF(XX$19&gt;='様式３（療養者名簿）（⑤の場合）'!$BJ90,IF(XX$19&lt;='様式３（療養者名簿）（⑤の場合）'!$BK90,1,0),0),0)</f>
        <v>0</v>
      </c>
      <c r="XY85" s="372">
        <f>IF(XY$19-'様式３（療養者名簿）（⑤の場合）'!$BJ90+1&lt;=15,IF(XY$19&gt;='様式３（療養者名簿）（⑤の場合）'!$BJ90,IF(XY$19&lt;='様式３（療養者名簿）（⑤の場合）'!$BK90,1,0),0),0)</f>
        <v>0</v>
      </c>
      <c r="XZ85" s="372">
        <f>IF(XZ$19-'様式３（療養者名簿）（⑤の場合）'!$BJ90+1&lt;=15,IF(XZ$19&gt;='様式３（療養者名簿）（⑤の場合）'!$BJ90,IF(XZ$19&lt;='様式３（療養者名簿）（⑤の場合）'!$BK90,1,0),0),0)</f>
        <v>0</v>
      </c>
      <c r="YA85" s="372">
        <f>IF(YA$19-'様式３（療養者名簿）（⑤の場合）'!$BJ90+1&lt;=15,IF(YA$19&gt;='様式３（療養者名簿）（⑤の場合）'!$BJ90,IF(YA$19&lt;='様式３（療養者名簿）（⑤の場合）'!$BK90,1,0),0),0)</f>
        <v>0</v>
      </c>
      <c r="YB85" s="372">
        <f>IF(YB$19-'様式３（療養者名簿）（⑤の場合）'!$BJ90+1&lt;=15,IF(YB$19&gt;='様式３（療養者名簿）（⑤の場合）'!$BJ90,IF(YB$19&lt;='様式３（療養者名簿）（⑤の場合）'!$BK90,1,0),0),0)</f>
        <v>0</v>
      </c>
      <c r="YC85" s="372">
        <f>IF(YC$19-'様式３（療養者名簿）（⑤の場合）'!$BJ90+1&lt;=15,IF(YC$19&gt;='様式３（療養者名簿）（⑤の場合）'!$BJ90,IF(YC$19&lt;='様式３（療養者名簿）（⑤の場合）'!$BK90,1,0),0),0)</f>
        <v>0</v>
      </c>
      <c r="YD85" s="372">
        <f>IF(YD$19-'様式３（療養者名簿）（⑤の場合）'!$BJ90+1&lt;=15,IF(YD$19&gt;='様式３（療養者名簿）（⑤の場合）'!$BJ90,IF(YD$19&lt;='様式３（療養者名簿）（⑤の場合）'!$BK90,1,0),0),0)</f>
        <v>0</v>
      </c>
      <c r="YE85" s="372">
        <f>IF(YE$19-'様式３（療養者名簿）（⑤の場合）'!$BJ90+1&lt;=15,IF(YE$19&gt;='様式３（療養者名簿）（⑤の場合）'!$BJ90,IF(YE$19&lt;='様式３（療養者名簿）（⑤の場合）'!$BK90,1,0),0),0)</f>
        <v>0</v>
      </c>
      <c r="YF85" s="372">
        <f>IF(YF$19-'様式３（療養者名簿）（⑤の場合）'!$BJ90+1&lt;=15,IF(YF$19&gt;='様式３（療養者名簿）（⑤の場合）'!$BJ90,IF(YF$19&lt;='様式３（療養者名簿）（⑤の場合）'!$BK90,1,0),0),0)</f>
        <v>0</v>
      </c>
      <c r="YG85" s="372">
        <f>IF(YG$19-'様式３（療養者名簿）（⑤の場合）'!$BJ90+1&lt;=15,IF(YG$19&gt;='様式３（療養者名簿）（⑤の場合）'!$BJ90,IF(YG$19&lt;='様式３（療養者名簿）（⑤の場合）'!$BK90,1,0),0),0)</f>
        <v>0</v>
      </c>
      <c r="YH85" s="372">
        <f>IF(YH$19-'様式３（療養者名簿）（⑤の場合）'!$BJ90+1&lt;=15,IF(YH$19&gt;='様式３（療養者名簿）（⑤の場合）'!$BJ90,IF(YH$19&lt;='様式３（療養者名簿）（⑤の場合）'!$BK90,1,0),0),0)</f>
        <v>0</v>
      </c>
      <c r="YI85" s="372">
        <f>IF(YI$19-'様式３（療養者名簿）（⑤の場合）'!$BJ90+1&lt;=15,IF(YI$19&gt;='様式３（療養者名簿）（⑤の場合）'!$BJ90,IF(YI$19&lt;='様式３（療養者名簿）（⑤の場合）'!$BK90,1,0),0),0)</f>
        <v>0</v>
      </c>
      <c r="YJ85" s="372">
        <f>IF(YJ$19-'様式３（療養者名簿）（⑤の場合）'!$BJ90+1&lt;=15,IF(YJ$19&gt;='様式３（療養者名簿）（⑤の場合）'!$BJ90,IF(YJ$19&lt;='様式３（療養者名簿）（⑤の場合）'!$BK90,1,0),0),0)</f>
        <v>0</v>
      </c>
      <c r="YK85" s="372">
        <f>IF(YK$19-'様式３（療養者名簿）（⑤の場合）'!$BJ90+1&lt;=15,IF(YK$19&gt;='様式３（療養者名簿）（⑤の場合）'!$BJ90,IF(YK$19&lt;='様式３（療養者名簿）（⑤の場合）'!$BK90,1,0),0),0)</f>
        <v>0</v>
      </c>
      <c r="YL85" s="372">
        <f>IF(YL$19-'様式３（療養者名簿）（⑤の場合）'!$BJ90+1&lt;=15,IF(YL$19&gt;='様式３（療養者名簿）（⑤の場合）'!$BJ90,IF(YL$19&lt;='様式３（療養者名簿）（⑤の場合）'!$BK90,1,0),0),0)</f>
        <v>0</v>
      </c>
      <c r="YM85" s="372">
        <f>IF(YM$19-'様式３（療養者名簿）（⑤の場合）'!$BJ90+1&lt;=15,IF(YM$19&gt;='様式３（療養者名簿）（⑤の場合）'!$BJ90,IF(YM$19&lt;='様式３（療養者名簿）（⑤の場合）'!$BK90,1,0),0),0)</f>
        <v>0</v>
      </c>
      <c r="YN85" s="372">
        <f>IF(YN$19-'様式３（療養者名簿）（⑤の場合）'!$BJ90+1&lt;=15,IF(YN$19&gt;='様式３（療養者名簿）（⑤の場合）'!$BJ90,IF(YN$19&lt;='様式３（療養者名簿）（⑤の場合）'!$BK90,1,0),0),0)</f>
        <v>0</v>
      </c>
      <c r="YO85" s="372">
        <f>IF(YO$19-'様式３（療養者名簿）（⑤の場合）'!$BJ90+1&lt;=15,IF(YO$19&gt;='様式３（療養者名簿）（⑤の場合）'!$BJ90,IF(YO$19&lt;='様式３（療養者名簿）（⑤の場合）'!$BK90,1,0),0),0)</f>
        <v>0</v>
      </c>
      <c r="YP85" s="372">
        <f>IF(YP$19-'様式３（療養者名簿）（⑤の場合）'!$BJ90+1&lt;=15,IF(YP$19&gt;='様式３（療養者名簿）（⑤の場合）'!$BJ90,IF(YP$19&lt;='様式３（療養者名簿）（⑤の場合）'!$BK90,1,0),0),0)</f>
        <v>0</v>
      </c>
      <c r="YQ85" s="372">
        <f>IF(YQ$19-'様式３（療養者名簿）（⑤の場合）'!$BJ90+1&lt;=15,IF(YQ$19&gt;='様式３（療養者名簿）（⑤の場合）'!$BJ90,IF(YQ$19&lt;='様式３（療養者名簿）（⑤の場合）'!$BK90,1,0),0),0)</f>
        <v>0</v>
      </c>
      <c r="YR85" s="372">
        <f>IF(YR$19-'様式３（療養者名簿）（⑤の場合）'!$BJ90+1&lt;=15,IF(YR$19&gt;='様式３（療養者名簿）（⑤の場合）'!$BJ90,IF(YR$19&lt;='様式３（療養者名簿）（⑤の場合）'!$BK90,1,0),0),0)</f>
        <v>0</v>
      </c>
      <c r="YS85" s="372">
        <f>IF(YS$19-'様式３（療養者名簿）（⑤の場合）'!$BJ90+1&lt;=15,IF(YS$19&gt;='様式３（療養者名簿）（⑤の場合）'!$BJ90,IF(YS$19&lt;='様式３（療養者名簿）（⑤の場合）'!$BK90,1,0),0),0)</f>
        <v>0</v>
      </c>
      <c r="YT85" s="372">
        <f>IF(YT$19-'様式３（療養者名簿）（⑤の場合）'!$BJ90+1&lt;=15,IF(YT$19&gt;='様式３（療養者名簿）（⑤の場合）'!$BJ90,IF(YT$19&lt;='様式３（療養者名簿）（⑤の場合）'!$BK90,1,0),0),0)</f>
        <v>0</v>
      </c>
      <c r="YU85" s="372">
        <f>IF(YU$19-'様式３（療養者名簿）（⑤の場合）'!$BJ90+1&lt;=15,IF(YU$19&gt;='様式３（療養者名簿）（⑤の場合）'!$BJ90,IF(YU$19&lt;='様式３（療養者名簿）（⑤の場合）'!$BK90,1,0),0),0)</f>
        <v>0</v>
      </c>
      <c r="YV85" s="372">
        <f>IF(YV$19-'様式３（療養者名簿）（⑤の場合）'!$BJ90+1&lt;=15,IF(YV$19&gt;='様式３（療養者名簿）（⑤の場合）'!$BJ90,IF(YV$19&lt;='様式３（療養者名簿）（⑤の場合）'!$BK90,1,0),0),0)</f>
        <v>0</v>
      </c>
      <c r="YW85" s="372">
        <f>IF(YW$19-'様式３（療養者名簿）（⑤の場合）'!$BJ90+1&lt;=15,IF(YW$19&gt;='様式３（療養者名簿）（⑤の場合）'!$BJ90,IF(YW$19&lt;='様式３（療養者名簿）（⑤の場合）'!$BK90,1,0),0),0)</f>
        <v>0</v>
      </c>
      <c r="YX85" s="372">
        <f>IF(YX$19-'様式３（療養者名簿）（⑤の場合）'!$BJ90+1&lt;=15,IF(YX$19&gt;='様式３（療養者名簿）（⑤の場合）'!$BJ90,IF(YX$19&lt;='様式３（療養者名簿）（⑤の場合）'!$BK90,1,0),0),0)</f>
        <v>0</v>
      </c>
      <c r="YY85" s="372">
        <f>IF(YY$19-'様式３（療養者名簿）（⑤の場合）'!$BJ90+1&lt;=15,IF(YY$19&gt;='様式３（療養者名簿）（⑤の場合）'!$BJ90,IF(YY$19&lt;='様式３（療養者名簿）（⑤の場合）'!$BK90,1,0),0),0)</f>
        <v>0</v>
      </c>
      <c r="YZ85" s="372">
        <f>IF(YZ$19-'様式３（療養者名簿）（⑤の場合）'!$BJ90+1&lt;=15,IF(YZ$19&gt;='様式３（療養者名簿）（⑤の場合）'!$BJ90,IF(YZ$19&lt;='様式３（療養者名簿）（⑤の場合）'!$BK90,1,0),0),0)</f>
        <v>0</v>
      </c>
      <c r="ZA85" s="372">
        <f>IF(ZA$19-'様式３（療養者名簿）（⑤の場合）'!$BJ90+1&lt;=15,IF(ZA$19&gt;='様式３（療養者名簿）（⑤の場合）'!$BJ90,IF(ZA$19&lt;='様式３（療養者名簿）（⑤の場合）'!$BK90,1,0),0),0)</f>
        <v>0</v>
      </c>
      <c r="ZB85" s="372">
        <f>IF(ZB$19-'様式３（療養者名簿）（⑤の場合）'!$BJ90+1&lt;=15,IF(ZB$19&gt;='様式３（療養者名簿）（⑤の場合）'!$BJ90,IF(ZB$19&lt;='様式３（療養者名簿）（⑤の場合）'!$BK90,1,0),0),0)</f>
        <v>0</v>
      </c>
      <c r="ZC85" s="372">
        <f>IF(ZC$19-'様式３（療養者名簿）（⑤の場合）'!$BJ90+1&lt;=15,IF(ZC$19&gt;='様式３（療養者名簿）（⑤の場合）'!$BJ90,IF(ZC$19&lt;='様式３（療養者名簿）（⑤の場合）'!$BK90,1,0),0),0)</f>
        <v>0</v>
      </c>
      <c r="ZD85" s="372">
        <f>IF(ZD$19-'様式３（療養者名簿）（⑤の場合）'!$BJ90+1&lt;=15,IF(ZD$19&gt;='様式３（療養者名簿）（⑤の場合）'!$BJ90,IF(ZD$19&lt;='様式３（療養者名簿）（⑤の場合）'!$BK90,1,0),0),0)</f>
        <v>0</v>
      </c>
      <c r="ZE85" s="372">
        <f>IF(ZE$19-'様式３（療養者名簿）（⑤の場合）'!$BJ90+1&lt;=15,IF(ZE$19&gt;='様式３（療養者名簿）（⑤の場合）'!$BJ90,IF(ZE$19&lt;='様式３（療養者名簿）（⑤の場合）'!$BK90,1,0),0),0)</f>
        <v>0</v>
      </c>
      <c r="ZF85" s="372">
        <f>IF(ZF$19-'様式３（療養者名簿）（⑤の場合）'!$BJ90+1&lt;=15,IF(ZF$19&gt;='様式３（療養者名簿）（⑤の場合）'!$BJ90,IF(ZF$19&lt;='様式３（療養者名簿）（⑤の場合）'!$BK90,1,0),0),0)</f>
        <v>0</v>
      </c>
      <c r="ZG85" s="372">
        <f>IF(ZG$19-'様式３（療養者名簿）（⑤の場合）'!$BJ90+1&lt;=15,IF(ZG$19&gt;='様式３（療養者名簿）（⑤の場合）'!$BJ90,IF(ZG$19&lt;='様式３（療養者名簿）（⑤の場合）'!$BK90,1,0),0),0)</f>
        <v>0</v>
      </c>
      <c r="ZH85" s="372">
        <f>IF(ZH$19-'様式３（療養者名簿）（⑤の場合）'!$BJ90+1&lt;=15,IF(ZH$19&gt;='様式３（療養者名簿）（⑤の場合）'!$BJ90,IF(ZH$19&lt;='様式３（療養者名簿）（⑤の場合）'!$BK90,1,0),0),0)</f>
        <v>0</v>
      </c>
      <c r="ZI85" s="372">
        <f>IF(ZI$19-'様式３（療養者名簿）（⑤の場合）'!$BJ90+1&lt;=15,IF(ZI$19&gt;='様式３（療養者名簿）（⑤の場合）'!$BJ90,IF(ZI$19&lt;='様式３（療養者名簿）（⑤の場合）'!$BK90,1,0),0),0)</f>
        <v>0</v>
      </c>
      <c r="ZJ85" s="372">
        <f>IF(ZJ$19-'様式３（療養者名簿）（⑤の場合）'!$BJ90+1&lt;=15,IF(ZJ$19&gt;='様式３（療養者名簿）（⑤の場合）'!$BJ90,IF(ZJ$19&lt;='様式３（療養者名簿）（⑤の場合）'!$BK90,1,0),0),0)</f>
        <v>0</v>
      </c>
      <c r="ZK85" s="372">
        <f>IF(ZK$19-'様式３（療養者名簿）（⑤の場合）'!$BJ90+1&lt;=15,IF(ZK$19&gt;='様式３（療養者名簿）（⑤の場合）'!$BJ90,IF(ZK$19&lt;='様式３（療養者名簿）（⑤の場合）'!$BK90,1,0),0),0)</f>
        <v>0</v>
      </c>
      <c r="ZL85" s="372">
        <f>IF(ZL$19-'様式３（療養者名簿）（⑤の場合）'!$BJ90+1&lt;=15,IF(ZL$19&gt;='様式３（療養者名簿）（⑤の場合）'!$BJ90,IF(ZL$19&lt;='様式３（療養者名簿）（⑤の場合）'!$BK90,1,0),0),0)</f>
        <v>0</v>
      </c>
      <c r="ZM85" s="372">
        <f>IF(ZM$19-'様式３（療養者名簿）（⑤の場合）'!$BJ90+1&lt;=15,IF(ZM$19&gt;='様式３（療養者名簿）（⑤の場合）'!$BJ90,IF(ZM$19&lt;='様式３（療養者名簿）（⑤の場合）'!$BK90,1,0),0),0)</f>
        <v>0</v>
      </c>
      <c r="ZN85" s="372">
        <f>IF(ZN$19-'様式３（療養者名簿）（⑤の場合）'!$BJ90+1&lt;=15,IF(ZN$19&gt;='様式３（療養者名簿）（⑤の場合）'!$BJ90,IF(ZN$19&lt;='様式３（療養者名簿）（⑤の場合）'!$BK90,1,0),0),0)</f>
        <v>0</v>
      </c>
      <c r="ZO85" s="372">
        <f>IF(ZO$19-'様式３（療養者名簿）（⑤の場合）'!$BJ90+1&lt;=15,IF(ZO$19&gt;='様式３（療養者名簿）（⑤の場合）'!$BJ90,IF(ZO$19&lt;='様式３（療養者名簿）（⑤の場合）'!$BK90,1,0),0),0)</f>
        <v>0</v>
      </c>
      <c r="ZP85" s="372">
        <f>IF(ZP$19-'様式３（療養者名簿）（⑤の場合）'!$BJ90+1&lt;=15,IF(ZP$19&gt;='様式３（療養者名簿）（⑤の場合）'!$BJ90,IF(ZP$19&lt;='様式３（療養者名簿）（⑤の場合）'!$BK90,1,0),0),0)</f>
        <v>0</v>
      </c>
      <c r="ZQ85" s="372">
        <f>IF(ZQ$19-'様式３（療養者名簿）（⑤の場合）'!$BJ90+1&lt;=15,IF(ZQ$19&gt;='様式３（療養者名簿）（⑤の場合）'!$BJ90,IF(ZQ$19&lt;='様式３（療養者名簿）（⑤の場合）'!$BK90,1,0),0),0)</f>
        <v>0</v>
      </c>
      <c r="ZR85" s="372">
        <f>IF(ZR$19-'様式３（療養者名簿）（⑤の場合）'!$BJ90+1&lt;=15,IF(ZR$19&gt;='様式３（療養者名簿）（⑤の場合）'!$BJ90,IF(ZR$19&lt;='様式３（療養者名簿）（⑤の場合）'!$BK90,1,0),0),0)</f>
        <v>0</v>
      </c>
      <c r="ZS85" s="372">
        <f>IF(ZS$19-'様式３（療養者名簿）（⑤の場合）'!$BJ90+1&lt;=15,IF(ZS$19&gt;='様式３（療養者名簿）（⑤の場合）'!$BJ90,IF(ZS$19&lt;='様式３（療養者名簿）（⑤の場合）'!$BK90,1,0),0),0)</f>
        <v>0</v>
      </c>
      <c r="ZT85" s="372">
        <f>IF(ZT$19-'様式３（療養者名簿）（⑤の場合）'!$BJ90+1&lt;=15,IF(ZT$19&gt;='様式３（療養者名簿）（⑤の場合）'!$BJ90,IF(ZT$19&lt;='様式３（療養者名簿）（⑤の場合）'!$BK90,1,0),0),0)</f>
        <v>0</v>
      </c>
      <c r="ZU85" s="372">
        <f>IF(ZU$19-'様式３（療養者名簿）（⑤の場合）'!$BJ90+1&lt;=15,IF(ZU$19&gt;='様式３（療養者名簿）（⑤の場合）'!$BJ90,IF(ZU$19&lt;='様式３（療養者名簿）（⑤の場合）'!$BK90,1,0),0),0)</f>
        <v>0</v>
      </c>
      <c r="ZV85" s="372">
        <f>IF(ZV$19-'様式３（療養者名簿）（⑤の場合）'!$BJ90+1&lt;=15,IF(ZV$19&gt;='様式３（療養者名簿）（⑤の場合）'!$BJ90,IF(ZV$19&lt;='様式３（療養者名簿）（⑤の場合）'!$BK90,1,0),0),0)</f>
        <v>0</v>
      </c>
      <c r="ZW85" s="372">
        <f>IF(ZW$19-'様式３（療養者名簿）（⑤の場合）'!$BJ90+1&lt;=15,IF(ZW$19&gt;='様式３（療養者名簿）（⑤の場合）'!$BJ90,IF(ZW$19&lt;='様式３（療養者名簿）（⑤の場合）'!$BK90,1,0),0),0)</f>
        <v>0</v>
      </c>
      <c r="ZX85" s="372">
        <f>IF(ZX$19-'様式３（療養者名簿）（⑤の場合）'!$BJ90+1&lt;=15,IF(ZX$19&gt;='様式３（療養者名簿）（⑤の場合）'!$BJ90,IF(ZX$19&lt;='様式３（療養者名簿）（⑤の場合）'!$BK90,1,0),0),0)</f>
        <v>0</v>
      </c>
      <c r="ZY85" s="372">
        <f>IF(ZY$19-'様式３（療養者名簿）（⑤の場合）'!$BJ90+1&lt;=15,IF(ZY$19&gt;='様式３（療養者名簿）（⑤の場合）'!$BJ90,IF(ZY$19&lt;='様式３（療養者名簿）（⑤の場合）'!$BK90,1,0),0),0)</f>
        <v>0</v>
      </c>
      <c r="ZZ85" s="372">
        <f>IF(ZZ$19-'様式３（療養者名簿）（⑤の場合）'!$BJ90+1&lt;=15,IF(ZZ$19&gt;='様式３（療養者名簿）（⑤の場合）'!$BJ90,IF(ZZ$19&lt;='様式３（療養者名簿）（⑤の場合）'!$BK90,1,0),0),0)</f>
        <v>0</v>
      </c>
      <c r="AAA85" s="372">
        <f>IF(AAA$19-'様式３（療養者名簿）（⑤の場合）'!$BJ90+1&lt;=15,IF(AAA$19&gt;='様式３（療養者名簿）（⑤の場合）'!$BJ90,IF(AAA$19&lt;='様式３（療養者名簿）（⑤の場合）'!$BK90,1,0),0),0)</f>
        <v>0</v>
      </c>
      <c r="AAB85" s="372">
        <f>IF(AAB$19-'様式３（療養者名簿）（⑤の場合）'!$BJ90+1&lt;=15,IF(AAB$19&gt;='様式３（療養者名簿）（⑤の場合）'!$BJ90,IF(AAB$19&lt;='様式３（療養者名簿）（⑤の場合）'!$BK90,1,0),0),0)</f>
        <v>0</v>
      </c>
      <c r="AAC85" s="372">
        <f>IF(AAC$19-'様式３（療養者名簿）（⑤の場合）'!$BJ90+1&lt;=15,IF(AAC$19&gt;='様式３（療養者名簿）（⑤の場合）'!$BJ90,IF(AAC$19&lt;='様式３（療養者名簿）（⑤の場合）'!$BK90,1,0),0),0)</f>
        <v>0</v>
      </c>
      <c r="AAD85" s="372">
        <f>IF(AAD$19-'様式３（療養者名簿）（⑤の場合）'!$BJ90+1&lt;=15,IF(AAD$19&gt;='様式３（療養者名簿）（⑤の場合）'!$BJ90,IF(AAD$19&lt;='様式３（療養者名簿）（⑤の場合）'!$BK90,1,0),0),0)</f>
        <v>0</v>
      </c>
      <c r="AAE85" s="372">
        <f>IF(AAE$19-'様式３（療養者名簿）（⑤の場合）'!$BJ90+1&lt;=15,IF(AAE$19&gt;='様式３（療養者名簿）（⑤の場合）'!$BJ90,IF(AAE$19&lt;='様式３（療養者名簿）（⑤の場合）'!$BK90,1,0),0),0)</f>
        <v>0</v>
      </c>
      <c r="AAF85" s="372">
        <f>IF(AAF$19-'様式３（療養者名簿）（⑤の場合）'!$BJ90+1&lt;=15,IF(AAF$19&gt;='様式３（療養者名簿）（⑤の場合）'!$BJ90,IF(AAF$19&lt;='様式３（療養者名簿）（⑤の場合）'!$BK90,1,0),0),0)</f>
        <v>0</v>
      </c>
      <c r="AAG85" s="372">
        <f>IF(AAG$19-'様式３（療養者名簿）（⑤の場合）'!$BJ90+1&lt;=15,IF(AAG$19&gt;='様式３（療養者名簿）（⑤の場合）'!$BJ90,IF(AAG$19&lt;='様式３（療養者名簿）（⑤の場合）'!$BK90,1,0),0),0)</f>
        <v>0</v>
      </c>
      <c r="AAH85" s="372">
        <f>IF(AAH$19-'様式３（療養者名簿）（⑤の場合）'!$BJ90+1&lt;=15,IF(AAH$19&gt;='様式３（療養者名簿）（⑤の場合）'!$BJ90,IF(AAH$19&lt;='様式３（療養者名簿）（⑤の場合）'!$BK90,1,0),0),0)</f>
        <v>0</v>
      </c>
      <c r="AAI85" s="372">
        <f>IF(AAI$19-'様式３（療養者名簿）（⑤の場合）'!$BJ90+1&lt;=15,IF(AAI$19&gt;='様式３（療養者名簿）（⑤の場合）'!$BJ90,IF(AAI$19&lt;='様式３（療養者名簿）（⑤の場合）'!$BK90,1,0),0),0)</f>
        <v>0</v>
      </c>
      <c r="AAJ85" s="372">
        <f>IF(AAJ$19-'様式３（療養者名簿）（⑤の場合）'!$BJ90+1&lt;=15,IF(AAJ$19&gt;='様式３（療養者名簿）（⑤の場合）'!$BJ90,IF(AAJ$19&lt;='様式３（療養者名簿）（⑤の場合）'!$BK90,1,0),0),0)</f>
        <v>0</v>
      </c>
      <c r="AAK85" s="372">
        <f>IF(AAK$19-'様式３（療養者名簿）（⑤の場合）'!$BJ90+1&lt;=15,IF(AAK$19&gt;='様式３（療養者名簿）（⑤の場合）'!$BJ90,IF(AAK$19&lt;='様式３（療養者名簿）（⑤の場合）'!$BK90,1,0),0),0)</f>
        <v>0</v>
      </c>
      <c r="AAL85" s="372">
        <f>IF(AAL$19-'様式３（療養者名簿）（⑤の場合）'!$BJ90+1&lt;=15,IF(AAL$19&gt;='様式３（療養者名簿）（⑤の場合）'!$BJ90,IF(AAL$19&lt;='様式３（療養者名簿）（⑤の場合）'!$BK90,1,0),0),0)</f>
        <v>0</v>
      </c>
      <c r="AAM85" s="372">
        <f>IF(AAM$19-'様式３（療養者名簿）（⑤の場合）'!$BJ90+1&lt;=15,IF(AAM$19&gt;='様式３（療養者名簿）（⑤の場合）'!$BJ90,IF(AAM$19&lt;='様式３（療養者名簿）（⑤の場合）'!$BK90,1,0),0),0)</f>
        <v>0</v>
      </c>
      <c r="AAN85" s="372">
        <f>IF(AAN$19-'様式３（療養者名簿）（⑤の場合）'!$BJ90+1&lt;=15,IF(AAN$19&gt;='様式３（療養者名簿）（⑤の場合）'!$BJ90,IF(AAN$19&lt;='様式３（療養者名簿）（⑤の場合）'!$BK90,1,0),0),0)</f>
        <v>0</v>
      </c>
      <c r="AAO85" s="372">
        <f>IF(AAO$19-'様式３（療養者名簿）（⑤の場合）'!$BJ90+1&lt;=15,IF(AAO$19&gt;='様式３（療養者名簿）（⑤の場合）'!$BJ90,IF(AAO$19&lt;='様式３（療養者名簿）（⑤の場合）'!$BK90,1,0),0),0)</f>
        <v>0</v>
      </c>
      <c r="AAP85" s="372">
        <f>IF(AAP$19-'様式３（療養者名簿）（⑤の場合）'!$BJ90+1&lt;=15,IF(AAP$19&gt;='様式３（療養者名簿）（⑤の場合）'!$BJ90,IF(AAP$19&lt;='様式３（療養者名簿）（⑤の場合）'!$BK90,1,0),0),0)</f>
        <v>0</v>
      </c>
      <c r="AAQ85" s="372">
        <f>IF(AAQ$19-'様式３（療養者名簿）（⑤の場合）'!$BJ90+1&lt;=15,IF(AAQ$19&gt;='様式３（療養者名簿）（⑤の場合）'!$BJ90,IF(AAQ$19&lt;='様式３（療養者名簿）（⑤の場合）'!$BK90,1,0),0),0)</f>
        <v>0</v>
      </c>
      <c r="AAR85" s="372">
        <f>IF(AAR$19-'様式３（療養者名簿）（⑤の場合）'!$BJ90+1&lt;=15,IF(AAR$19&gt;='様式３（療養者名簿）（⑤の場合）'!$BJ90,IF(AAR$19&lt;='様式３（療養者名簿）（⑤の場合）'!$BK90,1,0),0),0)</f>
        <v>0</v>
      </c>
      <c r="AAS85" s="372">
        <f>IF(AAS$19-'様式３（療養者名簿）（⑤の場合）'!$BJ90+1&lt;=15,IF(AAS$19&gt;='様式３（療養者名簿）（⑤の場合）'!$BJ90,IF(AAS$19&lt;='様式３（療養者名簿）（⑤の場合）'!$BK90,1,0),0),0)</f>
        <v>0</v>
      </c>
      <c r="AAT85" s="372">
        <f>IF(AAT$19-'様式３（療養者名簿）（⑤の場合）'!$BJ90+1&lt;=15,IF(AAT$19&gt;='様式３（療養者名簿）（⑤の場合）'!$BJ90,IF(AAT$19&lt;='様式３（療養者名簿）（⑤の場合）'!$BK90,1,0),0),0)</f>
        <v>0</v>
      </c>
      <c r="AAU85" s="372">
        <f>IF(AAU$19-'様式３（療養者名簿）（⑤の場合）'!$BJ90+1&lt;=15,IF(AAU$19&gt;='様式３（療養者名簿）（⑤の場合）'!$BJ90,IF(AAU$19&lt;='様式３（療養者名簿）（⑤の場合）'!$BK90,1,0),0),0)</f>
        <v>0</v>
      </c>
      <c r="AAV85" s="372">
        <f>IF(AAV$19-'様式３（療養者名簿）（⑤の場合）'!$BJ90+1&lt;=15,IF(AAV$19&gt;='様式３（療養者名簿）（⑤の場合）'!$BJ90,IF(AAV$19&lt;='様式３（療養者名簿）（⑤の場合）'!$BK90,1,0),0),0)</f>
        <v>0</v>
      </c>
      <c r="AAW85" s="372">
        <f>IF(AAW$19-'様式３（療養者名簿）（⑤の場合）'!$BJ90+1&lt;=15,IF(AAW$19&gt;='様式３（療養者名簿）（⑤の場合）'!$BJ90,IF(AAW$19&lt;='様式３（療養者名簿）（⑤の場合）'!$BK90,1,0),0),0)</f>
        <v>0</v>
      </c>
      <c r="AAX85" s="372">
        <f>IF(AAX$19-'様式３（療養者名簿）（⑤の場合）'!$BJ90+1&lt;=15,IF(AAX$19&gt;='様式３（療養者名簿）（⑤の場合）'!$BJ90,IF(AAX$19&lt;='様式３（療養者名簿）（⑤の場合）'!$BK90,1,0),0),0)</f>
        <v>0</v>
      </c>
      <c r="AAY85" s="372">
        <f>IF(AAY$19-'様式３（療養者名簿）（⑤の場合）'!$BJ90+1&lt;=15,IF(AAY$19&gt;='様式３（療養者名簿）（⑤の場合）'!$BJ90,IF(AAY$19&lt;='様式３（療養者名簿）（⑤の場合）'!$BK90,1,0),0),0)</f>
        <v>0</v>
      </c>
      <c r="AAZ85" s="372">
        <f>IF(AAZ$19-'様式３（療養者名簿）（⑤の場合）'!$BJ90+1&lt;=15,IF(AAZ$19&gt;='様式３（療養者名簿）（⑤の場合）'!$BJ90,IF(AAZ$19&lt;='様式３（療養者名簿）（⑤の場合）'!$BK90,1,0),0),0)</f>
        <v>0</v>
      </c>
      <c r="ABA85" s="372">
        <f>IF(ABA$19-'様式３（療養者名簿）（⑤の場合）'!$BJ90+1&lt;=15,IF(ABA$19&gt;='様式３（療養者名簿）（⑤の場合）'!$BJ90,IF(ABA$19&lt;='様式３（療養者名簿）（⑤の場合）'!$BK90,1,0),0),0)</f>
        <v>0</v>
      </c>
      <c r="ABB85" s="372">
        <f>IF(ABB$19-'様式３（療養者名簿）（⑤の場合）'!$BJ90+1&lt;=15,IF(ABB$19&gt;='様式３（療養者名簿）（⑤の場合）'!$BJ90,IF(ABB$19&lt;='様式３（療養者名簿）（⑤の場合）'!$BK90,1,0),0),0)</f>
        <v>0</v>
      </c>
      <c r="ABC85" s="372">
        <f>IF(ABC$19-'様式３（療養者名簿）（⑤の場合）'!$BJ90+1&lt;=15,IF(ABC$19&gt;='様式３（療養者名簿）（⑤の場合）'!$BJ90,IF(ABC$19&lt;='様式３（療養者名簿）（⑤の場合）'!$BK90,1,0),0),0)</f>
        <v>0</v>
      </c>
      <c r="ABD85" s="372">
        <f>IF(ABD$19-'様式３（療養者名簿）（⑤の場合）'!$BJ90+1&lt;=15,IF(ABD$19&gt;='様式３（療養者名簿）（⑤の場合）'!$BJ90,IF(ABD$19&lt;='様式３（療養者名簿）（⑤の場合）'!$BK90,1,0),0),0)</f>
        <v>0</v>
      </c>
    </row>
    <row r="86" spans="1:732" ht="42" customHeight="1">
      <c r="A86" s="250">
        <f>'様式３（療養者名簿）（⑤の場合）'!C91</f>
        <v>0</v>
      </c>
      <c r="B86" s="247">
        <f>IF(B$19-'様式３（療養者名簿）（⑤の場合）'!$BJ91+1&lt;=15,IF(B$19&gt;='様式３（療養者名簿）（⑤の場合）'!$BJ91,IF(B$19&lt;='様式３（療養者名簿）（⑤の場合）'!$BK91,1,0),0),0)</f>
        <v>0</v>
      </c>
      <c r="C86" s="247">
        <f>IF(C$19-'様式３（療養者名簿）（⑤の場合）'!$BJ91+1&lt;=15,IF(C$19&gt;='様式３（療養者名簿）（⑤の場合）'!$BJ91,IF(C$19&lt;='様式３（療養者名簿）（⑤の場合）'!$BK91,1,0),0),0)</f>
        <v>0</v>
      </c>
      <c r="D86" s="247">
        <f>IF(D$19-'様式３（療養者名簿）（⑤の場合）'!$BJ91+1&lt;=15,IF(D$19&gt;='様式３（療養者名簿）（⑤の場合）'!$BJ91,IF(D$19&lt;='様式３（療養者名簿）（⑤の場合）'!$BK91,1,0),0),0)</f>
        <v>0</v>
      </c>
      <c r="E86" s="247">
        <f>IF(E$19-'様式３（療養者名簿）（⑤の場合）'!$BJ91+1&lt;=15,IF(E$19&gt;='様式３（療養者名簿）（⑤の場合）'!$BJ91,IF(E$19&lt;='様式３（療養者名簿）（⑤の場合）'!$BK91,1,0),0),0)</f>
        <v>0</v>
      </c>
      <c r="F86" s="247">
        <f>IF(F$19-'様式３（療養者名簿）（⑤の場合）'!$BJ91+1&lt;=15,IF(F$19&gt;='様式３（療養者名簿）（⑤の場合）'!$BJ91,IF(F$19&lt;='様式３（療養者名簿）（⑤の場合）'!$BK91,1,0),0),0)</f>
        <v>0</v>
      </c>
      <c r="G86" s="247">
        <f>IF(G$19-'様式３（療養者名簿）（⑤の場合）'!$BJ91+1&lt;=15,IF(G$19&gt;='様式３（療養者名簿）（⑤の場合）'!$BJ91,IF(G$19&lt;='様式３（療養者名簿）（⑤の場合）'!$BK91,1,0),0),0)</f>
        <v>0</v>
      </c>
      <c r="H86" s="247">
        <f>IF(H$19-'様式３（療養者名簿）（⑤の場合）'!$BJ91+1&lt;=15,IF(H$19&gt;='様式３（療養者名簿）（⑤の場合）'!$BJ91,IF(H$19&lt;='様式３（療養者名簿）（⑤の場合）'!$BK91,1,0),0),0)</f>
        <v>0</v>
      </c>
      <c r="I86" s="247">
        <f>IF(I$19-'様式３（療養者名簿）（⑤の場合）'!$BJ91+1&lt;=15,IF(I$19&gt;='様式３（療養者名簿）（⑤の場合）'!$BJ91,IF(I$19&lt;='様式３（療養者名簿）（⑤の場合）'!$BK91,1,0),0),0)</f>
        <v>0</v>
      </c>
      <c r="J86" s="247">
        <f>IF(J$19-'様式３（療養者名簿）（⑤の場合）'!$BJ91+1&lt;=15,IF(J$19&gt;='様式３（療養者名簿）（⑤の場合）'!$BJ91,IF(J$19&lt;='様式３（療養者名簿）（⑤の場合）'!$BK91,1,0),0),0)</f>
        <v>0</v>
      </c>
      <c r="K86" s="247">
        <f>IF(K$19-'様式３（療養者名簿）（⑤の場合）'!$BJ91+1&lt;=15,IF(K$19&gt;='様式３（療養者名簿）（⑤の場合）'!$BJ91,IF(K$19&lt;='様式３（療養者名簿）（⑤の場合）'!$BK91,1,0),0),0)</f>
        <v>0</v>
      </c>
      <c r="L86" s="247">
        <f>IF(L$19-'様式３（療養者名簿）（⑤の場合）'!$BJ91+1&lt;=15,IF(L$19&gt;='様式３（療養者名簿）（⑤の場合）'!$BJ91,IF(L$19&lt;='様式３（療養者名簿）（⑤の場合）'!$BK91,1,0),0),0)</f>
        <v>0</v>
      </c>
      <c r="M86" s="247">
        <f>IF(M$19-'様式３（療養者名簿）（⑤の場合）'!$BJ91+1&lt;=15,IF(M$19&gt;='様式３（療養者名簿）（⑤の場合）'!$BJ91,IF(M$19&lt;='様式３（療養者名簿）（⑤の場合）'!$BK91,1,0),0),0)</f>
        <v>0</v>
      </c>
      <c r="N86" s="247">
        <f>IF(N$19-'様式３（療養者名簿）（⑤の場合）'!$BJ91+1&lt;=15,IF(N$19&gt;='様式３（療養者名簿）（⑤の場合）'!$BJ91,IF(N$19&lt;='様式３（療養者名簿）（⑤の場合）'!$BK91,1,0),0),0)</f>
        <v>0</v>
      </c>
      <c r="O86" s="247">
        <f>IF(O$19-'様式３（療養者名簿）（⑤の場合）'!$BJ91+1&lt;=15,IF(O$19&gt;='様式３（療養者名簿）（⑤の場合）'!$BJ91,IF(O$19&lt;='様式３（療養者名簿）（⑤の場合）'!$BK91,1,0),0),0)</f>
        <v>0</v>
      </c>
      <c r="P86" s="247">
        <f>IF(P$19-'様式３（療養者名簿）（⑤の場合）'!$BJ91+1&lt;=15,IF(P$19&gt;='様式３（療養者名簿）（⑤の場合）'!$BJ91,IF(P$19&lt;='様式３（療養者名簿）（⑤の場合）'!$BK91,1,0),0),0)</f>
        <v>0</v>
      </c>
      <c r="Q86" s="247">
        <f>IF(Q$19-'様式３（療養者名簿）（⑤の場合）'!$BJ91+1&lt;=15,IF(Q$19&gt;='様式３（療養者名簿）（⑤の場合）'!$BJ91,IF(Q$19&lt;='様式３（療養者名簿）（⑤の場合）'!$BK91,1,0),0),0)</f>
        <v>0</v>
      </c>
      <c r="R86" s="247">
        <f>IF(R$19-'様式３（療養者名簿）（⑤の場合）'!$BJ91+1&lt;=15,IF(R$19&gt;='様式３（療養者名簿）（⑤の場合）'!$BJ91,IF(R$19&lt;='様式３（療養者名簿）（⑤の場合）'!$BK91,1,0),0),0)</f>
        <v>0</v>
      </c>
      <c r="S86" s="247">
        <f>IF(S$19-'様式３（療養者名簿）（⑤の場合）'!$BJ91+1&lt;=15,IF(S$19&gt;='様式３（療養者名簿）（⑤の場合）'!$BJ91,IF(S$19&lt;='様式３（療養者名簿）（⑤の場合）'!$BK91,1,0),0),0)</f>
        <v>0</v>
      </c>
      <c r="T86" s="247">
        <f>IF(T$19-'様式３（療養者名簿）（⑤の場合）'!$BJ91+1&lt;=15,IF(T$19&gt;='様式３（療養者名簿）（⑤の場合）'!$BJ91,IF(T$19&lt;='様式３（療養者名簿）（⑤の場合）'!$BK91,1,0),0),0)</f>
        <v>0</v>
      </c>
      <c r="U86" s="247">
        <f>IF(U$19-'様式３（療養者名簿）（⑤の場合）'!$BJ91+1&lt;=15,IF(U$19&gt;='様式３（療養者名簿）（⑤の場合）'!$BJ91,IF(U$19&lt;='様式３（療養者名簿）（⑤の場合）'!$BK91,1,0),0),0)</f>
        <v>0</v>
      </c>
      <c r="V86" s="247">
        <f>IF(V$19-'様式３（療養者名簿）（⑤の場合）'!$BJ91+1&lt;=15,IF(V$19&gt;='様式３（療養者名簿）（⑤の場合）'!$BJ91,IF(V$19&lt;='様式３（療養者名簿）（⑤の場合）'!$BK91,1,0),0),0)</f>
        <v>0</v>
      </c>
      <c r="W86" s="247">
        <f>IF(W$19-'様式３（療養者名簿）（⑤の場合）'!$BJ91+1&lt;=15,IF(W$19&gt;='様式３（療養者名簿）（⑤の場合）'!$BJ91,IF(W$19&lt;='様式３（療養者名簿）（⑤の場合）'!$BK91,1,0),0),0)</f>
        <v>0</v>
      </c>
      <c r="X86" s="247">
        <f>IF(X$19-'様式３（療養者名簿）（⑤の場合）'!$BJ91+1&lt;=15,IF(X$19&gt;='様式３（療養者名簿）（⑤の場合）'!$BJ91,IF(X$19&lt;='様式３（療養者名簿）（⑤の場合）'!$BK91,1,0),0),0)</f>
        <v>0</v>
      </c>
      <c r="Y86" s="247">
        <f>IF(Y$19-'様式３（療養者名簿）（⑤の場合）'!$BJ91+1&lt;=15,IF(Y$19&gt;='様式３（療養者名簿）（⑤の場合）'!$BJ91,IF(Y$19&lt;='様式３（療養者名簿）（⑤の場合）'!$BK91,1,0),0),0)</f>
        <v>0</v>
      </c>
      <c r="Z86" s="247">
        <f>IF(Z$19-'様式３（療養者名簿）（⑤の場合）'!$BJ91+1&lt;=15,IF(Z$19&gt;='様式３（療養者名簿）（⑤の場合）'!$BJ91,IF(Z$19&lt;='様式３（療養者名簿）（⑤の場合）'!$BK91,1,0),0),0)</f>
        <v>0</v>
      </c>
      <c r="AA86" s="247">
        <f>IF(AA$19-'様式３（療養者名簿）（⑤の場合）'!$BJ91+1&lt;=15,IF(AA$19&gt;='様式３（療養者名簿）（⑤の場合）'!$BJ91,IF(AA$19&lt;='様式３（療養者名簿）（⑤の場合）'!$BK91,1,0),0),0)</f>
        <v>0</v>
      </c>
      <c r="AB86" s="247">
        <f>IF(AB$19-'様式３（療養者名簿）（⑤の場合）'!$BJ91+1&lt;=15,IF(AB$19&gt;='様式３（療養者名簿）（⑤の場合）'!$BJ91,IF(AB$19&lt;='様式３（療養者名簿）（⑤の場合）'!$BK91,1,0),0),0)</f>
        <v>0</v>
      </c>
      <c r="AC86" s="247">
        <f>IF(AC$19-'様式３（療養者名簿）（⑤の場合）'!$BJ91+1&lt;=15,IF(AC$19&gt;='様式３（療養者名簿）（⑤の場合）'!$BJ91,IF(AC$19&lt;='様式３（療養者名簿）（⑤の場合）'!$BK91,1,0),0),0)</f>
        <v>0</v>
      </c>
      <c r="AD86" s="247">
        <f>IF(AD$19-'様式３（療養者名簿）（⑤の場合）'!$BJ91+1&lt;=15,IF(AD$19&gt;='様式３（療養者名簿）（⑤の場合）'!$BJ91,IF(AD$19&lt;='様式３（療養者名簿）（⑤の場合）'!$BK91,1,0),0),0)</f>
        <v>0</v>
      </c>
      <c r="AE86" s="247">
        <f>IF(AE$19-'様式３（療養者名簿）（⑤の場合）'!$BJ91+1&lt;=15,IF(AE$19&gt;='様式３（療養者名簿）（⑤の場合）'!$BJ91,IF(AE$19&lt;='様式３（療養者名簿）（⑤の場合）'!$BK91,1,0),0),0)</f>
        <v>0</v>
      </c>
      <c r="AF86" s="247">
        <f>IF(AF$19-'様式３（療養者名簿）（⑤の場合）'!$BJ91+1&lt;=15,IF(AF$19&gt;='様式３（療養者名簿）（⑤の場合）'!$BJ91,IF(AF$19&lt;='様式３（療養者名簿）（⑤の場合）'!$BK91,1,0),0),0)</f>
        <v>0</v>
      </c>
      <c r="AG86" s="247">
        <f>IF(AG$19-'様式３（療養者名簿）（⑤の場合）'!$BJ91+1&lt;=15,IF(AG$19&gt;='様式３（療養者名簿）（⑤の場合）'!$BJ91,IF(AG$19&lt;='様式３（療養者名簿）（⑤の場合）'!$BK91,1,0),0),0)</f>
        <v>0</v>
      </c>
      <c r="AH86" s="247">
        <f>IF(AH$19-'様式３（療養者名簿）（⑤の場合）'!$BJ91+1&lt;=15,IF(AH$19&gt;='様式３（療養者名簿）（⑤の場合）'!$BJ91,IF(AH$19&lt;='様式３（療養者名簿）（⑤の場合）'!$BK91,1,0),0),0)</f>
        <v>0</v>
      </c>
      <c r="AI86" s="247">
        <f>IF(AI$19-'様式３（療養者名簿）（⑤の場合）'!$BJ91+1&lt;=15,IF(AI$19&gt;='様式３（療養者名簿）（⑤の場合）'!$BJ91,IF(AI$19&lt;='様式３（療養者名簿）（⑤の場合）'!$BK91,1,0),0),0)</f>
        <v>0</v>
      </c>
      <c r="AJ86" s="247">
        <f>IF(AJ$19-'様式３（療養者名簿）（⑤の場合）'!$BJ91+1&lt;=15,IF(AJ$19&gt;='様式３（療養者名簿）（⑤の場合）'!$BJ91,IF(AJ$19&lt;='様式３（療養者名簿）（⑤の場合）'!$BK91,1,0),0),0)</f>
        <v>0</v>
      </c>
      <c r="AK86" s="247">
        <f>IF(AK$19-'様式３（療養者名簿）（⑤の場合）'!$BJ91+1&lt;=15,IF(AK$19&gt;='様式３（療養者名簿）（⑤の場合）'!$BJ91,IF(AK$19&lt;='様式３（療養者名簿）（⑤の場合）'!$BK91,1,0),0),0)</f>
        <v>0</v>
      </c>
      <c r="AL86" s="247">
        <f>IF(AL$19-'様式３（療養者名簿）（⑤の場合）'!$BJ91+1&lt;=15,IF(AL$19&gt;='様式３（療養者名簿）（⑤の場合）'!$BJ91,IF(AL$19&lt;='様式３（療養者名簿）（⑤の場合）'!$BK91,1,0),0),0)</f>
        <v>0</v>
      </c>
      <c r="AM86" s="247">
        <f>IF(AM$19-'様式３（療養者名簿）（⑤の場合）'!$BJ91+1&lt;=15,IF(AM$19&gt;='様式３（療養者名簿）（⑤の場合）'!$BJ91,IF(AM$19&lt;='様式３（療養者名簿）（⑤の場合）'!$BK91,1,0),0),0)</f>
        <v>0</v>
      </c>
      <c r="AN86" s="247">
        <f>IF(AN$19-'様式３（療養者名簿）（⑤の場合）'!$BJ91+1&lt;=15,IF(AN$19&gt;='様式３（療養者名簿）（⑤の場合）'!$BJ91,IF(AN$19&lt;='様式３（療養者名簿）（⑤の場合）'!$BK91,1,0),0),0)</f>
        <v>0</v>
      </c>
      <c r="AO86" s="247">
        <f>IF(AO$19-'様式３（療養者名簿）（⑤の場合）'!$BJ91+1&lt;=15,IF(AO$19&gt;='様式３（療養者名簿）（⑤の場合）'!$BJ91,IF(AO$19&lt;='様式３（療養者名簿）（⑤の場合）'!$BK91,1,0),0),0)</f>
        <v>0</v>
      </c>
      <c r="AP86" s="247">
        <f>IF(AP$19-'様式３（療養者名簿）（⑤の場合）'!$BJ91+1&lt;=15,IF(AP$19&gt;='様式３（療養者名簿）（⑤の場合）'!$BJ91,IF(AP$19&lt;='様式３（療養者名簿）（⑤の場合）'!$BK91,1,0),0),0)</f>
        <v>0</v>
      </c>
      <c r="AQ86" s="247">
        <f>IF(AQ$19-'様式３（療養者名簿）（⑤の場合）'!$BJ91+1&lt;=15,IF(AQ$19&gt;='様式３（療養者名簿）（⑤の場合）'!$BJ91,IF(AQ$19&lt;='様式３（療養者名簿）（⑤の場合）'!$BK91,1,0),0),0)</f>
        <v>0</v>
      </c>
      <c r="AR86" s="247">
        <f>IF(AR$19-'様式３（療養者名簿）（⑤の場合）'!$BJ91+1&lt;=15,IF(AR$19&gt;='様式３（療養者名簿）（⑤の場合）'!$BJ91,IF(AR$19&lt;='様式３（療養者名簿）（⑤の場合）'!$BK91,1,0),0),0)</f>
        <v>0</v>
      </c>
      <c r="AS86" s="247">
        <f>IF(AS$19-'様式３（療養者名簿）（⑤の場合）'!$BJ91+1&lt;=15,IF(AS$19&gt;='様式３（療養者名簿）（⑤の場合）'!$BJ91,IF(AS$19&lt;='様式３（療養者名簿）（⑤の場合）'!$BK91,1,0),0),0)</f>
        <v>0</v>
      </c>
      <c r="AT86" s="247">
        <f>IF(AT$19-'様式３（療養者名簿）（⑤の場合）'!$BJ91+1&lt;=15,IF(AT$19&gt;='様式３（療養者名簿）（⑤の場合）'!$BJ91,IF(AT$19&lt;='様式３（療養者名簿）（⑤の場合）'!$BK91,1,0),0),0)</f>
        <v>0</v>
      </c>
      <c r="AU86" s="247">
        <f>IF(AU$19-'様式３（療養者名簿）（⑤の場合）'!$BJ91+1&lt;=15,IF(AU$19&gt;='様式３（療養者名簿）（⑤の場合）'!$BJ91,IF(AU$19&lt;='様式３（療養者名簿）（⑤の場合）'!$BK91,1,0),0),0)</f>
        <v>0</v>
      </c>
      <c r="AV86" s="247">
        <f>IF(AV$19-'様式３（療養者名簿）（⑤の場合）'!$BJ91+1&lt;=15,IF(AV$19&gt;='様式３（療養者名簿）（⑤の場合）'!$BJ91,IF(AV$19&lt;='様式３（療養者名簿）（⑤の場合）'!$BK91,1,0),0),0)</f>
        <v>0</v>
      </c>
      <c r="AW86" s="247">
        <f>IF(AW$19-'様式３（療養者名簿）（⑤の場合）'!$BJ91+1&lt;=15,IF(AW$19&gt;='様式３（療養者名簿）（⑤の場合）'!$BJ91,IF(AW$19&lt;='様式３（療養者名簿）（⑤の場合）'!$BK91,1,0),0),0)</f>
        <v>0</v>
      </c>
      <c r="AX86" s="247">
        <f>IF(AX$19-'様式３（療養者名簿）（⑤の場合）'!$BJ91+1&lt;=15,IF(AX$19&gt;='様式３（療養者名簿）（⑤の場合）'!$BJ91,IF(AX$19&lt;='様式３（療養者名簿）（⑤の場合）'!$BK91,1,0),0),0)</f>
        <v>0</v>
      </c>
      <c r="AY86" s="247">
        <f>IF(AY$19-'様式３（療養者名簿）（⑤の場合）'!$BJ91+1&lt;=15,IF(AY$19&gt;='様式３（療養者名簿）（⑤の場合）'!$BJ91,IF(AY$19&lt;='様式３（療養者名簿）（⑤の場合）'!$BK91,1,0),0),0)</f>
        <v>0</v>
      </c>
      <c r="AZ86" s="247">
        <f>IF(AZ$19-'様式３（療養者名簿）（⑤の場合）'!$BJ91+1&lt;=15,IF(AZ$19&gt;='様式３（療養者名簿）（⑤の場合）'!$BJ91,IF(AZ$19&lt;='様式３（療養者名簿）（⑤の場合）'!$BK91,1,0),0),0)</f>
        <v>0</v>
      </c>
      <c r="BA86" s="247">
        <f>IF(BA$19-'様式３（療養者名簿）（⑤の場合）'!$BJ91+1&lt;=15,IF(BA$19&gt;='様式３（療養者名簿）（⑤の場合）'!$BJ91,IF(BA$19&lt;='様式３（療養者名簿）（⑤の場合）'!$BK91,1,0),0),0)</f>
        <v>0</v>
      </c>
      <c r="BB86" s="247">
        <f>IF(BB$19-'様式３（療養者名簿）（⑤の場合）'!$BJ91+1&lt;=15,IF(BB$19&gt;='様式３（療養者名簿）（⑤の場合）'!$BJ91,IF(BB$19&lt;='様式３（療養者名簿）（⑤の場合）'!$BK91,1,0),0),0)</f>
        <v>0</v>
      </c>
      <c r="BC86" s="247">
        <f>IF(BC$19-'様式３（療養者名簿）（⑤の場合）'!$BJ91+1&lt;=15,IF(BC$19&gt;='様式３（療養者名簿）（⑤の場合）'!$BJ91,IF(BC$19&lt;='様式３（療養者名簿）（⑤の場合）'!$BK91,1,0),0),0)</f>
        <v>0</v>
      </c>
      <c r="BD86" s="247">
        <f>IF(BD$19-'様式３（療養者名簿）（⑤の場合）'!$BJ91+1&lt;=15,IF(BD$19&gt;='様式３（療養者名簿）（⑤の場合）'!$BJ91,IF(BD$19&lt;='様式３（療養者名簿）（⑤の場合）'!$BK91,1,0),0),0)</f>
        <v>0</v>
      </c>
      <c r="BE86" s="247">
        <f>IF(BE$19-'様式３（療養者名簿）（⑤の場合）'!$BJ91+1&lt;=15,IF(BE$19&gt;='様式３（療養者名簿）（⑤の場合）'!$BJ91,IF(BE$19&lt;='様式３（療養者名簿）（⑤の場合）'!$BK91,1,0),0),0)</f>
        <v>0</v>
      </c>
      <c r="BF86" s="247">
        <f>IF(BF$19-'様式３（療養者名簿）（⑤の場合）'!$BJ91+1&lt;=15,IF(BF$19&gt;='様式３（療養者名簿）（⑤の場合）'!$BJ91,IF(BF$19&lt;='様式３（療養者名簿）（⑤の場合）'!$BK91,1,0),0),0)</f>
        <v>0</v>
      </c>
      <c r="BG86" s="247">
        <f>IF(BG$19-'様式３（療養者名簿）（⑤の場合）'!$BJ91+1&lt;=15,IF(BG$19&gt;='様式３（療養者名簿）（⑤の場合）'!$BJ91,IF(BG$19&lt;='様式３（療養者名簿）（⑤の場合）'!$BK91,1,0),0),0)</f>
        <v>0</v>
      </c>
      <c r="BH86" s="247">
        <f>IF(BH$19-'様式３（療養者名簿）（⑤の場合）'!$BJ91+1&lt;=15,IF(BH$19&gt;='様式３（療養者名簿）（⑤の場合）'!$BJ91,IF(BH$19&lt;='様式３（療養者名簿）（⑤の場合）'!$BK91,1,0),0),0)</f>
        <v>0</v>
      </c>
      <c r="BI86" s="247">
        <f>IF(BI$19-'様式３（療養者名簿）（⑤の場合）'!$BJ91+1&lt;=15,IF(BI$19&gt;='様式３（療養者名簿）（⑤の場合）'!$BJ91,IF(BI$19&lt;='様式３（療養者名簿）（⑤の場合）'!$BK91,1,0),0),0)</f>
        <v>0</v>
      </c>
      <c r="BJ86" s="247">
        <f>IF(BJ$19-'様式３（療養者名簿）（⑤の場合）'!$BJ91+1&lt;=15,IF(BJ$19&gt;='様式３（療養者名簿）（⑤の場合）'!$BJ91,IF(BJ$19&lt;='様式３（療養者名簿）（⑤の場合）'!$BK91,1,0),0),0)</f>
        <v>0</v>
      </c>
      <c r="BK86" s="247">
        <f>IF(BK$19-'様式３（療養者名簿）（⑤の場合）'!$BJ91+1&lt;=15,IF(BK$19&gt;='様式３（療養者名簿）（⑤の場合）'!$BJ91,IF(BK$19&lt;='様式３（療養者名簿）（⑤の場合）'!$BK91,1,0),0),0)</f>
        <v>0</v>
      </c>
      <c r="BL86" s="247">
        <f>IF(BL$19-'様式３（療養者名簿）（⑤の場合）'!$BJ91+1&lt;=15,IF(BL$19&gt;='様式３（療養者名簿）（⑤の場合）'!$BJ91,IF(BL$19&lt;='様式３（療養者名簿）（⑤の場合）'!$BK91,1,0),0),0)</f>
        <v>0</v>
      </c>
      <c r="BM86" s="247">
        <f>IF(BM$19-'様式３（療養者名簿）（⑤の場合）'!$BJ91+1&lt;=15,IF(BM$19&gt;='様式３（療養者名簿）（⑤の場合）'!$BJ91,IF(BM$19&lt;='様式３（療養者名簿）（⑤の場合）'!$BK91,1,0),0),0)</f>
        <v>0</v>
      </c>
      <c r="BN86" s="247">
        <f>IF(BN$19-'様式３（療養者名簿）（⑤の場合）'!$BJ91+1&lt;=15,IF(BN$19&gt;='様式３（療養者名簿）（⑤の場合）'!$BJ91,IF(BN$19&lt;='様式３（療養者名簿）（⑤の場合）'!$BK91,1,0),0),0)</f>
        <v>0</v>
      </c>
      <c r="BO86" s="247">
        <f>IF(BO$19-'様式３（療養者名簿）（⑤の場合）'!$BJ91+1&lt;=15,IF(BO$19&gt;='様式３（療養者名簿）（⑤の場合）'!$BJ91,IF(BO$19&lt;='様式３（療養者名簿）（⑤の場合）'!$BK91,1,0),0),0)</f>
        <v>0</v>
      </c>
      <c r="BP86" s="247">
        <f>IF(BP$19-'様式３（療養者名簿）（⑤の場合）'!$BJ91+1&lt;=15,IF(BP$19&gt;='様式３（療養者名簿）（⑤の場合）'!$BJ91,IF(BP$19&lt;='様式３（療養者名簿）（⑤の場合）'!$BK91,1,0),0),0)</f>
        <v>0</v>
      </c>
      <c r="BQ86" s="247">
        <f>IF(BQ$19-'様式３（療養者名簿）（⑤の場合）'!$BJ91+1&lt;=15,IF(BQ$19&gt;='様式３（療養者名簿）（⑤の場合）'!$BJ91,IF(BQ$19&lt;='様式３（療養者名簿）（⑤の場合）'!$BK91,1,0),0),0)</f>
        <v>0</v>
      </c>
      <c r="BR86" s="247">
        <f>IF(BR$19-'様式３（療養者名簿）（⑤の場合）'!$BJ91+1&lt;=15,IF(BR$19&gt;='様式３（療養者名簿）（⑤の場合）'!$BJ91,IF(BR$19&lt;='様式３（療養者名簿）（⑤の場合）'!$BK91,1,0),0),0)</f>
        <v>0</v>
      </c>
      <c r="BS86" s="247">
        <f>IF(BS$19-'様式３（療養者名簿）（⑤の場合）'!$BJ91+1&lt;=15,IF(BS$19&gt;='様式３（療養者名簿）（⑤の場合）'!$BJ91,IF(BS$19&lt;='様式３（療養者名簿）（⑤の場合）'!$BK91,1,0),0),0)</f>
        <v>0</v>
      </c>
      <c r="BT86" s="247">
        <f>IF(BT$19-'様式３（療養者名簿）（⑤の場合）'!$BJ91+1&lt;=15,IF(BT$19&gt;='様式３（療養者名簿）（⑤の場合）'!$BJ91,IF(BT$19&lt;='様式３（療養者名簿）（⑤の場合）'!$BK91,1,0),0),0)</f>
        <v>0</v>
      </c>
      <c r="BU86" s="247">
        <f>IF(BU$19-'様式３（療養者名簿）（⑤の場合）'!$BJ91+1&lt;=15,IF(BU$19&gt;='様式３（療養者名簿）（⑤の場合）'!$BJ91,IF(BU$19&lt;='様式３（療養者名簿）（⑤の場合）'!$BK91,1,0),0),0)</f>
        <v>0</v>
      </c>
      <c r="BV86" s="247">
        <f>IF(BV$19-'様式３（療養者名簿）（⑤の場合）'!$BJ91+1&lt;=15,IF(BV$19&gt;='様式３（療養者名簿）（⑤の場合）'!$BJ91,IF(BV$19&lt;='様式３（療養者名簿）（⑤の場合）'!$BK91,1,0),0),0)</f>
        <v>0</v>
      </c>
      <c r="BW86" s="247">
        <f>IF(BW$19-'様式３（療養者名簿）（⑤の場合）'!$BJ91+1&lt;=15,IF(BW$19&gt;='様式３（療養者名簿）（⑤の場合）'!$BJ91,IF(BW$19&lt;='様式３（療養者名簿）（⑤の場合）'!$BK91,1,0),0),0)</f>
        <v>0</v>
      </c>
      <c r="BX86" s="247">
        <f>IF(BX$19-'様式３（療養者名簿）（⑤の場合）'!$BJ91+1&lt;=15,IF(BX$19&gt;='様式３（療養者名簿）（⑤の場合）'!$BJ91,IF(BX$19&lt;='様式３（療養者名簿）（⑤の場合）'!$BK91,1,0),0),0)</f>
        <v>0</v>
      </c>
      <c r="BY86" s="247">
        <f>IF(BY$19-'様式３（療養者名簿）（⑤の場合）'!$BJ91+1&lt;=15,IF(BY$19&gt;='様式３（療養者名簿）（⑤の場合）'!$BJ91,IF(BY$19&lt;='様式３（療養者名簿）（⑤の場合）'!$BK91,1,0),0),0)</f>
        <v>0</v>
      </c>
      <c r="BZ86" s="247">
        <f>IF(BZ$19-'様式３（療養者名簿）（⑤の場合）'!$BJ91+1&lt;=15,IF(BZ$19&gt;='様式３（療養者名簿）（⑤の場合）'!$BJ91,IF(BZ$19&lt;='様式３（療養者名簿）（⑤の場合）'!$BK91,1,0),0),0)</f>
        <v>0</v>
      </c>
      <c r="CA86" s="247">
        <f>IF(CA$19-'様式３（療養者名簿）（⑤の場合）'!$BJ91+1&lt;=15,IF(CA$19&gt;='様式３（療養者名簿）（⑤の場合）'!$BJ91,IF(CA$19&lt;='様式３（療養者名簿）（⑤の場合）'!$BK91,1,0),0),0)</f>
        <v>0</v>
      </c>
      <c r="CB86" s="247">
        <f>IF(CB$19-'様式３（療養者名簿）（⑤の場合）'!$BJ91+1&lt;=15,IF(CB$19&gt;='様式３（療養者名簿）（⑤の場合）'!$BJ91,IF(CB$19&lt;='様式３（療養者名簿）（⑤の場合）'!$BK91,1,0),0),0)</f>
        <v>0</v>
      </c>
      <c r="CC86" s="247">
        <f>IF(CC$19-'様式３（療養者名簿）（⑤の場合）'!$BJ91+1&lt;=15,IF(CC$19&gt;='様式３（療養者名簿）（⑤の場合）'!$BJ91,IF(CC$19&lt;='様式３（療養者名簿）（⑤の場合）'!$BK91,1,0),0),0)</f>
        <v>0</v>
      </c>
      <c r="CD86" s="247">
        <f>IF(CD$19-'様式３（療養者名簿）（⑤の場合）'!$BJ91+1&lt;=15,IF(CD$19&gt;='様式３（療養者名簿）（⑤の場合）'!$BJ91,IF(CD$19&lt;='様式３（療養者名簿）（⑤の場合）'!$BK91,1,0),0),0)</f>
        <v>0</v>
      </c>
      <c r="CE86" s="247">
        <f>IF(CE$19-'様式３（療養者名簿）（⑤の場合）'!$BJ91+1&lt;=15,IF(CE$19&gt;='様式３（療養者名簿）（⑤の場合）'!$BJ91,IF(CE$19&lt;='様式３（療養者名簿）（⑤の場合）'!$BK91,1,0),0),0)</f>
        <v>0</v>
      </c>
      <c r="CF86" s="247">
        <f>IF(CF$19-'様式３（療養者名簿）（⑤の場合）'!$BJ91+1&lt;=15,IF(CF$19&gt;='様式３（療養者名簿）（⑤の場合）'!$BJ91,IF(CF$19&lt;='様式３（療養者名簿）（⑤の場合）'!$BK91,1,0),0),0)</f>
        <v>0</v>
      </c>
      <c r="CG86" s="247">
        <f>IF(CG$19-'様式３（療養者名簿）（⑤の場合）'!$BJ91+1&lt;=15,IF(CG$19&gt;='様式３（療養者名簿）（⑤の場合）'!$BJ91,IF(CG$19&lt;='様式３（療養者名簿）（⑤の場合）'!$BK91,1,0),0),0)</f>
        <v>0</v>
      </c>
      <c r="CH86" s="247">
        <f>IF(CH$19-'様式３（療養者名簿）（⑤の場合）'!$BJ91+1&lt;=15,IF(CH$19&gt;='様式３（療養者名簿）（⑤の場合）'!$BJ91,IF(CH$19&lt;='様式３（療養者名簿）（⑤の場合）'!$BK91,1,0),0),0)</f>
        <v>0</v>
      </c>
      <c r="CI86" s="247">
        <f>IF(CI$19-'様式３（療養者名簿）（⑤の場合）'!$BJ91+1&lt;=15,IF(CI$19&gt;='様式３（療養者名簿）（⑤の場合）'!$BJ91,IF(CI$19&lt;='様式３（療養者名簿）（⑤の場合）'!$BK91,1,0),0),0)</f>
        <v>0</v>
      </c>
      <c r="CJ86" s="247">
        <f>IF(CJ$19-'様式３（療養者名簿）（⑤の場合）'!$BJ91+1&lt;=15,IF(CJ$19&gt;='様式３（療養者名簿）（⑤の場合）'!$BJ91,IF(CJ$19&lt;='様式３（療養者名簿）（⑤の場合）'!$BK91,1,0),0),0)</f>
        <v>0</v>
      </c>
      <c r="CK86" s="247">
        <f>IF(CK$19-'様式３（療養者名簿）（⑤の場合）'!$BJ91+1&lt;=15,IF(CK$19&gt;='様式３（療養者名簿）（⑤の場合）'!$BJ91,IF(CK$19&lt;='様式３（療養者名簿）（⑤の場合）'!$BK91,1,0),0),0)</f>
        <v>0</v>
      </c>
      <c r="CL86" s="247">
        <f>IF(CL$19-'様式３（療養者名簿）（⑤の場合）'!$BJ91+1&lt;=15,IF(CL$19&gt;='様式３（療養者名簿）（⑤の場合）'!$BJ91,IF(CL$19&lt;='様式３（療養者名簿）（⑤の場合）'!$BK91,1,0),0),0)</f>
        <v>0</v>
      </c>
      <c r="CM86" s="247">
        <f>IF(CM$19-'様式３（療養者名簿）（⑤の場合）'!$BJ91+1&lt;=15,IF(CM$19&gt;='様式３（療養者名簿）（⑤の場合）'!$BJ91,IF(CM$19&lt;='様式３（療養者名簿）（⑤の場合）'!$BK91,1,0),0),0)</f>
        <v>0</v>
      </c>
      <c r="CN86" s="247">
        <f>IF(CN$19-'様式３（療養者名簿）（⑤の場合）'!$BJ91+1&lt;=15,IF(CN$19&gt;='様式３（療養者名簿）（⑤の場合）'!$BJ91,IF(CN$19&lt;='様式３（療養者名簿）（⑤の場合）'!$BK91,1,0),0),0)</f>
        <v>0</v>
      </c>
      <c r="CO86" s="247">
        <f>IF(CO$19-'様式３（療養者名簿）（⑤の場合）'!$BJ91+1&lt;=15,IF(CO$19&gt;='様式３（療養者名簿）（⑤の場合）'!$BJ91,IF(CO$19&lt;='様式３（療養者名簿）（⑤の場合）'!$BK91,1,0),0),0)</f>
        <v>0</v>
      </c>
      <c r="CP86" s="247">
        <f>IF(CP$19-'様式３（療養者名簿）（⑤の場合）'!$BJ91+1&lt;=15,IF(CP$19&gt;='様式３（療養者名簿）（⑤の場合）'!$BJ91,IF(CP$19&lt;='様式３（療養者名簿）（⑤の場合）'!$BK91,1,0),0),0)</f>
        <v>0</v>
      </c>
      <c r="CQ86" s="247">
        <f>IF(CQ$19-'様式３（療養者名簿）（⑤の場合）'!$BJ91+1&lt;=15,IF(CQ$19&gt;='様式３（療養者名簿）（⑤の場合）'!$BJ91,IF(CQ$19&lt;='様式３（療養者名簿）（⑤の場合）'!$BK91,1,0),0),0)</f>
        <v>0</v>
      </c>
      <c r="CR86" s="247">
        <f>IF(CR$19-'様式３（療養者名簿）（⑤の場合）'!$BJ91+1&lt;=15,IF(CR$19&gt;='様式３（療養者名簿）（⑤の場合）'!$BJ91,IF(CR$19&lt;='様式３（療養者名簿）（⑤の場合）'!$BK91,1,0),0),0)</f>
        <v>0</v>
      </c>
      <c r="CS86" s="247">
        <f>IF(CS$19-'様式３（療養者名簿）（⑤の場合）'!$BJ91+1&lt;=15,IF(CS$19&gt;='様式３（療養者名簿）（⑤の場合）'!$BJ91,IF(CS$19&lt;='様式３（療養者名簿）（⑤の場合）'!$BK91,1,0),0),0)</f>
        <v>0</v>
      </c>
      <c r="CT86" s="247">
        <f>IF(CT$19-'様式３（療養者名簿）（⑤の場合）'!$BJ91+1&lt;=15,IF(CT$19&gt;='様式３（療養者名簿）（⑤の場合）'!$BJ91,IF(CT$19&lt;='様式３（療養者名簿）（⑤の場合）'!$BK91,1,0),0),0)</f>
        <v>0</v>
      </c>
      <c r="CU86" s="247">
        <f>IF(CU$19-'様式３（療養者名簿）（⑤の場合）'!$BJ91+1&lt;=15,IF(CU$19&gt;='様式３（療養者名簿）（⑤の場合）'!$BJ91,IF(CU$19&lt;='様式３（療養者名簿）（⑤の場合）'!$BK91,1,0),0),0)</f>
        <v>0</v>
      </c>
      <c r="CV86" s="247">
        <f>IF(CV$19-'様式３（療養者名簿）（⑤の場合）'!$BJ91+1&lt;=15,IF(CV$19&gt;='様式３（療養者名簿）（⑤の場合）'!$BJ91,IF(CV$19&lt;='様式３（療養者名簿）（⑤の場合）'!$BK91,1,0),0),0)</f>
        <v>0</v>
      </c>
      <c r="CW86" s="247">
        <f>IF(CW$19-'様式３（療養者名簿）（⑤の場合）'!$BJ91+1&lt;=15,IF(CW$19&gt;='様式３（療養者名簿）（⑤の場合）'!$BJ91,IF(CW$19&lt;='様式３（療養者名簿）（⑤の場合）'!$BK91,1,0),0),0)</f>
        <v>0</v>
      </c>
      <c r="CX86" s="247">
        <f>IF(CX$19-'様式３（療養者名簿）（⑤の場合）'!$BJ91+1&lt;=15,IF(CX$19&gt;='様式３（療養者名簿）（⑤の場合）'!$BJ91,IF(CX$19&lt;='様式３（療養者名簿）（⑤の場合）'!$BK91,1,0),0),0)</f>
        <v>0</v>
      </c>
      <c r="CY86" s="247">
        <f>IF(CY$19-'様式３（療養者名簿）（⑤の場合）'!$BJ91+1&lt;=15,IF(CY$19&gt;='様式３（療養者名簿）（⑤の場合）'!$BJ91,IF(CY$19&lt;='様式３（療養者名簿）（⑤の場合）'!$BK91,1,0),0),0)</f>
        <v>0</v>
      </c>
      <c r="CZ86" s="247">
        <f>IF(CZ$19-'様式３（療養者名簿）（⑤の場合）'!$BJ91+1&lt;=15,IF(CZ$19&gt;='様式３（療養者名簿）（⑤の場合）'!$BJ91,IF(CZ$19&lt;='様式３（療養者名簿）（⑤の場合）'!$BK91,1,0),0),0)</f>
        <v>0</v>
      </c>
      <c r="DA86" s="247">
        <f>IF(DA$19-'様式３（療養者名簿）（⑤の場合）'!$BJ91+1&lt;=15,IF(DA$19&gt;='様式３（療養者名簿）（⑤の場合）'!$BJ91,IF(DA$19&lt;='様式３（療養者名簿）（⑤の場合）'!$BK91,1,0),0),0)</f>
        <v>0</v>
      </c>
      <c r="DB86" s="247">
        <f>IF(DB$19-'様式３（療養者名簿）（⑤の場合）'!$BJ91+1&lt;=15,IF(DB$19&gt;='様式３（療養者名簿）（⑤の場合）'!$BJ91,IF(DB$19&lt;='様式３（療養者名簿）（⑤の場合）'!$BK91,1,0),0),0)</f>
        <v>0</v>
      </c>
      <c r="DC86" s="247">
        <f>IF(DC$19-'様式３（療養者名簿）（⑤の場合）'!$BJ91+1&lt;=15,IF(DC$19&gt;='様式３（療養者名簿）（⑤の場合）'!$BJ91,IF(DC$19&lt;='様式３（療養者名簿）（⑤の場合）'!$BK91,1,0),0),0)</f>
        <v>0</v>
      </c>
      <c r="DD86" s="247">
        <f>IF(DD$19-'様式３（療養者名簿）（⑤の場合）'!$BJ91+1&lt;=15,IF(DD$19&gt;='様式３（療養者名簿）（⑤の場合）'!$BJ91,IF(DD$19&lt;='様式３（療養者名簿）（⑤の場合）'!$BK91,1,0),0),0)</f>
        <v>0</v>
      </c>
      <c r="DE86" s="247">
        <f>IF(DE$19-'様式３（療養者名簿）（⑤の場合）'!$BJ91+1&lt;=15,IF(DE$19&gt;='様式３（療養者名簿）（⑤の場合）'!$BJ91,IF(DE$19&lt;='様式３（療養者名簿）（⑤の場合）'!$BK91,1,0),0),0)</f>
        <v>0</v>
      </c>
      <c r="DF86" s="247">
        <f>IF(DF$19-'様式３（療養者名簿）（⑤の場合）'!$BJ91+1&lt;=15,IF(DF$19&gt;='様式３（療養者名簿）（⑤の場合）'!$BJ91,IF(DF$19&lt;='様式３（療養者名簿）（⑤の場合）'!$BK91,1,0),0),0)</f>
        <v>0</v>
      </c>
      <c r="DG86" s="247">
        <f>IF(DG$19-'様式３（療養者名簿）（⑤の場合）'!$BJ91+1&lt;=15,IF(DG$19&gt;='様式３（療養者名簿）（⑤の場合）'!$BJ91,IF(DG$19&lt;='様式３（療養者名簿）（⑤の場合）'!$BK91,1,0),0),0)</f>
        <v>0</v>
      </c>
      <c r="DH86" s="247">
        <f>IF(DH$19-'様式３（療養者名簿）（⑤の場合）'!$BJ91+1&lt;=15,IF(DH$19&gt;='様式３（療養者名簿）（⑤の場合）'!$BJ91,IF(DH$19&lt;='様式３（療養者名簿）（⑤の場合）'!$BK91,1,0),0),0)</f>
        <v>0</v>
      </c>
      <c r="DI86" s="247">
        <f>IF(DI$19-'様式３（療養者名簿）（⑤の場合）'!$BJ91+1&lt;=15,IF(DI$19&gt;='様式３（療養者名簿）（⑤の場合）'!$BJ91,IF(DI$19&lt;='様式３（療養者名簿）（⑤の場合）'!$BK91,1,0),0),0)</f>
        <v>0</v>
      </c>
      <c r="DJ86" s="247">
        <f>IF(DJ$19-'様式３（療養者名簿）（⑤の場合）'!$BJ91+1&lt;=15,IF(DJ$19&gt;='様式３（療養者名簿）（⑤の場合）'!$BJ91,IF(DJ$19&lt;='様式３（療養者名簿）（⑤の場合）'!$BK91,1,0),0),0)</f>
        <v>0</v>
      </c>
      <c r="DK86" s="247">
        <f>IF(DK$19-'様式３（療養者名簿）（⑤の場合）'!$BJ91+1&lt;=15,IF(DK$19&gt;='様式３（療養者名簿）（⑤の場合）'!$BJ91,IF(DK$19&lt;='様式３（療養者名簿）（⑤の場合）'!$BK91,1,0),0),0)</f>
        <v>0</v>
      </c>
      <c r="DL86" s="247">
        <f>IF(DL$19-'様式３（療養者名簿）（⑤の場合）'!$BJ91+1&lt;=15,IF(DL$19&gt;='様式３（療養者名簿）（⑤の場合）'!$BJ91,IF(DL$19&lt;='様式３（療養者名簿）（⑤の場合）'!$BK91,1,0),0),0)</f>
        <v>0</v>
      </c>
      <c r="DM86" s="247">
        <f>IF(DM$19-'様式３（療養者名簿）（⑤の場合）'!$BJ91+1&lt;=15,IF(DM$19&gt;='様式３（療養者名簿）（⑤の場合）'!$BJ91,IF(DM$19&lt;='様式３（療養者名簿）（⑤の場合）'!$BK91,1,0),0),0)</f>
        <v>0</v>
      </c>
      <c r="DN86" s="247">
        <f>IF(DN$19-'様式３（療養者名簿）（⑤の場合）'!$BJ91+1&lt;=15,IF(DN$19&gt;='様式３（療養者名簿）（⑤の場合）'!$BJ91,IF(DN$19&lt;='様式３（療養者名簿）（⑤の場合）'!$BK91,1,0),0),0)</f>
        <v>0</v>
      </c>
      <c r="DO86" s="247">
        <f>IF(DO$19-'様式３（療養者名簿）（⑤の場合）'!$BJ91+1&lt;=15,IF(DO$19&gt;='様式３（療養者名簿）（⑤の場合）'!$BJ91,IF(DO$19&lt;='様式３（療養者名簿）（⑤の場合）'!$BK91,1,0),0),0)</f>
        <v>0</v>
      </c>
      <c r="DP86" s="247">
        <f>IF(DP$19-'様式３（療養者名簿）（⑤の場合）'!$BJ91+1&lt;=15,IF(DP$19&gt;='様式３（療養者名簿）（⑤の場合）'!$BJ91,IF(DP$19&lt;='様式３（療養者名簿）（⑤の場合）'!$BK91,1,0),0),0)</f>
        <v>0</v>
      </c>
      <c r="DQ86" s="247">
        <f>IF(DQ$19-'様式３（療養者名簿）（⑤の場合）'!$BJ91+1&lt;=15,IF(DQ$19&gt;='様式３（療養者名簿）（⑤の場合）'!$BJ91,IF(DQ$19&lt;='様式３（療養者名簿）（⑤の場合）'!$BK91,1,0),0),0)</f>
        <v>0</v>
      </c>
      <c r="DR86" s="247">
        <f>IF(DR$19-'様式３（療養者名簿）（⑤の場合）'!$BJ91+1&lt;=15,IF(DR$19&gt;='様式３（療養者名簿）（⑤の場合）'!$BJ91,IF(DR$19&lt;='様式３（療養者名簿）（⑤の場合）'!$BK91,1,0),0),0)</f>
        <v>0</v>
      </c>
      <c r="DS86" s="247">
        <f>IF(DS$19-'様式３（療養者名簿）（⑤の場合）'!$BJ91+1&lt;=15,IF(DS$19&gt;='様式３（療養者名簿）（⑤の場合）'!$BJ91,IF(DS$19&lt;='様式３（療養者名簿）（⑤の場合）'!$BK91,1,0),0),0)</f>
        <v>0</v>
      </c>
      <c r="DT86" s="247">
        <f>IF(DT$19-'様式３（療養者名簿）（⑤の場合）'!$BJ91+1&lt;=15,IF(DT$19&gt;='様式３（療養者名簿）（⑤の場合）'!$BJ91,IF(DT$19&lt;='様式３（療養者名簿）（⑤の場合）'!$BK91,1,0),0),0)</f>
        <v>0</v>
      </c>
      <c r="DU86" s="247">
        <f>IF(DU$19-'様式３（療養者名簿）（⑤の場合）'!$BJ91+1&lt;=15,IF(DU$19&gt;='様式３（療養者名簿）（⑤の場合）'!$BJ91,IF(DU$19&lt;='様式３（療養者名簿）（⑤の場合）'!$BK91,1,0),0),0)</f>
        <v>0</v>
      </c>
      <c r="DV86" s="247">
        <f>IF(DV$19-'様式３（療養者名簿）（⑤の場合）'!$BJ91+1&lt;=15,IF(DV$19&gt;='様式３（療養者名簿）（⑤の場合）'!$BJ91,IF(DV$19&lt;='様式３（療養者名簿）（⑤の場合）'!$BK91,1,0),0),0)</f>
        <v>0</v>
      </c>
      <c r="DW86" s="247">
        <f>IF(DW$19-'様式３（療養者名簿）（⑤の場合）'!$BJ91+1&lt;=15,IF(DW$19&gt;='様式３（療養者名簿）（⑤の場合）'!$BJ91,IF(DW$19&lt;='様式３（療養者名簿）（⑤の場合）'!$BK91,1,0),0),0)</f>
        <v>0</v>
      </c>
      <c r="DX86" s="247">
        <f>IF(DX$19-'様式３（療養者名簿）（⑤の場合）'!$BJ91+1&lt;=15,IF(DX$19&gt;='様式３（療養者名簿）（⑤の場合）'!$BJ91,IF(DX$19&lt;='様式３（療養者名簿）（⑤の場合）'!$BK91,1,0),0),0)</f>
        <v>0</v>
      </c>
      <c r="DY86" s="247">
        <f>IF(DY$19-'様式３（療養者名簿）（⑤の場合）'!$BJ91+1&lt;=15,IF(DY$19&gt;='様式３（療養者名簿）（⑤の場合）'!$BJ91,IF(DY$19&lt;='様式３（療養者名簿）（⑤の場合）'!$BK91,1,0),0),0)</f>
        <v>0</v>
      </c>
      <c r="DZ86" s="247">
        <f>IF(DZ$19-'様式３（療養者名簿）（⑤の場合）'!$BJ91+1&lt;=15,IF(DZ$19&gt;='様式３（療養者名簿）（⑤の場合）'!$BJ91,IF(DZ$19&lt;='様式３（療養者名簿）（⑤の場合）'!$BK91,1,0),0),0)</f>
        <v>0</v>
      </c>
      <c r="EA86" s="247">
        <f>IF(EA$19-'様式３（療養者名簿）（⑤の場合）'!$BJ91+1&lt;=15,IF(EA$19&gt;='様式３（療養者名簿）（⑤の場合）'!$BJ91,IF(EA$19&lt;='様式３（療養者名簿）（⑤の場合）'!$BK91,1,0),0),0)</f>
        <v>0</v>
      </c>
      <c r="EB86" s="247">
        <f>IF(EB$19-'様式３（療養者名簿）（⑤の場合）'!$BJ91+1&lt;=15,IF(EB$19&gt;='様式３（療養者名簿）（⑤の場合）'!$BJ91,IF(EB$19&lt;='様式３（療養者名簿）（⑤の場合）'!$BK91,1,0),0),0)</f>
        <v>0</v>
      </c>
      <c r="EC86" s="247">
        <f>IF(EC$19-'様式３（療養者名簿）（⑤の場合）'!$BJ91+1&lt;=15,IF(EC$19&gt;='様式３（療養者名簿）（⑤の場合）'!$BJ91,IF(EC$19&lt;='様式３（療養者名簿）（⑤の場合）'!$BK91,1,0),0),0)</f>
        <v>0</v>
      </c>
      <c r="ED86" s="247">
        <f>IF(ED$19-'様式３（療養者名簿）（⑤の場合）'!$BJ91+1&lt;=15,IF(ED$19&gt;='様式３（療養者名簿）（⑤の場合）'!$BJ91,IF(ED$19&lt;='様式３（療養者名簿）（⑤の場合）'!$BK91,1,0),0),0)</f>
        <v>0</v>
      </c>
      <c r="EE86" s="247">
        <f>IF(EE$19-'様式３（療養者名簿）（⑤の場合）'!$BJ91+1&lt;=15,IF(EE$19&gt;='様式３（療養者名簿）（⑤の場合）'!$BJ91,IF(EE$19&lt;='様式３（療養者名簿）（⑤の場合）'!$BK91,1,0),0),0)</f>
        <v>0</v>
      </c>
      <c r="EF86" s="247">
        <f>IF(EF$19-'様式３（療養者名簿）（⑤の場合）'!$BJ91+1&lt;=15,IF(EF$19&gt;='様式３（療養者名簿）（⑤の場合）'!$BJ91,IF(EF$19&lt;='様式３（療養者名簿）（⑤の場合）'!$BK91,1,0),0),0)</f>
        <v>0</v>
      </c>
      <c r="EG86" s="247">
        <f>IF(EG$19-'様式３（療養者名簿）（⑤の場合）'!$BJ91+1&lt;=15,IF(EG$19&gt;='様式３（療養者名簿）（⑤の場合）'!$BJ91,IF(EG$19&lt;='様式３（療養者名簿）（⑤の場合）'!$BK91,1,0),0),0)</f>
        <v>0</v>
      </c>
      <c r="EH86" s="247">
        <f>IF(EH$19-'様式３（療養者名簿）（⑤の場合）'!$BJ91+1&lt;=15,IF(EH$19&gt;='様式３（療養者名簿）（⑤の場合）'!$BJ91,IF(EH$19&lt;='様式３（療養者名簿）（⑤の場合）'!$BK91,1,0),0),0)</f>
        <v>0</v>
      </c>
      <c r="EI86" s="247">
        <f>IF(EI$19-'様式３（療養者名簿）（⑤の場合）'!$BJ91+1&lt;=15,IF(EI$19&gt;='様式３（療養者名簿）（⑤の場合）'!$BJ91,IF(EI$19&lt;='様式３（療養者名簿）（⑤の場合）'!$BK91,1,0),0),0)</f>
        <v>0</v>
      </c>
      <c r="EJ86" s="247">
        <f>IF(EJ$19-'様式３（療養者名簿）（⑤の場合）'!$BJ91+1&lt;=15,IF(EJ$19&gt;='様式３（療養者名簿）（⑤の場合）'!$BJ91,IF(EJ$19&lt;='様式３（療養者名簿）（⑤の場合）'!$BK91,1,0),0),0)</f>
        <v>0</v>
      </c>
      <c r="EK86" s="247">
        <f>IF(EK$19-'様式３（療養者名簿）（⑤の場合）'!$BJ91+1&lt;=15,IF(EK$19&gt;='様式３（療養者名簿）（⑤の場合）'!$BJ91,IF(EK$19&lt;='様式３（療養者名簿）（⑤の場合）'!$BK91,1,0),0),0)</f>
        <v>0</v>
      </c>
      <c r="EL86" s="247">
        <f>IF(EL$19-'様式３（療養者名簿）（⑤の場合）'!$BJ91+1&lt;=15,IF(EL$19&gt;='様式３（療養者名簿）（⑤の場合）'!$BJ91,IF(EL$19&lt;='様式３（療養者名簿）（⑤の場合）'!$BK91,1,0),0),0)</f>
        <v>0</v>
      </c>
      <c r="EM86" s="247">
        <f>IF(EM$19-'様式３（療養者名簿）（⑤の場合）'!$BJ91+1&lt;=15,IF(EM$19&gt;='様式３（療養者名簿）（⑤の場合）'!$BJ91,IF(EM$19&lt;='様式３（療養者名簿）（⑤の場合）'!$BK91,1,0),0),0)</f>
        <v>0</v>
      </c>
      <c r="EN86" s="247">
        <f>IF(EN$19-'様式３（療養者名簿）（⑤の場合）'!$BJ91+1&lt;=15,IF(EN$19&gt;='様式３（療養者名簿）（⑤の場合）'!$BJ91,IF(EN$19&lt;='様式３（療養者名簿）（⑤の場合）'!$BK91,1,0),0),0)</f>
        <v>0</v>
      </c>
      <c r="EO86" s="247">
        <f>IF(EO$19-'様式３（療養者名簿）（⑤の場合）'!$BJ91+1&lt;=15,IF(EO$19&gt;='様式３（療養者名簿）（⑤の場合）'!$BJ91,IF(EO$19&lt;='様式３（療養者名簿）（⑤の場合）'!$BK91,1,0),0),0)</f>
        <v>0</v>
      </c>
      <c r="EP86" s="247">
        <f>IF(EP$19-'様式３（療養者名簿）（⑤の場合）'!$BJ91+1&lt;=15,IF(EP$19&gt;='様式３（療養者名簿）（⑤の場合）'!$BJ91,IF(EP$19&lt;='様式３（療養者名簿）（⑤の場合）'!$BK91,1,0),0),0)</f>
        <v>0</v>
      </c>
      <c r="EQ86" s="247">
        <f>IF(EQ$19-'様式３（療養者名簿）（⑤の場合）'!$BJ91+1&lt;=15,IF(EQ$19&gt;='様式３（療養者名簿）（⑤の場合）'!$BJ91,IF(EQ$19&lt;='様式３（療養者名簿）（⑤の場合）'!$BK91,1,0),0),0)</f>
        <v>0</v>
      </c>
      <c r="ER86" s="247">
        <f>IF(ER$19-'様式３（療養者名簿）（⑤の場合）'!$BJ91+1&lt;=15,IF(ER$19&gt;='様式３（療養者名簿）（⑤の場合）'!$BJ91,IF(ER$19&lt;='様式３（療養者名簿）（⑤の場合）'!$BK91,1,0),0),0)</f>
        <v>0</v>
      </c>
      <c r="ES86" s="247">
        <f>IF(ES$19-'様式３（療養者名簿）（⑤の場合）'!$BJ91+1&lt;=15,IF(ES$19&gt;='様式３（療養者名簿）（⑤の場合）'!$BJ91,IF(ES$19&lt;='様式３（療養者名簿）（⑤の場合）'!$BK91,1,0),0),0)</f>
        <v>0</v>
      </c>
      <c r="ET86" s="247">
        <f>IF(ET$19-'様式３（療養者名簿）（⑤の場合）'!$BJ91+1&lt;=15,IF(ET$19&gt;='様式３（療養者名簿）（⑤の場合）'!$BJ91,IF(ET$19&lt;='様式３（療養者名簿）（⑤の場合）'!$BK91,1,0),0),0)</f>
        <v>0</v>
      </c>
      <c r="EU86" s="247">
        <f>IF(EU$19-'様式３（療養者名簿）（⑤の場合）'!$BJ91+1&lt;=15,IF(EU$19&gt;='様式３（療養者名簿）（⑤の場合）'!$BJ91,IF(EU$19&lt;='様式３（療養者名簿）（⑤の場合）'!$BK91,1,0),0),0)</f>
        <v>0</v>
      </c>
      <c r="EV86" s="247">
        <f>IF(EV$19-'様式３（療養者名簿）（⑤の場合）'!$BJ91+1&lt;=15,IF(EV$19&gt;='様式３（療養者名簿）（⑤の場合）'!$BJ91,IF(EV$19&lt;='様式３（療養者名簿）（⑤の場合）'!$BK91,1,0),0),0)</f>
        <v>0</v>
      </c>
      <c r="EW86" s="247">
        <f>IF(EW$19-'様式３（療養者名簿）（⑤の場合）'!$BJ91+1&lt;=15,IF(EW$19&gt;='様式３（療養者名簿）（⑤の場合）'!$BJ91,IF(EW$19&lt;='様式３（療養者名簿）（⑤の場合）'!$BK91,1,0),0),0)</f>
        <v>0</v>
      </c>
      <c r="EX86" s="247">
        <f>IF(EX$19-'様式３（療養者名簿）（⑤の場合）'!$BJ91+1&lt;=15,IF(EX$19&gt;='様式３（療養者名簿）（⑤の場合）'!$BJ91,IF(EX$19&lt;='様式３（療養者名簿）（⑤の場合）'!$BK91,1,0),0),0)</f>
        <v>0</v>
      </c>
      <c r="EY86" s="247">
        <f>IF(EY$19-'様式３（療養者名簿）（⑤の場合）'!$BJ91+1&lt;=15,IF(EY$19&gt;='様式３（療養者名簿）（⑤の場合）'!$BJ91,IF(EY$19&lt;='様式３（療養者名簿）（⑤の場合）'!$BK91,1,0),0),0)</f>
        <v>0</v>
      </c>
      <c r="EZ86" s="247">
        <f>IF(EZ$19-'様式３（療養者名簿）（⑤の場合）'!$BJ91+1&lt;=15,IF(EZ$19&gt;='様式３（療養者名簿）（⑤の場合）'!$BJ91,IF(EZ$19&lt;='様式３（療養者名簿）（⑤の場合）'!$BK91,1,0),0),0)</f>
        <v>0</v>
      </c>
      <c r="FA86" s="247">
        <f>IF(FA$19-'様式３（療養者名簿）（⑤の場合）'!$BJ91+1&lt;=15,IF(FA$19&gt;='様式３（療養者名簿）（⑤の場合）'!$BJ91,IF(FA$19&lt;='様式３（療養者名簿）（⑤の場合）'!$BK91,1,0),0),0)</f>
        <v>0</v>
      </c>
      <c r="FB86" s="247">
        <f>IF(FB$19-'様式３（療養者名簿）（⑤の場合）'!$BJ91+1&lt;=15,IF(FB$19&gt;='様式３（療養者名簿）（⑤の場合）'!$BJ91,IF(FB$19&lt;='様式３（療養者名簿）（⑤の場合）'!$BK91,1,0),0),0)</f>
        <v>0</v>
      </c>
      <c r="FC86" s="247">
        <f>IF(FC$19-'様式３（療養者名簿）（⑤の場合）'!$BJ91+1&lt;=15,IF(FC$19&gt;='様式３（療養者名簿）（⑤の場合）'!$BJ91,IF(FC$19&lt;='様式３（療養者名簿）（⑤の場合）'!$BK91,1,0),0),0)</f>
        <v>0</v>
      </c>
      <c r="FD86" s="247">
        <f>IF(FD$19-'様式３（療養者名簿）（⑤の場合）'!$BJ91+1&lt;=15,IF(FD$19&gt;='様式３（療養者名簿）（⑤の場合）'!$BJ91,IF(FD$19&lt;='様式３（療養者名簿）（⑤の場合）'!$BK91,1,0),0),0)</f>
        <v>0</v>
      </c>
      <c r="FE86" s="247">
        <f>IF(FE$19-'様式３（療養者名簿）（⑤の場合）'!$BJ91+1&lt;=15,IF(FE$19&gt;='様式３（療養者名簿）（⑤の場合）'!$BJ91,IF(FE$19&lt;='様式３（療養者名簿）（⑤の場合）'!$BK91,1,0),0),0)</f>
        <v>0</v>
      </c>
      <c r="FF86" s="247">
        <f>IF(FF$19-'様式３（療養者名簿）（⑤の場合）'!$BJ91+1&lt;=15,IF(FF$19&gt;='様式３（療養者名簿）（⑤の場合）'!$BJ91,IF(FF$19&lt;='様式３（療養者名簿）（⑤の場合）'!$BK91,1,0),0),0)</f>
        <v>0</v>
      </c>
      <c r="FG86" s="247">
        <f>IF(FG$19-'様式３（療養者名簿）（⑤の場合）'!$BJ91+1&lt;=15,IF(FG$19&gt;='様式３（療養者名簿）（⑤の場合）'!$BJ91,IF(FG$19&lt;='様式３（療養者名簿）（⑤の場合）'!$BK91,1,0),0),0)</f>
        <v>0</v>
      </c>
      <c r="FH86" s="247">
        <f>IF(FH$19-'様式３（療養者名簿）（⑤の場合）'!$BJ91+1&lt;=15,IF(FH$19&gt;='様式３（療養者名簿）（⑤の場合）'!$BJ91,IF(FH$19&lt;='様式３（療養者名簿）（⑤の場合）'!$BK91,1,0),0),0)</f>
        <v>0</v>
      </c>
      <c r="FI86" s="247">
        <f>IF(FI$19-'様式３（療養者名簿）（⑤の場合）'!$BJ91+1&lt;=15,IF(FI$19&gt;='様式３（療養者名簿）（⑤の場合）'!$BJ91,IF(FI$19&lt;='様式３（療養者名簿）（⑤の場合）'!$BK91,1,0),0),0)</f>
        <v>0</v>
      </c>
      <c r="FJ86" s="247">
        <f>IF(FJ$19-'様式３（療養者名簿）（⑤の場合）'!$BJ91+1&lt;=15,IF(FJ$19&gt;='様式３（療養者名簿）（⑤の場合）'!$BJ91,IF(FJ$19&lt;='様式３（療養者名簿）（⑤の場合）'!$BK91,1,0),0),0)</f>
        <v>0</v>
      </c>
      <c r="FK86" s="247">
        <f>IF(FK$19-'様式３（療養者名簿）（⑤の場合）'!$BJ91+1&lt;=15,IF(FK$19&gt;='様式３（療養者名簿）（⑤の場合）'!$BJ91,IF(FK$19&lt;='様式３（療養者名簿）（⑤の場合）'!$BK91,1,0),0),0)</f>
        <v>0</v>
      </c>
      <c r="FL86" s="247">
        <f>IF(FL$19-'様式３（療養者名簿）（⑤の場合）'!$BJ91+1&lt;=15,IF(FL$19&gt;='様式３（療養者名簿）（⑤の場合）'!$BJ91,IF(FL$19&lt;='様式３（療養者名簿）（⑤の場合）'!$BK91,1,0),0),0)</f>
        <v>0</v>
      </c>
      <c r="FM86" s="247">
        <f>IF(FM$19-'様式３（療養者名簿）（⑤の場合）'!$BJ91+1&lt;=15,IF(FM$19&gt;='様式３（療養者名簿）（⑤の場合）'!$BJ91,IF(FM$19&lt;='様式３（療養者名簿）（⑤の場合）'!$BK91,1,0),0),0)</f>
        <v>0</v>
      </c>
      <c r="FN86" s="247">
        <f>IF(FN$19-'様式３（療養者名簿）（⑤の場合）'!$BJ91+1&lt;=15,IF(FN$19&gt;='様式３（療養者名簿）（⑤の場合）'!$BJ91,IF(FN$19&lt;='様式３（療養者名簿）（⑤の場合）'!$BK91,1,0),0),0)</f>
        <v>0</v>
      </c>
      <c r="FO86" s="247">
        <f>IF(FO$19-'様式３（療養者名簿）（⑤の場合）'!$BJ91+1&lt;=15,IF(FO$19&gt;='様式３（療養者名簿）（⑤の場合）'!$BJ91,IF(FO$19&lt;='様式３（療養者名簿）（⑤の場合）'!$BK91,1,0),0),0)</f>
        <v>0</v>
      </c>
      <c r="FP86" s="247">
        <f>IF(FP$19-'様式３（療養者名簿）（⑤の場合）'!$BJ91+1&lt;=15,IF(FP$19&gt;='様式３（療養者名簿）（⑤の場合）'!$BJ91,IF(FP$19&lt;='様式３（療養者名簿）（⑤の場合）'!$BK91,1,0),0),0)</f>
        <v>0</v>
      </c>
      <c r="FQ86" s="247">
        <f>IF(FQ$19-'様式３（療養者名簿）（⑤の場合）'!$BJ91+1&lt;=15,IF(FQ$19&gt;='様式３（療養者名簿）（⑤の場合）'!$BJ91,IF(FQ$19&lt;='様式３（療養者名簿）（⑤の場合）'!$BK91,1,0),0),0)</f>
        <v>0</v>
      </c>
      <c r="FR86" s="247">
        <f>IF(FR$19-'様式３（療養者名簿）（⑤の場合）'!$BJ91+1&lt;=15,IF(FR$19&gt;='様式３（療養者名簿）（⑤の場合）'!$BJ91,IF(FR$19&lt;='様式３（療養者名簿）（⑤の場合）'!$BK91,1,0),0),0)</f>
        <v>0</v>
      </c>
      <c r="FS86" s="247">
        <f>IF(FS$19-'様式３（療養者名簿）（⑤の場合）'!$BJ91+1&lt;=15,IF(FS$19&gt;='様式３（療養者名簿）（⑤の場合）'!$BJ91,IF(FS$19&lt;='様式３（療養者名簿）（⑤の場合）'!$BK91,1,0),0),0)</f>
        <v>0</v>
      </c>
      <c r="FT86" s="247">
        <f>IF(FT$19-'様式３（療養者名簿）（⑤の場合）'!$BJ91+1&lt;=15,IF(FT$19&gt;='様式３（療養者名簿）（⑤の場合）'!$BJ91,IF(FT$19&lt;='様式３（療養者名簿）（⑤の場合）'!$BK91,1,0),0),0)</f>
        <v>0</v>
      </c>
      <c r="FU86" s="247">
        <f>IF(FU$19-'様式３（療養者名簿）（⑤の場合）'!$BJ91+1&lt;=15,IF(FU$19&gt;='様式３（療養者名簿）（⑤の場合）'!$BJ91,IF(FU$19&lt;='様式３（療養者名簿）（⑤の場合）'!$BK91,1,0),0),0)</f>
        <v>0</v>
      </c>
      <c r="FV86" s="247">
        <f>IF(FV$19-'様式３（療養者名簿）（⑤の場合）'!$BJ91+1&lt;=15,IF(FV$19&gt;='様式３（療養者名簿）（⑤の場合）'!$BJ91,IF(FV$19&lt;='様式３（療養者名簿）（⑤の場合）'!$BK91,1,0),0),0)</f>
        <v>0</v>
      </c>
      <c r="FW86" s="247">
        <f>IF(FW$19-'様式３（療養者名簿）（⑤の場合）'!$BJ91+1&lt;=15,IF(FW$19&gt;='様式３（療養者名簿）（⑤の場合）'!$BJ91,IF(FW$19&lt;='様式３（療養者名簿）（⑤の場合）'!$BK91,1,0),0),0)</f>
        <v>0</v>
      </c>
      <c r="FX86" s="247">
        <f>IF(FX$19-'様式３（療養者名簿）（⑤の場合）'!$BJ91+1&lt;=15,IF(FX$19&gt;='様式３（療養者名簿）（⑤の場合）'!$BJ91,IF(FX$19&lt;='様式３（療養者名簿）（⑤の場合）'!$BK91,1,0),0),0)</f>
        <v>0</v>
      </c>
      <c r="FY86" s="247">
        <f>IF(FY$19-'様式３（療養者名簿）（⑤の場合）'!$BJ91+1&lt;=15,IF(FY$19&gt;='様式３（療養者名簿）（⑤の場合）'!$BJ91,IF(FY$19&lt;='様式３（療養者名簿）（⑤の場合）'!$BK91,1,0),0),0)</f>
        <v>0</v>
      </c>
      <c r="FZ86" s="247">
        <f>IF(FZ$19-'様式３（療養者名簿）（⑤の場合）'!$BJ91+1&lt;=15,IF(FZ$19&gt;='様式３（療養者名簿）（⑤の場合）'!$BJ91,IF(FZ$19&lt;='様式３（療養者名簿）（⑤の場合）'!$BK91,1,0),0),0)</f>
        <v>0</v>
      </c>
      <c r="GA86" s="247">
        <f>IF(GA$19-'様式３（療養者名簿）（⑤の場合）'!$BJ91+1&lt;=15,IF(GA$19&gt;='様式３（療養者名簿）（⑤の場合）'!$BJ91,IF(GA$19&lt;='様式３（療養者名簿）（⑤の場合）'!$BK91,1,0),0),0)</f>
        <v>0</v>
      </c>
      <c r="GB86" s="247">
        <f>IF(GB$19-'様式３（療養者名簿）（⑤の場合）'!$BJ91+1&lt;=15,IF(GB$19&gt;='様式３（療養者名簿）（⑤の場合）'!$BJ91,IF(GB$19&lt;='様式３（療養者名簿）（⑤の場合）'!$BK91,1,0),0),0)</f>
        <v>0</v>
      </c>
      <c r="GC86" s="247">
        <f>IF(GC$19-'様式３（療養者名簿）（⑤の場合）'!$BJ91+1&lt;=15,IF(GC$19&gt;='様式３（療養者名簿）（⑤の場合）'!$BJ91,IF(GC$19&lt;='様式３（療養者名簿）（⑤の場合）'!$BK91,1,0),0),0)</f>
        <v>0</v>
      </c>
      <c r="GD86" s="247">
        <f>IF(GD$19-'様式３（療養者名簿）（⑤の場合）'!$BJ91+1&lt;=15,IF(GD$19&gt;='様式３（療養者名簿）（⑤の場合）'!$BJ91,IF(GD$19&lt;='様式３（療養者名簿）（⑤の場合）'!$BK91,1,0),0),0)</f>
        <v>0</v>
      </c>
      <c r="GE86" s="247">
        <f>IF(GE$19-'様式３（療養者名簿）（⑤の場合）'!$BJ91+1&lt;=15,IF(GE$19&gt;='様式３（療養者名簿）（⑤の場合）'!$BJ91,IF(GE$19&lt;='様式３（療養者名簿）（⑤の場合）'!$BK91,1,0),0),0)</f>
        <v>0</v>
      </c>
      <c r="GF86" s="247">
        <f>IF(GF$19-'様式３（療養者名簿）（⑤の場合）'!$BJ91+1&lt;=15,IF(GF$19&gt;='様式３（療養者名簿）（⑤の場合）'!$BJ91,IF(GF$19&lt;='様式３（療養者名簿）（⑤の場合）'!$BK91,1,0),0),0)</f>
        <v>0</v>
      </c>
      <c r="GG86" s="247">
        <f>IF(GG$19-'様式３（療養者名簿）（⑤の場合）'!$BJ91+1&lt;=15,IF(GG$19&gt;='様式３（療養者名簿）（⑤の場合）'!$BJ91,IF(GG$19&lt;='様式３（療養者名簿）（⑤の場合）'!$BK91,1,0),0),0)</f>
        <v>0</v>
      </c>
      <c r="GH86" s="247">
        <f>IF(GH$19-'様式３（療養者名簿）（⑤の場合）'!$BJ91+1&lt;=15,IF(GH$19&gt;='様式３（療養者名簿）（⑤の場合）'!$BJ91,IF(GH$19&lt;='様式３（療養者名簿）（⑤の場合）'!$BK91,1,0),0),0)</f>
        <v>0</v>
      </c>
      <c r="GI86" s="247">
        <f>IF(GI$19-'様式３（療養者名簿）（⑤の場合）'!$BJ91+1&lt;=15,IF(GI$19&gt;='様式３（療養者名簿）（⑤の場合）'!$BJ91,IF(GI$19&lt;='様式３（療養者名簿）（⑤の場合）'!$BK91,1,0),0),0)</f>
        <v>0</v>
      </c>
      <c r="GJ86" s="247">
        <f>IF(GJ$19-'様式３（療養者名簿）（⑤の場合）'!$BJ91+1&lt;=15,IF(GJ$19&gt;='様式３（療養者名簿）（⑤の場合）'!$BJ91,IF(GJ$19&lt;='様式３（療養者名簿）（⑤の場合）'!$BK91,1,0),0),0)</f>
        <v>0</v>
      </c>
      <c r="GK86" s="247">
        <f>IF(GK$19-'様式３（療養者名簿）（⑤の場合）'!$BJ91+1&lt;=15,IF(GK$19&gt;='様式３（療養者名簿）（⑤の場合）'!$BJ91,IF(GK$19&lt;='様式３（療養者名簿）（⑤の場合）'!$BK91,1,0),0),0)</f>
        <v>0</v>
      </c>
      <c r="GL86" s="247">
        <f>IF(GL$19-'様式３（療養者名簿）（⑤の場合）'!$BJ91+1&lt;=15,IF(GL$19&gt;='様式３（療養者名簿）（⑤の場合）'!$BJ91,IF(GL$19&lt;='様式３（療養者名簿）（⑤の場合）'!$BK91,1,0),0),0)</f>
        <v>0</v>
      </c>
      <c r="GM86" s="247">
        <f>IF(GM$19-'様式３（療養者名簿）（⑤の場合）'!$BJ91+1&lt;=15,IF(GM$19&gt;='様式３（療養者名簿）（⑤の場合）'!$BJ91,IF(GM$19&lt;='様式３（療養者名簿）（⑤の場合）'!$BK91,1,0),0),0)</f>
        <v>0</v>
      </c>
      <c r="GN86" s="247">
        <f>IF(GN$19-'様式３（療養者名簿）（⑤の場合）'!$BJ91+1&lt;=15,IF(GN$19&gt;='様式３（療養者名簿）（⑤の場合）'!$BJ91,IF(GN$19&lt;='様式３（療養者名簿）（⑤の場合）'!$BK91,1,0),0),0)</f>
        <v>0</v>
      </c>
      <c r="GO86" s="247">
        <f>IF(GO$19-'様式３（療養者名簿）（⑤の場合）'!$BJ91+1&lt;=15,IF(GO$19&gt;='様式３（療養者名簿）（⑤の場合）'!$BJ91,IF(GO$19&lt;='様式３（療養者名簿）（⑤の場合）'!$BK91,1,0),0),0)</f>
        <v>0</v>
      </c>
      <c r="GP86" s="247">
        <f>IF(GP$19-'様式３（療養者名簿）（⑤の場合）'!$BJ91+1&lt;=15,IF(GP$19&gt;='様式３（療養者名簿）（⑤の場合）'!$BJ91,IF(GP$19&lt;='様式３（療養者名簿）（⑤の場合）'!$BK91,1,0),0),0)</f>
        <v>0</v>
      </c>
      <c r="GQ86" s="247">
        <f>IF(GQ$19-'様式３（療養者名簿）（⑤の場合）'!$BJ91+1&lt;=15,IF(GQ$19&gt;='様式３（療養者名簿）（⑤の場合）'!$BJ91,IF(GQ$19&lt;='様式３（療養者名簿）（⑤の場合）'!$BK91,1,0),0),0)</f>
        <v>0</v>
      </c>
      <c r="GR86" s="247">
        <f>IF(GR$19-'様式３（療養者名簿）（⑤の場合）'!$BJ91+1&lt;=15,IF(GR$19&gt;='様式３（療養者名簿）（⑤の場合）'!$BJ91,IF(GR$19&lt;='様式３（療養者名簿）（⑤の場合）'!$BK91,1,0),0),0)</f>
        <v>0</v>
      </c>
      <c r="GS86" s="247">
        <f>IF(GS$19-'様式３（療養者名簿）（⑤の場合）'!$BJ91+1&lt;=15,IF(GS$19&gt;='様式３（療養者名簿）（⑤の場合）'!$BJ91,IF(GS$19&lt;='様式３（療養者名簿）（⑤の場合）'!$BK91,1,0),0),0)</f>
        <v>0</v>
      </c>
      <c r="GT86" s="247">
        <f>IF(GT$19-'様式３（療養者名簿）（⑤の場合）'!$BJ91+1&lt;=15,IF(GT$19&gt;='様式３（療養者名簿）（⑤の場合）'!$BJ91,IF(GT$19&lt;='様式３（療養者名簿）（⑤の場合）'!$BK91,1,0),0),0)</f>
        <v>0</v>
      </c>
      <c r="GU86" s="247">
        <f>IF(GU$19-'様式３（療養者名簿）（⑤の場合）'!$BJ91+1&lt;=15,IF(GU$19&gt;='様式３（療養者名簿）（⑤の場合）'!$BJ91,IF(GU$19&lt;='様式３（療養者名簿）（⑤の場合）'!$BK91,1,0),0),0)</f>
        <v>0</v>
      </c>
      <c r="GV86" s="247">
        <f>IF(GV$19-'様式３（療養者名簿）（⑤の場合）'!$BJ91+1&lt;=15,IF(GV$19&gt;='様式３（療養者名簿）（⑤の場合）'!$BJ91,IF(GV$19&lt;='様式３（療養者名簿）（⑤の場合）'!$BK91,1,0),0),0)</f>
        <v>0</v>
      </c>
      <c r="GW86" s="247">
        <f>IF(GW$19-'様式３（療養者名簿）（⑤の場合）'!$BJ91+1&lt;=15,IF(GW$19&gt;='様式３（療養者名簿）（⑤の場合）'!$BJ91,IF(GW$19&lt;='様式３（療養者名簿）（⑤の場合）'!$BK91,1,0),0),0)</f>
        <v>0</v>
      </c>
      <c r="GX86" s="247">
        <f>IF(GX$19-'様式３（療養者名簿）（⑤の場合）'!$BJ91+1&lt;=15,IF(GX$19&gt;='様式３（療養者名簿）（⑤の場合）'!$BJ91,IF(GX$19&lt;='様式３（療養者名簿）（⑤の場合）'!$BK91,1,0),0),0)</f>
        <v>0</v>
      </c>
      <c r="GY86" s="247">
        <f>IF(GY$19-'様式３（療養者名簿）（⑤の場合）'!$BJ91+1&lt;=15,IF(GY$19&gt;='様式３（療養者名簿）（⑤の場合）'!$BJ91,IF(GY$19&lt;='様式３（療養者名簿）（⑤の場合）'!$BK91,1,0),0),0)</f>
        <v>0</v>
      </c>
      <c r="GZ86" s="247">
        <f>IF(GZ$19-'様式３（療養者名簿）（⑤の場合）'!$BJ91+1&lt;=15,IF(GZ$19&gt;='様式３（療養者名簿）（⑤の場合）'!$BJ91,IF(GZ$19&lt;='様式３（療養者名簿）（⑤の場合）'!$BK91,1,0),0),0)</f>
        <v>0</v>
      </c>
      <c r="HA86" s="247">
        <f>IF(HA$19-'様式３（療養者名簿）（⑤の場合）'!$BJ91+1&lt;=15,IF(HA$19&gt;='様式３（療養者名簿）（⑤の場合）'!$BJ91,IF(HA$19&lt;='様式３（療養者名簿）（⑤の場合）'!$BK91,1,0),0),0)</f>
        <v>0</v>
      </c>
      <c r="HB86" s="247">
        <f>IF(HB$19-'様式３（療養者名簿）（⑤の場合）'!$BJ91+1&lt;=15,IF(HB$19&gt;='様式３（療養者名簿）（⑤の場合）'!$BJ91,IF(HB$19&lt;='様式３（療養者名簿）（⑤の場合）'!$BK91,1,0),0),0)</f>
        <v>0</v>
      </c>
      <c r="HC86" s="247">
        <f>IF(HC$19-'様式３（療養者名簿）（⑤の場合）'!$BJ91+1&lt;=15,IF(HC$19&gt;='様式３（療養者名簿）（⑤の場合）'!$BJ91,IF(HC$19&lt;='様式３（療養者名簿）（⑤の場合）'!$BK91,1,0),0),0)</f>
        <v>0</v>
      </c>
      <c r="HD86" s="247">
        <f>IF(HD$19-'様式３（療養者名簿）（⑤の場合）'!$BJ91+1&lt;=15,IF(HD$19&gt;='様式３（療養者名簿）（⑤の場合）'!$BJ91,IF(HD$19&lt;='様式３（療養者名簿）（⑤の場合）'!$BK91,1,0),0),0)</f>
        <v>0</v>
      </c>
      <c r="HE86" s="247">
        <f>IF(HE$19-'様式３（療養者名簿）（⑤の場合）'!$BJ91+1&lt;=15,IF(HE$19&gt;='様式３（療養者名簿）（⑤の場合）'!$BJ91,IF(HE$19&lt;='様式３（療養者名簿）（⑤の場合）'!$BK91,1,0),0),0)</f>
        <v>0</v>
      </c>
      <c r="HF86" s="247">
        <f>IF(HF$19-'様式３（療養者名簿）（⑤の場合）'!$BJ91+1&lt;=15,IF(HF$19&gt;='様式３（療養者名簿）（⑤の場合）'!$BJ91,IF(HF$19&lt;='様式３（療養者名簿）（⑤の場合）'!$BK91,1,0),0),0)</f>
        <v>0</v>
      </c>
      <c r="HG86" s="247">
        <f>IF(HG$19-'様式３（療養者名簿）（⑤の場合）'!$BJ91+1&lt;=15,IF(HG$19&gt;='様式３（療養者名簿）（⑤の場合）'!$BJ91,IF(HG$19&lt;='様式３（療養者名簿）（⑤の場合）'!$BK91,1,0),0),0)</f>
        <v>0</v>
      </c>
      <c r="HH86" s="247">
        <f>IF(HH$19-'様式３（療養者名簿）（⑤の場合）'!$BJ91+1&lt;=15,IF(HH$19&gt;='様式３（療養者名簿）（⑤の場合）'!$BJ91,IF(HH$19&lt;='様式３（療養者名簿）（⑤の場合）'!$BK91,1,0),0),0)</f>
        <v>0</v>
      </c>
      <c r="HI86" s="247">
        <f>IF(HI$19-'様式３（療養者名簿）（⑤の場合）'!$BJ91+1&lt;=15,IF(HI$19&gt;='様式３（療養者名簿）（⑤の場合）'!$BJ91,IF(HI$19&lt;='様式３（療養者名簿）（⑤の場合）'!$BK91,1,0),0),0)</f>
        <v>0</v>
      </c>
      <c r="HJ86" s="247">
        <f>IF(HJ$19-'様式３（療養者名簿）（⑤の場合）'!$BJ91+1&lt;=15,IF(HJ$19&gt;='様式３（療養者名簿）（⑤の場合）'!$BJ91,IF(HJ$19&lt;='様式３（療養者名簿）（⑤の場合）'!$BK91,1,0),0),0)</f>
        <v>0</v>
      </c>
      <c r="HK86" s="247">
        <f>IF(HK$19-'様式３（療養者名簿）（⑤の場合）'!$BJ91+1&lt;=15,IF(HK$19&gt;='様式３（療養者名簿）（⑤の場合）'!$BJ91,IF(HK$19&lt;='様式３（療養者名簿）（⑤の場合）'!$BK91,1,0),0),0)</f>
        <v>0</v>
      </c>
      <c r="HL86" s="247">
        <f>IF(HL$19-'様式３（療養者名簿）（⑤の場合）'!$BJ91+1&lt;=15,IF(HL$19&gt;='様式３（療養者名簿）（⑤の場合）'!$BJ91,IF(HL$19&lt;='様式３（療養者名簿）（⑤の場合）'!$BK91,1,0),0),0)</f>
        <v>0</v>
      </c>
      <c r="HM86" s="247">
        <f>IF(HM$19-'様式３（療養者名簿）（⑤の場合）'!$BJ91+1&lt;=15,IF(HM$19&gt;='様式３（療養者名簿）（⑤の場合）'!$BJ91,IF(HM$19&lt;='様式３（療養者名簿）（⑤の場合）'!$BK91,1,0),0),0)</f>
        <v>0</v>
      </c>
      <c r="HN86" s="247">
        <f>IF(HN$19-'様式３（療養者名簿）（⑤の場合）'!$BJ91+1&lt;=15,IF(HN$19&gt;='様式３（療養者名簿）（⑤の場合）'!$BJ91,IF(HN$19&lt;='様式３（療養者名簿）（⑤の場合）'!$BK91,1,0),0),0)</f>
        <v>0</v>
      </c>
      <c r="HO86" s="247">
        <f>IF(HO$19-'様式３（療養者名簿）（⑤の場合）'!$BJ91+1&lt;=15,IF(HO$19&gt;='様式３（療養者名簿）（⑤の場合）'!$BJ91,IF(HO$19&lt;='様式３（療養者名簿）（⑤の場合）'!$BK91,1,0),0),0)</f>
        <v>0</v>
      </c>
      <c r="HP86" s="247">
        <f>IF(HP$19-'様式３（療養者名簿）（⑤の場合）'!$BJ91+1&lt;=15,IF(HP$19&gt;='様式３（療養者名簿）（⑤の場合）'!$BJ91,IF(HP$19&lt;='様式３（療養者名簿）（⑤の場合）'!$BK91,1,0),0),0)</f>
        <v>0</v>
      </c>
      <c r="HQ86" s="247">
        <f>IF(HQ$19-'様式３（療養者名簿）（⑤の場合）'!$BJ91+1&lt;=15,IF(HQ$19&gt;='様式３（療養者名簿）（⑤の場合）'!$BJ91,IF(HQ$19&lt;='様式３（療養者名簿）（⑤の場合）'!$BK91,1,0),0),0)</f>
        <v>0</v>
      </c>
      <c r="HR86" s="247">
        <f>IF(HR$19-'様式３（療養者名簿）（⑤の場合）'!$BJ91+1&lt;=15,IF(HR$19&gt;='様式３（療養者名簿）（⑤の場合）'!$BJ91,IF(HR$19&lt;='様式３（療養者名簿）（⑤の場合）'!$BK91,1,0),0),0)</f>
        <v>0</v>
      </c>
      <c r="HS86" s="247">
        <f>IF(HS$19-'様式３（療養者名簿）（⑤の場合）'!$BJ91+1&lt;=15,IF(HS$19&gt;='様式３（療養者名簿）（⑤の場合）'!$BJ91,IF(HS$19&lt;='様式３（療養者名簿）（⑤の場合）'!$BK91,1,0),0),0)</f>
        <v>0</v>
      </c>
      <c r="HT86" s="247">
        <f>IF(HT$19-'様式３（療養者名簿）（⑤の場合）'!$BJ91+1&lt;=15,IF(HT$19&gt;='様式３（療養者名簿）（⑤の場合）'!$BJ91,IF(HT$19&lt;='様式３（療養者名簿）（⑤の場合）'!$BK91,1,0),0),0)</f>
        <v>0</v>
      </c>
      <c r="HU86" s="247">
        <f>IF(HU$19-'様式３（療養者名簿）（⑤の場合）'!$BJ91+1&lt;=15,IF(HU$19&gt;='様式３（療養者名簿）（⑤の場合）'!$BJ91,IF(HU$19&lt;='様式３（療養者名簿）（⑤の場合）'!$BK91,1,0),0),0)</f>
        <v>0</v>
      </c>
      <c r="HV86" s="247">
        <f>IF(HV$19-'様式３（療養者名簿）（⑤の場合）'!$BJ91+1&lt;=15,IF(HV$19&gt;='様式３（療養者名簿）（⑤の場合）'!$BJ91,IF(HV$19&lt;='様式３（療養者名簿）（⑤の場合）'!$BK91,1,0),0),0)</f>
        <v>0</v>
      </c>
      <c r="HW86" s="247">
        <f>IF(HW$19-'様式３（療養者名簿）（⑤の場合）'!$BJ91+1&lt;=15,IF(HW$19&gt;='様式３（療養者名簿）（⑤の場合）'!$BJ91,IF(HW$19&lt;='様式３（療養者名簿）（⑤の場合）'!$BK91,1,0),0),0)</f>
        <v>0</v>
      </c>
      <c r="HX86" s="247">
        <f>IF(HX$19-'様式３（療養者名簿）（⑤の場合）'!$BJ91+1&lt;=15,IF(HX$19&gt;='様式３（療養者名簿）（⑤の場合）'!$BJ91,IF(HX$19&lt;='様式３（療養者名簿）（⑤の場合）'!$BK91,1,0),0),0)</f>
        <v>0</v>
      </c>
      <c r="HY86" s="247">
        <f>IF(HY$19-'様式３（療養者名簿）（⑤の場合）'!$BJ91+1&lt;=15,IF(HY$19&gt;='様式３（療養者名簿）（⑤の場合）'!$BJ91,IF(HY$19&lt;='様式３（療養者名簿）（⑤の場合）'!$BK91,1,0),0),0)</f>
        <v>0</v>
      </c>
      <c r="HZ86" s="247">
        <f>IF(HZ$19-'様式３（療養者名簿）（⑤の場合）'!$BJ91+1&lt;=15,IF(HZ$19&gt;='様式３（療養者名簿）（⑤の場合）'!$BJ91,IF(HZ$19&lt;='様式３（療養者名簿）（⑤の場合）'!$BK91,1,0),0),0)</f>
        <v>0</v>
      </c>
      <c r="IA86" s="247">
        <f>IF(IA$19-'様式３（療養者名簿）（⑤の場合）'!$BJ91+1&lt;=15,IF(IA$19&gt;='様式３（療養者名簿）（⑤の場合）'!$BJ91,IF(IA$19&lt;='様式３（療養者名簿）（⑤の場合）'!$BK91,1,0),0),0)</f>
        <v>0</v>
      </c>
      <c r="IB86" s="247">
        <f>IF(IB$19-'様式３（療養者名簿）（⑤の場合）'!$BJ91+1&lt;=15,IF(IB$19&gt;='様式３（療養者名簿）（⑤の場合）'!$BJ91,IF(IB$19&lt;='様式３（療養者名簿）（⑤の場合）'!$BK91,1,0),0),0)</f>
        <v>0</v>
      </c>
      <c r="IC86" s="247">
        <f>IF(IC$19-'様式３（療養者名簿）（⑤の場合）'!$BJ91+1&lt;=15,IF(IC$19&gt;='様式３（療養者名簿）（⑤の場合）'!$BJ91,IF(IC$19&lt;='様式３（療養者名簿）（⑤の場合）'!$BK91,1,0),0),0)</f>
        <v>0</v>
      </c>
      <c r="ID86" s="247">
        <f>IF(ID$19-'様式３（療養者名簿）（⑤の場合）'!$BJ91+1&lt;=15,IF(ID$19&gt;='様式３（療養者名簿）（⑤の場合）'!$BJ91,IF(ID$19&lt;='様式３（療養者名簿）（⑤の場合）'!$BK91,1,0),0),0)</f>
        <v>0</v>
      </c>
      <c r="IE86" s="247">
        <f>IF(IE$19-'様式３（療養者名簿）（⑤の場合）'!$BJ91+1&lt;=15,IF(IE$19&gt;='様式３（療養者名簿）（⑤の場合）'!$BJ91,IF(IE$19&lt;='様式３（療養者名簿）（⑤の場合）'!$BK91,1,0),0),0)</f>
        <v>0</v>
      </c>
      <c r="IF86" s="247">
        <f>IF(IF$19-'様式３（療養者名簿）（⑤の場合）'!$BJ91+1&lt;=15,IF(IF$19&gt;='様式３（療養者名簿）（⑤の場合）'!$BJ91,IF(IF$19&lt;='様式３（療養者名簿）（⑤の場合）'!$BK91,1,0),0),0)</f>
        <v>0</v>
      </c>
      <c r="IG86" s="247">
        <f>IF(IG$19-'様式３（療養者名簿）（⑤の場合）'!$BJ91+1&lt;=15,IF(IG$19&gt;='様式３（療養者名簿）（⑤の場合）'!$BJ91,IF(IG$19&lt;='様式３（療養者名簿）（⑤の場合）'!$BK91,1,0),0),0)</f>
        <v>0</v>
      </c>
      <c r="IH86" s="247">
        <f>IF(IH$19-'様式３（療養者名簿）（⑤の場合）'!$BJ91+1&lt;=15,IF(IH$19&gt;='様式３（療養者名簿）（⑤の場合）'!$BJ91,IF(IH$19&lt;='様式３（療養者名簿）（⑤の場合）'!$BK91,1,0),0),0)</f>
        <v>0</v>
      </c>
      <c r="II86" s="247">
        <f>IF(II$19-'様式３（療養者名簿）（⑤の場合）'!$BJ91+1&lt;=15,IF(II$19&gt;='様式３（療養者名簿）（⑤の場合）'!$BJ91,IF(II$19&lt;='様式３（療養者名簿）（⑤の場合）'!$BK91,1,0),0),0)</f>
        <v>0</v>
      </c>
      <c r="IJ86" s="247">
        <f>IF(IJ$19-'様式３（療養者名簿）（⑤の場合）'!$BJ91+1&lt;=15,IF(IJ$19&gt;='様式３（療養者名簿）（⑤の場合）'!$BJ91,IF(IJ$19&lt;='様式３（療養者名簿）（⑤の場合）'!$BK91,1,0),0),0)</f>
        <v>0</v>
      </c>
      <c r="IK86" s="247">
        <f>IF(IK$19-'様式３（療養者名簿）（⑤の場合）'!$BJ91+1&lt;=15,IF(IK$19&gt;='様式３（療養者名簿）（⑤の場合）'!$BJ91,IF(IK$19&lt;='様式３（療養者名簿）（⑤の場合）'!$BK91,1,0),0),0)</f>
        <v>0</v>
      </c>
      <c r="IL86" s="247">
        <f>IF(IL$19-'様式３（療養者名簿）（⑤の場合）'!$BJ91+1&lt;=15,IF(IL$19&gt;='様式３（療養者名簿）（⑤の場合）'!$BJ91,IF(IL$19&lt;='様式３（療養者名簿）（⑤の場合）'!$BK91,1,0),0),0)</f>
        <v>0</v>
      </c>
      <c r="IM86" s="247">
        <f>IF(IM$19-'様式３（療養者名簿）（⑤の場合）'!$BJ91+1&lt;=15,IF(IM$19&gt;='様式３（療養者名簿）（⑤の場合）'!$BJ91,IF(IM$19&lt;='様式３（療養者名簿）（⑤の場合）'!$BK91,1,0),0),0)</f>
        <v>0</v>
      </c>
      <c r="IN86" s="247">
        <f>IF(IN$19-'様式３（療養者名簿）（⑤の場合）'!$BJ91+1&lt;=15,IF(IN$19&gt;='様式３（療養者名簿）（⑤の場合）'!$BJ91,IF(IN$19&lt;='様式３（療養者名簿）（⑤の場合）'!$BK91,1,0),0),0)</f>
        <v>0</v>
      </c>
      <c r="IO86" s="247">
        <f>IF(IO$19-'様式３（療養者名簿）（⑤の場合）'!$BJ91+1&lt;=15,IF(IO$19&gt;='様式３（療養者名簿）（⑤の場合）'!$BJ91,IF(IO$19&lt;='様式３（療養者名簿）（⑤の場合）'!$BK91,1,0),0),0)</f>
        <v>0</v>
      </c>
      <c r="IP86" s="247">
        <f>IF(IP$19-'様式３（療養者名簿）（⑤の場合）'!$BJ91+1&lt;=15,IF(IP$19&gt;='様式３（療養者名簿）（⑤の場合）'!$BJ91,IF(IP$19&lt;='様式３（療養者名簿）（⑤の場合）'!$BK91,1,0),0),0)</f>
        <v>0</v>
      </c>
      <c r="IQ86" s="247">
        <f>IF(IQ$19-'様式３（療養者名簿）（⑤の場合）'!$BJ91+1&lt;=15,IF(IQ$19&gt;='様式３（療養者名簿）（⑤の場合）'!$BJ91,IF(IQ$19&lt;='様式３（療養者名簿）（⑤の場合）'!$BK91,1,0),0),0)</f>
        <v>0</v>
      </c>
      <c r="IR86" s="247">
        <f>IF(IR$19-'様式３（療養者名簿）（⑤の場合）'!$BJ91+1&lt;=15,IF(IR$19&gt;='様式３（療養者名簿）（⑤の場合）'!$BJ91,IF(IR$19&lt;='様式３（療養者名簿）（⑤の場合）'!$BK91,1,0),0),0)</f>
        <v>0</v>
      </c>
      <c r="IS86" s="247">
        <f>IF(IS$19-'様式３（療養者名簿）（⑤の場合）'!$BJ91+1&lt;=15,IF(IS$19&gt;='様式３（療養者名簿）（⑤の場合）'!$BJ91,IF(IS$19&lt;='様式３（療養者名簿）（⑤の場合）'!$BK91,1,0),0),0)</f>
        <v>0</v>
      </c>
      <c r="IT86" s="247">
        <f>IF(IT$19-'様式３（療養者名簿）（⑤の場合）'!$BJ91+1&lt;=15,IF(IT$19&gt;='様式３（療養者名簿）（⑤の場合）'!$BJ91,IF(IT$19&lt;='様式３（療養者名簿）（⑤の場合）'!$BK91,1,0),0),0)</f>
        <v>0</v>
      </c>
      <c r="IU86" s="247">
        <f>IF(IU$19-'様式３（療養者名簿）（⑤の場合）'!$BJ91+1&lt;=15,IF(IU$19&gt;='様式３（療養者名簿）（⑤の場合）'!$BJ91,IF(IU$19&lt;='様式３（療養者名簿）（⑤の場合）'!$BK91,1,0),0),0)</f>
        <v>0</v>
      </c>
      <c r="IV86" s="247">
        <f>IF(IV$19-'様式３（療養者名簿）（⑤の場合）'!$BJ91+1&lt;=15,IF(IV$19&gt;='様式３（療養者名簿）（⑤の場合）'!$BJ91,IF(IV$19&lt;='様式３（療養者名簿）（⑤の場合）'!$BK91,1,0),0),0)</f>
        <v>0</v>
      </c>
      <c r="IW86" s="247">
        <f>IF(IW$19-'様式３（療養者名簿）（⑤の場合）'!$BJ91+1&lt;=15,IF(IW$19&gt;='様式３（療養者名簿）（⑤の場合）'!$BJ91,IF(IW$19&lt;='様式３（療養者名簿）（⑤の場合）'!$BK91,1,0),0),0)</f>
        <v>0</v>
      </c>
      <c r="IX86" s="247">
        <f>IF(IX$19-'様式３（療養者名簿）（⑤の場合）'!$BJ91+1&lt;=15,IF(IX$19&gt;='様式３（療養者名簿）（⑤の場合）'!$BJ91,IF(IX$19&lt;='様式３（療養者名簿）（⑤の場合）'!$BK91,1,0),0),0)</f>
        <v>0</v>
      </c>
      <c r="IY86" s="247">
        <f>IF(IY$19-'様式３（療養者名簿）（⑤の場合）'!$BJ91+1&lt;=15,IF(IY$19&gt;='様式３（療養者名簿）（⑤の場合）'!$BJ91,IF(IY$19&lt;='様式３（療養者名簿）（⑤の場合）'!$BK91,1,0),0),0)</f>
        <v>0</v>
      </c>
      <c r="IZ86" s="247">
        <f>IF(IZ$19-'様式３（療養者名簿）（⑤の場合）'!$BJ91+1&lt;=15,IF(IZ$19&gt;='様式３（療養者名簿）（⑤の場合）'!$BJ91,IF(IZ$19&lt;='様式３（療養者名簿）（⑤の場合）'!$BK91,1,0),0),0)</f>
        <v>0</v>
      </c>
      <c r="JA86" s="247">
        <f>IF(JA$19-'様式３（療養者名簿）（⑤の場合）'!$BJ91+1&lt;=15,IF(JA$19&gt;='様式３（療養者名簿）（⑤の場合）'!$BJ91,IF(JA$19&lt;='様式３（療養者名簿）（⑤の場合）'!$BK91,1,0),0),0)</f>
        <v>0</v>
      </c>
      <c r="JB86" s="247">
        <f>IF(JB$19-'様式３（療養者名簿）（⑤の場合）'!$BJ91+1&lt;=15,IF(JB$19&gt;='様式３（療養者名簿）（⑤の場合）'!$BJ91,IF(JB$19&lt;='様式３（療養者名簿）（⑤の場合）'!$BK91,1,0),0),0)</f>
        <v>0</v>
      </c>
      <c r="JC86" s="247">
        <f>IF(JC$19-'様式３（療養者名簿）（⑤の場合）'!$BJ91+1&lt;=15,IF(JC$19&gt;='様式３（療養者名簿）（⑤の場合）'!$BJ91,IF(JC$19&lt;='様式３（療養者名簿）（⑤の場合）'!$BK91,1,0),0),0)</f>
        <v>0</v>
      </c>
      <c r="JD86" s="247">
        <f>IF(JD$19-'様式３（療養者名簿）（⑤の場合）'!$BJ91+1&lt;=15,IF(JD$19&gt;='様式３（療養者名簿）（⑤の場合）'!$BJ91,IF(JD$19&lt;='様式３（療養者名簿）（⑤の場合）'!$BK91,1,0),0),0)</f>
        <v>0</v>
      </c>
      <c r="JE86" s="247">
        <f>IF(JE$19-'様式３（療養者名簿）（⑤の場合）'!$BJ91+1&lt;=15,IF(JE$19&gt;='様式３（療養者名簿）（⑤の場合）'!$BJ91,IF(JE$19&lt;='様式３（療養者名簿）（⑤の場合）'!$BK91,1,0),0),0)</f>
        <v>0</v>
      </c>
      <c r="JF86" s="247">
        <f>IF(JF$19-'様式３（療養者名簿）（⑤の場合）'!$BJ91+1&lt;=15,IF(JF$19&gt;='様式３（療養者名簿）（⑤の場合）'!$BJ91,IF(JF$19&lt;='様式３（療養者名簿）（⑤の場合）'!$BK91,1,0),0),0)</f>
        <v>0</v>
      </c>
      <c r="JG86" s="247">
        <f>IF(JG$19-'様式３（療養者名簿）（⑤の場合）'!$BJ91+1&lt;=15,IF(JG$19&gt;='様式３（療養者名簿）（⑤の場合）'!$BJ91,IF(JG$19&lt;='様式３（療養者名簿）（⑤の場合）'!$BK91,1,0),0),0)</f>
        <v>0</v>
      </c>
      <c r="JH86" s="247">
        <f>IF(JH$19-'様式３（療養者名簿）（⑤の場合）'!$BJ91+1&lt;=15,IF(JH$19&gt;='様式３（療養者名簿）（⑤の場合）'!$BJ91,IF(JH$19&lt;='様式３（療養者名簿）（⑤の場合）'!$BK91,1,0),0),0)</f>
        <v>0</v>
      </c>
      <c r="JI86" s="247">
        <f>IF(JI$19-'様式３（療養者名簿）（⑤の場合）'!$BJ91+1&lt;=15,IF(JI$19&gt;='様式３（療養者名簿）（⑤の場合）'!$BJ91,IF(JI$19&lt;='様式３（療養者名簿）（⑤の場合）'!$BK91,1,0),0),0)</f>
        <v>0</v>
      </c>
      <c r="JJ86" s="247">
        <f>IF(JJ$19-'様式３（療養者名簿）（⑤の場合）'!$BJ91+1&lt;=15,IF(JJ$19&gt;='様式３（療養者名簿）（⑤の場合）'!$BJ91,IF(JJ$19&lt;='様式３（療養者名簿）（⑤の場合）'!$BK91,1,0),0),0)</f>
        <v>0</v>
      </c>
      <c r="JK86" s="247">
        <f>IF(JK$19-'様式３（療養者名簿）（⑤の場合）'!$BJ91+1&lt;=15,IF(JK$19&gt;='様式３（療養者名簿）（⑤の場合）'!$BJ91,IF(JK$19&lt;='様式３（療養者名簿）（⑤の場合）'!$BK91,1,0),0),0)</f>
        <v>0</v>
      </c>
      <c r="JL86" s="247">
        <f>IF(JL$19-'様式３（療養者名簿）（⑤の場合）'!$BJ91+1&lt;=15,IF(JL$19&gt;='様式３（療養者名簿）（⑤の場合）'!$BJ91,IF(JL$19&lt;='様式３（療養者名簿）（⑤の場合）'!$BK91,1,0),0),0)</f>
        <v>0</v>
      </c>
      <c r="JM86" s="247">
        <f>IF(JM$19-'様式３（療養者名簿）（⑤の場合）'!$BJ91+1&lt;=15,IF(JM$19&gt;='様式３（療養者名簿）（⑤の場合）'!$BJ91,IF(JM$19&lt;='様式３（療養者名簿）（⑤の場合）'!$BK91,1,0),0),0)</f>
        <v>0</v>
      </c>
      <c r="JN86" s="247">
        <f>IF(JN$19-'様式３（療養者名簿）（⑤の場合）'!$BJ91+1&lt;=15,IF(JN$19&gt;='様式３（療養者名簿）（⑤の場合）'!$BJ91,IF(JN$19&lt;='様式３（療養者名簿）（⑤の場合）'!$BK91,1,0),0),0)</f>
        <v>0</v>
      </c>
      <c r="JO86" s="247">
        <f>IF(JO$19-'様式３（療養者名簿）（⑤の場合）'!$BJ91+1&lt;=15,IF(JO$19&gt;='様式３（療養者名簿）（⑤の場合）'!$BJ91,IF(JO$19&lt;='様式３（療養者名簿）（⑤の場合）'!$BK91,1,0),0),0)</f>
        <v>0</v>
      </c>
      <c r="JP86" s="247">
        <f>IF(JP$19-'様式３（療養者名簿）（⑤の場合）'!$BJ91+1&lt;=15,IF(JP$19&gt;='様式３（療養者名簿）（⑤の場合）'!$BJ91,IF(JP$19&lt;='様式３（療養者名簿）（⑤の場合）'!$BK91,1,0),0),0)</f>
        <v>0</v>
      </c>
      <c r="JQ86" s="247">
        <f>IF(JQ$19-'様式３（療養者名簿）（⑤の場合）'!$BJ91+1&lt;=15,IF(JQ$19&gt;='様式３（療養者名簿）（⑤の場合）'!$BJ91,IF(JQ$19&lt;='様式３（療養者名簿）（⑤の場合）'!$BK91,1,0),0),0)</f>
        <v>0</v>
      </c>
      <c r="JR86" s="247">
        <f>IF(JR$19-'様式３（療養者名簿）（⑤の場合）'!$BJ91+1&lt;=15,IF(JR$19&gt;='様式３（療養者名簿）（⑤の場合）'!$BJ91,IF(JR$19&lt;='様式３（療養者名簿）（⑤の場合）'!$BK91,1,0),0),0)</f>
        <v>0</v>
      </c>
      <c r="JS86" s="247">
        <f>IF(JS$19-'様式３（療養者名簿）（⑤の場合）'!$BJ91+1&lt;=15,IF(JS$19&gt;='様式３（療養者名簿）（⑤の場合）'!$BJ91,IF(JS$19&lt;='様式３（療養者名簿）（⑤の場合）'!$BK91,1,0),0),0)</f>
        <v>0</v>
      </c>
      <c r="JT86" s="247">
        <f>IF(JT$19-'様式３（療養者名簿）（⑤の場合）'!$BJ91+1&lt;=15,IF(JT$19&gt;='様式３（療養者名簿）（⑤の場合）'!$BJ91,IF(JT$19&lt;='様式３（療養者名簿）（⑤の場合）'!$BK91,1,0),0),0)</f>
        <v>0</v>
      </c>
      <c r="JU86" s="247">
        <f>IF(JU$19-'様式３（療養者名簿）（⑤の場合）'!$BJ91+1&lt;=15,IF(JU$19&gt;='様式３（療養者名簿）（⑤の場合）'!$BJ91,IF(JU$19&lt;='様式３（療養者名簿）（⑤の場合）'!$BK91,1,0),0),0)</f>
        <v>0</v>
      </c>
      <c r="JV86" s="247">
        <f>IF(JV$19-'様式３（療養者名簿）（⑤の場合）'!$BJ91+1&lt;=15,IF(JV$19&gt;='様式３（療養者名簿）（⑤の場合）'!$BJ91,IF(JV$19&lt;='様式３（療養者名簿）（⑤の場合）'!$BK91,1,0),0),0)</f>
        <v>0</v>
      </c>
      <c r="JW86" s="247">
        <f>IF(JW$19-'様式３（療養者名簿）（⑤の場合）'!$BJ91+1&lt;=15,IF(JW$19&gt;='様式３（療養者名簿）（⑤の場合）'!$BJ91,IF(JW$19&lt;='様式３（療養者名簿）（⑤の場合）'!$BK91,1,0),0),0)</f>
        <v>0</v>
      </c>
      <c r="JX86" s="247">
        <f>IF(JX$19-'様式３（療養者名簿）（⑤の場合）'!$BJ91+1&lt;=15,IF(JX$19&gt;='様式３（療養者名簿）（⑤の場合）'!$BJ91,IF(JX$19&lt;='様式３（療養者名簿）（⑤の場合）'!$BK91,1,0),0),0)</f>
        <v>0</v>
      </c>
      <c r="JY86" s="247">
        <f>IF(JY$19-'様式３（療養者名簿）（⑤の場合）'!$BJ91+1&lt;=15,IF(JY$19&gt;='様式３（療養者名簿）（⑤の場合）'!$BJ91,IF(JY$19&lt;='様式３（療養者名簿）（⑤の場合）'!$BK91,1,0),0),0)</f>
        <v>0</v>
      </c>
      <c r="JZ86" s="247">
        <f>IF(JZ$19-'様式３（療養者名簿）（⑤の場合）'!$BJ91+1&lt;=15,IF(JZ$19&gt;='様式３（療養者名簿）（⑤の場合）'!$BJ91,IF(JZ$19&lt;='様式３（療養者名簿）（⑤の場合）'!$BK91,1,0),0),0)</f>
        <v>0</v>
      </c>
      <c r="KA86" s="247">
        <f>IF(KA$19-'様式３（療養者名簿）（⑤の場合）'!$BJ91+1&lt;=15,IF(KA$19&gt;='様式３（療養者名簿）（⑤の場合）'!$BJ91,IF(KA$19&lt;='様式３（療養者名簿）（⑤の場合）'!$BK91,1,0),0),0)</f>
        <v>0</v>
      </c>
      <c r="KB86" s="247">
        <f>IF(KB$19-'様式３（療養者名簿）（⑤の場合）'!$BJ91+1&lt;=15,IF(KB$19&gt;='様式３（療養者名簿）（⑤の場合）'!$BJ91,IF(KB$19&lt;='様式３（療養者名簿）（⑤の場合）'!$BK91,1,0),0),0)</f>
        <v>0</v>
      </c>
      <c r="KC86" s="247">
        <f>IF(KC$19-'様式３（療養者名簿）（⑤の場合）'!$BJ91+1&lt;=15,IF(KC$19&gt;='様式３（療養者名簿）（⑤の場合）'!$BJ91,IF(KC$19&lt;='様式３（療養者名簿）（⑤の場合）'!$BK91,1,0),0),0)</f>
        <v>0</v>
      </c>
      <c r="KD86" s="247">
        <f>IF(KD$19-'様式３（療養者名簿）（⑤の場合）'!$BJ91+1&lt;=15,IF(KD$19&gt;='様式３（療養者名簿）（⑤の場合）'!$BJ91,IF(KD$19&lt;='様式３（療養者名簿）（⑤の場合）'!$BK91,1,0),0),0)</f>
        <v>0</v>
      </c>
      <c r="KE86" s="247">
        <f>IF(KE$19-'様式３（療養者名簿）（⑤の場合）'!$BJ91+1&lt;=15,IF(KE$19&gt;='様式３（療養者名簿）（⑤の場合）'!$BJ91,IF(KE$19&lt;='様式３（療養者名簿）（⑤の場合）'!$BK91,1,0),0),0)</f>
        <v>0</v>
      </c>
      <c r="KF86" s="247">
        <f>IF(KF$19-'様式３（療養者名簿）（⑤の場合）'!$BJ91+1&lt;=15,IF(KF$19&gt;='様式３（療養者名簿）（⑤の場合）'!$BJ91,IF(KF$19&lt;='様式３（療養者名簿）（⑤の場合）'!$BK91,1,0),0),0)</f>
        <v>0</v>
      </c>
      <c r="KG86" s="247">
        <f>IF(KG$19-'様式３（療養者名簿）（⑤の場合）'!$BJ91+1&lt;=15,IF(KG$19&gt;='様式３（療養者名簿）（⑤の場合）'!$BJ91,IF(KG$19&lt;='様式３（療養者名簿）（⑤の場合）'!$BK91,1,0),0),0)</f>
        <v>0</v>
      </c>
      <c r="KH86" s="247">
        <f>IF(KH$19-'様式３（療養者名簿）（⑤の場合）'!$BJ91+1&lt;=15,IF(KH$19&gt;='様式３（療養者名簿）（⑤の場合）'!$BJ91,IF(KH$19&lt;='様式３（療養者名簿）（⑤の場合）'!$BK91,1,0),0),0)</f>
        <v>0</v>
      </c>
      <c r="KI86" s="247">
        <f>IF(KI$19-'様式３（療養者名簿）（⑤の場合）'!$BJ91+1&lt;=15,IF(KI$19&gt;='様式３（療養者名簿）（⑤の場合）'!$BJ91,IF(KI$19&lt;='様式３（療養者名簿）（⑤の場合）'!$BK91,1,0),0),0)</f>
        <v>0</v>
      </c>
      <c r="KJ86" s="247">
        <f>IF(KJ$19-'様式３（療養者名簿）（⑤の場合）'!$BJ91+1&lt;=15,IF(KJ$19&gt;='様式３（療養者名簿）（⑤の場合）'!$BJ91,IF(KJ$19&lt;='様式３（療養者名簿）（⑤の場合）'!$BK91,1,0),0),0)</f>
        <v>0</v>
      </c>
      <c r="KK86" s="247">
        <f>IF(KK$19-'様式３（療養者名簿）（⑤の場合）'!$BJ91+1&lt;=15,IF(KK$19&gt;='様式３（療養者名簿）（⑤の場合）'!$BJ91,IF(KK$19&lt;='様式３（療養者名簿）（⑤の場合）'!$BK91,1,0),0),0)</f>
        <v>0</v>
      </c>
      <c r="KL86" s="247">
        <f>IF(KL$19-'様式３（療養者名簿）（⑤の場合）'!$BJ91+1&lt;=15,IF(KL$19&gt;='様式３（療養者名簿）（⑤の場合）'!$BJ91,IF(KL$19&lt;='様式３（療養者名簿）（⑤の場合）'!$BK91,1,0),0),0)</f>
        <v>0</v>
      </c>
      <c r="KM86" s="247">
        <f>IF(KM$19-'様式３（療養者名簿）（⑤の場合）'!$BJ91+1&lt;=15,IF(KM$19&gt;='様式３（療養者名簿）（⑤の場合）'!$BJ91,IF(KM$19&lt;='様式３（療養者名簿）（⑤の場合）'!$BK91,1,0),0),0)</f>
        <v>0</v>
      </c>
      <c r="KN86" s="247">
        <f>IF(KN$19-'様式３（療養者名簿）（⑤の場合）'!$BJ91+1&lt;=15,IF(KN$19&gt;='様式３（療養者名簿）（⑤の場合）'!$BJ91,IF(KN$19&lt;='様式３（療養者名簿）（⑤の場合）'!$BK91,1,0),0),0)</f>
        <v>0</v>
      </c>
      <c r="KO86" s="247">
        <f>IF(KO$19-'様式３（療養者名簿）（⑤の場合）'!$BJ91+1&lt;=15,IF(KO$19&gt;='様式３（療養者名簿）（⑤の場合）'!$BJ91,IF(KO$19&lt;='様式３（療養者名簿）（⑤の場合）'!$BK91,1,0),0),0)</f>
        <v>0</v>
      </c>
      <c r="KP86" s="247">
        <f>IF(KP$19-'様式３（療養者名簿）（⑤の場合）'!$BJ91+1&lt;=15,IF(KP$19&gt;='様式３（療養者名簿）（⑤の場合）'!$BJ91,IF(KP$19&lt;='様式３（療養者名簿）（⑤の場合）'!$BK91,1,0),0),0)</f>
        <v>0</v>
      </c>
      <c r="KQ86" s="247">
        <f>IF(KQ$19-'様式３（療養者名簿）（⑤の場合）'!$BJ91+1&lt;=15,IF(KQ$19&gt;='様式３（療養者名簿）（⑤の場合）'!$BJ91,IF(KQ$19&lt;='様式３（療養者名簿）（⑤の場合）'!$BK91,1,0),0),0)</f>
        <v>0</v>
      </c>
      <c r="KR86" s="247">
        <f>IF(KR$19-'様式３（療養者名簿）（⑤の場合）'!$BJ91+1&lt;=15,IF(KR$19&gt;='様式３（療養者名簿）（⑤の場合）'!$BJ91,IF(KR$19&lt;='様式３（療養者名簿）（⑤の場合）'!$BK91,1,0),0),0)</f>
        <v>0</v>
      </c>
      <c r="KS86" s="247">
        <f>IF(KS$19-'様式３（療養者名簿）（⑤の場合）'!$BJ91+1&lt;=15,IF(KS$19&gt;='様式３（療養者名簿）（⑤の場合）'!$BJ91,IF(KS$19&lt;='様式３（療養者名簿）（⑤の場合）'!$BK91,1,0),0),0)</f>
        <v>0</v>
      </c>
      <c r="KT86" s="247">
        <f>IF(KT$19-'様式３（療養者名簿）（⑤の場合）'!$BJ91+1&lt;=15,IF(KT$19&gt;='様式３（療養者名簿）（⑤の場合）'!$BJ91,IF(KT$19&lt;='様式３（療養者名簿）（⑤の場合）'!$BK91,1,0),0),0)</f>
        <v>0</v>
      </c>
      <c r="KU86" s="247">
        <f>IF(KU$19-'様式３（療養者名簿）（⑤の場合）'!$BJ91+1&lt;=15,IF(KU$19&gt;='様式３（療養者名簿）（⑤の場合）'!$BJ91,IF(KU$19&lt;='様式３（療養者名簿）（⑤の場合）'!$BK91,1,0),0),0)</f>
        <v>0</v>
      </c>
      <c r="KV86" s="247">
        <f>IF(KV$19-'様式３（療養者名簿）（⑤の場合）'!$BJ91+1&lt;=15,IF(KV$19&gt;='様式３（療養者名簿）（⑤の場合）'!$BJ91,IF(KV$19&lt;='様式３（療養者名簿）（⑤の場合）'!$BK91,1,0),0),0)</f>
        <v>0</v>
      </c>
      <c r="KW86" s="247">
        <f>IF(KW$19-'様式３（療養者名簿）（⑤の場合）'!$BJ91+1&lt;=15,IF(KW$19&gt;='様式３（療養者名簿）（⑤の場合）'!$BJ91,IF(KW$19&lt;='様式３（療養者名簿）（⑤の場合）'!$BK91,1,0),0),0)</f>
        <v>0</v>
      </c>
      <c r="KX86" s="247">
        <f>IF(KX$19-'様式３（療養者名簿）（⑤の場合）'!$BJ91+1&lt;=15,IF(KX$19&gt;='様式３（療養者名簿）（⑤の場合）'!$BJ91,IF(KX$19&lt;='様式３（療養者名簿）（⑤の場合）'!$BK91,1,0),0),0)</f>
        <v>0</v>
      </c>
      <c r="KY86" s="247">
        <f>IF(KY$19-'様式３（療養者名簿）（⑤の場合）'!$BJ91+1&lt;=15,IF(KY$19&gt;='様式３（療養者名簿）（⑤の場合）'!$BJ91,IF(KY$19&lt;='様式３（療養者名簿）（⑤の場合）'!$BK91,1,0),0),0)</f>
        <v>0</v>
      </c>
      <c r="KZ86" s="247">
        <f>IF(KZ$19-'様式３（療養者名簿）（⑤の場合）'!$BJ91+1&lt;=15,IF(KZ$19&gt;='様式３（療養者名簿）（⑤の場合）'!$BJ91,IF(KZ$19&lt;='様式３（療養者名簿）（⑤の場合）'!$BK91,1,0),0),0)</f>
        <v>0</v>
      </c>
      <c r="LA86" s="247">
        <f>IF(LA$19-'様式３（療養者名簿）（⑤の場合）'!$BJ91+1&lt;=15,IF(LA$19&gt;='様式３（療養者名簿）（⑤の場合）'!$BJ91,IF(LA$19&lt;='様式３（療養者名簿）（⑤の場合）'!$BK91,1,0),0),0)</f>
        <v>0</v>
      </c>
      <c r="LB86" s="247">
        <f>IF(LB$19-'様式３（療養者名簿）（⑤の場合）'!$BJ91+1&lt;=15,IF(LB$19&gt;='様式３（療養者名簿）（⑤の場合）'!$BJ91,IF(LB$19&lt;='様式３（療養者名簿）（⑤の場合）'!$BK91,1,0),0),0)</f>
        <v>0</v>
      </c>
      <c r="LC86" s="247">
        <f>IF(LC$19-'様式３（療養者名簿）（⑤の場合）'!$BJ91+1&lt;=15,IF(LC$19&gt;='様式３（療養者名簿）（⑤の場合）'!$BJ91,IF(LC$19&lt;='様式３（療養者名簿）（⑤の場合）'!$BK91,1,0),0),0)</f>
        <v>0</v>
      </c>
      <c r="LD86" s="247">
        <f>IF(LD$19-'様式３（療養者名簿）（⑤の場合）'!$BJ91+1&lt;=15,IF(LD$19&gt;='様式３（療養者名簿）（⑤の場合）'!$BJ91,IF(LD$19&lt;='様式３（療養者名簿）（⑤の場合）'!$BK91,1,0),0),0)</f>
        <v>0</v>
      </c>
      <c r="LE86" s="247">
        <f>IF(LE$19-'様式３（療養者名簿）（⑤の場合）'!$BJ91+1&lt;=15,IF(LE$19&gt;='様式３（療養者名簿）（⑤の場合）'!$BJ91,IF(LE$19&lt;='様式３（療養者名簿）（⑤の場合）'!$BK91,1,0),0),0)</f>
        <v>0</v>
      </c>
      <c r="LF86" s="247">
        <f>IF(LF$19-'様式３（療養者名簿）（⑤の場合）'!$BJ91+1&lt;=15,IF(LF$19&gt;='様式３（療養者名簿）（⑤の場合）'!$BJ91,IF(LF$19&lt;='様式３（療養者名簿）（⑤の場合）'!$BK91,1,0),0),0)</f>
        <v>0</v>
      </c>
      <c r="LG86" s="247">
        <f>IF(LG$19-'様式３（療養者名簿）（⑤の場合）'!$BJ91+1&lt;=15,IF(LG$19&gt;='様式３（療養者名簿）（⑤の場合）'!$BJ91,IF(LG$19&lt;='様式３（療養者名簿）（⑤の場合）'!$BK91,1,0),0),0)</f>
        <v>0</v>
      </c>
      <c r="LH86" s="247">
        <f>IF(LH$19-'様式３（療養者名簿）（⑤の場合）'!$BJ91+1&lt;=15,IF(LH$19&gt;='様式３（療養者名簿）（⑤の場合）'!$BJ91,IF(LH$19&lt;='様式３（療養者名簿）（⑤の場合）'!$BK91,1,0),0),0)</f>
        <v>0</v>
      </c>
      <c r="LI86" s="247">
        <f>IF(LI$19-'様式３（療養者名簿）（⑤の場合）'!$BJ91+1&lt;=15,IF(LI$19&gt;='様式３（療養者名簿）（⑤の場合）'!$BJ91,IF(LI$19&lt;='様式３（療養者名簿）（⑤の場合）'!$BK91,1,0),0),0)</f>
        <v>0</v>
      </c>
      <c r="LJ86" s="247">
        <f>IF(LJ$19-'様式３（療養者名簿）（⑤の場合）'!$BJ91+1&lt;=15,IF(LJ$19&gt;='様式３（療養者名簿）（⑤の場合）'!$BJ91,IF(LJ$19&lt;='様式３（療養者名簿）（⑤の場合）'!$BK91,1,0),0),0)</f>
        <v>0</v>
      </c>
      <c r="LK86" s="247">
        <f>IF(LK$19-'様式３（療養者名簿）（⑤の場合）'!$BJ91+1&lt;=15,IF(LK$19&gt;='様式３（療養者名簿）（⑤の場合）'!$BJ91,IF(LK$19&lt;='様式３（療養者名簿）（⑤の場合）'!$BK91,1,0),0),0)</f>
        <v>0</v>
      </c>
      <c r="LL86" s="247">
        <f>IF(LL$19-'様式３（療養者名簿）（⑤の場合）'!$BJ91+1&lt;=15,IF(LL$19&gt;='様式３（療養者名簿）（⑤の場合）'!$BJ91,IF(LL$19&lt;='様式３（療養者名簿）（⑤の場合）'!$BK91,1,0),0),0)</f>
        <v>0</v>
      </c>
      <c r="LM86" s="247">
        <f>IF(LM$19-'様式３（療養者名簿）（⑤の場合）'!$BJ91+1&lt;=15,IF(LM$19&gt;='様式３（療養者名簿）（⑤の場合）'!$BJ91,IF(LM$19&lt;='様式３（療養者名簿）（⑤の場合）'!$BK91,1,0),0),0)</f>
        <v>0</v>
      </c>
      <c r="LN86" s="247">
        <f>IF(LN$19-'様式３（療養者名簿）（⑤の場合）'!$BJ91+1&lt;=15,IF(LN$19&gt;='様式３（療養者名簿）（⑤の場合）'!$BJ91,IF(LN$19&lt;='様式３（療養者名簿）（⑤の場合）'!$BK91,1,0),0),0)</f>
        <v>0</v>
      </c>
      <c r="LO86" s="247">
        <f>IF(LO$19-'様式３（療養者名簿）（⑤の場合）'!$BJ91+1&lt;=15,IF(LO$19&gt;='様式３（療養者名簿）（⑤の場合）'!$BJ91,IF(LO$19&lt;='様式３（療養者名簿）（⑤の場合）'!$BK91,1,0),0),0)</f>
        <v>0</v>
      </c>
      <c r="LP86" s="247">
        <f>IF(LP$19-'様式３（療養者名簿）（⑤の場合）'!$BJ91+1&lt;=15,IF(LP$19&gt;='様式３（療養者名簿）（⑤の場合）'!$BJ91,IF(LP$19&lt;='様式３（療養者名簿）（⑤の場合）'!$BK91,1,0),0),0)</f>
        <v>0</v>
      </c>
      <c r="LQ86" s="247">
        <f>IF(LQ$19-'様式３（療養者名簿）（⑤の場合）'!$BJ91+1&lt;=15,IF(LQ$19&gt;='様式３（療養者名簿）（⑤の場合）'!$BJ91,IF(LQ$19&lt;='様式３（療養者名簿）（⑤の場合）'!$BK91,1,0),0),0)</f>
        <v>0</v>
      </c>
      <c r="LR86" s="247">
        <f>IF(LR$19-'様式３（療養者名簿）（⑤の場合）'!$BJ91+1&lt;=15,IF(LR$19&gt;='様式３（療養者名簿）（⑤の場合）'!$BJ91,IF(LR$19&lt;='様式３（療養者名簿）（⑤の場合）'!$BK91,1,0),0),0)</f>
        <v>0</v>
      </c>
      <c r="LS86" s="247">
        <f>IF(LS$19-'様式３（療養者名簿）（⑤の場合）'!$BJ91+1&lt;=15,IF(LS$19&gt;='様式３（療養者名簿）（⑤の場合）'!$BJ91,IF(LS$19&lt;='様式３（療養者名簿）（⑤の場合）'!$BK91,1,0),0),0)</f>
        <v>0</v>
      </c>
      <c r="LT86" s="247">
        <f>IF(LT$19-'様式３（療養者名簿）（⑤の場合）'!$BJ91+1&lt;=15,IF(LT$19&gt;='様式３（療養者名簿）（⑤の場合）'!$BJ91,IF(LT$19&lt;='様式３（療養者名簿）（⑤の場合）'!$BK91,1,0),0),0)</f>
        <v>0</v>
      </c>
      <c r="LU86" s="247">
        <f>IF(LU$19-'様式３（療養者名簿）（⑤の場合）'!$BJ91+1&lt;=15,IF(LU$19&gt;='様式３（療養者名簿）（⑤の場合）'!$BJ91,IF(LU$19&lt;='様式３（療養者名簿）（⑤の場合）'!$BK91,1,0),0),0)</f>
        <v>0</v>
      </c>
      <c r="LV86" s="247">
        <f>IF(LV$19-'様式３（療養者名簿）（⑤の場合）'!$BJ91+1&lt;=15,IF(LV$19&gt;='様式３（療養者名簿）（⑤の場合）'!$BJ91,IF(LV$19&lt;='様式３（療養者名簿）（⑤の場合）'!$BK91,1,0),0),0)</f>
        <v>0</v>
      </c>
      <c r="LW86" s="247">
        <f>IF(LW$19-'様式３（療養者名簿）（⑤の場合）'!$BJ91+1&lt;=15,IF(LW$19&gt;='様式３（療養者名簿）（⑤の場合）'!$BJ91,IF(LW$19&lt;='様式３（療養者名簿）（⑤の場合）'!$BK91,1,0),0),0)</f>
        <v>0</v>
      </c>
      <c r="LX86" s="247">
        <f>IF(LX$19-'様式３（療養者名簿）（⑤の場合）'!$BJ91+1&lt;=15,IF(LX$19&gt;='様式３（療養者名簿）（⑤の場合）'!$BJ91,IF(LX$19&lt;='様式３（療養者名簿）（⑤の場合）'!$BK91,1,0),0),0)</f>
        <v>0</v>
      </c>
      <c r="LY86" s="247">
        <f>IF(LY$19-'様式３（療養者名簿）（⑤の場合）'!$BJ91+1&lt;=15,IF(LY$19&gt;='様式３（療養者名簿）（⑤の場合）'!$BJ91,IF(LY$19&lt;='様式３（療養者名簿）（⑤の場合）'!$BK91,1,0),0),0)</f>
        <v>0</v>
      </c>
      <c r="LZ86" s="247">
        <f>IF(LZ$19-'様式３（療養者名簿）（⑤の場合）'!$BJ91+1&lt;=15,IF(LZ$19&gt;='様式３（療養者名簿）（⑤の場合）'!$BJ91,IF(LZ$19&lt;='様式３（療養者名簿）（⑤の場合）'!$BK91,1,0),0),0)</f>
        <v>0</v>
      </c>
      <c r="MA86" s="247">
        <f>IF(MA$19-'様式３（療養者名簿）（⑤の場合）'!$BJ91+1&lt;=15,IF(MA$19&gt;='様式３（療養者名簿）（⑤の場合）'!$BJ91,IF(MA$19&lt;='様式３（療養者名簿）（⑤の場合）'!$BK91,1,0),0),0)</f>
        <v>0</v>
      </c>
      <c r="MB86" s="247">
        <f>IF(MB$19-'様式３（療養者名簿）（⑤の場合）'!$BJ91+1&lt;=15,IF(MB$19&gt;='様式３（療養者名簿）（⑤の場合）'!$BJ91,IF(MB$19&lt;='様式３（療養者名簿）（⑤の場合）'!$BK91,1,0),0),0)</f>
        <v>0</v>
      </c>
      <c r="MC86" s="247">
        <f>IF(MC$19-'様式３（療養者名簿）（⑤の場合）'!$BJ91+1&lt;=15,IF(MC$19&gt;='様式３（療養者名簿）（⑤の場合）'!$BJ91,IF(MC$19&lt;='様式３（療養者名簿）（⑤の場合）'!$BK91,1,0),0),0)</f>
        <v>0</v>
      </c>
      <c r="MD86" s="247">
        <f>IF(MD$19-'様式３（療養者名簿）（⑤の場合）'!$BJ91+1&lt;=15,IF(MD$19&gt;='様式３（療養者名簿）（⑤の場合）'!$BJ91,IF(MD$19&lt;='様式３（療養者名簿）（⑤の場合）'!$BK91,1,0),0),0)</f>
        <v>0</v>
      </c>
      <c r="ME86" s="247">
        <f>IF(ME$19-'様式３（療養者名簿）（⑤の場合）'!$BJ91+1&lt;=15,IF(ME$19&gt;='様式３（療養者名簿）（⑤の場合）'!$BJ91,IF(ME$19&lt;='様式３（療養者名簿）（⑤の場合）'!$BK91,1,0),0),0)</f>
        <v>0</v>
      </c>
      <c r="MF86" s="247">
        <f>IF(MF$19-'様式３（療養者名簿）（⑤の場合）'!$BJ91+1&lt;=15,IF(MF$19&gt;='様式３（療養者名簿）（⑤の場合）'!$BJ91,IF(MF$19&lt;='様式３（療養者名簿）（⑤の場合）'!$BK91,1,0),0),0)</f>
        <v>0</v>
      </c>
      <c r="MG86" s="247">
        <f>IF(MG$19-'様式３（療養者名簿）（⑤の場合）'!$BJ91+1&lt;=15,IF(MG$19&gt;='様式３（療養者名簿）（⑤の場合）'!$BJ91,IF(MG$19&lt;='様式３（療養者名簿）（⑤の場合）'!$BK91,1,0),0),0)</f>
        <v>0</v>
      </c>
      <c r="MH86" s="247">
        <f>IF(MH$19-'様式３（療養者名簿）（⑤の場合）'!$BJ91+1&lt;=15,IF(MH$19&gt;='様式３（療養者名簿）（⑤の場合）'!$BJ91,IF(MH$19&lt;='様式３（療養者名簿）（⑤の場合）'!$BK91,1,0),0),0)</f>
        <v>0</v>
      </c>
      <c r="MI86" s="247">
        <f>IF(MI$19-'様式３（療養者名簿）（⑤の場合）'!$BJ91+1&lt;=15,IF(MI$19&gt;='様式３（療養者名簿）（⑤の場合）'!$BJ91,IF(MI$19&lt;='様式３（療養者名簿）（⑤の場合）'!$BK91,1,0),0),0)</f>
        <v>0</v>
      </c>
      <c r="MJ86" s="247">
        <f>IF(MJ$19-'様式３（療養者名簿）（⑤の場合）'!$BJ91+1&lt;=15,IF(MJ$19&gt;='様式３（療養者名簿）（⑤の場合）'!$BJ91,IF(MJ$19&lt;='様式３（療養者名簿）（⑤の場合）'!$BK91,1,0),0),0)</f>
        <v>0</v>
      </c>
      <c r="MK86" s="247">
        <f>IF(MK$19-'様式３（療養者名簿）（⑤の場合）'!$BJ91+1&lt;=15,IF(MK$19&gt;='様式３（療養者名簿）（⑤の場合）'!$BJ91,IF(MK$19&lt;='様式３（療養者名簿）（⑤の場合）'!$BK91,1,0),0),0)</f>
        <v>0</v>
      </c>
      <c r="ML86" s="247">
        <f>IF(ML$19-'様式３（療養者名簿）（⑤の場合）'!$BJ91+1&lt;=15,IF(ML$19&gt;='様式３（療養者名簿）（⑤の場合）'!$BJ91,IF(ML$19&lt;='様式３（療養者名簿）（⑤の場合）'!$BK91,1,0),0),0)</f>
        <v>0</v>
      </c>
      <c r="MM86" s="247">
        <f>IF(MM$19-'様式３（療養者名簿）（⑤の場合）'!$BJ91+1&lt;=15,IF(MM$19&gt;='様式３（療養者名簿）（⑤の場合）'!$BJ91,IF(MM$19&lt;='様式３（療養者名簿）（⑤の場合）'!$BK91,1,0),0),0)</f>
        <v>0</v>
      </c>
      <c r="MN86" s="247">
        <f>IF(MN$19-'様式３（療養者名簿）（⑤の場合）'!$BJ91+1&lt;=15,IF(MN$19&gt;='様式３（療養者名簿）（⑤の場合）'!$BJ91,IF(MN$19&lt;='様式３（療養者名簿）（⑤の場合）'!$BK91,1,0),0),0)</f>
        <v>0</v>
      </c>
      <c r="MO86" s="247">
        <f>IF(MO$19-'様式３（療養者名簿）（⑤の場合）'!$BJ91+1&lt;=15,IF(MO$19&gt;='様式３（療養者名簿）（⑤の場合）'!$BJ91,IF(MO$19&lt;='様式３（療養者名簿）（⑤の場合）'!$BK91,1,0),0),0)</f>
        <v>0</v>
      </c>
      <c r="MP86" s="247">
        <f>IF(MP$19-'様式３（療養者名簿）（⑤の場合）'!$BJ91+1&lt;=15,IF(MP$19&gt;='様式３（療養者名簿）（⑤の場合）'!$BJ91,IF(MP$19&lt;='様式３（療養者名簿）（⑤の場合）'!$BK91,1,0),0),0)</f>
        <v>0</v>
      </c>
      <c r="MQ86" s="247">
        <f>IF(MQ$19-'様式３（療養者名簿）（⑤の場合）'!$BJ91+1&lt;=15,IF(MQ$19&gt;='様式３（療養者名簿）（⑤の場合）'!$BJ91,IF(MQ$19&lt;='様式３（療養者名簿）（⑤の場合）'!$BK91,1,0),0),0)</f>
        <v>0</v>
      </c>
      <c r="MR86" s="247">
        <f>IF(MR$19-'様式３（療養者名簿）（⑤の場合）'!$BJ91+1&lt;=15,IF(MR$19&gt;='様式３（療養者名簿）（⑤の場合）'!$BJ91,IF(MR$19&lt;='様式３（療養者名簿）（⑤の場合）'!$BK91,1,0),0),0)</f>
        <v>0</v>
      </c>
      <c r="MS86" s="247">
        <f>IF(MS$19-'様式３（療養者名簿）（⑤の場合）'!$BJ91+1&lt;=15,IF(MS$19&gt;='様式３（療養者名簿）（⑤の場合）'!$BJ91,IF(MS$19&lt;='様式３（療養者名簿）（⑤の場合）'!$BK91,1,0),0),0)</f>
        <v>0</v>
      </c>
      <c r="MT86" s="247">
        <f>IF(MT$19-'様式３（療養者名簿）（⑤の場合）'!$BJ91+1&lt;=15,IF(MT$19&gt;='様式３（療養者名簿）（⑤の場合）'!$BJ91,IF(MT$19&lt;='様式３（療養者名簿）（⑤の場合）'!$BK91,1,0),0),0)</f>
        <v>0</v>
      </c>
      <c r="MU86" s="247">
        <f>IF(MU$19-'様式３（療養者名簿）（⑤の場合）'!$BJ91+1&lt;=15,IF(MU$19&gt;='様式３（療養者名簿）（⑤の場合）'!$BJ91,IF(MU$19&lt;='様式３（療養者名簿）（⑤の場合）'!$BK91,1,0),0),0)</f>
        <v>0</v>
      </c>
      <c r="MV86" s="247">
        <f>IF(MV$19-'様式３（療養者名簿）（⑤の場合）'!$BJ91+1&lt;=15,IF(MV$19&gt;='様式３（療養者名簿）（⑤の場合）'!$BJ91,IF(MV$19&lt;='様式３（療養者名簿）（⑤の場合）'!$BK91,1,0),0),0)</f>
        <v>0</v>
      </c>
      <c r="MW86" s="247">
        <f>IF(MW$19-'様式３（療養者名簿）（⑤の場合）'!$BJ91+1&lt;=15,IF(MW$19&gt;='様式３（療養者名簿）（⑤の場合）'!$BJ91,IF(MW$19&lt;='様式３（療養者名簿）（⑤の場合）'!$BK91,1,0),0),0)</f>
        <v>0</v>
      </c>
      <c r="MX86" s="247">
        <f>IF(MX$19-'様式３（療養者名簿）（⑤の場合）'!$BJ91+1&lt;=15,IF(MX$19&gt;='様式３（療養者名簿）（⑤の場合）'!$BJ91,IF(MX$19&lt;='様式３（療養者名簿）（⑤の場合）'!$BK91,1,0),0),0)</f>
        <v>0</v>
      </c>
      <c r="MY86" s="247">
        <f>IF(MY$19-'様式３（療養者名簿）（⑤の場合）'!$BJ91+1&lt;=15,IF(MY$19&gt;='様式３（療養者名簿）（⑤の場合）'!$BJ91,IF(MY$19&lt;='様式３（療養者名簿）（⑤の場合）'!$BK91,1,0),0),0)</f>
        <v>0</v>
      </c>
      <c r="MZ86" s="247">
        <f>IF(MZ$19-'様式３（療養者名簿）（⑤の場合）'!$BJ91+1&lt;=15,IF(MZ$19&gt;='様式３（療養者名簿）（⑤の場合）'!$BJ91,IF(MZ$19&lt;='様式３（療養者名簿）（⑤の場合）'!$BK91,1,0),0),0)</f>
        <v>0</v>
      </c>
      <c r="NA86" s="247">
        <f>IF(NA$19-'様式３（療養者名簿）（⑤の場合）'!$BJ91+1&lt;=15,IF(NA$19&gt;='様式３（療養者名簿）（⑤の場合）'!$BJ91,IF(NA$19&lt;='様式３（療養者名簿）（⑤の場合）'!$BK91,1,0),0),0)</f>
        <v>0</v>
      </c>
      <c r="NB86" s="247">
        <f>IF(NB$19-'様式３（療養者名簿）（⑤の場合）'!$BJ91+1&lt;=15,IF(NB$19&gt;='様式３（療養者名簿）（⑤の場合）'!$BJ91,IF(NB$19&lt;='様式３（療養者名簿）（⑤の場合）'!$BK91,1,0),0),0)</f>
        <v>0</v>
      </c>
      <c r="NC86" s="248">
        <f>IF(NC$19-'様式３（療養者名簿）（⑤の場合）'!$BJ91+1&lt;=15,IF(NC$19&gt;='様式３（療養者名簿）（⑤の場合）'!$BJ91,IF(NC$19&lt;='様式３（療養者名簿）（⑤の場合）'!$BK91,1,0),0),0)</f>
        <v>0</v>
      </c>
      <c r="ND86" s="248">
        <f>IF(ND$19-'様式３（療養者名簿）（⑤の場合）'!$BJ91+1&lt;=15,IF(ND$19&gt;='様式３（療養者名簿）（⑤の場合）'!$BJ91,IF(ND$19&lt;='様式３（療養者名簿）（⑤の場合）'!$BK91,1,0),0),0)</f>
        <v>0</v>
      </c>
      <c r="NE86" s="248">
        <f>IF(NE$19-'様式３（療養者名簿）（⑤の場合）'!$BJ91+1&lt;=15,IF(NE$19&gt;='様式３（療養者名簿）（⑤の場合）'!$BJ91,IF(NE$19&lt;='様式３（療養者名簿）（⑤の場合）'!$BK91,1,0),0),0)</f>
        <v>0</v>
      </c>
      <c r="NF86" s="248">
        <f>IF(NF$19-'様式３（療養者名簿）（⑤の場合）'!$BJ91+1&lt;=15,IF(NF$19&gt;='様式３（療養者名簿）（⑤の場合）'!$BJ91,IF(NF$19&lt;='様式３（療養者名簿）（⑤の場合）'!$BK91,1,0),0),0)</f>
        <v>0</v>
      </c>
      <c r="NG86" s="248">
        <f>IF(NG$19-'様式３（療養者名簿）（⑤の場合）'!$BJ91+1&lt;=15,IF(NG$19&gt;='様式３（療養者名簿）（⑤の場合）'!$BJ91,IF(NG$19&lt;='様式３（療養者名簿）（⑤の場合）'!$BK91,1,0),0),0)</f>
        <v>0</v>
      </c>
      <c r="NH86" s="248">
        <f>IF(NH$19-'様式３（療養者名簿）（⑤の場合）'!$BJ91+1&lt;=15,IF(NH$19&gt;='様式３（療養者名簿）（⑤の場合）'!$BJ91,IF(NH$19&lt;='様式３（療養者名簿）（⑤の場合）'!$BK91,1,0),0),0)</f>
        <v>0</v>
      </c>
      <c r="NI86" s="248">
        <f>IF(NI$19-'様式３（療養者名簿）（⑤の場合）'!$BJ91+1&lt;=15,IF(NI$19&gt;='様式３（療養者名簿）（⑤の場合）'!$BJ91,IF(NI$19&lt;='様式３（療養者名簿）（⑤の場合）'!$BK91,1,0),0),0)</f>
        <v>0</v>
      </c>
      <c r="NJ86" s="248">
        <f>IF(NJ$19-'様式３（療養者名簿）（⑤の場合）'!$BJ91+1&lt;=15,IF(NJ$19&gt;='様式３（療養者名簿）（⑤の場合）'!$BJ91,IF(NJ$19&lt;='様式３（療養者名簿）（⑤の場合）'!$BK91,1,0),0),0)</f>
        <v>0</v>
      </c>
      <c r="NK86" s="248">
        <f>IF(NK$19-'様式３（療養者名簿）（⑤の場合）'!$BJ91+1&lt;=15,IF(NK$19&gt;='様式３（療養者名簿）（⑤の場合）'!$BJ91,IF(NK$19&lt;='様式３（療養者名簿）（⑤の場合）'!$BK91,1,0),0),0)</f>
        <v>0</v>
      </c>
      <c r="NL86" s="248">
        <f>IF(NL$19-'様式３（療養者名簿）（⑤の場合）'!$BJ91+1&lt;=15,IF(NL$19&gt;='様式３（療養者名簿）（⑤の場合）'!$BJ91,IF(NL$19&lt;='様式３（療養者名簿）（⑤の場合）'!$BK91,1,0),0),0)</f>
        <v>0</v>
      </c>
      <c r="NM86" s="248">
        <f>IF(NM$19-'様式３（療養者名簿）（⑤の場合）'!$BJ91+1&lt;=15,IF(NM$19&gt;='様式３（療養者名簿）（⑤の場合）'!$BJ91,IF(NM$19&lt;='様式３（療養者名簿）（⑤の場合）'!$BK91,1,0),0),0)</f>
        <v>0</v>
      </c>
      <c r="NN86" s="248">
        <f>IF(NN$19-'様式３（療養者名簿）（⑤の場合）'!$BJ91+1&lt;=15,IF(NN$19&gt;='様式３（療養者名簿）（⑤の場合）'!$BJ91,IF(NN$19&lt;='様式３（療養者名簿）（⑤の場合）'!$BK91,1,0),0),0)</f>
        <v>0</v>
      </c>
      <c r="NO86" s="248">
        <f>IF(NO$19-'様式３（療養者名簿）（⑤の場合）'!$BJ91+1&lt;=15,IF(NO$19&gt;='様式３（療養者名簿）（⑤の場合）'!$BJ91,IF(NO$19&lt;='様式３（療養者名簿）（⑤の場合）'!$BK91,1,0),0),0)</f>
        <v>0</v>
      </c>
      <c r="NP86" s="248">
        <f>IF(NP$19-'様式３（療養者名簿）（⑤の場合）'!$BJ91+1&lt;=15,IF(NP$19&gt;='様式３（療養者名簿）（⑤の場合）'!$BJ91,IF(NP$19&lt;='様式３（療養者名簿）（⑤の場合）'!$BK91,1,0),0),0)</f>
        <v>0</v>
      </c>
      <c r="NQ86" s="248">
        <f>IF(NQ$19-'様式３（療養者名簿）（⑤の場合）'!$BJ91+1&lt;=15,IF(NQ$19&gt;='様式３（療養者名簿）（⑤の場合）'!$BJ91,IF(NQ$19&lt;='様式３（療養者名簿）（⑤の場合）'!$BK91,1,0),0),0)</f>
        <v>0</v>
      </c>
      <c r="NR86" s="248">
        <f>IF(NR$19-'様式３（療養者名簿）（⑤の場合）'!$BJ91+1&lt;=15,IF(NR$19&gt;='様式３（療養者名簿）（⑤の場合）'!$BJ91,IF(NR$19&lt;='様式３（療養者名簿）（⑤の場合）'!$BK91,1,0),0),0)</f>
        <v>0</v>
      </c>
      <c r="NS86" s="248">
        <f>IF(NS$19-'様式３（療養者名簿）（⑤の場合）'!$BJ91+1&lt;=15,IF(NS$19&gt;='様式３（療養者名簿）（⑤の場合）'!$BJ91,IF(NS$19&lt;='様式３（療養者名簿）（⑤の場合）'!$BK91,1,0),0),0)</f>
        <v>0</v>
      </c>
      <c r="NT86" s="248">
        <f>IF(NT$19-'様式３（療養者名簿）（⑤の場合）'!$BJ91+1&lt;=15,IF(NT$19&gt;='様式３（療養者名簿）（⑤の場合）'!$BJ91,IF(NT$19&lt;='様式３（療養者名簿）（⑤の場合）'!$BK91,1,0),0),0)</f>
        <v>0</v>
      </c>
      <c r="NU86" s="248">
        <f>IF(NU$19-'様式３（療養者名簿）（⑤の場合）'!$BJ91+1&lt;=15,IF(NU$19&gt;='様式３（療養者名簿）（⑤の場合）'!$BJ91,IF(NU$19&lt;='様式３（療養者名簿）（⑤の場合）'!$BK91,1,0),0),0)</f>
        <v>0</v>
      </c>
      <c r="NV86" s="248">
        <f>IF(NV$19-'様式３（療養者名簿）（⑤の場合）'!$BJ91+1&lt;=15,IF(NV$19&gt;='様式３（療養者名簿）（⑤の場合）'!$BJ91,IF(NV$19&lt;='様式３（療養者名簿）（⑤の場合）'!$BK91,1,0),0),0)</f>
        <v>0</v>
      </c>
      <c r="NW86" s="248">
        <f>IF(NW$19-'様式３（療養者名簿）（⑤の場合）'!$BJ91+1&lt;=15,IF(NW$19&gt;='様式３（療養者名簿）（⑤の場合）'!$BJ91,IF(NW$19&lt;='様式３（療養者名簿）（⑤の場合）'!$BK91,1,0),0),0)</f>
        <v>0</v>
      </c>
      <c r="NX86" s="248">
        <f>IF(NX$19-'様式３（療養者名簿）（⑤の場合）'!$BJ91+1&lt;=15,IF(NX$19&gt;='様式３（療養者名簿）（⑤の場合）'!$BJ91,IF(NX$19&lt;='様式３（療養者名簿）（⑤の場合）'!$BK91,1,0),0),0)</f>
        <v>0</v>
      </c>
      <c r="NY86" s="248">
        <f>IF(NY$19-'様式３（療養者名簿）（⑤の場合）'!$BJ91+1&lt;=15,IF(NY$19&gt;='様式３（療養者名簿）（⑤の場合）'!$BJ91,IF(NY$19&lt;='様式３（療養者名簿）（⑤の場合）'!$BK91,1,0),0),0)</f>
        <v>0</v>
      </c>
      <c r="NZ86" s="248">
        <f>IF(NZ$19-'様式３（療養者名簿）（⑤の場合）'!$BJ91+1&lt;=15,IF(NZ$19&gt;='様式３（療養者名簿）（⑤の場合）'!$BJ91,IF(NZ$19&lt;='様式３（療養者名簿）（⑤の場合）'!$BK91,1,0),0),0)</f>
        <v>0</v>
      </c>
      <c r="OA86" s="248">
        <f>IF(OA$19-'様式３（療養者名簿）（⑤の場合）'!$BJ91+1&lt;=15,IF(OA$19&gt;='様式３（療養者名簿）（⑤の場合）'!$BJ91,IF(OA$19&lt;='様式３（療養者名簿）（⑤の場合）'!$BK91,1,0),0),0)</f>
        <v>0</v>
      </c>
      <c r="OB86" s="248">
        <f>IF(OB$19-'様式３（療養者名簿）（⑤の場合）'!$BJ91+1&lt;=15,IF(OB$19&gt;='様式３（療養者名簿）（⑤の場合）'!$BJ91,IF(OB$19&lt;='様式３（療養者名簿）（⑤の場合）'!$BK91,1,0),0),0)</f>
        <v>0</v>
      </c>
      <c r="OC86" s="248">
        <f>IF(OC$19-'様式３（療養者名簿）（⑤の場合）'!$BJ91+1&lt;=15,IF(OC$19&gt;='様式３（療養者名簿）（⑤の場合）'!$BJ91,IF(OC$19&lt;='様式３（療養者名簿）（⑤の場合）'!$BK91,1,0),0),0)</f>
        <v>0</v>
      </c>
      <c r="OD86" s="248">
        <f>IF(OD$19-'様式３（療養者名簿）（⑤の場合）'!$BJ91+1&lt;=15,IF(OD$19&gt;='様式３（療養者名簿）（⑤の場合）'!$BJ91,IF(OD$19&lt;='様式３（療養者名簿）（⑤の場合）'!$BK91,1,0),0),0)</f>
        <v>0</v>
      </c>
      <c r="OE86" s="248">
        <f>IF(OE$19-'様式３（療養者名簿）（⑤の場合）'!$BJ91+1&lt;=15,IF(OE$19&gt;='様式３（療養者名簿）（⑤の場合）'!$BJ91,IF(OE$19&lt;='様式３（療養者名簿）（⑤の場合）'!$BK91,1,0),0),0)</f>
        <v>0</v>
      </c>
      <c r="OF86" s="248">
        <f>IF(OF$19-'様式３（療養者名簿）（⑤の場合）'!$BJ91+1&lt;=15,IF(OF$19&gt;='様式３（療養者名簿）（⑤の場合）'!$BJ91,IF(OF$19&lt;='様式３（療養者名簿）（⑤の場合）'!$BK91,1,0),0),0)</f>
        <v>0</v>
      </c>
      <c r="OG86" s="248">
        <f>IF(OG$19-'様式３（療養者名簿）（⑤の場合）'!$BJ91+1&lt;=15,IF(OG$19&gt;='様式３（療養者名簿）（⑤の場合）'!$BJ91,IF(OG$19&lt;='様式３（療養者名簿）（⑤の場合）'!$BK91,1,0),0),0)</f>
        <v>0</v>
      </c>
      <c r="OH86" s="248">
        <f>IF(OH$19-'様式３（療養者名簿）（⑤の場合）'!$BJ91+1&lt;=15,IF(OH$19&gt;='様式３（療養者名簿）（⑤の場合）'!$BJ91,IF(OH$19&lt;='様式３（療養者名簿）（⑤の場合）'!$BK91,1,0),0),0)</f>
        <v>0</v>
      </c>
      <c r="OI86" s="248">
        <f>IF(OI$19-'様式３（療養者名簿）（⑤の場合）'!$BJ91+1&lt;=15,IF(OI$19&gt;='様式３（療養者名簿）（⑤の場合）'!$BJ91,IF(OI$19&lt;='様式３（療養者名簿）（⑤の場合）'!$BK91,1,0),0),0)</f>
        <v>0</v>
      </c>
      <c r="OJ86" s="248">
        <f>IF(OJ$19-'様式３（療養者名簿）（⑤の場合）'!$BJ91+1&lt;=15,IF(OJ$19&gt;='様式３（療養者名簿）（⑤の場合）'!$BJ91,IF(OJ$19&lt;='様式３（療養者名簿）（⑤の場合）'!$BK91,1,0),0),0)</f>
        <v>0</v>
      </c>
      <c r="OK86" s="248">
        <f>IF(OK$19-'様式３（療養者名簿）（⑤の場合）'!$BJ91+1&lt;=15,IF(OK$19&gt;='様式３（療養者名簿）（⑤の場合）'!$BJ91,IF(OK$19&lt;='様式３（療養者名簿）（⑤の場合）'!$BK91,1,0),0),0)</f>
        <v>0</v>
      </c>
      <c r="OL86" s="248">
        <f>IF(OL$19-'様式３（療養者名簿）（⑤の場合）'!$BJ91+1&lt;=15,IF(OL$19&gt;='様式３（療養者名簿）（⑤の場合）'!$BJ91,IF(OL$19&lt;='様式３（療養者名簿）（⑤の場合）'!$BK91,1,0),0),0)</f>
        <v>0</v>
      </c>
      <c r="OM86" s="248">
        <f>IF(OM$19-'様式３（療養者名簿）（⑤の場合）'!$BJ91+1&lt;=15,IF(OM$19&gt;='様式３（療養者名簿）（⑤の場合）'!$BJ91,IF(OM$19&lt;='様式３（療養者名簿）（⑤の場合）'!$BK91,1,0),0),0)</f>
        <v>0</v>
      </c>
      <c r="ON86" s="248">
        <f>IF(ON$19-'様式３（療養者名簿）（⑤の場合）'!$BJ91+1&lt;=15,IF(ON$19&gt;='様式３（療養者名簿）（⑤の場合）'!$BJ91,IF(ON$19&lt;='様式３（療養者名簿）（⑤の場合）'!$BK91,1,0),0),0)</f>
        <v>0</v>
      </c>
      <c r="OO86" s="248">
        <f>IF(OO$19-'様式３（療養者名簿）（⑤の場合）'!$BJ91+1&lt;=15,IF(OO$19&gt;='様式３（療養者名簿）（⑤の場合）'!$BJ91,IF(OO$19&lt;='様式３（療養者名簿）（⑤の場合）'!$BK91,1,0),0),0)</f>
        <v>0</v>
      </c>
      <c r="OP86" s="248">
        <f>IF(OP$19-'様式３（療養者名簿）（⑤の場合）'!$BJ91+1&lt;=15,IF(OP$19&gt;='様式３（療養者名簿）（⑤の場合）'!$BJ91,IF(OP$19&lt;='様式３（療養者名簿）（⑤の場合）'!$BK91,1,0),0),0)</f>
        <v>0</v>
      </c>
      <c r="OQ86" s="248">
        <f>IF(OQ$19-'様式３（療養者名簿）（⑤の場合）'!$BJ91+1&lt;=15,IF(OQ$19&gt;='様式３（療養者名簿）（⑤の場合）'!$BJ91,IF(OQ$19&lt;='様式３（療養者名簿）（⑤の場合）'!$BK91,1,0),0),0)</f>
        <v>0</v>
      </c>
      <c r="OR86" s="248">
        <f>IF(OR$19-'様式３（療養者名簿）（⑤の場合）'!$BJ91+1&lt;=15,IF(OR$19&gt;='様式３（療養者名簿）（⑤の場合）'!$BJ91,IF(OR$19&lt;='様式３（療養者名簿）（⑤の場合）'!$BK91,1,0),0),0)</f>
        <v>0</v>
      </c>
      <c r="OS86" s="248">
        <f>IF(OS$19-'様式３（療養者名簿）（⑤の場合）'!$BJ91+1&lt;=15,IF(OS$19&gt;='様式３（療養者名簿）（⑤の場合）'!$BJ91,IF(OS$19&lt;='様式３（療養者名簿）（⑤の場合）'!$BK91,1,0),0),0)</f>
        <v>0</v>
      </c>
      <c r="OT86" s="248">
        <f>IF(OT$19-'様式３（療養者名簿）（⑤の場合）'!$BJ91+1&lt;=15,IF(OT$19&gt;='様式３（療養者名簿）（⑤の場合）'!$BJ91,IF(OT$19&lt;='様式３（療養者名簿）（⑤の場合）'!$BK91,1,0),0),0)</f>
        <v>0</v>
      </c>
      <c r="OU86" s="248">
        <f>IF(OU$19-'様式３（療養者名簿）（⑤の場合）'!$BJ91+1&lt;=15,IF(OU$19&gt;='様式３（療養者名簿）（⑤の場合）'!$BJ91,IF(OU$19&lt;='様式３（療養者名簿）（⑤の場合）'!$BK91,1,0),0),0)</f>
        <v>0</v>
      </c>
      <c r="OV86" s="248">
        <f>IF(OV$19-'様式３（療養者名簿）（⑤の場合）'!$BJ91+1&lt;=15,IF(OV$19&gt;='様式３（療養者名簿）（⑤の場合）'!$BJ91,IF(OV$19&lt;='様式３（療養者名簿）（⑤の場合）'!$BK91,1,0),0),0)</f>
        <v>0</v>
      </c>
      <c r="OW86" s="248">
        <f>IF(OW$19-'様式３（療養者名簿）（⑤の場合）'!$BJ91+1&lt;=15,IF(OW$19&gt;='様式３（療養者名簿）（⑤の場合）'!$BJ91,IF(OW$19&lt;='様式３（療養者名簿）（⑤の場合）'!$BK91,1,0),0),0)</f>
        <v>0</v>
      </c>
      <c r="OX86" s="248">
        <f>IF(OX$19-'様式３（療養者名簿）（⑤の場合）'!$BJ91+1&lt;=15,IF(OX$19&gt;='様式３（療養者名簿）（⑤の場合）'!$BJ91,IF(OX$19&lt;='様式３（療養者名簿）（⑤の場合）'!$BK91,1,0),0),0)</f>
        <v>0</v>
      </c>
      <c r="OY86" s="248">
        <f>IF(OY$19-'様式３（療養者名簿）（⑤の場合）'!$BJ91+1&lt;=15,IF(OY$19&gt;='様式３（療養者名簿）（⑤の場合）'!$BJ91,IF(OY$19&lt;='様式３（療養者名簿）（⑤の場合）'!$BK91,1,0),0),0)</f>
        <v>0</v>
      </c>
      <c r="OZ86" s="248">
        <f>IF(OZ$19-'様式３（療養者名簿）（⑤の場合）'!$BJ91+1&lt;=15,IF(OZ$19&gt;='様式３（療養者名簿）（⑤の場合）'!$BJ91,IF(OZ$19&lt;='様式３（療養者名簿）（⑤の場合）'!$BK91,1,0),0),0)</f>
        <v>0</v>
      </c>
      <c r="PA86" s="248">
        <f>IF(PA$19-'様式３（療養者名簿）（⑤の場合）'!$BJ91+1&lt;=15,IF(PA$19&gt;='様式３（療養者名簿）（⑤の場合）'!$BJ91,IF(PA$19&lt;='様式３（療養者名簿）（⑤の場合）'!$BK91,1,0),0),0)</f>
        <v>0</v>
      </c>
      <c r="PB86" s="248">
        <f>IF(PB$19-'様式３（療養者名簿）（⑤の場合）'!$BJ91+1&lt;=15,IF(PB$19&gt;='様式３（療養者名簿）（⑤の場合）'!$BJ91,IF(PB$19&lt;='様式３（療養者名簿）（⑤の場合）'!$BK91,1,0),0),0)</f>
        <v>0</v>
      </c>
      <c r="PC86" s="248">
        <f>IF(PC$19-'様式３（療養者名簿）（⑤の場合）'!$BJ91+1&lt;=15,IF(PC$19&gt;='様式３（療養者名簿）（⑤の場合）'!$BJ91,IF(PC$19&lt;='様式３（療養者名簿）（⑤の場合）'!$BK91,1,0),0),0)</f>
        <v>0</v>
      </c>
      <c r="PD86" s="248">
        <f>IF(PD$19-'様式３（療養者名簿）（⑤の場合）'!$BJ91+1&lt;=15,IF(PD$19&gt;='様式３（療養者名簿）（⑤の場合）'!$BJ91,IF(PD$19&lt;='様式３（療養者名簿）（⑤の場合）'!$BK91,1,0),0),0)</f>
        <v>0</v>
      </c>
      <c r="PE86" s="248">
        <f>IF(PE$19-'様式３（療養者名簿）（⑤の場合）'!$BJ91+1&lt;=15,IF(PE$19&gt;='様式３（療養者名簿）（⑤の場合）'!$BJ91,IF(PE$19&lt;='様式３（療養者名簿）（⑤の場合）'!$BK91,1,0),0),0)</f>
        <v>0</v>
      </c>
      <c r="PF86" s="248">
        <f>IF(PF$19-'様式３（療養者名簿）（⑤の場合）'!$BJ91+1&lt;=15,IF(PF$19&gt;='様式３（療養者名簿）（⑤の場合）'!$BJ91,IF(PF$19&lt;='様式３（療養者名簿）（⑤の場合）'!$BK91,1,0),0),0)</f>
        <v>0</v>
      </c>
      <c r="PG86" s="248">
        <f>IF(PG$19-'様式３（療養者名簿）（⑤の場合）'!$BJ91+1&lt;=15,IF(PG$19&gt;='様式３（療養者名簿）（⑤の場合）'!$BJ91,IF(PG$19&lt;='様式３（療養者名簿）（⑤の場合）'!$BK91,1,0),0),0)</f>
        <v>0</v>
      </c>
      <c r="PH86" s="248">
        <f>IF(PH$19-'様式３（療養者名簿）（⑤の場合）'!$BJ91+1&lt;=15,IF(PH$19&gt;='様式３（療養者名簿）（⑤の場合）'!$BJ91,IF(PH$19&lt;='様式３（療養者名簿）（⑤の場合）'!$BK91,1,0),0),0)</f>
        <v>0</v>
      </c>
      <c r="PI86" s="248">
        <f>IF(PI$19-'様式３（療養者名簿）（⑤の場合）'!$BJ91+1&lt;=15,IF(PI$19&gt;='様式３（療養者名簿）（⑤の場合）'!$BJ91,IF(PI$19&lt;='様式３（療養者名簿）（⑤の場合）'!$BK91,1,0),0),0)</f>
        <v>0</v>
      </c>
      <c r="PJ86" s="248">
        <f>IF(PJ$19-'様式３（療養者名簿）（⑤の場合）'!$BJ91+1&lt;=15,IF(PJ$19&gt;='様式３（療養者名簿）（⑤の場合）'!$BJ91,IF(PJ$19&lt;='様式３（療養者名簿）（⑤の場合）'!$BK91,1,0),0),0)</f>
        <v>0</v>
      </c>
      <c r="PK86" s="248">
        <f>IF(PK$19-'様式３（療養者名簿）（⑤の場合）'!$BJ91+1&lt;=15,IF(PK$19&gt;='様式３（療養者名簿）（⑤の場合）'!$BJ91,IF(PK$19&lt;='様式３（療養者名簿）（⑤の場合）'!$BK91,1,0),0),0)</f>
        <v>0</v>
      </c>
      <c r="PL86" s="248">
        <f>IF(PL$19-'様式３（療養者名簿）（⑤の場合）'!$BJ91+1&lt;=15,IF(PL$19&gt;='様式３（療養者名簿）（⑤の場合）'!$BJ91,IF(PL$19&lt;='様式３（療養者名簿）（⑤の場合）'!$BK91,1,0),0),0)</f>
        <v>0</v>
      </c>
      <c r="PM86" s="248">
        <f>IF(PM$19-'様式３（療養者名簿）（⑤の場合）'!$BJ91+1&lt;=15,IF(PM$19&gt;='様式３（療養者名簿）（⑤の場合）'!$BJ91,IF(PM$19&lt;='様式３（療養者名簿）（⑤の場合）'!$BK91,1,0),0),0)</f>
        <v>0</v>
      </c>
      <c r="PN86" s="248">
        <f>IF(PN$19-'様式３（療養者名簿）（⑤の場合）'!$BJ91+1&lt;=15,IF(PN$19&gt;='様式３（療養者名簿）（⑤の場合）'!$BJ91,IF(PN$19&lt;='様式３（療養者名簿）（⑤の場合）'!$BK91,1,0),0),0)</f>
        <v>0</v>
      </c>
      <c r="PO86" s="248">
        <f>IF(PO$19-'様式３（療養者名簿）（⑤の場合）'!$BJ91+1&lt;=15,IF(PO$19&gt;='様式３（療養者名簿）（⑤の場合）'!$BJ91,IF(PO$19&lt;='様式３（療養者名簿）（⑤の場合）'!$BK91,1,0),0),0)</f>
        <v>0</v>
      </c>
      <c r="PP86" s="248">
        <f>IF(PP$19-'様式３（療養者名簿）（⑤の場合）'!$BJ91+1&lt;=15,IF(PP$19&gt;='様式３（療養者名簿）（⑤の場合）'!$BJ91,IF(PP$19&lt;='様式３（療養者名簿）（⑤の場合）'!$BK91,1,0),0),0)</f>
        <v>0</v>
      </c>
      <c r="PQ86" s="248">
        <f>IF(PQ$19-'様式３（療養者名簿）（⑤の場合）'!$BJ91+1&lt;=15,IF(PQ$19&gt;='様式３（療養者名簿）（⑤の場合）'!$BJ91,IF(PQ$19&lt;='様式３（療養者名簿）（⑤の場合）'!$BK91,1,0),0),0)</f>
        <v>0</v>
      </c>
      <c r="PR86" s="248">
        <f>IF(PR$19-'様式３（療養者名簿）（⑤の場合）'!$BJ91+1&lt;=15,IF(PR$19&gt;='様式３（療養者名簿）（⑤の場合）'!$BJ91,IF(PR$19&lt;='様式３（療養者名簿）（⑤の場合）'!$BK91,1,0),0),0)</f>
        <v>0</v>
      </c>
      <c r="PS86" s="248">
        <f>IF(PS$19-'様式３（療養者名簿）（⑤の場合）'!$BJ91+1&lt;=15,IF(PS$19&gt;='様式３（療養者名簿）（⑤の場合）'!$BJ91,IF(PS$19&lt;='様式３（療養者名簿）（⑤の場合）'!$BK91,1,0),0),0)</f>
        <v>0</v>
      </c>
      <c r="PT86" s="248">
        <f>IF(PT$19-'様式３（療養者名簿）（⑤の場合）'!$BJ91+1&lt;=15,IF(PT$19&gt;='様式３（療養者名簿）（⑤の場合）'!$BJ91,IF(PT$19&lt;='様式３（療養者名簿）（⑤の場合）'!$BK91,1,0),0),0)</f>
        <v>0</v>
      </c>
      <c r="PU86" s="248">
        <f>IF(PU$19-'様式３（療養者名簿）（⑤の場合）'!$BJ91+1&lt;=15,IF(PU$19&gt;='様式３（療養者名簿）（⑤の場合）'!$BJ91,IF(PU$19&lt;='様式３（療養者名簿）（⑤の場合）'!$BK91,1,0),0),0)</f>
        <v>0</v>
      </c>
      <c r="PV86" s="248">
        <f>IF(PV$19-'様式３（療養者名簿）（⑤の場合）'!$BJ91+1&lt;=15,IF(PV$19&gt;='様式３（療養者名簿）（⑤の場合）'!$BJ91,IF(PV$19&lt;='様式３（療養者名簿）（⑤の場合）'!$BK91,1,0),0),0)</f>
        <v>0</v>
      </c>
      <c r="PW86" s="248">
        <f>IF(PW$19-'様式３（療養者名簿）（⑤の場合）'!$BJ91+1&lt;=15,IF(PW$19&gt;='様式３（療養者名簿）（⑤の場合）'!$BJ91,IF(PW$19&lt;='様式３（療養者名簿）（⑤の場合）'!$BK91,1,0),0),0)</f>
        <v>0</v>
      </c>
      <c r="PX86" s="248">
        <f>IF(PX$19-'様式３（療養者名簿）（⑤の場合）'!$BJ91+1&lt;=15,IF(PX$19&gt;='様式３（療養者名簿）（⑤の場合）'!$BJ91,IF(PX$19&lt;='様式３（療養者名簿）（⑤の場合）'!$BK91,1,0),0),0)</f>
        <v>0</v>
      </c>
      <c r="PY86" s="248">
        <f>IF(PY$19-'様式３（療養者名簿）（⑤の場合）'!$BJ91+1&lt;=15,IF(PY$19&gt;='様式３（療養者名簿）（⑤の場合）'!$BJ91,IF(PY$19&lt;='様式３（療養者名簿）（⑤の場合）'!$BK91,1,0),0),0)</f>
        <v>0</v>
      </c>
      <c r="PZ86" s="248">
        <f>IF(PZ$19-'様式３（療養者名簿）（⑤の場合）'!$BJ91+1&lt;=15,IF(PZ$19&gt;='様式３（療養者名簿）（⑤の場合）'!$BJ91,IF(PZ$19&lt;='様式３（療養者名簿）（⑤の場合）'!$BK91,1,0),0),0)</f>
        <v>0</v>
      </c>
      <c r="QA86" s="248">
        <f>IF(QA$19-'様式３（療養者名簿）（⑤の場合）'!$BJ91+1&lt;=15,IF(QA$19&gt;='様式３（療養者名簿）（⑤の場合）'!$BJ91,IF(QA$19&lt;='様式３（療養者名簿）（⑤の場合）'!$BK91,1,0),0),0)</f>
        <v>0</v>
      </c>
      <c r="QB86" s="248">
        <f>IF(QB$19-'様式３（療養者名簿）（⑤の場合）'!$BJ91+1&lt;=15,IF(QB$19&gt;='様式３（療養者名簿）（⑤の場合）'!$BJ91,IF(QB$19&lt;='様式３（療養者名簿）（⑤の場合）'!$BK91,1,0),0),0)</f>
        <v>0</v>
      </c>
      <c r="QC86" s="248">
        <f>IF(QC$19-'様式３（療養者名簿）（⑤の場合）'!$BJ91+1&lt;=15,IF(QC$19&gt;='様式３（療養者名簿）（⑤の場合）'!$BJ91,IF(QC$19&lt;='様式３（療養者名簿）（⑤の場合）'!$BK91,1,0),0),0)</f>
        <v>0</v>
      </c>
      <c r="QD86" s="248">
        <f>IF(QD$19-'様式３（療養者名簿）（⑤の場合）'!$BJ91+1&lt;=15,IF(QD$19&gt;='様式３（療養者名簿）（⑤の場合）'!$BJ91,IF(QD$19&lt;='様式３（療養者名簿）（⑤の場合）'!$BK91,1,0),0),0)</f>
        <v>0</v>
      </c>
      <c r="QE86" s="248">
        <f>IF(QE$19-'様式３（療養者名簿）（⑤の場合）'!$BJ91+1&lt;=15,IF(QE$19&gt;='様式３（療養者名簿）（⑤の場合）'!$BJ91,IF(QE$19&lt;='様式３（療養者名簿）（⑤の場合）'!$BK91,1,0),0),0)</f>
        <v>0</v>
      </c>
      <c r="QF86" s="248">
        <f>IF(QF$19-'様式３（療養者名簿）（⑤の場合）'!$BJ91+1&lt;=15,IF(QF$19&gt;='様式３（療養者名簿）（⑤の場合）'!$BJ91,IF(QF$19&lt;='様式３（療養者名簿）（⑤の場合）'!$BK91,1,0),0),0)</f>
        <v>0</v>
      </c>
      <c r="QG86" s="248">
        <f>IF(QG$19-'様式３（療養者名簿）（⑤の場合）'!$BJ91+1&lt;=15,IF(QG$19&gt;='様式３（療養者名簿）（⑤の場合）'!$BJ91,IF(QG$19&lt;='様式３（療養者名簿）（⑤の場合）'!$BK91,1,0),0),0)</f>
        <v>0</v>
      </c>
      <c r="QH86" s="248">
        <f>IF(QH$19-'様式３（療養者名簿）（⑤の場合）'!$BJ91+1&lt;=15,IF(QH$19&gt;='様式３（療養者名簿）（⑤の場合）'!$BJ91,IF(QH$19&lt;='様式３（療養者名簿）（⑤の場合）'!$BK91,1,0),0),0)</f>
        <v>0</v>
      </c>
      <c r="QI86" s="248">
        <f>IF(QI$19-'様式３（療養者名簿）（⑤の場合）'!$BJ91+1&lt;=15,IF(QI$19&gt;='様式３（療養者名簿）（⑤の場合）'!$BJ91,IF(QI$19&lt;='様式３（療養者名簿）（⑤の場合）'!$BK91,1,0),0),0)</f>
        <v>0</v>
      </c>
      <c r="QJ86" s="248">
        <f>IF(QJ$19-'様式３（療養者名簿）（⑤の場合）'!$BJ91+1&lt;=15,IF(QJ$19&gt;='様式３（療養者名簿）（⑤の場合）'!$BJ91,IF(QJ$19&lt;='様式３（療養者名簿）（⑤の場合）'!$BK91,1,0),0),0)</f>
        <v>0</v>
      </c>
      <c r="QK86" s="248">
        <f>IF(QK$19-'様式３（療養者名簿）（⑤の場合）'!$BJ91+1&lt;=15,IF(QK$19&gt;='様式３（療養者名簿）（⑤の場合）'!$BJ91,IF(QK$19&lt;='様式３（療養者名簿）（⑤の場合）'!$BK91,1,0),0),0)</f>
        <v>0</v>
      </c>
      <c r="QL86" s="248">
        <f>IF(QL$19-'様式３（療養者名簿）（⑤の場合）'!$BJ91+1&lt;=15,IF(QL$19&gt;='様式３（療養者名簿）（⑤の場合）'!$BJ91,IF(QL$19&lt;='様式３（療養者名簿）（⑤の場合）'!$BK91,1,0),0),0)</f>
        <v>0</v>
      </c>
      <c r="QM86" s="248">
        <f>IF(QM$19-'様式３（療養者名簿）（⑤の場合）'!$BJ91+1&lt;=15,IF(QM$19&gt;='様式３（療養者名簿）（⑤の場合）'!$BJ91,IF(QM$19&lt;='様式３（療養者名簿）（⑤の場合）'!$BK91,1,0),0),0)</f>
        <v>0</v>
      </c>
      <c r="QN86" s="248">
        <f>IF(QN$19-'様式３（療養者名簿）（⑤の場合）'!$BJ91+1&lt;=15,IF(QN$19&gt;='様式３（療養者名簿）（⑤の場合）'!$BJ91,IF(QN$19&lt;='様式３（療養者名簿）（⑤の場合）'!$BK91,1,0),0),0)</f>
        <v>0</v>
      </c>
      <c r="QO86" s="248">
        <f>IF(QO$19-'様式３（療養者名簿）（⑤の場合）'!$BJ91+1&lt;=15,IF(QO$19&gt;='様式３（療養者名簿）（⑤の場合）'!$BJ91,IF(QO$19&lt;='様式３（療養者名簿）（⑤の場合）'!$BK91,1,0),0),0)</f>
        <v>0</v>
      </c>
      <c r="QP86" s="248">
        <f>IF(QP$19-'様式３（療養者名簿）（⑤の場合）'!$BJ91+1&lt;=15,IF(QP$19&gt;='様式３（療養者名簿）（⑤の場合）'!$BJ91,IF(QP$19&lt;='様式３（療養者名簿）（⑤の場合）'!$BK91,1,0),0),0)</f>
        <v>0</v>
      </c>
      <c r="QQ86" s="248">
        <f>IF(QQ$19-'様式３（療養者名簿）（⑤の場合）'!$BJ91+1&lt;=15,IF(QQ$19&gt;='様式３（療養者名簿）（⑤の場合）'!$BJ91,IF(QQ$19&lt;='様式３（療養者名簿）（⑤の場合）'!$BK91,1,0),0),0)</f>
        <v>0</v>
      </c>
      <c r="QR86" s="248">
        <f>IF(QR$19-'様式３（療養者名簿）（⑤の場合）'!$BJ91+1&lt;=15,IF(QR$19&gt;='様式３（療養者名簿）（⑤の場合）'!$BJ91,IF(QR$19&lt;='様式３（療養者名簿）（⑤の場合）'!$BK91,1,0),0),0)</f>
        <v>0</v>
      </c>
      <c r="QS86" s="248">
        <f>IF(QS$19-'様式３（療養者名簿）（⑤の場合）'!$BJ91+1&lt;=15,IF(QS$19&gt;='様式３（療養者名簿）（⑤の場合）'!$BJ91,IF(QS$19&lt;='様式３（療養者名簿）（⑤の場合）'!$BK91,1,0),0),0)</f>
        <v>0</v>
      </c>
      <c r="QT86" s="248">
        <f>IF(QT$19-'様式３（療養者名簿）（⑤の場合）'!$BJ91+1&lt;=15,IF(QT$19&gt;='様式３（療養者名簿）（⑤の場合）'!$BJ91,IF(QT$19&lt;='様式３（療養者名簿）（⑤の場合）'!$BK91,1,0),0),0)</f>
        <v>0</v>
      </c>
      <c r="QU86" s="248">
        <f>IF(QU$19-'様式３（療養者名簿）（⑤の場合）'!$BJ91+1&lt;=15,IF(QU$19&gt;='様式３（療養者名簿）（⑤の場合）'!$BJ91,IF(QU$19&lt;='様式３（療養者名簿）（⑤の場合）'!$BK91,1,0),0),0)</f>
        <v>0</v>
      </c>
      <c r="QV86" s="248">
        <f>IF(QV$19-'様式３（療養者名簿）（⑤の場合）'!$BJ91+1&lt;=15,IF(QV$19&gt;='様式３（療養者名簿）（⑤の場合）'!$BJ91,IF(QV$19&lt;='様式３（療養者名簿）（⑤の場合）'!$BK91,1,0),0),0)</f>
        <v>0</v>
      </c>
      <c r="QW86" s="248">
        <f>IF(QW$19-'様式３（療養者名簿）（⑤の場合）'!$BJ91+1&lt;=15,IF(QW$19&gt;='様式３（療養者名簿）（⑤の場合）'!$BJ91,IF(QW$19&lt;='様式３（療養者名簿）（⑤の場合）'!$BK91,1,0),0),0)</f>
        <v>0</v>
      </c>
      <c r="QX86" s="248">
        <f>IF(QX$19-'様式３（療養者名簿）（⑤の場合）'!$BJ91+1&lt;=15,IF(QX$19&gt;='様式３（療養者名簿）（⑤の場合）'!$BJ91,IF(QX$19&lt;='様式３（療養者名簿）（⑤の場合）'!$BK91,1,0),0),0)</f>
        <v>0</v>
      </c>
      <c r="QY86" s="248">
        <f>IF(QY$19-'様式３（療養者名簿）（⑤の場合）'!$BJ91+1&lt;=15,IF(QY$19&gt;='様式３（療養者名簿）（⑤の場合）'!$BJ91,IF(QY$19&lt;='様式３（療養者名簿）（⑤の場合）'!$BK91,1,0),0),0)</f>
        <v>0</v>
      </c>
      <c r="QZ86" s="248">
        <f>IF(QZ$19-'様式３（療養者名簿）（⑤の場合）'!$BJ91+1&lt;=15,IF(QZ$19&gt;='様式３（療養者名簿）（⑤の場合）'!$BJ91,IF(QZ$19&lt;='様式３（療養者名簿）（⑤の場合）'!$BK91,1,0),0),0)</f>
        <v>0</v>
      </c>
      <c r="RA86" s="248">
        <f>IF(RA$19-'様式３（療養者名簿）（⑤の場合）'!$BJ91+1&lt;=15,IF(RA$19&gt;='様式３（療養者名簿）（⑤の場合）'!$BJ91,IF(RA$19&lt;='様式３（療養者名簿）（⑤の場合）'!$BK91,1,0),0),0)</f>
        <v>0</v>
      </c>
      <c r="RB86" s="248">
        <f>IF(RB$19-'様式３（療養者名簿）（⑤の場合）'!$BJ91+1&lt;=15,IF(RB$19&gt;='様式３（療養者名簿）（⑤の場合）'!$BJ91,IF(RB$19&lt;='様式３（療養者名簿）（⑤の場合）'!$BK91,1,0),0),0)</f>
        <v>0</v>
      </c>
      <c r="RC86" s="248">
        <f>IF(RC$19-'様式３（療養者名簿）（⑤の場合）'!$BJ91+1&lt;=15,IF(RC$19&gt;='様式３（療養者名簿）（⑤の場合）'!$BJ91,IF(RC$19&lt;='様式３（療養者名簿）（⑤の場合）'!$BK91,1,0),0),0)</f>
        <v>0</v>
      </c>
      <c r="RD86" s="248">
        <f>IF(RD$19-'様式３（療養者名簿）（⑤の場合）'!$BJ91+1&lt;=15,IF(RD$19&gt;='様式３（療養者名簿）（⑤の場合）'!$BJ91,IF(RD$19&lt;='様式３（療養者名簿）（⑤の場合）'!$BK91,1,0),0),0)</f>
        <v>0</v>
      </c>
      <c r="RE86" s="248">
        <f>IF(RE$19-'様式３（療養者名簿）（⑤の場合）'!$BJ91+1&lt;=15,IF(RE$19&gt;='様式３（療養者名簿）（⑤の場合）'!$BJ91,IF(RE$19&lt;='様式３（療養者名簿）（⑤の場合）'!$BK91,1,0),0),0)</f>
        <v>0</v>
      </c>
      <c r="RF86" s="248">
        <f>IF(RF$19-'様式３（療養者名簿）（⑤の場合）'!$BJ91+1&lt;=15,IF(RF$19&gt;='様式３（療養者名簿）（⑤の場合）'!$BJ91,IF(RF$19&lt;='様式３（療養者名簿）（⑤の場合）'!$BK91,1,0),0),0)</f>
        <v>0</v>
      </c>
      <c r="RG86" s="248">
        <f>IF(RG$19-'様式３（療養者名簿）（⑤の場合）'!$BJ91+1&lt;=15,IF(RG$19&gt;='様式３（療養者名簿）（⑤の場合）'!$BJ91,IF(RG$19&lt;='様式３（療養者名簿）（⑤の場合）'!$BK91,1,0),0),0)</f>
        <v>0</v>
      </c>
      <c r="RH86" s="248">
        <f>IF(RH$19-'様式３（療養者名簿）（⑤の場合）'!$BJ91+1&lt;=15,IF(RH$19&gt;='様式３（療養者名簿）（⑤の場合）'!$BJ91,IF(RH$19&lt;='様式３（療養者名簿）（⑤の場合）'!$BK91,1,0),0),0)</f>
        <v>0</v>
      </c>
      <c r="RI86" s="248">
        <f>IF(RI$19-'様式３（療養者名簿）（⑤の場合）'!$BJ91+1&lt;=15,IF(RI$19&gt;='様式３（療養者名簿）（⑤の場合）'!$BJ91,IF(RI$19&lt;='様式３（療養者名簿）（⑤の場合）'!$BK91,1,0),0),0)</f>
        <v>0</v>
      </c>
      <c r="RJ86" s="248">
        <f>IF(RJ$19-'様式３（療養者名簿）（⑤の場合）'!$BJ91+1&lt;=15,IF(RJ$19&gt;='様式３（療養者名簿）（⑤の場合）'!$BJ91,IF(RJ$19&lt;='様式３（療養者名簿）（⑤の場合）'!$BK91,1,0),0),0)</f>
        <v>0</v>
      </c>
      <c r="RK86" s="248">
        <f>IF(RK$19-'様式３（療養者名簿）（⑤の場合）'!$BJ91+1&lt;=15,IF(RK$19&gt;='様式３（療養者名簿）（⑤の場合）'!$BJ91,IF(RK$19&lt;='様式３（療養者名簿）（⑤の場合）'!$BK91,1,0),0),0)</f>
        <v>0</v>
      </c>
      <c r="RL86" s="248">
        <f>IF(RL$19-'様式３（療養者名簿）（⑤の場合）'!$BJ91+1&lt;=15,IF(RL$19&gt;='様式３（療養者名簿）（⑤の場合）'!$BJ91,IF(RL$19&lt;='様式３（療養者名簿）（⑤の場合）'!$BK91,1,0),0),0)</f>
        <v>0</v>
      </c>
      <c r="RM86" s="248">
        <f>IF(RM$19-'様式３（療養者名簿）（⑤の場合）'!$BJ91+1&lt;=15,IF(RM$19&gt;='様式３（療養者名簿）（⑤の場合）'!$BJ91,IF(RM$19&lt;='様式３（療養者名簿）（⑤の場合）'!$BK91,1,0),0),0)</f>
        <v>0</v>
      </c>
      <c r="RN86" s="248">
        <f>IF(RN$19-'様式３（療養者名簿）（⑤の場合）'!$BJ91+1&lt;=15,IF(RN$19&gt;='様式３（療養者名簿）（⑤の場合）'!$BJ91,IF(RN$19&lt;='様式３（療養者名簿）（⑤の場合）'!$BK91,1,0),0),0)</f>
        <v>0</v>
      </c>
      <c r="RO86" s="248">
        <f>IF(RO$19-'様式３（療養者名簿）（⑤の場合）'!$BJ91+1&lt;=15,IF(RO$19&gt;='様式３（療養者名簿）（⑤の場合）'!$BJ91,IF(RO$19&lt;='様式３（療養者名簿）（⑤の場合）'!$BK91,1,0),0),0)</f>
        <v>0</v>
      </c>
      <c r="RP86" s="248">
        <f>IF(RP$19-'様式３（療養者名簿）（⑤の場合）'!$BJ91+1&lt;=15,IF(RP$19&gt;='様式３（療養者名簿）（⑤の場合）'!$BJ91,IF(RP$19&lt;='様式３（療養者名簿）（⑤の場合）'!$BK91,1,0),0),0)</f>
        <v>0</v>
      </c>
      <c r="RQ86" s="248">
        <f>IF(RQ$19-'様式３（療養者名簿）（⑤の場合）'!$BJ91+1&lt;=15,IF(RQ$19&gt;='様式３（療養者名簿）（⑤の場合）'!$BJ91,IF(RQ$19&lt;='様式３（療養者名簿）（⑤の場合）'!$BK91,1,0),0),0)</f>
        <v>0</v>
      </c>
      <c r="RR86" s="248">
        <f>IF(RR$19-'様式３（療養者名簿）（⑤の場合）'!$BJ91+1&lt;=15,IF(RR$19&gt;='様式３（療養者名簿）（⑤の場合）'!$BJ91,IF(RR$19&lt;='様式３（療養者名簿）（⑤の場合）'!$BK91,1,0),0),0)</f>
        <v>0</v>
      </c>
      <c r="RS86" s="248">
        <f>IF(RS$19-'様式３（療養者名簿）（⑤の場合）'!$BJ91+1&lt;=15,IF(RS$19&gt;='様式３（療養者名簿）（⑤の場合）'!$BJ91,IF(RS$19&lt;='様式３（療養者名簿）（⑤の場合）'!$BK91,1,0),0),0)</f>
        <v>0</v>
      </c>
      <c r="RT86" s="248">
        <f>IF(RT$19-'様式３（療養者名簿）（⑤の場合）'!$BJ91+1&lt;=15,IF(RT$19&gt;='様式３（療養者名簿）（⑤の場合）'!$BJ91,IF(RT$19&lt;='様式３（療養者名簿）（⑤の場合）'!$BK91,1,0),0),0)</f>
        <v>0</v>
      </c>
      <c r="RU86" s="248">
        <f>IF(RU$19-'様式３（療養者名簿）（⑤の場合）'!$BJ91+1&lt;=15,IF(RU$19&gt;='様式３（療養者名簿）（⑤の場合）'!$BJ91,IF(RU$19&lt;='様式３（療養者名簿）（⑤の場合）'!$BK91,1,0),0),0)</f>
        <v>0</v>
      </c>
      <c r="RV86" s="248">
        <f>IF(RV$19-'様式３（療養者名簿）（⑤の場合）'!$BJ91+1&lt;=15,IF(RV$19&gt;='様式３（療養者名簿）（⑤の場合）'!$BJ91,IF(RV$19&lt;='様式３（療養者名簿）（⑤の場合）'!$BK91,1,0),0),0)</f>
        <v>0</v>
      </c>
      <c r="RW86" s="248">
        <f>IF(RW$19-'様式３（療養者名簿）（⑤の場合）'!$BJ91+1&lt;=15,IF(RW$19&gt;='様式３（療養者名簿）（⑤の場合）'!$BJ91,IF(RW$19&lt;='様式３（療養者名簿）（⑤の場合）'!$BK91,1,0),0),0)</f>
        <v>0</v>
      </c>
      <c r="RX86" s="248">
        <f>IF(RX$19-'様式３（療養者名簿）（⑤の場合）'!$BJ91+1&lt;=15,IF(RX$19&gt;='様式３（療養者名簿）（⑤の場合）'!$BJ91,IF(RX$19&lt;='様式３（療養者名簿）（⑤の場合）'!$BK91,1,0),0),0)</f>
        <v>0</v>
      </c>
      <c r="RY86" s="248">
        <f>IF(RY$19-'様式３（療養者名簿）（⑤の場合）'!$BJ91+1&lt;=15,IF(RY$19&gt;='様式３（療養者名簿）（⑤の場合）'!$BJ91,IF(RY$19&lt;='様式３（療養者名簿）（⑤の場合）'!$BK91,1,0),0),0)</f>
        <v>0</v>
      </c>
      <c r="RZ86" s="248">
        <f>IF(RZ$19-'様式３（療養者名簿）（⑤の場合）'!$BJ91+1&lt;=15,IF(RZ$19&gt;='様式３（療養者名簿）（⑤の場合）'!$BJ91,IF(RZ$19&lt;='様式３（療養者名簿）（⑤の場合）'!$BK91,1,0),0),0)</f>
        <v>0</v>
      </c>
      <c r="SA86" s="248">
        <f>IF(SA$19-'様式３（療養者名簿）（⑤の場合）'!$BJ91+1&lt;=15,IF(SA$19&gt;='様式３（療養者名簿）（⑤の場合）'!$BJ91,IF(SA$19&lt;='様式３（療養者名簿）（⑤の場合）'!$BK91,1,0),0),0)</f>
        <v>0</v>
      </c>
      <c r="SB86" s="248">
        <f>IF(SB$19-'様式３（療養者名簿）（⑤の場合）'!$BJ91+1&lt;=15,IF(SB$19&gt;='様式３（療養者名簿）（⑤の場合）'!$BJ91,IF(SB$19&lt;='様式３（療養者名簿）（⑤の場合）'!$BK91,1,0),0),0)</f>
        <v>0</v>
      </c>
      <c r="SC86" s="248">
        <f>IF(SC$19-'様式３（療養者名簿）（⑤の場合）'!$BJ91+1&lt;=15,IF(SC$19&gt;='様式３（療養者名簿）（⑤の場合）'!$BJ91,IF(SC$19&lt;='様式３（療養者名簿）（⑤の場合）'!$BK91,1,0),0),0)</f>
        <v>0</v>
      </c>
      <c r="SD86" s="248">
        <f>IF(SD$19-'様式３（療養者名簿）（⑤の場合）'!$BJ91+1&lt;=15,IF(SD$19&gt;='様式３（療養者名簿）（⑤の場合）'!$BJ91,IF(SD$19&lt;='様式３（療養者名簿）（⑤の場合）'!$BK91,1,0),0),0)</f>
        <v>0</v>
      </c>
      <c r="SE86" s="248">
        <f>IF(SE$19-'様式３（療養者名簿）（⑤の場合）'!$BJ91+1&lt;=15,IF(SE$19&gt;='様式３（療養者名簿）（⑤の場合）'!$BJ91,IF(SE$19&lt;='様式３（療養者名簿）（⑤の場合）'!$BK91,1,0),0),0)</f>
        <v>0</v>
      </c>
      <c r="SF86" s="248">
        <f>IF(SF$19-'様式３（療養者名簿）（⑤の場合）'!$BJ91+1&lt;=15,IF(SF$19&gt;='様式３（療養者名簿）（⑤の場合）'!$BJ91,IF(SF$19&lt;='様式３（療養者名簿）（⑤の場合）'!$BK91,1,0),0),0)</f>
        <v>0</v>
      </c>
      <c r="SG86" s="248">
        <f>IF(SG$19-'様式３（療養者名簿）（⑤の場合）'!$BJ91+1&lt;=15,IF(SG$19&gt;='様式３（療養者名簿）（⑤の場合）'!$BJ91,IF(SG$19&lt;='様式３（療養者名簿）（⑤の場合）'!$BK91,1,0),0),0)</f>
        <v>0</v>
      </c>
      <c r="SH86" s="248">
        <f>IF(SH$19-'様式３（療養者名簿）（⑤の場合）'!$BJ91+1&lt;=15,IF(SH$19&gt;='様式３（療養者名簿）（⑤の場合）'!$BJ91,IF(SH$19&lt;='様式３（療養者名簿）（⑤の場合）'!$BK91,1,0),0),0)</f>
        <v>0</v>
      </c>
      <c r="SI86" s="248">
        <f>IF(SI$19-'様式３（療養者名簿）（⑤の場合）'!$BJ91+1&lt;=15,IF(SI$19&gt;='様式３（療養者名簿）（⑤の場合）'!$BJ91,IF(SI$19&lt;='様式３（療養者名簿）（⑤の場合）'!$BK91,1,0),0),0)</f>
        <v>0</v>
      </c>
      <c r="SJ86" s="248">
        <f>IF(SJ$19-'様式３（療養者名簿）（⑤の場合）'!$BJ91+1&lt;=15,IF(SJ$19&gt;='様式３（療養者名簿）（⑤の場合）'!$BJ91,IF(SJ$19&lt;='様式３（療養者名簿）（⑤の場合）'!$BK91,1,0),0),0)</f>
        <v>0</v>
      </c>
      <c r="SK86" s="248">
        <f>IF(SK$19-'様式３（療養者名簿）（⑤の場合）'!$BJ91+1&lt;=15,IF(SK$19&gt;='様式３（療養者名簿）（⑤の場合）'!$BJ91,IF(SK$19&lt;='様式３（療養者名簿）（⑤の場合）'!$BK91,1,0),0),0)</f>
        <v>0</v>
      </c>
      <c r="SL86" s="248">
        <f>IF(SL$19-'様式３（療養者名簿）（⑤の場合）'!$BJ91+1&lt;=15,IF(SL$19&gt;='様式３（療養者名簿）（⑤の場合）'!$BJ91,IF(SL$19&lt;='様式３（療養者名簿）（⑤の場合）'!$BK91,1,0),0),0)</f>
        <v>0</v>
      </c>
      <c r="SM86" s="248">
        <f>IF(SM$19-'様式３（療養者名簿）（⑤の場合）'!$BJ91+1&lt;=15,IF(SM$19&gt;='様式３（療養者名簿）（⑤の場合）'!$BJ91,IF(SM$19&lt;='様式３（療養者名簿）（⑤の場合）'!$BK91,1,0),0),0)</f>
        <v>0</v>
      </c>
      <c r="SN86" s="248">
        <f>IF(SN$19-'様式３（療養者名簿）（⑤の場合）'!$BJ91+1&lt;=15,IF(SN$19&gt;='様式３（療養者名簿）（⑤の場合）'!$BJ91,IF(SN$19&lt;='様式３（療養者名簿）（⑤の場合）'!$BK91,1,0),0),0)</f>
        <v>0</v>
      </c>
      <c r="SO86" s="248">
        <f>IF(SO$19-'様式３（療養者名簿）（⑤の場合）'!$BJ91+1&lt;=15,IF(SO$19&gt;='様式３（療養者名簿）（⑤の場合）'!$BJ91,IF(SO$19&lt;='様式３（療養者名簿）（⑤の場合）'!$BK91,1,0),0),0)</f>
        <v>0</v>
      </c>
      <c r="SP86" s="248">
        <f>IF(SP$19-'様式３（療養者名簿）（⑤の場合）'!$BJ91+1&lt;=15,IF(SP$19&gt;='様式３（療養者名簿）（⑤の場合）'!$BJ91,IF(SP$19&lt;='様式３（療養者名簿）（⑤の場合）'!$BK91,1,0),0),0)</f>
        <v>0</v>
      </c>
      <c r="SQ86" s="248">
        <f>IF(SQ$19-'様式３（療養者名簿）（⑤の場合）'!$BJ91+1&lt;=15,IF(SQ$19&gt;='様式３（療養者名簿）（⑤の場合）'!$BJ91,IF(SQ$19&lt;='様式３（療養者名簿）（⑤の場合）'!$BK91,1,0),0),0)</f>
        <v>0</v>
      </c>
      <c r="SR86" s="248">
        <f>IF(SR$19-'様式３（療養者名簿）（⑤の場合）'!$BJ91+1&lt;=15,IF(SR$19&gt;='様式３（療養者名簿）（⑤の場合）'!$BJ91,IF(SR$19&lt;='様式３（療養者名簿）（⑤の場合）'!$BK91,1,0),0),0)</f>
        <v>0</v>
      </c>
      <c r="SS86" s="248">
        <f>IF(SS$19-'様式３（療養者名簿）（⑤の場合）'!$BJ91+1&lt;=15,IF(SS$19&gt;='様式３（療養者名簿）（⑤の場合）'!$BJ91,IF(SS$19&lt;='様式３（療養者名簿）（⑤の場合）'!$BK91,1,0),0),0)</f>
        <v>0</v>
      </c>
      <c r="ST86" s="248">
        <f>IF(ST$19-'様式３（療養者名簿）（⑤の場合）'!$BJ91+1&lt;=15,IF(ST$19&gt;='様式３（療養者名簿）（⑤の場合）'!$BJ91,IF(ST$19&lt;='様式３（療養者名簿）（⑤の場合）'!$BK91,1,0),0),0)</f>
        <v>0</v>
      </c>
      <c r="SU86" s="248">
        <f>IF(SU$19-'様式３（療養者名簿）（⑤の場合）'!$BJ91+1&lt;=15,IF(SU$19&gt;='様式３（療養者名簿）（⑤の場合）'!$BJ91,IF(SU$19&lt;='様式３（療養者名簿）（⑤の場合）'!$BK91,1,0),0),0)</f>
        <v>0</v>
      </c>
      <c r="SV86" s="248">
        <f>IF(SV$19-'様式３（療養者名簿）（⑤の場合）'!$BJ91+1&lt;=15,IF(SV$19&gt;='様式３（療養者名簿）（⑤の場合）'!$BJ91,IF(SV$19&lt;='様式３（療養者名簿）（⑤の場合）'!$BK91,1,0),0),0)</f>
        <v>0</v>
      </c>
      <c r="SW86" s="248">
        <f>IF(SW$19-'様式３（療養者名簿）（⑤の場合）'!$BJ91+1&lt;=15,IF(SW$19&gt;='様式３（療養者名簿）（⑤の場合）'!$BJ91,IF(SW$19&lt;='様式３（療養者名簿）（⑤の場合）'!$BK91,1,0),0),0)</f>
        <v>0</v>
      </c>
      <c r="SX86" s="248">
        <f>IF(SX$19-'様式３（療養者名簿）（⑤の場合）'!$BJ91+1&lt;=15,IF(SX$19&gt;='様式３（療養者名簿）（⑤の場合）'!$BJ91,IF(SX$19&lt;='様式３（療養者名簿）（⑤の場合）'!$BK91,1,0),0),0)</f>
        <v>0</v>
      </c>
      <c r="SY86" s="248">
        <f>IF(SY$19-'様式３（療養者名簿）（⑤の場合）'!$BJ91+1&lt;=15,IF(SY$19&gt;='様式３（療養者名簿）（⑤の場合）'!$BJ91,IF(SY$19&lt;='様式３（療養者名簿）（⑤の場合）'!$BK91,1,0),0),0)</f>
        <v>0</v>
      </c>
      <c r="SZ86" s="248">
        <f>IF(SZ$19-'様式３（療養者名簿）（⑤の場合）'!$BJ91+1&lt;=15,IF(SZ$19&gt;='様式３（療養者名簿）（⑤の場合）'!$BJ91,IF(SZ$19&lt;='様式３（療養者名簿）（⑤の場合）'!$BK91,1,0),0),0)</f>
        <v>0</v>
      </c>
      <c r="TA86" s="248">
        <f>IF(TA$19-'様式３（療養者名簿）（⑤の場合）'!$BJ91+1&lt;=15,IF(TA$19&gt;='様式３（療養者名簿）（⑤の場合）'!$BJ91,IF(TA$19&lt;='様式３（療養者名簿）（⑤の場合）'!$BK91,1,0),0),0)</f>
        <v>0</v>
      </c>
      <c r="TB86" s="248">
        <f>IF(TB$19-'様式３（療養者名簿）（⑤の場合）'!$BJ91+1&lt;=15,IF(TB$19&gt;='様式３（療養者名簿）（⑤の場合）'!$BJ91,IF(TB$19&lt;='様式３（療養者名簿）（⑤の場合）'!$BK91,1,0),0),0)</f>
        <v>0</v>
      </c>
      <c r="TC86" s="248">
        <f>IF(TC$19-'様式３（療養者名簿）（⑤の場合）'!$BJ91+1&lt;=15,IF(TC$19&gt;='様式３（療養者名簿）（⑤の場合）'!$BJ91,IF(TC$19&lt;='様式３（療養者名簿）（⑤の場合）'!$BK91,1,0),0),0)</f>
        <v>0</v>
      </c>
      <c r="TD86" s="248">
        <f>IF(TD$19-'様式３（療養者名簿）（⑤の場合）'!$BJ91+1&lt;=15,IF(TD$19&gt;='様式３（療養者名簿）（⑤の場合）'!$BJ91,IF(TD$19&lt;='様式３（療養者名簿）（⑤の場合）'!$BK91,1,0),0),0)</f>
        <v>0</v>
      </c>
      <c r="TE86" s="248">
        <f>IF(TE$19-'様式３（療養者名簿）（⑤の場合）'!$BJ91+1&lt;=15,IF(TE$19&gt;='様式３（療養者名簿）（⑤の場合）'!$BJ91,IF(TE$19&lt;='様式３（療養者名簿）（⑤の場合）'!$BK91,1,0),0),0)</f>
        <v>0</v>
      </c>
      <c r="TF86" s="248">
        <f>IF(TF$19-'様式３（療養者名簿）（⑤の場合）'!$BJ91+1&lt;=15,IF(TF$19&gt;='様式３（療養者名簿）（⑤の場合）'!$BJ91,IF(TF$19&lt;='様式３（療養者名簿）（⑤の場合）'!$BK91,1,0),0),0)</f>
        <v>0</v>
      </c>
      <c r="TG86" s="248">
        <f>IF(TG$19-'様式３（療養者名簿）（⑤の場合）'!$BJ91+1&lt;=15,IF(TG$19&gt;='様式３（療養者名簿）（⑤の場合）'!$BJ91,IF(TG$19&lt;='様式３（療養者名簿）（⑤の場合）'!$BK91,1,0),0),0)</f>
        <v>0</v>
      </c>
      <c r="TH86" s="248">
        <f>IF(TH$19-'様式３（療養者名簿）（⑤の場合）'!$BJ91+1&lt;=15,IF(TH$19&gt;='様式３（療養者名簿）（⑤の場合）'!$BJ91,IF(TH$19&lt;='様式３（療養者名簿）（⑤の場合）'!$BK91,1,0),0),0)</f>
        <v>0</v>
      </c>
      <c r="TI86" s="248">
        <f>IF(TI$19-'様式３（療養者名簿）（⑤の場合）'!$BJ91+1&lt;=15,IF(TI$19&gt;='様式３（療養者名簿）（⑤の場合）'!$BJ91,IF(TI$19&lt;='様式３（療養者名簿）（⑤の場合）'!$BK91,1,0),0),0)</f>
        <v>0</v>
      </c>
      <c r="TJ86" s="248">
        <f>IF(TJ$19-'様式３（療養者名簿）（⑤の場合）'!$BJ91+1&lt;=15,IF(TJ$19&gt;='様式３（療養者名簿）（⑤の場合）'!$BJ91,IF(TJ$19&lt;='様式３（療養者名簿）（⑤の場合）'!$BK91,1,0),0),0)</f>
        <v>0</v>
      </c>
      <c r="TK86" s="248">
        <f>IF(TK$19-'様式３（療養者名簿）（⑤の場合）'!$BJ91+1&lt;=15,IF(TK$19&gt;='様式３（療養者名簿）（⑤の場合）'!$BJ91,IF(TK$19&lt;='様式３（療養者名簿）（⑤の場合）'!$BK91,1,0),0),0)</f>
        <v>0</v>
      </c>
      <c r="TL86" s="248">
        <f>IF(TL$19-'様式３（療養者名簿）（⑤の場合）'!$BJ91+1&lt;=15,IF(TL$19&gt;='様式３（療養者名簿）（⑤の場合）'!$BJ91,IF(TL$19&lt;='様式３（療養者名簿）（⑤の場合）'!$BK91,1,0),0),0)</f>
        <v>0</v>
      </c>
      <c r="TM86" s="248">
        <f>IF(TM$19-'様式３（療養者名簿）（⑤の場合）'!$BJ91+1&lt;=15,IF(TM$19&gt;='様式３（療養者名簿）（⑤の場合）'!$BJ91,IF(TM$19&lt;='様式３（療養者名簿）（⑤の場合）'!$BK91,1,0),0),0)</f>
        <v>0</v>
      </c>
      <c r="TN86" s="248">
        <f>IF(TN$19-'様式３（療養者名簿）（⑤の場合）'!$BJ91+1&lt;=15,IF(TN$19&gt;='様式３（療養者名簿）（⑤の場合）'!$BJ91,IF(TN$19&lt;='様式３（療養者名簿）（⑤の場合）'!$BK91,1,0),0),0)</f>
        <v>0</v>
      </c>
      <c r="TO86" s="248">
        <f>IF(TO$19-'様式３（療養者名簿）（⑤の場合）'!$BJ91+1&lt;=15,IF(TO$19&gt;='様式３（療養者名簿）（⑤の場合）'!$BJ91,IF(TO$19&lt;='様式３（療養者名簿）（⑤の場合）'!$BK91,1,0),0),0)</f>
        <v>0</v>
      </c>
      <c r="TP86" s="248">
        <f>IF(TP$19-'様式３（療養者名簿）（⑤の場合）'!$BJ91+1&lt;=15,IF(TP$19&gt;='様式３（療養者名簿）（⑤の場合）'!$BJ91,IF(TP$19&lt;='様式３（療養者名簿）（⑤の場合）'!$BK91,1,0),0),0)</f>
        <v>0</v>
      </c>
      <c r="TQ86" s="248">
        <f>IF(TQ$19-'様式３（療養者名簿）（⑤の場合）'!$BJ91+1&lt;=15,IF(TQ$19&gt;='様式３（療養者名簿）（⑤の場合）'!$BJ91,IF(TQ$19&lt;='様式３（療養者名簿）（⑤の場合）'!$BK91,1,0),0),0)</f>
        <v>0</v>
      </c>
      <c r="TR86" s="248">
        <f>IF(TR$19-'様式３（療養者名簿）（⑤の場合）'!$BJ91+1&lt;=15,IF(TR$19&gt;='様式３（療養者名簿）（⑤の場合）'!$BJ91,IF(TR$19&lt;='様式３（療養者名簿）（⑤の場合）'!$BK91,1,0),0),0)</f>
        <v>0</v>
      </c>
      <c r="TS86" s="248">
        <f>IF(TS$19-'様式３（療養者名簿）（⑤の場合）'!$BJ91+1&lt;=15,IF(TS$19&gt;='様式３（療養者名簿）（⑤の場合）'!$BJ91,IF(TS$19&lt;='様式３（療養者名簿）（⑤の場合）'!$BK91,1,0),0),0)</f>
        <v>0</v>
      </c>
      <c r="TT86" s="248">
        <f>IF(TT$19-'様式３（療養者名簿）（⑤の場合）'!$BJ91+1&lt;=15,IF(TT$19&gt;='様式３（療養者名簿）（⑤の場合）'!$BJ91,IF(TT$19&lt;='様式３（療養者名簿）（⑤の場合）'!$BK91,1,0),0),0)</f>
        <v>0</v>
      </c>
      <c r="TU86" s="248">
        <f>IF(TU$19-'様式３（療養者名簿）（⑤の場合）'!$BJ91+1&lt;=15,IF(TU$19&gt;='様式３（療養者名簿）（⑤の場合）'!$BJ91,IF(TU$19&lt;='様式３（療養者名簿）（⑤の場合）'!$BK91,1,0),0),0)</f>
        <v>0</v>
      </c>
      <c r="TV86" s="248">
        <f>IF(TV$19-'様式３（療養者名簿）（⑤の場合）'!$BJ91+1&lt;=15,IF(TV$19&gt;='様式３（療養者名簿）（⑤の場合）'!$BJ91,IF(TV$19&lt;='様式３（療養者名簿）（⑤の場合）'!$BK91,1,0),0),0)</f>
        <v>0</v>
      </c>
      <c r="TW86" s="248">
        <f>IF(TW$19-'様式３（療養者名簿）（⑤の場合）'!$BJ91+1&lt;=15,IF(TW$19&gt;='様式３（療養者名簿）（⑤の場合）'!$BJ91,IF(TW$19&lt;='様式３（療養者名簿）（⑤の場合）'!$BK91,1,0),0),0)</f>
        <v>0</v>
      </c>
      <c r="TX86" s="248">
        <f>IF(TX$19-'様式３（療養者名簿）（⑤の場合）'!$BJ91+1&lt;=15,IF(TX$19&gt;='様式３（療養者名簿）（⑤の場合）'!$BJ91,IF(TX$19&lt;='様式３（療養者名簿）（⑤の場合）'!$BK91,1,0),0),0)</f>
        <v>0</v>
      </c>
      <c r="TY86" s="248">
        <f>IF(TY$19-'様式３（療養者名簿）（⑤の場合）'!$BJ91+1&lt;=15,IF(TY$19&gt;='様式３（療養者名簿）（⑤の場合）'!$BJ91,IF(TY$19&lt;='様式３（療養者名簿）（⑤の場合）'!$BK91,1,0),0),0)</f>
        <v>0</v>
      </c>
      <c r="TZ86" s="248">
        <f>IF(TZ$19-'様式３（療養者名簿）（⑤の場合）'!$BJ91+1&lt;=15,IF(TZ$19&gt;='様式３（療養者名簿）（⑤の場合）'!$BJ91,IF(TZ$19&lt;='様式３（療養者名簿）（⑤の場合）'!$BK91,1,0),0),0)</f>
        <v>0</v>
      </c>
      <c r="UA86" s="248">
        <f>IF(UA$19-'様式３（療養者名簿）（⑤の場合）'!$BJ91+1&lt;=15,IF(UA$19&gt;='様式３（療養者名簿）（⑤の場合）'!$BJ91,IF(UA$19&lt;='様式３（療養者名簿）（⑤の場合）'!$BK91,1,0),0),0)</f>
        <v>0</v>
      </c>
      <c r="UB86" s="248">
        <f>IF(UB$19-'様式３（療養者名簿）（⑤の場合）'!$BJ91+1&lt;=15,IF(UB$19&gt;='様式３（療養者名簿）（⑤の場合）'!$BJ91,IF(UB$19&lt;='様式３（療養者名簿）（⑤の場合）'!$BK91,1,0),0),0)</f>
        <v>0</v>
      </c>
      <c r="UC86" s="248">
        <f>IF(UC$19-'様式３（療養者名簿）（⑤の場合）'!$BJ91+1&lt;=15,IF(UC$19&gt;='様式３（療養者名簿）（⑤の場合）'!$BJ91,IF(UC$19&lt;='様式３（療養者名簿）（⑤の場合）'!$BK91,1,0),0),0)</f>
        <v>0</v>
      </c>
      <c r="UD86" s="372">
        <f>IF(UD$19-'様式３（療養者名簿）（⑤の場合）'!$BJ91+1&lt;=15,IF(UD$19&gt;='様式３（療養者名簿）（⑤の場合）'!$BJ91,IF(UD$19&lt;='様式３（療養者名簿）（⑤の場合）'!$BK91,1,0),0),0)</f>
        <v>0</v>
      </c>
      <c r="UE86" s="372">
        <f>IF(UE$19-'様式３（療養者名簿）（⑤の場合）'!$BJ91+1&lt;=15,IF(UE$19&gt;='様式３（療養者名簿）（⑤の場合）'!$BJ91,IF(UE$19&lt;='様式３（療養者名簿）（⑤の場合）'!$BK91,1,0),0),0)</f>
        <v>0</v>
      </c>
      <c r="UF86" s="372">
        <f>IF(UF$19-'様式３（療養者名簿）（⑤の場合）'!$BJ91+1&lt;=15,IF(UF$19&gt;='様式３（療養者名簿）（⑤の場合）'!$BJ91,IF(UF$19&lt;='様式３（療養者名簿）（⑤の場合）'!$BK91,1,0),0),0)</f>
        <v>0</v>
      </c>
      <c r="UG86" s="372">
        <f>IF(UG$19-'様式３（療養者名簿）（⑤の場合）'!$BJ91+1&lt;=15,IF(UG$19&gt;='様式３（療養者名簿）（⑤の場合）'!$BJ91,IF(UG$19&lt;='様式３（療養者名簿）（⑤の場合）'!$BK91,1,0),0),0)</f>
        <v>0</v>
      </c>
      <c r="UH86" s="372">
        <f>IF(UH$19-'様式３（療養者名簿）（⑤の場合）'!$BJ91+1&lt;=15,IF(UH$19&gt;='様式３（療養者名簿）（⑤の場合）'!$BJ91,IF(UH$19&lt;='様式３（療養者名簿）（⑤の場合）'!$BK91,1,0),0),0)</f>
        <v>0</v>
      </c>
      <c r="UI86" s="372">
        <f>IF(UI$19-'様式３（療養者名簿）（⑤の場合）'!$BJ91+1&lt;=15,IF(UI$19&gt;='様式３（療養者名簿）（⑤の場合）'!$BJ91,IF(UI$19&lt;='様式３（療養者名簿）（⑤の場合）'!$BK91,1,0),0),0)</f>
        <v>0</v>
      </c>
      <c r="UJ86" s="372">
        <f>IF(UJ$19-'様式３（療養者名簿）（⑤の場合）'!$BJ91+1&lt;=15,IF(UJ$19&gt;='様式３（療養者名簿）（⑤の場合）'!$BJ91,IF(UJ$19&lt;='様式３（療養者名簿）（⑤の場合）'!$BK91,1,0),0),0)</f>
        <v>0</v>
      </c>
      <c r="UK86" s="372">
        <f>IF(UK$19-'様式３（療養者名簿）（⑤の場合）'!$BJ91+1&lt;=15,IF(UK$19&gt;='様式３（療養者名簿）（⑤の場合）'!$BJ91,IF(UK$19&lt;='様式３（療養者名簿）（⑤の場合）'!$BK91,1,0),0),0)</f>
        <v>0</v>
      </c>
      <c r="UL86" s="372">
        <f>IF(UL$19-'様式３（療養者名簿）（⑤の場合）'!$BJ91+1&lt;=15,IF(UL$19&gt;='様式３（療養者名簿）（⑤の場合）'!$BJ91,IF(UL$19&lt;='様式３（療養者名簿）（⑤の場合）'!$BK91,1,0),0),0)</f>
        <v>0</v>
      </c>
      <c r="UM86" s="372">
        <f>IF(UM$19-'様式３（療養者名簿）（⑤の場合）'!$BJ91+1&lt;=15,IF(UM$19&gt;='様式３（療養者名簿）（⑤の場合）'!$BJ91,IF(UM$19&lt;='様式３（療養者名簿）（⑤の場合）'!$BK91,1,0),0),0)</f>
        <v>0</v>
      </c>
      <c r="UN86" s="372">
        <f>IF(UN$19-'様式３（療養者名簿）（⑤の場合）'!$BJ91+1&lt;=15,IF(UN$19&gt;='様式３（療養者名簿）（⑤の場合）'!$BJ91,IF(UN$19&lt;='様式３（療養者名簿）（⑤の場合）'!$BK91,1,0),0),0)</f>
        <v>0</v>
      </c>
      <c r="UO86" s="372">
        <f>IF(UO$19-'様式３（療養者名簿）（⑤の場合）'!$BJ91+1&lt;=15,IF(UO$19&gt;='様式３（療養者名簿）（⑤の場合）'!$BJ91,IF(UO$19&lt;='様式３（療養者名簿）（⑤の場合）'!$BK91,1,0),0),0)</f>
        <v>0</v>
      </c>
      <c r="UP86" s="372">
        <f>IF(UP$19-'様式３（療養者名簿）（⑤の場合）'!$BJ91+1&lt;=15,IF(UP$19&gt;='様式３（療養者名簿）（⑤の場合）'!$BJ91,IF(UP$19&lt;='様式３（療養者名簿）（⑤の場合）'!$BK91,1,0),0),0)</f>
        <v>0</v>
      </c>
      <c r="UQ86" s="372">
        <f>IF(UQ$19-'様式３（療養者名簿）（⑤の場合）'!$BJ91+1&lt;=15,IF(UQ$19&gt;='様式３（療養者名簿）（⑤の場合）'!$BJ91,IF(UQ$19&lt;='様式３（療養者名簿）（⑤の場合）'!$BK91,1,0),0),0)</f>
        <v>0</v>
      </c>
      <c r="UR86" s="372">
        <f>IF(UR$19-'様式３（療養者名簿）（⑤の場合）'!$BJ91+1&lt;=15,IF(UR$19&gt;='様式３（療養者名簿）（⑤の場合）'!$BJ91,IF(UR$19&lt;='様式３（療養者名簿）（⑤の場合）'!$BK91,1,0),0),0)</f>
        <v>0</v>
      </c>
      <c r="US86" s="372">
        <f>IF(US$19-'様式３（療養者名簿）（⑤の場合）'!$BJ91+1&lt;=15,IF(US$19&gt;='様式３（療養者名簿）（⑤の場合）'!$BJ91,IF(US$19&lt;='様式３（療養者名簿）（⑤の場合）'!$BK91,1,0),0),0)</f>
        <v>0</v>
      </c>
      <c r="UT86" s="372">
        <f>IF(UT$19-'様式３（療養者名簿）（⑤の場合）'!$BJ91+1&lt;=15,IF(UT$19&gt;='様式３（療養者名簿）（⑤の場合）'!$BJ91,IF(UT$19&lt;='様式３（療養者名簿）（⑤の場合）'!$BK91,1,0),0),0)</f>
        <v>0</v>
      </c>
      <c r="UU86" s="372">
        <f>IF(UU$19-'様式３（療養者名簿）（⑤の場合）'!$BJ91+1&lt;=15,IF(UU$19&gt;='様式３（療養者名簿）（⑤の場合）'!$BJ91,IF(UU$19&lt;='様式３（療養者名簿）（⑤の場合）'!$BK91,1,0),0),0)</f>
        <v>0</v>
      </c>
      <c r="UV86" s="372">
        <f>IF(UV$19-'様式３（療養者名簿）（⑤の場合）'!$BJ91+1&lt;=15,IF(UV$19&gt;='様式３（療養者名簿）（⑤の場合）'!$BJ91,IF(UV$19&lt;='様式３（療養者名簿）（⑤の場合）'!$BK91,1,0),0),0)</f>
        <v>0</v>
      </c>
      <c r="UW86" s="372">
        <f>IF(UW$19-'様式３（療養者名簿）（⑤の場合）'!$BJ91+1&lt;=15,IF(UW$19&gt;='様式３（療養者名簿）（⑤の場合）'!$BJ91,IF(UW$19&lt;='様式３（療養者名簿）（⑤の場合）'!$BK91,1,0),0),0)</f>
        <v>0</v>
      </c>
      <c r="UX86" s="372">
        <f>IF(UX$19-'様式３（療養者名簿）（⑤の場合）'!$BJ91+1&lt;=15,IF(UX$19&gt;='様式３（療養者名簿）（⑤の場合）'!$BJ91,IF(UX$19&lt;='様式３（療養者名簿）（⑤の場合）'!$BK91,1,0),0),0)</f>
        <v>0</v>
      </c>
      <c r="UY86" s="372">
        <f>IF(UY$19-'様式３（療養者名簿）（⑤の場合）'!$BJ91+1&lt;=15,IF(UY$19&gt;='様式３（療養者名簿）（⑤の場合）'!$BJ91,IF(UY$19&lt;='様式３（療養者名簿）（⑤の場合）'!$BK91,1,0),0),0)</f>
        <v>0</v>
      </c>
      <c r="UZ86" s="372">
        <f>IF(UZ$19-'様式３（療養者名簿）（⑤の場合）'!$BJ91+1&lt;=15,IF(UZ$19&gt;='様式３（療養者名簿）（⑤の場合）'!$BJ91,IF(UZ$19&lt;='様式３（療養者名簿）（⑤の場合）'!$BK91,1,0),0),0)</f>
        <v>0</v>
      </c>
      <c r="VA86" s="372">
        <f>IF(VA$19-'様式３（療養者名簿）（⑤の場合）'!$BJ91+1&lt;=15,IF(VA$19&gt;='様式３（療養者名簿）（⑤の場合）'!$BJ91,IF(VA$19&lt;='様式３（療養者名簿）（⑤の場合）'!$BK91,1,0),0),0)</f>
        <v>0</v>
      </c>
      <c r="VB86" s="372">
        <f>IF(VB$19-'様式３（療養者名簿）（⑤の場合）'!$BJ91+1&lt;=15,IF(VB$19&gt;='様式３（療養者名簿）（⑤の場合）'!$BJ91,IF(VB$19&lt;='様式３（療養者名簿）（⑤の場合）'!$BK91,1,0),0),0)</f>
        <v>0</v>
      </c>
      <c r="VC86" s="372">
        <f>IF(VC$19-'様式３（療養者名簿）（⑤の場合）'!$BJ91+1&lt;=15,IF(VC$19&gt;='様式３（療養者名簿）（⑤の場合）'!$BJ91,IF(VC$19&lt;='様式３（療養者名簿）（⑤の場合）'!$BK91,1,0),0),0)</f>
        <v>0</v>
      </c>
      <c r="VD86" s="372">
        <f>IF(VD$19-'様式３（療養者名簿）（⑤の場合）'!$BJ91+1&lt;=15,IF(VD$19&gt;='様式３（療養者名簿）（⑤の場合）'!$BJ91,IF(VD$19&lt;='様式３（療養者名簿）（⑤の場合）'!$BK91,1,0),0),0)</f>
        <v>0</v>
      </c>
      <c r="VE86" s="372">
        <f>IF(VE$19-'様式３（療養者名簿）（⑤の場合）'!$BJ91+1&lt;=15,IF(VE$19&gt;='様式３（療養者名簿）（⑤の場合）'!$BJ91,IF(VE$19&lt;='様式３（療養者名簿）（⑤の場合）'!$BK91,1,0),0),0)</f>
        <v>0</v>
      </c>
      <c r="VF86" s="372">
        <f>IF(VF$19-'様式３（療養者名簿）（⑤の場合）'!$BJ91+1&lt;=15,IF(VF$19&gt;='様式３（療養者名簿）（⑤の場合）'!$BJ91,IF(VF$19&lt;='様式３（療養者名簿）（⑤の場合）'!$BK91,1,0),0),0)</f>
        <v>0</v>
      </c>
      <c r="VG86" s="372">
        <f>IF(VG$19-'様式３（療養者名簿）（⑤の場合）'!$BJ91+1&lt;=15,IF(VG$19&gt;='様式３（療養者名簿）（⑤の場合）'!$BJ91,IF(VG$19&lt;='様式３（療養者名簿）（⑤の場合）'!$BK91,1,0),0),0)</f>
        <v>0</v>
      </c>
      <c r="VH86" s="372">
        <f>IF(VH$19-'様式３（療養者名簿）（⑤の場合）'!$BJ91+1&lt;=15,IF(VH$19&gt;='様式３（療養者名簿）（⑤の場合）'!$BJ91,IF(VH$19&lt;='様式３（療養者名簿）（⑤の場合）'!$BK91,1,0),0),0)</f>
        <v>0</v>
      </c>
      <c r="VI86" s="372">
        <f>IF(VI$19-'様式３（療養者名簿）（⑤の場合）'!$BJ91+1&lt;=15,IF(VI$19&gt;='様式３（療養者名簿）（⑤の場合）'!$BJ91,IF(VI$19&lt;='様式３（療養者名簿）（⑤の場合）'!$BK91,1,0),0),0)</f>
        <v>0</v>
      </c>
      <c r="VJ86" s="372">
        <f>IF(VJ$19-'様式３（療養者名簿）（⑤の場合）'!$BJ91+1&lt;=15,IF(VJ$19&gt;='様式３（療養者名簿）（⑤の場合）'!$BJ91,IF(VJ$19&lt;='様式３（療養者名簿）（⑤の場合）'!$BK91,1,0),0),0)</f>
        <v>0</v>
      </c>
      <c r="VK86" s="372">
        <f>IF(VK$19-'様式３（療養者名簿）（⑤の場合）'!$BJ91+1&lt;=15,IF(VK$19&gt;='様式３（療養者名簿）（⑤の場合）'!$BJ91,IF(VK$19&lt;='様式３（療養者名簿）（⑤の場合）'!$BK91,1,0),0),0)</f>
        <v>0</v>
      </c>
      <c r="VL86" s="372">
        <f>IF(VL$19-'様式３（療養者名簿）（⑤の場合）'!$BJ91+1&lt;=15,IF(VL$19&gt;='様式３（療養者名簿）（⑤の場合）'!$BJ91,IF(VL$19&lt;='様式３（療養者名簿）（⑤の場合）'!$BK91,1,0),0),0)</f>
        <v>0</v>
      </c>
      <c r="VM86" s="372">
        <f>IF(VM$19-'様式３（療養者名簿）（⑤の場合）'!$BJ91+1&lt;=15,IF(VM$19&gt;='様式３（療養者名簿）（⑤の場合）'!$BJ91,IF(VM$19&lt;='様式３（療養者名簿）（⑤の場合）'!$BK91,1,0),0),0)</f>
        <v>0</v>
      </c>
      <c r="VN86" s="372">
        <f>IF(VN$19-'様式３（療養者名簿）（⑤の場合）'!$BJ91+1&lt;=15,IF(VN$19&gt;='様式３（療養者名簿）（⑤の場合）'!$BJ91,IF(VN$19&lt;='様式３（療養者名簿）（⑤の場合）'!$BK91,1,0),0),0)</f>
        <v>0</v>
      </c>
      <c r="VO86" s="372">
        <f>IF(VO$19-'様式３（療養者名簿）（⑤の場合）'!$BJ91+1&lt;=15,IF(VO$19&gt;='様式３（療養者名簿）（⑤の場合）'!$BJ91,IF(VO$19&lt;='様式３（療養者名簿）（⑤の場合）'!$BK91,1,0),0),0)</f>
        <v>0</v>
      </c>
      <c r="VP86" s="372">
        <f>IF(VP$19-'様式３（療養者名簿）（⑤の場合）'!$BJ91+1&lt;=15,IF(VP$19&gt;='様式３（療養者名簿）（⑤の場合）'!$BJ91,IF(VP$19&lt;='様式３（療養者名簿）（⑤の場合）'!$BK91,1,0),0),0)</f>
        <v>0</v>
      </c>
      <c r="VQ86" s="372">
        <f>IF(VQ$19-'様式３（療養者名簿）（⑤の場合）'!$BJ91+1&lt;=15,IF(VQ$19&gt;='様式３（療養者名簿）（⑤の場合）'!$BJ91,IF(VQ$19&lt;='様式３（療養者名簿）（⑤の場合）'!$BK91,1,0),0),0)</f>
        <v>0</v>
      </c>
      <c r="VR86" s="372">
        <f>IF(VR$19-'様式３（療養者名簿）（⑤の場合）'!$BJ91+1&lt;=15,IF(VR$19&gt;='様式３（療養者名簿）（⑤の場合）'!$BJ91,IF(VR$19&lt;='様式３（療養者名簿）（⑤の場合）'!$BK91,1,0),0),0)</f>
        <v>0</v>
      </c>
      <c r="VS86" s="372">
        <f>IF(VS$19-'様式３（療養者名簿）（⑤の場合）'!$BJ91+1&lt;=15,IF(VS$19&gt;='様式３（療養者名簿）（⑤の場合）'!$BJ91,IF(VS$19&lt;='様式３（療養者名簿）（⑤の場合）'!$BK91,1,0),0),0)</f>
        <v>0</v>
      </c>
      <c r="VT86" s="372">
        <f>IF(VT$19-'様式３（療養者名簿）（⑤の場合）'!$BJ91+1&lt;=15,IF(VT$19&gt;='様式３（療養者名簿）（⑤の場合）'!$BJ91,IF(VT$19&lt;='様式３（療養者名簿）（⑤の場合）'!$BK91,1,0),0),0)</f>
        <v>0</v>
      </c>
      <c r="VU86" s="372">
        <f>IF(VU$19-'様式３（療養者名簿）（⑤の場合）'!$BJ91+1&lt;=15,IF(VU$19&gt;='様式３（療養者名簿）（⑤の場合）'!$BJ91,IF(VU$19&lt;='様式３（療養者名簿）（⑤の場合）'!$BK91,1,0),0),0)</f>
        <v>0</v>
      </c>
      <c r="VV86" s="372">
        <f>IF(VV$19-'様式３（療養者名簿）（⑤の場合）'!$BJ91+1&lt;=15,IF(VV$19&gt;='様式３（療養者名簿）（⑤の場合）'!$BJ91,IF(VV$19&lt;='様式３（療養者名簿）（⑤の場合）'!$BK91,1,0),0),0)</f>
        <v>0</v>
      </c>
      <c r="VW86" s="372">
        <f>IF(VW$19-'様式３（療養者名簿）（⑤の場合）'!$BJ91+1&lt;=15,IF(VW$19&gt;='様式３（療養者名簿）（⑤の場合）'!$BJ91,IF(VW$19&lt;='様式３（療養者名簿）（⑤の場合）'!$BK91,1,0),0),0)</f>
        <v>0</v>
      </c>
      <c r="VX86" s="372">
        <f>IF(VX$19-'様式３（療養者名簿）（⑤の場合）'!$BJ91+1&lt;=15,IF(VX$19&gt;='様式３（療養者名簿）（⑤の場合）'!$BJ91,IF(VX$19&lt;='様式３（療養者名簿）（⑤の場合）'!$BK91,1,0),0),0)</f>
        <v>0</v>
      </c>
      <c r="VY86" s="372">
        <f>IF(VY$19-'様式３（療養者名簿）（⑤の場合）'!$BJ91+1&lt;=15,IF(VY$19&gt;='様式３（療養者名簿）（⑤の場合）'!$BJ91,IF(VY$19&lt;='様式３（療養者名簿）（⑤の場合）'!$BK91,1,0),0),0)</f>
        <v>0</v>
      </c>
      <c r="VZ86" s="372">
        <f>IF(VZ$19-'様式３（療養者名簿）（⑤の場合）'!$BJ91+1&lt;=15,IF(VZ$19&gt;='様式３（療養者名簿）（⑤の場合）'!$BJ91,IF(VZ$19&lt;='様式３（療養者名簿）（⑤の場合）'!$BK91,1,0),0),0)</f>
        <v>0</v>
      </c>
      <c r="WA86" s="372">
        <f>IF(WA$19-'様式３（療養者名簿）（⑤の場合）'!$BJ91+1&lt;=15,IF(WA$19&gt;='様式３（療養者名簿）（⑤の場合）'!$BJ91,IF(WA$19&lt;='様式３（療養者名簿）（⑤の場合）'!$BK91,1,0),0),0)</f>
        <v>0</v>
      </c>
      <c r="WB86" s="372">
        <f>IF(WB$19-'様式３（療養者名簿）（⑤の場合）'!$BJ91+1&lt;=15,IF(WB$19&gt;='様式３（療養者名簿）（⑤の場合）'!$BJ91,IF(WB$19&lt;='様式３（療養者名簿）（⑤の場合）'!$BK91,1,0),0),0)</f>
        <v>0</v>
      </c>
      <c r="WC86" s="372">
        <f>IF(WC$19-'様式３（療養者名簿）（⑤の場合）'!$BJ91+1&lt;=15,IF(WC$19&gt;='様式３（療養者名簿）（⑤の場合）'!$BJ91,IF(WC$19&lt;='様式３（療養者名簿）（⑤の場合）'!$BK91,1,0),0),0)</f>
        <v>0</v>
      </c>
      <c r="WD86" s="372">
        <f>IF(WD$19-'様式３（療養者名簿）（⑤の場合）'!$BJ91+1&lt;=15,IF(WD$19&gt;='様式３（療養者名簿）（⑤の場合）'!$BJ91,IF(WD$19&lt;='様式３（療養者名簿）（⑤の場合）'!$BK91,1,0),0),0)</f>
        <v>0</v>
      </c>
      <c r="WE86" s="372">
        <f>IF(WE$19-'様式３（療養者名簿）（⑤の場合）'!$BJ91+1&lt;=15,IF(WE$19&gt;='様式３（療養者名簿）（⑤の場合）'!$BJ91,IF(WE$19&lt;='様式３（療養者名簿）（⑤の場合）'!$BK91,1,0),0),0)</f>
        <v>0</v>
      </c>
      <c r="WF86" s="372">
        <f>IF(WF$19-'様式３（療養者名簿）（⑤の場合）'!$BJ91+1&lt;=15,IF(WF$19&gt;='様式３（療養者名簿）（⑤の場合）'!$BJ91,IF(WF$19&lt;='様式３（療養者名簿）（⑤の場合）'!$BK91,1,0),0),0)</f>
        <v>0</v>
      </c>
      <c r="WG86" s="372">
        <f>IF(WG$19-'様式３（療養者名簿）（⑤の場合）'!$BJ91+1&lt;=15,IF(WG$19&gt;='様式３（療養者名簿）（⑤の場合）'!$BJ91,IF(WG$19&lt;='様式３（療養者名簿）（⑤の場合）'!$BK91,1,0),0),0)</f>
        <v>0</v>
      </c>
      <c r="WH86" s="372">
        <f>IF(WH$19-'様式３（療養者名簿）（⑤の場合）'!$BJ91+1&lt;=15,IF(WH$19&gt;='様式３（療養者名簿）（⑤の場合）'!$BJ91,IF(WH$19&lt;='様式３（療養者名簿）（⑤の場合）'!$BK91,1,0),0),0)</f>
        <v>0</v>
      </c>
      <c r="WI86" s="372">
        <f>IF(WI$19-'様式３（療養者名簿）（⑤の場合）'!$BJ91+1&lt;=15,IF(WI$19&gt;='様式３（療養者名簿）（⑤の場合）'!$BJ91,IF(WI$19&lt;='様式３（療養者名簿）（⑤の場合）'!$BK91,1,0),0),0)</f>
        <v>0</v>
      </c>
      <c r="WJ86" s="372">
        <f>IF(WJ$19-'様式３（療養者名簿）（⑤の場合）'!$BJ91+1&lt;=15,IF(WJ$19&gt;='様式３（療養者名簿）（⑤の場合）'!$BJ91,IF(WJ$19&lt;='様式３（療養者名簿）（⑤の場合）'!$BK91,1,0),0),0)</f>
        <v>0</v>
      </c>
      <c r="WK86" s="372">
        <f>IF(WK$19-'様式３（療養者名簿）（⑤の場合）'!$BJ91+1&lt;=15,IF(WK$19&gt;='様式３（療養者名簿）（⑤の場合）'!$BJ91,IF(WK$19&lt;='様式３（療養者名簿）（⑤の場合）'!$BK91,1,0),0),0)</f>
        <v>0</v>
      </c>
      <c r="WL86" s="372">
        <f>IF(WL$19-'様式３（療養者名簿）（⑤の場合）'!$BJ91+1&lt;=15,IF(WL$19&gt;='様式３（療養者名簿）（⑤の場合）'!$BJ91,IF(WL$19&lt;='様式３（療養者名簿）（⑤の場合）'!$BK91,1,0),0),0)</f>
        <v>0</v>
      </c>
      <c r="WM86" s="372">
        <f>IF(WM$19-'様式３（療養者名簿）（⑤の場合）'!$BJ91+1&lt;=15,IF(WM$19&gt;='様式３（療養者名簿）（⑤の場合）'!$BJ91,IF(WM$19&lt;='様式３（療養者名簿）（⑤の場合）'!$BK91,1,0),0),0)</f>
        <v>0</v>
      </c>
      <c r="WN86" s="372">
        <f>IF(WN$19-'様式３（療養者名簿）（⑤の場合）'!$BJ91+1&lt;=15,IF(WN$19&gt;='様式３（療養者名簿）（⑤の場合）'!$BJ91,IF(WN$19&lt;='様式３（療養者名簿）（⑤の場合）'!$BK91,1,0),0),0)</f>
        <v>0</v>
      </c>
      <c r="WO86" s="372">
        <f>IF(WO$19-'様式３（療養者名簿）（⑤の場合）'!$BJ91+1&lt;=15,IF(WO$19&gt;='様式３（療養者名簿）（⑤の場合）'!$BJ91,IF(WO$19&lt;='様式３（療養者名簿）（⑤の場合）'!$BK91,1,0),0),0)</f>
        <v>0</v>
      </c>
      <c r="WP86" s="372">
        <f>IF(WP$19-'様式３（療養者名簿）（⑤の場合）'!$BJ91+1&lt;=15,IF(WP$19&gt;='様式３（療養者名簿）（⑤の場合）'!$BJ91,IF(WP$19&lt;='様式３（療養者名簿）（⑤の場合）'!$BK91,1,0),0),0)</f>
        <v>0</v>
      </c>
      <c r="WQ86" s="372">
        <f>IF(WQ$19-'様式３（療養者名簿）（⑤の場合）'!$BJ91+1&lt;=15,IF(WQ$19&gt;='様式３（療養者名簿）（⑤の場合）'!$BJ91,IF(WQ$19&lt;='様式３（療養者名簿）（⑤の場合）'!$BK91,1,0),0),0)</f>
        <v>0</v>
      </c>
      <c r="WR86" s="372">
        <f>IF(WR$19-'様式３（療養者名簿）（⑤の場合）'!$BJ91+1&lt;=15,IF(WR$19&gt;='様式３（療養者名簿）（⑤の場合）'!$BJ91,IF(WR$19&lt;='様式３（療養者名簿）（⑤の場合）'!$BK91,1,0),0),0)</f>
        <v>0</v>
      </c>
      <c r="WS86" s="372">
        <f>IF(WS$19-'様式３（療養者名簿）（⑤の場合）'!$BJ91+1&lt;=15,IF(WS$19&gt;='様式３（療養者名簿）（⑤の場合）'!$BJ91,IF(WS$19&lt;='様式３（療養者名簿）（⑤の場合）'!$BK91,1,0),0),0)</f>
        <v>0</v>
      </c>
      <c r="WT86" s="372">
        <f>IF(WT$19-'様式３（療養者名簿）（⑤の場合）'!$BJ91+1&lt;=15,IF(WT$19&gt;='様式３（療養者名簿）（⑤の場合）'!$BJ91,IF(WT$19&lt;='様式３（療養者名簿）（⑤の場合）'!$BK91,1,0),0),0)</f>
        <v>0</v>
      </c>
      <c r="WU86" s="372">
        <f>IF(WU$19-'様式３（療養者名簿）（⑤の場合）'!$BJ91+1&lt;=15,IF(WU$19&gt;='様式３（療養者名簿）（⑤の場合）'!$BJ91,IF(WU$19&lt;='様式３（療養者名簿）（⑤の場合）'!$BK91,1,0),0),0)</f>
        <v>0</v>
      </c>
      <c r="WV86" s="372">
        <f>IF(WV$19-'様式３（療養者名簿）（⑤の場合）'!$BJ91+1&lt;=15,IF(WV$19&gt;='様式３（療養者名簿）（⑤の場合）'!$BJ91,IF(WV$19&lt;='様式３（療養者名簿）（⑤の場合）'!$BK91,1,0),0),0)</f>
        <v>0</v>
      </c>
      <c r="WW86" s="372">
        <f>IF(WW$19-'様式３（療養者名簿）（⑤の場合）'!$BJ91+1&lt;=15,IF(WW$19&gt;='様式３（療養者名簿）（⑤の場合）'!$BJ91,IF(WW$19&lt;='様式３（療養者名簿）（⑤の場合）'!$BK91,1,0),0),0)</f>
        <v>0</v>
      </c>
      <c r="WX86" s="372">
        <f>IF(WX$19-'様式３（療養者名簿）（⑤の場合）'!$BJ91+1&lt;=15,IF(WX$19&gt;='様式３（療養者名簿）（⑤の場合）'!$BJ91,IF(WX$19&lt;='様式３（療養者名簿）（⑤の場合）'!$BK91,1,0),0),0)</f>
        <v>0</v>
      </c>
      <c r="WY86" s="372">
        <f>IF(WY$19-'様式３（療養者名簿）（⑤の場合）'!$BJ91+1&lt;=15,IF(WY$19&gt;='様式３（療養者名簿）（⑤の場合）'!$BJ91,IF(WY$19&lt;='様式３（療養者名簿）（⑤の場合）'!$BK91,1,0),0),0)</f>
        <v>0</v>
      </c>
      <c r="WZ86" s="372">
        <f>IF(WZ$19-'様式３（療養者名簿）（⑤の場合）'!$BJ91+1&lt;=15,IF(WZ$19&gt;='様式３（療養者名簿）（⑤の場合）'!$BJ91,IF(WZ$19&lt;='様式３（療養者名簿）（⑤の場合）'!$BK91,1,0),0),0)</f>
        <v>0</v>
      </c>
      <c r="XA86" s="372">
        <f>IF(XA$19-'様式３（療養者名簿）（⑤の場合）'!$BJ91+1&lt;=15,IF(XA$19&gt;='様式３（療養者名簿）（⑤の場合）'!$BJ91,IF(XA$19&lt;='様式３（療養者名簿）（⑤の場合）'!$BK91,1,0),0),0)</f>
        <v>0</v>
      </c>
      <c r="XB86" s="372">
        <f>IF(XB$19-'様式３（療養者名簿）（⑤の場合）'!$BJ91+1&lt;=15,IF(XB$19&gt;='様式３（療養者名簿）（⑤の場合）'!$BJ91,IF(XB$19&lt;='様式３（療養者名簿）（⑤の場合）'!$BK91,1,0),0),0)</f>
        <v>0</v>
      </c>
      <c r="XC86" s="372">
        <f>IF(XC$19-'様式３（療養者名簿）（⑤の場合）'!$BJ91+1&lt;=15,IF(XC$19&gt;='様式３（療養者名簿）（⑤の場合）'!$BJ91,IF(XC$19&lt;='様式３（療養者名簿）（⑤の場合）'!$BK91,1,0),0),0)</f>
        <v>0</v>
      </c>
      <c r="XD86" s="372">
        <f>IF(XD$19-'様式３（療養者名簿）（⑤の場合）'!$BJ91+1&lt;=15,IF(XD$19&gt;='様式３（療養者名簿）（⑤の場合）'!$BJ91,IF(XD$19&lt;='様式３（療養者名簿）（⑤の場合）'!$BK91,1,0),0),0)</f>
        <v>0</v>
      </c>
      <c r="XE86" s="372">
        <f>IF(XE$19-'様式３（療養者名簿）（⑤の場合）'!$BJ91+1&lt;=15,IF(XE$19&gt;='様式３（療養者名簿）（⑤の場合）'!$BJ91,IF(XE$19&lt;='様式３（療養者名簿）（⑤の場合）'!$BK91,1,0),0),0)</f>
        <v>0</v>
      </c>
      <c r="XF86" s="372">
        <f>IF(XF$19-'様式３（療養者名簿）（⑤の場合）'!$BJ91+1&lt;=15,IF(XF$19&gt;='様式３（療養者名簿）（⑤の場合）'!$BJ91,IF(XF$19&lt;='様式３（療養者名簿）（⑤の場合）'!$BK91,1,0),0),0)</f>
        <v>0</v>
      </c>
      <c r="XG86" s="372">
        <f>IF(XG$19-'様式３（療養者名簿）（⑤の場合）'!$BJ91+1&lt;=15,IF(XG$19&gt;='様式３（療養者名簿）（⑤の場合）'!$BJ91,IF(XG$19&lt;='様式３（療養者名簿）（⑤の場合）'!$BK91,1,0),0),0)</f>
        <v>0</v>
      </c>
      <c r="XH86" s="372">
        <f>IF(XH$19-'様式３（療養者名簿）（⑤の場合）'!$BJ91+1&lt;=15,IF(XH$19&gt;='様式３（療養者名簿）（⑤の場合）'!$BJ91,IF(XH$19&lt;='様式３（療養者名簿）（⑤の場合）'!$BK91,1,0),0),0)</f>
        <v>0</v>
      </c>
      <c r="XI86" s="372">
        <f>IF(XI$19-'様式３（療養者名簿）（⑤の場合）'!$BJ91+1&lt;=15,IF(XI$19&gt;='様式３（療養者名簿）（⑤の場合）'!$BJ91,IF(XI$19&lt;='様式３（療養者名簿）（⑤の場合）'!$BK91,1,0),0),0)</f>
        <v>0</v>
      </c>
      <c r="XJ86" s="372">
        <f>IF(XJ$19-'様式３（療養者名簿）（⑤の場合）'!$BJ91+1&lt;=15,IF(XJ$19&gt;='様式３（療養者名簿）（⑤の場合）'!$BJ91,IF(XJ$19&lt;='様式３（療養者名簿）（⑤の場合）'!$BK91,1,0),0),0)</f>
        <v>0</v>
      </c>
      <c r="XK86" s="372">
        <f>IF(XK$19-'様式３（療養者名簿）（⑤の場合）'!$BJ91+1&lt;=15,IF(XK$19&gt;='様式３（療養者名簿）（⑤の場合）'!$BJ91,IF(XK$19&lt;='様式３（療養者名簿）（⑤の場合）'!$BK91,1,0),0),0)</f>
        <v>0</v>
      </c>
      <c r="XL86" s="372">
        <f>IF(XL$19-'様式３（療養者名簿）（⑤の場合）'!$BJ91+1&lt;=15,IF(XL$19&gt;='様式３（療養者名簿）（⑤の場合）'!$BJ91,IF(XL$19&lt;='様式３（療養者名簿）（⑤の場合）'!$BK91,1,0),0),0)</f>
        <v>0</v>
      </c>
      <c r="XM86" s="372">
        <f>IF(XM$19-'様式３（療養者名簿）（⑤の場合）'!$BJ91+1&lt;=15,IF(XM$19&gt;='様式３（療養者名簿）（⑤の場合）'!$BJ91,IF(XM$19&lt;='様式３（療養者名簿）（⑤の場合）'!$BK91,1,0),0),0)</f>
        <v>0</v>
      </c>
      <c r="XN86" s="372">
        <f>IF(XN$19-'様式３（療養者名簿）（⑤の場合）'!$BJ91+1&lt;=15,IF(XN$19&gt;='様式３（療養者名簿）（⑤の場合）'!$BJ91,IF(XN$19&lt;='様式３（療養者名簿）（⑤の場合）'!$BK91,1,0),0),0)</f>
        <v>0</v>
      </c>
      <c r="XO86" s="372">
        <f>IF(XO$19-'様式３（療養者名簿）（⑤の場合）'!$BJ91+1&lt;=15,IF(XO$19&gt;='様式３（療養者名簿）（⑤の場合）'!$BJ91,IF(XO$19&lt;='様式３（療養者名簿）（⑤の場合）'!$BK91,1,0),0),0)</f>
        <v>0</v>
      </c>
      <c r="XP86" s="372">
        <f>IF(XP$19-'様式３（療養者名簿）（⑤の場合）'!$BJ91+1&lt;=15,IF(XP$19&gt;='様式３（療養者名簿）（⑤の場合）'!$BJ91,IF(XP$19&lt;='様式３（療養者名簿）（⑤の場合）'!$BK91,1,0),0),0)</f>
        <v>0</v>
      </c>
      <c r="XQ86" s="372">
        <f>IF(XQ$19-'様式３（療養者名簿）（⑤の場合）'!$BJ91+1&lt;=15,IF(XQ$19&gt;='様式３（療養者名簿）（⑤の場合）'!$BJ91,IF(XQ$19&lt;='様式３（療養者名簿）（⑤の場合）'!$BK91,1,0),0),0)</f>
        <v>0</v>
      </c>
      <c r="XR86" s="372">
        <f>IF(XR$19-'様式３（療養者名簿）（⑤の場合）'!$BJ91+1&lt;=15,IF(XR$19&gt;='様式３（療養者名簿）（⑤の場合）'!$BJ91,IF(XR$19&lt;='様式３（療養者名簿）（⑤の場合）'!$BK91,1,0),0),0)</f>
        <v>0</v>
      </c>
      <c r="XS86" s="372">
        <f>IF(XS$19-'様式３（療養者名簿）（⑤の場合）'!$BJ91+1&lt;=15,IF(XS$19&gt;='様式３（療養者名簿）（⑤の場合）'!$BJ91,IF(XS$19&lt;='様式３（療養者名簿）（⑤の場合）'!$BK91,1,0),0),0)</f>
        <v>0</v>
      </c>
      <c r="XT86" s="372">
        <f>IF(XT$19-'様式３（療養者名簿）（⑤の場合）'!$BJ91+1&lt;=15,IF(XT$19&gt;='様式３（療養者名簿）（⑤の場合）'!$BJ91,IF(XT$19&lt;='様式３（療養者名簿）（⑤の場合）'!$BK91,1,0),0),0)</f>
        <v>0</v>
      </c>
      <c r="XU86" s="372">
        <f>IF(XU$19-'様式３（療養者名簿）（⑤の場合）'!$BJ91+1&lt;=15,IF(XU$19&gt;='様式３（療養者名簿）（⑤の場合）'!$BJ91,IF(XU$19&lt;='様式３（療養者名簿）（⑤の場合）'!$BK91,1,0),0),0)</f>
        <v>0</v>
      </c>
      <c r="XV86" s="372">
        <f>IF(XV$19-'様式３（療養者名簿）（⑤の場合）'!$BJ91+1&lt;=15,IF(XV$19&gt;='様式３（療養者名簿）（⑤の場合）'!$BJ91,IF(XV$19&lt;='様式３（療養者名簿）（⑤の場合）'!$BK91,1,0),0),0)</f>
        <v>0</v>
      </c>
      <c r="XW86" s="372">
        <f>IF(XW$19-'様式３（療養者名簿）（⑤の場合）'!$BJ91+1&lt;=15,IF(XW$19&gt;='様式３（療養者名簿）（⑤の場合）'!$BJ91,IF(XW$19&lt;='様式３（療養者名簿）（⑤の場合）'!$BK91,1,0),0),0)</f>
        <v>0</v>
      </c>
      <c r="XX86" s="372">
        <f>IF(XX$19-'様式３（療養者名簿）（⑤の場合）'!$BJ91+1&lt;=15,IF(XX$19&gt;='様式３（療養者名簿）（⑤の場合）'!$BJ91,IF(XX$19&lt;='様式３（療養者名簿）（⑤の場合）'!$BK91,1,0),0),0)</f>
        <v>0</v>
      </c>
      <c r="XY86" s="372">
        <f>IF(XY$19-'様式３（療養者名簿）（⑤の場合）'!$BJ91+1&lt;=15,IF(XY$19&gt;='様式３（療養者名簿）（⑤の場合）'!$BJ91,IF(XY$19&lt;='様式３（療養者名簿）（⑤の場合）'!$BK91,1,0),0),0)</f>
        <v>0</v>
      </c>
      <c r="XZ86" s="372">
        <f>IF(XZ$19-'様式３（療養者名簿）（⑤の場合）'!$BJ91+1&lt;=15,IF(XZ$19&gt;='様式３（療養者名簿）（⑤の場合）'!$BJ91,IF(XZ$19&lt;='様式３（療養者名簿）（⑤の場合）'!$BK91,1,0),0),0)</f>
        <v>0</v>
      </c>
      <c r="YA86" s="372">
        <f>IF(YA$19-'様式３（療養者名簿）（⑤の場合）'!$BJ91+1&lt;=15,IF(YA$19&gt;='様式３（療養者名簿）（⑤の場合）'!$BJ91,IF(YA$19&lt;='様式３（療養者名簿）（⑤の場合）'!$BK91,1,0),0),0)</f>
        <v>0</v>
      </c>
      <c r="YB86" s="372">
        <f>IF(YB$19-'様式３（療養者名簿）（⑤の場合）'!$BJ91+1&lt;=15,IF(YB$19&gt;='様式３（療養者名簿）（⑤の場合）'!$BJ91,IF(YB$19&lt;='様式３（療養者名簿）（⑤の場合）'!$BK91,1,0),0),0)</f>
        <v>0</v>
      </c>
      <c r="YC86" s="372">
        <f>IF(YC$19-'様式３（療養者名簿）（⑤の場合）'!$BJ91+1&lt;=15,IF(YC$19&gt;='様式３（療養者名簿）（⑤の場合）'!$BJ91,IF(YC$19&lt;='様式３（療養者名簿）（⑤の場合）'!$BK91,1,0),0),0)</f>
        <v>0</v>
      </c>
      <c r="YD86" s="372">
        <f>IF(YD$19-'様式３（療養者名簿）（⑤の場合）'!$BJ91+1&lt;=15,IF(YD$19&gt;='様式３（療養者名簿）（⑤の場合）'!$BJ91,IF(YD$19&lt;='様式３（療養者名簿）（⑤の場合）'!$BK91,1,0),0),0)</f>
        <v>0</v>
      </c>
      <c r="YE86" s="372">
        <f>IF(YE$19-'様式３（療養者名簿）（⑤の場合）'!$BJ91+1&lt;=15,IF(YE$19&gt;='様式３（療養者名簿）（⑤の場合）'!$BJ91,IF(YE$19&lt;='様式３（療養者名簿）（⑤の場合）'!$BK91,1,0),0),0)</f>
        <v>0</v>
      </c>
      <c r="YF86" s="372">
        <f>IF(YF$19-'様式３（療養者名簿）（⑤の場合）'!$BJ91+1&lt;=15,IF(YF$19&gt;='様式３（療養者名簿）（⑤の場合）'!$BJ91,IF(YF$19&lt;='様式３（療養者名簿）（⑤の場合）'!$BK91,1,0),0),0)</f>
        <v>0</v>
      </c>
      <c r="YG86" s="372">
        <f>IF(YG$19-'様式３（療養者名簿）（⑤の場合）'!$BJ91+1&lt;=15,IF(YG$19&gt;='様式３（療養者名簿）（⑤の場合）'!$BJ91,IF(YG$19&lt;='様式３（療養者名簿）（⑤の場合）'!$BK91,1,0),0),0)</f>
        <v>0</v>
      </c>
      <c r="YH86" s="372">
        <f>IF(YH$19-'様式３（療養者名簿）（⑤の場合）'!$BJ91+1&lt;=15,IF(YH$19&gt;='様式３（療養者名簿）（⑤の場合）'!$BJ91,IF(YH$19&lt;='様式３（療養者名簿）（⑤の場合）'!$BK91,1,0),0),0)</f>
        <v>0</v>
      </c>
      <c r="YI86" s="372">
        <f>IF(YI$19-'様式３（療養者名簿）（⑤の場合）'!$BJ91+1&lt;=15,IF(YI$19&gt;='様式３（療養者名簿）（⑤の場合）'!$BJ91,IF(YI$19&lt;='様式３（療養者名簿）（⑤の場合）'!$BK91,1,0),0),0)</f>
        <v>0</v>
      </c>
      <c r="YJ86" s="372">
        <f>IF(YJ$19-'様式３（療養者名簿）（⑤の場合）'!$BJ91+1&lt;=15,IF(YJ$19&gt;='様式３（療養者名簿）（⑤の場合）'!$BJ91,IF(YJ$19&lt;='様式３（療養者名簿）（⑤の場合）'!$BK91,1,0),0),0)</f>
        <v>0</v>
      </c>
      <c r="YK86" s="372">
        <f>IF(YK$19-'様式３（療養者名簿）（⑤の場合）'!$BJ91+1&lt;=15,IF(YK$19&gt;='様式３（療養者名簿）（⑤の場合）'!$BJ91,IF(YK$19&lt;='様式３（療養者名簿）（⑤の場合）'!$BK91,1,0),0),0)</f>
        <v>0</v>
      </c>
      <c r="YL86" s="372">
        <f>IF(YL$19-'様式３（療養者名簿）（⑤の場合）'!$BJ91+1&lt;=15,IF(YL$19&gt;='様式３（療養者名簿）（⑤の場合）'!$BJ91,IF(YL$19&lt;='様式３（療養者名簿）（⑤の場合）'!$BK91,1,0),0),0)</f>
        <v>0</v>
      </c>
      <c r="YM86" s="372">
        <f>IF(YM$19-'様式３（療養者名簿）（⑤の場合）'!$BJ91+1&lt;=15,IF(YM$19&gt;='様式３（療養者名簿）（⑤の場合）'!$BJ91,IF(YM$19&lt;='様式３（療養者名簿）（⑤の場合）'!$BK91,1,0),0),0)</f>
        <v>0</v>
      </c>
      <c r="YN86" s="372">
        <f>IF(YN$19-'様式３（療養者名簿）（⑤の場合）'!$BJ91+1&lt;=15,IF(YN$19&gt;='様式３（療養者名簿）（⑤の場合）'!$BJ91,IF(YN$19&lt;='様式３（療養者名簿）（⑤の場合）'!$BK91,1,0),0),0)</f>
        <v>0</v>
      </c>
      <c r="YO86" s="372">
        <f>IF(YO$19-'様式３（療養者名簿）（⑤の場合）'!$BJ91+1&lt;=15,IF(YO$19&gt;='様式３（療養者名簿）（⑤の場合）'!$BJ91,IF(YO$19&lt;='様式３（療養者名簿）（⑤の場合）'!$BK91,1,0),0),0)</f>
        <v>0</v>
      </c>
      <c r="YP86" s="372">
        <f>IF(YP$19-'様式３（療養者名簿）（⑤の場合）'!$BJ91+1&lt;=15,IF(YP$19&gt;='様式３（療養者名簿）（⑤の場合）'!$BJ91,IF(YP$19&lt;='様式３（療養者名簿）（⑤の場合）'!$BK91,1,0),0),0)</f>
        <v>0</v>
      </c>
      <c r="YQ86" s="372">
        <f>IF(YQ$19-'様式３（療養者名簿）（⑤の場合）'!$BJ91+1&lt;=15,IF(YQ$19&gt;='様式３（療養者名簿）（⑤の場合）'!$BJ91,IF(YQ$19&lt;='様式３（療養者名簿）（⑤の場合）'!$BK91,1,0),0),0)</f>
        <v>0</v>
      </c>
      <c r="YR86" s="372">
        <f>IF(YR$19-'様式３（療養者名簿）（⑤の場合）'!$BJ91+1&lt;=15,IF(YR$19&gt;='様式３（療養者名簿）（⑤の場合）'!$BJ91,IF(YR$19&lt;='様式３（療養者名簿）（⑤の場合）'!$BK91,1,0),0),0)</f>
        <v>0</v>
      </c>
      <c r="YS86" s="372">
        <f>IF(YS$19-'様式３（療養者名簿）（⑤の場合）'!$BJ91+1&lt;=15,IF(YS$19&gt;='様式３（療養者名簿）（⑤の場合）'!$BJ91,IF(YS$19&lt;='様式３（療養者名簿）（⑤の場合）'!$BK91,1,0),0),0)</f>
        <v>0</v>
      </c>
      <c r="YT86" s="372">
        <f>IF(YT$19-'様式３（療養者名簿）（⑤の場合）'!$BJ91+1&lt;=15,IF(YT$19&gt;='様式３（療養者名簿）（⑤の場合）'!$BJ91,IF(YT$19&lt;='様式３（療養者名簿）（⑤の場合）'!$BK91,1,0),0),0)</f>
        <v>0</v>
      </c>
      <c r="YU86" s="372">
        <f>IF(YU$19-'様式３（療養者名簿）（⑤の場合）'!$BJ91+1&lt;=15,IF(YU$19&gt;='様式３（療養者名簿）（⑤の場合）'!$BJ91,IF(YU$19&lt;='様式３（療養者名簿）（⑤の場合）'!$BK91,1,0),0),0)</f>
        <v>0</v>
      </c>
      <c r="YV86" s="372">
        <f>IF(YV$19-'様式３（療養者名簿）（⑤の場合）'!$BJ91+1&lt;=15,IF(YV$19&gt;='様式３（療養者名簿）（⑤の場合）'!$BJ91,IF(YV$19&lt;='様式３（療養者名簿）（⑤の場合）'!$BK91,1,0),0),0)</f>
        <v>0</v>
      </c>
      <c r="YW86" s="372">
        <f>IF(YW$19-'様式３（療養者名簿）（⑤の場合）'!$BJ91+1&lt;=15,IF(YW$19&gt;='様式３（療養者名簿）（⑤の場合）'!$BJ91,IF(YW$19&lt;='様式３（療養者名簿）（⑤の場合）'!$BK91,1,0),0),0)</f>
        <v>0</v>
      </c>
      <c r="YX86" s="372">
        <f>IF(YX$19-'様式３（療養者名簿）（⑤の場合）'!$BJ91+1&lt;=15,IF(YX$19&gt;='様式３（療養者名簿）（⑤の場合）'!$BJ91,IF(YX$19&lt;='様式３（療養者名簿）（⑤の場合）'!$BK91,1,0),0),0)</f>
        <v>0</v>
      </c>
      <c r="YY86" s="372">
        <f>IF(YY$19-'様式３（療養者名簿）（⑤の場合）'!$BJ91+1&lt;=15,IF(YY$19&gt;='様式３（療養者名簿）（⑤の場合）'!$BJ91,IF(YY$19&lt;='様式３（療養者名簿）（⑤の場合）'!$BK91,1,0),0),0)</f>
        <v>0</v>
      </c>
      <c r="YZ86" s="372">
        <f>IF(YZ$19-'様式３（療養者名簿）（⑤の場合）'!$BJ91+1&lt;=15,IF(YZ$19&gt;='様式３（療養者名簿）（⑤の場合）'!$BJ91,IF(YZ$19&lt;='様式３（療養者名簿）（⑤の場合）'!$BK91,1,0),0),0)</f>
        <v>0</v>
      </c>
      <c r="ZA86" s="372">
        <f>IF(ZA$19-'様式３（療養者名簿）（⑤の場合）'!$BJ91+1&lt;=15,IF(ZA$19&gt;='様式３（療養者名簿）（⑤の場合）'!$BJ91,IF(ZA$19&lt;='様式３（療養者名簿）（⑤の場合）'!$BK91,1,0),0),0)</f>
        <v>0</v>
      </c>
      <c r="ZB86" s="372">
        <f>IF(ZB$19-'様式３（療養者名簿）（⑤の場合）'!$BJ91+1&lt;=15,IF(ZB$19&gt;='様式３（療養者名簿）（⑤の場合）'!$BJ91,IF(ZB$19&lt;='様式３（療養者名簿）（⑤の場合）'!$BK91,1,0),0),0)</f>
        <v>0</v>
      </c>
      <c r="ZC86" s="372">
        <f>IF(ZC$19-'様式３（療養者名簿）（⑤の場合）'!$BJ91+1&lt;=15,IF(ZC$19&gt;='様式３（療養者名簿）（⑤の場合）'!$BJ91,IF(ZC$19&lt;='様式３（療養者名簿）（⑤の場合）'!$BK91,1,0),0),0)</f>
        <v>0</v>
      </c>
      <c r="ZD86" s="372">
        <f>IF(ZD$19-'様式３（療養者名簿）（⑤の場合）'!$BJ91+1&lt;=15,IF(ZD$19&gt;='様式３（療養者名簿）（⑤の場合）'!$BJ91,IF(ZD$19&lt;='様式３（療養者名簿）（⑤の場合）'!$BK91,1,0),0),0)</f>
        <v>0</v>
      </c>
      <c r="ZE86" s="372">
        <f>IF(ZE$19-'様式３（療養者名簿）（⑤の場合）'!$BJ91+1&lt;=15,IF(ZE$19&gt;='様式３（療養者名簿）（⑤の場合）'!$BJ91,IF(ZE$19&lt;='様式３（療養者名簿）（⑤の場合）'!$BK91,1,0),0),0)</f>
        <v>0</v>
      </c>
      <c r="ZF86" s="372">
        <f>IF(ZF$19-'様式３（療養者名簿）（⑤の場合）'!$BJ91+1&lt;=15,IF(ZF$19&gt;='様式３（療養者名簿）（⑤の場合）'!$BJ91,IF(ZF$19&lt;='様式３（療養者名簿）（⑤の場合）'!$BK91,1,0),0),0)</f>
        <v>0</v>
      </c>
      <c r="ZG86" s="372">
        <f>IF(ZG$19-'様式３（療養者名簿）（⑤の場合）'!$BJ91+1&lt;=15,IF(ZG$19&gt;='様式３（療養者名簿）（⑤の場合）'!$BJ91,IF(ZG$19&lt;='様式３（療養者名簿）（⑤の場合）'!$BK91,1,0),0),0)</f>
        <v>0</v>
      </c>
      <c r="ZH86" s="372">
        <f>IF(ZH$19-'様式３（療養者名簿）（⑤の場合）'!$BJ91+1&lt;=15,IF(ZH$19&gt;='様式３（療養者名簿）（⑤の場合）'!$BJ91,IF(ZH$19&lt;='様式３（療養者名簿）（⑤の場合）'!$BK91,1,0),0),0)</f>
        <v>0</v>
      </c>
      <c r="ZI86" s="372">
        <f>IF(ZI$19-'様式３（療養者名簿）（⑤の場合）'!$BJ91+1&lt;=15,IF(ZI$19&gt;='様式３（療養者名簿）（⑤の場合）'!$BJ91,IF(ZI$19&lt;='様式３（療養者名簿）（⑤の場合）'!$BK91,1,0),0),0)</f>
        <v>0</v>
      </c>
      <c r="ZJ86" s="372">
        <f>IF(ZJ$19-'様式３（療養者名簿）（⑤の場合）'!$BJ91+1&lt;=15,IF(ZJ$19&gt;='様式３（療養者名簿）（⑤の場合）'!$BJ91,IF(ZJ$19&lt;='様式３（療養者名簿）（⑤の場合）'!$BK91,1,0),0),0)</f>
        <v>0</v>
      </c>
      <c r="ZK86" s="372">
        <f>IF(ZK$19-'様式３（療養者名簿）（⑤の場合）'!$BJ91+1&lt;=15,IF(ZK$19&gt;='様式３（療養者名簿）（⑤の場合）'!$BJ91,IF(ZK$19&lt;='様式３（療養者名簿）（⑤の場合）'!$BK91,1,0),0),0)</f>
        <v>0</v>
      </c>
      <c r="ZL86" s="372">
        <f>IF(ZL$19-'様式３（療養者名簿）（⑤の場合）'!$BJ91+1&lt;=15,IF(ZL$19&gt;='様式３（療養者名簿）（⑤の場合）'!$BJ91,IF(ZL$19&lt;='様式３（療養者名簿）（⑤の場合）'!$BK91,1,0),0),0)</f>
        <v>0</v>
      </c>
      <c r="ZM86" s="372">
        <f>IF(ZM$19-'様式３（療養者名簿）（⑤の場合）'!$BJ91+1&lt;=15,IF(ZM$19&gt;='様式３（療養者名簿）（⑤の場合）'!$BJ91,IF(ZM$19&lt;='様式３（療養者名簿）（⑤の場合）'!$BK91,1,0),0),0)</f>
        <v>0</v>
      </c>
      <c r="ZN86" s="372">
        <f>IF(ZN$19-'様式３（療養者名簿）（⑤の場合）'!$BJ91+1&lt;=15,IF(ZN$19&gt;='様式３（療養者名簿）（⑤の場合）'!$BJ91,IF(ZN$19&lt;='様式３（療養者名簿）（⑤の場合）'!$BK91,1,0),0),0)</f>
        <v>0</v>
      </c>
      <c r="ZO86" s="372">
        <f>IF(ZO$19-'様式３（療養者名簿）（⑤の場合）'!$BJ91+1&lt;=15,IF(ZO$19&gt;='様式３（療養者名簿）（⑤の場合）'!$BJ91,IF(ZO$19&lt;='様式３（療養者名簿）（⑤の場合）'!$BK91,1,0),0),0)</f>
        <v>0</v>
      </c>
      <c r="ZP86" s="372">
        <f>IF(ZP$19-'様式３（療養者名簿）（⑤の場合）'!$BJ91+1&lt;=15,IF(ZP$19&gt;='様式３（療養者名簿）（⑤の場合）'!$BJ91,IF(ZP$19&lt;='様式３（療養者名簿）（⑤の場合）'!$BK91,1,0),0),0)</f>
        <v>0</v>
      </c>
      <c r="ZQ86" s="372">
        <f>IF(ZQ$19-'様式３（療養者名簿）（⑤の場合）'!$BJ91+1&lt;=15,IF(ZQ$19&gt;='様式３（療養者名簿）（⑤の場合）'!$BJ91,IF(ZQ$19&lt;='様式３（療養者名簿）（⑤の場合）'!$BK91,1,0),0),0)</f>
        <v>0</v>
      </c>
      <c r="ZR86" s="372">
        <f>IF(ZR$19-'様式３（療養者名簿）（⑤の場合）'!$BJ91+1&lt;=15,IF(ZR$19&gt;='様式３（療養者名簿）（⑤の場合）'!$BJ91,IF(ZR$19&lt;='様式３（療養者名簿）（⑤の場合）'!$BK91,1,0),0),0)</f>
        <v>0</v>
      </c>
      <c r="ZS86" s="372">
        <f>IF(ZS$19-'様式３（療養者名簿）（⑤の場合）'!$BJ91+1&lt;=15,IF(ZS$19&gt;='様式３（療養者名簿）（⑤の場合）'!$BJ91,IF(ZS$19&lt;='様式３（療養者名簿）（⑤の場合）'!$BK91,1,0),0),0)</f>
        <v>0</v>
      </c>
      <c r="ZT86" s="372">
        <f>IF(ZT$19-'様式３（療養者名簿）（⑤の場合）'!$BJ91+1&lt;=15,IF(ZT$19&gt;='様式３（療養者名簿）（⑤の場合）'!$BJ91,IF(ZT$19&lt;='様式３（療養者名簿）（⑤の場合）'!$BK91,1,0),0),0)</f>
        <v>0</v>
      </c>
      <c r="ZU86" s="372">
        <f>IF(ZU$19-'様式３（療養者名簿）（⑤の場合）'!$BJ91+1&lt;=15,IF(ZU$19&gt;='様式３（療養者名簿）（⑤の場合）'!$BJ91,IF(ZU$19&lt;='様式３（療養者名簿）（⑤の場合）'!$BK91,1,0),0),0)</f>
        <v>0</v>
      </c>
      <c r="ZV86" s="372">
        <f>IF(ZV$19-'様式３（療養者名簿）（⑤の場合）'!$BJ91+1&lt;=15,IF(ZV$19&gt;='様式３（療養者名簿）（⑤の場合）'!$BJ91,IF(ZV$19&lt;='様式３（療養者名簿）（⑤の場合）'!$BK91,1,0),0),0)</f>
        <v>0</v>
      </c>
      <c r="ZW86" s="372">
        <f>IF(ZW$19-'様式３（療養者名簿）（⑤の場合）'!$BJ91+1&lt;=15,IF(ZW$19&gt;='様式３（療養者名簿）（⑤の場合）'!$BJ91,IF(ZW$19&lt;='様式３（療養者名簿）（⑤の場合）'!$BK91,1,0),0),0)</f>
        <v>0</v>
      </c>
      <c r="ZX86" s="372">
        <f>IF(ZX$19-'様式３（療養者名簿）（⑤の場合）'!$BJ91+1&lt;=15,IF(ZX$19&gt;='様式３（療養者名簿）（⑤の場合）'!$BJ91,IF(ZX$19&lt;='様式３（療養者名簿）（⑤の場合）'!$BK91,1,0),0),0)</f>
        <v>0</v>
      </c>
      <c r="ZY86" s="372">
        <f>IF(ZY$19-'様式３（療養者名簿）（⑤の場合）'!$BJ91+1&lt;=15,IF(ZY$19&gt;='様式３（療養者名簿）（⑤の場合）'!$BJ91,IF(ZY$19&lt;='様式３（療養者名簿）（⑤の場合）'!$BK91,1,0),0),0)</f>
        <v>0</v>
      </c>
      <c r="ZZ86" s="372">
        <f>IF(ZZ$19-'様式３（療養者名簿）（⑤の場合）'!$BJ91+1&lt;=15,IF(ZZ$19&gt;='様式３（療養者名簿）（⑤の場合）'!$BJ91,IF(ZZ$19&lt;='様式３（療養者名簿）（⑤の場合）'!$BK91,1,0),0),0)</f>
        <v>0</v>
      </c>
      <c r="AAA86" s="372">
        <f>IF(AAA$19-'様式３（療養者名簿）（⑤の場合）'!$BJ91+1&lt;=15,IF(AAA$19&gt;='様式３（療養者名簿）（⑤の場合）'!$BJ91,IF(AAA$19&lt;='様式３（療養者名簿）（⑤の場合）'!$BK91,1,0),0),0)</f>
        <v>0</v>
      </c>
      <c r="AAB86" s="372">
        <f>IF(AAB$19-'様式３（療養者名簿）（⑤の場合）'!$BJ91+1&lt;=15,IF(AAB$19&gt;='様式３（療養者名簿）（⑤の場合）'!$BJ91,IF(AAB$19&lt;='様式３（療養者名簿）（⑤の場合）'!$BK91,1,0),0),0)</f>
        <v>0</v>
      </c>
      <c r="AAC86" s="372">
        <f>IF(AAC$19-'様式３（療養者名簿）（⑤の場合）'!$BJ91+1&lt;=15,IF(AAC$19&gt;='様式３（療養者名簿）（⑤の場合）'!$BJ91,IF(AAC$19&lt;='様式３（療養者名簿）（⑤の場合）'!$BK91,1,0),0),0)</f>
        <v>0</v>
      </c>
      <c r="AAD86" s="372">
        <f>IF(AAD$19-'様式３（療養者名簿）（⑤の場合）'!$BJ91+1&lt;=15,IF(AAD$19&gt;='様式３（療養者名簿）（⑤の場合）'!$BJ91,IF(AAD$19&lt;='様式３（療養者名簿）（⑤の場合）'!$BK91,1,0),0),0)</f>
        <v>0</v>
      </c>
      <c r="AAE86" s="372">
        <f>IF(AAE$19-'様式３（療養者名簿）（⑤の場合）'!$BJ91+1&lt;=15,IF(AAE$19&gt;='様式３（療養者名簿）（⑤の場合）'!$BJ91,IF(AAE$19&lt;='様式３（療養者名簿）（⑤の場合）'!$BK91,1,0),0),0)</f>
        <v>0</v>
      </c>
      <c r="AAF86" s="372">
        <f>IF(AAF$19-'様式３（療養者名簿）（⑤の場合）'!$BJ91+1&lt;=15,IF(AAF$19&gt;='様式３（療養者名簿）（⑤の場合）'!$BJ91,IF(AAF$19&lt;='様式３（療養者名簿）（⑤の場合）'!$BK91,1,0),0),0)</f>
        <v>0</v>
      </c>
      <c r="AAG86" s="372">
        <f>IF(AAG$19-'様式３（療養者名簿）（⑤の場合）'!$BJ91+1&lt;=15,IF(AAG$19&gt;='様式３（療養者名簿）（⑤の場合）'!$BJ91,IF(AAG$19&lt;='様式３（療養者名簿）（⑤の場合）'!$BK91,1,0),0),0)</f>
        <v>0</v>
      </c>
      <c r="AAH86" s="372">
        <f>IF(AAH$19-'様式３（療養者名簿）（⑤の場合）'!$BJ91+1&lt;=15,IF(AAH$19&gt;='様式３（療養者名簿）（⑤の場合）'!$BJ91,IF(AAH$19&lt;='様式３（療養者名簿）（⑤の場合）'!$BK91,1,0),0),0)</f>
        <v>0</v>
      </c>
      <c r="AAI86" s="372">
        <f>IF(AAI$19-'様式３（療養者名簿）（⑤の場合）'!$BJ91+1&lt;=15,IF(AAI$19&gt;='様式３（療養者名簿）（⑤の場合）'!$BJ91,IF(AAI$19&lt;='様式３（療養者名簿）（⑤の場合）'!$BK91,1,0),0),0)</f>
        <v>0</v>
      </c>
      <c r="AAJ86" s="372">
        <f>IF(AAJ$19-'様式３（療養者名簿）（⑤の場合）'!$BJ91+1&lt;=15,IF(AAJ$19&gt;='様式３（療養者名簿）（⑤の場合）'!$BJ91,IF(AAJ$19&lt;='様式３（療養者名簿）（⑤の場合）'!$BK91,1,0),0),0)</f>
        <v>0</v>
      </c>
      <c r="AAK86" s="372">
        <f>IF(AAK$19-'様式３（療養者名簿）（⑤の場合）'!$BJ91+1&lt;=15,IF(AAK$19&gt;='様式３（療養者名簿）（⑤の場合）'!$BJ91,IF(AAK$19&lt;='様式３（療養者名簿）（⑤の場合）'!$BK91,1,0),0),0)</f>
        <v>0</v>
      </c>
      <c r="AAL86" s="372">
        <f>IF(AAL$19-'様式３（療養者名簿）（⑤の場合）'!$BJ91+1&lt;=15,IF(AAL$19&gt;='様式３（療養者名簿）（⑤の場合）'!$BJ91,IF(AAL$19&lt;='様式３（療養者名簿）（⑤の場合）'!$BK91,1,0),0),0)</f>
        <v>0</v>
      </c>
      <c r="AAM86" s="372">
        <f>IF(AAM$19-'様式３（療養者名簿）（⑤の場合）'!$BJ91+1&lt;=15,IF(AAM$19&gt;='様式３（療養者名簿）（⑤の場合）'!$BJ91,IF(AAM$19&lt;='様式３（療養者名簿）（⑤の場合）'!$BK91,1,0),0),0)</f>
        <v>0</v>
      </c>
      <c r="AAN86" s="372">
        <f>IF(AAN$19-'様式３（療養者名簿）（⑤の場合）'!$BJ91+1&lt;=15,IF(AAN$19&gt;='様式３（療養者名簿）（⑤の場合）'!$BJ91,IF(AAN$19&lt;='様式３（療養者名簿）（⑤の場合）'!$BK91,1,0),0),0)</f>
        <v>0</v>
      </c>
      <c r="AAO86" s="372">
        <f>IF(AAO$19-'様式３（療養者名簿）（⑤の場合）'!$BJ91+1&lt;=15,IF(AAO$19&gt;='様式３（療養者名簿）（⑤の場合）'!$BJ91,IF(AAO$19&lt;='様式３（療養者名簿）（⑤の場合）'!$BK91,1,0),0),0)</f>
        <v>0</v>
      </c>
      <c r="AAP86" s="372">
        <f>IF(AAP$19-'様式３（療養者名簿）（⑤の場合）'!$BJ91+1&lt;=15,IF(AAP$19&gt;='様式３（療養者名簿）（⑤の場合）'!$BJ91,IF(AAP$19&lt;='様式３（療養者名簿）（⑤の場合）'!$BK91,1,0),0),0)</f>
        <v>0</v>
      </c>
      <c r="AAQ86" s="372">
        <f>IF(AAQ$19-'様式３（療養者名簿）（⑤の場合）'!$BJ91+1&lt;=15,IF(AAQ$19&gt;='様式３（療養者名簿）（⑤の場合）'!$BJ91,IF(AAQ$19&lt;='様式３（療養者名簿）（⑤の場合）'!$BK91,1,0),0),0)</f>
        <v>0</v>
      </c>
      <c r="AAR86" s="372">
        <f>IF(AAR$19-'様式３（療養者名簿）（⑤の場合）'!$BJ91+1&lt;=15,IF(AAR$19&gt;='様式３（療養者名簿）（⑤の場合）'!$BJ91,IF(AAR$19&lt;='様式３（療養者名簿）（⑤の場合）'!$BK91,1,0),0),0)</f>
        <v>0</v>
      </c>
      <c r="AAS86" s="372">
        <f>IF(AAS$19-'様式３（療養者名簿）（⑤の場合）'!$BJ91+1&lt;=15,IF(AAS$19&gt;='様式３（療養者名簿）（⑤の場合）'!$BJ91,IF(AAS$19&lt;='様式３（療養者名簿）（⑤の場合）'!$BK91,1,0),0),0)</f>
        <v>0</v>
      </c>
      <c r="AAT86" s="372">
        <f>IF(AAT$19-'様式３（療養者名簿）（⑤の場合）'!$BJ91+1&lt;=15,IF(AAT$19&gt;='様式３（療養者名簿）（⑤の場合）'!$BJ91,IF(AAT$19&lt;='様式３（療養者名簿）（⑤の場合）'!$BK91,1,0),0),0)</f>
        <v>0</v>
      </c>
      <c r="AAU86" s="372">
        <f>IF(AAU$19-'様式３（療養者名簿）（⑤の場合）'!$BJ91+1&lt;=15,IF(AAU$19&gt;='様式３（療養者名簿）（⑤の場合）'!$BJ91,IF(AAU$19&lt;='様式３（療養者名簿）（⑤の場合）'!$BK91,1,0),0),0)</f>
        <v>0</v>
      </c>
      <c r="AAV86" s="372">
        <f>IF(AAV$19-'様式３（療養者名簿）（⑤の場合）'!$BJ91+1&lt;=15,IF(AAV$19&gt;='様式３（療養者名簿）（⑤の場合）'!$BJ91,IF(AAV$19&lt;='様式３（療養者名簿）（⑤の場合）'!$BK91,1,0),0),0)</f>
        <v>0</v>
      </c>
      <c r="AAW86" s="372">
        <f>IF(AAW$19-'様式３（療養者名簿）（⑤の場合）'!$BJ91+1&lt;=15,IF(AAW$19&gt;='様式３（療養者名簿）（⑤の場合）'!$BJ91,IF(AAW$19&lt;='様式３（療養者名簿）（⑤の場合）'!$BK91,1,0),0),0)</f>
        <v>0</v>
      </c>
      <c r="AAX86" s="372">
        <f>IF(AAX$19-'様式３（療養者名簿）（⑤の場合）'!$BJ91+1&lt;=15,IF(AAX$19&gt;='様式３（療養者名簿）（⑤の場合）'!$BJ91,IF(AAX$19&lt;='様式３（療養者名簿）（⑤の場合）'!$BK91,1,0),0),0)</f>
        <v>0</v>
      </c>
      <c r="AAY86" s="372">
        <f>IF(AAY$19-'様式３（療養者名簿）（⑤の場合）'!$BJ91+1&lt;=15,IF(AAY$19&gt;='様式３（療養者名簿）（⑤の場合）'!$BJ91,IF(AAY$19&lt;='様式３（療養者名簿）（⑤の場合）'!$BK91,1,0),0),0)</f>
        <v>0</v>
      </c>
      <c r="AAZ86" s="372">
        <f>IF(AAZ$19-'様式３（療養者名簿）（⑤の場合）'!$BJ91+1&lt;=15,IF(AAZ$19&gt;='様式３（療養者名簿）（⑤の場合）'!$BJ91,IF(AAZ$19&lt;='様式３（療養者名簿）（⑤の場合）'!$BK91,1,0),0),0)</f>
        <v>0</v>
      </c>
      <c r="ABA86" s="372">
        <f>IF(ABA$19-'様式３（療養者名簿）（⑤の場合）'!$BJ91+1&lt;=15,IF(ABA$19&gt;='様式３（療養者名簿）（⑤の場合）'!$BJ91,IF(ABA$19&lt;='様式３（療養者名簿）（⑤の場合）'!$BK91,1,0),0),0)</f>
        <v>0</v>
      </c>
      <c r="ABB86" s="372">
        <f>IF(ABB$19-'様式３（療養者名簿）（⑤の場合）'!$BJ91+1&lt;=15,IF(ABB$19&gt;='様式３（療養者名簿）（⑤の場合）'!$BJ91,IF(ABB$19&lt;='様式３（療養者名簿）（⑤の場合）'!$BK91,1,0),0),0)</f>
        <v>0</v>
      </c>
      <c r="ABC86" s="372">
        <f>IF(ABC$19-'様式３（療養者名簿）（⑤の場合）'!$BJ91+1&lt;=15,IF(ABC$19&gt;='様式３（療養者名簿）（⑤の場合）'!$BJ91,IF(ABC$19&lt;='様式３（療養者名簿）（⑤の場合）'!$BK91,1,0),0),0)</f>
        <v>0</v>
      </c>
      <c r="ABD86" s="372">
        <f>IF(ABD$19-'様式３（療養者名簿）（⑤の場合）'!$BJ91+1&lt;=15,IF(ABD$19&gt;='様式３（療養者名簿）（⑤の場合）'!$BJ91,IF(ABD$19&lt;='様式３（療養者名簿）（⑤の場合）'!$BK91,1,0),0),0)</f>
        <v>0</v>
      </c>
    </row>
    <row r="87" spans="1:732" ht="42" customHeight="1">
      <c r="A87" s="250">
        <f>'様式３（療養者名簿）（⑤の場合）'!C92</f>
        <v>0</v>
      </c>
      <c r="B87" s="247">
        <f>IF(B$19-'様式３（療養者名簿）（⑤の場合）'!$BJ92+1&lt;=15,IF(B$19&gt;='様式３（療養者名簿）（⑤の場合）'!$BJ92,IF(B$19&lt;='様式３（療養者名簿）（⑤の場合）'!$BK92,1,0),0),0)</f>
        <v>0</v>
      </c>
      <c r="C87" s="247">
        <f>IF(C$19-'様式３（療養者名簿）（⑤の場合）'!$BJ92+1&lt;=15,IF(C$19&gt;='様式３（療養者名簿）（⑤の場合）'!$BJ92,IF(C$19&lt;='様式３（療養者名簿）（⑤の場合）'!$BK92,1,0),0),0)</f>
        <v>0</v>
      </c>
      <c r="D87" s="247">
        <f>IF(D$19-'様式３（療養者名簿）（⑤の場合）'!$BJ92+1&lt;=15,IF(D$19&gt;='様式３（療養者名簿）（⑤の場合）'!$BJ92,IF(D$19&lt;='様式３（療養者名簿）（⑤の場合）'!$BK92,1,0),0),0)</f>
        <v>0</v>
      </c>
      <c r="E87" s="247">
        <f>IF(E$19-'様式３（療養者名簿）（⑤の場合）'!$BJ92+1&lt;=15,IF(E$19&gt;='様式３（療養者名簿）（⑤の場合）'!$BJ92,IF(E$19&lt;='様式３（療養者名簿）（⑤の場合）'!$BK92,1,0),0),0)</f>
        <v>0</v>
      </c>
      <c r="F87" s="247">
        <f>IF(F$19-'様式３（療養者名簿）（⑤の場合）'!$BJ92+1&lt;=15,IF(F$19&gt;='様式３（療養者名簿）（⑤の場合）'!$BJ92,IF(F$19&lt;='様式３（療養者名簿）（⑤の場合）'!$BK92,1,0),0),0)</f>
        <v>0</v>
      </c>
      <c r="G87" s="247">
        <f>IF(G$19-'様式３（療養者名簿）（⑤の場合）'!$BJ92+1&lt;=15,IF(G$19&gt;='様式３（療養者名簿）（⑤の場合）'!$BJ92,IF(G$19&lt;='様式３（療養者名簿）（⑤の場合）'!$BK92,1,0),0),0)</f>
        <v>0</v>
      </c>
      <c r="H87" s="247">
        <f>IF(H$19-'様式３（療養者名簿）（⑤の場合）'!$BJ92+1&lt;=15,IF(H$19&gt;='様式３（療養者名簿）（⑤の場合）'!$BJ92,IF(H$19&lt;='様式３（療養者名簿）（⑤の場合）'!$BK92,1,0),0),0)</f>
        <v>0</v>
      </c>
      <c r="I87" s="247">
        <f>IF(I$19-'様式３（療養者名簿）（⑤の場合）'!$BJ92+1&lt;=15,IF(I$19&gt;='様式３（療養者名簿）（⑤の場合）'!$BJ92,IF(I$19&lt;='様式３（療養者名簿）（⑤の場合）'!$BK92,1,0),0),0)</f>
        <v>0</v>
      </c>
      <c r="J87" s="247">
        <f>IF(J$19-'様式３（療養者名簿）（⑤の場合）'!$BJ92+1&lt;=15,IF(J$19&gt;='様式３（療養者名簿）（⑤の場合）'!$BJ92,IF(J$19&lt;='様式３（療養者名簿）（⑤の場合）'!$BK92,1,0),0),0)</f>
        <v>0</v>
      </c>
      <c r="K87" s="247">
        <f>IF(K$19-'様式３（療養者名簿）（⑤の場合）'!$BJ92+1&lt;=15,IF(K$19&gt;='様式３（療養者名簿）（⑤の場合）'!$BJ92,IF(K$19&lt;='様式３（療養者名簿）（⑤の場合）'!$BK92,1,0),0),0)</f>
        <v>0</v>
      </c>
      <c r="L87" s="247">
        <f>IF(L$19-'様式３（療養者名簿）（⑤の場合）'!$BJ92+1&lt;=15,IF(L$19&gt;='様式３（療養者名簿）（⑤の場合）'!$BJ92,IF(L$19&lt;='様式３（療養者名簿）（⑤の場合）'!$BK92,1,0),0),0)</f>
        <v>0</v>
      </c>
      <c r="M87" s="247">
        <f>IF(M$19-'様式３（療養者名簿）（⑤の場合）'!$BJ92+1&lt;=15,IF(M$19&gt;='様式３（療養者名簿）（⑤の場合）'!$BJ92,IF(M$19&lt;='様式３（療養者名簿）（⑤の場合）'!$BK92,1,0),0),0)</f>
        <v>0</v>
      </c>
      <c r="N87" s="247">
        <f>IF(N$19-'様式３（療養者名簿）（⑤の場合）'!$BJ92+1&lt;=15,IF(N$19&gt;='様式３（療養者名簿）（⑤の場合）'!$BJ92,IF(N$19&lt;='様式３（療養者名簿）（⑤の場合）'!$BK92,1,0),0),0)</f>
        <v>0</v>
      </c>
      <c r="O87" s="247">
        <f>IF(O$19-'様式３（療養者名簿）（⑤の場合）'!$BJ92+1&lt;=15,IF(O$19&gt;='様式３（療養者名簿）（⑤の場合）'!$BJ92,IF(O$19&lt;='様式３（療養者名簿）（⑤の場合）'!$BK92,1,0),0),0)</f>
        <v>0</v>
      </c>
      <c r="P87" s="247">
        <f>IF(P$19-'様式３（療養者名簿）（⑤の場合）'!$BJ92+1&lt;=15,IF(P$19&gt;='様式３（療養者名簿）（⑤の場合）'!$BJ92,IF(P$19&lt;='様式３（療養者名簿）（⑤の場合）'!$BK92,1,0),0),0)</f>
        <v>0</v>
      </c>
      <c r="Q87" s="247">
        <f>IF(Q$19-'様式３（療養者名簿）（⑤の場合）'!$BJ92+1&lt;=15,IF(Q$19&gt;='様式３（療養者名簿）（⑤の場合）'!$BJ92,IF(Q$19&lt;='様式３（療養者名簿）（⑤の場合）'!$BK92,1,0),0),0)</f>
        <v>0</v>
      </c>
      <c r="R87" s="247">
        <f>IF(R$19-'様式３（療養者名簿）（⑤の場合）'!$BJ92+1&lt;=15,IF(R$19&gt;='様式３（療養者名簿）（⑤の場合）'!$BJ92,IF(R$19&lt;='様式３（療養者名簿）（⑤の場合）'!$BK92,1,0),0),0)</f>
        <v>0</v>
      </c>
      <c r="S87" s="247">
        <f>IF(S$19-'様式３（療養者名簿）（⑤の場合）'!$BJ92+1&lt;=15,IF(S$19&gt;='様式３（療養者名簿）（⑤の場合）'!$BJ92,IF(S$19&lt;='様式３（療養者名簿）（⑤の場合）'!$BK92,1,0),0),0)</f>
        <v>0</v>
      </c>
      <c r="T87" s="247">
        <f>IF(T$19-'様式３（療養者名簿）（⑤の場合）'!$BJ92+1&lt;=15,IF(T$19&gt;='様式３（療養者名簿）（⑤の場合）'!$BJ92,IF(T$19&lt;='様式３（療養者名簿）（⑤の場合）'!$BK92,1,0),0),0)</f>
        <v>0</v>
      </c>
      <c r="U87" s="247">
        <f>IF(U$19-'様式３（療養者名簿）（⑤の場合）'!$BJ92+1&lt;=15,IF(U$19&gt;='様式３（療養者名簿）（⑤の場合）'!$BJ92,IF(U$19&lt;='様式３（療養者名簿）（⑤の場合）'!$BK92,1,0),0),0)</f>
        <v>0</v>
      </c>
      <c r="V87" s="247">
        <f>IF(V$19-'様式３（療養者名簿）（⑤の場合）'!$BJ92+1&lt;=15,IF(V$19&gt;='様式３（療養者名簿）（⑤の場合）'!$BJ92,IF(V$19&lt;='様式３（療養者名簿）（⑤の場合）'!$BK92,1,0),0),0)</f>
        <v>0</v>
      </c>
      <c r="W87" s="247">
        <f>IF(W$19-'様式３（療養者名簿）（⑤の場合）'!$BJ92+1&lt;=15,IF(W$19&gt;='様式３（療養者名簿）（⑤の場合）'!$BJ92,IF(W$19&lt;='様式３（療養者名簿）（⑤の場合）'!$BK92,1,0),0),0)</f>
        <v>0</v>
      </c>
      <c r="X87" s="247">
        <f>IF(X$19-'様式３（療養者名簿）（⑤の場合）'!$BJ92+1&lt;=15,IF(X$19&gt;='様式３（療養者名簿）（⑤の場合）'!$BJ92,IF(X$19&lt;='様式３（療養者名簿）（⑤の場合）'!$BK92,1,0),0),0)</f>
        <v>0</v>
      </c>
      <c r="Y87" s="247">
        <f>IF(Y$19-'様式３（療養者名簿）（⑤の場合）'!$BJ92+1&lt;=15,IF(Y$19&gt;='様式３（療養者名簿）（⑤の場合）'!$BJ92,IF(Y$19&lt;='様式３（療養者名簿）（⑤の場合）'!$BK92,1,0),0),0)</f>
        <v>0</v>
      </c>
      <c r="Z87" s="247">
        <f>IF(Z$19-'様式３（療養者名簿）（⑤の場合）'!$BJ92+1&lt;=15,IF(Z$19&gt;='様式３（療養者名簿）（⑤の場合）'!$BJ92,IF(Z$19&lt;='様式３（療養者名簿）（⑤の場合）'!$BK92,1,0),0),0)</f>
        <v>0</v>
      </c>
      <c r="AA87" s="247">
        <f>IF(AA$19-'様式３（療養者名簿）（⑤の場合）'!$BJ92+1&lt;=15,IF(AA$19&gt;='様式３（療養者名簿）（⑤の場合）'!$BJ92,IF(AA$19&lt;='様式３（療養者名簿）（⑤の場合）'!$BK92,1,0),0),0)</f>
        <v>0</v>
      </c>
      <c r="AB87" s="247">
        <f>IF(AB$19-'様式３（療養者名簿）（⑤の場合）'!$BJ92+1&lt;=15,IF(AB$19&gt;='様式３（療養者名簿）（⑤の場合）'!$BJ92,IF(AB$19&lt;='様式３（療養者名簿）（⑤の場合）'!$BK92,1,0),0),0)</f>
        <v>0</v>
      </c>
      <c r="AC87" s="247">
        <f>IF(AC$19-'様式３（療養者名簿）（⑤の場合）'!$BJ92+1&lt;=15,IF(AC$19&gt;='様式３（療養者名簿）（⑤の場合）'!$BJ92,IF(AC$19&lt;='様式３（療養者名簿）（⑤の場合）'!$BK92,1,0),0),0)</f>
        <v>0</v>
      </c>
      <c r="AD87" s="247">
        <f>IF(AD$19-'様式３（療養者名簿）（⑤の場合）'!$BJ92+1&lt;=15,IF(AD$19&gt;='様式３（療養者名簿）（⑤の場合）'!$BJ92,IF(AD$19&lt;='様式３（療養者名簿）（⑤の場合）'!$BK92,1,0),0),0)</f>
        <v>0</v>
      </c>
      <c r="AE87" s="247">
        <f>IF(AE$19-'様式３（療養者名簿）（⑤の場合）'!$BJ92+1&lt;=15,IF(AE$19&gt;='様式３（療養者名簿）（⑤の場合）'!$BJ92,IF(AE$19&lt;='様式３（療養者名簿）（⑤の場合）'!$BK92,1,0),0),0)</f>
        <v>0</v>
      </c>
      <c r="AF87" s="247">
        <f>IF(AF$19-'様式３（療養者名簿）（⑤の場合）'!$BJ92+1&lt;=15,IF(AF$19&gt;='様式３（療養者名簿）（⑤の場合）'!$BJ92,IF(AF$19&lt;='様式３（療養者名簿）（⑤の場合）'!$BK92,1,0),0),0)</f>
        <v>0</v>
      </c>
      <c r="AG87" s="247">
        <f>IF(AG$19-'様式３（療養者名簿）（⑤の場合）'!$BJ92+1&lt;=15,IF(AG$19&gt;='様式３（療養者名簿）（⑤の場合）'!$BJ92,IF(AG$19&lt;='様式３（療養者名簿）（⑤の場合）'!$BK92,1,0),0),0)</f>
        <v>0</v>
      </c>
      <c r="AH87" s="247">
        <f>IF(AH$19-'様式３（療養者名簿）（⑤の場合）'!$BJ92+1&lt;=15,IF(AH$19&gt;='様式３（療養者名簿）（⑤の場合）'!$BJ92,IF(AH$19&lt;='様式３（療養者名簿）（⑤の場合）'!$BK92,1,0),0),0)</f>
        <v>0</v>
      </c>
      <c r="AI87" s="247">
        <f>IF(AI$19-'様式３（療養者名簿）（⑤の場合）'!$BJ92+1&lt;=15,IF(AI$19&gt;='様式３（療養者名簿）（⑤の場合）'!$BJ92,IF(AI$19&lt;='様式３（療養者名簿）（⑤の場合）'!$BK92,1,0),0),0)</f>
        <v>0</v>
      </c>
      <c r="AJ87" s="247">
        <f>IF(AJ$19-'様式３（療養者名簿）（⑤の場合）'!$BJ92+1&lt;=15,IF(AJ$19&gt;='様式３（療養者名簿）（⑤の場合）'!$BJ92,IF(AJ$19&lt;='様式３（療養者名簿）（⑤の場合）'!$BK92,1,0),0),0)</f>
        <v>0</v>
      </c>
      <c r="AK87" s="247">
        <f>IF(AK$19-'様式３（療養者名簿）（⑤の場合）'!$BJ92+1&lt;=15,IF(AK$19&gt;='様式３（療養者名簿）（⑤の場合）'!$BJ92,IF(AK$19&lt;='様式３（療養者名簿）（⑤の場合）'!$BK92,1,0),0),0)</f>
        <v>0</v>
      </c>
      <c r="AL87" s="247">
        <f>IF(AL$19-'様式３（療養者名簿）（⑤の場合）'!$BJ92+1&lt;=15,IF(AL$19&gt;='様式３（療養者名簿）（⑤の場合）'!$BJ92,IF(AL$19&lt;='様式３（療養者名簿）（⑤の場合）'!$BK92,1,0),0),0)</f>
        <v>0</v>
      </c>
      <c r="AM87" s="247">
        <f>IF(AM$19-'様式３（療養者名簿）（⑤の場合）'!$BJ92+1&lt;=15,IF(AM$19&gt;='様式３（療養者名簿）（⑤の場合）'!$BJ92,IF(AM$19&lt;='様式３（療養者名簿）（⑤の場合）'!$BK92,1,0),0),0)</f>
        <v>0</v>
      </c>
      <c r="AN87" s="247">
        <f>IF(AN$19-'様式３（療養者名簿）（⑤の場合）'!$BJ92+1&lt;=15,IF(AN$19&gt;='様式３（療養者名簿）（⑤の場合）'!$BJ92,IF(AN$19&lt;='様式３（療養者名簿）（⑤の場合）'!$BK92,1,0),0),0)</f>
        <v>0</v>
      </c>
      <c r="AO87" s="247">
        <f>IF(AO$19-'様式３（療養者名簿）（⑤の場合）'!$BJ92+1&lt;=15,IF(AO$19&gt;='様式３（療養者名簿）（⑤の場合）'!$BJ92,IF(AO$19&lt;='様式３（療養者名簿）（⑤の場合）'!$BK92,1,0),0),0)</f>
        <v>0</v>
      </c>
      <c r="AP87" s="247">
        <f>IF(AP$19-'様式３（療養者名簿）（⑤の場合）'!$BJ92+1&lt;=15,IF(AP$19&gt;='様式３（療養者名簿）（⑤の場合）'!$BJ92,IF(AP$19&lt;='様式３（療養者名簿）（⑤の場合）'!$BK92,1,0),0),0)</f>
        <v>0</v>
      </c>
      <c r="AQ87" s="247">
        <f>IF(AQ$19-'様式３（療養者名簿）（⑤の場合）'!$BJ92+1&lt;=15,IF(AQ$19&gt;='様式３（療養者名簿）（⑤の場合）'!$BJ92,IF(AQ$19&lt;='様式３（療養者名簿）（⑤の場合）'!$BK92,1,0),0),0)</f>
        <v>0</v>
      </c>
      <c r="AR87" s="247">
        <f>IF(AR$19-'様式３（療養者名簿）（⑤の場合）'!$BJ92+1&lt;=15,IF(AR$19&gt;='様式３（療養者名簿）（⑤の場合）'!$BJ92,IF(AR$19&lt;='様式３（療養者名簿）（⑤の場合）'!$BK92,1,0),0),0)</f>
        <v>0</v>
      </c>
      <c r="AS87" s="247">
        <f>IF(AS$19-'様式３（療養者名簿）（⑤の場合）'!$BJ92+1&lt;=15,IF(AS$19&gt;='様式３（療養者名簿）（⑤の場合）'!$BJ92,IF(AS$19&lt;='様式３（療養者名簿）（⑤の場合）'!$BK92,1,0),0),0)</f>
        <v>0</v>
      </c>
      <c r="AT87" s="247">
        <f>IF(AT$19-'様式３（療養者名簿）（⑤の場合）'!$BJ92+1&lt;=15,IF(AT$19&gt;='様式３（療養者名簿）（⑤の場合）'!$BJ92,IF(AT$19&lt;='様式３（療養者名簿）（⑤の場合）'!$BK92,1,0),0),0)</f>
        <v>0</v>
      </c>
      <c r="AU87" s="247">
        <f>IF(AU$19-'様式３（療養者名簿）（⑤の場合）'!$BJ92+1&lt;=15,IF(AU$19&gt;='様式３（療養者名簿）（⑤の場合）'!$BJ92,IF(AU$19&lt;='様式３（療養者名簿）（⑤の場合）'!$BK92,1,0),0),0)</f>
        <v>0</v>
      </c>
      <c r="AV87" s="247">
        <f>IF(AV$19-'様式３（療養者名簿）（⑤の場合）'!$BJ92+1&lt;=15,IF(AV$19&gt;='様式３（療養者名簿）（⑤の場合）'!$BJ92,IF(AV$19&lt;='様式３（療養者名簿）（⑤の場合）'!$BK92,1,0),0),0)</f>
        <v>0</v>
      </c>
      <c r="AW87" s="247">
        <f>IF(AW$19-'様式３（療養者名簿）（⑤の場合）'!$BJ92+1&lt;=15,IF(AW$19&gt;='様式３（療養者名簿）（⑤の場合）'!$BJ92,IF(AW$19&lt;='様式３（療養者名簿）（⑤の場合）'!$BK92,1,0),0),0)</f>
        <v>0</v>
      </c>
      <c r="AX87" s="247">
        <f>IF(AX$19-'様式３（療養者名簿）（⑤の場合）'!$BJ92+1&lt;=15,IF(AX$19&gt;='様式３（療養者名簿）（⑤の場合）'!$BJ92,IF(AX$19&lt;='様式３（療養者名簿）（⑤の場合）'!$BK92,1,0),0),0)</f>
        <v>0</v>
      </c>
      <c r="AY87" s="247">
        <f>IF(AY$19-'様式３（療養者名簿）（⑤の場合）'!$BJ92+1&lt;=15,IF(AY$19&gt;='様式３（療養者名簿）（⑤の場合）'!$BJ92,IF(AY$19&lt;='様式３（療養者名簿）（⑤の場合）'!$BK92,1,0),0),0)</f>
        <v>0</v>
      </c>
      <c r="AZ87" s="247">
        <f>IF(AZ$19-'様式３（療養者名簿）（⑤の場合）'!$BJ92+1&lt;=15,IF(AZ$19&gt;='様式３（療養者名簿）（⑤の場合）'!$BJ92,IF(AZ$19&lt;='様式３（療養者名簿）（⑤の場合）'!$BK92,1,0),0),0)</f>
        <v>0</v>
      </c>
      <c r="BA87" s="247">
        <f>IF(BA$19-'様式３（療養者名簿）（⑤の場合）'!$BJ92+1&lt;=15,IF(BA$19&gt;='様式３（療養者名簿）（⑤の場合）'!$BJ92,IF(BA$19&lt;='様式３（療養者名簿）（⑤の場合）'!$BK92,1,0),0),0)</f>
        <v>0</v>
      </c>
      <c r="BB87" s="247">
        <f>IF(BB$19-'様式３（療養者名簿）（⑤の場合）'!$BJ92+1&lt;=15,IF(BB$19&gt;='様式３（療養者名簿）（⑤の場合）'!$BJ92,IF(BB$19&lt;='様式３（療養者名簿）（⑤の場合）'!$BK92,1,0),0),0)</f>
        <v>0</v>
      </c>
      <c r="BC87" s="247">
        <f>IF(BC$19-'様式３（療養者名簿）（⑤の場合）'!$BJ92+1&lt;=15,IF(BC$19&gt;='様式３（療養者名簿）（⑤の場合）'!$BJ92,IF(BC$19&lt;='様式３（療養者名簿）（⑤の場合）'!$BK92,1,0),0),0)</f>
        <v>0</v>
      </c>
      <c r="BD87" s="247">
        <f>IF(BD$19-'様式３（療養者名簿）（⑤の場合）'!$BJ92+1&lt;=15,IF(BD$19&gt;='様式３（療養者名簿）（⑤の場合）'!$BJ92,IF(BD$19&lt;='様式３（療養者名簿）（⑤の場合）'!$BK92,1,0),0),0)</f>
        <v>0</v>
      </c>
      <c r="BE87" s="247">
        <f>IF(BE$19-'様式３（療養者名簿）（⑤の場合）'!$BJ92+1&lt;=15,IF(BE$19&gt;='様式３（療養者名簿）（⑤の場合）'!$BJ92,IF(BE$19&lt;='様式３（療養者名簿）（⑤の場合）'!$BK92,1,0),0),0)</f>
        <v>0</v>
      </c>
      <c r="BF87" s="247">
        <f>IF(BF$19-'様式３（療養者名簿）（⑤の場合）'!$BJ92+1&lt;=15,IF(BF$19&gt;='様式３（療養者名簿）（⑤の場合）'!$BJ92,IF(BF$19&lt;='様式３（療養者名簿）（⑤の場合）'!$BK92,1,0),0),0)</f>
        <v>0</v>
      </c>
      <c r="BG87" s="247">
        <f>IF(BG$19-'様式３（療養者名簿）（⑤の場合）'!$BJ92+1&lt;=15,IF(BG$19&gt;='様式３（療養者名簿）（⑤の場合）'!$BJ92,IF(BG$19&lt;='様式３（療養者名簿）（⑤の場合）'!$BK92,1,0),0),0)</f>
        <v>0</v>
      </c>
      <c r="BH87" s="247">
        <f>IF(BH$19-'様式３（療養者名簿）（⑤の場合）'!$BJ92+1&lt;=15,IF(BH$19&gt;='様式３（療養者名簿）（⑤の場合）'!$BJ92,IF(BH$19&lt;='様式３（療養者名簿）（⑤の場合）'!$BK92,1,0),0),0)</f>
        <v>0</v>
      </c>
      <c r="BI87" s="247">
        <f>IF(BI$19-'様式３（療養者名簿）（⑤の場合）'!$BJ92+1&lt;=15,IF(BI$19&gt;='様式３（療養者名簿）（⑤の場合）'!$BJ92,IF(BI$19&lt;='様式３（療養者名簿）（⑤の場合）'!$BK92,1,0),0),0)</f>
        <v>0</v>
      </c>
      <c r="BJ87" s="247">
        <f>IF(BJ$19-'様式３（療養者名簿）（⑤の場合）'!$BJ92+1&lt;=15,IF(BJ$19&gt;='様式３（療養者名簿）（⑤の場合）'!$BJ92,IF(BJ$19&lt;='様式３（療養者名簿）（⑤の場合）'!$BK92,1,0),0),0)</f>
        <v>0</v>
      </c>
      <c r="BK87" s="247">
        <f>IF(BK$19-'様式３（療養者名簿）（⑤の場合）'!$BJ92+1&lt;=15,IF(BK$19&gt;='様式３（療養者名簿）（⑤の場合）'!$BJ92,IF(BK$19&lt;='様式３（療養者名簿）（⑤の場合）'!$BK92,1,0),0),0)</f>
        <v>0</v>
      </c>
      <c r="BL87" s="247">
        <f>IF(BL$19-'様式３（療養者名簿）（⑤の場合）'!$BJ92+1&lt;=15,IF(BL$19&gt;='様式３（療養者名簿）（⑤の場合）'!$BJ92,IF(BL$19&lt;='様式３（療養者名簿）（⑤の場合）'!$BK92,1,0),0),0)</f>
        <v>0</v>
      </c>
      <c r="BM87" s="247">
        <f>IF(BM$19-'様式３（療養者名簿）（⑤の場合）'!$BJ92+1&lt;=15,IF(BM$19&gt;='様式３（療養者名簿）（⑤の場合）'!$BJ92,IF(BM$19&lt;='様式３（療養者名簿）（⑤の場合）'!$BK92,1,0),0),0)</f>
        <v>0</v>
      </c>
      <c r="BN87" s="247">
        <f>IF(BN$19-'様式３（療養者名簿）（⑤の場合）'!$BJ92+1&lt;=15,IF(BN$19&gt;='様式３（療養者名簿）（⑤の場合）'!$BJ92,IF(BN$19&lt;='様式３（療養者名簿）（⑤の場合）'!$BK92,1,0),0),0)</f>
        <v>0</v>
      </c>
      <c r="BO87" s="247">
        <f>IF(BO$19-'様式３（療養者名簿）（⑤の場合）'!$BJ92+1&lt;=15,IF(BO$19&gt;='様式３（療養者名簿）（⑤の場合）'!$BJ92,IF(BO$19&lt;='様式３（療養者名簿）（⑤の場合）'!$BK92,1,0),0),0)</f>
        <v>0</v>
      </c>
      <c r="BP87" s="247">
        <f>IF(BP$19-'様式３（療養者名簿）（⑤の場合）'!$BJ92+1&lt;=15,IF(BP$19&gt;='様式３（療養者名簿）（⑤の場合）'!$BJ92,IF(BP$19&lt;='様式３（療養者名簿）（⑤の場合）'!$BK92,1,0),0),0)</f>
        <v>0</v>
      </c>
      <c r="BQ87" s="247">
        <f>IF(BQ$19-'様式３（療養者名簿）（⑤の場合）'!$BJ92+1&lt;=15,IF(BQ$19&gt;='様式３（療養者名簿）（⑤の場合）'!$BJ92,IF(BQ$19&lt;='様式３（療養者名簿）（⑤の場合）'!$BK92,1,0),0),0)</f>
        <v>0</v>
      </c>
      <c r="BR87" s="247">
        <f>IF(BR$19-'様式３（療養者名簿）（⑤の場合）'!$BJ92+1&lt;=15,IF(BR$19&gt;='様式３（療養者名簿）（⑤の場合）'!$BJ92,IF(BR$19&lt;='様式３（療養者名簿）（⑤の場合）'!$BK92,1,0),0),0)</f>
        <v>0</v>
      </c>
      <c r="BS87" s="247">
        <f>IF(BS$19-'様式３（療養者名簿）（⑤の場合）'!$BJ92+1&lt;=15,IF(BS$19&gt;='様式３（療養者名簿）（⑤の場合）'!$BJ92,IF(BS$19&lt;='様式３（療養者名簿）（⑤の場合）'!$BK92,1,0),0),0)</f>
        <v>0</v>
      </c>
      <c r="BT87" s="247">
        <f>IF(BT$19-'様式３（療養者名簿）（⑤の場合）'!$BJ92+1&lt;=15,IF(BT$19&gt;='様式３（療養者名簿）（⑤の場合）'!$BJ92,IF(BT$19&lt;='様式３（療養者名簿）（⑤の場合）'!$BK92,1,0),0),0)</f>
        <v>0</v>
      </c>
      <c r="BU87" s="247">
        <f>IF(BU$19-'様式３（療養者名簿）（⑤の場合）'!$BJ92+1&lt;=15,IF(BU$19&gt;='様式３（療養者名簿）（⑤の場合）'!$BJ92,IF(BU$19&lt;='様式３（療養者名簿）（⑤の場合）'!$BK92,1,0),0),0)</f>
        <v>0</v>
      </c>
      <c r="BV87" s="247">
        <f>IF(BV$19-'様式３（療養者名簿）（⑤の場合）'!$BJ92+1&lt;=15,IF(BV$19&gt;='様式３（療養者名簿）（⑤の場合）'!$BJ92,IF(BV$19&lt;='様式３（療養者名簿）（⑤の場合）'!$BK92,1,0),0),0)</f>
        <v>0</v>
      </c>
      <c r="BW87" s="247">
        <f>IF(BW$19-'様式３（療養者名簿）（⑤の場合）'!$BJ92+1&lt;=15,IF(BW$19&gt;='様式３（療養者名簿）（⑤の場合）'!$BJ92,IF(BW$19&lt;='様式３（療養者名簿）（⑤の場合）'!$BK92,1,0),0),0)</f>
        <v>0</v>
      </c>
      <c r="BX87" s="247">
        <f>IF(BX$19-'様式３（療養者名簿）（⑤の場合）'!$BJ92+1&lt;=15,IF(BX$19&gt;='様式３（療養者名簿）（⑤の場合）'!$BJ92,IF(BX$19&lt;='様式３（療養者名簿）（⑤の場合）'!$BK92,1,0),0),0)</f>
        <v>0</v>
      </c>
      <c r="BY87" s="247">
        <f>IF(BY$19-'様式３（療養者名簿）（⑤の場合）'!$BJ92+1&lt;=15,IF(BY$19&gt;='様式３（療養者名簿）（⑤の場合）'!$BJ92,IF(BY$19&lt;='様式３（療養者名簿）（⑤の場合）'!$BK92,1,0),0),0)</f>
        <v>0</v>
      </c>
      <c r="BZ87" s="247">
        <f>IF(BZ$19-'様式３（療養者名簿）（⑤の場合）'!$BJ92+1&lt;=15,IF(BZ$19&gt;='様式３（療養者名簿）（⑤の場合）'!$BJ92,IF(BZ$19&lt;='様式３（療養者名簿）（⑤の場合）'!$BK92,1,0),0),0)</f>
        <v>0</v>
      </c>
      <c r="CA87" s="247">
        <f>IF(CA$19-'様式３（療養者名簿）（⑤の場合）'!$BJ92+1&lt;=15,IF(CA$19&gt;='様式３（療養者名簿）（⑤の場合）'!$BJ92,IF(CA$19&lt;='様式３（療養者名簿）（⑤の場合）'!$BK92,1,0),0),0)</f>
        <v>0</v>
      </c>
      <c r="CB87" s="247">
        <f>IF(CB$19-'様式３（療養者名簿）（⑤の場合）'!$BJ92+1&lt;=15,IF(CB$19&gt;='様式３（療養者名簿）（⑤の場合）'!$BJ92,IF(CB$19&lt;='様式３（療養者名簿）（⑤の場合）'!$BK92,1,0),0),0)</f>
        <v>0</v>
      </c>
      <c r="CC87" s="247">
        <f>IF(CC$19-'様式３（療養者名簿）（⑤の場合）'!$BJ92+1&lt;=15,IF(CC$19&gt;='様式３（療養者名簿）（⑤の場合）'!$BJ92,IF(CC$19&lt;='様式３（療養者名簿）（⑤の場合）'!$BK92,1,0),0),0)</f>
        <v>0</v>
      </c>
      <c r="CD87" s="247">
        <f>IF(CD$19-'様式３（療養者名簿）（⑤の場合）'!$BJ92+1&lt;=15,IF(CD$19&gt;='様式３（療養者名簿）（⑤の場合）'!$BJ92,IF(CD$19&lt;='様式３（療養者名簿）（⑤の場合）'!$BK92,1,0),0),0)</f>
        <v>0</v>
      </c>
      <c r="CE87" s="247">
        <f>IF(CE$19-'様式３（療養者名簿）（⑤の場合）'!$BJ92+1&lt;=15,IF(CE$19&gt;='様式３（療養者名簿）（⑤の場合）'!$BJ92,IF(CE$19&lt;='様式３（療養者名簿）（⑤の場合）'!$BK92,1,0),0),0)</f>
        <v>0</v>
      </c>
      <c r="CF87" s="247">
        <f>IF(CF$19-'様式３（療養者名簿）（⑤の場合）'!$BJ92+1&lt;=15,IF(CF$19&gt;='様式３（療養者名簿）（⑤の場合）'!$BJ92,IF(CF$19&lt;='様式３（療養者名簿）（⑤の場合）'!$BK92,1,0),0),0)</f>
        <v>0</v>
      </c>
      <c r="CG87" s="247">
        <f>IF(CG$19-'様式３（療養者名簿）（⑤の場合）'!$BJ92+1&lt;=15,IF(CG$19&gt;='様式３（療養者名簿）（⑤の場合）'!$BJ92,IF(CG$19&lt;='様式３（療養者名簿）（⑤の場合）'!$BK92,1,0),0),0)</f>
        <v>0</v>
      </c>
      <c r="CH87" s="247">
        <f>IF(CH$19-'様式３（療養者名簿）（⑤の場合）'!$BJ92+1&lt;=15,IF(CH$19&gt;='様式３（療養者名簿）（⑤の場合）'!$BJ92,IF(CH$19&lt;='様式３（療養者名簿）（⑤の場合）'!$BK92,1,0),0),0)</f>
        <v>0</v>
      </c>
      <c r="CI87" s="247">
        <f>IF(CI$19-'様式３（療養者名簿）（⑤の場合）'!$BJ92+1&lt;=15,IF(CI$19&gt;='様式３（療養者名簿）（⑤の場合）'!$BJ92,IF(CI$19&lt;='様式３（療養者名簿）（⑤の場合）'!$BK92,1,0),0),0)</f>
        <v>0</v>
      </c>
      <c r="CJ87" s="247">
        <f>IF(CJ$19-'様式３（療養者名簿）（⑤の場合）'!$BJ92+1&lt;=15,IF(CJ$19&gt;='様式３（療養者名簿）（⑤の場合）'!$BJ92,IF(CJ$19&lt;='様式３（療養者名簿）（⑤の場合）'!$BK92,1,0),0),0)</f>
        <v>0</v>
      </c>
      <c r="CK87" s="247">
        <f>IF(CK$19-'様式３（療養者名簿）（⑤の場合）'!$BJ92+1&lt;=15,IF(CK$19&gt;='様式３（療養者名簿）（⑤の場合）'!$BJ92,IF(CK$19&lt;='様式３（療養者名簿）（⑤の場合）'!$BK92,1,0),0),0)</f>
        <v>0</v>
      </c>
      <c r="CL87" s="247">
        <f>IF(CL$19-'様式３（療養者名簿）（⑤の場合）'!$BJ92+1&lt;=15,IF(CL$19&gt;='様式３（療養者名簿）（⑤の場合）'!$BJ92,IF(CL$19&lt;='様式３（療養者名簿）（⑤の場合）'!$BK92,1,0),0),0)</f>
        <v>0</v>
      </c>
      <c r="CM87" s="247">
        <f>IF(CM$19-'様式３（療養者名簿）（⑤の場合）'!$BJ92+1&lt;=15,IF(CM$19&gt;='様式３（療養者名簿）（⑤の場合）'!$BJ92,IF(CM$19&lt;='様式３（療養者名簿）（⑤の場合）'!$BK92,1,0),0),0)</f>
        <v>0</v>
      </c>
      <c r="CN87" s="247">
        <f>IF(CN$19-'様式３（療養者名簿）（⑤の場合）'!$BJ92+1&lt;=15,IF(CN$19&gt;='様式３（療養者名簿）（⑤の場合）'!$BJ92,IF(CN$19&lt;='様式３（療養者名簿）（⑤の場合）'!$BK92,1,0),0),0)</f>
        <v>0</v>
      </c>
      <c r="CO87" s="247">
        <f>IF(CO$19-'様式３（療養者名簿）（⑤の場合）'!$BJ92+1&lt;=15,IF(CO$19&gt;='様式３（療養者名簿）（⑤の場合）'!$BJ92,IF(CO$19&lt;='様式３（療養者名簿）（⑤の場合）'!$BK92,1,0),0),0)</f>
        <v>0</v>
      </c>
      <c r="CP87" s="247">
        <f>IF(CP$19-'様式３（療養者名簿）（⑤の場合）'!$BJ92+1&lt;=15,IF(CP$19&gt;='様式３（療養者名簿）（⑤の場合）'!$BJ92,IF(CP$19&lt;='様式３（療養者名簿）（⑤の場合）'!$BK92,1,0),0),0)</f>
        <v>0</v>
      </c>
      <c r="CQ87" s="247">
        <f>IF(CQ$19-'様式３（療養者名簿）（⑤の場合）'!$BJ92+1&lt;=15,IF(CQ$19&gt;='様式３（療養者名簿）（⑤の場合）'!$BJ92,IF(CQ$19&lt;='様式３（療養者名簿）（⑤の場合）'!$BK92,1,0),0),0)</f>
        <v>0</v>
      </c>
      <c r="CR87" s="247">
        <f>IF(CR$19-'様式３（療養者名簿）（⑤の場合）'!$BJ92+1&lt;=15,IF(CR$19&gt;='様式３（療養者名簿）（⑤の場合）'!$BJ92,IF(CR$19&lt;='様式３（療養者名簿）（⑤の場合）'!$BK92,1,0),0),0)</f>
        <v>0</v>
      </c>
      <c r="CS87" s="247">
        <f>IF(CS$19-'様式３（療養者名簿）（⑤の場合）'!$BJ92+1&lt;=15,IF(CS$19&gt;='様式３（療養者名簿）（⑤の場合）'!$BJ92,IF(CS$19&lt;='様式３（療養者名簿）（⑤の場合）'!$BK92,1,0),0),0)</f>
        <v>0</v>
      </c>
      <c r="CT87" s="247">
        <f>IF(CT$19-'様式３（療養者名簿）（⑤の場合）'!$BJ92+1&lt;=15,IF(CT$19&gt;='様式３（療養者名簿）（⑤の場合）'!$BJ92,IF(CT$19&lt;='様式３（療養者名簿）（⑤の場合）'!$BK92,1,0),0),0)</f>
        <v>0</v>
      </c>
      <c r="CU87" s="247">
        <f>IF(CU$19-'様式３（療養者名簿）（⑤の場合）'!$BJ92+1&lt;=15,IF(CU$19&gt;='様式３（療養者名簿）（⑤の場合）'!$BJ92,IF(CU$19&lt;='様式３（療養者名簿）（⑤の場合）'!$BK92,1,0),0),0)</f>
        <v>0</v>
      </c>
      <c r="CV87" s="247">
        <f>IF(CV$19-'様式３（療養者名簿）（⑤の場合）'!$BJ92+1&lt;=15,IF(CV$19&gt;='様式３（療養者名簿）（⑤の場合）'!$BJ92,IF(CV$19&lt;='様式３（療養者名簿）（⑤の場合）'!$BK92,1,0),0),0)</f>
        <v>0</v>
      </c>
      <c r="CW87" s="247">
        <f>IF(CW$19-'様式３（療養者名簿）（⑤の場合）'!$BJ92+1&lt;=15,IF(CW$19&gt;='様式３（療養者名簿）（⑤の場合）'!$BJ92,IF(CW$19&lt;='様式３（療養者名簿）（⑤の場合）'!$BK92,1,0),0),0)</f>
        <v>0</v>
      </c>
      <c r="CX87" s="247">
        <f>IF(CX$19-'様式３（療養者名簿）（⑤の場合）'!$BJ92+1&lt;=15,IF(CX$19&gt;='様式３（療養者名簿）（⑤の場合）'!$BJ92,IF(CX$19&lt;='様式３（療養者名簿）（⑤の場合）'!$BK92,1,0),0),0)</f>
        <v>0</v>
      </c>
      <c r="CY87" s="247">
        <f>IF(CY$19-'様式３（療養者名簿）（⑤の場合）'!$BJ92+1&lt;=15,IF(CY$19&gt;='様式３（療養者名簿）（⑤の場合）'!$BJ92,IF(CY$19&lt;='様式３（療養者名簿）（⑤の場合）'!$BK92,1,0),0),0)</f>
        <v>0</v>
      </c>
      <c r="CZ87" s="247">
        <f>IF(CZ$19-'様式３（療養者名簿）（⑤の場合）'!$BJ92+1&lt;=15,IF(CZ$19&gt;='様式３（療養者名簿）（⑤の場合）'!$BJ92,IF(CZ$19&lt;='様式３（療養者名簿）（⑤の場合）'!$BK92,1,0),0),0)</f>
        <v>0</v>
      </c>
      <c r="DA87" s="247">
        <f>IF(DA$19-'様式３（療養者名簿）（⑤の場合）'!$BJ92+1&lt;=15,IF(DA$19&gt;='様式３（療養者名簿）（⑤の場合）'!$BJ92,IF(DA$19&lt;='様式３（療養者名簿）（⑤の場合）'!$BK92,1,0),0),0)</f>
        <v>0</v>
      </c>
      <c r="DB87" s="247">
        <f>IF(DB$19-'様式３（療養者名簿）（⑤の場合）'!$BJ92+1&lt;=15,IF(DB$19&gt;='様式３（療養者名簿）（⑤の場合）'!$BJ92,IF(DB$19&lt;='様式３（療養者名簿）（⑤の場合）'!$BK92,1,0),0),0)</f>
        <v>0</v>
      </c>
      <c r="DC87" s="247">
        <f>IF(DC$19-'様式３（療養者名簿）（⑤の場合）'!$BJ92+1&lt;=15,IF(DC$19&gt;='様式３（療養者名簿）（⑤の場合）'!$BJ92,IF(DC$19&lt;='様式３（療養者名簿）（⑤の場合）'!$BK92,1,0),0),0)</f>
        <v>0</v>
      </c>
      <c r="DD87" s="247">
        <f>IF(DD$19-'様式３（療養者名簿）（⑤の場合）'!$BJ92+1&lt;=15,IF(DD$19&gt;='様式３（療養者名簿）（⑤の場合）'!$BJ92,IF(DD$19&lt;='様式３（療養者名簿）（⑤の場合）'!$BK92,1,0),0),0)</f>
        <v>0</v>
      </c>
      <c r="DE87" s="247">
        <f>IF(DE$19-'様式３（療養者名簿）（⑤の場合）'!$BJ92+1&lt;=15,IF(DE$19&gt;='様式３（療養者名簿）（⑤の場合）'!$BJ92,IF(DE$19&lt;='様式３（療養者名簿）（⑤の場合）'!$BK92,1,0),0),0)</f>
        <v>0</v>
      </c>
      <c r="DF87" s="247">
        <f>IF(DF$19-'様式３（療養者名簿）（⑤の場合）'!$BJ92+1&lt;=15,IF(DF$19&gt;='様式３（療養者名簿）（⑤の場合）'!$BJ92,IF(DF$19&lt;='様式３（療養者名簿）（⑤の場合）'!$BK92,1,0),0),0)</f>
        <v>0</v>
      </c>
      <c r="DG87" s="247">
        <f>IF(DG$19-'様式３（療養者名簿）（⑤の場合）'!$BJ92+1&lt;=15,IF(DG$19&gt;='様式３（療養者名簿）（⑤の場合）'!$BJ92,IF(DG$19&lt;='様式３（療養者名簿）（⑤の場合）'!$BK92,1,0),0),0)</f>
        <v>0</v>
      </c>
      <c r="DH87" s="247">
        <f>IF(DH$19-'様式３（療養者名簿）（⑤の場合）'!$BJ92+1&lt;=15,IF(DH$19&gt;='様式３（療養者名簿）（⑤の場合）'!$BJ92,IF(DH$19&lt;='様式３（療養者名簿）（⑤の場合）'!$BK92,1,0),0),0)</f>
        <v>0</v>
      </c>
      <c r="DI87" s="247">
        <f>IF(DI$19-'様式３（療養者名簿）（⑤の場合）'!$BJ92+1&lt;=15,IF(DI$19&gt;='様式３（療養者名簿）（⑤の場合）'!$BJ92,IF(DI$19&lt;='様式３（療養者名簿）（⑤の場合）'!$BK92,1,0),0),0)</f>
        <v>0</v>
      </c>
      <c r="DJ87" s="247">
        <f>IF(DJ$19-'様式３（療養者名簿）（⑤の場合）'!$BJ92+1&lt;=15,IF(DJ$19&gt;='様式３（療養者名簿）（⑤の場合）'!$BJ92,IF(DJ$19&lt;='様式３（療養者名簿）（⑤の場合）'!$BK92,1,0),0),0)</f>
        <v>0</v>
      </c>
      <c r="DK87" s="247">
        <f>IF(DK$19-'様式３（療養者名簿）（⑤の場合）'!$BJ92+1&lt;=15,IF(DK$19&gt;='様式３（療養者名簿）（⑤の場合）'!$BJ92,IF(DK$19&lt;='様式３（療養者名簿）（⑤の場合）'!$BK92,1,0),0),0)</f>
        <v>0</v>
      </c>
      <c r="DL87" s="247">
        <f>IF(DL$19-'様式３（療養者名簿）（⑤の場合）'!$BJ92+1&lt;=15,IF(DL$19&gt;='様式３（療養者名簿）（⑤の場合）'!$BJ92,IF(DL$19&lt;='様式３（療養者名簿）（⑤の場合）'!$BK92,1,0),0),0)</f>
        <v>0</v>
      </c>
      <c r="DM87" s="247">
        <f>IF(DM$19-'様式３（療養者名簿）（⑤の場合）'!$BJ92+1&lt;=15,IF(DM$19&gt;='様式３（療養者名簿）（⑤の場合）'!$BJ92,IF(DM$19&lt;='様式３（療養者名簿）（⑤の場合）'!$BK92,1,0),0),0)</f>
        <v>0</v>
      </c>
      <c r="DN87" s="247">
        <f>IF(DN$19-'様式３（療養者名簿）（⑤の場合）'!$BJ92+1&lt;=15,IF(DN$19&gt;='様式３（療養者名簿）（⑤の場合）'!$BJ92,IF(DN$19&lt;='様式３（療養者名簿）（⑤の場合）'!$BK92,1,0),0),0)</f>
        <v>0</v>
      </c>
      <c r="DO87" s="247">
        <f>IF(DO$19-'様式３（療養者名簿）（⑤の場合）'!$BJ92+1&lt;=15,IF(DO$19&gt;='様式３（療養者名簿）（⑤の場合）'!$BJ92,IF(DO$19&lt;='様式３（療養者名簿）（⑤の場合）'!$BK92,1,0),0),0)</f>
        <v>0</v>
      </c>
      <c r="DP87" s="247">
        <f>IF(DP$19-'様式３（療養者名簿）（⑤の場合）'!$BJ92+1&lt;=15,IF(DP$19&gt;='様式３（療養者名簿）（⑤の場合）'!$BJ92,IF(DP$19&lt;='様式３（療養者名簿）（⑤の場合）'!$BK92,1,0),0),0)</f>
        <v>0</v>
      </c>
      <c r="DQ87" s="247">
        <f>IF(DQ$19-'様式３（療養者名簿）（⑤の場合）'!$BJ92+1&lt;=15,IF(DQ$19&gt;='様式３（療養者名簿）（⑤の場合）'!$BJ92,IF(DQ$19&lt;='様式３（療養者名簿）（⑤の場合）'!$BK92,1,0),0),0)</f>
        <v>0</v>
      </c>
      <c r="DR87" s="247">
        <f>IF(DR$19-'様式３（療養者名簿）（⑤の場合）'!$BJ92+1&lt;=15,IF(DR$19&gt;='様式３（療養者名簿）（⑤の場合）'!$BJ92,IF(DR$19&lt;='様式３（療養者名簿）（⑤の場合）'!$BK92,1,0),0),0)</f>
        <v>0</v>
      </c>
      <c r="DS87" s="247">
        <f>IF(DS$19-'様式３（療養者名簿）（⑤の場合）'!$BJ92+1&lt;=15,IF(DS$19&gt;='様式３（療養者名簿）（⑤の場合）'!$BJ92,IF(DS$19&lt;='様式３（療養者名簿）（⑤の場合）'!$BK92,1,0),0),0)</f>
        <v>0</v>
      </c>
      <c r="DT87" s="247">
        <f>IF(DT$19-'様式３（療養者名簿）（⑤の場合）'!$BJ92+1&lt;=15,IF(DT$19&gt;='様式３（療養者名簿）（⑤の場合）'!$BJ92,IF(DT$19&lt;='様式３（療養者名簿）（⑤の場合）'!$BK92,1,0),0),0)</f>
        <v>0</v>
      </c>
      <c r="DU87" s="247">
        <f>IF(DU$19-'様式３（療養者名簿）（⑤の場合）'!$BJ92+1&lt;=15,IF(DU$19&gt;='様式３（療養者名簿）（⑤の場合）'!$BJ92,IF(DU$19&lt;='様式３（療養者名簿）（⑤の場合）'!$BK92,1,0),0),0)</f>
        <v>0</v>
      </c>
      <c r="DV87" s="247">
        <f>IF(DV$19-'様式３（療養者名簿）（⑤の場合）'!$BJ92+1&lt;=15,IF(DV$19&gt;='様式３（療養者名簿）（⑤の場合）'!$BJ92,IF(DV$19&lt;='様式３（療養者名簿）（⑤の場合）'!$BK92,1,0),0),0)</f>
        <v>0</v>
      </c>
      <c r="DW87" s="247">
        <f>IF(DW$19-'様式３（療養者名簿）（⑤の場合）'!$BJ92+1&lt;=15,IF(DW$19&gt;='様式３（療養者名簿）（⑤の場合）'!$BJ92,IF(DW$19&lt;='様式３（療養者名簿）（⑤の場合）'!$BK92,1,0),0),0)</f>
        <v>0</v>
      </c>
      <c r="DX87" s="247">
        <f>IF(DX$19-'様式３（療養者名簿）（⑤の場合）'!$BJ92+1&lt;=15,IF(DX$19&gt;='様式３（療養者名簿）（⑤の場合）'!$BJ92,IF(DX$19&lt;='様式３（療養者名簿）（⑤の場合）'!$BK92,1,0),0),0)</f>
        <v>0</v>
      </c>
      <c r="DY87" s="247">
        <f>IF(DY$19-'様式３（療養者名簿）（⑤の場合）'!$BJ92+1&lt;=15,IF(DY$19&gt;='様式３（療養者名簿）（⑤の場合）'!$BJ92,IF(DY$19&lt;='様式３（療養者名簿）（⑤の場合）'!$BK92,1,0),0),0)</f>
        <v>0</v>
      </c>
      <c r="DZ87" s="247">
        <f>IF(DZ$19-'様式３（療養者名簿）（⑤の場合）'!$BJ92+1&lt;=15,IF(DZ$19&gt;='様式３（療養者名簿）（⑤の場合）'!$BJ92,IF(DZ$19&lt;='様式３（療養者名簿）（⑤の場合）'!$BK92,1,0),0),0)</f>
        <v>0</v>
      </c>
      <c r="EA87" s="247">
        <f>IF(EA$19-'様式３（療養者名簿）（⑤の場合）'!$BJ92+1&lt;=15,IF(EA$19&gt;='様式３（療養者名簿）（⑤の場合）'!$BJ92,IF(EA$19&lt;='様式３（療養者名簿）（⑤の場合）'!$BK92,1,0),0),0)</f>
        <v>0</v>
      </c>
      <c r="EB87" s="247">
        <f>IF(EB$19-'様式３（療養者名簿）（⑤の場合）'!$BJ92+1&lt;=15,IF(EB$19&gt;='様式３（療養者名簿）（⑤の場合）'!$BJ92,IF(EB$19&lt;='様式３（療養者名簿）（⑤の場合）'!$BK92,1,0),0),0)</f>
        <v>0</v>
      </c>
      <c r="EC87" s="247">
        <f>IF(EC$19-'様式３（療養者名簿）（⑤の場合）'!$BJ92+1&lt;=15,IF(EC$19&gt;='様式３（療養者名簿）（⑤の場合）'!$BJ92,IF(EC$19&lt;='様式３（療養者名簿）（⑤の場合）'!$BK92,1,0),0),0)</f>
        <v>0</v>
      </c>
      <c r="ED87" s="247">
        <f>IF(ED$19-'様式３（療養者名簿）（⑤の場合）'!$BJ92+1&lt;=15,IF(ED$19&gt;='様式３（療養者名簿）（⑤の場合）'!$BJ92,IF(ED$19&lt;='様式３（療養者名簿）（⑤の場合）'!$BK92,1,0),0),0)</f>
        <v>0</v>
      </c>
      <c r="EE87" s="247">
        <f>IF(EE$19-'様式３（療養者名簿）（⑤の場合）'!$BJ92+1&lt;=15,IF(EE$19&gt;='様式３（療養者名簿）（⑤の場合）'!$BJ92,IF(EE$19&lt;='様式３（療養者名簿）（⑤の場合）'!$BK92,1,0),0),0)</f>
        <v>0</v>
      </c>
      <c r="EF87" s="247">
        <f>IF(EF$19-'様式３（療養者名簿）（⑤の場合）'!$BJ92+1&lt;=15,IF(EF$19&gt;='様式３（療養者名簿）（⑤の場合）'!$BJ92,IF(EF$19&lt;='様式３（療養者名簿）（⑤の場合）'!$BK92,1,0),0),0)</f>
        <v>0</v>
      </c>
      <c r="EG87" s="247">
        <f>IF(EG$19-'様式３（療養者名簿）（⑤の場合）'!$BJ92+1&lt;=15,IF(EG$19&gt;='様式３（療養者名簿）（⑤の場合）'!$BJ92,IF(EG$19&lt;='様式３（療養者名簿）（⑤の場合）'!$BK92,1,0),0),0)</f>
        <v>0</v>
      </c>
      <c r="EH87" s="247">
        <f>IF(EH$19-'様式３（療養者名簿）（⑤の場合）'!$BJ92+1&lt;=15,IF(EH$19&gt;='様式３（療養者名簿）（⑤の場合）'!$BJ92,IF(EH$19&lt;='様式３（療養者名簿）（⑤の場合）'!$BK92,1,0),0),0)</f>
        <v>0</v>
      </c>
      <c r="EI87" s="247">
        <f>IF(EI$19-'様式３（療養者名簿）（⑤の場合）'!$BJ92+1&lt;=15,IF(EI$19&gt;='様式３（療養者名簿）（⑤の場合）'!$BJ92,IF(EI$19&lt;='様式３（療養者名簿）（⑤の場合）'!$BK92,1,0),0),0)</f>
        <v>0</v>
      </c>
      <c r="EJ87" s="247">
        <f>IF(EJ$19-'様式３（療養者名簿）（⑤の場合）'!$BJ92+1&lt;=15,IF(EJ$19&gt;='様式３（療養者名簿）（⑤の場合）'!$BJ92,IF(EJ$19&lt;='様式３（療養者名簿）（⑤の場合）'!$BK92,1,0),0),0)</f>
        <v>0</v>
      </c>
      <c r="EK87" s="247">
        <f>IF(EK$19-'様式３（療養者名簿）（⑤の場合）'!$BJ92+1&lt;=15,IF(EK$19&gt;='様式３（療養者名簿）（⑤の場合）'!$BJ92,IF(EK$19&lt;='様式３（療養者名簿）（⑤の場合）'!$BK92,1,0),0),0)</f>
        <v>0</v>
      </c>
      <c r="EL87" s="247">
        <f>IF(EL$19-'様式３（療養者名簿）（⑤の場合）'!$BJ92+1&lt;=15,IF(EL$19&gt;='様式３（療養者名簿）（⑤の場合）'!$BJ92,IF(EL$19&lt;='様式３（療養者名簿）（⑤の場合）'!$BK92,1,0),0),0)</f>
        <v>0</v>
      </c>
      <c r="EM87" s="247">
        <f>IF(EM$19-'様式３（療養者名簿）（⑤の場合）'!$BJ92+1&lt;=15,IF(EM$19&gt;='様式３（療養者名簿）（⑤の場合）'!$BJ92,IF(EM$19&lt;='様式３（療養者名簿）（⑤の場合）'!$BK92,1,0),0),0)</f>
        <v>0</v>
      </c>
      <c r="EN87" s="247">
        <f>IF(EN$19-'様式３（療養者名簿）（⑤の場合）'!$BJ92+1&lt;=15,IF(EN$19&gt;='様式３（療養者名簿）（⑤の場合）'!$BJ92,IF(EN$19&lt;='様式３（療養者名簿）（⑤の場合）'!$BK92,1,0),0),0)</f>
        <v>0</v>
      </c>
      <c r="EO87" s="247">
        <f>IF(EO$19-'様式３（療養者名簿）（⑤の場合）'!$BJ92+1&lt;=15,IF(EO$19&gt;='様式３（療養者名簿）（⑤の場合）'!$BJ92,IF(EO$19&lt;='様式３（療養者名簿）（⑤の場合）'!$BK92,1,0),0),0)</f>
        <v>0</v>
      </c>
      <c r="EP87" s="247">
        <f>IF(EP$19-'様式３（療養者名簿）（⑤の場合）'!$BJ92+1&lt;=15,IF(EP$19&gt;='様式３（療養者名簿）（⑤の場合）'!$BJ92,IF(EP$19&lt;='様式３（療養者名簿）（⑤の場合）'!$BK92,1,0),0),0)</f>
        <v>0</v>
      </c>
      <c r="EQ87" s="247">
        <f>IF(EQ$19-'様式３（療養者名簿）（⑤の場合）'!$BJ92+1&lt;=15,IF(EQ$19&gt;='様式３（療養者名簿）（⑤の場合）'!$BJ92,IF(EQ$19&lt;='様式３（療養者名簿）（⑤の場合）'!$BK92,1,0),0),0)</f>
        <v>0</v>
      </c>
      <c r="ER87" s="247">
        <f>IF(ER$19-'様式３（療養者名簿）（⑤の場合）'!$BJ92+1&lt;=15,IF(ER$19&gt;='様式３（療養者名簿）（⑤の場合）'!$BJ92,IF(ER$19&lt;='様式３（療養者名簿）（⑤の場合）'!$BK92,1,0),0),0)</f>
        <v>0</v>
      </c>
      <c r="ES87" s="247">
        <f>IF(ES$19-'様式３（療養者名簿）（⑤の場合）'!$BJ92+1&lt;=15,IF(ES$19&gt;='様式３（療養者名簿）（⑤の場合）'!$BJ92,IF(ES$19&lt;='様式３（療養者名簿）（⑤の場合）'!$BK92,1,0),0),0)</f>
        <v>0</v>
      </c>
      <c r="ET87" s="247">
        <f>IF(ET$19-'様式３（療養者名簿）（⑤の場合）'!$BJ92+1&lt;=15,IF(ET$19&gt;='様式３（療養者名簿）（⑤の場合）'!$BJ92,IF(ET$19&lt;='様式３（療養者名簿）（⑤の場合）'!$BK92,1,0),0),0)</f>
        <v>0</v>
      </c>
      <c r="EU87" s="247">
        <f>IF(EU$19-'様式３（療養者名簿）（⑤の場合）'!$BJ92+1&lt;=15,IF(EU$19&gt;='様式３（療養者名簿）（⑤の場合）'!$BJ92,IF(EU$19&lt;='様式３（療養者名簿）（⑤の場合）'!$BK92,1,0),0),0)</f>
        <v>0</v>
      </c>
      <c r="EV87" s="247">
        <f>IF(EV$19-'様式３（療養者名簿）（⑤の場合）'!$BJ92+1&lt;=15,IF(EV$19&gt;='様式３（療養者名簿）（⑤の場合）'!$BJ92,IF(EV$19&lt;='様式３（療養者名簿）（⑤の場合）'!$BK92,1,0),0),0)</f>
        <v>0</v>
      </c>
      <c r="EW87" s="247">
        <f>IF(EW$19-'様式３（療養者名簿）（⑤の場合）'!$BJ92+1&lt;=15,IF(EW$19&gt;='様式３（療養者名簿）（⑤の場合）'!$BJ92,IF(EW$19&lt;='様式３（療養者名簿）（⑤の場合）'!$BK92,1,0),0),0)</f>
        <v>0</v>
      </c>
      <c r="EX87" s="247">
        <f>IF(EX$19-'様式３（療養者名簿）（⑤の場合）'!$BJ92+1&lt;=15,IF(EX$19&gt;='様式３（療養者名簿）（⑤の場合）'!$BJ92,IF(EX$19&lt;='様式３（療養者名簿）（⑤の場合）'!$BK92,1,0),0),0)</f>
        <v>0</v>
      </c>
      <c r="EY87" s="247">
        <f>IF(EY$19-'様式３（療養者名簿）（⑤の場合）'!$BJ92+1&lt;=15,IF(EY$19&gt;='様式３（療養者名簿）（⑤の場合）'!$BJ92,IF(EY$19&lt;='様式３（療養者名簿）（⑤の場合）'!$BK92,1,0),0),0)</f>
        <v>0</v>
      </c>
      <c r="EZ87" s="247">
        <f>IF(EZ$19-'様式３（療養者名簿）（⑤の場合）'!$BJ92+1&lt;=15,IF(EZ$19&gt;='様式３（療養者名簿）（⑤の場合）'!$BJ92,IF(EZ$19&lt;='様式３（療養者名簿）（⑤の場合）'!$BK92,1,0),0),0)</f>
        <v>0</v>
      </c>
      <c r="FA87" s="247">
        <f>IF(FA$19-'様式３（療養者名簿）（⑤の場合）'!$BJ92+1&lt;=15,IF(FA$19&gt;='様式３（療養者名簿）（⑤の場合）'!$BJ92,IF(FA$19&lt;='様式３（療養者名簿）（⑤の場合）'!$BK92,1,0),0),0)</f>
        <v>0</v>
      </c>
      <c r="FB87" s="247">
        <f>IF(FB$19-'様式３（療養者名簿）（⑤の場合）'!$BJ92+1&lt;=15,IF(FB$19&gt;='様式３（療養者名簿）（⑤の場合）'!$BJ92,IF(FB$19&lt;='様式３（療養者名簿）（⑤の場合）'!$BK92,1,0),0),0)</f>
        <v>0</v>
      </c>
      <c r="FC87" s="247">
        <f>IF(FC$19-'様式３（療養者名簿）（⑤の場合）'!$BJ92+1&lt;=15,IF(FC$19&gt;='様式３（療養者名簿）（⑤の場合）'!$BJ92,IF(FC$19&lt;='様式３（療養者名簿）（⑤の場合）'!$BK92,1,0),0),0)</f>
        <v>0</v>
      </c>
      <c r="FD87" s="247">
        <f>IF(FD$19-'様式３（療養者名簿）（⑤の場合）'!$BJ92+1&lt;=15,IF(FD$19&gt;='様式３（療養者名簿）（⑤の場合）'!$BJ92,IF(FD$19&lt;='様式３（療養者名簿）（⑤の場合）'!$BK92,1,0),0),0)</f>
        <v>0</v>
      </c>
      <c r="FE87" s="247">
        <f>IF(FE$19-'様式３（療養者名簿）（⑤の場合）'!$BJ92+1&lt;=15,IF(FE$19&gt;='様式３（療養者名簿）（⑤の場合）'!$BJ92,IF(FE$19&lt;='様式３（療養者名簿）（⑤の場合）'!$BK92,1,0),0),0)</f>
        <v>0</v>
      </c>
      <c r="FF87" s="247">
        <f>IF(FF$19-'様式３（療養者名簿）（⑤の場合）'!$BJ92+1&lt;=15,IF(FF$19&gt;='様式３（療養者名簿）（⑤の場合）'!$BJ92,IF(FF$19&lt;='様式３（療養者名簿）（⑤の場合）'!$BK92,1,0),0),0)</f>
        <v>0</v>
      </c>
      <c r="FG87" s="247">
        <f>IF(FG$19-'様式３（療養者名簿）（⑤の場合）'!$BJ92+1&lt;=15,IF(FG$19&gt;='様式３（療養者名簿）（⑤の場合）'!$BJ92,IF(FG$19&lt;='様式３（療養者名簿）（⑤の場合）'!$BK92,1,0),0),0)</f>
        <v>0</v>
      </c>
      <c r="FH87" s="247">
        <f>IF(FH$19-'様式３（療養者名簿）（⑤の場合）'!$BJ92+1&lt;=15,IF(FH$19&gt;='様式３（療養者名簿）（⑤の場合）'!$BJ92,IF(FH$19&lt;='様式３（療養者名簿）（⑤の場合）'!$BK92,1,0),0),0)</f>
        <v>0</v>
      </c>
      <c r="FI87" s="247">
        <f>IF(FI$19-'様式３（療養者名簿）（⑤の場合）'!$BJ92+1&lt;=15,IF(FI$19&gt;='様式３（療養者名簿）（⑤の場合）'!$BJ92,IF(FI$19&lt;='様式３（療養者名簿）（⑤の場合）'!$BK92,1,0),0),0)</f>
        <v>0</v>
      </c>
      <c r="FJ87" s="247">
        <f>IF(FJ$19-'様式３（療養者名簿）（⑤の場合）'!$BJ92+1&lt;=15,IF(FJ$19&gt;='様式３（療養者名簿）（⑤の場合）'!$BJ92,IF(FJ$19&lt;='様式３（療養者名簿）（⑤の場合）'!$BK92,1,0),0),0)</f>
        <v>0</v>
      </c>
      <c r="FK87" s="247">
        <f>IF(FK$19-'様式３（療養者名簿）（⑤の場合）'!$BJ92+1&lt;=15,IF(FK$19&gt;='様式３（療養者名簿）（⑤の場合）'!$BJ92,IF(FK$19&lt;='様式３（療養者名簿）（⑤の場合）'!$BK92,1,0),0),0)</f>
        <v>0</v>
      </c>
      <c r="FL87" s="247">
        <f>IF(FL$19-'様式３（療養者名簿）（⑤の場合）'!$BJ92+1&lt;=15,IF(FL$19&gt;='様式３（療養者名簿）（⑤の場合）'!$BJ92,IF(FL$19&lt;='様式３（療養者名簿）（⑤の場合）'!$BK92,1,0),0),0)</f>
        <v>0</v>
      </c>
      <c r="FM87" s="247">
        <f>IF(FM$19-'様式３（療養者名簿）（⑤の場合）'!$BJ92+1&lt;=15,IF(FM$19&gt;='様式３（療養者名簿）（⑤の場合）'!$BJ92,IF(FM$19&lt;='様式３（療養者名簿）（⑤の場合）'!$BK92,1,0),0),0)</f>
        <v>0</v>
      </c>
      <c r="FN87" s="247">
        <f>IF(FN$19-'様式３（療養者名簿）（⑤の場合）'!$BJ92+1&lt;=15,IF(FN$19&gt;='様式３（療養者名簿）（⑤の場合）'!$BJ92,IF(FN$19&lt;='様式３（療養者名簿）（⑤の場合）'!$BK92,1,0),0),0)</f>
        <v>0</v>
      </c>
      <c r="FO87" s="247">
        <f>IF(FO$19-'様式３（療養者名簿）（⑤の場合）'!$BJ92+1&lt;=15,IF(FO$19&gt;='様式３（療養者名簿）（⑤の場合）'!$BJ92,IF(FO$19&lt;='様式３（療養者名簿）（⑤の場合）'!$BK92,1,0),0),0)</f>
        <v>0</v>
      </c>
      <c r="FP87" s="247">
        <f>IF(FP$19-'様式３（療養者名簿）（⑤の場合）'!$BJ92+1&lt;=15,IF(FP$19&gt;='様式３（療養者名簿）（⑤の場合）'!$BJ92,IF(FP$19&lt;='様式３（療養者名簿）（⑤の場合）'!$BK92,1,0),0),0)</f>
        <v>0</v>
      </c>
      <c r="FQ87" s="247">
        <f>IF(FQ$19-'様式３（療養者名簿）（⑤の場合）'!$BJ92+1&lt;=15,IF(FQ$19&gt;='様式３（療養者名簿）（⑤の場合）'!$BJ92,IF(FQ$19&lt;='様式３（療養者名簿）（⑤の場合）'!$BK92,1,0),0),0)</f>
        <v>0</v>
      </c>
      <c r="FR87" s="247">
        <f>IF(FR$19-'様式３（療養者名簿）（⑤の場合）'!$BJ92+1&lt;=15,IF(FR$19&gt;='様式３（療養者名簿）（⑤の場合）'!$BJ92,IF(FR$19&lt;='様式３（療養者名簿）（⑤の場合）'!$BK92,1,0),0),0)</f>
        <v>0</v>
      </c>
      <c r="FS87" s="247">
        <f>IF(FS$19-'様式３（療養者名簿）（⑤の場合）'!$BJ92+1&lt;=15,IF(FS$19&gt;='様式３（療養者名簿）（⑤の場合）'!$BJ92,IF(FS$19&lt;='様式３（療養者名簿）（⑤の場合）'!$BK92,1,0),0),0)</f>
        <v>0</v>
      </c>
      <c r="FT87" s="247">
        <f>IF(FT$19-'様式３（療養者名簿）（⑤の場合）'!$BJ92+1&lt;=15,IF(FT$19&gt;='様式３（療養者名簿）（⑤の場合）'!$BJ92,IF(FT$19&lt;='様式３（療養者名簿）（⑤の場合）'!$BK92,1,0),0),0)</f>
        <v>0</v>
      </c>
      <c r="FU87" s="247">
        <f>IF(FU$19-'様式３（療養者名簿）（⑤の場合）'!$BJ92+1&lt;=15,IF(FU$19&gt;='様式３（療養者名簿）（⑤の場合）'!$BJ92,IF(FU$19&lt;='様式３（療養者名簿）（⑤の場合）'!$BK92,1,0),0),0)</f>
        <v>0</v>
      </c>
      <c r="FV87" s="247">
        <f>IF(FV$19-'様式３（療養者名簿）（⑤の場合）'!$BJ92+1&lt;=15,IF(FV$19&gt;='様式３（療養者名簿）（⑤の場合）'!$BJ92,IF(FV$19&lt;='様式３（療養者名簿）（⑤の場合）'!$BK92,1,0),0),0)</f>
        <v>0</v>
      </c>
      <c r="FW87" s="247">
        <f>IF(FW$19-'様式３（療養者名簿）（⑤の場合）'!$BJ92+1&lt;=15,IF(FW$19&gt;='様式３（療養者名簿）（⑤の場合）'!$BJ92,IF(FW$19&lt;='様式３（療養者名簿）（⑤の場合）'!$BK92,1,0),0),0)</f>
        <v>0</v>
      </c>
      <c r="FX87" s="247">
        <f>IF(FX$19-'様式３（療養者名簿）（⑤の場合）'!$BJ92+1&lt;=15,IF(FX$19&gt;='様式３（療養者名簿）（⑤の場合）'!$BJ92,IF(FX$19&lt;='様式３（療養者名簿）（⑤の場合）'!$BK92,1,0),0),0)</f>
        <v>0</v>
      </c>
      <c r="FY87" s="247">
        <f>IF(FY$19-'様式３（療養者名簿）（⑤の場合）'!$BJ92+1&lt;=15,IF(FY$19&gt;='様式３（療養者名簿）（⑤の場合）'!$BJ92,IF(FY$19&lt;='様式３（療養者名簿）（⑤の場合）'!$BK92,1,0),0),0)</f>
        <v>0</v>
      </c>
      <c r="FZ87" s="247">
        <f>IF(FZ$19-'様式３（療養者名簿）（⑤の場合）'!$BJ92+1&lt;=15,IF(FZ$19&gt;='様式３（療養者名簿）（⑤の場合）'!$BJ92,IF(FZ$19&lt;='様式３（療養者名簿）（⑤の場合）'!$BK92,1,0),0),0)</f>
        <v>0</v>
      </c>
      <c r="GA87" s="247">
        <f>IF(GA$19-'様式３（療養者名簿）（⑤の場合）'!$BJ92+1&lt;=15,IF(GA$19&gt;='様式３（療養者名簿）（⑤の場合）'!$BJ92,IF(GA$19&lt;='様式３（療養者名簿）（⑤の場合）'!$BK92,1,0),0),0)</f>
        <v>0</v>
      </c>
      <c r="GB87" s="247">
        <f>IF(GB$19-'様式３（療養者名簿）（⑤の場合）'!$BJ92+1&lt;=15,IF(GB$19&gt;='様式３（療養者名簿）（⑤の場合）'!$BJ92,IF(GB$19&lt;='様式３（療養者名簿）（⑤の場合）'!$BK92,1,0),0),0)</f>
        <v>0</v>
      </c>
      <c r="GC87" s="247">
        <f>IF(GC$19-'様式３（療養者名簿）（⑤の場合）'!$BJ92+1&lt;=15,IF(GC$19&gt;='様式３（療養者名簿）（⑤の場合）'!$BJ92,IF(GC$19&lt;='様式３（療養者名簿）（⑤の場合）'!$BK92,1,0),0),0)</f>
        <v>0</v>
      </c>
      <c r="GD87" s="247">
        <f>IF(GD$19-'様式３（療養者名簿）（⑤の場合）'!$BJ92+1&lt;=15,IF(GD$19&gt;='様式３（療養者名簿）（⑤の場合）'!$BJ92,IF(GD$19&lt;='様式３（療養者名簿）（⑤の場合）'!$BK92,1,0),0),0)</f>
        <v>0</v>
      </c>
      <c r="GE87" s="247">
        <f>IF(GE$19-'様式３（療養者名簿）（⑤の場合）'!$BJ92+1&lt;=15,IF(GE$19&gt;='様式３（療養者名簿）（⑤の場合）'!$BJ92,IF(GE$19&lt;='様式３（療養者名簿）（⑤の場合）'!$BK92,1,0),0),0)</f>
        <v>0</v>
      </c>
      <c r="GF87" s="247">
        <f>IF(GF$19-'様式３（療養者名簿）（⑤の場合）'!$BJ92+1&lt;=15,IF(GF$19&gt;='様式３（療養者名簿）（⑤の場合）'!$BJ92,IF(GF$19&lt;='様式３（療養者名簿）（⑤の場合）'!$BK92,1,0),0),0)</f>
        <v>0</v>
      </c>
      <c r="GG87" s="247">
        <f>IF(GG$19-'様式３（療養者名簿）（⑤の場合）'!$BJ92+1&lt;=15,IF(GG$19&gt;='様式３（療養者名簿）（⑤の場合）'!$BJ92,IF(GG$19&lt;='様式３（療養者名簿）（⑤の場合）'!$BK92,1,0),0),0)</f>
        <v>0</v>
      </c>
      <c r="GH87" s="247">
        <f>IF(GH$19-'様式３（療養者名簿）（⑤の場合）'!$BJ92+1&lt;=15,IF(GH$19&gt;='様式３（療養者名簿）（⑤の場合）'!$BJ92,IF(GH$19&lt;='様式３（療養者名簿）（⑤の場合）'!$BK92,1,0),0),0)</f>
        <v>0</v>
      </c>
      <c r="GI87" s="247">
        <f>IF(GI$19-'様式３（療養者名簿）（⑤の場合）'!$BJ92+1&lt;=15,IF(GI$19&gt;='様式３（療養者名簿）（⑤の場合）'!$BJ92,IF(GI$19&lt;='様式３（療養者名簿）（⑤の場合）'!$BK92,1,0),0),0)</f>
        <v>0</v>
      </c>
      <c r="GJ87" s="247">
        <f>IF(GJ$19-'様式３（療養者名簿）（⑤の場合）'!$BJ92+1&lt;=15,IF(GJ$19&gt;='様式３（療養者名簿）（⑤の場合）'!$BJ92,IF(GJ$19&lt;='様式３（療養者名簿）（⑤の場合）'!$BK92,1,0),0),0)</f>
        <v>0</v>
      </c>
      <c r="GK87" s="247">
        <f>IF(GK$19-'様式３（療養者名簿）（⑤の場合）'!$BJ92+1&lt;=15,IF(GK$19&gt;='様式３（療養者名簿）（⑤の場合）'!$BJ92,IF(GK$19&lt;='様式３（療養者名簿）（⑤の場合）'!$BK92,1,0),0),0)</f>
        <v>0</v>
      </c>
      <c r="GL87" s="247">
        <f>IF(GL$19-'様式３（療養者名簿）（⑤の場合）'!$BJ92+1&lt;=15,IF(GL$19&gt;='様式３（療養者名簿）（⑤の場合）'!$BJ92,IF(GL$19&lt;='様式３（療養者名簿）（⑤の場合）'!$BK92,1,0),0),0)</f>
        <v>0</v>
      </c>
      <c r="GM87" s="247">
        <f>IF(GM$19-'様式３（療養者名簿）（⑤の場合）'!$BJ92+1&lt;=15,IF(GM$19&gt;='様式３（療養者名簿）（⑤の場合）'!$BJ92,IF(GM$19&lt;='様式３（療養者名簿）（⑤の場合）'!$BK92,1,0),0),0)</f>
        <v>0</v>
      </c>
      <c r="GN87" s="247">
        <f>IF(GN$19-'様式３（療養者名簿）（⑤の場合）'!$BJ92+1&lt;=15,IF(GN$19&gt;='様式３（療養者名簿）（⑤の場合）'!$BJ92,IF(GN$19&lt;='様式３（療養者名簿）（⑤の場合）'!$BK92,1,0),0),0)</f>
        <v>0</v>
      </c>
      <c r="GO87" s="247">
        <f>IF(GO$19-'様式３（療養者名簿）（⑤の場合）'!$BJ92+1&lt;=15,IF(GO$19&gt;='様式３（療養者名簿）（⑤の場合）'!$BJ92,IF(GO$19&lt;='様式３（療養者名簿）（⑤の場合）'!$BK92,1,0),0),0)</f>
        <v>0</v>
      </c>
      <c r="GP87" s="247">
        <f>IF(GP$19-'様式３（療養者名簿）（⑤の場合）'!$BJ92+1&lt;=15,IF(GP$19&gt;='様式３（療養者名簿）（⑤の場合）'!$BJ92,IF(GP$19&lt;='様式３（療養者名簿）（⑤の場合）'!$BK92,1,0),0),0)</f>
        <v>0</v>
      </c>
      <c r="GQ87" s="247">
        <f>IF(GQ$19-'様式３（療養者名簿）（⑤の場合）'!$BJ92+1&lt;=15,IF(GQ$19&gt;='様式３（療養者名簿）（⑤の場合）'!$BJ92,IF(GQ$19&lt;='様式３（療養者名簿）（⑤の場合）'!$BK92,1,0),0),0)</f>
        <v>0</v>
      </c>
      <c r="GR87" s="247">
        <f>IF(GR$19-'様式３（療養者名簿）（⑤の場合）'!$BJ92+1&lt;=15,IF(GR$19&gt;='様式３（療養者名簿）（⑤の場合）'!$BJ92,IF(GR$19&lt;='様式３（療養者名簿）（⑤の場合）'!$BK92,1,0),0),0)</f>
        <v>0</v>
      </c>
      <c r="GS87" s="247">
        <f>IF(GS$19-'様式３（療養者名簿）（⑤の場合）'!$BJ92+1&lt;=15,IF(GS$19&gt;='様式３（療養者名簿）（⑤の場合）'!$BJ92,IF(GS$19&lt;='様式３（療養者名簿）（⑤の場合）'!$BK92,1,0),0),0)</f>
        <v>0</v>
      </c>
      <c r="GT87" s="247">
        <f>IF(GT$19-'様式３（療養者名簿）（⑤の場合）'!$BJ92+1&lt;=15,IF(GT$19&gt;='様式３（療養者名簿）（⑤の場合）'!$BJ92,IF(GT$19&lt;='様式３（療養者名簿）（⑤の場合）'!$BK92,1,0),0),0)</f>
        <v>0</v>
      </c>
      <c r="GU87" s="247">
        <f>IF(GU$19-'様式３（療養者名簿）（⑤の場合）'!$BJ92+1&lt;=15,IF(GU$19&gt;='様式３（療養者名簿）（⑤の場合）'!$BJ92,IF(GU$19&lt;='様式３（療養者名簿）（⑤の場合）'!$BK92,1,0),0),0)</f>
        <v>0</v>
      </c>
      <c r="GV87" s="247">
        <f>IF(GV$19-'様式３（療養者名簿）（⑤の場合）'!$BJ92+1&lt;=15,IF(GV$19&gt;='様式３（療養者名簿）（⑤の場合）'!$BJ92,IF(GV$19&lt;='様式３（療養者名簿）（⑤の場合）'!$BK92,1,0),0),0)</f>
        <v>0</v>
      </c>
      <c r="GW87" s="247">
        <f>IF(GW$19-'様式３（療養者名簿）（⑤の場合）'!$BJ92+1&lt;=15,IF(GW$19&gt;='様式３（療養者名簿）（⑤の場合）'!$BJ92,IF(GW$19&lt;='様式３（療養者名簿）（⑤の場合）'!$BK92,1,0),0),0)</f>
        <v>0</v>
      </c>
      <c r="GX87" s="247">
        <f>IF(GX$19-'様式３（療養者名簿）（⑤の場合）'!$BJ92+1&lt;=15,IF(GX$19&gt;='様式３（療養者名簿）（⑤の場合）'!$BJ92,IF(GX$19&lt;='様式３（療養者名簿）（⑤の場合）'!$BK92,1,0),0),0)</f>
        <v>0</v>
      </c>
      <c r="GY87" s="247">
        <f>IF(GY$19-'様式３（療養者名簿）（⑤の場合）'!$BJ92+1&lt;=15,IF(GY$19&gt;='様式３（療養者名簿）（⑤の場合）'!$BJ92,IF(GY$19&lt;='様式３（療養者名簿）（⑤の場合）'!$BK92,1,0),0),0)</f>
        <v>0</v>
      </c>
      <c r="GZ87" s="247">
        <f>IF(GZ$19-'様式３（療養者名簿）（⑤の場合）'!$BJ92+1&lt;=15,IF(GZ$19&gt;='様式３（療養者名簿）（⑤の場合）'!$BJ92,IF(GZ$19&lt;='様式３（療養者名簿）（⑤の場合）'!$BK92,1,0),0),0)</f>
        <v>0</v>
      </c>
      <c r="HA87" s="247">
        <f>IF(HA$19-'様式３（療養者名簿）（⑤の場合）'!$BJ92+1&lt;=15,IF(HA$19&gt;='様式３（療養者名簿）（⑤の場合）'!$BJ92,IF(HA$19&lt;='様式３（療養者名簿）（⑤の場合）'!$BK92,1,0),0),0)</f>
        <v>0</v>
      </c>
      <c r="HB87" s="247">
        <f>IF(HB$19-'様式３（療養者名簿）（⑤の場合）'!$BJ92+1&lt;=15,IF(HB$19&gt;='様式３（療養者名簿）（⑤の場合）'!$BJ92,IF(HB$19&lt;='様式３（療養者名簿）（⑤の場合）'!$BK92,1,0),0),0)</f>
        <v>0</v>
      </c>
      <c r="HC87" s="247">
        <f>IF(HC$19-'様式３（療養者名簿）（⑤の場合）'!$BJ92+1&lt;=15,IF(HC$19&gt;='様式３（療養者名簿）（⑤の場合）'!$BJ92,IF(HC$19&lt;='様式３（療養者名簿）（⑤の場合）'!$BK92,1,0),0),0)</f>
        <v>0</v>
      </c>
      <c r="HD87" s="247">
        <f>IF(HD$19-'様式３（療養者名簿）（⑤の場合）'!$BJ92+1&lt;=15,IF(HD$19&gt;='様式３（療養者名簿）（⑤の場合）'!$BJ92,IF(HD$19&lt;='様式３（療養者名簿）（⑤の場合）'!$BK92,1,0),0),0)</f>
        <v>0</v>
      </c>
      <c r="HE87" s="247">
        <f>IF(HE$19-'様式３（療養者名簿）（⑤の場合）'!$BJ92+1&lt;=15,IF(HE$19&gt;='様式３（療養者名簿）（⑤の場合）'!$BJ92,IF(HE$19&lt;='様式３（療養者名簿）（⑤の場合）'!$BK92,1,0),0),0)</f>
        <v>0</v>
      </c>
      <c r="HF87" s="247">
        <f>IF(HF$19-'様式３（療養者名簿）（⑤の場合）'!$BJ92+1&lt;=15,IF(HF$19&gt;='様式３（療養者名簿）（⑤の場合）'!$BJ92,IF(HF$19&lt;='様式３（療養者名簿）（⑤の場合）'!$BK92,1,0),0),0)</f>
        <v>0</v>
      </c>
      <c r="HG87" s="247">
        <f>IF(HG$19-'様式３（療養者名簿）（⑤の場合）'!$BJ92+1&lt;=15,IF(HG$19&gt;='様式３（療養者名簿）（⑤の場合）'!$BJ92,IF(HG$19&lt;='様式３（療養者名簿）（⑤の場合）'!$BK92,1,0),0),0)</f>
        <v>0</v>
      </c>
      <c r="HH87" s="247">
        <f>IF(HH$19-'様式３（療養者名簿）（⑤の場合）'!$BJ92+1&lt;=15,IF(HH$19&gt;='様式３（療養者名簿）（⑤の場合）'!$BJ92,IF(HH$19&lt;='様式３（療養者名簿）（⑤の場合）'!$BK92,1,0),0),0)</f>
        <v>0</v>
      </c>
      <c r="HI87" s="247">
        <f>IF(HI$19-'様式３（療養者名簿）（⑤の場合）'!$BJ92+1&lt;=15,IF(HI$19&gt;='様式３（療養者名簿）（⑤の場合）'!$BJ92,IF(HI$19&lt;='様式３（療養者名簿）（⑤の場合）'!$BK92,1,0),0),0)</f>
        <v>0</v>
      </c>
      <c r="HJ87" s="247">
        <f>IF(HJ$19-'様式３（療養者名簿）（⑤の場合）'!$BJ92+1&lt;=15,IF(HJ$19&gt;='様式３（療養者名簿）（⑤の場合）'!$BJ92,IF(HJ$19&lt;='様式３（療養者名簿）（⑤の場合）'!$BK92,1,0),0),0)</f>
        <v>0</v>
      </c>
      <c r="HK87" s="247">
        <f>IF(HK$19-'様式３（療養者名簿）（⑤の場合）'!$BJ92+1&lt;=15,IF(HK$19&gt;='様式３（療養者名簿）（⑤の場合）'!$BJ92,IF(HK$19&lt;='様式３（療養者名簿）（⑤の場合）'!$BK92,1,0),0),0)</f>
        <v>0</v>
      </c>
      <c r="HL87" s="247">
        <f>IF(HL$19-'様式３（療養者名簿）（⑤の場合）'!$BJ92+1&lt;=15,IF(HL$19&gt;='様式３（療養者名簿）（⑤の場合）'!$BJ92,IF(HL$19&lt;='様式３（療養者名簿）（⑤の場合）'!$BK92,1,0),0),0)</f>
        <v>0</v>
      </c>
      <c r="HM87" s="247">
        <f>IF(HM$19-'様式３（療養者名簿）（⑤の場合）'!$BJ92+1&lt;=15,IF(HM$19&gt;='様式３（療養者名簿）（⑤の場合）'!$BJ92,IF(HM$19&lt;='様式３（療養者名簿）（⑤の場合）'!$BK92,1,0),0),0)</f>
        <v>0</v>
      </c>
      <c r="HN87" s="247">
        <f>IF(HN$19-'様式３（療養者名簿）（⑤の場合）'!$BJ92+1&lt;=15,IF(HN$19&gt;='様式３（療養者名簿）（⑤の場合）'!$BJ92,IF(HN$19&lt;='様式３（療養者名簿）（⑤の場合）'!$BK92,1,0),0),0)</f>
        <v>0</v>
      </c>
      <c r="HO87" s="247">
        <f>IF(HO$19-'様式３（療養者名簿）（⑤の場合）'!$BJ92+1&lt;=15,IF(HO$19&gt;='様式３（療養者名簿）（⑤の場合）'!$BJ92,IF(HO$19&lt;='様式３（療養者名簿）（⑤の場合）'!$BK92,1,0),0),0)</f>
        <v>0</v>
      </c>
      <c r="HP87" s="247">
        <f>IF(HP$19-'様式３（療養者名簿）（⑤の場合）'!$BJ92+1&lt;=15,IF(HP$19&gt;='様式３（療養者名簿）（⑤の場合）'!$BJ92,IF(HP$19&lt;='様式３（療養者名簿）（⑤の場合）'!$BK92,1,0),0),0)</f>
        <v>0</v>
      </c>
      <c r="HQ87" s="247">
        <f>IF(HQ$19-'様式３（療養者名簿）（⑤の場合）'!$BJ92+1&lt;=15,IF(HQ$19&gt;='様式３（療養者名簿）（⑤の場合）'!$BJ92,IF(HQ$19&lt;='様式３（療養者名簿）（⑤の場合）'!$BK92,1,0),0),0)</f>
        <v>0</v>
      </c>
      <c r="HR87" s="247">
        <f>IF(HR$19-'様式３（療養者名簿）（⑤の場合）'!$BJ92+1&lt;=15,IF(HR$19&gt;='様式３（療養者名簿）（⑤の場合）'!$BJ92,IF(HR$19&lt;='様式３（療養者名簿）（⑤の場合）'!$BK92,1,0),0),0)</f>
        <v>0</v>
      </c>
      <c r="HS87" s="247">
        <f>IF(HS$19-'様式３（療養者名簿）（⑤の場合）'!$BJ92+1&lt;=15,IF(HS$19&gt;='様式３（療養者名簿）（⑤の場合）'!$BJ92,IF(HS$19&lt;='様式３（療養者名簿）（⑤の場合）'!$BK92,1,0),0),0)</f>
        <v>0</v>
      </c>
      <c r="HT87" s="247">
        <f>IF(HT$19-'様式３（療養者名簿）（⑤の場合）'!$BJ92+1&lt;=15,IF(HT$19&gt;='様式３（療養者名簿）（⑤の場合）'!$BJ92,IF(HT$19&lt;='様式３（療養者名簿）（⑤の場合）'!$BK92,1,0),0),0)</f>
        <v>0</v>
      </c>
      <c r="HU87" s="247">
        <f>IF(HU$19-'様式３（療養者名簿）（⑤の場合）'!$BJ92+1&lt;=15,IF(HU$19&gt;='様式３（療養者名簿）（⑤の場合）'!$BJ92,IF(HU$19&lt;='様式３（療養者名簿）（⑤の場合）'!$BK92,1,0),0),0)</f>
        <v>0</v>
      </c>
      <c r="HV87" s="247">
        <f>IF(HV$19-'様式３（療養者名簿）（⑤の場合）'!$BJ92+1&lt;=15,IF(HV$19&gt;='様式３（療養者名簿）（⑤の場合）'!$BJ92,IF(HV$19&lt;='様式３（療養者名簿）（⑤の場合）'!$BK92,1,0),0),0)</f>
        <v>0</v>
      </c>
      <c r="HW87" s="247">
        <f>IF(HW$19-'様式３（療養者名簿）（⑤の場合）'!$BJ92+1&lt;=15,IF(HW$19&gt;='様式３（療養者名簿）（⑤の場合）'!$BJ92,IF(HW$19&lt;='様式３（療養者名簿）（⑤の場合）'!$BK92,1,0),0),0)</f>
        <v>0</v>
      </c>
      <c r="HX87" s="247">
        <f>IF(HX$19-'様式３（療養者名簿）（⑤の場合）'!$BJ92+1&lt;=15,IF(HX$19&gt;='様式３（療養者名簿）（⑤の場合）'!$BJ92,IF(HX$19&lt;='様式３（療養者名簿）（⑤の場合）'!$BK92,1,0),0),0)</f>
        <v>0</v>
      </c>
      <c r="HY87" s="247">
        <f>IF(HY$19-'様式３（療養者名簿）（⑤の場合）'!$BJ92+1&lt;=15,IF(HY$19&gt;='様式３（療養者名簿）（⑤の場合）'!$BJ92,IF(HY$19&lt;='様式３（療養者名簿）（⑤の場合）'!$BK92,1,0),0),0)</f>
        <v>0</v>
      </c>
      <c r="HZ87" s="247">
        <f>IF(HZ$19-'様式３（療養者名簿）（⑤の場合）'!$BJ92+1&lt;=15,IF(HZ$19&gt;='様式３（療養者名簿）（⑤の場合）'!$BJ92,IF(HZ$19&lt;='様式３（療養者名簿）（⑤の場合）'!$BK92,1,0),0),0)</f>
        <v>0</v>
      </c>
      <c r="IA87" s="247">
        <f>IF(IA$19-'様式３（療養者名簿）（⑤の場合）'!$BJ92+1&lt;=15,IF(IA$19&gt;='様式３（療養者名簿）（⑤の場合）'!$BJ92,IF(IA$19&lt;='様式３（療養者名簿）（⑤の場合）'!$BK92,1,0),0),0)</f>
        <v>0</v>
      </c>
      <c r="IB87" s="247">
        <f>IF(IB$19-'様式３（療養者名簿）（⑤の場合）'!$BJ92+1&lt;=15,IF(IB$19&gt;='様式３（療養者名簿）（⑤の場合）'!$BJ92,IF(IB$19&lt;='様式３（療養者名簿）（⑤の場合）'!$BK92,1,0),0),0)</f>
        <v>0</v>
      </c>
      <c r="IC87" s="247">
        <f>IF(IC$19-'様式３（療養者名簿）（⑤の場合）'!$BJ92+1&lt;=15,IF(IC$19&gt;='様式３（療養者名簿）（⑤の場合）'!$BJ92,IF(IC$19&lt;='様式３（療養者名簿）（⑤の場合）'!$BK92,1,0),0),0)</f>
        <v>0</v>
      </c>
      <c r="ID87" s="247">
        <f>IF(ID$19-'様式３（療養者名簿）（⑤の場合）'!$BJ92+1&lt;=15,IF(ID$19&gt;='様式３（療養者名簿）（⑤の場合）'!$BJ92,IF(ID$19&lt;='様式３（療養者名簿）（⑤の場合）'!$BK92,1,0),0),0)</f>
        <v>0</v>
      </c>
      <c r="IE87" s="247">
        <f>IF(IE$19-'様式３（療養者名簿）（⑤の場合）'!$BJ92+1&lt;=15,IF(IE$19&gt;='様式３（療養者名簿）（⑤の場合）'!$BJ92,IF(IE$19&lt;='様式３（療養者名簿）（⑤の場合）'!$BK92,1,0),0),0)</f>
        <v>0</v>
      </c>
      <c r="IF87" s="247">
        <f>IF(IF$19-'様式３（療養者名簿）（⑤の場合）'!$BJ92+1&lt;=15,IF(IF$19&gt;='様式３（療養者名簿）（⑤の場合）'!$BJ92,IF(IF$19&lt;='様式３（療養者名簿）（⑤の場合）'!$BK92,1,0),0),0)</f>
        <v>0</v>
      </c>
      <c r="IG87" s="247">
        <f>IF(IG$19-'様式３（療養者名簿）（⑤の場合）'!$BJ92+1&lt;=15,IF(IG$19&gt;='様式３（療養者名簿）（⑤の場合）'!$BJ92,IF(IG$19&lt;='様式３（療養者名簿）（⑤の場合）'!$BK92,1,0),0),0)</f>
        <v>0</v>
      </c>
      <c r="IH87" s="247">
        <f>IF(IH$19-'様式３（療養者名簿）（⑤の場合）'!$BJ92+1&lt;=15,IF(IH$19&gt;='様式３（療養者名簿）（⑤の場合）'!$BJ92,IF(IH$19&lt;='様式３（療養者名簿）（⑤の場合）'!$BK92,1,0),0),0)</f>
        <v>0</v>
      </c>
      <c r="II87" s="247">
        <f>IF(II$19-'様式３（療養者名簿）（⑤の場合）'!$BJ92+1&lt;=15,IF(II$19&gt;='様式３（療養者名簿）（⑤の場合）'!$BJ92,IF(II$19&lt;='様式３（療養者名簿）（⑤の場合）'!$BK92,1,0),0),0)</f>
        <v>0</v>
      </c>
      <c r="IJ87" s="247">
        <f>IF(IJ$19-'様式３（療養者名簿）（⑤の場合）'!$BJ92+1&lt;=15,IF(IJ$19&gt;='様式３（療養者名簿）（⑤の場合）'!$BJ92,IF(IJ$19&lt;='様式３（療養者名簿）（⑤の場合）'!$BK92,1,0),0),0)</f>
        <v>0</v>
      </c>
      <c r="IK87" s="247">
        <f>IF(IK$19-'様式３（療養者名簿）（⑤の場合）'!$BJ92+1&lt;=15,IF(IK$19&gt;='様式３（療養者名簿）（⑤の場合）'!$BJ92,IF(IK$19&lt;='様式３（療養者名簿）（⑤の場合）'!$BK92,1,0),0),0)</f>
        <v>0</v>
      </c>
      <c r="IL87" s="247">
        <f>IF(IL$19-'様式３（療養者名簿）（⑤の場合）'!$BJ92+1&lt;=15,IF(IL$19&gt;='様式３（療養者名簿）（⑤の場合）'!$BJ92,IF(IL$19&lt;='様式３（療養者名簿）（⑤の場合）'!$BK92,1,0),0),0)</f>
        <v>0</v>
      </c>
      <c r="IM87" s="247">
        <f>IF(IM$19-'様式３（療養者名簿）（⑤の場合）'!$BJ92+1&lt;=15,IF(IM$19&gt;='様式３（療養者名簿）（⑤の場合）'!$BJ92,IF(IM$19&lt;='様式３（療養者名簿）（⑤の場合）'!$BK92,1,0),0),0)</f>
        <v>0</v>
      </c>
      <c r="IN87" s="247">
        <f>IF(IN$19-'様式３（療養者名簿）（⑤の場合）'!$BJ92+1&lt;=15,IF(IN$19&gt;='様式３（療養者名簿）（⑤の場合）'!$BJ92,IF(IN$19&lt;='様式３（療養者名簿）（⑤の場合）'!$BK92,1,0),0),0)</f>
        <v>0</v>
      </c>
      <c r="IO87" s="247">
        <f>IF(IO$19-'様式３（療養者名簿）（⑤の場合）'!$BJ92+1&lt;=15,IF(IO$19&gt;='様式３（療養者名簿）（⑤の場合）'!$BJ92,IF(IO$19&lt;='様式３（療養者名簿）（⑤の場合）'!$BK92,1,0),0),0)</f>
        <v>0</v>
      </c>
      <c r="IP87" s="247">
        <f>IF(IP$19-'様式３（療養者名簿）（⑤の場合）'!$BJ92+1&lt;=15,IF(IP$19&gt;='様式３（療養者名簿）（⑤の場合）'!$BJ92,IF(IP$19&lt;='様式３（療養者名簿）（⑤の場合）'!$BK92,1,0),0),0)</f>
        <v>0</v>
      </c>
      <c r="IQ87" s="247">
        <f>IF(IQ$19-'様式３（療養者名簿）（⑤の場合）'!$BJ92+1&lt;=15,IF(IQ$19&gt;='様式３（療養者名簿）（⑤の場合）'!$BJ92,IF(IQ$19&lt;='様式３（療養者名簿）（⑤の場合）'!$BK92,1,0),0),0)</f>
        <v>0</v>
      </c>
      <c r="IR87" s="247">
        <f>IF(IR$19-'様式３（療養者名簿）（⑤の場合）'!$BJ92+1&lt;=15,IF(IR$19&gt;='様式３（療養者名簿）（⑤の場合）'!$BJ92,IF(IR$19&lt;='様式３（療養者名簿）（⑤の場合）'!$BK92,1,0),0),0)</f>
        <v>0</v>
      </c>
      <c r="IS87" s="247">
        <f>IF(IS$19-'様式３（療養者名簿）（⑤の場合）'!$BJ92+1&lt;=15,IF(IS$19&gt;='様式３（療養者名簿）（⑤の場合）'!$BJ92,IF(IS$19&lt;='様式３（療養者名簿）（⑤の場合）'!$BK92,1,0),0),0)</f>
        <v>0</v>
      </c>
      <c r="IT87" s="247">
        <f>IF(IT$19-'様式３（療養者名簿）（⑤の場合）'!$BJ92+1&lt;=15,IF(IT$19&gt;='様式３（療養者名簿）（⑤の場合）'!$BJ92,IF(IT$19&lt;='様式３（療養者名簿）（⑤の場合）'!$BK92,1,0),0),0)</f>
        <v>0</v>
      </c>
      <c r="IU87" s="247">
        <f>IF(IU$19-'様式３（療養者名簿）（⑤の場合）'!$BJ92+1&lt;=15,IF(IU$19&gt;='様式３（療養者名簿）（⑤の場合）'!$BJ92,IF(IU$19&lt;='様式３（療養者名簿）（⑤の場合）'!$BK92,1,0),0),0)</f>
        <v>0</v>
      </c>
      <c r="IV87" s="247">
        <f>IF(IV$19-'様式３（療養者名簿）（⑤の場合）'!$BJ92+1&lt;=15,IF(IV$19&gt;='様式３（療養者名簿）（⑤の場合）'!$BJ92,IF(IV$19&lt;='様式３（療養者名簿）（⑤の場合）'!$BK92,1,0),0),0)</f>
        <v>0</v>
      </c>
      <c r="IW87" s="247">
        <f>IF(IW$19-'様式３（療養者名簿）（⑤の場合）'!$BJ92+1&lt;=15,IF(IW$19&gt;='様式３（療養者名簿）（⑤の場合）'!$BJ92,IF(IW$19&lt;='様式３（療養者名簿）（⑤の場合）'!$BK92,1,0),0),0)</f>
        <v>0</v>
      </c>
      <c r="IX87" s="247">
        <f>IF(IX$19-'様式３（療養者名簿）（⑤の場合）'!$BJ92+1&lt;=15,IF(IX$19&gt;='様式３（療養者名簿）（⑤の場合）'!$BJ92,IF(IX$19&lt;='様式３（療養者名簿）（⑤の場合）'!$BK92,1,0),0),0)</f>
        <v>0</v>
      </c>
      <c r="IY87" s="247">
        <f>IF(IY$19-'様式３（療養者名簿）（⑤の場合）'!$BJ92+1&lt;=15,IF(IY$19&gt;='様式３（療養者名簿）（⑤の場合）'!$BJ92,IF(IY$19&lt;='様式３（療養者名簿）（⑤の場合）'!$BK92,1,0),0),0)</f>
        <v>0</v>
      </c>
      <c r="IZ87" s="247">
        <f>IF(IZ$19-'様式３（療養者名簿）（⑤の場合）'!$BJ92+1&lt;=15,IF(IZ$19&gt;='様式３（療養者名簿）（⑤の場合）'!$BJ92,IF(IZ$19&lt;='様式３（療養者名簿）（⑤の場合）'!$BK92,1,0),0),0)</f>
        <v>0</v>
      </c>
      <c r="JA87" s="247">
        <f>IF(JA$19-'様式３（療養者名簿）（⑤の場合）'!$BJ92+1&lt;=15,IF(JA$19&gt;='様式３（療養者名簿）（⑤の場合）'!$BJ92,IF(JA$19&lt;='様式３（療養者名簿）（⑤の場合）'!$BK92,1,0),0),0)</f>
        <v>0</v>
      </c>
      <c r="JB87" s="247">
        <f>IF(JB$19-'様式３（療養者名簿）（⑤の場合）'!$BJ92+1&lt;=15,IF(JB$19&gt;='様式３（療養者名簿）（⑤の場合）'!$BJ92,IF(JB$19&lt;='様式３（療養者名簿）（⑤の場合）'!$BK92,1,0),0),0)</f>
        <v>0</v>
      </c>
      <c r="JC87" s="247">
        <f>IF(JC$19-'様式３（療養者名簿）（⑤の場合）'!$BJ92+1&lt;=15,IF(JC$19&gt;='様式３（療養者名簿）（⑤の場合）'!$BJ92,IF(JC$19&lt;='様式３（療養者名簿）（⑤の場合）'!$BK92,1,0),0),0)</f>
        <v>0</v>
      </c>
      <c r="JD87" s="247">
        <f>IF(JD$19-'様式３（療養者名簿）（⑤の場合）'!$BJ92+1&lt;=15,IF(JD$19&gt;='様式３（療養者名簿）（⑤の場合）'!$BJ92,IF(JD$19&lt;='様式３（療養者名簿）（⑤の場合）'!$BK92,1,0),0),0)</f>
        <v>0</v>
      </c>
      <c r="JE87" s="247">
        <f>IF(JE$19-'様式３（療養者名簿）（⑤の場合）'!$BJ92+1&lt;=15,IF(JE$19&gt;='様式３（療養者名簿）（⑤の場合）'!$BJ92,IF(JE$19&lt;='様式３（療養者名簿）（⑤の場合）'!$BK92,1,0),0),0)</f>
        <v>0</v>
      </c>
      <c r="JF87" s="247">
        <f>IF(JF$19-'様式３（療養者名簿）（⑤の場合）'!$BJ92+1&lt;=15,IF(JF$19&gt;='様式３（療養者名簿）（⑤の場合）'!$BJ92,IF(JF$19&lt;='様式３（療養者名簿）（⑤の場合）'!$BK92,1,0),0),0)</f>
        <v>0</v>
      </c>
      <c r="JG87" s="247">
        <f>IF(JG$19-'様式３（療養者名簿）（⑤の場合）'!$BJ92+1&lt;=15,IF(JG$19&gt;='様式３（療養者名簿）（⑤の場合）'!$BJ92,IF(JG$19&lt;='様式３（療養者名簿）（⑤の場合）'!$BK92,1,0),0),0)</f>
        <v>0</v>
      </c>
      <c r="JH87" s="247">
        <f>IF(JH$19-'様式３（療養者名簿）（⑤の場合）'!$BJ92+1&lt;=15,IF(JH$19&gt;='様式３（療養者名簿）（⑤の場合）'!$BJ92,IF(JH$19&lt;='様式３（療養者名簿）（⑤の場合）'!$BK92,1,0),0),0)</f>
        <v>0</v>
      </c>
      <c r="JI87" s="247">
        <f>IF(JI$19-'様式３（療養者名簿）（⑤の場合）'!$BJ92+1&lt;=15,IF(JI$19&gt;='様式３（療養者名簿）（⑤の場合）'!$BJ92,IF(JI$19&lt;='様式３（療養者名簿）（⑤の場合）'!$BK92,1,0),0),0)</f>
        <v>0</v>
      </c>
      <c r="JJ87" s="247">
        <f>IF(JJ$19-'様式３（療養者名簿）（⑤の場合）'!$BJ92+1&lt;=15,IF(JJ$19&gt;='様式３（療養者名簿）（⑤の場合）'!$BJ92,IF(JJ$19&lt;='様式３（療養者名簿）（⑤の場合）'!$BK92,1,0),0),0)</f>
        <v>0</v>
      </c>
      <c r="JK87" s="247">
        <f>IF(JK$19-'様式３（療養者名簿）（⑤の場合）'!$BJ92+1&lt;=15,IF(JK$19&gt;='様式３（療養者名簿）（⑤の場合）'!$BJ92,IF(JK$19&lt;='様式３（療養者名簿）（⑤の場合）'!$BK92,1,0),0),0)</f>
        <v>0</v>
      </c>
      <c r="JL87" s="247">
        <f>IF(JL$19-'様式３（療養者名簿）（⑤の場合）'!$BJ92+1&lt;=15,IF(JL$19&gt;='様式３（療養者名簿）（⑤の場合）'!$BJ92,IF(JL$19&lt;='様式３（療養者名簿）（⑤の場合）'!$BK92,1,0),0),0)</f>
        <v>0</v>
      </c>
      <c r="JM87" s="247">
        <f>IF(JM$19-'様式３（療養者名簿）（⑤の場合）'!$BJ92+1&lt;=15,IF(JM$19&gt;='様式３（療養者名簿）（⑤の場合）'!$BJ92,IF(JM$19&lt;='様式３（療養者名簿）（⑤の場合）'!$BK92,1,0),0),0)</f>
        <v>0</v>
      </c>
      <c r="JN87" s="247">
        <f>IF(JN$19-'様式３（療養者名簿）（⑤の場合）'!$BJ92+1&lt;=15,IF(JN$19&gt;='様式３（療養者名簿）（⑤の場合）'!$BJ92,IF(JN$19&lt;='様式３（療養者名簿）（⑤の場合）'!$BK92,1,0),0),0)</f>
        <v>0</v>
      </c>
      <c r="JO87" s="247">
        <f>IF(JO$19-'様式３（療養者名簿）（⑤の場合）'!$BJ92+1&lt;=15,IF(JO$19&gt;='様式３（療養者名簿）（⑤の場合）'!$BJ92,IF(JO$19&lt;='様式３（療養者名簿）（⑤の場合）'!$BK92,1,0),0),0)</f>
        <v>0</v>
      </c>
      <c r="JP87" s="247">
        <f>IF(JP$19-'様式３（療養者名簿）（⑤の場合）'!$BJ92+1&lt;=15,IF(JP$19&gt;='様式３（療養者名簿）（⑤の場合）'!$BJ92,IF(JP$19&lt;='様式３（療養者名簿）（⑤の場合）'!$BK92,1,0),0),0)</f>
        <v>0</v>
      </c>
      <c r="JQ87" s="247">
        <f>IF(JQ$19-'様式３（療養者名簿）（⑤の場合）'!$BJ92+1&lt;=15,IF(JQ$19&gt;='様式３（療養者名簿）（⑤の場合）'!$BJ92,IF(JQ$19&lt;='様式３（療養者名簿）（⑤の場合）'!$BK92,1,0),0),0)</f>
        <v>0</v>
      </c>
      <c r="JR87" s="247">
        <f>IF(JR$19-'様式３（療養者名簿）（⑤の場合）'!$BJ92+1&lt;=15,IF(JR$19&gt;='様式３（療養者名簿）（⑤の場合）'!$BJ92,IF(JR$19&lt;='様式３（療養者名簿）（⑤の場合）'!$BK92,1,0),0),0)</f>
        <v>0</v>
      </c>
      <c r="JS87" s="247">
        <f>IF(JS$19-'様式３（療養者名簿）（⑤の場合）'!$BJ92+1&lt;=15,IF(JS$19&gt;='様式３（療養者名簿）（⑤の場合）'!$BJ92,IF(JS$19&lt;='様式３（療養者名簿）（⑤の場合）'!$BK92,1,0),0),0)</f>
        <v>0</v>
      </c>
      <c r="JT87" s="247">
        <f>IF(JT$19-'様式３（療養者名簿）（⑤の場合）'!$BJ92+1&lt;=15,IF(JT$19&gt;='様式３（療養者名簿）（⑤の場合）'!$BJ92,IF(JT$19&lt;='様式３（療養者名簿）（⑤の場合）'!$BK92,1,0),0),0)</f>
        <v>0</v>
      </c>
      <c r="JU87" s="247">
        <f>IF(JU$19-'様式３（療養者名簿）（⑤の場合）'!$BJ92+1&lt;=15,IF(JU$19&gt;='様式３（療養者名簿）（⑤の場合）'!$BJ92,IF(JU$19&lt;='様式３（療養者名簿）（⑤の場合）'!$BK92,1,0),0),0)</f>
        <v>0</v>
      </c>
      <c r="JV87" s="247">
        <f>IF(JV$19-'様式３（療養者名簿）（⑤の場合）'!$BJ92+1&lt;=15,IF(JV$19&gt;='様式３（療養者名簿）（⑤の場合）'!$BJ92,IF(JV$19&lt;='様式３（療養者名簿）（⑤の場合）'!$BK92,1,0),0),0)</f>
        <v>0</v>
      </c>
      <c r="JW87" s="247">
        <f>IF(JW$19-'様式３（療養者名簿）（⑤の場合）'!$BJ92+1&lt;=15,IF(JW$19&gt;='様式３（療養者名簿）（⑤の場合）'!$BJ92,IF(JW$19&lt;='様式３（療養者名簿）（⑤の場合）'!$BK92,1,0),0),0)</f>
        <v>0</v>
      </c>
      <c r="JX87" s="247">
        <f>IF(JX$19-'様式３（療養者名簿）（⑤の場合）'!$BJ92+1&lt;=15,IF(JX$19&gt;='様式３（療養者名簿）（⑤の場合）'!$BJ92,IF(JX$19&lt;='様式３（療養者名簿）（⑤の場合）'!$BK92,1,0),0),0)</f>
        <v>0</v>
      </c>
      <c r="JY87" s="247">
        <f>IF(JY$19-'様式３（療養者名簿）（⑤の場合）'!$BJ92+1&lt;=15,IF(JY$19&gt;='様式３（療養者名簿）（⑤の場合）'!$BJ92,IF(JY$19&lt;='様式３（療養者名簿）（⑤の場合）'!$BK92,1,0),0),0)</f>
        <v>0</v>
      </c>
      <c r="JZ87" s="247">
        <f>IF(JZ$19-'様式３（療養者名簿）（⑤の場合）'!$BJ92+1&lt;=15,IF(JZ$19&gt;='様式３（療養者名簿）（⑤の場合）'!$BJ92,IF(JZ$19&lt;='様式３（療養者名簿）（⑤の場合）'!$BK92,1,0),0),0)</f>
        <v>0</v>
      </c>
      <c r="KA87" s="247">
        <f>IF(KA$19-'様式３（療養者名簿）（⑤の場合）'!$BJ92+1&lt;=15,IF(KA$19&gt;='様式３（療養者名簿）（⑤の場合）'!$BJ92,IF(KA$19&lt;='様式３（療養者名簿）（⑤の場合）'!$BK92,1,0),0),0)</f>
        <v>0</v>
      </c>
      <c r="KB87" s="247">
        <f>IF(KB$19-'様式３（療養者名簿）（⑤の場合）'!$BJ92+1&lt;=15,IF(KB$19&gt;='様式３（療養者名簿）（⑤の場合）'!$BJ92,IF(KB$19&lt;='様式３（療養者名簿）（⑤の場合）'!$BK92,1,0),0),0)</f>
        <v>0</v>
      </c>
      <c r="KC87" s="247">
        <f>IF(KC$19-'様式３（療養者名簿）（⑤の場合）'!$BJ92+1&lt;=15,IF(KC$19&gt;='様式３（療養者名簿）（⑤の場合）'!$BJ92,IF(KC$19&lt;='様式３（療養者名簿）（⑤の場合）'!$BK92,1,0),0),0)</f>
        <v>0</v>
      </c>
      <c r="KD87" s="247">
        <f>IF(KD$19-'様式３（療養者名簿）（⑤の場合）'!$BJ92+1&lt;=15,IF(KD$19&gt;='様式３（療養者名簿）（⑤の場合）'!$BJ92,IF(KD$19&lt;='様式３（療養者名簿）（⑤の場合）'!$BK92,1,0),0),0)</f>
        <v>0</v>
      </c>
      <c r="KE87" s="247">
        <f>IF(KE$19-'様式３（療養者名簿）（⑤の場合）'!$BJ92+1&lt;=15,IF(KE$19&gt;='様式３（療養者名簿）（⑤の場合）'!$BJ92,IF(KE$19&lt;='様式３（療養者名簿）（⑤の場合）'!$BK92,1,0),0),0)</f>
        <v>0</v>
      </c>
      <c r="KF87" s="247">
        <f>IF(KF$19-'様式３（療養者名簿）（⑤の場合）'!$BJ92+1&lt;=15,IF(KF$19&gt;='様式３（療養者名簿）（⑤の場合）'!$BJ92,IF(KF$19&lt;='様式３（療養者名簿）（⑤の場合）'!$BK92,1,0),0),0)</f>
        <v>0</v>
      </c>
      <c r="KG87" s="247">
        <f>IF(KG$19-'様式３（療養者名簿）（⑤の場合）'!$BJ92+1&lt;=15,IF(KG$19&gt;='様式３（療養者名簿）（⑤の場合）'!$BJ92,IF(KG$19&lt;='様式３（療養者名簿）（⑤の場合）'!$BK92,1,0),0),0)</f>
        <v>0</v>
      </c>
      <c r="KH87" s="247">
        <f>IF(KH$19-'様式３（療養者名簿）（⑤の場合）'!$BJ92+1&lt;=15,IF(KH$19&gt;='様式３（療養者名簿）（⑤の場合）'!$BJ92,IF(KH$19&lt;='様式３（療養者名簿）（⑤の場合）'!$BK92,1,0),0),0)</f>
        <v>0</v>
      </c>
      <c r="KI87" s="247">
        <f>IF(KI$19-'様式３（療養者名簿）（⑤の場合）'!$BJ92+1&lt;=15,IF(KI$19&gt;='様式３（療養者名簿）（⑤の場合）'!$BJ92,IF(KI$19&lt;='様式３（療養者名簿）（⑤の場合）'!$BK92,1,0),0),0)</f>
        <v>0</v>
      </c>
      <c r="KJ87" s="247">
        <f>IF(KJ$19-'様式３（療養者名簿）（⑤の場合）'!$BJ92+1&lt;=15,IF(KJ$19&gt;='様式３（療養者名簿）（⑤の場合）'!$BJ92,IF(KJ$19&lt;='様式３（療養者名簿）（⑤の場合）'!$BK92,1,0),0),0)</f>
        <v>0</v>
      </c>
      <c r="KK87" s="247">
        <f>IF(KK$19-'様式３（療養者名簿）（⑤の場合）'!$BJ92+1&lt;=15,IF(KK$19&gt;='様式３（療養者名簿）（⑤の場合）'!$BJ92,IF(KK$19&lt;='様式３（療養者名簿）（⑤の場合）'!$BK92,1,0),0),0)</f>
        <v>0</v>
      </c>
      <c r="KL87" s="247">
        <f>IF(KL$19-'様式３（療養者名簿）（⑤の場合）'!$BJ92+1&lt;=15,IF(KL$19&gt;='様式３（療養者名簿）（⑤の場合）'!$BJ92,IF(KL$19&lt;='様式３（療養者名簿）（⑤の場合）'!$BK92,1,0),0),0)</f>
        <v>0</v>
      </c>
      <c r="KM87" s="247">
        <f>IF(KM$19-'様式３（療養者名簿）（⑤の場合）'!$BJ92+1&lt;=15,IF(KM$19&gt;='様式３（療養者名簿）（⑤の場合）'!$BJ92,IF(KM$19&lt;='様式３（療養者名簿）（⑤の場合）'!$BK92,1,0),0),0)</f>
        <v>0</v>
      </c>
      <c r="KN87" s="247">
        <f>IF(KN$19-'様式３（療養者名簿）（⑤の場合）'!$BJ92+1&lt;=15,IF(KN$19&gt;='様式３（療養者名簿）（⑤の場合）'!$BJ92,IF(KN$19&lt;='様式３（療養者名簿）（⑤の場合）'!$BK92,1,0),0),0)</f>
        <v>0</v>
      </c>
      <c r="KO87" s="247">
        <f>IF(KO$19-'様式３（療養者名簿）（⑤の場合）'!$BJ92+1&lt;=15,IF(KO$19&gt;='様式３（療養者名簿）（⑤の場合）'!$BJ92,IF(KO$19&lt;='様式３（療養者名簿）（⑤の場合）'!$BK92,1,0),0),0)</f>
        <v>0</v>
      </c>
      <c r="KP87" s="247">
        <f>IF(KP$19-'様式３（療養者名簿）（⑤の場合）'!$BJ92+1&lt;=15,IF(KP$19&gt;='様式３（療養者名簿）（⑤の場合）'!$BJ92,IF(KP$19&lt;='様式３（療養者名簿）（⑤の場合）'!$BK92,1,0),0),0)</f>
        <v>0</v>
      </c>
      <c r="KQ87" s="247">
        <f>IF(KQ$19-'様式３（療養者名簿）（⑤の場合）'!$BJ92+1&lt;=15,IF(KQ$19&gt;='様式３（療養者名簿）（⑤の場合）'!$BJ92,IF(KQ$19&lt;='様式３（療養者名簿）（⑤の場合）'!$BK92,1,0),0),0)</f>
        <v>0</v>
      </c>
      <c r="KR87" s="247">
        <f>IF(KR$19-'様式３（療養者名簿）（⑤の場合）'!$BJ92+1&lt;=15,IF(KR$19&gt;='様式３（療養者名簿）（⑤の場合）'!$BJ92,IF(KR$19&lt;='様式３（療養者名簿）（⑤の場合）'!$BK92,1,0),0),0)</f>
        <v>0</v>
      </c>
      <c r="KS87" s="247">
        <f>IF(KS$19-'様式３（療養者名簿）（⑤の場合）'!$BJ92+1&lt;=15,IF(KS$19&gt;='様式３（療養者名簿）（⑤の場合）'!$BJ92,IF(KS$19&lt;='様式３（療養者名簿）（⑤の場合）'!$BK92,1,0),0),0)</f>
        <v>0</v>
      </c>
      <c r="KT87" s="247">
        <f>IF(KT$19-'様式３（療養者名簿）（⑤の場合）'!$BJ92+1&lt;=15,IF(KT$19&gt;='様式３（療養者名簿）（⑤の場合）'!$BJ92,IF(KT$19&lt;='様式３（療養者名簿）（⑤の場合）'!$BK92,1,0),0),0)</f>
        <v>0</v>
      </c>
      <c r="KU87" s="247">
        <f>IF(KU$19-'様式３（療養者名簿）（⑤の場合）'!$BJ92+1&lt;=15,IF(KU$19&gt;='様式３（療養者名簿）（⑤の場合）'!$BJ92,IF(KU$19&lt;='様式３（療養者名簿）（⑤の場合）'!$BK92,1,0),0),0)</f>
        <v>0</v>
      </c>
      <c r="KV87" s="247">
        <f>IF(KV$19-'様式３（療養者名簿）（⑤の場合）'!$BJ92+1&lt;=15,IF(KV$19&gt;='様式３（療養者名簿）（⑤の場合）'!$BJ92,IF(KV$19&lt;='様式３（療養者名簿）（⑤の場合）'!$BK92,1,0),0),0)</f>
        <v>0</v>
      </c>
      <c r="KW87" s="247">
        <f>IF(KW$19-'様式３（療養者名簿）（⑤の場合）'!$BJ92+1&lt;=15,IF(KW$19&gt;='様式３（療養者名簿）（⑤の場合）'!$BJ92,IF(KW$19&lt;='様式３（療養者名簿）（⑤の場合）'!$BK92,1,0),0),0)</f>
        <v>0</v>
      </c>
      <c r="KX87" s="247">
        <f>IF(KX$19-'様式３（療養者名簿）（⑤の場合）'!$BJ92+1&lt;=15,IF(KX$19&gt;='様式３（療養者名簿）（⑤の場合）'!$BJ92,IF(KX$19&lt;='様式３（療養者名簿）（⑤の場合）'!$BK92,1,0),0),0)</f>
        <v>0</v>
      </c>
      <c r="KY87" s="247">
        <f>IF(KY$19-'様式３（療養者名簿）（⑤の場合）'!$BJ92+1&lt;=15,IF(KY$19&gt;='様式３（療養者名簿）（⑤の場合）'!$BJ92,IF(KY$19&lt;='様式３（療養者名簿）（⑤の場合）'!$BK92,1,0),0),0)</f>
        <v>0</v>
      </c>
      <c r="KZ87" s="247">
        <f>IF(KZ$19-'様式３（療養者名簿）（⑤の場合）'!$BJ92+1&lt;=15,IF(KZ$19&gt;='様式３（療養者名簿）（⑤の場合）'!$BJ92,IF(KZ$19&lt;='様式３（療養者名簿）（⑤の場合）'!$BK92,1,0),0),0)</f>
        <v>0</v>
      </c>
      <c r="LA87" s="247">
        <f>IF(LA$19-'様式３（療養者名簿）（⑤の場合）'!$BJ92+1&lt;=15,IF(LA$19&gt;='様式３（療養者名簿）（⑤の場合）'!$BJ92,IF(LA$19&lt;='様式３（療養者名簿）（⑤の場合）'!$BK92,1,0),0),0)</f>
        <v>0</v>
      </c>
      <c r="LB87" s="247">
        <f>IF(LB$19-'様式３（療養者名簿）（⑤の場合）'!$BJ92+1&lt;=15,IF(LB$19&gt;='様式３（療養者名簿）（⑤の場合）'!$BJ92,IF(LB$19&lt;='様式３（療養者名簿）（⑤の場合）'!$BK92,1,0),0),0)</f>
        <v>0</v>
      </c>
      <c r="LC87" s="247">
        <f>IF(LC$19-'様式３（療養者名簿）（⑤の場合）'!$BJ92+1&lt;=15,IF(LC$19&gt;='様式３（療養者名簿）（⑤の場合）'!$BJ92,IF(LC$19&lt;='様式３（療養者名簿）（⑤の場合）'!$BK92,1,0),0),0)</f>
        <v>0</v>
      </c>
      <c r="LD87" s="247">
        <f>IF(LD$19-'様式３（療養者名簿）（⑤の場合）'!$BJ92+1&lt;=15,IF(LD$19&gt;='様式３（療養者名簿）（⑤の場合）'!$BJ92,IF(LD$19&lt;='様式３（療養者名簿）（⑤の場合）'!$BK92,1,0),0),0)</f>
        <v>0</v>
      </c>
      <c r="LE87" s="247">
        <f>IF(LE$19-'様式３（療養者名簿）（⑤の場合）'!$BJ92+1&lt;=15,IF(LE$19&gt;='様式３（療養者名簿）（⑤の場合）'!$BJ92,IF(LE$19&lt;='様式３（療養者名簿）（⑤の場合）'!$BK92,1,0),0),0)</f>
        <v>0</v>
      </c>
      <c r="LF87" s="247">
        <f>IF(LF$19-'様式３（療養者名簿）（⑤の場合）'!$BJ92+1&lt;=15,IF(LF$19&gt;='様式３（療養者名簿）（⑤の場合）'!$BJ92,IF(LF$19&lt;='様式３（療養者名簿）（⑤の場合）'!$BK92,1,0),0),0)</f>
        <v>0</v>
      </c>
      <c r="LG87" s="247">
        <f>IF(LG$19-'様式３（療養者名簿）（⑤の場合）'!$BJ92+1&lt;=15,IF(LG$19&gt;='様式３（療養者名簿）（⑤の場合）'!$BJ92,IF(LG$19&lt;='様式３（療養者名簿）（⑤の場合）'!$BK92,1,0),0),0)</f>
        <v>0</v>
      </c>
      <c r="LH87" s="247">
        <f>IF(LH$19-'様式３（療養者名簿）（⑤の場合）'!$BJ92+1&lt;=15,IF(LH$19&gt;='様式３（療養者名簿）（⑤の場合）'!$BJ92,IF(LH$19&lt;='様式３（療養者名簿）（⑤の場合）'!$BK92,1,0),0),0)</f>
        <v>0</v>
      </c>
      <c r="LI87" s="247">
        <f>IF(LI$19-'様式３（療養者名簿）（⑤の場合）'!$BJ92+1&lt;=15,IF(LI$19&gt;='様式３（療養者名簿）（⑤の場合）'!$BJ92,IF(LI$19&lt;='様式３（療養者名簿）（⑤の場合）'!$BK92,1,0),0),0)</f>
        <v>0</v>
      </c>
      <c r="LJ87" s="247">
        <f>IF(LJ$19-'様式３（療養者名簿）（⑤の場合）'!$BJ92+1&lt;=15,IF(LJ$19&gt;='様式３（療養者名簿）（⑤の場合）'!$BJ92,IF(LJ$19&lt;='様式３（療養者名簿）（⑤の場合）'!$BK92,1,0),0),0)</f>
        <v>0</v>
      </c>
      <c r="LK87" s="247">
        <f>IF(LK$19-'様式３（療養者名簿）（⑤の場合）'!$BJ92+1&lt;=15,IF(LK$19&gt;='様式３（療養者名簿）（⑤の場合）'!$BJ92,IF(LK$19&lt;='様式３（療養者名簿）（⑤の場合）'!$BK92,1,0),0),0)</f>
        <v>0</v>
      </c>
      <c r="LL87" s="247">
        <f>IF(LL$19-'様式３（療養者名簿）（⑤の場合）'!$BJ92+1&lt;=15,IF(LL$19&gt;='様式３（療養者名簿）（⑤の場合）'!$BJ92,IF(LL$19&lt;='様式３（療養者名簿）（⑤の場合）'!$BK92,1,0),0),0)</f>
        <v>0</v>
      </c>
      <c r="LM87" s="247">
        <f>IF(LM$19-'様式３（療養者名簿）（⑤の場合）'!$BJ92+1&lt;=15,IF(LM$19&gt;='様式３（療養者名簿）（⑤の場合）'!$BJ92,IF(LM$19&lt;='様式３（療養者名簿）（⑤の場合）'!$BK92,1,0),0),0)</f>
        <v>0</v>
      </c>
      <c r="LN87" s="247">
        <f>IF(LN$19-'様式３（療養者名簿）（⑤の場合）'!$BJ92+1&lt;=15,IF(LN$19&gt;='様式３（療養者名簿）（⑤の場合）'!$BJ92,IF(LN$19&lt;='様式３（療養者名簿）（⑤の場合）'!$BK92,1,0),0),0)</f>
        <v>0</v>
      </c>
      <c r="LO87" s="247">
        <f>IF(LO$19-'様式３（療養者名簿）（⑤の場合）'!$BJ92+1&lt;=15,IF(LO$19&gt;='様式３（療養者名簿）（⑤の場合）'!$BJ92,IF(LO$19&lt;='様式３（療養者名簿）（⑤の場合）'!$BK92,1,0),0),0)</f>
        <v>0</v>
      </c>
      <c r="LP87" s="247">
        <f>IF(LP$19-'様式３（療養者名簿）（⑤の場合）'!$BJ92+1&lt;=15,IF(LP$19&gt;='様式３（療養者名簿）（⑤の場合）'!$BJ92,IF(LP$19&lt;='様式３（療養者名簿）（⑤の場合）'!$BK92,1,0),0),0)</f>
        <v>0</v>
      </c>
      <c r="LQ87" s="247">
        <f>IF(LQ$19-'様式３（療養者名簿）（⑤の場合）'!$BJ92+1&lt;=15,IF(LQ$19&gt;='様式３（療養者名簿）（⑤の場合）'!$BJ92,IF(LQ$19&lt;='様式３（療養者名簿）（⑤の場合）'!$BK92,1,0),0),0)</f>
        <v>0</v>
      </c>
      <c r="LR87" s="247">
        <f>IF(LR$19-'様式３（療養者名簿）（⑤の場合）'!$BJ92+1&lt;=15,IF(LR$19&gt;='様式３（療養者名簿）（⑤の場合）'!$BJ92,IF(LR$19&lt;='様式３（療養者名簿）（⑤の場合）'!$BK92,1,0),0),0)</f>
        <v>0</v>
      </c>
      <c r="LS87" s="247">
        <f>IF(LS$19-'様式３（療養者名簿）（⑤の場合）'!$BJ92+1&lt;=15,IF(LS$19&gt;='様式３（療養者名簿）（⑤の場合）'!$BJ92,IF(LS$19&lt;='様式３（療養者名簿）（⑤の場合）'!$BK92,1,0),0),0)</f>
        <v>0</v>
      </c>
      <c r="LT87" s="247">
        <f>IF(LT$19-'様式３（療養者名簿）（⑤の場合）'!$BJ92+1&lt;=15,IF(LT$19&gt;='様式３（療養者名簿）（⑤の場合）'!$BJ92,IF(LT$19&lt;='様式３（療養者名簿）（⑤の場合）'!$BK92,1,0),0),0)</f>
        <v>0</v>
      </c>
      <c r="LU87" s="247">
        <f>IF(LU$19-'様式３（療養者名簿）（⑤の場合）'!$BJ92+1&lt;=15,IF(LU$19&gt;='様式３（療養者名簿）（⑤の場合）'!$BJ92,IF(LU$19&lt;='様式３（療養者名簿）（⑤の場合）'!$BK92,1,0),0),0)</f>
        <v>0</v>
      </c>
      <c r="LV87" s="247">
        <f>IF(LV$19-'様式３（療養者名簿）（⑤の場合）'!$BJ92+1&lt;=15,IF(LV$19&gt;='様式３（療養者名簿）（⑤の場合）'!$BJ92,IF(LV$19&lt;='様式３（療養者名簿）（⑤の場合）'!$BK92,1,0),0),0)</f>
        <v>0</v>
      </c>
      <c r="LW87" s="247">
        <f>IF(LW$19-'様式３（療養者名簿）（⑤の場合）'!$BJ92+1&lt;=15,IF(LW$19&gt;='様式３（療養者名簿）（⑤の場合）'!$BJ92,IF(LW$19&lt;='様式３（療養者名簿）（⑤の場合）'!$BK92,1,0),0),0)</f>
        <v>0</v>
      </c>
      <c r="LX87" s="247">
        <f>IF(LX$19-'様式３（療養者名簿）（⑤の場合）'!$BJ92+1&lt;=15,IF(LX$19&gt;='様式３（療養者名簿）（⑤の場合）'!$BJ92,IF(LX$19&lt;='様式３（療養者名簿）（⑤の場合）'!$BK92,1,0),0),0)</f>
        <v>0</v>
      </c>
      <c r="LY87" s="247">
        <f>IF(LY$19-'様式３（療養者名簿）（⑤の場合）'!$BJ92+1&lt;=15,IF(LY$19&gt;='様式３（療養者名簿）（⑤の場合）'!$BJ92,IF(LY$19&lt;='様式３（療養者名簿）（⑤の場合）'!$BK92,1,0),0),0)</f>
        <v>0</v>
      </c>
      <c r="LZ87" s="247">
        <f>IF(LZ$19-'様式３（療養者名簿）（⑤の場合）'!$BJ92+1&lt;=15,IF(LZ$19&gt;='様式３（療養者名簿）（⑤の場合）'!$BJ92,IF(LZ$19&lt;='様式３（療養者名簿）（⑤の場合）'!$BK92,1,0),0),0)</f>
        <v>0</v>
      </c>
      <c r="MA87" s="247">
        <f>IF(MA$19-'様式３（療養者名簿）（⑤の場合）'!$BJ92+1&lt;=15,IF(MA$19&gt;='様式３（療養者名簿）（⑤の場合）'!$BJ92,IF(MA$19&lt;='様式３（療養者名簿）（⑤の場合）'!$BK92,1,0),0),0)</f>
        <v>0</v>
      </c>
      <c r="MB87" s="247">
        <f>IF(MB$19-'様式３（療養者名簿）（⑤の場合）'!$BJ92+1&lt;=15,IF(MB$19&gt;='様式３（療養者名簿）（⑤の場合）'!$BJ92,IF(MB$19&lt;='様式３（療養者名簿）（⑤の場合）'!$BK92,1,0),0),0)</f>
        <v>0</v>
      </c>
      <c r="MC87" s="247">
        <f>IF(MC$19-'様式３（療養者名簿）（⑤の場合）'!$BJ92+1&lt;=15,IF(MC$19&gt;='様式３（療養者名簿）（⑤の場合）'!$BJ92,IF(MC$19&lt;='様式３（療養者名簿）（⑤の場合）'!$BK92,1,0),0),0)</f>
        <v>0</v>
      </c>
      <c r="MD87" s="247">
        <f>IF(MD$19-'様式３（療養者名簿）（⑤の場合）'!$BJ92+1&lt;=15,IF(MD$19&gt;='様式３（療養者名簿）（⑤の場合）'!$BJ92,IF(MD$19&lt;='様式３（療養者名簿）（⑤の場合）'!$BK92,1,0),0),0)</f>
        <v>0</v>
      </c>
      <c r="ME87" s="247">
        <f>IF(ME$19-'様式３（療養者名簿）（⑤の場合）'!$BJ92+1&lt;=15,IF(ME$19&gt;='様式３（療養者名簿）（⑤の場合）'!$BJ92,IF(ME$19&lt;='様式３（療養者名簿）（⑤の場合）'!$BK92,1,0),0),0)</f>
        <v>0</v>
      </c>
      <c r="MF87" s="247">
        <f>IF(MF$19-'様式３（療養者名簿）（⑤の場合）'!$BJ92+1&lt;=15,IF(MF$19&gt;='様式３（療養者名簿）（⑤の場合）'!$BJ92,IF(MF$19&lt;='様式３（療養者名簿）（⑤の場合）'!$BK92,1,0),0),0)</f>
        <v>0</v>
      </c>
      <c r="MG87" s="247">
        <f>IF(MG$19-'様式３（療養者名簿）（⑤の場合）'!$BJ92+1&lt;=15,IF(MG$19&gt;='様式３（療養者名簿）（⑤の場合）'!$BJ92,IF(MG$19&lt;='様式３（療養者名簿）（⑤の場合）'!$BK92,1,0),0),0)</f>
        <v>0</v>
      </c>
      <c r="MH87" s="247">
        <f>IF(MH$19-'様式３（療養者名簿）（⑤の場合）'!$BJ92+1&lt;=15,IF(MH$19&gt;='様式３（療養者名簿）（⑤の場合）'!$BJ92,IF(MH$19&lt;='様式３（療養者名簿）（⑤の場合）'!$BK92,1,0),0),0)</f>
        <v>0</v>
      </c>
      <c r="MI87" s="247">
        <f>IF(MI$19-'様式３（療養者名簿）（⑤の場合）'!$BJ92+1&lt;=15,IF(MI$19&gt;='様式３（療養者名簿）（⑤の場合）'!$BJ92,IF(MI$19&lt;='様式３（療養者名簿）（⑤の場合）'!$BK92,1,0),0),0)</f>
        <v>0</v>
      </c>
      <c r="MJ87" s="247">
        <f>IF(MJ$19-'様式３（療養者名簿）（⑤の場合）'!$BJ92+1&lt;=15,IF(MJ$19&gt;='様式３（療養者名簿）（⑤の場合）'!$BJ92,IF(MJ$19&lt;='様式３（療養者名簿）（⑤の場合）'!$BK92,1,0),0),0)</f>
        <v>0</v>
      </c>
      <c r="MK87" s="247">
        <f>IF(MK$19-'様式３（療養者名簿）（⑤の場合）'!$BJ92+1&lt;=15,IF(MK$19&gt;='様式３（療養者名簿）（⑤の場合）'!$BJ92,IF(MK$19&lt;='様式３（療養者名簿）（⑤の場合）'!$BK92,1,0),0),0)</f>
        <v>0</v>
      </c>
      <c r="ML87" s="247">
        <f>IF(ML$19-'様式３（療養者名簿）（⑤の場合）'!$BJ92+1&lt;=15,IF(ML$19&gt;='様式３（療養者名簿）（⑤の場合）'!$BJ92,IF(ML$19&lt;='様式３（療養者名簿）（⑤の場合）'!$BK92,1,0),0),0)</f>
        <v>0</v>
      </c>
      <c r="MM87" s="247">
        <f>IF(MM$19-'様式３（療養者名簿）（⑤の場合）'!$BJ92+1&lt;=15,IF(MM$19&gt;='様式３（療養者名簿）（⑤の場合）'!$BJ92,IF(MM$19&lt;='様式３（療養者名簿）（⑤の場合）'!$BK92,1,0),0),0)</f>
        <v>0</v>
      </c>
      <c r="MN87" s="247">
        <f>IF(MN$19-'様式３（療養者名簿）（⑤の場合）'!$BJ92+1&lt;=15,IF(MN$19&gt;='様式３（療養者名簿）（⑤の場合）'!$BJ92,IF(MN$19&lt;='様式３（療養者名簿）（⑤の場合）'!$BK92,1,0),0),0)</f>
        <v>0</v>
      </c>
      <c r="MO87" s="247">
        <f>IF(MO$19-'様式３（療養者名簿）（⑤の場合）'!$BJ92+1&lt;=15,IF(MO$19&gt;='様式３（療養者名簿）（⑤の場合）'!$BJ92,IF(MO$19&lt;='様式３（療養者名簿）（⑤の場合）'!$BK92,1,0),0),0)</f>
        <v>0</v>
      </c>
      <c r="MP87" s="247">
        <f>IF(MP$19-'様式３（療養者名簿）（⑤の場合）'!$BJ92+1&lt;=15,IF(MP$19&gt;='様式３（療養者名簿）（⑤の場合）'!$BJ92,IF(MP$19&lt;='様式３（療養者名簿）（⑤の場合）'!$BK92,1,0),0),0)</f>
        <v>0</v>
      </c>
      <c r="MQ87" s="247">
        <f>IF(MQ$19-'様式３（療養者名簿）（⑤の場合）'!$BJ92+1&lt;=15,IF(MQ$19&gt;='様式３（療養者名簿）（⑤の場合）'!$BJ92,IF(MQ$19&lt;='様式３（療養者名簿）（⑤の場合）'!$BK92,1,0),0),0)</f>
        <v>0</v>
      </c>
      <c r="MR87" s="247">
        <f>IF(MR$19-'様式３（療養者名簿）（⑤の場合）'!$BJ92+1&lt;=15,IF(MR$19&gt;='様式３（療養者名簿）（⑤の場合）'!$BJ92,IF(MR$19&lt;='様式３（療養者名簿）（⑤の場合）'!$BK92,1,0),0),0)</f>
        <v>0</v>
      </c>
      <c r="MS87" s="247">
        <f>IF(MS$19-'様式３（療養者名簿）（⑤の場合）'!$BJ92+1&lt;=15,IF(MS$19&gt;='様式３（療養者名簿）（⑤の場合）'!$BJ92,IF(MS$19&lt;='様式３（療養者名簿）（⑤の場合）'!$BK92,1,0),0),0)</f>
        <v>0</v>
      </c>
      <c r="MT87" s="247">
        <f>IF(MT$19-'様式３（療養者名簿）（⑤の場合）'!$BJ92+1&lt;=15,IF(MT$19&gt;='様式３（療養者名簿）（⑤の場合）'!$BJ92,IF(MT$19&lt;='様式３（療養者名簿）（⑤の場合）'!$BK92,1,0),0),0)</f>
        <v>0</v>
      </c>
      <c r="MU87" s="247">
        <f>IF(MU$19-'様式３（療養者名簿）（⑤の場合）'!$BJ92+1&lt;=15,IF(MU$19&gt;='様式３（療養者名簿）（⑤の場合）'!$BJ92,IF(MU$19&lt;='様式３（療養者名簿）（⑤の場合）'!$BK92,1,0),0),0)</f>
        <v>0</v>
      </c>
      <c r="MV87" s="247">
        <f>IF(MV$19-'様式３（療養者名簿）（⑤の場合）'!$BJ92+1&lt;=15,IF(MV$19&gt;='様式３（療養者名簿）（⑤の場合）'!$BJ92,IF(MV$19&lt;='様式３（療養者名簿）（⑤の場合）'!$BK92,1,0),0),0)</f>
        <v>0</v>
      </c>
      <c r="MW87" s="247">
        <f>IF(MW$19-'様式３（療養者名簿）（⑤の場合）'!$BJ92+1&lt;=15,IF(MW$19&gt;='様式３（療養者名簿）（⑤の場合）'!$BJ92,IF(MW$19&lt;='様式３（療養者名簿）（⑤の場合）'!$BK92,1,0),0),0)</f>
        <v>0</v>
      </c>
      <c r="MX87" s="247">
        <f>IF(MX$19-'様式３（療養者名簿）（⑤の場合）'!$BJ92+1&lt;=15,IF(MX$19&gt;='様式３（療養者名簿）（⑤の場合）'!$BJ92,IF(MX$19&lt;='様式３（療養者名簿）（⑤の場合）'!$BK92,1,0),0),0)</f>
        <v>0</v>
      </c>
      <c r="MY87" s="247">
        <f>IF(MY$19-'様式３（療養者名簿）（⑤の場合）'!$BJ92+1&lt;=15,IF(MY$19&gt;='様式３（療養者名簿）（⑤の場合）'!$BJ92,IF(MY$19&lt;='様式３（療養者名簿）（⑤の場合）'!$BK92,1,0),0),0)</f>
        <v>0</v>
      </c>
      <c r="MZ87" s="247">
        <f>IF(MZ$19-'様式３（療養者名簿）（⑤の場合）'!$BJ92+1&lt;=15,IF(MZ$19&gt;='様式３（療養者名簿）（⑤の場合）'!$BJ92,IF(MZ$19&lt;='様式３（療養者名簿）（⑤の場合）'!$BK92,1,0),0),0)</f>
        <v>0</v>
      </c>
      <c r="NA87" s="247">
        <f>IF(NA$19-'様式３（療養者名簿）（⑤の場合）'!$BJ92+1&lt;=15,IF(NA$19&gt;='様式３（療養者名簿）（⑤の場合）'!$BJ92,IF(NA$19&lt;='様式３（療養者名簿）（⑤の場合）'!$BK92,1,0),0),0)</f>
        <v>0</v>
      </c>
      <c r="NB87" s="247">
        <f>IF(NB$19-'様式３（療養者名簿）（⑤の場合）'!$BJ92+1&lt;=15,IF(NB$19&gt;='様式３（療養者名簿）（⑤の場合）'!$BJ92,IF(NB$19&lt;='様式３（療養者名簿）（⑤の場合）'!$BK92,1,0),0),0)</f>
        <v>0</v>
      </c>
      <c r="NC87" s="248">
        <f>IF(NC$19-'様式３（療養者名簿）（⑤の場合）'!$BJ92+1&lt;=15,IF(NC$19&gt;='様式３（療養者名簿）（⑤の場合）'!$BJ92,IF(NC$19&lt;='様式３（療養者名簿）（⑤の場合）'!$BK92,1,0),0),0)</f>
        <v>0</v>
      </c>
      <c r="ND87" s="248">
        <f>IF(ND$19-'様式３（療養者名簿）（⑤の場合）'!$BJ92+1&lt;=15,IF(ND$19&gt;='様式３（療養者名簿）（⑤の場合）'!$BJ92,IF(ND$19&lt;='様式３（療養者名簿）（⑤の場合）'!$BK92,1,0),0),0)</f>
        <v>0</v>
      </c>
      <c r="NE87" s="248">
        <f>IF(NE$19-'様式３（療養者名簿）（⑤の場合）'!$BJ92+1&lt;=15,IF(NE$19&gt;='様式３（療養者名簿）（⑤の場合）'!$BJ92,IF(NE$19&lt;='様式３（療養者名簿）（⑤の場合）'!$BK92,1,0),0),0)</f>
        <v>0</v>
      </c>
      <c r="NF87" s="248">
        <f>IF(NF$19-'様式３（療養者名簿）（⑤の場合）'!$BJ92+1&lt;=15,IF(NF$19&gt;='様式３（療養者名簿）（⑤の場合）'!$BJ92,IF(NF$19&lt;='様式３（療養者名簿）（⑤の場合）'!$BK92,1,0),0),0)</f>
        <v>0</v>
      </c>
      <c r="NG87" s="248">
        <f>IF(NG$19-'様式３（療養者名簿）（⑤の場合）'!$BJ92+1&lt;=15,IF(NG$19&gt;='様式３（療養者名簿）（⑤の場合）'!$BJ92,IF(NG$19&lt;='様式３（療養者名簿）（⑤の場合）'!$BK92,1,0),0),0)</f>
        <v>0</v>
      </c>
      <c r="NH87" s="248">
        <f>IF(NH$19-'様式３（療養者名簿）（⑤の場合）'!$BJ92+1&lt;=15,IF(NH$19&gt;='様式３（療養者名簿）（⑤の場合）'!$BJ92,IF(NH$19&lt;='様式３（療養者名簿）（⑤の場合）'!$BK92,1,0),0),0)</f>
        <v>0</v>
      </c>
      <c r="NI87" s="248">
        <f>IF(NI$19-'様式３（療養者名簿）（⑤の場合）'!$BJ92+1&lt;=15,IF(NI$19&gt;='様式３（療養者名簿）（⑤の場合）'!$BJ92,IF(NI$19&lt;='様式３（療養者名簿）（⑤の場合）'!$BK92,1,0),0),0)</f>
        <v>0</v>
      </c>
      <c r="NJ87" s="248">
        <f>IF(NJ$19-'様式３（療養者名簿）（⑤の場合）'!$BJ92+1&lt;=15,IF(NJ$19&gt;='様式３（療養者名簿）（⑤の場合）'!$BJ92,IF(NJ$19&lt;='様式３（療養者名簿）（⑤の場合）'!$BK92,1,0),0),0)</f>
        <v>0</v>
      </c>
      <c r="NK87" s="248">
        <f>IF(NK$19-'様式３（療養者名簿）（⑤の場合）'!$BJ92+1&lt;=15,IF(NK$19&gt;='様式３（療養者名簿）（⑤の場合）'!$BJ92,IF(NK$19&lt;='様式３（療養者名簿）（⑤の場合）'!$BK92,1,0),0),0)</f>
        <v>0</v>
      </c>
      <c r="NL87" s="248">
        <f>IF(NL$19-'様式３（療養者名簿）（⑤の場合）'!$BJ92+1&lt;=15,IF(NL$19&gt;='様式３（療養者名簿）（⑤の場合）'!$BJ92,IF(NL$19&lt;='様式３（療養者名簿）（⑤の場合）'!$BK92,1,0),0),0)</f>
        <v>0</v>
      </c>
      <c r="NM87" s="248">
        <f>IF(NM$19-'様式３（療養者名簿）（⑤の場合）'!$BJ92+1&lt;=15,IF(NM$19&gt;='様式３（療養者名簿）（⑤の場合）'!$BJ92,IF(NM$19&lt;='様式３（療養者名簿）（⑤の場合）'!$BK92,1,0),0),0)</f>
        <v>0</v>
      </c>
      <c r="NN87" s="248">
        <f>IF(NN$19-'様式３（療養者名簿）（⑤の場合）'!$BJ92+1&lt;=15,IF(NN$19&gt;='様式３（療養者名簿）（⑤の場合）'!$BJ92,IF(NN$19&lt;='様式３（療養者名簿）（⑤の場合）'!$BK92,1,0),0),0)</f>
        <v>0</v>
      </c>
      <c r="NO87" s="248">
        <f>IF(NO$19-'様式３（療養者名簿）（⑤の場合）'!$BJ92+1&lt;=15,IF(NO$19&gt;='様式３（療養者名簿）（⑤の場合）'!$BJ92,IF(NO$19&lt;='様式３（療養者名簿）（⑤の場合）'!$BK92,1,0),0),0)</f>
        <v>0</v>
      </c>
      <c r="NP87" s="248">
        <f>IF(NP$19-'様式３（療養者名簿）（⑤の場合）'!$BJ92+1&lt;=15,IF(NP$19&gt;='様式３（療養者名簿）（⑤の場合）'!$BJ92,IF(NP$19&lt;='様式３（療養者名簿）（⑤の場合）'!$BK92,1,0),0),0)</f>
        <v>0</v>
      </c>
      <c r="NQ87" s="248">
        <f>IF(NQ$19-'様式３（療養者名簿）（⑤の場合）'!$BJ92+1&lt;=15,IF(NQ$19&gt;='様式３（療養者名簿）（⑤の場合）'!$BJ92,IF(NQ$19&lt;='様式３（療養者名簿）（⑤の場合）'!$BK92,1,0),0),0)</f>
        <v>0</v>
      </c>
      <c r="NR87" s="248">
        <f>IF(NR$19-'様式３（療養者名簿）（⑤の場合）'!$BJ92+1&lt;=15,IF(NR$19&gt;='様式３（療養者名簿）（⑤の場合）'!$BJ92,IF(NR$19&lt;='様式３（療養者名簿）（⑤の場合）'!$BK92,1,0),0),0)</f>
        <v>0</v>
      </c>
      <c r="NS87" s="248">
        <f>IF(NS$19-'様式３（療養者名簿）（⑤の場合）'!$BJ92+1&lt;=15,IF(NS$19&gt;='様式３（療養者名簿）（⑤の場合）'!$BJ92,IF(NS$19&lt;='様式３（療養者名簿）（⑤の場合）'!$BK92,1,0),0),0)</f>
        <v>0</v>
      </c>
      <c r="NT87" s="248">
        <f>IF(NT$19-'様式３（療養者名簿）（⑤の場合）'!$BJ92+1&lt;=15,IF(NT$19&gt;='様式３（療養者名簿）（⑤の場合）'!$BJ92,IF(NT$19&lt;='様式３（療養者名簿）（⑤の場合）'!$BK92,1,0),0),0)</f>
        <v>0</v>
      </c>
      <c r="NU87" s="248">
        <f>IF(NU$19-'様式３（療養者名簿）（⑤の場合）'!$BJ92+1&lt;=15,IF(NU$19&gt;='様式３（療養者名簿）（⑤の場合）'!$BJ92,IF(NU$19&lt;='様式３（療養者名簿）（⑤の場合）'!$BK92,1,0),0),0)</f>
        <v>0</v>
      </c>
      <c r="NV87" s="248">
        <f>IF(NV$19-'様式３（療養者名簿）（⑤の場合）'!$BJ92+1&lt;=15,IF(NV$19&gt;='様式３（療養者名簿）（⑤の場合）'!$BJ92,IF(NV$19&lt;='様式３（療養者名簿）（⑤の場合）'!$BK92,1,0),0),0)</f>
        <v>0</v>
      </c>
      <c r="NW87" s="248">
        <f>IF(NW$19-'様式３（療養者名簿）（⑤の場合）'!$BJ92+1&lt;=15,IF(NW$19&gt;='様式３（療養者名簿）（⑤の場合）'!$BJ92,IF(NW$19&lt;='様式３（療養者名簿）（⑤の場合）'!$BK92,1,0),0),0)</f>
        <v>0</v>
      </c>
      <c r="NX87" s="248">
        <f>IF(NX$19-'様式３（療養者名簿）（⑤の場合）'!$BJ92+1&lt;=15,IF(NX$19&gt;='様式３（療養者名簿）（⑤の場合）'!$BJ92,IF(NX$19&lt;='様式３（療養者名簿）（⑤の場合）'!$BK92,1,0),0),0)</f>
        <v>0</v>
      </c>
      <c r="NY87" s="248">
        <f>IF(NY$19-'様式３（療養者名簿）（⑤の場合）'!$BJ92+1&lt;=15,IF(NY$19&gt;='様式３（療養者名簿）（⑤の場合）'!$BJ92,IF(NY$19&lt;='様式３（療養者名簿）（⑤の場合）'!$BK92,1,0),0),0)</f>
        <v>0</v>
      </c>
      <c r="NZ87" s="248">
        <f>IF(NZ$19-'様式３（療養者名簿）（⑤の場合）'!$BJ92+1&lt;=15,IF(NZ$19&gt;='様式３（療養者名簿）（⑤の場合）'!$BJ92,IF(NZ$19&lt;='様式３（療養者名簿）（⑤の場合）'!$BK92,1,0),0),0)</f>
        <v>0</v>
      </c>
      <c r="OA87" s="248">
        <f>IF(OA$19-'様式３（療養者名簿）（⑤の場合）'!$BJ92+1&lt;=15,IF(OA$19&gt;='様式３（療養者名簿）（⑤の場合）'!$BJ92,IF(OA$19&lt;='様式３（療養者名簿）（⑤の場合）'!$BK92,1,0),0),0)</f>
        <v>0</v>
      </c>
      <c r="OB87" s="248">
        <f>IF(OB$19-'様式３（療養者名簿）（⑤の場合）'!$BJ92+1&lt;=15,IF(OB$19&gt;='様式３（療養者名簿）（⑤の場合）'!$BJ92,IF(OB$19&lt;='様式３（療養者名簿）（⑤の場合）'!$BK92,1,0),0),0)</f>
        <v>0</v>
      </c>
      <c r="OC87" s="248">
        <f>IF(OC$19-'様式３（療養者名簿）（⑤の場合）'!$BJ92+1&lt;=15,IF(OC$19&gt;='様式３（療養者名簿）（⑤の場合）'!$BJ92,IF(OC$19&lt;='様式３（療養者名簿）（⑤の場合）'!$BK92,1,0),0),0)</f>
        <v>0</v>
      </c>
      <c r="OD87" s="248">
        <f>IF(OD$19-'様式３（療養者名簿）（⑤の場合）'!$BJ92+1&lt;=15,IF(OD$19&gt;='様式３（療養者名簿）（⑤の場合）'!$BJ92,IF(OD$19&lt;='様式３（療養者名簿）（⑤の場合）'!$BK92,1,0),0),0)</f>
        <v>0</v>
      </c>
      <c r="OE87" s="248">
        <f>IF(OE$19-'様式３（療養者名簿）（⑤の場合）'!$BJ92+1&lt;=15,IF(OE$19&gt;='様式３（療養者名簿）（⑤の場合）'!$BJ92,IF(OE$19&lt;='様式３（療養者名簿）（⑤の場合）'!$BK92,1,0),0),0)</f>
        <v>0</v>
      </c>
      <c r="OF87" s="248">
        <f>IF(OF$19-'様式３（療養者名簿）（⑤の場合）'!$BJ92+1&lt;=15,IF(OF$19&gt;='様式３（療養者名簿）（⑤の場合）'!$BJ92,IF(OF$19&lt;='様式３（療養者名簿）（⑤の場合）'!$BK92,1,0),0),0)</f>
        <v>0</v>
      </c>
      <c r="OG87" s="248">
        <f>IF(OG$19-'様式３（療養者名簿）（⑤の場合）'!$BJ92+1&lt;=15,IF(OG$19&gt;='様式３（療養者名簿）（⑤の場合）'!$BJ92,IF(OG$19&lt;='様式３（療養者名簿）（⑤の場合）'!$BK92,1,0),0),0)</f>
        <v>0</v>
      </c>
      <c r="OH87" s="248">
        <f>IF(OH$19-'様式３（療養者名簿）（⑤の場合）'!$BJ92+1&lt;=15,IF(OH$19&gt;='様式３（療養者名簿）（⑤の場合）'!$BJ92,IF(OH$19&lt;='様式３（療養者名簿）（⑤の場合）'!$BK92,1,0),0),0)</f>
        <v>0</v>
      </c>
      <c r="OI87" s="248">
        <f>IF(OI$19-'様式３（療養者名簿）（⑤の場合）'!$BJ92+1&lt;=15,IF(OI$19&gt;='様式３（療養者名簿）（⑤の場合）'!$BJ92,IF(OI$19&lt;='様式３（療養者名簿）（⑤の場合）'!$BK92,1,0),0),0)</f>
        <v>0</v>
      </c>
      <c r="OJ87" s="248">
        <f>IF(OJ$19-'様式３（療養者名簿）（⑤の場合）'!$BJ92+1&lt;=15,IF(OJ$19&gt;='様式３（療養者名簿）（⑤の場合）'!$BJ92,IF(OJ$19&lt;='様式３（療養者名簿）（⑤の場合）'!$BK92,1,0),0),0)</f>
        <v>0</v>
      </c>
      <c r="OK87" s="248">
        <f>IF(OK$19-'様式３（療養者名簿）（⑤の場合）'!$BJ92+1&lt;=15,IF(OK$19&gt;='様式３（療養者名簿）（⑤の場合）'!$BJ92,IF(OK$19&lt;='様式３（療養者名簿）（⑤の場合）'!$BK92,1,0),0),0)</f>
        <v>0</v>
      </c>
      <c r="OL87" s="248">
        <f>IF(OL$19-'様式３（療養者名簿）（⑤の場合）'!$BJ92+1&lt;=15,IF(OL$19&gt;='様式３（療養者名簿）（⑤の場合）'!$BJ92,IF(OL$19&lt;='様式３（療養者名簿）（⑤の場合）'!$BK92,1,0),0),0)</f>
        <v>0</v>
      </c>
      <c r="OM87" s="248">
        <f>IF(OM$19-'様式３（療養者名簿）（⑤の場合）'!$BJ92+1&lt;=15,IF(OM$19&gt;='様式３（療養者名簿）（⑤の場合）'!$BJ92,IF(OM$19&lt;='様式３（療養者名簿）（⑤の場合）'!$BK92,1,0),0),0)</f>
        <v>0</v>
      </c>
      <c r="ON87" s="248">
        <f>IF(ON$19-'様式３（療養者名簿）（⑤の場合）'!$BJ92+1&lt;=15,IF(ON$19&gt;='様式３（療養者名簿）（⑤の場合）'!$BJ92,IF(ON$19&lt;='様式３（療養者名簿）（⑤の場合）'!$BK92,1,0),0),0)</f>
        <v>0</v>
      </c>
      <c r="OO87" s="248">
        <f>IF(OO$19-'様式３（療養者名簿）（⑤の場合）'!$BJ92+1&lt;=15,IF(OO$19&gt;='様式３（療養者名簿）（⑤の場合）'!$BJ92,IF(OO$19&lt;='様式３（療養者名簿）（⑤の場合）'!$BK92,1,0),0),0)</f>
        <v>0</v>
      </c>
      <c r="OP87" s="248">
        <f>IF(OP$19-'様式３（療養者名簿）（⑤の場合）'!$BJ92+1&lt;=15,IF(OP$19&gt;='様式３（療養者名簿）（⑤の場合）'!$BJ92,IF(OP$19&lt;='様式３（療養者名簿）（⑤の場合）'!$BK92,1,0),0),0)</f>
        <v>0</v>
      </c>
      <c r="OQ87" s="248">
        <f>IF(OQ$19-'様式３（療養者名簿）（⑤の場合）'!$BJ92+1&lt;=15,IF(OQ$19&gt;='様式３（療養者名簿）（⑤の場合）'!$BJ92,IF(OQ$19&lt;='様式３（療養者名簿）（⑤の場合）'!$BK92,1,0),0),0)</f>
        <v>0</v>
      </c>
      <c r="OR87" s="248">
        <f>IF(OR$19-'様式３（療養者名簿）（⑤の場合）'!$BJ92+1&lt;=15,IF(OR$19&gt;='様式３（療養者名簿）（⑤の場合）'!$BJ92,IF(OR$19&lt;='様式３（療養者名簿）（⑤の場合）'!$BK92,1,0),0),0)</f>
        <v>0</v>
      </c>
      <c r="OS87" s="248">
        <f>IF(OS$19-'様式３（療養者名簿）（⑤の場合）'!$BJ92+1&lt;=15,IF(OS$19&gt;='様式３（療養者名簿）（⑤の場合）'!$BJ92,IF(OS$19&lt;='様式３（療養者名簿）（⑤の場合）'!$BK92,1,0),0),0)</f>
        <v>0</v>
      </c>
      <c r="OT87" s="248">
        <f>IF(OT$19-'様式３（療養者名簿）（⑤の場合）'!$BJ92+1&lt;=15,IF(OT$19&gt;='様式３（療養者名簿）（⑤の場合）'!$BJ92,IF(OT$19&lt;='様式３（療養者名簿）（⑤の場合）'!$BK92,1,0),0),0)</f>
        <v>0</v>
      </c>
      <c r="OU87" s="248">
        <f>IF(OU$19-'様式３（療養者名簿）（⑤の場合）'!$BJ92+1&lt;=15,IF(OU$19&gt;='様式３（療養者名簿）（⑤の場合）'!$BJ92,IF(OU$19&lt;='様式３（療養者名簿）（⑤の場合）'!$BK92,1,0),0),0)</f>
        <v>0</v>
      </c>
      <c r="OV87" s="248">
        <f>IF(OV$19-'様式３（療養者名簿）（⑤の場合）'!$BJ92+1&lt;=15,IF(OV$19&gt;='様式３（療養者名簿）（⑤の場合）'!$BJ92,IF(OV$19&lt;='様式３（療養者名簿）（⑤の場合）'!$BK92,1,0),0),0)</f>
        <v>0</v>
      </c>
      <c r="OW87" s="248">
        <f>IF(OW$19-'様式３（療養者名簿）（⑤の場合）'!$BJ92+1&lt;=15,IF(OW$19&gt;='様式３（療養者名簿）（⑤の場合）'!$BJ92,IF(OW$19&lt;='様式３（療養者名簿）（⑤の場合）'!$BK92,1,0),0),0)</f>
        <v>0</v>
      </c>
      <c r="OX87" s="248">
        <f>IF(OX$19-'様式３（療養者名簿）（⑤の場合）'!$BJ92+1&lt;=15,IF(OX$19&gt;='様式３（療養者名簿）（⑤の場合）'!$BJ92,IF(OX$19&lt;='様式３（療養者名簿）（⑤の場合）'!$BK92,1,0),0),0)</f>
        <v>0</v>
      </c>
      <c r="OY87" s="248">
        <f>IF(OY$19-'様式３（療養者名簿）（⑤の場合）'!$BJ92+1&lt;=15,IF(OY$19&gt;='様式３（療養者名簿）（⑤の場合）'!$BJ92,IF(OY$19&lt;='様式３（療養者名簿）（⑤の場合）'!$BK92,1,0),0),0)</f>
        <v>0</v>
      </c>
      <c r="OZ87" s="248">
        <f>IF(OZ$19-'様式３（療養者名簿）（⑤の場合）'!$BJ92+1&lt;=15,IF(OZ$19&gt;='様式３（療養者名簿）（⑤の場合）'!$BJ92,IF(OZ$19&lt;='様式３（療養者名簿）（⑤の場合）'!$BK92,1,0),0),0)</f>
        <v>0</v>
      </c>
      <c r="PA87" s="248">
        <f>IF(PA$19-'様式３（療養者名簿）（⑤の場合）'!$BJ92+1&lt;=15,IF(PA$19&gt;='様式３（療養者名簿）（⑤の場合）'!$BJ92,IF(PA$19&lt;='様式３（療養者名簿）（⑤の場合）'!$BK92,1,0),0),0)</f>
        <v>0</v>
      </c>
      <c r="PB87" s="248">
        <f>IF(PB$19-'様式３（療養者名簿）（⑤の場合）'!$BJ92+1&lt;=15,IF(PB$19&gt;='様式３（療養者名簿）（⑤の場合）'!$BJ92,IF(PB$19&lt;='様式３（療養者名簿）（⑤の場合）'!$BK92,1,0),0),0)</f>
        <v>0</v>
      </c>
      <c r="PC87" s="248">
        <f>IF(PC$19-'様式３（療養者名簿）（⑤の場合）'!$BJ92+1&lt;=15,IF(PC$19&gt;='様式３（療養者名簿）（⑤の場合）'!$BJ92,IF(PC$19&lt;='様式３（療養者名簿）（⑤の場合）'!$BK92,1,0),0),0)</f>
        <v>0</v>
      </c>
      <c r="PD87" s="248">
        <f>IF(PD$19-'様式３（療養者名簿）（⑤の場合）'!$BJ92+1&lt;=15,IF(PD$19&gt;='様式３（療養者名簿）（⑤の場合）'!$BJ92,IF(PD$19&lt;='様式３（療養者名簿）（⑤の場合）'!$BK92,1,0),0),0)</f>
        <v>0</v>
      </c>
      <c r="PE87" s="248">
        <f>IF(PE$19-'様式３（療養者名簿）（⑤の場合）'!$BJ92+1&lt;=15,IF(PE$19&gt;='様式３（療養者名簿）（⑤の場合）'!$BJ92,IF(PE$19&lt;='様式３（療養者名簿）（⑤の場合）'!$BK92,1,0),0),0)</f>
        <v>0</v>
      </c>
      <c r="PF87" s="248">
        <f>IF(PF$19-'様式３（療養者名簿）（⑤の場合）'!$BJ92+1&lt;=15,IF(PF$19&gt;='様式３（療養者名簿）（⑤の場合）'!$BJ92,IF(PF$19&lt;='様式３（療養者名簿）（⑤の場合）'!$BK92,1,0),0),0)</f>
        <v>0</v>
      </c>
      <c r="PG87" s="248">
        <f>IF(PG$19-'様式３（療養者名簿）（⑤の場合）'!$BJ92+1&lt;=15,IF(PG$19&gt;='様式３（療養者名簿）（⑤の場合）'!$BJ92,IF(PG$19&lt;='様式３（療養者名簿）（⑤の場合）'!$BK92,1,0),0),0)</f>
        <v>0</v>
      </c>
      <c r="PH87" s="248">
        <f>IF(PH$19-'様式３（療養者名簿）（⑤の場合）'!$BJ92+1&lt;=15,IF(PH$19&gt;='様式３（療養者名簿）（⑤の場合）'!$BJ92,IF(PH$19&lt;='様式３（療養者名簿）（⑤の場合）'!$BK92,1,0),0),0)</f>
        <v>0</v>
      </c>
      <c r="PI87" s="248">
        <f>IF(PI$19-'様式３（療養者名簿）（⑤の場合）'!$BJ92+1&lt;=15,IF(PI$19&gt;='様式３（療養者名簿）（⑤の場合）'!$BJ92,IF(PI$19&lt;='様式３（療養者名簿）（⑤の場合）'!$BK92,1,0),0),0)</f>
        <v>0</v>
      </c>
      <c r="PJ87" s="248">
        <f>IF(PJ$19-'様式３（療養者名簿）（⑤の場合）'!$BJ92+1&lt;=15,IF(PJ$19&gt;='様式３（療養者名簿）（⑤の場合）'!$BJ92,IF(PJ$19&lt;='様式３（療養者名簿）（⑤の場合）'!$BK92,1,0),0),0)</f>
        <v>0</v>
      </c>
      <c r="PK87" s="248">
        <f>IF(PK$19-'様式３（療養者名簿）（⑤の場合）'!$BJ92+1&lt;=15,IF(PK$19&gt;='様式３（療養者名簿）（⑤の場合）'!$BJ92,IF(PK$19&lt;='様式３（療養者名簿）（⑤の場合）'!$BK92,1,0),0),0)</f>
        <v>0</v>
      </c>
      <c r="PL87" s="248">
        <f>IF(PL$19-'様式３（療養者名簿）（⑤の場合）'!$BJ92+1&lt;=15,IF(PL$19&gt;='様式３（療養者名簿）（⑤の場合）'!$BJ92,IF(PL$19&lt;='様式３（療養者名簿）（⑤の場合）'!$BK92,1,0),0),0)</f>
        <v>0</v>
      </c>
      <c r="PM87" s="248">
        <f>IF(PM$19-'様式３（療養者名簿）（⑤の場合）'!$BJ92+1&lt;=15,IF(PM$19&gt;='様式３（療養者名簿）（⑤の場合）'!$BJ92,IF(PM$19&lt;='様式３（療養者名簿）（⑤の場合）'!$BK92,1,0),0),0)</f>
        <v>0</v>
      </c>
      <c r="PN87" s="248">
        <f>IF(PN$19-'様式３（療養者名簿）（⑤の場合）'!$BJ92+1&lt;=15,IF(PN$19&gt;='様式３（療養者名簿）（⑤の場合）'!$BJ92,IF(PN$19&lt;='様式３（療養者名簿）（⑤の場合）'!$BK92,1,0),0),0)</f>
        <v>0</v>
      </c>
      <c r="PO87" s="248">
        <f>IF(PO$19-'様式３（療養者名簿）（⑤の場合）'!$BJ92+1&lt;=15,IF(PO$19&gt;='様式３（療養者名簿）（⑤の場合）'!$BJ92,IF(PO$19&lt;='様式３（療養者名簿）（⑤の場合）'!$BK92,1,0),0),0)</f>
        <v>0</v>
      </c>
      <c r="PP87" s="248">
        <f>IF(PP$19-'様式３（療養者名簿）（⑤の場合）'!$BJ92+1&lt;=15,IF(PP$19&gt;='様式３（療養者名簿）（⑤の場合）'!$BJ92,IF(PP$19&lt;='様式３（療養者名簿）（⑤の場合）'!$BK92,1,0),0),0)</f>
        <v>0</v>
      </c>
      <c r="PQ87" s="248">
        <f>IF(PQ$19-'様式３（療養者名簿）（⑤の場合）'!$BJ92+1&lt;=15,IF(PQ$19&gt;='様式３（療養者名簿）（⑤の場合）'!$BJ92,IF(PQ$19&lt;='様式３（療養者名簿）（⑤の場合）'!$BK92,1,0),0),0)</f>
        <v>0</v>
      </c>
      <c r="PR87" s="248">
        <f>IF(PR$19-'様式３（療養者名簿）（⑤の場合）'!$BJ92+1&lt;=15,IF(PR$19&gt;='様式３（療養者名簿）（⑤の場合）'!$BJ92,IF(PR$19&lt;='様式３（療養者名簿）（⑤の場合）'!$BK92,1,0),0),0)</f>
        <v>0</v>
      </c>
      <c r="PS87" s="248">
        <f>IF(PS$19-'様式３（療養者名簿）（⑤の場合）'!$BJ92+1&lt;=15,IF(PS$19&gt;='様式３（療養者名簿）（⑤の場合）'!$BJ92,IF(PS$19&lt;='様式３（療養者名簿）（⑤の場合）'!$BK92,1,0),0),0)</f>
        <v>0</v>
      </c>
      <c r="PT87" s="248">
        <f>IF(PT$19-'様式３（療養者名簿）（⑤の場合）'!$BJ92+1&lt;=15,IF(PT$19&gt;='様式３（療養者名簿）（⑤の場合）'!$BJ92,IF(PT$19&lt;='様式３（療養者名簿）（⑤の場合）'!$BK92,1,0),0),0)</f>
        <v>0</v>
      </c>
      <c r="PU87" s="248">
        <f>IF(PU$19-'様式３（療養者名簿）（⑤の場合）'!$BJ92+1&lt;=15,IF(PU$19&gt;='様式３（療養者名簿）（⑤の場合）'!$BJ92,IF(PU$19&lt;='様式３（療養者名簿）（⑤の場合）'!$BK92,1,0),0),0)</f>
        <v>0</v>
      </c>
      <c r="PV87" s="248">
        <f>IF(PV$19-'様式３（療養者名簿）（⑤の場合）'!$BJ92+1&lt;=15,IF(PV$19&gt;='様式３（療養者名簿）（⑤の場合）'!$BJ92,IF(PV$19&lt;='様式３（療養者名簿）（⑤の場合）'!$BK92,1,0),0),0)</f>
        <v>0</v>
      </c>
      <c r="PW87" s="248">
        <f>IF(PW$19-'様式３（療養者名簿）（⑤の場合）'!$BJ92+1&lt;=15,IF(PW$19&gt;='様式３（療養者名簿）（⑤の場合）'!$BJ92,IF(PW$19&lt;='様式３（療養者名簿）（⑤の場合）'!$BK92,1,0),0),0)</f>
        <v>0</v>
      </c>
      <c r="PX87" s="248">
        <f>IF(PX$19-'様式３（療養者名簿）（⑤の場合）'!$BJ92+1&lt;=15,IF(PX$19&gt;='様式３（療養者名簿）（⑤の場合）'!$BJ92,IF(PX$19&lt;='様式３（療養者名簿）（⑤の場合）'!$BK92,1,0),0),0)</f>
        <v>0</v>
      </c>
      <c r="PY87" s="248">
        <f>IF(PY$19-'様式３（療養者名簿）（⑤の場合）'!$BJ92+1&lt;=15,IF(PY$19&gt;='様式３（療養者名簿）（⑤の場合）'!$BJ92,IF(PY$19&lt;='様式３（療養者名簿）（⑤の場合）'!$BK92,1,0),0),0)</f>
        <v>0</v>
      </c>
      <c r="PZ87" s="248">
        <f>IF(PZ$19-'様式３（療養者名簿）（⑤の場合）'!$BJ92+1&lt;=15,IF(PZ$19&gt;='様式３（療養者名簿）（⑤の場合）'!$BJ92,IF(PZ$19&lt;='様式３（療養者名簿）（⑤の場合）'!$BK92,1,0),0),0)</f>
        <v>0</v>
      </c>
      <c r="QA87" s="248">
        <f>IF(QA$19-'様式３（療養者名簿）（⑤の場合）'!$BJ92+1&lt;=15,IF(QA$19&gt;='様式３（療養者名簿）（⑤の場合）'!$BJ92,IF(QA$19&lt;='様式３（療養者名簿）（⑤の場合）'!$BK92,1,0),0),0)</f>
        <v>0</v>
      </c>
      <c r="QB87" s="248">
        <f>IF(QB$19-'様式３（療養者名簿）（⑤の場合）'!$BJ92+1&lt;=15,IF(QB$19&gt;='様式３（療養者名簿）（⑤の場合）'!$BJ92,IF(QB$19&lt;='様式３（療養者名簿）（⑤の場合）'!$BK92,1,0),0),0)</f>
        <v>0</v>
      </c>
      <c r="QC87" s="248">
        <f>IF(QC$19-'様式３（療養者名簿）（⑤の場合）'!$BJ92+1&lt;=15,IF(QC$19&gt;='様式３（療養者名簿）（⑤の場合）'!$BJ92,IF(QC$19&lt;='様式３（療養者名簿）（⑤の場合）'!$BK92,1,0),0),0)</f>
        <v>0</v>
      </c>
      <c r="QD87" s="248">
        <f>IF(QD$19-'様式３（療養者名簿）（⑤の場合）'!$BJ92+1&lt;=15,IF(QD$19&gt;='様式３（療養者名簿）（⑤の場合）'!$BJ92,IF(QD$19&lt;='様式３（療養者名簿）（⑤の場合）'!$BK92,1,0),0),0)</f>
        <v>0</v>
      </c>
      <c r="QE87" s="248">
        <f>IF(QE$19-'様式３（療養者名簿）（⑤の場合）'!$BJ92+1&lt;=15,IF(QE$19&gt;='様式３（療養者名簿）（⑤の場合）'!$BJ92,IF(QE$19&lt;='様式３（療養者名簿）（⑤の場合）'!$BK92,1,0),0),0)</f>
        <v>0</v>
      </c>
      <c r="QF87" s="248">
        <f>IF(QF$19-'様式３（療養者名簿）（⑤の場合）'!$BJ92+1&lt;=15,IF(QF$19&gt;='様式３（療養者名簿）（⑤の場合）'!$BJ92,IF(QF$19&lt;='様式３（療養者名簿）（⑤の場合）'!$BK92,1,0),0),0)</f>
        <v>0</v>
      </c>
      <c r="QG87" s="248">
        <f>IF(QG$19-'様式３（療養者名簿）（⑤の場合）'!$BJ92+1&lt;=15,IF(QG$19&gt;='様式３（療養者名簿）（⑤の場合）'!$BJ92,IF(QG$19&lt;='様式３（療養者名簿）（⑤の場合）'!$BK92,1,0),0),0)</f>
        <v>0</v>
      </c>
      <c r="QH87" s="248">
        <f>IF(QH$19-'様式３（療養者名簿）（⑤の場合）'!$BJ92+1&lt;=15,IF(QH$19&gt;='様式３（療養者名簿）（⑤の場合）'!$BJ92,IF(QH$19&lt;='様式３（療養者名簿）（⑤の場合）'!$BK92,1,0),0),0)</f>
        <v>0</v>
      </c>
      <c r="QI87" s="248">
        <f>IF(QI$19-'様式３（療養者名簿）（⑤の場合）'!$BJ92+1&lt;=15,IF(QI$19&gt;='様式３（療養者名簿）（⑤の場合）'!$BJ92,IF(QI$19&lt;='様式３（療養者名簿）（⑤の場合）'!$BK92,1,0),0),0)</f>
        <v>0</v>
      </c>
      <c r="QJ87" s="248">
        <f>IF(QJ$19-'様式３（療養者名簿）（⑤の場合）'!$BJ92+1&lt;=15,IF(QJ$19&gt;='様式３（療養者名簿）（⑤の場合）'!$BJ92,IF(QJ$19&lt;='様式３（療養者名簿）（⑤の場合）'!$BK92,1,0),0),0)</f>
        <v>0</v>
      </c>
      <c r="QK87" s="248">
        <f>IF(QK$19-'様式３（療養者名簿）（⑤の場合）'!$BJ92+1&lt;=15,IF(QK$19&gt;='様式３（療養者名簿）（⑤の場合）'!$BJ92,IF(QK$19&lt;='様式３（療養者名簿）（⑤の場合）'!$BK92,1,0),0),0)</f>
        <v>0</v>
      </c>
      <c r="QL87" s="248">
        <f>IF(QL$19-'様式３（療養者名簿）（⑤の場合）'!$BJ92+1&lt;=15,IF(QL$19&gt;='様式３（療養者名簿）（⑤の場合）'!$BJ92,IF(QL$19&lt;='様式３（療養者名簿）（⑤の場合）'!$BK92,1,0),0),0)</f>
        <v>0</v>
      </c>
      <c r="QM87" s="248">
        <f>IF(QM$19-'様式３（療養者名簿）（⑤の場合）'!$BJ92+1&lt;=15,IF(QM$19&gt;='様式３（療養者名簿）（⑤の場合）'!$BJ92,IF(QM$19&lt;='様式３（療養者名簿）（⑤の場合）'!$BK92,1,0),0),0)</f>
        <v>0</v>
      </c>
      <c r="QN87" s="248">
        <f>IF(QN$19-'様式３（療養者名簿）（⑤の場合）'!$BJ92+1&lt;=15,IF(QN$19&gt;='様式３（療養者名簿）（⑤の場合）'!$BJ92,IF(QN$19&lt;='様式３（療養者名簿）（⑤の場合）'!$BK92,1,0),0),0)</f>
        <v>0</v>
      </c>
      <c r="QO87" s="248">
        <f>IF(QO$19-'様式３（療養者名簿）（⑤の場合）'!$BJ92+1&lt;=15,IF(QO$19&gt;='様式３（療養者名簿）（⑤の場合）'!$BJ92,IF(QO$19&lt;='様式３（療養者名簿）（⑤の場合）'!$BK92,1,0),0),0)</f>
        <v>0</v>
      </c>
      <c r="QP87" s="248">
        <f>IF(QP$19-'様式３（療養者名簿）（⑤の場合）'!$BJ92+1&lt;=15,IF(QP$19&gt;='様式３（療養者名簿）（⑤の場合）'!$BJ92,IF(QP$19&lt;='様式３（療養者名簿）（⑤の場合）'!$BK92,1,0),0),0)</f>
        <v>0</v>
      </c>
      <c r="QQ87" s="248">
        <f>IF(QQ$19-'様式３（療養者名簿）（⑤の場合）'!$BJ92+1&lt;=15,IF(QQ$19&gt;='様式３（療養者名簿）（⑤の場合）'!$BJ92,IF(QQ$19&lt;='様式３（療養者名簿）（⑤の場合）'!$BK92,1,0),0),0)</f>
        <v>0</v>
      </c>
      <c r="QR87" s="248">
        <f>IF(QR$19-'様式３（療養者名簿）（⑤の場合）'!$BJ92+1&lt;=15,IF(QR$19&gt;='様式３（療養者名簿）（⑤の場合）'!$BJ92,IF(QR$19&lt;='様式３（療養者名簿）（⑤の場合）'!$BK92,1,0),0),0)</f>
        <v>0</v>
      </c>
      <c r="QS87" s="248">
        <f>IF(QS$19-'様式３（療養者名簿）（⑤の場合）'!$BJ92+1&lt;=15,IF(QS$19&gt;='様式３（療養者名簿）（⑤の場合）'!$BJ92,IF(QS$19&lt;='様式３（療養者名簿）（⑤の場合）'!$BK92,1,0),0),0)</f>
        <v>0</v>
      </c>
      <c r="QT87" s="248">
        <f>IF(QT$19-'様式３（療養者名簿）（⑤の場合）'!$BJ92+1&lt;=15,IF(QT$19&gt;='様式３（療養者名簿）（⑤の場合）'!$BJ92,IF(QT$19&lt;='様式３（療養者名簿）（⑤の場合）'!$BK92,1,0),0),0)</f>
        <v>0</v>
      </c>
      <c r="QU87" s="248">
        <f>IF(QU$19-'様式３（療養者名簿）（⑤の場合）'!$BJ92+1&lt;=15,IF(QU$19&gt;='様式３（療養者名簿）（⑤の場合）'!$BJ92,IF(QU$19&lt;='様式３（療養者名簿）（⑤の場合）'!$BK92,1,0),0),0)</f>
        <v>0</v>
      </c>
      <c r="QV87" s="248">
        <f>IF(QV$19-'様式３（療養者名簿）（⑤の場合）'!$BJ92+1&lt;=15,IF(QV$19&gt;='様式３（療養者名簿）（⑤の場合）'!$BJ92,IF(QV$19&lt;='様式３（療養者名簿）（⑤の場合）'!$BK92,1,0),0),0)</f>
        <v>0</v>
      </c>
      <c r="QW87" s="248">
        <f>IF(QW$19-'様式３（療養者名簿）（⑤の場合）'!$BJ92+1&lt;=15,IF(QW$19&gt;='様式３（療養者名簿）（⑤の場合）'!$BJ92,IF(QW$19&lt;='様式３（療養者名簿）（⑤の場合）'!$BK92,1,0),0),0)</f>
        <v>0</v>
      </c>
      <c r="QX87" s="248">
        <f>IF(QX$19-'様式３（療養者名簿）（⑤の場合）'!$BJ92+1&lt;=15,IF(QX$19&gt;='様式３（療養者名簿）（⑤の場合）'!$BJ92,IF(QX$19&lt;='様式３（療養者名簿）（⑤の場合）'!$BK92,1,0),0),0)</f>
        <v>0</v>
      </c>
      <c r="QY87" s="248">
        <f>IF(QY$19-'様式３（療養者名簿）（⑤の場合）'!$BJ92+1&lt;=15,IF(QY$19&gt;='様式３（療養者名簿）（⑤の場合）'!$BJ92,IF(QY$19&lt;='様式３（療養者名簿）（⑤の場合）'!$BK92,1,0),0),0)</f>
        <v>0</v>
      </c>
      <c r="QZ87" s="248">
        <f>IF(QZ$19-'様式３（療養者名簿）（⑤の場合）'!$BJ92+1&lt;=15,IF(QZ$19&gt;='様式３（療養者名簿）（⑤の場合）'!$BJ92,IF(QZ$19&lt;='様式３（療養者名簿）（⑤の場合）'!$BK92,1,0),0),0)</f>
        <v>0</v>
      </c>
      <c r="RA87" s="248">
        <f>IF(RA$19-'様式３（療養者名簿）（⑤の場合）'!$BJ92+1&lt;=15,IF(RA$19&gt;='様式３（療養者名簿）（⑤の場合）'!$BJ92,IF(RA$19&lt;='様式３（療養者名簿）（⑤の場合）'!$BK92,1,0),0),0)</f>
        <v>0</v>
      </c>
      <c r="RB87" s="248">
        <f>IF(RB$19-'様式３（療養者名簿）（⑤の場合）'!$BJ92+1&lt;=15,IF(RB$19&gt;='様式３（療養者名簿）（⑤の場合）'!$BJ92,IF(RB$19&lt;='様式３（療養者名簿）（⑤の場合）'!$BK92,1,0),0),0)</f>
        <v>0</v>
      </c>
      <c r="RC87" s="248">
        <f>IF(RC$19-'様式３（療養者名簿）（⑤の場合）'!$BJ92+1&lt;=15,IF(RC$19&gt;='様式３（療養者名簿）（⑤の場合）'!$BJ92,IF(RC$19&lt;='様式３（療養者名簿）（⑤の場合）'!$BK92,1,0),0),0)</f>
        <v>0</v>
      </c>
      <c r="RD87" s="248">
        <f>IF(RD$19-'様式３（療養者名簿）（⑤の場合）'!$BJ92+1&lt;=15,IF(RD$19&gt;='様式３（療養者名簿）（⑤の場合）'!$BJ92,IF(RD$19&lt;='様式３（療養者名簿）（⑤の場合）'!$BK92,1,0),0),0)</f>
        <v>0</v>
      </c>
      <c r="RE87" s="248">
        <f>IF(RE$19-'様式３（療養者名簿）（⑤の場合）'!$BJ92+1&lt;=15,IF(RE$19&gt;='様式３（療養者名簿）（⑤の場合）'!$BJ92,IF(RE$19&lt;='様式３（療養者名簿）（⑤の場合）'!$BK92,1,0),0),0)</f>
        <v>0</v>
      </c>
      <c r="RF87" s="248">
        <f>IF(RF$19-'様式３（療養者名簿）（⑤の場合）'!$BJ92+1&lt;=15,IF(RF$19&gt;='様式３（療養者名簿）（⑤の場合）'!$BJ92,IF(RF$19&lt;='様式３（療養者名簿）（⑤の場合）'!$BK92,1,0),0),0)</f>
        <v>0</v>
      </c>
      <c r="RG87" s="248">
        <f>IF(RG$19-'様式３（療養者名簿）（⑤の場合）'!$BJ92+1&lt;=15,IF(RG$19&gt;='様式３（療養者名簿）（⑤の場合）'!$BJ92,IF(RG$19&lt;='様式３（療養者名簿）（⑤の場合）'!$BK92,1,0),0),0)</f>
        <v>0</v>
      </c>
      <c r="RH87" s="248">
        <f>IF(RH$19-'様式３（療養者名簿）（⑤の場合）'!$BJ92+1&lt;=15,IF(RH$19&gt;='様式３（療養者名簿）（⑤の場合）'!$BJ92,IF(RH$19&lt;='様式３（療養者名簿）（⑤の場合）'!$BK92,1,0),0),0)</f>
        <v>0</v>
      </c>
      <c r="RI87" s="248">
        <f>IF(RI$19-'様式３（療養者名簿）（⑤の場合）'!$BJ92+1&lt;=15,IF(RI$19&gt;='様式３（療養者名簿）（⑤の場合）'!$BJ92,IF(RI$19&lt;='様式３（療養者名簿）（⑤の場合）'!$BK92,1,0),0),0)</f>
        <v>0</v>
      </c>
      <c r="RJ87" s="248">
        <f>IF(RJ$19-'様式３（療養者名簿）（⑤の場合）'!$BJ92+1&lt;=15,IF(RJ$19&gt;='様式３（療養者名簿）（⑤の場合）'!$BJ92,IF(RJ$19&lt;='様式３（療養者名簿）（⑤の場合）'!$BK92,1,0),0),0)</f>
        <v>0</v>
      </c>
      <c r="RK87" s="248">
        <f>IF(RK$19-'様式３（療養者名簿）（⑤の場合）'!$BJ92+1&lt;=15,IF(RK$19&gt;='様式３（療養者名簿）（⑤の場合）'!$BJ92,IF(RK$19&lt;='様式３（療養者名簿）（⑤の場合）'!$BK92,1,0),0),0)</f>
        <v>0</v>
      </c>
      <c r="RL87" s="248">
        <f>IF(RL$19-'様式３（療養者名簿）（⑤の場合）'!$BJ92+1&lt;=15,IF(RL$19&gt;='様式３（療養者名簿）（⑤の場合）'!$BJ92,IF(RL$19&lt;='様式３（療養者名簿）（⑤の場合）'!$BK92,1,0),0),0)</f>
        <v>0</v>
      </c>
      <c r="RM87" s="248">
        <f>IF(RM$19-'様式３（療養者名簿）（⑤の場合）'!$BJ92+1&lt;=15,IF(RM$19&gt;='様式３（療養者名簿）（⑤の場合）'!$BJ92,IF(RM$19&lt;='様式３（療養者名簿）（⑤の場合）'!$BK92,1,0),0),0)</f>
        <v>0</v>
      </c>
      <c r="RN87" s="248">
        <f>IF(RN$19-'様式３（療養者名簿）（⑤の場合）'!$BJ92+1&lt;=15,IF(RN$19&gt;='様式３（療養者名簿）（⑤の場合）'!$BJ92,IF(RN$19&lt;='様式３（療養者名簿）（⑤の場合）'!$BK92,1,0),0),0)</f>
        <v>0</v>
      </c>
      <c r="RO87" s="248">
        <f>IF(RO$19-'様式３（療養者名簿）（⑤の場合）'!$BJ92+1&lt;=15,IF(RO$19&gt;='様式３（療養者名簿）（⑤の場合）'!$BJ92,IF(RO$19&lt;='様式３（療養者名簿）（⑤の場合）'!$BK92,1,0),0),0)</f>
        <v>0</v>
      </c>
      <c r="RP87" s="248">
        <f>IF(RP$19-'様式３（療養者名簿）（⑤の場合）'!$BJ92+1&lt;=15,IF(RP$19&gt;='様式３（療養者名簿）（⑤の場合）'!$BJ92,IF(RP$19&lt;='様式３（療養者名簿）（⑤の場合）'!$BK92,1,0),0),0)</f>
        <v>0</v>
      </c>
      <c r="RQ87" s="248">
        <f>IF(RQ$19-'様式３（療養者名簿）（⑤の場合）'!$BJ92+1&lt;=15,IF(RQ$19&gt;='様式３（療養者名簿）（⑤の場合）'!$BJ92,IF(RQ$19&lt;='様式３（療養者名簿）（⑤の場合）'!$BK92,1,0),0),0)</f>
        <v>0</v>
      </c>
      <c r="RR87" s="248">
        <f>IF(RR$19-'様式３（療養者名簿）（⑤の場合）'!$BJ92+1&lt;=15,IF(RR$19&gt;='様式３（療養者名簿）（⑤の場合）'!$BJ92,IF(RR$19&lt;='様式３（療養者名簿）（⑤の場合）'!$BK92,1,0),0),0)</f>
        <v>0</v>
      </c>
      <c r="RS87" s="248">
        <f>IF(RS$19-'様式３（療養者名簿）（⑤の場合）'!$BJ92+1&lt;=15,IF(RS$19&gt;='様式３（療養者名簿）（⑤の場合）'!$BJ92,IF(RS$19&lt;='様式３（療養者名簿）（⑤の場合）'!$BK92,1,0),0),0)</f>
        <v>0</v>
      </c>
      <c r="RT87" s="248">
        <f>IF(RT$19-'様式３（療養者名簿）（⑤の場合）'!$BJ92+1&lt;=15,IF(RT$19&gt;='様式３（療養者名簿）（⑤の場合）'!$BJ92,IF(RT$19&lt;='様式３（療養者名簿）（⑤の場合）'!$BK92,1,0),0),0)</f>
        <v>0</v>
      </c>
      <c r="RU87" s="248">
        <f>IF(RU$19-'様式３（療養者名簿）（⑤の場合）'!$BJ92+1&lt;=15,IF(RU$19&gt;='様式３（療養者名簿）（⑤の場合）'!$BJ92,IF(RU$19&lt;='様式３（療養者名簿）（⑤の場合）'!$BK92,1,0),0),0)</f>
        <v>0</v>
      </c>
      <c r="RV87" s="248">
        <f>IF(RV$19-'様式３（療養者名簿）（⑤の場合）'!$BJ92+1&lt;=15,IF(RV$19&gt;='様式３（療養者名簿）（⑤の場合）'!$BJ92,IF(RV$19&lt;='様式３（療養者名簿）（⑤の場合）'!$BK92,1,0),0),0)</f>
        <v>0</v>
      </c>
      <c r="RW87" s="248">
        <f>IF(RW$19-'様式３（療養者名簿）（⑤の場合）'!$BJ92+1&lt;=15,IF(RW$19&gt;='様式３（療養者名簿）（⑤の場合）'!$BJ92,IF(RW$19&lt;='様式３（療養者名簿）（⑤の場合）'!$BK92,1,0),0),0)</f>
        <v>0</v>
      </c>
      <c r="RX87" s="248">
        <f>IF(RX$19-'様式３（療養者名簿）（⑤の場合）'!$BJ92+1&lt;=15,IF(RX$19&gt;='様式３（療養者名簿）（⑤の場合）'!$BJ92,IF(RX$19&lt;='様式３（療養者名簿）（⑤の場合）'!$BK92,1,0),0),0)</f>
        <v>0</v>
      </c>
      <c r="RY87" s="248">
        <f>IF(RY$19-'様式３（療養者名簿）（⑤の場合）'!$BJ92+1&lt;=15,IF(RY$19&gt;='様式３（療養者名簿）（⑤の場合）'!$BJ92,IF(RY$19&lt;='様式３（療養者名簿）（⑤の場合）'!$BK92,1,0),0),0)</f>
        <v>0</v>
      </c>
      <c r="RZ87" s="248">
        <f>IF(RZ$19-'様式３（療養者名簿）（⑤の場合）'!$BJ92+1&lt;=15,IF(RZ$19&gt;='様式３（療養者名簿）（⑤の場合）'!$BJ92,IF(RZ$19&lt;='様式３（療養者名簿）（⑤の場合）'!$BK92,1,0),0),0)</f>
        <v>0</v>
      </c>
      <c r="SA87" s="248">
        <f>IF(SA$19-'様式３（療養者名簿）（⑤の場合）'!$BJ92+1&lt;=15,IF(SA$19&gt;='様式３（療養者名簿）（⑤の場合）'!$BJ92,IF(SA$19&lt;='様式３（療養者名簿）（⑤の場合）'!$BK92,1,0),0),0)</f>
        <v>0</v>
      </c>
      <c r="SB87" s="248">
        <f>IF(SB$19-'様式３（療養者名簿）（⑤の場合）'!$BJ92+1&lt;=15,IF(SB$19&gt;='様式３（療養者名簿）（⑤の場合）'!$BJ92,IF(SB$19&lt;='様式３（療養者名簿）（⑤の場合）'!$BK92,1,0),0),0)</f>
        <v>0</v>
      </c>
      <c r="SC87" s="248">
        <f>IF(SC$19-'様式３（療養者名簿）（⑤の場合）'!$BJ92+1&lt;=15,IF(SC$19&gt;='様式３（療養者名簿）（⑤の場合）'!$BJ92,IF(SC$19&lt;='様式３（療養者名簿）（⑤の場合）'!$BK92,1,0),0),0)</f>
        <v>0</v>
      </c>
      <c r="SD87" s="248">
        <f>IF(SD$19-'様式３（療養者名簿）（⑤の場合）'!$BJ92+1&lt;=15,IF(SD$19&gt;='様式３（療養者名簿）（⑤の場合）'!$BJ92,IF(SD$19&lt;='様式３（療養者名簿）（⑤の場合）'!$BK92,1,0),0),0)</f>
        <v>0</v>
      </c>
      <c r="SE87" s="248">
        <f>IF(SE$19-'様式３（療養者名簿）（⑤の場合）'!$BJ92+1&lt;=15,IF(SE$19&gt;='様式３（療養者名簿）（⑤の場合）'!$BJ92,IF(SE$19&lt;='様式３（療養者名簿）（⑤の場合）'!$BK92,1,0),0),0)</f>
        <v>0</v>
      </c>
      <c r="SF87" s="248">
        <f>IF(SF$19-'様式３（療養者名簿）（⑤の場合）'!$BJ92+1&lt;=15,IF(SF$19&gt;='様式３（療養者名簿）（⑤の場合）'!$BJ92,IF(SF$19&lt;='様式３（療養者名簿）（⑤の場合）'!$BK92,1,0),0),0)</f>
        <v>0</v>
      </c>
      <c r="SG87" s="248">
        <f>IF(SG$19-'様式３（療養者名簿）（⑤の場合）'!$BJ92+1&lt;=15,IF(SG$19&gt;='様式３（療養者名簿）（⑤の場合）'!$BJ92,IF(SG$19&lt;='様式３（療養者名簿）（⑤の場合）'!$BK92,1,0),0),0)</f>
        <v>0</v>
      </c>
      <c r="SH87" s="248">
        <f>IF(SH$19-'様式３（療養者名簿）（⑤の場合）'!$BJ92+1&lt;=15,IF(SH$19&gt;='様式３（療養者名簿）（⑤の場合）'!$BJ92,IF(SH$19&lt;='様式３（療養者名簿）（⑤の場合）'!$BK92,1,0),0),0)</f>
        <v>0</v>
      </c>
      <c r="SI87" s="248">
        <f>IF(SI$19-'様式３（療養者名簿）（⑤の場合）'!$BJ92+1&lt;=15,IF(SI$19&gt;='様式３（療養者名簿）（⑤の場合）'!$BJ92,IF(SI$19&lt;='様式３（療養者名簿）（⑤の場合）'!$BK92,1,0),0),0)</f>
        <v>0</v>
      </c>
      <c r="SJ87" s="248">
        <f>IF(SJ$19-'様式３（療養者名簿）（⑤の場合）'!$BJ92+1&lt;=15,IF(SJ$19&gt;='様式３（療養者名簿）（⑤の場合）'!$BJ92,IF(SJ$19&lt;='様式３（療養者名簿）（⑤の場合）'!$BK92,1,0),0),0)</f>
        <v>0</v>
      </c>
      <c r="SK87" s="248">
        <f>IF(SK$19-'様式３（療養者名簿）（⑤の場合）'!$BJ92+1&lt;=15,IF(SK$19&gt;='様式３（療養者名簿）（⑤の場合）'!$BJ92,IF(SK$19&lt;='様式３（療養者名簿）（⑤の場合）'!$BK92,1,0),0),0)</f>
        <v>0</v>
      </c>
      <c r="SL87" s="248">
        <f>IF(SL$19-'様式３（療養者名簿）（⑤の場合）'!$BJ92+1&lt;=15,IF(SL$19&gt;='様式３（療養者名簿）（⑤の場合）'!$BJ92,IF(SL$19&lt;='様式３（療養者名簿）（⑤の場合）'!$BK92,1,0),0),0)</f>
        <v>0</v>
      </c>
      <c r="SM87" s="248">
        <f>IF(SM$19-'様式３（療養者名簿）（⑤の場合）'!$BJ92+1&lt;=15,IF(SM$19&gt;='様式３（療養者名簿）（⑤の場合）'!$BJ92,IF(SM$19&lt;='様式３（療養者名簿）（⑤の場合）'!$BK92,1,0),0),0)</f>
        <v>0</v>
      </c>
      <c r="SN87" s="248">
        <f>IF(SN$19-'様式３（療養者名簿）（⑤の場合）'!$BJ92+1&lt;=15,IF(SN$19&gt;='様式３（療養者名簿）（⑤の場合）'!$BJ92,IF(SN$19&lt;='様式３（療養者名簿）（⑤の場合）'!$BK92,1,0),0),0)</f>
        <v>0</v>
      </c>
      <c r="SO87" s="248">
        <f>IF(SO$19-'様式３（療養者名簿）（⑤の場合）'!$BJ92+1&lt;=15,IF(SO$19&gt;='様式３（療養者名簿）（⑤の場合）'!$BJ92,IF(SO$19&lt;='様式３（療養者名簿）（⑤の場合）'!$BK92,1,0),0),0)</f>
        <v>0</v>
      </c>
      <c r="SP87" s="248">
        <f>IF(SP$19-'様式３（療養者名簿）（⑤の場合）'!$BJ92+1&lt;=15,IF(SP$19&gt;='様式３（療養者名簿）（⑤の場合）'!$BJ92,IF(SP$19&lt;='様式３（療養者名簿）（⑤の場合）'!$BK92,1,0),0),0)</f>
        <v>0</v>
      </c>
      <c r="SQ87" s="248">
        <f>IF(SQ$19-'様式３（療養者名簿）（⑤の場合）'!$BJ92+1&lt;=15,IF(SQ$19&gt;='様式３（療養者名簿）（⑤の場合）'!$BJ92,IF(SQ$19&lt;='様式３（療養者名簿）（⑤の場合）'!$BK92,1,0),0),0)</f>
        <v>0</v>
      </c>
      <c r="SR87" s="248">
        <f>IF(SR$19-'様式３（療養者名簿）（⑤の場合）'!$BJ92+1&lt;=15,IF(SR$19&gt;='様式３（療養者名簿）（⑤の場合）'!$BJ92,IF(SR$19&lt;='様式３（療養者名簿）（⑤の場合）'!$BK92,1,0),0),0)</f>
        <v>0</v>
      </c>
      <c r="SS87" s="248">
        <f>IF(SS$19-'様式３（療養者名簿）（⑤の場合）'!$BJ92+1&lt;=15,IF(SS$19&gt;='様式３（療養者名簿）（⑤の場合）'!$BJ92,IF(SS$19&lt;='様式３（療養者名簿）（⑤の場合）'!$BK92,1,0),0),0)</f>
        <v>0</v>
      </c>
      <c r="ST87" s="248">
        <f>IF(ST$19-'様式３（療養者名簿）（⑤の場合）'!$BJ92+1&lt;=15,IF(ST$19&gt;='様式３（療養者名簿）（⑤の場合）'!$BJ92,IF(ST$19&lt;='様式３（療養者名簿）（⑤の場合）'!$BK92,1,0),0),0)</f>
        <v>0</v>
      </c>
      <c r="SU87" s="248">
        <f>IF(SU$19-'様式３（療養者名簿）（⑤の場合）'!$BJ92+1&lt;=15,IF(SU$19&gt;='様式３（療養者名簿）（⑤の場合）'!$BJ92,IF(SU$19&lt;='様式３（療養者名簿）（⑤の場合）'!$BK92,1,0),0),0)</f>
        <v>0</v>
      </c>
      <c r="SV87" s="248">
        <f>IF(SV$19-'様式３（療養者名簿）（⑤の場合）'!$BJ92+1&lt;=15,IF(SV$19&gt;='様式３（療養者名簿）（⑤の場合）'!$BJ92,IF(SV$19&lt;='様式３（療養者名簿）（⑤の場合）'!$BK92,1,0),0),0)</f>
        <v>0</v>
      </c>
      <c r="SW87" s="248">
        <f>IF(SW$19-'様式３（療養者名簿）（⑤の場合）'!$BJ92+1&lt;=15,IF(SW$19&gt;='様式３（療養者名簿）（⑤の場合）'!$BJ92,IF(SW$19&lt;='様式３（療養者名簿）（⑤の場合）'!$BK92,1,0),0),0)</f>
        <v>0</v>
      </c>
      <c r="SX87" s="248">
        <f>IF(SX$19-'様式３（療養者名簿）（⑤の場合）'!$BJ92+1&lt;=15,IF(SX$19&gt;='様式３（療養者名簿）（⑤の場合）'!$BJ92,IF(SX$19&lt;='様式３（療養者名簿）（⑤の場合）'!$BK92,1,0),0),0)</f>
        <v>0</v>
      </c>
      <c r="SY87" s="248">
        <f>IF(SY$19-'様式３（療養者名簿）（⑤の場合）'!$BJ92+1&lt;=15,IF(SY$19&gt;='様式３（療養者名簿）（⑤の場合）'!$BJ92,IF(SY$19&lt;='様式３（療養者名簿）（⑤の場合）'!$BK92,1,0),0),0)</f>
        <v>0</v>
      </c>
      <c r="SZ87" s="248">
        <f>IF(SZ$19-'様式３（療養者名簿）（⑤の場合）'!$BJ92+1&lt;=15,IF(SZ$19&gt;='様式３（療養者名簿）（⑤の場合）'!$BJ92,IF(SZ$19&lt;='様式３（療養者名簿）（⑤の場合）'!$BK92,1,0),0),0)</f>
        <v>0</v>
      </c>
      <c r="TA87" s="248">
        <f>IF(TA$19-'様式３（療養者名簿）（⑤の場合）'!$BJ92+1&lt;=15,IF(TA$19&gt;='様式３（療養者名簿）（⑤の場合）'!$BJ92,IF(TA$19&lt;='様式３（療養者名簿）（⑤の場合）'!$BK92,1,0),0),0)</f>
        <v>0</v>
      </c>
      <c r="TB87" s="248">
        <f>IF(TB$19-'様式３（療養者名簿）（⑤の場合）'!$BJ92+1&lt;=15,IF(TB$19&gt;='様式３（療養者名簿）（⑤の場合）'!$BJ92,IF(TB$19&lt;='様式３（療養者名簿）（⑤の場合）'!$BK92,1,0),0),0)</f>
        <v>0</v>
      </c>
      <c r="TC87" s="248">
        <f>IF(TC$19-'様式３（療養者名簿）（⑤の場合）'!$BJ92+1&lt;=15,IF(TC$19&gt;='様式３（療養者名簿）（⑤の場合）'!$BJ92,IF(TC$19&lt;='様式３（療養者名簿）（⑤の場合）'!$BK92,1,0),0),0)</f>
        <v>0</v>
      </c>
      <c r="TD87" s="248">
        <f>IF(TD$19-'様式３（療養者名簿）（⑤の場合）'!$BJ92+1&lt;=15,IF(TD$19&gt;='様式３（療養者名簿）（⑤の場合）'!$BJ92,IF(TD$19&lt;='様式３（療養者名簿）（⑤の場合）'!$BK92,1,0),0),0)</f>
        <v>0</v>
      </c>
      <c r="TE87" s="248">
        <f>IF(TE$19-'様式３（療養者名簿）（⑤の場合）'!$BJ92+1&lt;=15,IF(TE$19&gt;='様式３（療養者名簿）（⑤の場合）'!$BJ92,IF(TE$19&lt;='様式３（療養者名簿）（⑤の場合）'!$BK92,1,0),0),0)</f>
        <v>0</v>
      </c>
      <c r="TF87" s="248">
        <f>IF(TF$19-'様式３（療養者名簿）（⑤の場合）'!$BJ92+1&lt;=15,IF(TF$19&gt;='様式３（療養者名簿）（⑤の場合）'!$BJ92,IF(TF$19&lt;='様式３（療養者名簿）（⑤の場合）'!$BK92,1,0),0),0)</f>
        <v>0</v>
      </c>
      <c r="TG87" s="248">
        <f>IF(TG$19-'様式３（療養者名簿）（⑤の場合）'!$BJ92+1&lt;=15,IF(TG$19&gt;='様式３（療養者名簿）（⑤の場合）'!$BJ92,IF(TG$19&lt;='様式３（療養者名簿）（⑤の場合）'!$BK92,1,0),0),0)</f>
        <v>0</v>
      </c>
      <c r="TH87" s="248">
        <f>IF(TH$19-'様式３（療養者名簿）（⑤の場合）'!$BJ92+1&lt;=15,IF(TH$19&gt;='様式３（療養者名簿）（⑤の場合）'!$BJ92,IF(TH$19&lt;='様式３（療養者名簿）（⑤の場合）'!$BK92,1,0),0),0)</f>
        <v>0</v>
      </c>
      <c r="TI87" s="248">
        <f>IF(TI$19-'様式３（療養者名簿）（⑤の場合）'!$BJ92+1&lt;=15,IF(TI$19&gt;='様式３（療養者名簿）（⑤の場合）'!$BJ92,IF(TI$19&lt;='様式３（療養者名簿）（⑤の場合）'!$BK92,1,0),0),0)</f>
        <v>0</v>
      </c>
      <c r="TJ87" s="248">
        <f>IF(TJ$19-'様式３（療養者名簿）（⑤の場合）'!$BJ92+1&lt;=15,IF(TJ$19&gt;='様式３（療養者名簿）（⑤の場合）'!$BJ92,IF(TJ$19&lt;='様式３（療養者名簿）（⑤の場合）'!$BK92,1,0),0),0)</f>
        <v>0</v>
      </c>
      <c r="TK87" s="248">
        <f>IF(TK$19-'様式３（療養者名簿）（⑤の場合）'!$BJ92+1&lt;=15,IF(TK$19&gt;='様式３（療養者名簿）（⑤の場合）'!$BJ92,IF(TK$19&lt;='様式３（療養者名簿）（⑤の場合）'!$BK92,1,0),0),0)</f>
        <v>0</v>
      </c>
      <c r="TL87" s="248">
        <f>IF(TL$19-'様式３（療養者名簿）（⑤の場合）'!$BJ92+1&lt;=15,IF(TL$19&gt;='様式３（療養者名簿）（⑤の場合）'!$BJ92,IF(TL$19&lt;='様式３（療養者名簿）（⑤の場合）'!$BK92,1,0),0),0)</f>
        <v>0</v>
      </c>
      <c r="TM87" s="248">
        <f>IF(TM$19-'様式３（療養者名簿）（⑤の場合）'!$BJ92+1&lt;=15,IF(TM$19&gt;='様式３（療養者名簿）（⑤の場合）'!$BJ92,IF(TM$19&lt;='様式３（療養者名簿）（⑤の場合）'!$BK92,1,0),0),0)</f>
        <v>0</v>
      </c>
      <c r="TN87" s="248">
        <f>IF(TN$19-'様式３（療養者名簿）（⑤の場合）'!$BJ92+1&lt;=15,IF(TN$19&gt;='様式３（療養者名簿）（⑤の場合）'!$BJ92,IF(TN$19&lt;='様式３（療養者名簿）（⑤の場合）'!$BK92,1,0),0),0)</f>
        <v>0</v>
      </c>
      <c r="TO87" s="248">
        <f>IF(TO$19-'様式３（療養者名簿）（⑤の場合）'!$BJ92+1&lt;=15,IF(TO$19&gt;='様式３（療養者名簿）（⑤の場合）'!$BJ92,IF(TO$19&lt;='様式３（療養者名簿）（⑤の場合）'!$BK92,1,0),0),0)</f>
        <v>0</v>
      </c>
      <c r="TP87" s="248">
        <f>IF(TP$19-'様式３（療養者名簿）（⑤の場合）'!$BJ92+1&lt;=15,IF(TP$19&gt;='様式３（療養者名簿）（⑤の場合）'!$BJ92,IF(TP$19&lt;='様式３（療養者名簿）（⑤の場合）'!$BK92,1,0),0),0)</f>
        <v>0</v>
      </c>
      <c r="TQ87" s="248">
        <f>IF(TQ$19-'様式３（療養者名簿）（⑤の場合）'!$BJ92+1&lt;=15,IF(TQ$19&gt;='様式３（療養者名簿）（⑤の場合）'!$BJ92,IF(TQ$19&lt;='様式３（療養者名簿）（⑤の場合）'!$BK92,1,0),0),0)</f>
        <v>0</v>
      </c>
      <c r="TR87" s="248">
        <f>IF(TR$19-'様式３（療養者名簿）（⑤の場合）'!$BJ92+1&lt;=15,IF(TR$19&gt;='様式３（療養者名簿）（⑤の場合）'!$BJ92,IF(TR$19&lt;='様式３（療養者名簿）（⑤の場合）'!$BK92,1,0),0),0)</f>
        <v>0</v>
      </c>
      <c r="TS87" s="248">
        <f>IF(TS$19-'様式３（療養者名簿）（⑤の場合）'!$BJ92+1&lt;=15,IF(TS$19&gt;='様式３（療養者名簿）（⑤の場合）'!$BJ92,IF(TS$19&lt;='様式３（療養者名簿）（⑤の場合）'!$BK92,1,0),0),0)</f>
        <v>0</v>
      </c>
      <c r="TT87" s="248">
        <f>IF(TT$19-'様式３（療養者名簿）（⑤の場合）'!$BJ92+1&lt;=15,IF(TT$19&gt;='様式３（療養者名簿）（⑤の場合）'!$BJ92,IF(TT$19&lt;='様式３（療養者名簿）（⑤の場合）'!$BK92,1,0),0),0)</f>
        <v>0</v>
      </c>
      <c r="TU87" s="248">
        <f>IF(TU$19-'様式３（療養者名簿）（⑤の場合）'!$BJ92+1&lt;=15,IF(TU$19&gt;='様式３（療養者名簿）（⑤の場合）'!$BJ92,IF(TU$19&lt;='様式３（療養者名簿）（⑤の場合）'!$BK92,1,0),0),0)</f>
        <v>0</v>
      </c>
      <c r="TV87" s="248">
        <f>IF(TV$19-'様式３（療養者名簿）（⑤の場合）'!$BJ92+1&lt;=15,IF(TV$19&gt;='様式３（療養者名簿）（⑤の場合）'!$BJ92,IF(TV$19&lt;='様式３（療養者名簿）（⑤の場合）'!$BK92,1,0),0),0)</f>
        <v>0</v>
      </c>
      <c r="TW87" s="248">
        <f>IF(TW$19-'様式３（療養者名簿）（⑤の場合）'!$BJ92+1&lt;=15,IF(TW$19&gt;='様式３（療養者名簿）（⑤の場合）'!$BJ92,IF(TW$19&lt;='様式３（療養者名簿）（⑤の場合）'!$BK92,1,0),0),0)</f>
        <v>0</v>
      </c>
      <c r="TX87" s="248">
        <f>IF(TX$19-'様式３（療養者名簿）（⑤の場合）'!$BJ92+1&lt;=15,IF(TX$19&gt;='様式３（療養者名簿）（⑤の場合）'!$BJ92,IF(TX$19&lt;='様式３（療養者名簿）（⑤の場合）'!$BK92,1,0),0),0)</f>
        <v>0</v>
      </c>
      <c r="TY87" s="248">
        <f>IF(TY$19-'様式３（療養者名簿）（⑤の場合）'!$BJ92+1&lt;=15,IF(TY$19&gt;='様式３（療養者名簿）（⑤の場合）'!$BJ92,IF(TY$19&lt;='様式３（療養者名簿）（⑤の場合）'!$BK92,1,0),0),0)</f>
        <v>0</v>
      </c>
      <c r="TZ87" s="248">
        <f>IF(TZ$19-'様式３（療養者名簿）（⑤の場合）'!$BJ92+1&lt;=15,IF(TZ$19&gt;='様式３（療養者名簿）（⑤の場合）'!$BJ92,IF(TZ$19&lt;='様式３（療養者名簿）（⑤の場合）'!$BK92,1,0),0),0)</f>
        <v>0</v>
      </c>
      <c r="UA87" s="248">
        <f>IF(UA$19-'様式３（療養者名簿）（⑤の場合）'!$BJ92+1&lt;=15,IF(UA$19&gt;='様式３（療養者名簿）（⑤の場合）'!$BJ92,IF(UA$19&lt;='様式３（療養者名簿）（⑤の場合）'!$BK92,1,0),0),0)</f>
        <v>0</v>
      </c>
      <c r="UB87" s="248">
        <f>IF(UB$19-'様式３（療養者名簿）（⑤の場合）'!$BJ92+1&lt;=15,IF(UB$19&gt;='様式３（療養者名簿）（⑤の場合）'!$BJ92,IF(UB$19&lt;='様式３（療養者名簿）（⑤の場合）'!$BK92,1,0),0),0)</f>
        <v>0</v>
      </c>
      <c r="UC87" s="248">
        <f>IF(UC$19-'様式３（療養者名簿）（⑤の場合）'!$BJ92+1&lt;=15,IF(UC$19&gt;='様式３（療養者名簿）（⑤の場合）'!$BJ92,IF(UC$19&lt;='様式３（療養者名簿）（⑤の場合）'!$BK92,1,0),0),0)</f>
        <v>0</v>
      </c>
      <c r="UD87" s="372">
        <f>IF(UD$19-'様式３（療養者名簿）（⑤の場合）'!$BJ92+1&lt;=15,IF(UD$19&gt;='様式３（療養者名簿）（⑤の場合）'!$BJ92,IF(UD$19&lt;='様式３（療養者名簿）（⑤の場合）'!$BK92,1,0),0),0)</f>
        <v>0</v>
      </c>
      <c r="UE87" s="372">
        <f>IF(UE$19-'様式３（療養者名簿）（⑤の場合）'!$BJ92+1&lt;=15,IF(UE$19&gt;='様式３（療養者名簿）（⑤の場合）'!$BJ92,IF(UE$19&lt;='様式３（療養者名簿）（⑤の場合）'!$BK92,1,0),0),0)</f>
        <v>0</v>
      </c>
      <c r="UF87" s="372">
        <f>IF(UF$19-'様式３（療養者名簿）（⑤の場合）'!$BJ92+1&lt;=15,IF(UF$19&gt;='様式３（療養者名簿）（⑤の場合）'!$BJ92,IF(UF$19&lt;='様式３（療養者名簿）（⑤の場合）'!$BK92,1,0),0),0)</f>
        <v>0</v>
      </c>
      <c r="UG87" s="372">
        <f>IF(UG$19-'様式３（療養者名簿）（⑤の場合）'!$BJ92+1&lt;=15,IF(UG$19&gt;='様式３（療養者名簿）（⑤の場合）'!$BJ92,IF(UG$19&lt;='様式３（療養者名簿）（⑤の場合）'!$BK92,1,0),0),0)</f>
        <v>0</v>
      </c>
      <c r="UH87" s="372">
        <f>IF(UH$19-'様式３（療養者名簿）（⑤の場合）'!$BJ92+1&lt;=15,IF(UH$19&gt;='様式３（療養者名簿）（⑤の場合）'!$BJ92,IF(UH$19&lt;='様式３（療養者名簿）（⑤の場合）'!$BK92,1,0),0),0)</f>
        <v>0</v>
      </c>
      <c r="UI87" s="372">
        <f>IF(UI$19-'様式３（療養者名簿）（⑤の場合）'!$BJ92+1&lt;=15,IF(UI$19&gt;='様式３（療養者名簿）（⑤の場合）'!$BJ92,IF(UI$19&lt;='様式３（療養者名簿）（⑤の場合）'!$BK92,1,0),0),0)</f>
        <v>0</v>
      </c>
      <c r="UJ87" s="372">
        <f>IF(UJ$19-'様式３（療養者名簿）（⑤の場合）'!$BJ92+1&lt;=15,IF(UJ$19&gt;='様式３（療養者名簿）（⑤の場合）'!$BJ92,IF(UJ$19&lt;='様式３（療養者名簿）（⑤の場合）'!$BK92,1,0),0),0)</f>
        <v>0</v>
      </c>
      <c r="UK87" s="372">
        <f>IF(UK$19-'様式３（療養者名簿）（⑤の場合）'!$BJ92+1&lt;=15,IF(UK$19&gt;='様式３（療養者名簿）（⑤の場合）'!$BJ92,IF(UK$19&lt;='様式３（療養者名簿）（⑤の場合）'!$BK92,1,0),0),0)</f>
        <v>0</v>
      </c>
      <c r="UL87" s="372">
        <f>IF(UL$19-'様式３（療養者名簿）（⑤の場合）'!$BJ92+1&lt;=15,IF(UL$19&gt;='様式３（療養者名簿）（⑤の場合）'!$BJ92,IF(UL$19&lt;='様式３（療養者名簿）（⑤の場合）'!$BK92,1,0),0),0)</f>
        <v>0</v>
      </c>
      <c r="UM87" s="372">
        <f>IF(UM$19-'様式３（療養者名簿）（⑤の場合）'!$BJ92+1&lt;=15,IF(UM$19&gt;='様式３（療養者名簿）（⑤の場合）'!$BJ92,IF(UM$19&lt;='様式３（療養者名簿）（⑤の場合）'!$BK92,1,0),0),0)</f>
        <v>0</v>
      </c>
      <c r="UN87" s="372">
        <f>IF(UN$19-'様式３（療養者名簿）（⑤の場合）'!$BJ92+1&lt;=15,IF(UN$19&gt;='様式３（療養者名簿）（⑤の場合）'!$BJ92,IF(UN$19&lt;='様式３（療養者名簿）（⑤の場合）'!$BK92,1,0),0),0)</f>
        <v>0</v>
      </c>
      <c r="UO87" s="372">
        <f>IF(UO$19-'様式３（療養者名簿）（⑤の場合）'!$BJ92+1&lt;=15,IF(UO$19&gt;='様式３（療養者名簿）（⑤の場合）'!$BJ92,IF(UO$19&lt;='様式３（療養者名簿）（⑤の場合）'!$BK92,1,0),0),0)</f>
        <v>0</v>
      </c>
      <c r="UP87" s="372">
        <f>IF(UP$19-'様式３（療養者名簿）（⑤の場合）'!$BJ92+1&lt;=15,IF(UP$19&gt;='様式３（療養者名簿）（⑤の場合）'!$BJ92,IF(UP$19&lt;='様式３（療養者名簿）（⑤の場合）'!$BK92,1,0),0),0)</f>
        <v>0</v>
      </c>
      <c r="UQ87" s="372">
        <f>IF(UQ$19-'様式３（療養者名簿）（⑤の場合）'!$BJ92+1&lt;=15,IF(UQ$19&gt;='様式３（療養者名簿）（⑤の場合）'!$BJ92,IF(UQ$19&lt;='様式３（療養者名簿）（⑤の場合）'!$BK92,1,0),0),0)</f>
        <v>0</v>
      </c>
      <c r="UR87" s="372">
        <f>IF(UR$19-'様式３（療養者名簿）（⑤の場合）'!$BJ92+1&lt;=15,IF(UR$19&gt;='様式３（療養者名簿）（⑤の場合）'!$BJ92,IF(UR$19&lt;='様式３（療養者名簿）（⑤の場合）'!$BK92,1,0),0),0)</f>
        <v>0</v>
      </c>
      <c r="US87" s="372">
        <f>IF(US$19-'様式３（療養者名簿）（⑤の場合）'!$BJ92+1&lt;=15,IF(US$19&gt;='様式３（療養者名簿）（⑤の場合）'!$BJ92,IF(US$19&lt;='様式３（療養者名簿）（⑤の場合）'!$BK92,1,0),0),0)</f>
        <v>0</v>
      </c>
      <c r="UT87" s="372">
        <f>IF(UT$19-'様式３（療養者名簿）（⑤の場合）'!$BJ92+1&lt;=15,IF(UT$19&gt;='様式３（療養者名簿）（⑤の場合）'!$BJ92,IF(UT$19&lt;='様式３（療養者名簿）（⑤の場合）'!$BK92,1,0),0),0)</f>
        <v>0</v>
      </c>
      <c r="UU87" s="372">
        <f>IF(UU$19-'様式３（療養者名簿）（⑤の場合）'!$BJ92+1&lt;=15,IF(UU$19&gt;='様式３（療養者名簿）（⑤の場合）'!$BJ92,IF(UU$19&lt;='様式３（療養者名簿）（⑤の場合）'!$BK92,1,0),0),0)</f>
        <v>0</v>
      </c>
      <c r="UV87" s="372">
        <f>IF(UV$19-'様式３（療養者名簿）（⑤の場合）'!$BJ92+1&lt;=15,IF(UV$19&gt;='様式３（療養者名簿）（⑤の場合）'!$BJ92,IF(UV$19&lt;='様式３（療養者名簿）（⑤の場合）'!$BK92,1,0),0),0)</f>
        <v>0</v>
      </c>
      <c r="UW87" s="372">
        <f>IF(UW$19-'様式３（療養者名簿）（⑤の場合）'!$BJ92+1&lt;=15,IF(UW$19&gt;='様式３（療養者名簿）（⑤の場合）'!$BJ92,IF(UW$19&lt;='様式３（療養者名簿）（⑤の場合）'!$BK92,1,0),0),0)</f>
        <v>0</v>
      </c>
      <c r="UX87" s="372">
        <f>IF(UX$19-'様式３（療養者名簿）（⑤の場合）'!$BJ92+1&lt;=15,IF(UX$19&gt;='様式３（療養者名簿）（⑤の場合）'!$BJ92,IF(UX$19&lt;='様式３（療養者名簿）（⑤の場合）'!$BK92,1,0),0),0)</f>
        <v>0</v>
      </c>
      <c r="UY87" s="372">
        <f>IF(UY$19-'様式３（療養者名簿）（⑤の場合）'!$BJ92+1&lt;=15,IF(UY$19&gt;='様式３（療養者名簿）（⑤の場合）'!$BJ92,IF(UY$19&lt;='様式３（療養者名簿）（⑤の場合）'!$BK92,1,0),0),0)</f>
        <v>0</v>
      </c>
      <c r="UZ87" s="372">
        <f>IF(UZ$19-'様式３（療養者名簿）（⑤の場合）'!$BJ92+1&lt;=15,IF(UZ$19&gt;='様式３（療養者名簿）（⑤の場合）'!$BJ92,IF(UZ$19&lt;='様式３（療養者名簿）（⑤の場合）'!$BK92,1,0),0),0)</f>
        <v>0</v>
      </c>
      <c r="VA87" s="372">
        <f>IF(VA$19-'様式３（療養者名簿）（⑤の場合）'!$BJ92+1&lt;=15,IF(VA$19&gt;='様式３（療養者名簿）（⑤の場合）'!$BJ92,IF(VA$19&lt;='様式３（療養者名簿）（⑤の場合）'!$BK92,1,0),0),0)</f>
        <v>0</v>
      </c>
      <c r="VB87" s="372">
        <f>IF(VB$19-'様式３（療養者名簿）（⑤の場合）'!$BJ92+1&lt;=15,IF(VB$19&gt;='様式３（療養者名簿）（⑤の場合）'!$BJ92,IF(VB$19&lt;='様式３（療養者名簿）（⑤の場合）'!$BK92,1,0),0),0)</f>
        <v>0</v>
      </c>
      <c r="VC87" s="372">
        <f>IF(VC$19-'様式３（療養者名簿）（⑤の場合）'!$BJ92+1&lt;=15,IF(VC$19&gt;='様式３（療養者名簿）（⑤の場合）'!$BJ92,IF(VC$19&lt;='様式３（療養者名簿）（⑤の場合）'!$BK92,1,0),0),0)</f>
        <v>0</v>
      </c>
      <c r="VD87" s="372">
        <f>IF(VD$19-'様式３（療養者名簿）（⑤の場合）'!$BJ92+1&lt;=15,IF(VD$19&gt;='様式３（療養者名簿）（⑤の場合）'!$BJ92,IF(VD$19&lt;='様式３（療養者名簿）（⑤の場合）'!$BK92,1,0),0),0)</f>
        <v>0</v>
      </c>
      <c r="VE87" s="372">
        <f>IF(VE$19-'様式３（療養者名簿）（⑤の場合）'!$BJ92+1&lt;=15,IF(VE$19&gt;='様式３（療養者名簿）（⑤の場合）'!$BJ92,IF(VE$19&lt;='様式３（療養者名簿）（⑤の場合）'!$BK92,1,0),0),0)</f>
        <v>0</v>
      </c>
      <c r="VF87" s="372">
        <f>IF(VF$19-'様式３（療養者名簿）（⑤の場合）'!$BJ92+1&lt;=15,IF(VF$19&gt;='様式３（療養者名簿）（⑤の場合）'!$BJ92,IF(VF$19&lt;='様式３（療養者名簿）（⑤の場合）'!$BK92,1,0),0),0)</f>
        <v>0</v>
      </c>
      <c r="VG87" s="372">
        <f>IF(VG$19-'様式３（療養者名簿）（⑤の場合）'!$BJ92+1&lt;=15,IF(VG$19&gt;='様式３（療養者名簿）（⑤の場合）'!$BJ92,IF(VG$19&lt;='様式３（療養者名簿）（⑤の場合）'!$BK92,1,0),0),0)</f>
        <v>0</v>
      </c>
      <c r="VH87" s="372">
        <f>IF(VH$19-'様式３（療養者名簿）（⑤の場合）'!$BJ92+1&lt;=15,IF(VH$19&gt;='様式３（療養者名簿）（⑤の場合）'!$BJ92,IF(VH$19&lt;='様式３（療養者名簿）（⑤の場合）'!$BK92,1,0),0),0)</f>
        <v>0</v>
      </c>
      <c r="VI87" s="372">
        <f>IF(VI$19-'様式３（療養者名簿）（⑤の場合）'!$BJ92+1&lt;=15,IF(VI$19&gt;='様式３（療養者名簿）（⑤の場合）'!$BJ92,IF(VI$19&lt;='様式３（療養者名簿）（⑤の場合）'!$BK92,1,0),0),0)</f>
        <v>0</v>
      </c>
      <c r="VJ87" s="372">
        <f>IF(VJ$19-'様式３（療養者名簿）（⑤の場合）'!$BJ92+1&lt;=15,IF(VJ$19&gt;='様式３（療養者名簿）（⑤の場合）'!$BJ92,IF(VJ$19&lt;='様式３（療養者名簿）（⑤の場合）'!$BK92,1,0),0),0)</f>
        <v>0</v>
      </c>
      <c r="VK87" s="372">
        <f>IF(VK$19-'様式３（療養者名簿）（⑤の場合）'!$BJ92+1&lt;=15,IF(VK$19&gt;='様式３（療養者名簿）（⑤の場合）'!$BJ92,IF(VK$19&lt;='様式３（療養者名簿）（⑤の場合）'!$BK92,1,0),0),0)</f>
        <v>0</v>
      </c>
      <c r="VL87" s="372">
        <f>IF(VL$19-'様式３（療養者名簿）（⑤の場合）'!$BJ92+1&lt;=15,IF(VL$19&gt;='様式３（療養者名簿）（⑤の場合）'!$BJ92,IF(VL$19&lt;='様式３（療養者名簿）（⑤の場合）'!$BK92,1,0),0),0)</f>
        <v>0</v>
      </c>
      <c r="VM87" s="372">
        <f>IF(VM$19-'様式３（療養者名簿）（⑤の場合）'!$BJ92+1&lt;=15,IF(VM$19&gt;='様式３（療養者名簿）（⑤の場合）'!$BJ92,IF(VM$19&lt;='様式３（療養者名簿）（⑤の場合）'!$BK92,1,0),0),0)</f>
        <v>0</v>
      </c>
      <c r="VN87" s="372">
        <f>IF(VN$19-'様式３（療養者名簿）（⑤の場合）'!$BJ92+1&lt;=15,IF(VN$19&gt;='様式３（療養者名簿）（⑤の場合）'!$BJ92,IF(VN$19&lt;='様式３（療養者名簿）（⑤の場合）'!$BK92,1,0),0),0)</f>
        <v>0</v>
      </c>
      <c r="VO87" s="372">
        <f>IF(VO$19-'様式３（療養者名簿）（⑤の場合）'!$BJ92+1&lt;=15,IF(VO$19&gt;='様式３（療養者名簿）（⑤の場合）'!$BJ92,IF(VO$19&lt;='様式３（療養者名簿）（⑤の場合）'!$BK92,1,0),0),0)</f>
        <v>0</v>
      </c>
      <c r="VP87" s="372">
        <f>IF(VP$19-'様式３（療養者名簿）（⑤の場合）'!$BJ92+1&lt;=15,IF(VP$19&gt;='様式３（療養者名簿）（⑤の場合）'!$BJ92,IF(VP$19&lt;='様式３（療養者名簿）（⑤の場合）'!$BK92,1,0),0),0)</f>
        <v>0</v>
      </c>
      <c r="VQ87" s="372">
        <f>IF(VQ$19-'様式３（療養者名簿）（⑤の場合）'!$BJ92+1&lt;=15,IF(VQ$19&gt;='様式３（療養者名簿）（⑤の場合）'!$BJ92,IF(VQ$19&lt;='様式３（療養者名簿）（⑤の場合）'!$BK92,1,0),0),0)</f>
        <v>0</v>
      </c>
      <c r="VR87" s="372">
        <f>IF(VR$19-'様式３（療養者名簿）（⑤の場合）'!$BJ92+1&lt;=15,IF(VR$19&gt;='様式３（療養者名簿）（⑤の場合）'!$BJ92,IF(VR$19&lt;='様式３（療養者名簿）（⑤の場合）'!$BK92,1,0),0),0)</f>
        <v>0</v>
      </c>
      <c r="VS87" s="372">
        <f>IF(VS$19-'様式３（療養者名簿）（⑤の場合）'!$BJ92+1&lt;=15,IF(VS$19&gt;='様式３（療養者名簿）（⑤の場合）'!$BJ92,IF(VS$19&lt;='様式３（療養者名簿）（⑤の場合）'!$BK92,1,0),0),0)</f>
        <v>0</v>
      </c>
      <c r="VT87" s="372">
        <f>IF(VT$19-'様式３（療養者名簿）（⑤の場合）'!$BJ92+1&lt;=15,IF(VT$19&gt;='様式３（療養者名簿）（⑤の場合）'!$BJ92,IF(VT$19&lt;='様式３（療養者名簿）（⑤の場合）'!$BK92,1,0),0),0)</f>
        <v>0</v>
      </c>
      <c r="VU87" s="372">
        <f>IF(VU$19-'様式３（療養者名簿）（⑤の場合）'!$BJ92+1&lt;=15,IF(VU$19&gt;='様式３（療養者名簿）（⑤の場合）'!$BJ92,IF(VU$19&lt;='様式３（療養者名簿）（⑤の場合）'!$BK92,1,0),0),0)</f>
        <v>0</v>
      </c>
      <c r="VV87" s="372">
        <f>IF(VV$19-'様式３（療養者名簿）（⑤の場合）'!$BJ92+1&lt;=15,IF(VV$19&gt;='様式３（療養者名簿）（⑤の場合）'!$BJ92,IF(VV$19&lt;='様式３（療養者名簿）（⑤の場合）'!$BK92,1,0),0),0)</f>
        <v>0</v>
      </c>
      <c r="VW87" s="372">
        <f>IF(VW$19-'様式３（療養者名簿）（⑤の場合）'!$BJ92+1&lt;=15,IF(VW$19&gt;='様式３（療養者名簿）（⑤の場合）'!$BJ92,IF(VW$19&lt;='様式３（療養者名簿）（⑤の場合）'!$BK92,1,0),0),0)</f>
        <v>0</v>
      </c>
      <c r="VX87" s="372">
        <f>IF(VX$19-'様式３（療養者名簿）（⑤の場合）'!$BJ92+1&lt;=15,IF(VX$19&gt;='様式３（療養者名簿）（⑤の場合）'!$BJ92,IF(VX$19&lt;='様式３（療養者名簿）（⑤の場合）'!$BK92,1,0),0),0)</f>
        <v>0</v>
      </c>
      <c r="VY87" s="372">
        <f>IF(VY$19-'様式３（療養者名簿）（⑤の場合）'!$BJ92+1&lt;=15,IF(VY$19&gt;='様式３（療養者名簿）（⑤の場合）'!$BJ92,IF(VY$19&lt;='様式３（療養者名簿）（⑤の場合）'!$BK92,1,0),0),0)</f>
        <v>0</v>
      </c>
      <c r="VZ87" s="372">
        <f>IF(VZ$19-'様式３（療養者名簿）（⑤の場合）'!$BJ92+1&lt;=15,IF(VZ$19&gt;='様式３（療養者名簿）（⑤の場合）'!$BJ92,IF(VZ$19&lt;='様式３（療養者名簿）（⑤の場合）'!$BK92,1,0),0),0)</f>
        <v>0</v>
      </c>
      <c r="WA87" s="372">
        <f>IF(WA$19-'様式３（療養者名簿）（⑤の場合）'!$BJ92+1&lt;=15,IF(WA$19&gt;='様式３（療養者名簿）（⑤の場合）'!$BJ92,IF(WA$19&lt;='様式３（療養者名簿）（⑤の場合）'!$BK92,1,0),0),0)</f>
        <v>0</v>
      </c>
      <c r="WB87" s="372">
        <f>IF(WB$19-'様式３（療養者名簿）（⑤の場合）'!$BJ92+1&lt;=15,IF(WB$19&gt;='様式３（療養者名簿）（⑤の場合）'!$BJ92,IF(WB$19&lt;='様式３（療養者名簿）（⑤の場合）'!$BK92,1,0),0),0)</f>
        <v>0</v>
      </c>
      <c r="WC87" s="372">
        <f>IF(WC$19-'様式３（療養者名簿）（⑤の場合）'!$BJ92+1&lt;=15,IF(WC$19&gt;='様式３（療養者名簿）（⑤の場合）'!$BJ92,IF(WC$19&lt;='様式３（療養者名簿）（⑤の場合）'!$BK92,1,0),0),0)</f>
        <v>0</v>
      </c>
      <c r="WD87" s="372">
        <f>IF(WD$19-'様式３（療養者名簿）（⑤の場合）'!$BJ92+1&lt;=15,IF(WD$19&gt;='様式３（療養者名簿）（⑤の場合）'!$BJ92,IF(WD$19&lt;='様式３（療養者名簿）（⑤の場合）'!$BK92,1,0),0),0)</f>
        <v>0</v>
      </c>
      <c r="WE87" s="372">
        <f>IF(WE$19-'様式３（療養者名簿）（⑤の場合）'!$BJ92+1&lt;=15,IF(WE$19&gt;='様式３（療養者名簿）（⑤の場合）'!$BJ92,IF(WE$19&lt;='様式３（療養者名簿）（⑤の場合）'!$BK92,1,0),0),0)</f>
        <v>0</v>
      </c>
      <c r="WF87" s="372">
        <f>IF(WF$19-'様式３（療養者名簿）（⑤の場合）'!$BJ92+1&lt;=15,IF(WF$19&gt;='様式３（療養者名簿）（⑤の場合）'!$BJ92,IF(WF$19&lt;='様式３（療養者名簿）（⑤の場合）'!$BK92,1,0),0),0)</f>
        <v>0</v>
      </c>
      <c r="WG87" s="372">
        <f>IF(WG$19-'様式３（療養者名簿）（⑤の場合）'!$BJ92+1&lt;=15,IF(WG$19&gt;='様式３（療養者名簿）（⑤の場合）'!$BJ92,IF(WG$19&lt;='様式３（療養者名簿）（⑤の場合）'!$BK92,1,0),0),0)</f>
        <v>0</v>
      </c>
      <c r="WH87" s="372">
        <f>IF(WH$19-'様式３（療養者名簿）（⑤の場合）'!$BJ92+1&lt;=15,IF(WH$19&gt;='様式３（療養者名簿）（⑤の場合）'!$BJ92,IF(WH$19&lt;='様式３（療養者名簿）（⑤の場合）'!$BK92,1,0),0),0)</f>
        <v>0</v>
      </c>
      <c r="WI87" s="372">
        <f>IF(WI$19-'様式３（療養者名簿）（⑤の場合）'!$BJ92+1&lt;=15,IF(WI$19&gt;='様式３（療養者名簿）（⑤の場合）'!$BJ92,IF(WI$19&lt;='様式３（療養者名簿）（⑤の場合）'!$BK92,1,0),0),0)</f>
        <v>0</v>
      </c>
      <c r="WJ87" s="372">
        <f>IF(WJ$19-'様式３（療養者名簿）（⑤の場合）'!$BJ92+1&lt;=15,IF(WJ$19&gt;='様式３（療養者名簿）（⑤の場合）'!$BJ92,IF(WJ$19&lt;='様式３（療養者名簿）（⑤の場合）'!$BK92,1,0),0),0)</f>
        <v>0</v>
      </c>
      <c r="WK87" s="372">
        <f>IF(WK$19-'様式３（療養者名簿）（⑤の場合）'!$BJ92+1&lt;=15,IF(WK$19&gt;='様式３（療養者名簿）（⑤の場合）'!$BJ92,IF(WK$19&lt;='様式３（療養者名簿）（⑤の場合）'!$BK92,1,0),0),0)</f>
        <v>0</v>
      </c>
      <c r="WL87" s="372">
        <f>IF(WL$19-'様式３（療養者名簿）（⑤の場合）'!$BJ92+1&lt;=15,IF(WL$19&gt;='様式３（療養者名簿）（⑤の場合）'!$BJ92,IF(WL$19&lt;='様式３（療養者名簿）（⑤の場合）'!$BK92,1,0),0),0)</f>
        <v>0</v>
      </c>
      <c r="WM87" s="372">
        <f>IF(WM$19-'様式３（療養者名簿）（⑤の場合）'!$BJ92+1&lt;=15,IF(WM$19&gt;='様式３（療養者名簿）（⑤の場合）'!$BJ92,IF(WM$19&lt;='様式３（療養者名簿）（⑤の場合）'!$BK92,1,0),0),0)</f>
        <v>0</v>
      </c>
      <c r="WN87" s="372">
        <f>IF(WN$19-'様式３（療養者名簿）（⑤の場合）'!$BJ92+1&lt;=15,IF(WN$19&gt;='様式３（療養者名簿）（⑤の場合）'!$BJ92,IF(WN$19&lt;='様式３（療養者名簿）（⑤の場合）'!$BK92,1,0),0),0)</f>
        <v>0</v>
      </c>
      <c r="WO87" s="372">
        <f>IF(WO$19-'様式３（療養者名簿）（⑤の場合）'!$BJ92+1&lt;=15,IF(WO$19&gt;='様式３（療養者名簿）（⑤の場合）'!$BJ92,IF(WO$19&lt;='様式３（療養者名簿）（⑤の場合）'!$BK92,1,0),0),0)</f>
        <v>0</v>
      </c>
      <c r="WP87" s="372">
        <f>IF(WP$19-'様式３（療養者名簿）（⑤の場合）'!$BJ92+1&lt;=15,IF(WP$19&gt;='様式３（療養者名簿）（⑤の場合）'!$BJ92,IF(WP$19&lt;='様式３（療養者名簿）（⑤の場合）'!$BK92,1,0),0),0)</f>
        <v>0</v>
      </c>
      <c r="WQ87" s="372">
        <f>IF(WQ$19-'様式３（療養者名簿）（⑤の場合）'!$BJ92+1&lt;=15,IF(WQ$19&gt;='様式３（療養者名簿）（⑤の場合）'!$BJ92,IF(WQ$19&lt;='様式３（療養者名簿）（⑤の場合）'!$BK92,1,0),0),0)</f>
        <v>0</v>
      </c>
      <c r="WR87" s="372">
        <f>IF(WR$19-'様式３（療養者名簿）（⑤の場合）'!$BJ92+1&lt;=15,IF(WR$19&gt;='様式３（療養者名簿）（⑤の場合）'!$BJ92,IF(WR$19&lt;='様式３（療養者名簿）（⑤の場合）'!$BK92,1,0),0),0)</f>
        <v>0</v>
      </c>
      <c r="WS87" s="372">
        <f>IF(WS$19-'様式３（療養者名簿）（⑤の場合）'!$BJ92+1&lt;=15,IF(WS$19&gt;='様式３（療養者名簿）（⑤の場合）'!$BJ92,IF(WS$19&lt;='様式３（療養者名簿）（⑤の場合）'!$BK92,1,0),0),0)</f>
        <v>0</v>
      </c>
      <c r="WT87" s="372">
        <f>IF(WT$19-'様式３（療養者名簿）（⑤の場合）'!$BJ92+1&lt;=15,IF(WT$19&gt;='様式３（療養者名簿）（⑤の場合）'!$BJ92,IF(WT$19&lt;='様式３（療養者名簿）（⑤の場合）'!$BK92,1,0),0),0)</f>
        <v>0</v>
      </c>
      <c r="WU87" s="372">
        <f>IF(WU$19-'様式３（療養者名簿）（⑤の場合）'!$BJ92+1&lt;=15,IF(WU$19&gt;='様式３（療養者名簿）（⑤の場合）'!$BJ92,IF(WU$19&lt;='様式３（療養者名簿）（⑤の場合）'!$BK92,1,0),0),0)</f>
        <v>0</v>
      </c>
      <c r="WV87" s="372">
        <f>IF(WV$19-'様式３（療養者名簿）（⑤の場合）'!$BJ92+1&lt;=15,IF(WV$19&gt;='様式３（療養者名簿）（⑤の場合）'!$BJ92,IF(WV$19&lt;='様式３（療養者名簿）（⑤の場合）'!$BK92,1,0),0),0)</f>
        <v>0</v>
      </c>
      <c r="WW87" s="372">
        <f>IF(WW$19-'様式３（療養者名簿）（⑤の場合）'!$BJ92+1&lt;=15,IF(WW$19&gt;='様式３（療養者名簿）（⑤の場合）'!$BJ92,IF(WW$19&lt;='様式３（療養者名簿）（⑤の場合）'!$BK92,1,0),0),0)</f>
        <v>0</v>
      </c>
      <c r="WX87" s="372">
        <f>IF(WX$19-'様式３（療養者名簿）（⑤の場合）'!$BJ92+1&lt;=15,IF(WX$19&gt;='様式３（療養者名簿）（⑤の場合）'!$BJ92,IF(WX$19&lt;='様式３（療養者名簿）（⑤の場合）'!$BK92,1,0),0),0)</f>
        <v>0</v>
      </c>
      <c r="WY87" s="372">
        <f>IF(WY$19-'様式３（療養者名簿）（⑤の場合）'!$BJ92+1&lt;=15,IF(WY$19&gt;='様式３（療養者名簿）（⑤の場合）'!$BJ92,IF(WY$19&lt;='様式３（療養者名簿）（⑤の場合）'!$BK92,1,0),0),0)</f>
        <v>0</v>
      </c>
      <c r="WZ87" s="372">
        <f>IF(WZ$19-'様式３（療養者名簿）（⑤の場合）'!$BJ92+1&lt;=15,IF(WZ$19&gt;='様式３（療養者名簿）（⑤の場合）'!$BJ92,IF(WZ$19&lt;='様式３（療養者名簿）（⑤の場合）'!$BK92,1,0),0),0)</f>
        <v>0</v>
      </c>
      <c r="XA87" s="372">
        <f>IF(XA$19-'様式３（療養者名簿）（⑤の場合）'!$BJ92+1&lt;=15,IF(XA$19&gt;='様式３（療養者名簿）（⑤の場合）'!$BJ92,IF(XA$19&lt;='様式３（療養者名簿）（⑤の場合）'!$BK92,1,0),0),0)</f>
        <v>0</v>
      </c>
      <c r="XB87" s="372">
        <f>IF(XB$19-'様式３（療養者名簿）（⑤の場合）'!$BJ92+1&lt;=15,IF(XB$19&gt;='様式３（療養者名簿）（⑤の場合）'!$BJ92,IF(XB$19&lt;='様式３（療養者名簿）（⑤の場合）'!$BK92,1,0),0),0)</f>
        <v>0</v>
      </c>
      <c r="XC87" s="372">
        <f>IF(XC$19-'様式３（療養者名簿）（⑤の場合）'!$BJ92+1&lt;=15,IF(XC$19&gt;='様式３（療養者名簿）（⑤の場合）'!$BJ92,IF(XC$19&lt;='様式３（療養者名簿）（⑤の場合）'!$BK92,1,0),0),0)</f>
        <v>0</v>
      </c>
      <c r="XD87" s="372">
        <f>IF(XD$19-'様式３（療養者名簿）（⑤の場合）'!$BJ92+1&lt;=15,IF(XD$19&gt;='様式３（療養者名簿）（⑤の場合）'!$BJ92,IF(XD$19&lt;='様式３（療養者名簿）（⑤の場合）'!$BK92,1,0),0),0)</f>
        <v>0</v>
      </c>
      <c r="XE87" s="372">
        <f>IF(XE$19-'様式３（療養者名簿）（⑤の場合）'!$BJ92+1&lt;=15,IF(XE$19&gt;='様式３（療養者名簿）（⑤の場合）'!$BJ92,IF(XE$19&lt;='様式３（療養者名簿）（⑤の場合）'!$BK92,1,0),0),0)</f>
        <v>0</v>
      </c>
      <c r="XF87" s="372">
        <f>IF(XF$19-'様式３（療養者名簿）（⑤の場合）'!$BJ92+1&lt;=15,IF(XF$19&gt;='様式３（療養者名簿）（⑤の場合）'!$BJ92,IF(XF$19&lt;='様式３（療養者名簿）（⑤の場合）'!$BK92,1,0),0),0)</f>
        <v>0</v>
      </c>
      <c r="XG87" s="372">
        <f>IF(XG$19-'様式３（療養者名簿）（⑤の場合）'!$BJ92+1&lt;=15,IF(XG$19&gt;='様式３（療養者名簿）（⑤の場合）'!$BJ92,IF(XG$19&lt;='様式３（療養者名簿）（⑤の場合）'!$BK92,1,0),0),0)</f>
        <v>0</v>
      </c>
      <c r="XH87" s="372">
        <f>IF(XH$19-'様式３（療養者名簿）（⑤の場合）'!$BJ92+1&lt;=15,IF(XH$19&gt;='様式３（療養者名簿）（⑤の場合）'!$BJ92,IF(XH$19&lt;='様式３（療養者名簿）（⑤の場合）'!$BK92,1,0),0),0)</f>
        <v>0</v>
      </c>
      <c r="XI87" s="372">
        <f>IF(XI$19-'様式３（療養者名簿）（⑤の場合）'!$BJ92+1&lt;=15,IF(XI$19&gt;='様式３（療養者名簿）（⑤の場合）'!$BJ92,IF(XI$19&lt;='様式３（療養者名簿）（⑤の場合）'!$BK92,1,0),0),0)</f>
        <v>0</v>
      </c>
      <c r="XJ87" s="372">
        <f>IF(XJ$19-'様式３（療養者名簿）（⑤の場合）'!$BJ92+1&lt;=15,IF(XJ$19&gt;='様式３（療養者名簿）（⑤の場合）'!$BJ92,IF(XJ$19&lt;='様式３（療養者名簿）（⑤の場合）'!$BK92,1,0),0),0)</f>
        <v>0</v>
      </c>
      <c r="XK87" s="372">
        <f>IF(XK$19-'様式３（療養者名簿）（⑤の場合）'!$BJ92+1&lt;=15,IF(XK$19&gt;='様式３（療養者名簿）（⑤の場合）'!$BJ92,IF(XK$19&lt;='様式３（療養者名簿）（⑤の場合）'!$BK92,1,0),0),0)</f>
        <v>0</v>
      </c>
      <c r="XL87" s="372">
        <f>IF(XL$19-'様式３（療養者名簿）（⑤の場合）'!$BJ92+1&lt;=15,IF(XL$19&gt;='様式３（療養者名簿）（⑤の場合）'!$BJ92,IF(XL$19&lt;='様式３（療養者名簿）（⑤の場合）'!$BK92,1,0),0),0)</f>
        <v>0</v>
      </c>
      <c r="XM87" s="372">
        <f>IF(XM$19-'様式３（療養者名簿）（⑤の場合）'!$BJ92+1&lt;=15,IF(XM$19&gt;='様式３（療養者名簿）（⑤の場合）'!$BJ92,IF(XM$19&lt;='様式３（療養者名簿）（⑤の場合）'!$BK92,1,0),0),0)</f>
        <v>0</v>
      </c>
      <c r="XN87" s="372">
        <f>IF(XN$19-'様式３（療養者名簿）（⑤の場合）'!$BJ92+1&lt;=15,IF(XN$19&gt;='様式３（療養者名簿）（⑤の場合）'!$BJ92,IF(XN$19&lt;='様式３（療養者名簿）（⑤の場合）'!$BK92,1,0),0),0)</f>
        <v>0</v>
      </c>
      <c r="XO87" s="372">
        <f>IF(XO$19-'様式３（療養者名簿）（⑤の場合）'!$BJ92+1&lt;=15,IF(XO$19&gt;='様式３（療養者名簿）（⑤の場合）'!$BJ92,IF(XO$19&lt;='様式３（療養者名簿）（⑤の場合）'!$BK92,1,0),0),0)</f>
        <v>0</v>
      </c>
      <c r="XP87" s="372">
        <f>IF(XP$19-'様式３（療養者名簿）（⑤の場合）'!$BJ92+1&lt;=15,IF(XP$19&gt;='様式３（療養者名簿）（⑤の場合）'!$BJ92,IF(XP$19&lt;='様式３（療養者名簿）（⑤の場合）'!$BK92,1,0),0),0)</f>
        <v>0</v>
      </c>
      <c r="XQ87" s="372">
        <f>IF(XQ$19-'様式３（療養者名簿）（⑤の場合）'!$BJ92+1&lt;=15,IF(XQ$19&gt;='様式３（療養者名簿）（⑤の場合）'!$BJ92,IF(XQ$19&lt;='様式３（療養者名簿）（⑤の場合）'!$BK92,1,0),0),0)</f>
        <v>0</v>
      </c>
      <c r="XR87" s="372">
        <f>IF(XR$19-'様式３（療養者名簿）（⑤の場合）'!$BJ92+1&lt;=15,IF(XR$19&gt;='様式３（療養者名簿）（⑤の場合）'!$BJ92,IF(XR$19&lt;='様式３（療養者名簿）（⑤の場合）'!$BK92,1,0),0),0)</f>
        <v>0</v>
      </c>
      <c r="XS87" s="372">
        <f>IF(XS$19-'様式３（療養者名簿）（⑤の場合）'!$BJ92+1&lt;=15,IF(XS$19&gt;='様式３（療養者名簿）（⑤の場合）'!$BJ92,IF(XS$19&lt;='様式３（療養者名簿）（⑤の場合）'!$BK92,1,0),0),0)</f>
        <v>0</v>
      </c>
      <c r="XT87" s="372">
        <f>IF(XT$19-'様式３（療養者名簿）（⑤の場合）'!$BJ92+1&lt;=15,IF(XT$19&gt;='様式３（療養者名簿）（⑤の場合）'!$BJ92,IF(XT$19&lt;='様式３（療養者名簿）（⑤の場合）'!$BK92,1,0),0),0)</f>
        <v>0</v>
      </c>
      <c r="XU87" s="372">
        <f>IF(XU$19-'様式３（療養者名簿）（⑤の場合）'!$BJ92+1&lt;=15,IF(XU$19&gt;='様式３（療養者名簿）（⑤の場合）'!$BJ92,IF(XU$19&lt;='様式３（療養者名簿）（⑤の場合）'!$BK92,1,0),0),0)</f>
        <v>0</v>
      </c>
      <c r="XV87" s="372">
        <f>IF(XV$19-'様式３（療養者名簿）（⑤の場合）'!$BJ92+1&lt;=15,IF(XV$19&gt;='様式３（療養者名簿）（⑤の場合）'!$BJ92,IF(XV$19&lt;='様式３（療養者名簿）（⑤の場合）'!$BK92,1,0),0),0)</f>
        <v>0</v>
      </c>
      <c r="XW87" s="372">
        <f>IF(XW$19-'様式３（療養者名簿）（⑤の場合）'!$BJ92+1&lt;=15,IF(XW$19&gt;='様式３（療養者名簿）（⑤の場合）'!$BJ92,IF(XW$19&lt;='様式３（療養者名簿）（⑤の場合）'!$BK92,1,0),0),0)</f>
        <v>0</v>
      </c>
      <c r="XX87" s="372">
        <f>IF(XX$19-'様式３（療養者名簿）（⑤の場合）'!$BJ92+1&lt;=15,IF(XX$19&gt;='様式３（療養者名簿）（⑤の場合）'!$BJ92,IF(XX$19&lt;='様式３（療養者名簿）（⑤の場合）'!$BK92,1,0),0),0)</f>
        <v>0</v>
      </c>
      <c r="XY87" s="372">
        <f>IF(XY$19-'様式３（療養者名簿）（⑤の場合）'!$BJ92+1&lt;=15,IF(XY$19&gt;='様式３（療養者名簿）（⑤の場合）'!$BJ92,IF(XY$19&lt;='様式３（療養者名簿）（⑤の場合）'!$BK92,1,0),0),0)</f>
        <v>0</v>
      </c>
      <c r="XZ87" s="372">
        <f>IF(XZ$19-'様式３（療養者名簿）（⑤の場合）'!$BJ92+1&lt;=15,IF(XZ$19&gt;='様式３（療養者名簿）（⑤の場合）'!$BJ92,IF(XZ$19&lt;='様式３（療養者名簿）（⑤の場合）'!$BK92,1,0),0),0)</f>
        <v>0</v>
      </c>
      <c r="YA87" s="372">
        <f>IF(YA$19-'様式３（療養者名簿）（⑤の場合）'!$BJ92+1&lt;=15,IF(YA$19&gt;='様式３（療養者名簿）（⑤の場合）'!$BJ92,IF(YA$19&lt;='様式３（療養者名簿）（⑤の場合）'!$BK92,1,0),0),0)</f>
        <v>0</v>
      </c>
      <c r="YB87" s="372">
        <f>IF(YB$19-'様式３（療養者名簿）（⑤の場合）'!$BJ92+1&lt;=15,IF(YB$19&gt;='様式３（療養者名簿）（⑤の場合）'!$BJ92,IF(YB$19&lt;='様式３（療養者名簿）（⑤の場合）'!$BK92,1,0),0),0)</f>
        <v>0</v>
      </c>
      <c r="YC87" s="372">
        <f>IF(YC$19-'様式３（療養者名簿）（⑤の場合）'!$BJ92+1&lt;=15,IF(YC$19&gt;='様式３（療養者名簿）（⑤の場合）'!$BJ92,IF(YC$19&lt;='様式３（療養者名簿）（⑤の場合）'!$BK92,1,0),0),0)</f>
        <v>0</v>
      </c>
      <c r="YD87" s="372">
        <f>IF(YD$19-'様式３（療養者名簿）（⑤の場合）'!$BJ92+1&lt;=15,IF(YD$19&gt;='様式３（療養者名簿）（⑤の場合）'!$BJ92,IF(YD$19&lt;='様式３（療養者名簿）（⑤の場合）'!$BK92,1,0),0),0)</f>
        <v>0</v>
      </c>
      <c r="YE87" s="372">
        <f>IF(YE$19-'様式３（療養者名簿）（⑤の場合）'!$BJ92+1&lt;=15,IF(YE$19&gt;='様式３（療養者名簿）（⑤の場合）'!$BJ92,IF(YE$19&lt;='様式３（療養者名簿）（⑤の場合）'!$BK92,1,0),0),0)</f>
        <v>0</v>
      </c>
      <c r="YF87" s="372">
        <f>IF(YF$19-'様式３（療養者名簿）（⑤の場合）'!$BJ92+1&lt;=15,IF(YF$19&gt;='様式３（療養者名簿）（⑤の場合）'!$BJ92,IF(YF$19&lt;='様式３（療養者名簿）（⑤の場合）'!$BK92,1,0),0),0)</f>
        <v>0</v>
      </c>
      <c r="YG87" s="372">
        <f>IF(YG$19-'様式３（療養者名簿）（⑤の場合）'!$BJ92+1&lt;=15,IF(YG$19&gt;='様式３（療養者名簿）（⑤の場合）'!$BJ92,IF(YG$19&lt;='様式３（療養者名簿）（⑤の場合）'!$BK92,1,0),0),0)</f>
        <v>0</v>
      </c>
      <c r="YH87" s="372">
        <f>IF(YH$19-'様式３（療養者名簿）（⑤の場合）'!$BJ92+1&lt;=15,IF(YH$19&gt;='様式３（療養者名簿）（⑤の場合）'!$BJ92,IF(YH$19&lt;='様式３（療養者名簿）（⑤の場合）'!$BK92,1,0),0),0)</f>
        <v>0</v>
      </c>
      <c r="YI87" s="372">
        <f>IF(YI$19-'様式３（療養者名簿）（⑤の場合）'!$BJ92+1&lt;=15,IF(YI$19&gt;='様式３（療養者名簿）（⑤の場合）'!$BJ92,IF(YI$19&lt;='様式３（療養者名簿）（⑤の場合）'!$BK92,1,0),0),0)</f>
        <v>0</v>
      </c>
      <c r="YJ87" s="372">
        <f>IF(YJ$19-'様式３（療養者名簿）（⑤の場合）'!$BJ92+1&lt;=15,IF(YJ$19&gt;='様式３（療養者名簿）（⑤の場合）'!$BJ92,IF(YJ$19&lt;='様式３（療養者名簿）（⑤の場合）'!$BK92,1,0),0),0)</f>
        <v>0</v>
      </c>
      <c r="YK87" s="372">
        <f>IF(YK$19-'様式３（療養者名簿）（⑤の場合）'!$BJ92+1&lt;=15,IF(YK$19&gt;='様式３（療養者名簿）（⑤の場合）'!$BJ92,IF(YK$19&lt;='様式３（療養者名簿）（⑤の場合）'!$BK92,1,0),0),0)</f>
        <v>0</v>
      </c>
      <c r="YL87" s="372">
        <f>IF(YL$19-'様式３（療養者名簿）（⑤の場合）'!$BJ92+1&lt;=15,IF(YL$19&gt;='様式３（療養者名簿）（⑤の場合）'!$BJ92,IF(YL$19&lt;='様式３（療養者名簿）（⑤の場合）'!$BK92,1,0),0),0)</f>
        <v>0</v>
      </c>
      <c r="YM87" s="372">
        <f>IF(YM$19-'様式３（療養者名簿）（⑤の場合）'!$BJ92+1&lt;=15,IF(YM$19&gt;='様式３（療養者名簿）（⑤の場合）'!$BJ92,IF(YM$19&lt;='様式３（療養者名簿）（⑤の場合）'!$BK92,1,0),0),0)</f>
        <v>0</v>
      </c>
      <c r="YN87" s="372">
        <f>IF(YN$19-'様式３（療養者名簿）（⑤の場合）'!$BJ92+1&lt;=15,IF(YN$19&gt;='様式３（療養者名簿）（⑤の場合）'!$BJ92,IF(YN$19&lt;='様式３（療養者名簿）（⑤の場合）'!$BK92,1,0),0),0)</f>
        <v>0</v>
      </c>
      <c r="YO87" s="372">
        <f>IF(YO$19-'様式３（療養者名簿）（⑤の場合）'!$BJ92+1&lt;=15,IF(YO$19&gt;='様式３（療養者名簿）（⑤の場合）'!$BJ92,IF(YO$19&lt;='様式３（療養者名簿）（⑤の場合）'!$BK92,1,0),0),0)</f>
        <v>0</v>
      </c>
      <c r="YP87" s="372">
        <f>IF(YP$19-'様式３（療養者名簿）（⑤の場合）'!$BJ92+1&lt;=15,IF(YP$19&gt;='様式３（療養者名簿）（⑤の場合）'!$BJ92,IF(YP$19&lt;='様式３（療養者名簿）（⑤の場合）'!$BK92,1,0),0),0)</f>
        <v>0</v>
      </c>
      <c r="YQ87" s="372">
        <f>IF(YQ$19-'様式３（療養者名簿）（⑤の場合）'!$BJ92+1&lt;=15,IF(YQ$19&gt;='様式３（療養者名簿）（⑤の場合）'!$BJ92,IF(YQ$19&lt;='様式３（療養者名簿）（⑤の場合）'!$BK92,1,0),0),0)</f>
        <v>0</v>
      </c>
      <c r="YR87" s="372">
        <f>IF(YR$19-'様式３（療養者名簿）（⑤の場合）'!$BJ92+1&lt;=15,IF(YR$19&gt;='様式３（療養者名簿）（⑤の場合）'!$BJ92,IF(YR$19&lt;='様式３（療養者名簿）（⑤の場合）'!$BK92,1,0),0),0)</f>
        <v>0</v>
      </c>
      <c r="YS87" s="372">
        <f>IF(YS$19-'様式３（療養者名簿）（⑤の場合）'!$BJ92+1&lt;=15,IF(YS$19&gt;='様式３（療養者名簿）（⑤の場合）'!$BJ92,IF(YS$19&lt;='様式３（療養者名簿）（⑤の場合）'!$BK92,1,0),0),0)</f>
        <v>0</v>
      </c>
      <c r="YT87" s="372">
        <f>IF(YT$19-'様式３（療養者名簿）（⑤の場合）'!$BJ92+1&lt;=15,IF(YT$19&gt;='様式３（療養者名簿）（⑤の場合）'!$BJ92,IF(YT$19&lt;='様式３（療養者名簿）（⑤の場合）'!$BK92,1,0),0),0)</f>
        <v>0</v>
      </c>
      <c r="YU87" s="372">
        <f>IF(YU$19-'様式３（療養者名簿）（⑤の場合）'!$BJ92+1&lt;=15,IF(YU$19&gt;='様式３（療養者名簿）（⑤の場合）'!$BJ92,IF(YU$19&lt;='様式３（療養者名簿）（⑤の場合）'!$BK92,1,0),0),0)</f>
        <v>0</v>
      </c>
      <c r="YV87" s="372">
        <f>IF(YV$19-'様式３（療養者名簿）（⑤の場合）'!$BJ92+1&lt;=15,IF(YV$19&gt;='様式３（療養者名簿）（⑤の場合）'!$BJ92,IF(YV$19&lt;='様式３（療養者名簿）（⑤の場合）'!$BK92,1,0),0),0)</f>
        <v>0</v>
      </c>
      <c r="YW87" s="372">
        <f>IF(YW$19-'様式３（療養者名簿）（⑤の場合）'!$BJ92+1&lt;=15,IF(YW$19&gt;='様式３（療養者名簿）（⑤の場合）'!$BJ92,IF(YW$19&lt;='様式３（療養者名簿）（⑤の場合）'!$BK92,1,0),0),0)</f>
        <v>0</v>
      </c>
      <c r="YX87" s="372">
        <f>IF(YX$19-'様式３（療養者名簿）（⑤の場合）'!$BJ92+1&lt;=15,IF(YX$19&gt;='様式３（療養者名簿）（⑤の場合）'!$BJ92,IF(YX$19&lt;='様式３（療養者名簿）（⑤の場合）'!$BK92,1,0),0),0)</f>
        <v>0</v>
      </c>
      <c r="YY87" s="372">
        <f>IF(YY$19-'様式３（療養者名簿）（⑤の場合）'!$BJ92+1&lt;=15,IF(YY$19&gt;='様式３（療養者名簿）（⑤の場合）'!$BJ92,IF(YY$19&lt;='様式３（療養者名簿）（⑤の場合）'!$BK92,1,0),0),0)</f>
        <v>0</v>
      </c>
      <c r="YZ87" s="372">
        <f>IF(YZ$19-'様式３（療養者名簿）（⑤の場合）'!$BJ92+1&lt;=15,IF(YZ$19&gt;='様式３（療養者名簿）（⑤の場合）'!$BJ92,IF(YZ$19&lt;='様式３（療養者名簿）（⑤の場合）'!$BK92,1,0),0),0)</f>
        <v>0</v>
      </c>
      <c r="ZA87" s="372">
        <f>IF(ZA$19-'様式３（療養者名簿）（⑤の場合）'!$BJ92+1&lt;=15,IF(ZA$19&gt;='様式３（療養者名簿）（⑤の場合）'!$BJ92,IF(ZA$19&lt;='様式３（療養者名簿）（⑤の場合）'!$BK92,1,0),0),0)</f>
        <v>0</v>
      </c>
      <c r="ZB87" s="372">
        <f>IF(ZB$19-'様式３（療養者名簿）（⑤の場合）'!$BJ92+1&lt;=15,IF(ZB$19&gt;='様式３（療養者名簿）（⑤の場合）'!$BJ92,IF(ZB$19&lt;='様式３（療養者名簿）（⑤の場合）'!$BK92,1,0),0),0)</f>
        <v>0</v>
      </c>
      <c r="ZC87" s="372">
        <f>IF(ZC$19-'様式３（療養者名簿）（⑤の場合）'!$BJ92+1&lt;=15,IF(ZC$19&gt;='様式３（療養者名簿）（⑤の場合）'!$BJ92,IF(ZC$19&lt;='様式３（療養者名簿）（⑤の場合）'!$BK92,1,0),0),0)</f>
        <v>0</v>
      </c>
      <c r="ZD87" s="372">
        <f>IF(ZD$19-'様式３（療養者名簿）（⑤の場合）'!$BJ92+1&lt;=15,IF(ZD$19&gt;='様式３（療養者名簿）（⑤の場合）'!$BJ92,IF(ZD$19&lt;='様式３（療養者名簿）（⑤の場合）'!$BK92,1,0),0),0)</f>
        <v>0</v>
      </c>
      <c r="ZE87" s="372">
        <f>IF(ZE$19-'様式３（療養者名簿）（⑤の場合）'!$BJ92+1&lt;=15,IF(ZE$19&gt;='様式３（療養者名簿）（⑤の場合）'!$BJ92,IF(ZE$19&lt;='様式３（療養者名簿）（⑤の場合）'!$BK92,1,0),0),0)</f>
        <v>0</v>
      </c>
      <c r="ZF87" s="372">
        <f>IF(ZF$19-'様式３（療養者名簿）（⑤の場合）'!$BJ92+1&lt;=15,IF(ZF$19&gt;='様式３（療養者名簿）（⑤の場合）'!$BJ92,IF(ZF$19&lt;='様式３（療養者名簿）（⑤の場合）'!$BK92,1,0),0),0)</f>
        <v>0</v>
      </c>
      <c r="ZG87" s="372">
        <f>IF(ZG$19-'様式３（療養者名簿）（⑤の場合）'!$BJ92+1&lt;=15,IF(ZG$19&gt;='様式３（療養者名簿）（⑤の場合）'!$BJ92,IF(ZG$19&lt;='様式３（療養者名簿）（⑤の場合）'!$BK92,1,0),0),0)</f>
        <v>0</v>
      </c>
      <c r="ZH87" s="372">
        <f>IF(ZH$19-'様式３（療養者名簿）（⑤の場合）'!$BJ92+1&lt;=15,IF(ZH$19&gt;='様式３（療養者名簿）（⑤の場合）'!$BJ92,IF(ZH$19&lt;='様式３（療養者名簿）（⑤の場合）'!$BK92,1,0),0),0)</f>
        <v>0</v>
      </c>
      <c r="ZI87" s="372">
        <f>IF(ZI$19-'様式３（療養者名簿）（⑤の場合）'!$BJ92+1&lt;=15,IF(ZI$19&gt;='様式３（療養者名簿）（⑤の場合）'!$BJ92,IF(ZI$19&lt;='様式３（療養者名簿）（⑤の場合）'!$BK92,1,0),0),0)</f>
        <v>0</v>
      </c>
      <c r="ZJ87" s="372">
        <f>IF(ZJ$19-'様式３（療養者名簿）（⑤の場合）'!$BJ92+1&lt;=15,IF(ZJ$19&gt;='様式３（療養者名簿）（⑤の場合）'!$BJ92,IF(ZJ$19&lt;='様式３（療養者名簿）（⑤の場合）'!$BK92,1,0),0),0)</f>
        <v>0</v>
      </c>
      <c r="ZK87" s="372">
        <f>IF(ZK$19-'様式３（療養者名簿）（⑤の場合）'!$BJ92+1&lt;=15,IF(ZK$19&gt;='様式３（療養者名簿）（⑤の場合）'!$BJ92,IF(ZK$19&lt;='様式３（療養者名簿）（⑤の場合）'!$BK92,1,0),0),0)</f>
        <v>0</v>
      </c>
      <c r="ZL87" s="372">
        <f>IF(ZL$19-'様式３（療養者名簿）（⑤の場合）'!$BJ92+1&lt;=15,IF(ZL$19&gt;='様式３（療養者名簿）（⑤の場合）'!$BJ92,IF(ZL$19&lt;='様式３（療養者名簿）（⑤の場合）'!$BK92,1,0),0),0)</f>
        <v>0</v>
      </c>
      <c r="ZM87" s="372">
        <f>IF(ZM$19-'様式３（療養者名簿）（⑤の場合）'!$BJ92+1&lt;=15,IF(ZM$19&gt;='様式３（療養者名簿）（⑤の場合）'!$BJ92,IF(ZM$19&lt;='様式３（療養者名簿）（⑤の場合）'!$BK92,1,0),0),0)</f>
        <v>0</v>
      </c>
      <c r="ZN87" s="372">
        <f>IF(ZN$19-'様式３（療養者名簿）（⑤の場合）'!$BJ92+1&lt;=15,IF(ZN$19&gt;='様式３（療養者名簿）（⑤の場合）'!$BJ92,IF(ZN$19&lt;='様式３（療養者名簿）（⑤の場合）'!$BK92,1,0),0),0)</f>
        <v>0</v>
      </c>
      <c r="ZO87" s="372">
        <f>IF(ZO$19-'様式３（療養者名簿）（⑤の場合）'!$BJ92+1&lt;=15,IF(ZO$19&gt;='様式３（療養者名簿）（⑤の場合）'!$BJ92,IF(ZO$19&lt;='様式３（療養者名簿）（⑤の場合）'!$BK92,1,0),0),0)</f>
        <v>0</v>
      </c>
      <c r="ZP87" s="372">
        <f>IF(ZP$19-'様式３（療養者名簿）（⑤の場合）'!$BJ92+1&lt;=15,IF(ZP$19&gt;='様式３（療養者名簿）（⑤の場合）'!$BJ92,IF(ZP$19&lt;='様式３（療養者名簿）（⑤の場合）'!$BK92,1,0),0),0)</f>
        <v>0</v>
      </c>
      <c r="ZQ87" s="372">
        <f>IF(ZQ$19-'様式３（療養者名簿）（⑤の場合）'!$BJ92+1&lt;=15,IF(ZQ$19&gt;='様式３（療養者名簿）（⑤の場合）'!$BJ92,IF(ZQ$19&lt;='様式３（療養者名簿）（⑤の場合）'!$BK92,1,0),0),0)</f>
        <v>0</v>
      </c>
      <c r="ZR87" s="372">
        <f>IF(ZR$19-'様式３（療養者名簿）（⑤の場合）'!$BJ92+1&lt;=15,IF(ZR$19&gt;='様式３（療養者名簿）（⑤の場合）'!$BJ92,IF(ZR$19&lt;='様式３（療養者名簿）（⑤の場合）'!$BK92,1,0),0),0)</f>
        <v>0</v>
      </c>
      <c r="ZS87" s="372">
        <f>IF(ZS$19-'様式３（療養者名簿）（⑤の場合）'!$BJ92+1&lt;=15,IF(ZS$19&gt;='様式３（療養者名簿）（⑤の場合）'!$BJ92,IF(ZS$19&lt;='様式３（療養者名簿）（⑤の場合）'!$BK92,1,0),0),0)</f>
        <v>0</v>
      </c>
      <c r="ZT87" s="372">
        <f>IF(ZT$19-'様式３（療養者名簿）（⑤の場合）'!$BJ92+1&lt;=15,IF(ZT$19&gt;='様式３（療養者名簿）（⑤の場合）'!$BJ92,IF(ZT$19&lt;='様式３（療養者名簿）（⑤の場合）'!$BK92,1,0),0),0)</f>
        <v>0</v>
      </c>
      <c r="ZU87" s="372">
        <f>IF(ZU$19-'様式３（療養者名簿）（⑤の場合）'!$BJ92+1&lt;=15,IF(ZU$19&gt;='様式３（療養者名簿）（⑤の場合）'!$BJ92,IF(ZU$19&lt;='様式３（療養者名簿）（⑤の場合）'!$BK92,1,0),0),0)</f>
        <v>0</v>
      </c>
      <c r="ZV87" s="372">
        <f>IF(ZV$19-'様式３（療養者名簿）（⑤の場合）'!$BJ92+1&lt;=15,IF(ZV$19&gt;='様式３（療養者名簿）（⑤の場合）'!$BJ92,IF(ZV$19&lt;='様式３（療養者名簿）（⑤の場合）'!$BK92,1,0),0),0)</f>
        <v>0</v>
      </c>
      <c r="ZW87" s="372">
        <f>IF(ZW$19-'様式３（療養者名簿）（⑤の場合）'!$BJ92+1&lt;=15,IF(ZW$19&gt;='様式３（療養者名簿）（⑤の場合）'!$BJ92,IF(ZW$19&lt;='様式３（療養者名簿）（⑤の場合）'!$BK92,1,0),0),0)</f>
        <v>0</v>
      </c>
      <c r="ZX87" s="372">
        <f>IF(ZX$19-'様式３（療養者名簿）（⑤の場合）'!$BJ92+1&lt;=15,IF(ZX$19&gt;='様式３（療養者名簿）（⑤の場合）'!$BJ92,IF(ZX$19&lt;='様式３（療養者名簿）（⑤の場合）'!$BK92,1,0),0),0)</f>
        <v>0</v>
      </c>
      <c r="ZY87" s="372">
        <f>IF(ZY$19-'様式３（療養者名簿）（⑤の場合）'!$BJ92+1&lt;=15,IF(ZY$19&gt;='様式３（療養者名簿）（⑤の場合）'!$BJ92,IF(ZY$19&lt;='様式３（療養者名簿）（⑤の場合）'!$BK92,1,0),0),0)</f>
        <v>0</v>
      </c>
      <c r="ZZ87" s="372">
        <f>IF(ZZ$19-'様式３（療養者名簿）（⑤の場合）'!$BJ92+1&lt;=15,IF(ZZ$19&gt;='様式３（療養者名簿）（⑤の場合）'!$BJ92,IF(ZZ$19&lt;='様式３（療養者名簿）（⑤の場合）'!$BK92,1,0),0),0)</f>
        <v>0</v>
      </c>
      <c r="AAA87" s="372">
        <f>IF(AAA$19-'様式３（療養者名簿）（⑤の場合）'!$BJ92+1&lt;=15,IF(AAA$19&gt;='様式３（療養者名簿）（⑤の場合）'!$BJ92,IF(AAA$19&lt;='様式３（療養者名簿）（⑤の場合）'!$BK92,1,0),0),0)</f>
        <v>0</v>
      </c>
      <c r="AAB87" s="372">
        <f>IF(AAB$19-'様式３（療養者名簿）（⑤の場合）'!$BJ92+1&lt;=15,IF(AAB$19&gt;='様式３（療養者名簿）（⑤の場合）'!$BJ92,IF(AAB$19&lt;='様式３（療養者名簿）（⑤の場合）'!$BK92,1,0),0),0)</f>
        <v>0</v>
      </c>
      <c r="AAC87" s="372">
        <f>IF(AAC$19-'様式３（療養者名簿）（⑤の場合）'!$BJ92+1&lt;=15,IF(AAC$19&gt;='様式３（療養者名簿）（⑤の場合）'!$BJ92,IF(AAC$19&lt;='様式３（療養者名簿）（⑤の場合）'!$BK92,1,0),0),0)</f>
        <v>0</v>
      </c>
      <c r="AAD87" s="372">
        <f>IF(AAD$19-'様式３（療養者名簿）（⑤の場合）'!$BJ92+1&lt;=15,IF(AAD$19&gt;='様式３（療養者名簿）（⑤の場合）'!$BJ92,IF(AAD$19&lt;='様式３（療養者名簿）（⑤の場合）'!$BK92,1,0),0),0)</f>
        <v>0</v>
      </c>
      <c r="AAE87" s="372">
        <f>IF(AAE$19-'様式３（療養者名簿）（⑤の場合）'!$BJ92+1&lt;=15,IF(AAE$19&gt;='様式３（療養者名簿）（⑤の場合）'!$BJ92,IF(AAE$19&lt;='様式３（療養者名簿）（⑤の場合）'!$BK92,1,0),0),0)</f>
        <v>0</v>
      </c>
      <c r="AAF87" s="372">
        <f>IF(AAF$19-'様式３（療養者名簿）（⑤の場合）'!$BJ92+1&lt;=15,IF(AAF$19&gt;='様式３（療養者名簿）（⑤の場合）'!$BJ92,IF(AAF$19&lt;='様式３（療養者名簿）（⑤の場合）'!$BK92,1,0),0),0)</f>
        <v>0</v>
      </c>
      <c r="AAG87" s="372">
        <f>IF(AAG$19-'様式３（療養者名簿）（⑤の場合）'!$BJ92+1&lt;=15,IF(AAG$19&gt;='様式３（療養者名簿）（⑤の場合）'!$BJ92,IF(AAG$19&lt;='様式３（療養者名簿）（⑤の場合）'!$BK92,1,0),0),0)</f>
        <v>0</v>
      </c>
      <c r="AAH87" s="372">
        <f>IF(AAH$19-'様式３（療養者名簿）（⑤の場合）'!$BJ92+1&lt;=15,IF(AAH$19&gt;='様式３（療養者名簿）（⑤の場合）'!$BJ92,IF(AAH$19&lt;='様式３（療養者名簿）（⑤の場合）'!$BK92,1,0),0),0)</f>
        <v>0</v>
      </c>
      <c r="AAI87" s="372">
        <f>IF(AAI$19-'様式３（療養者名簿）（⑤の場合）'!$BJ92+1&lt;=15,IF(AAI$19&gt;='様式３（療養者名簿）（⑤の場合）'!$BJ92,IF(AAI$19&lt;='様式３（療養者名簿）（⑤の場合）'!$BK92,1,0),0),0)</f>
        <v>0</v>
      </c>
      <c r="AAJ87" s="372">
        <f>IF(AAJ$19-'様式３（療養者名簿）（⑤の場合）'!$BJ92+1&lt;=15,IF(AAJ$19&gt;='様式３（療養者名簿）（⑤の場合）'!$BJ92,IF(AAJ$19&lt;='様式３（療養者名簿）（⑤の場合）'!$BK92,1,0),0),0)</f>
        <v>0</v>
      </c>
      <c r="AAK87" s="372">
        <f>IF(AAK$19-'様式３（療養者名簿）（⑤の場合）'!$BJ92+1&lt;=15,IF(AAK$19&gt;='様式３（療養者名簿）（⑤の場合）'!$BJ92,IF(AAK$19&lt;='様式３（療養者名簿）（⑤の場合）'!$BK92,1,0),0),0)</f>
        <v>0</v>
      </c>
      <c r="AAL87" s="372">
        <f>IF(AAL$19-'様式３（療養者名簿）（⑤の場合）'!$BJ92+1&lt;=15,IF(AAL$19&gt;='様式３（療養者名簿）（⑤の場合）'!$BJ92,IF(AAL$19&lt;='様式３（療養者名簿）（⑤の場合）'!$BK92,1,0),0),0)</f>
        <v>0</v>
      </c>
      <c r="AAM87" s="372">
        <f>IF(AAM$19-'様式３（療養者名簿）（⑤の場合）'!$BJ92+1&lt;=15,IF(AAM$19&gt;='様式３（療養者名簿）（⑤の場合）'!$BJ92,IF(AAM$19&lt;='様式３（療養者名簿）（⑤の場合）'!$BK92,1,0),0),0)</f>
        <v>0</v>
      </c>
      <c r="AAN87" s="372">
        <f>IF(AAN$19-'様式３（療養者名簿）（⑤の場合）'!$BJ92+1&lt;=15,IF(AAN$19&gt;='様式３（療養者名簿）（⑤の場合）'!$BJ92,IF(AAN$19&lt;='様式３（療養者名簿）（⑤の場合）'!$BK92,1,0),0),0)</f>
        <v>0</v>
      </c>
      <c r="AAO87" s="372">
        <f>IF(AAO$19-'様式３（療養者名簿）（⑤の場合）'!$BJ92+1&lt;=15,IF(AAO$19&gt;='様式３（療養者名簿）（⑤の場合）'!$BJ92,IF(AAO$19&lt;='様式３（療養者名簿）（⑤の場合）'!$BK92,1,0),0),0)</f>
        <v>0</v>
      </c>
      <c r="AAP87" s="372">
        <f>IF(AAP$19-'様式３（療養者名簿）（⑤の場合）'!$BJ92+1&lt;=15,IF(AAP$19&gt;='様式３（療養者名簿）（⑤の場合）'!$BJ92,IF(AAP$19&lt;='様式３（療養者名簿）（⑤の場合）'!$BK92,1,0),0),0)</f>
        <v>0</v>
      </c>
      <c r="AAQ87" s="372">
        <f>IF(AAQ$19-'様式３（療養者名簿）（⑤の場合）'!$BJ92+1&lt;=15,IF(AAQ$19&gt;='様式３（療養者名簿）（⑤の場合）'!$BJ92,IF(AAQ$19&lt;='様式３（療養者名簿）（⑤の場合）'!$BK92,1,0),0),0)</f>
        <v>0</v>
      </c>
      <c r="AAR87" s="372">
        <f>IF(AAR$19-'様式３（療養者名簿）（⑤の場合）'!$BJ92+1&lt;=15,IF(AAR$19&gt;='様式３（療養者名簿）（⑤の場合）'!$BJ92,IF(AAR$19&lt;='様式３（療養者名簿）（⑤の場合）'!$BK92,1,0),0),0)</f>
        <v>0</v>
      </c>
      <c r="AAS87" s="372">
        <f>IF(AAS$19-'様式３（療養者名簿）（⑤の場合）'!$BJ92+1&lt;=15,IF(AAS$19&gt;='様式３（療養者名簿）（⑤の場合）'!$BJ92,IF(AAS$19&lt;='様式３（療養者名簿）（⑤の場合）'!$BK92,1,0),0),0)</f>
        <v>0</v>
      </c>
      <c r="AAT87" s="372">
        <f>IF(AAT$19-'様式３（療養者名簿）（⑤の場合）'!$BJ92+1&lt;=15,IF(AAT$19&gt;='様式３（療養者名簿）（⑤の場合）'!$BJ92,IF(AAT$19&lt;='様式３（療養者名簿）（⑤の場合）'!$BK92,1,0),0),0)</f>
        <v>0</v>
      </c>
      <c r="AAU87" s="372">
        <f>IF(AAU$19-'様式３（療養者名簿）（⑤の場合）'!$BJ92+1&lt;=15,IF(AAU$19&gt;='様式３（療養者名簿）（⑤の場合）'!$BJ92,IF(AAU$19&lt;='様式３（療養者名簿）（⑤の場合）'!$BK92,1,0),0),0)</f>
        <v>0</v>
      </c>
      <c r="AAV87" s="372">
        <f>IF(AAV$19-'様式３（療養者名簿）（⑤の場合）'!$BJ92+1&lt;=15,IF(AAV$19&gt;='様式３（療養者名簿）（⑤の場合）'!$BJ92,IF(AAV$19&lt;='様式３（療養者名簿）（⑤の場合）'!$BK92,1,0),0),0)</f>
        <v>0</v>
      </c>
      <c r="AAW87" s="372">
        <f>IF(AAW$19-'様式３（療養者名簿）（⑤の場合）'!$BJ92+1&lt;=15,IF(AAW$19&gt;='様式３（療養者名簿）（⑤の場合）'!$BJ92,IF(AAW$19&lt;='様式３（療養者名簿）（⑤の場合）'!$BK92,1,0),0),0)</f>
        <v>0</v>
      </c>
      <c r="AAX87" s="372">
        <f>IF(AAX$19-'様式３（療養者名簿）（⑤の場合）'!$BJ92+1&lt;=15,IF(AAX$19&gt;='様式３（療養者名簿）（⑤の場合）'!$BJ92,IF(AAX$19&lt;='様式３（療養者名簿）（⑤の場合）'!$BK92,1,0),0),0)</f>
        <v>0</v>
      </c>
      <c r="AAY87" s="372">
        <f>IF(AAY$19-'様式３（療養者名簿）（⑤の場合）'!$BJ92+1&lt;=15,IF(AAY$19&gt;='様式３（療養者名簿）（⑤の場合）'!$BJ92,IF(AAY$19&lt;='様式３（療養者名簿）（⑤の場合）'!$BK92,1,0),0),0)</f>
        <v>0</v>
      </c>
      <c r="AAZ87" s="372">
        <f>IF(AAZ$19-'様式３（療養者名簿）（⑤の場合）'!$BJ92+1&lt;=15,IF(AAZ$19&gt;='様式３（療養者名簿）（⑤の場合）'!$BJ92,IF(AAZ$19&lt;='様式３（療養者名簿）（⑤の場合）'!$BK92,1,0),0),0)</f>
        <v>0</v>
      </c>
      <c r="ABA87" s="372">
        <f>IF(ABA$19-'様式３（療養者名簿）（⑤の場合）'!$BJ92+1&lt;=15,IF(ABA$19&gt;='様式３（療養者名簿）（⑤の場合）'!$BJ92,IF(ABA$19&lt;='様式３（療養者名簿）（⑤の場合）'!$BK92,1,0),0),0)</f>
        <v>0</v>
      </c>
      <c r="ABB87" s="372">
        <f>IF(ABB$19-'様式３（療養者名簿）（⑤の場合）'!$BJ92+1&lt;=15,IF(ABB$19&gt;='様式３（療養者名簿）（⑤の場合）'!$BJ92,IF(ABB$19&lt;='様式３（療養者名簿）（⑤の場合）'!$BK92,1,0),0),0)</f>
        <v>0</v>
      </c>
      <c r="ABC87" s="372">
        <f>IF(ABC$19-'様式３（療養者名簿）（⑤の場合）'!$BJ92+1&lt;=15,IF(ABC$19&gt;='様式３（療養者名簿）（⑤の場合）'!$BJ92,IF(ABC$19&lt;='様式３（療養者名簿）（⑤の場合）'!$BK92,1,0),0),0)</f>
        <v>0</v>
      </c>
      <c r="ABD87" s="372">
        <f>IF(ABD$19-'様式３（療養者名簿）（⑤の場合）'!$BJ92+1&lt;=15,IF(ABD$19&gt;='様式３（療養者名簿）（⑤の場合）'!$BJ92,IF(ABD$19&lt;='様式３（療養者名簿）（⑤の場合）'!$BK92,1,0),0),0)</f>
        <v>0</v>
      </c>
    </row>
    <row r="88" spans="1:732" ht="42" customHeight="1">
      <c r="A88" s="250">
        <f>'様式３（療養者名簿）（⑤の場合）'!C93</f>
        <v>0</v>
      </c>
      <c r="B88" s="247">
        <f>IF(B$19-'様式３（療養者名簿）（⑤の場合）'!$BJ93+1&lt;=15,IF(B$19&gt;='様式３（療養者名簿）（⑤の場合）'!$BJ93,IF(B$19&lt;='様式３（療養者名簿）（⑤の場合）'!$BK93,1,0),0),0)</f>
        <v>0</v>
      </c>
      <c r="C88" s="247">
        <f>IF(C$19-'様式３（療養者名簿）（⑤の場合）'!$BJ93+1&lt;=15,IF(C$19&gt;='様式３（療養者名簿）（⑤の場合）'!$BJ93,IF(C$19&lt;='様式３（療養者名簿）（⑤の場合）'!$BK93,1,0),0),0)</f>
        <v>0</v>
      </c>
      <c r="D88" s="247">
        <f>IF(D$19-'様式３（療養者名簿）（⑤の場合）'!$BJ93+1&lt;=15,IF(D$19&gt;='様式３（療養者名簿）（⑤の場合）'!$BJ93,IF(D$19&lt;='様式３（療養者名簿）（⑤の場合）'!$BK93,1,0),0),0)</f>
        <v>0</v>
      </c>
      <c r="E88" s="247">
        <f>IF(E$19-'様式３（療養者名簿）（⑤の場合）'!$BJ93+1&lt;=15,IF(E$19&gt;='様式３（療養者名簿）（⑤の場合）'!$BJ93,IF(E$19&lt;='様式３（療養者名簿）（⑤の場合）'!$BK93,1,0),0),0)</f>
        <v>0</v>
      </c>
      <c r="F88" s="247">
        <f>IF(F$19-'様式３（療養者名簿）（⑤の場合）'!$BJ93+1&lt;=15,IF(F$19&gt;='様式３（療養者名簿）（⑤の場合）'!$BJ93,IF(F$19&lt;='様式３（療養者名簿）（⑤の場合）'!$BK93,1,0),0),0)</f>
        <v>0</v>
      </c>
      <c r="G88" s="247">
        <f>IF(G$19-'様式３（療養者名簿）（⑤の場合）'!$BJ93+1&lt;=15,IF(G$19&gt;='様式３（療養者名簿）（⑤の場合）'!$BJ93,IF(G$19&lt;='様式３（療養者名簿）（⑤の場合）'!$BK93,1,0),0),0)</f>
        <v>0</v>
      </c>
      <c r="H88" s="247">
        <f>IF(H$19-'様式３（療養者名簿）（⑤の場合）'!$BJ93+1&lt;=15,IF(H$19&gt;='様式３（療養者名簿）（⑤の場合）'!$BJ93,IF(H$19&lt;='様式３（療養者名簿）（⑤の場合）'!$BK93,1,0),0),0)</f>
        <v>0</v>
      </c>
      <c r="I88" s="247">
        <f>IF(I$19-'様式３（療養者名簿）（⑤の場合）'!$BJ93+1&lt;=15,IF(I$19&gt;='様式３（療養者名簿）（⑤の場合）'!$BJ93,IF(I$19&lt;='様式３（療養者名簿）（⑤の場合）'!$BK93,1,0),0),0)</f>
        <v>0</v>
      </c>
      <c r="J88" s="247">
        <f>IF(J$19-'様式３（療養者名簿）（⑤の場合）'!$BJ93+1&lt;=15,IF(J$19&gt;='様式３（療養者名簿）（⑤の場合）'!$BJ93,IF(J$19&lt;='様式３（療養者名簿）（⑤の場合）'!$BK93,1,0),0),0)</f>
        <v>0</v>
      </c>
      <c r="K88" s="247">
        <f>IF(K$19-'様式３（療養者名簿）（⑤の場合）'!$BJ93+1&lt;=15,IF(K$19&gt;='様式３（療養者名簿）（⑤の場合）'!$BJ93,IF(K$19&lt;='様式３（療養者名簿）（⑤の場合）'!$BK93,1,0),0),0)</f>
        <v>0</v>
      </c>
      <c r="L88" s="247">
        <f>IF(L$19-'様式３（療養者名簿）（⑤の場合）'!$BJ93+1&lt;=15,IF(L$19&gt;='様式３（療養者名簿）（⑤の場合）'!$BJ93,IF(L$19&lt;='様式３（療養者名簿）（⑤の場合）'!$BK93,1,0),0),0)</f>
        <v>0</v>
      </c>
      <c r="M88" s="247">
        <f>IF(M$19-'様式３（療養者名簿）（⑤の場合）'!$BJ93+1&lt;=15,IF(M$19&gt;='様式３（療養者名簿）（⑤の場合）'!$BJ93,IF(M$19&lt;='様式３（療養者名簿）（⑤の場合）'!$BK93,1,0),0),0)</f>
        <v>0</v>
      </c>
      <c r="N88" s="247">
        <f>IF(N$19-'様式３（療養者名簿）（⑤の場合）'!$BJ93+1&lt;=15,IF(N$19&gt;='様式３（療養者名簿）（⑤の場合）'!$BJ93,IF(N$19&lt;='様式３（療養者名簿）（⑤の場合）'!$BK93,1,0),0),0)</f>
        <v>0</v>
      </c>
      <c r="O88" s="247">
        <f>IF(O$19-'様式３（療養者名簿）（⑤の場合）'!$BJ93+1&lt;=15,IF(O$19&gt;='様式３（療養者名簿）（⑤の場合）'!$BJ93,IF(O$19&lt;='様式３（療養者名簿）（⑤の場合）'!$BK93,1,0),0),0)</f>
        <v>0</v>
      </c>
      <c r="P88" s="247">
        <f>IF(P$19-'様式３（療養者名簿）（⑤の場合）'!$BJ93+1&lt;=15,IF(P$19&gt;='様式３（療養者名簿）（⑤の場合）'!$BJ93,IF(P$19&lt;='様式３（療養者名簿）（⑤の場合）'!$BK93,1,0),0),0)</f>
        <v>0</v>
      </c>
      <c r="Q88" s="247">
        <f>IF(Q$19-'様式３（療養者名簿）（⑤の場合）'!$BJ93+1&lt;=15,IF(Q$19&gt;='様式３（療養者名簿）（⑤の場合）'!$BJ93,IF(Q$19&lt;='様式３（療養者名簿）（⑤の場合）'!$BK93,1,0),0),0)</f>
        <v>0</v>
      </c>
      <c r="R88" s="247">
        <f>IF(R$19-'様式３（療養者名簿）（⑤の場合）'!$BJ93+1&lt;=15,IF(R$19&gt;='様式３（療養者名簿）（⑤の場合）'!$BJ93,IF(R$19&lt;='様式３（療養者名簿）（⑤の場合）'!$BK93,1,0),0),0)</f>
        <v>0</v>
      </c>
      <c r="S88" s="247">
        <f>IF(S$19-'様式３（療養者名簿）（⑤の場合）'!$BJ93+1&lt;=15,IF(S$19&gt;='様式３（療養者名簿）（⑤の場合）'!$BJ93,IF(S$19&lt;='様式３（療養者名簿）（⑤の場合）'!$BK93,1,0),0),0)</f>
        <v>0</v>
      </c>
      <c r="T88" s="247">
        <f>IF(T$19-'様式３（療養者名簿）（⑤の場合）'!$BJ93+1&lt;=15,IF(T$19&gt;='様式３（療養者名簿）（⑤の場合）'!$BJ93,IF(T$19&lt;='様式３（療養者名簿）（⑤の場合）'!$BK93,1,0),0),0)</f>
        <v>0</v>
      </c>
      <c r="U88" s="247">
        <f>IF(U$19-'様式３（療養者名簿）（⑤の場合）'!$BJ93+1&lt;=15,IF(U$19&gt;='様式３（療養者名簿）（⑤の場合）'!$BJ93,IF(U$19&lt;='様式３（療養者名簿）（⑤の場合）'!$BK93,1,0),0),0)</f>
        <v>0</v>
      </c>
      <c r="V88" s="247">
        <f>IF(V$19-'様式３（療養者名簿）（⑤の場合）'!$BJ93+1&lt;=15,IF(V$19&gt;='様式３（療養者名簿）（⑤の場合）'!$BJ93,IF(V$19&lt;='様式３（療養者名簿）（⑤の場合）'!$BK93,1,0),0),0)</f>
        <v>0</v>
      </c>
      <c r="W88" s="247">
        <f>IF(W$19-'様式３（療養者名簿）（⑤の場合）'!$BJ93+1&lt;=15,IF(W$19&gt;='様式３（療養者名簿）（⑤の場合）'!$BJ93,IF(W$19&lt;='様式３（療養者名簿）（⑤の場合）'!$BK93,1,0),0),0)</f>
        <v>0</v>
      </c>
      <c r="X88" s="247">
        <f>IF(X$19-'様式３（療養者名簿）（⑤の場合）'!$BJ93+1&lt;=15,IF(X$19&gt;='様式３（療養者名簿）（⑤の場合）'!$BJ93,IF(X$19&lt;='様式３（療養者名簿）（⑤の場合）'!$BK93,1,0),0),0)</f>
        <v>0</v>
      </c>
      <c r="Y88" s="247">
        <f>IF(Y$19-'様式３（療養者名簿）（⑤の場合）'!$BJ93+1&lt;=15,IF(Y$19&gt;='様式３（療養者名簿）（⑤の場合）'!$BJ93,IF(Y$19&lt;='様式３（療養者名簿）（⑤の場合）'!$BK93,1,0),0),0)</f>
        <v>0</v>
      </c>
      <c r="Z88" s="247">
        <f>IF(Z$19-'様式３（療養者名簿）（⑤の場合）'!$BJ93+1&lt;=15,IF(Z$19&gt;='様式３（療養者名簿）（⑤の場合）'!$BJ93,IF(Z$19&lt;='様式３（療養者名簿）（⑤の場合）'!$BK93,1,0),0),0)</f>
        <v>0</v>
      </c>
      <c r="AA88" s="247">
        <f>IF(AA$19-'様式３（療養者名簿）（⑤の場合）'!$BJ93+1&lt;=15,IF(AA$19&gt;='様式３（療養者名簿）（⑤の場合）'!$BJ93,IF(AA$19&lt;='様式３（療養者名簿）（⑤の場合）'!$BK93,1,0),0),0)</f>
        <v>0</v>
      </c>
      <c r="AB88" s="247">
        <f>IF(AB$19-'様式３（療養者名簿）（⑤の場合）'!$BJ93+1&lt;=15,IF(AB$19&gt;='様式３（療養者名簿）（⑤の場合）'!$BJ93,IF(AB$19&lt;='様式３（療養者名簿）（⑤の場合）'!$BK93,1,0),0),0)</f>
        <v>0</v>
      </c>
      <c r="AC88" s="247">
        <f>IF(AC$19-'様式３（療養者名簿）（⑤の場合）'!$BJ93+1&lt;=15,IF(AC$19&gt;='様式３（療養者名簿）（⑤の場合）'!$BJ93,IF(AC$19&lt;='様式３（療養者名簿）（⑤の場合）'!$BK93,1,0),0),0)</f>
        <v>0</v>
      </c>
      <c r="AD88" s="247">
        <f>IF(AD$19-'様式３（療養者名簿）（⑤の場合）'!$BJ93+1&lt;=15,IF(AD$19&gt;='様式３（療養者名簿）（⑤の場合）'!$BJ93,IF(AD$19&lt;='様式３（療養者名簿）（⑤の場合）'!$BK93,1,0),0),0)</f>
        <v>0</v>
      </c>
      <c r="AE88" s="247">
        <f>IF(AE$19-'様式３（療養者名簿）（⑤の場合）'!$BJ93+1&lt;=15,IF(AE$19&gt;='様式３（療養者名簿）（⑤の場合）'!$BJ93,IF(AE$19&lt;='様式３（療養者名簿）（⑤の場合）'!$BK93,1,0),0),0)</f>
        <v>0</v>
      </c>
      <c r="AF88" s="247">
        <f>IF(AF$19-'様式３（療養者名簿）（⑤の場合）'!$BJ93+1&lt;=15,IF(AF$19&gt;='様式３（療養者名簿）（⑤の場合）'!$BJ93,IF(AF$19&lt;='様式３（療養者名簿）（⑤の場合）'!$BK93,1,0),0),0)</f>
        <v>0</v>
      </c>
      <c r="AG88" s="247">
        <f>IF(AG$19-'様式３（療養者名簿）（⑤の場合）'!$BJ93+1&lt;=15,IF(AG$19&gt;='様式３（療養者名簿）（⑤の場合）'!$BJ93,IF(AG$19&lt;='様式３（療養者名簿）（⑤の場合）'!$BK93,1,0),0),0)</f>
        <v>0</v>
      </c>
      <c r="AH88" s="247">
        <f>IF(AH$19-'様式３（療養者名簿）（⑤の場合）'!$BJ93+1&lt;=15,IF(AH$19&gt;='様式３（療養者名簿）（⑤の場合）'!$BJ93,IF(AH$19&lt;='様式３（療養者名簿）（⑤の場合）'!$BK93,1,0),0),0)</f>
        <v>0</v>
      </c>
      <c r="AI88" s="247">
        <f>IF(AI$19-'様式３（療養者名簿）（⑤の場合）'!$BJ93+1&lt;=15,IF(AI$19&gt;='様式３（療養者名簿）（⑤の場合）'!$BJ93,IF(AI$19&lt;='様式３（療養者名簿）（⑤の場合）'!$BK93,1,0),0),0)</f>
        <v>0</v>
      </c>
      <c r="AJ88" s="247">
        <f>IF(AJ$19-'様式３（療養者名簿）（⑤の場合）'!$BJ93+1&lt;=15,IF(AJ$19&gt;='様式３（療養者名簿）（⑤の場合）'!$BJ93,IF(AJ$19&lt;='様式３（療養者名簿）（⑤の場合）'!$BK93,1,0),0),0)</f>
        <v>0</v>
      </c>
      <c r="AK88" s="247">
        <f>IF(AK$19-'様式３（療養者名簿）（⑤の場合）'!$BJ93+1&lt;=15,IF(AK$19&gt;='様式３（療養者名簿）（⑤の場合）'!$BJ93,IF(AK$19&lt;='様式３（療養者名簿）（⑤の場合）'!$BK93,1,0),0),0)</f>
        <v>0</v>
      </c>
      <c r="AL88" s="247">
        <f>IF(AL$19-'様式３（療養者名簿）（⑤の場合）'!$BJ93+1&lt;=15,IF(AL$19&gt;='様式３（療養者名簿）（⑤の場合）'!$BJ93,IF(AL$19&lt;='様式３（療養者名簿）（⑤の場合）'!$BK93,1,0),0),0)</f>
        <v>0</v>
      </c>
      <c r="AM88" s="247">
        <f>IF(AM$19-'様式３（療養者名簿）（⑤の場合）'!$BJ93+1&lt;=15,IF(AM$19&gt;='様式３（療養者名簿）（⑤の場合）'!$BJ93,IF(AM$19&lt;='様式３（療養者名簿）（⑤の場合）'!$BK93,1,0),0),0)</f>
        <v>0</v>
      </c>
      <c r="AN88" s="247">
        <f>IF(AN$19-'様式３（療養者名簿）（⑤の場合）'!$BJ93+1&lt;=15,IF(AN$19&gt;='様式３（療養者名簿）（⑤の場合）'!$BJ93,IF(AN$19&lt;='様式３（療養者名簿）（⑤の場合）'!$BK93,1,0),0),0)</f>
        <v>0</v>
      </c>
      <c r="AO88" s="247">
        <f>IF(AO$19-'様式３（療養者名簿）（⑤の場合）'!$BJ93+1&lt;=15,IF(AO$19&gt;='様式３（療養者名簿）（⑤の場合）'!$BJ93,IF(AO$19&lt;='様式３（療養者名簿）（⑤の場合）'!$BK93,1,0),0),0)</f>
        <v>0</v>
      </c>
      <c r="AP88" s="247">
        <f>IF(AP$19-'様式３（療養者名簿）（⑤の場合）'!$BJ93+1&lt;=15,IF(AP$19&gt;='様式３（療養者名簿）（⑤の場合）'!$BJ93,IF(AP$19&lt;='様式３（療養者名簿）（⑤の場合）'!$BK93,1,0),0),0)</f>
        <v>0</v>
      </c>
      <c r="AQ88" s="247">
        <f>IF(AQ$19-'様式３（療養者名簿）（⑤の場合）'!$BJ93+1&lt;=15,IF(AQ$19&gt;='様式３（療養者名簿）（⑤の場合）'!$BJ93,IF(AQ$19&lt;='様式３（療養者名簿）（⑤の場合）'!$BK93,1,0),0),0)</f>
        <v>0</v>
      </c>
      <c r="AR88" s="247">
        <f>IF(AR$19-'様式３（療養者名簿）（⑤の場合）'!$BJ93+1&lt;=15,IF(AR$19&gt;='様式３（療養者名簿）（⑤の場合）'!$BJ93,IF(AR$19&lt;='様式３（療養者名簿）（⑤の場合）'!$BK93,1,0),0),0)</f>
        <v>0</v>
      </c>
      <c r="AS88" s="247">
        <f>IF(AS$19-'様式３（療養者名簿）（⑤の場合）'!$BJ93+1&lt;=15,IF(AS$19&gt;='様式３（療養者名簿）（⑤の場合）'!$BJ93,IF(AS$19&lt;='様式３（療養者名簿）（⑤の場合）'!$BK93,1,0),0),0)</f>
        <v>0</v>
      </c>
      <c r="AT88" s="247">
        <f>IF(AT$19-'様式３（療養者名簿）（⑤の場合）'!$BJ93+1&lt;=15,IF(AT$19&gt;='様式３（療養者名簿）（⑤の場合）'!$BJ93,IF(AT$19&lt;='様式３（療養者名簿）（⑤の場合）'!$BK93,1,0),0),0)</f>
        <v>0</v>
      </c>
      <c r="AU88" s="247">
        <f>IF(AU$19-'様式３（療養者名簿）（⑤の場合）'!$BJ93+1&lt;=15,IF(AU$19&gt;='様式３（療養者名簿）（⑤の場合）'!$BJ93,IF(AU$19&lt;='様式３（療養者名簿）（⑤の場合）'!$BK93,1,0),0),0)</f>
        <v>0</v>
      </c>
      <c r="AV88" s="247">
        <f>IF(AV$19-'様式３（療養者名簿）（⑤の場合）'!$BJ93+1&lt;=15,IF(AV$19&gt;='様式３（療養者名簿）（⑤の場合）'!$BJ93,IF(AV$19&lt;='様式３（療養者名簿）（⑤の場合）'!$BK93,1,0),0),0)</f>
        <v>0</v>
      </c>
      <c r="AW88" s="247">
        <f>IF(AW$19-'様式３（療養者名簿）（⑤の場合）'!$BJ93+1&lt;=15,IF(AW$19&gt;='様式３（療養者名簿）（⑤の場合）'!$BJ93,IF(AW$19&lt;='様式３（療養者名簿）（⑤の場合）'!$BK93,1,0),0),0)</f>
        <v>0</v>
      </c>
      <c r="AX88" s="247">
        <f>IF(AX$19-'様式３（療養者名簿）（⑤の場合）'!$BJ93+1&lt;=15,IF(AX$19&gt;='様式３（療養者名簿）（⑤の場合）'!$BJ93,IF(AX$19&lt;='様式３（療養者名簿）（⑤の場合）'!$BK93,1,0),0),0)</f>
        <v>0</v>
      </c>
      <c r="AY88" s="247">
        <f>IF(AY$19-'様式３（療養者名簿）（⑤の場合）'!$BJ93+1&lt;=15,IF(AY$19&gt;='様式３（療養者名簿）（⑤の場合）'!$BJ93,IF(AY$19&lt;='様式３（療養者名簿）（⑤の場合）'!$BK93,1,0),0),0)</f>
        <v>0</v>
      </c>
      <c r="AZ88" s="247">
        <f>IF(AZ$19-'様式３（療養者名簿）（⑤の場合）'!$BJ93+1&lt;=15,IF(AZ$19&gt;='様式３（療養者名簿）（⑤の場合）'!$BJ93,IF(AZ$19&lt;='様式３（療養者名簿）（⑤の場合）'!$BK93,1,0),0),0)</f>
        <v>0</v>
      </c>
      <c r="BA88" s="247">
        <f>IF(BA$19-'様式３（療養者名簿）（⑤の場合）'!$BJ93+1&lt;=15,IF(BA$19&gt;='様式３（療養者名簿）（⑤の場合）'!$BJ93,IF(BA$19&lt;='様式３（療養者名簿）（⑤の場合）'!$BK93,1,0),0),0)</f>
        <v>0</v>
      </c>
      <c r="BB88" s="247">
        <f>IF(BB$19-'様式３（療養者名簿）（⑤の場合）'!$BJ93+1&lt;=15,IF(BB$19&gt;='様式３（療養者名簿）（⑤の場合）'!$BJ93,IF(BB$19&lt;='様式３（療養者名簿）（⑤の場合）'!$BK93,1,0),0),0)</f>
        <v>0</v>
      </c>
      <c r="BC88" s="247">
        <f>IF(BC$19-'様式３（療養者名簿）（⑤の場合）'!$BJ93+1&lt;=15,IF(BC$19&gt;='様式３（療養者名簿）（⑤の場合）'!$BJ93,IF(BC$19&lt;='様式３（療養者名簿）（⑤の場合）'!$BK93,1,0),0),0)</f>
        <v>0</v>
      </c>
      <c r="BD88" s="247">
        <f>IF(BD$19-'様式３（療養者名簿）（⑤の場合）'!$BJ93+1&lt;=15,IF(BD$19&gt;='様式３（療養者名簿）（⑤の場合）'!$BJ93,IF(BD$19&lt;='様式３（療養者名簿）（⑤の場合）'!$BK93,1,0),0),0)</f>
        <v>0</v>
      </c>
      <c r="BE88" s="247">
        <f>IF(BE$19-'様式３（療養者名簿）（⑤の場合）'!$BJ93+1&lt;=15,IF(BE$19&gt;='様式３（療養者名簿）（⑤の場合）'!$BJ93,IF(BE$19&lt;='様式３（療養者名簿）（⑤の場合）'!$BK93,1,0),0),0)</f>
        <v>0</v>
      </c>
      <c r="BF88" s="247">
        <f>IF(BF$19-'様式３（療養者名簿）（⑤の場合）'!$BJ93+1&lt;=15,IF(BF$19&gt;='様式３（療養者名簿）（⑤の場合）'!$BJ93,IF(BF$19&lt;='様式３（療養者名簿）（⑤の場合）'!$BK93,1,0),0),0)</f>
        <v>0</v>
      </c>
      <c r="BG88" s="247">
        <f>IF(BG$19-'様式３（療養者名簿）（⑤の場合）'!$BJ93+1&lt;=15,IF(BG$19&gt;='様式３（療養者名簿）（⑤の場合）'!$BJ93,IF(BG$19&lt;='様式３（療養者名簿）（⑤の場合）'!$BK93,1,0),0),0)</f>
        <v>0</v>
      </c>
      <c r="BH88" s="247">
        <f>IF(BH$19-'様式３（療養者名簿）（⑤の場合）'!$BJ93+1&lt;=15,IF(BH$19&gt;='様式３（療養者名簿）（⑤の場合）'!$BJ93,IF(BH$19&lt;='様式３（療養者名簿）（⑤の場合）'!$BK93,1,0),0),0)</f>
        <v>0</v>
      </c>
      <c r="BI88" s="247">
        <f>IF(BI$19-'様式３（療養者名簿）（⑤の場合）'!$BJ93+1&lt;=15,IF(BI$19&gt;='様式３（療養者名簿）（⑤の場合）'!$BJ93,IF(BI$19&lt;='様式３（療養者名簿）（⑤の場合）'!$BK93,1,0),0),0)</f>
        <v>0</v>
      </c>
      <c r="BJ88" s="247">
        <f>IF(BJ$19-'様式３（療養者名簿）（⑤の場合）'!$BJ93+1&lt;=15,IF(BJ$19&gt;='様式３（療養者名簿）（⑤の場合）'!$BJ93,IF(BJ$19&lt;='様式３（療養者名簿）（⑤の場合）'!$BK93,1,0),0),0)</f>
        <v>0</v>
      </c>
      <c r="BK88" s="247">
        <f>IF(BK$19-'様式３（療養者名簿）（⑤の場合）'!$BJ93+1&lt;=15,IF(BK$19&gt;='様式３（療養者名簿）（⑤の場合）'!$BJ93,IF(BK$19&lt;='様式３（療養者名簿）（⑤の場合）'!$BK93,1,0),0),0)</f>
        <v>0</v>
      </c>
      <c r="BL88" s="247">
        <f>IF(BL$19-'様式３（療養者名簿）（⑤の場合）'!$BJ93+1&lt;=15,IF(BL$19&gt;='様式３（療養者名簿）（⑤の場合）'!$BJ93,IF(BL$19&lt;='様式３（療養者名簿）（⑤の場合）'!$BK93,1,0),0),0)</f>
        <v>0</v>
      </c>
      <c r="BM88" s="247">
        <f>IF(BM$19-'様式３（療養者名簿）（⑤の場合）'!$BJ93+1&lt;=15,IF(BM$19&gt;='様式３（療養者名簿）（⑤の場合）'!$BJ93,IF(BM$19&lt;='様式３（療養者名簿）（⑤の場合）'!$BK93,1,0),0),0)</f>
        <v>0</v>
      </c>
      <c r="BN88" s="247">
        <f>IF(BN$19-'様式３（療養者名簿）（⑤の場合）'!$BJ93+1&lt;=15,IF(BN$19&gt;='様式３（療養者名簿）（⑤の場合）'!$BJ93,IF(BN$19&lt;='様式３（療養者名簿）（⑤の場合）'!$BK93,1,0),0),0)</f>
        <v>0</v>
      </c>
      <c r="BO88" s="247">
        <f>IF(BO$19-'様式３（療養者名簿）（⑤の場合）'!$BJ93+1&lt;=15,IF(BO$19&gt;='様式３（療養者名簿）（⑤の場合）'!$BJ93,IF(BO$19&lt;='様式３（療養者名簿）（⑤の場合）'!$BK93,1,0),0),0)</f>
        <v>0</v>
      </c>
      <c r="BP88" s="247">
        <f>IF(BP$19-'様式３（療養者名簿）（⑤の場合）'!$BJ93+1&lt;=15,IF(BP$19&gt;='様式３（療養者名簿）（⑤の場合）'!$BJ93,IF(BP$19&lt;='様式３（療養者名簿）（⑤の場合）'!$BK93,1,0),0),0)</f>
        <v>0</v>
      </c>
      <c r="BQ88" s="247">
        <f>IF(BQ$19-'様式３（療養者名簿）（⑤の場合）'!$BJ93+1&lt;=15,IF(BQ$19&gt;='様式３（療養者名簿）（⑤の場合）'!$BJ93,IF(BQ$19&lt;='様式３（療養者名簿）（⑤の場合）'!$BK93,1,0),0),0)</f>
        <v>0</v>
      </c>
      <c r="BR88" s="247">
        <f>IF(BR$19-'様式３（療養者名簿）（⑤の場合）'!$BJ93+1&lt;=15,IF(BR$19&gt;='様式３（療養者名簿）（⑤の場合）'!$BJ93,IF(BR$19&lt;='様式３（療養者名簿）（⑤の場合）'!$BK93,1,0),0),0)</f>
        <v>0</v>
      </c>
      <c r="BS88" s="247">
        <f>IF(BS$19-'様式３（療養者名簿）（⑤の場合）'!$BJ93+1&lt;=15,IF(BS$19&gt;='様式３（療養者名簿）（⑤の場合）'!$BJ93,IF(BS$19&lt;='様式３（療養者名簿）（⑤の場合）'!$BK93,1,0),0),0)</f>
        <v>0</v>
      </c>
      <c r="BT88" s="247">
        <f>IF(BT$19-'様式３（療養者名簿）（⑤の場合）'!$BJ93+1&lt;=15,IF(BT$19&gt;='様式３（療養者名簿）（⑤の場合）'!$BJ93,IF(BT$19&lt;='様式３（療養者名簿）（⑤の場合）'!$BK93,1,0),0),0)</f>
        <v>0</v>
      </c>
      <c r="BU88" s="247">
        <f>IF(BU$19-'様式３（療養者名簿）（⑤の場合）'!$BJ93+1&lt;=15,IF(BU$19&gt;='様式３（療養者名簿）（⑤の場合）'!$BJ93,IF(BU$19&lt;='様式３（療養者名簿）（⑤の場合）'!$BK93,1,0),0),0)</f>
        <v>0</v>
      </c>
      <c r="BV88" s="247">
        <f>IF(BV$19-'様式３（療養者名簿）（⑤の場合）'!$BJ93+1&lt;=15,IF(BV$19&gt;='様式３（療養者名簿）（⑤の場合）'!$BJ93,IF(BV$19&lt;='様式３（療養者名簿）（⑤の場合）'!$BK93,1,0),0),0)</f>
        <v>0</v>
      </c>
      <c r="BW88" s="247">
        <f>IF(BW$19-'様式３（療養者名簿）（⑤の場合）'!$BJ93+1&lt;=15,IF(BW$19&gt;='様式３（療養者名簿）（⑤の場合）'!$BJ93,IF(BW$19&lt;='様式３（療養者名簿）（⑤の場合）'!$BK93,1,0),0),0)</f>
        <v>0</v>
      </c>
      <c r="BX88" s="247">
        <f>IF(BX$19-'様式３（療養者名簿）（⑤の場合）'!$BJ93+1&lt;=15,IF(BX$19&gt;='様式３（療養者名簿）（⑤の場合）'!$BJ93,IF(BX$19&lt;='様式３（療養者名簿）（⑤の場合）'!$BK93,1,0),0),0)</f>
        <v>0</v>
      </c>
      <c r="BY88" s="247">
        <f>IF(BY$19-'様式３（療養者名簿）（⑤の場合）'!$BJ93+1&lt;=15,IF(BY$19&gt;='様式３（療養者名簿）（⑤の場合）'!$BJ93,IF(BY$19&lt;='様式３（療養者名簿）（⑤の場合）'!$BK93,1,0),0),0)</f>
        <v>0</v>
      </c>
      <c r="BZ88" s="247">
        <f>IF(BZ$19-'様式３（療養者名簿）（⑤の場合）'!$BJ93+1&lt;=15,IF(BZ$19&gt;='様式３（療養者名簿）（⑤の場合）'!$BJ93,IF(BZ$19&lt;='様式３（療養者名簿）（⑤の場合）'!$BK93,1,0),0),0)</f>
        <v>0</v>
      </c>
      <c r="CA88" s="247">
        <f>IF(CA$19-'様式３（療養者名簿）（⑤の場合）'!$BJ93+1&lt;=15,IF(CA$19&gt;='様式３（療養者名簿）（⑤の場合）'!$BJ93,IF(CA$19&lt;='様式３（療養者名簿）（⑤の場合）'!$BK93,1,0),0),0)</f>
        <v>0</v>
      </c>
      <c r="CB88" s="247">
        <f>IF(CB$19-'様式３（療養者名簿）（⑤の場合）'!$BJ93+1&lt;=15,IF(CB$19&gt;='様式３（療養者名簿）（⑤の場合）'!$BJ93,IF(CB$19&lt;='様式３（療養者名簿）（⑤の場合）'!$BK93,1,0),0),0)</f>
        <v>0</v>
      </c>
      <c r="CC88" s="247">
        <f>IF(CC$19-'様式３（療養者名簿）（⑤の場合）'!$BJ93+1&lt;=15,IF(CC$19&gt;='様式３（療養者名簿）（⑤の場合）'!$BJ93,IF(CC$19&lt;='様式３（療養者名簿）（⑤の場合）'!$BK93,1,0),0),0)</f>
        <v>0</v>
      </c>
      <c r="CD88" s="247">
        <f>IF(CD$19-'様式３（療養者名簿）（⑤の場合）'!$BJ93+1&lt;=15,IF(CD$19&gt;='様式３（療養者名簿）（⑤の場合）'!$BJ93,IF(CD$19&lt;='様式３（療養者名簿）（⑤の場合）'!$BK93,1,0),0),0)</f>
        <v>0</v>
      </c>
      <c r="CE88" s="247">
        <f>IF(CE$19-'様式３（療養者名簿）（⑤の場合）'!$BJ93+1&lt;=15,IF(CE$19&gt;='様式３（療養者名簿）（⑤の場合）'!$BJ93,IF(CE$19&lt;='様式３（療養者名簿）（⑤の場合）'!$BK93,1,0),0),0)</f>
        <v>0</v>
      </c>
      <c r="CF88" s="247">
        <f>IF(CF$19-'様式３（療養者名簿）（⑤の場合）'!$BJ93+1&lt;=15,IF(CF$19&gt;='様式３（療養者名簿）（⑤の場合）'!$BJ93,IF(CF$19&lt;='様式３（療養者名簿）（⑤の場合）'!$BK93,1,0),0),0)</f>
        <v>0</v>
      </c>
      <c r="CG88" s="247">
        <f>IF(CG$19-'様式３（療養者名簿）（⑤の場合）'!$BJ93+1&lt;=15,IF(CG$19&gt;='様式３（療養者名簿）（⑤の場合）'!$BJ93,IF(CG$19&lt;='様式３（療養者名簿）（⑤の場合）'!$BK93,1,0),0),0)</f>
        <v>0</v>
      </c>
      <c r="CH88" s="247">
        <f>IF(CH$19-'様式３（療養者名簿）（⑤の場合）'!$BJ93+1&lt;=15,IF(CH$19&gt;='様式３（療養者名簿）（⑤の場合）'!$BJ93,IF(CH$19&lt;='様式３（療養者名簿）（⑤の場合）'!$BK93,1,0),0),0)</f>
        <v>0</v>
      </c>
      <c r="CI88" s="247">
        <f>IF(CI$19-'様式３（療養者名簿）（⑤の場合）'!$BJ93+1&lt;=15,IF(CI$19&gt;='様式３（療養者名簿）（⑤の場合）'!$BJ93,IF(CI$19&lt;='様式３（療養者名簿）（⑤の場合）'!$BK93,1,0),0),0)</f>
        <v>0</v>
      </c>
      <c r="CJ88" s="247">
        <f>IF(CJ$19-'様式３（療養者名簿）（⑤の場合）'!$BJ93+1&lt;=15,IF(CJ$19&gt;='様式３（療養者名簿）（⑤の場合）'!$BJ93,IF(CJ$19&lt;='様式３（療養者名簿）（⑤の場合）'!$BK93,1,0),0),0)</f>
        <v>0</v>
      </c>
      <c r="CK88" s="247">
        <f>IF(CK$19-'様式３（療養者名簿）（⑤の場合）'!$BJ93+1&lt;=15,IF(CK$19&gt;='様式３（療養者名簿）（⑤の場合）'!$BJ93,IF(CK$19&lt;='様式３（療養者名簿）（⑤の場合）'!$BK93,1,0),0),0)</f>
        <v>0</v>
      </c>
      <c r="CL88" s="247">
        <f>IF(CL$19-'様式３（療養者名簿）（⑤の場合）'!$BJ93+1&lt;=15,IF(CL$19&gt;='様式３（療養者名簿）（⑤の場合）'!$BJ93,IF(CL$19&lt;='様式３（療養者名簿）（⑤の場合）'!$BK93,1,0),0),0)</f>
        <v>0</v>
      </c>
      <c r="CM88" s="247">
        <f>IF(CM$19-'様式３（療養者名簿）（⑤の場合）'!$BJ93+1&lt;=15,IF(CM$19&gt;='様式３（療養者名簿）（⑤の場合）'!$BJ93,IF(CM$19&lt;='様式３（療養者名簿）（⑤の場合）'!$BK93,1,0),0),0)</f>
        <v>0</v>
      </c>
      <c r="CN88" s="247">
        <f>IF(CN$19-'様式３（療養者名簿）（⑤の場合）'!$BJ93+1&lt;=15,IF(CN$19&gt;='様式３（療養者名簿）（⑤の場合）'!$BJ93,IF(CN$19&lt;='様式３（療養者名簿）（⑤の場合）'!$BK93,1,0),0),0)</f>
        <v>0</v>
      </c>
      <c r="CO88" s="247">
        <f>IF(CO$19-'様式３（療養者名簿）（⑤の場合）'!$BJ93+1&lt;=15,IF(CO$19&gt;='様式３（療養者名簿）（⑤の場合）'!$BJ93,IF(CO$19&lt;='様式３（療養者名簿）（⑤の場合）'!$BK93,1,0),0),0)</f>
        <v>0</v>
      </c>
      <c r="CP88" s="247">
        <f>IF(CP$19-'様式３（療養者名簿）（⑤の場合）'!$BJ93+1&lt;=15,IF(CP$19&gt;='様式３（療養者名簿）（⑤の場合）'!$BJ93,IF(CP$19&lt;='様式３（療養者名簿）（⑤の場合）'!$BK93,1,0),0),0)</f>
        <v>0</v>
      </c>
      <c r="CQ88" s="247">
        <f>IF(CQ$19-'様式３（療養者名簿）（⑤の場合）'!$BJ93+1&lt;=15,IF(CQ$19&gt;='様式３（療養者名簿）（⑤の場合）'!$BJ93,IF(CQ$19&lt;='様式３（療養者名簿）（⑤の場合）'!$BK93,1,0),0),0)</f>
        <v>0</v>
      </c>
      <c r="CR88" s="247">
        <f>IF(CR$19-'様式３（療養者名簿）（⑤の場合）'!$BJ93+1&lt;=15,IF(CR$19&gt;='様式３（療養者名簿）（⑤の場合）'!$BJ93,IF(CR$19&lt;='様式３（療養者名簿）（⑤の場合）'!$BK93,1,0),0),0)</f>
        <v>0</v>
      </c>
      <c r="CS88" s="247">
        <f>IF(CS$19-'様式３（療養者名簿）（⑤の場合）'!$BJ93+1&lt;=15,IF(CS$19&gt;='様式３（療養者名簿）（⑤の場合）'!$BJ93,IF(CS$19&lt;='様式３（療養者名簿）（⑤の場合）'!$BK93,1,0),0),0)</f>
        <v>0</v>
      </c>
      <c r="CT88" s="247">
        <f>IF(CT$19-'様式３（療養者名簿）（⑤の場合）'!$BJ93+1&lt;=15,IF(CT$19&gt;='様式３（療養者名簿）（⑤の場合）'!$BJ93,IF(CT$19&lt;='様式３（療養者名簿）（⑤の場合）'!$BK93,1,0),0),0)</f>
        <v>0</v>
      </c>
      <c r="CU88" s="247">
        <f>IF(CU$19-'様式３（療養者名簿）（⑤の場合）'!$BJ93+1&lt;=15,IF(CU$19&gt;='様式３（療養者名簿）（⑤の場合）'!$BJ93,IF(CU$19&lt;='様式３（療養者名簿）（⑤の場合）'!$BK93,1,0),0),0)</f>
        <v>0</v>
      </c>
      <c r="CV88" s="247">
        <f>IF(CV$19-'様式３（療養者名簿）（⑤の場合）'!$BJ93+1&lt;=15,IF(CV$19&gt;='様式３（療養者名簿）（⑤の場合）'!$BJ93,IF(CV$19&lt;='様式３（療養者名簿）（⑤の場合）'!$BK93,1,0),0),0)</f>
        <v>0</v>
      </c>
      <c r="CW88" s="247">
        <f>IF(CW$19-'様式３（療養者名簿）（⑤の場合）'!$BJ93+1&lt;=15,IF(CW$19&gt;='様式３（療養者名簿）（⑤の場合）'!$BJ93,IF(CW$19&lt;='様式３（療養者名簿）（⑤の場合）'!$BK93,1,0),0),0)</f>
        <v>0</v>
      </c>
      <c r="CX88" s="247">
        <f>IF(CX$19-'様式３（療養者名簿）（⑤の場合）'!$BJ93+1&lt;=15,IF(CX$19&gt;='様式３（療養者名簿）（⑤の場合）'!$BJ93,IF(CX$19&lt;='様式３（療養者名簿）（⑤の場合）'!$BK93,1,0),0),0)</f>
        <v>0</v>
      </c>
      <c r="CY88" s="247">
        <f>IF(CY$19-'様式３（療養者名簿）（⑤の場合）'!$BJ93+1&lt;=15,IF(CY$19&gt;='様式３（療養者名簿）（⑤の場合）'!$BJ93,IF(CY$19&lt;='様式３（療養者名簿）（⑤の場合）'!$BK93,1,0),0),0)</f>
        <v>0</v>
      </c>
      <c r="CZ88" s="247">
        <f>IF(CZ$19-'様式３（療養者名簿）（⑤の場合）'!$BJ93+1&lt;=15,IF(CZ$19&gt;='様式３（療養者名簿）（⑤の場合）'!$BJ93,IF(CZ$19&lt;='様式３（療養者名簿）（⑤の場合）'!$BK93,1,0),0),0)</f>
        <v>0</v>
      </c>
      <c r="DA88" s="247">
        <f>IF(DA$19-'様式３（療養者名簿）（⑤の場合）'!$BJ93+1&lt;=15,IF(DA$19&gt;='様式３（療養者名簿）（⑤の場合）'!$BJ93,IF(DA$19&lt;='様式３（療養者名簿）（⑤の場合）'!$BK93,1,0),0),0)</f>
        <v>0</v>
      </c>
      <c r="DB88" s="247">
        <f>IF(DB$19-'様式３（療養者名簿）（⑤の場合）'!$BJ93+1&lt;=15,IF(DB$19&gt;='様式３（療養者名簿）（⑤の場合）'!$BJ93,IF(DB$19&lt;='様式３（療養者名簿）（⑤の場合）'!$BK93,1,0),0),0)</f>
        <v>0</v>
      </c>
      <c r="DC88" s="247">
        <f>IF(DC$19-'様式３（療養者名簿）（⑤の場合）'!$BJ93+1&lt;=15,IF(DC$19&gt;='様式３（療養者名簿）（⑤の場合）'!$BJ93,IF(DC$19&lt;='様式３（療養者名簿）（⑤の場合）'!$BK93,1,0),0),0)</f>
        <v>0</v>
      </c>
      <c r="DD88" s="247">
        <f>IF(DD$19-'様式３（療養者名簿）（⑤の場合）'!$BJ93+1&lt;=15,IF(DD$19&gt;='様式３（療養者名簿）（⑤の場合）'!$BJ93,IF(DD$19&lt;='様式３（療養者名簿）（⑤の場合）'!$BK93,1,0),0),0)</f>
        <v>0</v>
      </c>
      <c r="DE88" s="247">
        <f>IF(DE$19-'様式３（療養者名簿）（⑤の場合）'!$BJ93+1&lt;=15,IF(DE$19&gt;='様式３（療養者名簿）（⑤の場合）'!$BJ93,IF(DE$19&lt;='様式３（療養者名簿）（⑤の場合）'!$BK93,1,0),0),0)</f>
        <v>0</v>
      </c>
      <c r="DF88" s="247">
        <f>IF(DF$19-'様式３（療養者名簿）（⑤の場合）'!$BJ93+1&lt;=15,IF(DF$19&gt;='様式３（療養者名簿）（⑤の場合）'!$BJ93,IF(DF$19&lt;='様式３（療養者名簿）（⑤の場合）'!$BK93,1,0),0),0)</f>
        <v>0</v>
      </c>
      <c r="DG88" s="247">
        <f>IF(DG$19-'様式３（療養者名簿）（⑤の場合）'!$BJ93+1&lt;=15,IF(DG$19&gt;='様式３（療養者名簿）（⑤の場合）'!$BJ93,IF(DG$19&lt;='様式３（療養者名簿）（⑤の場合）'!$BK93,1,0),0),0)</f>
        <v>0</v>
      </c>
      <c r="DH88" s="247">
        <f>IF(DH$19-'様式３（療養者名簿）（⑤の場合）'!$BJ93+1&lt;=15,IF(DH$19&gt;='様式３（療養者名簿）（⑤の場合）'!$BJ93,IF(DH$19&lt;='様式３（療養者名簿）（⑤の場合）'!$BK93,1,0),0),0)</f>
        <v>0</v>
      </c>
      <c r="DI88" s="247">
        <f>IF(DI$19-'様式３（療養者名簿）（⑤の場合）'!$BJ93+1&lt;=15,IF(DI$19&gt;='様式３（療養者名簿）（⑤の場合）'!$BJ93,IF(DI$19&lt;='様式３（療養者名簿）（⑤の場合）'!$BK93,1,0),0),0)</f>
        <v>0</v>
      </c>
      <c r="DJ88" s="247">
        <f>IF(DJ$19-'様式３（療養者名簿）（⑤の場合）'!$BJ93+1&lt;=15,IF(DJ$19&gt;='様式３（療養者名簿）（⑤の場合）'!$BJ93,IF(DJ$19&lt;='様式３（療養者名簿）（⑤の場合）'!$BK93,1,0),0),0)</f>
        <v>0</v>
      </c>
      <c r="DK88" s="247">
        <f>IF(DK$19-'様式３（療養者名簿）（⑤の場合）'!$BJ93+1&lt;=15,IF(DK$19&gt;='様式３（療養者名簿）（⑤の場合）'!$BJ93,IF(DK$19&lt;='様式３（療養者名簿）（⑤の場合）'!$BK93,1,0),0),0)</f>
        <v>0</v>
      </c>
      <c r="DL88" s="247">
        <f>IF(DL$19-'様式３（療養者名簿）（⑤の場合）'!$BJ93+1&lt;=15,IF(DL$19&gt;='様式３（療養者名簿）（⑤の場合）'!$BJ93,IF(DL$19&lt;='様式３（療養者名簿）（⑤の場合）'!$BK93,1,0),0),0)</f>
        <v>0</v>
      </c>
      <c r="DM88" s="247">
        <f>IF(DM$19-'様式３（療養者名簿）（⑤の場合）'!$BJ93+1&lt;=15,IF(DM$19&gt;='様式３（療養者名簿）（⑤の場合）'!$BJ93,IF(DM$19&lt;='様式３（療養者名簿）（⑤の場合）'!$BK93,1,0),0),0)</f>
        <v>0</v>
      </c>
      <c r="DN88" s="247">
        <f>IF(DN$19-'様式３（療養者名簿）（⑤の場合）'!$BJ93+1&lt;=15,IF(DN$19&gt;='様式３（療養者名簿）（⑤の場合）'!$BJ93,IF(DN$19&lt;='様式３（療養者名簿）（⑤の場合）'!$BK93,1,0),0),0)</f>
        <v>0</v>
      </c>
      <c r="DO88" s="247">
        <f>IF(DO$19-'様式３（療養者名簿）（⑤の場合）'!$BJ93+1&lt;=15,IF(DO$19&gt;='様式３（療養者名簿）（⑤の場合）'!$BJ93,IF(DO$19&lt;='様式３（療養者名簿）（⑤の場合）'!$BK93,1,0),0),0)</f>
        <v>0</v>
      </c>
      <c r="DP88" s="247">
        <f>IF(DP$19-'様式３（療養者名簿）（⑤の場合）'!$BJ93+1&lt;=15,IF(DP$19&gt;='様式３（療養者名簿）（⑤の場合）'!$BJ93,IF(DP$19&lt;='様式３（療養者名簿）（⑤の場合）'!$BK93,1,0),0),0)</f>
        <v>0</v>
      </c>
      <c r="DQ88" s="247">
        <f>IF(DQ$19-'様式３（療養者名簿）（⑤の場合）'!$BJ93+1&lt;=15,IF(DQ$19&gt;='様式３（療養者名簿）（⑤の場合）'!$BJ93,IF(DQ$19&lt;='様式３（療養者名簿）（⑤の場合）'!$BK93,1,0),0),0)</f>
        <v>0</v>
      </c>
      <c r="DR88" s="247">
        <f>IF(DR$19-'様式３（療養者名簿）（⑤の場合）'!$BJ93+1&lt;=15,IF(DR$19&gt;='様式３（療養者名簿）（⑤の場合）'!$BJ93,IF(DR$19&lt;='様式３（療養者名簿）（⑤の場合）'!$BK93,1,0),0),0)</f>
        <v>0</v>
      </c>
      <c r="DS88" s="247">
        <f>IF(DS$19-'様式３（療養者名簿）（⑤の場合）'!$BJ93+1&lt;=15,IF(DS$19&gt;='様式３（療養者名簿）（⑤の場合）'!$BJ93,IF(DS$19&lt;='様式３（療養者名簿）（⑤の場合）'!$BK93,1,0),0),0)</f>
        <v>0</v>
      </c>
      <c r="DT88" s="247">
        <f>IF(DT$19-'様式３（療養者名簿）（⑤の場合）'!$BJ93+1&lt;=15,IF(DT$19&gt;='様式３（療養者名簿）（⑤の場合）'!$BJ93,IF(DT$19&lt;='様式３（療養者名簿）（⑤の場合）'!$BK93,1,0),0),0)</f>
        <v>0</v>
      </c>
      <c r="DU88" s="247">
        <f>IF(DU$19-'様式３（療養者名簿）（⑤の場合）'!$BJ93+1&lt;=15,IF(DU$19&gt;='様式３（療養者名簿）（⑤の場合）'!$BJ93,IF(DU$19&lt;='様式３（療養者名簿）（⑤の場合）'!$BK93,1,0),0),0)</f>
        <v>0</v>
      </c>
      <c r="DV88" s="247">
        <f>IF(DV$19-'様式３（療養者名簿）（⑤の場合）'!$BJ93+1&lt;=15,IF(DV$19&gt;='様式３（療養者名簿）（⑤の場合）'!$BJ93,IF(DV$19&lt;='様式３（療養者名簿）（⑤の場合）'!$BK93,1,0),0),0)</f>
        <v>0</v>
      </c>
      <c r="DW88" s="247">
        <f>IF(DW$19-'様式３（療養者名簿）（⑤の場合）'!$BJ93+1&lt;=15,IF(DW$19&gt;='様式３（療養者名簿）（⑤の場合）'!$BJ93,IF(DW$19&lt;='様式３（療養者名簿）（⑤の場合）'!$BK93,1,0),0),0)</f>
        <v>0</v>
      </c>
      <c r="DX88" s="247">
        <f>IF(DX$19-'様式３（療養者名簿）（⑤の場合）'!$BJ93+1&lt;=15,IF(DX$19&gt;='様式３（療養者名簿）（⑤の場合）'!$BJ93,IF(DX$19&lt;='様式３（療養者名簿）（⑤の場合）'!$BK93,1,0),0),0)</f>
        <v>0</v>
      </c>
      <c r="DY88" s="247">
        <f>IF(DY$19-'様式３（療養者名簿）（⑤の場合）'!$BJ93+1&lt;=15,IF(DY$19&gt;='様式３（療養者名簿）（⑤の場合）'!$BJ93,IF(DY$19&lt;='様式３（療養者名簿）（⑤の場合）'!$BK93,1,0),0),0)</f>
        <v>0</v>
      </c>
      <c r="DZ88" s="247">
        <f>IF(DZ$19-'様式３（療養者名簿）（⑤の場合）'!$BJ93+1&lt;=15,IF(DZ$19&gt;='様式３（療養者名簿）（⑤の場合）'!$BJ93,IF(DZ$19&lt;='様式３（療養者名簿）（⑤の場合）'!$BK93,1,0),0),0)</f>
        <v>0</v>
      </c>
      <c r="EA88" s="247">
        <f>IF(EA$19-'様式３（療養者名簿）（⑤の場合）'!$BJ93+1&lt;=15,IF(EA$19&gt;='様式３（療養者名簿）（⑤の場合）'!$BJ93,IF(EA$19&lt;='様式３（療養者名簿）（⑤の場合）'!$BK93,1,0),0),0)</f>
        <v>0</v>
      </c>
      <c r="EB88" s="247">
        <f>IF(EB$19-'様式３（療養者名簿）（⑤の場合）'!$BJ93+1&lt;=15,IF(EB$19&gt;='様式３（療養者名簿）（⑤の場合）'!$BJ93,IF(EB$19&lt;='様式３（療養者名簿）（⑤の場合）'!$BK93,1,0),0),0)</f>
        <v>0</v>
      </c>
      <c r="EC88" s="247">
        <f>IF(EC$19-'様式３（療養者名簿）（⑤の場合）'!$BJ93+1&lt;=15,IF(EC$19&gt;='様式３（療養者名簿）（⑤の場合）'!$BJ93,IF(EC$19&lt;='様式３（療養者名簿）（⑤の場合）'!$BK93,1,0),0),0)</f>
        <v>0</v>
      </c>
      <c r="ED88" s="247">
        <f>IF(ED$19-'様式３（療養者名簿）（⑤の場合）'!$BJ93+1&lt;=15,IF(ED$19&gt;='様式３（療養者名簿）（⑤の場合）'!$BJ93,IF(ED$19&lt;='様式３（療養者名簿）（⑤の場合）'!$BK93,1,0),0),0)</f>
        <v>0</v>
      </c>
      <c r="EE88" s="247">
        <f>IF(EE$19-'様式３（療養者名簿）（⑤の場合）'!$BJ93+1&lt;=15,IF(EE$19&gt;='様式３（療養者名簿）（⑤の場合）'!$BJ93,IF(EE$19&lt;='様式３（療養者名簿）（⑤の場合）'!$BK93,1,0),0),0)</f>
        <v>0</v>
      </c>
      <c r="EF88" s="247">
        <f>IF(EF$19-'様式３（療養者名簿）（⑤の場合）'!$BJ93+1&lt;=15,IF(EF$19&gt;='様式３（療養者名簿）（⑤の場合）'!$BJ93,IF(EF$19&lt;='様式３（療養者名簿）（⑤の場合）'!$BK93,1,0),0),0)</f>
        <v>0</v>
      </c>
      <c r="EG88" s="247">
        <f>IF(EG$19-'様式３（療養者名簿）（⑤の場合）'!$BJ93+1&lt;=15,IF(EG$19&gt;='様式３（療養者名簿）（⑤の場合）'!$BJ93,IF(EG$19&lt;='様式３（療養者名簿）（⑤の場合）'!$BK93,1,0),0),0)</f>
        <v>0</v>
      </c>
      <c r="EH88" s="247">
        <f>IF(EH$19-'様式３（療養者名簿）（⑤の場合）'!$BJ93+1&lt;=15,IF(EH$19&gt;='様式３（療養者名簿）（⑤の場合）'!$BJ93,IF(EH$19&lt;='様式３（療養者名簿）（⑤の場合）'!$BK93,1,0),0),0)</f>
        <v>0</v>
      </c>
      <c r="EI88" s="247">
        <f>IF(EI$19-'様式３（療養者名簿）（⑤の場合）'!$BJ93+1&lt;=15,IF(EI$19&gt;='様式３（療養者名簿）（⑤の場合）'!$BJ93,IF(EI$19&lt;='様式３（療養者名簿）（⑤の場合）'!$BK93,1,0),0),0)</f>
        <v>0</v>
      </c>
      <c r="EJ88" s="247">
        <f>IF(EJ$19-'様式３（療養者名簿）（⑤の場合）'!$BJ93+1&lt;=15,IF(EJ$19&gt;='様式３（療養者名簿）（⑤の場合）'!$BJ93,IF(EJ$19&lt;='様式３（療養者名簿）（⑤の場合）'!$BK93,1,0),0),0)</f>
        <v>0</v>
      </c>
      <c r="EK88" s="247">
        <f>IF(EK$19-'様式３（療養者名簿）（⑤の場合）'!$BJ93+1&lt;=15,IF(EK$19&gt;='様式３（療養者名簿）（⑤の場合）'!$BJ93,IF(EK$19&lt;='様式３（療養者名簿）（⑤の場合）'!$BK93,1,0),0),0)</f>
        <v>0</v>
      </c>
      <c r="EL88" s="247">
        <f>IF(EL$19-'様式３（療養者名簿）（⑤の場合）'!$BJ93+1&lt;=15,IF(EL$19&gt;='様式３（療養者名簿）（⑤の場合）'!$BJ93,IF(EL$19&lt;='様式３（療養者名簿）（⑤の場合）'!$BK93,1,0),0),0)</f>
        <v>0</v>
      </c>
      <c r="EM88" s="247">
        <f>IF(EM$19-'様式３（療養者名簿）（⑤の場合）'!$BJ93+1&lt;=15,IF(EM$19&gt;='様式３（療養者名簿）（⑤の場合）'!$BJ93,IF(EM$19&lt;='様式３（療養者名簿）（⑤の場合）'!$BK93,1,0),0),0)</f>
        <v>0</v>
      </c>
      <c r="EN88" s="247">
        <f>IF(EN$19-'様式３（療養者名簿）（⑤の場合）'!$BJ93+1&lt;=15,IF(EN$19&gt;='様式３（療養者名簿）（⑤の場合）'!$BJ93,IF(EN$19&lt;='様式３（療養者名簿）（⑤の場合）'!$BK93,1,0),0),0)</f>
        <v>0</v>
      </c>
      <c r="EO88" s="247">
        <f>IF(EO$19-'様式３（療養者名簿）（⑤の場合）'!$BJ93+1&lt;=15,IF(EO$19&gt;='様式３（療養者名簿）（⑤の場合）'!$BJ93,IF(EO$19&lt;='様式３（療養者名簿）（⑤の場合）'!$BK93,1,0),0),0)</f>
        <v>0</v>
      </c>
      <c r="EP88" s="247">
        <f>IF(EP$19-'様式３（療養者名簿）（⑤の場合）'!$BJ93+1&lt;=15,IF(EP$19&gt;='様式３（療養者名簿）（⑤の場合）'!$BJ93,IF(EP$19&lt;='様式３（療養者名簿）（⑤の場合）'!$BK93,1,0),0),0)</f>
        <v>0</v>
      </c>
      <c r="EQ88" s="247">
        <f>IF(EQ$19-'様式３（療養者名簿）（⑤の場合）'!$BJ93+1&lt;=15,IF(EQ$19&gt;='様式３（療養者名簿）（⑤の場合）'!$BJ93,IF(EQ$19&lt;='様式３（療養者名簿）（⑤の場合）'!$BK93,1,0),0),0)</f>
        <v>0</v>
      </c>
      <c r="ER88" s="247">
        <f>IF(ER$19-'様式３（療養者名簿）（⑤の場合）'!$BJ93+1&lt;=15,IF(ER$19&gt;='様式３（療養者名簿）（⑤の場合）'!$BJ93,IF(ER$19&lt;='様式３（療養者名簿）（⑤の場合）'!$BK93,1,0),0),0)</f>
        <v>0</v>
      </c>
      <c r="ES88" s="247">
        <f>IF(ES$19-'様式３（療養者名簿）（⑤の場合）'!$BJ93+1&lt;=15,IF(ES$19&gt;='様式３（療養者名簿）（⑤の場合）'!$BJ93,IF(ES$19&lt;='様式３（療養者名簿）（⑤の場合）'!$BK93,1,0),0),0)</f>
        <v>0</v>
      </c>
      <c r="ET88" s="247">
        <f>IF(ET$19-'様式３（療養者名簿）（⑤の場合）'!$BJ93+1&lt;=15,IF(ET$19&gt;='様式３（療養者名簿）（⑤の場合）'!$BJ93,IF(ET$19&lt;='様式３（療養者名簿）（⑤の場合）'!$BK93,1,0),0),0)</f>
        <v>0</v>
      </c>
      <c r="EU88" s="247">
        <f>IF(EU$19-'様式３（療養者名簿）（⑤の場合）'!$BJ93+1&lt;=15,IF(EU$19&gt;='様式３（療養者名簿）（⑤の場合）'!$BJ93,IF(EU$19&lt;='様式３（療養者名簿）（⑤の場合）'!$BK93,1,0),0),0)</f>
        <v>0</v>
      </c>
      <c r="EV88" s="247">
        <f>IF(EV$19-'様式３（療養者名簿）（⑤の場合）'!$BJ93+1&lt;=15,IF(EV$19&gt;='様式３（療養者名簿）（⑤の場合）'!$BJ93,IF(EV$19&lt;='様式３（療養者名簿）（⑤の場合）'!$BK93,1,0),0),0)</f>
        <v>0</v>
      </c>
      <c r="EW88" s="247">
        <f>IF(EW$19-'様式３（療養者名簿）（⑤の場合）'!$BJ93+1&lt;=15,IF(EW$19&gt;='様式３（療養者名簿）（⑤の場合）'!$BJ93,IF(EW$19&lt;='様式３（療養者名簿）（⑤の場合）'!$BK93,1,0),0),0)</f>
        <v>0</v>
      </c>
      <c r="EX88" s="247">
        <f>IF(EX$19-'様式３（療養者名簿）（⑤の場合）'!$BJ93+1&lt;=15,IF(EX$19&gt;='様式３（療養者名簿）（⑤の場合）'!$BJ93,IF(EX$19&lt;='様式３（療養者名簿）（⑤の場合）'!$BK93,1,0),0),0)</f>
        <v>0</v>
      </c>
      <c r="EY88" s="247">
        <f>IF(EY$19-'様式３（療養者名簿）（⑤の場合）'!$BJ93+1&lt;=15,IF(EY$19&gt;='様式３（療養者名簿）（⑤の場合）'!$BJ93,IF(EY$19&lt;='様式３（療養者名簿）（⑤の場合）'!$BK93,1,0),0),0)</f>
        <v>0</v>
      </c>
      <c r="EZ88" s="247">
        <f>IF(EZ$19-'様式３（療養者名簿）（⑤の場合）'!$BJ93+1&lt;=15,IF(EZ$19&gt;='様式３（療養者名簿）（⑤の場合）'!$BJ93,IF(EZ$19&lt;='様式３（療養者名簿）（⑤の場合）'!$BK93,1,0),0),0)</f>
        <v>0</v>
      </c>
      <c r="FA88" s="247">
        <f>IF(FA$19-'様式３（療養者名簿）（⑤の場合）'!$BJ93+1&lt;=15,IF(FA$19&gt;='様式３（療養者名簿）（⑤の場合）'!$BJ93,IF(FA$19&lt;='様式３（療養者名簿）（⑤の場合）'!$BK93,1,0),0),0)</f>
        <v>0</v>
      </c>
      <c r="FB88" s="247">
        <f>IF(FB$19-'様式３（療養者名簿）（⑤の場合）'!$BJ93+1&lt;=15,IF(FB$19&gt;='様式３（療養者名簿）（⑤の場合）'!$BJ93,IF(FB$19&lt;='様式３（療養者名簿）（⑤の場合）'!$BK93,1,0),0),0)</f>
        <v>0</v>
      </c>
      <c r="FC88" s="247">
        <f>IF(FC$19-'様式３（療養者名簿）（⑤の場合）'!$BJ93+1&lt;=15,IF(FC$19&gt;='様式３（療養者名簿）（⑤の場合）'!$BJ93,IF(FC$19&lt;='様式３（療養者名簿）（⑤の場合）'!$BK93,1,0),0),0)</f>
        <v>0</v>
      </c>
      <c r="FD88" s="247">
        <f>IF(FD$19-'様式３（療養者名簿）（⑤の場合）'!$BJ93+1&lt;=15,IF(FD$19&gt;='様式３（療養者名簿）（⑤の場合）'!$BJ93,IF(FD$19&lt;='様式３（療養者名簿）（⑤の場合）'!$BK93,1,0),0),0)</f>
        <v>0</v>
      </c>
      <c r="FE88" s="247">
        <f>IF(FE$19-'様式３（療養者名簿）（⑤の場合）'!$BJ93+1&lt;=15,IF(FE$19&gt;='様式３（療養者名簿）（⑤の場合）'!$BJ93,IF(FE$19&lt;='様式３（療養者名簿）（⑤の場合）'!$BK93,1,0),0),0)</f>
        <v>0</v>
      </c>
      <c r="FF88" s="247">
        <f>IF(FF$19-'様式３（療養者名簿）（⑤の場合）'!$BJ93+1&lt;=15,IF(FF$19&gt;='様式３（療養者名簿）（⑤の場合）'!$BJ93,IF(FF$19&lt;='様式３（療養者名簿）（⑤の場合）'!$BK93,1,0),0),0)</f>
        <v>0</v>
      </c>
      <c r="FG88" s="247">
        <f>IF(FG$19-'様式３（療養者名簿）（⑤の場合）'!$BJ93+1&lt;=15,IF(FG$19&gt;='様式３（療養者名簿）（⑤の場合）'!$BJ93,IF(FG$19&lt;='様式３（療養者名簿）（⑤の場合）'!$BK93,1,0),0),0)</f>
        <v>0</v>
      </c>
      <c r="FH88" s="247">
        <f>IF(FH$19-'様式３（療養者名簿）（⑤の場合）'!$BJ93+1&lt;=15,IF(FH$19&gt;='様式３（療養者名簿）（⑤の場合）'!$BJ93,IF(FH$19&lt;='様式３（療養者名簿）（⑤の場合）'!$BK93,1,0),0),0)</f>
        <v>0</v>
      </c>
      <c r="FI88" s="247">
        <f>IF(FI$19-'様式３（療養者名簿）（⑤の場合）'!$BJ93+1&lt;=15,IF(FI$19&gt;='様式３（療養者名簿）（⑤の場合）'!$BJ93,IF(FI$19&lt;='様式３（療養者名簿）（⑤の場合）'!$BK93,1,0),0),0)</f>
        <v>0</v>
      </c>
      <c r="FJ88" s="247">
        <f>IF(FJ$19-'様式３（療養者名簿）（⑤の場合）'!$BJ93+1&lt;=15,IF(FJ$19&gt;='様式３（療養者名簿）（⑤の場合）'!$BJ93,IF(FJ$19&lt;='様式３（療養者名簿）（⑤の場合）'!$BK93,1,0),0),0)</f>
        <v>0</v>
      </c>
      <c r="FK88" s="247">
        <f>IF(FK$19-'様式３（療養者名簿）（⑤の場合）'!$BJ93+1&lt;=15,IF(FK$19&gt;='様式３（療養者名簿）（⑤の場合）'!$BJ93,IF(FK$19&lt;='様式３（療養者名簿）（⑤の場合）'!$BK93,1,0),0),0)</f>
        <v>0</v>
      </c>
      <c r="FL88" s="247">
        <f>IF(FL$19-'様式３（療養者名簿）（⑤の場合）'!$BJ93+1&lt;=15,IF(FL$19&gt;='様式３（療養者名簿）（⑤の場合）'!$BJ93,IF(FL$19&lt;='様式３（療養者名簿）（⑤の場合）'!$BK93,1,0),0),0)</f>
        <v>0</v>
      </c>
      <c r="FM88" s="247">
        <f>IF(FM$19-'様式３（療養者名簿）（⑤の場合）'!$BJ93+1&lt;=15,IF(FM$19&gt;='様式３（療養者名簿）（⑤の場合）'!$BJ93,IF(FM$19&lt;='様式３（療養者名簿）（⑤の場合）'!$BK93,1,0),0),0)</f>
        <v>0</v>
      </c>
      <c r="FN88" s="247">
        <f>IF(FN$19-'様式３（療養者名簿）（⑤の場合）'!$BJ93+1&lt;=15,IF(FN$19&gt;='様式３（療養者名簿）（⑤の場合）'!$BJ93,IF(FN$19&lt;='様式３（療養者名簿）（⑤の場合）'!$BK93,1,0),0),0)</f>
        <v>0</v>
      </c>
      <c r="FO88" s="247">
        <f>IF(FO$19-'様式３（療養者名簿）（⑤の場合）'!$BJ93+1&lt;=15,IF(FO$19&gt;='様式３（療養者名簿）（⑤の場合）'!$BJ93,IF(FO$19&lt;='様式３（療養者名簿）（⑤の場合）'!$BK93,1,0),0),0)</f>
        <v>0</v>
      </c>
      <c r="FP88" s="247">
        <f>IF(FP$19-'様式３（療養者名簿）（⑤の場合）'!$BJ93+1&lt;=15,IF(FP$19&gt;='様式３（療養者名簿）（⑤の場合）'!$BJ93,IF(FP$19&lt;='様式３（療養者名簿）（⑤の場合）'!$BK93,1,0),0),0)</f>
        <v>0</v>
      </c>
      <c r="FQ88" s="247">
        <f>IF(FQ$19-'様式３（療養者名簿）（⑤の場合）'!$BJ93+1&lt;=15,IF(FQ$19&gt;='様式３（療養者名簿）（⑤の場合）'!$BJ93,IF(FQ$19&lt;='様式３（療養者名簿）（⑤の場合）'!$BK93,1,0),0),0)</f>
        <v>0</v>
      </c>
      <c r="FR88" s="247">
        <f>IF(FR$19-'様式３（療養者名簿）（⑤の場合）'!$BJ93+1&lt;=15,IF(FR$19&gt;='様式３（療養者名簿）（⑤の場合）'!$BJ93,IF(FR$19&lt;='様式３（療養者名簿）（⑤の場合）'!$BK93,1,0),0),0)</f>
        <v>0</v>
      </c>
      <c r="FS88" s="247">
        <f>IF(FS$19-'様式３（療養者名簿）（⑤の場合）'!$BJ93+1&lt;=15,IF(FS$19&gt;='様式３（療養者名簿）（⑤の場合）'!$BJ93,IF(FS$19&lt;='様式３（療養者名簿）（⑤の場合）'!$BK93,1,0),0),0)</f>
        <v>0</v>
      </c>
      <c r="FT88" s="247">
        <f>IF(FT$19-'様式３（療養者名簿）（⑤の場合）'!$BJ93+1&lt;=15,IF(FT$19&gt;='様式３（療養者名簿）（⑤の場合）'!$BJ93,IF(FT$19&lt;='様式３（療養者名簿）（⑤の場合）'!$BK93,1,0),0),0)</f>
        <v>0</v>
      </c>
      <c r="FU88" s="247">
        <f>IF(FU$19-'様式３（療養者名簿）（⑤の場合）'!$BJ93+1&lt;=15,IF(FU$19&gt;='様式３（療養者名簿）（⑤の場合）'!$BJ93,IF(FU$19&lt;='様式３（療養者名簿）（⑤の場合）'!$BK93,1,0),0),0)</f>
        <v>0</v>
      </c>
      <c r="FV88" s="247">
        <f>IF(FV$19-'様式３（療養者名簿）（⑤の場合）'!$BJ93+1&lt;=15,IF(FV$19&gt;='様式３（療養者名簿）（⑤の場合）'!$BJ93,IF(FV$19&lt;='様式３（療養者名簿）（⑤の場合）'!$BK93,1,0),0),0)</f>
        <v>0</v>
      </c>
      <c r="FW88" s="247">
        <f>IF(FW$19-'様式３（療養者名簿）（⑤の場合）'!$BJ93+1&lt;=15,IF(FW$19&gt;='様式３（療養者名簿）（⑤の場合）'!$BJ93,IF(FW$19&lt;='様式３（療養者名簿）（⑤の場合）'!$BK93,1,0),0),0)</f>
        <v>0</v>
      </c>
      <c r="FX88" s="247">
        <f>IF(FX$19-'様式３（療養者名簿）（⑤の場合）'!$BJ93+1&lt;=15,IF(FX$19&gt;='様式３（療養者名簿）（⑤の場合）'!$BJ93,IF(FX$19&lt;='様式３（療養者名簿）（⑤の場合）'!$BK93,1,0),0),0)</f>
        <v>0</v>
      </c>
      <c r="FY88" s="247">
        <f>IF(FY$19-'様式３（療養者名簿）（⑤の場合）'!$BJ93+1&lt;=15,IF(FY$19&gt;='様式３（療養者名簿）（⑤の場合）'!$BJ93,IF(FY$19&lt;='様式３（療養者名簿）（⑤の場合）'!$BK93,1,0),0),0)</f>
        <v>0</v>
      </c>
      <c r="FZ88" s="247">
        <f>IF(FZ$19-'様式３（療養者名簿）（⑤の場合）'!$BJ93+1&lt;=15,IF(FZ$19&gt;='様式３（療養者名簿）（⑤の場合）'!$BJ93,IF(FZ$19&lt;='様式３（療養者名簿）（⑤の場合）'!$BK93,1,0),0),0)</f>
        <v>0</v>
      </c>
      <c r="GA88" s="247">
        <f>IF(GA$19-'様式３（療養者名簿）（⑤の場合）'!$BJ93+1&lt;=15,IF(GA$19&gt;='様式３（療養者名簿）（⑤の場合）'!$BJ93,IF(GA$19&lt;='様式３（療養者名簿）（⑤の場合）'!$BK93,1,0),0),0)</f>
        <v>0</v>
      </c>
      <c r="GB88" s="247">
        <f>IF(GB$19-'様式３（療養者名簿）（⑤の場合）'!$BJ93+1&lt;=15,IF(GB$19&gt;='様式３（療養者名簿）（⑤の場合）'!$BJ93,IF(GB$19&lt;='様式３（療養者名簿）（⑤の場合）'!$BK93,1,0),0),0)</f>
        <v>0</v>
      </c>
      <c r="GC88" s="247">
        <f>IF(GC$19-'様式３（療養者名簿）（⑤の場合）'!$BJ93+1&lt;=15,IF(GC$19&gt;='様式３（療養者名簿）（⑤の場合）'!$BJ93,IF(GC$19&lt;='様式３（療養者名簿）（⑤の場合）'!$BK93,1,0),0),0)</f>
        <v>0</v>
      </c>
      <c r="GD88" s="247">
        <f>IF(GD$19-'様式３（療養者名簿）（⑤の場合）'!$BJ93+1&lt;=15,IF(GD$19&gt;='様式３（療養者名簿）（⑤の場合）'!$BJ93,IF(GD$19&lt;='様式３（療養者名簿）（⑤の場合）'!$BK93,1,0),0),0)</f>
        <v>0</v>
      </c>
      <c r="GE88" s="247">
        <f>IF(GE$19-'様式３（療養者名簿）（⑤の場合）'!$BJ93+1&lt;=15,IF(GE$19&gt;='様式３（療養者名簿）（⑤の場合）'!$BJ93,IF(GE$19&lt;='様式３（療養者名簿）（⑤の場合）'!$BK93,1,0),0),0)</f>
        <v>0</v>
      </c>
      <c r="GF88" s="247">
        <f>IF(GF$19-'様式３（療養者名簿）（⑤の場合）'!$BJ93+1&lt;=15,IF(GF$19&gt;='様式３（療養者名簿）（⑤の場合）'!$BJ93,IF(GF$19&lt;='様式３（療養者名簿）（⑤の場合）'!$BK93,1,0),0),0)</f>
        <v>0</v>
      </c>
      <c r="GG88" s="247">
        <f>IF(GG$19-'様式３（療養者名簿）（⑤の場合）'!$BJ93+1&lt;=15,IF(GG$19&gt;='様式３（療養者名簿）（⑤の場合）'!$BJ93,IF(GG$19&lt;='様式３（療養者名簿）（⑤の場合）'!$BK93,1,0),0),0)</f>
        <v>0</v>
      </c>
      <c r="GH88" s="247">
        <f>IF(GH$19-'様式３（療養者名簿）（⑤の場合）'!$BJ93+1&lt;=15,IF(GH$19&gt;='様式３（療養者名簿）（⑤の場合）'!$BJ93,IF(GH$19&lt;='様式３（療養者名簿）（⑤の場合）'!$BK93,1,0),0),0)</f>
        <v>0</v>
      </c>
      <c r="GI88" s="247">
        <f>IF(GI$19-'様式３（療養者名簿）（⑤の場合）'!$BJ93+1&lt;=15,IF(GI$19&gt;='様式３（療養者名簿）（⑤の場合）'!$BJ93,IF(GI$19&lt;='様式３（療養者名簿）（⑤の場合）'!$BK93,1,0),0),0)</f>
        <v>0</v>
      </c>
      <c r="GJ88" s="247">
        <f>IF(GJ$19-'様式３（療養者名簿）（⑤の場合）'!$BJ93+1&lt;=15,IF(GJ$19&gt;='様式３（療養者名簿）（⑤の場合）'!$BJ93,IF(GJ$19&lt;='様式３（療養者名簿）（⑤の場合）'!$BK93,1,0),0),0)</f>
        <v>0</v>
      </c>
      <c r="GK88" s="247">
        <f>IF(GK$19-'様式３（療養者名簿）（⑤の場合）'!$BJ93+1&lt;=15,IF(GK$19&gt;='様式３（療養者名簿）（⑤の場合）'!$BJ93,IF(GK$19&lt;='様式３（療養者名簿）（⑤の場合）'!$BK93,1,0),0),0)</f>
        <v>0</v>
      </c>
      <c r="GL88" s="247">
        <f>IF(GL$19-'様式３（療養者名簿）（⑤の場合）'!$BJ93+1&lt;=15,IF(GL$19&gt;='様式３（療養者名簿）（⑤の場合）'!$BJ93,IF(GL$19&lt;='様式３（療養者名簿）（⑤の場合）'!$BK93,1,0),0),0)</f>
        <v>0</v>
      </c>
      <c r="GM88" s="247">
        <f>IF(GM$19-'様式３（療養者名簿）（⑤の場合）'!$BJ93+1&lt;=15,IF(GM$19&gt;='様式３（療養者名簿）（⑤の場合）'!$BJ93,IF(GM$19&lt;='様式３（療養者名簿）（⑤の場合）'!$BK93,1,0),0),0)</f>
        <v>0</v>
      </c>
      <c r="GN88" s="247">
        <f>IF(GN$19-'様式３（療養者名簿）（⑤の場合）'!$BJ93+1&lt;=15,IF(GN$19&gt;='様式３（療養者名簿）（⑤の場合）'!$BJ93,IF(GN$19&lt;='様式３（療養者名簿）（⑤の場合）'!$BK93,1,0),0),0)</f>
        <v>0</v>
      </c>
      <c r="GO88" s="247">
        <f>IF(GO$19-'様式３（療養者名簿）（⑤の場合）'!$BJ93+1&lt;=15,IF(GO$19&gt;='様式３（療養者名簿）（⑤の場合）'!$BJ93,IF(GO$19&lt;='様式３（療養者名簿）（⑤の場合）'!$BK93,1,0),0),0)</f>
        <v>0</v>
      </c>
      <c r="GP88" s="247">
        <f>IF(GP$19-'様式３（療養者名簿）（⑤の場合）'!$BJ93+1&lt;=15,IF(GP$19&gt;='様式３（療養者名簿）（⑤の場合）'!$BJ93,IF(GP$19&lt;='様式３（療養者名簿）（⑤の場合）'!$BK93,1,0),0),0)</f>
        <v>0</v>
      </c>
      <c r="GQ88" s="247">
        <f>IF(GQ$19-'様式３（療養者名簿）（⑤の場合）'!$BJ93+1&lt;=15,IF(GQ$19&gt;='様式３（療養者名簿）（⑤の場合）'!$BJ93,IF(GQ$19&lt;='様式３（療養者名簿）（⑤の場合）'!$BK93,1,0),0),0)</f>
        <v>0</v>
      </c>
      <c r="GR88" s="247">
        <f>IF(GR$19-'様式３（療養者名簿）（⑤の場合）'!$BJ93+1&lt;=15,IF(GR$19&gt;='様式３（療養者名簿）（⑤の場合）'!$BJ93,IF(GR$19&lt;='様式３（療養者名簿）（⑤の場合）'!$BK93,1,0),0),0)</f>
        <v>0</v>
      </c>
      <c r="GS88" s="247">
        <f>IF(GS$19-'様式３（療養者名簿）（⑤の場合）'!$BJ93+1&lt;=15,IF(GS$19&gt;='様式３（療養者名簿）（⑤の場合）'!$BJ93,IF(GS$19&lt;='様式３（療養者名簿）（⑤の場合）'!$BK93,1,0),0),0)</f>
        <v>0</v>
      </c>
      <c r="GT88" s="247">
        <f>IF(GT$19-'様式３（療養者名簿）（⑤の場合）'!$BJ93+1&lt;=15,IF(GT$19&gt;='様式３（療養者名簿）（⑤の場合）'!$BJ93,IF(GT$19&lt;='様式３（療養者名簿）（⑤の場合）'!$BK93,1,0),0),0)</f>
        <v>0</v>
      </c>
      <c r="GU88" s="247">
        <f>IF(GU$19-'様式３（療養者名簿）（⑤の場合）'!$BJ93+1&lt;=15,IF(GU$19&gt;='様式３（療養者名簿）（⑤の場合）'!$BJ93,IF(GU$19&lt;='様式３（療養者名簿）（⑤の場合）'!$BK93,1,0),0),0)</f>
        <v>0</v>
      </c>
      <c r="GV88" s="247">
        <f>IF(GV$19-'様式３（療養者名簿）（⑤の場合）'!$BJ93+1&lt;=15,IF(GV$19&gt;='様式３（療養者名簿）（⑤の場合）'!$BJ93,IF(GV$19&lt;='様式３（療養者名簿）（⑤の場合）'!$BK93,1,0),0),0)</f>
        <v>0</v>
      </c>
      <c r="GW88" s="247">
        <f>IF(GW$19-'様式３（療養者名簿）（⑤の場合）'!$BJ93+1&lt;=15,IF(GW$19&gt;='様式３（療養者名簿）（⑤の場合）'!$BJ93,IF(GW$19&lt;='様式３（療養者名簿）（⑤の場合）'!$BK93,1,0),0),0)</f>
        <v>0</v>
      </c>
      <c r="GX88" s="247">
        <f>IF(GX$19-'様式３（療養者名簿）（⑤の場合）'!$BJ93+1&lt;=15,IF(GX$19&gt;='様式３（療養者名簿）（⑤の場合）'!$BJ93,IF(GX$19&lt;='様式３（療養者名簿）（⑤の場合）'!$BK93,1,0),0),0)</f>
        <v>0</v>
      </c>
      <c r="GY88" s="247">
        <f>IF(GY$19-'様式３（療養者名簿）（⑤の場合）'!$BJ93+1&lt;=15,IF(GY$19&gt;='様式３（療養者名簿）（⑤の場合）'!$BJ93,IF(GY$19&lt;='様式３（療養者名簿）（⑤の場合）'!$BK93,1,0),0),0)</f>
        <v>0</v>
      </c>
      <c r="GZ88" s="247">
        <f>IF(GZ$19-'様式３（療養者名簿）（⑤の場合）'!$BJ93+1&lt;=15,IF(GZ$19&gt;='様式３（療養者名簿）（⑤の場合）'!$BJ93,IF(GZ$19&lt;='様式３（療養者名簿）（⑤の場合）'!$BK93,1,0),0),0)</f>
        <v>0</v>
      </c>
      <c r="HA88" s="247">
        <f>IF(HA$19-'様式３（療養者名簿）（⑤の場合）'!$BJ93+1&lt;=15,IF(HA$19&gt;='様式３（療養者名簿）（⑤の場合）'!$BJ93,IF(HA$19&lt;='様式３（療養者名簿）（⑤の場合）'!$BK93,1,0),0),0)</f>
        <v>0</v>
      </c>
      <c r="HB88" s="247">
        <f>IF(HB$19-'様式３（療養者名簿）（⑤の場合）'!$BJ93+1&lt;=15,IF(HB$19&gt;='様式３（療養者名簿）（⑤の場合）'!$BJ93,IF(HB$19&lt;='様式３（療養者名簿）（⑤の場合）'!$BK93,1,0),0),0)</f>
        <v>0</v>
      </c>
      <c r="HC88" s="247">
        <f>IF(HC$19-'様式３（療養者名簿）（⑤の場合）'!$BJ93+1&lt;=15,IF(HC$19&gt;='様式３（療養者名簿）（⑤の場合）'!$BJ93,IF(HC$19&lt;='様式３（療養者名簿）（⑤の場合）'!$BK93,1,0),0),0)</f>
        <v>0</v>
      </c>
      <c r="HD88" s="247">
        <f>IF(HD$19-'様式３（療養者名簿）（⑤の場合）'!$BJ93+1&lt;=15,IF(HD$19&gt;='様式３（療養者名簿）（⑤の場合）'!$BJ93,IF(HD$19&lt;='様式３（療養者名簿）（⑤の場合）'!$BK93,1,0),0),0)</f>
        <v>0</v>
      </c>
      <c r="HE88" s="247">
        <f>IF(HE$19-'様式３（療養者名簿）（⑤の場合）'!$BJ93+1&lt;=15,IF(HE$19&gt;='様式３（療養者名簿）（⑤の場合）'!$BJ93,IF(HE$19&lt;='様式３（療養者名簿）（⑤の場合）'!$BK93,1,0),0),0)</f>
        <v>0</v>
      </c>
      <c r="HF88" s="247">
        <f>IF(HF$19-'様式３（療養者名簿）（⑤の場合）'!$BJ93+1&lt;=15,IF(HF$19&gt;='様式３（療養者名簿）（⑤の場合）'!$BJ93,IF(HF$19&lt;='様式３（療養者名簿）（⑤の場合）'!$BK93,1,0),0),0)</f>
        <v>0</v>
      </c>
      <c r="HG88" s="247">
        <f>IF(HG$19-'様式３（療養者名簿）（⑤の場合）'!$BJ93+1&lt;=15,IF(HG$19&gt;='様式３（療養者名簿）（⑤の場合）'!$BJ93,IF(HG$19&lt;='様式３（療養者名簿）（⑤の場合）'!$BK93,1,0),0),0)</f>
        <v>0</v>
      </c>
      <c r="HH88" s="247">
        <f>IF(HH$19-'様式３（療養者名簿）（⑤の場合）'!$BJ93+1&lt;=15,IF(HH$19&gt;='様式３（療養者名簿）（⑤の場合）'!$BJ93,IF(HH$19&lt;='様式３（療養者名簿）（⑤の場合）'!$BK93,1,0),0),0)</f>
        <v>0</v>
      </c>
      <c r="HI88" s="247">
        <f>IF(HI$19-'様式３（療養者名簿）（⑤の場合）'!$BJ93+1&lt;=15,IF(HI$19&gt;='様式３（療養者名簿）（⑤の場合）'!$BJ93,IF(HI$19&lt;='様式３（療養者名簿）（⑤の場合）'!$BK93,1,0),0),0)</f>
        <v>0</v>
      </c>
      <c r="HJ88" s="247">
        <f>IF(HJ$19-'様式３（療養者名簿）（⑤の場合）'!$BJ93+1&lt;=15,IF(HJ$19&gt;='様式３（療養者名簿）（⑤の場合）'!$BJ93,IF(HJ$19&lt;='様式３（療養者名簿）（⑤の場合）'!$BK93,1,0),0),0)</f>
        <v>0</v>
      </c>
      <c r="HK88" s="247">
        <f>IF(HK$19-'様式３（療養者名簿）（⑤の場合）'!$BJ93+1&lt;=15,IF(HK$19&gt;='様式３（療養者名簿）（⑤の場合）'!$BJ93,IF(HK$19&lt;='様式３（療養者名簿）（⑤の場合）'!$BK93,1,0),0),0)</f>
        <v>0</v>
      </c>
      <c r="HL88" s="247">
        <f>IF(HL$19-'様式３（療養者名簿）（⑤の場合）'!$BJ93+1&lt;=15,IF(HL$19&gt;='様式３（療養者名簿）（⑤の場合）'!$BJ93,IF(HL$19&lt;='様式３（療養者名簿）（⑤の場合）'!$BK93,1,0),0),0)</f>
        <v>0</v>
      </c>
      <c r="HM88" s="247">
        <f>IF(HM$19-'様式３（療養者名簿）（⑤の場合）'!$BJ93+1&lt;=15,IF(HM$19&gt;='様式３（療養者名簿）（⑤の場合）'!$BJ93,IF(HM$19&lt;='様式３（療養者名簿）（⑤の場合）'!$BK93,1,0),0),0)</f>
        <v>0</v>
      </c>
      <c r="HN88" s="247">
        <f>IF(HN$19-'様式３（療養者名簿）（⑤の場合）'!$BJ93+1&lt;=15,IF(HN$19&gt;='様式３（療養者名簿）（⑤の場合）'!$BJ93,IF(HN$19&lt;='様式３（療養者名簿）（⑤の場合）'!$BK93,1,0),0),0)</f>
        <v>0</v>
      </c>
      <c r="HO88" s="247">
        <f>IF(HO$19-'様式３（療養者名簿）（⑤の場合）'!$BJ93+1&lt;=15,IF(HO$19&gt;='様式３（療養者名簿）（⑤の場合）'!$BJ93,IF(HO$19&lt;='様式３（療養者名簿）（⑤の場合）'!$BK93,1,0),0),0)</f>
        <v>0</v>
      </c>
      <c r="HP88" s="247">
        <f>IF(HP$19-'様式３（療養者名簿）（⑤の場合）'!$BJ93+1&lt;=15,IF(HP$19&gt;='様式３（療養者名簿）（⑤の場合）'!$BJ93,IF(HP$19&lt;='様式３（療養者名簿）（⑤の場合）'!$BK93,1,0),0),0)</f>
        <v>0</v>
      </c>
      <c r="HQ88" s="247">
        <f>IF(HQ$19-'様式３（療養者名簿）（⑤の場合）'!$BJ93+1&lt;=15,IF(HQ$19&gt;='様式３（療養者名簿）（⑤の場合）'!$BJ93,IF(HQ$19&lt;='様式３（療養者名簿）（⑤の場合）'!$BK93,1,0),0),0)</f>
        <v>0</v>
      </c>
      <c r="HR88" s="247">
        <f>IF(HR$19-'様式３（療養者名簿）（⑤の場合）'!$BJ93+1&lt;=15,IF(HR$19&gt;='様式３（療養者名簿）（⑤の場合）'!$BJ93,IF(HR$19&lt;='様式３（療養者名簿）（⑤の場合）'!$BK93,1,0),0),0)</f>
        <v>0</v>
      </c>
      <c r="HS88" s="247">
        <f>IF(HS$19-'様式３（療養者名簿）（⑤の場合）'!$BJ93+1&lt;=15,IF(HS$19&gt;='様式３（療養者名簿）（⑤の場合）'!$BJ93,IF(HS$19&lt;='様式３（療養者名簿）（⑤の場合）'!$BK93,1,0),0),0)</f>
        <v>0</v>
      </c>
      <c r="HT88" s="247">
        <f>IF(HT$19-'様式３（療養者名簿）（⑤の場合）'!$BJ93+1&lt;=15,IF(HT$19&gt;='様式３（療養者名簿）（⑤の場合）'!$BJ93,IF(HT$19&lt;='様式３（療養者名簿）（⑤の場合）'!$BK93,1,0),0),0)</f>
        <v>0</v>
      </c>
      <c r="HU88" s="247">
        <f>IF(HU$19-'様式３（療養者名簿）（⑤の場合）'!$BJ93+1&lt;=15,IF(HU$19&gt;='様式３（療養者名簿）（⑤の場合）'!$BJ93,IF(HU$19&lt;='様式３（療養者名簿）（⑤の場合）'!$BK93,1,0),0),0)</f>
        <v>0</v>
      </c>
      <c r="HV88" s="247">
        <f>IF(HV$19-'様式３（療養者名簿）（⑤の場合）'!$BJ93+1&lt;=15,IF(HV$19&gt;='様式３（療養者名簿）（⑤の場合）'!$BJ93,IF(HV$19&lt;='様式３（療養者名簿）（⑤の場合）'!$BK93,1,0),0),0)</f>
        <v>0</v>
      </c>
      <c r="HW88" s="247">
        <f>IF(HW$19-'様式３（療養者名簿）（⑤の場合）'!$BJ93+1&lt;=15,IF(HW$19&gt;='様式３（療養者名簿）（⑤の場合）'!$BJ93,IF(HW$19&lt;='様式３（療養者名簿）（⑤の場合）'!$BK93,1,0),0),0)</f>
        <v>0</v>
      </c>
      <c r="HX88" s="247">
        <f>IF(HX$19-'様式３（療養者名簿）（⑤の場合）'!$BJ93+1&lt;=15,IF(HX$19&gt;='様式３（療養者名簿）（⑤の場合）'!$BJ93,IF(HX$19&lt;='様式３（療養者名簿）（⑤の場合）'!$BK93,1,0),0),0)</f>
        <v>0</v>
      </c>
      <c r="HY88" s="247">
        <f>IF(HY$19-'様式３（療養者名簿）（⑤の場合）'!$BJ93+1&lt;=15,IF(HY$19&gt;='様式３（療養者名簿）（⑤の場合）'!$BJ93,IF(HY$19&lt;='様式３（療養者名簿）（⑤の場合）'!$BK93,1,0),0),0)</f>
        <v>0</v>
      </c>
      <c r="HZ88" s="247">
        <f>IF(HZ$19-'様式３（療養者名簿）（⑤の場合）'!$BJ93+1&lt;=15,IF(HZ$19&gt;='様式３（療養者名簿）（⑤の場合）'!$BJ93,IF(HZ$19&lt;='様式３（療養者名簿）（⑤の場合）'!$BK93,1,0),0),0)</f>
        <v>0</v>
      </c>
      <c r="IA88" s="247">
        <f>IF(IA$19-'様式３（療養者名簿）（⑤の場合）'!$BJ93+1&lt;=15,IF(IA$19&gt;='様式３（療養者名簿）（⑤の場合）'!$BJ93,IF(IA$19&lt;='様式３（療養者名簿）（⑤の場合）'!$BK93,1,0),0),0)</f>
        <v>0</v>
      </c>
      <c r="IB88" s="247">
        <f>IF(IB$19-'様式３（療養者名簿）（⑤の場合）'!$BJ93+1&lt;=15,IF(IB$19&gt;='様式３（療養者名簿）（⑤の場合）'!$BJ93,IF(IB$19&lt;='様式３（療養者名簿）（⑤の場合）'!$BK93,1,0),0),0)</f>
        <v>0</v>
      </c>
      <c r="IC88" s="247">
        <f>IF(IC$19-'様式３（療養者名簿）（⑤の場合）'!$BJ93+1&lt;=15,IF(IC$19&gt;='様式３（療養者名簿）（⑤の場合）'!$BJ93,IF(IC$19&lt;='様式３（療養者名簿）（⑤の場合）'!$BK93,1,0),0),0)</f>
        <v>0</v>
      </c>
      <c r="ID88" s="247">
        <f>IF(ID$19-'様式３（療養者名簿）（⑤の場合）'!$BJ93+1&lt;=15,IF(ID$19&gt;='様式３（療養者名簿）（⑤の場合）'!$BJ93,IF(ID$19&lt;='様式３（療養者名簿）（⑤の場合）'!$BK93,1,0),0),0)</f>
        <v>0</v>
      </c>
      <c r="IE88" s="247">
        <f>IF(IE$19-'様式３（療養者名簿）（⑤の場合）'!$BJ93+1&lt;=15,IF(IE$19&gt;='様式３（療養者名簿）（⑤の場合）'!$BJ93,IF(IE$19&lt;='様式３（療養者名簿）（⑤の場合）'!$BK93,1,0),0),0)</f>
        <v>0</v>
      </c>
      <c r="IF88" s="247">
        <f>IF(IF$19-'様式３（療養者名簿）（⑤の場合）'!$BJ93+1&lt;=15,IF(IF$19&gt;='様式３（療養者名簿）（⑤の場合）'!$BJ93,IF(IF$19&lt;='様式３（療養者名簿）（⑤の場合）'!$BK93,1,0),0),0)</f>
        <v>0</v>
      </c>
      <c r="IG88" s="247">
        <f>IF(IG$19-'様式３（療養者名簿）（⑤の場合）'!$BJ93+1&lt;=15,IF(IG$19&gt;='様式３（療養者名簿）（⑤の場合）'!$BJ93,IF(IG$19&lt;='様式３（療養者名簿）（⑤の場合）'!$BK93,1,0),0),0)</f>
        <v>0</v>
      </c>
      <c r="IH88" s="247">
        <f>IF(IH$19-'様式３（療養者名簿）（⑤の場合）'!$BJ93+1&lt;=15,IF(IH$19&gt;='様式３（療養者名簿）（⑤の場合）'!$BJ93,IF(IH$19&lt;='様式３（療養者名簿）（⑤の場合）'!$BK93,1,0),0),0)</f>
        <v>0</v>
      </c>
      <c r="II88" s="247">
        <f>IF(II$19-'様式３（療養者名簿）（⑤の場合）'!$BJ93+1&lt;=15,IF(II$19&gt;='様式３（療養者名簿）（⑤の場合）'!$BJ93,IF(II$19&lt;='様式３（療養者名簿）（⑤の場合）'!$BK93,1,0),0),0)</f>
        <v>0</v>
      </c>
      <c r="IJ88" s="247">
        <f>IF(IJ$19-'様式３（療養者名簿）（⑤の場合）'!$BJ93+1&lt;=15,IF(IJ$19&gt;='様式３（療養者名簿）（⑤の場合）'!$BJ93,IF(IJ$19&lt;='様式３（療養者名簿）（⑤の場合）'!$BK93,1,0),0),0)</f>
        <v>0</v>
      </c>
      <c r="IK88" s="247">
        <f>IF(IK$19-'様式３（療養者名簿）（⑤の場合）'!$BJ93+1&lt;=15,IF(IK$19&gt;='様式３（療養者名簿）（⑤の場合）'!$BJ93,IF(IK$19&lt;='様式３（療養者名簿）（⑤の場合）'!$BK93,1,0),0),0)</f>
        <v>0</v>
      </c>
      <c r="IL88" s="247">
        <f>IF(IL$19-'様式３（療養者名簿）（⑤の場合）'!$BJ93+1&lt;=15,IF(IL$19&gt;='様式３（療養者名簿）（⑤の場合）'!$BJ93,IF(IL$19&lt;='様式３（療養者名簿）（⑤の場合）'!$BK93,1,0),0),0)</f>
        <v>0</v>
      </c>
      <c r="IM88" s="247">
        <f>IF(IM$19-'様式３（療養者名簿）（⑤の場合）'!$BJ93+1&lt;=15,IF(IM$19&gt;='様式３（療養者名簿）（⑤の場合）'!$BJ93,IF(IM$19&lt;='様式３（療養者名簿）（⑤の場合）'!$BK93,1,0),0),0)</f>
        <v>0</v>
      </c>
      <c r="IN88" s="247">
        <f>IF(IN$19-'様式３（療養者名簿）（⑤の場合）'!$BJ93+1&lt;=15,IF(IN$19&gt;='様式３（療養者名簿）（⑤の場合）'!$BJ93,IF(IN$19&lt;='様式３（療養者名簿）（⑤の場合）'!$BK93,1,0),0),0)</f>
        <v>0</v>
      </c>
      <c r="IO88" s="247">
        <f>IF(IO$19-'様式３（療養者名簿）（⑤の場合）'!$BJ93+1&lt;=15,IF(IO$19&gt;='様式３（療養者名簿）（⑤の場合）'!$BJ93,IF(IO$19&lt;='様式３（療養者名簿）（⑤の場合）'!$BK93,1,0),0),0)</f>
        <v>0</v>
      </c>
      <c r="IP88" s="247">
        <f>IF(IP$19-'様式３（療養者名簿）（⑤の場合）'!$BJ93+1&lt;=15,IF(IP$19&gt;='様式３（療養者名簿）（⑤の場合）'!$BJ93,IF(IP$19&lt;='様式３（療養者名簿）（⑤の場合）'!$BK93,1,0),0),0)</f>
        <v>0</v>
      </c>
      <c r="IQ88" s="247">
        <f>IF(IQ$19-'様式３（療養者名簿）（⑤の場合）'!$BJ93+1&lt;=15,IF(IQ$19&gt;='様式３（療養者名簿）（⑤の場合）'!$BJ93,IF(IQ$19&lt;='様式３（療養者名簿）（⑤の場合）'!$BK93,1,0),0),0)</f>
        <v>0</v>
      </c>
      <c r="IR88" s="247">
        <f>IF(IR$19-'様式３（療養者名簿）（⑤の場合）'!$BJ93+1&lt;=15,IF(IR$19&gt;='様式３（療養者名簿）（⑤の場合）'!$BJ93,IF(IR$19&lt;='様式３（療養者名簿）（⑤の場合）'!$BK93,1,0),0),0)</f>
        <v>0</v>
      </c>
      <c r="IS88" s="247">
        <f>IF(IS$19-'様式３（療養者名簿）（⑤の場合）'!$BJ93+1&lt;=15,IF(IS$19&gt;='様式３（療養者名簿）（⑤の場合）'!$BJ93,IF(IS$19&lt;='様式３（療養者名簿）（⑤の場合）'!$BK93,1,0),0),0)</f>
        <v>0</v>
      </c>
      <c r="IT88" s="247">
        <f>IF(IT$19-'様式３（療養者名簿）（⑤の場合）'!$BJ93+1&lt;=15,IF(IT$19&gt;='様式３（療養者名簿）（⑤の場合）'!$BJ93,IF(IT$19&lt;='様式３（療養者名簿）（⑤の場合）'!$BK93,1,0),0),0)</f>
        <v>0</v>
      </c>
      <c r="IU88" s="247">
        <f>IF(IU$19-'様式３（療養者名簿）（⑤の場合）'!$BJ93+1&lt;=15,IF(IU$19&gt;='様式３（療養者名簿）（⑤の場合）'!$BJ93,IF(IU$19&lt;='様式３（療養者名簿）（⑤の場合）'!$BK93,1,0),0),0)</f>
        <v>0</v>
      </c>
      <c r="IV88" s="247">
        <f>IF(IV$19-'様式３（療養者名簿）（⑤の場合）'!$BJ93+1&lt;=15,IF(IV$19&gt;='様式３（療養者名簿）（⑤の場合）'!$BJ93,IF(IV$19&lt;='様式３（療養者名簿）（⑤の場合）'!$BK93,1,0),0),0)</f>
        <v>0</v>
      </c>
      <c r="IW88" s="247">
        <f>IF(IW$19-'様式３（療養者名簿）（⑤の場合）'!$BJ93+1&lt;=15,IF(IW$19&gt;='様式３（療養者名簿）（⑤の場合）'!$BJ93,IF(IW$19&lt;='様式３（療養者名簿）（⑤の場合）'!$BK93,1,0),0),0)</f>
        <v>0</v>
      </c>
      <c r="IX88" s="247">
        <f>IF(IX$19-'様式３（療養者名簿）（⑤の場合）'!$BJ93+1&lt;=15,IF(IX$19&gt;='様式３（療養者名簿）（⑤の場合）'!$BJ93,IF(IX$19&lt;='様式３（療養者名簿）（⑤の場合）'!$BK93,1,0),0),0)</f>
        <v>0</v>
      </c>
      <c r="IY88" s="247">
        <f>IF(IY$19-'様式３（療養者名簿）（⑤の場合）'!$BJ93+1&lt;=15,IF(IY$19&gt;='様式３（療養者名簿）（⑤の場合）'!$BJ93,IF(IY$19&lt;='様式３（療養者名簿）（⑤の場合）'!$BK93,1,0),0),0)</f>
        <v>0</v>
      </c>
      <c r="IZ88" s="247">
        <f>IF(IZ$19-'様式３（療養者名簿）（⑤の場合）'!$BJ93+1&lt;=15,IF(IZ$19&gt;='様式３（療養者名簿）（⑤の場合）'!$BJ93,IF(IZ$19&lt;='様式３（療養者名簿）（⑤の場合）'!$BK93,1,0),0),0)</f>
        <v>0</v>
      </c>
      <c r="JA88" s="247">
        <f>IF(JA$19-'様式３（療養者名簿）（⑤の場合）'!$BJ93+1&lt;=15,IF(JA$19&gt;='様式３（療養者名簿）（⑤の場合）'!$BJ93,IF(JA$19&lt;='様式３（療養者名簿）（⑤の場合）'!$BK93,1,0),0),0)</f>
        <v>0</v>
      </c>
      <c r="JB88" s="247">
        <f>IF(JB$19-'様式３（療養者名簿）（⑤の場合）'!$BJ93+1&lt;=15,IF(JB$19&gt;='様式３（療養者名簿）（⑤の場合）'!$BJ93,IF(JB$19&lt;='様式３（療養者名簿）（⑤の場合）'!$BK93,1,0),0),0)</f>
        <v>0</v>
      </c>
      <c r="JC88" s="247">
        <f>IF(JC$19-'様式３（療養者名簿）（⑤の場合）'!$BJ93+1&lt;=15,IF(JC$19&gt;='様式３（療養者名簿）（⑤の場合）'!$BJ93,IF(JC$19&lt;='様式３（療養者名簿）（⑤の場合）'!$BK93,1,0),0),0)</f>
        <v>0</v>
      </c>
      <c r="JD88" s="247">
        <f>IF(JD$19-'様式３（療養者名簿）（⑤の場合）'!$BJ93+1&lt;=15,IF(JD$19&gt;='様式３（療養者名簿）（⑤の場合）'!$BJ93,IF(JD$19&lt;='様式３（療養者名簿）（⑤の場合）'!$BK93,1,0),0),0)</f>
        <v>0</v>
      </c>
      <c r="JE88" s="247">
        <f>IF(JE$19-'様式３（療養者名簿）（⑤の場合）'!$BJ93+1&lt;=15,IF(JE$19&gt;='様式３（療養者名簿）（⑤の場合）'!$BJ93,IF(JE$19&lt;='様式３（療養者名簿）（⑤の場合）'!$BK93,1,0),0),0)</f>
        <v>0</v>
      </c>
      <c r="JF88" s="247">
        <f>IF(JF$19-'様式３（療養者名簿）（⑤の場合）'!$BJ93+1&lt;=15,IF(JF$19&gt;='様式３（療養者名簿）（⑤の場合）'!$BJ93,IF(JF$19&lt;='様式３（療養者名簿）（⑤の場合）'!$BK93,1,0),0),0)</f>
        <v>0</v>
      </c>
      <c r="JG88" s="247">
        <f>IF(JG$19-'様式３（療養者名簿）（⑤の場合）'!$BJ93+1&lt;=15,IF(JG$19&gt;='様式３（療養者名簿）（⑤の場合）'!$BJ93,IF(JG$19&lt;='様式３（療養者名簿）（⑤の場合）'!$BK93,1,0),0),0)</f>
        <v>0</v>
      </c>
      <c r="JH88" s="247">
        <f>IF(JH$19-'様式３（療養者名簿）（⑤の場合）'!$BJ93+1&lt;=15,IF(JH$19&gt;='様式３（療養者名簿）（⑤の場合）'!$BJ93,IF(JH$19&lt;='様式３（療養者名簿）（⑤の場合）'!$BK93,1,0),0),0)</f>
        <v>0</v>
      </c>
      <c r="JI88" s="247">
        <f>IF(JI$19-'様式３（療養者名簿）（⑤の場合）'!$BJ93+1&lt;=15,IF(JI$19&gt;='様式３（療養者名簿）（⑤の場合）'!$BJ93,IF(JI$19&lt;='様式３（療養者名簿）（⑤の場合）'!$BK93,1,0),0),0)</f>
        <v>0</v>
      </c>
      <c r="JJ88" s="247">
        <f>IF(JJ$19-'様式３（療養者名簿）（⑤の場合）'!$BJ93+1&lt;=15,IF(JJ$19&gt;='様式３（療養者名簿）（⑤の場合）'!$BJ93,IF(JJ$19&lt;='様式３（療養者名簿）（⑤の場合）'!$BK93,1,0),0),0)</f>
        <v>0</v>
      </c>
      <c r="JK88" s="247">
        <f>IF(JK$19-'様式３（療養者名簿）（⑤の場合）'!$BJ93+1&lt;=15,IF(JK$19&gt;='様式３（療養者名簿）（⑤の場合）'!$BJ93,IF(JK$19&lt;='様式３（療養者名簿）（⑤の場合）'!$BK93,1,0),0),0)</f>
        <v>0</v>
      </c>
      <c r="JL88" s="247">
        <f>IF(JL$19-'様式３（療養者名簿）（⑤の場合）'!$BJ93+1&lt;=15,IF(JL$19&gt;='様式３（療養者名簿）（⑤の場合）'!$BJ93,IF(JL$19&lt;='様式３（療養者名簿）（⑤の場合）'!$BK93,1,0),0),0)</f>
        <v>0</v>
      </c>
      <c r="JM88" s="247">
        <f>IF(JM$19-'様式３（療養者名簿）（⑤の場合）'!$BJ93+1&lt;=15,IF(JM$19&gt;='様式３（療養者名簿）（⑤の場合）'!$BJ93,IF(JM$19&lt;='様式３（療養者名簿）（⑤の場合）'!$BK93,1,0),0),0)</f>
        <v>0</v>
      </c>
      <c r="JN88" s="247">
        <f>IF(JN$19-'様式３（療養者名簿）（⑤の場合）'!$BJ93+1&lt;=15,IF(JN$19&gt;='様式３（療養者名簿）（⑤の場合）'!$BJ93,IF(JN$19&lt;='様式３（療養者名簿）（⑤の場合）'!$BK93,1,0),0),0)</f>
        <v>0</v>
      </c>
      <c r="JO88" s="247">
        <f>IF(JO$19-'様式３（療養者名簿）（⑤の場合）'!$BJ93+1&lt;=15,IF(JO$19&gt;='様式３（療養者名簿）（⑤の場合）'!$BJ93,IF(JO$19&lt;='様式３（療養者名簿）（⑤の場合）'!$BK93,1,0),0),0)</f>
        <v>0</v>
      </c>
      <c r="JP88" s="247">
        <f>IF(JP$19-'様式３（療養者名簿）（⑤の場合）'!$BJ93+1&lt;=15,IF(JP$19&gt;='様式３（療養者名簿）（⑤の場合）'!$BJ93,IF(JP$19&lt;='様式３（療養者名簿）（⑤の場合）'!$BK93,1,0),0),0)</f>
        <v>0</v>
      </c>
      <c r="JQ88" s="247">
        <f>IF(JQ$19-'様式３（療養者名簿）（⑤の場合）'!$BJ93+1&lt;=15,IF(JQ$19&gt;='様式３（療養者名簿）（⑤の場合）'!$BJ93,IF(JQ$19&lt;='様式３（療養者名簿）（⑤の場合）'!$BK93,1,0),0),0)</f>
        <v>0</v>
      </c>
      <c r="JR88" s="247">
        <f>IF(JR$19-'様式３（療養者名簿）（⑤の場合）'!$BJ93+1&lt;=15,IF(JR$19&gt;='様式３（療養者名簿）（⑤の場合）'!$BJ93,IF(JR$19&lt;='様式３（療養者名簿）（⑤の場合）'!$BK93,1,0),0),0)</f>
        <v>0</v>
      </c>
      <c r="JS88" s="247">
        <f>IF(JS$19-'様式３（療養者名簿）（⑤の場合）'!$BJ93+1&lt;=15,IF(JS$19&gt;='様式３（療養者名簿）（⑤の場合）'!$BJ93,IF(JS$19&lt;='様式３（療養者名簿）（⑤の場合）'!$BK93,1,0),0),0)</f>
        <v>0</v>
      </c>
      <c r="JT88" s="247">
        <f>IF(JT$19-'様式３（療養者名簿）（⑤の場合）'!$BJ93+1&lt;=15,IF(JT$19&gt;='様式３（療養者名簿）（⑤の場合）'!$BJ93,IF(JT$19&lt;='様式３（療養者名簿）（⑤の場合）'!$BK93,1,0),0),0)</f>
        <v>0</v>
      </c>
      <c r="JU88" s="247">
        <f>IF(JU$19-'様式３（療養者名簿）（⑤の場合）'!$BJ93+1&lt;=15,IF(JU$19&gt;='様式３（療養者名簿）（⑤の場合）'!$BJ93,IF(JU$19&lt;='様式３（療養者名簿）（⑤の場合）'!$BK93,1,0),0),0)</f>
        <v>0</v>
      </c>
      <c r="JV88" s="247">
        <f>IF(JV$19-'様式３（療養者名簿）（⑤の場合）'!$BJ93+1&lt;=15,IF(JV$19&gt;='様式３（療養者名簿）（⑤の場合）'!$BJ93,IF(JV$19&lt;='様式３（療養者名簿）（⑤の場合）'!$BK93,1,0),0),0)</f>
        <v>0</v>
      </c>
      <c r="JW88" s="247">
        <f>IF(JW$19-'様式３（療養者名簿）（⑤の場合）'!$BJ93+1&lt;=15,IF(JW$19&gt;='様式３（療養者名簿）（⑤の場合）'!$BJ93,IF(JW$19&lt;='様式３（療養者名簿）（⑤の場合）'!$BK93,1,0),0),0)</f>
        <v>0</v>
      </c>
      <c r="JX88" s="247">
        <f>IF(JX$19-'様式３（療養者名簿）（⑤の場合）'!$BJ93+1&lt;=15,IF(JX$19&gt;='様式３（療養者名簿）（⑤の場合）'!$BJ93,IF(JX$19&lt;='様式３（療養者名簿）（⑤の場合）'!$BK93,1,0),0),0)</f>
        <v>0</v>
      </c>
      <c r="JY88" s="247">
        <f>IF(JY$19-'様式３（療養者名簿）（⑤の場合）'!$BJ93+1&lt;=15,IF(JY$19&gt;='様式３（療養者名簿）（⑤の場合）'!$BJ93,IF(JY$19&lt;='様式３（療養者名簿）（⑤の場合）'!$BK93,1,0),0),0)</f>
        <v>0</v>
      </c>
      <c r="JZ88" s="247">
        <f>IF(JZ$19-'様式３（療養者名簿）（⑤の場合）'!$BJ93+1&lt;=15,IF(JZ$19&gt;='様式３（療養者名簿）（⑤の場合）'!$BJ93,IF(JZ$19&lt;='様式３（療養者名簿）（⑤の場合）'!$BK93,1,0),0),0)</f>
        <v>0</v>
      </c>
      <c r="KA88" s="247">
        <f>IF(KA$19-'様式３（療養者名簿）（⑤の場合）'!$BJ93+1&lt;=15,IF(KA$19&gt;='様式３（療養者名簿）（⑤の場合）'!$BJ93,IF(KA$19&lt;='様式３（療養者名簿）（⑤の場合）'!$BK93,1,0),0),0)</f>
        <v>0</v>
      </c>
      <c r="KB88" s="247">
        <f>IF(KB$19-'様式３（療養者名簿）（⑤の場合）'!$BJ93+1&lt;=15,IF(KB$19&gt;='様式３（療養者名簿）（⑤の場合）'!$BJ93,IF(KB$19&lt;='様式３（療養者名簿）（⑤の場合）'!$BK93,1,0),0),0)</f>
        <v>0</v>
      </c>
      <c r="KC88" s="247">
        <f>IF(KC$19-'様式３（療養者名簿）（⑤の場合）'!$BJ93+1&lt;=15,IF(KC$19&gt;='様式３（療養者名簿）（⑤の場合）'!$BJ93,IF(KC$19&lt;='様式３（療養者名簿）（⑤の場合）'!$BK93,1,0),0),0)</f>
        <v>0</v>
      </c>
      <c r="KD88" s="247">
        <f>IF(KD$19-'様式３（療養者名簿）（⑤の場合）'!$BJ93+1&lt;=15,IF(KD$19&gt;='様式３（療養者名簿）（⑤の場合）'!$BJ93,IF(KD$19&lt;='様式３（療養者名簿）（⑤の場合）'!$BK93,1,0),0),0)</f>
        <v>0</v>
      </c>
      <c r="KE88" s="247">
        <f>IF(KE$19-'様式３（療養者名簿）（⑤の場合）'!$BJ93+1&lt;=15,IF(KE$19&gt;='様式３（療養者名簿）（⑤の場合）'!$BJ93,IF(KE$19&lt;='様式３（療養者名簿）（⑤の場合）'!$BK93,1,0),0),0)</f>
        <v>0</v>
      </c>
      <c r="KF88" s="247">
        <f>IF(KF$19-'様式３（療養者名簿）（⑤の場合）'!$BJ93+1&lt;=15,IF(KF$19&gt;='様式３（療養者名簿）（⑤の場合）'!$BJ93,IF(KF$19&lt;='様式３（療養者名簿）（⑤の場合）'!$BK93,1,0),0),0)</f>
        <v>0</v>
      </c>
      <c r="KG88" s="247">
        <f>IF(KG$19-'様式３（療養者名簿）（⑤の場合）'!$BJ93+1&lt;=15,IF(KG$19&gt;='様式３（療養者名簿）（⑤の場合）'!$BJ93,IF(KG$19&lt;='様式３（療養者名簿）（⑤の場合）'!$BK93,1,0),0),0)</f>
        <v>0</v>
      </c>
      <c r="KH88" s="247">
        <f>IF(KH$19-'様式３（療養者名簿）（⑤の場合）'!$BJ93+1&lt;=15,IF(KH$19&gt;='様式３（療養者名簿）（⑤の場合）'!$BJ93,IF(KH$19&lt;='様式３（療養者名簿）（⑤の場合）'!$BK93,1,0),0),0)</f>
        <v>0</v>
      </c>
      <c r="KI88" s="247">
        <f>IF(KI$19-'様式３（療養者名簿）（⑤の場合）'!$BJ93+1&lt;=15,IF(KI$19&gt;='様式３（療養者名簿）（⑤の場合）'!$BJ93,IF(KI$19&lt;='様式３（療養者名簿）（⑤の場合）'!$BK93,1,0),0),0)</f>
        <v>0</v>
      </c>
      <c r="KJ88" s="247">
        <f>IF(KJ$19-'様式３（療養者名簿）（⑤の場合）'!$BJ93+1&lt;=15,IF(KJ$19&gt;='様式３（療養者名簿）（⑤の場合）'!$BJ93,IF(KJ$19&lt;='様式３（療養者名簿）（⑤の場合）'!$BK93,1,0),0),0)</f>
        <v>0</v>
      </c>
      <c r="KK88" s="247">
        <f>IF(KK$19-'様式３（療養者名簿）（⑤の場合）'!$BJ93+1&lt;=15,IF(KK$19&gt;='様式３（療養者名簿）（⑤の場合）'!$BJ93,IF(KK$19&lt;='様式３（療養者名簿）（⑤の場合）'!$BK93,1,0),0),0)</f>
        <v>0</v>
      </c>
      <c r="KL88" s="247">
        <f>IF(KL$19-'様式３（療養者名簿）（⑤の場合）'!$BJ93+1&lt;=15,IF(KL$19&gt;='様式３（療養者名簿）（⑤の場合）'!$BJ93,IF(KL$19&lt;='様式３（療養者名簿）（⑤の場合）'!$BK93,1,0),0),0)</f>
        <v>0</v>
      </c>
      <c r="KM88" s="247">
        <f>IF(KM$19-'様式３（療養者名簿）（⑤の場合）'!$BJ93+1&lt;=15,IF(KM$19&gt;='様式３（療養者名簿）（⑤の場合）'!$BJ93,IF(KM$19&lt;='様式３（療養者名簿）（⑤の場合）'!$BK93,1,0),0),0)</f>
        <v>0</v>
      </c>
      <c r="KN88" s="247">
        <f>IF(KN$19-'様式３（療養者名簿）（⑤の場合）'!$BJ93+1&lt;=15,IF(KN$19&gt;='様式３（療養者名簿）（⑤の場合）'!$BJ93,IF(KN$19&lt;='様式３（療養者名簿）（⑤の場合）'!$BK93,1,0),0),0)</f>
        <v>0</v>
      </c>
      <c r="KO88" s="247">
        <f>IF(KO$19-'様式３（療養者名簿）（⑤の場合）'!$BJ93+1&lt;=15,IF(KO$19&gt;='様式３（療養者名簿）（⑤の場合）'!$BJ93,IF(KO$19&lt;='様式３（療養者名簿）（⑤の場合）'!$BK93,1,0),0),0)</f>
        <v>0</v>
      </c>
      <c r="KP88" s="247">
        <f>IF(KP$19-'様式３（療養者名簿）（⑤の場合）'!$BJ93+1&lt;=15,IF(KP$19&gt;='様式３（療養者名簿）（⑤の場合）'!$BJ93,IF(KP$19&lt;='様式３（療養者名簿）（⑤の場合）'!$BK93,1,0),0),0)</f>
        <v>0</v>
      </c>
      <c r="KQ88" s="247">
        <f>IF(KQ$19-'様式３（療養者名簿）（⑤の場合）'!$BJ93+1&lt;=15,IF(KQ$19&gt;='様式３（療養者名簿）（⑤の場合）'!$BJ93,IF(KQ$19&lt;='様式３（療養者名簿）（⑤の場合）'!$BK93,1,0),0),0)</f>
        <v>0</v>
      </c>
      <c r="KR88" s="247">
        <f>IF(KR$19-'様式３（療養者名簿）（⑤の場合）'!$BJ93+1&lt;=15,IF(KR$19&gt;='様式３（療養者名簿）（⑤の場合）'!$BJ93,IF(KR$19&lt;='様式３（療養者名簿）（⑤の場合）'!$BK93,1,0),0),0)</f>
        <v>0</v>
      </c>
      <c r="KS88" s="247">
        <f>IF(KS$19-'様式３（療養者名簿）（⑤の場合）'!$BJ93+1&lt;=15,IF(KS$19&gt;='様式３（療養者名簿）（⑤の場合）'!$BJ93,IF(KS$19&lt;='様式３（療養者名簿）（⑤の場合）'!$BK93,1,0),0),0)</f>
        <v>0</v>
      </c>
      <c r="KT88" s="247">
        <f>IF(KT$19-'様式３（療養者名簿）（⑤の場合）'!$BJ93+1&lt;=15,IF(KT$19&gt;='様式３（療養者名簿）（⑤の場合）'!$BJ93,IF(KT$19&lt;='様式３（療養者名簿）（⑤の場合）'!$BK93,1,0),0),0)</f>
        <v>0</v>
      </c>
      <c r="KU88" s="247">
        <f>IF(KU$19-'様式３（療養者名簿）（⑤の場合）'!$BJ93+1&lt;=15,IF(KU$19&gt;='様式３（療養者名簿）（⑤の場合）'!$BJ93,IF(KU$19&lt;='様式３（療養者名簿）（⑤の場合）'!$BK93,1,0),0),0)</f>
        <v>0</v>
      </c>
      <c r="KV88" s="247">
        <f>IF(KV$19-'様式３（療養者名簿）（⑤の場合）'!$BJ93+1&lt;=15,IF(KV$19&gt;='様式３（療養者名簿）（⑤の場合）'!$BJ93,IF(KV$19&lt;='様式３（療養者名簿）（⑤の場合）'!$BK93,1,0),0),0)</f>
        <v>0</v>
      </c>
      <c r="KW88" s="247">
        <f>IF(KW$19-'様式３（療養者名簿）（⑤の場合）'!$BJ93+1&lt;=15,IF(KW$19&gt;='様式３（療養者名簿）（⑤の場合）'!$BJ93,IF(KW$19&lt;='様式３（療養者名簿）（⑤の場合）'!$BK93,1,0),0),0)</f>
        <v>0</v>
      </c>
      <c r="KX88" s="247">
        <f>IF(KX$19-'様式３（療養者名簿）（⑤の場合）'!$BJ93+1&lt;=15,IF(KX$19&gt;='様式３（療養者名簿）（⑤の場合）'!$BJ93,IF(KX$19&lt;='様式３（療養者名簿）（⑤の場合）'!$BK93,1,0),0),0)</f>
        <v>0</v>
      </c>
      <c r="KY88" s="247">
        <f>IF(KY$19-'様式３（療養者名簿）（⑤の場合）'!$BJ93+1&lt;=15,IF(KY$19&gt;='様式３（療養者名簿）（⑤の場合）'!$BJ93,IF(KY$19&lt;='様式３（療養者名簿）（⑤の場合）'!$BK93,1,0),0),0)</f>
        <v>0</v>
      </c>
      <c r="KZ88" s="247">
        <f>IF(KZ$19-'様式３（療養者名簿）（⑤の場合）'!$BJ93+1&lt;=15,IF(KZ$19&gt;='様式３（療養者名簿）（⑤の場合）'!$BJ93,IF(KZ$19&lt;='様式３（療養者名簿）（⑤の場合）'!$BK93,1,0),0),0)</f>
        <v>0</v>
      </c>
      <c r="LA88" s="247">
        <f>IF(LA$19-'様式３（療養者名簿）（⑤の場合）'!$BJ93+1&lt;=15,IF(LA$19&gt;='様式３（療養者名簿）（⑤の場合）'!$BJ93,IF(LA$19&lt;='様式３（療養者名簿）（⑤の場合）'!$BK93,1,0),0),0)</f>
        <v>0</v>
      </c>
      <c r="LB88" s="247">
        <f>IF(LB$19-'様式３（療養者名簿）（⑤の場合）'!$BJ93+1&lt;=15,IF(LB$19&gt;='様式３（療養者名簿）（⑤の場合）'!$BJ93,IF(LB$19&lt;='様式３（療養者名簿）（⑤の場合）'!$BK93,1,0),0),0)</f>
        <v>0</v>
      </c>
      <c r="LC88" s="247">
        <f>IF(LC$19-'様式３（療養者名簿）（⑤の場合）'!$BJ93+1&lt;=15,IF(LC$19&gt;='様式３（療養者名簿）（⑤の場合）'!$BJ93,IF(LC$19&lt;='様式３（療養者名簿）（⑤の場合）'!$BK93,1,0),0),0)</f>
        <v>0</v>
      </c>
      <c r="LD88" s="247">
        <f>IF(LD$19-'様式３（療養者名簿）（⑤の場合）'!$BJ93+1&lt;=15,IF(LD$19&gt;='様式３（療養者名簿）（⑤の場合）'!$BJ93,IF(LD$19&lt;='様式３（療養者名簿）（⑤の場合）'!$BK93,1,0),0),0)</f>
        <v>0</v>
      </c>
      <c r="LE88" s="247">
        <f>IF(LE$19-'様式３（療養者名簿）（⑤の場合）'!$BJ93+1&lt;=15,IF(LE$19&gt;='様式３（療養者名簿）（⑤の場合）'!$BJ93,IF(LE$19&lt;='様式３（療養者名簿）（⑤の場合）'!$BK93,1,0),0),0)</f>
        <v>0</v>
      </c>
      <c r="LF88" s="247">
        <f>IF(LF$19-'様式３（療養者名簿）（⑤の場合）'!$BJ93+1&lt;=15,IF(LF$19&gt;='様式３（療養者名簿）（⑤の場合）'!$BJ93,IF(LF$19&lt;='様式３（療養者名簿）（⑤の場合）'!$BK93,1,0),0),0)</f>
        <v>0</v>
      </c>
      <c r="LG88" s="247">
        <f>IF(LG$19-'様式３（療養者名簿）（⑤の場合）'!$BJ93+1&lt;=15,IF(LG$19&gt;='様式３（療養者名簿）（⑤の場合）'!$BJ93,IF(LG$19&lt;='様式３（療養者名簿）（⑤の場合）'!$BK93,1,0),0),0)</f>
        <v>0</v>
      </c>
      <c r="LH88" s="247">
        <f>IF(LH$19-'様式３（療養者名簿）（⑤の場合）'!$BJ93+1&lt;=15,IF(LH$19&gt;='様式３（療養者名簿）（⑤の場合）'!$BJ93,IF(LH$19&lt;='様式３（療養者名簿）（⑤の場合）'!$BK93,1,0),0),0)</f>
        <v>0</v>
      </c>
      <c r="LI88" s="247">
        <f>IF(LI$19-'様式３（療養者名簿）（⑤の場合）'!$BJ93+1&lt;=15,IF(LI$19&gt;='様式３（療養者名簿）（⑤の場合）'!$BJ93,IF(LI$19&lt;='様式３（療養者名簿）（⑤の場合）'!$BK93,1,0),0),0)</f>
        <v>0</v>
      </c>
      <c r="LJ88" s="247">
        <f>IF(LJ$19-'様式３（療養者名簿）（⑤の場合）'!$BJ93+1&lt;=15,IF(LJ$19&gt;='様式３（療養者名簿）（⑤の場合）'!$BJ93,IF(LJ$19&lt;='様式３（療養者名簿）（⑤の場合）'!$BK93,1,0),0),0)</f>
        <v>0</v>
      </c>
      <c r="LK88" s="247">
        <f>IF(LK$19-'様式３（療養者名簿）（⑤の場合）'!$BJ93+1&lt;=15,IF(LK$19&gt;='様式３（療養者名簿）（⑤の場合）'!$BJ93,IF(LK$19&lt;='様式３（療養者名簿）（⑤の場合）'!$BK93,1,0),0),0)</f>
        <v>0</v>
      </c>
      <c r="LL88" s="247">
        <f>IF(LL$19-'様式３（療養者名簿）（⑤の場合）'!$BJ93+1&lt;=15,IF(LL$19&gt;='様式３（療養者名簿）（⑤の場合）'!$BJ93,IF(LL$19&lt;='様式３（療養者名簿）（⑤の場合）'!$BK93,1,0),0),0)</f>
        <v>0</v>
      </c>
      <c r="LM88" s="247">
        <f>IF(LM$19-'様式３（療養者名簿）（⑤の場合）'!$BJ93+1&lt;=15,IF(LM$19&gt;='様式３（療養者名簿）（⑤の場合）'!$BJ93,IF(LM$19&lt;='様式３（療養者名簿）（⑤の場合）'!$BK93,1,0),0),0)</f>
        <v>0</v>
      </c>
      <c r="LN88" s="247">
        <f>IF(LN$19-'様式３（療養者名簿）（⑤の場合）'!$BJ93+1&lt;=15,IF(LN$19&gt;='様式３（療養者名簿）（⑤の場合）'!$BJ93,IF(LN$19&lt;='様式３（療養者名簿）（⑤の場合）'!$BK93,1,0),0),0)</f>
        <v>0</v>
      </c>
      <c r="LO88" s="247">
        <f>IF(LO$19-'様式３（療養者名簿）（⑤の場合）'!$BJ93+1&lt;=15,IF(LO$19&gt;='様式３（療養者名簿）（⑤の場合）'!$BJ93,IF(LO$19&lt;='様式３（療養者名簿）（⑤の場合）'!$BK93,1,0),0),0)</f>
        <v>0</v>
      </c>
      <c r="LP88" s="247">
        <f>IF(LP$19-'様式３（療養者名簿）（⑤の場合）'!$BJ93+1&lt;=15,IF(LP$19&gt;='様式３（療養者名簿）（⑤の場合）'!$BJ93,IF(LP$19&lt;='様式３（療養者名簿）（⑤の場合）'!$BK93,1,0),0),0)</f>
        <v>0</v>
      </c>
      <c r="LQ88" s="247">
        <f>IF(LQ$19-'様式３（療養者名簿）（⑤の場合）'!$BJ93+1&lt;=15,IF(LQ$19&gt;='様式３（療養者名簿）（⑤の場合）'!$BJ93,IF(LQ$19&lt;='様式３（療養者名簿）（⑤の場合）'!$BK93,1,0),0),0)</f>
        <v>0</v>
      </c>
      <c r="LR88" s="247">
        <f>IF(LR$19-'様式３（療養者名簿）（⑤の場合）'!$BJ93+1&lt;=15,IF(LR$19&gt;='様式３（療養者名簿）（⑤の場合）'!$BJ93,IF(LR$19&lt;='様式３（療養者名簿）（⑤の場合）'!$BK93,1,0),0),0)</f>
        <v>0</v>
      </c>
      <c r="LS88" s="247">
        <f>IF(LS$19-'様式３（療養者名簿）（⑤の場合）'!$BJ93+1&lt;=15,IF(LS$19&gt;='様式３（療養者名簿）（⑤の場合）'!$BJ93,IF(LS$19&lt;='様式３（療養者名簿）（⑤の場合）'!$BK93,1,0),0),0)</f>
        <v>0</v>
      </c>
      <c r="LT88" s="247">
        <f>IF(LT$19-'様式３（療養者名簿）（⑤の場合）'!$BJ93+1&lt;=15,IF(LT$19&gt;='様式３（療養者名簿）（⑤の場合）'!$BJ93,IF(LT$19&lt;='様式３（療養者名簿）（⑤の場合）'!$BK93,1,0),0),0)</f>
        <v>0</v>
      </c>
      <c r="LU88" s="247">
        <f>IF(LU$19-'様式３（療養者名簿）（⑤の場合）'!$BJ93+1&lt;=15,IF(LU$19&gt;='様式３（療養者名簿）（⑤の場合）'!$BJ93,IF(LU$19&lt;='様式３（療養者名簿）（⑤の場合）'!$BK93,1,0),0),0)</f>
        <v>0</v>
      </c>
      <c r="LV88" s="247">
        <f>IF(LV$19-'様式３（療養者名簿）（⑤の場合）'!$BJ93+1&lt;=15,IF(LV$19&gt;='様式３（療養者名簿）（⑤の場合）'!$BJ93,IF(LV$19&lt;='様式３（療養者名簿）（⑤の場合）'!$BK93,1,0),0),0)</f>
        <v>0</v>
      </c>
      <c r="LW88" s="247">
        <f>IF(LW$19-'様式３（療養者名簿）（⑤の場合）'!$BJ93+1&lt;=15,IF(LW$19&gt;='様式３（療養者名簿）（⑤の場合）'!$BJ93,IF(LW$19&lt;='様式３（療養者名簿）（⑤の場合）'!$BK93,1,0),0),0)</f>
        <v>0</v>
      </c>
      <c r="LX88" s="247">
        <f>IF(LX$19-'様式３（療養者名簿）（⑤の場合）'!$BJ93+1&lt;=15,IF(LX$19&gt;='様式３（療養者名簿）（⑤の場合）'!$BJ93,IF(LX$19&lt;='様式３（療養者名簿）（⑤の場合）'!$BK93,1,0),0),0)</f>
        <v>0</v>
      </c>
      <c r="LY88" s="247">
        <f>IF(LY$19-'様式３（療養者名簿）（⑤の場合）'!$BJ93+1&lt;=15,IF(LY$19&gt;='様式３（療養者名簿）（⑤の場合）'!$BJ93,IF(LY$19&lt;='様式３（療養者名簿）（⑤の場合）'!$BK93,1,0),0),0)</f>
        <v>0</v>
      </c>
      <c r="LZ88" s="247">
        <f>IF(LZ$19-'様式３（療養者名簿）（⑤の場合）'!$BJ93+1&lt;=15,IF(LZ$19&gt;='様式３（療養者名簿）（⑤の場合）'!$BJ93,IF(LZ$19&lt;='様式３（療養者名簿）（⑤の場合）'!$BK93,1,0),0),0)</f>
        <v>0</v>
      </c>
      <c r="MA88" s="247">
        <f>IF(MA$19-'様式３（療養者名簿）（⑤の場合）'!$BJ93+1&lt;=15,IF(MA$19&gt;='様式３（療養者名簿）（⑤の場合）'!$BJ93,IF(MA$19&lt;='様式３（療養者名簿）（⑤の場合）'!$BK93,1,0),0),0)</f>
        <v>0</v>
      </c>
      <c r="MB88" s="247">
        <f>IF(MB$19-'様式３（療養者名簿）（⑤の場合）'!$BJ93+1&lt;=15,IF(MB$19&gt;='様式３（療養者名簿）（⑤の場合）'!$BJ93,IF(MB$19&lt;='様式３（療養者名簿）（⑤の場合）'!$BK93,1,0),0),0)</f>
        <v>0</v>
      </c>
      <c r="MC88" s="247">
        <f>IF(MC$19-'様式３（療養者名簿）（⑤の場合）'!$BJ93+1&lt;=15,IF(MC$19&gt;='様式３（療養者名簿）（⑤の場合）'!$BJ93,IF(MC$19&lt;='様式３（療養者名簿）（⑤の場合）'!$BK93,1,0),0),0)</f>
        <v>0</v>
      </c>
      <c r="MD88" s="247">
        <f>IF(MD$19-'様式３（療養者名簿）（⑤の場合）'!$BJ93+1&lt;=15,IF(MD$19&gt;='様式３（療養者名簿）（⑤の場合）'!$BJ93,IF(MD$19&lt;='様式３（療養者名簿）（⑤の場合）'!$BK93,1,0),0),0)</f>
        <v>0</v>
      </c>
      <c r="ME88" s="247">
        <f>IF(ME$19-'様式３（療養者名簿）（⑤の場合）'!$BJ93+1&lt;=15,IF(ME$19&gt;='様式３（療養者名簿）（⑤の場合）'!$BJ93,IF(ME$19&lt;='様式３（療養者名簿）（⑤の場合）'!$BK93,1,0),0),0)</f>
        <v>0</v>
      </c>
      <c r="MF88" s="247">
        <f>IF(MF$19-'様式３（療養者名簿）（⑤の場合）'!$BJ93+1&lt;=15,IF(MF$19&gt;='様式３（療養者名簿）（⑤の場合）'!$BJ93,IF(MF$19&lt;='様式３（療養者名簿）（⑤の場合）'!$BK93,1,0),0),0)</f>
        <v>0</v>
      </c>
      <c r="MG88" s="247">
        <f>IF(MG$19-'様式３（療養者名簿）（⑤の場合）'!$BJ93+1&lt;=15,IF(MG$19&gt;='様式３（療養者名簿）（⑤の場合）'!$BJ93,IF(MG$19&lt;='様式３（療養者名簿）（⑤の場合）'!$BK93,1,0),0),0)</f>
        <v>0</v>
      </c>
      <c r="MH88" s="247">
        <f>IF(MH$19-'様式３（療養者名簿）（⑤の場合）'!$BJ93+1&lt;=15,IF(MH$19&gt;='様式３（療養者名簿）（⑤の場合）'!$BJ93,IF(MH$19&lt;='様式３（療養者名簿）（⑤の場合）'!$BK93,1,0),0),0)</f>
        <v>0</v>
      </c>
      <c r="MI88" s="247">
        <f>IF(MI$19-'様式３（療養者名簿）（⑤の場合）'!$BJ93+1&lt;=15,IF(MI$19&gt;='様式３（療養者名簿）（⑤の場合）'!$BJ93,IF(MI$19&lt;='様式３（療養者名簿）（⑤の場合）'!$BK93,1,0),0),0)</f>
        <v>0</v>
      </c>
      <c r="MJ88" s="247">
        <f>IF(MJ$19-'様式３（療養者名簿）（⑤の場合）'!$BJ93+1&lt;=15,IF(MJ$19&gt;='様式３（療養者名簿）（⑤の場合）'!$BJ93,IF(MJ$19&lt;='様式３（療養者名簿）（⑤の場合）'!$BK93,1,0),0),0)</f>
        <v>0</v>
      </c>
      <c r="MK88" s="247">
        <f>IF(MK$19-'様式３（療養者名簿）（⑤の場合）'!$BJ93+1&lt;=15,IF(MK$19&gt;='様式３（療養者名簿）（⑤の場合）'!$BJ93,IF(MK$19&lt;='様式３（療養者名簿）（⑤の場合）'!$BK93,1,0),0),0)</f>
        <v>0</v>
      </c>
      <c r="ML88" s="247">
        <f>IF(ML$19-'様式３（療養者名簿）（⑤の場合）'!$BJ93+1&lt;=15,IF(ML$19&gt;='様式３（療養者名簿）（⑤の場合）'!$BJ93,IF(ML$19&lt;='様式３（療養者名簿）（⑤の場合）'!$BK93,1,0),0),0)</f>
        <v>0</v>
      </c>
      <c r="MM88" s="247">
        <f>IF(MM$19-'様式３（療養者名簿）（⑤の場合）'!$BJ93+1&lt;=15,IF(MM$19&gt;='様式３（療養者名簿）（⑤の場合）'!$BJ93,IF(MM$19&lt;='様式３（療養者名簿）（⑤の場合）'!$BK93,1,0),0),0)</f>
        <v>0</v>
      </c>
      <c r="MN88" s="247">
        <f>IF(MN$19-'様式３（療養者名簿）（⑤の場合）'!$BJ93+1&lt;=15,IF(MN$19&gt;='様式３（療養者名簿）（⑤の場合）'!$BJ93,IF(MN$19&lt;='様式３（療養者名簿）（⑤の場合）'!$BK93,1,0),0),0)</f>
        <v>0</v>
      </c>
      <c r="MO88" s="247">
        <f>IF(MO$19-'様式３（療養者名簿）（⑤の場合）'!$BJ93+1&lt;=15,IF(MO$19&gt;='様式３（療養者名簿）（⑤の場合）'!$BJ93,IF(MO$19&lt;='様式３（療養者名簿）（⑤の場合）'!$BK93,1,0),0),0)</f>
        <v>0</v>
      </c>
      <c r="MP88" s="247">
        <f>IF(MP$19-'様式３（療養者名簿）（⑤の場合）'!$BJ93+1&lt;=15,IF(MP$19&gt;='様式３（療養者名簿）（⑤の場合）'!$BJ93,IF(MP$19&lt;='様式３（療養者名簿）（⑤の場合）'!$BK93,1,0),0),0)</f>
        <v>0</v>
      </c>
      <c r="MQ88" s="247">
        <f>IF(MQ$19-'様式３（療養者名簿）（⑤の場合）'!$BJ93+1&lt;=15,IF(MQ$19&gt;='様式３（療養者名簿）（⑤の場合）'!$BJ93,IF(MQ$19&lt;='様式３（療養者名簿）（⑤の場合）'!$BK93,1,0),0),0)</f>
        <v>0</v>
      </c>
      <c r="MR88" s="247">
        <f>IF(MR$19-'様式３（療養者名簿）（⑤の場合）'!$BJ93+1&lt;=15,IF(MR$19&gt;='様式３（療養者名簿）（⑤の場合）'!$BJ93,IF(MR$19&lt;='様式３（療養者名簿）（⑤の場合）'!$BK93,1,0),0),0)</f>
        <v>0</v>
      </c>
      <c r="MS88" s="247">
        <f>IF(MS$19-'様式３（療養者名簿）（⑤の場合）'!$BJ93+1&lt;=15,IF(MS$19&gt;='様式３（療養者名簿）（⑤の場合）'!$BJ93,IF(MS$19&lt;='様式３（療養者名簿）（⑤の場合）'!$BK93,1,0),0),0)</f>
        <v>0</v>
      </c>
      <c r="MT88" s="247">
        <f>IF(MT$19-'様式３（療養者名簿）（⑤の場合）'!$BJ93+1&lt;=15,IF(MT$19&gt;='様式３（療養者名簿）（⑤の場合）'!$BJ93,IF(MT$19&lt;='様式３（療養者名簿）（⑤の場合）'!$BK93,1,0),0),0)</f>
        <v>0</v>
      </c>
      <c r="MU88" s="247">
        <f>IF(MU$19-'様式３（療養者名簿）（⑤の場合）'!$BJ93+1&lt;=15,IF(MU$19&gt;='様式３（療養者名簿）（⑤の場合）'!$BJ93,IF(MU$19&lt;='様式３（療養者名簿）（⑤の場合）'!$BK93,1,0),0),0)</f>
        <v>0</v>
      </c>
      <c r="MV88" s="247">
        <f>IF(MV$19-'様式３（療養者名簿）（⑤の場合）'!$BJ93+1&lt;=15,IF(MV$19&gt;='様式３（療養者名簿）（⑤の場合）'!$BJ93,IF(MV$19&lt;='様式３（療養者名簿）（⑤の場合）'!$BK93,1,0),0),0)</f>
        <v>0</v>
      </c>
      <c r="MW88" s="247">
        <f>IF(MW$19-'様式３（療養者名簿）（⑤の場合）'!$BJ93+1&lt;=15,IF(MW$19&gt;='様式３（療養者名簿）（⑤の場合）'!$BJ93,IF(MW$19&lt;='様式３（療養者名簿）（⑤の場合）'!$BK93,1,0),0),0)</f>
        <v>0</v>
      </c>
      <c r="MX88" s="247">
        <f>IF(MX$19-'様式３（療養者名簿）（⑤の場合）'!$BJ93+1&lt;=15,IF(MX$19&gt;='様式３（療養者名簿）（⑤の場合）'!$BJ93,IF(MX$19&lt;='様式３（療養者名簿）（⑤の場合）'!$BK93,1,0),0),0)</f>
        <v>0</v>
      </c>
      <c r="MY88" s="247">
        <f>IF(MY$19-'様式３（療養者名簿）（⑤の場合）'!$BJ93+1&lt;=15,IF(MY$19&gt;='様式３（療養者名簿）（⑤の場合）'!$BJ93,IF(MY$19&lt;='様式３（療養者名簿）（⑤の場合）'!$BK93,1,0),0),0)</f>
        <v>0</v>
      </c>
      <c r="MZ88" s="247">
        <f>IF(MZ$19-'様式３（療養者名簿）（⑤の場合）'!$BJ93+1&lt;=15,IF(MZ$19&gt;='様式３（療養者名簿）（⑤の場合）'!$BJ93,IF(MZ$19&lt;='様式３（療養者名簿）（⑤の場合）'!$BK93,1,0),0),0)</f>
        <v>0</v>
      </c>
      <c r="NA88" s="247">
        <f>IF(NA$19-'様式３（療養者名簿）（⑤の場合）'!$BJ93+1&lt;=15,IF(NA$19&gt;='様式３（療養者名簿）（⑤の場合）'!$BJ93,IF(NA$19&lt;='様式３（療養者名簿）（⑤の場合）'!$BK93,1,0),0),0)</f>
        <v>0</v>
      </c>
      <c r="NB88" s="247">
        <f>IF(NB$19-'様式３（療養者名簿）（⑤の場合）'!$BJ93+1&lt;=15,IF(NB$19&gt;='様式３（療養者名簿）（⑤の場合）'!$BJ93,IF(NB$19&lt;='様式３（療養者名簿）（⑤の場合）'!$BK93,1,0),0),0)</f>
        <v>0</v>
      </c>
      <c r="NC88" s="248">
        <f>IF(NC$19-'様式３（療養者名簿）（⑤の場合）'!$BJ93+1&lt;=15,IF(NC$19&gt;='様式３（療養者名簿）（⑤の場合）'!$BJ93,IF(NC$19&lt;='様式３（療養者名簿）（⑤の場合）'!$BK93,1,0),0),0)</f>
        <v>0</v>
      </c>
      <c r="ND88" s="248">
        <f>IF(ND$19-'様式３（療養者名簿）（⑤の場合）'!$BJ93+1&lt;=15,IF(ND$19&gt;='様式３（療養者名簿）（⑤の場合）'!$BJ93,IF(ND$19&lt;='様式３（療養者名簿）（⑤の場合）'!$BK93,1,0),0),0)</f>
        <v>0</v>
      </c>
      <c r="NE88" s="248">
        <f>IF(NE$19-'様式３（療養者名簿）（⑤の場合）'!$BJ93+1&lt;=15,IF(NE$19&gt;='様式３（療養者名簿）（⑤の場合）'!$BJ93,IF(NE$19&lt;='様式３（療養者名簿）（⑤の場合）'!$BK93,1,0),0),0)</f>
        <v>0</v>
      </c>
      <c r="NF88" s="248">
        <f>IF(NF$19-'様式３（療養者名簿）（⑤の場合）'!$BJ93+1&lt;=15,IF(NF$19&gt;='様式３（療養者名簿）（⑤の場合）'!$BJ93,IF(NF$19&lt;='様式３（療養者名簿）（⑤の場合）'!$BK93,1,0),0),0)</f>
        <v>0</v>
      </c>
      <c r="NG88" s="248">
        <f>IF(NG$19-'様式３（療養者名簿）（⑤の場合）'!$BJ93+1&lt;=15,IF(NG$19&gt;='様式３（療養者名簿）（⑤の場合）'!$BJ93,IF(NG$19&lt;='様式３（療養者名簿）（⑤の場合）'!$BK93,1,0),0),0)</f>
        <v>0</v>
      </c>
      <c r="NH88" s="248">
        <f>IF(NH$19-'様式３（療養者名簿）（⑤の場合）'!$BJ93+1&lt;=15,IF(NH$19&gt;='様式３（療養者名簿）（⑤の場合）'!$BJ93,IF(NH$19&lt;='様式３（療養者名簿）（⑤の場合）'!$BK93,1,0),0),0)</f>
        <v>0</v>
      </c>
      <c r="NI88" s="248">
        <f>IF(NI$19-'様式３（療養者名簿）（⑤の場合）'!$BJ93+1&lt;=15,IF(NI$19&gt;='様式３（療養者名簿）（⑤の場合）'!$BJ93,IF(NI$19&lt;='様式３（療養者名簿）（⑤の場合）'!$BK93,1,0),0),0)</f>
        <v>0</v>
      </c>
      <c r="NJ88" s="248">
        <f>IF(NJ$19-'様式３（療養者名簿）（⑤の場合）'!$BJ93+1&lt;=15,IF(NJ$19&gt;='様式３（療養者名簿）（⑤の場合）'!$BJ93,IF(NJ$19&lt;='様式３（療養者名簿）（⑤の場合）'!$BK93,1,0),0),0)</f>
        <v>0</v>
      </c>
      <c r="NK88" s="248">
        <f>IF(NK$19-'様式３（療養者名簿）（⑤の場合）'!$BJ93+1&lt;=15,IF(NK$19&gt;='様式３（療養者名簿）（⑤の場合）'!$BJ93,IF(NK$19&lt;='様式３（療養者名簿）（⑤の場合）'!$BK93,1,0),0),0)</f>
        <v>0</v>
      </c>
      <c r="NL88" s="248">
        <f>IF(NL$19-'様式３（療養者名簿）（⑤の場合）'!$BJ93+1&lt;=15,IF(NL$19&gt;='様式３（療養者名簿）（⑤の場合）'!$BJ93,IF(NL$19&lt;='様式３（療養者名簿）（⑤の場合）'!$BK93,1,0),0),0)</f>
        <v>0</v>
      </c>
      <c r="NM88" s="248">
        <f>IF(NM$19-'様式３（療養者名簿）（⑤の場合）'!$BJ93+1&lt;=15,IF(NM$19&gt;='様式３（療養者名簿）（⑤の場合）'!$BJ93,IF(NM$19&lt;='様式３（療養者名簿）（⑤の場合）'!$BK93,1,0),0),0)</f>
        <v>0</v>
      </c>
      <c r="NN88" s="248">
        <f>IF(NN$19-'様式３（療養者名簿）（⑤の場合）'!$BJ93+1&lt;=15,IF(NN$19&gt;='様式３（療養者名簿）（⑤の場合）'!$BJ93,IF(NN$19&lt;='様式３（療養者名簿）（⑤の場合）'!$BK93,1,0),0),0)</f>
        <v>0</v>
      </c>
      <c r="NO88" s="248">
        <f>IF(NO$19-'様式３（療養者名簿）（⑤の場合）'!$BJ93+1&lt;=15,IF(NO$19&gt;='様式３（療養者名簿）（⑤の場合）'!$BJ93,IF(NO$19&lt;='様式３（療養者名簿）（⑤の場合）'!$BK93,1,0),0),0)</f>
        <v>0</v>
      </c>
      <c r="NP88" s="248">
        <f>IF(NP$19-'様式３（療養者名簿）（⑤の場合）'!$BJ93+1&lt;=15,IF(NP$19&gt;='様式３（療養者名簿）（⑤の場合）'!$BJ93,IF(NP$19&lt;='様式３（療養者名簿）（⑤の場合）'!$BK93,1,0),0),0)</f>
        <v>0</v>
      </c>
      <c r="NQ88" s="248">
        <f>IF(NQ$19-'様式３（療養者名簿）（⑤の場合）'!$BJ93+1&lt;=15,IF(NQ$19&gt;='様式３（療養者名簿）（⑤の場合）'!$BJ93,IF(NQ$19&lt;='様式３（療養者名簿）（⑤の場合）'!$BK93,1,0),0),0)</f>
        <v>0</v>
      </c>
      <c r="NR88" s="248">
        <f>IF(NR$19-'様式３（療養者名簿）（⑤の場合）'!$BJ93+1&lt;=15,IF(NR$19&gt;='様式３（療養者名簿）（⑤の場合）'!$BJ93,IF(NR$19&lt;='様式３（療養者名簿）（⑤の場合）'!$BK93,1,0),0),0)</f>
        <v>0</v>
      </c>
      <c r="NS88" s="248">
        <f>IF(NS$19-'様式３（療養者名簿）（⑤の場合）'!$BJ93+1&lt;=15,IF(NS$19&gt;='様式３（療養者名簿）（⑤の場合）'!$BJ93,IF(NS$19&lt;='様式３（療養者名簿）（⑤の場合）'!$BK93,1,0),0),0)</f>
        <v>0</v>
      </c>
      <c r="NT88" s="248">
        <f>IF(NT$19-'様式３（療養者名簿）（⑤の場合）'!$BJ93+1&lt;=15,IF(NT$19&gt;='様式３（療養者名簿）（⑤の場合）'!$BJ93,IF(NT$19&lt;='様式３（療養者名簿）（⑤の場合）'!$BK93,1,0),0),0)</f>
        <v>0</v>
      </c>
      <c r="NU88" s="248">
        <f>IF(NU$19-'様式３（療養者名簿）（⑤の場合）'!$BJ93+1&lt;=15,IF(NU$19&gt;='様式３（療養者名簿）（⑤の場合）'!$BJ93,IF(NU$19&lt;='様式３（療養者名簿）（⑤の場合）'!$BK93,1,0),0),0)</f>
        <v>0</v>
      </c>
      <c r="NV88" s="248">
        <f>IF(NV$19-'様式３（療養者名簿）（⑤の場合）'!$BJ93+1&lt;=15,IF(NV$19&gt;='様式３（療養者名簿）（⑤の場合）'!$BJ93,IF(NV$19&lt;='様式３（療養者名簿）（⑤の場合）'!$BK93,1,0),0),0)</f>
        <v>0</v>
      </c>
      <c r="NW88" s="248">
        <f>IF(NW$19-'様式３（療養者名簿）（⑤の場合）'!$BJ93+1&lt;=15,IF(NW$19&gt;='様式３（療養者名簿）（⑤の場合）'!$BJ93,IF(NW$19&lt;='様式３（療養者名簿）（⑤の場合）'!$BK93,1,0),0),0)</f>
        <v>0</v>
      </c>
      <c r="NX88" s="248">
        <f>IF(NX$19-'様式３（療養者名簿）（⑤の場合）'!$BJ93+1&lt;=15,IF(NX$19&gt;='様式３（療養者名簿）（⑤の場合）'!$BJ93,IF(NX$19&lt;='様式３（療養者名簿）（⑤の場合）'!$BK93,1,0),0),0)</f>
        <v>0</v>
      </c>
      <c r="NY88" s="248">
        <f>IF(NY$19-'様式３（療養者名簿）（⑤の場合）'!$BJ93+1&lt;=15,IF(NY$19&gt;='様式３（療養者名簿）（⑤の場合）'!$BJ93,IF(NY$19&lt;='様式３（療養者名簿）（⑤の場合）'!$BK93,1,0),0),0)</f>
        <v>0</v>
      </c>
      <c r="NZ88" s="248">
        <f>IF(NZ$19-'様式３（療養者名簿）（⑤の場合）'!$BJ93+1&lt;=15,IF(NZ$19&gt;='様式３（療養者名簿）（⑤の場合）'!$BJ93,IF(NZ$19&lt;='様式３（療養者名簿）（⑤の場合）'!$BK93,1,0),0),0)</f>
        <v>0</v>
      </c>
      <c r="OA88" s="248">
        <f>IF(OA$19-'様式３（療養者名簿）（⑤の場合）'!$BJ93+1&lt;=15,IF(OA$19&gt;='様式３（療養者名簿）（⑤の場合）'!$BJ93,IF(OA$19&lt;='様式３（療養者名簿）（⑤の場合）'!$BK93,1,0),0),0)</f>
        <v>0</v>
      </c>
      <c r="OB88" s="248">
        <f>IF(OB$19-'様式３（療養者名簿）（⑤の場合）'!$BJ93+1&lt;=15,IF(OB$19&gt;='様式３（療養者名簿）（⑤の場合）'!$BJ93,IF(OB$19&lt;='様式３（療養者名簿）（⑤の場合）'!$BK93,1,0),0),0)</f>
        <v>0</v>
      </c>
      <c r="OC88" s="248">
        <f>IF(OC$19-'様式３（療養者名簿）（⑤の場合）'!$BJ93+1&lt;=15,IF(OC$19&gt;='様式３（療養者名簿）（⑤の場合）'!$BJ93,IF(OC$19&lt;='様式３（療養者名簿）（⑤の場合）'!$BK93,1,0),0),0)</f>
        <v>0</v>
      </c>
      <c r="OD88" s="248">
        <f>IF(OD$19-'様式３（療養者名簿）（⑤の場合）'!$BJ93+1&lt;=15,IF(OD$19&gt;='様式３（療養者名簿）（⑤の場合）'!$BJ93,IF(OD$19&lt;='様式３（療養者名簿）（⑤の場合）'!$BK93,1,0),0),0)</f>
        <v>0</v>
      </c>
      <c r="OE88" s="248">
        <f>IF(OE$19-'様式３（療養者名簿）（⑤の場合）'!$BJ93+1&lt;=15,IF(OE$19&gt;='様式３（療養者名簿）（⑤の場合）'!$BJ93,IF(OE$19&lt;='様式３（療養者名簿）（⑤の場合）'!$BK93,1,0),0),0)</f>
        <v>0</v>
      </c>
      <c r="OF88" s="248">
        <f>IF(OF$19-'様式３（療養者名簿）（⑤の場合）'!$BJ93+1&lt;=15,IF(OF$19&gt;='様式３（療養者名簿）（⑤の場合）'!$BJ93,IF(OF$19&lt;='様式３（療養者名簿）（⑤の場合）'!$BK93,1,0),0),0)</f>
        <v>0</v>
      </c>
      <c r="OG88" s="248">
        <f>IF(OG$19-'様式３（療養者名簿）（⑤の場合）'!$BJ93+1&lt;=15,IF(OG$19&gt;='様式３（療養者名簿）（⑤の場合）'!$BJ93,IF(OG$19&lt;='様式３（療養者名簿）（⑤の場合）'!$BK93,1,0),0),0)</f>
        <v>0</v>
      </c>
      <c r="OH88" s="248">
        <f>IF(OH$19-'様式３（療養者名簿）（⑤の場合）'!$BJ93+1&lt;=15,IF(OH$19&gt;='様式３（療養者名簿）（⑤の場合）'!$BJ93,IF(OH$19&lt;='様式３（療養者名簿）（⑤の場合）'!$BK93,1,0),0),0)</f>
        <v>0</v>
      </c>
      <c r="OI88" s="248">
        <f>IF(OI$19-'様式３（療養者名簿）（⑤の場合）'!$BJ93+1&lt;=15,IF(OI$19&gt;='様式３（療養者名簿）（⑤の場合）'!$BJ93,IF(OI$19&lt;='様式３（療養者名簿）（⑤の場合）'!$BK93,1,0),0),0)</f>
        <v>0</v>
      </c>
      <c r="OJ88" s="248">
        <f>IF(OJ$19-'様式３（療養者名簿）（⑤の場合）'!$BJ93+1&lt;=15,IF(OJ$19&gt;='様式３（療養者名簿）（⑤の場合）'!$BJ93,IF(OJ$19&lt;='様式３（療養者名簿）（⑤の場合）'!$BK93,1,0),0),0)</f>
        <v>0</v>
      </c>
      <c r="OK88" s="248">
        <f>IF(OK$19-'様式３（療養者名簿）（⑤の場合）'!$BJ93+1&lt;=15,IF(OK$19&gt;='様式３（療養者名簿）（⑤の場合）'!$BJ93,IF(OK$19&lt;='様式３（療養者名簿）（⑤の場合）'!$BK93,1,0),0),0)</f>
        <v>0</v>
      </c>
      <c r="OL88" s="248">
        <f>IF(OL$19-'様式３（療養者名簿）（⑤の場合）'!$BJ93+1&lt;=15,IF(OL$19&gt;='様式３（療養者名簿）（⑤の場合）'!$BJ93,IF(OL$19&lt;='様式３（療養者名簿）（⑤の場合）'!$BK93,1,0),0),0)</f>
        <v>0</v>
      </c>
      <c r="OM88" s="248">
        <f>IF(OM$19-'様式３（療養者名簿）（⑤の場合）'!$BJ93+1&lt;=15,IF(OM$19&gt;='様式３（療養者名簿）（⑤の場合）'!$BJ93,IF(OM$19&lt;='様式３（療養者名簿）（⑤の場合）'!$BK93,1,0),0),0)</f>
        <v>0</v>
      </c>
      <c r="ON88" s="248">
        <f>IF(ON$19-'様式３（療養者名簿）（⑤の場合）'!$BJ93+1&lt;=15,IF(ON$19&gt;='様式３（療養者名簿）（⑤の場合）'!$BJ93,IF(ON$19&lt;='様式３（療養者名簿）（⑤の場合）'!$BK93,1,0),0),0)</f>
        <v>0</v>
      </c>
      <c r="OO88" s="248">
        <f>IF(OO$19-'様式３（療養者名簿）（⑤の場合）'!$BJ93+1&lt;=15,IF(OO$19&gt;='様式３（療養者名簿）（⑤の場合）'!$BJ93,IF(OO$19&lt;='様式３（療養者名簿）（⑤の場合）'!$BK93,1,0),0),0)</f>
        <v>0</v>
      </c>
      <c r="OP88" s="248">
        <f>IF(OP$19-'様式３（療養者名簿）（⑤の場合）'!$BJ93+1&lt;=15,IF(OP$19&gt;='様式３（療養者名簿）（⑤の場合）'!$BJ93,IF(OP$19&lt;='様式３（療養者名簿）（⑤の場合）'!$BK93,1,0),0),0)</f>
        <v>0</v>
      </c>
      <c r="OQ88" s="248">
        <f>IF(OQ$19-'様式３（療養者名簿）（⑤の場合）'!$BJ93+1&lt;=15,IF(OQ$19&gt;='様式３（療養者名簿）（⑤の場合）'!$BJ93,IF(OQ$19&lt;='様式３（療養者名簿）（⑤の場合）'!$BK93,1,0),0),0)</f>
        <v>0</v>
      </c>
      <c r="OR88" s="248">
        <f>IF(OR$19-'様式３（療養者名簿）（⑤の場合）'!$BJ93+1&lt;=15,IF(OR$19&gt;='様式３（療養者名簿）（⑤の場合）'!$BJ93,IF(OR$19&lt;='様式３（療養者名簿）（⑤の場合）'!$BK93,1,0),0),0)</f>
        <v>0</v>
      </c>
      <c r="OS88" s="248">
        <f>IF(OS$19-'様式３（療養者名簿）（⑤の場合）'!$BJ93+1&lt;=15,IF(OS$19&gt;='様式３（療養者名簿）（⑤の場合）'!$BJ93,IF(OS$19&lt;='様式３（療養者名簿）（⑤の場合）'!$BK93,1,0),0),0)</f>
        <v>0</v>
      </c>
      <c r="OT88" s="248">
        <f>IF(OT$19-'様式３（療養者名簿）（⑤の場合）'!$BJ93+1&lt;=15,IF(OT$19&gt;='様式３（療養者名簿）（⑤の場合）'!$BJ93,IF(OT$19&lt;='様式３（療養者名簿）（⑤の場合）'!$BK93,1,0),0),0)</f>
        <v>0</v>
      </c>
      <c r="OU88" s="248">
        <f>IF(OU$19-'様式３（療養者名簿）（⑤の場合）'!$BJ93+1&lt;=15,IF(OU$19&gt;='様式３（療養者名簿）（⑤の場合）'!$BJ93,IF(OU$19&lt;='様式３（療養者名簿）（⑤の場合）'!$BK93,1,0),0),0)</f>
        <v>0</v>
      </c>
      <c r="OV88" s="248">
        <f>IF(OV$19-'様式３（療養者名簿）（⑤の場合）'!$BJ93+1&lt;=15,IF(OV$19&gt;='様式３（療養者名簿）（⑤の場合）'!$BJ93,IF(OV$19&lt;='様式３（療養者名簿）（⑤の場合）'!$BK93,1,0),0),0)</f>
        <v>0</v>
      </c>
      <c r="OW88" s="248">
        <f>IF(OW$19-'様式３（療養者名簿）（⑤の場合）'!$BJ93+1&lt;=15,IF(OW$19&gt;='様式３（療養者名簿）（⑤の場合）'!$BJ93,IF(OW$19&lt;='様式３（療養者名簿）（⑤の場合）'!$BK93,1,0),0),0)</f>
        <v>0</v>
      </c>
      <c r="OX88" s="248">
        <f>IF(OX$19-'様式３（療養者名簿）（⑤の場合）'!$BJ93+1&lt;=15,IF(OX$19&gt;='様式３（療養者名簿）（⑤の場合）'!$BJ93,IF(OX$19&lt;='様式３（療養者名簿）（⑤の場合）'!$BK93,1,0),0),0)</f>
        <v>0</v>
      </c>
      <c r="OY88" s="248">
        <f>IF(OY$19-'様式３（療養者名簿）（⑤の場合）'!$BJ93+1&lt;=15,IF(OY$19&gt;='様式３（療養者名簿）（⑤の場合）'!$BJ93,IF(OY$19&lt;='様式３（療養者名簿）（⑤の場合）'!$BK93,1,0),0),0)</f>
        <v>0</v>
      </c>
      <c r="OZ88" s="248">
        <f>IF(OZ$19-'様式３（療養者名簿）（⑤の場合）'!$BJ93+1&lt;=15,IF(OZ$19&gt;='様式３（療養者名簿）（⑤の場合）'!$BJ93,IF(OZ$19&lt;='様式３（療養者名簿）（⑤の場合）'!$BK93,1,0),0),0)</f>
        <v>0</v>
      </c>
      <c r="PA88" s="248">
        <f>IF(PA$19-'様式３（療養者名簿）（⑤の場合）'!$BJ93+1&lt;=15,IF(PA$19&gt;='様式３（療養者名簿）（⑤の場合）'!$BJ93,IF(PA$19&lt;='様式３（療養者名簿）（⑤の場合）'!$BK93,1,0),0),0)</f>
        <v>0</v>
      </c>
      <c r="PB88" s="248">
        <f>IF(PB$19-'様式３（療養者名簿）（⑤の場合）'!$BJ93+1&lt;=15,IF(PB$19&gt;='様式３（療養者名簿）（⑤の場合）'!$BJ93,IF(PB$19&lt;='様式３（療養者名簿）（⑤の場合）'!$BK93,1,0),0),0)</f>
        <v>0</v>
      </c>
      <c r="PC88" s="248">
        <f>IF(PC$19-'様式３（療養者名簿）（⑤の場合）'!$BJ93+1&lt;=15,IF(PC$19&gt;='様式３（療養者名簿）（⑤の場合）'!$BJ93,IF(PC$19&lt;='様式３（療養者名簿）（⑤の場合）'!$BK93,1,0),0),0)</f>
        <v>0</v>
      </c>
      <c r="PD88" s="248">
        <f>IF(PD$19-'様式３（療養者名簿）（⑤の場合）'!$BJ93+1&lt;=15,IF(PD$19&gt;='様式３（療養者名簿）（⑤の場合）'!$BJ93,IF(PD$19&lt;='様式３（療養者名簿）（⑤の場合）'!$BK93,1,0),0),0)</f>
        <v>0</v>
      </c>
      <c r="PE88" s="248">
        <f>IF(PE$19-'様式３（療養者名簿）（⑤の場合）'!$BJ93+1&lt;=15,IF(PE$19&gt;='様式３（療養者名簿）（⑤の場合）'!$BJ93,IF(PE$19&lt;='様式３（療養者名簿）（⑤の場合）'!$BK93,1,0),0),0)</f>
        <v>0</v>
      </c>
      <c r="PF88" s="248">
        <f>IF(PF$19-'様式３（療養者名簿）（⑤の場合）'!$BJ93+1&lt;=15,IF(PF$19&gt;='様式３（療養者名簿）（⑤の場合）'!$BJ93,IF(PF$19&lt;='様式３（療養者名簿）（⑤の場合）'!$BK93,1,0),0),0)</f>
        <v>0</v>
      </c>
      <c r="PG88" s="248">
        <f>IF(PG$19-'様式３（療養者名簿）（⑤の場合）'!$BJ93+1&lt;=15,IF(PG$19&gt;='様式３（療養者名簿）（⑤の場合）'!$BJ93,IF(PG$19&lt;='様式３（療養者名簿）（⑤の場合）'!$BK93,1,0),0),0)</f>
        <v>0</v>
      </c>
      <c r="PH88" s="248">
        <f>IF(PH$19-'様式３（療養者名簿）（⑤の場合）'!$BJ93+1&lt;=15,IF(PH$19&gt;='様式３（療養者名簿）（⑤の場合）'!$BJ93,IF(PH$19&lt;='様式３（療養者名簿）（⑤の場合）'!$BK93,1,0),0),0)</f>
        <v>0</v>
      </c>
      <c r="PI88" s="248">
        <f>IF(PI$19-'様式３（療養者名簿）（⑤の場合）'!$BJ93+1&lt;=15,IF(PI$19&gt;='様式３（療養者名簿）（⑤の場合）'!$BJ93,IF(PI$19&lt;='様式３（療養者名簿）（⑤の場合）'!$BK93,1,0),0),0)</f>
        <v>0</v>
      </c>
      <c r="PJ88" s="248">
        <f>IF(PJ$19-'様式３（療養者名簿）（⑤の場合）'!$BJ93+1&lt;=15,IF(PJ$19&gt;='様式３（療養者名簿）（⑤の場合）'!$BJ93,IF(PJ$19&lt;='様式３（療養者名簿）（⑤の場合）'!$BK93,1,0),0),0)</f>
        <v>0</v>
      </c>
      <c r="PK88" s="248">
        <f>IF(PK$19-'様式３（療養者名簿）（⑤の場合）'!$BJ93+1&lt;=15,IF(PK$19&gt;='様式３（療養者名簿）（⑤の場合）'!$BJ93,IF(PK$19&lt;='様式３（療養者名簿）（⑤の場合）'!$BK93,1,0),0),0)</f>
        <v>0</v>
      </c>
      <c r="PL88" s="248">
        <f>IF(PL$19-'様式３（療養者名簿）（⑤の場合）'!$BJ93+1&lt;=15,IF(PL$19&gt;='様式３（療養者名簿）（⑤の場合）'!$BJ93,IF(PL$19&lt;='様式３（療養者名簿）（⑤の場合）'!$BK93,1,0),0),0)</f>
        <v>0</v>
      </c>
      <c r="PM88" s="248">
        <f>IF(PM$19-'様式３（療養者名簿）（⑤の場合）'!$BJ93+1&lt;=15,IF(PM$19&gt;='様式３（療養者名簿）（⑤の場合）'!$BJ93,IF(PM$19&lt;='様式３（療養者名簿）（⑤の場合）'!$BK93,1,0),0),0)</f>
        <v>0</v>
      </c>
      <c r="PN88" s="248">
        <f>IF(PN$19-'様式３（療養者名簿）（⑤の場合）'!$BJ93+1&lt;=15,IF(PN$19&gt;='様式３（療養者名簿）（⑤の場合）'!$BJ93,IF(PN$19&lt;='様式３（療養者名簿）（⑤の場合）'!$BK93,1,0),0),0)</f>
        <v>0</v>
      </c>
      <c r="PO88" s="248">
        <f>IF(PO$19-'様式３（療養者名簿）（⑤の場合）'!$BJ93+1&lt;=15,IF(PO$19&gt;='様式３（療養者名簿）（⑤の場合）'!$BJ93,IF(PO$19&lt;='様式３（療養者名簿）（⑤の場合）'!$BK93,1,0),0),0)</f>
        <v>0</v>
      </c>
      <c r="PP88" s="248">
        <f>IF(PP$19-'様式３（療養者名簿）（⑤の場合）'!$BJ93+1&lt;=15,IF(PP$19&gt;='様式３（療養者名簿）（⑤の場合）'!$BJ93,IF(PP$19&lt;='様式３（療養者名簿）（⑤の場合）'!$BK93,1,0),0),0)</f>
        <v>0</v>
      </c>
      <c r="PQ88" s="248">
        <f>IF(PQ$19-'様式３（療養者名簿）（⑤の場合）'!$BJ93+1&lt;=15,IF(PQ$19&gt;='様式３（療養者名簿）（⑤の場合）'!$BJ93,IF(PQ$19&lt;='様式３（療養者名簿）（⑤の場合）'!$BK93,1,0),0),0)</f>
        <v>0</v>
      </c>
      <c r="PR88" s="248">
        <f>IF(PR$19-'様式３（療養者名簿）（⑤の場合）'!$BJ93+1&lt;=15,IF(PR$19&gt;='様式３（療養者名簿）（⑤の場合）'!$BJ93,IF(PR$19&lt;='様式３（療養者名簿）（⑤の場合）'!$BK93,1,0),0),0)</f>
        <v>0</v>
      </c>
      <c r="PS88" s="248">
        <f>IF(PS$19-'様式３（療養者名簿）（⑤の場合）'!$BJ93+1&lt;=15,IF(PS$19&gt;='様式３（療養者名簿）（⑤の場合）'!$BJ93,IF(PS$19&lt;='様式３（療養者名簿）（⑤の場合）'!$BK93,1,0),0),0)</f>
        <v>0</v>
      </c>
      <c r="PT88" s="248">
        <f>IF(PT$19-'様式３（療養者名簿）（⑤の場合）'!$BJ93+1&lt;=15,IF(PT$19&gt;='様式３（療養者名簿）（⑤の場合）'!$BJ93,IF(PT$19&lt;='様式３（療養者名簿）（⑤の場合）'!$BK93,1,0),0),0)</f>
        <v>0</v>
      </c>
      <c r="PU88" s="248">
        <f>IF(PU$19-'様式３（療養者名簿）（⑤の場合）'!$BJ93+1&lt;=15,IF(PU$19&gt;='様式３（療養者名簿）（⑤の場合）'!$BJ93,IF(PU$19&lt;='様式３（療養者名簿）（⑤の場合）'!$BK93,1,0),0),0)</f>
        <v>0</v>
      </c>
      <c r="PV88" s="248">
        <f>IF(PV$19-'様式３（療養者名簿）（⑤の場合）'!$BJ93+1&lt;=15,IF(PV$19&gt;='様式３（療養者名簿）（⑤の場合）'!$BJ93,IF(PV$19&lt;='様式３（療養者名簿）（⑤の場合）'!$BK93,1,0),0),0)</f>
        <v>0</v>
      </c>
      <c r="PW88" s="248">
        <f>IF(PW$19-'様式３（療養者名簿）（⑤の場合）'!$BJ93+1&lt;=15,IF(PW$19&gt;='様式３（療養者名簿）（⑤の場合）'!$BJ93,IF(PW$19&lt;='様式３（療養者名簿）（⑤の場合）'!$BK93,1,0),0),0)</f>
        <v>0</v>
      </c>
      <c r="PX88" s="248">
        <f>IF(PX$19-'様式３（療養者名簿）（⑤の場合）'!$BJ93+1&lt;=15,IF(PX$19&gt;='様式３（療養者名簿）（⑤の場合）'!$BJ93,IF(PX$19&lt;='様式３（療養者名簿）（⑤の場合）'!$BK93,1,0),0),0)</f>
        <v>0</v>
      </c>
      <c r="PY88" s="248">
        <f>IF(PY$19-'様式３（療養者名簿）（⑤の場合）'!$BJ93+1&lt;=15,IF(PY$19&gt;='様式３（療養者名簿）（⑤の場合）'!$BJ93,IF(PY$19&lt;='様式３（療養者名簿）（⑤の場合）'!$BK93,1,0),0),0)</f>
        <v>0</v>
      </c>
      <c r="PZ88" s="248">
        <f>IF(PZ$19-'様式３（療養者名簿）（⑤の場合）'!$BJ93+1&lt;=15,IF(PZ$19&gt;='様式３（療養者名簿）（⑤の場合）'!$BJ93,IF(PZ$19&lt;='様式３（療養者名簿）（⑤の場合）'!$BK93,1,0),0),0)</f>
        <v>0</v>
      </c>
      <c r="QA88" s="248">
        <f>IF(QA$19-'様式３（療養者名簿）（⑤の場合）'!$BJ93+1&lt;=15,IF(QA$19&gt;='様式３（療養者名簿）（⑤の場合）'!$BJ93,IF(QA$19&lt;='様式３（療養者名簿）（⑤の場合）'!$BK93,1,0),0),0)</f>
        <v>0</v>
      </c>
      <c r="QB88" s="248">
        <f>IF(QB$19-'様式３（療養者名簿）（⑤の場合）'!$BJ93+1&lt;=15,IF(QB$19&gt;='様式３（療養者名簿）（⑤の場合）'!$BJ93,IF(QB$19&lt;='様式３（療養者名簿）（⑤の場合）'!$BK93,1,0),0),0)</f>
        <v>0</v>
      </c>
      <c r="QC88" s="248">
        <f>IF(QC$19-'様式３（療養者名簿）（⑤の場合）'!$BJ93+1&lt;=15,IF(QC$19&gt;='様式３（療養者名簿）（⑤の場合）'!$BJ93,IF(QC$19&lt;='様式３（療養者名簿）（⑤の場合）'!$BK93,1,0),0),0)</f>
        <v>0</v>
      </c>
      <c r="QD88" s="248">
        <f>IF(QD$19-'様式３（療養者名簿）（⑤の場合）'!$BJ93+1&lt;=15,IF(QD$19&gt;='様式３（療養者名簿）（⑤の場合）'!$BJ93,IF(QD$19&lt;='様式３（療養者名簿）（⑤の場合）'!$BK93,1,0),0),0)</f>
        <v>0</v>
      </c>
      <c r="QE88" s="248">
        <f>IF(QE$19-'様式３（療養者名簿）（⑤の場合）'!$BJ93+1&lt;=15,IF(QE$19&gt;='様式３（療養者名簿）（⑤の場合）'!$BJ93,IF(QE$19&lt;='様式３（療養者名簿）（⑤の場合）'!$BK93,1,0),0),0)</f>
        <v>0</v>
      </c>
      <c r="QF88" s="248">
        <f>IF(QF$19-'様式３（療養者名簿）（⑤の場合）'!$BJ93+1&lt;=15,IF(QF$19&gt;='様式３（療養者名簿）（⑤の場合）'!$BJ93,IF(QF$19&lt;='様式３（療養者名簿）（⑤の場合）'!$BK93,1,0),0),0)</f>
        <v>0</v>
      </c>
      <c r="QG88" s="248">
        <f>IF(QG$19-'様式３（療養者名簿）（⑤の場合）'!$BJ93+1&lt;=15,IF(QG$19&gt;='様式３（療養者名簿）（⑤の場合）'!$BJ93,IF(QG$19&lt;='様式３（療養者名簿）（⑤の場合）'!$BK93,1,0),0),0)</f>
        <v>0</v>
      </c>
      <c r="QH88" s="248">
        <f>IF(QH$19-'様式３（療養者名簿）（⑤の場合）'!$BJ93+1&lt;=15,IF(QH$19&gt;='様式３（療養者名簿）（⑤の場合）'!$BJ93,IF(QH$19&lt;='様式３（療養者名簿）（⑤の場合）'!$BK93,1,0),0),0)</f>
        <v>0</v>
      </c>
      <c r="QI88" s="248">
        <f>IF(QI$19-'様式３（療養者名簿）（⑤の場合）'!$BJ93+1&lt;=15,IF(QI$19&gt;='様式３（療養者名簿）（⑤の場合）'!$BJ93,IF(QI$19&lt;='様式３（療養者名簿）（⑤の場合）'!$BK93,1,0),0),0)</f>
        <v>0</v>
      </c>
      <c r="QJ88" s="248">
        <f>IF(QJ$19-'様式３（療養者名簿）（⑤の場合）'!$BJ93+1&lt;=15,IF(QJ$19&gt;='様式３（療養者名簿）（⑤の場合）'!$BJ93,IF(QJ$19&lt;='様式３（療養者名簿）（⑤の場合）'!$BK93,1,0),0),0)</f>
        <v>0</v>
      </c>
      <c r="QK88" s="248">
        <f>IF(QK$19-'様式３（療養者名簿）（⑤の場合）'!$BJ93+1&lt;=15,IF(QK$19&gt;='様式３（療養者名簿）（⑤の場合）'!$BJ93,IF(QK$19&lt;='様式３（療養者名簿）（⑤の場合）'!$BK93,1,0),0),0)</f>
        <v>0</v>
      </c>
      <c r="QL88" s="248">
        <f>IF(QL$19-'様式３（療養者名簿）（⑤の場合）'!$BJ93+1&lt;=15,IF(QL$19&gt;='様式３（療養者名簿）（⑤の場合）'!$BJ93,IF(QL$19&lt;='様式３（療養者名簿）（⑤の場合）'!$BK93,1,0),0),0)</f>
        <v>0</v>
      </c>
      <c r="QM88" s="248">
        <f>IF(QM$19-'様式３（療養者名簿）（⑤の場合）'!$BJ93+1&lt;=15,IF(QM$19&gt;='様式３（療養者名簿）（⑤の場合）'!$BJ93,IF(QM$19&lt;='様式３（療養者名簿）（⑤の場合）'!$BK93,1,0),0),0)</f>
        <v>0</v>
      </c>
      <c r="QN88" s="248">
        <f>IF(QN$19-'様式３（療養者名簿）（⑤の場合）'!$BJ93+1&lt;=15,IF(QN$19&gt;='様式３（療養者名簿）（⑤の場合）'!$BJ93,IF(QN$19&lt;='様式３（療養者名簿）（⑤の場合）'!$BK93,1,0),0),0)</f>
        <v>0</v>
      </c>
      <c r="QO88" s="248">
        <f>IF(QO$19-'様式３（療養者名簿）（⑤の場合）'!$BJ93+1&lt;=15,IF(QO$19&gt;='様式３（療養者名簿）（⑤の場合）'!$BJ93,IF(QO$19&lt;='様式３（療養者名簿）（⑤の場合）'!$BK93,1,0),0),0)</f>
        <v>0</v>
      </c>
      <c r="QP88" s="248">
        <f>IF(QP$19-'様式３（療養者名簿）（⑤の場合）'!$BJ93+1&lt;=15,IF(QP$19&gt;='様式３（療養者名簿）（⑤の場合）'!$BJ93,IF(QP$19&lt;='様式３（療養者名簿）（⑤の場合）'!$BK93,1,0),0),0)</f>
        <v>0</v>
      </c>
      <c r="QQ88" s="248">
        <f>IF(QQ$19-'様式３（療養者名簿）（⑤の場合）'!$BJ93+1&lt;=15,IF(QQ$19&gt;='様式３（療養者名簿）（⑤の場合）'!$BJ93,IF(QQ$19&lt;='様式３（療養者名簿）（⑤の場合）'!$BK93,1,0),0),0)</f>
        <v>0</v>
      </c>
      <c r="QR88" s="248">
        <f>IF(QR$19-'様式３（療養者名簿）（⑤の場合）'!$BJ93+1&lt;=15,IF(QR$19&gt;='様式３（療養者名簿）（⑤の場合）'!$BJ93,IF(QR$19&lt;='様式３（療養者名簿）（⑤の場合）'!$BK93,1,0),0),0)</f>
        <v>0</v>
      </c>
      <c r="QS88" s="248">
        <f>IF(QS$19-'様式３（療養者名簿）（⑤の場合）'!$BJ93+1&lt;=15,IF(QS$19&gt;='様式３（療養者名簿）（⑤の場合）'!$BJ93,IF(QS$19&lt;='様式３（療養者名簿）（⑤の場合）'!$BK93,1,0),0),0)</f>
        <v>0</v>
      </c>
      <c r="QT88" s="248">
        <f>IF(QT$19-'様式３（療養者名簿）（⑤の場合）'!$BJ93+1&lt;=15,IF(QT$19&gt;='様式３（療養者名簿）（⑤の場合）'!$BJ93,IF(QT$19&lt;='様式３（療養者名簿）（⑤の場合）'!$BK93,1,0),0),0)</f>
        <v>0</v>
      </c>
      <c r="QU88" s="248">
        <f>IF(QU$19-'様式３（療養者名簿）（⑤の場合）'!$BJ93+1&lt;=15,IF(QU$19&gt;='様式３（療養者名簿）（⑤の場合）'!$BJ93,IF(QU$19&lt;='様式３（療養者名簿）（⑤の場合）'!$BK93,1,0),0),0)</f>
        <v>0</v>
      </c>
      <c r="QV88" s="248">
        <f>IF(QV$19-'様式３（療養者名簿）（⑤の場合）'!$BJ93+1&lt;=15,IF(QV$19&gt;='様式３（療養者名簿）（⑤の場合）'!$BJ93,IF(QV$19&lt;='様式３（療養者名簿）（⑤の場合）'!$BK93,1,0),0),0)</f>
        <v>0</v>
      </c>
      <c r="QW88" s="248">
        <f>IF(QW$19-'様式３（療養者名簿）（⑤の場合）'!$BJ93+1&lt;=15,IF(QW$19&gt;='様式３（療養者名簿）（⑤の場合）'!$BJ93,IF(QW$19&lt;='様式３（療養者名簿）（⑤の場合）'!$BK93,1,0),0),0)</f>
        <v>0</v>
      </c>
      <c r="QX88" s="248">
        <f>IF(QX$19-'様式３（療養者名簿）（⑤の場合）'!$BJ93+1&lt;=15,IF(QX$19&gt;='様式３（療養者名簿）（⑤の場合）'!$BJ93,IF(QX$19&lt;='様式３（療養者名簿）（⑤の場合）'!$BK93,1,0),0),0)</f>
        <v>0</v>
      </c>
      <c r="QY88" s="248">
        <f>IF(QY$19-'様式３（療養者名簿）（⑤の場合）'!$BJ93+1&lt;=15,IF(QY$19&gt;='様式３（療養者名簿）（⑤の場合）'!$BJ93,IF(QY$19&lt;='様式３（療養者名簿）（⑤の場合）'!$BK93,1,0),0),0)</f>
        <v>0</v>
      </c>
      <c r="QZ88" s="248">
        <f>IF(QZ$19-'様式３（療養者名簿）（⑤の場合）'!$BJ93+1&lt;=15,IF(QZ$19&gt;='様式３（療養者名簿）（⑤の場合）'!$BJ93,IF(QZ$19&lt;='様式３（療養者名簿）（⑤の場合）'!$BK93,1,0),0),0)</f>
        <v>0</v>
      </c>
      <c r="RA88" s="248">
        <f>IF(RA$19-'様式３（療養者名簿）（⑤の場合）'!$BJ93+1&lt;=15,IF(RA$19&gt;='様式３（療養者名簿）（⑤の場合）'!$BJ93,IF(RA$19&lt;='様式３（療養者名簿）（⑤の場合）'!$BK93,1,0),0),0)</f>
        <v>0</v>
      </c>
      <c r="RB88" s="248">
        <f>IF(RB$19-'様式３（療養者名簿）（⑤の場合）'!$BJ93+1&lt;=15,IF(RB$19&gt;='様式３（療養者名簿）（⑤の場合）'!$BJ93,IF(RB$19&lt;='様式３（療養者名簿）（⑤の場合）'!$BK93,1,0),0),0)</f>
        <v>0</v>
      </c>
      <c r="RC88" s="248">
        <f>IF(RC$19-'様式３（療養者名簿）（⑤の場合）'!$BJ93+1&lt;=15,IF(RC$19&gt;='様式３（療養者名簿）（⑤の場合）'!$BJ93,IF(RC$19&lt;='様式３（療養者名簿）（⑤の場合）'!$BK93,1,0),0),0)</f>
        <v>0</v>
      </c>
      <c r="RD88" s="248">
        <f>IF(RD$19-'様式３（療養者名簿）（⑤の場合）'!$BJ93+1&lt;=15,IF(RD$19&gt;='様式３（療養者名簿）（⑤の場合）'!$BJ93,IF(RD$19&lt;='様式３（療養者名簿）（⑤の場合）'!$BK93,1,0),0),0)</f>
        <v>0</v>
      </c>
      <c r="RE88" s="248">
        <f>IF(RE$19-'様式３（療養者名簿）（⑤の場合）'!$BJ93+1&lt;=15,IF(RE$19&gt;='様式３（療養者名簿）（⑤の場合）'!$BJ93,IF(RE$19&lt;='様式３（療養者名簿）（⑤の場合）'!$BK93,1,0),0),0)</f>
        <v>0</v>
      </c>
      <c r="RF88" s="248">
        <f>IF(RF$19-'様式３（療養者名簿）（⑤の場合）'!$BJ93+1&lt;=15,IF(RF$19&gt;='様式３（療養者名簿）（⑤の場合）'!$BJ93,IF(RF$19&lt;='様式３（療養者名簿）（⑤の場合）'!$BK93,1,0),0),0)</f>
        <v>0</v>
      </c>
      <c r="RG88" s="248">
        <f>IF(RG$19-'様式３（療養者名簿）（⑤の場合）'!$BJ93+1&lt;=15,IF(RG$19&gt;='様式３（療養者名簿）（⑤の場合）'!$BJ93,IF(RG$19&lt;='様式３（療養者名簿）（⑤の場合）'!$BK93,1,0),0),0)</f>
        <v>0</v>
      </c>
      <c r="RH88" s="248">
        <f>IF(RH$19-'様式３（療養者名簿）（⑤の場合）'!$BJ93+1&lt;=15,IF(RH$19&gt;='様式３（療養者名簿）（⑤の場合）'!$BJ93,IF(RH$19&lt;='様式３（療養者名簿）（⑤の場合）'!$BK93,1,0),0),0)</f>
        <v>0</v>
      </c>
      <c r="RI88" s="248">
        <f>IF(RI$19-'様式３（療養者名簿）（⑤の場合）'!$BJ93+1&lt;=15,IF(RI$19&gt;='様式３（療養者名簿）（⑤の場合）'!$BJ93,IF(RI$19&lt;='様式３（療養者名簿）（⑤の場合）'!$BK93,1,0),0),0)</f>
        <v>0</v>
      </c>
      <c r="RJ88" s="248">
        <f>IF(RJ$19-'様式３（療養者名簿）（⑤の場合）'!$BJ93+1&lt;=15,IF(RJ$19&gt;='様式３（療養者名簿）（⑤の場合）'!$BJ93,IF(RJ$19&lt;='様式３（療養者名簿）（⑤の場合）'!$BK93,1,0),0),0)</f>
        <v>0</v>
      </c>
      <c r="RK88" s="248">
        <f>IF(RK$19-'様式３（療養者名簿）（⑤の場合）'!$BJ93+1&lt;=15,IF(RK$19&gt;='様式３（療養者名簿）（⑤の場合）'!$BJ93,IF(RK$19&lt;='様式３（療養者名簿）（⑤の場合）'!$BK93,1,0),0),0)</f>
        <v>0</v>
      </c>
      <c r="RL88" s="248">
        <f>IF(RL$19-'様式３（療養者名簿）（⑤の場合）'!$BJ93+1&lt;=15,IF(RL$19&gt;='様式３（療養者名簿）（⑤の場合）'!$BJ93,IF(RL$19&lt;='様式３（療養者名簿）（⑤の場合）'!$BK93,1,0),0),0)</f>
        <v>0</v>
      </c>
      <c r="RM88" s="248">
        <f>IF(RM$19-'様式３（療養者名簿）（⑤の場合）'!$BJ93+1&lt;=15,IF(RM$19&gt;='様式３（療養者名簿）（⑤の場合）'!$BJ93,IF(RM$19&lt;='様式３（療養者名簿）（⑤の場合）'!$BK93,1,0),0),0)</f>
        <v>0</v>
      </c>
      <c r="RN88" s="248">
        <f>IF(RN$19-'様式３（療養者名簿）（⑤の場合）'!$BJ93+1&lt;=15,IF(RN$19&gt;='様式３（療養者名簿）（⑤の場合）'!$BJ93,IF(RN$19&lt;='様式３（療養者名簿）（⑤の場合）'!$BK93,1,0),0),0)</f>
        <v>0</v>
      </c>
      <c r="RO88" s="248">
        <f>IF(RO$19-'様式３（療養者名簿）（⑤の場合）'!$BJ93+1&lt;=15,IF(RO$19&gt;='様式３（療養者名簿）（⑤の場合）'!$BJ93,IF(RO$19&lt;='様式３（療養者名簿）（⑤の場合）'!$BK93,1,0),0),0)</f>
        <v>0</v>
      </c>
      <c r="RP88" s="248">
        <f>IF(RP$19-'様式３（療養者名簿）（⑤の場合）'!$BJ93+1&lt;=15,IF(RP$19&gt;='様式３（療養者名簿）（⑤の場合）'!$BJ93,IF(RP$19&lt;='様式３（療養者名簿）（⑤の場合）'!$BK93,1,0),0),0)</f>
        <v>0</v>
      </c>
      <c r="RQ88" s="248">
        <f>IF(RQ$19-'様式３（療養者名簿）（⑤の場合）'!$BJ93+1&lt;=15,IF(RQ$19&gt;='様式３（療養者名簿）（⑤の場合）'!$BJ93,IF(RQ$19&lt;='様式３（療養者名簿）（⑤の場合）'!$BK93,1,0),0),0)</f>
        <v>0</v>
      </c>
      <c r="RR88" s="248">
        <f>IF(RR$19-'様式３（療養者名簿）（⑤の場合）'!$BJ93+1&lt;=15,IF(RR$19&gt;='様式３（療養者名簿）（⑤の場合）'!$BJ93,IF(RR$19&lt;='様式３（療養者名簿）（⑤の場合）'!$BK93,1,0),0),0)</f>
        <v>0</v>
      </c>
      <c r="RS88" s="248">
        <f>IF(RS$19-'様式３（療養者名簿）（⑤の場合）'!$BJ93+1&lt;=15,IF(RS$19&gt;='様式３（療養者名簿）（⑤の場合）'!$BJ93,IF(RS$19&lt;='様式３（療養者名簿）（⑤の場合）'!$BK93,1,0),0),0)</f>
        <v>0</v>
      </c>
      <c r="RT88" s="248">
        <f>IF(RT$19-'様式３（療養者名簿）（⑤の場合）'!$BJ93+1&lt;=15,IF(RT$19&gt;='様式３（療養者名簿）（⑤の場合）'!$BJ93,IF(RT$19&lt;='様式３（療養者名簿）（⑤の場合）'!$BK93,1,0),0),0)</f>
        <v>0</v>
      </c>
      <c r="RU88" s="248">
        <f>IF(RU$19-'様式３（療養者名簿）（⑤の場合）'!$BJ93+1&lt;=15,IF(RU$19&gt;='様式３（療養者名簿）（⑤の場合）'!$BJ93,IF(RU$19&lt;='様式３（療養者名簿）（⑤の場合）'!$BK93,1,0),0),0)</f>
        <v>0</v>
      </c>
      <c r="RV88" s="248">
        <f>IF(RV$19-'様式３（療養者名簿）（⑤の場合）'!$BJ93+1&lt;=15,IF(RV$19&gt;='様式３（療養者名簿）（⑤の場合）'!$BJ93,IF(RV$19&lt;='様式３（療養者名簿）（⑤の場合）'!$BK93,1,0),0),0)</f>
        <v>0</v>
      </c>
      <c r="RW88" s="248">
        <f>IF(RW$19-'様式３（療養者名簿）（⑤の場合）'!$BJ93+1&lt;=15,IF(RW$19&gt;='様式３（療養者名簿）（⑤の場合）'!$BJ93,IF(RW$19&lt;='様式３（療養者名簿）（⑤の場合）'!$BK93,1,0),0),0)</f>
        <v>0</v>
      </c>
      <c r="RX88" s="248">
        <f>IF(RX$19-'様式３（療養者名簿）（⑤の場合）'!$BJ93+1&lt;=15,IF(RX$19&gt;='様式３（療養者名簿）（⑤の場合）'!$BJ93,IF(RX$19&lt;='様式３（療養者名簿）（⑤の場合）'!$BK93,1,0),0),0)</f>
        <v>0</v>
      </c>
      <c r="RY88" s="248">
        <f>IF(RY$19-'様式３（療養者名簿）（⑤の場合）'!$BJ93+1&lt;=15,IF(RY$19&gt;='様式３（療養者名簿）（⑤の場合）'!$BJ93,IF(RY$19&lt;='様式３（療養者名簿）（⑤の場合）'!$BK93,1,0),0),0)</f>
        <v>0</v>
      </c>
      <c r="RZ88" s="248">
        <f>IF(RZ$19-'様式３（療養者名簿）（⑤の場合）'!$BJ93+1&lt;=15,IF(RZ$19&gt;='様式３（療養者名簿）（⑤の場合）'!$BJ93,IF(RZ$19&lt;='様式３（療養者名簿）（⑤の場合）'!$BK93,1,0),0),0)</f>
        <v>0</v>
      </c>
      <c r="SA88" s="248">
        <f>IF(SA$19-'様式３（療養者名簿）（⑤の場合）'!$BJ93+1&lt;=15,IF(SA$19&gt;='様式３（療養者名簿）（⑤の場合）'!$BJ93,IF(SA$19&lt;='様式３（療養者名簿）（⑤の場合）'!$BK93,1,0),0),0)</f>
        <v>0</v>
      </c>
      <c r="SB88" s="248">
        <f>IF(SB$19-'様式３（療養者名簿）（⑤の場合）'!$BJ93+1&lt;=15,IF(SB$19&gt;='様式３（療養者名簿）（⑤の場合）'!$BJ93,IF(SB$19&lt;='様式３（療養者名簿）（⑤の場合）'!$BK93,1,0),0),0)</f>
        <v>0</v>
      </c>
      <c r="SC88" s="248">
        <f>IF(SC$19-'様式３（療養者名簿）（⑤の場合）'!$BJ93+1&lt;=15,IF(SC$19&gt;='様式３（療養者名簿）（⑤の場合）'!$BJ93,IF(SC$19&lt;='様式３（療養者名簿）（⑤の場合）'!$BK93,1,0),0),0)</f>
        <v>0</v>
      </c>
      <c r="SD88" s="248">
        <f>IF(SD$19-'様式３（療養者名簿）（⑤の場合）'!$BJ93+1&lt;=15,IF(SD$19&gt;='様式３（療養者名簿）（⑤の場合）'!$BJ93,IF(SD$19&lt;='様式３（療養者名簿）（⑤の場合）'!$BK93,1,0),0),0)</f>
        <v>0</v>
      </c>
      <c r="SE88" s="248">
        <f>IF(SE$19-'様式３（療養者名簿）（⑤の場合）'!$BJ93+1&lt;=15,IF(SE$19&gt;='様式３（療養者名簿）（⑤の場合）'!$BJ93,IF(SE$19&lt;='様式３（療養者名簿）（⑤の場合）'!$BK93,1,0),0),0)</f>
        <v>0</v>
      </c>
      <c r="SF88" s="248">
        <f>IF(SF$19-'様式３（療養者名簿）（⑤の場合）'!$BJ93+1&lt;=15,IF(SF$19&gt;='様式３（療養者名簿）（⑤の場合）'!$BJ93,IF(SF$19&lt;='様式３（療養者名簿）（⑤の場合）'!$BK93,1,0),0),0)</f>
        <v>0</v>
      </c>
      <c r="SG88" s="248">
        <f>IF(SG$19-'様式３（療養者名簿）（⑤の場合）'!$BJ93+1&lt;=15,IF(SG$19&gt;='様式３（療養者名簿）（⑤の場合）'!$BJ93,IF(SG$19&lt;='様式３（療養者名簿）（⑤の場合）'!$BK93,1,0),0),0)</f>
        <v>0</v>
      </c>
      <c r="SH88" s="248">
        <f>IF(SH$19-'様式３（療養者名簿）（⑤の場合）'!$BJ93+1&lt;=15,IF(SH$19&gt;='様式３（療養者名簿）（⑤の場合）'!$BJ93,IF(SH$19&lt;='様式３（療養者名簿）（⑤の場合）'!$BK93,1,0),0),0)</f>
        <v>0</v>
      </c>
      <c r="SI88" s="248">
        <f>IF(SI$19-'様式３（療養者名簿）（⑤の場合）'!$BJ93+1&lt;=15,IF(SI$19&gt;='様式３（療養者名簿）（⑤の場合）'!$BJ93,IF(SI$19&lt;='様式３（療養者名簿）（⑤の場合）'!$BK93,1,0),0),0)</f>
        <v>0</v>
      </c>
      <c r="SJ88" s="248">
        <f>IF(SJ$19-'様式３（療養者名簿）（⑤の場合）'!$BJ93+1&lt;=15,IF(SJ$19&gt;='様式３（療養者名簿）（⑤の場合）'!$BJ93,IF(SJ$19&lt;='様式３（療養者名簿）（⑤の場合）'!$BK93,1,0),0),0)</f>
        <v>0</v>
      </c>
      <c r="SK88" s="248">
        <f>IF(SK$19-'様式３（療養者名簿）（⑤の場合）'!$BJ93+1&lt;=15,IF(SK$19&gt;='様式３（療養者名簿）（⑤の場合）'!$BJ93,IF(SK$19&lt;='様式３（療養者名簿）（⑤の場合）'!$BK93,1,0),0),0)</f>
        <v>0</v>
      </c>
      <c r="SL88" s="248">
        <f>IF(SL$19-'様式３（療養者名簿）（⑤の場合）'!$BJ93+1&lt;=15,IF(SL$19&gt;='様式３（療養者名簿）（⑤の場合）'!$BJ93,IF(SL$19&lt;='様式３（療養者名簿）（⑤の場合）'!$BK93,1,0),0),0)</f>
        <v>0</v>
      </c>
      <c r="SM88" s="248">
        <f>IF(SM$19-'様式３（療養者名簿）（⑤の場合）'!$BJ93+1&lt;=15,IF(SM$19&gt;='様式３（療養者名簿）（⑤の場合）'!$BJ93,IF(SM$19&lt;='様式３（療養者名簿）（⑤の場合）'!$BK93,1,0),0),0)</f>
        <v>0</v>
      </c>
      <c r="SN88" s="248">
        <f>IF(SN$19-'様式３（療養者名簿）（⑤の場合）'!$BJ93+1&lt;=15,IF(SN$19&gt;='様式３（療養者名簿）（⑤の場合）'!$BJ93,IF(SN$19&lt;='様式３（療養者名簿）（⑤の場合）'!$BK93,1,0),0),0)</f>
        <v>0</v>
      </c>
      <c r="SO88" s="248">
        <f>IF(SO$19-'様式３（療養者名簿）（⑤の場合）'!$BJ93+1&lt;=15,IF(SO$19&gt;='様式３（療養者名簿）（⑤の場合）'!$BJ93,IF(SO$19&lt;='様式３（療養者名簿）（⑤の場合）'!$BK93,1,0),0),0)</f>
        <v>0</v>
      </c>
      <c r="SP88" s="248">
        <f>IF(SP$19-'様式３（療養者名簿）（⑤の場合）'!$BJ93+1&lt;=15,IF(SP$19&gt;='様式３（療養者名簿）（⑤の場合）'!$BJ93,IF(SP$19&lt;='様式３（療養者名簿）（⑤の場合）'!$BK93,1,0),0),0)</f>
        <v>0</v>
      </c>
      <c r="SQ88" s="248">
        <f>IF(SQ$19-'様式３（療養者名簿）（⑤の場合）'!$BJ93+1&lt;=15,IF(SQ$19&gt;='様式３（療養者名簿）（⑤の場合）'!$BJ93,IF(SQ$19&lt;='様式３（療養者名簿）（⑤の場合）'!$BK93,1,0),0),0)</f>
        <v>0</v>
      </c>
      <c r="SR88" s="248">
        <f>IF(SR$19-'様式３（療養者名簿）（⑤の場合）'!$BJ93+1&lt;=15,IF(SR$19&gt;='様式３（療養者名簿）（⑤の場合）'!$BJ93,IF(SR$19&lt;='様式３（療養者名簿）（⑤の場合）'!$BK93,1,0),0),0)</f>
        <v>0</v>
      </c>
      <c r="SS88" s="248">
        <f>IF(SS$19-'様式３（療養者名簿）（⑤の場合）'!$BJ93+1&lt;=15,IF(SS$19&gt;='様式３（療養者名簿）（⑤の場合）'!$BJ93,IF(SS$19&lt;='様式３（療養者名簿）（⑤の場合）'!$BK93,1,0),0),0)</f>
        <v>0</v>
      </c>
      <c r="ST88" s="248">
        <f>IF(ST$19-'様式３（療養者名簿）（⑤の場合）'!$BJ93+1&lt;=15,IF(ST$19&gt;='様式３（療養者名簿）（⑤の場合）'!$BJ93,IF(ST$19&lt;='様式３（療養者名簿）（⑤の場合）'!$BK93,1,0),0),0)</f>
        <v>0</v>
      </c>
      <c r="SU88" s="248">
        <f>IF(SU$19-'様式３（療養者名簿）（⑤の場合）'!$BJ93+1&lt;=15,IF(SU$19&gt;='様式３（療養者名簿）（⑤の場合）'!$BJ93,IF(SU$19&lt;='様式３（療養者名簿）（⑤の場合）'!$BK93,1,0),0),0)</f>
        <v>0</v>
      </c>
      <c r="SV88" s="248">
        <f>IF(SV$19-'様式３（療養者名簿）（⑤の場合）'!$BJ93+1&lt;=15,IF(SV$19&gt;='様式３（療養者名簿）（⑤の場合）'!$BJ93,IF(SV$19&lt;='様式３（療養者名簿）（⑤の場合）'!$BK93,1,0),0),0)</f>
        <v>0</v>
      </c>
      <c r="SW88" s="248">
        <f>IF(SW$19-'様式３（療養者名簿）（⑤の場合）'!$BJ93+1&lt;=15,IF(SW$19&gt;='様式３（療養者名簿）（⑤の場合）'!$BJ93,IF(SW$19&lt;='様式３（療養者名簿）（⑤の場合）'!$BK93,1,0),0),0)</f>
        <v>0</v>
      </c>
      <c r="SX88" s="248">
        <f>IF(SX$19-'様式３（療養者名簿）（⑤の場合）'!$BJ93+1&lt;=15,IF(SX$19&gt;='様式３（療養者名簿）（⑤の場合）'!$BJ93,IF(SX$19&lt;='様式３（療養者名簿）（⑤の場合）'!$BK93,1,0),0),0)</f>
        <v>0</v>
      </c>
      <c r="SY88" s="248">
        <f>IF(SY$19-'様式３（療養者名簿）（⑤の場合）'!$BJ93+1&lt;=15,IF(SY$19&gt;='様式３（療養者名簿）（⑤の場合）'!$BJ93,IF(SY$19&lt;='様式３（療養者名簿）（⑤の場合）'!$BK93,1,0),0),0)</f>
        <v>0</v>
      </c>
      <c r="SZ88" s="248">
        <f>IF(SZ$19-'様式３（療養者名簿）（⑤の場合）'!$BJ93+1&lt;=15,IF(SZ$19&gt;='様式３（療養者名簿）（⑤の場合）'!$BJ93,IF(SZ$19&lt;='様式３（療養者名簿）（⑤の場合）'!$BK93,1,0),0),0)</f>
        <v>0</v>
      </c>
      <c r="TA88" s="248">
        <f>IF(TA$19-'様式３（療養者名簿）（⑤の場合）'!$BJ93+1&lt;=15,IF(TA$19&gt;='様式３（療養者名簿）（⑤の場合）'!$BJ93,IF(TA$19&lt;='様式３（療養者名簿）（⑤の場合）'!$BK93,1,0),0),0)</f>
        <v>0</v>
      </c>
      <c r="TB88" s="248">
        <f>IF(TB$19-'様式３（療養者名簿）（⑤の場合）'!$BJ93+1&lt;=15,IF(TB$19&gt;='様式３（療養者名簿）（⑤の場合）'!$BJ93,IF(TB$19&lt;='様式３（療養者名簿）（⑤の場合）'!$BK93,1,0),0),0)</f>
        <v>0</v>
      </c>
      <c r="TC88" s="248">
        <f>IF(TC$19-'様式３（療養者名簿）（⑤の場合）'!$BJ93+1&lt;=15,IF(TC$19&gt;='様式３（療養者名簿）（⑤の場合）'!$BJ93,IF(TC$19&lt;='様式３（療養者名簿）（⑤の場合）'!$BK93,1,0),0),0)</f>
        <v>0</v>
      </c>
      <c r="TD88" s="248">
        <f>IF(TD$19-'様式３（療養者名簿）（⑤の場合）'!$BJ93+1&lt;=15,IF(TD$19&gt;='様式３（療養者名簿）（⑤の場合）'!$BJ93,IF(TD$19&lt;='様式３（療養者名簿）（⑤の場合）'!$BK93,1,0),0),0)</f>
        <v>0</v>
      </c>
      <c r="TE88" s="248">
        <f>IF(TE$19-'様式３（療養者名簿）（⑤の場合）'!$BJ93+1&lt;=15,IF(TE$19&gt;='様式３（療養者名簿）（⑤の場合）'!$BJ93,IF(TE$19&lt;='様式３（療養者名簿）（⑤の場合）'!$BK93,1,0),0),0)</f>
        <v>0</v>
      </c>
      <c r="TF88" s="248">
        <f>IF(TF$19-'様式３（療養者名簿）（⑤の場合）'!$BJ93+1&lt;=15,IF(TF$19&gt;='様式３（療養者名簿）（⑤の場合）'!$BJ93,IF(TF$19&lt;='様式３（療養者名簿）（⑤の場合）'!$BK93,1,0),0),0)</f>
        <v>0</v>
      </c>
      <c r="TG88" s="248">
        <f>IF(TG$19-'様式３（療養者名簿）（⑤の場合）'!$BJ93+1&lt;=15,IF(TG$19&gt;='様式３（療養者名簿）（⑤の場合）'!$BJ93,IF(TG$19&lt;='様式３（療養者名簿）（⑤の場合）'!$BK93,1,0),0),0)</f>
        <v>0</v>
      </c>
      <c r="TH88" s="248">
        <f>IF(TH$19-'様式３（療養者名簿）（⑤の場合）'!$BJ93+1&lt;=15,IF(TH$19&gt;='様式３（療養者名簿）（⑤の場合）'!$BJ93,IF(TH$19&lt;='様式３（療養者名簿）（⑤の場合）'!$BK93,1,0),0),0)</f>
        <v>0</v>
      </c>
      <c r="TI88" s="248">
        <f>IF(TI$19-'様式３（療養者名簿）（⑤の場合）'!$BJ93+1&lt;=15,IF(TI$19&gt;='様式３（療養者名簿）（⑤の場合）'!$BJ93,IF(TI$19&lt;='様式３（療養者名簿）（⑤の場合）'!$BK93,1,0),0),0)</f>
        <v>0</v>
      </c>
      <c r="TJ88" s="248">
        <f>IF(TJ$19-'様式３（療養者名簿）（⑤の場合）'!$BJ93+1&lt;=15,IF(TJ$19&gt;='様式３（療養者名簿）（⑤の場合）'!$BJ93,IF(TJ$19&lt;='様式３（療養者名簿）（⑤の場合）'!$BK93,1,0),0),0)</f>
        <v>0</v>
      </c>
      <c r="TK88" s="248">
        <f>IF(TK$19-'様式３（療養者名簿）（⑤の場合）'!$BJ93+1&lt;=15,IF(TK$19&gt;='様式３（療養者名簿）（⑤の場合）'!$BJ93,IF(TK$19&lt;='様式３（療養者名簿）（⑤の場合）'!$BK93,1,0),0),0)</f>
        <v>0</v>
      </c>
      <c r="TL88" s="248">
        <f>IF(TL$19-'様式３（療養者名簿）（⑤の場合）'!$BJ93+1&lt;=15,IF(TL$19&gt;='様式３（療養者名簿）（⑤の場合）'!$BJ93,IF(TL$19&lt;='様式３（療養者名簿）（⑤の場合）'!$BK93,1,0),0),0)</f>
        <v>0</v>
      </c>
      <c r="TM88" s="248">
        <f>IF(TM$19-'様式３（療養者名簿）（⑤の場合）'!$BJ93+1&lt;=15,IF(TM$19&gt;='様式３（療養者名簿）（⑤の場合）'!$BJ93,IF(TM$19&lt;='様式３（療養者名簿）（⑤の場合）'!$BK93,1,0),0),0)</f>
        <v>0</v>
      </c>
      <c r="TN88" s="248">
        <f>IF(TN$19-'様式３（療養者名簿）（⑤の場合）'!$BJ93+1&lt;=15,IF(TN$19&gt;='様式３（療養者名簿）（⑤の場合）'!$BJ93,IF(TN$19&lt;='様式３（療養者名簿）（⑤の場合）'!$BK93,1,0),0),0)</f>
        <v>0</v>
      </c>
      <c r="TO88" s="248">
        <f>IF(TO$19-'様式３（療養者名簿）（⑤の場合）'!$BJ93+1&lt;=15,IF(TO$19&gt;='様式３（療養者名簿）（⑤の場合）'!$BJ93,IF(TO$19&lt;='様式３（療養者名簿）（⑤の場合）'!$BK93,1,0),0),0)</f>
        <v>0</v>
      </c>
      <c r="TP88" s="248">
        <f>IF(TP$19-'様式３（療養者名簿）（⑤の場合）'!$BJ93+1&lt;=15,IF(TP$19&gt;='様式３（療養者名簿）（⑤の場合）'!$BJ93,IF(TP$19&lt;='様式３（療養者名簿）（⑤の場合）'!$BK93,1,0),0),0)</f>
        <v>0</v>
      </c>
      <c r="TQ88" s="248">
        <f>IF(TQ$19-'様式３（療養者名簿）（⑤の場合）'!$BJ93+1&lt;=15,IF(TQ$19&gt;='様式３（療養者名簿）（⑤の場合）'!$BJ93,IF(TQ$19&lt;='様式３（療養者名簿）（⑤の場合）'!$BK93,1,0),0),0)</f>
        <v>0</v>
      </c>
      <c r="TR88" s="248">
        <f>IF(TR$19-'様式３（療養者名簿）（⑤の場合）'!$BJ93+1&lt;=15,IF(TR$19&gt;='様式３（療養者名簿）（⑤の場合）'!$BJ93,IF(TR$19&lt;='様式３（療養者名簿）（⑤の場合）'!$BK93,1,0),0),0)</f>
        <v>0</v>
      </c>
      <c r="TS88" s="248">
        <f>IF(TS$19-'様式３（療養者名簿）（⑤の場合）'!$BJ93+1&lt;=15,IF(TS$19&gt;='様式３（療養者名簿）（⑤の場合）'!$BJ93,IF(TS$19&lt;='様式３（療養者名簿）（⑤の場合）'!$BK93,1,0),0),0)</f>
        <v>0</v>
      </c>
      <c r="TT88" s="248">
        <f>IF(TT$19-'様式３（療養者名簿）（⑤の場合）'!$BJ93+1&lt;=15,IF(TT$19&gt;='様式３（療養者名簿）（⑤の場合）'!$BJ93,IF(TT$19&lt;='様式３（療養者名簿）（⑤の場合）'!$BK93,1,0),0),0)</f>
        <v>0</v>
      </c>
      <c r="TU88" s="248">
        <f>IF(TU$19-'様式３（療養者名簿）（⑤の場合）'!$BJ93+1&lt;=15,IF(TU$19&gt;='様式３（療養者名簿）（⑤の場合）'!$BJ93,IF(TU$19&lt;='様式３（療養者名簿）（⑤の場合）'!$BK93,1,0),0),0)</f>
        <v>0</v>
      </c>
      <c r="TV88" s="248">
        <f>IF(TV$19-'様式３（療養者名簿）（⑤の場合）'!$BJ93+1&lt;=15,IF(TV$19&gt;='様式３（療養者名簿）（⑤の場合）'!$BJ93,IF(TV$19&lt;='様式３（療養者名簿）（⑤の場合）'!$BK93,1,0),0),0)</f>
        <v>0</v>
      </c>
      <c r="TW88" s="248">
        <f>IF(TW$19-'様式３（療養者名簿）（⑤の場合）'!$BJ93+1&lt;=15,IF(TW$19&gt;='様式３（療養者名簿）（⑤の場合）'!$BJ93,IF(TW$19&lt;='様式３（療養者名簿）（⑤の場合）'!$BK93,1,0),0),0)</f>
        <v>0</v>
      </c>
      <c r="TX88" s="248">
        <f>IF(TX$19-'様式３（療養者名簿）（⑤の場合）'!$BJ93+1&lt;=15,IF(TX$19&gt;='様式３（療養者名簿）（⑤の場合）'!$BJ93,IF(TX$19&lt;='様式３（療養者名簿）（⑤の場合）'!$BK93,1,0),0),0)</f>
        <v>0</v>
      </c>
      <c r="TY88" s="248">
        <f>IF(TY$19-'様式３（療養者名簿）（⑤の場合）'!$BJ93+1&lt;=15,IF(TY$19&gt;='様式３（療養者名簿）（⑤の場合）'!$BJ93,IF(TY$19&lt;='様式３（療養者名簿）（⑤の場合）'!$BK93,1,0),0),0)</f>
        <v>0</v>
      </c>
      <c r="TZ88" s="248">
        <f>IF(TZ$19-'様式３（療養者名簿）（⑤の場合）'!$BJ93+1&lt;=15,IF(TZ$19&gt;='様式３（療養者名簿）（⑤の場合）'!$BJ93,IF(TZ$19&lt;='様式３（療養者名簿）（⑤の場合）'!$BK93,1,0),0),0)</f>
        <v>0</v>
      </c>
      <c r="UA88" s="248">
        <f>IF(UA$19-'様式３（療養者名簿）（⑤の場合）'!$BJ93+1&lt;=15,IF(UA$19&gt;='様式３（療養者名簿）（⑤の場合）'!$BJ93,IF(UA$19&lt;='様式３（療養者名簿）（⑤の場合）'!$BK93,1,0),0),0)</f>
        <v>0</v>
      </c>
      <c r="UB88" s="248">
        <f>IF(UB$19-'様式３（療養者名簿）（⑤の場合）'!$BJ93+1&lt;=15,IF(UB$19&gt;='様式３（療養者名簿）（⑤の場合）'!$BJ93,IF(UB$19&lt;='様式３（療養者名簿）（⑤の場合）'!$BK93,1,0),0),0)</f>
        <v>0</v>
      </c>
      <c r="UC88" s="248">
        <f>IF(UC$19-'様式３（療養者名簿）（⑤の場合）'!$BJ93+1&lt;=15,IF(UC$19&gt;='様式３（療養者名簿）（⑤の場合）'!$BJ93,IF(UC$19&lt;='様式３（療養者名簿）（⑤の場合）'!$BK93,1,0),0),0)</f>
        <v>0</v>
      </c>
      <c r="UD88" s="372">
        <f>IF(UD$19-'様式３（療養者名簿）（⑤の場合）'!$BJ93+1&lt;=15,IF(UD$19&gt;='様式３（療養者名簿）（⑤の場合）'!$BJ93,IF(UD$19&lt;='様式３（療養者名簿）（⑤の場合）'!$BK93,1,0),0),0)</f>
        <v>0</v>
      </c>
      <c r="UE88" s="372">
        <f>IF(UE$19-'様式３（療養者名簿）（⑤の場合）'!$BJ93+1&lt;=15,IF(UE$19&gt;='様式３（療養者名簿）（⑤の場合）'!$BJ93,IF(UE$19&lt;='様式３（療養者名簿）（⑤の場合）'!$BK93,1,0),0),0)</f>
        <v>0</v>
      </c>
      <c r="UF88" s="372">
        <f>IF(UF$19-'様式３（療養者名簿）（⑤の場合）'!$BJ93+1&lt;=15,IF(UF$19&gt;='様式３（療養者名簿）（⑤の場合）'!$BJ93,IF(UF$19&lt;='様式３（療養者名簿）（⑤の場合）'!$BK93,1,0),0),0)</f>
        <v>0</v>
      </c>
      <c r="UG88" s="372">
        <f>IF(UG$19-'様式３（療養者名簿）（⑤の場合）'!$BJ93+1&lt;=15,IF(UG$19&gt;='様式３（療養者名簿）（⑤の場合）'!$BJ93,IF(UG$19&lt;='様式３（療養者名簿）（⑤の場合）'!$BK93,1,0),0),0)</f>
        <v>0</v>
      </c>
      <c r="UH88" s="372">
        <f>IF(UH$19-'様式３（療養者名簿）（⑤の場合）'!$BJ93+1&lt;=15,IF(UH$19&gt;='様式３（療養者名簿）（⑤の場合）'!$BJ93,IF(UH$19&lt;='様式３（療養者名簿）（⑤の場合）'!$BK93,1,0),0),0)</f>
        <v>0</v>
      </c>
      <c r="UI88" s="372">
        <f>IF(UI$19-'様式３（療養者名簿）（⑤の場合）'!$BJ93+1&lt;=15,IF(UI$19&gt;='様式３（療養者名簿）（⑤の場合）'!$BJ93,IF(UI$19&lt;='様式３（療養者名簿）（⑤の場合）'!$BK93,1,0),0),0)</f>
        <v>0</v>
      </c>
      <c r="UJ88" s="372">
        <f>IF(UJ$19-'様式３（療養者名簿）（⑤の場合）'!$BJ93+1&lt;=15,IF(UJ$19&gt;='様式３（療養者名簿）（⑤の場合）'!$BJ93,IF(UJ$19&lt;='様式３（療養者名簿）（⑤の場合）'!$BK93,1,0),0),0)</f>
        <v>0</v>
      </c>
      <c r="UK88" s="372">
        <f>IF(UK$19-'様式３（療養者名簿）（⑤の場合）'!$BJ93+1&lt;=15,IF(UK$19&gt;='様式３（療養者名簿）（⑤の場合）'!$BJ93,IF(UK$19&lt;='様式３（療養者名簿）（⑤の場合）'!$BK93,1,0),0),0)</f>
        <v>0</v>
      </c>
      <c r="UL88" s="372">
        <f>IF(UL$19-'様式３（療養者名簿）（⑤の場合）'!$BJ93+1&lt;=15,IF(UL$19&gt;='様式３（療養者名簿）（⑤の場合）'!$BJ93,IF(UL$19&lt;='様式３（療養者名簿）（⑤の場合）'!$BK93,1,0),0),0)</f>
        <v>0</v>
      </c>
      <c r="UM88" s="372">
        <f>IF(UM$19-'様式３（療養者名簿）（⑤の場合）'!$BJ93+1&lt;=15,IF(UM$19&gt;='様式３（療養者名簿）（⑤の場合）'!$BJ93,IF(UM$19&lt;='様式３（療養者名簿）（⑤の場合）'!$BK93,1,0),0),0)</f>
        <v>0</v>
      </c>
      <c r="UN88" s="372">
        <f>IF(UN$19-'様式３（療養者名簿）（⑤の場合）'!$BJ93+1&lt;=15,IF(UN$19&gt;='様式３（療養者名簿）（⑤の場合）'!$BJ93,IF(UN$19&lt;='様式３（療養者名簿）（⑤の場合）'!$BK93,1,0),0),0)</f>
        <v>0</v>
      </c>
      <c r="UO88" s="372">
        <f>IF(UO$19-'様式３（療養者名簿）（⑤の場合）'!$BJ93+1&lt;=15,IF(UO$19&gt;='様式３（療養者名簿）（⑤の場合）'!$BJ93,IF(UO$19&lt;='様式３（療養者名簿）（⑤の場合）'!$BK93,1,0),0),0)</f>
        <v>0</v>
      </c>
      <c r="UP88" s="372">
        <f>IF(UP$19-'様式３（療養者名簿）（⑤の場合）'!$BJ93+1&lt;=15,IF(UP$19&gt;='様式３（療養者名簿）（⑤の場合）'!$BJ93,IF(UP$19&lt;='様式３（療養者名簿）（⑤の場合）'!$BK93,1,0),0),0)</f>
        <v>0</v>
      </c>
      <c r="UQ88" s="372">
        <f>IF(UQ$19-'様式３（療養者名簿）（⑤の場合）'!$BJ93+1&lt;=15,IF(UQ$19&gt;='様式３（療養者名簿）（⑤の場合）'!$BJ93,IF(UQ$19&lt;='様式３（療養者名簿）（⑤の場合）'!$BK93,1,0),0),0)</f>
        <v>0</v>
      </c>
      <c r="UR88" s="372">
        <f>IF(UR$19-'様式３（療養者名簿）（⑤の場合）'!$BJ93+1&lt;=15,IF(UR$19&gt;='様式３（療養者名簿）（⑤の場合）'!$BJ93,IF(UR$19&lt;='様式３（療養者名簿）（⑤の場合）'!$BK93,1,0),0),0)</f>
        <v>0</v>
      </c>
      <c r="US88" s="372">
        <f>IF(US$19-'様式３（療養者名簿）（⑤の場合）'!$BJ93+1&lt;=15,IF(US$19&gt;='様式３（療養者名簿）（⑤の場合）'!$BJ93,IF(US$19&lt;='様式３（療養者名簿）（⑤の場合）'!$BK93,1,0),0),0)</f>
        <v>0</v>
      </c>
      <c r="UT88" s="372">
        <f>IF(UT$19-'様式３（療養者名簿）（⑤の場合）'!$BJ93+1&lt;=15,IF(UT$19&gt;='様式３（療養者名簿）（⑤の場合）'!$BJ93,IF(UT$19&lt;='様式３（療養者名簿）（⑤の場合）'!$BK93,1,0),0),0)</f>
        <v>0</v>
      </c>
      <c r="UU88" s="372">
        <f>IF(UU$19-'様式３（療養者名簿）（⑤の場合）'!$BJ93+1&lt;=15,IF(UU$19&gt;='様式３（療養者名簿）（⑤の場合）'!$BJ93,IF(UU$19&lt;='様式３（療養者名簿）（⑤の場合）'!$BK93,1,0),0),0)</f>
        <v>0</v>
      </c>
      <c r="UV88" s="372">
        <f>IF(UV$19-'様式３（療養者名簿）（⑤の場合）'!$BJ93+1&lt;=15,IF(UV$19&gt;='様式３（療養者名簿）（⑤の場合）'!$BJ93,IF(UV$19&lt;='様式３（療養者名簿）（⑤の場合）'!$BK93,1,0),0),0)</f>
        <v>0</v>
      </c>
      <c r="UW88" s="372">
        <f>IF(UW$19-'様式３（療養者名簿）（⑤の場合）'!$BJ93+1&lt;=15,IF(UW$19&gt;='様式３（療養者名簿）（⑤の場合）'!$BJ93,IF(UW$19&lt;='様式３（療養者名簿）（⑤の場合）'!$BK93,1,0),0),0)</f>
        <v>0</v>
      </c>
      <c r="UX88" s="372">
        <f>IF(UX$19-'様式３（療養者名簿）（⑤の場合）'!$BJ93+1&lt;=15,IF(UX$19&gt;='様式３（療養者名簿）（⑤の場合）'!$BJ93,IF(UX$19&lt;='様式３（療養者名簿）（⑤の場合）'!$BK93,1,0),0),0)</f>
        <v>0</v>
      </c>
      <c r="UY88" s="372">
        <f>IF(UY$19-'様式３（療養者名簿）（⑤の場合）'!$BJ93+1&lt;=15,IF(UY$19&gt;='様式３（療養者名簿）（⑤の場合）'!$BJ93,IF(UY$19&lt;='様式３（療養者名簿）（⑤の場合）'!$BK93,1,0),0),0)</f>
        <v>0</v>
      </c>
      <c r="UZ88" s="372">
        <f>IF(UZ$19-'様式３（療養者名簿）（⑤の場合）'!$BJ93+1&lt;=15,IF(UZ$19&gt;='様式３（療養者名簿）（⑤の場合）'!$BJ93,IF(UZ$19&lt;='様式３（療養者名簿）（⑤の場合）'!$BK93,1,0),0),0)</f>
        <v>0</v>
      </c>
      <c r="VA88" s="372">
        <f>IF(VA$19-'様式３（療養者名簿）（⑤の場合）'!$BJ93+1&lt;=15,IF(VA$19&gt;='様式３（療養者名簿）（⑤の場合）'!$BJ93,IF(VA$19&lt;='様式３（療養者名簿）（⑤の場合）'!$BK93,1,0),0),0)</f>
        <v>0</v>
      </c>
      <c r="VB88" s="372">
        <f>IF(VB$19-'様式３（療養者名簿）（⑤の場合）'!$BJ93+1&lt;=15,IF(VB$19&gt;='様式３（療養者名簿）（⑤の場合）'!$BJ93,IF(VB$19&lt;='様式３（療養者名簿）（⑤の場合）'!$BK93,1,0),0),0)</f>
        <v>0</v>
      </c>
      <c r="VC88" s="372">
        <f>IF(VC$19-'様式３（療養者名簿）（⑤の場合）'!$BJ93+1&lt;=15,IF(VC$19&gt;='様式３（療養者名簿）（⑤の場合）'!$BJ93,IF(VC$19&lt;='様式３（療養者名簿）（⑤の場合）'!$BK93,1,0),0),0)</f>
        <v>0</v>
      </c>
      <c r="VD88" s="372">
        <f>IF(VD$19-'様式３（療養者名簿）（⑤の場合）'!$BJ93+1&lt;=15,IF(VD$19&gt;='様式３（療養者名簿）（⑤の場合）'!$BJ93,IF(VD$19&lt;='様式３（療養者名簿）（⑤の場合）'!$BK93,1,0),0),0)</f>
        <v>0</v>
      </c>
      <c r="VE88" s="372">
        <f>IF(VE$19-'様式３（療養者名簿）（⑤の場合）'!$BJ93+1&lt;=15,IF(VE$19&gt;='様式３（療養者名簿）（⑤の場合）'!$BJ93,IF(VE$19&lt;='様式３（療養者名簿）（⑤の場合）'!$BK93,1,0),0),0)</f>
        <v>0</v>
      </c>
      <c r="VF88" s="372">
        <f>IF(VF$19-'様式３（療養者名簿）（⑤の場合）'!$BJ93+1&lt;=15,IF(VF$19&gt;='様式３（療養者名簿）（⑤の場合）'!$BJ93,IF(VF$19&lt;='様式３（療養者名簿）（⑤の場合）'!$BK93,1,0),0),0)</f>
        <v>0</v>
      </c>
      <c r="VG88" s="372">
        <f>IF(VG$19-'様式３（療養者名簿）（⑤の場合）'!$BJ93+1&lt;=15,IF(VG$19&gt;='様式３（療養者名簿）（⑤の場合）'!$BJ93,IF(VG$19&lt;='様式３（療養者名簿）（⑤の場合）'!$BK93,1,0),0),0)</f>
        <v>0</v>
      </c>
      <c r="VH88" s="372">
        <f>IF(VH$19-'様式３（療養者名簿）（⑤の場合）'!$BJ93+1&lt;=15,IF(VH$19&gt;='様式３（療養者名簿）（⑤の場合）'!$BJ93,IF(VH$19&lt;='様式３（療養者名簿）（⑤の場合）'!$BK93,1,0),0),0)</f>
        <v>0</v>
      </c>
      <c r="VI88" s="372">
        <f>IF(VI$19-'様式３（療養者名簿）（⑤の場合）'!$BJ93+1&lt;=15,IF(VI$19&gt;='様式３（療養者名簿）（⑤の場合）'!$BJ93,IF(VI$19&lt;='様式３（療養者名簿）（⑤の場合）'!$BK93,1,0),0),0)</f>
        <v>0</v>
      </c>
      <c r="VJ88" s="372">
        <f>IF(VJ$19-'様式３（療養者名簿）（⑤の場合）'!$BJ93+1&lt;=15,IF(VJ$19&gt;='様式３（療養者名簿）（⑤の場合）'!$BJ93,IF(VJ$19&lt;='様式３（療養者名簿）（⑤の場合）'!$BK93,1,0),0),0)</f>
        <v>0</v>
      </c>
      <c r="VK88" s="372">
        <f>IF(VK$19-'様式３（療養者名簿）（⑤の場合）'!$BJ93+1&lt;=15,IF(VK$19&gt;='様式３（療養者名簿）（⑤の場合）'!$BJ93,IF(VK$19&lt;='様式３（療養者名簿）（⑤の場合）'!$BK93,1,0),0),0)</f>
        <v>0</v>
      </c>
      <c r="VL88" s="372">
        <f>IF(VL$19-'様式３（療養者名簿）（⑤の場合）'!$BJ93+1&lt;=15,IF(VL$19&gt;='様式３（療養者名簿）（⑤の場合）'!$BJ93,IF(VL$19&lt;='様式３（療養者名簿）（⑤の場合）'!$BK93,1,0),0),0)</f>
        <v>0</v>
      </c>
      <c r="VM88" s="372">
        <f>IF(VM$19-'様式３（療養者名簿）（⑤の場合）'!$BJ93+1&lt;=15,IF(VM$19&gt;='様式３（療養者名簿）（⑤の場合）'!$BJ93,IF(VM$19&lt;='様式３（療養者名簿）（⑤の場合）'!$BK93,1,0),0),0)</f>
        <v>0</v>
      </c>
      <c r="VN88" s="372">
        <f>IF(VN$19-'様式３（療養者名簿）（⑤の場合）'!$BJ93+1&lt;=15,IF(VN$19&gt;='様式３（療養者名簿）（⑤の場合）'!$BJ93,IF(VN$19&lt;='様式３（療養者名簿）（⑤の場合）'!$BK93,1,0),0),0)</f>
        <v>0</v>
      </c>
      <c r="VO88" s="372">
        <f>IF(VO$19-'様式３（療養者名簿）（⑤の場合）'!$BJ93+1&lt;=15,IF(VO$19&gt;='様式３（療養者名簿）（⑤の場合）'!$BJ93,IF(VO$19&lt;='様式３（療養者名簿）（⑤の場合）'!$BK93,1,0),0),0)</f>
        <v>0</v>
      </c>
      <c r="VP88" s="372">
        <f>IF(VP$19-'様式３（療養者名簿）（⑤の場合）'!$BJ93+1&lt;=15,IF(VP$19&gt;='様式３（療養者名簿）（⑤の場合）'!$BJ93,IF(VP$19&lt;='様式３（療養者名簿）（⑤の場合）'!$BK93,1,0),0),0)</f>
        <v>0</v>
      </c>
      <c r="VQ88" s="372">
        <f>IF(VQ$19-'様式３（療養者名簿）（⑤の場合）'!$BJ93+1&lt;=15,IF(VQ$19&gt;='様式３（療養者名簿）（⑤の場合）'!$BJ93,IF(VQ$19&lt;='様式３（療養者名簿）（⑤の場合）'!$BK93,1,0),0),0)</f>
        <v>0</v>
      </c>
      <c r="VR88" s="372">
        <f>IF(VR$19-'様式３（療養者名簿）（⑤の場合）'!$BJ93+1&lt;=15,IF(VR$19&gt;='様式３（療養者名簿）（⑤の場合）'!$BJ93,IF(VR$19&lt;='様式３（療養者名簿）（⑤の場合）'!$BK93,1,0),0),0)</f>
        <v>0</v>
      </c>
      <c r="VS88" s="372">
        <f>IF(VS$19-'様式３（療養者名簿）（⑤の場合）'!$BJ93+1&lt;=15,IF(VS$19&gt;='様式３（療養者名簿）（⑤の場合）'!$BJ93,IF(VS$19&lt;='様式３（療養者名簿）（⑤の場合）'!$BK93,1,0),0),0)</f>
        <v>0</v>
      </c>
      <c r="VT88" s="372">
        <f>IF(VT$19-'様式３（療養者名簿）（⑤の場合）'!$BJ93+1&lt;=15,IF(VT$19&gt;='様式３（療養者名簿）（⑤の場合）'!$BJ93,IF(VT$19&lt;='様式３（療養者名簿）（⑤の場合）'!$BK93,1,0),0),0)</f>
        <v>0</v>
      </c>
      <c r="VU88" s="372">
        <f>IF(VU$19-'様式３（療養者名簿）（⑤の場合）'!$BJ93+1&lt;=15,IF(VU$19&gt;='様式３（療養者名簿）（⑤の場合）'!$BJ93,IF(VU$19&lt;='様式３（療養者名簿）（⑤の場合）'!$BK93,1,0),0),0)</f>
        <v>0</v>
      </c>
      <c r="VV88" s="372">
        <f>IF(VV$19-'様式３（療養者名簿）（⑤の場合）'!$BJ93+1&lt;=15,IF(VV$19&gt;='様式３（療養者名簿）（⑤の場合）'!$BJ93,IF(VV$19&lt;='様式３（療養者名簿）（⑤の場合）'!$BK93,1,0),0),0)</f>
        <v>0</v>
      </c>
      <c r="VW88" s="372">
        <f>IF(VW$19-'様式３（療養者名簿）（⑤の場合）'!$BJ93+1&lt;=15,IF(VW$19&gt;='様式３（療養者名簿）（⑤の場合）'!$BJ93,IF(VW$19&lt;='様式３（療養者名簿）（⑤の場合）'!$BK93,1,0),0),0)</f>
        <v>0</v>
      </c>
      <c r="VX88" s="372">
        <f>IF(VX$19-'様式３（療養者名簿）（⑤の場合）'!$BJ93+1&lt;=15,IF(VX$19&gt;='様式３（療養者名簿）（⑤の場合）'!$BJ93,IF(VX$19&lt;='様式３（療養者名簿）（⑤の場合）'!$BK93,1,0),0),0)</f>
        <v>0</v>
      </c>
      <c r="VY88" s="372">
        <f>IF(VY$19-'様式３（療養者名簿）（⑤の場合）'!$BJ93+1&lt;=15,IF(VY$19&gt;='様式３（療養者名簿）（⑤の場合）'!$BJ93,IF(VY$19&lt;='様式３（療養者名簿）（⑤の場合）'!$BK93,1,0),0),0)</f>
        <v>0</v>
      </c>
      <c r="VZ88" s="372">
        <f>IF(VZ$19-'様式３（療養者名簿）（⑤の場合）'!$BJ93+1&lt;=15,IF(VZ$19&gt;='様式３（療養者名簿）（⑤の場合）'!$BJ93,IF(VZ$19&lt;='様式３（療養者名簿）（⑤の場合）'!$BK93,1,0),0),0)</f>
        <v>0</v>
      </c>
      <c r="WA88" s="372">
        <f>IF(WA$19-'様式３（療養者名簿）（⑤の場合）'!$BJ93+1&lt;=15,IF(WA$19&gt;='様式３（療養者名簿）（⑤の場合）'!$BJ93,IF(WA$19&lt;='様式３（療養者名簿）（⑤の場合）'!$BK93,1,0),0),0)</f>
        <v>0</v>
      </c>
      <c r="WB88" s="372">
        <f>IF(WB$19-'様式３（療養者名簿）（⑤の場合）'!$BJ93+1&lt;=15,IF(WB$19&gt;='様式３（療養者名簿）（⑤の場合）'!$BJ93,IF(WB$19&lt;='様式３（療養者名簿）（⑤の場合）'!$BK93,1,0),0),0)</f>
        <v>0</v>
      </c>
      <c r="WC88" s="372">
        <f>IF(WC$19-'様式３（療養者名簿）（⑤の場合）'!$BJ93+1&lt;=15,IF(WC$19&gt;='様式３（療養者名簿）（⑤の場合）'!$BJ93,IF(WC$19&lt;='様式３（療養者名簿）（⑤の場合）'!$BK93,1,0),0),0)</f>
        <v>0</v>
      </c>
      <c r="WD88" s="372">
        <f>IF(WD$19-'様式３（療養者名簿）（⑤の場合）'!$BJ93+1&lt;=15,IF(WD$19&gt;='様式３（療養者名簿）（⑤の場合）'!$BJ93,IF(WD$19&lt;='様式３（療養者名簿）（⑤の場合）'!$BK93,1,0),0),0)</f>
        <v>0</v>
      </c>
      <c r="WE88" s="372">
        <f>IF(WE$19-'様式３（療養者名簿）（⑤の場合）'!$BJ93+1&lt;=15,IF(WE$19&gt;='様式３（療養者名簿）（⑤の場合）'!$BJ93,IF(WE$19&lt;='様式３（療養者名簿）（⑤の場合）'!$BK93,1,0),0),0)</f>
        <v>0</v>
      </c>
      <c r="WF88" s="372">
        <f>IF(WF$19-'様式３（療養者名簿）（⑤の場合）'!$BJ93+1&lt;=15,IF(WF$19&gt;='様式３（療養者名簿）（⑤の場合）'!$BJ93,IF(WF$19&lt;='様式３（療養者名簿）（⑤の場合）'!$BK93,1,0),0),0)</f>
        <v>0</v>
      </c>
      <c r="WG88" s="372">
        <f>IF(WG$19-'様式３（療養者名簿）（⑤の場合）'!$BJ93+1&lt;=15,IF(WG$19&gt;='様式３（療養者名簿）（⑤の場合）'!$BJ93,IF(WG$19&lt;='様式３（療養者名簿）（⑤の場合）'!$BK93,1,0),0),0)</f>
        <v>0</v>
      </c>
      <c r="WH88" s="372">
        <f>IF(WH$19-'様式３（療養者名簿）（⑤の場合）'!$BJ93+1&lt;=15,IF(WH$19&gt;='様式３（療養者名簿）（⑤の場合）'!$BJ93,IF(WH$19&lt;='様式３（療養者名簿）（⑤の場合）'!$BK93,1,0),0),0)</f>
        <v>0</v>
      </c>
      <c r="WI88" s="372">
        <f>IF(WI$19-'様式３（療養者名簿）（⑤の場合）'!$BJ93+1&lt;=15,IF(WI$19&gt;='様式３（療養者名簿）（⑤の場合）'!$BJ93,IF(WI$19&lt;='様式３（療養者名簿）（⑤の場合）'!$BK93,1,0),0),0)</f>
        <v>0</v>
      </c>
      <c r="WJ88" s="372">
        <f>IF(WJ$19-'様式３（療養者名簿）（⑤の場合）'!$BJ93+1&lt;=15,IF(WJ$19&gt;='様式３（療養者名簿）（⑤の場合）'!$BJ93,IF(WJ$19&lt;='様式３（療養者名簿）（⑤の場合）'!$BK93,1,0),0),0)</f>
        <v>0</v>
      </c>
      <c r="WK88" s="372">
        <f>IF(WK$19-'様式３（療養者名簿）（⑤の場合）'!$BJ93+1&lt;=15,IF(WK$19&gt;='様式３（療養者名簿）（⑤の場合）'!$BJ93,IF(WK$19&lt;='様式３（療養者名簿）（⑤の場合）'!$BK93,1,0),0),0)</f>
        <v>0</v>
      </c>
      <c r="WL88" s="372">
        <f>IF(WL$19-'様式３（療養者名簿）（⑤の場合）'!$BJ93+1&lt;=15,IF(WL$19&gt;='様式３（療養者名簿）（⑤の場合）'!$BJ93,IF(WL$19&lt;='様式３（療養者名簿）（⑤の場合）'!$BK93,1,0),0),0)</f>
        <v>0</v>
      </c>
      <c r="WM88" s="372">
        <f>IF(WM$19-'様式３（療養者名簿）（⑤の場合）'!$BJ93+1&lt;=15,IF(WM$19&gt;='様式３（療養者名簿）（⑤の場合）'!$BJ93,IF(WM$19&lt;='様式３（療養者名簿）（⑤の場合）'!$BK93,1,0),0),0)</f>
        <v>0</v>
      </c>
      <c r="WN88" s="372">
        <f>IF(WN$19-'様式３（療養者名簿）（⑤の場合）'!$BJ93+1&lt;=15,IF(WN$19&gt;='様式３（療養者名簿）（⑤の場合）'!$BJ93,IF(WN$19&lt;='様式３（療養者名簿）（⑤の場合）'!$BK93,1,0),0),0)</f>
        <v>0</v>
      </c>
      <c r="WO88" s="372">
        <f>IF(WO$19-'様式３（療養者名簿）（⑤の場合）'!$BJ93+1&lt;=15,IF(WO$19&gt;='様式３（療養者名簿）（⑤の場合）'!$BJ93,IF(WO$19&lt;='様式３（療養者名簿）（⑤の場合）'!$BK93,1,0),0),0)</f>
        <v>0</v>
      </c>
      <c r="WP88" s="372">
        <f>IF(WP$19-'様式３（療養者名簿）（⑤の場合）'!$BJ93+1&lt;=15,IF(WP$19&gt;='様式３（療養者名簿）（⑤の場合）'!$BJ93,IF(WP$19&lt;='様式３（療養者名簿）（⑤の場合）'!$BK93,1,0),0),0)</f>
        <v>0</v>
      </c>
      <c r="WQ88" s="372">
        <f>IF(WQ$19-'様式３（療養者名簿）（⑤の場合）'!$BJ93+1&lt;=15,IF(WQ$19&gt;='様式３（療養者名簿）（⑤の場合）'!$BJ93,IF(WQ$19&lt;='様式３（療養者名簿）（⑤の場合）'!$BK93,1,0),0),0)</f>
        <v>0</v>
      </c>
      <c r="WR88" s="372">
        <f>IF(WR$19-'様式３（療養者名簿）（⑤の場合）'!$BJ93+1&lt;=15,IF(WR$19&gt;='様式３（療養者名簿）（⑤の場合）'!$BJ93,IF(WR$19&lt;='様式３（療養者名簿）（⑤の場合）'!$BK93,1,0),0),0)</f>
        <v>0</v>
      </c>
      <c r="WS88" s="372">
        <f>IF(WS$19-'様式３（療養者名簿）（⑤の場合）'!$BJ93+1&lt;=15,IF(WS$19&gt;='様式３（療養者名簿）（⑤の場合）'!$BJ93,IF(WS$19&lt;='様式３（療養者名簿）（⑤の場合）'!$BK93,1,0),0),0)</f>
        <v>0</v>
      </c>
      <c r="WT88" s="372">
        <f>IF(WT$19-'様式３（療養者名簿）（⑤の場合）'!$BJ93+1&lt;=15,IF(WT$19&gt;='様式３（療養者名簿）（⑤の場合）'!$BJ93,IF(WT$19&lt;='様式３（療養者名簿）（⑤の場合）'!$BK93,1,0),0),0)</f>
        <v>0</v>
      </c>
      <c r="WU88" s="372">
        <f>IF(WU$19-'様式３（療養者名簿）（⑤の場合）'!$BJ93+1&lt;=15,IF(WU$19&gt;='様式３（療養者名簿）（⑤の場合）'!$BJ93,IF(WU$19&lt;='様式３（療養者名簿）（⑤の場合）'!$BK93,1,0),0),0)</f>
        <v>0</v>
      </c>
      <c r="WV88" s="372">
        <f>IF(WV$19-'様式３（療養者名簿）（⑤の場合）'!$BJ93+1&lt;=15,IF(WV$19&gt;='様式３（療養者名簿）（⑤の場合）'!$BJ93,IF(WV$19&lt;='様式３（療養者名簿）（⑤の場合）'!$BK93,1,0),0),0)</f>
        <v>0</v>
      </c>
      <c r="WW88" s="372">
        <f>IF(WW$19-'様式３（療養者名簿）（⑤の場合）'!$BJ93+1&lt;=15,IF(WW$19&gt;='様式３（療養者名簿）（⑤の場合）'!$BJ93,IF(WW$19&lt;='様式３（療養者名簿）（⑤の場合）'!$BK93,1,0),0),0)</f>
        <v>0</v>
      </c>
      <c r="WX88" s="372">
        <f>IF(WX$19-'様式３（療養者名簿）（⑤の場合）'!$BJ93+1&lt;=15,IF(WX$19&gt;='様式３（療養者名簿）（⑤の場合）'!$BJ93,IF(WX$19&lt;='様式３（療養者名簿）（⑤の場合）'!$BK93,1,0),0),0)</f>
        <v>0</v>
      </c>
      <c r="WY88" s="372">
        <f>IF(WY$19-'様式３（療養者名簿）（⑤の場合）'!$BJ93+1&lt;=15,IF(WY$19&gt;='様式３（療養者名簿）（⑤の場合）'!$BJ93,IF(WY$19&lt;='様式３（療養者名簿）（⑤の場合）'!$BK93,1,0),0),0)</f>
        <v>0</v>
      </c>
      <c r="WZ88" s="372">
        <f>IF(WZ$19-'様式３（療養者名簿）（⑤の場合）'!$BJ93+1&lt;=15,IF(WZ$19&gt;='様式３（療養者名簿）（⑤の場合）'!$BJ93,IF(WZ$19&lt;='様式３（療養者名簿）（⑤の場合）'!$BK93,1,0),0),0)</f>
        <v>0</v>
      </c>
      <c r="XA88" s="372">
        <f>IF(XA$19-'様式３（療養者名簿）（⑤の場合）'!$BJ93+1&lt;=15,IF(XA$19&gt;='様式３（療養者名簿）（⑤の場合）'!$BJ93,IF(XA$19&lt;='様式３（療養者名簿）（⑤の場合）'!$BK93,1,0),0),0)</f>
        <v>0</v>
      </c>
      <c r="XB88" s="372">
        <f>IF(XB$19-'様式３（療養者名簿）（⑤の場合）'!$BJ93+1&lt;=15,IF(XB$19&gt;='様式３（療養者名簿）（⑤の場合）'!$BJ93,IF(XB$19&lt;='様式３（療養者名簿）（⑤の場合）'!$BK93,1,0),0),0)</f>
        <v>0</v>
      </c>
      <c r="XC88" s="372">
        <f>IF(XC$19-'様式３（療養者名簿）（⑤の場合）'!$BJ93+1&lt;=15,IF(XC$19&gt;='様式３（療養者名簿）（⑤の場合）'!$BJ93,IF(XC$19&lt;='様式３（療養者名簿）（⑤の場合）'!$BK93,1,0),0),0)</f>
        <v>0</v>
      </c>
      <c r="XD88" s="372">
        <f>IF(XD$19-'様式３（療養者名簿）（⑤の場合）'!$BJ93+1&lt;=15,IF(XD$19&gt;='様式３（療養者名簿）（⑤の場合）'!$BJ93,IF(XD$19&lt;='様式３（療養者名簿）（⑤の場合）'!$BK93,1,0),0),0)</f>
        <v>0</v>
      </c>
      <c r="XE88" s="372">
        <f>IF(XE$19-'様式３（療養者名簿）（⑤の場合）'!$BJ93+1&lt;=15,IF(XE$19&gt;='様式３（療養者名簿）（⑤の場合）'!$BJ93,IF(XE$19&lt;='様式３（療養者名簿）（⑤の場合）'!$BK93,1,0),0),0)</f>
        <v>0</v>
      </c>
      <c r="XF88" s="372">
        <f>IF(XF$19-'様式３（療養者名簿）（⑤の場合）'!$BJ93+1&lt;=15,IF(XF$19&gt;='様式３（療養者名簿）（⑤の場合）'!$BJ93,IF(XF$19&lt;='様式３（療養者名簿）（⑤の場合）'!$BK93,1,0),0),0)</f>
        <v>0</v>
      </c>
      <c r="XG88" s="372">
        <f>IF(XG$19-'様式３（療養者名簿）（⑤の場合）'!$BJ93+1&lt;=15,IF(XG$19&gt;='様式３（療養者名簿）（⑤の場合）'!$BJ93,IF(XG$19&lt;='様式３（療養者名簿）（⑤の場合）'!$BK93,1,0),0),0)</f>
        <v>0</v>
      </c>
      <c r="XH88" s="372">
        <f>IF(XH$19-'様式３（療養者名簿）（⑤の場合）'!$BJ93+1&lt;=15,IF(XH$19&gt;='様式３（療養者名簿）（⑤の場合）'!$BJ93,IF(XH$19&lt;='様式３（療養者名簿）（⑤の場合）'!$BK93,1,0),0),0)</f>
        <v>0</v>
      </c>
      <c r="XI88" s="372">
        <f>IF(XI$19-'様式３（療養者名簿）（⑤の場合）'!$BJ93+1&lt;=15,IF(XI$19&gt;='様式３（療養者名簿）（⑤の場合）'!$BJ93,IF(XI$19&lt;='様式３（療養者名簿）（⑤の場合）'!$BK93,1,0),0),0)</f>
        <v>0</v>
      </c>
      <c r="XJ88" s="372">
        <f>IF(XJ$19-'様式３（療養者名簿）（⑤の場合）'!$BJ93+1&lt;=15,IF(XJ$19&gt;='様式３（療養者名簿）（⑤の場合）'!$BJ93,IF(XJ$19&lt;='様式３（療養者名簿）（⑤の場合）'!$BK93,1,0),0),0)</f>
        <v>0</v>
      </c>
      <c r="XK88" s="372">
        <f>IF(XK$19-'様式３（療養者名簿）（⑤の場合）'!$BJ93+1&lt;=15,IF(XK$19&gt;='様式３（療養者名簿）（⑤の場合）'!$BJ93,IF(XK$19&lt;='様式３（療養者名簿）（⑤の場合）'!$BK93,1,0),0),0)</f>
        <v>0</v>
      </c>
      <c r="XL88" s="372">
        <f>IF(XL$19-'様式３（療養者名簿）（⑤の場合）'!$BJ93+1&lt;=15,IF(XL$19&gt;='様式３（療養者名簿）（⑤の場合）'!$BJ93,IF(XL$19&lt;='様式３（療養者名簿）（⑤の場合）'!$BK93,1,0),0),0)</f>
        <v>0</v>
      </c>
      <c r="XM88" s="372">
        <f>IF(XM$19-'様式３（療養者名簿）（⑤の場合）'!$BJ93+1&lt;=15,IF(XM$19&gt;='様式３（療養者名簿）（⑤の場合）'!$BJ93,IF(XM$19&lt;='様式３（療養者名簿）（⑤の場合）'!$BK93,1,0),0),0)</f>
        <v>0</v>
      </c>
      <c r="XN88" s="372">
        <f>IF(XN$19-'様式３（療養者名簿）（⑤の場合）'!$BJ93+1&lt;=15,IF(XN$19&gt;='様式３（療養者名簿）（⑤の場合）'!$BJ93,IF(XN$19&lt;='様式３（療養者名簿）（⑤の場合）'!$BK93,1,0),0),0)</f>
        <v>0</v>
      </c>
      <c r="XO88" s="372">
        <f>IF(XO$19-'様式３（療養者名簿）（⑤の場合）'!$BJ93+1&lt;=15,IF(XO$19&gt;='様式３（療養者名簿）（⑤の場合）'!$BJ93,IF(XO$19&lt;='様式３（療養者名簿）（⑤の場合）'!$BK93,1,0),0),0)</f>
        <v>0</v>
      </c>
      <c r="XP88" s="372">
        <f>IF(XP$19-'様式３（療養者名簿）（⑤の場合）'!$BJ93+1&lt;=15,IF(XP$19&gt;='様式３（療養者名簿）（⑤の場合）'!$BJ93,IF(XP$19&lt;='様式３（療養者名簿）（⑤の場合）'!$BK93,1,0),0),0)</f>
        <v>0</v>
      </c>
      <c r="XQ88" s="372">
        <f>IF(XQ$19-'様式３（療養者名簿）（⑤の場合）'!$BJ93+1&lt;=15,IF(XQ$19&gt;='様式３（療養者名簿）（⑤の場合）'!$BJ93,IF(XQ$19&lt;='様式３（療養者名簿）（⑤の場合）'!$BK93,1,0),0),0)</f>
        <v>0</v>
      </c>
      <c r="XR88" s="372">
        <f>IF(XR$19-'様式３（療養者名簿）（⑤の場合）'!$BJ93+1&lt;=15,IF(XR$19&gt;='様式３（療養者名簿）（⑤の場合）'!$BJ93,IF(XR$19&lt;='様式３（療養者名簿）（⑤の場合）'!$BK93,1,0),0),0)</f>
        <v>0</v>
      </c>
      <c r="XS88" s="372">
        <f>IF(XS$19-'様式３（療養者名簿）（⑤の場合）'!$BJ93+1&lt;=15,IF(XS$19&gt;='様式３（療養者名簿）（⑤の場合）'!$BJ93,IF(XS$19&lt;='様式３（療養者名簿）（⑤の場合）'!$BK93,1,0),0),0)</f>
        <v>0</v>
      </c>
      <c r="XT88" s="372">
        <f>IF(XT$19-'様式３（療養者名簿）（⑤の場合）'!$BJ93+1&lt;=15,IF(XT$19&gt;='様式３（療養者名簿）（⑤の場合）'!$BJ93,IF(XT$19&lt;='様式３（療養者名簿）（⑤の場合）'!$BK93,1,0),0),0)</f>
        <v>0</v>
      </c>
      <c r="XU88" s="372">
        <f>IF(XU$19-'様式３（療養者名簿）（⑤の場合）'!$BJ93+1&lt;=15,IF(XU$19&gt;='様式３（療養者名簿）（⑤の場合）'!$BJ93,IF(XU$19&lt;='様式３（療養者名簿）（⑤の場合）'!$BK93,1,0),0),0)</f>
        <v>0</v>
      </c>
      <c r="XV88" s="372">
        <f>IF(XV$19-'様式３（療養者名簿）（⑤の場合）'!$BJ93+1&lt;=15,IF(XV$19&gt;='様式３（療養者名簿）（⑤の場合）'!$BJ93,IF(XV$19&lt;='様式３（療養者名簿）（⑤の場合）'!$BK93,1,0),0),0)</f>
        <v>0</v>
      </c>
      <c r="XW88" s="372">
        <f>IF(XW$19-'様式３（療養者名簿）（⑤の場合）'!$BJ93+1&lt;=15,IF(XW$19&gt;='様式３（療養者名簿）（⑤の場合）'!$BJ93,IF(XW$19&lt;='様式３（療養者名簿）（⑤の場合）'!$BK93,1,0),0),0)</f>
        <v>0</v>
      </c>
      <c r="XX88" s="372">
        <f>IF(XX$19-'様式３（療養者名簿）（⑤の場合）'!$BJ93+1&lt;=15,IF(XX$19&gt;='様式３（療養者名簿）（⑤の場合）'!$BJ93,IF(XX$19&lt;='様式３（療養者名簿）（⑤の場合）'!$BK93,1,0),0),0)</f>
        <v>0</v>
      </c>
      <c r="XY88" s="372">
        <f>IF(XY$19-'様式３（療養者名簿）（⑤の場合）'!$BJ93+1&lt;=15,IF(XY$19&gt;='様式３（療養者名簿）（⑤の場合）'!$BJ93,IF(XY$19&lt;='様式３（療養者名簿）（⑤の場合）'!$BK93,1,0),0),0)</f>
        <v>0</v>
      </c>
      <c r="XZ88" s="372">
        <f>IF(XZ$19-'様式３（療養者名簿）（⑤の場合）'!$BJ93+1&lt;=15,IF(XZ$19&gt;='様式３（療養者名簿）（⑤の場合）'!$BJ93,IF(XZ$19&lt;='様式３（療養者名簿）（⑤の場合）'!$BK93,1,0),0),0)</f>
        <v>0</v>
      </c>
      <c r="YA88" s="372">
        <f>IF(YA$19-'様式３（療養者名簿）（⑤の場合）'!$BJ93+1&lt;=15,IF(YA$19&gt;='様式３（療養者名簿）（⑤の場合）'!$BJ93,IF(YA$19&lt;='様式３（療養者名簿）（⑤の場合）'!$BK93,1,0),0),0)</f>
        <v>0</v>
      </c>
      <c r="YB88" s="372">
        <f>IF(YB$19-'様式３（療養者名簿）（⑤の場合）'!$BJ93+1&lt;=15,IF(YB$19&gt;='様式３（療養者名簿）（⑤の場合）'!$BJ93,IF(YB$19&lt;='様式３（療養者名簿）（⑤の場合）'!$BK93,1,0),0),0)</f>
        <v>0</v>
      </c>
      <c r="YC88" s="372">
        <f>IF(YC$19-'様式３（療養者名簿）（⑤の場合）'!$BJ93+1&lt;=15,IF(YC$19&gt;='様式３（療養者名簿）（⑤の場合）'!$BJ93,IF(YC$19&lt;='様式３（療養者名簿）（⑤の場合）'!$BK93,1,0),0),0)</f>
        <v>0</v>
      </c>
      <c r="YD88" s="372">
        <f>IF(YD$19-'様式３（療養者名簿）（⑤の場合）'!$BJ93+1&lt;=15,IF(YD$19&gt;='様式３（療養者名簿）（⑤の場合）'!$BJ93,IF(YD$19&lt;='様式３（療養者名簿）（⑤の場合）'!$BK93,1,0),0),0)</f>
        <v>0</v>
      </c>
      <c r="YE88" s="372">
        <f>IF(YE$19-'様式３（療養者名簿）（⑤の場合）'!$BJ93+1&lt;=15,IF(YE$19&gt;='様式３（療養者名簿）（⑤の場合）'!$BJ93,IF(YE$19&lt;='様式３（療養者名簿）（⑤の場合）'!$BK93,1,0),0),0)</f>
        <v>0</v>
      </c>
      <c r="YF88" s="372">
        <f>IF(YF$19-'様式３（療養者名簿）（⑤の場合）'!$BJ93+1&lt;=15,IF(YF$19&gt;='様式３（療養者名簿）（⑤の場合）'!$BJ93,IF(YF$19&lt;='様式３（療養者名簿）（⑤の場合）'!$BK93,1,0),0),0)</f>
        <v>0</v>
      </c>
      <c r="YG88" s="372">
        <f>IF(YG$19-'様式３（療養者名簿）（⑤の場合）'!$BJ93+1&lt;=15,IF(YG$19&gt;='様式３（療養者名簿）（⑤の場合）'!$BJ93,IF(YG$19&lt;='様式３（療養者名簿）（⑤の場合）'!$BK93,1,0),0),0)</f>
        <v>0</v>
      </c>
      <c r="YH88" s="372">
        <f>IF(YH$19-'様式３（療養者名簿）（⑤の場合）'!$BJ93+1&lt;=15,IF(YH$19&gt;='様式３（療養者名簿）（⑤の場合）'!$BJ93,IF(YH$19&lt;='様式３（療養者名簿）（⑤の場合）'!$BK93,1,0),0),0)</f>
        <v>0</v>
      </c>
      <c r="YI88" s="372">
        <f>IF(YI$19-'様式３（療養者名簿）（⑤の場合）'!$BJ93+1&lt;=15,IF(YI$19&gt;='様式３（療養者名簿）（⑤の場合）'!$BJ93,IF(YI$19&lt;='様式３（療養者名簿）（⑤の場合）'!$BK93,1,0),0),0)</f>
        <v>0</v>
      </c>
      <c r="YJ88" s="372">
        <f>IF(YJ$19-'様式３（療養者名簿）（⑤の場合）'!$BJ93+1&lt;=15,IF(YJ$19&gt;='様式３（療養者名簿）（⑤の場合）'!$BJ93,IF(YJ$19&lt;='様式３（療養者名簿）（⑤の場合）'!$BK93,1,0),0),0)</f>
        <v>0</v>
      </c>
      <c r="YK88" s="372">
        <f>IF(YK$19-'様式３（療養者名簿）（⑤の場合）'!$BJ93+1&lt;=15,IF(YK$19&gt;='様式３（療養者名簿）（⑤の場合）'!$BJ93,IF(YK$19&lt;='様式３（療養者名簿）（⑤の場合）'!$BK93,1,0),0),0)</f>
        <v>0</v>
      </c>
      <c r="YL88" s="372">
        <f>IF(YL$19-'様式３（療養者名簿）（⑤の場合）'!$BJ93+1&lt;=15,IF(YL$19&gt;='様式３（療養者名簿）（⑤の場合）'!$BJ93,IF(YL$19&lt;='様式３（療養者名簿）（⑤の場合）'!$BK93,1,0),0),0)</f>
        <v>0</v>
      </c>
      <c r="YM88" s="372">
        <f>IF(YM$19-'様式３（療養者名簿）（⑤の場合）'!$BJ93+1&lt;=15,IF(YM$19&gt;='様式３（療養者名簿）（⑤の場合）'!$BJ93,IF(YM$19&lt;='様式３（療養者名簿）（⑤の場合）'!$BK93,1,0),0),0)</f>
        <v>0</v>
      </c>
      <c r="YN88" s="372">
        <f>IF(YN$19-'様式３（療養者名簿）（⑤の場合）'!$BJ93+1&lt;=15,IF(YN$19&gt;='様式３（療養者名簿）（⑤の場合）'!$BJ93,IF(YN$19&lt;='様式３（療養者名簿）（⑤の場合）'!$BK93,1,0),0),0)</f>
        <v>0</v>
      </c>
      <c r="YO88" s="372">
        <f>IF(YO$19-'様式３（療養者名簿）（⑤の場合）'!$BJ93+1&lt;=15,IF(YO$19&gt;='様式３（療養者名簿）（⑤の場合）'!$BJ93,IF(YO$19&lt;='様式３（療養者名簿）（⑤の場合）'!$BK93,1,0),0),0)</f>
        <v>0</v>
      </c>
      <c r="YP88" s="372">
        <f>IF(YP$19-'様式３（療養者名簿）（⑤の場合）'!$BJ93+1&lt;=15,IF(YP$19&gt;='様式３（療養者名簿）（⑤の場合）'!$BJ93,IF(YP$19&lt;='様式３（療養者名簿）（⑤の場合）'!$BK93,1,0),0),0)</f>
        <v>0</v>
      </c>
      <c r="YQ88" s="372">
        <f>IF(YQ$19-'様式３（療養者名簿）（⑤の場合）'!$BJ93+1&lt;=15,IF(YQ$19&gt;='様式３（療養者名簿）（⑤の場合）'!$BJ93,IF(YQ$19&lt;='様式３（療養者名簿）（⑤の場合）'!$BK93,1,0),0),0)</f>
        <v>0</v>
      </c>
      <c r="YR88" s="372">
        <f>IF(YR$19-'様式３（療養者名簿）（⑤の場合）'!$BJ93+1&lt;=15,IF(YR$19&gt;='様式３（療養者名簿）（⑤の場合）'!$BJ93,IF(YR$19&lt;='様式３（療養者名簿）（⑤の場合）'!$BK93,1,0),0),0)</f>
        <v>0</v>
      </c>
      <c r="YS88" s="372">
        <f>IF(YS$19-'様式３（療養者名簿）（⑤の場合）'!$BJ93+1&lt;=15,IF(YS$19&gt;='様式３（療養者名簿）（⑤の場合）'!$BJ93,IF(YS$19&lt;='様式３（療養者名簿）（⑤の場合）'!$BK93,1,0),0),0)</f>
        <v>0</v>
      </c>
      <c r="YT88" s="372">
        <f>IF(YT$19-'様式３（療養者名簿）（⑤の場合）'!$BJ93+1&lt;=15,IF(YT$19&gt;='様式３（療養者名簿）（⑤の場合）'!$BJ93,IF(YT$19&lt;='様式３（療養者名簿）（⑤の場合）'!$BK93,1,0),0),0)</f>
        <v>0</v>
      </c>
      <c r="YU88" s="372">
        <f>IF(YU$19-'様式３（療養者名簿）（⑤の場合）'!$BJ93+1&lt;=15,IF(YU$19&gt;='様式３（療養者名簿）（⑤の場合）'!$BJ93,IF(YU$19&lt;='様式３（療養者名簿）（⑤の場合）'!$BK93,1,0),0),0)</f>
        <v>0</v>
      </c>
      <c r="YV88" s="372">
        <f>IF(YV$19-'様式３（療養者名簿）（⑤の場合）'!$BJ93+1&lt;=15,IF(YV$19&gt;='様式３（療養者名簿）（⑤の場合）'!$BJ93,IF(YV$19&lt;='様式３（療養者名簿）（⑤の場合）'!$BK93,1,0),0),0)</f>
        <v>0</v>
      </c>
      <c r="YW88" s="372">
        <f>IF(YW$19-'様式３（療養者名簿）（⑤の場合）'!$BJ93+1&lt;=15,IF(YW$19&gt;='様式３（療養者名簿）（⑤の場合）'!$BJ93,IF(YW$19&lt;='様式３（療養者名簿）（⑤の場合）'!$BK93,1,0),0),0)</f>
        <v>0</v>
      </c>
      <c r="YX88" s="372">
        <f>IF(YX$19-'様式３（療養者名簿）（⑤の場合）'!$BJ93+1&lt;=15,IF(YX$19&gt;='様式３（療養者名簿）（⑤の場合）'!$BJ93,IF(YX$19&lt;='様式３（療養者名簿）（⑤の場合）'!$BK93,1,0),0),0)</f>
        <v>0</v>
      </c>
      <c r="YY88" s="372">
        <f>IF(YY$19-'様式３（療養者名簿）（⑤の場合）'!$BJ93+1&lt;=15,IF(YY$19&gt;='様式３（療養者名簿）（⑤の場合）'!$BJ93,IF(YY$19&lt;='様式３（療養者名簿）（⑤の場合）'!$BK93,1,0),0),0)</f>
        <v>0</v>
      </c>
      <c r="YZ88" s="372">
        <f>IF(YZ$19-'様式３（療養者名簿）（⑤の場合）'!$BJ93+1&lt;=15,IF(YZ$19&gt;='様式３（療養者名簿）（⑤の場合）'!$BJ93,IF(YZ$19&lt;='様式３（療養者名簿）（⑤の場合）'!$BK93,1,0),0),0)</f>
        <v>0</v>
      </c>
      <c r="ZA88" s="372">
        <f>IF(ZA$19-'様式３（療養者名簿）（⑤の場合）'!$BJ93+1&lt;=15,IF(ZA$19&gt;='様式３（療養者名簿）（⑤の場合）'!$BJ93,IF(ZA$19&lt;='様式３（療養者名簿）（⑤の場合）'!$BK93,1,0),0),0)</f>
        <v>0</v>
      </c>
      <c r="ZB88" s="372">
        <f>IF(ZB$19-'様式３（療養者名簿）（⑤の場合）'!$BJ93+1&lt;=15,IF(ZB$19&gt;='様式３（療養者名簿）（⑤の場合）'!$BJ93,IF(ZB$19&lt;='様式３（療養者名簿）（⑤の場合）'!$BK93,1,0),0),0)</f>
        <v>0</v>
      </c>
      <c r="ZC88" s="372">
        <f>IF(ZC$19-'様式３（療養者名簿）（⑤の場合）'!$BJ93+1&lt;=15,IF(ZC$19&gt;='様式３（療養者名簿）（⑤の場合）'!$BJ93,IF(ZC$19&lt;='様式３（療養者名簿）（⑤の場合）'!$BK93,1,0),0),0)</f>
        <v>0</v>
      </c>
      <c r="ZD88" s="372">
        <f>IF(ZD$19-'様式３（療養者名簿）（⑤の場合）'!$BJ93+1&lt;=15,IF(ZD$19&gt;='様式３（療養者名簿）（⑤の場合）'!$BJ93,IF(ZD$19&lt;='様式３（療養者名簿）（⑤の場合）'!$BK93,1,0),0),0)</f>
        <v>0</v>
      </c>
      <c r="ZE88" s="372">
        <f>IF(ZE$19-'様式３（療養者名簿）（⑤の場合）'!$BJ93+1&lt;=15,IF(ZE$19&gt;='様式３（療養者名簿）（⑤の場合）'!$BJ93,IF(ZE$19&lt;='様式３（療養者名簿）（⑤の場合）'!$BK93,1,0),0),0)</f>
        <v>0</v>
      </c>
      <c r="ZF88" s="372">
        <f>IF(ZF$19-'様式３（療養者名簿）（⑤の場合）'!$BJ93+1&lt;=15,IF(ZF$19&gt;='様式３（療養者名簿）（⑤の場合）'!$BJ93,IF(ZF$19&lt;='様式３（療養者名簿）（⑤の場合）'!$BK93,1,0),0),0)</f>
        <v>0</v>
      </c>
      <c r="ZG88" s="372">
        <f>IF(ZG$19-'様式３（療養者名簿）（⑤の場合）'!$BJ93+1&lt;=15,IF(ZG$19&gt;='様式３（療養者名簿）（⑤の場合）'!$BJ93,IF(ZG$19&lt;='様式３（療養者名簿）（⑤の場合）'!$BK93,1,0),0),0)</f>
        <v>0</v>
      </c>
      <c r="ZH88" s="372">
        <f>IF(ZH$19-'様式３（療養者名簿）（⑤の場合）'!$BJ93+1&lt;=15,IF(ZH$19&gt;='様式３（療養者名簿）（⑤の場合）'!$BJ93,IF(ZH$19&lt;='様式３（療養者名簿）（⑤の場合）'!$BK93,1,0),0),0)</f>
        <v>0</v>
      </c>
      <c r="ZI88" s="372">
        <f>IF(ZI$19-'様式３（療養者名簿）（⑤の場合）'!$BJ93+1&lt;=15,IF(ZI$19&gt;='様式３（療養者名簿）（⑤の場合）'!$BJ93,IF(ZI$19&lt;='様式３（療養者名簿）（⑤の場合）'!$BK93,1,0),0),0)</f>
        <v>0</v>
      </c>
      <c r="ZJ88" s="372">
        <f>IF(ZJ$19-'様式３（療養者名簿）（⑤の場合）'!$BJ93+1&lt;=15,IF(ZJ$19&gt;='様式３（療養者名簿）（⑤の場合）'!$BJ93,IF(ZJ$19&lt;='様式３（療養者名簿）（⑤の場合）'!$BK93,1,0),0),0)</f>
        <v>0</v>
      </c>
      <c r="ZK88" s="372">
        <f>IF(ZK$19-'様式３（療養者名簿）（⑤の場合）'!$BJ93+1&lt;=15,IF(ZK$19&gt;='様式３（療養者名簿）（⑤の場合）'!$BJ93,IF(ZK$19&lt;='様式３（療養者名簿）（⑤の場合）'!$BK93,1,0),0),0)</f>
        <v>0</v>
      </c>
      <c r="ZL88" s="372">
        <f>IF(ZL$19-'様式３（療養者名簿）（⑤の場合）'!$BJ93+1&lt;=15,IF(ZL$19&gt;='様式３（療養者名簿）（⑤の場合）'!$BJ93,IF(ZL$19&lt;='様式３（療養者名簿）（⑤の場合）'!$BK93,1,0),0),0)</f>
        <v>0</v>
      </c>
      <c r="ZM88" s="372">
        <f>IF(ZM$19-'様式３（療養者名簿）（⑤の場合）'!$BJ93+1&lt;=15,IF(ZM$19&gt;='様式３（療養者名簿）（⑤の場合）'!$BJ93,IF(ZM$19&lt;='様式３（療養者名簿）（⑤の場合）'!$BK93,1,0),0),0)</f>
        <v>0</v>
      </c>
      <c r="ZN88" s="372">
        <f>IF(ZN$19-'様式３（療養者名簿）（⑤の場合）'!$BJ93+1&lt;=15,IF(ZN$19&gt;='様式３（療養者名簿）（⑤の場合）'!$BJ93,IF(ZN$19&lt;='様式３（療養者名簿）（⑤の場合）'!$BK93,1,0),0),0)</f>
        <v>0</v>
      </c>
      <c r="ZO88" s="372">
        <f>IF(ZO$19-'様式３（療養者名簿）（⑤の場合）'!$BJ93+1&lt;=15,IF(ZO$19&gt;='様式３（療養者名簿）（⑤の場合）'!$BJ93,IF(ZO$19&lt;='様式３（療養者名簿）（⑤の場合）'!$BK93,1,0),0),0)</f>
        <v>0</v>
      </c>
      <c r="ZP88" s="372">
        <f>IF(ZP$19-'様式３（療養者名簿）（⑤の場合）'!$BJ93+1&lt;=15,IF(ZP$19&gt;='様式３（療養者名簿）（⑤の場合）'!$BJ93,IF(ZP$19&lt;='様式３（療養者名簿）（⑤の場合）'!$BK93,1,0),0),0)</f>
        <v>0</v>
      </c>
      <c r="ZQ88" s="372">
        <f>IF(ZQ$19-'様式３（療養者名簿）（⑤の場合）'!$BJ93+1&lt;=15,IF(ZQ$19&gt;='様式３（療養者名簿）（⑤の場合）'!$BJ93,IF(ZQ$19&lt;='様式３（療養者名簿）（⑤の場合）'!$BK93,1,0),0),0)</f>
        <v>0</v>
      </c>
      <c r="ZR88" s="372">
        <f>IF(ZR$19-'様式３（療養者名簿）（⑤の場合）'!$BJ93+1&lt;=15,IF(ZR$19&gt;='様式３（療養者名簿）（⑤の場合）'!$BJ93,IF(ZR$19&lt;='様式３（療養者名簿）（⑤の場合）'!$BK93,1,0),0),0)</f>
        <v>0</v>
      </c>
      <c r="ZS88" s="372">
        <f>IF(ZS$19-'様式３（療養者名簿）（⑤の場合）'!$BJ93+1&lt;=15,IF(ZS$19&gt;='様式３（療養者名簿）（⑤の場合）'!$BJ93,IF(ZS$19&lt;='様式３（療養者名簿）（⑤の場合）'!$BK93,1,0),0),0)</f>
        <v>0</v>
      </c>
      <c r="ZT88" s="372">
        <f>IF(ZT$19-'様式３（療養者名簿）（⑤の場合）'!$BJ93+1&lt;=15,IF(ZT$19&gt;='様式３（療養者名簿）（⑤の場合）'!$BJ93,IF(ZT$19&lt;='様式３（療養者名簿）（⑤の場合）'!$BK93,1,0),0),0)</f>
        <v>0</v>
      </c>
      <c r="ZU88" s="372">
        <f>IF(ZU$19-'様式３（療養者名簿）（⑤の場合）'!$BJ93+1&lt;=15,IF(ZU$19&gt;='様式３（療養者名簿）（⑤の場合）'!$BJ93,IF(ZU$19&lt;='様式３（療養者名簿）（⑤の場合）'!$BK93,1,0),0),0)</f>
        <v>0</v>
      </c>
      <c r="ZV88" s="372">
        <f>IF(ZV$19-'様式３（療養者名簿）（⑤の場合）'!$BJ93+1&lt;=15,IF(ZV$19&gt;='様式３（療養者名簿）（⑤の場合）'!$BJ93,IF(ZV$19&lt;='様式３（療養者名簿）（⑤の場合）'!$BK93,1,0),0),0)</f>
        <v>0</v>
      </c>
      <c r="ZW88" s="372">
        <f>IF(ZW$19-'様式３（療養者名簿）（⑤の場合）'!$BJ93+1&lt;=15,IF(ZW$19&gt;='様式３（療養者名簿）（⑤の場合）'!$BJ93,IF(ZW$19&lt;='様式３（療養者名簿）（⑤の場合）'!$BK93,1,0),0),0)</f>
        <v>0</v>
      </c>
      <c r="ZX88" s="372">
        <f>IF(ZX$19-'様式３（療養者名簿）（⑤の場合）'!$BJ93+1&lt;=15,IF(ZX$19&gt;='様式３（療養者名簿）（⑤の場合）'!$BJ93,IF(ZX$19&lt;='様式３（療養者名簿）（⑤の場合）'!$BK93,1,0),0),0)</f>
        <v>0</v>
      </c>
      <c r="ZY88" s="372">
        <f>IF(ZY$19-'様式３（療養者名簿）（⑤の場合）'!$BJ93+1&lt;=15,IF(ZY$19&gt;='様式３（療養者名簿）（⑤の場合）'!$BJ93,IF(ZY$19&lt;='様式３（療養者名簿）（⑤の場合）'!$BK93,1,0),0),0)</f>
        <v>0</v>
      </c>
      <c r="ZZ88" s="372">
        <f>IF(ZZ$19-'様式３（療養者名簿）（⑤の場合）'!$BJ93+1&lt;=15,IF(ZZ$19&gt;='様式３（療養者名簿）（⑤の場合）'!$BJ93,IF(ZZ$19&lt;='様式３（療養者名簿）（⑤の場合）'!$BK93,1,0),0),0)</f>
        <v>0</v>
      </c>
      <c r="AAA88" s="372">
        <f>IF(AAA$19-'様式３（療養者名簿）（⑤の場合）'!$BJ93+1&lt;=15,IF(AAA$19&gt;='様式３（療養者名簿）（⑤の場合）'!$BJ93,IF(AAA$19&lt;='様式３（療養者名簿）（⑤の場合）'!$BK93,1,0),0),0)</f>
        <v>0</v>
      </c>
      <c r="AAB88" s="372">
        <f>IF(AAB$19-'様式３（療養者名簿）（⑤の場合）'!$BJ93+1&lt;=15,IF(AAB$19&gt;='様式３（療養者名簿）（⑤の場合）'!$BJ93,IF(AAB$19&lt;='様式３（療養者名簿）（⑤の場合）'!$BK93,1,0),0),0)</f>
        <v>0</v>
      </c>
      <c r="AAC88" s="372">
        <f>IF(AAC$19-'様式３（療養者名簿）（⑤の場合）'!$BJ93+1&lt;=15,IF(AAC$19&gt;='様式３（療養者名簿）（⑤の場合）'!$BJ93,IF(AAC$19&lt;='様式３（療養者名簿）（⑤の場合）'!$BK93,1,0),0),0)</f>
        <v>0</v>
      </c>
      <c r="AAD88" s="372">
        <f>IF(AAD$19-'様式３（療養者名簿）（⑤の場合）'!$BJ93+1&lt;=15,IF(AAD$19&gt;='様式３（療養者名簿）（⑤の場合）'!$BJ93,IF(AAD$19&lt;='様式３（療養者名簿）（⑤の場合）'!$BK93,1,0),0),0)</f>
        <v>0</v>
      </c>
      <c r="AAE88" s="372">
        <f>IF(AAE$19-'様式３（療養者名簿）（⑤の場合）'!$BJ93+1&lt;=15,IF(AAE$19&gt;='様式３（療養者名簿）（⑤の場合）'!$BJ93,IF(AAE$19&lt;='様式３（療養者名簿）（⑤の場合）'!$BK93,1,0),0),0)</f>
        <v>0</v>
      </c>
      <c r="AAF88" s="372">
        <f>IF(AAF$19-'様式３（療養者名簿）（⑤の場合）'!$BJ93+1&lt;=15,IF(AAF$19&gt;='様式３（療養者名簿）（⑤の場合）'!$BJ93,IF(AAF$19&lt;='様式３（療養者名簿）（⑤の場合）'!$BK93,1,0),0),0)</f>
        <v>0</v>
      </c>
      <c r="AAG88" s="372">
        <f>IF(AAG$19-'様式３（療養者名簿）（⑤の場合）'!$BJ93+1&lt;=15,IF(AAG$19&gt;='様式３（療養者名簿）（⑤の場合）'!$BJ93,IF(AAG$19&lt;='様式３（療養者名簿）（⑤の場合）'!$BK93,1,0),0),0)</f>
        <v>0</v>
      </c>
      <c r="AAH88" s="372">
        <f>IF(AAH$19-'様式３（療養者名簿）（⑤の場合）'!$BJ93+1&lt;=15,IF(AAH$19&gt;='様式３（療養者名簿）（⑤の場合）'!$BJ93,IF(AAH$19&lt;='様式３（療養者名簿）（⑤の場合）'!$BK93,1,0),0),0)</f>
        <v>0</v>
      </c>
      <c r="AAI88" s="372">
        <f>IF(AAI$19-'様式３（療養者名簿）（⑤の場合）'!$BJ93+1&lt;=15,IF(AAI$19&gt;='様式３（療養者名簿）（⑤の場合）'!$BJ93,IF(AAI$19&lt;='様式３（療養者名簿）（⑤の場合）'!$BK93,1,0),0),0)</f>
        <v>0</v>
      </c>
      <c r="AAJ88" s="372">
        <f>IF(AAJ$19-'様式３（療養者名簿）（⑤の場合）'!$BJ93+1&lt;=15,IF(AAJ$19&gt;='様式３（療養者名簿）（⑤の場合）'!$BJ93,IF(AAJ$19&lt;='様式３（療養者名簿）（⑤の場合）'!$BK93,1,0),0),0)</f>
        <v>0</v>
      </c>
      <c r="AAK88" s="372">
        <f>IF(AAK$19-'様式３（療養者名簿）（⑤の場合）'!$BJ93+1&lt;=15,IF(AAK$19&gt;='様式３（療養者名簿）（⑤の場合）'!$BJ93,IF(AAK$19&lt;='様式３（療養者名簿）（⑤の場合）'!$BK93,1,0),0),0)</f>
        <v>0</v>
      </c>
      <c r="AAL88" s="372">
        <f>IF(AAL$19-'様式３（療養者名簿）（⑤の場合）'!$BJ93+1&lt;=15,IF(AAL$19&gt;='様式３（療養者名簿）（⑤の場合）'!$BJ93,IF(AAL$19&lt;='様式３（療養者名簿）（⑤の場合）'!$BK93,1,0),0),0)</f>
        <v>0</v>
      </c>
      <c r="AAM88" s="372">
        <f>IF(AAM$19-'様式３（療養者名簿）（⑤の場合）'!$BJ93+1&lt;=15,IF(AAM$19&gt;='様式３（療養者名簿）（⑤の場合）'!$BJ93,IF(AAM$19&lt;='様式３（療養者名簿）（⑤の場合）'!$BK93,1,0),0),0)</f>
        <v>0</v>
      </c>
      <c r="AAN88" s="372">
        <f>IF(AAN$19-'様式３（療養者名簿）（⑤の場合）'!$BJ93+1&lt;=15,IF(AAN$19&gt;='様式３（療養者名簿）（⑤の場合）'!$BJ93,IF(AAN$19&lt;='様式３（療養者名簿）（⑤の場合）'!$BK93,1,0),0),0)</f>
        <v>0</v>
      </c>
      <c r="AAO88" s="372">
        <f>IF(AAO$19-'様式３（療養者名簿）（⑤の場合）'!$BJ93+1&lt;=15,IF(AAO$19&gt;='様式３（療養者名簿）（⑤の場合）'!$BJ93,IF(AAO$19&lt;='様式３（療養者名簿）（⑤の場合）'!$BK93,1,0),0),0)</f>
        <v>0</v>
      </c>
      <c r="AAP88" s="372">
        <f>IF(AAP$19-'様式３（療養者名簿）（⑤の場合）'!$BJ93+1&lt;=15,IF(AAP$19&gt;='様式３（療養者名簿）（⑤の場合）'!$BJ93,IF(AAP$19&lt;='様式３（療養者名簿）（⑤の場合）'!$BK93,1,0),0),0)</f>
        <v>0</v>
      </c>
      <c r="AAQ88" s="372">
        <f>IF(AAQ$19-'様式３（療養者名簿）（⑤の場合）'!$BJ93+1&lt;=15,IF(AAQ$19&gt;='様式３（療養者名簿）（⑤の場合）'!$BJ93,IF(AAQ$19&lt;='様式３（療養者名簿）（⑤の場合）'!$BK93,1,0),0),0)</f>
        <v>0</v>
      </c>
      <c r="AAR88" s="372">
        <f>IF(AAR$19-'様式３（療養者名簿）（⑤の場合）'!$BJ93+1&lt;=15,IF(AAR$19&gt;='様式３（療養者名簿）（⑤の場合）'!$BJ93,IF(AAR$19&lt;='様式３（療養者名簿）（⑤の場合）'!$BK93,1,0),0),0)</f>
        <v>0</v>
      </c>
      <c r="AAS88" s="372">
        <f>IF(AAS$19-'様式３（療養者名簿）（⑤の場合）'!$BJ93+1&lt;=15,IF(AAS$19&gt;='様式３（療養者名簿）（⑤の場合）'!$BJ93,IF(AAS$19&lt;='様式３（療養者名簿）（⑤の場合）'!$BK93,1,0),0),0)</f>
        <v>0</v>
      </c>
      <c r="AAT88" s="372">
        <f>IF(AAT$19-'様式３（療養者名簿）（⑤の場合）'!$BJ93+1&lt;=15,IF(AAT$19&gt;='様式３（療養者名簿）（⑤の場合）'!$BJ93,IF(AAT$19&lt;='様式３（療養者名簿）（⑤の場合）'!$BK93,1,0),0),0)</f>
        <v>0</v>
      </c>
      <c r="AAU88" s="372">
        <f>IF(AAU$19-'様式３（療養者名簿）（⑤の場合）'!$BJ93+1&lt;=15,IF(AAU$19&gt;='様式３（療養者名簿）（⑤の場合）'!$BJ93,IF(AAU$19&lt;='様式３（療養者名簿）（⑤の場合）'!$BK93,1,0),0),0)</f>
        <v>0</v>
      </c>
      <c r="AAV88" s="372">
        <f>IF(AAV$19-'様式３（療養者名簿）（⑤の場合）'!$BJ93+1&lt;=15,IF(AAV$19&gt;='様式３（療養者名簿）（⑤の場合）'!$BJ93,IF(AAV$19&lt;='様式３（療養者名簿）（⑤の場合）'!$BK93,1,0),0),0)</f>
        <v>0</v>
      </c>
      <c r="AAW88" s="372">
        <f>IF(AAW$19-'様式３（療養者名簿）（⑤の場合）'!$BJ93+1&lt;=15,IF(AAW$19&gt;='様式３（療養者名簿）（⑤の場合）'!$BJ93,IF(AAW$19&lt;='様式３（療養者名簿）（⑤の場合）'!$BK93,1,0),0),0)</f>
        <v>0</v>
      </c>
      <c r="AAX88" s="372">
        <f>IF(AAX$19-'様式３（療養者名簿）（⑤の場合）'!$BJ93+1&lt;=15,IF(AAX$19&gt;='様式３（療養者名簿）（⑤の場合）'!$BJ93,IF(AAX$19&lt;='様式３（療養者名簿）（⑤の場合）'!$BK93,1,0),0),0)</f>
        <v>0</v>
      </c>
      <c r="AAY88" s="372">
        <f>IF(AAY$19-'様式３（療養者名簿）（⑤の場合）'!$BJ93+1&lt;=15,IF(AAY$19&gt;='様式３（療養者名簿）（⑤の場合）'!$BJ93,IF(AAY$19&lt;='様式３（療養者名簿）（⑤の場合）'!$BK93,1,0),0),0)</f>
        <v>0</v>
      </c>
      <c r="AAZ88" s="372">
        <f>IF(AAZ$19-'様式３（療養者名簿）（⑤の場合）'!$BJ93+1&lt;=15,IF(AAZ$19&gt;='様式３（療養者名簿）（⑤の場合）'!$BJ93,IF(AAZ$19&lt;='様式３（療養者名簿）（⑤の場合）'!$BK93,1,0),0),0)</f>
        <v>0</v>
      </c>
      <c r="ABA88" s="372">
        <f>IF(ABA$19-'様式３（療養者名簿）（⑤の場合）'!$BJ93+1&lt;=15,IF(ABA$19&gt;='様式３（療養者名簿）（⑤の場合）'!$BJ93,IF(ABA$19&lt;='様式３（療養者名簿）（⑤の場合）'!$BK93,1,0),0),0)</f>
        <v>0</v>
      </c>
      <c r="ABB88" s="372">
        <f>IF(ABB$19-'様式３（療養者名簿）（⑤の場合）'!$BJ93+1&lt;=15,IF(ABB$19&gt;='様式３（療養者名簿）（⑤の場合）'!$BJ93,IF(ABB$19&lt;='様式３（療養者名簿）（⑤の場合）'!$BK93,1,0),0),0)</f>
        <v>0</v>
      </c>
      <c r="ABC88" s="372">
        <f>IF(ABC$19-'様式３（療養者名簿）（⑤の場合）'!$BJ93+1&lt;=15,IF(ABC$19&gt;='様式３（療養者名簿）（⑤の場合）'!$BJ93,IF(ABC$19&lt;='様式３（療養者名簿）（⑤の場合）'!$BK93,1,0),0),0)</f>
        <v>0</v>
      </c>
      <c r="ABD88" s="372">
        <f>IF(ABD$19-'様式３（療養者名簿）（⑤の場合）'!$BJ93+1&lt;=15,IF(ABD$19&gt;='様式３（療養者名簿）（⑤の場合）'!$BJ93,IF(ABD$19&lt;='様式３（療養者名簿）（⑤の場合）'!$BK93,1,0),0),0)</f>
        <v>0</v>
      </c>
    </row>
    <row r="89" spans="1:732" ht="42" customHeight="1">
      <c r="A89" s="250">
        <f>'様式３（療養者名簿）（⑤の場合）'!C94</f>
        <v>0</v>
      </c>
      <c r="B89" s="247">
        <f>IF(B$19-'様式３（療養者名簿）（⑤の場合）'!$BJ94+1&lt;=15,IF(B$19&gt;='様式３（療養者名簿）（⑤の場合）'!$BJ94,IF(B$19&lt;='様式３（療養者名簿）（⑤の場合）'!$BK94,1,0),0),0)</f>
        <v>0</v>
      </c>
      <c r="C89" s="247">
        <f>IF(C$19-'様式３（療養者名簿）（⑤の場合）'!$BJ94+1&lt;=15,IF(C$19&gt;='様式３（療養者名簿）（⑤の場合）'!$BJ94,IF(C$19&lt;='様式３（療養者名簿）（⑤の場合）'!$BK94,1,0),0),0)</f>
        <v>0</v>
      </c>
      <c r="D89" s="247">
        <f>IF(D$19-'様式３（療養者名簿）（⑤の場合）'!$BJ94+1&lt;=15,IF(D$19&gt;='様式３（療養者名簿）（⑤の場合）'!$BJ94,IF(D$19&lt;='様式３（療養者名簿）（⑤の場合）'!$BK94,1,0),0),0)</f>
        <v>0</v>
      </c>
      <c r="E89" s="247">
        <f>IF(E$19-'様式３（療養者名簿）（⑤の場合）'!$BJ94+1&lt;=15,IF(E$19&gt;='様式３（療養者名簿）（⑤の場合）'!$BJ94,IF(E$19&lt;='様式３（療養者名簿）（⑤の場合）'!$BK94,1,0),0),0)</f>
        <v>0</v>
      </c>
      <c r="F89" s="247">
        <f>IF(F$19-'様式３（療養者名簿）（⑤の場合）'!$BJ94+1&lt;=15,IF(F$19&gt;='様式３（療養者名簿）（⑤の場合）'!$BJ94,IF(F$19&lt;='様式３（療養者名簿）（⑤の場合）'!$BK94,1,0),0),0)</f>
        <v>0</v>
      </c>
      <c r="G89" s="247">
        <f>IF(G$19-'様式３（療養者名簿）（⑤の場合）'!$BJ94+1&lt;=15,IF(G$19&gt;='様式３（療養者名簿）（⑤の場合）'!$BJ94,IF(G$19&lt;='様式３（療養者名簿）（⑤の場合）'!$BK94,1,0),0),0)</f>
        <v>0</v>
      </c>
      <c r="H89" s="247">
        <f>IF(H$19-'様式３（療養者名簿）（⑤の場合）'!$BJ94+1&lt;=15,IF(H$19&gt;='様式３（療養者名簿）（⑤の場合）'!$BJ94,IF(H$19&lt;='様式３（療養者名簿）（⑤の場合）'!$BK94,1,0),0),0)</f>
        <v>0</v>
      </c>
      <c r="I89" s="247">
        <f>IF(I$19-'様式３（療養者名簿）（⑤の場合）'!$BJ94+1&lt;=15,IF(I$19&gt;='様式３（療養者名簿）（⑤の場合）'!$BJ94,IF(I$19&lt;='様式３（療養者名簿）（⑤の場合）'!$BK94,1,0),0),0)</f>
        <v>0</v>
      </c>
      <c r="J89" s="247">
        <f>IF(J$19-'様式３（療養者名簿）（⑤の場合）'!$BJ94+1&lt;=15,IF(J$19&gt;='様式３（療養者名簿）（⑤の場合）'!$BJ94,IF(J$19&lt;='様式３（療養者名簿）（⑤の場合）'!$BK94,1,0),0),0)</f>
        <v>0</v>
      </c>
      <c r="K89" s="247">
        <f>IF(K$19-'様式３（療養者名簿）（⑤の場合）'!$BJ94+1&lt;=15,IF(K$19&gt;='様式３（療養者名簿）（⑤の場合）'!$BJ94,IF(K$19&lt;='様式３（療養者名簿）（⑤の場合）'!$BK94,1,0),0),0)</f>
        <v>0</v>
      </c>
      <c r="L89" s="247">
        <f>IF(L$19-'様式３（療養者名簿）（⑤の場合）'!$BJ94+1&lt;=15,IF(L$19&gt;='様式３（療養者名簿）（⑤の場合）'!$BJ94,IF(L$19&lt;='様式３（療養者名簿）（⑤の場合）'!$BK94,1,0),0),0)</f>
        <v>0</v>
      </c>
      <c r="M89" s="247">
        <f>IF(M$19-'様式３（療養者名簿）（⑤の場合）'!$BJ94+1&lt;=15,IF(M$19&gt;='様式３（療養者名簿）（⑤の場合）'!$BJ94,IF(M$19&lt;='様式３（療養者名簿）（⑤の場合）'!$BK94,1,0),0),0)</f>
        <v>0</v>
      </c>
      <c r="N89" s="247">
        <f>IF(N$19-'様式３（療養者名簿）（⑤の場合）'!$BJ94+1&lt;=15,IF(N$19&gt;='様式３（療養者名簿）（⑤の場合）'!$BJ94,IF(N$19&lt;='様式３（療養者名簿）（⑤の場合）'!$BK94,1,0),0),0)</f>
        <v>0</v>
      </c>
      <c r="O89" s="247">
        <f>IF(O$19-'様式３（療養者名簿）（⑤の場合）'!$BJ94+1&lt;=15,IF(O$19&gt;='様式３（療養者名簿）（⑤の場合）'!$BJ94,IF(O$19&lt;='様式３（療養者名簿）（⑤の場合）'!$BK94,1,0),0),0)</f>
        <v>0</v>
      </c>
      <c r="P89" s="247">
        <f>IF(P$19-'様式３（療養者名簿）（⑤の場合）'!$BJ94+1&lt;=15,IF(P$19&gt;='様式３（療養者名簿）（⑤の場合）'!$BJ94,IF(P$19&lt;='様式３（療養者名簿）（⑤の場合）'!$BK94,1,0),0),0)</f>
        <v>0</v>
      </c>
      <c r="Q89" s="247">
        <f>IF(Q$19-'様式３（療養者名簿）（⑤の場合）'!$BJ94+1&lt;=15,IF(Q$19&gt;='様式３（療養者名簿）（⑤の場合）'!$BJ94,IF(Q$19&lt;='様式３（療養者名簿）（⑤の場合）'!$BK94,1,0),0),0)</f>
        <v>0</v>
      </c>
      <c r="R89" s="247">
        <f>IF(R$19-'様式３（療養者名簿）（⑤の場合）'!$BJ94+1&lt;=15,IF(R$19&gt;='様式３（療養者名簿）（⑤の場合）'!$BJ94,IF(R$19&lt;='様式３（療養者名簿）（⑤の場合）'!$BK94,1,0),0),0)</f>
        <v>0</v>
      </c>
      <c r="S89" s="247">
        <f>IF(S$19-'様式３（療養者名簿）（⑤の場合）'!$BJ94+1&lt;=15,IF(S$19&gt;='様式３（療養者名簿）（⑤の場合）'!$BJ94,IF(S$19&lt;='様式３（療養者名簿）（⑤の場合）'!$BK94,1,0),0),0)</f>
        <v>0</v>
      </c>
      <c r="T89" s="247">
        <f>IF(T$19-'様式３（療養者名簿）（⑤の場合）'!$BJ94+1&lt;=15,IF(T$19&gt;='様式３（療養者名簿）（⑤の場合）'!$BJ94,IF(T$19&lt;='様式３（療養者名簿）（⑤の場合）'!$BK94,1,0),0),0)</f>
        <v>0</v>
      </c>
      <c r="U89" s="247">
        <f>IF(U$19-'様式３（療養者名簿）（⑤の場合）'!$BJ94+1&lt;=15,IF(U$19&gt;='様式３（療養者名簿）（⑤の場合）'!$BJ94,IF(U$19&lt;='様式３（療養者名簿）（⑤の場合）'!$BK94,1,0),0),0)</f>
        <v>0</v>
      </c>
      <c r="V89" s="247">
        <f>IF(V$19-'様式３（療養者名簿）（⑤の場合）'!$BJ94+1&lt;=15,IF(V$19&gt;='様式３（療養者名簿）（⑤の場合）'!$BJ94,IF(V$19&lt;='様式３（療養者名簿）（⑤の場合）'!$BK94,1,0),0),0)</f>
        <v>0</v>
      </c>
      <c r="W89" s="247">
        <f>IF(W$19-'様式３（療養者名簿）（⑤の場合）'!$BJ94+1&lt;=15,IF(W$19&gt;='様式３（療養者名簿）（⑤の場合）'!$BJ94,IF(W$19&lt;='様式３（療養者名簿）（⑤の場合）'!$BK94,1,0),0),0)</f>
        <v>0</v>
      </c>
      <c r="X89" s="247">
        <f>IF(X$19-'様式３（療養者名簿）（⑤の場合）'!$BJ94+1&lt;=15,IF(X$19&gt;='様式３（療養者名簿）（⑤の場合）'!$BJ94,IF(X$19&lt;='様式３（療養者名簿）（⑤の場合）'!$BK94,1,0),0),0)</f>
        <v>0</v>
      </c>
      <c r="Y89" s="247">
        <f>IF(Y$19-'様式３（療養者名簿）（⑤の場合）'!$BJ94+1&lt;=15,IF(Y$19&gt;='様式３（療養者名簿）（⑤の場合）'!$BJ94,IF(Y$19&lt;='様式３（療養者名簿）（⑤の場合）'!$BK94,1,0),0),0)</f>
        <v>0</v>
      </c>
      <c r="Z89" s="247">
        <f>IF(Z$19-'様式３（療養者名簿）（⑤の場合）'!$BJ94+1&lt;=15,IF(Z$19&gt;='様式３（療養者名簿）（⑤の場合）'!$BJ94,IF(Z$19&lt;='様式３（療養者名簿）（⑤の場合）'!$BK94,1,0),0),0)</f>
        <v>0</v>
      </c>
      <c r="AA89" s="247">
        <f>IF(AA$19-'様式３（療養者名簿）（⑤の場合）'!$BJ94+1&lt;=15,IF(AA$19&gt;='様式３（療養者名簿）（⑤の場合）'!$BJ94,IF(AA$19&lt;='様式３（療養者名簿）（⑤の場合）'!$BK94,1,0),0),0)</f>
        <v>0</v>
      </c>
      <c r="AB89" s="247">
        <f>IF(AB$19-'様式３（療養者名簿）（⑤の場合）'!$BJ94+1&lt;=15,IF(AB$19&gt;='様式３（療養者名簿）（⑤の場合）'!$BJ94,IF(AB$19&lt;='様式３（療養者名簿）（⑤の場合）'!$BK94,1,0),0),0)</f>
        <v>0</v>
      </c>
      <c r="AC89" s="247">
        <f>IF(AC$19-'様式３（療養者名簿）（⑤の場合）'!$BJ94+1&lt;=15,IF(AC$19&gt;='様式３（療養者名簿）（⑤の場合）'!$BJ94,IF(AC$19&lt;='様式３（療養者名簿）（⑤の場合）'!$BK94,1,0),0),0)</f>
        <v>0</v>
      </c>
      <c r="AD89" s="247">
        <f>IF(AD$19-'様式３（療養者名簿）（⑤の場合）'!$BJ94+1&lt;=15,IF(AD$19&gt;='様式３（療養者名簿）（⑤の場合）'!$BJ94,IF(AD$19&lt;='様式３（療養者名簿）（⑤の場合）'!$BK94,1,0),0),0)</f>
        <v>0</v>
      </c>
      <c r="AE89" s="247">
        <f>IF(AE$19-'様式３（療養者名簿）（⑤の場合）'!$BJ94+1&lt;=15,IF(AE$19&gt;='様式３（療養者名簿）（⑤の場合）'!$BJ94,IF(AE$19&lt;='様式３（療養者名簿）（⑤の場合）'!$BK94,1,0),0),0)</f>
        <v>0</v>
      </c>
      <c r="AF89" s="247">
        <f>IF(AF$19-'様式３（療養者名簿）（⑤の場合）'!$BJ94+1&lt;=15,IF(AF$19&gt;='様式３（療養者名簿）（⑤の場合）'!$BJ94,IF(AF$19&lt;='様式３（療養者名簿）（⑤の場合）'!$BK94,1,0),0),0)</f>
        <v>0</v>
      </c>
      <c r="AG89" s="247">
        <f>IF(AG$19-'様式３（療養者名簿）（⑤の場合）'!$BJ94+1&lt;=15,IF(AG$19&gt;='様式３（療養者名簿）（⑤の場合）'!$BJ94,IF(AG$19&lt;='様式３（療養者名簿）（⑤の場合）'!$BK94,1,0),0),0)</f>
        <v>0</v>
      </c>
      <c r="AH89" s="247">
        <f>IF(AH$19-'様式３（療養者名簿）（⑤の場合）'!$BJ94+1&lt;=15,IF(AH$19&gt;='様式３（療養者名簿）（⑤の場合）'!$BJ94,IF(AH$19&lt;='様式３（療養者名簿）（⑤の場合）'!$BK94,1,0),0),0)</f>
        <v>0</v>
      </c>
      <c r="AI89" s="247">
        <f>IF(AI$19-'様式３（療養者名簿）（⑤の場合）'!$BJ94+1&lt;=15,IF(AI$19&gt;='様式３（療養者名簿）（⑤の場合）'!$BJ94,IF(AI$19&lt;='様式３（療養者名簿）（⑤の場合）'!$BK94,1,0),0),0)</f>
        <v>0</v>
      </c>
      <c r="AJ89" s="247">
        <f>IF(AJ$19-'様式３（療養者名簿）（⑤の場合）'!$BJ94+1&lt;=15,IF(AJ$19&gt;='様式３（療養者名簿）（⑤の場合）'!$BJ94,IF(AJ$19&lt;='様式３（療養者名簿）（⑤の場合）'!$BK94,1,0),0),0)</f>
        <v>0</v>
      </c>
      <c r="AK89" s="247">
        <f>IF(AK$19-'様式３（療養者名簿）（⑤の場合）'!$BJ94+1&lt;=15,IF(AK$19&gt;='様式３（療養者名簿）（⑤の場合）'!$BJ94,IF(AK$19&lt;='様式３（療養者名簿）（⑤の場合）'!$BK94,1,0),0),0)</f>
        <v>0</v>
      </c>
      <c r="AL89" s="247">
        <f>IF(AL$19-'様式３（療養者名簿）（⑤の場合）'!$BJ94+1&lt;=15,IF(AL$19&gt;='様式３（療養者名簿）（⑤の場合）'!$BJ94,IF(AL$19&lt;='様式３（療養者名簿）（⑤の場合）'!$BK94,1,0),0),0)</f>
        <v>0</v>
      </c>
      <c r="AM89" s="247">
        <f>IF(AM$19-'様式３（療養者名簿）（⑤の場合）'!$BJ94+1&lt;=15,IF(AM$19&gt;='様式３（療養者名簿）（⑤の場合）'!$BJ94,IF(AM$19&lt;='様式３（療養者名簿）（⑤の場合）'!$BK94,1,0),0),0)</f>
        <v>0</v>
      </c>
      <c r="AN89" s="247">
        <f>IF(AN$19-'様式３（療養者名簿）（⑤の場合）'!$BJ94+1&lt;=15,IF(AN$19&gt;='様式３（療養者名簿）（⑤の場合）'!$BJ94,IF(AN$19&lt;='様式３（療養者名簿）（⑤の場合）'!$BK94,1,0),0),0)</f>
        <v>0</v>
      </c>
      <c r="AO89" s="247">
        <f>IF(AO$19-'様式３（療養者名簿）（⑤の場合）'!$BJ94+1&lt;=15,IF(AO$19&gt;='様式３（療養者名簿）（⑤の場合）'!$BJ94,IF(AO$19&lt;='様式３（療養者名簿）（⑤の場合）'!$BK94,1,0),0),0)</f>
        <v>0</v>
      </c>
      <c r="AP89" s="247">
        <f>IF(AP$19-'様式３（療養者名簿）（⑤の場合）'!$BJ94+1&lt;=15,IF(AP$19&gt;='様式３（療養者名簿）（⑤の場合）'!$BJ94,IF(AP$19&lt;='様式３（療養者名簿）（⑤の場合）'!$BK94,1,0),0),0)</f>
        <v>0</v>
      </c>
      <c r="AQ89" s="247">
        <f>IF(AQ$19-'様式３（療養者名簿）（⑤の場合）'!$BJ94+1&lt;=15,IF(AQ$19&gt;='様式３（療養者名簿）（⑤の場合）'!$BJ94,IF(AQ$19&lt;='様式３（療養者名簿）（⑤の場合）'!$BK94,1,0),0),0)</f>
        <v>0</v>
      </c>
      <c r="AR89" s="247">
        <f>IF(AR$19-'様式３（療養者名簿）（⑤の場合）'!$BJ94+1&lt;=15,IF(AR$19&gt;='様式３（療養者名簿）（⑤の場合）'!$BJ94,IF(AR$19&lt;='様式３（療養者名簿）（⑤の場合）'!$BK94,1,0),0),0)</f>
        <v>0</v>
      </c>
      <c r="AS89" s="247">
        <f>IF(AS$19-'様式３（療養者名簿）（⑤の場合）'!$BJ94+1&lt;=15,IF(AS$19&gt;='様式３（療養者名簿）（⑤の場合）'!$BJ94,IF(AS$19&lt;='様式３（療養者名簿）（⑤の場合）'!$BK94,1,0),0),0)</f>
        <v>0</v>
      </c>
      <c r="AT89" s="247">
        <f>IF(AT$19-'様式３（療養者名簿）（⑤の場合）'!$BJ94+1&lt;=15,IF(AT$19&gt;='様式３（療養者名簿）（⑤の場合）'!$BJ94,IF(AT$19&lt;='様式３（療養者名簿）（⑤の場合）'!$BK94,1,0),0),0)</f>
        <v>0</v>
      </c>
      <c r="AU89" s="247">
        <f>IF(AU$19-'様式３（療養者名簿）（⑤の場合）'!$BJ94+1&lt;=15,IF(AU$19&gt;='様式３（療養者名簿）（⑤の場合）'!$BJ94,IF(AU$19&lt;='様式３（療養者名簿）（⑤の場合）'!$BK94,1,0),0),0)</f>
        <v>0</v>
      </c>
      <c r="AV89" s="247">
        <f>IF(AV$19-'様式３（療養者名簿）（⑤の場合）'!$BJ94+1&lt;=15,IF(AV$19&gt;='様式３（療養者名簿）（⑤の場合）'!$BJ94,IF(AV$19&lt;='様式３（療養者名簿）（⑤の場合）'!$BK94,1,0),0),0)</f>
        <v>0</v>
      </c>
      <c r="AW89" s="247">
        <f>IF(AW$19-'様式３（療養者名簿）（⑤の場合）'!$BJ94+1&lt;=15,IF(AW$19&gt;='様式３（療養者名簿）（⑤の場合）'!$BJ94,IF(AW$19&lt;='様式３（療養者名簿）（⑤の場合）'!$BK94,1,0),0),0)</f>
        <v>0</v>
      </c>
      <c r="AX89" s="247">
        <f>IF(AX$19-'様式３（療養者名簿）（⑤の場合）'!$BJ94+1&lt;=15,IF(AX$19&gt;='様式３（療養者名簿）（⑤の場合）'!$BJ94,IF(AX$19&lt;='様式３（療養者名簿）（⑤の場合）'!$BK94,1,0),0),0)</f>
        <v>0</v>
      </c>
      <c r="AY89" s="247">
        <f>IF(AY$19-'様式３（療養者名簿）（⑤の場合）'!$BJ94+1&lt;=15,IF(AY$19&gt;='様式３（療養者名簿）（⑤の場合）'!$BJ94,IF(AY$19&lt;='様式３（療養者名簿）（⑤の場合）'!$BK94,1,0),0),0)</f>
        <v>0</v>
      </c>
      <c r="AZ89" s="247">
        <f>IF(AZ$19-'様式３（療養者名簿）（⑤の場合）'!$BJ94+1&lt;=15,IF(AZ$19&gt;='様式３（療養者名簿）（⑤の場合）'!$BJ94,IF(AZ$19&lt;='様式３（療養者名簿）（⑤の場合）'!$BK94,1,0),0),0)</f>
        <v>0</v>
      </c>
      <c r="BA89" s="247">
        <f>IF(BA$19-'様式３（療養者名簿）（⑤の場合）'!$BJ94+1&lt;=15,IF(BA$19&gt;='様式３（療養者名簿）（⑤の場合）'!$BJ94,IF(BA$19&lt;='様式３（療養者名簿）（⑤の場合）'!$BK94,1,0),0),0)</f>
        <v>0</v>
      </c>
      <c r="BB89" s="247">
        <f>IF(BB$19-'様式３（療養者名簿）（⑤の場合）'!$BJ94+1&lt;=15,IF(BB$19&gt;='様式３（療養者名簿）（⑤の場合）'!$BJ94,IF(BB$19&lt;='様式３（療養者名簿）（⑤の場合）'!$BK94,1,0),0),0)</f>
        <v>0</v>
      </c>
      <c r="BC89" s="247">
        <f>IF(BC$19-'様式３（療養者名簿）（⑤の場合）'!$BJ94+1&lt;=15,IF(BC$19&gt;='様式３（療養者名簿）（⑤の場合）'!$BJ94,IF(BC$19&lt;='様式３（療養者名簿）（⑤の場合）'!$BK94,1,0),0),0)</f>
        <v>0</v>
      </c>
      <c r="BD89" s="247">
        <f>IF(BD$19-'様式３（療養者名簿）（⑤の場合）'!$BJ94+1&lt;=15,IF(BD$19&gt;='様式３（療養者名簿）（⑤の場合）'!$BJ94,IF(BD$19&lt;='様式３（療養者名簿）（⑤の場合）'!$BK94,1,0),0),0)</f>
        <v>0</v>
      </c>
      <c r="BE89" s="247">
        <f>IF(BE$19-'様式３（療養者名簿）（⑤の場合）'!$BJ94+1&lt;=15,IF(BE$19&gt;='様式３（療養者名簿）（⑤の場合）'!$BJ94,IF(BE$19&lt;='様式３（療養者名簿）（⑤の場合）'!$BK94,1,0),0),0)</f>
        <v>0</v>
      </c>
      <c r="BF89" s="247">
        <f>IF(BF$19-'様式３（療養者名簿）（⑤の場合）'!$BJ94+1&lt;=15,IF(BF$19&gt;='様式３（療養者名簿）（⑤の場合）'!$BJ94,IF(BF$19&lt;='様式３（療養者名簿）（⑤の場合）'!$BK94,1,0),0),0)</f>
        <v>0</v>
      </c>
      <c r="BG89" s="247">
        <f>IF(BG$19-'様式３（療養者名簿）（⑤の場合）'!$BJ94+1&lt;=15,IF(BG$19&gt;='様式３（療養者名簿）（⑤の場合）'!$BJ94,IF(BG$19&lt;='様式３（療養者名簿）（⑤の場合）'!$BK94,1,0),0),0)</f>
        <v>0</v>
      </c>
      <c r="BH89" s="247">
        <f>IF(BH$19-'様式３（療養者名簿）（⑤の場合）'!$BJ94+1&lt;=15,IF(BH$19&gt;='様式３（療養者名簿）（⑤の場合）'!$BJ94,IF(BH$19&lt;='様式３（療養者名簿）（⑤の場合）'!$BK94,1,0),0),0)</f>
        <v>0</v>
      </c>
      <c r="BI89" s="247">
        <f>IF(BI$19-'様式３（療養者名簿）（⑤の場合）'!$BJ94+1&lt;=15,IF(BI$19&gt;='様式３（療養者名簿）（⑤の場合）'!$BJ94,IF(BI$19&lt;='様式３（療養者名簿）（⑤の場合）'!$BK94,1,0),0),0)</f>
        <v>0</v>
      </c>
      <c r="BJ89" s="247">
        <f>IF(BJ$19-'様式３（療養者名簿）（⑤の場合）'!$BJ94+1&lt;=15,IF(BJ$19&gt;='様式３（療養者名簿）（⑤の場合）'!$BJ94,IF(BJ$19&lt;='様式３（療養者名簿）（⑤の場合）'!$BK94,1,0),0),0)</f>
        <v>0</v>
      </c>
      <c r="BK89" s="247">
        <f>IF(BK$19-'様式３（療養者名簿）（⑤の場合）'!$BJ94+1&lt;=15,IF(BK$19&gt;='様式３（療養者名簿）（⑤の場合）'!$BJ94,IF(BK$19&lt;='様式３（療養者名簿）（⑤の場合）'!$BK94,1,0),0),0)</f>
        <v>0</v>
      </c>
      <c r="BL89" s="247">
        <f>IF(BL$19-'様式３（療養者名簿）（⑤の場合）'!$BJ94+1&lt;=15,IF(BL$19&gt;='様式３（療養者名簿）（⑤の場合）'!$BJ94,IF(BL$19&lt;='様式３（療養者名簿）（⑤の場合）'!$BK94,1,0),0),0)</f>
        <v>0</v>
      </c>
      <c r="BM89" s="247">
        <f>IF(BM$19-'様式３（療養者名簿）（⑤の場合）'!$BJ94+1&lt;=15,IF(BM$19&gt;='様式３（療養者名簿）（⑤の場合）'!$BJ94,IF(BM$19&lt;='様式３（療養者名簿）（⑤の場合）'!$BK94,1,0),0),0)</f>
        <v>0</v>
      </c>
      <c r="BN89" s="247">
        <f>IF(BN$19-'様式３（療養者名簿）（⑤の場合）'!$BJ94+1&lt;=15,IF(BN$19&gt;='様式３（療養者名簿）（⑤の場合）'!$BJ94,IF(BN$19&lt;='様式３（療養者名簿）（⑤の場合）'!$BK94,1,0),0),0)</f>
        <v>0</v>
      </c>
      <c r="BO89" s="247">
        <f>IF(BO$19-'様式３（療養者名簿）（⑤の場合）'!$BJ94+1&lt;=15,IF(BO$19&gt;='様式３（療養者名簿）（⑤の場合）'!$BJ94,IF(BO$19&lt;='様式３（療養者名簿）（⑤の場合）'!$BK94,1,0),0),0)</f>
        <v>0</v>
      </c>
      <c r="BP89" s="247">
        <f>IF(BP$19-'様式３（療養者名簿）（⑤の場合）'!$BJ94+1&lt;=15,IF(BP$19&gt;='様式３（療養者名簿）（⑤の場合）'!$BJ94,IF(BP$19&lt;='様式３（療養者名簿）（⑤の場合）'!$BK94,1,0),0),0)</f>
        <v>0</v>
      </c>
      <c r="BQ89" s="247">
        <f>IF(BQ$19-'様式３（療養者名簿）（⑤の場合）'!$BJ94+1&lt;=15,IF(BQ$19&gt;='様式３（療養者名簿）（⑤の場合）'!$BJ94,IF(BQ$19&lt;='様式３（療養者名簿）（⑤の場合）'!$BK94,1,0),0),0)</f>
        <v>0</v>
      </c>
      <c r="BR89" s="247">
        <f>IF(BR$19-'様式３（療養者名簿）（⑤の場合）'!$BJ94+1&lt;=15,IF(BR$19&gt;='様式３（療養者名簿）（⑤の場合）'!$BJ94,IF(BR$19&lt;='様式３（療養者名簿）（⑤の場合）'!$BK94,1,0),0),0)</f>
        <v>0</v>
      </c>
      <c r="BS89" s="247">
        <f>IF(BS$19-'様式３（療養者名簿）（⑤の場合）'!$BJ94+1&lt;=15,IF(BS$19&gt;='様式３（療養者名簿）（⑤の場合）'!$BJ94,IF(BS$19&lt;='様式３（療養者名簿）（⑤の場合）'!$BK94,1,0),0),0)</f>
        <v>0</v>
      </c>
      <c r="BT89" s="247">
        <f>IF(BT$19-'様式３（療養者名簿）（⑤の場合）'!$BJ94+1&lt;=15,IF(BT$19&gt;='様式３（療養者名簿）（⑤の場合）'!$BJ94,IF(BT$19&lt;='様式３（療養者名簿）（⑤の場合）'!$BK94,1,0),0),0)</f>
        <v>0</v>
      </c>
      <c r="BU89" s="247">
        <f>IF(BU$19-'様式３（療養者名簿）（⑤の場合）'!$BJ94+1&lt;=15,IF(BU$19&gt;='様式３（療養者名簿）（⑤の場合）'!$BJ94,IF(BU$19&lt;='様式３（療養者名簿）（⑤の場合）'!$BK94,1,0),0),0)</f>
        <v>0</v>
      </c>
      <c r="BV89" s="247">
        <f>IF(BV$19-'様式３（療養者名簿）（⑤の場合）'!$BJ94+1&lt;=15,IF(BV$19&gt;='様式３（療養者名簿）（⑤の場合）'!$BJ94,IF(BV$19&lt;='様式３（療養者名簿）（⑤の場合）'!$BK94,1,0),0),0)</f>
        <v>0</v>
      </c>
      <c r="BW89" s="247">
        <f>IF(BW$19-'様式３（療養者名簿）（⑤の場合）'!$BJ94+1&lt;=15,IF(BW$19&gt;='様式３（療養者名簿）（⑤の場合）'!$BJ94,IF(BW$19&lt;='様式３（療養者名簿）（⑤の場合）'!$BK94,1,0),0),0)</f>
        <v>0</v>
      </c>
      <c r="BX89" s="247">
        <f>IF(BX$19-'様式３（療養者名簿）（⑤の場合）'!$BJ94+1&lt;=15,IF(BX$19&gt;='様式３（療養者名簿）（⑤の場合）'!$BJ94,IF(BX$19&lt;='様式３（療養者名簿）（⑤の場合）'!$BK94,1,0),0),0)</f>
        <v>0</v>
      </c>
      <c r="BY89" s="247">
        <f>IF(BY$19-'様式３（療養者名簿）（⑤の場合）'!$BJ94+1&lt;=15,IF(BY$19&gt;='様式３（療養者名簿）（⑤の場合）'!$BJ94,IF(BY$19&lt;='様式３（療養者名簿）（⑤の場合）'!$BK94,1,0),0),0)</f>
        <v>0</v>
      </c>
      <c r="BZ89" s="247">
        <f>IF(BZ$19-'様式３（療養者名簿）（⑤の場合）'!$BJ94+1&lt;=15,IF(BZ$19&gt;='様式３（療養者名簿）（⑤の場合）'!$BJ94,IF(BZ$19&lt;='様式３（療養者名簿）（⑤の場合）'!$BK94,1,0),0),0)</f>
        <v>0</v>
      </c>
      <c r="CA89" s="247">
        <f>IF(CA$19-'様式３（療養者名簿）（⑤の場合）'!$BJ94+1&lt;=15,IF(CA$19&gt;='様式３（療養者名簿）（⑤の場合）'!$BJ94,IF(CA$19&lt;='様式３（療養者名簿）（⑤の場合）'!$BK94,1,0),0),0)</f>
        <v>0</v>
      </c>
      <c r="CB89" s="247">
        <f>IF(CB$19-'様式３（療養者名簿）（⑤の場合）'!$BJ94+1&lt;=15,IF(CB$19&gt;='様式３（療養者名簿）（⑤の場合）'!$BJ94,IF(CB$19&lt;='様式３（療養者名簿）（⑤の場合）'!$BK94,1,0),0),0)</f>
        <v>0</v>
      </c>
      <c r="CC89" s="247">
        <f>IF(CC$19-'様式３（療養者名簿）（⑤の場合）'!$BJ94+1&lt;=15,IF(CC$19&gt;='様式３（療養者名簿）（⑤の場合）'!$BJ94,IF(CC$19&lt;='様式３（療養者名簿）（⑤の場合）'!$BK94,1,0),0),0)</f>
        <v>0</v>
      </c>
      <c r="CD89" s="247">
        <f>IF(CD$19-'様式３（療養者名簿）（⑤の場合）'!$BJ94+1&lt;=15,IF(CD$19&gt;='様式３（療養者名簿）（⑤の場合）'!$BJ94,IF(CD$19&lt;='様式３（療養者名簿）（⑤の場合）'!$BK94,1,0),0),0)</f>
        <v>0</v>
      </c>
      <c r="CE89" s="247">
        <f>IF(CE$19-'様式３（療養者名簿）（⑤の場合）'!$BJ94+1&lt;=15,IF(CE$19&gt;='様式３（療養者名簿）（⑤の場合）'!$BJ94,IF(CE$19&lt;='様式３（療養者名簿）（⑤の場合）'!$BK94,1,0),0),0)</f>
        <v>0</v>
      </c>
      <c r="CF89" s="247">
        <f>IF(CF$19-'様式３（療養者名簿）（⑤の場合）'!$BJ94+1&lt;=15,IF(CF$19&gt;='様式３（療養者名簿）（⑤の場合）'!$BJ94,IF(CF$19&lt;='様式３（療養者名簿）（⑤の場合）'!$BK94,1,0),0),0)</f>
        <v>0</v>
      </c>
      <c r="CG89" s="247">
        <f>IF(CG$19-'様式３（療養者名簿）（⑤の場合）'!$BJ94+1&lt;=15,IF(CG$19&gt;='様式３（療養者名簿）（⑤の場合）'!$BJ94,IF(CG$19&lt;='様式３（療養者名簿）（⑤の場合）'!$BK94,1,0),0),0)</f>
        <v>0</v>
      </c>
      <c r="CH89" s="247">
        <f>IF(CH$19-'様式３（療養者名簿）（⑤の場合）'!$BJ94+1&lt;=15,IF(CH$19&gt;='様式３（療養者名簿）（⑤の場合）'!$BJ94,IF(CH$19&lt;='様式３（療養者名簿）（⑤の場合）'!$BK94,1,0),0),0)</f>
        <v>0</v>
      </c>
      <c r="CI89" s="247">
        <f>IF(CI$19-'様式３（療養者名簿）（⑤の場合）'!$BJ94+1&lt;=15,IF(CI$19&gt;='様式３（療養者名簿）（⑤の場合）'!$BJ94,IF(CI$19&lt;='様式３（療養者名簿）（⑤の場合）'!$BK94,1,0),0),0)</f>
        <v>0</v>
      </c>
      <c r="CJ89" s="247">
        <f>IF(CJ$19-'様式３（療養者名簿）（⑤の場合）'!$BJ94+1&lt;=15,IF(CJ$19&gt;='様式３（療養者名簿）（⑤の場合）'!$BJ94,IF(CJ$19&lt;='様式３（療養者名簿）（⑤の場合）'!$BK94,1,0),0),0)</f>
        <v>0</v>
      </c>
      <c r="CK89" s="247">
        <f>IF(CK$19-'様式３（療養者名簿）（⑤の場合）'!$BJ94+1&lt;=15,IF(CK$19&gt;='様式３（療養者名簿）（⑤の場合）'!$BJ94,IF(CK$19&lt;='様式３（療養者名簿）（⑤の場合）'!$BK94,1,0),0),0)</f>
        <v>0</v>
      </c>
      <c r="CL89" s="247">
        <f>IF(CL$19-'様式３（療養者名簿）（⑤の場合）'!$BJ94+1&lt;=15,IF(CL$19&gt;='様式３（療養者名簿）（⑤の場合）'!$BJ94,IF(CL$19&lt;='様式３（療養者名簿）（⑤の場合）'!$BK94,1,0),0),0)</f>
        <v>0</v>
      </c>
      <c r="CM89" s="247">
        <f>IF(CM$19-'様式３（療養者名簿）（⑤の場合）'!$BJ94+1&lt;=15,IF(CM$19&gt;='様式３（療養者名簿）（⑤の場合）'!$BJ94,IF(CM$19&lt;='様式３（療養者名簿）（⑤の場合）'!$BK94,1,0),0),0)</f>
        <v>0</v>
      </c>
      <c r="CN89" s="247">
        <f>IF(CN$19-'様式３（療養者名簿）（⑤の場合）'!$BJ94+1&lt;=15,IF(CN$19&gt;='様式３（療養者名簿）（⑤の場合）'!$BJ94,IF(CN$19&lt;='様式３（療養者名簿）（⑤の場合）'!$BK94,1,0),0),0)</f>
        <v>0</v>
      </c>
      <c r="CO89" s="247">
        <f>IF(CO$19-'様式３（療養者名簿）（⑤の場合）'!$BJ94+1&lt;=15,IF(CO$19&gt;='様式３（療養者名簿）（⑤の場合）'!$BJ94,IF(CO$19&lt;='様式３（療養者名簿）（⑤の場合）'!$BK94,1,0),0),0)</f>
        <v>0</v>
      </c>
      <c r="CP89" s="247">
        <f>IF(CP$19-'様式３（療養者名簿）（⑤の場合）'!$BJ94+1&lt;=15,IF(CP$19&gt;='様式３（療養者名簿）（⑤の場合）'!$BJ94,IF(CP$19&lt;='様式３（療養者名簿）（⑤の場合）'!$BK94,1,0),0),0)</f>
        <v>0</v>
      </c>
      <c r="CQ89" s="247">
        <f>IF(CQ$19-'様式３（療養者名簿）（⑤の場合）'!$BJ94+1&lt;=15,IF(CQ$19&gt;='様式３（療養者名簿）（⑤の場合）'!$BJ94,IF(CQ$19&lt;='様式３（療養者名簿）（⑤の場合）'!$BK94,1,0),0),0)</f>
        <v>0</v>
      </c>
      <c r="CR89" s="247">
        <f>IF(CR$19-'様式３（療養者名簿）（⑤の場合）'!$BJ94+1&lt;=15,IF(CR$19&gt;='様式３（療養者名簿）（⑤の場合）'!$BJ94,IF(CR$19&lt;='様式３（療養者名簿）（⑤の場合）'!$BK94,1,0),0),0)</f>
        <v>0</v>
      </c>
      <c r="CS89" s="247">
        <f>IF(CS$19-'様式３（療養者名簿）（⑤の場合）'!$BJ94+1&lt;=15,IF(CS$19&gt;='様式３（療養者名簿）（⑤の場合）'!$BJ94,IF(CS$19&lt;='様式３（療養者名簿）（⑤の場合）'!$BK94,1,0),0),0)</f>
        <v>0</v>
      </c>
      <c r="CT89" s="247">
        <f>IF(CT$19-'様式３（療養者名簿）（⑤の場合）'!$BJ94+1&lt;=15,IF(CT$19&gt;='様式３（療養者名簿）（⑤の場合）'!$BJ94,IF(CT$19&lt;='様式３（療養者名簿）（⑤の場合）'!$BK94,1,0),0),0)</f>
        <v>0</v>
      </c>
      <c r="CU89" s="247">
        <f>IF(CU$19-'様式３（療養者名簿）（⑤の場合）'!$BJ94+1&lt;=15,IF(CU$19&gt;='様式３（療養者名簿）（⑤の場合）'!$BJ94,IF(CU$19&lt;='様式３（療養者名簿）（⑤の場合）'!$BK94,1,0),0),0)</f>
        <v>0</v>
      </c>
      <c r="CV89" s="247">
        <f>IF(CV$19-'様式３（療養者名簿）（⑤の場合）'!$BJ94+1&lt;=15,IF(CV$19&gt;='様式３（療養者名簿）（⑤の場合）'!$BJ94,IF(CV$19&lt;='様式３（療養者名簿）（⑤の場合）'!$BK94,1,0),0),0)</f>
        <v>0</v>
      </c>
      <c r="CW89" s="247">
        <f>IF(CW$19-'様式３（療養者名簿）（⑤の場合）'!$BJ94+1&lt;=15,IF(CW$19&gt;='様式３（療養者名簿）（⑤の場合）'!$BJ94,IF(CW$19&lt;='様式３（療養者名簿）（⑤の場合）'!$BK94,1,0),0),0)</f>
        <v>0</v>
      </c>
      <c r="CX89" s="247">
        <f>IF(CX$19-'様式３（療養者名簿）（⑤の場合）'!$BJ94+1&lt;=15,IF(CX$19&gt;='様式３（療養者名簿）（⑤の場合）'!$BJ94,IF(CX$19&lt;='様式３（療養者名簿）（⑤の場合）'!$BK94,1,0),0),0)</f>
        <v>0</v>
      </c>
      <c r="CY89" s="247">
        <f>IF(CY$19-'様式３（療養者名簿）（⑤の場合）'!$BJ94+1&lt;=15,IF(CY$19&gt;='様式３（療養者名簿）（⑤の場合）'!$BJ94,IF(CY$19&lt;='様式３（療養者名簿）（⑤の場合）'!$BK94,1,0),0),0)</f>
        <v>0</v>
      </c>
      <c r="CZ89" s="247">
        <f>IF(CZ$19-'様式３（療養者名簿）（⑤の場合）'!$BJ94+1&lt;=15,IF(CZ$19&gt;='様式３（療養者名簿）（⑤の場合）'!$BJ94,IF(CZ$19&lt;='様式３（療養者名簿）（⑤の場合）'!$BK94,1,0),0),0)</f>
        <v>0</v>
      </c>
      <c r="DA89" s="247">
        <f>IF(DA$19-'様式３（療養者名簿）（⑤の場合）'!$BJ94+1&lt;=15,IF(DA$19&gt;='様式３（療養者名簿）（⑤の場合）'!$BJ94,IF(DA$19&lt;='様式３（療養者名簿）（⑤の場合）'!$BK94,1,0),0),0)</f>
        <v>0</v>
      </c>
      <c r="DB89" s="247">
        <f>IF(DB$19-'様式３（療養者名簿）（⑤の場合）'!$BJ94+1&lt;=15,IF(DB$19&gt;='様式３（療養者名簿）（⑤の場合）'!$BJ94,IF(DB$19&lt;='様式３（療養者名簿）（⑤の場合）'!$BK94,1,0),0),0)</f>
        <v>0</v>
      </c>
      <c r="DC89" s="247">
        <f>IF(DC$19-'様式３（療養者名簿）（⑤の場合）'!$BJ94+1&lt;=15,IF(DC$19&gt;='様式３（療養者名簿）（⑤の場合）'!$BJ94,IF(DC$19&lt;='様式３（療養者名簿）（⑤の場合）'!$BK94,1,0),0),0)</f>
        <v>0</v>
      </c>
      <c r="DD89" s="247">
        <f>IF(DD$19-'様式３（療養者名簿）（⑤の場合）'!$BJ94+1&lt;=15,IF(DD$19&gt;='様式３（療養者名簿）（⑤の場合）'!$BJ94,IF(DD$19&lt;='様式３（療養者名簿）（⑤の場合）'!$BK94,1,0),0),0)</f>
        <v>0</v>
      </c>
      <c r="DE89" s="247">
        <f>IF(DE$19-'様式３（療養者名簿）（⑤の場合）'!$BJ94+1&lt;=15,IF(DE$19&gt;='様式３（療養者名簿）（⑤の場合）'!$BJ94,IF(DE$19&lt;='様式３（療養者名簿）（⑤の場合）'!$BK94,1,0),0),0)</f>
        <v>0</v>
      </c>
      <c r="DF89" s="247">
        <f>IF(DF$19-'様式３（療養者名簿）（⑤の場合）'!$BJ94+1&lt;=15,IF(DF$19&gt;='様式３（療養者名簿）（⑤の場合）'!$BJ94,IF(DF$19&lt;='様式３（療養者名簿）（⑤の場合）'!$BK94,1,0),0),0)</f>
        <v>0</v>
      </c>
      <c r="DG89" s="247">
        <f>IF(DG$19-'様式３（療養者名簿）（⑤の場合）'!$BJ94+1&lt;=15,IF(DG$19&gt;='様式３（療養者名簿）（⑤の場合）'!$BJ94,IF(DG$19&lt;='様式３（療養者名簿）（⑤の場合）'!$BK94,1,0),0),0)</f>
        <v>0</v>
      </c>
      <c r="DH89" s="247">
        <f>IF(DH$19-'様式３（療養者名簿）（⑤の場合）'!$BJ94+1&lt;=15,IF(DH$19&gt;='様式３（療養者名簿）（⑤の場合）'!$BJ94,IF(DH$19&lt;='様式３（療養者名簿）（⑤の場合）'!$BK94,1,0),0),0)</f>
        <v>0</v>
      </c>
      <c r="DI89" s="247">
        <f>IF(DI$19-'様式３（療養者名簿）（⑤の場合）'!$BJ94+1&lt;=15,IF(DI$19&gt;='様式３（療養者名簿）（⑤の場合）'!$BJ94,IF(DI$19&lt;='様式３（療養者名簿）（⑤の場合）'!$BK94,1,0),0),0)</f>
        <v>0</v>
      </c>
      <c r="DJ89" s="247">
        <f>IF(DJ$19-'様式３（療養者名簿）（⑤の場合）'!$BJ94+1&lt;=15,IF(DJ$19&gt;='様式３（療養者名簿）（⑤の場合）'!$BJ94,IF(DJ$19&lt;='様式３（療養者名簿）（⑤の場合）'!$BK94,1,0),0),0)</f>
        <v>0</v>
      </c>
      <c r="DK89" s="247">
        <f>IF(DK$19-'様式３（療養者名簿）（⑤の場合）'!$BJ94+1&lt;=15,IF(DK$19&gt;='様式３（療養者名簿）（⑤の場合）'!$BJ94,IF(DK$19&lt;='様式３（療養者名簿）（⑤の場合）'!$BK94,1,0),0),0)</f>
        <v>0</v>
      </c>
      <c r="DL89" s="247">
        <f>IF(DL$19-'様式３（療養者名簿）（⑤の場合）'!$BJ94+1&lt;=15,IF(DL$19&gt;='様式３（療養者名簿）（⑤の場合）'!$BJ94,IF(DL$19&lt;='様式３（療養者名簿）（⑤の場合）'!$BK94,1,0),0),0)</f>
        <v>0</v>
      </c>
      <c r="DM89" s="247">
        <f>IF(DM$19-'様式３（療養者名簿）（⑤の場合）'!$BJ94+1&lt;=15,IF(DM$19&gt;='様式３（療養者名簿）（⑤の場合）'!$BJ94,IF(DM$19&lt;='様式３（療養者名簿）（⑤の場合）'!$BK94,1,0),0),0)</f>
        <v>0</v>
      </c>
      <c r="DN89" s="247">
        <f>IF(DN$19-'様式３（療養者名簿）（⑤の場合）'!$BJ94+1&lt;=15,IF(DN$19&gt;='様式３（療養者名簿）（⑤の場合）'!$BJ94,IF(DN$19&lt;='様式３（療養者名簿）（⑤の場合）'!$BK94,1,0),0),0)</f>
        <v>0</v>
      </c>
      <c r="DO89" s="247">
        <f>IF(DO$19-'様式３（療養者名簿）（⑤の場合）'!$BJ94+1&lt;=15,IF(DO$19&gt;='様式３（療養者名簿）（⑤の場合）'!$BJ94,IF(DO$19&lt;='様式３（療養者名簿）（⑤の場合）'!$BK94,1,0),0),0)</f>
        <v>0</v>
      </c>
      <c r="DP89" s="247">
        <f>IF(DP$19-'様式３（療養者名簿）（⑤の場合）'!$BJ94+1&lt;=15,IF(DP$19&gt;='様式３（療養者名簿）（⑤の場合）'!$BJ94,IF(DP$19&lt;='様式３（療養者名簿）（⑤の場合）'!$BK94,1,0),0),0)</f>
        <v>0</v>
      </c>
      <c r="DQ89" s="247">
        <f>IF(DQ$19-'様式３（療養者名簿）（⑤の場合）'!$BJ94+1&lt;=15,IF(DQ$19&gt;='様式３（療養者名簿）（⑤の場合）'!$BJ94,IF(DQ$19&lt;='様式３（療養者名簿）（⑤の場合）'!$BK94,1,0),0),0)</f>
        <v>0</v>
      </c>
      <c r="DR89" s="247">
        <f>IF(DR$19-'様式３（療養者名簿）（⑤の場合）'!$BJ94+1&lt;=15,IF(DR$19&gt;='様式３（療養者名簿）（⑤の場合）'!$BJ94,IF(DR$19&lt;='様式３（療養者名簿）（⑤の場合）'!$BK94,1,0),0),0)</f>
        <v>0</v>
      </c>
      <c r="DS89" s="247">
        <f>IF(DS$19-'様式３（療養者名簿）（⑤の場合）'!$BJ94+1&lt;=15,IF(DS$19&gt;='様式３（療養者名簿）（⑤の場合）'!$BJ94,IF(DS$19&lt;='様式３（療養者名簿）（⑤の場合）'!$BK94,1,0),0),0)</f>
        <v>0</v>
      </c>
      <c r="DT89" s="247">
        <f>IF(DT$19-'様式３（療養者名簿）（⑤の場合）'!$BJ94+1&lt;=15,IF(DT$19&gt;='様式３（療養者名簿）（⑤の場合）'!$BJ94,IF(DT$19&lt;='様式３（療養者名簿）（⑤の場合）'!$BK94,1,0),0),0)</f>
        <v>0</v>
      </c>
      <c r="DU89" s="247">
        <f>IF(DU$19-'様式３（療養者名簿）（⑤の場合）'!$BJ94+1&lt;=15,IF(DU$19&gt;='様式３（療養者名簿）（⑤の場合）'!$BJ94,IF(DU$19&lt;='様式３（療養者名簿）（⑤の場合）'!$BK94,1,0),0),0)</f>
        <v>0</v>
      </c>
      <c r="DV89" s="247">
        <f>IF(DV$19-'様式３（療養者名簿）（⑤の場合）'!$BJ94+1&lt;=15,IF(DV$19&gt;='様式３（療養者名簿）（⑤の場合）'!$BJ94,IF(DV$19&lt;='様式３（療養者名簿）（⑤の場合）'!$BK94,1,0),0),0)</f>
        <v>0</v>
      </c>
      <c r="DW89" s="247">
        <f>IF(DW$19-'様式３（療養者名簿）（⑤の場合）'!$BJ94+1&lt;=15,IF(DW$19&gt;='様式３（療養者名簿）（⑤の場合）'!$BJ94,IF(DW$19&lt;='様式３（療養者名簿）（⑤の場合）'!$BK94,1,0),0),0)</f>
        <v>0</v>
      </c>
      <c r="DX89" s="247">
        <f>IF(DX$19-'様式３（療養者名簿）（⑤の場合）'!$BJ94+1&lt;=15,IF(DX$19&gt;='様式３（療養者名簿）（⑤の場合）'!$BJ94,IF(DX$19&lt;='様式３（療養者名簿）（⑤の場合）'!$BK94,1,0),0),0)</f>
        <v>0</v>
      </c>
      <c r="DY89" s="247">
        <f>IF(DY$19-'様式３（療養者名簿）（⑤の場合）'!$BJ94+1&lt;=15,IF(DY$19&gt;='様式３（療養者名簿）（⑤の場合）'!$BJ94,IF(DY$19&lt;='様式３（療養者名簿）（⑤の場合）'!$BK94,1,0),0),0)</f>
        <v>0</v>
      </c>
      <c r="DZ89" s="247">
        <f>IF(DZ$19-'様式３（療養者名簿）（⑤の場合）'!$BJ94+1&lt;=15,IF(DZ$19&gt;='様式３（療養者名簿）（⑤の場合）'!$BJ94,IF(DZ$19&lt;='様式３（療養者名簿）（⑤の場合）'!$BK94,1,0),0),0)</f>
        <v>0</v>
      </c>
      <c r="EA89" s="247">
        <f>IF(EA$19-'様式３（療養者名簿）（⑤の場合）'!$BJ94+1&lt;=15,IF(EA$19&gt;='様式３（療養者名簿）（⑤の場合）'!$BJ94,IF(EA$19&lt;='様式３（療養者名簿）（⑤の場合）'!$BK94,1,0),0),0)</f>
        <v>0</v>
      </c>
      <c r="EB89" s="247">
        <f>IF(EB$19-'様式３（療養者名簿）（⑤の場合）'!$BJ94+1&lt;=15,IF(EB$19&gt;='様式３（療養者名簿）（⑤の場合）'!$BJ94,IF(EB$19&lt;='様式３（療養者名簿）（⑤の場合）'!$BK94,1,0),0),0)</f>
        <v>0</v>
      </c>
      <c r="EC89" s="247">
        <f>IF(EC$19-'様式３（療養者名簿）（⑤の場合）'!$BJ94+1&lt;=15,IF(EC$19&gt;='様式３（療養者名簿）（⑤の場合）'!$BJ94,IF(EC$19&lt;='様式３（療養者名簿）（⑤の場合）'!$BK94,1,0),0),0)</f>
        <v>0</v>
      </c>
      <c r="ED89" s="247">
        <f>IF(ED$19-'様式３（療養者名簿）（⑤の場合）'!$BJ94+1&lt;=15,IF(ED$19&gt;='様式３（療養者名簿）（⑤の場合）'!$BJ94,IF(ED$19&lt;='様式３（療養者名簿）（⑤の場合）'!$BK94,1,0),0),0)</f>
        <v>0</v>
      </c>
      <c r="EE89" s="247">
        <f>IF(EE$19-'様式３（療養者名簿）（⑤の場合）'!$BJ94+1&lt;=15,IF(EE$19&gt;='様式３（療養者名簿）（⑤の場合）'!$BJ94,IF(EE$19&lt;='様式３（療養者名簿）（⑤の場合）'!$BK94,1,0),0),0)</f>
        <v>0</v>
      </c>
      <c r="EF89" s="247">
        <f>IF(EF$19-'様式３（療養者名簿）（⑤の場合）'!$BJ94+1&lt;=15,IF(EF$19&gt;='様式３（療養者名簿）（⑤の場合）'!$BJ94,IF(EF$19&lt;='様式３（療養者名簿）（⑤の場合）'!$BK94,1,0),0),0)</f>
        <v>0</v>
      </c>
      <c r="EG89" s="247">
        <f>IF(EG$19-'様式３（療養者名簿）（⑤の場合）'!$BJ94+1&lt;=15,IF(EG$19&gt;='様式３（療養者名簿）（⑤の場合）'!$BJ94,IF(EG$19&lt;='様式３（療養者名簿）（⑤の場合）'!$BK94,1,0),0),0)</f>
        <v>0</v>
      </c>
      <c r="EH89" s="247">
        <f>IF(EH$19-'様式３（療養者名簿）（⑤の場合）'!$BJ94+1&lt;=15,IF(EH$19&gt;='様式３（療養者名簿）（⑤の場合）'!$BJ94,IF(EH$19&lt;='様式３（療養者名簿）（⑤の場合）'!$BK94,1,0),0),0)</f>
        <v>0</v>
      </c>
      <c r="EI89" s="247">
        <f>IF(EI$19-'様式３（療養者名簿）（⑤の場合）'!$BJ94+1&lt;=15,IF(EI$19&gt;='様式３（療養者名簿）（⑤の場合）'!$BJ94,IF(EI$19&lt;='様式３（療養者名簿）（⑤の場合）'!$BK94,1,0),0),0)</f>
        <v>0</v>
      </c>
      <c r="EJ89" s="247">
        <f>IF(EJ$19-'様式３（療養者名簿）（⑤の場合）'!$BJ94+1&lt;=15,IF(EJ$19&gt;='様式３（療養者名簿）（⑤の場合）'!$BJ94,IF(EJ$19&lt;='様式３（療養者名簿）（⑤の場合）'!$BK94,1,0),0),0)</f>
        <v>0</v>
      </c>
      <c r="EK89" s="247">
        <f>IF(EK$19-'様式３（療養者名簿）（⑤の場合）'!$BJ94+1&lt;=15,IF(EK$19&gt;='様式３（療養者名簿）（⑤の場合）'!$BJ94,IF(EK$19&lt;='様式３（療養者名簿）（⑤の場合）'!$BK94,1,0),0),0)</f>
        <v>0</v>
      </c>
      <c r="EL89" s="247">
        <f>IF(EL$19-'様式３（療養者名簿）（⑤の場合）'!$BJ94+1&lt;=15,IF(EL$19&gt;='様式３（療養者名簿）（⑤の場合）'!$BJ94,IF(EL$19&lt;='様式３（療養者名簿）（⑤の場合）'!$BK94,1,0),0),0)</f>
        <v>0</v>
      </c>
      <c r="EM89" s="247">
        <f>IF(EM$19-'様式３（療養者名簿）（⑤の場合）'!$BJ94+1&lt;=15,IF(EM$19&gt;='様式３（療養者名簿）（⑤の場合）'!$BJ94,IF(EM$19&lt;='様式３（療養者名簿）（⑤の場合）'!$BK94,1,0),0),0)</f>
        <v>0</v>
      </c>
      <c r="EN89" s="247">
        <f>IF(EN$19-'様式３（療養者名簿）（⑤の場合）'!$BJ94+1&lt;=15,IF(EN$19&gt;='様式３（療養者名簿）（⑤の場合）'!$BJ94,IF(EN$19&lt;='様式３（療養者名簿）（⑤の場合）'!$BK94,1,0),0),0)</f>
        <v>0</v>
      </c>
      <c r="EO89" s="247">
        <f>IF(EO$19-'様式３（療養者名簿）（⑤の場合）'!$BJ94+1&lt;=15,IF(EO$19&gt;='様式３（療養者名簿）（⑤の場合）'!$BJ94,IF(EO$19&lt;='様式３（療養者名簿）（⑤の場合）'!$BK94,1,0),0),0)</f>
        <v>0</v>
      </c>
      <c r="EP89" s="247">
        <f>IF(EP$19-'様式３（療養者名簿）（⑤の場合）'!$BJ94+1&lt;=15,IF(EP$19&gt;='様式３（療養者名簿）（⑤の場合）'!$BJ94,IF(EP$19&lt;='様式３（療養者名簿）（⑤の場合）'!$BK94,1,0),0),0)</f>
        <v>0</v>
      </c>
      <c r="EQ89" s="247">
        <f>IF(EQ$19-'様式３（療養者名簿）（⑤の場合）'!$BJ94+1&lt;=15,IF(EQ$19&gt;='様式３（療養者名簿）（⑤の場合）'!$BJ94,IF(EQ$19&lt;='様式３（療養者名簿）（⑤の場合）'!$BK94,1,0),0),0)</f>
        <v>0</v>
      </c>
      <c r="ER89" s="247">
        <f>IF(ER$19-'様式３（療養者名簿）（⑤の場合）'!$BJ94+1&lt;=15,IF(ER$19&gt;='様式３（療養者名簿）（⑤の場合）'!$BJ94,IF(ER$19&lt;='様式３（療養者名簿）（⑤の場合）'!$BK94,1,0),0),0)</f>
        <v>0</v>
      </c>
      <c r="ES89" s="247">
        <f>IF(ES$19-'様式３（療養者名簿）（⑤の場合）'!$BJ94+1&lt;=15,IF(ES$19&gt;='様式３（療養者名簿）（⑤の場合）'!$BJ94,IF(ES$19&lt;='様式３（療養者名簿）（⑤の場合）'!$BK94,1,0),0),0)</f>
        <v>0</v>
      </c>
      <c r="ET89" s="247">
        <f>IF(ET$19-'様式３（療養者名簿）（⑤の場合）'!$BJ94+1&lt;=15,IF(ET$19&gt;='様式３（療養者名簿）（⑤の場合）'!$BJ94,IF(ET$19&lt;='様式３（療養者名簿）（⑤の場合）'!$BK94,1,0),0),0)</f>
        <v>0</v>
      </c>
      <c r="EU89" s="247">
        <f>IF(EU$19-'様式３（療養者名簿）（⑤の場合）'!$BJ94+1&lt;=15,IF(EU$19&gt;='様式３（療養者名簿）（⑤の場合）'!$BJ94,IF(EU$19&lt;='様式３（療養者名簿）（⑤の場合）'!$BK94,1,0),0),0)</f>
        <v>0</v>
      </c>
      <c r="EV89" s="247">
        <f>IF(EV$19-'様式３（療養者名簿）（⑤の場合）'!$BJ94+1&lt;=15,IF(EV$19&gt;='様式３（療養者名簿）（⑤の場合）'!$BJ94,IF(EV$19&lt;='様式３（療養者名簿）（⑤の場合）'!$BK94,1,0),0),0)</f>
        <v>0</v>
      </c>
      <c r="EW89" s="247">
        <f>IF(EW$19-'様式３（療養者名簿）（⑤の場合）'!$BJ94+1&lt;=15,IF(EW$19&gt;='様式３（療養者名簿）（⑤の場合）'!$BJ94,IF(EW$19&lt;='様式３（療養者名簿）（⑤の場合）'!$BK94,1,0),0),0)</f>
        <v>0</v>
      </c>
      <c r="EX89" s="247">
        <f>IF(EX$19-'様式３（療養者名簿）（⑤の場合）'!$BJ94+1&lt;=15,IF(EX$19&gt;='様式３（療養者名簿）（⑤の場合）'!$BJ94,IF(EX$19&lt;='様式３（療養者名簿）（⑤の場合）'!$BK94,1,0),0),0)</f>
        <v>0</v>
      </c>
      <c r="EY89" s="247">
        <f>IF(EY$19-'様式３（療養者名簿）（⑤の場合）'!$BJ94+1&lt;=15,IF(EY$19&gt;='様式３（療養者名簿）（⑤の場合）'!$BJ94,IF(EY$19&lt;='様式３（療養者名簿）（⑤の場合）'!$BK94,1,0),0),0)</f>
        <v>0</v>
      </c>
      <c r="EZ89" s="247">
        <f>IF(EZ$19-'様式３（療養者名簿）（⑤の場合）'!$BJ94+1&lt;=15,IF(EZ$19&gt;='様式３（療養者名簿）（⑤の場合）'!$BJ94,IF(EZ$19&lt;='様式３（療養者名簿）（⑤の場合）'!$BK94,1,0),0),0)</f>
        <v>0</v>
      </c>
      <c r="FA89" s="247">
        <f>IF(FA$19-'様式３（療養者名簿）（⑤の場合）'!$BJ94+1&lt;=15,IF(FA$19&gt;='様式３（療養者名簿）（⑤の場合）'!$BJ94,IF(FA$19&lt;='様式３（療養者名簿）（⑤の場合）'!$BK94,1,0),0),0)</f>
        <v>0</v>
      </c>
      <c r="FB89" s="247">
        <f>IF(FB$19-'様式３（療養者名簿）（⑤の場合）'!$BJ94+1&lt;=15,IF(FB$19&gt;='様式３（療養者名簿）（⑤の場合）'!$BJ94,IF(FB$19&lt;='様式３（療養者名簿）（⑤の場合）'!$BK94,1,0),0),0)</f>
        <v>0</v>
      </c>
      <c r="FC89" s="247">
        <f>IF(FC$19-'様式３（療養者名簿）（⑤の場合）'!$BJ94+1&lt;=15,IF(FC$19&gt;='様式３（療養者名簿）（⑤の場合）'!$BJ94,IF(FC$19&lt;='様式３（療養者名簿）（⑤の場合）'!$BK94,1,0),0),0)</f>
        <v>0</v>
      </c>
      <c r="FD89" s="247">
        <f>IF(FD$19-'様式３（療養者名簿）（⑤の場合）'!$BJ94+1&lt;=15,IF(FD$19&gt;='様式３（療養者名簿）（⑤の場合）'!$BJ94,IF(FD$19&lt;='様式３（療養者名簿）（⑤の場合）'!$BK94,1,0),0),0)</f>
        <v>0</v>
      </c>
      <c r="FE89" s="247">
        <f>IF(FE$19-'様式３（療養者名簿）（⑤の場合）'!$BJ94+1&lt;=15,IF(FE$19&gt;='様式３（療養者名簿）（⑤の場合）'!$BJ94,IF(FE$19&lt;='様式３（療養者名簿）（⑤の場合）'!$BK94,1,0),0),0)</f>
        <v>0</v>
      </c>
      <c r="FF89" s="247">
        <f>IF(FF$19-'様式３（療養者名簿）（⑤の場合）'!$BJ94+1&lt;=15,IF(FF$19&gt;='様式３（療養者名簿）（⑤の場合）'!$BJ94,IF(FF$19&lt;='様式３（療養者名簿）（⑤の場合）'!$BK94,1,0),0),0)</f>
        <v>0</v>
      </c>
      <c r="FG89" s="247">
        <f>IF(FG$19-'様式３（療養者名簿）（⑤の場合）'!$BJ94+1&lt;=15,IF(FG$19&gt;='様式３（療養者名簿）（⑤の場合）'!$BJ94,IF(FG$19&lt;='様式３（療養者名簿）（⑤の場合）'!$BK94,1,0),0),0)</f>
        <v>0</v>
      </c>
      <c r="FH89" s="247">
        <f>IF(FH$19-'様式３（療養者名簿）（⑤の場合）'!$BJ94+1&lt;=15,IF(FH$19&gt;='様式３（療養者名簿）（⑤の場合）'!$BJ94,IF(FH$19&lt;='様式３（療養者名簿）（⑤の場合）'!$BK94,1,0),0),0)</f>
        <v>0</v>
      </c>
      <c r="FI89" s="247">
        <f>IF(FI$19-'様式３（療養者名簿）（⑤の場合）'!$BJ94+1&lt;=15,IF(FI$19&gt;='様式３（療養者名簿）（⑤の場合）'!$BJ94,IF(FI$19&lt;='様式３（療養者名簿）（⑤の場合）'!$BK94,1,0),0),0)</f>
        <v>0</v>
      </c>
      <c r="FJ89" s="247">
        <f>IF(FJ$19-'様式３（療養者名簿）（⑤の場合）'!$BJ94+1&lt;=15,IF(FJ$19&gt;='様式３（療養者名簿）（⑤の場合）'!$BJ94,IF(FJ$19&lt;='様式３（療養者名簿）（⑤の場合）'!$BK94,1,0),0),0)</f>
        <v>0</v>
      </c>
      <c r="FK89" s="247">
        <f>IF(FK$19-'様式３（療養者名簿）（⑤の場合）'!$BJ94+1&lt;=15,IF(FK$19&gt;='様式３（療養者名簿）（⑤の場合）'!$BJ94,IF(FK$19&lt;='様式３（療養者名簿）（⑤の場合）'!$BK94,1,0),0),0)</f>
        <v>0</v>
      </c>
      <c r="FL89" s="247">
        <f>IF(FL$19-'様式３（療養者名簿）（⑤の場合）'!$BJ94+1&lt;=15,IF(FL$19&gt;='様式３（療養者名簿）（⑤の場合）'!$BJ94,IF(FL$19&lt;='様式３（療養者名簿）（⑤の場合）'!$BK94,1,0),0),0)</f>
        <v>0</v>
      </c>
      <c r="FM89" s="247">
        <f>IF(FM$19-'様式３（療養者名簿）（⑤の場合）'!$BJ94+1&lt;=15,IF(FM$19&gt;='様式３（療養者名簿）（⑤の場合）'!$BJ94,IF(FM$19&lt;='様式３（療養者名簿）（⑤の場合）'!$BK94,1,0),0),0)</f>
        <v>0</v>
      </c>
      <c r="FN89" s="247">
        <f>IF(FN$19-'様式３（療養者名簿）（⑤の場合）'!$BJ94+1&lt;=15,IF(FN$19&gt;='様式３（療養者名簿）（⑤の場合）'!$BJ94,IF(FN$19&lt;='様式３（療養者名簿）（⑤の場合）'!$BK94,1,0),0),0)</f>
        <v>0</v>
      </c>
      <c r="FO89" s="247">
        <f>IF(FO$19-'様式３（療養者名簿）（⑤の場合）'!$BJ94+1&lt;=15,IF(FO$19&gt;='様式３（療養者名簿）（⑤の場合）'!$BJ94,IF(FO$19&lt;='様式３（療養者名簿）（⑤の場合）'!$BK94,1,0),0),0)</f>
        <v>0</v>
      </c>
      <c r="FP89" s="247">
        <f>IF(FP$19-'様式３（療養者名簿）（⑤の場合）'!$BJ94+1&lt;=15,IF(FP$19&gt;='様式３（療養者名簿）（⑤の場合）'!$BJ94,IF(FP$19&lt;='様式３（療養者名簿）（⑤の場合）'!$BK94,1,0),0),0)</f>
        <v>0</v>
      </c>
      <c r="FQ89" s="247">
        <f>IF(FQ$19-'様式３（療養者名簿）（⑤の場合）'!$BJ94+1&lt;=15,IF(FQ$19&gt;='様式３（療養者名簿）（⑤の場合）'!$BJ94,IF(FQ$19&lt;='様式３（療養者名簿）（⑤の場合）'!$BK94,1,0),0),0)</f>
        <v>0</v>
      </c>
      <c r="FR89" s="247">
        <f>IF(FR$19-'様式３（療養者名簿）（⑤の場合）'!$BJ94+1&lt;=15,IF(FR$19&gt;='様式３（療養者名簿）（⑤の場合）'!$BJ94,IF(FR$19&lt;='様式３（療養者名簿）（⑤の場合）'!$BK94,1,0),0),0)</f>
        <v>0</v>
      </c>
      <c r="FS89" s="247">
        <f>IF(FS$19-'様式３（療養者名簿）（⑤の場合）'!$BJ94+1&lt;=15,IF(FS$19&gt;='様式３（療養者名簿）（⑤の場合）'!$BJ94,IF(FS$19&lt;='様式３（療養者名簿）（⑤の場合）'!$BK94,1,0),0),0)</f>
        <v>0</v>
      </c>
      <c r="FT89" s="247">
        <f>IF(FT$19-'様式３（療養者名簿）（⑤の場合）'!$BJ94+1&lt;=15,IF(FT$19&gt;='様式３（療養者名簿）（⑤の場合）'!$BJ94,IF(FT$19&lt;='様式３（療養者名簿）（⑤の場合）'!$BK94,1,0),0),0)</f>
        <v>0</v>
      </c>
      <c r="FU89" s="247">
        <f>IF(FU$19-'様式３（療養者名簿）（⑤の場合）'!$BJ94+1&lt;=15,IF(FU$19&gt;='様式３（療養者名簿）（⑤の場合）'!$BJ94,IF(FU$19&lt;='様式３（療養者名簿）（⑤の場合）'!$BK94,1,0),0),0)</f>
        <v>0</v>
      </c>
      <c r="FV89" s="247">
        <f>IF(FV$19-'様式３（療養者名簿）（⑤の場合）'!$BJ94+1&lt;=15,IF(FV$19&gt;='様式３（療養者名簿）（⑤の場合）'!$BJ94,IF(FV$19&lt;='様式３（療養者名簿）（⑤の場合）'!$BK94,1,0),0),0)</f>
        <v>0</v>
      </c>
      <c r="FW89" s="247">
        <f>IF(FW$19-'様式３（療養者名簿）（⑤の場合）'!$BJ94+1&lt;=15,IF(FW$19&gt;='様式３（療養者名簿）（⑤の場合）'!$BJ94,IF(FW$19&lt;='様式３（療養者名簿）（⑤の場合）'!$BK94,1,0),0),0)</f>
        <v>0</v>
      </c>
      <c r="FX89" s="247">
        <f>IF(FX$19-'様式３（療養者名簿）（⑤の場合）'!$BJ94+1&lt;=15,IF(FX$19&gt;='様式３（療養者名簿）（⑤の場合）'!$BJ94,IF(FX$19&lt;='様式３（療養者名簿）（⑤の場合）'!$BK94,1,0),0),0)</f>
        <v>0</v>
      </c>
      <c r="FY89" s="247">
        <f>IF(FY$19-'様式３（療養者名簿）（⑤の場合）'!$BJ94+1&lt;=15,IF(FY$19&gt;='様式３（療養者名簿）（⑤の場合）'!$BJ94,IF(FY$19&lt;='様式３（療養者名簿）（⑤の場合）'!$BK94,1,0),0),0)</f>
        <v>0</v>
      </c>
      <c r="FZ89" s="247">
        <f>IF(FZ$19-'様式３（療養者名簿）（⑤の場合）'!$BJ94+1&lt;=15,IF(FZ$19&gt;='様式３（療養者名簿）（⑤の場合）'!$BJ94,IF(FZ$19&lt;='様式３（療養者名簿）（⑤の場合）'!$BK94,1,0),0),0)</f>
        <v>0</v>
      </c>
      <c r="GA89" s="247">
        <f>IF(GA$19-'様式３（療養者名簿）（⑤の場合）'!$BJ94+1&lt;=15,IF(GA$19&gt;='様式３（療養者名簿）（⑤の場合）'!$BJ94,IF(GA$19&lt;='様式３（療養者名簿）（⑤の場合）'!$BK94,1,0),0),0)</f>
        <v>0</v>
      </c>
      <c r="GB89" s="247">
        <f>IF(GB$19-'様式３（療養者名簿）（⑤の場合）'!$BJ94+1&lt;=15,IF(GB$19&gt;='様式３（療養者名簿）（⑤の場合）'!$BJ94,IF(GB$19&lt;='様式３（療養者名簿）（⑤の場合）'!$BK94,1,0),0),0)</f>
        <v>0</v>
      </c>
      <c r="GC89" s="247">
        <f>IF(GC$19-'様式３（療養者名簿）（⑤の場合）'!$BJ94+1&lt;=15,IF(GC$19&gt;='様式３（療養者名簿）（⑤の場合）'!$BJ94,IF(GC$19&lt;='様式３（療養者名簿）（⑤の場合）'!$BK94,1,0),0),0)</f>
        <v>0</v>
      </c>
      <c r="GD89" s="247">
        <f>IF(GD$19-'様式３（療養者名簿）（⑤の場合）'!$BJ94+1&lt;=15,IF(GD$19&gt;='様式３（療養者名簿）（⑤の場合）'!$BJ94,IF(GD$19&lt;='様式３（療養者名簿）（⑤の場合）'!$BK94,1,0),0),0)</f>
        <v>0</v>
      </c>
      <c r="GE89" s="247">
        <f>IF(GE$19-'様式３（療養者名簿）（⑤の場合）'!$BJ94+1&lt;=15,IF(GE$19&gt;='様式３（療養者名簿）（⑤の場合）'!$BJ94,IF(GE$19&lt;='様式３（療養者名簿）（⑤の場合）'!$BK94,1,0),0),0)</f>
        <v>0</v>
      </c>
      <c r="GF89" s="247">
        <f>IF(GF$19-'様式３（療養者名簿）（⑤の場合）'!$BJ94+1&lt;=15,IF(GF$19&gt;='様式３（療養者名簿）（⑤の場合）'!$BJ94,IF(GF$19&lt;='様式３（療養者名簿）（⑤の場合）'!$BK94,1,0),0),0)</f>
        <v>0</v>
      </c>
      <c r="GG89" s="247">
        <f>IF(GG$19-'様式３（療養者名簿）（⑤の場合）'!$BJ94+1&lt;=15,IF(GG$19&gt;='様式３（療養者名簿）（⑤の場合）'!$BJ94,IF(GG$19&lt;='様式３（療養者名簿）（⑤の場合）'!$BK94,1,0),0),0)</f>
        <v>0</v>
      </c>
      <c r="GH89" s="247">
        <f>IF(GH$19-'様式３（療養者名簿）（⑤の場合）'!$BJ94+1&lt;=15,IF(GH$19&gt;='様式３（療養者名簿）（⑤の場合）'!$BJ94,IF(GH$19&lt;='様式３（療養者名簿）（⑤の場合）'!$BK94,1,0),0),0)</f>
        <v>0</v>
      </c>
      <c r="GI89" s="247">
        <f>IF(GI$19-'様式３（療養者名簿）（⑤の場合）'!$BJ94+1&lt;=15,IF(GI$19&gt;='様式３（療養者名簿）（⑤の場合）'!$BJ94,IF(GI$19&lt;='様式３（療養者名簿）（⑤の場合）'!$BK94,1,0),0),0)</f>
        <v>0</v>
      </c>
      <c r="GJ89" s="247">
        <f>IF(GJ$19-'様式３（療養者名簿）（⑤の場合）'!$BJ94+1&lt;=15,IF(GJ$19&gt;='様式３（療養者名簿）（⑤の場合）'!$BJ94,IF(GJ$19&lt;='様式３（療養者名簿）（⑤の場合）'!$BK94,1,0),0),0)</f>
        <v>0</v>
      </c>
      <c r="GK89" s="247">
        <f>IF(GK$19-'様式３（療養者名簿）（⑤の場合）'!$BJ94+1&lt;=15,IF(GK$19&gt;='様式３（療養者名簿）（⑤の場合）'!$BJ94,IF(GK$19&lt;='様式３（療養者名簿）（⑤の場合）'!$BK94,1,0),0),0)</f>
        <v>0</v>
      </c>
      <c r="GL89" s="247">
        <f>IF(GL$19-'様式３（療養者名簿）（⑤の場合）'!$BJ94+1&lt;=15,IF(GL$19&gt;='様式３（療養者名簿）（⑤の場合）'!$BJ94,IF(GL$19&lt;='様式３（療養者名簿）（⑤の場合）'!$BK94,1,0),0),0)</f>
        <v>0</v>
      </c>
      <c r="GM89" s="247">
        <f>IF(GM$19-'様式３（療養者名簿）（⑤の場合）'!$BJ94+1&lt;=15,IF(GM$19&gt;='様式３（療養者名簿）（⑤の場合）'!$BJ94,IF(GM$19&lt;='様式３（療養者名簿）（⑤の場合）'!$BK94,1,0),0),0)</f>
        <v>0</v>
      </c>
      <c r="GN89" s="247">
        <f>IF(GN$19-'様式３（療養者名簿）（⑤の場合）'!$BJ94+1&lt;=15,IF(GN$19&gt;='様式３（療養者名簿）（⑤の場合）'!$BJ94,IF(GN$19&lt;='様式３（療養者名簿）（⑤の場合）'!$BK94,1,0),0),0)</f>
        <v>0</v>
      </c>
      <c r="GO89" s="247">
        <f>IF(GO$19-'様式３（療養者名簿）（⑤の場合）'!$BJ94+1&lt;=15,IF(GO$19&gt;='様式３（療養者名簿）（⑤の場合）'!$BJ94,IF(GO$19&lt;='様式３（療養者名簿）（⑤の場合）'!$BK94,1,0),0),0)</f>
        <v>0</v>
      </c>
      <c r="GP89" s="247">
        <f>IF(GP$19-'様式３（療養者名簿）（⑤の場合）'!$BJ94+1&lt;=15,IF(GP$19&gt;='様式３（療養者名簿）（⑤の場合）'!$BJ94,IF(GP$19&lt;='様式３（療養者名簿）（⑤の場合）'!$BK94,1,0),0),0)</f>
        <v>0</v>
      </c>
      <c r="GQ89" s="247">
        <f>IF(GQ$19-'様式３（療養者名簿）（⑤の場合）'!$BJ94+1&lt;=15,IF(GQ$19&gt;='様式３（療養者名簿）（⑤の場合）'!$BJ94,IF(GQ$19&lt;='様式３（療養者名簿）（⑤の場合）'!$BK94,1,0),0),0)</f>
        <v>0</v>
      </c>
      <c r="GR89" s="247">
        <f>IF(GR$19-'様式３（療養者名簿）（⑤の場合）'!$BJ94+1&lt;=15,IF(GR$19&gt;='様式３（療養者名簿）（⑤の場合）'!$BJ94,IF(GR$19&lt;='様式３（療養者名簿）（⑤の場合）'!$BK94,1,0),0),0)</f>
        <v>0</v>
      </c>
      <c r="GS89" s="247">
        <f>IF(GS$19-'様式３（療養者名簿）（⑤の場合）'!$BJ94+1&lt;=15,IF(GS$19&gt;='様式３（療養者名簿）（⑤の場合）'!$BJ94,IF(GS$19&lt;='様式３（療養者名簿）（⑤の場合）'!$BK94,1,0),0),0)</f>
        <v>0</v>
      </c>
      <c r="GT89" s="247">
        <f>IF(GT$19-'様式３（療養者名簿）（⑤の場合）'!$BJ94+1&lt;=15,IF(GT$19&gt;='様式３（療養者名簿）（⑤の場合）'!$BJ94,IF(GT$19&lt;='様式３（療養者名簿）（⑤の場合）'!$BK94,1,0),0),0)</f>
        <v>0</v>
      </c>
      <c r="GU89" s="247">
        <f>IF(GU$19-'様式３（療養者名簿）（⑤の場合）'!$BJ94+1&lt;=15,IF(GU$19&gt;='様式３（療養者名簿）（⑤の場合）'!$BJ94,IF(GU$19&lt;='様式３（療養者名簿）（⑤の場合）'!$BK94,1,0),0),0)</f>
        <v>0</v>
      </c>
      <c r="GV89" s="247">
        <f>IF(GV$19-'様式３（療養者名簿）（⑤の場合）'!$BJ94+1&lt;=15,IF(GV$19&gt;='様式３（療養者名簿）（⑤の場合）'!$BJ94,IF(GV$19&lt;='様式３（療養者名簿）（⑤の場合）'!$BK94,1,0),0),0)</f>
        <v>0</v>
      </c>
      <c r="GW89" s="247">
        <f>IF(GW$19-'様式３（療養者名簿）（⑤の場合）'!$BJ94+1&lt;=15,IF(GW$19&gt;='様式３（療養者名簿）（⑤の場合）'!$BJ94,IF(GW$19&lt;='様式３（療養者名簿）（⑤の場合）'!$BK94,1,0),0),0)</f>
        <v>0</v>
      </c>
      <c r="GX89" s="247">
        <f>IF(GX$19-'様式３（療養者名簿）（⑤の場合）'!$BJ94+1&lt;=15,IF(GX$19&gt;='様式３（療養者名簿）（⑤の場合）'!$BJ94,IF(GX$19&lt;='様式３（療養者名簿）（⑤の場合）'!$BK94,1,0),0),0)</f>
        <v>0</v>
      </c>
      <c r="GY89" s="247">
        <f>IF(GY$19-'様式３（療養者名簿）（⑤の場合）'!$BJ94+1&lt;=15,IF(GY$19&gt;='様式３（療養者名簿）（⑤の場合）'!$BJ94,IF(GY$19&lt;='様式３（療養者名簿）（⑤の場合）'!$BK94,1,0),0),0)</f>
        <v>0</v>
      </c>
      <c r="GZ89" s="247">
        <f>IF(GZ$19-'様式３（療養者名簿）（⑤の場合）'!$BJ94+1&lt;=15,IF(GZ$19&gt;='様式３（療養者名簿）（⑤の場合）'!$BJ94,IF(GZ$19&lt;='様式３（療養者名簿）（⑤の場合）'!$BK94,1,0),0),0)</f>
        <v>0</v>
      </c>
      <c r="HA89" s="247">
        <f>IF(HA$19-'様式３（療養者名簿）（⑤の場合）'!$BJ94+1&lt;=15,IF(HA$19&gt;='様式３（療養者名簿）（⑤の場合）'!$BJ94,IF(HA$19&lt;='様式３（療養者名簿）（⑤の場合）'!$BK94,1,0),0),0)</f>
        <v>0</v>
      </c>
      <c r="HB89" s="247">
        <f>IF(HB$19-'様式３（療養者名簿）（⑤の場合）'!$BJ94+1&lt;=15,IF(HB$19&gt;='様式３（療養者名簿）（⑤の場合）'!$BJ94,IF(HB$19&lt;='様式３（療養者名簿）（⑤の場合）'!$BK94,1,0),0),0)</f>
        <v>0</v>
      </c>
      <c r="HC89" s="247">
        <f>IF(HC$19-'様式３（療養者名簿）（⑤の場合）'!$BJ94+1&lt;=15,IF(HC$19&gt;='様式３（療養者名簿）（⑤の場合）'!$BJ94,IF(HC$19&lt;='様式３（療養者名簿）（⑤の場合）'!$BK94,1,0),0),0)</f>
        <v>0</v>
      </c>
      <c r="HD89" s="247">
        <f>IF(HD$19-'様式３（療養者名簿）（⑤の場合）'!$BJ94+1&lt;=15,IF(HD$19&gt;='様式３（療養者名簿）（⑤の場合）'!$BJ94,IF(HD$19&lt;='様式３（療養者名簿）（⑤の場合）'!$BK94,1,0),0),0)</f>
        <v>0</v>
      </c>
      <c r="HE89" s="247">
        <f>IF(HE$19-'様式３（療養者名簿）（⑤の場合）'!$BJ94+1&lt;=15,IF(HE$19&gt;='様式３（療養者名簿）（⑤の場合）'!$BJ94,IF(HE$19&lt;='様式３（療養者名簿）（⑤の場合）'!$BK94,1,0),0),0)</f>
        <v>0</v>
      </c>
      <c r="HF89" s="247">
        <f>IF(HF$19-'様式３（療養者名簿）（⑤の場合）'!$BJ94+1&lt;=15,IF(HF$19&gt;='様式３（療養者名簿）（⑤の場合）'!$BJ94,IF(HF$19&lt;='様式３（療養者名簿）（⑤の場合）'!$BK94,1,0),0),0)</f>
        <v>0</v>
      </c>
      <c r="HG89" s="247">
        <f>IF(HG$19-'様式３（療養者名簿）（⑤の場合）'!$BJ94+1&lt;=15,IF(HG$19&gt;='様式３（療養者名簿）（⑤の場合）'!$BJ94,IF(HG$19&lt;='様式３（療養者名簿）（⑤の場合）'!$BK94,1,0),0),0)</f>
        <v>0</v>
      </c>
      <c r="HH89" s="247">
        <f>IF(HH$19-'様式３（療養者名簿）（⑤の場合）'!$BJ94+1&lt;=15,IF(HH$19&gt;='様式３（療養者名簿）（⑤の場合）'!$BJ94,IF(HH$19&lt;='様式３（療養者名簿）（⑤の場合）'!$BK94,1,0),0),0)</f>
        <v>0</v>
      </c>
      <c r="HI89" s="247">
        <f>IF(HI$19-'様式３（療養者名簿）（⑤の場合）'!$BJ94+1&lt;=15,IF(HI$19&gt;='様式３（療養者名簿）（⑤の場合）'!$BJ94,IF(HI$19&lt;='様式３（療養者名簿）（⑤の場合）'!$BK94,1,0),0),0)</f>
        <v>0</v>
      </c>
      <c r="HJ89" s="247">
        <f>IF(HJ$19-'様式３（療養者名簿）（⑤の場合）'!$BJ94+1&lt;=15,IF(HJ$19&gt;='様式３（療養者名簿）（⑤の場合）'!$BJ94,IF(HJ$19&lt;='様式３（療養者名簿）（⑤の場合）'!$BK94,1,0),0),0)</f>
        <v>0</v>
      </c>
      <c r="HK89" s="247">
        <f>IF(HK$19-'様式３（療養者名簿）（⑤の場合）'!$BJ94+1&lt;=15,IF(HK$19&gt;='様式３（療養者名簿）（⑤の場合）'!$BJ94,IF(HK$19&lt;='様式３（療養者名簿）（⑤の場合）'!$BK94,1,0),0),0)</f>
        <v>0</v>
      </c>
      <c r="HL89" s="247">
        <f>IF(HL$19-'様式３（療養者名簿）（⑤の場合）'!$BJ94+1&lt;=15,IF(HL$19&gt;='様式３（療養者名簿）（⑤の場合）'!$BJ94,IF(HL$19&lt;='様式３（療養者名簿）（⑤の場合）'!$BK94,1,0),0),0)</f>
        <v>0</v>
      </c>
      <c r="HM89" s="247">
        <f>IF(HM$19-'様式３（療養者名簿）（⑤の場合）'!$BJ94+1&lt;=15,IF(HM$19&gt;='様式３（療養者名簿）（⑤の場合）'!$BJ94,IF(HM$19&lt;='様式３（療養者名簿）（⑤の場合）'!$BK94,1,0),0),0)</f>
        <v>0</v>
      </c>
      <c r="HN89" s="247">
        <f>IF(HN$19-'様式３（療養者名簿）（⑤の場合）'!$BJ94+1&lt;=15,IF(HN$19&gt;='様式３（療養者名簿）（⑤の場合）'!$BJ94,IF(HN$19&lt;='様式３（療養者名簿）（⑤の場合）'!$BK94,1,0),0),0)</f>
        <v>0</v>
      </c>
      <c r="HO89" s="247">
        <f>IF(HO$19-'様式３（療養者名簿）（⑤の場合）'!$BJ94+1&lt;=15,IF(HO$19&gt;='様式３（療養者名簿）（⑤の場合）'!$BJ94,IF(HO$19&lt;='様式３（療養者名簿）（⑤の場合）'!$BK94,1,0),0),0)</f>
        <v>0</v>
      </c>
      <c r="HP89" s="247">
        <f>IF(HP$19-'様式３（療養者名簿）（⑤の場合）'!$BJ94+1&lt;=15,IF(HP$19&gt;='様式３（療養者名簿）（⑤の場合）'!$BJ94,IF(HP$19&lt;='様式３（療養者名簿）（⑤の場合）'!$BK94,1,0),0),0)</f>
        <v>0</v>
      </c>
      <c r="HQ89" s="247">
        <f>IF(HQ$19-'様式３（療養者名簿）（⑤の場合）'!$BJ94+1&lt;=15,IF(HQ$19&gt;='様式３（療養者名簿）（⑤の場合）'!$BJ94,IF(HQ$19&lt;='様式３（療養者名簿）（⑤の場合）'!$BK94,1,0),0),0)</f>
        <v>0</v>
      </c>
      <c r="HR89" s="247">
        <f>IF(HR$19-'様式３（療養者名簿）（⑤の場合）'!$BJ94+1&lt;=15,IF(HR$19&gt;='様式３（療養者名簿）（⑤の場合）'!$BJ94,IF(HR$19&lt;='様式３（療養者名簿）（⑤の場合）'!$BK94,1,0),0),0)</f>
        <v>0</v>
      </c>
      <c r="HS89" s="247">
        <f>IF(HS$19-'様式３（療養者名簿）（⑤の場合）'!$BJ94+1&lt;=15,IF(HS$19&gt;='様式３（療養者名簿）（⑤の場合）'!$BJ94,IF(HS$19&lt;='様式３（療養者名簿）（⑤の場合）'!$BK94,1,0),0),0)</f>
        <v>0</v>
      </c>
      <c r="HT89" s="247">
        <f>IF(HT$19-'様式３（療養者名簿）（⑤の場合）'!$BJ94+1&lt;=15,IF(HT$19&gt;='様式３（療養者名簿）（⑤の場合）'!$BJ94,IF(HT$19&lt;='様式３（療養者名簿）（⑤の場合）'!$BK94,1,0),0),0)</f>
        <v>0</v>
      </c>
      <c r="HU89" s="247">
        <f>IF(HU$19-'様式３（療養者名簿）（⑤の場合）'!$BJ94+1&lt;=15,IF(HU$19&gt;='様式３（療養者名簿）（⑤の場合）'!$BJ94,IF(HU$19&lt;='様式３（療養者名簿）（⑤の場合）'!$BK94,1,0),0),0)</f>
        <v>0</v>
      </c>
      <c r="HV89" s="247">
        <f>IF(HV$19-'様式３（療養者名簿）（⑤の場合）'!$BJ94+1&lt;=15,IF(HV$19&gt;='様式３（療養者名簿）（⑤の場合）'!$BJ94,IF(HV$19&lt;='様式３（療養者名簿）（⑤の場合）'!$BK94,1,0),0),0)</f>
        <v>0</v>
      </c>
      <c r="HW89" s="247">
        <f>IF(HW$19-'様式３（療養者名簿）（⑤の場合）'!$BJ94+1&lt;=15,IF(HW$19&gt;='様式３（療養者名簿）（⑤の場合）'!$BJ94,IF(HW$19&lt;='様式３（療養者名簿）（⑤の場合）'!$BK94,1,0),0),0)</f>
        <v>0</v>
      </c>
      <c r="HX89" s="247">
        <f>IF(HX$19-'様式３（療養者名簿）（⑤の場合）'!$BJ94+1&lt;=15,IF(HX$19&gt;='様式３（療養者名簿）（⑤の場合）'!$BJ94,IF(HX$19&lt;='様式３（療養者名簿）（⑤の場合）'!$BK94,1,0),0),0)</f>
        <v>0</v>
      </c>
      <c r="HY89" s="247">
        <f>IF(HY$19-'様式３（療養者名簿）（⑤の場合）'!$BJ94+1&lt;=15,IF(HY$19&gt;='様式３（療養者名簿）（⑤の場合）'!$BJ94,IF(HY$19&lt;='様式３（療養者名簿）（⑤の場合）'!$BK94,1,0),0),0)</f>
        <v>0</v>
      </c>
      <c r="HZ89" s="247">
        <f>IF(HZ$19-'様式３（療養者名簿）（⑤の場合）'!$BJ94+1&lt;=15,IF(HZ$19&gt;='様式３（療養者名簿）（⑤の場合）'!$BJ94,IF(HZ$19&lt;='様式３（療養者名簿）（⑤の場合）'!$BK94,1,0),0),0)</f>
        <v>0</v>
      </c>
      <c r="IA89" s="247">
        <f>IF(IA$19-'様式３（療養者名簿）（⑤の場合）'!$BJ94+1&lt;=15,IF(IA$19&gt;='様式３（療養者名簿）（⑤の場合）'!$BJ94,IF(IA$19&lt;='様式３（療養者名簿）（⑤の場合）'!$BK94,1,0),0),0)</f>
        <v>0</v>
      </c>
      <c r="IB89" s="247">
        <f>IF(IB$19-'様式３（療養者名簿）（⑤の場合）'!$BJ94+1&lt;=15,IF(IB$19&gt;='様式３（療養者名簿）（⑤の場合）'!$BJ94,IF(IB$19&lt;='様式３（療養者名簿）（⑤の場合）'!$BK94,1,0),0),0)</f>
        <v>0</v>
      </c>
      <c r="IC89" s="247">
        <f>IF(IC$19-'様式３（療養者名簿）（⑤の場合）'!$BJ94+1&lt;=15,IF(IC$19&gt;='様式３（療養者名簿）（⑤の場合）'!$BJ94,IF(IC$19&lt;='様式３（療養者名簿）（⑤の場合）'!$BK94,1,0),0),0)</f>
        <v>0</v>
      </c>
      <c r="ID89" s="247">
        <f>IF(ID$19-'様式３（療養者名簿）（⑤の場合）'!$BJ94+1&lt;=15,IF(ID$19&gt;='様式３（療養者名簿）（⑤の場合）'!$BJ94,IF(ID$19&lt;='様式３（療養者名簿）（⑤の場合）'!$BK94,1,0),0),0)</f>
        <v>0</v>
      </c>
      <c r="IE89" s="247">
        <f>IF(IE$19-'様式３（療養者名簿）（⑤の場合）'!$BJ94+1&lt;=15,IF(IE$19&gt;='様式３（療養者名簿）（⑤の場合）'!$BJ94,IF(IE$19&lt;='様式３（療養者名簿）（⑤の場合）'!$BK94,1,0),0),0)</f>
        <v>0</v>
      </c>
      <c r="IF89" s="247">
        <f>IF(IF$19-'様式３（療養者名簿）（⑤の場合）'!$BJ94+1&lt;=15,IF(IF$19&gt;='様式３（療養者名簿）（⑤の場合）'!$BJ94,IF(IF$19&lt;='様式３（療養者名簿）（⑤の場合）'!$BK94,1,0),0),0)</f>
        <v>0</v>
      </c>
      <c r="IG89" s="247">
        <f>IF(IG$19-'様式３（療養者名簿）（⑤の場合）'!$BJ94+1&lt;=15,IF(IG$19&gt;='様式３（療養者名簿）（⑤の場合）'!$BJ94,IF(IG$19&lt;='様式３（療養者名簿）（⑤の場合）'!$BK94,1,0),0),0)</f>
        <v>0</v>
      </c>
      <c r="IH89" s="247">
        <f>IF(IH$19-'様式３（療養者名簿）（⑤の場合）'!$BJ94+1&lt;=15,IF(IH$19&gt;='様式３（療養者名簿）（⑤の場合）'!$BJ94,IF(IH$19&lt;='様式３（療養者名簿）（⑤の場合）'!$BK94,1,0),0),0)</f>
        <v>0</v>
      </c>
      <c r="II89" s="247">
        <f>IF(II$19-'様式３（療養者名簿）（⑤の場合）'!$BJ94+1&lt;=15,IF(II$19&gt;='様式３（療養者名簿）（⑤の場合）'!$BJ94,IF(II$19&lt;='様式３（療養者名簿）（⑤の場合）'!$BK94,1,0),0),0)</f>
        <v>0</v>
      </c>
      <c r="IJ89" s="247">
        <f>IF(IJ$19-'様式３（療養者名簿）（⑤の場合）'!$BJ94+1&lt;=15,IF(IJ$19&gt;='様式３（療養者名簿）（⑤の場合）'!$BJ94,IF(IJ$19&lt;='様式３（療養者名簿）（⑤の場合）'!$BK94,1,0),0),0)</f>
        <v>0</v>
      </c>
      <c r="IK89" s="247">
        <f>IF(IK$19-'様式３（療養者名簿）（⑤の場合）'!$BJ94+1&lt;=15,IF(IK$19&gt;='様式３（療養者名簿）（⑤の場合）'!$BJ94,IF(IK$19&lt;='様式３（療養者名簿）（⑤の場合）'!$BK94,1,0),0),0)</f>
        <v>0</v>
      </c>
      <c r="IL89" s="247">
        <f>IF(IL$19-'様式３（療養者名簿）（⑤の場合）'!$BJ94+1&lt;=15,IF(IL$19&gt;='様式３（療養者名簿）（⑤の場合）'!$BJ94,IF(IL$19&lt;='様式３（療養者名簿）（⑤の場合）'!$BK94,1,0),0),0)</f>
        <v>0</v>
      </c>
      <c r="IM89" s="247">
        <f>IF(IM$19-'様式３（療養者名簿）（⑤の場合）'!$BJ94+1&lt;=15,IF(IM$19&gt;='様式３（療養者名簿）（⑤の場合）'!$BJ94,IF(IM$19&lt;='様式３（療養者名簿）（⑤の場合）'!$BK94,1,0),0),0)</f>
        <v>0</v>
      </c>
      <c r="IN89" s="247">
        <f>IF(IN$19-'様式３（療養者名簿）（⑤の場合）'!$BJ94+1&lt;=15,IF(IN$19&gt;='様式３（療養者名簿）（⑤の場合）'!$BJ94,IF(IN$19&lt;='様式３（療養者名簿）（⑤の場合）'!$BK94,1,0),0),0)</f>
        <v>0</v>
      </c>
      <c r="IO89" s="247">
        <f>IF(IO$19-'様式３（療養者名簿）（⑤の場合）'!$BJ94+1&lt;=15,IF(IO$19&gt;='様式３（療養者名簿）（⑤の場合）'!$BJ94,IF(IO$19&lt;='様式３（療養者名簿）（⑤の場合）'!$BK94,1,0),0),0)</f>
        <v>0</v>
      </c>
      <c r="IP89" s="247">
        <f>IF(IP$19-'様式３（療養者名簿）（⑤の場合）'!$BJ94+1&lt;=15,IF(IP$19&gt;='様式３（療養者名簿）（⑤の場合）'!$BJ94,IF(IP$19&lt;='様式３（療養者名簿）（⑤の場合）'!$BK94,1,0),0),0)</f>
        <v>0</v>
      </c>
      <c r="IQ89" s="247">
        <f>IF(IQ$19-'様式３（療養者名簿）（⑤の場合）'!$BJ94+1&lt;=15,IF(IQ$19&gt;='様式３（療養者名簿）（⑤の場合）'!$BJ94,IF(IQ$19&lt;='様式３（療養者名簿）（⑤の場合）'!$BK94,1,0),0),0)</f>
        <v>0</v>
      </c>
      <c r="IR89" s="247">
        <f>IF(IR$19-'様式３（療養者名簿）（⑤の場合）'!$BJ94+1&lt;=15,IF(IR$19&gt;='様式３（療養者名簿）（⑤の場合）'!$BJ94,IF(IR$19&lt;='様式３（療養者名簿）（⑤の場合）'!$BK94,1,0),0),0)</f>
        <v>0</v>
      </c>
      <c r="IS89" s="247">
        <f>IF(IS$19-'様式３（療養者名簿）（⑤の場合）'!$BJ94+1&lt;=15,IF(IS$19&gt;='様式３（療養者名簿）（⑤の場合）'!$BJ94,IF(IS$19&lt;='様式３（療養者名簿）（⑤の場合）'!$BK94,1,0),0),0)</f>
        <v>0</v>
      </c>
      <c r="IT89" s="247">
        <f>IF(IT$19-'様式３（療養者名簿）（⑤の場合）'!$BJ94+1&lt;=15,IF(IT$19&gt;='様式３（療養者名簿）（⑤の場合）'!$BJ94,IF(IT$19&lt;='様式３（療養者名簿）（⑤の場合）'!$BK94,1,0),0),0)</f>
        <v>0</v>
      </c>
      <c r="IU89" s="247">
        <f>IF(IU$19-'様式３（療養者名簿）（⑤の場合）'!$BJ94+1&lt;=15,IF(IU$19&gt;='様式３（療養者名簿）（⑤の場合）'!$BJ94,IF(IU$19&lt;='様式３（療養者名簿）（⑤の場合）'!$BK94,1,0),0),0)</f>
        <v>0</v>
      </c>
      <c r="IV89" s="247">
        <f>IF(IV$19-'様式３（療養者名簿）（⑤の場合）'!$BJ94+1&lt;=15,IF(IV$19&gt;='様式３（療養者名簿）（⑤の場合）'!$BJ94,IF(IV$19&lt;='様式３（療養者名簿）（⑤の場合）'!$BK94,1,0),0),0)</f>
        <v>0</v>
      </c>
      <c r="IW89" s="247">
        <f>IF(IW$19-'様式３（療養者名簿）（⑤の場合）'!$BJ94+1&lt;=15,IF(IW$19&gt;='様式３（療養者名簿）（⑤の場合）'!$BJ94,IF(IW$19&lt;='様式３（療養者名簿）（⑤の場合）'!$BK94,1,0),0),0)</f>
        <v>0</v>
      </c>
      <c r="IX89" s="247">
        <f>IF(IX$19-'様式３（療養者名簿）（⑤の場合）'!$BJ94+1&lt;=15,IF(IX$19&gt;='様式３（療養者名簿）（⑤の場合）'!$BJ94,IF(IX$19&lt;='様式３（療養者名簿）（⑤の場合）'!$BK94,1,0),0),0)</f>
        <v>0</v>
      </c>
      <c r="IY89" s="247">
        <f>IF(IY$19-'様式３（療養者名簿）（⑤の場合）'!$BJ94+1&lt;=15,IF(IY$19&gt;='様式３（療養者名簿）（⑤の場合）'!$BJ94,IF(IY$19&lt;='様式３（療養者名簿）（⑤の場合）'!$BK94,1,0),0),0)</f>
        <v>0</v>
      </c>
      <c r="IZ89" s="247">
        <f>IF(IZ$19-'様式３（療養者名簿）（⑤の場合）'!$BJ94+1&lt;=15,IF(IZ$19&gt;='様式３（療養者名簿）（⑤の場合）'!$BJ94,IF(IZ$19&lt;='様式３（療養者名簿）（⑤の場合）'!$BK94,1,0),0),0)</f>
        <v>0</v>
      </c>
      <c r="JA89" s="247">
        <f>IF(JA$19-'様式３（療養者名簿）（⑤の場合）'!$BJ94+1&lt;=15,IF(JA$19&gt;='様式３（療養者名簿）（⑤の場合）'!$BJ94,IF(JA$19&lt;='様式３（療養者名簿）（⑤の場合）'!$BK94,1,0),0),0)</f>
        <v>0</v>
      </c>
      <c r="JB89" s="247">
        <f>IF(JB$19-'様式３（療養者名簿）（⑤の場合）'!$BJ94+1&lt;=15,IF(JB$19&gt;='様式３（療養者名簿）（⑤の場合）'!$BJ94,IF(JB$19&lt;='様式３（療養者名簿）（⑤の場合）'!$BK94,1,0),0),0)</f>
        <v>0</v>
      </c>
      <c r="JC89" s="247">
        <f>IF(JC$19-'様式３（療養者名簿）（⑤の場合）'!$BJ94+1&lt;=15,IF(JC$19&gt;='様式３（療養者名簿）（⑤の場合）'!$BJ94,IF(JC$19&lt;='様式３（療養者名簿）（⑤の場合）'!$BK94,1,0),0),0)</f>
        <v>0</v>
      </c>
      <c r="JD89" s="247">
        <f>IF(JD$19-'様式３（療養者名簿）（⑤の場合）'!$BJ94+1&lt;=15,IF(JD$19&gt;='様式３（療養者名簿）（⑤の場合）'!$BJ94,IF(JD$19&lt;='様式３（療養者名簿）（⑤の場合）'!$BK94,1,0),0),0)</f>
        <v>0</v>
      </c>
      <c r="JE89" s="247">
        <f>IF(JE$19-'様式３（療養者名簿）（⑤の場合）'!$BJ94+1&lt;=15,IF(JE$19&gt;='様式３（療養者名簿）（⑤の場合）'!$BJ94,IF(JE$19&lt;='様式３（療養者名簿）（⑤の場合）'!$BK94,1,0),0),0)</f>
        <v>0</v>
      </c>
      <c r="JF89" s="247">
        <f>IF(JF$19-'様式３（療養者名簿）（⑤の場合）'!$BJ94+1&lt;=15,IF(JF$19&gt;='様式３（療養者名簿）（⑤の場合）'!$BJ94,IF(JF$19&lt;='様式３（療養者名簿）（⑤の場合）'!$BK94,1,0),0),0)</f>
        <v>0</v>
      </c>
      <c r="JG89" s="247">
        <f>IF(JG$19-'様式３（療養者名簿）（⑤の場合）'!$BJ94+1&lt;=15,IF(JG$19&gt;='様式３（療養者名簿）（⑤の場合）'!$BJ94,IF(JG$19&lt;='様式３（療養者名簿）（⑤の場合）'!$BK94,1,0),0),0)</f>
        <v>0</v>
      </c>
      <c r="JH89" s="247">
        <f>IF(JH$19-'様式３（療養者名簿）（⑤の場合）'!$BJ94+1&lt;=15,IF(JH$19&gt;='様式３（療養者名簿）（⑤の場合）'!$BJ94,IF(JH$19&lt;='様式３（療養者名簿）（⑤の場合）'!$BK94,1,0),0),0)</f>
        <v>0</v>
      </c>
      <c r="JI89" s="247">
        <f>IF(JI$19-'様式３（療養者名簿）（⑤の場合）'!$BJ94+1&lt;=15,IF(JI$19&gt;='様式３（療養者名簿）（⑤の場合）'!$BJ94,IF(JI$19&lt;='様式３（療養者名簿）（⑤の場合）'!$BK94,1,0),0),0)</f>
        <v>0</v>
      </c>
      <c r="JJ89" s="247">
        <f>IF(JJ$19-'様式３（療養者名簿）（⑤の場合）'!$BJ94+1&lt;=15,IF(JJ$19&gt;='様式３（療養者名簿）（⑤の場合）'!$BJ94,IF(JJ$19&lt;='様式３（療養者名簿）（⑤の場合）'!$BK94,1,0),0),0)</f>
        <v>0</v>
      </c>
      <c r="JK89" s="247">
        <f>IF(JK$19-'様式３（療養者名簿）（⑤の場合）'!$BJ94+1&lt;=15,IF(JK$19&gt;='様式３（療養者名簿）（⑤の場合）'!$BJ94,IF(JK$19&lt;='様式３（療養者名簿）（⑤の場合）'!$BK94,1,0),0),0)</f>
        <v>0</v>
      </c>
      <c r="JL89" s="247">
        <f>IF(JL$19-'様式３（療養者名簿）（⑤の場合）'!$BJ94+1&lt;=15,IF(JL$19&gt;='様式３（療養者名簿）（⑤の場合）'!$BJ94,IF(JL$19&lt;='様式３（療養者名簿）（⑤の場合）'!$BK94,1,0),0),0)</f>
        <v>0</v>
      </c>
      <c r="JM89" s="247">
        <f>IF(JM$19-'様式３（療養者名簿）（⑤の場合）'!$BJ94+1&lt;=15,IF(JM$19&gt;='様式３（療養者名簿）（⑤の場合）'!$BJ94,IF(JM$19&lt;='様式３（療養者名簿）（⑤の場合）'!$BK94,1,0),0),0)</f>
        <v>0</v>
      </c>
      <c r="JN89" s="247">
        <f>IF(JN$19-'様式３（療養者名簿）（⑤の場合）'!$BJ94+1&lt;=15,IF(JN$19&gt;='様式３（療養者名簿）（⑤の場合）'!$BJ94,IF(JN$19&lt;='様式３（療養者名簿）（⑤の場合）'!$BK94,1,0),0),0)</f>
        <v>0</v>
      </c>
      <c r="JO89" s="247">
        <f>IF(JO$19-'様式３（療養者名簿）（⑤の場合）'!$BJ94+1&lt;=15,IF(JO$19&gt;='様式３（療養者名簿）（⑤の場合）'!$BJ94,IF(JO$19&lt;='様式３（療養者名簿）（⑤の場合）'!$BK94,1,0),0),0)</f>
        <v>0</v>
      </c>
      <c r="JP89" s="247">
        <f>IF(JP$19-'様式３（療養者名簿）（⑤の場合）'!$BJ94+1&lt;=15,IF(JP$19&gt;='様式３（療養者名簿）（⑤の場合）'!$BJ94,IF(JP$19&lt;='様式３（療養者名簿）（⑤の場合）'!$BK94,1,0),0),0)</f>
        <v>0</v>
      </c>
      <c r="JQ89" s="247">
        <f>IF(JQ$19-'様式３（療養者名簿）（⑤の場合）'!$BJ94+1&lt;=15,IF(JQ$19&gt;='様式３（療養者名簿）（⑤の場合）'!$BJ94,IF(JQ$19&lt;='様式３（療養者名簿）（⑤の場合）'!$BK94,1,0),0),0)</f>
        <v>0</v>
      </c>
      <c r="JR89" s="247">
        <f>IF(JR$19-'様式３（療養者名簿）（⑤の場合）'!$BJ94+1&lt;=15,IF(JR$19&gt;='様式３（療養者名簿）（⑤の場合）'!$BJ94,IF(JR$19&lt;='様式３（療養者名簿）（⑤の場合）'!$BK94,1,0),0),0)</f>
        <v>0</v>
      </c>
      <c r="JS89" s="247">
        <f>IF(JS$19-'様式３（療養者名簿）（⑤の場合）'!$BJ94+1&lt;=15,IF(JS$19&gt;='様式３（療養者名簿）（⑤の場合）'!$BJ94,IF(JS$19&lt;='様式３（療養者名簿）（⑤の場合）'!$BK94,1,0),0),0)</f>
        <v>0</v>
      </c>
      <c r="JT89" s="247">
        <f>IF(JT$19-'様式３（療養者名簿）（⑤の場合）'!$BJ94+1&lt;=15,IF(JT$19&gt;='様式３（療養者名簿）（⑤の場合）'!$BJ94,IF(JT$19&lt;='様式３（療養者名簿）（⑤の場合）'!$BK94,1,0),0),0)</f>
        <v>0</v>
      </c>
      <c r="JU89" s="247">
        <f>IF(JU$19-'様式３（療養者名簿）（⑤の場合）'!$BJ94+1&lt;=15,IF(JU$19&gt;='様式３（療養者名簿）（⑤の場合）'!$BJ94,IF(JU$19&lt;='様式３（療養者名簿）（⑤の場合）'!$BK94,1,0),0),0)</f>
        <v>0</v>
      </c>
      <c r="JV89" s="247">
        <f>IF(JV$19-'様式３（療養者名簿）（⑤の場合）'!$BJ94+1&lt;=15,IF(JV$19&gt;='様式３（療養者名簿）（⑤の場合）'!$BJ94,IF(JV$19&lt;='様式３（療養者名簿）（⑤の場合）'!$BK94,1,0),0),0)</f>
        <v>0</v>
      </c>
      <c r="JW89" s="247">
        <f>IF(JW$19-'様式３（療養者名簿）（⑤の場合）'!$BJ94+1&lt;=15,IF(JW$19&gt;='様式３（療養者名簿）（⑤の場合）'!$BJ94,IF(JW$19&lt;='様式３（療養者名簿）（⑤の場合）'!$BK94,1,0),0),0)</f>
        <v>0</v>
      </c>
      <c r="JX89" s="247">
        <f>IF(JX$19-'様式３（療養者名簿）（⑤の場合）'!$BJ94+1&lt;=15,IF(JX$19&gt;='様式３（療養者名簿）（⑤の場合）'!$BJ94,IF(JX$19&lt;='様式３（療養者名簿）（⑤の場合）'!$BK94,1,0),0),0)</f>
        <v>0</v>
      </c>
      <c r="JY89" s="247">
        <f>IF(JY$19-'様式３（療養者名簿）（⑤の場合）'!$BJ94+1&lt;=15,IF(JY$19&gt;='様式３（療養者名簿）（⑤の場合）'!$BJ94,IF(JY$19&lt;='様式３（療養者名簿）（⑤の場合）'!$BK94,1,0),0),0)</f>
        <v>0</v>
      </c>
      <c r="JZ89" s="247">
        <f>IF(JZ$19-'様式３（療養者名簿）（⑤の場合）'!$BJ94+1&lt;=15,IF(JZ$19&gt;='様式３（療養者名簿）（⑤の場合）'!$BJ94,IF(JZ$19&lt;='様式３（療養者名簿）（⑤の場合）'!$BK94,1,0),0),0)</f>
        <v>0</v>
      </c>
      <c r="KA89" s="247">
        <f>IF(KA$19-'様式３（療養者名簿）（⑤の場合）'!$BJ94+1&lt;=15,IF(KA$19&gt;='様式３（療養者名簿）（⑤の場合）'!$BJ94,IF(KA$19&lt;='様式３（療養者名簿）（⑤の場合）'!$BK94,1,0),0),0)</f>
        <v>0</v>
      </c>
      <c r="KB89" s="247">
        <f>IF(KB$19-'様式３（療養者名簿）（⑤の場合）'!$BJ94+1&lt;=15,IF(KB$19&gt;='様式３（療養者名簿）（⑤の場合）'!$BJ94,IF(KB$19&lt;='様式３（療養者名簿）（⑤の場合）'!$BK94,1,0),0),0)</f>
        <v>0</v>
      </c>
      <c r="KC89" s="247">
        <f>IF(KC$19-'様式３（療養者名簿）（⑤の場合）'!$BJ94+1&lt;=15,IF(KC$19&gt;='様式３（療養者名簿）（⑤の場合）'!$BJ94,IF(KC$19&lt;='様式３（療養者名簿）（⑤の場合）'!$BK94,1,0),0),0)</f>
        <v>0</v>
      </c>
      <c r="KD89" s="247">
        <f>IF(KD$19-'様式３（療養者名簿）（⑤の場合）'!$BJ94+1&lt;=15,IF(KD$19&gt;='様式３（療養者名簿）（⑤の場合）'!$BJ94,IF(KD$19&lt;='様式３（療養者名簿）（⑤の場合）'!$BK94,1,0),0),0)</f>
        <v>0</v>
      </c>
      <c r="KE89" s="247">
        <f>IF(KE$19-'様式３（療養者名簿）（⑤の場合）'!$BJ94+1&lt;=15,IF(KE$19&gt;='様式３（療養者名簿）（⑤の場合）'!$BJ94,IF(KE$19&lt;='様式３（療養者名簿）（⑤の場合）'!$BK94,1,0),0),0)</f>
        <v>0</v>
      </c>
      <c r="KF89" s="247">
        <f>IF(KF$19-'様式３（療養者名簿）（⑤の場合）'!$BJ94+1&lt;=15,IF(KF$19&gt;='様式３（療養者名簿）（⑤の場合）'!$BJ94,IF(KF$19&lt;='様式３（療養者名簿）（⑤の場合）'!$BK94,1,0),0),0)</f>
        <v>0</v>
      </c>
      <c r="KG89" s="247">
        <f>IF(KG$19-'様式３（療養者名簿）（⑤の場合）'!$BJ94+1&lt;=15,IF(KG$19&gt;='様式３（療養者名簿）（⑤の場合）'!$BJ94,IF(KG$19&lt;='様式３（療養者名簿）（⑤の場合）'!$BK94,1,0),0),0)</f>
        <v>0</v>
      </c>
      <c r="KH89" s="247">
        <f>IF(KH$19-'様式３（療養者名簿）（⑤の場合）'!$BJ94+1&lt;=15,IF(KH$19&gt;='様式３（療養者名簿）（⑤の場合）'!$BJ94,IF(KH$19&lt;='様式３（療養者名簿）（⑤の場合）'!$BK94,1,0),0),0)</f>
        <v>0</v>
      </c>
      <c r="KI89" s="247">
        <f>IF(KI$19-'様式３（療養者名簿）（⑤の場合）'!$BJ94+1&lt;=15,IF(KI$19&gt;='様式３（療養者名簿）（⑤の場合）'!$BJ94,IF(KI$19&lt;='様式３（療養者名簿）（⑤の場合）'!$BK94,1,0),0),0)</f>
        <v>0</v>
      </c>
      <c r="KJ89" s="247">
        <f>IF(KJ$19-'様式３（療養者名簿）（⑤の場合）'!$BJ94+1&lt;=15,IF(KJ$19&gt;='様式３（療養者名簿）（⑤の場合）'!$BJ94,IF(KJ$19&lt;='様式３（療養者名簿）（⑤の場合）'!$BK94,1,0),0),0)</f>
        <v>0</v>
      </c>
      <c r="KK89" s="247">
        <f>IF(KK$19-'様式３（療養者名簿）（⑤の場合）'!$BJ94+1&lt;=15,IF(KK$19&gt;='様式３（療養者名簿）（⑤の場合）'!$BJ94,IF(KK$19&lt;='様式３（療養者名簿）（⑤の場合）'!$BK94,1,0),0),0)</f>
        <v>0</v>
      </c>
      <c r="KL89" s="247">
        <f>IF(KL$19-'様式３（療養者名簿）（⑤の場合）'!$BJ94+1&lt;=15,IF(KL$19&gt;='様式３（療養者名簿）（⑤の場合）'!$BJ94,IF(KL$19&lt;='様式３（療養者名簿）（⑤の場合）'!$BK94,1,0),0),0)</f>
        <v>0</v>
      </c>
      <c r="KM89" s="247">
        <f>IF(KM$19-'様式３（療養者名簿）（⑤の場合）'!$BJ94+1&lt;=15,IF(KM$19&gt;='様式３（療養者名簿）（⑤の場合）'!$BJ94,IF(KM$19&lt;='様式３（療養者名簿）（⑤の場合）'!$BK94,1,0),0),0)</f>
        <v>0</v>
      </c>
      <c r="KN89" s="247">
        <f>IF(KN$19-'様式３（療養者名簿）（⑤の場合）'!$BJ94+1&lt;=15,IF(KN$19&gt;='様式３（療養者名簿）（⑤の場合）'!$BJ94,IF(KN$19&lt;='様式３（療養者名簿）（⑤の場合）'!$BK94,1,0),0),0)</f>
        <v>0</v>
      </c>
      <c r="KO89" s="247">
        <f>IF(KO$19-'様式３（療養者名簿）（⑤の場合）'!$BJ94+1&lt;=15,IF(KO$19&gt;='様式３（療養者名簿）（⑤の場合）'!$BJ94,IF(KO$19&lt;='様式３（療養者名簿）（⑤の場合）'!$BK94,1,0),0),0)</f>
        <v>0</v>
      </c>
      <c r="KP89" s="247">
        <f>IF(KP$19-'様式３（療養者名簿）（⑤の場合）'!$BJ94+1&lt;=15,IF(KP$19&gt;='様式３（療養者名簿）（⑤の場合）'!$BJ94,IF(KP$19&lt;='様式３（療養者名簿）（⑤の場合）'!$BK94,1,0),0),0)</f>
        <v>0</v>
      </c>
      <c r="KQ89" s="247">
        <f>IF(KQ$19-'様式３（療養者名簿）（⑤の場合）'!$BJ94+1&lt;=15,IF(KQ$19&gt;='様式３（療養者名簿）（⑤の場合）'!$BJ94,IF(KQ$19&lt;='様式３（療養者名簿）（⑤の場合）'!$BK94,1,0),0),0)</f>
        <v>0</v>
      </c>
      <c r="KR89" s="247">
        <f>IF(KR$19-'様式３（療養者名簿）（⑤の場合）'!$BJ94+1&lt;=15,IF(KR$19&gt;='様式３（療養者名簿）（⑤の場合）'!$BJ94,IF(KR$19&lt;='様式３（療養者名簿）（⑤の場合）'!$BK94,1,0),0),0)</f>
        <v>0</v>
      </c>
      <c r="KS89" s="247">
        <f>IF(KS$19-'様式３（療養者名簿）（⑤の場合）'!$BJ94+1&lt;=15,IF(KS$19&gt;='様式３（療養者名簿）（⑤の場合）'!$BJ94,IF(KS$19&lt;='様式３（療養者名簿）（⑤の場合）'!$BK94,1,0),0),0)</f>
        <v>0</v>
      </c>
      <c r="KT89" s="247">
        <f>IF(KT$19-'様式３（療養者名簿）（⑤の場合）'!$BJ94+1&lt;=15,IF(KT$19&gt;='様式３（療養者名簿）（⑤の場合）'!$BJ94,IF(KT$19&lt;='様式３（療養者名簿）（⑤の場合）'!$BK94,1,0),0),0)</f>
        <v>0</v>
      </c>
      <c r="KU89" s="247">
        <f>IF(KU$19-'様式３（療養者名簿）（⑤の場合）'!$BJ94+1&lt;=15,IF(KU$19&gt;='様式３（療養者名簿）（⑤の場合）'!$BJ94,IF(KU$19&lt;='様式３（療養者名簿）（⑤の場合）'!$BK94,1,0),0),0)</f>
        <v>0</v>
      </c>
      <c r="KV89" s="247">
        <f>IF(KV$19-'様式３（療養者名簿）（⑤の場合）'!$BJ94+1&lt;=15,IF(KV$19&gt;='様式３（療養者名簿）（⑤の場合）'!$BJ94,IF(KV$19&lt;='様式３（療養者名簿）（⑤の場合）'!$BK94,1,0),0),0)</f>
        <v>0</v>
      </c>
      <c r="KW89" s="247">
        <f>IF(KW$19-'様式３（療養者名簿）（⑤の場合）'!$BJ94+1&lt;=15,IF(KW$19&gt;='様式３（療養者名簿）（⑤の場合）'!$BJ94,IF(KW$19&lt;='様式３（療養者名簿）（⑤の場合）'!$BK94,1,0),0),0)</f>
        <v>0</v>
      </c>
      <c r="KX89" s="247">
        <f>IF(KX$19-'様式３（療養者名簿）（⑤の場合）'!$BJ94+1&lt;=15,IF(KX$19&gt;='様式３（療養者名簿）（⑤の場合）'!$BJ94,IF(KX$19&lt;='様式３（療養者名簿）（⑤の場合）'!$BK94,1,0),0),0)</f>
        <v>0</v>
      </c>
      <c r="KY89" s="247">
        <f>IF(KY$19-'様式３（療養者名簿）（⑤の場合）'!$BJ94+1&lt;=15,IF(KY$19&gt;='様式３（療養者名簿）（⑤の場合）'!$BJ94,IF(KY$19&lt;='様式３（療養者名簿）（⑤の場合）'!$BK94,1,0),0),0)</f>
        <v>0</v>
      </c>
      <c r="KZ89" s="247">
        <f>IF(KZ$19-'様式３（療養者名簿）（⑤の場合）'!$BJ94+1&lt;=15,IF(KZ$19&gt;='様式３（療養者名簿）（⑤の場合）'!$BJ94,IF(KZ$19&lt;='様式３（療養者名簿）（⑤の場合）'!$BK94,1,0),0),0)</f>
        <v>0</v>
      </c>
      <c r="LA89" s="247">
        <f>IF(LA$19-'様式３（療養者名簿）（⑤の場合）'!$BJ94+1&lt;=15,IF(LA$19&gt;='様式３（療養者名簿）（⑤の場合）'!$BJ94,IF(LA$19&lt;='様式３（療養者名簿）（⑤の場合）'!$BK94,1,0),0),0)</f>
        <v>0</v>
      </c>
      <c r="LB89" s="247">
        <f>IF(LB$19-'様式３（療養者名簿）（⑤の場合）'!$BJ94+1&lt;=15,IF(LB$19&gt;='様式３（療養者名簿）（⑤の場合）'!$BJ94,IF(LB$19&lt;='様式３（療養者名簿）（⑤の場合）'!$BK94,1,0),0),0)</f>
        <v>0</v>
      </c>
      <c r="LC89" s="247">
        <f>IF(LC$19-'様式３（療養者名簿）（⑤の場合）'!$BJ94+1&lt;=15,IF(LC$19&gt;='様式３（療養者名簿）（⑤の場合）'!$BJ94,IF(LC$19&lt;='様式３（療養者名簿）（⑤の場合）'!$BK94,1,0),0),0)</f>
        <v>0</v>
      </c>
      <c r="LD89" s="247">
        <f>IF(LD$19-'様式３（療養者名簿）（⑤の場合）'!$BJ94+1&lt;=15,IF(LD$19&gt;='様式３（療養者名簿）（⑤の場合）'!$BJ94,IF(LD$19&lt;='様式３（療養者名簿）（⑤の場合）'!$BK94,1,0),0),0)</f>
        <v>0</v>
      </c>
      <c r="LE89" s="247">
        <f>IF(LE$19-'様式３（療養者名簿）（⑤の場合）'!$BJ94+1&lt;=15,IF(LE$19&gt;='様式３（療養者名簿）（⑤の場合）'!$BJ94,IF(LE$19&lt;='様式３（療養者名簿）（⑤の場合）'!$BK94,1,0),0),0)</f>
        <v>0</v>
      </c>
      <c r="LF89" s="247">
        <f>IF(LF$19-'様式３（療養者名簿）（⑤の場合）'!$BJ94+1&lt;=15,IF(LF$19&gt;='様式３（療養者名簿）（⑤の場合）'!$BJ94,IF(LF$19&lt;='様式３（療養者名簿）（⑤の場合）'!$BK94,1,0),0),0)</f>
        <v>0</v>
      </c>
      <c r="LG89" s="247">
        <f>IF(LG$19-'様式３（療養者名簿）（⑤の場合）'!$BJ94+1&lt;=15,IF(LG$19&gt;='様式３（療養者名簿）（⑤の場合）'!$BJ94,IF(LG$19&lt;='様式３（療養者名簿）（⑤の場合）'!$BK94,1,0),0),0)</f>
        <v>0</v>
      </c>
      <c r="LH89" s="247">
        <f>IF(LH$19-'様式３（療養者名簿）（⑤の場合）'!$BJ94+1&lt;=15,IF(LH$19&gt;='様式３（療養者名簿）（⑤の場合）'!$BJ94,IF(LH$19&lt;='様式３（療養者名簿）（⑤の場合）'!$BK94,1,0),0),0)</f>
        <v>0</v>
      </c>
      <c r="LI89" s="247">
        <f>IF(LI$19-'様式３（療養者名簿）（⑤の場合）'!$BJ94+1&lt;=15,IF(LI$19&gt;='様式３（療養者名簿）（⑤の場合）'!$BJ94,IF(LI$19&lt;='様式３（療養者名簿）（⑤の場合）'!$BK94,1,0),0),0)</f>
        <v>0</v>
      </c>
      <c r="LJ89" s="247">
        <f>IF(LJ$19-'様式３（療養者名簿）（⑤の場合）'!$BJ94+1&lt;=15,IF(LJ$19&gt;='様式３（療養者名簿）（⑤の場合）'!$BJ94,IF(LJ$19&lt;='様式３（療養者名簿）（⑤の場合）'!$BK94,1,0),0),0)</f>
        <v>0</v>
      </c>
      <c r="LK89" s="247">
        <f>IF(LK$19-'様式３（療養者名簿）（⑤の場合）'!$BJ94+1&lt;=15,IF(LK$19&gt;='様式３（療養者名簿）（⑤の場合）'!$BJ94,IF(LK$19&lt;='様式３（療養者名簿）（⑤の場合）'!$BK94,1,0),0),0)</f>
        <v>0</v>
      </c>
      <c r="LL89" s="247">
        <f>IF(LL$19-'様式３（療養者名簿）（⑤の場合）'!$BJ94+1&lt;=15,IF(LL$19&gt;='様式３（療養者名簿）（⑤の場合）'!$BJ94,IF(LL$19&lt;='様式３（療養者名簿）（⑤の場合）'!$BK94,1,0),0),0)</f>
        <v>0</v>
      </c>
      <c r="LM89" s="247">
        <f>IF(LM$19-'様式３（療養者名簿）（⑤の場合）'!$BJ94+1&lt;=15,IF(LM$19&gt;='様式３（療養者名簿）（⑤の場合）'!$BJ94,IF(LM$19&lt;='様式３（療養者名簿）（⑤の場合）'!$BK94,1,0),0),0)</f>
        <v>0</v>
      </c>
      <c r="LN89" s="247">
        <f>IF(LN$19-'様式３（療養者名簿）（⑤の場合）'!$BJ94+1&lt;=15,IF(LN$19&gt;='様式３（療養者名簿）（⑤の場合）'!$BJ94,IF(LN$19&lt;='様式３（療養者名簿）（⑤の場合）'!$BK94,1,0),0),0)</f>
        <v>0</v>
      </c>
      <c r="LO89" s="247">
        <f>IF(LO$19-'様式３（療養者名簿）（⑤の場合）'!$BJ94+1&lt;=15,IF(LO$19&gt;='様式３（療養者名簿）（⑤の場合）'!$BJ94,IF(LO$19&lt;='様式３（療養者名簿）（⑤の場合）'!$BK94,1,0),0),0)</f>
        <v>0</v>
      </c>
      <c r="LP89" s="247">
        <f>IF(LP$19-'様式３（療養者名簿）（⑤の場合）'!$BJ94+1&lt;=15,IF(LP$19&gt;='様式３（療養者名簿）（⑤の場合）'!$BJ94,IF(LP$19&lt;='様式３（療養者名簿）（⑤の場合）'!$BK94,1,0),0),0)</f>
        <v>0</v>
      </c>
      <c r="LQ89" s="247">
        <f>IF(LQ$19-'様式３（療養者名簿）（⑤の場合）'!$BJ94+1&lt;=15,IF(LQ$19&gt;='様式３（療養者名簿）（⑤の場合）'!$BJ94,IF(LQ$19&lt;='様式３（療養者名簿）（⑤の場合）'!$BK94,1,0),0),0)</f>
        <v>0</v>
      </c>
      <c r="LR89" s="247">
        <f>IF(LR$19-'様式３（療養者名簿）（⑤の場合）'!$BJ94+1&lt;=15,IF(LR$19&gt;='様式３（療養者名簿）（⑤の場合）'!$BJ94,IF(LR$19&lt;='様式３（療養者名簿）（⑤の場合）'!$BK94,1,0),0),0)</f>
        <v>0</v>
      </c>
      <c r="LS89" s="247">
        <f>IF(LS$19-'様式３（療養者名簿）（⑤の場合）'!$BJ94+1&lt;=15,IF(LS$19&gt;='様式３（療養者名簿）（⑤の場合）'!$BJ94,IF(LS$19&lt;='様式３（療養者名簿）（⑤の場合）'!$BK94,1,0),0),0)</f>
        <v>0</v>
      </c>
      <c r="LT89" s="247">
        <f>IF(LT$19-'様式３（療養者名簿）（⑤の場合）'!$BJ94+1&lt;=15,IF(LT$19&gt;='様式３（療養者名簿）（⑤の場合）'!$BJ94,IF(LT$19&lt;='様式３（療養者名簿）（⑤の場合）'!$BK94,1,0),0),0)</f>
        <v>0</v>
      </c>
      <c r="LU89" s="247">
        <f>IF(LU$19-'様式３（療養者名簿）（⑤の場合）'!$BJ94+1&lt;=15,IF(LU$19&gt;='様式３（療養者名簿）（⑤の場合）'!$BJ94,IF(LU$19&lt;='様式３（療養者名簿）（⑤の場合）'!$BK94,1,0),0),0)</f>
        <v>0</v>
      </c>
      <c r="LV89" s="247">
        <f>IF(LV$19-'様式３（療養者名簿）（⑤の場合）'!$BJ94+1&lt;=15,IF(LV$19&gt;='様式３（療養者名簿）（⑤の場合）'!$BJ94,IF(LV$19&lt;='様式３（療養者名簿）（⑤の場合）'!$BK94,1,0),0),0)</f>
        <v>0</v>
      </c>
      <c r="LW89" s="247">
        <f>IF(LW$19-'様式３（療養者名簿）（⑤の場合）'!$BJ94+1&lt;=15,IF(LW$19&gt;='様式３（療養者名簿）（⑤の場合）'!$BJ94,IF(LW$19&lt;='様式３（療養者名簿）（⑤の場合）'!$BK94,1,0),0),0)</f>
        <v>0</v>
      </c>
      <c r="LX89" s="247">
        <f>IF(LX$19-'様式３（療養者名簿）（⑤の場合）'!$BJ94+1&lt;=15,IF(LX$19&gt;='様式３（療養者名簿）（⑤の場合）'!$BJ94,IF(LX$19&lt;='様式３（療養者名簿）（⑤の場合）'!$BK94,1,0),0),0)</f>
        <v>0</v>
      </c>
      <c r="LY89" s="247">
        <f>IF(LY$19-'様式３（療養者名簿）（⑤の場合）'!$BJ94+1&lt;=15,IF(LY$19&gt;='様式３（療養者名簿）（⑤の場合）'!$BJ94,IF(LY$19&lt;='様式３（療養者名簿）（⑤の場合）'!$BK94,1,0),0),0)</f>
        <v>0</v>
      </c>
      <c r="LZ89" s="247">
        <f>IF(LZ$19-'様式３（療養者名簿）（⑤の場合）'!$BJ94+1&lt;=15,IF(LZ$19&gt;='様式３（療養者名簿）（⑤の場合）'!$BJ94,IF(LZ$19&lt;='様式３（療養者名簿）（⑤の場合）'!$BK94,1,0),0),0)</f>
        <v>0</v>
      </c>
      <c r="MA89" s="247">
        <f>IF(MA$19-'様式３（療養者名簿）（⑤の場合）'!$BJ94+1&lt;=15,IF(MA$19&gt;='様式３（療養者名簿）（⑤の場合）'!$BJ94,IF(MA$19&lt;='様式３（療養者名簿）（⑤の場合）'!$BK94,1,0),0),0)</f>
        <v>0</v>
      </c>
      <c r="MB89" s="247">
        <f>IF(MB$19-'様式３（療養者名簿）（⑤の場合）'!$BJ94+1&lt;=15,IF(MB$19&gt;='様式３（療養者名簿）（⑤の場合）'!$BJ94,IF(MB$19&lt;='様式３（療養者名簿）（⑤の場合）'!$BK94,1,0),0),0)</f>
        <v>0</v>
      </c>
      <c r="MC89" s="247">
        <f>IF(MC$19-'様式３（療養者名簿）（⑤の場合）'!$BJ94+1&lt;=15,IF(MC$19&gt;='様式３（療養者名簿）（⑤の場合）'!$BJ94,IF(MC$19&lt;='様式３（療養者名簿）（⑤の場合）'!$BK94,1,0),0),0)</f>
        <v>0</v>
      </c>
      <c r="MD89" s="247">
        <f>IF(MD$19-'様式３（療養者名簿）（⑤の場合）'!$BJ94+1&lt;=15,IF(MD$19&gt;='様式３（療養者名簿）（⑤の場合）'!$BJ94,IF(MD$19&lt;='様式３（療養者名簿）（⑤の場合）'!$BK94,1,0),0),0)</f>
        <v>0</v>
      </c>
      <c r="ME89" s="247">
        <f>IF(ME$19-'様式３（療養者名簿）（⑤の場合）'!$BJ94+1&lt;=15,IF(ME$19&gt;='様式３（療養者名簿）（⑤の場合）'!$BJ94,IF(ME$19&lt;='様式３（療養者名簿）（⑤の場合）'!$BK94,1,0),0),0)</f>
        <v>0</v>
      </c>
      <c r="MF89" s="247">
        <f>IF(MF$19-'様式３（療養者名簿）（⑤の場合）'!$BJ94+1&lt;=15,IF(MF$19&gt;='様式３（療養者名簿）（⑤の場合）'!$BJ94,IF(MF$19&lt;='様式３（療養者名簿）（⑤の場合）'!$BK94,1,0),0),0)</f>
        <v>0</v>
      </c>
      <c r="MG89" s="247">
        <f>IF(MG$19-'様式３（療養者名簿）（⑤の場合）'!$BJ94+1&lt;=15,IF(MG$19&gt;='様式３（療養者名簿）（⑤の場合）'!$BJ94,IF(MG$19&lt;='様式３（療養者名簿）（⑤の場合）'!$BK94,1,0),0),0)</f>
        <v>0</v>
      </c>
      <c r="MH89" s="247">
        <f>IF(MH$19-'様式３（療養者名簿）（⑤の場合）'!$BJ94+1&lt;=15,IF(MH$19&gt;='様式３（療養者名簿）（⑤の場合）'!$BJ94,IF(MH$19&lt;='様式３（療養者名簿）（⑤の場合）'!$BK94,1,0),0),0)</f>
        <v>0</v>
      </c>
      <c r="MI89" s="247">
        <f>IF(MI$19-'様式３（療養者名簿）（⑤の場合）'!$BJ94+1&lt;=15,IF(MI$19&gt;='様式３（療養者名簿）（⑤の場合）'!$BJ94,IF(MI$19&lt;='様式３（療養者名簿）（⑤の場合）'!$BK94,1,0),0),0)</f>
        <v>0</v>
      </c>
      <c r="MJ89" s="247">
        <f>IF(MJ$19-'様式３（療養者名簿）（⑤の場合）'!$BJ94+1&lt;=15,IF(MJ$19&gt;='様式３（療養者名簿）（⑤の場合）'!$BJ94,IF(MJ$19&lt;='様式３（療養者名簿）（⑤の場合）'!$BK94,1,0),0),0)</f>
        <v>0</v>
      </c>
      <c r="MK89" s="247">
        <f>IF(MK$19-'様式３（療養者名簿）（⑤の場合）'!$BJ94+1&lt;=15,IF(MK$19&gt;='様式３（療養者名簿）（⑤の場合）'!$BJ94,IF(MK$19&lt;='様式３（療養者名簿）（⑤の場合）'!$BK94,1,0),0),0)</f>
        <v>0</v>
      </c>
      <c r="ML89" s="247">
        <f>IF(ML$19-'様式３（療養者名簿）（⑤の場合）'!$BJ94+1&lt;=15,IF(ML$19&gt;='様式３（療養者名簿）（⑤の場合）'!$BJ94,IF(ML$19&lt;='様式３（療養者名簿）（⑤の場合）'!$BK94,1,0),0),0)</f>
        <v>0</v>
      </c>
      <c r="MM89" s="247">
        <f>IF(MM$19-'様式３（療養者名簿）（⑤の場合）'!$BJ94+1&lt;=15,IF(MM$19&gt;='様式３（療養者名簿）（⑤の場合）'!$BJ94,IF(MM$19&lt;='様式３（療養者名簿）（⑤の場合）'!$BK94,1,0),0),0)</f>
        <v>0</v>
      </c>
      <c r="MN89" s="247">
        <f>IF(MN$19-'様式３（療養者名簿）（⑤の場合）'!$BJ94+1&lt;=15,IF(MN$19&gt;='様式３（療養者名簿）（⑤の場合）'!$BJ94,IF(MN$19&lt;='様式３（療養者名簿）（⑤の場合）'!$BK94,1,0),0),0)</f>
        <v>0</v>
      </c>
      <c r="MO89" s="247">
        <f>IF(MO$19-'様式３（療養者名簿）（⑤の場合）'!$BJ94+1&lt;=15,IF(MO$19&gt;='様式３（療養者名簿）（⑤の場合）'!$BJ94,IF(MO$19&lt;='様式３（療養者名簿）（⑤の場合）'!$BK94,1,0),0),0)</f>
        <v>0</v>
      </c>
      <c r="MP89" s="247">
        <f>IF(MP$19-'様式３（療養者名簿）（⑤の場合）'!$BJ94+1&lt;=15,IF(MP$19&gt;='様式３（療養者名簿）（⑤の場合）'!$BJ94,IF(MP$19&lt;='様式３（療養者名簿）（⑤の場合）'!$BK94,1,0),0),0)</f>
        <v>0</v>
      </c>
      <c r="MQ89" s="247">
        <f>IF(MQ$19-'様式３（療養者名簿）（⑤の場合）'!$BJ94+1&lt;=15,IF(MQ$19&gt;='様式３（療養者名簿）（⑤の場合）'!$BJ94,IF(MQ$19&lt;='様式３（療養者名簿）（⑤の場合）'!$BK94,1,0),0),0)</f>
        <v>0</v>
      </c>
      <c r="MR89" s="247">
        <f>IF(MR$19-'様式３（療養者名簿）（⑤の場合）'!$BJ94+1&lt;=15,IF(MR$19&gt;='様式３（療養者名簿）（⑤の場合）'!$BJ94,IF(MR$19&lt;='様式３（療養者名簿）（⑤の場合）'!$BK94,1,0),0),0)</f>
        <v>0</v>
      </c>
      <c r="MS89" s="247">
        <f>IF(MS$19-'様式３（療養者名簿）（⑤の場合）'!$BJ94+1&lt;=15,IF(MS$19&gt;='様式３（療養者名簿）（⑤の場合）'!$BJ94,IF(MS$19&lt;='様式３（療養者名簿）（⑤の場合）'!$BK94,1,0),0),0)</f>
        <v>0</v>
      </c>
      <c r="MT89" s="247">
        <f>IF(MT$19-'様式３（療養者名簿）（⑤の場合）'!$BJ94+1&lt;=15,IF(MT$19&gt;='様式３（療養者名簿）（⑤の場合）'!$BJ94,IF(MT$19&lt;='様式３（療養者名簿）（⑤の場合）'!$BK94,1,0),0),0)</f>
        <v>0</v>
      </c>
      <c r="MU89" s="247">
        <f>IF(MU$19-'様式３（療養者名簿）（⑤の場合）'!$BJ94+1&lt;=15,IF(MU$19&gt;='様式３（療養者名簿）（⑤の場合）'!$BJ94,IF(MU$19&lt;='様式３（療養者名簿）（⑤の場合）'!$BK94,1,0),0),0)</f>
        <v>0</v>
      </c>
      <c r="MV89" s="247">
        <f>IF(MV$19-'様式３（療養者名簿）（⑤の場合）'!$BJ94+1&lt;=15,IF(MV$19&gt;='様式３（療養者名簿）（⑤の場合）'!$BJ94,IF(MV$19&lt;='様式３（療養者名簿）（⑤の場合）'!$BK94,1,0),0),0)</f>
        <v>0</v>
      </c>
      <c r="MW89" s="247">
        <f>IF(MW$19-'様式３（療養者名簿）（⑤の場合）'!$BJ94+1&lt;=15,IF(MW$19&gt;='様式３（療養者名簿）（⑤の場合）'!$BJ94,IF(MW$19&lt;='様式３（療養者名簿）（⑤の場合）'!$BK94,1,0),0),0)</f>
        <v>0</v>
      </c>
      <c r="MX89" s="247">
        <f>IF(MX$19-'様式３（療養者名簿）（⑤の場合）'!$BJ94+1&lt;=15,IF(MX$19&gt;='様式３（療養者名簿）（⑤の場合）'!$BJ94,IF(MX$19&lt;='様式３（療養者名簿）（⑤の場合）'!$BK94,1,0),0),0)</f>
        <v>0</v>
      </c>
      <c r="MY89" s="247">
        <f>IF(MY$19-'様式３（療養者名簿）（⑤の場合）'!$BJ94+1&lt;=15,IF(MY$19&gt;='様式３（療養者名簿）（⑤の場合）'!$BJ94,IF(MY$19&lt;='様式３（療養者名簿）（⑤の場合）'!$BK94,1,0),0),0)</f>
        <v>0</v>
      </c>
      <c r="MZ89" s="247">
        <f>IF(MZ$19-'様式３（療養者名簿）（⑤の場合）'!$BJ94+1&lt;=15,IF(MZ$19&gt;='様式３（療養者名簿）（⑤の場合）'!$BJ94,IF(MZ$19&lt;='様式３（療養者名簿）（⑤の場合）'!$BK94,1,0),0),0)</f>
        <v>0</v>
      </c>
      <c r="NA89" s="247">
        <f>IF(NA$19-'様式３（療養者名簿）（⑤の場合）'!$BJ94+1&lt;=15,IF(NA$19&gt;='様式３（療養者名簿）（⑤の場合）'!$BJ94,IF(NA$19&lt;='様式３（療養者名簿）（⑤の場合）'!$BK94,1,0),0),0)</f>
        <v>0</v>
      </c>
      <c r="NB89" s="247">
        <f>IF(NB$19-'様式３（療養者名簿）（⑤の場合）'!$BJ94+1&lt;=15,IF(NB$19&gt;='様式３（療養者名簿）（⑤の場合）'!$BJ94,IF(NB$19&lt;='様式３（療養者名簿）（⑤の場合）'!$BK94,1,0),0),0)</f>
        <v>0</v>
      </c>
      <c r="NC89" s="248">
        <f>IF(NC$19-'様式３（療養者名簿）（⑤の場合）'!$BJ94+1&lt;=15,IF(NC$19&gt;='様式３（療養者名簿）（⑤の場合）'!$BJ94,IF(NC$19&lt;='様式３（療養者名簿）（⑤の場合）'!$BK94,1,0),0),0)</f>
        <v>0</v>
      </c>
      <c r="ND89" s="248">
        <f>IF(ND$19-'様式３（療養者名簿）（⑤の場合）'!$BJ94+1&lt;=15,IF(ND$19&gt;='様式３（療養者名簿）（⑤の場合）'!$BJ94,IF(ND$19&lt;='様式３（療養者名簿）（⑤の場合）'!$BK94,1,0),0),0)</f>
        <v>0</v>
      </c>
      <c r="NE89" s="248">
        <f>IF(NE$19-'様式３（療養者名簿）（⑤の場合）'!$BJ94+1&lt;=15,IF(NE$19&gt;='様式３（療養者名簿）（⑤の場合）'!$BJ94,IF(NE$19&lt;='様式３（療養者名簿）（⑤の場合）'!$BK94,1,0),0),0)</f>
        <v>0</v>
      </c>
      <c r="NF89" s="248">
        <f>IF(NF$19-'様式３（療養者名簿）（⑤の場合）'!$BJ94+1&lt;=15,IF(NF$19&gt;='様式３（療養者名簿）（⑤の場合）'!$BJ94,IF(NF$19&lt;='様式３（療養者名簿）（⑤の場合）'!$BK94,1,0),0),0)</f>
        <v>0</v>
      </c>
      <c r="NG89" s="248">
        <f>IF(NG$19-'様式３（療養者名簿）（⑤の場合）'!$BJ94+1&lt;=15,IF(NG$19&gt;='様式３（療養者名簿）（⑤の場合）'!$BJ94,IF(NG$19&lt;='様式３（療養者名簿）（⑤の場合）'!$BK94,1,0),0),0)</f>
        <v>0</v>
      </c>
      <c r="NH89" s="248">
        <f>IF(NH$19-'様式３（療養者名簿）（⑤の場合）'!$BJ94+1&lt;=15,IF(NH$19&gt;='様式３（療養者名簿）（⑤の場合）'!$BJ94,IF(NH$19&lt;='様式３（療養者名簿）（⑤の場合）'!$BK94,1,0),0),0)</f>
        <v>0</v>
      </c>
      <c r="NI89" s="248">
        <f>IF(NI$19-'様式３（療養者名簿）（⑤の場合）'!$BJ94+1&lt;=15,IF(NI$19&gt;='様式３（療養者名簿）（⑤の場合）'!$BJ94,IF(NI$19&lt;='様式３（療養者名簿）（⑤の場合）'!$BK94,1,0),0),0)</f>
        <v>0</v>
      </c>
      <c r="NJ89" s="248">
        <f>IF(NJ$19-'様式３（療養者名簿）（⑤の場合）'!$BJ94+1&lt;=15,IF(NJ$19&gt;='様式３（療養者名簿）（⑤の場合）'!$BJ94,IF(NJ$19&lt;='様式３（療養者名簿）（⑤の場合）'!$BK94,1,0),0),0)</f>
        <v>0</v>
      </c>
      <c r="NK89" s="248">
        <f>IF(NK$19-'様式３（療養者名簿）（⑤の場合）'!$BJ94+1&lt;=15,IF(NK$19&gt;='様式３（療養者名簿）（⑤の場合）'!$BJ94,IF(NK$19&lt;='様式３（療養者名簿）（⑤の場合）'!$BK94,1,0),0),0)</f>
        <v>0</v>
      </c>
      <c r="NL89" s="248">
        <f>IF(NL$19-'様式３（療養者名簿）（⑤の場合）'!$BJ94+1&lt;=15,IF(NL$19&gt;='様式３（療養者名簿）（⑤の場合）'!$BJ94,IF(NL$19&lt;='様式３（療養者名簿）（⑤の場合）'!$BK94,1,0),0),0)</f>
        <v>0</v>
      </c>
      <c r="NM89" s="248">
        <f>IF(NM$19-'様式３（療養者名簿）（⑤の場合）'!$BJ94+1&lt;=15,IF(NM$19&gt;='様式３（療養者名簿）（⑤の場合）'!$BJ94,IF(NM$19&lt;='様式３（療養者名簿）（⑤の場合）'!$BK94,1,0),0),0)</f>
        <v>0</v>
      </c>
      <c r="NN89" s="248">
        <f>IF(NN$19-'様式３（療養者名簿）（⑤の場合）'!$BJ94+1&lt;=15,IF(NN$19&gt;='様式３（療養者名簿）（⑤の場合）'!$BJ94,IF(NN$19&lt;='様式３（療養者名簿）（⑤の場合）'!$BK94,1,0),0),0)</f>
        <v>0</v>
      </c>
      <c r="NO89" s="248">
        <f>IF(NO$19-'様式３（療養者名簿）（⑤の場合）'!$BJ94+1&lt;=15,IF(NO$19&gt;='様式３（療養者名簿）（⑤の場合）'!$BJ94,IF(NO$19&lt;='様式３（療養者名簿）（⑤の場合）'!$BK94,1,0),0),0)</f>
        <v>0</v>
      </c>
      <c r="NP89" s="248">
        <f>IF(NP$19-'様式３（療養者名簿）（⑤の場合）'!$BJ94+1&lt;=15,IF(NP$19&gt;='様式３（療養者名簿）（⑤の場合）'!$BJ94,IF(NP$19&lt;='様式３（療養者名簿）（⑤の場合）'!$BK94,1,0),0),0)</f>
        <v>0</v>
      </c>
      <c r="NQ89" s="248">
        <f>IF(NQ$19-'様式３（療養者名簿）（⑤の場合）'!$BJ94+1&lt;=15,IF(NQ$19&gt;='様式３（療養者名簿）（⑤の場合）'!$BJ94,IF(NQ$19&lt;='様式３（療養者名簿）（⑤の場合）'!$BK94,1,0),0),0)</f>
        <v>0</v>
      </c>
      <c r="NR89" s="248">
        <f>IF(NR$19-'様式３（療養者名簿）（⑤の場合）'!$BJ94+1&lt;=15,IF(NR$19&gt;='様式３（療養者名簿）（⑤の場合）'!$BJ94,IF(NR$19&lt;='様式３（療養者名簿）（⑤の場合）'!$BK94,1,0),0),0)</f>
        <v>0</v>
      </c>
      <c r="NS89" s="248">
        <f>IF(NS$19-'様式３（療養者名簿）（⑤の場合）'!$BJ94+1&lt;=15,IF(NS$19&gt;='様式３（療養者名簿）（⑤の場合）'!$BJ94,IF(NS$19&lt;='様式３（療養者名簿）（⑤の場合）'!$BK94,1,0),0),0)</f>
        <v>0</v>
      </c>
      <c r="NT89" s="248">
        <f>IF(NT$19-'様式３（療養者名簿）（⑤の場合）'!$BJ94+1&lt;=15,IF(NT$19&gt;='様式３（療養者名簿）（⑤の場合）'!$BJ94,IF(NT$19&lt;='様式３（療養者名簿）（⑤の場合）'!$BK94,1,0),0),0)</f>
        <v>0</v>
      </c>
      <c r="NU89" s="248">
        <f>IF(NU$19-'様式３（療養者名簿）（⑤の場合）'!$BJ94+1&lt;=15,IF(NU$19&gt;='様式３（療養者名簿）（⑤の場合）'!$BJ94,IF(NU$19&lt;='様式３（療養者名簿）（⑤の場合）'!$BK94,1,0),0),0)</f>
        <v>0</v>
      </c>
      <c r="NV89" s="248">
        <f>IF(NV$19-'様式３（療養者名簿）（⑤の場合）'!$BJ94+1&lt;=15,IF(NV$19&gt;='様式３（療養者名簿）（⑤の場合）'!$BJ94,IF(NV$19&lt;='様式３（療養者名簿）（⑤の場合）'!$BK94,1,0),0),0)</f>
        <v>0</v>
      </c>
      <c r="NW89" s="248">
        <f>IF(NW$19-'様式３（療養者名簿）（⑤の場合）'!$BJ94+1&lt;=15,IF(NW$19&gt;='様式３（療養者名簿）（⑤の場合）'!$BJ94,IF(NW$19&lt;='様式３（療養者名簿）（⑤の場合）'!$BK94,1,0),0),0)</f>
        <v>0</v>
      </c>
      <c r="NX89" s="248">
        <f>IF(NX$19-'様式３（療養者名簿）（⑤の場合）'!$BJ94+1&lt;=15,IF(NX$19&gt;='様式３（療養者名簿）（⑤の場合）'!$BJ94,IF(NX$19&lt;='様式３（療養者名簿）（⑤の場合）'!$BK94,1,0),0),0)</f>
        <v>0</v>
      </c>
      <c r="NY89" s="248">
        <f>IF(NY$19-'様式３（療養者名簿）（⑤の場合）'!$BJ94+1&lt;=15,IF(NY$19&gt;='様式３（療養者名簿）（⑤の場合）'!$BJ94,IF(NY$19&lt;='様式３（療養者名簿）（⑤の場合）'!$BK94,1,0),0),0)</f>
        <v>0</v>
      </c>
      <c r="NZ89" s="248">
        <f>IF(NZ$19-'様式３（療養者名簿）（⑤の場合）'!$BJ94+1&lt;=15,IF(NZ$19&gt;='様式３（療養者名簿）（⑤の場合）'!$BJ94,IF(NZ$19&lt;='様式３（療養者名簿）（⑤の場合）'!$BK94,1,0),0),0)</f>
        <v>0</v>
      </c>
      <c r="OA89" s="248">
        <f>IF(OA$19-'様式３（療養者名簿）（⑤の場合）'!$BJ94+1&lt;=15,IF(OA$19&gt;='様式３（療養者名簿）（⑤の場合）'!$BJ94,IF(OA$19&lt;='様式３（療養者名簿）（⑤の場合）'!$BK94,1,0),0),0)</f>
        <v>0</v>
      </c>
      <c r="OB89" s="248">
        <f>IF(OB$19-'様式３（療養者名簿）（⑤の場合）'!$BJ94+1&lt;=15,IF(OB$19&gt;='様式３（療養者名簿）（⑤の場合）'!$BJ94,IF(OB$19&lt;='様式３（療養者名簿）（⑤の場合）'!$BK94,1,0),0),0)</f>
        <v>0</v>
      </c>
      <c r="OC89" s="248">
        <f>IF(OC$19-'様式３（療養者名簿）（⑤の場合）'!$BJ94+1&lt;=15,IF(OC$19&gt;='様式３（療養者名簿）（⑤の場合）'!$BJ94,IF(OC$19&lt;='様式３（療養者名簿）（⑤の場合）'!$BK94,1,0),0),0)</f>
        <v>0</v>
      </c>
      <c r="OD89" s="248">
        <f>IF(OD$19-'様式３（療養者名簿）（⑤の場合）'!$BJ94+1&lt;=15,IF(OD$19&gt;='様式３（療養者名簿）（⑤の場合）'!$BJ94,IF(OD$19&lt;='様式３（療養者名簿）（⑤の場合）'!$BK94,1,0),0),0)</f>
        <v>0</v>
      </c>
      <c r="OE89" s="248">
        <f>IF(OE$19-'様式３（療養者名簿）（⑤の場合）'!$BJ94+1&lt;=15,IF(OE$19&gt;='様式３（療養者名簿）（⑤の場合）'!$BJ94,IF(OE$19&lt;='様式３（療養者名簿）（⑤の場合）'!$BK94,1,0),0),0)</f>
        <v>0</v>
      </c>
      <c r="OF89" s="248">
        <f>IF(OF$19-'様式３（療養者名簿）（⑤の場合）'!$BJ94+1&lt;=15,IF(OF$19&gt;='様式３（療養者名簿）（⑤の場合）'!$BJ94,IF(OF$19&lt;='様式３（療養者名簿）（⑤の場合）'!$BK94,1,0),0),0)</f>
        <v>0</v>
      </c>
      <c r="OG89" s="248">
        <f>IF(OG$19-'様式３（療養者名簿）（⑤の場合）'!$BJ94+1&lt;=15,IF(OG$19&gt;='様式３（療養者名簿）（⑤の場合）'!$BJ94,IF(OG$19&lt;='様式３（療養者名簿）（⑤の場合）'!$BK94,1,0),0),0)</f>
        <v>0</v>
      </c>
      <c r="OH89" s="248">
        <f>IF(OH$19-'様式３（療養者名簿）（⑤の場合）'!$BJ94+1&lt;=15,IF(OH$19&gt;='様式３（療養者名簿）（⑤の場合）'!$BJ94,IF(OH$19&lt;='様式３（療養者名簿）（⑤の場合）'!$BK94,1,0),0),0)</f>
        <v>0</v>
      </c>
      <c r="OI89" s="248">
        <f>IF(OI$19-'様式３（療養者名簿）（⑤の場合）'!$BJ94+1&lt;=15,IF(OI$19&gt;='様式３（療養者名簿）（⑤の場合）'!$BJ94,IF(OI$19&lt;='様式３（療養者名簿）（⑤の場合）'!$BK94,1,0),0),0)</f>
        <v>0</v>
      </c>
      <c r="OJ89" s="248">
        <f>IF(OJ$19-'様式３（療養者名簿）（⑤の場合）'!$BJ94+1&lt;=15,IF(OJ$19&gt;='様式３（療養者名簿）（⑤の場合）'!$BJ94,IF(OJ$19&lt;='様式３（療養者名簿）（⑤の場合）'!$BK94,1,0),0),0)</f>
        <v>0</v>
      </c>
      <c r="OK89" s="248">
        <f>IF(OK$19-'様式３（療養者名簿）（⑤の場合）'!$BJ94+1&lt;=15,IF(OK$19&gt;='様式３（療養者名簿）（⑤の場合）'!$BJ94,IF(OK$19&lt;='様式３（療養者名簿）（⑤の場合）'!$BK94,1,0),0),0)</f>
        <v>0</v>
      </c>
      <c r="OL89" s="248">
        <f>IF(OL$19-'様式３（療養者名簿）（⑤の場合）'!$BJ94+1&lt;=15,IF(OL$19&gt;='様式３（療養者名簿）（⑤の場合）'!$BJ94,IF(OL$19&lt;='様式３（療養者名簿）（⑤の場合）'!$BK94,1,0),0),0)</f>
        <v>0</v>
      </c>
      <c r="OM89" s="248">
        <f>IF(OM$19-'様式３（療養者名簿）（⑤の場合）'!$BJ94+1&lt;=15,IF(OM$19&gt;='様式３（療養者名簿）（⑤の場合）'!$BJ94,IF(OM$19&lt;='様式３（療養者名簿）（⑤の場合）'!$BK94,1,0),0),0)</f>
        <v>0</v>
      </c>
      <c r="ON89" s="248">
        <f>IF(ON$19-'様式３（療養者名簿）（⑤の場合）'!$BJ94+1&lt;=15,IF(ON$19&gt;='様式３（療養者名簿）（⑤の場合）'!$BJ94,IF(ON$19&lt;='様式３（療養者名簿）（⑤の場合）'!$BK94,1,0),0),0)</f>
        <v>0</v>
      </c>
      <c r="OO89" s="248">
        <f>IF(OO$19-'様式３（療養者名簿）（⑤の場合）'!$BJ94+1&lt;=15,IF(OO$19&gt;='様式３（療養者名簿）（⑤の場合）'!$BJ94,IF(OO$19&lt;='様式３（療養者名簿）（⑤の場合）'!$BK94,1,0),0),0)</f>
        <v>0</v>
      </c>
      <c r="OP89" s="248">
        <f>IF(OP$19-'様式３（療養者名簿）（⑤の場合）'!$BJ94+1&lt;=15,IF(OP$19&gt;='様式３（療養者名簿）（⑤の場合）'!$BJ94,IF(OP$19&lt;='様式３（療養者名簿）（⑤の場合）'!$BK94,1,0),0),0)</f>
        <v>0</v>
      </c>
      <c r="OQ89" s="248">
        <f>IF(OQ$19-'様式３（療養者名簿）（⑤の場合）'!$BJ94+1&lt;=15,IF(OQ$19&gt;='様式３（療養者名簿）（⑤の場合）'!$BJ94,IF(OQ$19&lt;='様式３（療養者名簿）（⑤の場合）'!$BK94,1,0),0),0)</f>
        <v>0</v>
      </c>
      <c r="OR89" s="248">
        <f>IF(OR$19-'様式３（療養者名簿）（⑤の場合）'!$BJ94+1&lt;=15,IF(OR$19&gt;='様式３（療養者名簿）（⑤の場合）'!$BJ94,IF(OR$19&lt;='様式３（療養者名簿）（⑤の場合）'!$BK94,1,0),0),0)</f>
        <v>0</v>
      </c>
      <c r="OS89" s="248">
        <f>IF(OS$19-'様式３（療養者名簿）（⑤の場合）'!$BJ94+1&lt;=15,IF(OS$19&gt;='様式３（療養者名簿）（⑤の場合）'!$BJ94,IF(OS$19&lt;='様式３（療養者名簿）（⑤の場合）'!$BK94,1,0),0),0)</f>
        <v>0</v>
      </c>
      <c r="OT89" s="248">
        <f>IF(OT$19-'様式３（療養者名簿）（⑤の場合）'!$BJ94+1&lt;=15,IF(OT$19&gt;='様式３（療養者名簿）（⑤の場合）'!$BJ94,IF(OT$19&lt;='様式３（療養者名簿）（⑤の場合）'!$BK94,1,0),0),0)</f>
        <v>0</v>
      </c>
      <c r="OU89" s="248">
        <f>IF(OU$19-'様式３（療養者名簿）（⑤の場合）'!$BJ94+1&lt;=15,IF(OU$19&gt;='様式３（療養者名簿）（⑤の場合）'!$BJ94,IF(OU$19&lt;='様式３（療養者名簿）（⑤の場合）'!$BK94,1,0),0),0)</f>
        <v>0</v>
      </c>
      <c r="OV89" s="248">
        <f>IF(OV$19-'様式３（療養者名簿）（⑤の場合）'!$BJ94+1&lt;=15,IF(OV$19&gt;='様式３（療養者名簿）（⑤の場合）'!$BJ94,IF(OV$19&lt;='様式３（療養者名簿）（⑤の場合）'!$BK94,1,0),0),0)</f>
        <v>0</v>
      </c>
      <c r="OW89" s="248">
        <f>IF(OW$19-'様式３（療養者名簿）（⑤の場合）'!$BJ94+1&lt;=15,IF(OW$19&gt;='様式３（療養者名簿）（⑤の場合）'!$BJ94,IF(OW$19&lt;='様式３（療養者名簿）（⑤の場合）'!$BK94,1,0),0),0)</f>
        <v>0</v>
      </c>
      <c r="OX89" s="248">
        <f>IF(OX$19-'様式３（療養者名簿）（⑤の場合）'!$BJ94+1&lt;=15,IF(OX$19&gt;='様式３（療養者名簿）（⑤の場合）'!$BJ94,IF(OX$19&lt;='様式３（療養者名簿）（⑤の場合）'!$BK94,1,0),0),0)</f>
        <v>0</v>
      </c>
      <c r="OY89" s="248">
        <f>IF(OY$19-'様式３（療養者名簿）（⑤の場合）'!$BJ94+1&lt;=15,IF(OY$19&gt;='様式３（療養者名簿）（⑤の場合）'!$BJ94,IF(OY$19&lt;='様式３（療養者名簿）（⑤の場合）'!$BK94,1,0),0),0)</f>
        <v>0</v>
      </c>
      <c r="OZ89" s="248">
        <f>IF(OZ$19-'様式３（療養者名簿）（⑤の場合）'!$BJ94+1&lt;=15,IF(OZ$19&gt;='様式３（療養者名簿）（⑤の場合）'!$BJ94,IF(OZ$19&lt;='様式３（療養者名簿）（⑤の場合）'!$BK94,1,0),0),0)</f>
        <v>0</v>
      </c>
      <c r="PA89" s="248">
        <f>IF(PA$19-'様式３（療養者名簿）（⑤の場合）'!$BJ94+1&lt;=15,IF(PA$19&gt;='様式３（療養者名簿）（⑤の場合）'!$BJ94,IF(PA$19&lt;='様式３（療養者名簿）（⑤の場合）'!$BK94,1,0),0),0)</f>
        <v>0</v>
      </c>
      <c r="PB89" s="248">
        <f>IF(PB$19-'様式３（療養者名簿）（⑤の場合）'!$BJ94+1&lt;=15,IF(PB$19&gt;='様式３（療養者名簿）（⑤の場合）'!$BJ94,IF(PB$19&lt;='様式３（療養者名簿）（⑤の場合）'!$BK94,1,0),0),0)</f>
        <v>0</v>
      </c>
      <c r="PC89" s="248">
        <f>IF(PC$19-'様式３（療養者名簿）（⑤の場合）'!$BJ94+1&lt;=15,IF(PC$19&gt;='様式３（療養者名簿）（⑤の場合）'!$BJ94,IF(PC$19&lt;='様式３（療養者名簿）（⑤の場合）'!$BK94,1,0),0),0)</f>
        <v>0</v>
      </c>
      <c r="PD89" s="248">
        <f>IF(PD$19-'様式３（療養者名簿）（⑤の場合）'!$BJ94+1&lt;=15,IF(PD$19&gt;='様式３（療養者名簿）（⑤の場合）'!$BJ94,IF(PD$19&lt;='様式３（療養者名簿）（⑤の場合）'!$BK94,1,0),0),0)</f>
        <v>0</v>
      </c>
      <c r="PE89" s="248">
        <f>IF(PE$19-'様式３（療養者名簿）（⑤の場合）'!$BJ94+1&lt;=15,IF(PE$19&gt;='様式３（療養者名簿）（⑤の場合）'!$BJ94,IF(PE$19&lt;='様式３（療養者名簿）（⑤の場合）'!$BK94,1,0),0),0)</f>
        <v>0</v>
      </c>
      <c r="PF89" s="248">
        <f>IF(PF$19-'様式３（療養者名簿）（⑤の場合）'!$BJ94+1&lt;=15,IF(PF$19&gt;='様式３（療養者名簿）（⑤の場合）'!$BJ94,IF(PF$19&lt;='様式３（療養者名簿）（⑤の場合）'!$BK94,1,0),0),0)</f>
        <v>0</v>
      </c>
      <c r="PG89" s="248">
        <f>IF(PG$19-'様式３（療養者名簿）（⑤の場合）'!$BJ94+1&lt;=15,IF(PG$19&gt;='様式３（療養者名簿）（⑤の場合）'!$BJ94,IF(PG$19&lt;='様式３（療養者名簿）（⑤の場合）'!$BK94,1,0),0),0)</f>
        <v>0</v>
      </c>
      <c r="PH89" s="248">
        <f>IF(PH$19-'様式３（療養者名簿）（⑤の場合）'!$BJ94+1&lt;=15,IF(PH$19&gt;='様式３（療養者名簿）（⑤の場合）'!$BJ94,IF(PH$19&lt;='様式３（療養者名簿）（⑤の場合）'!$BK94,1,0),0),0)</f>
        <v>0</v>
      </c>
      <c r="PI89" s="248">
        <f>IF(PI$19-'様式３（療養者名簿）（⑤の場合）'!$BJ94+1&lt;=15,IF(PI$19&gt;='様式３（療養者名簿）（⑤の場合）'!$BJ94,IF(PI$19&lt;='様式３（療養者名簿）（⑤の場合）'!$BK94,1,0),0),0)</f>
        <v>0</v>
      </c>
      <c r="PJ89" s="248">
        <f>IF(PJ$19-'様式３（療養者名簿）（⑤の場合）'!$BJ94+1&lt;=15,IF(PJ$19&gt;='様式３（療養者名簿）（⑤の場合）'!$BJ94,IF(PJ$19&lt;='様式３（療養者名簿）（⑤の場合）'!$BK94,1,0),0),0)</f>
        <v>0</v>
      </c>
      <c r="PK89" s="248">
        <f>IF(PK$19-'様式３（療養者名簿）（⑤の場合）'!$BJ94+1&lt;=15,IF(PK$19&gt;='様式３（療養者名簿）（⑤の場合）'!$BJ94,IF(PK$19&lt;='様式３（療養者名簿）（⑤の場合）'!$BK94,1,0),0),0)</f>
        <v>0</v>
      </c>
      <c r="PL89" s="248">
        <f>IF(PL$19-'様式３（療養者名簿）（⑤の場合）'!$BJ94+1&lt;=15,IF(PL$19&gt;='様式３（療養者名簿）（⑤の場合）'!$BJ94,IF(PL$19&lt;='様式３（療養者名簿）（⑤の場合）'!$BK94,1,0),0),0)</f>
        <v>0</v>
      </c>
      <c r="PM89" s="248">
        <f>IF(PM$19-'様式３（療養者名簿）（⑤の場合）'!$BJ94+1&lt;=15,IF(PM$19&gt;='様式３（療養者名簿）（⑤の場合）'!$BJ94,IF(PM$19&lt;='様式３（療養者名簿）（⑤の場合）'!$BK94,1,0),0),0)</f>
        <v>0</v>
      </c>
      <c r="PN89" s="248">
        <f>IF(PN$19-'様式３（療養者名簿）（⑤の場合）'!$BJ94+1&lt;=15,IF(PN$19&gt;='様式３（療養者名簿）（⑤の場合）'!$BJ94,IF(PN$19&lt;='様式３（療養者名簿）（⑤の場合）'!$BK94,1,0),0),0)</f>
        <v>0</v>
      </c>
      <c r="PO89" s="248">
        <f>IF(PO$19-'様式３（療養者名簿）（⑤の場合）'!$BJ94+1&lt;=15,IF(PO$19&gt;='様式３（療養者名簿）（⑤の場合）'!$BJ94,IF(PO$19&lt;='様式３（療養者名簿）（⑤の場合）'!$BK94,1,0),0),0)</f>
        <v>0</v>
      </c>
      <c r="PP89" s="248">
        <f>IF(PP$19-'様式３（療養者名簿）（⑤の場合）'!$BJ94+1&lt;=15,IF(PP$19&gt;='様式３（療養者名簿）（⑤の場合）'!$BJ94,IF(PP$19&lt;='様式３（療養者名簿）（⑤の場合）'!$BK94,1,0),0),0)</f>
        <v>0</v>
      </c>
      <c r="PQ89" s="248">
        <f>IF(PQ$19-'様式３（療養者名簿）（⑤の場合）'!$BJ94+1&lt;=15,IF(PQ$19&gt;='様式３（療養者名簿）（⑤の場合）'!$BJ94,IF(PQ$19&lt;='様式３（療養者名簿）（⑤の場合）'!$BK94,1,0),0),0)</f>
        <v>0</v>
      </c>
      <c r="PR89" s="248">
        <f>IF(PR$19-'様式３（療養者名簿）（⑤の場合）'!$BJ94+1&lt;=15,IF(PR$19&gt;='様式３（療養者名簿）（⑤の場合）'!$BJ94,IF(PR$19&lt;='様式３（療養者名簿）（⑤の場合）'!$BK94,1,0),0),0)</f>
        <v>0</v>
      </c>
      <c r="PS89" s="248">
        <f>IF(PS$19-'様式３（療養者名簿）（⑤の場合）'!$BJ94+1&lt;=15,IF(PS$19&gt;='様式３（療養者名簿）（⑤の場合）'!$BJ94,IF(PS$19&lt;='様式３（療養者名簿）（⑤の場合）'!$BK94,1,0),0),0)</f>
        <v>0</v>
      </c>
      <c r="PT89" s="248">
        <f>IF(PT$19-'様式３（療養者名簿）（⑤の場合）'!$BJ94+1&lt;=15,IF(PT$19&gt;='様式３（療養者名簿）（⑤の場合）'!$BJ94,IF(PT$19&lt;='様式３（療養者名簿）（⑤の場合）'!$BK94,1,0),0),0)</f>
        <v>0</v>
      </c>
      <c r="PU89" s="248">
        <f>IF(PU$19-'様式３（療養者名簿）（⑤の場合）'!$BJ94+1&lt;=15,IF(PU$19&gt;='様式３（療養者名簿）（⑤の場合）'!$BJ94,IF(PU$19&lt;='様式３（療養者名簿）（⑤の場合）'!$BK94,1,0),0),0)</f>
        <v>0</v>
      </c>
      <c r="PV89" s="248">
        <f>IF(PV$19-'様式３（療養者名簿）（⑤の場合）'!$BJ94+1&lt;=15,IF(PV$19&gt;='様式３（療養者名簿）（⑤の場合）'!$BJ94,IF(PV$19&lt;='様式３（療養者名簿）（⑤の場合）'!$BK94,1,0),0),0)</f>
        <v>0</v>
      </c>
      <c r="PW89" s="248">
        <f>IF(PW$19-'様式３（療養者名簿）（⑤の場合）'!$BJ94+1&lt;=15,IF(PW$19&gt;='様式３（療養者名簿）（⑤の場合）'!$BJ94,IF(PW$19&lt;='様式３（療養者名簿）（⑤の場合）'!$BK94,1,0),0),0)</f>
        <v>0</v>
      </c>
      <c r="PX89" s="248">
        <f>IF(PX$19-'様式３（療養者名簿）（⑤の場合）'!$BJ94+1&lt;=15,IF(PX$19&gt;='様式３（療養者名簿）（⑤の場合）'!$BJ94,IF(PX$19&lt;='様式３（療養者名簿）（⑤の場合）'!$BK94,1,0),0),0)</f>
        <v>0</v>
      </c>
      <c r="PY89" s="248">
        <f>IF(PY$19-'様式３（療養者名簿）（⑤の場合）'!$BJ94+1&lt;=15,IF(PY$19&gt;='様式３（療養者名簿）（⑤の場合）'!$BJ94,IF(PY$19&lt;='様式３（療養者名簿）（⑤の場合）'!$BK94,1,0),0),0)</f>
        <v>0</v>
      </c>
      <c r="PZ89" s="248">
        <f>IF(PZ$19-'様式３（療養者名簿）（⑤の場合）'!$BJ94+1&lt;=15,IF(PZ$19&gt;='様式３（療養者名簿）（⑤の場合）'!$BJ94,IF(PZ$19&lt;='様式３（療養者名簿）（⑤の場合）'!$BK94,1,0),0),0)</f>
        <v>0</v>
      </c>
      <c r="QA89" s="248">
        <f>IF(QA$19-'様式３（療養者名簿）（⑤の場合）'!$BJ94+1&lt;=15,IF(QA$19&gt;='様式３（療養者名簿）（⑤の場合）'!$BJ94,IF(QA$19&lt;='様式３（療養者名簿）（⑤の場合）'!$BK94,1,0),0),0)</f>
        <v>0</v>
      </c>
      <c r="QB89" s="248">
        <f>IF(QB$19-'様式３（療養者名簿）（⑤の場合）'!$BJ94+1&lt;=15,IF(QB$19&gt;='様式３（療養者名簿）（⑤の場合）'!$BJ94,IF(QB$19&lt;='様式３（療養者名簿）（⑤の場合）'!$BK94,1,0),0),0)</f>
        <v>0</v>
      </c>
      <c r="QC89" s="248">
        <f>IF(QC$19-'様式３（療養者名簿）（⑤の場合）'!$BJ94+1&lt;=15,IF(QC$19&gt;='様式３（療養者名簿）（⑤の場合）'!$BJ94,IF(QC$19&lt;='様式３（療養者名簿）（⑤の場合）'!$BK94,1,0),0),0)</f>
        <v>0</v>
      </c>
      <c r="QD89" s="248">
        <f>IF(QD$19-'様式３（療養者名簿）（⑤の場合）'!$BJ94+1&lt;=15,IF(QD$19&gt;='様式３（療養者名簿）（⑤の場合）'!$BJ94,IF(QD$19&lt;='様式３（療養者名簿）（⑤の場合）'!$BK94,1,0),0),0)</f>
        <v>0</v>
      </c>
      <c r="QE89" s="248">
        <f>IF(QE$19-'様式３（療養者名簿）（⑤の場合）'!$BJ94+1&lt;=15,IF(QE$19&gt;='様式３（療養者名簿）（⑤の場合）'!$BJ94,IF(QE$19&lt;='様式３（療養者名簿）（⑤の場合）'!$BK94,1,0),0),0)</f>
        <v>0</v>
      </c>
      <c r="QF89" s="248">
        <f>IF(QF$19-'様式３（療養者名簿）（⑤の場合）'!$BJ94+1&lt;=15,IF(QF$19&gt;='様式３（療養者名簿）（⑤の場合）'!$BJ94,IF(QF$19&lt;='様式３（療養者名簿）（⑤の場合）'!$BK94,1,0),0),0)</f>
        <v>0</v>
      </c>
      <c r="QG89" s="248">
        <f>IF(QG$19-'様式３（療養者名簿）（⑤の場合）'!$BJ94+1&lt;=15,IF(QG$19&gt;='様式３（療養者名簿）（⑤の場合）'!$BJ94,IF(QG$19&lt;='様式３（療養者名簿）（⑤の場合）'!$BK94,1,0),0),0)</f>
        <v>0</v>
      </c>
      <c r="QH89" s="248">
        <f>IF(QH$19-'様式３（療養者名簿）（⑤の場合）'!$BJ94+1&lt;=15,IF(QH$19&gt;='様式３（療養者名簿）（⑤の場合）'!$BJ94,IF(QH$19&lt;='様式３（療養者名簿）（⑤の場合）'!$BK94,1,0),0),0)</f>
        <v>0</v>
      </c>
      <c r="QI89" s="248">
        <f>IF(QI$19-'様式３（療養者名簿）（⑤の場合）'!$BJ94+1&lt;=15,IF(QI$19&gt;='様式３（療養者名簿）（⑤の場合）'!$BJ94,IF(QI$19&lt;='様式３（療養者名簿）（⑤の場合）'!$BK94,1,0),0),0)</f>
        <v>0</v>
      </c>
      <c r="QJ89" s="248">
        <f>IF(QJ$19-'様式３（療養者名簿）（⑤の場合）'!$BJ94+1&lt;=15,IF(QJ$19&gt;='様式３（療養者名簿）（⑤の場合）'!$BJ94,IF(QJ$19&lt;='様式３（療養者名簿）（⑤の場合）'!$BK94,1,0),0),0)</f>
        <v>0</v>
      </c>
      <c r="QK89" s="248">
        <f>IF(QK$19-'様式３（療養者名簿）（⑤の場合）'!$BJ94+1&lt;=15,IF(QK$19&gt;='様式３（療養者名簿）（⑤の場合）'!$BJ94,IF(QK$19&lt;='様式３（療養者名簿）（⑤の場合）'!$BK94,1,0),0),0)</f>
        <v>0</v>
      </c>
      <c r="QL89" s="248">
        <f>IF(QL$19-'様式３（療養者名簿）（⑤の場合）'!$BJ94+1&lt;=15,IF(QL$19&gt;='様式３（療養者名簿）（⑤の場合）'!$BJ94,IF(QL$19&lt;='様式３（療養者名簿）（⑤の場合）'!$BK94,1,0),0),0)</f>
        <v>0</v>
      </c>
      <c r="QM89" s="248">
        <f>IF(QM$19-'様式３（療養者名簿）（⑤の場合）'!$BJ94+1&lt;=15,IF(QM$19&gt;='様式３（療養者名簿）（⑤の場合）'!$BJ94,IF(QM$19&lt;='様式３（療養者名簿）（⑤の場合）'!$BK94,1,0),0),0)</f>
        <v>0</v>
      </c>
      <c r="QN89" s="248">
        <f>IF(QN$19-'様式３（療養者名簿）（⑤の場合）'!$BJ94+1&lt;=15,IF(QN$19&gt;='様式３（療養者名簿）（⑤の場合）'!$BJ94,IF(QN$19&lt;='様式３（療養者名簿）（⑤の場合）'!$BK94,1,0),0),0)</f>
        <v>0</v>
      </c>
      <c r="QO89" s="248">
        <f>IF(QO$19-'様式３（療養者名簿）（⑤の場合）'!$BJ94+1&lt;=15,IF(QO$19&gt;='様式３（療養者名簿）（⑤の場合）'!$BJ94,IF(QO$19&lt;='様式３（療養者名簿）（⑤の場合）'!$BK94,1,0),0),0)</f>
        <v>0</v>
      </c>
      <c r="QP89" s="248">
        <f>IF(QP$19-'様式３（療養者名簿）（⑤の場合）'!$BJ94+1&lt;=15,IF(QP$19&gt;='様式３（療養者名簿）（⑤の場合）'!$BJ94,IF(QP$19&lt;='様式３（療養者名簿）（⑤の場合）'!$BK94,1,0),0),0)</f>
        <v>0</v>
      </c>
      <c r="QQ89" s="248">
        <f>IF(QQ$19-'様式３（療養者名簿）（⑤の場合）'!$BJ94+1&lt;=15,IF(QQ$19&gt;='様式３（療養者名簿）（⑤の場合）'!$BJ94,IF(QQ$19&lt;='様式３（療養者名簿）（⑤の場合）'!$BK94,1,0),0),0)</f>
        <v>0</v>
      </c>
      <c r="QR89" s="248">
        <f>IF(QR$19-'様式３（療養者名簿）（⑤の場合）'!$BJ94+1&lt;=15,IF(QR$19&gt;='様式３（療養者名簿）（⑤の場合）'!$BJ94,IF(QR$19&lt;='様式３（療養者名簿）（⑤の場合）'!$BK94,1,0),0),0)</f>
        <v>0</v>
      </c>
      <c r="QS89" s="248">
        <f>IF(QS$19-'様式３（療養者名簿）（⑤の場合）'!$BJ94+1&lt;=15,IF(QS$19&gt;='様式３（療養者名簿）（⑤の場合）'!$BJ94,IF(QS$19&lt;='様式３（療養者名簿）（⑤の場合）'!$BK94,1,0),0),0)</f>
        <v>0</v>
      </c>
      <c r="QT89" s="248">
        <f>IF(QT$19-'様式３（療養者名簿）（⑤の場合）'!$BJ94+1&lt;=15,IF(QT$19&gt;='様式３（療養者名簿）（⑤の場合）'!$BJ94,IF(QT$19&lt;='様式３（療養者名簿）（⑤の場合）'!$BK94,1,0),0),0)</f>
        <v>0</v>
      </c>
      <c r="QU89" s="248">
        <f>IF(QU$19-'様式３（療養者名簿）（⑤の場合）'!$BJ94+1&lt;=15,IF(QU$19&gt;='様式３（療養者名簿）（⑤の場合）'!$BJ94,IF(QU$19&lt;='様式３（療養者名簿）（⑤の場合）'!$BK94,1,0),0),0)</f>
        <v>0</v>
      </c>
      <c r="QV89" s="248">
        <f>IF(QV$19-'様式３（療養者名簿）（⑤の場合）'!$BJ94+1&lt;=15,IF(QV$19&gt;='様式３（療養者名簿）（⑤の場合）'!$BJ94,IF(QV$19&lt;='様式３（療養者名簿）（⑤の場合）'!$BK94,1,0),0),0)</f>
        <v>0</v>
      </c>
      <c r="QW89" s="248">
        <f>IF(QW$19-'様式３（療養者名簿）（⑤の場合）'!$BJ94+1&lt;=15,IF(QW$19&gt;='様式３（療養者名簿）（⑤の場合）'!$BJ94,IF(QW$19&lt;='様式３（療養者名簿）（⑤の場合）'!$BK94,1,0),0),0)</f>
        <v>0</v>
      </c>
      <c r="QX89" s="248">
        <f>IF(QX$19-'様式３（療養者名簿）（⑤の場合）'!$BJ94+1&lt;=15,IF(QX$19&gt;='様式３（療養者名簿）（⑤の場合）'!$BJ94,IF(QX$19&lt;='様式３（療養者名簿）（⑤の場合）'!$BK94,1,0),0),0)</f>
        <v>0</v>
      </c>
      <c r="QY89" s="248">
        <f>IF(QY$19-'様式３（療養者名簿）（⑤の場合）'!$BJ94+1&lt;=15,IF(QY$19&gt;='様式３（療養者名簿）（⑤の場合）'!$BJ94,IF(QY$19&lt;='様式３（療養者名簿）（⑤の場合）'!$BK94,1,0),0),0)</f>
        <v>0</v>
      </c>
      <c r="QZ89" s="248">
        <f>IF(QZ$19-'様式３（療養者名簿）（⑤の場合）'!$BJ94+1&lt;=15,IF(QZ$19&gt;='様式３（療養者名簿）（⑤の場合）'!$BJ94,IF(QZ$19&lt;='様式３（療養者名簿）（⑤の場合）'!$BK94,1,0),0),0)</f>
        <v>0</v>
      </c>
      <c r="RA89" s="248">
        <f>IF(RA$19-'様式３（療養者名簿）（⑤の場合）'!$BJ94+1&lt;=15,IF(RA$19&gt;='様式３（療養者名簿）（⑤の場合）'!$BJ94,IF(RA$19&lt;='様式３（療養者名簿）（⑤の場合）'!$BK94,1,0),0),0)</f>
        <v>0</v>
      </c>
      <c r="RB89" s="248">
        <f>IF(RB$19-'様式３（療養者名簿）（⑤の場合）'!$BJ94+1&lt;=15,IF(RB$19&gt;='様式３（療養者名簿）（⑤の場合）'!$BJ94,IF(RB$19&lt;='様式３（療養者名簿）（⑤の場合）'!$BK94,1,0),0),0)</f>
        <v>0</v>
      </c>
      <c r="RC89" s="248">
        <f>IF(RC$19-'様式３（療養者名簿）（⑤の場合）'!$BJ94+1&lt;=15,IF(RC$19&gt;='様式３（療養者名簿）（⑤の場合）'!$BJ94,IF(RC$19&lt;='様式３（療養者名簿）（⑤の場合）'!$BK94,1,0),0),0)</f>
        <v>0</v>
      </c>
      <c r="RD89" s="248">
        <f>IF(RD$19-'様式３（療養者名簿）（⑤の場合）'!$BJ94+1&lt;=15,IF(RD$19&gt;='様式３（療養者名簿）（⑤の場合）'!$BJ94,IF(RD$19&lt;='様式３（療養者名簿）（⑤の場合）'!$BK94,1,0),0),0)</f>
        <v>0</v>
      </c>
      <c r="RE89" s="248">
        <f>IF(RE$19-'様式３（療養者名簿）（⑤の場合）'!$BJ94+1&lt;=15,IF(RE$19&gt;='様式３（療養者名簿）（⑤の場合）'!$BJ94,IF(RE$19&lt;='様式３（療養者名簿）（⑤の場合）'!$BK94,1,0),0),0)</f>
        <v>0</v>
      </c>
      <c r="RF89" s="248">
        <f>IF(RF$19-'様式３（療養者名簿）（⑤の場合）'!$BJ94+1&lt;=15,IF(RF$19&gt;='様式３（療養者名簿）（⑤の場合）'!$BJ94,IF(RF$19&lt;='様式３（療養者名簿）（⑤の場合）'!$BK94,1,0),0),0)</f>
        <v>0</v>
      </c>
      <c r="RG89" s="248">
        <f>IF(RG$19-'様式３（療養者名簿）（⑤の場合）'!$BJ94+1&lt;=15,IF(RG$19&gt;='様式３（療養者名簿）（⑤の場合）'!$BJ94,IF(RG$19&lt;='様式３（療養者名簿）（⑤の場合）'!$BK94,1,0),0),0)</f>
        <v>0</v>
      </c>
      <c r="RH89" s="248">
        <f>IF(RH$19-'様式３（療養者名簿）（⑤の場合）'!$BJ94+1&lt;=15,IF(RH$19&gt;='様式３（療養者名簿）（⑤の場合）'!$BJ94,IF(RH$19&lt;='様式３（療養者名簿）（⑤の場合）'!$BK94,1,0),0),0)</f>
        <v>0</v>
      </c>
      <c r="RI89" s="248">
        <f>IF(RI$19-'様式３（療養者名簿）（⑤の場合）'!$BJ94+1&lt;=15,IF(RI$19&gt;='様式３（療養者名簿）（⑤の場合）'!$BJ94,IF(RI$19&lt;='様式３（療養者名簿）（⑤の場合）'!$BK94,1,0),0),0)</f>
        <v>0</v>
      </c>
      <c r="RJ89" s="248">
        <f>IF(RJ$19-'様式３（療養者名簿）（⑤の場合）'!$BJ94+1&lt;=15,IF(RJ$19&gt;='様式３（療養者名簿）（⑤の場合）'!$BJ94,IF(RJ$19&lt;='様式３（療養者名簿）（⑤の場合）'!$BK94,1,0),0),0)</f>
        <v>0</v>
      </c>
      <c r="RK89" s="248">
        <f>IF(RK$19-'様式３（療養者名簿）（⑤の場合）'!$BJ94+1&lt;=15,IF(RK$19&gt;='様式３（療養者名簿）（⑤の場合）'!$BJ94,IF(RK$19&lt;='様式３（療養者名簿）（⑤の場合）'!$BK94,1,0),0),0)</f>
        <v>0</v>
      </c>
      <c r="RL89" s="248">
        <f>IF(RL$19-'様式３（療養者名簿）（⑤の場合）'!$BJ94+1&lt;=15,IF(RL$19&gt;='様式３（療養者名簿）（⑤の場合）'!$BJ94,IF(RL$19&lt;='様式３（療養者名簿）（⑤の場合）'!$BK94,1,0),0),0)</f>
        <v>0</v>
      </c>
      <c r="RM89" s="248">
        <f>IF(RM$19-'様式３（療養者名簿）（⑤の場合）'!$BJ94+1&lt;=15,IF(RM$19&gt;='様式３（療養者名簿）（⑤の場合）'!$BJ94,IF(RM$19&lt;='様式３（療養者名簿）（⑤の場合）'!$BK94,1,0),0),0)</f>
        <v>0</v>
      </c>
      <c r="RN89" s="248">
        <f>IF(RN$19-'様式３（療養者名簿）（⑤の場合）'!$BJ94+1&lt;=15,IF(RN$19&gt;='様式３（療養者名簿）（⑤の場合）'!$BJ94,IF(RN$19&lt;='様式３（療養者名簿）（⑤の場合）'!$BK94,1,0),0),0)</f>
        <v>0</v>
      </c>
      <c r="RO89" s="248">
        <f>IF(RO$19-'様式３（療養者名簿）（⑤の場合）'!$BJ94+1&lt;=15,IF(RO$19&gt;='様式３（療養者名簿）（⑤の場合）'!$BJ94,IF(RO$19&lt;='様式３（療養者名簿）（⑤の場合）'!$BK94,1,0),0),0)</f>
        <v>0</v>
      </c>
      <c r="RP89" s="248">
        <f>IF(RP$19-'様式３（療養者名簿）（⑤の場合）'!$BJ94+1&lt;=15,IF(RP$19&gt;='様式３（療養者名簿）（⑤の場合）'!$BJ94,IF(RP$19&lt;='様式３（療養者名簿）（⑤の場合）'!$BK94,1,0),0),0)</f>
        <v>0</v>
      </c>
      <c r="RQ89" s="248">
        <f>IF(RQ$19-'様式３（療養者名簿）（⑤の場合）'!$BJ94+1&lt;=15,IF(RQ$19&gt;='様式３（療養者名簿）（⑤の場合）'!$BJ94,IF(RQ$19&lt;='様式３（療養者名簿）（⑤の場合）'!$BK94,1,0),0),0)</f>
        <v>0</v>
      </c>
      <c r="RR89" s="248">
        <f>IF(RR$19-'様式３（療養者名簿）（⑤の場合）'!$BJ94+1&lt;=15,IF(RR$19&gt;='様式３（療養者名簿）（⑤の場合）'!$BJ94,IF(RR$19&lt;='様式３（療養者名簿）（⑤の場合）'!$BK94,1,0),0),0)</f>
        <v>0</v>
      </c>
      <c r="RS89" s="248">
        <f>IF(RS$19-'様式３（療養者名簿）（⑤の場合）'!$BJ94+1&lt;=15,IF(RS$19&gt;='様式３（療養者名簿）（⑤の場合）'!$BJ94,IF(RS$19&lt;='様式３（療養者名簿）（⑤の場合）'!$BK94,1,0),0),0)</f>
        <v>0</v>
      </c>
      <c r="RT89" s="248">
        <f>IF(RT$19-'様式３（療養者名簿）（⑤の場合）'!$BJ94+1&lt;=15,IF(RT$19&gt;='様式３（療養者名簿）（⑤の場合）'!$BJ94,IF(RT$19&lt;='様式３（療養者名簿）（⑤の場合）'!$BK94,1,0),0),0)</f>
        <v>0</v>
      </c>
      <c r="RU89" s="248">
        <f>IF(RU$19-'様式３（療養者名簿）（⑤の場合）'!$BJ94+1&lt;=15,IF(RU$19&gt;='様式３（療養者名簿）（⑤の場合）'!$BJ94,IF(RU$19&lt;='様式３（療養者名簿）（⑤の場合）'!$BK94,1,0),0),0)</f>
        <v>0</v>
      </c>
      <c r="RV89" s="248">
        <f>IF(RV$19-'様式３（療養者名簿）（⑤の場合）'!$BJ94+1&lt;=15,IF(RV$19&gt;='様式３（療養者名簿）（⑤の場合）'!$BJ94,IF(RV$19&lt;='様式３（療養者名簿）（⑤の場合）'!$BK94,1,0),0),0)</f>
        <v>0</v>
      </c>
      <c r="RW89" s="248">
        <f>IF(RW$19-'様式３（療養者名簿）（⑤の場合）'!$BJ94+1&lt;=15,IF(RW$19&gt;='様式３（療養者名簿）（⑤の場合）'!$BJ94,IF(RW$19&lt;='様式３（療養者名簿）（⑤の場合）'!$BK94,1,0),0),0)</f>
        <v>0</v>
      </c>
      <c r="RX89" s="248">
        <f>IF(RX$19-'様式３（療養者名簿）（⑤の場合）'!$BJ94+1&lt;=15,IF(RX$19&gt;='様式３（療養者名簿）（⑤の場合）'!$BJ94,IF(RX$19&lt;='様式３（療養者名簿）（⑤の場合）'!$BK94,1,0),0),0)</f>
        <v>0</v>
      </c>
      <c r="RY89" s="248">
        <f>IF(RY$19-'様式３（療養者名簿）（⑤の場合）'!$BJ94+1&lt;=15,IF(RY$19&gt;='様式３（療養者名簿）（⑤の場合）'!$BJ94,IF(RY$19&lt;='様式３（療養者名簿）（⑤の場合）'!$BK94,1,0),0),0)</f>
        <v>0</v>
      </c>
      <c r="RZ89" s="248">
        <f>IF(RZ$19-'様式３（療養者名簿）（⑤の場合）'!$BJ94+1&lt;=15,IF(RZ$19&gt;='様式３（療養者名簿）（⑤の場合）'!$BJ94,IF(RZ$19&lt;='様式３（療養者名簿）（⑤の場合）'!$BK94,1,0),0),0)</f>
        <v>0</v>
      </c>
      <c r="SA89" s="248">
        <f>IF(SA$19-'様式３（療養者名簿）（⑤の場合）'!$BJ94+1&lt;=15,IF(SA$19&gt;='様式３（療養者名簿）（⑤の場合）'!$BJ94,IF(SA$19&lt;='様式３（療養者名簿）（⑤の場合）'!$BK94,1,0),0),0)</f>
        <v>0</v>
      </c>
      <c r="SB89" s="248">
        <f>IF(SB$19-'様式３（療養者名簿）（⑤の場合）'!$BJ94+1&lt;=15,IF(SB$19&gt;='様式３（療養者名簿）（⑤の場合）'!$BJ94,IF(SB$19&lt;='様式３（療養者名簿）（⑤の場合）'!$BK94,1,0),0),0)</f>
        <v>0</v>
      </c>
      <c r="SC89" s="248">
        <f>IF(SC$19-'様式３（療養者名簿）（⑤の場合）'!$BJ94+1&lt;=15,IF(SC$19&gt;='様式３（療養者名簿）（⑤の場合）'!$BJ94,IF(SC$19&lt;='様式３（療養者名簿）（⑤の場合）'!$BK94,1,0),0),0)</f>
        <v>0</v>
      </c>
      <c r="SD89" s="248">
        <f>IF(SD$19-'様式３（療養者名簿）（⑤の場合）'!$BJ94+1&lt;=15,IF(SD$19&gt;='様式３（療養者名簿）（⑤の場合）'!$BJ94,IF(SD$19&lt;='様式３（療養者名簿）（⑤の場合）'!$BK94,1,0),0),0)</f>
        <v>0</v>
      </c>
      <c r="SE89" s="248">
        <f>IF(SE$19-'様式３（療養者名簿）（⑤の場合）'!$BJ94+1&lt;=15,IF(SE$19&gt;='様式３（療養者名簿）（⑤の場合）'!$BJ94,IF(SE$19&lt;='様式３（療養者名簿）（⑤の場合）'!$BK94,1,0),0),0)</f>
        <v>0</v>
      </c>
      <c r="SF89" s="248">
        <f>IF(SF$19-'様式３（療養者名簿）（⑤の場合）'!$BJ94+1&lt;=15,IF(SF$19&gt;='様式３（療養者名簿）（⑤の場合）'!$BJ94,IF(SF$19&lt;='様式３（療養者名簿）（⑤の場合）'!$BK94,1,0),0),0)</f>
        <v>0</v>
      </c>
      <c r="SG89" s="248">
        <f>IF(SG$19-'様式３（療養者名簿）（⑤の場合）'!$BJ94+1&lt;=15,IF(SG$19&gt;='様式３（療養者名簿）（⑤の場合）'!$BJ94,IF(SG$19&lt;='様式３（療養者名簿）（⑤の場合）'!$BK94,1,0),0),0)</f>
        <v>0</v>
      </c>
      <c r="SH89" s="248">
        <f>IF(SH$19-'様式３（療養者名簿）（⑤の場合）'!$BJ94+1&lt;=15,IF(SH$19&gt;='様式３（療養者名簿）（⑤の場合）'!$BJ94,IF(SH$19&lt;='様式３（療養者名簿）（⑤の場合）'!$BK94,1,0),0),0)</f>
        <v>0</v>
      </c>
      <c r="SI89" s="248">
        <f>IF(SI$19-'様式３（療養者名簿）（⑤の場合）'!$BJ94+1&lt;=15,IF(SI$19&gt;='様式３（療養者名簿）（⑤の場合）'!$BJ94,IF(SI$19&lt;='様式３（療養者名簿）（⑤の場合）'!$BK94,1,0),0),0)</f>
        <v>0</v>
      </c>
      <c r="SJ89" s="248">
        <f>IF(SJ$19-'様式３（療養者名簿）（⑤の場合）'!$BJ94+1&lt;=15,IF(SJ$19&gt;='様式３（療養者名簿）（⑤の場合）'!$BJ94,IF(SJ$19&lt;='様式３（療養者名簿）（⑤の場合）'!$BK94,1,0),0),0)</f>
        <v>0</v>
      </c>
      <c r="SK89" s="248">
        <f>IF(SK$19-'様式３（療養者名簿）（⑤の場合）'!$BJ94+1&lt;=15,IF(SK$19&gt;='様式３（療養者名簿）（⑤の場合）'!$BJ94,IF(SK$19&lt;='様式３（療養者名簿）（⑤の場合）'!$BK94,1,0),0),0)</f>
        <v>0</v>
      </c>
      <c r="SL89" s="248">
        <f>IF(SL$19-'様式３（療養者名簿）（⑤の場合）'!$BJ94+1&lt;=15,IF(SL$19&gt;='様式３（療養者名簿）（⑤の場合）'!$BJ94,IF(SL$19&lt;='様式３（療養者名簿）（⑤の場合）'!$BK94,1,0),0),0)</f>
        <v>0</v>
      </c>
      <c r="SM89" s="248">
        <f>IF(SM$19-'様式３（療養者名簿）（⑤の場合）'!$BJ94+1&lt;=15,IF(SM$19&gt;='様式３（療養者名簿）（⑤の場合）'!$BJ94,IF(SM$19&lt;='様式３（療養者名簿）（⑤の場合）'!$BK94,1,0),0),0)</f>
        <v>0</v>
      </c>
      <c r="SN89" s="248">
        <f>IF(SN$19-'様式３（療養者名簿）（⑤の場合）'!$BJ94+1&lt;=15,IF(SN$19&gt;='様式３（療養者名簿）（⑤の場合）'!$BJ94,IF(SN$19&lt;='様式３（療養者名簿）（⑤の場合）'!$BK94,1,0),0),0)</f>
        <v>0</v>
      </c>
      <c r="SO89" s="248">
        <f>IF(SO$19-'様式３（療養者名簿）（⑤の場合）'!$BJ94+1&lt;=15,IF(SO$19&gt;='様式３（療養者名簿）（⑤の場合）'!$BJ94,IF(SO$19&lt;='様式３（療養者名簿）（⑤の場合）'!$BK94,1,0),0),0)</f>
        <v>0</v>
      </c>
      <c r="SP89" s="248">
        <f>IF(SP$19-'様式３（療養者名簿）（⑤の場合）'!$BJ94+1&lt;=15,IF(SP$19&gt;='様式３（療養者名簿）（⑤の場合）'!$BJ94,IF(SP$19&lt;='様式３（療養者名簿）（⑤の場合）'!$BK94,1,0),0),0)</f>
        <v>0</v>
      </c>
      <c r="SQ89" s="248">
        <f>IF(SQ$19-'様式３（療養者名簿）（⑤の場合）'!$BJ94+1&lt;=15,IF(SQ$19&gt;='様式３（療養者名簿）（⑤の場合）'!$BJ94,IF(SQ$19&lt;='様式３（療養者名簿）（⑤の場合）'!$BK94,1,0),0),0)</f>
        <v>0</v>
      </c>
      <c r="SR89" s="248">
        <f>IF(SR$19-'様式３（療養者名簿）（⑤の場合）'!$BJ94+1&lt;=15,IF(SR$19&gt;='様式３（療養者名簿）（⑤の場合）'!$BJ94,IF(SR$19&lt;='様式３（療養者名簿）（⑤の場合）'!$BK94,1,0),0),0)</f>
        <v>0</v>
      </c>
      <c r="SS89" s="248">
        <f>IF(SS$19-'様式３（療養者名簿）（⑤の場合）'!$BJ94+1&lt;=15,IF(SS$19&gt;='様式３（療養者名簿）（⑤の場合）'!$BJ94,IF(SS$19&lt;='様式３（療養者名簿）（⑤の場合）'!$BK94,1,0),0),0)</f>
        <v>0</v>
      </c>
      <c r="ST89" s="248">
        <f>IF(ST$19-'様式３（療養者名簿）（⑤の場合）'!$BJ94+1&lt;=15,IF(ST$19&gt;='様式３（療養者名簿）（⑤の場合）'!$BJ94,IF(ST$19&lt;='様式３（療養者名簿）（⑤の場合）'!$BK94,1,0),0),0)</f>
        <v>0</v>
      </c>
      <c r="SU89" s="248">
        <f>IF(SU$19-'様式３（療養者名簿）（⑤の場合）'!$BJ94+1&lt;=15,IF(SU$19&gt;='様式３（療養者名簿）（⑤の場合）'!$BJ94,IF(SU$19&lt;='様式３（療養者名簿）（⑤の場合）'!$BK94,1,0),0),0)</f>
        <v>0</v>
      </c>
      <c r="SV89" s="248">
        <f>IF(SV$19-'様式３（療養者名簿）（⑤の場合）'!$BJ94+1&lt;=15,IF(SV$19&gt;='様式３（療養者名簿）（⑤の場合）'!$BJ94,IF(SV$19&lt;='様式３（療養者名簿）（⑤の場合）'!$BK94,1,0),0),0)</f>
        <v>0</v>
      </c>
      <c r="SW89" s="248">
        <f>IF(SW$19-'様式３（療養者名簿）（⑤の場合）'!$BJ94+1&lt;=15,IF(SW$19&gt;='様式３（療養者名簿）（⑤の場合）'!$BJ94,IF(SW$19&lt;='様式３（療養者名簿）（⑤の場合）'!$BK94,1,0),0),0)</f>
        <v>0</v>
      </c>
      <c r="SX89" s="248">
        <f>IF(SX$19-'様式３（療養者名簿）（⑤の場合）'!$BJ94+1&lt;=15,IF(SX$19&gt;='様式３（療養者名簿）（⑤の場合）'!$BJ94,IF(SX$19&lt;='様式３（療養者名簿）（⑤の場合）'!$BK94,1,0),0),0)</f>
        <v>0</v>
      </c>
      <c r="SY89" s="248">
        <f>IF(SY$19-'様式３（療養者名簿）（⑤の場合）'!$BJ94+1&lt;=15,IF(SY$19&gt;='様式３（療養者名簿）（⑤の場合）'!$BJ94,IF(SY$19&lt;='様式３（療養者名簿）（⑤の場合）'!$BK94,1,0),0),0)</f>
        <v>0</v>
      </c>
      <c r="SZ89" s="248">
        <f>IF(SZ$19-'様式３（療養者名簿）（⑤の場合）'!$BJ94+1&lt;=15,IF(SZ$19&gt;='様式３（療養者名簿）（⑤の場合）'!$BJ94,IF(SZ$19&lt;='様式３（療養者名簿）（⑤の場合）'!$BK94,1,0),0),0)</f>
        <v>0</v>
      </c>
      <c r="TA89" s="248">
        <f>IF(TA$19-'様式３（療養者名簿）（⑤の場合）'!$BJ94+1&lt;=15,IF(TA$19&gt;='様式３（療養者名簿）（⑤の場合）'!$BJ94,IF(TA$19&lt;='様式３（療養者名簿）（⑤の場合）'!$BK94,1,0),0),0)</f>
        <v>0</v>
      </c>
      <c r="TB89" s="248">
        <f>IF(TB$19-'様式３（療養者名簿）（⑤の場合）'!$BJ94+1&lt;=15,IF(TB$19&gt;='様式３（療養者名簿）（⑤の場合）'!$BJ94,IF(TB$19&lt;='様式３（療養者名簿）（⑤の場合）'!$BK94,1,0),0),0)</f>
        <v>0</v>
      </c>
      <c r="TC89" s="248">
        <f>IF(TC$19-'様式３（療養者名簿）（⑤の場合）'!$BJ94+1&lt;=15,IF(TC$19&gt;='様式３（療養者名簿）（⑤の場合）'!$BJ94,IF(TC$19&lt;='様式３（療養者名簿）（⑤の場合）'!$BK94,1,0),0),0)</f>
        <v>0</v>
      </c>
      <c r="TD89" s="248">
        <f>IF(TD$19-'様式３（療養者名簿）（⑤の場合）'!$BJ94+1&lt;=15,IF(TD$19&gt;='様式３（療養者名簿）（⑤の場合）'!$BJ94,IF(TD$19&lt;='様式３（療養者名簿）（⑤の場合）'!$BK94,1,0),0),0)</f>
        <v>0</v>
      </c>
      <c r="TE89" s="248">
        <f>IF(TE$19-'様式３（療養者名簿）（⑤の場合）'!$BJ94+1&lt;=15,IF(TE$19&gt;='様式３（療養者名簿）（⑤の場合）'!$BJ94,IF(TE$19&lt;='様式３（療養者名簿）（⑤の場合）'!$BK94,1,0),0),0)</f>
        <v>0</v>
      </c>
      <c r="TF89" s="248">
        <f>IF(TF$19-'様式３（療養者名簿）（⑤の場合）'!$BJ94+1&lt;=15,IF(TF$19&gt;='様式３（療養者名簿）（⑤の場合）'!$BJ94,IF(TF$19&lt;='様式３（療養者名簿）（⑤の場合）'!$BK94,1,0),0),0)</f>
        <v>0</v>
      </c>
      <c r="TG89" s="248">
        <f>IF(TG$19-'様式３（療養者名簿）（⑤の場合）'!$BJ94+1&lt;=15,IF(TG$19&gt;='様式３（療養者名簿）（⑤の場合）'!$BJ94,IF(TG$19&lt;='様式３（療養者名簿）（⑤の場合）'!$BK94,1,0),0),0)</f>
        <v>0</v>
      </c>
      <c r="TH89" s="248">
        <f>IF(TH$19-'様式３（療養者名簿）（⑤の場合）'!$BJ94+1&lt;=15,IF(TH$19&gt;='様式３（療養者名簿）（⑤の場合）'!$BJ94,IF(TH$19&lt;='様式３（療養者名簿）（⑤の場合）'!$BK94,1,0),0),0)</f>
        <v>0</v>
      </c>
      <c r="TI89" s="248">
        <f>IF(TI$19-'様式３（療養者名簿）（⑤の場合）'!$BJ94+1&lt;=15,IF(TI$19&gt;='様式３（療養者名簿）（⑤の場合）'!$BJ94,IF(TI$19&lt;='様式３（療養者名簿）（⑤の場合）'!$BK94,1,0),0),0)</f>
        <v>0</v>
      </c>
      <c r="TJ89" s="248">
        <f>IF(TJ$19-'様式３（療養者名簿）（⑤の場合）'!$BJ94+1&lt;=15,IF(TJ$19&gt;='様式３（療養者名簿）（⑤の場合）'!$BJ94,IF(TJ$19&lt;='様式３（療養者名簿）（⑤の場合）'!$BK94,1,0),0),0)</f>
        <v>0</v>
      </c>
      <c r="TK89" s="248">
        <f>IF(TK$19-'様式３（療養者名簿）（⑤の場合）'!$BJ94+1&lt;=15,IF(TK$19&gt;='様式３（療養者名簿）（⑤の場合）'!$BJ94,IF(TK$19&lt;='様式３（療養者名簿）（⑤の場合）'!$BK94,1,0),0),0)</f>
        <v>0</v>
      </c>
      <c r="TL89" s="248">
        <f>IF(TL$19-'様式３（療養者名簿）（⑤の場合）'!$BJ94+1&lt;=15,IF(TL$19&gt;='様式３（療養者名簿）（⑤の場合）'!$BJ94,IF(TL$19&lt;='様式３（療養者名簿）（⑤の場合）'!$BK94,1,0),0),0)</f>
        <v>0</v>
      </c>
      <c r="TM89" s="248">
        <f>IF(TM$19-'様式３（療養者名簿）（⑤の場合）'!$BJ94+1&lt;=15,IF(TM$19&gt;='様式３（療養者名簿）（⑤の場合）'!$BJ94,IF(TM$19&lt;='様式３（療養者名簿）（⑤の場合）'!$BK94,1,0),0),0)</f>
        <v>0</v>
      </c>
      <c r="TN89" s="248">
        <f>IF(TN$19-'様式３（療養者名簿）（⑤の場合）'!$BJ94+1&lt;=15,IF(TN$19&gt;='様式３（療養者名簿）（⑤の場合）'!$BJ94,IF(TN$19&lt;='様式３（療養者名簿）（⑤の場合）'!$BK94,1,0),0),0)</f>
        <v>0</v>
      </c>
      <c r="TO89" s="248">
        <f>IF(TO$19-'様式３（療養者名簿）（⑤の場合）'!$BJ94+1&lt;=15,IF(TO$19&gt;='様式３（療養者名簿）（⑤の場合）'!$BJ94,IF(TO$19&lt;='様式３（療養者名簿）（⑤の場合）'!$BK94,1,0),0),0)</f>
        <v>0</v>
      </c>
      <c r="TP89" s="248">
        <f>IF(TP$19-'様式３（療養者名簿）（⑤の場合）'!$BJ94+1&lt;=15,IF(TP$19&gt;='様式３（療養者名簿）（⑤の場合）'!$BJ94,IF(TP$19&lt;='様式３（療養者名簿）（⑤の場合）'!$BK94,1,0),0),0)</f>
        <v>0</v>
      </c>
      <c r="TQ89" s="248">
        <f>IF(TQ$19-'様式３（療養者名簿）（⑤の場合）'!$BJ94+1&lt;=15,IF(TQ$19&gt;='様式３（療養者名簿）（⑤の場合）'!$BJ94,IF(TQ$19&lt;='様式３（療養者名簿）（⑤の場合）'!$BK94,1,0),0),0)</f>
        <v>0</v>
      </c>
      <c r="TR89" s="248">
        <f>IF(TR$19-'様式３（療養者名簿）（⑤の場合）'!$BJ94+1&lt;=15,IF(TR$19&gt;='様式３（療養者名簿）（⑤の場合）'!$BJ94,IF(TR$19&lt;='様式３（療養者名簿）（⑤の場合）'!$BK94,1,0),0),0)</f>
        <v>0</v>
      </c>
      <c r="TS89" s="248">
        <f>IF(TS$19-'様式３（療養者名簿）（⑤の場合）'!$BJ94+1&lt;=15,IF(TS$19&gt;='様式３（療養者名簿）（⑤の場合）'!$BJ94,IF(TS$19&lt;='様式３（療養者名簿）（⑤の場合）'!$BK94,1,0),0),0)</f>
        <v>0</v>
      </c>
      <c r="TT89" s="248">
        <f>IF(TT$19-'様式３（療養者名簿）（⑤の場合）'!$BJ94+1&lt;=15,IF(TT$19&gt;='様式３（療養者名簿）（⑤の場合）'!$BJ94,IF(TT$19&lt;='様式３（療養者名簿）（⑤の場合）'!$BK94,1,0),0),0)</f>
        <v>0</v>
      </c>
      <c r="TU89" s="248">
        <f>IF(TU$19-'様式３（療養者名簿）（⑤の場合）'!$BJ94+1&lt;=15,IF(TU$19&gt;='様式３（療養者名簿）（⑤の場合）'!$BJ94,IF(TU$19&lt;='様式３（療養者名簿）（⑤の場合）'!$BK94,1,0),0),0)</f>
        <v>0</v>
      </c>
      <c r="TV89" s="248">
        <f>IF(TV$19-'様式３（療養者名簿）（⑤の場合）'!$BJ94+1&lt;=15,IF(TV$19&gt;='様式３（療養者名簿）（⑤の場合）'!$BJ94,IF(TV$19&lt;='様式３（療養者名簿）（⑤の場合）'!$BK94,1,0),0),0)</f>
        <v>0</v>
      </c>
      <c r="TW89" s="248">
        <f>IF(TW$19-'様式３（療養者名簿）（⑤の場合）'!$BJ94+1&lt;=15,IF(TW$19&gt;='様式３（療養者名簿）（⑤の場合）'!$BJ94,IF(TW$19&lt;='様式３（療養者名簿）（⑤の場合）'!$BK94,1,0),0),0)</f>
        <v>0</v>
      </c>
      <c r="TX89" s="248">
        <f>IF(TX$19-'様式３（療養者名簿）（⑤の場合）'!$BJ94+1&lt;=15,IF(TX$19&gt;='様式３（療養者名簿）（⑤の場合）'!$BJ94,IF(TX$19&lt;='様式３（療養者名簿）（⑤の場合）'!$BK94,1,0),0),0)</f>
        <v>0</v>
      </c>
      <c r="TY89" s="248">
        <f>IF(TY$19-'様式３（療養者名簿）（⑤の場合）'!$BJ94+1&lt;=15,IF(TY$19&gt;='様式３（療養者名簿）（⑤の場合）'!$BJ94,IF(TY$19&lt;='様式３（療養者名簿）（⑤の場合）'!$BK94,1,0),0),0)</f>
        <v>0</v>
      </c>
      <c r="TZ89" s="248">
        <f>IF(TZ$19-'様式３（療養者名簿）（⑤の場合）'!$BJ94+1&lt;=15,IF(TZ$19&gt;='様式３（療養者名簿）（⑤の場合）'!$BJ94,IF(TZ$19&lt;='様式３（療養者名簿）（⑤の場合）'!$BK94,1,0),0),0)</f>
        <v>0</v>
      </c>
      <c r="UA89" s="248">
        <f>IF(UA$19-'様式３（療養者名簿）（⑤の場合）'!$BJ94+1&lt;=15,IF(UA$19&gt;='様式３（療養者名簿）（⑤の場合）'!$BJ94,IF(UA$19&lt;='様式３（療養者名簿）（⑤の場合）'!$BK94,1,0),0),0)</f>
        <v>0</v>
      </c>
      <c r="UB89" s="248">
        <f>IF(UB$19-'様式３（療養者名簿）（⑤の場合）'!$BJ94+1&lt;=15,IF(UB$19&gt;='様式３（療養者名簿）（⑤の場合）'!$BJ94,IF(UB$19&lt;='様式３（療養者名簿）（⑤の場合）'!$BK94,1,0),0),0)</f>
        <v>0</v>
      </c>
      <c r="UC89" s="248">
        <f>IF(UC$19-'様式３（療養者名簿）（⑤の場合）'!$BJ94+1&lt;=15,IF(UC$19&gt;='様式３（療養者名簿）（⑤の場合）'!$BJ94,IF(UC$19&lt;='様式３（療養者名簿）（⑤の場合）'!$BK94,1,0),0),0)</f>
        <v>0</v>
      </c>
      <c r="UD89" s="372">
        <f>IF(UD$19-'様式３（療養者名簿）（⑤の場合）'!$BJ94+1&lt;=15,IF(UD$19&gt;='様式３（療養者名簿）（⑤の場合）'!$BJ94,IF(UD$19&lt;='様式３（療養者名簿）（⑤の場合）'!$BK94,1,0),0),0)</f>
        <v>0</v>
      </c>
      <c r="UE89" s="372">
        <f>IF(UE$19-'様式３（療養者名簿）（⑤の場合）'!$BJ94+1&lt;=15,IF(UE$19&gt;='様式３（療養者名簿）（⑤の場合）'!$BJ94,IF(UE$19&lt;='様式３（療養者名簿）（⑤の場合）'!$BK94,1,0),0),0)</f>
        <v>0</v>
      </c>
      <c r="UF89" s="372">
        <f>IF(UF$19-'様式３（療養者名簿）（⑤の場合）'!$BJ94+1&lt;=15,IF(UF$19&gt;='様式３（療養者名簿）（⑤の場合）'!$BJ94,IF(UF$19&lt;='様式３（療養者名簿）（⑤の場合）'!$BK94,1,0),0),0)</f>
        <v>0</v>
      </c>
      <c r="UG89" s="372">
        <f>IF(UG$19-'様式３（療養者名簿）（⑤の場合）'!$BJ94+1&lt;=15,IF(UG$19&gt;='様式３（療養者名簿）（⑤の場合）'!$BJ94,IF(UG$19&lt;='様式３（療養者名簿）（⑤の場合）'!$BK94,1,0),0),0)</f>
        <v>0</v>
      </c>
      <c r="UH89" s="372">
        <f>IF(UH$19-'様式３（療養者名簿）（⑤の場合）'!$BJ94+1&lt;=15,IF(UH$19&gt;='様式３（療養者名簿）（⑤の場合）'!$BJ94,IF(UH$19&lt;='様式３（療養者名簿）（⑤の場合）'!$BK94,1,0),0),0)</f>
        <v>0</v>
      </c>
      <c r="UI89" s="372">
        <f>IF(UI$19-'様式３（療養者名簿）（⑤の場合）'!$BJ94+1&lt;=15,IF(UI$19&gt;='様式３（療養者名簿）（⑤の場合）'!$BJ94,IF(UI$19&lt;='様式３（療養者名簿）（⑤の場合）'!$BK94,1,0),0),0)</f>
        <v>0</v>
      </c>
      <c r="UJ89" s="372">
        <f>IF(UJ$19-'様式３（療養者名簿）（⑤の場合）'!$BJ94+1&lt;=15,IF(UJ$19&gt;='様式３（療養者名簿）（⑤の場合）'!$BJ94,IF(UJ$19&lt;='様式３（療養者名簿）（⑤の場合）'!$BK94,1,0),0),0)</f>
        <v>0</v>
      </c>
      <c r="UK89" s="372">
        <f>IF(UK$19-'様式３（療養者名簿）（⑤の場合）'!$BJ94+1&lt;=15,IF(UK$19&gt;='様式３（療養者名簿）（⑤の場合）'!$BJ94,IF(UK$19&lt;='様式３（療養者名簿）（⑤の場合）'!$BK94,1,0),0),0)</f>
        <v>0</v>
      </c>
      <c r="UL89" s="372">
        <f>IF(UL$19-'様式３（療養者名簿）（⑤の場合）'!$BJ94+1&lt;=15,IF(UL$19&gt;='様式３（療養者名簿）（⑤の場合）'!$BJ94,IF(UL$19&lt;='様式３（療養者名簿）（⑤の場合）'!$BK94,1,0),0),0)</f>
        <v>0</v>
      </c>
      <c r="UM89" s="372">
        <f>IF(UM$19-'様式３（療養者名簿）（⑤の場合）'!$BJ94+1&lt;=15,IF(UM$19&gt;='様式３（療養者名簿）（⑤の場合）'!$BJ94,IF(UM$19&lt;='様式３（療養者名簿）（⑤の場合）'!$BK94,1,0),0),0)</f>
        <v>0</v>
      </c>
      <c r="UN89" s="372">
        <f>IF(UN$19-'様式３（療養者名簿）（⑤の場合）'!$BJ94+1&lt;=15,IF(UN$19&gt;='様式３（療養者名簿）（⑤の場合）'!$BJ94,IF(UN$19&lt;='様式３（療養者名簿）（⑤の場合）'!$BK94,1,0),0),0)</f>
        <v>0</v>
      </c>
      <c r="UO89" s="372">
        <f>IF(UO$19-'様式３（療養者名簿）（⑤の場合）'!$BJ94+1&lt;=15,IF(UO$19&gt;='様式３（療養者名簿）（⑤の場合）'!$BJ94,IF(UO$19&lt;='様式３（療養者名簿）（⑤の場合）'!$BK94,1,0),0),0)</f>
        <v>0</v>
      </c>
      <c r="UP89" s="372">
        <f>IF(UP$19-'様式３（療養者名簿）（⑤の場合）'!$BJ94+1&lt;=15,IF(UP$19&gt;='様式３（療養者名簿）（⑤の場合）'!$BJ94,IF(UP$19&lt;='様式３（療養者名簿）（⑤の場合）'!$BK94,1,0),0),0)</f>
        <v>0</v>
      </c>
      <c r="UQ89" s="372">
        <f>IF(UQ$19-'様式３（療養者名簿）（⑤の場合）'!$BJ94+1&lt;=15,IF(UQ$19&gt;='様式３（療養者名簿）（⑤の場合）'!$BJ94,IF(UQ$19&lt;='様式３（療養者名簿）（⑤の場合）'!$BK94,1,0),0),0)</f>
        <v>0</v>
      </c>
      <c r="UR89" s="372">
        <f>IF(UR$19-'様式３（療養者名簿）（⑤の場合）'!$BJ94+1&lt;=15,IF(UR$19&gt;='様式３（療養者名簿）（⑤の場合）'!$BJ94,IF(UR$19&lt;='様式３（療養者名簿）（⑤の場合）'!$BK94,1,0),0),0)</f>
        <v>0</v>
      </c>
      <c r="US89" s="372">
        <f>IF(US$19-'様式３（療養者名簿）（⑤の場合）'!$BJ94+1&lt;=15,IF(US$19&gt;='様式３（療養者名簿）（⑤の場合）'!$BJ94,IF(US$19&lt;='様式３（療養者名簿）（⑤の場合）'!$BK94,1,0),0),0)</f>
        <v>0</v>
      </c>
      <c r="UT89" s="372">
        <f>IF(UT$19-'様式３（療養者名簿）（⑤の場合）'!$BJ94+1&lt;=15,IF(UT$19&gt;='様式３（療養者名簿）（⑤の場合）'!$BJ94,IF(UT$19&lt;='様式３（療養者名簿）（⑤の場合）'!$BK94,1,0),0),0)</f>
        <v>0</v>
      </c>
      <c r="UU89" s="372">
        <f>IF(UU$19-'様式３（療養者名簿）（⑤の場合）'!$BJ94+1&lt;=15,IF(UU$19&gt;='様式３（療養者名簿）（⑤の場合）'!$BJ94,IF(UU$19&lt;='様式３（療養者名簿）（⑤の場合）'!$BK94,1,0),0),0)</f>
        <v>0</v>
      </c>
      <c r="UV89" s="372">
        <f>IF(UV$19-'様式３（療養者名簿）（⑤の場合）'!$BJ94+1&lt;=15,IF(UV$19&gt;='様式３（療養者名簿）（⑤の場合）'!$BJ94,IF(UV$19&lt;='様式３（療養者名簿）（⑤の場合）'!$BK94,1,0),0),0)</f>
        <v>0</v>
      </c>
      <c r="UW89" s="372">
        <f>IF(UW$19-'様式３（療養者名簿）（⑤の場合）'!$BJ94+1&lt;=15,IF(UW$19&gt;='様式３（療養者名簿）（⑤の場合）'!$BJ94,IF(UW$19&lt;='様式３（療養者名簿）（⑤の場合）'!$BK94,1,0),0),0)</f>
        <v>0</v>
      </c>
      <c r="UX89" s="372">
        <f>IF(UX$19-'様式３（療養者名簿）（⑤の場合）'!$BJ94+1&lt;=15,IF(UX$19&gt;='様式３（療養者名簿）（⑤の場合）'!$BJ94,IF(UX$19&lt;='様式３（療養者名簿）（⑤の場合）'!$BK94,1,0),0),0)</f>
        <v>0</v>
      </c>
      <c r="UY89" s="372">
        <f>IF(UY$19-'様式３（療養者名簿）（⑤の場合）'!$BJ94+1&lt;=15,IF(UY$19&gt;='様式３（療養者名簿）（⑤の場合）'!$BJ94,IF(UY$19&lt;='様式３（療養者名簿）（⑤の場合）'!$BK94,1,0),0),0)</f>
        <v>0</v>
      </c>
      <c r="UZ89" s="372">
        <f>IF(UZ$19-'様式３（療養者名簿）（⑤の場合）'!$BJ94+1&lt;=15,IF(UZ$19&gt;='様式３（療養者名簿）（⑤の場合）'!$BJ94,IF(UZ$19&lt;='様式３（療養者名簿）（⑤の場合）'!$BK94,1,0),0),0)</f>
        <v>0</v>
      </c>
      <c r="VA89" s="372">
        <f>IF(VA$19-'様式３（療養者名簿）（⑤の場合）'!$BJ94+1&lt;=15,IF(VA$19&gt;='様式３（療養者名簿）（⑤の場合）'!$BJ94,IF(VA$19&lt;='様式３（療養者名簿）（⑤の場合）'!$BK94,1,0),0),0)</f>
        <v>0</v>
      </c>
      <c r="VB89" s="372">
        <f>IF(VB$19-'様式３（療養者名簿）（⑤の場合）'!$BJ94+1&lt;=15,IF(VB$19&gt;='様式３（療養者名簿）（⑤の場合）'!$BJ94,IF(VB$19&lt;='様式３（療養者名簿）（⑤の場合）'!$BK94,1,0),0),0)</f>
        <v>0</v>
      </c>
      <c r="VC89" s="372">
        <f>IF(VC$19-'様式３（療養者名簿）（⑤の場合）'!$BJ94+1&lt;=15,IF(VC$19&gt;='様式３（療養者名簿）（⑤の場合）'!$BJ94,IF(VC$19&lt;='様式３（療養者名簿）（⑤の場合）'!$BK94,1,0),0),0)</f>
        <v>0</v>
      </c>
      <c r="VD89" s="372">
        <f>IF(VD$19-'様式３（療養者名簿）（⑤の場合）'!$BJ94+1&lt;=15,IF(VD$19&gt;='様式３（療養者名簿）（⑤の場合）'!$BJ94,IF(VD$19&lt;='様式３（療養者名簿）（⑤の場合）'!$BK94,1,0),0),0)</f>
        <v>0</v>
      </c>
      <c r="VE89" s="372">
        <f>IF(VE$19-'様式３（療養者名簿）（⑤の場合）'!$BJ94+1&lt;=15,IF(VE$19&gt;='様式３（療養者名簿）（⑤の場合）'!$BJ94,IF(VE$19&lt;='様式３（療養者名簿）（⑤の場合）'!$BK94,1,0),0),0)</f>
        <v>0</v>
      </c>
      <c r="VF89" s="372">
        <f>IF(VF$19-'様式３（療養者名簿）（⑤の場合）'!$BJ94+1&lt;=15,IF(VF$19&gt;='様式３（療養者名簿）（⑤の場合）'!$BJ94,IF(VF$19&lt;='様式３（療養者名簿）（⑤の場合）'!$BK94,1,0),0),0)</f>
        <v>0</v>
      </c>
      <c r="VG89" s="372">
        <f>IF(VG$19-'様式３（療養者名簿）（⑤の場合）'!$BJ94+1&lt;=15,IF(VG$19&gt;='様式３（療養者名簿）（⑤の場合）'!$BJ94,IF(VG$19&lt;='様式３（療養者名簿）（⑤の場合）'!$BK94,1,0),0),0)</f>
        <v>0</v>
      </c>
      <c r="VH89" s="372">
        <f>IF(VH$19-'様式３（療養者名簿）（⑤の場合）'!$BJ94+1&lt;=15,IF(VH$19&gt;='様式３（療養者名簿）（⑤の場合）'!$BJ94,IF(VH$19&lt;='様式３（療養者名簿）（⑤の場合）'!$BK94,1,0),0),0)</f>
        <v>0</v>
      </c>
      <c r="VI89" s="372">
        <f>IF(VI$19-'様式３（療養者名簿）（⑤の場合）'!$BJ94+1&lt;=15,IF(VI$19&gt;='様式３（療養者名簿）（⑤の場合）'!$BJ94,IF(VI$19&lt;='様式３（療養者名簿）（⑤の場合）'!$BK94,1,0),0),0)</f>
        <v>0</v>
      </c>
      <c r="VJ89" s="372">
        <f>IF(VJ$19-'様式３（療養者名簿）（⑤の場合）'!$BJ94+1&lt;=15,IF(VJ$19&gt;='様式３（療養者名簿）（⑤の場合）'!$BJ94,IF(VJ$19&lt;='様式３（療養者名簿）（⑤の場合）'!$BK94,1,0),0),0)</f>
        <v>0</v>
      </c>
      <c r="VK89" s="372">
        <f>IF(VK$19-'様式３（療養者名簿）（⑤の場合）'!$BJ94+1&lt;=15,IF(VK$19&gt;='様式３（療養者名簿）（⑤の場合）'!$BJ94,IF(VK$19&lt;='様式３（療養者名簿）（⑤の場合）'!$BK94,1,0),0),0)</f>
        <v>0</v>
      </c>
      <c r="VL89" s="372">
        <f>IF(VL$19-'様式３（療養者名簿）（⑤の場合）'!$BJ94+1&lt;=15,IF(VL$19&gt;='様式３（療養者名簿）（⑤の場合）'!$BJ94,IF(VL$19&lt;='様式３（療養者名簿）（⑤の場合）'!$BK94,1,0),0),0)</f>
        <v>0</v>
      </c>
      <c r="VM89" s="372">
        <f>IF(VM$19-'様式３（療養者名簿）（⑤の場合）'!$BJ94+1&lt;=15,IF(VM$19&gt;='様式３（療養者名簿）（⑤の場合）'!$BJ94,IF(VM$19&lt;='様式３（療養者名簿）（⑤の場合）'!$BK94,1,0),0),0)</f>
        <v>0</v>
      </c>
      <c r="VN89" s="372">
        <f>IF(VN$19-'様式３（療養者名簿）（⑤の場合）'!$BJ94+1&lt;=15,IF(VN$19&gt;='様式３（療養者名簿）（⑤の場合）'!$BJ94,IF(VN$19&lt;='様式３（療養者名簿）（⑤の場合）'!$BK94,1,0),0),0)</f>
        <v>0</v>
      </c>
      <c r="VO89" s="372">
        <f>IF(VO$19-'様式３（療養者名簿）（⑤の場合）'!$BJ94+1&lt;=15,IF(VO$19&gt;='様式３（療養者名簿）（⑤の場合）'!$BJ94,IF(VO$19&lt;='様式３（療養者名簿）（⑤の場合）'!$BK94,1,0),0),0)</f>
        <v>0</v>
      </c>
      <c r="VP89" s="372">
        <f>IF(VP$19-'様式３（療養者名簿）（⑤の場合）'!$BJ94+1&lt;=15,IF(VP$19&gt;='様式３（療養者名簿）（⑤の場合）'!$BJ94,IF(VP$19&lt;='様式３（療養者名簿）（⑤の場合）'!$BK94,1,0),0),0)</f>
        <v>0</v>
      </c>
      <c r="VQ89" s="372">
        <f>IF(VQ$19-'様式３（療養者名簿）（⑤の場合）'!$BJ94+1&lt;=15,IF(VQ$19&gt;='様式３（療養者名簿）（⑤の場合）'!$BJ94,IF(VQ$19&lt;='様式３（療養者名簿）（⑤の場合）'!$BK94,1,0),0),0)</f>
        <v>0</v>
      </c>
      <c r="VR89" s="372">
        <f>IF(VR$19-'様式３（療養者名簿）（⑤の場合）'!$BJ94+1&lt;=15,IF(VR$19&gt;='様式３（療養者名簿）（⑤の場合）'!$BJ94,IF(VR$19&lt;='様式３（療養者名簿）（⑤の場合）'!$BK94,1,0),0),0)</f>
        <v>0</v>
      </c>
      <c r="VS89" s="372">
        <f>IF(VS$19-'様式３（療養者名簿）（⑤の場合）'!$BJ94+1&lt;=15,IF(VS$19&gt;='様式３（療養者名簿）（⑤の場合）'!$BJ94,IF(VS$19&lt;='様式３（療養者名簿）（⑤の場合）'!$BK94,1,0),0),0)</f>
        <v>0</v>
      </c>
      <c r="VT89" s="372">
        <f>IF(VT$19-'様式３（療養者名簿）（⑤の場合）'!$BJ94+1&lt;=15,IF(VT$19&gt;='様式３（療養者名簿）（⑤の場合）'!$BJ94,IF(VT$19&lt;='様式３（療養者名簿）（⑤の場合）'!$BK94,1,0),0),0)</f>
        <v>0</v>
      </c>
      <c r="VU89" s="372">
        <f>IF(VU$19-'様式３（療養者名簿）（⑤の場合）'!$BJ94+1&lt;=15,IF(VU$19&gt;='様式３（療養者名簿）（⑤の場合）'!$BJ94,IF(VU$19&lt;='様式３（療養者名簿）（⑤の場合）'!$BK94,1,0),0),0)</f>
        <v>0</v>
      </c>
      <c r="VV89" s="372">
        <f>IF(VV$19-'様式３（療養者名簿）（⑤の場合）'!$BJ94+1&lt;=15,IF(VV$19&gt;='様式３（療養者名簿）（⑤の場合）'!$BJ94,IF(VV$19&lt;='様式３（療養者名簿）（⑤の場合）'!$BK94,1,0),0),0)</f>
        <v>0</v>
      </c>
      <c r="VW89" s="372">
        <f>IF(VW$19-'様式３（療養者名簿）（⑤の場合）'!$BJ94+1&lt;=15,IF(VW$19&gt;='様式３（療養者名簿）（⑤の場合）'!$BJ94,IF(VW$19&lt;='様式３（療養者名簿）（⑤の場合）'!$BK94,1,0),0),0)</f>
        <v>0</v>
      </c>
      <c r="VX89" s="372">
        <f>IF(VX$19-'様式３（療養者名簿）（⑤の場合）'!$BJ94+1&lt;=15,IF(VX$19&gt;='様式３（療養者名簿）（⑤の場合）'!$BJ94,IF(VX$19&lt;='様式３（療養者名簿）（⑤の場合）'!$BK94,1,0),0),0)</f>
        <v>0</v>
      </c>
      <c r="VY89" s="372">
        <f>IF(VY$19-'様式３（療養者名簿）（⑤の場合）'!$BJ94+1&lt;=15,IF(VY$19&gt;='様式３（療養者名簿）（⑤の場合）'!$BJ94,IF(VY$19&lt;='様式３（療養者名簿）（⑤の場合）'!$BK94,1,0),0),0)</f>
        <v>0</v>
      </c>
      <c r="VZ89" s="372">
        <f>IF(VZ$19-'様式３（療養者名簿）（⑤の場合）'!$BJ94+1&lt;=15,IF(VZ$19&gt;='様式３（療養者名簿）（⑤の場合）'!$BJ94,IF(VZ$19&lt;='様式３（療養者名簿）（⑤の場合）'!$BK94,1,0),0),0)</f>
        <v>0</v>
      </c>
      <c r="WA89" s="372">
        <f>IF(WA$19-'様式３（療養者名簿）（⑤の場合）'!$BJ94+1&lt;=15,IF(WA$19&gt;='様式３（療養者名簿）（⑤の場合）'!$BJ94,IF(WA$19&lt;='様式３（療養者名簿）（⑤の場合）'!$BK94,1,0),0),0)</f>
        <v>0</v>
      </c>
      <c r="WB89" s="372">
        <f>IF(WB$19-'様式３（療養者名簿）（⑤の場合）'!$BJ94+1&lt;=15,IF(WB$19&gt;='様式３（療養者名簿）（⑤の場合）'!$BJ94,IF(WB$19&lt;='様式３（療養者名簿）（⑤の場合）'!$BK94,1,0),0),0)</f>
        <v>0</v>
      </c>
      <c r="WC89" s="372">
        <f>IF(WC$19-'様式３（療養者名簿）（⑤の場合）'!$BJ94+1&lt;=15,IF(WC$19&gt;='様式３（療養者名簿）（⑤の場合）'!$BJ94,IF(WC$19&lt;='様式３（療養者名簿）（⑤の場合）'!$BK94,1,0),0),0)</f>
        <v>0</v>
      </c>
      <c r="WD89" s="372">
        <f>IF(WD$19-'様式３（療養者名簿）（⑤の場合）'!$BJ94+1&lt;=15,IF(WD$19&gt;='様式３（療養者名簿）（⑤の場合）'!$BJ94,IF(WD$19&lt;='様式３（療養者名簿）（⑤の場合）'!$BK94,1,0),0),0)</f>
        <v>0</v>
      </c>
      <c r="WE89" s="372">
        <f>IF(WE$19-'様式３（療養者名簿）（⑤の場合）'!$BJ94+1&lt;=15,IF(WE$19&gt;='様式３（療養者名簿）（⑤の場合）'!$BJ94,IF(WE$19&lt;='様式３（療養者名簿）（⑤の場合）'!$BK94,1,0),0),0)</f>
        <v>0</v>
      </c>
      <c r="WF89" s="372">
        <f>IF(WF$19-'様式３（療養者名簿）（⑤の場合）'!$BJ94+1&lt;=15,IF(WF$19&gt;='様式３（療養者名簿）（⑤の場合）'!$BJ94,IF(WF$19&lt;='様式３（療養者名簿）（⑤の場合）'!$BK94,1,0),0),0)</f>
        <v>0</v>
      </c>
      <c r="WG89" s="372">
        <f>IF(WG$19-'様式３（療養者名簿）（⑤の場合）'!$BJ94+1&lt;=15,IF(WG$19&gt;='様式３（療養者名簿）（⑤の場合）'!$BJ94,IF(WG$19&lt;='様式３（療養者名簿）（⑤の場合）'!$BK94,1,0),0),0)</f>
        <v>0</v>
      </c>
      <c r="WH89" s="372">
        <f>IF(WH$19-'様式３（療養者名簿）（⑤の場合）'!$BJ94+1&lt;=15,IF(WH$19&gt;='様式３（療養者名簿）（⑤の場合）'!$BJ94,IF(WH$19&lt;='様式３（療養者名簿）（⑤の場合）'!$BK94,1,0),0),0)</f>
        <v>0</v>
      </c>
      <c r="WI89" s="372">
        <f>IF(WI$19-'様式３（療養者名簿）（⑤の場合）'!$BJ94+1&lt;=15,IF(WI$19&gt;='様式３（療養者名簿）（⑤の場合）'!$BJ94,IF(WI$19&lt;='様式３（療養者名簿）（⑤の場合）'!$BK94,1,0),0),0)</f>
        <v>0</v>
      </c>
      <c r="WJ89" s="372">
        <f>IF(WJ$19-'様式３（療養者名簿）（⑤の場合）'!$BJ94+1&lt;=15,IF(WJ$19&gt;='様式３（療養者名簿）（⑤の場合）'!$BJ94,IF(WJ$19&lt;='様式３（療養者名簿）（⑤の場合）'!$BK94,1,0),0),0)</f>
        <v>0</v>
      </c>
      <c r="WK89" s="372">
        <f>IF(WK$19-'様式３（療養者名簿）（⑤の場合）'!$BJ94+1&lt;=15,IF(WK$19&gt;='様式３（療養者名簿）（⑤の場合）'!$BJ94,IF(WK$19&lt;='様式３（療養者名簿）（⑤の場合）'!$BK94,1,0),0),0)</f>
        <v>0</v>
      </c>
      <c r="WL89" s="372">
        <f>IF(WL$19-'様式３（療養者名簿）（⑤の場合）'!$BJ94+1&lt;=15,IF(WL$19&gt;='様式３（療養者名簿）（⑤の場合）'!$BJ94,IF(WL$19&lt;='様式３（療養者名簿）（⑤の場合）'!$BK94,1,0),0),0)</f>
        <v>0</v>
      </c>
      <c r="WM89" s="372">
        <f>IF(WM$19-'様式３（療養者名簿）（⑤の場合）'!$BJ94+1&lt;=15,IF(WM$19&gt;='様式３（療養者名簿）（⑤の場合）'!$BJ94,IF(WM$19&lt;='様式３（療養者名簿）（⑤の場合）'!$BK94,1,0),0),0)</f>
        <v>0</v>
      </c>
      <c r="WN89" s="372">
        <f>IF(WN$19-'様式３（療養者名簿）（⑤の場合）'!$BJ94+1&lt;=15,IF(WN$19&gt;='様式３（療養者名簿）（⑤の場合）'!$BJ94,IF(WN$19&lt;='様式３（療養者名簿）（⑤の場合）'!$BK94,1,0),0),0)</f>
        <v>0</v>
      </c>
      <c r="WO89" s="372">
        <f>IF(WO$19-'様式３（療養者名簿）（⑤の場合）'!$BJ94+1&lt;=15,IF(WO$19&gt;='様式３（療養者名簿）（⑤の場合）'!$BJ94,IF(WO$19&lt;='様式３（療養者名簿）（⑤の場合）'!$BK94,1,0),0),0)</f>
        <v>0</v>
      </c>
      <c r="WP89" s="372">
        <f>IF(WP$19-'様式３（療養者名簿）（⑤の場合）'!$BJ94+1&lt;=15,IF(WP$19&gt;='様式３（療養者名簿）（⑤の場合）'!$BJ94,IF(WP$19&lt;='様式３（療養者名簿）（⑤の場合）'!$BK94,1,0),0),0)</f>
        <v>0</v>
      </c>
      <c r="WQ89" s="372">
        <f>IF(WQ$19-'様式３（療養者名簿）（⑤の場合）'!$BJ94+1&lt;=15,IF(WQ$19&gt;='様式３（療養者名簿）（⑤の場合）'!$BJ94,IF(WQ$19&lt;='様式３（療養者名簿）（⑤の場合）'!$BK94,1,0),0),0)</f>
        <v>0</v>
      </c>
      <c r="WR89" s="372">
        <f>IF(WR$19-'様式３（療養者名簿）（⑤の場合）'!$BJ94+1&lt;=15,IF(WR$19&gt;='様式３（療養者名簿）（⑤の場合）'!$BJ94,IF(WR$19&lt;='様式３（療養者名簿）（⑤の場合）'!$BK94,1,0),0),0)</f>
        <v>0</v>
      </c>
      <c r="WS89" s="372">
        <f>IF(WS$19-'様式３（療養者名簿）（⑤の場合）'!$BJ94+1&lt;=15,IF(WS$19&gt;='様式３（療養者名簿）（⑤の場合）'!$BJ94,IF(WS$19&lt;='様式３（療養者名簿）（⑤の場合）'!$BK94,1,0),0),0)</f>
        <v>0</v>
      </c>
      <c r="WT89" s="372">
        <f>IF(WT$19-'様式３（療養者名簿）（⑤の場合）'!$BJ94+1&lt;=15,IF(WT$19&gt;='様式３（療養者名簿）（⑤の場合）'!$BJ94,IF(WT$19&lt;='様式３（療養者名簿）（⑤の場合）'!$BK94,1,0),0),0)</f>
        <v>0</v>
      </c>
      <c r="WU89" s="372">
        <f>IF(WU$19-'様式３（療養者名簿）（⑤の場合）'!$BJ94+1&lt;=15,IF(WU$19&gt;='様式３（療養者名簿）（⑤の場合）'!$BJ94,IF(WU$19&lt;='様式３（療養者名簿）（⑤の場合）'!$BK94,1,0),0),0)</f>
        <v>0</v>
      </c>
      <c r="WV89" s="372">
        <f>IF(WV$19-'様式３（療養者名簿）（⑤の場合）'!$BJ94+1&lt;=15,IF(WV$19&gt;='様式３（療養者名簿）（⑤の場合）'!$BJ94,IF(WV$19&lt;='様式３（療養者名簿）（⑤の場合）'!$BK94,1,0),0),0)</f>
        <v>0</v>
      </c>
      <c r="WW89" s="372">
        <f>IF(WW$19-'様式３（療養者名簿）（⑤の場合）'!$BJ94+1&lt;=15,IF(WW$19&gt;='様式３（療養者名簿）（⑤の場合）'!$BJ94,IF(WW$19&lt;='様式３（療養者名簿）（⑤の場合）'!$BK94,1,0),0),0)</f>
        <v>0</v>
      </c>
      <c r="WX89" s="372">
        <f>IF(WX$19-'様式３（療養者名簿）（⑤の場合）'!$BJ94+1&lt;=15,IF(WX$19&gt;='様式３（療養者名簿）（⑤の場合）'!$BJ94,IF(WX$19&lt;='様式３（療養者名簿）（⑤の場合）'!$BK94,1,0),0),0)</f>
        <v>0</v>
      </c>
      <c r="WY89" s="372">
        <f>IF(WY$19-'様式３（療養者名簿）（⑤の場合）'!$BJ94+1&lt;=15,IF(WY$19&gt;='様式３（療養者名簿）（⑤の場合）'!$BJ94,IF(WY$19&lt;='様式３（療養者名簿）（⑤の場合）'!$BK94,1,0),0),0)</f>
        <v>0</v>
      </c>
      <c r="WZ89" s="372">
        <f>IF(WZ$19-'様式３（療養者名簿）（⑤の場合）'!$BJ94+1&lt;=15,IF(WZ$19&gt;='様式３（療養者名簿）（⑤の場合）'!$BJ94,IF(WZ$19&lt;='様式３（療養者名簿）（⑤の場合）'!$BK94,1,0),0),0)</f>
        <v>0</v>
      </c>
      <c r="XA89" s="372">
        <f>IF(XA$19-'様式３（療養者名簿）（⑤の場合）'!$BJ94+1&lt;=15,IF(XA$19&gt;='様式３（療養者名簿）（⑤の場合）'!$BJ94,IF(XA$19&lt;='様式３（療養者名簿）（⑤の場合）'!$BK94,1,0),0),0)</f>
        <v>0</v>
      </c>
      <c r="XB89" s="372">
        <f>IF(XB$19-'様式３（療養者名簿）（⑤の場合）'!$BJ94+1&lt;=15,IF(XB$19&gt;='様式３（療養者名簿）（⑤の場合）'!$BJ94,IF(XB$19&lt;='様式３（療養者名簿）（⑤の場合）'!$BK94,1,0),0),0)</f>
        <v>0</v>
      </c>
      <c r="XC89" s="372">
        <f>IF(XC$19-'様式３（療養者名簿）（⑤の場合）'!$BJ94+1&lt;=15,IF(XC$19&gt;='様式３（療養者名簿）（⑤の場合）'!$BJ94,IF(XC$19&lt;='様式３（療養者名簿）（⑤の場合）'!$BK94,1,0),0),0)</f>
        <v>0</v>
      </c>
      <c r="XD89" s="372">
        <f>IF(XD$19-'様式３（療養者名簿）（⑤の場合）'!$BJ94+1&lt;=15,IF(XD$19&gt;='様式３（療養者名簿）（⑤の場合）'!$BJ94,IF(XD$19&lt;='様式３（療養者名簿）（⑤の場合）'!$BK94,1,0),0),0)</f>
        <v>0</v>
      </c>
      <c r="XE89" s="372">
        <f>IF(XE$19-'様式３（療養者名簿）（⑤の場合）'!$BJ94+1&lt;=15,IF(XE$19&gt;='様式３（療養者名簿）（⑤の場合）'!$BJ94,IF(XE$19&lt;='様式３（療養者名簿）（⑤の場合）'!$BK94,1,0),0),0)</f>
        <v>0</v>
      </c>
      <c r="XF89" s="372">
        <f>IF(XF$19-'様式３（療養者名簿）（⑤の場合）'!$BJ94+1&lt;=15,IF(XF$19&gt;='様式３（療養者名簿）（⑤の場合）'!$BJ94,IF(XF$19&lt;='様式３（療養者名簿）（⑤の場合）'!$BK94,1,0),0),0)</f>
        <v>0</v>
      </c>
      <c r="XG89" s="372">
        <f>IF(XG$19-'様式３（療養者名簿）（⑤の場合）'!$BJ94+1&lt;=15,IF(XG$19&gt;='様式３（療養者名簿）（⑤の場合）'!$BJ94,IF(XG$19&lt;='様式３（療養者名簿）（⑤の場合）'!$BK94,1,0),0),0)</f>
        <v>0</v>
      </c>
      <c r="XH89" s="372">
        <f>IF(XH$19-'様式３（療養者名簿）（⑤の場合）'!$BJ94+1&lt;=15,IF(XH$19&gt;='様式３（療養者名簿）（⑤の場合）'!$BJ94,IF(XH$19&lt;='様式３（療養者名簿）（⑤の場合）'!$BK94,1,0),0),0)</f>
        <v>0</v>
      </c>
      <c r="XI89" s="372">
        <f>IF(XI$19-'様式３（療養者名簿）（⑤の場合）'!$BJ94+1&lt;=15,IF(XI$19&gt;='様式３（療養者名簿）（⑤の場合）'!$BJ94,IF(XI$19&lt;='様式３（療養者名簿）（⑤の場合）'!$BK94,1,0),0),0)</f>
        <v>0</v>
      </c>
      <c r="XJ89" s="372">
        <f>IF(XJ$19-'様式３（療養者名簿）（⑤の場合）'!$BJ94+1&lt;=15,IF(XJ$19&gt;='様式３（療養者名簿）（⑤の場合）'!$BJ94,IF(XJ$19&lt;='様式３（療養者名簿）（⑤の場合）'!$BK94,1,0),0),0)</f>
        <v>0</v>
      </c>
      <c r="XK89" s="372">
        <f>IF(XK$19-'様式３（療養者名簿）（⑤の場合）'!$BJ94+1&lt;=15,IF(XK$19&gt;='様式３（療養者名簿）（⑤の場合）'!$BJ94,IF(XK$19&lt;='様式３（療養者名簿）（⑤の場合）'!$BK94,1,0),0),0)</f>
        <v>0</v>
      </c>
      <c r="XL89" s="372">
        <f>IF(XL$19-'様式３（療養者名簿）（⑤の場合）'!$BJ94+1&lt;=15,IF(XL$19&gt;='様式３（療養者名簿）（⑤の場合）'!$BJ94,IF(XL$19&lt;='様式３（療養者名簿）（⑤の場合）'!$BK94,1,0),0),0)</f>
        <v>0</v>
      </c>
      <c r="XM89" s="372">
        <f>IF(XM$19-'様式３（療養者名簿）（⑤の場合）'!$BJ94+1&lt;=15,IF(XM$19&gt;='様式３（療養者名簿）（⑤の場合）'!$BJ94,IF(XM$19&lt;='様式３（療養者名簿）（⑤の場合）'!$BK94,1,0),0),0)</f>
        <v>0</v>
      </c>
      <c r="XN89" s="372">
        <f>IF(XN$19-'様式３（療養者名簿）（⑤の場合）'!$BJ94+1&lt;=15,IF(XN$19&gt;='様式３（療養者名簿）（⑤の場合）'!$BJ94,IF(XN$19&lt;='様式３（療養者名簿）（⑤の場合）'!$BK94,1,0),0),0)</f>
        <v>0</v>
      </c>
      <c r="XO89" s="372">
        <f>IF(XO$19-'様式３（療養者名簿）（⑤の場合）'!$BJ94+1&lt;=15,IF(XO$19&gt;='様式３（療養者名簿）（⑤の場合）'!$BJ94,IF(XO$19&lt;='様式３（療養者名簿）（⑤の場合）'!$BK94,1,0),0),0)</f>
        <v>0</v>
      </c>
      <c r="XP89" s="372">
        <f>IF(XP$19-'様式３（療養者名簿）（⑤の場合）'!$BJ94+1&lt;=15,IF(XP$19&gt;='様式３（療養者名簿）（⑤の場合）'!$BJ94,IF(XP$19&lt;='様式３（療養者名簿）（⑤の場合）'!$BK94,1,0),0),0)</f>
        <v>0</v>
      </c>
      <c r="XQ89" s="372">
        <f>IF(XQ$19-'様式３（療養者名簿）（⑤の場合）'!$BJ94+1&lt;=15,IF(XQ$19&gt;='様式３（療養者名簿）（⑤の場合）'!$BJ94,IF(XQ$19&lt;='様式３（療養者名簿）（⑤の場合）'!$BK94,1,0),0),0)</f>
        <v>0</v>
      </c>
      <c r="XR89" s="372">
        <f>IF(XR$19-'様式３（療養者名簿）（⑤の場合）'!$BJ94+1&lt;=15,IF(XR$19&gt;='様式３（療養者名簿）（⑤の場合）'!$BJ94,IF(XR$19&lt;='様式３（療養者名簿）（⑤の場合）'!$BK94,1,0),0),0)</f>
        <v>0</v>
      </c>
      <c r="XS89" s="372">
        <f>IF(XS$19-'様式３（療養者名簿）（⑤の場合）'!$BJ94+1&lt;=15,IF(XS$19&gt;='様式３（療養者名簿）（⑤の場合）'!$BJ94,IF(XS$19&lt;='様式３（療養者名簿）（⑤の場合）'!$BK94,1,0),0),0)</f>
        <v>0</v>
      </c>
      <c r="XT89" s="372">
        <f>IF(XT$19-'様式３（療養者名簿）（⑤の場合）'!$BJ94+1&lt;=15,IF(XT$19&gt;='様式３（療養者名簿）（⑤の場合）'!$BJ94,IF(XT$19&lt;='様式３（療養者名簿）（⑤の場合）'!$BK94,1,0),0),0)</f>
        <v>0</v>
      </c>
      <c r="XU89" s="372">
        <f>IF(XU$19-'様式３（療養者名簿）（⑤の場合）'!$BJ94+1&lt;=15,IF(XU$19&gt;='様式３（療養者名簿）（⑤の場合）'!$BJ94,IF(XU$19&lt;='様式３（療養者名簿）（⑤の場合）'!$BK94,1,0),0),0)</f>
        <v>0</v>
      </c>
      <c r="XV89" s="372">
        <f>IF(XV$19-'様式３（療養者名簿）（⑤の場合）'!$BJ94+1&lt;=15,IF(XV$19&gt;='様式３（療養者名簿）（⑤の場合）'!$BJ94,IF(XV$19&lt;='様式３（療養者名簿）（⑤の場合）'!$BK94,1,0),0),0)</f>
        <v>0</v>
      </c>
      <c r="XW89" s="372">
        <f>IF(XW$19-'様式３（療養者名簿）（⑤の場合）'!$BJ94+1&lt;=15,IF(XW$19&gt;='様式３（療養者名簿）（⑤の場合）'!$BJ94,IF(XW$19&lt;='様式３（療養者名簿）（⑤の場合）'!$BK94,1,0),0),0)</f>
        <v>0</v>
      </c>
      <c r="XX89" s="372">
        <f>IF(XX$19-'様式３（療養者名簿）（⑤の場合）'!$BJ94+1&lt;=15,IF(XX$19&gt;='様式３（療養者名簿）（⑤の場合）'!$BJ94,IF(XX$19&lt;='様式３（療養者名簿）（⑤の場合）'!$BK94,1,0),0),0)</f>
        <v>0</v>
      </c>
      <c r="XY89" s="372">
        <f>IF(XY$19-'様式３（療養者名簿）（⑤の場合）'!$BJ94+1&lt;=15,IF(XY$19&gt;='様式３（療養者名簿）（⑤の場合）'!$BJ94,IF(XY$19&lt;='様式３（療養者名簿）（⑤の場合）'!$BK94,1,0),0),0)</f>
        <v>0</v>
      </c>
      <c r="XZ89" s="372">
        <f>IF(XZ$19-'様式３（療養者名簿）（⑤の場合）'!$BJ94+1&lt;=15,IF(XZ$19&gt;='様式３（療養者名簿）（⑤の場合）'!$BJ94,IF(XZ$19&lt;='様式３（療養者名簿）（⑤の場合）'!$BK94,1,0),0),0)</f>
        <v>0</v>
      </c>
      <c r="YA89" s="372">
        <f>IF(YA$19-'様式３（療養者名簿）（⑤の場合）'!$BJ94+1&lt;=15,IF(YA$19&gt;='様式３（療養者名簿）（⑤の場合）'!$BJ94,IF(YA$19&lt;='様式３（療養者名簿）（⑤の場合）'!$BK94,1,0),0),0)</f>
        <v>0</v>
      </c>
      <c r="YB89" s="372">
        <f>IF(YB$19-'様式３（療養者名簿）（⑤の場合）'!$BJ94+1&lt;=15,IF(YB$19&gt;='様式３（療養者名簿）（⑤の場合）'!$BJ94,IF(YB$19&lt;='様式３（療養者名簿）（⑤の場合）'!$BK94,1,0),0),0)</f>
        <v>0</v>
      </c>
      <c r="YC89" s="372">
        <f>IF(YC$19-'様式３（療養者名簿）（⑤の場合）'!$BJ94+1&lt;=15,IF(YC$19&gt;='様式３（療養者名簿）（⑤の場合）'!$BJ94,IF(YC$19&lt;='様式３（療養者名簿）（⑤の場合）'!$BK94,1,0),0),0)</f>
        <v>0</v>
      </c>
      <c r="YD89" s="372">
        <f>IF(YD$19-'様式３（療養者名簿）（⑤の場合）'!$BJ94+1&lt;=15,IF(YD$19&gt;='様式３（療養者名簿）（⑤の場合）'!$BJ94,IF(YD$19&lt;='様式３（療養者名簿）（⑤の場合）'!$BK94,1,0),0),0)</f>
        <v>0</v>
      </c>
      <c r="YE89" s="372">
        <f>IF(YE$19-'様式３（療養者名簿）（⑤の場合）'!$BJ94+1&lt;=15,IF(YE$19&gt;='様式３（療養者名簿）（⑤の場合）'!$BJ94,IF(YE$19&lt;='様式３（療養者名簿）（⑤の場合）'!$BK94,1,0),0),0)</f>
        <v>0</v>
      </c>
      <c r="YF89" s="372">
        <f>IF(YF$19-'様式３（療養者名簿）（⑤の場合）'!$BJ94+1&lt;=15,IF(YF$19&gt;='様式３（療養者名簿）（⑤の場合）'!$BJ94,IF(YF$19&lt;='様式３（療養者名簿）（⑤の場合）'!$BK94,1,0),0),0)</f>
        <v>0</v>
      </c>
      <c r="YG89" s="372">
        <f>IF(YG$19-'様式３（療養者名簿）（⑤の場合）'!$BJ94+1&lt;=15,IF(YG$19&gt;='様式３（療養者名簿）（⑤の場合）'!$BJ94,IF(YG$19&lt;='様式３（療養者名簿）（⑤の場合）'!$BK94,1,0),0),0)</f>
        <v>0</v>
      </c>
      <c r="YH89" s="372">
        <f>IF(YH$19-'様式３（療養者名簿）（⑤の場合）'!$BJ94+1&lt;=15,IF(YH$19&gt;='様式３（療養者名簿）（⑤の場合）'!$BJ94,IF(YH$19&lt;='様式３（療養者名簿）（⑤の場合）'!$BK94,1,0),0),0)</f>
        <v>0</v>
      </c>
      <c r="YI89" s="372">
        <f>IF(YI$19-'様式３（療養者名簿）（⑤の場合）'!$BJ94+1&lt;=15,IF(YI$19&gt;='様式３（療養者名簿）（⑤の場合）'!$BJ94,IF(YI$19&lt;='様式３（療養者名簿）（⑤の場合）'!$BK94,1,0),0),0)</f>
        <v>0</v>
      </c>
      <c r="YJ89" s="372">
        <f>IF(YJ$19-'様式３（療養者名簿）（⑤の場合）'!$BJ94+1&lt;=15,IF(YJ$19&gt;='様式３（療養者名簿）（⑤の場合）'!$BJ94,IF(YJ$19&lt;='様式３（療養者名簿）（⑤の場合）'!$BK94,1,0),0),0)</f>
        <v>0</v>
      </c>
      <c r="YK89" s="372">
        <f>IF(YK$19-'様式３（療養者名簿）（⑤の場合）'!$BJ94+1&lt;=15,IF(YK$19&gt;='様式３（療養者名簿）（⑤の場合）'!$BJ94,IF(YK$19&lt;='様式３（療養者名簿）（⑤の場合）'!$BK94,1,0),0),0)</f>
        <v>0</v>
      </c>
      <c r="YL89" s="372">
        <f>IF(YL$19-'様式３（療養者名簿）（⑤の場合）'!$BJ94+1&lt;=15,IF(YL$19&gt;='様式３（療養者名簿）（⑤の場合）'!$BJ94,IF(YL$19&lt;='様式３（療養者名簿）（⑤の場合）'!$BK94,1,0),0),0)</f>
        <v>0</v>
      </c>
      <c r="YM89" s="372">
        <f>IF(YM$19-'様式３（療養者名簿）（⑤の場合）'!$BJ94+1&lt;=15,IF(YM$19&gt;='様式３（療養者名簿）（⑤の場合）'!$BJ94,IF(YM$19&lt;='様式３（療養者名簿）（⑤の場合）'!$BK94,1,0),0),0)</f>
        <v>0</v>
      </c>
      <c r="YN89" s="372">
        <f>IF(YN$19-'様式３（療養者名簿）（⑤の場合）'!$BJ94+1&lt;=15,IF(YN$19&gt;='様式３（療養者名簿）（⑤の場合）'!$BJ94,IF(YN$19&lt;='様式３（療養者名簿）（⑤の場合）'!$BK94,1,0),0),0)</f>
        <v>0</v>
      </c>
      <c r="YO89" s="372">
        <f>IF(YO$19-'様式３（療養者名簿）（⑤の場合）'!$BJ94+1&lt;=15,IF(YO$19&gt;='様式３（療養者名簿）（⑤の場合）'!$BJ94,IF(YO$19&lt;='様式３（療養者名簿）（⑤の場合）'!$BK94,1,0),0),0)</f>
        <v>0</v>
      </c>
      <c r="YP89" s="372">
        <f>IF(YP$19-'様式３（療養者名簿）（⑤の場合）'!$BJ94+1&lt;=15,IF(YP$19&gt;='様式３（療養者名簿）（⑤の場合）'!$BJ94,IF(YP$19&lt;='様式３（療養者名簿）（⑤の場合）'!$BK94,1,0),0),0)</f>
        <v>0</v>
      </c>
      <c r="YQ89" s="372">
        <f>IF(YQ$19-'様式３（療養者名簿）（⑤の場合）'!$BJ94+1&lt;=15,IF(YQ$19&gt;='様式３（療養者名簿）（⑤の場合）'!$BJ94,IF(YQ$19&lt;='様式３（療養者名簿）（⑤の場合）'!$BK94,1,0),0),0)</f>
        <v>0</v>
      </c>
      <c r="YR89" s="372">
        <f>IF(YR$19-'様式３（療養者名簿）（⑤の場合）'!$BJ94+1&lt;=15,IF(YR$19&gt;='様式３（療養者名簿）（⑤の場合）'!$BJ94,IF(YR$19&lt;='様式３（療養者名簿）（⑤の場合）'!$BK94,1,0),0),0)</f>
        <v>0</v>
      </c>
      <c r="YS89" s="372">
        <f>IF(YS$19-'様式３（療養者名簿）（⑤の場合）'!$BJ94+1&lt;=15,IF(YS$19&gt;='様式３（療養者名簿）（⑤の場合）'!$BJ94,IF(YS$19&lt;='様式３（療養者名簿）（⑤の場合）'!$BK94,1,0),0),0)</f>
        <v>0</v>
      </c>
      <c r="YT89" s="372">
        <f>IF(YT$19-'様式３（療養者名簿）（⑤の場合）'!$BJ94+1&lt;=15,IF(YT$19&gt;='様式３（療養者名簿）（⑤の場合）'!$BJ94,IF(YT$19&lt;='様式３（療養者名簿）（⑤の場合）'!$BK94,1,0),0),0)</f>
        <v>0</v>
      </c>
      <c r="YU89" s="372">
        <f>IF(YU$19-'様式３（療養者名簿）（⑤の場合）'!$BJ94+1&lt;=15,IF(YU$19&gt;='様式３（療養者名簿）（⑤の場合）'!$BJ94,IF(YU$19&lt;='様式３（療養者名簿）（⑤の場合）'!$BK94,1,0),0),0)</f>
        <v>0</v>
      </c>
      <c r="YV89" s="372">
        <f>IF(YV$19-'様式３（療養者名簿）（⑤の場合）'!$BJ94+1&lt;=15,IF(YV$19&gt;='様式３（療養者名簿）（⑤の場合）'!$BJ94,IF(YV$19&lt;='様式３（療養者名簿）（⑤の場合）'!$BK94,1,0),0),0)</f>
        <v>0</v>
      </c>
      <c r="YW89" s="372">
        <f>IF(YW$19-'様式３（療養者名簿）（⑤の場合）'!$BJ94+1&lt;=15,IF(YW$19&gt;='様式３（療養者名簿）（⑤の場合）'!$BJ94,IF(YW$19&lt;='様式３（療養者名簿）（⑤の場合）'!$BK94,1,0),0),0)</f>
        <v>0</v>
      </c>
      <c r="YX89" s="372">
        <f>IF(YX$19-'様式３（療養者名簿）（⑤の場合）'!$BJ94+1&lt;=15,IF(YX$19&gt;='様式３（療養者名簿）（⑤の場合）'!$BJ94,IF(YX$19&lt;='様式３（療養者名簿）（⑤の場合）'!$BK94,1,0),0),0)</f>
        <v>0</v>
      </c>
      <c r="YY89" s="372">
        <f>IF(YY$19-'様式３（療養者名簿）（⑤の場合）'!$BJ94+1&lt;=15,IF(YY$19&gt;='様式３（療養者名簿）（⑤の場合）'!$BJ94,IF(YY$19&lt;='様式３（療養者名簿）（⑤の場合）'!$BK94,1,0),0),0)</f>
        <v>0</v>
      </c>
      <c r="YZ89" s="372">
        <f>IF(YZ$19-'様式３（療養者名簿）（⑤の場合）'!$BJ94+1&lt;=15,IF(YZ$19&gt;='様式３（療養者名簿）（⑤の場合）'!$BJ94,IF(YZ$19&lt;='様式３（療養者名簿）（⑤の場合）'!$BK94,1,0),0),0)</f>
        <v>0</v>
      </c>
      <c r="ZA89" s="372">
        <f>IF(ZA$19-'様式３（療養者名簿）（⑤の場合）'!$BJ94+1&lt;=15,IF(ZA$19&gt;='様式３（療養者名簿）（⑤の場合）'!$BJ94,IF(ZA$19&lt;='様式３（療養者名簿）（⑤の場合）'!$BK94,1,0),0),0)</f>
        <v>0</v>
      </c>
      <c r="ZB89" s="372">
        <f>IF(ZB$19-'様式３（療養者名簿）（⑤の場合）'!$BJ94+1&lt;=15,IF(ZB$19&gt;='様式３（療養者名簿）（⑤の場合）'!$BJ94,IF(ZB$19&lt;='様式３（療養者名簿）（⑤の場合）'!$BK94,1,0),0),0)</f>
        <v>0</v>
      </c>
      <c r="ZC89" s="372">
        <f>IF(ZC$19-'様式３（療養者名簿）（⑤の場合）'!$BJ94+1&lt;=15,IF(ZC$19&gt;='様式３（療養者名簿）（⑤の場合）'!$BJ94,IF(ZC$19&lt;='様式３（療養者名簿）（⑤の場合）'!$BK94,1,0),0),0)</f>
        <v>0</v>
      </c>
      <c r="ZD89" s="372">
        <f>IF(ZD$19-'様式３（療養者名簿）（⑤の場合）'!$BJ94+1&lt;=15,IF(ZD$19&gt;='様式３（療養者名簿）（⑤の場合）'!$BJ94,IF(ZD$19&lt;='様式３（療養者名簿）（⑤の場合）'!$BK94,1,0),0),0)</f>
        <v>0</v>
      </c>
      <c r="ZE89" s="372">
        <f>IF(ZE$19-'様式３（療養者名簿）（⑤の場合）'!$BJ94+1&lt;=15,IF(ZE$19&gt;='様式３（療養者名簿）（⑤の場合）'!$BJ94,IF(ZE$19&lt;='様式３（療養者名簿）（⑤の場合）'!$BK94,1,0),0),0)</f>
        <v>0</v>
      </c>
      <c r="ZF89" s="372">
        <f>IF(ZF$19-'様式３（療養者名簿）（⑤の場合）'!$BJ94+1&lt;=15,IF(ZF$19&gt;='様式３（療養者名簿）（⑤の場合）'!$BJ94,IF(ZF$19&lt;='様式３（療養者名簿）（⑤の場合）'!$BK94,1,0),0),0)</f>
        <v>0</v>
      </c>
      <c r="ZG89" s="372">
        <f>IF(ZG$19-'様式３（療養者名簿）（⑤の場合）'!$BJ94+1&lt;=15,IF(ZG$19&gt;='様式３（療養者名簿）（⑤の場合）'!$BJ94,IF(ZG$19&lt;='様式３（療養者名簿）（⑤の場合）'!$BK94,1,0),0),0)</f>
        <v>0</v>
      </c>
      <c r="ZH89" s="372">
        <f>IF(ZH$19-'様式３（療養者名簿）（⑤の場合）'!$BJ94+1&lt;=15,IF(ZH$19&gt;='様式３（療養者名簿）（⑤の場合）'!$BJ94,IF(ZH$19&lt;='様式３（療養者名簿）（⑤の場合）'!$BK94,1,0),0),0)</f>
        <v>0</v>
      </c>
      <c r="ZI89" s="372">
        <f>IF(ZI$19-'様式３（療養者名簿）（⑤の場合）'!$BJ94+1&lt;=15,IF(ZI$19&gt;='様式３（療養者名簿）（⑤の場合）'!$BJ94,IF(ZI$19&lt;='様式３（療養者名簿）（⑤の場合）'!$BK94,1,0),0),0)</f>
        <v>0</v>
      </c>
      <c r="ZJ89" s="372">
        <f>IF(ZJ$19-'様式３（療養者名簿）（⑤の場合）'!$BJ94+1&lt;=15,IF(ZJ$19&gt;='様式３（療養者名簿）（⑤の場合）'!$BJ94,IF(ZJ$19&lt;='様式３（療養者名簿）（⑤の場合）'!$BK94,1,0),0),0)</f>
        <v>0</v>
      </c>
      <c r="ZK89" s="372">
        <f>IF(ZK$19-'様式３（療養者名簿）（⑤の場合）'!$BJ94+1&lt;=15,IF(ZK$19&gt;='様式３（療養者名簿）（⑤の場合）'!$BJ94,IF(ZK$19&lt;='様式３（療養者名簿）（⑤の場合）'!$BK94,1,0),0),0)</f>
        <v>0</v>
      </c>
      <c r="ZL89" s="372">
        <f>IF(ZL$19-'様式３（療養者名簿）（⑤の場合）'!$BJ94+1&lt;=15,IF(ZL$19&gt;='様式３（療養者名簿）（⑤の場合）'!$BJ94,IF(ZL$19&lt;='様式３（療養者名簿）（⑤の場合）'!$BK94,1,0),0),0)</f>
        <v>0</v>
      </c>
      <c r="ZM89" s="372">
        <f>IF(ZM$19-'様式３（療養者名簿）（⑤の場合）'!$BJ94+1&lt;=15,IF(ZM$19&gt;='様式３（療養者名簿）（⑤の場合）'!$BJ94,IF(ZM$19&lt;='様式３（療養者名簿）（⑤の場合）'!$BK94,1,0),0),0)</f>
        <v>0</v>
      </c>
      <c r="ZN89" s="372">
        <f>IF(ZN$19-'様式３（療養者名簿）（⑤の場合）'!$BJ94+1&lt;=15,IF(ZN$19&gt;='様式３（療養者名簿）（⑤の場合）'!$BJ94,IF(ZN$19&lt;='様式３（療養者名簿）（⑤の場合）'!$BK94,1,0),0),0)</f>
        <v>0</v>
      </c>
      <c r="ZO89" s="372">
        <f>IF(ZO$19-'様式３（療養者名簿）（⑤の場合）'!$BJ94+1&lt;=15,IF(ZO$19&gt;='様式３（療養者名簿）（⑤の場合）'!$BJ94,IF(ZO$19&lt;='様式３（療養者名簿）（⑤の場合）'!$BK94,1,0),0),0)</f>
        <v>0</v>
      </c>
      <c r="ZP89" s="372">
        <f>IF(ZP$19-'様式３（療養者名簿）（⑤の場合）'!$BJ94+1&lt;=15,IF(ZP$19&gt;='様式３（療養者名簿）（⑤の場合）'!$BJ94,IF(ZP$19&lt;='様式３（療養者名簿）（⑤の場合）'!$BK94,1,0),0),0)</f>
        <v>0</v>
      </c>
      <c r="ZQ89" s="372">
        <f>IF(ZQ$19-'様式３（療養者名簿）（⑤の場合）'!$BJ94+1&lt;=15,IF(ZQ$19&gt;='様式３（療養者名簿）（⑤の場合）'!$BJ94,IF(ZQ$19&lt;='様式３（療養者名簿）（⑤の場合）'!$BK94,1,0),0),0)</f>
        <v>0</v>
      </c>
      <c r="ZR89" s="372">
        <f>IF(ZR$19-'様式３（療養者名簿）（⑤の場合）'!$BJ94+1&lt;=15,IF(ZR$19&gt;='様式３（療養者名簿）（⑤の場合）'!$BJ94,IF(ZR$19&lt;='様式３（療養者名簿）（⑤の場合）'!$BK94,1,0),0),0)</f>
        <v>0</v>
      </c>
      <c r="ZS89" s="372">
        <f>IF(ZS$19-'様式３（療養者名簿）（⑤の場合）'!$BJ94+1&lt;=15,IF(ZS$19&gt;='様式３（療養者名簿）（⑤の場合）'!$BJ94,IF(ZS$19&lt;='様式３（療養者名簿）（⑤の場合）'!$BK94,1,0),0),0)</f>
        <v>0</v>
      </c>
      <c r="ZT89" s="372">
        <f>IF(ZT$19-'様式３（療養者名簿）（⑤の場合）'!$BJ94+1&lt;=15,IF(ZT$19&gt;='様式３（療養者名簿）（⑤の場合）'!$BJ94,IF(ZT$19&lt;='様式３（療養者名簿）（⑤の場合）'!$BK94,1,0),0),0)</f>
        <v>0</v>
      </c>
      <c r="ZU89" s="372">
        <f>IF(ZU$19-'様式３（療養者名簿）（⑤の場合）'!$BJ94+1&lt;=15,IF(ZU$19&gt;='様式３（療養者名簿）（⑤の場合）'!$BJ94,IF(ZU$19&lt;='様式３（療養者名簿）（⑤の場合）'!$BK94,1,0),0),0)</f>
        <v>0</v>
      </c>
      <c r="ZV89" s="372">
        <f>IF(ZV$19-'様式３（療養者名簿）（⑤の場合）'!$BJ94+1&lt;=15,IF(ZV$19&gt;='様式３（療養者名簿）（⑤の場合）'!$BJ94,IF(ZV$19&lt;='様式３（療養者名簿）（⑤の場合）'!$BK94,1,0),0),0)</f>
        <v>0</v>
      </c>
      <c r="ZW89" s="372">
        <f>IF(ZW$19-'様式３（療養者名簿）（⑤の場合）'!$BJ94+1&lt;=15,IF(ZW$19&gt;='様式３（療養者名簿）（⑤の場合）'!$BJ94,IF(ZW$19&lt;='様式３（療養者名簿）（⑤の場合）'!$BK94,1,0),0),0)</f>
        <v>0</v>
      </c>
      <c r="ZX89" s="372">
        <f>IF(ZX$19-'様式３（療養者名簿）（⑤の場合）'!$BJ94+1&lt;=15,IF(ZX$19&gt;='様式３（療養者名簿）（⑤の場合）'!$BJ94,IF(ZX$19&lt;='様式３（療養者名簿）（⑤の場合）'!$BK94,1,0),0),0)</f>
        <v>0</v>
      </c>
      <c r="ZY89" s="372">
        <f>IF(ZY$19-'様式３（療養者名簿）（⑤の場合）'!$BJ94+1&lt;=15,IF(ZY$19&gt;='様式３（療養者名簿）（⑤の場合）'!$BJ94,IF(ZY$19&lt;='様式３（療養者名簿）（⑤の場合）'!$BK94,1,0),0),0)</f>
        <v>0</v>
      </c>
      <c r="ZZ89" s="372">
        <f>IF(ZZ$19-'様式３（療養者名簿）（⑤の場合）'!$BJ94+1&lt;=15,IF(ZZ$19&gt;='様式３（療養者名簿）（⑤の場合）'!$BJ94,IF(ZZ$19&lt;='様式３（療養者名簿）（⑤の場合）'!$BK94,1,0),0),0)</f>
        <v>0</v>
      </c>
      <c r="AAA89" s="372">
        <f>IF(AAA$19-'様式３（療養者名簿）（⑤の場合）'!$BJ94+1&lt;=15,IF(AAA$19&gt;='様式３（療養者名簿）（⑤の場合）'!$BJ94,IF(AAA$19&lt;='様式３（療養者名簿）（⑤の場合）'!$BK94,1,0),0),0)</f>
        <v>0</v>
      </c>
      <c r="AAB89" s="372">
        <f>IF(AAB$19-'様式３（療養者名簿）（⑤の場合）'!$BJ94+1&lt;=15,IF(AAB$19&gt;='様式３（療養者名簿）（⑤の場合）'!$BJ94,IF(AAB$19&lt;='様式３（療養者名簿）（⑤の場合）'!$BK94,1,0),0),0)</f>
        <v>0</v>
      </c>
      <c r="AAC89" s="372">
        <f>IF(AAC$19-'様式３（療養者名簿）（⑤の場合）'!$BJ94+1&lt;=15,IF(AAC$19&gt;='様式３（療養者名簿）（⑤の場合）'!$BJ94,IF(AAC$19&lt;='様式３（療養者名簿）（⑤の場合）'!$BK94,1,0),0),0)</f>
        <v>0</v>
      </c>
      <c r="AAD89" s="372">
        <f>IF(AAD$19-'様式３（療養者名簿）（⑤の場合）'!$BJ94+1&lt;=15,IF(AAD$19&gt;='様式３（療養者名簿）（⑤の場合）'!$BJ94,IF(AAD$19&lt;='様式３（療養者名簿）（⑤の場合）'!$BK94,1,0),0),0)</f>
        <v>0</v>
      </c>
      <c r="AAE89" s="372">
        <f>IF(AAE$19-'様式３（療養者名簿）（⑤の場合）'!$BJ94+1&lt;=15,IF(AAE$19&gt;='様式３（療養者名簿）（⑤の場合）'!$BJ94,IF(AAE$19&lt;='様式３（療養者名簿）（⑤の場合）'!$BK94,1,0),0),0)</f>
        <v>0</v>
      </c>
      <c r="AAF89" s="372">
        <f>IF(AAF$19-'様式３（療養者名簿）（⑤の場合）'!$BJ94+1&lt;=15,IF(AAF$19&gt;='様式３（療養者名簿）（⑤の場合）'!$BJ94,IF(AAF$19&lt;='様式３（療養者名簿）（⑤の場合）'!$BK94,1,0),0),0)</f>
        <v>0</v>
      </c>
      <c r="AAG89" s="372">
        <f>IF(AAG$19-'様式３（療養者名簿）（⑤の場合）'!$BJ94+1&lt;=15,IF(AAG$19&gt;='様式３（療養者名簿）（⑤の場合）'!$BJ94,IF(AAG$19&lt;='様式３（療養者名簿）（⑤の場合）'!$BK94,1,0),0),0)</f>
        <v>0</v>
      </c>
      <c r="AAH89" s="372">
        <f>IF(AAH$19-'様式３（療養者名簿）（⑤の場合）'!$BJ94+1&lt;=15,IF(AAH$19&gt;='様式３（療養者名簿）（⑤の場合）'!$BJ94,IF(AAH$19&lt;='様式３（療養者名簿）（⑤の場合）'!$BK94,1,0),0),0)</f>
        <v>0</v>
      </c>
      <c r="AAI89" s="372">
        <f>IF(AAI$19-'様式３（療養者名簿）（⑤の場合）'!$BJ94+1&lt;=15,IF(AAI$19&gt;='様式３（療養者名簿）（⑤の場合）'!$BJ94,IF(AAI$19&lt;='様式３（療養者名簿）（⑤の場合）'!$BK94,1,0),0),0)</f>
        <v>0</v>
      </c>
      <c r="AAJ89" s="372">
        <f>IF(AAJ$19-'様式３（療養者名簿）（⑤の場合）'!$BJ94+1&lt;=15,IF(AAJ$19&gt;='様式３（療養者名簿）（⑤の場合）'!$BJ94,IF(AAJ$19&lt;='様式３（療養者名簿）（⑤の場合）'!$BK94,1,0),0),0)</f>
        <v>0</v>
      </c>
      <c r="AAK89" s="372">
        <f>IF(AAK$19-'様式３（療養者名簿）（⑤の場合）'!$BJ94+1&lt;=15,IF(AAK$19&gt;='様式３（療養者名簿）（⑤の場合）'!$BJ94,IF(AAK$19&lt;='様式３（療養者名簿）（⑤の場合）'!$BK94,1,0),0),0)</f>
        <v>0</v>
      </c>
      <c r="AAL89" s="372">
        <f>IF(AAL$19-'様式３（療養者名簿）（⑤の場合）'!$BJ94+1&lt;=15,IF(AAL$19&gt;='様式３（療養者名簿）（⑤の場合）'!$BJ94,IF(AAL$19&lt;='様式３（療養者名簿）（⑤の場合）'!$BK94,1,0),0),0)</f>
        <v>0</v>
      </c>
      <c r="AAM89" s="372">
        <f>IF(AAM$19-'様式３（療養者名簿）（⑤の場合）'!$BJ94+1&lt;=15,IF(AAM$19&gt;='様式３（療養者名簿）（⑤の場合）'!$BJ94,IF(AAM$19&lt;='様式３（療養者名簿）（⑤の場合）'!$BK94,1,0),0),0)</f>
        <v>0</v>
      </c>
      <c r="AAN89" s="372">
        <f>IF(AAN$19-'様式３（療養者名簿）（⑤の場合）'!$BJ94+1&lt;=15,IF(AAN$19&gt;='様式３（療養者名簿）（⑤の場合）'!$BJ94,IF(AAN$19&lt;='様式３（療養者名簿）（⑤の場合）'!$BK94,1,0),0),0)</f>
        <v>0</v>
      </c>
      <c r="AAO89" s="372">
        <f>IF(AAO$19-'様式３（療養者名簿）（⑤の場合）'!$BJ94+1&lt;=15,IF(AAO$19&gt;='様式３（療養者名簿）（⑤の場合）'!$BJ94,IF(AAO$19&lt;='様式３（療養者名簿）（⑤の場合）'!$BK94,1,0),0),0)</f>
        <v>0</v>
      </c>
      <c r="AAP89" s="372">
        <f>IF(AAP$19-'様式３（療養者名簿）（⑤の場合）'!$BJ94+1&lt;=15,IF(AAP$19&gt;='様式３（療養者名簿）（⑤の場合）'!$BJ94,IF(AAP$19&lt;='様式３（療養者名簿）（⑤の場合）'!$BK94,1,0),0),0)</f>
        <v>0</v>
      </c>
      <c r="AAQ89" s="372">
        <f>IF(AAQ$19-'様式３（療養者名簿）（⑤の場合）'!$BJ94+1&lt;=15,IF(AAQ$19&gt;='様式３（療養者名簿）（⑤の場合）'!$BJ94,IF(AAQ$19&lt;='様式３（療養者名簿）（⑤の場合）'!$BK94,1,0),0),0)</f>
        <v>0</v>
      </c>
      <c r="AAR89" s="372">
        <f>IF(AAR$19-'様式３（療養者名簿）（⑤の場合）'!$BJ94+1&lt;=15,IF(AAR$19&gt;='様式３（療養者名簿）（⑤の場合）'!$BJ94,IF(AAR$19&lt;='様式３（療養者名簿）（⑤の場合）'!$BK94,1,0),0),0)</f>
        <v>0</v>
      </c>
      <c r="AAS89" s="372">
        <f>IF(AAS$19-'様式３（療養者名簿）（⑤の場合）'!$BJ94+1&lt;=15,IF(AAS$19&gt;='様式３（療養者名簿）（⑤の場合）'!$BJ94,IF(AAS$19&lt;='様式３（療養者名簿）（⑤の場合）'!$BK94,1,0),0),0)</f>
        <v>0</v>
      </c>
      <c r="AAT89" s="372">
        <f>IF(AAT$19-'様式３（療養者名簿）（⑤の場合）'!$BJ94+1&lt;=15,IF(AAT$19&gt;='様式３（療養者名簿）（⑤の場合）'!$BJ94,IF(AAT$19&lt;='様式３（療養者名簿）（⑤の場合）'!$BK94,1,0),0),0)</f>
        <v>0</v>
      </c>
      <c r="AAU89" s="372">
        <f>IF(AAU$19-'様式３（療養者名簿）（⑤の場合）'!$BJ94+1&lt;=15,IF(AAU$19&gt;='様式３（療養者名簿）（⑤の場合）'!$BJ94,IF(AAU$19&lt;='様式３（療養者名簿）（⑤の場合）'!$BK94,1,0),0),0)</f>
        <v>0</v>
      </c>
      <c r="AAV89" s="372">
        <f>IF(AAV$19-'様式３（療養者名簿）（⑤の場合）'!$BJ94+1&lt;=15,IF(AAV$19&gt;='様式３（療養者名簿）（⑤の場合）'!$BJ94,IF(AAV$19&lt;='様式３（療養者名簿）（⑤の場合）'!$BK94,1,0),0),0)</f>
        <v>0</v>
      </c>
      <c r="AAW89" s="372">
        <f>IF(AAW$19-'様式３（療養者名簿）（⑤の場合）'!$BJ94+1&lt;=15,IF(AAW$19&gt;='様式３（療養者名簿）（⑤の場合）'!$BJ94,IF(AAW$19&lt;='様式３（療養者名簿）（⑤の場合）'!$BK94,1,0),0),0)</f>
        <v>0</v>
      </c>
      <c r="AAX89" s="372">
        <f>IF(AAX$19-'様式３（療養者名簿）（⑤の場合）'!$BJ94+1&lt;=15,IF(AAX$19&gt;='様式３（療養者名簿）（⑤の場合）'!$BJ94,IF(AAX$19&lt;='様式３（療養者名簿）（⑤の場合）'!$BK94,1,0),0),0)</f>
        <v>0</v>
      </c>
      <c r="AAY89" s="372">
        <f>IF(AAY$19-'様式３（療養者名簿）（⑤の場合）'!$BJ94+1&lt;=15,IF(AAY$19&gt;='様式３（療養者名簿）（⑤の場合）'!$BJ94,IF(AAY$19&lt;='様式３（療養者名簿）（⑤の場合）'!$BK94,1,0),0),0)</f>
        <v>0</v>
      </c>
      <c r="AAZ89" s="372">
        <f>IF(AAZ$19-'様式３（療養者名簿）（⑤の場合）'!$BJ94+1&lt;=15,IF(AAZ$19&gt;='様式３（療養者名簿）（⑤の場合）'!$BJ94,IF(AAZ$19&lt;='様式３（療養者名簿）（⑤の場合）'!$BK94,1,0),0),0)</f>
        <v>0</v>
      </c>
      <c r="ABA89" s="372">
        <f>IF(ABA$19-'様式３（療養者名簿）（⑤の場合）'!$BJ94+1&lt;=15,IF(ABA$19&gt;='様式３（療養者名簿）（⑤の場合）'!$BJ94,IF(ABA$19&lt;='様式３（療養者名簿）（⑤の場合）'!$BK94,1,0),0),0)</f>
        <v>0</v>
      </c>
      <c r="ABB89" s="372">
        <f>IF(ABB$19-'様式３（療養者名簿）（⑤の場合）'!$BJ94+1&lt;=15,IF(ABB$19&gt;='様式３（療養者名簿）（⑤の場合）'!$BJ94,IF(ABB$19&lt;='様式３（療養者名簿）（⑤の場合）'!$BK94,1,0),0),0)</f>
        <v>0</v>
      </c>
      <c r="ABC89" s="372">
        <f>IF(ABC$19-'様式３（療養者名簿）（⑤の場合）'!$BJ94+1&lt;=15,IF(ABC$19&gt;='様式３（療養者名簿）（⑤の場合）'!$BJ94,IF(ABC$19&lt;='様式３（療養者名簿）（⑤の場合）'!$BK94,1,0),0),0)</f>
        <v>0</v>
      </c>
      <c r="ABD89" s="372">
        <f>IF(ABD$19-'様式３（療養者名簿）（⑤の場合）'!$BJ94+1&lt;=15,IF(ABD$19&gt;='様式３（療養者名簿）（⑤の場合）'!$BJ94,IF(ABD$19&lt;='様式３（療養者名簿）（⑤の場合）'!$BK94,1,0),0),0)</f>
        <v>0</v>
      </c>
    </row>
    <row r="90" spans="1:732" ht="42" customHeight="1">
      <c r="A90" s="250">
        <f>'様式３（療養者名簿）（⑤の場合）'!C95</f>
        <v>0</v>
      </c>
      <c r="B90" s="247">
        <f>IF(B$19-'様式３（療養者名簿）（⑤の場合）'!$BJ95+1&lt;=15,IF(B$19&gt;='様式３（療養者名簿）（⑤の場合）'!$BJ95,IF(B$19&lt;='様式３（療養者名簿）（⑤の場合）'!$BK95,1,0),0),0)</f>
        <v>0</v>
      </c>
      <c r="C90" s="247">
        <f>IF(C$19-'様式３（療養者名簿）（⑤の場合）'!$BJ95+1&lt;=15,IF(C$19&gt;='様式３（療養者名簿）（⑤の場合）'!$BJ95,IF(C$19&lt;='様式３（療養者名簿）（⑤の場合）'!$BK95,1,0),0),0)</f>
        <v>0</v>
      </c>
      <c r="D90" s="247">
        <f>IF(D$19-'様式３（療養者名簿）（⑤の場合）'!$BJ95+1&lt;=15,IF(D$19&gt;='様式３（療養者名簿）（⑤の場合）'!$BJ95,IF(D$19&lt;='様式３（療養者名簿）（⑤の場合）'!$BK95,1,0),0),0)</f>
        <v>0</v>
      </c>
      <c r="E90" s="247">
        <f>IF(E$19-'様式３（療養者名簿）（⑤の場合）'!$BJ95+1&lt;=15,IF(E$19&gt;='様式３（療養者名簿）（⑤の場合）'!$BJ95,IF(E$19&lt;='様式３（療養者名簿）（⑤の場合）'!$BK95,1,0),0),0)</f>
        <v>0</v>
      </c>
      <c r="F90" s="247">
        <f>IF(F$19-'様式３（療養者名簿）（⑤の場合）'!$BJ95+1&lt;=15,IF(F$19&gt;='様式３（療養者名簿）（⑤の場合）'!$BJ95,IF(F$19&lt;='様式３（療養者名簿）（⑤の場合）'!$BK95,1,0),0),0)</f>
        <v>0</v>
      </c>
      <c r="G90" s="247">
        <f>IF(G$19-'様式３（療養者名簿）（⑤の場合）'!$BJ95+1&lt;=15,IF(G$19&gt;='様式３（療養者名簿）（⑤の場合）'!$BJ95,IF(G$19&lt;='様式３（療養者名簿）（⑤の場合）'!$BK95,1,0),0),0)</f>
        <v>0</v>
      </c>
      <c r="H90" s="247">
        <f>IF(H$19-'様式３（療養者名簿）（⑤の場合）'!$BJ95+1&lt;=15,IF(H$19&gt;='様式３（療養者名簿）（⑤の場合）'!$BJ95,IF(H$19&lt;='様式３（療養者名簿）（⑤の場合）'!$BK95,1,0),0),0)</f>
        <v>0</v>
      </c>
      <c r="I90" s="247">
        <f>IF(I$19-'様式３（療養者名簿）（⑤の場合）'!$BJ95+1&lt;=15,IF(I$19&gt;='様式３（療養者名簿）（⑤の場合）'!$BJ95,IF(I$19&lt;='様式３（療養者名簿）（⑤の場合）'!$BK95,1,0),0),0)</f>
        <v>0</v>
      </c>
      <c r="J90" s="247">
        <f>IF(J$19-'様式３（療養者名簿）（⑤の場合）'!$BJ95+1&lt;=15,IF(J$19&gt;='様式３（療養者名簿）（⑤の場合）'!$BJ95,IF(J$19&lt;='様式３（療養者名簿）（⑤の場合）'!$BK95,1,0),0),0)</f>
        <v>0</v>
      </c>
      <c r="K90" s="247">
        <f>IF(K$19-'様式３（療養者名簿）（⑤の場合）'!$BJ95+1&lt;=15,IF(K$19&gt;='様式３（療養者名簿）（⑤の場合）'!$BJ95,IF(K$19&lt;='様式３（療養者名簿）（⑤の場合）'!$BK95,1,0),0),0)</f>
        <v>0</v>
      </c>
      <c r="L90" s="247">
        <f>IF(L$19-'様式３（療養者名簿）（⑤の場合）'!$BJ95+1&lt;=15,IF(L$19&gt;='様式３（療養者名簿）（⑤の場合）'!$BJ95,IF(L$19&lt;='様式３（療養者名簿）（⑤の場合）'!$BK95,1,0),0),0)</f>
        <v>0</v>
      </c>
      <c r="M90" s="247">
        <f>IF(M$19-'様式３（療養者名簿）（⑤の場合）'!$BJ95+1&lt;=15,IF(M$19&gt;='様式３（療養者名簿）（⑤の場合）'!$BJ95,IF(M$19&lt;='様式３（療養者名簿）（⑤の場合）'!$BK95,1,0),0),0)</f>
        <v>0</v>
      </c>
      <c r="N90" s="247">
        <f>IF(N$19-'様式３（療養者名簿）（⑤の場合）'!$BJ95+1&lt;=15,IF(N$19&gt;='様式３（療養者名簿）（⑤の場合）'!$BJ95,IF(N$19&lt;='様式３（療養者名簿）（⑤の場合）'!$BK95,1,0),0),0)</f>
        <v>0</v>
      </c>
      <c r="O90" s="247">
        <f>IF(O$19-'様式３（療養者名簿）（⑤の場合）'!$BJ95+1&lt;=15,IF(O$19&gt;='様式３（療養者名簿）（⑤の場合）'!$BJ95,IF(O$19&lt;='様式３（療養者名簿）（⑤の場合）'!$BK95,1,0),0),0)</f>
        <v>0</v>
      </c>
      <c r="P90" s="247">
        <f>IF(P$19-'様式３（療養者名簿）（⑤の場合）'!$BJ95+1&lt;=15,IF(P$19&gt;='様式３（療養者名簿）（⑤の場合）'!$BJ95,IF(P$19&lt;='様式３（療養者名簿）（⑤の場合）'!$BK95,1,0),0),0)</f>
        <v>0</v>
      </c>
      <c r="Q90" s="247">
        <f>IF(Q$19-'様式３（療養者名簿）（⑤の場合）'!$BJ95+1&lt;=15,IF(Q$19&gt;='様式３（療養者名簿）（⑤の場合）'!$BJ95,IF(Q$19&lt;='様式３（療養者名簿）（⑤の場合）'!$BK95,1,0),0),0)</f>
        <v>0</v>
      </c>
      <c r="R90" s="247">
        <f>IF(R$19-'様式３（療養者名簿）（⑤の場合）'!$BJ95+1&lt;=15,IF(R$19&gt;='様式３（療養者名簿）（⑤の場合）'!$BJ95,IF(R$19&lt;='様式３（療養者名簿）（⑤の場合）'!$BK95,1,0),0),0)</f>
        <v>0</v>
      </c>
      <c r="S90" s="247">
        <f>IF(S$19-'様式３（療養者名簿）（⑤の場合）'!$BJ95+1&lt;=15,IF(S$19&gt;='様式３（療養者名簿）（⑤の場合）'!$BJ95,IF(S$19&lt;='様式３（療養者名簿）（⑤の場合）'!$BK95,1,0),0),0)</f>
        <v>0</v>
      </c>
      <c r="T90" s="247">
        <f>IF(T$19-'様式３（療養者名簿）（⑤の場合）'!$BJ95+1&lt;=15,IF(T$19&gt;='様式３（療養者名簿）（⑤の場合）'!$BJ95,IF(T$19&lt;='様式３（療養者名簿）（⑤の場合）'!$BK95,1,0),0),0)</f>
        <v>0</v>
      </c>
      <c r="U90" s="247">
        <f>IF(U$19-'様式３（療養者名簿）（⑤の場合）'!$BJ95+1&lt;=15,IF(U$19&gt;='様式３（療養者名簿）（⑤の場合）'!$BJ95,IF(U$19&lt;='様式３（療養者名簿）（⑤の場合）'!$BK95,1,0),0),0)</f>
        <v>0</v>
      </c>
      <c r="V90" s="247">
        <f>IF(V$19-'様式３（療養者名簿）（⑤の場合）'!$BJ95+1&lt;=15,IF(V$19&gt;='様式３（療養者名簿）（⑤の場合）'!$BJ95,IF(V$19&lt;='様式３（療養者名簿）（⑤の場合）'!$BK95,1,0),0),0)</f>
        <v>0</v>
      </c>
      <c r="W90" s="247">
        <f>IF(W$19-'様式３（療養者名簿）（⑤の場合）'!$BJ95+1&lt;=15,IF(W$19&gt;='様式３（療養者名簿）（⑤の場合）'!$BJ95,IF(W$19&lt;='様式３（療養者名簿）（⑤の場合）'!$BK95,1,0),0),0)</f>
        <v>0</v>
      </c>
      <c r="X90" s="247">
        <f>IF(X$19-'様式３（療養者名簿）（⑤の場合）'!$BJ95+1&lt;=15,IF(X$19&gt;='様式３（療養者名簿）（⑤の場合）'!$BJ95,IF(X$19&lt;='様式３（療養者名簿）（⑤の場合）'!$BK95,1,0),0),0)</f>
        <v>0</v>
      </c>
      <c r="Y90" s="247">
        <f>IF(Y$19-'様式３（療養者名簿）（⑤の場合）'!$BJ95+1&lt;=15,IF(Y$19&gt;='様式３（療養者名簿）（⑤の場合）'!$BJ95,IF(Y$19&lt;='様式３（療養者名簿）（⑤の場合）'!$BK95,1,0),0),0)</f>
        <v>0</v>
      </c>
      <c r="Z90" s="247">
        <f>IF(Z$19-'様式３（療養者名簿）（⑤の場合）'!$BJ95+1&lt;=15,IF(Z$19&gt;='様式３（療養者名簿）（⑤の場合）'!$BJ95,IF(Z$19&lt;='様式３（療養者名簿）（⑤の場合）'!$BK95,1,0),0),0)</f>
        <v>0</v>
      </c>
      <c r="AA90" s="247">
        <f>IF(AA$19-'様式３（療養者名簿）（⑤の場合）'!$BJ95+1&lt;=15,IF(AA$19&gt;='様式３（療養者名簿）（⑤の場合）'!$BJ95,IF(AA$19&lt;='様式３（療養者名簿）（⑤の場合）'!$BK95,1,0),0),0)</f>
        <v>0</v>
      </c>
      <c r="AB90" s="247">
        <f>IF(AB$19-'様式３（療養者名簿）（⑤の場合）'!$BJ95+1&lt;=15,IF(AB$19&gt;='様式３（療養者名簿）（⑤の場合）'!$BJ95,IF(AB$19&lt;='様式３（療養者名簿）（⑤の場合）'!$BK95,1,0),0),0)</f>
        <v>0</v>
      </c>
      <c r="AC90" s="247">
        <f>IF(AC$19-'様式３（療養者名簿）（⑤の場合）'!$BJ95+1&lt;=15,IF(AC$19&gt;='様式３（療養者名簿）（⑤の場合）'!$BJ95,IF(AC$19&lt;='様式３（療養者名簿）（⑤の場合）'!$BK95,1,0),0),0)</f>
        <v>0</v>
      </c>
      <c r="AD90" s="247">
        <f>IF(AD$19-'様式３（療養者名簿）（⑤の場合）'!$BJ95+1&lt;=15,IF(AD$19&gt;='様式３（療養者名簿）（⑤の場合）'!$BJ95,IF(AD$19&lt;='様式３（療養者名簿）（⑤の場合）'!$BK95,1,0),0),0)</f>
        <v>0</v>
      </c>
      <c r="AE90" s="247">
        <f>IF(AE$19-'様式３（療養者名簿）（⑤の場合）'!$BJ95+1&lt;=15,IF(AE$19&gt;='様式３（療養者名簿）（⑤の場合）'!$BJ95,IF(AE$19&lt;='様式３（療養者名簿）（⑤の場合）'!$BK95,1,0),0),0)</f>
        <v>0</v>
      </c>
      <c r="AF90" s="247">
        <f>IF(AF$19-'様式３（療養者名簿）（⑤の場合）'!$BJ95+1&lt;=15,IF(AF$19&gt;='様式３（療養者名簿）（⑤の場合）'!$BJ95,IF(AF$19&lt;='様式３（療養者名簿）（⑤の場合）'!$BK95,1,0),0),0)</f>
        <v>0</v>
      </c>
      <c r="AG90" s="247">
        <f>IF(AG$19-'様式３（療養者名簿）（⑤の場合）'!$BJ95+1&lt;=15,IF(AG$19&gt;='様式３（療養者名簿）（⑤の場合）'!$BJ95,IF(AG$19&lt;='様式３（療養者名簿）（⑤の場合）'!$BK95,1,0),0),0)</f>
        <v>0</v>
      </c>
      <c r="AH90" s="247">
        <f>IF(AH$19-'様式３（療養者名簿）（⑤の場合）'!$BJ95+1&lt;=15,IF(AH$19&gt;='様式３（療養者名簿）（⑤の場合）'!$BJ95,IF(AH$19&lt;='様式３（療養者名簿）（⑤の場合）'!$BK95,1,0),0),0)</f>
        <v>0</v>
      </c>
      <c r="AI90" s="247">
        <f>IF(AI$19-'様式３（療養者名簿）（⑤の場合）'!$BJ95+1&lt;=15,IF(AI$19&gt;='様式３（療養者名簿）（⑤の場合）'!$BJ95,IF(AI$19&lt;='様式３（療養者名簿）（⑤の場合）'!$BK95,1,0),0),0)</f>
        <v>0</v>
      </c>
      <c r="AJ90" s="247">
        <f>IF(AJ$19-'様式３（療養者名簿）（⑤の場合）'!$BJ95+1&lt;=15,IF(AJ$19&gt;='様式３（療養者名簿）（⑤の場合）'!$BJ95,IF(AJ$19&lt;='様式３（療養者名簿）（⑤の場合）'!$BK95,1,0),0),0)</f>
        <v>0</v>
      </c>
      <c r="AK90" s="247">
        <f>IF(AK$19-'様式３（療養者名簿）（⑤の場合）'!$BJ95+1&lt;=15,IF(AK$19&gt;='様式３（療養者名簿）（⑤の場合）'!$BJ95,IF(AK$19&lt;='様式３（療養者名簿）（⑤の場合）'!$BK95,1,0),0),0)</f>
        <v>0</v>
      </c>
      <c r="AL90" s="247">
        <f>IF(AL$19-'様式３（療養者名簿）（⑤の場合）'!$BJ95+1&lt;=15,IF(AL$19&gt;='様式３（療養者名簿）（⑤の場合）'!$BJ95,IF(AL$19&lt;='様式３（療養者名簿）（⑤の場合）'!$BK95,1,0),0),0)</f>
        <v>0</v>
      </c>
      <c r="AM90" s="247">
        <f>IF(AM$19-'様式３（療養者名簿）（⑤の場合）'!$BJ95+1&lt;=15,IF(AM$19&gt;='様式３（療養者名簿）（⑤の場合）'!$BJ95,IF(AM$19&lt;='様式３（療養者名簿）（⑤の場合）'!$BK95,1,0),0),0)</f>
        <v>0</v>
      </c>
      <c r="AN90" s="247">
        <f>IF(AN$19-'様式３（療養者名簿）（⑤の場合）'!$BJ95+1&lt;=15,IF(AN$19&gt;='様式３（療養者名簿）（⑤の場合）'!$BJ95,IF(AN$19&lt;='様式３（療養者名簿）（⑤の場合）'!$BK95,1,0),0),0)</f>
        <v>0</v>
      </c>
      <c r="AO90" s="247">
        <f>IF(AO$19-'様式３（療養者名簿）（⑤の場合）'!$BJ95+1&lt;=15,IF(AO$19&gt;='様式３（療養者名簿）（⑤の場合）'!$BJ95,IF(AO$19&lt;='様式３（療養者名簿）（⑤の場合）'!$BK95,1,0),0),0)</f>
        <v>0</v>
      </c>
      <c r="AP90" s="247">
        <f>IF(AP$19-'様式３（療養者名簿）（⑤の場合）'!$BJ95+1&lt;=15,IF(AP$19&gt;='様式３（療養者名簿）（⑤の場合）'!$BJ95,IF(AP$19&lt;='様式３（療養者名簿）（⑤の場合）'!$BK95,1,0),0),0)</f>
        <v>0</v>
      </c>
      <c r="AQ90" s="247">
        <f>IF(AQ$19-'様式３（療養者名簿）（⑤の場合）'!$BJ95+1&lt;=15,IF(AQ$19&gt;='様式３（療養者名簿）（⑤の場合）'!$BJ95,IF(AQ$19&lt;='様式３（療養者名簿）（⑤の場合）'!$BK95,1,0),0),0)</f>
        <v>0</v>
      </c>
      <c r="AR90" s="247">
        <f>IF(AR$19-'様式３（療養者名簿）（⑤の場合）'!$BJ95+1&lt;=15,IF(AR$19&gt;='様式３（療養者名簿）（⑤の場合）'!$BJ95,IF(AR$19&lt;='様式３（療養者名簿）（⑤の場合）'!$BK95,1,0),0),0)</f>
        <v>0</v>
      </c>
      <c r="AS90" s="247">
        <f>IF(AS$19-'様式３（療養者名簿）（⑤の場合）'!$BJ95+1&lt;=15,IF(AS$19&gt;='様式３（療養者名簿）（⑤の場合）'!$BJ95,IF(AS$19&lt;='様式３（療養者名簿）（⑤の場合）'!$BK95,1,0),0),0)</f>
        <v>0</v>
      </c>
      <c r="AT90" s="247">
        <f>IF(AT$19-'様式３（療養者名簿）（⑤の場合）'!$BJ95+1&lt;=15,IF(AT$19&gt;='様式３（療養者名簿）（⑤の場合）'!$BJ95,IF(AT$19&lt;='様式３（療養者名簿）（⑤の場合）'!$BK95,1,0),0),0)</f>
        <v>0</v>
      </c>
      <c r="AU90" s="247">
        <f>IF(AU$19-'様式３（療養者名簿）（⑤の場合）'!$BJ95+1&lt;=15,IF(AU$19&gt;='様式３（療養者名簿）（⑤の場合）'!$BJ95,IF(AU$19&lt;='様式３（療養者名簿）（⑤の場合）'!$BK95,1,0),0),0)</f>
        <v>0</v>
      </c>
      <c r="AV90" s="247">
        <f>IF(AV$19-'様式３（療養者名簿）（⑤の場合）'!$BJ95+1&lt;=15,IF(AV$19&gt;='様式３（療養者名簿）（⑤の場合）'!$BJ95,IF(AV$19&lt;='様式３（療養者名簿）（⑤の場合）'!$BK95,1,0),0),0)</f>
        <v>0</v>
      </c>
      <c r="AW90" s="247">
        <f>IF(AW$19-'様式３（療養者名簿）（⑤の場合）'!$BJ95+1&lt;=15,IF(AW$19&gt;='様式３（療養者名簿）（⑤の場合）'!$BJ95,IF(AW$19&lt;='様式３（療養者名簿）（⑤の場合）'!$BK95,1,0),0),0)</f>
        <v>0</v>
      </c>
      <c r="AX90" s="247">
        <f>IF(AX$19-'様式３（療養者名簿）（⑤の場合）'!$BJ95+1&lt;=15,IF(AX$19&gt;='様式３（療養者名簿）（⑤の場合）'!$BJ95,IF(AX$19&lt;='様式３（療養者名簿）（⑤の場合）'!$BK95,1,0),0),0)</f>
        <v>0</v>
      </c>
      <c r="AY90" s="247">
        <f>IF(AY$19-'様式３（療養者名簿）（⑤の場合）'!$BJ95+1&lt;=15,IF(AY$19&gt;='様式３（療養者名簿）（⑤の場合）'!$BJ95,IF(AY$19&lt;='様式３（療養者名簿）（⑤の場合）'!$BK95,1,0),0),0)</f>
        <v>0</v>
      </c>
      <c r="AZ90" s="247">
        <f>IF(AZ$19-'様式３（療養者名簿）（⑤の場合）'!$BJ95+1&lt;=15,IF(AZ$19&gt;='様式３（療養者名簿）（⑤の場合）'!$BJ95,IF(AZ$19&lt;='様式３（療養者名簿）（⑤の場合）'!$BK95,1,0),0),0)</f>
        <v>0</v>
      </c>
      <c r="BA90" s="247">
        <f>IF(BA$19-'様式３（療養者名簿）（⑤の場合）'!$BJ95+1&lt;=15,IF(BA$19&gt;='様式３（療養者名簿）（⑤の場合）'!$BJ95,IF(BA$19&lt;='様式３（療養者名簿）（⑤の場合）'!$BK95,1,0),0),0)</f>
        <v>0</v>
      </c>
      <c r="BB90" s="247">
        <f>IF(BB$19-'様式３（療養者名簿）（⑤の場合）'!$BJ95+1&lt;=15,IF(BB$19&gt;='様式３（療養者名簿）（⑤の場合）'!$BJ95,IF(BB$19&lt;='様式３（療養者名簿）（⑤の場合）'!$BK95,1,0),0),0)</f>
        <v>0</v>
      </c>
      <c r="BC90" s="247">
        <f>IF(BC$19-'様式３（療養者名簿）（⑤の場合）'!$BJ95+1&lt;=15,IF(BC$19&gt;='様式３（療養者名簿）（⑤の場合）'!$BJ95,IF(BC$19&lt;='様式３（療養者名簿）（⑤の場合）'!$BK95,1,0),0),0)</f>
        <v>0</v>
      </c>
      <c r="BD90" s="247">
        <f>IF(BD$19-'様式３（療養者名簿）（⑤の場合）'!$BJ95+1&lt;=15,IF(BD$19&gt;='様式３（療養者名簿）（⑤の場合）'!$BJ95,IF(BD$19&lt;='様式３（療養者名簿）（⑤の場合）'!$BK95,1,0),0),0)</f>
        <v>0</v>
      </c>
      <c r="BE90" s="247">
        <f>IF(BE$19-'様式３（療養者名簿）（⑤の場合）'!$BJ95+1&lt;=15,IF(BE$19&gt;='様式３（療養者名簿）（⑤の場合）'!$BJ95,IF(BE$19&lt;='様式３（療養者名簿）（⑤の場合）'!$BK95,1,0),0),0)</f>
        <v>0</v>
      </c>
      <c r="BF90" s="247">
        <f>IF(BF$19-'様式３（療養者名簿）（⑤の場合）'!$BJ95+1&lt;=15,IF(BF$19&gt;='様式３（療養者名簿）（⑤の場合）'!$BJ95,IF(BF$19&lt;='様式３（療養者名簿）（⑤の場合）'!$BK95,1,0),0),0)</f>
        <v>0</v>
      </c>
      <c r="BG90" s="247">
        <f>IF(BG$19-'様式３（療養者名簿）（⑤の場合）'!$BJ95+1&lt;=15,IF(BG$19&gt;='様式３（療養者名簿）（⑤の場合）'!$BJ95,IF(BG$19&lt;='様式３（療養者名簿）（⑤の場合）'!$BK95,1,0),0),0)</f>
        <v>0</v>
      </c>
      <c r="BH90" s="247">
        <f>IF(BH$19-'様式３（療養者名簿）（⑤の場合）'!$BJ95+1&lt;=15,IF(BH$19&gt;='様式３（療養者名簿）（⑤の場合）'!$BJ95,IF(BH$19&lt;='様式３（療養者名簿）（⑤の場合）'!$BK95,1,0),0),0)</f>
        <v>0</v>
      </c>
      <c r="BI90" s="247">
        <f>IF(BI$19-'様式３（療養者名簿）（⑤の場合）'!$BJ95+1&lt;=15,IF(BI$19&gt;='様式３（療養者名簿）（⑤の場合）'!$BJ95,IF(BI$19&lt;='様式３（療養者名簿）（⑤の場合）'!$BK95,1,0),0),0)</f>
        <v>0</v>
      </c>
      <c r="BJ90" s="247">
        <f>IF(BJ$19-'様式３（療養者名簿）（⑤の場合）'!$BJ95+1&lt;=15,IF(BJ$19&gt;='様式３（療養者名簿）（⑤の場合）'!$BJ95,IF(BJ$19&lt;='様式３（療養者名簿）（⑤の場合）'!$BK95,1,0),0),0)</f>
        <v>0</v>
      </c>
      <c r="BK90" s="247">
        <f>IF(BK$19-'様式３（療養者名簿）（⑤の場合）'!$BJ95+1&lt;=15,IF(BK$19&gt;='様式３（療養者名簿）（⑤の場合）'!$BJ95,IF(BK$19&lt;='様式３（療養者名簿）（⑤の場合）'!$BK95,1,0),0),0)</f>
        <v>0</v>
      </c>
      <c r="BL90" s="247">
        <f>IF(BL$19-'様式３（療養者名簿）（⑤の場合）'!$BJ95+1&lt;=15,IF(BL$19&gt;='様式３（療養者名簿）（⑤の場合）'!$BJ95,IF(BL$19&lt;='様式３（療養者名簿）（⑤の場合）'!$BK95,1,0),0),0)</f>
        <v>0</v>
      </c>
      <c r="BM90" s="247">
        <f>IF(BM$19-'様式３（療養者名簿）（⑤の場合）'!$BJ95+1&lt;=15,IF(BM$19&gt;='様式３（療養者名簿）（⑤の場合）'!$BJ95,IF(BM$19&lt;='様式３（療養者名簿）（⑤の場合）'!$BK95,1,0),0),0)</f>
        <v>0</v>
      </c>
      <c r="BN90" s="247">
        <f>IF(BN$19-'様式３（療養者名簿）（⑤の場合）'!$BJ95+1&lt;=15,IF(BN$19&gt;='様式３（療養者名簿）（⑤の場合）'!$BJ95,IF(BN$19&lt;='様式３（療養者名簿）（⑤の場合）'!$BK95,1,0),0),0)</f>
        <v>0</v>
      </c>
      <c r="BO90" s="247">
        <f>IF(BO$19-'様式３（療養者名簿）（⑤の場合）'!$BJ95+1&lt;=15,IF(BO$19&gt;='様式３（療養者名簿）（⑤の場合）'!$BJ95,IF(BO$19&lt;='様式３（療養者名簿）（⑤の場合）'!$BK95,1,0),0),0)</f>
        <v>0</v>
      </c>
      <c r="BP90" s="247">
        <f>IF(BP$19-'様式３（療養者名簿）（⑤の場合）'!$BJ95+1&lt;=15,IF(BP$19&gt;='様式３（療養者名簿）（⑤の場合）'!$BJ95,IF(BP$19&lt;='様式３（療養者名簿）（⑤の場合）'!$BK95,1,0),0),0)</f>
        <v>0</v>
      </c>
      <c r="BQ90" s="247">
        <f>IF(BQ$19-'様式３（療養者名簿）（⑤の場合）'!$BJ95+1&lt;=15,IF(BQ$19&gt;='様式３（療養者名簿）（⑤の場合）'!$BJ95,IF(BQ$19&lt;='様式３（療養者名簿）（⑤の場合）'!$BK95,1,0),0),0)</f>
        <v>0</v>
      </c>
      <c r="BR90" s="247">
        <f>IF(BR$19-'様式３（療養者名簿）（⑤の場合）'!$BJ95+1&lt;=15,IF(BR$19&gt;='様式３（療養者名簿）（⑤の場合）'!$BJ95,IF(BR$19&lt;='様式３（療養者名簿）（⑤の場合）'!$BK95,1,0),0),0)</f>
        <v>0</v>
      </c>
      <c r="BS90" s="247">
        <f>IF(BS$19-'様式３（療養者名簿）（⑤の場合）'!$BJ95+1&lt;=15,IF(BS$19&gt;='様式３（療養者名簿）（⑤の場合）'!$BJ95,IF(BS$19&lt;='様式３（療養者名簿）（⑤の場合）'!$BK95,1,0),0),0)</f>
        <v>0</v>
      </c>
      <c r="BT90" s="247">
        <f>IF(BT$19-'様式３（療養者名簿）（⑤の場合）'!$BJ95+1&lt;=15,IF(BT$19&gt;='様式３（療養者名簿）（⑤の場合）'!$BJ95,IF(BT$19&lt;='様式３（療養者名簿）（⑤の場合）'!$BK95,1,0),0),0)</f>
        <v>0</v>
      </c>
      <c r="BU90" s="247">
        <f>IF(BU$19-'様式３（療養者名簿）（⑤の場合）'!$BJ95+1&lt;=15,IF(BU$19&gt;='様式３（療養者名簿）（⑤の場合）'!$BJ95,IF(BU$19&lt;='様式３（療養者名簿）（⑤の場合）'!$BK95,1,0),0),0)</f>
        <v>0</v>
      </c>
      <c r="BV90" s="247">
        <f>IF(BV$19-'様式３（療養者名簿）（⑤の場合）'!$BJ95+1&lt;=15,IF(BV$19&gt;='様式３（療養者名簿）（⑤の場合）'!$BJ95,IF(BV$19&lt;='様式３（療養者名簿）（⑤の場合）'!$BK95,1,0),0),0)</f>
        <v>0</v>
      </c>
      <c r="BW90" s="247">
        <f>IF(BW$19-'様式３（療養者名簿）（⑤の場合）'!$BJ95+1&lt;=15,IF(BW$19&gt;='様式３（療養者名簿）（⑤の場合）'!$BJ95,IF(BW$19&lt;='様式３（療養者名簿）（⑤の場合）'!$BK95,1,0),0),0)</f>
        <v>0</v>
      </c>
      <c r="BX90" s="247">
        <f>IF(BX$19-'様式３（療養者名簿）（⑤の場合）'!$BJ95+1&lt;=15,IF(BX$19&gt;='様式３（療養者名簿）（⑤の場合）'!$BJ95,IF(BX$19&lt;='様式３（療養者名簿）（⑤の場合）'!$BK95,1,0),0),0)</f>
        <v>0</v>
      </c>
      <c r="BY90" s="247">
        <f>IF(BY$19-'様式３（療養者名簿）（⑤の場合）'!$BJ95+1&lt;=15,IF(BY$19&gt;='様式３（療養者名簿）（⑤の場合）'!$BJ95,IF(BY$19&lt;='様式３（療養者名簿）（⑤の場合）'!$BK95,1,0),0),0)</f>
        <v>0</v>
      </c>
      <c r="BZ90" s="247">
        <f>IF(BZ$19-'様式３（療養者名簿）（⑤の場合）'!$BJ95+1&lt;=15,IF(BZ$19&gt;='様式３（療養者名簿）（⑤の場合）'!$BJ95,IF(BZ$19&lt;='様式３（療養者名簿）（⑤の場合）'!$BK95,1,0),0),0)</f>
        <v>0</v>
      </c>
      <c r="CA90" s="247">
        <f>IF(CA$19-'様式３（療養者名簿）（⑤の場合）'!$BJ95+1&lt;=15,IF(CA$19&gt;='様式３（療養者名簿）（⑤の場合）'!$BJ95,IF(CA$19&lt;='様式３（療養者名簿）（⑤の場合）'!$BK95,1,0),0),0)</f>
        <v>0</v>
      </c>
      <c r="CB90" s="247">
        <f>IF(CB$19-'様式３（療養者名簿）（⑤の場合）'!$BJ95+1&lt;=15,IF(CB$19&gt;='様式３（療養者名簿）（⑤の場合）'!$BJ95,IF(CB$19&lt;='様式３（療養者名簿）（⑤の場合）'!$BK95,1,0),0),0)</f>
        <v>0</v>
      </c>
      <c r="CC90" s="247">
        <f>IF(CC$19-'様式３（療養者名簿）（⑤の場合）'!$BJ95+1&lt;=15,IF(CC$19&gt;='様式３（療養者名簿）（⑤の場合）'!$BJ95,IF(CC$19&lt;='様式３（療養者名簿）（⑤の場合）'!$BK95,1,0),0),0)</f>
        <v>0</v>
      </c>
      <c r="CD90" s="247">
        <f>IF(CD$19-'様式３（療養者名簿）（⑤の場合）'!$BJ95+1&lt;=15,IF(CD$19&gt;='様式３（療養者名簿）（⑤の場合）'!$BJ95,IF(CD$19&lt;='様式３（療養者名簿）（⑤の場合）'!$BK95,1,0),0),0)</f>
        <v>0</v>
      </c>
      <c r="CE90" s="247">
        <f>IF(CE$19-'様式３（療養者名簿）（⑤の場合）'!$BJ95+1&lt;=15,IF(CE$19&gt;='様式３（療養者名簿）（⑤の場合）'!$BJ95,IF(CE$19&lt;='様式３（療養者名簿）（⑤の場合）'!$BK95,1,0),0),0)</f>
        <v>0</v>
      </c>
      <c r="CF90" s="247">
        <f>IF(CF$19-'様式３（療養者名簿）（⑤の場合）'!$BJ95+1&lt;=15,IF(CF$19&gt;='様式３（療養者名簿）（⑤の場合）'!$BJ95,IF(CF$19&lt;='様式３（療養者名簿）（⑤の場合）'!$BK95,1,0),0),0)</f>
        <v>0</v>
      </c>
      <c r="CG90" s="247">
        <f>IF(CG$19-'様式３（療養者名簿）（⑤の場合）'!$BJ95+1&lt;=15,IF(CG$19&gt;='様式３（療養者名簿）（⑤の場合）'!$BJ95,IF(CG$19&lt;='様式３（療養者名簿）（⑤の場合）'!$BK95,1,0),0),0)</f>
        <v>0</v>
      </c>
      <c r="CH90" s="247">
        <f>IF(CH$19-'様式３（療養者名簿）（⑤の場合）'!$BJ95+1&lt;=15,IF(CH$19&gt;='様式３（療養者名簿）（⑤の場合）'!$BJ95,IF(CH$19&lt;='様式３（療養者名簿）（⑤の場合）'!$BK95,1,0),0),0)</f>
        <v>0</v>
      </c>
      <c r="CI90" s="247">
        <f>IF(CI$19-'様式３（療養者名簿）（⑤の場合）'!$BJ95+1&lt;=15,IF(CI$19&gt;='様式３（療養者名簿）（⑤の場合）'!$BJ95,IF(CI$19&lt;='様式３（療養者名簿）（⑤の場合）'!$BK95,1,0),0),0)</f>
        <v>0</v>
      </c>
      <c r="CJ90" s="247">
        <f>IF(CJ$19-'様式３（療養者名簿）（⑤の場合）'!$BJ95+1&lt;=15,IF(CJ$19&gt;='様式３（療養者名簿）（⑤の場合）'!$BJ95,IF(CJ$19&lt;='様式３（療養者名簿）（⑤の場合）'!$BK95,1,0),0),0)</f>
        <v>0</v>
      </c>
      <c r="CK90" s="247">
        <f>IF(CK$19-'様式３（療養者名簿）（⑤の場合）'!$BJ95+1&lt;=15,IF(CK$19&gt;='様式３（療養者名簿）（⑤の場合）'!$BJ95,IF(CK$19&lt;='様式３（療養者名簿）（⑤の場合）'!$BK95,1,0),0),0)</f>
        <v>0</v>
      </c>
      <c r="CL90" s="247">
        <f>IF(CL$19-'様式３（療養者名簿）（⑤の場合）'!$BJ95+1&lt;=15,IF(CL$19&gt;='様式３（療養者名簿）（⑤の場合）'!$BJ95,IF(CL$19&lt;='様式３（療養者名簿）（⑤の場合）'!$BK95,1,0),0),0)</f>
        <v>0</v>
      </c>
      <c r="CM90" s="247">
        <f>IF(CM$19-'様式３（療養者名簿）（⑤の場合）'!$BJ95+1&lt;=15,IF(CM$19&gt;='様式３（療養者名簿）（⑤の場合）'!$BJ95,IF(CM$19&lt;='様式３（療養者名簿）（⑤の場合）'!$BK95,1,0),0),0)</f>
        <v>0</v>
      </c>
      <c r="CN90" s="247">
        <f>IF(CN$19-'様式３（療養者名簿）（⑤の場合）'!$BJ95+1&lt;=15,IF(CN$19&gt;='様式３（療養者名簿）（⑤の場合）'!$BJ95,IF(CN$19&lt;='様式３（療養者名簿）（⑤の場合）'!$BK95,1,0),0),0)</f>
        <v>0</v>
      </c>
      <c r="CO90" s="247">
        <f>IF(CO$19-'様式３（療養者名簿）（⑤の場合）'!$BJ95+1&lt;=15,IF(CO$19&gt;='様式３（療養者名簿）（⑤の場合）'!$BJ95,IF(CO$19&lt;='様式３（療養者名簿）（⑤の場合）'!$BK95,1,0),0),0)</f>
        <v>0</v>
      </c>
      <c r="CP90" s="247">
        <f>IF(CP$19-'様式３（療養者名簿）（⑤の場合）'!$BJ95+1&lt;=15,IF(CP$19&gt;='様式３（療養者名簿）（⑤の場合）'!$BJ95,IF(CP$19&lt;='様式３（療養者名簿）（⑤の場合）'!$BK95,1,0),0),0)</f>
        <v>0</v>
      </c>
      <c r="CQ90" s="247">
        <f>IF(CQ$19-'様式３（療養者名簿）（⑤の場合）'!$BJ95+1&lt;=15,IF(CQ$19&gt;='様式３（療養者名簿）（⑤の場合）'!$BJ95,IF(CQ$19&lt;='様式３（療養者名簿）（⑤の場合）'!$BK95,1,0),0),0)</f>
        <v>0</v>
      </c>
      <c r="CR90" s="247">
        <f>IF(CR$19-'様式３（療養者名簿）（⑤の場合）'!$BJ95+1&lt;=15,IF(CR$19&gt;='様式３（療養者名簿）（⑤の場合）'!$BJ95,IF(CR$19&lt;='様式３（療養者名簿）（⑤の場合）'!$BK95,1,0),0),0)</f>
        <v>0</v>
      </c>
      <c r="CS90" s="247">
        <f>IF(CS$19-'様式３（療養者名簿）（⑤の場合）'!$BJ95+1&lt;=15,IF(CS$19&gt;='様式３（療養者名簿）（⑤の場合）'!$BJ95,IF(CS$19&lt;='様式３（療養者名簿）（⑤の場合）'!$BK95,1,0),0),0)</f>
        <v>0</v>
      </c>
      <c r="CT90" s="247">
        <f>IF(CT$19-'様式３（療養者名簿）（⑤の場合）'!$BJ95+1&lt;=15,IF(CT$19&gt;='様式３（療養者名簿）（⑤の場合）'!$BJ95,IF(CT$19&lt;='様式３（療養者名簿）（⑤の場合）'!$BK95,1,0),0),0)</f>
        <v>0</v>
      </c>
      <c r="CU90" s="247">
        <f>IF(CU$19-'様式３（療養者名簿）（⑤の場合）'!$BJ95+1&lt;=15,IF(CU$19&gt;='様式３（療養者名簿）（⑤の場合）'!$BJ95,IF(CU$19&lt;='様式３（療養者名簿）（⑤の場合）'!$BK95,1,0),0),0)</f>
        <v>0</v>
      </c>
      <c r="CV90" s="247">
        <f>IF(CV$19-'様式３（療養者名簿）（⑤の場合）'!$BJ95+1&lt;=15,IF(CV$19&gt;='様式３（療養者名簿）（⑤の場合）'!$BJ95,IF(CV$19&lt;='様式３（療養者名簿）（⑤の場合）'!$BK95,1,0),0),0)</f>
        <v>0</v>
      </c>
      <c r="CW90" s="247">
        <f>IF(CW$19-'様式３（療養者名簿）（⑤の場合）'!$BJ95+1&lt;=15,IF(CW$19&gt;='様式３（療養者名簿）（⑤の場合）'!$BJ95,IF(CW$19&lt;='様式３（療養者名簿）（⑤の場合）'!$BK95,1,0),0),0)</f>
        <v>0</v>
      </c>
      <c r="CX90" s="247">
        <f>IF(CX$19-'様式３（療養者名簿）（⑤の場合）'!$BJ95+1&lt;=15,IF(CX$19&gt;='様式３（療養者名簿）（⑤の場合）'!$BJ95,IF(CX$19&lt;='様式３（療養者名簿）（⑤の場合）'!$BK95,1,0),0),0)</f>
        <v>0</v>
      </c>
      <c r="CY90" s="247">
        <f>IF(CY$19-'様式３（療養者名簿）（⑤の場合）'!$BJ95+1&lt;=15,IF(CY$19&gt;='様式３（療養者名簿）（⑤の場合）'!$BJ95,IF(CY$19&lt;='様式３（療養者名簿）（⑤の場合）'!$BK95,1,0),0),0)</f>
        <v>0</v>
      </c>
      <c r="CZ90" s="247">
        <f>IF(CZ$19-'様式３（療養者名簿）（⑤の場合）'!$BJ95+1&lt;=15,IF(CZ$19&gt;='様式３（療養者名簿）（⑤の場合）'!$BJ95,IF(CZ$19&lt;='様式３（療養者名簿）（⑤の場合）'!$BK95,1,0),0),0)</f>
        <v>0</v>
      </c>
      <c r="DA90" s="247">
        <f>IF(DA$19-'様式３（療養者名簿）（⑤の場合）'!$BJ95+1&lt;=15,IF(DA$19&gt;='様式３（療養者名簿）（⑤の場合）'!$BJ95,IF(DA$19&lt;='様式３（療養者名簿）（⑤の場合）'!$BK95,1,0),0),0)</f>
        <v>0</v>
      </c>
      <c r="DB90" s="247">
        <f>IF(DB$19-'様式３（療養者名簿）（⑤の場合）'!$BJ95+1&lt;=15,IF(DB$19&gt;='様式３（療養者名簿）（⑤の場合）'!$BJ95,IF(DB$19&lt;='様式３（療養者名簿）（⑤の場合）'!$BK95,1,0),0),0)</f>
        <v>0</v>
      </c>
      <c r="DC90" s="247">
        <f>IF(DC$19-'様式３（療養者名簿）（⑤の場合）'!$BJ95+1&lt;=15,IF(DC$19&gt;='様式３（療養者名簿）（⑤の場合）'!$BJ95,IF(DC$19&lt;='様式３（療養者名簿）（⑤の場合）'!$BK95,1,0),0),0)</f>
        <v>0</v>
      </c>
      <c r="DD90" s="247">
        <f>IF(DD$19-'様式３（療養者名簿）（⑤の場合）'!$BJ95+1&lt;=15,IF(DD$19&gt;='様式３（療養者名簿）（⑤の場合）'!$BJ95,IF(DD$19&lt;='様式３（療養者名簿）（⑤の場合）'!$BK95,1,0),0),0)</f>
        <v>0</v>
      </c>
      <c r="DE90" s="247">
        <f>IF(DE$19-'様式３（療養者名簿）（⑤の場合）'!$BJ95+1&lt;=15,IF(DE$19&gt;='様式３（療養者名簿）（⑤の場合）'!$BJ95,IF(DE$19&lt;='様式３（療養者名簿）（⑤の場合）'!$BK95,1,0),0),0)</f>
        <v>0</v>
      </c>
      <c r="DF90" s="247">
        <f>IF(DF$19-'様式３（療養者名簿）（⑤の場合）'!$BJ95+1&lt;=15,IF(DF$19&gt;='様式３（療養者名簿）（⑤の場合）'!$BJ95,IF(DF$19&lt;='様式３（療養者名簿）（⑤の場合）'!$BK95,1,0),0),0)</f>
        <v>0</v>
      </c>
      <c r="DG90" s="247">
        <f>IF(DG$19-'様式３（療養者名簿）（⑤の場合）'!$BJ95+1&lt;=15,IF(DG$19&gt;='様式３（療養者名簿）（⑤の場合）'!$BJ95,IF(DG$19&lt;='様式３（療養者名簿）（⑤の場合）'!$BK95,1,0),0),0)</f>
        <v>0</v>
      </c>
      <c r="DH90" s="247">
        <f>IF(DH$19-'様式３（療養者名簿）（⑤の場合）'!$BJ95+1&lt;=15,IF(DH$19&gt;='様式３（療養者名簿）（⑤の場合）'!$BJ95,IF(DH$19&lt;='様式３（療養者名簿）（⑤の場合）'!$BK95,1,0),0),0)</f>
        <v>0</v>
      </c>
      <c r="DI90" s="247">
        <f>IF(DI$19-'様式３（療養者名簿）（⑤の場合）'!$BJ95+1&lt;=15,IF(DI$19&gt;='様式３（療養者名簿）（⑤の場合）'!$BJ95,IF(DI$19&lt;='様式３（療養者名簿）（⑤の場合）'!$BK95,1,0),0),0)</f>
        <v>0</v>
      </c>
      <c r="DJ90" s="247">
        <f>IF(DJ$19-'様式３（療養者名簿）（⑤の場合）'!$BJ95+1&lt;=15,IF(DJ$19&gt;='様式３（療養者名簿）（⑤の場合）'!$BJ95,IF(DJ$19&lt;='様式３（療養者名簿）（⑤の場合）'!$BK95,1,0),0),0)</f>
        <v>0</v>
      </c>
      <c r="DK90" s="247">
        <f>IF(DK$19-'様式３（療養者名簿）（⑤の場合）'!$BJ95+1&lt;=15,IF(DK$19&gt;='様式３（療養者名簿）（⑤の場合）'!$BJ95,IF(DK$19&lt;='様式３（療養者名簿）（⑤の場合）'!$BK95,1,0),0),0)</f>
        <v>0</v>
      </c>
      <c r="DL90" s="247">
        <f>IF(DL$19-'様式３（療養者名簿）（⑤の場合）'!$BJ95+1&lt;=15,IF(DL$19&gt;='様式３（療養者名簿）（⑤の場合）'!$BJ95,IF(DL$19&lt;='様式３（療養者名簿）（⑤の場合）'!$BK95,1,0),0),0)</f>
        <v>0</v>
      </c>
      <c r="DM90" s="247">
        <f>IF(DM$19-'様式３（療養者名簿）（⑤の場合）'!$BJ95+1&lt;=15,IF(DM$19&gt;='様式３（療養者名簿）（⑤の場合）'!$BJ95,IF(DM$19&lt;='様式３（療養者名簿）（⑤の場合）'!$BK95,1,0),0),0)</f>
        <v>0</v>
      </c>
      <c r="DN90" s="247">
        <f>IF(DN$19-'様式３（療養者名簿）（⑤の場合）'!$BJ95+1&lt;=15,IF(DN$19&gt;='様式３（療養者名簿）（⑤の場合）'!$BJ95,IF(DN$19&lt;='様式３（療養者名簿）（⑤の場合）'!$BK95,1,0),0),0)</f>
        <v>0</v>
      </c>
      <c r="DO90" s="247">
        <f>IF(DO$19-'様式３（療養者名簿）（⑤の場合）'!$BJ95+1&lt;=15,IF(DO$19&gt;='様式３（療養者名簿）（⑤の場合）'!$BJ95,IF(DO$19&lt;='様式３（療養者名簿）（⑤の場合）'!$BK95,1,0),0),0)</f>
        <v>0</v>
      </c>
      <c r="DP90" s="247">
        <f>IF(DP$19-'様式３（療養者名簿）（⑤の場合）'!$BJ95+1&lt;=15,IF(DP$19&gt;='様式３（療養者名簿）（⑤の場合）'!$BJ95,IF(DP$19&lt;='様式３（療養者名簿）（⑤の場合）'!$BK95,1,0),0),0)</f>
        <v>0</v>
      </c>
      <c r="DQ90" s="247">
        <f>IF(DQ$19-'様式３（療養者名簿）（⑤の場合）'!$BJ95+1&lt;=15,IF(DQ$19&gt;='様式３（療養者名簿）（⑤の場合）'!$BJ95,IF(DQ$19&lt;='様式３（療養者名簿）（⑤の場合）'!$BK95,1,0),0),0)</f>
        <v>0</v>
      </c>
      <c r="DR90" s="247">
        <f>IF(DR$19-'様式３（療養者名簿）（⑤の場合）'!$BJ95+1&lt;=15,IF(DR$19&gt;='様式３（療養者名簿）（⑤の場合）'!$BJ95,IF(DR$19&lt;='様式３（療養者名簿）（⑤の場合）'!$BK95,1,0),0),0)</f>
        <v>0</v>
      </c>
      <c r="DS90" s="247">
        <f>IF(DS$19-'様式３（療養者名簿）（⑤の場合）'!$BJ95+1&lt;=15,IF(DS$19&gt;='様式３（療養者名簿）（⑤の場合）'!$BJ95,IF(DS$19&lt;='様式３（療養者名簿）（⑤の場合）'!$BK95,1,0),0),0)</f>
        <v>0</v>
      </c>
      <c r="DT90" s="247">
        <f>IF(DT$19-'様式３（療養者名簿）（⑤の場合）'!$BJ95+1&lt;=15,IF(DT$19&gt;='様式３（療養者名簿）（⑤の場合）'!$BJ95,IF(DT$19&lt;='様式３（療養者名簿）（⑤の場合）'!$BK95,1,0),0),0)</f>
        <v>0</v>
      </c>
      <c r="DU90" s="247">
        <f>IF(DU$19-'様式３（療養者名簿）（⑤の場合）'!$BJ95+1&lt;=15,IF(DU$19&gt;='様式３（療養者名簿）（⑤の場合）'!$BJ95,IF(DU$19&lt;='様式３（療養者名簿）（⑤の場合）'!$BK95,1,0),0),0)</f>
        <v>0</v>
      </c>
      <c r="DV90" s="247">
        <f>IF(DV$19-'様式３（療養者名簿）（⑤の場合）'!$BJ95+1&lt;=15,IF(DV$19&gt;='様式３（療養者名簿）（⑤の場合）'!$BJ95,IF(DV$19&lt;='様式３（療養者名簿）（⑤の場合）'!$BK95,1,0),0),0)</f>
        <v>0</v>
      </c>
      <c r="DW90" s="247">
        <f>IF(DW$19-'様式３（療養者名簿）（⑤の場合）'!$BJ95+1&lt;=15,IF(DW$19&gt;='様式３（療養者名簿）（⑤の場合）'!$BJ95,IF(DW$19&lt;='様式３（療養者名簿）（⑤の場合）'!$BK95,1,0),0),0)</f>
        <v>0</v>
      </c>
      <c r="DX90" s="247">
        <f>IF(DX$19-'様式３（療養者名簿）（⑤の場合）'!$BJ95+1&lt;=15,IF(DX$19&gt;='様式３（療養者名簿）（⑤の場合）'!$BJ95,IF(DX$19&lt;='様式３（療養者名簿）（⑤の場合）'!$BK95,1,0),0),0)</f>
        <v>0</v>
      </c>
      <c r="DY90" s="247">
        <f>IF(DY$19-'様式３（療養者名簿）（⑤の場合）'!$BJ95+1&lt;=15,IF(DY$19&gt;='様式３（療養者名簿）（⑤の場合）'!$BJ95,IF(DY$19&lt;='様式３（療養者名簿）（⑤の場合）'!$BK95,1,0),0),0)</f>
        <v>0</v>
      </c>
      <c r="DZ90" s="247">
        <f>IF(DZ$19-'様式３（療養者名簿）（⑤の場合）'!$BJ95+1&lt;=15,IF(DZ$19&gt;='様式３（療養者名簿）（⑤の場合）'!$BJ95,IF(DZ$19&lt;='様式３（療養者名簿）（⑤の場合）'!$BK95,1,0),0),0)</f>
        <v>0</v>
      </c>
      <c r="EA90" s="247">
        <f>IF(EA$19-'様式３（療養者名簿）（⑤の場合）'!$BJ95+1&lt;=15,IF(EA$19&gt;='様式３（療養者名簿）（⑤の場合）'!$BJ95,IF(EA$19&lt;='様式３（療養者名簿）（⑤の場合）'!$BK95,1,0),0),0)</f>
        <v>0</v>
      </c>
      <c r="EB90" s="247">
        <f>IF(EB$19-'様式３（療養者名簿）（⑤の場合）'!$BJ95+1&lt;=15,IF(EB$19&gt;='様式３（療養者名簿）（⑤の場合）'!$BJ95,IF(EB$19&lt;='様式３（療養者名簿）（⑤の場合）'!$BK95,1,0),0),0)</f>
        <v>0</v>
      </c>
      <c r="EC90" s="247">
        <f>IF(EC$19-'様式３（療養者名簿）（⑤の場合）'!$BJ95+1&lt;=15,IF(EC$19&gt;='様式３（療養者名簿）（⑤の場合）'!$BJ95,IF(EC$19&lt;='様式３（療養者名簿）（⑤の場合）'!$BK95,1,0),0),0)</f>
        <v>0</v>
      </c>
      <c r="ED90" s="247">
        <f>IF(ED$19-'様式３（療養者名簿）（⑤の場合）'!$BJ95+1&lt;=15,IF(ED$19&gt;='様式３（療養者名簿）（⑤の場合）'!$BJ95,IF(ED$19&lt;='様式３（療養者名簿）（⑤の場合）'!$BK95,1,0),0),0)</f>
        <v>0</v>
      </c>
      <c r="EE90" s="247">
        <f>IF(EE$19-'様式３（療養者名簿）（⑤の場合）'!$BJ95+1&lt;=15,IF(EE$19&gt;='様式３（療養者名簿）（⑤の場合）'!$BJ95,IF(EE$19&lt;='様式３（療養者名簿）（⑤の場合）'!$BK95,1,0),0),0)</f>
        <v>0</v>
      </c>
      <c r="EF90" s="247">
        <f>IF(EF$19-'様式３（療養者名簿）（⑤の場合）'!$BJ95+1&lt;=15,IF(EF$19&gt;='様式３（療養者名簿）（⑤の場合）'!$BJ95,IF(EF$19&lt;='様式３（療養者名簿）（⑤の場合）'!$BK95,1,0),0),0)</f>
        <v>0</v>
      </c>
      <c r="EG90" s="247">
        <f>IF(EG$19-'様式３（療養者名簿）（⑤の場合）'!$BJ95+1&lt;=15,IF(EG$19&gt;='様式３（療養者名簿）（⑤の場合）'!$BJ95,IF(EG$19&lt;='様式３（療養者名簿）（⑤の場合）'!$BK95,1,0),0),0)</f>
        <v>0</v>
      </c>
      <c r="EH90" s="247">
        <f>IF(EH$19-'様式３（療養者名簿）（⑤の場合）'!$BJ95+1&lt;=15,IF(EH$19&gt;='様式３（療養者名簿）（⑤の場合）'!$BJ95,IF(EH$19&lt;='様式３（療養者名簿）（⑤の場合）'!$BK95,1,0),0),0)</f>
        <v>0</v>
      </c>
      <c r="EI90" s="247">
        <f>IF(EI$19-'様式３（療養者名簿）（⑤の場合）'!$BJ95+1&lt;=15,IF(EI$19&gt;='様式３（療養者名簿）（⑤の場合）'!$BJ95,IF(EI$19&lt;='様式３（療養者名簿）（⑤の場合）'!$BK95,1,0),0),0)</f>
        <v>0</v>
      </c>
      <c r="EJ90" s="247">
        <f>IF(EJ$19-'様式３（療養者名簿）（⑤の場合）'!$BJ95+1&lt;=15,IF(EJ$19&gt;='様式３（療養者名簿）（⑤の場合）'!$BJ95,IF(EJ$19&lt;='様式３（療養者名簿）（⑤の場合）'!$BK95,1,0),0),0)</f>
        <v>0</v>
      </c>
      <c r="EK90" s="247">
        <f>IF(EK$19-'様式３（療養者名簿）（⑤の場合）'!$BJ95+1&lt;=15,IF(EK$19&gt;='様式３（療養者名簿）（⑤の場合）'!$BJ95,IF(EK$19&lt;='様式３（療養者名簿）（⑤の場合）'!$BK95,1,0),0),0)</f>
        <v>0</v>
      </c>
      <c r="EL90" s="247">
        <f>IF(EL$19-'様式３（療養者名簿）（⑤の場合）'!$BJ95+1&lt;=15,IF(EL$19&gt;='様式３（療養者名簿）（⑤の場合）'!$BJ95,IF(EL$19&lt;='様式３（療養者名簿）（⑤の場合）'!$BK95,1,0),0),0)</f>
        <v>0</v>
      </c>
      <c r="EM90" s="247">
        <f>IF(EM$19-'様式３（療養者名簿）（⑤の場合）'!$BJ95+1&lt;=15,IF(EM$19&gt;='様式３（療養者名簿）（⑤の場合）'!$BJ95,IF(EM$19&lt;='様式３（療養者名簿）（⑤の場合）'!$BK95,1,0),0),0)</f>
        <v>0</v>
      </c>
      <c r="EN90" s="247">
        <f>IF(EN$19-'様式３（療養者名簿）（⑤の場合）'!$BJ95+1&lt;=15,IF(EN$19&gt;='様式３（療養者名簿）（⑤の場合）'!$BJ95,IF(EN$19&lt;='様式３（療養者名簿）（⑤の場合）'!$BK95,1,0),0),0)</f>
        <v>0</v>
      </c>
      <c r="EO90" s="247">
        <f>IF(EO$19-'様式３（療養者名簿）（⑤の場合）'!$BJ95+1&lt;=15,IF(EO$19&gt;='様式３（療養者名簿）（⑤の場合）'!$BJ95,IF(EO$19&lt;='様式３（療養者名簿）（⑤の場合）'!$BK95,1,0),0),0)</f>
        <v>0</v>
      </c>
      <c r="EP90" s="247">
        <f>IF(EP$19-'様式３（療養者名簿）（⑤の場合）'!$BJ95+1&lt;=15,IF(EP$19&gt;='様式３（療養者名簿）（⑤の場合）'!$BJ95,IF(EP$19&lt;='様式３（療養者名簿）（⑤の場合）'!$BK95,1,0),0),0)</f>
        <v>0</v>
      </c>
      <c r="EQ90" s="247">
        <f>IF(EQ$19-'様式３（療養者名簿）（⑤の場合）'!$BJ95+1&lt;=15,IF(EQ$19&gt;='様式３（療養者名簿）（⑤の場合）'!$BJ95,IF(EQ$19&lt;='様式３（療養者名簿）（⑤の場合）'!$BK95,1,0),0),0)</f>
        <v>0</v>
      </c>
      <c r="ER90" s="247">
        <f>IF(ER$19-'様式３（療養者名簿）（⑤の場合）'!$BJ95+1&lt;=15,IF(ER$19&gt;='様式３（療養者名簿）（⑤の場合）'!$BJ95,IF(ER$19&lt;='様式３（療養者名簿）（⑤の場合）'!$BK95,1,0),0),0)</f>
        <v>0</v>
      </c>
      <c r="ES90" s="247">
        <f>IF(ES$19-'様式３（療養者名簿）（⑤の場合）'!$BJ95+1&lt;=15,IF(ES$19&gt;='様式３（療養者名簿）（⑤の場合）'!$BJ95,IF(ES$19&lt;='様式３（療養者名簿）（⑤の場合）'!$BK95,1,0),0),0)</f>
        <v>0</v>
      </c>
      <c r="ET90" s="247">
        <f>IF(ET$19-'様式３（療養者名簿）（⑤の場合）'!$BJ95+1&lt;=15,IF(ET$19&gt;='様式３（療養者名簿）（⑤の場合）'!$BJ95,IF(ET$19&lt;='様式３（療養者名簿）（⑤の場合）'!$BK95,1,0),0),0)</f>
        <v>0</v>
      </c>
      <c r="EU90" s="247">
        <f>IF(EU$19-'様式３（療養者名簿）（⑤の場合）'!$BJ95+1&lt;=15,IF(EU$19&gt;='様式３（療養者名簿）（⑤の場合）'!$BJ95,IF(EU$19&lt;='様式３（療養者名簿）（⑤の場合）'!$BK95,1,0),0),0)</f>
        <v>0</v>
      </c>
      <c r="EV90" s="247">
        <f>IF(EV$19-'様式３（療養者名簿）（⑤の場合）'!$BJ95+1&lt;=15,IF(EV$19&gt;='様式３（療養者名簿）（⑤の場合）'!$BJ95,IF(EV$19&lt;='様式３（療養者名簿）（⑤の場合）'!$BK95,1,0),0),0)</f>
        <v>0</v>
      </c>
      <c r="EW90" s="247">
        <f>IF(EW$19-'様式３（療養者名簿）（⑤の場合）'!$BJ95+1&lt;=15,IF(EW$19&gt;='様式３（療養者名簿）（⑤の場合）'!$BJ95,IF(EW$19&lt;='様式３（療養者名簿）（⑤の場合）'!$BK95,1,0),0),0)</f>
        <v>0</v>
      </c>
      <c r="EX90" s="247">
        <f>IF(EX$19-'様式３（療養者名簿）（⑤の場合）'!$BJ95+1&lt;=15,IF(EX$19&gt;='様式３（療養者名簿）（⑤の場合）'!$BJ95,IF(EX$19&lt;='様式３（療養者名簿）（⑤の場合）'!$BK95,1,0),0),0)</f>
        <v>0</v>
      </c>
      <c r="EY90" s="247">
        <f>IF(EY$19-'様式３（療養者名簿）（⑤の場合）'!$BJ95+1&lt;=15,IF(EY$19&gt;='様式３（療養者名簿）（⑤の場合）'!$BJ95,IF(EY$19&lt;='様式３（療養者名簿）（⑤の場合）'!$BK95,1,0),0),0)</f>
        <v>0</v>
      </c>
      <c r="EZ90" s="247">
        <f>IF(EZ$19-'様式３（療養者名簿）（⑤の場合）'!$BJ95+1&lt;=15,IF(EZ$19&gt;='様式３（療養者名簿）（⑤の場合）'!$BJ95,IF(EZ$19&lt;='様式３（療養者名簿）（⑤の場合）'!$BK95,1,0),0),0)</f>
        <v>0</v>
      </c>
      <c r="FA90" s="247">
        <f>IF(FA$19-'様式３（療養者名簿）（⑤の場合）'!$BJ95+1&lt;=15,IF(FA$19&gt;='様式３（療養者名簿）（⑤の場合）'!$BJ95,IF(FA$19&lt;='様式３（療養者名簿）（⑤の場合）'!$BK95,1,0),0),0)</f>
        <v>0</v>
      </c>
      <c r="FB90" s="247">
        <f>IF(FB$19-'様式３（療養者名簿）（⑤の場合）'!$BJ95+1&lt;=15,IF(FB$19&gt;='様式３（療養者名簿）（⑤の場合）'!$BJ95,IF(FB$19&lt;='様式３（療養者名簿）（⑤の場合）'!$BK95,1,0),0),0)</f>
        <v>0</v>
      </c>
      <c r="FC90" s="247">
        <f>IF(FC$19-'様式３（療養者名簿）（⑤の場合）'!$BJ95+1&lt;=15,IF(FC$19&gt;='様式３（療養者名簿）（⑤の場合）'!$BJ95,IF(FC$19&lt;='様式３（療養者名簿）（⑤の場合）'!$BK95,1,0),0),0)</f>
        <v>0</v>
      </c>
      <c r="FD90" s="247">
        <f>IF(FD$19-'様式３（療養者名簿）（⑤の場合）'!$BJ95+1&lt;=15,IF(FD$19&gt;='様式３（療養者名簿）（⑤の場合）'!$BJ95,IF(FD$19&lt;='様式３（療養者名簿）（⑤の場合）'!$BK95,1,0),0),0)</f>
        <v>0</v>
      </c>
      <c r="FE90" s="247">
        <f>IF(FE$19-'様式３（療養者名簿）（⑤の場合）'!$BJ95+1&lt;=15,IF(FE$19&gt;='様式３（療養者名簿）（⑤の場合）'!$BJ95,IF(FE$19&lt;='様式３（療養者名簿）（⑤の場合）'!$BK95,1,0),0),0)</f>
        <v>0</v>
      </c>
      <c r="FF90" s="247">
        <f>IF(FF$19-'様式３（療養者名簿）（⑤の場合）'!$BJ95+1&lt;=15,IF(FF$19&gt;='様式３（療養者名簿）（⑤の場合）'!$BJ95,IF(FF$19&lt;='様式３（療養者名簿）（⑤の場合）'!$BK95,1,0),0),0)</f>
        <v>0</v>
      </c>
      <c r="FG90" s="247">
        <f>IF(FG$19-'様式３（療養者名簿）（⑤の場合）'!$BJ95+1&lt;=15,IF(FG$19&gt;='様式３（療養者名簿）（⑤の場合）'!$BJ95,IF(FG$19&lt;='様式３（療養者名簿）（⑤の場合）'!$BK95,1,0),0),0)</f>
        <v>0</v>
      </c>
      <c r="FH90" s="247">
        <f>IF(FH$19-'様式３（療養者名簿）（⑤の場合）'!$BJ95+1&lt;=15,IF(FH$19&gt;='様式３（療養者名簿）（⑤の場合）'!$BJ95,IF(FH$19&lt;='様式３（療養者名簿）（⑤の場合）'!$BK95,1,0),0),0)</f>
        <v>0</v>
      </c>
      <c r="FI90" s="247">
        <f>IF(FI$19-'様式３（療養者名簿）（⑤の場合）'!$BJ95+1&lt;=15,IF(FI$19&gt;='様式３（療養者名簿）（⑤の場合）'!$BJ95,IF(FI$19&lt;='様式３（療養者名簿）（⑤の場合）'!$BK95,1,0),0),0)</f>
        <v>0</v>
      </c>
      <c r="FJ90" s="247">
        <f>IF(FJ$19-'様式３（療養者名簿）（⑤の場合）'!$BJ95+1&lt;=15,IF(FJ$19&gt;='様式３（療養者名簿）（⑤の場合）'!$BJ95,IF(FJ$19&lt;='様式３（療養者名簿）（⑤の場合）'!$BK95,1,0),0),0)</f>
        <v>0</v>
      </c>
      <c r="FK90" s="247">
        <f>IF(FK$19-'様式３（療養者名簿）（⑤の場合）'!$BJ95+1&lt;=15,IF(FK$19&gt;='様式３（療養者名簿）（⑤の場合）'!$BJ95,IF(FK$19&lt;='様式３（療養者名簿）（⑤の場合）'!$BK95,1,0),0),0)</f>
        <v>0</v>
      </c>
      <c r="FL90" s="247">
        <f>IF(FL$19-'様式３（療養者名簿）（⑤の場合）'!$BJ95+1&lt;=15,IF(FL$19&gt;='様式３（療養者名簿）（⑤の場合）'!$BJ95,IF(FL$19&lt;='様式３（療養者名簿）（⑤の場合）'!$BK95,1,0),0),0)</f>
        <v>0</v>
      </c>
      <c r="FM90" s="247">
        <f>IF(FM$19-'様式３（療養者名簿）（⑤の場合）'!$BJ95+1&lt;=15,IF(FM$19&gt;='様式３（療養者名簿）（⑤の場合）'!$BJ95,IF(FM$19&lt;='様式３（療養者名簿）（⑤の場合）'!$BK95,1,0),0),0)</f>
        <v>0</v>
      </c>
      <c r="FN90" s="247">
        <f>IF(FN$19-'様式３（療養者名簿）（⑤の場合）'!$BJ95+1&lt;=15,IF(FN$19&gt;='様式３（療養者名簿）（⑤の場合）'!$BJ95,IF(FN$19&lt;='様式３（療養者名簿）（⑤の場合）'!$BK95,1,0),0),0)</f>
        <v>0</v>
      </c>
      <c r="FO90" s="247">
        <f>IF(FO$19-'様式３（療養者名簿）（⑤の場合）'!$BJ95+1&lt;=15,IF(FO$19&gt;='様式３（療養者名簿）（⑤の場合）'!$BJ95,IF(FO$19&lt;='様式３（療養者名簿）（⑤の場合）'!$BK95,1,0),0),0)</f>
        <v>0</v>
      </c>
      <c r="FP90" s="247">
        <f>IF(FP$19-'様式３（療養者名簿）（⑤の場合）'!$BJ95+1&lt;=15,IF(FP$19&gt;='様式３（療養者名簿）（⑤の場合）'!$BJ95,IF(FP$19&lt;='様式３（療養者名簿）（⑤の場合）'!$BK95,1,0),0),0)</f>
        <v>0</v>
      </c>
      <c r="FQ90" s="247">
        <f>IF(FQ$19-'様式３（療養者名簿）（⑤の場合）'!$BJ95+1&lt;=15,IF(FQ$19&gt;='様式３（療養者名簿）（⑤の場合）'!$BJ95,IF(FQ$19&lt;='様式３（療養者名簿）（⑤の場合）'!$BK95,1,0),0),0)</f>
        <v>0</v>
      </c>
      <c r="FR90" s="247">
        <f>IF(FR$19-'様式３（療養者名簿）（⑤の場合）'!$BJ95+1&lt;=15,IF(FR$19&gt;='様式３（療養者名簿）（⑤の場合）'!$BJ95,IF(FR$19&lt;='様式３（療養者名簿）（⑤の場合）'!$BK95,1,0),0),0)</f>
        <v>0</v>
      </c>
      <c r="FS90" s="247">
        <f>IF(FS$19-'様式３（療養者名簿）（⑤の場合）'!$BJ95+1&lt;=15,IF(FS$19&gt;='様式３（療養者名簿）（⑤の場合）'!$BJ95,IF(FS$19&lt;='様式３（療養者名簿）（⑤の場合）'!$BK95,1,0),0),0)</f>
        <v>0</v>
      </c>
      <c r="FT90" s="247">
        <f>IF(FT$19-'様式３（療養者名簿）（⑤の場合）'!$BJ95+1&lt;=15,IF(FT$19&gt;='様式３（療養者名簿）（⑤の場合）'!$BJ95,IF(FT$19&lt;='様式３（療養者名簿）（⑤の場合）'!$BK95,1,0),0),0)</f>
        <v>0</v>
      </c>
      <c r="FU90" s="247">
        <f>IF(FU$19-'様式３（療養者名簿）（⑤の場合）'!$BJ95+1&lt;=15,IF(FU$19&gt;='様式３（療養者名簿）（⑤の場合）'!$BJ95,IF(FU$19&lt;='様式３（療養者名簿）（⑤の場合）'!$BK95,1,0),0),0)</f>
        <v>0</v>
      </c>
      <c r="FV90" s="247">
        <f>IF(FV$19-'様式３（療養者名簿）（⑤の場合）'!$BJ95+1&lt;=15,IF(FV$19&gt;='様式３（療養者名簿）（⑤の場合）'!$BJ95,IF(FV$19&lt;='様式３（療養者名簿）（⑤の場合）'!$BK95,1,0),0),0)</f>
        <v>0</v>
      </c>
      <c r="FW90" s="247">
        <f>IF(FW$19-'様式３（療養者名簿）（⑤の場合）'!$BJ95+1&lt;=15,IF(FW$19&gt;='様式３（療養者名簿）（⑤の場合）'!$BJ95,IF(FW$19&lt;='様式３（療養者名簿）（⑤の場合）'!$BK95,1,0),0),0)</f>
        <v>0</v>
      </c>
      <c r="FX90" s="247">
        <f>IF(FX$19-'様式３（療養者名簿）（⑤の場合）'!$BJ95+1&lt;=15,IF(FX$19&gt;='様式３（療養者名簿）（⑤の場合）'!$BJ95,IF(FX$19&lt;='様式３（療養者名簿）（⑤の場合）'!$BK95,1,0),0),0)</f>
        <v>0</v>
      </c>
      <c r="FY90" s="247">
        <f>IF(FY$19-'様式３（療養者名簿）（⑤の場合）'!$BJ95+1&lt;=15,IF(FY$19&gt;='様式３（療養者名簿）（⑤の場合）'!$BJ95,IF(FY$19&lt;='様式３（療養者名簿）（⑤の場合）'!$BK95,1,0),0),0)</f>
        <v>0</v>
      </c>
      <c r="FZ90" s="247">
        <f>IF(FZ$19-'様式３（療養者名簿）（⑤の場合）'!$BJ95+1&lt;=15,IF(FZ$19&gt;='様式３（療養者名簿）（⑤の場合）'!$BJ95,IF(FZ$19&lt;='様式３（療養者名簿）（⑤の場合）'!$BK95,1,0),0),0)</f>
        <v>0</v>
      </c>
      <c r="GA90" s="247">
        <f>IF(GA$19-'様式３（療養者名簿）（⑤の場合）'!$BJ95+1&lt;=15,IF(GA$19&gt;='様式３（療養者名簿）（⑤の場合）'!$BJ95,IF(GA$19&lt;='様式３（療養者名簿）（⑤の場合）'!$BK95,1,0),0),0)</f>
        <v>0</v>
      </c>
      <c r="GB90" s="247">
        <f>IF(GB$19-'様式３（療養者名簿）（⑤の場合）'!$BJ95+1&lt;=15,IF(GB$19&gt;='様式３（療養者名簿）（⑤の場合）'!$BJ95,IF(GB$19&lt;='様式３（療養者名簿）（⑤の場合）'!$BK95,1,0),0),0)</f>
        <v>0</v>
      </c>
      <c r="GC90" s="247">
        <f>IF(GC$19-'様式３（療養者名簿）（⑤の場合）'!$BJ95+1&lt;=15,IF(GC$19&gt;='様式３（療養者名簿）（⑤の場合）'!$BJ95,IF(GC$19&lt;='様式３（療養者名簿）（⑤の場合）'!$BK95,1,0),0),0)</f>
        <v>0</v>
      </c>
      <c r="GD90" s="247">
        <f>IF(GD$19-'様式３（療養者名簿）（⑤の場合）'!$BJ95+1&lt;=15,IF(GD$19&gt;='様式３（療養者名簿）（⑤の場合）'!$BJ95,IF(GD$19&lt;='様式３（療養者名簿）（⑤の場合）'!$BK95,1,0),0),0)</f>
        <v>0</v>
      </c>
      <c r="GE90" s="247">
        <f>IF(GE$19-'様式３（療養者名簿）（⑤の場合）'!$BJ95+1&lt;=15,IF(GE$19&gt;='様式３（療養者名簿）（⑤の場合）'!$BJ95,IF(GE$19&lt;='様式３（療養者名簿）（⑤の場合）'!$BK95,1,0),0),0)</f>
        <v>0</v>
      </c>
      <c r="GF90" s="247">
        <f>IF(GF$19-'様式３（療養者名簿）（⑤の場合）'!$BJ95+1&lt;=15,IF(GF$19&gt;='様式３（療養者名簿）（⑤の場合）'!$BJ95,IF(GF$19&lt;='様式３（療養者名簿）（⑤の場合）'!$BK95,1,0),0),0)</f>
        <v>0</v>
      </c>
      <c r="GG90" s="247">
        <f>IF(GG$19-'様式３（療養者名簿）（⑤の場合）'!$BJ95+1&lt;=15,IF(GG$19&gt;='様式３（療養者名簿）（⑤の場合）'!$BJ95,IF(GG$19&lt;='様式３（療養者名簿）（⑤の場合）'!$BK95,1,0),0),0)</f>
        <v>0</v>
      </c>
      <c r="GH90" s="247">
        <f>IF(GH$19-'様式３（療養者名簿）（⑤の場合）'!$BJ95+1&lt;=15,IF(GH$19&gt;='様式３（療養者名簿）（⑤の場合）'!$BJ95,IF(GH$19&lt;='様式３（療養者名簿）（⑤の場合）'!$BK95,1,0),0),0)</f>
        <v>0</v>
      </c>
      <c r="GI90" s="247">
        <f>IF(GI$19-'様式３（療養者名簿）（⑤の場合）'!$BJ95+1&lt;=15,IF(GI$19&gt;='様式３（療養者名簿）（⑤の場合）'!$BJ95,IF(GI$19&lt;='様式３（療養者名簿）（⑤の場合）'!$BK95,1,0),0),0)</f>
        <v>0</v>
      </c>
      <c r="GJ90" s="247">
        <f>IF(GJ$19-'様式３（療養者名簿）（⑤の場合）'!$BJ95+1&lt;=15,IF(GJ$19&gt;='様式３（療養者名簿）（⑤の場合）'!$BJ95,IF(GJ$19&lt;='様式３（療養者名簿）（⑤の場合）'!$BK95,1,0),0),0)</f>
        <v>0</v>
      </c>
      <c r="GK90" s="247">
        <f>IF(GK$19-'様式３（療養者名簿）（⑤の場合）'!$BJ95+1&lt;=15,IF(GK$19&gt;='様式３（療養者名簿）（⑤の場合）'!$BJ95,IF(GK$19&lt;='様式３（療養者名簿）（⑤の場合）'!$BK95,1,0),0),0)</f>
        <v>0</v>
      </c>
      <c r="GL90" s="247">
        <f>IF(GL$19-'様式３（療養者名簿）（⑤の場合）'!$BJ95+1&lt;=15,IF(GL$19&gt;='様式３（療養者名簿）（⑤の場合）'!$BJ95,IF(GL$19&lt;='様式３（療養者名簿）（⑤の場合）'!$BK95,1,0),0),0)</f>
        <v>0</v>
      </c>
      <c r="GM90" s="247">
        <f>IF(GM$19-'様式３（療養者名簿）（⑤の場合）'!$BJ95+1&lt;=15,IF(GM$19&gt;='様式３（療養者名簿）（⑤の場合）'!$BJ95,IF(GM$19&lt;='様式３（療養者名簿）（⑤の場合）'!$BK95,1,0),0),0)</f>
        <v>0</v>
      </c>
      <c r="GN90" s="247">
        <f>IF(GN$19-'様式３（療養者名簿）（⑤の場合）'!$BJ95+1&lt;=15,IF(GN$19&gt;='様式３（療養者名簿）（⑤の場合）'!$BJ95,IF(GN$19&lt;='様式３（療養者名簿）（⑤の場合）'!$BK95,1,0),0),0)</f>
        <v>0</v>
      </c>
      <c r="GO90" s="247">
        <f>IF(GO$19-'様式３（療養者名簿）（⑤の場合）'!$BJ95+1&lt;=15,IF(GO$19&gt;='様式３（療養者名簿）（⑤の場合）'!$BJ95,IF(GO$19&lt;='様式３（療養者名簿）（⑤の場合）'!$BK95,1,0),0),0)</f>
        <v>0</v>
      </c>
      <c r="GP90" s="247">
        <f>IF(GP$19-'様式３（療養者名簿）（⑤の場合）'!$BJ95+1&lt;=15,IF(GP$19&gt;='様式３（療養者名簿）（⑤の場合）'!$BJ95,IF(GP$19&lt;='様式３（療養者名簿）（⑤の場合）'!$BK95,1,0),0),0)</f>
        <v>0</v>
      </c>
      <c r="GQ90" s="247">
        <f>IF(GQ$19-'様式３（療養者名簿）（⑤の場合）'!$BJ95+1&lt;=15,IF(GQ$19&gt;='様式３（療養者名簿）（⑤の場合）'!$BJ95,IF(GQ$19&lt;='様式３（療養者名簿）（⑤の場合）'!$BK95,1,0),0),0)</f>
        <v>0</v>
      </c>
      <c r="GR90" s="247">
        <f>IF(GR$19-'様式３（療養者名簿）（⑤の場合）'!$BJ95+1&lt;=15,IF(GR$19&gt;='様式３（療養者名簿）（⑤の場合）'!$BJ95,IF(GR$19&lt;='様式３（療養者名簿）（⑤の場合）'!$BK95,1,0),0),0)</f>
        <v>0</v>
      </c>
      <c r="GS90" s="247">
        <f>IF(GS$19-'様式３（療養者名簿）（⑤の場合）'!$BJ95+1&lt;=15,IF(GS$19&gt;='様式３（療養者名簿）（⑤の場合）'!$BJ95,IF(GS$19&lt;='様式３（療養者名簿）（⑤の場合）'!$BK95,1,0),0),0)</f>
        <v>0</v>
      </c>
      <c r="GT90" s="247">
        <f>IF(GT$19-'様式３（療養者名簿）（⑤の場合）'!$BJ95+1&lt;=15,IF(GT$19&gt;='様式３（療養者名簿）（⑤の場合）'!$BJ95,IF(GT$19&lt;='様式３（療養者名簿）（⑤の場合）'!$BK95,1,0),0),0)</f>
        <v>0</v>
      </c>
      <c r="GU90" s="247">
        <f>IF(GU$19-'様式３（療養者名簿）（⑤の場合）'!$BJ95+1&lt;=15,IF(GU$19&gt;='様式３（療養者名簿）（⑤の場合）'!$BJ95,IF(GU$19&lt;='様式３（療養者名簿）（⑤の場合）'!$BK95,1,0),0),0)</f>
        <v>0</v>
      </c>
      <c r="GV90" s="247">
        <f>IF(GV$19-'様式３（療養者名簿）（⑤の場合）'!$BJ95+1&lt;=15,IF(GV$19&gt;='様式３（療養者名簿）（⑤の場合）'!$BJ95,IF(GV$19&lt;='様式３（療養者名簿）（⑤の場合）'!$BK95,1,0),0),0)</f>
        <v>0</v>
      </c>
      <c r="GW90" s="247">
        <f>IF(GW$19-'様式３（療養者名簿）（⑤の場合）'!$BJ95+1&lt;=15,IF(GW$19&gt;='様式３（療養者名簿）（⑤の場合）'!$BJ95,IF(GW$19&lt;='様式３（療養者名簿）（⑤の場合）'!$BK95,1,0),0),0)</f>
        <v>0</v>
      </c>
      <c r="GX90" s="247">
        <f>IF(GX$19-'様式３（療養者名簿）（⑤の場合）'!$BJ95+1&lt;=15,IF(GX$19&gt;='様式３（療養者名簿）（⑤の場合）'!$BJ95,IF(GX$19&lt;='様式３（療養者名簿）（⑤の場合）'!$BK95,1,0),0),0)</f>
        <v>0</v>
      </c>
      <c r="GY90" s="247">
        <f>IF(GY$19-'様式３（療養者名簿）（⑤の場合）'!$BJ95+1&lt;=15,IF(GY$19&gt;='様式３（療養者名簿）（⑤の場合）'!$BJ95,IF(GY$19&lt;='様式３（療養者名簿）（⑤の場合）'!$BK95,1,0),0),0)</f>
        <v>0</v>
      </c>
      <c r="GZ90" s="247">
        <f>IF(GZ$19-'様式３（療養者名簿）（⑤の場合）'!$BJ95+1&lt;=15,IF(GZ$19&gt;='様式３（療養者名簿）（⑤の場合）'!$BJ95,IF(GZ$19&lt;='様式３（療養者名簿）（⑤の場合）'!$BK95,1,0),0),0)</f>
        <v>0</v>
      </c>
      <c r="HA90" s="247">
        <f>IF(HA$19-'様式３（療養者名簿）（⑤の場合）'!$BJ95+1&lt;=15,IF(HA$19&gt;='様式３（療養者名簿）（⑤の場合）'!$BJ95,IF(HA$19&lt;='様式３（療養者名簿）（⑤の場合）'!$BK95,1,0),0),0)</f>
        <v>0</v>
      </c>
      <c r="HB90" s="247">
        <f>IF(HB$19-'様式３（療養者名簿）（⑤の場合）'!$BJ95+1&lt;=15,IF(HB$19&gt;='様式３（療養者名簿）（⑤の場合）'!$BJ95,IF(HB$19&lt;='様式３（療養者名簿）（⑤の場合）'!$BK95,1,0),0),0)</f>
        <v>0</v>
      </c>
      <c r="HC90" s="247">
        <f>IF(HC$19-'様式３（療養者名簿）（⑤の場合）'!$BJ95+1&lt;=15,IF(HC$19&gt;='様式３（療養者名簿）（⑤の場合）'!$BJ95,IF(HC$19&lt;='様式３（療養者名簿）（⑤の場合）'!$BK95,1,0),0),0)</f>
        <v>0</v>
      </c>
      <c r="HD90" s="247">
        <f>IF(HD$19-'様式３（療養者名簿）（⑤の場合）'!$BJ95+1&lt;=15,IF(HD$19&gt;='様式３（療養者名簿）（⑤の場合）'!$BJ95,IF(HD$19&lt;='様式３（療養者名簿）（⑤の場合）'!$BK95,1,0),0),0)</f>
        <v>0</v>
      </c>
      <c r="HE90" s="247">
        <f>IF(HE$19-'様式３（療養者名簿）（⑤の場合）'!$BJ95+1&lt;=15,IF(HE$19&gt;='様式３（療養者名簿）（⑤の場合）'!$BJ95,IF(HE$19&lt;='様式３（療養者名簿）（⑤の場合）'!$BK95,1,0),0),0)</f>
        <v>0</v>
      </c>
      <c r="HF90" s="247">
        <f>IF(HF$19-'様式３（療養者名簿）（⑤の場合）'!$BJ95+1&lt;=15,IF(HF$19&gt;='様式３（療養者名簿）（⑤の場合）'!$BJ95,IF(HF$19&lt;='様式３（療養者名簿）（⑤の場合）'!$BK95,1,0),0),0)</f>
        <v>0</v>
      </c>
      <c r="HG90" s="247">
        <f>IF(HG$19-'様式３（療養者名簿）（⑤の場合）'!$BJ95+1&lt;=15,IF(HG$19&gt;='様式３（療養者名簿）（⑤の場合）'!$BJ95,IF(HG$19&lt;='様式３（療養者名簿）（⑤の場合）'!$BK95,1,0),0),0)</f>
        <v>0</v>
      </c>
      <c r="HH90" s="247">
        <f>IF(HH$19-'様式３（療養者名簿）（⑤の場合）'!$BJ95+1&lt;=15,IF(HH$19&gt;='様式３（療養者名簿）（⑤の場合）'!$BJ95,IF(HH$19&lt;='様式３（療養者名簿）（⑤の場合）'!$BK95,1,0),0),0)</f>
        <v>0</v>
      </c>
      <c r="HI90" s="247">
        <f>IF(HI$19-'様式３（療養者名簿）（⑤の場合）'!$BJ95+1&lt;=15,IF(HI$19&gt;='様式３（療養者名簿）（⑤の場合）'!$BJ95,IF(HI$19&lt;='様式３（療養者名簿）（⑤の場合）'!$BK95,1,0),0),0)</f>
        <v>0</v>
      </c>
      <c r="HJ90" s="247">
        <f>IF(HJ$19-'様式３（療養者名簿）（⑤の場合）'!$BJ95+1&lt;=15,IF(HJ$19&gt;='様式３（療養者名簿）（⑤の場合）'!$BJ95,IF(HJ$19&lt;='様式３（療養者名簿）（⑤の場合）'!$BK95,1,0),0),0)</f>
        <v>0</v>
      </c>
      <c r="HK90" s="247">
        <f>IF(HK$19-'様式３（療養者名簿）（⑤の場合）'!$BJ95+1&lt;=15,IF(HK$19&gt;='様式３（療養者名簿）（⑤の場合）'!$BJ95,IF(HK$19&lt;='様式３（療養者名簿）（⑤の場合）'!$BK95,1,0),0),0)</f>
        <v>0</v>
      </c>
      <c r="HL90" s="247">
        <f>IF(HL$19-'様式３（療養者名簿）（⑤の場合）'!$BJ95+1&lt;=15,IF(HL$19&gt;='様式３（療養者名簿）（⑤の場合）'!$BJ95,IF(HL$19&lt;='様式３（療養者名簿）（⑤の場合）'!$BK95,1,0),0),0)</f>
        <v>0</v>
      </c>
      <c r="HM90" s="247">
        <f>IF(HM$19-'様式３（療養者名簿）（⑤の場合）'!$BJ95+1&lt;=15,IF(HM$19&gt;='様式３（療養者名簿）（⑤の場合）'!$BJ95,IF(HM$19&lt;='様式３（療養者名簿）（⑤の場合）'!$BK95,1,0),0),0)</f>
        <v>0</v>
      </c>
      <c r="HN90" s="247">
        <f>IF(HN$19-'様式３（療養者名簿）（⑤の場合）'!$BJ95+1&lt;=15,IF(HN$19&gt;='様式３（療養者名簿）（⑤の場合）'!$BJ95,IF(HN$19&lt;='様式３（療養者名簿）（⑤の場合）'!$BK95,1,0),0),0)</f>
        <v>0</v>
      </c>
      <c r="HO90" s="247">
        <f>IF(HO$19-'様式３（療養者名簿）（⑤の場合）'!$BJ95+1&lt;=15,IF(HO$19&gt;='様式３（療養者名簿）（⑤の場合）'!$BJ95,IF(HO$19&lt;='様式３（療養者名簿）（⑤の場合）'!$BK95,1,0),0),0)</f>
        <v>0</v>
      </c>
      <c r="HP90" s="247">
        <f>IF(HP$19-'様式３（療養者名簿）（⑤の場合）'!$BJ95+1&lt;=15,IF(HP$19&gt;='様式３（療養者名簿）（⑤の場合）'!$BJ95,IF(HP$19&lt;='様式３（療養者名簿）（⑤の場合）'!$BK95,1,0),0),0)</f>
        <v>0</v>
      </c>
      <c r="HQ90" s="247">
        <f>IF(HQ$19-'様式３（療養者名簿）（⑤の場合）'!$BJ95+1&lt;=15,IF(HQ$19&gt;='様式３（療養者名簿）（⑤の場合）'!$BJ95,IF(HQ$19&lt;='様式３（療養者名簿）（⑤の場合）'!$BK95,1,0),0),0)</f>
        <v>0</v>
      </c>
      <c r="HR90" s="247">
        <f>IF(HR$19-'様式３（療養者名簿）（⑤の場合）'!$BJ95+1&lt;=15,IF(HR$19&gt;='様式３（療養者名簿）（⑤の場合）'!$BJ95,IF(HR$19&lt;='様式３（療養者名簿）（⑤の場合）'!$BK95,1,0),0),0)</f>
        <v>0</v>
      </c>
      <c r="HS90" s="247">
        <f>IF(HS$19-'様式３（療養者名簿）（⑤の場合）'!$BJ95+1&lt;=15,IF(HS$19&gt;='様式３（療養者名簿）（⑤の場合）'!$BJ95,IF(HS$19&lt;='様式３（療養者名簿）（⑤の場合）'!$BK95,1,0),0),0)</f>
        <v>0</v>
      </c>
      <c r="HT90" s="247">
        <f>IF(HT$19-'様式３（療養者名簿）（⑤の場合）'!$BJ95+1&lt;=15,IF(HT$19&gt;='様式３（療養者名簿）（⑤の場合）'!$BJ95,IF(HT$19&lt;='様式３（療養者名簿）（⑤の場合）'!$BK95,1,0),0),0)</f>
        <v>0</v>
      </c>
      <c r="HU90" s="247">
        <f>IF(HU$19-'様式３（療養者名簿）（⑤の場合）'!$BJ95+1&lt;=15,IF(HU$19&gt;='様式３（療養者名簿）（⑤の場合）'!$BJ95,IF(HU$19&lt;='様式３（療養者名簿）（⑤の場合）'!$BK95,1,0),0),0)</f>
        <v>0</v>
      </c>
      <c r="HV90" s="247">
        <f>IF(HV$19-'様式３（療養者名簿）（⑤の場合）'!$BJ95+1&lt;=15,IF(HV$19&gt;='様式３（療養者名簿）（⑤の場合）'!$BJ95,IF(HV$19&lt;='様式３（療養者名簿）（⑤の場合）'!$BK95,1,0),0),0)</f>
        <v>0</v>
      </c>
      <c r="HW90" s="247">
        <f>IF(HW$19-'様式３（療養者名簿）（⑤の場合）'!$BJ95+1&lt;=15,IF(HW$19&gt;='様式３（療養者名簿）（⑤の場合）'!$BJ95,IF(HW$19&lt;='様式３（療養者名簿）（⑤の場合）'!$BK95,1,0),0),0)</f>
        <v>0</v>
      </c>
      <c r="HX90" s="247">
        <f>IF(HX$19-'様式３（療養者名簿）（⑤の場合）'!$BJ95+1&lt;=15,IF(HX$19&gt;='様式３（療養者名簿）（⑤の場合）'!$BJ95,IF(HX$19&lt;='様式３（療養者名簿）（⑤の場合）'!$BK95,1,0),0),0)</f>
        <v>0</v>
      </c>
      <c r="HY90" s="247">
        <f>IF(HY$19-'様式３（療養者名簿）（⑤の場合）'!$BJ95+1&lt;=15,IF(HY$19&gt;='様式３（療養者名簿）（⑤の場合）'!$BJ95,IF(HY$19&lt;='様式３（療養者名簿）（⑤の場合）'!$BK95,1,0),0),0)</f>
        <v>0</v>
      </c>
      <c r="HZ90" s="247">
        <f>IF(HZ$19-'様式３（療養者名簿）（⑤の場合）'!$BJ95+1&lt;=15,IF(HZ$19&gt;='様式３（療養者名簿）（⑤の場合）'!$BJ95,IF(HZ$19&lt;='様式３（療養者名簿）（⑤の場合）'!$BK95,1,0),0),0)</f>
        <v>0</v>
      </c>
      <c r="IA90" s="247">
        <f>IF(IA$19-'様式３（療養者名簿）（⑤の場合）'!$BJ95+1&lt;=15,IF(IA$19&gt;='様式３（療養者名簿）（⑤の場合）'!$BJ95,IF(IA$19&lt;='様式３（療養者名簿）（⑤の場合）'!$BK95,1,0),0),0)</f>
        <v>0</v>
      </c>
      <c r="IB90" s="247">
        <f>IF(IB$19-'様式３（療養者名簿）（⑤の場合）'!$BJ95+1&lt;=15,IF(IB$19&gt;='様式３（療養者名簿）（⑤の場合）'!$BJ95,IF(IB$19&lt;='様式３（療養者名簿）（⑤の場合）'!$BK95,1,0),0),0)</f>
        <v>0</v>
      </c>
      <c r="IC90" s="247">
        <f>IF(IC$19-'様式３（療養者名簿）（⑤の場合）'!$BJ95+1&lt;=15,IF(IC$19&gt;='様式３（療養者名簿）（⑤の場合）'!$BJ95,IF(IC$19&lt;='様式３（療養者名簿）（⑤の場合）'!$BK95,1,0),0),0)</f>
        <v>0</v>
      </c>
      <c r="ID90" s="247">
        <f>IF(ID$19-'様式３（療養者名簿）（⑤の場合）'!$BJ95+1&lt;=15,IF(ID$19&gt;='様式３（療養者名簿）（⑤の場合）'!$BJ95,IF(ID$19&lt;='様式３（療養者名簿）（⑤の場合）'!$BK95,1,0),0),0)</f>
        <v>0</v>
      </c>
      <c r="IE90" s="247">
        <f>IF(IE$19-'様式３（療養者名簿）（⑤の場合）'!$BJ95+1&lt;=15,IF(IE$19&gt;='様式３（療養者名簿）（⑤の場合）'!$BJ95,IF(IE$19&lt;='様式３（療養者名簿）（⑤の場合）'!$BK95,1,0),0),0)</f>
        <v>0</v>
      </c>
      <c r="IF90" s="247">
        <f>IF(IF$19-'様式３（療養者名簿）（⑤の場合）'!$BJ95+1&lt;=15,IF(IF$19&gt;='様式３（療養者名簿）（⑤の場合）'!$BJ95,IF(IF$19&lt;='様式３（療養者名簿）（⑤の場合）'!$BK95,1,0),0),0)</f>
        <v>0</v>
      </c>
      <c r="IG90" s="247">
        <f>IF(IG$19-'様式３（療養者名簿）（⑤の場合）'!$BJ95+1&lt;=15,IF(IG$19&gt;='様式３（療養者名簿）（⑤の場合）'!$BJ95,IF(IG$19&lt;='様式３（療養者名簿）（⑤の場合）'!$BK95,1,0),0),0)</f>
        <v>0</v>
      </c>
      <c r="IH90" s="247">
        <f>IF(IH$19-'様式３（療養者名簿）（⑤の場合）'!$BJ95+1&lt;=15,IF(IH$19&gt;='様式３（療養者名簿）（⑤の場合）'!$BJ95,IF(IH$19&lt;='様式３（療養者名簿）（⑤の場合）'!$BK95,1,0),0),0)</f>
        <v>0</v>
      </c>
      <c r="II90" s="247">
        <f>IF(II$19-'様式３（療養者名簿）（⑤の場合）'!$BJ95+1&lt;=15,IF(II$19&gt;='様式３（療養者名簿）（⑤の場合）'!$BJ95,IF(II$19&lt;='様式３（療養者名簿）（⑤の場合）'!$BK95,1,0),0),0)</f>
        <v>0</v>
      </c>
      <c r="IJ90" s="247">
        <f>IF(IJ$19-'様式３（療養者名簿）（⑤の場合）'!$BJ95+1&lt;=15,IF(IJ$19&gt;='様式３（療養者名簿）（⑤の場合）'!$BJ95,IF(IJ$19&lt;='様式３（療養者名簿）（⑤の場合）'!$BK95,1,0),0),0)</f>
        <v>0</v>
      </c>
      <c r="IK90" s="247">
        <f>IF(IK$19-'様式３（療養者名簿）（⑤の場合）'!$BJ95+1&lt;=15,IF(IK$19&gt;='様式３（療養者名簿）（⑤の場合）'!$BJ95,IF(IK$19&lt;='様式３（療養者名簿）（⑤の場合）'!$BK95,1,0),0),0)</f>
        <v>0</v>
      </c>
      <c r="IL90" s="247">
        <f>IF(IL$19-'様式３（療養者名簿）（⑤の場合）'!$BJ95+1&lt;=15,IF(IL$19&gt;='様式３（療養者名簿）（⑤の場合）'!$BJ95,IF(IL$19&lt;='様式３（療養者名簿）（⑤の場合）'!$BK95,1,0),0),0)</f>
        <v>0</v>
      </c>
      <c r="IM90" s="247">
        <f>IF(IM$19-'様式３（療養者名簿）（⑤の場合）'!$BJ95+1&lt;=15,IF(IM$19&gt;='様式３（療養者名簿）（⑤の場合）'!$BJ95,IF(IM$19&lt;='様式３（療養者名簿）（⑤の場合）'!$BK95,1,0),0),0)</f>
        <v>0</v>
      </c>
      <c r="IN90" s="247">
        <f>IF(IN$19-'様式３（療養者名簿）（⑤の場合）'!$BJ95+1&lt;=15,IF(IN$19&gt;='様式３（療養者名簿）（⑤の場合）'!$BJ95,IF(IN$19&lt;='様式３（療養者名簿）（⑤の場合）'!$BK95,1,0),0),0)</f>
        <v>0</v>
      </c>
      <c r="IO90" s="247">
        <f>IF(IO$19-'様式３（療養者名簿）（⑤の場合）'!$BJ95+1&lt;=15,IF(IO$19&gt;='様式３（療養者名簿）（⑤の場合）'!$BJ95,IF(IO$19&lt;='様式３（療養者名簿）（⑤の場合）'!$BK95,1,0),0),0)</f>
        <v>0</v>
      </c>
      <c r="IP90" s="247">
        <f>IF(IP$19-'様式３（療養者名簿）（⑤の場合）'!$BJ95+1&lt;=15,IF(IP$19&gt;='様式３（療養者名簿）（⑤の場合）'!$BJ95,IF(IP$19&lt;='様式３（療養者名簿）（⑤の場合）'!$BK95,1,0),0),0)</f>
        <v>0</v>
      </c>
      <c r="IQ90" s="247">
        <f>IF(IQ$19-'様式３（療養者名簿）（⑤の場合）'!$BJ95+1&lt;=15,IF(IQ$19&gt;='様式３（療養者名簿）（⑤の場合）'!$BJ95,IF(IQ$19&lt;='様式３（療養者名簿）（⑤の場合）'!$BK95,1,0),0),0)</f>
        <v>0</v>
      </c>
      <c r="IR90" s="247">
        <f>IF(IR$19-'様式３（療養者名簿）（⑤の場合）'!$BJ95+1&lt;=15,IF(IR$19&gt;='様式３（療養者名簿）（⑤の場合）'!$BJ95,IF(IR$19&lt;='様式３（療養者名簿）（⑤の場合）'!$BK95,1,0),0),0)</f>
        <v>0</v>
      </c>
      <c r="IS90" s="247">
        <f>IF(IS$19-'様式３（療養者名簿）（⑤の場合）'!$BJ95+1&lt;=15,IF(IS$19&gt;='様式３（療養者名簿）（⑤の場合）'!$BJ95,IF(IS$19&lt;='様式３（療養者名簿）（⑤の場合）'!$BK95,1,0),0),0)</f>
        <v>0</v>
      </c>
      <c r="IT90" s="247">
        <f>IF(IT$19-'様式３（療養者名簿）（⑤の場合）'!$BJ95+1&lt;=15,IF(IT$19&gt;='様式３（療養者名簿）（⑤の場合）'!$BJ95,IF(IT$19&lt;='様式３（療養者名簿）（⑤の場合）'!$BK95,1,0),0),0)</f>
        <v>0</v>
      </c>
      <c r="IU90" s="247">
        <f>IF(IU$19-'様式３（療養者名簿）（⑤の場合）'!$BJ95+1&lt;=15,IF(IU$19&gt;='様式３（療養者名簿）（⑤の場合）'!$BJ95,IF(IU$19&lt;='様式３（療養者名簿）（⑤の場合）'!$BK95,1,0),0),0)</f>
        <v>0</v>
      </c>
      <c r="IV90" s="247">
        <f>IF(IV$19-'様式３（療養者名簿）（⑤の場合）'!$BJ95+1&lt;=15,IF(IV$19&gt;='様式３（療養者名簿）（⑤の場合）'!$BJ95,IF(IV$19&lt;='様式３（療養者名簿）（⑤の場合）'!$BK95,1,0),0),0)</f>
        <v>0</v>
      </c>
      <c r="IW90" s="247">
        <f>IF(IW$19-'様式３（療養者名簿）（⑤の場合）'!$BJ95+1&lt;=15,IF(IW$19&gt;='様式３（療養者名簿）（⑤の場合）'!$BJ95,IF(IW$19&lt;='様式３（療養者名簿）（⑤の場合）'!$BK95,1,0),0),0)</f>
        <v>0</v>
      </c>
      <c r="IX90" s="247">
        <f>IF(IX$19-'様式３（療養者名簿）（⑤の場合）'!$BJ95+1&lt;=15,IF(IX$19&gt;='様式３（療養者名簿）（⑤の場合）'!$BJ95,IF(IX$19&lt;='様式３（療養者名簿）（⑤の場合）'!$BK95,1,0),0),0)</f>
        <v>0</v>
      </c>
      <c r="IY90" s="247">
        <f>IF(IY$19-'様式３（療養者名簿）（⑤の場合）'!$BJ95+1&lt;=15,IF(IY$19&gt;='様式３（療養者名簿）（⑤の場合）'!$BJ95,IF(IY$19&lt;='様式３（療養者名簿）（⑤の場合）'!$BK95,1,0),0),0)</f>
        <v>0</v>
      </c>
      <c r="IZ90" s="247">
        <f>IF(IZ$19-'様式３（療養者名簿）（⑤の場合）'!$BJ95+1&lt;=15,IF(IZ$19&gt;='様式３（療養者名簿）（⑤の場合）'!$BJ95,IF(IZ$19&lt;='様式３（療養者名簿）（⑤の場合）'!$BK95,1,0),0),0)</f>
        <v>0</v>
      </c>
      <c r="JA90" s="247">
        <f>IF(JA$19-'様式３（療養者名簿）（⑤の場合）'!$BJ95+1&lt;=15,IF(JA$19&gt;='様式３（療養者名簿）（⑤の場合）'!$BJ95,IF(JA$19&lt;='様式３（療養者名簿）（⑤の場合）'!$BK95,1,0),0),0)</f>
        <v>0</v>
      </c>
      <c r="JB90" s="247">
        <f>IF(JB$19-'様式３（療養者名簿）（⑤の場合）'!$BJ95+1&lt;=15,IF(JB$19&gt;='様式３（療養者名簿）（⑤の場合）'!$BJ95,IF(JB$19&lt;='様式３（療養者名簿）（⑤の場合）'!$BK95,1,0),0),0)</f>
        <v>0</v>
      </c>
      <c r="JC90" s="247">
        <f>IF(JC$19-'様式３（療養者名簿）（⑤の場合）'!$BJ95+1&lt;=15,IF(JC$19&gt;='様式３（療養者名簿）（⑤の場合）'!$BJ95,IF(JC$19&lt;='様式３（療養者名簿）（⑤の場合）'!$BK95,1,0),0),0)</f>
        <v>0</v>
      </c>
      <c r="JD90" s="247">
        <f>IF(JD$19-'様式３（療養者名簿）（⑤の場合）'!$BJ95+1&lt;=15,IF(JD$19&gt;='様式３（療養者名簿）（⑤の場合）'!$BJ95,IF(JD$19&lt;='様式３（療養者名簿）（⑤の場合）'!$BK95,1,0),0),0)</f>
        <v>0</v>
      </c>
      <c r="JE90" s="247">
        <f>IF(JE$19-'様式３（療養者名簿）（⑤の場合）'!$BJ95+1&lt;=15,IF(JE$19&gt;='様式３（療養者名簿）（⑤の場合）'!$BJ95,IF(JE$19&lt;='様式３（療養者名簿）（⑤の場合）'!$BK95,1,0),0),0)</f>
        <v>0</v>
      </c>
      <c r="JF90" s="247">
        <f>IF(JF$19-'様式３（療養者名簿）（⑤の場合）'!$BJ95+1&lt;=15,IF(JF$19&gt;='様式３（療養者名簿）（⑤の場合）'!$BJ95,IF(JF$19&lt;='様式３（療養者名簿）（⑤の場合）'!$BK95,1,0),0),0)</f>
        <v>0</v>
      </c>
      <c r="JG90" s="247">
        <f>IF(JG$19-'様式３（療養者名簿）（⑤の場合）'!$BJ95+1&lt;=15,IF(JG$19&gt;='様式３（療養者名簿）（⑤の場合）'!$BJ95,IF(JG$19&lt;='様式３（療養者名簿）（⑤の場合）'!$BK95,1,0),0),0)</f>
        <v>0</v>
      </c>
      <c r="JH90" s="247">
        <f>IF(JH$19-'様式３（療養者名簿）（⑤の場合）'!$BJ95+1&lt;=15,IF(JH$19&gt;='様式３（療養者名簿）（⑤の場合）'!$BJ95,IF(JH$19&lt;='様式３（療養者名簿）（⑤の場合）'!$BK95,1,0),0),0)</f>
        <v>0</v>
      </c>
      <c r="JI90" s="247">
        <f>IF(JI$19-'様式３（療養者名簿）（⑤の場合）'!$BJ95+1&lt;=15,IF(JI$19&gt;='様式３（療養者名簿）（⑤の場合）'!$BJ95,IF(JI$19&lt;='様式３（療養者名簿）（⑤の場合）'!$BK95,1,0),0),0)</f>
        <v>0</v>
      </c>
      <c r="JJ90" s="247">
        <f>IF(JJ$19-'様式３（療養者名簿）（⑤の場合）'!$BJ95+1&lt;=15,IF(JJ$19&gt;='様式３（療養者名簿）（⑤の場合）'!$BJ95,IF(JJ$19&lt;='様式３（療養者名簿）（⑤の場合）'!$BK95,1,0),0),0)</f>
        <v>0</v>
      </c>
      <c r="JK90" s="247">
        <f>IF(JK$19-'様式３（療養者名簿）（⑤の場合）'!$BJ95+1&lt;=15,IF(JK$19&gt;='様式３（療養者名簿）（⑤の場合）'!$BJ95,IF(JK$19&lt;='様式３（療養者名簿）（⑤の場合）'!$BK95,1,0),0),0)</f>
        <v>0</v>
      </c>
      <c r="JL90" s="247">
        <f>IF(JL$19-'様式３（療養者名簿）（⑤の場合）'!$BJ95+1&lt;=15,IF(JL$19&gt;='様式３（療養者名簿）（⑤の場合）'!$BJ95,IF(JL$19&lt;='様式３（療養者名簿）（⑤の場合）'!$BK95,1,0),0),0)</f>
        <v>0</v>
      </c>
      <c r="JM90" s="247">
        <f>IF(JM$19-'様式３（療養者名簿）（⑤の場合）'!$BJ95+1&lt;=15,IF(JM$19&gt;='様式３（療養者名簿）（⑤の場合）'!$BJ95,IF(JM$19&lt;='様式３（療養者名簿）（⑤の場合）'!$BK95,1,0),0),0)</f>
        <v>0</v>
      </c>
      <c r="JN90" s="247">
        <f>IF(JN$19-'様式３（療養者名簿）（⑤の場合）'!$BJ95+1&lt;=15,IF(JN$19&gt;='様式３（療養者名簿）（⑤の場合）'!$BJ95,IF(JN$19&lt;='様式３（療養者名簿）（⑤の場合）'!$BK95,1,0),0),0)</f>
        <v>0</v>
      </c>
      <c r="JO90" s="247">
        <f>IF(JO$19-'様式３（療養者名簿）（⑤の場合）'!$BJ95+1&lt;=15,IF(JO$19&gt;='様式３（療養者名簿）（⑤の場合）'!$BJ95,IF(JO$19&lt;='様式３（療養者名簿）（⑤の場合）'!$BK95,1,0),0),0)</f>
        <v>0</v>
      </c>
      <c r="JP90" s="247">
        <f>IF(JP$19-'様式３（療養者名簿）（⑤の場合）'!$BJ95+1&lt;=15,IF(JP$19&gt;='様式３（療養者名簿）（⑤の場合）'!$BJ95,IF(JP$19&lt;='様式３（療養者名簿）（⑤の場合）'!$BK95,1,0),0),0)</f>
        <v>0</v>
      </c>
      <c r="JQ90" s="247">
        <f>IF(JQ$19-'様式３（療養者名簿）（⑤の場合）'!$BJ95+1&lt;=15,IF(JQ$19&gt;='様式３（療養者名簿）（⑤の場合）'!$BJ95,IF(JQ$19&lt;='様式３（療養者名簿）（⑤の場合）'!$BK95,1,0),0),0)</f>
        <v>0</v>
      </c>
      <c r="JR90" s="247">
        <f>IF(JR$19-'様式３（療養者名簿）（⑤の場合）'!$BJ95+1&lt;=15,IF(JR$19&gt;='様式３（療養者名簿）（⑤の場合）'!$BJ95,IF(JR$19&lt;='様式３（療養者名簿）（⑤の場合）'!$BK95,1,0),0),0)</f>
        <v>0</v>
      </c>
      <c r="JS90" s="247">
        <f>IF(JS$19-'様式３（療養者名簿）（⑤の場合）'!$BJ95+1&lt;=15,IF(JS$19&gt;='様式３（療養者名簿）（⑤の場合）'!$BJ95,IF(JS$19&lt;='様式３（療養者名簿）（⑤の場合）'!$BK95,1,0),0),0)</f>
        <v>0</v>
      </c>
      <c r="JT90" s="247">
        <f>IF(JT$19-'様式３（療養者名簿）（⑤の場合）'!$BJ95+1&lt;=15,IF(JT$19&gt;='様式３（療養者名簿）（⑤の場合）'!$BJ95,IF(JT$19&lt;='様式３（療養者名簿）（⑤の場合）'!$BK95,1,0),0),0)</f>
        <v>0</v>
      </c>
      <c r="JU90" s="247">
        <f>IF(JU$19-'様式３（療養者名簿）（⑤の場合）'!$BJ95+1&lt;=15,IF(JU$19&gt;='様式３（療養者名簿）（⑤の場合）'!$BJ95,IF(JU$19&lt;='様式３（療養者名簿）（⑤の場合）'!$BK95,1,0),0),0)</f>
        <v>0</v>
      </c>
      <c r="JV90" s="247">
        <f>IF(JV$19-'様式３（療養者名簿）（⑤の場合）'!$BJ95+1&lt;=15,IF(JV$19&gt;='様式３（療養者名簿）（⑤の場合）'!$BJ95,IF(JV$19&lt;='様式３（療養者名簿）（⑤の場合）'!$BK95,1,0),0),0)</f>
        <v>0</v>
      </c>
      <c r="JW90" s="247">
        <f>IF(JW$19-'様式３（療養者名簿）（⑤の場合）'!$BJ95+1&lt;=15,IF(JW$19&gt;='様式３（療養者名簿）（⑤の場合）'!$BJ95,IF(JW$19&lt;='様式３（療養者名簿）（⑤の場合）'!$BK95,1,0),0),0)</f>
        <v>0</v>
      </c>
      <c r="JX90" s="247">
        <f>IF(JX$19-'様式３（療養者名簿）（⑤の場合）'!$BJ95+1&lt;=15,IF(JX$19&gt;='様式３（療養者名簿）（⑤の場合）'!$BJ95,IF(JX$19&lt;='様式３（療養者名簿）（⑤の場合）'!$BK95,1,0),0),0)</f>
        <v>0</v>
      </c>
      <c r="JY90" s="247">
        <f>IF(JY$19-'様式３（療養者名簿）（⑤の場合）'!$BJ95+1&lt;=15,IF(JY$19&gt;='様式３（療養者名簿）（⑤の場合）'!$BJ95,IF(JY$19&lt;='様式３（療養者名簿）（⑤の場合）'!$BK95,1,0),0),0)</f>
        <v>0</v>
      </c>
      <c r="JZ90" s="247">
        <f>IF(JZ$19-'様式３（療養者名簿）（⑤の場合）'!$BJ95+1&lt;=15,IF(JZ$19&gt;='様式３（療養者名簿）（⑤の場合）'!$BJ95,IF(JZ$19&lt;='様式３（療養者名簿）（⑤の場合）'!$BK95,1,0),0),0)</f>
        <v>0</v>
      </c>
      <c r="KA90" s="247">
        <f>IF(KA$19-'様式３（療養者名簿）（⑤の場合）'!$BJ95+1&lt;=15,IF(KA$19&gt;='様式３（療養者名簿）（⑤の場合）'!$BJ95,IF(KA$19&lt;='様式３（療養者名簿）（⑤の場合）'!$BK95,1,0),0),0)</f>
        <v>0</v>
      </c>
      <c r="KB90" s="247">
        <f>IF(KB$19-'様式３（療養者名簿）（⑤の場合）'!$BJ95+1&lt;=15,IF(KB$19&gt;='様式３（療養者名簿）（⑤の場合）'!$BJ95,IF(KB$19&lt;='様式３（療養者名簿）（⑤の場合）'!$BK95,1,0),0),0)</f>
        <v>0</v>
      </c>
      <c r="KC90" s="247">
        <f>IF(KC$19-'様式３（療養者名簿）（⑤の場合）'!$BJ95+1&lt;=15,IF(KC$19&gt;='様式３（療養者名簿）（⑤の場合）'!$BJ95,IF(KC$19&lt;='様式３（療養者名簿）（⑤の場合）'!$BK95,1,0),0),0)</f>
        <v>0</v>
      </c>
      <c r="KD90" s="247">
        <f>IF(KD$19-'様式３（療養者名簿）（⑤の場合）'!$BJ95+1&lt;=15,IF(KD$19&gt;='様式３（療養者名簿）（⑤の場合）'!$BJ95,IF(KD$19&lt;='様式３（療養者名簿）（⑤の場合）'!$BK95,1,0),0),0)</f>
        <v>0</v>
      </c>
      <c r="KE90" s="247">
        <f>IF(KE$19-'様式３（療養者名簿）（⑤の場合）'!$BJ95+1&lt;=15,IF(KE$19&gt;='様式３（療養者名簿）（⑤の場合）'!$BJ95,IF(KE$19&lt;='様式３（療養者名簿）（⑤の場合）'!$BK95,1,0),0),0)</f>
        <v>0</v>
      </c>
      <c r="KF90" s="247">
        <f>IF(KF$19-'様式３（療養者名簿）（⑤の場合）'!$BJ95+1&lt;=15,IF(KF$19&gt;='様式３（療養者名簿）（⑤の場合）'!$BJ95,IF(KF$19&lt;='様式３（療養者名簿）（⑤の場合）'!$BK95,1,0),0),0)</f>
        <v>0</v>
      </c>
      <c r="KG90" s="247">
        <f>IF(KG$19-'様式３（療養者名簿）（⑤の場合）'!$BJ95+1&lt;=15,IF(KG$19&gt;='様式３（療養者名簿）（⑤の場合）'!$BJ95,IF(KG$19&lt;='様式３（療養者名簿）（⑤の場合）'!$BK95,1,0),0),0)</f>
        <v>0</v>
      </c>
      <c r="KH90" s="247">
        <f>IF(KH$19-'様式３（療養者名簿）（⑤の場合）'!$BJ95+1&lt;=15,IF(KH$19&gt;='様式３（療養者名簿）（⑤の場合）'!$BJ95,IF(KH$19&lt;='様式３（療養者名簿）（⑤の場合）'!$BK95,1,0),0),0)</f>
        <v>0</v>
      </c>
      <c r="KI90" s="247">
        <f>IF(KI$19-'様式３（療養者名簿）（⑤の場合）'!$BJ95+1&lt;=15,IF(KI$19&gt;='様式３（療養者名簿）（⑤の場合）'!$BJ95,IF(KI$19&lt;='様式３（療養者名簿）（⑤の場合）'!$BK95,1,0),0),0)</f>
        <v>0</v>
      </c>
      <c r="KJ90" s="247">
        <f>IF(KJ$19-'様式３（療養者名簿）（⑤の場合）'!$BJ95+1&lt;=15,IF(KJ$19&gt;='様式３（療養者名簿）（⑤の場合）'!$BJ95,IF(KJ$19&lt;='様式３（療養者名簿）（⑤の場合）'!$BK95,1,0),0),0)</f>
        <v>0</v>
      </c>
      <c r="KK90" s="247">
        <f>IF(KK$19-'様式３（療養者名簿）（⑤の場合）'!$BJ95+1&lt;=15,IF(KK$19&gt;='様式３（療養者名簿）（⑤の場合）'!$BJ95,IF(KK$19&lt;='様式３（療養者名簿）（⑤の場合）'!$BK95,1,0),0),0)</f>
        <v>0</v>
      </c>
      <c r="KL90" s="247">
        <f>IF(KL$19-'様式３（療養者名簿）（⑤の場合）'!$BJ95+1&lt;=15,IF(KL$19&gt;='様式３（療養者名簿）（⑤の場合）'!$BJ95,IF(KL$19&lt;='様式３（療養者名簿）（⑤の場合）'!$BK95,1,0),0),0)</f>
        <v>0</v>
      </c>
      <c r="KM90" s="247">
        <f>IF(KM$19-'様式３（療養者名簿）（⑤の場合）'!$BJ95+1&lt;=15,IF(KM$19&gt;='様式３（療養者名簿）（⑤の場合）'!$BJ95,IF(KM$19&lt;='様式３（療養者名簿）（⑤の場合）'!$BK95,1,0),0),0)</f>
        <v>0</v>
      </c>
      <c r="KN90" s="247">
        <f>IF(KN$19-'様式３（療養者名簿）（⑤の場合）'!$BJ95+1&lt;=15,IF(KN$19&gt;='様式３（療養者名簿）（⑤の場合）'!$BJ95,IF(KN$19&lt;='様式３（療養者名簿）（⑤の場合）'!$BK95,1,0),0),0)</f>
        <v>0</v>
      </c>
      <c r="KO90" s="247">
        <f>IF(KO$19-'様式３（療養者名簿）（⑤の場合）'!$BJ95+1&lt;=15,IF(KO$19&gt;='様式３（療養者名簿）（⑤の場合）'!$BJ95,IF(KO$19&lt;='様式３（療養者名簿）（⑤の場合）'!$BK95,1,0),0),0)</f>
        <v>0</v>
      </c>
      <c r="KP90" s="247">
        <f>IF(KP$19-'様式３（療養者名簿）（⑤の場合）'!$BJ95+1&lt;=15,IF(KP$19&gt;='様式３（療養者名簿）（⑤の場合）'!$BJ95,IF(KP$19&lt;='様式３（療養者名簿）（⑤の場合）'!$BK95,1,0),0),0)</f>
        <v>0</v>
      </c>
      <c r="KQ90" s="247">
        <f>IF(KQ$19-'様式３（療養者名簿）（⑤の場合）'!$BJ95+1&lt;=15,IF(KQ$19&gt;='様式３（療養者名簿）（⑤の場合）'!$BJ95,IF(KQ$19&lt;='様式３（療養者名簿）（⑤の場合）'!$BK95,1,0),0),0)</f>
        <v>0</v>
      </c>
      <c r="KR90" s="247">
        <f>IF(KR$19-'様式３（療養者名簿）（⑤の場合）'!$BJ95+1&lt;=15,IF(KR$19&gt;='様式３（療養者名簿）（⑤の場合）'!$BJ95,IF(KR$19&lt;='様式３（療養者名簿）（⑤の場合）'!$BK95,1,0),0),0)</f>
        <v>0</v>
      </c>
      <c r="KS90" s="247">
        <f>IF(KS$19-'様式３（療養者名簿）（⑤の場合）'!$BJ95+1&lt;=15,IF(KS$19&gt;='様式３（療養者名簿）（⑤の場合）'!$BJ95,IF(KS$19&lt;='様式３（療養者名簿）（⑤の場合）'!$BK95,1,0),0),0)</f>
        <v>0</v>
      </c>
      <c r="KT90" s="247">
        <f>IF(KT$19-'様式３（療養者名簿）（⑤の場合）'!$BJ95+1&lt;=15,IF(KT$19&gt;='様式３（療養者名簿）（⑤の場合）'!$BJ95,IF(KT$19&lt;='様式３（療養者名簿）（⑤の場合）'!$BK95,1,0),0),0)</f>
        <v>0</v>
      </c>
      <c r="KU90" s="247">
        <f>IF(KU$19-'様式３（療養者名簿）（⑤の場合）'!$BJ95+1&lt;=15,IF(KU$19&gt;='様式３（療養者名簿）（⑤の場合）'!$BJ95,IF(KU$19&lt;='様式３（療養者名簿）（⑤の場合）'!$BK95,1,0),0),0)</f>
        <v>0</v>
      </c>
      <c r="KV90" s="247">
        <f>IF(KV$19-'様式３（療養者名簿）（⑤の場合）'!$BJ95+1&lt;=15,IF(KV$19&gt;='様式３（療養者名簿）（⑤の場合）'!$BJ95,IF(KV$19&lt;='様式３（療養者名簿）（⑤の場合）'!$BK95,1,0),0),0)</f>
        <v>0</v>
      </c>
      <c r="KW90" s="247">
        <f>IF(KW$19-'様式３（療養者名簿）（⑤の場合）'!$BJ95+1&lt;=15,IF(KW$19&gt;='様式３（療養者名簿）（⑤の場合）'!$BJ95,IF(KW$19&lt;='様式３（療養者名簿）（⑤の場合）'!$BK95,1,0),0),0)</f>
        <v>0</v>
      </c>
      <c r="KX90" s="247">
        <f>IF(KX$19-'様式３（療養者名簿）（⑤の場合）'!$BJ95+1&lt;=15,IF(KX$19&gt;='様式３（療養者名簿）（⑤の場合）'!$BJ95,IF(KX$19&lt;='様式３（療養者名簿）（⑤の場合）'!$BK95,1,0),0),0)</f>
        <v>0</v>
      </c>
      <c r="KY90" s="247">
        <f>IF(KY$19-'様式３（療養者名簿）（⑤の場合）'!$BJ95+1&lt;=15,IF(KY$19&gt;='様式３（療養者名簿）（⑤の場合）'!$BJ95,IF(KY$19&lt;='様式３（療養者名簿）（⑤の場合）'!$BK95,1,0),0),0)</f>
        <v>0</v>
      </c>
      <c r="KZ90" s="247">
        <f>IF(KZ$19-'様式３（療養者名簿）（⑤の場合）'!$BJ95+1&lt;=15,IF(KZ$19&gt;='様式３（療養者名簿）（⑤の場合）'!$BJ95,IF(KZ$19&lt;='様式３（療養者名簿）（⑤の場合）'!$BK95,1,0),0),0)</f>
        <v>0</v>
      </c>
      <c r="LA90" s="247">
        <f>IF(LA$19-'様式３（療養者名簿）（⑤の場合）'!$BJ95+1&lt;=15,IF(LA$19&gt;='様式３（療養者名簿）（⑤の場合）'!$BJ95,IF(LA$19&lt;='様式３（療養者名簿）（⑤の場合）'!$BK95,1,0),0),0)</f>
        <v>0</v>
      </c>
      <c r="LB90" s="247">
        <f>IF(LB$19-'様式３（療養者名簿）（⑤の場合）'!$BJ95+1&lt;=15,IF(LB$19&gt;='様式３（療養者名簿）（⑤の場合）'!$BJ95,IF(LB$19&lt;='様式３（療養者名簿）（⑤の場合）'!$BK95,1,0),0),0)</f>
        <v>0</v>
      </c>
      <c r="LC90" s="247">
        <f>IF(LC$19-'様式３（療養者名簿）（⑤の場合）'!$BJ95+1&lt;=15,IF(LC$19&gt;='様式３（療養者名簿）（⑤の場合）'!$BJ95,IF(LC$19&lt;='様式３（療養者名簿）（⑤の場合）'!$BK95,1,0),0),0)</f>
        <v>0</v>
      </c>
      <c r="LD90" s="247">
        <f>IF(LD$19-'様式３（療養者名簿）（⑤の場合）'!$BJ95+1&lt;=15,IF(LD$19&gt;='様式３（療養者名簿）（⑤の場合）'!$BJ95,IF(LD$19&lt;='様式３（療養者名簿）（⑤の場合）'!$BK95,1,0),0),0)</f>
        <v>0</v>
      </c>
      <c r="LE90" s="247">
        <f>IF(LE$19-'様式３（療養者名簿）（⑤の場合）'!$BJ95+1&lt;=15,IF(LE$19&gt;='様式３（療養者名簿）（⑤の場合）'!$BJ95,IF(LE$19&lt;='様式３（療養者名簿）（⑤の場合）'!$BK95,1,0),0),0)</f>
        <v>0</v>
      </c>
      <c r="LF90" s="247">
        <f>IF(LF$19-'様式３（療養者名簿）（⑤の場合）'!$BJ95+1&lt;=15,IF(LF$19&gt;='様式３（療養者名簿）（⑤の場合）'!$BJ95,IF(LF$19&lt;='様式３（療養者名簿）（⑤の場合）'!$BK95,1,0),0),0)</f>
        <v>0</v>
      </c>
      <c r="LG90" s="247">
        <f>IF(LG$19-'様式３（療養者名簿）（⑤の場合）'!$BJ95+1&lt;=15,IF(LG$19&gt;='様式３（療養者名簿）（⑤の場合）'!$BJ95,IF(LG$19&lt;='様式３（療養者名簿）（⑤の場合）'!$BK95,1,0),0),0)</f>
        <v>0</v>
      </c>
      <c r="LH90" s="247">
        <f>IF(LH$19-'様式３（療養者名簿）（⑤の場合）'!$BJ95+1&lt;=15,IF(LH$19&gt;='様式３（療養者名簿）（⑤の場合）'!$BJ95,IF(LH$19&lt;='様式３（療養者名簿）（⑤の場合）'!$BK95,1,0),0),0)</f>
        <v>0</v>
      </c>
      <c r="LI90" s="247">
        <f>IF(LI$19-'様式３（療養者名簿）（⑤の場合）'!$BJ95+1&lt;=15,IF(LI$19&gt;='様式３（療養者名簿）（⑤の場合）'!$BJ95,IF(LI$19&lt;='様式３（療養者名簿）（⑤の場合）'!$BK95,1,0),0),0)</f>
        <v>0</v>
      </c>
      <c r="LJ90" s="247">
        <f>IF(LJ$19-'様式３（療養者名簿）（⑤の場合）'!$BJ95+1&lt;=15,IF(LJ$19&gt;='様式３（療養者名簿）（⑤の場合）'!$BJ95,IF(LJ$19&lt;='様式３（療養者名簿）（⑤の場合）'!$BK95,1,0),0),0)</f>
        <v>0</v>
      </c>
      <c r="LK90" s="247">
        <f>IF(LK$19-'様式３（療養者名簿）（⑤の場合）'!$BJ95+1&lt;=15,IF(LK$19&gt;='様式３（療養者名簿）（⑤の場合）'!$BJ95,IF(LK$19&lt;='様式３（療養者名簿）（⑤の場合）'!$BK95,1,0),0),0)</f>
        <v>0</v>
      </c>
      <c r="LL90" s="247">
        <f>IF(LL$19-'様式３（療養者名簿）（⑤の場合）'!$BJ95+1&lt;=15,IF(LL$19&gt;='様式３（療養者名簿）（⑤の場合）'!$BJ95,IF(LL$19&lt;='様式３（療養者名簿）（⑤の場合）'!$BK95,1,0),0),0)</f>
        <v>0</v>
      </c>
      <c r="LM90" s="247">
        <f>IF(LM$19-'様式３（療養者名簿）（⑤の場合）'!$BJ95+1&lt;=15,IF(LM$19&gt;='様式３（療養者名簿）（⑤の場合）'!$BJ95,IF(LM$19&lt;='様式３（療養者名簿）（⑤の場合）'!$BK95,1,0),0),0)</f>
        <v>0</v>
      </c>
      <c r="LN90" s="247">
        <f>IF(LN$19-'様式３（療養者名簿）（⑤の場合）'!$BJ95+1&lt;=15,IF(LN$19&gt;='様式３（療養者名簿）（⑤の場合）'!$BJ95,IF(LN$19&lt;='様式３（療養者名簿）（⑤の場合）'!$BK95,1,0),0),0)</f>
        <v>0</v>
      </c>
      <c r="LO90" s="247">
        <f>IF(LO$19-'様式３（療養者名簿）（⑤の場合）'!$BJ95+1&lt;=15,IF(LO$19&gt;='様式３（療養者名簿）（⑤の場合）'!$BJ95,IF(LO$19&lt;='様式３（療養者名簿）（⑤の場合）'!$BK95,1,0),0),0)</f>
        <v>0</v>
      </c>
      <c r="LP90" s="247">
        <f>IF(LP$19-'様式３（療養者名簿）（⑤の場合）'!$BJ95+1&lt;=15,IF(LP$19&gt;='様式３（療養者名簿）（⑤の場合）'!$BJ95,IF(LP$19&lt;='様式３（療養者名簿）（⑤の場合）'!$BK95,1,0),0),0)</f>
        <v>0</v>
      </c>
      <c r="LQ90" s="247">
        <f>IF(LQ$19-'様式３（療養者名簿）（⑤の場合）'!$BJ95+1&lt;=15,IF(LQ$19&gt;='様式３（療養者名簿）（⑤の場合）'!$BJ95,IF(LQ$19&lt;='様式３（療養者名簿）（⑤の場合）'!$BK95,1,0),0),0)</f>
        <v>0</v>
      </c>
      <c r="LR90" s="247">
        <f>IF(LR$19-'様式３（療養者名簿）（⑤の場合）'!$BJ95+1&lt;=15,IF(LR$19&gt;='様式３（療養者名簿）（⑤の場合）'!$BJ95,IF(LR$19&lt;='様式３（療養者名簿）（⑤の場合）'!$BK95,1,0),0),0)</f>
        <v>0</v>
      </c>
      <c r="LS90" s="247">
        <f>IF(LS$19-'様式３（療養者名簿）（⑤の場合）'!$BJ95+1&lt;=15,IF(LS$19&gt;='様式３（療養者名簿）（⑤の場合）'!$BJ95,IF(LS$19&lt;='様式３（療養者名簿）（⑤の場合）'!$BK95,1,0),0),0)</f>
        <v>0</v>
      </c>
      <c r="LT90" s="247">
        <f>IF(LT$19-'様式３（療養者名簿）（⑤の場合）'!$BJ95+1&lt;=15,IF(LT$19&gt;='様式３（療養者名簿）（⑤の場合）'!$BJ95,IF(LT$19&lt;='様式３（療養者名簿）（⑤の場合）'!$BK95,1,0),0),0)</f>
        <v>0</v>
      </c>
      <c r="LU90" s="247">
        <f>IF(LU$19-'様式３（療養者名簿）（⑤の場合）'!$BJ95+1&lt;=15,IF(LU$19&gt;='様式３（療養者名簿）（⑤の場合）'!$BJ95,IF(LU$19&lt;='様式３（療養者名簿）（⑤の場合）'!$BK95,1,0),0),0)</f>
        <v>0</v>
      </c>
      <c r="LV90" s="247">
        <f>IF(LV$19-'様式３（療養者名簿）（⑤の場合）'!$BJ95+1&lt;=15,IF(LV$19&gt;='様式３（療養者名簿）（⑤の場合）'!$BJ95,IF(LV$19&lt;='様式３（療養者名簿）（⑤の場合）'!$BK95,1,0),0),0)</f>
        <v>0</v>
      </c>
      <c r="LW90" s="247">
        <f>IF(LW$19-'様式３（療養者名簿）（⑤の場合）'!$BJ95+1&lt;=15,IF(LW$19&gt;='様式３（療養者名簿）（⑤の場合）'!$BJ95,IF(LW$19&lt;='様式３（療養者名簿）（⑤の場合）'!$BK95,1,0),0),0)</f>
        <v>0</v>
      </c>
      <c r="LX90" s="247">
        <f>IF(LX$19-'様式３（療養者名簿）（⑤の場合）'!$BJ95+1&lt;=15,IF(LX$19&gt;='様式３（療養者名簿）（⑤の場合）'!$BJ95,IF(LX$19&lt;='様式３（療養者名簿）（⑤の場合）'!$BK95,1,0),0),0)</f>
        <v>0</v>
      </c>
      <c r="LY90" s="247">
        <f>IF(LY$19-'様式３（療養者名簿）（⑤の場合）'!$BJ95+1&lt;=15,IF(LY$19&gt;='様式３（療養者名簿）（⑤の場合）'!$BJ95,IF(LY$19&lt;='様式３（療養者名簿）（⑤の場合）'!$BK95,1,0),0),0)</f>
        <v>0</v>
      </c>
      <c r="LZ90" s="247">
        <f>IF(LZ$19-'様式３（療養者名簿）（⑤の場合）'!$BJ95+1&lt;=15,IF(LZ$19&gt;='様式３（療養者名簿）（⑤の場合）'!$BJ95,IF(LZ$19&lt;='様式３（療養者名簿）（⑤の場合）'!$BK95,1,0),0),0)</f>
        <v>0</v>
      </c>
      <c r="MA90" s="247">
        <f>IF(MA$19-'様式３（療養者名簿）（⑤の場合）'!$BJ95+1&lt;=15,IF(MA$19&gt;='様式３（療養者名簿）（⑤の場合）'!$BJ95,IF(MA$19&lt;='様式３（療養者名簿）（⑤の場合）'!$BK95,1,0),0),0)</f>
        <v>0</v>
      </c>
      <c r="MB90" s="247">
        <f>IF(MB$19-'様式３（療養者名簿）（⑤の場合）'!$BJ95+1&lt;=15,IF(MB$19&gt;='様式３（療養者名簿）（⑤の場合）'!$BJ95,IF(MB$19&lt;='様式３（療養者名簿）（⑤の場合）'!$BK95,1,0),0),0)</f>
        <v>0</v>
      </c>
      <c r="MC90" s="247">
        <f>IF(MC$19-'様式３（療養者名簿）（⑤の場合）'!$BJ95+1&lt;=15,IF(MC$19&gt;='様式３（療養者名簿）（⑤の場合）'!$BJ95,IF(MC$19&lt;='様式３（療養者名簿）（⑤の場合）'!$BK95,1,0),0),0)</f>
        <v>0</v>
      </c>
      <c r="MD90" s="247">
        <f>IF(MD$19-'様式３（療養者名簿）（⑤の場合）'!$BJ95+1&lt;=15,IF(MD$19&gt;='様式３（療養者名簿）（⑤の場合）'!$BJ95,IF(MD$19&lt;='様式３（療養者名簿）（⑤の場合）'!$BK95,1,0),0),0)</f>
        <v>0</v>
      </c>
      <c r="ME90" s="247">
        <f>IF(ME$19-'様式３（療養者名簿）（⑤の場合）'!$BJ95+1&lt;=15,IF(ME$19&gt;='様式３（療養者名簿）（⑤の場合）'!$BJ95,IF(ME$19&lt;='様式３（療養者名簿）（⑤の場合）'!$BK95,1,0),0),0)</f>
        <v>0</v>
      </c>
      <c r="MF90" s="247">
        <f>IF(MF$19-'様式３（療養者名簿）（⑤の場合）'!$BJ95+1&lt;=15,IF(MF$19&gt;='様式３（療養者名簿）（⑤の場合）'!$BJ95,IF(MF$19&lt;='様式３（療養者名簿）（⑤の場合）'!$BK95,1,0),0),0)</f>
        <v>0</v>
      </c>
      <c r="MG90" s="247">
        <f>IF(MG$19-'様式３（療養者名簿）（⑤の場合）'!$BJ95+1&lt;=15,IF(MG$19&gt;='様式３（療養者名簿）（⑤の場合）'!$BJ95,IF(MG$19&lt;='様式３（療養者名簿）（⑤の場合）'!$BK95,1,0),0),0)</f>
        <v>0</v>
      </c>
      <c r="MH90" s="247">
        <f>IF(MH$19-'様式３（療養者名簿）（⑤の場合）'!$BJ95+1&lt;=15,IF(MH$19&gt;='様式３（療養者名簿）（⑤の場合）'!$BJ95,IF(MH$19&lt;='様式３（療養者名簿）（⑤の場合）'!$BK95,1,0),0),0)</f>
        <v>0</v>
      </c>
      <c r="MI90" s="247">
        <f>IF(MI$19-'様式３（療養者名簿）（⑤の場合）'!$BJ95+1&lt;=15,IF(MI$19&gt;='様式３（療養者名簿）（⑤の場合）'!$BJ95,IF(MI$19&lt;='様式３（療養者名簿）（⑤の場合）'!$BK95,1,0),0),0)</f>
        <v>0</v>
      </c>
      <c r="MJ90" s="247">
        <f>IF(MJ$19-'様式３（療養者名簿）（⑤の場合）'!$BJ95+1&lt;=15,IF(MJ$19&gt;='様式３（療養者名簿）（⑤の場合）'!$BJ95,IF(MJ$19&lt;='様式３（療養者名簿）（⑤の場合）'!$BK95,1,0),0),0)</f>
        <v>0</v>
      </c>
      <c r="MK90" s="247">
        <f>IF(MK$19-'様式３（療養者名簿）（⑤の場合）'!$BJ95+1&lt;=15,IF(MK$19&gt;='様式３（療養者名簿）（⑤の場合）'!$BJ95,IF(MK$19&lt;='様式３（療養者名簿）（⑤の場合）'!$BK95,1,0),0),0)</f>
        <v>0</v>
      </c>
      <c r="ML90" s="247">
        <f>IF(ML$19-'様式３（療養者名簿）（⑤の場合）'!$BJ95+1&lt;=15,IF(ML$19&gt;='様式３（療養者名簿）（⑤の場合）'!$BJ95,IF(ML$19&lt;='様式３（療養者名簿）（⑤の場合）'!$BK95,1,0),0),0)</f>
        <v>0</v>
      </c>
      <c r="MM90" s="247">
        <f>IF(MM$19-'様式３（療養者名簿）（⑤の場合）'!$BJ95+1&lt;=15,IF(MM$19&gt;='様式３（療養者名簿）（⑤の場合）'!$BJ95,IF(MM$19&lt;='様式３（療養者名簿）（⑤の場合）'!$BK95,1,0),0),0)</f>
        <v>0</v>
      </c>
      <c r="MN90" s="247">
        <f>IF(MN$19-'様式３（療養者名簿）（⑤の場合）'!$BJ95+1&lt;=15,IF(MN$19&gt;='様式３（療養者名簿）（⑤の場合）'!$BJ95,IF(MN$19&lt;='様式３（療養者名簿）（⑤の場合）'!$BK95,1,0),0),0)</f>
        <v>0</v>
      </c>
      <c r="MO90" s="247">
        <f>IF(MO$19-'様式３（療養者名簿）（⑤の場合）'!$BJ95+1&lt;=15,IF(MO$19&gt;='様式３（療養者名簿）（⑤の場合）'!$BJ95,IF(MO$19&lt;='様式３（療養者名簿）（⑤の場合）'!$BK95,1,0),0),0)</f>
        <v>0</v>
      </c>
      <c r="MP90" s="247">
        <f>IF(MP$19-'様式３（療養者名簿）（⑤の場合）'!$BJ95+1&lt;=15,IF(MP$19&gt;='様式３（療養者名簿）（⑤の場合）'!$BJ95,IF(MP$19&lt;='様式３（療養者名簿）（⑤の場合）'!$BK95,1,0),0),0)</f>
        <v>0</v>
      </c>
      <c r="MQ90" s="247">
        <f>IF(MQ$19-'様式３（療養者名簿）（⑤の場合）'!$BJ95+1&lt;=15,IF(MQ$19&gt;='様式３（療養者名簿）（⑤の場合）'!$BJ95,IF(MQ$19&lt;='様式３（療養者名簿）（⑤の場合）'!$BK95,1,0),0),0)</f>
        <v>0</v>
      </c>
      <c r="MR90" s="247">
        <f>IF(MR$19-'様式３（療養者名簿）（⑤の場合）'!$BJ95+1&lt;=15,IF(MR$19&gt;='様式３（療養者名簿）（⑤の場合）'!$BJ95,IF(MR$19&lt;='様式３（療養者名簿）（⑤の場合）'!$BK95,1,0),0),0)</f>
        <v>0</v>
      </c>
      <c r="MS90" s="247">
        <f>IF(MS$19-'様式３（療養者名簿）（⑤の場合）'!$BJ95+1&lt;=15,IF(MS$19&gt;='様式３（療養者名簿）（⑤の場合）'!$BJ95,IF(MS$19&lt;='様式３（療養者名簿）（⑤の場合）'!$BK95,1,0),0),0)</f>
        <v>0</v>
      </c>
      <c r="MT90" s="247">
        <f>IF(MT$19-'様式３（療養者名簿）（⑤の場合）'!$BJ95+1&lt;=15,IF(MT$19&gt;='様式３（療養者名簿）（⑤の場合）'!$BJ95,IF(MT$19&lt;='様式３（療養者名簿）（⑤の場合）'!$BK95,1,0),0),0)</f>
        <v>0</v>
      </c>
      <c r="MU90" s="247">
        <f>IF(MU$19-'様式３（療養者名簿）（⑤の場合）'!$BJ95+1&lt;=15,IF(MU$19&gt;='様式３（療養者名簿）（⑤の場合）'!$BJ95,IF(MU$19&lt;='様式３（療養者名簿）（⑤の場合）'!$BK95,1,0),0),0)</f>
        <v>0</v>
      </c>
      <c r="MV90" s="247">
        <f>IF(MV$19-'様式３（療養者名簿）（⑤の場合）'!$BJ95+1&lt;=15,IF(MV$19&gt;='様式３（療養者名簿）（⑤の場合）'!$BJ95,IF(MV$19&lt;='様式３（療養者名簿）（⑤の場合）'!$BK95,1,0),0),0)</f>
        <v>0</v>
      </c>
      <c r="MW90" s="247">
        <f>IF(MW$19-'様式３（療養者名簿）（⑤の場合）'!$BJ95+1&lt;=15,IF(MW$19&gt;='様式３（療養者名簿）（⑤の場合）'!$BJ95,IF(MW$19&lt;='様式３（療養者名簿）（⑤の場合）'!$BK95,1,0),0),0)</f>
        <v>0</v>
      </c>
      <c r="MX90" s="247">
        <f>IF(MX$19-'様式３（療養者名簿）（⑤の場合）'!$BJ95+1&lt;=15,IF(MX$19&gt;='様式３（療養者名簿）（⑤の場合）'!$BJ95,IF(MX$19&lt;='様式３（療養者名簿）（⑤の場合）'!$BK95,1,0),0),0)</f>
        <v>0</v>
      </c>
      <c r="MY90" s="247">
        <f>IF(MY$19-'様式３（療養者名簿）（⑤の場合）'!$BJ95+1&lt;=15,IF(MY$19&gt;='様式３（療養者名簿）（⑤の場合）'!$BJ95,IF(MY$19&lt;='様式３（療養者名簿）（⑤の場合）'!$BK95,1,0),0),0)</f>
        <v>0</v>
      </c>
      <c r="MZ90" s="247">
        <f>IF(MZ$19-'様式３（療養者名簿）（⑤の場合）'!$BJ95+1&lt;=15,IF(MZ$19&gt;='様式３（療養者名簿）（⑤の場合）'!$BJ95,IF(MZ$19&lt;='様式３（療養者名簿）（⑤の場合）'!$BK95,1,0),0),0)</f>
        <v>0</v>
      </c>
      <c r="NA90" s="247">
        <f>IF(NA$19-'様式３（療養者名簿）（⑤の場合）'!$BJ95+1&lt;=15,IF(NA$19&gt;='様式３（療養者名簿）（⑤の場合）'!$BJ95,IF(NA$19&lt;='様式３（療養者名簿）（⑤の場合）'!$BK95,1,0),0),0)</f>
        <v>0</v>
      </c>
      <c r="NB90" s="247">
        <f>IF(NB$19-'様式３（療養者名簿）（⑤の場合）'!$BJ95+1&lt;=15,IF(NB$19&gt;='様式３（療養者名簿）（⑤の場合）'!$BJ95,IF(NB$19&lt;='様式３（療養者名簿）（⑤の場合）'!$BK95,1,0),0),0)</f>
        <v>0</v>
      </c>
      <c r="NC90" s="248">
        <f>IF(NC$19-'様式３（療養者名簿）（⑤の場合）'!$BJ95+1&lt;=15,IF(NC$19&gt;='様式３（療養者名簿）（⑤の場合）'!$BJ95,IF(NC$19&lt;='様式３（療養者名簿）（⑤の場合）'!$BK95,1,0),0),0)</f>
        <v>0</v>
      </c>
      <c r="ND90" s="248">
        <f>IF(ND$19-'様式３（療養者名簿）（⑤の場合）'!$BJ95+1&lt;=15,IF(ND$19&gt;='様式３（療養者名簿）（⑤の場合）'!$BJ95,IF(ND$19&lt;='様式３（療養者名簿）（⑤の場合）'!$BK95,1,0),0),0)</f>
        <v>0</v>
      </c>
      <c r="NE90" s="248">
        <f>IF(NE$19-'様式３（療養者名簿）（⑤の場合）'!$BJ95+1&lt;=15,IF(NE$19&gt;='様式３（療養者名簿）（⑤の場合）'!$BJ95,IF(NE$19&lt;='様式３（療養者名簿）（⑤の場合）'!$BK95,1,0),0),0)</f>
        <v>0</v>
      </c>
      <c r="NF90" s="248">
        <f>IF(NF$19-'様式３（療養者名簿）（⑤の場合）'!$BJ95+1&lt;=15,IF(NF$19&gt;='様式３（療養者名簿）（⑤の場合）'!$BJ95,IF(NF$19&lt;='様式３（療養者名簿）（⑤の場合）'!$BK95,1,0),0),0)</f>
        <v>0</v>
      </c>
      <c r="NG90" s="248">
        <f>IF(NG$19-'様式３（療養者名簿）（⑤の場合）'!$BJ95+1&lt;=15,IF(NG$19&gt;='様式３（療養者名簿）（⑤の場合）'!$BJ95,IF(NG$19&lt;='様式３（療養者名簿）（⑤の場合）'!$BK95,1,0),0),0)</f>
        <v>0</v>
      </c>
      <c r="NH90" s="248">
        <f>IF(NH$19-'様式３（療養者名簿）（⑤の場合）'!$BJ95+1&lt;=15,IF(NH$19&gt;='様式３（療養者名簿）（⑤の場合）'!$BJ95,IF(NH$19&lt;='様式３（療養者名簿）（⑤の場合）'!$BK95,1,0),0),0)</f>
        <v>0</v>
      </c>
      <c r="NI90" s="248">
        <f>IF(NI$19-'様式３（療養者名簿）（⑤の場合）'!$BJ95+1&lt;=15,IF(NI$19&gt;='様式３（療養者名簿）（⑤の場合）'!$BJ95,IF(NI$19&lt;='様式３（療養者名簿）（⑤の場合）'!$BK95,1,0),0),0)</f>
        <v>0</v>
      </c>
      <c r="NJ90" s="248">
        <f>IF(NJ$19-'様式３（療養者名簿）（⑤の場合）'!$BJ95+1&lt;=15,IF(NJ$19&gt;='様式３（療養者名簿）（⑤の場合）'!$BJ95,IF(NJ$19&lt;='様式３（療養者名簿）（⑤の場合）'!$BK95,1,0),0),0)</f>
        <v>0</v>
      </c>
      <c r="NK90" s="248">
        <f>IF(NK$19-'様式３（療養者名簿）（⑤の場合）'!$BJ95+1&lt;=15,IF(NK$19&gt;='様式３（療養者名簿）（⑤の場合）'!$BJ95,IF(NK$19&lt;='様式３（療養者名簿）（⑤の場合）'!$BK95,1,0),0),0)</f>
        <v>0</v>
      </c>
      <c r="NL90" s="248">
        <f>IF(NL$19-'様式３（療養者名簿）（⑤の場合）'!$BJ95+1&lt;=15,IF(NL$19&gt;='様式３（療養者名簿）（⑤の場合）'!$BJ95,IF(NL$19&lt;='様式３（療養者名簿）（⑤の場合）'!$BK95,1,0),0),0)</f>
        <v>0</v>
      </c>
      <c r="NM90" s="248">
        <f>IF(NM$19-'様式３（療養者名簿）（⑤の場合）'!$BJ95+1&lt;=15,IF(NM$19&gt;='様式３（療養者名簿）（⑤の場合）'!$BJ95,IF(NM$19&lt;='様式３（療養者名簿）（⑤の場合）'!$BK95,1,0),0),0)</f>
        <v>0</v>
      </c>
      <c r="NN90" s="248">
        <f>IF(NN$19-'様式３（療養者名簿）（⑤の場合）'!$BJ95+1&lt;=15,IF(NN$19&gt;='様式３（療養者名簿）（⑤の場合）'!$BJ95,IF(NN$19&lt;='様式３（療養者名簿）（⑤の場合）'!$BK95,1,0),0),0)</f>
        <v>0</v>
      </c>
      <c r="NO90" s="248">
        <f>IF(NO$19-'様式３（療養者名簿）（⑤の場合）'!$BJ95+1&lt;=15,IF(NO$19&gt;='様式３（療養者名簿）（⑤の場合）'!$BJ95,IF(NO$19&lt;='様式３（療養者名簿）（⑤の場合）'!$BK95,1,0),0),0)</f>
        <v>0</v>
      </c>
      <c r="NP90" s="248">
        <f>IF(NP$19-'様式３（療養者名簿）（⑤の場合）'!$BJ95+1&lt;=15,IF(NP$19&gt;='様式３（療養者名簿）（⑤の場合）'!$BJ95,IF(NP$19&lt;='様式３（療養者名簿）（⑤の場合）'!$BK95,1,0),0),0)</f>
        <v>0</v>
      </c>
      <c r="NQ90" s="248">
        <f>IF(NQ$19-'様式３（療養者名簿）（⑤の場合）'!$BJ95+1&lt;=15,IF(NQ$19&gt;='様式３（療養者名簿）（⑤の場合）'!$BJ95,IF(NQ$19&lt;='様式３（療養者名簿）（⑤の場合）'!$BK95,1,0),0),0)</f>
        <v>0</v>
      </c>
      <c r="NR90" s="248">
        <f>IF(NR$19-'様式３（療養者名簿）（⑤の場合）'!$BJ95+1&lt;=15,IF(NR$19&gt;='様式３（療養者名簿）（⑤の場合）'!$BJ95,IF(NR$19&lt;='様式３（療養者名簿）（⑤の場合）'!$BK95,1,0),0),0)</f>
        <v>0</v>
      </c>
      <c r="NS90" s="248">
        <f>IF(NS$19-'様式３（療養者名簿）（⑤の場合）'!$BJ95+1&lt;=15,IF(NS$19&gt;='様式３（療養者名簿）（⑤の場合）'!$BJ95,IF(NS$19&lt;='様式３（療養者名簿）（⑤の場合）'!$BK95,1,0),0),0)</f>
        <v>0</v>
      </c>
      <c r="NT90" s="248">
        <f>IF(NT$19-'様式３（療養者名簿）（⑤の場合）'!$BJ95+1&lt;=15,IF(NT$19&gt;='様式３（療養者名簿）（⑤の場合）'!$BJ95,IF(NT$19&lt;='様式３（療養者名簿）（⑤の場合）'!$BK95,1,0),0),0)</f>
        <v>0</v>
      </c>
      <c r="NU90" s="248">
        <f>IF(NU$19-'様式３（療養者名簿）（⑤の場合）'!$BJ95+1&lt;=15,IF(NU$19&gt;='様式３（療養者名簿）（⑤の場合）'!$BJ95,IF(NU$19&lt;='様式３（療養者名簿）（⑤の場合）'!$BK95,1,0),0),0)</f>
        <v>0</v>
      </c>
      <c r="NV90" s="248">
        <f>IF(NV$19-'様式３（療養者名簿）（⑤の場合）'!$BJ95+1&lt;=15,IF(NV$19&gt;='様式３（療養者名簿）（⑤の場合）'!$BJ95,IF(NV$19&lt;='様式３（療養者名簿）（⑤の場合）'!$BK95,1,0),0),0)</f>
        <v>0</v>
      </c>
      <c r="NW90" s="248">
        <f>IF(NW$19-'様式３（療養者名簿）（⑤の場合）'!$BJ95+1&lt;=15,IF(NW$19&gt;='様式３（療養者名簿）（⑤の場合）'!$BJ95,IF(NW$19&lt;='様式３（療養者名簿）（⑤の場合）'!$BK95,1,0),0),0)</f>
        <v>0</v>
      </c>
      <c r="NX90" s="248">
        <f>IF(NX$19-'様式３（療養者名簿）（⑤の場合）'!$BJ95+1&lt;=15,IF(NX$19&gt;='様式３（療養者名簿）（⑤の場合）'!$BJ95,IF(NX$19&lt;='様式３（療養者名簿）（⑤の場合）'!$BK95,1,0),0),0)</f>
        <v>0</v>
      </c>
      <c r="NY90" s="248">
        <f>IF(NY$19-'様式３（療養者名簿）（⑤の場合）'!$BJ95+1&lt;=15,IF(NY$19&gt;='様式３（療養者名簿）（⑤の場合）'!$BJ95,IF(NY$19&lt;='様式３（療養者名簿）（⑤の場合）'!$BK95,1,0),0),0)</f>
        <v>0</v>
      </c>
      <c r="NZ90" s="248">
        <f>IF(NZ$19-'様式３（療養者名簿）（⑤の場合）'!$BJ95+1&lt;=15,IF(NZ$19&gt;='様式３（療養者名簿）（⑤の場合）'!$BJ95,IF(NZ$19&lt;='様式３（療養者名簿）（⑤の場合）'!$BK95,1,0),0),0)</f>
        <v>0</v>
      </c>
      <c r="OA90" s="248">
        <f>IF(OA$19-'様式３（療養者名簿）（⑤の場合）'!$BJ95+1&lt;=15,IF(OA$19&gt;='様式３（療養者名簿）（⑤の場合）'!$BJ95,IF(OA$19&lt;='様式３（療養者名簿）（⑤の場合）'!$BK95,1,0),0),0)</f>
        <v>0</v>
      </c>
      <c r="OB90" s="248">
        <f>IF(OB$19-'様式３（療養者名簿）（⑤の場合）'!$BJ95+1&lt;=15,IF(OB$19&gt;='様式３（療養者名簿）（⑤の場合）'!$BJ95,IF(OB$19&lt;='様式３（療養者名簿）（⑤の場合）'!$BK95,1,0),0),0)</f>
        <v>0</v>
      </c>
      <c r="OC90" s="248">
        <f>IF(OC$19-'様式３（療養者名簿）（⑤の場合）'!$BJ95+1&lt;=15,IF(OC$19&gt;='様式３（療養者名簿）（⑤の場合）'!$BJ95,IF(OC$19&lt;='様式３（療養者名簿）（⑤の場合）'!$BK95,1,0),0),0)</f>
        <v>0</v>
      </c>
      <c r="OD90" s="248">
        <f>IF(OD$19-'様式３（療養者名簿）（⑤の場合）'!$BJ95+1&lt;=15,IF(OD$19&gt;='様式３（療養者名簿）（⑤の場合）'!$BJ95,IF(OD$19&lt;='様式３（療養者名簿）（⑤の場合）'!$BK95,1,0),0),0)</f>
        <v>0</v>
      </c>
      <c r="OE90" s="248">
        <f>IF(OE$19-'様式３（療養者名簿）（⑤の場合）'!$BJ95+1&lt;=15,IF(OE$19&gt;='様式３（療養者名簿）（⑤の場合）'!$BJ95,IF(OE$19&lt;='様式３（療養者名簿）（⑤の場合）'!$BK95,1,0),0),0)</f>
        <v>0</v>
      </c>
      <c r="OF90" s="248">
        <f>IF(OF$19-'様式３（療養者名簿）（⑤の場合）'!$BJ95+1&lt;=15,IF(OF$19&gt;='様式３（療養者名簿）（⑤の場合）'!$BJ95,IF(OF$19&lt;='様式３（療養者名簿）（⑤の場合）'!$BK95,1,0),0),0)</f>
        <v>0</v>
      </c>
      <c r="OG90" s="248">
        <f>IF(OG$19-'様式３（療養者名簿）（⑤の場合）'!$BJ95+1&lt;=15,IF(OG$19&gt;='様式３（療養者名簿）（⑤の場合）'!$BJ95,IF(OG$19&lt;='様式３（療養者名簿）（⑤の場合）'!$BK95,1,0),0),0)</f>
        <v>0</v>
      </c>
      <c r="OH90" s="248">
        <f>IF(OH$19-'様式３（療養者名簿）（⑤の場合）'!$BJ95+1&lt;=15,IF(OH$19&gt;='様式３（療養者名簿）（⑤の場合）'!$BJ95,IF(OH$19&lt;='様式３（療養者名簿）（⑤の場合）'!$BK95,1,0),0),0)</f>
        <v>0</v>
      </c>
      <c r="OI90" s="248">
        <f>IF(OI$19-'様式３（療養者名簿）（⑤の場合）'!$BJ95+1&lt;=15,IF(OI$19&gt;='様式３（療養者名簿）（⑤の場合）'!$BJ95,IF(OI$19&lt;='様式３（療養者名簿）（⑤の場合）'!$BK95,1,0),0),0)</f>
        <v>0</v>
      </c>
      <c r="OJ90" s="248">
        <f>IF(OJ$19-'様式３（療養者名簿）（⑤の場合）'!$BJ95+1&lt;=15,IF(OJ$19&gt;='様式３（療養者名簿）（⑤の場合）'!$BJ95,IF(OJ$19&lt;='様式３（療養者名簿）（⑤の場合）'!$BK95,1,0),0),0)</f>
        <v>0</v>
      </c>
      <c r="OK90" s="248">
        <f>IF(OK$19-'様式３（療養者名簿）（⑤の場合）'!$BJ95+1&lt;=15,IF(OK$19&gt;='様式３（療養者名簿）（⑤の場合）'!$BJ95,IF(OK$19&lt;='様式３（療養者名簿）（⑤の場合）'!$BK95,1,0),0),0)</f>
        <v>0</v>
      </c>
      <c r="OL90" s="248">
        <f>IF(OL$19-'様式３（療養者名簿）（⑤の場合）'!$BJ95+1&lt;=15,IF(OL$19&gt;='様式３（療養者名簿）（⑤の場合）'!$BJ95,IF(OL$19&lt;='様式３（療養者名簿）（⑤の場合）'!$BK95,1,0),0),0)</f>
        <v>0</v>
      </c>
      <c r="OM90" s="248">
        <f>IF(OM$19-'様式３（療養者名簿）（⑤の場合）'!$BJ95+1&lt;=15,IF(OM$19&gt;='様式３（療養者名簿）（⑤の場合）'!$BJ95,IF(OM$19&lt;='様式３（療養者名簿）（⑤の場合）'!$BK95,1,0),0),0)</f>
        <v>0</v>
      </c>
      <c r="ON90" s="248">
        <f>IF(ON$19-'様式３（療養者名簿）（⑤の場合）'!$BJ95+1&lt;=15,IF(ON$19&gt;='様式３（療養者名簿）（⑤の場合）'!$BJ95,IF(ON$19&lt;='様式３（療養者名簿）（⑤の場合）'!$BK95,1,0),0),0)</f>
        <v>0</v>
      </c>
      <c r="OO90" s="248">
        <f>IF(OO$19-'様式３（療養者名簿）（⑤の場合）'!$BJ95+1&lt;=15,IF(OO$19&gt;='様式３（療養者名簿）（⑤の場合）'!$BJ95,IF(OO$19&lt;='様式３（療養者名簿）（⑤の場合）'!$BK95,1,0),0),0)</f>
        <v>0</v>
      </c>
      <c r="OP90" s="248">
        <f>IF(OP$19-'様式３（療養者名簿）（⑤の場合）'!$BJ95+1&lt;=15,IF(OP$19&gt;='様式３（療養者名簿）（⑤の場合）'!$BJ95,IF(OP$19&lt;='様式３（療養者名簿）（⑤の場合）'!$BK95,1,0),0),0)</f>
        <v>0</v>
      </c>
      <c r="OQ90" s="248">
        <f>IF(OQ$19-'様式３（療養者名簿）（⑤の場合）'!$BJ95+1&lt;=15,IF(OQ$19&gt;='様式３（療養者名簿）（⑤の場合）'!$BJ95,IF(OQ$19&lt;='様式３（療養者名簿）（⑤の場合）'!$BK95,1,0),0),0)</f>
        <v>0</v>
      </c>
      <c r="OR90" s="248">
        <f>IF(OR$19-'様式３（療養者名簿）（⑤の場合）'!$BJ95+1&lt;=15,IF(OR$19&gt;='様式３（療養者名簿）（⑤の場合）'!$BJ95,IF(OR$19&lt;='様式３（療養者名簿）（⑤の場合）'!$BK95,1,0),0),0)</f>
        <v>0</v>
      </c>
      <c r="OS90" s="248">
        <f>IF(OS$19-'様式３（療養者名簿）（⑤の場合）'!$BJ95+1&lt;=15,IF(OS$19&gt;='様式３（療養者名簿）（⑤の場合）'!$BJ95,IF(OS$19&lt;='様式３（療養者名簿）（⑤の場合）'!$BK95,1,0),0),0)</f>
        <v>0</v>
      </c>
      <c r="OT90" s="248">
        <f>IF(OT$19-'様式３（療養者名簿）（⑤の場合）'!$BJ95+1&lt;=15,IF(OT$19&gt;='様式３（療養者名簿）（⑤の場合）'!$BJ95,IF(OT$19&lt;='様式３（療養者名簿）（⑤の場合）'!$BK95,1,0),0),0)</f>
        <v>0</v>
      </c>
      <c r="OU90" s="248">
        <f>IF(OU$19-'様式３（療養者名簿）（⑤の場合）'!$BJ95+1&lt;=15,IF(OU$19&gt;='様式３（療養者名簿）（⑤の場合）'!$BJ95,IF(OU$19&lt;='様式３（療養者名簿）（⑤の場合）'!$BK95,1,0),0),0)</f>
        <v>0</v>
      </c>
      <c r="OV90" s="248">
        <f>IF(OV$19-'様式３（療養者名簿）（⑤の場合）'!$BJ95+1&lt;=15,IF(OV$19&gt;='様式３（療養者名簿）（⑤の場合）'!$BJ95,IF(OV$19&lt;='様式３（療養者名簿）（⑤の場合）'!$BK95,1,0),0),0)</f>
        <v>0</v>
      </c>
      <c r="OW90" s="248">
        <f>IF(OW$19-'様式３（療養者名簿）（⑤の場合）'!$BJ95+1&lt;=15,IF(OW$19&gt;='様式３（療養者名簿）（⑤の場合）'!$BJ95,IF(OW$19&lt;='様式３（療養者名簿）（⑤の場合）'!$BK95,1,0),0),0)</f>
        <v>0</v>
      </c>
      <c r="OX90" s="248">
        <f>IF(OX$19-'様式３（療養者名簿）（⑤の場合）'!$BJ95+1&lt;=15,IF(OX$19&gt;='様式３（療養者名簿）（⑤の場合）'!$BJ95,IF(OX$19&lt;='様式３（療養者名簿）（⑤の場合）'!$BK95,1,0),0),0)</f>
        <v>0</v>
      </c>
      <c r="OY90" s="248">
        <f>IF(OY$19-'様式３（療養者名簿）（⑤の場合）'!$BJ95+1&lt;=15,IF(OY$19&gt;='様式３（療養者名簿）（⑤の場合）'!$BJ95,IF(OY$19&lt;='様式３（療養者名簿）（⑤の場合）'!$BK95,1,0),0),0)</f>
        <v>0</v>
      </c>
      <c r="OZ90" s="248">
        <f>IF(OZ$19-'様式３（療養者名簿）（⑤の場合）'!$BJ95+1&lt;=15,IF(OZ$19&gt;='様式３（療養者名簿）（⑤の場合）'!$BJ95,IF(OZ$19&lt;='様式３（療養者名簿）（⑤の場合）'!$BK95,1,0),0),0)</f>
        <v>0</v>
      </c>
      <c r="PA90" s="248">
        <f>IF(PA$19-'様式３（療養者名簿）（⑤の場合）'!$BJ95+1&lt;=15,IF(PA$19&gt;='様式３（療養者名簿）（⑤の場合）'!$BJ95,IF(PA$19&lt;='様式３（療養者名簿）（⑤の場合）'!$BK95,1,0),0),0)</f>
        <v>0</v>
      </c>
      <c r="PB90" s="248">
        <f>IF(PB$19-'様式３（療養者名簿）（⑤の場合）'!$BJ95+1&lt;=15,IF(PB$19&gt;='様式３（療養者名簿）（⑤の場合）'!$BJ95,IF(PB$19&lt;='様式３（療養者名簿）（⑤の場合）'!$BK95,1,0),0),0)</f>
        <v>0</v>
      </c>
      <c r="PC90" s="248">
        <f>IF(PC$19-'様式３（療養者名簿）（⑤の場合）'!$BJ95+1&lt;=15,IF(PC$19&gt;='様式３（療養者名簿）（⑤の場合）'!$BJ95,IF(PC$19&lt;='様式３（療養者名簿）（⑤の場合）'!$BK95,1,0),0),0)</f>
        <v>0</v>
      </c>
      <c r="PD90" s="248">
        <f>IF(PD$19-'様式３（療養者名簿）（⑤の場合）'!$BJ95+1&lt;=15,IF(PD$19&gt;='様式３（療養者名簿）（⑤の場合）'!$BJ95,IF(PD$19&lt;='様式３（療養者名簿）（⑤の場合）'!$BK95,1,0),0),0)</f>
        <v>0</v>
      </c>
      <c r="PE90" s="248">
        <f>IF(PE$19-'様式３（療養者名簿）（⑤の場合）'!$BJ95+1&lt;=15,IF(PE$19&gt;='様式３（療養者名簿）（⑤の場合）'!$BJ95,IF(PE$19&lt;='様式３（療養者名簿）（⑤の場合）'!$BK95,1,0),0),0)</f>
        <v>0</v>
      </c>
      <c r="PF90" s="248">
        <f>IF(PF$19-'様式３（療養者名簿）（⑤の場合）'!$BJ95+1&lt;=15,IF(PF$19&gt;='様式３（療養者名簿）（⑤の場合）'!$BJ95,IF(PF$19&lt;='様式３（療養者名簿）（⑤の場合）'!$BK95,1,0),0),0)</f>
        <v>0</v>
      </c>
      <c r="PG90" s="248">
        <f>IF(PG$19-'様式３（療養者名簿）（⑤の場合）'!$BJ95+1&lt;=15,IF(PG$19&gt;='様式３（療養者名簿）（⑤の場合）'!$BJ95,IF(PG$19&lt;='様式３（療養者名簿）（⑤の場合）'!$BK95,1,0),0),0)</f>
        <v>0</v>
      </c>
      <c r="PH90" s="248">
        <f>IF(PH$19-'様式３（療養者名簿）（⑤の場合）'!$BJ95+1&lt;=15,IF(PH$19&gt;='様式３（療養者名簿）（⑤の場合）'!$BJ95,IF(PH$19&lt;='様式３（療養者名簿）（⑤の場合）'!$BK95,1,0),0),0)</f>
        <v>0</v>
      </c>
      <c r="PI90" s="248">
        <f>IF(PI$19-'様式３（療養者名簿）（⑤の場合）'!$BJ95+1&lt;=15,IF(PI$19&gt;='様式３（療養者名簿）（⑤の場合）'!$BJ95,IF(PI$19&lt;='様式３（療養者名簿）（⑤の場合）'!$BK95,1,0),0),0)</f>
        <v>0</v>
      </c>
      <c r="PJ90" s="248">
        <f>IF(PJ$19-'様式３（療養者名簿）（⑤の場合）'!$BJ95+1&lt;=15,IF(PJ$19&gt;='様式３（療養者名簿）（⑤の場合）'!$BJ95,IF(PJ$19&lt;='様式３（療養者名簿）（⑤の場合）'!$BK95,1,0),0),0)</f>
        <v>0</v>
      </c>
      <c r="PK90" s="248">
        <f>IF(PK$19-'様式３（療養者名簿）（⑤の場合）'!$BJ95+1&lt;=15,IF(PK$19&gt;='様式３（療養者名簿）（⑤の場合）'!$BJ95,IF(PK$19&lt;='様式３（療養者名簿）（⑤の場合）'!$BK95,1,0),0),0)</f>
        <v>0</v>
      </c>
      <c r="PL90" s="248">
        <f>IF(PL$19-'様式３（療養者名簿）（⑤の場合）'!$BJ95+1&lt;=15,IF(PL$19&gt;='様式３（療養者名簿）（⑤の場合）'!$BJ95,IF(PL$19&lt;='様式３（療養者名簿）（⑤の場合）'!$BK95,1,0),0),0)</f>
        <v>0</v>
      </c>
      <c r="PM90" s="248">
        <f>IF(PM$19-'様式３（療養者名簿）（⑤の場合）'!$BJ95+1&lt;=15,IF(PM$19&gt;='様式３（療養者名簿）（⑤の場合）'!$BJ95,IF(PM$19&lt;='様式３（療養者名簿）（⑤の場合）'!$BK95,1,0),0),0)</f>
        <v>0</v>
      </c>
      <c r="PN90" s="248">
        <f>IF(PN$19-'様式３（療養者名簿）（⑤の場合）'!$BJ95+1&lt;=15,IF(PN$19&gt;='様式３（療養者名簿）（⑤の場合）'!$BJ95,IF(PN$19&lt;='様式３（療養者名簿）（⑤の場合）'!$BK95,1,0),0),0)</f>
        <v>0</v>
      </c>
      <c r="PO90" s="248">
        <f>IF(PO$19-'様式３（療養者名簿）（⑤の場合）'!$BJ95+1&lt;=15,IF(PO$19&gt;='様式３（療養者名簿）（⑤の場合）'!$BJ95,IF(PO$19&lt;='様式３（療養者名簿）（⑤の場合）'!$BK95,1,0),0),0)</f>
        <v>0</v>
      </c>
      <c r="PP90" s="248">
        <f>IF(PP$19-'様式３（療養者名簿）（⑤の場合）'!$BJ95+1&lt;=15,IF(PP$19&gt;='様式３（療養者名簿）（⑤の場合）'!$BJ95,IF(PP$19&lt;='様式３（療養者名簿）（⑤の場合）'!$BK95,1,0),0),0)</f>
        <v>0</v>
      </c>
      <c r="PQ90" s="248">
        <f>IF(PQ$19-'様式３（療養者名簿）（⑤の場合）'!$BJ95+1&lt;=15,IF(PQ$19&gt;='様式３（療養者名簿）（⑤の場合）'!$BJ95,IF(PQ$19&lt;='様式３（療養者名簿）（⑤の場合）'!$BK95,1,0),0),0)</f>
        <v>0</v>
      </c>
      <c r="PR90" s="248">
        <f>IF(PR$19-'様式３（療養者名簿）（⑤の場合）'!$BJ95+1&lt;=15,IF(PR$19&gt;='様式３（療養者名簿）（⑤の場合）'!$BJ95,IF(PR$19&lt;='様式３（療養者名簿）（⑤の場合）'!$BK95,1,0),0),0)</f>
        <v>0</v>
      </c>
      <c r="PS90" s="248">
        <f>IF(PS$19-'様式３（療養者名簿）（⑤の場合）'!$BJ95+1&lt;=15,IF(PS$19&gt;='様式３（療養者名簿）（⑤の場合）'!$BJ95,IF(PS$19&lt;='様式３（療養者名簿）（⑤の場合）'!$BK95,1,0),0),0)</f>
        <v>0</v>
      </c>
      <c r="PT90" s="248">
        <f>IF(PT$19-'様式３（療養者名簿）（⑤の場合）'!$BJ95+1&lt;=15,IF(PT$19&gt;='様式３（療養者名簿）（⑤の場合）'!$BJ95,IF(PT$19&lt;='様式３（療養者名簿）（⑤の場合）'!$BK95,1,0),0),0)</f>
        <v>0</v>
      </c>
      <c r="PU90" s="248">
        <f>IF(PU$19-'様式３（療養者名簿）（⑤の場合）'!$BJ95+1&lt;=15,IF(PU$19&gt;='様式３（療養者名簿）（⑤の場合）'!$BJ95,IF(PU$19&lt;='様式３（療養者名簿）（⑤の場合）'!$BK95,1,0),0),0)</f>
        <v>0</v>
      </c>
      <c r="PV90" s="248">
        <f>IF(PV$19-'様式３（療養者名簿）（⑤の場合）'!$BJ95+1&lt;=15,IF(PV$19&gt;='様式３（療養者名簿）（⑤の場合）'!$BJ95,IF(PV$19&lt;='様式３（療養者名簿）（⑤の場合）'!$BK95,1,0),0),0)</f>
        <v>0</v>
      </c>
      <c r="PW90" s="248">
        <f>IF(PW$19-'様式３（療養者名簿）（⑤の場合）'!$BJ95+1&lt;=15,IF(PW$19&gt;='様式３（療養者名簿）（⑤の場合）'!$BJ95,IF(PW$19&lt;='様式３（療養者名簿）（⑤の場合）'!$BK95,1,0),0),0)</f>
        <v>0</v>
      </c>
      <c r="PX90" s="248">
        <f>IF(PX$19-'様式３（療養者名簿）（⑤の場合）'!$BJ95+1&lt;=15,IF(PX$19&gt;='様式３（療養者名簿）（⑤の場合）'!$BJ95,IF(PX$19&lt;='様式３（療養者名簿）（⑤の場合）'!$BK95,1,0),0),0)</f>
        <v>0</v>
      </c>
      <c r="PY90" s="248">
        <f>IF(PY$19-'様式３（療養者名簿）（⑤の場合）'!$BJ95+1&lt;=15,IF(PY$19&gt;='様式３（療養者名簿）（⑤の場合）'!$BJ95,IF(PY$19&lt;='様式３（療養者名簿）（⑤の場合）'!$BK95,1,0),0),0)</f>
        <v>0</v>
      </c>
      <c r="PZ90" s="248">
        <f>IF(PZ$19-'様式３（療養者名簿）（⑤の場合）'!$BJ95+1&lt;=15,IF(PZ$19&gt;='様式３（療養者名簿）（⑤の場合）'!$BJ95,IF(PZ$19&lt;='様式３（療養者名簿）（⑤の場合）'!$BK95,1,0),0),0)</f>
        <v>0</v>
      </c>
      <c r="QA90" s="248">
        <f>IF(QA$19-'様式３（療養者名簿）（⑤の場合）'!$BJ95+1&lt;=15,IF(QA$19&gt;='様式３（療養者名簿）（⑤の場合）'!$BJ95,IF(QA$19&lt;='様式３（療養者名簿）（⑤の場合）'!$BK95,1,0),0),0)</f>
        <v>0</v>
      </c>
      <c r="QB90" s="248">
        <f>IF(QB$19-'様式３（療養者名簿）（⑤の場合）'!$BJ95+1&lt;=15,IF(QB$19&gt;='様式３（療養者名簿）（⑤の場合）'!$BJ95,IF(QB$19&lt;='様式３（療養者名簿）（⑤の場合）'!$BK95,1,0),0),0)</f>
        <v>0</v>
      </c>
      <c r="QC90" s="248">
        <f>IF(QC$19-'様式３（療養者名簿）（⑤の場合）'!$BJ95+1&lt;=15,IF(QC$19&gt;='様式３（療養者名簿）（⑤の場合）'!$BJ95,IF(QC$19&lt;='様式３（療養者名簿）（⑤の場合）'!$BK95,1,0),0),0)</f>
        <v>0</v>
      </c>
      <c r="QD90" s="248">
        <f>IF(QD$19-'様式３（療養者名簿）（⑤の場合）'!$BJ95+1&lt;=15,IF(QD$19&gt;='様式３（療養者名簿）（⑤の場合）'!$BJ95,IF(QD$19&lt;='様式３（療養者名簿）（⑤の場合）'!$BK95,1,0),0),0)</f>
        <v>0</v>
      </c>
      <c r="QE90" s="248">
        <f>IF(QE$19-'様式３（療養者名簿）（⑤の場合）'!$BJ95+1&lt;=15,IF(QE$19&gt;='様式３（療養者名簿）（⑤の場合）'!$BJ95,IF(QE$19&lt;='様式３（療養者名簿）（⑤の場合）'!$BK95,1,0),0),0)</f>
        <v>0</v>
      </c>
      <c r="QF90" s="248">
        <f>IF(QF$19-'様式３（療養者名簿）（⑤の場合）'!$BJ95+1&lt;=15,IF(QF$19&gt;='様式３（療養者名簿）（⑤の場合）'!$BJ95,IF(QF$19&lt;='様式３（療養者名簿）（⑤の場合）'!$BK95,1,0),0),0)</f>
        <v>0</v>
      </c>
      <c r="QG90" s="248">
        <f>IF(QG$19-'様式３（療養者名簿）（⑤の場合）'!$BJ95+1&lt;=15,IF(QG$19&gt;='様式３（療養者名簿）（⑤の場合）'!$BJ95,IF(QG$19&lt;='様式３（療養者名簿）（⑤の場合）'!$BK95,1,0),0),0)</f>
        <v>0</v>
      </c>
      <c r="QH90" s="248">
        <f>IF(QH$19-'様式３（療養者名簿）（⑤の場合）'!$BJ95+1&lt;=15,IF(QH$19&gt;='様式３（療養者名簿）（⑤の場合）'!$BJ95,IF(QH$19&lt;='様式３（療養者名簿）（⑤の場合）'!$BK95,1,0),0),0)</f>
        <v>0</v>
      </c>
      <c r="QI90" s="248">
        <f>IF(QI$19-'様式３（療養者名簿）（⑤の場合）'!$BJ95+1&lt;=15,IF(QI$19&gt;='様式３（療養者名簿）（⑤の場合）'!$BJ95,IF(QI$19&lt;='様式３（療養者名簿）（⑤の場合）'!$BK95,1,0),0),0)</f>
        <v>0</v>
      </c>
      <c r="QJ90" s="248">
        <f>IF(QJ$19-'様式３（療養者名簿）（⑤の場合）'!$BJ95+1&lt;=15,IF(QJ$19&gt;='様式３（療養者名簿）（⑤の場合）'!$BJ95,IF(QJ$19&lt;='様式３（療養者名簿）（⑤の場合）'!$BK95,1,0),0),0)</f>
        <v>0</v>
      </c>
      <c r="QK90" s="248">
        <f>IF(QK$19-'様式３（療養者名簿）（⑤の場合）'!$BJ95+1&lt;=15,IF(QK$19&gt;='様式３（療養者名簿）（⑤の場合）'!$BJ95,IF(QK$19&lt;='様式３（療養者名簿）（⑤の場合）'!$BK95,1,0),0),0)</f>
        <v>0</v>
      </c>
      <c r="QL90" s="248">
        <f>IF(QL$19-'様式３（療養者名簿）（⑤の場合）'!$BJ95+1&lt;=15,IF(QL$19&gt;='様式３（療養者名簿）（⑤の場合）'!$BJ95,IF(QL$19&lt;='様式３（療養者名簿）（⑤の場合）'!$BK95,1,0),0),0)</f>
        <v>0</v>
      </c>
      <c r="QM90" s="248">
        <f>IF(QM$19-'様式３（療養者名簿）（⑤の場合）'!$BJ95+1&lt;=15,IF(QM$19&gt;='様式３（療養者名簿）（⑤の場合）'!$BJ95,IF(QM$19&lt;='様式３（療養者名簿）（⑤の場合）'!$BK95,1,0),0),0)</f>
        <v>0</v>
      </c>
      <c r="QN90" s="248">
        <f>IF(QN$19-'様式３（療養者名簿）（⑤の場合）'!$BJ95+1&lt;=15,IF(QN$19&gt;='様式３（療養者名簿）（⑤の場合）'!$BJ95,IF(QN$19&lt;='様式３（療養者名簿）（⑤の場合）'!$BK95,1,0),0),0)</f>
        <v>0</v>
      </c>
      <c r="QO90" s="248">
        <f>IF(QO$19-'様式３（療養者名簿）（⑤の場合）'!$BJ95+1&lt;=15,IF(QO$19&gt;='様式３（療養者名簿）（⑤の場合）'!$BJ95,IF(QO$19&lt;='様式３（療養者名簿）（⑤の場合）'!$BK95,1,0),0),0)</f>
        <v>0</v>
      </c>
      <c r="QP90" s="248">
        <f>IF(QP$19-'様式３（療養者名簿）（⑤の場合）'!$BJ95+1&lt;=15,IF(QP$19&gt;='様式３（療養者名簿）（⑤の場合）'!$BJ95,IF(QP$19&lt;='様式３（療養者名簿）（⑤の場合）'!$BK95,1,0),0),0)</f>
        <v>0</v>
      </c>
      <c r="QQ90" s="248">
        <f>IF(QQ$19-'様式３（療養者名簿）（⑤の場合）'!$BJ95+1&lt;=15,IF(QQ$19&gt;='様式３（療養者名簿）（⑤の場合）'!$BJ95,IF(QQ$19&lt;='様式３（療養者名簿）（⑤の場合）'!$BK95,1,0),0),0)</f>
        <v>0</v>
      </c>
      <c r="QR90" s="248">
        <f>IF(QR$19-'様式３（療養者名簿）（⑤の場合）'!$BJ95+1&lt;=15,IF(QR$19&gt;='様式３（療養者名簿）（⑤の場合）'!$BJ95,IF(QR$19&lt;='様式３（療養者名簿）（⑤の場合）'!$BK95,1,0),0),0)</f>
        <v>0</v>
      </c>
      <c r="QS90" s="248">
        <f>IF(QS$19-'様式３（療養者名簿）（⑤の場合）'!$BJ95+1&lt;=15,IF(QS$19&gt;='様式３（療養者名簿）（⑤の場合）'!$BJ95,IF(QS$19&lt;='様式３（療養者名簿）（⑤の場合）'!$BK95,1,0),0),0)</f>
        <v>0</v>
      </c>
      <c r="QT90" s="248">
        <f>IF(QT$19-'様式３（療養者名簿）（⑤の場合）'!$BJ95+1&lt;=15,IF(QT$19&gt;='様式３（療養者名簿）（⑤の場合）'!$BJ95,IF(QT$19&lt;='様式３（療養者名簿）（⑤の場合）'!$BK95,1,0),0),0)</f>
        <v>0</v>
      </c>
      <c r="QU90" s="248">
        <f>IF(QU$19-'様式３（療養者名簿）（⑤の場合）'!$BJ95+1&lt;=15,IF(QU$19&gt;='様式３（療養者名簿）（⑤の場合）'!$BJ95,IF(QU$19&lt;='様式３（療養者名簿）（⑤の場合）'!$BK95,1,0),0),0)</f>
        <v>0</v>
      </c>
      <c r="QV90" s="248">
        <f>IF(QV$19-'様式３（療養者名簿）（⑤の場合）'!$BJ95+1&lt;=15,IF(QV$19&gt;='様式３（療養者名簿）（⑤の場合）'!$BJ95,IF(QV$19&lt;='様式３（療養者名簿）（⑤の場合）'!$BK95,1,0),0),0)</f>
        <v>0</v>
      </c>
      <c r="QW90" s="248">
        <f>IF(QW$19-'様式３（療養者名簿）（⑤の場合）'!$BJ95+1&lt;=15,IF(QW$19&gt;='様式３（療養者名簿）（⑤の場合）'!$BJ95,IF(QW$19&lt;='様式３（療養者名簿）（⑤の場合）'!$BK95,1,0),0),0)</f>
        <v>0</v>
      </c>
      <c r="QX90" s="248">
        <f>IF(QX$19-'様式３（療養者名簿）（⑤の場合）'!$BJ95+1&lt;=15,IF(QX$19&gt;='様式３（療養者名簿）（⑤の場合）'!$BJ95,IF(QX$19&lt;='様式３（療養者名簿）（⑤の場合）'!$BK95,1,0),0),0)</f>
        <v>0</v>
      </c>
      <c r="QY90" s="248">
        <f>IF(QY$19-'様式３（療養者名簿）（⑤の場合）'!$BJ95+1&lt;=15,IF(QY$19&gt;='様式３（療養者名簿）（⑤の場合）'!$BJ95,IF(QY$19&lt;='様式３（療養者名簿）（⑤の場合）'!$BK95,1,0),0),0)</f>
        <v>0</v>
      </c>
      <c r="QZ90" s="248">
        <f>IF(QZ$19-'様式３（療養者名簿）（⑤の場合）'!$BJ95+1&lt;=15,IF(QZ$19&gt;='様式３（療養者名簿）（⑤の場合）'!$BJ95,IF(QZ$19&lt;='様式３（療養者名簿）（⑤の場合）'!$BK95,1,0),0),0)</f>
        <v>0</v>
      </c>
      <c r="RA90" s="248">
        <f>IF(RA$19-'様式３（療養者名簿）（⑤の場合）'!$BJ95+1&lt;=15,IF(RA$19&gt;='様式３（療養者名簿）（⑤の場合）'!$BJ95,IF(RA$19&lt;='様式３（療養者名簿）（⑤の場合）'!$BK95,1,0),0),0)</f>
        <v>0</v>
      </c>
      <c r="RB90" s="248">
        <f>IF(RB$19-'様式３（療養者名簿）（⑤の場合）'!$BJ95+1&lt;=15,IF(RB$19&gt;='様式３（療養者名簿）（⑤の場合）'!$BJ95,IF(RB$19&lt;='様式３（療養者名簿）（⑤の場合）'!$BK95,1,0),0),0)</f>
        <v>0</v>
      </c>
      <c r="RC90" s="248">
        <f>IF(RC$19-'様式３（療養者名簿）（⑤の場合）'!$BJ95+1&lt;=15,IF(RC$19&gt;='様式３（療養者名簿）（⑤の場合）'!$BJ95,IF(RC$19&lt;='様式３（療養者名簿）（⑤の場合）'!$BK95,1,0),0),0)</f>
        <v>0</v>
      </c>
      <c r="RD90" s="248">
        <f>IF(RD$19-'様式３（療養者名簿）（⑤の場合）'!$BJ95+1&lt;=15,IF(RD$19&gt;='様式３（療養者名簿）（⑤の場合）'!$BJ95,IF(RD$19&lt;='様式３（療養者名簿）（⑤の場合）'!$BK95,1,0),0),0)</f>
        <v>0</v>
      </c>
      <c r="RE90" s="248">
        <f>IF(RE$19-'様式３（療養者名簿）（⑤の場合）'!$BJ95+1&lt;=15,IF(RE$19&gt;='様式３（療養者名簿）（⑤の場合）'!$BJ95,IF(RE$19&lt;='様式３（療養者名簿）（⑤の場合）'!$BK95,1,0),0),0)</f>
        <v>0</v>
      </c>
      <c r="RF90" s="248">
        <f>IF(RF$19-'様式３（療養者名簿）（⑤の場合）'!$BJ95+1&lt;=15,IF(RF$19&gt;='様式３（療養者名簿）（⑤の場合）'!$BJ95,IF(RF$19&lt;='様式３（療養者名簿）（⑤の場合）'!$BK95,1,0),0),0)</f>
        <v>0</v>
      </c>
      <c r="RG90" s="248">
        <f>IF(RG$19-'様式３（療養者名簿）（⑤の場合）'!$BJ95+1&lt;=15,IF(RG$19&gt;='様式３（療養者名簿）（⑤の場合）'!$BJ95,IF(RG$19&lt;='様式３（療養者名簿）（⑤の場合）'!$BK95,1,0),0),0)</f>
        <v>0</v>
      </c>
      <c r="RH90" s="248">
        <f>IF(RH$19-'様式３（療養者名簿）（⑤の場合）'!$BJ95+1&lt;=15,IF(RH$19&gt;='様式３（療養者名簿）（⑤の場合）'!$BJ95,IF(RH$19&lt;='様式３（療養者名簿）（⑤の場合）'!$BK95,1,0),0),0)</f>
        <v>0</v>
      </c>
      <c r="RI90" s="248">
        <f>IF(RI$19-'様式３（療養者名簿）（⑤の場合）'!$BJ95+1&lt;=15,IF(RI$19&gt;='様式３（療養者名簿）（⑤の場合）'!$BJ95,IF(RI$19&lt;='様式３（療養者名簿）（⑤の場合）'!$BK95,1,0),0),0)</f>
        <v>0</v>
      </c>
      <c r="RJ90" s="248">
        <f>IF(RJ$19-'様式３（療養者名簿）（⑤の場合）'!$BJ95+1&lt;=15,IF(RJ$19&gt;='様式３（療養者名簿）（⑤の場合）'!$BJ95,IF(RJ$19&lt;='様式３（療養者名簿）（⑤の場合）'!$BK95,1,0),0),0)</f>
        <v>0</v>
      </c>
      <c r="RK90" s="248">
        <f>IF(RK$19-'様式３（療養者名簿）（⑤の場合）'!$BJ95+1&lt;=15,IF(RK$19&gt;='様式３（療養者名簿）（⑤の場合）'!$BJ95,IF(RK$19&lt;='様式３（療養者名簿）（⑤の場合）'!$BK95,1,0),0),0)</f>
        <v>0</v>
      </c>
      <c r="RL90" s="248">
        <f>IF(RL$19-'様式３（療養者名簿）（⑤の場合）'!$BJ95+1&lt;=15,IF(RL$19&gt;='様式３（療養者名簿）（⑤の場合）'!$BJ95,IF(RL$19&lt;='様式３（療養者名簿）（⑤の場合）'!$BK95,1,0),0),0)</f>
        <v>0</v>
      </c>
      <c r="RM90" s="248">
        <f>IF(RM$19-'様式３（療養者名簿）（⑤の場合）'!$BJ95+1&lt;=15,IF(RM$19&gt;='様式３（療養者名簿）（⑤の場合）'!$BJ95,IF(RM$19&lt;='様式３（療養者名簿）（⑤の場合）'!$BK95,1,0),0),0)</f>
        <v>0</v>
      </c>
      <c r="RN90" s="248">
        <f>IF(RN$19-'様式３（療養者名簿）（⑤の場合）'!$BJ95+1&lt;=15,IF(RN$19&gt;='様式３（療養者名簿）（⑤の場合）'!$BJ95,IF(RN$19&lt;='様式３（療養者名簿）（⑤の場合）'!$BK95,1,0),0),0)</f>
        <v>0</v>
      </c>
      <c r="RO90" s="248">
        <f>IF(RO$19-'様式３（療養者名簿）（⑤の場合）'!$BJ95+1&lt;=15,IF(RO$19&gt;='様式３（療養者名簿）（⑤の場合）'!$BJ95,IF(RO$19&lt;='様式３（療養者名簿）（⑤の場合）'!$BK95,1,0),0),0)</f>
        <v>0</v>
      </c>
      <c r="RP90" s="248">
        <f>IF(RP$19-'様式３（療養者名簿）（⑤の場合）'!$BJ95+1&lt;=15,IF(RP$19&gt;='様式３（療養者名簿）（⑤の場合）'!$BJ95,IF(RP$19&lt;='様式３（療養者名簿）（⑤の場合）'!$BK95,1,0),0),0)</f>
        <v>0</v>
      </c>
      <c r="RQ90" s="248">
        <f>IF(RQ$19-'様式３（療養者名簿）（⑤の場合）'!$BJ95+1&lt;=15,IF(RQ$19&gt;='様式３（療養者名簿）（⑤の場合）'!$BJ95,IF(RQ$19&lt;='様式３（療養者名簿）（⑤の場合）'!$BK95,1,0),0),0)</f>
        <v>0</v>
      </c>
      <c r="RR90" s="248">
        <f>IF(RR$19-'様式３（療養者名簿）（⑤の場合）'!$BJ95+1&lt;=15,IF(RR$19&gt;='様式３（療養者名簿）（⑤の場合）'!$BJ95,IF(RR$19&lt;='様式３（療養者名簿）（⑤の場合）'!$BK95,1,0),0),0)</f>
        <v>0</v>
      </c>
      <c r="RS90" s="248">
        <f>IF(RS$19-'様式３（療養者名簿）（⑤の場合）'!$BJ95+1&lt;=15,IF(RS$19&gt;='様式３（療養者名簿）（⑤の場合）'!$BJ95,IF(RS$19&lt;='様式３（療養者名簿）（⑤の場合）'!$BK95,1,0),0),0)</f>
        <v>0</v>
      </c>
      <c r="RT90" s="248">
        <f>IF(RT$19-'様式３（療養者名簿）（⑤の場合）'!$BJ95+1&lt;=15,IF(RT$19&gt;='様式３（療養者名簿）（⑤の場合）'!$BJ95,IF(RT$19&lt;='様式３（療養者名簿）（⑤の場合）'!$BK95,1,0),0),0)</f>
        <v>0</v>
      </c>
      <c r="RU90" s="248">
        <f>IF(RU$19-'様式３（療養者名簿）（⑤の場合）'!$BJ95+1&lt;=15,IF(RU$19&gt;='様式３（療養者名簿）（⑤の場合）'!$BJ95,IF(RU$19&lt;='様式３（療養者名簿）（⑤の場合）'!$BK95,1,0),0),0)</f>
        <v>0</v>
      </c>
      <c r="RV90" s="248">
        <f>IF(RV$19-'様式３（療養者名簿）（⑤の場合）'!$BJ95+1&lt;=15,IF(RV$19&gt;='様式３（療養者名簿）（⑤の場合）'!$BJ95,IF(RV$19&lt;='様式３（療養者名簿）（⑤の場合）'!$BK95,1,0),0),0)</f>
        <v>0</v>
      </c>
      <c r="RW90" s="248">
        <f>IF(RW$19-'様式３（療養者名簿）（⑤の場合）'!$BJ95+1&lt;=15,IF(RW$19&gt;='様式３（療養者名簿）（⑤の場合）'!$BJ95,IF(RW$19&lt;='様式３（療養者名簿）（⑤の場合）'!$BK95,1,0),0),0)</f>
        <v>0</v>
      </c>
      <c r="RX90" s="248">
        <f>IF(RX$19-'様式３（療養者名簿）（⑤の場合）'!$BJ95+1&lt;=15,IF(RX$19&gt;='様式３（療養者名簿）（⑤の場合）'!$BJ95,IF(RX$19&lt;='様式３（療養者名簿）（⑤の場合）'!$BK95,1,0),0),0)</f>
        <v>0</v>
      </c>
      <c r="RY90" s="248">
        <f>IF(RY$19-'様式３（療養者名簿）（⑤の場合）'!$BJ95+1&lt;=15,IF(RY$19&gt;='様式３（療養者名簿）（⑤の場合）'!$BJ95,IF(RY$19&lt;='様式３（療養者名簿）（⑤の場合）'!$BK95,1,0),0),0)</f>
        <v>0</v>
      </c>
      <c r="RZ90" s="248">
        <f>IF(RZ$19-'様式３（療養者名簿）（⑤の場合）'!$BJ95+1&lt;=15,IF(RZ$19&gt;='様式３（療養者名簿）（⑤の場合）'!$BJ95,IF(RZ$19&lt;='様式３（療養者名簿）（⑤の場合）'!$BK95,1,0),0),0)</f>
        <v>0</v>
      </c>
      <c r="SA90" s="248">
        <f>IF(SA$19-'様式３（療養者名簿）（⑤の場合）'!$BJ95+1&lt;=15,IF(SA$19&gt;='様式３（療養者名簿）（⑤の場合）'!$BJ95,IF(SA$19&lt;='様式３（療養者名簿）（⑤の場合）'!$BK95,1,0),0),0)</f>
        <v>0</v>
      </c>
      <c r="SB90" s="248">
        <f>IF(SB$19-'様式３（療養者名簿）（⑤の場合）'!$BJ95+1&lt;=15,IF(SB$19&gt;='様式３（療養者名簿）（⑤の場合）'!$BJ95,IF(SB$19&lt;='様式３（療養者名簿）（⑤の場合）'!$BK95,1,0),0),0)</f>
        <v>0</v>
      </c>
      <c r="SC90" s="248">
        <f>IF(SC$19-'様式３（療養者名簿）（⑤の場合）'!$BJ95+1&lt;=15,IF(SC$19&gt;='様式３（療養者名簿）（⑤の場合）'!$BJ95,IF(SC$19&lt;='様式３（療養者名簿）（⑤の場合）'!$BK95,1,0),0),0)</f>
        <v>0</v>
      </c>
      <c r="SD90" s="248">
        <f>IF(SD$19-'様式３（療養者名簿）（⑤の場合）'!$BJ95+1&lt;=15,IF(SD$19&gt;='様式３（療養者名簿）（⑤の場合）'!$BJ95,IF(SD$19&lt;='様式３（療養者名簿）（⑤の場合）'!$BK95,1,0),0),0)</f>
        <v>0</v>
      </c>
      <c r="SE90" s="248">
        <f>IF(SE$19-'様式３（療養者名簿）（⑤の場合）'!$BJ95+1&lt;=15,IF(SE$19&gt;='様式３（療養者名簿）（⑤の場合）'!$BJ95,IF(SE$19&lt;='様式３（療養者名簿）（⑤の場合）'!$BK95,1,0),0),0)</f>
        <v>0</v>
      </c>
      <c r="SF90" s="248">
        <f>IF(SF$19-'様式３（療養者名簿）（⑤の場合）'!$BJ95+1&lt;=15,IF(SF$19&gt;='様式３（療養者名簿）（⑤の場合）'!$BJ95,IF(SF$19&lt;='様式３（療養者名簿）（⑤の場合）'!$BK95,1,0),0),0)</f>
        <v>0</v>
      </c>
      <c r="SG90" s="248">
        <f>IF(SG$19-'様式３（療養者名簿）（⑤の場合）'!$BJ95+1&lt;=15,IF(SG$19&gt;='様式３（療養者名簿）（⑤の場合）'!$BJ95,IF(SG$19&lt;='様式３（療養者名簿）（⑤の場合）'!$BK95,1,0),0),0)</f>
        <v>0</v>
      </c>
      <c r="SH90" s="248">
        <f>IF(SH$19-'様式３（療養者名簿）（⑤の場合）'!$BJ95+1&lt;=15,IF(SH$19&gt;='様式３（療養者名簿）（⑤の場合）'!$BJ95,IF(SH$19&lt;='様式３（療養者名簿）（⑤の場合）'!$BK95,1,0),0),0)</f>
        <v>0</v>
      </c>
      <c r="SI90" s="248">
        <f>IF(SI$19-'様式３（療養者名簿）（⑤の場合）'!$BJ95+1&lt;=15,IF(SI$19&gt;='様式３（療養者名簿）（⑤の場合）'!$BJ95,IF(SI$19&lt;='様式３（療養者名簿）（⑤の場合）'!$BK95,1,0),0),0)</f>
        <v>0</v>
      </c>
      <c r="SJ90" s="248">
        <f>IF(SJ$19-'様式３（療養者名簿）（⑤の場合）'!$BJ95+1&lt;=15,IF(SJ$19&gt;='様式３（療養者名簿）（⑤の場合）'!$BJ95,IF(SJ$19&lt;='様式３（療養者名簿）（⑤の場合）'!$BK95,1,0),0),0)</f>
        <v>0</v>
      </c>
      <c r="SK90" s="248">
        <f>IF(SK$19-'様式３（療養者名簿）（⑤の場合）'!$BJ95+1&lt;=15,IF(SK$19&gt;='様式３（療養者名簿）（⑤の場合）'!$BJ95,IF(SK$19&lt;='様式３（療養者名簿）（⑤の場合）'!$BK95,1,0),0),0)</f>
        <v>0</v>
      </c>
      <c r="SL90" s="248">
        <f>IF(SL$19-'様式３（療養者名簿）（⑤の場合）'!$BJ95+1&lt;=15,IF(SL$19&gt;='様式３（療養者名簿）（⑤の場合）'!$BJ95,IF(SL$19&lt;='様式３（療養者名簿）（⑤の場合）'!$BK95,1,0),0),0)</f>
        <v>0</v>
      </c>
      <c r="SM90" s="248">
        <f>IF(SM$19-'様式３（療養者名簿）（⑤の場合）'!$BJ95+1&lt;=15,IF(SM$19&gt;='様式３（療養者名簿）（⑤の場合）'!$BJ95,IF(SM$19&lt;='様式３（療養者名簿）（⑤の場合）'!$BK95,1,0),0),0)</f>
        <v>0</v>
      </c>
      <c r="SN90" s="248">
        <f>IF(SN$19-'様式３（療養者名簿）（⑤の場合）'!$BJ95+1&lt;=15,IF(SN$19&gt;='様式３（療養者名簿）（⑤の場合）'!$BJ95,IF(SN$19&lt;='様式３（療養者名簿）（⑤の場合）'!$BK95,1,0),0),0)</f>
        <v>0</v>
      </c>
      <c r="SO90" s="248">
        <f>IF(SO$19-'様式３（療養者名簿）（⑤の場合）'!$BJ95+1&lt;=15,IF(SO$19&gt;='様式３（療養者名簿）（⑤の場合）'!$BJ95,IF(SO$19&lt;='様式３（療養者名簿）（⑤の場合）'!$BK95,1,0),0),0)</f>
        <v>0</v>
      </c>
      <c r="SP90" s="248">
        <f>IF(SP$19-'様式３（療養者名簿）（⑤の場合）'!$BJ95+1&lt;=15,IF(SP$19&gt;='様式３（療養者名簿）（⑤の場合）'!$BJ95,IF(SP$19&lt;='様式３（療養者名簿）（⑤の場合）'!$BK95,1,0),0),0)</f>
        <v>0</v>
      </c>
      <c r="SQ90" s="248">
        <f>IF(SQ$19-'様式３（療養者名簿）（⑤の場合）'!$BJ95+1&lt;=15,IF(SQ$19&gt;='様式３（療養者名簿）（⑤の場合）'!$BJ95,IF(SQ$19&lt;='様式３（療養者名簿）（⑤の場合）'!$BK95,1,0),0),0)</f>
        <v>0</v>
      </c>
      <c r="SR90" s="248">
        <f>IF(SR$19-'様式３（療養者名簿）（⑤の場合）'!$BJ95+1&lt;=15,IF(SR$19&gt;='様式３（療養者名簿）（⑤の場合）'!$BJ95,IF(SR$19&lt;='様式３（療養者名簿）（⑤の場合）'!$BK95,1,0),0),0)</f>
        <v>0</v>
      </c>
      <c r="SS90" s="248">
        <f>IF(SS$19-'様式３（療養者名簿）（⑤の場合）'!$BJ95+1&lt;=15,IF(SS$19&gt;='様式３（療養者名簿）（⑤の場合）'!$BJ95,IF(SS$19&lt;='様式３（療養者名簿）（⑤の場合）'!$BK95,1,0),0),0)</f>
        <v>0</v>
      </c>
      <c r="ST90" s="248">
        <f>IF(ST$19-'様式３（療養者名簿）（⑤の場合）'!$BJ95+1&lt;=15,IF(ST$19&gt;='様式３（療養者名簿）（⑤の場合）'!$BJ95,IF(ST$19&lt;='様式３（療養者名簿）（⑤の場合）'!$BK95,1,0),0),0)</f>
        <v>0</v>
      </c>
      <c r="SU90" s="248">
        <f>IF(SU$19-'様式３（療養者名簿）（⑤の場合）'!$BJ95+1&lt;=15,IF(SU$19&gt;='様式３（療養者名簿）（⑤の場合）'!$BJ95,IF(SU$19&lt;='様式３（療養者名簿）（⑤の場合）'!$BK95,1,0),0),0)</f>
        <v>0</v>
      </c>
      <c r="SV90" s="248">
        <f>IF(SV$19-'様式３（療養者名簿）（⑤の場合）'!$BJ95+1&lt;=15,IF(SV$19&gt;='様式３（療養者名簿）（⑤の場合）'!$BJ95,IF(SV$19&lt;='様式３（療養者名簿）（⑤の場合）'!$BK95,1,0),0),0)</f>
        <v>0</v>
      </c>
      <c r="SW90" s="248">
        <f>IF(SW$19-'様式３（療養者名簿）（⑤の場合）'!$BJ95+1&lt;=15,IF(SW$19&gt;='様式３（療養者名簿）（⑤の場合）'!$BJ95,IF(SW$19&lt;='様式３（療養者名簿）（⑤の場合）'!$BK95,1,0),0),0)</f>
        <v>0</v>
      </c>
      <c r="SX90" s="248">
        <f>IF(SX$19-'様式３（療養者名簿）（⑤の場合）'!$BJ95+1&lt;=15,IF(SX$19&gt;='様式３（療養者名簿）（⑤の場合）'!$BJ95,IF(SX$19&lt;='様式３（療養者名簿）（⑤の場合）'!$BK95,1,0),0),0)</f>
        <v>0</v>
      </c>
      <c r="SY90" s="248">
        <f>IF(SY$19-'様式３（療養者名簿）（⑤の場合）'!$BJ95+1&lt;=15,IF(SY$19&gt;='様式３（療養者名簿）（⑤の場合）'!$BJ95,IF(SY$19&lt;='様式３（療養者名簿）（⑤の場合）'!$BK95,1,0),0),0)</f>
        <v>0</v>
      </c>
      <c r="SZ90" s="248">
        <f>IF(SZ$19-'様式３（療養者名簿）（⑤の場合）'!$BJ95+1&lt;=15,IF(SZ$19&gt;='様式３（療養者名簿）（⑤の場合）'!$BJ95,IF(SZ$19&lt;='様式３（療養者名簿）（⑤の場合）'!$BK95,1,0),0),0)</f>
        <v>0</v>
      </c>
      <c r="TA90" s="248">
        <f>IF(TA$19-'様式３（療養者名簿）（⑤の場合）'!$BJ95+1&lt;=15,IF(TA$19&gt;='様式３（療養者名簿）（⑤の場合）'!$BJ95,IF(TA$19&lt;='様式３（療養者名簿）（⑤の場合）'!$BK95,1,0),0),0)</f>
        <v>0</v>
      </c>
      <c r="TB90" s="248">
        <f>IF(TB$19-'様式３（療養者名簿）（⑤の場合）'!$BJ95+1&lt;=15,IF(TB$19&gt;='様式３（療養者名簿）（⑤の場合）'!$BJ95,IF(TB$19&lt;='様式３（療養者名簿）（⑤の場合）'!$BK95,1,0),0),0)</f>
        <v>0</v>
      </c>
      <c r="TC90" s="248">
        <f>IF(TC$19-'様式３（療養者名簿）（⑤の場合）'!$BJ95+1&lt;=15,IF(TC$19&gt;='様式３（療養者名簿）（⑤の場合）'!$BJ95,IF(TC$19&lt;='様式３（療養者名簿）（⑤の場合）'!$BK95,1,0),0),0)</f>
        <v>0</v>
      </c>
      <c r="TD90" s="248">
        <f>IF(TD$19-'様式３（療養者名簿）（⑤の場合）'!$BJ95+1&lt;=15,IF(TD$19&gt;='様式３（療養者名簿）（⑤の場合）'!$BJ95,IF(TD$19&lt;='様式３（療養者名簿）（⑤の場合）'!$BK95,1,0),0),0)</f>
        <v>0</v>
      </c>
      <c r="TE90" s="248">
        <f>IF(TE$19-'様式３（療養者名簿）（⑤の場合）'!$BJ95+1&lt;=15,IF(TE$19&gt;='様式３（療養者名簿）（⑤の場合）'!$BJ95,IF(TE$19&lt;='様式３（療養者名簿）（⑤の場合）'!$BK95,1,0),0),0)</f>
        <v>0</v>
      </c>
      <c r="TF90" s="248">
        <f>IF(TF$19-'様式３（療養者名簿）（⑤の場合）'!$BJ95+1&lt;=15,IF(TF$19&gt;='様式３（療養者名簿）（⑤の場合）'!$BJ95,IF(TF$19&lt;='様式３（療養者名簿）（⑤の場合）'!$BK95,1,0),0),0)</f>
        <v>0</v>
      </c>
      <c r="TG90" s="248">
        <f>IF(TG$19-'様式３（療養者名簿）（⑤の場合）'!$BJ95+1&lt;=15,IF(TG$19&gt;='様式３（療養者名簿）（⑤の場合）'!$BJ95,IF(TG$19&lt;='様式３（療養者名簿）（⑤の場合）'!$BK95,1,0),0),0)</f>
        <v>0</v>
      </c>
      <c r="TH90" s="248">
        <f>IF(TH$19-'様式３（療養者名簿）（⑤の場合）'!$BJ95+1&lt;=15,IF(TH$19&gt;='様式３（療養者名簿）（⑤の場合）'!$BJ95,IF(TH$19&lt;='様式３（療養者名簿）（⑤の場合）'!$BK95,1,0),0),0)</f>
        <v>0</v>
      </c>
      <c r="TI90" s="248">
        <f>IF(TI$19-'様式３（療養者名簿）（⑤の場合）'!$BJ95+1&lt;=15,IF(TI$19&gt;='様式３（療養者名簿）（⑤の場合）'!$BJ95,IF(TI$19&lt;='様式３（療養者名簿）（⑤の場合）'!$BK95,1,0),0),0)</f>
        <v>0</v>
      </c>
      <c r="TJ90" s="248">
        <f>IF(TJ$19-'様式３（療養者名簿）（⑤の場合）'!$BJ95+1&lt;=15,IF(TJ$19&gt;='様式３（療養者名簿）（⑤の場合）'!$BJ95,IF(TJ$19&lt;='様式３（療養者名簿）（⑤の場合）'!$BK95,1,0),0),0)</f>
        <v>0</v>
      </c>
      <c r="TK90" s="248">
        <f>IF(TK$19-'様式３（療養者名簿）（⑤の場合）'!$BJ95+1&lt;=15,IF(TK$19&gt;='様式３（療養者名簿）（⑤の場合）'!$BJ95,IF(TK$19&lt;='様式３（療養者名簿）（⑤の場合）'!$BK95,1,0),0),0)</f>
        <v>0</v>
      </c>
      <c r="TL90" s="248">
        <f>IF(TL$19-'様式３（療養者名簿）（⑤の場合）'!$BJ95+1&lt;=15,IF(TL$19&gt;='様式３（療養者名簿）（⑤の場合）'!$BJ95,IF(TL$19&lt;='様式３（療養者名簿）（⑤の場合）'!$BK95,1,0),0),0)</f>
        <v>0</v>
      </c>
      <c r="TM90" s="248">
        <f>IF(TM$19-'様式３（療養者名簿）（⑤の場合）'!$BJ95+1&lt;=15,IF(TM$19&gt;='様式３（療養者名簿）（⑤の場合）'!$BJ95,IF(TM$19&lt;='様式３（療養者名簿）（⑤の場合）'!$BK95,1,0),0),0)</f>
        <v>0</v>
      </c>
      <c r="TN90" s="248">
        <f>IF(TN$19-'様式３（療養者名簿）（⑤の場合）'!$BJ95+1&lt;=15,IF(TN$19&gt;='様式３（療養者名簿）（⑤の場合）'!$BJ95,IF(TN$19&lt;='様式３（療養者名簿）（⑤の場合）'!$BK95,1,0),0),0)</f>
        <v>0</v>
      </c>
      <c r="TO90" s="248">
        <f>IF(TO$19-'様式３（療養者名簿）（⑤の場合）'!$BJ95+1&lt;=15,IF(TO$19&gt;='様式３（療養者名簿）（⑤の場合）'!$BJ95,IF(TO$19&lt;='様式３（療養者名簿）（⑤の場合）'!$BK95,1,0),0),0)</f>
        <v>0</v>
      </c>
      <c r="TP90" s="248">
        <f>IF(TP$19-'様式３（療養者名簿）（⑤の場合）'!$BJ95+1&lt;=15,IF(TP$19&gt;='様式３（療養者名簿）（⑤の場合）'!$BJ95,IF(TP$19&lt;='様式３（療養者名簿）（⑤の場合）'!$BK95,1,0),0),0)</f>
        <v>0</v>
      </c>
      <c r="TQ90" s="248">
        <f>IF(TQ$19-'様式３（療養者名簿）（⑤の場合）'!$BJ95+1&lt;=15,IF(TQ$19&gt;='様式３（療養者名簿）（⑤の場合）'!$BJ95,IF(TQ$19&lt;='様式３（療養者名簿）（⑤の場合）'!$BK95,1,0),0),0)</f>
        <v>0</v>
      </c>
      <c r="TR90" s="248">
        <f>IF(TR$19-'様式３（療養者名簿）（⑤の場合）'!$BJ95+1&lt;=15,IF(TR$19&gt;='様式３（療養者名簿）（⑤の場合）'!$BJ95,IF(TR$19&lt;='様式３（療養者名簿）（⑤の場合）'!$BK95,1,0),0),0)</f>
        <v>0</v>
      </c>
      <c r="TS90" s="248">
        <f>IF(TS$19-'様式３（療養者名簿）（⑤の場合）'!$BJ95+1&lt;=15,IF(TS$19&gt;='様式３（療養者名簿）（⑤の場合）'!$BJ95,IF(TS$19&lt;='様式３（療養者名簿）（⑤の場合）'!$BK95,1,0),0),0)</f>
        <v>0</v>
      </c>
      <c r="TT90" s="248">
        <f>IF(TT$19-'様式３（療養者名簿）（⑤の場合）'!$BJ95+1&lt;=15,IF(TT$19&gt;='様式３（療養者名簿）（⑤の場合）'!$BJ95,IF(TT$19&lt;='様式３（療養者名簿）（⑤の場合）'!$BK95,1,0),0),0)</f>
        <v>0</v>
      </c>
      <c r="TU90" s="248">
        <f>IF(TU$19-'様式３（療養者名簿）（⑤の場合）'!$BJ95+1&lt;=15,IF(TU$19&gt;='様式３（療養者名簿）（⑤の場合）'!$BJ95,IF(TU$19&lt;='様式３（療養者名簿）（⑤の場合）'!$BK95,1,0),0),0)</f>
        <v>0</v>
      </c>
      <c r="TV90" s="248">
        <f>IF(TV$19-'様式３（療養者名簿）（⑤の場合）'!$BJ95+1&lt;=15,IF(TV$19&gt;='様式３（療養者名簿）（⑤の場合）'!$BJ95,IF(TV$19&lt;='様式３（療養者名簿）（⑤の場合）'!$BK95,1,0),0),0)</f>
        <v>0</v>
      </c>
      <c r="TW90" s="248">
        <f>IF(TW$19-'様式３（療養者名簿）（⑤の場合）'!$BJ95+1&lt;=15,IF(TW$19&gt;='様式３（療養者名簿）（⑤の場合）'!$BJ95,IF(TW$19&lt;='様式３（療養者名簿）（⑤の場合）'!$BK95,1,0),0),0)</f>
        <v>0</v>
      </c>
      <c r="TX90" s="248">
        <f>IF(TX$19-'様式３（療養者名簿）（⑤の場合）'!$BJ95+1&lt;=15,IF(TX$19&gt;='様式３（療養者名簿）（⑤の場合）'!$BJ95,IF(TX$19&lt;='様式３（療養者名簿）（⑤の場合）'!$BK95,1,0),0),0)</f>
        <v>0</v>
      </c>
      <c r="TY90" s="248">
        <f>IF(TY$19-'様式３（療養者名簿）（⑤の場合）'!$BJ95+1&lt;=15,IF(TY$19&gt;='様式３（療養者名簿）（⑤の場合）'!$BJ95,IF(TY$19&lt;='様式３（療養者名簿）（⑤の場合）'!$BK95,1,0),0),0)</f>
        <v>0</v>
      </c>
      <c r="TZ90" s="248">
        <f>IF(TZ$19-'様式３（療養者名簿）（⑤の場合）'!$BJ95+1&lt;=15,IF(TZ$19&gt;='様式３（療養者名簿）（⑤の場合）'!$BJ95,IF(TZ$19&lt;='様式３（療養者名簿）（⑤の場合）'!$BK95,1,0),0),0)</f>
        <v>0</v>
      </c>
      <c r="UA90" s="248">
        <f>IF(UA$19-'様式３（療養者名簿）（⑤の場合）'!$BJ95+1&lt;=15,IF(UA$19&gt;='様式３（療養者名簿）（⑤の場合）'!$BJ95,IF(UA$19&lt;='様式３（療養者名簿）（⑤の場合）'!$BK95,1,0),0),0)</f>
        <v>0</v>
      </c>
      <c r="UB90" s="248">
        <f>IF(UB$19-'様式３（療養者名簿）（⑤の場合）'!$BJ95+1&lt;=15,IF(UB$19&gt;='様式３（療養者名簿）（⑤の場合）'!$BJ95,IF(UB$19&lt;='様式３（療養者名簿）（⑤の場合）'!$BK95,1,0),0),0)</f>
        <v>0</v>
      </c>
      <c r="UC90" s="248">
        <f>IF(UC$19-'様式３（療養者名簿）（⑤の場合）'!$BJ95+1&lt;=15,IF(UC$19&gt;='様式３（療養者名簿）（⑤の場合）'!$BJ95,IF(UC$19&lt;='様式３（療養者名簿）（⑤の場合）'!$BK95,1,0),0),0)</f>
        <v>0</v>
      </c>
      <c r="UD90" s="372">
        <f>IF(UD$19-'様式３（療養者名簿）（⑤の場合）'!$BJ95+1&lt;=15,IF(UD$19&gt;='様式３（療養者名簿）（⑤の場合）'!$BJ95,IF(UD$19&lt;='様式３（療養者名簿）（⑤の場合）'!$BK95,1,0),0),0)</f>
        <v>0</v>
      </c>
      <c r="UE90" s="372">
        <f>IF(UE$19-'様式３（療養者名簿）（⑤の場合）'!$BJ95+1&lt;=15,IF(UE$19&gt;='様式３（療養者名簿）（⑤の場合）'!$BJ95,IF(UE$19&lt;='様式３（療養者名簿）（⑤の場合）'!$BK95,1,0),0),0)</f>
        <v>0</v>
      </c>
      <c r="UF90" s="372">
        <f>IF(UF$19-'様式３（療養者名簿）（⑤の場合）'!$BJ95+1&lt;=15,IF(UF$19&gt;='様式３（療養者名簿）（⑤の場合）'!$BJ95,IF(UF$19&lt;='様式３（療養者名簿）（⑤の場合）'!$BK95,1,0),0),0)</f>
        <v>0</v>
      </c>
      <c r="UG90" s="372">
        <f>IF(UG$19-'様式３（療養者名簿）（⑤の場合）'!$BJ95+1&lt;=15,IF(UG$19&gt;='様式３（療養者名簿）（⑤の場合）'!$BJ95,IF(UG$19&lt;='様式３（療養者名簿）（⑤の場合）'!$BK95,1,0),0),0)</f>
        <v>0</v>
      </c>
      <c r="UH90" s="372">
        <f>IF(UH$19-'様式３（療養者名簿）（⑤の場合）'!$BJ95+1&lt;=15,IF(UH$19&gt;='様式３（療養者名簿）（⑤の場合）'!$BJ95,IF(UH$19&lt;='様式３（療養者名簿）（⑤の場合）'!$BK95,1,0),0),0)</f>
        <v>0</v>
      </c>
      <c r="UI90" s="372">
        <f>IF(UI$19-'様式３（療養者名簿）（⑤の場合）'!$BJ95+1&lt;=15,IF(UI$19&gt;='様式３（療養者名簿）（⑤の場合）'!$BJ95,IF(UI$19&lt;='様式３（療養者名簿）（⑤の場合）'!$BK95,1,0),0),0)</f>
        <v>0</v>
      </c>
      <c r="UJ90" s="372">
        <f>IF(UJ$19-'様式３（療養者名簿）（⑤の場合）'!$BJ95+1&lt;=15,IF(UJ$19&gt;='様式３（療養者名簿）（⑤の場合）'!$BJ95,IF(UJ$19&lt;='様式３（療養者名簿）（⑤の場合）'!$BK95,1,0),0),0)</f>
        <v>0</v>
      </c>
      <c r="UK90" s="372">
        <f>IF(UK$19-'様式３（療養者名簿）（⑤の場合）'!$BJ95+1&lt;=15,IF(UK$19&gt;='様式３（療養者名簿）（⑤の場合）'!$BJ95,IF(UK$19&lt;='様式３（療養者名簿）（⑤の場合）'!$BK95,1,0),0),0)</f>
        <v>0</v>
      </c>
      <c r="UL90" s="372">
        <f>IF(UL$19-'様式３（療養者名簿）（⑤の場合）'!$BJ95+1&lt;=15,IF(UL$19&gt;='様式３（療養者名簿）（⑤の場合）'!$BJ95,IF(UL$19&lt;='様式３（療養者名簿）（⑤の場合）'!$BK95,1,0),0),0)</f>
        <v>0</v>
      </c>
      <c r="UM90" s="372">
        <f>IF(UM$19-'様式３（療養者名簿）（⑤の場合）'!$BJ95+1&lt;=15,IF(UM$19&gt;='様式３（療養者名簿）（⑤の場合）'!$BJ95,IF(UM$19&lt;='様式３（療養者名簿）（⑤の場合）'!$BK95,1,0),0),0)</f>
        <v>0</v>
      </c>
      <c r="UN90" s="372">
        <f>IF(UN$19-'様式３（療養者名簿）（⑤の場合）'!$BJ95+1&lt;=15,IF(UN$19&gt;='様式３（療養者名簿）（⑤の場合）'!$BJ95,IF(UN$19&lt;='様式３（療養者名簿）（⑤の場合）'!$BK95,1,0),0),0)</f>
        <v>0</v>
      </c>
      <c r="UO90" s="372">
        <f>IF(UO$19-'様式３（療養者名簿）（⑤の場合）'!$BJ95+1&lt;=15,IF(UO$19&gt;='様式３（療養者名簿）（⑤の場合）'!$BJ95,IF(UO$19&lt;='様式３（療養者名簿）（⑤の場合）'!$BK95,1,0),0),0)</f>
        <v>0</v>
      </c>
      <c r="UP90" s="372">
        <f>IF(UP$19-'様式３（療養者名簿）（⑤の場合）'!$BJ95+1&lt;=15,IF(UP$19&gt;='様式３（療養者名簿）（⑤の場合）'!$BJ95,IF(UP$19&lt;='様式３（療養者名簿）（⑤の場合）'!$BK95,1,0),0),0)</f>
        <v>0</v>
      </c>
      <c r="UQ90" s="372">
        <f>IF(UQ$19-'様式３（療養者名簿）（⑤の場合）'!$BJ95+1&lt;=15,IF(UQ$19&gt;='様式３（療養者名簿）（⑤の場合）'!$BJ95,IF(UQ$19&lt;='様式３（療養者名簿）（⑤の場合）'!$BK95,1,0),0),0)</f>
        <v>0</v>
      </c>
      <c r="UR90" s="372">
        <f>IF(UR$19-'様式３（療養者名簿）（⑤の場合）'!$BJ95+1&lt;=15,IF(UR$19&gt;='様式３（療養者名簿）（⑤の場合）'!$BJ95,IF(UR$19&lt;='様式３（療養者名簿）（⑤の場合）'!$BK95,1,0),0),0)</f>
        <v>0</v>
      </c>
      <c r="US90" s="372">
        <f>IF(US$19-'様式３（療養者名簿）（⑤の場合）'!$BJ95+1&lt;=15,IF(US$19&gt;='様式３（療養者名簿）（⑤の場合）'!$BJ95,IF(US$19&lt;='様式３（療養者名簿）（⑤の場合）'!$BK95,1,0),0),0)</f>
        <v>0</v>
      </c>
      <c r="UT90" s="372">
        <f>IF(UT$19-'様式３（療養者名簿）（⑤の場合）'!$BJ95+1&lt;=15,IF(UT$19&gt;='様式３（療養者名簿）（⑤の場合）'!$BJ95,IF(UT$19&lt;='様式３（療養者名簿）（⑤の場合）'!$BK95,1,0),0),0)</f>
        <v>0</v>
      </c>
      <c r="UU90" s="372">
        <f>IF(UU$19-'様式３（療養者名簿）（⑤の場合）'!$BJ95+1&lt;=15,IF(UU$19&gt;='様式３（療養者名簿）（⑤の場合）'!$BJ95,IF(UU$19&lt;='様式３（療養者名簿）（⑤の場合）'!$BK95,1,0),0),0)</f>
        <v>0</v>
      </c>
      <c r="UV90" s="372">
        <f>IF(UV$19-'様式３（療養者名簿）（⑤の場合）'!$BJ95+1&lt;=15,IF(UV$19&gt;='様式３（療養者名簿）（⑤の場合）'!$BJ95,IF(UV$19&lt;='様式３（療養者名簿）（⑤の場合）'!$BK95,1,0),0),0)</f>
        <v>0</v>
      </c>
      <c r="UW90" s="372">
        <f>IF(UW$19-'様式３（療養者名簿）（⑤の場合）'!$BJ95+1&lt;=15,IF(UW$19&gt;='様式３（療養者名簿）（⑤の場合）'!$BJ95,IF(UW$19&lt;='様式３（療養者名簿）（⑤の場合）'!$BK95,1,0),0),0)</f>
        <v>0</v>
      </c>
      <c r="UX90" s="372">
        <f>IF(UX$19-'様式３（療養者名簿）（⑤の場合）'!$BJ95+1&lt;=15,IF(UX$19&gt;='様式３（療養者名簿）（⑤の場合）'!$BJ95,IF(UX$19&lt;='様式３（療養者名簿）（⑤の場合）'!$BK95,1,0),0),0)</f>
        <v>0</v>
      </c>
      <c r="UY90" s="372">
        <f>IF(UY$19-'様式３（療養者名簿）（⑤の場合）'!$BJ95+1&lt;=15,IF(UY$19&gt;='様式３（療養者名簿）（⑤の場合）'!$BJ95,IF(UY$19&lt;='様式３（療養者名簿）（⑤の場合）'!$BK95,1,0),0),0)</f>
        <v>0</v>
      </c>
      <c r="UZ90" s="372">
        <f>IF(UZ$19-'様式３（療養者名簿）（⑤の場合）'!$BJ95+1&lt;=15,IF(UZ$19&gt;='様式３（療養者名簿）（⑤の場合）'!$BJ95,IF(UZ$19&lt;='様式３（療養者名簿）（⑤の場合）'!$BK95,1,0),0),0)</f>
        <v>0</v>
      </c>
      <c r="VA90" s="372">
        <f>IF(VA$19-'様式３（療養者名簿）（⑤の場合）'!$BJ95+1&lt;=15,IF(VA$19&gt;='様式３（療養者名簿）（⑤の場合）'!$BJ95,IF(VA$19&lt;='様式３（療養者名簿）（⑤の場合）'!$BK95,1,0),0),0)</f>
        <v>0</v>
      </c>
      <c r="VB90" s="372">
        <f>IF(VB$19-'様式３（療養者名簿）（⑤の場合）'!$BJ95+1&lt;=15,IF(VB$19&gt;='様式３（療養者名簿）（⑤の場合）'!$BJ95,IF(VB$19&lt;='様式３（療養者名簿）（⑤の場合）'!$BK95,1,0),0),0)</f>
        <v>0</v>
      </c>
      <c r="VC90" s="372">
        <f>IF(VC$19-'様式３（療養者名簿）（⑤の場合）'!$BJ95+1&lt;=15,IF(VC$19&gt;='様式３（療養者名簿）（⑤の場合）'!$BJ95,IF(VC$19&lt;='様式３（療養者名簿）（⑤の場合）'!$BK95,1,0),0),0)</f>
        <v>0</v>
      </c>
      <c r="VD90" s="372">
        <f>IF(VD$19-'様式３（療養者名簿）（⑤の場合）'!$BJ95+1&lt;=15,IF(VD$19&gt;='様式３（療養者名簿）（⑤の場合）'!$BJ95,IF(VD$19&lt;='様式３（療養者名簿）（⑤の場合）'!$BK95,1,0),0),0)</f>
        <v>0</v>
      </c>
      <c r="VE90" s="372">
        <f>IF(VE$19-'様式３（療養者名簿）（⑤の場合）'!$BJ95+1&lt;=15,IF(VE$19&gt;='様式３（療養者名簿）（⑤の場合）'!$BJ95,IF(VE$19&lt;='様式３（療養者名簿）（⑤の場合）'!$BK95,1,0),0),0)</f>
        <v>0</v>
      </c>
      <c r="VF90" s="372">
        <f>IF(VF$19-'様式３（療養者名簿）（⑤の場合）'!$BJ95+1&lt;=15,IF(VF$19&gt;='様式３（療養者名簿）（⑤の場合）'!$BJ95,IF(VF$19&lt;='様式３（療養者名簿）（⑤の場合）'!$BK95,1,0),0),0)</f>
        <v>0</v>
      </c>
      <c r="VG90" s="372">
        <f>IF(VG$19-'様式３（療養者名簿）（⑤の場合）'!$BJ95+1&lt;=15,IF(VG$19&gt;='様式３（療養者名簿）（⑤の場合）'!$BJ95,IF(VG$19&lt;='様式３（療養者名簿）（⑤の場合）'!$BK95,1,0),0),0)</f>
        <v>0</v>
      </c>
      <c r="VH90" s="372">
        <f>IF(VH$19-'様式３（療養者名簿）（⑤の場合）'!$BJ95+1&lt;=15,IF(VH$19&gt;='様式３（療養者名簿）（⑤の場合）'!$BJ95,IF(VH$19&lt;='様式３（療養者名簿）（⑤の場合）'!$BK95,1,0),0),0)</f>
        <v>0</v>
      </c>
      <c r="VI90" s="372">
        <f>IF(VI$19-'様式３（療養者名簿）（⑤の場合）'!$BJ95+1&lt;=15,IF(VI$19&gt;='様式３（療養者名簿）（⑤の場合）'!$BJ95,IF(VI$19&lt;='様式３（療養者名簿）（⑤の場合）'!$BK95,1,0),0),0)</f>
        <v>0</v>
      </c>
      <c r="VJ90" s="372">
        <f>IF(VJ$19-'様式３（療養者名簿）（⑤の場合）'!$BJ95+1&lt;=15,IF(VJ$19&gt;='様式３（療養者名簿）（⑤の場合）'!$BJ95,IF(VJ$19&lt;='様式３（療養者名簿）（⑤の場合）'!$BK95,1,0),0),0)</f>
        <v>0</v>
      </c>
      <c r="VK90" s="372">
        <f>IF(VK$19-'様式３（療養者名簿）（⑤の場合）'!$BJ95+1&lt;=15,IF(VK$19&gt;='様式３（療養者名簿）（⑤の場合）'!$BJ95,IF(VK$19&lt;='様式３（療養者名簿）（⑤の場合）'!$BK95,1,0),0),0)</f>
        <v>0</v>
      </c>
      <c r="VL90" s="372">
        <f>IF(VL$19-'様式３（療養者名簿）（⑤の場合）'!$BJ95+1&lt;=15,IF(VL$19&gt;='様式３（療養者名簿）（⑤の場合）'!$BJ95,IF(VL$19&lt;='様式３（療養者名簿）（⑤の場合）'!$BK95,1,0),0),0)</f>
        <v>0</v>
      </c>
      <c r="VM90" s="372">
        <f>IF(VM$19-'様式３（療養者名簿）（⑤の場合）'!$BJ95+1&lt;=15,IF(VM$19&gt;='様式３（療養者名簿）（⑤の場合）'!$BJ95,IF(VM$19&lt;='様式３（療養者名簿）（⑤の場合）'!$BK95,1,0),0),0)</f>
        <v>0</v>
      </c>
      <c r="VN90" s="372">
        <f>IF(VN$19-'様式３（療養者名簿）（⑤の場合）'!$BJ95+1&lt;=15,IF(VN$19&gt;='様式３（療養者名簿）（⑤の場合）'!$BJ95,IF(VN$19&lt;='様式３（療養者名簿）（⑤の場合）'!$BK95,1,0),0),0)</f>
        <v>0</v>
      </c>
      <c r="VO90" s="372">
        <f>IF(VO$19-'様式３（療養者名簿）（⑤の場合）'!$BJ95+1&lt;=15,IF(VO$19&gt;='様式３（療養者名簿）（⑤の場合）'!$BJ95,IF(VO$19&lt;='様式３（療養者名簿）（⑤の場合）'!$BK95,1,0),0),0)</f>
        <v>0</v>
      </c>
      <c r="VP90" s="372">
        <f>IF(VP$19-'様式３（療養者名簿）（⑤の場合）'!$BJ95+1&lt;=15,IF(VP$19&gt;='様式３（療養者名簿）（⑤の場合）'!$BJ95,IF(VP$19&lt;='様式３（療養者名簿）（⑤の場合）'!$BK95,1,0),0),0)</f>
        <v>0</v>
      </c>
      <c r="VQ90" s="372">
        <f>IF(VQ$19-'様式３（療養者名簿）（⑤の場合）'!$BJ95+1&lt;=15,IF(VQ$19&gt;='様式３（療養者名簿）（⑤の場合）'!$BJ95,IF(VQ$19&lt;='様式３（療養者名簿）（⑤の場合）'!$BK95,1,0),0),0)</f>
        <v>0</v>
      </c>
      <c r="VR90" s="372">
        <f>IF(VR$19-'様式３（療養者名簿）（⑤の場合）'!$BJ95+1&lt;=15,IF(VR$19&gt;='様式３（療養者名簿）（⑤の場合）'!$BJ95,IF(VR$19&lt;='様式３（療養者名簿）（⑤の場合）'!$BK95,1,0),0),0)</f>
        <v>0</v>
      </c>
      <c r="VS90" s="372">
        <f>IF(VS$19-'様式３（療養者名簿）（⑤の場合）'!$BJ95+1&lt;=15,IF(VS$19&gt;='様式３（療養者名簿）（⑤の場合）'!$BJ95,IF(VS$19&lt;='様式３（療養者名簿）（⑤の場合）'!$BK95,1,0),0),0)</f>
        <v>0</v>
      </c>
      <c r="VT90" s="372">
        <f>IF(VT$19-'様式３（療養者名簿）（⑤の場合）'!$BJ95+1&lt;=15,IF(VT$19&gt;='様式３（療養者名簿）（⑤の場合）'!$BJ95,IF(VT$19&lt;='様式３（療養者名簿）（⑤の場合）'!$BK95,1,0),0),0)</f>
        <v>0</v>
      </c>
      <c r="VU90" s="372">
        <f>IF(VU$19-'様式３（療養者名簿）（⑤の場合）'!$BJ95+1&lt;=15,IF(VU$19&gt;='様式３（療養者名簿）（⑤の場合）'!$BJ95,IF(VU$19&lt;='様式３（療養者名簿）（⑤の場合）'!$BK95,1,0),0),0)</f>
        <v>0</v>
      </c>
      <c r="VV90" s="372">
        <f>IF(VV$19-'様式３（療養者名簿）（⑤の場合）'!$BJ95+1&lt;=15,IF(VV$19&gt;='様式３（療養者名簿）（⑤の場合）'!$BJ95,IF(VV$19&lt;='様式３（療養者名簿）（⑤の場合）'!$BK95,1,0),0),0)</f>
        <v>0</v>
      </c>
      <c r="VW90" s="372">
        <f>IF(VW$19-'様式３（療養者名簿）（⑤の場合）'!$BJ95+1&lt;=15,IF(VW$19&gt;='様式３（療養者名簿）（⑤の場合）'!$BJ95,IF(VW$19&lt;='様式３（療養者名簿）（⑤の場合）'!$BK95,1,0),0),0)</f>
        <v>0</v>
      </c>
      <c r="VX90" s="372">
        <f>IF(VX$19-'様式３（療養者名簿）（⑤の場合）'!$BJ95+1&lt;=15,IF(VX$19&gt;='様式３（療養者名簿）（⑤の場合）'!$BJ95,IF(VX$19&lt;='様式３（療養者名簿）（⑤の場合）'!$BK95,1,0),0),0)</f>
        <v>0</v>
      </c>
      <c r="VY90" s="372">
        <f>IF(VY$19-'様式３（療養者名簿）（⑤の場合）'!$BJ95+1&lt;=15,IF(VY$19&gt;='様式３（療養者名簿）（⑤の場合）'!$BJ95,IF(VY$19&lt;='様式３（療養者名簿）（⑤の場合）'!$BK95,1,0),0),0)</f>
        <v>0</v>
      </c>
      <c r="VZ90" s="372">
        <f>IF(VZ$19-'様式３（療養者名簿）（⑤の場合）'!$BJ95+1&lt;=15,IF(VZ$19&gt;='様式３（療養者名簿）（⑤の場合）'!$BJ95,IF(VZ$19&lt;='様式３（療養者名簿）（⑤の場合）'!$BK95,1,0),0),0)</f>
        <v>0</v>
      </c>
      <c r="WA90" s="372">
        <f>IF(WA$19-'様式３（療養者名簿）（⑤の場合）'!$BJ95+1&lt;=15,IF(WA$19&gt;='様式３（療養者名簿）（⑤の場合）'!$BJ95,IF(WA$19&lt;='様式３（療養者名簿）（⑤の場合）'!$BK95,1,0),0),0)</f>
        <v>0</v>
      </c>
      <c r="WB90" s="372">
        <f>IF(WB$19-'様式３（療養者名簿）（⑤の場合）'!$BJ95+1&lt;=15,IF(WB$19&gt;='様式３（療養者名簿）（⑤の場合）'!$BJ95,IF(WB$19&lt;='様式３（療養者名簿）（⑤の場合）'!$BK95,1,0),0),0)</f>
        <v>0</v>
      </c>
      <c r="WC90" s="372">
        <f>IF(WC$19-'様式３（療養者名簿）（⑤の場合）'!$BJ95+1&lt;=15,IF(WC$19&gt;='様式３（療養者名簿）（⑤の場合）'!$BJ95,IF(WC$19&lt;='様式３（療養者名簿）（⑤の場合）'!$BK95,1,0),0),0)</f>
        <v>0</v>
      </c>
      <c r="WD90" s="372">
        <f>IF(WD$19-'様式３（療養者名簿）（⑤の場合）'!$BJ95+1&lt;=15,IF(WD$19&gt;='様式３（療養者名簿）（⑤の場合）'!$BJ95,IF(WD$19&lt;='様式３（療養者名簿）（⑤の場合）'!$BK95,1,0),0),0)</f>
        <v>0</v>
      </c>
      <c r="WE90" s="372">
        <f>IF(WE$19-'様式３（療養者名簿）（⑤の場合）'!$BJ95+1&lt;=15,IF(WE$19&gt;='様式３（療養者名簿）（⑤の場合）'!$BJ95,IF(WE$19&lt;='様式３（療養者名簿）（⑤の場合）'!$BK95,1,0),0),0)</f>
        <v>0</v>
      </c>
      <c r="WF90" s="372">
        <f>IF(WF$19-'様式３（療養者名簿）（⑤の場合）'!$BJ95+1&lt;=15,IF(WF$19&gt;='様式３（療養者名簿）（⑤の場合）'!$BJ95,IF(WF$19&lt;='様式３（療養者名簿）（⑤の場合）'!$BK95,1,0),0),0)</f>
        <v>0</v>
      </c>
      <c r="WG90" s="372">
        <f>IF(WG$19-'様式３（療養者名簿）（⑤の場合）'!$BJ95+1&lt;=15,IF(WG$19&gt;='様式３（療養者名簿）（⑤の場合）'!$BJ95,IF(WG$19&lt;='様式３（療養者名簿）（⑤の場合）'!$BK95,1,0),0),0)</f>
        <v>0</v>
      </c>
      <c r="WH90" s="372">
        <f>IF(WH$19-'様式３（療養者名簿）（⑤の場合）'!$BJ95+1&lt;=15,IF(WH$19&gt;='様式３（療養者名簿）（⑤の場合）'!$BJ95,IF(WH$19&lt;='様式３（療養者名簿）（⑤の場合）'!$BK95,1,0),0),0)</f>
        <v>0</v>
      </c>
      <c r="WI90" s="372">
        <f>IF(WI$19-'様式３（療養者名簿）（⑤の場合）'!$BJ95+1&lt;=15,IF(WI$19&gt;='様式３（療養者名簿）（⑤の場合）'!$BJ95,IF(WI$19&lt;='様式３（療養者名簿）（⑤の場合）'!$BK95,1,0),0),0)</f>
        <v>0</v>
      </c>
      <c r="WJ90" s="372">
        <f>IF(WJ$19-'様式３（療養者名簿）（⑤の場合）'!$BJ95+1&lt;=15,IF(WJ$19&gt;='様式３（療養者名簿）（⑤の場合）'!$BJ95,IF(WJ$19&lt;='様式３（療養者名簿）（⑤の場合）'!$BK95,1,0),0),0)</f>
        <v>0</v>
      </c>
      <c r="WK90" s="372">
        <f>IF(WK$19-'様式３（療養者名簿）（⑤の場合）'!$BJ95+1&lt;=15,IF(WK$19&gt;='様式３（療養者名簿）（⑤の場合）'!$BJ95,IF(WK$19&lt;='様式３（療養者名簿）（⑤の場合）'!$BK95,1,0),0),0)</f>
        <v>0</v>
      </c>
      <c r="WL90" s="372">
        <f>IF(WL$19-'様式３（療養者名簿）（⑤の場合）'!$BJ95+1&lt;=15,IF(WL$19&gt;='様式３（療養者名簿）（⑤の場合）'!$BJ95,IF(WL$19&lt;='様式３（療養者名簿）（⑤の場合）'!$BK95,1,0),0),0)</f>
        <v>0</v>
      </c>
      <c r="WM90" s="372">
        <f>IF(WM$19-'様式３（療養者名簿）（⑤の場合）'!$BJ95+1&lt;=15,IF(WM$19&gt;='様式３（療養者名簿）（⑤の場合）'!$BJ95,IF(WM$19&lt;='様式３（療養者名簿）（⑤の場合）'!$BK95,1,0),0),0)</f>
        <v>0</v>
      </c>
      <c r="WN90" s="372">
        <f>IF(WN$19-'様式３（療養者名簿）（⑤の場合）'!$BJ95+1&lt;=15,IF(WN$19&gt;='様式３（療養者名簿）（⑤の場合）'!$BJ95,IF(WN$19&lt;='様式３（療養者名簿）（⑤の場合）'!$BK95,1,0),0),0)</f>
        <v>0</v>
      </c>
      <c r="WO90" s="372">
        <f>IF(WO$19-'様式３（療養者名簿）（⑤の場合）'!$BJ95+1&lt;=15,IF(WO$19&gt;='様式３（療養者名簿）（⑤の場合）'!$BJ95,IF(WO$19&lt;='様式３（療養者名簿）（⑤の場合）'!$BK95,1,0),0),0)</f>
        <v>0</v>
      </c>
      <c r="WP90" s="372">
        <f>IF(WP$19-'様式３（療養者名簿）（⑤の場合）'!$BJ95+1&lt;=15,IF(WP$19&gt;='様式３（療養者名簿）（⑤の場合）'!$BJ95,IF(WP$19&lt;='様式３（療養者名簿）（⑤の場合）'!$BK95,1,0),0),0)</f>
        <v>0</v>
      </c>
      <c r="WQ90" s="372">
        <f>IF(WQ$19-'様式３（療養者名簿）（⑤の場合）'!$BJ95+1&lt;=15,IF(WQ$19&gt;='様式３（療養者名簿）（⑤の場合）'!$BJ95,IF(WQ$19&lt;='様式３（療養者名簿）（⑤の場合）'!$BK95,1,0),0),0)</f>
        <v>0</v>
      </c>
      <c r="WR90" s="372">
        <f>IF(WR$19-'様式３（療養者名簿）（⑤の場合）'!$BJ95+1&lt;=15,IF(WR$19&gt;='様式３（療養者名簿）（⑤の場合）'!$BJ95,IF(WR$19&lt;='様式３（療養者名簿）（⑤の場合）'!$BK95,1,0),0),0)</f>
        <v>0</v>
      </c>
      <c r="WS90" s="372">
        <f>IF(WS$19-'様式３（療養者名簿）（⑤の場合）'!$BJ95+1&lt;=15,IF(WS$19&gt;='様式３（療養者名簿）（⑤の場合）'!$BJ95,IF(WS$19&lt;='様式３（療養者名簿）（⑤の場合）'!$BK95,1,0),0),0)</f>
        <v>0</v>
      </c>
      <c r="WT90" s="372">
        <f>IF(WT$19-'様式３（療養者名簿）（⑤の場合）'!$BJ95+1&lt;=15,IF(WT$19&gt;='様式３（療養者名簿）（⑤の場合）'!$BJ95,IF(WT$19&lt;='様式３（療養者名簿）（⑤の場合）'!$BK95,1,0),0),0)</f>
        <v>0</v>
      </c>
      <c r="WU90" s="372">
        <f>IF(WU$19-'様式３（療養者名簿）（⑤の場合）'!$BJ95+1&lt;=15,IF(WU$19&gt;='様式３（療養者名簿）（⑤の場合）'!$BJ95,IF(WU$19&lt;='様式３（療養者名簿）（⑤の場合）'!$BK95,1,0),0),0)</f>
        <v>0</v>
      </c>
      <c r="WV90" s="372">
        <f>IF(WV$19-'様式３（療養者名簿）（⑤の場合）'!$BJ95+1&lt;=15,IF(WV$19&gt;='様式３（療養者名簿）（⑤の場合）'!$BJ95,IF(WV$19&lt;='様式３（療養者名簿）（⑤の場合）'!$BK95,1,0),0),0)</f>
        <v>0</v>
      </c>
      <c r="WW90" s="372">
        <f>IF(WW$19-'様式３（療養者名簿）（⑤の場合）'!$BJ95+1&lt;=15,IF(WW$19&gt;='様式３（療養者名簿）（⑤の場合）'!$BJ95,IF(WW$19&lt;='様式３（療養者名簿）（⑤の場合）'!$BK95,1,0),0),0)</f>
        <v>0</v>
      </c>
      <c r="WX90" s="372">
        <f>IF(WX$19-'様式３（療養者名簿）（⑤の場合）'!$BJ95+1&lt;=15,IF(WX$19&gt;='様式３（療養者名簿）（⑤の場合）'!$BJ95,IF(WX$19&lt;='様式３（療養者名簿）（⑤の場合）'!$BK95,1,0),0),0)</f>
        <v>0</v>
      </c>
      <c r="WY90" s="372">
        <f>IF(WY$19-'様式３（療養者名簿）（⑤の場合）'!$BJ95+1&lt;=15,IF(WY$19&gt;='様式３（療養者名簿）（⑤の場合）'!$BJ95,IF(WY$19&lt;='様式３（療養者名簿）（⑤の場合）'!$BK95,1,0),0),0)</f>
        <v>0</v>
      </c>
      <c r="WZ90" s="372">
        <f>IF(WZ$19-'様式３（療養者名簿）（⑤の場合）'!$BJ95+1&lt;=15,IF(WZ$19&gt;='様式３（療養者名簿）（⑤の場合）'!$BJ95,IF(WZ$19&lt;='様式３（療養者名簿）（⑤の場合）'!$BK95,1,0),0),0)</f>
        <v>0</v>
      </c>
      <c r="XA90" s="372">
        <f>IF(XA$19-'様式３（療養者名簿）（⑤の場合）'!$BJ95+1&lt;=15,IF(XA$19&gt;='様式３（療養者名簿）（⑤の場合）'!$BJ95,IF(XA$19&lt;='様式３（療養者名簿）（⑤の場合）'!$BK95,1,0),0),0)</f>
        <v>0</v>
      </c>
      <c r="XB90" s="372">
        <f>IF(XB$19-'様式３（療養者名簿）（⑤の場合）'!$BJ95+1&lt;=15,IF(XB$19&gt;='様式３（療養者名簿）（⑤の場合）'!$BJ95,IF(XB$19&lt;='様式３（療養者名簿）（⑤の場合）'!$BK95,1,0),0),0)</f>
        <v>0</v>
      </c>
      <c r="XC90" s="372">
        <f>IF(XC$19-'様式３（療養者名簿）（⑤の場合）'!$BJ95+1&lt;=15,IF(XC$19&gt;='様式３（療養者名簿）（⑤の場合）'!$BJ95,IF(XC$19&lt;='様式３（療養者名簿）（⑤の場合）'!$BK95,1,0),0),0)</f>
        <v>0</v>
      </c>
      <c r="XD90" s="372">
        <f>IF(XD$19-'様式３（療養者名簿）（⑤の場合）'!$BJ95+1&lt;=15,IF(XD$19&gt;='様式３（療養者名簿）（⑤の場合）'!$BJ95,IF(XD$19&lt;='様式３（療養者名簿）（⑤の場合）'!$BK95,1,0),0),0)</f>
        <v>0</v>
      </c>
      <c r="XE90" s="372">
        <f>IF(XE$19-'様式３（療養者名簿）（⑤の場合）'!$BJ95+1&lt;=15,IF(XE$19&gt;='様式３（療養者名簿）（⑤の場合）'!$BJ95,IF(XE$19&lt;='様式３（療養者名簿）（⑤の場合）'!$BK95,1,0),0),0)</f>
        <v>0</v>
      </c>
      <c r="XF90" s="372">
        <f>IF(XF$19-'様式３（療養者名簿）（⑤の場合）'!$BJ95+1&lt;=15,IF(XF$19&gt;='様式３（療養者名簿）（⑤の場合）'!$BJ95,IF(XF$19&lt;='様式３（療養者名簿）（⑤の場合）'!$BK95,1,0),0),0)</f>
        <v>0</v>
      </c>
      <c r="XG90" s="372">
        <f>IF(XG$19-'様式３（療養者名簿）（⑤の場合）'!$BJ95+1&lt;=15,IF(XG$19&gt;='様式３（療養者名簿）（⑤の場合）'!$BJ95,IF(XG$19&lt;='様式３（療養者名簿）（⑤の場合）'!$BK95,1,0),0),0)</f>
        <v>0</v>
      </c>
      <c r="XH90" s="372">
        <f>IF(XH$19-'様式３（療養者名簿）（⑤の場合）'!$BJ95+1&lt;=15,IF(XH$19&gt;='様式３（療養者名簿）（⑤の場合）'!$BJ95,IF(XH$19&lt;='様式３（療養者名簿）（⑤の場合）'!$BK95,1,0),0),0)</f>
        <v>0</v>
      </c>
      <c r="XI90" s="372">
        <f>IF(XI$19-'様式３（療養者名簿）（⑤の場合）'!$BJ95+1&lt;=15,IF(XI$19&gt;='様式３（療養者名簿）（⑤の場合）'!$BJ95,IF(XI$19&lt;='様式３（療養者名簿）（⑤の場合）'!$BK95,1,0),0),0)</f>
        <v>0</v>
      </c>
      <c r="XJ90" s="372">
        <f>IF(XJ$19-'様式３（療養者名簿）（⑤の場合）'!$BJ95+1&lt;=15,IF(XJ$19&gt;='様式３（療養者名簿）（⑤の場合）'!$BJ95,IF(XJ$19&lt;='様式３（療養者名簿）（⑤の場合）'!$BK95,1,0),0),0)</f>
        <v>0</v>
      </c>
      <c r="XK90" s="372">
        <f>IF(XK$19-'様式３（療養者名簿）（⑤の場合）'!$BJ95+1&lt;=15,IF(XK$19&gt;='様式３（療養者名簿）（⑤の場合）'!$BJ95,IF(XK$19&lt;='様式３（療養者名簿）（⑤の場合）'!$BK95,1,0),0),0)</f>
        <v>0</v>
      </c>
      <c r="XL90" s="372">
        <f>IF(XL$19-'様式３（療養者名簿）（⑤の場合）'!$BJ95+1&lt;=15,IF(XL$19&gt;='様式３（療養者名簿）（⑤の場合）'!$BJ95,IF(XL$19&lt;='様式３（療養者名簿）（⑤の場合）'!$BK95,1,0),0),0)</f>
        <v>0</v>
      </c>
      <c r="XM90" s="372">
        <f>IF(XM$19-'様式３（療養者名簿）（⑤の場合）'!$BJ95+1&lt;=15,IF(XM$19&gt;='様式３（療養者名簿）（⑤の場合）'!$BJ95,IF(XM$19&lt;='様式３（療養者名簿）（⑤の場合）'!$BK95,1,0),0),0)</f>
        <v>0</v>
      </c>
      <c r="XN90" s="372">
        <f>IF(XN$19-'様式３（療養者名簿）（⑤の場合）'!$BJ95+1&lt;=15,IF(XN$19&gt;='様式３（療養者名簿）（⑤の場合）'!$BJ95,IF(XN$19&lt;='様式３（療養者名簿）（⑤の場合）'!$BK95,1,0),0),0)</f>
        <v>0</v>
      </c>
      <c r="XO90" s="372">
        <f>IF(XO$19-'様式３（療養者名簿）（⑤の場合）'!$BJ95+1&lt;=15,IF(XO$19&gt;='様式３（療養者名簿）（⑤の場合）'!$BJ95,IF(XO$19&lt;='様式３（療養者名簿）（⑤の場合）'!$BK95,1,0),0),0)</f>
        <v>0</v>
      </c>
      <c r="XP90" s="372">
        <f>IF(XP$19-'様式３（療養者名簿）（⑤の場合）'!$BJ95+1&lt;=15,IF(XP$19&gt;='様式３（療養者名簿）（⑤の場合）'!$BJ95,IF(XP$19&lt;='様式３（療養者名簿）（⑤の場合）'!$BK95,1,0),0),0)</f>
        <v>0</v>
      </c>
      <c r="XQ90" s="372">
        <f>IF(XQ$19-'様式３（療養者名簿）（⑤の場合）'!$BJ95+1&lt;=15,IF(XQ$19&gt;='様式３（療養者名簿）（⑤の場合）'!$BJ95,IF(XQ$19&lt;='様式３（療養者名簿）（⑤の場合）'!$BK95,1,0),0),0)</f>
        <v>0</v>
      </c>
      <c r="XR90" s="372">
        <f>IF(XR$19-'様式３（療養者名簿）（⑤の場合）'!$BJ95+1&lt;=15,IF(XR$19&gt;='様式３（療養者名簿）（⑤の場合）'!$BJ95,IF(XR$19&lt;='様式３（療養者名簿）（⑤の場合）'!$BK95,1,0),0),0)</f>
        <v>0</v>
      </c>
      <c r="XS90" s="372">
        <f>IF(XS$19-'様式３（療養者名簿）（⑤の場合）'!$BJ95+1&lt;=15,IF(XS$19&gt;='様式３（療養者名簿）（⑤の場合）'!$BJ95,IF(XS$19&lt;='様式３（療養者名簿）（⑤の場合）'!$BK95,1,0),0),0)</f>
        <v>0</v>
      </c>
      <c r="XT90" s="372">
        <f>IF(XT$19-'様式３（療養者名簿）（⑤の場合）'!$BJ95+1&lt;=15,IF(XT$19&gt;='様式３（療養者名簿）（⑤の場合）'!$BJ95,IF(XT$19&lt;='様式３（療養者名簿）（⑤の場合）'!$BK95,1,0),0),0)</f>
        <v>0</v>
      </c>
      <c r="XU90" s="372">
        <f>IF(XU$19-'様式３（療養者名簿）（⑤の場合）'!$BJ95+1&lt;=15,IF(XU$19&gt;='様式３（療養者名簿）（⑤の場合）'!$BJ95,IF(XU$19&lt;='様式３（療養者名簿）（⑤の場合）'!$BK95,1,0),0),0)</f>
        <v>0</v>
      </c>
      <c r="XV90" s="372">
        <f>IF(XV$19-'様式３（療養者名簿）（⑤の場合）'!$BJ95+1&lt;=15,IF(XV$19&gt;='様式３（療養者名簿）（⑤の場合）'!$BJ95,IF(XV$19&lt;='様式３（療養者名簿）（⑤の場合）'!$BK95,1,0),0),0)</f>
        <v>0</v>
      </c>
      <c r="XW90" s="372">
        <f>IF(XW$19-'様式３（療養者名簿）（⑤の場合）'!$BJ95+1&lt;=15,IF(XW$19&gt;='様式３（療養者名簿）（⑤の場合）'!$BJ95,IF(XW$19&lt;='様式３（療養者名簿）（⑤の場合）'!$BK95,1,0),0),0)</f>
        <v>0</v>
      </c>
      <c r="XX90" s="372">
        <f>IF(XX$19-'様式３（療養者名簿）（⑤の場合）'!$BJ95+1&lt;=15,IF(XX$19&gt;='様式３（療養者名簿）（⑤の場合）'!$BJ95,IF(XX$19&lt;='様式３（療養者名簿）（⑤の場合）'!$BK95,1,0),0),0)</f>
        <v>0</v>
      </c>
      <c r="XY90" s="372">
        <f>IF(XY$19-'様式３（療養者名簿）（⑤の場合）'!$BJ95+1&lt;=15,IF(XY$19&gt;='様式３（療養者名簿）（⑤の場合）'!$BJ95,IF(XY$19&lt;='様式３（療養者名簿）（⑤の場合）'!$BK95,1,0),0),0)</f>
        <v>0</v>
      </c>
      <c r="XZ90" s="372">
        <f>IF(XZ$19-'様式３（療養者名簿）（⑤の場合）'!$BJ95+1&lt;=15,IF(XZ$19&gt;='様式３（療養者名簿）（⑤の場合）'!$BJ95,IF(XZ$19&lt;='様式３（療養者名簿）（⑤の場合）'!$BK95,1,0),0),0)</f>
        <v>0</v>
      </c>
      <c r="YA90" s="372">
        <f>IF(YA$19-'様式３（療養者名簿）（⑤の場合）'!$BJ95+1&lt;=15,IF(YA$19&gt;='様式３（療養者名簿）（⑤の場合）'!$BJ95,IF(YA$19&lt;='様式３（療養者名簿）（⑤の場合）'!$BK95,1,0),0),0)</f>
        <v>0</v>
      </c>
      <c r="YB90" s="372">
        <f>IF(YB$19-'様式３（療養者名簿）（⑤の場合）'!$BJ95+1&lt;=15,IF(YB$19&gt;='様式３（療養者名簿）（⑤の場合）'!$BJ95,IF(YB$19&lt;='様式３（療養者名簿）（⑤の場合）'!$BK95,1,0),0),0)</f>
        <v>0</v>
      </c>
      <c r="YC90" s="372">
        <f>IF(YC$19-'様式３（療養者名簿）（⑤の場合）'!$BJ95+1&lt;=15,IF(YC$19&gt;='様式３（療養者名簿）（⑤の場合）'!$BJ95,IF(YC$19&lt;='様式３（療養者名簿）（⑤の場合）'!$BK95,1,0),0),0)</f>
        <v>0</v>
      </c>
      <c r="YD90" s="372">
        <f>IF(YD$19-'様式３（療養者名簿）（⑤の場合）'!$BJ95+1&lt;=15,IF(YD$19&gt;='様式３（療養者名簿）（⑤の場合）'!$BJ95,IF(YD$19&lt;='様式３（療養者名簿）（⑤の場合）'!$BK95,1,0),0),0)</f>
        <v>0</v>
      </c>
      <c r="YE90" s="372">
        <f>IF(YE$19-'様式３（療養者名簿）（⑤の場合）'!$BJ95+1&lt;=15,IF(YE$19&gt;='様式３（療養者名簿）（⑤の場合）'!$BJ95,IF(YE$19&lt;='様式３（療養者名簿）（⑤の場合）'!$BK95,1,0),0),0)</f>
        <v>0</v>
      </c>
      <c r="YF90" s="372">
        <f>IF(YF$19-'様式３（療養者名簿）（⑤の場合）'!$BJ95+1&lt;=15,IF(YF$19&gt;='様式３（療養者名簿）（⑤の場合）'!$BJ95,IF(YF$19&lt;='様式３（療養者名簿）（⑤の場合）'!$BK95,1,0),0),0)</f>
        <v>0</v>
      </c>
      <c r="YG90" s="372">
        <f>IF(YG$19-'様式３（療養者名簿）（⑤の場合）'!$BJ95+1&lt;=15,IF(YG$19&gt;='様式３（療養者名簿）（⑤の場合）'!$BJ95,IF(YG$19&lt;='様式３（療養者名簿）（⑤の場合）'!$BK95,1,0),0),0)</f>
        <v>0</v>
      </c>
      <c r="YH90" s="372">
        <f>IF(YH$19-'様式３（療養者名簿）（⑤の場合）'!$BJ95+1&lt;=15,IF(YH$19&gt;='様式３（療養者名簿）（⑤の場合）'!$BJ95,IF(YH$19&lt;='様式３（療養者名簿）（⑤の場合）'!$BK95,1,0),0),0)</f>
        <v>0</v>
      </c>
      <c r="YI90" s="372">
        <f>IF(YI$19-'様式３（療養者名簿）（⑤の場合）'!$BJ95+1&lt;=15,IF(YI$19&gt;='様式３（療養者名簿）（⑤の場合）'!$BJ95,IF(YI$19&lt;='様式３（療養者名簿）（⑤の場合）'!$BK95,1,0),0),0)</f>
        <v>0</v>
      </c>
      <c r="YJ90" s="372">
        <f>IF(YJ$19-'様式３（療養者名簿）（⑤の場合）'!$BJ95+1&lt;=15,IF(YJ$19&gt;='様式３（療養者名簿）（⑤の場合）'!$BJ95,IF(YJ$19&lt;='様式３（療養者名簿）（⑤の場合）'!$BK95,1,0),0),0)</f>
        <v>0</v>
      </c>
      <c r="YK90" s="372">
        <f>IF(YK$19-'様式３（療養者名簿）（⑤の場合）'!$BJ95+1&lt;=15,IF(YK$19&gt;='様式３（療養者名簿）（⑤の場合）'!$BJ95,IF(YK$19&lt;='様式３（療養者名簿）（⑤の場合）'!$BK95,1,0),0),0)</f>
        <v>0</v>
      </c>
      <c r="YL90" s="372">
        <f>IF(YL$19-'様式３（療養者名簿）（⑤の場合）'!$BJ95+1&lt;=15,IF(YL$19&gt;='様式３（療養者名簿）（⑤の場合）'!$BJ95,IF(YL$19&lt;='様式３（療養者名簿）（⑤の場合）'!$BK95,1,0),0),0)</f>
        <v>0</v>
      </c>
      <c r="YM90" s="372">
        <f>IF(YM$19-'様式３（療養者名簿）（⑤の場合）'!$BJ95+1&lt;=15,IF(YM$19&gt;='様式３（療養者名簿）（⑤の場合）'!$BJ95,IF(YM$19&lt;='様式３（療養者名簿）（⑤の場合）'!$BK95,1,0),0),0)</f>
        <v>0</v>
      </c>
      <c r="YN90" s="372">
        <f>IF(YN$19-'様式３（療養者名簿）（⑤の場合）'!$BJ95+1&lt;=15,IF(YN$19&gt;='様式３（療養者名簿）（⑤の場合）'!$BJ95,IF(YN$19&lt;='様式３（療養者名簿）（⑤の場合）'!$BK95,1,0),0),0)</f>
        <v>0</v>
      </c>
      <c r="YO90" s="372">
        <f>IF(YO$19-'様式３（療養者名簿）（⑤の場合）'!$BJ95+1&lt;=15,IF(YO$19&gt;='様式３（療養者名簿）（⑤の場合）'!$BJ95,IF(YO$19&lt;='様式３（療養者名簿）（⑤の場合）'!$BK95,1,0),0),0)</f>
        <v>0</v>
      </c>
      <c r="YP90" s="372">
        <f>IF(YP$19-'様式３（療養者名簿）（⑤の場合）'!$BJ95+1&lt;=15,IF(YP$19&gt;='様式３（療養者名簿）（⑤の場合）'!$BJ95,IF(YP$19&lt;='様式３（療養者名簿）（⑤の場合）'!$BK95,1,0),0),0)</f>
        <v>0</v>
      </c>
      <c r="YQ90" s="372">
        <f>IF(YQ$19-'様式３（療養者名簿）（⑤の場合）'!$BJ95+1&lt;=15,IF(YQ$19&gt;='様式３（療養者名簿）（⑤の場合）'!$BJ95,IF(YQ$19&lt;='様式３（療養者名簿）（⑤の場合）'!$BK95,1,0),0),0)</f>
        <v>0</v>
      </c>
      <c r="YR90" s="372">
        <f>IF(YR$19-'様式３（療養者名簿）（⑤の場合）'!$BJ95+1&lt;=15,IF(YR$19&gt;='様式３（療養者名簿）（⑤の場合）'!$BJ95,IF(YR$19&lt;='様式３（療養者名簿）（⑤の場合）'!$BK95,1,0),0),0)</f>
        <v>0</v>
      </c>
      <c r="YS90" s="372">
        <f>IF(YS$19-'様式３（療養者名簿）（⑤の場合）'!$BJ95+1&lt;=15,IF(YS$19&gt;='様式３（療養者名簿）（⑤の場合）'!$BJ95,IF(YS$19&lt;='様式３（療養者名簿）（⑤の場合）'!$BK95,1,0),0),0)</f>
        <v>0</v>
      </c>
      <c r="YT90" s="372">
        <f>IF(YT$19-'様式３（療養者名簿）（⑤の場合）'!$BJ95+1&lt;=15,IF(YT$19&gt;='様式３（療養者名簿）（⑤の場合）'!$BJ95,IF(YT$19&lt;='様式３（療養者名簿）（⑤の場合）'!$BK95,1,0),0),0)</f>
        <v>0</v>
      </c>
      <c r="YU90" s="372">
        <f>IF(YU$19-'様式３（療養者名簿）（⑤の場合）'!$BJ95+1&lt;=15,IF(YU$19&gt;='様式３（療養者名簿）（⑤の場合）'!$BJ95,IF(YU$19&lt;='様式３（療養者名簿）（⑤の場合）'!$BK95,1,0),0),0)</f>
        <v>0</v>
      </c>
      <c r="YV90" s="372">
        <f>IF(YV$19-'様式３（療養者名簿）（⑤の場合）'!$BJ95+1&lt;=15,IF(YV$19&gt;='様式３（療養者名簿）（⑤の場合）'!$BJ95,IF(YV$19&lt;='様式３（療養者名簿）（⑤の場合）'!$BK95,1,0),0),0)</f>
        <v>0</v>
      </c>
      <c r="YW90" s="372">
        <f>IF(YW$19-'様式３（療養者名簿）（⑤の場合）'!$BJ95+1&lt;=15,IF(YW$19&gt;='様式３（療養者名簿）（⑤の場合）'!$BJ95,IF(YW$19&lt;='様式３（療養者名簿）（⑤の場合）'!$BK95,1,0),0),0)</f>
        <v>0</v>
      </c>
      <c r="YX90" s="372">
        <f>IF(YX$19-'様式３（療養者名簿）（⑤の場合）'!$BJ95+1&lt;=15,IF(YX$19&gt;='様式３（療養者名簿）（⑤の場合）'!$BJ95,IF(YX$19&lt;='様式３（療養者名簿）（⑤の場合）'!$BK95,1,0),0),0)</f>
        <v>0</v>
      </c>
      <c r="YY90" s="372">
        <f>IF(YY$19-'様式３（療養者名簿）（⑤の場合）'!$BJ95+1&lt;=15,IF(YY$19&gt;='様式３（療養者名簿）（⑤の場合）'!$BJ95,IF(YY$19&lt;='様式３（療養者名簿）（⑤の場合）'!$BK95,1,0),0),0)</f>
        <v>0</v>
      </c>
      <c r="YZ90" s="372">
        <f>IF(YZ$19-'様式３（療養者名簿）（⑤の場合）'!$BJ95+1&lt;=15,IF(YZ$19&gt;='様式３（療養者名簿）（⑤の場合）'!$BJ95,IF(YZ$19&lt;='様式３（療養者名簿）（⑤の場合）'!$BK95,1,0),0),0)</f>
        <v>0</v>
      </c>
      <c r="ZA90" s="372">
        <f>IF(ZA$19-'様式３（療養者名簿）（⑤の場合）'!$BJ95+1&lt;=15,IF(ZA$19&gt;='様式３（療養者名簿）（⑤の場合）'!$BJ95,IF(ZA$19&lt;='様式３（療養者名簿）（⑤の場合）'!$BK95,1,0),0),0)</f>
        <v>0</v>
      </c>
      <c r="ZB90" s="372">
        <f>IF(ZB$19-'様式３（療養者名簿）（⑤の場合）'!$BJ95+1&lt;=15,IF(ZB$19&gt;='様式３（療養者名簿）（⑤の場合）'!$BJ95,IF(ZB$19&lt;='様式３（療養者名簿）（⑤の場合）'!$BK95,1,0),0),0)</f>
        <v>0</v>
      </c>
      <c r="ZC90" s="372">
        <f>IF(ZC$19-'様式３（療養者名簿）（⑤の場合）'!$BJ95+1&lt;=15,IF(ZC$19&gt;='様式３（療養者名簿）（⑤の場合）'!$BJ95,IF(ZC$19&lt;='様式３（療養者名簿）（⑤の場合）'!$BK95,1,0),0),0)</f>
        <v>0</v>
      </c>
      <c r="ZD90" s="372">
        <f>IF(ZD$19-'様式３（療養者名簿）（⑤の場合）'!$BJ95+1&lt;=15,IF(ZD$19&gt;='様式３（療養者名簿）（⑤の場合）'!$BJ95,IF(ZD$19&lt;='様式３（療養者名簿）（⑤の場合）'!$BK95,1,0),0),0)</f>
        <v>0</v>
      </c>
      <c r="ZE90" s="372">
        <f>IF(ZE$19-'様式３（療養者名簿）（⑤の場合）'!$BJ95+1&lt;=15,IF(ZE$19&gt;='様式３（療養者名簿）（⑤の場合）'!$BJ95,IF(ZE$19&lt;='様式３（療養者名簿）（⑤の場合）'!$BK95,1,0),0),0)</f>
        <v>0</v>
      </c>
      <c r="ZF90" s="372">
        <f>IF(ZF$19-'様式３（療養者名簿）（⑤の場合）'!$BJ95+1&lt;=15,IF(ZF$19&gt;='様式３（療養者名簿）（⑤の場合）'!$BJ95,IF(ZF$19&lt;='様式３（療養者名簿）（⑤の場合）'!$BK95,1,0),0),0)</f>
        <v>0</v>
      </c>
      <c r="ZG90" s="372">
        <f>IF(ZG$19-'様式３（療養者名簿）（⑤の場合）'!$BJ95+1&lt;=15,IF(ZG$19&gt;='様式３（療養者名簿）（⑤の場合）'!$BJ95,IF(ZG$19&lt;='様式３（療養者名簿）（⑤の場合）'!$BK95,1,0),0),0)</f>
        <v>0</v>
      </c>
      <c r="ZH90" s="372">
        <f>IF(ZH$19-'様式３（療養者名簿）（⑤の場合）'!$BJ95+1&lt;=15,IF(ZH$19&gt;='様式３（療養者名簿）（⑤の場合）'!$BJ95,IF(ZH$19&lt;='様式３（療養者名簿）（⑤の場合）'!$BK95,1,0),0),0)</f>
        <v>0</v>
      </c>
      <c r="ZI90" s="372">
        <f>IF(ZI$19-'様式３（療養者名簿）（⑤の場合）'!$BJ95+1&lt;=15,IF(ZI$19&gt;='様式３（療養者名簿）（⑤の場合）'!$BJ95,IF(ZI$19&lt;='様式３（療養者名簿）（⑤の場合）'!$BK95,1,0),0),0)</f>
        <v>0</v>
      </c>
      <c r="ZJ90" s="372">
        <f>IF(ZJ$19-'様式３（療養者名簿）（⑤の場合）'!$BJ95+1&lt;=15,IF(ZJ$19&gt;='様式３（療養者名簿）（⑤の場合）'!$BJ95,IF(ZJ$19&lt;='様式３（療養者名簿）（⑤の場合）'!$BK95,1,0),0),0)</f>
        <v>0</v>
      </c>
      <c r="ZK90" s="372">
        <f>IF(ZK$19-'様式３（療養者名簿）（⑤の場合）'!$BJ95+1&lt;=15,IF(ZK$19&gt;='様式３（療養者名簿）（⑤の場合）'!$BJ95,IF(ZK$19&lt;='様式３（療養者名簿）（⑤の場合）'!$BK95,1,0),0),0)</f>
        <v>0</v>
      </c>
      <c r="ZL90" s="372">
        <f>IF(ZL$19-'様式３（療養者名簿）（⑤の場合）'!$BJ95+1&lt;=15,IF(ZL$19&gt;='様式３（療養者名簿）（⑤の場合）'!$BJ95,IF(ZL$19&lt;='様式３（療養者名簿）（⑤の場合）'!$BK95,1,0),0),0)</f>
        <v>0</v>
      </c>
      <c r="ZM90" s="372">
        <f>IF(ZM$19-'様式３（療養者名簿）（⑤の場合）'!$BJ95+1&lt;=15,IF(ZM$19&gt;='様式３（療養者名簿）（⑤の場合）'!$BJ95,IF(ZM$19&lt;='様式３（療養者名簿）（⑤の場合）'!$BK95,1,0),0),0)</f>
        <v>0</v>
      </c>
      <c r="ZN90" s="372">
        <f>IF(ZN$19-'様式３（療養者名簿）（⑤の場合）'!$BJ95+1&lt;=15,IF(ZN$19&gt;='様式３（療養者名簿）（⑤の場合）'!$BJ95,IF(ZN$19&lt;='様式３（療養者名簿）（⑤の場合）'!$BK95,1,0),0),0)</f>
        <v>0</v>
      </c>
      <c r="ZO90" s="372">
        <f>IF(ZO$19-'様式３（療養者名簿）（⑤の場合）'!$BJ95+1&lt;=15,IF(ZO$19&gt;='様式３（療養者名簿）（⑤の場合）'!$BJ95,IF(ZO$19&lt;='様式３（療養者名簿）（⑤の場合）'!$BK95,1,0),0),0)</f>
        <v>0</v>
      </c>
      <c r="ZP90" s="372">
        <f>IF(ZP$19-'様式３（療養者名簿）（⑤の場合）'!$BJ95+1&lt;=15,IF(ZP$19&gt;='様式３（療養者名簿）（⑤の場合）'!$BJ95,IF(ZP$19&lt;='様式３（療養者名簿）（⑤の場合）'!$BK95,1,0),0),0)</f>
        <v>0</v>
      </c>
      <c r="ZQ90" s="372">
        <f>IF(ZQ$19-'様式３（療養者名簿）（⑤の場合）'!$BJ95+1&lt;=15,IF(ZQ$19&gt;='様式３（療養者名簿）（⑤の場合）'!$BJ95,IF(ZQ$19&lt;='様式３（療養者名簿）（⑤の場合）'!$BK95,1,0),0),0)</f>
        <v>0</v>
      </c>
      <c r="ZR90" s="372">
        <f>IF(ZR$19-'様式３（療養者名簿）（⑤の場合）'!$BJ95+1&lt;=15,IF(ZR$19&gt;='様式３（療養者名簿）（⑤の場合）'!$BJ95,IF(ZR$19&lt;='様式３（療養者名簿）（⑤の場合）'!$BK95,1,0),0),0)</f>
        <v>0</v>
      </c>
      <c r="ZS90" s="372">
        <f>IF(ZS$19-'様式３（療養者名簿）（⑤の場合）'!$BJ95+1&lt;=15,IF(ZS$19&gt;='様式３（療養者名簿）（⑤の場合）'!$BJ95,IF(ZS$19&lt;='様式３（療養者名簿）（⑤の場合）'!$BK95,1,0),0),0)</f>
        <v>0</v>
      </c>
      <c r="ZT90" s="372">
        <f>IF(ZT$19-'様式３（療養者名簿）（⑤の場合）'!$BJ95+1&lt;=15,IF(ZT$19&gt;='様式３（療養者名簿）（⑤の場合）'!$BJ95,IF(ZT$19&lt;='様式３（療養者名簿）（⑤の場合）'!$BK95,1,0),0),0)</f>
        <v>0</v>
      </c>
      <c r="ZU90" s="372">
        <f>IF(ZU$19-'様式３（療養者名簿）（⑤の場合）'!$BJ95+1&lt;=15,IF(ZU$19&gt;='様式３（療養者名簿）（⑤の場合）'!$BJ95,IF(ZU$19&lt;='様式３（療養者名簿）（⑤の場合）'!$BK95,1,0),0),0)</f>
        <v>0</v>
      </c>
      <c r="ZV90" s="372">
        <f>IF(ZV$19-'様式３（療養者名簿）（⑤の場合）'!$BJ95+1&lt;=15,IF(ZV$19&gt;='様式３（療養者名簿）（⑤の場合）'!$BJ95,IF(ZV$19&lt;='様式３（療養者名簿）（⑤の場合）'!$BK95,1,0),0),0)</f>
        <v>0</v>
      </c>
      <c r="ZW90" s="372">
        <f>IF(ZW$19-'様式３（療養者名簿）（⑤の場合）'!$BJ95+1&lt;=15,IF(ZW$19&gt;='様式３（療養者名簿）（⑤の場合）'!$BJ95,IF(ZW$19&lt;='様式３（療養者名簿）（⑤の場合）'!$BK95,1,0),0),0)</f>
        <v>0</v>
      </c>
      <c r="ZX90" s="372">
        <f>IF(ZX$19-'様式３（療養者名簿）（⑤の場合）'!$BJ95+1&lt;=15,IF(ZX$19&gt;='様式３（療養者名簿）（⑤の場合）'!$BJ95,IF(ZX$19&lt;='様式３（療養者名簿）（⑤の場合）'!$BK95,1,0),0),0)</f>
        <v>0</v>
      </c>
      <c r="ZY90" s="372">
        <f>IF(ZY$19-'様式３（療養者名簿）（⑤の場合）'!$BJ95+1&lt;=15,IF(ZY$19&gt;='様式３（療養者名簿）（⑤の場合）'!$BJ95,IF(ZY$19&lt;='様式３（療養者名簿）（⑤の場合）'!$BK95,1,0),0),0)</f>
        <v>0</v>
      </c>
      <c r="ZZ90" s="372">
        <f>IF(ZZ$19-'様式３（療養者名簿）（⑤の場合）'!$BJ95+1&lt;=15,IF(ZZ$19&gt;='様式３（療養者名簿）（⑤の場合）'!$BJ95,IF(ZZ$19&lt;='様式３（療養者名簿）（⑤の場合）'!$BK95,1,0),0),0)</f>
        <v>0</v>
      </c>
      <c r="AAA90" s="372">
        <f>IF(AAA$19-'様式３（療養者名簿）（⑤の場合）'!$BJ95+1&lt;=15,IF(AAA$19&gt;='様式３（療養者名簿）（⑤の場合）'!$BJ95,IF(AAA$19&lt;='様式３（療養者名簿）（⑤の場合）'!$BK95,1,0),0),0)</f>
        <v>0</v>
      </c>
      <c r="AAB90" s="372">
        <f>IF(AAB$19-'様式３（療養者名簿）（⑤の場合）'!$BJ95+1&lt;=15,IF(AAB$19&gt;='様式３（療養者名簿）（⑤の場合）'!$BJ95,IF(AAB$19&lt;='様式３（療養者名簿）（⑤の場合）'!$BK95,1,0),0),0)</f>
        <v>0</v>
      </c>
      <c r="AAC90" s="372">
        <f>IF(AAC$19-'様式３（療養者名簿）（⑤の場合）'!$BJ95+1&lt;=15,IF(AAC$19&gt;='様式３（療養者名簿）（⑤の場合）'!$BJ95,IF(AAC$19&lt;='様式３（療養者名簿）（⑤の場合）'!$BK95,1,0),0),0)</f>
        <v>0</v>
      </c>
      <c r="AAD90" s="372">
        <f>IF(AAD$19-'様式３（療養者名簿）（⑤の場合）'!$BJ95+1&lt;=15,IF(AAD$19&gt;='様式３（療養者名簿）（⑤の場合）'!$BJ95,IF(AAD$19&lt;='様式３（療養者名簿）（⑤の場合）'!$BK95,1,0),0),0)</f>
        <v>0</v>
      </c>
      <c r="AAE90" s="372">
        <f>IF(AAE$19-'様式３（療養者名簿）（⑤の場合）'!$BJ95+1&lt;=15,IF(AAE$19&gt;='様式３（療養者名簿）（⑤の場合）'!$BJ95,IF(AAE$19&lt;='様式３（療養者名簿）（⑤の場合）'!$BK95,1,0),0),0)</f>
        <v>0</v>
      </c>
      <c r="AAF90" s="372">
        <f>IF(AAF$19-'様式３（療養者名簿）（⑤の場合）'!$BJ95+1&lt;=15,IF(AAF$19&gt;='様式３（療養者名簿）（⑤の場合）'!$BJ95,IF(AAF$19&lt;='様式３（療養者名簿）（⑤の場合）'!$BK95,1,0),0),0)</f>
        <v>0</v>
      </c>
      <c r="AAG90" s="372">
        <f>IF(AAG$19-'様式３（療養者名簿）（⑤の場合）'!$BJ95+1&lt;=15,IF(AAG$19&gt;='様式３（療養者名簿）（⑤の場合）'!$BJ95,IF(AAG$19&lt;='様式３（療養者名簿）（⑤の場合）'!$BK95,1,0),0),0)</f>
        <v>0</v>
      </c>
      <c r="AAH90" s="372">
        <f>IF(AAH$19-'様式３（療養者名簿）（⑤の場合）'!$BJ95+1&lt;=15,IF(AAH$19&gt;='様式３（療養者名簿）（⑤の場合）'!$BJ95,IF(AAH$19&lt;='様式３（療養者名簿）（⑤の場合）'!$BK95,1,0),0),0)</f>
        <v>0</v>
      </c>
      <c r="AAI90" s="372">
        <f>IF(AAI$19-'様式３（療養者名簿）（⑤の場合）'!$BJ95+1&lt;=15,IF(AAI$19&gt;='様式３（療養者名簿）（⑤の場合）'!$BJ95,IF(AAI$19&lt;='様式３（療養者名簿）（⑤の場合）'!$BK95,1,0),0),0)</f>
        <v>0</v>
      </c>
      <c r="AAJ90" s="372">
        <f>IF(AAJ$19-'様式３（療養者名簿）（⑤の場合）'!$BJ95+1&lt;=15,IF(AAJ$19&gt;='様式３（療養者名簿）（⑤の場合）'!$BJ95,IF(AAJ$19&lt;='様式３（療養者名簿）（⑤の場合）'!$BK95,1,0),0),0)</f>
        <v>0</v>
      </c>
      <c r="AAK90" s="372">
        <f>IF(AAK$19-'様式３（療養者名簿）（⑤の場合）'!$BJ95+1&lt;=15,IF(AAK$19&gt;='様式３（療養者名簿）（⑤の場合）'!$BJ95,IF(AAK$19&lt;='様式３（療養者名簿）（⑤の場合）'!$BK95,1,0),0),0)</f>
        <v>0</v>
      </c>
      <c r="AAL90" s="372">
        <f>IF(AAL$19-'様式３（療養者名簿）（⑤の場合）'!$BJ95+1&lt;=15,IF(AAL$19&gt;='様式３（療養者名簿）（⑤の場合）'!$BJ95,IF(AAL$19&lt;='様式３（療養者名簿）（⑤の場合）'!$BK95,1,0),0),0)</f>
        <v>0</v>
      </c>
      <c r="AAM90" s="372">
        <f>IF(AAM$19-'様式３（療養者名簿）（⑤の場合）'!$BJ95+1&lt;=15,IF(AAM$19&gt;='様式３（療養者名簿）（⑤の場合）'!$BJ95,IF(AAM$19&lt;='様式３（療養者名簿）（⑤の場合）'!$BK95,1,0),0),0)</f>
        <v>0</v>
      </c>
      <c r="AAN90" s="372">
        <f>IF(AAN$19-'様式３（療養者名簿）（⑤の場合）'!$BJ95+1&lt;=15,IF(AAN$19&gt;='様式３（療養者名簿）（⑤の場合）'!$BJ95,IF(AAN$19&lt;='様式３（療養者名簿）（⑤の場合）'!$BK95,1,0),0),0)</f>
        <v>0</v>
      </c>
      <c r="AAO90" s="372">
        <f>IF(AAO$19-'様式３（療養者名簿）（⑤の場合）'!$BJ95+1&lt;=15,IF(AAO$19&gt;='様式３（療養者名簿）（⑤の場合）'!$BJ95,IF(AAO$19&lt;='様式３（療養者名簿）（⑤の場合）'!$BK95,1,0),0),0)</f>
        <v>0</v>
      </c>
      <c r="AAP90" s="372">
        <f>IF(AAP$19-'様式３（療養者名簿）（⑤の場合）'!$BJ95+1&lt;=15,IF(AAP$19&gt;='様式３（療養者名簿）（⑤の場合）'!$BJ95,IF(AAP$19&lt;='様式３（療養者名簿）（⑤の場合）'!$BK95,1,0),0),0)</f>
        <v>0</v>
      </c>
      <c r="AAQ90" s="372">
        <f>IF(AAQ$19-'様式３（療養者名簿）（⑤の場合）'!$BJ95+1&lt;=15,IF(AAQ$19&gt;='様式３（療養者名簿）（⑤の場合）'!$BJ95,IF(AAQ$19&lt;='様式３（療養者名簿）（⑤の場合）'!$BK95,1,0),0),0)</f>
        <v>0</v>
      </c>
      <c r="AAR90" s="372">
        <f>IF(AAR$19-'様式３（療養者名簿）（⑤の場合）'!$BJ95+1&lt;=15,IF(AAR$19&gt;='様式３（療養者名簿）（⑤の場合）'!$BJ95,IF(AAR$19&lt;='様式３（療養者名簿）（⑤の場合）'!$BK95,1,0),0),0)</f>
        <v>0</v>
      </c>
      <c r="AAS90" s="372">
        <f>IF(AAS$19-'様式３（療養者名簿）（⑤の場合）'!$BJ95+1&lt;=15,IF(AAS$19&gt;='様式３（療養者名簿）（⑤の場合）'!$BJ95,IF(AAS$19&lt;='様式３（療養者名簿）（⑤の場合）'!$BK95,1,0),0),0)</f>
        <v>0</v>
      </c>
      <c r="AAT90" s="372">
        <f>IF(AAT$19-'様式３（療養者名簿）（⑤の場合）'!$BJ95+1&lt;=15,IF(AAT$19&gt;='様式３（療養者名簿）（⑤の場合）'!$BJ95,IF(AAT$19&lt;='様式３（療養者名簿）（⑤の場合）'!$BK95,1,0),0),0)</f>
        <v>0</v>
      </c>
      <c r="AAU90" s="372">
        <f>IF(AAU$19-'様式３（療養者名簿）（⑤の場合）'!$BJ95+1&lt;=15,IF(AAU$19&gt;='様式３（療養者名簿）（⑤の場合）'!$BJ95,IF(AAU$19&lt;='様式３（療養者名簿）（⑤の場合）'!$BK95,1,0),0),0)</f>
        <v>0</v>
      </c>
      <c r="AAV90" s="372">
        <f>IF(AAV$19-'様式３（療養者名簿）（⑤の場合）'!$BJ95+1&lt;=15,IF(AAV$19&gt;='様式３（療養者名簿）（⑤の場合）'!$BJ95,IF(AAV$19&lt;='様式３（療養者名簿）（⑤の場合）'!$BK95,1,0),0),0)</f>
        <v>0</v>
      </c>
      <c r="AAW90" s="372">
        <f>IF(AAW$19-'様式３（療養者名簿）（⑤の場合）'!$BJ95+1&lt;=15,IF(AAW$19&gt;='様式３（療養者名簿）（⑤の場合）'!$BJ95,IF(AAW$19&lt;='様式３（療養者名簿）（⑤の場合）'!$BK95,1,0),0),0)</f>
        <v>0</v>
      </c>
      <c r="AAX90" s="372">
        <f>IF(AAX$19-'様式３（療養者名簿）（⑤の場合）'!$BJ95+1&lt;=15,IF(AAX$19&gt;='様式３（療養者名簿）（⑤の場合）'!$BJ95,IF(AAX$19&lt;='様式３（療養者名簿）（⑤の場合）'!$BK95,1,0),0),0)</f>
        <v>0</v>
      </c>
      <c r="AAY90" s="372">
        <f>IF(AAY$19-'様式３（療養者名簿）（⑤の場合）'!$BJ95+1&lt;=15,IF(AAY$19&gt;='様式３（療養者名簿）（⑤の場合）'!$BJ95,IF(AAY$19&lt;='様式３（療養者名簿）（⑤の場合）'!$BK95,1,0),0),0)</f>
        <v>0</v>
      </c>
      <c r="AAZ90" s="372">
        <f>IF(AAZ$19-'様式３（療養者名簿）（⑤の場合）'!$BJ95+1&lt;=15,IF(AAZ$19&gt;='様式３（療養者名簿）（⑤の場合）'!$BJ95,IF(AAZ$19&lt;='様式３（療養者名簿）（⑤の場合）'!$BK95,1,0),0),0)</f>
        <v>0</v>
      </c>
      <c r="ABA90" s="372">
        <f>IF(ABA$19-'様式３（療養者名簿）（⑤の場合）'!$BJ95+1&lt;=15,IF(ABA$19&gt;='様式３（療養者名簿）（⑤の場合）'!$BJ95,IF(ABA$19&lt;='様式３（療養者名簿）（⑤の場合）'!$BK95,1,0),0),0)</f>
        <v>0</v>
      </c>
      <c r="ABB90" s="372">
        <f>IF(ABB$19-'様式３（療養者名簿）（⑤の場合）'!$BJ95+1&lt;=15,IF(ABB$19&gt;='様式３（療養者名簿）（⑤の場合）'!$BJ95,IF(ABB$19&lt;='様式３（療養者名簿）（⑤の場合）'!$BK95,1,0),0),0)</f>
        <v>0</v>
      </c>
      <c r="ABC90" s="372">
        <f>IF(ABC$19-'様式３（療養者名簿）（⑤の場合）'!$BJ95+1&lt;=15,IF(ABC$19&gt;='様式３（療養者名簿）（⑤の場合）'!$BJ95,IF(ABC$19&lt;='様式３（療養者名簿）（⑤の場合）'!$BK95,1,0),0),0)</f>
        <v>0</v>
      </c>
      <c r="ABD90" s="372">
        <f>IF(ABD$19-'様式３（療養者名簿）（⑤の場合）'!$BJ95+1&lt;=15,IF(ABD$19&gt;='様式３（療養者名簿）（⑤の場合）'!$BJ95,IF(ABD$19&lt;='様式３（療養者名簿）（⑤の場合）'!$BK95,1,0),0),0)</f>
        <v>0</v>
      </c>
    </row>
    <row r="91" spans="1:732" ht="42" customHeight="1">
      <c r="A91" s="250">
        <f>'様式３（療養者名簿）（⑤の場合）'!C96</f>
        <v>0</v>
      </c>
      <c r="B91" s="247">
        <f>IF(B$19-'様式３（療養者名簿）（⑤の場合）'!$BJ96+1&lt;=15,IF(B$19&gt;='様式３（療養者名簿）（⑤の場合）'!$BJ96,IF(B$19&lt;='様式３（療養者名簿）（⑤の場合）'!$BK96,1,0),0),0)</f>
        <v>0</v>
      </c>
      <c r="C91" s="247">
        <f>IF(C$19-'様式３（療養者名簿）（⑤の場合）'!$BJ96+1&lt;=15,IF(C$19&gt;='様式３（療養者名簿）（⑤の場合）'!$BJ96,IF(C$19&lt;='様式３（療養者名簿）（⑤の場合）'!$BK96,1,0),0),0)</f>
        <v>0</v>
      </c>
      <c r="D91" s="247">
        <f>IF(D$19-'様式３（療養者名簿）（⑤の場合）'!$BJ96+1&lt;=15,IF(D$19&gt;='様式３（療養者名簿）（⑤の場合）'!$BJ96,IF(D$19&lt;='様式３（療養者名簿）（⑤の場合）'!$BK96,1,0),0),0)</f>
        <v>0</v>
      </c>
      <c r="E91" s="247">
        <f>IF(E$19-'様式３（療養者名簿）（⑤の場合）'!$BJ96+1&lt;=15,IF(E$19&gt;='様式３（療養者名簿）（⑤の場合）'!$BJ96,IF(E$19&lt;='様式３（療養者名簿）（⑤の場合）'!$BK96,1,0),0),0)</f>
        <v>0</v>
      </c>
      <c r="F91" s="247">
        <f>IF(F$19-'様式３（療養者名簿）（⑤の場合）'!$BJ96+1&lt;=15,IF(F$19&gt;='様式３（療養者名簿）（⑤の場合）'!$BJ96,IF(F$19&lt;='様式３（療養者名簿）（⑤の場合）'!$BK96,1,0),0),0)</f>
        <v>0</v>
      </c>
      <c r="G91" s="247">
        <f>IF(G$19-'様式３（療養者名簿）（⑤の場合）'!$BJ96+1&lt;=15,IF(G$19&gt;='様式３（療養者名簿）（⑤の場合）'!$BJ96,IF(G$19&lt;='様式３（療養者名簿）（⑤の場合）'!$BK96,1,0),0),0)</f>
        <v>0</v>
      </c>
      <c r="H91" s="247">
        <f>IF(H$19-'様式３（療養者名簿）（⑤の場合）'!$BJ96+1&lt;=15,IF(H$19&gt;='様式３（療養者名簿）（⑤の場合）'!$BJ96,IF(H$19&lt;='様式３（療養者名簿）（⑤の場合）'!$BK96,1,0),0),0)</f>
        <v>0</v>
      </c>
      <c r="I91" s="247">
        <f>IF(I$19-'様式３（療養者名簿）（⑤の場合）'!$BJ96+1&lt;=15,IF(I$19&gt;='様式３（療養者名簿）（⑤の場合）'!$BJ96,IF(I$19&lt;='様式３（療養者名簿）（⑤の場合）'!$BK96,1,0),0),0)</f>
        <v>0</v>
      </c>
      <c r="J91" s="247">
        <f>IF(J$19-'様式３（療養者名簿）（⑤の場合）'!$BJ96+1&lt;=15,IF(J$19&gt;='様式３（療養者名簿）（⑤の場合）'!$BJ96,IF(J$19&lt;='様式３（療養者名簿）（⑤の場合）'!$BK96,1,0),0),0)</f>
        <v>0</v>
      </c>
      <c r="K91" s="247">
        <f>IF(K$19-'様式３（療養者名簿）（⑤の場合）'!$BJ96+1&lt;=15,IF(K$19&gt;='様式３（療養者名簿）（⑤の場合）'!$BJ96,IF(K$19&lt;='様式３（療養者名簿）（⑤の場合）'!$BK96,1,0),0),0)</f>
        <v>0</v>
      </c>
      <c r="L91" s="247">
        <f>IF(L$19-'様式３（療養者名簿）（⑤の場合）'!$BJ96+1&lt;=15,IF(L$19&gt;='様式３（療養者名簿）（⑤の場合）'!$BJ96,IF(L$19&lt;='様式３（療養者名簿）（⑤の場合）'!$BK96,1,0),0),0)</f>
        <v>0</v>
      </c>
      <c r="M91" s="247">
        <f>IF(M$19-'様式３（療養者名簿）（⑤の場合）'!$BJ96+1&lt;=15,IF(M$19&gt;='様式３（療養者名簿）（⑤の場合）'!$BJ96,IF(M$19&lt;='様式３（療養者名簿）（⑤の場合）'!$BK96,1,0),0),0)</f>
        <v>0</v>
      </c>
      <c r="N91" s="247">
        <f>IF(N$19-'様式３（療養者名簿）（⑤の場合）'!$BJ96+1&lt;=15,IF(N$19&gt;='様式３（療養者名簿）（⑤の場合）'!$BJ96,IF(N$19&lt;='様式３（療養者名簿）（⑤の場合）'!$BK96,1,0),0),0)</f>
        <v>0</v>
      </c>
      <c r="O91" s="247">
        <f>IF(O$19-'様式３（療養者名簿）（⑤の場合）'!$BJ96+1&lt;=15,IF(O$19&gt;='様式３（療養者名簿）（⑤の場合）'!$BJ96,IF(O$19&lt;='様式３（療養者名簿）（⑤の場合）'!$BK96,1,0),0),0)</f>
        <v>0</v>
      </c>
      <c r="P91" s="247">
        <f>IF(P$19-'様式３（療養者名簿）（⑤の場合）'!$BJ96+1&lt;=15,IF(P$19&gt;='様式３（療養者名簿）（⑤の場合）'!$BJ96,IF(P$19&lt;='様式３（療養者名簿）（⑤の場合）'!$BK96,1,0),0),0)</f>
        <v>0</v>
      </c>
      <c r="Q91" s="247">
        <f>IF(Q$19-'様式３（療養者名簿）（⑤の場合）'!$BJ96+1&lt;=15,IF(Q$19&gt;='様式３（療養者名簿）（⑤の場合）'!$BJ96,IF(Q$19&lt;='様式３（療養者名簿）（⑤の場合）'!$BK96,1,0),0),0)</f>
        <v>0</v>
      </c>
      <c r="R91" s="247">
        <f>IF(R$19-'様式３（療養者名簿）（⑤の場合）'!$BJ96+1&lt;=15,IF(R$19&gt;='様式３（療養者名簿）（⑤の場合）'!$BJ96,IF(R$19&lt;='様式３（療養者名簿）（⑤の場合）'!$BK96,1,0),0),0)</f>
        <v>0</v>
      </c>
      <c r="S91" s="247">
        <f>IF(S$19-'様式３（療養者名簿）（⑤の場合）'!$BJ96+1&lt;=15,IF(S$19&gt;='様式３（療養者名簿）（⑤の場合）'!$BJ96,IF(S$19&lt;='様式３（療養者名簿）（⑤の場合）'!$BK96,1,0),0),0)</f>
        <v>0</v>
      </c>
      <c r="T91" s="247">
        <f>IF(T$19-'様式３（療養者名簿）（⑤の場合）'!$BJ96+1&lt;=15,IF(T$19&gt;='様式３（療養者名簿）（⑤の場合）'!$BJ96,IF(T$19&lt;='様式３（療養者名簿）（⑤の場合）'!$BK96,1,0),0),0)</f>
        <v>0</v>
      </c>
      <c r="U91" s="247">
        <f>IF(U$19-'様式３（療養者名簿）（⑤の場合）'!$BJ96+1&lt;=15,IF(U$19&gt;='様式３（療養者名簿）（⑤の場合）'!$BJ96,IF(U$19&lt;='様式３（療養者名簿）（⑤の場合）'!$BK96,1,0),0),0)</f>
        <v>0</v>
      </c>
      <c r="V91" s="247">
        <f>IF(V$19-'様式３（療養者名簿）（⑤の場合）'!$BJ96+1&lt;=15,IF(V$19&gt;='様式３（療養者名簿）（⑤の場合）'!$BJ96,IF(V$19&lt;='様式３（療養者名簿）（⑤の場合）'!$BK96,1,0),0),0)</f>
        <v>0</v>
      </c>
      <c r="W91" s="247">
        <f>IF(W$19-'様式３（療養者名簿）（⑤の場合）'!$BJ96+1&lt;=15,IF(W$19&gt;='様式３（療養者名簿）（⑤の場合）'!$BJ96,IF(W$19&lt;='様式３（療養者名簿）（⑤の場合）'!$BK96,1,0),0),0)</f>
        <v>0</v>
      </c>
      <c r="X91" s="247">
        <f>IF(X$19-'様式３（療養者名簿）（⑤の場合）'!$BJ96+1&lt;=15,IF(X$19&gt;='様式３（療養者名簿）（⑤の場合）'!$BJ96,IF(X$19&lt;='様式３（療養者名簿）（⑤の場合）'!$BK96,1,0),0),0)</f>
        <v>0</v>
      </c>
      <c r="Y91" s="247">
        <f>IF(Y$19-'様式３（療養者名簿）（⑤の場合）'!$BJ96+1&lt;=15,IF(Y$19&gt;='様式３（療養者名簿）（⑤の場合）'!$BJ96,IF(Y$19&lt;='様式３（療養者名簿）（⑤の場合）'!$BK96,1,0),0),0)</f>
        <v>0</v>
      </c>
      <c r="Z91" s="247">
        <f>IF(Z$19-'様式３（療養者名簿）（⑤の場合）'!$BJ96+1&lt;=15,IF(Z$19&gt;='様式３（療養者名簿）（⑤の場合）'!$BJ96,IF(Z$19&lt;='様式３（療養者名簿）（⑤の場合）'!$BK96,1,0),0),0)</f>
        <v>0</v>
      </c>
      <c r="AA91" s="247">
        <f>IF(AA$19-'様式３（療養者名簿）（⑤の場合）'!$BJ96+1&lt;=15,IF(AA$19&gt;='様式３（療養者名簿）（⑤の場合）'!$BJ96,IF(AA$19&lt;='様式３（療養者名簿）（⑤の場合）'!$BK96,1,0),0),0)</f>
        <v>0</v>
      </c>
      <c r="AB91" s="247">
        <f>IF(AB$19-'様式３（療養者名簿）（⑤の場合）'!$BJ96+1&lt;=15,IF(AB$19&gt;='様式３（療養者名簿）（⑤の場合）'!$BJ96,IF(AB$19&lt;='様式３（療養者名簿）（⑤の場合）'!$BK96,1,0),0),0)</f>
        <v>0</v>
      </c>
      <c r="AC91" s="247">
        <f>IF(AC$19-'様式３（療養者名簿）（⑤の場合）'!$BJ96+1&lt;=15,IF(AC$19&gt;='様式３（療養者名簿）（⑤の場合）'!$BJ96,IF(AC$19&lt;='様式３（療養者名簿）（⑤の場合）'!$BK96,1,0),0),0)</f>
        <v>0</v>
      </c>
      <c r="AD91" s="247">
        <f>IF(AD$19-'様式３（療養者名簿）（⑤の場合）'!$BJ96+1&lt;=15,IF(AD$19&gt;='様式３（療養者名簿）（⑤の場合）'!$BJ96,IF(AD$19&lt;='様式３（療養者名簿）（⑤の場合）'!$BK96,1,0),0),0)</f>
        <v>0</v>
      </c>
      <c r="AE91" s="247">
        <f>IF(AE$19-'様式３（療養者名簿）（⑤の場合）'!$BJ96+1&lt;=15,IF(AE$19&gt;='様式３（療養者名簿）（⑤の場合）'!$BJ96,IF(AE$19&lt;='様式３（療養者名簿）（⑤の場合）'!$BK96,1,0),0),0)</f>
        <v>0</v>
      </c>
      <c r="AF91" s="247">
        <f>IF(AF$19-'様式３（療養者名簿）（⑤の場合）'!$BJ96+1&lt;=15,IF(AF$19&gt;='様式３（療養者名簿）（⑤の場合）'!$BJ96,IF(AF$19&lt;='様式３（療養者名簿）（⑤の場合）'!$BK96,1,0),0),0)</f>
        <v>0</v>
      </c>
      <c r="AG91" s="247">
        <f>IF(AG$19-'様式３（療養者名簿）（⑤の場合）'!$BJ96+1&lt;=15,IF(AG$19&gt;='様式３（療養者名簿）（⑤の場合）'!$BJ96,IF(AG$19&lt;='様式３（療養者名簿）（⑤の場合）'!$BK96,1,0),0),0)</f>
        <v>0</v>
      </c>
      <c r="AH91" s="247">
        <f>IF(AH$19-'様式３（療養者名簿）（⑤の場合）'!$BJ96+1&lt;=15,IF(AH$19&gt;='様式３（療養者名簿）（⑤の場合）'!$BJ96,IF(AH$19&lt;='様式３（療養者名簿）（⑤の場合）'!$BK96,1,0),0),0)</f>
        <v>0</v>
      </c>
      <c r="AI91" s="247">
        <f>IF(AI$19-'様式３（療養者名簿）（⑤の場合）'!$BJ96+1&lt;=15,IF(AI$19&gt;='様式３（療養者名簿）（⑤の場合）'!$BJ96,IF(AI$19&lt;='様式３（療養者名簿）（⑤の場合）'!$BK96,1,0),0),0)</f>
        <v>0</v>
      </c>
      <c r="AJ91" s="247">
        <f>IF(AJ$19-'様式３（療養者名簿）（⑤の場合）'!$BJ96+1&lt;=15,IF(AJ$19&gt;='様式３（療養者名簿）（⑤の場合）'!$BJ96,IF(AJ$19&lt;='様式３（療養者名簿）（⑤の場合）'!$BK96,1,0),0),0)</f>
        <v>0</v>
      </c>
      <c r="AK91" s="247">
        <f>IF(AK$19-'様式３（療養者名簿）（⑤の場合）'!$BJ96+1&lt;=15,IF(AK$19&gt;='様式３（療養者名簿）（⑤の場合）'!$BJ96,IF(AK$19&lt;='様式３（療養者名簿）（⑤の場合）'!$BK96,1,0),0),0)</f>
        <v>0</v>
      </c>
      <c r="AL91" s="247">
        <f>IF(AL$19-'様式３（療養者名簿）（⑤の場合）'!$BJ96+1&lt;=15,IF(AL$19&gt;='様式３（療養者名簿）（⑤の場合）'!$BJ96,IF(AL$19&lt;='様式３（療養者名簿）（⑤の場合）'!$BK96,1,0),0),0)</f>
        <v>0</v>
      </c>
      <c r="AM91" s="247">
        <f>IF(AM$19-'様式３（療養者名簿）（⑤の場合）'!$BJ96+1&lt;=15,IF(AM$19&gt;='様式３（療養者名簿）（⑤の場合）'!$BJ96,IF(AM$19&lt;='様式３（療養者名簿）（⑤の場合）'!$BK96,1,0),0),0)</f>
        <v>0</v>
      </c>
      <c r="AN91" s="247">
        <f>IF(AN$19-'様式３（療養者名簿）（⑤の場合）'!$BJ96+1&lt;=15,IF(AN$19&gt;='様式３（療養者名簿）（⑤の場合）'!$BJ96,IF(AN$19&lt;='様式３（療養者名簿）（⑤の場合）'!$BK96,1,0),0),0)</f>
        <v>0</v>
      </c>
      <c r="AO91" s="247">
        <f>IF(AO$19-'様式３（療養者名簿）（⑤の場合）'!$BJ96+1&lt;=15,IF(AO$19&gt;='様式３（療養者名簿）（⑤の場合）'!$BJ96,IF(AO$19&lt;='様式３（療養者名簿）（⑤の場合）'!$BK96,1,0),0),0)</f>
        <v>0</v>
      </c>
      <c r="AP91" s="247">
        <f>IF(AP$19-'様式３（療養者名簿）（⑤の場合）'!$BJ96+1&lt;=15,IF(AP$19&gt;='様式３（療養者名簿）（⑤の場合）'!$BJ96,IF(AP$19&lt;='様式３（療養者名簿）（⑤の場合）'!$BK96,1,0),0),0)</f>
        <v>0</v>
      </c>
      <c r="AQ91" s="247">
        <f>IF(AQ$19-'様式３（療養者名簿）（⑤の場合）'!$BJ96+1&lt;=15,IF(AQ$19&gt;='様式３（療養者名簿）（⑤の場合）'!$BJ96,IF(AQ$19&lt;='様式３（療養者名簿）（⑤の場合）'!$BK96,1,0),0),0)</f>
        <v>0</v>
      </c>
      <c r="AR91" s="247">
        <f>IF(AR$19-'様式３（療養者名簿）（⑤の場合）'!$BJ96+1&lt;=15,IF(AR$19&gt;='様式３（療養者名簿）（⑤の場合）'!$BJ96,IF(AR$19&lt;='様式３（療養者名簿）（⑤の場合）'!$BK96,1,0),0),0)</f>
        <v>0</v>
      </c>
      <c r="AS91" s="247">
        <f>IF(AS$19-'様式３（療養者名簿）（⑤の場合）'!$BJ96+1&lt;=15,IF(AS$19&gt;='様式３（療養者名簿）（⑤の場合）'!$BJ96,IF(AS$19&lt;='様式３（療養者名簿）（⑤の場合）'!$BK96,1,0),0),0)</f>
        <v>0</v>
      </c>
      <c r="AT91" s="247">
        <f>IF(AT$19-'様式３（療養者名簿）（⑤の場合）'!$BJ96+1&lt;=15,IF(AT$19&gt;='様式３（療養者名簿）（⑤の場合）'!$BJ96,IF(AT$19&lt;='様式３（療養者名簿）（⑤の場合）'!$BK96,1,0),0),0)</f>
        <v>0</v>
      </c>
      <c r="AU91" s="247">
        <f>IF(AU$19-'様式３（療養者名簿）（⑤の場合）'!$BJ96+1&lt;=15,IF(AU$19&gt;='様式３（療養者名簿）（⑤の場合）'!$BJ96,IF(AU$19&lt;='様式３（療養者名簿）（⑤の場合）'!$BK96,1,0),0),0)</f>
        <v>0</v>
      </c>
      <c r="AV91" s="247">
        <f>IF(AV$19-'様式３（療養者名簿）（⑤の場合）'!$BJ96+1&lt;=15,IF(AV$19&gt;='様式３（療養者名簿）（⑤の場合）'!$BJ96,IF(AV$19&lt;='様式３（療養者名簿）（⑤の場合）'!$BK96,1,0),0),0)</f>
        <v>0</v>
      </c>
      <c r="AW91" s="247">
        <f>IF(AW$19-'様式３（療養者名簿）（⑤の場合）'!$BJ96+1&lt;=15,IF(AW$19&gt;='様式３（療養者名簿）（⑤の場合）'!$BJ96,IF(AW$19&lt;='様式３（療養者名簿）（⑤の場合）'!$BK96,1,0),0),0)</f>
        <v>0</v>
      </c>
      <c r="AX91" s="247">
        <f>IF(AX$19-'様式３（療養者名簿）（⑤の場合）'!$BJ96+1&lt;=15,IF(AX$19&gt;='様式３（療養者名簿）（⑤の場合）'!$BJ96,IF(AX$19&lt;='様式３（療養者名簿）（⑤の場合）'!$BK96,1,0),0),0)</f>
        <v>0</v>
      </c>
      <c r="AY91" s="247">
        <f>IF(AY$19-'様式３（療養者名簿）（⑤の場合）'!$BJ96+1&lt;=15,IF(AY$19&gt;='様式３（療養者名簿）（⑤の場合）'!$BJ96,IF(AY$19&lt;='様式３（療養者名簿）（⑤の場合）'!$BK96,1,0),0),0)</f>
        <v>0</v>
      </c>
      <c r="AZ91" s="247">
        <f>IF(AZ$19-'様式３（療養者名簿）（⑤の場合）'!$BJ96+1&lt;=15,IF(AZ$19&gt;='様式３（療養者名簿）（⑤の場合）'!$BJ96,IF(AZ$19&lt;='様式３（療養者名簿）（⑤の場合）'!$BK96,1,0),0),0)</f>
        <v>0</v>
      </c>
      <c r="BA91" s="247">
        <f>IF(BA$19-'様式３（療養者名簿）（⑤の場合）'!$BJ96+1&lt;=15,IF(BA$19&gt;='様式３（療養者名簿）（⑤の場合）'!$BJ96,IF(BA$19&lt;='様式３（療養者名簿）（⑤の場合）'!$BK96,1,0),0),0)</f>
        <v>0</v>
      </c>
      <c r="BB91" s="247">
        <f>IF(BB$19-'様式３（療養者名簿）（⑤の場合）'!$BJ96+1&lt;=15,IF(BB$19&gt;='様式３（療養者名簿）（⑤の場合）'!$BJ96,IF(BB$19&lt;='様式３（療養者名簿）（⑤の場合）'!$BK96,1,0),0),0)</f>
        <v>0</v>
      </c>
      <c r="BC91" s="247">
        <f>IF(BC$19-'様式３（療養者名簿）（⑤の場合）'!$BJ96+1&lt;=15,IF(BC$19&gt;='様式３（療養者名簿）（⑤の場合）'!$BJ96,IF(BC$19&lt;='様式３（療養者名簿）（⑤の場合）'!$BK96,1,0),0),0)</f>
        <v>0</v>
      </c>
      <c r="BD91" s="247">
        <f>IF(BD$19-'様式３（療養者名簿）（⑤の場合）'!$BJ96+1&lt;=15,IF(BD$19&gt;='様式３（療養者名簿）（⑤の場合）'!$BJ96,IF(BD$19&lt;='様式３（療養者名簿）（⑤の場合）'!$BK96,1,0),0),0)</f>
        <v>0</v>
      </c>
      <c r="BE91" s="247">
        <f>IF(BE$19-'様式３（療養者名簿）（⑤の場合）'!$BJ96+1&lt;=15,IF(BE$19&gt;='様式３（療養者名簿）（⑤の場合）'!$BJ96,IF(BE$19&lt;='様式３（療養者名簿）（⑤の場合）'!$BK96,1,0),0),0)</f>
        <v>0</v>
      </c>
      <c r="BF91" s="247">
        <f>IF(BF$19-'様式３（療養者名簿）（⑤の場合）'!$BJ96+1&lt;=15,IF(BF$19&gt;='様式３（療養者名簿）（⑤の場合）'!$BJ96,IF(BF$19&lt;='様式３（療養者名簿）（⑤の場合）'!$BK96,1,0),0),0)</f>
        <v>0</v>
      </c>
      <c r="BG91" s="247">
        <f>IF(BG$19-'様式３（療養者名簿）（⑤の場合）'!$BJ96+1&lt;=15,IF(BG$19&gt;='様式３（療養者名簿）（⑤の場合）'!$BJ96,IF(BG$19&lt;='様式３（療養者名簿）（⑤の場合）'!$BK96,1,0),0),0)</f>
        <v>0</v>
      </c>
      <c r="BH91" s="247">
        <f>IF(BH$19-'様式３（療養者名簿）（⑤の場合）'!$BJ96+1&lt;=15,IF(BH$19&gt;='様式３（療養者名簿）（⑤の場合）'!$BJ96,IF(BH$19&lt;='様式３（療養者名簿）（⑤の場合）'!$BK96,1,0),0),0)</f>
        <v>0</v>
      </c>
      <c r="BI91" s="247">
        <f>IF(BI$19-'様式３（療養者名簿）（⑤の場合）'!$BJ96+1&lt;=15,IF(BI$19&gt;='様式３（療養者名簿）（⑤の場合）'!$BJ96,IF(BI$19&lt;='様式３（療養者名簿）（⑤の場合）'!$BK96,1,0),0),0)</f>
        <v>0</v>
      </c>
      <c r="BJ91" s="247">
        <f>IF(BJ$19-'様式３（療養者名簿）（⑤の場合）'!$BJ96+1&lt;=15,IF(BJ$19&gt;='様式３（療養者名簿）（⑤の場合）'!$BJ96,IF(BJ$19&lt;='様式３（療養者名簿）（⑤の場合）'!$BK96,1,0),0),0)</f>
        <v>0</v>
      </c>
      <c r="BK91" s="247">
        <f>IF(BK$19-'様式３（療養者名簿）（⑤の場合）'!$BJ96+1&lt;=15,IF(BK$19&gt;='様式３（療養者名簿）（⑤の場合）'!$BJ96,IF(BK$19&lt;='様式３（療養者名簿）（⑤の場合）'!$BK96,1,0),0),0)</f>
        <v>0</v>
      </c>
      <c r="BL91" s="247">
        <f>IF(BL$19-'様式３（療養者名簿）（⑤の場合）'!$BJ96+1&lt;=15,IF(BL$19&gt;='様式３（療養者名簿）（⑤の場合）'!$BJ96,IF(BL$19&lt;='様式３（療養者名簿）（⑤の場合）'!$BK96,1,0),0),0)</f>
        <v>0</v>
      </c>
      <c r="BM91" s="247">
        <f>IF(BM$19-'様式３（療養者名簿）（⑤の場合）'!$BJ96+1&lt;=15,IF(BM$19&gt;='様式３（療養者名簿）（⑤の場合）'!$BJ96,IF(BM$19&lt;='様式３（療養者名簿）（⑤の場合）'!$BK96,1,0),0),0)</f>
        <v>0</v>
      </c>
      <c r="BN91" s="247">
        <f>IF(BN$19-'様式３（療養者名簿）（⑤の場合）'!$BJ96+1&lt;=15,IF(BN$19&gt;='様式３（療養者名簿）（⑤の場合）'!$BJ96,IF(BN$19&lt;='様式３（療養者名簿）（⑤の場合）'!$BK96,1,0),0),0)</f>
        <v>0</v>
      </c>
      <c r="BO91" s="247">
        <f>IF(BO$19-'様式３（療養者名簿）（⑤の場合）'!$BJ96+1&lt;=15,IF(BO$19&gt;='様式３（療養者名簿）（⑤の場合）'!$BJ96,IF(BO$19&lt;='様式３（療養者名簿）（⑤の場合）'!$BK96,1,0),0),0)</f>
        <v>0</v>
      </c>
      <c r="BP91" s="247">
        <f>IF(BP$19-'様式３（療養者名簿）（⑤の場合）'!$BJ96+1&lt;=15,IF(BP$19&gt;='様式３（療養者名簿）（⑤の場合）'!$BJ96,IF(BP$19&lt;='様式３（療養者名簿）（⑤の場合）'!$BK96,1,0),0),0)</f>
        <v>0</v>
      </c>
      <c r="BQ91" s="247">
        <f>IF(BQ$19-'様式３（療養者名簿）（⑤の場合）'!$BJ96+1&lt;=15,IF(BQ$19&gt;='様式３（療養者名簿）（⑤の場合）'!$BJ96,IF(BQ$19&lt;='様式３（療養者名簿）（⑤の場合）'!$BK96,1,0),0),0)</f>
        <v>0</v>
      </c>
      <c r="BR91" s="247">
        <f>IF(BR$19-'様式３（療養者名簿）（⑤の場合）'!$BJ96+1&lt;=15,IF(BR$19&gt;='様式３（療養者名簿）（⑤の場合）'!$BJ96,IF(BR$19&lt;='様式３（療養者名簿）（⑤の場合）'!$BK96,1,0),0),0)</f>
        <v>0</v>
      </c>
      <c r="BS91" s="247">
        <f>IF(BS$19-'様式３（療養者名簿）（⑤の場合）'!$BJ96+1&lt;=15,IF(BS$19&gt;='様式３（療養者名簿）（⑤の場合）'!$BJ96,IF(BS$19&lt;='様式３（療養者名簿）（⑤の場合）'!$BK96,1,0),0),0)</f>
        <v>0</v>
      </c>
      <c r="BT91" s="247">
        <f>IF(BT$19-'様式３（療養者名簿）（⑤の場合）'!$BJ96+1&lt;=15,IF(BT$19&gt;='様式３（療養者名簿）（⑤の場合）'!$BJ96,IF(BT$19&lt;='様式３（療養者名簿）（⑤の場合）'!$BK96,1,0),0),0)</f>
        <v>0</v>
      </c>
      <c r="BU91" s="247">
        <f>IF(BU$19-'様式３（療養者名簿）（⑤の場合）'!$BJ96+1&lt;=15,IF(BU$19&gt;='様式３（療養者名簿）（⑤の場合）'!$BJ96,IF(BU$19&lt;='様式３（療養者名簿）（⑤の場合）'!$BK96,1,0),0),0)</f>
        <v>0</v>
      </c>
      <c r="BV91" s="247">
        <f>IF(BV$19-'様式３（療養者名簿）（⑤の場合）'!$BJ96+1&lt;=15,IF(BV$19&gt;='様式３（療養者名簿）（⑤の場合）'!$BJ96,IF(BV$19&lt;='様式３（療養者名簿）（⑤の場合）'!$BK96,1,0),0),0)</f>
        <v>0</v>
      </c>
      <c r="BW91" s="247">
        <f>IF(BW$19-'様式３（療養者名簿）（⑤の場合）'!$BJ96+1&lt;=15,IF(BW$19&gt;='様式３（療養者名簿）（⑤の場合）'!$BJ96,IF(BW$19&lt;='様式３（療養者名簿）（⑤の場合）'!$BK96,1,0),0),0)</f>
        <v>0</v>
      </c>
      <c r="BX91" s="247">
        <f>IF(BX$19-'様式３（療養者名簿）（⑤の場合）'!$BJ96+1&lt;=15,IF(BX$19&gt;='様式３（療養者名簿）（⑤の場合）'!$BJ96,IF(BX$19&lt;='様式３（療養者名簿）（⑤の場合）'!$BK96,1,0),0),0)</f>
        <v>0</v>
      </c>
      <c r="BY91" s="247">
        <f>IF(BY$19-'様式３（療養者名簿）（⑤の場合）'!$BJ96+1&lt;=15,IF(BY$19&gt;='様式３（療養者名簿）（⑤の場合）'!$BJ96,IF(BY$19&lt;='様式３（療養者名簿）（⑤の場合）'!$BK96,1,0),0),0)</f>
        <v>0</v>
      </c>
      <c r="BZ91" s="247">
        <f>IF(BZ$19-'様式３（療養者名簿）（⑤の場合）'!$BJ96+1&lt;=15,IF(BZ$19&gt;='様式３（療養者名簿）（⑤の場合）'!$BJ96,IF(BZ$19&lt;='様式３（療養者名簿）（⑤の場合）'!$BK96,1,0),0),0)</f>
        <v>0</v>
      </c>
      <c r="CA91" s="247">
        <f>IF(CA$19-'様式３（療養者名簿）（⑤の場合）'!$BJ96+1&lt;=15,IF(CA$19&gt;='様式３（療養者名簿）（⑤の場合）'!$BJ96,IF(CA$19&lt;='様式３（療養者名簿）（⑤の場合）'!$BK96,1,0),0),0)</f>
        <v>0</v>
      </c>
      <c r="CB91" s="247">
        <f>IF(CB$19-'様式３（療養者名簿）（⑤の場合）'!$BJ96+1&lt;=15,IF(CB$19&gt;='様式３（療養者名簿）（⑤の場合）'!$BJ96,IF(CB$19&lt;='様式３（療養者名簿）（⑤の場合）'!$BK96,1,0),0),0)</f>
        <v>0</v>
      </c>
      <c r="CC91" s="247">
        <f>IF(CC$19-'様式３（療養者名簿）（⑤の場合）'!$BJ96+1&lt;=15,IF(CC$19&gt;='様式３（療養者名簿）（⑤の場合）'!$BJ96,IF(CC$19&lt;='様式３（療養者名簿）（⑤の場合）'!$BK96,1,0),0),0)</f>
        <v>0</v>
      </c>
      <c r="CD91" s="247">
        <f>IF(CD$19-'様式３（療養者名簿）（⑤の場合）'!$BJ96+1&lt;=15,IF(CD$19&gt;='様式３（療養者名簿）（⑤の場合）'!$BJ96,IF(CD$19&lt;='様式３（療養者名簿）（⑤の場合）'!$BK96,1,0),0),0)</f>
        <v>0</v>
      </c>
      <c r="CE91" s="247">
        <f>IF(CE$19-'様式３（療養者名簿）（⑤の場合）'!$BJ96+1&lt;=15,IF(CE$19&gt;='様式３（療養者名簿）（⑤の場合）'!$BJ96,IF(CE$19&lt;='様式３（療養者名簿）（⑤の場合）'!$BK96,1,0),0),0)</f>
        <v>0</v>
      </c>
      <c r="CF91" s="247">
        <f>IF(CF$19-'様式３（療養者名簿）（⑤の場合）'!$BJ96+1&lt;=15,IF(CF$19&gt;='様式３（療養者名簿）（⑤の場合）'!$BJ96,IF(CF$19&lt;='様式３（療養者名簿）（⑤の場合）'!$BK96,1,0),0),0)</f>
        <v>0</v>
      </c>
      <c r="CG91" s="247">
        <f>IF(CG$19-'様式３（療養者名簿）（⑤の場合）'!$BJ96+1&lt;=15,IF(CG$19&gt;='様式３（療養者名簿）（⑤の場合）'!$BJ96,IF(CG$19&lt;='様式３（療養者名簿）（⑤の場合）'!$BK96,1,0),0),0)</f>
        <v>0</v>
      </c>
      <c r="CH91" s="247">
        <f>IF(CH$19-'様式３（療養者名簿）（⑤の場合）'!$BJ96+1&lt;=15,IF(CH$19&gt;='様式３（療養者名簿）（⑤の場合）'!$BJ96,IF(CH$19&lt;='様式３（療養者名簿）（⑤の場合）'!$BK96,1,0),0),0)</f>
        <v>0</v>
      </c>
      <c r="CI91" s="247">
        <f>IF(CI$19-'様式３（療養者名簿）（⑤の場合）'!$BJ96+1&lt;=15,IF(CI$19&gt;='様式３（療養者名簿）（⑤の場合）'!$BJ96,IF(CI$19&lt;='様式３（療養者名簿）（⑤の場合）'!$BK96,1,0),0),0)</f>
        <v>0</v>
      </c>
      <c r="CJ91" s="247">
        <f>IF(CJ$19-'様式３（療養者名簿）（⑤の場合）'!$BJ96+1&lt;=15,IF(CJ$19&gt;='様式３（療養者名簿）（⑤の場合）'!$BJ96,IF(CJ$19&lt;='様式３（療養者名簿）（⑤の場合）'!$BK96,1,0),0),0)</f>
        <v>0</v>
      </c>
      <c r="CK91" s="247">
        <f>IF(CK$19-'様式３（療養者名簿）（⑤の場合）'!$BJ96+1&lt;=15,IF(CK$19&gt;='様式３（療養者名簿）（⑤の場合）'!$BJ96,IF(CK$19&lt;='様式３（療養者名簿）（⑤の場合）'!$BK96,1,0),0),0)</f>
        <v>0</v>
      </c>
      <c r="CL91" s="247">
        <f>IF(CL$19-'様式３（療養者名簿）（⑤の場合）'!$BJ96+1&lt;=15,IF(CL$19&gt;='様式３（療養者名簿）（⑤の場合）'!$BJ96,IF(CL$19&lt;='様式３（療養者名簿）（⑤の場合）'!$BK96,1,0),0),0)</f>
        <v>0</v>
      </c>
      <c r="CM91" s="247">
        <f>IF(CM$19-'様式３（療養者名簿）（⑤の場合）'!$BJ96+1&lt;=15,IF(CM$19&gt;='様式３（療養者名簿）（⑤の場合）'!$BJ96,IF(CM$19&lt;='様式３（療養者名簿）（⑤の場合）'!$BK96,1,0),0),0)</f>
        <v>0</v>
      </c>
      <c r="CN91" s="247">
        <f>IF(CN$19-'様式３（療養者名簿）（⑤の場合）'!$BJ96+1&lt;=15,IF(CN$19&gt;='様式３（療養者名簿）（⑤の場合）'!$BJ96,IF(CN$19&lt;='様式３（療養者名簿）（⑤の場合）'!$BK96,1,0),0),0)</f>
        <v>0</v>
      </c>
      <c r="CO91" s="247">
        <f>IF(CO$19-'様式３（療養者名簿）（⑤の場合）'!$BJ96+1&lt;=15,IF(CO$19&gt;='様式３（療養者名簿）（⑤の場合）'!$BJ96,IF(CO$19&lt;='様式３（療養者名簿）（⑤の場合）'!$BK96,1,0),0),0)</f>
        <v>0</v>
      </c>
      <c r="CP91" s="247">
        <f>IF(CP$19-'様式３（療養者名簿）（⑤の場合）'!$BJ96+1&lt;=15,IF(CP$19&gt;='様式３（療養者名簿）（⑤の場合）'!$BJ96,IF(CP$19&lt;='様式３（療養者名簿）（⑤の場合）'!$BK96,1,0),0),0)</f>
        <v>0</v>
      </c>
      <c r="CQ91" s="247">
        <f>IF(CQ$19-'様式３（療養者名簿）（⑤の場合）'!$BJ96+1&lt;=15,IF(CQ$19&gt;='様式３（療養者名簿）（⑤の場合）'!$BJ96,IF(CQ$19&lt;='様式３（療養者名簿）（⑤の場合）'!$BK96,1,0),0),0)</f>
        <v>0</v>
      </c>
      <c r="CR91" s="247">
        <f>IF(CR$19-'様式３（療養者名簿）（⑤の場合）'!$BJ96+1&lt;=15,IF(CR$19&gt;='様式３（療養者名簿）（⑤の場合）'!$BJ96,IF(CR$19&lt;='様式３（療養者名簿）（⑤の場合）'!$BK96,1,0),0),0)</f>
        <v>0</v>
      </c>
      <c r="CS91" s="247">
        <f>IF(CS$19-'様式３（療養者名簿）（⑤の場合）'!$BJ96+1&lt;=15,IF(CS$19&gt;='様式３（療養者名簿）（⑤の場合）'!$BJ96,IF(CS$19&lt;='様式３（療養者名簿）（⑤の場合）'!$BK96,1,0),0),0)</f>
        <v>0</v>
      </c>
      <c r="CT91" s="247">
        <f>IF(CT$19-'様式３（療養者名簿）（⑤の場合）'!$BJ96+1&lt;=15,IF(CT$19&gt;='様式３（療養者名簿）（⑤の場合）'!$BJ96,IF(CT$19&lt;='様式３（療養者名簿）（⑤の場合）'!$BK96,1,0),0),0)</f>
        <v>0</v>
      </c>
      <c r="CU91" s="247">
        <f>IF(CU$19-'様式３（療養者名簿）（⑤の場合）'!$BJ96+1&lt;=15,IF(CU$19&gt;='様式３（療養者名簿）（⑤の場合）'!$BJ96,IF(CU$19&lt;='様式３（療養者名簿）（⑤の場合）'!$BK96,1,0),0),0)</f>
        <v>0</v>
      </c>
      <c r="CV91" s="247">
        <f>IF(CV$19-'様式３（療養者名簿）（⑤の場合）'!$BJ96+1&lt;=15,IF(CV$19&gt;='様式３（療養者名簿）（⑤の場合）'!$BJ96,IF(CV$19&lt;='様式３（療養者名簿）（⑤の場合）'!$BK96,1,0),0),0)</f>
        <v>0</v>
      </c>
      <c r="CW91" s="247">
        <f>IF(CW$19-'様式３（療養者名簿）（⑤の場合）'!$BJ96+1&lt;=15,IF(CW$19&gt;='様式３（療養者名簿）（⑤の場合）'!$BJ96,IF(CW$19&lt;='様式３（療養者名簿）（⑤の場合）'!$BK96,1,0),0),0)</f>
        <v>0</v>
      </c>
      <c r="CX91" s="247">
        <f>IF(CX$19-'様式３（療養者名簿）（⑤の場合）'!$BJ96+1&lt;=15,IF(CX$19&gt;='様式３（療養者名簿）（⑤の場合）'!$BJ96,IF(CX$19&lt;='様式３（療養者名簿）（⑤の場合）'!$BK96,1,0),0),0)</f>
        <v>0</v>
      </c>
      <c r="CY91" s="247">
        <f>IF(CY$19-'様式３（療養者名簿）（⑤の場合）'!$BJ96+1&lt;=15,IF(CY$19&gt;='様式３（療養者名簿）（⑤の場合）'!$BJ96,IF(CY$19&lt;='様式３（療養者名簿）（⑤の場合）'!$BK96,1,0),0),0)</f>
        <v>0</v>
      </c>
      <c r="CZ91" s="247">
        <f>IF(CZ$19-'様式３（療養者名簿）（⑤の場合）'!$BJ96+1&lt;=15,IF(CZ$19&gt;='様式３（療養者名簿）（⑤の場合）'!$BJ96,IF(CZ$19&lt;='様式３（療養者名簿）（⑤の場合）'!$BK96,1,0),0),0)</f>
        <v>0</v>
      </c>
      <c r="DA91" s="247">
        <f>IF(DA$19-'様式３（療養者名簿）（⑤の場合）'!$BJ96+1&lt;=15,IF(DA$19&gt;='様式３（療養者名簿）（⑤の場合）'!$BJ96,IF(DA$19&lt;='様式３（療養者名簿）（⑤の場合）'!$BK96,1,0),0),0)</f>
        <v>0</v>
      </c>
      <c r="DB91" s="247">
        <f>IF(DB$19-'様式３（療養者名簿）（⑤の場合）'!$BJ96+1&lt;=15,IF(DB$19&gt;='様式３（療養者名簿）（⑤の場合）'!$BJ96,IF(DB$19&lt;='様式３（療養者名簿）（⑤の場合）'!$BK96,1,0),0),0)</f>
        <v>0</v>
      </c>
      <c r="DC91" s="247">
        <f>IF(DC$19-'様式３（療養者名簿）（⑤の場合）'!$BJ96+1&lt;=15,IF(DC$19&gt;='様式３（療養者名簿）（⑤の場合）'!$BJ96,IF(DC$19&lt;='様式３（療養者名簿）（⑤の場合）'!$BK96,1,0),0),0)</f>
        <v>0</v>
      </c>
      <c r="DD91" s="247">
        <f>IF(DD$19-'様式３（療養者名簿）（⑤の場合）'!$BJ96+1&lt;=15,IF(DD$19&gt;='様式３（療養者名簿）（⑤の場合）'!$BJ96,IF(DD$19&lt;='様式３（療養者名簿）（⑤の場合）'!$BK96,1,0),0),0)</f>
        <v>0</v>
      </c>
      <c r="DE91" s="247">
        <f>IF(DE$19-'様式３（療養者名簿）（⑤の場合）'!$BJ96+1&lt;=15,IF(DE$19&gt;='様式３（療養者名簿）（⑤の場合）'!$BJ96,IF(DE$19&lt;='様式３（療養者名簿）（⑤の場合）'!$BK96,1,0),0),0)</f>
        <v>0</v>
      </c>
      <c r="DF91" s="247">
        <f>IF(DF$19-'様式３（療養者名簿）（⑤の場合）'!$BJ96+1&lt;=15,IF(DF$19&gt;='様式３（療養者名簿）（⑤の場合）'!$BJ96,IF(DF$19&lt;='様式３（療養者名簿）（⑤の場合）'!$BK96,1,0),0),0)</f>
        <v>0</v>
      </c>
      <c r="DG91" s="247">
        <f>IF(DG$19-'様式３（療養者名簿）（⑤の場合）'!$BJ96+1&lt;=15,IF(DG$19&gt;='様式３（療養者名簿）（⑤の場合）'!$BJ96,IF(DG$19&lt;='様式３（療養者名簿）（⑤の場合）'!$BK96,1,0),0),0)</f>
        <v>0</v>
      </c>
      <c r="DH91" s="247">
        <f>IF(DH$19-'様式３（療養者名簿）（⑤の場合）'!$BJ96+1&lt;=15,IF(DH$19&gt;='様式３（療養者名簿）（⑤の場合）'!$BJ96,IF(DH$19&lt;='様式３（療養者名簿）（⑤の場合）'!$BK96,1,0),0),0)</f>
        <v>0</v>
      </c>
      <c r="DI91" s="247">
        <f>IF(DI$19-'様式３（療養者名簿）（⑤の場合）'!$BJ96+1&lt;=15,IF(DI$19&gt;='様式３（療養者名簿）（⑤の場合）'!$BJ96,IF(DI$19&lt;='様式３（療養者名簿）（⑤の場合）'!$BK96,1,0),0),0)</f>
        <v>0</v>
      </c>
      <c r="DJ91" s="247">
        <f>IF(DJ$19-'様式３（療養者名簿）（⑤の場合）'!$BJ96+1&lt;=15,IF(DJ$19&gt;='様式３（療養者名簿）（⑤の場合）'!$BJ96,IF(DJ$19&lt;='様式３（療養者名簿）（⑤の場合）'!$BK96,1,0),0),0)</f>
        <v>0</v>
      </c>
      <c r="DK91" s="247">
        <f>IF(DK$19-'様式３（療養者名簿）（⑤の場合）'!$BJ96+1&lt;=15,IF(DK$19&gt;='様式３（療養者名簿）（⑤の場合）'!$BJ96,IF(DK$19&lt;='様式３（療養者名簿）（⑤の場合）'!$BK96,1,0),0),0)</f>
        <v>0</v>
      </c>
      <c r="DL91" s="247">
        <f>IF(DL$19-'様式３（療養者名簿）（⑤の場合）'!$BJ96+1&lt;=15,IF(DL$19&gt;='様式３（療養者名簿）（⑤の場合）'!$BJ96,IF(DL$19&lt;='様式３（療養者名簿）（⑤の場合）'!$BK96,1,0),0),0)</f>
        <v>0</v>
      </c>
      <c r="DM91" s="247">
        <f>IF(DM$19-'様式３（療養者名簿）（⑤の場合）'!$BJ96+1&lt;=15,IF(DM$19&gt;='様式３（療養者名簿）（⑤の場合）'!$BJ96,IF(DM$19&lt;='様式３（療養者名簿）（⑤の場合）'!$BK96,1,0),0),0)</f>
        <v>0</v>
      </c>
      <c r="DN91" s="247">
        <f>IF(DN$19-'様式３（療養者名簿）（⑤の場合）'!$BJ96+1&lt;=15,IF(DN$19&gt;='様式３（療養者名簿）（⑤の場合）'!$BJ96,IF(DN$19&lt;='様式３（療養者名簿）（⑤の場合）'!$BK96,1,0),0),0)</f>
        <v>0</v>
      </c>
      <c r="DO91" s="247">
        <f>IF(DO$19-'様式３（療養者名簿）（⑤の場合）'!$BJ96+1&lt;=15,IF(DO$19&gt;='様式３（療養者名簿）（⑤の場合）'!$BJ96,IF(DO$19&lt;='様式３（療養者名簿）（⑤の場合）'!$BK96,1,0),0),0)</f>
        <v>0</v>
      </c>
      <c r="DP91" s="247">
        <f>IF(DP$19-'様式３（療養者名簿）（⑤の場合）'!$BJ96+1&lt;=15,IF(DP$19&gt;='様式３（療養者名簿）（⑤の場合）'!$BJ96,IF(DP$19&lt;='様式３（療養者名簿）（⑤の場合）'!$BK96,1,0),0),0)</f>
        <v>0</v>
      </c>
      <c r="DQ91" s="247">
        <f>IF(DQ$19-'様式３（療養者名簿）（⑤の場合）'!$BJ96+1&lt;=15,IF(DQ$19&gt;='様式３（療養者名簿）（⑤の場合）'!$BJ96,IF(DQ$19&lt;='様式３（療養者名簿）（⑤の場合）'!$BK96,1,0),0),0)</f>
        <v>0</v>
      </c>
      <c r="DR91" s="247">
        <f>IF(DR$19-'様式３（療養者名簿）（⑤の場合）'!$BJ96+1&lt;=15,IF(DR$19&gt;='様式３（療養者名簿）（⑤の場合）'!$BJ96,IF(DR$19&lt;='様式３（療養者名簿）（⑤の場合）'!$BK96,1,0),0),0)</f>
        <v>0</v>
      </c>
      <c r="DS91" s="247">
        <f>IF(DS$19-'様式３（療養者名簿）（⑤の場合）'!$BJ96+1&lt;=15,IF(DS$19&gt;='様式３（療養者名簿）（⑤の場合）'!$BJ96,IF(DS$19&lt;='様式３（療養者名簿）（⑤の場合）'!$BK96,1,0),0),0)</f>
        <v>0</v>
      </c>
      <c r="DT91" s="247">
        <f>IF(DT$19-'様式３（療養者名簿）（⑤の場合）'!$BJ96+1&lt;=15,IF(DT$19&gt;='様式３（療養者名簿）（⑤の場合）'!$BJ96,IF(DT$19&lt;='様式３（療養者名簿）（⑤の場合）'!$BK96,1,0),0),0)</f>
        <v>0</v>
      </c>
      <c r="DU91" s="247">
        <f>IF(DU$19-'様式３（療養者名簿）（⑤の場合）'!$BJ96+1&lt;=15,IF(DU$19&gt;='様式３（療養者名簿）（⑤の場合）'!$BJ96,IF(DU$19&lt;='様式３（療養者名簿）（⑤の場合）'!$BK96,1,0),0),0)</f>
        <v>0</v>
      </c>
      <c r="DV91" s="247">
        <f>IF(DV$19-'様式３（療養者名簿）（⑤の場合）'!$BJ96+1&lt;=15,IF(DV$19&gt;='様式３（療養者名簿）（⑤の場合）'!$BJ96,IF(DV$19&lt;='様式３（療養者名簿）（⑤の場合）'!$BK96,1,0),0),0)</f>
        <v>0</v>
      </c>
      <c r="DW91" s="247">
        <f>IF(DW$19-'様式３（療養者名簿）（⑤の場合）'!$BJ96+1&lt;=15,IF(DW$19&gt;='様式３（療養者名簿）（⑤の場合）'!$BJ96,IF(DW$19&lt;='様式３（療養者名簿）（⑤の場合）'!$BK96,1,0),0),0)</f>
        <v>0</v>
      </c>
      <c r="DX91" s="247">
        <f>IF(DX$19-'様式３（療養者名簿）（⑤の場合）'!$BJ96+1&lt;=15,IF(DX$19&gt;='様式３（療養者名簿）（⑤の場合）'!$BJ96,IF(DX$19&lt;='様式３（療養者名簿）（⑤の場合）'!$BK96,1,0),0),0)</f>
        <v>0</v>
      </c>
      <c r="DY91" s="247">
        <f>IF(DY$19-'様式３（療養者名簿）（⑤の場合）'!$BJ96+1&lt;=15,IF(DY$19&gt;='様式３（療養者名簿）（⑤の場合）'!$BJ96,IF(DY$19&lt;='様式３（療養者名簿）（⑤の場合）'!$BK96,1,0),0),0)</f>
        <v>0</v>
      </c>
      <c r="DZ91" s="247">
        <f>IF(DZ$19-'様式３（療養者名簿）（⑤の場合）'!$BJ96+1&lt;=15,IF(DZ$19&gt;='様式３（療養者名簿）（⑤の場合）'!$BJ96,IF(DZ$19&lt;='様式３（療養者名簿）（⑤の場合）'!$BK96,1,0),0),0)</f>
        <v>0</v>
      </c>
      <c r="EA91" s="247">
        <f>IF(EA$19-'様式３（療養者名簿）（⑤の場合）'!$BJ96+1&lt;=15,IF(EA$19&gt;='様式３（療養者名簿）（⑤の場合）'!$BJ96,IF(EA$19&lt;='様式３（療養者名簿）（⑤の場合）'!$BK96,1,0),0),0)</f>
        <v>0</v>
      </c>
      <c r="EB91" s="247">
        <f>IF(EB$19-'様式３（療養者名簿）（⑤の場合）'!$BJ96+1&lt;=15,IF(EB$19&gt;='様式３（療養者名簿）（⑤の場合）'!$BJ96,IF(EB$19&lt;='様式３（療養者名簿）（⑤の場合）'!$BK96,1,0),0),0)</f>
        <v>0</v>
      </c>
      <c r="EC91" s="247">
        <f>IF(EC$19-'様式３（療養者名簿）（⑤の場合）'!$BJ96+1&lt;=15,IF(EC$19&gt;='様式３（療養者名簿）（⑤の場合）'!$BJ96,IF(EC$19&lt;='様式３（療養者名簿）（⑤の場合）'!$BK96,1,0),0),0)</f>
        <v>0</v>
      </c>
      <c r="ED91" s="247">
        <f>IF(ED$19-'様式３（療養者名簿）（⑤の場合）'!$BJ96+1&lt;=15,IF(ED$19&gt;='様式３（療養者名簿）（⑤の場合）'!$BJ96,IF(ED$19&lt;='様式３（療養者名簿）（⑤の場合）'!$BK96,1,0),0),0)</f>
        <v>0</v>
      </c>
      <c r="EE91" s="247">
        <f>IF(EE$19-'様式３（療養者名簿）（⑤の場合）'!$BJ96+1&lt;=15,IF(EE$19&gt;='様式３（療養者名簿）（⑤の場合）'!$BJ96,IF(EE$19&lt;='様式３（療養者名簿）（⑤の場合）'!$BK96,1,0),0),0)</f>
        <v>0</v>
      </c>
      <c r="EF91" s="247">
        <f>IF(EF$19-'様式３（療養者名簿）（⑤の場合）'!$BJ96+1&lt;=15,IF(EF$19&gt;='様式３（療養者名簿）（⑤の場合）'!$BJ96,IF(EF$19&lt;='様式３（療養者名簿）（⑤の場合）'!$BK96,1,0),0),0)</f>
        <v>0</v>
      </c>
      <c r="EG91" s="247">
        <f>IF(EG$19-'様式３（療養者名簿）（⑤の場合）'!$BJ96+1&lt;=15,IF(EG$19&gt;='様式３（療養者名簿）（⑤の場合）'!$BJ96,IF(EG$19&lt;='様式３（療養者名簿）（⑤の場合）'!$BK96,1,0),0),0)</f>
        <v>0</v>
      </c>
      <c r="EH91" s="247">
        <f>IF(EH$19-'様式３（療養者名簿）（⑤の場合）'!$BJ96+1&lt;=15,IF(EH$19&gt;='様式３（療養者名簿）（⑤の場合）'!$BJ96,IF(EH$19&lt;='様式３（療養者名簿）（⑤の場合）'!$BK96,1,0),0),0)</f>
        <v>0</v>
      </c>
      <c r="EI91" s="247">
        <f>IF(EI$19-'様式３（療養者名簿）（⑤の場合）'!$BJ96+1&lt;=15,IF(EI$19&gt;='様式３（療養者名簿）（⑤の場合）'!$BJ96,IF(EI$19&lt;='様式３（療養者名簿）（⑤の場合）'!$BK96,1,0),0),0)</f>
        <v>0</v>
      </c>
      <c r="EJ91" s="247">
        <f>IF(EJ$19-'様式３（療養者名簿）（⑤の場合）'!$BJ96+1&lt;=15,IF(EJ$19&gt;='様式３（療養者名簿）（⑤の場合）'!$BJ96,IF(EJ$19&lt;='様式３（療養者名簿）（⑤の場合）'!$BK96,1,0),0),0)</f>
        <v>0</v>
      </c>
      <c r="EK91" s="247">
        <f>IF(EK$19-'様式３（療養者名簿）（⑤の場合）'!$BJ96+1&lt;=15,IF(EK$19&gt;='様式３（療養者名簿）（⑤の場合）'!$BJ96,IF(EK$19&lt;='様式３（療養者名簿）（⑤の場合）'!$BK96,1,0),0),0)</f>
        <v>0</v>
      </c>
      <c r="EL91" s="247">
        <f>IF(EL$19-'様式３（療養者名簿）（⑤の場合）'!$BJ96+1&lt;=15,IF(EL$19&gt;='様式３（療養者名簿）（⑤の場合）'!$BJ96,IF(EL$19&lt;='様式３（療養者名簿）（⑤の場合）'!$BK96,1,0),0),0)</f>
        <v>0</v>
      </c>
      <c r="EM91" s="247">
        <f>IF(EM$19-'様式３（療養者名簿）（⑤の場合）'!$BJ96+1&lt;=15,IF(EM$19&gt;='様式３（療養者名簿）（⑤の場合）'!$BJ96,IF(EM$19&lt;='様式３（療養者名簿）（⑤の場合）'!$BK96,1,0),0),0)</f>
        <v>0</v>
      </c>
      <c r="EN91" s="247">
        <f>IF(EN$19-'様式３（療養者名簿）（⑤の場合）'!$BJ96+1&lt;=15,IF(EN$19&gt;='様式３（療養者名簿）（⑤の場合）'!$BJ96,IF(EN$19&lt;='様式３（療養者名簿）（⑤の場合）'!$BK96,1,0),0),0)</f>
        <v>0</v>
      </c>
      <c r="EO91" s="247">
        <f>IF(EO$19-'様式３（療養者名簿）（⑤の場合）'!$BJ96+1&lt;=15,IF(EO$19&gt;='様式３（療養者名簿）（⑤の場合）'!$BJ96,IF(EO$19&lt;='様式３（療養者名簿）（⑤の場合）'!$BK96,1,0),0),0)</f>
        <v>0</v>
      </c>
      <c r="EP91" s="247">
        <f>IF(EP$19-'様式３（療養者名簿）（⑤の場合）'!$BJ96+1&lt;=15,IF(EP$19&gt;='様式３（療養者名簿）（⑤の場合）'!$BJ96,IF(EP$19&lt;='様式３（療養者名簿）（⑤の場合）'!$BK96,1,0),0),0)</f>
        <v>0</v>
      </c>
      <c r="EQ91" s="247">
        <f>IF(EQ$19-'様式３（療養者名簿）（⑤の場合）'!$BJ96+1&lt;=15,IF(EQ$19&gt;='様式３（療養者名簿）（⑤の場合）'!$BJ96,IF(EQ$19&lt;='様式３（療養者名簿）（⑤の場合）'!$BK96,1,0),0),0)</f>
        <v>0</v>
      </c>
      <c r="ER91" s="247">
        <f>IF(ER$19-'様式３（療養者名簿）（⑤の場合）'!$BJ96+1&lt;=15,IF(ER$19&gt;='様式３（療養者名簿）（⑤の場合）'!$BJ96,IF(ER$19&lt;='様式３（療養者名簿）（⑤の場合）'!$BK96,1,0),0),0)</f>
        <v>0</v>
      </c>
      <c r="ES91" s="247">
        <f>IF(ES$19-'様式３（療養者名簿）（⑤の場合）'!$BJ96+1&lt;=15,IF(ES$19&gt;='様式３（療養者名簿）（⑤の場合）'!$BJ96,IF(ES$19&lt;='様式３（療養者名簿）（⑤の場合）'!$BK96,1,0),0),0)</f>
        <v>0</v>
      </c>
      <c r="ET91" s="247">
        <f>IF(ET$19-'様式３（療養者名簿）（⑤の場合）'!$BJ96+1&lt;=15,IF(ET$19&gt;='様式３（療養者名簿）（⑤の場合）'!$BJ96,IF(ET$19&lt;='様式３（療養者名簿）（⑤の場合）'!$BK96,1,0),0),0)</f>
        <v>0</v>
      </c>
      <c r="EU91" s="247">
        <f>IF(EU$19-'様式３（療養者名簿）（⑤の場合）'!$BJ96+1&lt;=15,IF(EU$19&gt;='様式３（療養者名簿）（⑤の場合）'!$BJ96,IF(EU$19&lt;='様式３（療養者名簿）（⑤の場合）'!$BK96,1,0),0),0)</f>
        <v>0</v>
      </c>
      <c r="EV91" s="247">
        <f>IF(EV$19-'様式３（療養者名簿）（⑤の場合）'!$BJ96+1&lt;=15,IF(EV$19&gt;='様式３（療養者名簿）（⑤の場合）'!$BJ96,IF(EV$19&lt;='様式３（療養者名簿）（⑤の場合）'!$BK96,1,0),0),0)</f>
        <v>0</v>
      </c>
      <c r="EW91" s="247">
        <f>IF(EW$19-'様式３（療養者名簿）（⑤の場合）'!$BJ96+1&lt;=15,IF(EW$19&gt;='様式３（療養者名簿）（⑤の場合）'!$BJ96,IF(EW$19&lt;='様式３（療養者名簿）（⑤の場合）'!$BK96,1,0),0),0)</f>
        <v>0</v>
      </c>
      <c r="EX91" s="247">
        <f>IF(EX$19-'様式３（療養者名簿）（⑤の場合）'!$BJ96+1&lt;=15,IF(EX$19&gt;='様式３（療養者名簿）（⑤の場合）'!$BJ96,IF(EX$19&lt;='様式３（療養者名簿）（⑤の場合）'!$BK96,1,0),0),0)</f>
        <v>0</v>
      </c>
      <c r="EY91" s="247">
        <f>IF(EY$19-'様式３（療養者名簿）（⑤の場合）'!$BJ96+1&lt;=15,IF(EY$19&gt;='様式３（療養者名簿）（⑤の場合）'!$BJ96,IF(EY$19&lt;='様式３（療養者名簿）（⑤の場合）'!$BK96,1,0),0),0)</f>
        <v>0</v>
      </c>
      <c r="EZ91" s="247">
        <f>IF(EZ$19-'様式３（療養者名簿）（⑤の場合）'!$BJ96+1&lt;=15,IF(EZ$19&gt;='様式３（療養者名簿）（⑤の場合）'!$BJ96,IF(EZ$19&lt;='様式３（療養者名簿）（⑤の場合）'!$BK96,1,0),0),0)</f>
        <v>0</v>
      </c>
      <c r="FA91" s="247">
        <f>IF(FA$19-'様式３（療養者名簿）（⑤の場合）'!$BJ96+1&lt;=15,IF(FA$19&gt;='様式３（療養者名簿）（⑤の場合）'!$BJ96,IF(FA$19&lt;='様式３（療養者名簿）（⑤の場合）'!$BK96,1,0),0),0)</f>
        <v>0</v>
      </c>
      <c r="FB91" s="247">
        <f>IF(FB$19-'様式３（療養者名簿）（⑤の場合）'!$BJ96+1&lt;=15,IF(FB$19&gt;='様式３（療養者名簿）（⑤の場合）'!$BJ96,IF(FB$19&lt;='様式３（療養者名簿）（⑤の場合）'!$BK96,1,0),0),0)</f>
        <v>0</v>
      </c>
      <c r="FC91" s="247">
        <f>IF(FC$19-'様式３（療養者名簿）（⑤の場合）'!$BJ96+1&lt;=15,IF(FC$19&gt;='様式３（療養者名簿）（⑤の場合）'!$BJ96,IF(FC$19&lt;='様式３（療養者名簿）（⑤の場合）'!$BK96,1,0),0),0)</f>
        <v>0</v>
      </c>
      <c r="FD91" s="247">
        <f>IF(FD$19-'様式３（療養者名簿）（⑤の場合）'!$BJ96+1&lt;=15,IF(FD$19&gt;='様式３（療養者名簿）（⑤の場合）'!$BJ96,IF(FD$19&lt;='様式３（療養者名簿）（⑤の場合）'!$BK96,1,0),0),0)</f>
        <v>0</v>
      </c>
      <c r="FE91" s="247">
        <f>IF(FE$19-'様式３（療養者名簿）（⑤の場合）'!$BJ96+1&lt;=15,IF(FE$19&gt;='様式３（療養者名簿）（⑤の場合）'!$BJ96,IF(FE$19&lt;='様式３（療養者名簿）（⑤の場合）'!$BK96,1,0),0),0)</f>
        <v>0</v>
      </c>
      <c r="FF91" s="247">
        <f>IF(FF$19-'様式３（療養者名簿）（⑤の場合）'!$BJ96+1&lt;=15,IF(FF$19&gt;='様式３（療養者名簿）（⑤の場合）'!$BJ96,IF(FF$19&lt;='様式３（療養者名簿）（⑤の場合）'!$BK96,1,0),0),0)</f>
        <v>0</v>
      </c>
      <c r="FG91" s="247">
        <f>IF(FG$19-'様式３（療養者名簿）（⑤の場合）'!$BJ96+1&lt;=15,IF(FG$19&gt;='様式３（療養者名簿）（⑤の場合）'!$BJ96,IF(FG$19&lt;='様式３（療養者名簿）（⑤の場合）'!$BK96,1,0),0),0)</f>
        <v>0</v>
      </c>
      <c r="FH91" s="247">
        <f>IF(FH$19-'様式３（療養者名簿）（⑤の場合）'!$BJ96+1&lt;=15,IF(FH$19&gt;='様式３（療養者名簿）（⑤の場合）'!$BJ96,IF(FH$19&lt;='様式３（療養者名簿）（⑤の場合）'!$BK96,1,0),0),0)</f>
        <v>0</v>
      </c>
      <c r="FI91" s="247">
        <f>IF(FI$19-'様式３（療養者名簿）（⑤の場合）'!$BJ96+1&lt;=15,IF(FI$19&gt;='様式３（療養者名簿）（⑤の場合）'!$BJ96,IF(FI$19&lt;='様式３（療養者名簿）（⑤の場合）'!$BK96,1,0),0),0)</f>
        <v>0</v>
      </c>
      <c r="FJ91" s="247">
        <f>IF(FJ$19-'様式３（療養者名簿）（⑤の場合）'!$BJ96+1&lt;=15,IF(FJ$19&gt;='様式３（療養者名簿）（⑤の場合）'!$BJ96,IF(FJ$19&lt;='様式３（療養者名簿）（⑤の場合）'!$BK96,1,0),0),0)</f>
        <v>0</v>
      </c>
      <c r="FK91" s="247">
        <f>IF(FK$19-'様式３（療養者名簿）（⑤の場合）'!$BJ96+1&lt;=15,IF(FK$19&gt;='様式３（療養者名簿）（⑤の場合）'!$BJ96,IF(FK$19&lt;='様式３（療養者名簿）（⑤の場合）'!$BK96,1,0),0),0)</f>
        <v>0</v>
      </c>
      <c r="FL91" s="247">
        <f>IF(FL$19-'様式３（療養者名簿）（⑤の場合）'!$BJ96+1&lt;=15,IF(FL$19&gt;='様式３（療養者名簿）（⑤の場合）'!$BJ96,IF(FL$19&lt;='様式３（療養者名簿）（⑤の場合）'!$BK96,1,0),0),0)</f>
        <v>0</v>
      </c>
      <c r="FM91" s="247">
        <f>IF(FM$19-'様式３（療養者名簿）（⑤の場合）'!$BJ96+1&lt;=15,IF(FM$19&gt;='様式３（療養者名簿）（⑤の場合）'!$BJ96,IF(FM$19&lt;='様式３（療養者名簿）（⑤の場合）'!$BK96,1,0),0),0)</f>
        <v>0</v>
      </c>
      <c r="FN91" s="247">
        <f>IF(FN$19-'様式３（療養者名簿）（⑤の場合）'!$BJ96+1&lt;=15,IF(FN$19&gt;='様式３（療養者名簿）（⑤の場合）'!$BJ96,IF(FN$19&lt;='様式３（療養者名簿）（⑤の場合）'!$BK96,1,0),0),0)</f>
        <v>0</v>
      </c>
      <c r="FO91" s="247">
        <f>IF(FO$19-'様式３（療養者名簿）（⑤の場合）'!$BJ96+1&lt;=15,IF(FO$19&gt;='様式３（療養者名簿）（⑤の場合）'!$BJ96,IF(FO$19&lt;='様式３（療養者名簿）（⑤の場合）'!$BK96,1,0),0),0)</f>
        <v>0</v>
      </c>
      <c r="FP91" s="247">
        <f>IF(FP$19-'様式３（療養者名簿）（⑤の場合）'!$BJ96+1&lt;=15,IF(FP$19&gt;='様式３（療養者名簿）（⑤の場合）'!$BJ96,IF(FP$19&lt;='様式３（療養者名簿）（⑤の場合）'!$BK96,1,0),0),0)</f>
        <v>0</v>
      </c>
      <c r="FQ91" s="247">
        <f>IF(FQ$19-'様式３（療養者名簿）（⑤の場合）'!$BJ96+1&lt;=15,IF(FQ$19&gt;='様式３（療養者名簿）（⑤の場合）'!$BJ96,IF(FQ$19&lt;='様式３（療養者名簿）（⑤の場合）'!$BK96,1,0),0),0)</f>
        <v>0</v>
      </c>
      <c r="FR91" s="247">
        <f>IF(FR$19-'様式３（療養者名簿）（⑤の場合）'!$BJ96+1&lt;=15,IF(FR$19&gt;='様式３（療養者名簿）（⑤の場合）'!$BJ96,IF(FR$19&lt;='様式３（療養者名簿）（⑤の場合）'!$BK96,1,0),0),0)</f>
        <v>0</v>
      </c>
      <c r="FS91" s="247">
        <f>IF(FS$19-'様式３（療養者名簿）（⑤の場合）'!$BJ96+1&lt;=15,IF(FS$19&gt;='様式３（療養者名簿）（⑤の場合）'!$BJ96,IF(FS$19&lt;='様式３（療養者名簿）（⑤の場合）'!$BK96,1,0),0),0)</f>
        <v>0</v>
      </c>
      <c r="FT91" s="247">
        <f>IF(FT$19-'様式３（療養者名簿）（⑤の場合）'!$BJ96+1&lt;=15,IF(FT$19&gt;='様式３（療養者名簿）（⑤の場合）'!$BJ96,IF(FT$19&lt;='様式３（療養者名簿）（⑤の場合）'!$BK96,1,0),0),0)</f>
        <v>0</v>
      </c>
      <c r="FU91" s="247">
        <f>IF(FU$19-'様式３（療養者名簿）（⑤の場合）'!$BJ96+1&lt;=15,IF(FU$19&gt;='様式３（療養者名簿）（⑤の場合）'!$BJ96,IF(FU$19&lt;='様式３（療養者名簿）（⑤の場合）'!$BK96,1,0),0),0)</f>
        <v>0</v>
      </c>
      <c r="FV91" s="247">
        <f>IF(FV$19-'様式３（療養者名簿）（⑤の場合）'!$BJ96+1&lt;=15,IF(FV$19&gt;='様式３（療養者名簿）（⑤の場合）'!$BJ96,IF(FV$19&lt;='様式３（療養者名簿）（⑤の場合）'!$BK96,1,0),0),0)</f>
        <v>0</v>
      </c>
      <c r="FW91" s="247">
        <f>IF(FW$19-'様式３（療養者名簿）（⑤の場合）'!$BJ96+1&lt;=15,IF(FW$19&gt;='様式３（療養者名簿）（⑤の場合）'!$BJ96,IF(FW$19&lt;='様式３（療養者名簿）（⑤の場合）'!$BK96,1,0),0),0)</f>
        <v>0</v>
      </c>
      <c r="FX91" s="247">
        <f>IF(FX$19-'様式３（療養者名簿）（⑤の場合）'!$BJ96+1&lt;=15,IF(FX$19&gt;='様式３（療養者名簿）（⑤の場合）'!$BJ96,IF(FX$19&lt;='様式３（療養者名簿）（⑤の場合）'!$BK96,1,0),0),0)</f>
        <v>0</v>
      </c>
      <c r="FY91" s="247">
        <f>IF(FY$19-'様式３（療養者名簿）（⑤の場合）'!$BJ96+1&lt;=15,IF(FY$19&gt;='様式３（療養者名簿）（⑤の場合）'!$BJ96,IF(FY$19&lt;='様式３（療養者名簿）（⑤の場合）'!$BK96,1,0),0),0)</f>
        <v>0</v>
      </c>
      <c r="FZ91" s="247">
        <f>IF(FZ$19-'様式３（療養者名簿）（⑤の場合）'!$BJ96+1&lt;=15,IF(FZ$19&gt;='様式３（療養者名簿）（⑤の場合）'!$BJ96,IF(FZ$19&lt;='様式３（療養者名簿）（⑤の場合）'!$BK96,1,0),0),0)</f>
        <v>0</v>
      </c>
      <c r="GA91" s="247">
        <f>IF(GA$19-'様式３（療養者名簿）（⑤の場合）'!$BJ96+1&lt;=15,IF(GA$19&gt;='様式３（療養者名簿）（⑤の場合）'!$BJ96,IF(GA$19&lt;='様式３（療養者名簿）（⑤の場合）'!$BK96,1,0),0),0)</f>
        <v>0</v>
      </c>
      <c r="GB91" s="247">
        <f>IF(GB$19-'様式３（療養者名簿）（⑤の場合）'!$BJ96+1&lt;=15,IF(GB$19&gt;='様式３（療養者名簿）（⑤の場合）'!$BJ96,IF(GB$19&lt;='様式３（療養者名簿）（⑤の場合）'!$BK96,1,0),0),0)</f>
        <v>0</v>
      </c>
      <c r="GC91" s="247">
        <f>IF(GC$19-'様式３（療養者名簿）（⑤の場合）'!$BJ96+1&lt;=15,IF(GC$19&gt;='様式３（療養者名簿）（⑤の場合）'!$BJ96,IF(GC$19&lt;='様式３（療養者名簿）（⑤の場合）'!$BK96,1,0),0),0)</f>
        <v>0</v>
      </c>
      <c r="GD91" s="247">
        <f>IF(GD$19-'様式３（療養者名簿）（⑤の場合）'!$BJ96+1&lt;=15,IF(GD$19&gt;='様式３（療養者名簿）（⑤の場合）'!$BJ96,IF(GD$19&lt;='様式３（療養者名簿）（⑤の場合）'!$BK96,1,0),0),0)</f>
        <v>0</v>
      </c>
      <c r="GE91" s="247">
        <f>IF(GE$19-'様式３（療養者名簿）（⑤の場合）'!$BJ96+1&lt;=15,IF(GE$19&gt;='様式３（療養者名簿）（⑤の場合）'!$BJ96,IF(GE$19&lt;='様式３（療養者名簿）（⑤の場合）'!$BK96,1,0),0),0)</f>
        <v>0</v>
      </c>
      <c r="GF91" s="247">
        <f>IF(GF$19-'様式３（療養者名簿）（⑤の場合）'!$BJ96+1&lt;=15,IF(GF$19&gt;='様式３（療養者名簿）（⑤の場合）'!$BJ96,IF(GF$19&lt;='様式３（療養者名簿）（⑤の場合）'!$BK96,1,0),0),0)</f>
        <v>0</v>
      </c>
      <c r="GG91" s="247">
        <f>IF(GG$19-'様式３（療養者名簿）（⑤の場合）'!$BJ96+1&lt;=15,IF(GG$19&gt;='様式３（療養者名簿）（⑤の場合）'!$BJ96,IF(GG$19&lt;='様式３（療養者名簿）（⑤の場合）'!$BK96,1,0),0),0)</f>
        <v>0</v>
      </c>
      <c r="GH91" s="247">
        <f>IF(GH$19-'様式３（療養者名簿）（⑤の場合）'!$BJ96+1&lt;=15,IF(GH$19&gt;='様式３（療養者名簿）（⑤の場合）'!$BJ96,IF(GH$19&lt;='様式３（療養者名簿）（⑤の場合）'!$BK96,1,0),0),0)</f>
        <v>0</v>
      </c>
      <c r="GI91" s="247">
        <f>IF(GI$19-'様式３（療養者名簿）（⑤の場合）'!$BJ96+1&lt;=15,IF(GI$19&gt;='様式３（療養者名簿）（⑤の場合）'!$BJ96,IF(GI$19&lt;='様式３（療養者名簿）（⑤の場合）'!$BK96,1,0),0),0)</f>
        <v>0</v>
      </c>
      <c r="GJ91" s="247">
        <f>IF(GJ$19-'様式３（療養者名簿）（⑤の場合）'!$BJ96+1&lt;=15,IF(GJ$19&gt;='様式３（療養者名簿）（⑤の場合）'!$BJ96,IF(GJ$19&lt;='様式３（療養者名簿）（⑤の場合）'!$BK96,1,0),0),0)</f>
        <v>0</v>
      </c>
      <c r="GK91" s="247">
        <f>IF(GK$19-'様式３（療養者名簿）（⑤の場合）'!$BJ96+1&lt;=15,IF(GK$19&gt;='様式３（療養者名簿）（⑤の場合）'!$BJ96,IF(GK$19&lt;='様式３（療養者名簿）（⑤の場合）'!$BK96,1,0),0),0)</f>
        <v>0</v>
      </c>
      <c r="GL91" s="247">
        <f>IF(GL$19-'様式３（療養者名簿）（⑤の場合）'!$BJ96+1&lt;=15,IF(GL$19&gt;='様式３（療養者名簿）（⑤の場合）'!$BJ96,IF(GL$19&lt;='様式３（療養者名簿）（⑤の場合）'!$BK96,1,0),0),0)</f>
        <v>0</v>
      </c>
      <c r="GM91" s="247">
        <f>IF(GM$19-'様式３（療養者名簿）（⑤の場合）'!$BJ96+1&lt;=15,IF(GM$19&gt;='様式３（療養者名簿）（⑤の場合）'!$BJ96,IF(GM$19&lt;='様式３（療養者名簿）（⑤の場合）'!$BK96,1,0),0),0)</f>
        <v>0</v>
      </c>
      <c r="GN91" s="247">
        <f>IF(GN$19-'様式３（療養者名簿）（⑤の場合）'!$BJ96+1&lt;=15,IF(GN$19&gt;='様式３（療養者名簿）（⑤の場合）'!$BJ96,IF(GN$19&lt;='様式３（療養者名簿）（⑤の場合）'!$BK96,1,0),0),0)</f>
        <v>0</v>
      </c>
      <c r="GO91" s="247">
        <f>IF(GO$19-'様式３（療養者名簿）（⑤の場合）'!$BJ96+1&lt;=15,IF(GO$19&gt;='様式３（療養者名簿）（⑤の場合）'!$BJ96,IF(GO$19&lt;='様式３（療養者名簿）（⑤の場合）'!$BK96,1,0),0),0)</f>
        <v>0</v>
      </c>
      <c r="GP91" s="247">
        <f>IF(GP$19-'様式３（療養者名簿）（⑤の場合）'!$BJ96+1&lt;=15,IF(GP$19&gt;='様式３（療養者名簿）（⑤の場合）'!$BJ96,IF(GP$19&lt;='様式３（療養者名簿）（⑤の場合）'!$BK96,1,0),0),0)</f>
        <v>0</v>
      </c>
      <c r="GQ91" s="247">
        <f>IF(GQ$19-'様式３（療養者名簿）（⑤の場合）'!$BJ96+1&lt;=15,IF(GQ$19&gt;='様式３（療養者名簿）（⑤の場合）'!$BJ96,IF(GQ$19&lt;='様式３（療養者名簿）（⑤の場合）'!$BK96,1,0),0),0)</f>
        <v>0</v>
      </c>
      <c r="GR91" s="247">
        <f>IF(GR$19-'様式３（療養者名簿）（⑤の場合）'!$BJ96+1&lt;=15,IF(GR$19&gt;='様式３（療養者名簿）（⑤の場合）'!$BJ96,IF(GR$19&lt;='様式３（療養者名簿）（⑤の場合）'!$BK96,1,0),0),0)</f>
        <v>0</v>
      </c>
      <c r="GS91" s="247">
        <f>IF(GS$19-'様式３（療養者名簿）（⑤の場合）'!$BJ96+1&lt;=15,IF(GS$19&gt;='様式３（療養者名簿）（⑤の場合）'!$BJ96,IF(GS$19&lt;='様式３（療養者名簿）（⑤の場合）'!$BK96,1,0),0),0)</f>
        <v>0</v>
      </c>
      <c r="GT91" s="247">
        <f>IF(GT$19-'様式３（療養者名簿）（⑤の場合）'!$BJ96+1&lt;=15,IF(GT$19&gt;='様式３（療養者名簿）（⑤の場合）'!$BJ96,IF(GT$19&lt;='様式３（療養者名簿）（⑤の場合）'!$BK96,1,0),0),0)</f>
        <v>0</v>
      </c>
      <c r="GU91" s="247">
        <f>IF(GU$19-'様式３（療養者名簿）（⑤の場合）'!$BJ96+1&lt;=15,IF(GU$19&gt;='様式３（療養者名簿）（⑤の場合）'!$BJ96,IF(GU$19&lt;='様式３（療養者名簿）（⑤の場合）'!$BK96,1,0),0),0)</f>
        <v>0</v>
      </c>
      <c r="GV91" s="247">
        <f>IF(GV$19-'様式３（療養者名簿）（⑤の場合）'!$BJ96+1&lt;=15,IF(GV$19&gt;='様式３（療養者名簿）（⑤の場合）'!$BJ96,IF(GV$19&lt;='様式３（療養者名簿）（⑤の場合）'!$BK96,1,0),0),0)</f>
        <v>0</v>
      </c>
      <c r="GW91" s="247">
        <f>IF(GW$19-'様式３（療養者名簿）（⑤の場合）'!$BJ96+1&lt;=15,IF(GW$19&gt;='様式３（療養者名簿）（⑤の場合）'!$BJ96,IF(GW$19&lt;='様式３（療養者名簿）（⑤の場合）'!$BK96,1,0),0),0)</f>
        <v>0</v>
      </c>
      <c r="GX91" s="247">
        <f>IF(GX$19-'様式３（療養者名簿）（⑤の場合）'!$BJ96+1&lt;=15,IF(GX$19&gt;='様式３（療養者名簿）（⑤の場合）'!$BJ96,IF(GX$19&lt;='様式３（療養者名簿）（⑤の場合）'!$BK96,1,0),0),0)</f>
        <v>0</v>
      </c>
      <c r="GY91" s="247">
        <f>IF(GY$19-'様式３（療養者名簿）（⑤の場合）'!$BJ96+1&lt;=15,IF(GY$19&gt;='様式３（療養者名簿）（⑤の場合）'!$BJ96,IF(GY$19&lt;='様式３（療養者名簿）（⑤の場合）'!$BK96,1,0),0),0)</f>
        <v>0</v>
      </c>
      <c r="GZ91" s="247">
        <f>IF(GZ$19-'様式３（療養者名簿）（⑤の場合）'!$BJ96+1&lt;=15,IF(GZ$19&gt;='様式３（療養者名簿）（⑤の場合）'!$BJ96,IF(GZ$19&lt;='様式３（療養者名簿）（⑤の場合）'!$BK96,1,0),0),0)</f>
        <v>0</v>
      </c>
      <c r="HA91" s="247">
        <f>IF(HA$19-'様式３（療養者名簿）（⑤の場合）'!$BJ96+1&lt;=15,IF(HA$19&gt;='様式３（療養者名簿）（⑤の場合）'!$BJ96,IF(HA$19&lt;='様式３（療養者名簿）（⑤の場合）'!$BK96,1,0),0),0)</f>
        <v>0</v>
      </c>
      <c r="HB91" s="247">
        <f>IF(HB$19-'様式３（療養者名簿）（⑤の場合）'!$BJ96+1&lt;=15,IF(HB$19&gt;='様式３（療養者名簿）（⑤の場合）'!$BJ96,IF(HB$19&lt;='様式３（療養者名簿）（⑤の場合）'!$BK96,1,0),0),0)</f>
        <v>0</v>
      </c>
      <c r="HC91" s="247">
        <f>IF(HC$19-'様式３（療養者名簿）（⑤の場合）'!$BJ96+1&lt;=15,IF(HC$19&gt;='様式３（療養者名簿）（⑤の場合）'!$BJ96,IF(HC$19&lt;='様式３（療養者名簿）（⑤の場合）'!$BK96,1,0),0),0)</f>
        <v>0</v>
      </c>
      <c r="HD91" s="247">
        <f>IF(HD$19-'様式３（療養者名簿）（⑤の場合）'!$BJ96+1&lt;=15,IF(HD$19&gt;='様式３（療養者名簿）（⑤の場合）'!$BJ96,IF(HD$19&lt;='様式３（療養者名簿）（⑤の場合）'!$BK96,1,0),0),0)</f>
        <v>0</v>
      </c>
      <c r="HE91" s="247">
        <f>IF(HE$19-'様式３（療養者名簿）（⑤の場合）'!$BJ96+1&lt;=15,IF(HE$19&gt;='様式３（療養者名簿）（⑤の場合）'!$BJ96,IF(HE$19&lt;='様式３（療養者名簿）（⑤の場合）'!$BK96,1,0),0),0)</f>
        <v>0</v>
      </c>
      <c r="HF91" s="247">
        <f>IF(HF$19-'様式３（療養者名簿）（⑤の場合）'!$BJ96+1&lt;=15,IF(HF$19&gt;='様式３（療養者名簿）（⑤の場合）'!$BJ96,IF(HF$19&lt;='様式３（療養者名簿）（⑤の場合）'!$BK96,1,0),0),0)</f>
        <v>0</v>
      </c>
      <c r="HG91" s="247">
        <f>IF(HG$19-'様式３（療養者名簿）（⑤の場合）'!$BJ96+1&lt;=15,IF(HG$19&gt;='様式３（療養者名簿）（⑤の場合）'!$BJ96,IF(HG$19&lt;='様式３（療養者名簿）（⑤の場合）'!$BK96,1,0),0),0)</f>
        <v>0</v>
      </c>
      <c r="HH91" s="247">
        <f>IF(HH$19-'様式３（療養者名簿）（⑤の場合）'!$BJ96+1&lt;=15,IF(HH$19&gt;='様式３（療養者名簿）（⑤の場合）'!$BJ96,IF(HH$19&lt;='様式３（療養者名簿）（⑤の場合）'!$BK96,1,0),0),0)</f>
        <v>0</v>
      </c>
      <c r="HI91" s="247">
        <f>IF(HI$19-'様式３（療養者名簿）（⑤の場合）'!$BJ96+1&lt;=15,IF(HI$19&gt;='様式３（療養者名簿）（⑤の場合）'!$BJ96,IF(HI$19&lt;='様式３（療養者名簿）（⑤の場合）'!$BK96,1,0),0),0)</f>
        <v>0</v>
      </c>
      <c r="HJ91" s="247">
        <f>IF(HJ$19-'様式３（療養者名簿）（⑤の場合）'!$BJ96+1&lt;=15,IF(HJ$19&gt;='様式３（療養者名簿）（⑤の場合）'!$BJ96,IF(HJ$19&lt;='様式３（療養者名簿）（⑤の場合）'!$BK96,1,0),0),0)</f>
        <v>0</v>
      </c>
      <c r="HK91" s="247">
        <f>IF(HK$19-'様式３（療養者名簿）（⑤の場合）'!$BJ96+1&lt;=15,IF(HK$19&gt;='様式３（療養者名簿）（⑤の場合）'!$BJ96,IF(HK$19&lt;='様式３（療養者名簿）（⑤の場合）'!$BK96,1,0),0),0)</f>
        <v>0</v>
      </c>
      <c r="HL91" s="247">
        <f>IF(HL$19-'様式３（療養者名簿）（⑤の場合）'!$BJ96+1&lt;=15,IF(HL$19&gt;='様式３（療養者名簿）（⑤の場合）'!$BJ96,IF(HL$19&lt;='様式３（療養者名簿）（⑤の場合）'!$BK96,1,0),0),0)</f>
        <v>0</v>
      </c>
      <c r="HM91" s="247">
        <f>IF(HM$19-'様式３（療養者名簿）（⑤の場合）'!$BJ96+1&lt;=15,IF(HM$19&gt;='様式３（療養者名簿）（⑤の場合）'!$BJ96,IF(HM$19&lt;='様式３（療養者名簿）（⑤の場合）'!$BK96,1,0),0),0)</f>
        <v>0</v>
      </c>
      <c r="HN91" s="247">
        <f>IF(HN$19-'様式３（療養者名簿）（⑤の場合）'!$BJ96+1&lt;=15,IF(HN$19&gt;='様式３（療養者名簿）（⑤の場合）'!$BJ96,IF(HN$19&lt;='様式３（療養者名簿）（⑤の場合）'!$BK96,1,0),0),0)</f>
        <v>0</v>
      </c>
      <c r="HO91" s="247">
        <f>IF(HO$19-'様式３（療養者名簿）（⑤の場合）'!$BJ96+1&lt;=15,IF(HO$19&gt;='様式３（療養者名簿）（⑤の場合）'!$BJ96,IF(HO$19&lt;='様式３（療養者名簿）（⑤の場合）'!$BK96,1,0),0),0)</f>
        <v>0</v>
      </c>
      <c r="HP91" s="247">
        <f>IF(HP$19-'様式３（療養者名簿）（⑤の場合）'!$BJ96+1&lt;=15,IF(HP$19&gt;='様式３（療養者名簿）（⑤の場合）'!$BJ96,IF(HP$19&lt;='様式３（療養者名簿）（⑤の場合）'!$BK96,1,0),0),0)</f>
        <v>0</v>
      </c>
      <c r="HQ91" s="247">
        <f>IF(HQ$19-'様式３（療養者名簿）（⑤の場合）'!$BJ96+1&lt;=15,IF(HQ$19&gt;='様式３（療養者名簿）（⑤の場合）'!$BJ96,IF(HQ$19&lt;='様式３（療養者名簿）（⑤の場合）'!$BK96,1,0),0),0)</f>
        <v>0</v>
      </c>
      <c r="HR91" s="247">
        <f>IF(HR$19-'様式３（療養者名簿）（⑤の場合）'!$BJ96+1&lt;=15,IF(HR$19&gt;='様式３（療養者名簿）（⑤の場合）'!$BJ96,IF(HR$19&lt;='様式３（療養者名簿）（⑤の場合）'!$BK96,1,0),0),0)</f>
        <v>0</v>
      </c>
      <c r="HS91" s="247">
        <f>IF(HS$19-'様式３（療養者名簿）（⑤の場合）'!$BJ96+1&lt;=15,IF(HS$19&gt;='様式３（療養者名簿）（⑤の場合）'!$BJ96,IF(HS$19&lt;='様式３（療養者名簿）（⑤の場合）'!$BK96,1,0),0),0)</f>
        <v>0</v>
      </c>
      <c r="HT91" s="247">
        <f>IF(HT$19-'様式３（療養者名簿）（⑤の場合）'!$BJ96+1&lt;=15,IF(HT$19&gt;='様式３（療養者名簿）（⑤の場合）'!$BJ96,IF(HT$19&lt;='様式３（療養者名簿）（⑤の場合）'!$BK96,1,0),0),0)</f>
        <v>0</v>
      </c>
      <c r="HU91" s="247">
        <f>IF(HU$19-'様式３（療養者名簿）（⑤の場合）'!$BJ96+1&lt;=15,IF(HU$19&gt;='様式３（療養者名簿）（⑤の場合）'!$BJ96,IF(HU$19&lt;='様式３（療養者名簿）（⑤の場合）'!$BK96,1,0),0),0)</f>
        <v>0</v>
      </c>
      <c r="HV91" s="247">
        <f>IF(HV$19-'様式３（療養者名簿）（⑤の場合）'!$BJ96+1&lt;=15,IF(HV$19&gt;='様式３（療養者名簿）（⑤の場合）'!$BJ96,IF(HV$19&lt;='様式３（療養者名簿）（⑤の場合）'!$BK96,1,0),0),0)</f>
        <v>0</v>
      </c>
      <c r="HW91" s="247">
        <f>IF(HW$19-'様式３（療養者名簿）（⑤の場合）'!$BJ96+1&lt;=15,IF(HW$19&gt;='様式３（療養者名簿）（⑤の場合）'!$BJ96,IF(HW$19&lt;='様式３（療養者名簿）（⑤の場合）'!$BK96,1,0),0),0)</f>
        <v>0</v>
      </c>
      <c r="HX91" s="247">
        <f>IF(HX$19-'様式３（療養者名簿）（⑤の場合）'!$BJ96+1&lt;=15,IF(HX$19&gt;='様式３（療養者名簿）（⑤の場合）'!$BJ96,IF(HX$19&lt;='様式３（療養者名簿）（⑤の場合）'!$BK96,1,0),0),0)</f>
        <v>0</v>
      </c>
      <c r="HY91" s="247">
        <f>IF(HY$19-'様式３（療養者名簿）（⑤の場合）'!$BJ96+1&lt;=15,IF(HY$19&gt;='様式３（療養者名簿）（⑤の場合）'!$BJ96,IF(HY$19&lt;='様式３（療養者名簿）（⑤の場合）'!$BK96,1,0),0),0)</f>
        <v>0</v>
      </c>
      <c r="HZ91" s="247">
        <f>IF(HZ$19-'様式３（療養者名簿）（⑤の場合）'!$BJ96+1&lt;=15,IF(HZ$19&gt;='様式３（療養者名簿）（⑤の場合）'!$BJ96,IF(HZ$19&lt;='様式３（療養者名簿）（⑤の場合）'!$BK96,1,0),0),0)</f>
        <v>0</v>
      </c>
      <c r="IA91" s="247">
        <f>IF(IA$19-'様式３（療養者名簿）（⑤の場合）'!$BJ96+1&lt;=15,IF(IA$19&gt;='様式３（療養者名簿）（⑤の場合）'!$BJ96,IF(IA$19&lt;='様式３（療養者名簿）（⑤の場合）'!$BK96,1,0),0),0)</f>
        <v>0</v>
      </c>
      <c r="IB91" s="247">
        <f>IF(IB$19-'様式３（療養者名簿）（⑤の場合）'!$BJ96+1&lt;=15,IF(IB$19&gt;='様式３（療養者名簿）（⑤の場合）'!$BJ96,IF(IB$19&lt;='様式３（療養者名簿）（⑤の場合）'!$BK96,1,0),0),0)</f>
        <v>0</v>
      </c>
      <c r="IC91" s="247">
        <f>IF(IC$19-'様式３（療養者名簿）（⑤の場合）'!$BJ96+1&lt;=15,IF(IC$19&gt;='様式３（療養者名簿）（⑤の場合）'!$BJ96,IF(IC$19&lt;='様式３（療養者名簿）（⑤の場合）'!$BK96,1,0),0),0)</f>
        <v>0</v>
      </c>
      <c r="ID91" s="247">
        <f>IF(ID$19-'様式３（療養者名簿）（⑤の場合）'!$BJ96+1&lt;=15,IF(ID$19&gt;='様式３（療養者名簿）（⑤の場合）'!$BJ96,IF(ID$19&lt;='様式３（療養者名簿）（⑤の場合）'!$BK96,1,0),0),0)</f>
        <v>0</v>
      </c>
      <c r="IE91" s="247">
        <f>IF(IE$19-'様式３（療養者名簿）（⑤の場合）'!$BJ96+1&lt;=15,IF(IE$19&gt;='様式３（療養者名簿）（⑤の場合）'!$BJ96,IF(IE$19&lt;='様式３（療養者名簿）（⑤の場合）'!$BK96,1,0),0),0)</f>
        <v>0</v>
      </c>
      <c r="IF91" s="247">
        <f>IF(IF$19-'様式３（療養者名簿）（⑤の場合）'!$BJ96+1&lt;=15,IF(IF$19&gt;='様式３（療養者名簿）（⑤の場合）'!$BJ96,IF(IF$19&lt;='様式３（療養者名簿）（⑤の場合）'!$BK96,1,0),0),0)</f>
        <v>0</v>
      </c>
      <c r="IG91" s="247">
        <f>IF(IG$19-'様式３（療養者名簿）（⑤の場合）'!$BJ96+1&lt;=15,IF(IG$19&gt;='様式３（療養者名簿）（⑤の場合）'!$BJ96,IF(IG$19&lt;='様式３（療養者名簿）（⑤の場合）'!$BK96,1,0),0),0)</f>
        <v>0</v>
      </c>
      <c r="IH91" s="247">
        <f>IF(IH$19-'様式３（療養者名簿）（⑤の場合）'!$BJ96+1&lt;=15,IF(IH$19&gt;='様式３（療養者名簿）（⑤の場合）'!$BJ96,IF(IH$19&lt;='様式３（療養者名簿）（⑤の場合）'!$BK96,1,0),0),0)</f>
        <v>0</v>
      </c>
      <c r="II91" s="247">
        <f>IF(II$19-'様式３（療養者名簿）（⑤の場合）'!$BJ96+1&lt;=15,IF(II$19&gt;='様式３（療養者名簿）（⑤の場合）'!$BJ96,IF(II$19&lt;='様式３（療養者名簿）（⑤の場合）'!$BK96,1,0),0),0)</f>
        <v>0</v>
      </c>
      <c r="IJ91" s="247">
        <f>IF(IJ$19-'様式３（療養者名簿）（⑤の場合）'!$BJ96+1&lt;=15,IF(IJ$19&gt;='様式３（療養者名簿）（⑤の場合）'!$BJ96,IF(IJ$19&lt;='様式３（療養者名簿）（⑤の場合）'!$BK96,1,0),0),0)</f>
        <v>0</v>
      </c>
      <c r="IK91" s="247">
        <f>IF(IK$19-'様式３（療養者名簿）（⑤の場合）'!$BJ96+1&lt;=15,IF(IK$19&gt;='様式３（療養者名簿）（⑤の場合）'!$BJ96,IF(IK$19&lt;='様式３（療養者名簿）（⑤の場合）'!$BK96,1,0),0),0)</f>
        <v>0</v>
      </c>
      <c r="IL91" s="247">
        <f>IF(IL$19-'様式３（療養者名簿）（⑤の場合）'!$BJ96+1&lt;=15,IF(IL$19&gt;='様式３（療養者名簿）（⑤の場合）'!$BJ96,IF(IL$19&lt;='様式３（療養者名簿）（⑤の場合）'!$BK96,1,0),0),0)</f>
        <v>0</v>
      </c>
      <c r="IM91" s="247">
        <f>IF(IM$19-'様式３（療養者名簿）（⑤の場合）'!$BJ96+1&lt;=15,IF(IM$19&gt;='様式３（療養者名簿）（⑤の場合）'!$BJ96,IF(IM$19&lt;='様式３（療養者名簿）（⑤の場合）'!$BK96,1,0),0),0)</f>
        <v>0</v>
      </c>
      <c r="IN91" s="247">
        <f>IF(IN$19-'様式３（療養者名簿）（⑤の場合）'!$BJ96+1&lt;=15,IF(IN$19&gt;='様式３（療養者名簿）（⑤の場合）'!$BJ96,IF(IN$19&lt;='様式３（療養者名簿）（⑤の場合）'!$BK96,1,0),0),0)</f>
        <v>0</v>
      </c>
      <c r="IO91" s="247">
        <f>IF(IO$19-'様式３（療養者名簿）（⑤の場合）'!$BJ96+1&lt;=15,IF(IO$19&gt;='様式３（療養者名簿）（⑤の場合）'!$BJ96,IF(IO$19&lt;='様式３（療養者名簿）（⑤の場合）'!$BK96,1,0),0),0)</f>
        <v>0</v>
      </c>
      <c r="IP91" s="247">
        <f>IF(IP$19-'様式３（療養者名簿）（⑤の場合）'!$BJ96+1&lt;=15,IF(IP$19&gt;='様式３（療養者名簿）（⑤の場合）'!$BJ96,IF(IP$19&lt;='様式３（療養者名簿）（⑤の場合）'!$BK96,1,0),0),0)</f>
        <v>0</v>
      </c>
      <c r="IQ91" s="247">
        <f>IF(IQ$19-'様式３（療養者名簿）（⑤の場合）'!$BJ96+1&lt;=15,IF(IQ$19&gt;='様式３（療養者名簿）（⑤の場合）'!$BJ96,IF(IQ$19&lt;='様式３（療養者名簿）（⑤の場合）'!$BK96,1,0),0),0)</f>
        <v>0</v>
      </c>
      <c r="IR91" s="247">
        <f>IF(IR$19-'様式３（療養者名簿）（⑤の場合）'!$BJ96+1&lt;=15,IF(IR$19&gt;='様式３（療養者名簿）（⑤の場合）'!$BJ96,IF(IR$19&lt;='様式３（療養者名簿）（⑤の場合）'!$BK96,1,0),0),0)</f>
        <v>0</v>
      </c>
      <c r="IS91" s="247">
        <f>IF(IS$19-'様式３（療養者名簿）（⑤の場合）'!$BJ96+1&lt;=15,IF(IS$19&gt;='様式３（療養者名簿）（⑤の場合）'!$BJ96,IF(IS$19&lt;='様式３（療養者名簿）（⑤の場合）'!$BK96,1,0),0),0)</f>
        <v>0</v>
      </c>
      <c r="IT91" s="247">
        <f>IF(IT$19-'様式３（療養者名簿）（⑤の場合）'!$BJ96+1&lt;=15,IF(IT$19&gt;='様式３（療養者名簿）（⑤の場合）'!$BJ96,IF(IT$19&lt;='様式３（療養者名簿）（⑤の場合）'!$BK96,1,0),0),0)</f>
        <v>0</v>
      </c>
      <c r="IU91" s="247">
        <f>IF(IU$19-'様式３（療養者名簿）（⑤の場合）'!$BJ96+1&lt;=15,IF(IU$19&gt;='様式３（療養者名簿）（⑤の場合）'!$BJ96,IF(IU$19&lt;='様式３（療養者名簿）（⑤の場合）'!$BK96,1,0),0),0)</f>
        <v>0</v>
      </c>
      <c r="IV91" s="247">
        <f>IF(IV$19-'様式３（療養者名簿）（⑤の場合）'!$BJ96+1&lt;=15,IF(IV$19&gt;='様式３（療養者名簿）（⑤の場合）'!$BJ96,IF(IV$19&lt;='様式３（療養者名簿）（⑤の場合）'!$BK96,1,0),0),0)</f>
        <v>0</v>
      </c>
      <c r="IW91" s="247">
        <f>IF(IW$19-'様式３（療養者名簿）（⑤の場合）'!$BJ96+1&lt;=15,IF(IW$19&gt;='様式３（療養者名簿）（⑤の場合）'!$BJ96,IF(IW$19&lt;='様式３（療養者名簿）（⑤の場合）'!$BK96,1,0),0),0)</f>
        <v>0</v>
      </c>
      <c r="IX91" s="247">
        <f>IF(IX$19-'様式３（療養者名簿）（⑤の場合）'!$BJ96+1&lt;=15,IF(IX$19&gt;='様式３（療養者名簿）（⑤の場合）'!$BJ96,IF(IX$19&lt;='様式３（療養者名簿）（⑤の場合）'!$BK96,1,0),0),0)</f>
        <v>0</v>
      </c>
      <c r="IY91" s="247">
        <f>IF(IY$19-'様式３（療養者名簿）（⑤の場合）'!$BJ96+1&lt;=15,IF(IY$19&gt;='様式３（療養者名簿）（⑤の場合）'!$BJ96,IF(IY$19&lt;='様式３（療養者名簿）（⑤の場合）'!$BK96,1,0),0),0)</f>
        <v>0</v>
      </c>
      <c r="IZ91" s="247">
        <f>IF(IZ$19-'様式３（療養者名簿）（⑤の場合）'!$BJ96+1&lt;=15,IF(IZ$19&gt;='様式３（療養者名簿）（⑤の場合）'!$BJ96,IF(IZ$19&lt;='様式３（療養者名簿）（⑤の場合）'!$BK96,1,0),0),0)</f>
        <v>0</v>
      </c>
      <c r="JA91" s="247">
        <f>IF(JA$19-'様式３（療養者名簿）（⑤の場合）'!$BJ96+1&lt;=15,IF(JA$19&gt;='様式３（療養者名簿）（⑤の場合）'!$BJ96,IF(JA$19&lt;='様式３（療養者名簿）（⑤の場合）'!$BK96,1,0),0),0)</f>
        <v>0</v>
      </c>
      <c r="JB91" s="247">
        <f>IF(JB$19-'様式３（療養者名簿）（⑤の場合）'!$BJ96+1&lt;=15,IF(JB$19&gt;='様式３（療養者名簿）（⑤の場合）'!$BJ96,IF(JB$19&lt;='様式３（療養者名簿）（⑤の場合）'!$BK96,1,0),0),0)</f>
        <v>0</v>
      </c>
      <c r="JC91" s="247">
        <f>IF(JC$19-'様式３（療養者名簿）（⑤の場合）'!$BJ96+1&lt;=15,IF(JC$19&gt;='様式３（療養者名簿）（⑤の場合）'!$BJ96,IF(JC$19&lt;='様式３（療養者名簿）（⑤の場合）'!$BK96,1,0),0),0)</f>
        <v>0</v>
      </c>
      <c r="JD91" s="247">
        <f>IF(JD$19-'様式３（療養者名簿）（⑤の場合）'!$BJ96+1&lt;=15,IF(JD$19&gt;='様式３（療養者名簿）（⑤の場合）'!$BJ96,IF(JD$19&lt;='様式３（療養者名簿）（⑤の場合）'!$BK96,1,0),0),0)</f>
        <v>0</v>
      </c>
      <c r="JE91" s="247">
        <f>IF(JE$19-'様式３（療養者名簿）（⑤の場合）'!$BJ96+1&lt;=15,IF(JE$19&gt;='様式３（療養者名簿）（⑤の場合）'!$BJ96,IF(JE$19&lt;='様式３（療養者名簿）（⑤の場合）'!$BK96,1,0),0),0)</f>
        <v>0</v>
      </c>
      <c r="JF91" s="247">
        <f>IF(JF$19-'様式３（療養者名簿）（⑤の場合）'!$BJ96+1&lt;=15,IF(JF$19&gt;='様式３（療養者名簿）（⑤の場合）'!$BJ96,IF(JF$19&lt;='様式３（療養者名簿）（⑤の場合）'!$BK96,1,0),0),0)</f>
        <v>0</v>
      </c>
      <c r="JG91" s="247">
        <f>IF(JG$19-'様式３（療養者名簿）（⑤の場合）'!$BJ96+1&lt;=15,IF(JG$19&gt;='様式３（療養者名簿）（⑤の場合）'!$BJ96,IF(JG$19&lt;='様式３（療養者名簿）（⑤の場合）'!$BK96,1,0),0),0)</f>
        <v>0</v>
      </c>
      <c r="JH91" s="247">
        <f>IF(JH$19-'様式３（療養者名簿）（⑤の場合）'!$BJ96+1&lt;=15,IF(JH$19&gt;='様式３（療養者名簿）（⑤の場合）'!$BJ96,IF(JH$19&lt;='様式３（療養者名簿）（⑤の場合）'!$BK96,1,0),0),0)</f>
        <v>0</v>
      </c>
      <c r="JI91" s="247">
        <f>IF(JI$19-'様式３（療養者名簿）（⑤の場合）'!$BJ96+1&lt;=15,IF(JI$19&gt;='様式３（療養者名簿）（⑤の場合）'!$BJ96,IF(JI$19&lt;='様式３（療養者名簿）（⑤の場合）'!$BK96,1,0),0),0)</f>
        <v>0</v>
      </c>
      <c r="JJ91" s="247">
        <f>IF(JJ$19-'様式３（療養者名簿）（⑤の場合）'!$BJ96+1&lt;=15,IF(JJ$19&gt;='様式３（療養者名簿）（⑤の場合）'!$BJ96,IF(JJ$19&lt;='様式３（療養者名簿）（⑤の場合）'!$BK96,1,0),0),0)</f>
        <v>0</v>
      </c>
      <c r="JK91" s="247">
        <f>IF(JK$19-'様式３（療養者名簿）（⑤の場合）'!$BJ96+1&lt;=15,IF(JK$19&gt;='様式３（療養者名簿）（⑤の場合）'!$BJ96,IF(JK$19&lt;='様式３（療養者名簿）（⑤の場合）'!$BK96,1,0),0),0)</f>
        <v>0</v>
      </c>
      <c r="JL91" s="247">
        <f>IF(JL$19-'様式３（療養者名簿）（⑤の場合）'!$BJ96+1&lt;=15,IF(JL$19&gt;='様式３（療養者名簿）（⑤の場合）'!$BJ96,IF(JL$19&lt;='様式３（療養者名簿）（⑤の場合）'!$BK96,1,0),0),0)</f>
        <v>0</v>
      </c>
      <c r="JM91" s="247">
        <f>IF(JM$19-'様式３（療養者名簿）（⑤の場合）'!$BJ96+1&lt;=15,IF(JM$19&gt;='様式３（療養者名簿）（⑤の場合）'!$BJ96,IF(JM$19&lt;='様式３（療養者名簿）（⑤の場合）'!$BK96,1,0),0),0)</f>
        <v>0</v>
      </c>
      <c r="JN91" s="247">
        <f>IF(JN$19-'様式３（療養者名簿）（⑤の場合）'!$BJ96+1&lt;=15,IF(JN$19&gt;='様式３（療養者名簿）（⑤の場合）'!$BJ96,IF(JN$19&lt;='様式３（療養者名簿）（⑤の場合）'!$BK96,1,0),0),0)</f>
        <v>0</v>
      </c>
      <c r="JO91" s="247">
        <f>IF(JO$19-'様式３（療養者名簿）（⑤の場合）'!$BJ96+1&lt;=15,IF(JO$19&gt;='様式３（療養者名簿）（⑤の場合）'!$BJ96,IF(JO$19&lt;='様式３（療養者名簿）（⑤の場合）'!$BK96,1,0),0),0)</f>
        <v>0</v>
      </c>
      <c r="JP91" s="247">
        <f>IF(JP$19-'様式３（療養者名簿）（⑤の場合）'!$BJ96+1&lt;=15,IF(JP$19&gt;='様式３（療養者名簿）（⑤の場合）'!$BJ96,IF(JP$19&lt;='様式３（療養者名簿）（⑤の場合）'!$BK96,1,0),0),0)</f>
        <v>0</v>
      </c>
      <c r="JQ91" s="247">
        <f>IF(JQ$19-'様式３（療養者名簿）（⑤の場合）'!$BJ96+1&lt;=15,IF(JQ$19&gt;='様式３（療養者名簿）（⑤の場合）'!$BJ96,IF(JQ$19&lt;='様式３（療養者名簿）（⑤の場合）'!$BK96,1,0),0),0)</f>
        <v>0</v>
      </c>
      <c r="JR91" s="247">
        <f>IF(JR$19-'様式３（療養者名簿）（⑤の場合）'!$BJ96+1&lt;=15,IF(JR$19&gt;='様式３（療養者名簿）（⑤の場合）'!$BJ96,IF(JR$19&lt;='様式３（療養者名簿）（⑤の場合）'!$BK96,1,0),0),0)</f>
        <v>0</v>
      </c>
      <c r="JS91" s="247">
        <f>IF(JS$19-'様式３（療養者名簿）（⑤の場合）'!$BJ96+1&lt;=15,IF(JS$19&gt;='様式３（療養者名簿）（⑤の場合）'!$BJ96,IF(JS$19&lt;='様式３（療養者名簿）（⑤の場合）'!$BK96,1,0),0),0)</f>
        <v>0</v>
      </c>
      <c r="JT91" s="247">
        <f>IF(JT$19-'様式３（療養者名簿）（⑤の場合）'!$BJ96+1&lt;=15,IF(JT$19&gt;='様式３（療養者名簿）（⑤の場合）'!$BJ96,IF(JT$19&lt;='様式３（療養者名簿）（⑤の場合）'!$BK96,1,0),0),0)</f>
        <v>0</v>
      </c>
      <c r="JU91" s="247">
        <f>IF(JU$19-'様式３（療養者名簿）（⑤の場合）'!$BJ96+1&lt;=15,IF(JU$19&gt;='様式３（療養者名簿）（⑤の場合）'!$BJ96,IF(JU$19&lt;='様式３（療養者名簿）（⑤の場合）'!$BK96,1,0),0),0)</f>
        <v>0</v>
      </c>
      <c r="JV91" s="247">
        <f>IF(JV$19-'様式３（療養者名簿）（⑤の場合）'!$BJ96+1&lt;=15,IF(JV$19&gt;='様式３（療養者名簿）（⑤の場合）'!$BJ96,IF(JV$19&lt;='様式３（療養者名簿）（⑤の場合）'!$BK96,1,0),0),0)</f>
        <v>0</v>
      </c>
      <c r="JW91" s="247">
        <f>IF(JW$19-'様式３（療養者名簿）（⑤の場合）'!$BJ96+1&lt;=15,IF(JW$19&gt;='様式３（療養者名簿）（⑤の場合）'!$BJ96,IF(JW$19&lt;='様式３（療養者名簿）（⑤の場合）'!$BK96,1,0),0),0)</f>
        <v>0</v>
      </c>
      <c r="JX91" s="247">
        <f>IF(JX$19-'様式３（療養者名簿）（⑤の場合）'!$BJ96+1&lt;=15,IF(JX$19&gt;='様式３（療養者名簿）（⑤の場合）'!$BJ96,IF(JX$19&lt;='様式３（療養者名簿）（⑤の場合）'!$BK96,1,0),0),0)</f>
        <v>0</v>
      </c>
      <c r="JY91" s="247">
        <f>IF(JY$19-'様式３（療養者名簿）（⑤の場合）'!$BJ96+1&lt;=15,IF(JY$19&gt;='様式３（療養者名簿）（⑤の場合）'!$BJ96,IF(JY$19&lt;='様式３（療養者名簿）（⑤の場合）'!$BK96,1,0),0),0)</f>
        <v>0</v>
      </c>
      <c r="JZ91" s="247">
        <f>IF(JZ$19-'様式３（療養者名簿）（⑤の場合）'!$BJ96+1&lt;=15,IF(JZ$19&gt;='様式３（療養者名簿）（⑤の場合）'!$BJ96,IF(JZ$19&lt;='様式３（療養者名簿）（⑤の場合）'!$BK96,1,0),0),0)</f>
        <v>0</v>
      </c>
      <c r="KA91" s="247">
        <f>IF(KA$19-'様式３（療養者名簿）（⑤の場合）'!$BJ96+1&lt;=15,IF(KA$19&gt;='様式３（療養者名簿）（⑤の場合）'!$BJ96,IF(KA$19&lt;='様式３（療養者名簿）（⑤の場合）'!$BK96,1,0),0),0)</f>
        <v>0</v>
      </c>
      <c r="KB91" s="247">
        <f>IF(KB$19-'様式３（療養者名簿）（⑤の場合）'!$BJ96+1&lt;=15,IF(KB$19&gt;='様式３（療養者名簿）（⑤の場合）'!$BJ96,IF(KB$19&lt;='様式３（療養者名簿）（⑤の場合）'!$BK96,1,0),0),0)</f>
        <v>0</v>
      </c>
      <c r="KC91" s="247">
        <f>IF(KC$19-'様式３（療養者名簿）（⑤の場合）'!$BJ96+1&lt;=15,IF(KC$19&gt;='様式３（療養者名簿）（⑤の場合）'!$BJ96,IF(KC$19&lt;='様式３（療養者名簿）（⑤の場合）'!$BK96,1,0),0),0)</f>
        <v>0</v>
      </c>
      <c r="KD91" s="247">
        <f>IF(KD$19-'様式３（療養者名簿）（⑤の場合）'!$BJ96+1&lt;=15,IF(KD$19&gt;='様式３（療養者名簿）（⑤の場合）'!$BJ96,IF(KD$19&lt;='様式３（療養者名簿）（⑤の場合）'!$BK96,1,0),0),0)</f>
        <v>0</v>
      </c>
      <c r="KE91" s="247">
        <f>IF(KE$19-'様式３（療養者名簿）（⑤の場合）'!$BJ96+1&lt;=15,IF(KE$19&gt;='様式３（療養者名簿）（⑤の場合）'!$BJ96,IF(KE$19&lt;='様式３（療養者名簿）（⑤の場合）'!$BK96,1,0),0),0)</f>
        <v>0</v>
      </c>
      <c r="KF91" s="247">
        <f>IF(KF$19-'様式３（療養者名簿）（⑤の場合）'!$BJ96+1&lt;=15,IF(KF$19&gt;='様式３（療養者名簿）（⑤の場合）'!$BJ96,IF(KF$19&lt;='様式３（療養者名簿）（⑤の場合）'!$BK96,1,0),0),0)</f>
        <v>0</v>
      </c>
      <c r="KG91" s="247">
        <f>IF(KG$19-'様式３（療養者名簿）（⑤の場合）'!$BJ96+1&lt;=15,IF(KG$19&gt;='様式３（療養者名簿）（⑤の場合）'!$BJ96,IF(KG$19&lt;='様式３（療養者名簿）（⑤の場合）'!$BK96,1,0),0),0)</f>
        <v>0</v>
      </c>
      <c r="KH91" s="247">
        <f>IF(KH$19-'様式３（療養者名簿）（⑤の場合）'!$BJ96+1&lt;=15,IF(KH$19&gt;='様式３（療養者名簿）（⑤の場合）'!$BJ96,IF(KH$19&lt;='様式３（療養者名簿）（⑤の場合）'!$BK96,1,0),0),0)</f>
        <v>0</v>
      </c>
      <c r="KI91" s="247">
        <f>IF(KI$19-'様式３（療養者名簿）（⑤の場合）'!$BJ96+1&lt;=15,IF(KI$19&gt;='様式３（療養者名簿）（⑤の場合）'!$BJ96,IF(KI$19&lt;='様式３（療養者名簿）（⑤の場合）'!$BK96,1,0),0),0)</f>
        <v>0</v>
      </c>
      <c r="KJ91" s="247">
        <f>IF(KJ$19-'様式３（療養者名簿）（⑤の場合）'!$BJ96+1&lt;=15,IF(KJ$19&gt;='様式３（療養者名簿）（⑤の場合）'!$BJ96,IF(KJ$19&lt;='様式３（療養者名簿）（⑤の場合）'!$BK96,1,0),0),0)</f>
        <v>0</v>
      </c>
      <c r="KK91" s="247">
        <f>IF(KK$19-'様式３（療養者名簿）（⑤の場合）'!$BJ96+1&lt;=15,IF(KK$19&gt;='様式３（療養者名簿）（⑤の場合）'!$BJ96,IF(KK$19&lt;='様式３（療養者名簿）（⑤の場合）'!$BK96,1,0),0),0)</f>
        <v>0</v>
      </c>
      <c r="KL91" s="247">
        <f>IF(KL$19-'様式３（療養者名簿）（⑤の場合）'!$BJ96+1&lt;=15,IF(KL$19&gt;='様式３（療養者名簿）（⑤の場合）'!$BJ96,IF(KL$19&lt;='様式３（療養者名簿）（⑤の場合）'!$BK96,1,0),0),0)</f>
        <v>0</v>
      </c>
      <c r="KM91" s="247">
        <f>IF(KM$19-'様式３（療養者名簿）（⑤の場合）'!$BJ96+1&lt;=15,IF(KM$19&gt;='様式３（療養者名簿）（⑤の場合）'!$BJ96,IF(KM$19&lt;='様式３（療養者名簿）（⑤の場合）'!$BK96,1,0),0),0)</f>
        <v>0</v>
      </c>
      <c r="KN91" s="247">
        <f>IF(KN$19-'様式３（療養者名簿）（⑤の場合）'!$BJ96+1&lt;=15,IF(KN$19&gt;='様式３（療養者名簿）（⑤の場合）'!$BJ96,IF(KN$19&lt;='様式３（療養者名簿）（⑤の場合）'!$BK96,1,0),0),0)</f>
        <v>0</v>
      </c>
      <c r="KO91" s="247">
        <f>IF(KO$19-'様式３（療養者名簿）（⑤の場合）'!$BJ96+1&lt;=15,IF(KO$19&gt;='様式３（療養者名簿）（⑤の場合）'!$BJ96,IF(KO$19&lt;='様式３（療養者名簿）（⑤の場合）'!$BK96,1,0),0),0)</f>
        <v>0</v>
      </c>
      <c r="KP91" s="247">
        <f>IF(KP$19-'様式３（療養者名簿）（⑤の場合）'!$BJ96+1&lt;=15,IF(KP$19&gt;='様式３（療養者名簿）（⑤の場合）'!$BJ96,IF(KP$19&lt;='様式３（療養者名簿）（⑤の場合）'!$BK96,1,0),0),0)</f>
        <v>0</v>
      </c>
      <c r="KQ91" s="247">
        <f>IF(KQ$19-'様式３（療養者名簿）（⑤の場合）'!$BJ96+1&lt;=15,IF(KQ$19&gt;='様式３（療養者名簿）（⑤の場合）'!$BJ96,IF(KQ$19&lt;='様式３（療養者名簿）（⑤の場合）'!$BK96,1,0),0),0)</f>
        <v>0</v>
      </c>
      <c r="KR91" s="247">
        <f>IF(KR$19-'様式３（療養者名簿）（⑤の場合）'!$BJ96+1&lt;=15,IF(KR$19&gt;='様式３（療養者名簿）（⑤の場合）'!$BJ96,IF(KR$19&lt;='様式３（療養者名簿）（⑤の場合）'!$BK96,1,0),0),0)</f>
        <v>0</v>
      </c>
      <c r="KS91" s="247">
        <f>IF(KS$19-'様式３（療養者名簿）（⑤の場合）'!$BJ96+1&lt;=15,IF(KS$19&gt;='様式３（療養者名簿）（⑤の場合）'!$BJ96,IF(KS$19&lt;='様式３（療養者名簿）（⑤の場合）'!$BK96,1,0),0),0)</f>
        <v>0</v>
      </c>
      <c r="KT91" s="247">
        <f>IF(KT$19-'様式３（療養者名簿）（⑤の場合）'!$BJ96+1&lt;=15,IF(KT$19&gt;='様式３（療養者名簿）（⑤の場合）'!$BJ96,IF(KT$19&lt;='様式３（療養者名簿）（⑤の場合）'!$BK96,1,0),0),0)</f>
        <v>0</v>
      </c>
      <c r="KU91" s="247">
        <f>IF(KU$19-'様式３（療養者名簿）（⑤の場合）'!$BJ96+1&lt;=15,IF(KU$19&gt;='様式３（療養者名簿）（⑤の場合）'!$BJ96,IF(KU$19&lt;='様式３（療養者名簿）（⑤の場合）'!$BK96,1,0),0),0)</f>
        <v>0</v>
      </c>
      <c r="KV91" s="247">
        <f>IF(KV$19-'様式３（療養者名簿）（⑤の場合）'!$BJ96+1&lt;=15,IF(KV$19&gt;='様式３（療養者名簿）（⑤の場合）'!$BJ96,IF(KV$19&lt;='様式３（療養者名簿）（⑤の場合）'!$BK96,1,0),0),0)</f>
        <v>0</v>
      </c>
      <c r="KW91" s="247">
        <f>IF(KW$19-'様式３（療養者名簿）（⑤の場合）'!$BJ96+1&lt;=15,IF(KW$19&gt;='様式３（療養者名簿）（⑤の場合）'!$BJ96,IF(KW$19&lt;='様式３（療養者名簿）（⑤の場合）'!$BK96,1,0),0),0)</f>
        <v>0</v>
      </c>
      <c r="KX91" s="247">
        <f>IF(KX$19-'様式３（療養者名簿）（⑤の場合）'!$BJ96+1&lt;=15,IF(KX$19&gt;='様式３（療養者名簿）（⑤の場合）'!$BJ96,IF(KX$19&lt;='様式３（療養者名簿）（⑤の場合）'!$BK96,1,0),0),0)</f>
        <v>0</v>
      </c>
      <c r="KY91" s="247">
        <f>IF(KY$19-'様式３（療養者名簿）（⑤の場合）'!$BJ96+1&lt;=15,IF(KY$19&gt;='様式３（療養者名簿）（⑤の場合）'!$BJ96,IF(KY$19&lt;='様式３（療養者名簿）（⑤の場合）'!$BK96,1,0),0),0)</f>
        <v>0</v>
      </c>
      <c r="KZ91" s="247">
        <f>IF(KZ$19-'様式３（療養者名簿）（⑤の場合）'!$BJ96+1&lt;=15,IF(KZ$19&gt;='様式３（療養者名簿）（⑤の場合）'!$BJ96,IF(KZ$19&lt;='様式３（療養者名簿）（⑤の場合）'!$BK96,1,0),0),0)</f>
        <v>0</v>
      </c>
      <c r="LA91" s="247">
        <f>IF(LA$19-'様式３（療養者名簿）（⑤の場合）'!$BJ96+1&lt;=15,IF(LA$19&gt;='様式３（療養者名簿）（⑤の場合）'!$BJ96,IF(LA$19&lt;='様式３（療養者名簿）（⑤の場合）'!$BK96,1,0),0),0)</f>
        <v>0</v>
      </c>
      <c r="LB91" s="247">
        <f>IF(LB$19-'様式３（療養者名簿）（⑤の場合）'!$BJ96+1&lt;=15,IF(LB$19&gt;='様式３（療養者名簿）（⑤の場合）'!$BJ96,IF(LB$19&lt;='様式３（療養者名簿）（⑤の場合）'!$BK96,1,0),0),0)</f>
        <v>0</v>
      </c>
      <c r="LC91" s="247">
        <f>IF(LC$19-'様式３（療養者名簿）（⑤の場合）'!$BJ96+1&lt;=15,IF(LC$19&gt;='様式３（療養者名簿）（⑤の場合）'!$BJ96,IF(LC$19&lt;='様式３（療養者名簿）（⑤の場合）'!$BK96,1,0),0),0)</f>
        <v>0</v>
      </c>
      <c r="LD91" s="247">
        <f>IF(LD$19-'様式３（療養者名簿）（⑤の場合）'!$BJ96+1&lt;=15,IF(LD$19&gt;='様式３（療養者名簿）（⑤の場合）'!$BJ96,IF(LD$19&lt;='様式３（療養者名簿）（⑤の場合）'!$BK96,1,0),0),0)</f>
        <v>0</v>
      </c>
      <c r="LE91" s="247">
        <f>IF(LE$19-'様式３（療養者名簿）（⑤の場合）'!$BJ96+1&lt;=15,IF(LE$19&gt;='様式３（療養者名簿）（⑤の場合）'!$BJ96,IF(LE$19&lt;='様式３（療養者名簿）（⑤の場合）'!$BK96,1,0),0),0)</f>
        <v>0</v>
      </c>
      <c r="LF91" s="247">
        <f>IF(LF$19-'様式３（療養者名簿）（⑤の場合）'!$BJ96+1&lt;=15,IF(LF$19&gt;='様式３（療養者名簿）（⑤の場合）'!$BJ96,IF(LF$19&lt;='様式３（療養者名簿）（⑤の場合）'!$BK96,1,0),0),0)</f>
        <v>0</v>
      </c>
      <c r="LG91" s="247">
        <f>IF(LG$19-'様式３（療養者名簿）（⑤の場合）'!$BJ96+1&lt;=15,IF(LG$19&gt;='様式３（療養者名簿）（⑤の場合）'!$BJ96,IF(LG$19&lt;='様式３（療養者名簿）（⑤の場合）'!$BK96,1,0),0),0)</f>
        <v>0</v>
      </c>
      <c r="LH91" s="247">
        <f>IF(LH$19-'様式３（療養者名簿）（⑤の場合）'!$BJ96+1&lt;=15,IF(LH$19&gt;='様式３（療養者名簿）（⑤の場合）'!$BJ96,IF(LH$19&lt;='様式３（療養者名簿）（⑤の場合）'!$BK96,1,0),0),0)</f>
        <v>0</v>
      </c>
      <c r="LI91" s="247">
        <f>IF(LI$19-'様式３（療養者名簿）（⑤の場合）'!$BJ96+1&lt;=15,IF(LI$19&gt;='様式３（療養者名簿）（⑤の場合）'!$BJ96,IF(LI$19&lt;='様式３（療養者名簿）（⑤の場合）'!$BK96,1,0),0),0)</f>
        <v>0</v>
      </c>
      <c r="LJ91" s="247">
        <f>IF(LJ$19-'様式３（療養者名簿）（⑤の場合）'!$BJ96+1&lt;=15,IF(LJ$19&gt;='様式３（療養者名簿）（⑤の場合）'!$BJ96,IF(LJ$19&lt;='様式３（療養者名簿）（⑤の場合）'!$BK96,1,0),0),0)</f>
        <v>0</v>
      </c>
      <c r="LK91" s="247">
        <f>IF(LK$19-'様式３（療養者名簿）（⑤の場合）'!$BJ96+1&lt;=15,IF(LK$19&gt;='様式３（療養者名簿）（⑤の場合）'!$BJ96,IF(LK$19&lt;='様式３（療養者名簿）（⑤の場合）'!$BK96,1,0),0),0)</f>
        <v>0</v>
      </c>
      <c r="LL91" s="247">
        <f>IF(LL$19-'様式３（療養者名簿）（⑤の場合）'!$BJ96+1&lt;=15,IF(LL$19&gt;='様式３（療養者名簿）（⑤の場合）'!$BJ96,IF(LL$19&lt;='様式３（療養者名簿）（⑤の場合）'!$BK96,1,0),0),0)</f>
        <v>0</v>
      </c>
      <c r="LM91" s="247">
        <f>IF(LM$19-'様式３（療養者名簿）（⑤の場合）'!$BJ96+1&lt;=15,IF(LM$19&gt;='様式３（療養者名簿）（⑤の場合）'!$BJ96,IF(LM$19&lt;='様式３（療養者名簿）（⑤の場合）'!$BK96,1,0),0),0)</f>
        <v>0</v>
      </c>
      <c r="LN91" s="247">
        <f>IF(LN$19-'様式３（療養者名簿）（⑤の場合）'!$BJ96+1&lt;=15,IF(LN$19&gt;='様式３（療養者名簿）（⑤の場合）'!$BJ96,IF(LN$19&lt;='様式３（療養者名簿）（⑤の場合）'!$BK96,1,0),0),0)</f>
        <v>0</v>
      </c>
      <c r="LO91" s="247">
        <f>IF(LO$19-'様式３（療養者名簿）（⑤の場合）'!$BJ96+1&lt;=15,IF(LO$19&gt;='様式３（療養者名簿）（⑤の場合）'!$BJ96,IF(LO$19&lt;='様式３（療養者名簿）（⑤の場合）'!$BK96,1,0),0),0)</f>
        <v>0</v>
      </c>
      <c r="LP91" s="247">
        <f>IF(LP$19-'様式３（療養者名簿）（⑤の場合）'!$BJ96+1&lt;=15,IF(LP$19&gt;='様式３（療養者名簿）（⑤の場合）'!$BJ96,IF(LP$19&lt;='様式３（療養者名簿）（⑤の場合）'!$BK96,1,0),0),0)</f>
        <v>0</v>
      </c>
      <c r="LQ91" s="247">
        <f>IF(LQ$19-'様式３（療養者名簿）（⑤の場合）'!$BJ96+1&lt;=15,IF(LQ$19&gt;='様式３（療養者名簿）（⑤の場合）'!$BJ96,IF(LQ$19&lt;='様式３（療養者名簿）（⑤の場合）'!$BK96,1,0),0),0)</f>
        <v>0</v>
      </c>
      <c r="LR91" s="247">
        <f>IF(LR$19-'様式３（療養者名簿）（⑤の場合）'!$BJ96+1&lt;=15,IF(LR$19&gt;='様式３（療養者名簿）（⑤の場合）'!$BJ96,IF(LR$19&lt;='様式３（療養者名簿）（⑤の場合）'!$BK96,1,0),0),0)</f>
        <v>0</v>
      </c>
      <c r="LS91" s="247">
        <f>IF(LS$19-'様式３（療養者名簿）（⑤の場合）'!$BJ96+1&lt;=15,IF(LS$19&gt;='様式３（療養者名簿）（⑤の場合）'!$BJ96,IF(LS$19&lt;='様式３（療養者名簿）（⑤の場合）'!$BK96,1,0),0),0)</f>
        <v>0</v>
      </c>
      <c r="LT91" s="247">
        <f>IF(LT$19-'様式３（療養者名簿）（⑤の場合）'!$BJ96+1&lt;=15,IF(LT$19&gt;='様式３（療養者名簿）（⑤の場合）'!$BJ96,IF(LT$19&lt;='様式３（療養者名簿）（⑤の場合）'!$BK96,1,0),0),0)</f>
        <v>0</v>
      </c>
      <c r="LU91" s="247">
        <f>IF(LU$19-'様式３（療養者名簿）（⑤の場合）'!$BJ96+1&lt;=15,IF(LU$19&gt;='様式３（療養者名簿）（⑤の場合）'!$BJ96,IF(LU$19&lt;='様式３（療養者名簿）（⑤の場合）'!$BK96,1,0),0),0)</f>
        <v>0</v>
      </c>
      <c r="LV91" s="247">
        <f>IF(LV$19-'様式３（療養者名簿）（⑤の場合）'!$BJ96+1&lt;=15,IF(LV$19&gt;='様式３（療養者名簿）（⑤の場合）'!$BJ96,IF(LV$19&lt;='様式３（療養者名簿）（⑤の場合）'!$BK96,1,0),0),0)</f>
        <v>0</v>
      </c>
      <c r="LW91" s="247">
        <f>IF(LW$19-'様式３（療養者名簿）（⑤の場合）'!$BJ96+1&lt;=15,IF(LW$19&gt;='様式３（療養者名簿）（⑤の場合）'!$BJ96,IF(LW$19&lt;='様式３（療養者名簿）（⑤の場合）'!$BK96,1,0),0),0)</f>
        <v>0</v>
      </c>
      <c r="LX91" s="247">
        <f>IF(LX$19-'様式３（療養者名簿）（⑤の場合）'!$BJ96+1&lt;=15,IF(LX$19&gt;='様式３（療養者名簿）（⑤の場合）'!$BJ96,IF(LX$19&lt;='様式３（療養者名簿）（⑤の場合）'!$BK96,1,0),0),0)</f>
        <v>0</v>
      </c>
      <c r="LY91" s="247">
        <f>IF(LY$19-'様式３（療養者名簿）（⑤の場合）'!$BJ96+1&lt;=15,IF(LY$19&gt;='様式３（療養者名簿）（⑤の場合）'!$BJ96,IF(LY$19&lt;='様式３（療養者名簿）（⑤の場合）'!$BK96,1,0),0),0)</f>
        <v>0</v>
      </c>
      <c r="LZ91" s="247">
        <f>IF(LZ$19-'様式３（療養者名簿）（⑤の場合）'!$BJ96+1&lt;=15,IF(LZ$19&gt;='様式３（療養者名簿）（⑤の場合）'!$BJ96,IF(LZ$19&lt;='様式３（療養者名簿）（⑤の場合）'!$BK96,1,0),0),0)</f>
        <v>0</v>
      </c>
      <c r="MA91" s="247">
        <f>IF(MA$19-'様式３（療養者名簿）（⑤の場合）'!$BJ96+1&lt;=15,IF(MA$19&gt;='様式３（療養者名簿）（⑤の場合）'!$BJ96,IF(MA$19&lt;='様式３（療養者名簿）（⑤の場合）'!$BK96,1,0),0),0)</f>
        <v>0</v>
      </c>
      <c r="MB91" s="247">
        <f>IF(MB$19-'様式３（療養者名簿）（⑤の場合）'!$BJ96+1&lt;=15,IF(MB$19&gt;='様式３（療養者名簿）（⑤の場合）'!$BJ96,IF(MB$19&lt;='様式３（療養者名簿）（⑤の場合）'!$BK96,1,0),0),0)</f>
        <v>0</v>
      </c>
      <c r="MC91" s="247">
        <f>IF(MC$19-'様式３（療養者名簿）（⑤の場合）'!$BJ96+1&lt;=15,IF(MC$19&gt;='様式３（療養者名簿）（⑤の場合）'!$BJ96,IF(MC$19&lt;='様式３（療養者名簿）（⑤の場合）'!$BK96,1,0),0),0)</f>
        <v>0</v>
      </c>
      <c r="MD91" s="247">
        <f>IF(MD$19-'様式３（療養者名簿）（⑤の場合）'!$BJ96+1&lt;=15,IF(MD$19&gt;='様式３（療養者名簿）（⑤の場合）'!$BJ96,IF(MD$19&lt;='様式３（療養者名簿）（⑤の場合）'!$BK96,1,0),0),0)</f>
        <v>0</v>
      </c>
      <c r="ME91" s="247">
        <f>IF(ME$19-'様式３（療養者名簿）（⑤の場合）'!$BJ96+1&lt;=15,IF(ME$19&gt;='様式３（療養者名簿）（⑤の場合）'!$BJ96,IF(ME$19&lt;='様式３（療養者名簿）（⑤の場合）'!$BK96,1,0),0),0)</f>
        <v>0</v>
      </c>
      <c r="MF91" s="247">
        <f>IF(MF$19-'様式３（療養者名簿）（⑤の場合）'!$BJ96+1&lt;=15,IF(MF$19&gt;='様式３（療養者名簿）（⑤の場合）'!$BJ96,IF(MF$19&lt;='様式３（療養者名簿）（⑤の場合）'!$BK96,1,0),0),0)</f>
        <v>0</v>
      </c>
      <c r="MG91" s="247">
        <f>IF(MG$19-'様式３（療養者名簿）（⑤の場合）'!$BJ96+1&lt;=15,IF(MG$19&gt;='様式３（療養者名簿）（⑤の場合）'!$BJ96,IF(MG$19&lt;='様式３（療養者名簿）（⑤の場合）'!$BK96,1,0),0),0)</f>
        <v>0</v>
      </c>
      <c r="MH91" s="247">
        <f>IF(MH$19-'様式３（療養者名簿）（⑤の場合）'!$BJ96+1&lt;=15,IF(MH$19&gt;='様式３（療養者名簿）（⑤の場合）'!$BJ96,IF(MH$19&lt;='様式３（療養者名簿）（⑤の場合）'!$BK96,1,0),0),0)</f>
        <v>0</v>
      </c>
      <c r="MI91" s="247">
        <f>IF(MI$19-'様式３（療養者名簿）（⑤の場合）'!$BJ96+1&lt;=15,IF(MI$19&gt;='様式３（療養者名簿）（⑤の場合）'!$BJ96,IF(MI$19&lt;='様式３（療養者名簿）（⑤の場合）'!$BK96,1,0),0),0)</f>
        <v>0</v>
      </c>
      <c r="MJ91" s="247">
        <f>IF(MJ$19-'様式３（療養者名簿）（⑤の場合）'!$BJ96+1&lt;=15,IF(MJ$19&gt;='様式３（療養者名簿）（⑤の場合）'!$BJ96,IF(MJ$19&lt;='様式３（療養者名簿）（⑤の場合）'!$BK96,1,0),0),0)</f>
        <v>0</v>
      </c>
      <c r="MK91" s="247">
        <f>IF(MK$19-'様式３（療養者名簿）（⑤の場合）'!$BJ96+1&lt;=15,IF(MK$19&gt;='様式３（療養者名簿）（⑤の場合）'!$BJ96,IF(MK$19&lt;='様式３（療養者名簿）（⑤の場合）'!$BK96,1,0),0),0)</f>
        <v>0</v>
      </c>
      <c r="ML91" s="247">
        <f>IF(ML$19-'様式３（療養者名簿）（⑤の場合）'!$BJ96+1&lt;=15,IF(ML$19&gt;='様式３（療養者名簿）（⑤の場合）'!$BJ96,IF(ML$19&lt;='様式３（療養者名簿）（⑤の場合）'!$BK96,1,0),0),0)</f>
        <v>0</v>
      </c>
      <c r="MM91" s="247">
        <f>IF(MM$19-'様式３（療養者名簿）（⑤の場合）'!$BJ96+1&lt;=15,IF(MM$19&gt;='様式３（療養者名簿）（⑤の場合）'!$BJ96,IF(MM$19&lt;='様式３（療養者名簿）（⑤の場合）'!$BK96,1,0),0),0)</f>
        <v>0</v>
      </c>
      <c r="MN91" s="247">
        <f>IF(MN$19-'様式３（療養者名簿）（⑤の場合）'!$BJ96+1&lt;=15,IF(MN$19&gt;='様式３（療養者名簿）（⑤の場合）'!$BJ96,IF(MN$19&lt;='様式３（療養者名簿）（⑤の場合）'!$BK96,1,0),0),0)</f>
        <v>0</v>
      </c>
      <c r="MO91" s="247">
        <f>IF(MO$19-'様式３（療養者名簿）（⑤の場合）'!$BJ96+1&lt;=15,IF(MO$19&gt;='様式３（療養者名簿）（⑤の場合）'!$BJ96,IF(MO$19&lt;='様式３（療養者名簿）（⑤の場合）'!$BK96,1,0),0),0)</f>
        <v>0</v>
      </c>
      <c r="MP91" s="247">
        <f>IF(MP$19-'様式３（療養者名簿）（⑤の場合）'!$BJ96+1&lt;=15,IF(MP$19&gt;='様式３（療養者名簿）（⑤の場合）'!$BJ96,IF(MP$19&lt;='様式３（療養者名簿）（⑤の場合）'!$BK96,1,0),0),0)</f>
        <v>0</v>
      </c>
      <c r="MQ91" s="247">
        <f>IF(MQ$19-'様式３（療養者名簿）（⑤の場合）'!$BJ96+1&lt;=15,IF(MQ$19&gt;='様式３（療養者名簿）（⑤の場合）'!$BJ96,IF(MQ$19&lt;='様式３（療養者名簿）（⑤の場合）'!$BK96,1,0),0),0)</f>
        <v>0</v>
      </c>
      <c r="MR91" s="247">
        <f>IF(MR$19-'様式３（療養者名簿）（⑤の場合）'!$BJ96+1&lt;=15,IF(MR$19&gt;='様式３（療養者名簿）（⑤の場合）'!$BJ96,IF(MR$19&lt;='様式３（療養者名簿）（⑤の場合）'!$BK96,1,0),0),0)</f>
        <v>0</v>
      </c>
      <c r="MS91" s="247">
        <f>IF(MS$19-'様式３（療養者名簿）（⑤の場合）'!$BJ96+1&lt;=15,IF(MS$19&gt;='様式３（療養者名簿）（⑤の場合）'!$BJ96,IF(MS$19&lt;='様式３（療養者名簿）（⑤の場合）'!$BK96,1,0),0),0)</f>
        <v>0</v>
      </c>
      <c r="MT91" s="247">
        <f>IF(MT$19-'様式３（療養者名簿）（⑤の場合）'!$BJ96+1&lt;=15,IF(MT$19&gt;='様式３（療養者名簿）（⑤の場合）'!$BJ96,IF(MT$19&lt;='様式３（療養者名簿）（⑤の場合）'!$BK96,1,0),0),0)</f>
        <v>0</v>
      </c>
      <c r="MU91" s="247">
        <f>IF(MU$19-'様式３（療養者名簿）（⑤の場合）'!$BJ96+1&lt;=15,IF(MU$19&gt;='様式３（療養者名簿）（⑤の場合）'!$BJ96,IF(MU$19&lt;='様式３（療養者名簿）（⑤の場合）'!$BK96,1,0),0),0)</f>
        <v>0</v>
      </c>
      <c r="MV91" s="247">
        <f>IF(MV$19-'様式３（療養者名簿）（⑤の場合）'!$BJ96+1&lt;=15,IF(MV$19&gt;='様式３（療養者名簿）（⑤の場合）'!$BJ96,IF(MV$19&lt;='様式３（療養者名簿）（⑤の場合）'!$BK96,1,0),0),0)</f>
        <v>0</v>
      </c>
      <c r="MW91" s="247">
        <f>IF(MW$19-'様式３（療養者名簿）（⑤の場合）'!$BJ96+1&lt;=15,IF(MW$19&gt;='様式３（療養者名簿）（⑤の場合）'!$BJ96,IF(MW$19&lt;='様式３（療養者名簿）（⑤の場合）'!$BK96,1,0),0),0)</f>
        <v>0</v>
      </c>
      <c r="MX91" s="247">
        <f>IF(MX$19-'様式３（療養者名簿）（⑤の場合）'!$BJ96+1&lt;=15,IF(MX$19&gt;='様式３（療養者名簿）（⑤の場合）'!$BJ96,IF(MX$19&lt;='様式３（療養者名簿）（⑤の場合）'!$BK96,1,0),0),0)</f>
        <v>0</v>
      </c>
      <c r="MY91" s="247">
        <f>IF(MY$19-'様式３（療養者名簿）（⑤の場合）'!$BJ96+1&lt;=15,IF(MY$19&gt;='様式３（療養者名簿）（⑤の場合）'!$BJ96,IF(MY$19&lt;='様式３（療養者名簿）（⑤の場合）'!$BK96,1,0),0),0)</f>
        <v>0</v>
      </c>
      <c r="MZ91" s="247">
        <f>IF(MZ$19-'様式３（療養者名簿）（⑤の場合）'!$BJ96+1&lt;=15,IF(MZ$19&gt;='様式３（療養者名簿）（⑤の場合）'!$BJ96,IF(MZ$19&lt;='様式３（療養者名簿）（⑤の場合）'!$BK96,1,0),0),0)</f>
        <v>0</v>
      </c>
      <c r="NA91" s="247">
        <f>IF(NA$19-'様式３（療養者名簿）（⑤の場合）'!$BJ96+1&lt;=15,IF(NA$19&gt;='様式３（療養者名簿）（⑤の場合）'!$BJ96,IF(NA$19&lt;='様式３（療養者名簿）（⑤の場合）'!$BK96,1,0),0),0)</f>
        <v>0</v>
      </c>
      <c r="NB91" s="247">
        <f>IF(NB$19-'様式３（療養者名簿）（⑤の場合）'!$BJ96+1&lt;=15,IF(NB$19&gt;='様式３（療養者名簿）（⑤の場合）'!$BJ96,IF(NB$19&lt;='様式３（療養者名簿）（⑤の場合）'!$BK96,1,0),0),0)</f>
        <v>0</v>
      </c>
      <c r="NC91" s="248">
        <f>IF(NC$19-'様式３（療養者名簿）（⑤の場合）'!$BJ96+1&lt;=15,IF(NC$19&gt;='様式３（療養者名簿）（⑤の場合）'!$BJ96,IF(NC$19&lt;='様式３（療養者名簿）（⑤の場合）'!$BK96,1,0),0),0)</f>
        <v>0</v>
      </c>
      <c r="ND91" s="248">
        <f>IF(ND$19-'様式３（療養者名簿）（⑤の場合）'!$BJ96+1&lt;=15,IF(ND$19&gt;='様式３（療養者名簿）（⑤の場合）'!$BJ96,IF(ND$19&lt;='様式３（療養者名簿）（⑤の場合）'!$BK96,1,0),0),0)</f>
        <v>0</v>
      </c>
      <c r="NE91" s="248">
        <f>IF(NE$19-'様式３（療養者名簿）（⑤の場合）'!$BJ96+1&lt;=15,IF(NE$19&gt;='様式３（療養者名簿）（⑤の場合）'!$BJ96,IF(NE$19&lt;='様式３（療養者名簿）（⑤の場合）'!$BK96,1,0),0),0)</f>
        <v>0</v>
      </c>
      <c r="NF91" s="248">
        <f>IF(NF$19-'様式３（療養者名簿）（⑤の場合）'!$BJ96+1&lt;=15,IF(NF$19&gt;='様式３（療養者名簿）（⑤の場合）'!$BJ96,IF(NF$19&lt;='様式３（療養者名簿）（⑤の場合）'!$BK96,1,0),0),0)</f>
        <v>0</v>
      </c>
      <c r="NG91" s="248">
        <f>IF(NG$19-'様式３（療養者名簿）（⑤の場合）'!$BJ96+1&lt;=15,IF(NG$19&gt;='様式３（療養者名簿）（⑤の場合）'!$BJ96,IF(NG$19&lt;='様式３（療養者名簿）（⑤の場合）'!$BK96,1,0),0),0)</f>
        <v>0</v>
      </c>
      <c r="NH91" s="248">
        <f>IF(NH$19-'様式３（療養者名簿）（⑤の場合）'!$BJ96+1&lt;=15,IF(NH$19&gt;='様式３（療養者名簿）（⑤の場合）'!$BJ96,IF(NH$19&lt;='様式３（療養者名簿）（⑤の場合）'!$BK96,1,0),0),0)</f>
        <v>0</v>
      </c>
      <c r="NI91" s="248">
        <f>IF(NI$19-'様式３（療養者名簿）（⑤の場合）'!$BJ96+1&lt;=15,IF(NI$19&gt;='様式３（療養者名簿）（⑤の場合）'!$BJ96,IF(NI$19&lt;='様式３（療養者名簿）（⑤の場合）'!$BK96,1,0),0),0)</f>
        <v>0</v>
      </c>
      <c r="NJ91" s="248">
        <f>IF(NJ$19-'様式３（療養者名簿）（⑤の場合）'!$BJ96+1&lt;=15,IF(NJ$19&gt;='様式３（療養者名簿）（⑤の場合）'!$BJ96,IF(NJ$19&lt;='様式３（療養者名簿）（⑤の場合）'!$BK96,1,0),0),0)</f>
        <v>0</v>
      </c>
      <c r="NK91" s="248">
        <f>IF(NK$19-'様式３（療養者名簿）（⑤の場合）'!$BJ96+1&lt;=15,IF(NK$19&gt;='様式３（療養者名簿）（⑤の場合）'!$BJ96,IF(NK$19&lt;='様式３（療養者名簿）（⑤の場合）'!$BK96,1,0),0),0)</f>
        <v>0</v>
      </c>
      <c r="NL91" s="248">
        <f>IF(NL$19-'様式３（療養者名簿）（⑤の場合）'!$BJ96+1&lt;=15,IF(NL$19&gt;='様式３（療養者名簿）（⑤の場合）'!$BJ96,IF(NL$19&lt;='様式３（療養者名簿）（⑤の場合）'!$BK96,1,0),0),0)</f>
        <v>0</v>
      </c>
      <c r="NM91" s="248">
        <f>IF(NM$19-'様式３（療養者名簿）（⑤の場合）'!$BJ96+1&lt;=15,IF(NM$19&gt;='様式３（療養者名簿）（⑤の場合）'!$BJ96,IF(NM$19&lt;='様式３（療養者名簿）（⑤の場合）'!$BK96,1,0),0),0)</f>
        <v>0</v>
      </c>
      <c r="NN91" s="248">
        <f>IF(NN$19-'様式３（療養者名簿）（⑤の場合）'!$BJ96+1&lt;=15,IF(NN$19&gt;='様式３（療養者名簿）（⑤の場合）'!$BJ96,IF(NN$19&lt;='様式３（療養者名簿）（⑤の場合）'!$BK96,1,0),0),0)</f>
        <v>0</v>
      </c>
      <c r="NO91" s="248">
        <f>IF(NO$19-'様式３（療養者名簿）（⑤の場合）'!$BJ96+1&lt;=15,IF(NO$19&gt;='様式３（療養者名簿）（⑤の場合）'!$BJ96,IF(NO$19&lt;='様式３（療養者名簿）（⑤の場合）'!$BK96,1,0),0),0)</f>
        <v>0</v>
      </c>
      <c r="NP91" s="248">
        <f>IF(NP$19-'様式３（療養者名簿）（⑤の場合）'!$BJ96+1&lt;=15,IF(NP$19&gt;='様式３（療養者名簿）（⑤の場合）'!$BJ96,IF(NP$19&lt;='様式３（療養者名簿）（⑤の場合）'!$BK96,1,0),0),0)</f>
        <v>0</v>
      </c>
      <c r="NQ91" s="248">
        <f>IF(NQ$19-'様式３（療養者名簿）（⑤の場合）'!$BJ96+1&lt;=15,IF(NQ$19&gt;='様式３（療養者名簿）（⑤の場合）'!$BJ96,IF(NQ$19&lt;='様式３（療養者名簿）（⑤の場合）'!$BK96,1,0),0),0)</f>
        <v>0</v>
      </c>
      <c r="NR91" s="248">
        <f>IF(NR$19-'様式３（療養者名簿）（⑤の場合）'!$BJ96+1&lt;=15,IF(NR$19&gt;='様式３（療養者名簿）（⑤の場合）'!$BJ96,IF(NR$19&lt;='様式３（療養者名簿）（⑤の場合）'!$BK96,1,0),0),0)</f>
        <v>0</v>
      </c>
      <c r="NS91" s="248">
        <f>IF(NS$19-'様式３（療養者名簿）（⑤の場合）'!$BJ96+1&lt;=15,IF(NS$19&gt;='様式３（療養者名簿）（⑤の場合）'!$BJ96,IF(NS$19&lt;='様式３（療養者名簿）（⑤の場合）'!$BK96,1,0),0),0)</f>
        <v>0</v>
      </c>
      <c r="NT91" s="248">
        <f>IF(NT$19-'様式３（療養者名簿）（⑤の場合）'!$BJ96+1&lt;=15,IF(NT$19&gt;='様式３（療養者名簿）（⑤の場合）'!$BJ96,IF(NT$19&lt;='様式３（療養者名簿）（⑤の場合）'!$BK96,1,0),0),0)</f>
        <v>0</v>
      </c>
      <c r="NU91" s="248">
        <f>IF(NU$19-'様式３（療養者名簿）（⑤の場合）'!$BJ96+1&lt;=15,IF(NU$19&gt;='様式３（療養者名簿）（⑤の場合）'!$BJ96,IF(NU$19&lt;='様式３（療養者名簿）（⑤の場合）'!$BK96,1,0),0),0)</f>
        <v>0</v>
      </c>
      <c r="NV91" s="248">
        <f>IF(NV$19-'様式３（療養者名簿）（⑤の場合）'!$BJ96+1&lt;=15,IF(NV$19&gt;='様式３（療養者名簿）（⑤の場合）'!$BJ96,IF(NV$19&lt;='様式３（療養者名簿）（⑤の場合）'!$BK96,1,0),0),0)</f>
        <v>0</v>
      </c>
      <c r="NW91" s="248">
        <f>IF(NW$19-'様式３（療養者名簿）（⑤の場合）'!$BJ96+1&lt;=15,IF(NW$19&gt;='様式３（療養者名簿）（⑤の場合）'!$BJ96,IF(NW$19&lt;='様式３（療養者名簿）（⑤の場合）'!$BK96,1,0),0),0)</f>
        <v>0</v>
      </c>
      <c r="NX91" s="248">
        <f>IF(NX$19-'様式３（療養者名簿）（⑤の場合）'!$BJ96+1&lt;=15,IF(NX$19&gt;='様式３（療養者名簿）（⑤の場合）'!$BJ96,IF(NX$19&lt;='様式３（療養者名簿）（⑤の場合）'!$BK96,1,0),0),0)</f>
        <v>0</v>
      </c>
      <c r="NY91" s="248">
        <f>IF(NY$19-'様式３（療養者名簿）（⑤の場合）'!$BJ96+1&lt;=15,IF(NY$19&gt;='様式３（療養者名簿）（⑤の場合）'!$BJ96,IF(NY$19&lt;='様式３（療養者名簿）（⑤の場合）'!$BK96,1,0),0),0)</f>
        <v>0</v>
      </c>
      <c r="NZ91" s="248">
        <f>IF(NZ$19-'様式３（療養者名簿）（⑤の場合）'!$BJ96+1&lt;=15,IF(NZ$19&gt;='様式３（療養者名簿）（⑤の場合）'!$BJ96,IF(NZ$19&lt;='様式３（療養者名簿）（⑤の場合）'!$BK96,1,0),0),0)</f>
        <v>0</v>
      </c>
      <c r="OA91" s="248">
        <f>IF(OA$19-'様式３（療養者名簿）（⑤の場合）'!$BJ96+1&lt;=15,IF(OA$19&gt;='様式３（療養者名簿）（⑤の場合）'!$BJ96,IF(OA$19&lt;='様式３（療養者名簿）（⑤の場合）'!$BK96,1,0),0),0)</f>
        <v>0</v>
      </c>
      <c r="OB91" s="248">
        <f>IF(OB$19-'様式３（療養者名簿）（⑤の場合）'!$BJ96+1&lt;=15,IF(OB$19&gt;='様式３（療養者名簿）（⑤の場合）'!$BJ96,IF(OB$19&lt;='様式３（療養者名簿）（⑤の場合）'!$BK96,1,0),0),0)</f>
        <v>0</v>
      </c>
      <c r="OC91" s="248">
        <f>IF(OC$19-'様式３（療養者名簿）（⑤の場合）'!$BJ96+1&lt;=15,IF(OC$19&gt;='様式３（療養者名簿）（⑤の場合）'!$BJ96,IF(OC$19&lt;='様式３（療養者名簿）（⑤の場合）'!$BK96,1,0),0),0)</f>
        <v>0</v>
      </c>
      <c r="OD91" s="248">
        <f>IF(OD$19-'様式３（療養者名簿）（⑤の場合）'!$BJ96+1&lt;=15,IF(OD$19&gt;='様式３（療養者名簿）（⑤の場合）'!$BJ96,IF(OD$19&lt;='様式３（療養者名簿）（⑤の場合）'!$BK96,1,0),0),0)</f>
        <v>0</v>
      </c>
      <c r="OE91" s="248">
        <f>IF(OE$19-'様式３（療養者名簿）（⑤の場合）'!$BJ96+1&lt;=15,IF(OE$19&gt;='様式３（療養者名簿）（⑤の場合）'!$BJ96,IF(OE$19&lt;='様式３（療養者名簿）（⑤の場合）'!$BK96,1,0),0),0)</f>
        <v>0</v>
      </c>
      <c r="OF91" s="248">
        <f>IF(OF$19-'様式３（療養者名簿）（⑤の場合）'!$BJ96+1&lt;=15,IF(OF$19&gt;='様式３（療養者名簿）（⑤の場合）'!$BJ96,IF(OF$19&lt;='様式３（療養者名簿）（⑤の場合）'!$BK96,1,0),0),0)</f>
        <v>0</v>
      </c>
      <c r="OG91" s="248">
        <f>IF(OG$19-'様式３（療養者名簿）（⑤の場合）'!$BJ96+1&lt;=15,IF(OG$19&gt;='様式３（療養者名簿）（⑤の場合）'!$BJ96,IF(OG$19&lt;='様式３（療養者名簿）（⑤の場合）'!$BK96,1,0),0),0)</f>
        <v>0</v>
      </c>
      <c r="OH91" s="248">
        <f>IF(OH$19-'様式３（療養者名簿）（⑤の場合）'!$BJ96+1&lt;=15,IF(OH$19&gt;='様式３（療養者名簿）（⑤の場合）'!$BJ96,IF(OH$19&lt;='様式３（療養者名簿）（⑤の場合）'!$BK96,1,0),0),0)</f>
        <v>0</v>
      </c>
      <c r="OI91" s="248">
        <f>IF(OI$19-'様式３（療養者名簿）（⑤の場合）'!$BJ96+1&lt;=15,IF(OI$19&gt;='様式３（療養者名簿）（⑤の場合）'!$BJ96,IF(OI$19&lt;='様式３（療養者名簿）（⑤の場合）'!$BK96,1,0),0),0)</f>
        <v>0</v>
      </c>
      <c r="OJ91" s="248">
        <f>IF(OJ$19-'様式３（療養者名簿）（⑤の場合）'!$BJ96+1&lt;=15,IF(OJ$19&gt;='様式３（療養者名簿）（⑤の場合）'!$BJ96,IF(OJ$19&lt;='様式３（療養者名簿）（⑤の場合）'!$BK96,1,0),0),0)</f>
        <v>0</v>
      </c>
      <c r="OK91" s="248">
        <f>IF(OK$19-'様式３（療養者名簿）（⑤の場合）'!$BJ96+1&lt;=15,IF(OK$19&gt;='様式３（療養者名簿）（⑤の場合）'!$BJ96,IF(OK$19&lt;='様式３（療養者名簿）（⑤の場合）'!$BK96,1,0),0),0)</f>
        <v>0</v>
      </c>
      <c r="OL91" s="248">
        <f>IF(OL$19-'様式３（療養者名簿）（⑤の場合）'!$BJ96+1&lt;=15,IF(OL$19&gt;='様式３（療養者名簿）（⑤の場合）'!$BJ96,IF(OL$19&lt;='様式３（療養者名簿）（⑤の場合）'!$BK96,1,0),0),0)</f>
        <v>0</v>
      </c>
      <c r="OM91" s="248">
        <f>IF(OM$19-'様式３（療養者名簿）（⑤の場合）'!$BJ96+1&lt;=15,IF(OM$19&gt;='様式３（療養者名簿）（⑤の場合）'!$BJ96,IF(OM$19&lt;='様式３（療養者名簿）（⑤の場合）'!$BK96,1,0),0),0)</f>
        <v>0</v>
      </c>
      <c r="ON91" s="248">
        <f>IF(ON$19-'様式３（療養者名簿）（⑤の場合）'!$BJ96+1&lt;=15,IF(ON$19&gt;='様式３（療養者名簿）（⑤の場合）'!$BJ96,IF(ON$19&lt;='様式３（療養者名簿）（⑤の場合）'!$BK96,1,0),0),0)</f>
        <v>0</v>
      </c>
      <c r="OO91" s="248">
        <f>IF(OO$19-'様式３（療養者名簿）（⑤の場合）'!$BJ96+1&lt;=15,IF(OO$19&gt;='様式３（療養者名簿）（⑤の場合）'!$BJ96,IF(OO$19&lt;='様式３（療養者名簿）（⑤の場合）'!$BK96,1,0),0),0)</f>
        <v>0</v>
      </c>
      <c r="OP91" s="248">
        <f>IF(OP$19-'様式３（療養者名簿）（⑤の場合）'!$BJ96+1&lt;=15,IF(OP$19&gt;='様式３（療養者名簿）（⑤の場合）'!$BJ96,IF(OP$19&lt;='様式３（療養者名簿）（⑤の場合）'!$BK96,1,0),0),0)</f>
        <v>0</v>
      </c>
      <c r="OQ91" s="248">
        <f>IF(OQ$19-'様式３（療養者名簿）（⑤の場合）'!$BJ96+1&lt;=15,IF(OQ$19&gt;='様式３（療養者名簿）（⑤の場合）'!$BJ96,IF(OQ$19&lt;='様式３（療養者名簿）（⑤の場合）'!$BK96,1,0),0),0)</f>
        <v>0</v>
      </c>
      <c r="OR91" s="248">
        <f>IF(OR$19-'様式３（療養者名簿）（⑤の場合）'!$BJ96+1&lt;=15,IF(OR$19&gt;='様式３（療養者名簿）（⑤の場合）'!$BJ96,IF(OR$19&lt;='様式３（療養者名簿）（⑤の場合）'!$BK96,1,0),0),0)</f>
        <v>0</v>
      </c>
      <c r="OS91" s="248">
        <f>IF(OS$19-'様式３（療養者名簿）（⑤の場合）'!$BJ96+1&lt;=15,IF(OS$19&gt;='様式３（療養者名簿）（⑤の場合）'!$BJ96,IF(OS$19&lt;='様式３（療養者名簿）（⑤の場合）'!$BK96,1,0),0),0)</f>
        <v>0</v>
      </c>
      <c r="OT91" s="248">
        <f>IF(OT$19-'様式３（療養者名簿）（⑤の場合）'!$BJ96+1&lt;=15,IF(OT$19&gt;='様式３（療養者名簿）（⑤の場合）'!$BJ96,IF(OT$19&lt;='様式３（療養者名簿）（⑤の場合）'!$BK96,1,0),0),0)</f>
        <v>0</v>
      </c>
      <c r="OU91" s="248">
        <f>IF(OU$19-'様式３（療養者名簿）（⑤の場合）'!$BJ96+1&lt;=15,IF(OU$19&gt;='様式３（療養者名簿）（⑤の場合）'!$BJ96,IF(OU$19&lt;='様式３（療養者名簿）（⑤の場合）'!$BK96,1,0),0),0)</f>
        <v>0</v>
      </c>
      <c r="OV91" s="248">
        <f>IF(OV$19-'様式３（療養者名簿）（⑤の場合）'!$BJ96+1&lt;=15,IF(OV$19&gt;='様式３（療養者名簿）（⑤の場合）'!$BJ96,IF(OV$19&lt;='様式３（療養者名簿）（⑤の場合）'!$BK96,1,0),0),0)</f>
        <v>0</v>
      </c>
      <c r="OW91" s="248">
        <f>IF(OW$19-'様式３（療養者名簿）（⑤の場合）'!$BJ96+1&lt;=15,IF(OW$19&gt;='様式３（療養者名簿）（⑤の場合）'!$BJ96,IF(OW$19&lt;='様式３（療養者名簿）（⑤の場合）'!$BK96,1,0),0),0)</f>
        <v>0</v>
      </c>
      <c r="OX91" s="248">
        <f>IF(OX$19-'様式３（療養者名簿）（⑤の場合）'!$BJ96+1&lt;=15,IF(OX$19&gt;='様式３（療養者名簿）（⑤の場合）'!$BJ96,IF(OX$19&lt;='様式３（療養者名簿）（⑤の場合）'!$BK96,1,0),0),0)</f>
        <v>0</v>
      </c>
      <c r="OY91" s="248">
        <f>IF(OY$19-'様式３（療養者名簿）（⑤の場合）'!$BJ96+1&lt;=15,IF(OY$19&gt;='様式３（療養者名簿）（⑤の場合）'!$BJ96,IF(OY$19&lt;='様式３（療養者名簿）（⑤の場合）'!$BK96,1,0),0),0)</f>
        <v>0</v>
      </c>
      <c r="OZ91" s="248">
        <f>IF(OZ$19-'様式３（療養者名簿）（⑤の場合）'!$BJ96+1&lt;=15,IF(OZ$19&gt;='様式３（療養者名簿）（⑤の場合）'!$BJ96,IF(OZ$19&lt;='様式３（療養者名簿）（⑤の場合）'!$BK96,1,0),0),0)</f>
        <v>0</v>
      </c>
      <c r="PA91" s="248">
        <f>IF(PA$19-'様式３（療養者名簿）（⑤の場合）'!$BJ96+1&lt;=15,IF(PA$19&gt;='様式３（療養者名簿）（⑤の場合）'!$BJ96,IF(PA$19&lt;='様式３（療養者名簿）（⑤の場合）'!$BK96,1,0),0),0)</f>
        <v>0</v>
      </c>
      <c r="PB91" s="248">
        <f>IF(PB$19-'様式３（療養者名簿）（⑤の場合）'!$BJ96+1&lt;=15,IF(PB$19&gt;='様式３（療養者名簿）（⑤の場合）'!$BJ96,IF(PB$19&lt;='様式３（療養者名簿）（⑤の場合）'!$BK96,1,0),0),0)</f>
        <v>0</v>
      </c>
      <c r="PC91" s="248">
        <f>IF(PC$19-'様式３（療養者名簿）（⑤の場合）'!$BJ96+1&lt;=15,IF(PC$19&gt;='様式３（療養者名簿）（⑤の場合）'!$BJ96,IF(PC$19&lt;='様式３（療養者名簿）（⑤の場合）'!$BK96,1,0),0),0)</f>
        <v>0</v>
      </c>
      <c r="PD91" s="248">
        <f>IF(PD$19-'様式３（療養者名簿）（⑤の場合）'!$BJ96+1&lt;=15,IF(PD$19&gt;='様式３（療養者名簿）（⑤の場合）'!$BJ96,IF(PD$19&lt;='様式３（療養者名簿）（⑤の場合）'!$BK96,1,0),0),0)</f>
        <v>0</v>
      </c>
      <c r="PE91" s="248">
        <f>IF(PE$19-'様式３（療養者名簿）（⑤の場合）'!$BJ96+1&lt;=15,IF(PE$19&gt;='様式３（療養者名簿）（⑤の場合）'!$BJ96,IF(PE$19&lt;='様式３（療養者名簿）（⑤の場合）'!$BK96,1,0),0),0)</f>
        <v>0</v>
      </c>
      <c r="PF91" s="248">
        <f>IF(PF$19-'様式３（療養者名簿）（⑤の場合）'!$BJ96+1&lt;=15,IF(PF$19&gt;='様式３（療養者名簿）（⑤の場合）'!$BJ96,IF(PF$19&lt;='様式３（療養者名簿）（⑤の場合）'!$BK96,1,0),0),0)</f>
        <v>0</v>
      </c>
      <c r="PG91" s="248">
        <f>IF(PG$19-'様式３（療養者名簿）（⑤の場合）'!$BJ96+1&lt;=15,IF(PG$19&gt;='様式３（療養者名簿）（⑤の場合）'!$BJ96,IF(PG$19&lt;='様式３（療養者名簿）（⑤の場合）'!$BK96,1,0),0),0)</f>
        <v>0</v>
      </c>
      <c r="PH91" s="248">
        <f>IF(PH$19-'様式３（療養者名簿）（⑤の場合）'!$BJ96+1&lt;=15,IF(PH$19&gt;='様式３（療養者名簿）（⑤の場合）'!$BJ96,IF(PH$19&lt;='様式３（療養者名簿）（⑤の場合）'!$BK96,1,0),0),0)</f>
        <v>0</v>
      </c>
      <c r="PI91" s="248">
        <f>IF(PI$19-'様式３（療養者名簿）（⑤の場合）'!$BJ96+1&lt;=15,IF(PI$19&gt;='様式３（療養者名簿）（⑤の場合）'!$BJ96,IF(PI$19&lt;='様式３（療養者名簿）（⑤の場合）'!$BK96,1,0),0),0)</f>
        <v>0</v>
      </c>
      <c r="PJ91" s="248">
        <f>IF(PJ$19-'様式３（療養者名簿）（⑤の場合）'!$BJ96+1&lt;=15,IF(PJ$19&gt;='様式３（療養者名簿）（⑤の場合）'!$BJ96,IF(PJ$19&lt;='様式３（療養者名簿）（⑤の場合）'!$BK96,1,0),0),0)</f>
        <v>0</v>
      </c>
      <c r="PK91" s="248">
        <f>IF(PK$19-'様式３（療養者名簿）（⑤の場合）'!$BJ96+1&lt;=15,IF(PK$19&gt;='様式３（療養者名簿）（⑤の場合）'!$BJ96,IF(PK$19&lt;='様式３（療養者名簿）（⑤の場合）'!$BK96,1,0),0),0)</f>
        <v>0</v>
      </c>
      <c r="PL91" s="248">
        <f>IF(PL$19-'様式３（療養者名簿）（⑤の場合）'!$BJ96+1&lt;=15,IF(PL$19&gt;='様式３（療養者名簿）（⑤の場合）'!$BJ96,IF(PL$19&lt;='様式３（療養者名簿）（⑤の場合）'!$BK96,1,0),0),0)</f>
        <v>0</v>
      </c>
      <c r="PM91" s="248">
        <f>IF(PM$19-'様式３（療養者名簿）（⑤の場合）'!$BJ96+1&lt;=15,IF(PM$19&gt;='様式３（療養者名簿）（⑤の場合）'!$BJ96,IF(PM$19&lt;='様式３（療養者名簿）（⑤の場合）'!$BK96,1,0),0),0)</f>
        <v>0</v>
      </c>
      <c r="PN91" s="248">
        <f>IF(PN$19-'様式３（療養者名簿）（⑤の場合）'!$BJ96+1&lt;=15,IF(PN$19&gt;='様式３（療養者名簿）（⑤の場合）'!$BJ96,IF(PN$19&lt;='様式３（療養者名簿）（⑤の場合）'!$BK96,1,0),0),0)</f>
        <v>0</v>
      </c>
      <c r="PO91" s="248">
        <f>IF(PO$19-'様式３（療養者名簿）（⑤の場合）'!$BJ96+1&lt;=15,IF(PO$19&gt;='様式３（療養者名簿）（⑤の場合）'!$BJ96,IF(PO$19&lt;='様式３（療養者名簿）（⑤の場合）'!$BK96,1,0),0),0)</f>
        <v>0</v>
      </c>
      <c r="PP91" s="248">
        <f>IF(PP$19-'様式３（療養者名簿）（⑤の場合）'!$BJ96+1&lt;=15,IF(PP$19&gt;='様式３（療養者名簿）（⑤の場合）'!$BJ96,IF(PP$19&lt;='様式３（療養者名簿）（⑤の場合）'!$BK96,1,0),0),0)</f>
        <v>0</v>
      </c>
      <c r="PQ91" s="248">
        <f>IF(PQ$19-'様式３（療養者名簿）（⑤の場合）'!$BJ96+1&lt;=15,IF(PQ$19&gt;='様式３（療養者名簿）（⑤の場合）'!$BJ96,IF(PQ$19&lt;='様式３（療養者名簿）（⑤の場合）'!$BK96,1,0),0),0)</f>
        <v>0</v>
      </c>
      <c r="PR91" s="248">
        <f>IF(PR$19-'様式３（療養者名簿）（⑤の場合）'!$BJ96+1&lt;=15,IF(PR$19&gt;='様式３（療養者名簿）（⑤の場合）'!$BJ96,IF(PR$19&lt;='様式３（療養者名簿）（⑤の場合）'!$BK96,1,0),0),0)</f>
        <v>0</v>
      </c>
      <c r="PS91" s="248">
        <f>IF(PS$19-'様式３（療養者名簿）（⑤の場合）'!$BJ96+1&lt;=15,IF(PS$19&gt;='様式３（療養者名簿）（⑤の場合）'!$BJ96,IF(PS$19&lt;='様式３（療養者名簿）（⑤の場合）'!$BK96,1,0),0),0)</f>
        <v>0</v>
      </c>
      <c r="PT91" s="248">
        <f>IF(PT$19-'様式３（療養者名簿）（⑤の場合）'!$BJ96+1&lt;=15,IF(PT$19&gt;='様式３（療養者名簿）（⑤の場合）'!$BJ96,IF(PT$19&lt;='様式３（療養者名簿）（⑤の場合）'!$BK96,1,0),0),0)</f>
        <v>0</v>
      </c>
      <c r="PU91" s="248">
        <f>IF(PU$19-'様式３（療養者名簿）（⑤の場合）'!$BJ96+1&lt;=15,IF(PU$19&gt;='様式３（療養者名簿）（⑤の場合）'!$BJ96,IF(PU$19&lt;='様式３（療養者名簿）（⑤の場合）'!$BK96,1,0),0),0)</f>
        <v>0</v>
      </c>
      <c r="PV91" s="248">
        <f>IF(PV$19-'様式３（療養者名簿）（⑤の場合）'!$BJ96+1&lt;=15,IF(PV$19&gt;='様式３（療養者名簿）（⑤の場合）'!$BJ96,IF(PV$19&lt;='様式３（療養者名簿）（⑤の場合）'!$BK96,1,0),0),0)</f>
        <v>0</v>
      </c>
      <c r="PW91" s="248">
        <f>IF(PW$19-'様式３（療養者名簿）（⑤の場合）'!$BJ96+1&lt;=15,IF(PW$19&gt;='様式３（療養者名簿）（⑤の場合）'!$BJ96,IF(PW$19&lt;='様式３（療養者名簿）（⑤の場合）'!$BK96,1,0),0),0)</f>
        <v>0</v>
      </c>
      <c r="PX91" s="248">
        <f>IF(PX$19-'様式３（療養者名簿）（⑤の場合）'!$BJ96+1&lt;=15,IF(PX$19&gt;='様式３（療養者名簿）（⑤の場合）'!$BJ96,IF(PX$19&lt;='様式３（療養者名簿）（⑤の場合）'!$BK96,1,0),0),0)</f>
        <v>0</v>
      </c>
      <c r="PY91" s="248">
        <f>IF(PY$19-'様式３（療養者名簿）（⑤の場合）'!$BJ96+1&lt;=15,IF(PY$19&gt;='様式３（療養者名簿）（⑤の場合）'!$BJ96,IF(PY$19&lt;='様式３（療養者名簿）（⑤の場合）'!$BK96,1,0),0),0)</f>
        <v>0</v>
      </c>
      <c r="PZ91" s="248">
        <f>IF(PZ$19-'様式３（療養者名簿）（⑤の場合）'!$BJ96+1&lt;=15,IF(PZ$19&gt;='様式３（療養者名簿）（⑤の場合）'!$BJ96,IF(PZ$19&lt;='様式３（療養者名簿）（⑤の場合）'!$BK96,1,0),0),0)</f>
        <v>0</v>
      </c>
      <c r="QA91" s="248">
        <f>IF(QA$19-'様式３（療養者名簿）（⑤の場合）'!$BJ96+1&lt;=15,IF(QA$19&gt;='様式３（療養者名簿）（⑤の場合）'!$BJ96,IF(QA$19&lt;='様式３（療養者名簿）（⑤の場合）'!$BK96,1,0),0),0)</f>
        <v>0</v>
      </c>
      <c r="QB91" s="248">
        <f>IF(QB$19-'様式３（療養者名簿）（⑤の場合）'!$BJ96+1&lt;=15,IF(QB$19&gt;='様式３（療養者名簿）（⑤の場合）'!$BJ96,IF(QB$19&lt;='様式３（療養者名簿）（⑤の場合）'!$BK96,1,0),0),0)</f>
        <v>0</v>
      </c>
      <c r="QC91" s="248">
        <f>IF(QC$19-'様式３（療養者名簿）（⑤の場合）'!$BJ96+1&lt;=15,IF(QC$19&gt;='様式３（療養者名簿）（⑤の場合）'!$BJ96,IF(QC$19&lt;='様式３（療養者名簿）（⑤の場合）'!$BK96,1,0),0),0)</f>
        <v>0</v>
      </c>
      <c r="QD91" s="248">
        <f>IF(QD$19-'様式３（療養者名簿）（⑤の場合）'!$BJ96+1&lt;=15,IF(QD$19&gt;='様式３（療養者名簿）（⑤の場合）'!$BJ96,IF(QD$19&lt;='様式３（療養者名簿）（⑤の場合）'!$BK96,1,0),0),0)</f>
        <v>0</v>
      </c>
      <c r="QE91" s="248">
        <f>IF(QE$19-'様式３（療養者名簿）（⑤の場合）'!$BJ96+1&lt;=15,IF(QE$19&gt;='様式３（療養者名簿）（⑤の場合）'!$BJ96,IF(QE$19&lt;='様式３（療養者名簿）（⑤の場合）'!$BK96,1,0),0),0)</f>
        <v>0</v>
      </c>
      <c r="QF91" s="248">
        <f>IF(QF$19-'様式３（療養者名簿）（⑤の場合）'!$BJ96+1&lt;=15,IF(QF$19&gt;='様式３（療養者名簿）（⑤の場合）'!$BJ96,IF(QF$19&lt;='様式３（療養者名簿）（⑤の場合）'!$BK96,1,0),0),0)</f>
        <v>0</v>
      </c>
      <c r="QG91" s="248">
        <f>IF(QG$19-'様式３（療養者名簿）（⑤の場合）'!$BJ96+1&lt;=15,IF(QG$19&gt;='様式３（療養者名簿）（⑤の場合）'!$BJ96,IF(QG$19&lt;='様式３（療養者名簿）（⑤の場合）'!$BK96,1,0),0),0)</f>
        <v>0</v>
      </c>
      <c r="QH91" s="248">
        <f>IF(QH$19-'様式３（療養者名簿）（⑤の場合）'!$BJ96+1&lt;=15,IF(QH$19&gt;='様式３（療養者名簿）（⑤の場合）'!$BJ96,IF(QH$19&lt;='様式３（療養者名簿）（⑤の場合）'!$BK96,1,0),0),0)</f>
        <v>0</v>
      </c>
      <c r="QI91" s="248">
        <f>IF(QI$19-'様式３（療養者名簿）（⑤の場合）'!$BJ96+1&lt;=15,IF(QI$19&gt;='様式３（療養者名簿）（⑤の場合）'!$BJ96,IF(QI$19&lt;='様式３（療養者名簿）（⑤の場合）'!$BK96,1,0),0),0)</f>
        <v>0</v>
      </c>
      <c r="QJ91" s="248">
        <f>IF(QJ$19-'様式３（療養者名簿）（⑤の場合）'!$BJ96+1&lt;=15,IF(QJ$19&gt;='様式３（療養者名簿）（⑤の場合）'!$BJ96,IF(QJ$19&lt;='様式３（療養者名簿）（⑤の場合）'!$BK96,1,0),0),0)</f>
        <v>0</v>
      </c>
      <c r="QK91" s="248">
        <f>IF(QK$19-'様式３（療養者名簿）（⑤の場合）'!$BJ96+1&lt;=15,IF(QK$19&gt;='様式３（療養者名簿）（⑤の場合）'!$BJ96,IF(QK$19&lt;='様式３（療養者名簿）（⑤の場合）'!$BK96,1,0),0),0)</f>
        <v>0</v>
      </c>
      <c r="QL91" s="248">
        <f>IF(QL$19-'様式３（療養者名簿）（⑤の場合）'!$BJ96+1&lt;=15,IF(QL$19&gt;='様式３（療養者名簿）（⑤の場合）'!$BJ96,IF(QL$19&lt;='様式３（療養者名簿）（⑤の場合）'!$BK96,1,0),0),0)</f>
        <v>0</v>
      </c>
      <c r="QM91" s="248">
        <f>IF(QM$19-'様式３（療養者名簿）（⑤の場合）'!$BJ96+1&lt;=15,IF(QM$19&gt;='様式３（療養者名簿）（⑤の場合）'!$BJ96,IF(QM$19&lt;='様式３（療養者名簿）（⑤の場合）'!$BK96,1,0),0),0)</f>
        <v>0</v>
      </c>
      <c r="QN91" s="248">
        <f>IF(QN$19-'様式３（療養者名簿）（⑤の場合）'!$BJ96+1&lt;=15,IF(QN$19&gt;='様式３（療養者名簿）（⑤の場合）'!$BJ96,IF(QN$19&lt;='様式３（療養者名簿）（⑤の場合）'!$BK96,1,0),0),0)</f>
        <v>0</v>
      </c>
      <c r="QO91" s="248">
        <f>IF(QO$19-'様式３（療養者名簿）（⑤の場合）'!$BJ96+1&lt;=15,IF(QO$19&gt;='様式３（療養者名簿）（⑤の場合）'!$BJ96,IF(QO$19&lt;='様式３（療養者名簿）（⑤の場合）'!$BK96,1,0),0),0)</f>
        <v>0</v>
      </c>
      <c r="QP91" s="248">
        <f>IF(QP$19-'様式３（療養者名簿）（⑤の場合）'!$BJ96+1&lt;=15,IF(QP$19&gt;='様式３（療養者名簿）（⑤の場合）'!$BJ96,IF(QP$19&lt;='様式３（療養者名簿）（⑤の場合）'!$BK96,1,0),0),0)</f>
        <v>0</v>
      </c>
      <c r="QQ91" s="248">
        <f>IF(QQ$19-'様式３（療養者名簿）（⑤の場合）'!$BJ96+1&lt;=15,IF(QQ$19&gt;='様式３（療養者名簿）（⑤の場合）'!$BJ96,IF(QQ$19&lt;='様式３（療養者名簿）（⑤の場合）'!$BK96,1,0),0),0)</f>
        <v>0</v>
      </c>
      <c r="QR91" s="248">
        <f>IF(QR$19-'様式３（療養者名簿）（⑤の場合）'!$BJ96+1&lt;=15,IF(QR$19&gt;='様式３（療養者名簿）（⑤の場合）'!$BJ96,IF(QR$19&lt;='様式３（療養者名簿）（⑤の場合）'!$BK96,1,0),0),0)</f>
        <v>0</v>
      </c>
      <c r="QS91" s="248">
        <f>IF(QS$19-'様式３（療養者名簿）（⑤の場合）'!$BJ96+1&lt;=15,IF(QS$19&gt;='様式３（療養者名簿）（⑤の場合）'!$BJ96,IF(QS$19&lt;='様式３（療養者名簿）（⑤の場合）'!$BK96,1,0),0),0)</f>
        <v>0</v>
      </c>
      <c r="QT91" s="248">
        <f>IF(QT$19-'様式３（療養者名簿）（⑤の場合）'!$BJ96+1&lt;=15,IF(QT$19&gt;='様式３（療養者名簿）（⑤の場合）'!$BJ96,IF(QT$19&lt;='様式３（療養者名簿）（⑤の場合）'!$BK96,1,0),0),0)</f>
        <v>0</v>
      </c>
      <c r="QU91" s="248">
        <f>IF(QU$19-'様式３（療養者名簿）（⑤の場合）'!$BJ96+1&lt;=15,IF(QU$19&gt;='様式３（療養者名簿）（⑤の場合）'!$BJ96,IF(QU$19&lt;='様式３（療養者名簿）（⑤の場合）'!$BK96,1,0),0),0)</f>
        <v>0</v>
      </c>
      <c r="QV91" s="248">
        <f>IF(QV$19-'様式３（療養者名簿）（⑤の場合）'!$BJ96+1&lt;=15,IF(QV$19&gt;='様式３（療養者名簿）（⑤の場合）'!$BJ96,IF(QV$19&lt;='様式３（療養者名簿）（⑤の場合）'!$BK96,1,0),0),0)</f>
        <v>0</v>
      </c>
      <c r="QW91" s="248">
        <f>IF(QW$19-'様式３（療養者名簿）（⑤の場合）'!$BJ96+1&lt;=15,IF(QW$19&gt;='様式３（療養者名簿）（⑤の場合）'!$BJ96,IF(QW$19&lt;='様式３（療養者名簿）（⑤の場合）'!$BK96,1,0),0),0)</f>
        <v>0</v>
      </c>
      <c r="QX91" s="248">
        <f>IF(QX$19-'様式３（療養者名簿）（⑤の場合）'!$BJ96+1&lt;=15,IF(QX$19&gt;='様式３（療養者名簿）（⑤の場合）'!$BJ96,IF(QX$19&lt;='様式３（療養者名簿）（⑤の場合）'!$BK96,1,0),0),0)</f>
        <v>0</v>
      </c>
      <c r="QY91" s="248">
        <f>IF(QY$19-'様式３（療養者名簿）（⑤の場合）'!$BJ96+1&lt;=15,IF(QY$19&gt;='様式３（療養者名簿）（⑤の場合）'!$BJ96,IF(QY$19&lt;='様式３（療養者名簿）（⑤の場合）'!$BK96,1,0),0),0)</f>
        <v>0</v>
      </c>
      <c r="QZ91" s="248">
        <f>IF(QZ$19-'様式３（療養者名簿）（⑤の場合）'!$BJ96+1&lt;=15,IF(QZ$19&gt;='様式３（療養者名簿）（⑤の場合）'!$BJ96,IF(QZ$19&lt;='様式３（療養者名簿）（⑤の場合）'!$BK96,1,0),0),0)</f>
        <v>0</v>
      </c>
      <c r="RA91" s="248">
        <f>IF(RA$19-'様式３（療養者名簿）（⑤の場合）'!$BJ96+1&lt;=15,IF(RA$19&gt;='様式３（療養者名簿）（⑤の場合）'!$BJ96,IF(RA$19&lt;='様式３（療養者名簿）（⑤の場合）'!$BK96,1,0),0),0)</f>
        <v>0</v>
      </c>
      <c r="RB91" s="248">
        <f>IF(RB$19-'様式３（療養者名簿）（⑤の場合）'!$BJ96+1&lt;=15,IF(RB$19&gt;='様式３（療養者名簿）（⑤の場合）'!$BJ96,IF(RB$19&lt;='様式３（療養者名簿）（⑤の場合）'!$BK96,1,0),0),0)</f>
        <v>0</v>
      </c>
      <c r="RC91" s="248">
        <f>IF(RC$19-'様式３（療養者名簿）（⑤の場合）'!$BJ96+1&lt;=15,IF(RC$19&gt;='様式３（療養者名簿）（⑤の場合）'!$BJ96,IF(RC$19&lt;='様式３（療養者名簿）（⑤の場合）'!$BK96,1,0),0),0)</f>
        <v>0</v>
      </c>
      <c r="RD91" s="248">
        <f>IF(RD$19-'様式３（療養者名簿）（⑤の場合）'!$BJ96+1&lt;=15,IF(RD$19&gt;='様式３（療養者名簿）（⑤の場合）'!$BJ96,IF(RD$19&lt;='様式３（療養者名簿）（⑤の場合）'!$BK96,1,0),0),0)</f>
        <v>0</v>
      </c>
      <c r="RE91" s="248">
        <f>IF(RE$19-'様式３（療養者名簿）（⑤の場合）'!$BJ96+1&lt;=15,IF(RE$19&gt;='様式３（療養者名簿）（⑤の場合）'!$BJ96,IF(RE$19&lt;='様式３（療養者名簿）（⑤の場合）'!$BK96,1,0),0),0)</f>
        <v>0</v>
      </c>
      <c r="RF91" s="248">
        <f>IF(RF$19-'様式３（療養者名簿）（⑤の場合）'!$BJ96+1&lt;=15,IF(RF$19&gt;='様式３（療養者名簿）（⑤の場合）'!$BJ96,IF(RF$19&lt;='様式３（療養者名簿）（⑤の場合）'!$BK96,1,0),0),0)</f>
        <v>0</v>
      </c>
      <c r="RG91" s="248">
        <f>IF(RG$19-'様式３（療養者名簿）（⑤の場合）'!$BJ96+1&lt;=15,IF(RG$19&gt;='様式３（療養者名簿）（⑤の場合）'!$BJ96,IF(RG$19&lt;='様式３（療養者名簿）（⑤の場合）'!$BK96,1,0),0),0)</f>
        <v>0</v>
      </c>
      <c r="RH91" s="248">
        <f>IF(RH$19-'様式３（療養者名簿）（⑤の場合）'!$BJ96+1&lt;=15,IF(RH$19&gt;='様式３（療養者名簿）（⑤の場合）'!$BJ96,IF(RH$19&lt;='様式３（療養者名簿）（⑤の場合）'!$BK96,1,0),0),0)</f>
        <v>0</v>
      </c>
      <c r="RI91" s="248">
        <f>IF(RI$19-'様式３（療養者名簿）（⑤の場合）'!$BJ96+1&lt;=15,IF(RI$19&gt;='様式３（療養者名簿）（⑤の場合）'!$BJ96,IF(RI$19&lt;='様式３（療養者名簿）（⑤の場合）'!$BK96,1,0),0),0)</f>
        <v>0</v>
      </c>
      <c r="RJ91" s="248">
        <f>IF(RJ$19-'様式３（療養者名簿）（⑤の場合）'!$BJ96+1&lt;=15,IF(RJ$19&gt;='様式３（療養者名簿）（⑤の場合）'!$BJ96,IF(RJ$19&lt;='様式３（療養者名簿）（⑤の場合）'!$BK96,1,0),0),0)</f>
        <v>0</v>
      </c>
      <c r="RK91" s="248">
        <f>IF(RK$19-'様式３（療養者名簿）（⑤の場合）'!$BJ96+1&lt;=15,IF(RK$19&gt;='様式３（療養者名簿）（⑤の場合）'!$BJ96,IF(RK$19&lt;='様式３（療養者名簿）（⑤の場合）'!$BK96,1,0),0),0)</f>
        <v>0</v>
      </c>
      <c r="RL91" s="248">
        <f>IF(RL$19-'様式３（療養者名簿）（⑤の場合）'!$BJ96+1&lt;=15,IF(RL$19&gt;='様式３（療養者名簿）（⑤の場合）'!$BJ96,IF(RL$19&lt;='様式３（療養者名簿）（⑤の場合）'!$BK96,1,0),0),0)</f>
        <v>0</v>
      </c>
      <c r="RM91" s="248">
        <f>IF(RM$19-'様式３（療養者名簿）（⑤の場合）'!$BJ96+1&lt;=15,IF(RM$19&gt;='様式３（療養者名簿）（⑤の場合）'!$BJ96,IF(RM$19&lt;='様式３（療養者名簿）（⑤の場合）'!$BK96,1,0),0),0)</f>
        <v>0</v>
      </c>
      <c r="RN91" s="248">
        <f>IF(RN$19-'様式３（療養者名簿）（⑤の場合）'!$BJ96+1&lt;=15,IF(RN$19&gt;='様式３（療養者名簿）（⑤の場合）'!$BJ96,IF(RN$19&lt;='様式３（療養者名簿）（⑤の場合）'!$BK96,1,0),0),0)</f>
        <v>0</v>
      </c>
      <c r="RO91" s="248">
        <f>IF(RO$19-'様式３（療養者名簿）（⑤の場合）'!$BJ96+1&lt;=15,IF(RO$19&gt;='様式３（療養者名簿）（⑤の場合）'!$BJ96,IF(RO$19&lt;='様式３（療養者名簿）（⑤の場合）'!$BK96,1,0),0),0)</f>
        <v>0</v>
      </c>
      <c r="RP91" s="248">
        <f>IF(RP$19-'様式３（療養者名簿）（⑤の場合）'!$BJ96+1&lt;=15,IF(RP$19&gt;='様式３（療養者名簿）（⑤の場合）'!$BJ96,IF(RP$19&lt;='様式３（療養者名簿）（⑤の場合）'!$BK96,1,0),0),0)</f>
        <v>0</v>
      </c>
      <c r="RQ91" s="248">
        <f>IF(RQ$19-'様式３（療養者名簿）（⑤の場合）'!$BJ96+1&lt;=15,IF(RQ$19&gt;='様式３（療養者名簿）（⑤の場合）'!$BJ96,IF(RQ$19&lt;='様式３（療養者名簿）（⑤の場合）'!$BK96,1,0),0),0)</f>
        <v>0</v>
      </c>
      <c r="RR91" s="248">
        <f>IF(RR$19-'様式３（療養者名簿）（⑤の場合）'!$BJ96+1&lt;=15,IF(RR$19&gt;='様式３（療養者名簿）（⑤の場合）'!$BJ96,IF(RR$19&lt;='様式３（療養者名簿）（⑤の場合）'!$BK96,1,0),0),0)</f>
        <v>0</v>
      </c>
      <c r="RS91" s="248">
        <f>IF(RS$19-'様式３（療養者名簿）（⑤の場合）'!$BJ96+1&lt;=15,IF(RS$19&gt;='様式３（療養者名簿）（⑤の場合）'!$BJ96,IF(RS$19&lt;='様式３（療養者名簿）（⑤の場合）'!$BK96,1,0),0),0)</f>
        <v>0</v>
      </c>
      <c r="RT91" s="248">
        <f>IF(RT$19-'様式３（療養者名簿）（⑤の場合）'!$BJ96+1&lt;=15,IF(RT$19&gt;='様式３（療養者名簿）（⑤の場合）'!$BJ96,IF(RT$19&lt;='様式３（療養者名簿）（⑤の場合）'!$BK96,1,0),0),0)</f>
        <v>0</v>
      </c>
      <c r="RU91" s="248">
        <f>IF(RU$19-'様式３（療養者名簿）（⑤の場合）'!$BJ96+1&lt;=15,IF(RU$19&gt;='様式３（療養者名簿）（⑤の場合）'!$BJ96,IF(RU$19&lt;='様式３（療養者名簿）（⑤の場合）'!$BK96,1,0),0),0)</f>
        <v>0</v>
      </c>
      <c r="RV91" s="248">
        <f>IF(RV$19-'様式３（療養者名簿）（⑤の場合）'!$BJ96+1&lt;=15,IF(RV$19&gt;='様式３（療養者名簿）（⑤の場合）'!$BJ96,IF(RV$19&lt;='様式３（療養者名簿）（⑤の場合）'!$BK96,1,0),0),0)</f>
        <v>0</v>
      </c>
      <c r="RW91" s="248">
        <f>IF(RW$19-'様式３（療養者名簿）（⑤の場合）'!$BJ96+1&lt;=15,IF(RW$19&gt;='様式３（療養者名簿）（⑤の場合）'!$BJ96,IF(RW$19&lt;='様式３（療養者名簿）（⑤の場合）'!$BK96,1,0),0),0)</f>
        <v>0</v>
      </c>
      <c r="RX91" s="248">
        <f>IF(RX$19-'様式３（療養者名簿）（⑤の場合）'!$BJ96+1&lt;=15,IF(RX$19&gt;='様式３（療養者名簿）（⑤の場合）'!$BJ96,IF(RX$19&lt;='様式３（療養者名簿）（⑤の場合）'!$BK96,1,0),0),0)</f>
        <v>0</v>
      </c>
      <c r="RY91" s="248">
        <f>IF(RY$19-'様式３（療養者名簿）（⑤の場合）'!$BJ96+1&lt;=15,IF(RY$19&gt;='様式３（療養者名簿）（⑤の場合）'!$BJ96,IF(RY$19&lt;='様式３（療養者名簿）（⑤の場合）'!$BK96,1,0),0),0)</f>
        <v>0</v>
      </c>
      <c r="RZ91" s="248">
        <f>IF(RZ$19-'様式３（療養者名簿）（⑤の場合）'!$BJ96+1&lt;=15,IF(RZ$19&gt;='様式３（療養者名簿）（⑤の場合）'!$BJ96,IF(RZ$19&lt;='様式３（療養者名簿）（⑤の場合）'!$BK96,1,0),0),0)</f>
        <v>0</v>
      </c>
      <c r="SA91" s="248">
        <f>IF(SA$19-'様式３（療養者名簿）（⑤の場合）'!$BJ96+1&lt;=15,IF(SA$19&gt;='様式３（療養者名簿）（⑤の場合）'!$BJ96,IF(SA$19&lt;='様式３（療養者名簿）（⑤の場合）'!$BK96,1,0),0),0)</f>
        <v>0</v>
      </c>
      <c r="SB91" s="248">
        <f>IF(SB$19-'様式３（療養者名簿）（⑤の場合）'!$BJ96+1&lt;=15,IF(SB$19&gt;='様式３（療養者名簿）（⑤の場合）'!$BJ96,IF(SB$19&lt;='様式３（療養者名簿）（⑤の場合）'!$BK96,1,0),0),0)</f>
        <v>0</v>
      </c>
      <c r="SC91" s="248">
        <f>IF(SC$19-'様式３（療養者名簿）（⑤の場合）'!$BJ96+1&lt;=15,IF(SC$19&gt;='様式３（療養者名簿）（⑤の場合）'!$BJ96,IF(SC$19&lt;='様式３（療養者名簿）（⑤の場合）'!$BK96,1,0),0),0)</f>
        <v>0</v>
      </c>
      <c r="SD91" s="248">
        <f>IF(SD$19-'様式３（療養者名簿）（⑤の場合）'!$BJ96+1&lt;=15,IF(SD$19&gt;='様式３（療養者名簿）（⑤の場合）'!$BJ96,IF(SD$19&lt;='様式３（療養者名簿）（⑤の場合）'!$BK96,1,0),0),0)</f>
        <v>0</v>
      </c>
      <c r="SE91" s="248">
        <f>IF(SE$19-'様式３（療養者名簿）（⑤の場合）'!$BJ96+1&lt;=15,IF(SE$19&gt;='様式３（療養者名簿）（⑤の場合）'!$BJ96,IF(SE$19&lt;='様式３（療養者名簿）（⑤の場合）'!$BK96,1,0),0),0)</f>
        <v>0</v>
      </c>
      <c r="SF91" s="248">
        <f>IF(SF$19-'様式３（療養者名簿）（⑤の場合）'!$BJ96+1&lt;=15,IF(SF$19&gt;='様式３（療養者名簿）（⑤の場合）'!$BJ96,IF(SF$19&lt;='様式３（療養者名簿）（⑤の場合）'!$BK96,1,0),0),0)</f>
        <v>0</v>
      </c>
      <c r="SG91" s="248">
        <f>IF(SG$19-'様式３（療養者名簿）（⑤の場合）'!$BJ96+1&lt;=15,IF(SG$19&gt;='様式３（療養者名簿）（⑤の場合）'!$BJ96,IF(SG$19&lt;='様式３（療養者名簿）（⑤の場合）'!$BK96,1,0),0),0)</f>
        <v>0</v>
      </c>
      <c r="SH91" s="248">
        <f>IF(SH$19-'様式３（療養者名簿）（⑤の場合）'!$BJ96+1&lt;=15,IF(SH$19&gt;='様式３（療養者名簿）（⑤の場合）'!$BJ96,IF(SH$19&lt;='様式３（療養者名簿）（⑤の場合）'!$BK96,1,0),0),0)</f>
        <v>0</v>
      </c>
      <c r="SI91" s="248">
        <f>IF(SI$19-'様式３（療養者名簿）（⑤の場合）'!$BJ96+1&lt;=15,IF(SI$19&gt;='様式３（療養者名簿）（⑤の場合）'!$BJ96,IF(SI$19&lt;='様式３（療養者名簿）（⑤の場合）'!$BK96,1,0),0),0)</f>
        <v>0</v>
      </c>
      <c r="SJ91" s="248">
        <f>IF(SJ$19-'様式３（療養者名簿）（⑤の場合）'!$BJ96+1&lt;=15,IF(SJ$19&gt;='様式３（療養者名簿）（⑤の場合）'!$BJ96,IF(SJ$19&lt;='様式３（療養者名簿）（⑤の場合）'!$BK96,1,0),0),0)</f>
        <v>0</v>
      </c>
      <c r="SK91" s="248">
        <f>IF(SK$19-'様式３（療養者名簿）（⑤の場合）'!$BJ96+1&lt;=15,IF(SK$19&gt;='様式３（療養者名簿）（⑤の場合）'!$BJ96,IF(SK$19&lt;='様式３（療養者名簿）（⑤の場合）'!$BK96,1,0),0),0)</f>
        <v>0</v>
      </c>
      <c r="SL91" s="248">
        <f>IF(SL$19-'様式３（療養者名簿）（⑤の場合）'!$BJ96+1&lt;=15,IF(SL$19&gt;='様式３（療養者名簿）（⑤の場合）'!$BJ96,IF(SL$19&lt;='様式３（療養者名簿）（⑤の場合）'!$BK96,1,0),0),0)</f>
        <v>0</v>
      </c>
      <c r="SM91" s="248">
        <f>IF(SM$19-'様式３（療養者名簿）（⑤の場合）'!$BJ96+1&lt;=15,IF(SM$19&gt;='様式３（療養者名簿）（⑤の場合）'!$BJ96,IF(SM$19&lt;='様式３（療養者名簿）（⑤の場合）'!$BK96,1,0),0),0)</f>
        <v>0</v>
      </c>
      <c r="SN91" s="248">
        <f>IF(SN$19-'様式３（療養者名簿）（⑤の場合）'!$BJ96+1&lt;=15,IF(SN$19&gt;='様式３（療養者名簿）（⑤の場合）'!$BJ96,IF(SN$19&lt;='様式３（療養者名簿）（⑤の場合）'!$BK96,1,0),0),0)</f>
        <v>0</v>
      </c>
      <c r="SO91" s="248">
        <f>IF(SO$19-'様式３（療養者名簿）（⑤の場合）'!$BJ96+1&lt;=15,IF(SO$19&gt;='様式３（療養者名簿）（⑤の場合）'!$BJ96,IF(SO$19&lt;='様式３（療養者名簿）（⑤の場合）'!$BK96,1,0),0),0)</f>
        <v>0</v>
      </c>
      <c r="SP91" s="248">
        <f>IF(SP$19-'様式３（療養者名簿）（⑤の場合）'!$BJ96+1&lt;=15,IF(SP$19&gt;='様式３（療養者名簿）（⑤の場合）'!$BJ96,IF(SP$19&lt;='様式３（療養者名簿）（⑤の場合）'!$BK96,1,0),0),0)</f>
        <v>0</v>
      </c>
      <c r="SQ91" s="248">
        <f>IF(SQ$19-'様式３（療養者名簿）（⑤の場合）'!$BJ96+1&lt;=15,IF(SQ$19&gt;='様式３（療養者名簿）（⑤の場合）'!$BJ96,IF(SQ$19&lt;='様式３（療養者名簿）（⑤の場合）'!$BK96,1,0),0),0)</f>
        <v>0</v>
      </c>
      <c r="SR91" s="248">
        <f>IF(SR$19-'様式３（療養者名簿）（⑤の場合）'!$BJ96+1&lt;=15,IF(SR$19&gt;='様式３（療養者名簿）（⑤の場合）'!$BJ96,IF(SR$19&lt;='様式３（療養者名簿）（⑤の場合）'!$BK96,1,0),0),0)</f>
        <v>0</v>
      </c>
      <c r="SS91" s="248">
        <f>IF(SS$19-'様式３（療養者名簿）（⑤の場合）'!$BJ96+1&lt;=15,IF(SS$19&gt;='様式３（療養者名簿）（⑤の場合）'!$BJ96,IF(SS$19&lt;='様式３（療養者名簿）（⑤の場合）'!$BK96,1,0),0),0)</f>
        <v>0</v>
      </c>
      <c r="ST91" s="248">
        <f>IF(ST$19-'様式３（療養者名簿）（⑤の場合）'!$BJ96+1&lt;=15,IF(ST$19&gt;='様式３（療養者名簿）（⑤の場合）'!$BJ96,IF(ST$19&lt;='様式３（療養者名簿）（⑤の場合）'!$BK96,1,0),0),0)</f>
        <v>0</v>
      </c>
      <c r="SU91" s="248">
        <f>IF(SU$19-'様式３（療養者名簿）（⑤の場合）'!$BJ96+1&lt;=15,IF(SU$19&gt;='様式３（療養者名簿）（⑤の場合）'!$BJ96,IF(SU$19&lt;='様式３（療養者名簿）（⑤の場合）'!$BK96,1,0),0),0)</f>
        <v>0</v>
      </c>
      <c r="SV91" s="248">
        <f>IF(SV$19-'様式３（療養者名簿）（⑤の場合）'!$BJ96+1&lt;=15,IF(SV$19&gt;='様式３（療養者名簿）（⑤の場合）'!$BJ96,IF(SV$19&lt;='様式３（療養者名簿）（⑤の場合）'!$BK96,1,0),0),0)</f>
        <v>0</v>
      </c>
      <c r="SW91" s="248">
        <f>IF(SW$19-'様式３（療養者名簿）（⑤の場合）'!$BJ96+1&lt;=15,IF(SW$19&gt;='様式３（療養者名簿）（⑤の場合）'!$BJ96,IF(SW$19&lt;='様式３（療養者名簿）（⑤の場合）'!$BK96,1,0),0),0)</f>
        <v>0</v>
      </c>
      <c r="SX91" s="248">
        <f>IF(SX$19-'様式３（療養者名簿）（⑤の場合）'!$BJ96+1&lt;=15,IF(SX$19&gt;='様式３（療養者名簿）（⑤の場合）'!$BJ96,IF(SX$19&lt;='様式３（療養者名簿）（⑤の場合）'!$BK96,1,0),0),0)</f>
        <v>0</v>
      </c>
      <c r="SY91" s="248">
        <f>IF(SY$19-'様式３（療養者名簿）（⑤の場合）'!$BJ96+1&lt;=15,IF(SY$19&gt;='様式３（療養者名簿）（⑤の場合）'!$BJ96,IF(SY$19&lt;='様式３（療養者名簿）（⑤の場合）'!$BK96,1,0),0),0)</f>
        <v>0</v>
      </c>
      <c r="SZ91" s="248">
        <f>IF(SZ$19-'様式３（療養者名簿）（⑤の場合）'!$BJ96+1&lt;=15,IF(SZ$19&gt;='様式３（療養者名簿）（⑤の場合）'!$BJ96,IF(SZ$19&lt;='様式３（療養者名簿）（⑤の場合）'!$BK96,1,0),0),0)</f>
        <v>0</v>
      </c>
      <c r="TA91" s="248">
        <f>IF(TA$19-'様式３（療養者名簿）（⑤の場合）'!$BJ96+1&lt;=15,IF(TA$19&gt;='様式３（療養者名簿）（⑤の場合）'!$BJ96,IF(TA$19&lt;='様式３（療養者名簿）（⑤の場合）'!$BK96,1,0),0),0)</f>
        <v>0</v>
      </c>
      <c r="TB91" s="248">
        <f>IF(TB$19-'様式３（療養者名簿）（⑤の場合）'!$BJ96+1&lt;=15,IF(TB$19&gt;='様式３（療養者名簿）（⑤の場合）'!$BJ96,IF(TB$19&lt;='様式３（療養者名簿）（⑤の場合）'!$BK96,1,0),0),0)</f>
        <v>0</v>
      </c>
      <c r="TC91" s="248">
        <f>IF(TC$19-'様式３（療養者名簿）（⑤の場合）'!$BJ96+1&lt;=15,IF(TC$19&gt;='様式３（療養者名簿）（⑤の場合）'!$BJ96,IF(TC$19&lt;='様式３（療養者名簿）（⑤の場合）'!$BK96,1,0),0),0)</f>
        <v>0</v>
      </c>
      <c r="TD91" s="248">
        <f>IF(TD$19-'様式３（療養者名簿）（⑤の場合）'!$BJ96+1&lt;=15,IF(TD$19&gt;='様式３（療養者名簿）（⑤の場合）'!$BJ96,IF(TD$19&lt;='様式３（療養者名簿）（⑤の場合）'!$BK96,1,0),0),0)</f>
        <v>0</v>
      </c>
      <c r="TE91" s="248">
        <f>IF(TE$19-'様式３（療養者名簿）（⑤の場合）'!$BJ96+1&lt;=15,IF(TE$19&gt;='様式３（療養者名簿）（⑤の場合）'!$BJ96,IF(TE$19&lt;='様式３（療養者名簿）（⑤の場合）'!$BK96,1,0),0),0)</f>
        <v>0</v>
      </c>
      <c r="TF91" s="248">
        <f>IF(TF$19-'様式３（療養者名簿）（⑤の場合）'!$BJ96+1&lt;=15,IF(TF$19&gt;='様式３（療養者名簿）（⑤の場合）'!$BJ96,IF(TF$19&lt;='様式３（療養者名簿）（⑤の場合）'!$BK96,1,0),0),0)</f>
        <v>0</v>
      </c>
      <c r="TG91" s="248">
        <f>IF(TG$19-'様式３（療養者名簿）（⑤の場合）'!$BJ96+1&lt;=15,IF(TG$19&gt;='様式３（療養者名簿）（⑤の場合）'!$BJ96,IF(TG$19&lt;='様式３（療養者名簿）（⑤の場合）'!$BK96,1,0),0),0)</f>
        <v>0</v>
      </c>
      <c r="TH91" s="248">
        <f>IF(TH$19-'様式３（療養者名簿）（⑤の場合）'!$BJ96+1&lt;=15,IF(TH$19&gt;='様式３（療養者名簿）（⑤の場合）'!$BJ96,IF(TH$19&lt;='様式３（療養者名簿）（⑤の場合）'!$BK96,1,0),0),0)</f>
        <v>0</v>
      </c>
      <c r="TI91" s="248">
        <f>IF(TI$19-'様式３（療養者名簿）（⑤の場合）'!$BJ96+1&lt;=15,IF(TI$19&gt;='様式３（療養者名簿）（⑤の場合）'!$BJ96,IF(TI$19&lt;='様式３（療養者名簿）（⑤の場合）'!$BK96,1,0),0),0)</f>
        <v>0</v>
      </c>
      <c r="TJ91" s="248">
        <f>IF(TJ$19-'様式３（療養者名簿）（⑤の場合）'!$BJ96+1&lt;=15,IF(TJ$19&gt;='様式３（療養者名簿）（⑤の場合）'!$BJ96,IF(TJ$19&lt;='様式３（療養者名簿）（⑤の場合）'!$BK96,1,0),0),0)</f>
        <v>0</v>
      </c>
      <c r="TK91" s="248">
        <f>IF(TK$19-'様式３（療養者名簿）（⑤の場合）'!$BJ96+1&lt;=15,IF(TK$19&gt;='様式３（療養者名簿）（⑤の場合）'!$BJ96,IF(TK$19&lt;='様式３（療養者名簿）（⑤の場合）'!$BK96,1,0),0),0)</f>
        <v>0</v>
      </c>
      <c r="TL91" s="248">
        <f>IF(TL$19-'様式３（療養者名簿）（⑤の場合）'!$BJ96+1&lt;=15,IF(TL$19&gt;='様式３（療養者名簿）（⑤の場合）'!$BJ96,IF(TL$19&lt;='様式３（療養者名簿）（⑤の場合）'!$BK96,1,0),0),0)</f>
        <v>0</v>
      </c>
      <c r="TM91" s="248">
        <f>IF(TM$19-'様式３（療養者名簿）（⑤の場合）'!$BJ96+1&lt;=15,IF(TM$19&gt;='様式３（療養者名簿）（⑤の場合）'!$BJ96,IF(TM$19&lt;='様式３（療養者名簿）（⑤の場合）'!$BK96,1,0),0),0)</f>
        <v>0</v>
      </c>
      <c r="TN91" s="248">
        <f>IF(TN$19-'様式３（療養者名簿）（⑤の場合）'!$BJ96+1&lt;=15,IF(TN$19&gt;='様式３（療養者名簿）（⑤の場合）'!$BJ96,IF(TN$19&lt;='様式３（療養者名簿）（⑤の場合）'!$BK96,1,0),0),0)</f>
        <v>0</v>
      </c>
      <c r="TO91" s="248">
        <f>IF(TO$19-'様式３（療養者名簿）（⑤の場合）'!$BJ96+1&lt;=15,IF(TO$19&gt;='様式３（療養者名簿）（⑤の場合）'!$BJ96,IF(TO$19&lt;='様式３（療養者名簿）（⑤の場合）'!$BK96,1,0),0),0)</f>
        <v>0</v>
      </c>
      <c r="TP91" s="248">
        <f>IF(TP$19-'様式３（療養者名簿）（⑤の場合）'!$BJ96+1&lt;=15,IF(TP$19&gt;='様式３（療養者名簿）（⑤の場合）'!$BJ96,IF(TP$19&lt;='様式３（療養者名簿）（⑤の場合）'!$BK96,1,0),0),0)</f>
        <v>0</v>
      </c>
      <c r="TQ91" s="248">
        <f>IF(TQ$19-'様式３（療養者名簿）（⑤の場合）'!$BJ96+1&lt;=15,IF(TQ$19&gt;='様式３（療養者名簿）（⑤の場合）'!$BJ96,IF(TQ$19&lt;='様式３（療養者名簿）（⑤の場合）'!$BK96,1,0),0),0)</f>
        <v>0</v>
      </c>
      <c r="TR91" s="248">
        <f>IF(TR$19-'様式３（療養者名簿）（⑤の場合）'!$BJ96+1&lt;=15,IF(TR$19&gt;='様式３（療養者名簿）（⑤の場合）'!$BJ96,IF(TR$19&lt;='様式３（療養者名簿）（⑤の場合）'!$BK96,1,0),0),0)</f>
        <v>0</v>
      </c>
      <c r="TS91" s="248">
        <f>IF(TS$19-'様式３（療養者名簿）（⑤の場合）'!$BJ96+1&lt;=15,IF(TS$19&gt;='様式３（療養者名簿）（⑤の場合）'!$BJ96,IF(TS$19&lt;='様式３（療養者名簿）（⑤の場合）'!$BK96,1,0),0),0)</f>
        <v>0</v>
      </c>
      <c r="TT91" s="248">
        <f>IF(TT$19-'様式３（療養者名簿）（⑤の場合）'!$BJ96+1&lt;=15,IF(TT$19&gt;='様式３（療養者名簿）（⑤の場合）'!$BJ96,IF(TT$19&lt;='様式３（療養者名簿）（⑤の場合）'!$BK96,1,0),0),0)</f>
        <v>0</v>
      </c>
      <c r="TU91" s="248">
        <f>IF(TU$19-'様式３（療養者名簿）（⑤の場合）'!$BJ96+1&lt;=15,IF(TU$19&gt;='様式３（療養者名簿）（⑤の場合）'!$BJ96,IF(TU$19&lt;='様式３（療養者名簿）（⑤の場合）'!$BK96,1,0),0),0)</f>
        <v>0</v>
      </c>
      <c r="TV91" s="248">
        <f>IF(TV$19-'様式３（療養者名簿）（⑤の場合）'!$BJ96+1&lt;=15,IF(TV$19&gt;='様式３（療養者名簿）（⑤の場合）'!$BJ96,IF(TV$19&lt;='様式３（療養者名簿）（⑤の場合）'!$BK96,1,0),0),0)</f>
        <v>0</v>
      </c>
      <c r="TW91" s="248">
        <f>IF(TW$19-'様式３（療養者名簿）（⑤の場合）'!$BJ96+1&lt;=15,IF(TW$19&gt;='様式３（療養者名簿）（⑤の場合）'!$BJ96,IF(TW$19&lt;='様式３（療養者名簿）（⑤の場合）'!$BK96,1,0),0),0)</f>
        <v>0</v>
      </c>
      <c r="TX91" s="248">
        <f>IF(TX$19-'様式３（療養者名簿）（⑤の場合）'!$BJ96+1&lt;=15,IF(TX$19&gt;='様式３（療養者名簿）（⑤の場合）'!$BJ96,IF(TX$19&lt;='様式３（療養者名簿）（⑤の場合）'!$BK96,1,0),0),0)</f>
        <v>0</v>
      </c>
      <c r="TY91" s="248">
        <f>IF(TY$19-'様式３（療養者名簿）（⑤の場合）'!$BJ96+1&lt;=15,IF(TY$19&gt;='様式３（療養者名簿）（⑤の場合）'!$BJ96,IF(TY$19&lt;='様式３（療養者名簿）（⑤の場合）'!$BK96,1,0),0),0)</f>
        <v>0</v>
      </c>
      <c r="TZ91" s="248">
        <f>IF(TZ$19-'様式３（療養者名簿）（⑤の場合）'!$BJ96+1&lt;=15,IF(TZ$19&gt;='様式３（療養者名簿）（⑤の場合）'!$BJ96,IF(TZ$19&lt;='様式３（療養者名簿）（⑤の場合）'!$BK96,1,0),0),0)</f>
        <v>0</v>
      </c>
      <c r="UA91" s="248">
        <f>IF(UA$19-'様式３（療養者名簿）（⑤の場合）'!$BJ96+1&lt;=15,IF(UA$19&gt;='様式３（療養者名簿）（⑤の場合）'!$BJ96,IF(UA$19&lt;='様式３（療養者名簿）（⑤の場合）'!$BK96,1,0),0),0)</f>
        <v>0</v>
      </c>
      <c r="UB91" s="248">
        <f>IF(UB$19-'様式３（療養者名簿）（⑤の場合）'!$BJ96+1&lt;=15,IF(UB$19&gt;='様式３（療養者名簿）（⑤の場合）'!$BJ96,IF(UB$19&lt;='様式３（療養者名簿）（⑤の場合）'!$BK96,1,0),0),0)</f>
        <v>0</v>
      </c>
      <c r="UC91" s="248">
        <f>IF(UC$19-'様式３（療養者名簿）（⑤の場合）'!$BJ96+1&lt;=15,IF(UC$19&gt;='様式３（療養者名簿）（⑤の場合）'!$BJ96,IF(UC$19&lt;='様式３（療養者名簿）（⑤の場合）'!$BK96,1,0),0),0)</f>
        <v>0</v>
      </c>
      <c r="UD91" s="372">
        <f>IF(UD$19-'様式３（療養者名簿）（⑤の場合）'!$BJ96+1&lt;=15,IF(UD$19&gt;='様式３（療養者名簿）（⑤の場合）'!$BJ96,IF(UD$19&lt;='様式３（療養者名簿）（⑤の場合）'!$BK96,1,0),0),0)</f>
        <v>0</v>
      </c>
      <c r="UE91" s="372">
        <f>IF(UE$19-'様式３（療養者名簿）（⑤の場合）'!$BJ96+1&lt;=15,IF(UE$19&gt;='様式３（療養者名簿）（⑤の場合）'!$BJ96,IF(UE$19&lt;='様式３（療養者名簿）（⑤の場合）'!$BK96,1,0),0),0)</f>
        <v>0</v>
      </c>
      <c r="UF91" s="372">
        <f>IF(UF$19-'様式３（療養者名簿）（⑤の場合）'!$BJ96+1&lt;=15,IF(UF$19&gt;='様式３（療養者名簿）（⑤の場合）'!$BJ96,IF(UF$19&lt;='様式３（療養者名簿）（⑤の場合）'!$BK96,1,0),0),0)</f>
        <v>0</v>
      </c>
      <c r="UG91" s="372">
        <f>IF(UG$19-'様式３（療養者名簿）（⑤の場合）'!$BJ96+1&lt;=15,IF(UG$19&gt;='様式３（療養者名簿）（⑤の場合）'!$BJ96,IF(UG$19&lt;='様式３（療養者名簿）（⑤の場合）'!$BK96,1,0),0),0)</f>
        <v>0</v>
      </c>
      <c r="UH91" s="372">
        <f>IF(UH$19-'様式３（療養者名簿）（⑤の場合）'!$BJ96+1&lt;=15,IF(UH$19&gt;='様式３（療養者名簿）（⑤の場合）'!$BJ96,IF(UH$19&lt;='様式３（療養者名簿）（⑤の場合）'!$BK96,1,0),0),0)</f>
        <v>0</v>
      </c>
      <c r="UI91" s="372">
        <f>IF(UI$19-'様式３（療養者名簿）（⑤の場合）'!$BJ96+1&lt;=15,IF(UI$19&gt;='様式３（療養者名簿）（⑤の場合）'!$BJ96,IF(UI$19&lt;='様式３（療養者名簿）（⑤の場合）'!$BK96,1,0),0),0)</f>
        <v>0</v>
      </c>
      <c r="UJ91" s="372">
        <f>IF(UJ$19-'様式３（療養者名簿）（⑤の場合）'!$BJ96+1&lt;=15,IF(UJ$19&gt;='様式３（療養者名簿）（⑤の場合）'!$BJ96,IF(UJ$19&lt;='様式３（療養者名簿）（⑤の場合）'!$BK96,1,0),0),0)</f>
        <v>0</v>
      </c>
      <c r="UK91" s="372">
        <f>IF(UK$19-'様式３（療養者名簿）（⑤の場合）'!$BJ96+1&lt;=15,IF(UK$19&gt;='様式３（療養者名簿）（⑤の場合）'!$BJ96,IF(UK$19&lt;='様式３（療養者名簿）（⑤の場合）'!$BK96,1,0),0),0)</f>
        <v>0</v>
      </c>
      <c r="UL91" s="372">
        <f>IF(UL$19-'様式３（療養者名簿）（⑤の場合）'!$BJ96+1&lt;=15,IF(UL$19&gt;='様式３（療養者名簿）（⑤の場合）'!$BJ96,IF(UL$19&lt;='様式３（療養者名簿）（⑤の場合）'!$BK96,1,0),0),0)</f>
        <v>0</v>
      </c>
      <c r="UM91" s="372">
        <f>IF(UM$19-'様式３（療養者名簿）（⑤の場合）'!$BJ96+1&lt;=15,IF(UM$19&gt;='様式３（療養者名簿）（⑤の場合）'!$BJ96,IF(UM$19&lt;='様式３（療養者名簿）（⑤の場合）'!$BK96,1,0),0),0)</f>
        <v>0</v>
      </c>
      <c r="UN91" s="372">
        <f>IF(UN$19-'様式３（療養者名簿）（⑤の場合）'!$BJ96+1&lt;=15,IF(UN$19&gt;='様式３（療養者名簿）（⑤の場合）'!$BJ96,IF(UN$19&lt;='様式３（療養者名簿）（⑤の場合）'!$BK96,1,0),0),0)</f>
        <v>0</v>
      </c>
      <c r="UO91" s="372">
        <f>IF(UO$19-'様式３（療養者名簿）（⑤の場合）'!$BJ96+1&lt;=15,IF(UO$19&gt;='様式３（療養者名簿）（⑤の場合）'!$BJ96,IF(UO$19&lt;='様式３（療養者名簿）（⑤の場合）'!$BK96,1,0),0),0)</f>
        <v>0</v>
      </c>
      <c r="UP91" s="372">
        <f>IF(UP$19-'様式３（療養者名簿）（⑤の場合）'!$BJ96+1&lt;=15,IF(UP$19&gt;='様式３（療養者名簿）（⑤の場合）'!$BJ96,IF(UP$19&lt;='様式３（療養者名簿）（⑤の場合）'!$BK96,1,0),0),0)</f>
        <v>0</v>
      </c>
      <c r="UQ91" s="372">
        <f>IF(UQ$19-'様式３（療養者名簿）（⑤の場合）'!$BJ96+1&lt;=15,IF(UQ$19&gt;='様式３（療養者名簿）（⑤の場合）'!$BJ96,IF(UQ$19&lt;='様式３（療養者名簿）（⑤の場合）'!$BK96,1,0),0),0)</f>
        <v>0</v>
      </c>
      <c r="UR91" s="372">
        <f>IF(UR$19-'様式３（療養者名簿）（⑤の場合）'!$BJ96+1&lt;=15,IF(UR$19&gt;='様式３（療養者名簿）（⑤の場合）'!$BJ96,IF(UR$19&lt;='様式３（療養者名簿）（⑤の場合）'!$BK96,1,0),0),0)</f>
        <v>0</v>
      </c>
      <c r="US91" s="372">
        <f>IF(US$19-'様式３（療養者名簿）（⑤の場合）'!$BJ96+1&lt;=15,IF(US$19&gt;='様式３（療養者名簿）（⑤の場合）'!$BJ96,IF(US$19&lt;='様式３（療養者名簿）（⑤の場合）'!$BK96,1,0),0),0)</f>
        <v>0</v>
      </c>
      <c r="UT91" s="372">
        <f>IF(UT$19-'様式３（療養者名簿）（⑤の場合）'!$BJ96+1&lt;=15,IF(UT$19&gt;='様式３（療養者名簿）（⑤の場合）'!$BJ96,IF(UT$19&lt;='様式３（療養者名簿）（⑤の場合）'!$BK96,1,0),0),0)</f>
        <v>0</v>
      </c>
      <c r="UU91" s="372">
        <f>IF(UU$19-'様式３（療養者名簿）（⑤の場合）'!$BJ96+1&lt;=15,IF(UU$19&gt;='様式３（療養者名簿）（⑤の場合）'!$BJ96,IF(UU$19&lt;='様式３（療養者名簿）（⑤の場合）'!$BK96,1,0),0),0)</f>
        <v>0</v>
      </c>
      <c r="UV91" s="372">
        <f>IF(UV$19-'様式３（療養者名簿）（⑤の場合）'!$BJ96+1&lt;=15,IF(UV$19&gt;='様式３（療養者名簿）（⑤の場合）'!$BJ96,IF(UV$19&lt;='様式３（療養者名簿）（⑤の場合）'!$BK96,1,0),0),0)</f>
        <v>0</v>
      </c>
      <c r="UW91" s="372">
        <f>IF(UW$19-'様式３（療養者名簿）（⑤の場合）'!$BJ96+1&lt;=15,IF(UW$19&gt;='様式３（療養者名簿）（⑤の場合）'!$BJ96,IF(UW$19&lt;='様式３（療養者名簿）（⑤の場合）'!$BK96,1,0),0),0)</f>
        <v>0</v>
      </c>
      <c r="UX91" s="372">
        <f>IF(UX$19-'様式３（療養者名簿）（⑤の場合）'!$BJ96+1&lt;=15,IF(UX$19&gt;='様式３（療養者名簿）（⑤の場合）'!$BJ96,IF(UX$19&lt;='様式３（療養者名簿）（⑤の場合）'!$BK96,1,0),0),0)</f>
        <v>0</v>
      </c>
      <c r="UY91" s="372">
        <f>IF(UY$19-'様式３（療養者名簿）（⑤の場合）'!$BJ96+1&lt;=15,IF(UY$19&gt;='様式３（療養者名簿）（⑤の場合）'!$BJ96,IF(UY$19&lt;='様式３（療養者名簿）（⑤の場合）'!$BK96,1,0),0),0)</f>
        <v>0</v>
      </c>
      <c r="UZ91" s="372">
        <f>IF(UZ$19-'様式３（療養者名簿）（⑤の場合）'!$BJ96+1&lt;=15,IF(UZ$19&gt;='様式３（療養者名簿）（⑤の場合）'!$BJ96,IF(UZ$19&lt;='様式３（療養者名簿）（⑤の場合）'!$BK96,1,0),0),0)</f>
        <v>0</v>
      </c>
      <c r="VA91" s="372">
        <f>IF(VA$19-'様式３（療養者名簿）（⑤の場合）'!$BJ96+1&lt;=15,IF(VA$19&gt;='様式３（療養者名簿）（⑤の場合）'!$BJ96,IF(VA$19&lt;='様式３（療養者名簿）（⑤の場合）'!$BK96,1,0),0),0)</f>
        <v>0</v>
      </c>
      <c r="VB91" s="372">
        <f>IF(VB$19-'様式３（療養者名簿）（⑤の場合）'!$BJ96+1&lt;=15,IF(VB$19&gt;='様式３（療養者名簿）（⑤の場合）'!$BJ96,IF(VB$19&lt;='様式３（療養者名簿）（⑤の場合）'!$BK96,1,0),0),0)</f>
        <v>0</v>
      </c>
      <c r="VC91" s="372">
        <f>IF(VC$19-'様式３（療養者名簿）（⑤の場合）'!$BJ96+1&lt;=15,IF(VC$19&gt;='様式３（療養者名簿）（⑤の場合）'!$BJ96,IF(VC$19&lt;='様式３（療養者名簿）（⑤の場合）'!$BK96,1,0),0),0)</f>
        <v>0</v>
      </c>
      <c r="VD91" s="372">
        <f>IF(VD$19-'様式３（療養者名簿）（⑤の場合）'!$BJ96+1&lt;=15,IF(VD$19&gt;='様式３（療養者名簿）（⑤の場合）'!$BJ96,IF(VD$19&lt;='様式３（療養者名簿）（⑤の場合）'!$BK96,1,0),0),0)</f>
        <v>0</v>
      </c>
      <c r="VE91" s="372">
        <f>IF(VE$19-'様式３（療養者名簿）（⑤の場合）'!$BJ96+1&lt;=15,IF(VE$19&gt;='様式３（療養者名簿）（⑤の場合）'!$BJ96,IF(VE$19&lt;='様式３（療養者名簿）（⑤の場合）'!$BK96,1,0),0),0)</f>
        <v>0</v>
      </c>
      <c r="VF91" s="372">
        <f>IF(VF$19-'様式３（療養者名簿）（⑤の場合）'!$BJ96+1&lt;=15,IF(VF$19&gt;='様式３（療養者名簿）（⑤の場合）'!$BJ96,IF(VF$19&lt;='様式３（療養者名簿）（⑤の場合）'!$BK96,1,0),0),0)</f>
        <v>0</v>
      </c>
      <c r="VG91" s="372">
        <f>IF(VG$19-'様式３（療養者名簿）（⑤の場合）'!$BJ96+1&lt;=15,IF(VG$19&gt;='様式３（療養者名簿）（⑤の場合）'!$BJ96,IF(VG$19&lt;='様式３（療養者名簿）（⑤の場合）'!$BK96,1,0),0),0)</f>
        <v>0</v>
      </c>
      <c r="VH91" s="372">
        <f>IF(VH$19-'様式３（療養者名簿）（⑤の場合）'!$BJ96+1&lt;=15,IF(VH$19&gt;='様式３（療養者名簿）（⑤の場合）'!$BJ96,IF(VH$19&lt;='様式３（療養者名簿）（⑤の場合）'!$BK96,1,0),0),0)</f>
        <v>0</v>
      </c>
      <c r="VI91" s="372">
        <f>IF(VI$19-'様式３（療養者名簿）（⑤の場合）'!$BJ96+1&lt;=15,IF(VI$19&gt;='様式３（療養者名簿）（⑤の場合）'!$BJ96,IF(VI$19&lt;='様式３（療養者名簿）（⑤の場合）'!$BK96,1,0),0),0)</f>
        <v>0</v>
      </c>
      <c r="VJ91" s="372">
        <f>IF(VJ$19-'様式３（療養者名簿）（⑤の場合）'!$BJ96+1&lt;=15,IF(VJ$19&gt;='様式３（療養者名簿）（⑤の場合）'!$BJ96,IF(VJ$19&lt;='様式３（療養者名簿）（⑤の場合）'!$BK96,1,0),0),0)</f>
        <v>0</v>
      </c>
      <c r="VK91" s="372">
        <f>IF(VK$19-'様式３（療養者名簿）（⑤の場合）'!$BJ96+1&lt;=15,IF(VK$19&gt;='様式３（療養者名簿）（⑤の場合）'!$BJ96,IF(VK$19&lt;='様式３（療養者名簿）（⑤の場合）'!$BK96,1,0),0),0)</f>
        <v>0</v>
      </c>
      <c r="VL91" s="372">
        <f>IF(VL$19-'様式３（療養者名簿）（⑤の場合）'!$BJ96+1&lt;=15,IF(VL$19&gt;='様式３（療養者名簿）（⑤の場合）'!$BJ96,IF(VL$19&lt;='様式３（療養者名簿）（⑤の場合）'!$BK96,1,0),0),0)</f>
        <v>0</v>
      </c>
      <c r="VM91" s="372">
        <f>IF(VM$19-'様式３（療養者名簿）（⑤の場合）'!$BJ96+1&lt;=15,IF(VM$19&gt;='様式３（療養者名簿）（⑤の場合）'!$BJ96,IF(VM$19&lt;='様式３（療養者名簿）（⑤の場合）'!$BK96,1,0),0),0)</f>
        <v>0</v>
      </c>
      <c r="VN91" s="372">
        <f>IF(VN$19-'様式３（療養者名簿）（⑤の場合）'!$BJ96+1&lt;=15,IF(VN$19&gt;='様式３（療養者名簿）（⑤の場合）'!$BJ96,IF(VN$19&lt;='様式３（療養者名簿）（⑤の場合）'!$BK96,1,0),0),0)</f>
        <v>0</v>
      </c>
      <c r="VO91" s="372">
        <f>IF(VO$19-'様式３（療養者名簿）（⑤の場合）'!$BJ96+1&lt;=15,IF(VO$19&gt;='様式３（療養者名簿）（⑤の場合）'!$BJ96,IF(VO$19&lt;='様式３（療養者名簿）（⑤の場合）'!$BK96,1,0),0),0)</f>
        <v>0</v>
      </c>
      <c r="VP91" s="372">
        <f>IF(VP$19-'様式３（療養者名簿）（⑤の場合）'!$BJ96+1&lt;=15,IF(VP$19&gt;='様式３（療養者名簿）（⑤の場合）'!$BJ96,IF(VP$19&lt;='様式３（療養者名簿）（⑤の場合）'!$BK96,1,0),0),0)</f>
        <v>0</v>
      </c>
      <c r="VQ91" s="372">
        <f>IF(VQ$19-'様式３（療養者名簿）（⑤の場合）'!$BJ96+1&lt;=15,IF(VQ$19&gt;='様式３（療養者名簿）（⑤の場合）'!$BJ96,IF(VQ$19&lt;='様式３（療養者名簿）（⑤の場合）'!$BK96,1,0),0),0)</f>
        <v>0</v>
      </c>
      <c r="VR91" s="372">
        <f>IF(VR$19-'様式３（療養者名簿）（⑤の場合）'!$BJ96+1&lt;=15,IF(VR$19&gt;='様式３（療養者名簿）（⑤の場合）'!$BJ96,IF(VR$19&lt;='様式３（療養者名簿）（⑤の場合）'!$BK96,1,0),0),0)</f>
        <v>0</v>
      </c>
      <c r="VS91" s="372">
        <f>IF(VS$19-'様式３（療養者名簿）（⑤の場合）'!$BJ96+1&lt;=15,IF(VS$19&gt;='様式３（療養者名簿）（⑤の場合）'!$BJ96,IF(VS$19&lt;='様式３（療養者名簿）（⑤の場合）'!$BK96,1,0),0),0)</f>
        <v>0</v>
      </c>
      <c r="VT91" s="372">
        <f>IF(VT$19-'様式３（療養者名簿）（⑤の場合）'!$BJ96+1&lt;=15,IF(VT$19&gt;='様式３（療養者名簿）（⑤の場合）'!$BJ96,IF(VT$19&lt;='様式３（療養者名簿）（⑤の場合）'!$BK96,1,0),0),0)</f>
        <v>0</v>
      </c>
      <c r="VU91" s="372">
        <f>IF(VU$19-'様式３（療養者名簿）（⑤の場合）'!$BJ96+1&lt;=15,IF(VU$19&gt;='様式３（療養者名簿）（⑤の場合）'!$BJ96,IF(VU$19&lt;='様式３（療養者名簿）（⑤の場合）'!$BK96,1,0),0),0)</f>
        <v>0</v>
      </c>
      <c r="VV91" s="372">
        <f>IF(VV$19-'様式３（療養者名簿）（⑤の場合）'!$BJ96+1&lt;=15,IF(VV$19&gt;='様式３（療養者名簿）（⑤の場合）'!$BJ96,IF(VV$19&lt;='様式３（療養者名簿）（⑤の場合）'!$BK96,1,0),0),0)</f>
        <v>0</v>
      </c>
      <c r="VW91" s="372">
        <f>IF(VW$19-'様式３（療養者名簿）（⑤の場合）'!$BJ96+1&lt;=15,IF(VW$19&gt;='様式３（療養者名簿）（⑤の場合）'!$BJ96,IF(VW$19&lt;='様式３（療養者名簿）（⑤の場合）'!$BK96,1,0),0),0)</f>
        <v>0</v>
      </c>
      <c r="VX91" s="372">
        <f>IF(VX$19-'様式３（療養者名簿）（⑤の場合）'!$BJ96+1&lt;=15,IF(VX$19&gt;='様式３（療養者名簿）（⑤の場合）'!$BJ96,IF(VX$19&lt;='様式３（療養者名簿）（⑤の場合）'!$BK96,1,0),0),0)</f>
        <v>0</v>
      </c>
      <c r="VY91" s="372">
        <f>IF(VY$19-'様式３（療養者名簿）（⑤の場合）'!$BJ96+1&lt;=15,IF(VY$19&gt;='様式３（療養者名簿）（⑤の場合）'!$BJ96,IF(VY$19&lt;='様式３（療養者名簿）（⑤の場合）'!$BK96,1,0),0),0)</f>
        <v>0</v>
      </c>
      <c r="VZ91" s="372">
        <f>IF(VZ$19-'様式３（療養者名簿）（⑤の場合）'!$BJ96+1&lt;=15,IF(VZ$19&gt;='様式３（療養者名簿）（⑤の場合）'!$BJ96,IF(VZ$19&lt;='様式３（療養者名簿）（⑤の場合）'!$BK96,1,0),0),0)</f>
        <v>0</v>
      </c>
      <c r="WA91" s="372">
        <f>IF(WA$19-'様式３（療養者名簿）（⑤の場合）'!$BJ96+1&lt;=15,IF(WA$19&gt;='様式３（療養者名簿）（⑤の場合）'!$BJ96,IF(WA$19&lt;='様式３（療養者名簿）（⑤の場合）'!$BK96,1,0),0),0)</f>
        <v>0</v>
      </c>
      <c r="WB91" s="372">
        <f>IF(WB$19-'様式３（療養者名簿）（⑤の場合）'!$BJ96+1&lt;=15,IF(WB$19&gt;='様式３（療養者名簿）（⑤の場合）'!$BJ96,IF(WB$19&lt;='様式３（療養者名簿）（⑤の場合）'!$BK96,1,0),0),0)</f>
        <v>0</v>
      </c>
      <c r="WC91" s="372">
        <f>IF(WC$19-'様式３（療養者名簿）（⑤の場合）'!$BJ96+1&lt;=15,IF(WC$19&gt;='様式３（療養者名簿）（⑤の場合）'!$BJ96,IF(WC$19&lt;='様式３（療養者名簿）（⑤の場合）'!$BK96,1,0),0),0)</f>
        <v>0</v>
      </c>
      <c r="WD91" s="372">
        <f>IF(WD$19-'様式３（療養者名簿）（⑤の場合）'!$BJ96+1&lt;=15,IF(WD$19&gt;='様式３（療養者名簿）（⑤の場合）'!$BJ96,IF(WD$19&lt;='様式３（療養者名簿）（⑤の場合）'!$BK96,1,0),0),0)</f>
        <v>0</v>
      </c>
      <c r="WE91" s="372">
        <f>IF(WE$19-'様式３（療養者名簿）（⑤の場合）'!$BJ96+1&lt;=15,IF(WE$19&gt;='様式３（療養者名簿）（⑤の場合）'!$BJ96,IF(WE$19&lt;='様式３（療養者名簿）（⑤の場合）'!$BK96,1,0),0),0)</f>
        <v>0</v>
      </c>
      <c r="WF91" s="372">
        <f>IF(WF$19-'様式３（療養者名簿）（⑤の場合）'!$BJ96+1&lt;=15,IF(WF$19&gt;='様式３（療養者名簿）（⑤の場合）'!$BJ96,IF(WF$19&lt;='様式３（療養者名簿）（⑤の場合）'!$BK96,1,0),0),0)</f>
        <v>0</v>
      </c>
      <c r="WG91" s="372">
        <f>IF(WG$19-'様式３（療養者名簿）（⑤の場合）'!$BJ96+1&lt;=15,IF(WG$19&gt;='様式３（療養者名簿）（⑤の場合）'!$BJ96,IF(WG$19&lt;='様式３（療養者名簿）（⑤の場合）'!$BK96,1,0),0),0)</f>
        <v>0</v>
      </c>
      <c r="WH91" s="372">
        <f>IF(WH$19-'様式３（療養者名簿）（⑤の場合）'!$BJ96+1&lt;=15,IF(WH$19&gt;='様式３（療養者名簿）（⑤の場合）'!$BJ96,IF(WH$19&lt;='様式３（療養者名簿）（⑤の場合）'!$BK96,1,0),0),0)</f>
        <v>0</v>
      </c>
      <c r="WI91" s="372">
        <f>IF(WI$19-'様式３（療養者名簿）（⑤の場合）'!$BJ96+1&lt;=15,IF(WI$19&gt;='様式３（療養者名簿）（⑤の場合）'!$BJ96,IF(WI$19&lt;='様式３（療養者名簿）（⑤の場合）'!$BK96,1,0),0),0)</f>
        <v>0</v>
      </c>
      <c r="WJ91" s="372">
        <f>IF(WJ$19-'様式３（療養者名簿）（⑤の場合）'!$BJ96+1&lt;=15,IF(WJ$19&gt;='様式３（療養者名簿）（⑤の場合）'!$BJ96,IF(WJ$19&lt;='様式３（療養者名簿）（⑤の場合）'!$BK96,1,0),0),0)</f>
        <v>0</v>
      </c>
      <c r="WK91" s="372">
        <f>IF(WK$19-'様式３（療養者名簿）（⑤の場合）'!$BJ96+1&lt;=15,IF(WK$19&gt;='様式３（療養者名簿）（⑤の場合）'!$BJ96,IF(WK$19&lt;='様式３（療養者名簿）（⑤の場合）'!$BK96,1,0),0),0)</f>
        <v>0</v>
      </c>
      <c r="WL91" s="372">
        <f>IF(WL$19-'様式３（療養者名簿）（⑤の場合）'!$BJ96+1&lt;=15,IF(WL$19&gt;='様式３（療養者名簿）（⑤の場合）'!$BJ96,IF(WL$19&lt;='様式３（療養者名簿）（⑤の場合）'!$BK96,1,0),0),0)</f>
        <v>0</v>
      </c>
      <c r="WM91" s="372">
        <f>IF(WM$19-'様式３（療養者名簿）（⑤の場合）'!$BJ96+1&lt;=15,IF(WM$19&gt;='様式３（療養者名簿）（⑤の場合）'!$BJ96,IF(WM$19&lt;='様式３（療養者名簿）（⑤の場合）'!$BK96,1,0),0),0)</f>
        <v>0</v>
      </c>
      <c r="WN91" s="372">
        <f>IF(WN$19-'様式３（療養者名簿）（⑤の場合）'!$BJ96+1&lt;=15,IF(WN$19&gt;='様式３（療養者名簿）（⑤の場合）'!$BJ96,IF(WN$19&lt;='様式３（療養者名簿）（⑤の場合）'!$BK96,1,0),0),0)</f>
        <v>0</v>
      </c>
      <c r="WO91" s="372">
        <f>IF(WO$19-'様式３（療養者名簿）（⑤の場合）'!$BJ96+1&lt;=15,IF(WO$19&gt;='様式３（療養者名簿）（⑤の場合）'!$BJ96,IF(WO$19&lt;='様式３（療養者名簿）（⑤の場合）'!$BK96,1,0),0),0)</f>
        <v>0</v>
      </c>
      <c r="WP91" s="372">
        <f>IF(WP$19-'様式３（療養者名簿）（⑤の場合）'!$BJ96+1&lt;=15,IF(WP$19&gt;='様式３（療養者名簿）（⑤の場合）'!$BJ96,IF(WP$19&lt;='様式３（療養者名簿）（⑤の場合）'!$BK96,1,0),0),0)</f>
        <v>0</v>
      </c>
      <c r="WQ91" s="372">
        <f>IF(WQ$19-'様式３（療養者名簿）（⑤の場合）'!$BJ96+1&lt;=15,IF(WQ$19&gt;='様式３（療養者名簿）（⑤の場合）'!$BJ96,IF(WQ$19&lt;='様式３（療養者名簿）（⑤の場合）'!$BK96,1,0),0),0)</f>
        <v>0</v>
      </c>
      <c r="WR91" s="372">
        <f>IF(WR$19-'様式３（療養者名簿）（⑤の場合）'!$BJ96+1&lt;=15,IF(WR$19&gt;='様式３（療養者名簿）（⑤の場合）'!$BJ96,IF(WR$19&lt;='様式３（療養者名簿）（⑤の場合）'!$BK96,1,0),0),0)</f>
        <v>0</v>
      </c>
      <c r="WS91" s="372">
        <f>IF(WS$19-'様式３（療養者名簿）（⑤の場合）'!$BJ96+1&lt;=15,IF(WS$19&gt;='様式３（療養者名簿）（⑤の場合）'!$BJ96,IF(WS$19&lt;='様式３（療養者名簿）（⑤の場合）'!$BK96,1,0),0),0)</f>
        <v>0</v>
      </c>
      <c r="WT91" s="372">
        <f>IF(WT$19-'様式３（療養者名簿）（⑤の場合）'!$BJ96+1&lt;=15,IF(WT$19&gt;='様式３（療養者名簿）（⑤の場合）'!$BJ96,IF(WT$19&lt;='様式３（療養者名簿）（⑤の場合）'!$BK96,1,0),0),0)</f>
        <v>0</v>
      </c>
      <c r="WU91" s="372">
        <f>IF(WU$19-'様式３（療養者名簿）（⑤の場合）'!$BJ96+1&lt;=15,IF(WU$19&gt;='様式３（療養者名簿）（⑤の場合）'!$BJ96,IF(WU$19&lt;='様式３（療養者名簿）（⑤の場合）'!$BK96,1,0),0),0)</f>
        <v>0</v>
      </c>
      <c r="WV91" s="372">
        <f>IF(WV$19-'様式３（療養者名簿）（⑤の場合）'!$BJ96+1&lt;=15,IF(WV$19&gt;='様式３（療養者名簿）（⑤の場合）'!$BJ96,IF(WV$19&lt;='様式３（療養者名簿）（⑤の場合）'!$BK96,1,0),0),0)</f>
        <v>0</v>
      </c>
      <c r="WW91" s="372">
        <f>IF(WW$19-'様式３（療養者名簿）（⑤の場合）'!$BJ96+1&lt;=15,IF(WW$19&gt;='様式３（療養者名簿）（⑤の場合）'!$BJ96,IF(WW$19&lt;='様式３（療養者名簿）（⑤の場合）'!$BK96,1,0),0),0)</f>
        <v>0</v>
      </c>
      <c r="WX91" s="372">
        <f>IF(WX$19-'様式３（療養者名簿）（⑤の場合）'!$BJ96+1&lt;=15,IF(WX$19&gt;='様式３（療養者名簿）（⑤の場合）'!$BJ96,IF(WX$19&lt;='様式３（療養者名簿）（⑤の場合）'!$BK96,1,0),0),0)</f>
        <v>0</v>
      </c>
      <c r="WY91" s="372">
        <f>IF(WY$19-'様式３（療養者名簿）（⑤の場合）'!$BJ96+1&lt;=15,IF(WY$19&gt;='様式３（療養者名簿）（⑤の場合）'!$BJ96,IF(WY$19&lt;='様式３（療養者名簿）（⑤の場合）'!$BK96,1,0),0),0)</f>
        <v>0</v>
      </c>
      <c r="WZ91" s="372">
        <f>IF(WZ$19-'様式３（療養者名簿）（⑤の場合）'!$BJ96+1&lt;=15,IF(WZ$19&gt;='様式３（療養者名簿）（⑤の場合）'!$BJ96,IF(WZ$19&lt;='様式３（療養者名簿）（⑤の場合）'!$BK96,1,0),0),0)</f>
        <v>0</v>
      </c>
      <c r="XA91" s="372">
        <f>IF(XA$19-'様式３（療養者名簿）（⑤の場合）'!$BJ96+1&lt;=15,IF(XA$19&gt;='様式３（療養者名簿）（⑤の場合）'!$BJ96,IF(XA$19&lt;='様式３（療養者名簿）（⑤の場合）'!$BK96,1,0),0),0)</f>
        <v>0</v>
      </c>
      <c r="XB91" s="372">
        <f>IF(XB$19-'様式３（療養者名簿）（⑤の場合）'!$BJ96+1&lt;=15,IF(XB$19&gt;='様式３（療養者名簿）（⑤の場合）'!$BJ96,IF(XB$19&lt;='様式３（療養者名簿）（⑤の場合）'!$BK96,1,0),0),0)</f>
        <v>0</v>
      </c>
      <c r="XC91" s="372">
        <f>IF(XC$19-'様式３（療養者名簿）（⑤の場合）'!$BJ96+1&lt;=15,IF(XC$19&gt;='様式３（療養者名簿）（⑤の場合）'!$BJ96,IF(XC$19&lt;='様式３（療養者名簿）（⑤の場合）'!$BK96,1,0),0),0)</f>
        <v>0</v>
      </c>
      <c r="XD91" s="372">
        <f>IF(XD$19-'様式３（療養者名簿）（⑤の場合）'!$BJ96+1&lt;=15,IF(XD$19&gt;='様式３（療養者名簿）（⑤の場合）'!$BJ96,IF(XD$19&lt;='様式３（療養者名簿）（⑤の場合）'!$BK96,1,0),0),0)</f>
        <v>0</v>
      </c>
      <c r="XE91" s="372">
        <f>IF(XE$19-'様式３（療養者名簿）（⑤の場合）'!$BJ96+1&lt;=15,IF(XE$19&gt;='様式３（療養者名簿）（⑤の場合）'!$BJ96,IF(XE$19&lt;='様式３（療養者名簿）（⑤の場合）'!$BK96,1,0),0),0)</f>
        <v>0</v>
      </c>
      <c r="XF91" s="372">
        <f>IF(XF$19-'様式３（療養者名簿）（⑤の場合）'!$BJ96+1&lt;=15,IF(XF$19&gt;='様式３（療養者名簿）（⑤の場合）'!$BJ96,IF(XF$19&lt;='様式３（療養者名簿）（⑤の場合）'!$BK96,1,0),0),0)</f>
        <v>0</v>
      </c>
      <c r="XG91" s="372">
        <f>IF(XG$19-'様式３（療養者名簿）（⑤の場合）'!$BJ96+1&lt;=15,IF(XG$19&gt;='様式３（療養者名簿）（⑤の場合）'!$BJ96,IF(XG$19&lt;='様式３（療養者名簿）（⑤の場合）'!$BK96,1,0),0),0)</f>
        <v>0</v>
      </c>
      <c r="XH91" s="372">
        <f>IF(XH$19-'様式３（療養者名簿）（⑤の場合）'!$BJ96+1&lt;=15,IF(XH$19&gt;='様式３（療養者名簿）（⑤の場合）'!$BJ96,IF(XH$19&lt;='様式３（療養者名簿）（⑤の場合）'!$BK96,1,0),0),0)</f>
        <v>0</v>
      </c>
      <c r="XI91" s="372">
        <f>IF(XI$19-'様式３（療養者名簿）（⑤の場合）'!$BJ96+1&lt;=15,IF(XI$19&gt;='様式３（療養者名簿）（⑤の場合）'!$BJ96,IF(XI$19&lt;='様式３（療養者名簿）（⑤の場合）'!$BK96,1,0),0),0)</f>
        <v>0</v>
      </c>
      <c r="XJ91" s="372">
        <f>IF(XJ$19-'様式３（療養者名簿）（⑤の場合）'!$BJ96+1&lt;=15,IF(XJ$19&gt;='様式３（療養者名簿）（⑤の場合）'!$BJ96,IF(XJ$19&lt;='様式３（療養者名簿）（⑤の場合）'!$BK96,1,0),0),0)</f>
        <v>0</v>
      </c>
      <c r="XK91" s="372">
        <f>IF(XK$19-'様式３（療養者名簿）（⑤の場合）'!$BJ96+1&lt;=15,IF(XK$19&gt;='様式３（療養者名簿）（⑤の場合）'!$BJ96,IF(XK$19&lt;='様式３（療養者名簿）（⑤の場合）'!$BK96,1,0),0),0)</f>
        <v>0</v>
      </c>
      <c r="XL91" s="372">
        <f>IF(XL$19-'様式３（療養者名簿）（⑤の場合）'!$BJ96+1&lt;=15,IF(XL$19&gt;='様式３（療養者名簿）（⑤の場合）'!$BJ96,IF(XL$19&lt;='様式３（療養者名簿）（⑤の場合）'!$BK96,1,0),0),0)</f>
        <v>0</v>
      </c>
      <c r="XM91" s="372">
        <f>IF(XM$19-'様式３（療養者名簿）（⑤の場合）'!$BJ96+1&lt;=15,IF(XM$19&gt;='様式３（療養者名簿）（⑤の場合）'!$BJ96,IF(XM$19&lt;='様式３（療養者名簿）（⑤の場合）'!$BK96,1,0),0),0)</f>
        <v>0</v>
      </c>
      <c r="XN91" s="372">
        <f>IF(XN$19-'様式３（療養者名簿）（⑤の場合）'!$BJ96+1&lt;=15,IF(XN$19&gt;='様式３（療養者名簿）（⑤の場合）'!$BJ96,IF(XN$19&lt;='様式３（療養者名簿）（⑤の場合）'!$BK96,1,0),0),0)</f>
        <v>0</v>
      </c>
      <c r="XO91" s="372">
        <f>IF(XO$19-'様式３（療養者名簿）（⑤の場合）'!$BJ96+1&lt;=15,IF(XO$19&gt;='様式３（療養者名簿）（⑤の場合）'!$BJ96,IF(XO$19&lt;='様式３（療養者名簿）（⑤の場合）'!$BK96,1,0),0),0)</f>
        <v>0</v>
      </c>
      <c r="XP91" s="372">
        <f>IF(XP$19-'様式３（療養者名簿）（⑤の場合）'!$BJ96+1&lt;=15,IF(XP$19&gt;='様式３（療養者名簿）（⑤の場合）'!$BJ96,IF(XP$19&lt;='様式３（療養者名簿）（⑤の場合）'!$BK96,1,0),0),0)</f>
        <v>0</v>
      </c>
      <c r="XQ91" s="372">
        <f>IF(XQ$19-'様式３（療養者名簿）（⑤の場合）'!$BJ96+1&lt;=15,IF(XQ$19&gt;='様式３（療養者名簿）（⑤の場合）'!$BJ96,IF(XQ$19&lt;='様式３（療養者名簿）（⑤の場合）'!$BK96,1,0),0),0)</f>
        <v>0</v>
      </c>
      <c r="XR91" s="372">
        <f>IF(XR$19-'様式３（療養者名簿）（⑤の場合）'!$BJ96+1&lt;=15,IF(XR$19&gt;='様式３（療養者名簿）（⑤の場合）'!$BJ96,IF(XR$19&lt;='様式３（療養者名簿）（⑤の場合）'!$BK96,1,0),0),0)</f>
        <v>0</v>
      </c>
      <c r="XS91" s="372">
        <f>IF(XS$19-'様式３（療養者名簿）（⑤の場合）'!$BJ96+1&lt;=15,IF(XS$19&gt;='様式３（療養者名簿）（⑤の場合）'!$BJ96,IF(XS$19&lt;='様式３（療養者名簿）（⑤の場合）'!$BK96,1,0),0),0)</f>
        <v>0</v>
      </c>
      <c r="XT91" s="372">
        <f>IF(XT$19-'様式３（療養者名簿）（⑤の場合）'!$BJ96+1&lt;=15,IF(XT$19&gt;='様式３（療養者名簿）（⑤の場合）'!$BJ96,IF(XT$19&lt;='様式３（療養者名簿）（⑤の場合）'!$BK96,1,0),0),0)</f>
        <v>0</v>
      </c>
      <c r="XU91" s="372">
        <f>IF(XU$19-'様式３（療養者名簿）（⑤の場合）'!$BJ96+1&lt;=15,IF(XU$19&gt;='様式３（療養者名簿）（⑤の場合）'!$BJ96,IF(XU$19&lt;='様式３（療養者名簿）（⑤の場合）'!$BK96,1,0),0),0)</f>
        <v>0</v>
      </c>
      <c r="XV91" s="372">
        <f>IF(XV$19-'様式３（療養者名簿）（⑤の場合）'!$BJ96+1&lt;=15,IF(XV$19&gt;='様式３（療養者名簿）（⑤の場合）'!$BJ96,IF(XV$19&lt;='様式３（療養者名簿）（⑤の場合）'!$BK96,1,0),0),0)</f>
        <v>0</v>
      </c>
      <c r="XW91" s="372">
        <f>IF(XW$19-'様式３（療養者名簿）（⑤の場合）'!$BJ96+1&lt;=15,IF(XW$19&gt;='様式３（療養者名簿）（⑤の場合）'!$BJ96,IF(XW$19&lt;='様式３（療養者名簿）（⑤の場合）'!$BK96,1,0),0),0)</f>
        <v>0</v>
      </c>
      <c r="XX91" s="372">
        <f>IF(XX$19-'様式３（療養者名簿）（⑤の場合）'!$BJ96+1&lt;=15,IF(XX$19&gt;='様式３（療養者名簿）（⑤の場合）'!$BJ96,IF(XX$19&lt;='様式３（療養者名簿）（⑤の場合）'!$BK96,1,0),0),0)</f>
        <v>0</v>
      </c>
      <c r="XY91" s="372">
        <f>IF(XY$19-'様式３（療養者名簿）（⑤の場合）'!$BJ96+1&lt;=15,IF(XY$19&gt;='様式３（療養者名簿）（⑤の場合）'!$BJ96,IF(XY$19&lt;='様式３（療養者名簿）（⑤の場合）'!$BK96,1,0),0),0)</f>
        <v>0</v>
      </c>
      <c r="XZ91" s="372">
        <f>IF(XZ$19-'様式３（療養者名簿）（⑤の場合）'!$BJ96+1&lt;=15,IF(XZ$19&gt;='様式３（療養者名簿）（⑤の場合）'!$BJ96,IF(XZ$19&lt;='様式３（療養者名簿）（⑤の場合）'!$BK96,1,0),0),0)</f>
        <v>0</v>
      </c>
      <c r="YA91" s="372">
        <f>IF(YA$19-'様式３（療養者名簿）（⑤の場合）'!$BJ96+1&lt;=15,IF(YA$19&gt;='様式３（療養者名簿）（⑤の場合）'!$BJ96,IF(YA$19&lt;='様式３（療養者名簿）（⑤の場合）'!$BK96,1,0),0),0)</f>
        <v>0</v>
      </c>
      <c r="YB91" s="372">
        <f>IF(YB$19-'様式３（療養者名簿）（⑤の場合）'!$BJ96+1&lt;=15,IF(YB$19&gt;='様式３（療養者名簿）（⑤の場合）'!$BJ96,IF(YB$19&lt;='様式３（療養者名簿）（⑤の場合）'!$BK96,1,0),0),0)</f>
        <v>0</v>
      </c>
      <c r="YC91" s="372">
        <f>IF(YC$19-'様式３（療養者名簿）（⑤の場合）'!$BJ96+1&lt;=15,IF(YC$19&gt;='様式３（療養者名簿）（⑤の場合）'!$BJ96,IF(YC$19&lt;='様式３（療養者名簿）（⑤の場合）'!$BK96,1,0),0),0)</f>
        <v>0</v>
      </c>
      <c r="YD91" s="372">
        <f>IF(YD$19-'様式３（療養者名簿）（⑤の場合）'!$BJ96+1&lt;=15,IF(YD$19&gt;='様式３（療養者名簿）（⑤の場合）'!$BJ96,IF(YD$19&lt;='様式３（療養者名簿）（⑤の場合）'!$BK96,1,0),0),0)</f>
        <v>0</v>
      </c>
      <c r="YE91" s="372">
        <f>IF(YE$19-'様式３（療養者名簿）（⑤の場合）'!$BJ96+1&lt;=15,IF(YE$19&gt;='様式３（療養者名簿）（⑤の場合）'!$BJ96,IF(YE$19&lt;='様式３（療養者名簿）（⑤の場合）'!$BK96,1,0),0),0)</f>
        <v>0</v>
      </c>
      <c r="YF91" s="372">
        <f>IF(YF$19-'様式３（療養者名簿）（⑤の場合）'!$BJ96+1&lt;=15,IF(YF$19&gt;='様式３（療養者名簿）（⑤の場合）'!$BJ96,IF(YF$19&lt;='様式３（療養者名簿）（⑤の場合）'!$BK96,1,0),0),0)</f>
        <v>0</v>
      </c>
      <c r="YG91" s="372">
        <f>IF(YG$19-'様式３（療養者名簿）（⑤の場合）'!$BJ96+1&lt;=15,IF(YG$19&gt;='様式３（療養者名簿）（⑤の場合）'!$BJ96,IF(YG$19&lt;='様式３（療養者名簿）（⑤の場合）'!$BK96,1,0),0),0)</f>
        <v>0</v>
      </c>
      <c r="YH91" s="372">
        <f>IF(YH$19-'様式３（療養者名簿）（⑤の場合）'!$BJ96+1&lt;=15,IF(YH$19&gt;='様式３（療養者名簿）（⑤の場合）'!$BJ96,IF(YH$19&lt;='様式３（療養者名簿）（⑤の場合）'!$BK96,1,0),0),0)</f>
        <v>0</v>
      </c>
      <c r="YI91" s="372">
        <f>IF(YI$19-'様式３（療養者名簿）（⑤の場合）'!$BJ96+1&lt;=15,IF(YI$19&gt;='様式３（療養者名簿）（⑤の場合）'!$BJ96,IF(YI$19&lt;='様式３（療養者名簿）（⑤の場合）'!$BK96,1,0),0),0)</f>
        <v>0</v>
      </c>
      <c r="YJ91" s="372">
        <f>IF(YJ$19-'様式３（療養者名簿）（⑤の場合）'!$BJ96+1&lt;=15,IF(YJ$19&gt;='様式３（療養者名簿）（⑤の場合）'!$BJ96,IF(YJ$19&lt;='様式３（療養者名簿）（⑤の場合）'!$BK96,1,0),0),0)</f>
        <v>0</v>
      </c>
      <c r="YK91" s="372">
        <f>IF(YK$19-'様式３（療養者名簿）（⑤の場合）'!$BJ96+1&lt;=15,IF(YK$19&gt;='様式３（療養者名簿）（⑤の場合）'!$BJ96,IF(YK$19&lt;='様式３（療養者名簿）（⑤の場合）'!$BK96,1,0),0),0)</f>
        <v>0</v>
      </c>
      <c r="YL91" s="372">
        <f>IF(YL$19-'様式３（療養者名簿）（⑤の場合）'!$BJ96+1&lt;=15,IF(YL$19&gt;='様式３（療養者名簿）（⑤の場合）'!$BJ96,IF(YL$19&lt;='様式３（療養者名簿）（⑤の場合）'!$BK96,1,0),0),0)</f>
        <v>0</v>
      </c>
      <c r="YM91" s="372">
        <f>IF(YM$19-'様式３（療養者名簿）（⑤の場合）'!$BJ96+1&lt;=15,IF(YM$19&gt;='様式３（療養者名簿）（⑤の場合）'!$BJ96,IF(YM$19&lt;='様式３（療養者名簿）（⑤の場合）'!$BK96,1,0),0),0)</f>
        <v>0</v>
      </c>
      <c r="YN91" s="372">
        <f>IF(YN$19-'様式３（療養者名簿）（⑤の場合）'!$BJ96+1&lt;=15,IF(YN$19&gt;='様式３（療養者名簿）（⑤の場合）'!$BJ96,IF(YN$19&lt;='様式３（療養者名簿）（⑤の場合）'!$BK96,1,0),0),0)</f>
        <v>0</v>
      </c>
      <c r="YO91" s="372">
        <f>IF(YO$19-'様式３（療養者名簿）（⑤の場合）'!$BJ96+1&lt;=15,IF(YO$19&gt;='様式３（療養者名簿）（⑤の場合）'!$BJ96,IF(YO$19&lt;='様式３（療養者名簿）（⑤の場合）'!$BK96,1,0),0),0)</f>
        <v>0</v>
      </c>
      <c r="YP91" s="372">
        <f>IF(YP$19-'様式３（療養者名簿）（⑤の場合）'!$BJ96+1&lt;=15,IF(YP$19&gt;='様式３（療養者名簿）（⑤の場合）'!$BJ96,IF(YP$19&lt;='様式３（療養者名簿）（⑤の場合）'!$BK96,1,0),0),0)</f>
        <v>0</v>
      </c>
      <c r="YQ91" s="372">
        <f>IF(YQ$19-'様式３（療養者名簿）（⑤の場合）'!$BJ96+1&lt;=15,IF(YQ$19&gt;='様式３（療養者名簿）（⑤の場合）'!$BJ96,IF(YQ$19&lt;='様式３（療養者名簿）（⑤の場合）'!$BK96,1,0),0),0)</f>
        <v>0</v>
      </c>
      <c r="YR91" s="372">
        <f>IF(YR$19-'様式３（療養者名簿）（⑤の場合）'!$BJ96+1&lt;=15,IF(YR$19&gt;='様式３（療養者名簿）（⑤の場合）'!$BJ96,IF(YR$19&lt;='様式３（療養者名簿）（⑤の場合）'!$BK96,1,0),0),0)</f>
        <v>0</v>
      </c>
      <c r="YS91" s="372">
        <f>IF(YS$19-'様式３（療養者名簿）（⑤の場合）'!$BJ96+1&lt;=15,IF(YS$19&gt;='様式３（療養者名簿）（⑤の場合）'!$BJ96,IF(YS$19&lt;='様式３（療養者名簿）（⑤の場合）'!$BK96,1,0),0),0)</f>
        <v>0</v>
      </c>
      <c r="YT91" s="372">
        <f>IF(YT$19-'様式３（療養者名簿）（⑤の場合）'!$BJ96+1&lt;=15,IF(YT$19&gt;='様式３（療養者名簿）（⑤の場合）'!$BJ96,IF(YT$19&lt;='様式３（療養者名簿）（⑤の場合）'!$BK96,1,0),0),0)</f>
        <v>0</v>
      </c>
      <c r="YU91" s="372">
        <f>IF(YU$19-'様式３（療養者名簿）（⑤の場合）'!$BJ96+1&lt;=15,IF(YU$19&gt;='様式３（療養者名簿）（⑤の場合）'!$BJ96,IF(YU$19&lt;='様式３（療養者名簿）（⑤の場合）'!$BK96,1,0),0),0)</f>
        <v>0</v>
      </c>
      <c r="YV91" s="372">
        <f>IF(YV$19-'様式３（療養者名簿）（⑤の場合）'!$BJ96+1&lt;=15,IF(YV$19&gt;='様式３（療養者名簿）（⑤の場合）'!$BJ96,IF(YV$19&lt;='様式３（療養者名簿）（⑤の場合）'!$BK96,1,0),0),0)</f>
        <v>0</v>
      </c>
      <c r="YW91" s="372">
        <f>IF(YW$19-'様式３（療養者名簿）（⑤の場合）'!$BJ96+1&lt;=15,IF(YW$19&gt;='様式３（療養者名簿）（⑤の場合）'!$BJ96,IF(YW$19&lt;='様式３（療養者名簿）（⑤の場合）'!$BK96,1,0),0),0)</f>
        <v>0</v>
      </c>
      <c r="YX91" s="372">
        <f>IF(YX$19-'様式３（療養者名簿）（⑤の場合）'!$BJ96+1&lt;=15,IF(YX$19&gt;='様式３（療養者名簿）（⑤の場合）'!$BJ96,IF(YX$19&lt;='様式３（療養者名簿）（⑤の場合）'!$BK96,1,0),0),0)</f>
        <v>0</v>
      </c>
      <c r="YY91" s="372">
        <f>IF(YY$19-'様式３（療養者名簿）（⑤の場合）'!$BJ96+1&lt;=15,IF(YY$19&gt;='様式３（療養者名簿）（⑤の場合）'!$BJ96,IF(YY$19&lt;='様式３（療養者名簿）（⑤の場合）'!$BK96,1,0),0),0)</f>
        <v>0</v>
      </c>
      <c r="YZ91" s="372">
        <f>IF(YZ$19-'様式３（療養者名簿）（⑤の場合）'!$BJ96+1&lt;=15,IF(YZ$19&gt;='様式３（療養者名簿）（⑤の場合）'!$BJ96,IF(YZ$19&lt;='様式３（療養者名簿）（⑤の場合）'!$BK96,1,0),0),0)</f>
        <v>0</v>
      </c>
      <c r="ZA91" s="372">
        <f>IF(ZA$19-'様式３（療養者名簿）（⑤の場合）'!$BJ96+1&lt;=15,IF(ZA$19&gt;='様式３（療養者名簿）（⑤の場合）'!$BJ96,IF(ZA$19&lt;='様式３（療養者名簿）（⑤の場合）'!$BK96,1,0),0),0)</f>
        <v>0</v>
      </c>
      <c r="ZB91" s="372">
        <f>IF(ZB$19-'様式３（療養者名簿）（⑤の場合）'!$BJ96+1&lt;=15,IF(ZB$19&gt;='様式３（療養者名簿）（⑤の場合）'!$BJ96,IF(ZB$19&lt;='様式３（療養者名簿）（⑤の場合）'!$BK96,1,0),0),0)</f>
        <v>0</v>
      </c>
      <c r="ZC91" s="372">
        <f>IF(ZC$19-'様式３（療養者名簿）（⑤の場合）'!$BJ96+1&lt;=15,IF(ZC$19&gt;='様式３（療養者名簿）（⑤の場合）'!$BJ96,IF(ZC$19&lt;='様式３（療養者名簿）（⑤の場合）'!$BK96,1,0),0),0)</f>
        <v>0</v>
      </c>
      <c r="ZD91" s="372">
        <f>IF(ZD$19-'様式３（療養者名簿）（⑤の場合）'!$BJ96+1&lt;=15,IF(ZD$19&gt;='様式３（療養者名簿）（⑤の場合）'!$BJ96,IF(ZD$19&lt;='様式３（療養者名簿）（⑤の場合）'!$BK96,1,0),0),0)</f>
        <v>0</v>
      </c>
      <c r="ZE91" s="372">
        <f>IF(ZE$19-'様式３（療養者名簿）（⑤の場合）'!$BJ96+1&lt;=15,IF(ZE$19&gt;='様式３（療養者名簿）（⑤の場合）'!$BJ96,IF(ZE$19&lt;='様式３（療養者名簿）（⑤の場合）'!$BK96,1,0),0),0)</f>
        <v>0</v>
      </c>
      <c r="ZF91" s="372">
        <f>IF(ZF$19-'様式３（療養者名簿）（⑤の場合）'!$BJ96+1&lt;=15,IF(ZF$19&gt;='様式３（療養者名簿）（⑤の場合）'!$BJ96,IF(ZF$19&lt;='様式３（療養者名簿）（⑤の場合）'!$BK96,1,0),0),0)</f>
        <v>0</v>
      </c>
      <c r="ZG91" s="372">
        <f>IF(ZG$19-'様式３（療養者名簿）（⑤の場合）'!$BJ96+1&lt;=15,IF(ZG$19&gt;='様式３（療養者名簿）（⑤の場合）'!$BJ96,IF(ZG$19&lt;='様式３（療養者名簿）（⑤の場合）'!$BK96,1,0),0),0)</f>
        <v>0</v>
      </c>
      <c r="ZH91" s="372">
        <f>IF(ZH$19-'様式３（療養者名簿）（⑤の場合）'!$BJ96+1&lt;=15,IF(ZH$19&gt;='様式３（療養者名簿）（⑤の場合）'!$BJ96,IF(ZH$19&lt;='様式３（療養者名簿）（⑤の場合）'!$BK96,1,0),0),0)</f>
        <v>0</v>
      </c>
      <c r="ZI91" s="372">
        <f>IF(ZI$19-'様式３（療養者名簿）（⑤の場合）'!$BJ96+1&lt;=15,IF(ZI$19&gt;='様式３（療養者名簿）（⑤の場合）'!$BJ96,IF(ZI$19&lt;='様式３（療養者名簿）（⑤の場合）'!$BK96,1,0),0),0)</f>
        <v>0</v>
      </c>
      <c r="ZJ91" s="372">
        <f>IF(ZJ$19-'様式３（療養者名簿）（⑤の場合）'!$BJ96+1&lt;=15,IF(ZJ$19&gt;='様式３（療養者名簿）（⑤の場合）'!$BJ96,IF(ZJ$19&lt;='様式３（療養者名簿）（⑤の場合）'!$BK96,1,0),0),0)</f>
        <v>0</v>
      </c>
      <c r="ZK91" s="372">
        <f>IF(ZK$19-'様式３（療養者名簿）（⑤の場合）'!$BJ96+1&lt;=15,IF(ZK$19&gt;='様式３（療養者名簿）（⑤の場合）'!$BJ96,IF(ZK$19&lt;='様式３（療養者名簿）（⑤の場合）'!$BK96,1,0),0),0)</f>
        <v>0</v>
      </c>
      <c r="ZL91" s="372">
        <f>IF(ZL$19-'様式３（療養者名簿）（⑤の場合）'!$BJ96+1&lt;=15,IF(ZL$19&gt;='様式３（療養者名簿）（⑤の場合）'!$BJ96,IF(ZL$19&lt;='様式３（療養者名簿）（⑤の場合）'!$BK96,1,0),0),0)</f>
        <v>0</v>
      </c>
      <c r="ZM91" s="372">
        <f>IF(ZM$19-'様式３（療養者名簿）（⑤の場合）'!$BJ96+1&lt;=15,IF(ZM$19&gt;='様式３（療養者名簿）（⑤の場合）'!$BJ96,IF(ZM$19&lt;='様式３（療養者名簿）（⑤の場合）'!$BK96,1,0),0),0)</f>
        <v>0</v>
      </c>
      <c r="ZN91" s="372">
        <f>IF(ZN$19-'様式３（療養者名簿）（⑤の場合）'!$BJ96+1&lt;=15,IF(ZN$19&gt;='様式３（療養者名簿）（⑤の場合）'!$BJ96,IF(ZN$19&lt;='様式３（療養者名簿）（⑤の場合）'!$BK96,1,0),0),0)</f>
        <v>0</v>
      </c>
      <c r="ZO91" s="372">
        <f>IF(ZO$19-'様式３（療養者名簿）（⑤の場合）'!$BJ96+1&lt;=15,IF(ZO$19&gt;='様式３（療養者名簿）（⑤の場合）'!$BJ96,IF(ZO$19&lt;='様式３（療養者名簿）（⑤の場合）'!$BK96,1,0),0),0)</f>
        <v>0</v>
      </c>
      <c r="ZP91" s="372">
        <f>IF(ZP$19-'様式３（療養者名簿）（⑤の場合）'!$BJ96+1&lt;=15,IF(ZP$19&gt;='様式３（療養者名簿）（⑤の場合）'!$BJ96,IF(ZP$19&lt;='様式３（療養者名簿）（⑤の場合）'!$BK96,1,0),0),0)</f>
        <v>0</v>
      </c>
      <c r="ZQ91" s="372">
        <f>IF(ZQ$19-'様式３（療養者名簿）（⑤の場合）'!$BJ96+1&lt;=15,IF(ZQ$19&gt;='様式３（療養者名簿）（⑤の場合）'!$BJ96,IF(ZQ$19&lt;='様式３（療養者名簿）（⑤の場合）'!$BK96,1,0),0),0)</f>
        <v>0</v>
      </c>
      <c r="ZR91" s="372">
        <f>IF(ZR$19-'様式３（療養者名簿）（⑤の場合）'!$BJ96+1&lt;=15,IF(ZR$19&gt;='様式３（療養者名簿）（⑤の場合）'!$BJ96,IF(ZR$19&lt;='様式３（療養者名簿）（⑤の場合）'!$BK96,1,0),0),0)</f>
        <v>0</v>
      </c>
      <c r="ZS91" s="372">
        <f>IF(ZS$19-'様式３（療養者名簿）（⑤の場合）'!$BJ96+1&lt;=15,IF(ZS$19&gt;='様式３（療養者名簿）（⑤の場合）'!$BJ96,IF(ZS$19&lt;='様式３（療養者名簿）（⑤の場合）'!$BK96,1,0),0),0)</f>
        <v>0</v>
      </c>
      <c r="ZT91" s="372">
        <f>IF(ZT$19-'様式３（療養者名簿）（⑤の場合）'!$BJ96+1&lt;=15,IF(ZT$19&gt;='様式３（療養者名簿）（⑤の場合）'!$BJ96,IF(ZT$19&lt;='様式３（療養者名簿）（⑤の場合）'!$BK96,1,0),0),0)</f>
        <v>0</v>
      </c>
      <c r="ZU91" s="372">
        <f>IF(ZU$19-'様式３（療養者名簿）（⑤の場合）'!$BJ96+1&lt;=15,IF(ZU$19&gt;='様式３（療養者名簿）（⑤の場合）'!$BJ96,IF(ZU$19&lt;='様式３（療養者名簿）（⑤の場合）'!$BK96,1,0),0),0)</f>
        <v>0</v>
      </c>
      <c r="ZV91" s="372">
        <f>IF(ZV$19-'様式３（療養者名簿）（⑤の場合）'!$BJ96+1&lt;=15,IF(ZV$19&gt;='様式３（療養者名簿）（⑤の場合）'!$BJ96,IF(ZV$19&lt;='様式３（療養者名簿）（⑤の場合）'!$BK96,1,0),0),0)</f>
        <v>0</v>
      </c>
      <c r="ZW91" s="372">
        <f>IF(ZW$19-'様式３（療養者名簿）（⑤の場合）'!$BJ96+1&lt;=15,IF(ZW$19&gt;='様式３（療養者名簿）（⑤の場合）'!$BJ96,IF(ZW$19&lt;='様式３（療養者名簿）（⑤の場合）'!$BK96,1,0),0),0)</f>
        <v>0</v>
      </c>
      <c r="ZX91" s="372">
        <f>IF(ZX$19-'様式３（療養者名簿）（⑤の場合）'!$BJ96+1&lt;=15,IF(ZX$19&gt;='様式３（療養者名簿）（⑤の場合）'!$BJ96,IF(ZX$19&lt;='様式３（療養者名簿）（⑤の場合）'!$BK96,1,0),0),0)</f>
        <v>0</v>
      </c>
      <c r="ZY91" s="372">
        <f>IF(ZY$19-'様式３（療養者名簿）（⑤の場合）'!$BJ96+1&lt;=15,IF(ZY$19&gt;='様式３（療養者名簿）（⑤の場合）'!$BJ96,IF(ZY$19&lt;='様式３（療養者名簿）（⑤の場合）'!$BK96,1,0),0),0)</f>
        <v>0</v>
      </c>
      <c r="ZZ91" s="372">
        <f>IF(ZZ$19-'様式３（療養者名簿）（⑤の場合）'!$BJ96+1&lt;=15,IF(ZZ$19&gt;='様式３（療養者名簿）（⑤の場合）'!$BJ96,IF(ZZ$19&lt;='様式３（療養者名簿）（⑤の場合）'!$BK96,1,0),0),0)</f>
        <v>0</v>
      </c>
      <c r="AAA91" s="372">
        <f>IF(AAA$19-'様式３（療養者名簿）（⑤の場合）'!$BJ96+1&lt;=15,IF(AAA$19&gt;='様式３（療養者名簿）（⑤の場合）'!$BJ96,IF(AAA$19&lt;='様式３（療養者名簿）（⑤の場合）'!$BK96,1,0),0),0)</f>
        <v>0</v>
      </c>
      <c r="AAB91" s="372">
        <f>IF(AAB$19-'様式３（療養者名簿）（⑤の場合）'!$BJ96+1&lt;=15,IF(AAB$19&gt;='様式３（療養者名簿）（⑤の場合）'!$BJ96,IF(AAB$19&lt;='様式３（療養者名簿）（⑤の場合）'!$BK96,1,0),0),0)</f>
        <v>0</v>
      </c>
      <c r="AAC91" s="372">
        <f>IF(AAC$19-'様式３（療養者名簿）（⑤の場合）'!$BJ96+1&lt;=15,IF(AAC$19&gt;='様式３（療養者名簿）（⑤の場合）'!$BJ96,IF(AAC$19&lt;='様式３（療養者名簿）（⑤の場合）'!$BK96,1,0),0),0)</f>
        <v>0</v>
      </c>
      <c r="AAD91" s="372">
        <f>IF(AAD$19-'様式３（療養者名簿）（⑤の場合）'!$BJ96+1&lt;=15,IF(AAD$19&gt;='様式３（療養者名簿）（⑤の場合）'!$BJ96,IF(AAD$19&lt;='様式３（療養者名簿）（⑤の場合）'!$BK96,1,0),0),0)</f>
        <v>0</v>
      </c>
      <c r="AAE91" s="372">
        <f>IF(AAE$19-'様式３（療養者名簿）（⑤の場合）'!$BJ96+1&lt;=15,IF(AAE$19&gt;='様式３（療養者名簿）（⑤の場合）'!$BJ96,IF(AAE$19&lt;='様式３（療養者名簿）（⑤の場合）'!$BK96,1,0),0),0)</f>
        <v>0</v>
      </c>
      <c r="AAF91" s="372">
        <f>IF(AAF$19-'様式３（療養者名簿）（⑤の場合）'!$BJ96+1&lt;=15,IF(AAF$19&gt;='様式３（療養者名簿）（⑤の場合）'!$BJ96,IF(AAF$19&lt;='様式３（療養者名簿）（⑤の場合）'!$BK96,1,0),0),0)</f>
        <v>0</v>
      </c>
      <c r="AAG91" s="372">
        <f>IF(AAG$19-'様式３（療養者名簿）（⑤の場合）'!$BJ96+1&lt;=15,IF(AAG$19&gt;='様式３（療養者名簿）（⑤の場合）'!$BJ96,IF(AAG$19&lt;='様式３（療養者名簿）（⑤の場合）'!$BK96,1,0),0),0)</f>
        <v>0</v>
      </c>
      <c r="AAH91" s="372">
        <f>IF(AAH$19-'様式３（療養者名簿）（⑤の場合）'!$BJ96+1&lt;=15,IF(AAH$19&gt;='様式３（療養者名簿）（⑤の場合）'!$BJ96,IF(AAH$19&lt;='様式３（療養者名簿）（⑤の場合）'!$BK96,1,0),0),0)</f>
        <v>0</v>
      </c>
      <c r="AAI91" s="372">
        <f>IF(AAI$19-'様式３（療養者名簿）（⑤の場合）'!$BJ96+1&lt;=15,IF(AAI$19&gt;='様式３（療養者名簿）（⑤の場合）'!$BJ96,IF(AAI$19&lt;='様式３（療養者名簿）（⑤の場合）'!$BK96,1,0),0),0)</f>
        <v>0</v>
      </c>
      <c r="AAJ91" s="372">
        <f>IF(AAJ$19-'様式３（療養者名簿）（⑤の場合）'!$BJ96+1&lt;=15,IF(AAJ$19&gt;='様式３（療養者名簿）（⑤の場合）'!$BJ96,IF(AAJ$19&lt;='様式３（療養者名簿）（⑤の場合）'!$BK96,1,0),0),0)</f>
        <v>0</v>
      </c>
      <c r="AAK91" s="372">
        <f>IF(AAK$19-'様式３（療養者名簿）（⑤の場合）'!$BJ96+1&lt;=15,IF(AAK$19&gt;='様式３（療養者名簿）（⑤の場合）'!$BJ96,IF(AAK$19&lt;='様式３（療養者名簿）（⑤の場合）'!$BK96,1,0),0),0)</f>
        <v>0</v>
      </c>
      <c r="AAL91" s="372">
        <f>IF(AAL$19-'様式３（療養者名簿）（⑤の場合）'!$BJ96+1&lt;=15,IF(AAL$19&gt;='様式３（療養者名簿）（⑤の場合）'!$BJ96,IF(AAL$19&lt;='様式３（療養者名簿）（⑤の場合）'!$BK96,1,0),0),0)</f>
        <v>0</v>
      </c>
      <c r="AAM91" s="372">
        <f>IF(AAM$19-'様式３（療養者名簿）（⑤の場合）'!$BJ96+1&lt;=15,IF(AAM$19&gt;='様式３（療養者名簿）（⑤の場合）'!$BJ96,IF(AAM$19&lt;='様式３（療養者名簿）（⑤の場合）'!$BK96,1,0),0),0)</f>
        <v>0</v>
      </c>
      <c r="AAN91" s="372">
        <f>IF(AAN$19-'様式３（療養者名簿）（⑤の場合）'!$BJ96+1&lt;=15,IF(AAN$19&gt;='様式３（療養者名簿）（⑤の場合）'!$BJ96,IF(AAN$19&lt;='様式３（療養者名簿）（⑤の場合）'!$BK96,1,0),0),0)</f>
        <v>0</v>
      </c>
      <c r="AAO91" s="372">
        <f>IF(AAO$19-'様式３（療養者名簿）（⑤の場合）'!$BJ96+1&lt;=15,IF(AAO$19&gt;='様式３（療養者名簿）（⑤の場合）'!$BJ96,IF(AAO$19&lt;='様式３（療養者名簿）（⑤の場合）'!$BK96,1,0),0),0)</f>
        <v>0</v>
      </c>
      <c r="AAP91" s="372">
        <f>IF(AAP$19-'様式３（療養者名簿）（⑤の場合）'!$BJ96+1&lt;=15,IF(AAP$19&gt;='様式３（療養者名簿）（⑤の場合）'!$BJ96,IF(AAP$19&lt;='様式３（療養者名簿）（⑤の場合）'!$BK96,1,0),0),0)</f>
        <v>0</v>
      </c>
      <c r="AAQ91" s="372">
        <f>IF(AAQ$19-'様式３（療養者名簿）（⑤の場合）'!$BJ96+1&lt;=15,IF(AAQ$19&gt;='様式３（療養者名簿）（⑤の場合）'!$BJ96,IF(AAQ$19&lt;='様式３（療養者名簿）（⑤の場合）'!$BK96,1,0),0),0)</f>
        <v>0</v>
      </c>
      <c r="AAR91" s="372">
        <f>IF(AAR$19-'様式３（療養者名簿）（⑤の場合）'!$BJ96+1&lt;=15,IF(AAR$19&gt;='様式３（療養者名簿）（⑤の場合）'!$BJ96,IF(AAR$19&lt;='様式３（療養者名簿）（⑤の場合）'!$BK96,1,0),0),0)</f>
        <v>0</v>
      </c>
      <c r="AAS91" s="372">
        <f>IF(AAS$19-'様式３（療養者名簿）（⑤の場合）'!$BJ96+1&lt;=15,IF(AAS$19&gt;='様式３（療養者名簿）（⑤の場合）'!$BJ96,IF(AAS$19&lt;='様式３（療養者名簿）（⑤の場合）'!$BK96,1,0),0),0)</f>
        <v>0</v>
      </c>
      <c r="AAT91" s="372">
        <f>IF(AAT$19-'様式３（療養者名簿）（⑤の場合）'!$BJ96+1&lt;=15,IF(AAT$19&gt;='様式３（療養者名簿）（⑤の場合）'!$BJ96,IF(AAT$19&lt;='様式３（療養者名簿）（⑤の場合）'!$BK96,1,0),0),0)</f>
        <v>0</v>
      </c>
      <c r="AAU91" s="372">
        <f>IF(AAU$19-'様式３（療養者名簿）（⑤の場合）'!$BJ96+1&lt;=15,IF(AAU$19&gt;='様式３（療養者名簿）（⑤の場合）'!$BJ96,IF(AAU$19&lt;='様式３（療養者名簿）（⑤の場合）'!$BK96,1,0),0),0)</f>
        <v>0</v>
      </c>
      <c r="AAV91" s="372">
        <f>IF(AAV$19-'様式３（療養者名簿）（⑤の場合）'!$BJ96+1&lt;=15,IF(AAV$19&gt;='様式３（療養者名簿）（⑤の場合）'!$BJ96,IF(AAV$19&lt;='様式３（療養者名簿）（⑤の場合）'!$BK96,1,0),0),0)</f>
        <v>0</v>
      </c>
      <c r="AAW91" s="372">
        <f>IF(AAW$19-'様式３（療養者名簿）（⑤の場合）'!$BJ96+1&lt;=15,IF(AAW$19&gt;='様式３（療養者名簿）（⑤の場合）'!$BJ96,IF(AAW$19&lt;='様式３（療養者名簿）（⑤の場合）'!$BK96,1,0),0),0)</f>
        <v>0</v>
      </c>
      <c r="AAX91" s="372">
        <f>IF(AAX$19-'様式３（療養者名簿）（⑤の場合）'!$BJ96+1&lt;=15,IF(AAX$19&gt;='様式３（療養者名簿）（⑤の場合）'!$BJ96,IF(AAX$19&lt;='様式３（療養者名簿）（⑤の場合）'!$BK96,1,0),0),0)</f>
        <v>0</v>
      </c>
      <c r="AAY91" s="372">
        <f>IF(AAY$19-'様式３（療養者名簿）（⑤の場合）'!$BJ96+1&lt;=15,IF(AAY$19&gt;='様式３（療養者名簿）（⑤の場合）'!$BJ96,IF(AAY$19&lt;='様式３（療養者名簿）（⑤の場合）'!$BK96,1,0),0),0)</f>
        <v>0</v>
      </c>
      <c r="AAZ91" s="372">
        <f>IF(AAZ$19-'様式３（療養者名簿）（⑤の場合）'!$BJ96+1&lt;=15,IF(AAZ$19&gt;='様式３（療養者名簿）（⑤の場合）'!$BJ96,IF(AAZ$19&lt;='様式３（療養者名簿）（⑤の場合）'!$BK96,1,0),0),0)</f>
        <v>0</v>
      </c>
      <c r="ABA91" s="372">
        <f>IF(ABA$19-'様式３（療養者名簿）（⑤の場合）'!$BJ96+1&lt;=15,IF(ABA$19&gt;='様式３（療養者名簿）（⑤の場合）'!$BJ96,IF(ABA$19&lt;='様式３（療養者名簿）（⑤の場合）'!$BK96,1,0),0),0)</f>
        <v>0</v>
      </c>
      <c r="ABB91" s="372">
        <f>IF(ABB$19-'様式３（療養者名簿）（⑤の場合）'!$BJ96+1&lt;=15,IF(ABB$19&gt;='様式３（療養者名簿）（⑤の場合）'!$BJ96,IF(ABB$19&lt;='様式３（療養者名簿）（⑤の場合）'!$BK96,1,0),0),0)</f>
        <v>0</v>
      </c>
      <c r="ABC91" s="372">
        <f>IF(ABC$19-'様式３（療養者名簿）（⑤の場合）'!$BJ96+1&lt;=15,IF(ABC$19&gt;='様式３（療養者名簿）（⑤の場合）'!$BJ96,IF(ABC$19&lt;='様式３（療養者名簿）（⑤の場合）'!$BK96,1,0),0),0)</f>
        <v>0</v>
      </c>
      <c r="ABD91" s="372">
        <f>IF(ABD$19-'様式３（療養者名簿）（⑤の場合）'!$BJ96+1&lt;=15,IF(ABD$19&gt;='様式３（療養者名簿）（⑤の場合）'!$BJ96,IF(ABD$19&lt;='様式３（療養者名簿）（⑤の場合）'!$BK96,1,0),0),0)</f>
        <v>0</v>
      </c>
    </row>
    <row r="92" spans="1:732" ht="42" customHeight="1">
      <c r="A92" s="250">
        <f>'様式３（療養者名簿）（⑤の場合）'!C97</f>
        <v>0</v>
      </c>
      <c r="B92" s="247">
        <f>IF(B$19-'様式３（療養者名簿）（⑤の場合）'!$BJ97+1&lt;=15,IF(B$19&gt;='様式３（療養者名簿）（⑤の場合）'!$BJ97,IF(B$19&lt;='様式３（療養者名簿）（⑤の場合）'!$BK97,1,0),0),0)</f>
        <v>0</v>
      </c>
      <c r="C92" s="247">
        <f>IF(C$19-'様式３（療養者名簿）（⑤の場合）'!$BJ97+1&lt;=15,IF(C$19&gt;='様式３（療養者名簿）（⑤の場合）'!$BJ97,IF(C$19&lt;='様式３（療養者名簿）（⑤の場合）'!$BK97,1,0),0),0)</f>
        <v>0</v>
      </c>
      <c r="D92" s="247">
        <f>IF(D$19-'様式３（療養者名簿）（⑤の場合）'!$BJ97+1&lt;=15,IF(D$19&gt;='様式３（療養者名簿）（⑤の場合）'!$BJ97,IF(D$19&lt;='様式３（療養者名簿）（⑤の場合）'!$BK97,1,0),0),0)</f>
        <v>0</v>
      </c>
      <c r="E92" s="247">
        <f>IF(E$19-'様式３（療養者名簿）（⑤の場合）'!$BJ97+1&lt;=15,IF(E$19&gt;='様式３（療養者名簿）（⑤の場合）'!$BJ97,IF(E$19&lt;='様式３（療養者名簿）（⑤の場合）'!$BK97,1,0),0),0)</f>
        <v>0</v>
      </c>
      <c r="F92" s="247">
        <f>IF(F$19-'様式３（療養者名簿）（⑤の場合）'!$BJ97+1&lt;=15,IF(F$19&gt;='様式３（療養者名簿）（⑤の場合）'!$BJ97,IF(F$19&lt;='様式３（療養者名簿）（⑤の場合）'!$BK97,1,0),0),0)</f>
        <v>0</v>
      </c>
      <c r="G92" s="247">
        <f>IF(G$19-'様式３（療養者名簿）（⑤の場合）'!$BJ97+1&lt;=15,IF(G$19&gt;='様式３（療養者名簿）（⑤の場合）'!$BJ97,IF(G$19&lt;='様式３（療養者名簿）（⑤の場合）'!$BK97,1,0),0),0)</f>
        <v>0</v>
      </c>
      <c r="H92" s="247">
        <f>IF(H$19-'様式３（療養者名簿）（⑤の場合）'!$BJ97+1&lt;=15,IF(H$19&gt;='様式３（療養者名簿）（⑤の場合）'!$BJ97,IF(H$19&lt;='様式３（療養者名簿）（⑤の場合）'!$BK97,1,0),0),0)</f>
        <v>0</v>
      </c>
      <c r="I92" s="247">
        <f>IF(I$19-'様式３（療養者名簿）（⑤の場合）'!$BJ97+1&lt;=15,IF(I$19&gt;='様式３（療養者名簿）（⑤の場合）'!$BJ97,IF(I$19&lt;='様式３（療養者名簿）（⑤の場合）'!$BK97,1,0),0),0)</f>
        <v>0</v>
      </c>
      <c r="J92" s="247">
        <f>IF(J$19-'様式３（療養者名簿）（⑤の場合）'!$BJ97+1&lt;=15,IF(J$19&gt;='様式３（療養者名簿）（⑤の場合）'!$BJ97,IF(J$19&lt;='様式３（療養者名簿）（⑤の場合）'!$BK97,1,0),0),0)</f>
        <v>0</v>
      </c>
      <c r="K92" s="247">
        <f>IF(K$19-'様式３（療養者名簿）（⑤の場合）'!$BJ97+1&lt;=15,IF(K$19&gt;='様式３（療養者名簿）（⑤の場合）'!$BJ97,IF(K$19&lt;='様式３（療養者名簿）（⑤の場合）'!$BK97,1,0),0),0)</f>
        <v>0</v>
      </c>
      <c r="L92" s="247">
        <f>IF(L$19-'様式３（療養者名簿）（⑤の場合）'!$BJ97+1&lt;=15,IF(L$19&gt;='様式３（療養者名簿）（⑤の場合）'!$BJ97,IF(L$19&lt;='様式３（療養者名簿）（⑤の場合）'!$BK97,1,0),0),0)</f>
        <v>0</v>
      </c>
      <c r="M92" s="247">
        <f>IF(M$19-'様式３（療養者名簿）（⑤の場合）'!$BJ97+1&lt;=15,IF(M$19&gt;='様式３（療養者名簿）（⑤の場合）'!$BJ97,IF(M$19&lt;='様式３（療養者名簿）（⑤の場合）'!$BK97,1,0),0),0)</f>
        <v>0</v>
      </c>
      <c r="N92" s="247">
        <f>IF(N$19-'様式３（療養者名簿）（⑤の場合）'!$BJ97+1&lt;=15,IF(N$19&gt;='様式３（療養者名簿）（⑤の場合）'!$BJ97,IF(N$19&lt;='様式３（療養者名簿）（⑤の場合）'!$BK97,1,0),0),0)</f>
        <v>0</v>
      </c>
      <c r="O92" s="247">
        <f>IF(O$19-'様式３（療養者名簿）（⑤の場合）'!$BJ97+1&lt;=15,IF(O$19&gt;='様式３（療養者名簿）（⑤の場合）'!$BJ97,IF(O$19&lt;='様式３（療養者名簿）（⑤の場合）'!$BK97,1,0),0),0)</f>
        <v>0</v>
      </c>
      <c r="P92" s="247">
        <f>IF(P$19-'様式３（療養者名簿）（⑤の場合）'!$BJ97+1&lt;=15,IF(P$19&gt;='様式３（療養者名簿）（⑤の場合）'!$BJ97,IF(P$19&lt;='様式３（療養者名簿）（⑤の場合）'!$BK97,1,0),0),0)</f>
        <v>0</v>
      </c>
      <c r="Q92" s="247">
        <f>IF(Q$19-'様式３（療養者名簿）（⑤の場合）'!$BJ97+1&lt;=15,IF(Q$19&gt;='様式３（療養者名簿）（⑤の場合）'!$BJ97,IF(Q$19&lt;='様式３（療養者名簿）（⑤の場合）'!$BK97,1,0),0),0)</f>
        <v>0</v>
      </c>
      <c r="R92" s="247">
        <f>IF(R$19-'様式３（療養者名簿）（⑤の場合）'!$BJ97+1&lt;=15,IF(R$19&gt;='様式３（療養者名簿）（⑤の場合）'!$BJ97,IF(R$19&lt;='様式３（療養者名簿）（⑤の場合）'!$BK97,1,0),0),0)</f>
        <v>0</v>
      </c>
      <c r="S92" s="247">
        <f>IF(S$19-'様式３（療養者名簿）（⑤の場合）'!$BJ97+1&lt;=15,IF(S$19&gt;='様式３（療養者名簿）（⑤の場合）'!$BJ97,IF(S$19&lt;='様式３（療養者名簿）（⑤の場合）'!$BK97,1,0),0),0)</f>
        <v>0</v>
      </c>
      <c r="T92" s="247">
        <f>IF(T$19-'様式３（療養者名簿）（⑤の場合）'!$BJ97+1&lt;=15,IF(T$19&gt;='様式３（療養者名簿）（⑤の場合）'!$BJ97,IF(T$19&lt;='様式３（療養者名簿）（⑤の場合）'!$BK97,1,0),0),0)</f>
        <v>0</v>
      </c>
      <c r="U92" s="247">
        <f>IF(U$19-'様式３（療養者名簿）（⑤の場合）'!$BJ97+1&lt;=15,IF(U$19&gt;='様式３（療養者名簿）（⑤の場合）'!$BJ97,IF(U$19&lt;='様式３（療養者名簿）（⑤の場合）'!$BK97,1,0),0),0)</f>
        <v>0</v>
      </c>
      <c r="V92" s="247">
        <f>IF(V$19-'様式３（療養者名簿）（⑤の場合）'!$BJ97+1&lt;=15,IF(V$19&gt;='様式３（療養者名簿）（⑤の場合）'!$BJ97,IF(V$19&lt;='様式３（療養者名簿）（⑤の場合）'!$BK97,1,0),0),0)</f>
        <v>0</v>
      </c>
      <c r="W92" s="247">
        <f>IF(W$19-'様式３（療養者名簿）（⑤の場合）'!$BJ97+1&lt;=15,IF(W$19&gt;='様式３（療養者名簿）（⑤の場合）'!$BJ97,IF(W$19&lt;='様式３（療養者名簿）（⑤の場合）'!$BK97,1,0),0),0)</f>
        <v>0</v>
      </c>
      <c r="X92" s="247">
        <f>IF(X$19-'様式３（療養者名簿）（⑤の場合）'!$BJ97+1&lt;=15,IF(X$19&gt;='様式３（療養者名簿）（⑤の場合）'!$BJ97,IF(X$19&lt;='様式３（療養者名簿）（⑤の場合）'!$BK97,1,0),0),0)</f>
        <v>0</v>
      </c>
      <c r="Y92" s="247">
        <f>IF(Y$19-'様式３（療養者名簿）（⑤の場合）'!$BJ97+1&lt;=15,IF(Y$19&gt;='様式３（療養者名簿）（⑤の場合）'!$BJ97,IF(Y$19&lt;='様式３（療養者名簿）（⑤の場合）'!$BK97,1,0),0),0)</f>
        <v>0</v>
      </c>
      <c r="Z92" s="247">
        <f>IF(Z$19-'様式３（療養者名簿）（⑤の場合）'!$BJ97+1&lt;=15,IF(Z$19&gt;='様式３（療養者名簿）（⑤の場合）'!$BJ97,IF(Z$19&lt;='様式３（療養者名簿）（⑤の場合）'!$BK97,1,0),0),0)</f>
        <v>0</v>
      </c>
      <c r="AA92" s="247">
        <f>IF(AA$19-'様式３（療養者名簿）（⑤の場合）'!$BJ97+1&lt;=15,IF(AA$19&gt;='様式３（療養者名簿）（⑤の場合）'!$BJ97,IF(AA$19&lt;='様式３（療養者名簿）（⑤の場合）'!$BK97,1,0),0),0)</f>
        <v>0</v>
      </c>
      <c r="AB92" s="247">
        <f>IF(AB$19-'様式３（療養者名簿）（⑤の場合）'!$BJ97+1&lt;=15,IF(AB$19&gt;='様式３（療養者名簿）（⑤の場合）'!$BJ97,IF(AB$19&lt;='様式３（療養者名簿）（⑤の場合）'!$BK97,1,0),0),0)</f>
        <v>0</v>
      </c>
      <c r="AC92" s="247">
        <f>IF(AC$19-'様式３（療養者名簿）（⑤の場合）'!$BJ97+1&lt;=15,IF(AC$19&gt;='様式３（療養者名簿）（⑤の場合）'!$BJ97,IF(AC$19&lt;='様式３（療養者名簿）（⑤の場合）'!$BK97,1,0),0),0)</f>
        <v>0</v>
      </c>
      <c r="AD92" s="247">
        <f>IF(AD$19-'様式３（療養者名簿）（⑤の場合）'!$BJ97+1&lt;=15,IF(AD$19&gt;='様式３（療養者名簿）（⑤の場合）'!$BJ97,IF(AD$19&lt;='様式３（療養者名簿）（⑤の場合）'!$BK97,1,0),0),0)</f>
        <v>0</v>
      </c>
      <c r="AE92" s="247">
        <f>IF(AE$19-'様式３（療養者名簿）（⑤の場合）'!$BJ97+1&lt;=15,IF(AE$19&gt;='様式３（療養者名簿）（⑤の場合）'!$BJ97,IF(AE$19&lt;='様式３（療養者名簿）（⑤の場合）'!$BK97,1,0),0),0)</f>
        <v>0</v>
      </c>
      <c r="AF92" s="247">
        <f>IF(AF$19-'様式３（療養者名簿）（⑤の場合）'!$BJ97+1&lt;=15,IF(AF$19&gt;='様式３（療養者名簿）（⑤の場合）'!$BJ97,IF(AF$19&lt;='様式３（療養者名簿）（⑤の場合）'!$BK97,1,0),0),0)</f>
        <v>0</v>
      </c>
      <c r="AG92" s="247">
        <f>IF(AG$19-'様式３（療養者名簿）（⑤の場合）'!$BJ97+1&lt;=15,IF(AG$19&gt;='様式３（療養者名簿）（⑤の場合）'!$BJ97,IF(AG$19&lt;='様式３（療養者名簿）（⑤の場合）'!$BK97,1,0),0),0)</f>
        <v>0</v>
      </c>
      <c r="AH92" s="247">
        <f>IF(AH$19-'様式３（療養者名簿）（⑤の場合）'!$BJ97+1&lt;=15,IF(AH$19&gt;='様式３（療養者名簿）（⑤の場合）'!$BJ97,IF(AH$19&lt;='様式３（療養者名簿）（⑤の場合）'!$BK97,1,0),0),0)</f>
        <v>0</v>
      </c>
      <c r="AI92" s="247">
        <f>IF(AI$19-'様式３（療養者名簿）（⑤の場合）'!$BJ97+1&lt;=15,IF(AI$19&gt;='様式３（療養者名簿）（⑤の場合）'!$BJ97,IF(AI$19&lt;='様式３（療養者名簿）（⑤の場合）'!$BK97,1,0),0),0)</f>
        <v>0</v>
      </c>
      <c r="AJ92" s="247">
        <f>IF(AJ$19-'様式３（療養者名簿）（⑤の場合）'!$BJ97+1&lt;=15,IF(AJ$19&gt;='様式３（療養者名簿）（⑤の場合）'!$BJ97,IF(AJ$19&lt;='様式３（療養者名簿）（⑤の場合）'!$BK97,1,0),0),0)</f>
        <v>0</v>
      </c>
      <c r="AK92" s="247">
        <f>IF(AK$19-'様式３（療養者名簿）（⑤の場合）'!$BJ97+1&lt;=15,IF(AK$19&gt;='様式３（療養者名簿）（⑤の場合）'!$BJ97,IF(AK$19&lt;='様式３（療養者名簿）（⑤の場合）'!$BK97,1,0),0),0)</f>
        <v>0</v>
      </c>
      <c r="AL92" s="247">
        <f>IF(AL$19-'様式３（療養者名簿）（⑤の場合）'!$BJ97+1&lt;=15,IF(AL$19&gt;='様式３（療養者名簿）（⑤の場合）'!$BJ97,IF(AL$19&lt;='様式３（療養者名簿）（⑤の場合）'!$BK97,1,0),0),0)</f>
        <v>0</v>
      </c>
      <c r="AM92" s="247">
        <f>IF(AM$19-'様式３（療養者名簿）（⑤の場合）'!$BJ97+1&lt;=15,IF(AM$19&gt;='様式３（療養者名簿）（⑤の場合）'!$BJ97,IF(AM$19&lt;='様式３（療養者名簿）（⑤の場合）'!$BK97,1,0),0),0)</f>
        <v>0</v>
      </c>
      <c r="AN92" s="247">
        <f>IF(AN$19-'様式３（療養者名簿）（⑤の場合）'!$BJ97+1&lt;=15,IF(AN$19&gt;='様式３（療養者名簿）（⑤の場合）'!$BJ97,IF(AN$19&lt;='様式３（療養者名簿）（⑤の場合）'!$BK97,1,0),0),0)</f>
        <v>0</v>
      </c>
      <c r="AO92" s="247">
        <f>IF(AO$19-'様式３（療養者名簿）（⑤の場合）'!$BJ97+1&lt;=15,IF(AO$19&gt;='様式３（療養者名簿）（⑤の場合）'!$BJ97,IF(AO$19&lt;='様式３（療養者名簿）（⑤の場合）'!$BK97,1,0),0),0)</f>
        <v>0</v>
      </c>
      <c r="AP92" s="247">
        <f>IF(AP$19-'様式３（療養者名簿）（⑤の場合）'!$BJ97+1&lt;=15,IF(AP$19&gt;='様式３（療養者名簿）（⑤の場合）'!$BJ97,IF(AP$19&lt;='様式３（療養者名簿）（⑤の場合）'!$BK97,1,0),0),0)</f>
        <v>0</v>
      </c>
      <c r="AQ92" s="247">
        <f>IF(AQ$19-'様式３（療養者名簿）（⑤の場合）'!$BJ97+1&lt;=15,IF(AQ$19&gt;='様式３（療養者名簿）（⑤の場合）'!$BJ97,IF(AQ$19&lt;='様式３（療養者名簿）（⑤の場合）'!$BK97,1,0),0),0)</f>
        <v>0</v>
      </c>
      <c r="AR92" s="247">
        <f>IF(AR$19-'様式３（療養者名簿）（⑤の場合）'!$BJ97+1&lt;=15,IF(AR$19&gt;='様式３（療養者名簿）（⑤の場合）'!$BJ97,IF(AR$19&lt;='様式３（療養者名簿）（⑤の場合）'!$BK97,1,0),0),0)</f>
        <v>0</v>
      </c>
      <c r="AS92" s="247">
        <f>IF(AS$19-'様式３（療養者名簿）（⑤の場合）'!$BJ97+1&lt;=15,IF(AS$19&gt;='様式３（療養者名簿）（⑤の場合）'!$BJ97,IF(AS$19&lt;='様式３（療養者名簿）（⑤の場合）'!$BK97,1,0),0),0)</f>
        <v>0</v>
      </c>
      <c r="AT92" s="247">
        <f>IF(AT$19-'様式３（療養者名簿）（⑤の場合）'!$BJ97+1&lt;=15,IF(AT$19&gt;='様式３（療養者名簿）（⑤の場合）'!$BJ97,IF(AT$19&lt;='様式３（療養者名簿）（⑤の場合）'!$BK97,1,0),0),0)</f>
        <v>0</v>
      </c>
      <c r="AU92" s="247">
        <f>IF(AU$19-'様式３（療養者名簿）（⑤の場合）'!$BJ97+1&lt;=15,IF(AU$19&gt;='様式３（療養者名簿）（⑤の場合）'!$BJ97,IF(AU$19&lt;='様式３（療養者名簿）（⑤の場合）'!$BK97,1,0),0),0)</f>
        <v>0</v>
      </c>
      <c r="AV92" s="247">
        <f>IF(AV$19-'様式３（療養者名簿）（⑤の場合）'!$BJ97+1&lt;=15,IF(AV$19&gt;='様式３（療養者名簿）（⑤の場合）'!$BJ97,IF(AV$19&lt;='様式３（療養者名簿）（⑤の場合）'!$BK97,1,0),0),0)</f>
        <v>0</v>
      </c>
      <c r="AW92" s="247">
        <f>IF(AW$19-'様式３（療養者名簿）（⑤の場合）'!$BJ97+1&lt;=15,IF(AW$19&gt;='様式３（療養者名簿）（⑤の場合）'!$BJ97,IF(AW$19&lt;='様式３（療養者名簿）（⑤の場合）'!$BK97,1,0),0),0)</f>
        <v>0</v>
      </c>
      <c r="AX92" s="247">
        <f>IF(AX$19-'様式３（療養者名簿）（⑤の場合）'!$BJ97+1&lt;=15,IF(AX$19&gt;='様式３（療養者名簿）（⑤の場合）'!$BJ97,IF(AX$19&lt;='様式３（療養者名簿）（⑤の場合）'!$BK97,1,0),0),0)</f>
        <v>0</v>
      </c>
      <c r="AY92" s="247">
        <f>IF(AY$19-'様式３（療養者名簿）（⑤の場合）'!$BJ97+1&lt;=15,IF(AY$19&gt;='様式３（療養者名簿）（⑤の場合）'!$BJ97,IF(AY$19&lt;='様式３（療養者名簿）（⑤の場合）'!$BK97,1,0),0),0)</f>
        <v>0</v>
      </c>
      <c r="AZ92" s="247">
        <f>IF(AZ$19-'様式３（療養者名簿）（⑤の場合）'!$BJ97+1&lt;=15,IF(AZ$19&gt;='様式３（療養者名簿）（⑤の場合）'!$BJ97,IF(AZ$19&lt;='様式３（療養者名簿）（⑤の場合）'!$BK97,1,0),0),0)</f>
        <v>0</v>
      </c>
      <c r="BA92" s="247">
        <f>IF(BA$19-'様式３（療養者名簿）（⑤の場合）'!$BJ97+1&lt;=15,IF(BA$19&gt;='様式３（療養者名簿）（⑤の場合）'!$BJ97,IF(BA$19&lt;='様式３（療養者名簿）（⑤の場合）'!$BK97,1,0),0),0)</f>
        <v>0</v>
      </c>
      <c r="BB92" s="247">
        <f>IF(BB$19-'様式３（療養者名簿）（⑤の場合）'!$BJ97+1&lt;=15,IF(BB$19&gt;='様式３（療養者名簿）（⑤の場合）'!$BJ97,IF(BB$19&lt;='様式３（療養者名簿）（⑤の場合）'!$BK97,1,0),0),0)</f>
        <v>0</v>
      </c>
      <c r="BC92" s="247">
        <f>IF(BC$19-'様式３（療養者名簿）（⑤の場合）'!$BJ97+1&lt;=15,IF(BC$19&gt;='様式３（療養者名簿）（⑤の場合）'!$BJ97,IF(BC$19&lt;='様式３（療養者名簿）（⑤の場合）'!$BK97,1,0),0),0)</f>
        <v>0</v>
      </c>
      <c r="BD92" s="247">
        <f>IF(BD$19-'様式３（療養者名簿）（⑤の場合）'!$BJ97+1&lt;=15,IF(BD$19&gt;='様式３（療養者名簿）（⑤の場合）'!$BJ97,IF(BD$19&lt;='様式３（療養者名簿）（⑤の場合）'!$BK97,1,0),0),0)</f>
        <v>0</v>
      </c>
      <c r="BE92" s="247">
        <f>IF(BE$19-'様式３（療養者名簿）（⑤の場合）'!$BJ97+1&lt;=15,IF(BE$19&gt;='様式３（療養者名簿）（⑤の場合）'!$BJ97,IF(BE$19&lt;='様式３（療養者名簿）（⑤の場合）'!$BK97,1,0),0),0)</f>
        <v>0</v>
      </c>
      <c r="BF92" s="247">
        <f>IF(BF$19-'様式３（療養者名簿）（⑤の場合）'!$BJ97+1&lt;=15,IF(BF$19&gt;='様式３（療養者名簿）（⑤の場合）'!$BJ97,IF(BF$19&lt;='様式３（療養者名簿）（⑤の場合）'!$BK97,1,0),0),0)</f>
        <v>0</v>
      </c>
      <c r="BG92" s="247">
        <f>IF(BG$19-'様式３（療養者名簿）（⑤の場合）'!$BJ97+1&lt;=15,IF(BG$19&gt;='様式３（療養者名簿）（⑤の場合）'!$BJ97,IF(BG$19&lt;='様式３（療養者名簿）（⑤の場合）'!$BK97,1,0),0),0)</f>
        <v>0</v>
      </c>
      <c r="BH92" s="247">
        <f>IF(BH$19-'様式３（療養者名簿）（⑤の場合）'!$BJ97+1&lt;=15,IF(BH$19&gt;='様式３（療養者名簿）（⑤の場合）'!$BJ97,IF(BH$19&lt;='様式３（療養者名簿）（⑤の場合）'!$BK97,1,0),0),0)</f>
        <v>0</v>
      </c>
      <c r="BI92" s="247">
        <f>IF(BI$19-'様式３（療養者名簿）（⑤の場合）'!$BJ97+1&lt;=15,IF(BI$19&gt;='様式３（療養者名簿）（⑤の場合）'!$BJ97,IF(BI$19&lt;='様式３（療養者名簿）（⑤の場合）'!$BK97,1,0),0),0)</f>
        <v>0</v>
      </c>
      <c r="BJ92" s="247">
        <f>IF(BJ$19-'様式３（療養者名簿）（⑤の場合）'!$BJ97+1&lt;=15,IF(BJ$19&gt;='様式３（療養者名簿）（⑤の場合）'!$BJ97,IF(BJ$19&lt;='様式３（療養者名簿）（⑤の場合）'!$BK97,1,0),0),0)</f>
        <v>0</v>
      </c>
      <c r="BK92" s="247">
        <f>IF(BK$19-'様式３（療養者名簿）（⑤の場合）'!$BJ97+1&lt;=15,IF(BK$19&gt;='様式３（療養者名簿）（⑤の場合）'!$BJ97,IF(BK$19&lt;='様式３（療養者名簿）（⑤の場合）'!$BK97,1,0),0),0)</f>
        <v>0</v>
      </c>
      <c r="BL92" s="247">
        <f>IF(BL$19-'様式３（療養者名簿）（⑤の場合）'!$BJ97+1&lt;=15,IF(BL$19&gt;='様式３（療養者名簿）（⑤の場合）'!$BJ97,IF(BL$19&lt;='様式３（療養者名簿）（⑤の場合）'!$BK97,1,0),0),0)</f>
        <v>0</v>
      </c>
      <c r="BM92" s="247">
        <f>IF(BM$19-'様式３（療養者名簿）（⑤の場合）'!$BJ97+1&lt;=15,IF(BM$19&gt;='様式３（療養者名簿）（⑤の場合）'!$BJ97,IF(BM$19&lt;='様式３（療養者名簿）（⑤の場合）'!$BK97,1,0),0),0)</f>
        <v>0</v>
      </c>
      <c r="BN92" s="247">
        <f>IF(BN$19-'様式３（療養者名簿）（⑤の場合）'!$BJ97+1&lt;=15,IF(BN$19&gt;='様式３（療養者名簿）（⑤の場合）'!$BJ97,IF(BN$19&lt;='様式３（療養者名簿）（⑤の場合）'!$BK97,1,0),0),0)</f>
        <v>0</v>
      </c>
      <c r="BO92" s="247">
        <f>IF(BO$19-'様式３（療養者名簿）（⑤の場合）'!$BJ97+1&lt;=15,IF(BO$19&gt;='様式３（療養者名簿）（⑤の場合）'!$BJ97,IF(BO$19&lt;='様式３（療養者名簿）（⑤の場合）'!$BK97,1,0),0),0)</f>
        <v>0</v>
      </c>
      <c r="BP92" s="247">
        <f>IF(BP$19-'様式３（療養者名簿）（⑤の場合）'!$BJ97+1&lt;=15,IF(BP$19&gt;='様式３（療養者名簿）（⑤の場合）'!$BJ97,IF(BP$19&lt;='様式３（療養者名簿）（⑤の場合）'!$BK97,1,0),0),0)</f>
        <v>0</v>
      </c>
      <c r="BQ92" s="247">
        <f>IF(BQ$19-'様式３（療養者名簿）（⑤の場合）'!$BJ97+1&lt;=15,IF(BQ$19&gt;='様式３（療養者名簿）（⑤の場合）'!$BJ97,IF(BQ$19&lt;='様式３（療養者名簿）（⑤の場合）'!$BK97,1,0),0),0)</f>
        <v>0</v>
      </c>
      <c r="BR92" s="247">
        <f>IF(BR$19-'様式３（療養者名簿）（⑤の場合）'!$BJ97+1&lt;=15,IF(BR$19&gt;='様式３（療養者名簿）（⑤の場合）'!$BJ97,IF(BR$19&lt;='様式３（療養者名簿）（⑤の場合）'!$BK97,1,0),0),0)</f>
        <v>0</v>
      </c>
      <c r="BS92" s="247">
        <f>IF(BS$19-'様式３（療養者名簿）（⑤の場合）'!$BJ97+1&lt;=15,IF(BS$19&gt;='様式３（療養者名簿）（⑤の場合）'!$BJ97,IF(BS$19&lt;='様式３（療養者名簿）（⑤の場合）'!$BK97,1,0),0),0)</f>
        <v>0</v>
      </c>
      <c r="BT92" s="247">
        <f>IF(BT$19-'様式３（療養者名簿）（⑤の場合）'!$BJ97+1&lt;=15,IF(BT$19&gt;='様式３（療養者名簿）（⑤の場合）'!$BJ97,IF(BT$19&lt;='様式３（療養者名簿）（⑤の場合）'!$BK97,1,0),0),0)</f>
        <v>0</v>
      </c>
      <c r="BU92" s="247">
        <f>IF(BU$19-'様式３（療養者名簿）（⑤の場合）'!$BJ97+1&lt;=15,IF(BU$19&gt;='様式３（療養者名簿）（⑤の場合）'!$BJ97,IF(BU$19&lt;='様式３（療養者名簿）（⑤の場合）'!$BK97,1,0),0),0)</f>
        <v>0</v>
      </c>
      <c r="BV92" s="247">
        <f>IF(BV$19-'様式３（療養者名簿）（⑤の場合）'!$BJ97+1&lt;=15,IF(BV$19&gt;='様式３（療養者名簿）（⑤の場合）'!$BJ97,IF(BV$19&lt;='様式３（療養者名簿）（⑤の場合）'!$BK97,1,0),0),0)</f>
        <v>0</v>
      </c>
      <c r="BW92" s="247">
        <f>IF(BW$19-'様式３（療養者名簿）（⑤の場合）'!$BJ97+1&lt;=15,IF(BW$19&gt;='様式３（療養者名簿）（⑤の場合）'!$BJ97,IF(BW$19&lt;='様式３（療養者名簿）（⑤の場合）'!$BK97,1,0),0),0)</f>
        <v>0</v>
      </c>
      <c r="BX92" s="247">
        <f>IF(BX$19-'様式３（療養者名簿）（⑤の場合）'!$BJ97+1&lt;=15,IF(BX$19&gt;='様式３（療養者名簿）（⑤の場合）'!$BJ97,IF(BX$19&lt;='様式３（療養者名簿）（⑤の場合）'!$BK97,1,0),0),0)</f>
        <v>0</v>
      </c>
      <c r="BY92" s="247">
        <f>IF(BY$19-'様式３（療養者名簿）（⑤の場合）'!$BJ97+1&lt;=15,IF(BY$19&gt;='様式３（療養者名簿）（⑤の場合）'!$BJ97,IF(BY$19&lt;='様式３（療養者名簿）（⑤の場合）'!$BK97,1,0),0),0)</f>
        <v>0</v>
      </c>
      <c r="BZ92" s="247">
        <f>IF(BZ$19-'様式３（療養者名簿）（⑤の場合）'!$BJ97+1&lt;=15,IF(BZ$19&gt;='様式３（療養者名簿）（⑤の場合）'!$BJ97,IF(BZ$19&lt;='様式３（療養者名簿）（⑤の場合）'!$BK97,1,0),0),0)</f>
        <v>0</v>
      </c>
      <c r="CA92" s="247">
        <f>IF(CA$19-'様式３（療養者名簿）（⑤の場合）'!$BJ97+1&lt;=15,IF(CA$19&gt;='様式３（療養者名簿）（⑤の場合）'!$BJ97,IF(CA$19&lt;='様式３（療養者名簿）（⑤の場合）'!$BK97,1,0),0),0)</f>
        <v>0</v>
      </c>
      <c r="CB92" s="247">
        <f>IF(CB$19-'様式３（療養者名簿）（⑤の場合）'!$BJ97+1&lt;=15,IF(CB$19&gt;='様式３（療養者名簿）（⑤の場合）'!$BJ97,IF(CB$19&lt;='様式３（療養者名簿）（⑤の場合）'!$BK97,1,0),0),0)</f>
        <v>0</v>
      </c>
      <c r="CC92" s="247">
        <f>IF(CC$19-'様式３（療養者名簿）（⑤の場合）'!$BJ97+1&lt;=15,IF(CC$19&gt;='様式３（療養者名簿）（⑤の場合）'!$BJ97,IF(CC$19&lt;='様式３（療養者名簿）（⑤の場合）'!$BK97,1,0),0),0)</f>
        <v>0</v>
      </c>
      <c r="CD92" s="247">
        <f>IF(CD$19-'様式３（療養者名簿）（⑤の場合）'!$BJ97+1&lt;=15,IF(CD$19&gt;='様式３（療養者名簿）（⑤の場合）'!$BJ97,IF(CD$19&lt;='様式３（療養者名簿）（⑤の場合）'!$BK97,1,0),0),0)</f>
        <v>0</v>
      </c>
      <c r="CE92" s="247">
        <f>IF(CE$19-'様式３（療養者名簿）（⑤の場合）'!$BJ97+1&lt;=15,IF(CE$19&gt;='様式３（療養者名簿）（⑤の場合）'!$BJ97,IF(CE$19&lt;='様式３（療養者名簿）（⑤の場合）'!$BK97,1,0),0),0)</f>
        <v>0</v>
      </c>
      <c r="CF92" s="247">
        <f>IF(CF$19-'様式３（療養者名簿）（⑤の場合）'!$BJ97+1&lt;=15,IF(CF$19&gt;='様式３（療養者名簿）（⑤の場合）'!$BJ97,IF(CF$19&lt;='様式３（療養者名簿）（⑤の場合）'!$BK97,1,0),0),0)</f>
        <v>0</v>
      </c>
      <c r="CG92" s="247">
        <f>IF(CG$19-'様式３（療養者名簿）（⑤の場合）'!$BJ97+1&lt;=15,IF(CG$19&gt;='様式３（療養者名簿）（⑤の場合）'!$BJ97,IF(CG$19&lt;='様式３（療養者名簿）（⑤の場合）'!$BK97,1,0),0),0)</f>
        <v>0</v>
      </c>
      <c r="CH92" s="247">
        <f>IF(CH$19-'様式３（療養者名簿）（⑤の場合）'!$BJ97+1&lt;=15,IF(CH$19&gt;='様式３（療養者名簿）（⑤の場合）'!$BJ97,IF(CH$19&lt;='様式３（療養者名簿）（⑤の場合）'!$BK97,1,0),0),0)</f>
        <v>0</v>
      </c>
      <c r="CI92" s="247">
        <f>IF(CI$19-'様式３（療養者名簿）（⑤の場合）'!$BJ97+1&lt;=15,IF(CI$19&gt;='様式３（療養者名簿）（⑤の場合）'!$BJ97,IF(CI$19&lt;='様式３（療養者名簿）（⑤の場合）'!$BK97,1,0),0),0)</f>
        <v>0</v>
      </c>
      <c r="CJ92" s="247">
        <f>IF(CJ$19-'様式３（療養者名簿）（⑤の場合）'!$BJ97+1&lt;=15,IF(CJ$19&gt;='様式３（療養者名簿）（⑤の場合）'!$BJ97,IF(CJ$19&lt;='様式３（療養者名簿）（⑤の場合）'!$BK97,1,0),0),0)</f>
        <v>0</v>
      </c>
      <c r="CK92" s="247">
        <f>IF(CK$19-'様式３（療養者名簿）（⑤の場合）'!$BJ97+1&lt;=15,IF(CK$19&gt;='様式３（療養者名簿）（⑤の場合）'!$BJ97,IF(CK$19&lt;='様式３（療養者名簿）（⑤の場合）'!$BK97,1,0),0),0)</f>
        <v>0</v>
      </c>
      <c r="CL92" s="247">
        <f>IF(CL$19-'様式３（療養者名簿）（⑤の場合）'!$BJ97+1&lt;=15,IF(CL$19&gt;='様式３（療養者名簿）（⑤の場合）'!$BJ97,IF(CL$19&lt;='様式３（療養者名簿）（⑤の場合）'!$BK97,1,0),0),0)</f>
        <v>0</v>
      </c>
      <c r="CM92" s="247">
        <f>IF(CM$19-'様式３（療養者名簿）（⑤の場合）'!$BJ97+1&lt;=15,IF(CM$19&gt;='様式３（療養者名簿）（⑤の場合）'!$BJ97,IF(CM$19&lt;='様式３（療養者名簿）（⑤の場合）'!$BK97,1,0),0),0)</f>
        <v>0</v>
      </c>
      <c r="CN92" s="247">
        <f>IF(CN$19-'様式３（療養者名簿）（⑤の場合）'!$BJ97+1&lt;=15,IF(CN$19&gt;='様式３（療養者名簿）（⑤の場合）'!$BJ97,IF(CN$19&lt;='様式３（療養者名簿）（⑤の場合）'!$BK97,1,0),0),0)</f>
        <v>0</v>
      </c>
      <c r="CO92" s="247">
        <f>IF(CO$19-'様式３（療養者名簿）（⑤の場合）'!$BJ97+1&lt;=15,IF(CO$19&gt;='様式３（療養者名簿）（⑤の場合）'!$BJ97,IF(CO$19&lt;='様式３（療養者名簿）（⑤の場合）'!$BK97,1,0),0),0)</f>
        <v>0</v>
      </c>
      <c r="CP92" s="247">
        <f>IF(CP$19-'様式３（療養者名簿）（⑤の場合）'!$BJ97+1&lt;=15,IF(CP$19&gt;='様式３（療養者名簿）（⑤の場合）'!$BJ97,IF(CP$19&lt;='様式３（療養者名簿）（⑤の場合）'!$BK97,1,0),0),0)</f>
        <v>0</v>
      </c>
      <c r="CQ92" s="247">
        <f>IF(CQ$19-'様式３（療養者名簿）（⑤の場合）'!$BJ97+1&lt;=15,IF(CQ$19&gt;='様式３（療養者名簿）（⑤の場合）'!$BJ97,IF(CQ$19&lt;='様式３（療養者名簿）（⑤の場合）'!$BK97,1,0),0),0)</f>
        <v>0</v>
      </c>
      <c r="CR92" s="247">
        <f>IF(CR$19-'様式３（療養者名簿）（⑤の場合）'!$BJ97+1&lt;=15,IF(CR$19&gt;='様式３（療養者名簿）（⑤の場合）'!$BJ97,IF(CR$19&lt;='様式３（療養者名簿）（⑤の場合）'!$BK97,1,0),0),0)</f>
        <v>0</v>
      </c>
      <c r="CS92" s="247">
        <f>IF(CS$19-'様式３（療養者名簿）（⑤の場合）'!$BJ97+1&lt;=15,IF(CS$19&gt;='様式３（療養者名簿）（⑤の場合）'!$BJ97,IF(CS$19&lt;='様式３（療養者名簿）（⑤の場合）'!$BK97,1,0),0),0)</f>
        <v>0</v>
      </c>
      <c r="CT92" s="247">
        <f>IF(CT$19-'様式３（療養者名簿）（⑤の場合）'!$BJ97+1&lt;=15,IF(CT$19&gt;='様式３（療養者名簿）（⑤の場合）'!$BJ97,IF(CT$19&lt;='様式３（療養者名簿）（⑤の場合）'!$BK97,1,0),0),0)</f>
        <v>0</v>
      </c>
      <c r="CU92" s="247">
        <f>IF(CU$19-'様式３（療養者名簿）（⑤の場合）'!$BJ97+1&lt;=15,IF(CU$19&gt;='様式３（療養者名簿）（⑤の場合）'!$BJ97,IF(CU$19&lt;='様式３（療養者名簿）（⑤の場合）'!$BK97,1,0),0),0)</f>
        <v>0</v>
      </c>
      <c r="CV92" s="247">
        <f>IF(CV$19-'様式３（療養者名簿）（⑤の場合）'!$BJ97+1&lt;=15,IF(CV$19&gt;='様式３（療養者名簿）（⑤の場合）'!$BJ97,IF(CV$19&lt;='様式３（療養者名簿）（⑤の場合）'!$BK97,1,0),0),0)</f>
        <v>0</v>
      </c>
      <c r="CW92" s="247">
        <f>IF(CW$19-'様式３（療養者名簿）（⑤の場合）'!$BJ97+1&lt;=15,IF(CW$19&gt;='様式３（療養者名簿）（⑤の場合）'!$BJ97,IF(CW$19&lt;='様式３（療養者名簿）（⑤の場合）'!$BK97,1,0),0),0)</f>
        <v>0</v>
      </c>
      <c r="CX92" s="247">
        <f>IF(CX$19-'様式３（療養者名簿）（⑤の場合）'!$BJ97+1&lt;=15,IF(CX$19&gt;='様式３（療養者名簿）（⑤の場合）'!$BJ97,IF(CX$19&lt;='様式３（療養者名簿）（⑤の場合）'!$BK97,1,0),0),0)</f>
        <v>0</v>
      </c>
      <c r="CY92" s="247">
        <f>IF(CY$19-'様式３（療養者名簿）（⑤の場合）'!$BJ97+1&lt;=15,IF(CY$19&gt;='様式３（療養者名簿）（⑤の場合）'!$BJ97,IF(CY$19&lt;='様式３（療養者名簿）（⑤の場合）'!$BK97,1,0),0),0)</f>
        <v>0</v>
      </c>
      <c r="CZ92" s="247">
        <f>IF(CZ$19-'様式３（療養者名簿）（⑤の場合）'!$BJ97+1&lt;=15,IF(CZ$19&gt;='様式３（療養者名簿）（⑤の場合）'!$BJ97,IF(CZ$19&lt;='様式３（療養者名簿）（⑤の場合）'!$BK97,1,0),0),0)</f>
        <v>0</v>
      </c>
      <c r="DA92" s="247">
        <f>IF(DA$19-'様式３（療養者名簿）（⑤の場合）'!$BJ97+1&lt;=15,IF(DA$19&gt;='様式３（療養者名簿）（⑤の場合）'!$BJ97,IF(DA$19&lt;='様式３（療養者名簿）（⑤の場合）'!$BK97,1,0),0),0)</f>
        <v>0</v>
      </c>
      <c r="DB92" s="247">
        <f>IF(DB$19-'様式３（療養者名簿）（⑤の場合）'!$BJ97+1&lt;=15,IF(DB$19&gt;='様式３（療養者名簿）（⑤の場合）'!$BJ97,IF(DB$19&lt;='様式３（療養者名簿）（⑤の場合）'!$BK97,1,0),0),0)</f>
        <v>0</v>
      </c>
      <c r="DC92" s="247">
        <f>IF(DC$19-'様式３（療養者名簿）（⑤の場合）'!$BJ97+1&lt;=15,IF(DC$19&gt;='様式３（療養者名簿）（⑤の場合）'!$BJ97,IF(DC$19&lt;='様式３（療養者名簿）（⑤の場合）'!$BK97,1,0),0),0)</f>
        <v>0</v>
      </c>
      <c r="DD92" s="247">
        <f>IF(DD$19-'様式３（療養者名簿）（⑤の場合）'!$BJ97+1&lt;=15,IF(DD$19&gt;='様式３（療養者名簿）（⑤の場合）'!$BJ97,IF(DD$19&lt;='様式３（療養者名簿）（⑤の場合）'!$BK97,1,0),0),0)</f>
        <v>0</v>
      </c>
      <c r="DE92" s="247">
        <f>IF(DE$19-'様式３（療養者名簿）（⑤の場合）'!$BJ97+1&lt;=15,IF(DE$19&gt;='様式３（療養者名簿）（⑤の場合）'!$BJ97,IF(DE$19&lt;='様式３（療養者名簿）（⑤の場合）'!$BK97,1,0),0),0)</f>
        <v>0</v>
      </c>
      <c r="DF92" s="247">
        <f>IF(DF$19-'様式３（療養者名簿）（⑤の場合）'!$BJ97+1&lt;=15,IF(DF$19&gt;='様式３（療養者名簿）（⑤の場合）'!$BJ97,IF(DF$19&lt;='様式３（療養者名簿）（⑤の場合）'!$BK97,1,0),0),0)</f>
        <v>0</v>
      </c>
      <c r="DG92" s="247">
        <f>IF(DG$19-'様式３（療養者名簿）（⑤の場合）'!$BJ97+1&lt;=15,IF(DG$19&gt;='様式３（療養者名簿）（⑤の場合）'!$BJ97,IF(DG$19&lt;='様式３（療養者名簿）（⑤の場合）'!$BK97,1,0),0),0)</f>
        <v>0</v>
      </c>
      <c r="DH92" s="247">
        <f>IF(DH$19-'様式３（療養者名簿）（⑤の場合）'!$BJ97+1&lt;=15,IF(DH$19&gt;='様式３（療養者名簿）（⑤の場合）'!$BJ97,IF(DH$19&lt;='様式３（療養者名簿）（⑤の場合）'!$BK97,1,0),0),0)</f>
        <v>0</v>
      </c>
      <c r="DI92" s="247">
        <f>IF(DI$19-'様式３（療養者名簿）（⑤の場合）'!$BJ97+1&lt;=15,IF(DI$19&gt;='様式３（療養者名簿）（⑤の場合）'!$BJ97,IF(DI$19&lt;='様式３（療養者名簿）（⑤の場合）'!$BK97,1,0),0),0)</f>
        <v>0</v>
      </c>
      <c r="DJ92" s="247">
        <f>IF(DJ$19-'様式３（療養者名簿）（⑤の場合）'!$BJ97+1&lt;=15,IF(DJ$19&gt;='様式３（療養者名簿）（⑤の場合）'!$BJ97,IF(DJ$19&lt;='様式３（療養者名簿）（⑤の場合）'!$BK97,1,0),0),0)</f>
        <v>0</v>
      </c>
      <c r="DK92" s="247">
        <f>IF(DK$19-'様式３（療養者名簿）（⑤の場合）'!$BJ97+1&lt;=15,IF(DK$19&gt;='様式３（療養者名簿）（⑤の場合）'!$BJ97,IF(DK$19&lt;='様式３（療養者名簿）（⑤の場合）'!$BK97,1,0),0),0)</f>
        <v>0</v>
      </c>
      <c r="DL92" s="247">
        <f>IF(DL$19-'様式３（療養者名簿）（⑤の場合）'!$BJ97+1&lt;=15,IF(DL$19&gt;='様式３（療養者名簿）（⑤の場合）'!$BJ97,IF(DL$19&lt;='様式３（療養者名簿）（⑤の場合）'!$BK97,1,0),0),0)</f>
        <v>0</v>
      </c>
      <c r="DM92" s="247">
        <f>IF(DM$19-'様式３（療養者名簿）（⑤の場合）'!$BJ97+1&lt;=15,IF(DM$19&gt;='様式３（療養者名簿）（⑤の場合）'!$BJ97,IF(DM$19&lt;='様式３（療養者名簿）（⑤の場合）'!$BK97,1,0),0),0)</f>
        <v>0</v>
      </c>
      <c r="DN92" s="247">
        <f>IF(DN$19-'様式３（療養者名簿）（⑤の場合）'!$BJ97+1&lt;=15,IF(DN$19&gt;='様式３（療養者名簿）（⑤の場合）'!$BJ97,IF(DN$19&lt;='様式３（療養者名簿）（⑤の場合）'!$BK97,1,0),0),0)</f>
        <v>0</v>
      </c>
      <c r="DO92" s="247">
        <f>IF(DO$19-'様式３（療養者名簿）（⑤の場合）'!$BJ97+1&lt;=15,IF(DO$19&gt;='様式３（療養者名簿）（⑤の場合）'!$BJ97,IF(DO$19&lt;='様式３（療養者名簿）（⑤の場合）'!$BK97,1,0),0),0)</f>
        <v>0</v>
      </c>
      <c r="DP92" s="247">
        <f>IF(DP$19-'様式３（療養者名簿）（⑤の場合）'!$BJ97+1&lt;=15,IF(DP$19&gt;='様式３（療養者名簿）（⑤の場合）'!$BJ97,IF(DP$19&lt;='様式３（療養者名簿）（⑤の場合）'!$BK97,1,0),0),0)</f>
        <v>0</v>
      </c>
      <c r="DQ92" s="247">
        <f>IF(DQ$19-'様式３（療養者名簿）（⑤の場合）'!$BJ97+1&lt;=15,IF(DQ$19&gt;='様式３（療養者名簿）（⑤の場合）'!$BJ97,IF(DQ$19&lt;='様式３（療養者名簿）（⑤の場合）'!$BK97,1,0),0),0)</f>
        <v>0</v>
      </c>
      <c r="DR92" s="247">
        <f>IF(DR$19-'様式３（療養者名簿）（⑤の場合）'!$BJ97+1&lt;=15,IF(DR$19&gt;='様式３（療養者名簿）（⑤の場合）'!$BJ97,IF(DR$19&lt;='様式３（療養者名簿）（⑤の場合）'!$BK97,1,0),0),0)</f>
        <v>0</v>
      </c>
      <c r="DS92" s="247">
        <f>IF(DS$19-'様式３（療養者名簿）（⑤の場合）'!$BJ97+1&lt;=15,IF(DS$19&gt;='様式３（療養者名簿）（⑤の場合）'!$BJ97,IF(DS$19&lt;='様式３（療養者名簿）（⑤の場合）'!$BK97,1,0),0),0)</f>
        <v>0</v>
      </c>
      <c r="DT92" s="247">
        <f>IF(DT$19-'様式３（療養者名簿）（⑤の場合）'!$BJ97+1&lt;=15,IF(DT$19&gt;='様式３（療養者名簿）（⑤の場合）'!$BJ97,IF(DT$19&lt;='様式３（療養者名簿）（⑤の場合）'!$BK97,1,0),0),0)</f>
        <v>0</v>
      </c>
      <c r="DU92" s="247">
        <f>IF(DU$19-'様式３（療養者名簿）（⑤の場合）'!$BJ97+1&lt;=15,IF(DU$19&gt;='様式３（療養者名簿）（⑤の場合）'!$BJ97,IF(DU$19&lt;='様式３（療養者名簿）（⑤の場合）'!$BK97,1,0),0),0)</f>
        <v>0</v>
      </c>
      <c r="DV92" s="247">
        <f>IF(DV$19-'様式３（療養者名簿）（⑤の場合）'!$BJ97+1&lt;=15,IF(DV$19&gt;='様式３（療養者名簿）（⑤の場合）'!$BJ97,IF(DV$19&lt;='様式３（療養者名簿）（⑤の場合）'!$BK97,1,0),0),0)</f>
        <v>0</v>
      </c>
      <c r="DW92" s="247">
        <f>IF(DW$19-'様式３（療養者名簿）（⑤の場合）'!$BJ97+1&lt;=15,IF(DW$19&gt;='様式３（療養者名簿）（⑤の場合）'!$BJ97,IF(DW$19&lt;='様式３（療養者名簿）（⑤の場合）'!$BK97,1,0),0),0)</f>
        <v>0</v>
      </c>
      <c r="DX92" s="247">
        <f>IF(DX$19-'様式３（療養者名簿）（⑤の場合）'!$BJ97+1&lt;=15,IF(DX$19&gt;='様式３（療養者名簿）（⑤の場合）'!$BJ97,IF(DX$19&lt;='様式３（療養者名簿）（⑤の場合）'!$BK97,1,0),0),0)</f>
        <v>0</v>
      </c>
      <c r="DY92" s="247">
        <f>IF(DY$19-'様式３（療養者名簿）（⑤の場合）'!$BJ97+1&lt;=15,IF(DY$19&gt;='様式３（療養者名簿）（⑤の場合）'!$BJ97,IF(DY$19&lt;='様式３（療養者名簿）（⑤の場合）'!$BK97,1,0),0),0)</f>
        <v>0</v>
      </c>
      <c r="DZ92" s="247">
        <f>IF(DZ$19-'様式３（療養者名簿）（⑤の場合）'!$BJ97+1&lt;=15,IF(DZ$19&gt;='様式３（療養者名簿）（⑤の場合）'!$BJ97,IF(DZ$19&lt;='様式３（療養者名簿）（⑤の場合）'!$BK97,1,0),0),0)</f>
        <v>0</v>
      </c>
      <c r="EA92" s="247">
        <f>IF(EA$19-'様式３（療養者名簿）（⑤の場合）'!$BJ97+1&lt;=15,IF(EA$19&gt;='様式３（療養者名簿）（⑤の場合）'!$BJ97,IF(EA$19&lt;='様式３（療養者名簿）（⑤の場合）'!$BK97,1,0),0),0)</f>
        <v>0</v>
      </c>
      <c r="EB92" s="247">
        <f>IF(EB$19-'様式３（療養者名簿）（⑤の場合）'!$BJ97+1&lt;=15,IF(EB$19&gt;='様式３（療養者名簿）（⑤の場合）'!$BJ97,IF(EB$19&lt;='様式３（療養者名簿）（⑤の場合）'!$BK97,1,0),0),0)</f>
        <v>0</v>
      </c>
      <c r="EC92" s="247">
        <f>IF(EC$19-'様式３（療養者名簿）（⑤の場合）'!$BJ97+1&lt;=15,IF(EC$19&gt;='様式３（療養者名簿）（⑤の場合）'!$BJ97,IF(EC$19&lt;='様式３（療養者名簿）（⑤の場合）'!$BK97,1,0),0),0)</f>
        <v>0</v>
      </c>
      <c r="ED92" s="247">
        <f>IF(ED$19-'様式３（療養者名簿）（⑤の場合）'!$BJ97+1&lt;=15,IF(ED$19&gt;='様式３（療養者名簿）（⑤の場合）'!$BJ97,IF(ED$19&lt;='様式３（療養者名簿）（⑤の場合）'!$BK97,1,0),0),0)</f>
        <v>0</v>
      </c>
      <c r="EE92" s="247">
        <f>IF(EE$19-'様式３（療養者名簿）（⑤の場合）'!$BJ97+1&lt;=15,IF(EE$19&gt;='様式３（療養者名簿）（⑤の場合）'!$BJ97,IF(EE$19&lt;='様式３（療養者名簿）（⑤の場合）'!$BK97,1,0),0),0)</f>
        <v>0</v>
      </c>
      <c r="EF92" s="247">
        <f>IF(EF$19-'様式３（療養者名簿）（⑤の場合）'!$BJ97+1&lt;=15,IF(EF$19&gt;='様式３（療養者名簿）（⑤の場合）'!$BJ97,IF(EF$19&lt;='様式３（療養者名簿）（⑤の場合）'!$BK97,1,0),0),0)</f>
        <v>0</v>
      </c>
      <c r="EG92" s="247">
        <f>IF(EG$19-'様式３（療養者名簿）（⑤の場合）'!$BJ97+1&lt;=15,IF(EG$19&gt;='様式３（療養者名簿）（⑤の場合）'!$BJ97,IF(EG$19&lt;='様式３（療養者名簿）（⑤の場合）'!$BK97,1,0),0),0)</f>
        <v>0</v>
      </c>
      <c r="EH92" s="247">
        <f>IF(EH$19-'様式３（療養者名簿）（⑤の場合）'!$BJ97+1&lt;=15,IF(EH$19&gt;='様式３（療養者名簿）（⑤の場合）'!$BJ97,IF(EH$19&lt;='様式３（療養者名簿）（⑤の場合）'!$BK97,1,0),0),0)</f>
        <v>0</v>
      </c>
      <c r="EI92" s="247">
        <f>IF(EI$19-'様式３（療養者名簿）（⑤の場合）'!$BJ97+1&lt;=15,IF(EI$19&gt;='様式３（療養者名簿）（⑤の場合）'!$BJ97,IF(EI$19&lt;='様式３（療養者名簿）（⑤の場合）'!$BK97,1,0),0),0)</f>
        <v>0</v>
      </c>
      <c r="EJ92" s="247">
        <f>IF(EJ$19-'様式３（療養者名簿）（⑤の場合）'!$BJ97+1&lt;=15,IF(EJ$19&gt;='様式３（療養者名簿）（⑤の場合）'!$BJ97,IF(EJ$19&lt;='様式３（療養者名簿）（⑤の場合）'!$BK97,1,0),0),0)</f>
        <v>0</v>
      </c>
      <c r="EK92" s="247">
        <f>IF(EK$19-'様式３（療養者名簿）（⑤の場合）'!$BJ97+1&lt;=15,IF(EK$19&gt;='様式３（療養者名簿）（⑤の場合）'!$BJ97,IF(EK$19&lt;='様式３（療養者名簿）（⑤の場合）'!$BK97,1,0),0),0)</f>
        <v>0</v>
      </c>
      <c r="EL92" s="247">
        <f>IF(EL$19-'様式３（療養者名簿）（⑤の場合）'!$BJ97+1&lt;=15,IF(EL$19&gt;='様式３（療養者名簿）（⑤の場合）'!$BJ97,IF(EL$19&lt;='様式３（療養者名簿）（⑤の場合）'!$BK97,1,0),0),0)</f>
        <v>0</v>
      </c>
      <c r="EM92" s="247">
        <f>IF(EM$19-'様式３（療養者名簿）（⑤の場合）'!$BJ97+1&lt;=15,IF(EM$19&gt;='様式３（療養者名簿）（⑤の場合）'!$BJ97,IF(EM$19&lt;='様式３（療養者名簿）（⑤の場合）'!$BK97,1,0),0),0)</f>
        <v>0</v>
      </c>
      <c r="EN92" s="247">
        <f>IF(EN$19-'様式３（療養者名簿）（⑤の場合）'!$BJ97+1&lt;=15,IF(EN$19&gt;='様式３（療養者名簿）（⑤の場合）'!$BJ97,IF(EN$19&lt;='様式３（療養者名簿）（⑤の場合）'!$BK97,1,0),0),0)</f>
        <v>0</v>
      </c>
      <c r="EO92" s="247">
        <f>IF(EO$19-'様式３（療養者名簿）（⑤の場合）'!$BJ97+1&lt;=15,IF(EO$19&gt;='様式３（療養者名簿）（⑤の場合）'!$BJ97,IF(EO$19&lt;='様式３（療養者名簿）（⑤の場合）'!$BK97,1,0),0),0)</f>
        <v>0</v>
      </c>
      <c r="EP92" s="247">
        <f>IF(EP$19-'様式３（療養者名簿）（⑤の場合）'!$BJ97+1&lt;=15,IF(EP$19&gt;='様式３（療養者名簿）（⑤の場合）'!$BJ97,IF(EP$19&lt;='様式３（療養者名簿）（⑤の場合）'!$BK97,1,0),0),0)</f>
        <v>0</v>
      </c>
      <c r="EQ92" s="247">
        <f>IF(EQ$19-'様式３（療養者名簿）（⑤の場合）'!$BJ97+1&lt;=15,IF(EQ$19&gt;='様式３（療養者名簿）（⑤の場合）'!$BJ97,IF(EQ$19&lt;='様式３（療養者名簿）（⑤の場合）'!$BK97,1,0),0),0)</f>
        <v>0</v>
      </c>
      <c r="ER92" s="247">
        <f>IF(ER$19-'様式３（療養者名簿）（⑤の場合）'!$BJ97+1&lt;=15,IF(ER$19&gt;='様式３（療養者名簿）（⑤の場合）'!$BJ97,IF(ER$19&lt;='様式３（療養者名簿）（⑤の場合）'!$BK97,1,0),0),0)</f>
        <v>0</v>
      </c>
      <c r="ES92" s="247">
        <f>IF(ES$19-'様式３（療養者名簿）（⑤の場合）'!$BJ97+1&lt;=15,IF(ES$19&gt;='様式３（療養者名簿）（⑤の場合）'!$BJ97,IF(ES$19&lt;='様式３（療養者名簿）（⑤の場合）'!$BK97,1,0),0),0)</f>
        <v>0</v>
      </c>
      <c r="ET92" s="247">
        <f>IF(ET$19-'様式３（療養者名簿）（⑤の場合）'!$BJ97+1&lt;=15,IF(ET$19&gt;='様式３（療養者名簿）（⑤の場合）'!$BJ97,IF(ET$19&lt;='様式３（療養者名簿）（⑤の場合）'!$BK97,1,0),0),0)</f>
        <v>0</v>
      </c>
      <c r="EU92" s="247">
        <f>IF(EU$19-'様式３（療養者名簿）（⑤の場合）'!$BJ97+1&lt;=15,IF(EU$19&gt;='様式３（療養者名簿）（⑤の場合）'!$BJ97,IF(EU$19&lt;='様式３（療養者名簿）（⑤の場合）'!$BK97,1,0),0),0)</f>
        <v>0</v>
      </c>
      <c r="EV92" s="247">
        <f>IF(EV$19-'様式３（療養者名簿）（⑤の場合）'!$BJ97+1&lt;=15,IF(EV$19&gt;='様式３（療養者名簿）（⑤の場合）'!$BJ97,IF(EV$19&lt;='様式３（療養者名簿）（⑤の場合）'!$BK97,1,0),0),0)</f>
        <v>0</v>
      </c>
      <c r="EW92" s="247">
        <f>IF(EW$19-'様式３（療養者名簿）（⑤の場合）'!$BJ97+1&lt;=15,IF(EW$19&gt;='様式３（療養者名簿）（⑤の場合）'!$BJ97,IF(EW$19&lt;='様式３（療養者名簿）（⑤の場合）'!$BK97,1,0),0),0)</f>
        <v>0</v>
      </c>
      <c r="EX92" s="247">
        <f>IF(EX$19-'様式３（療養者名簿）（⑤の場合）'!$BJ97+1&lt;=15,IF(EX$19&gt;='様式３（療養者名簿）（⑤の場合）'!$BJ97,IF(EX$19&lt;='様式３（療養者名簿）（⑤の場合）'!$BK97,1,0),0),0)</f>
        <v>0</v>
      </c>
      <c r="EY92" s="247">
        <f>IF(EY$19-'様式３（療養者名簿）（⑤の場合）'!$BJ97+1&lt;=15,IF(EY$19&gt;='様式３（療養者名簿）（⑤の場合）'!$BJ97,IF(EY$19&lt;='様式３（療養者名簿）（⑤の場合）'!$BK97,1,0),0),0)</f>
        <v>0</v>
      </c>
      <c r="EZ92" s="247">
        <f>IF(EZ$19-'様式３（療養者名簿）（⑤の場合）'!$BJ97+1&lt;=15,IF(EZ$19&gt;='様式３（療養者名簿）（⑤の場合）'!$BJ97,IF(EZ$19&lt;='様式３（療養者名簿）（⑤の場合）'!$BK97,1,0),0),0)</f>
        <v>0</v>
      </c>
      <c r="FA92" s="247">
        <f>IF(FA$19-'様式３（療養者名簿）（⑤の場合）'!$BJ97+1&lt;=15,IF(FA$19&gt;='様式３（療養者名簿）（⑤の場合）'!$BJ97,IF(FA$19&lt;='様式３（療養者名簿）（⑤の場合）'!$BK97,1,0),0),0)</f>
        <v>0</v>
      </c>
      <c r="FB92" s="247">
        <f>IF(FB$19-'様式３（療養者名簿）（⑤の場合）'!$BJ97+1&lt;=15,IF(FB$19&gt;='様式３（療養者名簿）（⑤の場合）'!$BJ97,IF(FB$19&lt;='様式３（療養者名簿）（⑤の場合）'!$BK97,1,0),0),0)</f>
        <v>0</v>
      </c>
      <c r="FC92" s="247">
        <f>IF(FC$19-'様式３（療養者名簿）（⑤の場合）'!$BJ97+1&lt;=15,IF(FC$19&gt;='様式３（療養者名簿）（⑤の場合）'!$BJ97,IF(FC$19&lt;='様式３（療養者名簿）（⑤の場合）'!$BK97,1,0),0),0)</f>
        <v>0</v>
      </c>
      <c r="FD92" s="247">
        <f>IF(FD$19-'様式３（療養者名簿）（⑤の場合）'!$BJ97+1&lt;=15,IF(FD$19&gt;='様式３（療養者名簿）（⑤の場合）'!$BJ97,IF(FD$19&lt;='様式３（療養者名簿）（⑤の場合）'!$BK97,1,0),0),0)</f>
        <v>0</v>
      </c>
      <c r="FE92" s="247">
        <f>IF(FE$19-'様式３（療養者名簿）（⑤の場合）'!$BJ97+1&lt;=15,IF(FE$19&gt;='様式３（療養者名簿）（⑤の場合）'!$BJ97,IF(FE$19&lt;='様式３（療養者名簿）（⑤の場合）'!$BK97,1,0),0),0)</f>
        <v>0</v>
      </c>
      <c r="FF92" s="247">
        <f>IF(FF$19-'様式３（療養者名簿）（⑤の場合）'!$BJ97+1&lt;=15,IF(FF$19&gt;='様式３（療養者名簿）（⑤の場合）'!$BJ97,IF(FF$19&lt;='様式３（療養者名簿）（⑤の場合）'!$BK97,1,0),0),0)</f>
        <v>0</v>
      </c>
      <c r="FG92" s="247">
        <f>IF(FG$19-'様式３（療養者名簿）（⑤の場合）'!$BJ97+1&lt;=15,IF(FG$19&gt;='様式３（療養者名簿）（⑤の場合）'!$BJ97,IF(FG$19&lt;='様式３（療養者名簿）（⑤の場合）'!$BK97,1,0),0),0)</f>
        <v>0</v>
      </c>
      <c r="FH92" s="247">
        <f>IF(FH$19-'様式３（療養者名簿）（⑤の場合）'!$BJ97+1&lt;=15,IF(FH$19&gt;='様式３（療養者名簿）（⑤の場合）'!$BJ97,IF(FH$19&lt;='様式３（療養者名簿）（⑤の場合）'!$BK97,1,0),0),0)</f>
        <v>0</v>
      </c>
      <c r="FI92" s="247">
        <f>IF(FI$19-'様式３（療養者名簿）（⑤の場合）'!$BJ97+1&lt;=15,IF(FI$19&gt;='様式３（療養者名簿）（⑤の場合）'!$BJ97,IF(FI$19&lt;='様式３（療養者名簿）（⑤の場合）'!$BK97,1,0),0),0)</f>
        <v>0</v>
      </c>
      <c r="FJ92" s="247">
        <f>IF(FJ$19-'様式３（療養者名簿）（⑤の場合）'!$BJ97+1&lt;=15,IF(FJ$19&gt;='様式３（療養者名簿）（⑤の場合）'!$BJ97,IF(FJ$19&lt;='様式３（療養者名簿）（⑤の場合）'!$BK97,1,0),0),0)</f>
        <v>0</v>
      </c>
      <c r="FK92" s="247">
        <f>IF(FK$19-'様式３（療養者名簿）（⑤の場合）'!$BJ97+1&lt;=15,IF(FK$19&gt;='様式３（療養者名簿）（⑤の場合）'!$BJ97,IF(FK$19&lt;='様式３（療養者名簿）（⑤の場合）'!$BK97,1,0),0),0)</f>
        <v>0</v>
      </c>
      <c r="FL92" s="247">
        <f>IF(FL$19-'様式３（療養者名簿）（⑤の場合）'!$BJ97+1&lt;=15,IF(FL$19&gt;='様式３（療養者名簿）（⑤の場合）'!$BJ97,IF(FL$19&lt;='様式３（療養者名簿）（⑤の場合）'!$BK97,1,0),0),0)</f>
        <v>0</v>
      </c>
      <c r="FM92" s="247">
        <f>IF(FM$19-'様式３（療養者名簿）（⑤の場合）'!$BJ97+1&lt;=15,IF(FM$19&gt;='様式３（療養者名簿）（⑤の場合）'!$BJ97,IF(FM$19&lt;='様式３（療養者名簿）（⑤の場合）'!$BK97,1,0),0),0)</f>
        <v>0</v>
      </c>
      <c r="FN92" s="247">
        <f>IF(FN$19-'様式３（療養者名簿）（⑤の場合）'!$BJ97+1&lt;=15,IF(FN$19&gt;='様式３（療養者名簿）（⑤の場合）'!$BJ97,IF(FN$19&lt;='様式３（療養者名簿）（⑤の場合）'!$BK97,1,0),0),0)</f>
        <v>0</v>
      </c>
      <c r="FO92" s="247">
        <f>IF(FO$19-'様式３（療養者名簿）（⑤の場合）'!$BJ97+1&lt;=15,IF(FO$19&gt;='様式３（療養者名簿）（⑤の場合）'!$BJ97,IF(FO$19&lt;='様式３（療養者名簿）（⑤の場合）'!$BK97,1,0),0),0)</f>
        <v>0</v>
      </c>
      <c r="FP92" s="247">
        <f>IF(FP$19-'様式３（療養者名簿）（⑤の場合）'!$BJ97+1&lt;=15,IF(FP$19&gt;='様式３（療養者名簿）（⑤の場合）'!$BJ97,IF(FP$19&lt;='様式３（療養者名簿）（⑤の場合）'!$BK97,1,0),0),0)</f>
        <v>0</v>
      </c>
      <c r="FQ92" s="247">
        <f>IF(FQ$19-'様式３（療養者名簿）（⑤の場合）'!$BJ97+1&lt;=15,IF(FQ$19&gt;='様式３（療養者名簿）（⑤の場合）'!$BJ97,IF(FQ$19&lt;='様式３（療養者名簿）（⑤の場合）'!$BK97,1,0),0),0)</f>
        <v>0</v>
      </c>
      <c r="FR92" s="247">
        <f>IF(FR$19-'様式３（療養者名簿）（⑤の場合）'!$BJ97+1&lt;=15,IF(FR$19&gt;='様式３（療養者名簿）（⑤の場合）'!$BJ97,IF(FR$19&lt;='様式３（療養者名簿）（⑤の場合）'!$BK97,1,0),0),0)</f>
        <v>0</v>
      </c>
      <c r="FS92" s="247">
        <f>IF(FS$19-'様式３（療養者名簿）（⑤の場合）'!$BJ97+1&lt;=15,IF(FS$19&gt;='様式３（療養者名簿）（⑤の場合）'!$BJ97,IF(FS$19&lt;='様式３（療養者名簿）（⑤の場合）'!$BK97,1,0),0),0)</f>
        <v>0</v>
      </c>
      <c r="FT92" s="247">
        <f>IF(FT$19-'様式３（療養者名簿）（⑤の場合）'!$BJ97+1&lt;=15,IF(FT$19&gt;='様式３（療養者名簿）（⑤の場合）'!$BJ97,IF(FT$19&lt;='様式３（療養者名簿）（⑤の場合）'!$BK97,1,0),0),0)</f>
        <v>0</v>
      </c>
      <c r="FU92" s="247">
        <f>IF(FU$19-'様式３（療養者名簿）（⑤の場合）'!$BJ97+1&lt;=15,IF(FU$19&gt;='様式３（療養者名簿）（⑤の場合）'!$BJ97,IF(FU$19&lt;='様式３（療養者名簿）（⑤の場合）'!$BK97,1,0),0),0)</f>
        <v>0</v>
      </c>
      <c r="FV92" s="247">
        <f>IF(FV$19-'様式３（療養者名簿）（⑤の場合）'!$BJ97+1&lt;=15,IF(FV$19&gt;='様式３（療養者名簿）（⑤の場合）'!$BJ97,IF(FV$19&lt;='様式３（療養者名簿）（⑤の場合）'!$BK97,1,0),0),0)</f>
        <v>0</v>
      </c>
      <c r="FW92" s="247">
        <f>IF(FW$19-'様式３（療養者名簿）（⑤の場合）'!$BJ97+1&lt;=15,IF(FW$19&gt;='様式３（療養者名簿）（⑤の場合）'!$BJ97,IF(FW$19&lt;='様式３（療養者名簿）（⑤の場合）'!$BK97,1,0),0),0)</f>
        <v>0</v>
      </c>
      <c r="FX92" s="247">
        <f>IF(FX$19-'様式３（療養者名簿）（⑤の場合）'!$BJ97+1&lt;=15,IF(FX$19&gt;='様式３（療養者名簿）（⑤の場合）'!$BJ97,IF(FX$19&lt;='様式３（療養者名簿）（⑤の場合）'!$BK97,1,0),0),0)</f>
        <v>0</v>
      </c>
      <c r="FY92" s="247">
        <f>IF(FY$19-'様式３（療養者名簿）（⑤の場合）'!$BJ97+1&lt;=15,IF(FY$19&gt;='様式３（療養者名簿）（⑤の場合）'!$BJ97,IF(FY$19&lt;='様式３（療養者名簿）（⑤の場合）'!$BK97,1,0),0),0)</f>
        <v>0</v>
      </c>
      <c r="FZ92" s="247">
        <f>IF(FZ$19-'様式３（療養者名簿）（⑤の場合）'!$BJ97+1&lt;=15,IF(FZ$19&gt;='様式３（療養者名簿）（⑤の場合）'!$BJ97,IF(FZ$19&lt;='様式３（療養者名簿）（⑤の場合）'!$BK97,1,0),0),0)</f>
        <v>0</v>
      </c>
      <c r="GA92" s="247">
        <f>IF(GA$19-'様式３（療養者名簿）（⑤の場合）'!$BJ97+1&lt;=15,IF(GA$19&gt;='様式３（療養者名簿）（⑤の場合）'!$BJ97,IF(GA$19&lt;='様式３（療養者名簿）（⑤の場合）'!$BK97,1,0),0),0)</f>
        <v>0</v>
      </c>
      <c r="GB92" s="247">
        <f>IF(GB$19-'様式３（療養者名簿）（⑤の場合）'!$BJ97+1&lt;=15,IF(GB$19&gt;='様式３（療養者名簿）（⑤の場合）'!$BJ97,IF(GB$19&lt;='様式３（療養者名簿）（⑤の場合）'!$BK97,1,0),0),0)</f>
        <v>0</v>
      </c>
      <c r="GC92" s="247">
        <f>IF(GC$19-'様式３（療養者名簿）（⑤の場合）'!$BJ97+1&lt;=15,IF(GC$19&gt;='様式３（療養者名簿）（⑤の場合）'!$BJ97,IF(GC$19&lt;='様式３（療養者名簿）（⑤の場合）'!$BK97,1,0),0),0)</f>
        <v>0</v>
      </c>
      <c r="GD92" s="247">
        <f>IF(GD$19-'様式３（療養者名簿）（⑤の場合）'!$BJ97+1&lt;=15,IF(GD$19&gt;='様式３（療養者名簿）（⑤の場合）'!$BJ97,IF(GD$19&lt;='様式３（療養者名簿）（⑤の場合）'!$BK97,1,0),0),0)</f>
        <v>0</v>
      </c>
      <c r="GE92" s="247">
        <f>IF(GE$19-'様式３（療養者名簿）（⑤の場合）'!$BJ97+1&lt;=15,IF(GE$19&gt;='様式３（療養者名簿）（⑤の場合）'!$BJ97,IF(GE$19&lt;='様式３（療養者名簿）（⑤の場合）'!$BK97,1,0),0),0)</f>
        <v>0</v>
      </c>
      <c r="GF92" s="247">
        <f>IF(GF$19-'様式３（療養者名簿）（⑤の場合）'!$BJ97+1&lt;=15,IF(GF$19&gt;='様式３（療養者名簿）（⑤の場合）'!$BJ97,IF(GF$19&lt;='様式３（療養者名簿）（⑤の場合）'!$BK97,1,0),0),0)</f>
        <v>0</v>
      </c>
      <c r="GG92" s="247">
        <f>IF(GG$19-'様式３（療養者名簿）（⑤の場合）'!$BJ97+1&lt;=15,IF(GG$19&gt;='様式３（療養者名簿）（⑤の場合）'!$BJ97,IF(GG$19&lt;='様式３（療養者名簿）（⑤の場合）'!$BK97,1,0),0),0)</f>
        <v>0</v>
      </c>
      <c r="GH92" s="247">
        <f>IF(GH$19-'様式３（療養者名簿）（⑤の場合）'!$BJ97+1&lt;=15,IF(GH$19&gt;='様式３（療養者名簿）（⑤の場合）'!$BJ97,IF(GH$19&lt;='様式３（療養者名簿）（⑤の場合）'!$BK97,1,0),0),0)</f>
        <v>0</v>
      </c>
      <c r="GI92" s="247">
        <f>IF(GI$19-'様式３（療養者名簿）（⑤の場合）'!$BJ97+1&lt;=15,IF(GI$19&gt;='様式３（療養者名簿）（⑤の場合）'!$BJ97,IF(GI$19&lt;='様式３（療養者名簿）（⑤の場合）'!$BK97,1,0),0),0)</f>
        <v>0</v>
      </c>
      <c r="GJ92" s="247">
        <f>IF(GJ$19-'様式３（療養者名簿）（⑤の場合）'!$BJ97+1&lt;=15,IF(GJ$19&gt;='様式３（療養者名簿）（⑤の場合）'!$BJ97,IF(GJ$19&lt;='様式３（療養者名簿）（⑤の場合）'!$BK97,1,0),0),0)</f>
        <v>0</v>
      </c>
      <c r="GK92" s="247">
        <f>IF(GK$19-'様式３（療養者名簿）（⑤の場合）'!$BJ97+1&lt;=15,IF(GK$19&gt;='様式３（療養者名簿）（⑤の場合）'!$BJ97,IF(GK$19&lt;='様式３（療養者名簿）（⑤の場合）'!$BK97,1,0),0),0)</f>
        <v>0</v>
      </c>
      <c r="GL92" s="247">
        <f>IF(GL$19-'様式３（療養者名簿）（⑤の場合）'!$BJ97+1&lt;=15,IF(GL$19&gt;='様式３（療養者名簿）（⑤の場合）'!$BJ97,IF(GL$19&lt;='様式３（療養者名簿）（⑤の場合）'!$BK97,1,0),0),0)</f>
        <v>0</v>
      </c>
      <c r="GM92" s="247">
        <f>IF(GM$19-'様式３（療養者名簿）（⑤の場合）'!$BJ97+1&lt;=15,IF(GM$19&gt;='様式３（療養者名簿）（⑤の場合）'!$BJ97,IF(GM$19&lt;='様式３（療養者名簿）（⑤の場合）'!$BK97,1,0),0),0)</f>
        <v>0</v>
      </c>
      <c r="GN92" s="247">
        <f>IF(GN$19-'様式３（療養者名簿）（⑤の場合）'!$BJ97+1&lt;=15,IF(GN$19&gt;='様式３（療養者名簿）（⑤の場合）'!$BJ97,IF(GN$19&lt;='様式３（療養者名簿）（⑤の場合）'!$BK97,1,0),0),0)</f>
        <v>0</v>
      </c>
      <c r="GO92" s="247">
        <f>IF(GO$19-'様式３（療養者名簿）（⑤の場合）'!$BJ97+1&lt;=15,IF(GO$19&gt;='様式３（療養者名簿）（⑤の場合）'!$BJ97,IF(GO$19&lt;='様式３（療養者名簿）（⑤の場合）'!$BK97,1,0),0),0)</f>
        <v>0</v>
      </c>
      <c r="GP92" s="247">
        <f>IF(GP$19-'様式３（療養者名簿）（⑤の場合）'!$BJ97+1&lt;=15,IF(GP$19&gt;='様式３（療養者名簿）（⑤の場合）'!$BJ97,IF(GP$19&lt;='様式３（療養者名簿）（⑤の場合）'!$BK97,1,0),0),0)</f>
        <v>0</v>
      </c>
      <c r="GQ92" s="247">
        <f>IF(GQ$19-'様式３（療養者名簿）（⑤の場合）'!$BJ97+1&lt;=15,IF(GQ$19&gt;='様式３（療養者名簿）（⑤の場合）'!$BJ97,IF(GQ$19&lt;='様式３（療養者名簿）（⑤の場合）'!$BK97,1,0),0),0)</f>
        <v>0</v>
      </c>
      <c r="GR92" s="247">
        <f>IF(GR$19-'様式３（療養者名簿）（⑤の場合）'!$BJ97+1&lt;=15,IF(GR$19&gt;='様式３（療養者名簿）（⑤の場合）'!$BJ97,IF(GR$19&lt;='様式３（療養者名簿）（⑤の場合）'!$BK97,1,0),0),0)</f>
        <v>0</v>
      </c>
      <c r="GS92" s="247">
        <f>IF(GS$19-'様式３（療養者名簿）（⑤の場合）'!$BJ97+1&lt;=15,IF(GS$19&gt;='様式３（療養者名簿）（⑤の場合）'!$BJ97,IF(GS$19&lt;='様式３（療養者名簿）（⑤の場合）'!$BK97,1,0),0),0)</f>
        <v>0</v>
      </c>
      <c r="GT92" s="247">
        <f>IF(GT$19-'様式３（療養者名簿）（⑤の場合）'!$BJ97+1&lt;=15,IF(GT$19&gt;='様式３（療養者名簿）（⑤の場合）'!$BJ97,IF(GT$19&lt;='様式３（療養者名簿）（⑤の場合）'!$BK97,1,0),0),0)</f>
        <v>0</v>
      </c>
      <c r="GU92" s="247">
        <f>IF(GU$19-'様式３（療養者名簿）（⑤の場合）'!$BJ97+1&lt;=15,IF(GU$19&gt;='様式３（療養者名簿）（⑤の場合）'!$BJ97,IF(GU$19&lt;='様式３（療養者名簿）（⑤の場合）'!$BK97,1,0),0),0)</f>
        <v>0</v>
      </c>
      <c r="GV92" s="247">
        <f>IF(GV$19-'様式３（療養者名簿）（⑤の場合）'!$BJ97+1&lt;=15,IF(GV$19&gt;='様式３（療養者名簿）（⑤の場合）'!$BJ97,IF(GV$19&lt;='様式３（療養者名簿）（⑤の場合）'!$BK97,1,0),0),0)</f>
        <v>0</v>
      </c>
      <c r="GW92" s="247">
        <f>IF(GW$19-'様式３（療養者名簿）（⑤の場合）'!$BJ97+1&lt;=15,IF(GW$19&gt;='様式３（療養者名簿）（⑤の場合）'!$BJ97,IF(GW$19&lt;='様式３（療養者名簿）（⑤の場合）'!$BK97,1,0),0),0)</f>
        <v>0</v>
      </c>
      <c r="GX92" s="247">
        <f>IF(GX$19-'様式３（療養者名簿）（⑤の場合）'!$BJ97+1&lt;=15,IF(GX$19&gt;='様式３（療養者名簿）（⑤の場合）'!$BJ97,IF(GX$19&lt;='様式３（療養者名簿）（⑤の場合）'!$BK97,1,0),0),0)</f>
        <v>0</v>
      </c>
      <c r="GY92" s="247">
        <f>IF(GY$19-'様式３（療養者名簿）（⑤の場合）'!$BJ97+1&lt;=15,IF(GY$19&gt;='様式３（療養者名簿）（⑤の場合）'!$BJ97,IF(GY$19&lt;='様式３（療養者名簿）（⑤の場合）'!$BK97,1,0),0),0)</f>
        <v>0</v>
      </c>
      <c r="GZ92" s="247">
        <f>IF(GZ$19-'様式３（療養者名簿）（⑤の場合）'!$BJ97+1&lt;=15,IF(GZ$19&gt;='様式３（療養者名簿）（⑤の場合）'!$BJ97,IF(GZ$19&lt;='様式３（療養者名簿）（⑤の場合）'!$BK97,1,0),0),0)</f>
        <v>0</v>
      </c>
      <c r="HA92" s="247">
        <f>IF(HA$19-'様式３（療養者名簿）（⑤の場合）'!$BJ97+1&lt;=15,IF(HA$19&gt;='様式３（療養者名簿）（⑤の場合）'!$BJ97,IF(HA$19&lt;='様式３（療養者名簿）（⑤の場合）'!$BK97,1,0),0),0)</f>
        <v>0</v>
      </c>
      <c r="HB92" s="247">
        <f>IF(HB$19-'様式３（療養者名簿）（⑤の場合）'!$BJ97+1&lt;=15,IF(HB$19&gt;='様式３（療養者名簿）（⑤の場合）'!$BJ97,IF(HB$19&lt;='様式３（療養者名簿）（⑤の場合）'!$BK97,1,0),0),0)</f>
        <v>0</v>
      </c>
      <c r="HC92" s="247">
        <f>IF(HC$19-'様式３（療養者名簿）（⑤の場合）'!$BJ97+1&lt;=15,IF(HC$19&gt;='様式３（療養者名簿）（⑤の場合）'!$BJ97,IF(HC$19&lt;='様式３（療養者名簿）（⑤の場合）'!$BK97,1,0),0),0)</f>
        <v>0</v>
      </c>
      <c r="HD92" s="247">
        <f>IF(HD$19-'様式３（療養者名簿）（⑤の場合）'!$BJ97+1&lt;=15,IF(HD$19&gt;='様式３（療養者名簿）（⑤の場合）'!$BJ97,IF(HD$19&lt;='様式３（療養者名簿）（⑤の場合）'!$BK97,1,0),0),0)</f>
        <v>0</v>
      </c>
      <c r="HE92" s="247">
        <f>IF(HE$19-'様式３（療養者名簿）（⑤の場合）'!$BJ97+1&lt;=15,IF(HE$19&gt;='様式３（療養者名簿）（⑤の場合）'!$BJ97,IF(HE$19&lt;='様式３（療養者名簿）（⑤の場合）'!$BK97,1,0),0),0)</f>
        <v>0</v>
      </c>
      <c r="HF92" s="247">
        <f>IF(HF$19-'様式３（療養者名簿）（⑤の場合）'!$BJ97+1&lt;=15,IF(HF$19&gt;='様式３（療養者名簿）（⑤の場合）'!$BJ97,IF(HF$19&lt;='様式３（療養者名簿）（⑤の場合）'!$BK97,1,0),0),0)</f>
        <v>0</v>
      </c>
      <c r="HG92" s="247">
        <f>IF(HG$19-'様式３（療養者名簿）（⑤の場合）'!$BJ97+1&lt;=15,IF(HG$19&gt;='様式３（療養者名簿）（⑤の場合）'!$BJ97,IF(HG$19&lt;='様式３（療養者名簿）（⑤の場合）'!$BK97,1,0),0),0)</f>
        <v>0</v>
      </c>
      <c r="HH92" s="247">
        <f>IF(HH$19-'様式３（療養者名簿）（⑤の場合）'!$BJ97+1&lt;=15,IF(HH$19&gt;='様式３（療養者名簿）（⑤の場合）'!$BJ97,IF(HH$19&lt;='様式３（療養者名簿）（⑤の場合）'!$BK97,1,0),0),0)</f>
        <v>0</v>
      </c>
      <c r="HI92" s="247">
        <f>IF(HI$19-'様式３（療養者名簿）（⑤の場合）'!$BJ97+1&lt;=15,IF(HI$19&gt;='様式３（療養者名簿）（⑤の場合）'!$BJ97,IF(HI$19&lt;='様式３（療養者名簿）（⑤の場合）'!$BK97,1,0),0),0)</f>
        <v>0</v>
      </c>
      <c r="HJ92" s="247">
        <f>IF(HJ$19-'様式３（療養者名簿）（⑤の場合）'!$BJ97+1&lt;=15,IF(HJ$19&gt;='様式３（療養者名簿）（⑤の場合）'!$BJ97,IF(HJ$19&lt;='様式３（療養者名簿）（⑤の場合）'!$BK97,1,0),0),0)</f>
        <v>0</v>
      </c>
      <c r="HK92" s="247">
        <f>IF(HK$19-'様式３（療養者名簿）（⑤の場合）'!$BJ97+1&lt;=15,IF(HK$19&gt;='様式３（療養者名簿）（⑤の場合）'!$BJ97,IF(HK$19&lt;='様式３（療養者名簿）（⑤の場合）'!$BK97,1,0),0),0)</f>
        <v>0</v>
      </c>
      <c r="HL92" s="247">
        <f>IF(HL$19-'様式３（療養者名簿）（⑤の場合）'!$BJ97+1&lt;=15,IF(HL$19&gt;='様式３（療養者名簿）（⑤の場合）'!$BJ97,IF(HL$19&lt;='様式３（療養者名簿）（⑤の場合）'!$BK97,1,0),0),0)</f>
        <v>0</v>
      </c>
      <c r="HM92" s="247">
        <f>IF(HM$19-'様式３（療養者名簿）（⑤の場合）'!$BJ97+1&lt;=15,IF(HM$19&gt;='様式３（療養者名簿）（⑤の場合）'!$BJ97,IF(HM$19&lt;='様式３（療養者名簿）（⑤の場合）'!$BK97,1,0),0),0)</f>
        <v>0</v>
      </c>
      <c r="HN92" s="247">
        <f>IF(HN$19-'様式３（療養者名簿）（⑤の場合）'!$BJ97+1&lt;=15,IF(HN$19&gt;='様式３（療養者名簿）（⑤の場合）'!$BJ97,IF(HN$19&lt;='様式３（療養者名簿）（⑤の場合）'!$BK97,1,0),0),0)</f>
        <v>0</v>
      </c>
      <c r="HO92" s="247">
        <f>IF(HO$19-'様式３（療養者名簿）（⑤の場合）'!$BJ97+1&lt;=15,IF(HO$19&gt;='様式３（療養者名簿）（⑤の場合）'!$BJ97,IF(HO$19&lt;='様式３（療養者名簿）（⑤の場合）'!$BK97,1,0),0),0)</f>
        <v>0</v>
      </c>
      <c r="HP92" s="247">
        <f>IF(HP$19-'様式３（療養者名簿）（⑤の場合）'!$BJ97+1&lt;=15,IF(HP$19&gt;='様式３（療養者名簿）（⑤の場合）'!$BJ97,IF(HP$19&lt;='様式３（療養者名簿）（⑤の場合）'!$BK97,1,0),0),0)</f>
        <v>0</v>
      </c>
      <c r="HQ92" s="247">
        <f>IF(HQ$19-'様式３（療養者名簿）（⑤の場合）'!$BJ97+1&lt;=15,IF(HQ$19&gt;='様式３（療養者名簿）（⑤の場合）'!$BJ97,IF(HQ$19&lt;='様式３（療養者名簿）（⑤の場合）'!$BK97,1,0),0),0)</f>
        <v>0</v>
      </c>
      <c r="HR92" s="247">
        <f>IF(HR$19-'様式３（療養者名簿）（⑤の場合）'!$BJ97+1&lt;=15,IF(HR$19&gt;='様式３（療養者名簿）（⑤の場合）'!$BJ97,IF(HR$19&lt;='様式３（療養者名簿）（⑤の場合）'!$BK97,1,0),0),0)</f>
        <v>0</v>
      </c>
      <c r="HS92" s="247">
        <f>IF(HS$19-'様式３（療養者名簿）（⑤の場合）'!$BJ97+1&lt;=15,IF(HS$19&gt;='様式３（療養者名簿）（⑤の場合）'!$BJ97,IF(HS$19&lt;='様式３（療養者名簿）（⑤の場合）'!$BK97,1,0),0),0)</f>
        <v>0</v>
      </c>
      <c r="HT92" s="247">
        <f>IF(HT$19-'様式３（療養者名簿）（⑤の場合）'!$BJ97+1&lt;=15,IF(HT$19&gt;='様式３（療養者名簿）（⑤の場合）'!$BJ97,IF(HT$19&lt;='様式３（療養者名簿）（⑤の場合）'!$BK97,1,0),0),0)</f>
        <v>0</v>
      </c>
      <c r="HU92" s="247">
        <f>IF(HU$19-'様式３（療養者名簿）（⑤の場合）'!$BJ97+1&lt;=15,IF(HU$19&gt;='様式３（療養者名簿）（⑤の場合）'!$BJ97,IF(HU$19&lt;='様式３（療養者名簿）（⑤の場合）'!$BK97,1,0),0),0)</f>
        <v>0</v>
      </c>
      <c r="HV92" s="247">
        <f>IF(HV$19-'様式３（療養者名簿）（⑤の場合）'!$BJ97+1&lt;=15,IF(HV$19&gt;='様式３（療養者名簿）（⑤の場合）'!$BJ97,IF(HV$19&lt;='様式３（療養者名簿）（⑤の場合）'!$BK97,1,0),0),0)</f>
        <v>0</v>
      </c>
      <c r="HW92" s="247">
        <f>IF(HW$19-'様式３（療養者名簿）（⑤の場合）'!$BJ97+1&lt;=15,IF(HW$19&gt;='様式３（療養者名簿）（⑤の場合）'!$BJ97,IF(HW$19&lt;='様式３（療養者名簿）（⑤の場合）'!$BK97,1,0),0),0)</f>
        <v>0</v>
      </c>
      <c r="HX92" s="247">
        <f>IF(HX$19-'様式３（療養者名簿）（⑤の場合）'!$BJ97+1&lt;=15,IF(HX$19&gt;='様式３（療養者名簿）（⑤の場合）'!$BJ97,IF(HX$19&lt;='様式３（療養者名簿）（⑤の場合）'!$BK97,1,0),0),0)</f>
        <v>0</v>
      </c>
      <c r="HY92" s="247">
        <f>IF(HY$19-'様式３（療養者名簿）（⑤の場合）'!$BJ97+1&lt;=15,IF(HY$19&gt;='様式３（療養者名簿）（⑤の場合）'!$BJ97,IF(HY$19&lt;='様式３（療養者名簿）（⑤の場合）'!$BK97,1,0),0),0)</f>
        <v>0</v>
      </c>
      <c r="HZ92" s="247">
        <f>IF(HZ$19-'様式３（療養者名簿）（⑤の場合）'!$BJ97+1&lt;=15,IF(HZ$19&gt;='様式３（療養者名簿）（⑤の場合）'!$BJ97,IF(HZ$19&lt;='様式３（療養者名簿）（⑤の場合）'!$BK97,1,0),0),0)</f>
        <v>0</v>
      </c>
      <c r="IA92" s="247">
        <f>IF(IA$19-'様式３（療養者名簿）（⑤の場合）'!$BJ97+1&lt;=15,IF(IA$19&gt;='様式３（療養者名簿）（⑤の場合）'!$BJ97,IF(IA$19&lt;='様式３（療養者名簿）（⑤の場合）'!$BK97,1,0),0),0)</f>
        <v>0</v>
      </c>
      <c r="IB92" s="247">
        <f>IF(IB$19-'様式３（療養者名簿）（⑤の場合）'!$BJ97+1&lt;=15,IF(IB$19&gt;='様式３（療養者名簿）（⑤の場合）'!$BJ97,IF(IB$19&lt;='様式３（療養者名簿）（⑤の場合）'!$BK97,1,0),0),0)</f>
        <v>0</v>
      </c>
      <c r="IC92" s="247">
        <f>IF(IC$19-'様式３（療養者名簿）（⑤の場合）'!$BJ97+1&lt;=15,IF(IC$19&gt;='様式３（療養者名簿）（⑤の場合）'!$BJ97,IF(IC$19&lt;='様式３（療養者名簿）（⑤の場合）'!$BK97,1,0),0),0)</f>
        <v>0</v>
      </c>
      <c r="ID92" s="247">
        <f>IF(ID$19-'様式３（療養者名簿）（⑤の場合）'!$BJ97+1&lt;=15,IF(ID$19&gt;='様式３（療養者名簿）（⑤の場合）'!$BJ97,IF(ID$19&lt;='様式３（療養者名簿）（⑤の場合）'!$BK97,1,0),0),0)</f>
        <v>0</v>
      </c>
      <c r="IE92" s="247">
        <f>IF(IE$19-'様式３（療養者名簿）（⑤の場合）'!$BJ97+1&lt;=15,IF(IE$19&gt;='様式３（療養者名簿）（⑤の場合）'!$BJ97,IF(IE$19&lt;='様式３（療養者名簿）（⑤の場合）'!$BK97,1,0),0),0)</f>
        <v>0</v>
      </c>
      <c r="IF92" s="247">
        <f>IF(IF$19-'様式３（療養者名簿）（⑤の場合）'!$BJ97+1&lt;=15,IF(IF$19&gt;='様式３（療養者名簿）（⑤の場合）'!$BJ97,IF(IF$19&lt;='様式３（療養者名簿）（⑤の場合）'!$BK97,1,0),0),0)</f>
        <v>0</v>
      </c>
      <c r="IG92" s="247">
        <f>IF(IG$19-'様式３（療養者名簿）（⑤の場合）'!$BJ97+1&lt;=15,IF(IG$19&gt;='様式３（療養者名簿）（⑤の場合）'!$BJ97,IF(IG$19&lt;='様式３（療養者名簿）（⑤の場合）'!$BK97,1,0),0),0)</f>
        <v>0</v>
      </c>
      <c r="IH92" s="247">
        <f>IF(IH$19-'様式３（療養者名簿）（⑤の場合）'!$BJ97+1&lt;=15,IF(IH$19&gt;='様式３（療養者名簿）（⑤の場合）'!$BJ97,IF(IH$19&lt;='様式３（療養者名簿）（⑤の場合）'!$BK97,1,0),0),0)</f>
        <v>0</v>
      </c>
      <c r="II92" s="247">
        <f>IF(II$19-'様式３（療養者名簿）（⑤の場合）'!$BJ97+1&lt;=15,IF(II$19&gt;='様式３（療養者名簿）（⑤の場合）'!$BJ97,IF(II$19&lt;='様式３（療養者名簿）（⑤の場合）'!$BK97,1,0),0),0)</f>
        <v>0</v>
      </c>
      <c r="IJ92" s="247">
        <f>IF(IJ$19-'様式３（療養者名簿）（⑤の場合）'!$BJ97+1&lt;=15,IF(IJ$19&gt;='様式３（療養者名簿）（⑤の場合）'!$BJ97,IF(IJ$19&lt;='様式３（療養者名簿）（⑤の場合）'!$BK97,1,0),0),0)</f>
        <v>0</v>
      </c>
      <c r="IK92" s="247">
        <f>IF(IK$19-'様式３（療養者名簿）（⑤の場合）'!$BJ97+1&lt;=15,IF(IK$19&gt;='様式３（療養者名簿）（⑤の場合）'!$BJ97,IF(IK$19&lt;='様式３（療養者名簿）（⑤の場合）'!$BK97,1,0),0),0)</f>
        <v>0</v>
      </c>
      <c r="IL92" s="247">
        <f>IF(IL$19-'様式３（療養者名簿）（⑤の場合）'!$BJ97+1&lt;=15,IF(IL$19&gt;='様式３（療養者名簿）（⑤の場合）'!$BJ97,IF(IL$19&lt;='様式３（療養者名簿）（⑤の場合）'!$BK97,1,0),0),0)</f>
        <v>0</v>
      </c>
      <c r="IM92" s="247">
        <f>IF(IM$19-'様式３（療養者名簿）（⑤の場合）'!$BJ97+1&lt;=15,IF(IM$19&gt;='様式３（療養者名簿）（⑤の場合）'!$BJ97,IF(IM$19&lt;='様式３（療養者名簿）（⑤の場合）'!$BK97,1,0),0),0)</f>
        <v>0</v>
      </c>
      <c r="IN92" s="247">
        <f>IF(IN$19-'様式３（療養者名簿）（⑤の場合）'!$BJ97+1&lt;=15,IF(IN$19&gt;='様式３（療養者名簿）（⑤の場合）'!$BJ97,IF(IN$19&lt;='様式３（療養者名簿）（⑤の場合）'!$BK97,1,0),0),0)</f>
        <v>0</v>
      </c>
      <c r="IO92" s="247">
        <f>IF(IO$19-'様式３（療養者名簿）（⑤の場合）'!$BJ97+1&lt;=15,IF(IO$19&gt;='様式３（療養者名簿）（⑤の場合）'!$BJ97,IF(IO$19&lt;='様式３（療養者名簿）（⑤の場合）'!$BK97,1,0),0),0)</f>
        <v>0</v>
      </c>
      <c r="IP92" s="247">
        <f>IF(IP$19-'様式３（療養者名簿）（⑤の場合）'!$BJ97+1&lt;=15,IF(IP$19&gt;='様式３（療養者名簿）（⑤の場合）'!$BJ97,IF(IP$19&lt;='様式３（療養者名簿）（⑤の場合）'!$BK97,1,0),0),0)</f>
        <v>0</v>
      </c>
      <c r="IQ92" s="247">
        <f>IF(IQ$19-'様式３（療養者名簿）（⑤の場合）'!$BJ97+1&lt;=15,IF(IQ$19&gt;='様式３（療養者名簿）（⑤の場合）'!$BJ97,IF(IQ$19&lt;='様式３（療養者名簿）（⑤の場合）'!$BK97,1,0),0),0)</f>
        <v>0</v>
      </c>
      <c r="IR92" s="247">
        <f>IF(IR$19-'様式３（療養者名簿）（⑤の場合）'!$BJ97+1&lt;=15,IF(IR$19&gt;='様式３（療養者名簿）（⑤の場合）'!$BJ97,IF(IR$19&lt;='様式３（療養者名簿）（⑤の場合）'!$BK97,1,0),0),0)</f>
        <v>0</v>
      </c>
      <c r="IS92" s="247">
        <f>IF(IS$19-'様式３（療養者名簿）（⑤の場合）'!$BJ97+1&lt;=15,IF(IS$19&gt;='様式３（療養者名簿）（⑤の場合）'!$BJ97,IF(IS$19&lt;='様式３（療養者名簿）（⑤の場合）'!$BK97,1,0),0),0)</f>
        <v>0</v>
      </c>
      <c r="IT92" s="247">
        <f>IF(IT$19-'様式３（療養者名簿）（⑤の場合）'!$BJ97+1&lt;=15,IF(IT$19&gt;='様式３（療養者名簿）（⑤の場合）'!$BJ97,IF(IT$19&lt;='様式３（療養者名簿）（⑤の場合）'!$BK97,1,0),0),0)</f>
        <v>0</v>
      </c>
      <c r="IU92" s="247">
        <f>IF(IU$19-'様式３（療養者名簿）（⑤の場合）'!$BJ97+1&lt;=15,IF(IU$19&gt;='様式３（療養者名簿）（⑤の場合）'!$BJ97,IF(IU$19&lt;='様式３（療養者名簿）（⑤の場合）'!$BK97,1,0),0),0)</f>
        <v>0</v>
      </c>
      <c r="IV92" s="247">
        <f>IF(IV$19-'様式３（療養者名簿）（⑤の場合）'!$BJ97+1&lt;=15,IF(IV$19&gt;='様式３（療養者名簿）（⑤の場合）'!$BJ97,IF(IV$19&lt;='様式３（療養者名簿）（⑤の場合）'!$BK97,1,0),0),0)</f>
        <v>0</v>
      </c>
      <c r="IW92" s="247">
        <f>IF(IW$19-'様式３（療養者名簿）（⑤の場合）'!$BJ97+1&lt;=15,IF(IW$19&gt;='様式３（療養者名簿）（⑤の場合）'!$BJ97,IF(IW$19&lt;='様式３（療養者名簿）（⑤の場合）'!$BK97,1,0),0),0)</f>
        <v>0</v>
      </c>
      <c r="IX92" s="247">
        <f>IF(IX$19-'様式３（療養者名簿）（⑤の場合）'!$BJ97+1&lt;=15,IF(IX$19&gt;='様式３（療養者名簿）（⑤の場合）'!$BJ97,IF(IX$19&lt;='様式３（療養者名簿）（⑤の場合）'!$BK97,1,0),0),0)</f>
        <v>0</v>
      </c>
      <c r="IY92" s="247">
        <f>IF(IY$19-'様式３（療養者名簿）（⑤の場合）'!$BJ97+1&lt;=15,IF(IY$19&gt;='様式３（療養者名簿）（⑤の場合）'!$BJ97,IF(IY$19&lt;='様式３（療養者名簿）（⑤の場合）'!$BK97,1,0),0),0)</f>
        <v>0</v>
      </c>
      <c r="IZ92" s="247">
        <f>IF(IZ$19-'様式３（療養者名簿）（⑤の場合）'!$BJ97+1&lt;=15,IF(IZ$19&gt;='様式３（療養者名簿）（⑤の場合）'!$BJ97,IF(IZ$19&lt;='様式３（療養者名簿）（⑤の場合）'!$BK97,1,0),0),0)</f>
        <v>0</v>
      </c>
      <c r="JA92" s="247">
        <f>IF(JA$19-'様式３（療養者名簿）（⑤の場合）'!$BJ97+1&lt;=15,IF(JA$19&gt;='様式３（療養者名簿）（⑤の場合）'!$BJ97,IF(JA$19&lt;='様式３（療養者名簿）（⑤の場合）'!$BK97,1,0),0),0)</f>
        <v>0</v>
      </c>
      <c r="JB92" s="247">
        <f>IF(JB$19-'様式３（療養者名簿）（⑤の場合）'!$BJ97+1&lt;=15,IF(JB$19&gt;='様式３（療養者名簿）（⑤の場合）'!$BJ97,IF(JB$19&lt;='様式３（療養者名簿）（⑤の場合）'!$BK97,1,0),0),0)</f>
        <v>0</v>
      </c>
      <c r="JC92" s="247">
        <f>IF(JC$19-'様式３（療養者名簿）（⑤の場合）'!$BJ97+1&lt;=15,IF(JC$19&gt;='様式３（療養者名簿）（⑤の場合）'!$BJ97,IF(JC$19&lt;='様式３（療養者名簿）（⑤の場合）'!$BK97,1,0),0),0)</f>
        <v>0</v>
      </c>
      <c r="JD92" s="247">
        <f>IF(JD$19-'様式３（療養者名簿）（⑤の場合）'!$BJ97+1&lt;=15,IF(JD$19&gt;='様式３（療養者名簿）（⑤の場合）'!$BJ97,IF(JD$19&lt;='様式３（療養者名簿）（⑤の場合）'!$BK97,1,0),0),0)</f>
        <v>0</v>
      </c>
      <c r="JE92" s="247">
        <f>IF(JE$19-'様式３（療養者名簿）（⑤の場合）'!$BJ97+1&lt;=15,IF(JE$19&gt;='様式３（療養者名簿）（⑤の場合）'!$BJ97,IF(JE$19&lt;='様式３（療養者名簿）（⑤の場合）'!$BK97,1,0),0),0)</f>
        <v>0</v>
      </c>
      <c r="JF92" s="247">
        <f>IF(JF$19-'様式３（療養者名簿）（⑤の場合）'!$BJ97+1&lt;=15,IF(JF$19&gt;='様式３（療養者名簿）（⑤の場合）'!$BJ97,IF(JF$19&lt;='様式３（療養者名簿）（⑤の場合）'!$BK97,1,0),0),0)</f>
        <v>0</v>
      </c>
      <c r="JG92" s="247">
        <f>IF(JG$19-'様式３（療養者名簿）（⑤の場合）'!$BJ97+1&lt;=15,IF(JG$19&gt;='様式３（療養者名簿）（⑤の場合）'!$BJ97,IF(JG$19&lt;='様式３（療養者名簿）（⑤の場合）'!$BK97,1,0),0),0)</f>
        <v>0</v>
      </c>
      <c r="JH92" s="247">
        <f>IF(JH$19-'様式３（療養者名簿）（⑤の場合）'!$BJ97+1&lt;=15,IF(JH$19&gt;='様式３（療養者名簿）（⑤の場合）'!$BJ97,IF(JH$19&lt;='様式３（療養者名簿）（⑤の場合）'!$BK97,1,0),0),0)</f>
        <v>0</v>
      </c>
      <c r="JI92" s="247">
        <f>IF(JI$19-'様式３（療養者名簿）（⑤の場合）'!$BJ97+1&lt;=15,IF(JI$19&gt;='様式３（療養者名簿）（⑤の場合）'!$BJ97,IF(JI$19&lt;='様式３（療養者名簿）（⑤の場合）'!$BK97,1,0),0),0)</f>
        <v>0</v>
      </c>
      <c r="JJ92" s="247">
        <f>IF(JJ$19-'様式３（療養者名簿）（⑤の場合）'!$BJ97+1&lt;=15,IF(JJ$19&gt;='様式３（療養者名簿）（⑤の場合）'!$BJ97,IF(JJ$19&lt;='様式３（療養者名簿）（⑤の場合）'!$BK97,1,0),0),0)</f>
        <v>0</v>
      </c>
      <c r="JK92" s="247">
        <f>IF(JK$19-'様式３（療養者名簿）（⑤の場合）'!$BJ97+1&lt;=15,IF(JK$19&gt;='様式３（療養者名簿）（⑤の場合）'!$BJ97,IF(JK$19&lt;='様式３（療養者名簿）（⑤の場合）'!$BK97,1,0),0),0)</f>
        <v>0</v>
      </c>
      <c r="JL92" s="247">
        <f>IF(JL$19-'様式３（療養者名簿）（⑤の場合）'!$BJ97+1&lt;=15,IF(JL$19&gt;='様式３（療養者名簿）（⑤の場合）'!$BJ97,IF(JL$19&lt;='様式３（療養者名簿）（⑤の場合）'!$BK97,1,0),0),0)</f>
        <v>0</v>
      </c>
      <c r="JM92" s="247">
        <f>IF(JM$19-'様式３（療養者名簿）（⑤の場合）'!$BJ97+1&lt;=15,IF(JM$19&gt;='様式３（療養者名簿）（⑤の場合）'!$BJ97,IF(JM$19&lt;='様式３（療養者名簿）（⑤の場合）'!$BK97,1,0),0),0)</f>
        <v>0</v>
      </c>
      <c r="JN92" s="247">
        <f>IF(JN$19-'様式３（療養者名簿）（⑤の場合）'!$BJ97+1&lt;=15,IF(JN$19&gt;='様式３（療養者名簿）（⑤の場合）'!$BJ97,IF(JN$19&lt;='様式３（療養者名簿）（⑤の場合）'!$BK97,1,0),0),0)</f>
        <v>0</v>
      </c>
      <c r="JO92" s="247">
        <f>IF(JO$19-'様式３（療養者名簿）（⑤の場合）'!$BJ97+1&lt;=15,IF(JO$19&gt;='様式３（療養者名簿）（⑤の場合）'!$BJ97,IF(JO$19&lt;='様式３（療養者名簿）（⑤の場合）'!$BK97,1,0),0),0)</f>
        <v>0</v>
      </c>
      <c r="JP92" s="247">
        <f>IF(JP$19-'様式３（療養者名簿）（⑤の場合）'!$BJ97+1&lt;=15,IF(JP$19&gt;='様式３（療養者名簿）（⑤の場合）'!$BJ97,IF(JP$19&lt;='様式３（療養者名簿）（⑤の場合）'!$BK97,1,0),0),0)</f>
        <v>0</v>
      </c>
      <c r="JQ92" s="247">
        <f>IF(JQ$19-'様式３（療養者名簿）（⑤の場合）'!$BJ97+1&lt;=15,IF(JQ$19&gt;='様式３（療養者名簿）（⑤の場合）'!$BJ97,IF(JQ$19&lt;='様式３（療養者名簿）（⑤の場合）'!$BK97,1,0),0),0)</f>
        <v>0</v>
      </c>
      <c r="JR92" s="247">
        <f>IF(JR$19-'様式３（療養者名簿）（⑤の場合）'!$BJ97+1&lt;=15,IF(JR$19&gt;='様式３（療養者名簿）（⑤の場合）'!$BJ97,IF(JR$19&lt;='様式３（療養者名簿）（⑤の場合）'!$BK97,1,0),0),0)</f>
        <v>0</v>
      </c>
      <c r="JS92" s="247">
        <f>IF(JS$19-'様式３（療養者名簿）（⑤の場合）'!$BJ97+1&lt;=15,IF(JS$19&gt;='様式３（療養者名簿）（⑤の場合）'!$BJ97,IF(JS$19&lt;='様式３（療養者名簿）（⑤の場合）'!$BK97,1,0),0),0)</f>
        <v>0</v>
      </c>
      <c r="JT92" s="247">
        <f>IF(JT$19-'様式３（療養者名簿）（⑤の場合）'!$BJ97+1&lt;=15,IF(JT$19&gt;='様式３（療養者名簿）（⑤の場合）'!$BJ97,IF(JT$19&lt;='様式３（療養者名簿）（⑤の場合）'!$BK97,1,0),0),0)</f>
        <v>0</v>
      </c>
      <c r="JU92" s="247">
        <f>IF(JU$19-'様式３（療養者名簿）（⑤の場合）'!$BJ97+1&lt;=15,IF(JU$19&gt;='様式３（療養者名簿）（⑤の場合）'!$BJ97,IF(JU$19&lt;='様式３（療養者名簿）（⑤の場合）'!$BK97,1,0),0),0)</f>
        <v>0</v>
      </c>
      <c r="JV92" s="247">
        <f>IF(JV$19-'様式３（療養者名簿）（⑤の場合）'!$BJ97+1&lt;=15,IF(JV$19&gt;='様式３（療養者名簿）（⑤の場合）'!$BJ97,IF(JV$19&lt;='様式３（療養者名簿）（⑤の場合）'!$BK97,1,0),0),0)</f>
        <v>0</v>
      </c>
      <c r="JW92" s="247">
        <f>IF(JW$19-'様式３（療養者名簿）（⑤の場合）'!$BJ97+1&lt;=15,IF(JW$19&gt;='様式３（療養者名簿）（⑤の場合）'!$BJ97,IF(JW$19&lt;='様式３（療養者名簿）（⑤の場合）'!$BK97,1,0),0),0)</f>
        <v>0</v>
      </c>
      <c r="JX92" s="247">
        <f>IF(JX$19-'様式３（療養者名簿）（⑤の場合）'!$BJ97+1&lt;=15,IF(JX$19&gt;='様式３（療養者名簿）（⑤の場合）'!$BJ97,IF(JX$19&lt;='様式３（療養者名簿）（⑤の場合）'!$BK97,1,0),0),0)</f>
        <v>0</v>
      </c>
      <c r="JY92" s="247">
        <f>IF(JY$19-'様式３（療養者名簿）（⑤の場合）'!$BJ97+1&lt;=15,IF(JY$19&gt;='様式３（療養者名簿）（⑤の場合）'!$BJ97,IF(JY$19&lt;='様式３（療養者名簿）（⑤の場合）'!$BK97,1,0),0),0)</f>
        <v>0</v>
      </c>
      <c r="JZ92" s="247">
        <f>IF(JZ$19-'様式３（療養者名簿）（⑤の場合）'!$BJ97+1&lt;=15,IF(JZ$19&gt;='様式３（療養者名簿）（⑤の場合）'!$BJ97,IF(JZ$19&lt;='様式３（療養者名簿）（⑤の場合）'!$BK97,1,0),0),0)</f>
        <v>0</v>
      </c>
      <c r="KA92" s="247">
        <f>IF(KA$19-'様式３（療養者名簿）（⑤の場合）'!$BJ97+1&lt;=15,IF(KA$19&gt;='様式３（療養者名簿）（⑤の場合）'!$BJ97,IF(KA$19&lt;='様式３（療養者名簿）（⑤の場合）'!$BK97,1,0),0),0)</f>
        <v>0</v>
      </c>
      <c r="KB92" s="247">
        <f>IF(KB$19-'様式３（療養者名簿）（⑤の場合）'!$BJ97+1&lt;=15,IF(KB$19&gt;='様式３（療養者名簿）（⑤の場合）'!$BJ97,IF(KB$19&lt;='様式３（療養者名簿）（⑤の場合）'!$BK97,1,0),0),0)</f>
        <v>0</v>
      </c>
      <c r="KC92" s="247">
        <f>IF(KC$19-'様式３（療養者名簿）（⑤の場合）'!$BJ97+1&lt;=15,IF(KC$19&gt;='様式３（療養者名簿）（⑤の場合）'!$BJ97,IF(KC$19&lt;='様式３（療養者名簿）（⑤の場合）'!$BK97,1,0),0),0)</f>
        <v>0</v>
      </c>
      <c r="KD92" s="247">
        <f>IF(KD$19-'様式３（療養者名簿）（⑤の場合）'!$BJ97+1&lt;=15,IF(KD$19&gt;='様式３（療養者名簿）（⑤の場合）'!$BJ97,IF(KD$19&lt;='様式３（療養者名簿）（⑤の場合）'!$BK97,1,0),0),0)</f>
        <v>0</v>
      </c>
      <c r="KE92" s="247">
        <f>IF(KE$19-'様式３（療養者名簿）（⑤の場合）'!$BJ97+1&lt;=15,IF(KE$19&gt;='様式３（療養者名簿）（⑤の場合）'!$BJ97,IF(KE$19&lt;='様式３（療養者名簿）（⑤の場合）'!$BK97,1,0),0),0)</f>
        <v>0</v>
      </c>
      <c r="KF92" s="247">
        <f>IF(KF$19-'様式３（療養者名簿）（⑤の場合）'!$BJ97+1&lt;=15,IF(KF$19&gt;='様式３（療養者名簿）（⑤の場合）'!$BJ97,IF(KF$19&lt;='様式３（療養者名簿）（⑤の場合）'!$BK97,1,0),0),0)</f>
        <v>0</v>
      </c>
      <c r="KG92" s="247">
        <f>IF(KG$19-'様式３（療養者名簿）（⑤の場合）'!$BJ97+1&lt;=15,IF(KG$19&gt;='様式３（療養者名簿）（⑤の場合）'!$BJ97,IF(KG$19&lt;='様式３（療養者名簿）（⑤の場合）'!$BK97,1,0),0),0)</f>
        <v>0</v>
      </c>
      <c r="KH92" s="247">
        <f>IF(KH$19-'様式３（療養者名簿）（⑤の場合）'!$BJ97+1&lt;=15,IF(KH$19&gt;='様式３（療養者名簿）（⑤の場合）'!$BJ97,IF(KH$19&lt;='様式３（療養者名簿）（⑤の場合）'!$BK97,1,0),0),0)</f>
        <v>0</v>
      </c>
      <c r="KI92" s="247">
        <f>IF(KI$19-'様式３（療養者名簿）（⑤の場合）'!$BJ97+1&lt;=15,IF(KI$19&gt;='様式３（療養者名簿）（⑤の場合）'!$BJ97,IF(KI$19&lt;='様式３（療養者名簿）（⑤の場合）'!$BK97,1,0),0),0)</f>
        <v>0</v>
      </c>
      <c r="KJ92" s="247">
        <f>IF(KJ$19-'様式３（療養者名簿）（⑤の場合）'!$BJ97+1&lt;=15,IF(KJ$19&gt;='様式３（療養者名簿）（⑤の場合）'!$BJ97,IF(KJ$19&lt;='様式３（療養者名簿）（⑤の場合）'!$BK97,1,0),0),0)</f>
        <v>0</v>
      </c>
      <c r="KK92" s="247">
        <f>IF(KK$19-'様式３（療養者名簿）（⑤の場合）'!$BJ97+1&lt;=15,IF(KK$19&gt;='様式３（療養者名簿）（⑤の場合）'!$BJ97,IF(KK$19&lt;='様式３（療養者名簿）（⑤の場合）'!$BK97,1,0),0),0)</f>
        <v>0</v>
      </c>
      <c r="KL92" s="247">
        <f>IF(KL$19-'様式３（療養者名簿）（⑤の場合）'!$BJ97+1&lt;=15,IF(KL$19&gt;='様式３（療養者名簿）（⑤の場合）'!$BJ97,IF(KL$19&lt;='様式３（療養者名簿）（⑤の場合）'!$BK97,1,0),0),0)</f>
        <v>0</v>
      </c>
      <c r="KM92" s="247">
        <f>IF(KM$19-'様式３（療養者名簿）（⑤の場合）'!$BJ97+1&lt;=15,IF(KM$19&gt;='様式３（療養者名簿）（⑤の場合）'!$BJ97,IF(KM$19&lt;='様式３（療養者名簿）（⑤の場合）'!$BK97,1,0),0),0)</f>
        <v>0</v>
      </c>
      <c r="KN92" s="247">
        <f>IF(KN$19-'様式３（療養者名簿）（⑤の場合）'!$BJ97+1&lt;=15,IF(KN$19&gt;='様式３（療養者名簿）（⑤の場合）'!$BJ97,IF(KN$19&lt;='様式３（療養者名簿）（⑤の場合）'!$BK97,1,0),0),0)</f>
        <v>0</v>
      </c>
      <c r="KO92" s="247">
        <f>IF(KO$19-'様式３（療養者名簿）（⑤の場合）'!$BJ97+1&lt;=15,IF(KO$19&gt;='様式３（療養者名簿）（⑤の場合）'!$BJ97,IF(KO$19&lt;='様式３（療養者名簿）（⑤の場合）'!$BK97,1,0),0),0)</f>
        <v>0</v>
      </c>
      <c r="KP92" s="247">
        <f>IF(KP$19-'様式３（療養者名簿）（⑤の場合）'!$BJ97+1&lt;=15,IF(KP$19&gt;='様式３（療養者名簿）（⑤の場合）'!$BJ97,IF(KP$19&lt;='様式３（療養者名簿）（⑤の場合）'!$BK97,1,0),0),0)</f>
        <v>0</v>
      </c>
      <c r="KQ92" s="247">
        <f>IF(KQ$19-'様式３（療養者名簿）（⑤の場合）'!$BJ97+1&lt;=15,IF(KQ$19&gt;='様式３（療養者名簿）（⑤の場合）'!$BJ97,IF(KQ$19&lt;='様式３（療養者名簿）（⑤の場合）'!$BK97,1,0),0),0)</f>
        <v>0</v>
      </c>
      <c r="KR92" s="247">
        <f>IF(KR$19-'様式３（療養者名簿）（⑤の場合）'!$BJ97+1&lt;=15,IF(KR$19&gt;='様式３（療養者名簿）（⑤の場合）'!$BJ97,IF(KR$19&lt;='様式３（療養者名簿）（⑤の場合）'!$BK97,1,0),0),0)</f>
        <v>0</v>
      </c>
      <c r="KS92" s="247">
        <f>IF(KS$19-'様式３（療養者名簿）（⑤の場合）'!$BJ97+1&lt;=15,IF(KS$19&gt;='様式３（療養者名簿）（⑤の場合）'!$BJ97,IF(KS$19&lt;='様式３（療養者名簿）（⑤の場合）'!$BK97,1,0),0),0)</f>
        <v>0</v>
      </c>
      <c r="KT92" s="247">
        <f>IF(KT$19-'様式３（療養者名簿）（⑤の場合）'!$BJ97+1&lt;=15,IF(KT$19&gt;='様式３（療養者名簿）（⑤の場合）'!$BJ97,IF(KT$19&lt;='様式３（療養者名簿）（⑤の場合）'!$BK97,1,0),0),0)</f>
        <v>0</v>
      </c>
      <c r="KU92" s="247">
        <f>IF(KU$19-'様式３（療養者名簿）（⑤の場合）'!$BJ97+1&lt;=15,IF(KU$19&gt;='様式３（療養者名簿）（⑤の場合）'!$BJ97,IF(KU$19&lt;='様式３（療養者名簿）（⑤の場合）'!$BK97,1,0),0),0)</f>
        <v>0</v>
      </c>
      <c r="KV92" s="247">
        <f>IF(KV$19-'様式３（療養者名簿）（⑤の場合）'!$BJ97+1&lt;=15,IF(KV$19&gt;='様式３（療養者名簿）（⑤の場合）'!$BJ97,IF(KV$19&lt;='様式３（療養者名簿）（⑤の場合）'!$BK97,1,0),0),0)</f>
        <v>0</v>
      </c>
      <c r="KW92" s="247">
        <f>IF(KW$19-'様式３（療養者名簿）（⑤の場合）'!$BJ97+1&lt;=15,IF(KW$19&gt;='様式３（療養者名簿）（⑤の場合）'!$BJ97,IF(KW$19&lt;='様式３（療養者名簿）（⑤の場合）'!$BK97,1,0),0),0)</f>
        <v>0</v>
      </c>
      <c r="KX92" s="247">
        <f>IF(KX$19-'様式３（療養者名簿）（⑤の場合）'!$BJ97+1&lt;=15,IF(KX$19&gt;='様式３（療養者名簿）（⑤の場合）'!$BJ97,IF(KX$19&lt;='様式３（療養者名簿）（⑤の場合）'!$BK97,1,0),0),0)</f>
        <v>0</v>
      </c>
      <c r="KY92" s="247">
        <f>IF(KY$19-'様式３（療養者名簿）（⑤の場合）'!$BJ97+1&lt;=15,IF(KY$19&gt;='様式３（療養者名簿）（⑤の場合）'!$BJ97,IF(KY$19&lt;='様式３（療養者名簿）（⑤の場合）'!$BK97,1,0),0),0)</f>
        <v>0</v>
      </c>
      <c r="KZ92" s="247">
        <f>IF(KZ$19-'様式３（療養者名簿）（⑤の場合）'!$BJ97+1&lt;=15,IF(KZ$19&gt;='様式３（療養者名簿）（⑤の場合）'!$BJ97,IF(KZ$19&lt;='様式３（療養者名簿）（⑤の場合）'!$BK97,1,0),0),0)</f>
        <v>0</v>
      </c>
      <c r="LA92" s="247">
        <f>IF(LA$19-'様式３（療養者名簿）（⑤の場合）'!$BJ97+1&lt;=15,IF(LA$19&gt;='様式３（療養者名簿）（⑤の場合）'!$BJ97,IF(LA$19&lt;='様式３（療養者名簿）（⑤の場合）'!$BK97,1,0),0),0)</f>
        <v>0</v>
      </c>
      <c r="LB92" s="247">
        <f>IF(LB$19-'様式３（療養者名簿）（⑤の場合）'!$BJ97+1&lt;=15,IF(LB$19&gt;='様式３（療養者名簿）（⑤の場合）'!$BJ97,IF(LB$19&lt;='様式３（療養者名簿）（⑤の場合）'!$BK97,1,0),0),0)</f>
        <v>0</v>
      </c>
      <c r="LC92" s="247">
        <f>IF(LC$19-'様式３（療養者名簿）（⑤の場合）'!$BJ97+1&lt;=15,IF(LC$19&gt;='様式３（療養者名簿）（⑤の場合）'!$BJ97,IF(LC$19&lt;='様式３（療養者名簿）（⑤の場合）'!$BK97,1,0),0),0)</f>
        <v>0</v>
      </c>
      <c r="LD92" s="247">
        <f>IF(LD$19-'様式３（療養者名簿）（⑤の場合）'!$BJ97+1&lt;=15,IF(LD$19&gt;='様式３（療養者名簿）（⑤の場合）'!$BJ97,IF(LD$19&lt;='様式３（療養者名簿）（⑤の場合）'!$BK97,1,0),0),0)</f>
        <v>0</v>
      </c>
      <c r="LE92" s="247">
        <f>IF(LE$19-'様式３（療養者名簿）（⑤の場合）'!$BJ97+1&lt;=15,IF(LE$19&gt;='様式３（療養者名簿）（⑤の場合）'!$BJ97,IF(LE$19&lt;='様式３（療養者名簿）（⑤の場合）'!$BK97,1,0),0),0)</f>
        <v>0</v>
      </c>
      <c r="LF92" s="247">
        <f>IF(LF$19-'様式３（療養者名簿）（⑤の場合）'!$BJ97+1&lt;=15,IF(LF$19&gt;='様式３（療養者名簿）（⑤の場合）'!$BJ97,IF(LF$19&lt;='様式３（療養者名簿）（⑤の場合）'!$BK97,1,0),0),0)</f>
        <v>0</v>
      </c>
      <c r="LG92" s="247">
        <f>IF(LG$19-'様式３（療養者名簿）（⑤の場合）'!$BJ97+1&lt;=15,IF(LG$19&gt;='様式３（療養者名簿）（⑤の場合）'!$BJ97,IF(LG$19&lt;='様式３（療養者名簿）（⑤の場合）'!$BK97,1,0),0),0)</f>
        <v>0</v>
      </c>
      <c r="LH92" s="247">
        <f>IF(LH$19-'様式３（療養者名簿）（⑤の場合）'!$BJ97+1&lt;=15,IF(LH$19&gt;='様式３（療養者名簿）（⑤の場合）'!$BJ97,IF(LH$19&lt;='様式３（療養者名簿）（⑤の場合）'!$BK97,1,0),0),0)</f>
        <v>0</v>
      </c>
      <c r="LI92" s="247">
        <f>IF(LI$19-'様式３（療養者名簿）（⑤の場合）'!$BJ97+1&lt;=15,IF(LI$19&gt;='様式３（療養者名簿）（⑤の場合）'!$BJ97,IF(LI$19&lt;='様式３（療養者名簿）（⑤の場合）'!$BK97,1,0),0),0)</f>
        <v>0</v>
      </c>
      <c r="LJ92" s="247">
        <f>IF(LJ$19-'様式３（療養者名簿）（⑤の場合）'!$BJ97+1&lt;=15,IF(LJ$19&gt;='様式３（療養者名簿）（⑤の場合）'!$BJ97,IF(LJ$19&lt;='様式３（療養者名簿）（⑤の場合）'!$BK97,1,0),0),0)</f>
        <v>0</v>
      </c>
      <c r="LK92" s="247">
        <f>IF(LK$19-'様式３（療養者名簿）（⑤の場合）'!$BJ97+1&lt;=15,IF(LK$19&gt;='様式３（療養者名簿）（⑤の場合）'!$BJ97,IF(LK$19&lt;='様式３（療養者名簿）（⑤の場合）'!$BK97,1,0),0),0)</f>
        <v>0</v>
      </c>
      <c r="LL92" s="247">
        <f>IF(LL$19-'様式３（療養者名簿）（⑤の場合）'!$BJ97+1&lt;=15,IF(LL$19&gt;='様式３（療養者名簿）（⑤の場合）'!$BJ97,IF(LL$19&lt;='様式３（療養者名簿）（⑤の場合）'!$BK97,1,0),0),0)</f>
        <v>0</v>
      </c>
      <c r="LM92" s="247">
        <f>IF(LM$19-'様式３（療養者名簿）（⑤の場合）'!$BJ97+1&lt;=15,IF(LM$19&gt;='様式３（療養者名簿）（⑤の場合）'!$BJ97,IF(LM$19&lt;='様式３（療養者名簿）（⑤の場合）'!$BK97,1,0),0),0)</f>
        <v>0</v>
      </c>
      <c r="LN92" s="247">
        <f>IF(LN$19-'様式３（療養者名簿）（⑤の場合）'!$BJ97+1&lt;=15,IF(LN$19&gt;='様式３（療養者名簿）（⑤の場合）'!$BJ97,IF(LN$19&lt;='様式３（療養者名簿）（⑤の場合）'!$BK97,1,0),0),0)</f>
        <v>0</v>
      </c>
      <c r="LO92" s="247">
        <f>IF(LO$19-'様式３（療養者名簿）（⑤の場合）'!$BJ97+1&lt;=15,IF(LO$19&gt;='様式３（療養者名簿）（⑤の場合）'!$BJ97,IF(LO$19&lt;='様式３（療養者名簿）（⑤の場合）'!$BK97,1,0),0),0)</f>
        <v>0</v>
      </c>
      <c r="LP92" s="247">
        <f>IF(LP$19-'様式３（療養者名簿）（⑤の場合）'!$BJ97+1&lt;=15,IF(LP$19&gt;='様式３（療養者名簿）（⑤の場合）'!$BJ97,IF(LP$19&lt;='様式３（療養者名簿）（⑤の場合）'!$BK97,1,0),0),0)</f>
        <v>0</v>
      </c>
      <c r="LQ92" s="247">
        <f>IF(LQ$19-'様式３（療養者名簿）（⑤の場合）'!$BJ97+1&lt;=15,IF(LQ$19&gt;='様式３（療養者名簿）（⑤の場合）'!$BJ97,IF(LQ$19&lt;='様式３（療養者名簿）（⑤の場合）'!$BK97,1,0),0),0)</f>
        <v>0</v>
      </c>
      <c r="LR92" s="247">
        <f>IF(LR$19-'様式３（療養者名簿）（⑤の場合）'!$BJ97+1&lt;=15,IF(LR$19&gt;='様式３（療養者名簿）（⑤の場合）'!$BJ97,IF(LR$19&lt;='様式３（療養者名簿）（⑤の場合）'!$BK97,1,0),0),0)</f>
        <v>0</v>
      </c>
      <c r="LS92" s="247">
        <f>IF(LS$19-'様式３（療養者名簿）（⑤の場合）'!$BJ97+1&lt;=15,IF(LS$19&gt;='様式３（療養者名簿）（⑤の場合）'!$BJ97,IF(LS$19&lt;='様式３（療養者名簿）（⑤の場合）'!$BK97,1,0),0),0)</f>
        <v>0</v>
      </c>
      <c r="LT92" s="247">
        <f>IF(LT$19-'様式３（療養者名簿）（⑤の場合）'!$BJ97+1&lt;=15,IF(LT$19&gt;='様式３（療養者名簿）（⑤の場合）'!$BJ97,IF(LT$19&lt;='様式３（療養者名簿）（⑤の場合）'!$BK97,1,0),0),0)</f>
        <v>0</v>
      </c>
      <c r="LU92" s="247">
        <f>IF(LU$19-'様式３（療養者名簿）（⑤の場合）'!$BJ97+1&lt;=15,IF(LU$19&gt;='様式３（療養者名簿）（⑤の場合）'!$BJ97,IF(LU$19&lt;='様式３（療養者名簿）（⑤の場合）'!$BK97,1,0),0),0)</f>
        <v>0</v>
      </c>
      <c r="LV92" s="247">
        <f>IF(LV$19-'様式３（療養者名簿）（⑤の場合）'!$BJ97+1&lt;=15,IF(LV$19&gt;='様式３（療養者名簿）（⑤の場合）'!$BJ97,IF(LV$19&lt;='様式３（療養者名簿）（⑤の場合）'!$BK97,1,0),0),0)</f>
        <v>0</v>
      </c>
      <c r="LW92" s="247">
        <f>IF(LW$19-'様式３（療養者名簿）（⑤の場合）'!$BJ97+1&lt;=15,IF(LW$19&gt;='様式３（療養者名簿）（⑤の場合）'!$BJ97,IF(LW$19&lt;='様式３（療養者名簿）（⑤の場合）'!$BK97,1,0),0),0)</f>
        <v>0</v>
      </c>
      <c r="LX92" s="247">
        <f>IF(LX$19-'様式３（療養者名簿）（⑤の場合）'!$BJ97+1&lt;=15,IF(LX$19&gt;='様式３（療養者名簿）（⑤の場合）'!$BJ97,IF(LX$19&lt;='様式３（療養者名簿）（⑤の場合）'!$BK97,1,0),0),0)</f>
        <v>0</v>
      </c>
      <c r="LY92" s="247">
        <f>IF(LY$19-'様式３（療養者名簿）（⑤の場合）'!$BJ97+1&lt;=15,IF(LY$19&gt;='様式３（療養者名簿）（⑤の場合）'!$BJ97,IF(LY$19&lt;='様式３（療養者名簿）（⑤の場合）'!$BK97,1,0),0),0)</f>
        <v>0</v>
      </c>
      <c r="LZ92" s="247">
        <f>IF(LZ$19-'様式３（療養者名簿）（⑤の場合）'!$BJ97+1&lt;=15,IF(LZ$19&gt;='様式３（療養者名簿）（⑤の場合）'!$BJ97,IF(LZ$19&lt;='様式３（療養者名簿）（⑤の場合）'!$BK97,1,0),0),0)</f>
        <v>0</v>
      </c>
      <c r="MA92" s="247">
        <f>IF(MA$19-'様式３（療養者名簿）（⑤の場合）'!$BJ97+1&lt;=15,IF(MA$19&gt;='様式３（療養者名簿）（⑤の場合）'!$BJ97,IF(MA$19&lt;='様式３（療養者名簿）（⑤の場合）'!$BK97,1,0),0),0)</f>
        <v>0</v>
      </c>
      <c r="MB92" s="247">
        <f>IF(MB$19-'様式３（療養者名簿）（⑤の場合）'!$BJ97+1&lt;=15,IF(MB$19&gt;='様式３（療養者名簿）（⑤の場合）'!$BJ97,IF(MB$19&lt;='様式３（療養者名簿）（⑤の場合）'!$BK97,1,0),0),0)</f>
        <v>0</v>
      </c>
      <c r="MC92" s="247">
        <f>IF(MC$19-'様式３（療養者名簿）（⑤の場合）'!$BJ97+1&lt;=15,IF(MC$19&gt;='様式３（療養者名簿）（⑤の場合）'!$BJ97,IF(MC$19&lt;='様式３（療養者名簿）（⑤の場合）'!$BK97,1,0),0),0)</f>
        <v>0</v>
      </c>
      <c r="MD92" s="247">
        <f>IF(MD$19-'様式３（療養者名簿）（⑤の場合）'!$BJ97+1&lt;=15,IF(MD$19&gt;='様式３（療養者名簿）（⑤の場合）'!$BJ97,IF(MD$19&lt;='様式３（療養者名簿）（⑤の場合）'!$BK97,1,0),0),0)</f>
        <v>0</v>
      </c>
      <c r="ME92" s="247">
        <f>IF(ME$19-'様式３（療養者名簿）（⑤の場合）'!$BJ97+1&lt;=15,IF(ME$19&gt;='様式３（療養者名簿）（⑤の場合）'!$BJ97,IF(ME$19&lt;='様式３（療養者名簿）（⑤の場合）'!$BK97,1,0),0),0)</f>
        <v>0</v>
      </c>
      <c r="MF92" s="247">
        <f>IF(MF$19-'様式３（療養者名簿）（⑤の場合）'!$BJ97+1&lt;=15,IF(MF$19&gt;='様式３（療養者名簿）（⑤の場合）'!$BJ97,IF(MF$19&lt;='様式３（療養者名簿）（⑤の場合）'!$BK97,1,0),0),0)</f>
        <v>0</v>
      </c>
      <c r="MG92" s="247">
        <f>IF(MG$19-'様式３（療養者名簿）（⑤の場合）'!$BJ97+1&lt;=15,IF(MG$19&gt;='様式３（療養者名簿）（⑤の場合）'!$BJ97,IF(MG$19&lt;='様式３（療養者名簿）（⑤の場合）'!$BK97,1,0),0),0)</f>
        <v>0</v>
      </c>
      <c r="MH92" s="247">
        <f>IF(MH$19-'様式３（療養者名簿）（⑤の場合）'!$BJ97+1&lt;=15,IF(MH$19&gt;='様式３（療養者名簿）（⑤の場合）'!$BJ97,IF(MH$19&lt;='様式３（療養者名簿）（⑤の場合）'!$BK97,1,0),0),0)</f>
        <v>0</v>
      </c>
      <c r="MI92" s="247">
        <f>IF(MI$19-'様式３（療養者名簿）（⑤の場合）'!$BJ97+1&lt;=15,IF(MI$19&gt;='様式３（療養者名簿）（⑤の場合）'!$BJ97,IF(MI$19&lt;='様式３（療養者名簿）（⑤の場合）'!$BK97,1,0),0),0)</f>
        <v>0</v>
      </c>
      <c r="MJ92" s="247">
        <f>IF(MJ$19-'様式３（療養者名簿）（⑤の場合）'!$BJ97+1&lt;=15,IF(MJ$19&gt;='様式３（療養者名簿）（⑤の場合）'!$BJ97,IF(MJ$19&lt;='様式３（療養者名簿）（⑤の場合）'!$BK97,1,0),0),0)</f>
        <v>0</v>
      </c>
      <c r="MK92" s="247">
        <f>IF(MK$19-'様式３（療養者名簿）（⑤の場合）'!$BJ97+1&lt;=15,IF(MK$19&gt;='様式３（療養者名簿）（⑤の場合）'!$BJ97,IF(MK$19&lt;='様式３（療養者名簿）（⑤の場合）'!$BK97,1,0),0),0)</f>
        <v>0</v>
      </c>
      <c r="ML92" s="247">
        <f>IF(ML$19-'様式３（療養者名簿）（⑤の場合）'!$BJ97+1&lt;=15,IF(ML$19&gt;='様式３（療養者名簿）（⑤の場合）'!$BJ97,IF(ML$19&lt;='様式３（療養者名簿）（⑤の場合）'!$BK97,1,0),0),0)</f>
        <v>0</v>
      </c>
      <c r="MM92" s="247">
        <f>IF(MM$19-'様式３（療養者名簿）（⑤の場合）'!$BJ97+1&lt;=15,IF(MM$19&gt;='様式３（療養者名簿）（⑤の場合）'!$BJ97,IF(MM$19&lt;='様式３（療養者名簿）（⑤の場合）'!$BK97,1,0),0),0)</f>
        <v>0</v>
      </c>
      <c r="MN92" s="247">
        <f>IF(MN$19-'様式３（療養者名簿）（⑤の場合）'!$BJ97+1&lt;=15,IF(MN$19&gt;='様式３（療養者名簿）（⑤の場合）'!$BJ97,IF(MN$19&lt;='様式３（療養者名簿）（⑤の場合）'!$BK97,1,0),0),0)</f>
        <v>0</v>
      </c>
      <c r="MO92" s="247">
        <f>IF(MO$19-'様式３（療養者名簿）（⑤の場合）'!$BJ97+1&lt;=15,IF(MO$19&gt;='様式３（療養者名簿）（⑤の場合）'!$BJ97,IF(MO$19&lt;='様式３（療養者名簿）（⑤の場合）'!$BK97,1,0),0),0)</f>
        <v>0</v>
      </c>
      <c r="MP92" s="247">
        <f>IF(MP$19-'様式３（療養者名簿）（⑤の場合）'!$BJ97+1&lt;=15,IF(MP$19&gt;='様式３（療養者名簿）（⑤の場合）'!$BJ97,IF(MP$19&lt;='様式３（療養者名簿）（⑤の場合）'!$BK97,1,0),0),0)</f>
        <v>0</v>
      </c>
      <c r="MQ92" s="247">
        <f>IF(MQ$19-'様式３（療養者名簿）（⑤の場合）'!$BJ97+1&lt;=15,IF(MQ$19&gt;='様式３（療養者名簿）（⑤の場合）'!$BJ97,IF(MQ$19&lt;='様式３（療養者名簿）（⑤の場合）'!$BK97,1,0),0),0)</f>
        <v>0</v>
      </c>
      <c r="MR92" s="247">
        <f>IF(MR$19-'様式３（療養者名簿）（⑤の場合）'!$BJ97+1&lt;=15,IF(MR$19&gt;='様式３（療養者名簿）（⑤の場合）'!$BJ97,IF(MR$19&lt;='様式３（療養者名簿）（⑤の場合）'!$BK97,1,0),0),0)</f>
        <v>0</v>
      </c>
      <c r="MS92" s="247">
        <f>IF(MS$19-'様式３（療養者名簿）（⑤の場合）'!$BJ97+1&lt;=15,IF(MS$19&gt;='様式３（療養者名簿）（⑤の場合）'!$BJ97,IF(MS$19&lt;='様式３（療養者名簿）（⑤の場合）'!$BK97,1,0),0),0)</f>
        <v>0</v>
      </c>
      <c r="MT92" s="247">
        <f>IF(MT$19-'様式３（療養者名簿）（⑤の場合）'!$BJ97+1&lt;=15,IF(MT$19&gt;='様式３（療養者名簿）（⑤の場合）'!$BJ97,IF(MT$19&lt;='様式３（療養者名簿）（⑤の場合）'!$BK97,1,0),0),0)</f>
        <v>0</v>
      </c>
      <c r="MU92" s="247">
        <f>IF(MU$19-'様式３（療養者名簿）（⑤の場合）'!$BJ97+1&lt;=15,IF(MU$19&gt;='様式３（療養者名簿）（⑤の場合）'!$BJ97,IF(MU$19&lt;='様式３（療養者名簿）（⑤の場合）'!$BK97,1,0),0),0)</f>
        <v>0</v>
      </c>
      <c r="MV92" s="247">
        <f>IF(MV$19-'様式３（療養者名簿）（⑤の場合）'!$BJ97+1&lt;=15,IF(MV$19&gt;='様式３（療養者名簿）（⑤の場合）'!$BJ97,IF(MV$19&lt;='様式３（療養者名簿）（⑤の場合）'!$BK97,1,0),0),0)</f>
        <v>0</v>
      </c>
      <c r="MW92" s="247">
        <f>IF(MW$19-'様式３（療養者名簿）（⑤の場合）'!$BJ97+1&lt;=15,IF(MW$19&gt;='様式３（療養者名簿）（⑤の場合）'!$BJ97,IF(MW$19&lt;='様式３（療養者名簿）（⑤の場合）'!$BK97,1,0),0),0)</f>
        <v>0</v>
      </c>
      <c r="MX92" s="247">
        <f>IF(MX$19-'様式３（療養者名簿）（⑤の場合）'!$BJ97+1&lt;=15,IF(MX$19&gt;='様式３（療養者名簿）（⑤の場合）'!$BJ97,IF(MX$19&lt;='様式３（療養者名簿）（⑤の場合）'!$BK97,1,0),0),0)</f>
        <v>0</v>
      </c>
      <c r="MY92" s="247">
        <f>IF(MY$19-'様式３（療養者名簿）（⑤の場合）'!$BJ97+1&lt;=15,IF(MY$19&gt;='様式３（療養者名簿）（⑤の場合）'!$BJ97,IF(MY$19&lt;='様式３（療養者名簿）（⑤の場合）'!$BK97,1,0),0),0)</f>
        <v>0</v>
      </c>
      <c r="MZ92" s="247">
        <f>IF(MZ$19-'様式３（療養者名簿）（⑤の場合）'!$BJ97+1&lt;=15,IF(MZ$19&gt;='様式３（療養者名簿）（⑤の場合）'!$BJ97,IF(MZ$19&lt;='様式３（療養者名簿）（⑤の場合）'!$BK97,1,0),0),0)</f>
        <v>0</v>
      </c>
      <c r="NA92" s="247">
        <f>IF(NA$19-'様式３（療養者名簿）（⑤の場合）'!$BJ97+1&lt;=15,IF(NA$19&gt;='様式３（療養者名簿）（⑤の場合）'!$BJ97,IF(NA$19&lt;='様式３（療養者名簿）（⑤の場合）'!$BK97,1,0),0),0)</f>
        <v>0</v>
      </c>
      <c r="NB92" s="247">
        <f>IF(NB$19-'様式３（療養者名簿）（⑤の場合）'!$BJ97+1&lt;=15,IF(NB$19&gt;='様式３（療養者名簿）（⑤の場合）'!$BJ97,IF(NB$19&lt;='様式３（療養者名簿）（⑤の場合）'!$BK97,1,0),0),0)</f>
        <v>0</v>
      </c>
      <c r="NC92" s="248">
        <f>IF(NC$19-'様式３（療養者名簿）（⑤の場合）'!$BJ97+1&lt;=15,IF(NC$19&gt;='様式３（療養者名簿）（⑤の場合）'!$BJ97,IF(NC$19&lt;='様式３（療養者名簿）（⑤の場合）'!$BK97,1,0),0),0)</f>
        <v>0</v>
      </c>
      <c r="ND92" s="248">
        <f>IF(ND$19-'様式３（療養者名簿）（⑤の場合）'!$BJ97+1&lt;=15,IF(ND$19&gt;='様式３（療養者名簿）（⑤の場合）'!$BJ97,IF(ND$19&lt;='様式３（療養者名簿）（⑤の場合）'!$BK97,1,0),0),0)</f>
        <v>0</v>
      </c>
      <c r="NE92" s="248">
        <f>IF(NE$19-'様式３（療養者名簿）（⑤の場合）'!$BJ97+1&lt;=15,IF(NE$19&gt;='様式３（療養者名簿）（⑤の場合）'!$BJ97,IF(NE$19&lt;='様式３（療養者名簿）（⑤の場合）'!$BK97,1,0),0),0)</f>
        <v>0</v>
      </c>
      <c r="NF92" s="248">
        <f>IF(NF$19-'様式３（療養者名簿）（⑤の場合）'!$BJ97+1&lt;=15,IF(NF$19&gt;='様式３（療養者名簿）（⑤の場合）'!$BJ97,IF(NF$19&lt;='様式３（療養者名簿）（⑤の場合）'!$BK97,1,0),0),0)</f>
        <v>0</v>
      </c>
      <c r="NG92" s="248">
        <f>IF(NG$19-'様式３（療養者名簿）（⑤の場合）'!$BJ97+1&lt;=15,IF(NG$19&gt;='様式３（療養者名簿）（⑤の場合）'!$BJ97,IF(NG$19&lt;='様式３（療養者名簿）（⑤の場合）'!$BK97,1,0),0),0)</f>
        <v>0</v>
      </c>
      <c r="NH92" s="248">
        <f>IF(NH$19-'様式３（療養者名簿）（⑤の場合）'!$BJ97+1&lt;=15,IF(NH$19&gt;='様式３（療養者名簿）（⑤の場合）'!$BJ97,IF(NH$19&lt;='様式３（療養者名簿）（⑤の場合）'!$BK97,1,0),0),0)</f>
        <v>0</v>
      </c>
      <c r="NI92" s="248">
        <f>IF(NI$19-'様式３（療養者名簿）（⑤の場合）'!$BJ97+1&lt;=15,IF(NI$19&gt;='様式３（療養者名簿）（⑤の場合）'!$BJ97,IF(NI$19&lt;='様式３（療養者名簿）（⑤の場合）'!$BK97,1,0),0),0)</f>
        <v>0</v>
      </c>
      <c r="NJ92" s="248">
        <f>IF(NJ$19-'様式３（療養者名簿）（⑤の場合）'!$BJ97+1&lt;=15,IF(NJ$19&gt;='様式３（療養者名簿）（⑤の場合）'!$BJ97,IF(NJ$19&lt;='様式３（療養者名簿）（⑤の場合）'!$BK97,1,0),0),0)</f>
        <v>0</v>
      </c>
      <c r="NK92" s="248">
        <f>IF(NK$19-'様式３（療養者名簿）（⑤の場合）'!$BJ97+1&lt;=15,IF(NK$19&gt;='様式３（療養者名簿）（⑤の場合）'!$BJ97,IF(NK$19&lt;='様式３（療養者名簿）（⑤の場合）'!$BK97,1,0),0),0)</f>
        <v>0</v>
      </c>
      <c r="NL92" s="248">
        <f>IF(NL$19-'様式３（療養者名簿）（⑤の場合）'!$BJ97+1&lt;=15,IF(NL$19&gt;='様式３（療養者名簿）（⑤の場合）'!$BJ97,IF(NL$19&lt;='様式３（療養者名簿）（⑤の場合）'!$BK97,1,0),0),0)</f>
        <v>0</v>
      </c>
      <c r="NM92" s="248">
        <f>IF(NM$19-'様式３（療養者名簿）（⑤の場合）'!$BJ97+1&lt;=15,IF(NM$19&gt;='様式３（療養者名簿）（⑤の場合）'!$BJ97,IF(NM$19&lt;='様式３（療養者名簿）（⑤の場合）'!$BK97,1,0),0),0)</f>
        <v>0</v>
      </c>
      <c r="NN92" s="248">
        <f>IF(NN$19-'様式３（療養者名簿）（⑤の場合）'!$BJ97+1&lt;=15,IF(NN$19&gt;='様式３（療養者名簿）（⑤の場合）'!$BJ97,IF(NN$19&lt;='様式３（療養者名簿）（⑤の場合）'!$BK97,1,0),0),0)</f>
        <v>0</v>
      </c>
      <c r="NO92" s="248">
        <f>IF(NO$19-'様式３（療養者名簿）（⑤の場合）'!$BJ97+1&lt;=15,IF(NO$19&gt;='様式３（療養者名簿）（⑤の場合）'!$BJ97,IF(NO$19&lt;='様式３（療養者名簿）（⑤の場合）'!$BK97,1,0),0),0)</f>
        <v>0</v>
      </c>
      <c r="NP92" s="248">
        <f>IF(NP$19-'様式３（療養者名簿）（⑤の場合）'!$BJ97+1&lt;=15,IF(NP$19&gt;='様式３（療養者名簿）（⑤の場合）'!$BJ97,IF(NP$19&lt;='様式３（療養者名簿）（⑤の場合）'!$BK97,1,0),0),0)</f>
        <v>0</v>
      </c>
      <c r="NQ92" s="248">
        <f>IF(NQ$19-'様式３（療養者名簿）（⑤の場合）'!$BJ97+1&lt;=15,IF(NQ$19&gt;='様式３（療養者名簿）（⑤の場合）'!$BJ97,IF(NQ$19&lt;='様式３（療養者名簿）（⑤の場合）'!$BK97,1,0),0),0)</f>
        <v>0</v>
      </c>
      <c r="NR92" s="248">
        <f>IF(NR$19-'様式３（療養者名簿）（⑤の場合）'!$BJ97+1&lt;=15,IF(NR$19&gt;='様式３（療養者名簿）（⑤の場合）'!$BJ97,IF(NR$19&lt;='様式３（療養者名簿）（⑤の場合）'!$BK97,1,0),0),0)</f>
        <v>0</v>
      </c>
      <c r="NS92" s="248">
        <f>IF(NS$19-'様式３（療養者名簿）（⑤の場合）'!$BJ97+1&lt;=15,IF(NS$19&gt;='様式３（療養者名簿）（⑤の場合）'!$BJ97,IF(NS$19&lt;='様式３（療養者名簿）（⑤の場合）'!$BK97,1,0),0),0)</f>
        <v>0</v>
      </c>
      <c r="NT92" s="248">
        <f>IF(NT$19-'様式３（療養者名簿）（⑤の場合）'!$BJ97+1&lt;=15,IF(NT$19&gt;='様式３（療養者名簿）（⑤の場合）'!$BJ97,IF(NT$19&lt;='様式３（療養者名簿）（⑤の場合）'!$BK97,1,0),0),0)</f>
        <v>0</v>
      </c>
      <c r="NU92" s="248">
        <f>IF(NU$19-'様式３（療養者名簿）（⑤の場合）'!$BJ97+1&lt;=15,IF(NU$19&gt;='様式３（療養者名簿）（⑤の場合）'!$BJ97,IF(NU$19&lt;='様式３（療養者名簿）（⑤の場合）'!$BK97,1,0),0),0)</f>
        <v>0</v>
      </c>
      <c r="NV92" s="248">
        <f>IF(NV$19-'様式３（療養者名簿）（⑤の場合）'!$BJ97+1&lt;=15,IF(NV$19&gt;='様式３（療養者名簿）（⑤の場合）'!$BJ97,IF(NV$19&lt;='様式３（療養者名簿）（⑤の場合）'!$BK97,1,0),0),0)</f>
        <v>0</v>
      </c>
      <c r="NW92" s="248">
        <f>IF(NW$19-'様式３（療養者名簿）（⑤の場合）'!$BJ97+1&lt;=15,IF(NW$19&gt;='様式３（療養者名簿）（⑤の場合）'!$BJ97,IF(NW$19&lt;='様式３（療養者名簿）（⑤の場合）'!$BK97,1,0),0),0)</f>
        <v>0</v>
      </c>
      <c r="NX92" s="248">
        <f>IF(NX$19-'様式３（療養者名簿）（⑤の場合）'!$BJ97+1&lt;=15,IF(NX$19&gt;='様式３（療養者名簿）（⑤の場合）'!$BJ97,IF(NX$19&lt;='様式３（療養者名簿）（⑤の場合）'!$BK97,1,0),0),0)</f>
        <v>0</v>
      </c>
      <c r="NY92" s="248">
        <f>IF(NY$19-'様式３（療養者名簿）（⑤の場合）'!$BJ97+1&lt;=15,IF(NY$19&gt;='様式３（療養者名簿）（⑤の場合）'!$BJ97,IF(NY$19&lt;='様式３（療養者名簿）（⑤の場合）'!$BK97,1,0),0),0)</f>
        <v>0</v>
      </c>
      <c r="NZ92" s="248">
        <f>IF(NZ$19-'様式３（療養者名簿）（⑤の場合）'!$BJ97+1&lt;=15,IF(NZ$19&gt;='様式３（療養者名簿）（⑤の場合）'!$BJ97,IF(NZ$19&lt;='様式３（療養者名簿）（⑤の場合）'!$BK97,1,0),0),0)</f>
        <v>0</v>
      </c>
      <c r="OA92" s="248">
        <f>IF(OA$19-'様式３（療養者名簿）（⑤の場合）'!$BJ97+1&lt;=15,IF(OA$19&gt;='様式３（療養者名簿）（⑤の場合）'!$BJ97,IF(OA$19&lt;='様式３（療養者名簿）（⑤の場合）'!$BK97,1,0),0),0)</f>
        <v>0</v>
      </c>
      <c r="OB92" s="248">
        <f>IF(OB$19-'様式３（療養者名簿）（⑤の場合）'!$BJ97+1&lt;=15,IF(OB$19&gt;='様式３（療養者名簿）（⑤の場合）'!$BJ97,IF(OB$19&lt;='様式３（療養者名簿）（⑤の場合）'!$BK97,1,0),0),0)</f>
        <v>0</v>
      </c>
      <c r="OC92" s="248">
        <f>IF(OC$19-'様式３（療養者名簿）（⑤の場合）'!$BJ97+1&lt;=15,IF(OC$19&gt;='様式３（療養者名簿）（⑤の場合）'!$BJ97,IF(OC$19&lt;='様式３（療養者名簿）（⑤の場合）'!$BK97,1,0),0),0)</f>
        <v>0</v>
      </c>
      <c r="OD92" s="248">
        <f>IF(OD$19-'様式３（療養者名簿）（⑤の場合）'!$BJ97+1&lt;=15,IF(OD$19&gt;='様式３（療養者名簿）（⑤の場合）'!$BJ97,IF(OD$19&lt;='様式３（療養者名簿）（⑤の場合）'!$BK97,1,0),0),0)</f>
        <v>0</v>
      </c>
      <c r="OE92" s="248">
        <f>IF(OE$19-'様式３（療養者名簿）（⑤の場合）'!$BJ97+1&lt;=15,IF(OE$19&gt;='様式３（療養者名簿）（⑤の場合）'!$BJ97,IF(OE$19&lt;='様式３（療養者名簿）（⑤の場合）'!$BK97,1,0),0),0)</f>
        <v>0</v>
      </c>
      <c r="OF92" s="248">
        <f>IF(OF$19-'様式３（療養者名簿）（⑤の場合）'!$BJ97+1&lt;=15,IF(OF$19&gt;='様式３（療養者名簿）（⑤の場合）'!$BJ97,IF(OF$19&lt;='様式３（療養者名簿）（⑤の場合）'!$BK97,1,0),0),0)</f>
        <v>0</v>
      </c>
      <c r="OG92" s="248">
        <f>IF(OG$19-'様式３（療養者名簿）（⑤の場合）'!$BJ97+1&lt;=15,IF(OG$19&gt;='様式３（療養者名簿）（⑤の場合）'!$BJ97,IF(OG$19&lt;='様式３（療養者名簿）（⑤の場合）'!$BK97,1,0),0),0)</f>
        <v>0</v>
      </c>
      <c r="OH92" s="248">
        <f>IF(OH$19-'様式３（療養者名簿）（⑤の場合）'!$BJ97+1&lt;=15,IF(OH$19&gt;='様式３（療養者名簿）（⑤の場合）'!$BJ97,IF(OH$19&lt;='様式３（療養者名簿）（⑤の場合）'!$BK97,1,0),0),0)</f>
        <v>0</v>
      </c>
      <c r="OI92" s="248">
        <f>IF(OI$19-'様式３（療養者名簿）（⑤の場合）'!$BJ97+1&lt;=15,IF(OI$19&gt;='様式３（療養者名簿）（⑤の場合）'!$BJ97,IF(OI$19&lt;='様式３（療養者名簿）（⑤の場合）'!$BK97,1,0),0),0)</f>
        <v>0</v>
      </c>
      <c r="OJ92" s="248">
        <f>IF(OJ$19-'様式３（療養者名簿）（⑤の場合）'!$BJ97+1&lt;=15,IF(OJ$19&gt;='様式３（療養者名簿）（⑤の場合）'!$BJ97,IF(OJ$19&lt;='様式３（療養者名簿）（⑤の場合）'!$BK97,1,0),0),0)</f>
        <v>0</v>
      </c>
      <c r="OK92" s="248">
        <f>IF(OK$19-'様式３（療養者名簿）（⑤の場合）'!$BJ97+1&lt;=15,IF(OK$19&gt;='様式３（療養者名簿）（⑤の場合）'!$BJ97,IF(OK$19&lt;='様式３（療養者名簿）（⑤の場合）'!$BK97,1,0),0),0)</f>
        <v>0</v>
      </c>
      <c r="OL92" s="248">
        <f>IF(OL$19-'様式３（療養者名簿）（⑤の場合）'!$BJ97+1&lt;=15,IF(OL$19&gt;='様式３（療養者名簿）（⑤の場合）'!$BJ97,IF(OL$19&lt;='様式３（療養者名簿）（⑤の場合）'!$BK97,1,0),0),0)</f>
        <v>0</v>
      </c>
      <c r="OM92" s="248">
        <f>IF(OM$19-'様式３（療養者名簿）（⑤の場合）'!$BJ97+1&lt;=15,IF(OM$19&gt;='様式３（療養者名簿）（⑤の場合）'!$BJ97,IF(OM$19&lt;='様式３（療養者名簿）（⑤の場合）'!$BK97,1,0),0),0)</f>
        <v>0</v>
      </c>
      <c r="ON92" s="248">
        <f>IF(ON$19-'様式３（療養者名簿）（⑤の場合）'!$BJ97+1&lt;=15,IF(ON$19&gt;='様式３（療養者名簿）（⑤の場合）'!$BJ97,IF(ON$19&lt;='様式３（療養者名簿）（⑤の場合）'!$BK97,1,0),0),0)</f>
        <v>0</v>
      </c>
      <c r="OO92" s="248">
        <f>IF(OO$19-'様式３（療養者名簿）（⑤の場合）'!$BJ97+1&lt;=15,IF(OO$19&gt;='様式３（療養者名簿）（⑤の場合）'!$BJ97,IF(OO$19&lt;='様式３（療養者名簿）（⑤の場合）'!$BK97,1,0),0),0)</f>
        <v>0</v>
      </c>
      <c r="OP92" s="248">
        <f>IF(OP$19-'様式３（療養者名簿）（⑤の場合）'!$BJ97+1&lt;=15,IF(OP$19&gt;='様式３（療養者名簿）（⑤の場合）'!$BJ97,IF(OP$19&lt;='様式３（療養者名簿）（⑤の場合）'!$BK97,1,0),0),0)</f>
        <v>0</v>
      </c>
      <c r="OQ92" s="248">
        <f>IF(OQ$19-'様式３（療養者名簿）（⑤の場合）'!$BJ97+1&lt;=15,IF(OQ$19&gt;='様式３（療養者名簿）（⑤の場合）'!$BJ97,IF(OQ$19&lt;='様式３（療養者名簿）（⑤の場合）'!$BK97,1,0),0),0)</f>
        <v>0</v>
      </c>
      <c r="OR92" s="248">
        <f>IF(OR$19-'様式３（療養者名簿）（⑤の場合）'!$BJ97+1&lt;=15,IF(OR$19&gt;='様式３（療養者名簿）（⑤の場合）'!$BJ97,IF(OR$19&lt;='様式３（療養者名簿）（⑤の場合）'!$BK97,1,0),0),0)</f>
        <v>0</v>
      </c>
      <c r="OS92" s="248">
        <f>IF(OS$19-'様式３（療養者名簿）（⑤の場合）'!$BJ97+1&lt;=15,IF(OS$19&gt;='様式３（療養者名簿）（⑤の場合）'!$BJ97,IF(OS$19&lt;='様式３（療養者名簿）（⑤の場合）'!$BK97,1,0),0),0)</f>
        <v>0</v>
      </c>
      <c r="OT92" s="248">
        <f>IF(OT$19-'様式３（療養者名簿）（⑤の場合）'!$BJ97+1&lt;=15,IF(OT$19&gt;='様式３（療養者名簿）（⑤の場合）'!$BJ97,IF(OT$19&lt;='様式３（療養者名簿）（⑤の場合）'!$BK97,1,0),0),0)</f>
        <v>0</v>
      </c>
      <c r="OU92" s="248">
        <f>IF(OU$19-'様式３（療養者名簿）（⑤の場合）'!$BJ97+1&lt;=15,IF(OU$19&gt;='様式３（療養者名簿）（⑤の場合）'!$BJ97,IF(OU$19&lt;='様式３（療養者名簿）（⑤の場合）'!$BK97,1,0),0),0)</f>
        <v>0</v>
      </c>
      <c r="OV92" s="248">
        <f>IF(OV$19-'様式３（療養者名簿）（⑤の場合）'!$BJ97+1&lt;=15,IF(OV$19&gt;='様式３（療養者名簿）（⑤の場合）'!$BJ97,IF(OV$19&lt;='様式３（療養者名簿）（⑤の場合）'!$BK97,1,0),0),0)</f>
        <v>0</v>
      </c>
      <c r="OW92" s="248">
        <f>IF(OW$19-'様式３（療養者名簿）（⑤の場合）'!$BJ97+1&lt;=15,IF(OW$19&gt;='様式３（療養者名簿）（⑤の場合）'!$BJ97,IF(OW$19&lt;='様式３（療養者名簿）（⑤の場合）'!$BK97,1,0),0),0)</f>
        <v>0</v>
      </c>
      <c r="OX92" s="248">
        <f>IF(OX$19-'様式３（療養者名簿）（⑤の場合）'!$BJ97+1&lt;=15,IF(OX$19&gt;='様式３（療養者名簿）（⑤の場合）'!$BJ97,IF(OX$19&lt;='様式３（療養者名簿）（⑤の場合）'!$BK97,1,0),0),0)</f>
        <v>0</v>
      </c>
      <c r="OY92" s="248">
        <f>IF(OY$19-'様式３（療養者名簿）（⑤の場合）'!$BJ97+1&lt;=15,IF(OY$19&gt;='様式３（療養者名簿）（⑤の場合）'!$BJ97,IF(OY$19&lt;='様式３（療養者名簿）（⑤の場合）'!$BK97,1,0),0),0)</f>
        <v>0</v>
      </c>
      <c r="OZ92" s="248">
        <f>IF(OZ$19-'様式３（療養者名簿）（⑤の場合）'!$BJ97+1&lt;=15,IF(OZ$19&gt;='様式３（療養者名簿）（⑤の場合）'!$BJ97,IF(OZ$19&lt;='様式３（療養者名簿）（⑤の場合）'!$BK97,1,0),0),0)</f>
        <v>0</v>
      </c>
      <c r="PA92" s="248">
        <f>IF(PA$19-'様式３（療養者名簿）（⑤の場合）'!$BJ97+1&lt;=15,IF(PA$19&gt;='様式３（療養者名簿）（⑤の場合）'!$BJ97,IF(PA$19&lt;='様式３（療養者名簿）（⑤の場合）'!$BK97,1,0),0),0)</f>
        <v>0</v>
      </c>
      <c r="PB92" s="248">
        <f>IF(PB$19-'様式３（療養者名簿）（⑤の場合）'!$BJ97+1&lt;=15,IF(PB$19&gt;='様式３（療養者名簿）（⑤の場合）'!$BJ97,IF(PB$19&lt;='様式３（療養者名簿）（⑤の場合）'!$BK97,1,0),0),0)</f>
        <v>0</v>
      </c>
      <c r="PC92" s="248">
        <f>IF(PC$19-'様式３（療養者名簿）（⑤の場合）'!$BJ97+1&lt;=15,IF(PC$19&gt;='様式３（療養者名簿）（⑤の場合）'!$BJ97,IF(PC$19&lt;='様式３（療養者名簿）（⑤の場合）'!$BK97,1,0),0),0)</f>
        <v>0</v>
      </c>
      <c r="PD92" s="248">
        <f>IF(PD$19-'様式３（療養者名簿）（⑤の場合）'!$BJ97+1&lt;=15,IF(PD$19&gt;='様式３（療養者名簿）（⑤の場合）'!$BJ97,IF(PD$19&lt;='様式３（療養者名簿）（⑤の場合）'!$BK97,1,0),0),0)</f>
        <v>0</v>
      </c>
      <c r="PE92" s="248">
        <f>IF(PE$19-'様式３（療養者名簿）（⑤の場合）'!$BJ97+1&lt;=15,IF(PE$19&gt;='様式３（療養者名簿）（⑤の場合）'!$BJ97,IF(PE$19&lt;='様式３（療養者名簿）（⑤の場合）'!$BK97,1,0),0),0)</f>
        <v>0</v>
      </c>
      <c r="PF92" s="248">
        <f>IF(PF$19-'様式３（療養者名簿）（⑤の場合）'!$BJ97+1&lt;=15,IF(PF$19&gt;='様式３（療養者名簿）（⑤の場合）'!$BJ97,IF(PF$19&lt;='様式３（療養者名簿）（⑤の場合）'!$BK97,1,0),0),0)</f>
        <v>0</v>
      </c>
      <c r="PG92" s="248">
        <f>IF(PG$19-'様式３（療養者名簿）（⑤の場合）'!$BJ97+1&lt;=15,IF(PG$19&gt;='様式３（療養者名簿）（⑤の場合）'!$BJ97,IF(PG$19&lt;='様式３（療養者名簿）（⑤の場合）'!$BK97,1,0),0),0)</f>
        <v>0</v>
      </c>
      <c r="PH92" s="248">
        <f>IF(PH$19-'様式３（療養者名簿）（⑤の場合）'!$BJ97+1&lt;=15,IF(PH$19&gt;='様式３（療養者名簿）（⑤の場合）'!$BJ97,IF(PH$19&lt;='様式３（療養者名簿）（⑤の場合）'!$BK97,1,0),0),0)</f>
        <v>0</v>
      </c>
      <c r="PI92" s="248">
        <f>IF(PI$19-'様式３（療養者名簿）（⑤の場合）'!$BJ97+1&lt;=15,IF(PI$19&gt;='様式３（療養者名簿）（⑤の場合）'!$BJ97,IF(PI$19&lt;='様式３（療養者名簿）（⑤の場合）'!$BK97,1,0),0),0)</f>
        <v>0</v>
      </c>
      <c r="PJ92" s="248">
        <f>IF(PJ$19-'様式３（療養者名簿）（⑤の場合）'!$BJ97+1&lt;=15,IF(PJ$19&gt;='様式３（療養者名簿）（⑤の場合）'!$BJ97,IF(PJ$19&lt;='様式３（療養者名簿）（⑤の場合）'!$BK97,1,0),0),0)</f>
        <v>0</v>
      </c>
      <c r="PK92" s="248">
        <f>IF(PK$19-'様式３（療養者名簿）（⑤の場合）'!$BJ97+1&lt;=15,IF(PK$19&gt;='様式３（療養者名簿）（⑤の場合）'!$BJ97,IF(PK$19&lt;='様式３（療養者名簿）（⑤の場合）'!$BK97,1,0),0),0)</f>
        <v>0</v>
      </c>
      <c r="PL92" s="248">
        <f>IF(PL$19-'様式３（療養者名簿）（⑤の場合）'!$BJ97+1&lt;=15,IF(PL$19&gt;='様式３（療養者名簿）（⑤の場合）'!$BJ97,IF(PL$19&lt;='様式３（療養者名簿）（⑤の場合）'!$BK97,1,0),0),0)</f>
        <v>0</v>
      </c>
      <c r="PM92" s="248">
        <f>IF(PM$19-'様式３（療養者名簿）（⑤の場合）'!$BJ97+1&lt;=15,IF(PM$19&gt;='様式３（療養者名簿）（⑤の場合）'!$BJ97,IF(PM$19&lt;='様式３（療養者名簿）（⑤の場合）'!$BK97,1,0),0),0)</f>
        <v>0</v>
      </c>
      <c r="PN92" s="248">
        <f>IF(PN$19-'様式３（療養者名簿）（⑤の場合）'!$BJ97+1&lt;=15,IF(PN$19&gt;='様式３（療養者名簿）（⑤の場合）'!$BJ97,IF(PN$19&lt;='様式３（療養者名簿）（⑤の場合）'!$BK97,1,0),0),0)</f>
        <v>0</v>
      </c>
      <c r="PO92" s="248">
        <f>IF(PO$19-'様式３（療養者名簿）（⑤の場合）'!$BJ97+1&lt;=15,IF(PO$19&gt;='様式３（療養者名簿）（⑤の場合）'!$BJ97,IF(PO$19&lt;='様式３（療養者名簿）（⑤の場合）'!$BK97,1,0),0),0)</f>
        <v>0</v>
      </c>
      <c r="PP92" s="248">
        <f>IF(PP$19-'様式３（療養者名簿）（⑤の場合）'!$BJ97+1&lt;=15,IF(PP$19&gt;='様式３（療養者名簿）（⑤の場合）'!$BJ97,IF(PP$19&lt;='様式３（療養者名簿）（⑤の場合）'!$BK97,1,0),0),0)</f>
        <v>0</v>
      </c>
      <c r="PQ92" s="248">
        <f>IF(PQ$19-'様式３（療養者名簿）（⑤の場合）'!$BJ97+1&lt;=15,IF(PQ$19&gt;='様式３（療養者名簿）（⑤の場合）'!$BJ97,IF(PQ$19&lt;='様式３（療養者名簿）（⑤の場合）'!$BK97,1,0),0),0)</f>
        <v>0</v>
      </c>
      <c r="PR92" s="248">
        <f>IF(PR$19-'様式３（療養者名簿）（⑤の場合）'!$BJ97+1&lt;=15,IF(PR$19&gt;='様式３（療養者名簿）（⑤の場合）'!$BJ97,IF(PR$19&lt;='様式３（療養者名簿）（⑤の場合）'!$BK97,1,0),0),0)</f>
        <v>0</v>
      </c>
      <c r="PS92" s="248">
        <f>IF(PS$19-'様式３（療養者名簿）（⑤の場合）'!$BJ97+1&lt;=15,IF(PS$19&gt;='様式３（療養者名簿）（⑤の場合）'!$BJ97,IF(PS$19&lt;='様式３（療養者名簿）（⑤の場合）'!$BK97,1,0),0),0)</f>
        <v>0</v>
      </c>
      <c r="PT92" s="248">
        <f>IF(PT$19-'様式３（療養者名簿）（⑤の場合）'!$BJ97+1&lt;=15,IF(PT$19&gt;='様式３（療養者名簿）（⑤の場合）'!$BJ97,IF(PT$19&lt;='様式３（療養者名簿）（⑤の場合）'!$BK97,1,0),0),0)</f>
        <v>0</v>
      </c>
      <c r="PU92" s="248">
        <f>IF(PU$19-'様式３（療養者名簿）（⑤の場合）'!$BJ97+1&lt;=15,IF(PU$19&gt;='様式３（療養者名簿）（⑤の場合）'!$BJ97,IF(PU$19&lt;='様式３（療養者名簿）（⑤の場合）'!$BK97,1,0),0),0)</f>
        <v>0</v>
      </c>
      <c r="PV92" s="248">
        <f>IF(PV$19-'様式３（療養者名簿）（⑤の場合）'!$BJ97+1&lt;=15,IF(PV$19&gt;='様式３（療養者名簿）（⑤の場合）'!$BJ97,IF(PV$19&lt;='様式３（療養者名簿）（⑤の場合）'!$BK97,1,0),0),0)</f>
        <v>0</v>
      </c>
      <c r="PW92" s="248">
        <f>IF(PW$19-'様式３（療養者名簿）（⑤の場合）'!$BJ97+1&lt;=15,IF(PW$19&gt;='様式３（療養者名簿）（⑤の場合）'!$BJ97,IF(PW$19&lt;='様式３（療養者名簿）（⑤の場合）'!$BK97,1,0),0),0)</f>
        <v>0</v>
      </c>
      <c r="PX92" s="248">
        <f>IF(PX$19-'様式３（療養者名簿）（⑤の場合）'!$BJ97+1&lt;=15,IF(PX$19&gt;='様式３（療養者名簿）（⑤の場合）'!$BJ97,IF(PX$19&lt;='様式３（療養者名簿）（⑤の場合）'!$BK97,1,0),0),0)</f>
        <v>0</v>
      </c>
      <c r="PY92" s="248">
        <f>IF(PY$19-'様式３（療養者名簿）（⑤の場合）'!$BJ97+1&lt;=15,IF(PY$19&gt;='様式３（療養者名簿）（⑤の場合）'!$BJ97,IF(PY$19&lt;='様式３（療養者名簿）（⑤の場合）'!$BK97,1,0),0),0)</f>
        <v>0</v>
      </c>
      <c r="PZ92" s="248">
        <f>IF(PZ$19-'様式３（療養者名簿）（⑤の場合）'!$BJ97+1&lt;=15,IF(PZ$19&gt;='様式３（療養者名簿）（⑤の場合）'!$BJ97,IF(PZ$19&lt;='様式３（療養者名簿）（⑤の場合）'!$BK97,1,0),0),0)</f>
        <v>0</v>
      </c>
      <c r="QA92" s="248">
        <f>IF(QA$19-'様式３（療養者名簿）（⑤の場合）'!$BJ97+1&lt;=15,IF(QA$19&gt;='様式３（療養者名簿）（⑤の場合）'!$BJ97,IF(QA$19&lt;='様式３（療養者名簿）（⑤の場合）'!$BK97,1,0),0),0)</f>
        <v>0</v>
      </c>
      <c r="QB92" s="248">
        <f>IF(QB$19-'様式３（療養者名簿）（⑤の場合）'!$BJ97+1&lt;=15,IF(QB$19&gt;='様式３（療養者名簿）（⑤の場合）'!$BJ97,IF(QB$19&lt;='様式３（療養者名簿）（⑤の場合）'!$BK97,1,0),0),0)</f>
        <v>0</v>
      </c>
      <c r="QC92" s="248">
        <f>IF(QC$19-'様式３（療養者名簿）（⑤の場合）'!$BJ97+1&lt;=15,IF(QC$19&gt;='様式３（療養者名簿）（⑤の場合）'!$BJ97,IF(QC$19&lt;='様式３（療養者名簿）（⑤の場合）'!$BK97,1,0),0),0)</f>
        <v>0</v>
      </c>
      <c r="QD92" s="248">
        <f>IF(QD$19-'様式３（療養者名簿）（⑤の場合）'!$BJ97+1&lt;=15,IF(QD$19&gt;='様式３（療養者名簿）（⑤の場合）'!$BJ97,IF(QD$19&lt;='様式３（療養者名簿）（⑤の場合）'!$BK97,1,0),0),0)</f>
        <v>0</v>
      </c>
      <c r="QE92" s="248">
        <f>IF(QE$19-'様式３（療養者名簿）（⑤の場合）'!$BJ97+1&lt;=15,IF(QE$19&gt;='様式３（療養者名簿）（⑤の場合）'!$BJ97,IF(QE$19&lt;='様式３（療養者名簿）（⑤の場合）'!$BK97,1,0),0),0)</f>
        <v>0</v>
      </c>
      <c r="QF92" s="248">
        <f>IF(QF$19-'様式３（療養者名簿）（⑤の場合）'!$BJ97+1&lt;=15,IF(QF$19&gt;='様式３（療養者名簿）（⑤の場合）'!$BJ97,IF(QF$19&lt;='様式３（療養者名簿）（⑤の場合）'!$BK97,1,0),0),0)</f>
        <v>0</v>
      </c>
      <c r="QG92" s="248">
        <f>IF(QG$19-'様式３（療養者名簿）（⑤の場合）'!$BJ97+1&lt;=15,IF(QG$19&gt;='様式３（療養者名簿）（⑤の場合）'!$BJ97,IF(QG$19&lt;='様式３（療養者名簿）（⑤の場合）'!$BK97,1,0),0),0)</f>
        <v>0</v>
      </c>
      <c r="QH92" s="248">
        <f>IF(QH$19-'様式３（療養者名簿）（⑤の場合）'!$BJ97+1&lt;=15,IF(QH$19&gt;='様式３（療養者名簿）（⑤の場合）'!$BJ97,IF(QH$19&lt;='様式３（療養者名簿）（⑤の場合）'!$BK97,1,0),0),0)</f>
        <v>0</v>
      </c>
      <c r="QI92" s="248">
        <f>IF(QI$19-'様式３（療養者名簿）（⑤の場合）'!$BJ97+1&lt;=15,IF(QI$19&gt;='様式３（療養者名簿）（⑤の場合）'!$BJ97,IF(QI$19&lt;='様式３（療養者名簿）（⑤の場合）'!$BK97,1,0),0),0)</f>
        <v>0</v>
      </c>
      <c r="QJ92" s="248">
        <f>IF(QJ$19-'様式３（療養者名簿）（⑤の場合）'!$BJ97+1&lt;=15,IF(QJ$19&gt;='様式３（療養者名簿）（⑤の場合）'!$BJ97,IF(QJ$19&lt;='様式３（療養者名簿）（⑤の場合）'!$BK97,1,0),0),0)</f>
        <v>0</v>
      </c>
      <c r="QK92" s="248">
        <f>IF(QK$19-'様式３（療養者名簿）（⑤の場合）'!$BJ97+1&lt;=15,IF(QK$19&gt;='様式３（療養者名簿）（⑤の場合）'!$BJ97,IF(QK$19&lt;='様式３（療養者名簿）（⑤の場合）'!$BK97,1,0),0),0)</f>
        <v>0</v>
      </c>
      <c r="QL92" s="248">
        <f>IF(QL$19-'様式３（療養者名簿）（⑤の場合）'!$BJ97+1&lt;=15,IF(QL$19&gt;='様式３（療養者名簿）（⑤の場合）'!$BJ97,IF(QL$19&lt;='様式３（療養者名簿）（⑤の場合）'!$BK97,1,0),0),0)</f>
        <v>0</v>
      </c>
      <c r="QM92" s="248">
        <f>IF(QM$19-'様式３（療養者名簿）（⑤の場合）'!$BJ97+1&lt;=15,IF(QM$19&gt;='様式３（療養者名簿）（⑤の場合）'!$BJ97,IF(QM$19&lt;='様式３（療養者名簿）（⑤の場合）'!$BK97,1,0),0),0)</f>
        <v>0</v>
      </c>
      <c r="QN92" s="248">
        <f>IF(QN$19-'様式３（療養者名簿）（⑤の場合）'!$BJ97+1&lt;=15,IF(QN$19&gt;='様式３（療養者名簿）（⑤の場合）'!$BJ97,IF(QN$19&lt;='様式３（療養者名簿）（⑤の場合）'!$BK97,1,0),0),0)</f>
        <v>0</v>
      </c>
      <c r="QO92" s="248">
        <f>IF(QO$19-'様式３（療養者名簿）（⑤の場合）'!$BJ97+1&lt;=15,IF(QO$19&gt;='様式３（療養者名簿）（⑤の場合）'!$BJ97,IF(QO$19&lt;='様式３（療養者名簿）（⑤の場合）'!$BK97,1,0),0),0)</f>
        <v>0</v>
      </c>
      <c r="QP92" s="248">
        <f>IF(QP$19-'様式３（療養者名簿）（⑤の場合）'!$BJ97+1&lt;=15,IF(QP$19&gt;='様式３（療養者名簿）（⑤の場合）'!$BJ97,IF(QP$19&lt;='様式３（療養者名簿）（⑤の場合）'!$BK97,1,0),0),0)</f>
        <v>0</v>
      </c>
      <c r="QQ92" s="248">
        <f>IF(QQ$19-'様式３（療養者名簿）（⑤の場合）'!$BJ97+1&lt;=15,IF(QQ$19&gt;='様式３（療養者名簿）（⑤の場合）'!$BJ97,IF(QQ$19&lt;='様式３（療養者名簿）（⑤の場合）'!$BK97,1,0),0),0)</f>
        <v>0</v>
      </c>
      <c r="QR92" s="248">
        <f>IF(QR$19-'様式３（療養者名簿）（⑤の場合）'!$BJ97+1&lt;=15,IF(QR$19&gt;='様式３（療養者名簿）（⑤の場合）'!$BJ97,IF(QR$19&lt;='様式３（療養者名簿）（⑤の場合）'!$BK97,1,0),0),0)</f>
        <v>0</v>
      </c>
      <c r="QS92" s="248">
        <f>IF(QS$19-'様式３（療養者名簿）（⑤の場合）'!$BJ97+1&lt;=15,IF(QS$19&gt;='様式３（療養者名簿）（⑤の場合）'!$BJ97,IF(QS$19&lt;='様式３（療養者名簿）（⑤の場合）'!$BK97,1,0),0),0)</f>
        <v>0</v>
      </c>
      <c r="QT92" s="248">
        <f>IF(QT$19-'様式３（療養者名簿）（⑤の場合）'!$BJ97+1&lt;=15,IF(QT$19&gt;='様式３（療養者名簿）（⑤の場合）'!$BJ97,IF(QT$19&lt;='様式３（療養者名簿）（⑤の場合）'!$BK97,1,0),0),0)</f>
        <v>0</v>
      </c>
      <c r="QU92" s="248">
        <f>IF(QU$19-'様式３（療養者名簿）（⑤の場合）'!$BJ97+1&lt;=15,IF(QU$19&gt;='様式３（療養者名簿）（⑤の場合）'!$BJ97,IF(QU$19&lt;='様式３（療養者名簿）（⑤の場合）'!$BK97,1,0),0),0)</f>
        <v>0</v>
      </c>
      <c r="QV92" s="248">
        <f>IF(QV$19-'様式３（療養者名簿）（⑤の場合）'!$BJ97+1&lt;=15,IF(QV$19&gt;='様式３（療養者名簿）（⑤の場合）'!$BJ97,IF(QV$19&lt;='様式３（療養者名簿）（⑤の場合）'!$BK97,1,0),0),0)</f>
        <v>0</v>
      </c>
      <c r="QW92" s="248">
        <f>IF(QW$19-'様式３（療養者名簿）（⑤の場合）'!$BJ97+1&lt;=15,IF(QW$19&gt;='様式３（療養者名簿）（⑤の場合）'!$BJ97,IF(QW$19&lt;='様式３（療養者名簿）（⑤の場合）'!$BK97,1,0),0),0)</f>
        <v>0</v>
      </c>
      <c r="QX92" s="248">
        <f>IF(QX$19-'様式３（療養者名簿）（⑤の場合）'!$BJ97+1&lt;=15,IF(QX$19&gt;='様式３（療養者名簿）（⑤の場合）'!$BJ97,IF(QX$19&lt;='様式３（療養者名簿）（⑤の場合）'!$BK97,1,0),0),0)</f>
        <v>0</v>
      </c>
      <c r="QY92" s="248">
        <f>IF(QY$19-'様式３（療養者名簿）（⑤の場合）'!$BJ97+1&lt;=15,IF(QY$19&gt;='様式３（療養者名簿）（⑤の場合）'!$BJ97,IF(QY$19&lt;='様式３（療養者名簿）（⑤の場合）'!$BK97,1,0),0),0)</f>
        <v>0</v>
      </c>
      <c r="QZ92" s="248">
        <f>IF(QZ$19-'様式３（療養者名簿）（⑤の場合）'!$BJ97+1&lt;=15,IF(QZ$19&gt;='様式３（療養者名簿）（⑤の場合）'!$BJ97,IF(QZ$19&lt;='様式３（療養者名簿）（⑤の場合）'!$BK97,1,0),0),0)</f>
        <v>0</v>
      </c>
      <c r="RA92" s="248">
        <f>IF(RA$19-'様式３（療養者名簿）（⑤の場合）'!$BJ97+1&lt;=15,IF(RA$19&gt;='様式３（療養者名簿）（⑤の場合）'!$BJ97,IF(RA$19&lt;='様式３（療養者名簿）（⑤の場合）'!$BK97,1,0),0),0)</f>
        <v>0</v>
      </c>
      <c r="RB92" s="248">
        <f>IF(RB$19-'様式３（療養者名簿）（⑤の場合）'!$BJ97+1&lt;=15,IF(RB$19&gt;='様式３（療養者名簿）（⑤の場合）'!$BJ97,IF(RB$19&lt;='様式３（療養者名簿）（⑤の場合）'!$BK97,1,0),0),0)</f>
        <v>0</v>
      </c>
      <c r="RC92" s="248">
        <f>IF(RC$19-'様式３（療養者名簿）（⑤の場合）'!$BJ97+1&lt;=15,IF(RC$19&gt;='様式３（療養者名簿）（⑤の場合）'!$BJ97,IF(RC$19&lt;='様式３（療養者名簿）（⑤の場合）'!$BK97,1,0),0),0)</f>
        <v>0</v>
      </c>
      <c r="RD92" s="248">
        <f>IF(RD$19-'様式３（療養者名簿）（⑤の場合）'!$BJ97+1&lt;=15,IF(RD$19&gt;='様式３（療養者名簿）（⑤の場合）'!$BJ97,IF(RD$19&lt;='様式３（療養者名簿）（⑤の場合）'!$BK97,1,0),0),0)</f>
        <v>0</v>
      </c>
      <c r="RE92" s="248">
        <f>IF(RE$19-'様式３（療養者名簿）（⑤の場合）'!$BJ97+1&lt;=15,IF(RE$19&gt;='様式３（療養者名簿）（⑤の場合）'!$BJ97,IF(RE$19&lt;='様式３（療養者名簿）（⑤の場合）'!$BK97,1,0),0),0)</f>
        <v>0</v>
      </c>
      <c r="RF92" s="248">
        <f>IF(RF$19-'様式３（療養者名簿）（⑤の場合）'!$BJ97+1&lt;=15,IF(RF$19&gt;='様式３（療養者名簿）（⑤の場合）'!$BJ97,IF(RF$19&lt;='様式３（療養者名簿）（⑤の場合）'!$BK97,1,0),0),0)</f>
        <v>0</v>
      </c>
      <c r="RG92" s="248">
        <f>IF(RG$19-'様式３（療養者名簿）（⑤の場合）'!$BJ97+1&lt;=15,IF(RG$19&gt;='様式３（療養者名簿）（⑤の場合）'!$BJ97,IF(RG$19&lt;='様式３（療養者名簿）（⑤の場合）'!$BK97,1,0),0),0)</f>
        <v>0</v>
      </c>
      <c r="RH92" s="248">
        <f>IF(RH$19-'様式３（療養者名簿）（⑤の場合）'!$BJ97+1&lt;=15,IF(RH$19&gt;='様式３（療養者名簿）（⑤の場合）'!$BJ97,IF(RH$19&lt;='様式３（療養者名簿）（⑤の場合）'!$BK97,1,0),0),0)</f>
        <v>0</v>
      </c>
      <c r="RI92" s="248">
        <f>IF(RI$19-'様式３（療養者名簿）（⑤の場合）'!$BJ97+1&lt;=15,IF(RI$19&gt;='様式３（療養者名簿）（⑤の場合）'!$BJ97,IF(RI$19&lt;='様式３（療養者名簿）（⑤の場合）'!$BK97,1,0),0),0)</f>
        <v>0</v>
      </c>
      <c r="RJ92" s="248">
        <f>IF(RJ$19-'様式３（療養者名簿）（⑤の場合）'!$BJ97+1&lt;=15,IF(RJ$19&gt;='様式３（療養者名簿）（⑤の場合）'!$BJ97,IF(RJ$19&lt;='様式３（療養者名簿）（⑤の場合）'!$BK97,1,0),0),0)</f>
        <v>0</v>
      </c>
      <c r="RK92" s="248">
        <f>IF(RK$19-'様式３（療養者名簿）（⑤の場合）'!$BJ97+1&lt;=15,IF(RK$19&gt;='様式３（療養者名簿）（⑤の場合）'!$BJ97,IF(RK$19&lt;='様式３（療養者名簿）（⑤の場合）'!$BK97,1,0),0),0)</f>
        <v>0</v>
      </c>
      <c r="RL92" s="248">
        <f>IF(RL$19-'様式３（療養者名簿）（⑤の場合）'!$BJ97+1&lt;=15,IF(RL$19&gt;='様式３（療養者名簿）（⑤の場合）'!$BJ97,IF(RL$19&lt;='様式３（療養者名簿）（⑤の場合）'!$BK97,1,0),0),0)</f>
        <v>0</v>
      </c>
      <c r="RM92" s="248">
        <f>IF(RM$19-'様式３（療養者名簿）（⑤の場合）'!$BJ97+1&lt;=15,IF(RM$19&gt;='様式３（療養者名簿）（⑤の場合）'!$BJ97,IF(RM$19&lt;='様式３（療養者名簿）（⑤の場合）'!$BK97,1,0),0),0)</f>
        <v>0</v>
      </c>
      <c r="RN92" s="248">
        <f>IF(RN$19-'様式３（療養者名簿）（⑤の場合）'!$BJ97+1&lt;=15,IF(RN$19&gt;='様式３（療養者名簿）（⑤の場合）'!$BJ97,IF(RN$19&lt;='様式３（療養者名簿）（⑤の場合）'!$BK97,1,0),0),0)</f>
        <v>0</v>
      </c>
      <c r="RO92" s="248">
        <f>IF(RO$19-'様式３（療養者名簿）（⑤の場合）'!$BJ97+1&lt;=15,IF(RO$19&gt;='様式３（療養者名簿）（⑤の場合）'!$BJ97,IF(RO$19&lt;='様式３（療養者名簿）（⑤の場合）'!$BK97,1,0),0),0)</f>
        <v>0</v>
      </c>
      <c r="RP92" s="248">
        <f>IF(RP$19-'様式３（療養者名簿）（⑤の場合）'!$BJ97+1&lt;=15,IF(RP$19&gt;='様式３（療養者名簿）（⑤の場合）'!$BJ97,IF(RP$19&lt;='様式３（療養者名簿）（⑤の場合）'!$BK97,1,0),0),0)</f>
        <v>0</v>
      </c>
      <c r="RQ92" s="248">
        <f>IF(RQ$19-'様式３（療養者名簿）（⑤の場合）'!$BJ97+1&lt;=15,IF(RQ$19&gt;='様式３（療養者名簿）（⑤の場合）'!$BJ97,IF(RQ$19&lt;='様式３（療養者名簿）（⑤の場合）'!$BK97,1,0),0),0)</f>
        <v>0</v>
      </c>
      <c r="RR92" s="248">
        <f>IF(RR$19-'様式３（療養者名簿）（⑤の場合）'!$BJ97+1&lt;=15,IF(RR$19&gt;='様式３（療養者名簿）（⑤の場合）'!$BJ97,IF(RR$19&lt;='様式３（療養者名簿）（⑤の場合）'!$BK97,1,0),0),0)</f>
        <v>0</v>
      </c>
      <c r="RS92" s="248">
        <f>IF(RS$19-'様式３（療養者名簿）（⑤の場合）'!$BJ97+1&lt;=15,IF(RS$19&gt;='様式３（療養者名簿）（⑤の場合）'!$BJ97,IF(RS$19&lt;='様式３（療養者名簿）（⑤の場合）'!$BK97,1,0),0),0)</f>
        <v>0</v>
      </c>
      <c r="RT92" s="248">
        <f>IF(RT$19-'様式３（療養者名簿）（⑤の場合）'!$BJ97+1&lt;=15,IF(RT$19&gt;='様式３（療養者名簿）（⑤の場合）'!$BJ97,IF(RT$19&lt;='様式３（療養者名簿）（⑤の場合）'!$BK97,1,0),0),0)</f>
        <v>0</v>
      </c>
      <c r="RU92" s="248">
        <f>IF(RU$19-'様式３（療養者名簿）（⑤の場合）'!$BJ97+1&lt;=15,IF(RU$19&gt;='様式３（療養者名簿）（⑤の場合）'!$BJ97,IF(RU$19&lt;='様式３（療養者名簿）（⑤の場合）'!$BK97,1,0),0),0)</f>
        <v>0</v>
      </c>
      <c r="RV92" s="248">
        <f>IF(RV$19-'様式３（療養者名簿）（⑤の場合）'!$BJ97+1&lt;=15,IF(RV$19&gt;='様式３（療養者名簿）（⑤の場合）'!$BJ97,IF(RV$19&lt;='様式３（療養者名簿）（⑤の場合）'!$BK97,1,0),0),0)</f>
        <v>0</v>
      </c>
      <c r="RW92" s="248">
        <f>IF(RW$19-'様式３（療養者名簿）（⑤の場合）'!$BJ97+1&lt;=15,IF(RW$19&gt;='様式３（療養者名簿）（⑤の場合）'!$BJ97,IF(RW$19&lt;='様式３（療養者名簿）（⑤の場合）'!$BK97,1,0),0),0)</f>
        <v>0</v>
      </c>
      <c r="RX92" s="248">
        <f>IF(RX$19-'様式３（療養者名簿）（⑤の場合）'!$BJ97+1&lt;=15,IF(RX$19&gt;='様式３（療養者名簿）（⑤の場合）'!$BJ97,IF(RX$19&lt;='様式３（療養者名簿）（⑤の場合）'!$BK97,1,0),0),0)</f>
        <v>0</v>
      </c>
      <c r="RY92" s="248">
        <f>IF(RY$19-'様式３（療養者名簿）（⑤の場合）'!$BJ97+1&lt;=15,IF(RY$19&gt;='様式３（療養者名簿）（⑤の場合）'!$BJ97,IF(RY$19&lt;='様式３（療養者名簿）（⑤の場合）'!$BK97,1,0),0),0)</f>
        <v>0</v>
      </c>
      <c r="RZ92" s="248">
        <f>IF(RZ$19-'様式３（療養者名簿）（⑤の場合）'!$BJ97+1&lt;=15,IF(RZ$19&gt;='様式３（療養者名簿）（⑤の場合）'!$BJ97,IF(RZ$19&lt;='様式３（療養者名簿）（⑤の場合）'!$BK97,1,0),0),0)</f>
        <v>0</v>
      </c>
      <c r="SA92" s="248">
        <f>IF(SA$19-'様式３（療養者名簿）（⑤の場合）'!$BJ97+1&lt;=15,IF(SA$19&gt;='様式３（療養者名簿）（⑤の場合）'!$BJ97,IF(SA$19&lt;='様式３（療養者名簿）（⑤の場合）'!$BK97,1,0),0),0)</f>
        <v>0</v>
      </c>
      <c r="SB92" s="248">
        <f>IF(SB$19-'様式３（療養者名簿）（⑤の場合）'!$BJ97+1&lt;=15,IF(SB$19&gt;='様式３（療養者名簿）（⑤の場合）'!$BJ97,IF(SB$19&lt;='様式３（療養者名簿）（⑤の場合）'!$BK97,1,0),0),0)</f>
        <v>0</v>
      </c>
      <c r="SC92" s="248">
        <f>IF(SC$19-'様式３（療養者名簿）（⑤の場合）'!$BJ97+1&lt;=15,IF(SC$19&gt;='様式３（療養者名簿）（⑤の場合）'!$BJ97,IF(SC$19&lt;='様式３（療養者名簿）（⑤の場合）'!$BK97,1,0),0),0)</f>
        <v>0</v>
      </c>
      <c r="SD92" s="248">
        <f>IF(SD$19-'様式３（療養者名簿）（⑤の場合）'!$BJ97+1&lt;=15,IF(SD$19&gt;='様式３（療養者名簿）（⑤の場合）'!$BJ97,IF(SD$19&lt;='様式３（療養者名簿）（⑤の場合）'!$BK97,1,0),0),0)</f>
        <v>0</v>
      </c>
      <c r="SE92" s="248">
        <f>IF(SE$19-'様式３（療養者名簿）（⑤の場合）'!$BJ97+1&lt;=15,IF(SE$19&gt;='様式３（療養者名簿）（⑤の場合）'!$BJ97,IF(SE$19&lt;='様式３（療養者名簿）（⑤の場合）'!$BK97,1,0),0),0)</f>
        <v>0</v>
      </c>
      <c r="SF92" s="248">
        <f>IF(SF$19-'様式３（療養者名簿）（⑤の場合）'!$BJ97+1&lt;=15,IF(SF$19&gt;='様式３（療養者名簿）（⑤の場合）'!$BJ97,IF(SF$19&lt;='様式３（療養者名簿）（⑤の場合）'!$BK97,1,0),0),0)</f>
        <v>0</v>
      </c>
      <c r="SG92" s="248">
        <f>IF(SG$19-'様式３（療養者名簿）（⑤の場合）'!$BJ97+1&lt;=15,IF(SG$19&gt;='様式３（療養者名簿）（⑤の場合）'!$BJ97,IF(SG$19&lt;='様式３（療養者名簿）（⑤の場合）'!$BK97,1,0),0),0)</f>
        <v>0</v>
      </c>
      <c r="SH92" s="248">
        <f>IF(SH$19-'様式３（療養者名簿）（⑤の場合）'!$BJ97+1&lt;=15,IF(SH$19&gt;='様式３（療養者名簿）（⑤の場合）'!$BJ97,IF(SH$19&lt;='様式３（療養者名簿）（⑤の場合）'!$BK97,1,0),0),0)</f>
        <v>0</v>
      </c>
      <c r="SI92" s="248">
        <f>IF(SI$19-'様式３（療養者名簿）（⑤の場合）'!$BJ97+1&lt;=15,IF(SI$19&gt;='様式３（療養者名簿）（⑤の場合）'!$BJ97,IF(SI$19&lt;='様式３（療養者名簿）（⑤の場合）'!$BK97,1,0),0),0)</f>
        <v>0</v>
      </c>
      <c r="SJ92" s="248">
        <f>IF(SJ$19-'様式３（療養者名簿）（⑤の場合）'!$BJ97+1&lt;=15,IF(SJ$19&gt;='様式３（療養者名簿）（⑤の場合）'!$BJ97,IF(SJ$19&lt;='様式３（療養者名簿）（⑤の場合）'!$BK97,1,0),0),0)</f>
        <v>0</v>
      </c>
      <c r="SK92" s="248">
        <f>IF(SK$19-'様式３（療養者名簿）（⑤の場合）'!$BJ97+1&lt;=15,IF(SK$19&gt;='様式３（療養者名簿）（⑤の場合）'!$BJ97,IF(SK$19&lt;='様式３（療養者名簿）（⑤の場合）'!$BK97,1,0),0),0)</f>
        <v>0</v>
      </c>
      <c r="SL92" s="248">
        <f>IF(SL$19-'様式３（療養者名簿）（⑤の場合）'!$BJ97+1&lt;=15,IF(SL$19&gt;='様式３（療養者名簿）（⑤の場合）'!$BJ97,IF(SL$19&lt;='様式３（療養者名簿）（⑤の場合）'!$BK97,1,0),0),0)</f>
        <v>0</v>
      </c>
      <c r="SM92" s="248">
        <f>IF(SM$19-'様式３（療養者名簿）（⑤の場合）'!$BJ97+1&lt;=15,IF(SM$19&gt;='様式３（療養者名簿）（⑤の場合）'!$BJ97,IF(SM$19&lt;='様式３（療養者名簿）（⑤の場合）'!$BK97,1,0),0),0)</f>
        <v>0</v>
      </c>
      <c r="SN92" s="248">
        <f>IF(SN$19-'様式３（療養者名簿）（⑤の場合）'!$BJ97+1&lt;=15,IF(SN$19&gt;='様式３（療養者名簿）（⑤の場合）'!$BJ97,IF(SN$19&lt;='様式３（療養者名簿）（⑤の場合）'!$BK97,1,0),0),0)</f>
        <v>0</v>
      </c>
      <c r="SO92" s="248">
        <f>IF(SO$19-'様式３（療養者名簿）（⑤の場合）'!$BJ97+1&lt;=15,IF(SO$19&gt;='様式３（療養者名簿）（⑤の場合）'!$BJ97,IF(SO$19&lt;='様式３（療養者名簿）（⑤の場合）'!$BK97,1,0),0),0)</f>
        <v>0</v>
      </c>
      <c r="SP92" s="248">
        <f>IF(SP$19-'様式３（療養者名簿）（⑤の場合）'!$BJ97+1&lt;=15,IF(SP$19&gt;='様式３（療養者名簿）（⑤の場合）'!$BJ97,IF(SP$19&lt;='様式３（療養者名簿）（⑤の場合）'!$BK97,1,0),0),0)</f>
        <v>0</v>
      </c>
      <c r="SQ92" s="248">
        <f>IF(SQ$19-'様式３（療養者名簿）（⑤の場合）'!$BJ97+1&lt;=15,IF(SQ$19&gt;='様式３（療養者名簿）（⑤の場合）'!$BJ97,IF(SQ$19&lt;='様式３（療養者名簿）（⑤の場合）'!$BK97,1,0),0),0)</f>
        <v>0</v>
      </c>
      <c r="SR92" s="248">
        <f>IF(SR$19-'様式３（療養者名簿）（⑤の場合）'!$BJ97+1&lt;=15,IF(SR$19&gt;='様式３（療養者名簿）（⑤の場合）'!$BJ97,IF(SR$19&lt;='様式３（療養者名簿）（⑤の場合）'!$BK97,1,0),0),0)</f>
        <v>0</v>
      </c>
      <c r="SS92" s="248">
        <f>IF(SS$19-'様式３（療養者名簿）（⑤の場合）'!$BJ97+1&lt;=15,IF(SS$19&gt;='様式３（療養者名簿）（⑤の場合）'!$BJ97,IF(SS$19&lt;='様式３（療養者名簿）（⑤の場合）'!$BK97,1,0),0),0)</f>
        <v>0</v>
      </c>
      <c r="ST92" s="248">
        <f>IF(ST$19-'様式３（療養者名簿）（⑤の場合）'!$BJ97+1&lt;=15,IF(ST$19&gt;='様式３（療養者名簿）（⑤の場合）'!$BJ97,IF(ST$19&lt;='様式３（療養者名簿）（⑤の場合）'!$BK97,1,0),0),0)</f>
        <v>0</v>
      </c>
      <c r="SU92" s="248">
        <f>IF(SU$19-'様式３（療養者名簿）（⑤の場合）'!$BJ97+1&lt;=15,IF(SU$19&gt;='様式３（療養者名簿）（⑤の場合）'!$BJ97,IF(SU$19&lt;='様式３（療養者名簿）（⑤の場合）'!$BK97,1,0),0),0)</f>
        <v>0</v>
      </c>
      <c r="SV92" s="248">
        <f>IF(SV$19-'様式３（療養者名簿）（⑤の場合）'!$BJ97+1&lt;=15,IF(SV$19&gt;='様式３（療養者名簿）（⑤の場合）'!$BJ97,IF(SV$19&lt;='様式３（療養者名簿）（⑤の場合）'!$BK97,1,0),0),0)</f>
        <v>0</v>
      </c>
      <c r="SW92" s="248">
        <f>IF(SW$19-'様式３（療養者名簿）（⑤の場合）'!$BJ97+1&lt;=15,IF(SW$19&gt;='様式３（療養者名簿）（⑤の場合）'!$BJ97,IF(SW$19&lt;='様式３（療養者名簿）（⑤の場合）'!$BK97,1,0),0),0)</f>
        <v>0</v>
      </c>
      <c r="SX92" s="248">
        <f>IF(SX$19-'様式３（療養者名簿）（⑤の場合）'!$BJ97+1&lt;=15,IF(SX$19&gt;='様式３（療養者名簿）（⑤の場合）'!$BJ97,IF(SX$19&lt;='様式３（療養者名簿）（⑤の場合）'!$BK97,1,0),0),0)</f>
        <v>0</v>
      </c>
      <c r="SY92" s="248">
        <f>IF(SY$19-'様式３（療養者名簿）（⑤の場合）'!$BJ97+1&lt;=15,IF(SY$19&gt;='様式３（療養者名簿）（⑤の場合）'!$BJ97,IF(SY$19&lt;='様式３（療養者名簿）（⑤の場合）'!$BK97,1,0),0),0)</f>
        <v>0</v>
      </c>
      <c r="SZ92" s="248">
        <f>IF(SZ$19-'様式３（療養者名簿）（⑤の場合）'!$BJ97+1&lt;=15,IF(SZ$19&gt;='様式３（療養者名簿）（⑤の場合）'!$BJ97,IF(SZ$19&lt;='様式３（療養者名簿）（⑤の場合）'!$BK97,1,0),0),0)</f>
        <v>0</v>
      </c>
      <c r="TA92" s="248">
        <f>IF(TA$19-'様式３（療養者名簿）（⑤の場合）'!$BJ97+1&lt;=15,IF(TA$19&gt;='様式３（療養者名簿）（⑤の場合）'!$BJ97,IF(TA$19&lt;='様式３（療養者名簿）（⑤の場合）'!$BK97,1,0),0),0)</f>
        <v>0</v>
      </c>
      <c r="TB92" s="248">
        <f>IF(TB$19-'様式３（療養者名簿）（⑤の場合）'!$BJ97+1&lt;=15,IF(TB$19&gt;='様式３（療養者名簿）（⑤の場合）'!$BJ97,IF(TB$19&lt;='様式３（療養者名簿）（⑤の場合）'!$BK97,1,0),0),0)</f>
        <v>0</v>
      </c>
      <c r="TC92" s="248">
        <f>IF(TC$19-'様式３（療養者名簿）（⑤の場合）'!$BJ97+1&lt;=15,IF(TC$19&gt;='様式３（療養者名簿）（⑤の場合）'!$BJ97,IF(TC$19&lt;='様式３（療養者名簿）（⑤の場合）'!$BK97,1,0),0),0)</f>
        <v>0</v>
      </c>
      <c r="TD92" s="248">
        <f>IF(TD$19-'様式３（療養者名簿）（⑤の場合）'!$BJ97+1&lt;=15,IF(TD$19&gt;='様式３（療養者名簿）（⑤の場合）'!$BJ97,IF(TD$19&lt;='様式３（療養者名簿）（⑤の場合）'!$BK97,1,0),0),0)</f>
        <v>0</v>
      </c>
      <c r="TE92" s="248">
        <f>IF(TE$19-'様式３（療養者名簿）（⑤の場合）'!$BJ97+1&lt;=15,IF(TE$19&gt;='様式３（療養者名簿）（⑤の場合）'!$BJ97,IF(TE$19&lt;='様式３（療養者名簿）（⑤の場合）'!$BK97,1,0),0),0)</f>
        <v>0</v>
      </c>
      <c r="TF92" s="248">
        <f>IF(TF$19-'様式３（療養者名簿）（⑤の場合）'!$BJ97+1&lt;=15,IF(TF$19&gt;='様式３（療養者名簿）（⑤の場合）'!$BJ97,IF(TF$19&lt;='様式３（療養者名簿）（⑤の場合）'!$BK97,1,0),0),0)</f>
        <v>0</v>
      </c>
      <c r="TG92" s="248">
        <f>IF(TG$19-'様式３（療養者名簿）（⑤の場合）'!$BJ97+1&lt;=15,IF(TG$19&gt;='様式３（療養者名簿）（⑤の場合）'!$BJ97,IF(TG$19&lt;='様式３（療養者名簿）（⑤の場合）'!$BK97,1,0),0),0)</f>
        <v>0</v>
      </c>
      <c r="TH92" s="248">
        <f>IF(TH$19-'様式３（療養者名簿）（⑤の場合）'!$BJ97+1&lt;=15,IF(TH$19&gt;='様式３（療養者名簿）（⑤の場合）'!$BJ97,IF(TH$19&lt;='様式３（療養者名簿）（⑤の場合）'!$BK97,1,0),0),0)</f>
        <v>0</v>
      </c>
      <c r="TI92" s="248">
        <f>IF(TI$19-'様式３（療養者名簿）（⑤の場合）'!$BJ97+1&lt;=15,IF(TI$19&gt;='様式３（療養者名簿）（⑤の場合）'!$BJ97,IF(TI$19&lt;='様式３（療養者名簿）（⑤の場合）'!$BK97,1,0),0),0)</f>
        <v>0</v>
      </c>
      <c r="TJ92" s="248">
        <f>IF(TJ$19-'様式３（療養者名簿）（⑤の場合）'!$BJ97+1&lt;=15,IF(TJ$19&gt;='様式３（療養者名簿）（⑤の場合）'!$BJ97,IF(TJ$19&lt;='様式３（療養者名簿）（⑤の場合）'!$BK97,1,0),0),0)</f>
        <v>0</v>
      </c>
      <c r="TK92" s="248">
        <f>IF(TK$19-'様式３（療養者名簿）（⑤の場合）'!$BJ97+1&lt;=15,IF(TK$19&gt;='様式３（療養者名簿）（⑤の場合）'!$BJ97,IF(TK$19&lt;='様式３（療養者名簿）（⑤の場合）'!$BK97,1,0),0),0)</f>
        <v>0</v>
      </c>
      <c r="TL92" s="248">
        <f>IF(TL$19-'様式３（療養者名簿）（⑤の場合）'!$BJ97+1&lt;=15,IF(TL$19&gt;='様式３（療養者名簿）（⑤の場合）'!$BJ97,IF(TL$19&lt;='様式３（療養者名簿）（⑤の場合）'!$BK97,1,0),0),0)</f>
        <v>0</v>
      </c>
      <c r="TM92" s="248">
        <f>IF(TM$19-'様式３（療養者名簿）（⑤の場合）'!$BJ97+1&lt;=15,IF(TM$19&gt;='様式３（療養者名簿）（⑤の場合）'!$BJ97,IF(TM$19&lt;='様式３（療養者名簿）（⑤の場合）'!$BK97,1,0),0),0)</f>
        <v>0</v>
      </c>
      <c r="TN92" s="248">
        <f>IF(TN$19-'様式３（療養者名簿）（⑤の場合）'!$BJ97+1&lt;=15,IF(TN$19&gt;='様式３（療養者名簿）（⑤の場合）'!$BJ97,IF(TN$19&lt;='様式３（療養者名簿）（⑤の場合）'!$BK97,1,0),0),0)</f>
        <v>0</v>
      </c>
      <c r="TO92" s="248">
        <f>IF(TO$19-'様式３（療養者名簿）（⑤の場合）'!$BJ97+1&lt;=15,IF(TO$19&gt;='様式３（療養者名簿）（⑤の場合）'!$BJ97,IF(TO$19&lt;='様式３（療養者名簿）（⑤の場合）'!$BK97,1,0),0),0)</f>
        <v>0</v>
      </c>
      <c r="TP92" s="248">
        <f>IF(TP$19-'様式３（療養者名簿）（⑤の場合）'!$BJ97+1&lt;=15,IF(TP$19&gt;='様式３（療養者名簿）（⑤の場合）'!$BJ97,IF(TP$19&lt;='様式３（療養者名簿）（⑤の場合）'!$BK97,1,0),0),0)</f>
        <v>0</v>
      </c>
      <c r="TQ92" s="248">
        <f>IF(TQ$19-'様式３（療養者名簿）（⑤の場合）'!$BJ97+1&lt;=15,IF(TQ$19&gt;='様式３（療養者名簿）（⑤の場合）'!$BJ97,IF(TQ$19&lt;='様式３（療養者名簿）（⑤の場合）'!$BK97,1,0),0),0)</f>
        <v>0</v>
      </c>
      <c r="TR92" s="248">
        <f>IF(TR$19-'様式３（療養者名簿）（⑤の場合）'!$BJ97+1&lt;=15,IF(TR$19&gt;='様式３（療養者名簿）（⑤の場合）'!$BJ97,IF(TR$19&lt;='様式３（療養者名簿）（⑤の場合）'!$BK97,1,0),0),0)</f>
        <v>0</v>
      </c>
      <c r="TS92" s="248">
        <f>IF(TS$19-'様式３（療養者名簿）（⑤の場合）'!$BJ97+1&lt;=15,IF(TS$19&gt;='様式３（療養者名簿）（⑤の場合）'!$BJ97,IF(TS$19&lt;='様式３（療養者名簿）（⑤の場合）'!$BK97,1,0),0),0)</f>
        <v>0</v>
      </c>
      <c r="TT92" s="248">
        <f>IF(TT$19-'様式３（療養者名簿）（⑤の場合）'!$BJ97+1&lt;=15,IF(TT$19&gt;='様式３（療養者名簿）（⑤の場合）'!$BJ97,IF(TT$19&lt;='様式３（療養者名簿）（⑤の場合）'!$BK97,1,0),0),0)</f>
        <v>0</v>
      </c>
      <c r="TU92" s="248">
        <f>IF(TU$19-'様式３（療養者名簿）（⑤の場合）'!$BJ97+1&lt;=15,IF(TU$19&gt;='様式３（療養者名簿）（⑤の場合）'!$BJ97,IF(TU$19&lt;='様式３（療養者名簿）（⑤の場合）'!$BK97,1,0),0),0)</f>
        <v>0</v>
      </c>
      <c r="TV92" s="248">
        <f>IF(TV$19-'様式３（療養者名簿）（⑤の場合）'!$BJ97+1&lt;=15,IF(TV$19&gt;='様式３（療養者名簿）（⑤の場合）'!$BJ97,IF(TV$19&lt;='様式３（療養者名簿）（⑤の場合）'!$BK97,1,0),0),0)</f>
        <v>0</v>
      </c>
      <c r="TW92" s="248">
        <f>IF(TW$19-'様式３（療養者名簿）（⑤の場合）'!$BJ97+1&lt;=15,IF(TW$19&gt;='様式３（療養者名簿）（⑤の場合）'!$BJ97,IF(TW$19&lt;='様式３（療養者名簿）（⑤の場合）'!$BK97,1,0),0),0)</f>
        <v>0</v>
      </c>
      <c r="TX92" s="248">
        <f>IF(TX$19-'様式３（療養者名簿）（⑤の場合）'!$BJ97+1&lt;=15,IF(TX$19&gt;='様式３（療養者名簿）（⑤の場合）'!$BJ97,IF(TX$19&lt;='様式３（療養者名簿）（⑤の場合）'!$BK97,1,0),0),0)</f>
        <v>0</v>
      </c>
      <c r="TY92" s="248">
        <f>IF(TY$19-'様式３（療養者名簿）（⑤の場合）'!$BJ97+1&lt;=15,IF(TY$19&gt;='様式３（療養者名簿）（⑤の場合）'!$BJ97,IF(TY$19&lt;='様式３（療養者名簿）（⑤の場合）'!$BK97,1,0),0),0)</f>
        <v>0</v>
      </c>
      <c r="TZ92" s="248">
        <f>IF(TZ$19-'様式３（療養者名簿）（⑤の場合）'!$BJ97+1&lt;=15,IF(TZ$19&gt;='様式３（療養者名簿）（⑤の場合）'!$BJ97,IF(TZ$19&lt;='様式３（療養者名簿）（⑤の場合）'!$BK97,1,0),0),0)</f>
        <v>0</v>
      </c>
      <c r="UA92" s="248">
        <f>IF(UA$19-'様式３（療養者名簿）（⑤の場合）'!$BJ97+1&lt;=15,IF(UA$19&gt;='様式３（療養者名簿）（⑤の場合）'!$BJ97,IF(UA$19&lt;='様式３（療養者名簿）（⑤の場合）'!$BK97,1,0),0),0)</f>
        <v>0</v>
      </c>
      <c r="UB92" s="248">
        <f>IF(UB$19-'様式３（療養者名簿）（⑤の場合）'!$BJ97+1&lt;=15,IF(UB$19&gt;='様式３（療養者名簿）（⑤の場合）'!$BJ97,IF(UB$19&lt;='様式３（療養者名簿）（⑤の場合）'!$BK97,1,0),0),0)</f>
        <v>0</v>
      </c>
      <c r="UC92" s="248">
        <f>IF(UC$19-'様式３（療養者名簿）（⑤の場合）'!$BJ97+1&lt;=15,IF(UC$19&gt;='様式３（療養者名簿）（⑤の場合）'!$BJ97,IF(UC$19&lt;='様式３（療養者名簿）（⑤の場合）'!$BK97,1,0),0),0)</f>
        <v>0</v>
      </c>
      <c r="UD92" s="372">
        <f>IF(UD$19-'様式３（療養者名簿）（⑤の場合）'!$BJ97+1&lt;=15,IF(UD$19&gt;='様式３（療養者名簿）（⑤の場合）'!$BJ97,IF(UD$19&lt;='様式３（療養者名簿）（⑤の場合）'!$BK97,1,0),0),0)</f>
        <v>0</v>
      </c>
      <c r="UE92" s="372">
        <f>IF(UE$19-'様式３（療養者名簿）（⑤の場合）'!$BJ97+1&lt;=15,IF(UE$19&gt;='様式３（療養者名簿）（⑤の場合）'!$BJ97,IF(UE$19&lt;='様式３（療養者名簿）（⑤の場合）'!$BK97,1,0),0),0)</f>
        <v>0</v>
      </c>
      <c r="UF92" s="372">
        <f>IF(UF$19-'様式３（療養者名簿）（⑤の場合）'!$BJ97+1&lt;=15,IF(UF$19&gt;='様式３（療養者名簿）（⑤の場合）'!$BJ97,IF(UF$19&lt;='様式３（療養者名簿）（⑤の場合）'!$BK97,1,0),0),0)</f>
        <v>0</v>
      </c>
      <c r="UG92" s="372">
        <f>IF(UG$19-'様式３（療養者名簿）（⑤の場合）'!$BJ97+1&lt;=15,IF(UG$19&gt;='様式３（療養者名簿）（⑤の場合）'!$BJ97,IF(UG$19&lt;='様式３（療養者名簿）（⑤の場合）'!$BK97,1,0),0),0)</f>
        <v>0</v>
      </c>
      <c r="UH92" s="372">
        <f>IF(UH$19-'様式３（療養者名簿）（⑤の場合）'!$BJ97+1&lt;=15,IF(UH$19&gt;='様式３（療養者名簿）（⑤の場合）'!$BJ97,IF(UH$19&lt;='様式３（療養者名簿）（⑤の場合）'!$BK97,1,0),0),0)</f>
        <v>0</v>
      </c>
      <c r="UI92" s="372">
        <f>IF(UI$19-'様式３（療養者名簿）（⑤の場合）'!$BJ97+1&lt;=15,IF(UI$19&gt;='様式３（療養者名簿）（⑤の場合）'!$BJ97,IF(UI$19&lt;='様式３（療養者名簿）（⑤の場合）'!$BK97,1,0),0),0)</f>
        <v>0</v>
      </c>
      <c r="UJ92" s="372">
        <f>IF(UJ$19-'様式３（療養者名簿）（⑤の場合）'!$BJ97+1&lt;=15,IF(UJ$19&gt;='様式３（療養者名簿）（⑤の場合）'!$BJ97,IF(UJ$19&lt;='様式３（療養者名簿）（⑤の場合）'!$BK97,1,0),0),0)</f>
        <v>0</v>
      </c>
      <c r="UK92" s="372">
        <f>IF(UK$19-'様式３（療養者名簿）（⑤の場合）'!$BJ97+1&lt;=15,IF(UK$19&gt;='様式３（療養者名簿）（⑤の場合）'!$BJ97,IF(UK$19&lt;='様式３（療養者名簿）（⑤の場合）'!$BK97,1,0),0),0)</f>
        <v>0</v>
      </c>
      <c r="UL92" s="372">
        <f>IF(UL$19-'様式３（療養者名簿）（⑤の場合）'!$BJ97+1&lt;=15,IF(UL$19&gt;='様式３（療養者名簿）（⑤の場合）'!$BJ97,IF(UL$19&lt;='様式３（療養者名簿）（⑤の場合）'!$BK97,1,0),0),0)</f>
        <v>0</v>
      </c>
      <c r="UM92" s="372">
        <f>IF(UM$19-'様式３（療養者名簿）（⑤の場合）'!$BJ97+1&lt;=15,IF(UM$19&gt;='様式３（療養者名簿）（⑤の場合）'!$BJ97,IF(UM$19&lt;='様式３（療養者名簿）（⑤の場合）'!$BK97,1,0),0),0)</f>
        <v>0</v>
      </c>
      <c r="UN92" s="372">
        <f>IF(UN$19-'様式３（療養者名簿）（⑤の場合）'!$BJ97+1&lt;=15,IF(UN$19&gt;='様式３（療養者名簿）（⑤の場合）'!$BJ97,IF(UN$19&lt;='様式３（療養者名簿）（⑤の場合）'!$BK97,1,0),0),0)</f>
        <v>0</v>
      </c>
      <c r="UO92" s="372">
        <f>IF(UO$19-'様式３（療養者名簿）（⑤の場合）'!$BJ97+1&lt;=15,IF(UO$19&gt;='様式３（療養者名簿）（⑤の場合）'!$BJ97,IF(UO$19&lt;='様式３（療養者名簿）（⑤の場合）'!$BK97,1,0),0),0)</f>
        <v>0</v>
      </c>
      <c r="UP92" s="372">
        <f>IF(UP$19-'様式３（療養者名簿）（⑤の場合）'!$BJ97+1&lt;=15,IF(UP$19&gt;='様式３（療養者名簿）（⑤の場合）'!$BJ97,IF(UP$19&lt;='様式３（療養者名簿）（⑤の場合）'!$BK97,1,0),0),0)</f>
        <v>0</v>
      </c>
      <c r="UQ92" s="372">
        <f>IF(UQ$19-'様式３（療養者名簿）（⑤の場合）'!$BJ97+1&lt;=15,IF(UQ$19&gt;='様式３（療養者名簿）（⑤の場合）'!$BJ97,IF(UQ$19&lt;='様式３（療養者名簿）（⑤の場合）'!$BK97,1,0),0),0)</f>
        <v>0</v>
      </c>
      <c r="UR92" s="372">
        <f>IF(UR$19-'様式３（療養者名簿）（⑤の場合）'!$BJ97+1&lt;=15,IF(UR$19&gt;='様式３（療養者名簿）（⑤の場合）'!$BJ97,IF(UR$19&lt;='様式３（療養者名簿）（⑤の場合）'!$BK97,1,0),0),0)</f>
        <v>0</v>
      </c>
      <c r="US92" s="372">
        <f>IF(US$19-'様式３（療養者名簿）（⑤の場合）'!$BJ97+1&lt;=15,IF(US$19&gt;='様式３（療養者名簿）（⑤の場合）'!$BJ97,IF(US$19&lt;='様式３（療養者名簿）（⑤の場合）'!$BK97,1,0),0),0)</f>
        <v>0</v>
      </c>
      <c r="UT92" s="372">
        <f>IF(UT$19-'様式３（療養者名簿）（⑤の場合）'!$BJ97+1&lt;=15,IF(UT$19&gt;='様式３（療養者名簿）（⑤の場合）'!$BJ97,IF(UT$19&lt;='様式３（療養者名簿）（⑤の場合）'!$BK97,1,0),0),0)</f>
        <v>0</v>
      </c>
      <c r="UU92" s="372">
        <f>IF(UU$19-'様式３（療養者名簿）（⑤の場合）'!$BJ97+1&lt;=15,IF(UU$19&gt;='様式３（療養者名簿）（⑤の場合）'!$BJ97,IF(UU$19&lt;='様式３（療養者名簿）（⑤の場合）'!$BK97,1,0),0),0)</f>
        <v>0</v>
      </c>
      <c r="UV92" s="372">
        <f>IF(UV$19-'様式３（療養者名簿）（⑤の場合）'!$BJ97+1&lt;=15,IF(UV$19&gt;='様式３（療養者名簿）（⑤の場合）'!$BJ97,IF(UV$19&lt;='様式３（療養者名簿）（⑤の場合）'!$BK97,1,0),0),0)</f>
        <v>0</v>
      </c>
      <c r="UW92" s="372">
        <f>IF(UW$19-'様式３（療養者名簿）（⑤の場合）'!$BJ97+1&lt;=15,IF(UW$19&gt;='様式３（療養者名簿）（⑤の場合）'!$BJ97,IF(UW$19&lt;='様式３（療養者名簿）（⑤の場合）'!$BK97,1,0),0),0)</f>
        <v>0</v>
      </c>
      <c r="UX92" s="372">
        <f>IF(UX$19-'様式３（療養者名簿）（⑤の場合）'!$BJ97+1&lt;=15,IF(UX$19&gt;='様式３（療養者名簿）（⑤の場合）'!$BJ97,IF(UX$19&lt;='様式３（療養者名簿）（⑤の場合）'!$BK97,1,0),0),0)</f>
        <v>0</v>
      </c>
      <c r="UY92" s="372">
        <f>IF(UY$19-'様式３（療養者名簿）（⑤の場合）'!$BJ97+1&lt;=15,IF(UY$19&gt;='様式３（療養者名簿）（⑤の場合）'!$BJ97,IF(UY$19&lt;='様式３（療養者名簿）（⑤の場合）'!$BK97,1,0),0),0)</f>
        <v>0</v>
      </c>
      <c r="UZ92" s="372">
        <f>IF(UZ$19-'様式３（療養者名簿）（⑤の場合）'!$BJ97+1&lt;=15,IF(UZ$19&gt;='様式３（療養者名簿）（⑤の場合）'!$BJ97,IF(UZ$19&lt;='様式３（療養者名簿）（⑤の場合）'!$BK97,1,0),0),0)</f>
        <v>0</v>
      </c>
      <c r="VA92" s="372">
        <f>IF(VA$19-'様式３（療養者名簿）（⑤の場合）'!$BJ97+1&lt;=15,IF(VA$19&gt;='様式３（療養者名簿）（⑤の場合）'!$BJ97,IF(VA$19&lt;='様式３（療養者名簿）（⑤の場合）'!$BK97,1,0),0),0)</f>
        <v>0</v>
      </c>
      <c r="VB92" s="372">
        <f>IF(VB$19-'様式３（療養者名簿）（⑤の場合）'!$BJ97+1&lt;=15,IF(VB$19&gt;='様式３（療養者名簿）（⑤の場合）'!$BJ97,IF(VB$19&lt;='様式３（療養者名簿）（⑤の場合）'!$BK97,1,0),0),0)</f>
        <v>0</v>
      </c>
      <c r="VC92" s="372">
        <f>IF(VC$19-'様式３（療養者名簿）（⑤の場合）'!$BJ97+1&lt;=15,IF(VC$19&gt;='様式３（療養者名簿）（⑤の場合）'!$BJ97,IF(VC$19&lt;='様式３（療養者名簿）（⑤の場合）'!$BK97,1,0),0),0)</f>
        <v>0</v>
      </c>
      <c r="VD92" s="372">
        <f>IF(VD$19-'様式３（療養者名簿）（⑤の場合）'!$BJ97+1&lt;=15,IF(VD$19&gt;='様式３（療養者名簿）（⑤の場合）'!$BJ97,IF(VD$19&lt;='様式３（療養者名簿）（⑤の場合）'!$BK97,1,0),0),0)</f>
        <v>0</v>
      </c>
      <c r="VE92" s="372">
        <f>IF(VE$19-'様式３（療養者名簿）（⑤の場合）'!$BJ97+1&lt;=15,IF(VE$19&gt;='様式３（療養者名簿）（⑤の場合）'!$BJ97,IF(VE$19&lt;='様式３（療養者名簿）（⑤の場合）'!$BK97,1,0),0),0)</f>
        <v>0</v>
      </c>
      <c r="VF92" s="372">
        <f>IF(VF$19-'様式３（療養者名簿）（⑤の場合）'!$BJ97+1&lt;=15,IF(VF$19&gt;='様式３（療養者名簿）（⑤の場合）'!$BJ97,IF(VF$19&lt;='様式３（療養者名簿）（⑤の場合）'!$BK97,1,0),0),0)</f>
        <v>0</v>
      </c>
      <c r="VG92" s="372">
        <f>IF(VG$19-'様式３（療養者名簿）（⑤の場合）'!$BJ97+1&lt;=15,IF(VG$19&gt;='様式３（療養者名簿）（⑤の場合）'!$BJ97,IF(VG$19&lt;='様式３（療養者名簿）（⑤の場合）'!$BK97,1,0),0),0)</f>
        <v>0</v>
      </c>
      <c r="VH92" s="372">
        <f>IF(VH$19-'様式３（療養者名簿）（⑤の場合）'!$BJ97+1&lt;=15,IF(VH$19&gt;='様式３（療養者名簿）（⑤の場合）'!$BJ97,IF(VH$19&lt;='様式３（療養者名簿）（⑤の場合）'!$BK97,1,0),0),0)</f>
        <v>0</v>
      </c>
      <c r="VI92" s="372">
        <f>IF(VI$19-'様式３（療養者名簿）（⑤の場合）'!$BJ97+1&lt;=15,IF(VI$19&gt;='様式３（療養者名簿）（⑤の場合）'!$BJ97,IF(VI$19&lt;='様式３（療養者名簿）（⑤の場合）'!$BK97,1,0),0),0)</f>
        <v>0</v>
      </c>
      <c r="VJ92" s="372">
        <f>IF(VJ$19-'様式３（療養者名簿）（⑤の場合）'!$BJ97+1&lt;=15,IF(VJ$19&gt;='様式３（療養者名簿）（⑤の場合）'!$BJ97,IF(VJ$19&lt;='様式３（療養者名簿）（⑤の場合）'!$BK97,1,0),0),0)</f>
        <v>0</v>
      </c>
      <c r="VK92" s="372">
        <f>IF(VK$19-'様式３（療養者名簿）（⑤の場合）'!$BJ97+1&lt;=15,IF(VK$19&gt;='様式３（療養者名簿）（⑤の場合）'!$BJ97,IF(VK$19&lt;='様式３（療養者名簿）（⑤の場合）'!$BK97,1,0),0),0)</f>
        <v>0</v>
      </c>
      <c r="VL92" s="372">
        <f>IF(VL$19-'様式３（療養者名簿）（⑤の場合）'!$BJ97+1&lt;=15,IF(VL$19&gt;='様式３（療養者名簿）（⑤の場合）'!$BJ97,IF(VL$19&lt;='様式３（療養者名簿）（⑤の場合）'!$BK97,1,0),0),0)</f>
        <v>0</v>
      </c>
      <c r="VM92" s="372">
        <f>IF(VM$19-'様式３（療養者名簿）（⑤の場合）'!$BJ97+1&lt;=15,IF(VM$19&gt;='様式３（療養者名簿）（⑤の場合）'!$BJ97,IF(VM$19&lt;='様式３（療養者名簿）（⑤の場合）'!$BK97,1,0),0),0)</f>
        <v>0</v>
      </c>
      <c r="VN92" s="372">
        <f>IF(VN$19-'様式３（療養者名簿）（⑤の場合）'!$BJ97+1&lt;=15,IF(VN$19&gt;='様式３（療養者名簿）（⑤の場合）'!$BJ97,IF(VN$19&lt;='様式３（療養者名簿）（⑤の場合）'!$BK97,1,0),0),0)</f>
        <v>0</v>
      </c>
      <c r="VO92" s="372">
        <f>IF(VO$19-'様式３（療養者名簿）（⑤の場合）'!$BJ97+1&lt;=15,IF(VO$19&gt;='様式３（療養者名簿）（⑤の場合）'!$BJ97,IF(VO$19&lt;='様式３（療養者名簿）（⑤の場合）'!$BK97,1,0),0),0)</f>
        <v>0</v>
      </c>
      <c r="VP92" s="372">
        <f>IF(VP$19-'様式３（療養者名簿）（⑤の場合）'!$BJ97+1&lt;=15,IF(VP$19&gt;='様式３（療養者名簿）（⑤の場合）'!$BJ97,IF(VP$19&lt;='様式３（療養者名簿）（⑤の場合）'!$BK97,1,0),0),0)</f>
        <v>0</v>
      </c>
      <c r="VQ92" s="372">
        <f>IF(VQ$19-'様式３（療養者名簿）（⑤の場合）'!$BJ97+1&lt;=15,IF(VQ$19&gt;='様式３（療養者名簿）（⑤の場合）'!$BJ97,IF(VQ$19&lt;='様式３（療養者名簿）（⑤の場合）'!$BK97,1,0),0),0)</f>
        <v>0</v>
      </c>
      <c r="VR92" s="372">
        <f>IF(VR$19-'様式３（療養者名簿）（⑤の場合）'!$BJ97+1&lt;=15,IF(VR$19&gt;='様式３（療養者名簿）（⑤の場合）'!$BJ97,IF(VR$19&lt;='様式３（療養者名簿）（⑤の場合）'!$BK97,1,0),0),0)</f>
        <v>0</v>
      </c>
      <c r="VS92" s="372">
        <f>IF(VS$19-'様式３（療養者名簿）（⑤の場合）'!$BJ97+1&lt;=15,IF(VS$19&gt;='様式３（療養者名簿）（⑤の場合）'!$BJ97,IF(VS$19&lt;='様式３（療養者名簿）（⑤の場合）'!$BK97,1,0),0),0)</f>
        <v>0</v>
      </c>
      <c r="VT92" s="372">
        <f>IF(VT$19-'様式３（療養者名簿）（⑤の場合）'!$BJ97+1&lt;=15,IF(VT$19&gt;='様式３（療養者名簿）（⑤の場合）'!$BJ97,IF(VT$19&lt;='様式３（療養者名簿）（⑤の場合）'!$BK97,1,0),0),0)</f>
        <v>0</v>
      </c>
      <c r="VU92" s="372">
        <f>IF(VU$19-'様式３（療養者名簿）（⑤の場合）'!$BJ97+1&lt;=15,IF(VU$19&gt;='様式３（療養者名簿）（⑤の場合）'!$BJ97,IF(VU$19&lt;='様式３（療養者名簿）（⑤の場合）'!$BK97,1,0),0),0)</f>
        <v>0</v>
      </c>
      <c r="VV92" s="372">
        <f>IF(VV$19-'様式３（療養者名簿）（⑤の場合）'!$BJ97+1&lt;=15,IF(VV$19&gt;='様式３（療養者名簿）（⑤の場合）'!$BJ97,IF(VV$19&lt;='様式３（療養者名簿）（⑤の場合）'!$BK97,1,0),0),0)</f>
        <v>0</v>
      </c>
      <c r="VW92" s="372">
        <f>IF(VW$19-'様式３（療養者名簿）（⑤の場合）'!$BJ97+1&lt;=15,IF(VW$19&gt;='様式３（療養者名簿）（⑤の場合）'!$BJ97,IF(VW$19&lt;='様式３（療養者名簿）（⑤の場合）'!$BK97,1,0),0),0)</f>
        <v>0</v>
      </c>
      <c r="VX92" s="372">
        <f>IF(VX$19-'様式３（療養者名簿）（⑤の場合）'!$BJ97+1&lt;=15,IF(VX$19&gt;='様式３（療養者名簿）（⑤の場合）'!$BJ97,IF(VX$19&lt;='様式３（療養者名簿）（⑤の場合）'!$BK97,1,0),0),0)</f>
        <v>0</v>
      </c>
      <c r="VY92" s="372">
        <f>IF(VY$19-'様式３（療養者名簿）（⑤の場合）'!$BJ97+1&lt;=15,IF(VY$19&gt;='様式３（療養者名簿）（⑤の場合）'!$BJ97,IF(VY$19&lt;='様式３（療養者名簿）（⑤の場合）'!$BK97,1,0),0),0)</f>
        <v>0</v>
      </c>
      <c r="VZ92" s="372">
        <f>IF(VZ$19-'様式３（療養者名簿）（⑤の場合）'!$BJ97+1&lt;=15,IF(VZ$19&gt;='様式３（療養者名簿）（⑤の場合）'!$BJ97,IF(VZ$19&lt;='様式３（療養者名簿）（⑤の場合）'!$BK97,1,0),0),0)</f>
        <v>0</v>
      </c>
      <c r="WA92" s="372">
        <f>IF(WA$19-'様式３（療養者名簿）（⑤の場合）'!$BJ97+1&lt;=15,IF(WA$19&gt;='様式３（療養者名簿）（⑤の場合）'!$BJ97,IF(WA$19&lt;='様式３（療養者名簿）（⑤の場合）'!$BK97,1,0),0),0)</f>
        <v>0</v>
      </c>
      <c r="WB92" s="372">
        <f>IF(WB$19-'様式３（療養者名簿）（⑤の場合）'!$BJ97+1&lt;=15,IF(WB$19&gt;='様式３（療養者名簿）（⑤の場合）'!$BJ97,IF(WB$19&lt;='様式３（療養者名簿）（⑤の場合）'!$BK97,1,0),0),0)</f>
        <v>0</v>
      </c>
      <c r="WC92" s="372">
        <f>IF(WC$19-'様式３（療養者名簿）（⑤の場合）'!$BJ97+1&lt;=15,IF(WC$19&gt;='様式３（療養者名簿）（⑤の場合）'!$BJ97,IF(WC$19&lt;='様式３（療養者名簿）（⑤の場合）'!$BK97,1,0),0),0)</f>
        <v>0</v>
      </c>
      <c r="WD92" s="372">
        <f>IF(WD$19-'様式３（療養者名簿）（⑤の場合）'!$BJ97+1&lt;=15,IF(WD$19&gt;='様式３（療養者名簿）（⑤の場合）'!$BJ97,IF(WD$19&lt;='様式３（療養者名簿）（⑤の場合）'!$BK97,1,0),0),0)</f>
        <v>0</v>
      </c>
      <c r="WE92" s="372">
        <f>IF(WE$19-'様式３（療養者名簿）（⑤の場合）'!$BJ97+1&lt;=15,IF(WE$19&gt;='様式３（療養者名簿）（⑤の場合）'!$BJ97,IF(WE$19&lt;='様式３（療養者名簿）（⑤の場合）'!$BK97,1,0),0),0)</f>
        <v>0</v>
      </c>
      <c r="WF92" s="372">
        <f>IF(WF$19-'様式３（療養者名簿）（⑤の場合）'!$BJ97+1&lt;=15,IF(WF$19&gt;='様式３（療養者名簿）（⑤の場合）'!$BJ97,IF(WF$19&lt;='様式３（療養者名簿）（⑤の場合）'!$BK97,1,0),0),0)</f>
        <v>0</v>
      </c>
      <c r="WG92" s="372">
        <f>IF(WG$19-'様式３（療養者名簿）（⑤の場合）'!$BJ97+1&lt;=15,IF(WG$19&gt;='様式３（療養者名簿）（⑤の場合）'!$BJ97,IF(WG$19&lt;='様式３（療養者名簿）（⑤の場合）'!$BK97,1,0),0),0)</f>
        <v>0</v>
      </c>
      <c r="WH92" s="372">
        <f>IF(WH$19-'様式３（療養者名簿）（⑤の場合）'!$BJ97+1&lt;=15,IF(WH$19&gt;='様式３（療養者名簿）（⑤の場合）'!$BJ97,IF(WH$19&lt;='様式３（療養者名簿）（⑤の場合）'!$BK97,1,0),0),0)</f>
        <v>0</v>
      </c>
      <c r="WI92" s="372">
        <f>IF(WI$19-'様式３（療養者名簿）（⑤の場合）'!$BJ97+1&lt;=15,IF(WI$19&gt;='様式３（療養者名簿）（⑤の場合）'!$BJ97,IF(WI$19&lt;='様式３（療養者名簿）（⑤の場合）'!$BK97,1,0),0),0)</f>
        <v>0</v>
      </c>
      <c r="WJ92" s="372">
        <f>IF(WJ$19-'様式３（療養者名簿）（⑤の場合）'!$BJ97+1&lt;=15,IF(WJ$19&gt;='様式３（療養者名簿）（⑤の場合）'!$BJ97,IF(WJ$19&lt;='様式３（療養者名簿）（⑤の場合）'!$BK97,1,0),0),0)</f>
        <v>0</v>
      </c>
      <c r="WK92" s="372">
        <f>IF(WK$19-'様式３（療養者名簿）（⑤の場合）'!$BJ97+1&lt;=15,IF(WK$19&gt;='様式３（療養者名簿）（⑤の場合）'!$BJ97,IF(WK$19&lt;='様式３（療養者名簿）（⑤の場合）'!$BK97,1,0),0),0)</f>
        <v>0</v>
      </c>
      <c r="WL92" s="372">
        <f>IF(WL$19-'様式３（療養者名簿）（⑤の場合）'!$BJ97+1&lt;=15,IF(WL$19&gt;='様式３（療養者名簿）（⑤の場合）'!$BJ97,IF(WL$19&lt;='様式３（療養者名簿）（⑤の場合）'!$BK97,1,0),0),0)</f>
        <v>0</v>
      </c>
      <c r="WM92" s="372">
        <f>IF(WM$19-'様式３（療養者名簿）（⑤の場合）'!$BJ97+1&lt;=15,IF(WM$19&gt;='様式３（療養者名簿）（⑤の場合）'!$BJ97,IF(WM$19&lt;='様式３（療養者名簿）（⑤の場合）'!$BK97,1,0),0),0)</f>
        <v>0</v>
      </c>
      <c r="WN92" s="372">
        <f>IF(WN$19-'様式３（療養者名簿）（⑤の場合）'!$BJ97+1&lt;=15,IF(WN$19&gt;='様式３（療養者名簿）（⑤の場合）'!$BJ97,IF(WN$19&lt;='様式３（療養者名簿）（⑤の場合）'!$BK97,1,0),0),0)</f>
        <v>0</v>
      </c>
      <c r="WO92" s="372">
        <f>IF(WO$19-'様式３（療養者名簿）（⑤の場合）'!$BJ97+1&lt;=15,IF(WO$19&gt;='様式３（療養者名簿）（⑤の場合）'!$BJ97,IF(WO$19&lt;='様式３（療養者名簿）（⑤の場合）'!$BK97,1,0),0),0)</f>
        <v>0</v>
      </c>
      <c r="WP92" s="372">
        <f>IF(WP$19-'様式３（療養者名簿）（⑤の場合）'!$BJ97+1&lt;=15,IF(WP$19&gt;='様式３（療養者名簿）（⑤の場合）'!$BJ97,IF(WP$19&lt;='様式３（療養者名簿）（⑤の場合）'!$BK97,1,0),0),0)</f>
        <v>0</v>
      </c>
      <c r="WQ92" s="372">
        <f>IF(WQ$19-'様式３（療養者名簿）（⑤の場合）'!$BJ97+1&lt;=15,IF(WQ$19&gt;='様式３（療養者名簿）（⑤の場合）'!$BJ97,IF(WQ$19&lt;='様式３（療養者名簿）（⑤の場合）'!$BK97,1,0),0),0)</f>
        <v>0</v>
      </c>
      <c r="WR92" s="372">
        <f>IF(WR$19-'様式３（療養者名簿）（⑤の場合）'!$BJ97+1&lt;=15,IF(WR$19&gt;='様式３（療養者名簿）（⑤の場合）'!$BJ97,IF(WR$19&lt;='様式３（療養者名簿）（⑤の場合）'!$BK97,1,0),0),0)</f>
        <v>0</v>
      </c>
      <c r="WS92" s="372">
        <f>IF(WS$19-'様式３（療養者名簿）（⑤の場合）'!$BJ97+1&lt;=15,IF(WS$19&gt;='様式３（療養者名簿）（⑤の場合）'!$BJ97,IF(WS$19&lt;='様式３（療養者名簿）（⑤の場合）'!$BK97,1,0),0),0)</f>
        <v>0</v>
      </c>
      <c r="WT92" s="372">
        <f>IF(WT$19-'様式３（療養者名簿）（⑤の場合）'!$BJ97+1&lt;=15,IF(WT$19&gt;='様式３（療養者名簿）（⑤の場合）'!$BJ97,IF(WT$19&lt;='様式３（療養者名簿）（⑤の場合）'!$BK97,1,0),0),0)</f>
        <v>0</v>
      </c>
      <c r="WU92" s="372">
        <f>IF(WU$19-'様式３（療養者名簿）（⑤の場合）'!$BJ97+1&lt;=15,IF(WU$19&gt;='様式３（療養者名簿）（⑤の場合）'!$BJ97,IF(WU$19&lt;='様式３（療養者名簿）（⑤の場合）'!$BK97,1,0),0),0)</f>
        <v>0</v>
      </c>
      <c r="WV92" s="372">
        <f>IF(WV$19-'様式３（療養者名簿）（⑤の場合）'!$BJ97+1&lt;=15,IF(WV$19&gt;='様式３（療養者名簿）（⑤の場合）'!$BJ97,IF(WV$19&lt;='様式３（療養者名簿）（⑤の場合）'!$BK97,1,0),0),0)</f>
        <v>0</v>
      </c>
      <c r="WW92" s="372">
        <f>IF(WW$19-'様式３（療養者名簿）（⑤の場合）'!$BJ97+1&lt;=15,IF(WW$19&gt;='様式３（療養者名簿）（⑤の場合）'!$BJ97,IF(WW$19&lt;='様式３（療養者名簿）（⑤の場合）'!$BK97,1,0),0),0)</f>
        <v>0</v>
      </c>
      <c r="WX92" s="372">
        <f>IF(WX$19-'様式３（療養者名簿）（⑤の場合）'!$BJ97+1&lt;=15,IF(WX$19&gt;='様式３（療養者名簿）（⑤の場合）'!$BJ97,IF(WX$19&lt;='様式３（療養者名簿）（⑤の場合）'!$BK97,1,0),0),0)</f>
        <v>0</v>
      </c>
      <c r="WY92" s="372">
        <f>IF(WY$19-'様式３（療養者名簿）（⑤の場合）'!$BJ97+1&lt;=15,IF(WY$19&gt;='様式３（療養者名簿）（⑤の場合）'!$BJ97,IF(WY$19&lt;='様式３（療養者名簿）（⑤の場合）'!$BK97,1,0),0),0)</f>
        <v>0</v>
      </c>
      <c r="WZ92" s="372">
        <f>IF(WZ$19-'様式３（療養者名簿）（⑤の場合）'!$BJ97+1&lt;=15,IF(WZ$19&gt;='様式３（療養者名簿）（⑤の場合）'!$BJ97,IF(WZ$19&lt;='様式３（療養者名簿）（⑤の場合）'!$BK97,1,0),0),0)</f>
        <v>0</v>
      </c>
      <c r="XA92" s="372">
        <f>IF(XA$19-'様式３（療養者名簿）（⑤の場合）'!$BJ97+1&lt;=15,IF(XA$19&gt;='様式３（療養者名簿）（⑤の場合）'!$BJ97,IF(XA$19&lt;='様式３（療養者名簿）（⑤の場合）'!$BK97,1,0),0),0)</f>
        <v>0</v>
      </c>
      <c r="XB92" s="372">
        <f>IF(XB$19-'様式３（療養者名簿）（⑤の場合）'!$BJ97+1&lt;=15,IF(XB$19&gt;='様式３（療養者名簿）（⑤の場合）'!$BJ97,IF(XB$19&lt;='様式３（療養者名簿）（⑤の場合）'!$BK97,1,0),0),0)</f>
        <v>0</v>
      </c>
      <c r="XC92" s="372">
        <f>IF(XC$19-'様式３（療養者名簿）（⑤の場合）'!$BJ97+1&lt;=15,IF(XC$19&gt;='様式３（療養者名簿）（⑤の場合）'!$BJ97,IF(XC$19&lt;='様式３（療養者名簿）（⑤の場合）'!$BK97,1,0),0),0)</f>
        <v>0</v>
      </c>
      <c r="XD92" s="372">
        <f>IF(XD$19-'様式３（療養者名簿）（⑤の場合）'!$BJ97+1&lt;=15,IF(XD$19&gt;='様式３（療養者名簿）（⑤の場合）'!$BJ97,IF(XD$19&lt;='様式３（療養者名簿）（⑤の場合）'!$BK97,1,0),0),0)</f>
        <v>0</v>
      </c>
      <c r="XE92" s="372">
        <f>IF(XE$19-'様式３（療養者名簿）（⑤の場合）'!$BJ97+1&lt;=15,IF(XE$19&gt;='様式３（療養者名簿）（⑤の場合）'!$BJ97,IF(XE$19&lt;='様式３（療養者名簿）（⑤の場合）'!$BK97,1,0),0),0)</f>
        <v>0</v>
      </c>
      <c r="XF92" s="372">
        <f>IF(XF$19-'様式３（療養者名簿）（⑤の場合）'!$BJ97+1&lt;=15,IF(XF$19&gt;='様式３（療養者名簿）（⑤の場合）'!$BJ97,IF(XF$19&lt;='様式３（療養者名簿）（⑤の場合）'!$BK97,1,0),0),0)</f>
        <v>0</v>
      </c>
      <c r="XG92" s="372">
        <f>IF(XG$19-'様式３（療養者名簿）（⑤の場合）'!$BJ97+1&lt;=15,IF(XG$19&gt;='様式３（療養者名簿）（⑤の場合）'!$BJ97,IF(XG$19&lt;='様式３（療養者名簿）（⑤の場合）'!$BK97,1,0),0),0)</f>
        <v>0</v>
      </c>
      <c r="XH92" s="372">
        <f>IF(XH$19-'様式３（療養者名簿）（⑤の場合）'!$BJ97+1&lt;=15,IF(XH$19&gt;='様式３（療養者名簿）（⑤の場合）'!$BJ97,IF(XH$19&lt;='様式３（療養者名簿）（⑤の場合）'!$BK97,1,0),0),0)</f>
        <v>0</v>
      </c>
      <c r="XI92" s="372">
        <f>IF(XI$19-'様式３（療養者名簿）（⑤の場合）'!$BJ97+1&lt;=15,IF(XI$19&gt;='様式３（療養者名簿）（⑤の場合）'!$BJ97,IF(XI$19&lt;='様式３（療養者名簿）（⑤の場合）'!$BK97,1,0),0),0)</f>
        <v>0</v>
      </c>
      <c r="XJ92" s="372">
        <f>IF(XJ$19-'様式３（療養者名簿）（⑤の場合）'!$BJ97+1&lt;=15,IF(XJ$19&gt;='様式３（療養者名簿）（⑤の場合）'!$BJ97,IF(XJ$19&lt;='様式３（療養者名簿）（⑤の場合）'!$BK97,1,0),0),0)</f>
        <v>0</v>
      </c>
      <c r="XK92" s="372">
        <f>IF(XK$19-'様式３（療養者名簿）（⑤の場合）'!$BJ97+1&lt;=15,IF(XK$19&gt;='様式３（療養者名簿）（⑤の場合）'!$BJ97,IF(XK$19&lt;='様式３（療養者名簿）（⑤の場合）'!$BK97,1,0),0),0)</f>
        <v>0</v>
      </c>
      <c r="XL92" s="372">
        <f>IF(XL$19-'様式３（療養者名簿）（⑤の場合）'!$BJ97+1&lt;=15,IF(XL$19&gt;='様式３（療養者名簿）（⑤の場合）'!$BJ97,IF(XL$19&lt;='様式３（療養者名簿）（⑤の場合）'!$BK97,1,0),0),0)</f>
        <v>0</v>
      </c>
      <c r="XM92" s="372">
        <f>IF(XM$19-'様式３（療養者名簿）（⑤の場合）'!$BJ97+1&lt;=15,IF(XM$19&gt;='様式３（療養者名簿）（⑤の場合）'!$BJ97,IF(XM$19&lt;='様式３（療養者名簿）（⑤の場合）'!$BK97,1,0),0),0)</f>
        <v>0</v>
      </c>
      <c r="XN92" s="372">
        <f>IF(XN$19-'様式３（療養者名簿）（⑤の場合）'!$BJ97+1&lt;=15,IF(XN$19&gt;='様式３（療養者名簿）（⑤の場合）'!$BJ97,IF(XN$19&lt;='様式３（療養者名簿）（⑤の場合）'!$BK97,1,0),0),0)</f>
        <v>0</v>
      </c>
      <c r="XO92" s="372">
        <f>IF(XO$19-'様式３（療養者名簿）（⑤の場合）'!$BJ97+1&lt;=15,IF(XO$19&gt;='様式３（療養者名簿）（⑤の場合）'!$BJ97,IF(XO$19&lt;='様式３（療養者名簿）（⑤の場合）'!$BK97,1,0),0),0)</f>
        <v>0</v>
      </c>
      <c r="XP92" s="372">
        <f>IF(XP$19-'様式３（療養者名簿）（⑤の場合）'!$BJ97+1&lt;=15,IF(XP$19&gt;='様式３（療養者名簿）（⑤の場合）'!$BJ97,IF(XP$19&lt;='様式３（療養者名簿）（⑤の場合）'!$BK97,1,0),0),0)</f>
        <v>0</v>
      </c>
      <c r="XQ92" s="372">
        <f>IF(XQ$19-'様式３（療養者名簿）（⑤の場合）'!$BJ97+1&lt;=15,IF(XQ$19&gt;='様式３（療養者名簿）（⑤の場合）'!$BJ97,IF(XQ$19&lt;='様式３（療養者名簿）（⑤の場合）'!$BK97,1,0),0),0)</f>
        <v>0</v>
      </c>
      <c r="XR92" s="372">
        <f>IF(XR$19-'様式３（療養者名簿）（⑤の場合）'!$BJ97+1&lt;=15,IF(XR$19&gt;='様式３（療養者名簿）（⑤の場合）'!$BJ97,IF(XR$19&lt;='様式３（療養者名簿）（⑤の場合）'!$BK97,1,0),0),0)</f>
        <v>0</v>
      </c>
      <c r="XS92" s="372">
        <f>IF(XS$19-'様式３（療養者名簿）（⑤の場合）'!$BJ97+1&lt;=15,IF(XS$19&gt;='様式３（療養者名簿）（⑤の場合）'!$BJ97,IF(XS$19&lt;='様式３（療養者名簿）（⑤の場合）'!$BK97,1,0),0),0)</f>
        <v>0</v>
      </c>
      <c r="XT92" s="372">
        <f>IF(XT$19-'様式３（療養者名簿）（⑤の場合）'!$BJ97+1&lt;=15,IF(XT$19&gt;='様式３（療養者名簿）（⑤の場合）'!$BJ97,IF(XT$19&lt;='様式３（療養者名簿）（⑤の場合）'!$BK97,1,0),0),0)</f>
        <v>0</v>
      </c>
      <c r="XU92" s="372">
        <f>IF(XU$19-'様式３（療養者名簿）（⑤の場合）'!$BJ97+1&lt;=15,IF(XU$19&gt;='様式３（療養者名簿）（⑤の場合）'!$BJ97,IF(XU$19&lt;='様式３（療養者名簿）（⑤の場合）'!$BK97,1,0),0),0)</f>
        <v>0</v>
      </c>
      <c r="XV92" s="372">
        <f>IF(XV$19-'様式３（療養者名簿）（⑤の場合）'!$BJ97+1&lt;=15,IF(XV$19&gt;='様式３（療養者名簿）（⑤の場合）'!$BJ97,IF(XV$19&lt;='様式３（療養者名簿）（⑤の場合）'!$BK97,1,0),0),0)</f>
        <v>0</v>
      </c>
      <c r="XW92" s="372">
        <f>IF(XW$19-'様式３（療養者名簿）（⑤の場合）'!$BJ97+1&lt;=15,IF(XW$19&gt;='様式３（療養者名簿）（⑤の場合）'!$BJ97,IF(XW$19&lt;='様式３（療養者名簿）（⑤の場合）'!$BK97,1,0),0),0)</f>
        <v>0</v>
      </c>
      <c r="XX92" s="372">
        <f>IF(XX$19-'様式３（療養者名簿）（⑤の場合）'!$BJ97+1&lt;=15,IF(XX$19&gt;='様式３（療養者名簿）（⑤の場合）'!$BJ97,IF(XX$19&lt;='様式３（療養者名簿）（⑤の場合）'!$BK97,1,0),0),0)</f>
        <v>0</v>
      </c>
      <c r="XY92" s="372">
        <f>IF(XY$19-'様式３（療養者名簿）（⑤の場合）'!$BJ97+1&lt;=15,IF(XY$19&gt;='様式３（療養者名簿）（⑤の場合）'!$BJ97,IF(XY$19&lt;='様式３（療養者名簿）（⑤の場合）'!$BK97,1,0),0),0)</f>
        <v>0</v>
      </c>
      <c r="XZ92" s="372">
        <f>IF(XZ$19-'様式３（療養者名簿）（⑤の場合）'!$BJ97+1&lt;=15,IF(XZ$19&gt;='様式３（療養者名簿）（⑤の場合）'!$BJ97,IF(XZ$19&lt;='様式３（療養者名簿）（⑤の場合）'!$BK97,1,0),0),0)</f>
        <v>0</v>
      </c>
      <c r="YA92" s="372">
        <f>IF(YA$19-'様式３（療養者名簿）（⑤の場合）'!$BJ97+1&lt;=15,IF(YA$19&gt;='様式３（療養者名簿）（⑤の場合）'!$BJ97,IF(YA$19&lt;='様式３（療養者名簿）（⑤の場合）'!$BK97,1,0),0),0)</f>
        <v>0</v>
      </c>
      <c r="YB92" s="372">
        <f>IF(YB$19-'様式３（療養者名簿）（⑤の場合）'!$BJ97+1&lt;=15,IF(YB$19&gt;='様式３（療養者名簿）（⑤の場合）'!$BJ97,IF(YB$19&lt;='様式３（療養者名簿）（⑤の場合）'!$BK97,1,0),0),0)</f>
        <v>0</v>
      </c>
      <c r="YC92" s="372">
        <f>IF(YC$19-'様式３（療養者名簿）（⑤の場合）'!$BJ97+1&lt;=15,IF(YC$19&gt;='様式３（療養者名簿）（⑤の場合）'!$BJ97,IF(YC$19&lt;='様式３（療養者名簿）（⑤の場合）'!$BK97,1,0),0),0)</f>
        <v>0</v>
      </c>
      <c r="YD92" s="372">
        <f>IF(YD$19-'様式３（療養者名簿）（⑤の場合）'!$BJ97+1&lt;=15,IF(YD$19&gt;='様式３（療養者名簿）（⑤の場合）'!$BJ97,IF(YD$19&lt;='様式３（療養者名簿）（⑤の場合）'!$BK97,1,0),0),0)</f>
        <v>0</v>
      </c>
      <c r="YE92" s="372">
        <f>IF(YE$19-'様式３（療養者名簿）（⑤の場合）'!$BJ97+1&lt;=15,IF(YE$19&gt;='様式３（療養者名簿）（⑤の場合）'!$BJ97,IF(YE$19&lt;='様式３（療養者名簿）（⑤の場合）'!$BK97,1,0),0),0)</f>
        <v>0</v>
      </c>
      <c r="YF92" s="372">
        <f>IF(YF$19-'様式３（療養者名簿）（⑤の場合）'!$BJ97+1&lt;=15,IF(YF$19&gt;='様式３（療養者名簿）（⑤の場合）'!$BJ97,IF(YF$19&lt;='様式３（療養者名簿）（⑤の場合）'!$BK97,1,0),0),0)</f>
        <v>0</v>
      </c>
      <c r="YG92" s="372">
        <f>IF(YG$19-'様式３（療養者名簿）（⑤の場合）'!$BJ97+1&lt;=15,IF(YG$19&gt;='様式３（療養者名簿）（⑤の場合）'!$BJ97,IF(YG$19&lt;='様式３（療養者名簿）（⑤の場合）'!$BK97,1,0),0),0)</f>
        <v>0</v>
      </c>
      <c r="YH92" s="372">
        <f>IF(YH$19-'様式３（療養者名簿）（⑤の場合）'!$BJ97+1&lt;=15,IF(YH$19&gt;='様式３（療養者名簿）（⑤の場合）'!$BJ97,IF(YH$19&lt;='様式３（療養者名簿）（⑤の場合）'!$BK97,1,0),0),0)</f>
        <v>0</v>
      </c>
      <c r="YI92" s="372">
        <f>IF(YI$19-'様式３（療養者名簿）（⑤の場合）'!$BJ97+1&lt;=15,IF(YI$19&gt;='様式３（療養者名簿）（⑤の場合）'!$BJ97,IF(YI$19&lt;='様式３（療養者名簿）（⑤の場合）'!$BK97,1,0),0),0)</f>
        <v>0</v>
      </c>
      <c r="YJ92" s="372">
        <f>IF(YJ$19-'様式３（療養者名簿）（⑤の場合）'!$BJ97+1&lt;=15,IF(YJ$19&gt;='様式３（療養者名簿）（⑤の場合）'!$BJ97,IF(YJ$19&lt;='様式３（療養者名簿）（⑤の場合）'!$BK97,1,0),0),0)</f>
        <v>0</v>
      </c>
      <c r="YK92" s="372">
        <f>IF(YK$19-'様式３（療養者名簿）（⑤の場合）'!$BJ97+1&lt;=15,IF(YK$19&gt;='様式３（療養者名簿）（⑤の場合）'!$BJ97,IF(YK$19&lt;='様式３（療養者名簿）（⑤の場合）'!$BK97,1,0),0),0)</f>
        <v>0</v>
      </c>
      <c r="YL92" s="372">
        <f>IF(YL$19-'様式３（療養者名簿）（⑤の場合）'!$BJ97+1&lt;=15,IF(YL$19&gt;='様式３（療養者名簿）（⑤の場合）'!$BJ97,IF(YL$19&lt;='様式３（療養者名簿）（⑤の場合）'!$BK97,1,0),0),0)</f>
        <v>0</v>
      </c>
      <c r="YM92" s="372">
        <f>IF(YM$19-'様式３（療養者名簿）（⑤の場合）'!$BJ97+1&lt;=15,IF(YM$19&gt;='様式３（療養者名簿）（⑤の場合）'!$BJ97,IF(YM$19&lt;='様式３（療養者名簿）（⑤の場合）'!$BK97,1,0),0),0)</f>
        <v>0</v>
      </c>
      <c r="YN92" s="372">
        <f>IF(YN$19-'様式３（療養者名簿）（⑤の場合）'!$BJ97+1&lt;=15,IF(YN$19&gt;='様式３（療養者名簿）（⑤の場合）'!$BJ97,IF(YN$19&lt;='様式３（療養者名簿）（⑤の場合）'!$BK97,1,0),0),0)</f>
        <v>0</v>
      </c>
      <c r="YO92" s="372">
        <f>IF(YO$19-'様式３（療養者名簿）（⑤の場合）'!$BJ97+1&lt;=15,IF(YO$19&gt;='様式３（療養者名簿）（⑤の場合）'!$BJ97,IF(YO$19&lt;='様式３（療養者名簿）（⑤の場合）'!$BK97,1,0),0),0)</f>
        <v>0</v>
      </c>
      <c r="YP92" s="372">
        <f>IF(YP$19-'様式３（療養者名簿）（⑤の場合）'!$BJ97+1&lt;=15,IF(YP$19&gt;='様式３（療養者名簿）（⑤の場合）'!$BJ97,IF(YP$19&lt;='様式３（療養者名簿）（⑤の場合）'!$BK97,1,0),0),0)</f>
        <v>0</v>
      </c>
      <c r="YQ92" s="372">
        <f>IF(YQ$19-'様式３（療養者名簿）（⑤の場合）'!$BJ97+1&lt;=15,IF(YQ$19&gt;='様式３（療養者名簿）（⑤の場合）'!$BJ97,IF(YQ$19&lt;='様式３（療養者名簿）（⑤の場合）'!$BK97,1,0),0),0)</f>
        <v>0</v>
      </c>
      <c r="YR92" s="372">
        <f>IF(YR$19-'様式３（療養者名簿）（⑤の場合）'!$BJ97+1&lt;=15,IF(YR$19&gt;='様式３（療養者名簿）（⑤の場合）'!$BJ97,IF(YR$19&lt;='様式３（療養者名簿）（⑤の場合）'!$BK97,1,0),0),0)</f>
        <v>0</v>
      </c>
      <c r="YS92" s="372">
        <f>IF(YS$19-'様式３（療養者名簿）（⑤の場合）'!$BJ97+1&lt;=15,IF(YS$19&gt;='様式３（療養者名簿）（⑤の場合）'!$BJ97,IF(YS$19&lt;='様式３（療養者名簿）（⑤の場合）'!$BK97,1,0),0),0)</f>
        <v>0</v>
      </c>
      <c r="YT92" s="372">
        <f>IF(YT$19-'様式３（療養者名簿）（⑤の場合）'!$BJ97+1&lt;=15,IF(YT$19&gt;='様式３（療養者名簿）（⑤の場合）'!$BJ97,IF(YT$19&lt;='様式３（療養者名簿）（⑤の場合）'!$BK97,1,0),0),0)</f>
        <v>0</v>
      </c>
      <c r="YU92" s="372">
        <f>IF(YU$19-'様式３（療養者名簿）（⑤の場合）'!$BJ97+1&lt;=15,IF(YU$19&gt;='様式３（療養者名簿）（⑤の場合）'!$BJ97,IF(YU$19&lt;='様式３（療養者名簿）（⑤の場合）'!$BK97,1,0),0),0)</f>
        <v>0</v>
      </c>
      <c r="YV92" s="372">
        <f>IF(YV$19-'様式３（療養者名簿）（⑤の場合）'!$BJ97+1&lt;=15,IF(YV$19&gt;='様式３（療養者名簿）（⑤の場合）'!$BJ97,IF(YV$19&lt;='様式３（療養者名簿）（⑤の場合）'!$BK97,1,0),0),0)</f>
        <v>0</v>
      </c>
      <c r="YW92" s="372">
        <f>IF(YW$19-'様式３（療養者名簿）（⑤の場合）'!$BJ97+1&lt;=15,IF(YW$19&gt;='様式３（療養者名簿）（⑤の場合）'!$BJ97,IF(YW$19&lt;='様式３（療養者名簿）（⑤の場合）'!$BK97,1,0),0),0)</f>
        <v>0</v>
      </c>
      <c r="YX92" s="372">
        <f>IF(YX$19-'様式３（療養者名簿）（⑤の場合）'!$BJ97+1&lt;=15,IF(YX$19&gt;='様式３（療養者名簿）（⑤の場合）'!$BJ97,IF(YX$19&lt;='様式３（療養者名簿）（⑤の場合）'!$BK97,1,0),0),0)</f>
        <v>0</v>
      </c>
      <c r="YY92" s="372">
        <f>IF(YY$19-'様式３（療養者名簿）（⑤の場合）'!$BJ97+1&lt;=15,IF(YY$19&gt;='様式３（療養者名簿）（⑤の場合）'!$BJ97,IF(YY$19&lt;='様式３（療養者名簿）（⑤の場合）'!$BK97,1,0),0),0)</f>
        <v>0</v>
      </c>
      <c r="YZ92" s="372">
        <f>IF(YZ$19-'様式３（療養者名簿）（⑤の場合）'!$BJ97+1&lt;=15,IF(YZ$19&gt;='様式３（療養者名簿）（⑤の場合）'!$BJ97,IF(YZ$19&lt;='様式３（療養者名簿）（⑤の場合）'!$BK97,1,0),0),0)</f>
        <v>0</v>
      </c>
      <c r="ZA92" s="372">
        <f>IF(ZA$19-'様式３（療養者名簿）（⑤の場合）'!$BJ97+1&lt;=15,IF(ZA$19&gt;='様式３（療養者名簿）（⑤の場合）'!$BJ97,IF(ZA$19&lt;='様式３（療養者名簿）（⑤の場合）'!$BK97,1,0),0),0)</f>
        <v>0</v>
      </c>
      <c r="ZB92" s="372">
        <f>IF(ZB$19-'様式３（療養者名簿）（⑤の場合）'!$BJ97+1&lt;=15,IF(ZB$19&gt;='様式３（療養者名簿）（⑤の場合）'!$BJ97,IF(ZB$19&lt;='様式３（療養者名簿）（⑤の場合）'!$BK97,1,0),0),0)</f>
        <v>0</v>
      </c>
      <c r="ZC92" s="372">
        <f>IF(ZC$19-'様式３（療養者名簿）（⑤の場合）'!$BJ97+1&lt;=15,IF(ZC$19&gt;='様式３（療養者名簿）（⑤の場合）'!$BJ97,IF(ZC$19&lt;='様式３（療養者名簿）（⑤の場合）'!$BK97,1,0),0),0)</f>
        <v>0</v>
      </c>
      <c r="ZD92" s="372">
        <f>IF(ZD$19-'様式３（療養者名簿）（⑤の場合）'!$BJ97+1&lt;=15,IF(ZD$19&gt;='様式３（療養者名簿）（⑤の場合）'!$BJ97,IF(ZD$19&lt;='様式３（療養者名簿）（⑤の場合）'!$BK97,1,0),0),0)</f>
        <v>0</v>
      </c>
      <c r="ZE92" s="372">
        <f>IF(ZE$19-'様式３（療養者名簿）（⑤の場合）'!$BJ97+1&lt;=15,IF(ZE$19&gt;='様式３（療養者名簿）（⑤の場合）'!$BJ97,IF(ZE$19&lt;='様式３（療養者名簿）（⑤の場合）'!$BK97,1,0),0),0)</f>
        <v>0</v>
      </c>
      <c r="ZF92" s="372">
        <f>IF(ZF$19-'様式３（療養者名簿）（⑤の場合）'!$BJ97+1&lt;=15,IF(ZF$19&gt;='様式３（療養者名簿）（⑤の場合）'!$BJ97,IF(ZF$19&lt;='様式３（療養者名簿）（⑤の場合）'!$BK97,1,0),0),0)</f>
        <v>0</v>
      </c>
      <c r="ZG92" s="372">
        <f>IF(ZG$19-'様式３（療養者名簿）（⑤の場合）'!$BJ97+1&lt;=15,IF(ZG$19&gt;='様式３（療養者名簿）（⑤の場合）'!$BJ97,IF(ZG$19&lt;='様式３（療養者名簿）（⑤の場合）'!$BK97,1,0),0),0)</f>
        <v>0</v>
      </c>
      <c r="ZH92" s="372">
        <f>IF(ZH$19-'様式３（療養者名簿）（⑤の場合）'!$BJ97+1&lt;=15,IF(ZH$19&gt;='様式３（療養者名簿）（⑤の場合）'!$BJ97,IF(ZH$19&lt;='様式３（療養者名簿）（⑤の場合）'!$BK97,1,0),0),0)</f>
        <v>0</v>
      </c>
      <c r="ZI92" s="372">
        <f>IF(ZI$19-'様式３（療養者名簿）（⑤の場合）'!$BJ97+1&lt;=15,IF(ZI$19&gt;='様式３（療養者名簿）（⑤の場合）'!$BJ97,IF(ZI$19&lt;='様式３（療養者名簿）（⑤の場合）'!$BK97,1,0),0),0)</f>
        <v>0</v>
      </c>
      <c r="ZJ92" s="372">
        <f>IF(ZJ$19-'様式３（療養者名簿）（⑤の場合）'!$BJ97+1&lt;=15,IF(ZJ$19&gt;='様式３（療養者名簿）（⑤の場合）'!$BJ97,IF(ZJ$19&lt;='様式３（療養者名簿）（⑤の場合）'!$BK97,1,0),0),0)</f>
        <v>0</v>
      </c>
      <c r="ZK92" s="372">
        <f>IF(ZK$19-'様式３（療養者名簿）（⑤の場合）'!$BJ97+1&lt;=15,IF(ZK$19&gt;='様式３（療養者名簿）（⑤の場合）'!$BJ97,IF(ZK$19&lt;='様式３（療養者名簿）（⑤の場合）'!$BK97,1,0),0),0)</f>
        <v>0</v>
      </c>
      <c r="ZL92" s="372">
        <f>IF(ZL$19-'様式３（療養者名簿）（⑤の場合）'!$BJ97+1&lt;=15,IF(ZL$19&gt;='様式３（療養者名簿）（⑤の場合）'!$BJ97,IF(ZL$19&lt;='様式３（療養者名簿）（⑤の場合）'!$BK97,1,0),0),0)</f>
        <v>0</v>
      </c>
      <c r="ZM92" s="372">
        <f>IF(ZM$19-'様式３（療養者名簿）（⑤の場合）'!$BJ97+1&lt;=15,IF(ZM$19&gt;='様式３（療養者名簿）（⑤の場合）'!$BJ97,IF(ZM$19&lt;='様式３（療養者名簿）（⑤の場合）'!$BK97,1,0),0),0)</f>
        <v>0</v>
      </c>
      <c r="ZN92" s="372">
        <f>IF(ZN$19-'様式３（療養者名簿）（⑤の場合）'!$BJ97+1&lt;=15,IF(ZN$19&gt;='様式３（療養者名簿）（⑤の場合）'!$BJ97,IF(ZN$19&lt;='様式３（療養者名簿）（⑤の場合）'!$BK97,1,0),0),0)</f>
        <v>0</v>
      </c>
      <c r="ZO92" s="372">
        <f>IF(ZO$19-'様式３（療養者名簿）（⑤の場合）'!$BJ97+1&lt;=15,IF(ZO$19&gt;='様式３（療養者名簿）（⑤の場合）'!$BJ97,IF(ZO$19&lt;='様式３（療養者名簿）（⑤の場合）'!$BK97,1,0),0),0)</f>
        <v>0</v>
      </c>
      <c r="ZP92" s="372">
        <f>IF(ZP$19-'様式３（療養者名簿）（⑤の場合）'!$BJ97+1&lt;=15,IF(ZP$19&gt;='様式３（療養者名簿）（⑤の場合）'!$BJ97,IF(ZP$19&lt;='様式３（療養者名簿）（⑤の場合）'!$BK97,1,0),0),0)</f>
        <v>0</v>
      </c>
      <c r="ZQ92" s="372">
        <f>IF(ZQ$19-'様式３（療養者名簿）（⑤の場合）'!$BJ97+1&lt;=15,IF(ZQ$19&gt;='様式３（療養者名簿）（⑤の場合）'!$BJ97,IF(ZQ$19&lt;='様式３（療養者名簿）（⑤の場合）'!$BK97,1,0),0),0)</f>
        <v>0</v>
      </c>
      <c r="ZR92" s="372">
        <f>IF(ZR$19-'様式３（療養者名簿）（⑤の場合）'!$BJ97+1&lt;=15,IF(ZR$19&gt;='様式３（療養者名簿）（⑤の場合）'!$BJ97,IF(ZR$19&lt;='様式３（療養者名簿）（⑤の場合）'!$BK97,1,0),0),0)</f>
        <v>0</v>
      </c>
      <c r="ZS92" s="372">
        <f>IF(ZS$19-'様式３（療養者名簿）（⑤の場合）'!$BJ97+1&lt;=15,IF(ZS$19&gt;='様式３（療養者名簿）（⑤の場合）'!$BJ97,IF(ZS$19&lt;='様式３（療養者名簿）（⑤の場合）'!$BK97,1,0),0),0)</f>
        <v>0</v>
      </c>
      <c r="ZT92" s="372">
        <f>IF(ZT$19-'様式３（療養者名簿）（⑤の場合）'!$BJ97+1&lt;=15,IF(ZT$19&gt;='様式３（療養者名簿）（⑤の場合）'!$BJ97,IF(ZT$19&lt;='様式３（療養者名簿）（⑤の場合）'!$BK97,1,0),0),0)</f>
        <v>0</v>
      </c>
      <c r="ZU92" s="372">
        <f>IF(ZU$19-'様式３（療養者名簿）（⑤の場合）'!$BJ97+1&lt;=15,IF(ZU$19&gt;='様式３（療養者名簿）（⑤の場合）'!$BJ97,IF(ZU$19&lt;='様式３（療養者名簿）（⑤の場合）'!$BK97,1,0),0),0)</f>
        <v>0</v>
      </c>
      <c r="ZV92" s="372">
        <f>IF(ZV$19-'様式３（療養者名簿）（⑤の場合）'!$BJ97+1&lt;=15,IF(ZV$19&gt;='様式３（療養者名簿）（⑤の場合）'!$BJ97,IF(ZV$19&lt;='様式３（療養者名簿）（⑤の場合）'!$BK97,1,0),0),0)</f>
        <v>0</v>
      </c>
      <c r="ZW92" s="372">
        <f>IF(ZW$19-'様式３（療養者名簿）（⑤の場合）'!$BJ97+1&lt;=15,IF(ZW$19&gt;='様式３（療養者名簿）（⑤の場合）'!$BJ97,IF(ZW$19&lt;='様式３（療養者名簿）（⑤の場合）'!$BK97,1,0),0),0)</f>
        <v>0</v>
      </c>
      <c r="ZX92" s="372">
        <f>IF(ZX$19-'様式３（療養者名簿）（⑤の場合）'!$BJ97+1&lt;=15,IF(ZX$19&gt;='様式３（療養者名簿）（⑤の場合）'!$BJ97,IF(ZX$19&lt;='様式３（療養者名簿）（⑤の場合）'!$BK97,1,0),0),0)</f>
        <v>0</v>
      </c>
      <c r="ZY92" s="372">
        <f>IF(ZY$19-'様式３（療養者名簿）（⑤の場合）'!$BJ97+1&lt;=15,IF(ZY$19&gt;='様式３（療養者名簿）（⑤の場合）'!$BJ97,IF(ZY$19&lt;='様式３（療養者名簿）（⑤の場合）'!$BK97,1,0),0),0)</f>
        <v>0</v>
      </c>
      <c r="ZZ92" s="372">
        <f>IF(ZZ$19-'様式３（療養者名簿）（⑤の場合）'!$BJ97+1&lt;=15,IF(ZZ$19&gt;='様式３（療養者名簿）（⑤の場合）'!$BJ97,IF(ZZ$19&lt;='様式３（療養者名簿）（⑤の場合）'!$BK97,1,0),0),0)</f>
        <v>0</v>
      </c>
      <c r="AAA92" s="372">
        <f>IF(AAA$19-'様式３（療養者名簿）（⑤の場合）'!$BJ97+1&lt;=15,IF(AAA$19&gt;='様式３（療養者名簿）（⑤の場合）'!$BJ97,IF(AAA$19&lt;='様式３（療養者名簿）（⑤の場合）'!$BK97,1,0),0),0)</f>
        <v>0</v>
      </c>
      <c r="AAB92" s="372">
        <f>IF(AAB$19-'様式３（療養者名簿）（⑤の場合）'!$BJ97+1&lt;=15,IF(AAB$19&gt;='様式３（療養者名簿）（⑤の場合）'!$BJ97,IF(AAB$19&lt;='様式３（療養者名簿）（⑤の場合）'!$BK97,1,0),0),0)</f>
        <v>0</v>
      </c>
      <c r="AAC92" s="372">
        <f>IF(AAC$19-'様式３（療養者名簿）（⑤の場合）'!$BJ97+1&lt;=15,IF(AAC$19&gt;='様式３（療養者名簿）（⑤の場合）'!$BJ97,IF(AAC$19&lt;='様式３（療養者名簿）（⑤の場合）'!$BK97,1,0),0),0)</f>
        <v>0</v>
      </c>
      <c r="AAD92" s="372">
        <f>IF(AAD$19-'様式３（療養者名簿）（⑤の場合）'!$BJ97+1&lt;=15,IF(AAD$19&gt;='様式３（療養者名簿）（⑤の場合）'!$BJ97,IF(AAD$19&lt;='様式３（療養者名簿）（⑤の場合）'!$BK97,1,0),0),0)</f>
        <v>0</v>
      </c>
      <c r="AAE92" s="372">
        <f>IF(AAE$19-'様式３（療養者名簿）（⑤の場合）'!$BJ97+1&lt;=15,IF(AAE$19&gt;='様式３（療養者名簿）（⑤の場合）'!$BJ97,IF(AAE$19&lt;='様式３（療養者名簿）（⑤の場合）'!$BK97,1,0),0),0)</f>
        <v>0</v>
      </c>
      <c r="AAF92" s="372">
        <f>IF(AAF$19-'様式３（療養者名簿）（⑤の場合）'!$BJ97+1&lt;=15,IF(AAF$19&gt;='様式３（療養者名簿）（⑤の場合）'!$BJ97,IF(AAF$19&lt;='様式３（療養者名簿）（⑤の場合）'!$BK97,1,0),0),0)</f>
        <v>0</v>
      </c>
      <c r="AAG92" s="372">
        <f>IF(AAG$19-'様式３（療養者名簿）（⑤の場合）'!$BJ97+1&lt;=15,IF(AAG$19&gt;='様式３（療養者名簿）（⑤の場合）'!$BJ97,IF(AAG$19&lt;='様式３（療養者名簿）（⑤の場合）'!$BK97,1,0),0),0)</f>
        <v>0</v>
      </c>
      <c r="AAH92" s="372">
        <f>IF(AAH$19-'様式３（療養者名簿）（⑤の場合）'!$BJ97+1&lt;=15,IF(AAH$19&gt;='様式３（療養者名簿）（⑤の場合）'!$BJ97,IF(AAH$19&lt;='様式３（療養者名簿）（⑤の場合）'!$BK97,1,0),0),0)</f>
        <v>0</v>
      </c>
      <c r="AAI92" s="372">
        <f>IF(AAI$19-'様式３（療養者名簿）（⑤の場合）'!$BJ97+1&lt;=15,IF(AAI$19&gt;='様式３（療養者名簿）（⑤の場合）'!$BJ97,IF(AAI$19&lt;='様式３（療養者名簿）（⑤の場合）'!$BK97,1,0),0),0)</f>
        <v>0</v>
      </c>
      <c r="AAJ92" s="372">
        <f>IF(AAJ$19-'様式３（療養者名簿）（⑤の場合）'!$BJ97+1&lt;=15,IF(AAJ$19&gt;='様式３（療養者名簿）（⑤の場合）'!$BJ97,IF(AAJ$19&lt;='様式３（療養者名簿）（⑤の場合）'!$BK97,1,0),0),0)</f>
        <v>0</v>
      </c>
      <c r="AAK92" s="372">
        <f>IF(AAK$19-'様式３（療養者名簿）（⑤の場合）'!$BJ97+1&lt;=15,IF(AAK$19&gt;='様式３（療養者名簿）（⑤の場合）'!$BJ97,IF(AAK$19&lt;='様式３（療養者名簿）（⑤の場合）'!$BK97,1,0),0),0)</f>
        <v>0</v>
      </c>
      <c r="AAL92" s="372">
        <f>IF(AAL$19-'様式３（療養者名簿）（⑤の場合）'!$BJ97+1&lt;=15,IF(AAL$19&gt;='様式３（療養者名簿）（⑤の場合）'!$BJ97,IF(AAL$19&lt;='様式３（療養者名簿）（⑤の場合）'!$BK97,1,0),0),0)</f>
        <v>0</v>
      </c>
      <c r="AAM92" s="372">
        <f>IF(AAM$19-'様式３（療養者名簿）（⑤の場合）'!$BJ97+1&lt;=15,IF(AAM$19&gt;='様式３（療養者名簿）（⑤の場合）'!$BJ97,IF(AAM$19&lt;='様式３（療養者名簿）（⑤の場合）'!$BK97,1,0),0),0)</f>
        <v>0</v>
      </c>
      <c r="AAN92" s="372">
        <f>IF(AAN$19-'様式３（療養者名簿）（⑤の場合）'!$BJ97+1&lt;=15,IF(AAN$19&gt;='様式３（療養者名簿）（⑤の場合）'!$BJ97,IF(AAN$19&lt;='様式３（療養者名簿）（⑤の場合）'!$BK97,1,0),0),0)</f>
        <v>0</v>
      </c>
      <c r="AAO92" s="372">
        <f>IF(AAO$19-'様式３（療養者名簿）（⑤の場合）'!$BJ97+1&lt;=15,IF(AAO$19&gt;='様式３（療養者名簿）（⑤の場合）'!$BJ97,IF(AAO$19&lt;='様式３（療養者名簿）（⑤の場合）'!$BK97,1,0),0),0)</f>
        <v>0</v>
      </c>
      <c r="AAP92" s="372">
        <f>IF(AAP$19-'様式３（療養者名簿）（⑤の場合）'!$BJ97+1&lt;=15,IF(AAP$19&gt;='様式３（療養者名簿）（⑤の場合）'!$BJ97,IF(AAP$19&lt;='様式３（療養者名簿）（⑤の場合）'!$BK97,1,0),0),0)</f>
        <v>0</v>
      </c>
      <c r="AAQ92" s="372">
        <f>IF(AAQ$19-'様式３（療養者名簿）（⑤の場合）'!$BJ97+1&lt;=15,IF(AAQ$19&gt;='様式３（療養者名簿）（⑤の場合）'!$BJ97,IF(AAQ$19&lt;='様式３（療養者名簿）（⑤の場合）'!$BK97,1,0),0),0)</f>
        <v>0</v>
      </c>
      <c r="AAR92" s="372">
        <f>IF(AAR$19-'様式３（療養者名簿）（⑤の場合）'!$BJ97+1&lt;=15,IF(AAR$19&gt;='様式３（療養者名簿）（⑤の場合）'!$BJ97,IF(AAR$19&lt;='様式３（療養者名簿）（⑤の場合）'!$BK97,1,0),0),0)</f>
        <v>0</v>
      </c>
      <c r="AAS92" s="372">
        <f>IF(AAS$19-'様式３（療養者名簿）（⑤の場合）'!$BJ97+1&lt;=15,IF(AAS$19&gt;='様式３（療養者名簿）（⑤の場合）'!$BJ97,IF(AAS$19&lt;='様式３（療養者名簿）（⑤の場合）'!$BK97,1,0),0),0)</f>
        <v>0</v>
      </c>
      <c r="AAT92" s="372">
        <f>IF(AAT$19-'様式３（療養者名簿）（⑤の場合）'!$BJ97+1&lt;=15,IF(AAT$19&gt;='様式３（療養者名簿）（⑤の場合）'!$BJ97,IF(AAT$19&lt;='様式３（療養者名簿）（⑤の場合）'!$BK97,1,0),0),0)</f>
        <v>0</v>
      </c>
      <c r="AAU92" s="372">
        <f>IF(AAU$19-'様式３（療養者名簿）（⑤の場合）'!$BJ97+1&lt;=15,IF(AAU$19&gt;='様式３（療養者名簿）（⑤の場合）'!$BJ97,IF(AAU$19&lt;='様式３（療養者名簿）（⑤の場合）'!$BK97,1,0),0),0)</f>
        <v>0</v>
      </c>
      <c r="AAV92" s="372">
        <f>IF(AAV$19-'様式３（療養者名簿）（⑤の場合）'!$BJ97+1&lt;=15,IF(AAV$19&gt;='様式３（療養者名簿）（⑤の場合）'!$BJ97,IF(AAV$19&lt;='様式３（療養者名簿）（⑤の場合）'!$BK97,1,0),0),0)</f>
        <v>0</v>
      </c>
      <c r="AAW92" s="372">
        <f>IF(AAW$19-'様式３（療養者名簿）（⑤の場合）'!$BJ97+1&lt;=15,IF(AAW$19&gt;='様式３（療養者名簿）（⑤の場合）'!$BJ97,IF(AAW$19&lt;='様式３（療養者名簿）（⑤の場合）'!$BK97,1,0),0),0)</f>
        <v>0</v>
      </c>
      <c r="AAX92" s="372">
        <f>IF(AAX$19-'様式３（療養者名簿）（⑤の場合）'!$BJ97+1&lt;=15,IF(AAX$19&gt;='様式３（療養者名簿）（⑤の場合）'!$BJ97,IF(AAX$19&lt;='様式３（療養者名簿）（⑤の場合）'!$BK97,1,0),0),0)</f>
        <v>0</v>
      </c>
      <c r="AAY92" s="372">
        <f>IF(AAY$19-'様式３（療養者名簿）（⑤の場合）'!$BJ97+1&lt;=15,IF(AAY$19&gt;='様式３（療養者名簿）（⑤の場合）'!$BJ97,IF(AAY$19&lt;='様式３（療養者名簿）（⑤の場合）'!$BK97,1,0),0),0)</f>
        <v>0</v>
      </c>
      <c r="AAZ92" s="372">
        <f>IF(AAZ$19-'様式３（療養者名簿）（⑤の場合）'!$BJ97+1&lt;=15,IF(AAZ$19&gt;='様式３（療養者名簿）（⑤の場合）'!$BJ97,IF(AAZ$19&lt;='様式３（療養者名簿）（⑤の場合）'!$BK97,1,0),0),0)</f>
        <v>0</v>
      </c>
      <c r="ABA92" s="372">
        <f>IF(ABA$19-'様式３（療養者名簿）（⑤の場合）'!$BJ97+1&lt;=15,IF(ABA$19&gt;='様式３（療養者名簿）（⑤の場合）'!$BJ97,IF(ABA$19&lt;='様式３（療養者名簿）（⑤の場合）'!$BK97,1,0),0),0)</f>
        <v>0</v>
      </c>
      <c r="ABB92" s="372">
        <f>IF(ABB$19-'様式３（療養者名簿）（⑤の場合）'!$BJ97+1&lt;=15,IF(ABB$19&gt;='様式３（療養者名簿）（⑤の場合）'!$BJ97,IF(ABB$19&lt;='様式３（療養者名簿）（⑤の場合）'!$BK97,1,0),0),0)</f>
        <v>0</v>
      </c>
      <c r="ABC92" s="372">
        <f>IF(ABC$19-'様式３（療養者名簿）（⑤の場合）'!$BJ97+1&lt;=15,IF(ABC$19&gt;='様式３（療養者名簿）（⑤の場合）'!$BJ97,IF(ABC$19&lt;='様式３（療養者名簿）（⑤の場合）'!$BK97,1,0),0),0)</f>
        <v>0</v>
      </c>
      <c r="ABD92" s="372">
        <f>IF(ABD$19-'様式３（療養者名簿）（⑤の場合）'!$BJ97+1&lt;=15,IF(ABD$19&gt;='様式３（療養者名簿）（⑤の場合）'!$BJ97,IF(ABD$19&lt;='様式３（療養者名簿）（⑤の場合）'!$BK97,1,0),0),0)</f>
        <v>0</v>
      </c>
    </row>
    <row r="93" spans="1:732" ht="42" customHeight="1">
      <c r="A93" s="250">
        <f>'様式３（療養者名簿）（⑤の場合）'!C98</f>
        <v>0</v>
      </c>
      <c r="B93" s="247">
        <f>IF(B$19-'様式３（療養者名簿）（⑤の場合）'!$BJ98+1&lt;=15,IF(B$19&gt;='様式３（療養者名簿）（⑤の場合）'!$BJ98,IF(B$19&lt;='様式３（療養者名簿）（⑤の場合）'!$BK98,1,0),0),0)</f>
        <v>0</v>
      </c>
      <c r="C93" s="247">
        <f>IF(C$19-'様式３（療養者名簿）（⑤の場合）'!$BJ98+1&lt;=15,IF(C$19&gt;='様式３（療養者名簿）（⑤の場合）'!$BJ98,IF(C$19&lt;='様式３（療養者名簿）（⑤の場合）'!$BK98,1,0),0),0)</f>
        <v>0</v>
      </c>
      <c r="D93" s="247">
        <f>IF(D$19-'様式３（療養者名簿）（⑤の場合）'!$BJ98+1&lt;=15,IF(D$19&gt;='様式３（療養者名簿）（⑤の場合）'!$BJ98,IF(D$19&lt;='様式３（療養者名簿）（⑤の場合）'!$BK98,1,0),0),0)</f>
        <v>0</v>
      </c>
      <c r="E93" s="247">
        <f>IF(E$19-'様式３（療養者名簿）（⑤の場合）'!$BJ98+1&lt;=15,IF(E$19&gt;='様式３（療養者名簿）（⑤の場合）'!$BJ98,IF(E$19&lt;='様式３（療養者名簿）（⑤の場合）'!$BK98,1,0),0),0)</f>
        <v>0</v>
      </c>
      <c r="F93" s="247">
        <f>IF(F$19-'様式３（療養者名簿）（⑤の場合）'!$BJ98+1&lt;=15,IF(F$19&gt;='様式３（療養者名簿）（⑤の場合）'!$BJ98,IF(F$19&lt;='様式３（療養者名簿）（⑤の場合）'!$BK98,1,0),0),0)</f>
        <v>0</v>
      </c>
      <c r="G93" s="247">
        <f>IF(G$19-'様式３（療養者名簿）（⑤の場合）'!$BJ98+1&lt;=15,IF(G$19&gt;='様式３（療養者名簿）（⑤の場合）'!$BJ98,IF(G$19&lt;='様式３（療養者名簿）（⑤の場合）'!$BK98,1,0),0),0)</f>
        <v>0</v>
      </c>
      <c r="H93" s="247">
        <f>IF(H$19-'様式３（療養者名簿）（⑤の場合）'!$BJ98+1&lt;=15,IF(H$19&gt;='様式３（療養者名簿）（⑤の場合）'!$BJ98,IF(H$19&lt;='様式３（療養者名簿）（⑤の場合）'!$BK98,1,0),0),0)</f>
        <v>0</v>
      </c>
      <c r="I93" s="247">
        <f>IF(I$19-'様式３（療養者名簿）（⑤の場合）'!$BJ98+1&lt;=15,IF(I$19&gt;='様式３（療養者名簿）（⑤の場合）'!$BJ98,IF(I$19&lt;='様式３（療養者名簿）（⑤の場合）'!$BK98,1,0),0),0)</f>
        <v>0</v>
      </c>
      <c r="J93" s="247">
        <f>IF(J$19-'様式３（療養者名簿）（⑤の場合）'!$BJ98+1&lt;=15,IF(J$19&gt;='様式３（療養者名簿）（⑤の場合）'!$BJ98,IF(J$19&lt;='様式３（療養者名簿）（⑤の場合）'!$BK98,1,0),0),0)</f>
        <v>0</v>
      </c>
      <c r="K93" s="247">
        <f>IF(K$19-'様式３（療養者名簿）（⑤の場合）'!$BJ98+1&lt;=15,IF(K$19&gt;='様式３（療養者名簿）（⑤の場合）'!$BJ98,IF(K$19&lt;='様式３（療養者名簿）（⑤の場合）'!$BK98,1,0),0),0)</f>
        <v>0</v>
      </c>
      <c r="L93" s="247">
        <f>IF(L$19-'様式３（療養者名簿）（⑤の場合）'!$BJ98+1&lt;=15,IF(L$19&gt;='様式３（療養者名簿）（⑤の場合）'!$BJ98,IF(L$19&lt;='様式３（療養者名簿）（⑤の場合）'!$BK98,1,0),0),0)</f>
        <v>0</v>
      </c>
      <c r="M93" s="247">
        <f>IF(M$19-'様式３（療養者名簿）（⑤の場合）'!$BJ98+1&lt;=15,IF(M$19&gt;='様式３（療養者名簿）（⑤の場合）'!$BJ98,IF(M$19&lt;='様式３（療養者名簿）（⑤の場合）'!$BK98,1,0),0),0)</f>
        <v>0</v>
      </c>
      <c r="N93" s="247">
        <f>IF(N$19-'様式３（療養者名簿）（⑤の場合）'!$BJ98+1&lt;=15,IF(N$19&gt;='様式３（療養者名簿）（⑤の場合）'!$BJ98,IF(N$19&lt;='様式３（療養者名簿）（⑤の場合）'!$BK98,1,0),0),0)</f>
        <v>0</v>
      </c>
      <c r="O93" s="247">
        <f>IF(O$19-'様式３（療養者名簿）（⑤の場合）'!$BJ98+1&lt;=15,IF(O$19&gt;='様式３（療養者名簿）（⑤の場合）'!$BJ98,IF(O$19&lt;='様式３（療養者名簿）（⑤の場合）'!$BK98,1,0),0),0)</f>
        <v>0</v>
      </c>
      <c r="P93" s="247">
        <f>IF(P$19-'様式３（療養者名簿）（⑤の場合）'!$BJ98+1&lt;=15,IF(P$19&gt;='様式３（療養者名簿）（⑤の場合）'!$BJ98,IF(P$19&lt;='様式３（療養者名簿）（⑤の場合）'!$BK98,1,0),0),0)</f>
        <v>0</v>
      </c>
      <c r="Q93" s="247">
        <f>IF(Q$19-'様式３（療養者名簿）（⑤の場合）'!$BJ98+1&lt;=15,IF(Q$19&gt;='様式３（療養者名簿）（⑤の場合）'!$BJ98,IF(Q$19&lt;='様式３（療養者名簿）（⑤の場合）'!$BK98,1,0),0),0)</f>
        <v>0</v>
      </c>
      <c r="R93" s="247">
        <f>IF(R$19-'様式３（療養者名簿）（⑤の場合）'!$BJ98+1&lt;=15,IF(R$19&gt;='様式３（療養者名簿）（⑤の場合）'!$BJ98,IF(R$19&lt;='様式３（療養者名簿）（⑤の場合）'!$BK98,1,0),0),0)</f>
        <v>0</v>
      </c>
      <c r="S93" s="247">
        <f>IF(S$19-'様式３（療養者名簿）（⑤の場合）'!$BJ98+1&lt;=15,IF(S$19&gt;='様式３（療養者名簿）（⑤の場合）'!$BJ98,IF(S$19&lt;='様式３（療養者名簿）（⑤の場合）'!$BK98,1,0),0),0)</f>
        <v>0</v>
      </c>
      <c r="T93" s="247">
        <f>IF(T$19-'様式３（療養者名簿）（⑤の場合）'!$BJ98+1&lt;=15,IF(T$19&gt;='様式３（療養者名簿）（⑤の場合）'!$BJ98,IF(T$19&lt;='様式３（療養者名簿）（⑤の場合）'!$BK98,1,0),0),0)</f>
        <v>0</v>
      </c>
      <c r="U93" s="247">
        <f>IF(U$19-'様式３（療養者名簿）（⑤の場合）'!$BJ98+1&lt;=15,IF(U$19&gt;='様式３（療養者名簿）（⑤の場合）'!$BJ98,IF(U$19&lt;='様式３（療養者名簿）（⑤の場合）'!$BK98,1,0),0),0)</f>
        <v>0</v>
      </c>
      <c r="V93" s="247">
        <f>IF(V$19-'様式３（療養者名簿）（⑤の場合）'!$BJ98+1&lt;=15,IF(V$19&gt;='様式３（療養者名簿）（⑤の場合）'!$BJ98,IF(V$19&lt;='様式３（療養者名簿）（⑤の場合）'!$BK98,1,0),0),0)</f>
        <v>0</v>
      </c>
      <c r="W93" s="247">
        <f>IF(W$19-'様式３（療養者名簿）（⑤の場合）'!$BJ98+1&lt;=15,IF(W$19&gt;='様式３（療養者名簿）（⑤の場合）'!$BJ98,IF(W$19&lt;='様式３（療養者名簿）（⑤の場合）'!$BK98,1,0),0),0)</f>
        <v>0</v>
      </c>
      <c r="X93" s="247">
        <f>IF(X$19-'様式３（療養者名簿）（⑤の場合）'!$BJ98+1&lt;=15,IF(X$19&gt;='様式３（療養者名簿）（⑤の場合）'!$BJ98,IF(X$19&lt;='様式３（療養者名簿）（⑤の場合）'!$BK98,1,0),0),0)</f>
        <v>0</v>
      </c>
      <c r="Y93" s="247">
        <f>IF(Y$19-'様式３（療養者名簿）（⑤の場合）'!$BJ98+1&lt;=15,IF(Y$19&gt;='様式３（療養者名簿）（⑤の場合）'!$BJ98,IF(Y$19&lt;='様式３（療養者名簿）（⑤の場合）'!$BK98,1,0),0),0)</f>
        <v>0</v>
      </c>
      <c r="Z93" s="247">
        <f>IF(Z$19-'様式３（療養者名簿）（⑤の場合）'!$BJ98+1&lt;=15,IF(Z$19&gt;='様式３（療養者名簿）（⑤の場合）'!$BJ98,IF(Z$19&lt;='様式３（療養者名簿）（⑤の場合）'!$BK98,1,0),0),0)</f>
        <v>0</v>
      </c>
      <c r="AA93" s="247">
        <f>IF(AA$19-'様式３（療養者名簿）（⑤の場合）'!$BJ98+1&lt;=15,IF(AA$19&gt;='様式３（療養者名簿）（⑤の場合）'!$BJ98,IF(AA$19&lt;='様式３（療養者名簿）（⑤の場合）'!$BK98,1,0),0),0)</f>
        <v>0</v>
      </c>
      <c r="AB93" s="247">
        <f>IF(AB$19-'様式３（療養者名簿）（⑤の場合）'!$BJ98+1&lt;=15,IF(AB$19&gt;='様式３（療養者名簿）（⑤の場合）'!$BJ98,IF(AB$19&lt;='様式３（療養者名簿）（⑤の場合）'!$BK98,1,0),0),0)</f>
        <v>0</v>
      </c>
      <c r="AC93" s="247">
        <f>IF(AC$19-'様式３（療養者名簿）（⑤の場合）'!$BJ98+1&lt;=15,IF(AC$19&gt;='様式３（療養者名簿）（⑤の場合）'!$BJ98,IF(AC$19&lt;='様式３（療養者名簿）（⑤の場合）'!$BK98,1,0),0),0)</f>
        <v>0</v>
      </c>
      <c r="AD93" s="247">
        <f>IF(AD$19-'様式３（療養者名簿）（⑤の場合）'!$BJ98+1&lt;=15,IF(AD$19&gt;='様式３（療養者名簿）（⑤の場合）'!$BJ98,IF(AD$19&lt;='様式３（療養者名簿）（⑤の場合）'!$BK98,1,0),0),0)</f>
        <v>0</v>
      </c>
      <c r="AE93" s="247">
        <f>IF(AE$19-'様式３（療養者名簿）（⑤の場合）'!$BJ98+1&lt;=15,IF(AE$19&gt;='様式３（療養者名簿）（⑤の場合）'!$BJ98,IF(AE$19&lt;='様式３（療養者名簿）（⑤の場合）'!$BK98,1,0),0),0)</f>
        <v>0</v>
      </c>
      <c r="AF93" s="247">
        <f>IF(AF$19-'様式３（療養者名簿）（⑤の場合）'!$BJ98+1&lt;=15,IF(AF$19&gt;='様式３（療養者名簿）（⑤の場合）'!$BJ98,IF(AF$19&lt;='様式３（療養者名簿）（⑤の場合）'!$BK98,1,0),0),0)</f>
        <v>0</v>
      </c>
      <c r="AG93" s="247">
        <f>IF(AG$19-'様式３（療養者名簿）（⑤の場合）'!$BJ98+1&lt;=15,IF(AG$19&gt;='様式３（療養者名簿）（⑤の場合）'!$BJ98,IF(AG$19&lt;='様式３（療養者名簿）（⑤の場合）'!$BK98,1,0),0),0)</f>
        <v>0</v>
      </c>
      <c r="AH93" s="247">
        <f>IF(AH$19-'様式３（療養者名簿）（⑤の場合）'!$BJ98+1&lt;=15,IF(AH$19&gt;='様式３（療養者名簿）（⑤の場合）'!$BJ98,IF(AH$19&lt;='様式３（療養者名簿）（⑤の場合）'!$BK98,1,0),0),0)</f>
        <v>0</v>
      </c>
      <c r="AI93" s="247">
        <f>IF(AI$19-'様式３（療養者名簿）（⑤の場合）'!$BJ98+1&lt;=15,IF(AI$19&gt;='様式３（療養者名簿）（⑤の場合）'!$BJ98,IF(AI$19&lt;='様式３（療養者名簿）（⑤の場合）'!$BK98,1,0),0),0)</f>
        <v>0</v>
      </c>
      <c r="AJ93" s="247">
        <f>IF(AJ$19-'様式３（療養者名簿）（⑤の場合）'!$BJ98+1&lt;=15,IF(AJ$19&gt;='様式３（療養者名簿）（⑤の場合）'!$BJ98,IF(AJ$19&lt;='様式３（療養者名簿）（⑤の場合）'!$BK98,1,0),0),0)</f>
        <v>0</v>
      </c>
      <c r="AK93" s="247">
        <f>IF(AK$19-'様式３（療養者名簿）（⑤の場合）'!$BJ98+1&lt;=15,IF(AK$19&gt;='様式３（療養者名簿）（⑤の場合）'!$BJ98,IF(AK$19&lt;='様式３（療養者名簿）（⑤の場合）'!$BK98,1,0),0),0)</f>
        <v>0</v>
      </c>
      <c r="AL93" s="247">
        <f>IF(AL$19-'様式３（療養者名簿）（⑤の場合）'!$BJ98+1&lt;=15,IF(AL$19&gt;='様式３（療養者名簿）（⑤の場合）'!$BJ98,IF(AL$19&lt;='様式３（療養者名簿）（⑤の場合）'!$BK98,1,0),0),0)</f>
        <v>0</v>
      </c>
      <c r="AM93" s="247">
        <f>IF(AM$19-'様式３（療養者名簿）（⑤の場合）'!$BJ98+1&lt;=15,IF(AM$19&gt;='様式３（療養者名簿）（⑤の場合）'!$BJ98,IF(AM$19&lt;='様式３（療養者名簿）（⑤の場合）'!$BK98,1,0),0),0)</f>
        <v>0</v>
      </c>
      <c r="AN93" s="247">
        <f>IF(AN$19-'様式３（療養者名簿）（⑤の場合）'!$BJ98+1&lt;=15,IF(AN$19&gt;='様式３（療養者名簿）（⑤の場合）'!$BJ98,IF(AN$19&lt;='様式３（療養者名簿）（⑤の場合）'!$BK98,1,0),0),0)</f>
        <v>0</v>
      </c>
      <c r="AO93" s="247">
        <f>IF(AO$19-'様式３（療養者名簿）（⑤の場合）'!$BJ98+1&lt;=15,IF(AO$19&gt;='様式３（療養者名簿）（⑤の場合）'!$BJ98,IF(AO$19&lt;='様式３（療養者名簿）（⑤の場合）'!$BK98,1,0),0),0)</f>
        <v>0</v>
      </c>
      <c r="AP93" s="247">
        <f>IF(AP$19-'様式３（療養者名簿）（⑤の場合）'!$BJ98+1&lt;=15,IF(AP$19&gt;='様式３（療養者名簿）（⑤の場合）'!$BJ98,IF(AP$19&lt;='様式３（療養者名簿）（⑤の場合）'!$BK98,1,0),0),0)</f>
        <v>0</v>
      </c>
      <c r="AQ93" s="247">
        <f>IF(AQ$19-'様式３（療養者名簿）（⑤の場合）'!$BJ98+1&lt;=15,IF(AQ$19&gt;='様式３（療養者名簿）（⑤の場合）'!$BJ98,IF(AQ$19&lt;='様式３（療養者名簿）（⑤の場合）'!$BK98,1,0),0),0)</f>
        <v>0</v>
      </c>
      <c r="AR93" s="247">
        <f>IF(AR$19-'様式３（療養者名簿）（⑤の場合）'!$BJ98+1&lt;=15,IF(AR$19&gt;='様式３（療養者名簿）（⑤の場合）'!$BJ98,IF(AR$19&lt;='様式３（療養者名簿）（⑤の場合）'!$BK98,1,0),0),0)</f>
        <v>0</v>
      </c>
      <c r="AS93" s="247">
        <f>IF(AS$19-'様式３（療養者名簿）（⑤の場合）'!$BJ98+1&lt;=15,IF(AS$19&gt;='様式３（療養者名簿）（⑤の場合）'!$BJ98,IF(AS$19&lt;='様式３（療養者名簿）（⑤の場合）'!$BK98,1,0),0),0)</f>
        <v>0</v>
      </c>
      <c r="AT93" s="247">
        <f>IF(AT$19-'様式３（療養者名簿）（⑤の場合）'!$BJ98+1&lt;=15,IF(AT$19&gt;='様式３（療養者名簿）（⑤の場合）'!$BJ98,IF(AT$19&lt;='様式３（療養者名簿）（⑤の場合）'!$BK98,1,0),0),0)</f>
        <v>0</v>
      </c>
      <c r="AU93" s="247">
        <f>IF(AU$19-'様式３（療養者名簿）（⑤の場合）'!$BJ98+1&lt;=15,IF(AU$19&gt;='様式３（療養者名簿）（⑤の場合）'!$BJ98,IF(AU$19&lt;='様式３（療養者名簿）（⑤の場合）'!$BK98,1,0),0),0)</f>
        <v>0</v>
      </c>
      <c r="AV93" s="247">
        <f>IF(AV$19-'様式３（療養者名簿）（⑤の場合）'!$BJ98+1&lt;=15,IF(AV$19&gt;='様式３（療養者名簿）（⑤の場合）'!$BJ98,IF(AV$19&lt;='様式３（療養者名簿）（⑤の場合）'!$BK98,1,0),0),0)</f>
        <v>0</v>
      </c>
      <c r="AW93" s="247">
        <f>IF(AW$19-'様式３（療養者名簿）（⑤の場合）'!$BJ98+1&lt;=15,IF(AW$19&gt;='様式３（療養者名簿）（⑤の場合）'!$BJ98,IF(AW$19&lt;='様式３（療養者名簿）（⑤の場合）'!$BK98,1,0),0),0)</f>
        <v>0</v>
      </c>
      <c r="AX93" s="247">
        <f>IF(AX$19-'様式３（療養者名簿）（⑤の場合）'!$BJ98+1&lt;=15,IF(AX$19&gt;='様式３（療養者名簿）（⑤の場合）'!$BJ98,IF(AX$19&lt;='様式３（療養者名簿）（⑤の場合）'!$BK98,1,0),0),0)</f>
        <v>0</v>
      </c>
      <c r="AY93" s="247">
        <f>IF(AY$19-'様式３（療養者名簿）（⑤の場合）'!$BJ98+1&lt;=15,IF(AY$19&gt;='様式３（療養者名簿）（⑤の場合）'!$BJ98,IF(AY$19&lt;='様式３（療養者名簿）（⑤の場合）'!$BK98,1,0),0),0)</f>
        <v>0</v>
      </c>
      <c r="AZ93" s="247">
        <f>IF(AZ$19-'様式３（療養者名簿）（⑤の場合）'!$BJ98+1&lt;=15,IF(AZ$19&gt;='様式３（療養者名簿）（⑤の場合）'!$BJ98,IF(AZ$19&lt;='様式３（療養者名簿）（⑤の場合）'!$BK98,1,0),0),0)</f>
        <v>0</v>
      </c>
      <c r="BA93" s="247">
        <f>IF(BA$19-'様式３（療養者名簿）（⑤の場合）'!$BJ98+1&lt;=15,IF(BA$19&gt;='様式３（療養者名簿）（⑤の場合）'!$BJ98,IF(BA$19&lt;='様式３（療養者名簿）（⑤の場合）'!$BK98,1,0),0),0)</f>
        <v>0</v>
      </c>
      <c r="BB93" s="247">
        <f>IF(BB$19-'様式３（療養者名簿）（⑤の場合）'!$BJ98+1&lt;=15,IF(BB$19&gt;='様式３（療養者名簿）（⑤の場合）'!$BJ98,IF(BB$19&lt;='様式３（療養者名簿）（⑤の場合）'!$BK98,1,0),0),0)</f>
        <v>0</v>
      </c>
      <c r="BC93" s="247">
        <f>IF(BC$19-'様式３（療養者名簿）（⑤の場合）'!$BJ98+1&lt;=15,IF(BC$19&gt;='様式３（療養者名簿）（⑤の場合）'!$BJ98,IF(BC$19&lt;='様式３（療養者名簿）（⑤の場合）'!$BK98,1,0),0),0)</f>
        <v>0</v>
      </c>
      <c r="BD93" s="247">
        <f>IF(BD$19-'様式３（療養者名簿）（⑤の場合）'!$BJ98+1&lt;=15,IF(BD$19&gt;='様式３（療養者名簿）（⑤の場合）'!$BJ98,IF(BD$19&lt;='様式３（療養者名簿）（⑤の場合）'!$BK98,1,0),0),0)</f>
        <v>0</v>
      </c>
      <c r="BE93" s="247">
        <f>IF(BE$19-'様式３（療養者名簿）（⑤の場合）'!$BJ98+1&lt;=15,IF(BE$19&gt;='様式３（療養者名簿）（⑤の場合）'!$BJ98,IF(BE$19&lt;='様式３（療養者名簿）（⑤の場合）'!$BK98,1,0),0),0)</f>
        <v>0</v>
      </c>
      <c r="BF93" s="247">
        <f>IF(BF$19-'様式３（療養者名簿）（⑤の場合）'!$BJ98+1&lt;=15,IF(BF$19&gt;='様式３（療養者名簿）（⑤の場合）'!$BJ98,IF(BF$19&lt;='様式３（療養者名簿）（⑤の場合）'!$BK98,1,0),0),0)</f>
        <v>0</v>
      </c>
      <c r="BG93" s="247">
        <f>IF(BG$19-'様式３（療養者名簿）（⑤の場合）'!$BJ98+1&lt;=15,IF(BG$19&gt;='様式３（療養者名簿）（⑤の場合）'!$BJ98,IF(BG$19&lt;='様式３（療養者名簿）（⑤の場合）'!$BK98,1,0),0),0)</f>
        <v>0</v>
      </c>
      <c r="BH93" s="247">
        <f>IF(BH$19-'様式３（療養者名簿）（⑤の場合）'!$BJ98+1&lt;=15,IF(BH$19&gt;='様式３（療養者名簿）（⑤の場合）'!$BJ98,IF(BH$19&lt;='様式３（療養者名簿）（⑤の場合）'!$BK98,1,0),0),0)</f>
        <v>0</v>
      </c>
      <c r="BI93" s="247">
        <f>IF(BI$19-'様式３（療養者名簿）（⑤の場合）'!$BJ98+1&lt;=15,IF(BI$19&gt;='様式３（療養者名簿）（⑤の場合）'!$BJ98,IF(BI$19&lt;='様式３（療養者名簿）（⑤の場合）'!$BK98,1,0),0),0)</f>
        <v>0</v>
      </c>
      <c r="BJ93" s="247">
        <f>IF(BJ$19-'様式３（療養者名簿）（⑤の場合）'!$BJ98+1&lt;=15,IF(BJ$19&gt;='様式３（療養者名簿）（⑤の場合）'!$BJ98,IF(BJ$19&lt;='様式３（療養者名簿）（⑤の場合）'!$BK98,1,0),0),0)</f>
        <v>0</v>
      </c>
      <c r="BK93" s="247">
        <f>IF(BK$19-'様式３（療養者名簿）（⑤の場合）'!$BJ98+1&lt;=15,IF(BK$19&gt;='様式３（療養者名簿）（⑤の場合）'!$BJ98,IF(BK$19&lt;='様式３（療養者名簿）（⑤の場合）'!$BK98,1,0),0),0)</f>
        <v>0</v>
      </c>
      <c r="BL93" s="247">
        <f>IF(BL$19-'様式３（療養者名簿）（⑤の場合）'!$BJ98+1&lt;=15,IF(BL$19&gt;='様式３（療養者名簿）（⑤の場合）'!$BJ98,IF(BL$19&lt;='様式３（療養者名簿）（⑤の場合）'!$BK98,1,0),0),0)</f>
        <v>0</v>
      </c>
      <c r="BM93" s="247">
        <f>IF(BM$19-'様式３（療養者名簿）（⑤の場合）'!$BJ98+1&lt;=15,IF(BM$19&gt;='様式３（療養者名簿）（⑤の場合）'!$BJ98,IF(BM$19&lt;='様式３（療養者名簿）（⑤の場合）'!$BK98,1,0),0),0)</f>
        <v>0</v>
      </c>
      <c r="BN93" s="247">
        <f>IF(BN$19-'様式３（療養者名簿）（⑤の場合）'!$BJ98+1&lt;=15,IF(BN$19&gt;='様式３（療養者名簿）（⑤の場合）'!$BJ98,IF(BN$19&lt;='様式３（療養者名簿）（⑤の場合）'!$BK98,1,0),0),0)</f>
        <v>0</v>
      </c>
      <c r="BO93" s="247">
        <f>IF(BO$19-'様式３（療養者名簿）（⑤の場合）'!$BJ98+1&lt;=15,IF(BO$19&gt;='様式３（療養者名簿）（⑤の場合）'!$BJ98,IF(BO$19&lt;='様式３（療養者名簿）（⑤の場合）'!$BK98,1,0),0),0)</f>
        <v>0</v>
      </c>
      <c r="BP93" s="247">
        <f>IF(BP$19-'様式３（療養者名簿）（⑤の場合）'!$BJ98+1&lt;=15,IF(BP$19&gt;='様式３（療養者名簿）（⑤の場合）'!$BJ98,IF(BP$19&lt;='様式３（療養者名簿）（⑤の場合）'!$BK98,1,0),0),0)</f>
        <v>0</v>
      </c>
      <c r="BQ93" s="247">
        <f>IF(BQ$19-'様式３（療養者名簿）（⑤の場合）'!$BJ98+1&lt;=15,IF(BQ$19&gt;='様式３（療養者名簿）（⑤の場合）'!$BJ98,IF(BQ$19&lt;='様式３（療養者名簿）（⑤の場合）'!$BK98,1,0),0),0)</f>
        <v>0</v>
      </c>
      <c r="BR93" s="247">
        <f>IF(BR$19-'様式３（療養者名簿）（⑤の場合）'!$BJ98+1&lt;=15,IF(BR$19&gt;='様式３（療養者名簿）（⑤の場合）'!$BJ98,IF(BR$19&lt;='様式３（療養者名簿）（⑤の場合）'!$BK98,1,0),0),0)</f>
        <v>0</v>
      </c>
      <c r="BS93" s="247">
        <f>IF(BS$19-'様式３（療養者名簿）（⑤の場合）'!$BJ98+1&lt;=15,IF(BS$19&gt;='様式３（療養者名簿）（⑤の場合）'!$BJ98,IF(BS$19&lt;='様式３（療養者名簿）（⑤の場合）'!$BK98,1,0),0),0)</f>
        <v>0</v>
      </c>
      <c r="BT93" s="247">
        <f>IF(BT$19-'様式３（療養者名簿）（⑤の場合）'!$BJ98+1&lt;=15,IF(BT$19&gt;='様式３（療養者名簿）（⑤の場合）'!$BJ98,IF(BT$19&lt;='様式３（療養者名簿）（⑤の場合）'!$BK98,1,0),0),0)</f>
        <v>0</v>
      </c>
      <c r="BU93" s="247">
        <f>IF(BU$19-'様式３（療養者名簿）（⑤の場合）'!$BJ98+1&lt;=15,IF(BU$19&gt;='様式３（療養者名簿）（⑤の場合）'!$BJ98,IF(BU$19&lt;='様式３（療養者名簿）（⑤の場合）'!$BK98,1,0),0),0)</f>
        <v>0</v>
      </c>
      <c r="BV93" s="247">
        <f>IF(BV$19-'様式３（療養者名簿）（⑤の場合）'!$BJ98+1&lt;=15,IF(BV$19&gt;='様式３（療養者名簿）（⑤の場合）'!$BJ98,IF(BV$19&lt;='様式３（療養者名簿）（⑤の場合）'!$BK98,1,0),0),0)</f>
        <v>0</v>
      </c>
      <c r="BW93" s="247">
        <f>IF(BW$19-'様式３（療養者名簿）（⑤の場合）'!$BJ98+1&lt;=15,IF(BW$19&gt;='様式３（療養者名簿）（⑤の場合）'!$BJ98,IF(BW$19&lt;='様式３（療養者名簿）（⑤の場合）'!$BK98,1,0),0),0)</f>
        <v>0</v>
      </c>
      <c r="BX93" s="247">
        <f>IF(BX$19-'様式３（療養者名簿）（⑤の場合）'!$BJ98+1&lt;=15,IF(BX$19&gt;='様式３（療養者名簿）（⑤の場合）'!$BJ98,IF(BX$19&lt;='様式３（療養者名簿）（⑤の場合）'!$BK98,1,0),0),0)</f>
        <v>0</v>
      </c>
      <c r="BY93" s="247">
        <f>IF(BY$19-'様式３（療養者名簿）（⑤の場合）'!$BJ98+1&lt;=15,IF(BY$19&gt;='様式３（療養者名簿）（⑤の場合）'!$BJ98,IF(BY$19&lt;='様式３（療養者名簿）（⑤の場合）'!$BK98,1,0),0),0)</f>
        <v>0</v>
      </c>
      <c r="BZ93" s="247">
        <f>IF(BZ$19-'様式３（療養者名簿）（⑤の場合）'!$BJ98+1&lt;=15,IF(BZ$19&gt;='様式３（療養者名簿）（⑤の場合）'!$BJ98,IF(BZ$19&lt;='様式３（療養者名簿）（⑤の場合）'!$BK98,1,0),0),0)</f>
        <v>0</v>
      </c>
      <c r="CA93" s="247">
        <f>IF(CA$19-'様式３（療養者名簿）（⑤の場合）'!$BJ98+1&lt;=15,IF(CA$19&gt;='様式３（療養者名簿）（⑤の場合）'!$BJ98,IF(CA$19&lt;='様式３（療養者名簿）（⑤の場合）'!$BK98,1,0),0),0)</f>
        <v>0</v>
      </c>
      <c r="CB93" s="247">
        <f>IF(CB$19-'様式３（療養者名簿）（⑤の場合）'!$BJ98+1&lt;=15,IF(CB$19&gt;='様式３（療養者名簿）（⑤の場合）'!$BJ98,IF(CB$19&lt;='様式３（療養者名簿）（⑤の場合）'!$BK98,1,0),0),0)</f>
        <v>0</v>
      </c>
      <c r="CC93" s="247">
        <f>IF(CC$19-'様式３（療養者名簿）（⑤の場合）'!$BJ98+1&lt;=15,IF(CC$19&gt;='様式３（療養者名簿）（⑤の場合）'!$BJ98,IF(CC$19&lt;='様式３（療養者名簿）（⑤の場合）'!$BK98,1,0),0),0)</f>
        <v>0</v>
      </c>
      <c r="CD93" s="247">
        <f>IF(CD$19-'様式３（療養者名簿）（⑤の場合）'!$BJ98+1&lt;=15,IF(CD$19&gt;='様式３（療養者名簿）（⑤の場合）'!$BJ98,IF(CD$19&lt;='様式３（療養者名簿）（⑤の場合）'!$BK98,1,0),0),0)</f>
        <v>0</v>
      </c>
      <c r="CE93" s="247">
        <f>IF(CE$19-'様式３（療養者名簿）（⑤の場合）'!$BJ98+1&lt;=15,IF(CE$19&gt;='様式３（療養者名簿）（⑤の場合）'!$BJ98,IF(CE$19&lt;='様式３（療養者名簿）（⑤の場合）'!$BK98,1,0),0),0)</f>
        <v>0</v>
      </c>
      <c r="CF93" s="247">
        <f>IF(CF$19-'様式３（療養者名簿）（⑤の場合）'!$BJ98+1&lt;=15,IF(CF$19&gt;='様式３（療養者名簿）（⑤の場合）'!$BJ98,IF(CF$19&lt;='様式３（療養者名簿）（⑤の場合）'!$BK98,1,0),0),0)</f>
        <v>0</v>
      </c>
      <c r="CG93" s="247">
        <f>IF(CG$19-'様式３（療養者名簿）（⑤の場合）'!$BJ98+1&lt;=15,IF(CG$19&gt;='様式３（療養者名簿）（⑤の場合）'!$BJ98,IF(CG$19&lt;='様式３（療養者名簿）（⑤の場合）'!$BK98,1,0),0),0)</f>
        <v>0</v>
      </c>
      <c r="CH93" s="247">
        <f>IF(CH$19-'様式３（療養者名簿）（⑤の場合）'!$BJ98+1&lt;=15,IF(CH$19&gt;='様式３（療養者名簿）（⑤の場合）'!$BJ98,IF(CH$19&lt;='様式３（療養者名簿）（⑤の場合）'!$BK98,1,0),0),0)</f>
        <v>0</v>
      </c>
      <c r="CI93" s="247">
        <f>IF(CI$19-'様式３（療養者名簿）（⑤の場合）'!$BJ98+1&lt;=15,IF(CI$19&gt;='様式３（療養者名簿）（⑤の場合）'!$BJ98,IF(CI$19&lt;='様式３（療養者名簿）（⑤の場合）'!$BK98,1,0),0),0)</f>
        <v>0</v>
      </c>
      <c r="CJ93" s="247">
        <f>IF(CJ$19-'様式３（療養者名簿）（⑤の場合）'!$BJ98+1&lt;=15,IF(CJ$19&gt;='様式３（療養者名簿）（⑤の場合）'!$BJ98,IF(CJ$19&lt;='様式３（療養者名簿）（⑤の場合）'!$BK98,1,0),0),0)</f>
        <v>0</v>
      </c>
      <c r="CK93" s="247">
        <f>IF(CK$19-'様式３（療養者名簿）（⑤の場合）'!$BJ98+1&lt;=15,IF(CK$19&gt;='様式３（療養者名簿）（⑤の場合）'!$BJ98,IF(CK$19&lt;='様式３（療養者名簿）（⑤の場合）'!$BK98,1,0),0),0)</f>
        <v>0</v>
      </c>
      <c r="CL93" s="247">
        <f>IF(CL$19-'様式３（療養者名簿）（⑤の場合）'!$BJ98+1&lt;=15,IF(CL$19&gt;='様式３（療養者名簿）（⑤の場合）'!$BJ98,IF(CL$19&lt;='様式３（療養者名簿）（⑤の場合）'!$BK98,1,0),0),0)</f>
        <v>0</v>
      </c>
      <c r="CM93" s="247">
        <f>IF(CM$19-'様式３（療養者名簿）（⑤の場合）'!$BJ98+1&lt;=15,IF(CM$19&gt;='様式３（療養者名簿）（⑤の場合）'!$BJ98,IF(CM$19&lt;='様式３（療養者名簿）（⑤の場合）'!$BK98,1,0),0),0)</f>
        <v>0</v>
      </c>
      <c r="CN93" s="247">
        <f>IF(CN$19-'様式３（療養者名簿）（⑤の場合）'!$BJ98+1&lt;=15,IF(CN$19&gt;='様式３（療養者名簿）（⑤の場合）'!$BJ98,IF(CN$19&lt;='様式３（療養者名簿）（⑤の場合）'!$BK98,1,0),0),0)</f>
        <v>0</v>
      </c>
      <c r="CO93" s="247">
        <f>IF(CO$19-'様式３（療養者名簿）（⑤の場合）'!$BJ98+1&lt;=15,IF(CO$19&gt;='様式３（療養者名簿）（⑤の場合）'!$BJ98,IF(CO$19&lt;='様式３（療養者名簿）（⑤の場合）'!$BK98,1,0),0),0)</f>
        <v>0</v>
      </c>
      <c r="CP93" s="247">
        <f>IF(CP$19-'様式３（療養者名簿）（⑤の場合）'!$BJ98+1&lt;=15,IF(CP$19&gt;='様式３（療養者名簿）（⑤の場合）'!$BJ98,IF(CP$19&lt;='様式３（療養者名簿）（⑤の場合）'!$BK98,1,0),0),0)</f>
        <v>0</v>
      </c>
      <c r="CQ93" s="247">
        <f>IF(CQ$19-'様式３（療養者名簿）（⑤の場合）'!$BJ98+1&lt;=15,IF(CQ$19&gt;='様式３（療養者名簿）（⑤の場合）'!$BJ98,IF(CQ$19&lt;='様式３（療養者名簿）（⑤の場合）'!$BK98,1,0),0),0)</f>
        <v>0</v>
      </c>
      <c r="CR93" s="247">
        <f>IF(CR$19-'様式３（療養者名簿）（⑤の場合）'!$BJ98+1&lt;=15,IF(CR$19&gt;='様式３（療養者名簿）（⑤の場合）'!$BJ98,IF(CR$19&lt;='様式３（療養者名簿）（⑤の場合）'!$BK98,1,0),0),0)</f>
        <v>0</v>
      </c>
      <c r="CS93" s="247">
        <f>IF(CS$19-'様式３（療養者名簿）（⑤の場合）'!$BJ98+1&lt;=15,IF(CS$19&gt;='様式３（療養者名簿）（⑤の場合）'!$BJ98,IF(CS$19&lt;='様式３（療養者名簿）（⑤の場合）'!$BK98,1,0),0),0)</f>
        <v>0</v>
      </c>
      <c r="CT93" s="247">
        <f>IF(CT$19-'様式３（療養者名簿）（⑤の場合）'!$BJ98+1&lt;=15,IF(CT$19&gt;='様式３（療養者名簿）（⑤の場合）'!$BJ98,IF(CT$19&lt;='様式３（療養者名簿）（⑤の場合）'!$BK98,1,0),0),0)</f>
        <v>0</v>
      </c>
      <c r="CU93" s="247">
        <f>IF(CU$19-'様式３（療養者名簿）（⑤の場合）'!$BJ98+1&lt;=15,IF(CU$19&gt;='様式３（療養者名簿）（⑤の場合）'!$BJ98,IF(CU$19&lt;='様式３（療養者名簿）（⑤の場合）'!$BK98,1,0),0),0)</f>
        <v>0</v>
      </c>
      <c r="CV93" s="247">
        <f>IF(CV$19-'様式３（療養者名簿）（⑤の場合）'!$BJ98+1&lt;=15,IF(CV$19&gt;='様式３（療養者名簿）（⑤の場合）'!$BJ98,IF(CV$19&lt;='様式３（療養者名簿）（⑤の場合）'!$BK98,1,0),0),0)</f>
        <v>0</v>
      </c>
      <c r="CW93" s="247">
        <f>IF(CW$19-'様式３（療養者名簿）（⑤の場合）'!$BJ98+1&lt;=15,IF(CW$19&gt;='様式３（療養者名簿）（⑤の場合）'!$BJ98,IF(CW$19&lt;='様式３（療養者名簿）（⑤の場合）'!$BK98,1,0),0),0)</f>
        <v>0</v>
      </c>
      <c r="CX93" s="247">
        <f>IF(CX$19-'様式３（療養者名簿）（⑤の場合）'!$BJ98+1&lt;=15,IF(CX$19&gt;='様式３（療養者名簿）（⑤の場合）'!$BJ98,IF(CX$19&lt;='様式３（療養者名簿）（⑤の場合）'!$BK98,1,0),0),0)</f>
        <v>0</v>
      </c>
      <c r="CY93" s="247">
        <f>IF(CY$19-'様式３（療養者名簿）（⑤の場合）'!$BJ98+1&lt;=15,IF(CY$19&gt;='様式３（療養者名簿）（⑤の場合）'!$BJ98,IF(CY$19&lt;='様式３（療養者名簿）（⑤の場合）'!$BK98,1,0),0),0)</f>
        <v>0</v>
      </c>
      <c r="CZ93" s="247">
        <f>IF(CZ$19-'様式３（療養者名簿）（⑤の場合）'!$BJ98+1&lt;=15,IF(CZ$19&gt;='様式３（療養者名簿）（⑤の場合）'!$BJ98,IF(CZ$19&lt;='様式３（療養者名簿）（⑤の場合）'!$BK98,1,0),0),0)</f>
        <v>0</v>
      </c>
      <c r="DA93" s="247">
        <f>IF(DA$19-'様式３（療養者名簿）（⑤の場合）'!$BJ98+1&lt;=15,IF(DA$19&gt;='様式３（療養者名簿）（⑤の場合）'!$BJ98,IF(DA$19&lt;='様式３（療養者名簿）（⑤の場合）'!$BK98,1,0),0),0)</f>
        <v>0</v>
      </c>
      <c r="DB93" s="247">
        <f>IF(DB$19-'様式３（療養者名簿）（⑤の場合）'!$BJ98+1&lt;=15,IF(DB$19&gt;='様式３（療養者名簿）（⑤の場合）'!$BJ98,IF(DB$19&lt;='様式３（療養者名簿）（⑤の場合）'!$BK98,1,0),0),0)</f>
        <v>0</v>
      </c>
      <c r="DC93" s="247">
        <f>IF(DC$19-'様式３（療養者名簿）（⑤の場合）'!$BJ98+1&lt;=15,IF(DC$19&gt;='様式３（療養者名簿）（⑤の場合）'!$BJ98,IF(DC$19&lt;='様式３（療養者名簿）（⑤の場合）'!$BK98,1,0),0),0)</f>
        <v>0</v>
      </c>
      <c r="DD93" s="247">
        <f>IF(DD$19-'様式３（療養者名簿）（⑤の場合）'!$BJ98+1&lt;=15,IF(DD$19&gt;='様式３（療養者名簿）（⑤の場合）'!$BJ98,IF(DD$19&lt;='様式３（療養者名簿）（⑤の場合）'!$BK98,1,0),0),0)</f>
        <v>0</v>
      </c>
      <c r="DE93" s="247">
        <f>IF(DE$19-'様式３（療養者名簿）（⑤の場合）'!$BJ98+1&lt;=15,IF(DE$19&gt;='様式３（療養者名簿）（⑤の場合）'!$BJ98,IF(DE$19&lt;='様式３（療養者名簿）（⑤の場合）'!$BK98,1,0),0),0)</f>
        <v>0</v>
      </c>
      <c r="DF93" s="247">
        <f>IF(DF$19-'様式３（療養者名簿）（⑤の場合）'!$BJ98+1&lt;=15,IF(DF$19&gt;='様式３（療養者名簿）（⑤の場合）'!$BJ98,IF(DF$19&lt;='様式３（療養者名簿）（⑤の場合）'!$BK98,1,0),0),0)</f>
        <v>0</v>
      </c>
      <c r="DG93" s="247">
        <f>IF(DG$19-'様式３（療養者名簿）（⑤の場合）'!$BJ98+1&lt;=15,IF(DG$19&gt;='様式３（療養者名簿）（⑤の場合）'!$BJ98,IF(DG$19&lt;='様式３（療養者名簿）（⑤の場合）'!$BK98,1,0),0),0)</f>
        <v>0</v>
      </c>
      <c r="DH93" s="247">
        <f>IF(DH$19-'様式３（療養者名簿）（⑤の場合）'!$BJ98+1&lt;=15,IF(DH$19&gt;='様式３（療養者名簿）（⑤の場合）'!$BJ98,IF(DH$19&lt;='様式３（療養者名簿）（⑤の場合）'!$BK98,1,0),0),0)</f>
        <v>0</v>
      </c>
      <c r="DI93" s="247">
        <f>IF(DI$19-'様式３（療養者名簿）（⑤の場合）'!$BJ98+1&lt;=15,IF(DI$19&gt;='様式３（療養者名簿）（⑤の場合）'!$BJ98,IF(DI$19&lt;='様式３（療養者名簿）（⑤の場合）'!$BK98,1,0),0),0)</f>
        <v>0</v>
      </c>
      <c r="DJ93" s="247">
        <f>IF(DJ$19-'様式３（療養者名簿）（⑤の場合）'!$BJ98+1&lt;=15,IF(DJ$19&gt;='様式３（療養者名簿）（⑤の場合）'!$BJ98,IF(DJ$19&lt;='様式３（療養者名簿）（⑤の場合）'!$BK98,1,0),0),0)</f>
        <v>0</v>
      </c>
      <c r="DK93" s="247">
        <f>IF(DK$19-'様式３（療養者名簿）（⑤の場合）'!$BJ98+1&lt;=15,IF(DK$19&gt;='様式３（療養者名簿）（⑤の場合）'!$BJ98,IF(DK$19&lt;='様式３（療養者名簿）（⑤の場合）'!$BK98,1,0),0),0)</f>
        <v>0</v>
      </c>
      <c r="DL93" s="247">
        <f>IF(DL$19-'様式３（療養者名簿）（⑤の場合）'!$BJ98+1&lt;=15,IF(DL$19&gt;='様式３（療養者名簿）（⑤の場合）'!$BJ98,IF(DL$19&lt;='様式３（療養者名簿）（⑤の場合）'!$BK98,1,0),0),0)</f>
        <v>0</v>
      </c>
      <c r="DM93" s="247">
        <f>IF(DM$19-'様式３（療養者名簿）（⑤の場合）'!$BJ98+1&lt;=15,IF(DM$19&gt;='様式３（療養者名簿）（⑤の場合）'!$BJ98,IF(DM$19&lt;='様式３（療養者名簿）（⑤の場合）'!$BK98,1,0),0),0)</f>
        <v>0</v>
      </c>
      <c r="DN93" s="247">
        <f>IF(DN$19-'様式３（療養者名簿）（⑤の場合）'!$BJ98+1&lt;=15,IF(DN$19&gt;='様式３（療養者名簿）（⑤の場合）'!$BJ98,IF(DN$19&lt;='様式３（療養者名簿）（⑤の場合）'!$BK98,1,0),0),0)</f>
        <v>0</v>
      </c>
      <c r="DO93" s="247">
        <f>IF(DO$19-'様式３（療養者名簿）（⑤の場合）'!$BJ98+1&lt;=15,IF(DO$19&gt;='様式３（療養者名簿）（⑤の場合）'!$BJ98,IF(DO$19&lt;='様式３（療養者名簿）（⑤の場合）'!$BK98,1,0),0),0)</f>
        <v>0</v>
      </c>
      <c r="DP93" s="247">
        <f>IF(DP$19-'様式３（療養者名簿）（⑤の場合）'!$BJ98+1&lt;=15,IF(DP$19&gt;='様式３（療養者名簿）（⑤の場合）'!$BJ98,IF(DP$19&lt;='様式３（療養者名簿）（⑤の場合）'!$BK98,1,0),0),0)</f>
        <v>0</v>
      </c>
      <c r="DQ93" s="247">
        <f>IF(DQ$19-'様式３（療養者名簿）（⑤の場合）'!$BJ98+1&lt;=15,IF(DQ$19&gt;='様式３（療養者名簿）（⑤の場合）'!$BJ98,IF(DQ$19&lt;='様式３（療養者名簿）（⑤の場合）'!$BK98,1,0),0),0)</f>
        <v>0</v>
      </c>
      <c r="DR93" s="247">
        <f>IF(DR$19-'様式３（療養者名簿）（⑤の場合）'!$BJ98+1&lt;=15,IF(DR$19&gt;='様式３（療養者名簿）（⑤の場合）'!$BJ98,IF(DR$19&lt;='様式３（療養者名簿）（⑤の場合）'!$BK98,1,0),0),0)</f>
        <v>0</v>
      </c>
      <c r="DS93" s="247">
        <f>IF(DS$19-'様式３（療養者名簿）（⑤の場合）'!$BJ98+1&lt;=15,IF(DS$19&gt;='様式３（療養者名簿）（⑤の場合）'!$BJ98,IF(DS$19&lt;='様式３（療養者名簿）（⑤の場合）'!$BK98,1,0),0),0)</f>
        <v>0</v>
      </c>
      <c r="DT93" s="247">
        <f>IF(DT$19-'様式３（療養者名簿）（⑤の場合）'!$BJ98+1&lt;=15,IF(DT$19&gt;='様式３（療養者名簿）（⑤の場合）'!$BJ98,IF(DT$19&lt;='様式３（療養者名簿）（⑤の場合）'!$BK98,1,0),0),0)</f>
        <v>0</v>
      </c>
      <c r="DU93" s="247">
        <f>IF(DU$19-'様式３（療養者名簿）（⑤の場合）'!$BJ98+1&lt;=15,IF(DU$19&gt;='様式３（療養者名簿）（⑤の場合）'!$BJ98,IF(DU$19&lt;='様式３（療養者名簿）（⑤の場合）'!$BK98,1,0),0),0)</f>
        <v>0</v>
      </c>
      <c r="DV93" s="247">
        <f>IF(DV$19-'様式３（療養者名簿）（⑤の場合）'!$BJ98+1&lt;=15,IF(DV$19&gt;='様式３（療養者名簿）（⑤の場合）'!$BJ98,IF(DV$19&lt;='様式３（療養者名簿）（⑤の場合）'!$BK98,1,0),0),0)</f>
        <v>0</v>
      </c>
      <c r="DW93" s="247">
        <f>IF(DW$19-'様式３（療養者名簿）（⑤の場合）'!$BJ98+1&lt;=15,IF(DW$19&gt;='様式３（療養者名簿）（⑤の場合）'!$BJ98,IF(DW$19&lt;='様式３（療養者名簿）（⑤の場合）'!$BK98,1,0),0),0)</f>
        <v>0</v>
      </c>
      <c r="DX93" s="247">
        <f>IF(DX$19-'様式３（療養者名簿）（⑤の場合）'!$BJ98+1&lt;=15,IF(DX$19&gt;='様式３（療養者名簿）（⑤の場合）'!$BJ98,IF(DX$19&lt;='様式３（療養者名簿）（⑤の場合）'!$BK98,1,0),0),0)</f>
        <v>0</v>
      </c>
      <c r="DY93" s="247">
        <f>IF(DY$19-'様式３（療養者名簿）（⑤の場合）'!$BJ98+1&lt;=15,IF(DY$19&gt;='様式３（療養者名簿）（⑤の場合）'!$BJ98,IF(DY$19&lt;='様式３（療養者名簿）（⑤の場合）'!$BK98,1,0),0),0)</f>
        <v>0</v>
      </c>
      <c r="DZ93" s="247">
        <f>IF(DZ$19-'様式３（療養者名簿）（⑤の場合）'!$BJ98+1&lt;=15,IF(DZ$19&gt;='様式３（療養者名簿）（⑤の場合）'!$BJ98,IF(DZ$19&lt;='様式３（療養者名簿）（⑤の場合）'!$BK98,1,0),0),0)</f>
        <v>0</v>
      </c>
      <c r="EA93" s="247">
        <f>IF(EA$19-'様式３（療養者名簿）（⑤の場合）'!$BJ98+1&lt;=15,IF(EA$19&gt;='様式３（療養者名簿）（⑤の場合）'!$BJ98,IF(EA$19&lt;='様式３（療養者名簿）（⑤の場合）'!$BK98,1,0),0),0)</f>
        <v>0</v>
      </c>
      <c r="EB93" s="247">
        <f>IF(EB$19-'様式３（療養者名簿）（⑤の場合）'!$BJ98+1&lt;=15,IF(EB$19&gt;='様式３（療養者名簿）（⑤の場合）'!$BJ98,IF(EB$19&lt;='様式３（療養者名簿）（⑤の場合）'!$BK98,1,0),0),0)</f>
        <v>0</v>
      </c>
      <c r="EC93" s="247">
        <f>IF(EC$19-'様式３（療養者名簿）（⑤の場合）'!$BJ98+1&lt;=15,IF(EC$19&gt;='様式３（療養者名簿）（⑤の場合）'!$BJ98,IF(EC$19&lt;='様式３（療養者名簿）（⑤の場合）'!$BK98,1,0),0),0)</f>
        <v>0</v>
      </c>
      <c r="ED93" s="247">
        <f>IF(ED$19-'様式３（療養者名簿）（⑤の場合）'!$BJ98+1&lt;=15,IF(ED$19&gt;='様式３（療養者名簿）（⑤の場合）'!$BJ98,IF(ED$19&lt;='様式３（療養者名簿）（⑤の場合）'!$BK98,1,0),0),0)</f>
        <v>0</v>
      </c>
      <c r="EE93" s="247">
        <f>IF(EE$19-'様式３（療養者名簿）（⑤の場合）'!$BJ98+1&lt;=15,IF(EE$19&gt;='様式３（療養者名簿）（⑤の場合）'!$BJ98,IF(EE$19&lt;='様式３（療養者名簿）（⑤の場合）'!$BK98,1,0),0),0)</f>
        <v>0</v>
      </c>
      <c r="EF93" s="247">
        <f>IF(EF$19-'様式３（療養者名簿）（⑤の場合）'!$BJ98+1&lt;=15,IF(EF$19&gt;='様式３（療養者名簿）（⑤の場合）'!$BJ98,IF(EF$19&lt;='様式３（療養者名簿）（⑤の場合）'!$BK98,1,0),0),0)</f>
        <v>0</v>
      </c>
      <c r="EG93" s="247">
        <f>IF(EG$19-'様式３（療養者名簿）（⑤の場合）'!$BJ98+1&lt;=15,IF(EG$19&gt;='様式３（療養者名簿）（⑤の場合）'!$BJ98,IF(EG$19&lt;='様式３（療養者名簿）（⑤の場合）'!$BK98,1,0),0),0)</f>
        <v>0</v>
      </c>
      <c r="EH93" s="247">
        <f>IF(EH$19-'様式３（療養者名簿）（⑤の場合）'!$BJ98+1&lt;=15,IF(EH$19&gt;='様式３（療養者名簿）（⑤の場合）'!$BJ98,IF(EH$19&lt;='様式３（療養者名簿）（⑤の場合）'!$BK98,1,0),0),0)</f>
        <v>0</v>
      </c>
      <c r="EI93" s="247">
        <f>IF(EI$19-'様式３（療養者名簿）（⑤の場合）'!$BJ98+1&lt;=15,IF(EI$19&gt;='様式３（療養者名簿）（⑤の場合）'!$BJ98,IF(EI$19&lt;='様式３（療養者名簿）（⑤の場合）'!$BK98,1,0),0),0)</f>
        <v>0</v>
      </c>
      <c r="EJ93" s="247">
        <f>IF(EJ$19-'様式３（療養者名簿）（⑤の場合）'!$BJ98+1&lt;=15,IF(EJ$19&gt;='様式３（療養者名簿）（⑤の場合）'!$BJ98,IF(EJ$19&lt;='様式３（療養者名簿）（⑤の場合）'!$BK98,1,0),0),0)</f>
        <v>0</v>
      </c>
      <c r="EK93" s="247">
        <f>IF(EK$19-'様式３（療養者名簿）（⑤の場合）'!$BJ98+1&lt;=15,IF(EK$19&gt;='様式３（療養者名簿）（⑤の場合）'!$BJ98,IF(EK$19&lt;='様式３（療養者名簿）（⑤の場合）'!$BK98,1,0),0),0)</f>
        <v>0</v>
      </c>
      <c r="EL93" s="247">
        <f>IF(EL$19-'様式３（療養者名簿）（⑤の場合）'!$BJ98+1&lt;=15,IF(EL$19&gt;='様式３（療養者名簿）（⑤の場合）'!$BJ98,IF(EL$19&lt;='様式３（療養者名簿）（⑤の場合）'!$BK98,1,0),0),0)</f>
        <v>0</v>
      </c>
      <c r="EM93" s="247">
        <f>IF(EM$19-'様式３（療養者名簿）（⑤の場合）'!$BJ98+1&lt;=15,IF(EM$19&gt;='様式３（療養者名簿）（⑤の場合）'!$BJ98,IF(EM$19&lt;='様式３（療養者名簿）（⑤の場合）'!$BK98,1,0),0),0)</f>
        <v>0</v>
      </c>
      <c r="EN93" s="247">
        <f>IF(EN$19-'様式３（療養者名簿）（⑤の場合）'!$BJ98+1&lt;=15,IF(EN$19&gt;='様式３（療養者名簿）（⑤の場合）'!$BJ98,IF(EN$19&lt;='様式３（療養者名簿）（⑤の場合）'!$BK98,1,0),0),0)</f>
        <v>0</v>
      </c>
      <c r="EO93" s="247">
        <f>IF(EO$19-'様式３（療養者名簿）（⑤の場合）'!$BJ98+1&lt;=15,IF(EO$19&gt;='様式３（療養者名簿）（⑤の場合）'!$BJ98,IF(EO$19&lt;='様式３（療養者名簿）（⑤の場合）'!$BK98,1,0),0),0)</f>
        <v>0</v>
      </c>
      <c r="EP93" s="247">
        <f>IF(EP$19-'様式３（療養者名簿）（⑤の場合）'!$BJ98+1&lt;=15,IF(EP$19&gt;='様式３（療養者名簿）（⑤の場合）'!$BJ98,IF(EP$19&lt;='様式３（療養者名簿）（⑤の場合）'!$BK98,1,0),0),0)</f>
        <v>0</v>
      </c>
      <c r="EQ93" s="247">
        <f>IF(EQ$19-'様式３（療養者名簿）（⑤の場合）'!$BJ98+1&lt;=15,IF(EQ$19&gt;='様式３（療養者名簿）（⑤の場合）'!$BJ98,IF(EQ$19&lt;='様式３（療養者名簿）（⑤の場合）'!$BK98,1,0),0),0)</f>
        <v>0</v>
      </c>
      <c r="ER93" s="247">
        <f>IF(ER$19-'様式３（療養者名簿）（⑤の場合）'!$BJ98+1&lt;=15,IF(ER$19&gt;='様式３（療養者名簿）（⑤の場合）'!$BJ98,IF(ER$19&lt;='様式３（療養者名簿）（⑤の場合）'!$BK98,1,0),0),0)</f>
        <v>0</v>
      </c>
      <c r="ES93" s="247">
        <f>IF(ES$19-'様式３（療養者名簿）（⑤の場合）'!$BJ98+1&lt;=15,IF(ES$19&gt;='様式３（療養者名簿）（⑤の場合）'!$BJ98,IF(ES$19&lt;='様式３（療養者名簿）（⑤の場合）'!$BK98,1,0),0),0)</f>
        <v>0</v>
      </c>
      <c r="ET93" s="247">
        <f>IF(ET$19-'様式３（療養者名簿）（⑤の場合）'!$BJ98+1&lt;=15,IF(ET$19&gt;='様式３（療養者名簿）（⑤の場合）'!$BJ98,IF(ET$19&lt;='様式３（療養者名簿）（⑤の場合）'!$BK98,1,0),0),0)</f>
        <v>0</v>
      </c>
      <c r="EU93" s="247">
        <f>IF(EU$19-'様式３（療養者名簿）（⑤の場合）'!$BJ98+1&lt;=15,IF(EU$19&gt;='様式３（療養者名簿）（⑤の場合）'!$BJ98,IF(EU$19&lt;='様式３（療養者名簿）（⑤の場合）'!$BK98,1,0),0),0)</f>
        <v>0</v>
      </c>
      <c r="EV93" s="247">
        <f>IF(EV$19-'様式３（療養者名簿）（⑤の場合）'!$BJ98+1&lt;=15,IF(EV$19&gt;='様式３（療養者名簿）（⑤の場合）'!$BJ98,IF(EV$19&lt;='様式３（療養者名簿）（⑤の場合）'!$BK98,1,0),0),0)</f>
        <v>0</v>
      </c>
      <c r="EW93" s="247">
        <f>IF(EW$19-'様式３（療養者名簿）（⑤の場合）'!$BJ98+1&lt;=15,IF(EW$19&gt;='様式３（療養者名簿）（⑤の場合）'!$BJ98,IF(EW$19&lt;='様式３（療養者名簿）（⑤の場合）'!$BK98,1,0),0),0)</f>
        <v>0</v>
      </c>
      <c r="EX93" s="247">
        <f>IF(EX$19-'様式３（療養者名簿）（⑤の場合）'!$BJ98+1&lt;=15,IF(EX$19&gt;='様式３（療養者名簿）（⑤の場合）'!$BJ98,IF(EX$19&lt;='様式３（療養者名簿）（⑤の場合）'!$BK98,1,0),0),0)</f>
        <v>0</v>
      </c>
      <c r="EY93" s="247">
        <f>IF(EY$19-'様式３（療養者名簿）（⑤の場合）'!$BJ98+1&lt;=15,IF(EY$19&gt;='様式３（療養者名簿）（⑤の場合）'!$BJ98,IF(EY$19&lt;='様式３（療養者名簿）（⑤の場合）'!$BK98,1,0),0),0)</f>
        <v>0</v>
      </c>
      <c r="EZ93" s="247">
        <f>IF(EZ$19-'様式３（療養者名簿）（⑤の場合）'!$BJ98+1&lt;=15,IF(EZ$19&gt;='様式３（療養者名簿）（⑤の場合）'!$BJ98,IF(EZ$19&lt;='様式３（療養者名簿）（⑤の場合）'!$BK98,1,0),0),0)</f>
        <v>0</v>
      </c>
      <c r="FA93" s="247">
        <f>IF(FA$19-'様式３（療養者名簿）（⑤の場合）'!$BJ98+1&lt;=15,IF(FA$19&gt;='様式３（療養者名簿）（⑤の場合）'!$BJ98,IF(FA$19&lt;='様式３（療養者名簿）（⑤の場合）'!$BK98,1,0),0),0)</f>
        <v>0</v>
      </c>
      <c r="FB93" s="247">
        <f>IF(FB$19-'様式３（療養者名簿）（⑤の場合）'!$BJ98+1&lt;=15,IF(FB$19&gt;='様式３（療養者名簿）（⑤の場合）'!$BJ98,IF(FB$19&lt;='様式３（療養者名簿）（⑤の場合）'!$BK98,1,0),0),0)</f>
        <v>0</v>
      </c>
      <c r="FC93" s="247">
        <f>IF(FC$19-'様式３（療養者名簿）（⑤の場合）'!$BJ98+1&lt;=15,IF(FC$19&gt;='様式３（療養者名簿）（⑤の場合）'!$BJ98,IF(FC$19&lt;='様式３（療養者名簿）（⑤の場合）'!$BK98,1,0),0),0)</f>
        <v>0</v>
      </c>
      <c r="FD93" s="247">
        <f>IF(FD$19-'様式３（療養者名簿）（⑤の場合）'!$BJ98+1&lt;=15,IF(FD$19&gt;='様式３（療養者名簿）（⑤の場合）'!$BJ98,IF(FD$19&lt;='様式３（療養者名簿）（⑤の場合）'!$BK98,1,0),0),0)</f>
        <v>0</v>
      </c>
      <c r="FE93" s="247">
        <f>IF(FE$19-'様式３（療養者名簿）（⑤の場合）'!$BJ98+1&lt;=15,IF(FE$19&gt;='様式３（療養者名簿）（⑤の場合）'!$BJ98,IF(FE$19&lt;='様式３（療養者名簿）（⑤の場合）'!$BK98,1,0),0),0)</f>
        <v>0</v>
      </c>
      <c r="FF93" s="247">
        <f>IF(FF$19-'様式３（療養者名簿）（⑤の場合）'!$BJ98+1&lt;=15,IF(FF$19&gt;='様式３（療養者名簿）（⑤の場合）'!$BJ98,IF(FF$19&lt;='様式３（療養者名簿）（⑤の場合）'!$BK98,1,0),0),0)</f>
        <v>0</v>
      </c>
      <c r="FG93" s="247">
        <f>IF(FG$19-'様式３（療養者名簿）（⑤の場合）'!$BJ98+1&lt;=15,IF(FG$19&gt;='様式３（療養者名簿）（⑤の場合）'!$BJ98,IF(FG$19&lt;='様式３（療養者名簿）（⑤の場合）'!$BK98,1,0),0),0)</f>
        <v>0</v>
      </c>
      <c r="FH93" s="247">
        <f>IF(FH$19-'様式３（療養者名簿）（⑤の場合）'!$BJ98+1&lt;=15,IF(FH$19&gt;='様式３（療養者名簿）（⑤の場合）'!$BJ98,IF(FH$19&lt;='様式３（療養者名簿）（⑤の場合）'!$BK98,1,0),0),0)</f>
        <v>0</v>
      </c>
      <c r="FI93" s="247">
        <f>IF(FI$19-'様式３（療養者名簿）（⑤の場合）'!$BJ98+1&lt;=15,IF(FI$19&gt;='様式３（療養者名簿）（⑤の場合）'!$BJ98,IF(FI$19&lt;='様式３（療養者名簿）（⑤の場合）'!$BK98,1,0),0),0)</f>
        <v>0</v>
      </c>
      <c r="FJ93" s="247">
        <f>IF(FJ$19-'様式３（療養者名簿）（⑤の場合）'!$BJ98+1&lt;=15,IF(FJ$19&gt;='様式３（療養者名簿）（⑤の場合）'!$BJ98,IF(FJ$19&lt;='様式３（療養者名簿）（⑤の場合）'!$BK98,1,0),0),0)</f>
        <v>0</v>
      </c>
      <c r="FK93" s="247">
        <f>IF(FK$19-'様式３（療養者名簿）（⑤の場合）'!$BJ98+1&lt;=15,IF(FK$19&gt;='様式３（療養者名簿）（⑤の場合）'!$BJ98,IF(FK$19&lt;='様式３（療養者名簿）（⑤の場合）'!$BK98,1,0),0),0)</f>
        <v>0</v>
      </c>
      <c r="FL93" s="247">
        <f>IF(FL$19-'様式３（療養者名簿）（⑤の場合）'!$BJ98+1&lt;=15,IF(FL$19&gt;='様式３（療養者名簿）（⑤の場合）'!$BJ98,IF(FL$19&lt;='様式３（療養者名簿）（⑤の場合）'!$BK98,1,0),0),0)</f>
        <v>0</v>
      </c>
      <c r="FM93" s="247">
        <f>IF(FM$19-'様式３（療養者名簿）（⑤の場合）'!$BJ98+1&lt;=15,IF(FM$19&gt;='様式３（療養者名簿）（⑤の場合）'!$BJ98,IF(FM$19&lt;='様式３（療養者名簿）（⑤の場合）'!$BK98,1,0),0),0)</f>
        <v>0</v>
      </c>
      <c r="FN93" s="247">
        <f>IF(FN$19-'様式３（療養者名簿）（⑤の場合）'!$BJ98+1&lt;=15,IF(FN$19&gt;='様式３（療養者名簿）（⑤の場合）'!$BJ98,IF(FN$19&lt;='様式３（療養者名簿）（⑤の場合）'!$BK98,1,0),0),0)</f>
        <v>0</v>
      </c>
      <c r="FO93" s="247">
        <f>IF(FO$19-'様式３（療養者名簿）（⑤の場合）'!$BJ98+1&lt;=15,IF(FO$19&gt;='様式３（療養者名簿）（⑤の場合）'!$BJ98,IF(FO$19&lt;='様式３（療養者名簿）（⑤の場合）'!$BK98,1,0),0),0)</f>
        <v>0</v>
      </c>
      <c r="FP93" s="247">
        <f>IF(FP$19-'様式３（療養者名簿）（⑤の場合）'!$BJ98+1&lt;=15,IF(FP$19&gt;='様式３（療養者名簿）（⑤の場合）'!$BJ98,IF(FP$19&lt;='様式３（療養者名簿）（⑤の場合）'!$BK98,1,0),0),0)</f>
        <v>0</v>
      </c>
      <c r="FQ93" s="247">
        <f>IF(FQ$19-'様式３（療養者名簿）（⑤の場合）'!$BJ98+1&lt;=15,IF(FQ$19&gt;='様式３（療養者名簿）（⑤の場合）'!$BJ98,IF(FQ$19&lt;='様式３（療養者名簿）（⑤の場合）'!$BK98,1,0),0),0)</f>
        <v>0</v>
      </c>
      <c r="FR93" s="247">
        <f>IF(FR$19-'様式３（療養者名簿）（⑤の場合）'!$BJ98+1&lt;=15,IF(FR$19&gt;='様式３（療養者名簿）（⑤の場合）'!$BJ98,IF(FR$19&lt;='様式３（療養者名簿）（⑤の場合）'!$BK98,1,0),0),0)</f>
        <v>0</v>
      </c>
      <c r="FS93" s="247">
        <f>IF(FS$19-'様式３（療養者名簿）（⑤の場合）'!$BJ98+1&lt;=15,IF(FS$19&gt;='様式３（療養者名簿）（⑤の場合）'!$BJ98,IF(FS$19&lt;='様式３（療養者名簿）（⑤の場合）'!$BK98,1,0),0),0)</f>
        <v>0</v>
      </c>
      <c r="FT93" s="247">
        <f>IF(FT$19-'様式３（療養者名簿）（⑤の場合）'!$BJ98+1&lt;=15,IF(FT$19&gt;='様式３（療養者名簿）（⑤の場合）'!$BJ98,IF(FT$19&lt;='様式３（療養者名簿）（⑤の場合）'!$BK98,1,0),0),0)</f>
        <v>0</v>
      </c>
      <c r="FU93" s="247">
        <f>IF(FU$19-'様式３（療養者名簿）（⑤の場合）'!$BJ98+1&lt;=15,IF(FU$19&gt;='様式３（療養者名簿）（⑤の場合）'!$BJ98,IF(FU$19&lt;='様式３（療養者名簿）（⑤の場合）'!$BK98,1,0),0),0)</f>
        <v>0</v>
      </c>
      <c r="FV93" s="247">
        <f>IF(FV$19-'様式３（療養者名簿）（⑤の場合）'!$BJ98+1&lt;=15,IF(FV$19&gt;='様式３（療養者名簿）（⑤の場合）'!$BJ98,IF(FV$19&lt;='様式３（療養者名簿）（⑤の場合）'!$BK98,1,0),0),0)</f>
        <v>0</v>
      </c>
      <c r="FW93" s="247">
        <f>IF(FW$19-'様式３（療養者名簿）（⑤の場合）'!$BJ98+1&lt;=15,IF(FW$19&gt;='様式３（療養者名簿）（⑤の場合）'!$BJ98,IF(FW$19&lt;='様式３（療養者名簿）（⑤の場合）'!$BK98,1,0),0),0)</f>
        <v>0</v>
      </c>
      <c r="FX93" s="247">
        <f>IF(FX$19-'様式３（療養者名簿）（⑤の場合）'!$BJ98+1&lt;=15,IF(FX$19&gt;='様式３（療養者名簿）（⑤の場合）'!$BJ98,IF(FX$19&lt;='様式３（療養者名簿）（⑤の場合）'!$BK98,1,0),0),0)</f>
        <v>0</v>
      </c>
      <c r="FY93" s="247">
        <f>IF(FY$19-'様式３（療養者名簿）（⑤の場合）'!$BJ98+1&lt;=15,IF(FY$19&gt;='様式３（療養者名簿）（⑤の場合）'!$BJ98,IF(FY$19&lt;='様式３（療養者名簿）（⑤の場合）'!$BK98,1,0),0),0)</f>
        <v>0</v>
      </c>
      <c r="FZ93" s="247">
        <f>IF(FZ$19-'様式３（療養者名簿）（⑤の場合）'!$BJ98+1&lt;=15,IF(FZ$19&gt;='様式３（療養者名簿）（⑤の場合）'!$BJ98,IF(FZ$19&lt;='様式３（療養者名簿）（⑤の場合）'!$BK98,1,0),0),0)</f>
        <v>0</v>
      </c>
      <c r="GA93" s="247">
        <f>IF(GA$19-'様式３（療養者名簿）（⑤の場合）'!$BJ98+1&lt;=15,IF(GA$19&gt;='様式３（療養者名簿）（⑤の場合）'!$BJ98,IF(GA$19&lt;='様式３（療養者名簿）（⑤の場合）'!$BK98,1,0),0),0)</f>
        <v>0</v>
      </c>
      <c r="GB93" s="247">
        <f>IF(GB$19-'様式３（療養者名簿）（⑤の場合）'!$BJ98+1&lt;=15,IF(GB$19&gt;='様式３（療養者名簿）（⑤の場合）'!$BJ98,IF(GB$19&lt;='様式３（療養者名簿）（⑤の場合）'!$BK98,1,0),0),0)</f>
        <v>0</v>
      </c>
      <c r="GC93" s="247">
        <f>IF(GC$19-'様式３（療養者名簿）（⑤の場合）'!$BJ98+1&lt;=15,IF(GC$19&gt;='様式３（療養者名簿）（⑤の場合）'!$BJ98,IF(GC$19&lt;='様式３（療養者名簿）（⑤の場合）'!$BK98,1,0),0),0)</f>
        <v>0</v>
      </c>
      <c r="GD93" s="247">
        <f>IF(GD$19-'様式３（療養者名簿）（⑤の場合）'!$BJ98+1&lt;=15,IF(GD$19&gt;='様式３（療養者名簿）（⑤の場合）'!$BJ98,IF(GD$19&lt;='様式３（療養者名簿）（⑤の場合）'!$BK98,1,0),0),0)</f>
        <v>0</v>
      </c>
      <c r="GE93" s="247">
        <f>IF(GE$19-'様式３（療養者名簿）（⑤の場合）'!$BJ98+1&lt;=15,IF(GE$19&gt;='様式３（療養者名簿）（⑤の場合）'!$BJ98,IF(GE$19&lt;='様式３（療養者名簿）（⑤の場合）'!$BK98,1,0),0),0)</f>
        <v>0</v>
      </c>
      <c r="GF93" s="247">
        <f>IF(GF$19-'様式３（療養者名簿）（⑤の場合）'!$BJ98+1&lt;=15,IF(GF$19&gt;='様式３（療養者名簿）（⑤の場合）'!$BJ98,IF(GF$19&lt;='様式３（療養者名簿）（⑤の場合）'!$BK98,1,0),0),0)</f>
        <v>0</v>
      </c>
      <c r="GG93" s="247">
        <f>IF(GG$19-'様式３（療養者名簿）（⑤の場合）'!$BJ98+1&lt;=15,IF(GG$19&gt;='様式３（療養者名簿）（⑤の場合）'!$BJ98,IF(GG$19&lt;='様式３（療養者名簿）（⑤の場合）'!$BK98,1,0),0),0)</f>
        <v>0</v>
      </c>
      <c r="GH93" s="247">
        <f>IF(GH$19-'様式３（療養者名簿）（⑤の場合）'!$BJ98+1&lt;=15,IF(GH$19&gt;='様式３（療養者名簿）（⑤の場合）'!$BJ98,IF(GH$19&lt;='様式３（療養者名簿）（⑤の場合）'!$BK98,1,0),0),0)</f>
        <v>0</v>
      </c>
      <c r="GI93" s="247">
        <f>IF(GI$19-'様式３（療養者名簿）（⑤の場合）'!$BJ98+1&lt;=15,IF(GI$19&gt;='様式３（療養者名簿）（⑤の場合）'!$BJ98,IF(GI$19&lt;='様式３（療養者名簿）（⑤の場合）'!$BK98,1,0),0),0)</f>
        <v>0</v>
      </c>
      <c r="GJ93" s="247">
        <f>IF(GJ$19-'様式３（療養者名簿）（⑤の場合）'!$BJ98+1&lt;=15,IF(GJ$19&gt;='様式３（療養者名簿）（⑤の場合）'!$BJ98,IF(GJ$19&lt;='様式３（療養者名簿）（⑤の場合）'!$BK98,1,0),0),0)</f>
        <v>0</v>
      </c>
      <c r="GK93" s="247">
        <f>IF(GK$19-'様式３（療養者名簿）（⑤の場合）'!$BJ98+1&lt;=15,IF(GK$19&gt;='様式３（療養者名簿）（⑤の場合）'!$BJ98,IF(GK$19&lt;='様式３（療養者名簿）（⑤の場合）'!$BK98,1,0),0),0)</f>
        <v>0</v>
      </c>
      <c r="GL93" s="247">
        <f>IF(GL$19-'様式３（療養者名簿）（⑤の場合）'!$BJ98+1&lt;=15,IF(GL$19&gt;='様式３（療養者名簿）（⑤の場合）'!$BJ98,IF(GL$19&lt;='様式３（療養者名簿）（⑤の場合）'!$BK98,1,0),0),0)</f>
        <v>0</v>
      </c>
      <c r="GM93" s="247">
        <f>IF(GM$19-'様式３（療養者名簿）（⑤の場合）'!$BJ98+1&lt;=15,IF(GM$19&gt;='様式３（療養者名簿）（⑤の場合）'!$BJ98,IF(GM$19&lt;='様式３（療養者名簿）（⑤の場合）'!$BK98,1,0),0),0)</f>
        <v>0</v>
      </c>
      <c r="GN93" s="247">
        <f>IF(GN$19-'様式３（療養者名簿）（⑤の場合）'!$BJ98+1&lt;=15,IF(GN$19&gt;='様式３（療養者名簿）（⑤の場合）'!$BJ98,IF(GN$19&lt;='様式３（療養者名簿）（⑤の場合）'!$BK98,1,0),0),0)</f>
        <v>0</v>
      </c>
      <c r="GO93" s="247">
        <f>IF(GO$19-'様式３（療養者名簿）（⑤の場合）'!$BJ98+1&lt;=15,IF(GO$19&gt;='様式３（療養者名簿）（⑤の場合）'!$BJ98,IF(GO$19&lt;='様式３（療養者名簿）（⑤の場合）'!$BK98,1,0),0),0)</f>
        <v>0</v>
      </c>
      <c r="GP93" s="247">
        <f>IF(GP$19-'様式３（療養者名簿）（⑤の場合）'!$BJ98+1&lt;=15,IF(GP$19&gt;='様式３（療養者名簿）（⑤の場合）'!$BJ98,IF(GP$19&lt;='様式３（療養者名簿）（⑤の場合）'!$BK98,1,0),0),0)</f>
        <v>0</v>
      </c>
      <c r="GQ93" s="247">
        <f>IF(GQ$19-'様式３（療養者名簿）（⑤の場合）'!$BJ98+1&lt;=15,IF(GQ$19&gt;='様式３（療養者名簿）（⑤の場合）'!$BJ98,IF(GQ$19&lt;='様式３（療養者名簿）（⑤の場合）'!$BK98,1,0),0),0)</f>
        <v>0</v>
      </c>
      <c r="GR93" s="247">
        <f>IF(GR$19-'様式３（療養者名簿）（⑤の場合）'!$BJ98+1&lt;=15,IF(GR$19&gt;='様式３（療養者名簿）（⑤の場合）'!$BJ98,IF(GR$19&lt;='様式３（療養者名簿）（⑤の場合）'!$BK98,1,0),0),0)</f>
        <v>0</v>
      </c>
      <c r="GS93" s="247">
        <f>IF(GS$19-'様式３（療養者名簿）（⑤の場合）'!$BJ98+1&lt;=15,IF(GS$19&gt;='様式３（療養者名簿）（⑤の場合）'!$BJ98,IF(GS$19&lt;='様式３（療養者名簿）（⑤の場合）'!$BK98,1,0),0),0)</f>
        <v>0</v>
      </c>
      <c r="GT93" s="247">
        <f>IF(GT$19-'様式３（療養者名簿）（⑤の場合）'!$BJ98+1&lt;=15,IF(GT$19&gt;='様式３（療養者名簿）（⑤の場合）'!$BJ98,IF(GT$19&lt;='様式３（療養者名簿）（⑤の場合）'!$BK98,1,0),0),0)</f>
        <v>0</v>
      </c>
      <c r="GU93" s="247">
        <f>IF(GU$19-'様式３（療養者名簿）（⑤の場合）'!$BJ98+1&lt;=15,IF(GU$19&gt;='様式３（療養者名簿）（⑤の場合）'!$BJ98,IF(GU$19&lt;='様式３（療養者名簿）（⑤の場合）'!$BK98,1,0),0),0)</f>
        <v>0</v>
      </c>
      <c r="GV93" s="247">
        <f>IF(GV$19-'様式３（療養者名簿）（⑤の場合）'!$BJ98+1&lt;=15,IF(GV$19&gt;='様式３（療養者名簿）（⑤の場合）'!$BJ98,IF(GV$19&lt;='様式３（療養者名簿）（⑤の場合）'!$BK98,1,0),0),0)</f>
        <v>0</v>
      </c>
      <c r="GW93" s="247">
        <f>IF(GW$19-'様式３（療養者名簿）（⑤の場合）'!$BJ98+1&lt;=15,IF(GW$19&gt;='様式３（療養者名簿）（⑤の場合）'!$BJ98,IF(GW$19&lt;='様式３（療養者名簿）（⑤の場合）'!$BK98,1,0),0),0)</f>
        <v>0</v>
      </c>
      <c r="GX93" s="247">
        <f>IF(GX$19-'様式３（療養者名簿）（⑤の場合）'!$BJ98+1&lt;=15,IF(GX$19&gt;='様式３（療養者名簿）（⑤の場合）'!$BJ98,IF(GX$19&lt;='様式３（療養者名簿）（⑤の場合）'!$BK98,1,0),0),0)</f>
        <v>0</v>
      </c>
      <c r="GY93" s="247">
        <f>IF(GY$19-'様式３（療養者名簿）（⑤の場合）'!$BJ98+1&lt;=15,IF(GY$19&gt;='様式３（療養者名簿）（⑤の場合）'!$BJ98,IF(GY$19&lt;='様式３（療養者名簿）（⑤の場合）'!$BK98,1,0),0),0)</f>
        <v>0</v>
      </c>
      <c r="GZ93" s="247">
        <f>IF(GZ$19-'様式３（療養者名簿）（⑤の場合）'!$BJ98+1&lt;=15,IF(GZ$19&gt;='様式３（療養者名簿）（⑤の場合）'!$BJ98,IF(GZ$19&lt;='様式３（療養者名簿）（⑤の場合）'!$BK98,1,0),0),0)</f>
        <v>0</v>
      </c>
      <c r="HA93" s="247">
        <f>IF(HA$19-'様式３（療養者名簿）（⑤の場合）'!$BJ98+1&lt;=15,IF(HA$19&gt;='様式３（療養者名簿）（⑤の場合）'!$BJ98,IF(HA$19&lt;='様式３（療養者名簿）（⑤の場合）'!$BK98,1,0),0),0)</f>
        <v>0</v>
      </c>
      <c r="HB93" s="247">
        <f>IF(HB$19-'様式３（療養者名簿）（⑤の場合）'!$BJ98+1&lt;=15,IF(HB$19&gt;='様式３（療養者名簿）（⑤の場合）'!$BJ98,IF(HB$19&lt;='様式３（療養者名簿）（⑤の場合）'!$BK98,1,0),0),0)</f>
        <v>0</v>
      </c>
      <c r="HC93" s="247">
        <f>IF(HC$19-'様式３（療養者名簿）（⑤の場合）'!$BJ98+1&lt;=15,IF(HC$19&gt;='様式３（療養者名簿）（⑤の場合）'!$BJ98,IF(HC$19&lt;='様式３（療養者名簿）（⑤の場合）'!$BK98,1,0),0),0)</f>
        <v>0</v>
      </c>
      <c r="HD93" s="247">
        <f>IF(HD$19-'様式３（療養者名簿）（⑤の場合）'!$BJ98+1&lt;=15,IF(HD$19&gt;='様式３（療養者名簿）（⑤の場合）'!$BJ98,IF(HD$19&lt;='様式３（療養者名簿）（⑤の場合）'!$BK98,1,0),0),0)</f>
        <v>0</v>
      </c>
      <c r="HE93" s="247">
        <f>IF(HE$19-'様式３（療養者名簿）（⑤の場合）'!$BJ98+1&lt;=15,IF(HE$19&gt;='様式３（療養者名簿）（⑤の場合）'!$BJ98,IF(HE$19&lt;='様式３（療養者名簿）（⑤の場合）'!$BK98,1,0),0),0)</f>
        <v>0</v>
      </c>
      <c r="HF93" s="247">
        <f>IF(HF$19-'様式３（療養者名簿）（⑤の場合）'!$BJ98+1&lt;=15,IF(HF$19&gt;='様式３（療養者名簿）（⑤の場合）'!$BJ98,IF(HF$19&lt;='様式３（療養者名簿）（⑤の場合）'!$BK98,1,0),0),0)</f>
        <v>0</v>
      </c>
      <c r="HG93" s="247">
        <f>IF(HG$19-'様式３（療養者名簿）（⑤の場合）'!$BJ98+1&lt;=15,IF(HG$19&gt;='様式３（療養者名簿）（⑤の場合）'!$BJ98,IF(HG$19&lt;='様式３（療養者名簿）（⑤の場合）'!$BK98,1,0),0),0)</f>
        <v>0</v>
      </c>
      <c r="HH93" s="247">
        <f>IF(HH$19-'様式３（療養者名簿）（⑤の場合）'!$BJ98+1&lt;=15,IF(HH$19&gt;='様式３（療養者名簿）（⑤の場合）'!$BJ98,IF(HH$19&lt;='様式３（療養者名簿）（⑤の場合）'!$BK98,1,0),0),0)</f>
        <v>0</v>
      </c>
      <c r="HI93" s="247">
        <f>IF(HI$19-'様式３（療養者名簿）（⑤の場合）'!$BJ98+1&lt;=15,IF(HI$19&gt;='様式３（療養者名簿）（⑤の場合）'!$BJ98,IF(HI$19&lt;='様式３（療養者名簿）（⑤の場合）'!$BK98,1,0),0),0)</f>
        <v>0</v>
      </c>
      <c r="HJ93" s="247">
        <f>IF(HJ$19-'様式３（療養者名簿）（⑤の場合）'!$BJ98+1&lt;=15,IF(HJ$19&gt;='様式３（療養者名簿）（⑤の場合）'!$BJ98,IF(HJ$19&lt;='様式３（療養者名簿）（⑤の場合）'!$BK98,1,0),0),0)</f>
        <v>0</v>
      </c>
      <c r="HK93" s="247">
        <f>IF(HK$19-'様式３（療養者名簿）（⑤の場合）'!$BJ98+1&lt;=15,IF(HK$19&gt;='様式３（療養者名簿）（⑤の場合）'!$BJ98,IF(HK$19&lt;='様式３（療養者名簿）（⑤の場合）'!$BK98,1,0),0),0)</f>
        <v>0</v>
      </c>
      <c r="HL93" s="247">
        <f>IF(HL$19-'様式３（療養者名簿）（⑤の場合）'!$BJ98+1&lt;=15,IF(HL$19&gt;='様式３（療養者名簿）（⑤の場合）'!$BJ98,IF(HL$19&lt;='様式３（療養者名簿）（⑤の場合）'!$BK98,1,0),0),0)</f>
        <v>0</v>
      </c>
      <c r="HM93" s="247">
        <f>IF(HM$19-'様式３（療養者名簿）（⑤の場合）'!$BJ98+1&lt;=15,IF(HM$19&gt;='様式３（療養者名簿）（⑤の場合）'!$BJ98,IF(HM$19&lt;='様式３（療養者名簿）（⑤の場合）'!$BK98,1,0),0),0)</f>
        <v>0</v>
      </c>
      <c r="HN93" s="247">
        <f>IF(HN$19-'様式３（療養者名簿）（⑤の場合）'!$BJ98+1&lt;=15,IF(HN$19&gt;='様式３（療養者名簿）（⑤の場合）'!$BJ98,IF(HN$19&lt;='様式３（療養者名簿）（⑤の場合）'!$BK98,1,0),0),0)</f>
        <v>0</v>
      </c>
      <c r="HO93" s="247">
        <f>IF(HO$19-'様式３（療養者名簿）（⑤の場合）'!$BJ98+1&lt;=15,IF(HO$19&gt;='様式３（療養者名簿）（⑤の場合）'!$BJ98,IF(HO$19&lt;='様式３（療養者名簿）（⑤の場合）'!$BK98,1,0),0),0)</f>
        <v>0</v>
      </c>
      <c r="HP93" s="247">
        <f>IF(HP$19-'様式３（療養者名簿）（⑤の場合）'!$BJ98+1&lt;=15,IF(HP$19&gt;='様式３（療養者名簿）（⑤の場合）'!$BJ98,IF(HP$19&lt;='様式３（療養者名簿）（⑤の場合）'!$BK98,1,0),0),0)</f>
        <v>0</v>
      </c>
      <c r="HQ93" s="247">
        <f>IF(HQ$19-'様式３（療養者名簿）（⑤の場合）'!$BJ98+1&lt;=15,IF(HQ$19&gt;='様式３（療養者名簿）（⑤の場合）'!$BJ98,IF(HQ$19&lt;='様式３（療養者名簿）（⑤の場合）'!$BK98,1,0),0),0)</f>
        <v>0</v>
      </c>
      <c r="HR93" s="247">
        <f>IF(HR$19-'様式３（療養者名簿）（⑤の場合）'!$BJ98+1&lt;=15,IF(HR$19&gt;='様式３（療養者名簿）（⑤の場合）'!$BJ98,IF(HR$19&lt;='様式３（療養者名簿）（⑤の場合）'!$BK98,1,0),0),0)</f>
        <v>0</v>
      </c>
      <c r="HS93" s="247">
        <f>IF(HS$19-'様式３（療養者名簿）（⑤の場合）'!$BJ98+1&lt;=15,IF(HS$19&gt;='様式３（療養者名簿）（⑤の場合）'!$BJ98,IF(HS$19&lt;='様式３（療養者名簿）（⑤の場合）'!$BK98,1,0),0),0)</f>
        <v>0</v>
      </c>
      <c r="HT93" s="247">
        <f>IF(HT$19-'様式３（療養者名簿）（⑤の場合）'!$BJ98+1&lt;=15,IF(HT$19&gt;='様式３（療養者名簿）（⑤の場合）'!$BJ98,IF(HT$19&lt;='様式３（療養者名簿）（⑤の場合）'!$BK98,1,0),0),0)</f>
        <v>0</v>
      </c>
      <c r="HU93" s="247">
        <f>IF(HU$19-'様式３（療養者名簿）（⑤の場合）'!$BJ98+1&lt;=15,IF(HU$19&gt;='様式３（療養者名簿）（⑤の場合）'!$BJ98,IF(HU$19&lt;='様式３（療養者名簿）（⑤の場合）'!$BK98,1,0),0),0)</f>
        <v>0</v>
      </c>
      <c r="HV93" s="247">
        <f>IF(HV$19-'様式３（療養者名簿）（⑤の場合）'!$BJ98+1&lt;=15,IF(HV$19&gt;='様式３（療養者名簿）（⑤の場合）'!$BJ98,IF(HV$19&lt;='様式３（療養者名簿）（⑤の場合）'!$BK98,1,0),0),0)</f>
        <v>0</v>
      </c>
      <c r="HW93" s="247">
        <f>IF(HW$19-'様式３（療養者名簿）（⑤の場合）'!$BJ98+1&lt;=15,IF(HW$19&gt;='様式３（療養者名簿）（⑤の場合）'!$BJ98,IF(HW$19&lt;='様式３（療養者名簿）（⑤の場合）'!$BK98,1,0),0),0)</f>
        <v>0</v>
      </c>
      <c r="HX93" s="247">
        <f>IF(HX$19-'様式３（療養者名簿）（⑤の場合）'!$BJ98+1&lt;=15,IF(HX$19&gt;='様式３（療養者名簿）（⑤の場合）'!$BJ98,IF(HX$19&lt;='様式３（療養者名簿）（⑤の場合）'!$BK98,1,0),0),0)</f>
        <v>0</v>
      </c>
      <c r="HY93" s="247">
        <f>IF(HY$19-'様式３（療養者名簿）（⑤の場合）'!$BJ98+1&lt;=15,IF(HY$19&gt;='様式３（療養者名簿）（⑤の場合）'!$BJ98,IF(HY$19&lt;='様式３（療養者名簿）（⑤の場合）'!$BK98,1,0),0),0)</f>
        <v>0</v>
      </c>
      <c r="HZ93" s="247">
        <f>IF(HZ$19-'様式３（療養者名簿）（⑤の場合）'!$BJ98+1&lt;=15,IF(HZ$19&gt;='様式３（療養者名簿）（⑤の場合）'!$BJ98,IF(HZ$19&lt;='様式３（療養者名簿）（⑤の場合）'!$BK98,1,0),0),0)</f>
        <v>0</v>
      </c>
      <c r="IA93" s="247">
        <f>IF(IA$19-'様式３（療養者名簿）（⑤の場合）'!$BJ98+1&lt;=15,IF(IA$19&gt;='様式３（療養者名簿）（⑤の場合）'!$BJ98,IF(IA$19&lt;='様式３（療養者名簿）（⑤の場合）'!$BK98,1,0),0),0)</f>
        <v>0</v>
      </c>
      <c r="IB93" s="247">
        <f>IF(IB$19-'様式３（療養者名簿）（⑤の場合）'!$BJ98+1&lt;=15,IF(IB$19&gt;='様式３（療養者名簿）（⑤の場合）'!$BJ98,IF(IB$19&lt;='様式３（療養者名簿）（⑤の場合）'!$BK98,1,0),0),0)</f>
        <v>0</v>
      </c>
      <c r="IC93" s="247">
        <f>IF(IC$19-'様式３（療養者名簿）（⑤の場合）'!$BJ98+1&lt;=15,IF(IC$19&gt;='様式３（療養者名簿）（⑤の場合）'!$BJ98,IF(IC$19&lt;='様式３（療養者名簿）（⑤の場合）'!$BK98,1,0),0),0)</f>
        <v>0</v>
      </c>
      <c r="ID93" s="247">
        <f>IF(ID$19-'様式３（療養者名簿）（⑤の場合）'!$BJ98+1&lt;=15,IF(ID$19&gt;='様式３（療養者名簿）（⑤の場合）'!$BJ98,IF(ID$19&lt;='様式３（療養者名簿）（⑤の場合）'!$BK98,1,0),0),0)</f>
        <v>0</v>
      </c>
      <c r="IE93" s="247">
        <f>IF(IE$19-'様式３（療養者名簿）（⑤の場合）'!$BJ98+1&lt;=15,IF(IE$19&gt;='様式３（療養者名簿）（⑤の場合）'!$BJ98,IF(IE$19&lt;='様式３（療養者名簿）（⑤の場合）'!$BK98,1,0),0),0)</f>
        <v>0</v>
      </c>
      <c r="IF93" s="247">
        <f>IF(IF$19-'様式３（療養者名簿）（⑤の場合）'!$BJ98+1&lt;=15,IF(IF$19&gt;='様式３（療養者名簿）（⑤の場合）'!$BJ98,IF(IF$19&lt;='様式３（療養者名簿）（⑤の場合）'!$BK98,1,0),0),0)</f>
        <v>0</v>
      </c>
      <c r="IG93" s="247">
        <f>IF(IG$19-'様式３（療養者名簿）（⑤の場合）'!$BJ98+1&lt;=15,IF(IG$19&gt;='様式３（療養者名簿）（⑤の場合）'!$BJ98,IF(IG$19&lt;='様式３（療養者名簿）（⑤の場合）'!$BK98,1,0),0),0)</f>
        <v>0</v>
      </c>
      <c r="IH93" s="247">
        <f>IF(IH$19-'様式３（療養者名簿）（⑤の場合）'!$BJ98+1&lt;=15,IF(IH$19&gt;='様式３（療養者名簿）（⑤の場合）'!$BJ98,IF(IH$19&lt;='様式３（療養者名簿）（⑤の場合）'!$BK98,1,0),0),0)</f>
        <v>0</v>
      </c>
      <c r="II93" s="247">
        <f>IF(II$19-'様式３（療養者名簿）（⑤の場合）'!$BJ98+1&lt;=15,IF(II$19&gt;='様式３（療養者名簿）（⑤の場合）'!$BJ98,IF(II$19&lt;='様式３（療養者名簿）（⑤の場合）'!$BK98,1,0),0),0)</f>
        <v>0</v>
      </c>
      <c r="IJ93" s="247">
        <f>IF(IJ$19-'様式３（療養者名簿）（⑤の場合）'!$BJ98+1&lt;=15,IF(IJ$19&gt;='様式３（療養者名簿）（⑤の場合）'!$BJ98,IF(IJ$19&lt;='様式３（療養者名簿）（⑤の場合）'!$BK98,1,0),0),0)</f>
        <v>0</v>
      </c>
      <c r="IK93" s="247">
        <f>IF(IK$19-'様式３（療養者名簿）（⑤の場合）'!$BJ98+1&lt;=15,IF(IK$19&gt;='様式３（療養者名簿）（⑤の場合）'!$BJ98,IF(IK$19&lt;='様式３（療養者名簿）（⑤の場合）'!$BK98,1,0),0),0)</f>
        <v>0</v>
      </c>
      <c r="IL93" s="247">
        <f>IF(IL$19-'様式３（療養者名簿）（⑤の場合）'!$BJ98+1&lt;=15,IF(IL$19&gt;='様式３（療養者名簿）（⑤の場合）'!$BJ98,IF(IL$19&lt;='様式３（療養者名簿）（⑤の場合）'!$BK98,1,0),0),0)</f>
        <v>0</v>
      </c>
      <c r="IM93" s="247">
        <f>IF(IM$19-'様式３（療養者名簿）（⑤の場合）'!$BJ98+1&lt;=15,IF(IM$19&gt;='様式３（療養者名簿）（⑤の場合）'!$BJ98,IF(IM$19&lt;='様式３（療養者名簿）（⑤の場合）'!$BK98,1,0),0),0)</f>
        <v>0</v>
      </c>
      <c r="IN93" s="247">
        <f>IF(IN$19-'様式３（療養者名簿）（⑤の場合）'!$BJ98+1&lt;=15,IF(IN$19&gt;='様式３（療養者名簿）（⑤の場合）'!$BJ98,IF(IN$19&lt;='様式３（療養者名簿）（⑤の場合）'!$BK98,1,0),0),0)</f>
        <v>0</v>
      </c>
      <c r="IO93" s="247">
        <f>IF(IO$19-'様式３（療養者名簿）（⑤の場合）'!$BJ98+1&lt;=15,IF(IO$19&gt;='様式３（療養者名簿）（⑤の場合）'!$BJ98,IF(IO$19&lt;='様式３（療養者名簿）（⑤の場合）'!$BK98,1,0),0),0)</f>
        <v>0</v>
      </c>
      <c r="IP93" s="247">
        <f>IF(IP$19-'様式３（療養者名簿）（⑤の場合）'!$BJ98+1&lt;=15,IF(IP$19&gt;='様式３（療養者名簿）（⑤の場合）'!$BJ98,IF(IP$19&lt;='様式３（療養者名簿）（⑤の場合）'!$BK98,1,0),0),0)</f>
        <v>0</v>
      </c>
      <c r="IQ93" s="247">
        <f>IF(IQ$19-'様式３（療養者名簿）（⑤の場合）'!$BJ98+1&lt;=15,IF(IQ$19&gt;='様式３（療養者名簿）（⑤の場合）'!$BJ98,IF(IQ$19&lt;='様式３（療養者名簿）（⑤の場合）'!$BK98,1,0),0),0)</f>
        <v>0</v>
      </c>
      <c r="IR93" s="247">
        <f>IF(IR$19-'様式３（療養者名簿）（⑤の場合）'!$BJ98+1&lt;=15,IF(IR$19&gt;='様式３（療養者名簿）（⑤の場合）'!$BJ98,IF(IR$19&lt;='様式３（療養者名簿）（⑤の場合）'!$BK98,1,0),0),0)</f>
        <v>0</v>
      </c>
      <c r="IS93" s="247">
        <f>IF(IS$19-'様式３（療養者名簿）（⑤の場合）'!$BJ98+1&lt;=15,IF(IS$19&gt;='様式３（療養者名簿）（⑤の場合）'!$BJ98,IF(IS$19&lt;='様式３（療養者名簿）（⑤の場合）'!$BK98,1,0),0),0)</f>
        <v>0</v>
      </c>
      <c r="IT93" s="247">
        <f>IF(IT$19-'様式３（療養者名簿）（⑤の場合）'!$BJ98+1&lt;=15,IF(IT$19&gt;='様式３（療養者名簿）（⑤の場合）'!$BJ98,IF(IT$19&lt;='様式３（療養者名簿）（⑤の場合）'!$BK98,1,0),0),0)</f>
        <v>0</v>
      </c>
      <c r="IU93" s="247">
        <f>IF(IU$19-'様式３（療養者名簿）（⑤の場合）'!$BJ98+1&lt;=15,IF(IU$19&gt;='様式３（療養者名簿）（⑤の場合）'!$BJ98,IF(IU$19&lt;='様式３（療養者名簿）（⑤の場合）'!$BK98,1,0),0),0)</f>
        <v>0</v>
      </c>
      <c r="IV93" s="247">
        <f>IF(IV$19-'様式３（療養者名簿）（⑤の場合）'!$BJ98+1&lt;=15,IF(IV$19&gt;='様式３（療養者名簿）（⑤の場合）'!$BJ98,IF(IV$19&lt;='様式３（療養者名簿）（⑤の場合）'!$BK98,1,0),0),0)</f>
        <v>0</v>
      </c>
      <c r="IW93" s="247">
        <f>IF(IW$19-'様式３（療養者名簿）（⑤の場合）'!$BJ98+1&lt;=15,IF(IW$19&gt;='様式３（療養者名簿）（⑤の場合）'!$BJ98,IF(IW$19&lt;='様式３（療養者名簿）（⑤の場合）'!$BK98,1,0),0),0)</f>
        <v>0</v>
      </c>
      <c r="IX93" s="247">
        <f>IF(IX$19-'様式３（療養者名簿）（⑤の場合）'!$BJ98+1&lt;=15,IF(IX$19&gt;='様式３（療養者名簿）（⑤の場合）'!$BJ98,IF(IX$19&lt;='様式３（療養者名簿）（⑤の場合）'!$BK98,1,0),0),0)</f>
        <v>0</v>
      </c>
      <c r="IY93" s="247">
        <f>IF(IY$19-'様式３（療養者名簿）（⑤の場合）'!$BJ98+1&lt;=15,IF(IY$19&gt;='様式３（療養者名簿）（⑤の場合）'!$BJ98,IF(IY$19&lt;='様式３（療養者名簿）（⑤の場合）'!$BK98,1,0),0),0)</f>
        <v>0</v>
      </c>
      <c r="IZ93" s="247">
        <f>IF(IZ$19-'様式３（療養者名簿）（⑤の場合）'!$BJ98+1&lt;=15,IF(IZ$19&gt;='様式３（療養者名簿）（⑤の場合）'!$BJ98,IF(IZ$19&lt;='様式３（療養者名簿）（⑤の場合）'!$BK98,1,0),0),0)</f>
        <v>0</v>
      </c>
      <c r="JA93" s="247">
        <f>IF(JA$19-'様式３（療養者名簿）（⑤の場合）'!$BJ98+1&lt;=15,IF(JA$19&gt;='様式３（療養者名簿）（⑤の場合）'!$BJ98,IF(JA$19&lt;='様式３（療養者名簿）（⑤の場合）'!$BK98,1,0),0),0)</f>
        <v>0</v>
      </c>
      <c r="JB93" s="247">
        <f>IF(JB$19-'様式３（療養者名簿）（⑤の場合）'!$BJ98+1&lt;=15,IF(JB$19&gt;='様式３（療養者名簿）（⑤の場合）'!$BJ98,IF(JB$19&lt;='様式３（療養者名簿）（⑤の場合）'!$BK98,1,0),0),0)</f>
        <v>0</v>
      </c>
      <c r="JC93" s="247">
        <f>IF(JC$19-'様式３（療養者名簿）（⑤の場合）'!$BJ98+1&lt;=15,IF(JC$19&gt;='様式３（療養者名簿）（⑤の場合）'!$BJ98,IF(JC$19&lt;='様式３（療養者名簿）（⑤の場合）'!$BK98,1,0),0),0)</f>
        <v>0</v>
      </c>
      <c r="JD93" s="247">
        <f>IF(JD$19-'様式３（療養者名簿）（⑤の場合）'!$BJ98+1&lt;=15,IF(JD$19&gt;='様式３（療養者名簿）（⑤の場合）'!$BJ98,IF(JD$19&lt;='様式３（療養者名簿）（⑤の場合）'!$BK98,1,0),0),0)</f>
        <v>0</v>
      </c>
      <c r="JE93" s="247">
        <f>IF(JE$19-'様式３（療養者名簿）（⑤の場合）'!$BJ98+1&lt;=15,IF(JE$19&gt;='様式３（療養者名簿）（⑤の場合）'!$BJ98,IF(JE$19&lt;='様式３（療養者名簿）（⑤の場合）'!$BK98,1,0),0),0)</f>
        <v>0</v>
      </c>
      <c r="JF93" s="247">
        <f>IF(JF$19-'様式３（療養者名簿）（⑤の場合）'!$BJ98+1&lt;=15,IF(JF$19&gt;='様式３（療養者名簿）（⑤の場合）'!$BJ98,IF(JF$19&lt;='様式３（療養者名簿）（⑤の場合）'!$BK98,1,0),0),0)</f>
        <v>0</v>
      </c>
      <c r="JG93" s="247">
        <f>IF(JG$19-'様式３（療養者名簿）（⑤の場合）'!$BJ98+1&lt;=15,IF(JG$19&gt;='様式３（療養者名簿）（⑤の場合）'!$BJ98,IF(JG$19&lt;='様式３（療養者名簿）（⑤の場合）'!$BK98,1,0),0),0)</f>
        <v>0</v>
      </c>
      <c r="JH93" s="247">
        <f>IF(JH$19-'様式３（療養者名簿）（⑤の場合）'!$BJ98+1&lt;=15,IF(JH$19&gt;='様式３（療養者名簿）（⑤の場合）'!$BJ98,IF(JH$19&lt;='様式３（療養者名簿）（⑤の場合）'!$BK98,1,0),0),0)</f>
        <v>0</v>
      </c>
      <c r="JI93" s="247">
        <f>IF(JI$19-'様式３（療養者名簿）（⑤の場合）'!$BJ98+1&lt;=15,IF(JI$19&gt;='様式３（療養者名簿）（⑤の場合）'!$BJ98,IF(JI$19&lt;='様式３（療養者名簿）（⑤の場合）'!$BK98,1,0),0),0)</f>
        <v>0</v>
      </c>
      <c r="JJ93" s="247">
        <f>IF(JJ$19-'様式３（療養者名簿）（⑤の場合）'!$BJ98+1&lt;=15,IF(JJ$19&gt;='様式３（療養者名簿）（⑤の場合）'!$BJ98,IF(JJ$19&lt;='様式３（療養者名簿）（⑤の場合）'!$BK98,1,0),0),0)</f>
        <v>0</v>
      </c>
      <c r="JK93" s="247">
        <f>IF(JK$19-'様式３（療養者名簿）（⑤の場合）'!$BJ98+1&lt;=15,IF(JK$19&gt;='様式３（療養者名簿）（⑤の場合）'!$BJ98,IF(JK$19&lt;='様式３（療養者名簿）（⑤の場合）'!$BK98,1,0),0),0)</f>
        <v>0</v>
      </c>
      <c r="JL93" s="247">
        <f>IF(JL$19-'様式３（療養者名簿）（⑤の場合）'!$BJ98+1&lt;=15,IF(JL$19&gt;='様式３（療養者名簿）（⑤の場合）'!$BJ98,IF(JL$19&lt;='様式３（療養者名簿）（⑤の場合）'!$BK98,1,0),0),0)</f>
        <v>0</v>
      </c>
      <c r="JM93" s="247">
        <f>IF(JM$19-'様式３（療養者名簿）（⑤の場合）'!$BJ98+1&lt;=15,IF(JM$19&gt;='様式３（療養者名簿）（⑤の場合）'!$BJ98,IF(JM$19&lt;='様式３（療養者名簿）（⑤の場合）'!$BK98,1,0),0),0)</f>
        <v>0</v>
      </c>
      <c r="JN93" s="247">
        <f>IF(JN$19-'様式３（療養者名簿）（⑤の場合）'!$BJ98+1&lt;=15,IF(JN$19&gt;='様式３（療養者名簿）（⑤の場合）'!$BJ98,IF(JN$19&lt;='様式３（療養者名簿）（⑤の場合）'!$BK98,1,0),0),0)</f>
        <v>0</v>
      </c>
      <c r="JO93" s="247">
        <f>IF(JO$19-'様式３（療養者名簿）（⑤の場合）'!$BJ98+1&lt;=15,IF(JO$19&gt;='様式３（療養者名簿）（⑤の場合）'!$BJ98,IF(JO$19&lt;='様式３（療養者名簿）（⑤の場合）'!$BK98,1,0),0),0)</f>
        <v>0</v>
      </c>
      <c r="JP93" s="247">
        <f>IF(JP$19-'様式３（療養者名簿）（⑤の場合）'!$BJ98+1&lt;=15,IF(JP$19&gt;='様式３（療養者名簿）（⑤の場合）'!$BJ98,IF(JP$19&lt;='様式３（療養者名簿）（⑤の場合）'!$BK98,1,0),0),0)</f>
        <v>0</v>
      </c>
      <c r="JQ93" s="247">
        <f>IF(JQ$19-'様式３（療養者名簿）（⑤の場合）'!$BJ98+1&lt;=15,IF(JQ$19&gt;='様式３（療養者名簿）（⑤の場合）'!$BJ98,IF(JQ$19&lt;='様式３（療養者名簿）（⑤の場合）'!$BK98,1,0),0),0)</f>
        <v>0</v>
      </c>
      <c r="JR93" s="247">
        <f>IF(JR$19-'様式３（療養者名簿）（⑤の場合）'!$BJ98+1&lt;=15,IF(JR$19&gt;='様式３（療養者名簿）（⑤の場合）'!$BJ98,IF(JR$19&lt;='様式３（療養者名簿）（⑤の場合）'!$BK98,1,0),0),0)</f>
        <v>0</v>
      </c>
      <c r="JS93" s="247">
        <f>IF(JS$19-'様式３（療養者名簿）（⑤の場合）'!$BJ98+1&lt;=15,IF(JS$19&gt;='様式３（療養者名簿）（⑤の場合）'!$BJ98,IF(JS$19&lt;='様式３（療養者名簿）（⑤の場合）'!$BK98,1,0),0),0)</f>
        <v>0</v>
      </c>
      <c r="JT93" s="247">
        <f>IF(JT$19-'様式３（療養者名簿）（⑤の場合）'!$BJ98+1&lt;=15,IF(JT$19&gt;='様式３（療養者名簿）（⑤の場合）'!$BJ98,IF(JT$19&lt;='様式３（療養者名簿）（⑤の場合）'!$BK98,1,0),0),0)</f>
        <v>0</v>
      </c>
      <c r="JU93" s="247">
        <f>IF(JU$19-'様式３（療養者名簿）（⑤の場合）'!$BJ98+1&lt;=15,IF(JU$19&gt;='様式３（療養者名簿）（⑤の場合）'!$BJ98,IF(JU$19&lt;='様式３（療養者名簿）（⑤の場合）'!$BK98,1,0),0),0)</f>
        <v>0</v>
      </c>
      <c r="JV93" s="247">
        <f>IF(JV$19-'様式３（療養者名簿）（⑤の場合）'!$BJ98+1&lt;=15,IF(JV$19&gt;='様式３（療養者名簿）（⑤の場合）'!$BJ98,IF(JV$19&lt;='様式３（療養者名簿）（⑤の場合）'!$BK98,1,0),0),0)</f>
        <v>0</v>
      </c>
      <c r="JW93" s="247">
        <f>IF(JW$19-'様式３（療養者名簿）（⑤の場合）'!$BJ98+1&lt;=15,IF(JW$19&gt;='様式３（療養者名簿）（⑤の場合）'!$BJ98,IF(JW$19&lt;='様式３（療養者名簿）（⑤の場合）'!$BK98,1,0),0),0)</f>
        <v>0</v>
      </c>
      <c r="JX93" s="247">
        <f>IF(JX$19-'様式３（療養者名簿）（⑤の場合）'!$BJ98+1&lt;=15,IF(JX$19&gt;='様式３（療養者名簿）（⑤の場合）'!$BJ98,IF(JX$19&lt;='様式３（療養者名簿）（⑤の場合）'!$BK98,1,0),0),0)</f>
        <v>0</v>
      </c>
      <c r="JY93" s="247">
        <f>IF(JY$19-'様式３（療養者名簿）（⑤の場合）'!$BJ98+1&lt;=15,IF(JY$19&gt;='様式３（療養者名簿）（⑤の場合）'!$BJ98,IF(JY$19&lt;='様式３（療養者名簿）（⑤の場合）'!$BK98,1,0),0),0)</f>
        <v>0</v>
      </c>
      <c r="JZ93" s="247">
        <f>IF(JZ$19-'様式３（療養者名簿）（⑤の場合）'!$BJ98+1&lt;=15,IF(JZ$19&gt;='様式３（療養者名簿）（⑤の場合）'!$BJ98,IF(JZ$19&lt;='様式３（療養者名簿）（⑤の場合）'!$BK98,1,0),0),0)</f>
        <v>0</v>
      </c>
      <c r="KA93" s="247">
        <f>IF(KA$19-'様式３（療養者名簿）（⑤の場合）'!$BJ98+1&lt;=15,IF(KA$19&gt;='様式３（療養者名簿）（⑤の場合）'!$BJ98,IF(KA$19&lt;='様式３（療養者名簿）（⑤の場合）'!$BK98,1,0),0),0)</f>
        <v>0</v>
      </c>
      <c r="KB93" s="247">
        <f>IF(KB$19-'様式３（療養者名簿）（⑤の場合）'!$BJ98+1&lt;=15,IF(KB$19&gt;='様式３（療養者名簿）（⑤の場合）'!$BJ98,IF(KB$19&lt;='様式３（療養者名簿）（⑤の場合）'!$BK98,1,0),0),0)</f>
        <v>0</v>
      </c>
      <c r="KC93" s="247">
        <f>IF(KC$19-'様式３（療養者名簿）（⑤の場合）'!$BJ98+1&lt;=15,IF(KC$19&gt;='様式３（療養者名簿）（⑤の場合）'!$BJ98,IF(KC$19&lt;='様式３（療養者名簿）（⑤の場合）'!$BK98,1,0),0),0)</f>
        <v>0</v>
      </c>
      <c r="KD93" s="247">
        <f>IF(KD$19-'様式３（療養者名簿）（⑤の場合）'!$BJ98+1&lt;=15,IF(KD$19&gt;='様式３（療養者名簿）（⑤の場合）'!$BJ98,IF(KD$19&lt;='様式３（療養者名簿）（⑤の場合）'!$BK98,1,0),0),0)</f>
        <v>0</v>
      </c>
      <c r="KE93" s="247">
        <f>IF(KE$19-'様式３（療養者名簿）（⑤の場合）'!$BJ98+1&lt;=15,IF(KE$19&gt;='様式３（療養者名簿）（⑤の場合）'!$BJ98,IF(KE$19&lt;='様式３（療養者名簿）（⑤の場合）'!$BK98,1,0),0),0)</f>
        <v>0</v>
      </c>
      <c r="KF93" s="247">
        <f>IF(KF$19-'様式３（療養者名簿）（⑤の場合）'!$BJ98+1&lt;=15,IF(KF$19&gt;='様式３（療養者名簿）（⑤の場合）'!$BJ98,IF(KF$19&lt;='様式３（療養者名簿）（⑤の場合）'!$BK98,1,0),0),0)</f>
        <v>0</v>
      </c>
      <c r="KG93" s="247">
        <f>IF(KG$19-'様式３（療養者名簿）（⑤の場合）'!$BJ98+1&lt;=15,IF(KG$19&gt;='様式３（療養者名簿）（⑤の場合）'!$BJ98,IF(KG$19&lt;='様式３（療養者名簿）（⑤の場合）'!$BK98,1,0),0),0)</f>
        <v>0</v>
      </c>
      <c r="KH93" s="247">
        <f>IF(KH$19-'様式３（療養者名簿）（⑤の場合）'!$BJ98+1&lt;=15,IF(KH$19&gt;='様式３（療養者名簿）（⑤の場合）'!$BJ98,IF(KH$19&lt;='様式３（療養者名簿）（⑤の場合）'!$BK98,1,0),0),0)</f>
        <v>0</v>
      </c>
      <c r="KI93" s="247">
        <f>IF(KI$19-'様式３（療養者名簿）（⑤の場合）'!$BJ98+1&lt;=15,IF(KI$19&gt;='様式３（療養者名簿）（⑤の場合）'!$BJ98,IF(KI$19&lt;='様式３（療養者名簿）（⑤の場合）'!$BK98,1,0),0),0)</f>
        <v>0</v>
      </c>
      <c r="KJ93" s="247">
        <f>IF(KJ$19-'様式３（療養者名簿）（⑤の場合）'!$BJ98+1&lt;=15,IF(KJ$19&gt;='様式３（療養者名簿）（⑤の場合）'!$BJ98,IF(KJ$19&lt;='様式３（療養者名簿）（⑤の場合）'!$BK98,1,0),0),0)</f>
        <v>0</v>
      </c>
      <c r="KK93" s="247">
        <f>IF(KK$19-'様式３（療養者名簿）（⑤の場合）'!$BJ98+1&lt;=15,IF(KK$19&gt;='様式３（療養者名簿）（⑤の場合）'!$BJ98,IF(KK$19&lt;='様式３（療養者名簿）（⑤の場合）'!$BK98,1,0),0),0)</f>
        <v>0</v>
      </c>
      <c r="KL93" s="247">
        <f>IF(KL$19-'様式３（療養者名簿）（⑤の場合）'!$BJ98+1&lt;=15,IF(KL$19&gt;='様式３（療養者名簿）（⑤の場合）'!$BJ98,IF(KL$19&lt;='様式３（療養者名簿）（⑤の場合）'!$BK98,1,0),0),0)</f>
        <v>0</v>
      </c>
      <c r="KM93" s="247">
        <f>IF(KM$19-'様式３（療養者名簿）（⑤の場合）'!$BJ98+1&lt;=15,IF(KM$19&gt;='様式３（療養者名簿）（⑤の場合）'!$BJ98,IF(KM$19&lt;='様式３（療養者名簿）（⑤の場合）'!$BK98,1,0),0),0)</f>
        <v>0</v>
      </c>
      <c r="KN93" s="247">
        <f>IF(KN$19-'様式３（療養者名簿）（⑤の場合）'!$BJ98+1&lt;=15,IF(KN$19&gt;='様式３（療養者名簿）（⑤の場合）'!$BJ98,IF(KN$19&lt;='様式３（療養者名簿）（⑤の場合）'!$BK98,1,0),0),0)</f>
        <v>0</v>
      </c>
      <c r="KO93" s="247">
        <f>IF(KO$19-'様式３（療養者名簿）（⑤の場合）'!$BJ98+1&lt;=15,IF(KO$19&gt;='様式３（療養者名簿）（⑤の場合）'!$BJ98,IF(KO$19&lt;='様式３（療養者名簿）（⑤の場合）'!$BK98,1,0),0),0)</f>
        <v>0</v>
      </c>
      <c r="KP93" s="247">
        <f>IF(KP$19-'様式３（療養者名簿）（⑤の場合）'!$BJ98+1&lt;=15,IF(KP$19&gt;='様式３（療養者名簿）（⑤の場合）'!$BJ98,IF(KP$19&lt;='様式３（療養者名簿）（⑤の場合）'!$BK98,1,0),0),0)</f>
        <v>0</v>
      </c>
      <c r="KQ93" s="247">
        <f>IF(KQ$19-'様式３（療養者名簿）（⑤の場合）'!$BJ98+1&lt;=15,IF(KQ$19&gt;='様式３（療養者名簿）（⑤の場合）'!$BJ98,IF(KQ$19&lt;='様式３（療養者名簿）（⑤の場合）'!$BK98,1,0),0),0)</f>
        <v>0</v>
      </c>
      <c r="KR93" s="247">
        <f>IF(KR$19-'様式３（療養者名簿）（⑤の場合）'!$BJ98+1&lt;=15,IF(KR$19&gt;='様式３（療養者名簿）（⑤の場合）'!$BJ98,IF(KR$19&lt;='様式３（療養者名簿）（⑤の場合）'!$BK98,1,0),0),0)</f>
        <v>0</v>
      </c>
      <c r="KS93" s="247">
        <f>IF(KS$19-'様式３（療養者名簿）（⑤の場合）'!$BJ98+1&lt;=15,IF(KS$19&gt;='様式３（療養者名簿）（⑤の場合）'!$BJ98,IF(KS$19&lt;='様式３（療養者名簿）（⑤の場合）'!$BK98,1,0),0),0)</f>
        <v>0</v>
      </c>
      <c r="KT93" s="247">
        <f>IF(KT$19-'様式３（療養者名簿）（⑤の場合）'!$BJ98+1&lt;=15,IF(KT$19&gt;='様式３（療養者名簿）（⑤の場合）'!$BJ98,IF(KT$19&lt;='様式３（療養者名簿）（⑤の場合）'!$BK98,1,0),0),0)</f>
        <v>0</v>
      </c>
      <c r="KU93" s="247">
        <f>IF(KU$19-'様式３（療養者名簿）（⑤の場合）'!$BJ98+1&lt;=15,IF(KU$19&gt;='様式３（療養者名簿）（⑤の場合）'!$BJ98,IF(KU$19&lt;='様式３（療養者名簿）（⑤の場合）'!$BK98,1,0),0),0)</f>
        <v>0</v>
      </c>
      <c r="KV93" s="247">
        <f>IF(KV$19-'様式３（療養者名簿）（⑤の場合）'!$BJ98+1&lt;=15,IF(KV$19&gt;='様式３（療養者名簿）（⑤の場合）'!$BJ98,IF(KV$19&lt;='様式３（療養者名簿）（⑤の場合）'!$BK98,1,0),0),0)</f>
        <v>0</v>
      </c>
      <c r="KW93" s="247">
        <f>IF(KW$19-'様式３（療養者名簿）（⑤の場合）'!$BJ98+1&lt;=15,IF(KW$19&gt;='様式３（療養者名簿）（⑤の場合）'!$BJ98,IF(KW$19&lt;='様式３（療養者名簿）（⑤の場合）'!$BK98,1,0),0),0)</f>
        <v>0</v>
      </c>
      <c r="KX93" s="247">
        <f>IF(KX$19-'様式３（療養者名簿）（⑤の場合）'!$BJ98+1&lt;=15,IF(KX$19&gt;='様式３（療養者名簿）（⑤の場合）'!$BJ98,IF(KX$19&lt;='様式３（療養者名簿）（⑤の場合）'!$BK98,1,0),0),0)</f>
        <v>0</v>
      </c>
      <c r="KY93" s="247">
        <f>IF(KY$19-'様式３（療養者名簿）（⑤の場合）'!$BJ98+1&lt;=15,IF(KY$19&gt;='様式３（療養者名簿）（⑤の場合）'!$BJ98,IF(KY$19&lt;='様式３（療養者名簿）（⑤の場合）'!$BK98,1,0),0),0)</f>
        <v>0</v>
      </c>
      <c r="KZ93" s="247">
        <f>IF(KZ$19-'様式３（療養者名簿）（⑤の場合）'!$BJ98+1&lt;=15,IF(KZ$19&gt;='様式３（療養者名簿）（⑤の場合）'!$BJ98,IF(KZ$19&lt;='様式３（療養者名簿）（⑤の場合）'!$BK98,1,0),0),0)</f>
        <v>0</v>
      </c>
      <c r="LA93" s="247">
        <f>IF(LA$19-'様式３（療養者名簿）（⑤の場合）'!$BJ98+1&lt;=15,IF(LA$19&gt;='様式３（療養者名簿）（⑤の場合）'!$BJ98,IF(LA$19&lt;='様式３（療養者名簿）（⑤の場合）'!$BK98,1,0),0),0)</f>
        <v>0</v>
      </c>
      <c r="LB93" s="247">
        <f>IF(LB$19-'様式３（療養者名簿）（⑤の場合）'!$BJ98+1&lt;=15,IF(LB$19&gt;='様式３（療養者名簿）（⑤の場合）'!$BJ98,IF(LB$19&lt;='様式３（療養者名簿）（⑤の場合）'!$BK98,1,0),0),0)</f>
        <v>0</v>
      </c>
      <c r="LC93" s="247">
        <f>IF(LC$19-'様式３（療養者名簿）（⑤の場合）'!$BJ98+1&lt;=15,IF(LC$19&gt;='様式３（療養者名簿）（⑤の場合）'!$BJ98,IF(LC$19&lt;='様式３（療養者名簿）（⑤の場合）'!$BK98,1,0),0),0)</f>
        <v>0</v>
      </c>
      <c r="LD93" s="247">
        <f>IF(LD$19-'様式３（療養者名簿）（⑤の場合）'!$BJ98+1&lt;=15,IF(LD$19&gt;='様式３（療養者名簿）（⑤の場合）'!$BJ98,IF(LD$19&lt;='様式３（療養者名簿）（⑤の場合）'!$BK98,1,0),0),0)</f>
        <v>0</v>
      </c>
      <c r="LE93" s="247">
        <f>IF(LE$19-'様式３（療養者名簿）（⑤の場合）'!$BJ98+1&lt;=15,IF(LE$19&gt;='様式３（療養者名簿）（⑤の場合）'!$BJ98,IF(LE$19&lt;='様式３（療養者名簿）（⑤の場合）'!$BK98,1,0),0),0)</f>
        <v>0</v>
      </c>
      <c r="LF93" s="247">
        <f>IF(LF$19-'様式３（療養者名簿）（⑤の場合）'!$BJ98+1&lt;=15,IF(LF$19&gt;='様式３（療養者名簿）（⑤の場合）'!$BJ98,IF(LF$19&lt;='様式３（療養者名簿）（⑤の場合）'!$BK98,1,0),0),0)</f>
        <v>0</v>
      </c>
      <c r="LG93" s="247">
        <f>IF(LG$19-'様式３（療養者名簿）（⑤の場合）'!$BJ98+1&lt;=15,IF(LG$19&gt;='様式３（療養者名簿）（⑤の場合）'!$BJ98,IF(LG$19&lt;='様式３（療養者名簿）（⑤の場合）'!$BK98,1,0),0),0)</f>
        <v>0</v>
      </c>
      <c r="LH93" s="247">
        <f>IF(LH$19-'様式３（療養者名簿）（⑤の場合）'!$BJ98+1&lt;=15,IF(LH$19&gt;='様式３（療養者名簿）（⑤の場合）'!$BJ98,IF(LH$19&lt;='様式３（療養者名簿）（⑤の場合）'!$BK98,1,0),0),0)</f>
        <v>0</v>
      </c>
      <c r="LI93" s="247">
        <f>IF(LI$19-'様式３（療養者名簿）（⑤の場合）'!$BJ98+1&lt;=15,IF(LI$19&gt;='様式３（療養者名簿）（⑤の場合）'!$BJ98,IF(LI$19&lt;='様式３（療養者名簿）（⑤の場合）'!$BK98,1,0),0),0)</f>
        <v>0</v>
      </c>
      <c r="LJ93" s="247">
        <f>IF(LJ$19-'様式３（療養者名簿）（⑤の場合）'!$BJ98+1&lt;=15,IF(LJ$19&gt;='様式３（療養者名簿）（⑤の場合）'!$BJ98,IF(LJ$19&lt;='様式３（療養者名簿）（⑤の場合）'!$BK98,1,0),0),0)</f>
        <v>0</v>
      </c>
      <c r="LK93" s="247">
        <f>IF(LK$19-'様式３（療養者名簿）（⑤の場合）'!$BJ98+1&lt;=15,IF(LK$19&gt;='様式３（療養者名簿）（⑤の場合）'!$BJ98,IF(LK$19&lt;='様式３（療養者名簿）（⑤の場合）'!$BK98,1,0),0),0)</f>
        <v>0</v>
      </c>
      <c r="LL93" s="247">
        <f>IF(LL$19-'様式３（療養者名簿）（⑤の場合）'!$BJ98+1&lt;=15,IF(LL$19&gt;='様式３（療養者名簿）（⑤の場合）'!$BJ98,IF(LL$19&lt;='様式３（療養者名簿）（⑤の場合）'!$BK98,1,0),0),0)</f>
        <v>0</v>
      </c>
      <c r="LM93" s="247">
        <f>IF(LM$19-'様式３（療養者名簿）（⑤の場合）'!$BJ98+1&lt;=15,IF(LM$19&gt;='様式３（療養者名簿）（⑤の場合）'!$BJ98,IF(LM$19&lt;='様式３（療養者名簿）（⑤の場合）'!$BK98,1,0),0),0)</f>
        <v>0</v>
      </c>
      <c r="LN93" s="247">
        <f>IF(LN$19-'様式３（療養者名簿）（⑤の場合）'!$BJ98+1&lt;=15,IF(LN$19&gt;='様式３（療養者名簿）（⑤の場合）'!$BJ98,IF(LN$19&lt;='様式３（療養者名簿）（⑤の場合）'!$BK98,1,0),0),0)</f>
        <v>0</v>
      </c>
      <c r="LO93" s="247">
        <f>IF(LO$19-'様式３（療養者名簿）（⑤の場合）'!$BJ98+1&lt;=15,IF(LO$19&gt;='様式３（療養者名簿）（⑤の場合）'!$BJ98,IF(LO$19&lt;='様式３（療養者名簿）（⑤の場合）'!$BK98,1,0),0),0)</f>
        <v>0</v>
      </c>
      <c r="LP93" s="247">
        <f>IF(LP$19-'様式３（療養者名簿）（⑤の場合）'!$BJ98+1&lt;=15,IF(LP$19&gt;='様式３（療養者名簿）（⑤の場合）'!$BJ98,IF(LP$19&lt;='様式３（療養者名簿）（⑤の場合）'!$BK98,1,0),0),0)</f>
        <v>0</v>
      </c>
      <c r="LQ93" s="247">
        <f>IF(LQ$19-'様式３（療養者名簿）（⑤の場合）'!$BJ98+1&lt;=15,IF(LQ$19&gt;='様式３（療養者名簿）（⑤の場合）'!$BJ98,IF(LQ$19&lt;='様式３（療養者名簿）（⑤の場合）'!$BK98,1,0),0),0)</f>
        <v>0</v>
      </c>
      <c r="LR93" s="247">
        <f>IF(LR$19-'様式３（療養者名簿）（⑤の場合）'!$BJ98+1&lt;=15,IF(LR$19&gt;='様式３（療養者名簿）（⑤の場合）'!$BJ98,IF(LR$19&lt;='様式３（療養者名簿）（⑤の場合）'!$BK98,1,0),0),0)</f>
        <v>0</v>
      </c>
      <c r="LS93" s="247">
        <f>IF(LS$19-'様式３（療養者名簿）（⑤の場合）'!$BJ98+1&lt;=15,IF(LS$19&gt;='様式３（療養者名簿）（⑤の場合）'!$BJ98,IF(LS$19&lt;='様式３（療養者名簿）（⑤の場合）'!$BK98,1,0),0),0)</f>
        <v>0</v>
      </c>
      <c r="LT93" s="247">
        <f>IF(LT$19-'様式３（療養者名簿）（⑤の場合）'!$BJ98+1&lt;=15,IF(LT$19&gt;='様式３（療養者名簿）（⑤の場合）'!$BJ98,IF(LT$19&lt;='様式３（療養者名簿）（⑤の場合）'!$BK98,1,0),0),0)</f>
        <v>0</v>
      </c>
      <c r="LU93" s="247">
        <f>IF(LU$19-'様式３（療養者名簿）（⑤の場合）'!$BJ98+1&lt;=15,IF(LU$19&gt;='様式３（療養者名簿）（⑤の場合）'!$BJ98,IF(LU$19&lt;='様式３（療養者名簿）（⑤の場合）'!$BK98,1,0),0),0)</f>
        <v>0</v>
      </c>
      <c r="LV93" s="247">
        <f>IF(LV$19-'様式３（療養者名簿）（⑤の場合）'!$BJ98+1&lt;=15,IF(LV$19&gt;='様式３（療養者名簿）（⑤の場合）'!$BJ98,IF(LV$19&lt;='様式３（療養者名簿）（⑤の場合）'!$BK98,1,0),0),0)</f>
        <v>0</v>
      </c>
      <c r="LW93" s="247">
        <f>IF(LW$19-'様式３（療養者名簿）（⑤の場合）'!$BJ98+1&lt;=15,IF(LW$19&gt;='様式３（療養者名簿）（⑤の場合）'!$BJ98,IF(LW$19&lt;='様式３（療養者名簿）（⑤の場合）'!$BK98,1,0),0),0)</f>
        <v>0</v>
      </c>
      <c r="LX93" s="247">
        <f>IF(LX$19-'様式３（療養者名簿）（⑤の場合）'!$BJ98+1&lt;=15,IF(LX$19&gt;='様式３（療養者名簿）（⑤の場合）'!$BJ98,IF(LX$19&lt;='様式３（療養者名簿）（⑤の場合）'!$BK98,1,0),0),0)</f>
        <v>0</v>
      </c>
      <c r="LY93" s="247">
        <f>IF(LY$19-'様式３（療養者名簿）（⑤の場合）'!$BJ98+1&lt;=15,IF(LY$19&gt;='様式３（療養者名簿）（⑤の場合）'!$BJ98,IF(LY$19&lt;='様式３（療養者名簿）（⑤の場合）'!$BK98,1,0),0),0)</f>
        <v>0</v>
      </c>
      <c r="LZ93" s="247">
        <f>IF(LZ$19-'様式３（療養者名簿）（⑤の場合）'!$BJ98+1&lt;=15,IF(LZ$19&gt;='様式３（療養者名簿）（⑤の場合）'!$BJ98,IF(LZ$19&lt;='様式３（療養者名簿）（⑤の場合）'!$BK98,1,0),0),0)</f>
        <v>0</v>
      </c>
      <c r="MA93" s="247">
        <f>IF(MA$19-'様式３（療養者名簿）（⑤の場合）'!$BJ98+1&lt;=15,IF(MA$19&gt;='様式３（療養者名簿）（⑤の場合）'!$BJ98,IF(MA$19&lt;='様式３（療養者名簿）（⑤の場合）'!$BK98,1,0),0),0)</f>
        <v>0</v>
      </c>
      <c r="MB93" s="247">
        <f>IF(MB$19-'様式３（療養者名簿）（⑤の場合）'!$BJ98+1&lt;=15,IF(MB$19&gt;='様式３（療養者名簿）（⑤の場合）'!$BJ98,IF(MB$19&lt;='様式３（療養者名簿）（⑤の場合）'!$BK98,1,0),0),0)</f>
        <v>0</v>
      </c>
      <c r="MC93" s="247">
        <f>IF(MC$19-'様式３（療養者名簿）（⑤の場合）'!$BJ98+1&lt;=15,IF(MC$19&gt;='様式３（療養者名簿）（⑤の場合）'!$BJ98,IF(MC$19&lt;='様式３（療養者名簿）（⑤の場合）'!$BK98,1,0),0),0)</f>
        <v>0</v>
      </c>
      <c r="MD93" s="247">
        <f>IF(MD$19-'様式３（療養者名簿）（⑤の場合）'!$BJ98+1&lt;=15,IF(MD$19&gt;='様式３（療養者名簿）（⑤の場合）'!$BJ98,IF(MD$19&lt;='様式３（療養者名簿）（⑤の場合）'!$BK98,1,0),0),0)</f>
        <v>0</v>
      </c>
      <c r="ME93" s="247">
        <f>IF(ME$19-'様式３（療養者名簿）（⑤の場合）'!$BJ98+1&lt;=15,IF(ME$19&gt;='様式３（療養者名簿）（⑤の場合）'!$BJ98,IF(ME$19&lt;='様式３（療養者名簿）（⑤の場合）'!$BK98,1,0),0),0)</f>
        <v>0</v>
      </c>
      <c r="MF93" s="247">
        <f>IF(MF$19-'様式３（療養者名簿）（⑤の場合）'!$BJ98+1&lt;=15,IF(MF$19&gt;='様式３（療養者名簿）（⑤の場合）'!$BJ98,IF(MF$19&lt;='様式３（療養者名簿）（⑤の場合）'!$BK98,1,0),0),0)</f>
        <v>0</v>
      </c>
      <c r="MG93" s="247">
        <f>IF(MG$19-'様式３（療養者名簿）（⑤の場合）'!$BJ98+1&lt;=15,IF(MG$19&gt;='様式３（療養者名簿）（⑤の場合）'!$BJ98,IF(MG$19&lt;='様式３（療養者名簿）（⑤の場合）'!$BK98,1,0),0),0)</f>
        <v>0</v>
      </c>
      <c r="MH93" s="247">
        <f>IF(MH$19-'様式３（療養者名簿）（⑤の場合）'!$BJ98+1&lt;=15,IF(MH$19&gt;='様式３（療養者名簿）（⑤の場合）'!$BJ98,IF(MH$19&lt;='様式３（療養者名簿）（⑤の場合）'!$BK98,1,0),0),0)</f>
        <v>0</v>
      </c>
      <c r="MI93" s="247">
        <f>IF(MI$19-'様式３（療養者名簿）（⑤の場合）'!$BJ98+1&lt;=15,IF(MI$19&gt;='様式３（療養者名簿）（⑤の場合）'!$BJ98,IF(MI$19&lt;='様式３（療養者名簿）（⑤の場合）'!$BK98,1,0),0),0)</f>
        <v>0</v>
      </c>
      <c r="MJ93" s="247">
        <f>IF(MJ$19-'様式３（療養者名簿）（⑤の場合）'!$BJ98+1&lt;=15,IF(MJ$19&gt;='様式３（療養者名簿）（⑤の場合）'!$BJ98,IF(MJ$19&lt;='様式３（療養者名簿）（⑤の場合）'!$BK98,1,0),0),0)</f>
        <v>0</v>
      </c>
      <c r="MK93" s="247">
        <f>IF(MK$19-'様式３（療養者名簿）（⑤の場合）'!$BJ98+1&lt;=15,IF(MK$19&gt;='様式３（療養者名簿）（⑤の場合）'!$BJ98,IF(MK$19&lt;='様式３（療養者名簿）（⑤の場合）'!$BK98,1,0),0),0)</f>
        <v>0</v>
      </c>
      <c r="ML93" s="247">
        <f>IF(ML$19-'様式３（療養者名簿）（⑤の場合）'!$BJ98+1&lt;=15,IF(ML$19&gt;='様式３（療養者名簿）（⑤の場合）'!$BJ98,IF(ML$19&lt;='様式３（療養者名簿）（⑤の場合）'!$BK98,1,0),0),0)</f>
        <v>0</v>
      </c>
      <c r="MM93" s="247">
        <f>IF(MM$19-'様式３（療養者名簿）（⑤の場合）'!$BJ98+1&lt;=15,IF(MM$19&gt;='様式３（療養者名簿）（⑤の場合）'!$BJ98,IF(MM$19&lt;='様式３（療養者名簿）（⑤の場合）'!$BK98,1,0),0),0)</f>
        <v>0</v>
      </c>
      <c r="MN93" s="247">
        <f>IF(MN$19-'様式３（療養者名簿）（⑤の場合）'!$BJ98+1&lt;=15,IF(MN$19&gt;='様式３（療養者名簿）（⑤の場合）'!$BJ98,IF(MN$19&lt;='様式３（療養者名簿）（⑤の場合）'!$BK98,1,0),0),0)</f>
        <v>0</v>
      </c>
      <c r="MO93" s="247">
        <f>IF(MO$19-'様式３（療養者名簿）（⑤の場合）'!$BJ98+1&lt;=15,IF(MO$19&gt;='様式３（療養者名簿）（⑤の場合）'!$BJ98,IF(MO$19&lt;='様式３（療養者名簿）（⑤の場合）'!$BK98,1,0),0),0)</f>
        <v>0</v>
      </c>
      <c r="MP93" s="247">
        <f>IF(MP$19-'様式３（療養者名簿）（⑤の場合）'!$BJ98+1&lt;=15,IF(MP$19&gt;='様式３（療養者名簿）（⑤の場合）'!$BJ98,IF(MP$19&lt;='様式３（療養者名簿）（⑤の場合）'!$BK98,1,0),0),0)</f>
        <v>0</v>
      </c>
      <c r="MQ93" s="247">
        <f>IF(MQ$19-'様式３（療養者名簿）（⑤の場合）'!$BJ98+1&lt;=15,IF(MQ$19&gt;='様式３（療養者名簿）（⑤の場合）'!$BJ98,IF(MQ$19&lt;='様式３（療養者名簿）（⑤の場合）'!$BK98,1,0),0),0)</f>
        <v>0</v>
      </c>
      <c r="MR93" s="247">
        <f>IF(MR$19-'様式３（療養者名簿）（⑤の場合）'!$BJ98+1&lt;=15,IF(MR$19&gt;='様式３（療養者名簿）（⑤の場合）'!$BJ98,IF(MR$19&lt;='様式３（療養者名簿）（⑤の場合）'!$BK98,1,0),0),0)</f>
        <v>0</v>
      </c>
      <c r="MS93" s="247">
        <f>IF(MS$19-'様式３（療養者名簿）（⑤の場合）'!$BJ98+1&lt;=15,IF(MS$19&gt;='様式３（療養者名簿）（⑤の場合）'!$BJ98,IF(MS$19&lt;='様式３（療養者名簿）（⑤の場合）'!$BK98,1,0),0),0)</f>
        <v>0</v>
      </c>
      <c r="MT93" s="247">
        <f>IF(MT$19-'様式３（療養者名簿）（⑤の場合）'!$BJ98+1&lt;=15,IF(MT$19&gt;='様式３（療養者名簿）（⑤の場合）'!$BJ98,IF(MT$19&lt;='様式３（療養者名簿）（⑤の場合）'!$BK98,1,0),0),0)</f>
        <v>0</v>
      </c>
      <c r="MU93" s="247">
        <f>IF(MU$19-'様式３（療養者名簿）（⑤の場合）'!$BJ98+1&lt;=15,IF(MU$19&gt;='様式３（療養者名簿）（⑤の場合）'!$BJ98,IF(MU$19&lt;='様式３（療養者名簿）（⑤の場合）'!$BK98,1,0),0),0)</f>
        <v>0</v>
      </c>
      <c r="MV93" s="247">
        <f>IF(MV$19-'様式３（療養者名簿）（⑤の場合）'!$BJ98+1&lt;=15,IF(MV$19&gt;='様式３（療養者名簿）（⑤の場合）'!$BJ98,IF(MV$19&lt;='様式３（療養者名簿）（⑤の場合）'!$BK98,1,0),0),0)</f>
        <v>0</v>
      </c>
      <c r="MW93" s="247">
        <f>IF(MW$19-'様式３（療養者名簿）（⑤の場合）'!$BJ98+1&lt;=15,IF(MW$19&gt;='様式３（療養者名簿）（⑤の場合）'!$BJ98,IF(MW$19&lt;='様式３（療養者名簿）（⑤の場合）'!$BK98,1,0),0),0)</f>
        <v>0</v>
      </c>
      <c r="MX93" s="247">
        <f>IF(MX$19-'様式３（療養者名簿）（⑤の場合）'!$BJ98+1&lt;=15,IF(MX$19&gt;='様式３（療養者名簿）（⑤の場合）'!$BJ98,IF(MX$19&lt;='様式３（療養者名簿）（⑤の場合）'!$BK98,1,0),0),0)</f>
        <v>0</v>
      </c>
      <c r="MY93" s="247">
        <f>IF(MY$19-'様式３（療養者名簿）（⑤の場合）'!$BJ98+1&lt;=15,IF(MY$19&gt;='様式３（療養者名簿）（⑤の場合）'!$BJ98,IF(MY$19&lt;='様式３（療養者名簿）（⑤の場合）'!$BK98,1,0),0),0)</f>
        <v>0</v>
      </c>
      <c r="MZ93" s="247">
        <f>IF(MZ$19-'様式３（療養者名簿）（⑤の場合）'!$BJ98+1&lt;=15,IF(MZ$19&gt;='様式３（療養者名簿）（⑤の場合）'!$BJ98,IF(MZ$19&lt;='様式３（療養者名簿）（⑤の場合）'!$BK98,1,0),0),0)</f>
        <v>0</v>
      </c>
      <c r="NA93" s="247">
        <f>IF(NA$19-'様式３（療養者名簿）（⑤の場合）'!$BJ98+1&lt;=15,IF(NA$19&gt;='様式３（療養者名簿）（⑤の場合）'!$BJ98,IF(NA$19&lt;='様式３（療養者名簿）（⑤の場合）'!$BK98,1,0),0),0)</f>
        <v>0</v>
      </c>
      <c r="NB93" s="247">
        <f>IF(NB$19-'様式３（療養者名簿）（⑤の場合）'!$BJ98+1&lt;=15,IF(NB$19&gt;='様式３（療養者名簿）（⑤の場合）'!$BJ98,IF(NB$19&lt;='様式３（療養者名簿）（⑤の場合）'!$BK98,1,0),0),0)</f>
        <v>0</v>
      </c>
      <c r="NC93" s="248">
        <f>IF(NC$19-'様式３（療養者名簿）（⑤の場合）'!$BJ98+1&lt;=15,IF(NC$19&gt;='様式３（療養者名簿）（⑤の場合）'!$BJ98,IF(NC$19&lt;='様式３（療養者名簿）（⑤の場合）'!$BK98,1,0),0),0)</f>
        <v>0</v>
      </c>
      <c r="ND93" s="248">
        <f>IF(ND$19-'様式３（療養者名簿）（⑤の場合）'!$BJ98+1&lt;=15,IF(ND$19&gt;='様式３（療養者名簿）（⑤の場合）'!$BJ98,IF(ND$19&lt;='様式３（療養者名簿）（⑤の場合）'!$BK98,1,0),0),0)</f>
        <v>0</v>
      </c>
      <c r="NE93" s="248">
        <f>IF(NE$19-'様式３（療養者名簿）（⑤の場合）'!$BJ98+1&lt;=15,IF(NE$19&gt;='様式３（療養者名簿）（⑤の場合）'!$BJ98,IF(NE$19&lt;='様式３（療養者名簿）（⑤の場合）'!$BK98,1,0),0),0)</f>
        <v>0</v>
      </c>
      <c r="NF93" s="248">
        <f>IF(NF$19-'様式３（療養者名簿）（⑤の場合）'!$BJ98+1&lt;=15,IF(NF$19&gt;='様式３（療養者名簿）（⑤の場合）'!$BJ98,IF(NF$19&lt;='様式３（療養者名簿）（⑤の場合）'!$BK98,1,0),0),0)</f>
        <v>0</v>
      </c>
      <c r="NG93" s="248">
        <f>IF(NG$19-'様式３（療養者名簿）（⑤の場合）'!$BJ98+1&lt;=15,IF(NG$19&gt;='様式３（療養者名簿）（⑤の場合）'!$BJ98,IF(NG$19&lt;='様式３（療養者名簿）（⑤の場合）'!$BK98,1,0),0),0)</f>
        <v>0</v>
      </c>
      <c r="NH93" s="248">
        <f>IF(NH$19-'様式３（療養者名簿）（⑤の場合）'!$BJ98+1&lt;=15,IF(NH$19&gt;='様式３（療養者名簿）（⑤の場合）'!$BJ98,IF(NH$19&lt;='様式３（療養者名簿）（⑤の場合）'!$BK98,1,0),0),0)</f>
        <v>0</v>
      </c>
      <c r="NI93" s="248">
        <f>IF(NI$19-'様式３（療養者名簿）（⑤の場合）'!$BJ98+1&lt;=15,IF(NI$19&gt;='様式３（療養者名簿）（⑤の場合）'!$BJ98,IF(NI$19&lt;='様式３（療養者名簿）（⑤の場合）'!$BK98,1,0),0),0)</f>
        <v>0</v>
      </c>
      <c r="NJ93" s="248">
        <f>IF(NJ$19-'様式３（療養者名簿）（⑤の場合）'!$BJ98+1&lt;=15,IF(NJ$19&gt;='様式３（療養者名簿）（⑤の場合）'!$BJ98,IF(NJ$19&lt;='様式３（療養者名簿）（⑤の場合）'!$BK98,1,0),0),0)</f>
        <v>0</v>
      </c>
      <c r="NK93" s="248">
        <f>IF(NK$19-'様式３（療養者名簿）（⑤の場合）'!$BJ98+1&lt;=15,IF(NK$19&gt;='様式３（療養者名簿）（⑤の場合）'!$BJ98,IF(NK$19&lt;='様式３（療養者名簿）（⑤の場合）'!$BK98,1,0),0),0)</f>
        <v>0</v>
      </c>
      <c r="NL93" s="248">
        <f>IF(NL$19-'様式３（療養者名簿）（⑤の場合）'!$BJ98+1&lt;=15,IF(NL$19&gt;='様式３（療養者名簿）（⑤の場合）'!$BJ98,IF(NL$19&lt;='様式３（療養者名簿）（⑤の場合）'!$BK98,1,0),0),0)</f>
        <v>0</v>
      </c>
      <c r="NM93" s="248">
        <f>IF(NM$19-'様式３（療養者名簿）（⑤の場合）'!$BJ98+1&lt;=15,IF(NM$19&gt;='様式３（療養者名簿）（⑤の場合）'!$BJ98,IF(NM$19&lt;='様式３（療養者名簿）（⑤の場合）'!$BK98,1,0),0),0)</f>
        <v>0</v>
      </c>
      <c r="NN93" s="248">
        <f>IF(NN$19-'様式３（療養者名簿）（⑤の場合）'!$BJ98+1&lt;=15,IF(NN$19&gt;='様式３（療養者名簿）（⑤の場合）'!$BJ98,IF(NN$19&lt;='様式３（療養者名簿）（⑤の場合）'!$BK98,1,0),0),0)</f>
        <v>0</v>
      </c>
      <c r="NO93" s="248">
        <f>IF(NO$19-'様式３（療養者名簿）（⑤の場合）'!$BJ98+1&lt;=15,IF(NO$19&gt;='様式３（療養者名簿）（⑤の場合）'!$BJ98,IF(NO$19&lt;='様式３（療養者名簿）（⑤の場合）'!$BK98,1,0),0),0)</f>
        <v>0</v>
      </c>
      <c r="NP93" s="248">
        <f>IF(NP$19-'様式３（療養者名簿）（⑤の場合）'!$BJ98+1&lt;=15,IF(NP$19&gt;='様式３（療養者名簿）（⑤の場合）'!$BJ98,IF(NP$19&lt;='様式３（療養者名簿）（⑤の場合）'!$BK98,1,0),0),0)</f>
        <v>0</v>
      </c>
      <c r="NQ93" s="248">
        <f>IF(NQ$19-'様式３（療養者名簿）（⑤の場合）'!$BJ98+1&lt;=15,IF(NQ$19&gt;='様式３（療養者名簿）（⑤の場合）'!$BJ98,IF(NQ$19&lt;='様式３（療養者名簿）（⑤の場合）'!$BK98,1,0),0),0)</f>
        <v>0</v>
      </c>
      <c r="NR93" s="248">
        <f>IF(NR$19-'様式３（療養者名簿）（⑤の場合）'!$BJ98+1&lt;=15,IF(NR$19&gt;='様式３（療養者名簿）（⑤の場合）'!$BJ98,IF(NR$19&lt;='様式３（療養者名簿）（⑤の場合）'!$BK98,1,0),0),0)</f>
        <v>0</v>
      </c>
      <c r="NS93" s="248">
        <f>IF(NS$19-'様式３（療養者名簿）（⑤の場合）'!$BJ98+1&lt;=15,IF(NS$19&gt;='様式３（療養者名簿）（⑤の場合）'!$BJ98,IF(NS$19&lt;='様式３（療養者名簿）（⑤の場合）'!$BK98,1,0),0),0)</f>
        <v>0</v>
      </c>
      <c r="NT93" s="248">
        <f>IF(NT$19-'様式３（療養者名簿）（⑤の場合）'!$BJ98+1&lt;=15,IF(NT$19&gt;='様式３（療養者名簿）（⑤の場合）'!$BJ98,IF(NT$19&lt;='様式３（療養者名簿）（⑤の場合）'!$BK98,1,0),0),0)</f>
        <v>0</v>
      </c>
      <c r="NU93" s="248">
        <f>IF(NU$19-'様式３（療養者名簿）（⑤の場合）'!$BJ98+1&lt;=15,IF(NU$19&gt;='様式３（療養者名簿）（⑤の場合）'!$BJ98,IF(NU$19&lt;='様式３（療養者名簿）（⑤の場合）'!$BK98,1,0),0),0)</f>
        <v>0</v>
      </c>
      <c r="NV93" s="248">
        <f>IF(NV$19-'様式３（療養者名簿）（⑤の場合）'!$BJ98+1&lt;=15,IF(NV$19&gt;='様式３（療養者名簿）（⑤の場合）'!$BJ98,IF(NV$19&lt;='様式３（療養者名簿）（⑤の場合）'!$BK98,1,0),0),0)</f>
        <v>0</v>
      </c>
      <c r="NW93" s="248">
        <f>IF(NW$19-'様式３（療養者名簿）（⑤の場合）'!$BJ98+1&lt;=15,IF(NW$19&gt;='様式３（療養者名簿）（⑤の場合）'!$BJ98,IF(NW$19&lt;='様式３（療養者名簿）（⑤の場合）'!$BK98,1,0),0),0)</f>
        <v>0</v>
      </c>
      <c r="NX93" s="248">
        <f>IF(NX$19-'様式３（療養者名簿）（⑤の場合）'!$BJ98+1&lt;=15,IF(NX$19&gt;='様式３（療養者名簿）（⑤の場合）'!$BJ98,IF(NX$19&lt;='様式３（療養者名簿）（⑤の場合）'!$BK98,1,0),0),0)</f>
        <v>0</v>
      </c>
      <c r="NY93" s="248">
        <f>IF(NY$19-'様式３（療養者名簿）（⑤の場合）'!$BJ98+1&lt;=15,IF(NY$19&gt;='様式３（療養者名簿）（⑤の場合）'!$BJ98,IF(NY$19&lt;='様式３（療養者名簿）（⑤の場合）'!$BK98,1,0),0),0)</f>
        <v>0</v>
      </c>
      <c r="NZ93" s="248">
        <f>IF(NZ$19-'様式３（療養者名簿）（⑤の場合）'!$BJ98+1&lt;=15,IF(NZ$19&gt;='様式３（療養者名簿）（⑤の場合）'!$BJ98,IF(NZ$19&lt;='様式３（療養者名簿）（⑤の場合）'!$BK98,1,0),0),0)</f>
        <v>0</v>
      </c>
      <c r="OA93" s="248">
        <f>IF(OA$19-'様式３（療養者名簿）（⑤の場合）'!$BJ98+1&lt;=15,IF(OA$19&gt;='様式３（療養者名簿）（⑤の場合）'!$BJ98,IF(OA$19&lt;='様式３（療養者名簿）（⑤の場合）'!$BK98,1,0),0),0)</f>
        <v>0</v>
      </c>
      <c r="OB93" s="248">
        <f>IF(OB$19-'様式３（療養者名簿）（⑤の場合）'!$BJ98+1&lt;=15,IF(OB$19&gt;='様式３（療養者名簿）（⑤の場合）'!$BJ98,IF(OB$19&lt;='様式３（療養者名簿）（⑤の場合）'!$BK98,1,0),0),0)</f>
        <v>0</v>
      </c>
      <c r="OC93" s="248">
        <f>IF(OC$19-'様式３（療養者名簿）（⑤の場合）'!$BJ98+1&lt;=15,IF(OC$19&gt;='様式３（療養者名簿）（⑤の場合）'!$BJ98,IF(OC$19&lt;='様式３（療養者名簿）（⑤の場合）'!$BK98,1,0),0),0)</f>
        <v>0</v>
      </c>
      <c r="OD93" s="248">
        <f>IF(OD$19-'様式３（療養者名簿）（⑤の場合）'!$BJ98+1&lt;=15,IF(OD$19&gt;='様式３（療養者名簿）（⑤の場合）'!$BJ98,IF(OD$19&lt;='様式３（療養者名簿）（⑤の場合）'!$BK98,1,0),0),0)</f>
        <v>0</v>
      </c>
      <c r="OE93" s="248">
        <f>IF(OE$19-'様式３（療養者名簿）（⑤の場合）'!$BJ98+1&lt;=15,IF(OE$19&gt;='様式３（療養者名簿）（⑤の場合）'!$BJ98,IF(OE$19&lt;='様式３（療養者名簿）（⑤の場合）'!$BK98,1,0),0),0)</f>
        <v>0</v>
      </c>
      <c r="OF93" s="248">
        <f>IF(OF$19-'様式３（療養者名簿）（⑤の場合）'!$BJ98+1&lt;=15,IF(OF$19&gt;='様式３（療養者名簿）（⑤の場合）'!$BJ98,IF(OF$19&lt;='様式３（療養者名簿）（⑤の場合）'!$BK98,1,0),0),0)</f>
        <v>0</v>
      </c>
      <c r="OG93" s="248">
        <f>IF(OG$19-'様式３（療養者名簿）（⑤の場合）'!$BJ98+1&lt;=15,IF(OG$19&gt;='様式３（療養者名簿）（⑤の場合）'!$BJ98,IF(OG$19&lt;='様式３（療養者名簿）（⑤の場合）'!$BK98,1,0),0),0)</f>
        <v>0</v>
      </c>
      <c r="OH93" s="248">
        <f>IF(OH$19-'様式３（療養者名簿）（⑤の場合）'!$BJ98+1&lt;=15,IF(OH$19&gt;='様式３（療養者名簿）（⑤の場合）'!$BJ98,IF(OH$19&lt;='様式３（療養者名簿）（⑤の場合）'!$BK98,1,0),0),0)</f>
        <v>0</v>
      </c>
      <c r="OI93" s="248">
        <f>IF(OI$19-'様式３（療養者名簿）（⑤の場合）'!$BJ98+1&lt;=15,IF(OI$19&gt;='様式３（療養者名簿）（⑤の場合）'!$BJ98,IF(OI$19&lt;='様式３（療養者名簿）（⑤の場合）'!$BK98,1,0),0),0)</f>
        <v>0</v>
      </c>
      <c r="OJ93" s="248">
        <f>IF(OJ$19-'様式３（療養者名簿）（⑤の場合）'!$BJ98+1&lt;=15,IF(OJ$19&gt;='様式３（療養者名簿）（⑤の場合）'!$BJ98,IF(OJ$19&lt;='様式３（療養者名簿）（⑤の場合）'!$BK98,1,0),0),0)</f>
        <v>0</v>
      </c>
      <c r="OK93" s="248">
        <f>IF(OK$19-'様式３（療養者名簿）（⑤の場合）'!$BJ98+1&lt;=15,IF(OK$19&gt;='様式３（療養者名簿）（⑤の場合）'!$BJ98,IF(OK$19&lt;='様式３（療養者名簿）（⑤の場合）'!$BK98,1,0),0),0)</f>
        <v>0</v>
      </c>
      <c r="OL93" s="248">
        <f>IF(OL$19-'様式３（療養者名簿）（⑤の場合）'!$BJ98+1&lt;=15,IF(OL$19&gt;='様式３（療養者名簿）（⑤の場合）'!$BJ98,IF(OL$19&lt;='様式３（療養者名簿）（⑤の場合）'!$BK98,1,0),0),0)</f>
        <v>0</v>
      </c>
      <c r="OM93" s="248">
        <f>IF(OM$19-'様式３（療養者名簿）（⑤の場合）'!$BJ98+1&lt;=15,IF(OM$19&gt;='様式３（療養者名簿）（⑤の場合）'!$BJ98,IF(OM$19&lt;='様式３（療養者名簿）（⑤の場合）'!$BK98,1,0),0),0)</f>
        <v>0</v>
      </c>
      <c r="ON93" s="248">
        <f>IF(ON$19-'様式３（療養者名簿）（⑤の場合）'!$BJ98+1&lt;=15,IF(ON$19&gt;='様式３（療養者名簿）（⑤の場合）'!$BJ98,IF(ON$19&lt;='様式３（療養者名簿）（⑤の場合）'!$BK98,1,0),0),0)</f>
        <v>0</v>
      </c>
      <c r="OO93" s="248">
        <f>IF(OO$19-'様式３（療養者名簿）（⑤の場合）'!$BJ98+1&lt;=15,IF(OO$19&gt;='様式３（療養者名簿）（⑤の場合）'!$BJ98,IF(OO$19&lt;='様式３（療養者名簿）（⑤の場合）'!$BK98,1,0),0),0)</f>
        <v>0</v>
      </c>
      <c r="OP93" s="248">
        <f>IF(OP$19-'様式３（療養者名簿）（⑤の場合）'!$BJ98+1&lt;=15,IF(OP$19&gt;='様式３（療養者名簿）（⑤の場合）'!$BJ98,IF(OP$19&lt;='様式３（療養者名簿）（⑤の場合）'!$BK98,1,0),0),0)</f>
        <v>0</v>
      </c>
      <c r="OQ93" s="248">
        <f>IF(OQ$19-'様式３（療養者名簿）（⑤の場合）'!$BJ98+1&lt;=15,IF(OQ$19&gt;='様式３（療養者名簿）（⑤の場合）'!$BJ98,IF(OQ$19&lt;='様式３（療養者名簿）（⑤の場合）'!$BK98,1,0),0),0)</f>
        <v>0</v>
      </c>
      <c r="OR93" s="248">
        <f>IF(OR$19-'様式３（療養者名簿）（⑤の場合）'!$BJ98+1&lt;=15,IF(OR$19&gt;='様式３（療養者名簿）（⑤の場合）'!$BJ98,IF(OR$19&lt;='様式３（療養者名簿）（⑤の場合）'!$BK98,1,0),0),0)</f>
        <v>0</v>
      </c>
      <c r="OS93" s="248">
        <f>IF(OS$19-'様式３（療養者名簿）（⑤の場合）'!$BJ98+1&lt;=15,IF(OS$19&gt;='様式３（療養者名簿）（⑤の場合）'!$BJ98,IF(OS$19&lt;='様式３（療養者名簿）（⑤の場合）'!$BK98,1,0),0),0)</f>
        <v>0</v>
      </c>
      <c r="OT93" s="248">
        <f>IF(OT$19-'様式３（療養者名簿）（⑤の場合）'!$BJ98+1&lt;=15,IF(OT$19&gt;='様式３（療養者名簿）（⑤の場合）'!$BJ98,IF(OT$19&lt;='様式３（療養者名簿）（⑤の場合）'!$BK98,1,0),0),0)</f>
        <v>0</v>
      </c>
      <c r="OU93" s="248">
        <f>IF(OU$19-'様式３（療養者名簿）（⑤の場合）'!$BJ98+1&lt;=15,IF(OU$19&gt;='様式３（療養者名簿）（⑤の場合）'!$BJ98,IF(OU$19&lt;='様式３（療養者名簿）（⑤の場合）'!$BK98,1,0),0),0)</f>
        <v>0</v>
      </c>
      <c r="OV93" s="248">
        <f>IF(OV$19-'様式３（療養者名簿）（⑤の場合）'!$BJ98+1&lt;=15,IF(OV$19&gt;='様式３（療養者名簿）（⑤の場合）'!$BJ98,IF(OV$19&lt;='様式３（療養者名簿）（⑤の場合）'!$BK98,1,0),0),0)</f>
        <v>0</v>
      </c>
      <c r="OW93" s="248">
        <f>IF(OW$19-'様式３（療養者名簿）（⑤の場合）'!$BJ98+1&lt;=15,IF(OW$19&gt;='様式３（療養者名簿）（⑤の場合）'!$BJ98,IF(OW$19&lt;='様式３（療養者名簿）（⑤の場合）'!$BK98,1,0),0),0)</f>
        <v>0</v>
      </c>
      <c r="OX93" s="248">
        <f>IF(OX$19-'様式３（療養者名簿）（⑤の場合）'!$BJ98+1&lt;=15,IF(OX$19&gt;='様式３（療養者名簿）（⑤の場合）'!$BJ98,IF(OX$19&lt;='様式３（療養者名簿）（⑤の場合）'!$BK98,1,0),0),0)</f>
        <v>0</v>
      </c>
      <c r="OY93" s="248">
        <f>IF(OY$19-'様式３（療養者名簿）（⑤の場合）'!$BJ98+1&lt;=15,IF(OY$19&gt;='様式３（療養者名簿）（⑤の場合）'!$BJ98,IF(OY$19&lt;='様式３（療養者名簿）（⑤の場合）'!$BK98,1,0),0),0)</f>
        <v>0</v>
      </c>
      <c r="OZ93" s="248">
        <f>IF(OZ$19-'様式３（療養者名簿）（⑤の場合）'!$BJ98+1&lt;=15,IF(OZ$19&gt;='様式３（療養者名簿）（⑤の場合）'!$BJ98,IF(OZ$19&lt;='様式３（療養者名簿）（⑤の場合）'!$BK98,1,0),0),0)</f>
        <v>0</v>
      </c>
      <c r="PA93" s="248">
        <f>IF(PA$19-'様式３（療養者名簿）（⑤の場合）'!$BJ98+1&lt;=15,IF(PA$19&gt;='様式３（療養者名簿）（⑤の場合）'!$BJ98,IF(PA$19&lt;='様式３（療養者名簿）（⑤の場合）'!$BK98,1,0),0),0)</f>
        <v>0</v>
      </c>
      <c r="PB93" s="248">
        <f>IF(PB$19-'様式３（療養者名簿）（⑤の場合）'!$BJ98+1&lt;=15,IF(PB$19&gt;='様式３（療養者名簿）（⑤の場合）'!$BJ98,IF(PB$19&lt;='様式３（療養者名簿）（⑤の場合）'!$BK98,1,0),0),0)</f>
        <v>0</v>
      </c>
      <c r="PC93" s="248">
        <f>IF(PC$19-'様式３（療養者名簿）（⑤の場合）'!$BJ98+1&lt;=15,IF(PC$19&gt;='様式３（療養者名簿）（⑤の場合）'!$BJ98,IF(PC$19&lt;='様式３（療養者名簿）（⑤の場合）'!$BK98,1,0),0),0)</f>
        <v>0</v>
      </c>
      <c r="PD93" s="248">
        <f>IF(PD$19-'様式３（療養者名簿）（⑤の場合）'!$BJ98+1&lt;=15,IF(PD$19&gt;='様式３（療養者名簿）（⑤の場合）'!$BJ98,IF(PD$19&lt;='様式３（療養者名簿）（⑤の場合）'!$BK98,1,0),0),0)</f>
        <v>0</v>
      </c>
      <c r="PE93" s="248">
        <f>IF(PE$19-'様式３（療養者名簿）（⑤の場合）'!$BJ98+1&lt;=15,IF(PE$19&gt;='様式３（療養者名簿）（⑤の場合）'!$BJ98,IF(PE$19&lt;='様式３（療養者名簿）（⑤の場合）'!$BK98,1,0),0),0)</f>
        <v>0</v>
      </c>
      <c r="PF93" s="248">
        <f>IF(PF$19-'様式３（療養者名簿）（⑤の場合）'!$BJ98+1&lt;=15,IF(PF$19&gt;='様式３（療養者名簿）（⑤の場合）'!$BJ98,IF(PF$19&lt;='様式３（療養者名簿）（⑤の場合）'!$BK98,1,0),0),0)</f>
        <v>0</v>
      </c>
      <c r="PG93" s="248">
        <f>IF(PG$19-'様式３（療養者名簿）（⑤の場合）'!$BJ98+1&lt;=15,IF(PG$19&gt;='様式３（療養者名簿）（⑤の場合）'!$BJ98,IF(PG$19&lt;='様式３（療養者名簿）（⑤の場合）'!$BK98,1,0),0),0)</f>
        <v>0</v>
      </c>
      <c r="PH93" s="248">
        <f>IF(PH$19-'様式３（療養者名簿）（⑤の場合）'!$BJ98+1&lt;=15,IF(PH$19&gt;='様式３（療養者名簿）（⑤の場合）'!$BJ98,IF(PH$19&lt;='様式３（療養者名簿）（⑤の場合）'!$BK98,1,0),0),0)</f>
        <v>0</v>
      </c>
      <c r="PI93" s="248">
        <f>IF(PI$19-'様式３（療養者名簿）（⑤の場合）'!$BJ98+1&lt;=15,IF(PI$19&gt;='様式３（療養者名簿）（⑤の場合）'!$BJ98,IF(PI$19&lt;='様式３（療養者名簿）（⑤の場合）'!$BK98,1,0),0),0)</f>
        <v>0</v>
      </c>
      <c r="PJ93" s="248">
        <f>IF(PJ$19-'様式３（療養者名簿）（⑤の場合）'!$BJ98+1&lt;=15,IF(PJ$19&gt;='様式３（療養者名簿）（⑤の場合）'!$BJ98,IF(PJ$19&lt;='様式３（療養者名簿）（⑤の場合）'!$BK98,1,0),0),0)</f>
        <v>0</v>
      </c>
      <c r="PK93" s="248">
        <f>IF(PK$19-'様式３（療養者名簿）（⑤の場合）'!$BJ98+1&lt;=15,IF(PK$19&gt;='様式３（療養者名簿）（⑤の場合）'!$BJ98,IF(PK$19&lt;='様式３（療養者名簿）（⑤の場合）'!$BK98,1,0),0),0)</f>
        <v>0</v>
      </c>
      <c r="PL93" s="248">
        <f>IF(PL$19-'様式３（療養者名簿）（⑤の場合）'!$BJ98+1&lt;=15,IF(PL$19&gt;='様式３（療養者名簿）（⑤の場合）'!$BJ98,IF(PL$19&lt;='様式３（療養者名簿）（⑤の場合）'!$BK98,1,0),0),0)</f>
        <v>0</v>
      </c>
      <c r="PM93" s="248">
        <f>IF(PM$19-'様式３（療養者名簿）（⑤の場合）'!$BJ98+1&lt;=15,IF(PM$19&gt;='様式３（療養者名簿）（⑤の場合）'!$BJ98,IF(PM$19&lt;='様式３（療養者名簿）（⑤の場合）'!$BK98,1,0),0),0)</f>
        <v>0</v>
      </c>
      <c r="PN93" s="248">
        <f>IF(PN$19-'様式３（療養者名簿）（⑤の場合）'!$BJ98+1&lt;=15,IF(PN$19&gt;='様式３（療養者名簿）（⑤の場合）'!$BJ98,IF(PN$19&lt;='様式３（療養者名簿）（⑤の場合）'!$BK98,1,0),0),0)</f>
        <v>0</v>
      </c>
      <c r="PO93" s="248">
        <f>IF(PO$19-'様式３（療養者名簿）（⑤の場合）'!$BJ98+1&lt;=15,IF(PO$19&gt;='様式３（療養者名簿）（⑤の場合）'!$BJ98,IF(PO$19&lt;='様式３（療養者名簿）（⑤の場合）'!$BK98,1,0),0),0)</f>
        <v>0</v>
      </c>
      <c r="PP93" s="248">
        <f>IF(PP$19-'様式３（療養者名簿）（⑤の場合）'!$BJ98+1&lt;=15,IF(PP$19&gt;='様式３（療養者名簿）（⑤の場合）'!$BJ98,IF(PP$19&lt;='様式３（療養者名簿）（⑤の場合）'!$BK98,1,0),0),0)</f>
        <v>0</v>
      </c>
      <c r="PQ93" s="248">
        <f>IF(PQ$19-'様式３（療養者名簿）（⑤の場合）'!$BJ98+1&lt;=15,IF(PQ$19&gt;='様式３（療養者名簿）（⑤の場合）'!$BJ98,IF(PQ$19&lt;='様式３（療養者名簿）（⑤の場合）'!$BK98,1,0),0),0)</f>
        <v>0</v>
      </c>
      <c r="PR93" s="248">
        <f>IF(PR$19-'様式３（療養者名簿）（⑤の場合）'!$BJ98+1&lt;=15,IF(PR$19&gt;='様式３（療養者名簿）（⑤の場合）'!$BJ98,IF(PR$19&lt;='様式３（療養者名簿）（⑤の場合）'!$BK98,1,0),0),0)</f>
        <v>0</v>
      </c>
      <c r="PS93" s="248">
        <f>IF(PS$19-'様式３（療養者名簿）（⑤の場合）'!$BJ98+1&lt;=15,IF(PS$19&gt;='様式３（療養者名簿）（⑤の場合）'!$BJ98,IF(PS$19&lt;='様式３（療養者名簿）（⑤の場合）'!$BK98,1,0),0),0)</f>
        <v>0</v>
      </c>
      <c r="PT93" s="248">
        <f>IF(PT$19-'様式３（療養者名簿）（⑤の場合）'!$BJ98+1&lt;=15,IF(PT$19&gt;='様式３（療養者名簿）（⑤の場合）'!$BJ98,IF(PT$19&lt;='様式３（療養者名簿）（⑤の場合）'!$BK98,1,0),0),0)</f>
        <v>0</v>
      </c>
      <c r="PU93" s="248">
        <f>IF(PU$19-'様式３（療養者名簿）（⑤の場合）'!$BJ98+1&lt;=15,IF(PU$19&gt;='様式３（療養者名簿）（⑤の場合）'!$BJ98,IF(PU$19&lt;='様式３（療養者名簿）（⑤の場合）'!$BK98,1,0),0),0)</f>
        <v>0</v>
      </c>
      <c r="PV93" s="248">
        <f>IF(PV$19-'様式３（療養者名簿）（⑤の場合）'!$BJ98+1&lt;=15,IF(PV$19&gt;='様式３（療養者名簿）（⑤の場合）'!$BJ98,IF(PV$19&lt;='様式３（療養者名簿）（⑤の場合）'!$BK98,1,0),0),0)</f>
        <v>0</v>
      </c>
      <c r="PW93" s="248">
        <f>IF(PW$19-'様式３（療養者名簿）（⑤の場合）'!$BJ98+1&lt;=15,IF(PW$19&gt;='様式３（療養者名簿）（⑤の場合）'!$BJ98,IF(PW$19&lt;='様式３（療養者名簿）（⑤の場合）'!$BK98,1,0),0),0)</f>
        <v>0</v>
      </c>
      <c r="PX93" s="248">
        <f>IF(PX$19-'様式３（療養者名簿）（⑤の場合）'!$BJ98+1&lt;=15,IF(PX$19&gt;='様式３（療養者名簿）（⑤の場合）'!$BJ98,IF(PX$19&lt;='様式３（療養者名簿）（⑤の場合）'!$BK98,1,0),0),0)</f>
        <v>0</v>
      </c>
      <c r="PY93" s="248">
        <f>IF(PY$19-'様式３（療養者名簿）（⑤の場合）'!$BJ98+1&lt;=15,IF(PY$19&gt;='様式３（療養者名簿）（⑤の場合）'!$BJ98,IF(PY$19&lt;='様式３（療養者名簿）（⑤の場合）'!$BK98,1,0),0),0)</f>
        <v>0</v>
      </c>
      <c r="PZ93" s="248">
        <f>IF(PZ$19-'様式３（療養者名簿）（⑤の場合）'!$BJ98+1&lt;=15,IF(PZ$19&gt;='様式３（療養者名簿）（⑤の場合）'!$BJ98,IF(PZ$19&lt;='様式３（療養者名簿）（⑤の場合）'!$BK98,1,0),0),0)</f>
        <v>0</v>
      </c>
      <c r="QA93" s="248">
        <f>IF(QA$19-'様式３（療養者名簿）（⑤の場合）'!$BJ98+1&lt;=15,IF(QA$19&gt;='様式３（療養者名簿）（⑤の場合）'!$BJ98,IF(QA$19&lt;='様式３（療養者名簿）（⑤の場合）'!$BK98,1,0),0),0)</f>
        <v>0</v>
      </c>
      <c r="QB93" s="248">
        <f>IF(QB$19-'様式３（療養者名簿）（⑤の場合）'!$BJ98+1&lt;=15,IF(QB$19&gt;='様式３（療養者名簿）（⑤の場合）'!$BJ98,IF(QB$19&lt;='様式３（療養者名簿）（⑤の場合）'!$BK98,1,0),0),0)</f>
        <v>0</v>
      </c>
      <c r="QC93" s="248">
        <f>IF(QC$19-'様式３（療養者名簿）（⑤の場合）'!$BJ98+1&lt;=15,IF(QC$19&gt;='様式３（療養者名簿）（⑤の場合）'!$BJ98,IF(QC$19&lt;='様式３（療養者名簿）（⑤の場合）'!$BK98,1,0),0),0)</f>
        <v>0</v>
      </c>
      <c r="QD93" s="248">
        <f>IF(QD$19-'様式３（療養者名簿）（⑤の場合）'!$BJ98+1&lt;=15,IF(QD$19&gt;='様式３（療養者名簿）（⑤の場合）'!$BJ98,IF(QD$19&lt;='様式３（療養者名簿）（⑤の場合）'!$BK98,1,0),0),0)</f>
        <v>0</v>
      </c>
      <c r="QE93" s="248">
        <f>IF(QE$19-'様式３（療養者名簿）（⑤の場合）'!$BJ98+1&lt;=15,IF(QE$19&gt;='様式３（療養者名簿）（⑤の場合）'!$BJ98,IF(QE$19&lt;='様式３（療養者名簿）（⑤の場合）'!$BK98,1,0),0),0)</f>
        <v>0</v>
      </c>
      <c r="QF93" s="248">
        <f>IF(QF$19-'様式３（療養者名簿）（⑤の場合）'!$BJ98+1&lt;=15,IF(QF$19&gt;='様式３（療養者名簿）（⑤の場合）'!$BJ98,IF(QF$19&lt;='様式３（療養者名簿）（⑤の場合）'!$BK98,1,0),0),0)</f>
        <v>0</v>
      </c>
      <c r="QG93" s="248">
        <f>IF(QG$19-'様式３（療養者名簿）（⑤の場合）'!$BJ98+1&lt;=15,IF(QG$19&gt;='様式３（療養者名簿）（⑤の場合）'!$BJ98,IF(QG$19&lt;='様式３（療養者名簿）（⑤の場合）'!$BK98,1,0),0),0)</f>
        <v>0</v>
      </c>
      <c r="QH93" s="248">
        <f>IF(QH$19-'様式３（療養者名簿）（⑤の場合）'!$BJ98+1&lt;=15,IF(QH$19&gt;='様式３（療養者名簿）（⑤の場合）'!$BJ98,IF(QH$19&lt;='様式３（療養者名簿）（⑤の場合）'!$BK98,1,0),0),0)</f>
        <v>0</v>
      </c>
      <c r="QI93" s="248">
        <f>IF(QI$19-'様式３（療養者名簿）（⑤の場合）'!$BJ98+1&lt;=15,IF(QI$19&gt;='様式３（療養者名簿）（⑤の場合）'!$BJ98,IF(QI$19&lt;='様式３（療養者名簿）（⑤の場合）'!$BK98,1,0),0),0)</f>
        <v>0</v>
      </c>
      <c r="QJ93" s="248">
        <f>IF(QJ$19-'様式３（療養者名簿）（⑤の場合）'!$BJ98+1&lt;=15,IF(QJ$19&gt;='様式３（療養者名簿）（⑤の場合）'!$BJ98,IF(QJ$19&lt;='様式３（療養者名簿）（⑤の場合）'!$BK98,1,0),0),0)</f>
        <v>0</v>
      </c>
      <c r="QK93" s="248">
        <f>IF(QK$19-'様式３（療養者名簿）（⑤の場合）'!$BJ98+1&lt;=15,IF(QK$19&gt;='様式３（療養者名簿）（⑤の場合）'!$BJ98,IF(QK$19&lt;='様式３（療養者名簿）（⑤の場合）'!$BK98,1,0),0),0)</f>
        <v>0</v>
      </c>
      <c r="QL93" s="248">
        <f>IF(QL$19-'様式３（療養者名簿）（⑤の場合）'!$BJ98+1&lt;=15,IF(QL$19&gt;='様式３（療養者名簿）（⑤の場合）'!$BJ98,IF(QL$19&lt;='様式３（療養者名簿）（⑤の場合）'!$BK98,1,0),0),0)</f>
        <v>0</v>
      </c>
      <c r="QM93" s="248">
        <f>IF(QM$19-'様式３（療養者名簿）（⑤の場合）'!$BJ98+1&lt;=15,IF(QM$19&gt;='様式３（療養者名簿）（⑤の場合）'!$BJ98,IF(QM$19&lt;='様式３（療養者名簿）（⑤の場合）'!$BK98,1,0),0),0)</f>
        <v>0</v>
      </c>
      <c r="QN93" s="248">
        <f>IF(QN$19-'様式３（療養者名簿）（⑤の場合）'!$BJ98+1&lt;=15,IF(QN$19&gt;='様式３（療養者名簿）（⑤の場合）'!$BJ98,IF(QN$19&lt;='様式３（療養者名簿）（⑤の場合）'!$BK98,1,0),0),0)</f>
        <v>0</v>
      </c>
      <c r="QO93" s="248">
        <f>IF(QO$19-'様式３（療養者名簿）（⑤の場合）'!$BJ98+1&lt;=15,IF(QO$19&gt;='様式３（療養者名簿）（⑤の場合）'!$BJ98,IF(QO$19&lt;='様式３（療養者名簿）（⑤の場合）'!$BK98,1,0),0),0)</f>
        <v>0</v>
      </c>
      <c r="QP93" s="248">
        <f>IF(QP$19-'様式３（療養者名簿）（⑤の場合）'!$BJ98+1&lt;=15,IF(QP$19&gt;='様式３（療養者名簿）（⑤の場合）'!$BJ98,IF(QP$19&lt;='様式３（療養者名簿）（⑤の場合）'!$BK98,1,0),0),0)</f>
        <v>0</v>
      </c>
      <c r="QQ93" s="248">
        <f>IF(QQ$19-'様式３（療養者名簿）（⑤の場合）'!$BJ98+1&lt;=15,IF(QQ$19&gt;='様式３（療養者名簿）（⑤の場合）'!$BJ98,IF(QQ$19&lt;='様式３（療養者名簿）（⑤の場合）'!$BK98,1,0),0),0)</f>
        <v>0</v>
      </c>
      <c r="QR93" s="248">
        <f>IF(QR$19-'様式３（療養者名簿）（⑤の場合）'!$BJ98+1&lt;=15,IF(QR$19&gt;='様式３（療養者名簿）（⑤の場合）'!$BJ98,IF(QR$19&lt;='様式３（療養者名簿）（⑤の場合）'!$BK98,1,0),0),0)</f>
        <v>0</v>
      </c>
      <c r="QS93" s="248">
        <f>IF(QS$19-'様式３（療養者名簿）（⑤の場合）'!$BJ98+1&lt;=15,IF(QS$19&gt;='様式３（療養者名簿）（⑤の場合）'!$BJ98,IF(QS$19&lt;='様式３（療養者名簿）（⑤の場合）'!$BK98,1,0),0),0)</f>
        <v>0</v>
      </c>
      <c r="QT93" s="248">
        <f>IF(QT$19-'様式３（療養者名簿）（⑤の場合）'!$BJ98+1&lt;=15,IF(QT$19&gt;='様式３（療養者名簿）（⑤の場合）'!$BJ98,IF(QT$19&lt;='様式３（療養者名簿）（⑤の場合）'!$BK98,1,0),0),0)</f>
        <v>0</v>
      </c>
      <c r="QU93" s="248">
        <f>IF(QU$19-'様式３（療養者名簿）（⑤の場合）'!$BJ98+1&lt;=15,IF(QU$19&gt;='様式３（療養者名簿）（⑤の場合）'!$BJ98,IF(QU$19&lt;='様式３（療養者名簿）（⑤の場合）'!$BK98,1,0),0),0)</f>
        <v>0</v>
      </c>
      <c r="QV93" s="248">
        <f>IF(QV$19-'様式３（療養者名簿）（⑤の場合）'!$BJ98+1&lt;=15,IF(QV$19&gt;='様式３（療養者名簿）（⑤の場合）'!$BJ98,IF(QV$19&lt;='様式３（療養者名簿）（⑤の場合）'!$BK98,1,0),0),0)</f>
        <v>0</v>
      </c>
      <c r="QW93" s="248">
        <f>IF(QW$19-'様式３（療養者名簿）（⑤の場合）'!$BJ98+1&lt;=15,IF(QW$19&gt;='様式３（療養者名簿）（⑤の場合）'!$BJ98,IF(QW$19&lt;='様式３（療養者名簿）（⑤の場合）'!$BK98,1,0),0),0)</f>
        <v>0</v>
      </c>
      <c r="QX93" s="248">
        <f>IF(QX$19-'様式３（療養者名簿）（⑤の場合）'!$BJ98+1&lt;=15,IF(QX$19&gt;='様式３（療養者名簿）（⑤の場合）'!$BJ98,IF(QX$19&lt;='様式３（療養者名簿）（⑤の場合）'!$BK98,1,0),0),0)</f>
        <v>0</v>
      </c>
      <c r="QY93" s="248">
        <f>IF(QY$19-'様式３（療養者名簿）（⑤の場合）'!$BJ98+1&lt;=15,IF(QY$19&gt;='様式３（療養者名簿）（⑤の場合）'!$BJ98,IF(QY$19&lt;='様式３（療養者名簿）（⑤の場合）'!$BK98,1,0),0),0)</f>
        <v>0</v>
      </c>
      <c r="QZ93" s="248">
        <f>IF(QZ$19-'様式３（療養者名簿）（⑤の場合）'!$BJ98+1&lt;=15,IF(QZ$19&gt;='様式３（療養者名簿）（⑤の場合）'!$BJ98,IF(QZ$19&lt;='様式３（療養者名簿）（⑤の場合）'!$BK98,1,0),0),0)</f>
        <v>0</v>
      </c>
      <c r="RA93" s="248">
        <f>IF(RA$19-'様式３（療養者名簿）（⑤の場合）'!$BJ98+1&lt;=15,IF(RA$19&gt;='様式３（療養者名簿）（⑤の場合）'!$BJ98,IF(RA$19&lt;='様式３（療養者名簿）（⑤の場合）'!$BK98,1,0),0),0)</f>
        <v>0</v>
      </c>
      <c r="RB93" s="248">
        <f>IF(RB$19-'様式３（療養者名簿）（⑤の場合）'!$BJ98+1&lt;=15,IF(RB$19&gt;='様式３（療養者名簿）（⑤の場合）'!$BJ98,IF(RB$19&lt;='様式３（療養者名簿）（⑤の場合）'!$BK98,1,0),0),0)</f>
        <v>0</v>
      </c>
      <c r="RC93" s="248">
        <f>IF(RC$19-'様式３（療養者名簿）（⑤の場合）'!$BJ98+1&lt;=15,IF(RC$19&gt;='様式３（療養者名簿）（⑤の場合）'!$BJ98,IF(RC$19&lt;='様式３（療養者名簿）（⑤の場合）'!$BK98,1,0),0),0)</f>
        <v>0</v>
      </c>
      <c r="RD93" s="248">
        <f>IF(RD$19-'様式３（療養者名簿）（⑤の場合）'!$BJ98+1&lt;=15,IF(RD$19&gt;='様式３（療養者名簿）（⑤の場合）'!$BJ98,IF(RD$19&lt;='様式３（療養者名簿）（⑤の場合）'!$BK98,1,0),0),0)</f>
        <v>0</v>
      </c>
      <c r="RE93" s="248">
        <f>IF(RE$19-'様式３（療養者名簿）（⑤の場合）'!$BJ98+1&lt;=15,IF(RE$19&gt;='様式３（療養者名簿）（⑤の場合）'!$BJ98,IF(RE$19&lt;='様式３（療養者名簿）（⑤の場合）'!$BK98,1,0),0),0)</f>
        <v>0</v>
      </c>
      <c r="RF93" s="248">
        <f>IF(RF$19-'様式３（療養者名簿）（⑤の場合）'!$BJ98+1&lt;=15,IF(RF$19&gt;='様式３（療養者名簿）（⑤の場合）'!$BJ98,IF(RF$19&lt;='様式３（療養者名簿）（⑤の場合）'!$BK98,1,0),0),0)</f>
        <v>0</v>
      </c>
      <c r="RG93" s="248">
        <f>IF(RG$19-'様式３（療養者名簿）（⑤の場合）'!$BJ98+1&lt;=15,IF(RG$19&gt;='様式３（療養者名簿）（⑤の場合）'!$BJ98,IF(RG$19&lt;='様式３（療養者名簿）（⑤の場合）'!$BK98,1,0),0),0)</f>
        <v>0</v>
      </c>
      <c r="RH93" s="248">
        <f>IF(RH$19-'様式３（療養者名簿）（⑤の場合）'!$BJ98+1&lt;=15,IF(RH$19&gt;='様式３（療養者名簿）（⑤の場合）'!$BJ98,IF(RH$19&lt;='様式３（療養者名簿）（⑤の場合）'!$BK98,1,0),0),0)</f>
        <v>0</v>
      </c>
      <c r="RI93" s="248">
        <f>IF(RI$19-'様式３（療養者名簿）（⑤の場合）'!$BJ98+1&lt;=15,IF(RI$19&gt;='様式３（療養者名簿）（⑤の場合）'!$BJ98,IF(RI$19&lt;='様式３（療養者名簿）（⑤の場合）'!$BK98,1,0),0),0)</f>
        <v>0</v>
      </c>
      <c r="RJ93" s="248">
        <f>IF(RJ$19-'様式３（療養者名簿）（⑤の場合）'!$BJ98+1&lt;=15,IF(RJ$19&gt;='様式３（療養者名簿）（⑤の場合）'!$BJ98,IF(RJ$19&lt;='様式３（療養者名簿）（⑤の場合）'!$BK98,1,0),0),0)</f>
        <v>0</v>
      </c>
      <c r="RK93" s="248">
        <f>IF(RK$19-'様式３（療養者名簿）（⑤の場合）'!$BJ98+1&lt;=15,IF(RK$19&gt;='様式３（療養者名簿）（⑤の場合）'!$BJ98,IF(RK$19&lt;='様式３（療養者名簿）（⑤の場合）'!$BK98,1,0),0),0)</f>
        <v>0</v>
      </c>
      <c r="RL93" s="248">
        <f>IF(RL$19-'様式３（療養者名簿）（⑤の場合）'!$BJ98+1&lt;=15,IF(RL$19&gt;='様式３（療養者名簿）（⑤の場合）'!$BJ98,IF(RL$19&lt;='様式３（療養者名簿）（⑤の場合）'!$BK98,1,0),0),0)</f>
        <v>0</v>
      </c>
      <c r="RM93" s="248">
        <f>IF(RM$19-'様式３（療養者名簿）（⑤の場合）'!$BJ98+1&lt;=15,IF(RM$19&gt;='様式３（療養者名簿）（⑤の場合）'!$BJ98,IF(RM$19&lt;='様式３（療養者名簿）（⑤の場合）'!$BK98,1,0),0),0)</f>
        <v>0</v>
      </c>
      <c r="RN93" s="248">
        <f>IF(RN$19-'様式３（療養者名簿）（⑤の場合）'!$BJ98+1&lt;=15,IF(RN$19&gt;='様式３（療養者名簿）（⑤の場合）'!$BJ98,IF(RN$19&lt;='様式３（療養者名簿）（⑤の場合）'!$BK98,1,0),0),0)</f>
        <v>0</v>
      </c>
      <c r="RO93" s="248">
        <f>IF(RO$19-'様式３（療養者名簿）（⑤の場合）'!$BJ98+1&lt;=15,IF(RO$19&gt;='様式３（療養者名簿）（⑤の場合）'!$BJ98,IF(RO$19&lt;='様式３（療養者名簿）（⑤の場合）'!$BK98,1,0),0),0)</f>
        <v>0</v>
      </c>
      <c r="RP93" s="248">
        <f>IF(RP$19-'様式３（療養者名簿）（⑤の場合）'!$BJ98+1&lt;=15,IF(RP$19&gt;='様式３（療養者名簿）（⑤の場合）'!$BJ98,IF(RP$19&lt;='様式３（療養者名簿）（⑤の場合）'!$BK98,1,0),0),0)</f>
        <v>0</v>
      </c>
      <c r="RQ93" s="248">
        <f>IF(RQ$19-'様式３（療養者名簿）（⑤の場合）'!$BJ98+1&lt;=15,IF(RQ$19&gt;='様式３（療養者名簿）（⑤の場合）'!$BJ98,IF(RQ$19&lt;='様式３（療養者名簿）（⑤の場合）'!$BK98,1,0),0),0)</f>
        <v>0</v>
      </c>
      <c r="RR93" s="248">
        <f>IF(RR$19-'様式３（療養者名簿）（⑤の場合）'!$BJ98+1&lt;=15,IF(RR$19&gt;='様式３（療養者名簿）（⑤の場合）'!$BJ98,IF(RR$19&lt;='様式３（療養者名簿）（⑤の場合）'!$BK98,1,0),0),0)</f>
        <v>0</v>
      </c>
      <c r="RS93" s="248">
        <f>IF(RS$19-'様式３（療養者名簿）（⑤の場合）'!$BJ98+1&lt;=15,IF(RS$19&gt;='様式３（療養者名簿）（⑤の場合）'!$BJ98,IF(RS$19&lt;='様式３（療養者名簿）（⑤の場合）'!$BK98,1,0),0),0)</f>
        <v>0</v>
      </c>
      <c r="RT93" s="248">
        <f>IF(RT$19-'様式３（療養者名簿）（⑤の場合）'!$BJ98+1&lt;=15,IF(RT$19&gt;='様式３（療養者名簿）（⑤の場合）'!$BJ98,IF(RT$19&lt;='様式３（療養者名簿）（⑤の場合）'!$BK98,1,0),0),0)</f>
        <v>0</v>
      </c>
      <c r="RU93" s="248">
        <f>IF(RU$19-'様式３（療養者名簿）（⑤の場合）'!$BJ98+1&lt;=15,IF(RU$19&gt;='様式３（療養者名簿）（⑤の場合）'!$BJ98,IF(RU$19&lt;='様式３（療養者名簿）（⑤の場合）'!$BK98,1,0),0),0)</f>
        <v>0</v>
      </c>
      <c r="RV93" s="248">
        <f>IF(RV$19-'様式３（療養者名簿）（⑤の場合）'!$BJ98+1&lt;=15,IF(RV$19&gt;='様式３（療養者名簿）（⑤の場合）'!$BJ98,IF(RV$19&lt;='様式３（療養者名簿）（⑤の場合）'!$BK98,1,0),0),0)</f>
        <v>0</v>
      </c>
      <c r="RW93" s="248">
        <f>IF(RW$19-'様式３（療養者名簿）（⑤の場合）'!$BJ98+1&lt;=15,IF(RW$19&gt;='様式３（療養者名簿）（⑤の場合）'!$BJ98,IF(RW$19&lt;='様式３（療養者名簿）（⑤の場合）'!$BK98,1,0),0),0)</f>
        <v>0</v>
      </c>
      <c r="RX93" s="248">
        <f>IF(RX$19-'様式３（療養者名簿）（⑤の場合）'!$BJ98+1&lt;=15,IF(RX$19&gt;='様式３（療養者名簿）（⑤の場合）'!$BJ98,IF(RX$19&lt;='様式３（療養者名簿）（⑤の場合）'!$BK98,1,0),0),0)</f>
        <v>0</v>
      </c>
      <c r="RY93" s="248">
        <f>IF(RY$19-'様式３（療養者名簿）（⑤の場合）'!$BJ98+1&lt;=15,IF(RY$19&gt;='様式３（療養者名簿）（⑤の場合）'!$BJ98,IF(RY$19&lt;='様式３（療養者名簿）（⑤の場合）'!$BK98,1,0),0),0)</f>
        <v>0</v>
      </c>
      <c r="RZ93" s="248">
        <f>IF(RZ$19-'様式３（療養者名簿）（⑤の場合）'!$BJ98+1&lt;=15,IF(RZ$19&gt;='様式３（療養者名簿）（⑤の場合）'!$BJ98,IF(RZ$19&lt;='様式３（療養者名簿）（⑤の場合）'!$BK98,1,0),0),0)</f>
        <v>0</v>
      </c>
      <c r="SA93" s="248">
        <f>IF(SA$19-'様式３（療養者名簿）（⑤の場合）'!$BJ98+1&lt;=15,IF(SA$19&gt;='様式３（療養者名簿）（⑤の場合）'!$BJ98,IF(SA$19&lt;='様式３（療養者名簿）（⑤の場合）'!$BK98,1,0),0),0)</f>
        <v>0</v>
      </c>
      <c r="SB93" s="248">
        <f>IF(SB$19-'様式３（療養者名簿）（⑤の場合）'!$BJ98+1&lt;=15,IF(SB$19&gt;='様式３（療養者名簿）（⑤の場合）'!$BJ98,IF(SB$19&lt;='様式３（療養者名簿）（⑤の場合）'!$BK98,1,0),0),0)</f>
        <v>0</v>
      </c>
      <c r="SC93" s="248">
        <f>IF(SC$19-'様式３（療養者名簿）（⑤の場合）'!$BJ98+1&lt;=15,IF(SC$19&gt;='様式３（療養者名簿）（⑤の場合）'!$BJ98,IF(SC$19&lt;='様式３（療養者名簿）（⑤の場合）'!$BK98,1,0),0),0)</f>
        <v>0</v>
      </c>
      <c r="SD93" s="248">
        <f>IF(SD$19-'様式３（療養者名簿）（⑤の場合）'!$BJ98+1&lt;=15,IF(SD$19&gt;='様式３（療養者名簿）（⑤の場合）'!$BJ98,IF(SD$19&lt;='様式３（療養者名簿）（⑤の場合）'!$BK98,1,0),0),0)</f>
        <v>0</v>
      </c>
      <c r="SE93" s="248">
        <f>IF(SE$19-'様式３（療養者名簿）（⑤の場合）'!$BJ98+1&lt;=15,IF(SE$19&gt;='様式３（療養者名簿）（⑤の場合）'!$BJ98,IF(SE$19&lt;='様式３（療養者名簿）（⑤の場合）'!$BK98,1,0),0),0)</f>
        <v>0</v>
      </c>
      <c r="SF93" s="248">
        <f>IF(SF$19-'様式３（療養者名簿）（⑤の場合）'!$BJ98+1&lt;=15,IF(SF$19&gt;='様式３（療養者名簿）（⑤の場合）'!$BJ98,IF(SF$19&lt;='様式３（療養者名簿）（⑤の場合）'!$BK98,1,0),0),0)</f>
        <v>0</v>
      </c>
      <c r="SG93" s="248">
        <f>IF(SG$19-'様式３（療養者名簿）（⑤の場合）'!$BJ98+1&lt;=15,IF(SG$19&gt;='様式３（療養者名簿）（⑤の場合）'!$BJ98,IF(SG$19&lt;='様式３（療養者名簿）（⑤の場合）'!$BK98,1,0),0),0)</f>
        <v>0</v>
      </c>
      <c r="SH93" s="248">
        <f>IF(SH$19-'様式３（療養者名簿）（⑤の場合）'!$BJ98+1&lt;=15,IF(SH$19&gt;='様式３（療養者名簿）（⑤の場合）'!$BJ98,IF(SH$19&lt;='様式３（療養者名簿）（⑤の場合）'!$BK98,1,0),0),0)</f>
        <v>0</v>
      </c>
      <c r="SI93" s="248">
        <f>IF(SI$19-'様式３（療養者名簿）（⑤の場合）'!$BJ98+1&lt;=15,IF(SI$19&gt;='様式３（療養者名簿）（⑤の場合）'!$BJ98,IF(SI$19&lt;='様式３（療養者名簿）（⑤の場合）'!$BK98,1,0),0),0)</f>
        <v>0</v>
      </c>
      <c r="SJ93" s="248">
        <f>IF(SJ$19-'様式３（療養者名簿）（⑤の場合）'!$BJ98+1&lt;=15,IF(SJ$19&gt;='様式３（療養者名簿）（⑤の場合）'!$BJ98,IF(SJ$19&lt;='様式３（療養者名簿）（⑤の場合）'!$BK98,1,0),0),0)</f>
        <v>0</v>
      </c>
      <c r="SK93" s="248">
        <f>IF(SK$19-'様式３（療養者名簿）（⑤の場合）'!$BJ98+1&lt;=15,IF(SK$19&gt;='様式３（療養者名簿）（⑤の場合）'!$BJ98,IF(SK$19&lt;='様式３（療養者名簿）（⑤の場合）'!$BK98,1,0),0),0)</f>
        <v>0</v>
      </c>
      <c r="SL93" s="248">
        <f>IF(SL$19-'様式３（療養者名簿）（⑤の場合）'!$BJ98+1&lt;=15,IF(SL$19&gt;='様式３（療養者名簿）（⑤の場合）'!$BJ98,IF(SL$19&lt;='様式３（療養者名簿）（⑤の場合）'!$BK98,1,0),0),0)</f>
        <v>0</v>
      </c>
      <c r="SM93" s="248">
        <f>IF(SM$19-'様式３（療養者名簿）（⑤の場合）'!$BJ98+1&lt;=15,IF(SM$19&gt;='様式３（療養者名簿）（⑤の場合）'!$BJ98,IF(SM$19&lt;='様式３（療養者名簿）（⑤の場合）'!$BK98,1,0),0),0)</f>
        <v>0</v>
      </c>
      <c r="SN93" s="248">
        <f>IF(SN$19-'様式３（療養者名簿）（⑤の場合）'!$BJ98+1&lt;=15,IF(SN$19&gt;='様式３（療養者名簿）（⑤の場合）'!$BJ98,IF(SN$19&lt;='様式３（療養者名簿）（⑤の場合）'!$BK98,1,0),0),0)</f>
        <v>0</v>
      </c>
      <c r="SO93" s="248">
        <f>IF(SO$19-'様式３（療養者名簿）（⑤の場合）'!$BJ98+1&lt;=15,IF(SO$19&gt;='様式３（療養者名簿）（⑤の場合）'!$BJ98,IF(SO$19&lt;='様式３（療養者名簿）（⑤の場合）'!$BK98,1,0),0),0)</f>
        <v>0</v>
      </c>
      <c r="SP93" s="248">
        <f>IF(SP$19-'様式３（療養者名簿）（⑤の場合）'!$BJ98+1&lt;=15,IF(SP$19&gt;='様式３（療養者名簿）（⑤の場合）'!$BJ98,IF(SP$19&lt;='様式３（療養者名簿）（⑤の場合）'!$BK98,1,0),0),0)</f>
        <v>0</v>
      </c>
      <c r="SQ93" s="248">
        <f>IF(SQ$19-'様式３（療養者名簿）（⑤の場合）'!$BJ98+1&lt;=15,IF(SQ$19&gt;='様式３（療養者名簿）（⑤の場合）'!$BJ98,IF(SQ$19&lt;='様式３（療養者名簿）（⑤の場合）'!$BK98,1,0),0),0)</f>
        <v>0</v>
      </c>
      <c r="SR93" s="248">
        <f>IF(SR$19-'様式３（療養者名簿）（⑤の場合）'!$BJ98+1&lt;=15,IF(SR$19&gt;='様式３（療養者名簿）（⑤の場合）'!$BJ98,IF(SR$19&lt;='様式３（療養者名簿）（⑤の場合）'!$BK98,1,0),0),0)</f>
        <v>0</v>
      </c>
      <c r="SS93" s="248">
        <f>IF(SS$19-'様式３（療養者名簿）（⑤の場合）'!$BJ98+1&lt;=15,IF(SS$19&gt;='様式３（療養者名簿）（⑤の場合）'!$BJ98,IF(SS$19&lt;='様式３（療養者名簿）（⑤の場合）'!$BK98,1,0),0),0)</f>
        <v>0</v>
      </c>
      <c r="ST93" s="248">
        <f>IF(ST$19-'様式３（療養者名簿）（⑤の場合）'!$BJ98+1&lt;=15,IF(ST$19&gt;='様式３（療養者名簿）（⑤の場合）'!$BJ98,IF(ST$19&lt;='様式３（療養者名簿）（⑤の場合）'!$BK98,1,0),0),0)</f>
        <v>0</v>
      </c>
      <c r="SU93" s="248">
        <f>IF(SU$19-'様式３（療養者名簿）（⑤の場合）'!$BJ98+1&lt;=15,IF(SU$19&gt;='様式３（療養者名簿）（⑤の場合）'!$BJ98,IF(SU$19&lt;='様式３（療養者名簿）（⑤の場合）'!$BK98,1,0),0),0)</f>
        <v>0</v>
      </c>
      <c r="SV93" s="248">
        <f>IF(SV$19-'様式３（療養者名簿）（⑤の場合）'!$BJ98+1&lt;=15,IF(SV$19&gt;='様式３（療養者名簿）（⑤の場合）'!$BJ98,IF(SV$19&lt;='様式３（療養者名簿）（⑤の場合）'!$BK98,1,0),0),0)</f>
        <v>0</v>
      </c>
      <c r="SW93" s="248">
        <f>IF(SW$19-'様式３（療養者名簿）（⑤の場合）'!$BJ98+1&lt;=15,IF(SW$19&gt;='様式３（療養者名簿）（⑤の場合）'!$BJ98,IF(SW$19&lt;='様式３（療養者名簿）（⑤の場合）'!$BK98,1,0),0),0)</f>
        <v>0</v>
      </c>
      <c r="SX93" s="248">
        <f>IF(SX$19-'様式３（療養者名簿）（⑤の場合）'!$BJ98+1&lt;=15,IF(SX$19&gt;='様式３（療養者名簿）（⑤の場合）'!$BJ98,IF(SX$19&lt;='様式３（療養者名簿）（⑤の場合）'!$BK98,1,0),0),0)</f>
        <v>0</v>
      </c>
      <c r="SY93" s="248">
        <f>IF(SY$19-'様式３（療養者名簿）（⑤の場合）'!$BJ98+1&lt;=15,IF(SY$19&gt;='様式３（療養者名簿）（⑤の場合）'!$BJ98,IF(SY$19&lt;='様式３（療養者名簿）（⑤の場合）'!$BK98,1,0),0),0)</f>
        <v>0</v>
      </c>
      <c r="SZ93" s="248">
        <f>IF(SZ$19-'様式３（療養者名簿）（⑤の場合）'!$BJ98+1&lt;=15,IF(SZ$19&gt;='様式３（療養者名簿）（⑤の場合）'!$BJ98,IF(SZ$19&lt;='様式３（療養者名簿）（⑤の場合）'!$BK98,1,0),0),0)</f>
        <v>0</v>
      </c>
      <c r="TA93" s="248">
        <f>IF(TA$19-'様式３（療養者名簿）（⑤の場合）'!$BJ98+1&lt;=15,IF(TA$19&gt;='様式３（療養者名簿）（⑤の場合）'!$BJ98,IF(TA$19&lt;='様式３（療養者名簿）（⑤の場合）'!$BK98,1,0),0),0)</f>
        <v>0</v>
      </c>
      <c r="TB93" s="248">
        <f>IF(TB$19-'様式３（療養者名簿）（⑤の場合）'!$BJ98+1&lt;=15,IF(TB$19&gt;='様式３（療養者名簿）（⑤の場合）'!$BJ98,IF(TB$19&lt;='様式３（療養者名簿）（⑤の場合）'!$BK98,1,0),0),0)</f>
        <v>0</v>
      </c>
      <c r="TC93" s="248">
        <f>IF(TC$19-'様式３（療養者名簿）（⑤の場合）'!$BJ98+1&lt;=15,IF(TC$19&gt;='様式３（療養者名簿）（⑤の場合）'!$BJ98,IF(TC$19&lt;='様式３（療養者名簿）（⑤の場合）'!$BK98,1,0),0),0)</f>
        <v>0</v>
      </c>
      <c r="TD93" s="248">
        <f>IF(TD$19-'様式３（療養者名簿）（⑤の場合）'!$BJ98+1&lt;=15,IF(TD$19&gt;='様式３（療養者名簿）（⑤の場合）'!$BJ98,IF(TD$19&lt;='様式３（療養者名簿）（⑤の場合）'!$BK98,1,0),0),0)</f>
        <v>0</v>
      </c>
      <c r="TE93" s="248">
        <f>IF(TE$19-'様式３（療養者名簿）（⑤の場合）'!$BJ98+1&lt;=15,IF(TE$19&gt;='様式３（療養者名簿）（⑤の場合）'!$BJ98,IF(TE$19&lt;='様式３（療養者名簿）（⑤の場合）'!$BK98,1,0),0),0)</f>
        <v>0</v>
      </c>
      <c r="TF93" s="248">
        <f>IF(TF$19-'様式３（療養者名簿）（⑤の場合）'!$BJ98+1&lt;=15,IF(TF$19&gt;='様式３（療養者名簿）（⑤の場合）'!$BJ98,IF(TF$19&lt;='様式３（療養者名簿）（⑤の場合）'!$BK98,1,0),0),0)</f>
        <v>0</v>
      </c>
      <c r="TG93" s="248">
        <f>IF(TG$19-'様式３（療養者名簿）（⑤の場合）'!$BJ98+1&lt;=15,IF(TG$19&gt;='様式３（療養者名簿）（⑤の場合）'!$BJ98,IF(TG$19&lt;='様式３（療養者名簿）（⑤の場合）'!$BK98,1,0),0),0)</f>
        <v>0</v>
      </c>
      <c r="TH93" s="248">
        <f>IF(TH$19-'様式３（療養者名簿）（⑤の場合）'!$BJ98+1&lt;=15,IF(TH$19&gt;='様式３（療養者名簿）（⑤の場合）'!$BJ98,IF(TH$19&lt;='様式３（療養者名簿）（⑤の場合）'!$BK98,1,0),0),0)</f>
        <v>0</v>
      </c>
      <c r="TI93" s="248">
        <f>IF(TI$19-'様式３（療養者名簿）（⑤の場合）'!$BJ98+1&lt;=15,IF(TI$19&gt;='様式３（療養者名簿）（⑤の場合）'!$BJ98,IF(TI$19&lt;='様式３（療養者名簿）（⑤の場合）'!$BK98,1,0),0),0)</f>
        <v>0</v>
      </c>
      <c r="TJ93" s="248">
        <f>IF(TJ$19-'様式３（療養者名簿）（⑤の場合）'!$BJ98+1&lt;=15,IF(TJ$19&gt;='様式３（療養者名簿）（⑤の場合）'!$BJ98,IF(TJ$19&lt;='様式３（療養者名簿）（⑤の場合）'!$BK98,1,0),0),0)</f>
        <v>0</v>
      </c>
      <c r="TK93" s="248">
        <f>IF(TK$19-'様式３（療養者名簿）（⑤の場合）'!$BJ98+1&lt;=15,IF(TK$19&gt;='様式３（療養者名簿）（⑤の場合）'!$BJ98,IF(TK$19&lt;='様式３（療養者名簿）（⑤の場合）'!$BK98,1,0),0),0)</f>
        <v>0</v>
      </c>
      <c r="TL93" s="248">
        <f>IF(TL$19-'様式３（療養者名簿）（⑤の場合）'!$BJ98+1&lt;=15,IF(TL$19&gt;='様式３（療養者名簿）（⑤の場合）'!$BJ98,IF(TL$19&lt;='様式３（療養者名簿）（⑤の場合）'!$BK98,1,0),0),0)</f>
        <v>0</v>
      </c>
      <c r="TM93" s="248">
        <f>IF(TM$19-'様式３（療養者名簿）（⑤の場合）'!$BJ98+1&lt;=15,IF(TM$19&gt;='様式３（療養者名簿）（⑤の場合）'!$BJ98,IF(TM$19&lt;='様式３（療養者名簿）（⑤の場合）'!$BK98,1,0),0),0)</f>
        <v>0</v>
      </c>
      <c r="TN93" s="248">
        <f>IF(TN$19-'様式３（療養者名簿）（⑤の場合）'!$BJ98+1&lt;=15,IF(TN$19&gt;='様式３（療養者名簿）（⑤の場合）'!$BJ98,IF(TN$19&lt;='様式３（療養者名簿）（⑤の場合）'!$BK98,1,0),0),0)</f>
        <v>0</v>
      </c>
      <c r="TO93" s="248">
        <f>IF(TO$19-'様式３（療養者名簿）（⑤の場合）'!$BJ98+1&lt;=15,IF(TO$19&gt;='様式３（療養者名簿）（⑤の場合）'!$BJ98,IF(TO$19&lt;='様式３（療養者名簿）（⑤の場合）'!$BK98,1,0),0),0)</f>
        <v>0</v>
      </c>
      <c r="TP93" s="248">
        <f>IF(TP$19-'様式３（療養者名簿）（⑤の場合）'!$BJ98+1&lt;=15,IF(TP$19&gt;='様式３（療養者名簿）（⑤の場合）'!$BJ98,IF(TP$19&lt;='様式３（療養者名簿）（⑤の場合）'!$BK98,1,0),0),0)</f>
        <v>0</v>
      </c>
      <c r="TQ93" s="248">
        <f>IF(TQ$19-'様式３（療養者名簿）（⑤の場合）'!$BJ98+1&lt;=15,IF(TQ$19&gt;='様式３（療養者名簿）（⑤の場合）'!$BJ98,IF(TQ$19&lt;='様式３（療養者名簿）（⑤の場合）'!$BK98,1,0),0),0)</f>
        <v>0</v>
      </c>
      <c r="TR93" s="248">
        <f>IF(TR$19-'様式３（療養者名簿）（⑤の場合）'!$BJ98+1&lt;=15,IF(TR$19&gt;='様式３（療養者名簿）（⑤の場合）'!$BJ98,IF(TR$19&lt;='様式３（療養者名簿）（⑤の場合）'!$BK98,1,0),0),0)</f>
        <v>0</v>
      </c>
      <c r="TS93" s="248">
        <f>IF(TS$19-'様式３（療養者名簿）（⑤の場合）'!$BJ98+1&lt;=15,IF(TS$19&gt;='様式３（療養者名簿）（⑤の場合）'!$BJ98,IF(TS$19&lt;='様式３（療養者名簿）（⑤の場合）'!$BK98,1,0),0),0)</f>
        <v>0</v>
      </c>
      <c r="TT93" s="248">
        <f>IF(TT$19-'様式３（療養者名簿）（⑤の場合）'!$BJ98+1&lt;=15,IF(TT$19&gt;='様式３（療養者名簿）（⑤の場合）'!$BJ98,IF(TT$19&lt;='様式３（療養者名簿）（⑤の場合）'!$BK98,1,0),0),0)</f>
        <v>0</v>
      </c>
      <c r="TU93" s="248">
        <f>IF(TU$19-'様式３（療養者名簿）（⑤の場合）'!$BJ98+1&lt;=15,IF(TU$19&gt;='様式３（療養者名簿）（⑤の場合）'!$BJ98,IF(TU$19&lt;='様式３（療養者名簿）（⑤の場合）'!$BK98,1,0),0),0)</f>
        <v>0</v>
      </c>
      <c r="TV93" s="248">
        <f>IF(TV$19-'様式３（療養者名簿）（⑤の場合）'!$BJ98+1&lt;=15,IF(TV$19&gt;='様式３（療養者名簿）（⑤の場合）'!$BJ98,IF(TV$19&lt;='様式３（療養者名簿）（⑤の場合）'!$BK98,1,0),0),0)</f>
        <v>0</v>
      </c>
      <c r="TW93" s="248">
        <f>IF(TW$19-'様式３（療養者名簿）（⑤の場合）'!$BJ98+1&lt;=15,IF(TW$19&gt;='様式３（療養者名簿）（⑤の場合）'!$BJ98,IF(TW$19&lt;='様式３（療養者名簿）（⑤の場合）'!$BK98,1,0),0),0)</f>
        <v>0</v>
      </c>
      <c r="TX93" s="248">
        <f>IF(TX$19-'様式３（療養者名簿）（⑤の場合）'!$BJ98+1&lt;=15,IF(TX$19&gt;='様式３（療養者名簿）（⑤の場合）'!$BJ98,IF(TX$19&lt;='様式３（療養者名簿）（⑤の場合）'!$BK98,1,0),0),0)</f>
        <v>0</v>
      </c>
      <c r="TY93" s="248">
        <f>IF(TY$19-'様式３（療養者名簿）（⑤の場合）'!$BJ98+1&lt;=15,IF(TY$19&gt;='様式３（療養者名簿）（⑤の場合）'!$BJ98,IF(TY$19&lt;='様式３（療養者名簿）（⑤の場合）'!$BK98,1,0),0),0)</f>
        <v>0</v>
      </c>
      <c r="TZ93" s="248">
        <f>IF(TZ$19-'様式３（療養者名簿）（⑤の場合）'!$BJ98+1&lt;=15,IF(TZ$19&gt;='様式３（療養者名簿）（⑤の場合）'!$BJ98,IF(TZ$19&lt;='様式３（療養者名簿）（⑤の場合）'!$BK98,1,0),0),0)</f>
        <v>0</v>
      </c>
      <c r="UA93" s="248">
        <f>IF(UA$19-'様式３（療養者名簿）（⑤の場合）'!$BJ98+1&lt;=15,IF(UA$19&gt;='様式３（療養者名簿）（⑤の場合）'!$BJ98,IF(UA$19&lt;='様式３（療養者名簿）（⑤の場合）'!$BK98,1,0),0),0)</f>
        <v>0</v>
      </c>
      <c r="UB93" s="248">
        <f>IF(UB$19-'様式３（療養者名簿）（⑤の場合）'!$BJ98+1&lt;=15,IF(UB$19&gt;='様式３（療養者名簿）（⑤の場合）'!$BJ98,IF(UB$19&lt;='様式３（療養者名簿）（⑤の場合）'!$BK98,1,0),0),0)</f>
        <v>0</v>
      </c>
      <c r="UC93" s="248">
        <f>IF(UC$19-'様式３（療養者名簿）（⑤の場合）'!$BJ98+1&lt;=15,IF(UC$19&gt;='様式３（療養者名簿）（⑤の場合）'!$BJ98,IF(UC$19&lt;='様式３（療養者名簿）（⑤の場合）'!$BK98,1,0),0),0)</f>
        <v>0</v>
      </c>
      <c r="UD93" s="372">
        <f>IF(UD$19-'様式３（療養者名簿）（⑤の場合）'!$BJ98+1&lt;=15,IF(UD$19&gt;='様式３（療養者名簿）（⑤の場合）'!$BJ98,IF(UD$19&lt;='様式３（療養者名簿）（⑤の場合）'!$BK98,1,0),0),0)</f>
        <v>0</v>
      </c>
      <c r="UE93" s="372">
        <f>IF(UE$19-'様式３（療養者名簿）（⑤の場合）'!$BJ98+1&lt;=15,IF(UE$19&gt;='様式３（療養者名簿）（⑤の場合）'!$BJ98,IF(UE$19&lt;='様式３（療養者名簿）（⑤の場合）'!$BK98,1,0),0),0)</f>
        <v>0</v>
      </c>
      <c r="UF93" s="372">
        <f>IF(UF$19-'様式３（療養者名簿）（⑤の場合）'!$BJ98+1&lt;=15,IF(UF$19&gt;='様式３（療養者名簿）（⑤の場合）'!$BJ98,IF(UF$19&lt;='様式３（療養者名簿）（⑤の場合）'!$BK98,1,0),0),0)</f>
        <v>0</v>
      </c>
      <c r="UG93" s="372">
        <f>IF(UG$19-'様式３（療養者名簿）（⑤の場合）'!$BJ98+1&lt;=15,IF(UG$19&gt;='様式３（療養者名簿）（⑤の場合）'!$BJ98,IF(UG$19&lt;='様式３（療養者名簿）（⑤の場合）'!$BK98,1,0),0),0)</f>
        <v>0</v>
      </c>
      <c r="UH93" s="372">
        <f>IF(UH$19-'様式３（療養者名簿）（⑤の場合）'!$BJ98+1&lt;=15,IF(UH$19&gt;='様式３（療養者名簿）（⑤の場合）'!$BJ98,IF(UH$19&lt;='様式３（療養者名簿）（⑤の場合）'!$BK98,1,0),0),0)</f>
        <v>0</v>
      </c>
      <c r="UI93" s="372">
        <f>IF(UI$19-'様式３（療養者名簿）（⑤の場合）'!$BJ98+1&lt;=15,IF(UI$19&gt;='様式３（療養者名簿）（⑤の場合）'!$BJ98,IF(UI$19&lt;='様式３（療養者名簿）（⑤の場合）'!$BK98,1,0),0),0)</f>
        <v>0</v>
      </c>
      <c r="UJ93" s="372">
        <f>IF(UJ$19-'様式３（療養者名簿）（⑤の場合）'!$BJ98+1&lt;=15,IF(UJ$19&gt;='様式３（療養者名簿）（⑤の場合）'!$BJ98,IF(UJ$19&lt;='様式３（療養者名簿）（⑤の場合）'!$BK98,1,0),0),0)</f>
        <v>0</v>
      </c>
      <c r="UK93" s="372">
        <f>IF(UK$19-'様式３（療養者名簿）（⑤の場合）'!$BJ98+1&lt;=15,IF(UK$19&gt;='様式３（療養者名簿）（⑤の場合）'!$BJ98,IF(UK$19&lt;='様式３（療養者名簿）（⑤の場合）'!$BK98,1,0),0),0)</f>
        <v>0</v>
      </c>
      <c r="UL93" s="372">
        <f>IF(UL$19-'様式３（療養者名簿）（⑤の場合）'!$BJ98+1&lt;=15,IF(UL$19&gt;='様式３（療養者名簿）（⑤の場合）'!$BJ98,IF(UL$19&lt;='様式３（療養者名簿）（⑤の場合）'!$BK98,1,0),0),0)</f>
        <v>0</v>
      </c>
      <c r="UM93" s="372">
        <f>IF(UM$19-'様式３（療養者名簿）（⑤の場合）'!$BJ98+1&lt;=15,IF(UM$19&gt;='様式３（療養者名簿）（⑤の場合）'!$BJ98,IF(UM$19&lt;='様式３（療養者名簿）（⑤の場合）'!$BK98,1,0),0),0)</f>
        <v>0</v>
      </c>
      <c r="UN93" s="372">
        <f>IF(UN$19-'様式３（療養者名簿）（⑤の場合）'!$BJ98+1&lt;=15,IF(UN$19&gt;='様式３（療養者名簿）（⑤の場合）'!$BJ98,IF(UN$19&lt;='様式３（療養者名簿）（⑤の場合）'!$BK98,1,0),0),0)</f>
        <v>0</v>
      </c>
      <c r="UO93" s="372">
        <f>IF(UO$19-'様式３（療養者名簿）（⑤の場合）'!$BJ98+1&lt;=15,IF(UO$19&gt;='様式３（療養者名簿）（⑤の場合）'!$BJ98,IF(UO$19&lt;='様式３（療養者名簿）（⑤の場合）'!$BK98,1,0),0),0)</f>
        <v>0</v>
      </c>
      <c r="UP93" s="372">
        <f>IF(UP$19-'様式３（療養者名簿）（⑤の場合）'!$BJ98+1&lt;=15,IF(UP$19&gt;='様式３（療養者名簿）（⑤の場合）'!$BJ98,IF(UP$19&lt;='様式３（療養者名簿）（⑤の場合）'!$BK98,1,0),0),0)</f>
        <v>0</v>
      </c>
      <c r="UQ93" s="372">
        <f>IF(UQ$19-'様式３（療養者名簿）（⑤の場合）'!$BJ98+1&lt;=15,IF(UQ$19&gt;='様式３（療養者名簿）（⑤の場合）'!$BJ98,IF(UQ$19&lt;='様式３（療養者名簿）（⑤の場合）'!$BK98,1,0),0),0)</f>
        <v>0</v>
      </c>
      <c r="UR93" s="372">
        <f>IF(UR$19-'様式３（療養者名簿）（⑤の場合）'!$BJ98+1&lt;=15,IF(UR$19&gt;='様式３（療養者名簿）（⑤の場合）'!$BJ98,IF(UR$19&lt;='様式３（療養者名簿）（⑤の場合）'!$BK98,1,0),0),0)</f>
        <v>0</v>
      </c>
      <c r="US93" s="372">
        <f>IF(US$19-'様式３（療養者名簿）（⑤の場合）'!$BJ98+1&lt;=15,IF(US$19&gt;='様式３（療養者名簿）（⑤の場合）'!$BJ98,IF(US$19&lt;='様式３（療養者名簿）（⑤の場合）'!$BK98,1,0),0),0)</f>
        <v>0</v>
      </c>
      <c r="UT93" s="372">
        <f>IF(UT$19-'様式３（療養者名簿）（⑤の場合）'!$BJ98+1&lt;=15,IF(UT$19&gt;='様式３（療養者名簿）（⑤の場合）'!$BJ98,IF(UT$19&lt;='様式３（療養者名簿）（⑤の場合）'!$BK98,1,0),0),0)</f>
        <v>0</v>
      </c>
      <c r="UU93" s="372">
        <f>IF(UU$19-'様式３（療養者名簿）（⑤の場合）'!$BJ98+1&lt;=15,IF(UU$19&gt;='様式３（療養者名簿）（⑤の場合）'!$BJ98,IF(UU$19&lt;='様式３（療養者名簿）（⑤の場合）'!$BK98,1,0),0),0)</f>
        <v>0</v>
      </c>
      <c r="UV93" s="372">
        <f>IF(UV$19-'様式３（療養者名簿）（⑤の場合）'!$BJ98+1&lt;=15,IF(UV$19&gt;='様式３（療養者名簿）（⑤の場合）'!$BJ98,IF(UV$19&lt;='様式３（療養者名簿）（⑤の場合）'!$BK98,1,0),0),0)</f>
        <v>0</v>
      </c>
      <c r="UW93" s="372">
        <f>IF(UW$19-'様式３（療養者名簿）（⑤の場合）'!$BJ98+1&lt;=15,IF(UW$19&gt;='様式３（療養者名簿）（⑤の場合）'!$BJ98,IF(UW$19&lt;='様式３（療養者名簿）（⑤の場合）'!$BK98,1,0),0),0)</f>
        <v>0</v>
      </c>
      <c r="UX93" s="372">
        <f>IF(UX$19-'様式３（療養者名簿）（⑤の場合）'!$BJ98+1&lt;=15,IF(UX$19&gt;='様式３（療養者名簿）（⑤の場合）'!$BJ98,IF(UX$19&lt;='様式３（療養者名簿）（⑤の場合）'!$BK98,1,0),0),0)</f>
        <v>0</v>
      </c>
      <c r="UY93" s="372">
        <f>IF(UY$19-'様式３（療養者名簿）（⑤の場合）'!$BJ98+1&lt;=15,IF(UY$19&gt;='様式３（療養者名簿）（⑤の場合）'!$BJ98,IF(UY$19&lt;='様式３（療養者名簿）（⑤の場合）'!$BK98,1,0),0),0)</f>
        <v>0</v>
      </c>
      <c r="UZ93" s="372">
        <f>IF(UZ$19-'様式３（療養者名簿）（⑤の場合）'!$BJ98+1&lt;=15,IF(UZ$19&gt;='様式３（療養者名簿）（⑤の場合）'!$BJ98,IF(UZ$19&lt;='様式３（療養者名簿）（⑤の場合）'!$BK98,1,0),0),0)</f>
        <v>0</v>
      </c>
      <c r="VA93" s="372">
        <f>IF(VA$19-'様式３（療養者名簿）（⑤の場合）'!$BJ98+1&lt;=15,IF(VA$19&gt;='様式３（療養者名簿）（⑤の場合）'!$BJ98,IF(VA$19&lt;='様式３（療養者名簿）（⑤の場合）'!$BK98,1,0),0),0)</f>
        <v>0</v>
      </c>
      <c r="VB93" s="372">
        <f>IF(VB$19-'様式３（療養者名簿）（⑤の場合）'!$BJ98+1&lt;=15,IF(VB$19&gt;='様式３（療養者名簿）（⑤の場合）'!$BJ98,IF(VB$19&lt;='様式３（療養者名簿）（⑤の場合）'!$BK98,1,0),0),0)</f>
        <v>0</v>
      </c>
      <c r="VC93" s="372">
        <f>IF(VC$19-'様式３（療養者名簿）（⑤の場合）'!$BJ98+1&lt;=15,IF(VC$19&gt;='様式３（療養者名簿）（⑤の場合）'!$BJ98,IF(VC$19&lt;='様式３（療養者名簿）（⑤の場合）'!$BK98,1,0),0),0)</f>
        <v>0</v>
      </c>
      <c r="VD93" s="372">
        <f>IF(VD$19-'様式３（療養者名簿）（⑤の場合）'!$BJ98+1&lt;=15,IF(VD$19&gt;='様式３（療養者名簿）（⑤の場合）'!$BJ98,IF(VD$19&lt;='様式３（療養者名簿）（⑤の場合）'!$BK98,1,0),0),0)</f>
        <v>0</v>
      </c>
      <c r="VE93" s="372">
        <f>IF(VE$19-'様式３（療養者名簿）（⑤の場合）'!$BJ98+1&lt;=15,IF(VE$19&gt;='様式３（療養者名簿）（⑤の場合）'!$BJ98,IF(VE$19&lt;='様式３（療養者名簿）（⑤の場合）'!$BK98,1,0),0),0)</f>
        <v>0</v>
      </c>
      <c r="VF93" s="372">
        <f>IF(VF$19-'様式３（療養者名簿）（⑤の場合）'!$BJ98+1&lt;=15,IF(VF$19&gt;='様式３（療養者名簿）（⑤の場合）'!$BJ98,IF(VF$19&lt;='様式３（療養者名簿）（⑤の場合）'!$BK98,1,0),0),0)</f>
        <v>0</v>
      </c>
      <c r="VG93" s="372">
        <f>IF(VG$19-'様式３（療養者名簿）（⑤の場合）'!$BJ98+1&lt;=15,IF(VG$19&gt;='様式３（療養者名簿）（⑤の場合）'!$BJ98,IF(VG$19&lt;='様式３（療養者名簿）（⑤の場合）'!$BK98,1,0),0),0)</f>
        <v>0</v>
      </c>
      <c r="VH93" s="372">
        <f>IF(VH$19-'様式３（療養者名簿）（⑤の場合）'!$BJ98+1&lt;=15,IF(VH$19&gt;='様式３（療養者名簿）（⑤の場合）'!$BJ98,IF(VH$19&lt;='様式３（療養者名簿）（⑤の場合）'!$BK98,1,0),0),0)</f>
        <v>0</v>
      </c>
      <c r="VI93" s="372">
        <f>IF(VI$19-'様式３（療養者名簿）（⑤の場合）'!$BJ98+1&lt;=15,IF(VI$19&gt;='様式３（療養者名簿）（⑤の場合）'!$BJ98,IF(VI$19&lt;='様式３（療養者名簿）（⑤の場合）'!$BK98,1,0),0),0)</f>
        <v>0</v>
      </c>
      <c r="VJ93" s="372">
        <f>IF(VJ$19-'様式３（療養者名簿）（⑤の場合）'!$BJ98+1&lt;=15,IF(VJ$19&gt;='様式３（療養者名簿）（⑤の場合）'!$BJ98,IF(VJ$19&lt;='様式３（療養者名簿）（⑤の場合）'!$BK98,1,0),0),0)</f>
        <v>0</v>
      </c>
      <c r="VK93" s="372">
        <f>IF(VK$19-'様式３（療養者名簿）（⑤の場合）'!$BJ98+1&lt;=15,IF(VK$19&gt;='様式３（療養者名簿）（⑤の場合）'!$BJ98,IF(VK$19&lt;='様式３（療養者名簿）（⑤の場合）'!$BK98,1,0),0),0)</f>
        <v>0</v>
      </c>
      <c r="VL93" s="372">
        <f>IF(VL$19-'様式３（療養者名簿）（⑤の場合）'!$BJ98+1&lt;=15,IF(VL$19&gt;='様式３（療養者名簿）（⑤の場合）'!$BJ98,IF(VL$19&lt;='様式３（療養者名簿）（⑤の場合）'!$BK98,1,0),0),0)</f>
        <v>0</v>
      </c>
      <c r="VM93" s="372">
        <f>IF(VM$19-'様式３（療養者名簿）（⑤の場合）'!$BJ98+1&lt;=15,IF(VM$19&gt;='様式３（療養者名簿）（⑤の場合）'!$BJ98,IF(VM$19&lt;='様式３（療養者名簿）（⑤の場合）'!$BK98,1,0),0),0)</f>
        <v>0</v>
      </c>
      <c r="VN93" s="372">
        <f>IF(VN$19-'様式３（療養者名簿）（⑤の場合）'!$BJ98+1&lt;=15,IF(VN$19&gt;='様式３（療養者名簿）（⑤の場合）'!$BJ98,IF(VN$19&lt;='様式３（療養者名簿）（⑤の場合）'!$BK98,1,0),0),0)</f>
        <v>0</v>
      </c>
      <c r="VO93" s="372">
        <f>IF(VO$19-'様式３（療養者名簿）（⑤の場合）'!$BJ98+1&lt;=15,IF(VO$19&gt;='様式３（療養者名簿）（⑤の場合）'!$BJ98,IF(VO$19&lt;='様式３（療養者名簿）（⑤の場合）'!$BK98,1,0),0),0)</f>
        <v>0</v>
      </c>
      <c r="VP93" s="372">
        <f>IF(VP$19-'様式３（療養者名簿）（⑤の場合）'!$BJ98+1&lt;=15,IF(VP$19&gt;='様式３（療養者名簿）（⑤の場合）'!$BJ98,IF(VP$19&lt;='様式３（療養者名簿）（⑤の場合）'!$BK98,1,0),0),0)</f>
        <v>0</v>
      </c>
      <c r="VQ93" s="372">
        <f>IF(VQ$19-'様式３（療養者名簿）（⑤の場合）'!$BJ98+1&lt;=15,IF(VQ$19&gt;='様式３（療養者名簿）（⑤の場合）'!$BJ98,IF(VQ$19&lt;='様式３（療養者名簿）（⑤の場合）'!$BK98,1,0),0),0)</f>
        <v>0</v>
      </c>
      <c r="VR93" s="372">
        <f>IF(VR$19-'様式３（療養者名簿）（⑤の場合）'!$BJ98+1&lt;=15,IF(VR$19&gt;='様式３（療養者名簿）（⑤の場合）'!$BJ98,IF(VR$19&lt;='様式３（療養者名簿）（⑤の場合）'!$BK98,1,0),0),0)</f>
        <v>0</v>
      </c>
      <c r="VS93" s="372">
        <f>IF(VS$19-'様式３（療養者名簿）（⑤の場合）'!$BJ98+1&lt;=15,IF(VS$19&gt;='様式３（療養者名簿）（⑤の場合）'!$BJ98,IF(VS$19&lt;='様式３（療養者名簿）（⑤の場合）'!$BK98,1,0),0),0)</f>
        <v>0</v>
      </c>
      <c r="VT93" s="372">
        <f>IF(VT$19-'様式３（療養者名簿）（⑤の場合）'!$BJ98+1&lt;=15,IF(VT$19&gt;='様式３（療養者名簿）（⑤の場合）'!$BJ98,IF(VT$19&lt;='様式３（療養者名簿）（⑤の場合）'!$BK98,1,0),0),0)</f>
        <v>0</v>
      </c>
      <c r="VU93" s="372">
        <f>IF(VU$19-'様式３（療養者名簿）（⑤の場合）'!$BJ98+1&lt;=15,IF(VU$19&gt;='様式３（療養者名簿）（⑤の場合）'!$BJ98,IF(VU$19&lt;='様式３（療養者名簿）（⑤の場合）'!$BK98,1,0),0),0)</f>
        <v>0</v>
      </c>
      <c r="VV93" s="372">
        <f>IF(VV$19-'様式３（療養者名簿）（⑤の場合）'!$BJ98+1&lt;=15,IF(VV$19&gt;='様式３（療養者名簿）（⑤の場合）'!$BJ98,IF(VV$19&lt;='様式３（療養者名簿）（⑤の場合）'!$BK98,1,0),0),0)</f>
        <v>0</v>
      </c>
      <c r="VW93" s="372">
        <f>IF(VW$19-'様式３（療養者名簿）（⑤の場合）'!$BJ98+1&lt;=15,IF(VW$19&gt;='様式３（療養者名簿）（⑤の場合）'!$BJ98,IF(VW$19&lt;='様式３（療養者名簿）（⑤の場合）'!$BK98,1,0),0),0)</f>
        <v>0</v>
      </c>
      <c r="VX93" s="372">
        <f>IF(VX$19-'様式３（療養者名簿）（⑤の場合）'!$BJ98+1&lt;=15,IF(VX$19&gt;='様式３（療養者名簿）（⑤の場合）'!$BJ98,IF(VX$19&lt;='様式３（療養者名簿）（⑤の場合）'!$BK98,1,0),0),0)</f>
        <v>0</v>
      </c>
      <c r="VY93" s="372">
        <f>IF(VY$19-'様式３（療養者名簿）（⑤の場合）'!$BJ98+1&lt;=15,IF(VY$19&gt;='様式３（療養者名簿）（⑤の場合）'!$BJ98,IF(VY$19&lt;='様式３（療養者名簿）（⑤の場合）'!$BK98,1,0),0),0)</f>
        <v>0</v>
      </c>
      <c r="VZ93" s="372">
        <f>IF(VZ$19-'様式３（療養者名簿）（⑤の場合）'!$BJ98+1&lt;=15,IF(VZ$19&gt;='様式３（療養者名簿）（⑤の場合）'!$BJ98,IF(VZ$19&lt;='様式３（療養者名簿）（⑤の場合）'!$BK98,1,0),0),0)</f>
        <v>0</v>
      </c>
      <c r="WA93" s="372">
        <f>IF(WA$19-'様式３（療養者名簿）（⑤の場合）'!$BJ98+1&lt;=15,IF(WA$19&gt;='様式３（療養者名簿）（⑤の場合）'!$BJ98,IF(WA$19&lt;='様式３（療養者名簿）（⑤の場合）'!$BK98,1,0),0),0)</f>
        <v>0</v>
      </c>
      <c r="WB93" s="372">
        <f>IF(WB$19-'様式３（療養者名簿）（⑤の場合）'!$BJ98+1&lt;=15,IF(WB$19&gt;='様式３（療養者名簿）（⑤の場合）'!$BJ98,IF(WB$19&lt;='様式３（療養者名簿）（⑤の場合）'!$BK98,1,0),0),0)</f>
        <v>0</v>
      </c>
      <c r="WC93" s="372">
        <f>IF(WC$19-'様式３（療養者名簿）（⑤の場合）'!$BJ98+1&lt;=15,IF(WC$19&gt;='様式３（療養者名簿）（⑤の場合）'!$BJ98,IF(WC$19&lt;='様式３（療養者名簿）（⑤の場合）'!$BK98,1,0),0),0)</f>
        <v>0</v>
      </c>
      <c r="WD93" s="372">
        <f>IF(WD$19-'様式３（療養者名簿）（⑤の場合）'!$BJ98+1&lt;=15,IF(WD$19&gt;='様式３（療養者名簿）（⑤の場合）'!$BJ98,IF(WD$19&lt;='様式３（療養者名簿）（⑤の場合）'!$BK98,1,0),0),0)</f>
        <v>0</v>
      </c>
      <c r="WE93" s="372">
        <f>IF(WE$19-'様式３（療養者名簿）（⑤の場合）'!$BJ98+1&lt;=15,IF(WE$19&gt;='様式３（療養者名簿）（⑤の場合）'!$BJ98,IF(WE$19&lt;='様式３（療養者名簿）（⑤の場合）'!$BK98,1,0),0),0)</f>
        <v>0</v>
      </c>
      <c r="WF93" s="372">
        <f>IF(WF$19-'様式３（療養者名簿）（⑤の場合）'!$BJ98+1&lt;=15,IF(WF$19&gt;='様式３（療養者名簿）（⑤の場合）'!$BJ98,IF(WF$19&lt;='様式３（療養者名簿）（⑤の場合）'!$BK98,1,0),0),0)</f>
        <v>0</v>
      </c>
      <c r="WG93" s="372">
        <f>IF(WG$19-'様式３（療養者名簿）（⑤の場合）'!$BJ98+1&lt;=15,IF(WG$19&gt;='様式３（療養者名簿）（⑤の場合）'!$BJ98,IF(WG$19&lt;='様式３（療養者名簿）（⑤の場合）'!$BK98,1,0),0),0)</f>
        <v>0</v>
      </c>
      <c r="WH93" s="372">
        <f>IF(WH$19-'様式３（療養者名簿）（⑤の場合）'!$BJ98+1&lt;=15,IF(WH$19&gt;='様式３（療養者名簿）（⑤の場合）'!$BJ98,IF(WH$19&lt;='様式３（療養者名簿）（⑤の場合）'!$BK98,1,0),0),0)</f>
        <v>0</v>
      </c>
      <c r="WI93" s="372">
        <f>IF(WI$19-'様式３（療養者名簿）（⑤の場合）'!$BJ98+1&lt;=15,IF(WI$19&gt;='様式３（療養者名簿）（⑤の場合）'!$BJ98,IF(WI$19&lt;='様式３（療養者名簿）（⑤の場合）'!$BK98,1,0),0),0)</f>
        <v>0</v>
      </c>
      <c r="WJ93" s="372">
        <f>IF(WJ$19-'様式３（療養者名簿）（⑤の場合）'!$BJ98+1&lt;=15,IF(WJ$19&gt;='様式３（療養者名簿）（⑤の場合）'!$BJ98,IF(WJ$19&lt;='様式３（療養者名簿）（⑤の場合）'!$BK98,1,0),0),0)</f>
        <v>0</v>
      </c>
      <c r="WK93" s="372">
        <f>IF(WK$19-'様式３（療養者名簿）（⑤の場合）'!$BJ98+1&lt;=15,IF(WK$19&gt;='様式３（療養者名簿）（⑤の場合）'!$BJ98,IF(WK$19&lt;='様式３（療養者名簿）（⑤の場合）'!$BK98,1,0),0),0)</f>
        <v>0</v>
      </c>
      <c r="WL93" s="372">
        <f>IF(WL$19-'様式３（療養者名簿）（⑤の場合）'!$BJ98+1&lt;=15,IF(WL$19&gt;='様式３（療養者名簿）（⑤の場合）'!$BJ98,IF(WL$19&lt;='様式３（療養者名簿）（⑤の場合）'!$BK98,1,0),0),0)</f>
        <v>0</v>
      </c>
      <c r="WM93" s="372">
        <f>IF(WM$19-'様式３（療養者名簿）（⑤の場合）'!$BJ98+1&lt;=15,IF(WM$19&gt;='様式３（療養者名簿）（⑤の場合）'!$BJ98,IF(WM$19&lt;='様式３（療養者名簿）（⑤の場合）'!$BK98,1,0),0),0)</f>
        <v>0</v>
      </c>
      <c r="WN93" s="372">
        <f>IF(WN$19-'様式３（療養者名簿）（⑤の場合）'!$BJ98+1&lt;=15,IF(WN$19&gt;='様式３（療養者名簿）（⑤の場合）'!$BJ98,IF(WN$19&lt;='様式３（療養者名簿）（⑤の場合）'!$BK98,1,0),0),0)</f>
        <v>0</v>
      </c>
      <c r="WO93" s="372">
        <f>IF(WO$19-'様式３（療養者名簿）（⑤の場合）'!$BJ98+1&lt;=15,IF(WO$19&gt;='様式３（療養者名簿）（⑤の場合）'!$BJ98,IF(WO$19&lt;='様式３（療養者名簿）（⑤の場合）'!$BK98,1,0),0),0)</f>
        <v>0</v>
      </c>
      <c r="WP93" s="372">
        <f>IF(WP$19-'様式３（療養者名簿）（⑤の場合）'!$BJ98+1&lt;=15,IF(WP$19&gt;='様式３（療養者名簿）（⑤の場合）'!$BJ98,IF(WP$19&lt;='様式３（療養者名簿）（⑤の場合）'!$BK98,1,0),0),0)</f>
        <v>0</v>
      </c>
      <c r="WQ93" s="372">
        <f>IF(WQ$19-'様式３（療養者名簿）（⑤の場合）'!$BJ98+1&lt;=15,IF(WQ$19&gt;='様式３（療養者名簿）（⑤の場合）'!$BJ98,IF(WQ$19&lt;='様式３（療養者名簿）（⑤の場合）'!$BK98,1,0),0),0)</f>
        <v>0</v>
      </c>
      <c r="WR93" s="372">
        <f>IF(WR$19-'様式３（療養者名簿）（⑤の場合）'!$BJ98+1&lt;=15,IF(WR$19&gt;='様式３（療養者名簿）（⑤の場合）'!$BJ98,IF(WR$19&lt;='様式３（療養者名簿）（⑤の場合）'!$BK98,1,0),0),0)</f>
        <v>0</v>
      </c>
      <c r="WS93" s="372">
        <f>IF(WS$19-'様式３（療養者名簿）（⑤の場合）'!$BJ98+1&lt;=15,IF(WS$19&gt;='様式３（療養者名簿）（⑤の場合）'!$BJ98,IF(WS$19&lt;='様式３（療養者名簿）（⑤の場合）'!$BK98,1,0),0),0)</f>
        <v>0</v>
      </c>
      <c r="WT93" s="372">
        <f>IF(WT$19-'様式３（療養者名簿）（⑤の場合）'!$BJ98+1&lt;=15,IF(WT$19&gt;='様式３（療養者名簿）（⑤の場合）'!$BJ98,IF(WT$19&lt;='様式３（療養者名簿）（⑤の場合）'!$BK98,1,0),0),0)</f>
        <v>0</v>
      </c>
      <c r="WU93" s="372">
        <f>IF(WU$19-'様式３（療養者名簿）（⑤の場合）'!$BJ98+1&lt;=15,IF(WU$19&gt;='様式３（療養者名簿）（⑤の場合）'!$BJ98,IF(WU$19&lt;='様式３（療養者名簿）（⑤の場合）'!$BK98,1,0),0),0)</f>
        <v>0</v>
      </c>
      <c r="WV93" s="372">
        <f>IF(WV$19-'様式３（療養者名簿）（⑤の場合）'!$BJ98+1&lt;=15,IF(WV$19&gt;='様式３（療養者名簿）（⑤の場合）'!$BJ98,IF(WV$19&lt;='様式３（療養者名簿）（⑤の場合）'!$BK98,1,0),0),0)</f>
        <v>0</v>
      </c>
      <c r="WW93" s="372">
        <f>IF(WW$19-'様式３（療養者名簿）（⑤の場合）'!$BJ98+1&lt;=15,IF(WW$19&gt;='様式３（療養者名簿）（⑤の場合）'!$BJ98,IF(WW$19&lt;='様式３（療養者名簿）（⑤の場合）'!$BK98,1,0),0),0)</f>
        <v>0</v>
      </c>
      <c r="WX93" s="372">
        <f>IF(WX$19-'様式３（療養者名簿）（⑤の場合）'!$BJ98+1&lt;=15,IF(WX$19&gt;='様式３（療養者名簿）（⑤の場合）'!$BJ98,IF(WX$19&lt;='様式３（療養者名簿）（⑤の場合）'!$BK98,1,0),0),0)</f>
        <v>0</v>
      </c>
      <c r="WY93" s="372">
        <f>IF(WY$19-'様式３（療養者名簿）（⑤の場合）'!$BJ98+1&lt;=15,IF(WY$19&gt;='様式３（療養者名簿）（⑤の場合）'!$BJ98,IF(WY$19&lt;='様式３（療養者名簿）（⑤の場合）'!$BK98,1,0),0),0)</f>
        <v>0</v>
      </c>
      <c r="WZ93" s="372">
        <f>IF(WZ$19-'様式３（療養者名簿）（⑤の場合）'!$BJ98+1&lt;=15,IF(WZ$19&gt;='様式３（療養者名簿）（⑤の場合）'!$BJ98,IF(WZ$19&lt;='様式３（療養者名簿）（⑤の場合）'!$BK98,1,0),0),0)</f>
        <v>0</v>
      </c>
      <c r="XA93" s="372">
        <f>IF(XA$19-'様式３（療養者名簿）（⑤の場合）'!$BJ98+1&lt;=15,IF(XA$19&gt;='様式３（療養者名簿）（⑤の場合）'!$BJ98,IF(XA$19&lt;='様式３（療養者名簿）（⑤の場合）'!$BK98,1,0),0),0)</f>
        <v>0</v>
      </c>
      <c r="XB93" s="372">
        <f>IF(XB$19-'様式３（療養者名簿）（⑤の場合）'!$BJ98+1&lt;=15,IF(XB$19&gt;='様式３（療養者名簿）（⑤の場合）'!$BJ98,IF(XB$19&lt;='様式３（療養者名簿）（⑤の場合）'!$BK98,1,0),0),0)</f>
        <v>0</v>
      </c>
      <c r="XC93" s="372">
        <f>IF(XC$19-'様式３（療養者名簿）（⑤の場合）'!$BJ98+1&lt;=15,IF(XC$19&gt;='様式３（療養者名簿）（⑤の場合）'!$BJ98,IF(XC$19&lt;='様式３（療養者名簿）（⑤の場合）'!$BK98,1,0),0),0)</f>
        <v>0</v>
      </c>
      <c r="XD93" s="372">
        <f>IF(XD$19-'様式３（療養者名簿）（⑤の場合）'!$BJ98+1&lt;=15,IF(XD$19&gt;='様式３（療養者名簿）（⑤の場合）'!$BJ98,IF(XD$19&lt;='様式３（療養者名簿）（⑤の場合）'!$BK98,1,0),0),0)</f>
        <v>0</v>
      </c>
      <c r="XE93" s="372">
        <f>IF(XE$19-'様式３（療養者名簿）（⑤の場合）'!$BJ98+1&lt;=15,IF(XE$19&gt;='様式３（療養者名簿）（⑤の場合）'!$BJ98,IF(XE$19&lt;='様式３（療養者名簿）（⑤の場合）'!$BK98,1,0),0),0)</f>
        <v>0</v>
      </c>
      <c r="XF93" s="372">
        <f>IF(XF$19-'様式３（療養者名簿）（⑤の場合）'!$BJ98+1&lt;=15,IF(XF$19&gt;='様式３（療養者名簿）（⑤の場合）'!$BJ98,IF(XF$19&lt;='様式３（療養者名簿）（⑤の場合）'!$BK98,1,0),0),0)</f>
        <v>0</v>
      </c>
      <c r="XG93" s="372">
        <f>IF(XG$19-'様式３（療養者名簿）（⑤の場合）'!$BJ98+1&lt;=15,IF(XG$19&gt;='様式３（療養者名簿）（⑤の場合）'!$BJ98,IF(XG$19&lt;='様式３（療養者名簿）（⑤の場合）'!$BK98,1,0),0),0)</f>
        <v>0</v>
      </c>
      <c r="XH93" s="372">
        <f>IF(XH$19-'様式３（療養者名簿）（⑤の場合）'!$BJ98+1&lt;=15,IF(XH$19&gt;='様式３（療養者名簿）（⑤の場合）'!$BJ98,IF(XH$19&lt;='様式３（療養者名簿）（⑤の場合）'!$BK98,1,0),0),0)</f>
        <v>0</v>
      </c>
      <c r="XI93" s="372">
        <f>IF(XI$19-'様式３（療養者名簿）（⑤の場合）'!$BJ98+1&lt;=15,IF(XI$19&gt;='様式３（療養者名簿）（⑤の場合）'!$BJ98,IF(XI$19&lt;='様式３（療養者名簿）（⑤の場合）'!$BK98,1,0),0),0)</f>
        <v>0</v>
      </c>
      <c r="XJ93" s="372">
        <f>IF(XJ$19-'様式３（療養者名簿）（⑤の場合）'!$BJ98+1&lt;=15,IF(XJ$19&gt;='様式３（療養者名簿）（⑤の場合）'!$BJ98,IF(XJ$19&lt;='様式３（療養者名簿）（⑤の場合）'!$BK98,1,0),0),0)</f>
        <v>0</v>
      </c>
      <c r="XK93" s="372">
        <f>IF(XK$19-'様式３（療養者名簿）（⑤の場合）'!$BJ98+1&lt;=15,IF(XK$19&gt;='様式３（療養者名簿）（⑤の場合）'!$BJ98,IF(XK$19&lt;='様式３（療養者名簿）（⑤の場合）'!$BK98,1,0),0),0)</f>
        <v>0</v>
      </c>
      <c r="XL93" s="372">
        <f>IF(XL$19-'様式３（療養者名簿）（⑤の場合）'!$BJ98+1&lt;=15,IF(XL$19&gt;='様式３（療養者名簿）（⑤の場合）'!$BJ98,IF(XL$19&lt;='様式３（療養者名簿）（⑤の場合）'!$BK98,1,0),0),0)</f>
        <v>0</v>
      </c>
      <c r="XM93" s="372">
        <f>IF(XM$19-'様式３（療養者名簿）（⑤の場合）'!$BJ98+1&lt;=15,IF(XM$19&gt;='様式３（療養者名簿）（⑤の場合）'!$BJ98,IF(XM$19&lt;='様式３（療養者名簿）（⑤の場合）'!$BK98,1,0),0),0)</f>
        <v>0</v>
      </c>
      <c r="XN93" s="372">
        <f>IF(XN$19-'様式３（療養者名簿）（⑤の場合）'!$BJ98+1&lt;=15,IF(XN$19&gt;='様式３（療養者名簿）（⑤の場合）'!$BJ98,IF(XN$19&lt;='様式３（療養者名簿）（⑤の場合）'!$BK98,1,0),0),0)</f>
        <v>0</v>
      </c>
      <c r="XO93" s="372">
        <f>IF(XO$19-'様式３（療養者名簿）（⑤の場合）'!$BJ98+1&lt;=15,IF(XO$19&gt;='様式３（療養者名簿）（⑤の場合）'!$BJ98,IF(XO$19&lt;='様式３（療養者名簿）（⑤の場合）'!$BK98,1,0),0),0)</f>
        <v>0</v>
      </c>
      <c r="XP93" s="372">
        <f>IF(XP$19-'様式３（療養者名簿）（⑤の場合）'!$BJ98+1&lt;=15,IF(XP$19&gt;='様式３（療養者名簿）（⑤の場合）'!$BJ98,IF(XP$19&lt;='様式３（療養者名簿）（⑤の場合）'!$BK98,1,0),0),0)</f>
        <v>0</v>
      </c>
      <c r="XQ93" s="372">
        <f>IF(XQ$19-'様式３（療養者名簿）（⑤の場合）'!$BJ98+1&lt;=15,IF(XQ$19&gt;='様式３（療養者名簿）（⑤の場合）'!$BJ98,IF(XQ$19&lt;='様式３（療養者名簿）（⑤の場合）'!$BK98,1,0),0),0)</f>
        <v>0</v>
      </c>
      <c r="XR93" s="372">
        <f>IF(XR$19-'様式３（療養者名簿）（⑤の場合）'!$BJ98+1&lt;=15,IF(XR$19&gt;='様式３（療養者名簿）（⑤の場合）'!$BJ98,IF(XR$19&lt;='様式３（療養者名簿）（⑤の場合）'!$BK98,1,0),0),0)</f>
        <v>0</v>
      </c>
      <c r="XS93" s="372">
        <f>IF(XS$19-'様式３（療養者名簿）（⑤の場合）'!$BJ98+1&lt;=15,IF(XS$19&gt;='様式３（療養者名簿）（⑤の場合）'!$BJ98,IF(XS$19&lt;='様式３（療養者名簿）（⑤の場合）'!$BK98,1,0),0),0)</f>
        <v>0</v>
      </c>
      <c r="XT93" s="372">
        <f>IF(XT$19-'様式３（療養者名簿）（⑤の場合）'!$BJ98+1&lt;=15,IF(XT$19&gt;='様式３（療養者名簿）（⑤の場合）'!$BJ98,IF(XT$19&lt;='様式３（療養者名簿）（⑤の場合）'!$BK98,1,0),0),0)</f>
        <v>0</v>
      </c>
      <c r="XU93" s="372">
        <f>IF(XU$19-'様式３（療養者名簿）（⑤の場合）'!$BJ98+1&lt;=15,IF(XU$19&gt;='様式３（療養者名簿）（⑤の場合）'!$BJ98,IF(XU$19&lt;='様式３（療養者名簿）（⑤の場合）'!$BK98,1,0),0),0)</f>
        <v>0</v>
      </c>
      <c r="XV93" s="372">
        <f>IF(XV$19-'様式３（療養者名簿）（⑤の場合）'!$BJ98+1&lt;=15,IF(XV$19&gt;='様式３（療養者名簿）（⑤の場合）'!$BJ98,IF(XV$19&lt;='様式３（療養者名簿）（⑤の場合）'!$BK98,1,0),0),0)</f>
        <v>0</v>
      </c>
      <c r="XW93" s="372">
        <f>IF(XW$19-'様式３（療養者名簿）（⑤の場合）'!$BJ98+1&lt;=15,IF(XW$19&gt;='様式３（療養者名簿）（⑤の場合）'!$BJ98,IF(XW$19&lt;='様式３（療養者名簿）（⑤の場合）'!$BK98,1,0),0),0)</f>
        <v>0</v>
      </c>
      <c r="XX93" s="372">
        <f>IF(XX$19-'様式３（療養者名簿）（⑤の場合）'!$BJ98+1&lt;=15,IF(XX$19&gt;='様式３（療養者名簿）（⑤の場合）'!$BJ98,IF(XX$19&lt;='様式３（療養者名簿）（⑤の場合）'!$BK98,1,0),0),0)</f>
        <v>0</v>
      </c>
      <c r="XY93" s="372">
        <f>IF(XY$19-'様式３（療養者名簿）（⑤の場合）'!$BJ98+1&lt;=15,IF(XY$19&gt;='様式３（療養者名簿）（⑤の場合）'!$BJ98,IF(XY$19&lt;='様式３（療養者名簿）（⑤の場合）'!$BK98,1,0),0),0)</f>
        <v>0</v>
      </c>
      <c r="XZ93" s="372">
        <f>IF(XZ$19-'様式３（療養者名簿）（⑤の場合）'!$BJ98+1&lt;=15,IF(XZ$19&gt;='様式３（療養者名簿）（⑤の場合）'!$BJ98,IF(XZ$19&lt;='様式３（療養者名簿）（⑤の場合）'!$BK98,1,0),0),0)</f>
        <v>0</v>
      </c>
      <c r="YA93" s="372">
        <f>IF(YA$19-'様式３（療養者名簿）（⑤の場合）'!$BJ98+1&lt;=15,IF(YA$19&gt;='様式３（療養者名簿）（⑤の場合）'!$BJ98,IF(YA$19&lt;='様式３（療養者名簿）（⑤の場合）'!$BK98,1,0),0),0)</f>
        <v>0</v>
      </c>
      <c r="YB93" s="372">
        <f>IF(YB$19-'様式３（療養者名簿）（⑤の場合）'!$BJ98+1&lt;=15,IF(YB$19&gt;='様式３（療養者名簿）（⑤の場合）'!$BJ98,IF(YB$19&lt;='様式３（療養者名簿）（⑤の場合）'!$BK98,1,0),0),0)</f>
        <v>0</v>
      </c>
      <c r="YC93" s="372">
        <f>IF(YC$19-'様式３（療養者名簿）（⑤の場合）'!$BJ98+1&lt;=15,IF(YC$19&gt;='様式３（療養者名簿）（⑤の場合）'!$BJ98,IF(YC$19&lt;='様式３（療養者名簿）（⑤の場合）'!$BK98,1,0),0),0)</f>
        <v>0</v>
      </c>
      <c r="YD93" s="372">
        <f>IF(YD$19-'様式３（療養者名簿）（⑤の場合）'!$BJ98+1&lt;=15,IF(YD$19&gt;='様式３（療養者名簿）（⑤の場合）'!$BJ98,IF(YD$19&lt;='様式３（療養者名簿）（⑤の場合）'!$BK98,1,0),0),0)</f>
        <v>0</v>
      </c>
      <c r="YE93" s="372">
        <f>IF(YE$19-'様式３（療養者名簿）（⑤の場合）'!$BJ98+1&lt;=15,IF(YE$19&gt;='様式３（療養者名簿）（⑤の場合）'!$BJ98,IF(YE$19&lt;='様式３（療養者名簿）（⑤の場合）'!$BK98,1,0),0),0)</f>
        <v>0</v>
      </c>
      <c r="YF93" s="372">
        <f>IF(YF$19-'様式３（療養者名簿）（⑤の場合）'!$BJ98+1&lt;=15,IF(YF$19&gt;='様式３（療養者名簿）（⑤の場合）'!$BJ98,IF(YF$19&lt;='様式３（療養者名簿）（⑤の場合）'!$BK98,1,0),0),0)</f>
        <v>0</v>
      </c>
      <c r="YG93" s="372">
        <f>IF(YG$19-'様式３（療養者名簿）（⑤の場合）'!$BJ98+1&lt;=15,IF(YG$19&gt;='様式３（療養者名簿）（⑤の場合）'!$BJ98,IF(YG$19&lt;='様式３（療養者名簿）（⑤の場合）'!$BK98,1,0),0),0)</f>
        <v>0</v>
      </c>
      <c r="YH93" s="372">
        <f>IF(YH$19-'様式３（療養者名簿）（⑤の場合）'!$BJ98+1&lt;=15,IF(YH$19&gt;='様式３（療養者名簿）（⑤の場合）'!$BJ98,IF(YH$19&lt;='様式３（療養者名簿）（⑤の場合）'!$BK98,1,0),0),0)</f>
        <v>0</v>
      </c>
      <c r="YI93" s="372">
        <f>IF(YI$19-'様式３（療養者名簿）（⑤の場合）'!$BJ98+1&lt;=15,IF(YI$19&gt;='様式３（療養者名簿）（⑤の場合）'!$BJ98,IF(YI$19&lt;='様式３（療養者名簿）（⑤の場合）'!$BK98,1,0),0),0)</f>
        <v>0</v>
      </c>
      <c r="YJ93" s="372">
        <f>IF(YJ$19-'様式３（療養者名簿）（⑤の場合）'!$BJ98+1&lt;=15,IF(YJ$19&gt;='様式３（療養者名簿）（⑤の場合）'!$BJ98,IF(YJ$19&lt;='様式３（療養者名簿）（⑤の場合）'!$BK98,1,0),0),0)</f>
        <v>0</v>
      </c>
      <c r="YK93" s="372">
        <f>IF(YK$19-'様式３（療養者名簿）（⑤の場合）'!$BJ98+1&lt;=15,IF(YK$19&gt;='様式３（療養者名簿）（⑤の場合）'!$BJ98,IF(YK$19&lt;='様式３（療養者名簿）（⑤の場合）'!$BK98,1,0),0),0)</f>
        <v>0</v>
      </c>
      <c r="YL93" s="372">
        <f>IF(YL$19-'様式３（療養者名簿）（⑤の場合）'!$BJ98+1&lt;=15,IF(YL$19&gt;='様式３（療養者名簿）（⑤の場合）'!$BJ98,IF(YL$19&lt;='様式３（療養者名簿）（⑤の場合）'!$BK98,1,0),0),0)</f>
        <v>0</v>
      </c>
      <c r="YM93" s="372">
        <f>IF(YM$19-'様式３（療養者名簿）（⑤の場合）'!$BJ98+1&lt;=15,IF(YM$19&gt;='様式３（療養者名簿）（⑤の場合）'!$BJ98,IF(YM$19&lt;='様式３（療養者名簿）（⑤の場合）'!$BK98,1,0),0),0)</f>
        <v>0</v>
      </c>
      <c r="YN93" s="372">
        <f>IF(YN$19-'様式３（療養者名簿）（⑤の場合）'!$BJ98+1&lt;=15,IF(YN$19&gt;='様式３（療養者名簿）（⑤の場合）'!$BJ98,IF(YN$19&lt;='様式３（療養者名簿）（⑤の場合）'!$BK98,1,0),0),0)</f>
        <v>0</v>
      </c>
      <c r="YO93" s="372">
        <f>IF(YO$19-'様式３（療養者名簿）（⑤の場合）'!$BJ98+1&lt;=15,IF(YO$19&gt;='様式３（療養者名簿）（⑤の場合）'!$BJ98,IF(YO$19&lt;='様式３（療養者名簿）（⑤の場合）'!$BK98,1,0),0),0)</f>
        <v>0</v>
      </c>
      <c r="YP93" s="372">
        <f>IF(YP$19-'様式３（療養者名簿）（⑤の場合）'!$BJ98+1&lt;=15,IF(YP$19&gt;='様式３（療養者名簿）（⑤の場合）'!$BJ98,IF(YP$19&lt;='様式３（療養者名簿）（⑤の場合）'!$BK98,1,0),0),0)</f>
        <v>0</v>
      </c>
      <c r="YQ93" s="372">
        <f>IF(YQ$19-'様式３（療養者名簿）（⑤の場合）'!$BJ98+1&lt;=15,IF(YQ$19&gt;='様式３（療養者名簿）（⑤の場合）'!$BJ98,IF(YQ$19&lt;='様式３（療養者名簿）（⑤の場合）'!$BK98,1,0),0),0)</f>
        <v>0</v>
      </c>
      <c r="YR93" s="372">
        <f>IF(YR$19-'様式３（療養者名簿）（⑤の場合）'!$BJ98+1&lt;=15,IF(YR$19&gt;='様式３（療養者名簿）（⑤の場合）'!$BJ98,IF(YR$19&lt;='様式３（療養者名簿）（⑤の場合）'!$BK98,1,0),0),0)</f>
        <v>0</v>
      </c>
      <c r="YS93" s="372">
        <f>IF(YS$19-'様式３（療養者名簿）（⑤の場合）'!$BJ98+1&lt;=15,IF(YS$19&gt;='様式３（療養者名簿）（⑤の場合）'!$BJ98,IF(YS$19&lt;='様式３（療養者名簿）（⑤の場合）'!$BK98,1,0),0),0)</f>
        <v>0</v>
      </c>
      <c r="YT93" s="372">
        <f>IF(YT$19-'様式３（療養者名簿）（⑤の場合）'!$BJ98+1&lt;=15,IF(YT$19&gt;='様式３（療養者名簿）（⑤の場合）'!$BJ98,IF(YT$19&lt;='様式３（療養者名簿）（⑤の場合）'!$BK98,1,0),0),0)</f>
        <v>0</v>
      </c>
      <c r="YU93" s="372">
        <f>IF(YU$19-'様式３（療養者名簿）（⑤の場合）'!$BJ98+1&lt;=15,IF(YU$19&gt;='様式３（療養者名簿）（⑤の場合）'!$BJ98,IF(YU$19&lt;='様式３（療養者名簿）（⑤の場合）'!$BK98,1,0),0),0)</f>
        <v>0</v>
      </c>
      <c r="YV93" s="372">
        <f>IF(YV$19-'様式３（療養者名簿）（⑤の場合）'!$BJ98+1&lt;=15,IF(YV$19&gt;='様式３（療養者名簿）（⑤の場合）'!$BJ98,IF(YV$19&lt;='様式３（療養者名簿）（⑤の場合）'!$BK98,1,0),0),0)</f>
        <v>0</v>
      </c>
      <c r="YW93" s="372">
        <f>IF(YW$19-'様式３（療養者名簿）（⑤の場合）'!$BJ98+1&lt;=15,IF(YW$19&gt;='様式３（療養者名簿）（⑤の場合）'!$BJ98,IF(YW$19&lt;='様式３（療養者名簿）（⑤の場合）'!$BK98,1,0),0),0)</f>
        <v>0</v>
      </c>
      <c r="YX93" s="372">
        <f>IF(YX$19-'様式３（療養者名簿）（⑤の場合）'!$BJ98+1&lt;=15,IF(YX$19&gt;='様式３（療養者名簿）（⑤の場合）'!$BJ98,IF(YX$19&lt;='様式３（療養者名簿）（⑤の場合）'!$BK98,1,0),0),0)</f>
        <v>0</v>
      </c>
      <c r="YY93" s="372">
        <f>IF(YY$19-'様式３（療養者名簿）（⑤の場合）'!$BJ98+1&lt;=15,IF(YY$19&gt;='様式３（療養者名簿）（⑤の場合）'!$BJ98,IF(YY$19&lt;='様式３（療養者名簿）（⑤の場合）'!$BK98,1,0),0),0)</f>
        <v>0</v>
      </c>
      <c r="YZ93" s="372">
        <f>IF(YZ$19-'様式３（療養者名簿）（⑤の場合）'!$BJ98+1&lt;=15,IF(YZ$19&gt;='様式３（療養者名簿）（⑤の場合）'!$BJ98,IF(YZ$19&lt;='様式３（療養者名簿）（⑤の場合）'!$BK98,1,0),0),0)</f>
        <v>0</v>
      </c>
      <c r="ZA93" s="372">
        <f>IF(ZA$19-'様式３（療養者名簿）（⑤の場合）'!$BJ98+1&lt;=15,IF(ZA$19&gt;='様式３（療養者名簿）（⑤の場合）'!$BJ98,IF(ZA$19&lt;='様式３（療養者名簿）（⑤の場合）'!$BK98,1,0),0),0)</f>
        <v>0</v>
      </c>
      <c r="ZB93" s="372">
        <f>IF(ZB$19-'様式３（療養者名簿）（⑤の場合）'!$BJ98+1&lt;=15,IF(ZB$19&gt;='様式３（療養者名簿）（⑤の場合）'!$BJ98,IF(ZB$19&lt;='様式３（療養者名簿）（⑤の場合）'!$BK98,1,0),0),0)</f>
        <v>0</v>
      </c>
      <c r="ZC93" s="372">
        <f>IF(ZC$19-'様式３（療養者名簿）（⑤の場合）'!$BJ98+1&lt;=15,IF(ZC$19&gt;='様式３（療養者名簿）（⑤の場合）'!$BJ98,IF(ZC$19&lt;='様式３（療養者名簿）（⑤の場合）'!$BK98,1,0),0),0)</f>
        <v>0</v>
      </c>
      <c r="ZD93" s="372">
        <f>IF(ZD$19-'様式３（療養者名簿）（⑤の場合）'!$BJ98+1&lt;=15,IF(ZD$19&gt;='様式３（療養者名簿）（⑤の場合）'!$BJ98,IF(ZD$19&lt;='様式３（療養者名簿）（⑤の場合）'!$BK98,1,0),0),0)</f>
        <v>0</v>
      </c>
      <c r="ZE93" s="372">
        <f>IF(ZE$19-'様式３（療養者名簿）（⑤の場合）'!$BJ98+1&lt;=15,IF(ZE$19&gt;='様式３（療養者名簿）（⑤の場合）'!$BJ98,IF(ZE$19&lt;='様式３（療養者名簿）（⑤の場合）'!$BK98,1,0),0),0)</f>
        <v>0</v>
      </c>
      <c r="ZF93" s="372">
        <f>IF(ZF$19-'様式３（療養者名簿）（⑤の場合）'!$BJ98+1&lt;=15,IF(ZF$19&gt;='様式３（療養者名簿）（⑤の場合）'!$BJ98,IF(ZF$19&lt;='様式３（療養者名簿）（⑤の場合）'!$BK98,1,0),0),0)</f>
        <v>0</v>
      </c>
      <c r="ZG93" s="372">
        <f>IF(ZG$19-'様式３（療養者名簿）（⑤の場合）'!$BJ98+1&lt;=15,IF(ZG$19&gt;='様式３（療養者名簿）（⑤の場合）'!$BJ98,IF(ZG$19&lt;='様式３（療養者名簿）（⑤の場合）'!$BK98,1,0),0),0)</f>
        <v>0</v>
      </c>
      <c r="ZH93" s="372">
        <f>IF(ZH$19-'様式３（療養者名簿）（⑤の場合）'!$BJ98+1&lt;=15,IF(ZH$19&gt;='様式３（療養者名簿）（⑤の場合）'!$BJ98,IF(ZH$19&lt;='様式３（療養者名簿）（⑤の場合）'!$BK98,1,0),0),0)</f>
        <v>0</v>
      </c>
      <c r="ZI93" s="372">
        <f>IF(ZI$19-'様式３（療養者名簿）（⑤の場合）'!$BJ98+1&lt;=15,IF(ZI$19&gt;='様式３（療養者名簿）（⑤の場合）'!$BJ98,IF(ZI$19&lt;='様式３（療養者名簿）（⑤の場合）'!$BK98,1,0),0),0)</f>
        <v>0</v>
      </c>
      <c r="ZJ93" s="372">
        <f>IF(ZJ$19-'様式３（療養者名簿）（⑤の場合）'!$BJ98+1&lt;=15,IF(ZJ$19&gt;='様式３（療養者名簿）（⑤の場合）'!$BJ98,IF(ZJ$19&lt;='様式３（療養者名簿）（⑤の場合）'!$BK98,1,0),0),0)</f>
        <v>0</v>
      </c>
      <c r="ZK93" s="372">
        <f>IF(ZK$19-'様式３（療養者名簿）（⑤の場合）'!$BJ98+1&lt;=15,IF(ZK$19&gt;='様式３（療養者名簿）（⑤の場合）'!$BJ98,IF(ZK$19&lt;='様式３（療養者名簿）（⑤の場合）'!$BK98,1,0),0),0)</f>
        <v>0</v>
      </c>
      <c r="ZL93" s="372">
        <f>IF(ZL$19-'様式３（療養者名簿）（⑤の場合）'!$BJ98+1&lt;=15,IF(ZL$19&gt;='様式３（療養者名簿）（⑤の場合）'!$BJ98,IF(ZL$19&lt;='様式３（療養者名簿）（⑤の場合）'!$BK98,1,0),0),0)</f>
        <v>0</v>
      </c>
      <c r="ZM93" s="372">
        <f>IF(ZM$19-'様式３（療養者名簿）（⑤の場合）'!$BJ98+1&lt;=15,IF(ZM$19&gt;='様式３（療養者名簿）（⑤の場合）'!$BJ98,IF(ZM$19&lt;='様式３（療養者名簿）（⑤の場合）'!$BK98,1,0),0),0)</f>
        <v>0</v>
      </c>
      <c r="ZN93" s="372">
        <f>IF(ZN$19-'様式３（療養者名簿）（⑤の場合）'!$BJ98+1&lt;=15,IF(ZN$19&gt;='様式３（療養者名簿）（⑤の場合）'!$BJ98,IF(ZN$19&lt;='様式３（療養者名簿）（⑤の場合）'!$BK98,1,0),0),0)</f>
        <v>0</v>
      </c>
      <c r="ZO93" s="372">
        <f>IF(ZO$19-'様式３（療養者名簿）（⑤の場合）'!$BJ98+1&lt;=15,IF(ZO$19&gt;='様式３（療養者名簿）（⑤の場合）'!$BJ98,IF(ZO$19&lt;='様式３（療養者名簿）（⑤の場合）'!$BK98,1,0),0),0)</f>
        <v>0</v>
      </c>
      <c r="ZP93" s="372">
        <f>IF(ZP$19-'様式３（療養者名簿）（⑤の場合）'!$BJ98+1&lt;=15,IF(ZP$19&gt;='様式３（療養者名簿）（⑤の場合）'!$BJ98,IF(ZP$19&lt;='様式３（療養者名簿）（⑤の場合）'!$BK98,1,0),0),0)</f>
        <v>0</v>
      </c>
      <c r="ZQ93" s="372">
        <f>IF(ZQ$19-'様式３（療養者名簿）（⑤の場合）'!$BJ98+1&lt;=15,IF(ZQ$19&gt;='様式３（療養者名簿）（⑤の場合）'!$BJ98,IF(ZQ$19&lt;='様式３（療養者名簿）（⑤の場合）'!$BK98,1,0),0),0)</f>
        <v>0</v>
      </c>
      <c r="ZR93" s="372">
        <f>IF(ZR$19-'様式３（療養者名簿）（⑤の場合）'!$BJ98+1&lt;=15,IF(ZR$19&gt;='様式３（療養者名簿）（⑤の場合）'!$BJ98,IF(ZR$19&lt;='様式３（療養者名簿）（⑤の場合）'!$BK98,1,0),0),0)</f>
        <v>0</v>
      </c>
      <c r="ZS93" s="372">
        <f>IF(ZS$19-'様式３（療養者名簿）（⑤の場合）'!$BJ98+1&lt;=15,IF(ZS$19&gt;='様式３（療養者名簿）（⑤の場合）'!$BJ98,IF(ZS$19&lt;='様式３（療養者名簿）（⑤の場合）'!$BK98,1,0),0),0)</f>
        <v>0</v>
      </c>
      <c r="ZT93" s="372">
        <f>IF(ZT$19-'様式３（療養者名簿）（⑤の場合）'!$BJ98+1&lt;=15,IF(ZT$19&gt;='様式３（療養者名簿）（⑤の場合）'!$BJ98,IF(ZT$19&lt;='様式３（療養者名簿）（⑤の場合）'!$BK98,1,0),0),0)</f>
        <v>0</v>
      </c>
      <c r="ZU93" s="372">
        <f>IF(ZU$19-'様式３（療養者名簿）（⑤の場合）'!$BJ98+1&lt;=15,IF(ZU$19&gt;='様式３（療養者名簿）（⑤の場合）'!$BJ98,IF(ZU$19&lt;='様式３（療養者名簿）（⑤の場合）'!$BK98,1,0),0),0)</f>
        <v>0</v>
      </c>
      <c r="ZV93" s="372">
        <f>IF(ZV$19-'様式３（療養者名簿）（⑤の場合）'!$BJ98+1&lt;=15,IF(ZV$19&gt;='様式３（療養者名簿）（⑤の場合）'!$BJ98,IF(ZV$19&lt;='様式３（療養者名簿）（⑤の場合）'!$BK98,1,0),0),0)</f>
        <v>0</v>
      </c>
      <c r="ZW93" s="372">
        <f>IF(ZW$19-'様式３（療養者名簿）（⑤の場合）'!$BJ98+1&lt;=15,IF(ZW$19&gt;='様式３（療養者名簿）（⑤の場合）'!$BJ98,IF(ZW$19&lt;='様式３（療養者名簿）（⑤の場合）'!$BK98,1,0),0),0)</f>
        <v>0</v>
      </c>
      <c r="ZX93" s="372">
        <f>IF(ZX$19-'様式３（療養者名簿）（⑤の場合）'!$BJ98+1&lt;=15,IF(ZX$19&gt;='様式３（療養者名簿）（⑤の場合）'!$BJ98,IF(ZX$19&lt;='様式３（療養者名簿）（⑤の場合）'!$BK98,1,0),0),0)</f>
        <v>0</v>
      </c>
      <c r="ZY93" s="372">
        <f>IF(ZY$19-'様式３（療養者名簿）（⑤の場合）'!$BJ98+1&lt;=15,IF(ZY$19&gt;='様式３（療養者名簿）（⑤の場合）'!$BJ98,IF(ZY$19&lt;='様式３（療養者名簿）（⑤の場合）'!$BK98,1,0),0),0)</f>
        <v>0</v>
      </c>
      <c r="ZZ93" s="372">
        <f>IF(ZZ$19-'様式３（療養者名簿）（⑤の場合）'!$BJ98+1&lt;=15,IF(ZZ$19&gt;='様式３（療養者名簿）（⑤の場合）'!$BJ98,IF(ZZ$19&lt;='様式３（療養者名簿）（⑤の場合）'!$BK98,1,0),0),0)</f>
        <v>0</v>
      </c>
      <c r="AAA93" s="372">
        <f>IF(AAA$19-'様式３（療養者名簿）（⑤の場合）'!$BJ98+1&lt;=15,IF(AAA$19&gt;='様式３（療養者名簿）（⑤の場合）'!$BJ98,IF(AAA$19&lt;='様式３（療養者名簿）（⑤の場合）'!$BK98,1,0),0),0)</f>
        <v>0</v>
      </c>
      <c r="AAB93" s="372">
        <f>IF(AAB$19-'様式３（療養者名簿）（⑤の場合）'!$BJ98+1&lt;=15,IF(AAB$19&gt;='様式３（療養者名簿）（⑤の場合）'!$BJ98,IF(AAB$19&lt;='様式３（療養者名簿）（⑤の場合）'!$BK98,1,0),0),0)</f>
        <v>0</v>
      </c>
      <c r="AAC93" s="372">
        <f>IF(AAC$19-'様式３（療養者名簿）（⑤の場合）'!$BJ98+1&lt;=15,IF(AAC$19&gt;='様式３（療養者名簿）（⑤の場合）'!$BJ98,IF(AAC$19&lt;='様式３（療養者名簿）（⑤の場合）'!$BK98,1,0),0),0)</f>
        <v>0</v>
      </c>
      <c r="AAD93" s="372">
        <f>IF(AAD$19-'様式３（療養者名簿）（⑤の場合）'!$BJ98+1&lt;=15,IF(AAD$19&gt;='様式３（療養者名簿）（⑤の場合）'!$BJ98,IF(AAD$19&lt;='様式３（療養者名簿）（⑤の場合）'!$BK98,1,0),0),0)</f>
        <v>0</v>
      </c>
      <c r="AAE93" s="372">
        <f>IF(AAE$19-'様式３（療養者名簿）（⑤の場合）'!$BJ98+1&lt;=15,IF(AAE$19&gt;='様式３（療養者名簿）（⑤の場合）'!$BJ98,IF(AAE$19&lt;='様式３（療養者名簿）（⑤の場合）'!$BK98,1,0),0),0)</f>
        <v>0</v>
      </c>
      <c r="AAF93" s="372">
        <f>IF(AAF$19-'様式３（療養者名簿）（⑤の場合）'!$BJ98+1&lt;=15,IF(AAF$19&gt;='様式３（療養者名簿）（⑤の場合）'!$BJ98,IF(AAF$19&lt;='様式３（療養者名簿）（⑤の場合）'!$BK98,1,0),0),0)</f>
        <v>0</v>
      </c>
      <c r="AAG93" s="372">
        <f>IF(AAG$19-'様式３（療養者名簿）（⑤の場合）'!$BJ98+1&lt;=15,IF(AAG$19&gt;='様式３（療養者名簿）（⑤の場合）'!$BJ98,IF(AAG$19&lt;='様式３（療養者名簿）（⑤の場合）'!$BK98,1,0),0),0)</f>
        <v>0</v>
      </c>
      <c r="AAH93" s="372">
        <f>IF(AAH$19-'様式３（療養者名簿）（⑤の場合）'!$BJ98+1&lt;=15,IF(AAH$19&gt;='様式３（療養者名簿）（⑤の場合）'!$BJ98,IF(AAH$19&lt;='様式３（療養者名簿）（⑤の場合）'!$BK98,1,0),0),0)</f>
        <v>0</v>
      </c>
      <c r="AAI93" s="372">
        <f>IF(AAI$19-'様式３（療養者名簿）（⑤の場合）'!$BJ98+1&lt;=15,IF(AAI$19&gt;='様式３（療養者名簿）（⑤の場合）'!$BJ98,IF(AAI$19&lt;='様式３（療養者名簿）（⑤の場合）'!$BK98,1,0),0),0)</f>
        <v>0</v>
      </c>
      <c r="AAJ93" s="372">
        <f>IF(AAJ$19-'様式３（療養者名簿）（⑤の場合）'!$BJ98+1&lt;=15,IF(AAJ$19&gt;='様式３（療養者名簿）（⑤の場合）'!$BJ98,IF(AAJ$19&lt;='様式３（療養者名簿）（⑤の場合）'!$BK98,1,0),0),0)</f>
        <v>0</v>
      </c>
      <c r="AAK93" s="372">
        <f>IF(AAK$19-'様式３（療養者名簿）（⑤の場合）'!$BJ98+1&lt;=15,IF(AAK$19&gt;='様式３（療養者名簿）（⑤の場合）'!$BJ98,IF(AAK$19&lt;='様式３（療養者名簿）（⑤の場合）'!$BK98,1,0),0),0)</f>
        <v>0</v>
      </c>
      <c r="AAL93" s="372">
        <f>IF(AAL$19-'様式３（療養者名簿）（⑤の場合）'!$BJ98+1&lt;=15,IF(AAL$19&gt;='様式３（療養者名簿）（⑤の場合）'!$BJ98,IF(AAL$19&lt;='様式３（療養者名簿）（⑤の場合）'!$BK98,1,0),0),0)</f>
        <v>0</v>
      </c>
      <c r="AAM93" s="372">
        <f>IF(AAM$19-'様式３（療養者名簿）（⑤の場合）'!$BJ98+1&lt;=15,IF(AAM$19&gt;='様式３（療養者名簿）（⑤の場合）'!$BJ98,IF(AAM$19&lt;='様式３（療養者名簿）（⑤の場合）'!$BK98,1,0),0),0)</f>
        <v>0</v>
      </c>
      <c r="AAN93" s="372">
        <f>IF(AAN$19-'様式３（療養者名簿）（⑤の場合）'!$BJ98+1&lt;=15,IF(AAN$19&gt;='様式３（療養者名簿）（⑤の場合）'!$BJ98,IF(AAN$19&lt;='様式３（療養者名簿）（⑤の場合）'!$BK98,1,0),0),0)</f>
        <v>0</v>
      </c>
      <c r="AAO93" s="372">
        <f>IF(AAO$19-'様式３（療養者名簿）（⑤の場合）'!$BJ98+1&lt;=15,IF(AAO$19&gt;='様式３（療養者名簿）（⑤の場合）'!$BJ98,IF(AAO$19&lt;='様式３（療養者名簿）（⑤の場合）'!$BK98,1,0),0),0)</f>
        <v>0</v>
      </c>
      <c r="AAP93" s="372">
        <f>IF(AAP$19-'様式３（療養者名簿）（⑤の場合）'!$BJ98+1&lt;=15,IF(AAP$19&gt;='様式３（療養者名簿）（⑤の場合）'!$BJ98,IF(AAP$19&lt;='様式３（療養者名簿）（⑤の場合）'!$BK98,1,0),0),0)</f>
        <v>0</v>
      </c>
      <c r="AAQ93" s="372">
        <f>IF(AAQ$19-'様式３（療養者名簿）（⑤の場合）'!$BJ98+1&lt;=15,IF(AAQ$19&gt;='様式３（療養者名簿）（⑤の場合）'!$BJ98,IF(AAQ$19&lt;='様式３（療養者名簿）（⑤の場合）'!$BK98,1,0),0),0)</f>
        <v>0</v>
      </c>
      <c r="AAR93" s="372">
        <f>IF(AAR$19-'様式３（療養者名簿）（⑤の場合）'!$BJ98+1&lt;=15,IF(AAR$19&gt;='様式３（療養者名簿）（⑤の場合）'!$BJ98,IF(AAR$19&lt;='様式３（療養者名簿）（⑤の場合）'!$BK98,1,0),0),0)</f>
        <v>0</v>
      </c>
      <c r="AAS93" s="372">
        <f>IF(AAS$19-'様式３（療養者名簿）（⑤の場合）'!$BJ98+1&lt;=15,IF(AAS$19&gt;='様式３（療養者名簿）（⑤の場合）'!$BJ98,IF(AAS$19&lt;='様式３（療養者名簿）（⑤の場合）'!$BK98,1,0),0),0)</f>
        <v>0</v>
      </c>
      <c r="AAT93" s="372">
        <f>IF(AAT$19-'様式３（療養者名簿）（⑤の場合）'!$BJ98+1&lt;=15,IF(AAT$19&gt;='様式３（療養者名簿）（⑤の場合）'!$BJ98,IF(AAT$19&lt;='様式３（療養者名簿）（⑤の場合）'!$BK98,1,0),0),0)</f>
        <v>0</v>
      </c>
      <c r="AAU93" s="372">
        <f>IF(AAU$19-'様式３（療養者名簿）（⑤の場合）'!$BJ98+1&lt;=15,IF(AAU$19&gt;='様式３（療養者名簿）（⑤の場合）'!$BJ98,IF(AAU$19&lt;='様式３（療養者名簿）（⑤の場合）'!$BK98,1,0),0),0)</f>
        <v>0</v>
      </c>
      <c r="AAV93" s="372">
        <f>IF(AAV$19-'様式３（療養者名簿）（⑤の場合）'!$BJ98+1&lt;=15,IF(AAV$19&gt;='様式３（療養者名簿）（⑤の場合）'!$BJ98,IF(AAV$19&lt;='様式３（療養者名簿）（⑤の場合）'!$BK98,1,0),0),0)</f>
        <v>0</v>
      </c>
      <c r="AAW93" s="372">
        <f>IF(AAW$19-'様式３（療養者名簿）（⑤の場合）'!$BJ98+1&lt;=15,IF(AAW$19&gt;='様式３（療養者名簿）（⑤の場合）'!$BJ98,IF(AAW$19&lt;='様式３（療養者名簿）（⑤の場合）'!$BK98,1,0),0),0)</f>
        <v>0</v>
      </c>
      <c r="AAX93" s="372">
        <f>IF(AAX$19-'様式３（療養者名簿）（⑤の場合）'!$BJ98+1&lt;=15,IF(AAX$19&gt;='様式３（療養者名簿）（⑤の場合）'!$BJ98,IF(AAX$19&lt;='様式３（療養者名簿）（⑤の場合）'!$BK98,1,0),0),0)</f>
        <v>0</v>
      </c>
      <c r="AAY93" s="372">
        <f>IF(AAY$19-'様式３（療養者名簿）（⑤の場合）'!$BJ98+1&lt;=15,IF(AAY$19&gt;='様式３（療養者名簿）（⑤の場合）'!$BJ98,IF(AAY$19&lt;='様式３（療養者名簿）（⑤の場合）'!$BK98,1,0),0),0)</f>
        <v>0</v>
      </c>
      <c r="AAZ93" s="372">
        <f>IF(AAZ$19-'様式３（療養者名簿）（⑤の場合）'!$BJ98+1&lt;=15,IF(AAZ$19&gt;='様式３（療養者名簿）（⑤の場合）'!$BJ98,IF(AAZ$19&lt;='様式３（療養者名簿）（⑤の場合）'!$BK98,1,0),0),0)</f>
        <v>0</v>
      </c>
      <c r="ABA93" s="372">
        <f>IF(ABA$19-'様式３（療養者名簿）（⑤の場合）'!$BJ98+1&lt;=15,IF(ABA$19&gt;='様式３（療養者名簿）（⑤の場合）'!$BJ98,IF(ABA$19&lt;='様式３（療養者名簿）（⑤の場合）'!$BK98,1,0),0),0)</f>
        <v>0</v>
      </c>
      <c r="ABB93" s="372">
        <f>IF(ABB$19-'様式３（療養者名簿）（⑤の場合）'!$BJ98+1&lt;=15,IF(ABB$19&gt;='様式３（療養者名簿）（⑤の場合）'!$BJ98,IF(ABB$19&lt;='様式３（療養者名簿）（⑤の場合）'!$BK98,1,0),0),0)</f>
        <v>0</v>
      </c>
      <c r="ABC93" s="372">
        <f>IF(ABC$19-'様式３（療養者名簿）（⑤の場合）'!$BJ98+1&lt;=15,IF(ABC$19&gt;='様式３（療養者名簿）（⑤の場合）'!$BJ98,IF(ABC$19&lt;='様式３（療養者名簿）（⑤の場合）'!$BK98,1,0),0),0)</f>
        <v>0</v>
      </c>
      <c r="ABD93" s="372">
        <f>IF(ABD$19-'様式３（療養者名簿）（⑤の場合）'!$BJ98+1&lt;=15,IF(ABD$19&gt;='様式３（療養者名簿）（⑤の場合）'!$BJ98,IF(ABD$19&lt;='様式３（療養者名簿）（⑤の場合）'!$BK98,1,0),0),0)</f>
        <v>0</v>
      </c>
    </row>
    <row r="94" spans="1:732" ht="42" customHeight="1">
      <c r="A94" s="250">
        <f>'様式３（療養者名簿）（⑤の場合）'!C99</f>
        <v>0</v>
      </c>
      <c r="B94" s="247">
        <f>IF(B$19-'様式３（療養者名簿）（⑤の場合）'!$BJ99+1&lt;=15,IF(B$19&gt;='様式３（療養者名簿）（⑤の場合）'!$BJ99,IF(B$19&lt;='様式３（療養者名簿）（⑤の場合）'!$BK99,1,0),0),0)</f>
        <v>0</v>
      </c>
      <c r="C94" s="247">
        <f>IF(C$19-'様式３（療養者名簿）（⑤の場合）'!$BJ99+1&lt;=15,IF(C$19&gt;='様式３（療養者名簿）（⑤の場合）'!$BJ99,IF(C$19&lt;='様式３（療養者名簿）（⑤の場合）'!$BK99,1,0),0),0)</f>
        <v>0</v>
      </c>
      <c r="D94" s="247">
        <f>IF(D$19-'様式３（療養者名簿）（⑤の場合）'!$BJ99+1&lt;=15,IF(D$19&gt;='様式３（療養者名簿）（⑤の場合）'!$BJ99,IF(D$19&lt;='様式３（療養者名簿）（⑤の場合）'!$BK99,1,0),0),0)</f>
        <v>0</v>
      </c>
      <c r="E94" s="247">
        <f>IF(E$19-'様式３（療養者名簿）（⑤の場合）'!$BJ99+1&lt;=15,IF(E$19&gt;='様式３（療養者名簿）（⑤の場合）'!$BJ99,IF(E$19&lt;='様式３（療養者名簿）（⑤の場合）'!$BK99,1,0),0),0)</f>
        <v>0</v>
      </c>
      <c r="F94" s="247">
        <f>IF(F$19-'様式３（療養者名簿）（⑤の場合）'!$BJ99+1&lt;=15,IF(F$19&gt;='様式３（療養者名簿）（⑤の場合）'!$BJ99,IF(F$19&lt;='様式３（療養者名簿）（⑤の場合）'!$BK99,1,0),0),0)</f>
        <v>0</v>
      </c>
      <c r="G94" s="247">
        <f>IF(G$19-'様式３（療養者名簿）（⑤の場合）'!$BJ99+1&lt;=15,IF(G$19&gt;='様式３（療養者名簿）（⑤の場合）'!$BJ99,IF(G$19&lt;='様式３（療養者名簿）（⑤の場合）'!$BK99,1,0),0),0)</f>
        <v>0</v>
      </c>
      <c r="H94" s="247">
        <f>IF(H$19-'様式３（療養者名簿）（⑤の場合）'!$BJ99+1&lt;=15,IF(H$19&gt;='様式３（療養者名簿）（⑤の場合）'!$BJ99,IF(H$19&lt;='様式３（療養者名簿）（⑤の場合）'!$BK99,1,0),0),0)</f>
        <v>0</v>
      </c>
      <c r="I94" s="247">
        <f>IF(I$19-'様式３（療養者名簿）（⑤の場合）'!$BJ99+1&lt;=15,IF(I$19&gt;='様式３（療養者名簿）（⑤の場合）'!$BJ99,IF(I$19&lt;='様式３（療養者名簿）（⑤の場合）'!$BK99,1,0),0),0)</f>
        <v>0</v>
      </c>
      <c r="J94" s="247">
        <f>IF(J$19-'様式３（療養者名簿）（⑤の場合）'!$BJ99+1&lt;=15,IF(J$19&gt;='様式３（療養者名簿）（⑤の場合）'!$BJ99,IF(J$19&lt;='様式３（療養者名簿）（⑤の場合）'!$BK99,1,0),0),0)</f>
        <v>0</v>
      </c>
      <c r="K94" s="247">
        <f>IF(K$19-'様式３（療養者名簿）（⑤の場合）'!$BJ99+1&lt;=15,IF(K$19&gt;='様式３（療養者名簿）（⑤の場合）'!$BJ99,IF(K$19&lt;='様式３（療養者名簿）（⑤の場合）'!$BK99,1,0),0),0)</f>
        <v>0</v>
      </c>
      <c r="L94" s="247">
        <f>IF(L$19-'様式３（療養者名簿）（⑤の場合）'!$BJ99+1&lt;=15,IF(L$19&gt;='様式３（療養者名簿）（⑤の場合）'!$BJ99,IF(L$19&lt;='様式３（療養者名簿）（⑤の場合）'!$BK99,1,0),0),0)</f>
        <v>0</v>
      </c>
      <c r="M94" s="247">
        <f>IF(M$19-'様式３（療養者名簿）（⑤の場合）'!$BJ99+1&lt;=15,IF(M$19&gt;='様式３（療養者名簿）（⑤の場合）'!$BJ99,IF(M$19&lt;='様式３（療養者名簿）（⑤の場合）'!$BK99,1,0),0),0)</f>
        <v>0</v>
      </c>
      <c r="N94" s="247">
        <f>IF(N$19-'様式３（療養者名簿）（⑤の場合）'!$BJ99+1&lt;=15,IF(N$19&gt;='様式３（療養者名簿）（⑤の場合）'!$BJ99,IF(N$19&lt;='様式３（療養者名簿）（⑤の場合）'!$BK99,1,0),0),0)</f>
        <v>0</v>
      </c>
      <c r="O94" s="247">
        <f>IF(O$19-'様式３（療養者名簿）（⑤の場合）'!$BJ99+1&lt;=15,IF(O$19&gt;='様式３（療養者名簿）（⑤の場合）'!$BJ99,IF(O$19&lt;='様式３（療養者名簿）（⑤の場合）'!$BK99,1,0),0),0)</f>
        <v>0</v>
      </c>
      <c r="P94" s="247">
        <f>IF(P$19-'様式３（療養者名簿）（⑤の場合）'!$BJ99+1&lt;=15,IF(P$19&gt;='様式３（療養者名簿）（⑤の場合）'!$BJ99,IF(P$19&lt;='様式３（療養者名簿）（⑤の場合）'!$BK99,1,0),0),0)</f>
        <v>0</v>
      </c>
      <c r="Q94" s="247">
        <f>IF(Q$19-'様式３（療養者名簿）（⑤の場合）'!$BJ99+1&lt;=15,IF(Q$19&gt;='様式３（療養者名簿）（⑤の場合）'!$BJ99,IF(Q$19&lt;='様式３（療養者名簿）（⑤の場合）'!$BK99,1,0),0),0)</f>
        <v>0</v>
      </c>
      <c r="R94" s="247">
        <f>IF(R$19-'様式３（療養者名簿）（⑤の場合）'!$BJ99+1&lt;=15,IF(R$19&gt;='様式３（療養者名簿）（⑤の場合）'!$BJ99,IF(R$19&lt;='様式３（療養者名簿）（⑤の場合）'!$BK99,1,0),0),0)</f>
        <v>0</v>
      </c>
      <c r="S94" s="247">
        <f>IF(S$19-'様式３（療養者名簿）（⑤の場合）'!$BJ99+1&lt;=15,IF(S$19&gt;='様式３（療養者名簿）（⑤の場合）'!$BJ99,IF(S$19&lt;='様式３（療養者名簿）（⑤の場合）'!$BK99,1,0),0),0)</f>
        <v>0</v>
      </c>
      <c r="T94" s="247">
        <f>IF(T$19-'様式３（療養者名簿）（⑤の場合）'!$BJ99+1&lt;=15,IF(T$19&gt;='様式３（療養者名簿）（⑤の場合）'!$BJ99,IF(T$19&lt;='様式３（療養者名簿）（⑤の場合）'!$BK99,1,0),0),0)</f>
        <v>0</v>
      </c>
      <c r="U94" s="247">
        <f>IF(U$19-'様式３（療養者名簿）（⑤の場合）'!$BJ99+1&lt;=15,IF(U$19&gt;='様式３（療養者名簿）（⑤の場合）'!$BJ99,IF(U$19&lt;='様式３（療養者名簿）（⑤の場合）'!$BK99,1,0),0),0)</f>
        <v>0</v>
      </c>
      <c r="V94" s="247">
        <f>IF(V$19-'様式３（療養者名簿）（⑤の場合）'!$BJ99+1&lt;=15,IF(V$19&gt;='様式３（療養者名簿）（⑤の場合）'!$BJ99,IF(V$19&lt;='様式３（療養者名簿）（⑤の場合）'!$BK99,1,0),0),0)</f>
        <v>0</v>
      </c>
      <c r="W94" s="247">
        <f>IF(W$19-'様式３（療養者名簿）（⑤の場合）'!$BJ99+1&lt;=15,IF(W$19&gt;='様式３（療養者名簿）（⑤の場合）'!$BJ99,IF(W$19&lt;='様式３（療養者名簿）（⑤の場合）'!$BK99,1,0),0),0)</f>
        <v>0</v>
      </c>
      <c r="X94" s="247">
        <f>IF(X$19-'様式３（療養者名簿）（⑤の場合）'!$BJ99+1&lt;=15,IF(X$19&gt;='様式３（療養者名簿）（⑤の場合）'!$BJ99,IF(X$19&lt;='様式３（療養者名簿）（⑤の場合）'!$BK99,1,0),0),0)</f>
        <v>0</v>
      </c>
      <c r="Y94" s="247">
        <f>IF(Y$19-'様式３（療養者名簿）（⑤の場合）'!$BJ99+1&lt;=15,IF(Y$19&gt;='様式３（療養者名簿）（⑤の場合）'!$BJ99,IF(Y$19&lt;='様式３（療養者名簿）（⑤の場合）'!$BK99,1,0),0),0)</f>
        <v>0</v>
      </c>
      <c r="Z94" s="247">
        <f>IF(Z$19-'様式３（療養者名簿）（⑤の場合）'!$BJ99+1&lt;=15,IF(Z$19&gt;='様式３（療養者名簿）（⑤の場合）'!$BJ99,IF(Z$19&lt;='様式３（療養者名簿）（⑤の場合）'!$BK99,1,0),0),0)</f>
        <v>0</v>
      </c>
      <c r="AA94" s="247">
        <f>IF(AA$19-'様式３（療養者名簿）（⑤の場合）'!$BJ99+1&lt;=15,IF(AA$19&gt;='様式３（療養者名簿）（⑤の場合）'!$BJ99,IF(AA$19&lt;='様式３（療養者名簿）（⑤の場合）'!$BK99,1,0),0),0)</f>
        <v>0</v>
      </c>
      <c r="AB94" s="247">
        <f>IF(AB$19-'様式３（療養者名簿）（⑤の場合）'!$BJ99+1&lt;=15,IF(AB$19&gt;='様式３（療養者名簿）（⑤の場合）'!$BJ99,IF(AB$19&lt;='様式３（療養者名簿）（⑤の場合）'!$BK99,1,0),0),0)</f>
        <v>0</v>
      </c>
      <c r="AC94" s="247">
        <f>IF(AC$19-'様式３（療養者名簿）（⑤の場合）'!$BJ99+1&lt;=15,IF(AC$19&gt;='様式３（療養者名簿）（⑤の場合）'!$BJ99,IF(AC$19&lt;='様式３（療養者名簿）（⑤の場合）'!$BK99,1,0),0),0)</f>
        <v>0</v>
      </c>
      <c r="AD94" s="247">
        <f>IF(AD$19-'様式３（療養者名簿）（⑤の場合）'!$BJ99+1&lt;=15,IF(AD$19&gt;='様式３（療養者名簿）（⑤の場合）'!$BJ99,IF(AD$19&lt;='様式３（療養者名簿）（⑤の場合）'!$BK99,1,0),0),0)</f>
        <v>0</v>
      </c>
      <c r="AE94" s="247">
        <f>IF(AE$19-'様式３（療養者名簿）（⑤の場合）'!$BJ99+1&lt;=15,IF(AE$19&gt;='様式３（療養者名簿）（⑤の場合）'!$BJ99,IF(AE$19&lt;='様式３（療養者名簿）（⑤の場合）'!$BK99,1,0),0),0)</f>
        <v>0</v>
      </c>
      <c r="AF94" s="247">
        <f>IF(AF$19-'様式３（療養者名簿）（⑤の場合）'!$BJ99+1&lt;=15,IF(AF$19&gt;='様式３（療養者名簿）（⑤の場合）'!$BJ99,IF(AF$19&lt;='様式３（療養者名簿）（⑤の場合）'!$BK99,1,0),0),0)</f>
        <v>0</v>
      </c>
      <c r="AG94" s="247">
        <f>IF(AG$19-'様式３（療養者名簿）（⑤の場合）'!$BJ99+1&lt;=15,IF(AG$19&gt;='様式３（療養者名簿）（⑤の場合）'!$BJ99,IF(AG$19&lt;='様式３（療養者名簿）（⑤の場合）'!$BK99,1,0),0),0)</f>
        <v>0</v>
      </c>
      <c r="AH94" s="247">
        <f>IF(AH$19-'様式３（療養者名簿）（⑤の場合）'!$BJ99+1&lt;=15,IF(AH$19&gt;='様式３（療養者名簿）（⑤の場合）'!$BJ99,IF(AH$19&lt;='様式３（療養者名簿）（⑤の場合）'!$BK99,1,0),0),0)</f>
        <v>0</v>
      </c>
      <c r="AI94" s="247">
        <f>IF(AI$19-'様式３（療養者名簿）（⑤の場合）'!$BJ99+1&lt;=15,IF(AI$19&gt;='様式３（療養者名簿）（⑤の場合）'!$BJ99,IF(AI$19&lt;='様式３（療養者名簿）（⑤の場合）'!$BK99,1,0),0),0)</f>
        <v>0</v>
      </c>
      <c r="AJ94" s="247">
        <f>IF(AJ$19-'様式３（療養者名簿）（⑤の場合）'!$BJ99+1&lt;=15,IF(AJ$19&gt;='様式３（療養者名簿）（⑤の場合）'!$BJ99,IF(AJ$19&lt;='様式３（療養者名簿）（⑤の場合）'!$BK99,1,0),0),0)</f>
        <v>0</v>
      </c>
      <c r="AK94" s="247">
        <f>IF(AK$19-'様式３（療養者名簿）（⑤の場合）'!$BJ99+1&lt;=15,IF(AK$19&gt;='様式３（療養者名簿）（⑤の場合）'!$BJ99,IF(AK$19&lt;='様式３（療養者名簿）（⑤の場合）'!$BK99,1,0),0),0)</f>
        <v>0</v>
      </c>
      <c r="AL94" s="247">
        <f>IF(AL$19-'様式３（療養者名簿）（⑤の場合）'!$BJ99+1&lt;=15,IF(AL$19&gt;='様式３（療養者名簿）（⑤の場合）'!$BJ99,IF(AL$19&lt;='様式３（療養者名簿）（⑤の場合）'!$BK99,1,0),0),0)</f>
        <v>0</v>
      </c>
      <c r="AM94" s="247">
        <f>IF(AM$19-'様式３（療養者名簿）（⑤の場合）'!$BJ99+1&lt;=15,IF(AM$19&gt;='様式３（療養者名簿）（⑤の場合）'!$BJ99,IF(AM$19&lt;='様式３（療養者名簿）（⑤の場合）'!$BK99,1,0),0),0)</f>
        <v>0</v>
      </c>
      <c r="AN94" s="247">
        <f>IF(AN$19-'様式３（療養者名簿）（⑤の場合）'!$BJ99+1&lt;=15,IF(AN$19&gt;='様式３（療養者名簿）（⑤の場合）'!$BJ99,IF(AN$19&lt;='様式３（療養者名簿）（⑤の場合）'!$BK99,1,0),0),0)</f>
        <v>0</v>
      </c>
      <c r="AO94" s="247">
        <f>IF(AO$19-'様式３（療養者名簿）（⑤の場合）'!$BJ99+1&lt;=15,IF(AO$19&gt;='様式３（療養者名簿）（⑤の場合）'!$BJ99,IF(AO$19&lt;='様式３（療養者名簿）（⑤の場合）'!$BK99,1,0),0),0)</f>
        <v>0</v>
      </c>
      <c r="AP94" s="247">
        <f>IF(AP$19-'様式３（療養者名簿）（⑤の場合）'!$BJ99+1&lt;=15,IF(AP$19&gt;='様式３（療養者名簿）（⑤の場合）'!$BJ99,IF(AP$19&lt;='様式３（療養者名簿）（⑤の場合）'!$BK99,1,0),0),0)</f>
        <v>0</v>
      </c>
      <c r="AQ94" s="247">
        <f>IF(AQ$19-'様式３（療養者名簿）（⑤の場合）'!$BJ99+1&lt;=15,IF(AQ$19&gt;='様式３（療養者名簿）（⑤の場合）'!$BJ99,IF(AQ$19&lt;='様式３（療養者名簿）（⑤の場合）'!$BK99,1,0),0),0)</f>
        <v>0</v>
      </c>
      <c r="AR94" s="247">
        <f>IF(AR$19-'様式３（療養者名簿）（⑤の場合）'!$BJ99+1&lt;=15,IF(AR$19&gt;='様式３（療養者名簿）（⑤の場合）'!$BJ99,IF(AR$19&lt;='様式３（療養者名簿）（⑤の場合）'!$BK99,1,0),0),0)</f>
        <v>0</v>
      </c>
      <c r="AS94" s="247">
        <f>IF(AS$19-'様式３（療養者名簿）（⑤の場合）'!$BJ99+1&lt;=15,IF(AS$19&gt;='様式３（療養者名簿）（⑤の場合）'!$BJ99,IF(AS$19&lt;='様式３（療養者名簿）（⑤の場合）'!$BK99,1,0),0),0)</f>
        <v>0</v>
      </c>
      <c r="AT94" s="247">
        <f>IF(AT$19-'様式３（療養者名簿）（⑤の場合）'!$BJ99+1&lt;=15,IF(AT$19&gt;='様式３（療養者名簿）（⑤の場合）'!$BJ99,IF(AT$19&lt;='様式３（療養者名簿）（⑤の場合）'!$BK99,1,0),0),0)</f>
        <v>0</v>
      </c>
      <c r="AU94" s="247">
        <f>IF(AU$19-'様式３（療養者名簿）（⑤の場合）'!$BJ99+1&lt;=15,IF(AU$19&gt;='様式３（療養者名簿）（⑤の場合）'!$BJ99,IF(AU$19&lt;='様式３（療養者名簿）（⑤の場合）'!$BK99,1,0),0),0)</f>
        <v>0</v>
      </c>
      <c r="AV94" s="247">
        <f>IF(AV$19-'様式３（療養者名簿）（⑤の場合）'!$BJ99+1&lt;=15,IF(AV$19&gt;='様式３（療養者名簿）（⑤の場合）'!$BJ99,IF(AV$19&lt;='様式３（療養者名簿）（⑤の場合）'!$BK99,1,0),0),0)</f>
        <v>0</v>
      </c>
      <c r="AW94" s="247">
        <f>IF(AW$19-'様式３（療養者名簿）（⑤の場合）'!$BJ99+1&lt;=15,IF(AW$19&gt;='様式３（療養者名簿）（⑤の場合）'!$BJ99,IF(AW$19&lt;='様式３（療養者名簿）（⑤の場合）'!$BK99,1,0),0),0)</f>
        <v>0</v>
      </c>
      <c r="AX94" s="247">
        <f>IF(AX$19-'様式３（療養者名簿）（⑤の場合）'!$BJ99+1&lt;=15,IF(AX$19&gt;='様式３（療養者名簿）（⑤の場合）'!$BJ99,IF(AX$19&lt;='様式３（療養者名簿）（⑤の場合）'!$BK99,1,0),0),0)</f>
        <v>0</v>
      </c>
      <c r="AY94" s="247">
        <f>IF(AY$19-'様式３（療養者名簿）（⑤の場合）'!$BJ99+1&lt;=15,IF(AY$19&gt;='様式３（療養者名簿）（⑤の場合）'!$BJ99,IF(AY$19&lt;='様式３（療養者名簿）（⑤の場合）'!$BK99,1,0),0),0)</f>
        <v>0</v>
      </c>
      <c r="AZ94" s="247">
        <f>IF(AZ$19-'様式３（療養者名簿）（⑤の場合）'!$BJ99+1&lt;=15,IF(AZ$19&gt;='様式３（療養者名簿）（⑤の場合）'!$BJ99,IF(AZ$19&lt;='様式３（療養者名簿）（⑤の場合）'!$BK99,1,0),0),0)</f>
        <v>0</v>
      </c>
      <c r="BA94" s="247">
        <f>IF(BA$19-'様式３（療養者名簿）（⑤の場合）'!$BJ99+1&lt;=15,IF(BA$19&gt;='様式３（療養者名簿）（⑤の場合）'!$BJ99,IF(BA$19&lt;='様式３（療養者名簿）（⑤の場合）'!$BK99,1,0),0),0)</f>
        <v>0</v>
      </c>
      <c r="BB94" s="247">
        <f>IF(BB$19-'様式３（療養者名簿）（⑤の場合）'!$BJ99+1&lt;=15,IF(BB$19&gt;='様式３（療養者名簿）（⑤の場合）'!$BJ99,IF(BB$19&lt;='様式３（療養者名簿）（⑤の場合）'!$BK99,1,0),0),0)</f>
        <v>0</v>
      </c>
      <c r="BC94" s="247">
        <f>IF(BC$19-'様式３（療養者名簿）（⑤の場合）'!$BJ99+1&lt;=15,IF(BC$19&gt;='様式３（療養者名簿）（⑤の場合）'!$BJ99,IF(BC$19&lt;='様式３（療養者名簿）（⑤の場合）'!$BK99,1,0),0),0)</f>
        <v>0</v>
      </c>
      <c r="BD94" s="247">
        <f>IF(BD$19-'様式３（療養者名簿）（⑤の場合）'!$BJ99+1&lt;=15,IF(BD$19&gt;='様式３（療養者名簿）（⑤の場合）'!$BJ99,IF(BD$19&lt;='様式３（療養者名簿）（⑤の場合）'!$BK99,1,0),0),0)</f>
        <v>0</v>
      </c>
      <c r="BE94" s="247">
        <f>IF(BE$19-'様式３（療養者名簿）（⑤の場合）'!$BJ99+1&lt;=15,IF(BE$19&gt;='様式３（療養者名簿）（⑤の場合）'!$BJ99,IF(BE$19&lt;='様式３（療養者名簿）（⑤の場合）'!$BK99,1,0),0),0)</f>
        <v>0</v>
      </c>
      <c r="BF94" s="247">
        <f>IF(BF$19-'様式３（療養者名簿）（⑤の場合）'!$BJ99+1&lt;=15,IF(BF$19&gt;='様式３（療養者名簿）（⑤の場合）'!$BJ99,IF(BF$19&lt;='様式３（療養者名簿）（⑤の場合）'!$BK99,1,0),0),0)</f>
        <v>0</v>
      </c>
      <c r="BG94" s="247">
        <f>IF(BG$19-'様式３（療養者名簿）（⑤の場合）'!$BJ99+1&lt;=15,IF(BG$19&gt;='様式３（療養者名簿）（⑤の場合）'!$BJ99,IF(BG$19&lt;='様式３（療養者名簿）（⑤の場合）'!$BK99,1,0),0),0)</f>
        <v>0</v>
      </c>
      <c r="BH94" s="247">
        <f>IF(BH$19-'様式３（療養者名簿）（⑤の場合）'!$BJ99+1&lt;=15,IF(BH$19&gt;='様式３（療養者名簿）（⑤の場合）'!$BJ99,IF(BH$19&lt;='様式３（療養者名簿）（⑤の場合）'!$BK99,1,0),0),0)</f>
        <v>0</v>
      </c>
      <c r="BI94" s="247">
        <f>IF(BI$19-'様式３（療養者名簿）（⑤の場合）'!$BJ99+1&lt;=15,IF(BI$19&gt;='様式３（療養者名簿）（⑤の場合）'!$BJ99,IF(BI$19&lt;='様式３（療養者名簿）（⑤の場合）'!$BK99,1,0),0),0)</f>
        <v>0</v>
      </c>
      <c r="BJ94" s="247">
        <f>IF(BJ$19-'様式３（療養者名簿）（⑤の場合）'!$BJ99+1&lt;=15,IF(BJ$19&gt;='様式３（療養者名簿）（⑤の場合）'!$BJ99,IF(BJ$19&lt;='様式３（療養者名簿）（⑤の場合）'!$BK99,1,0),0),0)</f>
        <v>0</v>
      </c>
      <c r="BK94" s="247">
        <f>IF(BK$19-'様式３（療養者名簿）（⑤の場合）'!$BJ99+1&lt;=15,IF(BK$19&gt;='様式３（療養者名簿）（⑤の場合）'!$BJ99,IF(BK$19&lt;='様式３（療養者名簿）（⑤の場合）'!$BK99,1,0),0),0)</f>
        <v>0</v>
      </c>
      <c r="BL94" s="247">
        <f>IF(BL$19-'様式３（療養者名簿）（⑤の場合）'!$BJ99+1&lt;=15,IF(BL$19&gt;='様式３（療養者名簿）（⑤の場合）'!$BJ99,IF(BL$19&lt;='様式３（療養者名簿）（⑤の場合）'!$BK99,1,0),0),0)</f>
        <v>0</v>
      </c>
      <c r="BM94" s="247">
        <f>IF(BM$19-'様式３（療養者名簿）（⑤の場合）'!$BJ99+1&lt;=15,IF(BM$19&gt;='様式３（療養者名簿）（⑤の場合）'!$BJ99,IF(BM$19&lt;='様式３（療養者名簿）（⑤の場合）'!$BK99,1,0),0),0)</f>
        <v>0</v>
      </c>
      <c r="BN94" s="247">
        <f>IF(BN$19-'様式３（療養者名簿）（⑤の場合）'!$BJ99+1&lt;=15,IF(BN$19&gt;='様式３（療養者名簿）（⑤の場合）'!$BJ99,IF(BN$19&lt;='様式３（療養者名簿）（⑤の場合）'!$BK99,1,0),0),0)</f>
        <v>0</v>
      </c>
      <c r="BO94" s="247">
        <f>IF(BO$19-'様式３（療養者名簿）（⑤の場合）'!$BJ99+1&lt;=15,IF(BO$19&gt;='様式３（療養者名簿）（⑤の場合）'!$BJ99,IF(BO$19&lt;='様式３（療養者名簿）（⑤の場合）'!$BK99,1,0),0),0)</f>
        <v>0</v>
      </c>
      <c r="BP94" s="247">
        <f>IF(BP$19-'様式３（療養者名簿）（⑤の場合）'!$BJ99+1&lt;=15,IF(BP$19&gt;='様式３（療養者名簿）（⑤の場合）'!$BJ99,IF(BP$19&lt;='様式３（療養者名簿）（⑤の場合）'!$BK99,1,0),0),0)</f>
        <v>0</v>
      </c>
      <c r="BQ94" s="247">
        <f>IF(BQ$19-'様式３（療養者名簿）（⑤の場合）'!$BJ99+1&lt;=15,IF(BQ$19&gt;='様式３（療養者名簿）（⑤の場合）'!$BJ99,IF(BQ$19&lt;='様式３（療養者名簿）（⑤の場合）'!$BK99,1,0),0),0)</f>
        <v>0</v>
      </c>
      <c r="BR94" s="247">
        <f>IF(BR$19-'様式３（療養者名簿）（⑤の場合）'!$BJ99+1&lt;=15,IF(BR$19&gt;='様式３（療養者名簿）（⑤の場合）'!$BJ99,IF(BR$19&lt;='様式３（療養者名簿）（⑤の場合）'!$BK99,1,0),0),0)</f>
        <v>0</v>
      </c>
      <c r="BS94" s="247">
        <f>IF(BS$19-'様式３（療養者名簿）（⑤の場合）'!$BJ99+1&lt;=15,IF(BS$19&gt;='様式３（療養者名簿）（⑤の場合）'!$BJ99,IF(BS$19&lt;='様式３（療養者名簿）（⑤の場合）'!$BK99,1,0),0),0)</f>
        <v>0</v>
      </c>
      <c r="BT94" s="247">
        <f>IF(BT$19-'様式３（療養者名簿）（⑤の場合）'!$BJ99+1&lt;=15,IF(BT$19&gt;='様式３（療養者名簿）（⑤の場合）'!$BJ99,IF(BT$19&lt;='様式３（療養者名簿）（⑤の場合）'!$BK99,1,0),0),0)</f>
        <v>0</v>
      </c>
      <c r="BU94" s="247">
        <f>IF(BU$19-'様式３（療養者名簿）（⑤の場合）'!$BJ99+1&lt;=15,IF(BU$19&gt;='様式３（療養者名簿）（⑤の場合）'!$BJ99,IF(BU$19&lt;='様式３（療養者名簿）（⑤の場合）'!$BK99,1,0),0),0)</f>
        <v>0</v>
      </c>
      <c r="BV94" s="247">
        <f>IF(BV$19-'様式３（療養者名簿）（⑤の場合）'!$BJ99+1&lt;=15,IF(BV$19&gt;='様式３（療養者名簿）（⑤の場合）'!$BJ99,IF(BV$19&lt;='様式３（療養者名簿）（⑤の場合）'!$BK99,1,0),0),0)</f>
        <v>0</v>
      </c>
      <c r="BW94" s="247">
        <f>IF(BW$19-'様式３（療養者名簿）（⑤の場合）'!$BJ99+1&lt;=15,IF(BW$19&gt;='様式３（療養者名簿）（⑤の場合）'!$BJ99,IF(BW$19&lt;='様式３（療養者名簿）（⑤の場合）'!$BK99,1,0),0),0)</f>
        <v>0</v>
      </c>
      <c r="BX94" s="247">
        <f>IF(BX$19-'様式３（療養者名簿）（⑤の場合）'!$BJ99+1&lt;=15,IF(BX$19&gt;='様式３（療養者名簿）（⑤の場合）'!$BJ99,IF(BX$19&lt;='様式３（療養者名簿）（⑤の場合）'!$BK99,1,0),0),0)</f>
        <v>0</v>
      </c>
      <c r="BY94" s="247">
        <f>IF(BY$19-'様式３（療養者名簿）（⑤の場合）'!$BJ99+1&lt;=15,IF(BY$19&gt;='様式３（療養者名簿）（⑤の場合）'!$BJ99,IF(BY$19&lt;='様式３（療養者名簿）（⑤の場合）'!$BK99,1,0),0),0)</f>
        <v>0</v>
      </c>
      <c r="BZ94" s="247">
        <f>IF(BZ$19-'様式３（療養者名簿）（⑤の場合）'!$BJ99+1&lt;=15,IF(BZ$19&gt;='様式３（療養者名簿）（⑤の場合）'!$BJ99,IF(BZ$19&lt;='様式３（療養者名簿）（⑤の場合）'!$BK99,1,0),0),0)</f>
        <v>0</v>
      </c>
      <c r="CA94" s="247">
        <f>IF(CA$19-'様式３（療養者名簿）（⑤の場合）'!$BJ99+1&lt;=15,IF(CA$19&gt;='様式３（療養者名簿）（⑤の場合）'!$BJ99,IF(CA$19&lt;='様式３（療養者名簿）（⑤の場合）'!$BK99,1,0),0),0)</f>
        <v>0</v>
      </c>
      <c r="CB94" s="247">
        <f>IF(CB$19-'様式３（療養者名簿）（⑤の場合）'!$BJ99+1&lt;=15,IF(CB$19&gt;='様式３（療養者名簿）（⑤の場合）'!$BJ99,IF(CB$19&lt;='様式３（療養者名簿）（⑤の場合）'!$BK99,1,0),0),0)</f>
        <v>0</v>
      </c>
      <c r="CC94" s="247">
        <f>IF(CC$19-'様式３（療養者名簿）（⑤の場合）'!$BJ99+1&lt;=15,IF(CC$19&gt;='様式３（療養者名簿）（⑤の場合）'!$BJ99,IF(CC$19&lt;='様式３（療養者名簿）（⑤の場合）'!$BK99,1,0),0),0)</f>
        <v>0</v>
      </c>
      <c r="CD94" s="247">
        <f>IF(CD$19-'様式３（療養者名簿）（⑤の場合）'!$BJ99+1&lt;=15,IF(CD$19&gt;='様式３（療養者名簿）（⑤の場合）'!$BJ99,IF(CD$19&lt;='様式３（療養者名簿）（⑤の場合）'!$BK99,1,0),0),0)</f>
        <v>0</v>
      </c>
      <c r="CE94" s="247">
        <f>IF(CE$19-'様式３（療養者名簿）（⑤の場合）'!$BJ99+1&lt;=15,IF(CE$19&gt;='様式３（療養者名簿）（⑤の場合）'!$BJ99,IF(CE$19&lt;='様式３（療養者名簿）（⑤の場合）'!$BK99,1,0),0),0)</f>
        <v>0</v>
      </c>
      <c r="CF94" s="247">
        <f>IF(CF$19-'様式３（療養者名簿）（⑤の場合）'!$BJ99+1&lt;=15,IF(CF$19&gt;='様式３（療養者名簿）（⑤の場合）'!$BJ99,IF(CF$19&lt;='様式３（療養者名簿）（⑤の場合）'!$BK99,1,0),0),0)</f>
        <v>0</v>
      </c>
      <c r="CG94" s="247">
        <f>IF(CG$19-'様式３（療養者名簿）（⑤の場合）'!$BJ99+1&lt;=15,IF(CG$19&gt;='様式３（療養者名簿）（⑤の場合）'!$BJ99,IF(CG$19&lt;='様式３（療養者名簿）（⑤の場合）'!$BK99,1,0),0),0)</f>
        <v>0</v>
      </c>
      <c r="CH94" s="247">
        <f>IF(CH$19-'様式３（療養者名簿）（⑤の場合）'!$BJ99+1&lt;=15,IF(CH$19&gt;='様式３（療養者名簿）（⑤の場合）'!$BJ99,IF(CH$19&lt;='様式３（療養者名簿）（⑤の場合）'!$BK99,1,0),0),0)</f>
        <v>0</v>
      </c>
      <c r="CI94" s="247">
        <f>IF(CI$19-'様式３（療養者名簿）（⑤の場合）'!$BJ99+1&lt;=15,IF(CI$19&gt;='様式３（療養者名簿）（⑤の場合）'!$BJ99,IF(CI$19&lt;='様式３（療養者名簿）（⑤の場合）'!$BK99,1,0),0),0)</f>
        <v>0</v>
      </c>
      <c r="CJ94" s="247">
        <f>IF(CJ$19-'様式３（療養者名簿）（⑤の場合）'!$BJ99+1&lt;=15,IF(CJ$19&gt;='様式３（療養者名簿）（⑤の場合）'!$BJ99,IF(CJ$19&lt;='様式３（療養者名簿）（⑤の場合）'!$BK99,1,0),0),0)</f>
        <v>0</v>
      </c>
      <c r="CK94" s="247">
        <f>IF(CK$19-'様式３（療養者名簿）（⑤の場合）'!$BJ99+1&lt;=15,IF(CK$19&gt;='様式３（療養者名簿）（⑤の場合）'!$BJ99,IF(CK$19&lt;='様式３（療養者名簿）（⑤の場合）'!$BK99,1,0),0),0)</f>
        <v>0</v>
      </c>
      <c r="CL94" s="247">
        <f>IF(CL$19-'様式３（療養者名簿）（⑤の場合）'!$BJ99+1&lt;=15,IF(CL$19&gt;='様式３（療養者名簿）（⑤の場合）'!$BJ99,IF(CL$19&lt;='様式３（療養者名簿）（⑤の場合）'!$BK99,1,0),0),0)</f>
        <v>0</v>
      </c>
      <c r="CM94" s="247">
        <f>IF(CM$19-'様式３（療養者名簿）（⑤の場合）'!$BJ99+1&lt;=15,IF(CM$19&gt;='様式３（療養者名簿）（⑤の場合）'!$BJ99,IF(CM$19&lt;='様式３（療養者名簿）（⑤の場合）'!$BK99,1,0),0),0)</f>
        <v>0</v>
      </c>
      <c r="CN94" s="247">
        <f>IF(CN$19-'様式３（療養者名簿）（⑤の場合）'!$BJ99+1&lt;=15,IF(CN$19&gt;='様式３（療養者名簿）（⑤の場合）'!$BJ99,IF(CN$19&lt;='様式３（療養者名簿）（⑤の場合）'!$BK99,1,0),0),0)</f>
        <v>0</v>
      </c>
      <c r="CO94" s="247">
        <f>IF(CO$19-'様式３（療養者名簿）（⑤の場合）'!$BJ99+1&lt;=15,IF(CO$19&gt;='様式３（療養者名簿）（⑤の場合）'!$BJ99,IF(CO$19&lt;='様式３（療養者名簿）（⑤の場合）'!$BK99,1,0),0),0)</f>
        <v>0</v>
      </c>
      <c r="CP94" s="247">
        <f>IF(CP$19-'様式３（療養者名簿）（⑤の場合）'!$BJ99+1&lt;=15,IF(CP$19&gt;='様式３（療養者名簿）（⑤の場合）'!$BJ99,IF(CP$19&lt;='様式３（療養者名簿）（⑤の場合）'!$BK99,1,0),0),0)</f>
        <v>0</v>
      </c>
      <c r="CQ94" s="247">
        <f>IF(CQ$19-'様式３（療養者名簿）（⑤の場合）'!$BJ99+1&lt;=15,IF(CQ$19&gt;='様式３（療養者名簿）（⑤の場合）'!$BJ99,IF(CQ$19&lt;='様式３（療養者名簿）（⑤の場合）'!$BK99,1,0),0),0)</f>
        <v>0</v>
      </c>
      <c r="CR94" s="247">
        <f>IF(CR$19-'様式３（療養者名簿）（⑤の場合）'!$BJ99+1&lt;=15,IF(CR$19&gt;='様式３（療養者名簿）（⑤の場合）'!$BJ99,IF(CR$19&lt;='様式３（療養者名簿）（⑤の場合）'!$BK99,1,0),0),0)</f>
        <v>0</v>
      </c>
      <c r="CS94" s="247">
        <f>IF(CS$19-'様式３（療養者名簿）（⑤の場合）'!$BJ99+1&lt;=15,IF(CS$19&gt;='様式３（療養者名簿）（⑤の場合）'!$BJ99,IF(CS$19&lt;='様式３（療養者名簿）（⑤の場合）'!$BK99,1,0),0),0)</f>
        <v>0</v>
      </c>
      <c r="CT94" s="247">
        <f>IF(CT$19-'様式３（療養者名簿）（⑤の場合）'!$BJ99+1&lt;=15,IF(CT$19&gt;='様式３（療養者名簿）（⑤の場合）'!$BJ99,IF(CT$19&lt;='様式３（療養者名簿）（⑤の場合）'!$BK99,1,0),0),0)</f>
        <v>0</v>
      </c>
      <c r="CU94" s="247">
        <f>IF(CU$19-'様式３（療養者名簿）（⑤の場合）'!$BJ99+1&lt;=15,IF(CU$19&gt;='様式３（療養者名簿）（⑤の場合）'!$BJ99,IF(CU$19&lt;='様式３（療養者名簿）（⑤の場合）'!$BK99,1,0),0),0)</f>
        <v>0</v>
      </c>
      <c r="CV94" s="247">
        <f>IF(CV$19-'様式３（療養者名簿）（⑤の場合）'!$BJ99+1&lt;=15,IF(CV$19&gt;='様式３（療養者名簿）（⑤の場合）'!$BJ99,IF(CV$19&lt;='様式３（療養者名簿）（⑤の場合）'!$BK99,1,0),0),0)</f>
        <v>0</v>
      </c>
      <c r="CW94" s="247">
        <f>IF(CW$19-'様式３（療養者名簿）（⑤の場合）'!$BJ99+1&lt;=15,IF(CW$19&gt;='様式３（療養者名簿）（⑤の場合）'!$BJ99,IF(CW$19&lt;='様式３（療養者名簿）（⑤の場合）'!$BK99,1,0),0),0)</f>
        <v>0</v>
      </c>
      <c r="CX94" s="247">
        <f>IF(CX$19-'様式３（療養者名簿）（⑤の場合）'!$BJ99+1&lt;=15,IF(CX$19&gt;='様式３（療養者名簿）（⑤の場合）'!$BJ99,IF(CX$19&lt;='様式３（療養者名簿）（⑤の場合）'!$BK99,1,0),0),0)</f>
        <v>0</v>
      </c>
      <c r="CY94" s="247">
        <f>IF(CY$19-'様式３（療養者名簿）（⑤の場合）'!$BJ99+1&lt;=15,IF(CY$19&gt;='様式３（療養者名簿）（⑤の場合）'!$BJ99,IF(CY$19&lt;='様式３（療養者名簿）（⑤の場合）'!$BK99,1,0),0),0)</f>
        <v>0</v>
      </c>
      <c r="CZ94" s="247">
        <f>IF(CZ$19-'様式３（療養者名簿）（⑤の場合）'!$BJ99+1&lt;=15,IF(CZ$19&gt;='様式３（療養者名簿）（⑤の場合）'!$BJ99,IF(CZ$19&lt;='様式３（療養者名簿）（⑤の場合）'!$BK99,1,0),0),0)</f>
        <v>0</v>
      </c>
      <c r="DA94" s="247">
        <f>IF(DA$19-'様式３（療養者名簿）（⑤の場合）'!$BJ99+1&lt;=15,IF(DA$19&gt;='様式３（療養者名簿）（⑤の場合）'!$BJ99,IF(DA$19&lt;='様式３（療養者名簿）（⑤の場合）'!$BK99,1,0),0),0)</f>
        <v>0</v>
      </c>
      <c r="DB94" s="247">
        <f>IF(DB$19-'様式３（療養者名簿）（⑤の場合）'!$BJ99+1&lt;=15,IF(DB$19&gt;='様式３（療養者名簿）（⑤の場合）'!$BJ99,IF(DB$19&lt;='様式３（療養者名簿）（⑤の場合）'!$BK99,1,0),0),0)</f>
        <v>0</v>
      </c>
      <c r="DC94" s="247">
        <f>IF(DC$19-'様式３（療養者名簿）（⑤の場合）'!$BJ99+1&lt;=15,IF(DC$19&gt;='様式３（療養者名簿）（⑤の場合）'!$BJ99,IF(DC$19&lt;='様式３（療養者名簿）（⑤の場合）'!$BK99,1,0),0),0)</f>
        <v>0</v>
      </c>
      <c r="DD94" s="247">
        <f>IF(DD$19-'様式３（療養者名簿）（⑤の場合）'!$BJ99+1&lt;=15,IF(DD$19&gt;='様式３（療養者名簿）（⑤の場合）'!$BJ99,IF(DD$19&lt;='様式３（療養者名簿）（⑤の場合）'!$BK99,1,0),0),0)</f>
        <v>0</v>
      </c>
      <c r="DE94" s="247">
        <f>IF(DE$19-'様式３（療養者名簿）（⑤の場合）'!$BJ99+1&lt;=15,IF(DE$19&gt;='様式３（療養者名簿）（⑤の場合）'!$BJ99,IF(DE$19&lt;='様式３（療養者名簿）（⑤の場合）'!$BK99,1,0),0),0)</f>
        <v>0</v>
      </c>
      <c r="DF94" s="247">
        <f>IF(DF$19-'様式３（療養者名簿）（⑤の場合）'!$BJ99+1&lt;=15,IF(DF$19&gt;='様式３（療養者名簿）（⑤の場合）'!$BJ99,IF(DF$19&lt;='様式３（療養者名簿）（⑤の場合）'!$BK99,1,0),0),0)</f>
        <v>0</v>
      </c>
      <c r="DG94" s="247">
        <f>IF(DG$19-'様式３（療養者名簿）（⑤の場合）'!$BJ99+1&lt;=15,IF(DG$19&gt;='様式３（療養者名簿）（⑤の場合）'!$BJ99,IF(DG$19&lt;='様式３（療養者名簿）（⑤の場合）'!$BK99,1,0),0),0)</f>
        <v>0</v>
      </c>
      <c r="DH94" s="247">
        <f>IF(DH$19-'様式３（療養者名簿）（⑤の場合）'!$BJ99+1&lt;=15,IF(DH$19&gt;='様式３（療養者名簿）（⑤の場合）'!$BJ99,IF(DH$19&lt;='様式３（療養者名簿）（⑤の場合）'!$BK99,1,0),0),0)</f>
        <v>0</v>
      </c>
      <c r="DI94" s="247">
        <f>IF(DI$19-'様式３（療養者名簿）（⑤の場合）'!$BJ99+1&lt;=15,IF(DI$19&gt;='様式３（療養者名簿）（⑤の場合）'!$BJ99,IF(DI$19&lt;='様式３（療養者名簿）（⑤の場合）'!$BK99,1,0),0),0)</f>
        <v>0</v>
      </c>
      <c r="DJ94" s="247">
        <f>IF(DJ$19-'様式３（療養者名簿）（⑤の場合）'!$BJ99+1&lt;=15,IF(DJ$19&gt;='様式３（療養者名簿）（⑤の場合）'!$BJ99,IF(DJ$19&lt;='様式３（療養者名簿）（⑤の場合）'!$BK99,1,0),0),0)</f>
        <v>0</v>
      </c>
      <c r="DK94" s="247">
        <f>IF(DK$19-'様式３（療養者名簿）（⑤の場合）'!$BJ99+1&lt;=15,IF(DK$19&gt;='様式３（療養者名簿）（⑤の場合）'!$BJ99,IF(DK$19&lt;='様式３（療養者名簿）（⑤の場合）'!$BK99,1,0),0),0)</f>
        <v>0</v>
      </c>
      <c r="DL94" s="247">
        <f>IF(DL$19-'様式３（療養者名簿）（⑤の場合）'!$BJ99+1&lt;=15,IF(DL$19&gt;='様式３（療養者名簿）（⑤の場合）'!$BJ99,IF(DL$19&lt;='様式３（療養者名簿）（⑤の場合）'!$BK99,1,0),0),0)</f>
        <v>0</v>
      </c>
      <c r="DM94" s="247">
        <f>IF(DM$19-'様式３（療養者名簿）（⑤の場合）'!$BJ99+1&lt;=15,IF(DM$19&gt;='様式３（療養者名簿）（⑤の場合）'!$BJ99,IF(DM$19&lt;='様式３（療養者名簿）（⑤の場合）'!$BK99,1,0),0),0)</f>
        <v>0</v>
      </c>
      <c r="DN94" s="247">
        <f>IF(DN$19-'様式３（療養者名簿）（⑤の場合）'!$BJ99+1&lt;=15,IF(DN$19&gt;='様式３（療養者名簿）（⑤の場合）'!$BJ99,IF(DN$19&lt;='様式３（療養者名簿）（⑤の場合）'!$BK99,1,0),0),0)</f>
        <v>0</v>
      </c>
      <c r="DO94" s="247">
        <f>IF(DO$19-'様式３（療養者名簿）（⑤の場合）'!$BJ99+1&lt;=15,IF(DO$19&gt;='様式３（療養者名簿）（⑤の場合）'!$BJ99,IF(DO$19&lt;='様式３（療養者名簿）（⑤の場合）'!$BK99,1,0),0),0)</f>
        <v>0</v>
      </c>
      <c r="DP94" s="247">
        <f>IF(DP$19-'様式３（療養者名簿）（⑤の場合）'!$BJ99+1&lt;=15,IF(DP$19&gt;='様式３（療養者名簿）（⑤の場合）'!$BJ99,IF(DP$19&lt;='様式３（療養者名簿）（⑤の場合）'!$BK99,1,0),0),0)</f>
        <v>0</v>
      </c>
      <c r="DQ94" s="247">
        <f>IF(DQ$19-'様式３（療養者名簿）（⑤の場合）'!$BJ99+1&lt;=15,IF(DQ$19&gt;='様式３（療養者名簿）（⑤の場合）'!$BJ99,IF(DQ$19&lt;='様式３（療養者名簿）（⑤の場合）'!$BK99,1,0),0),0)</f>
        <v>0</v>
      </c>
      <c r="DR94" s="247">
        <f>IF(DR$19-'様式３（療養者名簿）（⑤の場合）'!$BJ99+1&lt;=15,IF(DR$19&gt;='様式３（療養者名簿）（⑤の場合）'!$BJ99,IF(DR$19&lt;='様式３（療養者名簿）（⑤の場合）'!$BK99,1,0),0),0)</f>
        <v>0</v>
      </c>
      <c r="DS94" s="247">
        <f>IF(DS$19-'様式３（療養者名簿）（⑤の場合）'!$BJ99+1&lt;=15,IF(DS$19&gt;='様式３（療養者名簿）（⑤の場合）'!$BJ99,IF(DS$19&lt;='様式３（療養者名簿）（⑤の場合）'!$BK99,1,0),0),0)</f>
        <v>0</v>
      </c>
      <c r="DT94" s="247">
        <f>IF(DT$19-'様式３（療養者名簿）（⑤の場合）'!$BJ99+1&lt;=15,IF(DT$19&gt;='様式３（療養者名簿）（⑤の場合）'!$BJ99,IF(DT$19&lt;='様式３（療養者名簿）（⑤の場合）'!$BK99,1,0),0),0)</f>
        <v>0</v>
      </c>
      <c r="DU94" s="247">
        <f>IF(DU$19-'様式３（療養者名簿）（⑤の場合）'!$BJ99+1&lt;=15,IF(DU$19&gt;='様式３（療養者名簿）（⑤の場合）'!$BJ99,IF(DU$19&lt;='様式３（療養者名簿）（⑤の場合）'!$BK99,1,0),0),0)</f>
        <v>0</v>
      </c>
      <c r="DV94" s="247">
        <f>IF(DV$19-'様式３（療養者名簿）（⑤の場合）'!$BJ99+1&lt;=15,IF(DV$19&gt;='様式３（療養者名簿）（⑤の場合）'!$BJ99,IF(DV$19&lt;='様式３（療養者名簿）（⑤の場合）'!$BK99,1,0),0),0)</f>
        <v>0</v>
      </c>
      <c r="DW94" s="247">
        <f>IF(DW$19-'様式３（療養者名簿）（⑤の場合）'!$BJ99+1&lt;=15,IF(DW$19&gt;='様式３（療養者名簿）（⑤の場合）'!$BJ99,IF(DW$19&lt;='様式３（療養者名簿）（⑤の場合）'!$BK99,1,0),0),0)</f>
        <v>0</v>
      </c>
      <c r="DX94" s="247">
        <f>IF(DX$19-'様式３（療養者名簿）（⑤の場合）'!$BJ99+1&lt;=15,IF(DX$19&gt;='様式３（療養者名簿）（⑤の場合）'!$BJ99,IF(DX$19&lt;='様式３（療養者名簿）（⑤の場合）'!$BK99,1,0),0),0)</f>
        <v>0</v>
      </c>
      <c r="DY94" s="247">
        <f>IF(DY$19-'様式３（療養者名簿）（⑤の場合）'!$BJ99+1&lt;=15,IF(DY$19&gt;='様式３（療養者名簿）（⑤の場合）'!$BJ99,IF(DY$19&lt;='様式３（療養者名簿）（⑤の場合）'!$BK99,1,0),0),0)</f>
        <v>0</v>
      </c>
      <c r="DZ94" s="247">
        <f>IF(DZ$19-'様式３（療養者名簿）（⑤の場合）'!$BJ99+1&lt;=15,IF(DZ$19&gt;='様式３（療養者名簿）（⑤の場合）'!$BJ99,IF(DZ$19&lt;='様式３（療養者名簿）（⑤の場合）'!$BK99,1,0),0),0)</f>
        <v>0</v>
      </c>
      <c r="EA94" s="247">
        <f>IF(EA$19-'様式３（療養者名簿）（⑤の場合）'!$BJ99+1&lt;=15,IF(EA$19&gt;='様式３（療養者名簿）（⑤の場合）'!$BJ99,IF(EA$19&lt;='様式３（療養者名簿）（⑤の場合）'!$BK99,1,0),0),0)</f>
        <v>0</v>
      </c>
      <c r="EB94" s="247">
        <f>IF(EB$19-'様式３（療養者名簿）（⑤の場合）'!$BJ99+1&lt;=15,IF(EB$19&gt;='様式３（療養者名簿）（⑤の場合）'!$BJ99,IF(EB$19&lt;='様式３（療養者名簿）（⑤の場合）'!$BK99,1,0),0),0)</f>
        <v>0</v>
      </c>
      <c r="EC94" s="247">
        <f>IF(EC$19-'様式３（療養者名簿）（⑤の場合）'!$BJ99+1&lt;=15,IF(EC$19&gt;='様式３（療養者名簿）（⑤の場合）'!$BJ99,IF(EC$19&lt;='様式３（療養者名簿）（⑤の場合）'!$BK99,1,0),0),0)</f>
        <v>0</v>
      </c>
      <c r="ED94" s="247">
        <f>IF(ED$19-'様式３（療養者名簿）（⑤の場合）'!$BJ99+1&lt;=15,IF(ED$19&gt;='様式３（療養者名簿）（⑤の場合）'!$BJ99,IF(ED$19&lt;='様式３（療養者名簿）（⑤の場合）'!$BK99,1,0),0),0)</f>
        <v>0</v>
      </c>
      <c r="EE94" s="247">
        <f>IF(EE$19-'様式３（療養者名簿）（⑤の場合）'!$BJ99+1&lt;=15,IF(EE$19&gt;='様式３（療養者名簿）（⑤の場合）'!$BJ99,IF(EE$19&lt;='様式３（療養者名簿）（⑤の場合）'!$BK99,1,0),0),0)</f>
        <v>0</v>
      </c>
      <c r="EF94" s="247">
        <f>IF(EF$19-'様式３（療養者名簿）（⑤の場合）'!$BJ99+1&lt;=15,IF(EF$19&gt;='様式３（療養者名簿）（⑤の場合）'!$BJ99,IF(EF$19&lt;='様式３（療養者名簿）（⑤の場合）'!$BK99,1,0),0),0)</f>
        <v>0</v>
      </c>
      <c r="EG94" s="247">
        <f>IF(EG$19-'様式３（療養者名簿）（⑤の場合）'!$BJ99+1&lt;=15,IF(EG$19&gt;='様式３（療養者名簿）（⑤の場合）'!$BJ99,IF(EG$19&lt;='様式３（療養者名簿）（⑤の場合）'!$BK99,1,0),0),0)</f>
        <v>0</v>
      </c>
      <c r="EH94" s="247">
        <f>IF(EH$19-'様式３（療養者名簿）（⑤の場合）'!$BJ99+1&lt;=15,IF(EH$19&gt;='様式３（療養者名簿）（⑤の場合）'!$BJ99,IF(EH$19&lt;='様式３（療養者名簿）（⑤の場合）'!$BK99,1,0),0),0)</f>
        <v>0</v>
      </c>
      <c r="EI94" s="247">
        <f>IF(EI$19-'様式３（療養者名簿）（⑤の場合）'!$BJ99+1&lt;=15,IF(EI$19&gt;='様式３（療養者名簿）（⑤の場合）'!$BJ99,IF(EI$19&lt;='様式３（療養者名簿）（⑤の場合）'!$BK99,1,0),0),0)</f>
        <v>0</v>
      </c>
      <c r="EJ94" s="247">
        <f>IF(EJ$19-'様式３（療養者名簿）（⑤の場合）'!$BJ99+1&lt;=15,IF(EJ$19&gt;='様式３（療養者名簿）（⑤の場合）'!$BJ99,IF(EJ$19&lt;='様式３（療養者名簿）（⑤の場合）'!$BK99,1,0),0),0)</f>
        <v>0</v>
      </c>
      <c r="EK94" s="247">
        <f>IF(EK$19-'様式３（療養者名簿）（⑤の場合）'!$BJ99+1&lt;=15,IF(EK$19&gt;='様式３（療養者名簿）（⑤の場合）'!$BJ99,IF(EK$19&lt;='様式３（療養者名簿）（⑤の場合）'!$BK99,1,0),0),0)</f>
        <v>0</v>
      </c>
      <c r="EL94" s="247">
        <f>IF(EL$19-'様式３（療養者名簿）（⑤の場合）'!$BJ99+1&lt;=15,IF(EL$19&gt;='様式３（療養者名簿）（⑤の場合）'!$BJ99,IF(EL$19&lt;='様式３（療養者名簿）（⑤の場合）'!$BK99,1,0),0),0)</f>
        <v>0</v>
      </c>
      <c r="EM94" s="247">
        <f>IF(EM$19-'様式３（療養者名簿）（⑤の場合）'!$BJ99+1&lt;=15,IF(EM$19&gt;='様式３（療養者名簿）（⑤の場合）'!$BJ99,IF(EM$19&lt;='様式３（療養者名簿）（⑤の場合）'!$BK99,1,0),0),0)</f>
        <v>0</v>
      </c>
      <c r="EN94" s="247">
        <f>IF(EN$19-'様式３（療養者名簿）（⑤の場合）'!$BJ99+1&lt;=15,IF(EN$19&gt;='様式３（療養者名簿）（⑤の場合）'!$BJ99,IF(EN$19&lt;='様式３（療養者名簿）（⑤の場合）'!$BK99,1,0),0),0)</f>
        <v>0</v>
      </c>
      <c r="EO94" s="247">
        <f>IF(EO$19-'様式３（療養者名簿）（⑤の場合）'!$BJ99+1&lt;=15,IF(EO$19&gt;='様式３（療養者名簿）（⑤の場合）'!$BJ99,IF(EO$19&lt;='様式３（療養者名簿）（⑤の場合）'!$BK99,1,0),0),0)</f>
        <v>0</v>
      </c>
      <c r="EP94" s="247">
        <f>IF(EP$19-'様式３（療養者名簿）（⑤の場合）'!$BJ99+1&lt;=15,IF(EP$19&gt;='様式３（療養者名簿）（⑤の場合）'!$BJ99,IF(EP$19&lt;='様式３（療養者名簿）（⑤の場合）'!$BK99,1,0),0),0)</f>
        <v>0</v>
      </c>
      <c r="EQ94" s="247">
        <f>IF(EQ$19-'様式３（療養者名簿）（⑤の場合）'!$BJ99+1&lt;=15,IF(EQ$19&gt;='様式３（療養者名簿）（⑤の場合）'!$BJ99,IF(EQ$19&lt;='様式３（療養者名簿）（⑤の場合）'!$BK99,1,0),0),0)</f>
        <v>0</v>
      </c>
      <c r="ER94" s="247">
        <f>IF(ER$19-'様式３（療養者名簿）（⑤の場合）'!$BJ99+1&lt;=15,IF(ER$19&gt;='様式３（療養者名簿）（⑤の場合）'!$BJ99,IF(ER$19&lt;='様式３（療養者名簿）（⑤の場合）'!$BK99,1,0),0),0)</f>
        <v>0</v>
      </c>
      <c r="ES94" s="247">
        <f>IF(ES$19-'様式３（療養者名簿）（⑤の場合）'!$BJ99+1&lt;=15,IF(ES$19&gt;='様式３（療養者名簿）（⑤の場合）'!$BJ99,IF(ES$19&lt;='様式３（療養者名簿）（⑤の場合）'!$BK99,1,0),0),0)</f>
        <v>0</v>
      </c>
      <c r="ET94" s="247">
        <f>IF(ET$19-'様式３（療養者名簿）（⑤の場合）'!$BJ99+1&lt;=15,IF(ET$19&gt;='様式３（療養者名簿）（⑤の場合）'!$BJ99,IF(ET$19&lt;='様式３（療養者名簿）（⑤の場合）'!$BK99,1,0),0),0)</f>
        <v>0</v>
      </c>
      <c r="EU94" s="247">
        <f>IF(EU$19-'様式３（療養者名簿）（⑤の場合）'!$BJ99+1&lt;=15,IF(EU$19&gt;='様式３（療養者名簿）（⑤の場合）'!$BJ99,IF(EU$19&lt;='様式３（療養者名簿）（⑤の場合）'!$BK99,1,0),0),0)</f>
        <v>0</v>
      </c>
      <c r="EV94" s="247">
        <f>IF(EV$19-'様式３（療養者名簿）（⑤の場合）'!$BJ99+1&lt;=15,IF(EV$19&gt;='様式３（療養者名簿）（⑤の場合）'!$BJ99,IF(EV$19&lt;='様式３（療養者名簿）（⑤の場合）'!$BK99,1,0),0),0)</f>
        <v>0</v>
      </c>
      <c r="EW94" s="247">
        <f>IF(EW$19-'様式３（療養者名簿）（⑤の場合）'!$BJ99+1&lt;=15,IF(EW$19&gt;='様式３（療養者名簿）（⑤の場合）'!$BJ99,IF(EW$19&lt;='様式３（療養者名簿）（⑤の場合）'!$BK99,1,0),0),0)</f>
        <v>0</v>
      </c>
      <c r="EX94" s="247">
        <f>IF(EX$19-'様式３（療養者名簿）（⑤の場合）'!$BJ99+1&lt;=15,IF(EX$19&gt;='様式３（療養者名簿）（⑤の場合）'!$BJ99,IF(EX$19&lt;='様式３（療養者名簿）（⑤の場合）'!$BK99,1,0),0),0)</f>
        <v>0</v>
      </c>
      <c r="EY94" s="247">
        <f>IF(EY$19-'様式３（療養者名簿）（⑤の場合）'!$BJ99+1&lt;=15,IF(EY$19&gt;='様式３（療養者名簿）（⑤の場合）'!$BJ99,IF(EY$19&lt;='様式３（療養者名簿）（⑤の場合）'!$BK99,1,0),0),0)</f>
        <v>0</v>
      </c>
      <c r="EZ94" s="247">
        <f>IF(EZ$19-'様式３（療養者名簿）（⑤の場合）'!$BJ99+1&lt;=15,IF(EZ$19&gt;='様式３（療養者名簿）（⑤の場合）'!$BJ99,IF(EZ$19&lt;='様式３（療養者名簿）（⑤の場合）'!$BK99,1,0),0),0)</f>
        <v>0</v>
      </c>
      <c r="FA94" s="247">
        <f>IF(FA$19-'様式３（療養者名簿）（⑤の場合）'!$BJ99+1&lt;=15,IF(FA$19&gt;='様式３（療養者名簿）（⑤の場合）'!$BJ99,IF(FA$19&lt;='様式３（療養者名簿）（⑤の場合）'!$BK99,1,0),0),0)</f>
        <v>0</v>
      </c>
      <c r="FB94" s="247">
        <f>IF(FB$19-'様式３（療養者名簿）（⑤の場合）'!$BJ99+1&lt;=15,IF(FB$19&gt;='様式３（療養者名簿）（⑤の場合）'!$BJ99,IF(FB$19&lt;='様式３（療養者名簿）（⑤の場合）'!$BK99,1,0),0),0)</f>
        <v>0</v>
      </c>
      <c r="FC94" s="247">
        <f>IF(FC$19-'様式３（療養者名簿）（⑤の場合）'!$BJ99+1&lt;=15,IF(FC$19&gt;='様式３（療養者名簿）（⑤の場合）'!$BJ99,IF(FC$19&lt;='様式３（療養者名簿）（⑤の場合）'!$BK99,1,0),0),0)</f>
        <v>0</v>
      </c>
      <c r="FD94" s="247">
        <f>IF(FD$19-'様式３（療養者名簿）（⑤の場合）'!$BJ99+1&lt;=15,IF(FD$19&gt;='様式３（療養者名簿）（⑤の場合）'!$BJ99,IF(FD$19&lt;='様式３（療養者名簿）（⑤の場合）'!$BK99,1,0),0),0)</f>
        <v>0</v>
      </c>
      <c r="FE94" s="247">
        <f>IF(FE$19-'様式３（療養者名簿）（⑤の場合）'!$BJ99+1&lt;=15,IF(FE$19&gt;='様式３（療養者名簿）（⑤の場合）'!$BJ99,IF(FE$19&lt;='様式３（療養者名簿）（⑤の場合）'!$BK99,1,0),0),0)</f>
        <v>0</v>
      </c>
      <c r="FF94" s="247">
        <f>IF(FF$19-'様式３（療養者名簿）（⑤の場合）'!$BJ99+1&lt;=15,IF(FF$19&gt;='様式３（療養者名簿）（⑤の場合）'!$BJ99,IF(FF$19&lt;='様式３（療養者名簿）（⑤の場合）'!$BK99,1,0),0),0)</f>
        <v>0</v>
      </c>
      <c r="FG94" s="247">
        <f>IF(FG$19-'様式３（療養者名簿）（⑤の場合）'!$BJ99+1&lt;=15,IF(FG$19&gt;='様式３（療養者名簿）（⑤の場合）'!$BJ99,IF(FG$19&lt;='様式３（療養者名簿）（⑤の場合）'!$BK99,1,0),0),0)</f>
        <v>0</v>
      </c>
      <c r="FH94" s="247">
        <f>IF(FH$19-'様式３（療養者名簿）（⑤の場合）'!$BJ99+1&lt;=15,IF(FH$19&gt;='様式３（療養者名簿）（⑤の場合）'!$BJ99,IF(FH$19&lt;='様式３（療養者名簿）（⑤の場合）'!$BK99,1,0),0),0)</f>
        <v>0</v>
      </c>
      <c r="FI94" s="247">
        <f>IF(FI$19-'様式３（療養者名簿）（⑤の場合）'!$BJ99+1&lt;=15,IF(FI$19&gt;='様式３（療養者名簿）（⑤の場合）'!$BJ99,IF(FI$19&lt;='様式３（療養者名簿）（⑤の場合）'!$BK99,1,0),0),0)</f>
        <v>0</v>
      </c>
      <c r="FJ94" s="247">
        <f>IF(FJ$19-'様式３（療養者名簿）（⑤の場合）'!$BJ99+1&lt;=15,IF(FJ$19&gt;='様式３（療養者名簿）（⑤の場合）'!$BJ99,IF(FJ$19&lt;='様式３（療養者名簿）（⑤の場合）'!$BK99,1,0),0),0)</f>
        <v>0</v>
      </c>
      <c r="FK94" s="247">
        <f>IF(FK$19-'様式３（療養者名簿）（⑤の場合）'!$BJ99+1&lt;=15,IF(FK$19&gt;='様式３（療養者名簿）（⑤の場合）'!$BJ99,IF(FK$19&lt;='様式３（療養者名簿）（⑤の場合）'!$BK99,1,0),0),0)</f>
        <v>0</v>
      </c>
      <c r="FL94" s="247">
        <f>IF(FL$19-'様式３（療養者名簿）（⑤の場合）'!$BJ99+1&lt;=15,IF(FL$19&gt;='様式３（療養者名簿）（⑤の場合）'!$BJ99,IF(FL$19&lt;='様式３（療養者名簿）（⑤の場合）'!$BK99,1,0),0),0)</f>
        <v>0</v>
      </c>
      <c r="FM94" s="247">
        <f>IF(FM$19-'様式３（療養者名簿）（⑤の場合）'!$BJ99+1&lt;=15,IF(FM$19&gt;='様式３（療養者名簿）（⑤の場合）'!$BJ99,IF(FM$19&lt;='様式３（療養者名簿）（⑤の場合）'!$BK99,1,0),0),0)</f>
        <v>0</v>
      </c>
      <c r="FN94" s="247">
        <f>IF(FN$19-'様式３（療養者名簿）（⑤の場合）'!$BJ99+1&lt;=15,IF(FN$19&gt;='様式３（療養者名簿）（⑤の場合）'!$BJ99,IF(FN$19&lt;='様式３（療養者名簿）（⑤の場合）'!$BK99,1,0),0),0)</f>
        <v>0</v>
      </c>
      <c r="FO94" s="247">
        <f>IF(FO$19-'様式３（療養者名簿）（⑤の場合）'!$BJ99+1&lt;=15,IF(FO$19&gt;='様式３（療養者名簿）（⑤の場合）'!$BJ99,IF(FO$19&lt;='様式３（療養者名簿）（⑤の場合）'!$BK99,1,0),0),0)</f>
        <v>0</v>
      </c>
      <c r="FP94" s="247">
        <f>IF(FP$19-'様式３（療養者名簿）（⑤の場合）'!$BJ99+1&lt;=15,IF(FP$19&gt;='様式３（療養者名簿）（⑤の場合）'!$BJ99,IF(FP$19&lt;='様式３（療養者名簿）（⑤の場合）'!$BK99,1,0),0),0)</f>
        <v>0</v>
      </c>
      <c r="FQ94" s="247">
        <f>IF(FQ$19-'様式３（療養者名簿）（⑤の場合）'!$BJ99+1&lt;=15,IF(FQ$19&gt;='様式３（療養者名簿）（⑤の場合）'!$BJ99,IF(FQ$19&lt;='様式３（療養者名簿）（⑤の場合）'!$BK99,1,0),0),0)</f>
        <v>0</v>
      </c>
      <c r="FR94" s="247">
        <f>IF(FR$19-'様式３（療養者名簿）（⑤の場合）'!$BJ99+1&lt;=15,IF(FR$19&gt;='様式３（療養者名簿）（⑤の場合）'!$BJ99,IF(FR$19&lt;='様式３（療養者名簿）（⑤の場合）'!$BK99,1,0),0),0)</f>
        <v>0</v>
      </c>
      <c r="FS94" s="247">
        <f>IF(FS$19-'様式３（療養者名簿）（⑤の場合）'!$BJ99+1&lt;=15,IF(FS$19&gt;='様式３（療養者名簿）（⑤の場合）'!$BJ99,IF(FS$19&lt;='様式３（療養者名簿）（⑤の場合）'!$BK99,1,0),0),0)</f>
        <v>0</v>
      </c>
      <c r="FT94" s="247">
        <f>IF(FT$19-'様式３（療養者名簿）（⑤の場合）'!$BJ99+1&lt;=15,IF(FT$19&gt;='様式３（療養者名簿）（⑤の場合）'!$BJ99,IF(FT$19&lt;='様式３（療養者名簿）（⑤の場合）'!$BK99,1,0),0),0)</f>
        <v>0</v>
      </c>
      <c r="FU94" s="247">
        <f>IF(FU$19-'様式３（療養者名簿）（⑤の場合）'!$BJ99+1&lt;=15,IF(FU$19&gt;='様式３（療養者名簿）（⑤の場合）'!$BJ99,IF(FU$19&lt;='様式３（療養者名簿）（⑤の場合）'!$BK99,1,0),0),0)</f>
        <v>0</v>
      </c>
      <c r="FV94" s="247">
        <f>IF(FV$19-'様式３（療養者名簿）（⑤の場合）'!$BJ99+1&lt;=15,IF(FV$19&gt;='様式３（療養者名簿）（⑤の場合）'!$BJ99,IF(FV$19&lt;='様式３（療養者名簿）（⑤の場合）'!$BK99,1,0),0),0)</f>
        <v>0</v>
      </c>
      <c r="FW94" s="247">
        <f>IF(FW$19-'様式３（療養者名簿）（⑤の場合）'!$BJ99+1&lt;=15,IF(FW$19&gt;='様式３（療養者名簿）（⑤の場合）'!$BJ99,IF(FW$19&lt;='様式３（療養者名簿）（⑤の場合）'!$BK99,1,0),0),0)</f>
        <v>0</v>
      </c>
      <c r="FX94" s="247">
        <f>IF(FX$19-'様式３（療養者名簿）（⑤の場合）'!$BJ99+1&lt;=15,IF(FX$19&gt;='様式３（療養者名簿）（⑤の場合）'!$BJ99,IF(FX$19&lt;='様式３（療養者名簿）（⑤の場合）'!$BK99,1,0),0),0)</f>
        <v>0</v>
      </c>
      <c r="FY94" s="247">
        <f>IF(FY$19-'様式３（療養者名簿）（⑤の場合）'!$BJ99+1&lt;=15,IF(FY$19&gt;='様式３（療養者名簿）（⑤の場合）'!$BJ99,IF(FY$19&lt;='様式３（療養者名簿）（⑤の場合）'!$BK99,1,0),0),0)</f>
        <v>0</v>
      </c>
      <c r="FZ94" s="247">
        <f>IF(FZ$19-'様式３（療養者名簿）（⑤の場合）'!$BJ99+1&lt;=15,IF(FZ$19&gt;='様式３（療養者名簿）（⑤の場合）'!$BJ99,IF(FZ$19&lt;='様式３（療養者名簿）（⑤の場合）'!$BK99,1,0),0),0)</f>
        <v>0</v>
      </c>
      <c r="GA94" s="247">
        <f>IF(GA$19-'様式３（療養者名簿）（⑤の場合）'!$BJ99+1&lt;=15,IF(GA$19&gt;='様式３（療養者名簿）（⑤の場合）'!$BJ99,IF(GA$19&lt;='様式３（療養者名簿）（⑤の場合）'!$BK99,1,0),0),0)</f>
        <v>0</v>
      </c>
      <c r="GB94" s="247">
        <f>IF(GB$19-'様式３（療養者名簿）（⑤の場合）'!$BJ99+1&lt;=15,IF(GB$19&gt;='様式３（療養者名簿）（⑤の場合）'!$BJ99,IF(GB$19&lt;='様式３（療養者名簿）（⑤の場合）'!$BK99,1,0),0),0)</f>
        <v>0</v>
      </c>
      <c r="GC94" s="247">
        <f>IF(GC$19-'様式３（療養者名簿）（⑤の場合）'!$BJ99+1&lt;=15,IF(GC$19&gt;='様式３（療養者名簿）（⑤の場合）'!$BJ99,IF(GC$19&lt;='様式３（療養者名簿）（⑤の場合）'!$BK99,1,0),0),0)</f>
        <v>0</v>
      </c>
      <c r="GD94" s="247">
        <f>IF(GD$19-'様式３（療養者名簿）（⑤の場合）'!$BJ99+1&lt;=15,IF(GD$19&gt;='様式３（療養者名簿）（⑤の場合）'!$BJ99,IF(GD$19&lt;='様式３（療養者名簿）（⑤の場合）'!$BK99,1,0),0),0)</f>
        <v>0</v>
      </c>
      <c r="GE94" s="247">
        <f>IF(GE$19-'様式３（療養者名簿）（⑤の場合）'!$BJ99+1&lt;=15,IF(GE$19&gt;='様式３（療養者名簿）（⑤の場合）'!$BJ99,IF(GE$19&lt;='様式３（療養者名簿）（⑤の場合）'!$BK99,1,0),0),0)</f>
        <v>0</v>
      </c>
      <c r="GF94" s="247">
        <f>IF(GF$19-'様式３（療養者名簿）（⑤の場合）'!$BJ99+1&lt;=15,IF(GF$19&gt;='様式３（療養者名簿）（⑤の場合）'!$BJ99,IF(GF$19&lt;='様式３（療養者名簿）（⑤の場合）'!$BK99,1,0),0),0)</f>
        <v>0</v>
      </c>
      <c r="GG94" s="247">
        <f>IF(GG$19-'様式３（療養者名簿）（⑤の場合）'!$BJ99+1&lt;=15,IF(GG$19&gt;='様式３（療養者名簿）（⑤の場合）'!$BJ99,IF(GG$19&lt;='様式３（療養者名簿）（⑤の場合）'!$BK99,1,0),0),0)</f>
        <v>0</v>
      </c>
      <c r="GH94" s="247">
        <f>IF(GH$19-'様式３（療養者名簿）（⑤の場合）'!$BJ99+1&lt;=15,IF(GH$19&gt;='様式３（療養者名簿）（⑤の場合）'!$BJ99,IF(GH$19&lt;='様式３（療養者名簿）（⑤の場合）'!$BK99,1,0),0),0)</f>
        <v>0</v>
      </c>
      <c r="GI94" s="247">
        <f>IF(GI$19-'様式３（療養者名簿）（⑤の場合）'!$BJ99+1&lt;=15,IF(GI$19&gt;='様式３（療養者名簿）（⑤の場合）'!$BJ99,IF(GI$19&lt;='様式３（療養者名簿）（⑤の場合）'!$BK99,1,0),0),0)</f>
        <v>0</v>
      </c>
      <c r="GJ94" s="247">
        <f>IF(GJ$19-'様式３（療養者名簿）（⑤の場合）'!$BJ99+1&lt;=15,IF(GJ$19&gt;='様式３（療養者名簿）（⑤の場合）'!$BJ99,IF(GJ$19&lt;='様式３（療養者名簿）（⑤の場合）'!$BK99,1,0),0),0)</f>
        <v>0</v>
      </c>
      <c r="GK94" s="247">
        <f>IF(GK$19-'様式３（療養者名簿）（⑤の場合）'!$BJ99+1&lt;=15,IF(GK$19&gt;='様式３（療養者名簿）（⑤の場合）'!$BJ99,IF(GK$19&lt;='様式３（療養者名簿）（⑤の場合）'!$BK99,1,0),0),0)</f>
        <v>0</v>
      </c>
      <c r="GL94" s="247">
        <f>IF(GL$19-'様式３（療養者名簿）（⑤の場合）'!$BJ99+1&lt;=15,IF(GL$19&gt;='様式３（療養者名簿）（⑤の場合）'!$BJ99,IF(GL$19&lt;='様式３（療養者名簿）（⑤の場合）'!$BK99,1,0),0),0)</f>
        <v>0</v>
      </c>
      <c r="GM94" s="247">
        <f>IF(GM$19-'様式３（療養者名簿）（⑤の場合）'!$BJ99+1&lt;=15,IF(GM$19&gt;='様式３（療養者名簿）（⑤の場合）'!$BJ99,IF(GM$19&lt;='様式３（療養者名簿）（⑤の場合）'!$BK99,1,0),0),0)</f>
        <v>0</v>
      </c>
      <c r="GN94" s="247">
        <f>IF(GN$19-'様式３（療養者名簿）（⑤の場合）'!$BJ99+1&lt;=15,IF(GN$19&gt;='様式３（療養者名簿）（⑤の場合）'!$BJ99,IF(GN$19&lt;='様式３（療養者名簿）（⑤の場合）'!$BK99,1,0),0),0)</f>
        <v>0</v>
      </c>
      <c r="GO94" s="247">
        <f>IF(GO$19-'様式３（療養者名簿）（⑤の場合）'!$BJ99+1&lt;=15,IF(GO$19&gt;='様式３（療養者名簿）（⑤の場合）'!$BJ99,IF(GO$19&lt;='様式３（療養者名簿）（⑤の場合）'!$BK99,1,0),0),0)</f>
        <v>0</v>
      </c>
      <c r="GP94" s="247">
        <f>IF(GP$19-'様式３（療養者名簿）（⑤の場合）'!$BJ99+1&lt;=15,IF(GP$19&gt;='様式３（療養者名簿）（⑤の場合）'!$BJ99,IF(GP$19&lt;='様式３（療養者名簿）（⑤の場合）'!$BK99,1,0),0),0)</f>
        <v>0</v>
      </c>
      <c r="GQ94" s="247">
        <f>IF(GQ$19-'様式３（療養者名簿）（⑤の場合）'!$BJ99+1&lt;=15,IF(GQ$19&gt;='様式３（療養者名簿）（⑤の場合）'!$BJ99,IF(GQ$19&lt;='様式３（療養者名簿）（⑤の場合）'!$BK99,1,0),0),0)</f>
        <v>0</v>
      </c>
      <c r="GR94" s="247">
        <f>IF(GR$19-'様式３（療養者名簿）（⑤の場合）'!$BJ99+1&lt;=15,IF(GR$19&gt;='様式３（療養者名簿）（⑤の場合）'!$BJ99,IF(GR$19&lt;='様式３（療養者名簿）（⑤の場合）'!$BK99,1,0),0),0)</f>
        <v>0</v>
      </c>
      <c r="GS94" s="247">
        <f>IF(GS$19-'様式３（療養者名簿）（⑤の場合）'!$BJ99+1&lt;=15,IF(GS$19&gt;='様式３（療養者名簿）（⑤の場合）'!$BJ99,IF(GS$19&lt;='様式３（療養者名簿）（⑤の場合）'!$BK99,1,0),0),0)</f>
        <v>0</v>
      </c>
      <c r="GT94" s="247">
        <f>IF(GT$19-'様式３（療養者名簿）（⑤の場合）'!$BJ99+1&lt;=15,IF(GT$19&gt;='様式３（療養者名簿）（⑤の場合）'!$BJ99,IF(GT$19&lt;='様式３（療養者名簿）（⑤の場合）'!$BK99,1,0),0),0)</f>
        <v>0</v>
      </c>
      <c r="GU94" s="247">
        <f>IF(GU$19-'様式３（療養者名簿）（⑤の場合）'!$BJ99+1&lt;=15,IF(GU$19&gt;='様式３（療養者名簿）（⑤の場合）'!$BJ99,IF(GU$19&lt;='様式３（療養者名簿）（⑤の場合）'!$BK99,1,0),0),0)</f>
        <v>0</v>
      </c>
      <c r="GV94" s="247">
        <f>IF(GV$19-'様式３（療養者名簿）（⑤の場合）'!$BJ99+1&lt;=15,IF(GV$19&gt;='様式３（療養者名簿）（⑤の場合）'!$BJ99,IF(GV$19&lt;='様式３（療養者名簿）（⑤の場合）'!$BK99,1,0),0),0)</f>
        <v>0</v>
      </c>
      <c r="GW94" s="247">
        <f>IF(GW$19-'様式３（療養者名簿）（⑤の場合）'!$BJ99+1&lt;=15,IF(GW$19&gt;='様式３（療養者名簿）（⑤の場合）'!$BJ99,IF(GW$19&lt;='様式３（療養者名簿）（⑤の場合）'!$BK99,1,0),0),0)</f>
        <v>0</v>
      </c>
      <c r="GX94" s="247">
        <f>IF(GX$19-'様式３（療養者名簿）（⑤の場合）'!$BJ99+1&lt;=15,IF(GX$19&gt;='様式３（療養者名簿）（⑤の場合）'!$BJ99,IF(GX$19&lt;='様式３（療養者名簿）（⑤の場合）'!$BK99,1,0),0),0)</f>
        <v>0</v>
      </c>
      <c r="GY94" s="247">
        <f>IF(GY$19-'様式３（療養者名簿）（⑤の場合）'!$BJ99+1&lt;=15,IF(GY$19&gt;='様式３（療養者名簿）（⑤の場合）'!$BJ99,IF(GY$19&lt;='様式３（療養者名簿）（⑤の場合）'!$BK99,1,0),0),0)</f>
        <v>0</v>
      </c>
      <c r="GZ94" s="247">
        <f>IF(GZ$19-'様式３（療養者名簿）（⑤の場合）'!$BJ99+1&lt;=15,IF(GZ$19&gt;='様式３（療養者名簿）（⑤の場合）'!$BJ99,IF(GZ$19&lt;='様式３（療養者名簿）（⑤の場合）'!$BK99,1,0),0),0)</f>
        <v>0</v>
      </c>
      <c r="HA94" s="247">
        <f>IF(HA$19-'様式３（療養者名簿）（⑤の場合）'!$BJ99+1&lt;=15,IF(HA$19&gt;='様式３（療養者名簿）（⑤の場合）'!$BJ99,IF(HA$19&lt;='様式３（療養者名簿）（⑤の場合）'!$BK99,1,0),0),0)</f>
        <v>0</v>
      </c>
      <c r="HB94" s="247">
        <f>IF(HB$19-'様式３（療養者名簿）（⑤の場合）'!$BJ99+1&lt;=15,IF(HB$19&gt;='様式３（療養者名簿）（⑤の場合）'!$BJ99,IF(HB$19&lt;='様式３（療養者名簿）（⑤の場合）'!$BK99,1,0),0),0)</f>
        <v>0</v>
      </c>
      <c r="HC94" s="247">
        <f>IF(HC$19-'様式３（療養者名簿）（⑤の場合）'!$BJ99+1&lt;=15,IF(HC$19&gt;='様式３（療養者名簿）（⑤の場合）'!$BJ99,IF(HC$19&lt;='様式３（療養者名簿）（⑤の場合）'!$BK99,1,0),0),0)</f>
        <v>0</v>
      </c>
      <c r="HD94" s="247">
        <f>IF(HD$19-'様式３（療養者名簿）（⑤の場合）'!$BJ99+1&lt;=15,IF(HD$19&gt;='様式３（療養者名簿）（⑤の場合）'!$BJ99,IF(HD$19&lt;='様式３（療養者名簿）（⑤の場合）'!$BK99,1,0),0),0)</f>
        <v>0</v>
      </c>
      <c r="HE94" s="247">
        <f>IF(HE$19-'様式３（療養者名簿）（⑤の場合）'!$BJ99+1&lt;=15,IF(HE$19&gt;='様式３（療養者名簿）（⑤の場合）'!$BJ99,IF(HE$19&lt;='様式３（療養者名簿）（⑤の場合）'!$BK99,1,0),0),0)</f>
        <v>0</v>
      </c>
      <c r="HF94" s="247">
        <f>IF(HF$19-'様式３（療養者名簿）（⑤の場合）'!$BJ99+1&lt;=15,IF(HF$19&gt;='様式３（療養者名簿）（⑤の場合）'!$BJ99,IF(HF$19&lt;='様式３（療養者名簿）（⑤の場合）'!$BK99,1,0),0),0)</f>
        <v>0</v>
      </c>
      <c r="HG94" s="247">
        <f>IF(HG$19-'様式３（療養者名簿）（⑤の場合）'!$BJ99+1&lt;=15,IF(HG$19&gt;='様式３（療養者名簿）（⑤の場合）'!$BJ99,IF(HG$19&lt;='様式３（療養者名簿）（⑤の場合）'!$BK99,1,0),0),0)</f>
        <v>0</v>
      </c>
      <c r="HH94" s="247">
        <f>IF(HH$19-'様式３（療養者名簿）（⑤の場合）'!$BJ99+1&lt;=15,IF(HH$19&gt;='様式３（療養者名簿）（⑤の場合）'!$BJ99,IF(HH$19&lt;='様式３（療養者名簿）（⑤の場合）'!$BK99,1,0),0),0)</f>
        <v>0</v>
      </c>
      <c r="HI94" s="247">
        <f>IF(HI$19-'様式３（療養者名簿）（⑤の場合）'!$BJ99+1&lt;=15,IF(HI$19&gt;='様式３（療養者名簿）（⑤の場合）'!$BJ99,IF(HI$19&lt;='様式３（療養者名簿）（⑤の場合）'!$BK99,1,0),0),0)</f>
        <v>0</v>
      </c>
      <c r="HJ94" s="247">
        <f>IF(HJ$19-'様式３（療養者名簿）（⑤の場合）'!$BJ99+1&lt;=15,IF(HJ$19&gt;='様式３（療養者名簿）（⑤の場合）'!$BJ99,IF(HJ$19&lt;='様式３（療養者名簿）（⑤の場合）'!$BK99,1,0),0),0)</f>
        <v>0</v>
      </c>
      <c r="HK94" s="247">
        <f>IF(HK$19-'様式３（療養者名簿）（⑤の場合）'!$BJ99+1&lt;=15,IF(HK$19&gt;='様式３（療養者名簿）（⑤の場合）'!$BJ99,IF(HK$19&lt;='様式３（療養者名簿）（⑤の場合）'!$BK99,1,0),0),0)</f>
        <v>0</v>
      </c>
      <c r="HL94" s="247">
        <f>IF(HL$19-'様式３（療養者名簿）（⑤の場合）'!$BJ99+1&lt;=15,IF(HL$19&gt;='様式３（療養者名簿）（⑤の場合）'!$BJ99,IF(HL$19&lt;='様式３（療養者名簿）（⑤の場合）'!$BK99,1,0),0),0)</f>
        <v>0</v>
      </c>
      <c r="HM94" s="247">
        <f>IF(HM$19-'様式３（療養者名簿）（⑤の場合）'!$BJ99+1&lt;=15,IF(HM$19&gt;='様式３（療養者名簿）（⑤の場合）'!$BJ99,IF(HM$19&lt;='様式３（療養者名簿）（⑤の場合）'!$BK99,1,0),0),0)</f>
        <v>0</v>
      </c>
      <c r="HN94" s="247">
        <f>IF(HN$19-'様式３（療養者名簿）（⑤の場合）'!$BJ99+1&lt;=15,IF(HN$19&gt;='様式３（療養者名簿）（⑤の場合）'!$BJ99,IF(HN$19&lt;='様式３（療養者名簿）（⑤の場合）'!$BK99,1,0),0),0)</f>
        <v>0</v>
      </c>
      <c r="HO94" s="247">
        <f>IF(HO$19-'様式３（療養者名簿）（⑤の場合）'!$BJ99+1&lt;=15,IF(HO$19&gt;='様式３（療養者名簿）（⑤の場合）'!$BJ99,IF(HO$19&lt;='様式３（療養者名簿）（⑤の場合）'!$BK99,1,0),0),0)</f>
        <v>0</v>
      </c>
      <c r="HP94" s="247">
        <f>IF(HP$19-'様式３（療養者名簿）（⑤の場合）'!$BJ99+1&lt;=15,IF(HP$19&gt;='様式３（療養者名簿）（⑤の場合）'!$BJ99,IF(HP$19&lt;='様式３（療養者名簿）（⑤の場合）'!$BK99,1,0),0),0)</f>
        <v>0</v>
      </c>
      <c r="HQ94" s="247">
        <f>IF(HQ$19-'様式３（療養者名簿）（⑤の場合）'!$BJ99+1&lt;=15,IF(HQ$19&gt;='様式３（療養者名簿）（⑤の場合）'!$BJ99,IF(HQ$19&lt;='様式３（療養者名簿）（⑤の場合）'!$BK99,1,0),0),0)</f>
        <v>0</v>
      </c>
      <c r="HR94" s="247">
        <f>IF(HR$19-'様式３（療養者名簿）（⑤の場合）'!$BJ99+1&lt;=15,IF(HR$19&gt;='様式３（療養者名簿）（⑤の場合）'!$BJ99,IF(HR$19&lt;='様式３（療養者名簿）（⑤の場合）'!$BK99,1,0),0),0)</f>
        <v>0</v>
      </c>
      <c r="HS94" s="247">
        <f>IF(HS$19-'様式３（療養者名簿）（⑤の場合）'!$BJ99+1&lt;=15,IF(HS$19&gt;='様式３（療養者名簿）（⑤の場合）'!$BJ99,IF(HS$19&lt;='様式３（療養者名簿）（⑤の場合）'!$BK99,1,0),0),0)</f>
        <v>0</v>
      </c>
      <c r="HT94" s="247">
        <f>IF(HT$19-'様式３（療養者名簿）（⑤の場合）'!$BJ99+1&lt;=15,IF(HT$19&gt;='様式３（療養者名簿）（⑤の場合）'!$BJ99,IF(HT$19&lt;='様式３（療養者名簿）（⑤の場合）'!$BK99,1,0),0),0)</f>
        <v>0</v>
      </c>
      <c r="HU94" s="247">
        <f>IF(HU$19-'様式３（療養者名簿）（⑤の場合）'!$BJ99+1&lt;=15,IF(HU$19&gt;='様式３（療養者名簿）（⑤の場合）'!$BJ99,IF(HU$19&lt;='様式３（療養者名簿）（⑤の場合）'!$BK99,1,0),0),0)</f>
        <v>0</v>
      </c>
      <c r="HV94" s="247">
        <f>IF(HV$19-'様式３（療養者名簿）（⑤の場合）'!$BJ99+1&lt;=15,IF(HV$19&gt;='様式３（療養者名簿）（⑤の場合）'!$BJ99,IF(HV$19&lt;='様式３（療養者名簿）（⑤の場合）'!$BK99,1,0),0),0)</f>
        <v>0</v>
      </c>
      <c r="HW94" s="247">
        <f>IF(HW$19-'様式３（療養者名簿）（⑤の場合）'!$BJ99+1&lt;=15,IF(HW$19&gt;='様式３（療養者名簿）（⑤の場合）'!$BJ99,IF(HW$19&lt;='様式３（療養者名簿）（⑤の場合）'!$BK99,1,0),0),0)</f>
        <v>0</v>
      </c>
      <c r="HX94" s="247">
        <f>IF(HX$19-'様式３（療養者名簿）（⑤の場合）'!$BJ99+1&lt;=15,IF(HX$19&gt;='様式３（療養者名簿）（⑤の場合）'!$BJ99,IF(HX$19&lt;='様式３（療養者名簿）（⑤の場合）'!$BK99,1,0),0),0)</f>
        <v>0</v>
      </c>
      <c r="HY94" s="247">
        <f>IF(HY$19-'様式３（療養者名簿）（⑤の場合）'!$BJ99+1&lt;=15,IF(HY$19&gt;='様式３（療養者名簿）（⑤の場合）'!$BJ99,IF(HY$19&lt;='様式３（療養者名簿）（⑤の場合）'!$BK99,1,0),0),0)</f>
        <v>0</v>
      </c>
      <c r="HZ94" s="247">
        <f>IF(HZ$19-'様式３（療養者名簿）（⑤の場合）'!$BJ99+1&lt;=15,IF(HZ$19&gt;='様式３（療養者名簿）（⑤の場合）'!$BJ99,IF(HZ$19&lt;='様式３（療養者名簿）（⑤の場合）'!$BK99,1,0),0),0)</f>
        <v>0</v>
      </c>
      <c r="IA94" s="247">
        <f>IF(IA$19-'様式３（療養者名簿）（⑤の場合）'!$BJ99+1&lt;=15,IF(IA$19&gt;='様式３（療養者名簿）（⑤の場合）'!$BJ99,IF(IA$19&lt;='様式３（療養者名簿）（⑤の場合）'!$BK99,1,0),0),0)</f>
        <v>0</v>
      </c>
      <c r="IB94" s="247">
        <f>IF(IB$19-'様式３（療養者名簿）（⑤の場合）'!$BJ99+1&lt;=15,IF(IB$19&gt;='様式３（療養者名簿）（⑤の場合）'!$BJ99,IF(IB$19&lt;='様式３（療養者名簿）（⑤の場合）'!$BK99,1,0),0),0)</f>
        <v>0</v>
      </c>
      <c r="IC94" s="247">
        <f>IF(IC$19-'様式３（療養者名簿）（⑤の場合）'!$BJ99+1&lt;=15,IF(IC$19&gt;='様式３（療養者名簿）（⑤の場合）'!$BJ99,IF(IC$19&lt;='様式３（療養者名簿）（⑤の場合）'!$BK99,1,0),0),0)</f>
        <v>0</v>
      </c>
      <c r="ID94" s="247">
        <f>IF(ID$19-'様式３（療養者名簿）（⑤の場合）'!$BJ99+1&lt;=15,IF(ID$19&gt;='様式３（療養者名簿）（⑤の場合）'!$BJ99,IF(ID$19&lt;='様式３（療養者名簿）（⑤の場合）'!$BK99,1,0),0),0)</f>
        <v>0</v>
      </c>
      <c r="IE94" s="247">
        <f>IF(IE$19-'様式３（療養者名簿）（⑤の場合）'!$BJ99+1&lt;=15,IF(IE$19&gt;='様式３（療養者名簿）（⑤の場合）'!$BJ99,IF(IE$19&lt;='様式３（療養者名簿）（⑤の場合）'!$BK99,1,0),0),0)</f>
        <v>0</v>
      </c>
      <c r="IF94" s="247">
        <f>IF(IF$19-'様式３（療養者名簿）（⑤の場合）'!$BJ99+1&lt;=15,IF(IF$19&gt;='様式３（療養者名簿）（⑤の場合）'!$BJ99,IF(IF$19&lt;='様式３（療養者名簿）（⑤の場合）'!$BK99,1,0),0),0)</f>
        <v>0</v>
      </c>
      <c r="IG94" s="247">
        <f>IF(IG$19-'様式３（療養者名簿）（⑤の場合）'!$BJ99+1&lt;=15,IF(IG$19&gt;='様式３（療養者名簿）（⑤の場合）'!$BJ99,IF(IG$19&lt;='様式３（療養者名簿）（⑤の場合）'!$BK99,1,0),0),0)</f>
        <v>0</v>
      </c>
      <c r="IH94" s="247">
        <f>IF(IH$19-'様式３（療養者名簿）（⑤の場合）'!$BJ99+1&lt;=15,IF(IH$19&gt;='様式３（療養者名簿）（⑤の場合）'!$BJ99,IF(IH$19&lt;='様式３（療養者名簿）（⑤の場合）'!$BK99,1,0),0),0)</f>
        <v>0</v>
      </c>
      <c r="II94" s="247">
        <f>IF(II$19-'様式３（療養者名簿）（⑤の場合）'!$BJ99+1&lt;=15,IF(II$19&gt;='様式３（療養者名簿）（⑤の場合）'!$BJ99,IF(II$19&lt;='様式３（療養者名簿）（⑤の場合）'!$BK99,1,0),0),0)</f>
        <v>0</v>
      </c>
      <c r="IJ94" s="247">
        <f>IF(IJ$19-'様式３（療養者名簿）（⑤の場合）'!$BJ99+1&lt;=15,IF(IJ$19&gt;='様式３（療養者名簿）（⑤の場合）'!$BJ99,IF(IJ$19&lt;='様式３（療養者名簿）（⑤の場合）'!$BK99,1,0),0),0)</f>
        <v>0</v>
      </c>
      <c r="IK94" s="247">
        <f>IF(IK$19-'様式３（療養者名簿）（⑤の場合）'!$BJ99+1&lt;=15,IF(IK$19&gt;='様式３（療養者名簿）（⑤の場合）'!$BJ99,IF(IK$19&lt;='様式３（療養者名簿）（⑤の場合）'!$BK99,1,0),0),0)</f>
        <v>0</v>
      </c>
      <c r="IL94" s="247">
        <f>IF(IL$19-'様式３（療養者名簿）（⑤の場合）'!$BJ99+1&lt;=15,IF(IL$19&gt;='様式３（療養者名簿）（⑤の場合）'!$BJ99,IF(IL$19&lt;='様式３（療養者名簿）（⑤の場合）'!$BK99,1,0),0),0)</f>
        <v>0</v>
      </c>
      <c r="IM94" s="247">
        <f>IF(IM$19-'様式３（療養者名簿）（⑤の場合）'!$BJ99+1&lt;=15,IF(IM$19&gt;='様式３（療養者名簿）（⑤の場合）'!$BJ99,IF(IM$19&lt;='様式３（療養者名簿）（⑤の場合）'!$BK99,1,0),0),0)</f>
        <v>0</v>
      </c>
      <c r="IN94" s="247">
        <f>IF(IN$19-'様式３（療養者名簿）（⑤の場合）'!$BJ99+1&lt;=15,IF(IN$19&gt;='様式３（療養者名簿）（⑤の場合）'!$BJ99,IF(IN$19&lt;='様式３（療養者名簿）（⑤の場合）'!$BK99,1,0),0),0)</f>
        <v>0</v>
      </c>
      <c r="IO94" s="247">
        <f>IF(IO$19-'様式３（療養者名簿）（⑤の場合）'!$BJ99+1&lt;=15,IF(IO$19&gt;='様式３（療養者名簿）（⑤の場合）'!$BJ99,IF(IO$19&lt;='様式３（療養者名簿）（⑤の場合）'!$BK99,1,0),0),0)</f>
        <v>0</v>
      </c>
      <c r="IP94" s="247">
        <f>IF(IP$19-'様式３（療養者名簿）（⑤の場合）'!$BJ99+1&lt;=15,IF(IP$19&gt;='様式３（療養者名簿）（⑤の場合）'!$BJ99,IF(IP$19&lt;='様式３（療養者名簿）（⑤の場合）'!$BK99,1,0),0),0)</f>
        <v>0</v>
      </c>
      <c r="IQ94" s="247">
        <f>IF(IQ$19-'様式３（療養者名簿）（⑤の場合）'!$BJ99+1&lt;=15,IF(IQ$19&gt;='様式３（療養者名簿）（⑤の場合）'!$BJ99,IF(IQ$19&lt;='様式３（療養者名簿）（⑤の場合）'!$BK99,1,0),0),0)</f>
        <v>0</v>
      </c>
      <c r="IR94" s="247">
        <f>IF(IR$19-'様式３（療養者名簿）（⑤の場合）'!$BJ99+1&lt;=15,IF(IR$19&gt;='様式３（療養者名簿）（⑤の場合）'!$BJ99,IF(IR$19&lt;='様式３（療養者名簿）（⑤の場合）'!$BK99,1,0),0),0)</f>
        <v>0</v>
      </c>
      <c r="IS94" s="247">
        <f>IF(IS$19-'様式３（療養者名簿）（⑤の場合）'!$BJ99+1&lt;=15,IF(IS$19&gt;='様式３（療養者名簿）（⑤の場合）'!$BJ99,IF(IS$19&lt;='様式３（療養者名簿）（⑤の場合）'!$BK99,1,0),0),0)</f>
        <v>0</v>
      </c>
      <c r="IT94" s="247">
        <f>IF(IT$19-'様式３（療養者名簿）（⑤の場合）'!$BJ99+1&lt;=15,IF(IT$19&gt;='様式３（療養者名簿）（⑤の場合）'!$BJ99,IF(IT$19&lt;='様式３（療養者名簿）（⑤の場合）'!$BK99,1,0),0),0)</f>
        <v>0</v>
      </c>
      <c r="IU94" s="247">
        <f>IF(IU$19-'様式３（療養者名簿）（⑤の場合）'!$BJ99+1&lt;=15,IF(IU$19&gt;='様式３（療養者名簿）（⑤の場合）'!$BJ99,IF(IU$19&lt;='様式３（療養者名簿）（⑤の場合）'!$BK99,1,0),0),0)</f>
        <v>0</v>
      </c>
      <c r="IV94" s="247">
        <f>IF(IV$19-'様式３（療養者名簿）（⑤の場合）'!$BJ99+1&lt;=15,IF(IV$19&gt;='様式３（療養者名簿）（⑤の場合）'!$BJ99,IF(IV$19&lt;='様式３（療養者名簿）（⑤の場合）'!$BK99,1,0),0),0)</f>
        <v>0</v>
      </c>
      <c r="IW94" s="247">
        <f>IF(IW$19-'様式３（療養者名簿）（⑤の場合）'!$BJ99+1&lt;=15,IF(IW$19&gt;='様式３（療養者名簿）（⑤の場合）'!$BJ99,IF(IW$19&lt;='様式３（療養者名簿）（⑤の場合）'!$BK99,1,0),0),0)</f>
        <v>0</v>
      </c>
      <c r="IX94" s="247">
        <f>IF(IX$19-'様式３（療養者名簿）（⑤の場合）'!$BJ99+1&lt;=15,IF(IX$19&gt;='様式３（療養者名簿）（⑤の場合）'!$BJ99,IF(IX$19&lt;='様式３（療養者名簿）（⑤の場合）'!$BK99,1,0),0),0)</f>
        <v>0</v>
      </c>
      <c r="IY94" s="247">
        <f>IF(IY$19-'様式３（療養者名簿）（⑤の場合）'!$BJ99+1&lt;=15,IF(IY$19&gt;='様式３（療養者名簿）（⑤の場合）'!$BJ99,IF(IY$19&lt;='様式３（療養者名簿）（⑤の場合）'!$BK99,1,0),0),0)</f>
        <v>0</v>
      </c>
      <c r="IZ94" s="247">
        <f>IF(IZ$19-'様式３（療養者名簿）（⑤の場合）'!$BJ99+1&lt;=15,IF(IZ$19&gt;='様式３（療養者名簿）（⑤の場合）'!$BJ99,IF(IZ$19&lt;='様式３（療養者名簿）（⑤の場合）'!$BK99,1,0),0),0)</f>
        <v>0</v>
      </c>
      <c r="JA94" s="247">
        <f>IF(JA$19-'様式３（療養者名簿）（⑤の場合）'!$BJ99+1&lt;=15,IF(JA$19&gt;='様式３（療養者名簿）（⑤の場合）'!$BJ99,IF(JA$19&lt;='様式３（療養者名簿）（⑤の場合）'!$BK99,1,0),0),0)</f>
        <v>0</v>
      </c>
      <c r="JB94" s="247">
        <f>IF(JB$19-'様式３（療養者名簿）（⑤の場合）'!$BJ99+1&lt;=15,IF(JB$19&gt;='様式３（療養者名簿）（⑤の場合）'!$BJ99,IF(JB$19&lt;='様式３（療養者名簿）（⑤の場合）'!$BK99,1,0),0),0)</f>
        <v>0</v>
      </c>
      <c r="JC94" s="247">
        <f>IF(JC$19-'様式３（療養者名簿）（⑤の場合）'!$BJ99+1&lt;=15,IF(JC$19&gt;='様式３（療養者名簿）（⑤の場合）'!$BJ99,IF(JC$19&lt;='様式３（療養者名簿）（⑤の場合）'!$BK99,1,0),0),0)</f>
        <v>0</v>
      </c>
      <c r="JD94" s="247">
        <f>IF(JD$19-'様式３（療養者名簿）（⑤の場合）'!$BJ99+1&lt;=15,IF(JD$19&gt;='様式３（療養者名簿）（⑤の場合）'!$BJ99,IF(JD$19&lt;='様式３（療養者名簿）（⑤の場合）'!$BK99,1,0),0),0)</f>
        <v>0</v>
      </c>
      <c r="JE94" s="247">
        <f>IF(JE$19-'様式３（療養者名簿）（⑤の場合）'!$BJ99+1&lt;=15,IF(JE$19&gt;='様式３（療養者名簿）（⑤の場合）'!$BJ99,IF(JE$19&lt;='様式３（療養者名簿）（⑤の場合）'!$BK99,1,0),0),0)</f>
        <v>0</v>
      </c>
      <c r="JF94" s="247">
        <f>IF(JF$19-'様式３（療養者名簿）（⑤の場合）'!$BJ99+1&lt;=15,IF(JF$19&gt;='様式３（療養者名簿）（⑤の場合）'!$BJ99,IF(JF$19&lt;='様式３（療養者名簿）（⑤の場合）'!$BK99,1,0),0),0)</f>
        <v>0</v>
      </c>
      <c r="JG94" s="247">
        <f>IF(JG$19-'様式３（療養者名簿）（⑤の場合）'!$BJ99+1&lt;=15,IF(JG$19&gt;='様式３（療養者名簿）（⑤の場合）'!$BJ99,IF(JG$19&lt;='様式３（療養者名簿）（⑤の場合）'!$BK99,1,0),0),0)</f>
        <v>0</v>
      </c>
      <c r="JH94" s="247">
        <f>IF(JH$19-'様式３（療養者名簿）（⑤の場合）'!$BJ99+1&lt;=15,IF(JH$19&gt;='様式３（療養者名簿）（⑤の場合）'!$BJ99,IF(JH$19&lt;='様式３（療養者名簿）（⑤の場合）'!$BK99,1,0),0),0)</f>
        <v>0</v>
      </c>
      <c r="JI94" s="247">
        <f>IF(JI$19-'様式３（療養者名簿）（⑤の場合）'!$BJ99+1&lt;=15,IF(JI$19&gt;='様式３（療養者名簿）（⑤の場合）'!$BJ99,IF(JI$19&lt;='様式３（療養者名簿）（⑤の場合）'!$BK99,1,0),0),0)</f>
        <v>0</v>
      </c>
      <c r="JJ94" s="247">
        <f>IF(JJ$19-'様式３（療養者名簿）（⑤の場合）'!$BJ99+1&lt;=15,IF(JJ$19&gt;='様式３（療養者名簿）（⑤の場合）'!$BJ99,IF(JJ$19&lt;='様式３（療養者名簿）（⑤の場合）'!$BK99,1,0),0),0)</f>
        <v>0</v>
      </c>
      <c r="JK94" s="247">
        <f>IF(JK$19-'様式３（療養者名簿）（⑤の場合）'!$BJ99+1&lt;=15,IF(JK$19&gt;='様式３（療養者名簿）（⑤の場合）'!$BJ99,IF(JK$19&lt;='様式３（療養者名簿）（⑤の場合）'!$BK99,1,0),0),0)</f>
        <v>0</v>
      </c>
      <c r="JL94" s="247">
        <f>IF(JL$19-'様式３（療養者名簿）（⑤の場合）'!$BJ99+1&lt;=15,IF(JL$19&gt;='様式３（療養者名簿）（⑤の場合）'!$BJ99,IF(JL$19&lt;='様式３（療養者名簿）（⑤の場合）'!$BK99,1,0),0),0)</f>
        <v>0</v>
      </c>
      <c r="JM94" s="247">
        <f>IF(JM$19-'様式３（療養者名簿）（⑤の場合）'!$BJ99+1&lt;=15,IF(JM$19&gt;='様式３（療養者名簿）（⑤の場合）'!$BJ99,IF(JM$19&lt;='様式３（療養者名簿）（⑤の場合）'!$BK99,1,0),0),0)</f>
        <v>0</v>
      </c>
      <c r="JN94" s="247">
        <f>IF(JN$19-'様式３（療養者名簿）（⑤の場合）'!$BJ99+1&lt;=15,IF(JN$19&gt;='様式３（療養者名簿）（⑤の場合）'!$BJ99,IF(JN$19&lt;='様式３（療養者名簿）（⑤の場合）'!$BK99,1,0),0),0)</f>
        <v>0</v>
      </c>
      <c r="JO94" s="247">
        <f>IF(JO$19-'様式３（療養者名簿）（⑤の場合）'!$BJ99+1&lt;=15,IF(JO$19&gt;='様式３（療養者名簿）（⑤の場合）'!$BJ99,IF(JO$19&lt;='様式３（療養者名簿）（⑤の場合）'!$BK99,1,0),0),0)</f>
        <v>0</v>
      </c>
      <c r="JP94" s="247">
        <f>IF(JP$19-'様式３（療養者名簿）（⑤の場合）'!$BJ99+1&lt;=15,IF(JP$19&gt;='様式３（療養者名簿）（⑤の場合）'!$BJ99,IF(JP$19&lt;='様式３（療養者名簿）（⑤の場合）'!$BK99,1,0),0),0)</f>
        <v>0</v>
      </c>
      <c r="JQ94" s="247">
        <f>IF(JQ$19-'様式３（療養者名簿）（⑤の場合）'!$BJ99+1&lt;=15,IF(JQ$19&gt;='様式３（療養者名簿）（⑤の場合）'!$BJ99,IF(JQ$19&lt;='様式３（療養者名簿）（⑤の場合）'!$BK99,1,0),0),0)</f>
        <v>0</v>
      </c>
      <c r="JR94" s="247">
        <f>IF(JR$19-'様式３（療養者名簿）（⑤の場合）'!$BJ99+1&lt;=15,IF(JR$19&gt;='様式３（療養者名簿）（⑤の場合）'!$BJ99,IF(JR$19&lt;='様式３（療養者名簿）（⑤の場合）'!$BK99,1,0),0),0)</f>
        <v>0</v>
      </c>
      <c r="JS94" s="247">
        <f>IF(JS$19-'様式３（療養者名簿）（⑤の場合）'!$BJ99+1&lt;=15,IF(JS$19&gt;='様式３（療養者名簿）（⑤の場合）'!$BJ99,IF(JS$19&lt;='様式３（療養者名簿）（⑤の場合）'!$BK99,1,0),0),0)</f>
        <v>0</v>
      </c>
      <c r="JT94" s="247">
        <f>IF(JT$19-'様式３（療養者名簿）（⑤の場合）'!$BJ99+1&lt;=15,IF(JT$19&gt;='様式３（療養者名簿）（⑤の場合）'!$BJ99,IF(JT$19&lt;='様式３（療養者名簿）（⑤の場合）'!$BK99,1,0),0),0)</f>
        <v>0</v>
      </c>
      <c r="JU94" s="247">
        <f>IF(JU$19-'様式３（療養者名簿）（⑤の場合）'!$BJ99+1&lt;=15,IF(JU$19&gt;='様式３（療養者名簿）（⑤の場合）'!$BJ99,IF(JU$19&lt;='様式３（療養者名簿）（⑤の場合）'!$BK99,1,0),0),0)</f>
        <v>0</v>
      </c>
      <c r="JV94" s="247">
        <f>IF(JV$19-'様式３（療養者名簿）（⑤の場合）'!$BJ99+1&lt;=15,IF(JV$19&gt;='様式３（療養者名簿）（⑤の場合）'!$BJ99,IF(JV$19&lt;='様式３（療養者名簿）（⑤の場合）'!$BK99,1,0),0),0)</f>
        <v>0</v>
      </c>
      <c r="JW94" s="247">
        <f>IF(JW$19-'様式３（療養者名簿）（⑤の場合）'!$BJ99+1&lt;=15,IF(JW$19&gt;='様式３（療養者名簿）（⑤の場合）'!$BJ99,IF(JW$19&lt;='様式３（療養者名簿）（⑤の場合）'!$BK99,1,0),0),0)</f>
        <v>0</v>
      </c>
      <c r="JX94" s="247">
        <f>IF(JX$19-'様式３（療養者名簿）（⑤の場合）'!$BJ99+1&lt;=15,IF(JX$19&gt;='様式３（療養者名簿）（⑤の場合）'!$BJ99,IF(JX$19&lt;='様式３（療養者名簿）（⑤の場合）'!$BK99,1,0),0),0)</f>
        <v>0</v>
      </c>
      <c r="JY94" s="247">
        <f>IF(JY$19-'様式３（療養者名簿）（⑤の場合）'!$BJ99+1&lt;=15,IF(JY$19&gt;='様式３（療養者名簿）（⑤の場合）'!$BJ99,IF(JY$19&lt;='様式３（療養者名簿）（⑤の場合）'!$BK99,1,0),0),0)</f>
        <v>0</v>
      </c>
      <c r="JZ94" s="247">
        <f>IF(JZ$19-'様式３（療養者名簿）（⑤の場合）'!$BJ99+1&lt;=15,IF(JZ$19&gt;='様式３（療養者名簿）（⑤の場合）'!$BJ99,IF(JZ$19&lt;='様式３（療養者名簿）（⑤の場合）'!$BK99,1,0),0),0)</f>
        <v>0</v>
      </c>
      <c r="KA94" s="247">
        <f>IF(KA$19-'様式３（療養者名簿）（⑤の場合）'!$BJ99+1&lt;=15,IF(KA$19&gt;='様式３（療養者名簿）（⑤の場合）'!$BJ99,IF(KA$19&lt;='様式３（療養者名簿）（⑤の場合）'!$BK99,1,0),0),0)</f>
        <v>0</v>
      </c>
      <c r="KB94" s="247">
        <f>IF(KB$19-'様式３（療養者名簿）（⑤の場合）'!$BJ99+1&lt;=15,IF(KB$19&gt;='様式３（療養者名簿）（⑤の場合）'!$BJ99,IF(KB$19&lt;='様式３（療養者名簿）（⑤の場合）'!$BK99,1,0),0),0)</f>
        <v>0</v>
      </c>
      <c r="KC94" s="247">
        <f>IF(KC$19-'様式３（療養者名簿）（⑤の場合）'!$BJ99+1&lt;=15,IF(KC$19&gt;='様式３（療養者名簿）（⑤の場合）'!$BJ99,IF(KC$19&lt;='様式３（療養者名簿）（⑤の場合）'!$BK99,1,0),0),0)</f>
        <v>0</v>
      </c>
      <c r="KD94" s="247">
        <f>IF(KD$19-'様式３（療養者名簿）（⑤の場合）'!$BJ99+1&lt;=15,IF(KD$19&gt;='様式３（療養者名簿）（⑤の場合）'!$BJ99,IF(KD$19&lt;='様式３（療養者名簿）（⑤の場合）'!$BK99,1,0),0),0)</f>
        <v>0</v>
      </c>
      <c r="KE94" s="247">
        <f>IF(KE$19-'様式３（療養者名簿）（⑤の場合）'!$BJ99+1&lt;=15,IF(KE$19&gt;='様式３（療養者名簿）（⑤の場合）'!$BJ99,IF(KE$19&lt;='様式３（療養者名簿）（⑤の場合）'!$BK99,1,0),0),0)</f>
        <v>0</v>
      </c>
      <c r="KF94" s="247">
        <f>IF(KF$19-'様式３（療養者名簿）（⑤の場合）'!$BJ99+1&lt;=15,IF(KF$19&gt;='様式３（療養者名簿）（⑤の場合）'!$BJ99,IF(KF$19&lt;='様式３（療養者名簿）（⑤の場合）'!$BK99,1,0),0),0)</f>
        <v>0</v>
      </c>
      <c r="KG94" s="247">
        <f>IF(KG$19-'様式３（療養者名簿）（⑤の場合）'!$BJ99+1&lt;=15,IF(KG$19&gt;='様式３（療養者名簿）（⑤の場合）'!$BJ99,IF(KG$19&lt;='様式３（療養者名簿）（⑤の場合）'!$BK99,1,0),0),0)</f>
        <v>0</v>
      </c>
      <c r="KH94" s="247">
        <f>IF(KH$19-'様式３（療養者名簿）（⑤の場合）'!$BJ99+1&lt;=15,IF(KH$19&gt;='様式３（療養者名簿）（⑤の場合）'!$BJ99,IF(KH$19&lt;='様式３（療養者名簿）（⑤の場合）'!$BK99,1,0),0),0)</f>
        <v>0</v>
      </c>
      <c r="KI94" s="247">
        <f>IF(KI$19-'様式３（療養者名簿）（⑤の場合）'!$BJ99+1&lt;=15,IF(KI$19&gt;='様式３（療養者名簿）（⑤の場合）'!$BJ99,IF(KI$19&lt;='様式３（療養者名簿）（⑤の場合）'!$BK99,1,0),0),0)</f>
        <v>0</v>
      </c>
      <c r="KJ94" s="247">
        <f>IF(KJ$19-'様式３（療養者名簿）（⑤の場合）'!$BJ99+1&lt;=15,IF(KJ$19&gt;='様式３（療養者名簿）（⑤の場合）'!$BJ99,IF(KJ$19&lt;='様式３（療養者名簿）（⑤の場合）'!$BK99,1,0),0),0)</f>
        <v>0</v>
      </c>
      <c r="KK94" s="247">
        <f>IF(KK$19-'様式３（療養者名簿）（⑤の場合）'!$BJ99+1&lt;=15,IF(KK$19&gt;='様式３（療養者名簿）（⑤の場合）'!$BJ99,IF(KK$19&lt;='様式３（療養者名簿）（⑤の場合）'!$BK99,1,0),0),0)</f>
        <v>0</v>
      </c>
      <c r="KL94" s="247">
        <f>IF(KL$19-'様式３（療養者名簿）（⑤の場合）'!$BJ99+1&lt;=15,IF(KL$19&gt;='様式３（療養者名簿）（⑤の場合）'!$BJ99,IF(KL$19&lt;='様式３（療養者名簿）（⑤の場合）'!$BK99,1,0),0),0)</f>
        <v>0</v>
      </c>
      <c r="KM94" s="247">
        <f>IF(KM$19-'様式３（療養者名簿）（⑤の場合）'!$BJ99+1&lt;=15,IF(KM$19&gt;='様式３（療養者名簿）（⑤の場合）'!$BJ99,IF(KM$19&lt;='様式３（療養者名簿）（⑤の場合）'!$BK99,1,0),0),0)</f>
        <v>0</v>
      </c>
      <c r="KN94" s="247">
        <f>IF(KN$19-'様式３（療養者名簿）（⑤の場合）'!$BJ99+1&lt;=15,IF(KN$19&gt;='様式３（療養者名簿）（⑤の場合）'!$BJ99,IF(KN$19&lt;='様式３（療養者名簿）（⑤の場合）'!$BK99,1,0),0),0)</f>
        <v>0</v>
      </c>
      <c r="KO94" s="247">
        <f>IF(KO$19-'様式３（療養者名簿）（⑤の場合）'!$BJ99+1&lt;=15,IF(KO$19&gt;='様式３（療養者名簿）（⑤の場合）'!$BJ99,IF(KO$19&lt;='様式３（療養者名簿）（⑤の場合）'!$BK99,1,0),0),0)</f>
        <v>0</v>
      </c>
      <c r="KP94" s="247">
        <f>IF(KP$19-'様式３（療養者名簿）（⑤の場合）'!$BJ99+1&lt;=15,IF(KP$19&gt;='様式３（療養者名簿）（⑤の場合）'!$BJ99,IF(KP$19&lt;='様式３（療養者名簿）（⑤の場合）'!$BK99,1,0),0),0)</f>
        <v>0</v>
      </c>
      <c r="KQ94" s="247">
        <f>IF(KQ$19-'様式３（療養者名簿）（⑤の場合）'!$BJ99+1&lt;=15,IF(KQ$19&gt;='様式３（療養者名簿）（⑤の場合）'!$BJ99,IF(KQ$19&lt;='様式３（療養者名簿）（⑤の場合）'!$BK99,1,0),0),0)</f>
        <v>0</v>
      </c>
      <c r="KR94" s="247">
        <f>IF(KR$19-'様式３（療養者名簿）（⑤の場合）'!$BJ99+1&lt;=15,IF(KR$19&gt;='様式３（療養者名簿）（⑤の場合）'!$BJ99,IF(KR$19&lt;='様式３（療養者名簿）（⑤の場合）'!$BK99,1,0),0),0)</f>
        <v>0</v>
      </c>
      <c r="KS94" s="247">
        <f>IF(KS$19-'様式３（療養者名簿）（⑤の場合）'!$BJ99+1&lt;=15,IF(KS$19&gt;='様式３（療養者名簿）（⑤の場合）'!$BJ99,IF(KS$19&lt;='様式３（療養者名簿）（⑤の場合）'!$BK99,1,0),0),0)</f>
        <v>0</v>
      </c>
      <c r="KT94" s="247">
        <f>IF(KT$19-'様式３（療養者名簿）（⑤の場合）'!$BJ99+1&lt;=15,IF(KT$19&gt;='様式３（療養者名簿）（⑤の場合）'!$BJ99,IF(KT$19&lt;='様式３（療養者名簿）（⑤の場合）'!$BK99,1,0),0),0)</f>
        <v>0</v>
      </c>
      <c r="KU94" s="247">
        <f>IF(KU$19-'様式３（療養者名簿）（⑤の場合）'!$BJ99+1&lt;=15,IF(KU$19&gt;='様式３（療養者名簿）（⑤の場合）'!$BJ99,IF(KU$19&lt;='様式３（療養者名簿）（⑤の場合）'!$BK99,1,0),0),0)</f>
        <v>0</v>
      </c>
      <c r="KV94" s="247">
        <f>IF(KV$19-'様式３（療養者名簿）（⑤の場合）'!$BJ99+1&lt;=15,IF(KV$19&gt;='様式３（療養者名簿）（⑤の場合）'!$BJ99,IF(KV$19&lt;='様式３（療養者名簿）（⑤の場合）'!$BK99,1,0),0),0)</f>
        <v>0</v>
      </c>
      <c r="KW94" s="247">
        <f>IF(KW$19-'様式３（療養者名簿）（⑤の場合）'!$BJ99+1&lt;=15,IF(KW$19&gt;='様式３（療養者名簿）（⑤の場合）'!$BJ99,IF(KW$19&lt;='様式３（療養者名簿）（⑤の場合）'!$BK99,1,0),0),0)</f>
        <v>0</v>
      </c>
      <c r="KX94" s="247">
        <f>IF(KX$19-'様式３（療養者名簿）（⑤の場合）'!$BJ99+1&lt;=15,IF(KX$19&gt;='様式３（療養者名簿）（⑤の場合）'!$BJ99,IF(KX$19&lt;='様式３（療養者名簿）（⑤の場合）'!$BK99,1,0),0),0)</f>
        <v>0</v>
      </c>
      <c r="KY94" s="247">
        <f>IF(KY$19-'様式３（療養者名簿）（⑤の場合）'!$BJ99+1&lt;=15,IF(KY$19&gt;='様式３（療養者名簿）（⑤の場合）'!$BJ99,IF(KY$19&lt;='様式３（療養者名簿）（⑤の場合）'!$BK99,1,0),0),0)</f>
        <v>0</v>
      </c>
      <c r="KZ94" s="247">
        <f>IF(KZ$19-'様式３（療養者名簿）（⑤の場合）'!$BJ99+1&lt;=15,IF(KZ$19&gt;='様式３（療養者名簿）（⑤の場合）'!$BJ99,IF(KZ$19&lt;='様式３（療養者名簿）（⑤の場合）'!$BK99,1,0),0),0)</f>
        <v>0</v>
      </c>
      <c r="LA94" s="247">
        <f>IF(LA$19-'様式３（療養者名簿）（⑤の場合）'!$BJ99+1&lt;=15,IF(LA$19&gt;='様式３（療養者名簿）（⑤の場合）'!$BJ99,IF(LA$19&lt;='様式３（療養者名簿）（⑤の場合）'!$BK99,1,0),0),0)</f>
        <v>0</v>
      </c>
      <c r="LB94" s="247">
        <f>IF(LB$19-'様式３（療養者名簿）（⑤の場合）'!$BJ99+1&lt;=15,IF(LB$19&gt;='様式３（療養者名簿）（⑤の場合）'!$BJ99,IF(LB$19&lt;='様式３（療養者名簿）（⑤の場合）'!$BK99,1,0),0),0)</f>
        <v>0</v>
      </c>
      <c r="LC94" s="247">
        <f>IF(LC$19-'様式３（療養者名簿）（⑤の場合）'!$BJ99+1&lt;=15,IF(LC$19&gt;='様式３（療養者名簿）（⑤の場合）'!$BJ99,IF(LC$19&lt;='様式３（療養者名簿）（⑤の場合）'!$BK99,1,0),0),0)</f>
        <v>0</v>
      </c>
      <c r="LD94" s="247">
        <f>IF(LD$19-'様式３（療養者名簿）（⑤の場合）'!$BJ99+1&lt;=15,IF(LD$19&gt;='様式３（療養者名簿）（⑤の場合）'!$BJ99,IF(LD$19&lt;='様式３（療養者名簿）（⑤の場合）'!$BK99,1,0),0),0)</f>
        <v>0</v>
      </c>
      <c r="LE94" s="247">
        <f>IF(LE$19-'様式３（療養者名簿）（⑤の場合）'!$BJ99+1&lt;=15,IF(LE$19&gt;='様式３（療養者名簿）（⑤の場合）'!$BJ99,IF(LE$19&lt;='様式３（療養者名簿）（⑤の場合）'!$BK99,1,0),0),0)</f>
        <v>0</v>
      </c>
      <c r="LF94" s="247">
        <f>IF(LF$19-'様式３（療養者名簿）（⑤の場合）'!$BJ99+1&lt;=15,IF(LF$19&gt;='様式３（療養者名簿）（⑤の場合）'!$BJ99,IF(LF$19&lt;='様式３（療養者名簿）（⑤の場合）'!$BK99,1,0),0),0)</f>
        <v>0</v>
      </c>
      <c r="LG94" s="247">
        <f>IF(LG$19-'様式３（療養者名簿）（⑤の場合）'!$BJ99+1&lt;=15,IF(LG$19&gt;='様式３（療養者名簿）（⑤の場合）'!$BJ99,IF(LG$19&lt;='様式３（療養者名簿）（⑤の場合）'!$BK99,1,0),0),0)</f>
        <v>0</v>
      </c>
      <c r="LH94" s="247">
        <f>IF(LH$19-'様式３（療養者名簿）（⑤の場合）'!$BJ99+1&lt;=15,IF(LH$19&gt;='様式３（療養者名簿）（⑤の場合）'!$BJ99,IF(LH$19&lt;='様式３（療養者名簿）（⑤の場合）'!$BK99,1,0),0),0)</f>
        <v>0</v>
      </c>
      <c r="LI94" s="247">
        <f>IF(LI$19-'様式３（療養者名簿）（⑤の場合）'!$BJ99+1&lt;=15,IF(LI$19&gt;='様式３（療養者名簿）（⑤の場合）'!$BJ99,IF(LI$19&lt;='様式３（療養者名簿）（⑤の場合）'!$BK99,1,0),0),0)</f>
        <v>0</v>
      </c>
      <c r="LJ94" s="247">
        <f>IF(LJ$19-'様式３（療養者名簿）（⑤の場合）'!$BJ99+1&lt;=15,IF(LJ$19&gt;='様式３（療養者名簿）（⑤の場合）'!$BJ99,IF(LJ$19&lt;='様式３（療養者名簿）（⑤の場合）'!$BK99,1,0),0),0)</f>
        <v>0</v>
      </c>
      <c r="LK94" s="247">
        <f>IF(LK$19-'様式３（療養者名簿）（⑤の場合）'!$BJ99+1&lt;=15,IF(LK$19&gt;='様式３（療養者名簿）（⑤の場合）'!$BJ99,IF(LK$19&lt;='様式３（療養者名簿）（⑤の場合）'!$BK99,1,0),0),0)</f>
        <v>0</v>
      </c>
      <c r="LL94" s="247">
        <f>IF(LL$19-'様式３（療養者名簿）（⑤の場合）'!$BJ99+1&lt;=15,IF(LL$19&gt;='様式３（療養者名簿）（⑤の場合）'!$BJ99,IF(LL$19&lt;='様式３（療養者名簿）（⑤の場合）'!$BK99,1,0),0),0)</f>
        <v>0</v>
      </c>
      <c r="LM94" s="247">
        <f>IF(LM$19-'様式３（療養者名簿）（⑤の場合）'!$BJ99+1&lt;=15,IF(LM$19&gt;='様式３（療養者名簿）（⑤の場合）'!$BJ99,IF(LM$19&lt;='様式３（療養者名簿）（⑤の場合）'!$BK99,1,0),0),0)</f>
        <v>0</v>
      </c>
      <c r="LN94" s="247">
        <f>IF(LN$19-'様式３（療養者名簿）（⑤の場合）'!$BJ99+1&lt;=15,IF(LN$19&gt;='様式３（療養者名簿）（⑤の場合）'!$BJ99,IF(LN$19&lt;='様式３（療養者名簿）（⑤の場合）'!$BK99,1,0),0),0)</f>
        <v>0</v>
      </c>
      <c r="LO94" s="247">
        <f>IF(LO$19-'様式３（療養者名簿）（⑤の場合）'!$BJ99+1&lt;=15,IF(LO$19&gt;='様式３（療養者名簿）（⑤の場合）'!$BJ99,IF(LO$19&lt;='様式３（療養者名簿）（⑤の場合）'!$BK99,1,0),0),0)</f>
        <v>0</v>
      </c>
      <c r="LP94" s="247">
        <f>IF(LP$19-'様式３（療養者名簿）（⑤の場合）'!$BJ99+1&lt;=15,IF(LP$19&gt;='様式３（療養者名簿）（⑤の場合）'!$BJ99,IF(LP$19&lt;='様式３（療養者名簿）（⑤の場合）'!$BK99,1,0),0),0)</f>
        <v>0</v>
      </c>
      <c r="LQ94" s="247">
        <f>IF(LQ$19-'様式３（療養者名簿）（⑤の場合）'!$BJ99+1&lt;=15,IF(LQ$19&gt;='様式３（療養者名簿）（⑤の場合）'!$BJ99,IF(LQ$19&lt;='様式３（療養者名簿）（⑤の場合）'!$BK99,1,0),0),0)</f>
        <v>0</v>
      </c>
      <c r="LR94" s="247">
        <f>IF(LR$19-'様式３（療養者名簿）（⑤の場合）'!$BJ99+1&lt;=15,IF(LR$19&gt;='様式３（療養者名簿）（⑤の場合）'!$BJ99,IF(LR$19&lt;='様式３（療養者名簿）（⑤の場合）'!$BK99,1,0),0),0)</f>
        <v>0</v>
      </c>
      <c r="LS94" s="247">
        <f>IF(LS$19-'様式３（療養者名簿）（⑤の場合）'!$BJ99+1&lt;=15,IF(LS$19&gt;='様式３（療養者名簿）（⑤の場合）'!$BJ99,IF(LS$19&lt;='様式３（療養者名簿）（⑤の場合）'!$BK99,1,0),0),0)</f>
        <v>0</v>
      </c>
      <c r="LT94" s="247">
        <f>IF(LT$19-'様式３（療養者名簿）（⑤の場合）'!$BJ99+1&lt;=15,IF(LT$19&gt;='様式３（療養者名簿）（⑤の場合）'!$BJ99,IF(LT$19&lt;='様式３（療養者名簿）（⑤の場合）'!$BK99,1,0),0),0)</f>
        <v>0</v>
      </c>
      <c r="LU94" s="247">
        <f>IF(LU$19-'様式３（療養者名簿）（⑤の場合）'!$BJ99+1&lt;=15,IF(LU$19&gt;='様式３（療養者名簿）（⑤の場合）'!$BJ99,IF(LU$19&lt;='様式３（療養者名簿）（⑤の場合）'!$BK99,1,0),0),0)</f>
        <v>0</v>
      </c>
      <c r="LV94" s="247">
        <f>IF(LV$19-'様式３（療養者名簿）（⑤の場合）'!$BJ99+1&lt;=15,IF(LV$19&gt;='様式３（療養者名簿）（⑤の場合）'!$BJ99,IF(LV$19&lt;='様式３（療養者名簿）（⑤の場合）'!$BK99,1,0),0),0)</f>
        <v>0</v>
      </c>
      <c r="LW94" s="247">
        <f>IF(LW$19-'様式３（療養者名簿）（⑤の場合）'!$BJ99+1&lt;=15,IF(LW$19&gt;='様式３（療養者名簿）（⑤の場合）'!$BJ99,IF(LW$19&lt;='様式３（療養者名簿）（⑤の場合）'!$BK99,1,0),0),0)</f>
        <v>0</v>
      </c>
      <c r="LX94" s="247">
        <f>IF(LX$19-'様式３（療養者名簿）（⑤の場合）'!$BJ99+1&lt;=15,IF(LX$19&gt;='様式３（療養者名簿）（⑤の場合）'!$BJ99,IF(LX$19&lt;='様式３（療養者名簿）（⑤の場合）'!$BK99,1,0),0),0)</f>
        <v>0</v>
      </c>
      <c r="LY94" s="247">
        <f>IF(LY$19-'様式３（療養者名簿）（⑤の場合）'!$BJ99+1&lt;=15,IF(LY$19&gt;='様式３（療養者名簿）（⑤の場合）'!$BJ99,IF(LY$19&lt;='様式３（療養者名簿）（⑤の場合）'!$BK99,1,0),0),0)</f>
        <v>0</v>
      </c>
      <c r="LZ94" s="247">
        <f>IF(LZ$19-'様式３（療養者名簿）（⑤の場合）'!$BJ99+1&lt;=15,IF(LZ$19&gt;='様式３（療養者名簿）（⑤の場合）'!$BJ99,IF(LZ$19&lt;='様式３（療養者名簿）（⑤の場合）'!$BK99,1,0),0),0)</f>
        <v>0</v>
      </c>
      <c r="MA94" s="247">
        <f>IF(MA$19-'様式３（療養者名簿）（⑤の場合）'!$BJ99+1&lt;=15,IF(MA$19&gt;='様式３（療養者名簿）（⑤の場合）'!$BJ99,IF(MA$19&lt;='様式３（療養者名簿）（⑤の場合）'!$BK99,1,0),0),0)</f>
        <v>0</v>
      </c>
      <c r="MB94" s="247">
        <f>IF(MB$19-'様式３（療養者名簿）（⑤の場合）'!$BJ99+1&lt;=15,IF(MB$19&gt;='様式３（療養者名簿）（⑤の場合）'!$BJ99,IF(MB$19&lt;='様式３（療養者名簿）（⑤の場合）'!$BK99,1,0),0),0)</f>
        <v>0</v>
      </c>
      <c r="MC94" s="247">
        <f>IF(MC$19-'様式３（療養者名簿）（⑤の場合）'!$BJ99+1&lt;=15,IF(MC$19&gt;='様式３（療養者名簿）（⑤の場合）'!$BJ99,IF(MC$19&lt;='様式３（療養者名簿）（⑤の場合）'!$BK99,1,0),0),0)</f>
        <v>0</v>
      </c>
      <c r="MD94" s="247">
        <f>IF(MD$19-'様式３（療養者名簿）（⑤の場合）'!$BJ99+1&lt;=15,IF(MD$19&gt;='様式３（療養者名簿）（⑤の場合）'!$BJ99,IF(MD$19&lt;='様式３（療養者名簿）（⑤の場合）'!$BK99,1,0),0),0)</f>
        <v>0</v>
      </c>
      <c r="ME94" s="247">
        <f>IF(ME$19-'様式３（療養者名簿）（⑤の場合）'!$BJ99+1&lt;=15,IF(ME$19&gt;='様式３（療養者名簿）（⑤の場合）'!$BJ99,IF(ME$19&lt;='様式３（療養者名簿）（⑤の場合）'!$BK99,1,0),0),0)</f>
        <v>0</v>
      </c>
      <c r="MF94" s="247">
        <f>IF(MF$19-'様式３（療養者名簿）（⑤の場合）'!$BJ99+1&lt;=15,IF(MF$19&gt;='様式３（療養者名簿）（⑤の場合）'!$BJ99,IF(MF$19&lt;='様式３（療養者名簿）（⑤の場合）'!$BK99,1,0),0),0)</f>
        <v>0</v>
      </c>
      <c r="MG94" s="247">
        <f>IF(MG$19-'様式３（療養者名簿）（⑤の場合）'!$BJ99+1&lt;=15,IF(MG$19&gt;='様式３（療養者名簿）（⑤の場合）'!$BJ99,IF(MG$19&lt;='様式３（療養者名簿）（⑤の場合）'!$BK99,1,0),0),0)</f>
        <v>0</v>
      </c>
      <c r="MH94" s="247">
        <f>IF(MH$19-'様式３（療養者名簿）（⑤の場合）'!$BJ99+1&lt;=15,IF(MH$19&gt;='様式３（療養者名簿）（⑤の場合）'!$BJ99,IF(MH$19&lt;='様式３（療養者名簿）（⑤の場合）'!$BK99,1,0),0),0)</f>
        <v>0</v>
      </c>
      <c r="MI94" s="247">
        <f>IF(MI$19-'様式３（療養者名簿）（⑤の場合）'!$BJ99+1&lt;=15,IF(MI$19&gt;='様式３（療養者名簿）（⑤の場合）'!$BJ99,IF(MI$19&lt;='様式３（療養者名簿）（⑤の場合）'!$BK99,1,0),0),0)</f>
        <v>0</v>
      </c>
      <c r="MJ94" s="247">
        <f>IF(MJ$19-'様式３（療養者名簿）（⑤の場合）'!$BJ99+1&lt;=15,IF(MJ$19&gt;='様式３（療養者名簿）（⑤の場合）'!$BJ99,IF(MJ$19&lt;='様式３（療養者名簿）（⑤の場合）'!$BK99,1,0),0),0)</f>
        <v>0</v>
      </c>
      <c r="MK94" s="247">
        <f>IF(MK$19-'様式３（療養者名簿）（⑤の場合）'!$BJ99+1&lt;=15,IF(MK$19&gt;='様式３（療養者名簿）（⑤の場合）'!$BJ99,IF(MK$19&lt;='様式３（療養者名簿）（⑤の場合）'!$BK99,1,0),0),0)</f>
        <v>0</v>
      </c>
      <c r="ML94" s="247">
        <f>IF(ML$19-'様式３（療養者名簿）（⑤の場合）'!$BJ99+1&lt;=15,IF(ML$19&gt;='様式３（療養者名簿）（⑤の場合）'!$BJ99,IF(ML$19&lt;='様式３（療養者名簿）（⑤の場合）'!$BK99,1,0),0),0)</f>
        <v>0</v>
      </c>
      <c r="MM94" s="247">
        <f>IF(MM$19-'様式３（療養者名簿）（⑤の場合）'!$BJ99+1&lt;=15,IF(MM$19&gt;='様式３（療養者名簿）（⑤の場合）'!$BJ99,IF(MM$19&lt;='様式３（療養者名簿）（⑤の場合）'!$BK99,1,0),0),0)</f>
        <v>0</v>
      </c>
      <c r="MN94" s="247">
        <f>IF(MN$19-'様式３（療養者名簿）（⑤の場合）'!$BJ99+1&lt;=15,IF(MN$19&gt;='様式３（療養者名簿）（⑤の場合）'!$BJ99,IF(MN$19&lt;='様式３（療養者名簿）（⑤の場合）'!$BK99,1,0),0),0)</f>
        <v>0</v>
      </c>
      <c r="MO94" s="247">
        <f>IF(MO$19-'様式３（療養者名簿）（⑤の場合）'!$BJ99+1&lt;=15,IF(MO$19&gt;='様式３（療養者名簿）（⑤の場合）'!$BJ99,IF(MO$19&lt;='様式３（療養者名簿）（⑤の場合）'!$BK99,1,0),0),0)</f>
        <v>0</v>
      </c>
      <c r="MP94" s="247">
        <f>IF(MP$19-'様式３（療養者名簿）（⑤の場合）'!$BJ99+1&lt;=15,IF(MP$19&gt;='様式３（療養者名簿）（⑤の場合）'!$BJ99,IF(MP$19&lt;='様式３（療養者名簿）（⑤の場合）'!$BK99,1,0),0),0)</f>
        <v>0</v>
      </c>
      <c r="MQ94" s="247">
        <f>IF(MQ$19-'様式３（療養者名簿）（⑤の場合）'!$BJ99+1&lt;=15,IF(MQ$19&gt;='様式３（療養者名簿）（⑤の場合）'!$BJ99,IF(MQ$19&lt;='様式３（療養者名簿）（⑤の場合）'!$BK99,1,0),0),0)</f>
        <v>0</v>
      </c>
      <c r="MR94" s="247">
        <f>IF(MR$19-'様式３（療養者名簿）（⑤の場合）'!$BJ99+1&lt;=15,IF(MR$19&gt;='様式３（療養者名簿）（⑤の場合）'!$BJ99,IF(MR$19&lt;='様式３（療養者名簿）（⑤の場合）'!$BK99,1,0),0),0)</f>
        <v>0</v>
      </c>
      <c r="MS94" s="247">
        <f>IF(MS$19-'様式３（療養者名簿）（⑤の場合）'!$BJ99+1&lt;=15,IF(MS$19&gt;='様式３（療養者名簿）（⑤の場合）'!$BJ99,IF(MS$19&lt;='様式３（療養者名簿）（⑤の場合）'!$BK99,1,0),0),0)</f>
        <v>0</v>
      </c>
      <c r="MT94" s="247">
        <f>IF(MT$19-'様式３（療養者名簿）（⑤の場合）'!$BJ99+1&lt;=15,IF(MT$19&gt;='様式３（療養者名簿）（⑤の場合）'!$BJ99,IF(MT$19&lt;='様式３（療養者名簿）（⑤の場合）'!$BK99,1,0),0),0)</f>
        <v>0</v>
      </c>
      <c r="MU94" s="247">
        <f>IF(MU$19-'様式３（療養者名簿）（⑤の場合）'!$BJ99+1&lt;=15,IF(MU$19&gt;='様式３（療養者名簿）（⑤の場合）'!$BJ99,IF(MU$19&lt;='様式３（療養者名簿）（⑤の場合）'!$BK99,1,0),0),0)</f>
        <v>0</v>
      </c>
      <c r="MV94" s="247">
        <f>IF(MV$19-'様式３（療養者名簿）（⑤の場合）'!$BJ99+1&lt;=15,IF(MV$19&gt;='様式３（療養者名簿）（⑤の場合）'!$BJ99,IF(MV$19&lt;='様式３（療養者名簿）（⑤の場合）'!$BK99,1,0),0),0)</f>
        <v>0</v>
      </c>
      <c r="MW94" s="247">
        <f>IF(MW$19-'様式３（療養者名簿）（⑤の場合）'!$BJ99+1&lt;=15,IF(MW$19&gt;='様式３（療養者名簿）（⑤の場合）'!$BJ99,IF(MW$19&lt;='様式３（療養者名簿）（⑤の場合）'!$BK99,1,0),0),0)</f>
        <v>0</v>
      </c>
      <c r="MX94" s="247">
        <f>IF(MX$19-'様式３（療養者名簿）（⑤の場合）'!$BJ99+1&lt;=15,IF(MX$19&gt;='様式３（療養者名簿）（⑤の場合）'!$BJ99,IF(MX$19&lt;='様式３（療養者名簿）（⑤の場合）'!$BK99,1,0),0),0)</f>
        <v>0</v>
      </c>
      <c r="MY94" s="247">
        <f>IF(MY$19-'様式３（療養者名簿）（⑤の場合）'!$BJ99+1&lt;=15,IF(MY$19&gt;='様式３（療養者名簿）（⑤の場合）'!$BJ99,IF(MY$19&lt;='様式３（療養者名簿）（⑤の場合）'!$BK99,1,0),0),0)</f>
        <v>0</v>
      </c>
      <c r="MZ94" s="247">
        <f>IF(MZ$19-'様式３（療養者名簿）（⑤の場合）'!$BJ99+1&lt;=15,IF(MZ$19&gt;='様式３（療養者名簿）（⑤の場合）'!$BJ99,IF(MZ$19&lt;='様式３（療養者名簿）（⑤の場合）'!$BK99,1,0),0),0)</f>
        <v>0</v>
      </c>
      <c r="NA94" s="247">
        <f>IF(NA$19-'様式３（療養者名簿）（⑤の場合）'!$BJ99+1&lt;=15,IF(NA$19&gt;='様式３（療養者名簿）（⑤の場合）'!$BJ99,IF(NA$19&lt;='様式３（療養者名簿）（⑤の場合）'!$BK99,1,0),0),0)</f>
        <v>0</v>
      </c>
      <c r="NB94" s="247">
        <f>IF(NB$19-'様式３（療養者名簿）（⑤の場合）'!$BJ99+1&lt;=15,IF(NB$19&gt;='様式３（療養者名簿）（⑤の場合）'!$BJ99,IF(NB$19&lt;='様式３（療養者名簿）（⑤の場合）'!$BK99,1,0),0),0)</f>
        <v>0</v>
      </c>
      <c r="NC94" s="248">
        <f>IF(NC$19-'様式３（療養者名簿）（⑤の場合）'!$BJ99+1&lt;=15,IF(NC$19&gt;='様式３（療養者名簿）（⑤の場合）'!$BJ99,IF(NC$19&lt;='様式３（療養者名簿）（⑤の場合）'!$BK99,1,0),0),0)</f>
        <v>0</v>
      </c>
      <c r="ND94" s="248">
        <f>IF(ND$19-'様式３（療養者名簿）（⑤の場合）'!$BJ99+1&lt;=15,IF(ND$19&gt;='様式３（療養者名簿）（⑤の場合）'!$BJ99,IF(ND$19&lt;='様式３（療養者名簿）（⑤の場合）'!$BK99,1,0),0),0)</f>
        <v>0</v>
      </c>
      <c r="NE94" s="248">
        <f>IF(NE$19-'様式３（療養者名簿）（⑤の場合）'!$BJ99+1&lt;=15,IF(NE$19&gt;='様式３（療養者名簿）（⑤の場合）'!$BJ99,IF(NE$19&lt;='様式３（療養者名簿）（⑤の場合）'!$BK99,1,0),0),0)</f>
        <v>0</v>
      </c>
      <c r="NF94" s="248">
        <f>IF(NF$19-'様式３（療養者名簿）（⑤の場合）'!$BJ99+1&lt;=15,IF(NF$19&gt;='様式３（療養者名簿）（⑤の場合）'!$BJ99,IF(NF$19&lt;='様式３（療養者名簿）（⑤の場合）'!$BK99,1,0),0),0)</f>
        <v>0</v>
      </c>
      <c r="NG94" s="248">
        <f>IF(NG$19-'様式３（療養者名簿）（⑤の場合）'!$BJ99+1&lt;=15,IF(NG$19&gt;='様式３（療養者名簿）（⑤の場合）'!$BJ99,IF(NG$19&lt;='様式３（療養者名簿）（⑤の場合）'!$BK99,1,0),0),0)</f>
        <v>0</v>
      </c>
      <c r="NH94" s="248">
        <f>IF(NH$19-'様式３（療養者名簿）（⑤の場合）'!$BJ99+1&lt;=15,IF(NH$19&gt;='様式３（療養者名簿）（⑤の場合）'!$BJ99,IF(NH$19&lt;='様式３（療養者名簿）（⑤の場合）'!$BK99,1,0),0),0)</f>
        <v>0</v>
      </c>
      <c r="NI94" s="248">
        <f>IF(NI$19-'様式３（療養者名簿）（⑤の場合）'!$BJ99+1&lt;=15,IF(NI$19&gt;='様式３（療養者名簿）（⑤の場合）'!$BJ99,IF(NI$19&lt;='様式３（療養者名簿）（⑤の場合）'!$BK99,1,0),0),0)</f>
        <v>0</v>
      </c>
      <c r="NJ94" s="248">
        <f>IF(NJ$19-'様式３（療養者名簿）（⑤の場合）'!$BJ99+1&lt;=15,IF(NJ$19&gt;='様式３（療養者名簿）（⑤の場合）'!$BJ99,IF(NJ$19&lt;='様式３（療養者名簿）（⑤の場合）'!$BK99,1,0),0),0)</f>
        <v>0</v>
      </c>
      <c r="NK94" s="248">
        <f>IF(NK$19-'様式３（療養者名簿）（⑤の場合）'!$BJ99+1&lt;=15,IF(NK$19&gt;='様式３（療養者名簿）（⑤の場合）'!$BJ99,IF(NK$19&lt;='様式３（療養者名簿）（⑤の場合）'!$BK99,1,0),0),0)</f>
        <v>0</v>
      </c>
      <c r="NL94" s="248">
        <f>IF(NL$19-'様式３（療養者名簿）（⑤の場合）'!$BJ99+1&lt;=15,IF(NL$19&gt;='様式３（療養者名簿）（⑤の場合）'!$BJ99,IF(NL$19&lt;='様式３（療養者名簿）（⑤の場合）'!$BK99,1,0),0),0)</f>
        <v>0</v>
      </c>
      <c r="NM94" s="248">
        <f>IF(NM$19-'様式３（療養者名簿）（⑤の場合）'!$BJ99+1&lt;=15,IF(NM$19&gt;='様式３（療養者名簿）（⑤の場合）'!$BJ99,IF(NM$19&lt;='様式３（療養者名簿）（⑤の場合）'!$BK99,1,0),0),0)</f>
        <v>0</v>
      </c>
      <c r="NN94" s="248">
        <f>IF(NN$19-'様式３（療養者名簿）（⑤の場合）'!$BJ99+1&lt;=15,IF(NN$19&gt;='様式３（療養者名簿）（⑤の場合）'!$BJ99,IF(NN$19&lt;='様式３（療養者名簿）（⑤の場合）'!$BK99,1,0),0),0)</f>
        <v>0</v>
      </c>
      <c r="NO94" s="248">
        <f>IF(NO$19-'様式３（療養者名簿）（⑤の場合）'!$BJ99+1&lt;=15,IF(NO$19&gt;='様式３（療養者名簿）（⑤の場合）'!$BJ99,IF(NO$19&lt;='様式３（療養者名簿）（⑤の場合）'!$BK99,1,0),0),0)</f>
        <v>0</v>
      </c>
      <c r="NP94" s="248">
        <f>IF(NP$19-'様式３（療養者名簿）（⑤の場合）'!$BJ99+1&lt;=15,IF(NP$19&gt;='様式３（療養者名簿）（⑤の場合）'!$BJ99,IF(NP$19&lt;='様式３（療養者名簿）（⑤の場合）'!$BK99,1,0),0),0)</f>
        <v>0</v>
      </c>
      <c r="NQ94" s="248">
        <f>IF(NQ$19-'様式３（療養者名簿）（⑤の場合）'!$BJ99+1&lt;=15,IF(NQ$19&gt;='様式３（療養者名簿）（⑤の場合）'!$BJ99,IF(NQ$19&lt;='様式３（療養者名簿）（⑤の場合）'!$BK99,1,0),0),0)</f>
        <v>0</v>
      </c>
      <c r="NR94" s="248">
        <f>IF(NR$19-'様式３（療養者名簿）（⑤の場合）'!$BJ99+1&lt;=15,IF(NR$19&gt;='様式３（療養者名簿）（⑤の場合）'!$BJ99,IF(NR$19&lt;='様式３（療養者名簿）（⑤の場合）'!$BK99,1,0),0),0)</f>
        <v>0</v>
      </c>
      <c r="NS94" s="248">
        <f>IF(NS$19-'様式３（療養者名簿）（⑤の場合）'!$BJ99+1&lt;=15,IF(NS$19&gt;='様式３（療養者名簿）（⑤の場合）'!$BJ99,IF(NS$19&lt;='様式３（療養者名簿）（⑤の場合）'!$BK99,1,0),0),0)</f>
        <v>0</v>
      </c>
      <c r="NT94" s="248">
        <f>IF(NT$19-'様式３（療養者名簿）（⑤の場合）'!$BJ99+1&lt;=15,IF(NT$19&gt;='様式３（療養者名簿）（⑤の場合）'!$BJ99,IF(NT$19&lt;='様式３（療養者名簿）（⑤の場合）'!$BK99,1,0),0),0)</f>
        <v>0</v>
      </c>
      <c r="NU94" s="248">
        <f>IF(NU$19-'様式３（療養者名簿）（⑤の場合）'!$BJ99+1&lt;=15,IF(NU$19&gt;='様式３（療養者名簿）（⑤の場合）'!$BJ99,IF(NU$19&lt;='様式３（療養者名簿）（⑤の場合）'!$BK99,1,0),0),0)</f>
        <v>0</v>
      </c>
      <c r="NV94" s="248">
        <f>IF(NV$19-'様式３（療養者名簿）（⑤の場合）'!$BJ99+1&lt;=15,IF(NV$19&gt;='様式３（療養者名簿）（⑤の場合）'!$BJ99,IF(NV$19&lt;='様式３（療養者名簿）（⑤の場合）'!$BK99,1,0),0),0)</f>
        <v>0</v>
      </c>
      <c r="NW94" s="248">
        <f>IF(NW$19-'様式３（療養者名簿）（⑤の場合）'!$BJ99+1&lt;=15,IF(NW$19&gt;='様式３（療養者名簿）（⑤の場合）'!$BJ99,IF(NW$19&lt;='様式３（療養者名簿）（⑤の場合）'!$BK99,1,0),0),0)</f>
        <v>0</v>
      </c>
      <c r="NX94" s="248">
        <f>IF(NX$19-'様式３（療養者名簿）（⑤の場合）'!$BJ99+1&lt;=15,IF(NX$19&gt;='様式３（療養者名簿）（⑤の場合）'!$BJ99,IF(NX$19&lt;='様式３（療養者名簿）（⑤の場合）'!$BK99,1,0),0),0)</f>
        <v>0</v>
      </c>
      <c r="NY94" s="248">
        <f>IF(NY$19-'様式３（療養者名簿）（⑤の場合）'!$BJ99+1&lt;=15,IF(NY$19&gt;='様式３（療養者名簿）（⑤の場合）'!$BJ99,IF(NY$19&lt;='様式３（療養者名簿）（⑤の場合）'!$BK99,1,0),0),0)</f>
        <v>0</v>
      </c>
      <c r="NZ94" s="248">
        <f>IF(NZ$19-'様式３（療養者名簿）（⑤の場合）'!$BJ99+1&lt;=15,IF(NZ$19&gt;='様式３（療養者名簿）（⑤の場合）'!$BJ99,IF(NZ$19&lt;='様式３（療養者名簿）（⑤の場合）'!$BK99,1,0),0),0)</f>
        <v>0</v>
      </c>
      <c r="OA94" s="248">
        <f>IF(OA$19-'様式３（療養者名簿）（⑤の場合）'!$BJ99+1&lt;=15,IF(OA$19&gt;='様式３（療養者名簿）（⑤の場合）'!$BJ99,IF(OA$19&lt;='様式３（療養者名簿）（⑤の場合）'!$BK99,1,0),0),0)</f>
        <v>0</v>
      </c>
      <c r="OB94" s="248">
        <f>IF(OB$19-'様式３（療養者名簿）（⑤の場合）'!$BJ99+1&lt;=15,IF(OB$19&gt;='様式３（療養者名簿）（⑤の場合）'!$BJ99,IF(OB$19&lt;='様式３（療養者名簿）（⑤の場合）'!$BK99,1,0),0),0)</f>
        <v>0</v>
      </c>
      <c r="OC94" s="248">
        <f>IF(OC$19-'様式３（療養者名簿）（⑤の場合）'!$BJ99+1&lt;=15,IF(OC$19&gt;='様式３（療養者名簿）（⑤の場合）'!$BJ99,IF(OC$19&lt;='様式３（療養者名簿）（⑤の場合）'!$BK99,1,0),0),0)</f>
        <v>0</v>
      </c>
      <c r="OD94" s="248">
        <f>IF(OD$19-'様式３（療養者名簿）（⑤の場合）'!$BJ99+1&lt;=15,IF(OD$19&gt;='様式３（療養者名簿）（⑤の場合）'!$BJ99,IF(OD$19&lt;='様式３（療養者名簿）（⑤の場合）'!$BK99,1,0),0),0)</f>
        <v>0</v>
      </c>
      <c r="OE94" s="248">
        <f>IF(OE$19-'様式３（療養者名簿）（⑤の場合）'!$BJ99+1&lt;=15,IF(OE$19&gt;='様式３（療養者名簿）（⑤の場合）'!$BJ99,IF(OE$19&lt;='様式３（療養者名簿）（⑤の場合）'!$BK99,1,0),0),0)</f>
        <v>0</v>
      </c>
      <c r="OF94" s="248">
        <f>IF(OF$19-'様式３（療養者名簿）（⑤の場合）'!$BJ99+1&lt;=15,IF(OF$19&gt;='様式３（療養者名簿）（⑤の場合）'!$BJ99,IF(OF$19&lt;='様式３（療養者名簿）（⑤の場合）'!$BK99,1,0),0),0)</f>
        <v>0</v>
      </c>
      <c r="OG94" s="248">
        <f>IF(OG$19-'様式３（療養者名簿）（⑤の場合）'!$BJ99+1&lt;=15,IF(OG$19&gt;='様式３（療養者名簿）（⑤の場合）'!$BJ99,IF(OG$19&lt;='様式３（療養者名簿）（⑤の場合）'!$BK99,1,0),0),0)</f>
        <v>0</v>
      </c>
      <c r="OH94" s="248">
        <f>IF(OH$19-'様式３（療養者名簿）（⑤の場合）'!$BJ99+1&lt;=15,IF(OH$19&gt;='様式３（療養者名簿）（⑤の場合）'!$BJ99,IF(OH$19&lt;='様式３（療養者名簿）（⑤の場合）'!$BK99,1,0),0),0)</f>
        <v>0</v>
      </c>
      <c r="OI94" s="248">
        <f>IF(OI$19-'様式３（療養者名簿）（⑤の場合）'!$BJ99+1&lt;=15,IF(OI$19&gt;='様式３（療養者名簿）（⑤の場合）'!$BJ99,IF(OI$19&lt;='様式３（療養者名簿）（⑤の場合）'!$BK99,1,0),0),0)</f>
        <v>0</v>
      </c>
      <c r="OJ94" s="248">
        <f>IF(OJ$19-'様式３（療養者名簿）（⑤の場合）'!$BJ99+1&lt;=15,IF(OJ$19&gt;='様式３（療養者名簿）（⑤の場合）'!$BJ99,IF(OJ$19&lt;='様式３（療養者名簿）（⑤の場合）'!$BK99,1,0),0),0)</f>
        <v>0</v>
      </c>
      <c r="OK94" s="248">
        <f>IF(OK$19-'様式３（療養者名簿）（⑤の場合）'!$BJ99+1&lt;=15,IF(OK$19&gt;='様式３（療養者名簿）（⑤の場合）'!$BJ99,IF(OK$19&lt;='様式３（療養者名簿）（⑤の場合）'!$BK99,1,0),0),0)</f>
        <v>0</v>
      </c>
      <c r="OL94" s="248">
        <f>IF(OL$19-'様式３（療養者名簿）（⑤の場合）'!$BJ99+1&lt;=15,IF(OL$19&gt;='様式３（療養者名簿）（⑤の場合）'!$BJ99,IF(OL$19&lt;='様式３（療養者名簿）（⑤の場合）'!$BK99,1,0),0),0)</f>
        <v>0</v>
      </c>
      <c r="OM94" s="248">
        <f>IF(OM$19-'様式３（療養者名簿）（⑤の場合）'!$BJ99+1&lt;=15,IF(OM$19&gt;='様式３（療養者名簿）（⑤の場合）'!$BJ99,IF(OM$19&lt;='様式３（療養者名簿）（⑤の場合）'!$BK99,1,0),0),0)</f>
        <v>0</v>
      </c>
      <c r="ON94" s="248">
        <f>IF(ON$19-'様式３（療養者名簿）（⑤の場合）'!$BJ99+1&lt;=15,IF(ON$19&gt;='様式３（療養者名簿）（⑤の場合）'!$BJ99,IF(ON$19&lt;='様式３（療養者名簿）（⑤の場合）'!$BK99,1,0),0),0)</f>
        <v>0</v>
      </c>
      <c r="OO94" s="248">
        <f>IF(OO$19-'様式３（療養者名簿）（⑤の場合）'!$BJ99+1&lt;=15,IF(OO$19&gt;='様式３（療養者名簿）（⑤の場合）'!$BJ99,IF(OO$19&lt;='様式３（療養者名簿）（⑤の場合）'!$BK99,1,0),0),0)</f>
        <v>0</v>
      </c>
      <c r="OP94" s="248">
        <f>IF(OP$19-'様式３（療養者名簿）（⑤の場合）'!$BJ99+1&lt;=15,IF(OP$19&gt;='様式３（療養者名簿）（⑤の場合）'!$BJ99,IF(OP$19&lt;='様式３（療養者名簿）（⑤の場合）'!$BK99,1,0),0),0)</f>
        <v>0</v>
      </c>
      <c r="OQ94" s="248">
        <f>IF(OQ$19-'様式３（療養者名簿）（⑤の場合）'!$BJ99+1&lt;=15,IF(OQ$19&gt;='様式３（療養者名簿）（⑤の場合）'!$BJ99,IF(OQ$19&lt;='様式３（療養者名簿）（⑤の場合）'!$BK99,1,0),0),0)</f>
        <v>0</v>
      </c>
      <c r="OR94" s="248">
        <f>IF(OR$19-'様式３（療養者名簿）（⑤の場合）'!$BJ99+1&lt;=15,IF(OR$19&gt;='様式３（療養者名簿）（⑤の場合）'!$BJ99,IF(OR$19&lt;='様式３（療養者名簿）（⑤の場合）'!$BK99,1,0),0),0)</f>
        <v>0</v>
      </c>
      <c r="OS94" s="248">
        <f>IF(OS$19-'様式３（療養者名簿）（⑤の場合）'!$BJ99+1&lt;=15,IF(OS$19&gt;='様式３（療養者名簿）（⑤の場合）'!$BJ99,IF(OS$19&lt;='様式３（療養者名簿）（⑤の場合）'!$BK99,1,0),0),0)</f>
        <v>0</v>
      </c>
      <c r="OT94" s="248">
        <f>IF(OT$19-'様式３（療養者名簿）（⑤の場合）'!$BJ99+1&lt;=15,IF(OT$19&gt;='様式３（療養者名簿）（⑤の場合）'!$BJ99,IF(OT$19&lt;='様式３（療養者名簿）（⑤の場合）'!$BK99,1,0),0),0)</f>
        <v>0</v>
      </c>
      <c r="OU94" s="248">
        <f>IF(OU$19-'様式３（療養者名簿）（⑤の場合）'!$BJ99+1&lt;=15,IF(OU$19&gt;='様式３（療養者名簿）（⑤の場合）'!$BJ99,IF(OU$19&lt;='様式３（療養者名簿）（⑤の場合）'!$BK99,1,0),0),0)</f>
        <v>0</v>
      </c>
      <c r="OV94" s="248">
        <f>IF(OV$19-'様式３（療養者名簿）（⑤の場合）'!$BJ99+1&lt;=15,IF(OV$19&gt;='様式３（療養者名簿）（⑤の場合）'!$BJ99,IF(OV$19&lt;='様式３（療養者名簿）（⑤の場合）'!$BK99,1,0),0),0)</f>
        <v>0</v>
      </c>
      <c r="OW94" s="248">
        <f>IF(OW$19-'様式３（療養者名簿）（⑤の場合）'!$BJ99+1&lt;=15,IF(OW$19&gt;='様式３（療養者名簿）（⑤の場合）'!$BJ99,IF(OW$19&lt;='様式３（療養者名簿）（⑤の場合）'!$BK99,1,0),0),0)</f>
        <v>0</v>
      </c>
      <c r="OX94" s="248">
        <f>IF(OX$19-'様式３（療養者名簿）（⑤の場合）'!$BJ99+1&lt;=15,IF(OX$19&gt;='様式３（療養者名簿）（⑤の場合）'!$BJ99,IF(OX$19&lt;='様式３（療養者名簿）（⑤の場合）'!$BK99,1,0),0),0)</f>
        <v>0</v>
      </c>
      <c r="OY94" s="248">
        <f>IF(OY$19-'様式３（療養者名簿）（⑤の場合）'!$BJ99+1&lt;=15,IF(OY$19&gt;='様式３（療養者名簿）（⑤の場合）'!$BJ99,IF(OY$19&lt;='様式３（療養者名簿）（⑤の場合）'!$BK99,1,0),0),0)</f>
        <v>0</v>
      </c>
      <c r="OZ94" s="248">
        <f>IF(OZ$19-'様式３（療養者名簿）（⑤の場合）'!$BJ99+1&lt;=15,IF(OZ$19&gt;='様式３（療養者名簿）（⑤の場合）'!$BJ99,IF(OZ$19&lt;='様式３（療養者名簿）（⑤の場合）'!$BK99,1,0),0),0)</f>
        <v>0</v>
      </c>
      <c r="PA94" s="248">
        <f>IF(PA$19-'様式３（療養者名簿）（⑤の場合）'!$BJ99+1&lt;=15,IF(PA$19&gt;='様式３（療養者名簿）（⑤の場合）'!$BJ99,IF(PA$19&lt;='様式３（療養者名簿）（⑤の場合）'!$BK99,1,0),0),0)</f>
        <v>0</v>
      </c>
      <c r="PB94" s="248">
        <f>IF(PB$19-'様式３（療養者名簿）（⑤の場合）'!$BJ99+1&lt;=15,IF(PB$19&gt;='様式３（療養者名簿）（⑤の場合）'!$BJ99,IF(PB$19&lt;='様式３（療養者名簿）（⑤の場合）'!$BK99,1,0),0),0)</f>
        <v>0</v>
      </c>
      <c r="PC94" s="248">
        <f>IF(PC$19-'様式３（療養者名簿）（⑤の場合）'!$BJ99+1&lt;=15,IF(PC$19&gt;='様式３（療養者名簿）（⑤の場合）'!$BJ99,IF(PC$19&lt;='様式３（療養者名簿）（⑤の場合）'!$BK99,1,0),0),0)</f>
        <v>0</v>
      </c>
      <c r="PD94" s="248">
        <f>IF(PD$19-'様式３（療養者名簿）（⑤の場合）'!$BJ99+1&lt;=15,IF(PD$19&gt;='様式３（療養者名簿）（⑤の場合）'!$BJ99,IF(PD$19&lt;='様式３（療養者名簿）（⑤の場合）'!$BK99,1,0),0),0)</f>
        <v>0</v>
      </c>
      <c r="PE94" s="248">
        <f>IF(PE$19-'様式３（療養者名簿）（⑤の場合）'!$BJ99+1&lt;=15,IF(PE$19&gt;='様式３（療養者名簿）（⑤の場合）'!$BJ99,IF(PE$19&lt;='様式３（療養者名簿）（⑤の場合）'!$BK99,1,0),0),0)</f>
        <v>0</v>
      </c>
      <c r="PF94" s="248">
        <f>IF(PF$19-'様式３（療養者名簿）（⑤の場合）'!$BJ99+1&lt;=15,IF(PF$19&gt;='様式３（療養者名簿）（⑤の場合）'!$BJ99,IF(PF$19&lt;='様式３（療養者名簿）（⑤の場合）'!$BK99,1,0),0),0)</f>
        <v>0</v>
      </c>
      <c r="PG94" s="248">
        <f>IF(PG$19-'様式３（療養者名簿）（⑤の場合）'!$BJ99+1&lt;=15,IF(PG$19&gt;='様式３（療養者名簿）（⑤の場合）'!$BJ99,IF(PG$19&lt;='様式３（療養者名簿）（⑤の場合）'!$BK99,1,0),0),0)</f>
        <v>0</v>
      </c>
      <c r="PH94" s="248">
        <f>IF(PH$19-'様式３（療養者名簿）（⑤の場合）'!$BJ99+1&lt;=15,IF(PH$19&gt;='様式３（療養者名簿）（⑤の場合）'!$BJ99,IF(PH$19&lt;='様式３（療養者名簿）（⑤の場合）'!$BK99,1,0),0),0)</f>
        <v>0</v>
      </c>
      <c r="PI94" s="248">
        <f>IF(PI$19-'様式３（療養者名簿）（⑤の場合）'!$BJ99+1&lt;=15,IF(PI$19&gt;='様式３（療養者名簿）（⑤の場合）'!$BJ99,IF(PI$19&lt;='様式３（療養者名簿）（⑤の場合）'!$BK99,1,0),0),0)</f>
        <v>0</v>
      </c>
      <c r="PJ94" s="248">
        <f>IF(PJ$19-'様式３（療養者名簿）（⑤の場合）'!$BJ99+1&lt;=15,IF(PJ$19&gt;='様式３（療養者名簿）（⑤の場合）'!$BJ99,IF(PJ$19&lt;='様式３（療養者名簿）（⑤の場合）'!$BK99,1,0),0),0)</f>
        <v>0</v>
      </c>
      <c r="PK94" s="248">
        <f>IF(PK$19-'様式３（療養者名簿）（⑤の場合）'!$BJ99+1&lt;=15,IF(PK$19&gt;='様式３（療養者名簿）（⑤の場合）'!$BJ99,IF(PK$19&lt;='様式３（療養者名簿）（⑤の場合）'!$BK99,1,0),0),0)</f>
        <v>0</v>
      </c>
      <c r="PL94" s="248">
        <f>IF(PL$19-'様式３（療養者名簿）（⑤の場合）'!$BJ99+1&lt;=15,IF(PL$19&gt;='様式３（療養者名簿）（⑤の場合）'!$BJ99,IF(PL$19&lt;='様式３（療養者名簿）（⑤の場合）'!$BK99,1,0),0),0)</f>
        <v>0</v>
      </c>
      <c r="PM94" s="248">
        <f>IF(PM$19-'様式３（療養者名簿）（⑤の場合）'!$BJ99+1&lt;=15,IF(PM$19&gt;='様式３（療養者名簿）（⑤の場合）'!$BJ99,IF(PM$19&lt;='様式３（療養者名簿）（⑤の場合）'!$BK99,1,0),0),0)</f>
        <v>0</v>
      </c>
      <c r="PN94" s="248">
        <f>IF(PN$19-'様式３（療養者名簿）（⑤の場合）'!$BJ99+1&lt;=15,IF(PN$19&gt;='様式３（療養者名簿）（⑤の場合）'!$BJ99,IF(PN$19&lt;='様式３（療養者名簿）（⑤の場合）'!$BK99,1,0),0),0)</f>
        <v>0</v>
      </c>
      <c r="PO94" s="248">
        <f>IF(PO$19-'様式３（療養者名簿）（⑤の場合）'!$BJ99+1&lt;=15,IF(PO$19&gt;='様式３（療養者名簿）（⑤の場合）'!$BJ99,IF(PO$19&lt;='様式３（療養者名簿）（⑤の場合）'!$BK99,1,0),0),0)</f>
        <v>0</v>
      </c>
      <c r="PP94" s="248">
        <f>IF(PP$19-'様式３（療養者名簿）（⑤の場合）'!$BJ99+1&lt;=15,IF(PP$19&gt;='様式３（療養者名簿）（⑤の場合）'!$BJ99,IF(PP$19&lt;='様式３（療養者名簿）（⑤の場合）'!$BK99,1,0),0),0)</f>
        <v>0</v>
      </c>
      <c r="PQ94" s="248">
        <f>IF(PQ$19-'様式３（療養者名簿）（⑤の場合）'!$BJ99+1&lt;=15,IF(PQ$19&gt;='様式３（療養者名簿）（⑤の場合）'!$BJ99,IF(PQ$19&lt;='様式３（療養者名簿）（⑤の場合）'!$BK99,1,0),0),0)</f>
        <v>0</v>
      </c>
      <c r="PR94" s="248">
        <f>IF(PR$19-'様式３（療養者名簿）（⑤の場合）'!$BJ99+1&lt;=15,IF(PR$19&gt;='様式３（療養者名簿）（⑤の場合）'!$BJ99,IF(PR$19&lt;='様式３（療養者名簿）（⑤の場合）'!$BK99,1,0),0),0)</f>
        <v>0</v>
      </c>
      <c r="PS94" s="248">
        <f>IF(PS$19-'様式３（療養者名簿）（⑤の場合）'!$BJ99+1&lt;=15,IF(PS$19&gt;='様式３（療養者名簿）（⑤の場合）'!$BJ99,IF(PS$19&lt;='様式３（療養者名簿）（⑤の場合）'!$BK99,1,0),0),0)</f>
        <v>0</v>
      </c>
      <c r="PT94" s="248">
        <f>IF(PT$19-'様式３（療養者名簿）（⑤の場合）'!$BJ99+1&lt;=15,IF(PT$19&gt;='様式３（療養者名簿）（⑤の場合）'!$BJ99,IF(PT$19&lt;='様式３（療養者名簿）（⑤の場合）'!$BK99,1,0),0),0)</f>
        <v>0</v>
      </c>
      <c r="PU94" s="248">
        <f>IF(PU$19-'様式３（療養者名簿）（⑤の場合）'!$BJ99+1&lt;=15,IF(PU$19&gt;='様式３（療養者名簿）（⑤の場合）'!$BJ99,IF(PU$19&lt;='様式３（療養者名簿）（⑤の場合）'!$BK99,1,0),0),0)</f>
        <v>0</v>
      </c>
      <c r="PV94" s="248">
        <f>IF(PV$19-'様式３（療養者名簿）（⑤の場合）'!$BJ99+1&lt;=15,IF(PV$19&gt;='様式３（療養者名簿）（⑤の場合）'!$BJ99,IF(PV$19&lt;='様式３（療養者名簿）（⑤の場合）'!$BK99,1,0),0),0)</f>
        <v>0</v>
      </c>
      <c r="PW94" s="248">
        <f>IF(PW$19-'様式３（療養者名簿）（⑤の場合）'!$BJ99+1&lt;=15,IF(PW$19&gt;='様式３（療養者名簿）（⑤の場合）'!$BJ99,IF(PW$19&lt;='様式３（療養者名簿）（⑤の場合）'!$BK99,1,0),0),0)</f>
        <v>0</v>
      </c>
      <c r="PX94" s="248">
        <f>IF(PX$19-'様式３（療養者名簿）（⑤の場合）'!$BJ99+1&lt;=15,IF(PX$19&gt;='様式３（療養者名簿）（⑤の場合）'!$BJ99,IF(PX$19&lt;='様式３（療養者名簿）（⑤の場合）'!$BK99,1,0),0),0)</f>
        <v>0</v>
      </c>
      <c r="PY94" s="248">
        <f>IF(PY$19-'様式３（療養者名簿）（⑤の場合）'!$BJ99+1&lt;=15,IF(PY$19&gt;='様式３（療養者名簿）（⑤の場合）'!$BJ99,IF(PY$19&lt;='様式３（療養者名簿）（⑤の場合）'!$BK99,1,0),0),0)</f>
        <v>0</v>
      </c>
      <c r="PZ94" s="248">
        <f>IF(PZ$19-'様式３（療養者名簿）（⑤の場合）'!$BJ99+1&lt;=15,IF(PZ$19&gt;='様式３（療養者名簿）（⑤の場合）'!$BJ99,IF(PZ$19&lt;='様式３（療養者名簿）（⑤の場合）'!$BK99,1,0),0),0)</f>
        <v>0</v>
      </c>
      <c r="QA94" s="248">
        <f>IF(QA$19-'様式３（療養者名簿）（⑤の場合）'!$BJ99+1&lt;=15,IF(QA$19&gt;='様式３（療養者名簿）（⑤の場合）'!$BJ99,IF(QA$19&lt;='様式３（療養者名簿）（⑤の場合）'!$BK99,1,0),0),0)</f>
        <v>0</v>
      </c>
      <c r="QB94" s="248">
        <f>IF(QB$19-'様式３（療養者名簿）（⑤の場合）'!$BJ99+1&lt;=15,IF(QB$19&gt;='様式３（療養者名簿）（⑤の場合）'!$BJ99,IF(QB$19&lt;='様式３（療養者名簿）（⑤の場合）'!$BK99,1,0),0),0)</f>
        <v>0</v>
      </c>
      <c r="QC94" s="248">
        <f>IF(QC$19-'様式３（療養者名簿）（⑤の場合）'!$BJ99+1&lt;=15,IF(QC$19&gt;='様式３（療養者名簿）（⑤の場合）'!$BJ99,IF(QC$19&lt;='様式３（療養者名簿）（⑤の場合）'!$BK99,1,0),0),0)</f>
        <v>0</v>
      </c>
      <c r="QD94" s="248">
        <f>IF(QD$19-'様式３（療養者名簿）（⑤の場合）'!$BJ99+1&lt;=15,IF(QD$19&gt;='様式３（療養者名簿）（⑤の場合）'!$BJ99,IF(QD$19&lt;='様式３（療養者名簿）（⑤の場合）'!$BK99,1,0),0),0)</f>
        <v>0</v>
      </c>
      <c r="QE94" s="248">
        <f>IF(QE$19-'様式３（療養者名簿）（⑤の場合）'!$BJ99+1&lt;=15,IF(QE$19&gt;='様式３（療養者名簿）（⑤の場合）'!$BJ99,IF(QE$19&lt;='様式３（療養者名簿）（⑤の場合）'!$BK99,1,0),0),0)</f>
        <v>0</v>
      </c>
      <c r="QF94" s="248">
        <f>IF(QF$19-'様式３（療養者名簿）（⑤の場合）'!$BJ99+1&lt;=15,IF(QF$19&gt;='様式３（療養者名簿）（⑤の場合）'!$BJ99,IF(QF$19&lt;='様式３（療養者名簿）（⑤の場合）'!$BK99,1,0),0),0)</f>
        <v>0</v>
      </c>
      <c r="QG94" s="248">
        <f>IF(QG$19-'様式３（療養者名簿）（⑤の場合）'!$BJ99+1&lt;=15,IF(QG$19&gt;='様式３（療養者名簿）（⑤の場合）'!$BJ99,IF(QG$19&lt;='様式３（療養者名簿）（⑤の場合）'!$BK99,1,0),0),0)</f>
        <v>0</v>
      </c>
      <c r="QH94" s="248">
        <f>IF(QH$19-'様式３（療養者名簿）（⑤の場合）'!$BJ99+1&lt;=15,IF(QH$19&gt;='様式３（療養者名簿）（⑤の場合）'!$BJ99,IF(QH$19&lt;='様式３（療養者名簿）（⑤の場合）'!$BK99,1,0),0),0)</f>
        <v>0</v>
      </c>
      <c r="QI94" s="248">
        <f>IF(QI$19-'様式３（療養者名簿）（⑤の場合）'!$BJ99+1&lt;=15,IF(QI$19&gt;='様式３（療養者名簿）（⑤の場合）'!$BJ99,IF(QI$19&lt;='様式３（療養者名簿）（⑤の場合）'!$BK99,1,0),0),0)</f>
        <v>0</v>
      </c>
      <c r="QJ94" s="248">
        <f>IF(QJ$19-'様式３（療養者名簿）（⑤の場合）'!$BJ99+1&lt;=15,IF(QJ$19&gt;='様式３（療養者名簿）（⑤の場合）'!$BJ99,IF(QJ$19&lt;='様式３（療養者名簿）（⑤の場合）'!$BK99,1,0),0),0)</f>
        <v>0</v>
      </c>
      <c r="QK94" s="248">
        <f>IF(QK$19-'様式３（療養者名簿）（⑤の場合）'!$BJ99+1&lt;=15,IF(QK$19&gt;='様式３（療養者名簿）（⑤の場合）'!$BJ99,IF(QK$19&lt;='様式３（療養者名簿）（⑤の場合）'!$BK99,1,0),0),0)</f>
        <v>0</v>
      </c>
      <c r="QL94" s="248">
        <f>IF(QL$19-'様式３（療養者名簿）（⑤の場合）'!$BJ99+1&lt;=15,IF(QL$19&gt;='様式３（療養者名簿）（⑤の場合）'!$BJ99,IF(QL$19&lt;='様式３（療養者名簿）（⑤の場合）'!$BK99,1,0),0),0)</f>
        <v>0</v>
      </c>
      <c r="QM94" s="248">
        <f>IF(QM$19-'様式３（療養者名簿）（⑤の場合）'!$BJ99+1&lt;=15,IF(QM$19&gt;='様式３（療養者名簿）（⑤の場合）'!$BJ99,IF(QM$19&lt;='様式３（療養者名簿）（⑤の場合）'!$BK99,1,0),0),0)</f>
        <v>0</v>
      </c>
      <c r="QN94" s="248">
        <f>IF(QN$19-'様式３（療養者名簿）（⑤の場合）'!$BJ99+1&lt;=15,IF(QN$19&gt;='様式３（療養者名簿）（⑤の場合）'!$BJ99,IF(QN$19&lt;='様式３（療養者名簿）（⑤の場合）'!$BK99,1,0),0),0)</f>
        <v>0</v>
      </c>
      <c r="QO94" s="248">
        <f>IF(QO$19-'様式３（療養者名簿）（⑤の場合）'!$BJ99+1&lt;=15,IF(QO$19&gt;='様式３（療養者名簿）（⑤の場合）'!$BJ99,IF(QO$19&lt;='様式３（療養者名簿）（⑤の場合）'!$BK99,1,0),0),0)</f>
        <v>0</v>
      </c>
      <c r="QP94" s="248">
        <f>IF(QP$19-'様式３（療養者名簿）（⑤の場合）'!$BJ99+1&lt;=15,IF(QP$19&gt;='様式３（療養者名簿）（⑤の場合）'!$BJ99,IF(QP$19&lt;='様式３（療養者名簿）（⑤の場合）'!$BK99,1,0),0),0)</f>
        <v>0</v>
      </c>
      <c r="QQ94" s="248">
        <f>IF(QQ$19-'様式３（療養者名簿）（⑤の場合）'!$BJ99+1&lt;=15,IF(QQ$19&gt;='様式３（療養者名簿）（⑤の場合）'!$BJ99,IF(QQ$19&lt;='様式３（療養者名簿）（⑤の場合）'!$BK99,1,0),0),0)</f>
        <v>0</v>
      </c>
      <c r="QR94" s="248">
        <f>IF(QR$19-'様式３（療養者名簿）（⑤の場合）'!$BJ99+1&lt;=15,IF(QR$19&gt;='様式３（療養者名簿）（⑤の場合）'!$BJ99,IF(QR$19&lt;='様式３（療養者名簿）（⑤の場合）'!$BK99,1,0),0),0)</f>
        <v>0</v>
      </c>
      <c r="QS94" s="248">
        <f>IF(QS$19-'様式３（療養者名簿）（⑤の場合）'!$BJ99+1&lt;=15,IF(QS$19&gt;='様式３（療養者名簿）（⑤の場合）'!$BJ99,IF(QS$19&lt;='様式３（療養者名簿）（⑤の場合）'!$BK99,1,0),0),0)</f>
        <v>0</v>
      </c>
      <c r="QT94" s="248">
        <f>IF(QT$19-'様式３（療養者名簿）（⑤の場合）'!$BJ99+1&lt;=15,IF(QT$19&gt;='様式３（療養者名簿）（⑤の場合）'!$BJ99,IF(QT$19&lt;='様式３（療養者名簿）（⑤の場合）'!$BK99,1,0),0),0)</f>
        <v>0</v>
      </c>
      <c r="QU94" s="248">
        <f>IF(QU$19-'様式３（療養者名簿）（⑤の場合）'!$BJ99+1&lt;=15,IF(QU$19&gt;='様式３（療養者名簿）（⑤の場合）'!$BJ99,IF(QU$19&lt;='様式３（療養者名簿）（⑤の場合）'!$BK99,1,0),0),0)</f>
        <v>0</v>
      </c>
      <c r="QV94" s="248">
        <f>IF(QV$19-'様式３（療養者名簿）（⑤の場合）'!$BJ99+1&lt;=15,IF(QV$19&gt;='様式３（療養者名簿）（⑤の場合）'!$BJ99,IF(QV$19&lt;='様式３（療養者名簿）（⑤の場合）'!$BK99,1,0),0),0)</f>
        <v>0</v>
      </c>
      <c r="QW94" s="248">
        <f>IF(QW$19-'様式３（療養者名簿）（⑤の場合）'!$BJ99+1&lt;=15,IF(QW$19&gt;='様式３（療養者名簿）（⑤の場合）'!$BJ99,IF(QW$19&lt;='様式３（療養者名簿）（⑤の場合）'!$BK99,1,0),0),0)</f>
        <v>0</v>
      </c>
      <c r="QX94" s="248">
        <f>IF(QX$19-'様式３（療養者名簿）（⑤の場合）'!$BJ99+1&lt;=15,IF(QX$19&gt;='様式３（療養者名簿）（⑤の場合）'!$BJ99,IF(QX$19&lt;='様式３（療養者名簿）（⑤の場合）'!$BK99,1,0),0),0)</f>
        <v>0</v>
      </c>
      <c r="QY94" s="248">
        <f>IF(QY$19-'様式３（療養者名簿）（⑤の場合）'!$BJ99+1&lt;=15,IF(QY$19&gt;='様式３（療養者名簿）（⑤の場合）'!$BJ99,IF(QY$19&lt;='様式３（療養者名簿）（⑤の場合）'!$BK99,1,0),0),0)</f>
        <v>0</v>
      </c>
      <c r="QZ94" s="248">
        <f>IF(QZ$19-'様式３（療養者名簿）（⑤の場合）'!$BJ99+1&lt;=15,IF(QZ$19&gt;='様式３（療養者名簿）（⑤の場合）'!$BJ99,IF(QZ$19&lt;='様式３（療養者名簿）（⑤の場合）'!$BK99,1,0),0),0)</f>
        <v>0</v>
      </c>
      <c r="RA94" s="248">
        <f>IF(RA$19-'様式３（療養者名簿）（⑤の場合）'!$BJ99+1&lt;=15,IF(RA$19&gt;='様式３（療養者名簿）（⑤の場合）'!$BJ99,IF(RA$19&lt;='様式３（療養者名簿）（⑤の場合）'!$BK99,1,0),0),0)</f>
        <v>0</v>
      </c>
      <c r="RB94" s="248">
        <f>IF(RB$19-'様式３（療養者名簿）（⑤の場合）'!$BJ99+1&lt;=15,IF(RB$19&gt;='様式３（療養者名簿）（⑤の場合）'!$BJ99,IF(RB$19&lt;='様式３（療養者名簿）（⑤の場合）'!$BK99,1,0),0),0)</f>
        <v>0</v>
      </c>
      <c r="RC94" s="248">
        <f>IF(RC$19-'様式３（療養者名簿）（⑤の場合）'!$BJ99+1&lt;=15,IF(RC$19&gt;='様式３（療養者名簿）（⑤の場合）'!$BJ99,IF(RC$19&lt;='様式３（療養者名簿）（⑤の場合）'!$BK99,1,0),0),0)</f>
        <v>0</v>
      </c>
      <c r="RD94" s="248">
        <f>IF(RD$19-'様式３（療養者名簿）（⑤の場合）'!$BJ99+1&lt;=15,IF(RD$19&gt;='様式３（療養者名簿）（⑤の場合）'!$BJ99,IF(RD$19&lt;='様式３（療養者名簿）（⑤の場合）'!$BK99,1,0),0),0)</f>
        <v>0</v>
      </c>
      <c r="RE94" s="248">
        <f>IF(RE$19-'様式３（療養者名簿）（⑤の場合）'!$BJ99+1&lt;=15,IF(RE$19&gt;='様式３（療養者名簿）（⑤の場合）'!$BJ99,IF(RE$19&lt;='様式３（療養者名簿）（⑤の場合）'!$BK99,1,0),0),0)</f>
        <v>0</v>
      </c>
      <c r="RF94" s="248">
        <f>IF(RF$19-'様式３（療養者名簿）（⑤の場合）'!$BJ99+1&lt;=15,IF(RF$19&gt;='様式３（療養者名簿）（⑤の場合）'!$BJ99,IF(RF$19&lt;='様式３（療養者名簿）（⑤の場合）'!$BK99,1,0),0),0)</f>
        <v>0</v>
      </c>
      <c r="RG94" s="248">
        <f>IF(RG$19-'様式３（療養者名簿）（⑤の場合）'!$BJ99+1&lt;=15,IF(RG$19&gt;='様式３（療養者名簿）（⑤の場合）'!$BJ99,IF(RG$19&lt;='様式３（療養者名簿）（⑤の場合）'!$BK99,1,0),0),0)</f>
        <v>0</v>
      </c>
      <c r="RH94" s="248">
        <f>IF(RH$19-'様式３（療養者名簿）（⑤の場合）'!$BJ99+1&lt;=15,IF(RH$19&gt;='様式３（療養者名簿）（⑤の場合）'!$BJ99,IF(RH$19&lt;='様式３（療養者名簿）（⑤の場合）'!$BK99,1,0),0),0)</f>
        <v>0</v>
      </c>
      <c r="RI94" s="248">
        <f>IF(RI$19-'様式３（療養者名簿）（⑤の場合）'!$BJ99+1&lt;=15,IF(RI$19&gt;='様式３（療養者名簿）（⑤の場合）'!$BJ99,IF(RI$19&lt;='様式３（療養者名簿）（⑤の場合）'!$BK99,1,0),0),0)</f>
        <v>0</v>
      </c>
      <c r="RJ94" s="248">
        <f>IF(RJ$19-'様式３（療養者名簿）（⑤の場合）'!$BJ99+1&lt;=15,IF(RJ$19&gt;='様式３（療養者名簿）（⑤の場合）'!$BJ99,IF(RJ$19&lt;='様式３（療養者名簿）（⑤の場合）'!$BK99,1,0),0),0)</f>
        <v>0</v>
      </c>
      <c r="RK94" s="248">
        <f>IF(RK$19-'様式３（療養者名簿）（⑤の場合）'!$BJ99+1&lt;=15,IF(RK$19&gt;='様式３（療養者名簿）（⑤の場合）'!$BJ99,IF(RK$19&lt;='様式３（療養者名簿）（⑤の場合）'!$BK99,1,0),0),0)</f>
        <v>0</v>
      </c>
      <c r="RL94" s="248">
        <f>IF(RL$19-'様式３（療養者名簿）（⑤の場合）'!$BJ99+1&lt;=15,IF(RL$19&gt;='様式３（療養者名簿）（⑤の場合）'!$BJ99,IF(RL$19&lt;='様式３（療養者名簿）（⑤の場合）'!$BK99,1,0),0),0)</f>
        <v>0</v>
      </c>
      <c r="RM94" s="248">
        <f>IF(RM$19-'様式３（療養者名簿）（⑤の場合）'!$BJ99+1&lt;=15,IF(RM$19&gt;='様式３（療養者名簿）（⑤の場合）'!$BJ99,IF(RM$19&lt;='様式３（療養者名簿）（⑤の場合）'!$BK99,1,0),0),0)</f>
        <v>0</v>
      </c>
      <c r="RN94" s="248">
        <f>IF(RN$19-'様式３（療養者名簿）（⑤の場合）'!$BJ99+1&lt;=15,IF(RN$19&gt;='様式３（療養者名簿）（⑤の場合）'!$BJ99,IF(RN$19&lt;='様式３（療養者名簿）（⑤の場合）'!$BK99,1,0),0),0)</f>
        <v>0</v>
      </c>
      <c r="RO94" s="248">
        <f>IF(RO$19-'様式３（療養者名簿）（⑤の場合）'!$BJ99+1&lt;=15,IF(RO$19&gt;='様式３（療養者名簿）（⑤の場合）'!$BJ99,IF(RO$19&lt;='様式３（療養者名簿）（⑤の場合）'!$BK99,1,0),0),0)</f>
        <v>0</v>
      </c>
      <c r="RP94" s="248">
        <f>IF(RP$19-'様式３（療養者名簿）（⑤の場合）'!$BJ99+1&lt;=15,IF(RP$19&gt;='様式３（療養者名簿）（⑤の場合）'!$BJ99,IF(RP$19&lt;='様式３（療養者名簿）（⑤の場合）'!$BK99,1,0),0),0)</f>
        <v>0</v>
      </c>
      <c r="RQ94" s="248">
        <f>IF(RQ$19-'様式３（療養者名簿）（⑤の場合）'!$BJ99+1&lt;=15,IF(RQ$19&gt;='様式３（療養者名簿）（⑤の場合）'!$BJ99,IF(RQ$19&lt;='様式３（療養者名簿）（⑤の場合）'!$BK99,1,0),0),0)</f>
        <v>0</v>
      </c>
      <c r="RR94" s="248">
        <f>IF(RR$19-'様式３（療養者名簿）（⑤の場合）'!$BJ99+1&lt;=15,IF(RR$19&gt;='様式３（療養者名簿）（⑤の場合）'!$BJ99,IF(RR$19&lt;='様式３（療養者名簿）（⑤の場合）'!$BK99,1,0),0),0)</f>
        <v>0</v>
      </c>
      <c r="RS94" s="248">
        <f>IF(RS$19-'様式３（療養者名簿）（⑤の場合）'!$BJ99+1&lt;=15,IF(RS$19&gt;='様式３（療養者名簿）（⑤の場合）'!$BJ99,IF(RS$19&lt;='様式３（療養者名簿）（⑤の場合）'!$BK99,1,0),0),0)</f>
        <v>0</v>
      </c>
      <c r="RT94" s="248">
        <f>IF(RT$19-'様式３（療養者名簿）（⑤の場合）'!$BJ99+1&lt;=15,IF(RT$19&gt;='様式３（療養者名簿）（⑤の場合）'!$BJ99,IF(RT$19&lt;='様式３（療養者名簿）（⑤の場合）'!$BK99,1,0),0),0)</f>
        <v>0</v>
      </c>
      <c r="RU94" s="248">
        <f>IF(RU$19-'様式３（療養者名簿）（⑤の場合）'!$BJ99+1&lt;=15,IF(RU$19&gt;='様式３（療養者名簿）（⑤の場合）'!$BJ99,IF(RU$19&lt;='様式３（療養者名簿）（⑤の場合）'!$BK99,1,0),0),0)</f>
        <v>0</v>
      </c>
      <c r="RV94" s="248">
        <f>IF(RV$19-'様式３（療養者名簿）（⑤の場合）'!$BJ99+1&lt;=15,IF(RV$19&gt;='様式３（療養者名簿）（⑤の場合）'!$BJ99,IF(RV$19&lt;='様式３（療養者名簿）（⑤の場合）'!$BK99,1,0),0),0)</f>
        <v>0</v>
      </c>
      <c r="RW94" s="248">
        <f>IF(RW$19-'様式３（療養者名簿）（⑤の場合）'!$BJ99+1&lt;=15,IF(RW$19&gt;='様式３（療養者名簿）（⑤の場合）'!$BJ99,IF(RW$19&lt;='様式３（療養者名簿）（⑤の場合）'!$BK99,1,0),0),0)</f>
        <v>0</v>
      </c>
      <c r="RX94" s="248">
        <f>IF(RX$19-'様式３（療養者名簿）（⑤の場合）'!$BJ99+1&lt;=15,IF(RX$19&gt;='様式３（療養者名簿）（⑤の場合）'!$BJ99,IF(RX$19&lt;='様式３（療養者名簿）（⑤の場合）'!$BK99,1,0),0),0)</f>
        <v>0</v>
      </c>
      <c r="RY94" s="248">
        <f>IF(RY$19-'様式３（療養者名簿）（⑤の場合）'!$BJ99+1&lt;=15,IF(RY$19&gt;='様式３（療養者名簿）（⑤の場合）'!$BJ99,IF(RY$19&lt;='様式３（療養者名簿）（⑤の場合）'!$BK99,1,0),0),0)</f>
        <v>0</v>
      </c>
      <c r="RZ94" s="248">
        <f>IF(RZ$19-'様式３（療養者名簿）（⑤の場合）'!$BJ99+1&lt;=15,IF(RZ$19&gt;='様式３（療養者名簿）（⑤の場合）'!$BJ99,IF(RZ$19&lt;='様式３（療養者名簿）（⑤の場合）'!$BK99,1,0),0),0)</f>
        <v>0</v>
      </c>
      <c r="SA94" s="248">
        <f>IF(SA$19-'様式３（療養者名簿）（⑤の場合）'!$BJ99+1&lt;=15,IF(SA$19&gt;='様式３（療養者名簿）（⑤の場合）'!$BJ99,IF(SA$19&lt;='様式３（療養者名簿）（⑤の場合）'!$BK99,1,0),0),0)</f>
        <v>0</v>
      </c>
      <c r="SB94" s="248">
        <f>IF(SB$19-'様式３（療養者名簿）（⑤の場合）'!$BJ99+1&lt;=15,IF(SB$19&gt;='様式３（療養者名簿）（⑤の場合）'!$BJ99,IF(SB$19&lt;='様式３（療養者名簿）（⑤の場合）'!$BK99,1,0),0),0)</f>
        <v>0</v>
      </c>
      <c r="SC94" s="248">
        <f>IF(SC$19-'様式３（療養者名簿）（⑤の場合）'!$BJ99+1&lt;=15,IF(SC$19&gt;='様式３（療養者名簿）（⑤の場合）'!$BJ99,IF(SC$19&lt;='様式３（療養者名簿）（⑤の場合）'!$BK99,1,0),0),0)</f>
        <v>0</v>
      </c>
      <c r="SD94" s="248">
        <f>IF(SD$19-'様式３（療養者名簿）（⑤の場合）'!$BJ99+1&lt;=15,IF(SD$19&gt;='様式３（療養者名簿）（⑤の場合）'!$BJ99,IF(SD$19&lt;='様式３（療養者名簿）（⑤の場合）'!$BK99,1,0),0),0)</f>
        <v>0</v>
      </c>
      <c r="SE94" s="248">
        <f>IF(SE$19-'様式３（療養者名簿）（⑤の場合）'!$BJ99+1&lt;=15,IF(SE$19&gt;='様式３（療養者名簿）（⑤の場合）'!$BJ99,IF(SE$19&lt;='様式３（療養者名簿）（⑤の場合）'!$BK99,1,0),0),0)</f>
        <v>0</v>
      </c>
      <c r="SF94" s="248">
        <f>IF(SF$19-'様式３（療養者名簿）（⑤の場合）'!$BJ99+1&lt;=15,IF(SF$19&gt;='様式３（療養者名簿）（⑤の場合）'!$BJ99,IF(SF$19&lt;='様式３（療養者名簿）（⑤の場合）'!$BK99,1,0),0),0)</f>
        <v>0</v>
      </c>
      <c r="SG94" s="248">
        <f>IF(SG$19-'様式３（療養者名簿）（⑤の場合）'!$BJ99+1&lt;=15,IF(SG$19&gt;='様式３（療養者名簿）（⑤の場合）'!$BJ99,IF(SG$19&lt;='様式３（療養者名簿）（⑤の場合）'!$BK99,1,0),0),0)</f>
        <v>0</v>
      </c>
      <c r="SH94" s="248">
        <f>IF(SH$19-'様式３（療養者名簿）（⑤の場合）'!$BJ99+1&lt;=15,IF(SH$19&gt;='様式３（療養者名簿）（⑤の場合）'!$BJ99,IF(SH$19&lt;='様式３（療養者名簿）（⑤の場合）'!$BK99,1,0),0),0)</f>
        <v>0</v>
      </c>
      <c r="SI94" s="248">
        <f>IF(SI$19-'様式３（療養者名簿）（⑤の場合）'!$BJ99+1&lt;=15,IF(SI$19&gt;='様式３（療養者名簿）（⑤の場合）'!$BJ99,IF(SI$19&lt;='様式３（療養者名簿）（⑤の場合）'!$BK99,1,0),0),0)</f>
        <v>0</v>
      </c>
      <c r="SJ94" s="248">
        <f>IF(SJ$19-'様式３（療養者名簿）（⑤の場合）'!$BJ99+1&lt;=15,IF(SJ$19&gt;='様式３（療養者名簿）（⑤の場合）'!$BJ99,IF(SJ$19&lt;='様式３（療養者名簿）（⑤の場合）'!$BK99,1,0),0),0)</f>
        <v>0</v>
      </c>
      <c r="SK94" s="248">
        <f>IF(SK$19-'様式３（療養者名簿）（⑤の場合）'!$BJ99+1&lt;=15,IF(SK$19&gt;='様式３（療養者名簿）（⑤の場合）'!$BJ99,IF(SK$19&lt;='様式３（療養者名簿）（⑤の場合）'!$BK99,1,0),0),0)</f>
        <v>0</v>
      </c>
      <c r="SL94" s="248">
        <f>IF(SL$19-'様式３（療養者名簿）（⑤の場合）'!$BJ99+1&lt;=15,IF(SL$19&gt;='様式３（療養者名簿）（⑤の場合）'!$BJ99,IF(SL$19&lt;='様式３（療養者名簿）（⑤の場合）'!$BK99,1,0),0),0)</f>
        <v>0</v>
      </c>
      <c r="SM94" s="248">
        <f>IF(SM$19-'様式３（療養者名簿）（⑤の場合）'!$BJ99+1&lt;=15,IF(SM$19&gt;='様式３（療養者名簿）（⑤の場合）'!$BJ99,IF(SM$19&lt;='様式３（療養者名簿）（⑤の場合）'!$BK99,1,0),0),0)</f>
        <v>0</v>
      </c>
      <c r="SN94" s="248">
        <f>IF(SN$19-'様式３（療養者名簿）（⑤の場合）'!$BJ99+1&lt;=15,IF(SN$19&gt;='様式３（療養者名簿）（⑤の場合）'!$BJ99,IF(SN$19&lt;='様式３（療養者名簿）（⑤の場合）'!$BK99,1,0),0),0)</f>
        <v>0</v>
      </c>
      <c r="SO94" s="248">
        <f>IF(SO$19-'様式３（療養者名簿）（⑤の場合）'!$BJ99+1&lt;=15,IF(SO$19&gt;='様式３（療養者名簿）（⑤の場合）'!$BJ99,IF(SO$19&lt;='様式３（療養者名簿）（⑤の場合）'!$BK99,1,0),0),0)</f>
        <v>0</v>
      </c>
      <c r="SP94" s="248">
        <f>IF(SP$19-'様式３（療養者名簿）（⑤の場合）'!$BJ99+1&lt;=15,IF(SP$19&gt;='様式３（療養者名簿）（⑤の場合）'!$BJ99,IF(SP$19&lt;='様式３（療養者名簿）（⑤の場合）'!$BK99,1,0),0),0)</f>
        <v>0</v>
      </c>
      <c r="SQ94" s="248">
        <f>IF(SQ$19-'様式３（療養者名簿）（⑤の場合）'!$BJ99+1&lt;=15,IF(SQ$19&gt;='様式３（療養者名簿）（⑤の場合）'!$BJ99,IF(SQ$19&lt;='様式３（療養者名簿）（⑤の場合）'!$BK99,1,0),0),0)</f>
        <v>0</v>
      </c>
      <c r="SR94" s="248">
        <f>IF(SR$19-'様式３（療養者名簿）（⑤の場合）'!$BJ99+1&lt;=15,IF(SR$19&gt;='様式３（療養者名簿）（⑤の場合）'!$BJ99,IF(SR$19&lt;='様式３（療養者名簿）（⑤の場合）'!$BK99,1,0),0),0)</f>
        <v>0</v>
      </c>
      <c r="SS94" s="248">
        <f>IF(SS$19-'様式３（療養者名簿）（⑤の場合）'!$BJ99+1&lt;=15,IF(SS$19&gt;='様式３（療養者名簿）（⑤の場合）'!$BJ99,IF(SS$19&lt;='様式３（療養者名簿）（⑤の場合）'!$BK99,1,0),0),0)</f>
        <v>0</v>
      </c>
      <c r="ST94" s="248">
        <f>IF(ST$19-'様式３（療養者名簿）（⑤の場合）'!$BJ99+1&lt;=15,IF(ST$19&gt;='様式３（療養者名簿）（⑤の場合）'!$BJ99,IF(ST$19&lt;='様式３（療養者名簿）（⑤の場合）'!$BK99,1,0),0),0)</f>
        <v>0</v>
      </c>
      <c r="SU94" s="248">
        <f>IF(SU$19-'様式３（療養者名簿）（⑤の場合）'!$BJ99+1&lt;=15,IF(SU$19&gt;='様式３（療養者名簿）（⑤の場合）'!$BJ99,IF(SU$19&lt;='様式３（療養者名簿）（⑤の場合）'!$BK99,1,0),0),0)</f>
        <v>0</v>
      </c>
      <c r="SV94" s="248">
        <f>IF(SV$19-'様式３（療養者名簿）（⑤の場合）'!$BJ99+1&lt;=15,IF(SV$19&gt;='様式３（療養者名簿）（⑤の場合）'!$BJ99,IF(SV$19&lt;='様式３（療養者名簿）（⑤の場合）'!$BK99,1,0),0),0)</f>
        <v>0</v>
      </c>
      <c r="SW94" s="248">
        <f>IF(SW$19-'様式３（療養者名簿）（⑤の場合）'!$BJ99+1&lt;=15,IF(SW$19&gt;='様式３（療養者名簿）（⑤の場合）'!$BJ99,IF(SW$19&lt;='様式３（療養者名簿）（⑤の場合）'!$BK99,1,0),0),0)</f>
        <v>0</v>
      </c>
      <c r="SX94" s="248">
        <f>IF(SX$19-'様式３（療養者名簿）（⑤の場合）'!$BJ99+1&lt;=15,IF(SX$19&gt;='様式３（療養者名簿）（⑤の場合）'!$BJ99,IF(SX$19&lt;='様式３（療養者名簿）（⑤の場合）'!$BK99,1,0),0),0)</f>
        <v>0</v>
      </c>
      <c r="SY94" s="248">
        <f>IF(SY$19-'様式３（療養者名簿）（⑤の場合）'!$BJ99+1&lt;=15,IF(SY$19&gt;='様式３（療養者名簿）（⑤の場合）'!$BJ99,IF(SY$19&lt;='様式３（療養者名簿）（⑤の場合）'!$BK99,1,0),0),0)</f>
        <v>0</v>
      </c>
      <c r="SZ94" s="248">
        <f>IF(SZ$19-'様式３（療養者名簿）（⑤の場合）'!$BJ99+1&lt;=15,IF(SZ$19&gt;='様式３（療養者名簿）（⑤の場合）'!$BJ99,IF(SZ$19&lt;='様式３（療養者名簿）（⑤の場合）'!$BK99,1,0),0),0)</f>
        <v>0</v>
      </c>
      <c r="TA94" s="248">
        <f>IF(TA$19-'様式３（療養者名簿）（⑤の場合）'!$BJ99+1&lt;=15,IF(TA$19&gt;='様式３（療養者名簿）（⑤の場合）'!$BJ99,IF(TA$19&lt;='様式３（療養者名簿）（⑤の場合）'!$BK99,1,0),0),0)</f>
        <v>0</v>
      </c>
      <c r="TB94" s="248">
        <f>IF(TB$19-'様式３（療養者名簿）（⑤の場合）'!$BJ99+1&lt;=15,IF(TB$19&gt;='様式３（療養者名簿）（⑤の場合）'!$BJ99,IF(TB$19&lt;='様式３（療養者名簿）（⑤の場合）'!$BK99,1,0),0),0)</f>
        <v>0</v>
      </c>
      <c r="TC94" s="248">
        <f>IF(TC$19-'様式３（療養者名簿）（⑤の場合）'!$BJ99+1&lt;=15,IF(TC$19&gt;='様式３（療養者名簿）（⑤の場合）'!$BJ99,IF(TC$19&lt;='様式３（療養者名簿）（⑤の場合）'!$BK99,1,0),0),0)</f>
        <v>0</v>
      </c>
      <c r="TD94" s="248">
        <f>IF(TD$19-'様式３（療養者名簿）（⑤の場合）'!$BJ99+1&lt;=15,IF(TD$19&gt;='様式３（療養者名簿）（⑤の場合）'!$BJ99,IF(TD$19&lt;='様式３（療養者名簿）（⑤の場合）'!$BK99,1,0),0),0)</f>
        <v>0</v>
      </c>
      <c r="TE94" s="248">
        <f>IF(TE$19-'様式３（療養者名簿）（⑤の場合）'!$BJ99+1&lt;=15,IF(TE$19&gt;='様式３（療養者名簿）（⑤の場合）'!$BJ99,IF(TE$19&lt;='様式３（療養者名簿）（⑤の場合）'!$BK99,1,0),0),0)</f>
        <v>0</v>
      </c>
      <c r="TF94" s="248">
        <f>IF(TF$19-'様式３（療養者名簿）（⑤の場合）'!$BJ99+1&lt;=15,IF(TF$19&gt;='様式３（療養者名簿）（⑤の場合）'!$BJ99,IF(TF$19&lt;='様式３（療養者名簿）（⑤の場合）'!$BK99,1,0),0),0)</f>
        <v>0</v>
      </c>
      <c r="TG94" s="248">
        <f>IF(TG$19-'様式３（療養者名簿）（⑤の場合）'!$BJ99+1&lt;=15,IF(TG$19&gt;='様式３（療養者名簿）（⑤の場合）'!$BJ99,IF(TG$19&lt;='様式３（療養者名簿）（⑤の場合）'!$BK99,1,0),0),0)</f>
        <v>0</v>
      </c>
      <c r="TH94" s="248">
        <f>IF(TH$19-'様式３（療養者名簿）（⑤の場合）'!$BJ99+1&lt;=15,IF(TH$19&gt;='様式３（療養者名簿）（⑤の場合）'!$BJ99,IF(TH$19&lt;='様式３（療養者名簿）（⑤の場合）'!$BK99,1,0),0),0)</f>
        <v>0</v>
      </c>
      <c r="TI94" s="248">
        <f>IF(TI$19-'様式３（療養者名簿）（⑤の場合）'!$BJ99+1&lt;=15,IF(TI$19&gt;='様式３（療養者名簿）（⑤の場合）'!$BJ99,IF(TI$19&lt;='様式３（療養者名簿）（⑤の場合）'!$BK99,1,0),0),0)</f>
        <v>0</v>
      </c>
      <c r="TJ94" s="248">
        <f>IF(TJ$19-'様式３（療養者名簿）（⑤の場合）'!$BJ99+1&lt;=15,IF(TJ$19&gt;='様式３（療養者名簿）（⑤の場合）'!$BJ99,IF(TJ$19&lt;='様式３（療養者名簿）（⑤の場合）'!$BK99,1,0),0),0)</f>
        <v>0</v>
      </c>
      <c r="TK94" s="248">
        <f>IF(TK$19-'様式３（療養者名簿）（⑤の場合）'!$BJ99+1&lt;=15,IF(TK$19&gt;='様式３（療養者名簿）（⑤の場合）'!$BJ99,IF(TK$19&lt;='様式３（療養者名簿）（⑤の場合）'!$BK99,1,0),0),0)</f>
        <v>0</v>
      </c>
      <c r="TL94" s="248">
        <f>IF(TL$19-'様式３（療養者名簿）（⑤の場合）'!$BJ99+1&lt;=15,IF(TL$19&gt;='様式３（療養者名簿）（⑤の場合）'!$BJ99,IF(TL$19&lt;='様式３（療養者名簿）（⑤の場合）'!$BK99,1,0),0),0)</f>
        <v>0</v>
      </c>
      <c r="TM94" s="248">
        <f>IF(TM$19-'様式３（療養者名簿）（⑤の場合）'!$BJ99+1&lt;=15,IF(TM$19&gt;='様式３（療養者名簿）（⑤の場合）'!$BJ99,IF(TM$19&lt;='様式３（療養者名簿）（⑤の場合）'!$BK99,1,0),0),0)</f>
        <v>0</v>
      </c>
      <c r="TN94" s="248">
        <f>IF(TN$19-'様式３（療養者名簿）（⑤の場合）'!$BJ99+1&lt;=15,IF(TN$19&gt;='様式３（療養者名簿）（⑤の場合）'!$BJ99,IF(TN$19&lt;='様式３（療養者名簿）（⑤の場合）'!$BK99,1,0),0),0)</f>
        <v>0</v>
      </c>
      <c r="TO94" s="248">
        <f>IF(TO$19-'様式３（療養者名簿）（⑤の場合）'!$BJ99+1&lt;=15,IF(TO$19&gt;='様式３（療養者名簿）（⑤の場合）'!$BJ99,IF(TO$19&lt;='様式３（療養者名簿）（⑤の場合）'!$BK99,1,0),0),0)</f>
        <v>0</v>
      </c>
      <c r="TP94" s="248">
        <f>IF(TP$19-'様式３（療養者名簿）（⑤の場合）'!$BJ99+1&lt;=15,IF(TP$19&gt;='様式３（療養者名簿）（⑤の場合）'!$BJ99,IF(TP$19&lt;='様式３（療養者名簿）（⑤の場合）'!$BK99,1,0),0),0)</f>
        <v>0</v>
      </c>
      <c r="TQ94" s="248">
        <f>IF(TQ$19-'様式３（療養者名簿）（⑤の場合）'!$BJ99+1&lt;=15,IF(TQ$19&gt;='様式３（療養者名簿）（⑤の場合）'!$BJ99,IF(TQ$19&lt;='様式３（療養者名簿）（⑤の場合）'!$BK99,1,0),0),0)</f>
        <v>0</v>
      </c>
      <c r="TR94" s="248">
        <f>IF(TR$19-'様式３（療養者名簿）（⑤の場合）'!$BJ99+1&lt;=15,IF(TR$19&gt;='様式３（療養者名簿）（⑤の場合）'!$BJ99,IF(TR$19&lt;='様式３（療養者名簿）（⑤の場合）'!$BK99,1,0),0),0)</f>
        <v>0</v>
      </c>
      <c r="TS94" s="248">
        <f>IF(TS$19-'様式３（療養者名簿）（⑤の場合）'!$BJ99+1&lt;=15,IF(TS$19&gt;='様式３（療養者名簿）（⑤の場合）'!$BJ99,IF(TS$19&lt;='様式３（療養者名簿）（⑤の場合）'!$BK99,1,0),0),0)</f>
        <v>0</v>
      </c>
      <c r="TT94" s="248">
        <f>IF(TT$19-'様式３（療養者名簿）（⑤の場合）'!$BJ99+1&lt;=15,IF(TT$19&gt;='様式３（療養者名簿）（⑤の場合）'!$BJ99,IF(TT$19&lt;='様式３（療養者名簿）（⑤の場合）'!$BK99,1,0),0),0)</f>
        <v>0</v>
      </c>
      <c r="TU94" s="248">
        <f>IF(TU$19-'様式３（療養者名簿）（⑤の場合）'!$BJ99+1&lt;=15,IF(TU$19&gt;='様式３（療養者名簿）（⑤の場合）'!$BJ99,IF(TU$19&lt;='様式３（療養者名簿）（⑤の場合）'!$BK99,1,0),0),0)</f>
        <v>0</v>
      </c>
      <c r="TV94" s="248">
        <f>IF(TV$19-'様式３（療養者名簿）（⑤の場合）'!$BJ99+1&lt;=15,IF(TV$19&gt;='様式３（療養者名簿）（⑤の場合）'!$BJ99,IF(TV$19&lt;='様式３（療養者名簿）（⑤の場合）'!$BK99,1,0),0),0)</f>
        <v>0</v>
      </c>
      <c r="TW94" s="248">
        <f>IF(TW$19-'様式３（療養者名簿）（⑤の場合）'!$BJ99+1&lt;=15,IF(TW$19&gt;='様式３（療養者名簿）（⑤の場合）'!$BJ99,IF(TW$19&lt;='様式３（療養者名簿）（⑤の場合）'!$BK99,1,0),0),0)</f>
        <v>0</v>
      </c>
      <c r="TX94" s="248">
        <f>IF(TX$19-'様式３（療養者名簿）（⑤の場合）'!$BJ99+1&lt;=15,IF(TX$19&gt;='様式３（療養者名簿）（⑤の場合）'!$BJ99,IF(TX$19&lt;='様式３（療養者名簿）（⑤の場合）'!$BK99,1,0),0),0)</f>
        <v>0</v>
      </c>
      <c r="TY94" s="248">
        <f>IF(TY$19-'様式３（療養者名簿）（⑤の場合）'!$BJ99+1&lt;=15,IF(TY$19&gt;='様式３（療養者名簿）（⑤の場合）'!$BJ99,IF(TY$19&lt;='様式３（療養者名簿）（⑤の場合）'!$BK99,1,0),0),0)</f>
        <v>0</v>
      </c>
      <c r="TZ94" s="248">
        <f>IF(TZ$19-'様式３（療養者名簿）（⑤の場合）'!$BJ99+1&lt;=15,IF(TZ$19&gt;='様式３（療養者名簿）（⑤の場合）'!$BJ99,IF(TZ$19&lt;='様式３（療養者名簿）（⑤の場合）'!$BK99,1,0),0),0)</f>
        <v>0</v>
      </c>
      <c r="UA94" s="248">
        <f>IF(UA$19-'様式３（療養者名簿）（⑤の場合）'!$BJ99+1&lt;=15,IF(UA$19&gt;='様式３（療養者名簿）（⑤の場合）'!$BJ99,IF(UA$19&lt;='様式３（療養者名簿）（⑤の場合）'!$BK99,1,0),0),0)</f>
        <v>0</v>
      </c>
      <c r="UB94" s="248">
        <f>IF(UB$19-'様式３（療養者名簿）（⑤の場合）'!$BJ99+1&lt;=15,IF(UB$19&gt;='様式３（療養者名簿）（⑤の場合）'!$BJ99,IF(UB$19&lt;='様式３（療養者名簿）（⑤の場合）'!$BK99,1,0),0),0)</f>
        <v>0</v>
      </c>
      <c r="UC94" s="248">
        <f>IF(UC$19-'様式３（療養者名簿）（⑤の場合）'!$BJ99+1&lt;=15,IF(UC$19&gt;='様式３（療養者名簿）（⑤の場合）'!$BJ99,IF(UC$19&lt;='様式３（療養者名簿）（⑤の場合）'!$BK99,1,0),0),0)</f>
        <v>0</v>
      </c>
      <c r="UD94" s="372">
        <f>IF(UD$19-'様式３（療養者名簿）（⑤の場合）'!$BJ99+1&lt;=15,IF(UD$19&gt;='様式３（療養者名簿）（⑤の場合）'!$BJ99,IF(UD$19&lt;='様式３（療養者名簿）（⑤の場合）'!$BK99,1,0),0),0)</f>
        <v>0</v>
      </c>
      <c r="UE94" s="372">
        <f>IF(UE$19-'様式３（療養者名簿）（⑤の場合）'!$BJ99+1&lt;=15,IF(UE$19&gt;='様式３（療養者名簿）（⑤の場合）'!$BJ99,IF(UE$19&lt;='様式３（療養者名簿）（⑤の場合）'!$BK99,1,0),0),0)</f>
        <v>0</v>
      </c>
      <c r="UF94" s="372">
        <f>IF(UF$19-'様式３（療養者名簿）（⑤の場合）'!$BJ99+1&lt;=15,IF(UF$19&gt;='様式３（療養者名簿）（⑤の場合）'!$BJ99,IF(UF$19&lt;='様式３（療養者名簿）（⑤の場合）'!$BK99,1,0),0),0)</f>
        <v>0</v>
      </c>
      <c r="UG94" s="372">
        <f>IF(UG$19-'様式３（療養者名簿）（⑤の場合）'!$BJ99+1&lt;=15,IF(UG$19&gt;='様式３（療養者名簿）（⑤の場合）'!$BJ99,IF(UG$19&lt;='様式３（療養者名簿）（⑤の場合）'!$BK99,1,0),0),0)</f>
        <v>0</v>
      </c>
      <c r="UH94" s="372">
        <f>IF(UH$19-'様式３（療養者名簿）（⑤の場合）'!$BJ99+1&lt;=15,IF(UH$19&gt;='様式３（療養者名簿）（⑤の場合）'!$BJ99,IF(UH$19&lt;='様式３（療養者名簿）（⑤の場合）'!$BK99,1,0),0),0)</f>
        <v>0</v>
      </c>
      <c r="UI94" s="372">
        <f>IF(UI$19-'様式３（療養者名簿）（⑤の場合）'!$BJ99+1&lt;=15,IF(UI$19&gt;='様式３（療養者名簿）（⑤の場合）'!$BJ99,IF(UI$19&lt;='様式３（療養者名簿）（⑤の場合）'!$BK99,1,0),0),0)</f>
        <v>0</v>
      </c>
      <c r="UJ94" s="372">
        <f>IF(UJ$19-'様式３（療養者名簿）（⑤の場合）'!$BJ99+1&lt;=15,IF(UJ$19&gt;='様式３（療養者名簿）（⑤の場合）'!$BJ99,IF(UJ$19&lt;='様式３（療養者名簿）（⑤の場合）'!$BK99,1,0),0),0)</f>
        <v>0</v>
      </c>
      <c r="UK94" s="372">
        <f>IF(UK$19-'様式３（療養者名簿）（⑤の場合）'!$BJ99+1&lt;=15,IF(UK$19&gt;='様式３（療養者名簿）（⑤の場合）'!$BJ99,IF(UK$19&lt;='様式３（療養者名簿）（⑤の場合）'!$BK99,1,0),0),0)</f>
        <v>0</v>
      </c>
      <c r="UL94" s="372">
        <f>IF(UL$19-'様式３（療養者名簿）（⑤の場合）'!$BJ99+1&lt;=15,IF(UL$19&gt;='様式３（療養者名簿）（⑤の場合）'!$BJ99,IF(UL$19&lt;='様式３（療養者名簿）（⑤の場合）'!$BK99,1,0),0),0)</f>
        <v>0</v>
      </c>
      <c r="UM94" s="372">
        <f>IF(UM$19-'様式３（療養者名簿）（⑤の場合）'!$BJ99+1&lt;=15,IF(UM$19&gt;='様式３（療養者名簿）（⑤の場合）'!$BJ99,IF(UM$19&lt;='様式３（療養者名簿）（⑤の場合）'!$BK99,1,0),0),0)</f>
        <v>0</v>
      </c>
      <c r="UN94" s="372">
        <f>IF(UN$19-'様式３（療養者名簿）（⑤の場合）'!$BJ99+1&lt;=15,IF(UN$19&gt;='様式３（療養者名簿）（⑤の場合）'!$BJ99,IF(UN$19&lt;='様式３（療養者名簿）（⑤の場合）'!$BK99,1,0),0),0)</f>
        <v>0</v>
      </c>
      <c r="UO94" s="372">
        <f>IF(UO$19-'様式３（療養者名簿）（⑤の場合）'!$BJ99+1&lt;=15,IF(UO$19&gt;='様式３（療養者名簿）（⑤の場合）'!$BJ99,IF(UO$19&lt;='様式３（療養者名簿）（⑤の場合）'!$BK99,1,0),0),0)</f>
        <v>0</v>
      </c>
      <c r="UP94" s="372">
        <f>IF(UP$19-'様式３（療養者名簿）（⑤の場合）'!$BJ99+1&lt;=15,IF(UP$19&gt;='様式３（療養者名簿）（⑤の場合）'!$BJ99,IF(UP$19&lt;='様式３（療養者名簿）（⑤の場合）'!$BK99,1,0),0),0)</f>
        <v>0</v>
      </c>
      <c r="UQ94" s="372">
        <f>IF(UQ$19-'様式３（療養者名簿）（⑤の場合）'!$BJ99+1&lt;=15,IF(UQ$19&gt;='様式３（療養者名簿）（⑤の場合）'!$BJ99,IF(UQ$19&lt;='様式３（療養者名簿）（⑤の場合）'!$BK99,1,0),0),0)</f>
        <v>0</v>
      </c>
      <c r="UR94" s="372">
        <f>IF(UR$19-'様式３（療養者名簿）（⑤の場合）'!$BJ99+1&lt;=15,IF(UR$19&gt;='様式３（療養者名簿）（⑤の場合）'!$BJ99,IF(UR$19&lt;='様式３（療養者名簿）（⑤の場合）'!$BK99,1,0),0),0)</f>
        <v>0</v>
      </c>
      <c r="US94" s="372">
        <f>IF(US$19-'様式３（療養者名簿）（⑤の場合）'!$BJ99+1&lt;=15,IF(US$19&gt;='様式３（療養者名簿）（⑤の場合）'!$BJ99,IF(US$19&lt;='様式３（療養者名簿）（⑤の場合）'!$BK99,1,0),0),0)</f>
        <v>0</v>
      </c>
      <c r="UT94" s="372">
        <f>IF(UT$19-'様式３（療養者名簿）（⑤の場合）'!$BJ99+1&lt;=15,IF(UT$19&gt;='様式３（療養者名簿）（⑤の場合）'!$BJ99,IF(UT$19&lt;='様式３（療養者名簿）（⑤の場合）'!$BK99,1,0),0),0)</f>
        <v>0</v>
      </c>
      <c r="UU94" s="372">
        <f>IF(UU$19-'様式３（療養者名簿）（⑤の場合）'!$BJ99+1&lt;=15,IF(UU$19&gt;='様式３（療養者名簿）（⑤の場合）'!$BJ99,IF(UU$19&lt;='様式３（療養者名簿）（⑤の場合）'!$BK99,1,0),0),0)</f>
        <v>0</v>
      </c>
      <c r="UV94" s="372">
        <f>IF(UV$19-'様式３（療養者名簿）（⑤の場合）'!$BJ99+1&lt;=15,IF(UV$19&gt;='様式３（療養者名簿）（⑤の場合）'!$BJ99,IF(UV$19&lt;='様式３（療養者名簿）（⑤の場合）'!$BK99,1,0),0),0)</f>
        <v>0</v>
      </c>
      <c r="UW94" s="372">
        <f>IF(UW$19-'様式３（療養者名簿）（⑤の場合）'!$BJ99+1&lt;=15,IF(UW$19&gt;='様式３（療養者名簿）（⑤の場合）'!$BJ99,IF(UW$19&lt;='様式３（療養者名簿）（⑤の場合）'!$BK99,1,0),0),0)</f>
        <v>0</v>
      </c>
      <c r="UX94" s="372">
        <f>IF(UX$19-'様式３（療養者名簿）（⑤の場合）'!$BJ99+1&lt;=15,IF(UX$19&gt;='様式３（療養者名簿）（⑤の場合）'!$BJ99,IF(UX$19&lt;='様式３（療養者名簿）（⑤の場合）'!$BK99,1,0),0),0)</f>
        <v>0</v>
      </c>
      <c r="UY94" s="372">
        <f>IF(UY$19-'様式３（療養者名簿）（⑤の場合）'!$BJ99+1&lt;=15,IF(UY$19&gt;='様式３（療養者名簿）（⑤の場合）'!$BJ99,IF(UY$19&lt;='様式３（療養者名簿）（⑤の場合）'!$BK99,1,0),0),0)</f>
        <v>0</v>
      </c>
      <c r="UZ94" s="372">
        <f>IF(UZ$19-'様式３（療養者名簿）（⑤の場合）'!$BJ99+1&lt;=15,IF(UZ$19&gt;='様式３（療養者名簿）（⑤の場合）'!$BJ99,IF(UZ$19&lt;='様式３（療養者名簿）（⑤の場合）'!$BK99,1,0),0),0)</f>
        <v>0</v>
      </c>
      <c r="VA94" s="372">
        <f>IF(VA$19-'様式３（療養者名簿）（⑤の場合）'!$BJ99+1&lt;=15,IF(VA$19&gt;='様式３（療養者名簿）（⑤の場合）'!$BJ99,IF(VA$19&lt;='様式３（療養者名簿）（⑤の場合）'!$BK99,1,0),0),0)</f>
        <v>0</v>
      </c>
      <c r="VB94" s="372">
        <f>IF(VB$19-'様式３（療養者名簿）（⑤の場合）'!$BJ99+1&lt;=15,IF(VB$19&gt;='様式３（療養者名簿）（⑤の場合）'!$BJ99,IF(VB$19&lt;='様式３（療養者名簿）（⑤の場合）'!$BK99,1,0),0),0)</f>
        <v>0</v>
      </c>
      <c r="VC94" s="372">
        <f>IF(VC$19-'様式３（療養者名簿）（⑤の場合）'!$BJ99+1&lt;=15,IF(VC$19&gt;='様式３（療養者名簿）（⑤の場合）'!$BJ99,IF(VC$19&lt;='様式３（療養者名簿）（⑤の場合）'!$BK99,1,0),0),0)</f>
        <v>0</v>
      </c>
      <c r="VD94" s="372">
        <f>IF(VD$19-'様式３（療養者名簿）（⑤の場合）'!$BJ99+1&lt;=15,IF(VD$19&gt;='様式３（療養者名簿）（⑤の場合）'!$BJ99,IF(VD$19&lt;='様式３（療養者名簿）（⑤の場合）'!$BK99,1,0),0),0)</f>
        <v>0</v>
      </c>
      <c r="VE94" s="372">
        <f>IF(VE$19-'様式３（療養者名簿）（⑤の場合）'!$BJ99+1&lt;=15,IF(VE$19&gt;='様式３（療養者名簿）（⑤の場合）'!$BJ99,IF(VE$19&lt;='様式３（療養者名簿）（⑤の場合）'!$BK99,1,0),0),0)</f>
        <v>0</v>
      </c>
      <c r="VF94" s="372">
        <f>IF(VF$19-'様式３（療養者名簿）（⑤の場合）'!$BJ99+1&lt;=15,IF(VF$19&gt;='様式３（療養者名簿）（⑤の場合）'!$BJ99,IF(VF$19&lt;='様式３（療養者名簿）（⑤の場合）'!$BK99,1,0),0),0)</f>
        <v>0</v>
      </c>
      <c r="VG94" s="372">
        <f>IF(VG$19-'様式３（療養者名簿）（⑤の場合）'!$BJ99+1&lt;=15,IF(VG$19&gt;='様式３（療養者名簿）（⑤の場合）'!$BJ99,IF(VG$19&lt;='様式３（療養者名簿）（⑤の場合）'!$BK99,1,0),0),0)</f>
        <v>0</v>
      </c>
      <c r="VH94" s="372">
        <f>IF(VH$19-'様式３（療養者名簿）（⑤の場合）'!$BJ99+1&lt;=15,IF(VH$19&gt;='様式３（療養者名簿）（⑤の場合）'!$BJ99,IF(VH$19&lt;='様式３（療養者名簿）（⑤の場合）'!$BK99,1,0),0),0)</f>
        <v>0</v>
      </c>
      <c r="VI94" s="372">
        <f>IF(VI$19-'様式３（療養者名簿）（⑤の場合）'!$BJ99+1&lt;=15,IF(VI$19&gt;='様式３（療養者名簿）（⑤の場合）'!$BJ99,IF(VI$19&lt;='様式３（療養者名簿）（⑤の場合）'!$BK99,1,0),0),0)</f>
        <v>0</v>
      </c>
      <c r="VJ94" s="372">
        <f>IF(VJ$19-'様式３（療養者名簿）（⑤の場合）'!$BJ99+1&lt;=15,IF(VJ$19&gt;='様式３（療養者名簿）（⑤の場合）'!$BJ99,IF(VJ$19&lt;='様式３（療養者名簿）（⑤の場合）'!$BK99,1,0),0),0)</f>
        <v>0</v>
      </c>
      <c r="VK94" s="372">
        <f>IF(VK$19-'様式３（療養者名簿）（⑤の場合）'!$BJ99+1&lt;=15,IF(VK$19&gt;='様式３（療養者名簿）（⑤の場合）'!$BJ99,IF(VK$19&lt;='様式３（療養者名簿）（⑤の場合）'!$BK99,1,0),0),0)</f>
        <v>0</v>
      </c>
      <c r="VL94" s="372">
        <f>IF(VL$19-'様式３（療養者名簿）（⑤の場合）'!$BJ99+1&lt;=15,IF(VL$19&gt;='様式３（療養者名簿）（⑤の場合）'!$BJ99,IF(VL$19&lt;='様式３（療養者名簿）（⑤の場合）'!$BK99,1,0),0),0)</f>
        <v>0</v>
      </c>
      <c r="VM94" s="372">
        <f>IF(VM$19-'様式３（療養者名簿）（⑤の場合）'!$BJ99+1&lt;=15,IF(VM$19&gt;='様式３（療養者名簿）（⑤の場合）'!$BJ99,IF(VM$19&lt;='様式３（療養者名簿）（⑤の場合）'!$BK99,1,0),0),0)</f>
        <v>0</v>
      </c>
      <c r="VN94" s="372">
        <f>IF(VN$19-'様式３（療養者名簿）（⑤の場合）'!$BJ99+1&lt;=15,IF(VN$19&gt;='様式３（療養者名簿）（⑤の場合）'!$BJ99,IF(VN$19&lt;='様式３（療養者名簿）（⑤の場合）'!$BK99,1,0),0),0)</f>
        <v>0</v>
      </c>
      <c r="VO94" s="372">
        <f>IF(VO$19-'様式３（療養者名簿）（⑤の場合）'!$BJ99+1&lt;=15,IF(VO$19&gt;='様式３（療養者名簿）（⑤の場合）'!$BJ99,IF(VO$19&lt;='様式３（療養者名簿）（⑤の場合）'!$BK99,1,0),0),0)</f>
        <v>0</v>
      </c>
      <c r="VP94" s="372">
        <f>IF(VP$19-'様式３（療養者名簿）（⑤の場合）'!$BJ99+1&lt;=15,IF(VP$19&gt;='様式３（療養者名簿）（⑤の場合）'!$BJ99,IF(VP$19&lt;='様式３（療養者名簿）（⑤の場合）'!$BK99,1,0),0),0)</f>
        <v>0</v>
      </c>
      <c r="VQ94" s="372">
        <f>IF(VQ$19-'様式３（療養者名簿）（⑤の場合）'!$BJ99+1&lt;=15,IF(VQ$19&gt;='様式３（療養者名簿）（⑤の場合）'!$BJ99,IF(VQ$19&lt;='様式３（療養者名簿）（⑤の場合）'!$BK99,1,0),0),0)</f>
        <v>0</v>
      </c>
      <c r="VR94" s="372">
        <f>IF(VR$19-'様式３（療養者名簿）（⑤の場合）'!$BJ99+1&lt;=15,IF(VR$19&gt;='様式３（療養者名簿）（⑤の場合）'!$BJ99,IF(VR$19&lt;='様式３（療養者名簿）（⑤の場合）'!$BK99,1,0),0),0)</f>
        <v>0</v>
      </c>
      <c r="VS94" s="372">
        <f>IF(VS$19-'様式３（療養者名簿）（⑤の場合）'!$BJ99+1&lt;=15,IF(VS$19&gt;='様式３（療養者名簿）（⑤の場合）'!$BJ99,IF(VS$19&lt;='様式３（療養者名簿）（⑤の場合）'!$BK99,1,0),0),0)</f>
        <v>0</v>
      </c>
      <c r="VT94" s="372">
        <f>IF(VT$19-'様式３（療養者名簿）（⑤の場合）'!$BJ99+1&lt;=15,IF(VT$19&gt;='様式３（療養者名簿）（⑤の場合）'!$BJ99,IF(VT$19&lt;='様式３（療養者名簿）（⑤の場合）'!$BK99,1,0),0),0)</f>
        <v>0</v>
      </c>
      <c r="VU94" s="372">
        <f>IF(VU$19-'様式３（療養者名簿）（⑤の場合）'!$BJ99+1&lt;=15,IF(VU$19&gt;='様式３（療養者名簿）（⑤の場合）'!$BJ99,IF(VU$19&lt;='様式３（療養者名簿）（⑤の場合）'!$BK99,1,0),0),0)</f>
        <v>0</v>
      </c>
      <c r="VV94" s="372">
        <f>IF(VV$19-'様式３（療養者名簿）（⑤の場合）'!$BJ99+1&lt;=15,IF(VV$19&gt;='様式３（療養者名簿）（⑤の場合）'!$BJ99,IF(VV$19&lt;='様式３（療養者名簿）（⑤の場合）'!$BK99,1,0),0),0)</f>
        <v>0</v>
      </c>
      <c r="VW94" s="372">
        <f>IF(VW$19-'様式３（療養者名簿）（⑤の場合）'!$BJ99+1&lt;=15,IF(VW$19&gt;='様式３（療養者名簿）（⑤の場合）'!$BJ99,IF(VW$19&lt;='様式３（療養者名簿）（⑤の場合）'!$BK99,1,0),0),0)</f>
        <v>0</v>
      </c>
      <c r="VX94" s="372">
        <f>IF(VX$19-'様式３（療養者名簿）（⑤の場合）'!$BJ99+1&lt;=15,IF(VX$19&gt;='様式３（療養者名簿）（⑤の場合）'!$BJ99,IF(VX$19&lt;='様式３（療養者名簿）（⑤の場合）'!$BK99,1,0),0),0)</f>
        <v>0</v>
      </c>
      <c r="VY94" s="372">
        <f>IF(VY$19-'様式３（療養者名簿）（⑤の場合）'!$BJ99+1&lt;=15,IF(VY$19&gt;='様式３（療養者名簿）（⑤の場合）'!$BJ99,IF(VY$19&lt;='様式３（療養者名簿）（⑤の場合）'!$BK99,1,0),0),0)</f>
        <v>0</v>
      </c>
      <c r="VZ94" s="372">
        <f>IF(VZ$19-'様式３（療養者名簿）（⑤の場合）'!$BJ99+1&lt;=15,IF(VZ$19&gt;='様式３（療養者名簿）（⑤の場合）'!$BJ99,IF(VZ$19&lt;='様式３（療養者名簿）（⑤の場合）'!$BK99,1,0),0),0)</f>
        <v>0</v>
      </c>
      <c r="WA94" s="372">
        <f>IF(WA$19-'様式３（療養者名簿）（⑤の場合）'!$BJ99+1&lt;=15,IF(WA$19&gt;='様式３（療養者名簿）（⑤の場合）'!$BJ99,IF(WA$19&lt;='様式３（療養者名簿）（⑤の場合）'!$BK99,1,0),0),0)</f>
        <v>0</v>
      </c>
      <c r="WB94" s="372">
        <f>IF(WB$19-'様式３（療養者名簿）（⑤の場合）'!$BJ99+1&lt;=15,IF(WB$19&gt;='様式３（療養者名簿）（⑤の場合）'!$BJ99,IF(WB$19&lt;='様式３（療養者名簿）（⑤の場合）'!$BK99,1,0),0),0)</f>
        <v>0</v>
      </c>
      <c r="WC94" s="372">
        <f>IF(WC$19-'様式３（療養者名簿）（⑤の場合）'!$BJ99+1&lt;=15,IF(WC$19&gt;='様式３（療養者名簿）（⑤の場合）'!$BJ99,IF(WC$19&lt;='様式３（療養者名簿）（⑤の場合）'!$BK99,1,0),0),0)</f>
        <v>0</v>
      </c>
      <c r="WD94" s="372">
        <f>IF(WD$19-'様式３（療養者名簿）（⑤の場合）'!$BJ99+1&lt;=15,IF(WD$19&gt;='様式３（療養者名簿）（⑤の場合）'!$BJ99,IF(WD$19&lt;='様式３（療養者名簿）（⑤の場合）'!$BK99,1,0),0),0)</f>
        <v>0</v>
      </c>
      <c r="WE94" s="372">
        <f>IF(WE$19-'様式３（療養者名簿）（⑤の場合）'!$BJ99+1&lt;=15,IF(WE$19&gt;='様式３（療養者名簿）（⑤の場合）'!$BJ99,IF(WE$19&lt;='様式３（療養者名簿）（⑤の場合）'!$BK99,1,0),0),0)</f>
        <v>0</v>
      </c>
      <c r="WF94" s="372">
        <f>IF(WF$19-'様式３（療養者名簿）（⑤の場合）'!$BJ99+1&lt;=15,IF(WF$19&gt;='様式３（療養者名簿）（⑤の場合）'!$BJ99,IF(WF$19&lt;='様式３（療養者名簿）（⑤の場合）'!$BK99,1,0),0),0)</f>
        <v>0</v>
      </c>
      <c r="WG94" s="372">
        <f>IF(WG$19-'様式３（療養者名簿）（⑤の場合）'!$BJ99+1&lt;=15,IF(WG$19&gt;='様式３（療養者名簿）（⑤の場合）'!$BJ99,IF(WG$19&lt;='様式３（療養者名簿）（⑤の場合）'!$BK99,1,0),0),0)</f>
        <v>0</v>
      </c>
      <c r="WH94" s="372">
        <f>IF(WH$19-'様式３（療養者名簿）（⑤の場合）'!$BJ99+1&lt;=15,IF(WH$19&gt;='様式３（療養者名簿）（⑤の場合）'!$BJ99,IF(WH$19&lt;='様式３（療養者名簿）（⑤の場合）'!$BK99,1,0),0),0)</f>
        <v>0</v>
      </c>
      <c r="WI94" s="372">
        <f>IF(WI$19-'様式３（療養者名簿）（⑤の場合）'!$BJ99+1&lt;=15,IF(WI$19&gt;='様式３（療養者名簿）（⑤の場合）'!$BJ99,IF(WI$19&lt;='様式３（療養者名簿）（⑤の場合）'!$BK99,1,0),0),0)</f>
        <v>0</v>
      </c>
      <c r="WJ94" s="372">
        <f>IF(WJ$19-'様式３（療養者名簿）（⑤の場合）'!$BJ99+1&lt;=15,IF(WJ$19&gt;='様式３（療養者名簿）（⑤の場合）'!$BJ99,IF(WJ$19&lt;='様式３（療養者名簿）（⑤の場合）'!$BK99,1,0),0),0)</f>
        <v>0</v>
      </c>
      <c r="WK94" s="372">
        <f>IF(WK$19-'様式３（療養者名簿）（⑤の場合）'!$BJ99+1&lt;=15,IF(WK$19&gt;='様式３（療養者名簿）（⑤の場合）'!$BJ99,IF(WK$19&lt;='様式３（療養者名簿）（⑤の場合）'!$BK99,1,0),0),0)</f>
        <v>0</v>
      </c>
      <c r="WL94" s="372">
        <f>IF(WL$19-'様式３（療養者名簿）（⑤の場合）'!$BJ99+1&lt;=15,IF(WL$19&gt;='様式３（療養者名簿）（⑤の場合）'!$BJ99,IF(WL$19&lt;='様式３（療養者名簿）（⑤の場合）'!$BK99,1,0),0),0)</f>
        <v>0</v>
      </c>
      <c r="WM94" s="372">
        <f>IF(WM$19-'様式３（療養者名簿）（⑤の場合）'!$BJ99+1&lt;=15,IF(WM$19&gt;='様式３（療養者名簿）（⑤の場合）'!$BJ99,IF(WM$19&lt;='様式３（療養者名簿）（⑤の場合）'!$BK99,1,0),0),0)</f>
        <v>0</v>
      </c>
      <c r="WN94" s="372">
        <f>IF(WN$19-'様式３（療養者名簿）（⑤の場合）'!$BJ99+1&lt;=15,IF(WN$19&gt;='様式３（療養者名簿）（⑤の場合）'!$BJ99,IF(WN$19&lt;='様式３（療養者名簿）（⑤の場合）'!$BK99,1,0),0),0)</f>
        <v>0</v>
      </c>
      <c r="WO94" s="372">
        <f>IF(WO$19-'様式３（療養者名簿）（⑤の場合）'!$BJ99+1&lt;=15,IF(WO$19&gt;='様式３（療養者名簿）（⑤の場合）'!$BJ99,IF(WO$19&lt;='様式３（療養者名簿）（⑤の場合）'!$BK99,1,0),0),0)</f>
        <v>0</v>
      </c>
      <c r="WP94" s="372">
        <f>IF(WP$19-'様式３（療養者名簿）（⑤の場合）'!$BJ99+1&lt;=15,IF(WP$19&gt;='様式３（療養者名簿）（⑤の場合）'!$BJ99,IF(WP$19&lt;='様式３（療養者名簿）（⑤の場合）'!$BK99,1,0),0),0)</f>
        <v>0</v>
      </c>
      <c r="WQ94" s="372">
        <f>IF(WQ$19-'様式３（療養者名簿）（⑤の場合）'!$BJ99+1&lt;=15,IF(WQ$19&gt;='様式３（療養者名簿）（⑤の場合）'!$BJ99,IF(WQ$19&lt;='様式３（療養者名簿）（⑤の場合）'!$BK99,1,0),0),0)</f>
        <v>0</v>
      </c>
      <c r="WR94" s="372">
        <f>IF(WR$19-'様式３（療養者名簿）（⑤の場合）'!$BJ99+1&lt;=15,IF(WR$19&gt;='様式３（療養者名簿）（⑤の場合）'!$BJ99,IF(WR$19&lt;='様式３（療養者名簿）（⑤の場合）'!$BK99,1,0),0),0)</f>
        <v>0</v>
      </c>
      <c r="WS94" s="372">
        <f>IF(WS$19-'様式３（療養者名簿）（⑤の場合）'!$BJ99+1&lt;=15,IF(WS$19&gt;='様式３（療養者名簿）（⑤の場合）'!$BJ99,IF(WS$19&lt;='様式３（療養者名簿）（⑤の場合）'!$BK99,1,0),0),0)</f>
        <v>0</v>
      </c>
      <c r="WT94" s="372">
        <f>IF(WT$19-'様式３（療養者名簿）（⑤の場合）'!$BJ99+1&lt;=15,IF(WT$19&gt;='様式３（療養者名簿）（⑤の場合）'!$BJ99,IF(WT$19&lt;='様式３（療養者名簿）（⑤の場合）'!$BK99,1,0),0),0)</f>
        <v>0</v>
      </c>
      <c r="WU94" s="372">
        <f>IF(WU$19-'様式３（療養者名簿）（⑤の場合）'!$BJ99+1&lt;=15,IF(WU$19&gt;='様式３（療養者名簿）（⑤の場合）'!$BJ99,IF(WU$19&lt;='様式３（療養者名簿）（⑤の場合）'!$BK99,1,0),0),0)</f>
        <v>0</v>
      </c>
      <c r="WV94" s="372">
        <f>IF(WV$19-'様式３（療養者名簿）（⑤の場合）'!$BJ99+1&lt;=15,IF(WV$19&gt;='様式３（療養者名簿）（⑤の場合）'!$BJ99,IF(WV$19&lt;='様式３（療養者名簿）（⑤の場合）'!$BK99,1,0),0),0)</f>
        <v>0</v>
      </c>
      <c r="WW94" s="372">
        <f>IF(WW$19-'様式３（療養者名簿）（⑤の場合）'!$BJ99+1&lt;=15,IF(WW$19&gt;='様式３（療養者名簿）（⑤の場合）'!$BJ99,IF(WW$19&lt;='様式３（療養者名簿）（⑤の場合）'!$BK99,1,0),0),0)</f>
        <v>0</v>
      </c>
      <c r="WX94" s="372">
        <f>IF(WX$19-'様式３（療養者名簿）（⑤の場合）'!$BJ99+1&lt;=15,IF(WX$19&gt;='様式３（療養者名簿）（⑤の場合）'!$BJ99,IF(WX$19&lt;='様式３（療養者名簿）（⑤の場合）'!$BK99,1,0),0),0)</f>
        <v>0</v>
      </c>
      <c r="WY94" s="372">
        <f>IF(WY$19-'様式３（療養者名簿）（⑤の場合）'!$BJ99+1&lt;=15,IF(WY$19&gt;='様式３（療養者名簿）（⑤の場合）'!$BJ99,IF(WY$19&lt;='様式３（療養者名簿）（⑤の場合）'!$BK99,1,0),0),0)</f>
        <v>0</v>
      </c>
      <c r="WZ94" s="372">
        <f>IF(WZ$19-'様式３（療養者名簿）（⑤の場合）'!$BJ99+1&lt;=15,IF(WZ$19&gt;='様式３（療養者名簿）（⑤の場合）'!$BJ99,IF(WZ$19&lt;='様式３（療養者名簿）（⑤の場合）'!$BK99,1,0),0),0)</f>
        <v>0</v>
      </c>
      <c r="XA94" s="372">
        <f>IF(XA$19-'様式３（療養者名簿）（⑤の場合）'!$BJ99+1&lt;=15,IF(XA$19&gt;='様式３（療養者名簿）（⑤の場合）'!$BJ99,IF(XA$19&lt;='様式３（療養者名簿）（⑤の場合）'!$BK99,1,0),0),0)</f>
        <v>0</v>
      </c>
      <c r="XB94" s="372">
        <f>IF(XB$19-'様式３（療養者名簿）（⑤の場合）'!$BJ99+1&lt;=15,IF(XB$19&gt;='様式３（療養者名簿）（⑤の場合）'!$BJ99,IF(XB$19&lt;='様式３（療養者名簿）（⑤の場合）'!$BK99,1,0),0),0)</f>
        <v>0</v>
      </c>
      <c r="XC94" s="372">
        <f>IF(XC$19-'様式３（療養者名簿）（⑤の場合）'!$BJ99+1&lt;=15,IF(XC$19&gt;='様式３（療養者名簿）（⑤の場合）'!$BJ99,IF(XC$19&lt;='様式３（療養者名簿）（⑤の場合）'!$BK99,1,0),0),0)</f>
        <v>0</v>
      </c>
      <c r="XD94" s="372">
        <f>IF(XD$19-'様式３（療養者名簿）（⑤の場合）'!$BJ99+1&lt;=15,IF(XD$19&gt;='様式３（療養者名簿）（⑤の場合）'!$BJ99,IF(XD$19&lt;='様式３（療養者名簿）（⑤の場合）'!$BK99,1,0),0),0)</f>
        <v>0</v>
      </c>
      <c r="XE94" s="372">
        <f>IF(XE$19-'様式３（療養者名簿）（⑤の場合）'!$BJ99+1&lt;=15,IF(XE$19&gt;='様式３（療養者名簿）（⑤の場合）'!$BJ99,IF(XE$19&lt;='様式３（療養者名簿）（⑤の場合）'!$BK99,1,0),0),0)</f>
        <v>0</v>
      </c>
      <c r="XF94" s="372">
        <f>IF(XF$19-'様式３（療養者名簿）（⑤の場合）'!$BJ99+1&lt;=15,IF(XF$19&gt;='様式３（療養者名簿）（⑤の場合）'!$BJ99,IF(XF$19&lt;='様式３（療養者名簿）（⑤の場合）'!$BK99,1,0),0),0)</f>
        <v>0</v>
      </c>
      <c r="XG94" s="372">
        <f>IF(XG$19-'様式３（療養者名簿）（⑤の場合）'!$BJ99+1&lt;=15,IF(XG$19&gt;='様式３（療養者名簿）（⑤の場合）'!$BJ99,IF(XG$19&lt;='様式３（療養者名簿）（⑤の場合）'!$BK99,1,0),0),0)</f>
        <v>0</v>
      </c>
      <c r="XH94" s="372">
        <f>IF(XH$19-'様式３（療養者名簿）（⑤の場合）'!$BJ99+1&lt;=15,IF(XH$19&gt;='様式３（療養者名簿）（⑤の場合）'!$BJ99,IF(XH$19&lt;='様式３（療養者名簿）（⑤の場合）'!$BK99,1,0),0),0)</f>
        <v>0</v>
      </c>
      <c r="XI94" s="372">
        <f>IF(XI$19-'様式３（療養者名簿）（⑤の場合）'!$BJ99+1&lt;=15,IF(XI$19&gt;='様式３（療養者名簿）（⑤の場合）'!$BJ99,IF(XI$19&lt;='様式３（療養者名簿）（⑤の場合）'!$BK99,1,0),0),0)</f>
        <v>0</v>
      </c>
      <c r="XJ94" s="372">
        <f>IF(XJ$19-'様式３（療養者名簿）（⑤の場合）'!$BJ99+1&lt;=15,IF(XJ$19&gt;='様式３（療養者名簿）（⑤の場合）'!$BJ99,IF(XJ$19&lt;='様式３（療養者名簿）（⑤の場合）'!$BK99,1,0),0),0)</f>
        <v>0</v>
      </c>
      <c r="XK94" s="372">
        <f>IF(XK$19-'様式３（療養者名簿）（⑤の場合）'!$BJ99+1&lt;=15,IF(XK$19&gt;='様式３（療養者名簿）（⑤の場合）'!$BJ99,IF(XK$19&lt;='様式３（療養者名簿）（⑤の場合）'!$BK99,1,0),0),0)</f>
        <v>0</v>
      </c>
      <c r="XL94" s="372">
        <f>IF(XL$19-'様式３（療養者名簿）（⑤の場合）'!$BJ99+1&lt;=15,IF(XL$19&gt;='様式３（療養者名簿）（⑤の場合）'!$BJ99,IF(XL$19&lt;='様式３（療養者名簿）（⑤の場合）'!$BK99,1,0),0),0)</f>
        <v>0</v>
      </c>
      <c r="XM94" s="372">
        <f>IF(XM$19-'様式３（療養者名簿）（⑤の場合）'!$BJ99+1&lt;=15,IF(XM$19&gt;='様式３（療養者名簿）（⑤の場合）'!$BJ99,IF(XM$19&lt;='様式３（療養者名簿）（⑤の場合）'!$BK99,1,0),0),0)</f>
        <v>0</v>
      </c>
      <c r="XN94" s="372">
        <f>IF(XN$19-'様式３（療養者名簿）（⑤の場合）'!$BJ99+1&lt;=15,IF(XN$19&gt;='様式３（療養者名簿）（⑤の場合）'!$BJ99,IF(XN$19&lt;='様式３（療養者名簿）（⑤の場合）'!$BK99,1,0),0),0)</f>
        <v>0</v>
      </c>
      <c r="XO94" s="372">
        <f>IF(XO$19-'様式３（療養者名簿）（⑤の場合）'!$BJ99+1&lt;=15,IF(XO$19&gt;='様式３（療養者名簿）（⑤の場合）'!$BJ99,IF(XO$19&lt;='様式３（療養者名簿）（⑤の場合）'!$BK99,1,0),0),0)</f>
        <v>0</v>
      </c>
      <c r="XP94" s="372">
        <f>IF(XP$19-'様式３（療養者名簿）（⑤の場合）'!$BJ99+1&lt;=15,IF(XP$19&gt;='様式３（療養者名簿）（⑤の場合）'!$BJ99,IF(XP$19&lt;='様式３（療養者名簿）（⑤の場合）'!$BK99,1,0),0),0)</f>
        <v>0</v>
      </c>
      <c r="XQ94" s="372">
        <f>IF(XQ$19-'様式３（療養者名簿）（⑤の場合）'!$BJ99+1&lt;=15,IF(XQ$19&gt;='様式３（療養者名簿）（⑤の場合）'!$BJ99,IF(XQ$19&lt;='様式３（療養者名簿）（⑤の場合）'!$BK99,1,0),0),0)</f>
        <v>0</v>
      </c>
      <c r="XR94" s="372">
        <f>IF(XR$19-'様式３（療養者名簿）（⑤の場合）'!$BJ99+1&lt;=15,IF(XR$19&gt;='様式３（療養者名簿）（⑤の場合）'!$BJ99,IF(XR$19&lt;='様式３（療養者名簿）（⑤の場合）'!$BK99,1,0),0),0)</f>
        <v>0</v>
      </c>
      <c r="XS94" s="372">
        <f>IF(XS$19-'様式３（療養者名簿）（⑤の場合）'!$BJ99+1&lt;=15,IF(XS$19&gt;='様式３（療養者名簿）（⑤の場合）'!$BJ99,IF(XS$19&lt;='様式３（療養者名簿）（⑤の場合）'!$BK99,1,0),0),0)</f>
        <v>0</v>
      </c>
      <c r="XT94" s="372">
        <f>IF(XT$19-'様式３（療養者名簿）（⑤の場合）'!$BJ99+1&lt;=15,IF(XT$19&gt;='様式３（療養者名簿）（⑤の場合）'!$BJ99,IF(XT$19&lt;='様式３（療養者名簿）（⑤の場合）'!$BK99,1,0),0),0)</f>
        <v>0</v>
      </c>
      <c r="XU94" s="372">
        <f>IF(XU$19-'様式３（療養者名簿）（⑤の場合）'!$BJ99+1&lt;=15,IF(XU$19&gt;='様式３（療養者名簿）（⑤の場合）'!$BJ99,IF(XU$19&lt;='様式３（療養者名簿）（⑤の場合）'!$BK99,1,0),0),0)</f>
        <v>0</v>
      </c>
      <c r="XV94" s="372">
        <f>IF(XV$19-'様式３（療養者名簿）（⑤の場合）'!$BJ99+1&lt;=15,IF(XV$19&gt;='様式３（療養者名簿）（⑤の場合）'!$BJ99,IF(XV$19&lt;='様式３（療養者名簿）（⑤の場合）'!$BK99,1,0),0),0)</f>
        <v>0</v>
      </c>
      <c r="XW94" s="372">
        <f>IF(XW$19-'様式３（療養者名簿）（⑤の場合）'!$BJ99+1&lt;=15,IF(XW$19&gt;='様式３（療養者名簿）（⑤の場合）'!$BJ99,IF(XW$19&lt;='様式３（療養者名簿）（⑤の場合）'!$BK99,1,0),0),0)</f>
        <v>0</v>
      </c>
      <c r="XX94" s="372">
        <f>IF(XX$19-'様式３（療養者名簿）（⑤の場合）'!$BJ99+1&lt;=15,IF(XX$19&gt;='様式３（療養者名簿）（⑤の場合）'!$BJ99,IF(XX$19&lt;='様式３（療養者名簿）（⑤の場合）'!$BK99,1,0),0),0)</f>
        <v>0</v>
      </c>
      <c r="XY94" s="372">
        <f>IF(XY$19-'様式３（療養者名簿）（⑤の場合）'!$BJ99+1&lt;=15,IF(XY$19&gt;='様式３（療養者名簿）（⑤の場合）'!$BJ99,IF(XY$19&lt;='様式３（療養者名簿）（⑤の場合）'!$BK99,1,0),0),0)</f>
        <v>0</v>
      </c>
      <c r="XZ94" s="372">
        <f>IF(XZ$19-'様式３（療養者名簿）（⑤の場合）'!$BJ99+1&lt;=15,IF(XZ$19&gt;='様式３（療養者名簿）（⑤の場合）'!$BJ99,IF(XZ$19&lt;='様式３（療養者名簿）（⑤の場合）'!$BK99,1,0),0),0)</f>
        <v>0</v>
      </c>
      <c r="YA94" s="372">
        <f>IF(YA$19-'様式３（療養者名簿）（⑤の場合）'!$BJ99+1&lt;=15,IF(YA$19&gt;='様式３（療養者名簿）（⑤の場合）'!$BJ99,IF(YA$19&lt;='様式３（療養者名簿）（⑤の場合）'!$BK99,1,0),0),0)</f>
        <v>0</v>
      </c>
      <c r="YB94" s="372">
        <f>IF(YB$19-'様式３（療養者名簿）（⑤の場合）'!$BJ99+1&lt;=15,IF(YB$19&gt;='様式３（療養者名簿）（⑤の場合）'!$BJ99,IF(YB$19&lt;='様式３（療養者名簿）（⑤の場合）'!$BK99,1,0),0),0)</f>
        <v>0</v>
      </c>
      <c r="YC94" s="372">
        <f>IF(YC$19-'様式３（療養者名簿）（⑤の場合）'!$BJ99+1&lt;=15,IF(YC$19&gt;='様式３（療養者名簿）（⑤の場合）'!$BJ99,IF(YC$19&lt;='様式３（療養者名簿）（⑤の場合）'!$BK99,1,0),0),0)</f>
        <v>0</v>
      </c>
      <c r="YD94" s="372">
        <f>IF(YD$19-'様式３（療養者名簿）（⑤の場合）'!$BJ99+1&lt;=15,IF(YD$19&gt;='様式３（療養者名簿）（⑤の場合）'!$BJ99,IF(YD$19&lt;='様式３（療養者名簿）（⑤の場合）'!$BK99,1,0),0),0)</f>
        <v>0</v>
      </c>
      <c r="YE94" s="372">
        <f>IF(YE$19-'様式３（療養者名簿）（⑤の場合）'!$BJ99+1&lt;=15,IF(YE$19&gt;='様式３（療養者名簿）（⑤の場合）'!$BJ99,IF(YE$19&lt;='様式３（療養者名簿）（⑤の場合）'!$BK99,1,0),0),0)</f>
        <v>0</v>
      </c>
      <c r="YF94" s="372">
        <f>IF(YF$19-'様式３（療養者名簿）（⑤の場合）'!$BJ99+1&lt;=15,IF(YF$19&gt;='様式３（療養者名簿）（⑤の場合）'!$BJ99,IF(YF$19&lt;='様式３（療養者名簿）（⑤の場合）'!$BK99,1,0),0),0)</f>
        <v>0</v>
      </c>
      <c r="YG94" s="372">
        <f>IF(YG$19-'様式３（療養者名簿）（⑤の場合）'!$BJ99+1&lt;=15,IF(YG$19&gt;='様式３（療養者名簿）（⑤の場合）'!$BJ99,IF(YG$19&lt;='様式３（療養者名簿）（⑤の場合）'!$BK99,1,0),0),0)</f>
        <v>0</v>
      </c>
      <c r="YH94" s="372">
        <f>IF(YH$19-'様式３（療養者名簿）（⑤の場合）'!$BJ99+1&lt;=15,IF(YH$19&gt;='様式３（療養者名簿）（⑤の場合）'!$BJ99,IF(YH$19&lt;='様式３（療養者名簿）（⑤の場合）'!$BK99,1,0),0),0)</f>
        <v>0</v>
      </c>
      <c r="YI94" s="372">
        <f>IF(YI$19-'様式３（療養者名簿）（⑤の場合）'!$BJ99+1&lt;=15,IF(YI$19&gt;='様式３（療養者名簿）（⑤の場合）'!$BJ99,IF(YI$19&lt;='様式３（療養者名簿）（⑤の場合）'!$BK99,1,0),0),0)</f>
        <v>0</v>
      </c>
      <c r="YJ94" s="372">
        <f>IF(YJ$19-'様式３（療養者名簿）（⑤の場合）'!$BJ99+1&lt;=15,IF(YJ$19&gt;='様式３（療養者名簿）（⑤の場合）'!$BJ99,IF(YJ$19&lt;='様式３（療養者名簿）（⑤の場合）'!$BK99,1,0),0),0)</f>
        <v>0</v>
      </c>
      <c r="YK94" s="372">
        <f>IF(YK$19-'様式３（療養者名簿）（⑤の場合）'!$BJ99+1&lt;=15,IF(YK$19&gt;='様式３（療養者名簿）（⑤の場合）'!$BJ99,IF(YK$19&lt;='様式３（療養者名簿）（⑤の場合）'!$BK99,1,0),0),0)</f>
        <v>0</v>
      </c>
      <c r="YL94" s="372">
        <f>IF(YL$19-'様式３（療養者名簿）（⑤の場合）'!$BJ99+1&lt;=15,IF(YL$19&gt;='様式３（療養者名簿）（⑤の場合）'!$BJ99,IF(YL$19&lt;='様式３（療養者名簿）（⑤の場合）'!$BK99,1,0),0),0)</f>
        <v>0</v>
      </c>
      <c r="YM94" s="372">
        <f>IF(YM$19-'様式３（療養者名簿）（⑤の場合）'!$BJ99+1&lt;=15,IF(YM$19&gt;='様式３（療養者名簿）（⑤の場合）'!$BJ99,IF(YM$19&lt;='様式３（療養者名簿）（⑤の場合）'!$BK99,1,0),0),0)</f>
        <v>0</v>
      </c>
      <c r="YN94" s="372">
        <f>IF(YN$19-'様式３（療養者名簿）（⑤の場合）'!$BJ99+1&lt;=15,IF(YN$19&gt;='様式３（療養者名簿）（⑤の場合）'!$BJ99,IF(YN$19&lt;='様式３（療養者名簿）（⑤の場合）'!$BK99,1,0),0),0)</f>
        <v>0</v>
      </c>
      <c r="YO94" s="372">
        <f>IF(YO$19-'様式３（療養者名簿）（⑤の場合）'!$BJ99+1&lt;=15,IF(YO$19&gt;='様式３（療養者名簿）（⑤の場合）'!$BJ99,IF(YO$19&lt;='様式３（療養者名簿）（⑤の場合）'!$BK99,1,0),0),0)</f>
        <v>0</v>
      </c>
      <c r="YP94" s="372">
        <f>IF(YP$19-'様式３（療養者名簿）（⑤の場合）'!$BJ99+1&lt;=15,IF(YP$19&gt;='様式３（療養者名簿）（⑤の場合）'!$BJ99,IF(YP$19&lt;='様式３（療養者名簿）（⑤の場合）'!$BK99,1,0),0),0)</f>
        <v>0</v>
      </c>
      <c r="YQ94" s="372">
        <f>IF(YQ$19-'様式３（療養者名簿）（⑤の場合）'!$BJ99+1&lt;=15,IF(YQ$19&gt;='様式３（療養者名簿）（⑤の場合）'!$BJ99,IF(YQ$19&lt;='様式３（療養者名簿）（⑤の場合）'!$BK99,1,0),0),0)</f>
        <v>0</v>
      </c>
      <c r="YR94" s="372">
        <f>IF(YR$19-'様式３（療養者名簿）（⑤の場合）'!$BJ99+1&lt;=15,IF(YR$19&gt;='様式３（療養者名簿）（⑤の場合）'!$BJ99,IF(YR$19&lt;='様式３（療養者名簿）（⑤の場合）'!$BK99,1,0),0),0)</f>
        <v>0</v>
      </c>
      <c r="YS94" s="372">
        <f>IF(YS$19-'様式３（療養者名簿）（⑤の場合）'!$BJ99+1&lt;=15,IF(YS$19&gt;='様式３（療養者名簿）（⑤の場合）'!$BJ99,IF(YS$19&lt;='様式３（療養者名簿）（⑤の場合）'!$BK99,1,0),0),0)</f>
        <v>0</v>
      </c>
      <c r="YT94" s="372">
        <f>IF(YT$19-'様式３（療養者名簿）（⑤の場合）'!$BJ99+1&lt;=15,IF(YT$19&gt;='様式３（療養者名簿）（⑤の場合）'!$BJ99,IF(YT$19&lt;='様式３（療養者名簿）（⑤の場合）'!$BK99,1,0),0),0)</f>
        <v>0</v>
      </c>
      <c r="YU94" s="372">
        <f>IF(YU$19-'様式３（療養者名簿）（⑤の場合）'!$BJ99+1&lt;=15,IF(YU$19&gt;='様式３（療養者名簿）（⑤の場合）'!$BJ99,IF(YU$19&lt;='様式３（療養者名簿）（⑤の場合）'!$BK99,1,0),0),0)</f>
        <v>0</v>
      </c>
      <c r="YV94" s="372">
        <f>IF(YV$19-'様式３（療養者名簿）（⑤の場合）'!$BJ99+1&lt;=15,IF(YV$19&gt;='様式３（療養者名簿）（⑤の場合）'!$BJ99,IF(YV$19&lt;='様式３（療養者名簿）（⑤の場合）'!$BK99,1,0),0),0)</f>
        <v>0</v>
      </c>
      <c r="YW94" s="372">
        <f>IF(YW$19-'様式３（療養者名簿）（⑤の場合）'!$BJ99+1&lt;=15,IF(YW$19&gt;='様式３（療養者名簿）（⑤の場合）'!$BJ99,IF(YW$19&lt;='様式３（療養者名簿）（⑤の場合）'!$BK99,1,0),0),0)</f>
        <v>0</v>
      </c>
      <c r="YX94" s="372">
        <f>IF(YX$19-'様式３（療養者名簿）（⑤の場合）'!$BJ99+1&lt;=15,IF(YX$19&gt;='様式３（療養者名簿）（⑤の場合）'!$BJ99,IF(YX$19&lt;='様式３（療養者名簿）（⑤の場合）'!$BK99,1,0),0),0)</f>
        <v>0</v>
      </c>
      <c r="YY94" s="372">
        <f>IF(YY$19-'様式３（療養者名簿）（⑤の場合）'!$BJ99+1&lt;=15,IF(YY$19&gt;='様式３（療養者名簿）（⑤の場合）'!$BJ99,IF(YY$19&lt;='様式３（療養者名簿）（⑤の場合）'!$BK99,1,0),0),0)</f>
        <v>0</v>
      </c>
      <c r="YZ94" s="372">
        <f>IF(YZ$19-'様式３（療養者名簿）（⑤の場合）'!$BJ99+1&lt;=15,IF(YZ$19&gt;='様式３（療養者名簿）（⑤の場合）'!$BJ99,IF(YZ$19&lt;='様式３（療養者名簿）（⑤の場合）'!$BK99,1,0),0),0)</f>
        <v>0</v>
      </c>
      <c r="ZA94" s="372">
        <f>IF(ZA$19-'様式３（療養者名簿）（⑤の場合）'!$BJ99+1&lt;=15,IF(ZA$19&gt;='様式３（療養者名簿）（⑤の場合）'!$BJ99,IF(ZA$19&lt;='様式３（療養者名簿）（⑤の場合）'!$BK99,1,0),0),0)</f>
        <v>0</v>
      </c>
      <c r="ZB94" s="372">
        <f>IF(ZB$19-'様式３（療養者名簿）（⑤の場合）'!$BJ99+1&lt;=15,IF(ZB$19&gt;='様式３（療養者名簿）（⑤の場合）'!$BJ99,IF(ZB$19&lt;='様式３（療養者名簿）（⑤の場合）'!$BK99,1,0),0),0)</f>
        <v>0</v>
      </c>
      <c r="ZC94" s="372">
        <f>IF(ZC$19-'様式３（療養者名簿）（⑤の場合）'!$BJ99+1&lt;=15,IF(ZC$19&gt;='様式３（療養者名簿）（⑤の場合）'!$BJ99,IF(ZC$19&lt;='様式３（療養者名簿）（⑤の場合）'!$BK99,1,0),0),0)</f>
        <v>0</v>
      </c>
      <c r="ZD94" s="372">
        <f>IF(ZD$19-'様式３（療養者名簿）（⑤の場合）'!$BJ99+1&lt;=15,IF(ZD$19&gt;='様式３（療養者名簿）（⑤の場合）'!$BJ99,IF(ZD$19&lt;='様式３（療養者名簿）（⑤の場合）'!$BK99,1,0),0),0)</f>
        <v>0</v>
      </c>
      <c r="ZE94" s="372">
        <f>IF(ZE$19-'様式３（療養者名簿）（⑤の場合）'!$BJ99+1&lt;=15,IF(ZE$19&gt;='様式３（療養者名簿）（⑤の場合）'!$BJ99,IF(ZE$19&lt;='様式３（療養者名簿）（⑤の場合）'!$BK99,1,0),0),0)</f>
        <v>0</v>
      </c>
      <c r="ZF94" s="372">
        <f>IF(ZF$19-'様式３（療養者名簿）（⑤の場合）'!$BJ99+1&lt;=15,IF(ZF$19&gt;='様式３（療養者名簿）（⑤の場合）'!$BJ99,IF(ZF$19&lt;='様式３（療養者名簿）（⑤の場合）'!$BK99,1,0),0),0)</f>
        <v>0</v>
      </c>
      <c r="ZG94" s="372">
        <f>IF(ZG$19-'様式３（療養者名簿）（⑤の場合）'!$BJ99+1&lt;=15,IF(ZG$19&gt;='様式３（療養者名簿）（⑤の場合）'!$BJ99,IF(ZG$19&lt;='様式３（療養者名簿）（⑤の場合）'!$BK99,1,0),0),0)</f>
        <v>0</v>
      </c>
      <c r="ZH94" s="372">
        <f>IF(ZH$19-'様式３（療養者名簿）（⑤の場合）'!$BJ99+1&lt;=15,IF(ZH$19&gt;='様式３（療養者名簿）（⑤の場合）'!$BJ99,IF(ZH$19&lt;='様式３（療養者名簿）（⑤の場合）'!$BK99,1,0),0),0)</f>
        <v>0</v>
      </c>
      <c r="ZI94" s="372">
        <f>IF(ZI$19-'様式３（療養者名簿）（⑤の場合）'!$BJ99+1&lt;=15,IF(ZI$19&gt;='様式３（療養者名簿）（⑤の場合）'!$BJ99,IF(ZI$19&lt;='様式３（療養者名簿）（⑤の場合）'!$BK99,1,0),0),0)</f>
        <v>0</v>
      </c>
      <c r="ZJ94" s="372">
        <f>IF(ZJ$19-'様式３（療養者名簿）（⑤の場合）'!$BJ99+1&lt;=15,IF(ZJ$19&gt;='様式３（療養者名簿）（⑤の場合）'!$BJ99,IF(ZJ$19&lt;='様式３（療養者名簿）（⑤の場合）'!$BK99,1,0),0),0)</f>
        <v>0</v>
      </c>
      <c r="ZK94" s="372">
        <f>IF(ZK$19-'様式３（療養者名簿）（⑤の場合）'!$BJ99+1&lt;=15,IF(ZK$19&gt;='様式３（療養者名簿）（⑤の場合）'!$BJ99,IF(ZK$19&lt;='様式３（療養者名簿）（⑤の場合）'!$BK99,1,0),0),0)</f>
        <v>0</v>
      </c>
      <c r="ZL94" s="372">
        <f>IF(ZL$19-'様式３（療養者名簿）（⑤の場合）'!$BJ99+1&lt;=15,IF(ZL$19&gt;='様式３（療養者名簿）（⑤の場合）'!$BJ99,IF(ZL$19&lt;='様式３（療養者名簿）（⑤の場合）'!$BK99,1,0),0),0)</f>
        <v>0</v>
      </c>
      <c r="ZM94" s="372">
        <f>IF(ZM$19-'様式３（療養者名簿）（⑤の場合）'!$BJ99+1&lt;=15,IF(ZM$19&gt;='様式３（療養者名簿）（⑤の場合）'!$BJ99,IF(ZM$19&lt;='様式３（療養者名簿）（⑤の場合）'!$BK99,1,0),0),0)</f>
        <v>0</v>
      </c>
      <c r="ZN94" s="372">
        <f>IF(ZN$19-'様式３（療養者名簿）（⑤の場合）'!$BJ99+1&lt;=15,IF(ZN$19&gt;='様式３（療養者名簿）（⑤の場合）'!$BJ99,IF(ZN$19&lt;='様式３（療養者名簿）（⑤の場合）'!$BK99,1,0),0),0)</f>
        <v>0</v>
      </c>
      <c r="ZO94" s="372">
        <f>IF(ZO$19-'様式３（療養者名簿）（⑤の場合）'!$BJ99+1&lt;=15,IF(ZO$19&gt;='様式３（療養者名簿）（⑤の場合）'!$BJ99,IF(ZO$19&lt;='様式３（療養者名簿）（⑤の場合）'!$BK99,1,0),0),0)</f>
        <v>0</v>
      </c>
      <c r="ZP94" s="372">
        <f>IF(ZP$19-'様式３（療養者名簿）（⑤の場合）'!$BJ99+1&lt;=15,IF(ZP$19&gt;='様式３（療養者名簿）（⑤の場合）'!$BJ99,IF(ZP$19&lt;='様式３（療養者名簿）（⑤の場合）'!$BK99,1,0),0),0)</f>
        <v>0</v>
      </c>
      <c r="ZQ94" s="372">
        <f>IF(ZQ$19-'様式３（療養者名簿）（⑤の場合）'!$BJ99+1&lt;=15,IF(ZQ$19&gt;='様式３（療養者名簿）（⑤の場合）'!$BJ99,IF(ZQ$19&lt;='様式３（療養者名簿）（⑤の場合）'!$BK99,1,0),0),0)</f>
        <v>0</v>
      </c>
      <c r="ZR94" s="372">
        <f>IF(ZR$19-'様式３（療養者名簿）（⑤の場合）'!$BJ99+1&lt;=15,IF(ZR$19&gt;='様式３（療養者名簿）（⑤の場合）'!$BJ99,IF(ZR$19&lt;='様式３（療養者名簿）（⑤の場合）'!$BK99,1,0),0),0)</f>
        <v>0</v>
      </c>
      <c r="ZS94" s="372">
        <f>IF(ZS$19-'様式３（療養者名簿）（⑤の場合）'!$BJ99+1&lt;=15,IF(ZS$19&gt;='様式３（療養者名簿）（⑤の場合）'!$BJ99,IF(ZS$19&lt;='様式３（療養者名簿）（⑤の場合）'!$BK99,1,0),0),0)</f>
        <v>0</v>
      </c>
      <c r="ZT94" s="372">
        <f>IF(ZT$19-'様式３（療養者名簿）（⑤の場合）'!$BJ99+1&lt;=15,IF(ZT$19&gt;='様式３（療養者名簿）（⑤の場合）'!$BJ99,IF(ZT$19&lt;='様式３（療養者名簿）（⑤の場合）'!$BK99,1,0),0),0)</f>
        <v>0</v>
      </c>
      <c r="ZU94" s="372">
        <f>IF(ZU$19-'様式３（療養者名簿）（⑤の場合）'!$BJ99+1&lt;=15,IF(ZU$19&gt;='様式３（療養者名簿）（⑤の場合）'!$BJ99,IF(ZU$19&lt;='様式３（療養者名簿）（⑤の場合）'!$BK99,1,0),0),0)</f>
        <v>0</v>
      </c>
      <c r="ZV94" s="372">
        <f>IF(ZV$19-'様式３（療養者名簿）（⑤の場合）'!$BJ99+1&lt;=15,IF(ZV$19&gt;='様式３（療養者名簿）（⑤の場合）'!$BJ99,IF(ZV$19&lt;='様式３（療養者名簿）（⑤の場合）'!$BK99,1,0),0),0)</f>
        <v>0</v>
      </c>
      <c r="ZW94" s="372">
        <f>IF(ZW$19-'様式３（療養者名簿）（⑤の場合）'!$BJ99+1&lt;=15,IF(ZW$19&gt;='様式３（療養者名簿）（⑤の場合）'!$BJ99,IF(ZW$19&lt;='様式３（療養者名簿）（⑤の場合）'!$BK99,1,0),0),0)</f>
        <v>0</v>
      </c>
      <c r="ZX94" s="372">
        <f>IF(ZX$19-'様式３（療養者名簿）（⑤の場合）'!$BJ99+1&lt;=15,IF(ZX$19&gt;='様式３（療養者名簿）（⑤の場合）'!$BJ99,IF(ZX$19&lt;='様式３（療養者名簿）（⑤の場合）'!$BK99,1,0),0),0)</f>
        <v>0</v>
      </c>
      <c r="ZY94" s="372">
        <f>IF(ZY$19-'様式３（療養者名簿）（⑤の場合）'!$BJ99+1&lt;=15,IF(ZY$19&gt;='様式３（療養者名簿）（⑤の場合）'!$BJ99,IF(ZY$19&lt;='様式３（療養者名簿）（⑤の場合）'!$BK99,1,0),0),0)</f>
        <v>0</v>
      </c>
      <c r="ZZ94" s="372">
        <f>IF(ZZ$19-'様式３（療養者名簿）（⑤の場合）'!$BJ99+1&lt;=15,IF(ZZ$19&gt;='様式３（療養者名簿）（⑤の場合）'!$BJ99,IF(ZZ$19&lt;='様式３（療養者名簿）（⑤の場合）'!$BK99,1,0),0),0)</f>
        <v>0</v>
      </c>
      <c r="AAA94" s="372">
        <f>IF(AAA$19-'様式３（療養者名簿）（⑤の場合）'!$BJ99+1&lt;=15,IF(AAA$19&gt;='様式３（療養者名簿）（⑤の場合）'!$BJ99,IF(AAA$19&lt;='様式３（療養者名簿）（⑤の場合）'!$BK99,1,0),0),0)</f>
        <v>0</v>
      </c>
      <c r="AAB94" s="372">
        <f>IF(AAB$19-'様式３（療養者名簿）（⑤の場合）'!$BJ99+1&lt;=15,IF(AAB$19&gt;='様式３（療養者名簿）（⑤の場合）'!$BJ99,IF(AAB$19&lt;='様式３（療養者名簿）（⑤の場合）'!$BK99,1,0),0),0)</f>
        <v>0</v>
      </c>
      <c r="AAC94" s="372">
        <f>IF(AAC$19-'様式３（療養者名簿）（⑤の場合）'!$BJ99+1&lt;=15,IF(AAC$19&gt;='様式３（療養者名簿）（⑤の場合）'!$BJ99,IF(AAC$19&lt;='様式３（療養者名簿）（⑤の場合）'!$BK99,1,0),0),0)</f>
        <v>0</v>
      </c>
      <c r="AAD94" s="372">
        <f>IF(AAD$19-'様式３（療養者名簿）（⑤の場合）'!$BJ99+1&lt;=15,IF(AAD$19&gt;='様式３（療養者名簿）（⑤の場合）'!$BJ99,IF(AAD$19&lt;='様式３（療養者名簿）（⑤の場合）'!$BK99,1,0),0),0)</f>
        <v>0</v>
      </c>
      <c r="AAE94" s="372">
        <f>IF(AAE$19-'様式３（療養者名簿）（⑤の場合）'!$BJ99+1&lt;=15,IF(AAE$19&gt;='様式３（療養者名簿）（⑤の場合）'!$BJ99,IF(AAE$19&lt;='様式３（療養者名簿）（⑤の場合）'!$BK99,1,0),0),0)</f>
        <v>0</v>
      </c>
      <c r="AAF94" s="372">
        <f>IF(AAF$19-'様式３（療養者名簿）（⑤の場合）'!$BJ99+1&lt;=15,IF(AAF$19&gt;='様式３（療養者名簿）（⑤の場合）'!$BJ99,IF(AAF$19&lt;='様式３（療養者名簿）（⑤の場合）'!$BK99,1,0),0),0)</f>
        <v>0</v>
      </c>
      <c r="AAG94" s="372">
        <f>IF(AAG$19-'様式３（療養者名簿）（⑤の場合）'!$BJ99+1&lt;=15,IF(AAG$19&gt;='様式３（療養者名簿）（⑤の場合）'!$BJ99,IF(AAG$19&lt;='様式３（療養者名簿）（⑤の場合）'!$BK99,1,0),0),0)</f>
        <v>0</v>
      </c>
      <c r="AAH94" s="372">
        <f>IF(AAH$19-'様式３（療養者名簿）（⑤の場合）'!$BJ99+1&lt;=15,IF(AAH$19&gt;='様式３（療養者名簿）（⑤の場合）'!$BJ99,IF(AAH$19&lt;='様式３（療養者名簿）（⑤の場合）'!$BK99,1,0),0),0)</f>
        <v>0</v>
      </c>
      <c r="AAI94" s="372">
        <f>IF(AAI$19-'様式３（療養者名簿）（⑤の場合）'!$BJ99+1&lt;=15,IF(AAI$19&gt;='様式３（療養者名簿）（⑤の場合）'!$BJ99,IF(AAI$19&lt;='様式３（療養者名簿）（⑤の場合）'!$BK99,1,0),0),0)</f>
        <v>0</v>
      </c>
      <c r="AAJ94" s="372">
        <f>IF(AAJ$19-'様式３（療養者名簿）（⑤の場合）'!$BJ99+1&lt;=15,IF(AAJ$19&gt;='様式３（療養者名簿）（⑤の場合）'!$BJ99,IF(AAJ$19&lt;='様式３（療養者名簿）（⑤の場合）'!$BK99,1,0),0),0)</f>
        <v>0</v>
      </c>
      <c r="AAK94" s="372">
        <f>IF(AAK$19-'様式３（療養者名簿）（⑤の場合）'!$BJ99+1&lt;=15,IF(AAK$19&gt;='様式３（療養者名簿）（⑤の場合）'!$BJ99,IF(AAK$19&lt;='様式３（療養者名簿）（⑤の場合）'!$BK99,1,0),0),0)</f>
        <v>0</v>
      </c>
      <c r="AAL94" s="372">
        <f>IF(AAL$19-'様式３（療養者名簿）（⑤の場合）'!$BJ99+1&lt;=15,IF(AAL$19&gt;='様式３（療養者名簿）（⑤の場合）'!$BJ99,IF(AAL$19&lt;='様式３（療養者名簿）（⑤の場合）'!$BK99,1,0),0),0)</f>
        <v>0</v>
      </c>
      <c r="AAM94" s="372">
        <f>IF(AAM$19-'様式３（療養者名簿）（⑤の場合）'!$BJ99+1&lt;=15,IF(AAM$19&gt;='様式３（療養者名簿）（⑤の場合）'!$BJ99,IF(AAM$19&lt;='様式３（療養者名簿）（⑤の場合）'!$BK99,1,0),0),0)</f>
        <v>0</v>
      </c>
      <c r="AAN94" s="372">
        <f>IF(AAN$19-'様式３（療養者名簿）（⑤の場合）'!$BJ99+1&lt;=15,IF(AAN$19&gt;='様式３（療養者名簿）（⑤の場合）'!$BJ99,IF(AAN$19&lt;='様式３（療養者名簿）（⑤の場合）'!$BK99,1,0),0),0)</f>
        <v>0</v>
      </c>
      <c r="AAO94" s="372">
        <f>IF(AAO$19-'様式３（療養者名簿）（⑤の場合）'!$BJ99+1&lt;=15,IF(AAO$19&gt;='様式３（療養者名簿）（⑤の場合）'!$BJ99,IF(AAO$19&lt;='様式３（療養者名簿）（⑤の場合）'!$BK99,1,0),0),0)</f>
        <v>0</v>
      </c>
      <c r="AAP94" s="372">
        <f>IF(AAP$19-'様式３（療養者名簿）（⑤の場合）'!$BJ99+1&lt;=15,IF(AAP$19&gt;='様式３（療養者名簿）（⑤の場合）'!$BJ99,IF(AAP$19&lt;='様式３（療養者名簿）（⑤の場合）'!$BK99,1,0),0),0)</f>
        <v>0</v>
      </c>
      <c r="AAQ94" s="372">
        <f>IF(AAQ$19-'様式３（療養者名簿）（⑤の場合）'!$BJ99+1&lt;=15,IF(AAQ$19&gt;='様式３（療養者名簿）（⑤の場合）'!$BJ99,IF(AAQ$19&lt;='様式３（療養者名簿）（⑤の場合）'!$BK99,1,0),0),0)</f>
        <v>0</v>
      </c>
      <c r="AAR94" s="372">
        <f>IF(AAR$19-'様式３（療養者名簿）（⑤の場合）'!$BJ99+1&lt;=15,IF(AAR$19&gt;='様式３（療養者名簿）（⑤の場合）'!$BJ99,IF(AAR$19&lt;='様式３（療養者名簿）（⑤の場合）'!$BK99,1,0),0),0)</f>
        <v>0</v>
      </c>
      <c r="AAS94" s="372">
        <f>IF(AAS$19-'様式３（療養者名簿）（⑤の場合）'!$BJ99+1&lt;=15,IF(AAS$19&gt;='様式３（療養者名簿）（⑤の場合）'!$BJ99,IF(AAS$19&lt;='様式３（療養者名簿）（⑤の場合）'!$BK99,1,0),0),0)</f>
        <v>0</v>
      </c>
      <c r="AAT94" s="372">
        <f>IF(AAT$19-'様式３（療養者名簿）（⑤の場合）'!$BJ99+1&lt;=15,IF(AAT$19&gt;='様式３（療養者名簿）（⑤の場合）'!$BJ99,IF(AAT$19&lt;='様式３（療養者名簿）（⑤の場合）'!$BK99,1,0),0),0)</f>
        <v>0</v>
      </c>
      <c r="AAU94" s="372">
        <f>IF(AAU$19-'様式３（療養者名簿）（⑤の場合）'!$BJ99+1&lt;=15,IF(AAU$19&gt;='様式３（療養者名簿）（⑤の場合）'!$BJ99,IF(AAU$19&lt;='様式３（療養者名簿）（⑤の場合）'!$BK99,1,0),0),0)</f>
        <v>0</v>
      </c>
      <c r="AAV94" s="372">
        <f>IF(AAV$19-'様式３（療養者名簿）（⑤の場合）'!$BJ99+1&lt;=15,IF(AAV$19&gt;='様式３（療養者名簿）（⑤の場合）'!$BJ99,IF(AAV$19&lt;='様式３（療養者名簿）（⑤の場合）'!$BK99,1,0),0),0)</f>
        <v>0</v>
      </c>
      <c r="AAW94" s="372">
        <f>IF(AAW$19-'様式３（療養者名簿）（⑤の場合）'!$BJ99+1&lt;=15,IF(AAW$19&gt;='様式３（療養者名簿）（⑤の場合）'!$BJ99,IF(AAW$19&lt;='様式３（療養者名簿）（⑤の場合）'!$BK99,1,0),0),0)</f>
        <v>0</v>
      </c>
      <c r="AAX94" s="372">
        <f>IF(AAX$19-'様式３（療養者名簿）（⑤の場合）'!$BJ99+1&lt;=15,IF(AAX$19&gt;='様式３（療養者名簿）（⑤の場合）'!$BJ99,IF(AAX$19&lt;='様式３（療養者名簿）（⑤の場合）'!$BK99,1,0),0),0)</f>
        <v>0</v>
      </c>
      <c r="AAY94" s="372">
        <f>IF(AAY$19-'様式３（療養者名簿）（⑤の場合）'!$BJ99+1&lt;=15,IF(AAY$19&gt;='様式３（療養者名簿）（⑤の場合）'!$BJ99,IF(AAY$19&lt;='様式３（療養者名簿）（⑤の場合）'!$BK99,1,0),0),0)</f>
        <v>0</v>
      </c>
      <c r="AAZ94" s="372">
        <f>IF(AAZ$19-'様式３（療養者名簿）（⑤の場合）'!$BJ99+1&lt;=15,IF(AAZ$19&gt;='様式３（療養者名簿）（⑤の場合）'!$BJ99,IF(AAZ$19&lt;='様式３（療養者名簿）（⑤の場合）'!$BK99,1,0),0),0)</f>
        <v>0</v>
      </c>
      <c r="ABA94" s="372">
        <f>IF(ABA$19-'様式３（療養者名簿）（⑤の場合）'!$BJ99+1&lt;=15,IF(ABA$19&gt;='様式３（療養者名簿）（⑤の場合）'!$BJ99,IF(ABA$19&lt;='様式３（療養者名簿）（⑤の場合）'!$BK99,1,0),0),0)</f>
        <v>0</v>
      </c>
      <c r="ABB94" s="372">
        <f>IF(ABB$19-'様式３（療養者名簿）（⑤の場合）'!$BJ99+1&lt;=15,IF(ABB$19&gt;='様式３（療養者名簿）（⑤の場合）'!$BJ99,IF(ABB$19&lt;='様式３（療養者名簿）（⑤の場合）'!$BK99,1,0),0),0)</f>
        <v>0</v>
      </c>
      <c r="ABC94" s="372">
        <f>IF(ABC$19-'様式３（療養者名簿）（⑤の場合）'!$BJ99+1&lt;=15,IF(ABC$19&gt;='様式３（療養者名簿）（⑤の場合）'!$BJ99,IF(ABC$19&lt;='様式３（療養者名簿）（⑤の場合）'!$BK99,1,0),0),0)</f>
        <v>0</v>
      </c>
      <c r="ABD94" s="372">
        <f>IF(ABD$19-'様式３（療養者名簿）（⑤の場合）'!$BJ99+1&lt;=15,IF(ABD$19&gt;='様式３（療養者名簿）（⑤の場合）'!$BJ99,IF(ABD$19&lt;='様式３（療養者名簿）（⑤の場合）'!$BK99,1,0),0),0)</f>
        <v>0</v>
      </c>
    </row>
    <row r="95" spans="1:732" ht="42" customHeight="1">
      <c r="A95" s="250">
        <f>'様式３（療養者名簿）（⑤の場合）'!C100</f>
        <v>0</v>
      </c>
      <c r="B95" s="247">
        <f>IF(B$19-'様式３（療養者名簿）（⑤の場合）'!$BJ100+1&lt;=15,IF(B$19&gt;='様式３（療養者名簿）（⑤の場合）'!$BJ100,IF(B$19&lt;='様式３（療養者名簿）（⑤の場合）'!$BK100,1,0),0),0)</f>
        <v>0</v>
      </c>
      <c r="C95" s="247">
        <f>IF(C$19-'様式３（療養者名簿）（⑤の場合）'!$BJ100+1&lt;=15,IF(C$19&gt;='様式３（療養者名簿）（⑤の場合）'!$BJ100,IF(C$19&lt;='様式３（療養者名簿）（⑤の場合）'!$BK100,1,0),0),0)</f>
        <v>0</v>
      </c>
      <c r="D95" s="247">
        <f>IF(D$19-'様式３（療養者名簿）（⑤の場合）'!$BJ100+1&lt;=15,IF(D$19&gt;='様式３（療養者名簿）（⑤の場合）'!$BJ100,IF(D$19&lt;='様式３（療養者名簿）（⑤の場合）'!$BK100,1,0),0),0)</f>
        <v>0</v>
      </c>
      <c r="E95" s="247">
        <f>IF(E$19-'様式３（療養者名簿）（⑤の場合）'!$BJ100+1&lt;=15,IF(E$19&gt;='様式３（療養者名簿）（⑤の場合）'!$BJ100,IF(E$19&lt;='様式３（療養者名簿）（⑤の場合）'!$BK100,1,0),0),0)</f>
        <v>0</v>
      </c>
      <c r="F95" s="247">
        <f>IF(F$19-'様式３（療養者名簿）（⑤の場合）'!$BJ100+1&lt;=15,IF(F$19&gt;='様式３（療養者名簿）（⑤の場合）'!$BJ100,IF(F$19&lt;='様式３（療養者名簿）（⑤の場合）'!$BK100,1,0),0),0)</f>
        <v>0</v>
      </c>
      <c r="G95" s="247">
        <f>IF(G$19-'様式３（療養者名簿）（⑤の場合）'!$BJ100+1&lt;=15,IF(G$19&gt;='様式３（療養者名簿）（⑤の場合）'!$BJ100,IF(G$19&lt;='様式３（療養者名簿）（⑤の場合）'!$BK100,1,0),0),0)</f>
        <v>0</v>
      </c>
      <c r="H95" s="247">
        <f>IF(H$19-'様式３（療養者名簿）（⑤の場合）'!$BJ100+1&lt;=15,IF(H$19&gt;='様式３（療養者名簿）（⑤の場合）'!$BJ100,IF(H$19&lt;='様式３（療養者名簿）（⑤の場合）'!$BK100,1,0),0),0)</f>
        <v>0</v>
      </c>
      <c r="I95" s="247">
        <f>IF(I$19-'様式３（療養者名簿）（⑤の場合）'!$BJ100+1&lt;=15,IF(I$19&gt;='様式３（療養者名簿）（⑤の場合）'!$BJ100,IF(I$19&lt;='様式３（療養者名簿）（⑤の場合）'!$BK100,1,0),0),0)</f>
        <v>0</v>
      </c>
      <c r="J95" s="247">
        <f>IF(J$19-'様式３（療養者名簿）（⑤の場合）'!$BJ100+1&lt;=15,IF(J$19&gt;='様式３（療養者名簿）（⑤の場合）'!$BJ100,IF(J$19&lt;='様式３（療養者名簿）（⑤の場合）'!$BK100,1,0),0),0)</f>
        <v>0</v>
      </c>
      <c r="K95" s="247">
        <f>IF(K$19-'様式３（療養者名簿）（⑤の場合）'!$BJ100+1&lt;=15,IF(K$19&gt;='様式３（療養者名簿）（⑤の場合）'!$BJ100,IF(K$19&lt;='様式３（療養者名簿）（⑤の場合）'!$BK100,1,0),0),0)</f>
        <v>0</v>
      </c>
      <c r="L95" s="247">
        <f>IF(L$19-'様式３（療養者名簿）（⑤の場合）'!$BJ100+1&lt;=15,IF(L$19&gt;='様式３（療養者名簿）（⑤の場合）'!$BJ100,IF(L$19&lt;='様式３（療養者名簿）（⑤の場合）'!$BK100,1,0),0),0)</f>
        <v>0</v>
      </c>
      <c r="M95" s="247">
        <f>IF(M$19-'様式３（療養者名簿）（⑤の場合）'!$BJ100+1&lt;=15,IF(M$19&gt;='様式３（療養者名簿）（⑤の場合）'!$BJ100,IF(M$19&lt;='様式３（療養者名簿）（⑤の場合）'!$BK100,1,0),0),0)</f>
        <v>0</v>
      </c>
      <c r="N95" s="247">
        <f>IF(N$19-'様式３（療養者名簿）（⑤の場合）'!$BJ100+1&lt;=15,IF(N$19&gt;='様式３（療養者名簿）（⑤の場合）'!$BJ100,IF(N$19&lt;='様式３（療養者名簿）（⑤の場合）'!$BK100,1,0),0),0)</f>
        <v>0</v>
      </c>
      <c r="O95" s="247">
        <f>IF(O$19-'様式３（療養者名簿）（⑤の場合）'!$BJ100+1&lt;=15,IF(O$19&gt;='様式３（療養者名簿）（⑤の場合）'!$BJ100,IF(O$19&lt;='様式３（療養者名簿）（⑤の場合）'!$BK100,1,0),0),0)</f>
        <v>0</v>
      </c>
      <c r="P95" s="247">
        <f>IF(P$19-'様式３（療養者名簿）（⑤の場合）'!$BJ100+1&lt;=15,IF(P$19&gt;='様式３（療養者名簿）（⑤の場合）'!$BJ100,IF(P$19&lt;='様式３（療養者名簿）（⑤の場合）'!$BK100,1,0),0),0)</f>
        <v>0</v>
      </c>
      <c r="Q95" s="247">
        <f>IF(Q$19-'様式３（療養者名簿）（⑤の場合）'!$BJ100+1&lt;=15,IF(Q$19&gt;='様式３（療養者名簿）（⑤の場合）'!$BJ100,IF(Q$19&lt;='様式３（療養者名簿）（⑤の場合）'!$BK100,1,0),0),0)</f>
        <v>0</v>
      </c>
      <c r="R95" s="247">
        <f>IF(R$19-'様式３（療養者名簿）（⑤の場合）'!$BJ100+1&lt;=15,IF(R$19&gt;='様式３（療養者名簿）（⑤の場合）'!$BJ100,IF(R$19&lt;='様式３（療養者名簿）（⑤の場合）'!$BK100,1,0),0),0)</f>
        <v>0</v>
      </c>
      <c r="S95" s="247">
        <f>IF(S$19-'様式３（療養者名簿）（⑤の場合）'!$BJ100+1&lt;=15,IF(S$19&gt;='様式３（療養者名簿）（⑤の場合）'!$BJ100,IF(S$19&lt;='様式３（療養者名簿）（⑤の場合）'!$BK100,1,0),0),0)</f>
        <v>0</v>
      </c>
      <c r="T95" s="247">
        <f>IF(T$19-'様式３（療養者名簿）（⑤の場合）'!$BJ100+1&lt;=15,IF(T$19&gt;='様式３（療養者名簿）（⑤の場合）'!$BJ100,IF(T$19&lt;='様式３（療養者名簿）（⑤の場合）'!$BK100,1,0),0),0)</f>
        <v>0</v>
      </c>
      <c r="U95" s="247">
        <f>IF(U$19-'様式３（療養者名簿）（⑤の場合）'!$BJ100+1&lt;=15,IF(U$19&gt;='様式３（療養者名簿）（⑤の場合）'!$BJ100,IF(U$19&lt;='様式３（療養者名簿）（⑤の場合）'!$BK100,1,0),0),0)</f>
        <v>0</v>
      </c>
      <c r="V95" s="247">
        <f>IF(V$19-'様式３（療養者名簿）（⑤の場合）'!$BJ100+1&lt;=15,IF(V$19&gt;='様式３（療養者名簿）（⑤の場合）'!$BJ100,IF(V$19&lt;='様式３（療養者名簿）（⑤の場合）'!$BK100,1,0),0),0)</f>
        <v>0</v>
      </c>
      <c r="W95" s="247">
        <f>IF(W$19-'様式３（療養者名簿）（⑤の場合）'!$BJ100+1&lt;=15,IF(W$19&gt;='様式３（療養者名簿）（⑤の場合）'!$BJ100,IF(W$19&lt;='様式３（療養者名簿）（⑤の場合）'!$BK100,1,0),0),0)</f>
        <v>0</v>
      </c>
      <c r="X95" s="247">
        <f>IF(X$19-'様式３（療養者名簿）（⑤の場合）'!$BJ100+1&lt;=15,IF(X$19&gt;='様式３（療養者名簿）（⑤の場合）'!$BJ100,IF(X$19&lt;='様式３（療養者名簿）（⑤の場合）'!$BK100,1,0),0),0)</f>
        <v>0</v>
      </c>
      <c r="Y95" s="247">
        <f>IF(Y$19-'様式３（療養者名簿）（⑤の場合）'!$BJ100+1&lt;=15,IF(Y$19&gt;='様式３（療養者名簿）（⑤の場合）'!$BJ100,IF(Y$19&lt;='様式３（療養者名簿）（⑤の場合）'!$BK100,1,0),0),0)</f>
        <v>0</v>
      </c>
      <c r="Z95" s="247">
        <f>IF(Z$19-'様式３（療養者名簿）（⑤の場合）'!$BJ100+1&lt;=15,IF(Z$19&gt;='様式３（療養者名簿）（⑤の場合）'!$BJ100,IF(Z$19&lt;='様式３（療養者名簿）（⑤の場合）'!$BK100,1,0),0),0)</f>
        <v>0</v>
      </c>
      <c r="AA95" s="247">
        <f>IF(AA$19-'様式３（療養者名簿）（⑤の場合）'!$BJ100+1&lt;=15,IF(AA$19&gt;='様式３（療養者名簿）（⑤の場合）'!$BJ100,IF(AA$19&lt;='様式３（療養者名簿）（⑤の場合）'!$BK100,1,0),0),0)</f>
        <v>0</v>
      </c>
      <c r="AB95" s="247">
        <f>IF(AB$19-'様式３（療養者名簿）（⑤の場合）'!$BJ100+1&lt;=15,IF(AB$19&gt;='様式３（療養者名簿）（⑤の場合）'!$BJ100,IF(AB$19&lt;='様式３（療養者名簿）（⑤の場合）'!$BK100,1,0),0),0)</f>
        <v>0</v>
      </c>
      <c r="AC95" s="247">
        <f>IF(AC$19-'様式３（療養者名簿）（⑤の場合）'!$BJ100+1&lt;=15,IF(AC$19&gt;='様式３（療養者名簿）（⑤の場合）'!$BJ100,IF(AC$19&lt;='様式３（療養者名簿）（⑤の場合）'!$BK100,1,0),0),0)</f>
        <v>0</v>
      </c>
      <c r="AD95" s="247">
        <f>IF(AD$19-'様式３（療養者名簿）（⑤の場合）'!$BJ100+1&lt;=15,IF(AD$19&gt;='様式３（療養者名簿）（⑤の場合）'!$BJ100,IF(AD$19&lt;='様式３（療養者名簿）（⑤の場合）'!$BK100,1,0),0),0)</f>
        <v>0</v>
      </c>
      <c r="AE95" s="247">
        <f>IF(AE$19-'様式３（療養者名簿）（⑤の場合）'!$BJ100+1&lt;=15,IF(AE$19&gt;='様式３（療養者名簿）（⑤の場合）'!$BJ100,IF(AE$19&lt;='様式３（療養者名簿）（⑤の場合）'!$BK100,1,0),0),0)</f>
        <v>0</v>
      </c>
      <c r="AF95" s="247">
        <f>IF(AF$19-'様式３（療養者名簿）（⑤の場合）'!$BJ100+1&lt;=15,IF(AF$19&gt;='様式３（療養者名簿）（⑤の場合）'!$BJ100,IF(AF$19&lt;='様式３（療養者名簿）（⑤の場合）'!$BK100,1,0),0),0)</f>
        <v>0</v>
      </c>
      <c r="AG95" s="247">
        <f>IF(AG$19-'様式３（療養者名簿）（⑤の場合）'!$BJ100+1&lt;=15,IF(AG$19&gt;='様式３（療養者名簿）（⑤の場合）'!$BJ100,IF(AG$19&lt;='様式３（療養者名簿）（⑤の場合）'!$BK100,1,0),0),0)</f>
        <v>0</v>
      </c>
      <c r="AH95" s="247">
        <f>IF(AH$19-'様式３（療養者名簿）（⑤の場合）'!$BJ100+1&lt;=15,IF(AH$19&gt;='様式３（療養者名簿）（⑤の場合）'!$BJ100,IF(AH$19&lt;='様式３（療養者名簿）（⑤の場合）'!$BK100,1,0),0),0)</f>
        <v>0</v>
      </c>
      <c r="AI95" s="247">
        <f>IF(AI$19-'様式３（療養者名簿）（⑤の場合）'!$BJ100+1&lt;=15,IF(AI$19&gt;='様式３（療養者名簿）（⑤の場合）'!$BJ100,IF(AI$19&lt;='様式３（療養者名簿）（⑤の場合）'!$BK100,1,0),0),0)</f>
        <v>0</v>
      </c>
      <c r="AJ95" s="247">
        <f>IF(AJ$19-'様式３（療養者名簿）（⑤の場合）'!$BJ100+1&lt;=15,IF(AJ$19&gt;='様式３（療養者名簿）（⑤の場合）'!$BJ100,IF(AJ$19&lt;='様式３（療養者名簿）（⑤の場合）'!$BK100,1,0),0),0)</f>
        <v>0</v>
      </c>
      <c r="AK95" s="247">
        <f>IF(AK$19-'様式３（療養者名簿）（⑤の場合）'!$BJ100+1&lt;=15,IF(AK$19&gt;='様式３（療養者名簿）（⑤の場合）'!$BJ100,IF(AK$19&lt;='様式３（療養者名簿）（⑤の場合）'!$BK100,1,0),0),0)</f>
        <v>0</v>
      </c>
      <c r="AL95" s="247">
        <f>IF(AL$19-'様式３（療養者名簿）（⑤の場合）'!$BJ100+1&lt;=15,IF(AL$19&gt;='様式３（療養者名簿）（⑤の場合）'!$BJ100,IF(AL$19&lt;='様式３（療養者名簿）（⑤の場合）'!$BK100,1,0),0),0)</f>
        <v>0</v>
      </c>
      <c r="AM95" s="247">
        <f>IF(AM$19-'様式３（療養者名簿）（⑤の場合）'!$BJ100+1&lt;=15,IF(AM$19&gt;='様式３（療養者名簿）（⑤の場合）'!$BJ100,IF(AM$19&lt;='様式３（療養者名簿）（⑤の場合）'!$BK100,1,0),0),0)</f>
        <v>0</v>
      </c>
      <c r="AN95" s="247">
        <f>IF(AN$19-'様式３（療養者名簿）（⑤の場合）'!$BJ100+1&lt;=15,IF(AN$19&gt;='様式３（療養者名簿）（⑤の場合）'!$BJ100,IF(AN$19&lt;='様式３（療養者名簿）（⑤の場合）'!$BK100,1,0),0),0)</f>
        <v>0</v>
      </c>
      <c r="AO95" s="247">
        <f>IF(AO$19-'様式３（療養者名簿）（⑤の場合）'!$BJ100+1&lt;=15,IF(AO$19&gt;='様式３（療養者名簿）（⑤の場合）'!$BJ100,IF(AO$19&lt;='様式３（療養者名簿）（⑤の場合）'!$BK100,1,0),0),0)</f>
        <v>0</v>
      </c>
      <c r="AP95" s="247">
        <f>IF(AP$19-'様式３（療養者名簿）（⑤の場合）'!$BJ100+1&lt;=15,IF(AP$19&gt;='様式３（療養者名簿）（⑤の場合）'!$BJ100,IF(AP$19&lt;='様式３（療養者名簿）（⑤の場合）'!$BK100,1,0),0),0)</f>
        <v>0</v>
      </c>
      <c r="AQ95" s="247">
        <f>IF(AQ$19-'様式３（療養者名簿）（⑤の場合）'!$BJ100+1&lt;=15,IF(AQ$19&gt;='様式３（療養者名簿）（⑤の場合）'!$BJ100,IF(AQ$19&lt;='様式３（療養者名簿）（⑤の場合）'!$BK100,1,0),0),0)</f>
        <v>0</v>
      </c>
      <c r="AR95" s="247">
        <f>IF(AR$19-'様式３（療養者名簿）（⑤の場合）'!$BJ100+1&lt;=15,IF(AR$19&gt;='様式３（療養者名簿）（⑤の場合）'!$BJ100,IF(AR$19&lt;='様式３（療養者名簿）（⑤の場合）'!$BK100,1,0),0),0)</f>
        <v>0</v>
      </c>
      <c r="AS95" s="247">
        <f>IF(AS$19-'様式３（療養者名簿）（⑤の場合）'!$BJ100+1&lt;=15,IF(AS$19&gt;='様式３（療養者名簿）（⑤の場合）'!$BJ100,IF(AS$19&lt;='様式３（療養者名簿）（⑤の場合）'!$BK100,1,0),0),0)</f>
        <v>0</v>
      </c>
      <c r="AT95" s="247">
        <f>IF(AT$19-'様式３（療養者名簿）（⑤の場合）'!$BJ100+1&lt;=15,IF(AT$19&gt;='様式３（療養者名簿）（⑤の場合）'!$BJ100,IF(AT$19&lt;='様式３（療養者名簿）（⑤の場合）'!$BK100,1,0),0),0)</f>
        <v>0</v>
      </c>
      <c r="AU95" s="247">
        <f>IF(AU$19-'様式３（療養者名簿）（⑤の場合）'!$BJ100+1&lt;=15,IF(AU$19&gt;='様式３（療養者名簿）（⑤の場合）'!$BJ100,IF(AU$19&lt;='様式３（療養者名簿）（⑤の場合）'!$BK100,1,0),0),0)</f>
        <v>0</v>
      </c>
      <c r="AV95" s="247">
        <f>IF(AV$19-'様式３（療養者名簿）（⑤の場合）'!$BJ100+1&lt;=15,IF(AV$19&gt;='様式３（療養者名簿）（⑤の場合）'!$BJ100,IF(AV$19&lt;='様式３（療養者名簿）（⑤の場合）'!$BK100,1,0),0),0)</f>
        <v>0</v>
      </c>
      <c r="AW95" s="247">
        <f>IF(AW$19-'様式３（療養者名簿）（⑤の場合）'!$BJ100+1&lt;=15,IF(AW$19&gt;='様式３（療養者名簿）（⑤の場合）'!$BJ100,IF(AW$19&lt;='様式３（療養者名簿）（⑤の場合）'!$BK100,1,0),0),0)</f>
        <v>0</v>
      </c>
      <c r="AX95" s="247">
        <f>IF(AX$19-'様式３（療養者名簿）（⑤の場合）'!$BJ100+1&lt;=15,IF(AX$19&gt;='様式３（療養者名簿）（⑤の場合）'!$BJ100,IF(AX$19&lt;='様式３（療養者名簿）（⑤の場合）'!$BK100,1,0),0),0)</f>
        <v>0</v>
      </c>
      <c r="AY95" s="247">
        <f>IF(AY$19-'様式３（療養者名簿）（⑤の場合）'!$BJ100+1&lt;=15,IF(AY$19&gt;='様式３（療養者名簿）（⑤の場合）'!$BJ100,IF(AY$19&lt;='様式３（療養者名簿）（⑤の場合）'!$BK100,1,0),0),0)</f>
        <v>0</v>
      </c>
      <c r="AZ95" s="247">
        <f>IF(AZ$19-'様式３（療養者名簿）（⑤の場合）'!$BJ100+1&lt;=15,IF(AZ$19&gt;='様式３（療養者名簿）（⑤の場合）'!$BJ100,IF(AZ$19&lt;='様式３（療養者名簿）（⑤の場合）'!$BK100,1,0),0),0)</f>
        <v>0</v>
      </c>
      <c r="BA95" s="247">
        <f>IF(BA$19-'様式３（療養者名簿）（⑤の場合）'!$BJ100+1&lt;=15,IF(BA$19&gt;='様式３（療養者名簿）（⑤の場合）'!$BJ100,IF(BA$19&lt;='様式３（療養者名簿）（⑤の場合）'!$BK100,1,0),0),0)</f>
        <v>0</v>
      </c>
      <c r="BB95" s="247">
        <f>IF(BB$19-'様式３（療養者名簿）（⑤の場合）'!$BJ100+1&lt;=15,IF(BB$19&gt;='様式３（療養者名簿）（⑤の場合）'!$BJ100,IF(BB$19&lt;='様式３（療養者名簿）（⑤の場合）'!$BK100,1,0),0),0)</f>
        <v>0</v>
      </c>
      <c r="BC95" s="247">
        <f>IF(BC$19-'様式３（療養者名簿）（⑤の場合）'!$BJ100+1&lt;=15,IF(BC$19&gt;='様式３（療養者名簿）（⑤の場合）'!$BJ100,IF(BC$19&lt;='様式３（療養者名簿）（⑤の場合）'!$BK100,1,0),0),0)</f>
        <v>0</v>
      </c>
      <c r="BD95" s="247">
        <f>IF(BD$19-'様式３（療養者名簿）（⑤の場合）'!$BJ100+1&lt;=15,IF(BD$19&gt;='様式３（療養者名簿）（⑤の場合）'!$BJ100,IF(BD$19&lt;='様式３（療養者名簿）（⑤の場合）'!$BK100,1,0),0),0)</f>
        <v>0</v>
      </c>
      <c r="BE95" s="247">
        <f>IF(BE$19-'様式３（療養者名簿）（⑤の場合）'!$BJ100+1&lt;=15,IF(BE$19&gt;='様式３（療養者名簿）（⑤の場合）'!$BJ100,IF(BE$19&lt;='様式３（療養者名簿）（⑤の場合）'!$BK100,1,0),0),0)</f>
        <v>0</v>
      </c>
      <c r="BF95" s="247">
        <f>IF(BF$19-'様式３（療養者名簿）（⑤の場合）'!$BJ100+1&lt;=15,IF(BF$19&gt;='様式３（療養者名簿）（⑤の場合）'!$BJ100,IF(BF$19&lt;='様式３（療養者名簿）（⑤の場合）'!$BK100,1,0),0),0)</f>
        <v>0</v>
      </c>
      <c r="BG95" s="247">
        <f>IF(BG$19-'様式３（療養者名簿）（⑤の場合）'!$BJ100+1&lt;=15,IF(BG$19&gt;='様式３（療養者名簿）（⑤の場合）'!$BJ100,IF(BG$19&lt;='様式３（療養者名簿）（⑤の場合）'!$BK100,1,0),0),0)</f>
        <v>0</v>
      </c>
      <c r="BH95" s="247">
        <f>IF(BH$19-'様式３（療養者名簿）（⑤の場合）'!$BJ100+1&lt;=15,IF(BH$19&gt;='様式３（療養者名簿）（⑤の場合）'!$BJ100,IF(BH$19&lt;='様式３（療養者名簿）（⑤の場合）'!$BK100,1,0),0),0)</f>
        <v>0</v>
      </c>
      <c r="BI95" s="247">
        <f>IF(BI$19-'様式３（療養者名簿）（⑤の場合）'!$BJ100+1&lt;=15,IF(BI$19&gt;='様式３（療養者名簿）（⑤の場合）'!$BJ100,IF(BI$19&lt;='様式３（療養者名簿）（⑤の場合）'!$BK100,1,0),0),0)</f>
        <v>0</v>
      </c>
      <c r="BJ95" s="247">
        <f>IF(BJ$19-'様式３（療養者名簿）（⑤の場合）'!$BJ100+1&lt;=15,IF(BJ$19&gt;='様式３（療養者名簿）（⑤の場合）'!$BJ100,IF(BJ$19&lt;='様式３（療養者名簿）（⑤の場合）'!$BK100,1,0),0),0)</f>
        <v>0</v>
      </c>
      <c r="BK95" s="247">
        <f>IF(BK$19-'様式３（療養者名簿）（⑤の場合）'!$BJ100+1&lt;=15,IF(BK$19&gt;='様式３（療養者名簿）（⑤の場合）'!$BJ100,IF(BK$19&lt;='様式３（療養者名簿）（⑤の場合）'!$BK100,1,0),0),0)</f>
        <v>0</v>
      </c>
      <c r="BL95" s="247">
        <f>IF(BL$19-'様式３（療養者名簿）（⑤の場合）'!$BJ100+1&lt;=15,IF(BL$19&gt;='様式３（療養者名簿）（⑤の場合）'!$BJ100,IF(BL$19&lt;='様式３（療養者名簿）（⑤の場合）'!$BK100,1,0),0),0)</f>
        <v>0</v>
      </c>
      <c r="BM95" s="247">
        <f>IF(BM$19-'様式３（療養者名簿）（⑤の場合）'!$BJ100+1&lt;=15,IF(BM$19&gt;='様式３（療養者名簿）（⑤の場合）'!$BJ100,IF(BM$19&lt;='様式３（療養者名簿）（⑤の場合）'!$BK100,1,0),0),0)</f>
        <v>0</v>
      </c>
      <c r="BN95" s="247">
        <f>IF(BN$19-'様式３（療養者名簿）（⑤の場合）'!$BJ100+1&lt;=15,IF(BN$19&gt;='様式３（療養者名簿）（⑤の場合）'!$BJ100,IF(BN$19&lt;='様式３（療養者名簿）（⑤の場合）'!$BK100,1,0),0),0)</f>
        <v>0</v>
      </c>
      <c r="BO95" s="247">
        <f>IF(BO$19-'様式３（療養者名簿）（⑤の場合）'!$BJ100+1&lt;=15,IF(BO$19&gt;='様式３（療養者名簿）（⑤の場合）'!$BJ100,IF(BO$19&lt;='様式３（療養者名簿）（⑤の場合）'!$BK100,1,0),0),0)</f>
        <v>0</v>
      </c>
      <c r="BP95" s="247">
        <f>IF(BP$19-'様式３（療養者名簿）（⑤の場合）'!$BJ100+1&lt;=15,IF(BP$19&gt;='様式３（療養者名簿）（⑤の場合）'!$BJ100,IF(BP$19&lt;='様式３（療養者名簿）（⑤の場合）'!$BK100,1,0),0),0)</f>
        <v>0</v>
      </c>
      <c r="BQ95" s="247">
        <f>IF(BQ$19-'様式３（療養者名簿）（⑤の場合）'!$BJ100+1&lt;=15,IF(BQ$19&gt;='様式３（療養者名簿）（⑤の場合）'!$BJ100,IF(BQ$19&lt;='様式３（療養者名簿）（⑤の場合）'!$BK100,1,0),0),0)</f>
        <v>0</v>
      </c>
      <c r="BR95" s="247">
        <f>IF(BR$19-'様式３（療養者名簿）（⑤の場合）'!$BJ100+1&lt;=15,IF(BR$19&gt;='様式３（療養者名簿）（⑤の場合）'!$BJ100,IF(BR$19&lt;='様式３（療養者名簿）（⑤の場合）'!$BK100,1,0),0),0)</f>
        <v>0</v>
      </c>
      <c r="BS95" s="247">
        <f>IF(BS$19-'様式３（療養者名簿）（⑤の場合）'!$BJ100+1&lt;=15,IF(BS$19&gt;='様式３（療養者名簿）（⑤の場合）'!$BJ100,IF(BS$19&lt;='様式３（療養者名簿）（⑤の場合）'!$BK100,1,0),0),0)</f>
        <v>0</v>
      </c>
      <c r="BT95" s="247">
        <f>IF(BT$19-'様式３（療養者名簿）（⑤の場合）'!$BJ100+1&lt;=15,IF(BT$19&gt;='様式３（療養者名簿）（⑤の場合）'!$BJ100,IF(BT$19&lt;='様式３（療養者名簿）（⑤の場合）'!$BK100,1,0),0),0)</f>
        <v>0</v>
      </c>
      <c r="BU95" s="247">
        <f>IF(BU$19-'様式３（療養者名簿）（⑤の場合）'!$BJ100+1&lt;=15,IF(BU$19&gt;='様式３（療養者名簿）（⑤の場合）'!$BJ100,IF(BU$19&lt;='様式３（療養者名簿）（⑤の場合）'!$BK100,1,0),0),0)</f>
        <v>0</v>
      </c>
      <c r="BV95" s="247">
        <f>IF(BV$19-'様式３（療養者名簿）（⑤の場合）'!$BJ100+1&lt;=15,IF(BV$19&gt;='様式３（療養者名簿）（⑤の場合）'!$BJ100,IF(BV$19&lt;='様式３（療養者名簿）（⑤の場合）'!$BK100,1,0),0),0)</f>
        <v>0</v>
      </c>
      <c r="BW95" s="247">
        <f>IF(BW$19-'様式３（療養者名簿）（⑤の場合）'!$BJ100+1&lt;=15,IF(BW$19&gt;='様式３（療養者名簿）（⑤の場合）'!$BJ100,IF(BW$19&lt;='様式３（療養者名簿）（⑤の場合）'!$BK100,1,0),0),0)</f>
        <v>0</v>
      </c>
      <c r="BX95" s="247">
        <f>IF(BX$19-'様式３（療養者名簿）（⑤の場合）'!$BJ100+1&lt;=15,IF(BX$19&gt;='様式３（療養者名簿）（⑤の場合）'!$BJ100,IF(BX$19&lt;='様式３（療養者名簿）（⑤の場合）'!$BK100,1,0),0),0)</f>
        <v>0</v>
      </c>
      <c r="BY95" s="247">
        <f>IF(BY$19-'様式３（療養者名簿）（⑤の場合）'!$BJ100+1&lt;=15,IF(BY$19&gt;='様式３（療養者名簿）（⑤の場合）'!$BJ100,IF(BY$19&lt;='様式３（療養者名簿）（⑤の場合）'!$BK100,1,0),0),0)</f>
        <v>0</v>
      </c>
      <c r="BZ95" s="247">
        <f>IF(BZ$19-'様式３（療養者名簿）（⑤の場合）'!$BJ100+1&lt;=15,IF(BZ$19&gt;='様式３（療養者名簿）（⑤の場合）'!$BJ100,IF(BZ$19&lt;='様式３（療養者名簿）（⑤の場合）'!$BK100,1,0),0),0)</f>
        <v>0</v>
      </c>
      <c r="CA95" s="247">
        <f>IF(CA$19-'様式３（療養者名簿）（⑤の場合）'!$BJ100+1&lt;=15,IF(CA$19&gt;='様式３（療養者名簿）（⑤の場合）'!$BJ100,IF(CA$19&lt;='様式３（療養者名簿）（⑤の場合）'!$BK100,1,0),0),0)</f>
        <v>0</v>
      </c>
      <c r="CB95" s="247">
        <f>IF(CB$19-'様式３（療養者名簿）（⑤の場合）'!$BJ100+1&lt;=15,IF(CB$19&gt;='様式３（療養者名簿）（⑤の場合）'!$BJ100,IF(CB$19&lt;='様式３（療養者名簿）（⑤の場合）'!$BK100,1,0),0),0)</f>
        <v>0</v>
      </c>
      <c r="CC95" s="247">
        <f>IF(CC$19-'様式３（療養者名簿）（⑤の場合）'!$BJ100+1&lt;=15,IF(CC$19&gt;='様式３（療養者名簿）（⑤の場合）'!$BJ100,IF(CC$19&lt;='様式３（療養者名簿）（⑤の場合）'!$BK100,1,0),0),0)</f>
        <v>0</v>
      </c>
      <c r="CD95" s="247">
        <f>IF(CD$19-'様式３（療養者名簿）（⑤の場合）'!$BJ100+1&lt;=15,IF(CD$19&gt;='様式３（療養者名簿）（⑤の場合）'!$BJ100,IF(CD$19&lt;='様式３（療養者名簿）（⑤の場合）'!$BK100,1,0),0),0)</f>
        <v>0</v>
      </c>
      <c r="CE95" s="247">
        <f>IF(CE$19-'様式３（療養者名簿）（⑤の場合）'!$BJ100+1&lt;=15,IF(CE$19&gt;='様式３（療養者名簿）（⑤の場合）'!$BJ100,IF(CE$19&lt;='様式３（療養者名簿）（⑤の場合）'!$BK100,1,0),0),0)</f>
        <v>0</v>
      </c>
      <c r="CF95" s="247">
        <f>IF(CF$19-'様式３（療養者名簿）（⑤の場合）'!$BJ100+1&lt;=15,IF(CF$19&gt;='様式３（療養者名簿）（⑤の場合）'!$BJ100,IF(CF$19&lt;='様式３（療養者名簿）（⑤の場合）'!$BK100,1,0),0),0)</f>
        <v>0</v>
      </c>
      <c r="CG95" s="247">
        <f>IF(CG$19-'様式３（療養者名簿）（⑤の場合）'!$BJ100+1&lt;=15,IF(CG$19&gt;='様式３（療養者名簿）（⑤の場合）'!$BJ100,IF(CG$19&lt;='様式３（療養者名簿）（⑤の場合）'!$BK100,1,0),0),0)</f>
        <v>0</v>
      </c>
      <c r="CH95" s="247">
        <f>IF(CH$19-'様式３（療養者名簿）（⑤の場合）'!$BJ100+1&lt;=15,IF(CH$19&gt;='様式３（療養者名簿）（⑤の場合）'!$BJ100,IF(CH$19&lt;='様式３（療養者名簿）（⑤の場合）'!$BK100,1,0),0),0)</f>
        <v>0</v>
      </c>
      <c r="CI95" s="247">
        <f>IF(CI$19-'様式３（療養者名簿）（⑤の場合）'!$BJ100+1&lt;=15,IF(CI$19&gt;='様式３（療養者名簿）（⑤の場合）'!$BJ100,IF(CI$19&lt;='様式３（療養者名簿）（⑤の場合）'!$BK100,1,0),0),0)</f>
        <v>0</v>
      </c>
      <c r="CJ95" s="247">
        <f>IF(CJ$19-'様式３（療養者名簿）（⑤の場合）'!$BJ100+1&lt;=15,IF(CJ$19&gt;='様式３（療養者名簿）（⑤の場合）'!$BJ100,IF(CJ$19&lt;='様式３（療養者名簿）（⑤の場合）'!$BK100,1,0),0),0)</f>
        <v>0</v>
      </c>
      <c r="CK95" s="247">
        <f>IF(CK$19-'様式３（療養者名簿）（⑤の場合）'!$BJ100+1&lt;=15,IF(CK$19&gt;='様式３（療養者名簿）（⑤の場合）'!$BJ100,IF(CK$19&lt;='様式３（療養者名簿）（⑤の場合）'!$BK100,1,0),0),0)</f>
        <v>0</v>
      </c>
      <c r="CL95" s="247">
        <f>IF(CL$19-'様式３（療養者名簿）（⑤の場合）'!$BJ100+1&lt;=15,IF(CL$19&gt;='様式３（療養者名簿）（⑤の場合）'!$BJ100,IF(CL$19&lt;='様式３（療養者名簿）（⑤の場合）'!$BK100,1,0),0),0)</f>
        <v>0</v>
      </c>
      <c r="CM95" s="247">
        <f>IF(CM$19-'様式３（療養者名簿）（⑤の場合）'!$BJ100+1&lt;=15,IF(CM$19&gt;='様式３（療養者名簿）（⑤の場合）'!$BJ100,IF(CM$19&lt;='様式３（療養者名簿）（⑤の場合）'!$BK100,1,0),0),0)</f>
        <v>0</v>
      </c>
      <c r="CN95" s="247">
        <f>IF(CN$19-'様式３（療養者名簿）（⑤の場合）'!$BJ100+1&lt;=15,IF(CN$19&gt;='様式３（療養者名簿）（⑤の場合）'!$BJ100,IF(CN$19&lt;='様式３（療養者名簿）（⑤の場合）'!$BK100,1,0),0),0)</f>
        <v>0</v>
      </c>
      <c r="CO95" s="247">
        <f>IF(CO$19-'様式３（療養者名簿）（⑤の場合）'!$BJ100+1&lt;=15,IF(CO$19&gt;='様式３（療養者名簿）（⑤の場合）'!$BJ100,IF(CO$19&lt;='様式３（療養者名簿）（⑤の場合）'!$BK100,1,0),0),0)</f>
        <v>0</v>
      </c>
      <c r="CP95" s="247">
        <f>IF(CP$19-'様式３（療養者名簿）（⑤の場合）'!$BJ100+1&lt;=15,IF(CP$19&gt;='様式３（療養者名簿）（⑤の場合）'!$BJ100,IF(CP$19&lt;='様式３（療養者名簿）（⑤の場合）'!$BK100,1,0),0),0)</f>
        <v>0</v>
      </c>
      <c r="CQ95" s="247">
        <f>IF(CQ$19-'様式３（療養者名簿）（⑤の場合）'!$BJ100+1&lt;=15,IF(CQ$19&gt;='様式３（療養者名簿）（⑤の場合）'!$BJ100,IF(CQ$19&lt;='様式３（療養者名簿）（⑤の場合）'!$BK100,1,0),0),0)</f>
        <v>0</v>
      </c>
      <c r="CR95" s="247">
        <f>IF(CR$19-'様式３（療養者名簿）（⑤の場合）'!$BJ100+1&lt;=15,IF(CR$19&gt;='様式３（療養者名簿）（⑤の場合）'!$BJ100,IF(CR$19&lt;='様式３（療養者名簿）（⑤の場合）'!$BK100,1,0),0),0)</f>
        <v>0</v>
      </c>
      <c r="CS95" s="247">
        <f>IF(CS$19-'様式３（療養者名簿）（⑤の場合）'!$BJ100+1&lt;=15,IF(CS$19&gt;='様式３（療養者名簿）（⑤の場合）'!$BJ100,IF(CS$19&lt;='様式３（療養者名簿）（⑤の場合）'!$BK100,1,0),0),0)</f>
        <v>0</v>
      </c>
      <c r="CT95" s="247">
        <f>IF(CT$19-'様式３（療養者名簿）（⑤の場合）'!$BJ100+1&lt;=15,IF(CT$19&gt;='様式３（療養者名簿）（⑤の場合）'!$BJ100,IF(CT$19&lt;='様式３（療養者名簿）（⑤の場合）'!$BK100,1,0),0),0)</f>
        <v>0</v>
      </c>
      <c r="CU95" s="247">
        <f>IF(CU$19-'様式３（療養者名簿）（⑤の場合）'!$BJ100+1&lt;=15,IF(CU$19&gt;='様式３（療養者名簿）（⑤の場合）'!$BJ100,IF(CU$19&lt;='様式３（療養者名簿）（⑤の場合）'!$BK100,1,0),0),0)</f>
        <v>0</v>
      </c>
      <c r="CV95" s="247">
        <f>IF(CV$19-'様式３（療養者名簿）（⑤の場合）'!$BJ100+1&lt;=15,IF(CV$19&gt;='様式３（療養者名簿）（⑤の場合）'!$BJ100,IF(CV$19&lt;='様式３（療養者名簿）（⑤の場合）'!$BK100,1,0),0),0)</f>
        <v>0</v>
      </c>
      <c r="CW95" s="247">
        <f>IF(CW$19-'様式３（療養者名簿）（⑤の場合）'!$BJ100+1&lt;=15,IF(CW$19&gt;='様式３（療養者名簿）（⑤の場合）'!$BJ100,IF(CW$19&lt;='様式３（療養者名簿）（⑤の場合）'!$BK100,1,0),0),0)</f>
        <v>0</v>
      </c>
      <c r="CX95" s="247">
        <f>IF(CX$19-'様式３（療養者名簿）（⑤の場合）'!$BJ100+1&lt;=15,IF(CX$19&gt;='様式３（療養者名簿）（⑤の場合）'!$BJ100,IF(CX$19&lt;='様式３（療養者名簿）（⑤の場合）'!$BK100,1,0),0),0)</f>
        <v>0</v>
      </c>
      <c r="CY95" s="247">
        <f>IF(CY$19-'様式３（療養者名簿）（⑤の場合）'!$BJ100+1&lt;=15,IF(CY$19&gt;='様式３（療養者名簿）（⑤の場合）'!$BJ100,IF(CY$19&lt;='様式３（療養者名簿）（⑤の場合）'!$BK100,1,0),0),0)</f>
        <v>0</v>
      </c>
      <c r="CZ95" s="247">
        <f>IF(CZ$19-'様式３（療養者名簿）（⑤の場合）'!$BJ100+1&lt;=15,IF(CZ$19&gt;='様式３（療養者名簿）（⑤の場合）'!$BJ100,IF(CZ$19&lt;='様式３（療養者名簿）（⑤の場合）'!$BK100,1,0),0),0)</f>
        <v>0</v>
      </c>
      <c r="DA95" s="247">
        <f>IF(DA$19-'様式３（療養者名簿）（⑤の場合）'!$BJ100+1&lt;=15,IF(DA$19&gt;='様式３（療養者名簿）（⑤の場合）'!$BJ100,IF(DA$19&lt;='様式３（療養者名簿）（⑤の場合）'!$BK100,1,0),0),0)</f>
        <v>0</v>
      </c>
      <c r="DB95" s="247">
        <f>IF(DB$19-'様式３（療養者名簿）（⑤の場合）'!$BJ100+1&lt;=15,IF(DB$19&gt;='様式３（療養者名簿）（⑤の場合）'!$BJ100,IF(DB$19&lt;='様式３（療養者名簿）（⑤の場合）'!$BK100,1,0),0),0)</f>
        <v>0</v>
      </c>
      <c r="DC95" s="247">
        <f>IF(DC$19-'様式３（療養者名簿）（⑤の場合）'!$BJ100+1&lt;=15,IF(DC$19&gt;='様式３（療養者名簿）（⑤の場合）'!$BJ100,IF(DC$19&lt;='様式３（療養者名簿）（⑤の場合）'!$BK100,1,0),0),0)</f>
        <v>0</v>
      </c>
      <c r="DD95" s="247">
        <f>IF(DD$19-'様式３（療養者名簿）（⑤の場合）'!$BJ100+1&lt;=15,IF(DD$19&gt;='様式３（療養者名簿）（⑤の場合）'!$BJ100,IF(DD$19&lt;='様式３（療養者名簿）（⑤の場合）'!$BK100,1,0),0),0)</f>
        <v>0</v>
      </c>
      <c r="DE95" s="247">
        <f>IF(DE$19-'様式３（療養者名簿）（⑤の場合）'!$BJ100+1&lt;=15,IF(DE$19&gt;='様式３（療養者名簿）（⑤の場合）'!$BJ100,IF(DE$19&lt;='様式３（療養者名簿）（⑤の場合）'!$BK100,1,0),0),0)</f>
        <v>0</v>
      </c>
      <c r="DF95" s="247">
        <f>IF(DF$19-'様式３（療養者名簿）（⑤の場合）'!$BJ100+1&lt;=15,IF(DF$19&gt;='様式３（療養者名簿）（⑤の場合）'!$BJ100,IF(DF$19&lt;='様式３（療養者名簿）（⑤の場合）'!$BK100,1,0),0),0)</f>
        <v>0</v>
      </c>
      <c r="DG95" s="247">
        <f>IF(DG$19-'様式３（療養者名簿）（⑤の場合）'!$BJ100+1&lt;=15,IF(DG$19&gt;='様式３（療養者名簿）（⑤の場合）'!$BJ100,IF(DG$19&lt;='様式３（療養者名簿）（⑤の場合）'!$BK100,1,0),0),0)</f>
        <v>0</v>
      </c>
      <c r="DH95" s="247">
        <f>IF(DH$19-'様式３（療養者名簿）（⑤の場合）'!$BJ100+1&lt;=15,IF(DH$19&gt;='様式３（療養者名簿）（⑤の場合）'!$BJ100,IF(DH$19&lt;='様式３（療養者名簿）（⑤の場合）'!$BK100,1,0),0),0)</f>
        <v>0</v>
      </c>
      <c r="DI95" s="247">
        <f>IF(DI$19-'様式３（療養者名簿）（⑤の場合）'!$BJ100+1&lt;=15,IF(DI$19&gt;='様式３（療養者名簿）（⑤の場合）'!$BJ100,IF(DI$19&lt;='様式３（療養者名簿）（⑤の場合）'!$BK100,1,0),0),0)</f>
        <v>0</v>
      </c>
      <c r="DJ95" s="247">
        <f>IF(DJ$19-'様式３（療養者名簿）（⑤の場合）'!$BJ100+1&lt;=15,IF(DJ$19&gt;='様式３（療養者名簿）（⑤の場合）'!$BJ100,IF(DJ$19&lt;='様式３（療養者名簿）（⑤の場合）'!$BK100,1,0),0),0)</f>
        <v>0</v>
      </c>
      <c r="DK95" s="247">
        <f>IF(DK$19-'様式３（療養者名簿）（⑤の場合）'!$BJ100+1&lt;=15,IF(DK$19&gt;='様式３（療養者名簿）（⑤の場合）'!$BJ100,IF(DK$19&lt;='様式３（療養者名簿）（⑤の場合）'!$BK100,1,0),0),0)</f>
        <v>0</v>
      </c>
      <c r="DL95" s="247">
        <f>IF(DL$19-'様式３（療養者名簿）（⑤の場合）'!$BJ100+1&lt;=15,IF(DL$19&gt;='様式３（療養者名簿）（⑤の場合）'!$BJ100,IF(DL$19&lt;='様式３（療養者名簿）（⑤の場合）'!$BK100,1,0),0),0)</f>
        <v>0</v>
      </c>
      <c r="DM95" s="247">
        <f>IF(DM$19-'様式３（療養者名簿）（⑤の場合）'!$BJ100+1&lt;=15,IF(DM$19&gt;='様式３（療養者名簿）（⑤の場合）'!$BJ100,IF(DM$19&lt;='様式３（療養者名簿）（⑤の場合）'!$BK100,1,0),0),0)</f>
        <v>0</v>
      </c>
      <c r="DN95" s="247">
        <f>IF(DN$19-'様式３（療養者名簿）（⑤の場合）'!$BJ100+1&lt;=15,IF(DN$19&gt;='様式３（療養者名簿）（⑤の場合）'!$BJ100,IF(DN$19&lt;='様式３（療養者名簿）（⑤の場合）'!$BK100,1,0),0),0)</f>
        <v>0</v>
      </c>
      <c r="DO95" s="247">
        <f>IF(DO$19-'様式３（療養者名簿）（⑤の場合）'!$BJ100+1&lt;=15,IF(DO$19&gt;='様式３（療養者名簿）（⑤の場合）'!$BJ100,IF(DO$19&lt;='様式３（療養者名簿）（⑤の場合）'!$BK100,1,0),0),0)</f>
        <v>0</v>
      </c>
      <c r="DP95" s="247">
        <f>IF(DP$19-'様式３（療養者名簿）（⑤の場合）'!$BJ100+1&lt;=15,IF(DP$19&gt;='様式３（療養者名簿）（⑤の場合）'!$BJ100,IF(DP$19&lt;='様式３（療養者名簿）（⑤の場合）'!$BK100,1,0),0),0)</f>
        <v>0</v>
      </c>
      <c r="DQ95" s="247">
        <f>IF(DQ$19-'様式３（療養者名簿）（⑤の場合）'!$BJ100+1&lt;=15,IF(DQ$19&gt;='様式３（療養者名簿）（⑤の場合）'!$BJ100,IF(DQ$19&lt;='様式３（療養者名簿）（⑤の場合）'!$BK100,1,0),0),0)</f>
        <v>0</v>
      </c>
      <c r="DR95" s="247">
        <f>IF(DR$19-'様式３（療養者名簿）（⑤の場合）'!$BJ100+1&lt;=15,IF(DR$19&gt;='様式３（療養者名簿）（⑤の場合）'!$BJ100,IF(DR$19&lt;='様式３（療養者名簿）（⑤の場合）'!$BK100,1,0),0),0)</f>
        <v>0</v>
      </c>
      <c r="DS95" s="247">
        <f>IF(DS$19-'様式３（療養者名簿）（⑤の場合）'!$BJ100+1&lt;=15,IF(DS$19&gt;='様式３（療養者名簿）（⑤の場合）'!$BJ100,IF(DS$19&lt;='様式３（療養者名簿）（⑤の場合）'!$BK100,1,0),0),0)</f>
        <v>0</v>
      </c>
      <c r="DT95" s="247">
        <f>IF(DT$19-'様式３（療養者名簿）（⑤の場合）'!$BJ100+1&lt;=15,IF(DT$19&gt;='様式３（療養者名簿）（⑤の場合）'!$BJ100,IF(DT$19&lt;='様式３（療養者名簿）（⑤の場合）'!$BK100,1,0),0),0)</f>
        <v>0</v>
      </c>
      <c r="DU95" s="247">
        <f>IF(DU$19-'様式３（療養者名簿）（⑤の場合）'!$BJ100+1&lt;=15,IF(DU$19&gt;='様式３（療養者名簿）（⑤の場合）'!$BJ100,IF(DU$19&lt;='様式３（療養者名簿）（⑤の場合）'!$BK100,1,0),0),0)</f>
        <v>0</v>
      </c>
      <c r="DV95" s="247">
        <f>IF(DV$19-'様式３（療養者名簿）（⑤の場合）'!$BJ100+1&lt;=15,IF(DV$19&gt;='様式３（療養者名簿）（⑤の場合）'!$BJ100,IF(DV$19&lt;='様式３（療養者名簿）（⑤の場合）'!$BK100,1,0),0),0)</f>
        <v>0</v>
      </c>
      <c r="DW95" s="247">
        <f>IF(DW$19-'様式３（療養者名簿）（⑤の場合）'!$BJ100+1&lt;=15,IF(DW$19&gt;='様式３（療養者名簿）（⑤の場合）'!$BJ100,IF(DW$19&lt;='様式３（療養者名簿）（⑤の場合）'!$BK100,1,0),0),0)</f>
        <v>0</v>
      </c>
      <c r="DX95" s="247">
        <f>IF(DX$19-'様式３（療養者名簿）（⑤の場合）'!$BJ100+1&lt;=15,IF(DX$19&gt;='様式３（療養者名簿）（⑤の場合）'!$BJ100,IF(DX$19&lt;='様式３（療養者名簿）（⑤の場合）'!$BK100,1,0),0),0)</f>
        <v>0</v>
      </c>
      <c r="DY95" s="247">
        <f>IF(DY$19-'様式３（療養者名簿）（⑤の場合）'!$BJ100+1&lt;=15,IF(DY$19&gt;='様式３（療養者名簿）（⑤の場合）'!$BJ100,IF(DY$19&lt;='様式３（療養者名簿）（⑤の場合）'!$BK100,1,0),0),0)</f>
        <v>0</v>
      </c>
      <c r="DZ95" s="247">
        <f>IF(DZ$19-'様式３（療養者名簿）（⑤の場合）'!$BJ100+1&lt;=15,IF(DZ$19&gt;='様式３（療養者名簿）（⑤の場合）'!$BJ100,IF(DZ$19&lt;='様式３（療養者名簿）（⑤の場合）'!$BK100,1,0),0),0)</f>
        <v>0</v>
      </c>
      <c r="EA95" s="247">
        <f>IF(EA$19-'様式３（療養者名簿）（⑤の場合）'!$BJ100+1&lt;=15,IF(EA$19&gt;='様式３（療養者名簿）（⑤の場合）'!$BJ100,IF(EA$19&lt;='様式３（療養者名簿）（⑤の場合）'!$BK100,1,0),0),0)</f>
        <v>0</v>
      </c>
      <c r="EB95" s="247">
        <f>IF(EB$19-'様式３（療養者名簿）（⑤の場合）'!$BJ100+1&lt;=15,IF(EB$19&gt;='様式３（療養者名簿）（⑤の場合）'!$BJ100,IF(EB$19&lt;='様式３（療養者名簿）（⑤の場合）'!$BK100,1,0),0),0)</f>
        <v>0</v>
      </c>
      <c r="EC95" s="247">
        <f>IF(EC$19-'様式３（療養者名簿）（⑤の場合）'!$BJ100+1&lt;=15,IF(EC$19&gt;='様式３（療養者名簿）（⑤の場合）'!$BJ100,IF(EC$19&lt;='様式３（療養者名簿）（⑤の場合）'!$BK100,1,0),0),0)</f>
        <v>0</v>
      </c>
      <c r="ED95" s="247">
        <f>IF(ED$19-'様式３（療養者名簿）（⑤の場合）'!$BJ100+1&lt;=15,IF(ED$19&gt;='様式３（療養者名簿）（⑤の場合）'!$BJ100,IF(ED$19&lt;='様式３（療養者名簿）（⑤の場合）'!$BK100,1,0),0),0)</f>
        <v>0</v>
      </c>
      <c r="EE95" s="247">
        <f>IF(EE$19-'様式３（療養者名簿）（⑤の場合）'!$BJ100+1&lt;=15,IF(EE$19&gt;='様式３（療養者名簿）（⑤の場合）'!$BJ100,IF(EE$19&lt;='様式３（療養者名簿）（⑤の場合）'!$BK100,1,0),0),0)</f>
        <v>0</v>
      </c>
      <c r="EF95" s="247">
        <f>IF(EF$19-'様式３（療養者名簿）（⑤の場合）'!$BJ100+1&lt;=15,IF(EF$19&gt;='様式３（療養者名簿）（⑤の場合）'!$BJ100,IF(EF$19&lt;='様式３（療養者名簿）（⑤の場合）'!$BK100,1,0),0),0)</f>
        <v>0</v>
      </c>
      <c r="EG95" s="247">
        <f>IF(EG$19-'様式３（療養者名簿）（⑤の場合）'!$BJ100+1&lt;=15,IF(EG$19&gt;='様式３（療養者名簿）（⑤の場合）'!$BJ100,IF(EG$19&lt;='様式３（療養者名簿）（⑤の場合）'!$BK100,1,0),0),0)</f>
        <v>0</v>
      </c>
      <c r="EH95" s="247">
        <f>IF(EH$19-'様式３（療養者名簿）（⑤の場合）'!$BJ100+1&lt;=15,IF(EH$19&gt;='様式３（療養者名簿）（⑤の場合）'!$BJ100,IF(EH$19&lt;='様式３（療養者名簿）（⑤の場合）'!$BK100,1,0),0),0)</f>
        <v>0</v>
      </c>
      <c r="EI95" s="247">
        <f>IF(EI$19-'様式３（療養者名簿）（⑤の場合）'!$BJ100+1&lt;=15,IF(EI$19&gt;='様式３（療養者名簿）（⑤の場合）'!$BJ100,IF(EI$19&lt;='様式３（療養者名簿）（⑤の場合）'!$BK100,1,0),0),0)</f>
        <v>0</v>
      </c>
      <c r="EJ95" s="247">
        <f>IF(EJ$19-'様式３（療養者名簿）（⑤の場合）'!$BJ100+1&lt;=15,IF(EJ$19&gt;='様式３（療養者名簿）（⑤の場合）'!$BJ100,IF(EJ$19&lt;='様式３（療養者名簿）（⑤の場合）'!$BK100,1,0),0),0)</f>
        <v>0</v>
      </c>
      <c r="EK95" s="247">
        <f>IF(EK$19-'様式３（療養者名簿）（⑤の場合）'!$BJ100+1&lt;=15,IF(EK$19&gt;='様式３（療養者名簿）（⑤の場合）'!$BJ100,IF(EK$19&lt;='様式３（療養者名簿）（⑤の場合）'!$BK100,1,0),0),0)</f>
        <v>0</v>
      </c>
      <c r="EL95" s="247">
        <f>IF(EL$19-'様式３（療養者名簿）（⑤の場合）'!$BJ100+1&lt;=15,IF(EL$19&gt;='様式３（療養者名簿）（⑤の場合）'!$BJ100,IF(EL$19&lt;='様式３（療養者名簿）（⑤の場合）'!$BK100,1,0),0),0)</f>
        <v>0</v>
      </c>
      <c r="EM95" s="247">
        <f>IF(EM$19-'様式３（療養者名簿）（⑤の場合）'!$BJ100+1&lt;=15,IF(EM$19&gt;='様式３（療養者名簿）（⑤の場合）'!$BJ100,IF(EM$19&lt;='様式３（療養者名簿）（⑤の場合）'!$BK100,1,0),0),0)</f>
        <v>0</v>
      </c>
      <c r="EN95" s="247">
        <f>IF(EN$19-'様式３（療養者名簿）（⑤の場合）'!$BJ100+1&lt;=15,IF(EN$19&gt;='様式３（療養者名簿）（⑤の場合）'!$BJ100,IF(EN$19&lt;='様式３（療養者名簿）（⑤の場合）'!$BK100,1,0),0),0)</f>
        <v>0</v>
      </c>
      <c r="EO95" s="247">
        <f>IF(EO$19-'様式３（療養者名簿）（⑤の場合）'!$BJ100+1&lt;=15,IF(EO$19&gt;='様式３（療養者名簿）（⑤の場合）'!$BJ100,IF(EO$19&lt;='様式３（療養者名簿）（⑤の場合）'!$BK100,1,0),0),0)</f>
        <v>0</v>
      </c>
      <c r="EP95" s="247">
        <f>IF(EP$19-'様式３（療養者名簿）（⑤の場合）'!$BJ100+1&lt;=15,IF(EP$19&gt;='様式３（療養者名簿）（⑤の場合）'!$BJ100,IF(EP$19&lt;='様式３（療養者名簿）（⑤の場合）'!$BK100,1,0),0),0)</f>
        <v>0</v>
      </c>
      <c r="EQ95" s="247">
        <f>IF(EQ$19-'様式３（療養者名簿）（⑤の場合）'!$BJ100+1&lt;=15,IF(EQ$19&gt;='様式３（療養者名簿）（⑤の場合）'!$BJ100,IF(EQ$19&lt;='様式３（療養者名簿）（⑤の場合）'!$BK100,1,0),0),0)</f>
        <v>0</v>
      </c>
      <c r="ER95" s="247">
        <f>IF(ER$19-'様式３（療養者名簿）（⑤の場合）'!$BJ100+1&lt;=15,IF(ER$19&gt;='様式３（療養者名簿）（⑤の場合）'!$BJ100,IF(ER$19&lt;='様式３（療養者名簿）（⑤の場合）'!$BK100,1,0),0),0)</f>
        <v>0</v>
      </c>
      <c r="ES95" s="247">
        <f>IF(ES$19-'様式３（療養者名簿）（⑤の場合）'!$BJ100+1&lt;=15,IF(ES$19&gt;='様式３（療養者名簿）（⑤の場合）'!$BJ100,IF(ES$19&lt;='様式３（療養者名簿）（⑤の場合）'!$BK100,1,0),0),0)</f>
        <v>0</v>
      </c>
      <c r="ET95" s="247">
        <f>IF(ET$19-'様式３（療養者名簿）（⑤の場合）'!$BJ100+1&lt;=15,IF(ET$19&gt;='様式３（療養者名簿）（⑤の場合）'!$BJ100,IF(ET$19&lt;='様式３（療養者名簿）（⑤の場合）'!$BK100,1,0),0),0)</f>
        <v>0</v>
      </c>
      <c r="EU95" s="247">
        <f>IF(EU$19-'様式３（療養者名簿）（⑤の場合）'!$BJ100+1&lt;=15,IF(EU$19&gt;='様式３（療養者名簿）（⑤の場合）'!$BJ100,IF(EU$19&lt;='様式３（療養者名簿）（⑤の場合）'!$BK100,1,0),0),0)</f>
        <v>0</v>
      </c>
      <c r="EV95" s="247">
        <f>IF(EV$19-'様式３（療養者名簿）（⑤の場合）'!$BJ100+1&lt;=15,IF(EV$19&gt;='様式３（療養者名簿）（⑤の場合）'!$BJ100,IF(EV$19&lt;='様式３（療養者名簿）（⑤の場合）'!$BK100,1,0),0),0)</f>
        <v>0</v>
      </c>
      <c r="EW95" s="247">
        <f>IF(EW$19-'様式３（療養者名簿）（⑤の場合）'!$BJ100+1&lt;=15,IF(EW$19&gt;='様式３（療養者名簿）（⑤の場合）'!$BJ100,IF(EW$19&lt;='様式３（療養者名簿）（⑤の場合）'!$BK100,1,0),0),0)</f>
        <v>0</v>
      </c>
      <c r="EX95" s="247">
        <f>IF(EX$19-'様式３（療養者名簿）（⑤の場合）'!$BJ100+1&lt;=15,IF(EX$19&gt;='様式３（療養者名簿）（⑤の場合）'!$BJ100,IF(EX$19&lt;='様式３（療養者名簿）（⑤の場合）'!$BK100,1,0),0),0)</f>
        <v>0</v>
      </c>
      <c r="EY95" s="247">
        <f>IF(EY$19-'様式３（療養者名簿）（⑤の場合）'!$BJ100+1&lt;=15,IF(EY$19&gt;='様式３（療養者名簿）（⑤の場合）'!$BJ100,IF(EY$19&lt;='様式３（療養者名簿）（⑤の場合）'!$BK100,1,0),0),0)</f>
        <v>0</v>
      </c>
      <c r="EZ95" s="247">
        <f>IF(EZ$19-'様式３（療養者名簿）（⑤の場合）'!$BJ100+1&lt;=15,IF(EZ$19&gt;='様式３（療養者名簿）（⑤の場合）'!$BJ100,IF(EZ$19&lt;='様式３（療養者名簿）（⑤の場合）'!$BK100,1,0),0),0)</f>
        <v>0</v>
      </c>
      <c r="FA95" s="247">
        <f>IF(FA$19-'様式３（療養者名簿）（⑤の場合）'!$BJ100+1&lt;=15,IF(FA$19&gt;='様式３（療養者名簿）（⑤の場合）'!$BJ100,IF(FA$19&lt;='様式３（療養者名簿）（⑤の場合）'!$BK100,1,0),0),0)</f>
        <v>0</v>
      </c>
      <c r="FB95" s="247">
        <f>IF(FB$19-'様式３（療養者名簿）（⑤の場合）'!$BJ100+1&lt;=15,IF(FB$19&gt;='様式３（療養者名簿）（⑤の場合）'!$BJ100,IF(FB$19&lt;='様式３（療養者名簿）（⑤の場合）'!$BK100,1,0),0),0)</f>
        <v>0</v>
      </c>
      <c r="FC95" s="247">
        <f>IF(FC$19-'様式３（療養者名簿）（⑤の場合）'!$BJ100+1&lt;=15,IF(FC$19&gt;='様式３（療養者名簿）（⑤の場合）'!$BJ100,IF(FC$19&lt;='様式３（療養者名簿）（⑤の場合）'!$BK100,1,0),0),0)</f>
        <v>0</v>
      </c>
      <c r="FD95" s="247">
        <f>IF(FD$19-'様式３（療養者名簿）（⑤の場合）'!$BJ100+1&lt;=15,IF(FD$19&gt;='様式３（療養者名簿）（⑤の場合）'!$BJ100,IF(FD$19&lt;='様式３（療養者名簿）（⑤の場合）'!$BK100,1,0),0),0)</f>
        <v>0</v>
      </c>
      <c r="FE95" s="247">
        <f>IF(FE$19-'様式３（療養者名簿）（⑤の場合）'!$BJ100+1&lt;=15,IF(FE$19&gt;='様式３（療養者名簿）（⑤の場合）'!$BJ100,IF(FE$19&lt;='様式３（療養者名簿）（⑤の場合）'!$BK100,1,0),0),0)</f>
        <v>0</v>
      </c>
      <c r="FF95" s="247">
        <f>IF(FF$19-'様式３（療養者名簿）（⑤の場合）'!$BJ100+1&lt;=15,IF(FF$19&gt;='様式３（療養者名簿）（⑤の場合）'!$BJ100,IF(FF$19&lt;='様式３（療養者名簿）（⑤の場合）'!$BK100,1,0),0),0)</f>
        <v>0</v>
      </c>
      <c r="FG95" s="247">
        <f>IF(FG$19-'様式３（療養者名簿）（⑤の場合）'!$BJ100+1&lt;=15,IF(FG$19&gt;='様式３（療養者名簿）（⑤の場合）'!$BJ100,IF(FG$19&lt;='様式３（療養者名簿）（⑤の場合）'!$BK100,1,0),0),0)</f>
        <v>0</v>
      </c>
      <c r="FH95" s="247">
        <f>IF(FH$19-'様式３（療養者名簿）（⑤の場合）'!$BJ100+1&lt;=15,IF(FH$19&gt;='様式３（療養者名簿）（⑤の場合）'!$BJ100,IF(FH$19&lt;='様式３（療養者名簿）（⑤の場合）'!$BK100,1,0),0),0)</f>
        <v>0</v>
      </c>
      <c r="FI95" s="247">
        <f>IF(FI$19-'様式３（療養者名簿）（⑤の場合）'!$BJ100+1&lt;=15,IF(FI$19&gt;='様式３（療養者名簿）（⑤の場合）'!$BJ100,IF(FI$19&lt;='様式３（療養者名簿）（⑤の場合）'!$BK100,1,0),0),0)</f>
        <v>0</v>
      </c>
      <c r="FJ95" s="247">
        <f>IF(FJ$19-'様式３（療養者名簿）（⑤の場合）'!$BJ100+1&lt;=15,IF(FJ$19&gt;='様式３（療養者名簿）（⑤の場合）'!$BJ100,IF(FJ$19&lt;='様式３（療養者名簿）（⑤の場合）'!$BK100,1,0),0),0)</f>
        <v>0</v>
      </c>
      <c r="FK95" s="247">
        <f>IF(FK$19-'様式３（療養者名簿）（⑤の場合）'!$BJ100+1&lt;=15,IF(FK$19&gt;='様式３（療養者名簿）（⑤の場合）'!$BJ100,IF(FK$19&lt;='様式３（療養者名簿）（⑤の場合）'!$BK100,1,0),0),0)</f>
        <v>0</v>
      </c>
      <c r="FL95" s="247">
        <f>IF(FL$19-'様式３（療養者名簿）（⑤の場合）'!$BJ100+1&lt;=15,IF(FL$19&gt;='様式３（療養者名簿）（⑤の場合）'!$BJ100,IF(FL$19&lt;='様式３（療養者名簿）（⑤の場合）'!$BK100,1,0),0),0)</f>
        <v>0</v>
      </c>
      <c r="FM95" s="247">
        <f>IF(FM$19-'様式３（療養者名簿）（⑤の場合）'!$BJ100+1&lt;=15,IF(FM$19&gt;='様式３（療養者名簿）（⑤の場合）'!$BJ100,IF(FM$19&lt;='様式３（療養者名簿）（⑤の場合）'!$BK100,1,0),0),0)</f>
        <v>0</v>
      </c>
      <c r="FN95" s="247">
        <f>IF(FN$19-'様式３（療養者名簿）（⑤の場合）'!$BJ100+1&lt;=15,IF(FN$19&gt;='様式３（療養者名簿）（⑤の場合）'!$BJ100,IF(FN$19&lt;='様式３（療養者名簿）（⑤の場合）'!$BK100,1,0),0),0)</f>
        <v>0</v>
      </c>
      <c r="FO95" s="247">
        <f>IF(FO$19-'様式３（療養者名簿）（⑤の場合）'!$BJ100+1&lt;=15,IF(FO$19&gt;='様式３（療養者名簿）（⑤の場合）'!$BJ100,IF(FO$19&lt;='様式３（療養者名簿）（⑤の場合）'!$BK100,1,0),0),0)</f>
        <v>0</v>
      </c>
      <c r="FP95" s="247">
        <f>IF(FP$19-'様式３（療養者名簿）（⑤の場合）'!$BJ100+1&lt;=15,IF(FP$19&gt;='様式３（療養者名簿）（⑤の場合）'!$BJ100,IF(FP$19&lt;='様式３（療養者名簿）（⑤の場合）'!$BK100,1,0),0),0)</f>
        <v>0</v>
      </c>
      <c r="FQ95" s="247">
        <f>IF(FQ$19-'様式３（療養者名簿）（⑤の場合）'!$BJ100+1&lt;=15,IF(FQ$19&gt;='様式３（療養者名簿）（⑤の場合）'!$BJ100,IF(FQ$19&lt;='様式３（療養者名簿）（⑤の場合）'!$BK100,1,0),0),0)</f>
        <v>0</v>
      </c>
      <c r="FR95" s="247">
        <f>IF(FR$19-'様式３（療養者名簿）（⑤の場合）'!$BJ100+1&lt;=15,IF(FR$19&gt;='様式３（療養者名簿）（⑤の場合）'!$BJ100,IF(FR$19&lt;='様式３（療養者名簿）（⑤の場合）'!$BK100,1,0),0),0)</f>
        <v>0</v>
      </c>
      <c r="FS95" s="247">
        <f>IF(FS$19-'様式３（療養者名簿）（⑤の場合）'!$BJ100+1&lt;=15,IF(FS$19&gt;='様式３（療養者名簿）（⑤の場合）'!$BJ100,IF(FS$19&lt;='様式３（療養者名簿）（⑤の場合）'!$BK100,1,0),0),0)</f>
        <v>0</v>
      </c>
      <c r="FT95" s="247">
        <f>IF(FT$19-'様式３（療養者名簿）（⑤の場合）'!$BJ100+1&lt;=15,IF(FT$19&gt;='様式３（療養者名簿）（⑤の場合）'!$BJ100,IF(FT$19&lt;='様式３（療養者名簿）（⑤の場合）'!$BK100,1,0),0),0)</f>
        <v>0</v>
      </c>
      <c r="FU95" s="247">
        <f>IF(FU$19-'様式３（療養者名簿）（⑤の場合）'!$BJ100+1&lt;=15,IF(FU$19&gt;='様式３（療養者名簿）（⑤の場合）'!$BJ100,IF(FU$19&lt;='様式３（療養者名簿）（⑤の場合）'!$BK100,1,0),0),0)</f>
        <v>0</v>
      </c>
      <c r="FV95" s="247">
        <f>IF(FV$19-'様式３（療養者名簿）（⑤の場合）'!$BJ100+1&lt;=15,IF(FV$19&gt;='様式３（療養者名簿）（⑤の場合）'!$BJ100,IF(FV$19&lt;='様式３（療養者名簿）（⑤の場合）'!$BK100,1,0),0),0)</f>
        <v>0</v>
      </c>
      <c r="FW95" s="247">
        <f>IF(FW$19-'様式３（療養者名簿）（⑤の場合）'!$BJ100+1&lt;=15,IF(FW$19&gt;='様式３（療養者名簿）（⑤の場合）'!$BJ100,IF(FW$19&lt;='様式３（療養者名簿）（⑤の場合）'!$BK100,1,0),0),0)</f>
        <v>0</v>
      </c>
      <c r="FX95" s="247">
        <f>IF(FX$19-'様式３（療養者名簿）（⑤の場合）'!$BJ100+1&lt;=15,IF(FX$19&gt;='様式３（療養者名簿）（⑤の場合）'!$BJ100,IF(FX$19&lt;='様式３（療養者名簿）（⑤の場合）'!$BK100,1,0),0),0)</f>
        <v>0</v>
      </c>
      <c r="FY95" s="247">
        <f>IF(FY$19-'様式３（療養者名簿）（⑤の場合）'!$BJ100+1&lt;=15,IF(FY$19&gt;='様式３（療養者名簿）（⑤の場合）'!$BJ100,IF(FY$19&lt;='様式３（療養者名簿）（⑤の場合）'!$BK100,1,0),0),0)</f>
        <v>0</v>
      </c>
      <c r="FZ95" s="247">
        <f>IF(FZ$19-'様式３（療養者名簿）（⑤の場合）'!$BJ100+1&lt;=15,IF(FZ$19&gt;='様式３（療養者名簿）（⑤の場合）'!$BJ100,IF(FZ$19&lt;='様式３（療養者名簿）（⑤の場合）'!$BK100,1,0),0),0)</f>
        <v>0</v>
      </c>
      <c r="GA95" s="247">
        <f>IF(GA$19-'様式３（療養者名簿）（⑤の場合）'!$BJ100+1&lt;=15,IF(GA$19&gt;='様式３（療養者名簿）（⑤の場合）'!$BJ100,IF(GA$19&lt;='様式３（療養者名簿）（⑤の場合）'!$BK100,1,0),0),0)</f>
        <v>0</v>
      </c>
      <c r="GB95" s="247">
        <f>IF(GB$19-'様式３（療養者名簿）（⑤の場合）'!$BJ100+1&lt;=15,IF(GB$19&gt;='様式３（療養者名簿）（⑤の場合）'!$BJ100,IF(GB$19&lt;='様式３（療養者名簿）（⑤の場合）'!$BK100,1,0),0),0)</f>
        <v>0</v>
      </c>
      <c r="GC95" s="247">
        <f>IF(GC$19-'様式３（療養者名簿）（⑤の場合）'!$BJ100+1&lt;=15,IF(GC$19&gt;='様式３（療養者名簿）（⑤の場合）'!$BJ100,IF(GC$19&lt;='様式３（療養者名簿）（⑤の場合）'!$BK100,1,0),0),0)</f>
        <v>0</v>
      </c>
      <c r="GD95" s="247">
        <f>IF(GD$19-'様式３（療養者名簿）（⑤の場合）'!$BJ100+1&lt;=15,IF(GD$19&gt;='様式３（療養者名簿）（⑤の場合）'!$BJ100,IF(GD$19&lt;='様式３（療養者名簿）（⑤の場合）'!$BK100,1,0),0),0)</f>
        <v>0</v>
      </c>
      <c r="GE95" s="247">
        <f>IF(GE$19-'様式３（療養者名簿）（⑤の場合）'!$BJ100+1&lt;=15,IF(GE$19&gt;='様式３（療養者名簿）（⑤の場合）'!$BJ100,IF(GE$19&lt;='様式３（療養者名簿）（⑤の場合）'!$BK100,1,0),0),0)</f>
        <v>0</v>
      </c>
      <c r="GF95" s="247">
        <f>IF(GF$19-'様式３（療養者名簿）（⑤の場合）'!$BJ100+1&lt;=15,IF(GF$19&gt;='様式３（療養者名簿）（⑤の場合）'!$BJ100,IF(GF$19&lt;='様式３（療養者名簿）（⑤の場合）'!$BK100,1,0),0),0)</f>
        <v>0</v>
      </c>
      <c r="GG95" s="247">
        <f>IF(GG$19-'様式３（療養者名簿）（⑤の場合）'!$BJ100+1&lt;=15,IF(GG$19&gt;='様式３（療養者名簿）（⑤の場合）'!$BJ100,IF(GG$19&lt;='様式３（療養者名簿）（⑤の場合）'!$BK100,1,0),0),0)</f>
        <v>0</v>
      </c>
      <c r="GH95" s="247">
        <f>IF(GH$19-'様式３（療養者名簿）（⑤の場合）'!$BJ100+1&lt;=15,IF(GH$19&gt;='様式３（療養者名簿）（⑤の場合）'!$BJ100,IF(GH$19&lt;='様式３（療養者名簿）（⑤の場合）'!$BK100,1,0),0),0)</f>
        <v>0</v>
      </c>
      <c r="GI95" s="247">
        <f>IF(GI$19-'様式３（療養者名簿）（⑤の場合）'!$BJ100+1&lt;=15,IF(GI$19&gt;='様式３（療養者名簿）（⑤の場合）'!$BJ100,IF(GI$19&lt;='様式３（療養者名簿）（⑤の場合）'!$BK100,1,0),0),0)</f>
        <v>0</v>
      </c>
      <c r="GJ95" s="247">
        <f>IF(GJ$19-'様式３（療養者名簿）（⑤の場合）'!$BJ100+1&lt;=15,IF(GJ$19&gt;='様式３（療養者名簿）（⑤の場合）'!$BJ100,IF(GJ$19&lt;='様式３（療養者名簿）（⑤の場合）'!$BK100,1,0),0),0)</f>
        <v>0</v>
      </c>
      <c r="GK95" s="247">
        <f>IF(GK$19-'様式３（療養者名簿）（⑤の場合）'!$BJ100+1&lt;=15,IF(GK$19&gt;='様式３（療養者名簿）（⑤の場合）'!$BJ100,IF(GK$19&lt;='様式３（療養者名簿）（⑤の場合）'!$BK100,1,0),0),0)</f>
        <v>0</v>
      </c>
      <c r="GL95" s="247">
        <f>IF(GL$19-'様式３（療養者名簿）（⑤の場合）'!$BJ100+1&lt;=15,IF(GL$19&gt;='様式３（療養者名簿）（⑤の場合）'!$BJ100,IF(GL$19&lt;='様式３（療養者名簿）（⑤の場合）'!$BK100,1,0),0),0)</f>
        <v>0</v>
      </c>
      <c r="GM95" s="247">
        <f>IF(GM$19-'様式３（療養者名簿）（⑤の場合）'!$BJ100+1&lt;=15,IF(GM$19&gt;='様式３（療養者名簿）（⑤の場合）'!$BJ100,IF(GM$19&lt;='様式３（療養者名簿）（⑤の場合）'!$BK100,1,0),0),0)</f>
        <v>0</v>
      </c>
      <c r="GN95" s="247">
        <f>IF(GN$19-'様式３（療養者名簿）（⑤の場合）'!$BJ100+1&lt;=15,IF(GN$19&gt;='様式３（療養者名簿）（⑤の場合）'!$BJ100,IF(GN$19&lt;='様式３（療養者名簿）（⑤の場合）'!$BK100,1,0),0),0)</f>
        <v>0</v>
      </c>
      <c r="GO95" s="247">
        <f>IF(GO$19-'様式３（療養者名簿）（⑤の場合）'!$BJ100+1&lt;=15,IF(GO$19&gt;='様式３（療養者名簿）（⑤の場合）'!$BJ100,IF(GO$19&lt;='様式３（療養者名簿）（⑤の場合）'!$BK100,1,0),0),0)</f>
        <v>0</v>
      </c>
      <c r="GP95" s="247">
        <f>IF(GP$19-'様式３（療養者名簿）（⑤の場合）'!$BJ100+1&lt;=15,IF(GP$19&gt;='様式３（療養者名簿）（⑤の場合）'!$BJ100,IF(GP$19&lt;='様式３（療養者名簿）（⑤の場合）'!$BK100,1,0),0),0)</f>
        <v>0</v>
      </c>
      <c r="GQ95" s="247">
        <f>IF(GQ$19-'様式３（療養者名簿）（⑤の場合）'!$BJ100+1&lt;=15,IF(GQ$19&gt;='様式３（療養者名簿）（⑤の場合）'!$BJ100,IF(GQ$19&lt;='様式３（療養者名簿）（⑤の場合）'!$BK100,1,0),0),0)</f>
        <v>0</v>
      </c>
      <c r="GR95" s="247">
        <f>IF(GR$19-'様式３（療養者名簿）（⑤の場合）'!$BJ100+1&lt;=15,IF(GR$19&gt;='様式３（療養者名簿）（⑤の場合）'!$BJ100,IF(GR$19&lt;='様式３（療養者名簿）（⑤の場合）'!$BK100,1,0),0),0)</f>
        <v>0</v>
      </c>
      <c r="GS95" s="247">
        <f>IF(GS$19-'様式３（療養者名簿）（⑤の場合）'!$BJ100+1&lt;=15,IF(GS$19&gt;='様式３（療養者名簿）（⑤の場合）'!$BJ100,IF(GS$19&lt;='様式３（療養者名簿）（⑤の場合）'!$BK100,1,0),0),0)</f>
        <v>0</v>
      </c>
      <c r="GT95" s="247">
        <f>IF(GT$19-'様式３（療養者名簿）（⑤の場合）'!$BJ100+1&lt;=15,IF(GT$19&gt;='様式３（療養者名簿）（⑤の場合）'!$BJ100,IF(GT$19&lt;='様式３（療養者名簿）（⑤の場合）'!$BK100,1,0),0),0)</f>
        <v>0</v>
      </c>
      <c r="GU95" s="247">
        <f>IF(GU$19-'様式３（療養者名簿）（⑤の場合）'!$BJ100+1&lt;=15,IF(GU$19&gt;='様式３（療養者名簿）（⑤の場合）'!$BJ100,IF(GU$19&lt;='様式３（療養者名簿）（⑤の場合）'!$BK100,1,0),0),0)</f>
        <v>0</v>
      </c>
      <c r="GV95" s="247">
        <f>IF(GV$19-'様式３（療養者名簿）（⑤の場合）'!$BJ100+1&lt;=15,IF(GV$19&gt;='様式３（療養者名簿）（⑤の場合）'!$BJ100,IF(GV$19&lt;='様式３（療養者名簿）（⑤の場合）'!$BK100,1,0),0),0)</f>
        <v>0</v>
      </c>
      <c r="GW95" s="247">
        <f>IF(GW$19-'様式３（療養者名簿）（⑤の場合）'!$BJ100+1&lt;=15,IF(GW$19&gt;='様式３（療養者名簿）（⑤の場合）'!$BJ100,IF(GW$19&lt;='様式３（療養者名簿）（⑤の場合）'!$BK100,1,0),0),0)</f>
        <v>0</v>
      </c>
      <c r="GX95" s="247">
        <f>IF(GX$19-'様式３（療養者名簿）（⑤の場合）'!$BJ100+1&lt;=15,IF(GX$19&gt;='様式３（療養者名簿）（⑤の場合）'!$BJ100,IF(GX$19&lt;='様式３（療養者名簿）（⑤の場合）'!$BK100,1,0),0),0)</f>
        <v>0</v>
      </c>
      <c r="GY95" s="247">
        <f>IF(GY$19-'様式３（療養者名簿）（⑤の場合）'!$BJ100+1&lt;=15,IF(GY$19&gt;='様式３（療養者名簿）（⑤の場合）'!$BJ100,IF(GY$19&lt;='様式３（療養者名簿）（⑤の場合）'!$BK100,1,0),0),0)</f>
        <v>0</v>
      </c>
      <c r="GZ95" s="247">
        <f>IF(GZ$19-'様式３（療養者名簿）（⑤の場合）'!$BJ100+1&lt;=15,IF(GZ$19&gt;='様式３（療養者名簿）（⑤の場合）'!$BJ100,IF(GZ$19&lt;='様式３（療養者名簿）（⑤の場合）'!$BK100,1,0),0),0)</f>
        <v>0</v>
      </c>
      <c r="HA95" s="247">
        <f>IF(HA$19-'様式３（療養者名簿）（⑤の場合）'!$BJ100+1&lt;=15,IF(HA$19&gt;='様式３（療養者名簿）（⑤の場合）'!$BJ100,IF(HA$19&lt;='様式３（療養者名簿）（⑤の場合）'!$BK100,1,0),0),0)</f>
        <v>0</v>
      </c>
      <c r="HB95" s="247">
        <f>IF(HB$19-'様式３（療養者名簿）（⑤の場合）'!$BJ100+1&lt;=15,IF(HB$19&gt;='様式３（療養者名簿）（⑤の場合）'!$BJ100,IF(HB$19&lt;='様式３（療養者名簿）（⑤の場合）'!$BK100,1,0),0),0)</f>
        <v>0</v>
      </c>
      <c r="HC95" s="247">
        <f>IF(HC$19-'様式３（療養者名簿）（⑤の場合）'!$BJ100+1&lt;=15,IF(HC$19&gt;='様式３（療養者名簿）（⑤の場合）'!$BJ100,IF(HC$19&lt;='様式３（療養者名簿）（⑤の場合）'!$BK100,1,0),0),0)</f>
        <v>0</v>
      </c>
      <c r="HD95" s="247">
        <f>IF(HD$19-'様式３（療養者名簿）（⑤の場合）'!$BJ100+1&lt;=15,IF(HD$19&gt;='様式３（療養者名簿）（⑤の場合）'!$BJ100,IF(HD$19&lt;='様式３（療養者名簿）（⑤の場合）'!$BK100,1,0),0),0)</f>
        <v>0</v>
      </c>
      <c r="HE95" s="247">
        <f>IF(HE$19-'様式３（療養者名簿）（⑤の場合）'!$BJ100+1&lt;=15,IF(HE$19&gt;='様式３（療養者名簿）（⑤の場合）'!$BJ100,IF(HE$19&lt;='様式３（療養者名簿）（⑤の場合）'!$BK100,1,0),0),0)</f>
        <v>0</v>
      </c>
      <c r="HF95" s="247">
        <f>IF(HF$19-'様式３（療養者名簿）（⑤の場合）'!$BJ100+1&lt;=15,IF(HF$19&gt;='様式３（療養者名簿）（⑤の場合）'!$BJ100,IF(HF$19&lt;='様式３（療養者名簿）（⑤の場合）'!$BK100,1,0),0),0)</f>
        <v>0</v>
      </c>
      <c r="HG95" s="247">
        <f>IF(HG$19-'様式３（療養者名簿）（⑤の場合）'!$BJ100+1&lt;=15,IF(HG$19&gt;='様式３（療養者名簿）（⑤の場合）'!$BJ100,IF(HG$19&lt;='様式３（療養者名簿）（⑤の場合）'!$BK100,1,0),0),0)</f>
        <v>0</v>
      </c>
      <c r="HH95" s="247">
        <f>IF(HH$19-'様式３（療養者名簿）（⑤の場合）'!$BJ100+1&lt;=15,IF(HH$19&gt;='様式３（療養者名簿）（⑤の場合）'!$BJ100,IF(HH$19&lt;='様式３（療養者名簿）（⑤の場合）'!$BK100,1,0),0),0)</f>
        <v>0</v>
      </c>
      <c r="HI95" s="247">
        <f>IF(HI$19-'様式３（療養者名簿）（⑤の場合）'!$BJ100+1&lt;=15,IF(HI$19&gt;='様式３（療養者名簿）（⑤の場合）'!$BJ100,IF(HI$19&lt;='様式３（療養者名簿）（⑤の場合）'!$BK100,1,0),0),0)</f>
        <v>0</v>
      </c>
      <c r="HJ95" s="247">
        <f>IF(HJ$19-'様式３（療養者名簿）（⑤の場合）'!$BJ100+1&lt;=15,IF(HJ$19&gt;='様式３（療養者名簿）（⑤の場合）'!$BJ100,IF(HJ$19&lt;='様式３（療養者名簿）（⑤の場合）'!$BK100,1,0),0),0)</f>
        <v>0</v>
      </c>
      <c r="HK95" s="247">
        <f>IF(HK$19-'様式３（療養者名簿）（⑤の場合）'!$BJ100+1&lt;=15,IF(HK$19&gt;='様式３（療養者名簿）（⑤の場合）'!$BJ100,IF(HK$19&lt;='様式３（療養者名簿）（⑤の場合）'!$BK100,1,0),0),0)</f>
        <v>0</v>
      </c>
      <c r="HL95" s="247">
        <f>IF(HL$19-'様式３（療養者名簿）（⑤の場合）'!$BJ100+1&lt;=15,IF(HL$19&gt;='様式３（療養者名簿）（⑤の場合）'!$BJ100,IF(HL$19&lt;='様式３（療養者名簿）（⑤の場合）'!$BK100,1,0),0),0)</f>
        <v>0</v>
      </c>
      <c r="HM95" s="247">
        <f>IF(HM$19-'様式３（療養者名簿）（⑤の場合）'!$BJ100+1&lt;=15,IF(HM$19&gt;='様式３（療養者名簿）（⑤の場合）'!$BJ100,IF(HM$19&lt;='様式３（療養者名簿）（⑤の場合）'!$BK100,1,0),0),0)</f>
        <v>0</v>
      </c>
      <c r="HN95" s="247">
        <f>IF(HN$19-'様式３（療養者名簿）（⑤の場合）'!$BJ100+1&lt;=15,IF(HN$19&gt;='様式３（療養者名簿）（⑤の場合）'!$BJ100,IF(HN$19&lt;='様式３（療養者名簿）（⑤の場合）'!$BK100,1,0),0),0)</f>
        <v>0</v>
      </c>
      <c r="HO95" s="247">
        <f>IF(HO$19-'様式３（療養者名簿）（⑤の場合）'!$BJ100+1&lt;=15,IF(HO$19&gt;='様式３（療養者名簿）（⑤の場合）'!$BJ100,IF(HO$19&lt;='様式３（療養者名簿）（⑤の場合）'!$BK100,1,0),0),0)</f>
        <v>0</v>
      </c>
      <c r="HP95" s="247">
        <f>IF(HP$19-'様式３（療養者名簿）（⑤の場合）'!$BJ100+1&lt;=15,IF(HP$19&gt;='様式３（療養者名簿）（⑤の場合）'!$BJ100,IF(HP$19&lt;='様式３（療養者名簿）（⑤の場合）'!$BK100,1,0),0),0)</f>
        <v>0</v>
      </c>
      <c r="HQ95" s="247">
        <f>IF(HQ$19-'様式３（療養者名簿）（⑤の場合）'!$BJ100+1&lt;=15,IF(HQ$19&gt;='様式３（療養者名簿）（⑤の場合）'!$BJ100,IF(HQ$19&lt;='様式３（療養者名簿）（⑤の場合）'!$BK100,1,0),0),0)</f>
        <v>0</v>
      </c>
      <c r="HR95" s="247">
        <f>IF(HR$19-'様式３（療養者名簿）（⑤の場合）'!$BJ100+1&lt;=15,IF(HR$19&gt;='様式３（療養者名簿）（⑤の場合）'!$BJ100,IF(HR$19&lt;='様式３（療養者名簿）（⑤の場合）'!$BK100,1,0),0),0)</f>
        <v>0</v>
      </c>
      <c r="HS95" s="247">
        <f>IF(HS$19-'様式３（療養者名簿）（⑤の場合）'!$BJ100+1&lt;=15,IF(HS$19&gt;='様式３（療養者名簿）（⑤の場合）'!$BJ100,IF(HS$19&lt;='様式３（療養者名簿）（⑤の場合）'!$BK100,1,0),0),0)</f>
        <v>0</v>
      </c>
      <c r="HT95" s="247">
        <f>IF(HT$19-'様式３（療養者名簿）（⑤の場合）'!$BJ100+1&lt;=15,IF(HT$19&gt;='様式３（療養者名簿）（⑤の場合）'!$BJ100,IF(HT$19&lt;='様式３（療養者名簿）（⑤の場合）'!$BK100,1,0),0),0)</f>
        <v>0</v>
      </c>
      <c r="HU95" s="247">
        <f>IF(HU$19-'様式３（療養者名簿）（⑤の場合）'!$BJ100+1&lt;=15,IF(HU$19&gt;='様式３（療養者名簿）（⑤の場合）'!$BJ100,IF(HU$19&lt;='様式３（療養者名簿）（⑤の場合）'!$BK100,1,0),0),0)</f>
        <v>0</v>
      </c>
      <c r="HV95" s="247">
        <f>IF(HV$19-'様式３（療養者名簿）（⑤の場合）'!$BJ100+1&lt;=15,IF(HV$19&gt;='様式３（療養者名簿）（⑤の場合）'!$BJ100,IF(HV$19&lt;='様式３（療養者名簿）（⑤の場合）'!$BK100,1,0),0),0)</f>
        <v>0</v>
      </c>
      <c r="HW95" s="247">
        <f>IF(HW$19-'様式３（療養者名簿）（⑤の場合）'!$BJ100+1&lt;=15,IF(HW$19&gt;='様式３（療養者名簿）（⑤の場合）'!$BJ100,IF(HW$19&lt;='様式３（療養者名簿）（⑤の場合）'!$BK100,1,0),0),0)</f>
        <v>0</v>
      </c>
      <c r="HX95" s="247">
        <f>IF(HX$19-'様式３（療養者名簿）（⑤の場合）'!$BJ100+1&lt;=15,IF(HX$19&gt;='様式３（療養者名簿）（⑤の場合）'!$BJ100,IF(HX$19&lt;='様式３（療養者名簿）（⑤の場合）'!$BK100,1,0),0),0)</f>
        <v>0</v>
      </c>
      <c r="HY95" s="247">
        <f>IF(HY$19-'様式３（療養者名簿）（⑤の場合）'!$BJ100+1&lt;=15,IF(HY$19&gt;='様式３（療養者名簿）（⑤の場合）'!$BJ100,IF(HY$19&lt;='様式３（療養者名簿）（⑤の場合）'!$BK100,1,0),0),0)</f>
        <v>0</v>
      </c>
      <c r="HZ95" s="247">
        <f>IF(HZ$19-'様式３（療養者名簿）（⑤の場合）'!$BJ100+1&lt;=15,IF(HZ$19&gt;='様式３（療養者名簿）（⑤の場合）'!$BJ100,IF(HZ$19&lt;='様式３（療養者名簿）（⑤の場合）'!$BK100,1,0),0),0)</f>
        <v>0</v>
      </c>
      <c r="IA95" s="247">
        <f>IF(IA$19-'様式３（療養者名簿）（⑤の場合）'!$BJ100+1&lt;=15,IF(IA$19&gt;='様式３（療養者名簿）（⑤の場合）'!$BJ100,IF(IA$19&lt;='様式３（療養者名簿）（⑤の場合）'!$BK100,1,0),0),0)</f>
        <v>0</v>
      </c>
      <c r="IB95" s="247">
        <f>IF(IB$19-'様式３（療養者名簿）（⑤の場合）'!$BJ100+1&lt;=15,IF(IB$19&gt;='様式３（療養者名簿）（⑤の場合）'!$BJ100,IF(IB$19&lt;='様式３（療養者名簿）（⑤の場合）'!$BK100,1,0),0),0)</f>
        <v>0</v>
      </c>
      <c r="IC95" s="247">
        <f>IF(IC$19-'様式３（療養者名簿）（⑤の場合）'!$BJ100+1&lt;=15,IF(IC$19&gt;='様式３（療養者名簿）（⑤の場合）'!$BJ100,IF(IC$19&lt;='様式３（療養者名簿）（⑤の場合）'!$BK100,1,0),0),0)</f>
        <v>0</v>
      </c>
      <c r="ID95" s="247">
        <f>IF(ID$19-'様式３（療養者名簿）（⑤の場合）'!$BJ100+1&lt;=15,IF(ID$19&gt;='様式３（療養者名簿）（⑤の場合）'!$BJ100,IF(ID$19&lt;='様式３（療養者名簿）（⑤の場合）'!$BK100,1,0),0),0)</f>
        <v>0</v>
      </c>
      <c r="IE95" s="247">
        <f>IF(IE$19-'様式３（療養者名簿）（⑤の場合）'!$BJ100+1&lt;=15,IF(IE$19&gt;='様式３（療養者名簿）（⑤の場合）'!$BJ100,IF(IE$19&lt;='様式３（療養者名簿）（⑤の場合）'!$BK100,1,0),0),0)</f>
        <v>0</v>
      </c>
      <c r="IF95" s="247">
        <f>IF(IF$19-'様式３（療養者名簿）（⑤の場合）'!$BJ100+1&lt;=15,IF(IF$19&gt;='様式３（療養者名簿）（⑤の場合）'!$BJ100,IF(IF$19&lt;='様式３（療養者名簿）（⑤の場合）'!$BK100,1,0),0),0)</f>
        <v>0</v>
      </c>
      <c r="IG95" s="247">
        <f>IF(IG$19-'様式３（療養者名簿）（⑤の場合）'!$BJ100+1&lt;=15,IF(IG$19&gt;='様式３（療養者名簿）（⑤の場合）'!$BJ100,IF(IG$19&lt;='様式３（療養者名簿）（⑤の場合）'!$BK100,1,0),0),0)</f>
        <v>0</v>
      </c>
      <c r="IH95" s="247">
        <f>IF(IH$19-'様式３（療養者名簿）（⑤の場合）'!$BJ100+1&lt;=15,IF(IH$19&gt;='様式３（療養者名簿）（⑤の場合）'!$BJ100,IF(IH$19&lt;='様式３（療養者名簿）（⑤の場合）'!$BK100,1,0),0),0)</f>
        <v>0</v>
      </c>
      <c r="II95" s="247">
        <f>IF(II$19-'様式３（療養者名簿）（⑤の場合）'!$BJ100+1&lt;=15,IF(II$19&gt;='様式３（療養者名簿）（⑤の場合）'!$BJ100,IF(II$19&lt;='様式３（療養者名簿）（⑤の場合）'!$BK100,1,0),0),0)</f>
        <v>0</v>
      </c>
      <c r="IJ95" s="247">
        <f>IF(IJ$19-'様式３（療養者名簿）（⑤の場合）'!$BJ100+1&lt;=15,IF(IJ$19&gt;='様式３（療養者名簿）（⑤の場合）'!$BJ100,IF(IJ$19&lt;='様式３（療養者名簿）（⑤の場合）'!$BK100,1,0),0),0)</f>
        <v>0</v>
      </c>
      <c r="IK95" s="247">
        <f>IF(IK$19-'様式３（療養者名簿）（⑤の場合）'!$BJ100+1&lt;=15,IF(IK$19&gt;='様式３（療養者名簿）（⑤の場合）'!$BJ100,IF(IK$19&lt;='様式３（療養者名簿）（⑤の場合）'!$BK100,1,0),0),0)</f>
        <v>0</v>
      </c>
      <c r="IL95" s="247">
        <f>IF(IL$19-'様式３（療養者名簿）（⑤の場合）'!$BJ100+1&lt;=15,IF(IL$19&gt;='様式３（療養者名簿）（⑤の場合）'!$BJ100,IF(IL$19&lt;='様式３（療養者名簿）（⑤の場合）'!$BK100,1,0),0),0)</f>
        <v>0</v>
      </c>
      <c r="IM95" s="247">
        <f>IF(IM$19-'様式３（療養者名簿）（⑤の場合）'!$BJ100+1&lt;=15,IF(IM$19&gt;='様式３（療養者名簿）（⑤の場合）'!$BJ100,IF(IM$19&lt;='様式３（療養者名簿）（⑤の場合）'!$BK100,1,0),0),0)</f>
        <v>0</v>
      </c>
      <c r="IN95" s="247">
        <f>IF(IN$19-'様式３（療養者名簿）（⑤の場合）'!$BJ100+1&lt;=15,IF(IN$19&gt;='様式３（療養者名簿）（⑤の場合）'!$BJ100,IF(IN$19&lt;='様式３（療養者名簿）（⑤の場合）'!$BK100,1,0),0),0)</f>
        <v>0</v>
      </c>
      <c r="IO95" s="247">
        <f>IF(IO$19-'様式３（療養者名簿）（⑤の場合）'!$BJ100+1&lt;=15,IF(IO$19&gt;='様式３（療養者名簿）（⑤の場合）'!$BJ100,IF(IO$19&lt;='様式３（療養者名簿）（⑤の場合）'!$BK100,1,0),0),0)</f>
        <v>0</v>
      </c>
      <c r="IP95" s="247">
        <f>IF(IP$19-'様式３（療養者名簿）（⑤の場合）'!$BJ100+1&lt;=15,IF(IP$19&gt;='様式３（療養者名簿）（⑤の場合）'!$BJ100,IF(IP$19&lt;='様式３（療養者名簿）（⑤の場合）'!$BK100,1,0),0),0)</f>
        <v>0</v>
      </c>
      <c r="IQ95" s="247">
        <f>IF(IQ$19-'様式３（療養者名簿）（⑤の場合）'!$BJ100+1&lt;=15,IF(IQ$19&gt;='様式３（療養者名簿）（⑤の場合）'!$BJ100,IF(IQ$19&lt;='様式３（療養者名簿）（⑤の場合）'!$BK100,1,0),0),0)</f>
        <v>0</v>
      </c>
      <c r="IR95" s="247">
        <f>IF(IR$19-'様式３（療養者名簿）（⑤の場合）'!$BJ100+1&lt;=15,IF(IR$19&gt;='様式３（療養者名簿）（⑤の場合）'!$BJ100,IF(IR$19&lt;='様式３（療養者名簿）（⑤の場合）'!$BK100,1,0),0),0)</f>
        <v>0</v>
      </c>
      <c r="IS95" s="247">
        <f>IF(IS$19-'様式３（療養者名簿）（⑤の場合）'!$BJ100+1&lt;=15,IF(IS$19&gt;='様式３（療養者名簿）（⑤の場合）'!$BJ100,IF(IS$19&lt;='様式３（療養者名簿）（⑤の場合）'!$BK100,1,0),0),0)</f>
        <v>0</v>
      </c>
      <c r="IT95" s="247">
        <f>IF(IT$19-'様式３（療養者名簿）（⑤の場合）'!$BJ100+1&lt;=15,IF(IT$19&gt;='様式３（療養者名簿）（⑤の場合）'!$BJ100,IF(IT$19&lt;='様式３（療養者名簿）（⑤の場合）'!$BK100,1,0),0),0)</f>
        <v>0</v>
      </c>
      <c r="IU95" s="247">
        <f>IF(IU$19-'様式３（療養者名簿）（⑤の場合）'!$BJ100+1&lt;=15,IF(IU$19&gt;='様式３（療養者名簿）（⑤の場合）'!$BJ100,IF(IU$19&lt;='様式３（療養者名簿）（⑤の場合）'!$BK100,1,0),0),0)</f>
        <v>0</v>
      </c>
      <c r="IV95" s="247">
        <f>IF(IV$19-'様式３（療養者名簿）（⑤の場合）'!$BJ100+1&lt;=15,IF(IV$19&gt;='様式３（療養者名簿）（⑤の場合）'!$BJ100,IF(IV$19&lt;='様式３（療養者名簿）（⑤の場合）'!$BK100,1,0),0),0)</f>
        <v>0</v>
      </c>
      <c r="IW95" s="247">
        <f>IF(IW$19-'様式３（療養者名簿）（⑤の場合）'!$BJ100+1&lt;=15,IF(IW$19&gt;='様式３（療養者名簿）（⑤の場合）'!$BJ100,IF(IW$19&lt;='様式３（療養者名簿）（⑤の場合）'!$BK100,1,0),0),0)</f>
        <v>0</v>
      </c>
      <c r="IX95" s="247">
        <f>IF(IX$19-'様式３（療養者名簿）（⑤の場合）'!$BJ100+1&lt;=15,IF(IX$19&gt;='様式３（療養者名簿）（⑤の場合）'!$BJ100,IF(IX$19&lt;='様式３（療養者名簿）（⑤の場合）'!$BK100,1,0),0),0)</f>
        <v>0</v>
      </c>
      <c r="IY95" s="247">
        <f>IF(IY$19-'様式３（療養者名簿）（⑤の場合）'!$BJ100+1&lt;=15,IF(IY$19&gt;='様式３（療養者名簿）（⑤の場合）'!$BJ100,IF(IY$19&lt;='様式３（療養者名簿）（⑤の場合）'!$BK100,1,0),0),0)</f>
        <v>0</v>
      </c>
      <c r="IZ95" s="247">
        <f>IF(IZ$19-'様式３（療養者名簿）（⑤の場合）'!$BJ100+1&lt;=15,IF(IZ$19&gt;='様式３（療養者名簿）（⑤の場合）'!$BJ100,IF(IZ$19&lt;='様式３（療養者名簿）（⑤の場合）'!$BK100,1,0),0),0)</f>
        <v>0</v>
      </c>
      <c r="JA95" s="247">
        <f>IF(JA$19-'様式３（療養者名簿）（⑤の場合）'!$BJ100+1&lt;=15,IF(JA$19&gt;='様式３（療養者名簿）（⑤の場合）'!$BJ100,IF(JA$19&lt;='様式３（療養者名簿）（⑤の場合）'!$BK100,1,0),0),0)</f>
        <v>0</v>
      </c>
      <c r="JB95" s="247">
        <f>IF(JB$19-'様式３（療養者名簿）（⑤の場合）'!$BJ100+1&lt;=15,IF(JB$19&gt;='様式３（療養者名簿）（⑤の場合）'!$BJ100,IF(JB$19&lt;='様式３（療養者名簿）（⑤の場合）'!$BK100,1,0),0),0)</f>
        <v>0</v>
      </c>
      <c r="JC95" s="247">
        <f>IF(JC$19-'様式３（療養者名簿）（⑤の場合）'!$BJ100+1&lt;=15,IF(JC$19&gt;='様式３（療養者名簿）（⑤の場合）'!$BJ100,IF(JC$19&lt;='様式３（療養者名簿）（⑤の場合）'!$BK100,1,0),0),0)</f>
        <v>0</v>
      </c>
      <c r="JD95" s="247">
        <f>IF(JD$19-'様式３（療養者名簿）（⑤の場合）'!$BJ100+1&lt;=15,IF(JD$19&gt;='様式３（療養者名簿）（⑤の場合）'!$BJ100,IF(JD$19&lt;='様式３（療養者名簿）（⑤の場合）'!$BK100,1,0),0),0)</f>
        <v>0</v>
      </c>
      <c r="JE95" s="247">
        <f>IF(JE$19-'様式３（療養者名簿）（⑤の場合）'!$BJ100+1&lt;=15,IF(JE$19&gt;='様式３（療養者名簿）（⑤の場合）'!$BJ100,IF(JE$19&lt;='様式３（療養者名簿）（⑤の場合）'!$BK100,1,0),0),0)</f>
        <v>0</v>
      </c>
      <c r="JF95" s="247">
        <f>IF(JF$19-'様式３（療養者名簿）（⑤の場合）'!$BJ100+1&lt;=15,IF(JF$19&gt;='様式３（療養者名簿）（⑤の場合）'!$BJ100,IF(JF$19&lt;='様式３（療養者名簿）（⑤の場合）'!$BK100,1,0),0),0)</f>
        <v>0</v>
      </c>
      <c r="JG95" s="247">
        <f>IF(JG$19-'様式３（療養者名簿）（⑤の場合）'!$BJ100+1&lt;=15,IF(JG$19&gt;='様式３（療養者名簿）（⑤の場合）'!$BJ100,IF(JG$19&lt;='様式３（療養者名簿）（⑤の場合）'!$BK100,1,0),0),0)</f>
        <v>0</v>
      </c>
      <c r="JH95" s="247">
        <f>IF(JH$19-'様式３（療養者名簿）（⑤の場合）'!$BJ100+1&lt;=15,IF(JH$19&gt;='様式３（療養者名簿）（⑤の場合）'!$BJ100,IF(JH$19&lt;='様式３（療養者名簿）（⑤の場合）'!$BK100,1,0),0),0)</f>
        <v>0</v>
      </c>
      <c r="JI95" s="247">
        <f>IF(JI$19-'様式３（療養者名簿）（⑤の場合）'!$BJ100+1&lt;=15,IF(JI$19&gt;='様式３（療養者名簿）（⑤の場合）'!$BJ100,IF(JI$19&lt;='様式３（療養者名簿）（⑤の場合）'!$BK100,1,0),0),0)</f>
        <v>0</v>
      </c>
      <c r="JJ95" s="247">
        <f>IF(JJ$19-'様式３（療養者名簿）（⑤の場合）'!$BJ100+1&lt;=15,IF(JJ$19&gt;='様式３（療養者名簿）（⑤の場合）'!$BJ100,IF(JJ$19&lt;='様式３（療養者名簿）（⑤の場合）'!$BK100,1,0),0),0)</f>
        <v>0</v>
      </c>
      <c r="JK95" s="247">
        <f>IF(JK$19-'様式３（療養者名簿）（⑤の場合）'!$BJ100+1&lt;=15,IF(JK$19&gt;='様式３（療養者名簿）（⑤の場合）'!$BJ100,IF(JK$19&lt;='様式３（療養者名簿）（⑤の場合）'!$BK100,1,0),0),0)</f>
        <v>0</v>
      </c>
      <c r="JL95" s="247">
        <f>IF(JL$19-'様式３（療養者名簿）（⑤の場合）'!$BJ100+1&lt;=15,IF(JL$19&gt;='様式３（療養者名簿）（⑤の場合）'!$BJ100,IF(JL$19&lt;='様式３（療養者名簿）（⑤の場合）'!$BK100,1,0),0),0)</f>
        <v>0</v>
      </c>
      <c r="JM95" s="247">
        <f>IF(JM$19-'様式３（療養者名簿）（⑤の場合）'!$BJ100+1&lt;=15,IF(JM$19&gt;='様式３（療養者名簿）（⑤の場合）'!$BJ100,IF(JM$19&lt;='様式３（療養者名簿）（⑤の場合）'!$BK100,1,0),0),0)</f>
        <v>0</v>
      </c>
      <c r="JN95" s="247">
        <f>IF(JN$19-'様式３（療養者名簿）（⑤の場合）'!$BJ100+1&lt;=15,IF(JN$19&gt;='様式３（療養者名簿）（⑤の場合）'!$BJ100,IF(JN$19&lt;='様式３（療養者名簿）（⑤の場合）'!$BK100,1,0),0),0)</f>
        <v>0</v>
      </c>
      <c r="JO95" s="247">
        <f>IF(JO$19-'様式３（療養者名簿）（⑤の場合）'!$BJ100+1&lt;=15,IF(JO$19&gt;='様式３（療養者名簿）（⑤の場合）'!$BJ100,IF(JO$19&lt;='様式３（療養者名簿）（⑤の場合）'!$BK100,1,0),0),0)</f>
        <v>0</v>
      </c>
      <c r="JP95" s="247">
        <f>IF(JP$19-'様式３（療養者名簿）（⑤の場合）'!$BJ100+1&lt;=15,IF(JP$19&gt;='様式３（療養者名簿）（⑤の場合）'!$BJ100,IF(JP$19&lt;='様式３（療養者名簿）（⑤の場合）'!$BK100,1,0),0),0)</f>
        <v>0</v>
      </c>
      <c r="JQ95" s="247">
        <f>IF(JQ$19-'様式３（療養者名簿）（⑤の場合）'!$BJ100+1&lt;=15,IF(JQ$19&gt;='様式３（療養者名簿）（⑤の場合）'!$BJ100,IF(JQ$19&lt;='様式３（療養者名簿）（⑤の場合）'!$BK100,1,0),0),0)</f>
        <v>0</v>
      </c>
      <c r="JR95" s="247">
        <f>IF(JR$19-'様式３（療養者名簿）（⑤の場合）'!$BJ100+1&lt;=15,IF(JR$19&gt;='様式３（療養者名簿）（⑤の場合）'!$BJ100,IF(JR$19&lt;='様式３（療養者名簿）（⑤の場合）'!$BK100,1,0),0),0)</f>
        <v>0</v>
      </c>
      <c r="JS95" s="247">
        <f>IF(JS$19-'様式３（療養者名簿）（⑤の場合）'!$BJ100+1&lt;=15,IF(JS$19&gt;='様式３（療養者名簿）（⑤の場合）'!$BJ100,IF(JS$19&lt;='様式３（療養者名簿）（⑤の場合）'!$BK100,1,0),0),0)</f>
        <v>0</v>
      </c>
      <c r="JT95" s="247">
        <f>IF(JT$19-'様式３（療養者名簿）（⑤の場合）'!$BJ100+1&lt;=15,IF(JT$19&gt;='様式３（療養者名簿）（⑤の場合）'!$BJ100,IF(JT$19&lt;='様式３（療養者名簿）（⑤の場合）'!$BK100,1,0),0),0)</f>
        <v>0</v>
      </c>
      <c r="JU95" s="247">
        <f>IF(JU$19-'様式３（療養者名簿）（⑤の場合）'!$BJ100+1&lt;=15,IF(JU$19&gt;='様式３（療養者名簿）（⑤の場合）'!$BJ100,IF(JU$19&lt;='様式３（療養者名簿）（⑤の場合）'!$BK100,1,0),0),0)</f>
        <v>0</v>
      </c>
      <c r="JV95" s="247">
        <f>IF(JV$19-'様式３（療養者名簿）（⑤の場合）'!$BJ100+1&lt;=15,IF(JV$19&gt;='様式３（療養者名簿）（⑤の場合）'!$BJ100,IF(JV$19&lt;='様式３（療養者名簿）（⑤の場合）'!$BK100,1,0),0),0)</f>
        <v>0</v>
      </c>
      <c r="JW95" s="247">
        <f>IF(JW$19-'様式３（療養者名簿）（⑤の場合）'!$BJ100+1&lt;=15,IF(JW$19&gt;='様式３（療養者名簿）（⑤の場合）'!$BJ100,IF(JW$19&lt;='様式３（療養者名簿）（⑤の場合）'!$BK100,1,0),0),0)</f>
        <v>0</v>
      </c>
      <c r="JX95" s="247">
        <f>IF(JX$19-'様式３（療養者名簿）（⑤の場合）'!$BJ100+1&lt;=15,IF(JX$19&gt;='様式３（療養者名簿）（⑤の場合）'!$BJ100,IF(JX$19&lt;='様式３（療養者名簿）（⑤の場合）'!$BK100,1,0),0),0)</f>
        <v>0</v>
      </c>
      <c r="JY95" s="247">
        <f>IF(JY$19-'様式３（療養者名簿）（⑤の場合）'!$BJ100+1&lt;=15,IF(JY$19&gt;='様式３（療養者名簿）（⑤の場合）'!$BJ100,IF(JY$19&lt;='様式３（療養者名簿）（⑤の場合）'!$BK100,1,0),0),0)</f>
        <v>0</v>
      </c>
      <c r="JZ95" s="247">
        <f>IF(JZ$19-'様式３（療養者名簿）（⑤の場合）'!$BJ100+1&lt;=15,IF(JZ$19&gt;='様式３（療養者名簿）（⑤の場合）'!$BJ100,IF(JZ$19&lt;='様式３（療養者名簿）（⑤の場合）'!$BK100,1,0),0),0)</f>
        <v>0</v>
      </c>
      <c r="KA95" s="247">
        <f>IF(KA$19-'様式３（療養者名簿）（⑤の場合）'!$BJ100+1&lt;=15,IF(KA$19&gt;='様式３（療養者名簿）（⑤の場合）'!$BJ100,IF(KA$19&lt;='様式３（療養者名簿）（⑤の場合）'!$BK100,1,0),0),0)</f>
        <v>0</v>
      </c>
      <c r="KB95" s="247">
        <f>IF(KB$19-'様式３（療養者名簿）（⑤の場合）'!$BJ100+1&lt;=15,IF(KB$19&gt;='様式３（療養者名簿）（⑤の場合）'!$BJ100,IF(KB$19&lt;='様式３（療養者名簿）（⑤の場合）'!$BK100,1,0),0),0)</f>
        <v>0</v>
      </c>
      <c r="KC95" s="247">
        <f>IF(KC$19-'様式３（療養者名簿）（⑤の場合）'!$BJ100+1&lt;=15,IF(KC$19&gt;='様式３（療養者名簿）（⑤の場合）'!$BJ100,IF(KC$19&lt;='様式３（療養者名簿）（⑤の場合）'!$BK100,1,0),0),0)</f>
        <v>0</v>
      </c>
      <c r="KD95" s="247">
        <f>IF(KD$19-'様式３（療養者名簿）（⑤の場合）'!$BJ100+1&lt;=15,IF(KD$19&gt;='様式３（療養者名簿）（⑤の場合）'!$BJ100,IF(KD$19&lt;='様式３（療養者名簿）（⑤の場合）'!$BK100,1,0),0),0)</f>
        <v>0</v>
      </c>
      <c r="KE95" s="247">
        <f>IF(KE$19-'様式３（療養者名簿）（⑤の場合）'!$BJ100+1&lt;=15,IF(KE$19&gt;='様式３（療養者名簿）（⑤の場合）'!$BJ100,IF(KE$19&lt;='様式３（療養者名簿）（⑤の場合）'!$BK100,1,0),0),0)</f>
        <v>0</v>
      </c>
      <c r="KF95" s="247">
        <f>IF(KF$19-'様式３（療養者名簿）（⑤の場合）'!$BJ100+1&lt;=15,IF(KF$19&gt;='様式３（療養者名簿）（⑤の場合）'!$BJ100,IF(KF$19&lt;='様式３（療養者名簿）（⑤の場合）'!$BK100,1,0),0),0)</f>
        <v>0</v>
      </c>
      <c r="KG95" s="247">
        <f>IF(KG$19-'様式３（療養者名簿）（⑤の場合）'!$BJ100+1&lt;=15,IF(KG$19&gt;='様式３（療養者名簿）（⑤の場合）'!$BJ100,IF(KG$19&lt;='様式３（療養者名簿）（⑤の場合）'!$BK100,1,0),0),0)</f>
        <v>0</v>
      </c>
      <c r="KH95" s="247">
        <f>IF(KH$19-'様式３（療養者名簿）（⑤の場合）'!$BJ100+1&lt;=15,IF(KH$19&gt;='様式３（療養者名簿）（⑤の場合）'!$BJ100,IF(KH$19&lt;='様式３（療養者名簿）（⑤の場合）'!$BK100,1,0),0),0)</f>
        <v>0</v>
      </c>
      <c r="KI95" s="247">
        <f>IF(KI$19-'様式３（療養者名簿）（⑤の場合）'!$BJ100+1&lt;=15,IF(KI$19&gt;='様式３（療養者名簿）（⑤の場合）'!$BJ100,IF(KI$19&lt;='様式３（療養者名簿）（⑤の場合）'!$BK100,1,0),0),0)</f>
        <v>0</v>
      </c>
      <c r="KJ95" s="247">
        <f>IF(KJ$19-'様式３（療養者名簿）（⑤の場合）'!$BJ100+1&lt;=15,IF(KJ$19&gt;='様式３（療養者名簿）（⑤の場合）'!$BJ100,IF(KJ$19&lt;='様式３（療養者名簿）（⑤の場合）'!$BK100,1,0),0),0)</f>
        <v>0</v>
      </c>
      <c r="KK95" s="247">
        <f>IF(KK$19-'様式３（療養者名簿）（⑤の場合）'!$BJ100+1&lt;=15,IF(KK$19&gt;='様式３（療養者名簿）（⑤の場合）'!$BJ100,IF(KK$19&lt;='様式３（療養者名簿）（⑤の場合）'!$BK100,1,0),0),0)</f>
        <v>0</v>
      </c>
      <c r="KL95" s="247">
        <f>IF(KL$19-'様式３（療養者名簿）（⑤の場合）'!$BJ100+1&lt;=15,IF(KL$19&gt;='様式３（療養者名簿）（⑤の場合）'!$BJ100,IF(KL$19&lt;='様式３（療養者名簿）（⑤の場合）'!$BK100,1,0),0),0)</f>
        <v>0</v>
      </c>
      <c r="KM95" s="247">
        <f>IF(KM$19-'様式３（療養者名簿）（⑤の場合）'!$BJ100+1&lt;=15,IF(KM$19&gt;='様式３（療養者名簿）（⑤の場合）'!$BJ100,IF(KM$19&lt;='様式３（療養者名簿）（⑤の場合）'!$BK100,1,0),0),0)</f>
        <v>0</v>
      </c>
      <c r="KN95" s="247">
        <f>IF(KN$19-'様式３（療養者名簿）（⑤の場合）'!$BJ100+1&lt;=15,IF(KN$19&gt;='様式３（療養者名簿）（⑤の場合）'!$BJ100,IF(KN$19&lt;='様式３（療養者名簿）（⑤の場合）'!$BK100,1,0),0),0)</f>
        <v>0</v>
      </c>
      <c r="KO95" s="247">
        <f>IF(KO$19-'様式３（療養者名簿）（⑤の場合）'!$BJ100+1&lt;=15,IF(KO$19&gt;='様式３（療養者名簿）（⑤の場合）'!$BJ100,IF(KO$19&lt;='様式３（療養者名簿）（⑤の場合）'!$BK100,1,0),0),0)</f>
        <v>0</v>
      </c>
      <c r="KP95" s="247">
        <f>IF(KP$19-'様式３（療養者名簿）（⑤の場合）'!$BJ100+1&lt;=15,IF(KP$19&gt;='様式３（療養者名簿）（⑤の場合）'!$BJ100,IF(KP$19&lt;='様式３（療養者名簿）（⑤の場合）'!$BK100,1,0),0),0)</f>
        <v>0</v>
      </c>
      <c r="KQ95" s="247">
        <f>IF(KQ$19-'様式３（療養者名簿）（⑤の場合）'!$BJ100+1&lt;=15,IF(KQ$19&gt;='様式３（療養者名簿）（⑤の場合）'!$BJ100,IF(KQ$19&lt;='様式３（療養者名簿）（⑤の場合）'!$BK100,1,0),0),0)</f>
        <v>0</v>
      </c>
      <c r="KR95" s="247">
        <f>IF(KR$19-'様式３（療養者名簿）（⑤の場合）'!$BJ100+1&lt;=15,IF(KR$19&gt;='様式３（療養者名簿）（⑤の場合）'!$BJ100,IF(KR$19&lt;='様式３（療養者名簿）（⑤の場合）'!$BK100,1,0),0),0)</f>
        <v>0</v>
      </c>
      <c r="KS95" s="247">
        <f>IF(KS$19-'様式３（療養者名簿）（⑤の場合）'!$BJ100+1&lt;=15,IF(KS$19&gt;='様式３（療養者名簿）（⑤の場合）'!$BJ100,IF(KS$19&lt;='様式３（療養者名簿）（⑤の場合）'!$BK100,1,0),0),0)</f>
        <v>0</v>
      </c>
      <c r="KT95" s="247">
        <f>IF(KT$19-'様式３（療養者名簿）（⑤の場合）'!$BJ100+1&lt;=15,IF(KT$19&gt;='様式３（療養者名簿）（⑤の場合）'!$BJ100,IF(KT$19&lt;='様式３（療養者名簿）（⑤の場合）'!$BK100,1,0),0),0)</f>
        <v>0</v>
      </c>
      <c r="KU95" s="247">
        <f>IF(KU$19-'様式３（療養者名簿）（⑤の場合）'!$BJ100+1&lt;=15,IF(KU$19&gt;='様式３（療養者名簿）（⑤の場合）'!$BJ100,IF(KU$19&lt;='様式３（療養者名簿）（⑤の場合）'!$BK100,1,0),0),0)</f>
        <v>0</v>
      </c>
      <c r="KV95" s="247">
        <f>IF(KV$19-'様式３（療養者名簿）（⑤の場合）'!$BJ100+1&lt;=15,IF(KV$19&gt;='様式３（療養者名簿）（⑤の場合）'!$BJ100,IF(KV$19&lt;='様式３（療養者名簿）（⑤の場合）'!$BK100,1,0),0),0)</f>
        <v>0</v>
      </c>
      <c r="KW95" s="247">
        <f>IF(KW$19-'様式３（療養者名簿）（⑤の場合）'!$BJ100+1&lt;=15,IF(KW$19&gt;='様式３（療養者名簿）（⑤の場合）'!$BJ100,IF(KW$19&lt;='様式３（療養者名簿）（⑤の場合）'!$BK100,1,0),0),0)</f>
        <v>0</v>
      </c>
      <c r="KX95" s="247">
        <f>IF(KX$19-'様式３（療養者名簿）（⑤の場合）'!$BJ100+1&lt;=15,IF(KX$19&gt;='様式３（療養者名簿）（⑤の場合）'!$BJ100,IF(KX$19&lt;='様式３（療養者名簿）（⑤の場合）'!$BK100,1,0),0),0)</f>
        <v>0</v>
      </c>
      <c r="KY95" s="247">
        <f>IF(KY$19-'様式３（療養者名簿）（⑤の場合）'!$BJ100+1&lt;=15,IF(KY$19&gt;='様式３（療養者名簿）（⑤の場合）'!$BJ100,IF(KY$19&lt;='様式３（療養者名簿）（⑤の場合）'!$BK100,1,0),0),0)</f>
        <v>0</v>
      </c>
      <c r="KZ95" s="247">
        <f>IF(KZ$19-'様式３（療養者名簿）（⑤の場合）'!$BJ100+1&lt;=15,IF(KZ$19&gt;='様式３（療養者名簿）（⑤の場合）'!$BJ100,IF(KZ$19&lt;='様式３（療養者名簿）（⑤の場合）'!$BK100,1,0),0),0)</f>
        <v>0</v>
      </c>
      <c r="LA95" s="247">
        <f>IF(LA$19-'様式３（療養者名簿）（⑤の場合）'!$BJ100+1&lt;=15,IF(LA$19&gt;='様式３（療養者名簿）（⑤の場合）'!$BJ100,IF(LA$19&lt;='様式３（療養者名簿）（⑤の場合）'!$BK100,1,0),0),0)</f>
        <v>0</v>
      </c>
      <c r="LB95" s="247">
        <f>IF(LB$19-'様式３（療養者名簿）（⑤の場合）'!$BJ100+1&lt;=15,IF(LB$19&gt;='様式３（療養者名簿）（⑤の場合）'!$BJ100,IF(LB$19&lt;='様式３（療養者名簿）（⑤の場合）'!$BK100,1,0),0),0)</f>
        <v>0</v>
      </c>
      <c r="LC95" s="247">
        <f>IF(LC$19-'様式３（療養者名簿）（⑤の場合）'!$BJ100+1&lt;=15,IF(LC$19&gt;='様式３（療養者名簿）（⑤の場合）'!$BJ100,IF(LC$19&lt;='様式３（療養者名簿）（⑤の場合）'!$BK100,1,0),0),0)</f>
        <v>0</v>
      </c>
      <c r="LD95" s="247">
        <f>IF(LD$19-'様式３（療養者名簿）（⑤の場合）'!$BJ100+1&lt;=15,IF(LD$19&gt;='様式３（療養者名簿）（⑤の場合）'!$BJ100,IF(LD$19&lt;='様式３（療養者名簿）（⑤の場合）'!$BK100,1,0),0),0)</f>
        <v>0</v>
      </c>
      <c r="LE95" s="247">
        <f>IF(LE$19-'様式３（療養者名簿）（⑤の場合）'!$BJ100+1&lt;=15,IF(LE$19&gt;='様式３（療養者名簿）（⑤の場合）'!$BJ100,IF(LE$19&lt;='様式３（療養者名簿）（⑤の場合）'!$BK100,1,0),0),0)</f>
        <v>0</v>
      </c>
      <c r="LF95" s="247">
        <f>IF(LF$19-'様式３（療養者名簿）（⑤の場合）'!$BJ100+1&lt;=15,IF(LF$19&gt;='様式３（療養者名簿）（⑤の場合）'!$BJ100,IF(LF$19&lt;='様式３（療養者名簿）（⑤の場合）'!$BK100,1,0),0),0)</f>
        <v>0</v>
      </c>
      <c r="LG95" s="247">
        <f>IF(LG$19-'様式３（療養者名簿）（⑤の場合）'!$BJ100+1&lt;=15,IF(LG$19&gt;='様式３（療養者名簿）（⑤の場合）'!$BJ100,IF(LG$19&lt;='様式３（療養者名簿）（⑤の場合）'!$BK100,1,0),0),0)</f>
        <v>0</v>
      </c>
      <c r="LH95" s="247">
        <f>IF(LH$19-'様式３（療養者名簿）（⑤の場合）'!$BJ100+1&lt;=15,IF(LH$19&gt;='様式３（療養者名簿）（⑤の場合）'!$BJ100,IF(LH$19&lt;='様式３（療養者名簿）（⑤の場合）'!$BK100,1,0),0),0)</f>
        <v>0</v>
      </c>
      <c r="LI95" s="247">
        <f>IF(LI$19-'様式３（療養者名簿）（⑤の場合）'!$BJ100+1&lt;=15,IF(LI$19&gt;='様式３（療養者名簿）（⑤の場合）'!$BJ100,IF(LI$19&lt;='様式３（療養者名簿）（⑤の場合）'!$BK100,1,0),0),0)</f>
        <v>0</v>
      </c>
      <c r="LJ95" s="247">
        <f>IF(LJ$19-'様式３（療養者名簿）（⑤の場合）'!$BJ100+1&lt;=15,IF(LJ$19&gt;='様式３（療養者名簿）（⑤の場合）'!$BJ100,IF(LJ$19&lt;='様式３（療養者名簿）（⑤の場合）'!$BK100,1,0),0),0)</f>
        <v>0</v>
      </c>
      <c r="LK95" s="247">
        <f>IF(LK$19-'様式３（療養者名簿）（⑤の場合）'!$BJ100+1&lt;=15,IF(LK$19&gt;='様式３（療養者名簿）（⑤の場合）'!$BJ100,IF(LK$19&lt;='様式３（療養者名簿）（⑤の場合）'!$BK100,1,0),0),0)</f>
        <v>0</v>
      </c>
      <c r="LL95" s="247">
        <f>IF(LL$19-'様式３（療養者名簿）（⑤の場合）'!$BJ100+1&lt;=15,IF(LL$19&gt;='様式３（療養者名簿）（⑤の場合）'!$BJ100,IF(LL$19&lt;='様式３（療養者名簿）（⑤の場合）'!$BK100,1,0),0),0)</f>
        <v>0</v>
      </c>
      <c r="LM95" s="247">
        <f>IF(LM$19-'様式３（療養者名簿）（⑤の場合）'!$BJ100+1&lt;=15,IF(LM$19&gt;='様式３（療養者名簿）（⑤の場合）'!$BJ100,IF(LM$19&lt;='様式３（療養者名簿）（⑤の場合）'!$BK100,1,0),0),0)</f>
        <v>0</v>
      </c>
      <c r="LN95" s="247">
        <f>IF(LN$19-'様式３（療養者名簿）（⑤の場合）'!$BJ100+1&lt;=15,IF(LN$19&gt;='様式３（療養者名簿）（⑤の場合）'!$BJ100,IF(LN$19&lt;='様式３（療養者名簿）（⑤の場合）'!$BK100,1,0),0),0)</f>
        <v>0</v>
      </c>
      <c r="LO95" s="247">
        <f>IF(LO$19-'様式３（療養者名簿）（⑤の場合）'!$BJ100+1&lt;=15,IF(LO$19&gt;='様式３（療養者名簿）（⑤の場合）'!$BJ100,IF(LO$19&lt;='様式３（療養者名簿）（⑤の場合）'!$BK100,1,0),0),0)</f>
        <v>0</v>
      </c>
      <c r="LP95" s="247">
        <f>IF(LP$19-'様式３（療養者名簿）（⑤の場合）'!$BJ100+1&lt;=15,IF(LP$19&gt;='様式３（療養者名簿）（⑤の場合）'!$BJ100,IF(LP$19&lt;='様式３（療養者名簿）（⑤の場合）'!$BK100,1,0),0),0)</f>
        <v>0</v>
      </c>
      <c r="LQ95" s="247">
        <f>IF(LQ$19-'様式３（療養者名簿）（⑤の場合）'!$BJ100+1&lt;=15,IF(LQ$19&gt;='様式３（療養者名簿）（⑤の場合）'!$BJ100,IF(LQ$19&lt;='様式３（療養者名簿）（⑤の場合）'!$BK100,1,0),0),0)</f>
        <v>0</v>
      </c>
      <c r="LR95" s="247">
        <f>IF(LR$19-'様式３（療養者名簿）（⑤の場合）'!$BJ100+1&lt;=15,IF(LR$19&gt;='様式３（療養者名簿）（⑤の場合）'!$BJ100,IF(LR$19&lt;='様式３（療養者名簿）（⑤の場合）'!$BK100,1,0),0),0)</f>
        <v>0</v>
      </c>
      <c r="LS95" s="247">
        <f>IF(LS$19-'様式３（療養者名簿）（⑤の場合）'!$BJ100+1&lt;=15,IF(LS$19&gt;='様式３（療養者名簿）（⑤の場合）'!$BJ100,IF(LS$19&lt;='様式３（療養者名簿）（⑤の場合）'!$BK100,1,0),0),0)</f>
        <v>0</v>
      </c>
      <c r="LT95" s="247">
        <f>IF(LT$19-'様式３（療養者名簿）（⑤の場合）'!$BJ100+1&lt;=15,IF(LT$19&gt;='様式３（療養者名簿）（⑤の場合）'!$BJ100,IF(LT$19&lt;='様式３（療養者名簿）（⑤の場合）'!$BK100,1,0),0),0)</f>
        <v>0</v>
      </c>
      <c r="LU95" s="247">
        <f>IF(LU$19-'様式３（療養者名簿）（⑤の場合）'!$BJ100+1&lt;=15,IF(LU$19&gt;='様式３（療養者名簿）（⑤の場合）'!$BJ100,IF(LU$19&lt;='様式３（療養者名簿）（⑤の場合）'!$BK100,1,0),0),0)</f>
        <v>0</v>
      </c>
      <c r="LV95" s="247">
        <f>IF(LV$19-'様式３（療養者名簿）（⑤の場合）'!$BJ100+1&lt;=15,IF(LV$19&gt;='様式３（療養者名簿）（⑤の場合）'!$BJ100,IF(LV$19&lt;='様式３（療養者名簿）（⑤の場合）'!$BK100,1,0),0),0)</f>
        <v>0</v>
      </c>
      <c r="LW95" s="247">
        <f>IF(LW$19-'様式３（療養者名簿）（⑤の場合）'!$BJ100+1&lt;=15,IF(LW$19&gt;='様式３（療養者名簿）（⑤の場合）'!$BJ100,IF(LW$19&lt;='様式３（療養者名簿）（⑤の場合）'!$BK100,1,0),0),0)</f>
        <v>0</v>
      </c>
      <c r="LX95" s="247">
        <f>IF(LX$19-'様式３（療養者名簿）（⑤の場合）'!$BJ100+1&lt;=15,IF(LX$19&gt;='様式３（療養者名簿）（⑤の場合）'!$BJ100,IF(LX$19&lt;='様式３（療養者名簿）（⑤の場合）'!$BK100,1,0),0),0)</f>
        <v>0</v>
      </c>
      <c r="LY95" s="247">
        <f>IF(LY$19-'様式３（療養者名簿）（⑤の場合）'!$BJ100+1&lt;=15,IF(LY$19&gt;='様式３（療養者名簿）（⑤の場合）'!$BJ100,IF(LY$19&lt;='様式３（療養者名簿）（⑤の場合）'!$BK100,1,0),0),0)</f>
        <v>0</v>
      </c>
      <c r="LZ95" s="247">
        <f>IF(LZ$19-'様式３（療養者名簿）（⑤の場合）'!$BJ100+1&lt;=15,IF(LZ$19&gt;='様式３（療養者名簿）（⑤の場合）'!$BJ100,IF(LZ$19&lt;='様式３（療養者名簿）（⑤の場合）'!$BK100,1,0),0),0)</f>
        <v>0</v>
      </c>
      <c r="MA95" s="247">
        <f>IF(MA$19-'様式３（療養者名簿）（⑤の場合）'!$BJ100+1&lt;=15,IF(MA$19&gt;='様式３（療養者名簿）（⑤の場合）'!$BJ100,IF(MA$19&lt;='様式３（療養者名簿）（⑤の場合）'!$BK100,1,0),0),0)</f>
        <v>0</v>
      </c>
      <c r="MB95" s="247">
        <f>IF(MB$19-'様式３（療養者名簿）（⑤の場合）'!$BJ100+1&lt;=15,IF(MB$19&gt;='様式３（療養者名簿）（⑤の場合）'!$BJ100,IF(MB$19&lt;='様式３（療養者名簿）（⑤の場合）'!$BK100,1,0),0),0)</f>
        <v>0</v>
      </c>
      <c r="MC95" s="247">
        <f>IF(MC$19-'様式３（療養者名簿）（⑤の場合）'!$BJ100+1&lt;=15,IF(MC$19&gt;='様式３（療養者名簿）（⑤の場合）'!$BJ100,IF(MC$19&lt;='様式３（療養者名簿）（⑤の場合）'!$BK100,1,0),0),0)</f>
        <v>0</v>
      </c>
      <c r="MD95" s="247">
        <f>IF(MD$19-'様式３（療養者名簿）（⑤の場合）'!$BJ100+1&lt;=15,IF(MD$19&gt;='様式３（療養者名簿）（⑤の場合）'!$BJ100,IF(MD$19&lt;='様式３（療養者名簿）（⑤の場合）'!$BK100,1,0),0),0)</f>
        <v>0</v>
      </c>
      <c r="ME95" s="247">
        <f>IF(ME$19-'様式３（療養者名簿）（⑤の場合）'!$BJ100+1&lt;=15,IF(ME$19&gt;='様式３（療養者名簿）（⑤の場合）'!$BJ100,IF(ME$19&lt;='様式３（療養者名簿）（⑤の場合）'!$BK100,1,0),0),0)</f>
        <v>0</v>
      </c>
      <c r="MF95" s="247">
        <f>IF(MF$19-'様式３（療養者名簿）（⑤の場合）'!$BJ100+1&lt;=15,IF(MF$19&gt;='様式３（療養者名簿）（⑤の場合）'!$BJ100,IF(MF$19&lt;='様式３（療養者名簿）（⑤の場合）'!$BK100,1,0),0),0)</f>
        <v>0</v>
      </c>
      <c r="MG95" s="247">
        <f>IF(MG$19-'様式３（療養者名簿）（⑤の場合）'!$BJ100+1&lt;=15,IF(MG$19&gt;='様式３（療養者名簿）（⑤の場合）'!$BJ100,IF(MG$19&lt;='様式３（療養者名簿）（⑤の場合）'!$BK100,1,0),0),0)</f>
        <v>0</v>
      </c>
      <c r="MH95" s="247">
        <f>IF(MH$19-'様式３（療養者名簿）（⑤の場合）'!$BJ100+1&lt;=15,IF(MH$19&gt;='様式３（療養者名簿）（⑤の場合）'!$BJ100,IF(MH$19&lt;='様式３（療養者名簿）（⑤の場合）'!$BK100,1,0),0),0)</f>
        <v>0</v>
      </c>
      <c r="MI95" s="247">
        <f>IF(MI$19-'様式３（療養者名簿）（⑤の場合）'!$BJ100+1&lt;=15,IF(MI$19&gt;='様式３（療養者名簿）（⑤の場合）'!$BJ100,IF(MI$19&lt;='様式３（療養者名簿）（⑤の場合）'!$BK100,1,0),0),0)</f>
        <v>0</v>
      </c>
      <c r="MJ95" s="247">
        <f>IF(MJ$19-'様式３（療養者名簿）（⑤の場合）'!$BJ100+1&lt;=15,IF(MJ$19&gt;='様式３（療養者名簿）（⑤の場合）'!$BJ100,IF(MJ$19&lt;='様式３（療養者名簿）（⑤の場合）'!$BK100,1,0),0),0)</f>
        <v>0</v>
      </c>
      <c r="MK95" s="247">
        <f>IF(MK$19-'様式３（療養者名簿）（⑤の場合）'!$BJ100+1&lt;=15,IF(MK$19&gt;='様式３（療養者名簿）（⑤の場合）'!$BJ100,IF(MK$19&lt;='様式３（療養者名簿）（⑤の場合）'!$BK100,1,0),0),0)</f>
        <v>0</v>
      </c>
      <c r="ML95" s="247">
        <f>IF(ML$19-'様式３（療養者名簿）（⑤の場合）'!$BJ100+1&lt;=15,IF(ML$19&gt;='様式３（療養者名簿）（⑤の場合）'!$BJ100,IF(ML$19&lt;='様式３（療養者名簿）（⑤の場合）'!$BK100,1,0),0),0)</f>
        <v>0</v>
      </c>
      <c r="MM95" s="247">
        <f>IF(MM$19-'様式３（療養者名簿）（⑤の場合）'!$BJ100+1&lt;=15,IF(MM$19&gt;='様式３（療養者名簿）（⑤の場合）'!$BJ100,IF(MM$19&lt;='様式３（療養者名簿）（⑤の場合）'!$BK100,1,0),0),0)</f>
        <v>0</v>
      </c>
      <c r="MN95" s="247">
        <f>IF(MN$19-'様式３（療養者名簿）（⑤の場合）'!$BJ100+1&lt;=15,IF(MN$19&gt;='様式３（療養者名簿）（⑤の場合）'!$BJ100,IF(MN$19&lt;='様式３（療養者名簿）（⑤の場合）'!$BK100,1,0),0),0)</f>
        <v>0</v>
      </c>
      <c r="MO95" s="247">
        <f>IF(MO$19-'様式３（療養者名簿）（⑤の場合）'!$BJ100+1&lt;=15,IF(MO$19&gt;='様式３（療養者名簿）（⑤の場合）'!$BJ100,IF(MO$19&lt;='様式３（療養者名簿）（⑤の場合）'!$BK100,1,0),0),0)</f>
        <v>0</v>
      </c>
      <c r="MP95" s="247">
        <f>IF(MP$19-'様式３（療養者名簿）（⑤の場合）'!$BJ100+1&lt;=15,IF(MP$19&gt;='様式３（療養者名簿）（⑤の場合）'!$BJ100,IF(MP$19&lt;='様式３（療養者名簿）（⑤の場合）'!$BK100,1,0),0),0)</f>
        <v>0</v>
      </c>
      <c r="MQ95" s="247">
        <f>IF(MQ$19-'様式３（療養者名簿）（⑤の場合）'!$BJ100+1&lt;=15,IF(MQ$19&gt;='様式３（療養者名簿）（⑤の場合）'!$BJ100,IF(MQ$19&lt;='様式３（療養者名簿）（⑤の場合）'!$BK100,1,0),0),0)</f>
        <v>0</v>
      </c>
      <c r="MR95" s="247">
        <f>IF(MR$19-'様式３（療養者名簿）（⑤の場合）'!$BJ100+1&lt;=15,IF(MR$19&gt;='様式３（療養者名簿）（⑤の場合）'!$BJ100,IF(MR$19&lt;='様式３（療養者名簿）（⑤の場合）'!$BK100,1,0),0),0)</f>
        <v>0</v>
      </c>
      <c r="MS95" s="247">
        <f>IF(MS$19-'様式３（療養者名簿）（⑤の場合）'!$BJ100+1&lt;=15,IF(MS$19&gt;='様式３（療養者名簿）（⑤の場合）'!$BJ100,IF(MS$19&lt;='様式３（療養者名簿）（⑤の場合）'!$BK100,1,0),0),0)</f>
        <v>0</v>
      </c>
      <c r="MT95" s="247">
        <f>IF(MT$19-'様式３（療養者名簿）（⑤の場合）'!$BJ100+1&lt;=15,IF(MT$19&gt;='様式３（療養者名簿）（⑤の場合）'!$BJ100,IF(MT$19&lt;='様式３（療養者名簿）（⑤の場合）'!$BK100,1,0),0),0)</f>
        <v>0</v>
      </c>
      <c r="MU95" s="247">
        <f>IF(MU$19-'様式３（療養者名簿）（⑤の場合）'!$BJ100+1&lt;=15,IF(MU$19&gt;='様式３（療養者名簿）（⑤の場合）'!$BJ100,IF(MU$19&lt;='様式３（療養者名簿）（⑤の場合）'!$BK100,1,0),0),0)</f>
        <v>0</v>
      </c>
      <c r="MV95" s="247">
        <f>IF(MV$19-'様式３（療養者名簿）（⑤の場合）'!$BJ100+1&lt;=15,IF(MV$19&gt;='様式３（療養者名簿）（⑤の場合）'!$BJ100,IF(MV$19&lt;='様式３（療養者名簿）（⑤の場合）'!$BK100,1,0),0),0)</f>
        <v>0</v>
      </c>
      <c r="MW95" s="247">
        <f>IF(MW$19-'様式３（療養者名簿）（⑤の場合）'!$BJ100+1&lt;=15,IF(MW$19&gt;='様式３（療養者名簿）（⑤の場合）'!$BJ100,IF(MW$19&lt;='様式３（療養者名簿）（⑤の場合）'!$BK100,1,0),0),0)</f>
        <v>0</v>
      </c>
      <c r="MX95" s="247">
        <f>IF(MX$19-'様式３（療養者名簿）（⑤の場合）'!$BJ100+1&lt;=15,IF(MX$19&gt;='様式３（療養者名簿）（⑤の場合）'!$BJ100,IF(MX$19&lt;='様式３（療養者名簿）（⑤の場合）'!$BK100,1,0),0),0)</f>
        <v>0</v>
      </c>
      <c r="MY95" s="247">
        <f>IF(MY$19-'様式３（療養者名簿）（⑤の場合）'!$BJ100+1&lt;=15,IF(MY$19&gt;='様式３（療養者名簿）（⑤の場合）'!$BJ100,IF(MY$19&lt;='様式３（療養者名簿）（⑤の場合）'!$BK100,1,0),0),0)</f>
        <v>0</v>
      </c>
      <c r="MZ95" s="247">
        <f>IF(MZ$19-'様式３（療養者名簿）（⑤の場合）'!$BJ100+1&lt;=15,IF(MZ$19&gt;='様式３（療養者名簿）（⑤の場合）'!$BJ100,IF(MZ$19&lt;='様式３（療養者名簿）（⑤の場合）'!$BK100,1,0),0),0)</f>
        <v>0</v>
      </c>
      <c r="NA95" s="247">
        <f>IF(NA$19-'様式３（療養者名簿）（⑤の場合）'!$BJ100+1&lt;=15,IF(NA$19&gt;='様式３（療養者名簿）（⑤の場合）'!$BJ100,IF(NA$19&lt;='様式３（療養者名簿）（⑤の場合）'!$BK100,1,0),0),0)</f>
        <v>0</v>
      </c>
      <c r="NB95" s="247">
        <f>IF(NB$19-'様式３（療養者名簿）（⑤の場合）'!$BJ100+1&lt;=15,IF(NB$19&gt;='様式３（療養者名簿）（⑤の場合）'!$BJ100,IF(NB$19&lt;='様式３（療養者名簿）（⑤の場合）'!$BK100,1,0),0),0)</f>
        <v>0</v>
      </c>
      <c r="NC95" s="248">
        <f>IF(NC$19-'様式３（療養者名簿）（⑤の場合）'!$BJ100+1&lt;=15,IF(NC$19&gt;='様式３（療養者名簿）（⑤の場合）'!$BJ100,IF(NC$19&lt;='様式３（療養者名簿）（⑤の場合）'!$BK100,1,0),0),0)</f>
        <v>0</v>
      </c>
      <c r="ND95" s="248">
        <f>IF(ND$19-'様式３（療養者名簿）（⑤の場合）'!$BJ100+1&lt;=15,IF(ND$19&gt;='様式３（療養者名簿）（⑤の場合）'!$BJ100,IF(ND$19&lt;='様式３（療養者名簿）（⑤の場合）'!$BK100,1,0),0),0)</f>
        <v>0</v>
      </c>
      <c r="NE95" s="248">
        <f>IF(NE$19-'様式３（療養者名簿）（⑤の場合）'!$BJ100+1&lt;=15,IF(NE$19&gt;='様式３（療養者名簿）（⑤の場合）'!$BJ100,IF(NE$19&lt;='様式３（療養者名簿）（⑤の場合）'!$BK100,1,0),0),0)</f>
        <v>0</v>
      </c>
      <c r="NF95" s="248">
        <f>IF(NF$19-'様式３（療養者名簿）（⑤の場合）'!$BJ100+1&lt;=15,IF(NF$19&gt;='様式３（療養者名簿）（⑤の場合）'!$BJ100,IF(NF$19&lt;='様式３（療養者名簿）（⑤の場合）'!$BK100,1,0),0),0)</f>
        <v>0</v>
      </c>
      <c r="NG95" s="248">
        <f>IF(NG$19-'様式３（療養者名簿）（⑤の場合）'!$BJ100+1&lt;=15,IF(NG$19&gt;='様式３（療養者名簿）（⑤の場合）'!$BJ100,IF(NG$19&lt;='様式３（療養者名簿）（⑤の場合）'!$BK100,1,0),0),0)</f>
        <v>0</v>
      </c>
      <c r="NH95" s="248">
        <f>IF(NH$19-'様式３（療養者名簿）（⑤の場合）'!$BJ100+1&lt;=15,IF(NH$19&gt;='様式３（療養者名簿）（⑤の場合）'!$BJ100,IF(NH$19&lt;='様式３（療養者名簿）（⑤の場合）'!$BK100,1,0),0),0)</f>
        <v>0</v>
      </c>
      <c r="NI95" s="248">
        <f>IF(NI$19-'様式３（療養者名簿）（⑤の場合）'!$BJ100+1&lt;=15,IF(NI$19&gt;='様式３（療養者名簿）（⑤の場合）'!$BJ100,IF(NI$19&lt;='様式３（療養者名簿）（⑤の場合）'!$BK100,1,0),0),0)</f>
        <v>0</v>
      </c>
      <c r="NJ95" s="248">
        <f>IF(NJ$19-'様式３（療養者名簿）（⑤の場合）'!$BJ100+1&lt;=15,IF(NJ$19&gt;='様式３（療養者名簿）（⑤の場合）'!$BJ100,IF(NJ$19&lt;='様式３（療養者名簿）（⑤の場合）'!$BK100,1,0),0),0)</f>
        <v>0</v>
      </c>
      <c r="NK95" s="248">
        <f>IF(NK$19-'様式３（療養者名簿）（⑤の場合）'!$BJ100+1&lt;=15,IF(NK$19&gt;='様式３（療養者名簿）（⑤の場合）'!$BJ100,IF(NK$19&lt;='様式３（療養者名簿）（⑤の場合）'!$BK100,1,0),0),0)</f>
        <v>0</v>
      </c>
      <c r="NL95" s="248">
        <f>IF(NL$19-'様式３（療養者名簿）（⑤の場合）'!$BJ100+1&lt;=15,IF(NL$19&gt;='様式３（療養者名簿）（⑤の場合）'!$BJ100,IF(NL$19&lt;='様式３（療養者名簿）（⑤の場合）'!$BK100,1,0),0),0)</f>
        <v>0</v>
      </c>
      <c r="NM95" s="248">
        <f>IF(NM$19-'様式３（療養者名簿）（⑤の場合）'!$BJ100+1&lt;=15,IF(NM$19&gt;='様式３（療養者名簿）（⑤の場合）'!$BJ100,IF(NM$19&lt;='様式３（療養者名簿）（⑤の場合）'!$BK100,1,0),0),0)</f>
        <v>0</v>
      </c>
      <c r="NN95" s="248">
        <f>IF(NN$19-'様式３（療養者名簿）（⑤の場合）'!$BJ100+1&lt;=15,IF(NN$19&gt;='様式３（療養者名簿）（⑤の場合）'!$BJ100,IF(NN$19&lt;='様式３（療養者名簿）（⑤の場合）'!$BK100,1,0),0),0)</f>
        <v>0</v>
      </c>
      <c r="NO95" s="248">
        <f>IF(NO$19-'様式３（療養者名簿）（⑤の場合）'!$BJ100+1&lt;=15,IF(NO$19&gt;='様式３（療養者名簿）（⑤の場合）'!$BJ100,IF(NO$19&lt;='様式３（療養者名簿）（⑤の場合）'!$BK100,1,0),0),0)</f>
        <v>0</v>
      </c>
      <c r="NP95" s="248">
        <f>IF(NP$19-'様式３（療養者名簿）（⑤の場合）'!$BJ100+1&lt;=15,IF(NP$19&gt;='様式３（療養者名簿）（⑤の場合）'!$BJ100,IF(NP$19&lt;='様式３（療養者名簿）（⑤の場合）'!$BK100,1,0),0),0)</f>
        <v>0</v>
      </c>
      <c r="NQ95" s="248">
        <f>IF(NQ$19-'様式３（療養者名簿）（⑤の場合）'!$BJ100+1&lt;=15,IF(NQ$19&gt;='様式３（療養者名簿）（⑤の場合）'!$BJ100,IF(NQ$19&lt;='様式３（療養者名簿）（⑤の場合）'!$BK100,1,0),0),0)</f>
        <v>0</v>
      </c>
      <c r="NR95" s="248">
        <f>IF(NR$19-'様式３（療養者名簿）（⑤の場合）'!$BJ100+1&lt;=15,IF(NR$19&gt;='様式３（療養者名簿）（⑤の場合）'!$BJ100,IF(NR$19&lt;='様式３（療養者名簿）（⑤の場合）'!$BK100,1,0),0),0)</f>
        <v>0</v>
      </c>
      <c r="NS95" s="248">
        <f>IF(NS$19-'様式３（療養者名簿）（⑤の場合）'!$BJ100+1&lt;=15,IF(NS$19&gt;='様式３（療養者名簿）（⑤の場合）'!$BJ100,IF(NS$19&lt;='様式３（療養者名簿）（⑤の場合）'!$BK100,1,0),0),0)</f>
        <v>0</v>
      </c>
      <c r="NT95" s="248">
        <f>IF(NT$19-'様式３（療養者名簿）（⑤の場合）'!$BJ100+1&lt;=15,IF(NT$19&gt;='様式３（療養者名簿）（⑤の場合）'!$BJ100,IF(NT$19&lt;='様式３（療養者名簿）（⑤の場合）'!$BK100,1,0),0),0)</f>
        <v>0</v>
      </c>
      <c r="NU95" s="248">
        <f>IF(NU$19-'様式３（療養者名簿）（⑤の場合）'!$BJ100+1&lt;=15,IF(NU$19&gt;='様式３（療養者名簿）（⑤の場合）'!$BJ100,IF(NU$19&lt;='様式３（療養者名簿）（⑤の場合）'!$BK100,1,0),0),0)</f>
        <v>0</v>
      </c>
      <c r="NV95" s="248">
        <f>IF(NV$19-'様式３（療養者名簿）（⑤の場合）'!$BJ100+1&lt;=15,IF(NV$19&gt;='様式３（療養者名簿）（⑤の場合）'!$BJ100,IF(NV$19&lt;='様式３（療養者名簿）（⑤の場合）'!$BK100,1,0),0),0)</f>
        <v>0</v>
      </c>
      <c r="NW95" s="248">
        <f>IF(NW$19-'様式３（療養者名簿）（⑤の場合）'!$BJ100+1&lt;=15,IF(NW$19&gt;='様式３（療養者名簿）（⑤の場合）'!$BJ100,IF(NW$19&lt;='様式３（療養者名簿）（⑤の場合）'!$BK100,1,0),0),0)</f>
        <v>0</v>
      </c>
      <c r="NX95" s="248">
        <f>IF(NX$19-'様式３（療養者名簿）（⑤の場合）'!$BJ100+1&lt;=15,IF(NX$19&gt;='様式３（療養者名簿）（⑤の場合）'!$BJ100,IF(NX$19&lt;='様式３（療養者名簿）（⑤の場合）'!$BK100,1,0),0),0)</f>
        <v>0</v>
      </c>
      <c r="NY95" s="248">
        <f>IF(NY$19-'様式３（療養者名簿）（⑤の場合）'!$BJ100+1&lt;=15,IF(NY$19&gt;='様式３（療養者名簿）（⑤の場合）'!$BJ100,IF(NY$19&lt;='様式３（療養者名簿）（⑤の場合）'!$BK100,1,0),0),0)</f>
        <v>0</v>
      </c>
      <c r="NZ95" s="248">
        <f>IF(NZ$19-'様式３（療養者名簿）（⑤の場合）'!$BJ100+1&lt;=15,IF(NZ$19&gt;='様式３（療養者名簿）（⑤の場合）'!$BJ100,IF(NZ$19&lt;='様式３（療養者名簿）（⑤の場合）'!$BK100,1,0),0),0)</f>
        <v>0</v>
      </c>
      <c r="OA95" s="248">
        <f>IF(OA$19-'様式３（療養者名簿）（⑤の場合）'!$BJ100+1&lt;=15,IF(OA$19&gt;='様式３（療養者名簿）（⑤の場合）'!$BJ100,IF(OA$19&lt;='様式３（療養者名簿）（⑤の場合）'!$BK100,1,0),0),0)</f>
        <v>0</v>
      </c>
      <c r="OB95" s="248">
        <f>IF(OB$19-'様式３（療養者名簿）（⑤の場合）'!$BJ100+1&lt;=15,IF(OB$19&gt;='様式３（療養者名簿）（⑤の場合）'!$BJ100,IF(OB$19&lt;='様式３（療養者名簿）（⑤の場合）'!$BK100,1,0),0),0)</f>
        <v>0</v>
      </c>
      <c r="OC95" s="248">
        <f>IF(OC$19-'様式３（療養者名簿）（⑤の場合）'!$BJ100+1&lt;=15,IF(OC$19&gt;='様式３（療養者名簿）（⑤の場合）'!$BJ100,IF(OC$19&lt;='様式３（療養者名簿）（⑤の場合）'!$BK100,1,0),0),0)</f>
        <v>0</v>
      </c>
      <c r="OD95" s="248">
        <f>IF(OD$19-'様式３（療養者名簿）（⑤の場合）'!$BJ100+1&lt;=15,IF(OD$19&gt;='様式３（療養者名簿）（⑤の場合）'!$BJ100,IF(OD$19&lt;='様式３（療養者名簿）（⑤の場合）'!$BK100,1,0),0),0)</f>
        <v>0</v>
      </c>
      <c r="OE95" s="248">
        <f>IF(OE$19-'様式３（療養者名簿）（⑤の場合）'!$BJ100+1&lt;=15,IF(OE$19&gt;='様式３（療養者名簿）（⑤の場合）'!$BJ100,IF(OE$19&lt;='様式３（療養者名簿）（⑤の場合）'!$BK100,1,0),0),0)</f>
        <v>0</v>
      </c>
      <c r="OF95" s="248">
        <f>IF(OF$19-'様式３（療養者名簿）（⑤の場合）'!$BJ100+1&lt;=15,IF(OF$19&gt;='様式３（療養者名簿）（⑤の場合）'!$BJ100,IF(OF$19&lt;='様式３（療養者名簿）（⑤の場合）'!$BK100,1,0),0),0)</f>
        <v>0</v>
      </c>
      <c r="OG95" s="248">
        <f>IF(OG$19-'様式３（療養者名簿）（⑤の場合）'!$BJ100+1&lt;=15,IF(OG$19&gt;='様式３（療養者名簿）（⑤の場合）'!$BJ100,IF(OG$19&lt;='様式３（療養者名簿）（⑤の場合）'!$BK100,1,0),0),0)</f>
        <v>0</v>
      </c>
      <c r="OH95" s="248">
        <f>IF(OH$19-'様式３（療養者名簿）（⑤の場合）'!$BJ100+1&lt;=15,IF(OH$19&gt;='様式３（療養者名簿）（⑤の場合）'!$BJ100,IF(OH$19&lt;='様式３（療養者名簿）（⑤の場合）'!$BK100,1,0),0),0)</f>
        <v>0</v>
      </c>
      <c r="OI95" s="248">
        <f>IF(OI$19-'様式３（療養者名簿）（⑤の場合）'!$BJ100+1&lt;=15,IF(OI$19&gt;='様式３（療養者名簿）（⑤の場合）'!$BJ100,IF(OI$19&lt;='様式３（療養者名簿）（⑤の場合）'!$BK100,1,0),0),0)</f>
        <v>0</v>
      </c>
      <c r="OJ95" s="248">
        <f>IF(OJ$19-'様式３（療養者名簿）（⑤の場合）'!$BJ100+1&lt;=15,IF(OJ$19&gt;='様式３（療養者名簿）（⑤の場合）'!$BJ100,IF(OJ$19&lt;='様式３（療養者名簿）（⑤の場合）'!$BK100,1,0),0),0)</f>
        <v>0</v>
      </c>
      <c r="OK95" s="248">
        <f>IF(OK$19-'様式３（療養者名簿）（⑤の場合）'!$BJ100+1&lt;=15,IF(OK$19&gt;='様式３（療養者名簿）（⑤の場合）'!$BJ100,IF(OK$19&lt;='様式３（療養者名簿）（⑤の場合）'!$BK100,1,0),0),0)</f>
        <v>0</v>
      </c>
      <c r="OL95" s="248">
        <f>IF(OL$19-'様式３（療養者名簿）（⑤の場合）'!$BJ100+1&lt;=15,IF(OL$19&gt;='様式３（療養者名簿）（⑤の場合）'!$BJ100,IF(OL$19&lt;='様式３（療養者名簿）（⑤の場合）'!$BK100,1,0),0),0)</f>
        <v>0</v>
      </c>
      <c r="OM95" s="248">
        <f>IF(OM$19-'様式３（療養者名簿）（⑤の場合）'!$BJ100+1&lt;=15,IF(OM$19&gt;='様式３（療養者名簿）（⑤の場合）'!$BJ100,IF(OM$19&lt;='様式３（療養者名簿）（⑤の場合）'!$BK100,1,0),0),0)</f>
        <v>0</v>
      </c>
      <c r="ON95" s="248">
        <f>IF(ON$19-'様式３（療養者名簿）（⑤の場合）'!$BJ100+1&lt;=15,IF(ON$19&gt;='様式３（療養者名簿）（⑤の場合）'!$BJ100,IF(ON$19&lt;='様式３（療養者名簿）（⑤の場合）'!$BK100,1,0),0),0)</f>
        <v>0</v>
      </c>
      <c r="OO95" s="248">
        <f>IF(OO$19-'様式３（療養者名簿）（⑤の場合）'!$BJ100+1&lt;=15,IF(OO$19&gt;='様式３（療養者名簿）（⑤の場合）'!$BJ100,IF(OO$19&lt;='様式３（療養者名簿）（⑤の場合）'!$BK100,1,0),0),0)</f>
        <v>0</v>
      </c>
      <c r="OP95" s="248">
        <f>IF(OP$19-'様式３（療養者名簿）（⑤の場合）'!$BJ100+1&lt;=15,IF(OP$19&gt;='様式３（療養者名簿）（⑤の場合）'!$BJ100,IF(OP$19&lt;='様式３（療養者名簿）（⑤の場合）'!$BK100,1,0),0),0)</f>
        <v>0</v>
      </c>
      <c r="OQ95" s="248">
        <f>IF(OQ$19-'様式３（療養者名簿）（⑤の場合）'!$BJ100+1&lt;=15,IF(OQ$19&gt;='様式３（療養者名簿）（⑤の場合）'!$BJ100,IF(OQ$19&lt;='様式３（療養者名簿）（⑤の場合）'!$BK100,1,0),0),0)</f>
        <v>0</v>
      </c>
      <c r="OR95" s="248">
        <f>IF(OR$19-'様式３（療養者名簿）（⑤の場合）'!$BJ100+1&lt;=15,IF(OR$19&gt;='様式３（療養者名簿）（⑤の場合）'!$BJ100,IF(OR$19&lt;='様式３（療養者名簿）（⑤の場合）'!$BK100,1,0),0),0)</f>
        <v>0</v>
      </c>
      <c r="OS95" s="248">
        <f>IF(OS$19-'様式３（療養者名簿）（⑤の場合）'!$BJ100+1&lt;=15,IF(OS$19&gt;='様式３（療養者名簿）（⑤の場合）'!$BJ100,IF(OS$19&lt;='様式３（療養者名簿）（⑤の場合）'!$BK100,1,0),0),0)</f>
        <v>0</v>
      </c>
      <c r="OT95" s="248">
        <f>IF(OT$19-'様式３（療養者名簿）（⑤の場合）'!$BJ100+1&lt;=15,IF(OT$19&gt;='様式３（療養者名簿）（⑤の場合）'!$BJ100,IF(OT$19&lt;='様式３（療養者名簿）（⑤の場合）'!$BK100,1,0),0),0)</f>
        <v>0</v>
      </c>
      <c r="OU95" s="248">
        <f>IF(OU$19-'様式３（療養者名簿）（⑤の場合）'!$BJ100+1&lt;=15,IF(OU$19&gt;='様式３（療養者名簿）（⑤の場合）'!$BJ100,IF(OU$19&lt;='様式３（療養者名簿）（⑤の場合）'!$BK100,1,0),0),0)</f>
        <v>0</v>
      </c>
      <c r="OV95" s="248">
        <f>IF(OV$19-'様式３（療養者名簿）（⑤の場合）'!$BJ100+1&lt;=15,IF(OV$19&gt;='様式３（療養者名簿）（⑤の場合）'!$BJ100,IF(OV$19&lt;='様式３（療養者名簿）（⑤の場合）'!$BK100,1,0),0),0)</f>
        <v>0</v>
      </c>
      <c r="OW95" s="248">
        <f>IF(OW$19-'様式３（療養者名簿）（⑤の場合）'!$BJ100+1&lt;=15,IF(OW$19&gt;='様式３（療養者名簿）（⑤の場合）'!$BJ100,IF(OW$19&lt;='様式３（療養者名簿）（⑤の場合）'!$BK100,1,0),0),0)</f>
        <v>0</v>
      </c>
      <c r="OX95" s="248">
        <f>IF(OX$19-'様式３（療養者名簿）（⑤の場合）'!$BJ100+1&lt;=15,IF(OX$19&gt;='様式３（療養者名簿）（⑤の場合）'!$BJ100,IF(OX$19&lt;='様式３（療養者名簿）（⑤の場合）'!$BK100,1,0),0),0)</f>
        <v>0</v>
      </c>
      <c r="OY95" s="248">
        <f>IF(OY$19-'様式３（療養者名簿）（⑤の場合）'!$BJ100+1&lt;=15,IF(OY$19&gt;='様式３（療養者名簿）（⑤の場合）'!$BJ100,IF(OY$19&lt;='様式３（療養者名簿）（⑤の場合）'!$BK100,1,0),0),0)</f>
        <v>0</v>
      </c>
      <c r="OZ95" s="248">
        <f>IF(OZ$19-'様式３（療養者名簿）（⑤の場合）'!$BJ100+1&lt;=15,IF(OZ$19&gt;='様式３（療養者名簿）（⑤の場合）'!$BJ100,IF(OZ$19&lt;='様式３（療養者名簿）（⑤の場合）'!$BK100,1,0),0),0)</f>
        <v>0</v>
      </c>
      <c r="PA95" s="248">
        <f>IF(PA$19-'様式３（療養者名簿）（⑤の場合）'!$BJ100+1&lt;=15,IF(PA$19&gt;='様式３（療養者名簿）（⑤の場合）'!$BJ100,IF(PA$19&lt;='様式３（療養者名簿）（⑤の場合）'!$BK100,1,0),0),0)</f>
        <v>0</v>
      </c>
      <c r="PB95" s="248">
        <f>IF(PB$19-'様式３（療養者名簿）（⑤の場合）'!$BJ100+1&lt;=15,IF(PB$19&gt;='様式３（療養者名簿）（⑤の場合）'!$BJ100,IF(PB$19&lt;='様式３（療養者名簿）（⑤の場合）'!$BK100,1,0),0),0)</f>
        <v>0</v>
      </c>
      <c r="PC95" s="248">
        <f>IF(PC$19-'様式３（療養者名簿）（⑤の場合）'!$BJ100+1&lt;=15,IF(PC$19&gt;='様式３（療養者名簿）（⑤の場合）'!$BJ100,IF(PC$19&lt;='様式３（療養者名簿）（⑤の場合）'!$BK100,1,0),0),0)</f>
        <v>0</v>
      </c>
      <c r="PD95" s="248">
        <f>IF(PD$19-'様式３（療養者名簿）（⑤の場合）'!$BJ100+1&lt;=15,IF(PD$19&gt;='様式３（療養者名簿）（⑤の場合）'!$BJ100,IF(PD$19&lt;='様式３（療養者名簿）（⑤の場合）'!$BK100,1,0),0),0)</f>
        <v>0</v>
      </c>
      <c r="PE95" s="248">
        <f>IF(PE$19-'様式３（療養者名簿）（⑤の場合）'!$BJ100+1&lt;=15,IF(PE$19&gt;='様式３（療養者名簿）（⑤の場合）'!$BJ100,IF(PE$19&lt;='様式３（療養者名簿）（⑤の場合）'!$BK100,1,0),0),0)</f>
        <v>0</v>
      </c>
      <c r="PF95" s="248">
        <f>IF(PF$19-'様式３（療養者名簿）（⑤の場合）'!$BJ100+1&lt;=15,IF(PF$19&gt;='様式３（療養者名簿）（⑤の場合）'!$BJ100,IF(PF$19&lt;='様式３（療養者名簿）（⑤の場合）'!$BK100,1,0),0),0)</f>
        <v>0</v>
      </c>
      <c r="PG95" s="248">
        <f>IF(PG$19-'様式３（療養者名簿）（⑤の場合）'!$BJ100+1&lt;=15,IF(PG$19&gt;='様式３（療養者名簿）（⑤の場合）'!$BJ100,IF(PG$19&lt;='様式３（療養者名簿）（⑤の場合）'!$BK100,1,0),0),0)</f>
        <v>0</v>
      </c>
      <c r="PH95" s="248">
        <f>IF(PH$19-'様式３（療養者名簿）（⑤の場合）'!$BJ100+1&lt;=15,IF(PH$19&gt;='様式３（療養者名簿）（⑤の場合）'!$BJ100,IF(PH$19&lt;='様式３（療養者名簿）（⑤の場合）'!$BK100,1,0),0),0)</f>
        <v>0</v>
      </c>
      <c r="PI95" s="248">
        <f>IF(PI$19-'様式３（療養者名簿）（⑤の場合）'!$BJ100+1&lt;=15,IF(PI$19&gt;='様式３（療養者名簿）（⑤の場合）'!$BJ100,IF(PI$19&lt;='様式３（療養者名簿）（⑤の場合）'!$BK100,1,0),0),0)</f>
        <v>0</v>
      </c>
      <c r="PJ95" s="248">
        <f>IF(PJ$19-'様式３（療養者名簿）（⑤の場合）'!$BJ100+1&lt;=15,IF(PJ$19&gt;='様式３（療養者名簿）（⑤の場合）'!$BJ100,IF(PJ$19&lt;='様式３（療養者名簿）（⑤の場合）'!$BK100,1,0),0),0)</f>
        <v>0</v>
      </c>
      <c r="PK95" s="248">
        <f>IF(PK$19-'様式３（療養者名簿）（⑤の場合）'!$BJ100+1&lt;=15,IF(PK$19&gt;='様式３（療養者名簿）（⑤の場合）'!$BJ100,IF(PK$19&lt;='様式３（療養者名簿）（⑤の場合）'!$BK100,1,0),0),0)</f>
        <v>0</v>
      </c>
      <c r="PL95" s="248">
        <f>IF(PL$19-'様式３（療養者名簿）（⑤の場合）'!$BJ100+1&lt;=15,IF(PL$19&gt;='様式３（療養者名簿）（⑤の場合）'!$BJ100,IF(PL$19&lt;='様式３（療養者名簿）（⑤の場合）'!$BK100,1,0),0),0)</f>
        <v>0</v>
      </c>
      <c r="PM95" s="248">
        <f>IF(PM$19-'様式３（療養者名簿）（⑤の場合）'!$BJ100+1&lt;=15,IF(PM$19&gt;='様式３（療養者名簿）（⑤の場合）'!$BJ100,IF(PM$19&lt;='様式３（療養者名簿）（⑤の場合）'!$BK100,1,0),0),0)</f>
        <v>0</v>
      </c>
      <c r="PN95" s="248">
        <f>IF(PN$19-'様式３（療養者名簿）（⑤の場合）'!$BJ100+1&lt;=15,IF(PN$19&gt;='様式３（療養者名簿）（⑤の場合）'!$BJ100,IF(PN$19&lt;='様式３（療養者名簿）（⑤の場合）'!$BK100,1,0),0),0)</f>
        <v>0</v>
      </c>
      <c r="PO95" s="248">
        <f>IF(PO$19-'様式３（療養者名簿）（⑤の場合）'!$BJ100+1&lt;=15,IF(PO$19&gt;='様式３（療養者名簿）（⑤の場合）'!$BJ100,IF(PO$19&lt;='様式３（療養者名簿）（⑤の場合）'!$BK100,1,0),0),0)</f>
        <v>0</v>
      </c>
      <c r="PP95" s="248">
        <f>IF(PP$19-'様式３（療養者名簿）（⑤の場合）'!$BJ100+1&lt;=15,IF(PP$19&gt;='様式３（療養者名簿）（⑤の場合）'!$BJ100,IF(PP$19&lt;='様式３（療養者名簿）（⑤の場合）'!$BK100,1,0),0),0)</f>
        <v>0</v>
      </c>
      <c r="PQ95" s="248">
        <f>IF(PQ$19-'様式３（療養者名簿）（⑤の場合）'!$BJ100+1&lt;=15,IF(PQ$19&gt;='様式３（療養者名簿）（⑤の場合）'!$BJ100,IF(PQ$19&lt;='様式３（療養者名簿）（⑤の場合）'!$BK100,1,0),0),0)</f>
        <v>0</v>
      </c>
      <c r="PR95" s="248">
        <f>IF(PR$19-'様式３（療養者名簿）（⑤の場合）'!$BJ100+1&lt;=15,IF(PR$19&gt;='様式３（療養者名簿）（⑤の場合）'!$BJ100,IF(PR$19&lt;='様式３（療養者名簿）（⑤の場合）'!$BK100,1,0),0),0)</f>
        <v>0</v>
      </c>
      <c r="PS95" s="248">
        <f>IF(PS$19-'様式３（療養者名簿）（⑤の場合）'!$BJ100+1&lt;=15,IF(PS$19&gt;='様式３（療養者名簿）（⑤の場合）'!$BJ100,IF(PS$19&lt;='様式３（療養者名簿）（⑤の場合）'!$BK100,1,0),0),0)</f>
        <v>0</v>
      </c>
      <c r="PT95" s="248">
        <f>IF(PT$19-'様式３（療養者名簿）（⑤の場合）'!$BJ100+1&lt;=15,IF(PT$19&gt;='様式３（療養者名簿）（⑤の場合）'!$BJ100,IF(PT$19&lt;='様式３（療養者名簿）（⑤の場合）'!$BK100,1,0),0),0)</f>
        <v>0</v>
      </c>
      <c r="PU95" s="248">
        <f>IF(PU$19-'様式３（療養者名簿）（⑤の場合）'!$BJ100+1&lt;=15,IF(PU$19&gt;='様式３（療養者名簿）（⑤の場合）'!$BJ100,IF(PU$19&lt;='様式３（療養者名簿）（⑤の場合）'!$BK100,1,0),0),0)</f>
        <v>0</v>
      </c>
      <c r="PV95" s="248">
        <f>IF(PV$19-'様式３（療養者名簿）（⑤の場合）'!$BJ100+1&lt;=15,IF(PV$19&gt;='様式３（療養者名簿）（⑤の場合）'!$BJ100,IF(PV$19&lt;='様式３（療養者名簿）（⑤の場合）'!$BK100,1,0),0),0)</f>
        <v>0</v>
      </c>
      <c r="PW95" s="248">
        <f>IF(PW$19-'様式３（療養者名簿）（⑤の場合）'!$BJ100+1&lt;=15,IF(PW$19&gt;='様式３（療養者名簿）（⑤の場合）'!$BJ100,IF(PW$19&lt;='様式３（療養者名簿）（⑤の場合）'!$BK100,1,0),0),0)</f>
        <v>0</v>
      </c>
      <c r="PX95" s="248">
        <f>IF(PX$19-'様式３（療養者名簿）（⑤の場合）'!$BJ100+1&lt;=15,IF(PX$19&gt;='様式３（療養者名簿）（⑤の場合）'!$BJ100,IF(PX$19&lt;='様式３（療養者名簿）（⑤の場合）'!$BK100,1,0),0),0)</f>
        <v>0</v>
      </c>
      <c r="PY95" s="248">
        <f>IF(PY$19-'様式３（療養者名簿）（⑤の場合）'!$BJ100+1&lt;=15,IF(PY$19&gt;='様式３（療養者名簿）（⑤の場合）'!$BJ100,IF(PY$19&lt;='様式３（療養者名簿）（⑤の場合）'!$BK100,1,0),0),0)</f>
        <v>0</v>
      </c>
      <c r="PZ95" s="248">
        <f>IF(PZ$19-'様式３（療養者名簿）（⑤の場合）'!$BJ100+1&lt;=15,IF(PZ$19&gt;='様式３（療養者名簿）（⑤の場合）'!$BJ100,IF(PZ$19&lt;='様式３（療養者名簿）（⑤の場合）'!$BK100,1,0),0),0)</f>
        <v>0</v>
      </c>
      <c r="QA95" s="248">
        <f>IF(QA$19-'様式３（療養者名簿）（⑤の場合）'!$BJ100+1&lt;=15,IF(QA$19&gt;='様式３（療養者名簿）（⑤の場合）'!$BJ100,IF(QA$19&lt;='様式３（療養者名簿）（⑤の場合）'!$BK100,1,0),0),0)</f>
        <v>0</v>
      </c>
      <c r="QB95" s="248">
        <f>IF(QB$19-'様式３（療養者名簿）（⑤の場合）'!$BJ100+1&lt;=15,IF(QB$19&gt;='様式３（療養者名簿）（⑤の場合）'!$BJ100,IF(QB$19&lt;='様式３（療養者名簿）（⑤の場合）'!$BK100,1,0),0),0)</f>
        <v>0</v>
      </c>
      <c r="QC95" s="248">
        <f>IF(QC$19-'様式３（療養者名簿）（⑤の場合）'!$BJ100+1&lt;=15,IF(QC$19&gt;='様式３（療養者名簿）（⑤の場合）'!$BJ100,IF(QC$19&lt;='様式３（療養者名簿）（⑤の場合）'!$BK100,1,0),0),0)</f>
        <v>0</v>
      </c>
      <c r="QD95" s="248">
        <f>IF(QD$19-'様式３（療養者名簿）（⑤の場合）'!$BJ100+1&lt;=15,IF(QD$19&gt;='様式３（療養者名簿）（⑤の場合）'!$BJ100,IF(QD$19&lt;='様式３（療養者名簿）（⑤の場合）'!$BK100,1,0),0),0)</f>
        <v>0</v>
      </c>
      <c r="QE95" s="248">
        <f>IF(QE$19-'様式３（療養者名簿）（⑤の場合）'!$BJ100+1&lt;=15,IF(QE$19&gt;='様式３（療養者名簿）（⑤の場合）'!$BJ100,IF(QE$19&lt;='様式３（療養者名簿）（⑤の場合）'!$BK100,1,0),0),0)</f>
        <v>0</v>
      </c>
      <c r="QF95" s="248">
        <f>IF(QF$19-'様式３（療養者名簿）（⑤の場合）'!$BJ100+1&lt;=15,IF(QF$19&gt;='様式３（療養者名簿）（⑤の場合）'!$BJ100,IF(QF$19&lt;='様式３（療養者名簿）（⑤の場合）'!$BK100,1,0),0),0)</f>
        <v>0</v>
      </c>
      <c r="QG95" s="248">
        <f>IF(QG$19-'様式３（療養者名簿）（⑤の場合）'!$BJ100+1&lt;=15,IF(QG$19&gt;='様式３（療養者名簿）（⑤の場合）'!$BJ100,IF(QG$19&lt;='様式３（療養者名簿）（⑤の場合）'!$BK100,1,0),0),0)</f>
        <v>0</v>
      </c>
      <c r="QH95" s="248">
        <f>IF(QH$19-'様式３（療養者名簿）（⑤の場合）'!$BJ100+1&lt;=15,IF(QH$19&gt;='様式３（療養者名簿）（⑤の場合）'!$BJ100,IF(QH$19&lt;='様式３（療養者名簿）（⑤の場合）'!$BK100,1,0),0),0)</f>
        <v>0</v>
      </c>
      <c r="QI95" s="248">
        <f>IF(QI$19-'様式３（療養者名簿）（⑤の場合）'!$BJ100+1&lt;=15,IF(QI$19&gt;='様式３（療養者名簿）（⑤の場合）'!$BJ100,IF(QI$19&lt;='様式３（療養者名簿）（⑤の場合）'!$BK100,1,0),0),0)</f>
        <v>0</v>
      </c>
      <c r="QJ95" s="248">
        <f>IF(QJ$19-'様式３（療養者名簿）（⑤の場合）'!$BJ100+1&lt;=15,IF(QJ$19&gt;='様式３（療養者名簿）（⑤の場合）'!$BJ100,IF(QJ$19&lt;='様式３（療養者名簿）（⑤の場合）'!$BK100,1,0),0),0)</f>
        <v>0</v>
      </c>
      <c r="QK95" s="248">
        <f>IF(QK$19-'様式３（療養者名簿）（⑤の場合）'!$BJ100+1&lt;=15,IF(QK$19&gt;='様式３（療養者名簿）（⑤の場合）'!$BJ100,IF(QK$19&lt;='様式３（療養者名簿）（⑤の場合）'!$BK100,1,0),0),0)</f>
        <v>0</v>
      </c>
      <c r="QL95" s="248">
        <f>IF(QL$19-'様式３（療養者名簿）（⑤の場合）'!$BJ100+1&lt;=15,IF(QL$19&gt;='様式３（療養者名簿）（⑤の場合）'!$BJ100,IF(QL$19&lt;='様式３（療養者名簿）（⑤の場合）'!$BK100,1,0),0),0)</f>
        <v>0</v>
      </c>
      <c r="QM95" s="248">
        <f>IF(QM$19-'様式３（療養者名簿）（⑤の場合）'!$BJ100+1&lt;=15,IF(QM$19&gt;='様式３（療養者名簿）（⑤の場合）'!$BJ100,IF(QM$19&lt;='様式３（療養者名簿）（⑤の場合）'!$BK100,1,0),0),0)</f>
        <v>0</v>
      </c>
      <c r="QN95" s="248">
        <f>IF(QN$19-'様式３（療養者名簿）（⑤の場合）'!$BJ100+1&lt;=15,IF(QN$19&gt;='様式３（療養者名簿）（⑤の場合）'!$BJ100,IF(QN$19&lt;='様式３（療養者名簿）（⑤の場合）'!$BK100,1,0),0),0)</f>
        <v>0</v>
      </c>
      <c r="QO95" s="248">
        <f>IF(QO$19-'様式３（療養者名簿）（⑤の場合）'!$BJ100+1&lt;=15,IF(QO$19&gt;='様式３（療養者名簿）（⑤の場合）'!$BJ100,IF(QO$19&lt;='様式３（療養者名簿）（⑤の場合）'!$BK100,1,0),0),0)</f>
        <v>0</v>
      </c>
      <c r="QP95" s="248">
        <f>IF(QP$19-'様式３（療養者名簿）（⑤の場合）'!$BJ100+1&lt;=15,IF(QP$19&gt;='様式３（療養者名簿）（⑤の場合）'!$BJ100,IF(QP$19&lt;='様式３（療養者名簿）（⑤の場合）'!$BK100,1,0),0),0)</f>
        <v>0</v>
      </c>
      <c r="QQ95" s="248">
        <f>IF(QQ$19-'様式３（療養者名簿）（⑤の場合）'!$BJ100+1&lt;=15,IF(QQ$19&gt;='様式３（療養者名簿）（⑤の場合）'!$BJ100,IF(QQ$19&lt;='様式３（療養者名簿）（⑤の場合）'!$BK100,1,0),0),0)</f>
        <v>0</v>
      </c>
      <c r="QR95" s="248">
        <f>IF(QR$19-'様式３（療養者名簿）（⑤の場合）'!$BJ100+1&lt;=15,IF(QR$19&gt;='様式３（療養者名簿）（⑤の場合）'!$BJ100,IF(QR$19&lt;='様式３（療養者名簿）（⑤の場合）'!$BK100,1,0),0),0)</f>
        <v>0</v>
      </c>
      <c r="QS95" s="248">
        <f>IF(QS$19-'様式３（療養者名簿）（⑤の場合）'!$BJ100+1&lt;=15,IF(QS$19&gt;='様式３（療養者名簿）（⑤の場合）'!$BJ100,IF(QS$19&lt;='様式３（療養者名簿）（⑤の場合）'!$BK100,1,0),0),0)</f>
        <v>0</v>
      </c>
      <c r="QT95" s="248">
        <f>IF(QT$19-'様式３（療養者名簿）（⑤の場合）'!$BJ100+1&lt;=15,IF(QT$19&gt;='様式３（療養者名簿）（⑤の場合）'!$BJ100,IF(QT$19&lt;='様式３（療養者名簿）（⑤の場合）'!$BK100,1,0),0),0)</f>
        <v>0</v>
      </c>
      <c r="QU95" s="248">
        <f>IF(QU$19-'様式３（療養者名簿）（⑤の場合）'!$BJ100+1&lt;=15,IF(QU$19&gt;='様式３（療養者名簿）（⑤の場合）'!$BJ100,IF(QU$19&lt;='様式３（療養者名簿）（⑤の場合）'!$BK100,1,0),0),0)</f>
        <v>0</v>
      </c>
      <c r="QV95" s="248">
        <f>IF(QV$19-'様式３（療養者名簿）（⑤の場合）'!$BJ100+1&lt;=15,IF(QV$19&gt;='様式３（療養者名簿）（⑤の場合）'!$BJ100,IF(QV$19&lt;='様式３（療養者名簿）（⑤の場合）'!$BK100,1,0),0),0)</f>
        <v>0</v>
      </c>
      <c r="QW95" s="248">
        <f>IF(QW$19-'様式３（療養者名簿）（⑤の場合）'!$BJ100+1&lt;=15,IF(QW$19&gt;='様式３（療養者名簿）（⑤の場合）'!$BJ100,IF(QW$19&lt;='様式３（療養者名簿）（⑤の場合）'!$BK100,1,0),0),0)</f>
        <v>0</v>
      </c>
      <c r="QX95" s="248">
        <f>IF(QX$19-'様式３（療養者名簿）（⑤の場合）'!$BJ100+1&lt;=15,IF(QX$19&gt;='様式３（療養者名簿）（⑤の場合）'!$BJ100,IF(QX$19&lt;='様式３（療養者名簿）（⑤の場合）'!$BK100,1,0),0),0)</f>
        <v>0</v>
      </c>
      <c r="QY95" s="248">
        <f>IF(QY$19-'様式３（療養者名簿）（⑤の場合）'!$BJ100+1&lt;=15,IF(QY$19&gt;='様式３（療養者名簿）（⑤の場合）'!$BJ100,IF(QY$19&lt;='様式３（療養者名簿）（⑤の場合）'!$BK100,1,0),0),0)</f>
        <v>0</v>
      </c>
      <c r="QZ95" s="248">
        <f>IF(QZ$19-'様式３（療養者名簿）（⑤の場合）'!$BJ100+1&lt;=15,IF(QZ$19&gt;='様式３（療養者名簿）（⑤の場合）'!$BJ100,IF(QZ$19&lt;='様式３（療養者名簿）（⑤の場合）'!$BK100,1,0),0),0)</f>
        <v>0</v>
      </c>
      <c r="RA95" s="248">
        <f>IF(RA$19-'様式３（療養者名簿）（⑤の場合）'!$BJ100+1&lt;=15,IF(RA$19&gt;='様式３（療養者名簿）（⑤の場合）'!$BJ100,IF(RA$19&lt;='様式３（療養者名簿）（⑤の場合）'!$BK100,1,0),0),0)</f>
        <v>0</v>
      </c>
      <c r="RB95" s="248">
        <f>IF(RB$19-'様式３（療養者名簿）（⑤の場合）'!$BJ100+1&lt;=15,IF(RB$19&gt;='様式３（療養者名簿）（⑤の場合）'!$BJ100,IF(RB$19&lt;='様式３（療養者名簿）（⑤の場合）'!$BK100,1,0),0),0)</f>
        <v>0</v>
      </c>
      <c r="RC95" s="248">
        <f>IF(RC$19-'様式３（療養者名簿）（⑤の場合）'!$BJ100+1&lt;=15,IF(RC$19&gt;='様式３（療養者名簿）（⑤の場合）'!$BJ100,IF(RC$19&lt;='様式３（療養者名簿）（⑤の場合）'!$BK100,1,0),0),0)</f>
        <v>0</v>
      </c>
      <c r="RD95" s="248">
        <f>IF(RD$19-'様式３（療養者名簿）（⑤の場合）'!$BJ100+1&lt;=15,IF(RD$19&gt;='様式３（療養者名簿）（⑤の場合）'!$BJ100,IF(RD$19&lt;='様式３（療養者名簿）（⑤の場合）'!$BK100,1,0),0),0)</f>
        <v>0</v>
      </c>
      <c r="RE95" s="248">
        <f>IF(RE$19-'様式３（療養者名簿）（⑤の場合）'!$BJ100+1&lt;=15,IF(RE$19&gt;='様式３（療養者名簿）（⑤の場合）'!$BJ100,IF(RE$19&lt;='様式３（療養者名簿）（⑤の場合）'!$BK100,1,0),0),0)</f>
        <v>0</v>
      </c>
      <c r="RF95" s="248">
        <f>IF(RF$19-'様式３（療養者名簿）（⑤の場合）'!$BJ100+1&lt;=15,IF(RF$19&gt;='様式３（療養者名簿）（⑤の場合）'!$BJ100,IF(RF$19&lt;='様式３（療養者名簿）（⑤の場合）'!$BK100,1,0),0),0)</f>
        <v>0</v>
      </c>
      <c r="RG95" s="248">
        <f>IF(RG$19-'様式３（療養者名簿）（⑤の場合）'!$BJ100+1&lt;=15,IF(RG$19&gt;='様式３（療養者名簿）（⑤の場合）'!$BJ100,IF(RG$19&lt;='様式３（療養者名簿）（⑤の場合）'!$BK100,1,0),0),0)</f>
        <v>0</v>
      </c>
      <c r="RH95" s="248">
        <f>IF(RH$19-'様式３（療養者名簿）（⑤の場合）'!$BJ100+1&lt;=15,IF(RH$19&gt;='様式３（療養者名簿）（⑤の場合）'!$BJ100,IF(RH$19&lt;='様式３（療養者名簿）（⑤の場合）'!$BK100,1,0),0),0)</f>
        <v>0</v>
      </c>
      <c r="RI95" s="248">
        <f>IF(RI$19-'様式３（療養者名簿）（⑤の場合）'!$BJ100+1&lt;=15,IF(RI$19&gt;='様式３（療養者名簿）（⑤の場合）'!$BJ100,IF(RI$19&lt;='様式３（療養者名簿）（⑤の場合）'!$BK100,1,0),0),0)</f>
        <v>0</v>
      </c>
      <c r="RJ95" s="248">
        <f>IF(RJ$19-'様式３（療養者名簿）（⑤の場合）'!$BJ100+1&lt;=15,IF(RJ$19&gt;='様式３（療養者名簿）（⑤の場合）'!$BJ100,IF(RJ$19&lt;='様式３（療養者名簿）（⑤の場合）'!$BK100,1,0),0),0)</f>
        <v>0</v>
      </c>
      <c r="RK95" s="248">
        <f>IF(RK$19-'様式３（療養者名簿）（⑤の場合）'!$BJ100+1&lt;=15,IF(RK$19&gt;='様式３（療養者名簿）（⑤の場合）'!$BJ100,IF(RK$19&lt;='様式３（療養者名簿）（⑤の場合）'!$BK100,1,0),0),0)</f>
        <v>0</v>
      </c>
      <c r="RL95" s="248">
        <f>IF(RL$19-'様式３（療養者名簿）（⑤の場合）'!$BJ100+1&lt;=15,IF(RL$19&gt;='様式３（療養者名簿）（⑤の場合）'!$BJ100,IF(RL$19&lt;='様式３（療養者名簿）（⑤の場合）'!$BK100,1,0),0),0)</f>
        <v>0</v>
      </c>
      <c r="RM95" s="248">
        <f>IF(RM$19-'様式３（療養者名簿）（⑤の場合）'!$BJ100+1&lt;=15,IF(RM$19&gt;='様式３（療養者名簿）（⑤の場合）'!$BJ100,IF(RM$19&lt;='様式３（療養者名簿）（⑤の場合）'!$BK100,1,0),0),0)</f>
        <v>0</v>
      </c>
      <c r="RN95" s="248">
        <f>IF(RN$19-'様式３（療養者名簿）（⑤の場合）'!$BJ100+1&lt;=15,IF(RN$19&gt;='様式３（療養者名簿）（⑤の場合）'!$BJ100,IF(RN$19&lt;='様式３（療養者名簿）（⑤の場合）'!$BK100,1,0),0),0)</f>
        <v>0</v>
      </c>
      <c r="RO95" s="248">
        <f>IF(RO$19-'様式３（療養者名簿）（⑤の場合）'!$BJ100+1&lt;=15,IF(RO$19&gt;='様式３（療養者名簿）（⑤の場合）'!$BJ100,IF(RO$19&lt;='様式３（療養者名簿）（⑤の場合）'!$BK100,1,0),0),0)</f>
        <v>0</v>
      </c>
      <c r="RP95" s="248">
        <f>IF(RP$19-'様式３（療養者名簿）（⑤の場合）'!$BJ100+1&lt;=15,IF(RP$19&gt;='様式３（療養者名簿）（⑤の場合）'!$BJ100,IF(RP$19&lt;='様式３（療養者名簿）（⑤の場合）'!$BK100,1,0),0),0)</f>
        <v>0</v>
      </c>
      <c r="RQ95" s="248">
        <f>IF(RQ$19-'様式３（療養者名簿）（⑤の場合）'!$BJ100+1&lt;=15,IF(RQ$19&gt;='様式３（療養者名簿）（⑤の場合）'!$BJ100,IF(RQ$19&lt;='様式３（療養者名簿）（⑤の場合）'!$BK100,1,0),0),0)</f>
        <v>0</v>
      </c>
      <c r="RR95" s="248">
        <f>IF(RR$19-'様式３（療養者名簿）（⑤の場合）'!$BJ100+1&lt;=15,IF(RR$19&gt;='様式３（療養者名簿）（⑤の場合）'!$BJ100,IF(RR$19&lt;='様式３（療養者名簿）（⑤の場合）'!$BK100,1,0),0),0)</f>
        <v>0</v>
      </c>
      <c r="RS95" s="248">
        <f>IF(RS$19-'様式３（療養者名簿）（⑤の場合）'!$BJ100+1&lt;=15,IF(RS$19&gt;='様式３（療養者名簿）（⑤の場合）'!$BJ100,IF(RS$19&lt;='様式３（療養者名簿）（⑤の場合）'!$BK100,1,0),0),0)</f>
        <v>0</v>
      </c>
      <c r="RT95" s="248">
        <f>IF(RT$19-'様式３（療養者名簿）（⑤の場合）'!$BJ100+1&lt;=15,IF(RT$19&gt;='様式３（療養者名簿）（⑤の場合）'!$BJ100,IF(RT$19&lt;='様式３（療養者名簿）（⑤の場合）'!$BK100,1,0),0),0)</f>
        <v>0</v>
      </c>
      <c r="RU95" s="248">
        <f>IF(RU$19-'様式３（療養者名簿）（⑤の場合）'!$BJ100+1&lt;=15,IF(RU$19&gt;='様式３（療養者名簿）（⑤の場合）'!$BJ100,IF(RU$19&lt;='様式３（療養者名簿）（⑤の場合）'!$BK100,1,0),0),0)</f>
        <v>0</v>
      </c>
      <c r="RV95" s="248">
        <f>IF(RV$19-'様式３（療養者名簿）（⑤の場合）'!$BJ100+1&lt;=15,IF(RV$19&gt;='様式３（療養者名簿）（⑤の場合）'!$BJ100,IF(RV$19&lt;='様式３（療養者名簿）（⑤の場合）'!$BK100,1,0),0),0)</f>
        <v>0</v>
      </c>
      <c r="RW95" s="248">
        <f>IF(RW$19-'様式３（療養者名簿）（⑤の場合）'!$BJ100+1&lt;=15,IF(RW$19&gt;='様式３（療養者名簿）（⑤の場合）'!$BJ100,IF(RW$19&lt;='様式３（療養者名簿）（⑤の場合）'!$BK100,1,0),0),0)</f>
        <v>0</v>
      </c>
      <c r="RX95" s="248">
        <f>IF(RX$19-'様式３（療養者名簿）（⑤の場合）'!$BJ100+1&lt;=15,IF(RX$19&gt;='様式３（療養者名簿）（⑤の場合）'!$BJ100,IF(RX$19&lt;='様式３（療養者名簿）（⑤の場合）'!$BK100,1,0),0),0)</f>
        <v>0</v>
      </c>
      <c r="RY95" s="248">
        <f>IF(RY$19-'様式３（療養者名簿）（⑤の場合）'!$BJ100+1&lt;=15,IF(RY$19&gt;='様式３（療養者名簿）（⑤の場合）'!$BJ100,IF(RY$19&lt;='様式３（療養者名簿）（⑤の場合）'!$BK100,1,0),0),0)</f>
        <v>0</v>
      </c>
      <c r="RZ95" s="248">
        <f>IF(RZ$19-'様式３（療養者名簿）（⑤の場合）'!$BJ100+1&lt;=15,IF(RZ$19&gt;='様式３（療養者名簿）（⑤の場合）'!$BJ100,IF(RZ$19&lt;='様式３（療養者名簿）（⑤の場合）'!$BK100,1,0),0),0)</f>
        <v>0</v>
      </c>
      <c r="SA95" s="248">
        <f>IF(SA$19-'様式３（療養者名簿）（⑤の場合）'!$BJ100+1&lt;=15,IF(SA$19&gt;='様式３（療養者名簿）（⑤の場合）'!$BJ100,IF(SA$19&lt;='様式３（療養者名簿）（⑤の場合）'!$BK100,1,0),0),0)</f>
        <v>0</v>
      </c>
      <c r="SB95" s="248">
        <f>IF(SB$19-'様式３（療養者名簿）（⑤の場合）'!$BJ100+1&lt;=15,IF(SB$19&gt;='様式３（療養者名簿）（⑤の場合）'!$BJ100,IF(SB$19&lt;='様式３（療養者名簿）（⑤の場合）'!$BK100,1,0),0),0)</f>
        <v>0</v>
      </c>
      <c r="SC95" s="248">
        <f>IF(SC$19-'様式３（療養者名簿）（⑤の場合）'!$BJ100+1&lt;=15,IF(SC$19&gt;='様式３（療養者名簿）（⑤の場合）'!$BJ100,IF(SC$19&lt;='様式３（療養者名簿）（⑤の場合）'!$BK100,1,0),0),0)</f>
        <v>0</v>
      </c>
      <c r="SD95" s="248">
        <f>IF(SD$19-'様式３（療養者名簿）（⑤の場合）'!$BJ100+1&lt;=15,IF(SD$19&gt;='様式３（療養者名簿）（⑤の場合）'!$BJ100,IF(SD$19&lt;='様式３（療養者名簿）（⑤の場合）'!$BK100,1,0),0),0)</f>
        <v>0</v>
      </c>
      <c r="SE95" s="248">
        <f>IF(SE$19-'様式３（療養者名簿）（⑤の場合）'!$BJ100+1&lt;=15,IF(SE$19&gt;='様式３（療養者名簿）（⑤の場合）'!$BJ100,IF(SE$19&lt;='様式３（療養者名簿）（⑤の場合）'!$BK100,1,0),0),0)</f>
        <v>0</v>
      </c>
      <c r="SF95" s="248">
        <f>IF(SF$19-'様式３（療養者名簿）（⑤の場合）'!$BJ100+1&lt;=15,IF(SF$19&gt;='様式３（療養者名簿）（⑤の場合）'!$BJ100,IF(SF$19&lt;='様式３（療養者名簿）（⑤の場合）'!$BK100,1,0),0),0)</f>
        <v>0</v>
      </c>
      <c r="SG95" s="248">
        <f>IF(SG$19-'様式３（療養者名簿）（⑤の場合）'!$BJ100+1&lt;=15,IF(SG$19&gt;='様式３（療養者名簿）（⑤の場合）'!$BJ100,IF(SG$19&lt;='様式３（療養者名簿）（⑤の場合）'!$BK100,1,0),0),0)</f>
        <v>0</v>
      </c>
      <c r="SH95" s="248">
        <f>IF(SH$19-'様式３（療養者名簿）（⑤の場合）'!$BJ100+1&lt;=15,IF(SH$19&gt;='様式３（療養者名簿）（⑤の場合）'!$BJ100,IF(SH$19&lt;='様式３（療養者名簿）（⑤の場合）'!$BK100,1,0),0),0)</f>
        <v>0</v>
      </c>
      <c r="SI95" s="248">
        <f>IF(SI$19-'様式３（療養者名簿）（⑤の場合）'!$BJ100+1&lt;=15,IF(SI$19&gt;='様式３（療養者名簿）（⑤の場合）'!$BJ100,IF(SI$19&lt;='様式３（療養者名簿）（⑤の場合）'!$BK100,1,0),0),0)</f>
        <v>0</v>
      </c>
      <c r="SJ95" s="248">
        <f>IF(SJ$19-'様式３（療養者名簿）（⑤の場合）'!$BJ100+1&lt;=15,IF(SJ$19&gt;='様式３（療養者名簿）（⑤の場合）'!$BJ100,IF(SJ$19&lt;='様式３（療養者名簿）（⑤の場合）'!$BK100,1,0),0),0)</f>
        <v>0</v>
      </c>
      <c r="SK95" s="248">
        <f>IF(SK$19-'様式３（療養者名簿）（⑤の場合）'!$BJ100+1&lt;=15,IF(SK$19&gt;='様式３（療養者名簿）（⑤の場合）'!$BJ100,IF(SK$19&lt;='様式３（療養者名簿）（⑤の場合）'!$BK100,1,0),0),0)</f>
        <v>0</v>
      </c>
      <c r="SL95" s="248">
        <f>IF(SL$19-'様式３（療養者名簿）（⑤の場合）'!$BJ100+1&lt;=15,IF(SL$19&gt;='様式３（療養者名簿）（⑤の場合）'!$BJ100,IF(SL$19&lt;='様式３（療養者名簿）（⑤の場合）'!$BK100,1,0),0),0)</f>
        <v>0</v>
      </c>
      <c r="SM95" s="248">
        <f>IF(SM$19-'様式３（療養者名簿）（⑤の場合）'!$BJ100+1&lt;=15,IF(SM$19&gt;='様式３（療養者名簿）（⑤の場合）'!$BJ100,IF(SM$19&lt;='様式３（療養者名簿）（⑤の場合）'!$BK100,1,0),0),0)</f>
        <v>0</v>
      </c>
      <c r="SN95" s="248">
        <f>IF(SN$19-'様式３（療養者名簿）（⑤の場合）'!$BJ100+1&lt;=15,IF(SN$19&gt;='様式３（療養者名簿）（⑤の場合）'!$BJ100,IF(SN$19&lt;='様式３（療養者名簿）（⑤の場合）'!$BK100,1,0),0),0)</f>
        <v>0</v>
      </c>
      <c r="SO95" s="248">
        <f>IF(SO$19-'様式３（療養者名簿）（⑤の場合）'!$BJ100+1&lt;=15,IF(SO$19&gt;='様式３（療養者名簿）（⑤の場合）'!$BJ100,IF(SO$19&lt;='様式３（療養者名簿）（⑤の場合）'!$BK100,1,0),0),0)</f>
        <v>0</v>
      </c>
      <c r="SP95" s="248">
        <f>IF(SP$19-'様式３（療養者名簿）（⑤の場合）'!$BJ100+1&lt;=15,IF(SP$19&gt;='様式３（療養者名簿）（⑤の場合）'!$BJ100,IF(SP$19&lt;='様式３（療養者名簿）（⑤の場合）'!$BK100,1,0),0),0)</f>
        <v>0</v>
      </c>
      <c r="SQ95" s="248">
        <f>IF(SQ$19-'様式３（療養者名簿）（⑤の場合）'!$BJ100+1&lt;=15,IF(SQ$19&gt;='様式３（療養者名簿）（⑤の場合）'!$BJ100,IF(SQ$19&lt;='様式３（療養者名簿）（⑤の場合）'!$BK100,1,0),0),0)</f>
        <v>0</v>
      </c>
      <c r="SR95" s="248">
        <f>IF(SR$19-'様式３（療養者名簿）（⑤の場合）'!$BJ100+1&lt;=15,IF(SR$19&gt;='様式３（療養者名簿）（⑤の場合）'!$BJ100,IF(SR$19&lt;='様式３（療養者名簿）（⑤の場合）'!$BK100,1,0),0),0)</f>
        <v>0</v>
      </c>
      <c r="SS95" s="248">
        <f>IF(SS$19-'様式３（療養者名簿）（⑤の場合）'!$BJ100+1&lt;=15,IF(SS$19&gt;='様式３（療養者名簿）（⑤の場合）'!$BJ100,IF(SS$19&lt;='様式３（療養者名簿）（⑤の場合）'!$BK100,1,0),0),0)</f>
        <v>0</v>
      </c>
      <c r="ST95" s="248">
        <f>IF(ST$19-'様式３（療養者名簿）（⑤の場合）'!$BJ100+1&lt;=15,IF(ST$19&gt;='様式３（療養者名簿）（⑤の場合）'!$BJ100,IF(ST$19&lt;='様式３（療養者名簿）（⑤の場合）'!$BK100,1,0),0),0)</f>
        <v>0</v>
      </c>
      <c r="SU95" s="248">
        <f>IF(SU$19-'様式３（療養者名簿）（⑤の場合）'!$BJ100+1&lt;=15,IF(SU$19&gt;='様式３（療養者名簿）（⑤の場合）'!$BJ100,IF(SU$19&lt;='様式３（療養者名簿）（⑤の場合）'!$BK100,1,0),0),0)</f>
        <v>0</v>
      </c>
      <c r="SV95" s="248">
        <f>IF(SV$19-'様式３（療養者名簿）（⑤の場合）'!$BJ100+1&lt;=15,IF(SV$19&gt;='様式３（療養者名簿）（⑤の場合）'!$BJ100,IF(SV$19&lt;='様式３（療養者名簿）（⑤の場合）'!$BK100,1,0),0),0)</f>
        <v>0</v>
      </c>
      <c r="SW95" s="248">
        <f>IF(SW$19-'様式３（療養者名簿）（⑤の場合）'!$BJ100+1&lt;=15,IF(SW$19&gt;='様式３（療養者名簿）（⑤の場合）'!$BJ100,IF(SW$19&lt;='様式３（療養者名簿）（⑤の場合）'!$BK100,1,0),0),0)</f>
        <v>0</v>
      </c>
      <c r="SX95" s="248">
        <f>IF(SX$19-'様式３（療養者名簿）（⑤の場合）'!$BJ100+1&lt;=15,IF(SX$19&gt;='様式３（療養者名簿）（⑤の場合）'!$BJ100,IF(SX$19&lt;='様式３（療養者名簿）（⑤の場合）'!$BK100,1,0),0),0)</f>
        <v>0</v>
      </c>
      <c r="SY95" s="248">
        <f>IF(SY$19-'様式３（療養者名簿）（⑤の場合）'!$BJ100+1&lt;=15,IF(SY$19&gt;='様式３（療養者名簿）（⑤の場合）'!$BJ100,IF(SY$19&lt;='様式３（療養者名簿）（⑤の場合）'!$BK100,1,0),0),0)</f>
        <v>0</v>
      </c>
      <c r="SZ95" s="248">
        <f>IF(SZ$19-'様式３（療養者名簿）（⑤の場合）'!$BJ100+1&lt;=15,IF(SZ$19&gt;='様式３（療養者名簿）（⑤の場合）'!$BJ100,IF(SZ$19&lt;='様式３（療養者名簿）（⑤の場合）'!$BK100,1,0),0),0)</f>
        <v>0</v>
      </c>
      <c r="TA95" s="248">
        <f>IF(TA$19-'様式３（療養者名簿）（⑤の場合）'!$BJ100+1&lt;=15,IF(TA$19&gt;='様式３（療養者名簿）（⑤の場合）'!$BJ100,IF(TA$19&lt;='様式３（療養者名簿）（⑤の場合）'!$BK100,1,0),0),0)</f>
        <v>0</v>
      </c>
      <c r="TB95" s="248">
        <f>IF(TB$19-'様式３（療養者名簿）（⑤の場合）'!$BJ100+1&lt;=15,IF(TB$19&gt;='様式３（療養者名簿）（⑤の場合）'!$BJ100,IF(TB$19&lt;='様式３（療養者名簿）（⑤の場合）'!$BK100,1,0),0),0)</f>
        <v>0</v>
      </c>
      <c r="TC95" s="248">
        <f>IF(TC$19-'様式３（療養者名簿）（⑤の場合）'!$BJ100+1&lt;=15,IF(TC$19&gt;='様式３（療養者名簿）（⑤の場合）'!$BJ100,IF(TC$19&lt;='様式３（療養者名簿）（⑤の場合）'!$BK100,1,0),0),0)</f>
        <v>0</v>
      </c>
      <c r="TD95" s="248">
        <f>IF(TD$19-'様式３（療養者名簿）（⑤の場合）'!$BJ100+1&lt;=15,IF(TD$19&gt;='様式３（療養者名簿）（⑤の場合）'!$BJ100,IF(TD$19&lt;='様式３（療養者名簿）（⑤の場合）'!$BK100,1,0),0),0)</f>
        <v>0</v>
      </c>
      <c r="TE95" s="248">
        <f>IF(TE$19-'様式３（療養者名簿）（⑤の場合）'!$BJ100+1&lt;=15,IF(TE$19&gt;='様式３（療養者名簿）（⑤の場合）'!$BJ100,IF(TE$19&lt;='様式３（療養者名簿）（⑤の場合）'!$BK100,1,0),0),0)</f>
        <v>0</v>
      </c>
      <c r="TF95" s="248">
        <f>IF(TF$19-'様式３（療養者名簿）（⑤の場合）'!$BJ100+1&lt;=15,IF(TF$19&gt;='様式３（療養者名簿）（⑤の場合）'!$BJ100,IF(TF$19&lt;='様式３（療養者名簿）（⑤の場合）'!$BK100,1,0),0),0)</f>
        <v>0</v>
      </c>
      <c r="TG95" s="248">
        <f>IF(TG$19-'様式３（療養者名簿）（⑤の場合）'!$BJ100+1&lt;=15,IF(TG$19&gt;='様式３（療養者名簿）（⑤の場合）'!$BJ100,IF(TG$19&lt;='様式３（療養者名簿）（⑤の場合）'!$BK100,1,0),0),0)</f>
        <v>0</v>
      </c>
      <c r="TH95" s="248">
        <f>IF(TH$19-'様式３（療養者名簿）（⑤の場合）'!$BJ100+1&lt;=15,IF(TH$19&gt;='様式３（療養者名簿）（⑤の場合）'!$BJ100,IF(TH$19&lt;='様式３（療養者名簿）（⑤の場合）'!$BK100,1,0),0),0)</f>
        <v>0</v>
      </c>
      <c r="TI95" s="248">
        <f>IF(TI$19-'様式３（療養者名簿）（⑤の場合）'!$BJ100+1&lt;=15,IF(TI$19&gt;='様式３（療養者名簿）（⑤の場合）'!$BJ100,IF(TI$19&lt;='様式３（療養者名簿）（⑤の場合）'!$BK100,1,0),0),0)</f>
        <v>0</v>
      </c>
      <c r="TJ95" s="248">
        <f>IF(TJ$19-'様式３（療養者名簿）（⑤の場合）'!$BJ100+1&lt;=15,IF(TJ$19&gt;='様式３（療養者名簿）（⑤の場合）'!$BJ100,IF(TJ$19&lt;='様式３（療養者名簿）（⑤の場合）'!$BK100,1,0),0),0)</f>
        <v>0</v>
      </c>
      <c r="TK95" s="248">
        <f>IF(TK$19-'様式３（療養者名簿）（⑤の場合）'!$BJ100+1&lt;=15,IF(TK$19&gt;='様式３（療養者名簿）（⑤の場合）'!$BJ100,IF(TK$19&lt;='様式３（療養者名簿）（⑤の場合）'!$BK100,1,0),0),0)</f>
        <v>0</v>
      </c>
      <c r="TL95" s="248">
        <f>IF(TL$19-'様式３（療養者名簿）（⑤の場合）'!$BJ100+1&lt;=15,IF(TL$19&gt;='様式３（療養者名簿）（⑤の場合）'!$BJ100,IF(TL$19&lt;='様式３（療養者名簿）（⑤の場合）'!$BK100,1,0),0),0)</f>
        <v>0</v>
      </c>
      <c r="TM95" s="248">
        <f>IF(TM$19-'様式３（療養者名簿）（⑤の場合）'!$BJ100+1&lt;=15,IF(TM$19&gt;='様式３（療養者名簿）（⑤の場合）'!$BJ100,IF(TM$19&lt;='様式３（療養者名簿）（⑤の場合）'!$BK100,1,0),0),0)</f>
        <v>0</v>
      </c>
      <c r="TN95" s="248">
        <f>IF(TN$19-'様式３（療養者名簿）（⑤の場合）'!$BJ100+1&lt;=15,IF(TN$19&gt;='様式３（療養者名簿）（⑤の場合）'!$BJ100,IF(TN$19&lt;='様式３（療養者名簿）（⑤の場合）'!$BK100,1,0),0),0)</f>
        <v>0</v>
      </c>
      <c r="TO95" s="248">
        <f>IF(TO$19-'様式３（療養者名簿）（⑤の場合）'!$BJ100+1&lt;=15,IF(TO$19&gt;='様式３（療養者名簿）（⑤の場合）'!$BJ100,IF(TO$19&lt;='様式３（療養者名簿）（⑤の場合）'!$BK100,1,0),0),0)</f>
        <v>0</v>
      </c>
      <c r="TP95" s="248">
        <f>IF(TP$19-'様式３（療養者名簿）（⑤の場合）'!$BJ100+1&lt;=15,IF(TP$19&gt;='様式３（療養者名簿）（⑤の場合）'!$BJ100,IF(TP$19&lt;='様式３（療養者名簿）（⑤の場合）'!$BK100,1,0),0),0)</f>
        <v>0</v>
      </c>
      <c r="TQ95" s="248">
        <f>IF(TQ$19-'様式３（療養者名簿）（⑤の場合）'!$BJ100+1&lt;=15,IF(TQ$19&gt;='様式３（療養者名簿）（⑤の場合）'!$BJ100,IF(TQ$19&lt;='様式３（療養者名簿）（⑤の場合）'!$BK100,1,0),0),0)</f>
        <v>0</v>
      </c>
      <c r="TR95" s="248">
        <f>IF(TR$19-'様式３（療養者名簿）（⑤の場合）'!$BJ100+1&lt;=15,IF(TR$19&gt;='様式３（療養者名簿）（⑤の場合）'!$BJ100,IF(TR$19&lt;='様式３（療養者名簿）（⑤の場合）'!$BK100,1,0),0),0)</f>
        <v>0</v>
      </c>
      <c r="TS95" s="248">
        <f>IF(TS$19-'様式３（療養者名簿）（⑤の場合）'!$BJ100+1&lt;=15,IF(TS$19&gt;='様式３（療養者名簿）（⑤の場合）'!$BJ100,IF(TS$19&lt;='様式３（療養者名簿）（⑤の場合）'!$BK100,1,0),0),0)</f>
        <v>0</v>
      </c>
      <c r="TT95" s="248">
        <f>IF(TT$19-'様式３（療養者名簿）（⑤の場合）'!$BJ100+1&lt;=15,IF(TT$19&gt;='様式３（療養者名簿）（⑤の場合）'!$BJ100,IF(TT$19&lt;='様式３（療養者名簿）（⑤の場合）'!$BK100,1,0),0),0)</f>
        <v>0</v>
      </c>
      <c r="TU95" s="248">
        <f>IF(TU$19-'様式３（療養者名簿）（⑤の場合）'!$BJ100+1&lt;=15,IF(TU$19&gt;='様式３（療養者名簿）（⑤の場合）'!$BJ100,IF(TU$19&lt;='様式３（療養者名簿）（⑤の場合）'!$BK100,1,0),0),0)</f>
        <v>0</v>
      </c>
      <c r="TV95" s="248">
        <f>IF(TV$19-'様式３（療養者名簿）（⑤の場合）'!$BJ100+1&lt;=15,IF(TV$19&gt;='様式３（療養者名簿）（⑤の場合）'!$BJ100,IF(TV$19&lt;='様式３（療養者名簿）（⑤の場合）'!$BK100,1,0),0),0)</f>
        <v>0</v>
      </c>
      <c r="TW95" s="248">
        <f>IF(TW$19-'様式３（療養者名簿）（⑤の場合）'!$BJ100+1&lt;=15,IF(TW$19&gt;='様式３（療養者名簿）（⑤の場合）'!$BJ100,IF(TW$19&lt;='様式３（療養者名簿）（⑤の場合）'!$BK100,1,0),0),0)</f>
        <v>0</v>
      </c>
      <c r="TX95" s="248">
        <f>IF(TX$19-'様式３（療養者名簿）（⑤の場合）'!$BJ100+1&lt;=15,IF(TX$19&gt;='様式３（療養者名簿）（⑤の場合）'!$BJ100,IF(TX$19&lt;='様式３（療養者名簿）（⑤の場合）'!$BK100,1,0),0),0)</f>
        <v>0</v>
      </c>
      <c r="TY95" s="248">
        <f>IF(TY$19-'様式３（療養者名簿）（⑤の場合）'!$BJ100+1&lt;=15,IF(TY$19&gt;='様式３（療養者名簿）（⑤の場合）'!$BJ100,IF(TY$19&lt;='様式３（療養者名簿）（⑤の場合）'!$BK100,1,0),0),0)</f>
        <v>0</v>
      </c>
      <c r="TZ95" s="248">
        <f>IF(TZ$19-'様式３（療養者名簿）（⑤の場合）'!$BJ100+1&lt;=15,IF(TZ$19&gt;='様式３（療養者名簿）（⑤の場合）'!$BJ100,IF(TZ$19&lt;='様式３（療養者名簿）（⑤の場合）'!$BK100,1,0),0),0)</f>
        <v>0</v>
      </c>
      <c r="UA95" s="248">
        <f>IF(UA$19-'様式３（療養者名簿）（⑤の場合）'!$BJ100+1&lt;=15,IF(UA$19&gt;='様式３（療養者名簿）（⑤の場合）'!$BJ100,IF(UA$19&lt;='様式３（療養者名簿）（⑤の場合）'!$BK100,1,0),0),0)</f>
        <v>0</v>
      </c>
      <c r="UB95" s="248">
        <f>IF(UB$19-'様式３（療養者名簿）（⑤の場合）'!$BJ100+1&lt;=15,IF(UB$19&gt;='様式３（療養者名簿）（⑤の場合）'!$BJ100,IF(UB$19&lt;='様式３（療養者名簿）（⑤の場合）'!$BK100,1,0),0),0)</f>
        <v>0</v>
      </c>
      <c r="UC95" s="248">
        <f>IF(UC$19-'様式３（療養者名簿）（⑤の場合）'!$BJ100+1&lt;=15,IF(UC$19&gt;='様式３（療養者名簿）（⑤の場合）'!$BJ100,IF(UC$19&lt;='様式３（療養者名簿）（⑤の場合）'!$BK100,1,0),0),0)</f>
        <v>0</v>
      </c>
      <c r="UD95" s="372">
        <f>IF(UD$19-'様式３（療養者名簿）（⑤の場合）'!$BJ100+1&lt;=15,IF(UD$19&gt;='様式３（療養者名簿）（⑤の場合）'!$BJ100,IF(UD$19&lt;='様式３（療養者名簿）（⑤の場合）'!$BK100,1,0),0),0)</f>
        <v>0</v>
      </c>
      <c r="UE95" s="372">
        <f>IF(UE$19-'様式３（療養者名簿）（⑤の場合）'!$BJ100+1&lt;=15,IF(UE$19&gt;='様式３（療養者名簿）（⑤の場合）'!$BJ100,IF(UE$19&lt;='様式３（療養者名簿）（⑤の場合）'!$BK100,1,0),0),0)</f>
        <v>0</v>
      </c>
      <c r="UF95" s="372">
        <f>IF(UF$19-'様式３（療養者名簿）（⑤の場合）'!$BJ100+1&lt;=15,IF(UF$19&gt;='様式３（療養者名簿）（⑤の場合）'!$BJ100,IF(UF$19&lt;='様式３（療養者名簿）（⑤の場合）'!$BK100,1,0),0),0)</f>
        <v>0</v>
      </c>
      <c r="UG95" s="372">
        <f>IF(UG$19-'様式３（療養者名簿）（⑤の場合）'!$BJ100+1&lt;=15,IF(UG$19&gt;='様式３（療養者名簿）（⑤の場合）'!$BJ100,IF(UG$19&lt;='様式３（療養者名簿）（⑤の場合）'!$BK100,1,0),0),0)</f>
        <v>0</v>
      </c>
      <c r="UH95" s="372">
        <f>IF(UH$19-'様式３（療養者名簿）（⑤の場合）'!$BJ100+1&lt;=15,IF(UH$19&gt;='様式３（療養者名簿）（⑤の場合）'!$BJ100,IF(UH$19&lt;='様式３（療養者名簿）（⑤の場合）'!$BK100,1,0),0),0)</f>
        <v>0</v>
      </c>
      <c r="UI95" s="372">
        <f>IF(UI$19-'様式３（療養者名簿）（⑤の場合）'!$BJ100+1&lt;=15,IF(UI$19&gt;='様式３（療養者名簿）（⑤の場合）'!$BJ100,IF(UI$19&lt;='様式３（療養者名簿）（⑤の場合）'!$BK100,1,0),0),0)</f>
        <v>0</v>
      </c>
      <c r="UJ95" s="372">
        <f>IF(UJ$19-'様式３（療養者名簿）（⑤の場合）'!$BJ100+1&lt;=15,IF(UJ$19&gt;='様式３（療養者名簿）（⑤の場合）'!$BJ100,IF(UJ$19&lt;='様式３（療養者名簿）（⑤の場合）'!$BK100,1,0),0),0)</f>
        <v>0</v>
      </c>
      <c r="UK95" s="372">
        <f>IF(UK$19-'様式３（療養者名簿）（⑤の場合）'!$BJ100+1&lt;=15,IF(UK$19&gt;='様式３（療養者名簿）（⑤の場合）'!$BJ100,IF(UK$19&lt;='様式３（療養者名簿）（⑤の場合）'!$BK100,1,0),0),0)</f>
        <v>0</v>
      </c>
      <c r="UL95" s="372">
        <f>IF(UL$19-'様式３（療養者名簿）（⑤の場合）'!$BJ100+1&lt;=15,IF(UL$19&gt;='様式３（療養者名簿）（⑤の場合）'!$BJ100,IF(UL$19&lt;='様式３（療養者名簿）（⑤の場合）'!$BK100,1,0),0),0)</f>
        <v>0</v>
      </c>
      <c r="UM95" s="372">
        <f>IF(UM$19-'様式３（療養者名簿）（⑤の場合）'!$BJ100+1&lt;=15,IF(UM$19&gt;='様式３（療養者名簿）（⑤の場合）'!$BJ100,IF(UM$19&lt;='様式３（療養者名簿）（⑤の場合）'!$BK100,1,0),0),0)</f>
        <v>0</v>
      </c>
      <c r="UN95" s="372">
        <f>IF(UN$19-'様式３（療養者名簿）（⑤の場合）'!$BJ100+1&lt;=15,IF(UN$19&gt;='様式３（療養者名簿）（⑤の場合）'!$BJ100,IF(UN$19&lt;='様式３（療養者名簿）（⑤の場合）'!$BK100,1,0),0),0)</f>
        <v>0</v>
      </c>
      <c r="UO95" s="372">
        <f>IF(UO$19-'様式３（療養者名簿）（⑤の場合）'!$BJ100+1&lt;=15,IF(UO$19&gt;='様式３（療養者名簿）（⑤の場合）'!$BJ100,IF(UO$19&lt;='様式３（療養者名簿）（⑤の場合）'!$BK100,1,0),0),0)</f>
        <v>0</v>
      </c>
      <c r="UP95" s="372">
        <f>IF(UP$19-'様式３（療養者名簿）（⑤の場合）'!$BJ100+1&lt;=15,IF(UP$19&gt;='様式３（療養者名簿）（⑤の場合）'!$BJ100,IF(UP$19&lt;='様式３（療養者名簿）（⑤の場合）'!$BK100,1,0),0),0)</f>
        <v>0</v>
      </c>
      <c r="UQ95" s="372">
        <f>IF(UQ$19-'様式３（療養者名簿）（⑤の場合）'!$BJ100+1&lt;=15,IF(UQ$19&gt;='様式３（療養者名簿）（⑤の場合）'!$BJ100,IF(UQ$19&lt;='様式３（療養者名簿）（⑤の場合）'!$BK100,1,0),0),0)</f>
        <v>0</v>
      </c>
      <c r="UR95" s="372">
        <f>IF(UR$19-'様式３（療養者名簿）（⑤の場合）'!$BJ100+1&lt;=15,IF(UR$19&gt;='様式３（療養者名簿）（⑤の場合）'!$BJ100,IF(UR$19&lt;='様式３（療養者名簿）（⑤の場合）'!$BK100,1,0),0),0)</f>
        <v>0</v>
      </c>
      <c r="US95" s="372">
        <f>IF(US$19-'様式３（療養者名簿）（⑤の場合）'!$BJ100+1&lt;=15,IF(US$19&gt;='様式３（療養者名簿）（⑤の場合）'!$BJ100,IF(US$19&lt;='様式３（療養者名簿）（⑤の場合）'!$BK100,1,0),0),0)</f>
        <v>0</v>
      </c>
      <c r="UT95" s="372">
        <f>IF(UT$19-'様式３（療養者名簿）（⑤の場合）'!$BJ100+1&lt;=15,IF(UT$19&gt;='様式３（療養者名簿）（⑤の場合）'!$BJ100,IF(UT$19&lt;='様式３（療養者名簿）（⑤の場合）'!$BK100,1,0),0),0)</f>
        <v>0</v>
      </c>
      <c r="UU95" s="372">
        <f>IF(UU$19-'様式３（療養者名簿）（⑤の場合）'!$BJ100+1&lt;=15,IF(UU$19&gt;='様式３（療養者名簿）（⑤の場合）'!$BJ100,IF(UU$19&lt;='様式３（療養者名簿）（⑤の場合）'!$BK100,1,0),0),0)</f>
        <v>0</v>
      </c>
      <c r="UV95" s="372">
        <f>IF(UV$19-'様式３（療養者名簿）（⑤の場合）'!$BJ100+1&lt;=15,IF(UV$19&gt;='様式３（療養者名簿）（⑤の場合）'!$BJ100,IF(UV$19&lt;='様式３（療養者名簿）（⑤の場合）'!$BK100,1,0),0),0)</f>
        <v>0</v>
      </c>
      <c r="UW95" s="372">
        <f>IF(UW$19-'様式３（療養者名簿）（⑤の場合）'!$BJ100+1&lt;=15,IF(UW$19&gt;='様式３（療養者名簿）（⑤の場合）'!$BJ100,IF(UW$19&lt;='様式３（療養者名簿）（⑤の場合）'!$BK100,1,0),0),0)</f>
        <v>0</v>
      </c>
      <c r="UX95" s="372">
        <f>IF(UX$19-'様式３（療養者名簿）（⑤の場合）'!$BJ100+1&lt;=15,IF(UX$19&gt;='様式３（療養者名簿）（⑤の場合）'!$BJ100,IF(UX$19&lt;='様式３（療養者名簿）（⑤の場合）'!$BK100,1,0),0),0)</f>
        <v>0</v>
      </c>
      <c r="UY95" s="372">
        <f>IF(UY$19-'様式３（療養者名簿）（⑤の場合）'!$BJ100+1&lt;=15,IF(UY$19&gt;='様式３（療養者名簿）（⑤の場合）'!$BJ100,IF(UY$19&lt;='様式３（療養者名簿）（⑤の場合）'!$BK100,1,0),0),0)</f>
        <v>0</v>
      </c>
      <c r="UZ95" s="372">
        <f>IF(UZ$19-'様式３（療養者名簿）（⑤の場合）'!$BJ100+1&lt;=15,IF(UZ$19&gt;='様式３（療養者名簿）（⑤の場合）'!$BJ100,IF(UZ$19&lt;='様式３（療養者名簿）（⑤の場合）'!$BK100,1,0),0),0)</f>
        <v>0</v>
      </c>
      <c r="VA95" s="372">
        <f>IF(VA$19-'様式３（療養者名簿）（⑤の場合）'!$BJ100+1&lt;=15,IF(VA$19&gt;='様式３（療養者名簿）（⑤の場合）'!$BJ100,IF(VA$19&lt;='様式３（療養者名簿）（⑤の場合）'!$BK100,1,0),0),0)</f>
        <v>0</v>
      </c>
      <c r="VB95" s="372">
        <f>IF(VB$19-'様式３（療養者名簿）（⑤の場合）'!$BJ100+1&lt;=15,IF(VB$19&gt;='様式３（療養者名簿）（⑤の場合）'!$BJ100,IF(VB$19&lt;='様式３（療養者名簿）（⑤の場合）'!$BK100,1,0),0),0)</f>
        <v>0</v>
      </c>
      <c r="VC95" s="372">
        <f>IF(VC$19-'様式３（療養者名簿）（⑤の場合）'!$BJ100+1&lt;=15,IF(VC$19&gt;='様式３（療養者名簿）（⑤の場合）'!$BJ100,IF(VC$19&lt;='様式３（療養者名簿）（⑤の場合）'!$BK100,1,0),0),0)</f>
        <v>0</v>
      </c>
      <c r="VD95" s="372">
        <f>IF(VD$19-'様式３（療養者名簿）（⑤の場合）'!$BJ100+1&lt;=15,IF(VD$19&gt;='様式３（療養者名簿）（⑤の場合）'!$BJ100,IF(VD$19&lt;='様式３（療養者名簿）（⑤の場合）'!$BK100,1,0),0),0)</f>
        <v>0</v>
      </c>
      <c r="VE95" s="372">
        <f>IF(VE$19-'様式３（療養者名簿）（⑤の場合）'!$BJ100+1&lt;=15,IF(VE$19&gt;='様式３（療養者名簿）（⑤の場合）'!$BJ100,IF(VE$19&lt;='様式３（療養者名簿）（⑤の場合）'!$BK100,1,0),0),0)</f>
        <v>0</v>
      </c>
      <c r="VF95" s="372">
        <f>IF(VF$19-'様式３（療養者名簿）（⑤の場合）'!$BJ100+1&lt;=15,IF(VF$19&gt;='様式３（療養者名簿）（⑤の場合）'!$BJ100,IF(VF$19&lt;='様式３（療養者名簿）（⑤の場合）'!$BK100,1,0),0),0)</f>
        <v>0</v>
      </c>
      <c r="VG95" s="372">
        <f>IF(VG$19-'様式３（療養者名簿）（⑤の場合）'!$BJ100+1&lt;=15,IF(VG$19&gt;='様式３（療養者名簿）（⑤の場合）'!$BJ100,IF(VG$19&lt;='様式３（療養者名簿）（⑤の場合）'!$BK100,1,0),0),0)</f>
        <v>0</v>
      </c>
      <c r="VH95" s="372">
        <f>IF(VH$19-'様式３（療養者名簿）（⑤の場合）'!$BJ100+1&lt;=15,IF(VH$19&gt;='様式３（療養者名簿）（⑤の場合）'!$BJ100,IF(VH$19&lt;='様式３（療養者名簿）（⑤の場合）'!$BK100,1,0),0),0)</f>
        <v>0</v>
      </c>
      <c r="VI95" s="372">
        <f>IF(VI$19-'様式３（療養者名簿）（⑤の場合）'!$BJ100+1&lt;=15,IF(VI$19&gt;='様式３（療養者名簿）（⑤の場合）'!$BJ100,IF(VI$19&lt;='様式３（療養者名簿）（⑤の場合）'!$BK100,1,0),0),0)</f>
        <v>0</v>
      </c>
      <c r="VJ95" s="372">
        <f>IF(VJ$19-'様式３（療養者名簿）（⑤の場合）'!$BJ100+1&lt;=15,IF(VJ$19&gt;='様式３（療養者名簿）（⑤の場合）'!$BJ100,IF(VJ$19&lt;='様式３（療養者名簿）（⑤の場合）'!$BK100,1,0),0),0)</f>
        <v>0</v>
      </c>
      <c r="VK95" s="372">
        <f>IF(VK$19-'様式３（療養者名簿）（⑤の場合）'!$BJ100+1&lt;=15,IF(VK$19&gt;='様式３（療養者名簿）（⑤の場合）'!$BJ100,IF(VK$19&lt;='様式３（療養者名簿）（⑤の場合）'!$BK100,1,0),0),0)</f>
        <v>0</v>
      </c>
      <c r="VL95" s="372">
        <f>IF(VL$19-'様式３（療養者名簿）（⑤の場合）'!$BJ100+1&lt;=15,IF(VL$19&gt;='様式３（療養者名簿）（⑤の場合）'!$BJ100,IF(VL$19&lt;='様式３（療養者名簿）（⑤の場合）'!$BK100,1,0),0),0)</f>
        <v>0</v>
      </c>
      <c r="VM95" s="372">
        <f>IF(VM$19-'様式３（療養者名簿）（⑤の場合）'!$BJ100+1&lt;=15,IF(VM$19&gt;='様式３（療養者名簿）（⑤の場合）'!$BJ100,IF(VM$19&lt;='様式３（療養者名簿）（⑤の場合）'!$BK100,1,0),0),0)</f>
        <v>0</v>
      </c>
      <c r="VN95" s="372">
        <f>IF(VN$19-'様式３（療養者名簿）（⑤の場合）'!$BJ100+1&lt;=15,IF(VN$19&gt;='様式３（療養者名簿）（⑤の場合）'!$BJ100,IF(VN$19&lt;='様式３（療養者名簿）（⑤の場合）'!$BK100,1,0),0),0)</f>
        <v>0</v>
      </c>
      <c r="VO95" s="372">
        <f>IF(VO$19-'様式３（療養者名簿）（⑤の場合）'!$BJ100+1&lt;=15,IF(VO$19&gt;='様式３（療養者名簿）（⑤の場合）'!$BJ100,IF(VO$19&lt;='様式３（療養者名簿）（⑤の場合）'!$BK100,1,0),0),0)</f>
        <v>0</v>
      </c>
      <c r="VP95" s="372">
        <f>IF(VP$19-'様式３（療養者名簿）（⑤の場合）'!$BJ100+1&lt;=15,IF(VP$19&gt;='様式３（療養者名簿）（⑤の場合）'!$BJ100,IF(VP$19&lt;='様式３（療養者名簿）（⑤の場合）'!$BK100,1,0),0),0)</f>
        <v>0</v>
      </c>
      <c r="VQ95" s="372">
        <f>IF(VQ$19-'様式３（療養者名簿）（⑤の場合）'!$BJ100+1&lt;=15,IF(VQ$19&gt;='様式３（療養者名簿）（⑤の場合）'!$BJ100,IF(VQ$19&lt;='様式３（療養者名簿）（⑤の場合）'!$BK100,1,0),0),0)</f>
        <v>0</v>
      </c>
      <c r="VR95" s="372">
        <f>IF(VR$19-'様式３（療養者名簿）（⑤の場合）'!$BJ100+1&lt;=15,IF(VR$19&gt;='様式３（療養者名簿）（⑤の場合）'!$BJ100,IF(VR$19&lt;='様式３（療養者名簿）（⑤の場合）'!$BK100,1,0),0),0)</f>
        <v>0</v>
      </c>
      <c r="VS95" s="372">
        <f>IF(VS$19-'様式３（療養者名簿）（⑤の場合）'!$BJ100+1&lt;=15,IF(VS$19&gt;='様式３（療養者名簿）（⑤の場合）'!$BJ100,IF(VS$19&lt;='様式３（療養者名簿）（⑤の場合）'!$BK100,1,0),0),0)</f>
        <v>0</v>
      </c>
      <c r="VT95" s="372">
        <f>IF(VT$19-'様式３（療養者名簿）（⑤の場合）'!$BJ100+1&lt;=15,IF(VT$19&gt;='様式３（療養者名簿）（⑤の場合）'!$BJ100,IF(VT$19&lt;='様式３（療養者名簿）（⑤の場合）'!$BK100,1,0),0),0)</f>
        <v>0</v>
      </c>
      <c r="VU95" s="372">
        <f>IF(VU$19-'様式３（療養者名簿）（⑤の場合）'!$BJ100+1&lt;=15,IF(VU$19&gt;='様式３（療養者名簿）（⑤の場合）'!$BJ100,IF(VU$19&lt;='様式３（療養者名簿）（⑤の場合）'!$BK100,1,0),0),0)</f>
        <v>0</v>
      </c>
      <c r="VV95" s="372">
        <f>IF(VV$19-'様式３（療養者名簿）（⑤の場合）'!$BJ100+1&lt;=15,IF(VV$19&gt;='様式３（療養者名簿）（⑤の場合）'!$BJ100,IF(VV$19&lt;='様式３（療養者名簿）（⑤の場合）'!$BK100,1,0),0),0)</f>
        <v>0</v>
      </c>
      <c r="VW95" s="372">
        <f>IF(VW$19-'様式３（療養者名簿）（⑤の場合）'!$BJ100+1&lt;=15,IF(VW$19&gt;='様式３（療養者名簿）（⑤の場合）'!$BJ100,IF(VW$19&lt;='様式３（療養者名簿）（⑤の場合）'!$BK100,1,0),0),0)</f>
        <v>0</v>
      </c>
      <c r="VX95" s="372">
        <f>IF(VX$19-'様式３（療養者名簿）（⑤の場合）'!$BJ100+1&lt;=15,IF(VX$19&gt;='様式３（療養者名簿）（⑤の場合）'!$BJ100,IF(VX$19&lt;='様式３（療養者名簿）（⑤の場合）'!$BK100,1,0),0),0)</f>
        <v>0</v>
      </c>
      <c r="VY95" s="372">
        <f>IF(VY$19-'様式３（療養者名簿）（⑤の場合）'!$BJ100+1&lt;=15,IF(VY$19&gt;='様式３（療養者名簿）（⑤の場合）'!$BJ100,IF(VY$19&lt;='様式３（療養者名簿）（⑤の場合）'!$BK100,1,0),0),0)</f>
        <v>0</v>
      </c>
      <c r="VZ95" s="372">
        <f>IF(VZ$19-'様式３（療養者名簿）（⑤の場合）'!$BJ100+1&lt;=15,IF(VZ$19&gt;='様式３（療養者名簿）（⑤の場合）'!$BJ100,IF(VZ$19&lt;='様式３（療養者名簿）（⑤の場合）'!$BK100,1,0),0),0)</f>
        <v>0</v>
      </c>
      <c r="WA95" s="372">
        <f>IF(WA$19-'様式３（療養者名簿）（⑤の場合）'!$BJ100+1&lt;=15,IF(WA$19&gt;='様式３（療養者名簿）（⑤の場合）'!$BJ100,IF(WA$19&lt;='様式３（療養者名簿）（⑤の場合）'!$BK100,1,0),0),0)</f>
        <v>0</v>
      </c>
      <c r="WB95" s="372">
        <f>IF(WB$19-'様式３（療養者名簿）（⑤の場合）'!$BJ100+1&lt;=15,IF(WB$19&gt;='様式３（療養者名簿）（⑤の場合）'!$BJ100,IF(WB$19&lt;='様式３（療養者名簿）（⑤の場合）'!$BK100,1,0),0),0)</f>
        <v>0</v>
      </c>
      <c r="WC95" s="372">
        <f>IF(WC$19-'様式３（療養者名簿）（⑤の場合）'!$BJ100+1&lt;=15,IF(WC$19&gt;='様式３（療養者名簿）（⑤の場合）'!$BJ100,IF(WC$19&lt;='様式３（療養者名簿）（⑤の場合）'!$BK100,1,0),0),0)</f>
        <v>0</v>
      </c>
      <c r="WD95" s="372">
        <f>IF(WD$19-'様式３（療養者名簿）（⑤の場合）'!$BJ100+1&lt;=15,IF(WD$19&gt;='様式３（療養者名簿）（⑤の場合）'!$BJ100,IF(WD$19&lt;='様式３（療養者名簿）（⑤の場合）'!$BK100,1,0),0),0)</f>
        <v>0</v>
      </c>
      <c r="WE95" s="372">
        <f>IF(WE$19-'様式３（療養者名簿）（⑤の場合）'!$BJ100+1&lt;=15,IF(WE$19&gt;='様式３（療養者名簿）（⑤の場合）'!$BJ100,IF(WE$19&lt;='様式３（療養者名簿）（⑤の場合）'!$BK100,1,0),0),0)</f>
        <v>0</v>
      </c>
      <c r="WF95" s="372">
        <f>IF(WF$19-'様式３（療養者名簿）（⑤の場合）'!$BJ100+1&lt;=15,IF(WF$19&gt;='様式３（療養者名簿）（⑤の場合）'!$BJ100,IF(WF$19&lt;='様式３（療養者名簿）（⑤の場合）'!$BK100,1,0),0),0)</f>
        <v>0</v>
      </c>
      <c r="WG95" s="372">
        <f>IF(WG$19-'様式３（療養者名簿）（⑤の場合）'!$BJ100+1&lt;=15,IF(WG$19&gt;='様式３（療養者名簿）（⑤の場合）'!$BJ100,IF(WG$19&lt;='様式３（療養者名簿）（⑤の場合）'!$BK100,1,0),0),0)</f>
        <v>0</v>
      </c>
      <c r="WH95" s="372">
        <f>IF(WH$19-'様式３（療養者名簿）（⑤の場合）'!$BJ100+1&lt;=15,IF(WH$19&gt;='様式３（療養者名簿）（⑤の場合）'!$BJ100,IF(WH$19&lt;='様式３（療養者名簿）（⑤の場合）'!$BK100,1,0),0),0)</f>
        <v>0</v>
      </c>
      <c r="WI95" s="372">
        <f>IF(WI$19-'様式３（療養者名簿）（⑤の場合）'!$BJ100+1&lt;=15,IF(WI$19&gt;='様式３（療養者名簿）（⑤の場合）'!$BJ100,IF(WI$19&lt;='様式３（療養者名簿）（⑤の場合）'!$BK100,1,0),0),0)</f>
        <v>0</v>
      </c>
      <c r="WJ95" s="372">
        <f>IF(WJ$19-'様式３（療養者名簿）（⑤の場合）'!$BJ100+1&lt;=15,IF(WJ$19&gt;='様式３（療養者名簿）（⑤の場合）'!$BJ100,IF(WJ$19&lt;='様式３（療養者名簿）（⑤の場合）'!$BK100,1,0),0),0)</f>
        <v>0</v>
      </c>
      <c r="WK95" s="372">
        <f>IF(WK$19-'様式３（療養者名簿）（⑤の場合）'!$BJ100+1&lt;=15,IF(WK$19&gt;='様式３（療養者名簿）（⑤の場合）'!$BJ100,IF(WK$19&lt;='様式３（療養者名簿）（⑤の場合）'!$BK100,1,0),0),0)</f>
        <v>0</v>
      </c>
      <c r="WL95" s="372">
        <f>IF(WL$19-'様式３（療養者名簿）（⑤の場合）'!$BJ100+1&lt;=15,IF(WL$19&gt;='様式３（療養者名簿）（⑤の場合）'!$BJ100,IF(WL$19&lt;='様式３（療養者名簿）（⑤の場合）'!$BK100,1,0),0),0)</f>
        <v>0</v>
      </c>
      <c r="WM95" s="372">
        <f>IF(WM$19-'様式３（療養者名簿）（⑤の場合）'!$BJ100+1&lt;=15,IF(WM$19&gt;='様式３（療養者名簿）（⑤の場合）'!$BJ100,IF(WM$19&lt;='様式３（療養者名簿）（⑤の場合）'!$BK100,1,0),0),0)</f>
        <v>0</v>
      </c>
      <c r="WN95" s="372">
        <f>IF(WN$19-'様式３（療養者名簿）（⑤の場合）'!$BJ100+1&lt;=15,IF(WN$19&gt;='様式３（療養者名簿）（⑤の場合）'!$BJ100,IF(WN$19&lt;='様式３（療養者名簿）（⑤の場合）'!$BK100,1,0),0),0)</f>
        <v>0</v>
      </c>
      <c r="WO95" s="372">
        <f>IF(WO$19-'様式３（療養者名簿）（⑤の場合）'!$BJ100+1&lt;=15,IF(WO$19&gt;='様式３（療養者名簿）（⑤の場合）'!$BJ100,IF(WO$19&lt;='様式３（療養者名簿）（⑤の場合）'!$BK100,1,0),0),0)</f>
        <v>0</v>
      </c>
      <c r="WP95" s="372">
        <f>IF(WP$19-'様式３（療養者名簿）（⑤の場合）'!$BJ100+1&lt;=15,IF(WP$19&gt;='様式３（療養者名簿）（⑤の場合）'!$BJ100,IF(WP$19&lt;='様式３（療養者名簿）（⑤の場合）'!$BK100,1,0),0),0)</f>
        <v>0</v>
      </c>
      <c r="WQ95" s="372">
        <f>IF(WQ$19-'様式３（療養者名簿）（⑤の場合）'!$BJ100+1&lt;=15,IF(WQ$19&gt;='様式３（療養者名簿）（⑤の場合）'!$BJ100,IF(WQ$19&lt;='様式３（療養者名簿）（⑤の場合）'!$BK100,1,0),0),0)</f>
        <v>0</v>
      </c>
      <c r="WR95" s="372">
        <f>IF(WR$19-'様式３（療養者名簿）（⑤の場合）'!$BJ100+1&lt;=15,IF(WR$19&gt;='様式３（療養者名簿）（⑤の場合）'!$BJ100,IF(WR$19&lt;='様式３（療養者名簿）（⑤の場合）'!$BK100,1,0),0),0)</f>
        <v>0</v>
      </c>
      <c r="WS95" s="372">
        <f>IF(WS$19-'様式３（療養者名簿）（⑤の場合）'!$BJ100+1&lt;=15,IF(WS$19&gt;='様式３（療養者名簿）（⑤の場合）'!$BJ100,IF(WS$19&lt;='様式３（療養者名簿）（⑤の場合）'!$BK100,1,0),0),0)</f>
        <v>0</v>
      </c>
      <c r="WT95" s="372">
        <f>IF(WT$19-'様式３（療養者名簿）（⑤の場合）'!$BJ100+1&lt;=15,IF(WT$19&gt;='様式３（療養者名簿）（⑤の場合）'!$BJ100,IF(WT$19&lt;='様式３（療養者名簿）（⑤の場合）'!$BK100,1,0),0),0)</f>
        <v>0</v>
      </c>
      <c r="WU95" s="372">
        <f>IF(WU$19-'様式３（療養者名簿）（⑤の場合）'!$BJ100+1&lt;=15,IF(WU$19&gt;='様式３（療養者名簿）（⑤の場合）'!$BJ100,IF(WU$19&lt;='様式３（療養者名簿）（⑤の場合）'!$BK100,1,0),0),0)</f>
        <v>0</v>
      </c>
      <c r="WV95" s="372">
        <f>IF(WV$19-'様式３（療養者名簿）（⑤の場合）'!$BJ100+1&lt;=15,IF(WV$19&gt;='様式３（療養者名簿）（⑤の場合）'!$BJ100,IF(WV$19&lt;='様式３（療養者名簿）（⑤の場合）'!$BK100,1,0),0),0)</f>
        <v>0</v>
      </c>
      <c r="WW95" s="372">
        <f>IF(WW$19-'様式３（療養者名簿）（⑤の場合）'!$BJ100+1&lt;=15,IF(WW$19&gt;='様式３（療養者名簿）（⑤の場合）'!$BJ100,IF(WW$19&lt;='様式３（療養者名簿）（⑤の場合）'!$BK100,1,0),0),0)</f>
        <v>0</v>
      </c>
      <c r="WX95" s="372">
        <f>IF(WX$19-'様式３（療養者名簿）（⑤の場合）'!$BJ100+1&lt;=15,IF(WX$19&gt;='様式３（療養者名簿）（⑤の場合）'!$BJ100,IF(WX$19&lt;='様式３（療養者名簿）（⑤の場合）'!$BK100,1,0),0),0)</f>
        <v>0</v>
      </c>
      <c r="WY95" s="372">
        <f>IF(WY$19-'様式３（療養者名簿）（⑤の場合）'!$BJ100+1&lt;=15,IF(WY$19&gt;='様式３（療養者名簿）（⑤の場合）'!$BJ100,IF(WY$19&lt;='様式３（療養者名簿）（⑤の場合）'!$BK100,1,0),0),0)</f>
        <v>0</v>
      </c>
      <c r="WZ95" s="372">
        <f>IF(WZ$19-'様式３（療養者名簿）（⑤の場合）'!$BJ100+1&lt;=15,IF(WZ$19&gt;='様式３（療養者名簿）（⑤の場合）'!$BJ100,IF(WZ$19&lt;='様式３（療養者名簿）（⑤の場合）'!$BK100,1,0),0),0)</f>
        <v>0</v>
      </c>
      <c r="XA95" s="372">
        <f>IF(XA$19-'様式３（療養者名簿）（⑤の場合）'!$BJ100+1&lt;=15,IF(XA$19&gt;='様式３（療養者名簿）（⑤の場合）'!$BJ100,IF(XA$19&lt;='様式３（療養者名簿）（⑤の場合）'!$BK100,1,0),0),0)</f>
        <v>0</v>
      </c>
      <c r="XB95" s="372">
        <f>IF(XB$19-'様式３（療養者名簿）（⑤の場合）'!$BJ100+1&lt;=15,IF(XB$19&gt;='様式３（療養者名簿）（⑤の場合）'!$BJ100,IF(XB$19&lt;='様式３（療養者名簿）（⑤の場合）'!$BK100,1,0),0),0)</f>
        <v>0</v>
      </c>
      <c r="XC95" s="372">
        <f>IF(XC$19-'様式３（療養者名簿）（⑤の場合）'!$BJ100+1&lt;=15,IF(XC$19&gt;='様式３（療養者名簿）（⑤の場合）'!$BJ100,IF(XC$19&lt;='様式３（療養者名簿）（⑤の場合）'!$BK100,1,0),0),0)</f>
        <v>0</v>
      </c>
      <c r="XD95" s="372">
        <f>IF(XD$19-'様式３（療養者名簿）（⑤の場合）'!$BJ100+1&lt;=15,IF(XD$19&gt;='様式３（療養者名簿）（⑤の場合）'!$BJ100,IF(XD$19&lt;='様式３（療養者名簿）（⑤の場合）'!$BK100,1,0),0),0)</f>
        <v>0</v>
      </c>
      <c r="XE95" s="372">
        <f>IF(XE$19-'様式３（療養者名簿）（⑤の場合）'!$BJ100+1&lt;=15,IF(XE$19&gt;='様式３（療養者名簿）（⑤の場合）'!$BJ100,IF(XE$19&lt;='様式３（療養者名簿）（⑤の場合）'!$BK100,1,0),0),0)</f>
        <v>0</v>
      </c>
      <c r="XF95" s="372">
        <f>IF(XF$19-'様式３（療養者名簿）（⑤の場合）'!$BJ100+1&lt;=15,IF(XF$19&gt;='様式３（療養者名簿）（⑤の場合）'!$BJ100,IF(XF$19&lt;='様式３（療養者名簿）（⑤の場合）'!$BK100,1,0),0),0)</f>
        <v>0</v>
      </c>
      <c r="XG95" s="372">
        <f>IF(XG$19-'様式３（療養者名簿）（⑤の場合）'!$BJ100+1&lt;=15,IF(XG$19&gt;='様式３（療養者名簿）（⑤の場合）'!$BJ100,IF(XG$19&lt;='様式３（療養者名簿）（⑤の場合）'!$BK100,1,0),0),0)</f>
        <v>0</v>
      </c>
      <c r="XH95" s="372">
        <f>IF(XH$19-'様式３（療養者名簿）（⑤の場合）'!$BJ100+1&lt;=15,IF(XH$19&gt;='様式３（療養者名簿）（⑤の場合）'!$BJ100,IF(XH$19&lt;='様式３（療養者名簿）（⑤の場合）'!$BK100,1,0),0),0)</f>
        <v>0</v>
      </c>
      <c r="XI95" s="372">
        <f>IF(XI$19-'様式３（療養者名簿）（⑤の場合）'!$BJ100+1&lt;=15,IF(XI$19&gt;='様式３（療養者名簿）（⑤の場合）'!$BJ100,IF(XI$19&lt;='様式３（療養者名簿）（⑤の場合）'!$BK100,1,0),0),0)</f>
        <v>0</v>
      </c>
      <c r="XJ95" s="372">
        <f>IF(XJ$19-'様式３（療養者名簿）（⑤の場合）'!$BJ100+1&lt;=15,IF(XJ$19&gt;='様式３（療養者名簿）（⑤の場合）'!$BJ100,IF(XJ$19&lt;='様式３（療養者名簿）（⑤の場合）'!$BK100,1,0),0),0)</f>
        <v>0</v>
      </c>
      <c r="XK95" s="372">
        <f>IF(XK$19-'様式３（療養者名簿）（⑤の場合）'!$BJ100+1&lt;=15,IF(XK$19&gt;='様式３（療養者名簿）（⑤の場合）'!$BJ100,IF(XK$19&lt;='様式３（療養者名簿）（⑤の場合）'!$BK100,1,0),0),0)</f>
        <v>0</v>
      </c>
      <c r="XL95" s="372">
        <f>IF(XL$19-'様式３（療養者名簿）（⑤の場合）'!$BJ100+1&lt;=15,IF(XL$19&gt;='様式３（療養者名簿）（⑤の場合）'!$BJ100,IF(XL$19&lt;='様式３（療養者名簿）（⑤の場合）'!$BK100,1,0),0),0)</f>
        <v>0</v>
      </c>
      <c r="XM95" s="372">
        <f>IF(XM$19-'様式３（療養者名簿）（⑤の場合）'!$BJ100+1&lt;=15,IF(XM$19&gt;='様式３（療養者名簿）（⑤の場合）'!$BJ100,IF(XM$19&lt;='様式３（療養者名簿）（⑤の場合）'!$BK100,1,0),0),0)</f>
        <v>0</v>
      </c>
      <c r="XN95" s="372">
        <f>IF(XN$19-'様式３（療養者名簿）（⑤の場合）'!$BJ100+1&lt;=15,IF(XN$19&gt;='様式３（療養者名簿）（⑤の場合）'!$BJ100,IF(XN$19&lt;='様式３（療養者名簿）（⑤の場合）'!$BK100,1,0),0),0)</f>
        <v>0</v>
      </c>
      <c r="XO95" s="372">
        <f>IF(XO$19-'様式３（療養者名簿）（⑤の場合）'!$BJ100+1&lt;=15,IF(XO$19&gt;='様式３（療養者名簿）（⑤の場合）'!$BJ100,IF(XO$19&lt;='様式３（療養者名簿）（⑤の場合）'!$BK100,1,0),0),0)</f>
        <v>0</v>
      </c>
      <c r="XP95" s="372">
        <f>IF(XP$19-'様式３（療養者名簿）（⑤の場合）'!$BJ100+1&lt;=15,IF(XP$19&gt;='様式３（療養者名簿）（⑤の場合）'!$BJ100,IF(XP$19&lt;='様式３（療養者名簿）（⑤の場合）'!$BK100,1,0),0),0)</f>
        <v>0</v>
      </c>
      <c r="XQ95" s="372">
        <f>IF(XQ$19-'様式３（療養者名簿）（⑤の場合）'!$BJ100+1&lt;=15,IF(XQ$19&gt;='様式３（療養者名簿）（⑤の場合）'!$BJ100,IF(XQ$19&lt;='様式３（療養者名簿）（⑤の場合）'!$BK100,1,0),0),0)</f>
        <v>0</v>
      </c>
      <c r="XR95" s="372">
        <f>IF(XR$19-'様式３（療養者名簿）（⑤の場合）'!$BJ100+1&lt;=15,IF(XR$19&gt;='様式３（療養者名簿）（⑤の場合）'!$BJ100,IF(XR$19&lt;='様式３（療養者名簿）（⑤の場合）'!$BK100,1,0),0),0)</f>
        <v>0</v>
      </c>
      <c r="XS95" s="372">
        <f>IF(XS$19-'様式３（療養者名簿）（⑤の場合）'!$BJ100+1&lt;=15,IF(XS$19&gt;='様式３（療養者名簿）（⑤の場合）'!$BJ100,IF(XS$19&lt;='様式３（療養者名簿）（⑤の場合）'!$BK100,1,0),0),0)</f>
        <v>0</v>
      </c>
      <c r="XT95" s="372">
        <f>IF(XT$19-'様式３（療養者名簿）（⑤の場合）'!$BJ100+1&lt;=15,IF(XT$19&gt;='様式３（療養者名簿）（⑤の場合）'!$BJ100,IF(XT$19&lt;='様式３（療養者名簿）（⑤の場合）'!$BK100,1,0),0),0)</f>
        <v>0</v>
      </c>
      <c r="XU95" s="372">
        <f>IF(XU$19-'様式３（療養者名簿）（⑤の場合）'!$BJ100+1&lt;=15,IF(XU$19&gt;='様式３（療養者名簿）（⑤の場合）'!$BJ100,IF(XU$19&lt;='様式３（療養者名簿）（⑤の場合）'!$BK100,1,0),0),0)</f>
        <v>0</v>
      </c>
      <c r="XV95" s="372">
        <f>IF(XV$19-'様式３（療養者名簿）（⑤の場合）'!$BJ100+1&lt;=15,IF(XV$19&gt;='様式３（療養者名簿）（⑤の場合）'!$BJ100,IF(XV$19&lt;='様式３（療養者名簿）（⑤の場合）'!$BK100,1,0),0),0)</f>
        <v>0</v>
      </c>
      <c r="XW95" s="372">
        <f>IF(XW$19-'様式３（療養者名簿）（⑤の場合）'!$BJ100+1&lt;=15,IF(XW$19&gt;='様式３（療養者名簿）（⑤の場合）'!$BJ100,IF(XW$19&lt;='様式３（療養者名簿）（⑤の場合）'!$BK100,1,0),0),0)</f>
        <v>0</v>
      </c>
      <c r="XX95" s="372">
        <f>IF(XX$19-'様式３（療養者名簿）（⑤の場合）'!$BJ100+1&lt;=15,IF(XX$19&gt;='様式３（療養者名簿）（⑤の場合）'!$BJ100,IF(XX$19&lt;='様式３（療養者名簿）（⑤の場合）'!$BK100,1,0),0),0)</f>
        <v>0</v>
      </c>
      <c r="XY95" s="372">
        <f>IF(XY$19-'様式３（療養者名簿）（⑤の場合）'!$BJ100+1&lt;=15,IF(XY$19&gt;='様式３（療養者名簿）（⑤の場合）'!$BJ100,IF(XY$19&lt;='様式３（療養者名簿）（⑤の場合）'!$BK100,1,0),0),0)</f>
        <v>0</v>
      </c>
      <c r="XZ95" s="372">
        <f>IF(XZ$19-'様式３（療養者名簿）（⑤の場合）'!$BJ100+1&lt;=15,IF(XZ$19&gt;='様式３（療養者名簿）（⑤の場合）'!$BJ100,IF(XZ$19&lt;='様式３（療養者名簿）（⑤の場合）'!$BK100,1,0),0),0)</f>
        <v>0</v>
      </c>
      <c r="YA95" s="372">
        <f>IF(YA$19-'様式３（療養者名簿）（⑤の場合）'!$BJ100+1&lt;=15,IF(YA$19&gt;='様式３（療養者名簿）（⑤の場合）'!$BJ100,IF(YA$19&lt;='様式３（療養者名簿）（⑤の場合）'!$BK100,1,0),0),0)</f>
        <v>0</v>
      </c>
      <c r="YB95" s="372">
        <f>IF(YB$19-'様式３（療養者名簿）（⑤の場合）'!$BJ100+1&lt;=15,IF(YB$19&gt;='様式３（療養者名簿）（⑤の場合）'!$BJ100,IF(YB$19&lt;='様式３（療養者名簿）（⑤の場合）'!$BK100,1,0),0),0)</f>
        <v>0</v>
      </c>
      <c r="YC95" s="372">
        <f>IF(YC$19-'様式３（療養者名簿）（⑤の場合）'!$BJ100+1&lt;=15,IF(YC$19&gt;='様式３（療養者名簿）（⑤の場合）'!$BJ100,IF(YC$19&lt;='様式３（療養者名簿）（⑤の場合）'!$BK100,1,0),0),0)</f>
        <v>0</v>
      </c>
      <c r="YD95" s="372">
        <f>IF(YD$19-'様式３（療養者名簿）（⑤の場合）'!$BJ100+1&lt;=15,IF(YD$19&gt;='様式３（療養者名簿）（⑤の場合）'!$BJ100,IF(YD$19&lt;='様式３（療養者名簿）（⑤の場合）'!$BK100,1,0),0),0)</f>
        <v>0</v>
      </c>
      <c r="YE95" s="372">
        <f>IF(YE$19-'様式３（療養者名簿）（⑤の場合）'!$BJ100+1&lt;=15,IF(YE$19&gt;='様式３（療養者名簿）（⑤の場合）'!$BJ100,IF(YE$19&lt;='様式３（療養者名簿）（⑤の場合）'!$BK100,1,0),0),0)</f>
        <v>0</v>
      </c>
      <c r="YF95" s="372">
        <f>IF(YF$19-'様式３（療養者名簿）（⑤の場合）'!$BJ100+1&lt;=15,IF(YF$19&gt;='様式３（療養者名簿）（⑤の場合）'!$BJ100,IF(YF$19&lt;='様式３（療養者名簿）（⑤の場合）'!$BK100,1,0),0),0)</f>
        <v>0</v>
      </c>
      <c r="YG95" s="372">
        <f>IF(YG$19-'様式３（療養者名簿）（⑤の場合）'!$BJ100+1&lt;=15,IF(YG$19&gt;='様式３（療養者名簿）（⑤の場合）'!$BJ100,IF(YG$19&lt;='様式３（療養者名簿）（⑤の場合）'!$BK100,1,0),0),0)</f>
        <v>0</v>
      </c>
      <c r="YH95" s="372">
        <f>IF(YH$19-'様式３（療養者名簿）（⑤の場合）'!$BJ100+1&lt;=15,IF(YH$19&gt;='様式３（療養者名簿）（⑤の場合）'!$BJ100,IF(YH$19&lt;='様式３（療養者名簿）（⑤の場合）'!$BK100,1,0),0),0)</f>
        <v>0</v>
      </c>
      <c r="YI95" s="372">
        <f>IF(YI$19-'様式３（療養者名簿）（⑤の場合）'!$BJ100+1&lt;=15,IF(YI$19&gt;='様式３（療養者名簿）（⑤の場合）'!$BJ100,IF(YI$19&lt;='様式３（療養者名簿）（⑤の場合）'!$BK100,1,0),0),0)</f>
        <v>0</v>
      </c>
      <c r="YJ95" s="372">
        <f>IF(YJ$19-'様式３（療養者名簿）（⑤の場合）'!$BJ100+1&lt;=15,IF(YJ$19&gt;='様式３（療養者名簿）（⑤の場合）'!$BJ100,IF(YJ$19&lt;='様式３（療養者名簿）（⑤の場合）'!$BK100,1,0),0),0)</f>
        <v>0</v>
      </c>
      <c r="YK95" s="372">
        <f>IF(YK$19-'様式３（療養者名簿）（⑤の場合）'!$BJ100+1&lt;=15,IF(YK$19&gt;='様式３（療養者名簿）（⑤の場合）'!$BJ100,IF(YK$19&lt;='様式３（療養者名簿）（⑤の場合）'!$BK100,1,0),0),0)</f>
        <v>0</v>
      </c>
      <c r="YL95" s="372">
        <f>IF(YL$19-'様式３（療養者名簿）（⑤の場合）'!$BJ100+1&lt;=15,IF(YL$19&gt;='様式３（療養者名簿）（⑤の場合）'!$BJ100,IF(YL$19&lt;='様式３（療養者名簿）（⑤の場合）'!$BK100,1,0),0),0)</f>
        <v>0</v>
      </c>
      <c r="YM95" s="372">
        <f>IF(YM$19-'様式３（療養者名簿）（⑤の場合）'!$BJ100+1&lt;=15,IF(YM$19&gt;='様式３（療養者名簿）（⑤の場合）'!$BJ100,IF(YM$19&lt;='様式３（療養者名簿）（⑤の場合）'!$BK100,1,0),0),0)</f>
        <v>0</v>
      </c>
      <c r="YN95" s="372">
        <f>IF(YN$19-'様式３（療養者名簿）（⑤の場合）'!$BJ100+1&lt;=15,IF(YN$19&gt;='様式３（療養者名簿）（⑤の場合）'!$BJ100,IF(YN$19&lt;='様式３（療養者名簿）（⑤の場合）'!$BK100,1,0),0),0)</f>
        <v>0</v>
      </c>
      <c r="YO95" s="372">
        <f>IF(YO$19-'様式３（療養者名簿）（⑤の場合）'!$BJ100+1&lt;=15,IF(YO$19&gt;='様式３（療養者名簿）（⑤の場合）'!$BJ100,IF(YO$19&lt;='様式３（療養者名簿）（⑤の場合）'!$BK100,1,0),0),0)</f>
        <v>0</v>
      </c>
      <c r="YP95" s="372">
        <f>IF(YP$19-'様式３（療養者名簿）（⑤の場合）'!$BJ100+1&lt;=15,IF(YP$19&gt;='様式３（療養者名簿）（⑤の場合）'!$BJ100,IF(YP$19&lt;='様式３（療養者名簿）（⑤の場合）'!$BK100,1,0),0),0)</f>
        <v>0</v>
      </c>
      <c r="YQ95" s="372">
        <f>IF(YQ$19-'様式３（療養者名簿）（⑤の場合）'!$BJ100+1&lt;=15,IF(YQ$19&gt;='様式３（療養者名簿）（⑤の場合）'!$BJ100,IF(YQ$19&lt;='様式３（療養者名簿）（⑤の場合）'!$BK100,1,0),0),0)</f>
        <v>0</v>
      </c>
      <c r="YR95" s="372">
        <f>IF(YR$19-'様式３（療養者名簿）（⑤の場合）'!$BJ100+1&lt;=15,IF(YR$19&gt;='様式３（療養者名簿）（⑤の場合）'!$BJ100,IF(YR$19&lt;='様式３（療養者名簿）（⑤の場合）'!$BK100,1,0),0),0)</f>
        <v>0</v>
      </c>
      <c r="YS95" s="372">
        <f>IF(YS$19-'様式３（療養者名簿）（⑤の場合）'!$BJ100+1&lt;=15,IF(YS$19&gt;='様式３（療養者名簿）（⑤の場合）'!$BJ100,IF(YS$19&lt;='様式３（療養者名簿）（⑤の場合）'!$BK100,1,0),0),0)</f>
        <v>0</v>
      </c>
      <c r="YT95" s="372">
        <f>IF(YT$19-'様式３（療養者名簿）（⑤の場合）'!$BJ100+1&lt;=15,IF(YT$19&gt;='様式３（療養者名簿）（⑤の場合）'!$BJ100,IF(YT$19&lt;='様式３（療養者名簿）（⑤の場合）'!$BK100,1,0),0),0)</f>
        <v>0</v>
      </c>
      <c r="YU95" s="372">
        <f>IF(YU$19-'様式３（療養者名簿）（⑤の場合）'!$BJ100+1&lt;=15,IF(YU$19&gt;='様式３（療養者名簿）（⑤の場合）'!$BJ100,IF(YU$19&lt;='様式３（療養者名簿）（⑤の場合）'!$BK100,1,0),0),0)</f>
        <v>0</v>
      </c>
      <c r="YV95" s="372">
        <f>IF(YV$19-'様式３（療養者名簿）（⑤の場合）'!$BJ100+1&lt;=15,IF(YV$19&gt;='様式３（療養者名簿）（⑤の場合）'!$BJ100,IF(YV$19&lt;='様式３（療養者名簿）（⑤の場合）'!$BK100,1,0),0),0)</f>
        <v>0</v>
      </c>
      <c r="YW95" s="372">
        <f>IF(YW$19-'様式３（療養者名簿）（⑤の場合）'!$BJ100+1&lt;=15,IF(YW$19&gt;='様式３（療養者名簿）（⑤の場合）'!$BJ100,IF(YW$19&lt;='様式３（療養者名簿）（⑤の場合）'!$BK100,1,0),0),0)</f>
        <v>0</v>
      </c>
      <c r="YX95" s="372">
        <f>IF(YX$19-'様式３（療養者名簿）（⑤の場合）'!$BJ100+1&lt;=15,IF(YX$19&gt;='様式３（療養者名簿）（⑤の場合）'!$BJ100,IF(YX$19&lt;='様式３（療養者名簿）（⑤の場合）'!$BK100,1,0),0),0)</f>
        <v>0</v>
      </c>
      <c r="YY95" s="372">
        <f>IF(YY$19-'様式３（療養者名簿）（⑤の場合）'!$BJ100+1&lt;=15,IF(YY$19&gt;='様式３（療養者名簿）（⑤の場合）'!$BJ100,IF(YY$19&lt;='様式３（療養者名簿）（⑤の場合）'!$BK100,1,0),0),0)</f>
        <v>0</v>
      </c>
      <c r="YZ95" s="372">
        <f>IF(YZ$19-'様式３（療養者名簿）（⑤の場合）'!$BJ100+1&lt;=15,IF(YZ$19&gt;='様式３（療養者名簿）（⑤の場合）'!$BJ100,IF(YZ$19&lt;='様式３（療養者名簿）（⑤の場合）'!$BK100,1,0),0),0)</f>
        <v>0</v>
      </c>
      <c r="ZA95" s="372">
        <f>IF(ZA$19-'様式３（療養者名簿）（⑤の場合）'!$BJ100+1&lt;=15,IF(ZA$19&gt;='様式３（療養者名簿）（⑤の場合）'!$BJ100,IF(ZA$19&lt;='様式３（療養者名簿）（⑤の場合）'!$BK100,1,0),0),0)</f>
        <v>0</v>
      </c>
      <c r="ZB95" s="372">
        <f>IF(ZB$19-'様式３（療養者名簿）（⑤の場合）'!$BJ100+1&lt;=15,IF(ZB$19&gt;='様式３（療養者名簿）（⑤の場合）'!$BJ100,IF(ZB$19&lt;='様式３（療養者名簿）（⑤の場合）'!$BK100,1,0),0),0)</f>
        <v>0</v>
      </c>
      <c r="ZC95" s="372">
        <f>IF(ZC$19-'様式３（療養者名簿）（⑤の場合）'!$BJ100+1&lt;=15,IF(ZC$19&gt;='様式３（療養者名簿）（⑤の場合）'!$BJ100,IF(ZC$19&lt;='様式３（療養者名簿）（⑤の場合）'!$BK100,1,0),0),0)</f>
        <v>0</v>
      </c>
      <c r="ZD95" s="372">
        <f>IF(ZD$19-'様式３（療養者名簿）（⑤の場合）'!$BJ100+1&lt;=15,IF(ZD$19&gt;='様式３（療養者名簿）（⑤の場合）'!$BJ100,IF(ZD$19&lt;='様式３（療養者名簿）（⑤の場合）'!$BK100,1,0),0),0)</f>
        <v>0</v>
      </c>
      <c r="ZE95" s="372">
        <f>IF(ZE$19-'様式３（療養者名簿）（⑤の場合）'!$BJ100+1&lt;=15,IF(ZE$19&gt;='様式３（療養者名簿）（⑤の場合）'!$BJ100,IF(ZE$19&lt;='様式３（療養者名簿）（⑤の場合）'!$BK100,1,0),0),0)</f>
        <v>0</v>
      </c>
      <c r="ZF95" s="372">
        <f>IF(ZF$19-'様式３（療養者名簿）（⑤の場合）'!$BJ100+1&lt;=15,IF(ZF$19&gt;='様式３（療養者名簿）（⑤の場合）'!$BJ100,IF(ZF$19&lt;='様式３（療養者名簿）（⑤の場合）'!$BK100,1,0),0),0)</f>
        <v>0</v>
      </c>
      <c r="ZG95" s="372">
        <f>IF(ZG$19-'様式３（療養者名簿）（⑤の場合）'!$BJ100+1&lt;=15,IF(ZG$19&gt;='様式３（療養者名簿）（⑤の場合）'!$BJ100,IF(ZG$19&lt;='様式３（療養者名簿）（⑤の場合）'!$BK100,1,0),0),0)</f>
        <v>0</v>
      </c>
      <c r="ZH95" s="372">
        <f>IF(ZH$19-'様式３（療養者名簿）（⑤の場合）'!$BJ100+1&lt;=15,IF(ZH$19&gt;='様式３（療養者名簿）（⑤の場合）'!$BJ100,IF(ZH$19&lt;='様式３（療養者名簿）（⑤の場合）'!$BK100,1,0),0),0)</f>
        <v>0</v>
      </c>
      <c r="ZI95" s="372">
        <f>IF(ZI$19-'様式３（療養者名簿）（⑤の場合）'!$BJ100+1&lt;=15,IF(ZI$19&gt;='様式３（療養者名簿）（⑤の場合）'!$BJ100,IF(ZI$19&lt;='様式３（療養者名簿）（⑤の場合）'!$BK100,1,0),0),0)</f>
        <v>0</v>
      </c>
      <c r="ZJ95" s="372">
        <f>IF(ZJ$19-'様式３（療養者名簿）（⑤の場合）'!$BJ100+1&lt;=15,IF(ZJ$19&gt;='様式３（療養者名簿）（⑤の場合）'!$BJ100,IF(ZJ$19&lt;='様式３（療養者名簿）（⑤の場合）'!$BK100,1,0),0),0)</f>
        <v>0</v>
      </c>
      <c r="ZK95" s="372">
        <f>IF(ZK$19-'様式３（療養者名簿）（⑤の場合）'!$BJ100+1&lt;=15,IF(ZK$19&gt;='様式３（療養者名簿）（⑤の場合）'!$BJ100,IF(ZK$19&lt;='様式３（療養者名簿）（⑤の場合）'!$BK100,1,0),0),0)</f>
        <v>0</v>
      </c>
      <c r="ZL95" s="372">
        <f>IF(ZL$19-'様式３（療養者名簿）（⑤の場合）'!$BJ100+1&lt;=15,IF(ZL$19&gt;='様式３（療養者名簿）（⑤の場合）'!$BJ100,IF(ZL$19&lt;='様式３（療養者名簿）（⑤の場合）'!$BK100,1,0),0),0)</f>
        <v>0</v>
      </c>
      <c r="ZM95" s="372">
        <f>IF(ZM$19-'様式３（療養者名簿）（⑤の場合）'!$BJ100+1&lt;=15,IF(ZM$19&gt;='様式３（療養者名簿）（⑤の場合）'!$BJ100,IF(ZM$19&lt;='様式３（療養者名簿）（⑤の場合）'!$BK100,1,0),0),0)</f>
        <v>0</v>
      </c>
      <c r="ZN95" s="372">
        <f>IF(ZN$19-'様式３（療養者名簿）（⑤の場合）'!$BJ100+1&lt;=15,IF(ZN$19&gt;='様式３（療養者名簿）（⑤の場合）'!$BJ100,IF(ZN$19&lt;='様式３（療養者名簿）（⑤の場合）'!$BK100,1,0),0),0)</f>
        <v>0</v>
      </c>
      <c r="ZO95" s="372">
        <f>IF(ZO$19-'様式３（療養者名簿）（⑤の場合）'!$BJ100+1&lt;=15,IF(ZO$19&gt;='様式３（療養者名簿）（⑤の場合）'!$BJ100,IF(ZO$19&lt;='様式３（療養者名簿）（⑤の場合）'!$BK100,1,0),0),0)</f>
        <v>0</v>
      </c>
      <c r="ZP95" s="372">
        <f>IF(ZP$19-'様式３（療養者名簿）（⑤の場合）'!$BJ100+1&lt;=15,IF(ZP$19&gt;='様式３（療養者名簿）（⑤の場合）'!$BJ100,IF(ZP$19&lt;='様式３（療養者名簿）（⑤の場合）'!$BK100,1,0),0),0)</f>
        <v>0</v>
      </c>
      <c r="ZQ95" s="372">
        <f>IF(ZQ$19-'様式３（療養者名簿）（⑤の場合）'!$BJ100+1&lt;=15,IF(ZQ$19&gt;='様式３（療養者名簿）（⑤の場合）'!$BJ100,IF(ZQ$19&lt;='様式３（療養者名簿）（⑤の場合）'!$BK100,1,0),0),0)</f>
        <v>0</v>
      </c>
      <c r="ZR95" s="372">
        <f>IF(ZR$19-'様式３（療養者名簿）（⑤の場合）'!$BJ100+1&lt;=15,IF(ZR$19&gt;='様式３（療養者名簿）（⑤の場合）'!$BJ100,IF(ZR$19&lt;='様式３（療養者名簿）（⑤の場合）'!$BK100,1,0),0),0)</f>
        <v>0</v>
      </c>
      <c r="ZS95" s="372">
        <f>IF(ZS$19-'様式３（療養者名簿）（⑤の場合）'!$BJ100+1&lt;=15,IF(ZS$19&gt;='様式３（療養者名簿）（⑤の場合）'!$BJ100,IF(ZS$19&lt;='様式３（療養者名簿）（⑤の場合）'!$BK100,1,0),0),0)</f>
        <v>0</v>
      </c>
      <c r="ZT95" s="372">
        <f>IF(ZT$19-'様式３（療養者名簿）（⑤の場合）'!$BJ100+1&lt;=15,IF(ZT$19&gt;='様式３（療養者名簿）（⑤の場合）'!$BJ100,IF(ZT$19&lt;='様式３（療養者名簿）（⑤の場合）'!$BK100,1,0),0),0)</f>
        <v>0</v>
      </c>
      <c r="ZU95" s="372">
        <f>IF(ZU$19-'様式３（療養者名簿）（⑤の場合）'!$BJ100+1&lt;=15,IF(ZU$19&gt;='様式３（療養者名簿）（⑤の場合）'!$BJ100,IF(ZU$19&lt;='様式３（療養者名簿）（⑤の場合）'!$BK100,1,0),0),0)</f>
        <v>0</v>
      </c>
      <c r="ZV95" s="372">
        <f>IF(ZV$19-'様式３（療養者名簿）（⑤の場合）'!$BJ100+1&lt;=15,IF(ZV$19&gt;='様式３（療養者名簿）（⑤の場合）'!$BJ100,IF(ZV$19&lt;='様式３（療養者名簿）（⑤の場合）'!$BK100,1,0),0),0)</f>
        <v>0</v>
      </c>
      <c r="ZW95" s="372">
        <f>IF(ZW$19-'様式３（療養者名簿）（⑤の場合）'!$BJ100+1&lt;=15,IF(ZW$19&gt;='様式３（療養者名簿）（⑤の場合）'!$BJ100,IF(ZW$19&lt;='様式３（療養者名簿）（⑤の場合）'!$BK100,1,0),0),0)</f>
        <v>0</v>
      </c>
      <c r="ZX95" s="372">
        <f>IF(ZX$19-'様式３（療養者名簿）（⑤の場合）'!$BJ100+1&lt;=15,IF(ZX$19&gt;='様式３（療養者名簿）（⑤の場合）'!$BJ100,IF(ZX$19&lt;='様式３（療養者名簿）（⑤の場合）'!$BK100,1,0),0),0)</f>
        <v>0</v>
      </c>
      <c r="ZY95" s="372">
        <f>IF(ZY$19-'様式３（療養者名簿）（⑤の場合）'!$BJ100+1&lt;=15,IF(ZY$19&gt;='様式３（療養者名簿）（⑤の場合）'!$BJ100,IF(ZY$19&lt;='様式３（療養者名簿）（⑤の場合）'!$BK100,1,0),0),0)</f>
        <v>0</v>
      </c>
      <c r="ZZ95" s="372">
        <f>IF(ZZ$19-'様式３（療養者名簿）（⑤の場合）'!$BJ100+1&lt;=15,IF(ZZ$19&gt;='様式３（療養者名簿）（⑤の場合）'!$BJ100,IF(ZZ$19&lt;='様式３（療養者名簿）（⑤の場合）'!$BK100,1,0),0),0)</f>
        <v>0</v>
      </c>
      <c r="AAA95" s="372">
        <f>IF(AAA$19-'様式３（療養者名簿）（⑤の場合）'!$BJ100+1&lt;=15,IF(AAA$19&gt;='様式３（療養者名簿）（⑤の場合）'!$BJ100,IF(AAA$19&lt;='様式３（療養者名簿）（⑤の場合）'!$BK100,1,0),0),0)</f>
        <v>0</v>
      </c>
      <c r="AAB95" s="372">
        <f>IF(AAB$19-'様式３（療養者名簿）（⑤の場合）'!$BJ100+1&lt;=15,IF(AAB$19&gt;='様式３（療養者名簿）（⑤の場合）'!$BJ100,IF(AAB$19&lt;='様式３（療養者名簿）（⑤の場合）'!$BK100,1,0),0),0)</f>
        <v>0</v>
      </c>
      <c r="AAC95" s="372">
        <f>IF(AAC$19-'様式３（療養者名簿）（⑤の場合）'!$BJ100+1&lt;=15,IF(AAC$19&gt;='様式３（療養者名簿）（⑤の場合）'!$BJ100,IF(AAC$19&lt;='様式３（療養者名簿）（⑤の場合）'!$BK100,1,0),0),0)</f>
        <v>0</v>
      </c>
      <c r="AAD95" s="372">
        <f>IF(AAD$19-'様式３（療養者名簿）（⑤の場合）'!$BJ100+1&lt;=15,IF(AAD$19&gt;='様式３（療養者名簿）（⑤の場合）'!$BJ100,IF(AAD$19&lt;='様式３（療養者名簿）（⑤の場合）'!$BK100,1,0),0),0)</f>
        <v>0</v>
      </c>
      <c r="AAE95" s="372">
        <f>IF(AAE$19-'様式３（療養者名簿）（⑤の場合）'!$BJ100+1&lt;=15,IF(AAE$19&gt;='様式３（療養者名簿）（⑤の場合）'!$BJ100,IF(AAE$19&lt;='様式３（療養者名簿）（⑤の場合）'!$BK100,1,0),0),0)</f>
        <v>0</v>
      </c>
      <c r="AAF95" s="372">
        <f>IF(AAF$19-'様式３（療養者名簿）（⑤の場合）'!$BJ100+1&lt;=15,IF(AAF$19&gt;='様式３（療養者名簿）（⑤の場合）'!$BJ100,IF(AAF$19&lt;='様式３（療養者名簿）（⑤の場合）'!$BK100,1,0),0),0)</f>
        <v>0</v>
      </c>
      <c r="AAG95" s="372">
        <f>IF(AAG$19-'様式３（療養者名簿）（⑤の場合）'!$BJ100+1&lt;=15,IF(AAG$19&gt;='様式３（療養者名簿）（⑤の場合）'!$BJ100,IF(AAG$19&lt;='様式３（療養者名簿）（⑤の場合）'!$BK100,1,0),0),0)</f>
        <v>0</v>
      </c>
      <c r="AAH95" s="372">
        <f>IF(AAH$19-'様式３（療養者名簿）（⑤の場合）'!$BJ100+1&lt;=15,IF(AAH$19&gt;='様式３（療養者名簿）（⑤の場合）'!$BJ100,IF(AAH$19&lt;='様式３（療養者名簿）（⑤の場合）'!$BK100,1,0),0),0)</f>
        <v>0</v>
      </c>
      <c r="AAI95" s="372">
        <f>IF(AAI$19-'様式３（療養者名簿）（⑤の場合）'!$BJ100+1&lt;=15,IF(AAI$19&gt;='様式３（療養者名簿）（⑤の場合）'!$BJ100,IF(AAI$19&lt;='様式３（療養者名簿）（⑤の場合）'!$BK100,1,0),0),0)</f>
        <v>0</v>
      </c>
      <c r="AAJ95" s="372">
        <f>IF(AAJ$19-'様式３（療養者名簿）（⑤の場合）'!$BJ100+1&lt;=15,IF(AAJ$19&gt;='様式３（療養者名簿）（⑤の場合）'!$BJ100,IF(AAJ$19&lt;='様式３（療養者名簿）（⑤の場合）'!$BK100,1,0),0),0)</f>
        <v>0</v>
      </c>
      <c r="AAK95" s="372">
        <f>IF(AAK$19-'様式３（療養者名簿）（⑤の場合）'!$BJ100+1&lt;=15,IF(AAK$19&gt;='様式３（療養者名簿）（⑤の場合）'!$BJ100,IF(AAK$19&lt;='様式３（療養者名簿）（⑤の場合）'!$BK100,1,0),0),0)</f>
        <v>0</v>
      </c>
      <c r="AAL95" s="372">
        <f>IF(AAL$19-'様式３（療養者名簿）（⑤の場合）'!$BJ100+1&lt;=15,IF(AAL$19&gt;='様式３（療養者名簿）（⑤の場合）'!$BJ100,IF(AAL$19&lt;='様式３（療養者名簿）（⑤の場合）'!$BK100,1,0),0),0)</f>
        <v>0</v>
      </c>
      <c r="AAM95" s="372">
        <f>IF(AAM$19-'様式３（療養者名簿）（⑤の場合）'!$BJ100+1&lt;=15,IF(AAM$19&gt;='様式３（療養者名簿）（⑤の場合）'!$BJ100,IF(AAM$19&lt;='様式３（療養者名簿）（⑤の場合）'!$BK100,1,0),0),0)</f>
        <v>0</v>
      </c>
      <c r="AAN95" s="372">
        <f>IF(AAN$19-'様式３（療養者名簿）（⑤の場合）'!$BJ100+1&lt;=15,IF(AAN$19&gt;='様式３（療養者名簿）（⑤の場合）'!$BJ100,IF(AAN$19&lt;='様式３（療養者名簿）（⑤の場合）'!$BK100,1,0),0),0)</f>
        <v>0</v>
      </c>
      <c r="AAO95" s="372">
        <f>IF(AAO$19-'様式３（療養者名簿）（⑤の場合）'!$BJ100+1&lt;=15,IF(AAO$19&gt;='様式３（療養者名簿）（⑤の場合）'!$BJ100,IF(AAO$19&lt;='様式３（療養者名簿）（⑤の場合）'!$BK100,1,0),0),0)</f>
        <v>0</v>
      </c>
      <c r="AAP95" s="372">
        <f>IF(AAP$19-'様式３（療養者名簿）（⑤の場合）'!$BJ100+1&lt;=15,IF(AAP$19&gt;='様式３（療養者名簿）（⑤の場合）'!$BJ100,IF(AAP$19&lt;='様式３（療養者名簿）（⑤の場合）'!$BK100,1,0),0),0)</f>
        <v>0</v>
      </c>
      <c r="AAQ95" s="372">
        <f>IF(AAQ$19-'様式３（療養者名簿）（⑤の場合）'!$BJ100+1&lt;=15,IF(AAQ$19&gt;='様式３（療養者名簿）（⑤の場合）'!$BJ100,IF(AAQ$19&lt;='様式３（療養者名簿）（⑤の場合）'!$BK100,1,0),0),0)</f>
        <v>0</v>
      </c>
      <c r="AAR95" s="372">
        <f>IF(AAR$19-'様式３（療養者名簿）（⑤の場合）'!$BJ100+1&lt;=15,IF(AAR$19&gt;='様式３（療養者名簿）（⑤の場合）'!$BJ100,IF(AAR$19&lt;='様式３（療養者名簿）（⑤の場合）'!$BK100,1,0),0),0)</f>
        <v>0</v>
      </c>
      <c r="AAS95" s="372">
        <f>IF(AAS$19-'様式３（療養者名簿）（⑤の場合）'!$BJ100+1&lt;=15,IF(AAS$19&gt;='様式３（療養者名簿）（⑤の場合）'!$BJ100,IF(AAS$19&lt;='様式３（療養者名簿）（⑤の場合）'!$BK100,1,0),0),0)</f>
        <v>0</v>
      </c>
      <c r="AAT95" s="372">
        <f>IF(AAT$19-'様式３（療養者名簿）（⑤の場合）'!$BJ100+1&lt;=15,IF(AAT$19&gt;='様式３（療養者名簿）（⑤の場合）'!$BJ100,IF(AAT$19&lt;='様式３（療養者名簿）（⑤の場合）'!$BK100,1,0),0),0)</f>
        <v>0</v>
      </c>
      <c r="AAU95" s="372">
        <f>IF(AAU$19-'様式３（療養者名簿）（⑤の場合）'!$BJ100+1&lt;=15,IF(AAU$19&gt;='様式３（療養者名簿）（⑤の場合）'!$BJ100,IF(AAU$19&lt;='様式３（療養者名簿）（⑤の場合）'!$BK100,1,0),0),0)</f>
        <v>0</v>
      </c>
      <c r="AAV95" s="372">
        <f>IF(AAV$19-'様式３（療養者名簿）（⑤の場合）'!$BJ100+1&lt;=15,IF(AAV$19&gt;='様式３（療養者名簿）（⑤の場合）'!$BJ100,IF(AAV$19&lt;='様式３（療養者名簿）（⑤の場合）'!$BK100,1,0),0),0)</f>
        <v>0</v>
      </c>
      <c r="AAW95" s="372">
        <f>IF(AAW$19-'様式３（療養者名簿）（⑤の場合）'!$BJ100+1&lt;=15,IF(AAW$19&gt;='様式３（療養者名簿）（⑤の場合）'!$BJ100,IF(AAW$19&lt;='様式３（療養者名簿）（⑤の場合）'!$BK100,1,0),0),0)</f>
        <v>0</v>
      </c>
      <c r="AAX95" s="372">
        <f>IF(AAX$19-'様式３（療養者名簿）（⑤の場合）'!$BJ100+1&lt;=15,IF(AAX$19&gt;='様式３（療養者名簿）（⑤の場合）'!$BJ100,IF(AAX$19&lt;='様式３（療養者名簿）（⑤の場合）'!$BK100,1,0),0),0)</f>
        <v>0</v>
      </c>
      <c r="AAY95" s="372">
        <f>IF(AAY$19-'様式３（療養者名簿）（⑤の場合）'!$BJ100+1&lt;=15,IF(AAY$19&gt;='様式３（療養者名簿）（⑤の場合）'!$BJ100,IF(AAY$19&lt;='様式３（療養者名簿）（⑤の場合）'!$BK100,1,0),0),0)</f>
        <v>0</v>
      </c>
      <c r="AAZ95" s="372">
        <f>IF(AAZ$19-'様式３（療養者名簿）（⑤の場合）'!$BJ100+1&lt;=15,IF(AAZ$19&gt;='様式３（療養者名簿）（⑤の場合）'!$BJ100,IF(AAZ$19&lt;='様式３（療養者名簿）（⑤の場合）'!$BK100,1,0),0),0)</f>
        <v>0</v>
      </c>
      <c r="ABA95" s="372">
        <f>IF(ABA$19-'様式３（療養者名簿）（⑤の場合）'!$BJ100+1&lt;=15,IF(ABA$19&gt;='様式３（療養者名簿）（⑤の場合）'!$BJ100,IF(ABA$19&lt;='様式３（療養者名簿）（⑤の場合）'!$BK100,1,0),0),0)</f>
        <v>0</v>
      </c>
      <c r="ABB95" s="372">
        <f>IF(ABB$19-'様式３（療養者名簿）（⑤の場合）'!$BJ100+1&lt;=15,IF(ABB$19&gt;='様式３（療養者名簿）（⑤の場合）'!$BJ100,IF(ABB$19&lt;='様式３（療養者名簿）（⑤の場合）'!$BK100,1,0),0),0)</f>
        <v>0</v>
      </c>
      <c r="ABC95" s="372">
        <f>IF(ABC$19-'様式３（療養者名簿）（⑤の場合）'!$BJ100+1&lt;=15,IF(ABC$19&gt;='様式３（療養者名簿）（⑤の場合）'!$BJ100,IF(ABC$19&lt;='様式３（療養者名簿）（⑤の場合）'!$BK100,1,0),0),0)</f>
        <v>0</v>
      </c>
      <c r="ABD95" s="372">
        <f>IF(ABD$19-'様式３（療養者名簿）（⑤の場合）'!$BJ100+1&lt;=15,IF(ABD$19&gt;='様式３（療養者名簿）（⑤の場合）'!$BJ100,IF(ABD$19&lt;='様式３（療養者名簿）（⑤の場合）'!$BK100,1,0),0),0)</f>
        <v>0</v>
      </c>
    </row>
    <row r="96" spans="1:732" ht="42" customHeight="1">
      <c r="A96" s="250">
        <f>'様式３（療養者名簿）（⑤の場合）'!C101</f>
        <v>0</v>
      </c>
      <c r="B96" s="247">
        <f>IF(B$19-'様式３（療養者名簿）（⑤の場合）'!$BJ101+1&lt;=15,IF(B$19&gt;='様式３（療養者名簿）（⑤の場合）'!$BJ101,IF(B$19&lt;='様式３（療養者名簿）（⑤の場合）'!$BK101,1,0),0),0)</f>
        <v>0</v>
      </c>
      <c r="C96" s="247">
        <f>IF(C$19-'様式３（療養者名簿）（⑤の場合）'!$BJ101+1&lt;=15,IF(C$19&gt;='様式３（療養者名簿）（⑤の場合）'!$BJ101,IF(C$19&lt;='様式３（療養者名簿）（⑤の場合）'!$BK101,1,0),0),0)</f>
        <v>0</v>
      </c>
      <c r="D96" s="247">
        <f>IF(D$19-'様式３（療養者名簿）（⑤の場合）'!$BJ101+1&lt;=15,IF(D$19&gt;='様式３（療養者名簿）（⑤の場合）'!$BJ101,IF(D$19&lt;='様式３（療養者名簿）（⑤の場合）'!$BK101,1,0),0),0)</f>
        <v>0</v>
      </c>
      <c r="E96" s="247">
        <f>IF(E$19-'様式３（療養者名簿）（⑤の場合）'!$BJ101+1&lt;=15,IF(E$19&gt;='様式３（療養者名簿）（⑤の場合）'!$BJ101,IF(E$19&lt;='様式３（療養者名簿）（⑤の場合）'!$BK101,1,0),0),0)</f>
        <v>0</v>
      </c>
      <c r="F96" s="247">
        <f>IF(F$19-'様式３（療養者名簿）（⑤の場合）'!$BJ101+1&lt;=15,IF(F$19&gt;='様式３（療養者名簿）（⑤の場合）'!$BJ101,IF(F$19&lt;='様式３（療養者名簿）（⑤の場合）'!$BK101,1,0),0),0)</f>
        <v>0</v>
      </c>
      <c r="G96" s="247">
        <f>IF(G$19-'様式３（療養者名簿）（⑤の場合）'!$BJ101+1&lt;=15,IF(G$19&gt;='様式３（療養者名簿）（⑤の場合）'!$BJ101,IF(G$19&lt;='様式３（療養者名簿）（⑤の場合）'!$BK101,1,0),0),0)</f>
        <v>0</v>
      </c>
      <c r="H96" s="247">
        <f>IF(H$19-'様式３（療養者名簿）（⑤の場合）'!$BJ101+1&lt;=15,IF(H$19&gt;='様式３（療養者名簿）（⑤の場合）'!$BJ101,IF(H$19&lt;='様式３（療養者名簿）（⑤の場合）'!$BK101,1,0),0),0)</f>
        <v>0</v>
      </c>
      <c r="I96" s="247">
        <f>IF(I$19-'様式３（療養者名簿）（⑤の場合）'!$BJ101+1&lt;=15,IF(I$19&gt;='様式３（療養者名簿）（⑤の場合）'!$BJ101,IF(I$19&lt;='様式３（療養者名簿）（⑤の場合）'!$BK101,1,0),0),0)</f>
        <v>0</v>
      </c>
      <c r="J96" s="247">
        <f>IF(J$19-'様式３（療養者名簿）（⑤の場合）'!$BJ101+1&lt;=15,IF(J$19&gt;='様式３（療養者名簿）（⑤の場合）'!$BJ101,IF(J$19&lt;='様式３（療養者名簿）（⑤の場合）'!$BK101,1,0),0),0)</f>
        <v>0</v>
      </c>
      <c r="K96" s="247">
        <f>IF(K$19-'様式３（療養者名簿）（⑤の場合）'!$BJ101+1&lt;=15,IF(K$19&gt;='様式３（療養者名簿）（⑤の場合）'!$BJ101,IF(K$19&lt;='様式３（療養者名簿）（⑤の場合）'!$BK101,1,0),0),0)</f>
        <v>0</v>
      </c>
      <c r="L96" s="247">
        <f>IF(L$19-'様式３（療養者名簿）（⑤の場合）'!$BJ101+1&lt;=15,IF(L$19&gt;='様式３（療養者名簿）（⑤の場合）'!$BJ101,IF(L$19&lt;='様式３（療養者名簿）（⑤の場合）'!$BK101,1,0),0),0)</f>
        <v>0</v>
      </c>
      <c r="M96" s="247">
        <f>IF(M$19-'様式３（療養者名簿）（⑤の場合）'!$BJ101+1&lt;=15,IF(M$19&gt;='様式３（療養者名簿）（⑤の場合）'!$BJ101,IF(M$19&lt;='様式３（療養者名簿）（⑤の場合）'!$BK101,1,0),0),0)</f>
        <v>0</v>
      </c>
      <c r="N96" s="247">
        <f>IF(N$19-'様式３（療養者名簿）（⑤の場合）'!$BJ101+1&lt;=15,IF(N$19&gt;='様式３（療養者名簿）（⑤の場合）'!$BJ101,IF(N$19&lt;='様式３（療養者名簿）（⑤の場合）'!$BK101,1,0),0),0)</f>
        <v>0</v>
      </c>
      <c r="O96" s="247">
        <f>IF(O$19-'様式３（療養者名簿）（⑤の場合）'!$BJ101+1&lt;=15,IF(O$19&gt;='様式３（療養者名簿）（⑤の場合）'!$BJ101,IF(O$19&lt;='様式３（療養者名簿）（⑤の場合）'!$BK101,1,0),0),0)</f>
        <v>0</v>
      </c>
      <c r="P96" s="247">
        <f>IF(P$19-'様式３（療養者名簿）（⑤の場合）'!$BJ101+1&lt;=15,IF(P$19&gt;='様式３（療養者名簿）（⑤の場合）'!$BJ101,IF(P$19&lt;='様式３（療養者名簿）（⑤の場合）'!$BK101,1,0),0),0)</f>
        <v>0</v>
      </c>
      <c r="Q96" s="247">
        <f>IF(Q$19-'様式３（療養者名簿）（⑤の場合）'!$BJ101+1&lt;=15,IF(Q$19&gt;='様式３（療養者名簿）（⑤の場合）'!$BJ101,IF(Q$19&lt;='様式３（療養者名簿）（⑤の場合）'!$BK101,1,0),0),0)</f>
        <v>0</v>
      </c>
      <c r="R96" s="247">
        <f>IF(R$19-'様式３（療養者名簿）（⑤の場合）'!$BJ101+1&lt;=15,IF(R$19&gt;='様式３（療養者名簿）（⑤の場合）'!$BJ101,IF(R$19&lt;='様式３（療養者名簿）（⑤の場合）'!$BK101,1,0),0),0)</f>
        <v>0</v>
      </c>
      <c r="S96" s="247">
        <f>IF(S$19-'様式３（療養者名簿）（⑤の場合）'!$BJ101+1&lt;=15,IF(S$19&gt;='様式３（療養者名簿）（⑤の場合）'!$BJ101,IF(S$19&lt;='様式３（療養者名簿）（⑤の場合）'!$BK101,1,0),0),0)</f>
        <v>0</v>
      </c>
      <c r="T96" s="247">
        <f>IF(T$19-'様式３（療養者名簿）（⑤の場合）'!$BJ101+1&lt;=15,IF(T$19&gt;='様式３（療養者名簿）（⑤の場合）'!$BJ101,IF(T$19&lt;='様式３（療養者名簿）（⑤の場合）'!$BK101,1,0),0),0)</f>
        <v>0</v>
      </c>
      <c r="U96" s="247">
        <f>IF(U$19-'様式３（療養者名簿）（⑤の場合）'!$BJ101+1&lt;=15,IF(U$19&gt;='様式３（療養者名簿）（⑤の場合）'!$BJ101,IF(U$19&lt;='様式３（療養者名簿）（⑤の場合）'!$BK101,1,0),0),0)</f>
        <v>0</v>
      </c>
      <c r="V96" s="247">
        <f>IF(V$19-'様式３（療養者名簿）（⑤の場合）'!$BJ101+1&lt;=15,IF(V$19&gt;='様式３（療養者名簿）（⑤の場合）'!$BJ101,IF(V$19&lt;='様式３（療養者名簿）（⑤の場合）'!$BK101,1,0),0),0)</f>
        <v>0</v>
      </c>
      <c r="W96" s="247">
        <f>IF(W$19-'様式３（療養者名簿）（⑤の場合）'!$BJ101+1&lt;=15,IF(W$19&gt;='様式３（療養者名簿）（⑤の場合）'!$BJ101,IF(W$19&lt;='様式３（療養者名簿）（⑤の場合）'!$BK101,1,0),0),0)</f>
        <v>0</v>
      </c>
      <c r="X96" s="247">
        <f>IF(X$19-'様式３（療養者名簿）（⑤の場合）'!$BJ101+1&lt;=15,IF(X$19&gt;='様式３（療養者名簿）（⑤の場合）'!$BJ101,IF(X$19&lt;='様式３（療養者名簿）（⑤の場合）'!$BK101,1,0),0),0)</f>
        <v>0</v>
      </c>
      <c r="Y96" s="247">
        <f>IF(Y$19-'様式３（療養者名簿）（⑤の場合）'!$BJ101+1&lt;=15,IF(Y$19&gt;='様式３（療養者名簿）（⑤の場合）'!$BJ101,IF(Y$19&lt;='様式３（療養者名簿）（⑤の場合）'!$BK101,1,0),0),0)</f>
        <v>0</v>
      </c>
      <c r="Z96" s="247">
        <f>IF(Z$19-'様式３（療養者名簿）（⑤の場合）'!$BJ101+1&lt;=15,IF(Z$19&gt;='様式３（療養者名簿）（⑤の場合）'!$BJ101,IF(Z$19&lt;='様式３（療養者名簿）（⑤の場合）'!$BK101,1,0),0),0)</f>
        <v>0</v>
      </c>
      <c r="AA96" s="247">
        <f>IF(AA$19-'様式３（療養者名簿）（⑤の場合）'!$BJ101+1&lt;=15,IF(AA$19&gt;='様式３（療養者名簿）（⑤の場合）'!$BJ101,IF(AA$19&lt;='様式３（療養者名簿）（⑤の場合）'!$BK101,1,0),0),0)</f>
        <v>0</v>
      </c>
      <c r="AB96" s="247">
        <f>IF(AB$19-'様式３（療養者名簿）（⑤の場合）'!$BJ101+1&lt;=15,IF(AB$19&gt;='様式３（療養者名簿）（⑤の場合）'!$BJ101,IF(AB$19&lt;='様式３（療養者名簿）（⑤の場合）'!$BK101,1,0),0),0)</f>
        <v>0</v>
      </c>
      <c r="AC96" s="247">
        <f>IF(AC$19-'様式３（療養者名簿）（⑤の場合）'!$BJ101+1&lt;=15,IF(AC$19&gt;='様式３（療養者名簿）（⑤の場合）'!$BJ101,IF(AC$19&lt;='様式３（療養者名簿）（⑤の場合）'!$BK101,1,0),0),0)</f>
        <v>0</v>
      </c>
      <c r="AD96" s="247">
        <f>IF(AD$19-'様式３（療養者名簿）（⑤の場合）'!$BJ101+1&lt;=15,IF(AD$19&gt;='様式３（療養者名簿）（⑤の場合）'!$BJ101,IF(AD$19&lt;='様式３（療養者名簿）（⑤の場合）'!$BK101,1,0),0),0)</f>
        <v>0</v>
      </c>
      <c r="AE96" s="247">
        <f>IF(AE$19-'様式３（療養者名簿）（⑤の場合）'!$BJ101+1&lt;=15,IF(AE$19&gt;='様式３（療養者名簿）（⑤の場合）'!$BJ101,IF(AE$19&lt;='様式３（療養者名簿）（⑤の場合）'!$BK101,1,0),0),0)</f>
        <v>0</v>
      </c>
      <c r="AF96" s="247">
        <f>IF(AF$19-'様式３（療養者名簿）（⑤の場合）'!$BJ101+1&lt;=15,IF(AF$19&gt;='様式３（療養者名簿）（⑤の場合）'!$BJ101,IF(AF$19&lt;='様式３（療養者名簿）（⑤の場合）'!$BK101,1,0),0),0)</f>
        <v>0</v>
      </c>
      <c r="AG96" s="247">
        <f>IF(AG$19-'様式３（療養者名簿）（⑤の場合）'!$BJ101+1&lt;=15,IF(AG$19&gt;='様式３（療養者名簿）（⑤の場合）'!$BJ101,IF(AG$19&lt;='様式３（療養者名簿）（⑤の場合）'!$BK101,1,0),0),0)</f>
        <v>0</v>
      </c>
      <c r="AH96" s="247">
        <f>IF(AH$19-'様式３（療養者名簿）（⑤の場合）'!$BJ101+1&lt;=15,IF(AH$19&gt;='様式３（療養者名簿）（⑤の場合）'!$BJ101,IF(AH$19&lt;='様式３（療養者名簿）（⑤の場合）'!$BK101,1,0),0),0)</f>
        <v>0</v>
      </c>
      <c r="AI96" s="247">
        <f>IF(AI$19-'様式３（療養者名簿）（⑤の場合）'!$BJ101+1&lt;=15,IF(AI$19&gt;='様式３（療養者名簿）（⑤の場合）'!$BJ101,IF(AI$19&lt;='様式３（療養者名簿）（⑤の場合）'!$BK101,1,0),0),0)</f>
        <v>0</v>
      </c>
      <c r="AJ96" s="247">
        <f>IF(AJ$19-'様式３（療養者名簿）（⑤の場合）'!$BJ101+1&lt;=15,IF(AJ$19&gt;='様式３（療養者名簿）（⑤の場合）'!$BJ101,IF(AJ$19&lt;='様式３（療養者名簿）（⑤の場合）'!$BK101,1,0),0),0)</f>
        <v>0</v>
      </c>
      <c r="AK96" s="247">
        <f>IF(AK$19-'様式３（療養者名簿）（⑤の場合）'!$BJ101+1&lt;=15,IF(AK$19&gt;='様式３（療養者名簿）（⑤の場合）'!$BJ101,IF(AK$19&lt;='様式３（療養者名簿）（⑤の場合）'!$BK101,1,0),0),0)</f>
        <v>0</v>
      </c>
      <c r="AL96" s="247">
        <f>IF(AL$19-'様式３（療養者名簿）（⑤の場合）'!$BJ101+1&lt;=15,IF(AL$19&gt;='様式３（療養者名簿）（⑤の場合）'!$BJ101,IF(AL$19&lt;='様式３（療養者名簿）（⑤の場合）'!$BK101,1,0),0),0)</f>
        <v>0</v>
      </c>
      <c r="AM96" s="247">
        <f>IF(AM$19-'様式３（療養者名簿）（⑤の場合）'!$BJ101+1&lt;=15,IF(AM$19&gt;='様式３（療養者名簿）（⑤の場合）'!$BJ101,IF(AM$19&lt;='様式３（療養者名簿）（⑤の場合）'!$BK101,1,0),0),0)</f>
        <v>0</v>
      </c>
      <c r="AN96" s="247">
        <f>IF(AN$19-'様式３（療養者名簿）（⑤の場合）'!$BJ101+1&lt;=15,IF(AN$19&gt;='様式３（療養者名簿）（⑤の場合）'!$BJ101,IF(AN$19&lt;='様式３（療養者名簿）（⑤の場合）'!$BK101,1,0),0),0)</f>
        <v>0</v>
      </c>
      <c r="AO96" s="247">
        <f>IF(AO$19-'様式３（療養者名簿）（⑤の場合）'!$BJ101+1&lt;=15,IF(AO$19&gt;='様式３（療養者名簿）（⑤の場合）'!$BJ101,IF(AO$19&lt;='様式３（療養者名簿）（⑤の場合）'!$BK101,1,0),0),0)</f>
        <v>0</v>
      </c>
      <c r="AP96" s="247">
        <f>IF(AP$19-'様式３（療養者名簿）（⑤の場合）'!$BJ101+1&lt;=15,IF(AP$19&gt;='様式３（療養者名簿）（⑤の場合）'!$BJ101,IF(AP$19&lt;='様式３（療養者名簿）（⑤の場合）'!$BK101,1,0),0),0)</f>
        <v>0</v>
      </c>
      <c r="AQ96" s="247">
        <f>IF(AQ$19-'様式３（療養者名簿）（⑤の場合）'!$BJ101+1&lt;=15,IF(AQ$19&gt;='様式３（療養者名簿）（⑤の場合）'!$BJ101,IF(AQ$19&lt;='様式３（療養者名簿）（⑤の場合）'!$BK101,1,0),0),0)</f>
        <v>0</v>
      </c>
      <c r="AR96" s="247">
        <f>IF(AR$19-'様式３（療養者名簿）（⑤の場合）'!$BJ101+1&lt;=15,IF(AR$19&gt;='様式３（療養者名簿）（⑤の場合）'!$BJ101,IF(AR$19&lt;='様式３（療養者名簿）（⑤の場合）'!$BK101,1,0),0),0)</f>
        <v>0</v>
      </c>
      <c r="AS96" s="247">
        <f>IF(AS$19-'様式３（療養者名簿）（⑤の場合）'!$BJ101+1&lt;=15,IF(AS$19&gt;='様式３（療養者名簿）（⑤の場合）'!$BJ101,IF(AS$19&lt;='様式３（療養者名簿）（⑤の場合）'!$BK101,1,0),0),0)</f>
        <v>0</v>
      </c>
      <c r="AT96" s="247">
        <f>IF(AT$19-'様式３（療養者名簿）（⑤の場合）'!$BJ101+1&lt;=15,IF(AT$19&gt;='様式３（療養者名簿）（⑤の場合）'!$BJ101,IF(AT$19&lt;='様式３（療養者名簿）（⑤の場合）'!$BK101,1,0),0),0)</f>
        <v>0</v>
      </c>
      <c r="AU96" s="247">
        <f>IF(AU$19-'様式３（療養者名簿）（⑤の場合）'!$BJ101+1&lt;=15,IF(AU$19&gt;='様式３（療養者名簿）（⑤の場合）'!$BJ101,IF(AU$19&lt;='様式３（療養者名簿）（⑤の場合）'!$BK101,1,0),0),0)</f>
        <v>0</v>
      </c>
      <c r="AV96" s="247">
        <f>IF(AV$19-'様式３（療養者名簿）（⑤の場合）'!$BJ101+1&lt;=15,IF(AV$19&gt;='様式３（療養者名簿）（⑤の場合）'!$BJ101,IF(AV$19&lt;='様式３（療養者名簿）（⑤の場合）'!$BK101,1,0),0),0)</f>
        <v>0</v>
      </c>
      <c r="AW96" s="247">
        <f>IF(AW$19-'様式３（療養者名簿）（⑤の場合）'!$BJ101+1&lt;=15,IF(AW$19&gt;='様式３（療養者名簿）（⑤の場合）'!$BJ101,IF(AW$19&lt;='様式３（療養者名簿）（⑤の場合）'!$BK101,1,0),0),0)</f>
        <v>0</v>
      </c>
      <c r="AX96" s="247">
        <f>IF(AX$19-'様式３（療養者名簿）（⑤の場合）'!$BJ101+1&lt;=15,IF(AX$19&gt;='様式３（療養者名簿）（⑤の場合）'!$BJ101,IF(AX$19&lt;='様式３（療養者名簿）（⑤の場合）'!$BK101,1,0),0),0)</f>
        <v>0</v>
      </c>
      <c r="AY96" s="247">
        <f>IF(AY$19-'様式３（療養者名簿）（⑤の場合）'!$BJ101+1&lt;=15,IF(AY$19&gt;='様式３（療養者名簿）（⑤の場合）'!$BJ101,IF(AY$19&lt;='様式３（療養者名簿）（⑤の場合）'!$BK101,1,0),0),0)</f>
        <v>0</v>
      </c>
      <c r="AZ96" s="247">
        <f>IF(AZ$19-'様式３（療養者名簿）（⑤の場合）'!$BJ101+1&lt;=15,IF(AZ$19&gt;='様式３（療養者名簿）（⑤の場合）'!$BJ101,IF(AZ$19&lt;='様式３（療養者名簿）（⑤の場合）'!$BK101,1,0),0),0)</f>
        <v>0</v>
      </c>
      <c r="BA96" s="247">
        <f>IF(BA$19-'様式３（療養者名簿）（⑤の場合）'!$BJ101+1&lt;=15,IF(BA$19&gt;='様式３（療養者名簿）（⑤の場合）'!$BJ101,IF(BA$19&lt;='様式３（療養者名簿）（⑤の場合）'!$BK101,1,0),0),0)</f>
        <v>0</v>
      </c>
      <c r="BB96" s="247">
        <f>IF(BB$19-'様式３（療養者名簿）（⑤の場合）'!$BJ101+1&lt;=15,IF(BB$19&gt;='様式３（療養者名簿）（⑤の場合）'!$BJ101,IF(BB$19&lt;='様式３（療養者名簿）（⑤の場合）'!$BK101,1,0),0),0)</f>
        <v>0</v>
      </c>
      <c r="BC96" s="247">
        <f>IF(BC$19-'様式３（療養者名簿）（⑤の場合）'!$BJ101+1&lt;=15,IF(BC$19&gt;='様式３（療養者名簿）（⑤の場合）'!$BJ101,IF(BC$19&lt;='様式３（療養者名簿）（⑤の場合）'!$BK101,1,0),0),0)</f>
        <v>0</v>
      </c>
      <c r="BD96" s="247">
        <f>IF(BD$19-'様式３（療養者名簿）（⑤の場合）'!$BJ101+1&lt;=15,IF(BD$19&gt;='様式３（療養者名簿）（⑤の場合）'!$BJ101,IF(BD$19&lt;='様式３（療養者名簿）（⑤の場合）'!$BK101,1,0),0),0)</f>
        <v>0</v>
      </c>
      <c r="BE96" s="247">
        <f>IF(BE$19-'様式３（療養者名簿）（⑤の場合）'!$BJ101+1&lt;=15,IF(BE$19&gt;='様式３（療養者名簿）（⑤の場合）'!$BJ101,IF(BE$19&lt;='様式３（療養者名簿）（⑤の場合）'!$BK101,1,0),0),0)</f>
        <v>0</v>
      </c>
      <c r="BF96" s="247">
        <f>IF(BF$19-'様式３（療養者名簿）（⑤の場合）'!$BJ101+1&lt;=15,IF(BF$19&gt;='様式３（療養者名簿）（⑤の場合）'!$BJ101,IF(BF$19&lt;='様式３（療養者名簿）（⑤の場合）'!$BK101,1,0),0),0)</f>
        <v>0</v>
      </c>
      <c r="BG96" s="247">
        <f>IF(BG$19-'様式３（療養者名簿）（⑤の場合）'!$BJ101+1&lt;=15,IF(BG$19&gt;='様式３（療養者名簿）（⑤の場合）'!$BJ101,IF(BG$19&lt;='様式３（療養者名簿）（⑤の場合）'!$BK101,1,0),0),0)</f>
        <v>0</v>
      </c>
      <c r="BH96" s="247">
        <f>IF(BH$19-'様式３（療養者名簿）（⑤の場合）'!$BJ101+1&lt;=15,IF(BH$19&gt;='様式３（療養者名簿）（⑤の場合）'!$BJ101,IF(BH$19&lt;='様式３（療養者名簿）（⑤の場合）'!$BK101,1,0),0),0)</f>
        <v>0</v>
      </c>
      <c r="BI96" s="247">
        <f>IF(BI$19-'様式３（療養者名簿）（⑤の場合）'!$BJ101+1&lt;=15,IF(BI$19&gt;='様式３（療養者名簿）（⑤の場合）'!$BJ101,IF(BI$19&lt;='様式３（療養者名簿）（⑤の場合）'!$BK101,1,0),0),0)</f>
        <v>0</v>
      </c>
      <c r="BJ96" s="247">
        <f>IF(BJ$19-'様式３（療養者名簿）（⑤の場合）'!$BJ101+1&lt;=15,IF(BJ$19&gt;='様式３（療養者名簿）（⑤の場合）'!$BJ101,IF(BJ$19&lt;='様式３（療養者名簿）（⑤の場合）'!$BK101,1,0),0),0)</f>
        <v>0</v>
      </c>
      <c r="BK96" s="247">
        <f>IF(BK$19-'様式３（療養者名簿）（⑤の場合）'!$BJ101+1&lt;=15,IF(BK$19&gt;='様式３（療養者名簿）（⑤の場合）'!$BJ101,IF(BK$19&lt;='様式３（療養者名簿）（⑤の場合）'!$BK101,1,0),0),0)</f>
        <v>0</v>
      </c>
      <c r="BL96" s="247">
        <f>IF(BL$19-'様式３（療養者名簿）（⑤の場合）'!$BJ101+1&lt;=15,IF(BL$19&gt;='様式３（療養者名簿）（⑤の場合）'!$BJ101,IF(BL$19&lt;='様式３（療養者名簿）（⑤の場合）'!$BK101,1,0),0),0)</f>
        <v>0</v>
      </c>
      <c r="BM96" s="247">
        <f>IF(BM$19-'様式３（療養者名簿）（⑤の場合）'!$BJ101+1&lt;=15,IF(BM$19&gt;='様式３（療養者名簿）（⑤の場合）'!$BJ101,IF(BM$19&lt;='様式３（療養者名簿）（⑤の場合）'!$BK101,1,0),0),0)</f>
        <v>0</v>
      </c>
      <c r="BN96" s="247">
        <f>IF(BN$19-'様式３（療養者名簿）（⑤の場合）'!$BJ101+1&lt;=15,IF(BN$19&gt;='様式３（療養者名簿）（⑤の場合）'!$BJ101,IF(BN$19&lt;='様式３（療養者名簿）（⑤の場合）'!$BK101,1,0),0),0)</f>
        <v>0</v>
      </c>
      <c r="BO96" s="247">
        <f>IF(BO$19-'様式３（療養者名簿）（⑤の場合）'!$BJ101+1&lt;=15,IF(BO$19&gt;='様式３（療養者名簿）（⑤の場合）'!$BJ101,IF(BO$19&lt;='様式３（療養者名簿）（⑤の場合）'!$BK101,1,0),0),0)</f>
        <v>0</v>
      </c>
      <c r="BP96" s="247">
        <f>IF(BP$19-'様式３（療養者名簿）（⑤の場合）'!$BJ101+1&lt;=15,IF(BP$19&gt;='様式３（療養者名簿）（⑤の場合）'!$BJ101,IF(BP$19&lt;='様式３（療養者名簿）（⑤の場合）'!$BK101,1,0),0),0)</f>
        <v>0</v>
      </c>
      <c r="BQ96" s="247">
        <f>IF(BQ$19-'様式３（療養者名簿）（⑤の場合）'!$BJ101+1&lt;=15,IF(BQ$19&gt;='様式３（療養者名簿）（⑤の場合）'!$BJ101,IF(BQ$19&lt;='様式３（療養者名簿）（⑤の場合）'!$BK101,1,0),0),0)</f>
        <v>0</v>
      </c>
      <c r="BR96" s="247">
        <f>IF(BR$19-'様式３（療養者名簿）（⑤の場合）'!$BJ101+1&lt;=15,IF(BR$19&gt;='様式３（療養者名簿）（⑤の場合）'!$BJ101,IF(BR$19&lt;='様式３（療養者名簿）（⑤の場合）'!$BK101,1,0),0),0)</f>
        <v>0</v>
      </c>
      <c r="BS96" s="247">
        <f>IF(BS$19-'様式３（療養者名簿）（⑤の場合）'!$BJ101+1&lt;=15,IF(BS$19&gt;='様式３（療養者名簿）（⑤の場合）'!$BJ101,IF(BS$19&lt;='様式３（療養者名簿）（⑤の場合）'!$BK101,1,0),0),0)</f>
        <v>0</v>
      </c>
      <c r="BT96" s="247">
        <f>IF(BT$19-'様式３（療養者名簿）（⑤の場合）'!$BJ101+1&lt;=15,IF(BT$19&gt;='様式３（療養者名簿）（⑤の場合）'!$BJ101,IF(BT$19&lt;='様式３（療養者名簿）（⑤の場合）'!$BK101,1,0),0),0)</f>
        <v>0</v>
      </c>
      <c r="BU96" s="247">
        <f>IF(BU$19-'様式３（療養者名簿）（⑤の場合）'!$BJ101+1&lt;=15,IF(BU$19&gt;='様式３（療養者名簿）（⑤の場合）'!$BJ101,IF(BU$19&lt;='様式３（療養者名簿）（⑤の場合）'!$BK101,1,0),0),0)</f>
        <v>0</v>
      </c>
      <c r="BV96" s="247">
        <f>IF(BV$19-'様式３（療養者名簿）（⑤の場合）'!$BJ101+1&lt;=15,IF(BV$19&gt;='様式３（療養者名簿）（⑤の場合）'!$BJ101,IF(BV$19&lt;='様式３（療養者名簿）（⑤の場合）'!$BK101,1,0),0),0)</f>
        <v>0</v>
      </c>
      <c r="BW96" s="247">
        <f>IF(BW$19-'様式３（療養者名簿）（⑤の場合）'!$BJ101+1&lt;=15,IF(BW$19&gt;='様式３（療養者名簿）（⑤の場合）'!$BJ101,IF(BW$19&lt;='様式３（療養者名簿）（⑤の場合）'!$BK101,1,0),0),0)</f>
        <v>0</v>
      </c>
      <c r="BX96" s="247">
        <f>IF(BX$19-'様式３（療養者名簿）（⑤の場合）'!$BJ101+1&lt;=15,IF(BX$19&gt;='様式３（療養者名簿）（⑤の場合）'!$BJ101,IF(BX$19&lt;='様式３（療養者名簿）（⑤の場合）'!$BK101,1,0),0),0)</f>
        <v>0</v>
      </c>
      <c r="BY96" s="247">
        <f>IF(BY$19-'様式３（療養者名簿）（⑤の場合）'!$BJ101+1&lt;=15,IF(BY$19&gt;='様式３（療養者名簿）（⑤の場合）'!$BJ101,IF(BY$19&lt;='様式３（療養者名簿）（⑤の場合）'!$BK101,1,0),0),0)</f>
        <v>0</v>
      </c>
      <c r="BZ96" s="247">
        <f>IF(BZ$19-'様式３（療養者名簿）（⑤の場合）'!$BJ101+1&lt;=15,IF(BZ$19&gt;='様式３（療養者名簿）（⑤の場合）'!$BJ101,IF(BZ$19&lt;='様式３（療養者名簿）（⑤の場合）'!$BK101,1,0),0),0)</f>
        <v>0</v>
      </c>
      <c r="CA96" s="247">
        <f>IF(CA$19-'様式３（療養者名簿）（⑤の場合）'!$BJ101+1&lt;=15,IF(CA$19&gt;='様式３（療養者名簿）（⑤の場合）'!$BJ101,IF(CA$19&lt;='様式３（療養者名簿）（⑤の場合）'!$BK101,1,0),0),0)</f>
        <v>0</v>
      </c>
      <c r="CB96" s="247">
        <f>IF(CB$19-'様式３（療養者名簿）（⑤の場合）'!$BJ101+1&lt;=15,IF(CB$19&gt;='様式３（療養者名簿）（⑤の場合）'!$BJ101,IF(CB$19&lt;='様式３（療養者名簿）（⑤の場合）'!$BK101,1,0),0),0)</f>
        <v>0</v>
      </c>
      <c r="CC96" s="247">
        <f>IF(CC$19-'様式３（療養者名簿）（⑤の場合）'!$BJ101+1&lt;=15,IF(CC$19&gt;='様式３（療養者名簿）（⑤の場合）'!$BJ101,IF(CC$19&lt;='様式３（療養者名簿）（⑤の場合）'!$BK101,1,0),0),0)</f>
        <v>0</v>
      </c>
      <c r="CD96" s="247">
        <f>IF(CD$19-'様式３（療養者名簿）（⑤の場合）'!$BJ101+1&lt;=15,IF(CD$19&gt;='様式３（療養者名簿）（⑤の場合）'!$BJ101,IF(CD$19&lt;='様式３（療養者名簿）（⑤の場合）'!$BK101,1,0),0),0)</f>
        <v>0</v>
      </c>
      <c r="CE96" s="247">
        <f>IF(CE$19-'様式３（療養者名簿）（⑤の場合）'!$BJ101+1&lt;=15,IF(CE$19&gt;='様式３（療養者名簿）（⑤の場合）'!$BJ101,IF(CE$19&lt;='様式３（療養者名簿）（⑤の場合）'!$BK101,1,0),0),0)</f>
        <v>0</v>
      </c>
      <c r="CF96" s="247">
        <f>IF(CF$19-'様式３（療養者名簿）（⑤の場合）'!$BJ101+1&lt;=15,IF(CF$19&gt;='様式３（療養者名簿）（⑤の場合）'!$BJ101,IF(CF$19&lt;='様式３（療養者名簿）（⑤の場合）'!$BK101,1,0),0),0)</f>
        <v>0</v>
      </c>
      <c r="CG96" s="247">
        <f>IF(CG$19-'様式３（療養者名簿）（⑤の場合）'!$BJ101+1&lt;=15,IF(CG$19&gt;='様式３（療養者名簿）（⑤の場合）'!$BJ101,IF(CG$19&lt;='様式３（療養者名簿）（⑤の場合）'!$BK101,1,0),0),0)</f>
        <v>0</v>
      </c>
      <c r="CH96" s="247">
        <f>IF(CH$19-'様式３（療養者名簿）（⑤の場合）'!$BJ101+1&lt;=15,IF(CH$19&gt;='様式３（療養者名簿）（⑤の場合）'!$BJ101,IF(CH$19&lt;='様式３（療養者名簿）（⑤の場合）'!$BK101,1,0),0),0)</f>
        <v>0</v>
      </c>
      <c r="CI96" s="247">
        <f>IF(CI$19-'様式３（療養者名簿）（⑤の場合）'!$BJ101+1&lt;=15,IF(CI$19&gt;='様式３（療養者名簿）（⑤の場合）'!$BJ101,IF(CI$19&lt;='様式３（療養者名簿）（⑤の場合）'!$BK101,1,0),0),0)</f>
        <v>0</v>
      </c>
      <c r="CJ96" s="247">
        <f>IF(CJ$19-'様式３（療養者名簿）（⑤の場合）'!$BJ101+1&lt;=15,IF(CJ$19&gt;='様式３（療養者名簿）（⑤の場合）'!$BJ101,IF(CJ$19&lt;='様式３（療養者名簿）（⑤の場合）'!$BK101,1,0),0),0)</f>
        <v>0</v>
      </c>
      <c r="CK96" s="247">
        <f>IF(CK$19-'様式３（療養者名簿）（⑤の場合）'!$BJ101+1&lt;=15,IF(CK$19&gt;='様式３（療養者名簿）（⑤の場合）'!$BJ101,IF(CK$19&lt;='様式３（療養者名簿）（⑤の場合）'!$BK101,1,0),0),0)</f>
        <v>0</v>
      </c>
      <c r="CL96" s="247">
        <f>IF(CL$19-'様式３（療養者名簿）（⑤の場合）'!$BJ101+1&lt;=15,IF(CL$19&gt;='様式３（療養者名簿）（⑤の場合）'!$BJ101,IF(CL$19&lt;='様式３（療養者名簿）（⑤の場合）'!$BK101,1,0),0),0)</f>
        <v>0</v>
      </c>
      <c r="CM96" s="247">
        <f>IF(CM$19-'様式３（療養者名簿）（⑤の場合）'!$BJ101+1&lt;=15,IF(CM$19&gt;='様式３（療養者名簿）（⑤の場合）'!$BJ101,IF(CM$19&lt;='様式３（療養者名簿）（⑤の場合）'!$BK101,1,0),0),0)</f>
        <v>0</v>
      </c>
      <c r="CN96" s="247">
        <f>IF(CN$19-'様式３（療養者名簿）（⑤の場合）'!$BJ101+1&lt;=15,IF(CN$19&gt;='様式３（療養者名簿）（⑤の場合）'!$BJ101,IF(CN$19&lt;='様式３（療養者名簿）（⑤の場合）'!$BK101,1,0),0),0)</f>
        <v>0</v>
      </c>
      <c r="CO96" s="247">
        <f>IF(CO$19-'様式３（療養者名簿）（⑤の場合）'!$BJ101+1&lt;=15,IF(CO$19&gt;='様式３（療養者名簿）（⑤の場合）'!$BJ101,IF(CO$19&lt;='様式３（療養者名簿）（⑤の場合）'!$BK101,1,0),0),0)</f>
        <v>0</v>
      </c>
      <c r="CP96" s="247">
        <f>IF(CP$19-'様式３（療養者名簿）（⑤の場合）'!$BJ101+1&lt;=15,IF(CP$19&gt;='様式３（療養者名簿）（⑤の場合）'!$BJ101,IF(CP$19&lt;='様式３（療養者名簿）（⑤の場合）'!$BK101,1,0),0),0)</f>
        <v>0</v>
      </c>
      <c r="CQ96" s="247">
        <f>IF(CQ$19-'様式３（療養者名簿）（⑤の場合）'!$BJ101+1&lt;=15,IF(CQ$19&gt;='様式３（療養者名簿）（⑤の場合）'!$BJ101,IF(CQ$19&lt;='様式３（療養者名簿）（⑤の場合）'!$BK101,1,0),0),0)</f>
        <v>0</v>
      </c>
      <c r="CR96" s="247">
        <f>IF(CR$19-'様式３（療養者名簿）（⑤の場合）'!$BJ101+1&lt;=15,IF(CR$19&gt;='様式３（療養者名簿）（⑤の場合）'!$BJ101,IF(CR$19&lt;='様式３（療養者名簿）（⑤の場合）'!$BK101,1,0),0),0)</f>
        <v>0</v>
      </c>
      <c r="CS96" s="247">
        <f>IF(CS$19-'様式３（療養者名簿）（⑤の場合）'!$BJ101+1&lt;=15,IF(CS$19&gt;='様式３（療養者名簿）（⑤の場合）'!$BJ101,IF(CS$19&lt;='様式３（療養者名簿）（⑤の場合）'!$BK101,1,0),0),0)</f>
        <v>0</v>
      </c>
      <c r="CT96" s="247">
        <f>IF(CT$19-'様式３（療養者名簿）（⑤の場合）'!$BJ101+1&lt;=15,IF(CT$19&gt;='様式３（療養者名簿）（⑤の場合）'!$BJ101,IF(CT$19&lt;='様式３（療養者名簿）（⑤の場合）'!$BK101,1,0),0),0)</f>
        <v>0</v>
      </c>
      <c r="CU96" s="247">
        <f>IF(CU$19-'様式３（療養者名簿）（⑤の場合）'!$BJ101+1&lt;=15,IF(CU$19&gt;='様式３（療養者名簿）（⑤の場合）'!$BJ101,IF(CU$19&lt;='様式３（療養者名簿）（⑤の場合）'!$BK101,1,0),0),0)</f>
        <v>0</v>
      </c>
      <c r="CV96" s="247">
        <f>IF(CV$19-'様式３（療養者名簿）（⑤の場合）'!$BJ101+1&lt;=15,IF(CV$19&gt;='様式３（療養者名簿）（⑤の場合）'!$BJ101,IF(CV$19&lt;='様式３（療養者名簿）（⑤の場合）'!$BK101,1,0),0),0)</f>
        <v>0</v>
      </c>
      <c r="CW96" s="247">
        <f>IF(CW$19-'様式３（療養者名簿）（⑤の場合）'!$BJ101+1&lt;=15,IF(CW$19&gt;='様式３（療養者名簿）（⑤の場合）'!$BJ101,IF(CW$19&lt;='様式３（療養者名簿）（⑤の場合）'!$BK101,1,0),0),0)</f>
        <v>0</v>
      </c>
      <c r="CX96" s="247">
        <f>IF(CX$19-'様式３（療養者名簿）（⑤の場合）'!$BJ101+1&lt;=15,IF(CX$19&gt;='様式３（療養者名簿）（⑤の場合）'!$BJ101,IF(CX$19&lt;='様式３（療養者名簿）（⑤の場合）'!$BK101,1,0),0),0)</f>
        <v>0</v>
      </c>
      <c r="CY96" s="247">
        <f>IF(CY$19-'様式３（療養者名簿）（⑤の場合）'!$BJ101+1&lt;=15,IF(CY$19&gt;='様式３（療養者名簿）（⑤の場合）'!$BJ101,IF(CY$19&lt;='様式３（療養者名簿）（⑤の場合）'!$BK101,1,0),0),0)</f>
        <v>0</v>
      </c>
      <c r="CZ96" s="247">
        <f>IF(CZ$19-'様式３（療養者名簿）（⑤の場合）'!$BJ101+1&lt;=15,IF(CZ$19&gt;='様式３（療養者名簿）（⑤の場合）'!$BJ101,IF(CZ$19&lt;='様式３（療養者名簿）（⑤の場合）'!$BK101,1,0),0),0)</f>
        <v>0</v>
      </c>
      <c r="DA96" s="247">
        <f>IF(DA$19-'様式３（療養者名簿）（⑤の場合）'!$BJ101+1&lt;=15,IF(DA$19&gt;='様式３（療養者名簿）（⑤の場合）'!$BJ101,IF(DA$19&lt;='様式３（療養者名簿）（⑤の場合）'!$BK101,1,0),0),0)</f>
        <v>0</v>
      </c>
      <c r="DB96" s="247">
        <f>IF(DB$19-'様式３（療養者名簿）（⑤の場合）'!$BJ101+1&lt;=15,IF(DB$19&gt;='様式３（療養者名簿）（⑤の場合）'!$BJ101,IF(DB$19&lt;='様式３（療養者名簿）（⑤の場合）'!$BK101,1,0),0),0)</f>
        <v>0</v>
      </c>
      <c r="DC96" s="247">
        <f>IF(DC$19-'様式３（療養者名簿）（⑤の場合）'!$BJ101+1&lt;=15,IF(DC$19&gt;='様式３（療養者名簿）（⑤の場合）'!$BJ101,IF(DC$19&lt;='様式３（療養者名簿）（⑤の場合）'!$BK101,1,0),0),0)</f>
        <v>0</v>
      </c>
      <c r="DD96" s="247">
        <f>IF(DD$19-'様式３（療養者名簿）（⑤の場合）'!$BJ101+1&lt;=15,IF(DD$19&gt;='様式３（療養者名簿）（⑤の場合）'!$BJ101,IF(DD$19&lt;='様式３（療養者名簿）（⑤の場合）'!$BK101,1,0),0),0)</f>
        <v>0</v>
      </c>
      <c r="DE96" s="247">
        <f>IF(DE$19-'様式３（療養者名簿）（⑤の場合）'!$BJ101+1&lt;=15,IF(DE$19&gt;='様式３（療養者名簿）（⑤の場合）'!$BJ101,IF(DE$19&lt;='様式３（療養者名簿）（⑤の場合）'!$BK101,1,0),0),0)</f>
        <v>0</v>
      </c>
      <c r="DF96" s="247">
        <f>IF(DF$19-'様式３（療養者名簿）（⑤の場合）'!$BJ101+1&lt;=15,IF(DF$19&gt;='様式３（療養者名簿）（⑤の場合）'!$BJ101,IF(DF$19&lt;='様式３（療養者名簿）（⑤の場合）'!$BK101,1,0),0),0)</f>
        <v>0</v>
      </c>
      <c r="DG96" s="247">
        <f>IF(DG$19-'様式３（療養者名簿）（⑤の場合）'!$BJ101+1&lt;=15,IF(DG$19&gt;='様式３（療養者名簿）（⑤の場合）'!$BJ101,IF(DG$19&lt;='様式３（療養者名簿）（⑤の場合）'!$BK101,1,0),0),0)</f>
        <v>0</v>
      </c>
      <c r="DH96" s="247">
        <f>IF(DH$19-'様式３（療養者名簿）（⑤の場合）'!$BJ101+1&lt;=15,IF(DH$19&gt;='様式３（療養者名簿）（⑤の場合）'!$BJ101,IF(DH$19&lt;='様式３（療養者名簿）（⑤の場合）'!$BK101,1,0),0),0)</f>
        <v>0</v>
      </c>
      <c r="DI96" s="247">
        <f>IF(DI$19-'様式３（療養者名簿）（⑤の場合）'!$BJ101+1&lt;=15,IF(DI$19&gt;='様式３（療養者名簿）（⑤の場合）'!$BJ101,IF(DI$19&lt;='様式３（療養者名簿）（⑤の場合）'!$BK101,1,0),0),0)</f>
        <v>0</v>
      </c>
      <c r="DJ96" s="247">
        <f>IF(DJ$19-'様式３（療養者名簿）（⑤の場合）'!$BJ101+1&lt;=15,IF(DJ$19&gt;='様式３（療養者名簿）（⑤の場合）'!$BJ101,IF(DJ$19&lt;='様式３（療養者名簿）（⑤の場合）'!$BK101,1,0),0),0)</f>
        <v>0</v>
      </c>
      <c r="DK96" s="247">
        <f>IF(DK$19-'様式３（療養者名簿）（⑤の場合）'!$BJ101+1&lt;=15,IF(DK$19&gt;='様式３（療養者名簿）（⑤の場合）'!$BJ101,IF(DK$19&lt;='様式３（療養者名簿）（⑤の場合）'!$BK101,1,0),0),0)</f>
        <v>0</v>
      </c>
      <c r="DL96" s="247">
        <f>IF(DL$19-'様式３（療養者名簿）（⑤の場合）'!$BJ101+1&lt;=15,IF(DL$19&gt;='様式３（療養者名簿）（⑤の場合）'!$BJ101,IF(DL$19&lt;='様式３（療養者名簿）（⑤の場合）'!$BK101,1,0),0),0)</f>
        <v>0</v>
      </c>
      <c r="DM96" s="247">
        <f>IF(DM$19-'様式３（療養者名簿）（⑤の場合）'!$BJ101+1&lt;=15,IF(DM$19&gt;='様式３（療養者名簿）（⑤の場合）'!$BJ101,IF(DM$19&lt;='様式３（療養者名簿）（⑤の場合）'!$BK101,1,0),0),0)</f>
        <v>0</v>
      </c>
      <c r="DN96" s="247">
        <f>IF(DN$19-'様式３（療養者名簿）（⑤の場合）'!$BJ101+1&lt;=15,IF(DN$19&gt;='様式３（療養者名簿）（⑤の場合）'!$BJ101,IF(DN$19&lt;='様式３（療養者名簿）（⑤の場合）'!$BK101,1,0),0),0)</f>
        <v>0</v>
      </c>
      <c r="DO96" s="247">
        <f>IF(DO$19-'様式３（療養者名簿）（⑤の場合）'!$BJ101+1&lt;=15,IF(DO$19&gt;='様式３（療養者名簿）（⑤の場合）'!$BJ101,IF(DO$19&lt;='様式３（療養者名簿）（⑤の場合）'!$BK101,1,0),0),0)</f>
        <v>0</v>
      </c>
      <c r="DP96" s="247">
        <f>IF(DP$19-'様式３（療養者名簿）（⑤の場合）'!$BJ101+1&lt;=15,IF(DP$19&gt;='様式３（療養者名簿）（⑤の場合）'!$BJ101,IF(DP$19&lt;='様式３（療養者名簿）（⑤の場合）'!$BK101,1,0),0),0)</f>
        <v>0</v>
      </c>
      <c r="DQ96" s="247">
        <f>IF(DQ$19-'様式３（療養者名簿）（⑤の場合）'!$BJ101+1&lt;=15,IF(DQ$19&gt;='様式３（療養者名簿）（⑤の場合）'!$BJ101,IF(DQ$19&lt;='様式３（療養者名簿）（⑤の場合）'!$BK101,1,0),0),0)</f>
        <v>0</v>
      </c>
      <c r="DR96" s="247">
        <f>IF(DR$19-'様式３（療養者名簿）（⑤の場合）'!$BJ101+1&lt;=15,IF(DR$19&gt;='様式３（療養者名簿）（⑤の場合）'!$BJ101,IF(DR$19&lt;='様式３（療養者名簿）（⑤の場合）'!$BK101,1,0),0),0)</f>
        <v>0</v>
      </c>
      <c r="DS96" s="247">
        <f>IF(DS$19-'様式３（療養者名簿）（⑤の場合）'!$BJ101+1&lt;=15,IF(DS$19&gt;='様式３（療養者名簿）（⑤の場合）'!$BJ101,IF(DS$19&lt;='様式３（療養者名簿）（⑤の場合）'!$BK101,1,0),0),0)</f>
        <v>0</v>
      </c>
      <c r="DT96" s="247">
        <f>IF(DT$19-'様式３（療養者名簿）（⑤の場合）'!$BJ101+1&lt;=15,IF(DT$19&gt;='様式３（療養者名簿）（⑤の場合）'!$BJ101,IF(DT$19&lt;='様式３（療養者名簿）（⑤の場合）'!$BK101,1,0),0),0)</f>
        <v>0</v>
      </c>
      <c r="DU96" s="247">
        <f>IF(DU$19-'様式３（療養者名簿）（⑤の場合）'!$BJ101+1&lt;=15,IF(DU$19&gt;='様式３（療養者名簿）（⑤の場合）'!$BJ101,IF(DU$19&lt;='様式３（療養者名簿）（⑤の場合）'!$BK101,1,0),0),0)</f>
        <v>0</v>
      </c>
      <c r="DV96" s="247">
        <f>IF(DV$19-'様式３（療養者名簿）（⑤の場合）'!$BJ101+1&lt;=15,IF(DV$19&gt;='様式３（療養者名簿）（⑤の場合）'!$BJ101,IF(DV$19&lt;='様式３（療養者名簿）（⑤の場合）'!$BK101,1,0),0),0)</f>
        <v>0</v>
      </c>
      <c r="DW96" s="247">
        <f>IF(DW$19-'様式３（療養者名簿）（⑤の場合）'!$BJ101+1&lt;=15,IF(DW$19&gt;='様式３（療養者名簿）（⑤の場合）'!$BJ101,IF(DW$19&lt;='様式３（療養者名簿）（⑤の場合）'!$BK101,1,0),0),0)</f>
        <v>0</v>
      </c>
      <c r="DX96" s="247">
        <f>IF(DX$19-'様式３（療養者名簿）（⑤の場合）'!$BJ101+1&lt;=15,IF(DX$19&gt;='様式３（療養者名簿）（⑤の場合）'!$BJ101,IF(DX$19&lt;='様式３（療養者名簿）（⑤の場合）'!$BK101,1,0),0),0)</f>
        <v>0</v>
      </c>
      <c r="DY96" s="247">
        <f>IF(DY$19-'様式３（療養者名簿）（⑤の場合）'!$BJ101+1&lt;=15,IF(DY$19&gt;='様式３（療養者名簿）（⑤の場合）'!$BJ101,IF(DY$19&lt;='様式３（療養者名簿）（⑤の場合）'!$BK101,1,0),0),0)</f>
        <v>0</v>
      </c>
      <c r="DZ96" s="247">
        <f>IF(DZ$19-'様式３（療養者名簿）（⑤の場合）'!$BJ101+1&lt;=15,IF(DZ$19&gt;='様式３（療養者名簿）（⑤の場合）'!$BJ101,IF(DZ$19&lt;='様式３（療養者名簿）（⑤の場合）'!$BK101,1,0),0),0)</f>
        <v>0</v>
      </c>
      <c r="EA96" s="247">
        <f>IF(EA$19-'様式３（療養者名簿）（⑤の場合）'!$BJ101+1&lt;=15,IF(EA$19&gt;='様式３（療養者名簿）（⑤の場合）'!$BJ101,IF(EA$19&lt;='様式３（療養者名簿）（⑤の場合）'!$BK101,1,0),0),0)</f>
        <v>0</v>
      </c>
      <c r="EB96" s="247">
        <f>IF(EB$19-'様式３（療養者名簿）（⑤の場合）'!$BJ101+1&lt;=15,IF(EB$19&gt;='様式３（療養者名簿）（⑤の場合）'!$BJ101,IF(EB$19&lt;='様式３（療養者名簿）（⑤の場合）'!$BK101,1,0),0),0)</f>
        <v>0</v>
      </c>
      <c r="EC96" s="247">
        <f>IF(EC$19-'様式３（療養者名簿）（⑤の場合）'!$BJ101+1&lt;=15,IF(EC$19&gt;='様式３（療養者名簿）（⑤の場合）'!$BJ101,IF(EC$19&lt;='様式３（療養者名簿）（⑤の場合）'!$BK101,1,0),0),0)</f>
        <v>0</v>
      </c>
      <c r="ED96" s="247">
        <f>IF(ED$19-'様式３（療養者名簿）（⑤の場合）'!$BJ101+1&lt;=15,IF(ED$19&gt;='様式３（療養者名簿）（⑤の場合）'!$BJ101,IF(ED$19&lt;='様式３（療養者名簿）（⑤の場合）'!$BK101,1,0),0),0)</f>
        <v>0</v>
      </c>
      <c r="EE96" s="247">
        <f>IF(EE$19-'様式３（療養者名簿）（⑤の場合）'!$BJ101+1&lt;=15,IF(EE$19&gt;='様式３（療養者名簿）（⑤の場合）'!$BJ101,IF(EE$19&lt;='様式３（療養者名簿）（⑤の場合）'!$BK101,1,0),0),0)</f>
        <v>0</v>
      </c>
      <c r="EF96" s="247">
        <f>IF(EF$19-'様式３（療養者名簿）（⑤の場合）'!$BJ101+1&lt;=15,IF(EF$19&gt;='様式３（療養者名簿）（⑤の場合）'!$BJ101,IF(EF$19&lt;='様式３（療養者名簿）（⑤の場合）'!$BK101,1,0),0),0)</f>
        <v>0</v>
      </c>
      <c r="EG96" s="247">
        <f>IF(EG$19-'様式３（療養者名簿）（⑤の場合）'!$BJ101+1&lt;=15,IF(EG$19&gt;='様式３（療養者名簿）（⑤の場合）'!$BJ101,IF(EG$19&lt;='様式３（療養者名簿）（⑤の場合）'!$BK101,1,0),0),0)</f>
        <v>0</v>
      </c>
      <c r="EH96" s="247">
        <f>IF(EH$19-'様式３（療養者名簿）（⑤の場合）'!$BJ101+1&lt;=15,IF(EH$19&gt;='様式３（療養者名簿）（⑤の場合）'!$BJ101,IF(EH$19&lt;='様式３（療養者名簿）（⑤の場合）'!$BK101,1,0),0),0)</f>
        <v>0</v>
      </c>
      <c r="EI96" s="247">
        <f>IF(EI$19-'様式３（療養者名簿）（⑤の場合）'!$BJ101+1&lt;=15,IF(EI$19&gt;='様式３（療養者名簿）（⑤の場合）'!$BJ101,IF(EI$19&lt;='様式３（療養者名簿）（⑤の場合）'!$BK101,1,0),0),0)</f>
        <v>0</v>
      </c>
      <c r="EJ96" s="247">
        <f>IF(EJ$19-'様式３（療養者名簿）（⑤の場合）'!$BJ101+1&lt;=15,IF(EJ$19&gt;='様式３（療養者名簿）（⑤の場合）'!$BJ101,IF(EJ$19&lt;='様式３（療養者名簿）（⑤の場合）'!$BK101,1,0),0),0)</f>
        <v>0</v>
      </c>
      <c r="EK96" s="247">
        <f>IF(EK$19-'様式３（療養者名簿）（⑤の場合）'!$BJ101+1&lt;=15,IF(EK$19&gt;='様式３（療養者名簿）（⑤の場合）'!$BJ101,IF(EK$19&lt;='様式３（療養者名簿）（⑤の場合）'!$BK101,1,0),0),0)</f>
        <v>0</v>
      </c>
      <c r="EL96" s="247">
        <f>IF(EL$19-'様式３（療養者名簿）（⑤の場合）'!$BJ101+1&lt;=15,IF(EL$19&gt;='様式３（療養者名簿）（⑤の場合）'!$BJ101,IF(EL$19&lt;='様式３（療養者名簿）（⑤の場合）'!$BK101,1,0),0),0)</f>
        <v>0</v>
      </c>
      <c r="EM96" s="247">
        <f>IF(EM$19-'様式３（療養者名簿）（⑤の場合）'!$BJ101+1&lt;=15,IF(EM$19&gt;='様式３（療養者名簿）（⑤の場合）'!$BJ101,IF(EM$19&lt;='様式３（療養者名簿）（⑤の場合）'!$BK101,1,0),0),0)</f>
        <v>0</v>
      </c>
      <c r="EN96" s="247">
        <f>IF(EN$19-'様式３（療養者名簿）（⑤の場合）'!$BJ101+1&lt;=15,IF(EN$19&gt;='様式３（療養者名簿）（⑤の場合）'!$BJ101,IF(EN$19&lt;='様式３（療養者名簿）（⑤の場合）'!$BK101,1,0),0),0)</f>
        <v>0</v>
      </c>
      <c r="EO96" s="247">
        <f>IF(EO$19-'様式３（療養者名簿）（⑤の場合）'!$BJ101+1&lt;=15,IF(EO$19&gt;='様式３（療養者名簿）（⑤の場合）'!$BJ101,IF(EO$19&lt;='様式３（療養者名簿）（⑤の場合）'!$BK101,1,0),0),0)</f>
        <v>0</v>
      </c>
      <c r="EP96" s="247">
        <f>IF(EP$19-'様式３（療養者名簿）（⑤の場合）'!$BJ101+1&lt;=15,IF(EP$19&gt;='様式３（療養者名簿）（⑤の場合）'!$BJ101,IF(EP$19&lt;='様式３（療養者名簿）（⑤の場合）'!$BK101,1,0),0),0)</f>
        <v>0</v>
      </c>
      <c r="EQ96" s="247">
        <f>IF(EQ$19-'様式３（療養者名簿）（⑤の場合）'!$BJ101+1&lt;=15,IF(EQ$19&gt;='様式３（療養者名簿）（⑤の場合）'!$BJ101,IF(EQ$19&lt;='様式３（療養者名簿）（⑤の場合）'!$BK101,1,0),0),0)</f>
        <v>0</v>
      </c>
      <c r="ER96" s="247">
        <f>IF(ER$19-'様式３（療養者名簿）（⑤の場合）'!$BJ101+1&lt;=15,IF(ER$19&gt;='様式３（療養者名簿）（⑤の場合）'!$BJ101,IF(ER$19&lt;='様式３（療養者名簿）（⑤の場合）'!$BK101,1,0),0),0)</f>
        <v>0</v>
      </c>
      <c r="ES96" s="247">
        <f>IF(ES$19-'様式３（療養者名簿）（⑤の場合）'!$BJ101+1&lt;=15,IF(ES$19&gt;='様式３（療養者名簿）（⑤の場合）'!$BJ101,IF(ES$19&lt;='様式３（療養者名簿）（⑤の場合）'!$BK101,1,0),0),0)</f>
        <v>0</v>
      </c>
      <c r="ET96" s="247">
        <f>IF(ET$19-'様式３（療養者名簿）（⑤の場合）'!$BJ101+1&lt;=15,IF(ET$19&gt;='様式３（療養者名簿）（⑤の場合）'!$BJ101,IF(ET$19&lt;='様式３（療養者名簿）（⑤の場合）'!$BK101,1,0),0),0)</f>
        <v>0</v>
      </c>
      <c r="EU96" s="247">
        <f>IF(EU$19-'様式３（療養者名簿）（⑤の場合）'!$BJ101+1&lt;=15,IF(EU$19&gt;='様式３（療養者名簿）（⑤の場合）'!$BJ101,IF(EU$19&lt;='様式３（療養者名簿）（⑤の場合）'!$BK101,1,0),0),0)</f>
        <v>0</v>
      </c>
      <c r="EV96" s="247">
        <f>IF(EV$19-'様式３（療養者名簿）（⑤の場合）'!$BJ101+1&lt;=15,IF(EV$19&gt;='様式３（療養者名簿）（⑤の場合）'!$BJ101,IF(EV$19&lt;='様式３（療養者名簿）（⑤の場合）'!$BK101,1,0),0),0)</f>
        <v>0</v>
      </c>
      <c r="EW96" s="247">
        <f>IF(EW$19-'様式３（療養者名簿）（⑤の場合）'!$BJ101+1&lt;=15,IF(EW$19&gt;='様式３（療養者名簿）（⑤の場合）'!$BJ101,IF(EW$19&lt;='様式３（療養者名簿）（⑤の場合）'!$BK101,1,0),0),0)</f>
        <v>0</v>
      </c>
      <c r="EX96" s="247">
        <f>IF(EX$19-'様式３（療養者名簿）（⑤の場合）'!$BJ101+1&lt;=15,IF(EX$19&gt;='様式３（療養者名簿）（⑤の場合）'!$BJ101,IF(EX$19&lt;='様式３（療養者名簿）（⑤の場合）'!$BK101,1,0),0),0)</f>
        <v>0</v>
      </c>
      <c r="EY96" s="247">
        <f>IF(EY$19-'様式３（療養者名簿）（⑤の場合）'!$BJ101+1&lt;=15,IF(EY$19&gt;='様式３（療養者名簿）（⑤の場合）'!$BJ101,IF(EY$19&lt;='様式３（療養者名簿）（⑤の場合）'!$BK101,1,0),0),0)</f>
        <v>0</v>
      </c>
      <c r="EZ96" s="247">
        <f>IF(EZ$19-'様式３（療養者名簿）（⑤の場合）'!$BJ101+1&lt;=15,IF(EZ$19&gt;='様式３（療養者名簿）（⑤の場合）'!$BJ101,IF(EZ$19&lt;='様式３（療養者名簿）（⑤の場合）'!$BK101,1,0),0),0)</f>
        <v>0</v>
      </c>
      <c r="FA96" s="247">
        <f>IF(FA$19-'様式３（療養者名簿）（⑤の場合）'!$BJ101+1&lt;=15,IF(FA$19&gt;='様式３（療養者名簿）（⑤の場合）'!$BJ101,IF(FA$19&lt;='様式３（療養者名簿）（⑤の場合）'!$BK101,1,0),0),0)</f>
        <v>0</v>
      </c>
      <c r="FB96" s="247">
        <f>IF(FB$19-'様式３（療養者名簿）（⑤の場合）'!$BJ101+1&lt;=15,IF(FB$19&gt;='様式３（療養者名簿）（⑤の場合）'!$BJ101,IF(FB$19&lt;='様式３（療養者名簿）（⑤の場合）'!$BK101,1,0),0),0)</f>
        <v>0</v>
      </c>
      <c r="FC96" s="247">
        <f>IF(FC$19-'様式３（療養者名簿）（⑤の場合）'!$BJ101+1&lt;=15,IF(FC$19&gt;='様式３（療養者名簿）（⑤の場合）'!$BJ101,IF(FC$19&lt;='様式３（療養者名簿）（⑤の場合）'!$BK101,1,0),0),0)</f>
        <v>0</v>
      </c>
      <c r="FD96" s="247">
        <f>IF(FD$19-'様式３（療養者名簿）（⑤の場合）'!$BJ101+1&lt;=15,IF(FD$19&gt;='様式３（療養者名簿）（⑤の場合）'!$BJ101,IF(FD$19&lt;='様式３（療養者名簿）（⑤の場合）'!$BK101,1,0),0),0)</f>
        <v>0</v>
      </c>
      <c r="FE96" s="247">
        <f>IF(FE$19-'様式３（療養者名簿）（⑤の場合）'!$BJ101+1&lt;=15,IF(FE$19&gt;='様式３（療養者名簿）（⑤の場合）'!$BJ101,IF(FE$19&lt;='様式３（療養者名簿）（⑤の場合）'!$BK101,1,0),0),0)</f>
        <v>0</v>
      </c>
      <c r="FF96" s="247">
        <f>IF(FF$19-'様式３（療養者名簿）（⑤の場合）'!$BJ101+1&lt;=15,IF(FF$19&gt;='様式３（療養者名簿）（⑤の場合）'!$BJ101,IF(FF$19&lt;='様式３（療養者名簿）（⑤の場合）'!$BK101,1,0),0),0)</f>
        <v>0</v>
      </c>
      <c r="FG96" s="247">
        <f>IF(FG$19-'様式３（療養者名簿）（⑤の場合）'!$BJ101+1&lt;=15,IF(FG$19&gt;='様式３（療養者名簿）（⑤の場合）'!$BJ101,IF(FG$19&lt;='様式３（療養者名簿）（⑤の場合）'!$BK101,1,0),0),0)</f>
        <v>0</v>
      </c>
      <c r="FH96" s="247">
        <f>IF(FH$19-'様式３（療養者名簿）（⑤の場合）'!$BJ101+1&lt;=15,IF(FH$19&gt;='様式３（療養者名簿）（⑤の場合）'!$BJ101,IF(FH$19&lt;='様式３（療養者名簿）（⑤の場合）'!$BK101,1,0),0),0)</f>
        <v>0</v>
      </c>
      <c r="FI96" s="247">
        <f>IF(FI$19-'様式３（療養者名簿）（⑤の場合）'!$BJ101+1&lt;=15,IF(FI$19&gt;='様式３（療養者名簿）（⑤の場合）'!$BJ101,IF(FI$19&lt;='様式３（療養者名簿）（⑤の場合）'!$BK101,1,0),0),0)</f>
        <v>0</v>
      </c>
      <c r="FJ96" s="247">
        <f>IF(FJ$19-'様式３（療養者名簿）（⑤の場合）'!$BJ101+1&lt;=15,IF(FJ$19&gt;='様式３（療養者名簿）（⑤の場合）'!$BJ101,IF(FJ$19&lt;='様式３（療養者名簿）（⑤の場合）'!$BK101,1,0),0),0)</f>
        <v>0</v>
      </c>
      <c r="FK96" s="247">
        <f>IF(FK$19-'様式３（療養者名簿）（⑤の場合）'!$BJ101+1&lt;=15,IF(FK$19&gt;='様式３（療養者名簿）（⑤の場合）'!$BJ101,IF(FK$19&lt;='様式３（療養者名簿）（⑤の場合）'!$BK101,1,0),0),0)</f>
        <v>0</v>
      </c>
      <c r="FL96" s="247">
        <f>IF(FL$19-'様式３（療養者名簿）（⑤の場合）'!$BJ101+1&lt;=15,IF(FL$19&gt;='様式３（療養者名簿）（⑤の場合）'!$BJ101,IF(FL$19&lt;='様式３（療養者名簿）（⑤の場合）'!$BK101,1,0),0),0)</f>
        <v>0</v>
      </c>
      <c r="FM96" s="247">
        <f>IF(FM$19-'様式３（療養者名簿）（⑤の場合）'!$BJ101+1&lt;=15,IF(FM$19&gt;='様式３（療養者名簿）（⑤の場合）'!$BJ101,IF(FM$19&lt;='様式３（療養者名簿）（⑤の場合）'!$BK101,1,0),0),0)</f>
        <v>0</v>
      </c>
      <c r="FN96" s="247">
        <f>IF(FN$19-'様式３（療養者名簿）（⑤の場合）'!$BJ101+1&lt;=15,IF(FN$19&gt;='様式３（療養者名簿）（⑤の場合）'!$BJ101,IF(FN$19&lt;='様式３（療養者名簿）（⑤の場合）'!$BK101,1,0),0),0)</f>
        <v>0</v>
      </c>
      <c r="FO96" s="247">
        <f>IF(FO$19-'様式３（療養者名簿）（⑤の場合）'!$BJ101+1&lt;=15,IF(FO$19&gt;='様式３（療養者名簿）（⑤の場合）'!$BJ101,IF(FO$19&lt;='様式３（療養者名簿）（⑤の場合）'!$BK101,1,0),0),0)</f>
        <v>0</v>
      </c>
      <c r="FP96" s="247">
        <f>IF(FP$19-'様式３（療養者名簿）（⑤の場合）'!$BJ101+1&lt;=15,IF(FP$19&gt;='様式３（療養者名簿）（⑤の場合）'!$BJ101,IF(FP$19&lt;='様式３（療養者名簿）（⑤の場合）'!$BK101,1,0),0),0)</f>
        <v>0</v>
      </c>
      <c r="FQ96" s="247">
        <f>IF(FQ$19-'様式３（療養者名簿）（⑤の場合）'!$BJ101+1&lt;=15,IF(FQ$19&gt;='様式３（療養者名簿）（⑤の場合）'!$BJ101,IF(FQ$19&lt;='様式３（療養者名簿）（⑤の場合）'!$BK101,1,0),0),0)</f>
        <v>0</v>
      </c>
      <c r="FR96" s="247">
        <f>IF(FR$19-'様式３（療養者名簿）（⑤の場合）'!$BJ101+1&lt;=15,IF(FR$19&gt;='様式３（療養者名簿）（⑤の場合）'!$BJ101,IF(FR$19&lt;='様式３（療養者名簿）（⑤の場合）'!$BK101,1,0),0),0)</f>
        <v>0</v>
      </c>
      <c r="FS96" s="247">
        <f>IF(FS$19-'様式３（療養者名簿）（⑤の場合）'!$BJ101+1&lt;=15,IF(FS$19&gt;='様式３（療養者名簿）（⑤の場合）'!$BJ101,IF(FS$19&lt;='様式３（療養者名簿）（⑤の場合）'!$BK101,1,0),0),0)</f>
        <v>0</v>
      </c>
      <c r="FT96" s="247">
        <f>IF(FT$19-'様式３（療養者名簿）（⑤の場合）'!$BJ101+1&lt;=15,IF(FT$19&gt;='様式３（療養者名簿）（⑤の場合）'!$BJ101,IF(FT$19&lt;='様式３（療養者名簿）（⑤の場合）'!$BK101,1,0),0),0)</f>
        <v>0</v>
      </c>
      <c r="FU96" s="247">
        <f>IF(FU$19-'様式３（療養者名簿）（⑤の場合）'!$BJ101+1&lt;=15,IF(FU$19&gt;='様式３（療養者名簿）（⑤の場合）'!$BJ101,IF(FU$19&lt;='様式３（療養者名簿）（⑤の場合）'!$BK101,1,0),0),0)</f>
        <v>0</v>
      </c>
      <c r="FV96" s="247">
        <f>IF(FV$19-'様式３（療養者名簿）（⑤の場合）'!$BJ101+1&lt;=15,IF(FV$19&gt;='様式３（療養者名簿）（⑤の場合）'!$BJ101,IF(FV$19&lt;='様式３（療養者名簿）（⑤の場合）'!$BK101,1,0),0),0)</f>
        <v>0</v>
      </c>
      <c r="FW96" s="247">
        <f>IF(FW$19-'様式３（療養者名簿）（⑤の場合）'!$BJ101+1&lt;=15,IF(FW$19&gt;='様式３（療養者名簿）（⑤の場合）'!$BJ101,IF(FW$19&lt;='様式３（療養者名簿）（⑤の場合）'!$BK101,1,0),0),0)</f>
        <v>0</v>
      </c>
      <c r="FX96" s="247">
        <f>IF(FX$19-'様式３（療養者名簿）（⑤の場合）'!$BJ101+1&lt;=15,IF(FX$19&gt;='様式３（療養者名簿）（⑤の場合）'!$BJ101,IF(FX$19&lt;='様式３（療養者名簿）（⑤の場合）'!$BK101,1,0),0),0)</f>
        <v>0</v>
      </c>
      <c r="FY96" s="247">
        <f>IF(FY$19-'様式３（療養者名簿）（⑤の場合）'!$BJ101+1&lt;=15,IF(FY$19&gt;='様式３（療養者名簿）（⑤の場合）'!$BJ101,IF(FY$19&lt;='様式３（療養者名簿）（⑤の場合）'!$BK101,1,0),0),0)</f>
        <v>0</v>
      </c>
      <c r="FZ96" s="247">
        <f>IF(FZ$19-'様式３（療養者名簿）（⑤の場合）'!$BJ101+1&lt;=15,IF(FZ$19&gt;='様式３（療養者名簿）（⑤の場合）'!$BJ101,IF(FZ$19&lt;='様式３（療養者名簿）（⑤の場合）'!$BK101,1,0),0),0)</f>
        <v>0</v>
      </c>
      <c r="GA96" s="247">
        <f>IF(GA$19-'様式３（療養者名簿）（⑤の場合）'!$BJ101+1&lt;=15,IF(GA$19&gt;='様式３（療養者名簿）（⑤の場合）'!$BJ101,IF(GA$19&lt;='様式３（療養者名簿）（⑤の場合）'!$BK101,1,0),0),0)</f>
        <v>0</v>
      </c>
      <c r="GB96" s="247">
        <f>IF(GB$19-'様式３（療養者名簿）（⑤の場合）'!$BJ101+1&lt;=15,IF(GB$19&gt;='様式３（療養者名簿）（⑤の場合）'!$BJ101,IF(GB$19&lt;='様式３（療養者名簿）（⑤の場合）'!$BK101,1,0),0),0)</f>
        <v>0</v>
      </c>
      <c r="GC96" s="247">
        <f>IF(GC$19-'様式３（療養者名簿）（⑤の場合）'!$BJ101+1&lt;=15,IF(GC$19&gt;='様式３（療養者名簿）（⑤の場合）'!$BJ101,IF(GC$19&lt;='様式３（療養者名簿）（⑤の場合）'!$BK101,1,0),0),0)</f>
        <v>0</v>
      </c>
      <c r="GD96" s="247">
        <f>IF(GD$19-'様式３（療養者名簿）（⑤の場合）'!$BJ101+1&lt;=15,IF(GD$19&gt;='様式３（療養者名簿）（⑤の場合）'!$BJ101,IF(GD$19&lt;='様式３（療養者名簿）（⑤の場合）'!$BK101,1,0),0),0)</f>
        <v>0</v>
      </c>
      <c r="GE96" s="247">
        <f>IF(GE$19-'様式３（療養者名簿）（⑤の場合）'!$BJ101+1&lt;=15,IF(GE$19&gt;='様式３（療養者名簿）（⑤の場合）'!$BJ101,IF(GE$19&lt;='様式３（療養者名簿）（⑤の場合）'!$BK101,1,0),0),0)</f>
        <v>0</v>
      </c>
      <c r="GF96" s="247">
        <f>IF(GF$19-'様式３（療養者名簿）（⑤の場合）'!$BJ101+1&lt;=15,IF(GF$19&gt;='様式３（療養者名簿）（⑤の場合）'!$BJ101,IF(GF$19&lt;='様式３（療養者名簿）（⑤の場合）'!$BK101,1,0),0),0)</f>
        <v>0</v>
      </c>
      <c r="GG96" s="247">
        <f>IF(GG$19-'様式３（療養者名簿）（⑤の場合）'!$BJ101+1&lt;=15,IF(GG$19&gt;='様式３（療養者名簿）（⑤の場合）'!$BJ101,IF(GG$19&lt;='様式３（療養者名簿）（⑤の場合）'!$BK101,1,0),0),0)</f>
        <v>0</v>
      </c>
      <c r="GH96" s="247">
        <f>IF(GH$19-'様式３（療養者名簿）（⑤の場合）'!$BJ101+1&lt;=15,IF(GH$19&gt;='様式３（療養者名簿）（⑤の場合）'!$BJ101,IF(GH$19&lt;='様式３（療養者名簿）（⑤の場合）'!$BK101,1,0),0),0)</f>
        <v>0</v>
      </c>
      <c r="GI96" s="247">
        <f>IF(GI$19-'様式３（療養者名簿）（⑤の場合）'!$BJ101+1&lt;=15,IF(GI$19&gt;='様式３（療養者名簿）（⑤の場合）'!$BJ101,IF(GI$19&lt;='様式３（療養者名簿）（⑤の場合）'!$BK101,1,0),0),0)</f>
        <v>0</v>
      </c>
      <c r="GJ96" s="247">
        <f>IF(GJ$19-'様式３（療養者名簿）（⑤の場合）'!$BJ101+1&lt;=15,IF(GJ$19&gt;='様式３（療養者名簿）（⑤の場合）'!$BJ101,IF(GJ$19&lt;='様式３（療養者名簿）（⑤の場合）'!$BK101,1,0),0),0)</f>
        <v>0</v>
      </c>
      <c r="GK96" s="247">
        <f>IF(GK$19-'様式３（療養者名簿）（⑤の場合）'!$BJ101+1&lt;=15,IF(GK$19&gt;='様式３（療養者名簿）（⑤の場合）'!$BJ101,IF(GK$19&lt;='様式３（療養者名簿）（⑤の場合）'!$BK101,1,0),0),0)</f>
        <v>0</v>
      </c>
      <c r="GL96" s="247">
        <f>IF(GL$19-'様式３（療養者名簿）（⑤の場合）'!$BJ101+1&lt;=15,IF(GL$19&gt;='様式３（療養者名簿）（⑤の場合）'!$BJ101,IF(GL$19&lt;='様式３（療養者名簿）（⑤の場合）'!$BK101,1,0),0),0)</f>
        <v>0</v>
      </c>
      <c r="GM96" s="247">
        <f>IF(GM$19-'様式３（療養者名簿）（⑤の場合）'!$BJ101+1&lt;=15,IF(GM$19&gt;='様式３（療養者名簿）（⑤の場合）'!$BJ101,IF(GM$19&lt;='様式３（療養者名簿）（⑤の場合）'!$BK101,1,0),0),0)</f>
        <v>0</v>
      </c>
      <c r="GN96" s="247">
        <f>IF(GN$19-'様式３（療養者名簿）（⑤の場合）'!$BJ101+1&lt;=15,IF(GN$19&gt;='様式３（療養者名簿）（⑤の場合）'!$BJ101,IF(GN$19&lt;='様式３（療養者名簿）（⑤の場合）'!$BK101,1,0),0),0)</f>
        <v>0</v>
      </c>
      <c r="GO96" s="247">
        <f>IF(GO$19-'様式３（療養者名簿）（⑤の場合）'!$BJ101+1&lt;=15,IF(GO$19&gt;='様式３（療養者名簿）（⑤の場合）'!$BJ101,IF(GO$19&lt;='様式３（療養者名簿）（⑤の場合）'!$BK101,1,0),0),0)</f>
        <v>0</v>
      </c>
      <c r="GP96" s="247">
        <f>IF(GP$19-'様式３（療養者名簿）（⑤の場合）'!$BJ101+1&lt;=15,IF(GP$19&gt;='様式３（療養者名簿）（⑤の場合）'!$BJ101,IF(GP$19&lt;='様式３（療養者名簿）（⑤の場合）'!$BK101,1,0),0),0)</f>
        <v>0</v>
      </c>
      <c r="GQ96" s="247">
        <f>IF(GQ$19-'様式３（療養者名簿）（⑤の場合）'!$BJ101+1&lt;=15,IF(GQ$19&gt;='様式３（療養者名簿）（⑤の場合）'!$BJ101,IF(GQ$19&lt;='様式３（療養者名簿）（⑤の場合）'!$BK101,1,0),0),0)</f>
        <v>0</v>
      </c>
      <c r="GR96" s="247">
        <f>IF(GR$19-'様式３（療養者名簿）（⑤の場合）'!$BJ101+1&lt;=15,IF(GR$19&gt;='様式３（療養者名簿）（⑤の場合）'!$BJ101,IF(GR$19&lt;='様式３（療養者名簿）（⑤の場合）'!$BK101,1,0),0),0)</f>
        <v>0</v>
      </c>
      <c r="GS96" s="247">
        <f>IF(GS$19-'様式３（療養者名簿）（⑤の場合）'!$BJ101+1&lt;=15,IF(GS$19&gt;='様式３（療養者名簿）（⑤の場合）'!$BJ101,IF(GS$19&lt;='様式３（療養者名簿）（⑤の場合）'!$BK101,1,0),0),0)</f>
        <v>0</v>
      </c>
      <c r="GT96" s="247">
        <f>IF(GT$19-'様式３（療養者名簿）（⑤の場合）'!$BJ101+1&lt;=15,IF(GT$19&gt;='様式３（療養者名簿）（⑤の場合）'!$BJ101,IF(GT$19&lt;='様式３（療養者名簿）（⑤の場合）'!$BK101,1,0),0),0)</f>
        <v>0</v>
      </c>
      <c r="GU96" s="247">
        <f>IF(GU$19-'様式３（療養者名簿）（⑤の場合）'!$BJ101+1&lt;=15,IF(GU$19&gt;='様式３（療養者名簿）（⑤の場合）'!$BJ101,IF(GU$19&lt;='様式３（療養者名簿）（⑤の場合）'!$BK101,1,0),0),0)</f>
        <v>0</v>
      </c>
      <c r="GV96" s="247">
        <f>IF(GV$19-'様式３（療養者名簿）（⑤の場合）'!$BJ101+1&lt;=15,IF(GV$19&gt;='様式３（療養者名簿）（⑤の場合）'!$BJ101,IF(GV$19&lt;='様式３（療養者名簿）（⑤の場合）'!$BK101,1,0),0),0)</f>
        <v>0</v>
      </c>
      <c r="GW96" s="247">
        <f>IF(GW$19-'様式３（療養者名簿）（⑤の場合）'!$BJ101+1&lt;=15,IF(GW$19&gt;='様式３（療養者名簿）（⑤の場合）'!$BJ101,IF(GW$19&lt;='様式３（療養者名簿）（⑤の場合）'!$BK101,1,0),0),0)</f>
        <v>0</v>
      </c>
      <c r="GX96" s="247">
        <f>IF(GX$19-'様式３（療養者名簿）（⑤の場合）'!$BJ101+1&lt;=15,IF(GX$19&gt;='様式３（療養者名簿）（⑤の場合）'!$BJ101,IF(GX$19&lt;='様式３（療養者名簿）（⑤の場合）'!$BK101,1,0),0),0)</f>
        <v>0</v>
      </c>
      <c r="GY96" s="247">
        <f>IF(GY$19-'様式３（療養者名簿）（⑤の場合）'!$BJ101+1&lt;=15,IF(GY$19&gt;='様式３（療養者名簿）（⑤の場合）'!$BJ101,IF(GY$19&lt;='様式３（療養者名簿）（⑤の場合）'!$BK101,1,0),0),0)</f>
        <v>0</v>
      </c>
      <c r="GZ96" s="247">
        <f>IF(GZ$19-'様式３（療養者名簿）（⑤の場合）'!$BJ101+1&lt;=15,IF(GZ$19&gt;='様式３（療養者名簿）（⑤の場合）'!$BJ101,IF(GZ$19&lt;='様式３（療養者名簿）（⑤の場合）'!$BK101,1,0),0),0)</f>
        <v>0</v>
      </c>
      <c r="HA96" s="247">
        <f>IF(HA$19-'様式３（療養者名簿）（⑤の場合）'!$BJ101+1&lt;=15,IF(HA$19&gt;='様式３（療養者名簿）（⑤の場合）'!$BJ101,IF(HA$19&lt;='様式３（療養者名簿）（⑤の場合）'!$BK101,1,0),0),0)</f>
        <v>0</v>
      </c>
      <c r="HB96" s="247">
        <f>IF(HB$19-'様式３（療養者名簿）（⑤の場合）'!$BJ101+1&lt;=15,IF(HB$19&gt;='様式３（療養者名簿）（⑤の場合）'!$BJ101,IF(HB$19&lt;='様式３（療養者名簿）（⑤の場合）'!$BK101,1,0),0),0)</f>
        <v>0</v>
      </c>
      <c r="HC96" s="247">
        <f>IF(HC$19-'様式３（療養者名簿）（⑤の場合）'!$BJ101+1&lt;=15,IF(HC$19&gt;='様式３（療養者名簿）（⑤の場合）'!$BJ101,IF(HC$19&lt;='様式３（療養者名簿）（⑤の場合）'!$BK101,1,0),0),0)</f>
        <v>0</v>
      </c>
      <c r="HD96" s="247">
        <f>IF(HD$19-'様式３（療養者名簿）（⑤の場合）'!$BJ101+1&lt;=15,IF(HD$19&gt;='様式３（療養者名簿）（⑤の場合）'!$BJ101,IF(HD$19&lt;='様式３（療養者名簿）（⑤の場合）'!$BK101,1,0),0),0)</f>
        <v>0</v>
      </c>
      <c r="HE96" s="247">
        <f>IF(HE$19-'様式３（療養者名簿）（⑤の場合）'!$BJ101+1&lt;=15,IF(HE$19&gt;='様式３（療養者名簿）（⑤の場合）'!$BJ101,IF(HE$19&lt;='様式３（療養者名簿）（⑤の場合）'!$BK101,1,0),0),0)</f>
        <v>0</v>
      </c>
      <c r="HF96" s="247">
        <f>IF(HF$19-'様式３（療養者名簿）（⑤の場合）'!$BJ101+1&lt;=15,IF(HF$19&gt;='様式３（療養者名簿）（⑤の場合）'!$BJ101,IF(HF$19&lt;='様式３（療養者名簿）（⑤の場合）'!$BK101,1,0),0),0)</f>
        <v>0</v>
      </c>
      <c r="HG96" s="247">
        <f>IF(HG$19-'様式３（療養者名簿）（⑤の場合）'!$BJ101+1&lt;=15,IF(HG$19&gt;='様式３（療養者名簿）（⑤の場合）'!$BJ101,IF(HG$19&lt;='様式３（療養者名簿）（⑤の場合）'!$BK101,1,0),0),0)</f>
        <v>0</v>
      </c>
      <c r="HH96" s="247">
        <f>IF(HH$19-'様式３（療養者名簿）（⑤の場合）'!$BJ101+1&lt;=15,IF(HH$19&gt;='様式３（療養者名簿）（⑤の場合）'!$BJ101,IF(HH$19&lt;='様式３（療養者名簿）（⑤の場合）'!$BK101,1,0),0),0)</f>
        <v>0</v>
      </c>
      <c r="HI96" s="247">
        <f>IF(HI$19-'様式３（療養者名簿）（⑤の場合）'!$BJ101+1&lt;=15,IF(HI$19&gt;='様式３（療養者名簿）（⑤の場合）'!$BJ101,IF(HI$19&lt;='様式３（療養者名簿）（⑤の場合）'!$BK101,1,0),0),0)</f>
        <v>0</v>
      </c>
      <c r="HJ96" s="247">
        <f>IF(HJ$19-'様式３（療養者名簿）（⑤の場合）'!$BJ101+1&lt;=15,IF(HJ$19&gt;='様式３（療養者名簿）（⑤の場合）'!$BJ101,IF(HJ$19&lt;='様式３（療養者名簿）（⑤の場合）'!$BK101,1,0),0),0)</f>
        <v>0</v>
      </c>
      <c r="HK96" s="247">
        <f>IF(HK$19-'様式３（療養者名簿）（⑤の場合）'!$BJ101+1&lt;=15,IF(HK$19&gt;='様式３（療養者名簿）（⑤の場合）'!$BJ101,IF(HK$19&lt;='様式３（療養者名簿）（⑤の場合）'!$BK101,1,0),0),0)</f>
        <v>0</v>
      </c>
      <c r="HL96" s="247">
        <f>IF(HL$19-'様式３（療養者名簿）（⑤の場合）'!$BJ101+1&lt;=15,IF(HL$19&gt;='様式３（療養者名簿）（⑤の場合）'!$BJ101,IF(HL$19&lt;='様式３（療養者名簿）（⑤の場合）'!$BK101,1,0),0),0)</f>
        <v>0</v>
      </c>
      <c r="HM96" s="247">
        <f>IF(HM$19-'様式３（療養者名簿）（⑤の場合）'!$BJ101+1&lt;=15,IF(HM$19&gt;='様式３（療養者名簿）（⑤の場合）'!$BJ101,IF(HM$19&lt;='様式３（療養者名簿）（⑤の場合）'!$BK101,1,0),0),0)</f>
        <v>0</v>
      </c>
      <c r="HN96" s="247">
        <f>IF(HN$19-'様式３（療養者名簿）（⑤の場合）'!$BJ101+1&lt;=15,IF(HN$19&gt;='様式３（療養者名簿）（⑤の場合）'!$BJ101,IF(HN$19&lt;='様式３（療養者名簿）（⑤の場合）'!$BK101,1,0),0),0)</f>
        <v>0</v>
      </c>
      <c r="HO96" s="247">
        <f>IF(HO$19-'様式３（療養者名簿）（⑤の場合）'!$BJ101+1&lt;=15,IF(HO$19&gt;='様式３（療養者名簿）（⑤の場合）'!$BJ101,IF(HO$19&lt;='様式３（療養者名簿）（⑤の場合）'!$BK101,1,0),0),0)</f>
        <v>0</v>
      </c>
      <c r="HP96" s="247">
        <f>IF(HP$19-'様式３（療養者名簿）（⑤の場合）'!$BJ101+1&lt;=15,IF(HP$19&gt;='様式３（療養者名簿）（⑤の場合）'!$BJ101,IF(HP$19&lt;='様式３（療養者名簿）（⑤の場合）'!$BK101,1,0),0),0)</f>
        <v>0</v>
      </c>
      <c r="HQ96" s="247">
        <f>IF(HQ$19-'様式３（療養者名簿）（⑤の場合）'!$BJ101+1&lt;=15,IF(HQ$19&gt;='様式３（療養者名簿）（⑤の場合）'!$BJ101,IF(HQ$19&lt;='様式３（療養者名簿）（⑤の場合）'!$BK101,1,0),0),0)</f>
        <v>0</v>
      </c>
      <c r="HR96" s="247">
        <f>IF(HR$19-'様式３（療養者名簿）（⑤の場合）'!$BJ101+1&lt;=15,IF(HR$19&gt;='様式３（療養者名簿）（⑤の場合）'!$BJ101,IF(HR$19&lt;='様式３（療養者名簿）（⑤の場合）'!$BK101,1,0),0),0)</f>
        <v>0</v>
      </c>
      <c r="HS96" s="247">
        <f>IF(HS$19-'様式３（療養者名簿）（⑤の場合）'!$BJ101+1&lt;=15,IF(HS$19&gt;='様式３（療養者名簿）（⑤の場合）'!$BJ101,IF(HS$19&lt;='様式３（療養者名簿）（⑤の場合）'!$BK101,1,0),0),0)</f>
        <v>0</v>
      </c>
      <c r="HT96" s="247">
        <f>IF(HT$19-'様式３（療養者名簿）（⑤の場合）'!$BJ101+1&lt;=15,IF(HT$19&gt;='様式３（療養者名簿）（⑤の場合）'!$BJ101,IF(HT$19&lt;='様式３（療養者名簿）（⑤の場合）'!$BK101,1,0),0),0)</f>
        <v>0</v>
      </c>
      <c r="HU96" s="247">
        <f>IF(HU$19-'様式３（療養者名簿）（⑤の場合）'!$BJ101+1&lt;=15,IF(HU$19&gt;='様式３（療養者名簿）（⑤の場合）'!$BJ101,IF(HU$19&lt;='様式３（療養者名簿）（⑤の場合）'!$BK101,1,0),0),0)</f>
        <v>0</v>
      </c>
      <c r="HV96" s="247">
        <f>IF(HV$19-'様式３（療養者名簿）（⑤の場合）'!$BJ101+1&lt;=15,IF(HV$19&gt;='様式３（療養者名簿）（⑤の場合）'!$BJ101,IF(HV$19&lt;='様式３（療養者名簿）（⑤の場合）'!$BK101,1,0),0),0)</f>
        <v>0</v>
      </c>
      <c r="HW96" s="247">
        <f>IF(HW$19-'様式３（療養者名簿）（⑤の場合）'!$BJ101+1&lt;=15,IF(HW$19&gt;='様式３（療養者名簿）（⑤の場合）'!$BJ101,IF(HW$19&lt;='様式３（療養者名簿）（⑤の場合）'!$BK101,1,0),0),0)</f>
        <v>0</v>
      </c>
      <c r="HX96" s="247">
        <f>IF(HX$19-'様式３（療養者名簿）（⑤の場合）'!$BJ101+1&lt;=15,IF(HX$19&gt;='様式３（療養者名簿）（⑤の場合）'!$BJ101,IF(HX$19&lt;='様式３（療養者名簿）（⑤の場合）'!$BK101,1,0),0),0)</f>
        <v>0</v>
      </c>
      <c r="HY96" s="247">
        <f>IF(HY$19-'様式３（療養者名簿）（⑤の場合）'!$BJ101+1&lt;=15,IF(HY$19&gt;='様式３（療養者名簿）（⑤の場合）'!$BJ101,IF(HY$19&lt;='様式３（療養者名簿）（⑤の場合）'!$BK101,1,0),0),0)</f>
        <v>0</v>
      </c>
      <c r="HZ96" s="247">
        <f>IF(HZ$19-'様式３（療養者名簿）（⑤の場合）'!$BJ101+1&lt;=15,IF(HZ$19&gt;='様式３（療養者名簿）（⑤の場合）'!$BJ101,IF(HZ$19&lt;='様式３（療養者名簿）（⑤の場合）'!$BK101,1,0),0),0)</f>
        <v>0</v>
      </c>
      <c r="IA96" s="247">
        <f>IF(IA$19-'様式３（療養者名簿）（⑤の場合）'!$BJ101+1&lt;=15,IF(IA$19&gt;='様式３（療養者名簿）（⑤の場合）'!$BJ101,IF(IA$19&lt;='様式３（療養者名簿）（⑤の場合）'!$BK101,1,0),0),0)</f>
        <v>0</v>
      </c>
      <c r="IB96" s="247">
        <f>IF(IB$19-'様式３（療養者名簿）（⑤の場合）'!$BJ101+1&lt;=15,IF(IB$19&gt;='様式３（療養者名簿）（⑤の場合）'!$BJ101,IF(IB$19&lt;='様式３（療養者名簿）（⑤の場合）'!$BK101,1,0),0),0)</f>
        <v>0</v>
      </c>
      <c r="IC96" s="247">
        <f>IF(IC$19-'様式３（療養者名簿）（⑤の場合）'!$BJ101+1&lt;=15,IF(IC$19&gt;='様式３（療養者名簿）（⑤の場合）'!$BJ101,IF(IC$19&lt;='様式３（療養者名簿）（⑤の場合）'!$BK101,1,0),0),0)</f>
        <v>0</v>
      </c>
      <c r="ID96" s="247">
        <f>IF(ID$19-'様式３（療養者名簿）（⑤の場合）'!$BJ101+1&lt;=15,IF(ID$19&gt;='様式３（療養者名簿）（⑤の場合）'!$BJ101,IF(ID$19&lt;='様式３（療養者名簿）（⑤の場合）'!$BK101,1,0),0),0)</f>
        <v>0</v>
      </c>
      <c r="IE96" s="247">
        <f>IF(IE$19-'様式３（療養者名簿）（⑤の場合）'!$BJ101+1&lt;=15,IF(IE$19&gt;='様式３（療養者名簿）（⑤の場合）'!$BJ101,IF(IE$19&lt;='様式３（療養者名簿）（⑤の場合）'!$BK101,1,0),0),0)</f>
        <v>0</v>
      </c>
      <c r="IF96" s="247">
        <f>IF(IF$19-'様式３（療養者名簿）（⑤の場合）'!$BJ101+1&lt;=15,IF(IF$19&gt;='様式３（療養者名簿）（⑤の場合）'!$BJ101,IF(IF$19&lt;='様式３（療養者名簿）（⑤の場合）'!$BK101,1,0),0),0)</f>
        <v>0</v>
      </c>
      <c r="IG96" s="247">
        <f>IF(IG$19-'様式３（療養者名簿）（⑤の場合）'!$BJ101+1&lt;=15,IF(IG$19&gt;='様式３（療養者名簿）（⑤の場合）'!$BJ101,IF(IG$19&lt;='様式３（療養者名簿）（⑤の場合）'!$BK101,1,0),0),0)</f>
        <v>0</v>
      </c>
      <c r="IH96" s="247">
        <f>IF(IH$19-'様式３（療養者名簿）（⑤の場合）'!$BJ101+1&lt;=15,IF(IH$19&gt;='様式３（療養者名簿）（⑤の場合）'!$BJ101,IF(IH$19&lt;='様式３（療養者名簿）（⑤の場合）'!$BK101,1,0),0),0)</f>
        <v>0</v>
      </c>
      <c r="II96" s="247">
        <f>IF(II$19-'様式３（療養者名簿）（⑤の場合）'!$BJ101+1&lt;=15,IF(II$19&gt;='様式３（療養者名簿）（⑤の場合）'!$BJ101,IF(II$19&lt;='様式３（療養者名簿）（⑤の場合）'!$BK101,1,0),0),0)</f>
        <v>0</v>
      </c>
      <c r="IJ96" s="247">
        <f>IF(IJ$19-'様式３（療養者名簿）（⑤の場合）'!$BJ101+1&lt;=15,IF(IJ$19&gt;='様式３（療養者名簿）（⑤の場合）'!$BJ101,IF(IJ$19&lt;='様式３（療養者名簿）（⑤の場合）'!$BK101,1,0),0),0)</f>
        <v>0</v>
      </c>
      <c r="IK96" s="247">
        <f>IF(IK$19-'様式３（療養者名簿）（⑤の場合）'!$BJ101+1&lt;=15,IF(IK$19&gt;='様式３（療養者名簿）（⑤の場合）'!$BJ101,IF(IK$19&lt;='様式３（療養者名簿）（⑤の場合）'!$BK101,1,0),0),0)</f>
        <v>0</v>
      </c>
      <c r="IL96" s="247">
        <f>IF(IL$19-'様式３（療養者名簿）（⑤の場合）'!$BJ101+1&lt;=15,IF(IL$19&gt;='様式３（療養者名簿）（⑤の場合）'!$BJ101,IF(IL$19&lt;='様式３（療養者名簿）（⑤の場合）'!$BK101,1,0),0),0)</f>
        <v>0</v>
      </c>
      <c r="IM96" s="247">
        <f>IF(IM$19-'様式３（療養者名簿）（⑤の場合）'!$BJ101+1&lt;=15,IF(IM$19&gt;='様式３（療養者名簿）（⑤の場合）'!$BJ101,IF(IM$19&lt;='様式３（療養者名簿）（⑤の場合）'!$BK101,1,0),0),0)</f>
        <v>0</v>
      </c>
      <c r="IN96" s="247">
        <f>IF(IN$19-'様式３（療養者名簿）（⑤の場合）'!$BJ101+1&lt;=15,IF(IN$19&gt;='様式３（療養者名簿）（⑤の場合）'!$BJ101,IF(IN$19&lt;='様式３（療養者名簿）（⑤の場合）'!$BK101,1,0),0),0)</f>
        <v>0</v>
      </c>
      <c r="IO96" s="247">
        <f>IF(IO$19-'様式３（療養者名簿）（⑤の場合）'!$BJ101+1&lt;=15,IF(IO$19&gt;='様式３（療養者名簿）（⑤の場合）'!$BJ101,IF(IO$19&lt;='様式３（療養者名簿）（⑤の場合）'!$BK101,1,0),0),0)</f>
        <v>0</v>
      </c>
      <c r="IP96" s="247">
        <f>IF(IP$19-'様式３（療養者名簿）（⑤の場合）'!$BJ101+1&lt;=15,IF(IP$19&gt;='様式３（療養者名簿）（⑤の場合）'!$BJ101,IF(IP$19&lt;='様式３（療養者名簿）（⑤の場合）'!$BK101,1,0),0),0)</f>
        <v>0</v>
      </c>
      <c r="IQ96" s="247">
        <f>IF(IQ$19-'様式３（療養者名簿）（⑤の場合）'!$BJ101+1&lt;=15,IF(IQ$19&gt;='様式３（療養者名簿）（⑤の場合）'!$BJ101,IF(IQ$19&lt;='様式３（療養者名簿）（⑤の場合）'!$BK101,1,0),0),0)</f>
        <v>0</v>
      </c>
      <c r="IR96" s="247">
        <f>IF(IR$19-'様式３（療養者名簿）（⑤の場合）'!$BJ101+1&lt;=15,IF(IR$19&gt;='様式３（療養者名簿）（⑤の場合）'!$BJ101,IF(IR$19&lt;='様式３（療養者名簿）（⑤の場合）'!$BK101,1,0),0),0)</f>
        <v>0</v>
      </c>
      <c r="IS96" s="247">
        <f>IF(IS$19-'様式３（療養者名簿）（⑤の場合）'!$BJ101+1&lt;=15,IF(IS$19&gt;='様式３（療養者名簿）（⑤の場合）'!$BJ101,IF(IS$19&lt;='様式３（療養者名簿）（⑤の場合）'!$BK101,1,0),0),0)</f>
        <v>0</v>
      </c>
      <c r="IT96" s="247">
        <f>IF(IT$19-'様式３（療養者名簿）（⑤の場合）'!$BJ101+1&lt;=15,IF(IT$19&gt;='様式３（療養者名簿）（⑤の場合）'!$BJ101,IF(IT$19&lt;='様式３（療養者名簿）（⑤の場合）'!$BK101,1,0),0),0)</f>
        <v>0</v>
      </c>
      <c r="IU96" s="247">
        <f>IF(IU$19-'様式３（療養者名簿）（⑤の場合）'!$BJ101+1&lt;=15,IF(IU$19&gt;='様式３（療養者名簿）（⑤の場合）'!$BJ101,IF(IU$19&lt;='様式３（療養者名簿）（⑤の場合）'!$BK101,1,0),0),0)</f>
        <v>0</v>
      </c>
      <c r="IV96" s="247">
        <f>IF(IV$19-'様式３（療養者名簿）（⑤の場合）'!$BJ101+1&lt;=15,IF(IV$19&gt;='様式３（療養者名簿）（⑤の場合）'!$BJ101,IF(IV$19&lt;='様式３（療養者名簿）（⑤の場合）'!$BK101,1,0),0),0)</f>
        <v>0</v>
      </c>
      <c r="IW96" s="247">
        <f>IF(IW$19-'様式３（療養者名簿）（⑤の場合）'!$BJ101+1&lt;=15,IF(IW$19&gt;='様式３（療養者名簿）（⑤の場合）'!$BJ101,IF(IW$19&lt;='様式３（療養者名簿）（⑤の場合）'!$BK101,1,0),0),0)</f>
        <v>0</v>
      </c>
      <c r="IX96" s="247">
        <f>IF(IX$19-'様式３（療養者名簿）（⑤の場合）'!$BJ101+1&lt;=15,IF(IX$19&gt;='様式３（療養者名簿）（⑤の場合）'!$BJ101,IF(IX$19&lt;='様式３（療養者名簿）（⑤の場合）'!$BK101,1,0),0),0)</f>
        <v>0</v>
      </c>
      <c r="IY96" s="247">
        <f>IF(IY$19-'様式３（療養者名簿）（⑤の場合）'!$BJ101+1&lt;=15,IF(IY$19&gt;='様式３（療養者名簿）（⑤の場合）'!$BJ101,IF(IY$19&lt;='様式３（療養者名簿）（⑤の場合）'!$BK101,1,0),0),0)</f>
        <v>0</v>
      </c>
      <c r="IZ96" s="247">
        <f>IF(IZ$19-'様式３（療養者名簿）（⑤の場合）'!$BJ101+1&lt;=15,IF(IZ$19&gt;='様式３（療養者名簿）（⑤の場合）'!$BJ101,IF(IZ$19&lt;='様式３（療養者名簿）（⑤の場合）'!$BK101,1,0),0),0)</f>
        <v>0</v>
      </c>
      <c r="JA96" s="247">
        <f>IF(JA$19-'様式３（療養者名簿）（⑤の場合）'!$BJ101+1&lt;=15,IF(JA$19&gt;='様式３（療養者名簿）（⑤の場合）'!$BJ101,IF(JA$19&lt;='様式３（療養者名簿）（⑤の場合）'!$BK101,1,0),0),0)</f>
        <v>0</v>
      </c>
      <c r="JB96" s="247">
        <f>IF(JB$19-'様式３（療養者名簿）（⑤の場合）'!$BJ101+1&lt;=15,IF(JB$19&gt;='様式３（療養者名簿）（⑤の場合）'!$BJ101,IF(JB$19&lt;='様式３（療養者名簿）（⑤の場合）'!$BK101,1,0),0),0)</f>
        <v>0</v>
      </c>
      <c r="JC96" s="247">
        <f>IF(JC$19-'様式３（療養者名簿）（⑤の場合）'!$BJ101+1&lt;=15,IF(JC$19&gt;='様式３（療養者名簿）（⑤の場合）'!$BJ101,IF(JC$19&lt;='様式３（療養者名簿）（⑤の場合）'!$BK101,1,0),0),0)</f>
        <v>0</v>
      </c>
      <c r="JD96" s="247">
        <f>IF(JD$19-'様式３（療養者名簿）（⑤の場合）'!$BJ101+1&lt;=15,IF(JD$19&gt;='様式３（療養者名簿）（⑤の場合）'!$BJ101,IF(JD$19&lt;='様式３（療養者名簿）（⑤の場合）'!$BK101,1,0),0),0)</f>
        <v>0</v>
      </c>
      <c r="JE96" s="247">
        <f>IF(JE$19-'様式３（療養者名簿）（⑤の場合）'!$BJ101+1&lt;=15,IF(JE$19&gt;='様式３（療養者名簿）（⑤の場合）'!$BJ101,IF(JE$19&lt;='様式３（療養者名簿）（⑤の場合）'!$BK101,1,0),0),0)</f>
        <v>0</v>
      </c>
      <c r="JF96" s="247">
        <f>IF(JF$19-'様式３（療養者名簿）（⑤の場合）'!$BJ101+1&lt;=15,IF(JF$19&gt;='様式３（療養者名簿）（⑤の場合）'!$BJ101,IF(JF$19&lt;='様式３（療養者名簿）（⑤の場合）'!$BK101,1,0),0),0)</f>
        <v>0</v>
      </c>
      <c r="JG96" s="247">
        <f>IF(JG$19-'様式３（療養者名簿）（⑤の場合）'!$BJ101+1&lt;=15,IF(JG$19&gt;='様式３（療養者名簿）（⑤の場合）'!$BJ101,IF(JG$19&lt;='様式３（療養者名簿）（⑤の場合）'!$BK101,1,0),0),0)</f>
        <v>0</v>
      </c>
      <c r="JH96" s="247">
        <f>IF(JH$19-'様式３（療養者名簿）（⑤の場合）'!$BJ101+1&lt;=15,IF(JH$19&gt;='様式３（療養者名簿）（⑤の場合）'!$BJ101,IF(JH$19&lt;='様式３（療養者名簿）（⑤の場合）'!$BK101,1,0),0),0)</f>
        <v>0</v>
      </c>
      <c r="JI96" s="247">
        <f>IF(JI$19-'様式３（療養者名簿）（⑤の場合）'!$BJ101+1&lt;=15,IF(JI$19&gt;='様式３（療養者名簿）（⑤の場合）'!$BJ101,IF(JI$19&lt;='様式３（療養者名簿）（⑤の場合）'!$BK101,1,0),0),0)</f>
        <v>0</v>
      </c>
      <c r="JJ96" s="247">
        <f>IF(JJ$19-'様式３（療養者名簿）（⑤の場合）'!$BJ101+1&lt;=15,IF(JJ$19&gt;='様式３（療養者名簿）（⑤の場合）'!$BJ101,IF(JJ$19&lt;='様式３（療養者名簿）（⑤の場合）'!$BK101,1,0),0),0)</f>
        <v>0</v>
      </c>
      <c r="JK96" s="247">
        <f>IF(JK$19-'様式３（療養者名簿）（⑤の場合）'!$BJ101+1&lt;=15,IF(JK$19&gt;='様式３（療養者名簿）（⑤の場合）'!$BJ101,IF(JK$19&lt;='様式３（療養者名簿）（⑤の場合）'!$BK101,1,0),0),0)</f>
        <v>0</v>
      </c>
      <c r="JL96" s="247">
        <f>IF(JL$19-'様式３（療養者名簿）（⑤の場合）'!$BJ101+1&lt;=15,IF(JL$19&gt;='様式３（療養者名簿）（⑤の場合）'!$BJ101,IF(JL$19&lt;='様式３（療養者名簿）（⑤の場合）'!$BK101,1,0),0),0)</f>
        <v>0</v>
      </c>
      <c r="JM96" s="247">
        <f>IF(JM$19-'様式３（療養者名簿）（⑤の場合）'!$BJ101+1&lt;=15,IF(JM$19&gt;='様式３（療養者名簿）（⑤の場合）'!$BJ101,IF(JM$19&lt;='様式３（療養者名簿）（⑤の場合）'!$BK101,1,0),0),0)</f>
        <v>0</v>
      </c>
      <c r="JN96" s="247">
        <f>IF(JN$19-'様式３（療養者名簿）（⑤の場合）'!$BJ101+1&lt;=15,IF(JN$19&gt;='様式３（療養者名簿）（⑤の場合）'!$BJ101,IF(JN$19&lt;='様式３（療養者名簿）（⑤の場合）'!$BK101,1,0),0),0)</f>
        <v>0</v>
      </c>
      <c r="JO96" s="247">
        <f>IF(JO$19-'様式３（療養者名簿）（⑤の場合）'!$BJ101+1&lt;=15,IF(JO$19&gt;='様式３（療養者名簿）（⑤の場合）'!$BJ101,IF(JO$19&lt;='様式３（療養者名簿）（⑤の場合）'!$BK101,1,0),0),0)</f>
        <v>0</v>
      </c>
      <c r="JP96" s="247">
        <f>IF(JP$19-'様式３（療養者名簿）（⑤の場合）'!$BJ101+1&lt;=15,IF(JP$19&gt;='様式３（療養者名簿）（⑤の場合）'!$BJ101,IF(JP$19&lt;='様式３（療養者名簿）（⑤の場合）'!$BK101,1,0),0),0)</f>
        <v>0</v>
      </c>
      <c r="JQ96" s="247">
        <f>IF(JQ$19-'様式３（療養者名簿）（⑤の場合）'!$BJ101+1&lt;=15,IF(JQ$19&gt;='様式３（療養者名簿）（⑤の場合）'!$BJ101,IF(JQ$19&lt;='様式３（療養者名簿）（⑤の場合）'!$BK101,1,0),0),0)</f>
        <v>0</v>
      </c>
      <c r="JR96" s="247">
        <f>IF(JR$19-'様式３（療養者名簿）（⑤の場合）'!$BJ101+1&lt;=15,IF(JR$19&gt;='様式３（療養者名簿）（⑤の場合）'!$BJ101,IF(JR$19&lt;='様式３（療養者名簿）（⑤の場合）'!$BK101,1,0),0),0)</f>
        <v>0</v>
      </c>
      <c r="JS96" s="247">
        <f>IF(JS$19-'様式３（療養者名簿）（⑤の場合）'!$BJ101+1&lt;=15,IF(JS$19&gt;='様式３（療養者名簿）（⑤の場合）'!$BJ101,IF(JS$19&lt;='様式３（療養者名簿）（⑤の場合）'!$BK101,1,0),0),0)</f>
        <v>0</v>
      </c>
      <c r="JT96" s="247">
        <f>IF(JT$19-'様式３（療養者名簿）（⑤の場合）'!$BJ101+1&lt;=15,IF(JT$19&gt;='様式３（療養者名簿）（⑤の場合）'!$BJ101,IF(JT$19&lt;='様式３（療養者名簿）（⑤の場合）'!$BK101,1,0),0),0)</f>
        <v>0</v>
      </c>
      <c r="JU96" s="247">
        <f>IF(JU$19-'様式３（療養者名簿）（⑤の場合）'!$BJ101+1&lt;=15,IF(JU$19&gt;='様式３（療養者名簿）（⑤の場合）'!$BJ101,IF(JU$19&lt;='様式３（療養者名簿）（⑤の場合）'!$BK101,1,0),0),0)</f>
        <v>0</v>
      </c>
      <c r="JV96" s="247">
        <f>IF(JV$19-'様式３（療養者名簿）（⑤の場合）'!$BJ101+1&lt;=15,IF(JV$19&gt;='様式３（療養者名簿）（⑤の場合）'!$BJ101,IF(JV$19&lt;='様式３（療養者名簿）（⑤の場合）'!$BK101,1,0),0),0)</f>
        <v>0</v>
      </c>
      <c r="JW96" s="247">
        <f>IF(JW$19-'様式３（療養者名簿）（⑤の場合）'!$BJ101+1&lt;=15,IF(JW$19&gt;='様式３（療養者名簿）（⑤の場合）'!$BJ101,IF(JW$19&lt;='様式３（療養者名簿）（⑤の場合）'!$BK101,1,0),0),0)</f>
        <v>0</v>
      </c>
      <c r="JX96" s="247">
        <f>IF(JX$19-'様式３（療養者名簿）（⑤の場合）'!$BJ101+1&lt;=15,IF(JX$19&gt;='様式３（療養者名簿）（⑤の場合）'!$BJ101,IF(JX$19&lt;='様式３（療養者名簿）（⑤の場合）'!$BK101,1,0),0),0)</f>
        <v>0</v>
      </c>
      <c r="JY96" s="247">
        <f>IF(JY$19-'様式３（療養者名簿）（⑤の場合）'!$BJ101+1&lt;=15,IF(JY$19&gt;='様式３（療養者名簿）（⑤の場合）'!$BJ101,IF(JY$19&lt;='様式３（療養者名簿）（⑤の場合）'!$BK101,1,0),0),0)</f>
        <v>0</v>
      </c>
      <c r="JZ96" s="247">
        <f>IF(JZ$19-'様式３（療養者名簿）（⑤の場合）'!$BJ101+1&lt;=15,IF(JZ$19&gt;='様式３（療養者名簿）（⑤の場合）'!$BJ101,IF(JZ$19&lt;='様式３（療養者名簿）（⑤の場合）'!$BK101,1,0),0),0)</f>
        <v>0</v>
      </c>
      <c r="KA96" s="247">
        <f>IF(KA$19-'様式３（療養者名簿）（⑤の場合）'!$BJ101+1&lt;=15,IF(KA$19&gt;='様式３（療養者名簿）（⑤の場合）'!$BJ101,IF(KA$19&lt;='様式３（療養者名簿）（⑤の場合）'!$BK101,1,0),0),0)</f>
        <v>0</v>
      </c>
      <c r="KB96" s="247">
        <f>IF(KB$19-'様式３（療養者名簿）（⑤の場合）'!$BJ101+1&lt;=15,IF(KB$19&gt;='様式３（療養者名簿）（⑤の場合）'!$BJ101,IF(KB$19&lt;='様式３（療養者名簿）（⑤の場合）'!$BK101,1,0),0),0)</f>
        <v>0</v>
      </c>
      <c r="KC96" s="247">
        <f>IF(KC$19-'様式３（療養者名簿）（⑤の場合）'!$BJ101+1&lt;=15,IF(KC$19&gt;='様式３（療養者名簿）（⑤の場合）'!$BJ101,IF(KC$19&lt;='様式３（療養者名簿）（⑤の場合）'!$BK101,1,0),0),0)</f>
        <v>0</v>
      </c>
      <c r="KD96" s="247">
        <f>IF(KD$19-'様式３（療養者名簿）（⑤の場合）'!$BJ101+1&lt;=15,IF(KD$19&gt;='様式３（療養者名簿）（⑤の場合）'!$BJ101,IF(KD$19&lt;='様式３（療養者名簿）（⑤の場合）'!$BK101,1,0),0),0)</f>
        <v>0</v>
      </c>
      <c r="KE96" s="247">
        <f>IF(KE$19-'様式３（療養者名簿）（⑤の場合）'!$BJ101+1&lt;=15,IF(KE$19&gt;='様式３（療養者名簿）（⑤の場合）'!$BJ101,IF(KE$19&lt;='様式３（療養者名簿）（⑤の場合）'!$BK101,1,0),0),0)</f>
        <v>0</v>
      </c>
      <c r="KF96" s="247">
        <f>IF(KF$19-'様式３（療養者名簿）（⑤の場合）'!$BJ101+1&lt;=15,IF(KF$19&gt;='様式３（療養者名簿）（⑤の場合）'!$BJ101,IF(KF$19&lt;='様式３（療養者名簿）（⑤の場合）'!$BK101,1,0),0),0)</f>
        <v>0</v>
      </c>
      <c r="KG96" s="247">
        <f>IF(KG$19-'様式３（療養者名簿）（⑤の場合）'!$BJ101+1&lt;=15,IF(KG$19&gt;='様式３（療養者名簿）（⑤の場合）'!$BJ101,IF(KG$19&lt;='様式３（療養者名簿）（⑤の場合）'!$BK101,1,0),0),0)</f>
        <v>0</v>
      </c>
      <c r="KH96" s="247">
        <f>IF(KH$19-'様式３（療養者名簿）（⑤の場合）'!$BJ101+1&lt;=15,IF(KH$19&gt;='様式３（療養者名簿）（⑤の場合）'!$BJ101,IF(KH$19&lt;='様式３（療養者名簿）（⑤の場合）'!$BK101,1,0),0),0)</f>
        <v>0</v>
      </c>
      <c r="KI96" s="247">
        <f>IF(KI$19-'様式３（療養者名簿）（⑤の場合）'!$BJ101+1&lt;=15,IF(KI$19&gt;='様式３（療養者名簿）（⑤の場合）'!$BJ101,IF(KI$19&lt;='様式３（療養者名簿）（⑤の場合）'!$BK101,1,0),0),0)</f>
        <v>0</v>
      </c>
      <c r="KJ96" s="247">
        <f>IF(KJ$19-'様式３（療養者名簿）（⑤の場合）'!$BJ101+1&lt;=15,IF(KJ$19&gt;='様式３（療養者名簿）（⑤の場合）'!$BJ101,IF(KJ$19&lt;='様式３（療養者名簿）（⑤の場合）'!$BK101,1,0),0),0)</f>
        <v>0</v>
      </c>
      <c r="KK96" s="247">
        <f>IF(KK$19-'様式３（療養者名簿）（⑤の場合）'!$BJ101+1&lt;=15,IF(KK$19&gt;='様式３（療養者名簿）（⑤の場合）'!$BJ101,IF(KK$19&lt;='様式３（療養者名簿）（⑤の場合）'!$BK101,1,0),0),0)</f>
        <v>0</v>
      </c>
      <c r="KL96" s="247">
        <f>IF(KL$19-'様式３（療養者名簿）（⑤の場合）'!$BJ101+1&lt;=15,IF(KL$19&gt;='様式３（療養者名簿）（⑤の場合）'!$BJ101,IF(KL$19&lt;='様式３（療養者名簿）（⑤の場合）'!$BK101,1,0),0),0)</f>
        <v>0</v>
      </c>
      <c r="KM96" s="247">
        <f>IF(KM$19-'様式３（療養者名簿）（⑤の場合）'!$BJ101+1&lt;=15,IF(KM$19&gt;='様式３（療養者名簿）（⑤の場合）'!$BJ101,IF(KM$19&lt;='様式３（療養者名簿）（⑤の場合）'!$BK101,1,0),0),0)</f>
        <v>0</v>
      </c>
      <c r="KN96" s="247">
        <f>IF(KN$19-'様式３（療養者名簿）（⑤の場合）'!$BJ101+1&lt;=15,IF(KN$19&gt;='様式３（療養者名簿）（⑤の場合）'!$BJ101,IF(KN$19&lt;='様式３（療養者名簿）（⑤の場合）'!$BK101,1,0),0),0)</f>
        <v>0</v>
      </c>
      <c r="KO96" s="247">
        <f>IF(KO$19-'様式３（療養者名簿）（⑤の場合）'!$BJ101+1&lt;=15,IF(KO$19&gt;='様式３（療養者名簿）（⑤の場合）'!$BJ101,IF(KO$19&lt;='様式３（療養者名簿）（⑤の場合）'!$BK101,1,0),0),0)</f>
        <v>0</v>
      </c>
      <c r="KP96" s="247">
        <f>IF(KP$19-'様式３（療養者名簿）（⑤の場合）'!$BJ101+1&lt;=15,IF(KP$19&gt;='様式３（療養者名簿）（⑤の場合）'!$BJ101,IF(KP$19&lt;='様式３（療養者名簿）（⑤の場合）'!$BK101,1,0),0),0)</f>
        <v>0</v>
      </c>
      <c r="KQ96" s="247">
        <f>IF(KQ$19-'様式３（療養者名簿）（⑤の場合）'!$BJ101+1&lt;=15,IF(KQ$19&gt;='様式３（療養者名簿）（⑤の場合）'!$BJ101,IF(KQ$19&lt;='様式３（療養者名簿）（⑤の場合）'!$BK101,1,0),0),0)</f>
        <v>0</v>
      </c>
      <c r="KR96" s="247">
        <f>IF(KR$19-'様式３（療養者名簿）（⑤の場合）'!$BJ101+1&lt;=15,IF(KR$19&gt;='様式３（療養者名簿）（⑤の場合）'!$BJ101,IF(KR$19&lt;='様式３（療養者名簿）（⑤の場合）'!$BK101,1,0),0),0)</f>
        <v>0</v>
      </c>
      <c r="KS96" s="247">
        <f>IF(KS$19-'様式３（療養者名簿）（⑤の場合）'!$BJ101+1&lt;=15,IF(KS$19&gt;='様式３（療養者名簿）（⑤の場合）'!$BJ101,IF(KS$19&lt;='様式３（療養者名簿）（⑤の場合）'!$BK101,1,0),0),0)</f>
        <v>0</v>
      </c>
      <c r="KT96" s="247">
        <f>IF(KT$19-'様式３（療養者名簿）（⑤の場合）'!$BJ101+1&lt;=15,IF(KT$19&gt;='様式３（療養者名簿）（⑤の場合）'!$BJ101,IF(KT$19&lt;='様式３（療養者名簿）（⑤の場合）'!$BK101,1,0),0),0)</f>
        <v>0</v>
      </c>
      <c r="KU96" s="247">
        <f>IF(KU$19-'様式３（療養者名簿）（⑤の場合）'!$BJ101+1&lt;=15,IF(KU$19&gt;='様式３（療養者名簿）（⑤の場合）'!$BJ101,IF(KU$19&lt;='様式３（療養者名簿）（⑤の場合）'!$BK101,1,0),0),0)</f>
        <v>0</v>
      </c>
      <c r="KV96" s="247">
        <f>IF(KV$19-'様式３（療養者名簿）（⑤の場合）'!$BJ101+1&lt;=15,IF(KV$19&gt;='様式３（療養者名簿）（⑤の場合）'!$BJ101,IF(KV$19&lt;='様式３（療養者名簿）（⑤の場合）'!$BK101,1,0),0),0)</f>
        <v>0</v>
      </c>
      <c r="KW96" s="247">
        <f>IF(KW$19-'様式３（療養者名簿）（⑤の場合）'!$BJ101+1&lt;=15,IF(KW$19&gt;='様式３（療養者名簿）（⑤の場合）'!$BJ101,IF(KW$19&lt;='様式３（療養者名簿）（⑤の場合）'!$BK101,1,0),0),0)</f>
        <v>0</v>
      </c>
      <c r="KX96" s="247">
        <f>IF(KX$19-'様式３（療養者名簿）（⑤の場合）'!$BJ101+1&lt;=15,IF(KX$19&gt;='様式３（療養者名簿）（⑤の場合）'!$BJ101,IF(KX$19&lt;='様式３（療養者名簿）（⑤の場合）'!$BK101,1,0),0),0)</f>
        <v>0</v>
      </c>
      <c r="KY96" s="247">
        <f>IF(KY$19-'様式３（療養者名簿）（⑤の場合）'!$BJ101+1&lt;=15,IF(KY$19&gt;='様式３（療養者名簿）（⑤の場合）'!$BJ101,IF(KY$19&lt;='様式３（療養者名簿）（⑤の場合）'!$BK101,1,0),0),0)</f>
        <v>0</v>
      </c>
      <c r="KZ96" s="247">
        <f>IF(KZ$19-'様式３（療養者名簿）（⑤の場合）'!$BJ101+1&lt;=15,IF(KZ$19&gt;='様式３（療養者名簿）（⑤の場合）'!$BJ101,IF(KZ$19&lt;='様式３（療養者名簿）（⑤の場合）'!$BK101,1,0),0),0)</f>
        <v>0</v>
      </c>
      <c r="LA96" s="247">
        <f>IF(LA$19-'様式３（療養者名簿）（⑤の場合）'!$BJ101+1&lt;=15,IF(LA$19&gt;='様式３（療養者名簿）（⑤の場合）'!$BJ101,IF(LA$19&lt;='様式３（療養者名簿）（⑤の場合）'!$BK101,1,0),0),0)</f>
        <v>0</v>
      </c>
      <c r="LB96" s="247">
        <f>IF(LB$19-'様式３（療養者名簿）（⑤の場合）'!$BJ101+1&lt;=15,IF(LB$19&gt;='様式３（療養者名簿）（⑤の場合）'!$BJ101,IF(LB$19&lt;='様式３（療養者名簿）（⑤の場合）'!$BK101,1,0),0),0)</f>
        <v>0</v>
      </c>
      <c r="LC96" s="247">
        <f>IF(LC$19-'様式３（療養者名簿）（⑤の場合）'!$BJ101+1&lt;=15,IF(LC$19&gt;='様式３（療養者名簿）（⑤の場合）'!$BJ101,IF(LC$19&lt;='様式３（療養者名簿）（⑤の場合）'!$BK101,1,0),0),0)</f>
        <v>0</v>
      </c>
      <c r="LD96" s="247">
        <f>IF(LD$19-'様式３（療養者名簿）（⑤の場合）'!$BJ101+1&lt;=15,IF(LD$19&gt;='様式３（療養者名簿）（⑤の場合）'!$BJ101,IF(LD$19&lt;='様式３（療養者名簿）（⑤の場合）'!$BK101,1,0),0),0)</f>
        <v>0</v>
      </c>
      <c r="LE96" s="247">
        <f>IF(LE$19-'様式３（療養者名簿）（⑤の場合）'!$BJ101+1&lt;=15,IF(LE$19&gt;='様式３（療養者名簿）（⑤の場合）'!$BJ101,IF(LE$19&lt;='様式３（療養者名簿）（⑤の場合）'!$BK101,1,0),0),0)</f>
        <v>0</v>
      </c>
      <c r="LF96" s="247">
        <f>IF(LF$19-'様式３（療養者名簿）（⑤の場合）'!$BJ101+1&lt;=15,IF(LF$19&gt;='様式３（療養者名簿）（⑤の場合）'!$BJ101,IF(LF$19&lt;='様式３（療養者名簿）（⑤の場合）'!$BK101,1,0),0),0)</f>
        <v>0</v>
      </c>
      <c r="LG96" s="247">
        <f>IF(LG$19-'様式３（療養者名簿）（⑤の場合）'!$BJ101+1&lt;=15,IF(LG$19&gt;='様式３（療養者名簿）（⑤の場合）'!$BJ101,IF(LG$19&lt;='様式３（療養者名簿）（⑤の場合）'!$BK101,1,0),0),0)</f>
        <v>0</v>
      </c>
      <c r="LH96" s="247">
        <f>IF(LH$19-'様式３（療養者名簿）（⑤の場合）'!$BJ101+1&lt;=15,IF(LH$19&gt;='様式３（療養者名簿）（⑤の場合）'!$BJ101,IF(LH$19&lt;='様式３（療養者名簿）（⑤の場合）'!$BK101,1,0),0),0)</f>
        <v>0</v>
      </c>
      <c r="LI96" s="247">
        <f>IF(LI$19-'様式３（療養者名簿）（⑤の場合）'!$BJ101+1&lt;=15,IF(LI$19&gt;='様式３（療養者名簿）（⑤の場合）'!$BJ101,IF(LI$19&lt;='様式３（療養者名簿）（⑤の場合）'!$BK101,1,0),0),0)</f>
        <v>0</v>
      </c>
      <c r="LJ96" s="247">
        <f>IF(LJ$19-'様式３（療養者名簿）（⑤の場合）'!$BJ101+1&lt;=15,IF(LJ$19&gt;='様式３（療養者名簿）（⑤の場合）'!$BJ101,IF(LJ$19&lt;='様式３（療養者名簿）（⑤の場合）'!$BK101,1,0),0),0)</f>
        <v>0</v>
      </c>
      <c r="LK96" s="247">
        <f>IF(LK$19-'様式３（療養者名簿）（⑤の場合）'!$BJ101+1&lt;=15,IF(LK$19&gt;='様式３（療養者名簿）（⑤の場合）'!$BJ101,IF(LK$19&lt;='様式３（療養者名簿）（⑤の場合）'!$BK101,1,0),0),0)</f>
        <v>0</v>
      </c>
      <c r="LL96" s="247">
        <f>IF(LL$19-'様式３（療養者名簿）（⑤の場合）'!$BJ101+1&lt;=15,IF(LL$19&gt;='様式３（療養者名簿）（⑤の場合）'!$BJ101,IF(LL$19&lt;='様式３（療養者名簿）（⑤の場合）'!$BK101,1,0),0),0)</f>
        <v>0</v>
      </c>
      <c r="LM96" s="247">
        <f>IF(LM$19-'様式３（療養者名簿）（⑤の場合）'!$BJ101+1&lt;=15,IF(LM$19&gt;='様式３（療養者名簿）（⑤の場合）'!$BJ101,IF(LM$19&lt;='様式３（療養者名簿）（⑤の場合）'!$BK101,1,0),0),0)</f>
        <v>0</v>
      </c>
      <c r="LN96" s="247">
        <f>IF(LN$19-'様式３（療養者名簿）（⑤の場合）'!$BJ101+1&lt;=15,IF(LN$19&gt;='様式３（療養者名簿）（⑤の場合）'!$BJ101,IF(LN$19&lt;='様式３（療養者名簿）（⑤の場合）'!$BK101,1,0),0),0)</f>
        <v>0</v>
      </c>
      <c r="LO96" s="247">
        <f>IF(LO$19-'様式３（療養者名簿）（⑤の場合）'!$BJ101+1&lt;=15,IF(LO$19&gt;='様式３（療養者名簿）（⑤の場合）'!$BJ101,IF(LO$19&lt;='様式３（療養者名簿）（⑤の場合）'!$BK101,1,0),0),0)</f>
        <v>0</v>
      </c>
      <c r="LP96" s="247">
        <f>IF(LP$19-'様式３（療養者名簿）（⑤の場合）'!$BJ101+1&lt;=15,IF(LP$19&gt;='様式３（療養者名簿）（⑤の場合）'!$BJ101,IF(LP$19&lt;='様式３（療養者名簿）（⑤の場合）'!$BK101,1,0),0),0)</f>
        <v>0</v>
      </c>
      <c r="LQ96" s="247">
        <f>IF(LQ$19-'様式３（療養者名簿）（⑤の場合）'!$BJ101+1&lt;=15,IF(LQ$19&gt;='様式３（療養者名簿）（⑤の場合）'!$BJ101,IF(LQ$19&lt;='様式３（療養者名簿）（⑤の場合）'!$BK101,1,0),0),0)</f>
        <v>0</v>
      </c>
      <c r="LR96" s="247">
        <f>IF(LR$19-'様式３（療養者名簿）（⑤の場合）'!$BJ101+1&lt;=15,IF(LR$19&gt;='様式３（療養者名簿）（⑤の場合）'!$BJ101,IF(LR$19&lt;='様式３（療養者名簿）（⑤の場合）'!$BK101,1,0),0),0)</f>
        <v>0</v>
      </c>
      <c r="LS96" s="247">
        <f>IF(LS$19-'様式３（療養者名簿）（⑤の場合）'!$BJ101+1&lt;=15,IF(LS$19&gt;='様式３（療養者名簿）（⑤の場合）'!$BJ101,IF(LS$19&lt;='様式３（療養者名簿）（⑤の場合）'!$BK101,1,0),0),0)</f>
        <v>0</v>
      </c>
      <c r="LT96" s="247">
        <f>IF(LT$19-'様式３（療養者名簿）（⑤の場合）'!$BJ101+1&lt;=15,IF(LT$19&gt;='様式３（療養者名簿）（⑤の場合）'!$BJ101,IF(LT$19&lt;='様式３（療養者名簿）（⑤の場合）'!$BK101,1,0),0),0)</f>
        <v>0</v>
      </c>
      <c r="LU96" s="247">
        <f>IF(LU$19-'様式３（療養者名簿）（⑤の場合）'!$BJ101+1&lt;=15,IF(LU$19&gt;='様式３（療養者名簿）（⑤の場合）'!$BJ101,IF(LU$19&lt;='様式３（療養者名簿）（⑤の場合）'!$BK101,1,0),0),0)</f>
        <v>0</v>
      </c>
      <c r="LV96" s="247">
        <f>IF(LV$19-'様式３（療養者名簿）（⑤の場合）'!$BJ101+1&lt;=15,IF(LV$19&gt;='様式３（療養者名簿）（⑤の場合）'!$BJ101,IF(LV$19&lt;='様式３（療養者名簿）（⑤の場合）'!$BK101,1,0),0),0)</f>
        <v>0</v>
      </c>
      <c r="LW96" s="247">
        <f>IF(LW$19-'様式３（療養者名簿）（⑤の場合）'!$BJ101+1&lt;=15,IF(LW$19&gt;='様式３（療養者名簿）（⑤の場合）'!$BJ101,IF(LW$19&lt;='様式３（療養者名簿）（⑤の場合）'!$BK101,1,0),0),0)</f>
        <v>0</v>
      </c>
      <c r="LX96" s="247">
        <f>IF(LX$19-'様式３（療養者名簿）（⑤の場合）'!$BJ101+1&lt;=15,IF(LX$19&gt;='様式３（療養者名簿）（⑤の場合）'!$BJ101,IF(LX$19&lt;='様式３（療養者名簿）（⑤の場合）'!$BK101,1,0),0),0)</f>
        <v>0</v>
      </c>
      <c r="LY96" s="247">
        <f>IF(LY$19-'様式３（療養者名簿）（⑤の場合）'!$BJ101+1&lt;=15,IF(LY$19&gt;='様式３（療養者名簿）（⑤の場合）'!$BJ101,IF(LY$19&lt;='様式３（療養者名簿）（⑤の場合）'!$BK101,1,0),0),0)</f>
        <v>0</v>
      </c>
      <c r="LZ96" s="247">
        <f>IF(LZ$19-'様式３（療養者名簿）（⑤の場合）'!$BJ101+1&lt;=15,IF(LZ$19&gt;='様式３（療養者名簿）（⑤の場合）'!$BJ101,IF(LZ$19&lt;='様式３（療養者名簿）（⑤の場合）'!$BK101,1,0),0),0)</f>
        <v>0</v>
      </c>
      <c r="MA96" s="247">
        <f>IF(MA$19-'様式３（療養者名簿）（⑤の場合）'!$BJ101+1&lt;=15,IF(MA$19&gt;='様式３（療養者名簿）（⑤の場合）'!$BJ101,IF(MA$19&lt;='様式３（療養者名簿）（⑤の場合）'!$BK101,1,0),0),0)</f>
        <v>0</v>
      </c>
      <c r="MB96" s="247">
        <f>IF(MB$19-'様式３（療養者名簿）（⑤の場合）'!$BJ101+1&lt;=15,IF(MB$19&gt;='様式３（療養者名簿）（⑤の場合）'!$BJ101,IF(MB$19&lt;='様式３（療養者名簿）（⑤の場合）'!$BK101,1,0),0),0)</f>
        <v>0</v>
      </c>
      <c r="MC96" s="247">
        <f>IF(MC$19-'様式３（療養者名簿）（⑤の場合）'!$BJ101+1&lt;=15,IF(MC$19&gt;='様式３（療養者名簿）（⑤の場合）'!$BJ101,IF(MC$19&lt;='様式３（療養者名簿）（⑤の場合）'!$BK101,1,0),0),0)</f>
        <v>0</v>
      </c>
      <c r="MD96" s="247">
        <f>IF(MD$19-'様式３（療養者名簿）（⑤の場合）'!$BJ101+1&lt;=15,IF(MD$19&gt;='様式３（療養者名簿）（⑤の場合）'!$BJ101,IF(MD$19&lt;='様式３（療養者名簿）（⑤の場合）'!$BK101,1,0),0),0)</f>
        <v>0</v>
      </c>
      <c r="ME96" s="247">
        <f>IF(ME$19-'様式３（療養者名簿）（⑤の場合）'!$BJ101+1&lt;=15,IF(ME$19&gt;='様式３（療養者名簿）（⑤の場合）'!$BJ101,IF(ME$19&lt;='様式３（療養者名簿）（⑤の場合）'!$BK101,1,0),0),0)</f>
        <v>0</v>
      </c>
      <c r="MF96" s="247">
        <f>IF(MF$19-'様式３（療養者名簿）（⑤の場合）'!$BJ101+1&lt;=15,IF(MF$19&gt;='様式３（療養者名簿）（⑤の場合）'!$BJ101,IF(MF$19&lt;='様式３（療養者名簿）（⑤の場合）'!$BK101,1,0),0),0)</f>
        <v>0</v>
      </c>
      <c r="MG96" s="247">
        <f>IF(MG$19-'様式３（療養者名簿）（⑤の場合）'!$BJ101+1&lt;=15,IF(MG$19&gt;='様式３（療養者名簿）（⑤の場合）'!$BJ101,IF(MG$19&lt;='様式３（療養者名簿）（⑤の場合）'!$BK101,1,0),0),0)</f>
        <v>0</v>
      </c>
      <c r="MH96" s="247">
        <f>IF(MH$19-'様式３（療養者名簿）（⑤の場合）'!$BJ101+1&lt;=15,IF(MH$19&gt;='様式３（療養者名簿）（⑤の場合）'!$BJ101,IF(MH$19&lt;='様式３（療養者名簿）（⑤の場合）'!$BK101,1,0),0),0)</f>
        <v>0</v>
      </c>
      <c r="MI96" s="247">
        <f>IF(MI$19-'様式３（療養者名簿）（⑤の場合）'!$BJ101+1&lt;=15,IF(MI$19&gt;='様式３（療養者名簿）（⑤の場合）'!$BJ101,IF(MI$19&lt;='様式３（療養者名簿）（⑤の場合）'!$BK101,1,0),0),0)</f>
        <v>0</v>
      </c>
      <c r="MJ96" s="247">
        <f>IF(MJ$19-'様式３（療養者名簿）（⑤の場合）'!$BJ101+1&lt;=15,IF(MJ$19&gt;='様式３（療養者名簿）（⑤の場合）'!$BJ101,IF(MJ$19&lt;='様式３（療養者名簿）（⑤の場合）'!$BK101,1,0),0),0)</f>
        <v>0</v>
      </c>
      <c r="MK96" s="247">
        <f>IF(MK$19-'様式３（療養者名簿）（⑤の場合）'!$BJ101+1&lt;=15,IF(MK$19&gt;='様式３（療養者名簿）（⑤の場合）'!$BJ101,IF(MK$19&lt;='様式３（療養者名簿）（⑤の場合）'!$BK101,1,0),0),0)</f>
        <v>0</v>
      </c>
      <c r="ML96" s="247">
        <f>IF(ML$19-'様式３（療養者名簿）（⑤の場合）'!$BJ101+1&lt;=15,IF(ML$19&gt;='様式３（療養者名簿）（⑤の場合）'!$BJ101,IF(ML$19&lt;='様式３（療養者名簿）（⑤の場合）'!$BK101,1,0),0),0)</f>
        <v>0</v>
      </c>
      <c r="MM96" s="247">
        <f>IF(MM$19-'様式３（療養者名簿）（⑤の場合）'!$BJ101+1&lt;=15,IF(MM$19&gt;='様式３（療養者名簿）（⑤の場合）'!$BJ101,IF(MM$19&lt;='様式３（療養者名簿）（⑤の場合）'!$BK101,1,0),0),0)</f>
        <v>0</v>
      </c>
      <c r="MN96" s="247">
        <f>IF(MN$19-'様式３（療養者名簿）（⑤の場合）'!$BJ101+1&lt;=15,IF(MN$19&gt;='様式３（療養者名簿）（⑤の場合）'!$BJ101,IF(MN$19&lt;='様式３（療養者名簿）（⑤の場合）'!$BK101,1,0),0),0)</f>
        <v>0</v>
      </c>
      <c r="MO96" s="247">
        <f>IF(MO$19-'様式３（療養者名簿）（⑤の場合）'!$BJ101+1&lt;=15,IF(MO$19&gt;='様式３（療養者名簿）（⑤の場合）'!$BJ101,IF(MO$19&lt;='様式３（療養者名簿）（⑤の場合）'!$BK101,1,0),0),0)</f>
        <v>0</v>
      </c>
      <c r="MP96" s="247">
        <f>IF(MP$19-'様式３（療養者名簿）（⑤の場合）'!$BJ101+1&lt;=15,IF(MP$19&gt;='様式３（療養者名簿）（⑤の場合）'!$BJ101,IF(MP$19&lt;='様式３（療養者名簿）（⑤の場合）'!$BK101,1,0),0),0)</f>
        <v>0</v>
      </c>
      <c r="MQ96" s="247">
        <f>IF(MQ$19-'様式３（療養者名簿）（⑤の場合）'!$BJ101+1&lt;=15,IF(MQ$19&gt;='様式３（療養者名簿）（⑤の場合）'!$BJ101,IF(MQ$19&lt;='様式３（療養者名簿）（⑤の場合）'!$BK101,1,0),0),0)</f>
        <v>0</v>
      </c>
      <c r="MR96" s="247">
        <f>IF(MR$19-'様式３（療養者名簿）（⑤の場合）'!$BJ101+1&lt;=15,IF(MR$19&gt;='様式３（療養者名簿）（⑤の場合）'!$BJ101,IF(MR$19&lt;='様式３（療養者名簿）（⑤の場合）'!$BK101,1,0),0),0)</f>
        <v>0</v>
      </c>
      <c r="MS96" s="247">
        <f>IF(MS$19-'様式３（療養者名簿）（⑤の場合）'!$BJ101+1&lt;=15,IF(MS$19&gt;='様式３（療養者名簿）（⑤の場合）'!$BJ101,IF(MS$19&lt;='様式３（療養者名簿）（⑤の場合）'!$BK101,1,0),0),0)</f>
        <v>0</v>
      </c>
      <c r="MT96" s="247">
        <f>IF(MT$19-'様式３（療養者名簿）（⑤の場合）'!$BJ101+1&lt;=15,IF(MT$19&gt;='様式３（療養者名簿）（⑤の場合）'!$BJ101,IF(MT$19&lt;='様式３（療養者名簿）（⑤の場合）'!$BK101,1,0),0),0)</f>
        <v>0</v>
      </c>
      <c r="MU96" s="247">
        <f>IF(MU$19-'様式３（療養者名簿）（⑤の場合）'!$BJ101+1&lt;=15,IF(MU$19&gt;='様式３（療養者名簿）（⑤の場合）'!$BJ101,IF(MU$19&lt;='様式３（療養者名簿）（⑤の場合）'!$BK101,1,0),0),0)</f>
        <v>0</v>
      </c>
      <c r="MV96" s="247">
        <f>IF(MV$19-'様式３（療養者名簿）（⑤の場合）'!$BJ101+1&lt;=15,IF(MV$19&gt;='様式３（療養者名簿）（⑤の場合）'!$BJ101,IF(MV$19&lt;='様式３（療養者名簿）（⑤の場合）'!$BK101,1,0),0),0)</f>
        <v>0</v>
      </c>
      <c r="MW96" s="247">
        <f>IF(MW$19-'様式３（療養者名簿）（⑤の場合）'!$BJ101+1&lt;=15,IF(MW$19&gt;='様式３（療養者名簿）（⑤の場合）'!$BJ101,IF(MW$19&lt;='様式３（療養者名簿）（⑤の場合）'!$BK101,1,0),0),0)</f>
        <v>0</v>
      </c>
      <c r="MX96" s="247">
        <f>IF(MX$19-'様式３（療養者名簿）（⑤の場合）'!$BJ101+1&lt;=15,IF(MX$19&gt;='様式３（療養者名簿）（⑤の場合）'!$BJ101,IF(MX$19&lt;='様式３（療養者名簿）（⑤の場合）'!$BK101,1,0),0),0)</f>
        <v>0</v>
      </c>
      <c r="MY96" s="247">
        <f>IF(MY$19-'様式３（療養者名簿）（⑤の場合）'!$BJ101+1&lt;=15,IF(MY$19&gt;='様式３（療養者名簿）（⑤の場合）'!$BJ101,IF(MY$19&lt;='様式３（療養者名簿）（⑤の場合）'!$BK101,1,0),0),0)</f>
        <v>0</v>
      </c>
      <c r="MZ96" s="247">
        <f>IF(MZ$19-'様式３（療養者名簿）（⑤の場合）'!$BJ101+1&lt;=15,IF(MZ$19&gt;='様式３（療養者名簿）（⑤の場合）'!$BJ101,IF(MZ$19&lt;='様式３（療養者名簿）（⑤の場合）'!$BK101,1,0),0),0)</f>
        <v>0</v>
      </c>
      <c r="NA96" s="247">
        <f>IF(NA$19-'様式３（療養者名簿）（⑤の場合）'!$BJ101+1&lt;=15,IF(NA$19&gt;='様式３（療養者名簿）（⑤の場合）'!$BJ101,IF(NA$19&lt;='様式３（療養者名簿）（⑤の場合）'!$BK101,1,0),0),0)</f>
        <v>0</v>
      </c>
      <c r="NB96" s="247">
        <f>IF(NB$19-'様式３（療養者名簿）（⑤の場合）'!$BJ101+1&lt;=15,IF(NB$19&gt;='様式３（療養者名簿）（⑤の場合）'!$BJ101,IF(NB$19&lt;='様式３（療養者名簿）（⑤の場合）'!$BK101,1,0),0),0)</f>
        <v>0</v>
      </c>
      <c r="NC96" s="248">
        <f>IF(NC$19-'様式３（療養者名簿）（⑤の場合）'!$BJ101+1&lt;=15,IF(NC$19&gt;='様式３（療養者名簿）（⑤の場合）'!$BJ101,IF(NC$19&lt;='様式３（療養者名簿）（⑤の場合）'!$BK101,1,0),0),0)</f>
        <v>0</v>
      </c>
      <c r="ND96" s="248">
        <f>IF(ND$19-'様式３（療養者名簿）（⑤の場合）'!$BJ101+1&lt;=15,IF(ND$19&gt;='様式３（療養者名簿）（⑤の場合）'!$BJ101,IF(ND$19&lt;='様式３（療養者名簿）（⑤の場合）'!$BK101,1,0),0),0)</f>
        <v>0</v>
      </c>
      <c r="NE96" s="248">
        <f>IF(NE$19-'様式３（療養者名簿）（⑤の場合）'!$BJ101+1&lt;=15,IF(NE$19&gt;='様式３（療養者名簿）（⑤の場合）'!$BJ101,IF(NE$19&lt;='様式３（療養者名簿）（⑤の場合）'!$BK101,1,0),0),0)</f>
        <v>0</v>
      </c>
      <c r="NF96" s="248">
        <f>IF(NF$19-'様式３（療養者名簿）（⑤の場合）'!$BJ101+1&lt;=15,IF(NF$19&gt;='様式３（療養者名簿）（⑤の場合）'!$BJ101,IF(NF$19&lt;='様式３（療養者名簿）（⑤の場合）'!$BK101,1,0),0),0)</f>
        <v>0</v>
      </c>
      <c r="NG96" s="248">
        <f>IF(NG$19-'様式３（療養者名簿）（⑤の場合）'!$BJ101+1&lt;=15,IF(NG$19&gt;='様式３（療養者名簿）（⑤の場合）'!$BJ101,IF(NG$19&lt;='様式３（療養者名簿）（⑤の場合）'!$BK101,1,0),0),0)</f>
        <v>0</v>
      </c>
      <c r="NH96" s="248">
        <f>IF(NH$19-'様式３（療養者名簿）（⑤の場合）'!$BJ101+1&lt;=15,IF(NH$19&gt;='様式３（療養者名簿）（⑤の場合）'!$BJ101,IF(NH$19&lt;='様式３（療養者名簿）（⑤の場合）'!$BK101,1,0),0),0)</f>
        <v>0</v>
      </c>
      <c r="NI96" s="248">
        <f>IF(NI$19-'様式３（療養者名簿）（⑤の場合）'!$BJ101+1&lt;=15,IF(NI$19&gt;='様式３（療養者名簿）（⑤の場合）'!$BJ101,IF(NI$19&lt;='様式３（療養者名簿）（⑤の場合）'!$BK101,1,0),0),0)</f>
        <v>0</v>
      </c>
      <c r="NJ96" s="248">
        <f>IF(NJ$19-'様式３（療養者名簿）（⑤の場合）'!$BJ101+1&lt;=15,IF(NJ$19&gt;='様式３（療養者名簿）（⑤の場合）'!$BJ101,IF(NJ$19&lt;='様式３（療養者名簿）（⑤の場合）'!$BK101,1,0),0),0)</f>
        <v>0</v>
      </c>
      <c r="NK96" s="248">
        <f>IF(NK$19-'様式３（療養者名簿）（⑤の場合）'!$BJ101+1&lt;=15,IF(NK$19&gt;='様式３（療養者名簿）（⑤の場合）'!$BJ101,IF(NK$19&lt;='様式３（療養者名簿）（⑤の場合）'!$BK101,1,0),0),0)</f>
        <v>0</v>
      </c>
      <c r="NL96" s="248">
        <f>IF(NL$19-'様式３（療養者名簿）（⑤の場合）'!$BJ101+1&lt;=15,IF(NL$19&gt;='様式３（療養者名簿）（⑤の場合）'!$BJ101,IF(NL$19&lt;='様式３（療養者名簿）（⑤の場合）'!$BK101,1,0),0),0)</f>
        <v>0</v>
      </c>
      <c r="NM96" s="248">
        <f>IF(NM$19-'様式３（療養者名簿）（⑤の場合）'!$BJ101+1&lt;=15,IF(NM$19&gt;='様式３（療養者名簿）（⑤の場合）'!$BJ101,IF(NM$19&lt;='様式３（療養者名簿）（⑤の場合）'!$BK101,1,0),0),0)</f>
        <v>0</v>
      </c>
      <c r="NN96" s="248">
        <f>IF(NN$19-'様式３（療養者名簿）（⑤の場合）'!$BJ101+1&lt;=15,IF(NN$19&gt;='様式３（療養者名簿）（⑤の場合）'!$BJ101,IF(NN$19&lt;='様式３（療養者名簿）（⑤の場合）'!$BK101,1,0),0),0)</f>
        <v>0</v>
      </c>
      <c r="NO96" s="248">
        <f>IF(NO$19-'様式３（療養者名簿）（⑤の場合）'!$BJ101+1&lt;=15,IF(NO$19&gt;='様式３（療養者名簿）（⑤の場合）'!$BJ101,IF(NO$19&lt;='様式３（療養者名簿）（⑤の場合）'!$BK101,1,0),0),0)</f>
        <v>0</v>
      </c>
      <c r="NP96" s="248">
        <f>IF(NP$19-'様式３（療養者名簿）（⑤の場合）'!$BJ101+1&lt;=15,IF(NP$19&gt;='様式３（療養者名簿）（⑤の場合）'!$BJ101,IF(NP$19&lt;='様式３（療養者名簿）（⑤の場合）'!$BK101,1,0),0),0)</f>
        <v>0</v>
      </c>
      <c r="NQ96" s="248">
        <f>IF(NQ$19-'様式３（療養者名簿）（⑤の場合）'!$BJ101+1&lt;=15,IF(NQ$19&gt;='様式３（療養者名簿）（⑤の場合）'!$BJ101,IF(NQ$19&lt;='様式３（療養者名簿）（⑤の場合）'!$BK101,1,0),0),0)</f>
        <v>0</v>
      </c>
      <c r="NR96" s="248">
        <f>IF(NR$19-'様式３（療養者名簿）（⑤の場合）'!$BJ101+1&lt;=15,IF(NR$19&gt;='様式３（療養者名簿）（⑤の場合）'!$BJ101,IF(NR$19&lt;='様式３（療養者名簿）（⑤の場合）'!$BK101,1,0),0),0)</f>
        <v>0</v>
      </c>
      <c r="NS96" s="248">
        <f>IF(NS$19-'様式３（療養者名簿）（⑤の場合）'!$BJ101+1&lt;=15,IF(NS$19&gt;='様式３（療養者名簿）（⑤の場合）'!$BJ101,IF(NS$19&lt;='様式３（療養者名簿）（⑤の場合）'!$BK101,1,0),0),0)</f>
        <v>0</v>
      </c>
      <c r="NT96" s="248">
        <f>IF(NT$19-'様式３（療養者名簿）（⑤の場合）'!$BJ101+1&lt;=15,IF(NT$19&gt;='様式３（療養者名簿）（⑤の場合）'!$BJ101,IF(NT$19&lt;='様式３（療養者名簿）（⑤の場合）'!$BK101,1,0),0),0)</f>
        <v>0</v>
      </c>
      <c r="NU96" s="248">
        <f>IF(NU$19-'様式３（療養者名簿）（⑤の場合）'!$BJ101+1&lt;=15,IF(NU$19&gt;='様式３（療養者名簿）（⑤の場合）'!$BJ101,IF(NU$19&lt;='様式３（療養者名簿）（⑤の場合）'!$BK101,1,0),0),0)</f>
        <v>0</v>
      </c>
      <c r="NV96" s="248">
        <f>IF(NV$19-'様式３（療養者名簿）（⑤の場合）'!$BJ101+1&lt;=15,IF(NV$19&gt;='様式３（療養者名簿）（⑤の場合）'!$BJ101,IF(NV$19&lt;='様式３（療養者名簿）（⑤の場合）'!$BK101,1,0),0),0)</f>
        <v>0</v>
      </c>
      <c r="NW96" s="248">
        <f>IF(NW$19-'様式３（療養者名簿）（⑤の場合）'!$BJ101+1&lt;=15,IF(NW$19&gt;='様式３（療養者名簿）（⑤の場合）'!$BJ101,IF(NW$19&lt;='様式３（療養者名簿）（⑤の場合）'!$BK101,1,0),0),0)</f>
        <v>0</v>
      </c>
      <c r="NX96" s="248">
        <f>IF(NX$19-'様式３（療養者名簿）（⑤の場合）'!$BJ101+1&lt;=15,IF(NX$19&gt;='様式３（療養者名簿）（⑤の場合）'!$BJ101,IF(NX$19&lt;='様式３（療養者名簿）（⑤の場合）'!$BK101,1,0),0),0)</f>
        <v>0</v>
      </c>
      <c r="NY96" s="248">
        <f>IF(NY$19-'様式３（療養者名簿）（⑤の場合）'!$BJ101+1&lt;=15,IF(NY$19&gt;='様式３（療養者名簿）（⑤の場合）'!$BJ101,IF(NY$19&lt;='様式３（療養者名簿）（⑤の場合）'!$BK101,1,0),0),0)</f>
        <v>0</v>
      </c>
      <c r="NZ96" s="248">
        <f>IF(NZ$19-'様式３（療養者名簿）（⑤の場合）'!$BJ101+1&lt;=15,IF(NZ$19&gt;='様式３（療養者名簿）（⑤の場合）'!$BJ101,IF(NZ$19&lt;='様式３（療養者名簿）（⑤の場合）'!$BK101,1,0),0),0)</f>
        <v>0</v>
      </c>
      <c r="OA96" s="248">
        <f>IF(OA$19-'様式３（療養者名簿）（⑤の場合）'!$BJ101+1&lt;=15,IF(OA$19&gt;='様式３（療養者名簿）（⑤の場合）'!$BJ101,IF(OA$19&lt;='様式３（療養者名簿）（⑤の場合）'!$BK101,1,0),0),0)</f>
        <v>0</v>
      </c>
      <c r="OB96" s="248">
        <f>IF(OB$19-'様式３（療養者名簿）（⑤の場合）'!$BJ101+1&lt;=15,IF(OB$19&gt;='様式３（療養者名簿）（⑤の場合）'!$BJ101,IF(OB$19&lt;='様式３（療養者名簿）（⑤の場合）'!$BK101,1,0),0),0)</f>
        <v>0</v>
      </c>
      <c r="OC96" s="248">
        <f>IF(OC$19-'様式３（療養者名簿）（⑤の場合）'!$BJ101+1&lt;=15,IF(OC$19&gt;='様式３（療養者名簿）（⑤の場合）'!$BJ101,IF(OC$19&lt;='様式３（療養者名簿）（⑤の場合）'!$BK101,1,0),0),0)</f>
        <v>0</v>
      </c>
      <c r="OD96" s="248">
        <f>IF(OD$19-'様式３（療養者名簿）（⑤の場合）'!$BJ101+1&lt;=15,IF(OD$19&gt;='様式３（療養者名簿）（⑤の場合）'!$BJ101,IF(OD$19&lt;='様式３（療養者名簿）（⑤の場合）'!$BK101,1,0),0),0)</f>
        <v>0</v>
      </c>
      <c r="OE96" s="248">
        <f>IF(OE$19-'様式３（療養者名簿）（⑤の場合）'!$BJ101+1&lt;=15,IF(OE$19&gt;='様式３（療養者名簿）（⑤の場合）'!$BJ101,IF(OE$19&lt;='様式３（療養者名簿）（⑤の場合）'!$BK101,1,0),0),0)</f>
        <v>0</v>
      </c>
      <c r="OF96" s="248">
        <f>IF(OF$19-'様式３（療養者名簿）（⑤の場合）'!$BJ101+1&lt;=15,IF(OF$19&gt;='様式３（療養者名簿）（⑤の場合）'!$BJ101,IF(OF$19&lt;='様式３（療養者名簿）（⑤の場合）'!$BK101,1,0),0),0)</f>
        <v>0</v>
      </c>
      <c r="OG96" s="248">
        <f>IF(OG$19-'様式３（療養者名簿）（⑤の場合）'!$BJ101+1&lt;=15,IF(OG$19&gt;='様式３（療養者名簿）（⑤の場合）'!$BJ101,IF(OG$19&lt;='様式３（療養者名簿）（⑤の場合）'!$BK101,1,0),0),0)</f>
        <v>0</v>
      </c>
      <c r="OH96" s="248">
        <f>IF(OH$19-'様式３（療養者名簿）（⑤の場合）'!$BJ101+1&lt;=15,IF(OH$19&gt;='様式３（療養者名簿）（⑤の場合）'!$BJ101,IF(OH$19&lt;='様式３（療養者名簿）（⑤の場合）'!$BK101,1,0),0),0)</f>
        <v>0</v>
      </c>
      <c r="OI96" s="248">
        <f>IF(OI$19-'様式３（療養者名簿）（⑤の場合）'!$BJ101+1&lt;=15,IF(OI$19&gt;='様式３（療養者名簿）（⑤の場合）'!$BJ101,IF(OI$19&lt;='様式３（療養者名簿）（⑤の場合）'!$BK101,1,0),0),0)</f>
        <v>0</v>
      </c>
      <c r="OJ96" s="248">
        <f>IF(OJ$19-'様式３（療養者名簿）（⑤の場合）'!$BJ101+1&lt;=15,IF(OJ$19&gt;='様式３（療養者名簿）（⑤の場合）'!$BJ101,IF(OJ$19&lt;='様式３（療養者名簿）（⑤の場合）'!$BK101,1,0),0),0)</f>
        <v>0</v>
      </c>
      <c r="OK96" s="248">
        <f>IF(OK$19-'様式３（療養者名簿）（⑤の場合）'!$BJ101+1&lt;=15,IF(OK$19&gt;='様式３（療養者名簿）（⑤の場合）'!$BJ101,IF(OK$19&lt;='様式３（療養者名簿）（⑤の場合）'!$BK101,1,0),0),0)</f>
        <v>0</v>
      </c>
      <c r="OL96" s="248">
        <f>IF(OL$19-'様式３（療養者名簿）（⑤の場合）'!$BJ101+1&lt;=15,IF(OL$19&gt;='様式３（療養者名簿）（⑤の場合）'!$BJ101,IF(OL$19&lt;='様式３（療養者名簿）（⑤の場合）'!$BK101,1,0),0),0)</f>
        <v>0</v>
      </c>
      <c r="OM96" s="248">
        <f>IF(OM$19-'様式３（療養者名簿）（⑤の場合）'!$BJ101+1&lt;=15,IF(OM$19&gt;='様式３（療養者名簿）（⑤の場合）'!$BJ101,IF(OM$19&lt;='様式３（療養者名簿）（⑤の場合）'!$BK101,1,0),0),0)</f>
        <v>0</v>
      </c>
      <c r="ON96" s="248">
        <f>IF(ON$19-'様式３（療養者名簿）（⑤の場合）'!$BJ101+1&lt;=15,IF(ON$19&gt;='様式３（療養者名簿）（⑤の場合）'!$BJ101,IF(ON$19&lt;='様式３（療養者名簿）（⑤の場合）'!$BK101,1,0),0),0)</f>
        <v>0</v>
      </c>
      <c r="OO96" s="248">
        <f>IF(OO$19-'様式３（療養者名簿）（⑤の場合）'!$BJ101+1&lt;=15,IF(OO$19&gt;='様式３（療養者名簿）（⑤の場合）'!$BJ101,IF(OO$19&lt;='様式３（療養者名簿）（⑤の場合）'!$BK101,1,0),0),0)</f>
        <v>0</v>
      </c>
      <c r="OP96" s="248">
        <f>IF(OP$19-'様式３（療養者名簿）（⑤の場合）'!$BJ101+1&lt;=15,IF(OP$19&gt;='様式３（療養者名簿）（⑤の場合）'!$BJ101,IF(OP$19&lt;='様式３（療養者名簿）（⑤の場合）'!$BK101,1,0),0),0)</f>
        <v>0</v>
      </c>
      <c r="OQ96" s="248">
        <f>IF(OQ$19-'様式３（療養者名簿）（⑤の場合）'!$BJ101+1&lt;=15,IF(OQ$19&gt;='様式３（療養者名簿）（⑤の場合）'!$BJ101,IF(OQ$19&lt;='様式３（療養者名簿）（⑤の場合）'!$BK101,1,0),0),0)</f>
        <v>0</v>
      </c>
      <c r="OR96" s="248">
        <f>IF(OR$19-'様式３（療養者名簿）（⑤の場合）'!$BJ101+1&lt;=15,IF(OR$19&gt;='様式３（療養者名簿）（⑤の場合）'!$BJ101,IF(OR$19&lt;='様式３（療養者名簿）（⑤の場合）'!$BK101,1,0),0),0)</f>
        <v>0</v>
      </c>
      <c r="OS96" s="248">
        <f>IF(OS$19-'様式３（療養者名簿）（⑤の場合）'!$BJ101+1&lt;=15,IF(OS$19&gt;='様式３（療養者名簿）（⑤の場合）'!$BJ101,IF(OS$19&lt;='様式３（療養者名簿）（⑤の場合）'!$BK101,1,0),0),0)</f>
        <v>0</v>
      </c>
      <c r="OT96" s="248">
        <f>IF(OT$19-'様式３（療養者名簿）（⑤の場合）'!$BJ101+1&lt;=15,IF(OT$19&gt;='様式３（療養者名簿）（⑤の場合）'!$BJ101,IF(OT$19&lt;='様式３（療養者名簿）（⑤の場合）'!$BK101,1,0),0),0)</f>
        <v>0</v>
      </c>
      <c r="OU96" s="248">
        <f>IF(OU$19-'様式３（療養者名簿）（⑤の場合）'!$BJ101+1&lt;=15,IF(OU$19&gt;='様式３（療養者名簿）（⑤の場合）'!$BJ101,IF(OU$19&lt;='様式３（療養者名簿）（⑤の場合）'!$BK101,1,0),0),0)</f>
        <v>0</v>
      </c>
      <c r="OV96" s="248">
        <f>IF(OV$19-'様式３（療養者名簿）（⑤の場合）'!$BJ101+1&lt;=15,IF(OV$19&gt;='様式３（療養者名簿）（⑤の場合）'!$BJ101,IF(OV$19&lt;='様式３（療養者名簿）（⑤の場合）'!$BK101,1,0),0),0)</f>
        <v>0</v>
      </c>
      <c r="OW96" s="248">
        <f>IF(OW$19-'様式３（療養者名簿）（⑤の場合）'!$BJ101+1&lt;=15,IF(OW$19&gt;='様式３（療養者名簿）（⑤の場合）'!$BJ101,IF(OW$19&lt;='様式３（療養者名簿）（⑤の場合）'!$BK101,1,0),0),0)</f>
        <v>0</v>
      </c>
      <c r="OX96" s="248">
        <f>IF(OX$19-'様式３（療養者名簿）（⑤の場合）'!$BJ101+1&lt;=15,IF(OX$19&gt;='様式３（療養者名簿）（⑤の場合）'!$BJ101,IF(OX$19&lt;='様式３（療養者名簿）（⑤の場合）'!$BK101,1,0),0),0)</f>
        <v>0</v>
      </c>
      <c r="OY96" s="248">
        <f>IF(OY$19-'様式３（療養者名簿）（⑤の場合）'!$BJ101+1&lt;=15,IF(OY$19&gt;='様式３（療養者名簿）（⑤の場合）'!$BJ101,IF(OY$19&lt;='様式３（療養者名簿）（⑤の場合）'!$BK101,1,0),0),0)</f>
        <v>0</v>
      </c>
      <c r="OZ96" s="248">
        <f>IF(OZ$19-'様式３（療養者名簿）（⑤の場合）'!$BJ101+1&lt;=15,IF(OZ$19&gt;='様式３（療養者名簿）（⑤の場合）'!$BJ101,IF(OZ$19&lt;='様式３（療養者名簿）（⑤の場合）'!$BK101,1,0),0),0)</f>
        <v>0</v>
      </c>
      <c r="PA96" s="248">
        <f>IF(PA$19-'様式３（療養者名簿）（⑤の場合）'!$BJ101+1&lt;=15,IF(PA$19&gt;='様式３（療養者名簿）（⑤の場合）'!$BJ101,IF(PA$19&lt;='様式３（療養者名簿）（⑤の場合）'!$BK101,1,0),0),0)</f>
        <v>0</v>
      </c>
      <c r="PB96" s="248">
        <f>IF(PB$19-'様式３（療養者名簿）（⑤の場合）'!$BJ101+1&lt;=15,IF(PB$19&gt;='様式３（療養者名簿）（⑤の場合）'!$BJ101,IF(PB$19&lt;='様式３（療養者名簿）（⑤の場合）'!$BK101,1,0),0),0)</f>
        <v>0</v>
      </c>
      <c r="PC96" s="248">
        <f>IF(PC$19-'様式３（療養者名簿）（⑤の場合）'!$BJ101+1&lt;=15,IF(PC$19&gt;='様式３（療養者名簿）（⑤の場合）'!$BJ101,IF(PC$19&lt;='様式３（療養者名簿）（⑤の場合）'!$BK101,1,0),0),0)</f>
        <v>0</v>
      </c>
      <c r="PD96" s="248">
        <f>IF(PD$19-'様式３（療養者名簿）（⑤の場合）'!$BJ101+1&lt;=15,IF(PD$19&gt;='様式３（療養者名簿）（⑤の場合）'!$BJ101,IF(PD$19&lt;='様式３（療養者名簿）（⑤の場合）'!$BK101,1,0),0),0)</f>
        <v>0</v>
      </c>
      <c r="PE96" s="248">
        <f>IF(PE$19-'様式３（療養者名簿）（⑤の場合）'!$BJ101+1&lt;=15,IF(PE$19&gt;='様式３（療養者名簿）（⑤の場合）'!$BJ101,IF(PE$19&lt;='様式３（療養者名簿）（⑤の場合）'!$BK101,1,0),0),0)</f>
        <v>0</v>
      </c>
      <c r="PF96" s="248">
        <f>IF(PF$19-'様式３（療養者名簿）（⑤の場合）'!$BJ101+1&lt;=15,IF(PF$19&gt;='様式３（療養者名簿）（⑤の場合）'!$BJ101,IF(PF$19&lt;='様式３（療養者名簿）（⑤の場合）'!$BK101,1,0),0),0)</f>
        <v>0</v>
      </c>
      <c r="PG96" s="248">
        <f>IF(PG$19-'様式３（療養者名簿）（⑤の場合）'!$BJ101+1&lt;=15,IF(PG$19&gt;='様式３（療養者名簿）（⑤の場合）'!$BJ101,IF(PG$19&lt;='様式３（療養者名簿）（⑤の場合）'!$BK101,1,0),0),0)</f>
        <v>0</v>
      </c>
      <c r="PH96" s="248">
        <f>IF(PH$19-'様式３（療養者名簿）（⑤の場合）'!$BJ101+1&lt;=15,IF(PH$19&gt;='様式３（療養者名簿）（⑤の場合）'!$BJ101,IF(PH$19&lt;='様式３（療養者名簿）（⑤の場合）'!$BK101,1,0),0),0)</f>
        <v>0</v>
      </c>
      <c r="PI96" s="248">
        <f>IF(PI$19-'様式３（療養者名簿）（⑤の場合）'!$BJ101+1&lt;=15,IF(PI$19&gt;='様式３（療養者名簿）（⑤の場合）'!$BJ101,IF(PI$19&lt;='様式３（療養者名簿）（⑤の場合）'!$BK101,1,0),0),0)</f>
        <v>0</v>
      </c>
      <c r="PJ96" s="248">
        <f>IF(PJ$19-'様式３（療養者名簿）（⑤の場合）'!$BJ101+1&lt;=15,IF(PJ$19&gt;='様式３（療養者名簿）（⑤の場合）'!$BJ101,IF(PJ$19&lt;='様式３（療養者名簿）（⑤の場合）'!$BK101,1,0),0),0)</f>
        <v>0</v>
      </c>
      <c r="PK96" s="248">
        <f>IF(PK$19-'様式３（療養者名簿）（⑤の場合）'!$BJ101+1&lt;=15,IF(PK$19&gt;='様式３（療養者名簿）（⑤の場合）'!$BJ101,IF(PK$19&lt;='様式３（療養者名簿）（⑤の場合）'!$BK101,1,0),0),0)</f>
        <v>0</v>
      </c>
      <c r="PL96" s="248">
        <f>IF(PL$19-'様式３（療養者名簿）（⑤の場合）'!$BJ101+1&lt;=15,IF(PL$19&gt;='様式３（療養者名簿）（⑤の場合）'!$BJ101,IF(PL$19&lt;='様式３（療養者名簿）（⑤の場合）'!$BK101,1,0),0),0)</f>
        <v>0</v>
      </c>
      <c r="PM96" s="248">
        <f>IF(PM$19-'様式３（療養者名簿）（⑤の場合）'!$BJ101+1&lt;=15,IF(PM$19&gt;='様式３（療養者名簿）（⑤の場合）'!$BJ101,IF(PM$19&lt;='様式３（療養者名簿）（⑤の場合）'!$BK101,1,0),0),0)</f>
        <v>0</v>
      </c>
      <c r="PN96" s="248">
        <f>IF(PN$19-'様式３（療養者名簿）（⑤の場合）'!$BJ101+1&lt;=15,IF(PN$19&gt;='様式３（療養者名簿）（⑤の場合）'!$BJ101,IF(PN$19&lt;='様式３（療養者名簿）（⑤の場合）'!$BK101,1,0),0),0)</f>
        <v>0</v>
      </c>
      <c r="PO96" s="248">
        <f>IF(PO$19-'様式３（療養者名簿）（⑤の場合）'!$BJ101+1&lt;=15,IF(PO$19&gt;='様式３（療養者名簿）（⑤の場合）'!$BJ101,IF(PO$19&lt;='様式３（療養者名簿）（⑤の場合）'!$BK101,1,0),0),0)</f>
        <v>0</v>
      </c>
      <c r="PP96" s="248">
        <f>IF(PP$19-'様式３（療養者名簿）（⑤の場合）'!$BJ101+1&lt;=15,IF(PP$19&gt;='様式３（療養者名簿）（⑤の場合）'!$BJ101,IF(PP$19&lt;='様式３（療養者名簿）（⑤の場合）'!$BK101,1,0),0),0)</f>
        <v>0</v>
      </c>
      <c r="PQ96" s="248">
        <f>IF(PQ$19-'様式３（療養者名簿）（⑤の場合）'!$BJ101+1&lt;=15,IF(PQ$19&gt;='様式３（療養者名簿）（⑤の場合）'!$BJ101,IF(PQ$19&lt;='様式３（療養者名簿）（⑤の場合）'!$BK101,1,0),0),0)</f>
        <v>0</v>
      </c>
      <c r="PR96" s="248">
        <f>IF(PR$19-'様式３（療養者名簿）（⑤の場合）'!$BJ101+1&lt;=15,IF(PR$19&gt;='様式３（療養者名簿）（⑤の場合）'!$BJ101,IF(PR$19&lt;='様式３（療養者名簿）（⑤の場合）'!$BK101,1,0),0),0)</f>
        <v>0</v>
      </c>
      <c r="PS96" s="248">
        <f>IF(PS$19-'様式３（療養者名簿）（⑤の場合）'!$BJ101+1&lt;=15,IF(PS$19&gt;='様式３（療養者名簿）（⑤の場合）'!$BJ101,IF(PS$19&lt;='様式３（療養者名簿）（⑤の場合）'!$BK101,1,0),0),0)</f>
        <v>0</v>
      </c>
      <c r="PT96" s="248">
        <f>IF(PT$19-'様式３（療養者名簿）（⑤の場合）'!$BJ101+1&lt;=15,IF(PT$19&gt;='様式３（療養者名簿）（⑤の場合）'!$BJ101,IF(PT$19&lt;='様式３（療養者名簿）（⑤の場合）'!$BK101,1,0),0),0)</f>
        <v>0</v>
      </c>
      <c r="PU96" s="248">
        <f>IF(PU$19-'様式３（療養者名簿）（⑤の場合）'!$BJ101+1&lt;=15,IF(PU$19&gt;='様式３（療養者名簿）（⑤の場合）'!$BJ101,IF(PU$19&lt;='様式３（療養者名簿）（⑤の場合）'!$BK101,1,0),0),0)</f>
        <v>0</v>
      </c>
      <c r="PV96" s="248">
        <f>IF(PV$19-'様式３（療養者名簿）（⑤の場合）'!$BJ101+1&lt;=15,IF(PV$19&gt;='様式３（療養者名簿）（⑤の場合）'!$BJ101,IF(PV$19&lt;='様式３（療養者名簿）（⑤の場合）'!$BK101,1,0),0),0)</f>
        <v>0</v>
      </c>
      <c r="PW96" s="248">
        <f>IF(PW$19-'様式３（療養者名簿）（⑤の場合）'!$BJ101+1&lt;=15,IF(PW$19&gt;='様式３（療養者名簿）（⑤の場合）'!$BJ101,IF(PW$19&lt;='様式３（療養者名簿）（⑤の場合）'!$BK101,1,0),0),0)</f>
        <v>0</v>
      </c>
      <c r="PX96" s="248">
        <f>IF(PX$19-'様式３（療養者名簿）（⑤の場合）'!$BJ101+1&lt;=15,IF(PX$19&gt;='様式３（療養者名簿）（⑤の場合）'!$BJ101,IF(PX$19&lt;='様式３（療養者名簿）（⑤の場合）'!$BK101,1,0),0),0)</f>
        <v>0</v>
      </c>
      <c r="PY96" s="248">
        <f>IF(PY$19-'様式３（療養者名簿）（⑤の場合）'!$BJ101+1&lt;=15,IF(PY$19&gt;='様式３（療養者名簿）（⑤の場合）'!$BJ101,IF(PY$19&lt;='様式３（療養者名簿）（⑤の場合）'!$BK101,1,0),0),0)</f>
        <v>0</v>
      </c>
      <c r="PZ96" s="248">
        <f>IF(PZ$19-'様式３（療養者名簿）（⑤の場合）'!$BJ101+1&lt;=15,IF(PZ$19&gt;='様式３（療養者名簿）（⑤の場合）'!$BJ101,IF(PZ$19&lt;='様式３（療養者名簿）（⑤の場合）'!$BK101,1,0),0),0)</f>
        <v>0</v>
      </c>
      <c r="QA96" s="248">
        <f>IF(QA$19-'様式３（療養者名簿）（⑤の場合）'!$BJ101+1&lt;=15,IF(QA$19&gt;='様式３（療養者名簿）（⑤の場合）'!$BJ101,IF(QA$19&lt;='様式３（療養者名簿）（⑤の場合）'!$BK101,1,0),0),0)</f>
        <v>0</v>
      </c>
      <c r="QB96" s="248">
        <f>IF(QB$19-'様式３（療養者名簿）（⑤の場合）'!$BJ101+1&lt;=15,IF(QB$19&gt;='様式３（療養者名簿）（⑤の場合）'!$BJ101,IF(QB$19&lt;='様式３（療養者名簿）（⑤の場合）'!$BK101,1,0),0),0)</f>
        <v>0</v>
      </c>
      <c r="QC96" s="248">
        <f>IF(QC$19-'様式３（療養者名簿）（⑤の場合）'!$BJ101+1&lt;=15,IF(QC$19&gt;='様式３（療養者名簿）（⑤の場合）'!$BJ101,IF(QC$19&lt;='様式３（療養者名簿）（⑤の場合）'!$BK101,1,0),0),0)</f>
        <v>0</v>
      </c>
      <c r="QD96" s="248">
        <f>IF(QD$19-'様式３（療養者名簿）（⑤の場合）'!$BJ101+1&lt;=15,IF(QD$19&gt;='様式３（療養者名簿）（⑤の場合）'!$BJ101,IF(QD$19&lt;='様式３（療養者名簿）（⑤の場合）'!$BK101,1,0),0),0)</f>
        <v>0</v>
      </c>
      <c r="QE96" s="248">
        <f>IF(QE$19-'様式３（療養者名簿）（⑤の場合）'!$BJ101+1&lt;=15,IF(QE$19&gt;='様式３（療養者名簿）（⑤の場合）'!$BJ101,IF(QE$19&lt;='様式３（療養者名簿）（⑤の場合）'!$BK101,1,0),0),0)</f>
        <v>0</v>
      </c>
      <c r="QF96" s="248">
        <f>IF(QF$19-'様式３（療養者名簿）（⑤の場合）'!$BJ101+1&lt;=15,IF(QF$19&gt;='様式３（療養者名簿）（⑤の場合）'!$BJ101,IF(QF$19&lt;='様式３（療養者名簿）（⑤の場合）'!$BK101,1,0),0),0)</f>
        <v>0</v>
      </c>
      <c r="QG96" s="248">
        <f>IF(QG$19-'様式３（療養者名簿）（⑤の場合）'!$BJ101+1&lt;=15,IF(QG$19&gt;='様式３（療養者名簿）（⑤の場合）'!$BJ101,IF(QG$19&lt;='様式３（療養者名簿）（⑤の場合）'!$BK101,1,0),0),0)</f>
        <v>0</v>
      </c>
      <c r="QH96" s="248">
        <f>IF(QH$19-'様式３（療養者名簿）（⑤の場合）'!$BJ101+1&lt;=15,IF(QH$19&gt;='様式３（療養者名簿）（⑤の場合）'!$BJ101,IF(QH$19&lt;='様式３（療養者名簿）（⑤の場合）'!$BK101,1,0),0),0)</f>
        <v>0</v>
      </c>
      <c r="QI96" s="248">
        <f>IF(QI$19-'様式３（療養者名簿）（⑤の場合）'!$BJ101+1&lt;=15,IF(QI$19&gt;='様式３（療養者名簿）（⑤の場合）'!$BJ101,IF(QI$19&lt;='様式３（療養者名簿）（⑤の場合）'!$BK101,1,0),0),0)</f>
        <v>0</v>
      </c>
      <c r="QJ96" s="248">
        <f>IF(QJ$19-'様式３（療養者名簿）（⑤の場合）'!$BJ101+1&lt;=15,IF(QJ$19&gt;='様式３（療養者名簿）（⑤の場合）'!$BJ101,IF(QJ$19&lt;='様式３（療養者名簿）（⑤の場合）'!$BK101,1,0),0),0)</f>
        <v>0</v>
      </c>
      <c r="QK96" s="248">
        <f>IF(QK$19-'様式３（療養者名簿）（⑤の場合）'!$BJ101+1&lt;=15,IF(QK$19&gt;='様式３（療養者名簿）（⑤の場合）'!$BJ101,IF(QK$19&lt;='様式３（療養者名簿）（⑤の場合）'!$BK101,1,0),0),0)</f>
        <v>0</v>
      </c>
      <c r="QL96" s="248">
        <f>IF(QL$19-'様式３（療養者名簿）（⑤の場合）'!$BJ101+1&lt;=15,IF(QL$19&gt;='様式３（療養者名簿）（⑤の場合）'!$BJ101,IF(QL$19&lt;='様式３（療養者名簿）（⑤の場合）'!$BK101,1,0),0),0)</f>
        <v>0</v>
      </c>
      <c r="QM96" s="248">
        <f>IF(QM$19-'様式３（療養者名簿）（⑤の場合）'!$BJ101+1&lt;=15,IF(QM$19&gt;='様式３（療養者名簿）（⑤の場合）'!$BJ101,IF(QM$19&lt;='様式３（療養者名簿）（⑤の場合）'!$BK101,1,0),0),0)</f>
        <v>0</v>
      </c>
      <c r="QN96" s="248">
        <f>IF(QN$19-'様式３（療養者名簿）（⑤の場合）'!$BJ101+1&lt;=15,IF(QN$19&gt;='様式３（療養者名簿）（⑤の場合）'!$BJ101,IF(QN$19&lt;='様式３（療養者名簿）（⑤の場合）'!$BK101,1,0),0),0)</f>
        <v>0</v>
      </c>
      <c r="QO96" s="248">
        <f>IF(QO$19-'様式３（療養者名簿）（⑤の場合）'!$BJ101+1&lt;=15,IF(QO$19&gt;='様式３（療養者名簿）（⑤の場合）'!$BJ101,IF(QO$19&lt;='様式３（療養者名簿）（⑤の場合）'!$BK101,1,0),0),0)</f>
        <v>0</v>
      </c>
      <c r="QP96" s="248">
        <f>IF(QP$19-'様式３（療養者名簿）（⑤の場合）'!$BJ101+1&lt;=15,IF(QP$19&gt;='様式３（療養者名簿）（⑤の場合）'!$BJ101,IF(QP$19&lt;='様式３（療養者名簿）（⑤の場合）'!$BK101,1,0),0),0)</f>
        <v>0</v>
      </c>
      <c r="QQ96" s="248">
        <f>IF(QQ$19-'様式３（療養者名簿）（⑤の場合）'!$BJ101+1&lt;=15,IF(QQ$19&gt;='様式３（療養者名簿）（⑤の場合）'!$BJ101,IF(QQ$19&lt;='様式３（療養者名簿）（⑤の場合）'!$BK101,1,0),0),0)</f>
        <v>0</v>
      </c>
      <c r="QR96" s="248">
        <f>IF(QR$19-'様式３（療養者名簿）（⑤の場合）'!$BJ101+1&lt;=15,IF(QR$19&gt;='様式３（療養者名簿）（⑤の場合）'!$BJ101,IF(QR$19&lt;='様式３（療養者名簿）（⑤の場合）'!$BK101,1,0),0),0)</f>
        <v>0</v>
      </c>
      <c r="QS96" s="248">
        <f>IF(QS$19-'様式３（療養者名簿）（⑤の場合）'!$BJ101+1&lt;=15,IF(QS$19&gt;='様式３（療養者名簿）（⑤の場合）'!$BJ101,IF(QS$19&lt;='様式３（療養者名簿）（⑤の場合）'!$BK101,1,0),0),0)</f>
        <v>0</v>
      </c>
      <c r="QT96" s="248">
        <f>IF(QT$19-'様式３（療養者名簿）（⑤の場合）'!$BJ101+1&lt;=15,IF(QT$19&gt;='様式３（療養者名簿）（⑤の場合）'!$BJ101,IF(QT$19&lt;='様式３（療養者名簿）（⑤の場合）'!$BK101,1,0),0),0)</f>
        <v>0</v>
      </c>
      <c r="QU96" s="248">
        <f>IF(QU$19-'様式３（療養者名簿）（⑤の場合）'!$BJ101+1&lt;=15,IF(QU$19&gt;='様式３（療養者名簿）（⑤の場合）'!$BJ101,IF(QU$19&lt;='様式３（療養者名簿）（⑤の場合）'!$BK101,1,0),0),0)</f>
        <v>0</v>
      </c>
      <c r="QV96" s="248">
        <f>IF(QV$19-'様式３（療養者名簿）（⑤の場合）'!$BJ101+1&lt;=15,IF(QV$19&gt;='様式３（療養者名簿）（⑤の場合）'!$BJ101,IF(QV$19&lt;='様式３（療養者名簿）（⑤の場合）'!$BK101,1,0),0),0)</f>
        <v>0</v>
      </c>
      <c r="QW96" s="248">
        <f>IF(QW$19-'様式３（療養者名簿）（⑤の場合）'!$BJ101+1&lt;=15,IF(QW$19&gt;='様式３（療養者名簿）（⑤の場合）'!$BJ101,IF(QW$19&lt;='様式３（療養者名簿）（⑤の場合）'!$BK101,1,0),0),0)</f>
        <v>0</v>
      </c>
      <c r="QX96" s="248">
        <f>IF(QX$19-'様式３（療養者名簿）（⑤の場合）'!$BJ101+1&lt;=15,IF(QX$19&gt;='様式３（療養者名簿）（⑤の場合）'!$BJ101,IF(QX$19&lt;='様式３（療養者名簿）（⑤の場合）'!$BK101,1,0),0),0)</f>
        <v>0</v>
      </c>
      <c r="QY96" s="248">
        <f>IF(QY$19-'様式３（療養者名簿）（⑤の場合）'!$BJ101+1&lt;=15,IF(QY$19&gt;='様式３（療養者名簿）（⑤の場合）'!$BJ101,IF(QY$19&lt;='様式３（療養者名簿）（⑤の場合）'!$BK101,1,0),0),0)</f>
        <v>0</v>
      </c>
      <c r="QZ96" s="248">
        <f>IF(QZ$19-'様式３（療養者名簿）（⑤の場合）'!$BJ101+1&lt;=15,IF(QZ$19&gt;='様式３（療養者名簿）（⑤の場合）'!$BJ101,IF(QZ$19&lt;='様式３（療養者名簿）（⑤の場合）'!$BK101,1,0),0),0)</f>
        <v>0</v>
      </c>
      <c r="RA96" s="248">
        <f>IF(RA$19-'様式３（療養者名簿）（⑤の場合）'!$BJ101+1&lt;=15,IF(RA$19&gt;='様式３（療養者名簿）（⑤の場合）'!$BJ101,IF(RA$19&lt;='様式３（療養者名簿）（⑤の場合）'!$BK101,1,0),0),0)</f>
        <v>0</v>
      </c>
      <c r="RB96" s="248">
        <f>IF(RB$19-'様式３（療養者名簿）（⑤の場合）'!$BJ101+1&lt;=15,IF(RB$19&gt;='様式３（療養者名簿）（⑤の場合）'!$BJ101,IF(RB$19&lt;='様式３（療養者名簿）（⑤の場合）'!$BK101,1,0),0),0)</f>
        <v>0</v>
      </c>
      <c r="RC96" s="248">
        <f>IF(RC$19-'様式３（療養者名簿）（⑤の場合）'!$BJ101+1&lt;=15,IF(RC$19&gt;='様式３（療養者名簿）（⑤の場合）'!$BJ101,IF(RC$19&lt;='様式３（療養者名簿）（⑤の場合）'!$BK101,1,0),0),0)</f>
        <v>0</v>
      </c>
      <c r="RD96" s="248">
        <f>IF(RD$19-'様式３（療養者名簿）（⑤の場合）'!$BJ101+1&lt;=15,IF(RD$19&gt;='様式３（療養者名簿）（⑤の場合）'!$BJ101,IF(RD$19&lt;='様式３（療養者名簿）（⑤の場合）'!$BK101,1,0),0),0)</f>
        <v>0</v>
      </c>
      <c r="RE96" s="248">
        <f>IF(RE$19-'様式３（療養者名簿）（⑤の場合）'!$BJ101+1&lt;=15,IF(RE$19&gt;='様式３（療養者名簿）（⑤の場合）'!$BJ101,IF(RE$19&lt;='様式３（療養者名簿）（⑤の場合）'!$BK101,1,0),0),0)</f>
        <v>0</v>
      </c>
      <c r="RF96" s="248">
        <f>IF(RF$19-'様式３（療養者名簿）（⑤の場合）'!$BJ101+1&lt;=15,IF(RF$19&gt;='様式３（療養者名簿）（⑤の場合）'!$BJ101,IF(RF$19&lt;='様式３（療養者名簿）（⑤の場合）'!$BK101,1,0),0),0)</f>
        <v>0</v>
      </c>
      <c r="RG96" s="248">
        <f>IF(RG$19-'様式３（療養者名簿）（⑤の場合）'!$BJ101+1&lt;=15,IF(RG$19&gt;='様式３（療養者名簿）（⑤の場合）'!$BJ101,IF(RG$19&lt;='様式３（療養者名簿）（⑤の場合）'!$BK101,1,0),0),0)</f>
        <v>0</v>
      </c>
      <c r="RH96" s="248">
        <f>IF(RH$19-'様式３（療養者名簿）（⑤の場合）'!$BJ101+1&lt;=15,IF(RH$19&gt;='様式３（療養者名簿）（⑤の場合）'!$BJ101,IF(RH$19&lt;='様式３（療養者名簿）（⑤の場合）'!$BK101,1,0),0),0)</f>
        <v>0</v>
      </c>
      <c r="RI96" s="248">
        <f>IF(RI$19-'様式３（療養者名簿）（⑤の場合）'!$BJ101+1&lt;=15,IF(RI$19&gt;='様式３（療養者名簿）（⑤の場合）'!$BJ101,IF(RI$19&lt;='様式３（療養者名簿）（⑤の場合）'!$BK101,1,0),0),0)</f>
        <v>0</v>
      </c>
      <c r="RJ96" s="248">
        <f>IF(RJ$19-'様式３（療養者名簿）（⑤の場合）'!$BJ101+1&lt;=15,IF(RJ$19&gt;='様式３（療養者名簿）（⑤の場合）'!$BJ101,IF(RJ$19&lt;='様式３（療養者名簿）（⑤の場合）'!$BK101,1,0),0),0)</f>
        <v>0</v>
      </c>
      <c r="RK96" s="248">
        <f>IF(RK$19-'様式３（療養者名簿）（⑤の場合）'!$BJ101+1&lt;=15,IF(RK$19&gt;='様式３（療養者名簿）（⑤の場合）'!$BJ101,IF(RK$19&lt;='様式３（療養者名簿）（⑤の場合）'!$BK101,1,0),0),0)</f>
        <v>0</v>
      </c>
      <c r="RL96" s="248">
        <f>IF(RL$19-'様式３（療養者名簿）（⑤の場合）'!$BJ101+1&lt;=15,IF(RL$19&gt;='様式３（療養者名簿）（⑤の場合）'!$BJ101,IF(RL$19&lt;='様式３（療養者名簿）（⑤の場合）'!$BK101,1,0),0),0)</f>
        <v>0</v>
      </c>
      <c r="RM96" s="248">
        <f>IF(RM$19-'様式３（療養者名簿）（⑤の場合）'!$BJ101+1&lt;=15,IF(RM$19&gt;='様式３（療養者名簿）（⑤の場合）'!$BJ101,IF(RM$19&lt;='様式３（療養者名簿）（⑤の場合）'!$BK101,1,0),0),0)</f>
        <v>0</v>
      </c>
      <c r="RN96" s="248">
        <f>IF(RN$19-'様式３（療養者名簿）（⑤の場合）'!$BJ101+1&lt;=15,IF(RN$19&gt;='様式３（療養者名簿）（⑤の場合）'!$BJ101,IF(RN$19&lt;='様式３（療養者名簿）（⑤の場合）'!$BK101,1,0),0),0)</f>
        <v>0</v>
      </c>
      <c r="RO96" s="248">
        <f>IF(RO$19-'様式３（療養者名簿）（⑤の場合）'!$BJ101+1&lt;=15,IF(RO$19&gt;='様式３（療養者名簿）（⑤の場合）'!$BJ101,IF(RO$19&lt;='様式３（療養者名簿）（⑤の場合）'!$BK101,1,0),0),0)</f>
        <v>0</v>
      </c>
      <c r="RP96" s="248">
        <f>IF(RP$19-'様式３（療養者名簿）（⑤の場合）'!$BJ101+1&lt;=15,IF(RP$19&gt;='様式３（療養者名簿）（⑤の場合）'!$BJ101,IF(RP$19&lt;='様式３（療養者名簿）（⑤の場合）'!$BK101,1,0),0),0)</f>
        <v>0</v>
      </c>
      <c r="RQ96" s="248">
        <f>IF(RQ$19-'様式３（療養者名簿）（⑤の場合）'!$BJ101+1&lt;=15,IF(RQ$19&gt;='様式３（療養者名簿）（⑤の場合）'!$BJ101,IF(RQ$19&lt;='様式３（療養者名簿）（⑤の場合）'!$BK101,1,0),0),0)</f>
        <v>0</v>
      </c>
      <c r="RR96" s="248">
        <f>IF(RR$19-'様式３（療養者名簿）（⑤の場合）'!$BJ101+1&lt;=15,IF(RR$19&gt;='様式３（療養者名簿）（⑤の場合）'!$BJ101,IF(RR$19&lt;='様式３（療養者名簿）（⑤の場合）'!$BK101,1,0),0),0)</f>
        <v>0</v>
      </c>
      <c r="RS96" s="248">
        <f>IF(RS$19-'様式３（療養者名簿）（⑤の場合）'!$BJ101+1&lt;=15,IF(RS$19&gt;='様式３（療養者名簿）（⑤の場合）'!$BJ101,IF(RS$19&lt;='様式３（療養者名簿）（⑤の場合）'!$BK101,1,0),0),0)</f>
        <v>0</v>
      </c>
      <c r="RT96" s="248">
        <f>IF(RT$19-'様式３（療養者名簿）（⑤の場合）'!$BJ101+1&lt;=15,IF(RT$19&gt;='様式３（療養者名簿）（⑤の場合）'!$BJ101,IF(RT$19&lt;='様式３（療養者名簿）（⑤の場合）'!$BK101,1,0),0),0)</f>
        <v>0</v>
      </c>
      <c r="RU96" s="248">
        <f>IF(RU$19-'様式３（療養者名簿）（⑤の場合）'!$BJ101+1&lt;=15,IF(RU$19&gt;='様式３（療養者名簿）（⑤の場合）'!$BJ101,IF(RU$19&lt;='様式３（療養者名簿）（⑤の場合）'!$BK101,1,0),0),0)</f>
        <v>0</v>
      </c>
      <c r="RV96" s="248">
        <f>IF(RV$19-'様式３（療養者名簿）（⑤の場合）'!$BJ101+1&lt;=15,IF(RV$19&gt;='様式３（療養者名簿）（⑤の場合）'!$BJ101,IF(RV$19&lt;='様式３（療養者名簿）（⑤の場合）'!$BK101,1,0),0),0)</f>
        <v>0</v>
      </c>
      <c r="RW96" s="248">
        <f>IF(RW$19-'様式３（療養者名簿）（⑤の場合）'!$BJ101+1&lt;=15,IF(RW$19&gt;='様式３（療養者名簿）（⑤の場合）'!$BJ101,IF(RW$19&lt;='様式３（療養者名簿）（⑤の場合）'!$BK101,1,0),0),0)</f>
        <v>0</v>
      </c>
      <c r="RX96" s="248">
        <f>IF(RX$19-'様式３（療養者名簿）（⑤の場合）'!$BJ101+1&lt;=15,IF(RX$19&gt;='様式３（療養者名簿）（⑤の場合）'!$BJ101,IF(RX$19&lt;='様式３（療養者名簿）（⑤の場合）'!$BK101,1,0),0),0)</f>
        <v>0</v>
      </c>
      <c r="RY96" s="248">
        <f>IF(RY$19-'様式３（療養者名簿）（⑤の場合）'!$BJ101+1&lt;=15,IF(RY$19&gt;='様式３（療養者名簿）（⑤の場合）'!$BJ101,IF(RY$19&lt;='様式３（療養者名簿）（⑤の場合）'!$BK101,1,0),0),0)</f>
        <v>0</v>
      </c>
      <c r="RZ96" s="248">
        <f>IF(RZ$19-'様式３（療養者名簿）（⑤の場合）'!$BJ101+1&lt;=15,IF(RZ$19&gt;='様式３（療養者名簿）（⑤の場合）'!$BJ101,IF(RZ$19&lt;='様式３（療養者名簿）（⑤の場合）'!$BK101,1,0),0),0)</f>
        <v>0</v>
      </c>
      <c r="SA96" s="248">
        <f>IF(SA$19-'様式３（療養者名簿）（⑤の場合）'!$BJ101+1&lt;=15,IF(SA$19&gt;='様式３（療養者名簿）（⑤の場合）'!$BJ101,IF(SA$19&lt;='様式３（療養者名簿）（⑤の場合）'!$BK101,1,0),0),0)</f>
        <v>0</v>
      </c>
      <c r="SB96" s="248">
        <f>IF(SB$19-'様式３（療養者名簿）（⑤の場合）'!$BJ101+1&lt;=15,IF(SB$19&gt;='様式３（療養者名簿）（⑤の場合）'!$BJ101,IF(SB$19&lt;='様式３（療養者名簿）（⑤の場合）'!$BK101,1,0),0),0)</f>
        <v>0</v>
      </c>
      <c r="SC96" s="248">
        <f>IF(SC$19-'様式３（療養者名簿）（⑤の場合）'!$BJ101+1&lt;=15,IF(SC$19&gt;='様式３（療養者名簿）（⑤の場合）'!$BJ101,IF(SC$19&lt;='様式３（療養者名簿）（⑤の場合）'!$BK101,1,0),0),0)</f>
        <v>0</v>
      </c>
      <c r="SD96" s="248">
        <f>IF(SD$19-'様式３（療養者名簿）（⑤の場合）'!$BJ101+1&lt;=15,IF(SD$19&gt;='様式３（療養者名簿）（⑤の場合）'!$BJ101,IF(SD$19&lt;='様式３（療養者名簿）（⑤の場合）'!$BK101,1,0),0),0)</f>
        <v>0</v>
      </c>
      <c r="SE96" s="248">
        <f>IF(SE$19-'様式３（療養者名簿）（⑤の場合）'!$BJ101+1&lt;=15,IF(SE$19&gt;='様式３（療養者名簿）（⑤の場合）'!$BJ101,IF(SE$19&lt;='様式３（療養者名簿）（⑤の場合）'!$BK101,1,0),0),0)</f>
        <v>0</v>
      </c>
      <c r="SF96" s="248">
        <f>IF(SF$19-'様式３（療養者名簿）（⑤の場合）'!$BJ101+1&lt;=15,IF(SF$19&gt;='様式３（療養者名簿）（⑤の場合）'!$BJ101,IF(SF$19&lt;='様式３（療養者名簿）（⑤の場合）'!$BK101,1,0),0),0)</f>
        <v>0</v>
      </c>
      <c r="SG96" s="248">
        <f>IF(SG$19-'様式３（療養者名簿）（⑤の場合）'!$BJ101+1&lt;=15,IF(SG$19&gt;='様式３（療養者名簿）（⑤の場合）'!$BJ101,IF(SG$19&lt;='様式３（療養者名簿）（⑤の場合）'!$BK101,1,0),0),0)</f>
        <v>0</v>
      </c>
      <c r="SH96" s="248">
        <f>IF(SH$19-'様式３（療養者名簿）（⑤の場合）'!$BJ101+1&lt;=15,IF(SH$19&gt;='様式３（療養者名簿）（⑤の場合）'!$BJ101,IF(SH$19&lt;='様式３（療養者名簿）（⑤の場合）'!$BK101,1,0),0),0)</f>
        <v>0</v>
      </c>
      <c r="SI96" s="248">
        <f>IF(SI$19-'様式３（療養者名簿）（⑤の場合）'!$BJ101+1&lt;=15,IF(SI$19&gt;='様式３（療養者名簿）（⑤の場合）'!$BJ101,IF(SI$19&lt;='様式３（療養者名簿）（⑤の場合）'!$BK101,1,0),0),0)</f>
        <v>0</v>
      </c>
      <c r="SJ96" s="248">
        <f>IF(SJ$19-'様式３（療養者名簿）（⑤の場合）'!$BJ101+1&lt;=15,IF(SJ$19&gt;='様式３（療養者名簿）（⑤の場合）'!$BJ101,IF(SJ$19&lt;='様式３（療養者名簿）（⑤の場合）'!$BK101,1,0),0),0)</f>
        <v>0</v>
      </c>
      <c r="SK96" s="248">
        <f>IF(SK$19-'様式３（療養者名簿）（⑤の場合）'!$BJ101+1&lt;=15,IF(SK$19&gt;='様式３（療養者名簿）（⑤の場合）'!$BJ101,IF(SK$19&lt;='様式３（療養者名簿）（⑤の場合）'!$BK101,1,0),0),0)</f>
        <v>0</v>
      </c>
      <c r="SL96" s="248">
        <f>IF(SL$19-'様式３（療養者名簿）（⑤の場合）'!$BJ101+1&lt;=15,IF(SL$19&gt;='様式３（療養者名簿）（⑤の場合）'!$BJ101,IF(SL$19&lt;='様式３（療養者名簿）（⑤の場合）'!$BK101,1,0),0),0)</f>
        <v>0</v>
      </c>
      <c r="SM96" s="248">
        <f>IF(SM$19-'様式３（療養者名簿）（⑤の場合）'!$BJ101+1&lt;=15,IF(SM$19&gt;='様式３（療養者名簿）（⑤の場合）'!$BJ101,IF(SM$19&lt;='様式３（療養者名簿）（⑤の場合）'!$BK101,1,0),0),0)</f>
        <v>0</v>
      </c>
      <c r="SN96" s="248">
        <f>IF(SN$19-'様式３（療養者名簿）（⑤の場合）'!$BJ101+1&lt;=15,IF(SN$19&gt;='様式３（療養者名簿）（⑤の場合）'!$BJ101,IF(SN$19&lt;='様式３（療養者名簿）（⑤の場合）'!$BK101,1,0),0),0)</f>
        <v>0</v>
      </c>
      <c r="SO96" s="248">
        <f>IF(SO$19-'様式３（療養者名簿）（⑤の場合）'!$BJ101+1&lt;=15,IF(SO$19&gt;='様式３（療養者名簿）（⑤の場合）'!$BJ101,IF(SO$19&lt;='様式３（療養者名簿）（⑤の場合）'!$BK101,1,0),0),0)</f>
        <v>0</v>
      </c>
      <c r="SP96" s="248">
        <f>IF(SP$19-'様式３（療養者名簿）（⑤の場合）'!$BJ101+1&lt;=15,IF(SP$19&gt;='様式３（療養者名簿）（⑤の場合）'!$BJ101,IF(SP$19&lt;='様式３（療養者名簿）（⑤の場合）'!$BK101,1,0),0),0)</f>
        <v>0</v>
      </c>
      <c r="SQ96" s="248">
        <f>IF(SQ$19-'様式３（療養者名簿）（⑤の場合）'!$BJ101+1&lt;=15,IF(SQ$19&gt;='様式３（療養者名簿）（⑤の場合）'!$BJ101,IF(SQ$19&lt;='様式３（療養者名簿）（⑤の場合）'!$BK101,1,0),0),0)</f>
        <v>0</v>
      </c>
      <c r="SR96" s="248">
        <f>IF(SR$19-'様式３（療養者名簿）（⑤の場合）'!$BJ101+1&lt;=15,IF(SR$19&gt;='様式３（療養者名簿）（⑤の場合）'!$BJ101,IF(SR$19&lt;='様式３（療養者名簿）（⑤の場合）'!$BK101,1,0),0),0)</f>
        <v>0</v>
      </c>
      <c r="SS96" s="248">
        <f>IF(SS$19-'様式３（療養者名簿）（⑤の場合）'!$BJ101+1&lt;=15,IF(SS$19&gt;='様式３（療養者名簿）（⑤の場合）'!$BJ101,IF(SS$19&lt;='様式３（療養者名簿）（⑤の場合）'!$BK101,1,0),0),0)</f>
        <v>0</v>
      </c>
      <c r="ST96" s="248">
        <f>IF(ST$19-'様式３（療養者名簿）（⑤の場合）'!$BJ101+1&lt;=15,IF(ST$19&gt;='様式３（療養者名簿）（⑤の場合）'!$BJ101,IF(ST$19&lt;='様式３（療養者名簿）（⑤の場合）'!$BK101,1,0),0),0)</f>
        <v>0</v>
      </c>
      <c r="SU96" s="248">
        <f>IF(SU$19-'様式３（療養者名簿）（⑤の場合）'!$BJ101+1&lt;=15,IF(SU$19&gt;='様式３（療養者名簿）（⑤の場合）'!$BJ101,IF(SU$19&lt;='様式３（療養者名簿）（⑤の場合）'!$BK101,1,0),0),0)</f>
        <v>0</v>
      </c>
      <c r="SV96" s="248">
        <f>IF(SV$19-'様式３（療養者名簿）（⑤の場合）'!$BJ101+1&lt;=15,IF(SV$19&gt;='様式３（療養者名簿）（⑤の場合）'!$BJ101,IF(SV$19&lt;='様式３（療養者名簿）（⑤の場合）'!$BK101,1,0),0),0)</f>
        <v>0</v>
      </c>
      <c r="SW96" s="248">
        <f>IF(SW$19-'様式３（療養者名簿）（⑤の場合）'!$BJ101+1&lt;=15,IF(SW$19&gt;='様式３（療養者名簿）（⑤の場合）'!$BJ101,IF(SW$19&lt;='様式３（療養者名簿）（⑤の場合）'!$BK101,1,0),0),0)</f>
        <v>0</v>
      </c>
      <c r="SX96" s="248">
        <f>IF(SX$19-'様式３（療養者名簿）（⑤の場合）'!$BJ101+1&lt;=15,IF(SX$19&gt;='様式３（療養者名簿）（⑤の場合）'!$BJ101,IF(SX$19&lt;='様式３（療養者名簿）（⑤の場合）'!$BK101,1,0),0),0)</f>
        <v>0</v>
      </c>
      <c r="SY96" s="248">
        <f>IF(SY$19-'様式３（療養者名簿）（⑤の場合）'!$BJ101+1&lt;=15,IF(SY$19&gt;='様式３（療養者名簿）（⑤の場合）'!$BJ101,IF(SY$19&lt;='様式３（療養者名簿）（⑤の場合）'!$BK101,1,0),0),0)</f>
        <v>0</v>
      </c>
      <c r="SZ96" s="248">
        <f>IF(SZ$19-'様式３（療養者名簿）（⑤の場合）'!$BJ101+1&lt;=15,IF(SZ$19&gt;='様式３（療養者名簿）（⑤の場合）'!$BJ101,IF(SZ$19&lt;='様式３（療養者名簿）（⑤の場合）'!$BK101,1,0),0),0)</f>
        <v>0</v>
      </c>
      <c r="TA96" s="248">
        <f>IF(TA$19-'様式３（療養者名簿）（⑤の場合）'!$BJ101+1&lt;=15,IF(TA$19&gt;='様式３（療養者名簿）（⑤の場合）'!$BJ101,IF(TA$19&lt;='様式３（療養者名簿）（⑤の場合）'!$BK101,1,0),0),0)</f>
        <v>0</v>
      </c>
      <c r="TB96" s="248">
        <f>IF(TB$19-'様式３（療養者名簿）（⑤の場合）'!$BJ101+1&lt;=15,IF(TB$19&gt;='様式３（療養者名簿）（⑤の場合）'!$BJ101,IF(TB$19&lt;='様式３（療養者名簿）（⑤の場合）'!$BK101,1,0),0),0)</f>
        <v>0</v>
      </c>
      <c r="TC96" s="248">
        <f>IF(TC$19-'様式３（療養者名簿）（⑤の場合）'!$BJ101+1&lt;=15,IF(TC$19&gt;='様式３（療養者名簿）（⑤の場合）'!$BJ101,IF(TC$19&lt;='様式３（療養者名簿）（⑤の場合）'!$BK101,1,0),0),0)</f>
        <v>0</v>
      </c>
      <c r="TD96" s="248">
        <f>IF(TD$19-'様式３（療養者名簿）（⑤の場合）'!$BJ101+1&lt;=15,IF(TD$19&gt;='様式３（療養者名簿）（⑤の場合）'!$BJ101,IF(TD$19&lt;='様式３（療養者名簿）（⑤の場合）'!$BK101,1,0),0),0)</f>
        <v>0</v>
      </c>
      <c r="TE96" s="248">
        <f>IF(TE$19-'様式３（療養者名簿）（⑤の場合）'!$BJ101+1&lt;=15,IF(TE$19&gt;='様式３（療養者名簿）（⑤の場合）'!$BJ101,IF(TE$19&lt;='様式３（療養者名簿）（⑤の場合）'!$BK101,1,0),0),0)</f>
        <v>0</v>
      </c>
      <c r="TF96" s="248">
        <f>IF(TF$19-'様式３（療養者名簿）（⑤の場合）'!$BJ101+1&lt;=15,IF(TF$19&gt;='様式３（療養者名簿）（⑤の場合）'!$BJ101,IF(TF$19&lt;='様式３（療養者名簿）（⑤の場合）'!$BK101,1,0),0),0)</f>
        <v>0</v>
      </c>
      <c r="TG96" s="248">
        <f>IF(TG$19-'様式３（療養者名簿）（⑤の場合）'!$BJ101+1&lt;=15,IF(TG$19&gt;='様式３（療養者名簿）（⑤の場合）'!$BJ101,IF(TG$19&lt;='様式３（療養者名簿）（⑤の場合）'!$BK101,1,0),0),0)</f>
        <v>0</v>
      </c>
      <c r="TH96" s="248">
        <f>IF(TH$19-'様式３（療養者名簿）（⑤の場合）'!$BJ101+1&lt;=15,IF(TH$19&gt;='様式３（療養者名簿）（⑤の場合）'!$BJ101,IF(TH$19&lt;='様式３（療養者名簿）（⑤の場合）'!$BK101,1,0),0),0)</f>
        <v>0</v>
      </c>
      <c r="TI96" s="248">
        <f>IF(TI$19-'様式３（療養者名簿）（⑤の場合）'!$BJ101+1&lt;=15,IF(TI$19&gt;='様式３（療養者名簿）（⑤の場合）'!$BJ101,IF(TI$19&lt;='様式３（療養者名簿）（⑤の場合）'!$BK101,1,0),0),0)</f>
        <v>0</v>
      </c>
      <c r="TJ96" s="248">
        <f>IF(TJ$19-'様式３（療養者名簿）（⑤の場合）'!$BJ101+1&lt;=15,IF(TJ$19&gt;='様式３（療養者名簿）（⑤の場合）'!$BJ101,IF(TJ$19&lt;='様式３（療養者名簿）（⑤の場合）'!$BK101,1,0),0),0)</f>
        <v>0</v>
      </c>
      <c r="TK96" s="248">
        <f>IF(TK$19-'様式３（療養者名簿）（⑤の場合）'!$BJ101+1&lt;=15,IF(TK$19&gt;='様式３（療養者名簿）（⑤の場合）'!$BJ101,IF(TK$19&lt;='様式３（療養者名簿）（⑤の場合）'!$BK101,1,0),0),0)</f>
        <v>0</v>
      </c>
      <c r="TL96" s="248">
        <f>IF(TL$19-'様式３（療養者名簿）（⑤の場合）'!$BJ101+1&lt;=15,IF(TL$19&gt;='様式３（療養者名簿）（⑤の場合）'!$BJ101,IF(TL$19&lt;='様式３（療養者名簿）（⑤の場合）'!$BK101,1,0),0),0)</f>
        <v>0</v>
      </c>
      <c r="TM96" s="248">
        <f>IF(TM$19-'様式３（療養者名簿）（⑤の場合）'!$BJ101+1&lt;=15,IF(TM$19&gt;='様式３（療養者名簿）（⑤の場合）'!$BJ101,IF(TM$19&lt;='様式３（療養者名簿）（⑤の場合）'!$BK101,1,0),0),0)</f>
        <v>0</v>
      </c>
      <c r="TN96" s="248">
        <f>IF(TN$19-'様式３（療養者名簿）（⑤の場合）'!$BJ101+1&lt;=15,IF(TN$19&gt;='様式３（療養者名簿）（⑤の場合）'!$BJ101,IF(TN$19&lt;='様式３（療養者名簿）（⑤の場合）'!$BK101,1,0),0),0)</f>
        <v>0</v>
      </c>
      <c r="TO96" s="248">
        <f>IF(TO$19-'様式３（療養者名簿）（⑤の場合）'!$BJ101+1&lt;=15,IF(TO$19&gt;='様式３（療養者名簿）（⑤の場合）'!$BJ101,IF(TO$19&lt;='様式３（療養者名簿）（⑤の場合）'!$BK101,1,0),0),0)</f>
        <v>0</v>
      </c>
      <c r="TP96" s="248">
        <f>IF(TP$19-'様式３（療養者名簿）（⑤の場合）'!$BJ101+1&lt;=15,IF(TP$19&gt;='様式３（療養者名簿）（⑤の場合）'!$BJ101,IF(TP$19&lt;='様式３（療養者名簿）（⑤の場合）'!$BK101,1,0),0),0)</f>
        <v>0</v>
      </c>
      <c r="TQ96" s="248">
        <f>IF(TQ$19-'様式３（療養者名簿）（⑤の場合）'!$BJ101+1&lt;=15,IF(TQ$19&gt;='様式３（療養者名簿）（⑤の場合）'!$BJ101,IF(TQ$19&lt;='様式３（療養者名簿）（⑤の場合）'!$BK101,1,0),0),0)</f>
        <v>0</v>
      </c>
      <c r="TR96" s="248">
        <f>IF(TR$19-'様式３（療養者名簿）（⑤の場合）'!$BJ101+1&lt;=15,IF(TR$19&gt;='様式３（療養者名簿）（⑤の場合）'!$BJ101,IF(TR$19&lt;='様式３（療養者名簿）（⑤の場合）'!$BK101,1,0),0),0)</f>
        <v>0</v>
      </c>
      <c r="TS96" s="248">
        <f>IF(TS$19-'様式３（療養者名簿）（⑤の場合）'!$BJ101+1&lt;=15,IF(TS$19&gt;='様式３（療養者名簿）（⑤の場合）'!$BJ101,IF(TS$19&lt;='様式３（療養者名簿）（⑤の場合）'!$BK101,1,0),0),0)</f>
        <v>0</v>
      </c>
      <c r="TT96" s="248">
        <f>IF(TT$19-'様式３（療養者名簿）（⑤の場合）'!$BJ101+1&lt;=15,IF(TT$19&gt;='様式３（療養者名簿）（⑤の場合）'!$BJ101,IF(TT$19&lt;='様式３（療養者名簿）（⑤の場合）'!$BK101,1,0),0),0)</f>
        <v>0</v>
      </c>
      <c r="TU96" s="248">
        <f>IF(TU$19-'様式３（療養者名簿）（⑤の場合）'!$BJ101+1&lt;=15,IF(TU$19&gt;='様式３（療養者名簿）（⑤の場合）'!$BJ101,IF(TU$19&lt;='様式３（療養者名簿）（⑤の場合）'!$BK101,1,0),0),0)</f>
        <v>0</v>
      </c>
      <c r="TV96" s="248">
        <f>IF(TV$19-'様式３（療養者名簿）（⑤の場合）'!$BJ101+1&lt;=15,IF(TV$19&gt;='様式３（療養者名簿）（⑤の場合）'!$BJ101,IF(TV$19&lt;='様式３（療養者名簿）（⑤の場合）'!$BK101,1,0),0),0)</f>
        <v>0</v>
      </c>
      <c r="TW96" s="248">
        <f>IF(TW$19-'様式３（療養者名簿）（⑤の場合）'!$BJ101+1&lt;=15,IF(TW$19&gt;='様式３（療養者名簿）（⑤の場合）'!$BJ101,IF(TW$19&lt;='様式３（療養者名簿）（⑤の場合）'!$BK101,1,0),0),0)</f>
        <v>0</v>
      </c>
      <c r="TX96" s="248">
        <f>IF(TX$19-'様式３（療養者名簿）（⑤の場合）'!$BJ101+1&lt;=15,IF(TX$19&gt;='様式３（療養者名簿）（⑤の場合）'!$BJ101,IF(TX$19&lt;='様式３（療養者名簿）（⑤の場合）'!$BK101,1,0),0),0)</f>
        <v>0</v>
      </c>
      <c r="TY96" s="248">
        <f>IF(TY$19-'様式３（療養者名簿）（⑤の場合）'!$BJ101+1&lt;=15,IF(TY$19&gt;='様式３（療養者名簿）（⑤の場合）'!$BJ101,IF(TY$19&lt;='様式３（療養者名簿）（⑤の場合）'!$BK101,1,0),0),0)</f>
        <v>0</v>
      </c>
      <c r="TZ96" s="248">
        <f>IF(TZ$19-'様式３（療養者名簿）（⑤の場合）'!$BJ101+1&lt;=15,IF(TZ$19&gt;='様式３（療養者名簿）（⑤の場合）'!$BJ101,IF(TZ$19&lt;='様式３（療養者名簿）（⑤の場合）'!$BK101,1,0),0),0)</f>
        <v>0</v>
      </c>
      <c r="UA96" s="248">
        <f>IF(UA$19-'様式３（療養者名簿）（⑤の場合）'!$BJ101+1&lt;=15,IF(UA$19&gt;='様式３（療養者名簿）（⑤の場合）'!$BJ101,IF(UA$19&lt;='様式３（療養者名簿）（⑤の場合）'!$BK101,1,0),0),0)</f>
        <v>0</v>
      </c>
      <c r="UB96" s="248">
        <f>IF(UB$19-'様式３（療養者名簿）（⑤の場合）'!$BJ101+1&lt;=15,IF(UB$19&gt;='様式３（療養者名簿）（⑤の場合）'!$BJ101,IF(UB$19&lt;='様式３（療養者名簿）（⑤の場合）'!$BK101,1,0),0),0)</f>
        <v>0</v>
      </c>
      <c r="UC96" s="248">
        <f>IF(UC$19-'様式３（療養者名簿）（⑤の場合）'!$BJ101+1&lt;=15,IF(UC$19&gt;='様式３（療養者名簿）（⑤の場合）'!$BJ101,IF(UC$19&lt;='様式３（療養者名簿）（⑤の場合）'!$BK101,1,0),0),0)</f>
        <v>0</v>
      </c>
      <c r="UD96" s="372">
        <f>IF(UD$19-'様式３（療養者名簿）（⑤の場合）'!$BJ101+1&lt;=15,IF(UD$19&gt;='様式３（療養者名簿）（⑤の場合）'!$BJ101,IF(UD$19&lt;='様式３（療養者名簿）（⑤の場合）'!$BK101,1,0),0),0)</f>
        <v>0</v>
      </c>
      <c r="UE96" s="372">
        <f>IF(UE$19-'様式３（療養者名簿）（⑤の場合）'!$BJ101+1&lt;=15,IF(UE$19&gt;='様式３（療養者名簿）（⑤の場合）'!$BJ101,IF(UE$19&lt;='様式３（療養者名簿）（⑤の場合）'!$BK101,1,0),0),0)</f>
        <v>0</v>
      </c>
      <c r="UF96" s="372">
        <f>IF(UF$19-'様式３（療養者名簿）（⑤の場合）'!$BJ101+1&lt;=15,IF(UF$19&gt;='様式３（療養者名簿）（⑤の場合）'!$BJ101,IF(UF$19&lt;='様式３（療養者名簿）（⑤の場合）'!$BK101,1,0),0),0)</f>
        <v>0</v>
      </c>
      <c r="UG96" s="372">
        <f>IF(UG$19-'様式３（療養者名簿）（⑤の場合）'!$BJ101+1&lt;=15,IF(UG$19&gt;='様式３（療養者名簿）（⑤の場合）'!$BJ101,IF(UG$19&lt;='様式３（療養者名簿）（⑤の場合）'!$BK101,1,0),0),0)</f>
        <v>0</v>
      </c>
      <c r="UH96" s="372">
        <f>IF(UH$19-'様式３（療養者名簿）（⑤の場合）'!$BJ101+1&lt;=15,IF(UH$19&gt;='様式３（療養者名簿）（⑤の場合）'!$BJ101,IF(UH$19&lt;='様式３（療養者名簿）（⑤の場合）'!$BK101,1,0),0),0)</f>
        <v>0</v>
      </c>
      <c r="UI96" s="372">
        <f>IF(UI$19-'様式３（療養者名簿）（⑤の場合）'!$BJ101+1&lt;=15,IF(UI$19&gt;='様式３（療養者名簿）（⑤の場合）'!$BJ101,IF(UI$19&lt;='様式３（療養者名簿）（⑤の場合）'!$BK101,1,0),0),0)</f>
        <v>0</v>
      </c>
      <c r="UJ96" s="372">
        <f>IF(UJ$19-'様式３（療養者名簿）（⑤の場合）'!$BJ101+1&lt;=15,IF(UJ$19&gt;='様式３（療養者名簿）（⑤の場合）'!$BJ101,IF(UJ$19&lt;='様式３（療養者名簿）（⑤の場合）'!$BK101,1,0),0),0)</f>
        <v>0</v>
      </c>
      <c r="UK96" s="372">
        <f>IF(UK$19-'様式３（療養者名簿）（⑤の場合）'!$BJ101+1&lt;=15,IF(UK$19&gt;='様式３（療養者名簿）（⑤の場合）'!$BJ101,IF(UK$19&lt;='様式３（療養者名簿）（⑤の場合）'!$BK101,1,0),0),0)</f>
        <v>0</v>
      </c>
      <c r="UL96" s="372">
        <f>IF(UL$19-'様式３（療養者名簿）（⑤の場合）'!$BJ101+1&lt;=15,IF(UL$19&gt;='様式３（療養者名簿）（⑤の場合）'!$BJ101,IF(UL$19&lt;='様式３（療養者名簿）（⑤の場合）'!$BK101,1,0),0),0)</f>
        <v>0</v>
      </c>
      <c r="UM96" s="372">
        <f>IF(UM$19-'様式３（療養者名簿）（⑤の場合）'!$BJ101+1&lt;=15,IF(UM$19&gt;='様式３（療養者名簿）（⑤の場合）'!$BJ101,IF(UM$19&lt;='様式３（療養者名簿）（⑤の場合）'!$BK101,1,0),0),0)</f>
        <v>0</v>
      </c>
      <c r="UN96" s="372">
        <f>IF(UN$19-'様式３（療養者名簿）（⑤の場合）'!$BJ101+1&lt;=15,IF(UN$19&gt;='様式３（療養者名簿）（⑤の場合）'!$BJ101,IF(UN$19&lt;='様式３（療養者名簿）（⑤の場合）'!$BK101,1,0),0),0)</f>
        <v>0</v>
      </c>
      <c r="UO96" s="372">
        <f>IF(UO$19-'様式３（療養者名簿）（⑤の場合）'!$BJ101+1&lt;=15,IF(UO$19&gt;='様式３（療養者名簿）（⑤の場合）'!$BJ101,IF(UO$19&lt;='様式３（療養者名簿）（⑤の場合）'!$BK101,1,0),0),0)</f>
        <v>0</v>
      </c>
      <c r="UP96" s="372">
        <f>IF(UP$19-'様式３（療養者名簿）（⑤の場合）'!$BJ101+1&lt;=15,IF(UP$19&gt;='様式３（療養者名簿）（⑤の場合）'!$BJ101,IF(UP$19&lt;='様式３（療養者名簿）（⑤の場合）'!$BK101,1,0),0),0)</f>
        <v>0</v>
      </c>
      <c r="UQ96" s="372">
        <f>IF(UQ$19-'様式３（療養者名簿）（⑤の場合）'!$BJ101+1&lt;=15,IF(UQ$19&gt;='様式３（療養者名簿）（⑤の場合）'!$BJ101,IF(UQ$19&lt;='様式３（療養者名簿）（⑤の場合）'!$BK101,1,0),0),0)</f>
        <v>0</v>
      </c>
      <c r="UR96" s="372">
        <f>IF(UR$19-'様式３（療養者名簿）（⑤の場合）'!$BJ101+1&lt;=15,IF(UR$19&gt;='様式３（療養者名簿）（⑤の場合）'!$BJ101,IF(UR$19&lt;='様式３（療養者名簿）（⑤の場合）'!$BK101,1,0),0),0)</f>
        <v>0</v>
      </c>
      <c r="US96" s="372">
        <f>IF(US$19-'様式３（療養者名簿）（⑤の場合）'!$BJ101+1&lt;=15,IF(US$19&gt;='様式３（療養者名簿）（⑤の場合）'!$BJ101,IF(US$19&lt;='様式３（療養者名簿）（⑤の場合）'!$BK101,1,0),0),0)</f>
        <v>0</v>
      </c>
      <c r="UT96" s="372">
        <f>IF(UT$19-'様式３（療養者名簿）（⑤の場合）'!$BJ101+1&lt;=15,IF(UT$19&gt;='様式３（療養者名簿）（⑤の場合）'!$BJ101,IF(UT$19&lt;='様式３（療養者名簿）（⑤の場合）'!$BK101,1,0),0),0)</f>
        <v>0</v>
      </c>
      <c r="UU96" s="372">
        <f>IF(UU$19-'様式３（療養者名簿）（⑤の場合）'!$BJ101+1&lt;=15,IF(UU$19&gt;='様式３（療養者名簿）（⑤の場合）'!$BJ101,IF(UU$19&lt;='様式３（療養者名簿）（⑤の場合）'!$BK101,1,0),0),0)</f>
        <v>0</v>
      </c>
      <c r="UV96" s="372">
        <f>IF(UV$19-'様式３（療養者名簿）（⑤の場合）'!$BJ101+1&lt;=15,IF(UV$19&gt;='様式３（療養者名簿）（⑤の場合）'!$BJ101,IF(UV$19&lt;='様式３（療養者名簿）（⑤の場合）'!$BK101,1,0),0),0)</f>
        <v>0</v>
      </c>
      <c r="UW96" s="372">
        <f>IF(UW$19-'様式３（療養者名簿）（⑤の場合）'!$BJ101+1&lt;=15,IF(UW$19&gt;='様式３（療養者名簿）（⑤の場合）'!$BJ101,IF(UW$19&lt;='様式３（療養者名簿）（⑤の場合）'!$BK101,1,0),0),0)</f>
        <v>0</v>
      </c>
      <c r="UX96" s="372">
        <f>IF(UX$19-'様式３（療養者名簿）（⑤の場合）'!$BJ101+1&lt;=15,IF(UX$19&gt;='様式３（療養者名簿）（⑤の場合）'!$BJ101,IF(UX$19&lt;='様式３（療養者名簿）（⑤の場合）'!$BK101,1,0),0),0)</f>
        <v>0</v>
      </c>
      <c r="UY96" s="372">
        <f>IF(UY$19-'様式３（療養者名簿）（⑤の場合）'!$BJ101+1&lt;=15,IF(UY$19&gt;='様式３（療養者名簿）（⑤の場合）'!$BJ101,IF(UY$19&lt;='様式３（療養者名簿）（⑤の場合）'!$BK101,1,0),0),0)</f>
        <v>0</v>
      </c>
      <c r="UZ96" s="372">
        <f>IF(UZ$19-'様式３（療養者名簿）（⑤の場合）'!$BJ101+1&lt;=15,IF(UZ$19&gt;='様式３（療養者名簿）（⑤の場合）'!$BJ101,IF(UZ$19&lt;='様式３（療養者名簿）（⑤の場合）'!$BK101,1,0),0),0)</f>
        <v>0</v>
      </c>
      <c r="VA96" s="372">
        <f>IF(VA$19-'様式３（療養者名簿）（⑤の場合）'!$BJ101+1&lt;=15,IF(VA$19&gt;='様式３（療養者名簿）（⑤の場合）'!$BJ101,IF(VA$19&lt;='様式３（療養者名簿）（⑤の場合）'!$BK101,1,0),0),0)</f>
        <v>0</v>
      </c>
      <c r="VB96" s="372">
        <f>IF(VB$19-'様式３（療養者名簿）（⑤の場合）'!$BJ101+1&lt;=15,IF(VB$19&gt;='様式３（療養者名簿）（⑤の場合）'!$BJ101,IF(VB$19&lt;='様式３（療養者名簿）（⑤の場合）'!$BK101,1,0),0),0)</f>
        <v>0</v>
      </c>
      <c r="VC96" s="372">
        <f>IF(VC$19-'様式３（療養者名簿）（⑤の場合）'!$BJ101+1&lt;=15,IF(VC$19&gt;='様式３（療養者名簿）（⑤の場合）'!$BJ101,IF(VC$19&lt;='様式３（療養者名簿）（⑤の場合）'!$BK101,1,0),0),0)</f>
        <v>0</v>
      </c>
      <c r="VD96" s="372">
        <f>IF(VD$19-'様式３（療養者名簿）（⑤の場合）'!$BJ101+1&lt;=15,IF(VD$19&gt;='様式３（療養者名簿）（⑤の場合）'!$BJ101,IF(VD$19&lt;='様式３（療養者名簿）（⑤の場合）'!$BK101,1,0),0),0)</f>
        <v>0</v>
      </c>
      <c r="VE96" s="372">
        <f>IF(VE$19-'様式３（療養者名簿）（⑤の場合）'!$BJ101+1&lt;=15,IF(VE$19&gt;='様式３（療養者名簿）（⑤の場合）'!$BJ101,IF(VE$19&lt;='様式３（療養者名簿）（⑤の場合）'!$BK101,1,0),0),0)</f>
        <v>0</v>
      </c>
      <c r="VF96" s="372">
        <f>IF(VF$19-'様式３（療養者名簿）（⑤の場合）'!$BJ101+1&lt;=15,IF(VF$19&gt;='様式３（療養者名簿）（⑤の場合）'!$BJ101,IF(VF$19&lt;='様式３（療養者名簿）（⑤の場合）'!$BK101,1,0),0),0)</f>
        <v>0</v>
      </c>
      <c r="VG96" s="372">
        <f>IF(VG$19-'様式３（療養者名簿）（⑤の場合）'!$BJ101+1&lt;=15,IF(VG$19&gt;='様式３（療養者名簿）（⑤の場合）'!$BJ101,IF(VG$19&lt;='様式３（療養者名簿）（⑤の場合）'!$BK101,1,0),0),0)</f>
        <v>0</v>
      </c>
      <c r="VH96" s="372">
        <f>IF(VH$19-'様式３（療養者名簿）（⑤の場合）'!$BJ101+1&lt;=15,IF(VH$19&gt;='様式３（療養者名簿）（⑤の場合）'!$BJ101,IF(VH$19&lt;='様式３（療養者名簿）（⑤の場合）'!$BK101,1,0),0),0)</f>
        <v>0</v>
      </c>
      <c r="VI96" s="372">
        <f>IF(VI$19-'様式３（療養者名簿）（⑤の場合）'!$BJ101+1&lt;=15,IF(VI$19&gt;='様式３（療養者名簿）（⑤の場合）'!$BJ101,IF(VI$19&lt;='様式３（療養者名簿）（⑤の場合）'!$BK101,1,0),0),0)</f>
        <v>0</v>
      </c>
      <c r="VJ96" s="372">
        <f>IF(VJ$19-'様式３（療養者名簿）（⑤の場合）'!$BJ101+1&lt;=15,IF(VJ$19&gt;='様式３（療養者名簿）（⑤の場合）'!$BJ101,IF(VJ$19&lt;='様式３（療養者名簿）（⑤の場合）'!$BK101,1,0),0),0)</f>
        <v>0</v>
      </c>
      <c r="VK96" s="372">
        <f>IF(VK$19-'様式３（療養者名簿）（⑤の場合）'!$BJ101+1&lt;=15,IF(VK$19&gt;='様式３（療養者名簿）（⑤の場合）'!$BJ101,IF(VK$19&lt;='様式３（療養者名簿）（⑤の場合）'!$BK101,1,0),0),0)</f>
        <v>0</v>
      </c>
      <c r="VL96" s="372">
        <f>IF(VL$19-'様式３（療養者名簿）（⑤の場合）'!$BJ101+1&lt;=15,IF(VL$19&gt;='様式３（療養者名簿）（⑤の場合）'!$BJ101,IF(VL$19&lt;='様式３（療養者名簿）（⑤の場合）'!$BK101,1,0),0),0)</f>
        <v>0</v>
      </c>
      <c r="VM96" s="372">
        <f>IF(VM$19-'様式３（療養者名簿）（⑤の場合）'!$BJ101+1&lt;=15,IF(VM$19&gt;='様式３（療養者名簿）（⑤の場合）'!$BJ101,IF(VM$19&lt;='様式３（療養者名簿）（⑤の場合）'!$BK101,1,0),0),0)</f>
        <v>0</v>
      </c>
      <c r="VN96" s="372">
        <f>IF(VN$19-'様式３（療養者名簿）（⑤の場合）'!$BJ101+1&lt;=15,IF(VN$19&gt;='様式３（療養者名簿）（⑤の場合）'!$BJ101,IF(VN$19&lt;='様式３（療養者名簿）（⑤の場合）'!$BK101,1,0),0),0)</f>
        <v>0</v>
      </c>
      <c r="VO96" s="372">
        <f>IF(VO$19-'様式３（療養者名簿）（⑤の場合）'!$BJ101+1&lt;=15,IF(VO$19&gt;='様式３（療養者名簿）（⑤の場合）'!$BJ101,IF(VO$19&lt;='様式３（療養者名簿）（⑤の場合）'!$BK101,1,0),0),0)</f>
        <v>0</v>
      </c>
      <c r="VP96" s="372">
        <f>IF(VP$19-'様式３（療養者名簿）（⑤の場合）'!$BJ101+1&lt;=15,IF(VP$19&gt;='様式３（療養者名簿）（⑤の場合）'!$BJ101,IF(VP$19&lt;='様式３（療養者名簿）（⑤の場合）'!$BK101,1,0),0),0)</f>
        <v>0</v>
      </c>
      <c r="VQ96" s="372">
        <f>IF(VQ$19-'様式３（療養者名簿）（⑤の場合）'!$BJ101+1&lt;=15,IF(VQ$19&gt;='様式３（療養者名簿）（⑤の場合）'!$BJ101,IF(VQ$19&lt;='様式３（療養者名簿）（⑤の場合）'!$BK101,1,0),0),0)</f>
        <v>0</v>
      </c>
      <c r="VR96" s="372">
        <f>IF(VR$19-'様式３（療養者名簿）（⑤の場合）'!$BJ101+1&lt;=15,IF(VR$19&gt;='様式３（療養者名簿）（⑤の場合）'!$BJ101,IF(VR$19&lt;='様式３（療養者名簿）（⑤の場合）'!$BK101,1,0),0),0)</f>
        <v>0</v>
      </c>
      <c r="VS96" s="372">
        <f>IF(VS$19-'様式３（療養者名簿）（⑤の場合）'!$BJ101+1&lt;=15,IF(VS$19&gt;='様式３（療養者名簿）（⑤の場合）'!$BJ101,IF(VS$19&lt;='様式３（療養者名簿）（⑤の場合）'!$BK101,1,0),0),0)</f>
        <v>0</v>
      </c>
      <c r="VT96" s="372">
        <f>IF(VT$19-'様式３（療養者名簿）（⑤の場合）'!$BJ101+1&lt;=15,IF(VT$19&gt;='様式３（療養者名簿）（⑤の場合）'!$BJ101,IF(VT$19&lt;='様式３（療養者名簿）（⑤の場合）'!$BK101,1,0),0),0)</f>
        <v>0</v>
      </c>
      <c r="VU96" s="372">
        <f>IF(VU$19-'様式３（療養者名簿）（⑤の場合）'!$BJ101+1&lt;=15,IF(VU$19&gt;='様式３（療養者名簿）（⑤の場合）'!$BJ101,IF(VU$19&lt;='様式３（療養者名簿）（⑤の場合）'!$BK101,1,0),0),0)</f>
        <v>0</v>
      </c>
      <c r="VV96" s="372">
        <f>IF(VV$19-'様式３（療養者名簿）（⑤の場合）'!$BJ101+1&lt;=15,IF(VV$19&gt;='様式３（療養者名簿）（⑤の場合）'!$BJ101,IF(VV$19&lt;='様式３（療養者名簿）（⑤の場合）'!$BK101,1,0),0),0)</f>
        <v>0</v>
      </c>
      <c r="VW96" s="372">
        <f>IF(VW$19-'様式３（療養者名簿）（⑤の場合）'!$BJ101+1&lt;=15,IF(VW$19&gt;='様式３（療養者名簿）（⑤の場合）'!$BJ101,IF(VW$19&lt;='様式３（療養者名簿）（⑤の場合）'!$BK101,1,0),0),0)</f>
        <v>0</v>
      </c>
      <c r="VX96" s="372">
        <f>IF(VX$19-'様式３（療養者名簿）（⑤の場合）'!$BJ101+1&lt;=15,IF(VX$19&gt;='様式３（療養者名簿）（⑤の場合）'!$BJ101,IF(VX$19&lt;='様式３（療養者名簿）（⑤の場合）'!$BK101,1,0),0),0)</f>
        <v>0</v>
      </c>
      <c r="VY96" s="372">
        <f>IF(VY$19-'様式３（療養者名簿）（⑤の場合）'!$BJ101+1&lt;=15,IF(VY$19&gt;='様式３（療養者名簿）（⑤の場合）'!$BJ101,IF(VY$19&lt;='様式３（療養者名簿）（⑤の場合）'!$BK101,1,0),0),0)</f>
        <v>0</v>
      </c>
      <c r="VZ96" s="372">
        <f>IF(VZ$19-'様式３（療養者名簿）（⑤の場合）'!$BJ101+1&lt;=15,IF(VZ$19&gt;='様式３（療養者名簿）（⑤の場合）'!$BJ101,IF(VZ$19&lt;='様式３（療養者名簿）（⑤の場合）'!$BK101,1,0),0),0)</f>
        <v>0</v>
      </c>
      <c r="WA96" s="372">
        <f>IF(WA$19-'様式３（療養者名簿）（⑤の場合）'!$BJ101+1&lt;=15,IF(WA$19&gt;='様式３（療養者名簿）（⑤の場合）'!$BJ101,IF(WA$19&lt;='様式３（療養者名簿）（⑤の場合）'!$BK101,1,0),0),0)</f>
        <v>0</v>
      </c>
      <c r="WB96" s="372">
        <f>IF(WB$19-'様式３（療養者名簿）（⑤の場合）'!$BJ101+1&lt;=15,IF(WB$19&gt;='様式３（療養者名簿）（⑤の場合）'!$BJ101,IF(WB$19&lt;='様式３（療養者名簿）（⑤の場合）'!$BK101,1,0),0),0)</f>
        <v>0</v>
      </c>
      <c r="WC96" s="372">
        <f>IF(WC$19-'様式３（療養者名簿）（⑤の場合）'!$BJ101+1&lt;=15,IF(WC$19&gt;='様式３（療養者名簿）（⑤の場合）'!$BJ101,IF(WC$19&lt;='様式３（療養者名簿）（⑤の場合）'!$BK101,1,0),0),0)</f>
        <v>0</v>
      </c>
      <c r="WD96" s="372">
        <f>IF(WD$19-'様式３（療養者名簿）（⑤の場合）'!$BJ101+1&lt;=15,IF(WD$19&gt;='様式３（療養者名簿）（⑤の場合）'!$BJ101,IF(WD$19&lt;='様式３（療養者名簿）（⑤の場合）'!$BK101,1,0),0),0)</f>
        <v>0</v>
      </c>
      <c r="WE96" s="372">
        <f>IF(WE$19-'様式３（療養者名簿）（⑤の場合）'!$BJ101+1&lt;=15,IF(WE$19&gt;='様式３（療養者名簿）（⑤の場合）'!$BJ101,IF(WE$19&lt;='様式３（療養者名簿）（⑤の場合）'!$BK101,1,0),0),0)</f>
        <v>0</v>
      </c>
      <c r="WF96" s="372">
        <f>IF(WF$19-'様式３（療養者名簿）（⑤の場合）'!$BJ101+1&lt;=15,IF(WF$19&gt;='様式３（療養者名簿）（⑤の場合）'!$BJ101,IF(WF$19&lt;='様式３（療養者名簿）（⑤の場合）'!$BK101,1,0),0),0)</f>
        <v>0</v>
      </c>
      <c r="WG96" s="372">
        <f>IF(WG$19-'様式３（療養者名簿）（⑤の場合）'!$BJ101+1&lt;=15,IF(WG$19&gt;='様式３（療養者名簿）（⑤の場合）'!$BJ101,IF(WG$19&lt;='様式３（療養者名簿）（⑤の場合）'!$BK101,1,0),0),0)</f>
        <v>0</v>
      </c>
      <c r="WH96" s="372">
        <f>IF(WH$19-'様式３（療養者名簿）（⑤の場合）'!$BJ101+1&lt;=15,IF(WH$19&gt;='様式３（療養者名簿）（⑤の場合）'!$BJ101,IF(WH$19&lt;='様式３（療養者名簿）（⑤の場合）'!$BK101,1,0),0),0)</f>
        <v>0</v>
      </c>
      <c r="WI96" s="372">
        <f>IF(WI$19-'様式３（療養者名簿）（⑤の場合）'!$BJ101+1&lt;=15,IF(WI$19&gt;='様式３（療養者名簿）（⑤の場合）'!$BJ101,IF(WI$19&lt;='様式３（療養者名簿）（⑤の場合）'!$BK101,1,0),0),0)</f>
        <v>0</v>
      </c>
      <c r="WJ96" s="372">
        <f>IF(WJ$19-'様式３（療養者名簿）（⑤の場合）'!$BJ101+1&lt;=15,IF(WJ$19&gt;='様式３（療養者名簿）（⑤の場合）'!$BJ101,IF(WJ$19&lt;='様式３（療養者名簿）（⑤の場合）'!$BK101,1,0),0),0)</f>
        <v>0</v>
      </c>
      <c r="WK96" s="372">
        <f>IF(WK$19-'様式３（療養者名簿）（⑤の場合）'!$BJ101+1&lt;=15,IF(WK$19&gt;='様式３（療養者名簿）（⑤の場合）'!$BJ101,IF(WK$19&lt;='様式３（療養者名簿）（⑤の場合）'!$BK101,1,0),0),0)</f>
        <v>0</v>
      </c>
      <c r="WL96" s="372">
        <f>IF(WL$19-'様式３（療養者名簿）（⑤の場合）'!$BJ101+1&lt;=15,IF(WL$19&gt;='様式３（療養者名簿）（⑤の場合）'!$BJ101,IF(WL$19&lt;='様式３（療養者名簿）（⑤の場合）'!$BK101,1,0),0),0)</f>
        <v>0</v>
      </c>
      <c r="WM96" s="372">
        <f>IF(WM$19-'様式３（療養者名簿）（⑤の場合）'!$BJ101+1&lt;=15,IF(WM$19&gt;='様式３（療養者名簿）（⑤の場合）'!$BJ101,IF(WM$19&lt;='様式３（療養者名簿）（⑤の場合）'!$BK101,1,0),0),0)</f>
        <v>0</v>
      </c>
      <c r="WN96" s="372">
        <f>IF(WN$19-'様式３（療養者名簿）（⑤の場合）'!$BJ101+1&lt;=15,IF(WN$19&gt;='様式３（療養者名簿）（⑤の場合）'!$BJ101,IF(WN$19&lt;='様式３（療養者名簿）（⑤の場合）'!$BK101,1,0),0),0)</f>
        <v>0</v>
      </c>
      <c r="WO96" s="372">
        <f>IF(WO$19-'様式３（療養者名簿）（⑤の場合）'!$BJ101+1&lt;=15,IF(WO$19&gt;='様式３（療養者名簿）（⑤の場合）'!$BJ101,IF(WO$19&lt;='様式３（療養者名簿）（⑤の場合）'!$BK101,1,0),0),0)</f>
        <v>0</v>
      </c>
      <c r="WP96" s="372">
        <f>IF(WP$19-'様式３（療養者名簿）（⑤の場合）'!$BJ101+1&lt;=15,IF(WP$19&gt;='様式３（療養者名簿）（⑤の場合）'!$BJ101,IF(WP$19&lt;='様式３（療養者名簿）（⑤の場合）'!$BK101,1,0),0),0)</f>
        <v>0</v>
      </c>
      <c r="WQ96" s="372">
        <f>IF(WQ$19-'様式３（療養者名簿）（⑤の場合）'!$BJ101+1&lt;=15,IF(WQ$19&gt;='様式３（療養者名簿）（⑤の場合）'!$BJ101,IF(WQ$19&lt;='様式３（療養者名簿）（⑤の場合）'!$BK101,1,0),0),0)</f>
        <v>0</v>
      </c>
      <c r="WR96" s="372">
        <f>IF(WR$19-'様式３（療養者名簿）（⑤の場合）'!$BJ101+1&lt;=15,IF(WR$19&gt;='様式３（療養者名簿）（⑤の場合）'!$BJ101,IF(WR$19&lt;='様式３（療養者名簿）（⑤の場合）'!$BK101,1,0),0),0)</f>
        <v>0</v>
      </c>
      <c r="WS96" s="372">
        <f>IF(WS$19-'様式３（療養者名簿）（⑤の場合）'!$BJ101+1&lt;=15,IF(WS$19&gt;='様式３（療養者名簿）（⑤の場合）'!$BJ101,IF(WS$19&lt;='様式３（療養者名簿）（⑤の場合）'!$BK101,1,0),0),0)</f>
        <v>0</v>
      </c>
      <c r="WT96" s="372">
        <f>IF(WT$19-'様式３（療養者名簿）（⑤の場合）'!$BJ101+1&lt;=15,IF(WT$19&gt;='様式３（療養者名簿）（⑤の場合）'!$BJ101,IF(WT$19&lt;='様式３（療養者名簿）（⑤の場合）'!$BK101,1,0),0),0)</f>
        <v>0</v>
      </c>
      <c r="WU96" s="372">
        <f>IF(WU$19-'様式３（療養者名簿）（⑤の場合）'!$BJ101+1&lt;=15,IF(WU$19&gt;='様式３（療養者名簿）（⑤の場合）'!$BJ101,IF(WU$19&lt;='様式３（療養者名簿）（⑤の場合）'!$BK101,1,0),0),0)</f>
        <v>0</v>
      </c>
      <c r="WV96" s="372">
        <f>IF(WV$19-'様式３（療養者名簿）（⑤の場合）'!$BJ101+1&lt;=15,IF(WV$19&gt;='様式３（療養者名簿）（⑤の場合）'!$BJ101,IF(WV$19&lt;='様式３（療養者名簿）（⑤の場合）'!$BK101,1,0),0),0)</f>
        <v>0</v>
      </c>
      <c r="WW96" s="372">
        <f>IF(WW$19-'様式３（療養者名簿）（⑤の場合）'!$BJ101+1&lt;=15,IF(WW$19&gt;='様式３（療養者名簿）（⑤の場合）'!$BJ101,IF(WW$19&lt;='様式３（療養者名簿）（⑤の場合）'!$BK101,1,0),0),0)</f>
        <v>0</v>
      </c>
      <c r="WX96" s="372">
        <f>IF(WX$19-'様式３（療養者名簿）（⑤の場合）'!$BJ101+1&lt;=15,IF(WX$19&gt;='様式３（療養者名簿）（⑤の場合）'!$BJ101,IF(WX$19&lt;='様式３（療養者名簿）（⑤の場合）'!$BK101,1,0),0),0)</f>
        <v>0</v>
      </c>
      <c r="WY96" s="372">
        <f>IF(WY$19-'様式３（療養者名簿）（⑤の場合）'!$BJ101+1&lt;=15,IF(WY$19&gt;='様式３（療養者名簿）（⑤の場合）'!$BJ101,IF(WY$19&lt;='様式３（療養者名簿）（⑤の場合）'!$BK101,1,0),0),0)</f>
        <v>0</v>
      </c>
      <c r="WZ96" s="372">
        <f>IF(WZ$19-'様式３（療養者名簿）（⑤の場合）'!$BJ101+1&lt;=15,IF(WZ$19&gt;='様式３（療養者名簿）（⑤の場合）'!$BJ101,IF(WZ$19&lt;='様式３（療養者名簿）（⑤の場合）'!$BK101,1,0),0),0)</f>
        <v>0</v>
      </c>
      <c r="XA96" s="372">
        <f>IF(XA$19-'様式３（療養者名簿）（⑤の場合）'!$BJ101+1&lt;=15,IF(XA$19&gt;='様式３（療養者名簿）（⑤の場合）'!$BJ101,IF(XA$19&lt;='様式３（療養者名簿）（⑤の場合）'!$BK101,1,0),0),0)</f>
        <v>0</v>
      </c>
      <c r="XB96" s="372">
        <f>IF(XB$19-'様式３（療養者名簿）（⑤の場合）'!$BJ101+1&lt;=15,IF(XB$19&gt;='様式３（療養者名簿）（⑤の場合）'!$BJ101,IF(XB$19&lt;='様式３（療養者名簿）（⑤の場合）'!$BK101,1,0),0),0)</f>
        <v>0</v>
      </c>
      <c r="XC96" s="372">
        <f>IF(XC$19-'様式３（療養者名簿）（⑤の場合）'!$BJ101+1&lt;=15,IF(XC$19&gt;='様式３（療養者名簿）（⑤の場合）'!$BJ101,IF(XC$19&lt;='様式３（療養者名簿）（⑤の場合）'!$BK101,1,0),0),0)</f>
        <v>0</v>
      </c>
      <c r="XD96" s="372">
        <f>IF(XD$19-'様式３（療養者名簿）（⑤の場合）'!$BJ101+1&lt;=15,IF(XD$19&gt;='様式３（療養者名簿）（⑤の場合）'!$BJ101,IF(XD$19&lt;='様式３（療養者名簿）（⑤の場合）'!$BK101,1,0),0),0)</f>
        <v>0</v>
      </c>
      <c r="XE96" s="372">
        <f>IF(XE$19-'様式３（療養者名簿）（⑤の場合）'!$BJ101+1&lt;=15,IF(XE$19&gt;='様式３（療養者名簿）（⑤の場合）'!$BJ101,IF(XE$19&lt;='様式３（療養者名簿）（⑤の場合）'!$BK101,1,0),0),0)</f>
        <v>0</v>
      </c>
      <c r="XF96" s="372">
        <f>IF(XF$19-'様式３（療養者名簿）（⑤の場合）'!$BJ101+1&lt;=15,IF(XF$19&gt;='様式３（療養者名簿）（⑤の場合）'!$BJ101,IF(XF$19&lt;='様式３（療養者名簿）（⑤の場合）'!$BK101,1,0),0),0)</f>
        <v>0</v>
      </c>
      <c r="XG96" s="372">
        <f>IF(XG$19-'様式３（療養者名簿）（⑤の場合）'!$BJ101+1&lt;=15,IF(XG$19&gt;='様式３（療養者名簿）（⑤の場合）'!$BJ101,IF(XG$19&lt;='様式３（療養者名簿）（⑤の場合）'!$BK101,1,0),0),0)</f>
        <v>0</v>
      </c>
      <c r="XH96" s="372">
        <f>IF(XH$19-'様式３（療養者名簿）（⑤の場合）'!$BJ101+1&lt;=15,IF(XH$19&gt;='様式３（療養者名簿）（⑤の場合）'!$BJ101,IF(XH$19&lt;='様式３（療養者名簿）（⑤の場合）'!$BK101,1,0),0),0)</f>
        <v>0</v>
      </c>
      <c r="XI96" s="372">
        <f>IF(XI$19-'様式３（療養者名簿）（⑤の場合）'!$BJ101+1&lt;=15,IF(XI$19&gt;='様式３（療養者名簿）（⑤の場合）'!$BJ101,IF(XI$19&lt;='様式３（療養者名簿）（⑤の場合）'!$BK101,1,0),0),0)</f>
        <v>0</v>
      </c>
      <c r="XJ96" s="372">
        <f>IF(XJ$19-'様式３（療養者名簿）（⑤の場合）'!$BJ101+1&lt;=15,IF(XJ$19&gt;='様式３（療養者名簿）（⑤の場合）'!$BJ101,IF(XJ$19&lt;='様式３（療養者名簿）（⑤の場合）'!$BK101,1,0),0),0)</f>
        <v>0</v>
      </c>
      <c r="XK96" s="372">
        <f>IF(XK$19-'様式３（療養者名簿）（⑤の場合）'!$BJ101+1&lt;=15,IF(XK$19&gt;='様式３（療養者名簿）（⑤の場合）'!$BJ101,IF(XK$19&lt;='様式３（療養者名簿）（⑤の場合）'!$BK101,1,0),0),0)</f>
        <v>0</v>
      </c>
      <c r="XL96" s="372">
        <f>IF(XL$19-'様式３（療養者名簿）（⑤の場合）'!$BJ101+1&lt;=15,IF(XL$19&gt;='様式３（療養者名簿）（⑤の場合）'!$BJ101,IF(XL$19&lt;='様式３（療養者名簿）（⑤の場合）'!$BK101,1,0),0),0)</f>
        <v>0</v>
      </c>
      <c r="XM96" s="372">
        <f>IF(XM$19-'様式３（療養者名簿）（⑤の場合）'!$BJ101+1&lt;=15,IF(XM$19&gt;='様式３（療養者名簿）（⑤の場合）'!$BJ101,IF(XM$19&lt;='様式３（療養者名簿）（⑤の場合）'!$BK101,1,0),0),0)</f>
        <v>0</v>
      </c>
      <c r="XN96" s="372">
        <f>IF(XN$19-'様式３（療養者名簿）（⑤の場合）'!$BJ101+1&lt;=15,IF(XN$19&gt;='様式３（療養者名簿）（⑤の場合）'!$BJ101,IF(XN$19&lt;='様式３（療養者名簿）（⑤の場合）'!$BK101,1,0),0),0)</f>
        <v>0</v>
      </c>
      <c r="XO96" s="372">
        <f>IF(XO$19-'様式３（療養者名簿）（⑤の場合）'!$BJ101+1&lt;=15,IF(XO$19&gt;='様式３（療養者名簿）（⑤の場合）'!$BJ101,IF(XO$19&lt;='様式３（療養者名簿）（⑤の場合）'!$BK101,1,0),0),0)</f>
        <v>0</v>
      </c>
      <c r="XP96" s="372">
        <f>IF(XP$19-'様式３（療養者名簿）（⑤の場合）'!$BJ101+1&lt;=15,IF(XP$19&gt;='様式３（療養者名簿）（⑤の場合）'!$BJ101,IF(XP$19&lt;='様式３（療養者名簿）（⑤の場合）'!$BK101,1,0),0),0)</f>
        <v>0</v>
      </c>
      <c r="XQ96" s="372">
        <f>IF(XQ$19-'様式３（療養者名簿）（⑤の場合）'!$BJ101+1&lt;=15,IF(XQ$19&gt;='様式３（療養者名簿）（⑤の場合）'!$BJ101,IF(XQ$19&lt;='様式３（療養者名簿）（⑤の場合）'!$BK101,1,0),0),0)</f>
        <v>0</v>
      </c>
      <c r="XR96" s="372">
        <f>IF(XR$19-'様式３（療養者名簿）（⑤の場合）'!$BJ101+1&lt;=15,IF(XR$19&gt;='様式３（療養者名簿）（⑤の場合）'!$BJ101,IF(XR$19&lt;='様式３（療養者名簿）（⑤の場合）'!$BK101,1,0),0),0)</f>
        <v>0</v>
      </c>
      <c r="XS96" s="372">
        <f>IF(XS$19-'様式３（療養者名簿）（⑤の場合）'!$BJ101+1&lt;=15,IF(XS$19&gt;='様式３（療養者名簿）（⑤の場合）'!$BJ101,IF(XS$19&lt;='様式３（療養者名簿）（⑤の場合）'!$BK101,1,0),0),0)</f>
        <v>0</v>
      </c>
      <c r="XT96" s="372">
        <f>IF(XT$19-'様式３（療養者名簿）（⑤の場合）'!$BJ101+1&lt;=15,IF(XT$19&gt;='様式３（療養者名簿）（⑤の場合）'!$BJ101,IF(XT$19&lt;='様式３（療養者名簿）（⑤の場合）'!$BK101,1,0),0),0)</f>
        <v>0</v>
      </c>
      <c r="XU96" s="372">
        <f>IF(XU$19-'様式３（療養者名簿）（⑤の場合）'!$BJ101+1&lt;=15,IF(XU$19&gt;='様式３（療養者名簿）（⑤の場合）'!$BJ101,IF(XU$19&lt;='様式３（療養者名簿）（⑤の場合）'!$BK101,1,0),0),0)</f>
        <v>0</v>
      </c>
      <c r="XV96" s="372">
        <f>IF(XV$19-'様式３（療養者名簿）（⑤の場合）'!$BJ101+1&lt;=15,IF(XV$19&gt;='様式３（療養者名簿）（⑤の場合）'!$BJ101,IF(XV$19&lt;='様式３（療養者名簿）（⑤の場合）'!$BK101,1,0),0),0)</f>
        <v>0</v>
      </c>
      <c r="XW96" s="372">
        <f>IF(XW$19-'様式３（療養者名簿）（⑤の場合）'!$BJ101+1&lt;=15,IF(XW$19&gt;='様式３（療養者名簿）（⑤の場合）'!$BJ101,IF(XW$19&lt;='様式３（療養者名簿）（⑤の場合）'!$BK101,1,0),0),0)</f>
        <v>0</v>
      </c>
      <c r="XX96" s="372">
        <f>IF(XX$19-'様式３（療養者名簿）（⑤の場合）'!$BJ101+1&lt;=15,IF(XX$19&gt;='様式３（療養者名簿）（⑤の場合）'!$BJ101,IF(XX$19&lt;='様式３（療養者名簿）（⑤の場合）'!$BK101,1,0),0),0)</f>
        <v>0</v>
      </c>
      <c r="XY96" s="372">
        <f>IF(XY$19-'様式３（療養者名簿）（⑤の場合）'!$BJ101+1&lt;=15,IF(XY$19&gt;='様式３（療養者名簿）（⑤の場合）'!$BJ101,IF(XY$19&lt;='様式３（療養者名簿）（⑤の場合）'!$BK101,1,0),0),0)</f>
        <v>0</v>
      </c>
      <c r="XZ96" s="372">
        <f>IF(XZ$19-'様式３（療養者名簿）（⑤の場合）'!$BJ101+1&lt;=15,IF(XZ$19&gt;='様式３（療養者名簿）（⑤の場合）'!$BJ101,IF(XZ$19&lt;='様式３（療養者名簿）（⑤の場合）'!$BK101,1,0),0),0)</f>
        <v>0</v>
      </c>
      <c r="YA96" s="372">
        <f>IF(YA$19-'様式３（療養者名簿）（⑤の場合）'!$BJ101+1&lt;=15,IF(YA$19&gt;='様式３（療養者名簿）（⑤の場合）'!$BJ101,IF(YA$19&lt;='様式３（療養者名簿）（⑤の場合）'!$BK101,1,0),0),0)</f>
        <v>0</v>
      </c>
      <c r="YB96" s="372">
        <f>IF(YB$19-'様式３（療養者名簿）（⑤の場合）'!$BJ101+1&lt;=15,IF(YB$19&gt;='様式３（療養者名簿）（⑤の場合）'!$BJ101,IF(YB$19&lt;='様式３（療養者名簿）（⑤の場合）'!$BK101,1,0),0),0)</f>
        <v>0</v>
      </c>
      <c r="YC96" s="372">
        <f>IF(YC$19-'様式３（療養者名簿）（⑤の場合）'!$BJ101+1&lt;=15,IF(YC$19&gt;='様式３（療養者名簿）（⑤の場合）'!$BJ101,IF(YC$19&lt;='様式３（療養者名簿）（⑤の場合）'!$BK101,1,0),0),0)</f>
        <v>0</v>
      </c>
      <c r="YD96" s="372">
        <f>IF(YD$19-'様式３（療養者名簿）（⑤の場合）'!$BJ101+1&lt;=15,IF(YD$19&gt;='様式３（療養者名簿）（⑤の場合）'!$BJ101,IF(YD$19&lt;='様式３（療養者名簿）（⑤の場合）'!$BK101,1,0),0),0)</f>
        <v>0</v>
      </c>
      <c r="YE96" s="372">
        <f>IF(YE$19-'様式３（療養者名簿）（⑤の場合）'!$BJ101+1&lt;=15,IF(YE$19&gt;='様式３（療養者名簿）（⑤の場合）'!$BJ101,IF(YE$19&lt;='様式３（療養者名簿）（⑤の場合）'!$BK101,1,0),0),0)</f>
        <v>0</v>
      </c>
      <c r="YF96" s="372">
        <f>IF(YF$19-'様式３（療養者名簿）（⑤の場合）'!$BJ101+1&lt;=15,IF(YF$19&gt;='様式３（療養者名簿）（⑤の場合）'!$BJ101,IF(YF$19&lt;='様式３（療養者名簿）（⑤の場合）'!$BK101,1,0),0),0)</f>
        <v>0</v>
      </c>
      <c r="YG96" s="372">
        <f>IF(YG$19-'様式３（療養者名簿）（⑤の場合）'!$BJ101+1&lt;=15,IF(YG$19&gt;='様式３（療養者名簿）（⑤の場合）'!$BJ101,IF(YG$19&lt;='様式３（療養者名簿）（⑤の場合）'!$BK101,1,0),0),0)</f>
        <v>0</v>
      </c>
      <c r="YH96" s="372">
        <f>IF(YH$19-'様式３（療養者名簿）（⑤の場合）'!$BJ101+1&lt;=15,IF(YH$19&gt;='様式３（療養者名簿）（⑤の場合）'!$BJ101,IF(YH$19&lt;='様式３（療養者名簿）（⑤の場合）'!$BK101,1,0),0),0)</f>
        <v>0</v>
      </c>
      <c r="YI96" s="372">
        <f>IF(YI$19-'様式３（療養者名簿）（⑤の場合）'!$BJ101+1&lt;=15,IF(YI$19&gt;='様式３（療養者名簿）（⑤の場合）'!$BJ101,IF(YI$19&lt;='様式３（療養者名簿）（⑤の場合）'!$BK101,1,0),0),0)</f>
        <v>0</v>
      </c>
      <c r="YJ96" s="372">
        <f>IF(YJ$19-'様式３（療養者名簿）（⑤の場合）'!$BJ101+1&lt;=15,IF(YJ$19&gt;='様式３（療養者名簿）（⑤の場合）'!$BJ101,IF(YJ$19&lt;='様式３（療養者名簿）（⑤の場合）'!$BK101,1,0),0),0)</f>
        <v>0</v>
      </c>
      <c r="YK96" s="372">
        <f>IF(YK$19-'様式３（療養者名簿）（⑤の場合）'!$BJ101+1&lt;=15,IF(YK$19&gt;='様式３（療養者名簿）（⑤の場合）'!$BJ101,IF(YK$19&lt;='様式３（療養者名簿）（⑤の場合）'!$BK101,1,0),0),0)</f>
        <v>0</v>
      </c>
      <c r="YL96" s="372">
        <f>IF(YL$19-'様式３（療養者名簿）（⑤の場合）'!$BJ101+1&lt;=15,IF(YL$19&gt;='様式３（療養者名簿）（⑤の場合）'!$BJ101,IF(YL$19&lt;='様式３（療養者名簿）（⑤の場合）'!$BK101,1,0),0),0)</f>
        <v>0</v>
      </c>
      <c r="YM96" s="372">
        <f>IF(YM$19-'様式３（療養者名簿）（⑤の場合）'!$BJ101+1&lt;=15,IF(YM$19&gt;='様式３（療養者名簿）（⑤の場合）'!$BJ101,IF(YM$19&lt;='様式３（療養者名簿）（⑤の場合）'!$BK101,1,0),0),0)</f>
        <v>0</v>
      </c>
      <c r="YN96" s="372">
        <f>IF(YN$19-'様式３（療養者名簿）（⑤の場合）'!$BJ101+1&lt;=15,IF(YN$19&gt;='様式３（療養者名簿）（⑤の場合）'!$BJ101,IF(YN$19&lt;='様式３（療養者名簿）（⑤の場合）'!$BK101,1,0),0),0)</f>
        <v>0</v>
      </c>
      <c r="YO96" s="372">
        <f>IF(YO$19-'様式３（療養者名簿）（⑤の場合）'!$BJ101+1&lt;=15,IF(YO$19&gt;='様式３（療養者名簿）（⑤の場合）'!$BJ101,IF(YO$19&lt;='様式３（療養者名簿）（⑤の場合）'!$BK101,1,0),0),0)</f>
        <v>0</v>
      </c>
      <c r="YP96" s="372">
        <f>IF(YP$19-'様式３（療養者名簿）（⑤の場合）'!$BJ101+1&lt;=15,IF(YP$19&gt;='様式３（療養者名簿）（⑤の場合）'!$BJ101,IF(YP$19&lt;='様式３（療養者名簿）（⑤の場合）'!$BK101,1,0),0),0)</f>
        <v>0</v>
      </c>
      <c r="YQ96" s="372">
        <f>IF(YQ$19-'様式３（療養者名簿）（⑤の場合）'!$BJ101+1&lt;=15,IF(YQ$19&gt;='様式３（療養者名簿）（⑤の場合）'!$BJ101,IF(YQ$19&lt;='様式３（療養者名簿）（⑤の場合）'!$BK101,1,0),0),0)</f>
        <v>0</v>
      </c>
      <c r="YR96" s="372">
        <f>IF(YR$19-'様式３（療養者名簿）（⑤の場合）'!$BJ101+1&lt;=15,IF(YR$19&gt;='様式３（療養者名簿）（⑤の場合）'!$BJ101,IF(YR$19&lt;='様式３（療養者名簿）（⑤の場合）'!$BK101,1,0),0),0)</f>
        <v>0</v>
      </c>
      <c r="YS96" s="372">
        <f>IF(YS$19-'様式３（療養者名簿）（⑤の場合）'!$BJ101+1&lt;=15,IF(YS$19&gt;='様式３（療養者名簿）（⑤の場合）'!$BJ101,IF(YS$19&lt;='様式３（療養者名簿）（⑤の場合）'!$BK101,1,0),0),0)</f>
        <v>0</v>
      </c>
      <c r="YT96" s="372">
        <f>IF(YT$19-'様式３（療養者名簿）（⑤の場合）'!$BJ101+1&lt;=15,IF(YT$19&gt;='様式３（療養者名簿）（⑤の場合）'!$BJ101,IF(YT$19&lt;='様式３（療養者名簿）（⑤の場合）'!$BK101,1,0),0),0)</f>
        <v>0</v>
      </c>
      <c r="YU96" s="372">
        <f>IF(YU$19-'様式３（療養者名簿）（⑤の場合）'!$BJ101+1&lt;=15,IF(YU$19&gt;='様式３（療養者名簿）（⑤の場合）'!$BJ101,IF(YU$19&lt;='様式３（療養者名簿）（⑤の場合）'!$BK101,1,0),0),0)</f>
        <v>0</v>
      </c>
      <c r="YV96" s="372">
        <f>IF(YV$19-'様式３（療養者名簿）（⑤の場合）'!$BJ101+1&lt;=15,IF(YV$19&gt;='様式３（療養者名簿）（⑤の場合）'!$BJ101,IF(YV$19&lt;='様式３（療養者名簿）（⑤の場合）'!$BK101,1,0),0),0)</f>
        <v>0</v>
      </c>
      <c r="YW96" s="372">
        <f>IF(YW$19-'様式３（療養者名簿）（⑤の場合）'!$BJ101+1&lt;=15,IF(YW$19&gt;='様式３（療養者名簿）（⑤の場合）'!$BJ101,IF(YW$19&lt;='様式３（療養者名簿）（⑤の場合）'!$BK101,1,0),0),0)</f>
        <v>0</v>
      </c>
      <c r="YX96" s="372">
        <f>IF(YX$19-'様式３（療養者名簿）（⑤の場合）'!$BJ101+1&lt;=15,IF(YX$19&gt;='様式３（療養者名簿）（⑤の場合）'!$BJ101,IF(YX$19&lt;='様式３（療養者名簿）（⑤の場合）'!$BK101,1,0),0),0)</f>
        <v>0</v>
      </c>
      <c r="YY96" s="372">
        <f>IF(YY$19-'様式３（療養者名簿）（⑤の場合）'!$BJ101+1&lt;=15,IF(YY$19&gt;='様式３（療養者名簿）（⑤の場合）'!$BJ101,IF(YY$19&lt;='様式３（療養者名簿）（⑤の場合）'!$BK101,1,0),0),0)</f>
        <v>0</v>
      </c>
      <c r="YZ96" s="372">
        <f>IF(YZ$19-'様式３（療養者名簿）（⑤の場合）'!$BJ101+1&lt;=15,IF(YZ$19&gt;='様式３（療養者名簿）（⑤の場合）'!$BJ101,IF(YZ$19&lt;='様式３（療養者名簿）（⑤の場合）'!$BK101,1,0),0),0)</f>
        <v>0</v>
      </c>
      <c r="ZA96" s="372">
        <f>IF(ZA$19-'様式３（療養者名簿）（⑤の場合）'!$BJ101+1&lt;=15,IF(ZA$19&gt;='様式３（療養者名簿）（⑤の場合）'!$BJ101,IF(ZA$19&lt;='様式３（療養者名簿）（⑤の場合）'!$BK101,1,0),0),0)</f>
        <v>0</v>
      </c>
      <c r="ZB96" s="372">
        <f>IF(ZB$19-'様式３（療養者名簿）（⑤の場合）'!$BJ101+1&lt;=15,IF(ZB$19&gt;='様式３（療養者名簿）（⑤の場合）'!$BJ101,IF(ZB$19&lt;='様式３（療養者名簿）（⑤の場合）'!$BK101,1,0),0),0)</f>
        <v>0</v>
      </c>
      <c r="ZC96" s="372">
        <f>IF(ZC$19-'様式３（療養者名簿）（⑤の場合）'!$BJ101+1&lt;=15,IF(ZC$19&gt;='様式３（療養者名簿）（⑤の場合）'!$BJ101,IF(ZC$19&lt;='様式３（療養者名簿）（⑤の場合）'!$BK101,1,0),0),0)</f>
        <v>0</v>
      </c>
      <c r="ZD96" s="372">
        <f>IF(ZD$19-'様式３（療養者名簿）（⑤の場合）'!$BJ101+1&lt;=15,IF(ZD$19&gt;='様式３（療養者名簿）（⑤の場合）'!$BJ101,IF(ZD$19&lt;='様式３（療養者名簿）（⑤の場合）'!$BK101,1,0),0),0)</f>
        <v>0</v>
      </c>
      <c r="ZE96" s="372">
        <f>IF(ZE$19-'様式３（療養者名簿）（⑤の場合）'!$BJ101+1&lt;=15,IF(ZE$19&gt;='様式３（療養者名簿）（⑤の場合）'!$BJ101,IF(ZE$19&lt;='様式３（療養者名簿）（⑤の場合）'!$BK101,1,0),0),0)</f>
        <v>0</v>
      </c>
      <c r="ZF96" s="372">
        <f>IF(ZF$19-'様式３（療養者名簿）（⑤の場合）'!$BJ101+1&lt;=15,IF(ZF$19&gt;='様式３（療養者名簿）（⑤の場合）'!$BJ101,IF(ZF$19&lt;='様式３（療養者名簿）（⑤の場合）'!$BK101,1,0),0),0)</f>
        <v>0</v>
      </c>
      <c r="ZG96" s="372">
        <f>IF(ZG$19-'様式３（療養者名簿）（⑤の場合）'!$BJ101+1&lt;=15,IF(ZG$19&gt;='様式３（療養者名簿）（⑤の場合）'!$BJ101,IF(ZG$19&lt;='様式３（療養者名簿）（⑤の場合）'!$BK101,1,0),0),0)</f>
        <v>0</v>
      </c>
      <c r="ZH96" s="372">
        <f>IF(ZH$19-'様式３（療養者名簿）（⑤の場合）'!$BJ101+1&lt;=15,IF(ZH$19&gt;='様式３（療養者名簿）（⑤の場合）'!$BJ101,IF(ZH$19&lt;='様式３（療養者名簿）（⑤の場合）'!$BK101,1,0),0),0)</f>
        <v>0</v>
      </c>
      <c r="ZI96" s="372">
        <f>IF(ZI$19-'様式３（療養者名簿）（⑤の場合）'!$BJ101+1&lt;=15,IF(ZI$19&gt;='様式３（療養者名簿）（⑤の場合）'!$BJ101,IF(ZI$19&lt;='様式３（療養者名簿）（⑤の場合）'!$BK101,1,0),0),0)</f>
        <v>0</v>
      </c>
      <c r="ZJ96" s="372">
        <f>IF(ZJ$19-'様式３（療養者名簿）（⑤の場合）'!$BJ101+1&lt;=15,IF(ZJ$19&gt;='様式３（療養者名簿）（⑤の場合）'!$BJ101,IF(ZJ$19&lt;='様式３（療養者名簿）（⑤の場合）'!$BK101,1,0),0),0)</f>
        <v>0</v>
      </c>
      <c r="ZK96" s="372">
        <f>IF(ZK$19-'様式３（療養者名簿）（⑤の場合）'!$BJ101+1&lt;=15,IF(ZK$19&gt;='様式３（療養者名簿）（⑤の場合）'!$BJ101,IF(ZK$19&lt;='様式３（療養者名簿）（⑤の場合）'!$BK101,1,0),0),0)</f>
        <v>0</v>
      </c>
      <c r="ZL96" s="372">
        <f>IF(ZL$19-'様式３（療養者名簿）（⑤の場合）'!$BJ101+1&lt;=15,IF(ZL$19&gt;='様式３（療養者名簿）（⑤の場合）'!$BJ101,IF(ZL$19&lt;='様式３（療養者名簿）（⑤の場合）'!$BK101,1,0),0),0)</f>
        <v>0</v>
      </c>
      <c r="ZM96" s="372">
        <f>IF(ZM$19-'様式３（療養者名簿）（⑤の場合）'!$BJ101+1&lt;=15,IF(ZM$19&gt;='様式３（療養者名簿）（⑤の場合）'!$BJ101,IF(ZM$19&lt;='様式３（療養者名簿）（⑤の場合）'!$BK101,1,0),0),0)</f>
        <v>0</v>
      </c>
      <c r="ZN96" s="372">
        <f>IF(ZN$19-'様式３（療養者名簿）（⑤の場合）'!$BJ101+1&lt;=15,IF(ZN$19&gt;='様式３（療養者名簿）（⑤の場合）'!$BJ101,IF(ZN$19&lt;='様式３（療養者名簿）（⑤の場合）'!$BK101,1,0),0),0)</f>
        <v>0</v>
      </c>
      <c r="ZO96" s="372">
        <f>IF(ZO$19-'様式３（療養者名簿）（⑤の場合）'!$BJ101+1&lt;=15,IF(ZO$19&gt;='様式３（療養者名簿）（⑤の場合）'!$BJ101,IF(ZO$19&lt;='様式３（療養者名簿）（⑤の場合）'!$BK101,1,0),0),0)</f>
        <v>0</v>
      </c>
      <c r="ZP96" s="372">
        <f>IF(ZP$19-'様式３（療養者名簿）（⑤の場合）'!$BJ101+1&lt;=15,IF(ZP$19&gt;='様式３（療養者名簿）（⑤の場合）'!$BJ101,IF(ZP$19&lt;='様式３（療養者名簿）（⑤の場合）'!$BK101,1,0),0),0)</f>
        <v>0</v>
      </c>
      <c r="ZQ96" s="372">
        <f>IF(ZQ$19-'様式３（療養者名簿）（⑤の場合）'!$BJ101+1&lt;=15,IF(ZQ$19&gt;='様式３（療養者名簿）（⑤の場合）'!$BJ101,IF(ZQ$19&lt;='様式３（療養者名簿）（⑤の場合）'!$BK101,1,0),0),0)</f>
        <v>0</v>
      </c>
      <c r="ZR96" s="372">
        <f>IF(ZR$19-'様式３（療養者名簿）（⑤の場合）'!$BJ101+1&lt;=15,IF(ZR$19&gt;='様式３（療養者名簿）（⑤の場合）'!$BJ101,IF(ZR$19&lt;='様式３（療養者名簿）（⑤の場合）'!$BK101,1,0),0),0)</f>
        <v>0</v>
      </c>
      <c r="ZS96" s="372">
        <f>IF(ZS$19-'様式３（療養者名簿）（⑤の場合）'!$BJ101+1&lt;=15,IF(ZS$19&gt;='様式３（療養者名簿）（⑤の場合）'!$BJ101,IF(ZS$19&lt;='様式３（療養者名簿）（⑤の場合）'!$BK101,1,0),0),0)</f>
        <v>0</v>
      </c>
      <c r="ZT96" s="372">
        <f>IF(ZT$19-'様式３（療養者名簿）（⑤の場合）'!$BJ101+1&lt;=15,IF(ZT$19&gt;='様式３（療養者名簿）（⑤の場合）'!$BJ101,IF(ZT$19&lt;='様式３（療養者名簿）（⑤の場合）'!$BK101,1,0),0),0)</f>
        <v>0</v>
      </c>
      <c r="ZU96" s="372">
        <f>IF(ZU$19-'様式３（療養者名簿）（⑤の場合）'!$BJ101+1&lt;=15,IF(ZU$19&gt;='様式３（療養者名簿）（⑤の場合）'!$BJ101,IF(ZU$19&lt;='様式３（療養者名簿）（⑤の場合）'!$BK101,1,0),0),0)</f>
        <v>0</v>
      </c>
      <c r="ZV96" s="372">
        <f>IF(ZV$19-'様式３（療養者名簿）（⑤の場合）'!$BJ101+1&lt;=15,IF(ZV$19&gt;='様式３（療養者名簿）（⑤の場合）'!$BJ101,IF(ZV$19&lt;='様式３（療養者名簿）（⑤の場合）'!$BK101,1,0),0),0)</f>
        <v>0</v>
      </c>
      <c r="ZW96" s="372">
        <f>IF(ZW$19-'様式３（療養者名簿）（⑤の場合）'!$BJ101+1&lt;=15,IF(ZW$19&gt;='様式３（療養者名簿）（⑤の場合）'!$BJ101,IF(ZW$19&lt;='様式３（療養者名簿）（⑤の場合）'!$BK101,1,0),0),0)</f>
        <v>0</v>
      </c>
      <c r="ZX96" s="372">
        <f>IF(ZX$19-'様式３（療養者名簿）（⑤の場合）'!$BJ101+1&lt;=15,IF(ZX$19&gt;='様式３（療養者名簿）（⑤の場合）'!$BJ101,IF(ZX$19&lt;='様式３（療養者名簿）（⑤の場合）'!$BK101,1,0),0),0)</f>
        <v>0</v>
      </c>
      <c r="ZY96" s="372">
        <f>IF(ZY$19-'様式３（療養者名簿）（⑤の場合）'!$BJ101+1&lt;=15,IF(ZY$19&gt;='様式３（療養者名簿）（⑤の場合）'!$BJ101,IF(ZY$19&lt;='様式３（療養者名簿）（⑤の場合）'!$BK101,1,0),0),0)</f>
        <v>0</v>
      </c>
      <c r="ZZ96" s="372">
        <f>IF(ZZ$19-'様式３（療養者名簿）（⑤の場合）'!$BJ101+1&lt;=15,IF(ZZ$19&gt;='様式３（療養者名簿）（⑤の場合）'!$BJ101,IF(ZZ$19&lt;='様式３（療養者名簿）（⑤の場合）'!$BK101,1,0),0),0)</f>
        <v>0</v>
      </c>
      <c r="AAA96" s="372">
        <f>IF(AAA$19-'様式３（療養者名簿）（⑤の場合）'!$BJ101+1&lt;=15,IF(AAA$19&gt;='様式３（療養者名簿）（⑤の場合）'!$BJ101,IF(AAA$19&lt;='様式３（療養者名簿）（⑤の場合）'!$BK101,1,0),0),0)</f>
        <v>0</v>
      </c>
      <c r="AAB96" s="372">
        <f>IF(AAB$19-'様式３（療養者名簿）（⑤の場合）'!$BJ101+1&lt;=15,IF(AAB$19&gt;='様式３（療養者名簿）（⑤の場合）'!$BJ101,IF(AAB$19&lt;='様式３（療養者名簿）（⑤の場合）'!$BK101,1,0),0),0)</f>
        <v>0</v>
      </c>
      <c r="AAC96" s="372">
        <f>IF(AAC$19-'様式３（療養者名簿）（⑤の場合）'!$BJ101+1&lt;=15,IF(AAC$19&gt;='様式３（療養者名簿）（⑤の場合）'!$BJ101,IF(AAC$19&lt;='様式３（療養者名簿）（⑤の場合）'!$BK101,1,0),0),0)</f>
        <v>0</v>
      </c>
      <c r="AAD96" s="372">
        <f>IF(AAD$19-'様式３（療養者名簿）（⑤の場合）'!$BJ101+1&lt;=15,IF(AAD$19&gt;='様式３（療養者名簿）（⑤の場合）'!$BJ101,IF(AAD$19&lt;='様式３（療養者名簿）（⑤の場合）'!$BK101,1,0),0),0)</f>
        <v>0</v>
      </c>
      <c r="AAE96" s="372">
        <f>IF(AAE$19-'様式３（療養者名簿）（⑤の場合）'!$BJ101+1&lt;=15,IF(AAE$19&gt;='様式３（療養者名簿）（⑤の場合）'!$BJ101,IF(AAE$19&lt;='様式３（療養者名簿）（⑤の場合）'!$BK101,1,0),0),0)</f>
        <v>0</v>
      </c>
      <c r="AAF96" s="372">
        <f>IF(AAF$19-'様式３（療養者名簿）（⑤の場合）'!$BJ101+1&lt;=15,IF(AAF$19&gt;='様式３（療養者名簿）（⑤の場合）'!$BJ101,IF(AAF$19&lt;='様式３（療養者名簿）（⑤の場合）'!$BK101,1,0),0),0)</f>
        <v>0</v>
      </c>
      <c r="AAG96" s="372">
        <f>IF(AAG$19-'様式３（療養者名簿）（⑤の場合）'!$BJ101+1&lt;=15,IF(AAG$19&gt;='様式３（療養者名簿）（⑤の場合）'!$BJ101,IF(AAG$19&lt;='様式３（療養者名簿）（⑤の場合）'!$BK101,1,0),0),0)</f>
        <v>0</v>
      </c>
      <c r="AAH96" s="372">
        <f>IF(AAH$19-'様式３（療養者名簿）（⑤の場合）'!$BJ101+1&lt;=15,IF(AAH$19&gt;='様式３（療養者名簿）（⑤の場合）'!$BJ101,IF(AAH$19&lt;='様式３（療養者名簿）（⑤の場合）'!$BK101,1,0),0),0)</f>
        <v>0</v>
      </c>
      <c r="AAI96" s="372">
        <f>IF(AAI$19-'様式３（療養者名簿）（⑤の場合）'!$BJ101+1&lt;=15,IF(AAI$19&gt;='様式３（療養者名簿）（⑤の場合）'!$BJ101,IF(AAI$19&lt;='様式３（療養者名簿）（⑤の場合）'!$BK101,1,0),0),0)</f>
        <v>0</v>
      </c>
      <c r="AAJ96" s="372">
        <f>IF(AAJ$19-'様式３（療養者名簿）（⑤の場合）'!$BJ101+1&lt;=15,IF(AAJ$19&gt;='様式３（療養者名簿）（⑤の場合）'!$BJ101,IF(AAJ$19&lt;='様式３（療養者名簿）（⑤の場合）'!$BK101,1,0),0),0)</f>
        <v>0</v>
      </c>
      <c r="AAK96" s="372">
        <f>IF(AAK$19-'様式３（療養者名簿）（⑤の場合）'!$BJ101+1&lt;=15,IF(AAK$19&gt;='様式３（療養者名簿）（⑤の場合）'!$BJ101,IF(AAK$19&lt;='様式３（療養者名簿）（⑤の場合）'!$BK101,1,0),0),0)</f>
        <v>0</v>
      </c>
      <c r="AAL96" s="372">
        <f>IF(AAL$19-'様式３（療養者名簿）（⑤の場合）'!$BJ101+1&lt;=15,IF(AAL$19&gt;='様式３（療養者名簿）（⑤の場合）'!$BJ101,IF(AAL$19&lt;='様式３（療養者名簿）（⑤の場合）'!$BK101,1,0),0),0)</f>
        <v>0</v>
      </c>
      <c r="AAM96" s="372">
        <f>IF(AAM$19-'様式３（療養者名簿）（⑤の場合）'!$BJ101+1&lt;=15,IF(AAM$19&gt;='様式３（療養者名簿）（⑤の場合）'!$BJ101,IF(AAM$19&lt;='様式３（療養者名簿）（⑤の場合）'!$BK101,1,0),0),0)</f>
        <v>0</v>
      </c>
      <c r="AAN96" s="372">
        <f>IF(AAN$19-'様式３（療養者名簿）（⑤の場合）'!$BJ101+1&lt;=15,IF(AAN$19&gt;='様式３（療養者名簿）（⑤の場合）'!$BJ101,IF(AAN$19&lt;='様式３（療養者名簿）（⑤の場合）'!$BK101,1,0),0),0)</f>
        <v>0</v>
      </c>
      <c r="AAO96" s="372">
        <f>IF(AAO$19-'様式３（療養者名簿）（⑤の場合）'!$BJ101+1&lt;=15,IF(AAO$19&gt;='様式３（療養者名簿）（⑤の場合）'!$BJ101,IF(AAO$19&lt;='様式３（療養者名簿）（⑤の場合）'!$BK101,1,0),0),0)</f>
        <v>0</v>
      </c>
      <c r="AAP96" s="372">
        <f>IF(AAP$19-'様式３（療養者名簿）（⑤の場合）'!$BJ101+1&lt;=15,IF(AAP$19&gt;='様式３（療養者名簿）（⑤の場合）'!$BJ101,IF(AAP$19&lt;='様式３（療養者名簿）（⑤の場合）'!$BK101,1,0),0),0)</f>
        <v>0</v>
      </c>
      <c r="AAQ96" s="372">
        <f>IF(AAQ$19-'様式３（療養者名簿）（⑤の場合）'!$BJ101+1&lt;=15,IF(AAQ$19&gt;='様式３（療養者名簿）（⑤の場合）'!$BJ101,IF(AAQ$19&lt;='様式３（療養者名簿）（⑤の場合）'!$BK101,1,0),0),0)</f>
        <v>0</v>
      </c>
      <c r="AAR96" s="372">
        <f>IF(AAR$19-'様式３（療養者名簿）（⑤の場合）'!$BJ101+1&lt;=15,IF(AAR$19&gt;='様式３（療養者名簿）（⑤の場合）'!$BJ101,IF(AAR$19&lt;='様式３（療養者名簿）（⑤の場合）'!$BK101,1,0),0),0)</f>
        <v>0</v>
      </c>
      <c r="AAS96" s="372">
        <f>IF(AAS$19-'様式３（療養者名簿）（⑤の場合）'!$BJ101+1&lt;=15,IF(AAS$19&gt;='様式３（療養者名簿）（⑤の場合）'!$BJ101,IF(AAS$19&lt;='様式３（療養者名簿）（⑤の場合）'!$BK101,1,0),0),0)</f>
        <v>0</v>
      </c>
      <c r="AAT96" s="372">
        <f>IF(AAT$19-'様式３（療養者名簿）（⑤の場合）'!$BJ101+1&lt;=15,IF(AAT$19&gt;='様式３（療養者名簿）（⑤の場合）'!$BJ101,IF(AAT$19&lt;='様式３（療養者名簿）（⑤の場合）'!$BK101,1,0),0),0)</f>
        <v>0</v>
      </c>
      <c r="AAU96" s="372">
        <f>IF(AAU$19-'様式３（療養者名簿）（⑤の場合）'!$BJ101+1&lt;=15,IF(AAU$19&gt;='様式３（療養者名簿）（⑤の場合）'!$BJ101,IF(AAU$19&lt;='様式３（療養者名簿）（⑤の場合）'!$BK101,1,0),0),0)</f>
        <v>0</v>
      </c>
      <c r="AAV96" s="372">
        <f>IF(AAV$19-'様式３（療養者名簿）（⑤の場合）'!$BJ101+1&lt;=15,IF(AAV$19&gt;='様式３（療養者名簿）（⑤の場合）'!$BJ101,IF(AAV$19&lt;='様式３（療養者名簿）（⑤の場合）'!$BK101,1,0),0),0)</f>
        <v>0</v>
      </c>
      <c r="AAW96" s="372">
        <f>IF(AAW$19-'様式３（療養者名簿）（⑤の場合）'!$BJ101+1&lt;=15,IF(AAW$19&gt;='様式３（療養者名簿）（⑤の場合）'!$BJ101,IF(AAW$19&lt;='様式３（療養者名簿）（⑤の場合）'!$BK101,1,0),0),0)</f>
        <v>0</v>
      </c>
      <c r="AAX96" s="372">
        <f>IF(AAX$19-'様式３（療養者名簿）（⑤の場合）'!$BJ101+1&lt;=15,IF(AAX$19&gt;='様式３（療養者名簿）（⑤の場合）'!$BJ101,IF(AAX$19&lt;='様式３（療養者名簿）（⑤の場合）'!$BK101,1,0),0),0)</f>
        <v>0</v>
      </c>
      <c r="AAY96" s="372">
        <f>IF(AAY$19-'様式３（療養者名簿）（⑤の場合）'!$BJ101+1&lt;=15,IF(AAY$19&gt;='様式３（療養者名簿）（⑤の場合）'!$BJ101,IF(AAY$19&lt;='様式３（療養者名簿）（⑤の場合）'!$BK101,1,0),0),0)</f>
        <v>0</v>
      </c>
      <c r="AAZ96" s="372">
        <f>IF(AAZ$19-'様式３（療養者名簿）（⑤の場合）'!$BJ101+1&lt;=15,IF(AAZ$19&gt;='様式３（療養者名簿）（⑤の場合）'!$BJ101,IF(AAZ$19&lt;='様式３（療養者名簿）（⑤の場合）'!$BK101,1,0),0),0)</f>
        <v>0</v>
      </c>
      <c r="ABA96" s="372">
        <f>IF(ABA$19-'様式３（療養者名簿）（⑤の場合）'!$BJ101+1&lt;=15,IF(ABA$19&gt;='様式３（療養者名簿）（⑤の場合）'!$BJ101,IF(ABA$19&lt;='様式３（療養者名簿）（⑤の場合）'!$BK101,1,0),0),0)</f>
        <v>0</v>
      </c>
      <c r="ABB96" s="372">
        <f>IF(ABB$19-'様式３（療養者名簿）（⑤の場合）'!$BJ101+1&lt;=15,IF(ABB$19&gt;='様式３（療養者名簿）（⑤の場合）'!$BJ101,IF(ABB$19&lt;='様式３（療養者名簿）（⑤の場合）'!$BK101,1,0),0),0)</f>
        <v>0</v>
      </c>
      <c r="ABC96" s="372">
        <f>IF(ABC$19-'様式３（療養者名簿）（⑤の場合）'!$BJ101+1&lt;=15,IF(ABC$19&gt;='様式３（療養者名簿）（⑤の場合）'!$BJ101,IF(ABC$19&lt;='様式３（療養者名簿）（⑤の場合）'!$BK101,1,0),0),0)</f>
        <v>0</v>
      </c>
      <c r="ABD96" s="372">
        <f>IF(ABD$19-'様式３（療養者名簿）（⑤の場合）'!$BJ101+1&lt;=15,IF(ABD$19&gt;='様式３（療養者名簿）（⑤の場合）'!$BJ101,IF(ABD$19&lt;='様式３（療養者名簿）（⑤の場合）'!$BK101,1,0),0),0)</f>
        <v>0</v>
      </c>
    </row>
    <row r="97" spans="1:732" ht="42" customHeight="1">
      <c r="A97" s="250">
        <f>'様式３（療養者名簿）（⑤の場合）'!C102</f>
        <v>0</v>
      </c>
      <c r="B97" s="247">
        <f>IF(B$19-'様式３（療養者名簿）（⑤の場合）'!$BJ102+1&lt;=15,IF(B$19&gt;='様式３（療養者名簿）（⑤の場合）'!$BJ102,IF(B$19&lt;='様式３（療養者名簿）（⑤の場合）'!$BK102,1,0),0),0)</f>
        <v>0</v>
      </c>
      <c r="C97" s="247">
        <f>IF(C$19-'様式３（療養者名簿）（⑤の場合）'!$BJ102+1&lt;=15,IF(C$19&gt;='様式３（療養者名簿）（⑤の場合）'!$BJ102,IF(C$19&lt;='様式３（療養者名簿）（⑤の場合）'!$BK102,1,0),0),0)</f>
        <v>0</v>
      </c>
      <c r="D97" s="247">
        <f>IF(D$19-'様式３（療養者名簿）（⑤の場合）'!$BJ102+1&lt;=15,IF(D$19&gt;='様式３（療養者名簿）（⑤の場合）'!$BJ102,IF(D$19&lt;='様式３（療養者名簿）（⑤の場合）'!$BK102,1,0),0),0)</f>
        <v>0</v>
      </c>
      <c r="E97" s="247">
        <f>IF(E$19-'様式３（療養者名簿）（⑤の場合）'!$BJ102+1&lt;=15,IF(E$19&gt;='様式３（療養者名簿）（⑤の場合）'!$BJ102,IF(E$19&lt;='様式３（療養者名簿）（⑤の場合）'!$BK102,1,0),0),0)</f>
        <v>0</v>
      </c>
      <c r="F97" s="247">
        <f>IF(F$19-'様式３（療養者名簿）（⑤の場合）'!$BJ102+1&lt;=15,IF(F$19&gt;='様式３（療養者名簿）（⑤の場合）'!$BJ102,IF(F$19&lt;='様式３（療養者名簿）（⑤の場合）'!$BK102,1,0),0),0)</f>
        <v>0</v>
      </c>
      <c r="G97" s="247">
        <f>IF(G$19-'様式３（療養者名簿）（⑤の場合）'!$BJ102+1&lt;=15,IF(G$19&gt;='様式３（療養者名簿）（⑤の場合）'!$BJ102,IF(G$19&lt;='様式３（療養者名簿）（⑤の場合）'!$BK102,1,0),0),0)</f>
        <v>0</v>
      </c>
      <c r="H97" s="247">
        <f>IF(H$19-'様式３（療養者名簿）（⑤の場合）'!$BJ102+1&lt;=15,IF(H$19&gt;='様式３（療養者名簿）（⑤の場合）'!$BJ102,IF(H$19&lt;='様式３（療養者名簿）（⑤の場合）'!$BK102,1,0),0),0)</f>
        <v>0</v>
      </c>
      <c r="I97" s="247">
        <f>IF(I$19-'様式３（療養者名簿）（⑤の場合）'!$BJ102+1&lt;=15,IF(I$19&gt;='様式３（療養者名簿）（⑤の場合）'!$BJ102,IF(I$19&lt;='様式３（療養者名簿）（⑤の場合）'!$BK102,1,0),0),0)</f>
        <v>0</v>
      </c>
      <c r="J97" s="247">
        <f>IF(J$19-'様式３（療養者名簿）（⑤の場合）'!$BJ102+1&lt;=15,IF(J$19&gt;='様式３（療養者名簿）（⑤の場合）'!$BJ102,IF(J$19&lt;='様式３（療養者名簿）（⑤の場合）'!$BK102,1,0),0),0)</f>
        <v>0</v>
      </c>
      <c r="K97" s="247">
        <f>IF(K$19-'様式３（療養者名簿）（⑤の場合）'!$BJ102+1&lt;=15,IF(K$19&gt;='様式３（療養者名簿）（⑤の場合）'!$BJ102,IF(K$19&lt;='様式３（療養者名簿）（⑤の場合）'!$BK102,1,0),0),0)</f>
        <v>0</v>
      </c>
      <c r="L97" s="247">
        <f>IF(L$19-'様式３（療養者名簿）（⑤の場合）'!$BJ102+1&lt;=15,IF(L$19&gt;='様式３（療養者名簿）（⑤の場合）'!$BJ102,IF(L$19&lt;='様式３（療養者名簿）（⑤の場合）'!$BK102,1,0),0),0)</f>
        <v>0</v>
      </c>
      <c r="M97" s="247">
        <f>IF(M$19-'様式３（療養者名簿）（⑤の場合）'!$BJ102+1&lt;=15,IF(M$19&gt;='様式３（療養者名簿）（⑤の場合）'!$BJ102,IF(M$19&lt;='様式３（療養者名簿）（⑤の場合）'!$BK102,1,0),0),0)</f>
        <v>0</v>
      </c>
      <c r="N97" s="247">
        <f>IF(N$19-'様式３（療養者名簿）（⑤の場合）'!$BJ102+1&lt;=15,IF(N$19&gt;='様式３（療養者名簿）（⑤の場合）'!$BJ102,IF(N$19&lt;='様式３（療養者名簿）（⑤の場合）'!$BK102,1,0),0),0)</f>
        <v>0</v>
      </c>
      <c r="O97" s="247">
        <f>IF(O$19-'様式３（療養者名簿）（⑤の場合）'!$BJ102+1&lt;=15,IF(O$19&gt;='様式３（療養者名簿）（⑤の場合）'!$BJ102,IF(O$19&lt;='様式３（療養者名簿）（⑤の場合）'!$BK102,1,0),0),0)</f>
        <v>0</v>
      </c>
      <c r="P97" s="247">
        <f>IF(P$19-'様式３（療養者名簿）（⑤の場合）'!$BJ102+1&lt;=15,IF(P$19&gt;='様式３（療養者名簿）（⑤の場合）'!$BJ102,IF(P$19&lt;='様式３（療養者名簿）（⑤の場合）'!$BK102,1,0),0),0)</f>
        <v>0</v>
      </c>
      <c r="Q97" s="247">
        <f>IF(Q$19-'様式３（療養者名簿）（⑤の場合）'!$BJ102+1&lt;=15,IF(Q$19&gt;='様式３（療養者名簿）（⑤の場合）'!$BJ102,IF(Q$19&lt;='様式３（療養者名簿）（⑤の場合）'!$BK102,1,0),0),0)</f>
        <v>0</v>
      </c>
      <c r="R97" s="247">
        <f>IF(R$19-'様式３（療養者名簿）（⑤の場合）'!$BJ102+1&lt;=15,IF(R$19&gt;='様式３（療養者名簿）（⑤の場合）'!$BJ102,IF(R$19&lt;='様式３（療養者名簿）（⑤の場合）'!$BK102,1,0),0),0)</f>
        <v>0</v>
      </c>
      <c r="S97" s="247">
        <f>IF(S$19-'様式３（療養者名簿）（⑤の場合）'!$BJ102+1&lt;=15,IF(S$19&gt;='様式３（療養者名簿）（⑤の場合）'!$BJ102,IF(S$19&lt;='様式３（療養者名簿）（⑤の場合）'!$BK102,1,0),0),0)</f>
        <v>0</v>
      </c>
      <c r="T97" s="247">
        <f>IF(T$19-'様式３（療養者名簿）（⑤の場合）'!$BJ102+1&lt;=15,IF(T$19&gt;='様式３（療養者名簿）（⑤の場合）'!$BJ102,IF(T$19&lt;='様式３（療養者名簿）（⑤の場合）'!$BK102,1,0),0),0)</f>
        <v>0</v>
      </c>
      <c r="U97" s="247">
        <f>IF(U$19-'様式３（療養者名簿）（⑤の場合）'!$BJ102+1&lt;=15,IF(U$19&gt;='様式３（療養者名簿）（⑤の場合）'!$BJ102,IF(U$19&lt;='様式３（療養者名簿）（⑤の場合）'!$BK102,1,0),0),0)</f>
        <v>0</v>
      </c>
      <c r="V97" s="247">
        <f>IF(V$19-'様式３（療養者名簿）（⑤の場合）'!$BJ102+1&lt;=15,IF(V$19&gt;='様式３（療養者名簿）（⑤の場合）'!$BJ102,IF(V$19&lt;='様式３（療養者名簿）（⑤の場合）'!$BK102,1,0),0),0)</f>
        <v>0</v>
      </c>
      <c r="W97" s="247">
        <f>IF(W$19-'様式３（療養者名簿）（⑤の場合）'!$BJ102+1&lt;=15,IF(W$19&gt;='様式３（療養者名簿）（⑤の場合）'!$BJ102,IF(W$19&lt;='様式３（療養者名簿）（⑤の場合）'!$BK102,1,0),0),0)</f>
        <v>0</v>
      </c>
      <c r="X97" s="247">
        <f>IF(X$19-'様式３（療養者名簿）（⑤の場合）'!$BJ102+1&lt;=15,IF(X$19&gt;='様式３（療養者名簿）（⑤の場合）'!$BJ102,IF(X$19&lt;='様式３（療養者名簿）（⑤の場合）'!$BK102,1,0),0),0)</f>
        <v>0</v>
      </c>
      <c r="Y97" s="247">
        <f>IF(Y$19-'様式３（療養者名簿）（⑤の場合）'!$BJ102+1&lt;=15,IF(Y$19&gt;='様式３（療養者名簿）（⑤の場合）'!$BJ102,IF(Y$19&lt;='様式３（療養者名簿）（⑤の場合）'!$BK102,1,0),0),0)</f>
        <v>0</v>
      </c>
      <c r="Z97" s="247">
        <f>IF(Z$19-'様式３（療養者名簿）（⑤の場合）'!$BJ102+1&lt;=15,IF(Z$19&gt;='様式３（療養者名簿）（⑤の場合）'!$BJ102,IF(Z$19&lt;='様式３（療養者名簿）（⑤の場合）'!$BK102,1,0),0),0)</f>
        <v>0</v>
      </c>
      <c r="AA97" s="247">
        <f>IF(AA$19-'様式３（療養者名簿）（⑤の場合）'!$BJ102+1&lt;=15,IF(AA$19&gt;='様式３（療養者名簿）（⑤の場合）'!$BJ102,IF(AA$19&lt;='様式３（療養者名簿）（⑤の場合）'!$BK102,1,0),0),0)</f>
        <v>0</v>
      </c>
      <c r="AB97" s="247">
        <f>IF(AB$19-'様式３（療養者名簿）（⑤の場合）'!$BJ102+1&lt;=15,IF(AB$19&gt;='様式３（療養者名簿）（⑤の場合）'!$BJ102,IF(AB$19&lt;='様式３（療養者名簿）（⑤の場合）'!$BK102,1,0),0),0)</f>
        <v>0</v>
      </c>
      <c r="AC97" s="247">
        <f>IF(AC$19-'様式３（療養者名簿）（⑤の場合）'!$BJ102+1&lt;=15,IF(AC$19&gt;='様式３（療養者名簿）（⑤の場合）'!$BJ102,IF(AC$19&lt;='様式３（療養者名簿）（⑤の場合）'!$BK102,1,0),0),0)</f>
        <v>0</v>
      </c>
      <c r="AD97" s="247">
        <f>IF(AD$19-'様式３（療養者名簿）（⑤の場合）'!$BJ102+1&lt;=15,IF(AD$19&gt;='様式３（療養者名簿）（⑤の場合）'!$BJ102,IF(AD$19&lt;='様式３（療養者名簿）（⑤の場合）'!$BK102,1,0),0),0)</f>
        <v>0</v>
      </c>
      <c r="AE97" s="247">
        <f>IF(AE$19-'様式３（療養者名簿）（⑤の場合）'!$BJ102+1&lt;=15,IF(AE$19&gt;='様式３（療養者名簿）（⑤の場合）'!$BJ102,IF(AE$19&lt;='様式３（療養者名簿）（⑤の場合）'!$BK102,1,0),0),0)</f>
        <v>0</v>
      </c>
      <c r="AF97" s="247">
        <f>IF(AF$19-'様式３（療養者名簿）（⑤の場合）'!$BJ102+1&lt;=15,IF(AF$19&gt;='様式３（療養者名簿）（⑤の場合）'!$BJ102,IF(AF$19&lt;='様式３（療養者名簿）（⑤の場合）'!$BK102,1,0),0),0)</f>
        <v>0</v>
      </c>
      <c r="AG97" s="247">
        <f>IF(AG$19-'様式３（療養者名簿）（⑤の場合）'!$BJ102+1&lt;=15,IF(AG$19&gt;='様式３（療養者名簿）（⑤の場合）'!$BJ102,IF(AG$19&lt;='様式３（療養者名簿）（⑤の場合）'!$BK102,1,0),0),0)</f>
        <v>0</v>
      </c>
      <c r="AH97" s="247">
        <f>IF(AH$19-'様式３（療養者名簿）（⑤の場合）'!$BJ102+1&lt;=15,IF(AH$19&gt;='様式３（療養者名簿）（⑤の場合）'!$BJ102,IF(AH$19&lt;='様式３（療養者名簿）（⑤の場合）'!$BK102,1,0),0),0)</f>
        <v>0</v>
      </c>
      <c r="AI97" s="247">
        <f>IF(AI$19-'様式３（療養者名簿）（⑤の場合）'!$BJ102+1&lt;=15,IF(AI$19&gt;='様式３（療養者名簿）（⑤の場合）'!$BJ102,IF(AI$19&lt;='様式３（療養者名簿）（⑤の場合）'!$BK102,1,0),0),0)</f>
        <v>0</v>
      </c>
      <c r="AJ97" s="247">
        <f>IF(AJ$19-'様式３（療養者名簿）（⑤の場合）'!$BJ102+1&lt;=15,IF(AJ$19&gt;='様式３（療養者名簿）（⑤の場合）'!$BJ102,IF(AJ$19&lt;='様式３（療養者名簿）（⑤の場合）'!$BK102,1,0),0),0)</f>
        <v>0</v>
      </c>
      <c r="AK97" s="247">
        <f>IF(AK$19-'様式３（療養者名簿）（⑤の場合）'!$BJ102+1&lt;=15,IF(AK$19&gt;='様式３（療養者名簿）（⑤の場合）'!$BJ102,IF(AK$19&lt;='様式３（療養者名簿）（⑤の場合）'!$BK102,1,0),0),0)</f>
        <v>0</v>
      </c>
      <c r="AL97" s="247">
        <f>IF(AL$19-'様式３（療養者名簿）（⑤の場合）'!$BJ102+1&lt;=15,IF(AL$19&gt;='様式３（療養者名簿）（⑤の場合）'!$BJ102,IF(AL$19&lt;='様式３（療養者名簿）（⑤の場合）'!$BK102,1,0),0),0)</f>
        <v>0</v>
      </c>
      <c r="AM97" s="247">
        <f>IF(AM$19-'様式３（療養者名簿）（⑤の場合）'!$BJ102+1&lt;=15,IF(AM$19&gt;='様式３（療養者名簿）（⑤の場合）'!$BJ102,IF(AM$19&lt;='様式３（療養者名簿）（⑤の場合）'!$BK102,1,0),0),0)</f>
        <v>0</v>
      </c>
      <c r="AN97" s="247">
        <f>IF(AN$19-'様式３（療養者名簿）（⑤の場合）'!$BJ102+1&lt;=15,IF(AN$19&gt;='様式３（療養者名簿）（⑤の場合）'!$BJ102,IF(AN$19&lt;='様式３（療養者名簿）（⑤の場合）'!$BK102,1,0),0),0)</f>
        <v>0</v>
      </c>
      <c r="AO97" s="247">
        <f>IF(AO$19-'様式３（療養者名簿）（⑤の場合）'!$BJ102+1&lt;=15,IF(AO$19&gt;='様式３（療養者名簿）（⑤の場合）'!$BJ102,IF(AO$19&lt;='様式３（療養者名簿）（⑤の場合）'!$BK102,1,0),0),0)</f>
        <v>0</v>
      </c>
      <c r="AP97" s="247">
        <f>IF(AP$19-'様式３（療養者名簿）（⑤の場合）'!$BJ102+1&lt;=15,IF(AP$19&gt;='様式３（療養者名簿）（⑤の場合）'!$BJ102,IF(AP$19&lt;='様式３（療養者名簿）（⑤の場合）'!$BK102,1,0),0),0)</f>
        <v>0</v>
      </c>
      <c r="AQ97" s="247">
        <f>IF(AQ$19-'様式３（療養者名簿）（⑤の場合）'!$BJ102+1&lt;=15,IF(AQ$19&gt;='様式３（療養者名簿）（⑤の場合）'!$BJ102,IF(AQ$19&lt;='様式３（療養者名簿）（⑤の場合）'!$BK102,1,0),0),0)</f>
        <v>0</v>
      </c>
      <c r="AR97" s="247">
        <f>IF(AR$19-'様式３（療養者名簿）（⑤の場合）'!$BJ102+1&lt;=15,IF(AR$19&gt;='様式３（療養者名簿）（⑤の場合）'!$BJ102,IF(AR$19&lt;='様式３（療養者名簿）（⑤の場合）'!$BK102,1,0),0),0)</f>
        <v>0</v>
      </c>
      <c r="AS97" s="247">
        <f>IF(AS$19-'様式３（療養者名簿）（⑤の場合）'!$BJ102+1&lt;=15,IF(AS$19&gt;='様式３（療養者名簿）（⑤の場合）'!$BJ102,IF(AS$19&lt;='様式３（療養者名簿）（⑤の場合）'!$BK102,1,0),0),0)</f>
        <v>0</v>
      </c>
      <c r="AT97" s="247">
        <f>IF(AT$19-'様式３（療養者名簿）（⑤の場合）'!$BJ102+1&lt;=15,IF(AT$19&gt;='様式３（療養者名簿）（⑤の場合）'!$BJ102,IF(AT$19&lt;='様式３（療養者名簿）（⑤の場合）'!$BK102,1,0),0),0)</f>
        <v>0</v>
      </c>
      <c r="AU97" s="247">
        <f>IF(AU$19-'様式３（療養者名簿）（⑤の場合）'!$BJ102+1&lt;=15,IF(AU$19&gt;='様式３（療養者名簿）（⑤の場合）'!$BJ102,IF(AU$19&lt;='様式３（療養者名簿）（⑤の場合）'!$BK102,1,0),0),0)</f>
        <v>0</v>
      </c>
      <c r="AV97" s="247">
        <f>IF(AV$19-'様式３（療養者名簿）（⑤の場合）'!$BJ102+1&lt;=15,IF(AV$19&gt;='様式３（療養者名簿）（⑤の場合）'!$BJ102,IF(AV$19&lt;='様式３（療養者名簿）（⑤の場合）'!$BK102,1,0),0),0)</f>
        <v>0</v>
      </c>
      <c r="AW97" s="247">
        <f>IF(AW$19-'様式３（療養者名簿）（⑤の場合）'!$BJ102+1&lt;=15,IF(AW$19&gt;='様式３（療養者名簿）（⑤の場合）'!$BJ102,IF(AW$19&lt;='様式３（療養者名簿）（⑤の場合）'!$BK102,1,0),0),0)</f>
        <v>0</v>
      </c>
      <c r="AX97" s="247">
        <f>IF(AX$19-'様式３（療養者名簿）（⑤の場合）'!$BJ102+1&lt;=15,IF(AX$19&gt;='様式３（療養者名簿）（⑤の場合）'!$BJ102,IF(AX$19&lt;='様式３（療養者名簿）（⑤の場合）'!$BK102,1,0),0),0)</f>
        <v>0</v>
      </c>
      <c r="AY97" s="247">
        <f>IF(AY$19-'様式３（療養者名簿）（⑤の場合）'!$BJ102+1&lt;=15,IF(AY$19&gt;='様式３（療養者名簿）（⑤の場合）'!$BJ102,IF(AY$19&lt;='様式３（療養者名簿）（⑤の場合）'!$BK102,1,0),0),0)</f>
        <v>0</v>
      </c>
      <c r="AZ97" s="247">
        <f>IF(AZ$19-'様式３（療養者名簿）（⑤の場合）'!$BJ102+1&lt;=15,IF(AZ$19&gt;='様式３（療養者名簿）（⑤の場合）'!$BJ102,IF(AZ$19&lt;='様式３（療養者名簿）（⑤の場合）'!$BK102,1,0),0),0)</f>
        <v>0</v>
      </c>
      <c r="BA97" s="247">
        <f>IF(BA$19-'様式３（療養者名簿）（⑤の場合）'!$BJ102+1&lt;=15,IF(BA$19&gt;='様式３（療養者名簿）（⑤の場合）'!$BJ102,IF(BA$19&lt;='様式３（療養者名簿）（⑤の場合）'!$BK102,1,0),0),0)</f>
        <v>0</v>
      </c>
      <c r="BB97" s="247">
        <f>IF(BB$19-'様式３（療養者名簿）（⑤の場合）'!$BJ102+1&lt;=15,IF(BB$19&gt;='様式３（療養者名簿）（⑤の場合）'!$BJ102,IF(BB$19&lt;='様式３（療養者名簿）（⑤の場合）'!$BK102,1,0),0),0)</f>
        <v>0</v>
      </c>
      <c r="BC97" s="247">
        <f>IF(BC$19-'様式３（療養者名簿）（⑤の場合）'!$BJ102+1&lt;=15,IF(BC$19&gt;='様式３（療養者名簿）（⑤の場合）'!$BJ102,IF(BC$19&lt;='様式３（療養者名簿）（⑤の場合）'!$BK102,1,0),0),0)</f>
        <v>0</v>
      </c>
      <c r="BD97" s="247">
        <f>IF(BD$19-'様式３（療養者名簿）（⑤の場合）'!$BJ102+1&lt;=15,IF(BD$19&gt;='様式３（療養者名簿）（⑤の場合）'!$BJ102,IF(BD$19&lt;='様式３（療養者名簿）（⑤の場合）'!$BK102,1,0),0),0)</f>
        <v>0</v>
      </c>
      <c r="BE97" s="247">
        <f>IF(BE$19-'様式３（療養者名簿）（⑤の場合）'!$BJ102+1&lt;=15,IF(BE$19&gt;='様式３（療養者名簿）（⑤の場合）'!$BJ102,IF(BE$19&lt;='様式３（療養者名簿）（⑤の場合）'!$BK102,1,0),0),0)</f>
        <v>0</v>
      </c>
      <c r="BF97" s="247">
        <f>IF(BF$19-'様式３（療養者名簿）（⑤の場合）'!$BJ102+1&lt;=15,IF(BF$19&gt;='様式３（療養者名簿）（⑤の場合）'!$BJ102,IF(BF$19&lt;='様式３（療養者名簿）（⑤の場合）'!$BK102,1,0),0),0)</f>
        <v>0</v>
      </c>
      <c r="BG97" s="247">
        <f>IF(BG$19-'様式３（療養者名簿）（⑤の場合）'!$BJ102+1&lt;=15,IF(BG$19&gt;='様式３（療養者名簿）（⑤の場合）'!$BJ102,IF(BG$19&lt;='様式３（療養者名簿）（⑤の場合）'!$BK102,1,0),0),0)</f>
        <v>0</v>
      </c>
      <c r="BH97" s="247">
        <f>IF(BH$19-'様式３（療養者名簿）（⑤の場合）'!$BJ102+1&lt;=15,IF(BH$19&gt;='様式３（療養者名簿）（⑤の場合）'!$BJ102,IF(BH$19&lt;='様式３（療養者名簿）（⑤の場合）'!$BK102,1,0),0),0)</f>
        <v>0</v>
      </c>
      <c r="BI97" s="247">
        <f>IF(BI$19-'様式３（療養者名簿）（⑤の場合）'!$BJ102+1&lt;=15,IF(BI$19&gt;='様式３（療養者名簿）（⑤の場合）'!$BJ102,IF(BI$19&lt;='様式３（療養者名簿）（⑤の場合）'!$BK102,1,0),0),0)</f>
        <v>0</v>
      </c>
      <c r="BJ97" s="247">
        <f>IF(BJ$19-'様式３（療養者名簿）（⑤の場合）'!$BJ102+1&lt;=15,IF(BJ$19&gt;='様式３（療養者名簿）（⑤の場合）'!$BJ102,IF(BJ$19&lt;='様式３（療養者名簿）（⑤の場合）'!$BK102,1,0),0),0)</f>
        <v>0</v>
      </c>
      <c r="BK97" s="247">
        <f>IF(BK$19-'様式３（療養者名簿）（⑤の場合）'!$BJ102+1&lt;=15,IF(BK$19&gt;='様式３（療養者名簿）（⑤の場合）'!$BJ102,IF(BK$19&lt;='様式３（療養者名簿）（⑤の場合）'!$BK102,1,0),0),0)</f>
        <v>0</v>
      </c>
      <c r="BL97" s="247">
        <f>IF(BL$19-'様式３（療養者名簿）（⑤の場合）'!$BJ102+1&lt;=15,IF(BL$19&gt;='様式３（療養者名簿）（⑤の場合）'!$BJ102,IF(BL$19&lt;='様式３（療養者名簿）（⑤の場合）'!$BK102,1,0),0),0)</f>
        <v>0</v>
      </c>
      <c r="BM97" s="247">
        <f>IF(BM$19-'様式３（療養者名簿）（⑤の場合）'!$BJ102+1&lt;=15,IF(BM$19&gt;='様式３（療養者名簿）（⑤の場合）'!$BJ102,IF(BM$19&lt;='様式３（療養者名簿）（⑤の場合）'!$BK102,1,0),0),0)</f>
        <v>0</v>
      </c>
      <c r="BN97" s="247">
        <f>IF(BN$19-'様式３（療養者名簿）（⑤の場合）'!$BJ102+1&lt;=15,IF(BN$19&gt;='様式３（療養者名簿）（⑤の場合）'!$BJ102,IF(BN$19&lt;='様式３（療養者名簿）（⑤の場合）'!$BK102,1,0),0),0)</f>
        <v>0</v>
      </c>
      <c r="BO97" s="247">
        <f>IF(BO$19-'様式３（療養者名簿）（⑤の場合）'!$BJ102+1&lt;=15,IF(BO$19&gt;='様式３（療養者名簿）（⑤の場合）'!$BJ102,IF(BO$19&lt;='様式３（療養者名簿）（⑤の場合）'!$BK102,1,0),0),0)</f>
        <v>0</v>
      </c>
      <c r="BP97" s="247">
        <f>IF(BP$19-'様式３（療養者名簿）（⑤の場合）'!$BJ102+1&lt;=15,IF(BP$19&gt;='様式３（療養者名簿）（⑤の場合）'!$BJ102,IF(BP$19&lt;='様式３（療養者名簿）（⑤の場合）'!$BK102,1,0),0),0)</f>
        <v>0</v>
      </c>
      <c r="BQ97" s="247">
        <f>IF(BQ$19-'様式３（療養者名簿）（⑤の場合）'!$BJ102+1&lt;=15,IF(BQ$19&gt;='様式３（療養者名簿）（⑤の場合）'!$BJ102,IF(BQ$19&lt;='様式３（療養者名簿）（⑤の場合）'!$BK102,1,0),0),0)</f>
        <v>0</v>
      </c>
      <c r="BR97" s="247">
        <f>IF(BR$19-'様式３（療養者名簿）（⑤の場合）'!$BJ102+1&lt;=15,IF(BR$19&gt;='様式３（療養者名簿）（⑤の場合）'!$BJ102,IF(BR$19&lt;='様式３（療養者名簿）（⑤の場合）'!$BK102,1,0),0),0)</f>
        <v>0</v>
      </c>
      <c r="BS97" s="247">
        <f>IF(BS$19-'様式３（療養者名簿）（⑤の場合）'!$BJ102+1&lt;=15,IF(BS$19&gt;='様式３（療養者名簿）（⑤の場合）'!$BJ102,IF(BS$19&lt;='様式３（療養者名簿）（⑤の場合）'!$BK102,1,0),0),0)</f>
        <v>0</v>
      </c>
      <c r="BT97" s="247">
        <f>IF(BT$19-'様式３（療養者名簿）（⑤の場合）'!$BJ102+1&lt;=15,IF(BT$19&gt;='様式３（療養者名簿）（⑤の場合）'!$BJ102,IF(BT$19&lt;='様式３（療養者名簿）（⑤の場合）'!$BK102,1,0),0),0)</f>
        <v>0</v>
      </c>
      <c r="BU97" s="247">
        <f>IF(BU$19-'様式３（療養者名簿）（⑤の場合）'!$BJ102+1&lt;=15,IF(BU$19&gt;='様式３（療養者名簿）（⑤の場合）'!$BJ102,IF(BU$19&lt;='様式３（療養者名簿）（⑤の場合）'!$BK102,1,0),0),0)</f>
        <v>0</v>
      </c>
      <c r="BV97" s="247">
        <f>IF(BV$19-'様式３（療養者名簿）（⑤の場合）'!$BJ102+1&lt;=15,IF(BV$19&gt;='様式３（療養者名簿）（⑤の場合）'!$BJ102,IF(BV$19&lt;='様式３（療養者名簿）（⑤の場合）'!$BK102,1,0),0),0)</f>
        <v>0</v>
      </c>
      <c r="BW97" s="247">
        <f>IF(BW$19-'様式３（療養者名簿）（⑤の場合）'!$BJ102+1&lt;=15,IF(BW$19&gt;='様式３（療養者名簿）（⑤の場合）'!$BJ102,IF(BW$19&lt;='様式３（療養者名簿）（⑤の場合）'!$BK102,1,0),0),0)</f>
        <v>0</v>
      </c>
      <c r="BX97" s="247">
        <f>IF(BX$19-'様式３（療養者名簿）（⑤の場合）'!$BJ102+1&lt;=15,IF(BX$19&gt;='様式３（療養者名簿）（⑤の場合）'!$BJ102,IF(BX$19&lt;='様式３（療養者名簿）（⑤の場合）'!$BK102,1,0),0),0)</f>
        <v>0</v>
      </c>
      <c r="BY97" s="247">
        <f>IF(BY$19-'様式３（療養者名簿）（⑤の場合）'!$BJ102+1&lt;=15,IF(BY$19&gt;='様式３（療養者名簿）（⑤の場合）'!$BJ102,IF(BY$19&lt;='様式３（療養者名簿）（⑤の場合）'!$BK102,1,0),0),0)</f>
        <v>0</v>
      </c>
      <c r="BZ97" s="247">
        <f>IF(BZ$19-'様式３（療養者名簿）（⑤の場合）'!$BJ102+1&lt;=15,IF(BZ$19&gt;='様式３（療養者名簿）（⑤の場合）'!$BJ102,IF(BZ$19&lt;='様式３（療養者名簿）（⑤の場合）'!$BK102,1,0),0),0)</f>
        <v>0</v>
      </c>
      <c r="CA97" s="247">
        <f>IF(CA$19-'様式３（療養者名簿）（⑤の場合）'!$BJ102+1&lt;=15,IF(CA$19&gt;='様式３（療養者名簿）（⑤の場合）'!$BJ102,IF(CA$19&lt;='様式３（療養者名簿）（⑤の場合）'!$BK102,1,0),0),0)</f>
        <v>0</v>
      </c>
      <c r="CB97" s="247">
        <f>IF(CB$19-'様式３（療養者名簿）（⑤の場合）'!$BJ102+1&lt;=15,IF(CB$19&gt;='様式３（療養者名簿）（⑤の場合）'!$BJ102,IF(CB$19&lt;='様式３（療養者名簿）（⑤の場合）'!$BK102,1,0),0),0)</f>
        <v>0</v>
      </c>
      <c r="CC97" s="247">
        <f>IF(CC$19-'様式３（療養者名簿）（⑤の場合）'!$BJ102+1&lt;=15,IF(CC$19&gt;='様式３（療養者名簿）（⑤の場合）'!$BJ102,IF(CC$19&lt;='様式３（療養者名簿）（⑤の場合）'!$BK102,1,0),0),0)</f>
        <v>0</v>
      </c>
      <c r="CD97" s="247">
        <f>IF(CD$19-'様式３（療養者名簿）（⑤の場合）'!$BJ102+1&lt;=15,IF(CD$19&gt;='様式３（療養者名簿）（⑤の場合）'!$BJ102,IF(CD$19&lt;='様式３（療養者名簿）（⑤の場合）'!$BK102,1,0),0),0)</f>
        <v>0</v>
      </c>
      <c r="CE97" s="247">
        <f>IF(CE$19-'様式３（療養者名簿）（⑤の場合）'!$BJ102+1&lt;=15,IF(CE$19&gt;='様式３（療養者名簿）（⑤の場合）'!$BJ102,IF(CE$19&lt;='様式３（療養者名簿）（⑤の場合）'!$BK102,1,0),0),0)</f>
        <v>0</v>
      </c>
      <c r="CF97" s="247">
        <f>IF(CF$19-'様式３（療養者名簿）（⑤の場合）'!$BJ102+1&lt;=15,IF(CF$19&gt;='様式３（療養者名簿）（⑤の場合）'!$BJ102,IF(CF$19&lt;='様式３（療養者名簿）（⑤の場合）'!$BK102,1,0),0),0)</f>
        <v>0</v>
      </c>
      <c r="CG97" s="247">
        <f>IF(CG$19-'様式３（療養者名簿）（⑤の場合）'!$BJ102+1&lt;=15,IF(CG$19&gt;='様式３（療養者名簿）（⑤の場合）'!$BJ102,IF(CG$19&lt;='様式３（療養者名簿）（⑤の場合）'!$BK102,1,0),0),0)</f>
        <v>0</v>
      </c>
      <c r="CH97" s="247">
        <f>IF(CH$19-'様式３（療養者名簿）（⑤の場合）'!$BJ102+1&lt;=15,IF(CH$19&gt;='様式３（療養者名簿）（⑤の場合）'!$BJ102,IF(CH$19&lt;='様式３（療養者名簿）（⑤の場合）'!$BK102,1,0),0),0)</f>
        <v>0</v>
      </c>
      <c r="CI97" s="247">
        <f>IF(CI$19-'様式３（療養者名簿）（⑤の場合）'!$BJ102+1&lt;=15,IF(CI$19&gt;='様式３（療養者名簿）（⑤の場合）'!$BJ102,IF(CI$19&lt;='様式３（療養者名簿）（⑤の場合）'!$BK102,1,0),0),0)</f>
        <v>0</v>
      </c>
      <c r="CJ97" s="247">
        <f>IF(CJ$19-'様式３（療養者名簿）（⑤の場合）'!$BJ102+1&lt;=15,IF(CJ$19&gt;='様式３（療養者名簿）（⑤の場合）'!$BJ102,IF(CJ$19&lt;='様式３（療養者名簿）（⑤の場合）'!$BK102,1,0),0),0)</f>
        <v>0</v>
      </c>
      <c r="CK97" s="247">
        <f>IF(CK$19-'様式３（療養者名簿）（⑤の場合）'!$BJ102+1&lt;=15,IF(CK$19&gt;='様式３（療養者名簿）（⑤の場合）'!$BJ102,IF(CK$19&lt;='様式３（療養者名簿）（⑤の場合）'!$BK102,1,0),0),0)</f>
        <v>0</v>
      </c>
      <c r="CL97" s="247">
        <f>IF(CL$19-'様式３（療養者名簿）（⑤の場合）'!$BJ102+1&lt;=15,IF(CL$19&gt;='様式３（療養者名簿）（⑤の場合）'!$BJ102,IF(CL$19&lt;='様式３（療養者名簿）（⑤の場合）'!$BK102,1,0),0),0)</f>
        <v>0</v>
      </c>
      <c r="CM97" s="247">
        <f>IF(CM$19-'様式３（療養者名簿）（⑤の場合）'!$BJ102+1&lt;=15,IF(CM$19&gt;='様式３（療養者名簿）（⑤の場合）'!$BJ102,IF(CM$19&lt;='様式３（療養者名簿）（⑤の場合）'!$BK102,1,0),0),0)</f>
        <v>0</v>
      </c>
      <c r="CN97" s="247">
        <f>IF(CN$19-'様式３（療養者名簿）（⑤の場合）'!$BJ102+1&lt;=15,IF(CN$19&gt;='様式３（療養者名簿）（⑤の場合）'!$BJ102,IF(CN$19&lt;='様式３（療養者名簿）（⑤の場合）'!$BK102,1,0),0),0)</f>
        <v>0</v>
      </c>
      <c r="CO97" s="247">
        <f>IF(CO$19-'様式３（療養者名簿）（⑤の場合）'!$BJ102+1&lt;=15,IF(CO$19&gt;='様式３（療養者名簿）（⑤の場合）'!$BJ102,IF(CO$19&lt;='様式３（療養者名簿）（⑤の場合）'!$BK102,1,0),0),0)</f>
        <v>0</v>
      </c>
      <c r="CP97" s="247">
        <f>IF(CP$19-'様式３（療養者名簿）（⑤の場合）'!$BJ102+1&lt;=15,IF(CP$19&gt;='様式３（療養者名簿）（⑤の場合）'!$BJ102,IF(CP$19&lt;='様式３（療養者名簿）（⑤の場合）'!$BK102,1,0),0),0)</f>
        <v>0</v>
      </c>
      <c r="CQ97" s="247">
        <f>IF(CQ$19-'様式３（療養者名簿）（⑤の場合）'!$BJ102+1&lt;=15,IF(CQ$19&gt;='様式３（療養者名簿）（⑤の場合）'!$BJ102,IF(CQ$19&lt;='様式３（療養者名簿）（⑤の場合）'!$BK102,1,0),0),0)</f>
        <v>0</v>
      </c>
      <c r="CR97" s="247">
        <f>IF(CR$19-'様式３（療養者名簿）（⑤の場合）'!$BJ102+1&lt;=15,IF(CR$19&gt;='様式３（療養者名簿）（⑤の場合）'!$BJ102,IF(CR$19&lt;='様式３（療養者名簿）（⑤の場合）'!$BK102,1,0),0),0)</f>
        <v>0</v>
      </c>
      <c r="CS97" s="247">
        <f>IF(CS$19-'様式３（療養者名簿）（⑤の場合）'!$BJ102+1&lt;=15,IF(CS$19&gt;='様式３（療養者名簿）（⑤の場合）'!$BJ102,IF(CS$19&lt;='様式３（療養者名簿）（⑤の場合）'!$BK102,1,0),0),0)</f>
        <v>0</v>
      </c>
      <c r="CT97" s="247">
        <f>IF(CT$19-'様式３（療養者名簿）（⑤の場合）'!$BJ102+1&lt;=15,IF(CT$19&gt;='様式３（療養者名簿）（⑤の場合）'!$BJ102,IF(CT$19&lt;='様式３（療養者名簿）（⑤の場合）'!$BK102,1,0),0),0)</f>
        <v>0</v>
      </c>
      <c r="CU97" s="247">
        <f>IF(CU$19-'様式３（療養者名簿）（⑤の場合）'!$BJ102+1&lt;=15,IF(CU$19&gt;='様式３（療養者名簿）（⑤の場合）'!$BJ102,IF(CU$19&lt;='様式３（療養者名簿）（⑤の場合）'!$BK102,1,0),0),0)</f>
        <v>0</v>
      </c>
      <c r="CV97" s="247">
        <f>IF(CV$19-'様式３（療養者名簿）（⑤の場合）'!$BJ102+1&lt;=15,IF(CV$19&gt;='様式３（療養者名簿）（⑤の場合）'!$BJ102,IF(CV$19&lt;='様式３（療養者名簿）（⑤の場合）'!$BK102,1,0),0),0)</f>
        <v>0</v>
      </c>
      <c r="CW97" s="247">
        <f>IF(CW$19-'様式３（療養者名簿）（⑤の場合）'!$BJ102+1&lt;=15,IF(CW$19&gt;='様式３（療養者名簿）（⑤の場合）'!$BJ102,IF(CW$19&lt;='様式３（療養者名簿）（⑤の場合）'!$BK102,1,0),0),0)</f>
        <v>0</v>
      </c>
      <c r="CX97" s="247">
        <f>IF(CX$19-'様式３（療養者名簿）（⑤の場合）'!$BJ102+1&lt;=15,IF(CX$19&gt;='様式３（療養者名簿）（⑤の場合）'!$BJ102,IF(CX$19&lt;='様式３（療養者名簿）（⑤の場合）'!$BK102,1,0),0),0)</f>
        <v>0</v>
      </c>
      <c r="CY97" s="247">
        <f>IF(CY$19-'様式３（療養者名簿）（⑤の場合）'!$BJ102+1&lt;=15,IF(CY$19&gt;='様式３（療養者名簿）（⑤の場合）'!$BJ102,IF(CY$19&lt;='様式３（療養者名簿）（⑤の場合）'!$BK102,1,0),0),0)</f>
        <v>0</v>
      </c>
      <c r="CZ97" s="247">
        <f>IF(CZ$19-'様式３（療養者名簿）（⑤の場合）'!$BJ102+1&lt;=15,IF(CZ$19&gt;='様式３（療養者名簿）（⑤の場合）'!$BJ102,IF(CZ$19&lt;='様式３（療養者名簿）（⑤の場合）'!$BK102,1,0),0),0)</f>
        <v>0</v>
      </c>
      <c r="DA97" s="247">
        <f>IF(DA$19-'様式３（療養者名簿）（⑤の場合）'!$BJ102+1&lt;=15,IF(DA$19&gt;='様式３（療養者名簿）（⑤の場合）'!$BJ102,IF(DA$19&lt;='様式３（療養者名簿）（⑤の場合）'!$BK102,1,0),0),0)</f>
        <v>0</v>
      </c>
      <c r="DB97" s="247">
        <f>IF(DB$19-'様式３（療養者名簿）（⑤の場合）'!$BJ102+1&lt;=15,IF(DB$19&gt;='様式３（療養者名簿）（⑤の場合）'!$BJ102,IF(DB$19&lt;='様式３（療養者名簿）（⑤の場合）'!$BK102,1,0),0),0)</f>
        <v>0</v>
      </c>
      <c r="DC97" s="247">
        <f>IF(DC$19-'様式３（療養者名簿）（⑤の場合）'!$BJ102+1&lt;=15,IF(DC$19&gt;='様式３（療養者名簿）（⑤の場合）'!$BJ102,IF(DC$19&lt;='様式３（療養者名簿）（⑤の場合）'!$BK102,1,0),0),0)</f>
        <v>0</v>
      </c>
      <c r="DD97" s="247">
        <f>IF(DD$19-'様式３（療養者名簿）（⑤の場合）'!$BJ102+1&lt;=15,IF(DD$19&gt;='様式３（療養者名簿）（⑤の場合）'!$BJ102,IF(DD$19&lt;='様式３（療養者名簿）（⑤の場合）'!$BK102,1,0),0),0)</f>
        <v>0</v>
      </c>
      <c r="DE97" s="247">
        <f>IF(DE$19-'様式３（療養者名簿）（⑤の場合）'!$BJ102+1&lt;=15,IF(DE$19&gt;='様式３（療養者名簿）（⑤の場合）'!$BJ102,IF(DE$19&lt;='様式３（療養者名簿）（⑤の場合）'!$BK102,1,0),0),0)</f>
        <v>0</v>
      </c>
      <c r="DF97" s="247">
        <f>IF(DF$19-'様式３（療養者名簿）（⑤の場合）'!$BJ102+1&lt;=15,IF(DF$19&gt;='様式３（療養者名簿）（⑤の場合）'!$BJ102,IF(DF$19&lt;='様式３（療養者名簿）（⑤の場合）'!$BK102,1,0),0),0)</f>
        <v>0</v>
      </c>
      <c r="DG97" s="247">
        <f>IF(DG$19-'様式３（療養者名簿）（⑤の場合）'!$BJ102+1&lt;=15,IF(DG$19&gt;='様式３（療養者名簿）（⑤の場合）'!$BJ102,IF(DG$19&lt;='様式３（療養者名簿）（⑤の場合）'!$BK102,1,0),0),0)</f>
        <v>0</v>
      </c>
      <c r="DH97" s="247">
        <f>IF(DH$19-'様式３（療養者名簿）（⑤の場合）'!$BJ102+1&lt;=15,IF(DH$19&gt;='様式３（療養者名簿）（⑤の場合）'!$BJ102,IF(DH$19&lt;='様式３（療養者名簿）（⑤の場合）'!$BK102,1,0),0),0)</f>
        <v>0</v>
      </c>
      <c r="DI97" s="247">
        <f>IF(DI$19-'様式３（療養者名簿）（⑤の場合）'!$BJ102+1&lt;=15,IF(DI$19&gt;='様式３（療養者名簿）（⑤の場合）'!$BJ102,IF(DI$19&lt;='様式３（療養者名簿）（⑤の場合）'!$BK102,1,0),0),0)</f>
        <v>0</v>
      </c>
      <c r="DJ97" s="247">
        <f>IF(DJ$19-'様式３（療養者名簿）（⑤の場合）'!$BJ102+1&lt;=15,IF(DJ$19&gt;='様式３（療養者名簿）（⑤の場合）'!$BJ102,IF(DJ$19&lt;='様式３（療養者名簿）（⑤の場合）'!$BK102,1,0),0),0)</f>
        <v>0</v>
      </c>
      <c r="DK97" s="247">
        <f>IF(DK$19-'様式３（療養者名簿）（⑤の場合）'!$BJ102+1&lt;=15,IF(DK$19&gt;='様式３（療養者名簿）（⑤の場合）'!$BJ102,IF(DK$19&lt;='様式３（療養者名簿）（⑤の場合）'!$BK102,1,0),0),0)</f>
        <v>0</v>
      </c>
      <c r="DL97" s="247">
        <f>IF(DL$19-'様式３（療養者名簿）（⑤の場合）'!$BJ102+1&lt;=15,IF(DL$19&gt;='様式３（療養者名簿）（⑤の場合）'!$BJ102,IF(DL$19&lt;='様式３（療養者名簿）（⑤の場合）'!$BK102,1,0),0),0)</f>
        <v>0</v>
      </c>
      <c r="DM97" s="247">
        <f>IF(DM$19-'様式３（療養者名簿）（⑤の場合）'!$BJ102+1&lt;=15,IF(DM$19&gt;='様式３（療養者名簿）（⑤の場合）'!$BJ102,IF(DM$19&lt;='様式３（療養者名簿）（⑤の場合）'!$BK102,1,0),0),0)</f>
        <v>0</v>
      </c>
      <c r="DN97" s="247">
        <f>IF(DN$19-'様式３（療養者名簿）（⑤の場合）'!$BJ102+1&lt;=15,IF(DN$19&gt;='様式３（療養者名簿）（⑤の場合）'!$BJ102,IF(DN$19&lt;='様式３（療養者名簿）（⑤の場合）'!$BK102,1,0),0),0)</f>
        <v>0</v>
      </c>
      <c r="DO97" s="247">
        <f>IF(DO$19-'様式３（療養者名簿）（⑤の場合）'!$BJ102+1&lt;=15,IF(DO$19&gt;='様式３（療養者名簿）（⑤の場合）'!$BJ102,IF(DO$19&lt;='様式３（療養者名簿）（⑤の場合）'!$BK102,1,0),0),0)</f>
        <v>0</v>
      </c>
      <c r="DP97" s="247">
        <f>IF(DP$19-'様式３（療養者名簿）（⑤の場合）'!$BJ102+1&lt;=15,IF(DP$19&gt;='様式３（療養者名簿）（⑤の場合）'!$BJ102,IF(DP$19&lt;='様式３（療養者名簿）（⑤の場合）'!$BK102,1,0),0),0)</f>
        <v>0</v>
      </c>
      <c r="DQ97" s="247">
        <f>IF(DQ$19-'様式３（療養者名簿）（⑤の場合）'!$BJ102+1&lt;=15,IF(DQ$19&gt;='様式３（療養者名簿）（⑤の場合）'!$BJ102,IF(DQ$19&lt;='様式３（療養者名簿）（⑤の場合）'!$BK102,1,0),0),0)</f>
        <v>0</v>
      </c>
      <c r="DR97" s="247">
        <f>IF(DR$19-'様式３（療養者名簿）（⑤の場合）'!$BJ102+1&lt;=15,IF(DR$19&gt;='様式３（療養者名簿）（⑤の場合）'!$BJ102,IF(DR$19&lt;='様式３（療養者名簿）（⑤の場合）'!$BK102,1,0),0),0)</f>
        <v>0</v>
      </c>
      <c r="DS97" s="247">
        <f>IF(DS$19-'様式３（療養者名簿）（⑤の場合）'!$BJ102+1&lt;=15,IF(DS$19&gt;='様式３（療養者名簿）（⑤の場合）'!$BJ102,IF(DS$19&lt;='様式３（療養者名簿）（⑤の場合）'!$BK102,1,0),0),0)</f>
        <v>0</v>
      </c>
      <c r="DT97" s="247">
        <f>IF(DT$19-'様式３（療養者名簿）（⑤の場合）'!$BJ102+1&lt;=15,IF(DT$19&gt;='様式３（療養者名簿）（⑤の場合）'!$BJ102,IF(DT$19&lt;='様式３（療養者名簿）（⑤の場合）'!$BK102,1,0),0),0)</f>
        <v>0</v>
      </c>
      <c r="DU97" s="247">
        <f>IF(DU$19-'様式３（療養者名簿）（⑤の場合）'!$BJ102+1&lt;=15,IF(DU$19&gt;='様式３（療養者名簿）（⑤の場合）'!$BJ102,IF(DU$19&lt;='様式３（療養者名簿）（⑤の場合）'!$BK102,1,0),0),0)</f>
        <v>0</v>
      </c>
      <c r="DV97" s="247">
        <f>IF(DV$19-'様式３（療養者名簿）（⑤の場合）'!$BJ102+1&lt;=15,IF(DV$19&gt;='様式３（療養者名簿）（⑤の場合）'!$BJ102,IF(DV$19&lt;='様式３（療養者名簿）（⑤の場合）'!$BK102,1,0),0),0)</f>
        <v>0</v>
      </c>
      <c r="DW97" s="247">
        <f>IF(DW$19-'様式３（療養者名簿）（⑤の場合）'!$BJ102+1&lt;=15,IF(DW$19&gt;='様式３（療養者名簿）（⑤の場合）'!$BJ102,IF(DW$19&lt;='様式３（療養者名簿）（⑤の場合）'!$BK102,1,0),0),0)</f>
        <v>0</v>
      </c>
      <c r="DX97" s="247">
        <f>IF(DX$19-'様式３（療養者名簿）（⑤の場合）'!$BJ102+1&lt;=15,IF(DX$19&gt;='様式３（療養者名簿）（⑤の場合）'!$BJ102,IF(DX$19&lt;='様式３（療養者名簿）（⑤の場合）'!$BK102,1,0),0),0)</f>
        <v>0</v>
      </c>
      <c r="DY97" s="247">
        <f>IF(DY$19-'様式３（療養者名簿）（⑤の場合）'!$BJ102+1&lt;=15,IF(DY$19&gt;='様式３（療養者名簿）（⑤の場合）'!$BJ102,IF(DY$19&lt;='様式３（療養者名簿）（⑤の場合）'!$BK102,1,0),0),0)</f>
        <v>0</v>
      </c>
      <c r="DZ97" s="247">
        <f>IF(DZ$19-'様式３（療養者名簿）（⑤の場合）'!$BJ102+1&lt;=15,IF(DZ$19&gt;='様式３（療養者名簿）（⑤の場合）'!$BJ102,IF(DZ$19&lt;='様式３（療養者名簿）（⑤の場合）'!$BK102,1,0),0),0)</f>
        <v>0</v>
      </c>
      <c r="EA97" s="247">
        <f>IF(EA$19-'様式３（療養者名簿）（⑤の場合）'!$BJ102+1&lt;=15,IF(EA$19&gt;='様式３（療養者名簿）（⑤の場合）'!$BJ102,IF(EA$19&lt;='様式３（療養者名簿）（⑤の場合）'!$BK102,1,0),0),0)</f>
        <v>0</v>
      </c>
      <c r="EB97" s="247">
        <f>IF(EB$19-'様式３（療養者名簿）（⑤の場合）'!$BJ102+1&lt;=15,IF(EB$19&gt;='様式３（療養者名簿）（⑤の場合）'!$BJ102,IF(EB$19&lt;='様式３（療養者名簿）（⑤の場合）'!$BK102,1,0),0),0)</f>
        <v>0</v>
      </c>
      <c r="EC97" s="247">
        <f>IF(EC$19-'様式３（療養者名簿）（⑤の場合）'!$BJ102+1&lt;=15,IF(EC$19&gt;='様式３（療養者名簿）（⑤の場合）'!$BJ102,IF(EC$19&lt;='様式３（療養者名簿）（⑤の場合）'!$BK102,1,0),0),0)</f>
        <v>0</v>
      </c>
      <c r="ED97" s="247">
        <f>IF(ED$19-'様式３（療養者名簿）（⑤の場合）'!$BJ102+1&lt;=15,IF(ED$19&gt;='様式３（療養者名簿）（⑤の場合）'!$BJ102,IF(ED$19&lt;='様式３（療養者名簿）（⑤の場合）'!$BK102,1,0),0),0)</f>
        <v>0</v>
      </c>
      <c r="EE97" s="247">
        <f>IF(EE$19-'様式３（療養者名簿）（⑤の場合）'!$BJ102+1&lt;=15,IF(EE$19&gt;='様式３（療養者名簿）（⑤の場合）'!$BJ102,IF(EE$19&lt;='様式３（療養者名簿）（⑤の場合）'!$BK102,1,0),0),0)</f>
        <v>0</v>
      </c>
      <c r="EF97" s="247">
        <f>IF(EF$19-'様式３（療養者名簿）（⑤の場合）'!$BJ102+1&lt;=15,IF(EF$19&gt;='様式３（療養者名簿）（⑤の場合）'!$BJ102,IF(EF$19&lt;='様式３（療養者名簿）（⑤の場合）'!$BK102,1,0),0),0)</f>
        <v>0</v>
      </c>
      <c r="EG97" s="247">
        <f>IF(EG$19-'様式３（療養者名簿）（⑤の場合）'!$BJ102+1&lt;=15,IF(EG$19&gt;='様式３（療養者名簿）（⑤の場合）'!$BJ102,IF(EG$19&lt;='様式３（療養者名簿）（⑤の場合）'!$BK102,1,0),0),0)</f>
        <v>0</v>
      </c>
      <c r="EH97" s="247">
        <f>IF(EH$19-'様式３（療養者名簿）（⑤の場合）'!$BJ102+1&lt;=15,IF(EH$19&gt;='様式３（療養者名簿）（⑤の場合）'!$BJ102,IF(EH$19&lt;='様式３（療養者名簿）（⑤の場合）'!$BK102,1,0),0),0)</f>
        <v>0</v>
      </c>
      <c r="EI97" s="247">
        <f>IF(EI$19-'様式３（療養者名簿）（⑤の場合）'!$BJ102+1&lt;=15,IF(EI$19&gt;='様式３（療養者名簿）（⑤の場合）'!$BJ102,IF(EI$19&lt;='様式３（療養者名簿）（⑤の場合）'!$BK102,1,0),0),0)</f>
        <v>0</v>
      </c>
      <c r="EJ97" s="247">
        <f>IF(EJ$19-'様式３（療養者名簿）（⑤の場合）'!$BJ102+1&lt;=15,IF(EJ$19&gt;='様式３（療養者名簿）（⑤の場合）'!$BJ102,IF(EJ$19&lt;='様式３（療養者名簿）（⑤の場合）'!$BK102,1,0),0),0)</f>
        <v>0</v>
      </c>
      <c r="EK97" s="247">
        <f>IF(EK$19-'様式３（療養者名簿）（⑤の場合）'!$BJ102+1&lt;=15,IF(EK$19&gt;='様式３（療養者名簿）（⑤の場合）'!$BJ102,IF(EK$19&lt;='様式３（療養者名簿）（⑤の場合）'!$BK102,1,0),0),0)</f>
        <v>0</v>
      </c>
      <c r="EL97" s="247">
        <f>IF(EL$19-'様式３（療養者名簿）（⑤の場合）'!$BJ102+1&lt;=15,IF(EL$19&gt;='様式３（療養者名簿）（⑤の場合）'!$BJ102,IF(EL$19&lt;='様式３（療養者名簿）（⑤の場合）'!$BK102,1,0),0),0)</f>
        <v>0</v>
      </c>
      <c r="EM97" s="247">
        <f>IF(EM$19-'様式３（療養者名簿）（⑤の場合）'!$BJ102+1&lt;=15,IF(EM$19&gt;='様式３（療養者名簿）（⑤の場合）'!$BJ102,IF(EM$19&lt;='様式３（療養者名簿）（⑤の場合）'!$BK102,1,0),0),0)</f>
        <v>0</v>
      </c>
      <c r="EN97" s="247">
        <f>IF(EN$19-'様式３（療養者名簿）（⑤の場合）'!$BJ102+1&lt;=15,IF(EN$19&gt;='様式３（療養者名簿）（⑤の場合）'!$BJ102,IF(EN$19&lt;='様式３（療養者名簿）（⑤の場合）'!$BK102,1,0),0),0)</f>
        <v>0</v>
      </c>
      <c r="EO97" s="247">
        <f>IF(EO$19-'様式３（療養者名簿）（⑤の場合）'!$BJ102+1&lt;=15,IF(EO$19&gt;='様式３（療養者名簿）（⑤の場合）'!$BJ102,IF(EO$19&lt;='様式３（療養者名簿）（⑤の場合）'!$BK102,1,0),0),0)</f>
        <v>0</v>
      </c>
      <c r="EP97" s="247">
        <f>IF(EP$19-'様式３（療養者名簿）（⑤の場合）'!$BJ102+1&lt;=15,IF(EP$19&gt;='様式３（療養者名簿）（⑤の場合）'!$BJ102,IF(EP$19&lt;='様式３（療養者名簿）（⑤の場合）'!$BK102,1,0),0),0)</f>
        <v>0</v>
      </c>
      <c r="EQ97" s="247">
        <f>IF(EQ$19-'様式３（療養者名簿）（⑤の場合）'!$BJ102+1&lt;=15,IF(EQ$19&gt;='様式３（療養者名簿）（⑤の場合）'!$BJ102,IF(EQ$19&lt;='様式３（療養者名簿）（⑤の場合）'!$BK102,1,0),0),0)</f>
        <v>0</v>
      </c>
      <c r="ER97" s="247">
        <f>IF(ER$19-'様式３（療養者名簿）（⑤の場合）'!$BJ102+1&lt;=15,IF(ER$19&gt;='様式３（療養者名簿）（⑤の場合）'!$BJ102,IF(ER$19&lt;='様式３（療養者名簿）（⑤の場合）'!$BK102,1,0),0),0)</f>
        <v>0</v>
      </c>
      <c r="ES97" s="247">
        <f>IF(ES$19-'様式３（療養者名簿）（⑤の場合）'!$BJ102+1&lt;=15,IF(ES$19&gt;='様式３（療養者名簿）（⑤の場合）'!$BJ102,IF(ES$19&lt;='様式３（療養者名簿）（⑤の場合）'!$BK102,1,0),0),0)</f>
        <v>0</v>
      </c>
      <c r="ET97" s="247">
        <f>IF(ET$19-'様式３（療養者名簿）（⑤の場合）'!$BJ102+1&lt;=15,IF(ET$19&gt;='様式３（療養者名簿）（⑤の場合）'!$BJ102,IF(ET$19&lt;='様式３（療養者名簿）（⑤の場合）'!$BK102,1,0),0),0)</f>
        <v>0</v>
      </c>
      <c r="EU97" s="247">
        <f>IF(EU$19-'様式３（療養者名簿）（⑤の場合）'!$BJ102+1&lt;=15,IF(EU$19&gt;='様式３（療養者名簿）（⑤の場合）'!$BJ102,IF(EU$19&lt;='様式３（療養者名簿）（⑤の場合）'!$BK102,1,0),0),0)</f>
        <v>0</v>
      </c>
      <c r="EV97" s="247">
        <f>IF(EV$19-'様式３（療養者名簿）（⑤の場合）'!$BJ102+1&lt;=15,IF(EV$19&gt;='様式３（療養者名簿）（⑤の場合）'!$BJ102,IF(EV$19&lt;='様式３（療養者名簿）（⑤の場合）'!$BK102,1,0),0),0)</f>
        <v>0</v>
      </c>
      <c r="EW97" s="247">
        <f>IF(EW$19-'様式３（療養者名簿）（⑤の場合）'!$BJ102+1&lt;=15,IF(EW$19&gt;='様式３（療養者名簿）（⑤の場合）'!$BJ102,IF(EW$19&lt;='様式３（療養者名簿）（⑤の場合）'!$BK102,1,0),0),0)</f>
        <v>0</v>
      </c>
      <c r="EX97" s="247">
        <f>IF(EX$19-'様式３（療養者名簿）（⑤の場合）'!$BJ102+1&lt;=15,IF(EX$19&gt;='様式３（療養者名簿）（⑤の場合）'!$BJ102,IF(EX$19&lt;='様式３（療養者名簿）（⑤の場合）'!$BK102,1,0),0),0)</f>
        <v>0</v>
      </c>
      <c r="EY97" s="247">
        <f>IF(EY$19-'様式３（療養者名簿）（⑤の場合）'!$BJ102+1&lt;=15,IF(EY$19&gt;='様式３（療養者名簿）（⑤の場合）'!$BJ102,IF(EY$19&lt;='様式３（療養者名簿）（⑤の場合）'!$BK102,1,0),0),0)</f>
        <v>0</v>
      </c>
      <c r="EZ97" s="247">
        <f>IF(EZ$19-'様式３（療養者名簿）（⑤の場合）'!$BJ102+1&lt;=15,IF(EZ$19&gt;='様式３（療養者名簿）（⑤の場合）'!$BJ102,IF(EZ$19&lt;='様式３（療養者名簿）（⑤の場合）'!$BK102,1,0),0),0)</f>
        <v>0</v>
      </c>
      <c r="FA97" s="247">
        <f>IF(FA$19-'様式３（療養者名簿）（⑤の場合）'!$BJ102+1&lt;=15,IF(FA$19&gt;='様式３（療養者名簿）（⑤の場合）'!$BJ102,IF(FA$19&lt;='様式３（療養者名簿）（⑤の場合）'!$BK102,1,0),0),0)</f>
        <v>0</v>
      </c>
      <c r="FB97" s="247">
        <f>IF(FB$19-'様式３（療養者名簿）（⑤の場合）'!$BJ102+1&lt;=15,IF(FB$19&gt;='様式３（療養者名簿）（⑤の場合）'!$BJ102,IF(FB$19&lt;='様式３（療養者名簿）（⑤の場合）'!$BK102,1,0),0),0)</f>
        <v>0</v>
      </c>
      <c r="FC97" s="247">
        <f>IF(FC$19-'様式３（療養者名簿）（⑤の場合）'!$BJ102+1&lt;=15,IF(FC$19&gt;='様式３（療養者名簿）（⑤の場合）'!$BJ102,IF(FC$19&lt;='様式３（療養者名簿）（⑤の場合）'!$BK102,1,0),0),0)</f>
        <v>0</v>
      </c>
      <c r="FD97" s="247">
        <f>IF(FD$19-'様式３（療養者名簿）（⑤の場合）'!$BJ102+1&lt;=15,IF(FD$19&gt;='様式３（療養者名簿）（⑤の場合）'!$BJ102,IF(FD$19&lt;='様式３（療養者名簿）（⑤の場合）'!$BK102,1,0),0),0)</f>
        <v>0</v>
      </c>
      <c r="FE97" s="247">
        <f>IF(FE$19-'様式３（療養者名簿）（⑤の場合）'!$BJ102+1&lt;=15,IF(FE$19&gt;='様式３（療養者名簿）（⑤の場合）'!$BJ102,IF(FE$19&lt;='様式３（療養者名簿）（⑤の場合）'!$BK102,1,0),0),0)</f>
        <v>0</v>
      </c>
      <c r="FF97" s="247">
        <f>IF(FF$19-'様式３（療養者名簿）（⑤の場合）'!$BJ102+1&lt;=15,IF(FF$19&gt;='様式３（療養者名簿）（⑤の場合）'!$BJ102,IF(FF$19&lt;='様式３（療養者名簿）（⑤の場合）'!$BK102,1,0),0),0)</f>
        <v>0</v>
      </c>
      <c r="FG97" s="247">
        <f>IF(FG$19-'様式３（療養者名簿）（⑤の場合）'!$BJ102+1&lt;=15,IF(FG$19&gt;='様式３（療養者名簿）（⑤の場合）'!$BJ102,IF(FG$19&lt;='様式３（療養者名簿）（⑤の場合）'!$BK102,1,0),0),0)</f>
        <v>0</v>
      </c>
      <c r="FH97" s="247">
        <f>IF(FH$19-'様式３（療養者名簿）（⑤の場合）'!$BJ102+1&lt;=15,IF(FH$19&gt;='様式３（療養者名簿）（⑤の場合）'!$BJ102,IF(FH$19&lt;='様式３（療養者名簿）（⑤の場合）'!$BK102,1,0),0),0)</f>
        <v>0</v>
      </c>
      <c r="FI97" s="247">
        <f>IF(FI$19-'様式３（療養者名簿）（⑤の場合）'!$BJ102+1&lt;=15,IF(FI$19&gt;='様式３（療養者名簿）（⑤の場合）'!$BJ102,IF(FI$19&lt;='様式３（療養者名簿）（⑤の場合）'!$BK102,1,0),0),0)</f>
        <v>0</v>
      </c>
      <c r="FJ97" s="247">
        <f>IF(FJ$19-'様式３（療養者名簿）（⑤の場合）'!$BJ102+1&lt;=15,IF(FJ$19&gt;='様式３（療養者名簿）（⑤の場合）'!$BJ102,IF(FJ$19&lt;='様式３（療養者名簿）（⑤の場合）'!$BK102,1,0),0),0)</f>
        <v>0</v>
      </c>
      <c r="FK97" s="247">
        <f>IF(FK$19-'様式３（療養者名簿）（⑤の場合）'!$BJ102+1&lt;=15,IF(FK$19&gt;='様式３（療養者名簿）（⑤の場合）'!$BJ102,IF(FK$19&lt;='様式３（療養者名簿）（⑤の場合）'!$BK102,1,0),0),0)</f>
        <v>0</v>
      </c>
      <c r="FL97" s="247">
        <f>IF(FL$19-'様式３（療養者名簿）（⑤の場合）'!$BJ102+1&lt;=15,IF(FL$19&gt;='様式３（療養者名簿）（⑤の場合）'!$BJ102,IF(FL$19&lt;='様式３（療養者名簿）（⑤の場合）'!$BK102,1,0),0),0)</f>
        <v>0</v>
      </c>
      <c r="FM97" s="247">
        <f>IF(FM$19-'様式３（療養者名簿）（⑤の場合）'!$BJ102+1&lt;=15,IF(FM$19&gt;='様式３（療養者名簿）（⑤の場合）'!$BJ102,IF(FM$19&lt;='様式３（療養者名簿）（⑤の場合）'!$BK102,1,0),0),0)</f>
        <v>0</v>
      </c>
      <c r="FN97" s="247">
        <f>IF(FN$19-'様式３（療養者名簿）（⑤の場合）'!$BJ102+1&lt;=15,IF(FN$19&gt;='様式３（療養者名簿）（⑤の場合）'!$BJ102,IF(FN$19&lt;='様式３（療養者名簿）（⑤の場合）'!$BK102,1,0),0),0)</f>
        <v>0</v>
      </c>
      <c r="FO97" s="247">
        <f>IF(FO$19-'様式３（療養者名簿）（⑤の場合）'!$BJ102+1&lt;=15,IF(FO$19&gt;='様式３（療養者名簿）（⑤の場合）'!$BJ102,IF(FO$19&lt;='様式３（療養者名簿）（⑤の場合）'!$BK102,1,0),0),0)</f>
        <v>0</v>
      </c>
      <c r="FP97" s="247">
        <f>IF(FP$19-'様式３（療養者名簿）（⑤の場合）'!$BJ102+1&lt;=15,IF(FP$19&gt;='様式３（療養者名簿）（⑤の場合）'!$BJ102,IF(FP$19&lt;='様式３（療養者名簿）（⑤の場合）'!$BK102,1,0),0),0)</f>
        <v>0</v>
      </c>
      <c r="FQ97" s="247">
        <f>IF(FQ$19-'様式３（療養者名簿）（⑤の場合）'!$BJ102+1&lt;=15,IF(FQ$19&gt;='様式３（療養者名簿）（⑤の場合）'!$BJ102,IF(FQ$19&lt;='様式３（療養者名簿）（⑤の場合）'!$BK102,1,0),0),0)</f>
        <v>0</v>
      </c>
      <c r="FR97" s="247">
        <f>IF(FR$19-'様式３（療養者名簿）（⑤の場合）'!$BJ102+1&lt;=15,IF(FR$19&gt;='様式３（療養者名簿）（⑤の場合）'!$BJ102,IF(FR$19&lt;='様式３（療養者名簿）（⑤の場合）'!$BK102,1,0),0),0)</f>
        <v>0</v>
      </c>
      <c r="FS97" s="247">
        <f>IF(FS$19-'様式３（療養者名簿）（⑤の場合）'!$BJ102+1&lt;=15,IF(FS$19&gt;='様式３（療養者名簿）（⑤の場合）'!$BJ102,IF(FS$19&lt;='様式３（療養者名簿）（⑤の場合）'!$BK102,1,0),0),0)</f>
        <v>0</v>
      </c>
      <c r="FT97" s="247">
        <f>IF(FT$19-'様式３（療養者名簿）（⑤の場合）'!$BJ102+1&lt;=15,IF(FT$19&gt;='様式３（療養者名簿）（⑤の場合）'!$BJ102,IF(FT$19&lt;='様式３（療養者名簿）（⑤の場合）'!$BK102,1,0),0),0)</f>
        <v>0</v>
      </c>
      <c r="FU97" s="247">
        <f>IF(FU$19-'様式３（療養者名簿）（⑤の場合）'!$BJ102+1&lt;=15,IF(FU$19&gt;='様式３（療養者名簿）（⑤の場合）'!$BJ102,IF(FU$19&lt;='様式３（療養者名簿）（⑤の場合）'!$BK102,1,0),0),0)</f>
        <v>0</v>
      </c>
      <c r="FV97" s="247">
        <f>IF(FV$19-'様式３（療養者名簿）（⑤の場合）'!$BJ102+1&lt;=15,IF(FV$19&gt;='様式３（療養者名簿）（⑤の場合）'!$BJ102,IF(FV$19&lt;='様式３（療養者名簿）（⑤の場合）'!$BK102,1,0),0),0)</f>
        <v>0</v>
      </c>
      <c r="FW97" s="247">
        <f>IF(FW$19-'様式３（療養者名簿）（⑤の場合）'!$BJ102+1&lt;=15,IF(FW$19&gt;='様式３（療養者名簿）（⑤の場合）'!$BJ102,IF(FW$19&lt;='様式３（療養者名簿）（⑤の場合）'!$BK102,1,0),0),0)</f>
        <v>0</v>
      </c>
      <c r="FX97" s="247">
        <f>IF(FX$19-'様式３（療養者名簿）（⑤の場合）'!$BJ102+1&lt;=15,IF(FX$19&gt;='様式３（療養者名簿）（⑤の場合）'!$BJ102,IF(FX$19&lt;='様式３（療養者名簿）（⑤の場合）'!$BK102,1,0),0),0)</f>
        <v>0</v>
      </c>
      <c r="FY97" s="247">
        <f>IF(FY$19-'様式３（療養者名簿）（⑤の場合）'!$BJ102+1&lt;=15,IF(FY$19&gt;='様式３（療養者名簿）（⑤の場合）'!$BJ102,IF(FY$19&lt;='様式３（療養者名簿）（⑤の場合）'!$BK102,1,0),0),0)</f>
        <v>0</v>
      </c>
      <c r="FZ97" s="247">
        <f>IF(FZ$19-'様式３（療養者名簿）（⑤の場合）'!$BJ102+1&lt;=15,IF(FZ$19&gt;='様式３（療養者名簿）（⑤の場合）'!$BJ102,IF(FZ$19&lt;='様式３（療養者名簿）（⑤の場合）'!$BK102,1,0),0),0)</f>
        <v>0</v>
      </c>
      <c r="GA97" s="247">
        <f>IF(GA$19-'様式３（療養者名簿）（⑤の場合）'!$BJ102+1&lt;=15,IF(GA$19&gt;='様式３（療養者名簿）（⑤の場合）'!$BJ102,IF(GA$19&lt;='様式３（療養者名簿）（⑤の場合）'!$BK102,1,0),0),0)</f>
        <v>0</v>
      </c>
      <c r="GB97" s="247">
        <f>IF(GB$19-'様式３（療養者名簿）（⑤の場合）'!$BJ102+1&lt;=15,IF(GB$19&gt;='様式３（療養者名簿）（⑤の場合）'!$BJ102,IF(GB$19&lt;='様式３（療養者名簿）（⑤の場合）'!$BK102,1,0),0),0)</f>
        <v>0</v>
      </c>
      <c r="GC97" s="247">
        <f>IF(GC$19-'様式３（療養者名簿）（⑤の場合）'!$BJ102+1&lt;=15,IF(GC$19&gt;='様式３（療養者名簿）（⑤の場合）'!$BJ102,IF(GC$19&lt;='様式３（療養者名簿）（⑤の場合）'!$BK102,1,0),0),0)</f>
        <v>0</v>
      </c>
      <c r="GD97" s="247">
        <f>IF(GD$19-'様式３（療養者名簿）（⑤の場合）'!$BJ102+1&lt;=15,IF(GD$19&gt;='様式３（療養者名簿）（⑤の場合）'!$BJ102,IF(GD$19&lt;='様式３（療養者名簿）（⑤の場合）'!$BK102,1,0),0),0)</f>
        <v>0</v>
      </c>
      <c r="GE97" s="247">
        <f>IF(GE$19-'様式３（療養者名簿）（⑤の場合）'!$BJ102+1&lt;=15,IF(GE$19&gt;='様式３（療養者名簿）（⑤の場合）'!$BJ102,IF(GE$19&lt;='様式３（療養者名簿）（⑤の場合）'!$BK102,1,0),0),0)</f>
        <v>0</v>
      </c>
      <c r="GF97" s="247">
        <f>IF(GF$19-'様式３（療養者名簿）（⑤の場合）'!$BJ102+1&lt;=15,IF(GF$19&gt;='様式３（療養者名簿）（⑤の場合）'!$BJ102,IF(GF$19&lt;='様式３（療養者名簿）（⑤の場合）'!$BK102,1,0),0),0)</f>
        <v>0</v>
      </c>
      <c r="GG97" s="247">
        <f>IF(GG$19-'様式３（療養者名簿）（⑤の場合）'!$BJ102+1&lt;=15,IF(GG$19&gt;='様式３（療養者名簿）（⑤の場合）'!$BJ102,IF(GG$19&lt;='様式３（療養者名簿）（⑤の場合）'!$BK102,1,0),0),0)</f>
        <v>0</v>
      </c>
      <c r="GH97" s="247">
        <f>IF(GH$19-'様式３（療養者名簿）（⑤の場合）'!$BJ102+1&lt;=15,IF(GH$19&gt;='様式３（療養者名簿）（⑤の場合）'!$BJ102,IF(GH$19&lt;='様式３（療養者名簿）（⑤の場合）'!$BK102,1,0),0),0)</f>
        <v>0</v>
      </c>
      <c r="GI97" s="247">
        <f>IF(GI$19-'様式３（療養者名簿）（⑤の場合）'!$BJ102+1&lt;=15,IF(GI$19&gt;='様式３（療養者名簿）（⑤の場合）'!$BJ102,IF(GI$19&lt;='様式３（療養者名簿）（⑤の場合）'!$BK102,1,0),0),0)</f>
        <v>0</v>
      </c>
      <c r="GJ97" s="247">
        <f>IF(GJ$19-'様式３（療養者名簿）（⑤の場合）'!$BJ102+1&lt;=15,IF(GJ$19&gt;='様式３（療養者名簿）（⑤の場合）'!$BJ102,IF(GJ$19&lt;='様式３（療養者名簿）（⑤の場合）'!$BK102,1,0),0),0)</f>
        <v>0</v>
      </c>
      <c r="GK97" s="247">
        <f>IF(GK$19-'様式３（療養者名簿）（⑤の場合）'!$BJ102+1&lt;=15,IF(GK$19&gt;='様式３（療養者名簿）（⑤の場合）'!$BJ102,IF(GK$19&lt;='様式３（療養者名簿）（⑤の場合）'!$BK102,1,0),0),0)</f>
        <v>0</v>
      </c>
      <c r="GL97" s="247">
        <f>IF(GL$19-'様式３（療養者名簿）（⑤の場合）'!$BJ102+1&lt;=15,IF(GL$19&gt;='様式３（療養者名簿）（⑤の場合）'!$BJ102,IF(GL$19&lt;='様式３（療養者名簿）（⑤の場合）'!$BK102,1,0),0),0)</f>
        <v>0</v>
      </c>
      <c r="GM97" s="247">
        <f>IF(GM$19-'様式３（療養者名簿）（⑤の場合）'!$BJ102+1&lt;=15,IF(GM$19&gt;='様式３（療養者名簿）（⑤の場合）'!$BJ102,IF(GM$19&lt;='様式３（療養者名簿）（⑤の場合）'!$BK102,1,0),0),0)</f>
        <v>0</v>
      </c>
      <c r="GN97" s="247">
        <f>IF(GN$19-'様式３（療養者名簿）（⑤の場合）'!$BJ102+1&lt;=15,IF(GN$19&gt;='様式３（療養者名簿）（⑤の場合）'!$BJ102,IF(GN$19&lt;='様式３（療養者名簿）（⑤の場合）'!$BK102,1,0),0),0)</f>
        <v>0</v>
      </c>
      <c r="GO97" s="247">
        <f>IF(GO$19-'様式３（療養者名簿）（⑤の場合）'!$BJ102+1&lt;=15,IF(GO$19&gt;='様式３（療養者名簿）（⑤の場合）'!$BJ102,IF(GO$19&lt;='様式３（療養者名簿）（⑤の場合）'!$BK102,1,0),0),0)</f>
        <v>0</v>
      </c>
      <c r="GP97" s="247">
        <f>IF(GP$19-'様式３（療養者名簿）（⑤の場合）'!$BJ102+1&lt;=15,IF(GP$19&gt;='様式３（療養者名簿）（⑤の場合）'!$BJ102,IF(GP$19&lt;='様式３（療養者名簿）（⑤の場合）'!$BK102,1,0),0),0)</f>
        <v>0</v>
      </c>
      <c r="GQ97" s="247">
        <f>IF(GQ$19-'様式３（療養者名簿）（⑤の場合）'!$BJ102+1&lt;=15,IF(GQ$19&gt;='様式３（療養者名簿）（⑤の場合）'!$BJ102,IF(GQ$19&lt;='様式３（療養者名簿）（⑤の場合）'!$BK102,1,0),0),0)</f>
        <v>0</v>
      </c>
      <c r="GR97" s="247">
        <f>IF(GR$19-'様式３（療養者名簿）（⑤の場合）'!$BJ102+1&lt;=15,IF(GR$19&gt;='様式３（療養者名簿）（⑤の場合）'!$BJ102,IF(GR$19&lt;='様式３（療養者名簿）（⑤の場合）'!$BK102,1,0),0),0)</f>
        <v>0</v>
      </c>
      <c r="GS97" s="247">
        <f>IF(GS$19-'様式３（療養者名簿）（⑤の場合）'!$BJ102+1&lt;=15,IF(GS$19&gt;='様式３（療養者名簿）（⑤の場合）'!$BJ102,IF(GS$19&lt;='様式３（療養者名簿）（⑤の場合）'!$BK102,1,0),0),0)</f>
        <v>0</v>
      </c>
      <c r="GT97" s="247">
        <f>IF(GT$19-'様式３（療養者名簿）（⑤の場合）'!$BJ102+1&lt;=15,IF(GT$19&gt;='様式３（療養者名簿）（⑤の場合）'!$BJ102,IF(GT$19&lt;='様式３（療養者名簿）（⑤の場合）'!$BK102,1,0),0),0)</f>
        <v>0</v>
      </c>
      <c r="GU97" s="247">
        <f>IF(GU$19-'様式３（療養者名簿）（⑤の場合）'!$BJ102+1&lt;=15,IF(GU$19&gt;='様式３（療養者名簿）（⑤の場合）'!$BJ102,IF(GU$19&lt;='様式３（療養者名簿）（⑤の場合）'!$BK102,1,0),0),0)</f>
        <v>0</v>
      </c>
      <c r="GV97" s="247">
        <f>IF(GV$19-'様式３（療養者名簿）（⑤の場合）'!$BJ102+1&lt;=15,IF(GV$19&gt;='様式３（療養者名簿）（⑤の場合）'!$BJ102,IF(GV$19&lt;='様式３（療養者名簿）（⑤の場合）'!$BK102,1,0),0),0)</f>
        <v>0</v>
      </c>
      <c r="GW97" s="247">
        <f>IF(GW$19-'様式３（療養者名簿）（⑤の場合）'!$BJ102+1&lt;=15,IF(GW$19&gt;='様式３（療養者名簿）（⑤の場合）'!$BJ102,IF(GW$19&lt;='様式３（療養者名簿）（⑤の場合）'!$BK102,1,0),0),0)</f>
        <v>0</v>
      </c>
      <c r="GX97" s="247">
        <f>IF(GX$19-'様式３（療養者名簿）（⑤の場合）'!$BJ102+1&lt;=15,IF(GX$19&gt;='様式３（療養者名簿）（⑤の場合）'!$BJ102,IF(GX$19&lt;='様式３（療養者名簿）（⑤の場合）'!$BK102,1,0),0),0)</f>
        <v>0</v>
      </c>
      <c r="GY97" s="247">
        <f>IF(GY$19-'様式３（療養者名簿）（⑤の場合）'!$BJ102+1&lt;=15,IF(GY$19&gt;='様式３（療養者名簿）（⑤の場合）'!$BJ102,IF(GY$19&lt;='様式３（療養者名簿）（⑤の場合）'!$BK102,1,0),0),0)</f>
        <v>0</v>
      </c>
      <c r="GZ97" s="247">
        <f>IF(GZ$19-'様式３（療養者名簿）（⑤の場合）'!$BJ102+1&lt;=15,IF(GZ$19&gt;='様式３（療養者名簿）（⑤の場合）'!$BJ102,IF(GZ$19&lt;='様式３（療養者名簿）（⑤の場合）'!$BK102,1,0),0),0)</f>
        <v>0</v>
      </c>
      <c r="HA97" s="247">
        <f>IF(HA$19-'様式３（療養者名簿）（⑤の場合）'!$BJ102+1&lt;=15,IF(HA$19&gt;='様式３（療養者名簿）（⑤の場合）'!$BJ102,IF(HA$19&lt;='様式３（療養者名簿）（⑤の場合）'!$BK102,1,0),0),0)</f>
        <v>0</v>
      </c>
      <c r="HB97" s="247">
        <f>IF(HB$19-'様式３（療養者名簿）（⑤の場合）'!$BJ102+1&lt;=15,IF(HB$19&gt;='様式３（療養者名簿）（⑤の場合）'!$BJ102,IF(HB$19&lt;='様式３（療養者名簿）（⑤の場合）'!$BK102,1,0),0),0)</f>
        <v>0</v>
      </c>
      <c r="HC97" s="247">
        <f>IF(HC$19-'様式３（療養者名簿）（⑤の場合）'!$BJ102+1&lt;=15,IF(HC$19&gt;='様式３（療養者名簿）（⑤の場合）'!$BJ102,IF(HC$19&lt;='様式３（療養者名簿）（⑤の場合）'!$BK102,1,0),0),0)</f>
        <v>0</v>
      </c>
      <c r="HD97" s="247">
        <f>IF(HD$19-'様式３（療養者名簿）（⑤の場合）'!$BJ102+1&lt;=15,IF(HD$19&gt;='様式３（療養者名簿）（⑤の場合）'!$BJ102,IF(HD$19&lt;='様式３（療養者名簿）（⑤の場合）'!$BK102,1,0),0),0)</f>
        <v>0</v>
      </c>
      <c r="HE97" s="247">
        <f>IF(HE$19-'様式３（療養者名簿）（⑤の場合）'!$BJ102+1&lt;=15,IF(HE$19&gt;='様式３（療養者名簿）（⑤の場合）'!$BJ102,IF(HE$19&lt;='様式３（療養者名簿）（⑤の場合）'!$BK102,1,0),0),0)</f>
        <v>0</v>
      </c>
      <c r="HF97" s="247">
        <f>IF(HF$19-'様式３（療養者名簿）（⑤の場合）'!$BJ102+1&lt;=15,IF(HF$19&gt;='様式３（療養者名簿）（⑤の場合）'!$BJ102,IF(HF$19&lt;='様式３（療養者名簿）（⑤の場合）'!$BK102,1,0),0),0)</f>
        <v>0</v>
      </c>
      <c r="HG97" s="247">
        <f>IF(HG$19-'様式３（療養者名簿）（⑤の場合）'!$BJ102+1&lt;=15,IF(HG$19&gt;='様式３（療養者名簿）（⑤の場合）'!$BJ102,IF(HG$19&lt;='様式３（療養者名簿）（⑤の場合）'!$BK102,1,0),0),0)</f>
        <v>0</v>
      </c>
      <c r="HH97" s="247">
        <f>IF(HH$19-'様式３（療養者名簿）（⑤の場合）'!$BJ102+1&lt;=15,IF(HH$19&gt;='様式３（療養者名簿）（⑤の場合）'!$BJ102,IF(HH$19&lt;='様式３（療養者名簿）（⑤の場合）'!$BK102,1,0),0),0)</f>
        <v>0</v>
      </c>
      <c r="HI97" s="247">
        <f>IF(HI$19-'様式３（療養者名簿）（⑤の場合）'!$BJ102+1&lt;=15,IF(HI$19&gt;='様式３（療養者名簿）（⑤の場合）'!$BJ102,IF(HI$19&lt;='様式３（療養者名簿）（⑤の場合）'!$BK102,1,0),0),0)</f>
        <v>0</v>
      </c>
      <c r="HJ97" s="247">
        <f>IF(HJ$19-'様式３（療養者名簿）（⑤の場合）'!$BJ102+1&lt;=15,IF(HJ$19&gt;='様式３（療養者名簿）（⑤の場合）'!$BJ102,IF(HJ$19&lt;='様式３（療養者名簿）（⑤の場合）'!$BK102,1,0),0),0)</f>
        <v>0</v>
      </c>
      <c r="HK97" s="247">
        <f>IF(HK$19-'様式３（療養者名簿）（⑤の場合）'!$BJ102+1&lt;=15,IF(HK$19&gt;='様式３（療養者名簿）（⑤の場合）'!$BJ102,IF(HK$19&lt;='様式３（療養者名簿）（⑤の場合）'!$BK102,1,0),0),0)</f>
        <v>0</v>
      </c>
      <c r="HL97" s="247">
        <f>IF(HL$19-'様式３（療養者名簿）（⑤の場合）'!$BJ102+1&lt;=15,IF(HL$19&gt;='様式３（療養者名簿）（⑤の場合）'!$BJ102,IF(HL$19&lt;='様式３（療養者名簿）（⑤の場合）'!$BK102,1,0),0),0)</f>
        <v>0</v>
      </c>
      <c r="HM97" s="247">
        <f>IF(HM$19-'様式３（療養者名簿）（⑤の場合）'!$BJ102+1&lt;=15,IF(HM$19&gt;='様式３（療養者名簿）（⑤の場合）'!$BJ102,IF(HM$19&lt;='様式３（療養者名簿）（⑤の場合）'!$BK102,1,0),0),0)</f>
        <v>0</v>
      </c>
      <c r="HN97" s="247">
        <f>IF(HN$19-'様式３（療養者名簿）（⑤の場合）'!$BJ102+1&lt;=15,IF(HN$19&gt;='様式３（療養者名簿）（⑤の場合）'!$BJ102,IF(HN$19&lt;='様式３（療養者名簿）（⑤の場合）'!$BK102,1,0),0),0)</f>
        <v>0</v>
      </c>
      <c r="HO97" s="247">
        <f>IF(HO$19-'様式３（療養者名簿）（⑤の場合）'!$BJ102+1&lt;=15,IF(HO$19&gt;='様式３（療養者名簿）（⑤の場合）'!$BJ102,IF(HO$19&lt;='様式３（療養者名簿）（⑤の場合）'!$BK102,1,0),0),0)</f>
        <v>0</v>
      </c>
      <c r="HP97" s="247">
        <f>IF(HP$19-'様式３（療養者名簿）（⑤の場合）'!$BJ102+1&lt;=15,IF(HP$19&gt;='様式３（療養者名簿）（⑤の場合）'!$BJ102,IF(HP$19&lt;='様式３（療養者名簿）（⑤の場合）'!$BK102,1,0),0),0)</f>
        <v>0</v>
      </c>
      <c r="HQ97" s="247">
        <f>IF(HQ$19-'様式３（療養者名簿）（⑤の場合）'!$BJ102+1&lt;=15,IF(HQ$19&gt;='様式３（療養者名簿）（⑤の場合）'!$BJ102,IF(HQ$19&lt;='様式３（療養者名簿）（⑤の場合）'!$BK102,1,0),0),0)</f>
        <v>0</v>
      </c>
      <c r="HR97" s="247">
        <f>IF(HR$19-'様式３（療養者名簿）（⑤の場合）'!$BJ102+1&lt;=15,IF(HR$19&gt;='様式３（療養者名簿）（⑤の場合）'!$BJ102,IF(HR$19&lt;='様式３（療養者名簿）（⑤の場合）'!$BK102,1,0),0),0)</f>
        <v>0</v>
      </c>
      <c r="HS97" s="247">
        <f>IF(HS$19-'様式３（療養者名簿）（⑤の場合）'!$BJ102+1&lt;=15,IF(HS$19&gt;='様式３（療養者名簿）（⑤の場合）'!$BJ102,IF(HS$19&lt;='様式３（療養者名簿）（⑤の場合）'!$BK102,1,0),0),0)</f>
        <v>0</v>
      </c>
      <c r="HT97" s="247">
        <f>IF(HT$19-'様式３（療養者名簿）（⑤の場合）'!$BJ102+1&lt;=15,IF(HT$19&gt;='様式３（療養者名簿）（⑤の場合）'!$BJ102,IF(HT$19&lt;='様式３（療養者名簿）（⑤の場合）'!$BK102,1,0),0),0)</f>
        <v>0</v>
      </c>
      <c r="HU97" s="247">
        <f>IF(HU$19-'様式３（療養者名簿）（⑤の場合）'!$BJ102+1&lt;=15,IF(HU$19&gt;='様式３（療養者名簿）（⑤の場合）'!$BJ102,IF(HU$19&lt;='様式３（療養者名簿）（⑤の場合）'!$BK102,1,0),0),0)</f>
        <v>0</v>
      </c>
      <c r="HV97" s="247">
        <f>IF(HV$19-'様式３（療養者名簿）（⑤の場合）'!$BJ102+1&lt;=15,IF(HV$19&gt;='様式３（療養者名簿）（⑤の場合）'!$BJ102,IF(HV$19&lt;='様式３（療養者名簿）（⑤の場合）'!$BK102,1,0),0),0)</f>
        <v>0</v>
      </c>
      <c r="HW97" s="247">
        <f>IF(HW$19-'様式３（療養者名簿）（⑤の場合）'!$BJ102+1&lt;=15,IF(HW$19&gt;='様式３（療養者名簿）（⑤の場合）'!$BJ102,IF(HW$19&lt;='様式３（療養者名簿）（⑤の場合）'!$BK102,1,0),0),0)</f>
        <v>0</v>
      </c>
      <c r="HX97" s="247">
        <f>IF(HX$19-'様式３（療養者名簿）（⑤の場合）'!$BJ102+1&lt;=15,IF(HX$19&gt;='様式３（療養者名簿）（⑤の場合）'!$BJ102,IF(HX$19&lt;='様式３（療養者名簿）（⑤の場合）'!$BK102,1,0),0),0)</f>
        <v>0</v>
      </c>
      <c r="HY97" s="247">
        <f>IF(HY$19-'様式３（療養者名簿）（⑤の場合）'!$BJ102+1&lt;=15,IF(HY$19&gt;='様式３（療養者名簿）（⑤の場合）'!$BJ102,IF(HY$19&lt;='様式３（療養者名簿）（⑤の場合）'!$BK102,1,0),0),0)</f>
        <v>0</v>
      </c>
      <c r="HZ97" s="247">
        <f>IF(HZ$19-'様式３（療養者名簿）（⑤の場合）'!$BJ102+1&lt;=15,IF(HZ$19&gt;='様式３（療養者名簿）（⑤の場合）'!$BJ102,IF(HZ$19&lt;='様式３（療養者名簿）（⑤の場合）'!$BK102,1,0),0),0)</f>
        <v>0</v>
      </c>
      <c r="IA97" s="247">
        <f>IF(IA$19-'様式３（療養者名簿）（⑤の場合）'!$BJ102+1&lt;=15,IF(IA$19&gt;='様式３（療養者名簿）（⑤の場合）'!$BJ102,IF(IA$19&lt;='様式３（療養者名簿）（⑤の場合）'!$BK102,1,0),0),0)</f>
        <v>0</v>
      </c>
      <c r="IB97" s="247">
        <f>IF(IB$19-'様式３（療養者名簿）（⑤の場合）'!$BJ102+1&lt;=15,IF(IB$19&gt;='様式３（療養者名簿）（⑤の場合）'!$BJ102,IF(IB$19&lt;='様式３（療養者名簿）（⑤の場合）'!$BK102,1,0),0),0)</f>
        <v>0</v>
      </c>
      <c r="IC97" s="247">
        <f>IF(IC$19-'様式３（療養者名簿）（⑤の場合）'!$BJ102+1&lt;=15,IF(IC$19&gt;='様式３（療養者名簿）（⑤の場合）'!$BJ102,IF(IC$19&lt;='様式３（療養者名簿）（⑤の場合）'!$BK102,1,0),0),0)</f>
        <v>0</v>
      </c>
      <c r="ID97" s="247">
        <f>IF(ID$19-'様式３（療養者名簿）（⑤の場合）'!$BJ102+1&lt;=15,IF(ID$19&gt;='様式３（療養者名簿）（⑤の場合）'!$BJ102,IF(ID$19&lt;='様式３（療養者名簿）（⑤の場合）'!$BK102,1,0),0),0)</f>
        <v>0</v>
      </c>
      <c r="IE97" s="247">
        <f>IF(IE$19-'様式３（療養者名簿）（⑤の場合）'!$BJ102+1&lt;=15,IF(IE$19&gt;='様式３（療養者名簿）（⑤の場合）'!$BJ102,IF(IE$19&lt;='様式３（療養者名簿）（⑤の場合）'!$BK102,1,0),0),0)</f>
        <v>0</v>
      </c>
      <c r="IF97" s="247">
        <f>IF(IF$19-'様式３（療養者名簿）（⑤の場合）'!$BJ102+1&lt;=15,IF(IF$19&gt;='様式３（療養者名簿）（⑤の場合）'!$BJ102,IF(IF$19&lt;='様式３（療養者名簿）（⑤の場合）'!$BK102,1,0),0),0)</f>
        <v>0</v>
      </c>
      <c r="IG97" s="247">
        <f>IF(IG$19-'様式３（療養者名簿）（⑤の場合）'!$BJ102+1&lt;=15,IF(IG$19&gt;='様式３（療養者名簿）（⑤の場合）'!$BJ102,IF(IG$19&lt;='様式３（療養者名簿）（⑤の場合）'!$BK102,1,0),0),0)</f>
        <v>0</v>
      </c>
      <c r="IH97" s="247">
        <f>IF(IH$19-'様式３（療養者名簿）（⑤の場合）'!$BJ102+1&lt;=15,IF(IH$19&gt;='様式３（療養者名簿）（⑤の場合）'!$BJ102,IF(IH$19&lt;='様式３（療養者名簿）（⑤の場合）'!$BK102,1,0),0),0)</f>
        <v>0</v>
      </c>
      <c r="II97" s="247">
        <f>IF(II$19-'様式３（療養者名簿）（⑤の場合）'!$BJ102+1&lt;=15,IF(II$19&gt;='様式３（療養者名簿）（⑤の場合）'!$BJ102,IF(II$19&lt;='様式３（療養者名簿）（⑤の場合）'!$BK102,1,0),0),0)</f>
        <v>0</v>
      </c>
      <c r="IJ97" s="247">
        <f>IF(IJ$19-'様式３（療養者名簿）（⑤の場合）'!$BJ102+1&lt;=15,IF(IJ$19&gt;='様式３（療養者名簿）（⑤の場合）'!$BJ102,IF(IJ$19&lt;='様式３（療養者名簿）（⑤の場合）'!$BK102,1,0),0),0)</f>
        <v>0</v>
      </c>
      <c r="IK97" s="247">
        <f>IF(IK$19-'様式３（療養者名簿）（⑤の場合）'!$BJ102+1&lt;=15,IF(IK$19&gt;='様式３（療養者名簿）（⑤の場合）'!$BJ102,IF(IK$19&lt;='様式３（療養者名簿）（⑤の場合）'!$BK102,1,0),0),0)</f>
        <v>0</v>
      </c>
      <c r="IL97" s="247">
        <f>IF(IL$19-'様式３（療養者名簿）（⑤の場合）'!$BJ102+1&lt;=15,IF(IL$19&gt;='様式３（療養者名簿）（⑤の場合）'!$BJ102,IF(IL$19&lt;='様式３（療養者名簿）（⑤の場合）'!$BK102,1,0),0),0)</f>
        <v>0</v>
      </c>
      <c r="IM97" s="247">
        <f>IF(IM$19-'様式３（療養者名簿）（⑤の場合）'!$BJ102+1&lt;=15,IF(IM$19&gt;='様式３（療養者名簿）（⑤の場合）'!$BJ102,IF(IM$19&lt;='様式３（療養者名簿）（⑤の場合）'!$BK102,1,0),0),0)</f>
        <v>0</v>
      </c>
      <c r="IN97" s="247">
        <f>IF(IN$19-'様式３（療養者名簿）（⑤の場合）'!$BJ102+1&lt;=15,IF(IN$19&gt;='様式３（療養者名簿）（⑤の場合）'!$BJ102,IF(IN$19&lt;='様式３（療養者名簿）（⑤の場合）'!$BK102,1,0),0),0)</f>
        <v>0</v>
      </c>
      <c r="IO97" s="247">
        <f>IF(IO$19-'様式３（療養者名簿）（⑤の場合）'!$BJ102+1&lt;=15,IF(IO$19&gt;='様式３（療養者名簿）（⑤の場合）'!$BJ102,IF(IO$19&lt;='様式３（療養者名簿）（⑤の場合）'!$BK102,1,0),0),0)</f>
        <v>0</v>
      </c>
      <c r="IP97" s="247">
        <f>IF(IP$19-'様式３（療養者名簿）（⑤の場合）'!$BJ102+1&lt;=15,IF(IP$19&gt;='様式３（療養者名簿）（⑤の場合）'!$BJ102,IF(IP$19&lt;='様式３（療養者名簿）（⑤の場合）'!$BK102,1,0),0),0)</f>
        <v>0</v>
      </c>
      <c r="IQ97" s="247">
        <f>IF(IQ$19-'様式３（療養者名簿）（⑤の場合）'!$BJ102+1&lt;=15,IF(IQ$19&gt;='様式３（療養者名簿）（⑤の場合）'!$BJ102,IF(IQ$19&lt;='様式３（療養者名簿）（⑤の場合）'!$BK102,1,0),0),0)</f>
        <v>0</v>
      </c>
      <c r="IR97" s="247">
        <f>IF(IR$19-'様式３（療養者名簿）（⑤の場合）'!$BJ102+1&lt;=15,IF(IR$19&gt;='様式３（療養者名簿）（⑤の場合）'!$BJ102,IF(IR$19&lt;='様式３（療養者名簿）（⑤の場合）'!$BK102,1,0),0),0)</f>
        <v>0</v>
      </c>
      <c r="IS97" s="247">
        <f>IF(IS$19-'様式３（療養者名簿）（⑤の場合）'!$BJ102+1&lt;=15,IF(IS$19&gt;='様式３（療養者名簿）（⑤の場合）'!$BJ102,IF(IS$19&lt;='様式３（療養者名簿）（⑤の場合）'!$BK102,1,0),0),0)</f>
        <v>0</v>
      </c>
      <c r="IT97" s="247">
        <f>IF(IT$19-'様式３（療養者名簿）（⑤の場合）'!$BJ102+1&lt;=15,IF(IT$19&gt;='様式３（療養者名簿）（⑤の場合）'!$BJ102,IF(IT$19&lt;='様式３（療養者名簿）（⑤の場合）'!$BK102,1,0),0),0)</f>
        <v>0</v>
      </c>
      <c r="IU97" s="247">
        <f>IF(IU$19-'様式３（療養者名簿）（⑤の場合）'!$BJ102+1&lt;=15,IF(IU$19&gt;='様式３（療養者名簿）（⑤の場合）'!$BJ102,IF(IU$19&lt;='様式３（療養者名簿）（⑤の場合）'!$BK102,1,0),0),0)</f>
        <v>0</v>
      </c>
      <c r="IV97" s="247">
        <f>IF(IV$19-'様式３（療養者名簿）（⑤の場合）'!$BJ102+1&lt;=15,IF(IV$19&gt;='様式３（療養者名簿）（⑤の場合）'!$BJ102,IF(IV$19&lt;='様式３（療養者名簿）（⑤の場合）'!$BK102,1,0),0),0)</f>
        <v>0</v>
      </c>
      <c r="IW97" s="247">
        <f>IF(IW$19-'様式３（療養者名簿）（⑤の場合）'!$BJ102+1&lt;=15,IF(IW$19&gt;='様式３（療養者名簿）（⑤の場合）'!$BJ102,IF(IW$19&lt;='様式３（療養者名簿）（⑤の場合）'!$BK102,1,0),0),0)</f>
        <v>0</v>
      </c>
      <c r="IX97" s="247">
        <f>IF(IX$19-'様式３（療養者名簿）（⑤の場合）'!$BJ102+1&lt;=15,IF(IX$19&gt;='様式３（療養者名簿）（⑤の場合）'!$BJ102,IF(IX$19&lt;='様式３（療養者名簿）（⑤の場合）'!$BK102,1,0),0),0)</f>
        <v>0</v>
      </c>
      <c r="IY97" s="247">
        <f>IF(IY$19-'様式３（療養者名簿）（⑤の場合）'!$BJ102+1&lt;=15,IF(IY$19&gt;='様式３（療養者名簿）（⑤の場合）'!$BJ102,IF(IY$19&lt;='様式３（療養者名簿）（⑤の場合）'!$BK102,1,0),0),0)</f>
        <v>0</v>
      </c>
      <c r="IZ97" s="247">
        <f>IF(IZ$19-'様式３（療養者名簿）（⑤の場合）'!$BJ102+1&lt;=15,IF(IZ$19&gt;='様式３（療養者名簿）（⑤の場合）'!$BJ102,IF(IZ$19&lt;='様式３（療養者名簿）（⑤の場合）'!$BK102,1,0),0),0)</f>
        <v>0</v>
      </c>
      <c r="JA97" s="247">
        <f>IF(JA$19-'様式３（療養者名簿）（⑤の場合）'!$BJ102+1&lt;=15,IF(JA$19&gt;='様式３（療養者名簿）（⑤の場合）'!$BJ102,IF(JA$19&lt;='様式３（療養者名簿）（⑤の場合）'!$BK102,1,0),0),0)</f>
        <v>0</v>
      </c>
      <c r="JB97" s="247">
        <f>IF(JB$19-'様式３（療養者名簿）（⑤の場合）'!$BJ102+1&lt;=15,IF(JB$19&gt;='様式３（療養者名簿）（⑤の場合）'!$BJ102,IF(JB$19&lt;='様式３（療養者名簿）（⑤の場合）'!$BK102,1,0),0),0)</f>
        <v>0</v>
      </c>
      <c r="JC97" s="247">
        <f>IF(JC$19-'様式３（療養者名簿）（⑤の場合）'!$BJ102+1&lt;=15,IF(JC$19&gt;='様式３（療養者名簿）（⑤の場合）'!$BJ102,IF(JC$19&lt;='様式３（療養者名簿）（⑤の場合）'!$BK102,1,0),0),0)</f>
        <v>0</v>
      </c>
      <c r="JD97" s="247">
        <f>IF(JD$19-'様式３（療養者名簿）（⑤の場合）'!$BJ102+1&lt;=15,IF(JD$19&gt;='様式３（療養者名簿）（⑤の場合）'!$BJ102,IF(JD$19&lt;='様式３（療養者名簿）（⑤の場合）'!$BK102,1,0),0),0)</f>
        <v>0</v>
      </c>
      <c r="JE97" s="247">
        <f>IF(JE$19-'様式３（療養者名簿）（⑤の場合）'!$BJ102+1&lt;=15,IF(JE$19&gt;='様式３（療養者名簿）（⑤の場合）'!$BJ102,IF(JE$19&lt;='様式３（療養者名簿）（⑤の場合）'!$BK102,1,0),0),0)</f>
        <v>0</v>
      </c>
      <c r="JF97" s="247">
        <f>IF(JF$19-'様式３（療養者名簿）（⑤の場合）'!$BJ102+1&lt;=15,IF(JF$19&gt;='様式３（療養者名簿）（⑤の場合）'!$BJ102,IF(JF$19&lt;='様式３（療養者名簿）（⑤の場合）'!$BK102,1,0),0),0)</f>
        <v>0</v>
      </c>
      <c r="JG97" s="247">
        <f>IF(JG$19-'様式３（療養者名簿）（⑤の場合）'!$BJ102+1&lt;=15,IF(JG$19&gt;='様式３（療養者名簿）（⑤の場合）'!$BJ102,IF(JG$19&lt;='様式３（療養者名簿）（⑤の場合）'!$BK102,1,0),0),0)</f>
        <v>0</v>
      </c>
      <c r="JH97" s="247">
        <f>IF(JH$19-'様式３（療養者名簿）（⑤の場合）'!$BJ102+1&lt;=15,IF(JH$19&gt;='様式３（療養者名簿）（⑤の場合）'!$BJ102,IF(JH$19&lt;='様式３（療養者名簿）（⑤の場合）'!$BK102,1,0),0),0)</f>
        <v>0</v>
      </c>
      <c r="JI97" s="247">
        <f>IF(JI$19-'様式３（療養者名簿）（⑤の場合）'!$BJ102+1&lt;=15,IF(JI$19&gt;='様式３（療養者名簿）（⑤の場合）'!$BJ102,IF(JI$19&lt;='様式３（療養者名簿）（⑤の場合）'!$BK102,1,0),0),0)</f>
        <v>0</v>
      </c>
      <c r="JJ97" s="247">
        <f>IF(JJ$19-'様式３（療養者名簿）（⑤の場合）'!$BJ102+1&lt;=15,IF(JJ$19&gt;='様式３（療養者名簿）（⑤の場合）'!$BJ102,IF(JJ$19&lt;='様式３（療養者名簿）（⑤の場合）'!$BK102,1,0),0),0)</f>
        <v>0</v>
      </c>
      <c r="JK97" s="247">
        <f>IF(JK$19-'様式３（療養者名簿）（⑤の場合）'!$BJ102+1&lt;=15,IF(JK$19&gt;='様式３（療養者名簿）（⑤の場合）'!$BJ102,IF(JK$19&lt;='様式３（療養者名簿）（⑤の場合）'!$BK102,1,0),0),0)</f>
        <v>0</v>
      </c>
      <c r="JL97" s="247">
        <f>IF(JL$19-'様式３（療養者名簿）（⑤の場合）'!$BJ102+1&lt;=15,IF(JL$19&gt;='様式３（療養者名簿）（⑤の場合）'!$BJ102,IF(JL$19&lt;='様式３（療養者名簿）（⑤の場合）'!$BK102,1,0),0),0)</f>
        <v>0</v>
      </c>
      <c r="JM97" s="247">
        <f>IF(JM$19-'様式３（療養者名簿）（⑤の場合）'!$BJ102+1&lt;=15,IF(JM$19&gt;='様式３（療養者名簿）（⑤の場合）'!$BJ102,IF(JM$19&lt;='様式３（療養者名簿）（⑤の場合）'!$BK102,1,0),0),0)</f>
        <v>0</v>
      </c>
      <c r="JN97" s="247">
        <f>IF(JN$19-'様式３（療養者名簿）（⑤の場合）'!$BJ102+1&lt;=15,IF(JN$19&gt;='様式３（療養者名簿）（⑤の場合）'!$BJ102,IF(JN$19&lt;='様式３（療養者名簿）（⑤の場合）'!$BK102,1,0),0),0)</f>
        <v>0</v>
      </c>
      <c r="JO97" s="247">
        <f>IF(JO$19-'様式３（療養者名簿）（⑤の場合）'!$BJ102+1&lt;=15,IF(JO$19&gt;='様式３（療養者名簿）（⑤の場合）'!$BJ102,IF(JO$19&lt;='様式３（療養者名簿）（⑤の場合）'!$BK102,1,0),0),0)</f>
        <v>0</v>
      </c>
      <c r="JP97" s="247">
        <f>IF(JP$19-'様式３（療養者名簿）（⑤の場合）'!$BJ102+1&lt;=15,IF(JP$19&gt;='様式３（療養者名簿）（⑤の場合）'!$BJ102,IF(JP$19&lt;='様式３（療養者名簿）（⑤の場合）'!$BK102,1,0),0),0)</f>
        <v>0</v>
      </c>
      <c r="JQ97" s="247">
        <f>IF(JQ$19-'様式３（療養者名簿）（⑤の場合）'!$BJ102+1&lt;=15,IF(JQ$19&gt;='様式３（療養者名簿）（⑤の場合）'!$BJ102,IF(JQ$19&lt;='様式３（療養者名簿）（⑤の場合）'!$BK102,1,0),0),0)</f>
        <v>0</v>
      </c>
      <c r="JR97" s="247">
        <f>IF(JR$19-'様式３（療養者名簿）（⑤の場合）'!$BJ102+1&lt;=15,IF(JR$19&gt;='様式３（療養者名簿）（⑤の場合）'!$BJ102,IF(JR$19&lt;='様式３（療養者名簿）（⑤の場合）'!$BK102,1,0),0),0)</f>
        <v>0</v>
      </c>
      <c r="JS97" s="247">
        <f>IF(JS$19-'様式３（療養者名簿）（⑤の場合）'!$BJ102+1&lt;=15,IF(JS$19&gt;='様式３（療養者名簿）（⑤の場合）'!$BJ102,IF(JS$19&lt;='様式３（療養者名簿）（⑤の場合）'!$BK102,1,0),0),0)</f>
        <v>0</v>
      </c>
      <c r="JT97" s="247">
        <f>IF(JT$19-'様式３（療養者名簿）（⑤の場合）'!$BJ102+1&lt;=15,IF(JT$19&gt;='様式３（療養者名簿）（⑤の場合）'!$BJ102,IF(JT$19&lt;='様式３（療養者名簿）（⑤の場合）'!$BK102,1,0),0),0)</f>
        <v>0</v>
      </c>
      <c r="JU97" s="247">
        <f>IF(JU$19-'様式３（療養者名簿）（⑤の場合）'!$BJ102+1&lt;=15,IF(JU$19&gt;='様式３（療養者名簿）（⑤の場合）'!$BJ102,IF(JU$19&lt;='様式３（療養者名簿）（⑤の場合）'!$BK102,1,0),0),0)</f>
        <v>0</v>
      </c>
      <c r="JV97" s="247">
        <f>IF(JV$19-'様式３（療養者名簿）（⑤の場合）'!$BJ102+1&lt;=15,IF(JV$19&gt;='様式３（療養者名簿）（⑤の場合）'!$BJ102,IF(JV$19&lt;='様式３（療養者名簿）（⑤の場合）'!$BK102,1,0),0),0)</f>
        <v>0</v>
      </c>
      <c r="JW97" s="247">
        <f>IF(JW$19-'様式３（療養者名簿）（⑤の場合）'!$BJ102+1&lt;=15,IF(JW$19&gt;='様式３（療養者名簿）（⑤の場合）'!$BJ102,IF(JW$19&lt;='様式３（療養者名簿）（⑤の場合）'!$BK102,1,0),0),0)</f>
        <v>0</v>
      </c>
      <c r="JX97" s="247">
        <f>IF(JX$19-'様式３（療養者名簿）（⑤の場合）'!$BJ102+1&lt;=15,IF(JX$19&gt;='様式３（療養者名簿）（⑤の場合）'!$BJ102,IF(JX$19&lt;='様式３（療養者名簿）（⑤の場合）'!$BK102,1,0),0),0)</f>
        <v>0</v>
      </c>
      <c r="JY97" s="247">
        <f>IF(JY$19-'様式３（療養者名簿）（⑤の場合）'!$BJ102+1&lt;=15,IF(JY$19&gt;='様式３（療養者名簿）（⑤の場合）'!$BJ102,IF(JY$19&lt;='様式３（療養者名簿）（⑤の場合）'!$BK102,1,0),0),0)</f>
        <v>0</v>
      </c>
      <c r="JZ97" s="247">
        <f>IF(JZ$19-'様式３（療養者名簿）（⑤の場合）'!$BJ102+1&lt;=15,IF(JZ$19&gt;='様式３（療養者名簿）（⑤の場合）'!$BJ102,IF(JZ$19&lt;='様式３（療養者名簿）（⑤の場合）'!$BK102,1,0),0),0)</f>
        <v>0</v>
      </c>
      <c r="KA97" s="247">
        <f>IF(KA$19-'様式３（療養者名簿）（⑤の場合）'!$BJ102+1&lt;=15,IF(KA$19&gt;='様式３（療養者名簿）（⑤の場合）'!$BJ102,IF(KA$19&lt;='様式３（療養者名簿）（⑤の場合）'!$BK102,1,0),0),0)</f>
        <v>0</v>
      </c>
      <c r="KB97" s="247">
        <f>IF(KB$19-'様式３（療養者名簿）（⑤の場合）'!$BJ102+1&lt;=15,IF(KB$19&gt;='様式３（療養者名簿）（⑤の場合）'!$BJ102,IF(KB$19&lt;='様式３（療養者名簿）（⑤の場合）'!$BK102,1,0),0),0)</f>
        <v>0</v>
      </c>
      <c r="KC97" s="247">
        <f>IF(KC$19-'様式３（療養者名簿）（⑤の場合）'!$BJ102+1&lt;=15,IF(KC$19&gt;='様式３（療養者名簿）（⑤の場合）'!$BJ102,IF(KC$19&lt;='様式３（療養者名簿）（⑤の場合）'!$BK102,1,0),0),0)</f>
        <v>0</v>
      </c>
      <c r="KD97" s="247">
        <f>IF(KD$19-'様式３（療養者名簿）（⑤の場合）'!$BJ102+1&lt;=15,IF(KD$19&gt;='様式３（療養者名簿）（⑤の場合）'!$BJ102,IF(KD$19&lt;='様式３（療養者名簿）（⑤の場合）'!$BK102,1,0),0),0)</f>
        <v>0</v>
      </c>
      <c r="KE97" s="247">
        <f>IF(KE$19-'様式３（療養者名簿）（⑤の場合）'!$BJ102+1&lt;=15,IF(KE$19&gt;='様式３（療養者名簿）（⑤の場合）'!$BJ102,IF(KE$19&lt;='様式３（療養者名簿）（⑤の場合）'!$BK102,1,0),0),0)</f>
        <v>0</v>
      </c>
      <c r="KF97" s="247">
        <f>IF(KF$19-'様式３（療養者名簿）（⑤の場合）'!$BJ102+1&lt;=15,IF(KF$19&gt;='様式３（療養者名簿）（⑤の場合）'!$BJ102,IF(KF$19&lt;='様式３（療養者名簿）（⑤の場合）'!$BK102,1,0),0),0)</f>
        <v>0</v>
      </c>
      <c r="KG97" s="247">
        <f>IF(KG$19-'様式３（療養者名簿）（⑤の場合）'!$BJ102+1&lt;=15,IF(KG$19&gt;='様式３（療養者名簿）（⑤の場合）'!$BJ102,IF(KG$19&lt;='様式３（療養者名簿）（⑤の場合）'!$BK102,1,0),0),0)</f>
        <v>0</v>
      </c>
      <c r="KH97" s="247">
        <f>IF(KH$19-'様式３（療養者名簿）（⑤の場合）'!$BJ102+1&lt;=15,IF(KH$19&gt;='様式３（療養者名簿）（⑤の場合）'!$BJ102,IF(KH$19&lt;='様式３（療養者名簿）（⑤の場合）'!$BK102,1,0),0),0)</f>
        <v>0</v>
      </c>
      <c r="KI97" s="247">
        <f>IF(KI$19-'様式３（療養者名簿）（⑤の場合）'!$BJ102+1&lt;=15,IF(KI$19&gt;='様式３（療養者名簿）（⑤の場合）'!$BJ102,IF(KI$19&lt;='様式３（療養者名簿）（⑤の場合）'!$BK102,1,0),0),0)</f>
        <v>0</v>
      </c>
      <c r="KJ97" s="247">
        <f>IF(KJ$19-'様式３（療養者名簿）（⑤の場合）'!$BJ102+1&lt;=15,IF(KJ$19&gt;='様式３（療養者名簿）（⑤の場合）'!$BJ102,IF(KJ$19&lt;='様式３（療養者名簿）（⑤の場合）'!$BK102,1,0),0),0)</f>
        <v>0</v>
      </c>
      <c r="KK97" s="247">
        <f>IF(KK$19-'様式３（療養者名簿）（⑤の場合）'!$BJ102+1&lt;=15,IF(KK$19&gt;='様式３（療養者名簿）（⑤の場合）'!$BJ102,IF(KK$19&lt;='様式３（療養者名簿）（⑤の場合）'!$BK102,1,0),0),0)</f>
        <v>0</v>
      </c>
      <c r="KL97" s="247">
        <f>IF(KL$19-'様式３（療養者名簿）（⑤の場合）'!$BJ102+1&lt;=15,IF(KL$19&gt;='様式３（療養者名簿）（⑤の場合）'!$BJ102,IF(KL$19&lt;='様式３（療養者名簿）（⑤の場合）'!$BK102,1,0),0),0)</f>
        <v>0</v>
      </c>
      <c r="KM97" s="247">
        <f>IF(KM$19-'様式３（療養者名簿）（⑤の場合）'!$BJ102+1&lt;=15,IF(KM$19&gt;='様式３（療養者名簿）（⑤の場合）'!$BJ102,IF(KM$19&lt;='様式３（療養者名簿）（⑤の場合）'!$BK102,1,0),0),0)</f>
        <v>0</v>
      </c>
      <c r="KN97" s="247">
        <f>IF(KN$19-'様式３（療養者名簿）（⑤の場合）'!$BJ102+1&lt;=15,IF(KN$19&gt;='様式３（療養者名簿）（⑤の場合）'!$BJ102,IF(KN$19&lt;='様式３（療養者名簿）（⑤の場合）'!$BK102,1,0),0),0)</f>
        <v>0</v>
      </c>
      <c r="KO97" s="247">
        <f>IF(KO$19-'様式３（療養者名簿）（⑤の場合）'!$BJ102+1&lt;=15,IF(KO$19&gt;='様式３（療養者名簿）（⑤の場合）'!$BJ102,IF(KO$19&lt;='様式３（療養者名簿）（⑤の場合）'!$BK102,1,0),0),0)</f>
        <v>0</v>
      </c>
      <c r="KP97" s="247">
        <f>IF(KP$19-'様式３（療養者名簿）（⑤の場合）'!$BJ102+1&lt;=15,IF(KP$19&gt;='様式３（療養者名簿）（⑤の場合）'!$BJ102,IF(KP$19&lt;='様式３（療養者名簿）（⑤の場合）'!$BK102,1,0),0),0)</f>
        <v>0</v>
      </c>
      <c r="KQ97" s="247">
        <f>IF(KQ$19-'様式３（療養者名簿）（⑤の場合）'!$BJ102+1&lt;=15,IF(KQ$19&gt;='様式３（療養者名簿）（⑤の場合）'!$BJ102,IF(KQ$19&lt;='様式３（療養者名簿）（⑤の場合）'!$BK102,1,0),0),0)</f>
        <v>0</v>
      </c>
      <c r="KR97" s="247">
        <f>IF(KR$19-'様式３（療養者名簿）（⑤の場合）'!$BJ102+1&lt;=15,IF(KR$19&gt;='様式３（療養者名簿）（⑤の場合）'!$BJ102,IF(KR$19&lt;='様式３（療養者名簿）（⑤の場合）'!$BK102,1,0),0),0)</f>
        <v>0</v>
      </c>
      <c r="KS97" s="247">
        <f>IF(KS$19-'様式３（療養者名簿）（⑤の場合）'!$BJ102+1&lt;=15,IF(KS$19&gt;='様式３（療養者名簿）（⑤の場合）'!$BJ102,IF(KS$19&lt;='様式３（療養者名簿）（⑤の場合）'!$BK102,1,0),0),0)</f>
        <v>0</v>
      </c>
      <c r="KT97" s="247">
        <f>IF(KT$19-'様式３（療養者名簿）（⑤の場合）'!$BJ102+1&lt;=15,IF(KT$19&gt;='様式３（療養者名簿）（⑤の場合）'!$BJ102,IF(KT$19&lt;='様式３（療養者名簿）（⑤の場合）'!$BK102,1,0),0),0)</f>
        <v>0</v>
      </c>
      <c r="KU97" s="247">
        <f>IF(KU$19-'様式３（療養者名簿）（⑤の場合）'!$BJ102+1&lt;=15,IF(KU$19&gt;='様式３（療養者名簿）（⑤の場合）'!$BJ102,IF(KU$19&lt;='様式３（療養者名簿）（⑤の場合）'!$BK102,1,0),0),0)</f>
        <v>0</v>
      </c>
      <c r="KV97" s="247">
        <f>IF(KV$19-'様式３（療養者名簿）（⑤の場合）'!$BJ102+1&lt;=15,IF(KV$19&gt;='様式３（療養者名簿）（⑤の場合）'!$BJ102,IF(KV$19&lt;='様式３（療養者名簿）（⑤の場合）'!$BK102,1,0),0),0)</f>
        <v>0</v>
      </c>
      <c r="KW97" s="247">
        <f>IF(KW$19-'様式３（療養者名簿）（⑤の場合）'!$BJ102+1&lt;=15,IF(KW$19&gt;='様式３（療養者名簿）（⑤の場合）'!$BJ102,IF(KW$19&lt;='様式３（療養者名簿）（⑤の場合）'!$BK102,1,0),0),0)</f>
        <v>0</v>
      </c>
      <c r="KX97" s="247">
        <f>IF(KX$19-'様式３（療養者名簿）（⑤の場合）'!$BJ102+1&lt;=15,IF(KX$19&gt;='様式３（療養者名簿）（⑤の場合）'!$BJ102,IF(KX$19&lt;='様式３（療養者名簿）（⑤の場合）'!$BK102,1,0),0),0)</f>
        <v>0</v>
      </c>
      <c r="KY97" s="247">
        <f>IF(KY$19-'様式３（療養者名簿）（⑤の場合）'!$BJ102+1&lt;=15,IF(KY$19&gt;='様式３（療養者名簿）（⑤の場合）'!$BJ102,IF(KY$19&lt;='様式３（療養者名簿）（⑤の場合）'!$BK102,1,0),0),0)</f>
        <v>0</v>
      </c>
      <c r="KZ97" s="247">
        <f>IF(KZ$19-'様式３（療養者名簿）（⑤の場合）'!$BJ102+1&lt;=15,IF(KZ$19&gt;='様式３（療養者名簿）（⑤の場合）'!$BJ102,IF(KZ$19&lt;='様式３（療養者名簿）（⑤の場合）'!$BK102,1,0),0),0)</f>
        <v>0</v>
      </c>
      <c r="LA97" s="247">
        <f>IF(LA$19-'様式３（療養者名簿）（⑤の場合）'!$BJ102+1&lt;=15,IF(LA$19&gt;='様式３（療養者名簿）（⑤の場合）'!$BJ102,IF(LA$19&lt;='様式３（療養者名簿）（⑤の場合）'!$BK102,1,0),0),0)</f>
        <v>0</v>
      </c>
      <c r="LB97" s="247">
        <f>IF(LB$19-'様式３（療養者名簿）（⑤の場合）'!$BJ102+1&lt;=15,IF(LB$19&gt;='様式３（療養者名簿）（⑤の場合）'!$BJ102,IF(LB$19&lt;='様式３（療養者名簿）（⑤の場合）'!$BK102,1,0),0),0)</f>
        <v>0</v>
      </c>
      <c r="LC97" s="247">
        <f>IF(LC$19-'様式３（療養者名簿）（⑤の場合）'!$BJ102+1&lt;=15,IF(LC$19&gt;='様式３（療養者名簿）（⑤の場合）'!$BJ102,IF(LC$19&lt;='様式３（療養者名簿）（⑤の場合）'!$BK102,1,0),0),0)</f>
        <v>0</v>
      </c>
      <c r="LD97" s="247">
        <f>IF(LD$19-'様式３（療養者名簿）（⑤の場合）'!$BJ102+1&lt;=15,IF(LD$19&gt;='様式３（療養者名簿）（⑤の場合）'!$BJ102,IF(LD$19&lt;='様式３（療養者名簿）（⑤の場合）'!$BK102,1,0),0),0)</f>
        <v>0</v>
      </c>
      <c r="LE97" s="247">
        <f>IF(LE$19-'様式３（療養者名簿）（⑤の場合）'!$BJ102+1&lt;=15,IF(LE$19&gt;='様式３（療養者名簿）（⑤の場合）'!$BJ102,IF(LE$19&lt;='様式３（療養者名簿）（⑤の場合）'!$BK102,1,0),0),0)</f>
        <v>0</v>
      </c>
      <c r="LF97" s="247">
        <f>IF(LF$19-'様式３（療養者名簿）（⑤の場合）'!$BJ102+1&lt;=15,IF(LF$19&gt;='様式３（療養者名簿）（⑤の場合）'!$BJ102,IF(LF$19&lt;='様式３（療養者名簿）（⑤の場合）'!$BK102,1,0),0),0)</f>
        <v>0</v>
      </c>
      <c r="LG97" s="247">
        <f>IF(LG$19-'様式３（療養者名簿）（⑤の場合）'!$BJ102+1&lt;=15,IF(LG$19&gt;='様式３（療養者名簿）（⑤の場合）'!$BJ102,IF(LG$19&lt;='様式３（療養者名簿）（⑤の場合）'!$BK102,1,0),0),0)</f>
        <v>0</v>
      </c>
      <c r="LH97" s="247">
        <f>IF(LH$19-'様式３（療養者名簿）（⑤の場合）'!$BJ102+1&lt;=15,IF(LH$19&gt;='様式３（療養者名簿）（⑤の場合）'!$BJ102,IF(LH$19&lt;='様式３（療養者名簿）（⑤の場合）'!$BK102,1,0),0),0)</f>
        <v>0</v>
      </c>
      <c r="LI97" s="247">
        <f>IF(LI$19-'様式３（療養者名簿）（⑤の場合）'!$BJ102+1&lt;=15,IF(LI$19&gt;='様式３（療養者名簿）（⑤の場合）'!$BJ102,IF(LI$19&lt;='様式３（療養者名簿）（⑤の場合）'!$BK102,1,0),0),0)</f>
        <v>0</v>
      </c>
      <c r="LJ97" s="247">
        <f>IF(LJ$19-'様式３（療養者名簿）（⑤の場合）'!$BJ102+1&lt;=15,IF(LJ$19&gt;='様式３（療養者名簿）（⑤の場合）'!$BJ102,IF(LJ$19&lt;='様式３（療養者名簿）（⑤の場合）'!$BK102,1,0),0),0)</f>
        <v>0</v>
      </c>
      <c r="LK97" s="247">
        <f>IF(LK$19-'様式３（療養者名簿）（⑤の場合）'!$BJ102+1&lt;=15,IF(LK$19&gt;='様式３（療養者名簿）（⑤の場合）'!$BJ102,IF(LK$19&lt;='様式３（療養者名簿）（⑤の場合）'!$BK102,1,0),0),0)</f>
        <v>0</v>
      </c>
      <c r="LL97" s="247">
        <f>IF(LL$19-'様式３（療養者名簿）（⑤の場合）'!$BJ102+1&lt;=15,IF(LL$19&gt;='様式３（療養者名簿）（⑤の場合）'!$BJ102,IF(LL$19&lt;='様式３（療養者名簿）（⑤の場合）'!$BK102,1,0),0),0)</f>
        <v>0</v>
      </c>
      <c r="LM97" s="247">
        <f>IF(LM$19-'様式３（療養者名簿）（⑤の場合）'!$BJ102+1&lt;=15,IF(LM$19&gt;='様式３（療養者名簿）（⑤の場合）'!$BJ102,IF(LM$19&lt;='様式３（療養者名簿）（⑤の場合）'!$BK102,1,0),0),0)</f>
        <v>0</v>
      </c>
      <c r="LN97" s="247">
        <f>IF(LN$19-'様式３（療養者名簿）（⑤の場合）'!$BJ102+1&lt;=15,IF(LN$19&gt;='様式３（療養者名簿）（⑤の場合）'!$BJ102,IF(LN$19&lt;='様式３（療養者名簿）（⑤の場合）'!$BK102,1,0),0),0)</f>
        <v>0</v>
      </c>
      <c r="LO97" s="247">
        <f>IF(LO$19-'様式３（療養者名簿）（⑤の場合）'!$BJ102+1&lt;=15,IF(LO$19&gt;='様式３（療養者名簿）（⑤の場合）'!$BJ102,IF(LO$19&lt;='様式３（療養者名簿）（⑤の場合）'!$BK102,1,0),0),0)</f>
        <v>0</v>
      </c>
      <c r="LP97" s="247">
        <f>IF(LP$19-'様式３（療養者名簿）（⑤の場合）'!$BJ102+1&lt;=15,IF(LP$19&gt;='様式３（療養者名簿）（⑤の場合）'!$BJ102,IF(LP$19&lt;='様式３（療養者名簿）（⑤の場合）'!$BK102,1,0),0),0)</f>
        <v>0</v>
      </c>
      <c r="LQ97" s="247">
        <f>IF(LQ$19-'様式３（療養者名簿）（⑤の場合）'!$BJ102+1&lt;=15,IF(LQ$19&gt;='様式３（療養者名簿）（⑤の場合）'!$BJ102,IF(LQ$19&lt;='様式３（療養者名簿）（⑤の場合）'!$BK102,1,0),0),0)</f>
        <v>0</v>
      </c>
      <c r="LR97" s="247">
        <f>IF(LR$19-'様式３（療養者名簿）（⑤の場合）'!$BJ102+1&lt;=15,IF(LR$19&gt;='様式３（療養者名簿）（⑤の場合）'!$BJ102,IF(LR$19&lt;='様式３（療養者名簿）（⑤の場合）'!$BK102,1,0),0),0)</f>
        <v>0</v>
      </c>
      <c r="LS97" s="247">
        <f>IF(LS$19-'様式３（療養者名簿）（⑤の場合）'!$BJ102+1&lt;=15,IF(LS$19&gt;='様式３（療養者名簿）（⑤の場合）'!$BJ102,IF(LS$19&lt;='様式３（療養者名簿）（⑤の場合）'!$BK102,1,0),0),0)</f>
        <v>0</v>
      </c>
      <c r="LT97" s="247">
        <f>IF(LT$19-'様式３（療養者名簿）（⑤の場合）'!$BJ102+1&lt;=15,IF(LT$19&gt;='様式３（療養者名簿）（⑤の場合）'!$BJ102,IF(LT$19&lt;='様式３（療養者名簿）（⑤の場合）'!$BK102,1,0),0),0)</f>
        <v>0</v>
      </c>
      <c r="LU97" s="247">
        <f>IF(LU$19-'様式３（療養者名簿）（⑤の場合）'!$BJ102+1&lt;=15,IF(LU$19&gt;='様式３（療養者名簿）（⑤の場合）'!$BJ102,IF(LU$19&lt;='様式３（療養者名簿）（⑤の場合）'!$BK102,1,0),0),0)</f>
        <v>0</v>
      </c>
      <c r="LV97" s="247">
        <f>IF(LV$19-'様式３（療養者名簿）（⑤の場合）'!$BJ102+1&lt;=15,IF(LV$19&gt;='様式３（療養者名簿）（⑤の場合）'!$BJ102,IF(LV$19&lt;='様式３（療養者名簿）（⑤の場合）'!$BK102,1,0),0),0)</f>
        <v>0</v>
      </c>
      <c r="LW97" s="247">
        <f>IF(LW$19-'様式３（療養者名簿）（⑤の場合）'!$BJ102+1&lt;=15,IF(LW$19&gt;='様式３（療養者名簿）（⑤の場合）'!$BJ102,IF(LW$19&lt;='様式３（療養者名簿）（⑤の場合）'!$BK102,1,0),0),0)</f>
        <v>0</v>
      </c>
      <c r="LX97" s="247">
        <f>IF(LX$19-'様式３（療養者名簿）（⑤の場合）'!$BJ102+1&lt;=15,IF(LX$19&gt;='様式３（療養者名簿）（⑤の場合）'!$BJ102,IF(LX$19&lt;='様式３（療養者名簿）（⑤の場合）'!$BK102,1,0),0),0)</f>
        <v>0</v>
      </c>
      <c r="LY97" s="247">
        <f>IF(LY$19-'様式３（療養者名簿）（⑤の場合）'!$BJ102+1&lt;=15,IF(LY$19&gt;='様式３（療養者名簿）（⑤の場合）'!$BJ102,IF(LY$19&lt;='様式３（療養者名簿）（⑤の場合）'!$BK102,1,0),0),0)</f>
        <v>0</v>
      </c>
      <c r="LZ97" s="247">
        <f>IF(LZ$19-'様式３（療養者名簿）（⑤の場合）'!$BJ102+1&lt;=15,IF(LZ$19&gt;='様式３（療養者名簿）（⑤の場合）'!$BJ102,IF(LZ$19&lt;='様式３（療養者名簿）（⑤の場合）'!$BK102,1,0),0),0)</f>
        <v>0</v>
      </c>
      <c r="MA97" s="247">
        <f>IF(MA$19-'様式３（療養者名簿）（⑤の場合）'!$BJ102+1&lt;=15,IF(MA$19&gt;='様式３（療養者名簿）（⑤の場合）'!$BJ102,IF(MA$19&lt;='様式３（療養者名簿）（⑤の場合）'!$BK102,1,0),0),0)</f>
        <v>0</v>
      </c>
      <c r="MB97" s="247">
        <f>IF(MB$19-'様式３（療養者名簿）（⑤の場合）'!$BJ102+1&lt;=15,IF(MB$19&gt;='様式３（療養者名簿）（⑤の場合）'!$BJ102,IF(MB$19&lt;='様式３（療養者名簿）（⑤の場合）'!$BK102,1,0),0),0)</f>
        <v>0</v>
      </c>
      <c r="MC97" s="247">
        <f>IF(MC$19-'様式３（療養者名簿）（⑤の場合）'!$BJ102+1&lt;=15,IF(MC$19&gt;='様式３（療養者名簿）（⑤の場合）'!$BJ102,IF(MC$19&lt;='様式３（療養者名簿）（⑤の場合）'!$BK102,1,0),0),0)</f>
        <v>0</v>
      </c>
      <c r="MD97" s="247">
        <f>IF(MD$19-'様式３（療養者名簿）（⑤の場合）'!$BJ102+1&lt;=15,IF(MD$19&gt;='様式３（療養者名簿）（⑤の場合）'!$BJ102,IF(MD$19&lt;='様式３（療養者名簿）（⑤の場合）'!$BK102,1,0),0),0)</f>
        <v>0</v>
      </c>
      <c r="ME97" s="247">
        <f>IF(ME$19-'様式３（療養者名簿）（⑤の場合）'!$BJ102+1&lt;=15,IF(ME$19&gt;='様式３（療養者名簿）（⑤の場合）'!$BJ102,IF(ME$19&lt;='様式３（療養者名簿）（⑤の場合）'!$BK102,1,0),0),0)</f>
        <v>0</v>
      </c>
      <c r="MF97" s="247">
        <f>IF(MF$19-'様式３（療養者名簿）（⑤の場合）'!$BJ102+1&lt;=15,IF(MF$19&gt;='様式３（療養者名簿）（⑤の場合）'!$BJ102,IF(MF$19&lt;='様式３（療養者名簿）（⑤の場合）'!$BK102,1,0),0),0)</f>
        <v>0</v>
      </c>
      <c r="MG97" s="247">
        <f>IF(MG$19-'様式３（療養者名簿）（⑤の場合）'!$BJ102+1&lt;=15,IF(MG$19&gt;='様式３（療養者名簿）（⑤の場合）'!$BJ102,IF(MG$19&lt;='様式３（療養者名簿）（⑤の場合）'!$BK102,1,0),0),0)</f>
        <v>0</v>
      </c>
      <c r="MH97" s="247">
        <f>IF(MH$19-'様式３（療養者名簿）（⑤の場合）'!$BJ102+1&lt;=15,IF(MH$19&gt;='様式３（療養者名簿）（⑤の場合）'!$BJ102,IF(MH$19&lt;='様式３（療養者名簿）（⑤の場合）'!$BK102,1,0),0),0)</f>
        <v>0</v>
      </c>
      <c r="MI97" s="247">
        <f>IF(MI$19-'様式３（療養者名簿）（⑤の場合）'!$BJ102+1&lt;=15,IF(MI$19&gt;='様式３（療養者名簿）（⑤の場合）'!$BJ102,IF(MI$19&lt;='様式３（療養者名簿）（⑤の場合）'!$BK102,1,0),0),0)</f>
        <v>0</v>
      </c>
      <c r="MJ97" s="247">
        <f>IF(MJ$19-'様式３（療養者名簿）（⑤の場合）'!$BJ102+1&lt;=15,IF(MJ$19&gt;='様式３（療養者名簿）（⑤の場合）'!$BJ102,IF(MJ$19&lt;='様式３（療養者名簿）（⑤の場合）'!$BK102,1,0),0),0)</f>
        <v>0</v>
      </c>
      <c r="MK97" s="247">
        <f>IF(MK$19-'様式３（療養者名簿）（⑤の場合）'!$BJ102+1&lt;=15,IF(MK$19&gt;='様式３（療養者名簿）（⑤の場合）'!$BJ102,IF(MK$19&lt;='様式３（療養者名簿）（⑤の場合）'!$BK102,1,0),0),0)</f>
        <v>0</v>
      </c>
      <c r="ML97" s="247">
        <f>IF(ML$19-'様式３（療養者名簿）（⑤の場合）'!$BJ102+1&lt;=15,IF(ML$19&gt;='様式３（療養者名簿）（⑤の場合）'!$BJ102,IF(ML$19&lt;='様式３（療養者名簿）（⑤の場合）'!$BK102,1,0),0),0)</f>
        <v>0</v>
      </c>
      <c r="MM97" s="247">
        <f>IF(MM$19-'様式３（療養者名簿）（⑤の場合）'!$BJ102+1&lt;=15,IF(MM$19&gt;='様式３（療養者名簿）（⑤の場合）'!$BJ102,IF(MM$19&lt;='様式３（療養者名簿）（⑤の場合）'!$BK102,1,0),0),0)</f>
        <v>0</v>
      </c>
      <c r="MN97" s="247">
        <f>IF(MN$19-'様式３（療養者名簿）（⑤の場合）'!$BJ102+1&lt;=15,IF(MN$19&gt;='様式３（療養者名簿）（⑤の場合）'!$BJ102,IF(MN$19&lt;='様式３（療養者名簿）（⑤の場合）'!$BK102,1,0),0),0)</f>
        <v>0</v>
      </c>
      <c r="MO97" s="247">
        <f>IF(MO$19-'様式３（療養者名簿）（⑤の場合）'!$BJ102+1&lt;=15,IF(MO$19&gt;='様式３（療養者名簿）（⑤の場合）'!$BJ102,IF(MO$19&lt;='様式３（療養者名簿）（⑤の場合）'!$BK102,1,0),0),0)</f>
        <v>0</v>
      </c>
      <c r="MP97" s="247">
        <f>IF(MP$19-'様式３（療養者名簿）（⑤の場合）'!$BJ102+1&lt;=15,IF(MP$19&gt;='様式３（療養者名簿）（⑤の場合）'!$BJ102,IF(MP$19&lt;='様式３（療養者名簿）（⑤の場合）'!$BK102,1,0),0),0)</f>
        <v>0</v>
      </c>
      <c r="MQ97" s="247">
        <f>IF(MQ$19-'様式３（療養者名簿）（⑤の場合）'!$BJ102+1&lt;=15,IF(MQ$19&gt;='様式３（療養者名簿）（⑤の場合）'!$BJ102,IF(MQ$19&lt;='様式３（療養者名簿）（⑤の場合）'!$BK102,1,0),0),0)</f>
        <v>0</v>
      </c>
      <c r="MR97" s="247">
        <f>IF(MR$19-'様式３（療養者名簿）（⑤の場合）'!$BJ102+1&lt;=15,IF(MR$19&gt;='様式３（療養者名簿）（⑤の場合）'!$BJ102,IF(MR$19&lt;='様式３（療養者名簿）（⑤の場合）'!$BK102,1,0),0),0)</f>
        <v>0</v>
      </c>
      <c r="MS97" s="247">
        <f>IF(MS$19-'様式３（療養者名簿）（⑤の場合）'!$BJ102+1&lt;=15,IF(MS$19&gt;='様式３（療養者名簿）（⑤の場合）'!$BJ102,IF(MS$19&lt;='様式３（療養者名簿）（⑤の場合）'!$BK102,1,0),0),0)</f>
        <v>0</v>
      </c>
      <c r="MT97" s="247">
        <f>IF(MT$19-'様式３（療養者名簿）（⑤の場合）'!$BJ102+1&lt;=15,IF(MT$19&gt;='様式３（療養者名簿）（⑤の場合）'!$BJ102,IF(MT$19&lt;='様式３（療養者名簿）（⑤の場合）'!$BK102,1,0),0),0)</f>
        <v>0</v>
      </c>
      <c r="MU97" s="247">
        <f>IF(MU$19-'様式３（療養者名簿）（⑤の場合）'!$BJ102+1&lt;=15,IF(MU$19&gt;='様式３（療養者名簿）（⑤の場合）'!$BJ102,IF(MU$19&lt;='様式３（療養者名簿）（⑤の場合）'!$BK102,1,0),0),0)</f>
        <v>0</v>
      </c>
      <c r="MV97" s="247">
        <f>IF(MV$19-'様式３（療養者名簿）（⑤の場合）'!$BJ102+1&lt;=15,IF(MV$19&gt;='様式３（療養者名簿）（⑤の場合）'!$BJ102,IF(MV$19&lt;='様式３（療養者名簿）（⑤の場合）'!$BK102,1,0),0),0)</f>
        <v>0</v>
      </c>
      <c r="MW97" s="247">
        <f>IF(MW$19-'様式３（療養者名簿）（⑤の場合）'!$BJ102+1&lt;=15,IF(MW$19&gt;='様式３（療養者名簿）（⑤の場合）'!$BJ102,IF(MW$19&lt;='様式３（療養者名簿）（⑤の場合）'!$BK102,1,0),0),0)</f>
        <v>0</v>
      </c>
      <c r="MX97" s="247">
        <f>IF(MX$19-'様式３（療養者名簿）（⑤の場合）'!$BJ102+1&lt;=15,IF(MX$19&gt;='様式３（療養者名簿）（⑤の場合）'!$BJ102,IF(MX$19&lt;='様式３（療養者名簿）（⑤の場合）'!$BK102,1,0),0),0)</f>
        <v>0</v>
      </c>
      <c r="MY97" s="247">
        <f>IF(MY$19-'様式３（療養者名簿）（⑤の場合）'!$BJ102+1&lt;=15,IF(MY$19&gt;='様式３（療養者名簿）（⑤の場合）'!$BJ102,IF(MY$19&lt;='様式３（療養者名簿）（⑤の場合）'!$BK102,1,0),0),0)</f>
        <v>0</v>
      </c>
      <c r="MZ97" s="247">
        <f>IF(MZ$19-'様式３（療養者名簿）（⑤の場合）'!$BJ102+1&lt;=15,IF(MZ$19&gt;='様式３（療養者名簿）（⑤の場合）'!$BJ102,IF(MZ$19&lt;='様式３（療養者名簿）（⑤の場合）'!$BK102,1,0),0),0)</f>
        <v>0</v>
      </c>
      <c r="NA97" s="247">
        <f>IF(NA$19-'様式３（療養者名簿）（⑤の場合）'!$BJ102+1&lt;=15,IF(NA$19&gt;='様式３（療養者名簿）（⑤の場合）'!$BJ102,IF(NA$19&lt;='様式３（療養者名簿）（⑤の場合）'!$BK102,1,0),0),0)</f>
        <v>0</v>
      </c>
      <c r="NB97" s="247">
        <f>IF(NB$19-'様式３（療養者名簿）（⑤の場合）'!$BJ102+1&lt;=15,IF(NB$19&gt;='様式３（療養者名簿）（⑤の場合）'!$BJ102,IF(NB$19&lt;='様式３（療養者名簿）（⑤の場合）'!$BK102,1,0),0),0)</f>
        <v>0</v>
      </c>
      <c r="NC97" s="248">
        <f>IF(NC$19-'様式３（療養者名簿）（⑤の場合）'!$BJ102+1&lt;=15,IF(NC$19&gt;='様式３（療養者名簿）（⑤の場合）'!$BJ102,IF(NC$19&lt;='様式３（療養者名簿）（⑤の場合）'!$BK102,1,0),0),0)</f>
        <v>0</v>
      </c>
      <c r="ND97" s="248">
        <f>IF(ND$19-'様式３（療養者名簿）（⑤の場合）'!$BJ102+1&lt;=15,IF(ND$19&gt;='様式３（療養者名簿）（⑤の場合）'!$BJ102,IF(ND$19&lt;='様式３（療養者名簿）（⑤の場合）'!$BK102,1,0),0),0)</f>
        <v>0</v>
      </c>
      <c r="NE97" s="248">
        <f>IF(NE$19-'様式３（療養者名簿）（⑤の場合）'!$BJ102+1&lt;=15,IF(NE$19&gt;='様式３（療養者名簿）（⑤の場合）'!$BJ102,IF(NE$19&lt;='様式３（療養者名簿）（⑤の場合）'!$BK102,1,0),0),0)</f>
        <v>0</v>
      </c>
      <c r="NF97" s="248">
        <f>IF(NF$19-'様式３（療養者名簿）（⑤の場合）'!$BJ102+1&lt;=15,IF(NF$19&gt;='様式３（療養者名簿）（⑤の場合）'!$BJ102,IF(NF$19&lt;='様式３（療養者名簿）（⑤の場合）'!$BK102,1,0),0),0)</f>
        <v>0</v>
      </c>
      <c r="NG97" s="248">
        <f>IF(NG$19-'様式３（療養者名簿）（⑤の場合）'!$BJ102+1&lt;=15,IF(NG$19&gt;='様式３（療養者名簿）（⑤の場合）'!$BJ102,IF(NG$19&lt;='様式３（療養者名簿）（⑤の場合）'!$BK102,1,0),0),0)</f>
        <v>0</v>
      </c>
      <c r="NH97" s="248">
        <f>IF(NH$19-'様式３（療養者名簿）（⑤の場合）'!$BJ102+1&lt;=15,IF(NH$19&gt;='様式３（療養者名簿）（⑤の場合）'!$BJ102,IF(NH$19&lt;='様式３（療養者名簿）（⑤の場合）'!$BK102,1,0),0),0)</f>
        <v>0</v>
      </c>
      <c r="NI97" s="248">
        <f>IF(NI$19-'様式３（療養者名簿）（⑤の場合）'!$BJ102+1&lt;=15,IF(NI$19&gt;='様式３（療養者名簿）（⑤の場合）'!$BJ102,IF(NI$19&lt;='様式３（療養者名簿）（⑤の場合）'!$BK102,1,0),0),0)</f>
        <v>0</v>
      </c>
      <c r="NJ97" s="248">
        <f>IF(NJ$19-'様式３（療養者名簿）（⑤の場合）'!$BJ102+1&lt;=15,IF(NJ$19&gt;='様式３（療養者名簿）（⑤の場合）'!$BJ102,IF(NJ$19&lt;='様式３（療養者名簿）（⑤の場合）'!$BK102,1,0),0),0)</f>
        <v>0</v>
      </c>
      <c r="NK97" s="248">
        <f>IF(NK$19-'様式３（療養者名簿）（⑤の場合）'!$BJ102+1&lt;=15,IF(NK$19&gt;='様式３（療養者名簿）（⑤の場合）'!$BJ102,IF(NK$19&lt;='様式３（療養者名簿）（⑤の場合）'!$BK102,1,0),0),0)</f>
        <v>0</v>
      </c>
      <c r="NL97" s="248">
        <f>IF(NL$19-'様式３（療養者名簿）（⑤の場合）'!$BJ102+1&lt;=15,IF(NL$19&gt;='様式３（療養者名簿）（⑤の場合）'!$BJ102,IF(NL$19&lt;='様式３（療養者名簿）（⑤の場合）'!$BK102,1,0),0),0)</f>
        <v>0</v>
      </c>
      <c r="NM97" s="248">
        <f>IF(NM$19-'様式３（療養者名簿）（⑤の場合）'!$BJ102+1&lt;=15,IF(NM$19&gt;='様式３（療養者名簿）（⑤の場合）'!$BJ102,IF(NM$19&lt;='様式３（療養者名簿）（⑤の場合）'!$BK102,1,0),0),0)</f>
        <v>0</v>
      </c>
      <c r="NN97" s="248">
        <f>IF(NN$19-'様式３（療養者名簿）（⑤の場合）'!$BJ102+1&lt;=15,IF(NN$19&gt;='様式３（療養者名簿）（⑤の場合）'!$BJ102,IF(NN$19&lt;='様式３（療養者名簿）（⑤の場合）'!$BK102,1,0),0),0)</f>
        <v>0</v>
      </c>
      <c r="NO97" s="248">
        <f>IF(NO$19-'様式３（療養者名簿）（⑤の場合）'!$BJ102+1&lt;=15,IF(NO$19&gt;='様式３（療養者名簿）（⑤の場合）'!$BJ102,IF(NO$19&lt;='様式３（療養者名簿）（⑤の場合）'!$BK102,1,0),0),0)</f>
        <v>0</v>
      </c>
      <c r="NP97" s="248">
        <f>IF(NP$19-'様式３（療養者名簿）（⑤の場合）'!$BJ102+1&lt;=15,IF(NP$19&gt;='様式３（療養者名簿）（⑤の場合）'!$BJ102,IF(NP$19&lt;='様式３（療養者名簿）（⑤の場合）'!$BK102,1,0),0),0)</f>
        <v>0</v>
      </c>
      <c r="NQ97" s="248">
        <f>IF(NQ$19-'様式３（療養者名簿）（⑤の場合）'!$BJ102+1&lt;=15,IF(NQ$19&gt;='様式３（療養者名簿）（⑤の場合）'!$BJ102,IF(NQ$19&lt;='様式３（療養者名簿）（⑤の場合）'!$BK102,1,0),0),0)</f>
        <v>0</v>
      </c>
      <c r="NR97" s="248">
        <f>IF(NR$19-'様式３（療養者名簿）（⑤の場合）'!$BJ102+1&lt;=15,IF(NR$19&gt;='様式３（療養者名簿）（⑤の場合）'!$BJ102,IF(NR$19&lt;='様式３（療養者名簿）（⑤の場合）'!$BK102,1,0),0),0)</f>
        <v>0</v>
      </c>
      <c r="NS97" s="248">
        <f>IF(NS$19-'様式３（療養者名簿）（⑤の場合）'!$BJ102+1&lt;=15,IF(NS$19&gt;='様式３（療養者名簿）（⑤の場合）'!$BJ102,IF(NS$19&lt;='様式３（療養者名簿）（⑤の場合）'!$BK102,1,0),0),0)</f>
        <v>0</v>
      </c>
      <c r="NT97" s="248">
        <f>IF(NT$19-'様式３（療養者名簿）（⑤の場合）'!$BJ102+1&lt;=15,IF(NT$19&gt;='様式３（療養者名簿）（⑤の場合）'!$BJ102,IF(NT$19&lt;='様式３（療養者名簿）（⑤の場合）'!$BK102,1,0),0),0)</f>
        <v>0</v>
      </c>
      <c r="NU97" s="248">
        <f>IF(NU$19-'様式３（療養者名簿）（⑤の場合）'!$BJ102+1&lt;=15,IF(NU$19&gt;='様式３（療養者名簿）（⑤の場合）'!$BJ102,IF(NU$19&lt;='様式３（療養者名簿）（⑤の場合）'!$BK102,1,0),0),0)</f>
        <v>0</v>
      </c>
      <c r="NV97" s="248">
        <f>IF(NV$19-'様式３（療養者名簿）（⑤の場合）'!$BJ102+1&lt;=15,IF(NV$19&gt;='様式３（療養者名簿）（⑤の場合）'!$BJ102,IF(NV$19&lt;='様式３（療養者名簿）（⑤の場合）'!$BK102,1,0),0),0)</f>
        <v>0</v>
      </c>
      <c r="NW97" s="248">
        <f>IF(NW$19-'様式３（療養者名簿）（⑤の場合）'!$BJ102+1&lt;=15,IF(NW$19&gt;='様式３（療養者名簿）（⑤の場合）'!$BJ102,IF(NW$19&lt;='様式３（療養者名簿）（⑤の場合）'!$BK102,1,0),0),0)</f>
        <v>0</v>
      </c>
      <c r="NX97" s="248">
        <f>IF(NX$19-'様式３（療養者名簿）（⑤の場合）'!$BJ102+1&lt;=15,IF(NX$19&gt;='様式３（療養者名簿）（⑤の場合）'!$BJ102,IF(NX$19&lt;='様式３（療養者名簿）（⑤の場合）'!$BK102,1,0),0),0)</f>
        <v>0</v>
      </c>
      <c r="NY97" s="248">
        <f>IF(NY$19-'様式３（療養者名簿）（⑤の場合）'!$BJ102+1&lt;=15,IF(NY$19&gt;='様式３（療養者名簿）（⑤の場合）'!$BJ102,IF(NY$19&lt;='様式３（療養者名簿）（⑤の場合）'!$BK102,1,0),0),0)</f>
        <v>0</v>
      </c>
      <c r="NZ97" s="248">
        <f>IF(NZ$19-'様式３（療養者名簿）（⑤の場合）'!$BJ102+1&lt;=15,IF(NZ$19&gt;='様式３（療養者名簿）（⑤の場合）'!$BJ102,IF(NZ$19&lt;='様式３（療養者名簿）（⑤の場合）'!$BK102,1,0),0),0)</f>
        <v>0</v>
      </c>
      <c r="OA97" s="248">
        <f>IF(OA$19-'様式３（療養者名簿）（⑤の場合）'!$BJ102+1&lt;=15,IF(OA$19&gt;='様式３（療養者名簿）（⑤の場合）'!$BJ102,IF(OA$19&lt;='様式３（療養者名簿）（⑤の場合）'!$BK102,1,0),0),0)</f>
        <v>0</v>
      </c>
      <c r="OB97" s="248">
        <f>IF(OB$19-'様式３（療養者名簿）（⑤の場合）'!$BJ102+1&lt;=15,IF(OB$19&gt;='様式３（療養者名簿）（⑤の場合）'!$BJ102,IF(OB$19&lt;='様式３（療養者名簿）（⑤の場合）'!$BK102,1,0),0),0)</f>
        <v>0</v>
      </c>
      <c r="OC97" s="248">
        <f>IF(OC$19-'様式３（療養者名簿）（⑤の場合）'!$BJ102+1&lt;=15,IF(OC$19&gt;='様式３（療養者名簿）（⑤の場合）'!$BJ102,IF(OC$19&lt;='様式３（療養者名簿）（⑤の場合）'!$BK102,1,0),0),0)</f>
        <v>0</v>
      </c>
      <c r="OD97" s="248">
        <f>IF(OD$19-'様式３（療養者名簿）（⑤の場合）'!$BJ102+1&lt;=15,IF(OD$19&gt;='様式３（療養者名簿）（⑤の場合）'!$BJ102,IF(OD$19&lt;='様式３（療養者名簿）（⑤の場合）'!$BK102,1,0),0),0)</f>
        <v>0</v>
      </c>
      <c r="OE97" s="248">
        <f>IF(OE$19-'様式３（療養者名簿）（⑤の場合）'!$BJ102+1&lt;=15,IF(OE$19&gt;='様式３（療養者名簿）（⑤の場合）'!$BJ102,IF(OE$19&lt;='様式３（療養者名簿）（⑤の場合）'!$BK102,1,0),0),0)</f>
        <v>0</v>
      </c>
      <c r="OF97" s="248">
        <f>IF(OF$19-'様式３（療養者名簿）（⑤の場合）'!$BJ102+1&lt;=15,IF(OF$19&gt;='様式３（療養者名簿）（⑤の場合）'!$BJ102,IF(OF$19&lt;='様式３（療養者名簿）（⑤の場合）'!$BK102,1,0),0),0)</f>
        <v>0</v>
      </c>
      <c r="OG97" s="248">
        <f>IF(OG$19-'様式３（療養者名簿）（⑤の場合）'!$BJ102+1&lt;=15,IF(OG$19&gt;='様式３（療養者名簿）（⑤の場合）'!$BJ102,IF(OG$19&lt;='様式３（療養者名簿）（⑤の場合）'!$BK102,1,0),0),0)</f>
        <v>0</v>
      </c>
      <c r="OH97" s="248">
        <f>IF(OH$19-'様式３（療養者名簿）（⑤の場合）'!$BJ102+1&lt;=15,IF(OH$19&gt;='様式３（療養者名簿）（⑤の場合）'!$BJ102,IF(OH$19&lt;='様式３（療養者名簿）（⑤の場合）'!$BK102,1,0),0),0)</f>
        <v>0</v>
      </c>
      <c r="OI97" s="248">
        <f>IF(OI$19-'様式３（療養者名簿）（⑤の場合）'!$BJ102+1&lt;=15,IF(OI$19&gt;='様式３（療養者名簿）（⑤の場合）'!$BJ102,IF(OI$19&lt;='様式３（療養者名簿）（⑤の場合）'!$BK102,1,0),0),0)</f>
        <v>0</v>
      </c>
      <c r="OJ97" s="248">
        <f>IF(OJ$19-'様式３（療養者名簿）（⑤の場合）'!$BJ102+1&lt;=15,IF(OJ$19&gt;='様式３（療養者名簿）（⑤の場合）'!$BJ102,IF(OJ$19&lt;='様式３（療養者名簿）（⑤の場合）'!$BK102,1,0),0),0)</f>
        <v>0</v>
      </c>
      <c r="OK97" s="248">
        <f>IF(OK$19-'様式３（療養者名簿）（⑤の場合）'!$BJ102+1&lt;=15,IF(OK$19&gt;='様式３（療養者名簿）（⑤の場合）'!$BJ102,IF(OK$19&lt;='様式３（療養者名簿）（⑤の場合）'!$BK102,1,0),0),0)</f>
        <v>0</v>
      </c>
      <c r="OL97" s="248">
        <f>IF(OL$19-'様式３（療養者名簿）（⑤の場合）'!$BJ102+1&lt;=15,IF(OL$19&gt;='様式３（療養者名簿）（⑤の場合）'!$BJ102,IF(OL$19&lt;='様式３（療養者名簿）（⑤の場合）'!$BK102,1,0),0),0)</f>
        <v>0</v>
      </c>
      <c r="OM97" s="248">
        <f>IF(OM$19-'様式３（療養者名簿）（⑤の場合）'!$BJ102+1&lt;=15,IF(OM$19&gt;='様式３（療養者名簿）（⑤の場合）'!$BJ102,IF(OM$19&lt;='様式３（療養者名簿）（⑤の場合）'!$BK102,1,0),0),0)</f>
        <v>0</v>
      </c>
      <c r="ON97" s="248">
        <f>IF(ON$19-'様式３（療養者名簿）（⑤の場合）'!$BJ102+1&lt;=15,IF(ON$19&gt;='様式３（療養者名簿）（⑤の場合）'!$BJ102,IF(ON$19&lt;='様式３（療養者名簿）（⑤の場合）'!$BK102,1,0),0),0)</f>
        <v>0</v>
      </c>
      <c r="OO97" s="248">
        <f>IF(OO$19-'様式３（療養者名簿）（⑤の場合）'!$BJ102+1&lt;=15,IF(OO$19&gt;='様式３（療養者名簿）（⑤の場合）'!$BJ102,IF(OO$19&lt;='様式３（療養者名簿）（⑤の場合）'!$BK102,1,0),0),0)</f>
        <v>0</v>
      </c>
      <c r="OP97" s="248">
        <f>IF(OP$19-'様式３（療養者名簿）（⑤の場合）'!$BJ102+1&lt;=15,IF(OP$19&gt;='様式３（療養者名簿）（⑤の場合）'!$BJ102,IF(OP$19&lt;='様式３（療養者名簿）（⑤の場合）'!$BK102,1,0),0),0)</f>
        <v>0</v>
      </c>
      <c r="OQ97" s="248">
        <f>IF(OQ$19-'様式３（療養者名簿）（⑤の場合）'!$BJ102+1&lt;=15,IF(OQ$19&gt;='様式３（療養者名簿）（⑤の場合）'!$BJ102,IF(OQ$19&lt;='様式３（療養者名簿）（⑤の場合）'!$BK102,1,0),0),0)</f>
        <v>0</v>
      </c>
      <c r="OR97" s="248">
        <f>IF(OR$19-'様式３（療養者名簿）（⑤の場合）'!$BJ102+1&lt;=15,IF(OR$19&gt;='様式３（療養者名簿）（⑤の場合）'!$BJ102,IF(OR$19&lt;='様式３（療養者名簿）（⑤の場合）'!$BK102,1,0),0),0)</f>
        <v>0</v>
      </c>
      <c r="OS97" s="248">
        <f>IF(OS$19-'様式３（療養者名簿）（⑤の場合）'!$BJ102+1&lt;=15,IF(OS$19&gt;='様式３（療養者名簿）（⑤の場合）'!$BJ102,IF(OS$19&lt;='様式３（療養者名簿）（⑤の場合）'!$BK102,1,0),0),0)</f>
        <v>0</v>
      </c>
      <c r="OT97" s="248">
        <f>IF(OT$19-'様式３（療養者名簿）（⑤の場合）'!$BJ102+1&lt;=15,IF(OT$19&gt;='様式３（療養者名簿）（⑤の場合）'!$BJ102,IF(OT$19&lt;='様式３（療養者名簿）（⑤の場合）'!$BK102,1,0),0),0)</f>
        <v>0</v>
      </c>
      <c r="OU97" s="248">
        <f>IF(OU$19-'様式３（療養者名簿）（⑤の場合）'!$BJ102+1&lt;=15,IF(OU$19&gt;='様式３（療養者名簿）（⑤の場合）'!$BJ102,IF(OU$19&lt;='様式３（療養者名簿）（⑤の場合）'!$BK102,1,0),0),0)</f>
        <v>0</v>
      </c>
      <c r="OV97" s="248">
        <f>IF(OV$19-'様式３（療養者名簿）（⑤の場合）'!$BJ102+1&lt;=15,IF(OV$19&gt;='様式３（療養者名簿）（⑤の場合）'!$BJ102,IF(OV$19&lt;='様式３（療養者名簿）（⑤の場合）'!$BK102,1,0),0),0)</f>
        <v>0</v>
      </c>
      <c r="OW97" s="248">
        <f>IF(OW$19-'様式３（療養者名簿）（⑤の場合）'!$BJ102+1&lt;=15,IF(OW$19&gt;='様式３（療養者名簿）（⑤の場合）'!$BJ102,IF(OW$19&lt;='様式３（療養者名簿）（⑤の場合）'!$BK102,1,0),0),0)</f>
        <v>0</v>
      </c>
      <c r="OX97" s="248">
        <f>IF(OX$19-'様式３（療養者名簿）（⑤の場合）'!$BJ102+1&lt;=15,IF(OX$19&gt;='様式３（療養者名簿）（⑤の場合）'!$BJ102,IF(OX$19&lt;='様式３（療養者名簿）（⑤の場合）'!$BK102,1,0),0),0)</f>
        <v>0</v>
      </c>
      <c r="OY97" s="248">
        <f>IF(OY$19-'様式３（療養者名簿）（⑤の場合）'!$BJ102+1&lt;=15,IF(OY$19&gt;='様式３（療養者名簿）（⑤の場合）'!$BJ102,IF(OY$19&lt;='様式３（療養者名簿）（⑤の場合）'!$BK102,1,0),0),0)</f>
        <v>0</v>
      </c>
      <c r="OZ97" s="248">
        <f>IF(OZ$19-'様式３（療養者名簿）（⑤の場合）'!$BJ102+1&lt;=15,IF(OZ$19&gt;='様式３（療養者名簿）（⑤の場合）'!$BJ102,IF(OZ$19&lt;='様式３（療養者名簿）（⑤の場合）'!$BK102,1,0),0),0)</f>
        <v>0</v>
      </c>
      <c r="PA97" s="248">
        <f>IF(PA$19-'様式３（療養者名簿）（⑤の場合）'!$BJ102+1&lt;=15,IF(PA$19&gt;='様式３（療養者名簿）（⑤の場合）'!$BJ102,IF(PA$19&lt;='様式３（療養者名簿）（⑤の場合）'!$BK102,1,0),0),0)</f>
        <v>0</v>
      </c>
      <c r="PB97" s="248">
        <f>IF(PB$19-'様式３（療養者名簿）（⑤の場合）'!$BJ102+1&lt;=15,IF(PB$19&gt;='様式３（療養者名簿）（⑤の場合）'!$BJ102,IF(PB$19&lt;='様式３（療養者名簿）（⑤の場合）'!$BK102,1,0),0),0)</f>
        <v>0</v>
      </c>
      <c r="PC97" s="248">
        <f>IF(PC$19-'様式３（療養者名簿）（⑤の場合）'!$BJ102+1&lt;=15,IF(PC$19&gt;='様式３（療養者名簿）（⑤の場合）'!$BJ102,IF(PC$19&lt;='様式３（療養者名簿）（⑤の場合）'!$BK102,1,0),0),0)</f>
        <v>0</v>
      </c>
      <c r="PD97" s="248">
        <f>IF(PD$19-'様式３（療養者名簿）（⑤の場合）'!$BJ102+1&lt;=15,IF(PD$19&gt;='様式３（療養者名簿）（⑤の場合）'!$BJ102,IF(PD$19&lt;='様式３（療養者名簿）（⑤の場合）'!$BK102,1,0),0),0)</f>
        <v>0</v>
      </c>
      <c r="PE97" s="248">
        <f>IF(PE$19-'様式３（療養者名簿）（⑤の場合）'!$BJ102+1&lt;=15,IF(PE$19&gt;='様式３（療養者名簿）（⑤の場合）'!$BJ102,IF(PE$19&lt;='様式３（療養者名簿）（⑤の場合）'!$BK102,1,0),0),0)</f>
        <v>0</v>
      </c>
      <c r="PF97" s="248">
        <f>IF(PF$19-'様式３（療養者名簿）（⑤の場合）'!$BJ102+1&lt;=15,IF(PF$19&gt;='様式３（療養者名簿）（⑤の場合）'!$BJ102,IF(PF$19&lt;='様式３（療養者名簿）（⑤の場合）'!$BK102,1,0),0),0)</f>
        <v>0</v>
      </c>
      <c r="PG97" s="248">
        <f>IF(PG$19-'様式３（療養者名簿）（⑤の場合）'!$BJ102+1&lt;=15,IF(PG$19&gt;='様式３（療養者名簿）（⑤の場合）'!$BJ102,IF(PG$19&lt;='様式３（療養者名簿）（⑤の場合）'!$BK102,1,0),0),0)</f>
        <v>0</v>
      </c>
      <c r="PH97" s="248">
        <f>IF(PH$19-'様式３（療養者名簿）（⑤の場合）'!$BJ102+1&lt;=15,IF(PH$19&gt;='様式３（療養者名簿）（⑤の場合）'!$BJ102,IF(PH$19&lt;='様式３（療養者名簿）（⑤の場合）'!$BK102,1,0),0),0)</f>
        <v>0</v>
      </c>
      <c r="PI97" s="248">
        <f>IF(PI$19-'様式３（療養者名簿）（⑤の場合）'!$BJ102+1&lt;=15,IF(PI$19&gt;='様式３（療養者名簿）（⑤の場合）'!$BJ102,IF(PI$19&lt;='様式３（療養者名簿）（⑤の場合）'!$BK102,1,0),0),0)</f>
        <v>0</v>
      </c>
      <c r="PJ97" s="248">
        <f>IF(PJ$19-'様式３（療養者名簿）（⑤の場合）'!$BJ102+1&lt;=15,IF(PJ$19&gt;='様式３（療養者名簿）（⑤の場合）'!$BJ102,IF(PJ$19&lt;='様式３（療養者名簿）（⑤の場合）'!$BK102,1,0),0),0)</f>
        <v>0</v>
      </c>
      <c r="PK97" s="248">
        <f>IF(PK$19-'様式３（療養者名簿）（⑤の場合）'!$BJ102+1&lt;=15,IF(PK$19&gt;='様式３（療養者名簿）（⑤の場合）'!$BJ102,IF(PK$19&lt;='様式３（療養者名簿）（⑤の場合）'!$BK102,1,0),0),0)</f>
        <v>0</v>
      </c>
      <c r="PL97" s="248">
        <f>IF(PL$19-'様式３（療養者名簿）（⑤の場合）'!$BJ102+1&lt;=15,IF(PL$19&gt;='様式３（療養者名簿）（⑤の場合）'!$BJ102,IF(PL$19&lt;='様式３（療養者名簿）（⑤の場合）'!$BK102,1,0),0),0)</f>
        <v>0</v>
      </c>
      <c r="PM97" s="248">
        <f>IF(PM$19-'様式３（療養者名簿）（⑤の場合）'!$BJ102+1&lt;=15,IF(PM$19&gt;='様式３（療養者名簿）（⑤の場合）'!$BJ102,IF(PM$19&lt;='様式３（療養者名簿）（⑤の場合）'!$BK102,1,0),0),0)</f>
        <v>0</v>
      </c>
      <c r="PN97" s="248">
        <f>IF(PN$19-'様式３（療養者名簿）（⑤の場合）'!$BJ102+1&lt;=15,IF(PN$19&gt;='様式３（療養者名簿）（⑤の場合）'!$BJ102,IF(PN$19&lt;='様式３（療養者名簿）（⑤の場合）'!$BK102,1,0),0),0)</f>
        <v>0</v>
      </c>
      <c r="PO97" s="248">
        <f>IF(PO$19-'様式３（療養者名簿）（⑤の場合）'!$BJ102+1&lt;=15,IF(PO$19&gt;='様式３（療養者名簿）（⑤の場合）'!$BJ102,IF(PO$19&lt;='様式３（療養者名簿）（⑤の場合）'!$BK102,1,0),0),0)</f>
        <v>0</v>
      </c>
      <c r="PP97" s="248">
        <f>IF(PP$19-'様式３（療養者名簿）（⑤の場合）'!$BJ102+1&lt;=15,IF(PP$19&gt;='様式３（療養者名簿）（⑤の場合）'!$BJ102,IF(PP$19&lt;='様式３（療養者名簿）（⑤の場合）'!$BK102,1,0),0),0)</f>
        <v>0</v>
      </c>
      <c r="PQ97" s="248">
        <f>IF(PQ$19-'様式３（療養者名簿）（⑤の場合）'!$BJ102+1&lt;=15,IF(PQ$19&gt;='様式３（療養者名簿）（⑤の場合）'!$BJ102,IF(PQ$19&lt;='様式３（療養者名簿）（⑤の場合）'!$BK102,1,0),0),0)</f>
        <v>0</v>
      </c>
      <c r="PR97" s="248">
        <f>IF(PR$19-'様式３（療養者名簿）（⑤の場合）'!$BJ102+1&lt;=15,IF(PR$19&gt;='様式３（療養者名簿）（⑤の場合）'!$BJ102,IF(PR$19&lt;='様式３（療養者名簿）（⑤の場合）'!$BK102,1,0),0),0)</f>
        <v>0</v>
      </c>
      <c r="PS97" s="248">
        <f>IF(PS$19-'様式３（療養者名簿）（⑤の場合）'!$BJ102+1&lt;=15,IF(PS$19&gt;='様式３（療養者名簿）（⑤の場合）'!$BJ102,IF(PS$19&lt;='様式３（療養者名簿）（⑤の場合）'!$BK102,1,0),0),0)</f>
        <v>0</v>
      </c>
      <c r="PT97" s="248">
        <f>IF(PT$19-'様式３（療養者名簿）（⑤の場合）'!$BJ102+1&lt;=15,IF(PT$19&gt;='様式３（療養者名簿）（⑤の場合）'!$BJ102,IF(PT$19&lt;='様式３（療養者名簿）（⑤の場合）'!$BK102,1,0),0),0)</f>
        <v>0</v>
      </c>
      <c r="PU97" s="248">
        <f>IF(PU$19-'様式３（療養者名簿）（⑤の場合）'!$BJ102+1&lt;=15,IF(PU$19&gt;='様式３（療養者名簿）（⑤の場合）'!$BJ102,IF(PU$19&lt;='様式３（療養者名簿）（⑤の場合）'!$BK102,1,0),0),0)</f>
        <v>0</v>
      </c>
      <c r="PV97" s="248">
        <f>IF(PV$19-'様式３（療養者名簿）（⑤の場合）'!$BJ102+1&lt;=15,IF(PV$19&gt;='様式３（療養者名簿）（⑤の場合）'!$BJ102,IF(PV$19&lt;='様式３（療養者名簿）（⑤の場合）'!$BK102,1,0),0),0)</f>
        <v>0</v>
      </c>
      <c r="PW97" s="248">
        <f>IF(PW$19-'様式３（療養者名簿）（⑤の場合）'!$BJ102+1&lt;=15,IF(PW$19&gt;='様式３（療養者名簿）（⑤の場合）'!$BJ102,IF(PW$19&lt;='様式３（療養者名簿）（⑤の場合）'!$BK102,1,0),0),0)</f>
        <v>0</v>
      </c>
      <c r="PX97" s="248">
        <f>IF(PX$19-'様式３（療養者名簿）（⑤の場合）'!$BJ102+1&lt;=15,IF(PX$19&gt;='様式３（療養者名簿）（⑤の場合）'!$BJ102,IF(PX$19&lt;='様式３（療養者名簿）（⑤の場合）'!$BK102,1,0),0),0)</f>
        <v>0</v>
      </c>
      <c r="PY97" s="248">
        <f>IF(PY$19-'様式３（療養者名簿）（⑤の場合）'!$BJ102+1&lt;=15,IF(PY$19&gt;='様式３（療養者名簿）（⑤の場合）'!$BJ102,IF(PY$19&lt;='様式３（療養者名簿）（⑤の場合）'!$BK102,1,0),0),0)</f>
        <v>0</v>
      </c>
      <c r="PZ97" s="248">
        <f>IF(PZ$19-'様式３（療養者名簿）（⑤の場合）'!$BJ102+1&lt;=15,IF(PZ$19&gt;='様式３（療養者名簿）（⑤の場合）'!$BJ102,IF(PZ$19&lt;='様式３（療養者名簿）（⑤の場合）'!$BK102,1,0),0),0)</f>
        <v>0</v>
      </c>
      <c r="QA97" s="248">
        <f>IF(QA$19-'様式３（療養者名簿）（⑤の場合）'!$BJ102+1&lt;=15,IF(QA$19&gt;='様式３（療養者名簿）（⑤の場合）'!$BJ102,IF(QA$19&lt;='様式３（療養者名簿）（⑤の場合）'!$BK102,1,0),0),0)</f>
        <v>0</v>
      </c>
      <c r="QB97" s="248">
        <f>IF(QB$19-'様式３（療養者名簿）（⑤の場合）'!$BJ102+1&lt;=15,IF(QB$19&gt;='様式３（療養者名簿）（⑤の場合）'!$BJ102,IF(QB$19&lt;='様式３（療養者名簿）（⑤の場合）'!$BK102,1,0),0),0)</f>
        <v>0</v>
      </c>
      <c r="QC97" s="248">
        <f>IF(QC$19-'様式３（療養者名簿）（⑤の場合）'!$BJ102+1&lt;=15,IF(QC$19&gt;='様式３（療養者名簿）（⑤の場合）'!$BJ102,IF(QC$19&lt;='様式３（療養者名簿）（⑤の場合）'!$BK102,1,0),0),0)</f>
        <v>0</v>
      </c>
      <c r="QD97" s="248">
        <f>IF(QD$19-'様式３（療養者名簿）（⑤の場合）'!$BJ102+1&lt;=15,IF(QD$19&gt;='様式３（療養者名簿）（⑤の場合）'!$BJ102,IF(QD$19&lt;='様式３（療養者名簿）（⑤の場合）'!$BK102,1,0),0),0)</f>
        <v>0</v>
      </c>
      <c r="QE97" s="248">
        <f>IF(QE$19-'様式３（療養者名簿）（⑤の場合）'!$BJ102+1&lt;=15,IF(QE$19&gt;='様式３（療養者名簿）（⑤の場合）'!$BJ102,IF(QE$19&lt;='様式３（療養者名簿）（⑤の場合）'!$BK102,1,0),0),0)</f>
        <v>0</v>
      </c>
      <c r="QF97" s="248">
        <f>IF(QF$19-'様式３（療養者名簿）（⑤の場合）'!$BJ102+1&lt;=15,IF(QF$19&gt;='様式３（療養者名簿）（⑤の場合）'!$BJ102,IF(QF$19&lt;='様式３（療養者名簿）（⑤の場合）'!$BK102,1,0),0),0)</f>
        <v>0</v>
      </c>
      <c r="QG97" s="248">
        <f>IF(QG$19-'様式３（療養者名簿）（⑤の場合）'!$BJ102+1&lt;=15,IF(QG$19&gt;='様式３（療養者名簿）（⑤の場合）'!$BJ102,IF(QG$19&lt;='様式３（療養者名簿）（⑤の場合）'!$BK102,1,0),0),0)</f>
        <v>0</v>
      </c>
      <c r="QH97" s="248">
        <f>IF(QH$19-'様式３（療養者名簿）（⑤の場合）'!$BJ102+1&lt;=15,IF(QH$19&gt;='様式３（療養者名簿）（⑤の場合）'!$BJ102,IF(QH$19&lt;='様式３（療養者名簿）（⑤の場合）'!$BK102,1,0),0),0)</f>
        <v>0</v>
      </c>
      <c r="QI97" s="248">
        <f>IF(QI$19-'様式３（療養者名簿）（⑤の場合）'!$BJ102+1&lt;=15,IF(QI$19&gt;='様式３（療養者名簿）（⑤の場合）'!$BJ102,IF(QI$19&lt;='様式３（療養者名簿）（⑤の場合）'!$BK102,1,0),0),0)</f>
        <v>0</v>
      </c>
      <c r="QJ97" s="248">
        <f>IF(QJ$19-'様式３（療養者名簿）（⑤の場合）'!$BJ102+1&lt;=15,IF(QJ$19&gt;='様式３（療養者名簿）（⑤の場合）'!$BJ102,IF(QJ$19&lt;='様式３（療養者名簿）（⑤の場合）'!$BK102,1,0),0),0)</f>
        <v>0</v>
      </c>
      <c r="QK97" s="248">
        <f>IF(QK$19-'様式３（療養者名簿）（⑤の場合）'!$BJ102+1&lt;=15,IF(QK$19&gt;='様式３（療養者名簿）（⑤の場合）'!$BJ102,IF(QK$19&lt;='様式３（療養者名簿）（⑤の場合）'!$BK102,1,0),0),0)</f>
        <v>0</v>
      </c>
      <c r="QL97" s="248">
        <f>IF(QL$19-'様式３（療養者名簿）（⑤の場合）'!$BJ102+1&lt;=15,IF(QL$19&gt;='様式３（療養者名簿）（⑤の場合）'!$BJ102,IF(QL$19&lt;='様式３（療養者名簿）（⑤の場合）'!$BK102,1,0),0),0)</f>
        <v>0</v>
      </c>
      <c r="QM97" s="248">
        <f>IF(QM$19-'様式３（療養者名簿）（⑤の場合）'!$BJ102+1&lt;=15,IF(QM$19&gt;='様式３（療養者名簿）（⑤の場合）'!$BJ102,IF(QM$19&lt;='様式３（療養者名簿）（⑤の場合）'!$BK102,1,0),0),0)</f>
        <v>0</v>
      </c>
      <c r="QN97" s="248">
        <f>IF(QN$19-'様式３（療養者名簿）（⑤の場合）'!$BJ102+1&lt;=15,IF(QN$19&gt;='様式３（療養者名簿）（⑤の場合）'!$BJ102,IF(QN$19&lt;='様式３（療養者名簿）（⑤の場合）'!$BK102,1,0),0),0)</f>
        <v>0</v>
      </c>
      <c r="QO97" s="248">
        <f>IF(QO$19-'様式３（療養者名簿）（⑤の場合）'!$BJ102+1&lt;=15,IF(QO$19&gt;='様式３（療養者名簿）（⑤の場合）'!$BJ102,IF(QO$19&lt;='様式３（療養者名簿）（⑤の場合）'!$BK102,1,0),0),0)</f>
        <v>0</v>
      </c>
      <c r="QP97" s="248">
        <f>IF(QP$19-'様式３（療養者名簿）（⑤の場合）'!$BJ102+1&lt;=15,IF(QP$19&gt;='様式３（療養者名簿）（⑤の場合）'!$BJ102,IF(QP$19&lt;='様式３（療養者名簿）（⑤の場合）'!$BK102,1,0),0),0)</f>
        <v>0</v>
      </c>
      <c r="QQ97" s="248">
        <f>IF(QQ$19-'様式３（療養者名簿）（⑤の場合）'!$BJ102+1&lt;=15,IF(QQ$19&gt;='様式３（療養者名簿）（⑤の場合）'!$BJ102,IF(QQ$19&lt;='様式３（療養者名簿）（⑤の場合）'!$BK102,1,0),0),0)</f>
        <v>0</v>
      </c>
      <c r="QR97" s="248">
        <f>IF(QR$19-'様式３（療養者名簿）（⑤の場合）'!$BJ102+1&lt;=15,IF(QR$19&gt;='様式３（療養者名簿）（⑤の場合）'!$BJ102,IF(QR$19&lt;='様式３（療養者名簿）（⑤の場合）'!$BK102,1,0),0),0)</f>
        <v>0</v>
      </c>
      <c r="QS97" s="248">
        <f>IF(QS$19-'様式３（療養者名簿）（⑤の場合）'!$BJ102+1&lt;=15,IF(QS$19&gt;='様式３（療養者名簿）（⑤の場合）'!$BJ102,IF(QS$19&lt;='様式３（療養者名簿）（⑤の場合）'!$BK102,1,0),0),0)</f>
        <v>0</v>
      </c>
      <c r="QT97" s="248">
        <f>IF(QT$19-'様式３（療養者名簿）（⑤の場合）'!$BJ102+1&lt;=15,IF(QT$19&gt;='様式３（療養者名簿）（⑤の場合）'!$BJ102,IF(QT$19&lt;='様式３（療養者名簿）（⑤の場合）'!$BK102,1,0),0),0)</f>
        <v>0</v>
      </c>
      <c r="QU97" s="248">
        <f>IF(QU$19-'様式３（療養者名簿）（⑤の場合）'!$BJ102+1&lt;=15,IF(QU$19&gt;='様式３（療養者名簿）（⑤の場合）'!$BJ102,IF(QU$19&lt;='様式３（療養者名簿）（⑤の場合）'!$BK102,1,0),0),0)</f>
        <v>0</v>
      </c>
      <c r="QV97" s="248">
        <f>IF(QV$19-'様式３（療養者名簿）（⑤の場合）'!$BJ102+1&lt;=15,IF(QV$19&gt;='様式３（療養者名簿）（⑤の場合）'!$BJ102,IF(QV$19&lt;='様式３（療養者名簿）（⑤の場合）'!$BK102,1,0),0),0)</f>
        <v>0</v>
      </c>
      <c r="QW97" s="248">
        <f>IF(QW$19-'様式３（療養者名簿）（⑤の場合）'!$BJ102+1&lt;=15,IF(QW$19&gt;='様式３（療養者名簿）（⑤の場合）'!$BJ102,IF(QW$19&lt;='様式３（療養者名簿）（⑤の場合）'!$BK102,1,0),0),0)</f>
        <v>0</v>
      </c>
      <c r="QX97" s="248">
        <f>IF(QX$19-'様式３（療養者名簿）（⑤の場合）'!$BJ102+1&lt;=15,IF(QX$19&gt;='様式３（療養者名簿）（⑤の場合）'!$BJ102,IF(QX$19&lt;='様式３（療養者名簿）（⑤の場合）'!$BK102,1,0),0),0)</f>
        <v>0</v>
      </c>
      <c r="QY97" s="248">
        <f>IF(QY$19-'様式３（療養者名簿）（⑤の場合）'!$BJ102+1&lt;=15,IF(QY$19&gt;='様式３（療養者名簿）（⑤の場合）'!$BJ102,IF(QY$19&lt;='様式３（療養者名簿）（⑤の場合）'!$BK102,1,0),0),0)</f>
        <v>0</v>
      </c>
      <c r="QZ97" s="248">
        <f>IF(QZ$19-'様式３（療養者名簿）（⑤の場合）'!$BJ102+1&lt;=15,IF(QZ$19&gt;='様式３（療養者名簿）（⑤の場合）'!$BJ102,IF(QZ$19&lt;='様式３（療養者名簿）（⑤の場合）'!$BK102,1,0),0),0)</f>
        <v>0</v>
      </c>
      <c r="RA97" s="248">
        <f>IF(RA$19-'様式３（療養者名簿）（⑤の場合）'!$BJ102+1&lt;=15,IF(RA$19&gt;='様式３（療養者名簿）（⑤の場合）'!$BJ102,IF(RA$19&lt;='様式３（療養者名簿）（⑤の場合）'!$BK102,1,0),0),0)</f>
        <v>0</v>
      </c>
      <c r="RB97" s="248">
        <f>IF(RB$19-'様式３（療養者名簿）（⑤の場合）'!$BJ102+1&lt;=15,IF(RB$19&gt;='様式３（療養者名簿）（⑤の場合）'!$BJ102,IF(RB$19&lt;='様式３（療養者名簿）（⑤の場合）'!$BK102,1,0),0),0)</f>
        <v>0</v>
      </c>
      <c r="RC97" s="248">
        <f>IF(RC$19-'様式３（療養者名簿）（⑤の場合）'!$BJ102+1&lt;=15,IF(RC$19&gt;='様式３（療養者名簿）（⑤の場合）'!$BJ102,IF(RC$19&lt;='様式３（療養者名簿）（⑤の場合）'!$BK102,1,0),0),0)</f>
        <v>0</v>
      </c>
      <c r="RD97" s="248">
        <f>IF(RD$19-'様式３（療養者名簿）（⑤の場合）'!$BJ102+1&lt;=15,IF(RD$19&gt;='様式３（療養者名簿）（⑤の場合）'!$BJ102,IF(RD$19&lt;='様式３（療養者名簿）（⑤の場合）'!$BK102,1,0),0),0)</f>
        <v>0</v>
      </c>
      <c r="RE97" s="248">
        <f>IF(RE$19-'様式３（療養者名簿）（⑤の場合）'!$BJ102+1&lt;=15,IF(RE$19&gt;='様式３（療養者名簿）（⑤の場合）'!$BJ102,IF(RE$19&lt;='様式３（療養者名簿）（⑤の場合）'!$BK102,1,0),0),0)</f>
        <v>0</v>
      </c>
      <c r="RF97" s="248">
        <f>IF(RF$19-'様式３（療養者名簿）（⑤の場合）'!$BJ102+1&lt;=15,IF(RF$19&gt;='様式３（療養者名簿）（⑤の場合）'!$BJ102,IF(RF$19&lt;='様式３（療養者名簿）（⑤の場合）'!$BK102,1,0),0),0)</f>
        <v>0</v>
      </c>
      <c r="RG97" s="248">
        <f>IF(RG$19-'様式３（療養者名簿）（⑤の場合）'!$BJ102+1&lt;=15,IF(RG$19&gt;='様式３（療養者名簿）（⑤の場合）'!$BJ102,IF(RG$19&lt;='様式３（療養者名簿）（⑤の場合）'!$BK102,1,0),0),0)</f>
        <v>0</v>
      </c>
      <c r="RH97" s="248">
        <f>IF(RH$19-'様式３（療養者名簿）（⑤の場合）'!$BJ102+1&lt;=15,IF(RH$19&gt;='様式３（療養者名簿）（⑤の場合）'!$BJ102,IF(RH$19&lt;='様式３（療養者名簿）（⑤の場合）'!$BK102,1,0),0),0)</f>
        <v>0</v>
      </c>
      <c r="RI97" s="248">
        <f>IF(RI$19-'様式３（療養者名簿）（⑤の場合）'!$BJ102+1&lt;=15,IF(RI$19&gt;='様式３（療養者名簿）（⑤の場合）'!$BJ102,IF(RI$19&lt;='様式３（療養者名簿）（⑤の場合）'!$BK102,1,0),0),0)</f>
        <v>0</v>
      </c>
      <c r="RJ97" s="248">
        <f>IF(RJ$19-'様式３（療養者名簿）（⑤の場合）'!$BJ102+1&lt;=15,IF(RJ$19&gt;='様式３（療養者名簿）（⑤の場合）'!$BJ102,IF(RJ$19&lt;='様式３（療養者名簿）（⑤の場合）'!$BK102,1,0),0),0)</f>
        <v>0</v>
      </c>
      <c r="RK97" s="248">
        <f>IF(RK$19-'様式３（療養者名簿）（⑤の場合）'!$BJ102+1&lt;=15,IF(RK$19&gt;='様式３（療養者名簿）（⑤の場合）'!$BJ102,IF(RK$19&lt;='様式３（療養者名簿）（⑤の場合）'!$BK102,1,0),0),0)</f>
        <v>0</v>
      </c>
      <c r="RL97" s="248">
        <f>IF(RL$19-'様式３（療養者名簿）（⑤の場合）'!$BJ102+1&lt;=15,IF(RL$19&gt;='様式３（療養者名簿）（⑤の場合）'!$BJ102,IF(RL$19&lt;='様式３（療養者名簿）（⑤の場合）'!$BK102,1,0),0),0)</f>
        <v>0</v>
      </c>
      <c r="RM97" s="248">
        <f>IF(RM$19-'様式３（療養者名簿）（⑤の場合）'!$BJ102+1&lt;=15,IF(RM$19&gt;='様式３（療養者名簿）（⑤の場合）'!$BJ102,IF(RM$19&lt;='様式３（療養者名簿）（⑤の場合）'!$BK102,1,0),0),0)</f>
        <v>0</v>
      </c>
      <c r="RN97" s="248">
        <f>IF(RN$19-'様式３（療養者名簿）（⑤の場合）'!$BJ102+1&lt;=15,IF(RN$19&gt;='様式３（療養者名簿）（⑤の場合）'!$BJ102,IF(RN$19&lt;='様式３（療養者名簿）（⑤の場合）'!$BK102,1,0),0),0)</f>
        <v>0</v>
      </c>
      <c r="RO97" s="248">
        <f>IF(RO$19-'様式３（療養者名簿）（⑤の場合）'!$BJ102+1&lt;=15,IF(RO$19&gt;='様式３（療養者名簿）（⑤の場合）'!$BJ102,IF(RO$19&lt;='様式３（療養者名簿）（⑤の場合）'!$BK102,1,0),0),0)</f>
        <v>0</v>
      </c>
      <c r="RP97" s="248">
        <f>IF(RP$19-'様式３（療養者名簿）（⑤の場合）'!$BJ102+1&lt;=15,IF(RP$19&gt;='様式３（療養者名簿）（⑤の場合）'!$BJ102,IF(RP$19&lt;='様式３（療養者名簿）（⑤の場合）'!$BK102,1,0),0),0)</f>
        <v>0</v>
      </c>
      <c r="RQ97" s="248">
        <f>IF(RQ$19-'様式３（療養者名簿）（⑤の場合）'!$BJ102+1&lt;=15,IF(RQ$19&gt;='様式３（療養者名簿）（⑤の場合）'!$BJ102,IF(RQ$19&lt;='様式３（療養者名簿）（⑤の場合）'!$BK102,1,0),0),0)</f>
        <v>0</v>
      </c>
      <c r="RR97" s="248">
        <f>IF(RR$19-'様式３（療養者名簿）（⑤の場合）'!$BJ102+1&lt;=15,IF(RR$19&gt;='様式３（療養者名簿）（⑤の場合）'!$BJ102,IF(RR$19&lt;='様式３（療養者名簿）（⑤の場合）'!$BK102,1,0),0),0)</f>
        <v>0</v>
      </c>
      <c r="RS97" s="248">
        <f>IF(RS$19-'様式３（療養者名簿）（⑤の場合）'!$BJ102+1&lt;=15,IF(RS$19&gt;='様式３（療養者名簿）（⑤の場合）'!$BJ102,IF(RS$19&lt;='様式３（療養者名簿）（⑤の場合）'!$BK102,1,0),0),0)</f>
        <v>0</v>
      </c>
      <c r="RT97" s="248">
        <f>IF(RT$19-'様式３（療養者名簿）（⑤の場合）'!$BJ102+1&lt;=15,IF(RT$19&gt;='様式３（療養者名簿）（⑤の場合）'!$BJ102,IF(RT$19&lt;='様式３（療養者名簿）（⑤の場合）'!$BK102,1,0),0),0)</f>
        <v>0</v>
      </c>
      <c r="RU97" s="248">
        <f>IF(RU$19-'様式３（療養者名簿）（⑤の場合）'!$BJ102+1&lt;=15,IF(RU$19&gt;='様式３（療養者名簿）（⑤の場合）'!$BJ102,IF(RU$19&lt;='様式３（療養者名簿）（⑤の場合）'!$BK102,1,0),0),0)</f>
        <v>0</v>
      </c>
      <c r="RV97" s="248">
        <f>IF(RV$19-'様式３（療養者名簿）（⑤の場合）'!$BJ102+1&lt;=15,IF(RV$19&gt;='様式３（療養者名簿）（⑤の場合）'!$BJ102,IF(RV$19&lt;='様式３（療養者名簿）（⑤の場合）'!$BK102,1,0),0),0)</f>
        <v>0</v>
      </c>
      <c r="RW97" s="248">
        <f>IF(RW$19-'様式３（療養者名簿）（⑤の場合）'!$BJ102+1&lt;=15,IF(RW$19&gt;='様式３（療養者名簿）（⑤の場合）'!$BJ102,IF(RW$19&lt;='様式３（療養者名簿）（⑤の場合）'!$BK102,1,0),0),0)</f>
        <v>0</v>
      </c>
      <c r="RX97" s="248">
        <f>IF(RX$19-'様式３（療養者名簿）（⑤の場合）'!$BJ102+1&lt;=15,IF(RX$19&gt;='様式３（療養者名簿）（⑤の場合）'!$BJ102,IF(RX$19&lt;='様式３（療養者名簿）（⑤の場合）'!$BK102,1,0),0),0)</f>
        <v>0</v>
      </c>
      <c r="RY97" s="248">
        <f>IF(RY$19-'様式３（療養者名簿）（⑤の場合）'!$BJ102+1&lt;=15,IF(RY$19&gt;='様式３（療養者名簿）（⑤の場合）'!$BJ102,IF(RY$19&lt;='様式３（療養者名簿）（⑤の場合）'!$BK102,1,0),0),0)</f>
        <v>0</v>
      </c>
      <c r="RZ97" s="248">
        <f>IF(RZ$19-'様式３（療養者名簿）（⑤の場合）'!$BJ102+1&lt;=15,IF(RZ$19&gt;='様式３（療養者名簿）（⑤の場合）'!$BJ102,IF(RZ$19&lt;='様式３（療養者名簿）（⑤の場合）'!$BK102,1,0),0),0)</f>
        <v>0</v>
      </c>
      <c r="SA97" s="248">
        <f>IF(SA$19-'様式３（療養者名簿）（⑤の場合）'!$BJ102+1&lt;=15,IF(SA$19&gt;='様式３（療養者名簿）（⑤の場合）'!$BJ102,IF(SA$19&lt;='様式３（療養者名簿）（⑤の場合）'!$BK102,1,0),0),0)</f>
        <v>0</v>
      </c>
      <c r="SB97" s="248">
        <f>IF(SB$19-'様式３（療養者名簿）（⑤の場合）'!$BJ102+1&lt;=15,IF(SB$19&gt;='様式３（療養者名簿）（⑤の場合）'!$BJ102,IF(SB$19&lt;='様式３（療養者名簿）（⑤の場合）'!$BK102,1,0),0),0)</f>
        <v>0</v>
      </c>
      <c r="SC97" s="248">
        <f>IF(SC$19-'様式３（療養者名簿）（⑤の場合）'!$BJ102+1&lt;=15,IF(SC$19&gt;='様式３（療養者名簿）（⑤の場合）'!$BJ102,IF(SC$19&lt;='様式３（療養者名簿）（⑤の場合）'!$BK102,1,0),0),0)</f>
        <v>0</v>
      </c>
      <c r="SD97" s="248">
        <f>IF(SD$19-'様式３（療養者名簿）（⑤の場合）'!$BJ102+1&lt;=15,IF(SD$19&gt;='様式３（療養者名簿）（⑤の場合）'!$BJ102,IF(SD$19&lt;='様式３（療養者名簿）（⑤の場合）'!$BK102,1,0),0),0)</f>
        <v>0</v>
      </c>
      <c r="SE97" s="248">
        <f>IF(SE$19-'様式３（療養者名簿）（⑤の場合）'!$BJ102+1&lt;=15,IF(SE$19&gt;='様式３（療養者名簿）（⑤の場合）'!$BJ102,IF(SE$19&lt;='様式３（療養者名簿）（⑤の場合）'!$BK102,1,0),0),0)</f>
        <v>0</v>
      </c>
      <c r="SF97" s="248">
        <f>IF(SF$19-'様式３（療養者名簿）（⑤の場合）'!$BJ102+1&lt;=15,IF(SF$19&gt;='様式３（療養者名簿）（⑤の場合）'!$BJ102,IF(SF$19&lt;='様式３（療養者名簿）（⑤の場合）'!$BK102,1,0),0),0)</f>
        <v>0</v>
      </c>
      <c r="SG97" s="248">
        <f>IF(SG$19-'様式３（療養者名簿）（⑤の場合）'!$BJ102+1&lt;=15,IF(SG$19&gt;='様式３（療養者名簿）（⑤の場合）'!$BJ102,IF(SG$19&lt;='様式３（療養者名簿）（⑤の場合）'!$BK102,1,0),0),0)</f>
        <v>0</v>
      </c>
      <c r="SH97" s="248">
        <f>IF(SH$19-'様式３（療養者名簿）（⑤の場合）'!$BJ102+1&lt;=15,IF(SH$19&gt;='様式３（療養者名簿）（⑤の場合）'!$BJ102,IF(SH$19&lt;='様式３（療養者名簿）（⑤の場合）'!$BK102,1,0),0),0)</f>
        <v>0</v>
      </c>
      <c r="SI97" s="248">
        <f>IF(SI$19-'様式３（療養者名簿）（⑤の場合）'!$BJ102+1&lt;=15,IF(SI$19&gt;='様式３（療養者名簿）（⑤の場合）'!$BJ102,IF(SI$19&lt;='様式３（療養者名簿）（⑤の場合）'!$BK102,1,0),0),0)</f>
        <v>0</v>
      </c>
      <c r="SJ97" s="248">
        <f>IF(SJ$19-'様式３（療養者名簿）（⑤の場合）'!$BJ102+1&lt;=15,IF(SJ$19&gt;='様式３（療養者名簿）（⑤の場合）'!$BJ102,IF(SJ$19&lt;='様式３（療養者名簿）（⑤の場合）'!$BK102,1,0),0),0)</f>
        <v>0</v>
      </c>
      <c r="SK97" s="248">
        <f>IF(SK$19-'様式３（療養者名簿）（⑤の場合）'!$BJ102+1&lt;=15,IF(SK$19&gt;='様式３（療養者名簿）（⑤の場合）'!$BJ102,IF(SK$19&lt;='様式３（療養者名簿）（⑤の場合）'!$BK102,1,0),0),0)</f>
        <v>0</v>
      </c>
      <c r="SL97" s="248">
        <f>IF(SL$19-'様式３（療養者名簿）（⑤の場合）'!$BJ102+1&lt;=15,IF(SL$19&gt;='様式３（療養者名簿）（⑤の場合）'!$BJ102,IF(SL$19&lt;='様式３（療養者名簿）（⑤の場合）'!$BK102,1,0),0),0)</f>
        <v>0</v>
      </c>
      <c r="SM97" s="248">
        <f>IF(SM$19-'様式３（療養者名簿）（⑤の場合）'!$BJ102+1&lt;=15,IF(SM$19&gt;='様式３（療養者名簿）（⑤の場合）'!$BJ102,IF(SM$19&lt;='様式３（療養者名簿）（⑤の場合）'!$BK102,1,0),0),0)</f>
        <v>0</v>
      </c>
      <c r="SN97" s="248">
        <f>IF(SN$19-'様式３（療養者名簿）（⑤の場合）'!$BJ102+1&lt;=15,IF(SN$19&gt;='様式３（療養者名簿）（⑤の場合）'!$BJ102,IF(SN$19&lt;='様式３（療養者名簿）（⑤の場合）'!$BK102,1,0),0),0)</f>
        <v>0</v>
      </c>
      <c r="SO97" s="248">
        <f>IF(SO$19-'様式３（療養者名簿）（⑤の場合）'!$BJ102+1&lt;=15,IF(SO$19&gt;='様式３（療養者名簿）（⑤の場合）'!$BJ102,IF(SO$19&lt;='様式３（療養者名簿）（⑤の場合）'!$BK102,1,0),0),0)</f>
        <v>0</v>
      </c>
      <c r="SP97" s="248">
        <f>IF(SP$19-'様式３（療養者名簿）（⑤の場合）'!$BJ102+1&lt;=15,IF(SP$19&gt;='様式３（療養者名簿）（⑤の場合）'!$BJ102,IF(SP$19&lt;='様式３（療養者名簿）（⑤の場合）'!$BK102,1,0),0),0)</f>
        <v>0</v>
      </c>
      <c r="SQ97" s="248">
        <f>IF(SQ$19-'様式３（療養者名簿）（⑤の場合）'!$BJ102+1&lt;=15,IF(SQ$19&gt;='様式３（療養者名簿）（⑤の場合）'!$BJ102,IF(SQ$19&lt;='様式３（療養者名簿）（⑤の場合）'!$BK102,1,0),0),0)</f>
        <v>0</v>
      </c>
      <c r="SR97" s="248">
        <f>IF(SR$19-'様式３（療養者名簿）（⑤の場合）'!$BJ102+1&lt;=15,IF(SR$19&gt;='様式３（療養者名簿）（⑤の場合）'!$BJ102,IF(SR$19&lt;='様式３（療養者名簿）（⑤の場合）'!$BK102,1,0),0),0)</f>
        <v>0</v>
      </c>
      <c r="SS97" s="248">
        <f>IF(SS$19-'様式３（療養者名簿）（⑤の場合）'!$BJ102+1&lt;=15,IF(SS$19&gt;='様式３（療養者名簿）（⑤の場合）'!$BJ102,IF(SS$19&lt;='様式３（療養者名簿）（⑤の場合）'!$BK102,1,0),0),0)</f>
        <v>0</v>
      </c>
      <c r="ST97" s="248">
        <f>IF(ST$19-'様式３（療養者名簿）（⑤の場合）'!$BJ102+1&lt;=15,IF(ST$19&gt;='様式３（療養者名簿）（⑤の場合）'!$BJ102,IF(ST$19&lt;='様式３（療養者名簿）（⑤の場合）'!$BK102,1,0),0),0)</f>
        <v>0</v>
      </c>
      <c r="SU97" s="248">
        <f>IF(SU$19-'様式３（療養者名簿）（⑤の場合）'!$BJ102+1&lt;=15,IF(SU$19&gt;='様式３（療養者名簿）（⑤の場合）'!$BJ102,IF(SU$19&lt;='様式３（療養者名簿）（⑤の場合）'!$BK102,1,0),0),0)</f>
        <v>0</v>
      </c>
      <c r="SV97" s="248">
        <f>IF(SV$19-'様式３（療養者名簿）（⑤の場合）'!$BJ102+1&lt;=15,IF(SV$19&gt;='様式３（療養者名簿）（⑤の場合）'!$BJ102,IF(SV$19&lt;='様式３（療養者名簿）（⑤の場合）'!$BK102,1,0),0),0)</f>
        <v>0</v>
      </c>
      <c r="SW97" s="248">
        <f>IF(SW$19-'様式３（療養者名簿）（⑤の場合）'!$BJ102+1&lt;=15,IF(SW$19&gt;='様式３（療養者名簿）（⑤の場合）'!$BJ102,IF(SW$19&lt;='様式３（療養者名簿）（⑤の場合）'!$BK102,1,0),0),0)</f>
        <v>0</v>
      </c>
      <c r="SX97" s="248">
        <f>IF(SX$19-'様式３（療養者名簿）（⑤の場合）'!$BJ102+1&lt;=15,IF(SX$19&gt;='様式３（療養者名簿）（⑤の場合）'!$BJ102,IF(SX$19&lt;='様式３（療養者名簿）（⑤の場合）'!$BK102,1,0),0),0)</f>
        <v>0</v>
      </c>
      <c r="SY97" s="248">
        <f>IF(SY$19-'様式３（療養者名簿）（⑤の場合）'!$BJ102+1&lt;=15,IF(SY$19&gt;='様式３（療養者名簿）（⑤の場合）'!$BJ102,IF(SY$19&lt;='様式３（療養者名簿）（⑤の場合）'!$BK102,1,0),0),0)</f>
        <v>0</v>
      </c>
      <c r="SZ97" s="248">
        <f>IF(SZ$19-'様式３（療養者名簿）（⑤の場合）'!$BJ102+1&lt;=15,IF(SZ$19&gt;='様式３（療養者名簿）（⑤の場合）'!$BJ102,IF(SZ$19&lt;='様式３（療養者名簿）（⑤の場合）'!$BK102,1,0),0),0)</f>
        <v>0</v>
      </c>
      <c r="TA97" s="248">
        <f>IF(TA$19-'様式３（療養者名簿）（⑤の場合）'!$BJ102+1&lt;=15,IF(TA$19&gt;='様式３（療養者名簿）（⑤の場合）'!$BJ102,IF(TA$19&lt;='様式３（療養者名簿）（⑤の場合）'!$BK102,1,0),0),0)</f>
        <v>0</v>
      </c>
      <c r="TB97" s="248">
        <f>IF(TB$19-'様式３（療養者名簿）（⑤の場合）'!$BJ102+1&lt;=15,IF(TB$19&gt;='様式３（療養者名簿）（⑤の場合）'!$BJ102,IF(TB$19&lt;='様式３（療養者名簿）（⑤の場合）'!$BK102,1,0),0),0)</f>
        <v>0</v>
      </c>
      <c r="TC97" s="248">
        <f>IF(TC$19-'様式３（療養者名簿）（⑤の場合）'!$BJ102+1&lt;=15,IF(TC$19&gt;='様式３（療養者名簿）（⑤の場合）'!$BJ102,IF(TC$19&lt;='様式３（療養者名簿）（⑤の場合）'!$BK102,1,0),0),0)</f>
        <v>0</v>
      </c>
      <c r="TD97" s="248">
        <f>IF(TD$19-'様式３（療養者名簿）（⑤の場合）'!$BJ102+1&lt;=15,IF(TD$19&gt;='様式３（療養者名簿）（⑤の場合）'!$BJ102,IF(TD$19&lt;='様式３（療養者名簿）（⑤の場合）'!$BK102,1,0),0),0)</f>
        <v>0</v>
      </c>
      <c r="TE97" s="248">
        <f>IF(TE$19-'様式３（療養者名簿）（⑤の場合）'!$BJ102+1&lt;=15,IF(TE$19&gt;='様式３（療養者名簿）（⑤の場合）'!$BJ102,IF(TE$19&lt;='様式３（療養者名簿）（⑤の場合）'!$BK102,1,0),0),0)</f>
        <v>0</v>
      </c>
      <c r="TF97" s="248">
        <f>IF(TF$19-'様式３（療養者名簿）（⑤の場合）'!$BJ102+1&lt;=15,IF(TF$19&gt;='様式３（療養者名簿）（⑤の場合）'!$BJ102,IF(TF$19&lt;='様式３（療養者名簿）（⑤の場合）'!$BK102,1,0),0),0)</f>
        <v>0</v>
      </c>
      <c r="TG97" s="248">
        <f>IF(TG$19-'様式３（療養者名簿）（⑤の場合）'!$BJ102+1&lt;=15,IF(TG$19&gt;='様式３（療養者名簿）（⑤の場合）'!$BJ102,IF(TG$19&lt;='様式３（療養者名簿）（⑤の場合）'!$BK102,1,0),0),0)</f>
        <v>0</v>
      </c>
      <c r="TH97" s="248">
        <f>IF(TH$19-'様式３（療養者名簿）（⑤の場合）'!$BJ102+1&lt;=15,IF(TH$19&gt;='様式３（療養者名簿）（⑤の場合）'!$BJ102,IF(TH$19&lt;='様式３（療養者名簿）（⑤の場合）'!$BK102,1,0),0),0)</f>
        <v>0</v>
      </c>
      <c r="TI97" s="248">
        <f>IF(TI$19-'様式３（療養者名簿）（⑤の場合）'!$BJ102+1&lt;=15,IF(TI$19&gt;='様式３（療養者名簿）（⑤の場合）'!$BJ102,IF(TI$19&lt;='様式３（療養者名簿）（⑤の場合）'!$BK102,1,0),0),0)</f>
        <v>0</v>
      </c>
      <c r="TJ97" s="248">
        <f>IF(TJ$19-'様式３（療養者名簿）（⑤の場合）'!$BJ102+1&lt;=15,IF(TJ$19&gt;='様式３（療養者名簿）（⑤の場合）'!$BJ102,IF(TJ$19&lt;='様式３（療養者名簿）（⑤の場合）'!$BK102,1,0),0),0)</f>
        <v>0</v>
      </c>
      <c r="TK97" s="248">
        <f>IF(TK$19-'様式３（療養者名簿）（⑤の場合）'!$BJ102+1&lt;=15,IF(TK$19&gt;='様式３（療養者名簿）（⑤の場合）'!$BJ102,IF(TK$19&lt;='様式３（療養者名簿）（⑤の場合）'!$BK102,1,0),0),0)</f>
        <v>0</v>
      </c>
      <c r="TL97" s="248">
        <f>IF(TL$19-'様式３（療養者名簿）（⑤の場合）'!$BJ102+1&lt;=15,IF(TL$19&gt;='様式３（療養者名簿）（⑤の場合）'!$BJ102,IF(TL$19&lt;='様式３（療養者名簿）（⑤の場合）'!$BK102,1,0),0),0)</f>
        <v>0</v>
      </c>
      <c r="TM97" s="248">
        <f>IF(TM$19-'様式３（療養者名簿）（⑤の場合）'!$BJ102+1&lt;=15,IF(TM$19&gt;='様式３（療養者名簿）（⑤の場合）'!$BJ102,IF(TM$19&lt;='様式３（療養者名簿）（⑤の場合）'!$BK102,1,0),0),0)</f>
        <v>0</v>
      </c>
      <c r="TN97" s="248">
        <f>IF(TN$19-'様式３（療養者名簿）（⑤の場合）'!$BJ102+1&lt;=15,IF(TN$19&gt;='様式３（療養者名簿）（⑤の場合）'!$BJ102,IF(TN$19&lt;='様式３（療養者名簿）（⑤の場合）'!$BK102,1,0),0),0)</f>
        <v>0</v>
      </c>
      <c r="TO97" s="248">
        <f>IF(TO$19-'様式３（療養者名簿）（⑤の場合）'!$BJ102+1&lt;=15,IF(TO$19&gt;='様式３（療養者名簿）（⑤の場合）'!$BJ102,IF(TO$19&lt;='様式３（療養者名簿）（⑤の場合）'!$BK102,1,0),0),0)</f>
        <v>0</v>
      </c>
      <c r="TP97" s="248">
        <f>IF(TP$19-'様式３（療養者名簿）（⑤の場合）'!$BJ102+1&lt;=15,IF(TP$19&gt;='様式３（療養者名簿）（⑤の場合）'!$BJ102,IF(TP$19&lt;='様式３（療養者名簿）（⑤の場合）'!$BK102,1,0),0),0)</f>
        <v>0</v>
      </c>
      <c r="TQ97" s="248">
        <f>IF(TQ$19-'様式３（療養者名簿）（⑤の場合）'!$BJ102+1&lt;=15,IF(TQ$19&gt;='様式３（療養者名簿）（⑤の場合）'!$BJ102,IF(TQ$19&lt;='様式３（療養者名簿）（⑤の場合）'!$BK102,1,0),0),0)</f>
        <v>0</v>
      </c>
      <c r="TR97" s="248">
        <f>IF(TR$19-'様式３（療養者名簿）（⑤の場合）'!$BJ102+1&lt;=15,IF(TR$19&gt;='様式３（療養者名簿）（⑤の場合）'!$BJ102,IF(TR$19&lt;='様式３（療養者名簿）（⑤の場合）'!$BK102,1,0),0),0)</f>
        <v>0</v>
      </c>
      <c r="TS97" s="248">
        <f>IF(TS$19-'様式３（療養者名簿）（⑤の場合）'!$BJ102+1&lt;=15,IF(TS$19&gt;='様式３（療養者名簿）（⑤の場合）'!$BJ102,IF(TS$19&lt;='様式３（療養者名簿）（⑤の場合）'!$BK102,1,0),0),0)</f>
        <v>0</v>
      </c>
      <c r="TT97" s="248">
        <f>IF(TT$19-'様式３（療養者名簿）（⑤の場合）'!$BJ102+1&lt;=15,IF(TT$19&gt;='様式３（療養者名簿）（⑤の場合）'!$BJ102,IF(TT$19&lt;='様式３（療養者名簿）（⑤の場合）'!$BK102,1,0),0),0)</f>
        <v>0</v>
      </c>
      <c r="TU97" s="248">
        <f>IF(TU$19-'様式３（療養者名簿）（⑤の場合）'!$BJ102+1&lt;=15,IF(TU$19&gt;='様式３（療養者名簿）（⑤の場合）'!$BJ102,IF(TU$19&lt;='様式３（療養者名簿）（⑤の場合）'!$BK102,1,0),0),0)</f>
        <v>0</v>
      </c>
      <c r="TV97" s="248">
        <f>IF(TV$19-'様式３（療養者名簿）（⑤の場合）'!$BJ102+1&lt;=15,IF(TV$19&gt;='様式３（療養者名簿）（⑤の場合）'!$BJ102,IF(TV$19&lt;='様式３（療養者名簿）（⑤の場合）'!$BK102,1,0),0),0)</f>
        <v>0</v>
      </c>
      <c r="TW97" s="248">
        <f>IF(TW$19-'様式３（療養者名簿）（⑤の場合）'!$BJ102+1&lt;=15,IF(TW$19&gt;='様式３（療養者名簿）（⑤の場合）'!$BJ102,IF(TW$19&lt;='様式３（療養者名簿）（⑤の場合）'!$BK102,1,0),0),0)</f>
        <v>0</v>
      </c>
      <c r="TX97" s="248">
        <f>IF(TX$19-'様式３（療養者名簿）（⑤の場合）'!$BJ102+1&lt;=15,IF(TX$19&gt;='様式３（療養者名簿）（⑤の場合）'!$BJ102,IF(TX$19&lt;='様式３（療養者名簿）（⑤の場合）'!$BK102,1,0),0),0)</f>
        <v>0</v>
      </c>
      <c r="TY97" s="248">
        <f>IF(TY$19-'様式３（療養者名簿）（⑤の場合）'!$BJ102+1&lt;=15,IF(TY$19&gt;='様式３（療養者名簿）（⑤の場合）'!$BJ102,IF(TY$19&lt;='様式３（療養者名簿）（⑤の場合）'!$BK102,1,0),0),0)</f>
        <v>0</v>
      </c>
      <c r="TZ97" s="248">
        <f>IF(TZ$19-'様式３（療養者名簿）（⑤の場合）'!$BJ102+1&lt;=15,IF(TZ$19&gt;='様式３（療養者名簿）（⑤の場合）'!$BJ102,IF(TZ$19&lt;='様式３（療養者名簿）（⑤の場合）'!$BK102,1,0),0),0)</f>
        <v>0</v>
      </c>
      <c r="UA97" s="248">
        <f>IF(UA$19-'様式３（療養者名簿）（⑤の場合）'!$BJ102+1&lt;=15,IF(UA$19&gt;='様式３（療養者名簿）（⑤の場合）'!$BJ102,IF(UA$19&lt;='様式３（療養者名簿）（⑤の場合）'!$BK102,1,0),0),0)</f>
        <v>0</v>
      </c>
      <c r="UB97" s="248">
        <f>IF(UB$19-'様式３（療養者名簿）（⑤の場合）'!$BJ102+1&lt;=15,IF(UB$19&gt;='様式３（療養者名簿）（⑤の場合）'!$BJ102,IF(UB$19&lt;='様式３（療養者名簿）（⑤の場合）'!$BK102,1,0),0),0)</f>
        <v>0</v>
      </c>
      <c r="UC97" s="248">
        <f>IF(UC$19-'様式３（療養者名簿）（⑤の場合）'!$BJ102+1&lt;=15,IF(UC$19&gt;='様式３（療養者名簿）（⑤の場合）'!$BJ102,IF(UC$19&lt;='様式３（療養者名簿）（⑤の場合）'!$BK102,1,0),0),0)</f>
        <v>0</v>
      </c>
      <c r="UD97" s="372">
        <f>IF(UD$19-'様式３（療養者名簿）（⑤の場合）'!$BJ102+1&lt;=15,IF(UD$19&gt;='様式３（療養者名簿）（⑤の場合）'!$BJ102,IF(UD$19&lt;='様式３（療養者名簿）（⑤の場合）'!$BK102,1,0),0),0)</f>
        <v>0</v>
      </c>
      <c r="UE97" s="372">
        <f>IF(UE$19-'様式３（療養者名簿）（⑤の場合）'!$BJ102+1&lt;=15,IF(UE$19&gt;='様式３（療養者名簿）（⑤の場合）'!$BJ102,IF(UE$19&lt;='様式３（療養者名簿）（⑤の場合）'!$BK102,1,0),0),0)</f>
        <v>0</v>
      </c>
      <c r="UF97" s="372">
        <f>IF(UF$19-'様式３（療養者名簿）（⑤の場合）'!$BJ102+1&lt;=15,IF(UF$19&gt;='様式３（療養者名簿）（⑤の場合）'!$BJ102,IF(UF$19&lt;='様式３（療養者名簿）（⑤の場合）'!$BK102,1,0),0),0)</f>
        <v>0</v>
      </c>
      <c r="UG97" s="372">
        <f>IF(UG$19-'様式３（療養者名簿）（⑤の場合）'!$BJ102+1&lt;=15,IF(UG$19&gt;='様式３（療養者名簿）（⑤の場合）'!$BJ102,IF(UG$19&lt;='様式３（療養者名簿）（⑤の場合）'!$BK102,1,0),0),0)</f>
        <v>0</v>
      </c>
      <c r="UH97" s="372">
        <f>IF(UH$19-'様式３（療養者名簿）（⑤の場合）'!$BJ102+1&lt;=15,IF(UH$19&gt;='様式３（療養者名簿）（⑤の場合）'!$BJ102,IF(UH$19&lt;='様式３（療養者名簿）（⑤の場合）'!$BK102,1,0),0),0)</f>
        <v>0</v>
      </c>
      <c r="UI97" s="372">
        <f>IF(UI$19-'様式３（療養者名簿）（⑤の場合）'!$BJ102+1&lt;=15,IF(UI$19&gt;='様式３（療養者名簿）（⑤の場合）'!$BJ102,IF(UI$19&lt;='様式３（療養者名簿）（⑤の場合）'!$BK102,1,0),0),0)</f>
        <v>0</v>
      </c>
      <c r="UJ97" s="372">
        <f>IF(UJ$19-'様式３（療養者名簿）（⑤の場合）'!$BJ102+1&lt;=15,IF(UJ$19&gt;='様式３（療養者名簿）（⑤の場合）'!$BJ102,IF(UJ$19&lt;='様式３（療養者名簿）（⑤の場合）'!$BK102,1,0),0),0)</f>
        <v>0</v>
      </c>
      <c r="UK97" s="372">
        <f>IF(UK$19-'様式３（療養者名簿）（⑤の場合）'!$BJ102+1&lt;=15,IF(UK$19&gt;='様式３（療養者名簿）（⑤の場合）'!$BJ102,IF(UK$19&lt;='様式３（療養者名簿）（⑤の場合）'!$BK102,1,0),0),0)</f>
        <v>0</v>
      </c>
      <c r="UL97" s="372">
        <f>IF(UL$19-'様式３（療養者名簿）（⑤の場合）'!$BJ102+1&lt;=15,IF(UL$19&gt;='様式３（療養者名簿）（⑤の場合）'!$BJ102,IF(UL$19&lt;='様式３（療養者名簿）（⑤の場合）'!$BK102,1,0),0),0)</f>
        <v>0</v>
      </c>
      <c r="UM97" s="372">
        <f>IF(UM$19-'様式３（療養者名簿）（⑤の場合）'!$BJ102+1&lt;=15,IF(UM$19&gt;='様式３（療養者名簿）（⑤の場合）'!$BJ102,IF(UM$19&lt;='様式３（療養者名簿）（⑤の場合）'!$BK102,1,0),0),0)</f>
        <v>0</v>
      </c>
      <c r="UN97" s="372">
        <f>IF(UN$19-'様式３（療養者名簿）（⑤の場合）'!$BJ102+1&lt;=15,IF(UN$19&gt;='様式３（療養者名簿）（⑤の場合）'!$BJ102,IF(UN$19&lt;='様式３（療養者名簿）（⑤の場合）'!$BK102,1,0),0),0)</f>
        <v>0</v>
      </c>
      <c r="UO97" s="372">
        <f>IF(UO$19-'様式３（療養者名簿）（⑤の場合）'!$BJ102+1&lt;=15,IF(UO$19&gt;='様式３（療養者名簿）（⑤の場合）'!$BJ102,IF(UO$19&lt;='様式３（療養者名簿）（⑤の場合）'!$BK102,1,0),0),0)</f>
        <v>0</v>
      </c>
      <c r="UP97" s="372">
        <f>IF(UP$19-'様式３（療養者名簿）（⑤の場合）'!$BJ102+1&lt;=15,IF(UP$19&gt;='様式３（療養者名簿）（⑤の場合）'!$BJ102,IF(UP$19&lt;='様式３（療養者名簿）（⑤の場合）'!$BK102,1,0),0),0)</f>
        <v>0</v>
      </c>
      <c r="UQ97" s="372">
        <f>IF(UQ$19-'様式３（療養者名簿）（⑤の場合）'!$BJ102+1&lt;=15,IF(UQ$19&gt;='様式３（療養者名簿）（⑤の場合）'!$BJ102,IF(UQ$19&lt;='様式３（療養者名簿）（⑤の場合）'!$BK102,1,0),0),0)</f>
        <v>0</v>
      </c>
      <c r="UR97" s="372">
        <f>IF(UR$19-'様式３（療養者名簿）（⑤の場合）'!$BJ102+1&lt;=15,IF(UR$19&gt;='様式３（療養者名簿）（⑤の場合）'!$BJ102,IF(UR$19&lt;='様式３（療養者名簿）（⑤の場合）'!$BK102,1,0),0),0)</f>
        <v>0</v>
      </c>
      <c r="US97" s="372">
        <f>IF(US$19-'様式３（療養者名簿）（⑤の場合）'!$BJ102+1&lt;=15,IF(US$19&gt;='様式３（療養者名簿）（⑤の場合）'!$BJ102,IF(US$19&lt;='様式３（療養者名簿）（⑤の場合）'!$BK102,1,0),0),0)</f>
        <v>0</v>
      </c>
      <c r="UT97" s="372">
        <f>IF(UT$19-'様式３（療養者名簿）（⑤の場合）'!$BJ102+1&lt;=15,IF(UT$19&gt;='様式３（療養者名簿）（⑤の場合）'!$BJ102,IF(UT$19&lt;='様式３（療養者名簿）（⑤の場合）'!$BK102,1,0),0),0)</f>
        <v>0</v>
      </c>
      <c r="UU97" s="372">
        <f>IF(UU$19-'様式３（療養者名簿）（⑤の場合）'!$BJ102+1&lt;=15,IF(UU$19&gt;='様式３（療養者名簿）（⑤の場合）'!$BJ102,IF(UU$19&lt;='様式３（療養者名簿）（⑤の場合）'!$BK102,1,0),0),0)</f>
        <v>0</v>
      </c>
      <c r="UV97" s="372">
        <f>IF(UV$19-'様式３（療養者名簿）（⑤の場合）'!$BJ102+1&lt;=15,IF(UV$19&gt;='様式３（療養者名簿）（⑤の場合）'!$BJ102,IF(UV$19&lt;='様式３（療養者名簿）（⑤の場合）'!$BK102,1,0),0),0)</f>
        <v>0</v>
      </c>
      <c r="UW97" s="372">
        <f>IF(UW$19-'様式３（療養者名簿）（⑤の場合）'!$BJ102+1&lt;=15,IF(UW$19&gt;='様式３（療養者名簿）（⑤の場合）'!$BJ102,IF(UW$19&lt;='様式３（療養者名簿）（⑤の場合）'!$BK102,1,0),0),0)</f>
        <v>0</v>
      </c>
      <c r="UX97" s="372">
        <f>IF(UX$19-'様式３（療養者名簿）（⑤の場合）'!$BJ102+1&lt;=15,IF(UX$19&gt;='様式３（療養者名簿）（⑤の場合）'!$BJ102,IF(UX$19&lt;='様式３（療養者名簿）（⑤の場合）'!$BK102,1,0),0),0)</f>
        <v>0</v>
      </c>
      <c r="UY97" s="372">
        <f>IF(UY$19-'様式３（療養者名簿）（⑤の場合）'!$BJ102+1&lt;=15,IF(UY$19&gt;='様式３（療養者名簿）（⑤の場合）'!$BJ102,IF(UY$19&lt;='様式３（療養者名簿）（⑤の場合）'!$BK102,1,0),0),0)</f>
        <v>0</v>
      </c>
      <c r="UZ97" s="372">
        <f>IF(UZ$19-'様式３（療養者名簿）（⑤の場合）'!$BJ102+1&lt;=15,IF(UZ$19&gt;='様式３（療養者名簿）（⑤の場合）'!$BJ102,IF(UZ$19&lt;='様式３（療養者名簿）（⑤の場合）'!$BK102,1,0),0),0)</f>
        <v>0</v>
      </c>
      <c r="VA97" s="372">
        <f>IF(VA$19-'様式３（療養者名簿）（⑤の場合）'!$BJ102+1&lt;=15,IF(VA$19&gt;='様式３（療養者名簿）（⑤の場合）'!$BJ102,IF(VA$19&lt;='様式３（療養者名簿）（⑤の場合）'!$BK102,1,0),0),0)</f>
        <v>0</v>
      </c>
      <c r="VB97" s="372">
        <f>IF(VB$19-'様式３（療養者名簿）（⑤の場合）'!$BJ102+1&lt;=15,IF(VB$19&gt;='様式３（療養者名簿）（⑤の場合）'!$BJ102,IF(VB$19&lt;='様式３（療養者名簿）（⑤の場合）'!$BK102,1,0),0),0)</f>
        <v>0</v>
      </c>
      <c r="VC97" s="372">
        <f>IF(VC$19-'様式３（療養者名簿）（⑤の場合）'!$BJ102+1&lt;=15,IF(VC$19&gt;='様式３（療養者名簿）（⑤の場合）'!$BJ102,IF(VC$19&lt;='様式３（療養者名簿）（⑤の場合）'!$BK102,1,0),0),0)</f>
        <v>0</v>
      </c>
      <c r="VD97" s="372">
        <f>IF(VD$19-'様式３（療養者名簿）（⑤の場合）'!$BJ102+1&lt;=15,IF(VD$19&gt;='様式３（療養者名簿）（⑤の場合）'!$BJ102,IF(VD$19&lt;='様式３（療養者名簿）（⑤の場合）'!$BK102,1,0),0),0)</f>
        <v>0</v>
      </c>
      <c r="VE97" s="372">
        <f>IF(VE$19-'様式３（療養者名簿）（⑤の場合）'!$BJ102+1&lt;=15,IF(VE$19&gt;='様式３（療養者名簿）（⑤の場合）'!$BJ102,IF(VE$19&lt;='様式３（療養者名簿）（⑤の場合）'!$BK102,1,0),0),0)</f>
        <v>0</v>
      </c>
      <c r="VF97" s="372">
        <f>IF(VF$19-'様式３（療養者名簿）（⑤の場合）'!$BJ102+1&lt;=15,IF(VF$19&gt;='様式３（療養者名簿）（⑤の場合）'!$BJ102,IF(VF$19&lt;='様式３（療養者名簿）（⑤の場合）'!$BK102,1,0),0),0)</f>
        <v>0</v>
      </c>
      <c r="VG97" s="372">
        <f>IF(VG$19-'様式３（療養者名簿）（⑤の場合）'!$BJ102+1&lt;=15,IF(VG$19&gt;='様式３（療養者名簿）（⑤の場合）'!$BJ102,IF(VG$19&lt;='様式３（療養者名簿）（⑤の場合）'!$BK102,1,0),0),0)</f>
        <v>0</v>
      </c>
      <c r="VH97" s="372">
        <f>IF(VH$19-'様式３（療養者名簿）（⑤の場合）'!$BJ102+1&lt;=15,IF(VH$19&gt;='様式３（療養者名簿）（⑤の場合）'!$BJ102,IF(VH$19&lt;='様式３（療養者名簿）（⑤の場合）'!$BK102,1,0),0),0)</f>
        <v>0</v>
      </c>
      <c r="VI97" s="372">
        <f>IF(VI$19-'様式３（療養者名簿）（⑤の場合）'!$BJ102+1&lt;=15,IF(VI$19&gt;='様式３（療養者名簿）（⑤の場合）'!$BJ102,IF(VI$19&lt;='様式３（療養者名簿）（⑤の場合）'!$BK102,1,0),0),0)</f>
        <v>0</v>
      </c>
      <c r="VJ97" s="372">
        <f>IF(VJ$19-'様式３（療養者名簿）（⑤の場合）'!$BJ102+1&lt;=15,IF(VJ$19&gt;='様式３（療養者名簿）（⑤の場合）'!$BJ102,IF(VJ$19&lt;='様式３（療養者名簿）（⑤の場合）'!$BK102,1,0),0),0)</f>
        <v>0</v>
      </c>
      <c r="VK97" s="372">
        <f>IF(VK$19-'様式３（療養者名簿）（⑤の場合）'!$BJ102+1&lt;=15,IF(VK$19&gt;='様式３（療養者名簿）（⑤の場合）'!$BJ102,IF(VK$19&lt;='様式３（療養者名簿）（⑤の場合）'!$BK102,1,0),0),0)</f>
        <v>0</v>
      </c>
      <c r="VL97" s="372">
        <f>IF(VL$19-'様式３（療養者名簿）（⑤の場合）'!$BJ102+1&lt;=15,IF(VL$19&gt;='様式３（療養者名簿）（⑤の場合）'!$BJ102,IF(VL$19&lt;='様式３（療養者名簿）（⑤の場合）'!$BK102,1,0),0),0)</f>
        <v>0</v>
      </c>
      <c r="VM97" s="372">
        <f>IF(VM$19-'様式３（療養者名簿）（⑤の場合）'!$BJ102+1&lt;=15,IF(VM$19&gt;='様式３（療養者名簿）（⑤の場合）'!$BJ102,IF(VM$19&lt;='様式３（療養者名簿）（⑤の場合）'!$BK102,1,0),0),0)</f>
        <v>0</v>
      </c>
      <c r="VN97" s="372">
        <f>IF(VN$19-'様式３（療養者名簿）（⑤の場合）'!$BJ102+1&lt;=15,IF(VN$19&gt;='様式３（療養者名簿）（⑤の場合）'!$BJ102,IF(VN$19&lt;='様式３（療養者名簿）（⑤の場合）'!$BK102,1,0),0),0)</f>
        <v>0</v>
      </c>
      <c r="VO97" s="372">
        <f>IF(VO$19-'様式３（療養者名簿）（⑤の場合）'!$BJ102+1&lt;=15,IF(VO$19&gt;='様式３（療養者名簿）（⑤の場合）'!$BJ102,IF(VO$19&lt;='様式３（療養者名簿）（⑤の場合）'!$BK102,1,0),0),0)</f>
        <v>0</v>
      </c>
      <c r="VP97" s="372">
        <f>IF(VP$19-'様式３（療養者名簿）（⑤の場合）'!$BJ102+1&lt;=15,IF(VP$19&gt;='様式３（療養者名簿）（⑤の場合）'!$BJ102,IF(VP$19&lt;='様式３（療養者名簿）（⑤の場合）'!$BK102,1,0),0),0)</f>
        <v>0</v>
      </c>
      <c r="VQ97" s="372">
        <f>IF(VQ$19-'様式３（療養者名簿）（⑤の場合）'!$BJ102+1&lt;=15,IF(VQ$19&gt;='様式３（療養者名簿）（⑤の場合）'!$BJ102,IF(VQ$19&lt;='様式３（療養者名簿）（⑤の場合）'!$BK102,1,0),0),0)</f>
        <v>0</v>
      </c>
      <c r="VR97" s="372">
        <f>IF(VR$19-'様式３（療養者名簿）（⑤の場合）'!$BJ102+1&lt;=15,IF(VR$19&gt;='様式３（療養者名簿）（⑤の場合）'!$BJ102,IF(VR$19&lt;='様式３（療養者名簿）（⑤の場合）'!$BK102,1,0),0),0)</f>
        <v>0</v>
      </c>
      <c r="VS97" s="372">
        <f>IF(VS$19-'様式３（療養者名簿）（⑤の場合）'!$BJ102+1&lt;=15,IF(VS$19&gt;='様式３（療養者名簿）（⑤の場合）'!$BJ102,IF(VS$19&lt;='様式３（療養者名簿）（⑤の場合）'!$BK102,1,0),0),0)</f>
        <v>0</v>
      </c>
      <c r="VT97" s="372">
        <f>IF(VT$19-'様式３（療養者名簿）（⑤の場合）'!$BJ102+1&lt;=15,IF(VT$19&gt;='様式３（療養者名簿）（⑤の場合）'!$BJ102,IF(VT$19&lt;='様式３（療養者名簿）（⑤の場合）'!$BK102,1,0),0),0)</f>
        <v>0</v>
      </c>
      <c r="VU97" s="372">
        <f>IF(VU$19-'様式３（療養者名簿）（⑤の場合）'!$BJ102+1&lt;=15,IF(VU$19&gt;='様式３（療養者名簿）（⑤の場合）'!$BJ102,IF(VU$19&lt;='様式３（療養者名簿）（⑤の場合）'!$BK102,1,0),0),0)</f>
        <v>0</v>
      </c>
      <c r="VV97" s="372">
        <f>IF(VV$19-'様式３（療養者名簿）（⑤の場合）'!$BJ102+1&lt;=15,IF(VV$19&gt;='様式３（療養者名簿）（⑤の場合）'!$BJ102,IF(VV$19&lt;='様式３（療養者名簿）（⑤の場合）'!$BK102,1,0),0),0)</f>
        <v>0</v>
      </c>
      <c r="VW97" s="372">
        <f>IF(VW$19-'様式３（療養者名簿）（⑤の場合）'!$BJ102+1&lt;=15,IF(VW$19&gt;='様式３（療養者名簿）（⑤の場合）'!$BJ102,IF(VW$19&lt;='様式３（療養者名簿）（⑤の場合）'!$BK102,1,0),0),0)</f>
        <v>0</v>
      </c>
      <c r="VX97" s="372">
        <f>IF(VX$19-'様式３（療養者名簿）（⑤の場合）'!$BJ102+1&lt;=15,IF(VX$19&gt;='様式３（療養者名簿）（⑤の場合）'!$BJ102,IF(VX$19&lt;='様式３（療養者名簿）（⑤の場合）'!$BK102,1,0),0),0)</f>
        <v>0</v>
      </c>
      <c r="VY97" s="372">
        <f>IF(VY$19-'様式３（療養者名簿）（⑤の場合）'!$BJ102+1&lt;=15,IF(VY$19&gt;='様式３（療養者名簿）（⑤の場合）'!$BJ102,IF(VY$19&lt;='様式３（療養者名簿）（⑤の場合）'!$BK102,1,0),0),0)</f>
        <v>0</v>
      </c>
      <c r="VZ97" s="372">
        <f>IF(VZ$19-'様式３（療養者名簿）（⑤の場合）'!$BJ102+1&lt;=15,IF(VZ$19&gt;='様式３（療養者名簿）（⑤の場合）'!$BJ102,IF(VZ$19&lt;='様式３（療養者名簿）（⑤の場合）'!$BK102,1,0),0),0)</f>
        <v>0</v>
      </c>
      <c r="WA97" s="372">
        <f>IF(WA$19-'様式３（療養者名簿）（⑤の場合）'!$BJ102+1&lt;=15,IF(WA$19&gt;='様式３（療養者名簿）（⑤の場合）'!$BJ102,IF(WA$19&lt;='様式３（療養者名簿）（⑤の場合）'!$BK102,1,0),0),0)</f>
        <v>0</v>
      </c>
      <c r="WB97" s="372">
        <f>IF(WB$19-'様式３（療養者名簿）（⑤の場合）'!$BJ102+1&lt;=15,IF(WB$19&gt;='様式３（療養者名簿）（⑤の場合）'!$BJ102,IF(WB$19&lt;='様式３（療養者名簿）（⑤の場合）'!$BK102,1,0),0),0)</f>
        <v>0</v>
      </c>
      <c r="WC97" s="372">
        <f>IF(WC$19-'様式３（療養者名簿）（⑤の場合）'!$BJ102+1&lt;=15,IF(WC$19&gt;='様式３（療養者名簿）（⑤の場合）'!$BJ102,IF(WC$19&lt;='様式３（療養者名簿）（⑤の場合）'!$BK102,1,0),0),0)</f>
        <v>0</v>
      </c>
      <c r="WD97" s="372">
        <f>IF(WD$19-'様式３（療養者名簿）（⑤の場合）'!$BJ102+1&lt;=15,IF(WD$19&gt;='様式３（療養者名簿）（⑤の場合）'!$BJ102,IF(WD$19&lt;='様式３（療養者名簿）（⑤の場合）'!$BK102,1,0),0),0)</f>
        <v>0</v>
      </c>
      <c r="WE97" s="372">
        <f>IF(WE$19-'様式３（療養者名簿）（⑤の場合）'!$BJ102+1&lt;=15,IF(WE$19&gt;='様式３（療養者名簿）（⑤の場合）'!$BJ102,IF(WE$19&lt;='様式３（療養者名簿）（⑤の場合）'!$BK102,1,0),0),0)</f>
        <v>0</v>
      </c>
      <c r="WF97" s="372">
        <f>IF(WF$19-'様式３（療養者名簿）（⑤の場合）'!$BJ102+1&lt;=15,IF(WF$19&gt;='様式３（療養者名簿）（⑤の場合）'!$BJ102,IF(WF$19&lt;='様式３（療養者名簿）（⑤の場合）'!$BK102,1,0),0),0)</f>
        <v>0</v>
      </c>
      <c r="WG97" s="372">
        <f>IF(WG$19-'様式３（療養者名簿）（⑤の場合）'!$BJ102+1&lt;=15,IF(WG$19&gt;='様式３（療養者名簿）（⑤の場合）'!$BJ102,IF(WG$19&lt;='様式３（療養者名簿）（⑤の場合）'!$BK102,1,0),0),0)</f>
        <v>0</v>
      </c>
      <c r="WH97" s="372">
        <f>IF(WH$19-'様式３（療養者名簿）（⑤の場合）'!$BJ102+1&lt;=15,IF(WH$19&gt;='様式３（療養者名簿）（⑤の場合）'!$BJ102,IF(WH$19&lt;='様式３（療養者名簿）（⑤の場合）'!$BK102,1,0),0),0)</f>
        <v>0</v>
      </c>
      <c r="WI97" s="372">
        <f>IF(WI$19-'様式３（療養者名簿）（⑤の場合）'!$BJ102+1&lt;=15,IF(WI$19&gt;='様式３（療養者名簿）（⑤の場合）'!$BJ102,IF(WI$19&lt;='様式３（療養者名簿）（⑤の場合）'!$BK102,1,0),0),0)</f>
        <v>0</v>
      </c>
      <c r="WJ97" s="372">
        <f>IF(WJ$19-'様式３（療養者名簿）（⑤の場合）'!$BJ102+1&lt;=15,IF(WJ$19&gt;='様式３（療養者名簿）（⑤の場合）'!$BJ102,IF(WJ$19&lt;='様式３（療養者名簿）（⑤の場合）'!$BK102,1,0),0),0)</f>
        <v>0</v>
      </c>
      <c r="WK97" s="372">
        <f>IF(WK$19-'様式３（療養者名簿）（⑤の場合）'!$BJ102+1&lt;=15,IF(WK$19&gt;='様式３（療養者名簿）（⑤の場合）'!$BJ102,IF(WK$19&lt;='様式３（療養者名簿）（⑤の場合）'!$BK102,1,0),0),0)</f>
        <v>0</v>
      </c>
      <c r="WL97" s="372">
        <f>IF(WL$19-'様式３（療養者名簿）（⑤の場合）'!$BJ102+1&lt;=15,IF(WL$19&gt;='様式３（療養者名簿）（⑤の場合）'!$BJ102,IF(WL$19&lt;='様式３（療養者名簿）（⑤の場合）'!$BK102,1,0),0),0)</f>
        <v>0</v>
      </c>
      <c r="WM97" s="372">
        <f>IF(WM$19-'様式３（療養者名簿）（⑤の場合）'!$BJ102+1&lt;=15,IF(WM$19&gt;='様式３（療養者名簿）（⑤の場合）'!$BJ102,IF(WM$19&lt;='様式３（療養者名簿）（⑤の場合）'!$BK102,1,0),0),0)</f>
        <v>0</v>
      </c>
      <c r="WN97" s="372">
        <f>IF(WN$19-'様式３（療養者名簿）（⑤の場合）'!$BJ102+1&lt;=15,IF(WN$19&gt;='様式３（療養者名簿）（⑤の場合）'!$BJ102,IF(WN$19&lt;='様式３（療養者名簿）（⑤の場合）'!$BK102,1,0),0),0)</f>
        <v>0</v>
      </c>
      <c r="WO97" s="372">
        <f>IF(WO$19-'様式３（療養者名簿）（⑤の場合）'!$BJ102+1&lt;=15,IF(WO$19&gt;='様式３（療養者名簿）（⑤の場合）'!$BJ102,IF(WO$19&lt;='様式３（療養者名簿）（⑤の場合）'!$BK102,1,0),0),0)</f>
        <v>0</v>
      </c>
      <c r="WP97" s="372">
        <f>IF(WP$19-'様式３（療養者名簿）（⑤の場合）'!$BJ102+1&lt;=15,IF(WP$19&gt;='様式３（療養者名簿）（⑤の場合）'!$BJ102,IF(WP$19&lt;='様式３（療養者名簿）（⑤の場合）'!$BK102,1,0),0),0)</f>
        <v>0</v>
      </c>
      <c r="WQ97" s="372">
        <f>IF(WQ$19-'様式３（療養者名簿）（⑤の場合）'!$BJ102+1&lt;=15,IF(WQ$19&gt;='様式３（療養者名簿）（⑤の場合）'!$BJ102,IF(WQ$19&lt;='様式３（療養者名簿）（⑤の場合）'!$BK102,1,0),0),0)</f>
        <v>0</v>
      </c>
      <c r="WR97" s="372">
        <f>IF(WR$19-'様式３（療養者名簿）（⑤の場合）'!$BJ102+1&lt;=15,IF(WR$19&gt;='様式３（療養者名簿）（⑤の場合）'!$BJ102,IF(WR$19&lt;='様式３（療養者名簿）（⑤の場合）'!$BK102,1,0),0),0)</f>
        <v>0</v>
      </c>
      <c r="WS97" s="372">
        <f>IF(WS$19-'様式３（療養者名簿）（⑤の場合）'!$BJ102+1&lt;=15,IF(WS$19&gt;='様式３（療養者名簿）（⑤の場合）'!$BJ102,IF(WS$19&lt;='様式３（療養者名簿）（⑤の場合）'!$BK102,1,0),0),0)</f>
        <v>0</v>
      </c>
      <c r="WT97" s="372">
        <f>IF(WT$19-'様式３（療養者名簿）（⑤の場合）'!$BJ102+1&lt;=15,IF(WT$19&gt;='様式３（療養者名簿）（⑤の場合）'!$BJ102,IF(WT$19&lt;='様式３（療養者名簿）（⑤の場合）'!$BK102,1,0),0),0)</f>
        <v>0</v>
      </c>
      <c r="WU97" s="372">
        <f>IF(WU$19-'様式３（療養者名簿）（⑤の場合）'!$BJ102+1&lt;=15,IF(WU$19&gt;='様式３（療養者名簿）（⑤の場合）'!$BJ102,IF(WU$19&lt;='様式３（療養者名簿）（⑤の場合）'!$BK102,1,0),0),0)</f>
        <v>0</v>
      </c>
      <c r="WV97" s="372">
        <f>IF(WV$19-'様式３（療養者名簿）（⑤の場合）'!$BJ102+1&lt;=15,IF(WV$19&gt;='様式３（療養者名簿）（⑤の場合）'!$BJ102,IF(WV$19&lt;='様式３（療養者名簿）（⑤の場合）'!$BK102,1,0),0),0)</f>
        <v>0</v>
      </c>
      <c r="WW97" s="372">
        <f>IF(WW$19-'様式３（療養者名簿）（⑤の場合）'!$BJ102+1&lt;=15,IF(WW$19&gt;='様式３（療養者名簿）（⑤の場合）'!$BJ102,IF(WW$19&lt;='様式３（療養者名簿）（⑤の場合）'!$BK102,1,0),0),0)</f>
        <v>0</v>
      </c>
      <c r="WX97" s="372">
        <f>IF(WX$19-'様式３（療養者名簿）（⑤の場合）'!$BJ102+1&lt;=15,IF(WX$19&gt;='様式３（療養者名簿）（⑤の場合）'!$BJ102,IF(WX$19&lt;='様式３（療養者名簿）（⑤の場合）'!$BK102,1,0),0),0)</f>
        <v>0</v>
      </c>
      <c r="WY97" s="372">
        <f>IF(WY$19-'様式３（療養者名簿）（⑤の場合）'!$BJ102+1&lt;=15,IF(WY$19&gt;='様式３（療養者名簿）（⑤の場合）'!$BJ102,IF(WY$19&lt;='様式３（療養者名簿）（⑤の場合）'!$BK102,1,0),0),0)</f>
        <v>0</v>
      </c>
      <c r="WZ97" s="372">
        <f>IF(WZ$19-'様式３（療養者名簿）（⑤の場合）'!$BJ102+1&lt;=15,IF(WZ$19&gt;='様式３（療養者名簿）（⑤の場合）'!$BJ102,IF(WZ$19&lt;='様式３（療養者名簿）（⑤の場合）'!$BK102,1,0),0),0)</f>
        <v>0</v>
      </c>
      <c r="XA97" s="372">
        <f>IF(XA$19-'様式３（療養者名簿）（⑤の場合）'!$BJ102+1&lt;=15,IF(XA$19&gt;='様式３（療養者名簿）（⑤の場合）'!$BJ102,IF(XA$19&lt;='様式３（療養者名簿）（⑤の場合）'!$BK102,1,0),0),0)</f>
        <v>0</v>
      </c>
      <c r="XB97" s="372">
        <f>IF(XB$19-'様式３（療養者名簿）（⑤の場合）'!$BJ102+1&lt;=15,IF(XB$19&gt;='様式３（療養者名簿）（⑤の場合）'!$BJ102,IF(XB$19&lt;='様式３（療養者名簿）（⑤の場合）'!$BK102,1,0),0),0)</f>
        <v>0</v>
      </c>
      <c r="XC97" s="372">
        <f>IF(XC$19-'様式３（療養者名簿）（⑤の場合）'!$BJ102+1&lt;=15,IF(XC$19&gt;='様式３（療養者名簿）（⑤の場合）'!$BJ102,IF(XC$19&lt;='様式３（療養者名簿）（⑤の場合）'!$BK102,1,0),0),0)</f>
        <v>0</v>
      </c>
      <c r="XD97" s="372">
        <f>IF(XD$19-'様式３（療養者名簿）（⑤の場合）'!$BJ102+1&lt;=15,IF(XD$19&gt;='様式３（療養者名簿）（⑤の場合）'!$BJ102,IF(XD$19&lt;='様式３（療養者名簿）（⑤の場合）'!$BK102,1,0),0),0)</f>
        <v>0</v>
      </c>
      <c r="XE97" s="372">
        <f>IF(XE$19-'様式３（療養者名簿）（⑤の場合）'!$BJ102+1&lt;=15,IF(XE$19&gt;='様式３（療養者名簿）（⑤の場合）'!$BJ102,IF(XE$19&lt;='様式３（療養者名簿）（⑤の場合）'!$BK102,1,0),0),0)</f>
        <v>0</v>
      </c>
      <c r="XF97" s="372">
        <f>IF(XF$19-'様式３（療養者名簿）（⑤の場合）'!$BJ102+1&lt;=15,IF(XF$19&gt;='様式３（療養者名簿）（⑤の場合）'!$BJ102,IF(XF$19&lt;='様式３（療養者名簿）（⑤の場合）'!$BK102,1,0),0),0)</f>
        <v>0</v>
      </c>
      <c r="XG97" s="372">
        <f>IF(XG$19-'様式３（療養者名簿）（⑤の場合）'!$BJ102+1&lt;=15,IF(XG$19&gt;='様式３（療養者名簿）（⑤の場合）'!$BJ102,IF(XG$19&lt;='様式３（療養者名簿）（⑤の場合）'!$BK102,1,0),0),0)</f>
        <v>0</v>
      </c>
      <c r="XH97" s="372">
        <f>IF(XH$19-'様式３（療養者名簿）（⑤の場合）'!$BJ102+1&lt;=15,IF(XH$19&gt;='様式３（療養者名簿）（⑤の場合）'!$BJ102,IF(XH$19&lt;='様式３（療養者名簿）（⑤の場合）'!$BK102,1,0),0),0)</f>
        <v>0</v>
      </c>
      <c r="XI97" s="372">
        <f>IF(XI$19-'様式３（療養者名簿）（⑤の場合）'!$BJ102+1&lt;=15,IF(XI$19&gt;='様式３（療養者名簿）（⑤の場合）'!$BJ102,IF(XI$19&lt;='様式３（療養者名簿）（⑤の場合）'!$BK102,1,0),0),0)</f>
        <v>0</v>
      </c>
      <c r="XJ97" s="372">
        <f>IF(XJ$19-'様式３（療養者名簿）（⑤の場合）'!$BJ102+1&lt;=15,IF(XJ$19&gt;='様式３（療養者名簿）（⑤の場合）'!$BJ102,IF(XJ$19&lt;='様式３（療養者名簿）（⑤の場合）'!$BK102,1,0),0),0)</f>
        <v>0</v>
      </c>
      <c r="XK97" s="372">
        <f>IF(XK$19-'様式３（療養者名簿）（⑤の場合）'!$BJ102+1&lt;=15,IF(XK$19&gt;='様式３（療養者名簿）（⑤の場合）'!$BJ102,IF(XK$19&lt;='様式３（療養者名簿）（⑤の場合）'!$BK102,1,0),0),0)</f>
        <v>0</v>
      </c>
      <c r="XL97" s="372">
        <f>IF(XL$19-'様式３（療養者名簿）（⑤の場合）'!$BJ102+1&lt;=15,IF(XL$19&gt;='様式３（療養者名簿）（⑤の場合）'!$BJ102,IF(XL$19&lt;='様式３（療養者名簿）（⑤の場合）'!$BK102,1,0),0),0)</f>
        <v>0</v>
      </c>
      <c r="XM97" s="372">
        <f>IF(XM$19-'様式３（療養者名簿）（⑤の場合）'!$BJ102+1&lt;=15,IF(XM$19&gt;='様式３（療養者名簿）（⑤の場合）'!$BJ102,IF(XM$19&lt;='様式３（療養者名簿）（⑤の場合）'!$BK102,1,0),0),0)</f>
        <v>0</v>
      </c>
      <c r="XN97" s="372">
        <f>IF(XN$19-'様式３（療養者名簿）（⑤の場合）'!$BJ102+1&lt;=15,IF(XN$19&gt;='様式３（療養者名簿）（⑤の場合）'!$BJ102,IF(XN$19&lt;='様式３（療養者名簿）（⑤の場合）'!$BK102,1,0),0),0)</f>
        <v>0</v>
      </c>
      <c r="XO97" s="372">
        <f>IF(XO$19-'様式３（療養者名簿）（⑤の場合）'!$BJ102+1&lt;=15,IF(XO$19&gt;='様式３（療養者名簿）（⑤の場合）'!$BJ102,IF(XO$19&lt;='様式３（療養者名簿）（⑤の場合）'!$BK102,1,0),0),0)</f>
        <v>0</v>
      </c>
      <c r="XP97" s="372">
        <f>IF(XP$19-'様式３（療養者名簿）（⑤の場合）'!$BJ102+1&lt;=15,IF(XP$19&gt;='様式３（療養者名簿）（⑤の場合）'!$BJ102,IF(XP$19&lt;='様式３（療養者名簿）（⑤の場合）'!$BK102,1,0),0),0)</f>
        <v>0</v>
      </c>
      <c r="XQ97" s="372">
        <f>IF(XQ$19-'様式３（療養者名簿）（⑤の場合）'!$BJ102+1&lt;=15,IF(XQ$19&gt;='様式３（療養者名簿）（⑤の場合）'!$BJ102,IF(XQ$19&lt;='様式３（療養者名簿）（⑤の場合）'!$BK102,1,0),0),0)</f>
        <v>0</v>
      </c>
      <c r="XR97" s="372">
        <f>IF(XR$19-'様式３（療養者名簿）（⑤の場合）'!$BJ102+1&lt;=15,IF(XR$19&gt;='様式３（療養者名簿）（⑤の場合）'!$BJ102,IF(XR$19&lt;='様式３（療養者名簿）（⑤の場合）'!$BK102,1,0),0),0)</f>
        <v>0</v>
      </c>
      <c r="XS97" s="372">
        <f>IF(XS$19-'様式３（療養者名簿）（⑤の場合）'!$BJ102+1&lt;=15,IF(XS$19&gt;='様式３（療養者名簿）（⑤の場合）'!$BJ102,IF(XS$19&lt;='様式３（療養者名簿）（⑤の場合）'!$BK102,1,0),0),0)</f>
        <v>0</v>
      </c>
      <c r="XT97" s="372">
        <f>IF(XT$19-'様式３（療養者名簿）（⑤の場合）'!$BJ102+1&lt;=15,IF(XT$19&gt;='様式３（療養者名簿）（⑤の場合）'!$BJ102,IF(XT$19&lt;='様式３（療養者名簿）（⑤の場合）'!$BK102,1,0),0),0)</f>
        <v>0</v>
      </c>
      <c r="XU97" s="372">
        <f>IF(XU$19-'様式３（療養者名簿）（⑤の場合）'!$BJ102+1&lt;=15,IF(XU$19&gt;='様式３（療養者名簿）（⑤の場合）'!$BJ102,IF(XU$19&lt;='様式３（療養者名簿）（⑤の場合）'!$BK102,1,0),0),0)</f>
        <v>0</v>
      </c>
      <c r="XV97" s="372">
        <f>IF(XV$19-'様式３（療養者名簿）（⑤の場合）'!$BJ102+1&lt;=15,IF(XV$19&gt;='様式３（療養者名簿）（⑤の場合）'!$BJ102,IF(XV$19&lt;='様式３（療養者名簿）（⑤の場合）'!$BK102,1,0),0),0)</f>
        <v>0</v>
      </c>
      <c r="XW97" s="372">
        <f>IF(XW$19-'様式３（療養者名簿）（⑤の場合）'!$BJ102+1&lt;=15,IF(XW$19&gt;='様式３（療養者名簿）（⑤の場合）'!$BJ102,IF(XW$19&lt;='様式３（療養者名簿）（⑤の場合）'!$BK102,1,0),0),0)</f>
        <v>0</v>
      </c>
      <c r="XX97" s="372">
        <f>IF(XX$19-'様式３（療養者名簿）（⑤の場合）'!$BJ102+1&lt;=15,IF(XX$19&gt;='様式３（療養者名簿）（⑤の場合）'!$BJ102,IF(XX$19&lt;='様式３（療養者名簿）（⑤の場合）'!$BK102,1,0),0),0)</f>
        <v>0</v>
      </c>
      <c r="XY97" s="372">
        <f>IF(XY$19-'様式３（療養者名簿）（⑤の場合）'!$BJ102+1&lt;=15,IF(XY$19&gt;='様式３（療養者名簿）（⑤の場合）'!$BJ102,IF(XY$19&lt;='様式３（療養者名簿）（⑤の場合）'!$BK102,1,0),0),0)</f>
        <v>0</v>
      </c>
      <c r="XZ97" s="372">
        <f>IF(XZ$19-'様式３（療養者名簿）（⑤の場合）'!$BJ102+1&lt;=15,IF(XZ$19&gt;='様式３（療養者名簿）（⑤の場合）'!$BJ102,IF(XZ$19&lt;='様式３（療養者名簿）（⑤の場合）'!$BK102,1,0),0),0)</f>
        <v>0</v>
      </c>
      <c r="YA97" s="372">
        <f>IF(YA$19-'様式３（療養者名簿）（⑤の場合）'!$BJ102+1&lt;=15,IF(YA$19&gt;='様式３（療養者名簿）（⑤の場合）'!$BJ102,IF(YA$19&lt;='様式３（療養者名簿）（⑤の場合）'!$BK102,1,0),0),0)</f>
        <v>0</v>
      </c>
      <c r="YB97" s="372">
        <f>IF(YB$19-'様式３（療養者名簿）（⑤の場合）'!$BJ102+1&lt;=15,IF(YB$19&gt;='様式３（療養者名簿）（⑤の場合）'!$BJ102,IF(YB$19&lt;='様式３（療養者名簿）（⑤の場合）'!$BK102,1,0),0),0)</f>
        <v>0</v>
      </c>
      <c r="YC97" s="372">
        <f>IF(YC$19-'様式３（療養者名簿）（⑤の場合）'!$BJ102+1&lt;=15,IF(YC$19&gt;='様式３（療養者名簿）（⑤の場合）'!$BJ102,IF(YC$19&lt;='様式３（療養者名簿）（⑤の場合）'!$BK102,1,0),0),0)</f>
        <v>0</v>
      </c>
      <c r="YD97" s="372">
        <f>IF(YD$19-'様式３（療養者名簿）（⑤の場合）'!$BJ102+1&lt;=15,IF(YD$19&gt;='様式３（療養者名簿）（⑤の場合）'!$BJ102,IF(YD$19&lt;='様式３（療養者名簿）（⑤の場合）'!$BK102,1,0),0),0)</f>
        <v>0</v>
      </c>
      <c r="YE97" s="372">
        <f>IF(YE$19-'様式３（療養者名簿）（⑤の場合）'!$BJ102+1&lt;=15,IF(YE$19&gt;='様式３（療養者名簿）（⑤の場合）'!$BJ102,IF(YE$19&lt;='様式３（療養者名簿）（⑤の場合）'!$BK102,1,0),0),0)</f>
        <v>0</v>
      </c>
      <c r="YF97" s="372">
        <f>IF(YF$19-'様式３（療養者名簿）（⑤の場合）'!$BJ102+1&lt;=15,IF(YF$19&gt;='様式３（療養者名簿）（⑤の場合）'!$BJ102,IF(YF$19&lt;='様式３（療養者名簿）（⑤の場合）'!$BK102,1,0),0),0)</f>
        <v>0</v>
      </c>
      <c r="YG97" s="372">
        <f>IF(YG$19-'様式３（療養者名簿）（⑤の場合）'!$BJ102+1&lt;=15,IF(YG$19&gt;='様式３（療養者名簿）（⑤の場合）'!$BJ102,IF(YG$19&lt;='様式３（療養者名簿）（⑤の場合）'!$BK102,1,0),0),0)</f>
        <v>0</v>
      </c>
      <c r="YH97" s="372">
        <f>IF(YH$19-'様式３（療養者名簿）（⑤の場合）'!$BJ102+1&lt;=15,IF(YH$19&gt;='様式３（療養者名簿）（⑤の場合）'!$BJ102,IF(YH$19&lt;='様式３（療養者名簿）（⑤の場合）'!$BK102,1,0),0),0)</f>
        <v>0</v>
      </c>
      <c r="YI97" s="372">
        <f>IF(YI$19-'様式３（療養者名簿）（⑤の場合）'!$BJ102+1&lt;=15,IF(YI$19&gt;='様式３（療養者名簿）（⑤の場合）'!$BJ102,IF(YI$19&lt;='様式３（療養者名簿）（⑤の場合）'!$BK102,1,0),0),0)</f>
        <v>0</v>
      </c>
      <c r="YJ97" s="372">
        <f>IF(YJ$19-'様式３（療養者名簿）（⑤の場合）'!$BJ102+1&lt;=15,IF(YJ$19&gt;='様式３（療養者名簿）（⑤の場合）'!$BJ102,IF(YJ$19&lt;='様式３（療養者名簿）（⑤の場合）'!$BK102,1,0),0),0)</f>
        <v>0</v>
      </c>
      <c r="YK97" s="372">
        <f>IF(YK$19-'様式３（療養者名簿）（⑤の場合）'!$BJ102+1&lt;=15,IF(YK$19&gt;='様式３（療養者名簿）（⑤の場合）'!$BJ102,IF(YK$19&lt;='様式３（療養者名簿）（⑤の場合）'!$BK102,1,0),0),0)</f>
        <v>0</v>
      </c>
      <c r="YL97" s="372">
        <f>IF(YL$19-'様式３（療養者名簿）（⑤の場合）'!$BJ102+1&lt;=15,IF(YL$19&gt;='様式３（療養者名簿）（⑤の場合）'!$BJ102,IF(YL$19&lt;='様式３（療養者名簿）（⑤の場合）'!$BK102,1,0),0),0)</f>
        <v>0</v>
      </c>
      <c r="YM97" s="372">
        <f>IF(YM$19-'様式３（療養者名簿）（⑤の場合）'!$BJ102+1&lt;=15,IF(YM$19&gt;='様式３（療養者名簿）（⑤の場合）'!$BJ102,IF(YM$19&lt;='様式３（療養者名簿）（⑤の場合）'!$BK102,1,0),0),0)</f>
        <v>0</v>
      </c>
      <c r="YN97" s="372">
        <f>IF(YN$19-'様式３（療養者名簿）（⑤の場合）'!$BJ102+1&lt;=15,IF(YN$19&gt;='様式３（療養者名簿）（⑤の場合）'!$BJ102,IF(YN$19&lt;='様式３（療養者名簿）（⑤の場合）'!$BK102,1,0),0),0)</f>
        <v>0</v>
      </c>
      <c r="YO97" s="372">
        <f>IF(YO$19-'様式３（療養者名簿）（⑤の場合）'!$BJ102+1&lt;=15,IF(YO$19&gt;='様式３（療養者名簿）（⑤の場合）'!$BJ102,IF(YO$19&lt;='様式３（療養者名簿）（⑤の場合）'!$BK102,1,0),0),0)</f>
        <v>0</v>
      </c>
      <c r="YP97" s="372">
        <f>IF(YP$19-'様式３（療養者名簿）（⑤の場合）'!$BJ102+1&lt;=15,IF(YP$19&gt;='様式３（療養者名簿）（⑤の場合）'!$BJ102,IF(YP$19&lt;='様式３（療養者名簿）（⑤の場合）'!$BK102,1,0),0),0)</f>
        <v>0</v>
      </c>
      <c r="YQ97" s="372">
        <f>IF(YQ$19-'様式３（療養者名簿）（⑤の場合）'!$BJ102+1&lt;=15,IF(YQ$19&gt;='様式３（療養者名簿）（⑤の場合）'!$BJ102,IF(YQ$19&lt;='様式３（療養者名簿）（⑤の場合）'!$BK102,1,0),0),0)</f>
        <v>0</v>
      </c>
      <c r="YR97" s="372">
        <f>IF(YR$19-'様式３（療養者名簿）（⑤の場合）'!$BJ102+1&lt;=15,IF(YR$19&gt;='様式３（療養者名簿）（⑤の場合）'!$BJ102,IF(YR$19&lt;='様式３（療養者名簿）（⑤の場合）'!$BK102,1,0),0),0)</f>
        <v>0</v>
      </c>
      <c r="YS97" s="372">
        <f>IF(YS$19-'様式３（療養者名簿）（⑤の場合）'!$BJ102+1&lt;=15,IF(YS$19&gt;='様式３（療養者名簿）（⑤の場合）'!$BJ102,IF(YS$19&lt;='様式３（療養者名簿）（⑤の場合）'!$BK102,1,0),0),0)</f>
        <v>0</v>
      </c>
      <c r="YT97" s="372">
        <f>IF(YT$19-'様式３（療養者名簿）（⑤の場合）'!$BJ102+1&lt;=15,IF(YT$19&gt;='様式３（療養者名簿）（⑤の場合）'!$BJ102,IF(YT$19&lt;='様式３（療養者名簿）（⑤の場合）'!$BK102,1,0),0),0)</f>
        <v>0</v>
      </c>
      <c r="YU97" s="372">
        <f>IF(YU$19-'様式３（療養者名簿）（⑤の場合）'!$BJ102+1&lt;=15,IF(YU$19&gt;='様式３（療養者名簿）（⑤の場合）'!$BJ102,IF(YU$19&lt;='様式３（療養者名簿）（⑤の場合）'!$BK102,1,0),0),0)</f>
        <v>0</v>
      </c>
      <c r="YV97" s="372">
        <f>IF(YV$19-'様式３（療養者名簿）（⑤の場合）'!$BJ102+1&lt;=15,IF(YV$19&gt;='様式３（療養者名簿）（⑤の場合）'!$BJ102,IF(YV$19&lt;='様式３（療養者名簿）（⑤の場合）'!$BK102,1,0),0),0)</f>
        <v>0</v>
      </c>
      <c r="YW97" s="372">
        <f>IF(YW$19-'様式３（療養者名簿）（⑤の場合）'!$BJ102+1&lt;=15,IF(YW$19&gt;='様式３（療養者名簿）（⑤の場合）'!$BJ102,IF(YW$19&lt;='様式３（療養者名簿）（⑤の場合）'!$BK102,1,0),0),0)</f>
        <v>0</v>
      </c>
      <c r="YX97" s="372">
        <f>IF(YX$19-'様式３（療養者名簿）（⑤の場合）'!$BJ102+1&lt;=15,IF(YX$19&gt;='様式３（療養者名簿）（⑤の場合）'!$BJ102,IF(YX$19&lt;='様式３（療養者名簿）（⑤の場合）'!$BK102,1,0),0),0)</f>
        <v>0</v>
      </c>
      <c r="YY97" s="372">
        <f>IF(YY$19-'様式３（療養者名簿）（⑤の場合）'!$BJ102+1&lt;=15,IF(YY$19&gt;='様式３（療養者名簿）（⑤の場合）'!$BJ102,IF(YY$19&lt;='様式３（療養者名簿）（⑤の場合）'!$BK102,1,0),0),0)</f>
        <v>0</v>
      </c>
      <c r="YZ97" s="372">
        <f>IF(YZ$19-'様式３（療養者名簿）（⑤の場合）'!$BJ102+1&lt;=15,IF(YZ$19&gt;='様式３（療養者名簿）（⑤の場合）'!$BJ102,IF(YZ$19&lt;='様式３（療養者名簿）（⑤の場合）'!$BK102,1,0),0),0)</f>
        <v>0</v>
      </c>
      <c r="ZA97" s="372">
        <f>IF(ZA$19-'様式３（療養者名簿）（⑤の場合）'!$BJ102+1&lt;=15,IF(ZA$19&gt;='様式３（療養者名簿）（⑤の場合）'!$BJ102,IF(ZA$19&lt;='様式３（療養者名簿）（⑤の場合）'!$BK102,1,0),0),0)</f>
        <v>0</v>
      </c>
      <c r="ZB97" s="372">
        <f>IF(ZB$19-'様式３（療養者名簿）（⑤の場合）'!$BJ102+1&lt;=15,IF(ZB$19&gt;='様式３（療養者名簿）（⑤の場合）'!$BJ102,IF(ZB$19&lt;='様式３（療養者名簿）（⑤の場合）'!$BK102,1,0),0),0)</f>
        <v>0</v>
      </c>
      <c r="ZC97" s="372">
        <f>IF(ZC$19-'様式３（療養者名簿）（⑤の場合）'!$BJ102+1&lt;=15,IF(ZC$19&gt;='様式３（療養者名簿）（⑤の場合）'!$BJ102,IF(ZC$19&lt;='様式３（療養者名簿）（⑤の場合）'!$BK102,1,0),0),0)</f>
        <v>0</v>
      </c>
      <c r="ZD97" s="372">
        <f>IF(ZD$19-'様式３（療養者名簿）（⑤の場合）'!$BJ102+1&lt;=15,IF(ZD$19&gt;='様式３（療養者名簿）（⑤の場合）'!$BJ102,IF(ZD$19&lt;='様式３（療養者名簿）（⑤の場合）'!$BK102,1,0),0),0)</f>
        <v>0</v>
      </c>
      <c r="ZE97" s="372">
        <f>IF(ZE$19-'様式３（療養者名簿）（⑤の場合）'!$BJ102+1&lt;=15,IF(ZE$19&gt;='様式３（療養者名簿）（⑤の場合）'!$BJ102,IF(ZE$19&lt;='様式３（療養者名簿）（⑤の場合）'!$BK102,1,0),0),0)</f>
        <v>0</v>
      </c>
      <c r="ZF97" s="372">
        <f>IF(ZF$19-'様式３（療養者名簿）（⑤の場合）'!$BJ102+1&lt;=15,IF(ZF$19&gt;='様式３（療養者名簿）（⑤の場合）'!$BJ102,IF(ZF$19&lt;='様式３（療養者名簿）（⑤の場合）'!$BK102,1,0),0),0)</f>
        <v>0</v>
      </c>
      <c r="ZG97" s="372">
        <f>IF(ZG$19-'様式３（療養者名簿）（⑤の場合）'!$BJ102+1&lt;=15,IF(ZG$19&gt;='様式３（療養者名簿）（⑤の場合）'!$BJ102,IF(ZG$19&lt;='様式３（療養者名簿）（⑤の場合）'!$BK102,1,0),0),0)</f>
        <v>0</v>
      </c>
      <c r="ZH97" s="372">
        <f>IF(ZH$19-'様式３（療養者名簿）（⑤の場合）'!$BJ102+1&lt;=15,IF(ZH$19&gt;='様式３（療養者名簿）（⑤の場合）'!$BJ102,IF(ZH$19&lt;='様式３（療養者名簿）（⑤の場合）'!$BK102,1,0),0),0)</f>
        <v>0</v>
      </c>
      <c r="ZI97" s="372">
        <f>IF(ZI$19-'様式３（療養者名簿）（⑤の場合）'!$BJ102+1&lt;=15,IF(ZI$19&gt;='様式３（療養者名簿）（⑤の場合）'!$BJ102,IF(ZI$19&lt;='様式３（療養者名簿）（⑤の場合）'!$BK102,1,0),0),0)</f>
        <v>0</v>
      </c>
      <c r="ZJ97" s="372">
        <f>IF(ZJ$19-'様式３（療養者名簿）（⑤の場合）'!$BJ102+1&lt;=15,IF(ZJ$19&gt;='様式３（療養者名簿）（⑤の場合）'!$BJ102,IF(ZJ$19&lt;='様式３（療養者名簿）（⑤の場合）'!$BK102,1,0),0),0)</f>
        <v>0</v>
      </c>
      <c r="ZK97" s="372">
        <f>IF(ZK$19-'様式３（療養者名簿）（⑤の場合）'!$BJ102+1&lt;=15,IF(ZK$19&gt;='様式３（療養者名簿）（⑤の場合）'!$BJ102,IF(ZK$19&lt;='様式３（療養者名簿）（⑤の場合）'!$BK102,1,0),0),0)</f>
        <v>0</v>
      </c>
      <c r="ZL97" s="372">
        <f>IF(ZL$19-'様式３（療養者名簿）（⑤の場合）'!$BJ102+1&lt;=15,IF(ZL$19&gt;='様式３（療養者名簿）（⑤の場合）'!$BJ102,IF(ZL$19&lt;='様式３（療養者名簿）（⑤の場合）'!$BK102,1,0),0),0)</f>
        <v>0</v>
      </c>
      <c r="ZM97" s="372">
        <f>IF(ZM$19-'様式３（療養者名簿）（⑤の場合）'!$BJ102+1&lt;=15,IF(ZM$19&gt;='様式３（療養者名簿）（⑤の場合）'!$BJ102,IF(ZM$19&lt;='様式３（療養者名簿）（⑤の場合）'!$BK102,1,0),0),0)</f>
        <v>0</v>
      </c>
      <c r="ZN97" s="372">
        <f>IF(ZN$19-'様式３（療養者名簿）（⑤の場合）'!$BJ102+1&lt;=15,IF(ZN$19&gt;='様式３（療養者名簿）（⑤の場合）'!$BJ102,IF(ZN$19&lt;='様式３（療養者名簿）（⑤の場合）'!$BK102,1,0),0),0)</f>
        <v>0</v>
      </c>
      <c r="ZO97" s="372">
        <f>IF(ZO$19-'様式３（療養者名簿）（⑤の場合）'!$BJ102+1&lt;=15,IF(ZO$19&gt;='様式３（療養者名簿）（⑤の場合）'!$BJ102,IF(ZO$19&lt;='様式３（療養者名簿）（⑤の場合）'!$BK102,1,0),0),0)</f>
        <v>0</v>
      </c>
      <c r="ZP97" s="372">
        <f>IF(ZP$19-'様式３（療養者名簿）（⑤の場合）'!$BJ102+1&lt;=15,IF(ZP$19&gt;='様式３（療養者名簿）（⑤の場合）'!$BJ102,IF(ZP$19&lt;='様式３（療養者名簿）（⑤の場合）'!$BK102,1,0),0),0)</f>
        <v>0</v>
      </c>
      <c r="ZQ97" s="372">
        <f>IF(ZQ$19-'様式３（療養者名簿）（⑤の場合）'!$BJ102+1&lt;=15,IF(ZQ$19&gt;='様式３（療養者名簿）（⑤の場合）'!$BJ102,IF(ZQ$19&lt;='様式３（療養者名簿）（⑤の場合）'!$BK102,1,0),0),0)</f>
        <v>0</v>
      </c>
      <c r="ZR97" s="372">
        <f>IF(ZR$19-'様式３（療養者名簿）（⑤の場合）'!$BJ102+1&lt;=15,IF(ZR$19&gt;='様式３（療養者名簿）（⑤の場合）'!$BJ102,IF(ZR$19&lt;='様式３（療養者名簿）（⑤の場合）'!$BK102,1,0),0),0)</f>
        <v>0</v>
      </c>
      <c r="ZS97" s="372">
        <f>IF(ZS$19-'様式３（療養者名簿）（⑤の場合）'!$BJ102+1&lt;=15,IF(ZS$19&gt;='様式３（療養者名簿）（⑤の場合）'!$BJ102,IF(ZS$19&lt;='様式３（療養者名簿）（⑤の場合）'!$BK102,1,0),0),0)</f>
        <v>0</v>
      </c>
      <c r="ZT97" s="372">
        <f>IF(ZT$19-'様式３（療養者名簿）（⑤の場合）'!$BJ102+1&lt;=15,IF(ZT$19&gt;='様式３（療養者名簿）（⑤の場合）'!$BJ102,IF(ZT$19&lt;='様式３（療養者名簿）（⑤の場合）'!$BK102,1,0),0),0)</f>
        <v>0</v>
      </c>
      <c r="ZU97" s="372">
        <f>IF(ZU$19-'様式３（療養者名簿）（⑤の場合）'!$BJ102+1&lt;=15,IF(ZU$19&gt;='様式３（療養者名簿）（⑤の場合）'!$BJ102,IF(ZU$19&lt;='様式３（療養者名簿）（⑤の場合）'!$BK102,1,0),0),0)</f>
        <v>0</v>
      </c>
      <c r="ZV97" s="372">
        <f>IF(ZV$19-'様式３（療養者名簿）（⑤の場合）'!$BJ102+1&lt;=15,IF(ZV$19&gt;='様式３（療養者名簿）（⑤の場合）'!$BJ102,IF(ZV$19&lt;='様式３（療養者名簿）（⑤の場合）'!$BK102,1,0),0),0)</f>
        <v>0</v>
      </c>
      <c r="ZW97" s="372">
        <f>IF(ZW$19-'様式３（療養者名簿）（⑤の場合）'!$BJ102+1&lt;=15,IF(ZW$19&gt;='様式３（療養者名簿）（⑤の場合）'!$BJ102,IF(ZW$19&lt;='様式３（療養者名簿）（⑤の場合）'!$BK102,1,0),0),0)</f>
        <v>0</v>
      </c>
      <c r="ZX97" s="372">
        <f>IF(ZX$19-'様式３（療養者名簿）（⑤の場合）'!$BJ102+1&lt;=15,IF(ZX$19&gt;='様式３（療養者名簿）（⑤の場合）'!$BJ102,IF(ZX$19&lt;='様式３（療養者名簿）（⑤の場合）'!$BK102,1,0),0),0)</f>
        <v>0</v>
      </c>
      <c r="ZY97" s="372">
        <f>IF(ZY$19-'様式３（療養者名簿）（⑤の場合）'!$BJ102+1&lt;=15,IF(ZY$19&gt;='様式３（療養者名簿）（⑤の場合）'!$BJ102,IF(ZY$19&lt;='様式３（療養者名簿）（⑤の場合）'!$BK102,1,0),0),0)</f>
        <v>0</v>
      </c>
      <c r="ZZ97" s="372">
        <f>IF(ZZ$19-'様式３（療養者名簿）（⑤の場合）'!$BJ102+1&lt;=15,IF(ZZ$19&gt;='様式３（療養者名簿）（⑤の場合）'!$BJ102,IF(ZZ$19&lt;='様式３（療養者名簿）（⑤の場合）'!$BK102,1,0),0),0)</f>
        <v>0</v>
      </c>
      <c r="AAA97" s="372">
        <f>IF(AAA$19-'様式３（療養者名簿）（⑤の場合）'!$BJ102+1&lt;=15,IF(AAA$19&gt;='様式３（療養者名簿）（⑤の場合）'!$BJ102,IF(AAA$19&lt;='様式３（療養者名簿）（⑤の場合）'!$BK102,1,0),0),0)</f>
        <v>0</v>
      </c>
      <c r="AAB97" s="372">
        <f>IF(AAB$19-'様式３（療養者名簿）（⑤の場合）'!$BJ102+1&lt;=15,IF(AAB$19&gt;='様式３（療養者名簿）（⑤の場合）'!$BJ102,IF(AAB$19&lt;='様式３（療養者名簿）（⑤の場合）'!$BK102,1,0),0),0)</f>
        <v>0</v>
      </c>
      <c r="AAC97" s="372">
        <f>IF(AAC$19-'様式３（療養者名簿）（⑤の場合）'!$BJ102+1&lt;=15,IF(AAC$19&gt;='様式３（療養者名簿）（⑤の場合）'!$BJ102,IF(AAC$19&lt;='様式３（療養者名簿）（⑤の場合）'!$BK102,1,0),0),0)</f>
        <v>0</v>
      </c>
      <c r="AAD97" s="372">
        <f>IF(AAD$19-'様式３（療養者名簿）（⑤の場合）'!$BJ102+1&lt;=15,IF(AAD$19&gt;='様式３（療養者名簿）（⑤の場合）'!$BJ102,IF(AAD$19&lt;='様式３（療養者名簿）（⑤の場合）'!$BK102,1,0),0),0)</f>
        <v>0</v>
      </c>
      <c r="AAE97" s="372">
        <f>IF(AAE$19-'様式３（療養者名簿）（⑤の場合）'!$BJ102+1&lt;=15,IF(AAE$19&gt;='様式３（療養者名簿）（⑤の場合）'!$BJ102,IF(AAE$19&lt;='様式３（療養者名簿）（⑤の場合）'!$BK102,1,0),0),0)</f>
        <v>0</v>
      </c>
      <c r="AAF97" s="372">
        <f>IF(AAF$19-'様式３（療養者名簿）（⑤の場合）'!$BJ102+1&lt;=15,IF(AAF$19&gt;='様式３（療養者名簿）（⑤の場合）'!$BJ102,IF(AAF$19&lt;='様式３（療養者名簿）（⑤の場合）'!$BK102,1,0),0),0)</f>
        <v>0</v>
      </c>
      <c r="AAG97" s="372">
        <f>IF(AAG$19-'様式３（療養者名簿）（⑤の場合）'!$BJ102+1&lt;=15,IF(AAG$19&gt;='様式３（療養者名簿）（⑤の場合）'!$BJ102,IF(AAG$19&lt;='様式３（療養者名簿）（⑤の場合）'!$BK102,1,0),0),0)</f>
        <v>0</v>
      </c>
      <c r="AAH97" s="372">
        <f>IF(AAH$19-'様式３（療養者名簿）（⑤の場合）'!$BJ102+1&lt;=15,IF(AAH$19&gt;='様式３（療養者名簿）（⑤の場合）'!$BJ102,IF(AAH$19&lt;='様式３（療養者名簿）（⑤の場合）'!$BK102,1,0),0),0)</f>
        <v>0</v>
      </c>
      <c r="AAI97" s="372">
        <f>IF(AAI$19-'様式３（療養者名簿）（⑤の場合）'!$BJ102+1&lt;=15,IF(AAI$19&gt;='様式３（療養者名簿）（⑤の場合）'!$BJ102,IF(AAI$19&lt;='様式３（療養者名簿）（⑤の場合）'!$BK102,1,0),0),0)</f>
        <v>0</v>
      </c>
      <c r="AAJ97" s="372">
        <f>IF(AAJ$19-'様式３（療養者名簿）（⑤の場合）'!$BJ102+1&lt;=15,IF(AAJ$19&gt;='様式３（療養者名簿）（⑤の場合）'!$BJ102,IF(AAJ$19&lt;='様式３（療養者名簿）（⑤の場合）'!$BK102,1,0),0),0)</f>
        <v>0</v>
      </c>
      <c r="AAK97" s="372">
        <f>IF(AAK$19-'様式３（療養者名簿）（⑤の場合）'!$BJ102+1&lt;=15,IF(AAK$19&gt;='様式３（療養者名簿）（⑤の場合）'!$BJ102,IF(AAK$19&lt;='様式３（療養者名簿）（⑤の場合）'!$BK102,1,0),0),0)</f>
        <v>0</v>
      </c>
      <c r="AAL97" s="372">
        <f>IF(AAL$19-'様式３（療養者名簿）（⑤の場合）'!$BJ102+1&lt;=15,IF(AAL$19&gt;='様式３（療養者名簿）（⑤の場合）'!$BJ102,IF(AAL$19&lt;='様式３（療養者名簿）（⑤の場合）'!$BK102,1,0),0),0)</f>
        <v>0</v>
      </c>
      <c r="AAM97" s="372">
        <f>IF(AAM$19-'様式３（療養者名簿）（⑤の場合）'!$BJ102+1&lt;=15,IF(AAM$19&gt;='様式３（療養者名簿）（⑤の場合）'!$BJ102,IF(AAM$19&lt;='様式３（療養者名簿）（⑤の場合）'!$BK102,1,0),0),0)</f>
        <v>0</v>
      </c>
      <c r="AAN97" s="372">
        <f>IF(AAN$19-'様式３（療養者名簿）（⑤の場合）'!$BJ102+1&lt;=15,IF(AAN$19&gt;='様式３（療養者名簿）（⑤の場合）'!$BJ102,IF(AAN$19&lt;='様式３（療養者名簿）（⑤の場合）'!$BK102,1,0),0),0)</f>
        <v>0</v>
      </c>
      <c r="AAO97" s="372">
        <f>IF(AAO$19-'様式３（療養者名簿）（⑤の場合）'!$BJ102+1&lt;=15,IF(AAO$19&gt;='様式３（療養者名簿）（⑤の場合）'!$BJ102,IF(AAO$19&lt;='様式３（療養者名簿）（⑤の場合）'!$BK102,1,0),0),0)</f>
        <v>0</v>
      </c>
      <c r="AAP97" s="372">
        <f>IF(AAP$19-'様式３（療養者名簿）（⑤の場合）'!$BJ102+1&lt;=15,IF(AAP$19&gt;='様式３（療養者名簿）（⑤の場合）'!$BJ102,IF(AAP$19&lt;='様式３（療養者名簿）（⑤の場合）'!$BK102,1,0),0),0)</f>
        <v>0</v>
      </c>
      <c r="AAQ97" s="372">
        <f>IF(AAQ$19-'様式３（療養者名簿）（⑤の場合）'!$BJ102+1&lt;=15,IF(AAQ$19&gt;='様式３（療養者名簿）（⑤の場合）'!$BJ102,IF(AAQ$19&lt;='様式３（療養者名簿）（⑤の場合）'!$BK102,1,0),0),0)</f>
        <v>0</v>
      </c>
      <c r="AAR97" s="372">
        <f>IF(AAR$19-'様式３（療養者名簿）（⑤の場合）'!$BJ102+1&lt;=15,IF(AAR$19&gt;='様式３（療養者名簿）（⑤の場合）'!$BJ102,IF(AAR$19&lt;='様式３（療養者名簿）（⑤の場合）'!$BK102,1,0),0),0)</f>
        <v>0</v>
      </c>
      <c r="AAS97" s="372">
        <f>IF(AAS$19-'様式３（療養者名簿）（⑤の場合）'!$BJ102+1&lt;=15,IF(AAS$19&gt;='様式３（療養者名簿）（⑤の場合）'!$BJ102,IF(AAS$19&lt;='様式３（療養者名簿）（⑤の場合）'!$BK102,1,0),0),0)</f>
        <v>0</v>
      </c>
      <c r="AAT97" s="372">
        <f>IF(AAT$19-'様式３（療養者名簿）（⑤の場合）'!$BJ102+1&lt;=15,IF(AAT$19&gt;='様式３（療養者名簿）（⑤の場合）'!$BJ102,IF(AAT$19&lt;='様式３（療養者名簿）（⑤の場合）'!$BK102,1,0),0),0)</f>
        <v>0</v>
      </c>
      <c r="AAU97" s="372">
        <f>IF(AAU$19-'様式３（療養者名簿）（⑤の場合）'!$BJ102+1&lt;=15,IF(AAU$19&gt;='様式３（療養者名簿）（⑤の場合）'!$BJ102,IF(AAU$19&lt;='様式３（療養者名簿）（⑤の場合）'!$BK102,1,0),0),0)</f>
        <v>0</v>
      </c>
      <c r="AAV97" s="372">
        <f>IF(AAV$19-'様式３（療養者名簿）（⑤の場合）'!$BJ102+1&lt;=15,IF(AAV$19&gt;='様式３（療養者名簿）（⑤の場合）'!$BJ102,IF(AAV$19&lt;='様式３（療養者名簿）（⑤の場合）'!$BK102,1,0),0),0)</f>
        <v>0</v>
      </c>
      <c r="AAW97" s="372">
        <f>IF(AAW$19-'様式３（療養者名簿）（⑤の場合）'!$BJ102+1&lt;=15,IF(AAW$19&gt;='様式３（療養者名簿）（⑤の場合）'!$BJ102,IF(AAW$19&lt;='様式３（療養者名簿）（⑤の場合）'!$BK102,1,0),0),0)</f>
        <v>0</v>
      </c>
      <c r="AAX97" s="372">
        <f>IF(AAX$19-'様式３（療養者名簿）（⑤の場合）'!$BJ102+1&lt;=15,IF(AAX$19&gt;='様式３（療養者名簿）（⑤の場合）'!$BJ102,IF(AAX$19&lt;='様式３（療養者名簿）（⑤の場合）'!$BK102,1,0),0),0)</f>
        <v>0</v>
      </c>
      <c r="AAY97" s="372">
        <f>IF(AAY$19-'様式３（療養者名簿）（⑤の場合）'!$BJ102+1&lt;=15,IF(AAY$19&gt;='様式３（療養者名簿）（⑤の場合）'!$BJ102,IF(AAY$19&lt;='様式３（療養者名簿）（⑤の場合）'!$BK102,1,0),0),0)</f>
        <v>0</v>
      </c>
      <c r="AAZ97" s="372">
        <f>IF(AAZ$19-'様式３（療養者名簿）（⑤の場合）'!$BJ102+1&lt;=15,IF(AAZ$19&gt;='様式３（療養者名簿）（⑤の場合）'!$BJ102,IF(AAZ$19&lt;='様式３（療養者名簿）（⑤の場合）'!$BK102,1,0),0),0)</f>
        <v>0</v>
      </c>
      <c r="ABA97" s="372">
        <f>IF(ABA$19-'様式３（療養者名簿）（⑤の場合）'!$BJ102+1&lt;=15,IF(ABA$19&gt;='様式３（療養者名簿）（⑤の場合）'!$BJ102,IF(ABA$19&lt;='様式３（療養者名簿）（⑤の場合）'!$BK102,1,0),0),0)</f>
        <v>0</v>
      </c>
      <c r="ABB97" s="372">
        <f>IF(ABB$19-'様式３（療養者名簿）（⑤の場合）'!$BJ102+1&lt;=15,IF(ABB$19&gt;='様式３（療養者名簿）（⑤の場合）'!$BJ102,IF(ABB$19&lt;='様式３（療養者名簿）（⑤の場合）'!$BK102,1,0),0),0)</f>
        <v>0</v>
      </c>
      <c r="ABC97" s="372">
        <f>IF(ABC$19-'様式３（療養者名簿）（⑤の場合）'!$BJ102+1&lt;=15,IF(ABC$19&gt;='様式３（療養者名簿）（⑤の場合）'!$BJ102,IF(ABC$19&lt;='様式３（療養者名簿）（⑤の場合）'!$BK102,1,0),0),0)</f>
        <v>0</v>
      </c>
      <c r="ABD97" s="372">
        <f>IF(ABD$19-'様式３（療養者名簿）（⑤の場合）'!$BJ102+1&lt;=15,IF(ABD$19&gt;='様式３（療養者名簿）（⑤の場合）'!$BJ102,IF(ABD$19&lt;='様式３（療養者名簿）（⑤の場合）'!$BK102,1,0),0),0)</f>
        <v>0</v>
      </c>
    </row>
    <row r="98" spans="1:732" ht="42" customHeight="1">
      <c r="A98" s="250">
        <f>'様式３（療養者名簿）（⑤の場合）'!C103</f>
        <v>0</v>
      </c>
      <c r="B98" s="247">
        <f>IF(B$19-'様式３（療養者名簿）（⑤の場合）'!$BJ103+1&lt;=15,IF(B$19&gt;='様式３（療養者名簿）（⑤の場合）'!$BJ103,IF(B$19&lt;='様式３（療養者名簿）（⑤の場合）'!$BK103,1,0),0),0)</f>
        <v>0</v>
      </c>
      <c r="C98" s="247">
        <f>IF(C$19-'様式３（療養者名簿）（⑤の場合）'!$BJ103+1&lt;=15,IF(C$19&gt;='様式３（療養者名簿）（⑤の場合）'!$BJ103,IF(C$19&lt;='様式３（療養者名簿）（⑤の場合）'!$BK103,1,0),0),0)</f>
        <v>0</v>
      </c>
      <c r="D98" s="247">
        <f>IF(D$19-'様式３（療養者名簿）（⑤の場合）'!$BJ103+1&lt;=15,IF(D$19&gt;='様式３（療養者名簿）（⑤の場合）'!$BJ103,IF(D$19&lt;='様式３（療養者名簿）（⑤の場合）'!$BK103,1,0),0),0)</f>
        <v>0</v>
      </c>
      <c r="E98" s="247">
        <f>IF(E$19-'様式３（療養者名簿）（⑤の場合）'!$BJ103+1&lt;=15,IF(E$19&gt;='様式３（療養者名簿）（⑤の場合）'!$BJ103,IF(E$19&lt;='様式３（療養者名簿）（⑤の場合）'!$BK103,1,0),0),0)</f>
        <v>0</v>
      </c>
      <c r="F98" s="247">
        <f>IF(F$19-'様式３（療養者名簿）（⑤の場合）'!$BJ103+1&lt;=15,IF(F$19&gt;='様式３（療養者名簿）（⑤の場合）'!$BJ103,IF(F$19&lt;='様式３（療養者名簿）（⑤の場合）'!$BK103,1,0),0),0)</f>
        <v>0</v>
      </c>
      <c r="G98" s="247">
        <f>IF(G$19-'様式３（療養者名簿）（⑤の場合）'!$BJ103+1&lt;=15,IF(G$19&gt;='様式３（療養者名簿）（⑤の場合）'!$BJ103,IF(G$19&lt;='様式３（療養者名簿）（⑤の場合）'!$BK103,1,0),0),0)</f>
        <v>0</v>
      </c>
      <c r="H98" s="247">
        <f>IF(H$19-'様式３（療養者名簿）（⑤の場合）'!$BJ103+1&lt;=15,IF(H$19&gt;='様式３（療養者名簿）（⑤の場合）'!$BJ103,IF(H$19&lt;='様式３（療養者名簿）（⑤の場合）'!$BK103,1,0),0),0)</f>
        <v>0</v>
      </c>
      <c r="I98" s="247">
        <f>IF(I$19-'様式３（療養者名簿）（⑤の場合）'!$BJ103+1&lt;=15,IF(I$19&gt;='様式３（療養者名簿）（⑤の場合）'!$BJ103,IF(I$19&lt;='様式３（療養者名簿）（⑤の場合）'!$BK103,1,0),0),0)</f>
        <v>0</v>
      </c>
      <c r="J98" s="247">
        <f>IF(J$19-'様式３（療養者名簿）（⑤の場合）'!$BJ103+1&lt;=15,IF(J$19&gt;='様式３（療養者名簿）（⑤の場合）'!$BJ103,IF(J$19&lt;='様式３（療養者名簿）（⑤の場合）'!$BK103,1,0),0),0)</f>
        <v>0</v>
      </c>
      <c r="K98" s="247">
        <f>IF(K$19-'様式３（療養者名簿）（⑤の場合）'!$BJ103+1&lt;=15,IF(K$19&gt;='様式３（療養者名簿）（⑤の場合）'!$BJ103,IF(K$19&lt;='様式３（療養者名簿）（⑤の場合）'!$BK103,1,0),0),0)</f>
        <v>0</v>
      </c>
      <c r="L98" s="247">
        <f>IF(L$19-'様式３（療養者名簿）（⑤の場合）'!$BJ103+1&lt;=15,IF(L$19&gt;='様式３（療養者名簿）（⑤の場合）'!$BJ103,IF(L$19&lt;='様式３（療養者名簿）（⑤の場合）'!$BK103,1,0),0),0)</f>
        <v>0</v>
      </c>
      <c r="M98" s="247">
        <f>IF(M$19-'様式３（療養者名簿）（⑤の場合）'!$BJ103+1&lt;=15,IF(M$19&gt;='様式３（療養者名簿）（⑤の場合）'!$BJ103,IF(M$19&lt;='様式３（療養者名簿）（⑤の場合）'!$BK103,1,0),0),0)</f>
        <v>0</v>
      </c>
      <c r="N98" s="247">
        <f>IF(N$19-'様式３（療養者名簿）（⑤の場合）'!$BJ103+1&lt;=15,IF(N$19&gt;='様式３（療養者名簿）（⑤の場合）'!$BJ103,IF(N$19&lt;='様式３（療養者名簿）（⑤の場合）'!$BK103,1,0),0),0)</f>
        <v>0</v>
      </c>
      <c r="O98" s="247">
        <f>IF(O$19-'様式３（療養者名簿）（⑤の場合）'!$BJ103+1&lt;=15,IF(O$19&gt;='様式３（療養者名簿）（⑤の場合）'!$BJ103,IF(O$19&lt;='様式３（療養者名簿）（⑤の場合）'!$BK103,1,0),0),0)</f>
        <v>0</v>
      </c>
      <c r="P98" s="247">
        <f>IF(P$19-'様式３（療養者名簿）（⑤の場合）'!$BJ103+1&lt;=15,IF(P$19&gt;='様式３（療養者名簿）（⑤の場合）'!$BJ103,IF(P$19&lt;='様式３（療養者名簿）（⑤の場合）'!$BK103,1,0),0),0)</f>
        <v>0</v>
      </c>
      <c r="Q98" s="247">
        <f>IF(Q$19-'様式３（療養者名簿）（⑤の場合）'!$BJ103+1&lt;=15,IF(Q$19&gt;='様式３（療養者名簿）（⑤の場合）'!$BJ103,IF(Q$19&lt;='様式３（療養者名簿）（⑤の場合）'!$BK103,1,0),0),0)</f>
        <v>0</v>
      </c>
      <c r="R98" s="247">
        <f>IF(R$19-'様式３（療養者名簿）（⑤の場合）'!$BJ103+1&lt;=15,IF(R$19&gt;='様式３（療養者名簿）（⑤の場合）'!$BJ103,IF(R$19&lt;='様式３（療養者名簿）（⑤の場合）'!$BK103,1,0),0),0)</f>
        <v>0</v>
      </c>
      <c r="S98" s="247">
        <f>IF(S$19-'様式３（療養者名簿）（⑤の場合）'!$BJ103+1&lt;=15,IF(S$19&gt;='様式３（療養者名簿）（⑤の場合）'!$BJ103,IF(S$19&lt;='様式３（療養者名簿）（⑤の場合）'!$BK103,1,0),0),0)</f>
        <v>0</v>
      </c>
      <c r="T98" s="247">
        <f>IF(T$19-'様式３（療養者名簿）（⑤の場合）'!$BJ103+1&lt;=15,IF(T$19&gt;='様式３（療養者名簿）（⑤の場合）'!$BJ103,IF(T$19&lt;='様式３（療養者名簿）（⑤の場合）'!$BK103,1,0),0),0)</f>
        <v>0</v>
      </c>
      <c r="U98" s="247">
        <f>IF(U$19-'様式３（療養者名簿）（⑤の場合）'!$BJ103+1&lt;=15,IF(U$19&gt;='様式３（療養者名簿）（⑤の場合）'!$BJ103,IF(U$19&lt;='様式３（療養者名簿）（⑤の場合）'!$BK103,1,0),0),0)</f>
        <v>0</v>
      </c>
      <c r="V98" s="247">
        <f>IF(V$19-'様式３（療養者名簿）（⑤の場合）'!$BJ103+1&lt;=15,IF(V$19&gt;='様式３（療養者名簿）（⑤の場合）'!$BJ103,IF(V$19&lt;='様式３（療養者名簿）（⑤の場合）'!$BK103,1,0),0),0)</f>
        <v>0</v>
      </c>
      <c r="W98" s="247">
        <f>IF(W$19-'様式３（療養者名簿）（⑤の場合）'!$BJ103+1&lt;=15,IF(W$19&gt;='様式３（療養者名簿）（⑤の場合）'!$BJ103,IF(W$19&lt;='様式３（療養者名簿）（⑤の場合）'!$BK103,1,0),0),0)</f>
        <v>0</v>
      </c>
      <c r="X98" s="247">
        <f>IF(X$19-'様式３（療養者名簿）（⑤の場合）'!$BJ103+1&lt;=15,IF(X$19&gt;='様式３（療養者名簿）（⑤の場合）'!$BJ103,IF(X$19&lt;='様式３（療養者名簿）（⑤の場合）'!$BK103,1,0),0),0)</f>
        <v>0</v>
      </c>
      <c r="Y98" s="247">
        <f>IF(Y$19-'様式３（療養者名簿）（⑤の場合）'!$BJ103+1&lt;=15,IF(Y$19&gt;='様式３（療養者名簿）（⑤の場合）'!$BJ103,IF(Y$19&lt;='様式３（療養者名簿）（⑤の場合）'!$BK103,1,0),0),0)</f>
        <v>0</v>
      </c>
      <c r="Z98" s="247">
        <f>IF(Z$19-'様式３（療養者名簿）（⑤の場合）'!$BJ103+1&lt;=15,IF(Z$19&gt;='様式３（療養者名簿）（⑤の場合）'!$BJ103,IF(Z$19&lt;='様式３（療養者名簿）（⑤の場合）'!$BK103,1,0),0),0)</f>
        <v>0</v>
      </c>
      <c r="AA98" s="247">
        <f>IF(AA$19-'様式３（療養者名簿）（⑤の場合）'!$BJ103+1&lt;=15,IF(AA$19&gt;='様式３（療養者名簿）（⑤の場合）'!$BJ103,IF(AA$19&lt;='様式３（療養者名簿）（⑤の場合）'!$BK103,1,0),0),0)</f>
        <v>0</v>
      </c>
      <c r="AB98" s="247">
        <f>IF(AB$19-'様式３（療養者名簿）（⑤の場合）'!$BJ103+1&lt;=15,IF(AB$19&gt;='様式３（療養者名簿）（⑤の場合）'!$BJ103,IF(AB$19&lt;='様式３（療養者名簿）（⑤の場合）'!$BK103,1,0),0),0)</f>
        <v>0</v>
      </c>
      <c r="AC98" s="247">
        <f>IF(AC$19-'様式３（療養者名簿）（⑤の場合）'!$BJ103+1&lt;=15,IF(AC$19&gt;='様式３（療養者名簿）（⑤の場合）'!$BJ103,IF(AC$19&lt;='様式３（療養者名簿）（⑤の場合）'!$BK103,1,0),0),0)</f>
        <v>0</v>
      </c>
      <c r="AD98" s="247">
        <f>IF(AD$19-'様式３（療養者名簿）（⑤の場合）'!$BJ103+1&lt;=15,IF(AD$19&gt;='様式３（療養者名簿）（⑤の場合）'!$BJ103,IF(AD$19&lt;='様式３（療養者名簿）（⑤の場合）'!$BK103,1,0),0),0)</f>
        <v>0</v>
      </c>
      <c r="AE98" s="247">
        <f>IF(AE$19-'様式３（療養者名簿）（⑤の場合）'!$BJ103+1&lt;=15,IF(AE$19&gt;='様式３（療養者名簿）（⑤の場合）'!$BJ103,IF(AE$19&lt;='様式３（療養者名簿）（⑤の場合）'!$BK103,1,0),0),0)</f>
        <v>0</v>
      </c>
      <c r="AF98" s="247">
        <f>IF(AF$19-'様式３（療養者名簿）（⑤の場合）'!$BJ103+1&lt;=15,IF(AF$19&gt;='様式３（療養者名簿）（⑤の場合）'!$BJ103,IF(AF$19&lt;='様式３（療養者名簿）（⑤の場合）'!$BK103,1,0),0),0)</f>
        <v>0</v>
      </c>
      <c r="AG98" s="247">
        <f>IF(AG$19-'様式３（療養者名簿）（⑤の場合）'!$BJ103+1&lt;=15,IF(AG$19&gt;='様式３（療養者名簿）（⑤の場合）'!$BJ103,IF(AG$19&lt;='様式３（療養者名簿）（⑤の場合）'!$BK103,1,0),0),0)</f>
        <v>0</v>
      </c>
      <c r="AH98" s="247">
        <f>IF(AH$19-'様式３（療養者名簿）（⑤の場合）'!$BJ103+1&lt;=15,IF(AH$19&gt;='様式３（療養者名簿）（⑤の場合）'!$BJ103,IF(AH$19&lt;='様式３（療養者名簿）（⑤の場合）'!$BK103,1,0),0),0)</f>
        <v>0</v>
      </c>
      <c r="AI98" s="247">
        <f>IF(AI$19-'様式３（療養者名簿）（⑤の場合）'!$BJ103+1&lt;=15,IF(AI$19&gt;='様式３（療養者名簿）（⑤の場合）'!$BJ103,IF(AI$19&lt;='様式３（療養者名簿）（⑤の場合）'!$BK103,1,0),0),0)</f>
        <v>0</v>
      </c>
      <c r="AJ98" s="247">
        <f>IF(AJ$19-'様式３（療養者名簿）（⑤の場合）'!$BJ103+1&lt;=15,IF(AJ$19&gt;='様式３（療養者名簿）（⑤の場合）'!$BJ103,IF(AJ$19&lt;='様式３（療養者名簿）（⑤の場合）'!$BK103,1,0),0),0)</f>
        <v>0</v>
      </c>
      <c r="AK98" s="247">
        <f>IF(AK$19-'様式３（療養者名簿）（⑤の場合）'!$BJ103+1&lt;=15,IF(AK$19&gt;='様式３（療養者名簿）（⑤の場合）'!$BJ103,IF(AK$19&lt;='様式３（療養者名簿）（⑤の場合）'!$BK103,1,0),0),0)</f>
        <v>0</v>
      </c>
      <c r="AL98" s="247">
        <f>IF(AL$19-'様式３（療養者名簿）（⑤の場合）'!$BJ103+1&lt;=15,IF(AL$19&gt;='様式３（療養者名簿）（⑤の場合）'!$BJ103,IF(AL$19&lt;='様式３（療養者名簿）（⑤の場合）'!$BK103,1,0),0),0)</f>
        <v>0</v>
      </c>
      <c r="AM98" s="247">
        <f>IF(AM$19-'様式３（療養者名簿）（⑤の場合）'!$BJ103+1&lt;=15,IF(AM$19&gt;='様式３（療養者名簿）（⑤の場合）'!$BJ103,IF(AM$19&lt;='様式３（療養者名簿）（⑤の場合）'!$BK103,1,0),0),0)</f>
        <v>0</v>
      </c>
      <c r="AN98" s="247">
        <f>IF(AN$19-'様式３（療養者名簿）（⑤の場合）'!$BJ103+1&lt;=15,IF(AN$19&gt;='様式３（療養者名簿）（⑤の場合）'!$BJ103,IF(AN$19&lt;='様式３（療養者名簿）（⑤の場合）'!$BK103,1,0),0),0)</f>
        <v>0</v>
      </c>
      <c r="AO98" s="247">
        <f>IF(AO$19-'様式３（療養者名簿）（⑤の場合）'!$BJ103+1&lt;=15,IF(AO$19&gt;='様式３（療養者名簿）（⑤の場合）'!$BJ103,IF(AO$19&lt;='様式３（療養者名簿）（⑤の場合）'!$BK103,1,0),0),0)</f>
        <v>0</v>
      </c>
      <c r="AP98" s="247">
        <f>IF(AP$19-'様式３（療養者名簿）（⑤の場合）'!$BJ103+1&lt;=15,IF(AP$19&gt;='様式３（療養者名簿）（⑤の場合）'!$BJ103,IF(AP$19&lt;='様式３（療養者名簿）（⑤の場合）'!$BK103,1,0),0),0)</f>
        <v>0</v>
      </c>
      <c r="AQ98" s="247">
        <f>IF(AQ$19-'様式３（療養者名簿）（⑤の場合）'!$BJ103+1&lt;=15,IF(AQ$19&gt;='様式３（療養者名簿）（⑤の場合）'!$BJ103,IF(AQ$19&lt;='様式３（療養者名簿）（⑤の場合）'!$BK103,1,0),0),0)</f>
        <v>0</v>
      </c>
      <c r="AR98" s="247">
        <f>IF(AR$19-'様式３（療養者名簿）（⑤の場合）'!$BJ103+1&lt;=15,IF(AR$19&gt;='様式３（療養者名簿）（⑤の場合）'!$BJ103,IF(AR$19&lt;='様式３（療養者名簿）（⑤の場合）'!$BK103,1,0),0),0)</f>
        <v>0</v>
      </c>
      <c r="AS98" s="247">
        <f>IF(AS$19-'様式３（療養者名簿）（⑤の場合）'!$BJ103+1&lt;=15,IF(AS$19&gt;='様式３（療養者名簿）（⑤の場合）'!$BJ103,IF(AS$19&lt;='様式３（療養者名簿）（⑤の場合）'!$BK103,1,0),0),0)</f>
        <v>0</v>
      </c>
      <c r="AT98" s="247">
        <f>IF(AT$19-'様式３（療養者名簿）（⑤の場合）'!$BJ103+1&lt;=15,IF(AT$19&gt;='様式３（療養者名簿）（⑤の場合）'!$BJ103,IF(AT$19&lt;='様式３（療養者名簿）（⑤の場合）'!$BK103,1,0),0),0)</f>
        <v>0</v>
      </c>
      <c r="AU98" s="247">
        <f>IF(AU$19-'様式３（療養者名簿）（⑤の場合）'!$BJ103+1&lt;=15,IF(AU$19&gt;='様式３（療養者名簿）（⑤の場合）'!$BJ103,IF(AU$19&lt;='様式３（療養者名簿）（⑤の場合）'!$BK103,1,0),0),0)</f>
        <v>0</v>
      </c>
      <c r="AV98" s="247">
        <f>IF(AV$19-'様式３（療養者名簿）（⑤の場合）'!$BJ103+1&lt;=15,IF(AV$19&gt;='様式３（療養者名簿）（⑤の場合）'!$BJ103,IF(AV$19&lt;='様式３（療養者名簿）（⑤の場合）'!$BK103,1,0),0),0)</f>
        <v>0</v>
      </c>
      <c r="AW98" s="247">
        <f>IF(AW$19-'様式３（療養者名簿）（⑤の場合）'!$BJ103+1&lt;=15,IF(AW$19&gt;='様式３（療養者名簿）（⑤の場合）'!$BJ103,IF(AW$19&lt;='様式３（療養者名簿）（⑤の場合）'!$BK103,1,0),0),0)</f>
        <v>0</v>
      </c>
      <c r="AX98" s="247">
        <f>IF(AX$19-'様式３（療養者名簿）（⑤の場合）'!$BJ103+1&lt;=15,IF(AX$19&gt;='様式３（療養者名簿）（⑤の場合）'!$BJ103,IF(AX$19&lt;='様式３（療養者名簿）（⑤の場合）'!$BK103,1,0),0),0)</f>
        <v>0</v>
      </c>
      <c r="AY98" s="247">
        <f>IF(AY$19-'様式３（療養者名簿）（⑤の場合）'!$BJ103+1&lt;=15,IF(AY$19&gt;='様式３（療養者名簿）（⑤の場合）'!$BJ103,IF(AY$19&lt;='様式３（療養者名簿）（⑤の場合）'!$BK103,1,0),0),0)</f>
        <v>0</v>
      </c>
      <c r="AZ98" s="247">
        <f>IF(AZ$19-'様式３（療養者名簿）（⑤の場合）'!$BJ103+1&lt;=15,IF(AZ$19&gt;='様式３（療養者名簿）（⑤の場合）'!$BJ103,IF(AZ$19&lt;='様式３（療養者名簿）（⑤の場合）'!$BK103,1,0),0),0)</f>
        <v>0</v>
      </c>
      <c r="BA98" s="247">
        <f>IF(BA$19-'様式３（療養者名簿）（⑤の場合）'!$BJ103+1&lt;=15,IF(BA$19&gt;='様式３（療養者名簿）（⑤の場合）'!$BJ103,IF(BA$19&lt;='様式３（療養者名簿）（⑤の場合）'!$BK103,1,0),0),0)</f>
        <v>0</v>
      </c>
      <c r="BB98" s="247">
        <f>IF(BB$19-'様式３（療養者名簿）（⑤の場合）'!$BJ103+1&lt;=15,IF(BB$19&gt;='様式３（療養者名簿）（⑤の場合）'!$BJ103,IF(BB$19&lt;='様式３（療養者名簿）（⑤の場合）'!$BK103,1,0),0),0)</f>
        <v>0</v>
      </c>
      <c r="BC98" s="247">
        <f>IF(BC$19-'様式３（療養者名簿）（⑤の場合）'!$BJ103+1&lt;=15,IF(BC$19&gt;='様式３（療養者名簿）（⑤の場合）'!$BJ103,IF(BC$19&lt;='様式３（療養者名簿）（⑤の場合）'!$BK103,1,0),0),0)</f>
        <v>0</v>
      </c>
      <c r="BD98" s="247">
        <f>IF(BD$19-'様式３（療養者名簿）（⑤の場合）'!$BJ103+1&lt;=15,IF(BD$19&gt;='様式３（療養者名簿）（⑤の場合）'!$BJ103,IF(BD$19&lt;='様式３（療養者名簿）（⑤の場合）'!$BK103,1,0),0),0)</f>
        <v>0</v>
      </c>
      <c r="BE98" s="247">
        <f>IF(BE$19-'様式３（療養者名簿）（⑤の場合）'!$BJ103+1&lt;=15,IF(BE$19&gt;='様式３（療養者名簿）（⑤の場合）'!$BJ103,IF(BE$19&lt;='様式３（療養者名簿）（⑤の場合）'!$BK103,1,0),0),0)</f>
        <v>0</v>
      </c>
      <c r="BF98" s="247">
        <f>IF(BF$19-'様式３（療養者名簿）（⑤の場合）'!$BJ103+1&lt;=15,IF(BF$19&gt;='様式３（療養者名簿）（⑤の場合）'!$BJ103,IF(BF$19&lt;='様式３（療養者名簿）（⑤の場合）'!$BK103,1,0),0),0)</f>
        <v>0</v>
      </c>
      <c r="BG98" s="247">
        <f>IF(BG$19-'様式３（療養者名簿）（⑤の場合）'!$BJ103+1&lt;=15,IF(BG$19&gt;='様式３（療養者名簿）（⑤の場合）'!$BJ103,IF(BG$19&lt;='様式３（療養者名簿）（⑤の場合）'!$BK103,1,0),0),0)</f>
        <v>0</v>
      </c>
      <c r="BH98" s="247">
        <f>IF(BH$19-'様式３（療養者名簿）（⑤の場合）'!$BJ103+1&lt;=15,IF(BH$19&gt;='様式３（療養者名簿）（⑤の場合）'!$BJ103,IF(BH$19&lt;='様式３（療養者名簿）（⑤の場合）'!$BK103,1,0),0),0)</f>
        <v>0</v>
      </c>
      <c r="BI98" s="247">
        <f>IF(BI$19-'様式３（療養者名簿）（⑤の場合）'!$BJ103+1&lt;=15,IF(BI$19&gt;='様式３（療養者名簿）（⑤の場合）'!$BJ103,IF(BI$19&lt;='様式３（療養者名簿）（⑤の場合）'!$BK103,1,0),0),0)</f>
        <v>0</v>
      </c>
      <c r="BJ98" s="247">
        <f>IF(BJ$19-'様式３（療養者名簿）（⑤の場合）'!$BJ103+1&lt;=15,IF(BJ$19&gt;='様式３（療養者名簿）（⑤の場合）'!$BJ103,IF(BJ$19&lt;='様式３（療養者名簿）（⑤の場合）'!$BK103,1,0),0),0)</f>
        <v>0</v>
      </c>
      <c r="BK98" s="247">
        <f>IF(BK$19-'様式３（療養者名簿）（⑤の場合）'!$BJ103+1&lt;=15,IF(BK$19&gt;='様式３（療養者名簿）（⑤の場合）'!$BJ103,IF(BK$19&lt;='様式３（療養者名簿）（⑤の場合）'!$BK103,1,0),0),0)</f>
        <v>0</v>
      </c>
      <c r="BL98" s="247">
        <f>IF(BL$19-'様式３（療養者名簿）（⑤の場合）'!$BJ103+1&lt;=15,IF(BL$19&gt;='様式３（療養者名簿）（⑤の場合）'!$BJ103,IF(BL$19&lt;='様式３（療養者名簿）（⑤の場合）'!$BK103,1,0),0),0)</f>
        <v>0</v>
      </c>
      <c r="BM98" s="247">
        <f>IF(BM$19-'様式３（療養者名簿）（⑤の場合）'!$BJ103+1&lt;=15,IF(BM$19&gt;='様式３（療養者名簿）（⑤の場合）'!$BJ103,IF(BM$19&lt;='様式３（療養者名簿）（⑤の場合）'!$BK103,1,0),0),0)</f>
        <v>0</v>
      </c>
      <c r="BN98" s="247">
        <f>IF(BN$19-'様式３（療養者名簿）（⑤の場合）'!$BJ103+1&lt;=15,IF(BN$19&gt;='様式３（療養者名簿）（⑤の場合）'!$BJ103,IF(BN$19&lt;='様式３（療養者名簿）（⑤の場合）'!$BK103,1,0),0),0)</f>
        <v>0</v>
      </c>
      <c r="BO98" s="247">
        <f>IF(BO$19-'様式３（療養者名簿）（⑤の場合）'!$BJ103+1&lt;=15,IF(BO$19&gt;='様式３（療養者名簿）（⑤の場合）'!$BJ103,IF(BO$19&lt;='様式３（療養者名簿）（⑤の場合）'!$BK103,1,0),0),0)</f>
        <v>0</v>
      </c>
      <c r="BP98" s="247">
        <f>IF(BP$19-'様式３（療養者名簿）（⑤の場合）'!$BJ103+1&lt;=15,IF(BP$19&gt;='様式３（療養者名簿）（⑤の場合）'!$BJ103,IF(BP$19&lt;='様式３（療養者名簿）（⑤の場合）'!$BK103,1,0),0),0)</f>
        <v>0</v>
      </c>
      <c r="BQ98" s="247">
        <f>IF(BQ$19-'様式３（療養者名簿）（⑤の場合）'!$BJ103+1&lt;=15,IF(BQ$19&gt;='様式３（療養者名簿）（⑤の場合）'!$BJ103,IF(BQ$19&lt;='様式３（療養者名簿）（⑤の場合）'!$BK103,1,0),0),0)</f>
        <v>0</v>
      </c>
      <c r="BR98" s="247">
        <f>IF(BR$19-'様式３（療養者名簿）（⑤の場合）'!$BJ103+1&lt;=15,IF(BR$19&gt;='様式３（療養者名簿）（⑤の場合）'!$BJ103,IF(BR$19&lt;='様式３（療養者名簿）（⑤の場合）'!$BK103,1,0),0),0)</f>
        <v>0</v>
      </c>
      <c r="BS98" s="247">
        <f>IF(BS$19-'様式３（療養者名簿）（⑤の場合）'!$BJ103+1&lt;=15,IF(BS$19&gt;='様式３（療養者名簿）（⑤の場合）'!$BJ103,IF(BS$19&lt;='様式３（療養者名簿）（⑤の場合）'!$BK103,1,0),0),0)</f>
        <v>0</v>
      </c>
      <c r="BT98" s="247">
        <f>IF(BT$19-'様式３（療養者名簿）（⑤の場合）'!$BJ103+1&lt;=15,IF(BT$19&gt;='様式３（療養者名簿）（⑤の場合）'!$BJ103,IF(BT$19&lt;='様式３（療養者名簿）（⑤の場合）'!$BK103,1,0),0),0)</f>
        <v>0</v>
      </c>
      <c r="BU98" s="247">
        <f>IF(BU$19-'様式３（療養者名簿）（⑤の場合）'!$BJ103+1&lt;=15,IF(BU$19&gt;='様式３（療養者名簿）（⑤の場合）'!$BJ103,IF(BU$19&lt;='様式３（療養者名簿）（⑤の場合）'!$BK103,1,0),0),0)</f>
        <v>0</v>
      </c>
      <c r="BV98" s="247">
        <f>IF(BV$19-'様式３（療養者名簿）（⑤の場合）'!$BJ103+1&lt;=15,IF(BV$19&gt;='様式３（療養者名簿）（⑤の場合）'!$BJ103,IF(BV$19&lt;='様式３（療養者名簿）（⑤の場合）'!$BK103,1,0),0),0)</f>
        <v>0</v>
      </c>
      <c r="BW98" s="247">
        <f>IF(BW$19-'様式３（療養者名簿）（⑤の場合）'!$BJ103+1&lt;=15,IF(BW$19&gt;='様式３（療養者名簿）（⑤の場合）'!$BJ103,IF(BW$19&lt;='様式３（療養者名簿）（⑤の場合）'!$BK103,1,0),0),0)</f>
        <v>0</v>
      </c>
      <c r="BX98" s="247">
        <f>IF(BX$19-'様式３（療養者名簿）（⑤の場合）'!$BJ103+1&lt;=15,IF(BX$19&gt;='様式３（療養者名簿）（⑤の場合）'!$BJ103,IF(BX$19&lt;='様式３（療養者名簿）（⑤の場合）'!$BK103,1,0),0),0)</f>
        <v>0</v>
      </c>
      <c r="BY98" s="247">
        <f>IF(BY$19-'様式３（療養者名簿）（⑤の場合）'!$BJ103+1&lt;=15,IF(BY$19&gt;='様式３（療養者名簿）（⑤の場合）'!$BJ103,IF(BY$19&lt;='様式３（療養者名簿）（⑤の場合）'!$BK103,1,0),0),0)</f>
        <v>0</v>
      </c>
      <c r="BZ98" s="247">
        <f>IF(BZ$19-'様式３（療養者名簿）（⑤の場合）'!$BJ103+1&lt;=15,IF(BZ$19&gt;='様式３（療養者名簿）（⑤の場合）'!$BJ103,IF(BZ$19&lt;='様式３（療養者名簿）（⑤の場合）'!$BK103,1,0),0),0)</f>
        <v>0</v>
      </c>
      <c r="CA98" s="247">
        <f>IF(CA$19-'様式３（療養者名簿）（⑤の場合）'!$BJ103+1&lt;=15,IF(CA$19&gt;='様式３（療養者名簿）（⑤の場合）'!$BJ103,IF(CA$19&lt;='様式３（療養者名簿）（⑤の場合）'!$BK103,1,0),0),0)</f>
        <v>0</v>
      </c>
      <c r="CB98" s="247">
        <f>IF(CB$19-'様式３（療養者名簿）（⑤の場合）'!$BJ103+1&lt;=15,IF(CB$19&gt;='様式３（療養者名簿）（⑤の場合）'!$BJ103,IF(CB$19&lt;='様式３（療養者名簿）（⑤の場合）'!$BK103,1,0),0),0)</f>
        <v>0</v>
      </c>
      <c r="CC98" s="247">
        <f>IF(CC$19-'様式３（療養者名簿）（⑤の場合）'!$BJ103+1&lt;=15,IF(CC$19&gt;='様式３（療養者名簿）（⑤の場合）'!$BJ103,IF(CC$19&lt;='様式３（療養者名簿）（⑤の場合）'!$BK103,1,0),0),0)</f>
        <v>0</v>
      </c>
      <c r="CD98" s="247">
        <f>IF(CD$19-'様式３（療養者名簿）（⑤の場合）'!$BJ103+1&lt;=15,IF(CD$19&gt;='様式３（療養者名簿）（⑤の場合）'!$BJ103,IF(CD$19&lt;='様式３（療養者名簿）（⑤の場合）'!$BK103,1,0),0),0)</f>
        <v>0</v>
      </c>
      <c r="CE98" s="247">
        <f>IF(CE$19-'様式３（療養者名簿）（⑤の場合）'!$BJ103+1&lt;=15,IF(CE$19&gt;='様式３（療養者名簿）（⑤の場合）'!$BJ103,IF(CE$19&lt;='様式３（療養者名簿）（⑤の場合）'!$BK103,1,0),0),0)</f>
        <v>0</v>
      </c>
      <c r="CF98" s="247">
        <f>IF(CF$19-'様式３（療養者名簿）（⑤の場合）'!$BJ103+1&lt;=15,IF(CF$19&gt;='様式３（療養者名簿）（⑤の場合）'!$BJ103,IF(CF$19&lt;='様式３（療養者名簿）（⑤の場合）'!$BK103,1,0),0),0)</f>
        <v>0</v>
      </c>
      <c r="CG98" s="247">
        <f>IF(CG$19-'様式３（療養者名簿）（⑤の場合）'!$BJ103+1&lt;=15,IF(CG$19&gt;='様式３（療養者名簿）（⑤の場合）'!$BJ103,IF(CG$19&lt;='様式３（療養者名簿）（⑤の場合）'!$BK103,1,0),0),0)</f>
        <v>0</v>
      </c>
      <c r="CH98" s="247">
        <f>IF(CH$19-'様式３（療養者名簿）（⑤の場合）'!$BJ103+1&lt;=15,IF(CH$19&gt;='様式３（療養者名簿）（⑤の場合）'!$BJ103,IF(CH$19&lt;='様式３（療養者名簿）（⑤の場合）'!$BK103,1,0),0),0)</f>
        <v>0</v>
      </c>
      <c r="CI98" s="247">
        <f>IF(CI$19-'様式３（療養者名簿）（⑤の場合）'!$BJ103+1&lt;=15,IF(CI$19&gt;='様式３（療養者名簿）（⑤の場合）'!$BJ103,IF(CI$19&lt;='様式３（療養者名簿）（⑤の場合）'!$BK103,1,0),0),0)</f>
        <v>0</v>
      </c>
      <c r="CJ98" s="247">
        <f>IF(CJ$19-'様式３（療養者名簿）（⑤の場合）'!$BJ103+1&lt;=15,IF(CJ$19&gt;='様式３（療養者名簿）（⑤の場合）'!$BJ103,IF(CJ$19&lt;='様式３（療養者名簿）（⑤の場合）'!$BK103,1,0),0),0)</f>
        <v>0</v>
      </c>
      <c r="CK98" s="247">
        <f>IF(CK$19-'様式３（療養者名簿）（⑤の場合）'!$BJ103+1&lt;=15,IF(CK$19&gt;='様式３（療養者名簿）（⑤の場合）'!$BJ103,IF(CK$19&lt;='様式３（療養者名簿）（⑤の場合）'!$BK103,1,0),0),0)</f>
        <v>0</v>
      </c>
      <c r="CL98" s="247">
        <f>IF(CL$19-'様式３（療養者名簿）（⑤の場合）'!$BJ103+1&lt;=15,IF(CL$19&gt;='様式３（療養者名簿）（⑤の場合）'!$BJ103,IF(CL$19&lt;='様式３（療養者名簿）（⑤の場合）'!$BK103,1,0),0),0)</f>
        <v>0</v>
      </c>
      <c r="CM98" s="247">
        <f>IF(CM$19-'様式３（療養者名簿）（⑤の場合）'!$BJ103+1&lt;=15,IF(CM$19&gt;='様式３（療養者名簿）（⑤の場合）'!$BJ103,IF(CM$19&lt;='様式３（療養者名簿）（⑤の場合）'!$BK103,1,0),0),0)</f>
        <v>0</v>
      </c>
      <c r="CN98" s="247">
        <f>IF(CN$19-'様式３（療養者名簿）（⑤の場合）'!$BJ103+1&lt;=15,IF(CN$19&gt;='様式３（療養者名簿）（⑤の場合）'!$BJ103,IF(CN$19&lt;='様式３（療養者名簿）（⑤の場合）'!$BK103,1,0),0),0)</f>
        <v>0</v>
      </c>
      <c r="CO98" s="247">
        <f>IF(CO$19-'様式３（療養者名簿）（⑤の場合）'!$BJ103+1&lt;=15,IF(CO$19&gt;='様式３（療養者名簿）（⑤の場合）'!$BJ103,IF(CO$19&lt;='様式３（療養者名簿）（⑤の場合）'!$BK103,1,0),0),0)</f>
        <v>0</v>
      </c>
      <c r="CP98" s="247">
        <f>IF(CP$19-'様式３（療養者名簿）（⑤の場合）'!$BJ103+1&lt;=15,IF(CP$19&gt;='様式３（療養者名簿）（⑤の場合）'!$BJ103,IF(CP$19&lt;='様式３（療養者名簿）（⑤の場合）'!$BK103,1,0),0),0)</f>
        <v>0</v>
      </c>
      <c r="CQ98" s="247">
        <f>IF(CQ$19-'様式３（療養者名簿）（⑤の場合）'!$BJ103+1&lt;=15,IF(CQ$19&gt;='様式３（療養者名簿）（⑤の場合）'!$BJ103,IF(CQ$19&lt;='様式３（療養者名簿）（⑤の場合）'!$BK103,1,0),0),0)</f>
        <v>0</v>
      </c>
      <c r="CR98" s="247">
        <f>IF(CR$19-'様式３（療養者名簿）（⑤の場合）'!$BJ103+1&lt;=15,IF(CR$19&gt;='様式３（療養者名簿）（⑤の場合）'!$BJ103,IF(CR$19&lt;='様式３（療養者名簿）（⑤の場合）'!$BK103,1,0),0),0)</f>
        <v>0</v>
      </c>
      <c r="CS98" s="247">
        <f>IF(CS$19-'様式３（療養者名簿）（⑤の場合）'!$BJ103+1&lt;=15,IF(CS$19&gt;='様式３（療養者名簿）（⑤の場合）'!$BJ103,IF(CS$19&lt;='様式３（療養者名簿）（⑤の場合）'!$BK103,1,0),0),0)</f>
        <v>0</v>
      </c>
      <c r="CT98" s="247">
        <f>IF(CT$19-'様式３（療養者名簿）（⑤の場合）'!$BJ103+1&lt;=15,IF(CT$19&gt;='様式３（療養者名簿）（⑤の場合）'!$BJ103,IF(CT$19&lt;='様式３（療養者名簿）（⑤の場合）'!$BK103,1,0),0),0)</f>
        <v>0</v>
      </c>
      <c r="CU98" s="247">
        <f>IF(CU$19-'様式３（療養者名簿）（⑤の場合）'!$BJ103+1&lt;=15,IF(CU$19&gt;='様式３（療養者名簿）（⑤の場合）'!$BJ103,IF(CU$19&lt;='様式３（療養者名簿）（⑤の場合）'!$BK103,1,0),0),0)</f>
        <v>0</v>
      </c>
      <c r="CV98" s="247">
        <f>IF(CV$19-'様式３（療養者名簿）（⑤の場合）'!$BJ103+1&lt;=15,IF(CV$19&gt;='様式３（療養者名簿）（⑤の場合）'!$BJ103,IF(CV$19&lt;='様式３（療養者名簿）（⑤の場合）'!$BK103,1,0),0),0)</f>
        <v>0</v>
      </c>
      <c r="CW98" s="247">
        <f>IF(CW$19-'様式３（療養者名簿）（⑤の場合）'!$BJ103+1&lt;=15,IF(CW$19&gt;='様式３（療養者名簿）（⑤の場合）'!$BJ103,IF(CW$19&lt;='様式３（療養者名簿）（⑤の場合）'!$BK103,1,0),0),0)</f>
        <v>0</v>
      </c>
      <c r="CX98" s="247">
        <f>IF(CX$19-'様式３（療養者名簿）（⑤の場合）'!$BJ103+1&lt;=15,IF(CX$19&gt;='様式３（療養者名簿）（⑤の場合）'!$BJ103,IF(CX$19&lt;='様式３（療養者名簿）（⑤の場合）'!$BK103,1,0),0),0)</f>
        <v>0</v>
      </c>
      <c r="CY98" s="247">
        <f>IF(CY$19-'様式３（療養者名簿）（⑤の場合）'!$BJ103+1&lt;=15,IF(CY$19&gt;='様式３（療養者名簿）（⑤の場合）'!$BJ103,IF(CY$19&lt;='様式３（療養者名簿）（⑤の場合）'!$BK103,1,0),0),0)</f>
        <v>0</v>
      </c>
      <c r="CZ98" s="247">
        <f>IF(CZ$19-'様式３（療養者名簿）（⑤の場合）'!$BJ103+1&lt;=15,IF(CZ$19&gt;='様式３（療養者名簿）（⑤の場合）'!$BJ103,IF(CZ$19&lt;='様式３（療養者名簿）（⑤の場合）'!$BK103,1,0),0),0)</f>
        <v>0</v>
      </c>
      <c r="DA98" s="247">
        <f>IF(DA$19-'様式３（療養者名簿）（⑤の場合）'!$BJ103+1&lt;=15,IF(DA$19&gt;='様式３（療養者名簿）（⑤の場合）'!$BJ103,IF(DA$19&lt;='様式３（療養者名簿）（⑤の場合）'!$BK103,1,0),0),0)</f>
        <v>0</v>
      </c>
      <c r="DB98" s="247">
        <f>IF(DB$19-'様式３（療養者名簿）（⑤の場合）'!$BJ103+1&lt;=15,IF(DB$19&gt;='様式３（療養者名簿）（⑤の場合）'!$BJ103,IF(DB$19&lt;='様式３（療養者名簿）（⑤の場合）'!$BK103,1,0),0),0)</f>
        <v>0</v>
      </c>
      <c r="DC98" s="247">
        <f>IF(DC$19-'様式３（療養者名簿）（⑤の場合）'!$BJ103+1&lt;=15,IF(DC$19&gt;='様式３（療養者名簿）（⑤の場合）'!$BJ103,IF(DC$19&lt;='様式３（療養者名簿）（⑤の場合）'!$BK103,1,0),0),0)</f>
        <v>0</v>
      </c>
      <c r="DD98" s="247">
        <f>IF(DD$19-'様式３（療養者名簿）（⑤の場合）'!$BJ103+1&lt;=15,IF(DD$19&gt;='様式３（療養者名簿）（⑤の場合）'!$BJ103,IF(DD$19&lt;='様式３（療養者名簿）（⑤の場合）'!$BK103,1,0),0),0)</f>
        <v>0</v>
      </c>
      <c r="DE98" s="247">
        <f>IF(DE$19-'様式３（療養者名簿）（⑤の場合）'!$BJ103+1&lt;=15,IF(DE$19&gt;='様式３（療養者名簿）（⑤の場合）'!$BJ103,IF(DE$19&lt;='様式３（療養者名簿）（⑤の場合）'!$BK103,1,0),0),0)</f>
        <v>0</v>
      </c>
      <c r="DF98" s="247">
        <f>IF(DF$19-'様式３（療養者名簿）（⑤の場合）'!$BJ103+1&lt;=15,IF(DF$19&gt;='様式３（療養者名簿）（⑤の場合）'!$BJ103,IF(DF$19&lt;='様式３（療養者名簿）（⑤の場合）'!$BK103,1,0),0),0)</f>
        <v>0</v>
      </c>
      <c r="DG98" s="247">
        <f>IF(DG$19-'様式３（療養者名簿）（⑤の場合）'!$BJ103+1&lt;=15,IF(DG$19&gt;='様式３（療養者名簿）（⑤の場合）'!$BJ103,IF(DG$19&lt;='様式３（療養者名簿）（⑤の場合）'!$BK103,1,0),0),0)</f>
        <v>0</v>
      </c>
      <c r="DH98" s="247">
        <f>IF(DH$19-'様式３（療養者名簿）（⑤の場合）'!$BJ103+1&lt;=15,IF(DH$19&gt;='様式３（療養者名簿）（⑤の場合）'!$BJ103,IF(DH$19&lt;='様式３（療養者名簿）（⑤の場合）'!$BK103,1,0),0),0)</f>
        <v>0</v>
      </c>
      <c r="DI98" s="247">
        <f>IF(DI$19-'様式３（療養者名簿）（⑤の場合）'!$BJ103+1&lt;=15,IF(DI$19&gt;='様式３（療養者名簿）（⑤の場合）'!$BJ103,IF(DI$19&lt;='様式３（療養者名簿）（⑤の場合）'!$BK103,1,0),0),0)</f>
        <v>0</v>
      </c>
      <c r="DJ98" s="247">
        <f>IF(DJ$19-'様式３（療養者名簿）（⑤の場合）'!$BJ103+1&lt;=15,IF(DJ$19&gt;='様式３（療養者名簿）（⑤の場合）'!$BJ103,IF(DJ$19&lt;='様式３（療養者名簿）（⑤の場合）'!$BK103,1,0),0),0)</f>
        <v>0</v>
      </c>
      <c r="DK98" s="247">
        <f>IF(DK$19-'様式３（療養者名簿）（⑤の場合）'!$BJ103+1&lt;=15,IF(DK$19&gt;='様式３（療養者名簿）（⑤の場合）'!$BJ103,IF(DK$19&lt;='様式３（療養者名簿）（⑤の場合）'!$BK103,1,0),0),0)</f>
        <v>0</v>
      </c>
      <c r="DL98" s="247">
        <f>IF(DL$19-'様式３（療養者名簿）（⑤の場合）'!$BJ103+1&lt;=15,IF(DL$19&gt;='様式３（療養者名簿）（⑤の場合）'!$BJ103,IF(DL$19&lt;='様式３（療養者名簿）（⑤の場合）'!$BK103,1,0),0),0)</f>
        <v>0</v>
      </c>
      <c r="DM98" s="247">
        <f>IF(DM$19-'様式３（療養者名簿）（⑤の場合）'!$BJ103+1&lt;=15,IF(DM$19&gt;='様式３（療養者名簿）（⑤の場合）'!$BJ103,IF(DM$19&lt;='様式３（療養者名簿）（⑤の場合）'!$BK103,1,0),0),0)</f>
        <v>0</v>
      </c>
      <c r="DN98" s="247">
        <f>IF(DN$19-'様式３（療養者名簿）（⑤の場合）'!$BJ103+1&lt;=15,IF(DN$19&gt;='様式３（療養者名簿）（⑤の場合）'!$BJ103,IF(DN$19&lt;='様式３（療養者名簿）（⑤の場合）'!$BK103,1,0),0),0)</f>
        <v>0</v>
      </c>
      <c r="DO98" s="247">
        <f>IF(DO$19-'様式３（療養者名簿）（⑤の場合）'!$BJ103+1&lt;=15,IF(DO$19&gt;='様式３（療養者名簿）（⑤の場合）'!$BJ103,IF(DO$19&lt;='様式３（療養者名簿）（⑤の場合）'!$BK103,1,0),0),0)</f>
        <v>0</v>
      </c>
      <c r="DP98" s="247">
        <f>IF(DP$19-'様式３（療養者名簿）（⑤の場合）'!$BJ103+1&lt;=15,IF(DP$19&gt;='様式３（療養者名簿）（⑤の場合）'!$BJ103,IF(DP$19&lt;='様式３（療養者名簿）（⑤の場合）'!$BK103,1,0),0),0)</f>
        <v>0</v>
      </c>
      <c r="DQ98" s="247">
        <f>IF(DQ$19-'様式３（療養者名簿）（⑤の場合）'!$BJ103+1&lt;=15,IF(DQ$19&gt;='様式３（療養者名簿）（⑤の場合）'!$BJ103,IF(DQ$19&lt;='様式３（療養者名簿）（⑤の場合）'!$BK103,1,0),0),0)</f>
        <v>0</v>
      </c>
      <c r="DR98" s="247">
        <f>IF(DR$19-'様式３（療養者名簿）（⑤の場合）'!$BJ103+1&lt;=15,IF(DR$19&gt;='様式３（療養者名簿）（⑤の場合）'!$BJ103,IF(DR$19&lt;='様式３（療養者名簿）（⑤の場合）'!$BK103,1,0),0),0)</f>
        <v>0</v>
      </c>
      <c r="DS98" s="247">
        <f>IF(DS$19-'様式３（療養者名簿）（⑤の場合）'!$BJ103+1&lt;=15,IF(DS$19&gt;='様式３（療養者名簿）（⑤の場合）'!$BJ103,IF(DS$19&lt;='様式３（療養者名簿）（⑤の場合）'!$BK103,1,0),0),0)</f>
        <v>0</v>
      </c>
      <c r="DT98" s="247">
        <f>IF(DT$19-'様式３（療養者名簿）（⑤の場合）'!$BJ103+1&lt;=15,IF(DT$19&gt;='様式３（療養者名簿）（⑤の場合）'!$BJ103,IF(DT$19&lt;='様式３（療養者名簿）（⑤の場合）'!$BK103,1,0),0),0)</f>
        <v>0</v>
      </c>
      <c r="DU98" s="247">
        <f>IF(DU$19-'様式３（療養者名簿）（⑤の場合）'!$BJ103+1&lt;=15,IF(DU$19&gt;='様式３（療養者名簿）（⑤の場合）'!$BJ103,IF(DU$19&lt;='様式３（療養者名簿）（⑤の場合）'!$BK103,1,0),0),0)</f>
        <v>0</v>
      </c>
      <c r="DV98" s="247">
        <f>IF(DV$19-'様式３（療養者名簿）（⑤の場合）'!$BJ103+1&lt;=15,IF(DV$19&gt;='様式３（療養者名簿）（⑤の場合）'!$BJ103,IF(DV$19&lt;='様式３（療養者名簿）（⑤の場合）'!$BK103,1,0),0),0)</f>
        <v>0</v>
      </c>
      <c r="DW98" s="247">
        <f>IF(DW$19-'様式３（療養者名簿）（⑤の場合）'!$BJ103+1&lt;=15,IF(DW$19&gt;='様式３（療養者名簿）（⑤の場合）'!$BJ103,IF(DW$19&lt;='様式３（療養者名簿）（⑤の場合）'!$BK103,1,0),0),0)</f>
        <v>0</v>
      </c>
      <c r="DX98" s="247">
        <f>IF(DX$19-'様式３（療養者名簿）（⑤の場合）'!$BJ103+1&lt;=15,IF(DX$19&gt;='様式３（療養者名簿）（⑤の場合）'!$BJ103,IF(DX$19&lt;='様式３（療養者名簿）（⑤の場合）'!$BK103,1,0),0),0)</f>
        <v>0</v>
      </c>
      <c r="DY98" s="247">
        <f>IF(DY$19-'様式３（療養者名簿）（⑤の場合）'!$BJ103+1&lt;=15,IF(DY$19&gt;='様式３（療養者名簿）（⑤の場合）'!$BJ103,IF(DY$19&lt;='様式３（療養者名簿）（⑤の場合）'!$BK103,1,0),0),0)</f>
        <v>0</v>
      </c>
      <c r="DZ98" s="247">
        <f>IF(DZ$19-'様式３（療養者名簿）（⑤の場合）'!$BJ103+1&lt;=15,IF(DZ$19&gt;='様式３（療養者名簿）（⑤の場合）'!$BJ103,IF(DZ$19&lt;='様式３（療養者名簿）（⑤の場合）'!$BK103,1,0),0),0)</f>
        <v>0</v>
      </c>
      <c r="EA98" s="247">
        <f>IF(EA$19-'様式３（療養者名簿）（⑤の場合）'!$BJ103+1&lt;=15,IF(EA$19&gt;='様式３（療養者名簿）（⑤の場合）'!$BJ103,IF(EA$19&lt;='様式３（療養者名簿）（⑤の場合）'!$BK103,1,0),0),0)</f>
        <v>0</v>
      </c>
      <c r="EB98" s="247">
        <f>IF(EB$19-'様式３（療養者名簿）（⑤の場合）'!$BJ103+1&lt;=15,IF(EB$19&gt;='様式３（療養者名簿）（⑤の場合）'!$BJ103,IF(EB$19&lt;='様式３（療養者名簿）（⑤の場合）'!$BK103,1,0),0),0)</f>
        <v>0</v>
      </c>
      <c r="EC98" s="247">
        <f>IF(EC$19-'様式３（療養者名簿）（⑤の場合）'!$BJ103+1&lt;=15,IF(EC$19&gt;='様式３（療養者名簿）（⑤の場合）'!$BJ103,IF(EC$19&lt;='様式３（療養者名簿）（⑤の場合）'!$BK103,1,0),0),0)</f>
        <v>0</v>
      </c>
      <c r="ED98" s="247">
        <f>IF(ED$19-'様式３（療養者名簿）（⑤の場合）'!$BJ103+1&lt;=15,IF(ED$19&gt;='様式３（療養者名簿）（⑤の場合）'!$BJ103,IF(ED$19&lt;='様式３（療養者名簿）（⑤の場合）'!$BK103,1,0),0),0)</f>
        <v>0</v>
      </c>
      <c r="EE98" s="247">
        <f>IF(EE$19-'様式３（療養者名簿）（⑤の場合）'!$BJ103+1&lt;=15,IF(EE$19&gt;='様式３（療養者名簿）（⑤の場合）'!$BJ103,IF(EE$19&lt;='様式３（療養者名簿）（⑤の場合）'!$BK103,1,0),0),0)</f>
        <v>0</v>
      </c>
      <c r="EF98" s="247">
        <f>IF(EF$19-'様式３（療養者名簿）（⑤の場合）'!$BJ103+1&lt;=15,IF(EF$19&gt;='様式３（療養者名簿）（⑤の場合）'!$BJ103,IF(EF$19&lt;='様式３（療養者名簿）（⑤の場合）'!$BK103,1,0),0),0)</f>
        <v>0</v>
      </c>
      <c r="EG98" s="247">
        <f>IF(EG$19-'様式３（療養者名簿）（⑤の場合）'!$BJ103+1&lt;=15,IF(EG$19&gt;='様式３（療養者名簿）（⑤の場合）'!$BJ103,IF(EG$19&lt;='様式３（療養者名簿）（⑤の場合）'!$BK103,1,0),0),0)</f>
        <v>0</v>
      </c>
      <c r="EH98" s="247">
        <f>IF(EH$19-'様式３（療養者名簿）（⑤の場合）'!$BJ103+1&lt;=15,IF(EH$19&gt;='様式３（療養者名簿）（⑤の場合）'!$BJ103,IF(EH$19&lt;='様式３（療養者名簿）（⑤の場合）'!$BK103,1,0),0),0)</f>
        <v>0</v>
      </c>
      <c r="EI98" s="247">
        <f>IF(EI$19-'様式３（療養者名簿）（⑤の場合）'!$BJ103+1&lt;=15,IF(EI$19&gt;='様式３（療養者名簿）（⑤の場合）'!$BJ103,IF(EI$19&lt;='様式３（療養者名簿）（⑤の場合）'!$BK103,1,0),0),0)</f>
        <v>0</v>
      </c>
      <c r="EJ98" s="247">
        <f>IF(EJ$19-'様式３（療養者名簿）（⑤の場合）'!$BJ103+1&lt;=15,IF(EJ$19&gt;='様式３（療養者名簿）（⑤の場合）'!$BJ103,IF(EJ$19&lt;='様式３（療養者名簿）（⑤の場合）'!$BK103,1,0),0),0)</f>
        <v>0</v>
      </c>
      <c r="EK98" s="247">
        <f>IF(EK$19-'様式３（療養者名簿）（⑤の場合）'!$BJ103+1&lt;=15,IF(EK$19&gt;='様式３（療養者名簿）（⑤の場合）'!$BJ103,IF(EK$19&lt;='様式３（療養者名簿）（⑤の場合）'!$BK103,1,0),0),0)</f>
        <v>0</v>
      </c>
      <c r="EL98" s="247">
        <f>IF(EL$19-'様式３（療養者名簿）（⑤の場合）'!$BJ103+1&lt;=15,IF(EL$19&gt;='様式３（療養者名簿）（⑤の場合）'!$BJ103,IF(EL$19&lt;='様式３（療養者名簿）（⑤の場合）'!$BK103,1,0),0),0)</f>
        <v>0</v>
      </c>
      <c r="EM98" s="247">
        <f>IF(EM$19-'様式３（療養者名簿）（⑤の場合）'!$BJ103+1&lt;=15,IF(EM$19&gt;='様式３（療養者名簿）（⑤の場合）'!$BJ103,IF(EM$19&lt;='様式３（療養者名簿）（⑤の場合）'!$BK103,1,0),0),0)</f>
        <v>0</v>
      </c>
      <c r="EN98" s="247">
        <f>IF(EN$19-'様式３（療養者名簿）（⑤の場合）'!$BJ103+1&lt;=15,IF(EN$19&gt;='様式３（療養者名簿）（⑤の場合）'!$BJ103,IF(EN$19&lt;='様式３（療養者名簿）（⑤の場合）'!$BK103,1,0),0),0)</f>
        <v>0</v>
      </c>
      <c r="EO98" s="247">
        <f>IF(EO$19-'様式３（療養者名簿）（⑤の場合）'!$BJ103+1&lt;=15,IF(EO$19&gt;='様式３（療養者名簿）（⑤の場合）'!$BJ103,IF(EO$19&lt;='様式３（療養者名簿）（⑤の場合）'!$BK103,1,0),0),0)</f>
        <v>0</v>
      </c>
      <c r="EP98" s="247">
        <f>IF(EP$19-'様式３（療養者名簿）（⑤の場合）'!$BJ103+1&lt;=15,IF(EP$19&gt;='様式３（療養者名簿）（⑤の場合）'!$BJ103,IF(EP$19&lt;='様式３（療養者名簿）（⑤の場合）'!$BK103,1,0),0),0)</f>
        <v>0</v>
      </c>
      <c r="EQ98" s="247">
        <f>IF(EQ$19-'様式３（療養者名簿）（⑤の場合）'!$BJ103+1&lt;=15,IF(EQ$19&gt;='様式３（療養者名簿）（⑤の場合）'!$BJ103,IF(EQ$19&lt;='様式３（療養者名簿）（⑤の場合）'!$BK103,1,0),0),0)</f>
        <v>0</v>
      </c>
      <c r="ER98" s="247">
        <f>IF(ER$19-'様式３（療養者名簿）（⑤の場合）'!$BJ103+1&lt;=15,IF(ER$19&gt;='様式３（療養者名簿）（⑤の場合）'!$BJ103,IF(ER$19&lt;='様式３（療養者名簿）（⑤の場合）'!$BK103,1,0),0),0)</f>
        <v>0</v>
      </c>
      <c r="ES98" s="247">
        <f>IF(ES$19-'様式３（療養者名簿）（⑤の場合）'!$BJ103+1&lt;=15,IF(ES$19&gt;='様式３（療養者名簿）（⑤の場合）'!$BJ103,IF(ES$19&lt;='様式３（療養者名簿）（⑤の場合）'!$BK103,1,0),0),0)</f>
        <v>0</v>
      </c>
      <c r="ET98" s="247">
        <f>IF(ET$19-'様式３（療養者名簿）（⑤の場合）'!$BJ103+1&lt;=15,IF(ET$19&gt;='様式３（療養者名簿）（⑤の場合）'!$BJ103,IF(ET$19&lt;='様式３（療養者名簿）（⑤の場合）'!$BK103,1,0),0),0)</f>
        <v>0</v>
      </c>
      <c r="EU98" s="247">
        <f>IF(EU$19-'様式３（療養者名簿）（⑤の場合）'!$BJ103+1&lt;=15,IF(EU$19&gt;='様式３（療養者名簿）（⑤の場合）'!$BJ103,IF(EU$19&lt;='様式３（療養者名簿）（⑤の場合）'!$BK103,1,0),0),0)</f>
        <v>0</v>
      </c>
      <c r="EV98" s="247">
        <f>IF(EV$19-'様式３（療養者名簿）（⑤の場合）'!$BJ103+1&lt;=15,IF(EV$19&gt;='様式３（療養者名簿）（⑤の場合）'!$BJ103,IF(EV$19&lt;='様式３（療養者名簿）（⑤の場合）'!$BK103,1,0),0),0)</f>
        <v>0</v>
      </c>
      <c r="EW98" s="247">
        <f>IF(EW$19-'様式３（療養者名簿）（⑤の場合）'!$BJ103+1&lt;=15,IF(EW$19&gt;='様式３（療養者名簿）（⑤の場合）'!$BJ103,IF(EW$19&lt;='様式３（療養者名簿）（⑤の場合）'!$BK103,1,0),0),0)</f>
        <v>0</v>
      </c>
      <c r="EX98" s="247">
        <f>IF(EX$19-'様式３（療養者名簿）（⑤の場合）'!$BJ103+1&lt;=15,IF(EX$19&gt;='様式３（療養者名簿）（⑤の場合）'!$BJ103,IF(EX$19&lt;='様式３（療養者名簿）（⑤の場合）'!$BK103,1,0),0),0)</f>
        <v>0</v>
      </c>
      <c r="EY98" s="247">
        <f>IF(EY$19-'様式３（療養者名簿）（⑤の場合）'!$BJ103+1&lt;=15,IF(EY$19&gt;='様式３（療養者名簿）（⑤の場合）'!$BJ103,IF(EY$19&lt;='様式３（療養者名簿）（⑤の場合）'!$BK103,1,0),0),0)</f>
        <v>0</v>
      </c>
      <c r="EZ98" s="247">
        <f>IF(EZ$19-'様式３（療養者名簿）（⑤の場合）'!$BJ103+1&lt;=15,IF(EZ$19&gt;='様式３（療養者名簿）（⑤の場合）'!$BJ103,IF(EZ$19&lt;='様式３（療養者名簿）（⑤の場合）'!$BK103,1,0),0),0)</f>
        <v>0</v>
      </c>
      <c r="FA98" s="247">
        <f>IF(FA$19-'様式３（療養者名簿）（⑤の場合）'!$BJ103+1&lt;=15,IF(FA$19&gt;='様式３（療養者名簿）（⑤の場合）'!$BJ103,IF(FA$19&lt;='様式３（療養者名簿）（⑤の場合）'!$BK103,1,0),0),0)</f>
        <v>0</v>
      </c>
      <c r="FB98" s="247">
        <f>IF(FB$19-'様式３（療養者名簿）（⑤の場合）'!$BJ103+1&lt;=15,IF(FB$19&gt;='様式３（療養者名簿）（⑤の場合）'!$BJ103,IF(FB$19&lt;='様式３（療養者名簿）（⑤の場合）'!$BK103,1,0),0),0)</f>
        <v>0</v>
      </c>
      <c r="FC98" s="247">
        <f>IF(FC$19-'様式３（療養者名簿）（⑤の場合）'!$BJ103+1&lt;=15,IF(FC$19&gt;='様式３（療養者名簿）（⑤の場合）'!$BJ103,IF(FC$19&lt;='様式３（療養者名簿）（⑤の場合）'!$BK103,1,0),0),0)</f>
        <v>0</v>
      </c>
      <c r="FD98" s="247">
        <f>IF(FD$19-'様式３（療養者名簿）（⑤の場合）'!$BJ103+1&lt;=15,IF(FD$19&gt;='様式３（療養者名簿）（⑤の場合）'!$BJ103,IF(FD$19&lt;='様式３（療養者名簿）（⑤の場合）'!$BK103,1,0),0),0)</f>
        <v>0</v>
      </c>
      <c r="FE98" s="247">
        <f>IF(FE$19-'様式３（療養者名簿）（⑤の場合）'!$BJ103+1&lt;=15,IF(FE$19&gt;='様式３（療養者名簿）（⑤の場合）'!$BJ103,IF(FE$19&lt;='様式３（療養者名簿）（⑤の場合）'!$BK103,1,0),0),0)</f>
        <v>0</v>
      </c>
      <c r="FF98" s="247">
        <f>IF(FF$19-'様式３（療養者名簿）（⑤の場合）'!$BJ103+1&lt;=15,IF(FF$19&gt;='様式３（療養者名簿）（⑤の場合）'!$BJ103,IF(FF$19&lt;='様式３（療養者名簿）（⑤の場合）'!$BK103,1,0),0),0)</f>
        <v>0</v>
      </c>
      <c r="FG98" s="247">
        <f>IF(FG$19-'様式３（療養者名簿）（⑤の場合）'!$BJ103+1&lt;=15,IF(FG$19&gt;='様式３（療養者名簿）（⑤の場合）'!$BJ103,IF(FG$19&lt;='様式３（療養者名簿）（⑤の場合）'!$BK103,1,0),0),0)</f>
        <v>0</v>
      </c>
      <c r="FH98" s="247">
        <f>IF(FH$19-'様式３（療養者名簿）（⑤の場合）'!$BJ103+1&lt;=15,IF(FH$19&gt;='様式３（療養者名簿）（⑤の場合）'!$BJ103,IF(FH$19&lt;='様式３（療養者名簿）（⑤の場合）'!$BK103,1,0),0),0)</f>
        <v>0</v>
      </c>
      <c r="FI98" s="247">
        <f>IF(FI$19-'様式３（療養者名簿）（⑤の場合）'!$BJ103+1&lt;=15,IF(FI$19&gt;='様式３（療養者名簿）（⑤の場合）'!$BJ103,IF(FI$19&lt;='様式３（療養者名簿）（⑤の場合）'!$BK103,1,0),0),0)</f>
        <v>0</v>
      </c>
      <c r="FJ98" s="247">
        <f>IF(FJ$19-'様式３（療養者名簿）（⑤の場合）'!$BJ103+1&lt;=15,IF(FJ$19&gt;='様式３（療養者名簿）（⑤の場合）'!$BJ103,IF(FJ$19&lt;='様式３（療養者名簿）（⑤の場合）'!$BK103,1,0),0),0)</f>
        <v>0</v>
      </c>
      <c r="FK98" s="247">
        <f>IF(FK$19-'様式３（療養者名簿）（⑤の場合）'!$BJ103+1&lt;=15,IF(FK$19&gt;='様式３（療養者名簿）（⑤の場合）'!$BJ103,IF(FK$19&lt;='様式３（療養者名簿）（⑤の場合）'!$BK103,1,0),0),0)</f>
        <v>0</v>
      </c>
      <c r="FL98" s="247">
        <f>IF(FL$19-'様式３（療養者名簿）（⑤の場合）'!$BJ103+1&lt;=15,IF(FL$19&gt;='様式３（療養者名簿）（⑤の場合）'!$BJ103,IF(FL$19&lt;='様式３（療養者名簿）（⑤の場合）'!$BK103,1,0),0),0)</f>
        <v>0</v>
      </c>
      <c r="FM98" s="247">
        <f>IF(FM$19-'様式３（療養者名簿）（⑤の場合）'!$BJ103+1&lt;=15,IF(FM$19&gt;='様式３（療養者名簿）（⑤の場合）'!$BJ103,IF(FM$19&lt;='様式３（療養者名簿）（⑤の場合）'!$BK103,1,0),0),0)</f>
        <v>0</v>
      </c>
      <c r="FN98" s="247">
        <f>IF(FN$19-'様式３（療養者名簿）（⑤の場合）'!$BJ103+1&lt;=15,IF(FN$19&gt;='様式３（療養者名簿）（⑤の場合）'!$BJ103,IF(FN$19&lt;='様式３（療養者名簿）（⑤の場合）'!$BK103,1,0),0),0)</f>
        <v>0</v>
      </c>
      <c r="FO98" s="247">
        <f>IF(FO$19-'様式３（療養者名簿）（⑤の場合）'!$BJ103+1&lt;=15,IF(FO$19&gt;='様式３（療養者名簿）（⑤の場合）'!$BJ103,IF(FO$19&lt;='様式３（療養者名簿）（⑤の場合）'!$BK103,1,0),0),0)</f>
        <v>0</v>
      </c>
      <c r="FP98" s="247">
        <f>IF(FP$19-'様式３（療養者名簿）（⑤の場合）'!$BJ103+1&lt;=15,IF(FP$19&gt;='様式３（療養者名簿）（⑤の場合）'!$BJ103,IF(FP$19&lt;='様式３（療養者名簿）（⑤の場合）'!$BK103,1,0),0),0)</f>
        <v>0</v>
      </c>
      <c r="FQ98" s="247">
        <f>IF(FQ$19-'様式３（療養者名簿）（⑤の場合）'!$BJ103+1&lt;=15,IF(FQ$19&gt;='様式３（療養者名簿）（⑤の場合）'!$BJ103,IF(FQ$19&lt;='様式３（療養者名簿）（⑤の場合）'!$BK103,1,0),0),0)</f>
        <v>0</v>
      </c>
      <c r="FR98" s="247">
        <f>IF(FR$19-'様式３（療養者名簿）（⑤の場合）'!$BJ103+1&lt;=15,IF(FR$19&gt;='様式３（療養者名簿）（⑤の場合）'!$BJ103,IF(FR$19&lt;='様式３（療養者名簿）（⑤の場合）'!$BK103,1,0),0),0)</f>
        <v>0</v>
      </c>
      <c r="FS98" s="247">
        <f>IF(FS$19-'様式３（療養者名簿）（⑤の場合）'!$BJ103+1&lt;=15,IF(FS$19&gt;='様式３（療養者名簿）（⑤の場合）'!$BJ103,IF(FS$19&lt;='様式３（療養者名簿）（⑤の場合）'!$BK103,1,0),0),0)</f>
        <v>0</v>
      </c>
      <c r="FT98" s="247">
        <f>IF(FT$19-'様式３（療養者名簿）（⑤の場合）'!$BJ103+1&lt;=15,IF(FT$19&gt;='様式３（療養者名簿）（⑤の場合）'!$BJ103,IF(FT$19&lt;='様式３（療養者名簿）（⑤の場合）'!$BK103,1,0),0),0)</f>
        <v>0</v>
      </c>
      <c r="FU98" s="247">
        <f>IF(FU$19-'様式３（療養者名簿）（⑤の場合）'!$BJ103+1&lt;=15,IF(FU$19&gt;='様式３（療養者名簿）（⑤の場合）'!$BJ103,IF(FU$19&lt;='様式３（療養者名簿）（⑤の場合）'!$BK103,1,0),0),0)</f>
        <v>0</v>
      </c>
      <c r="FV98" s="247">
        <f>IF(FV$19-'様式３（療養者名簿）（⑤の場合）'!$BJ103+1&lt;=15,IF(FV$19&gt;='様式３（療養者名簿）（⑤の場合）'!$BJ103,IF(FV$19&lt;='様式３（療養者名簿）（⑤の場合）'!$BK103,1,0),0),0)</f>
        <v>0</v>
      </c>
      <c r="FW98" s="247">
        <f>IF(FW$19-'様式３（療養者名簿）（⑤の場合）'!$BJ103+1&lt;=15,IF(FW$19&gt;='様式３（療養者名簿）（⑤の場合）'!$BJ103,IF(FW$19&lt;='様式３（療養者名簿）（⑤の場合）'!$BK103,1,0),0),0)</f>
        <v>0</v>
      </c>
      <c r="FX98" s="247">
        <f>IF(FX$19-'様式３（療養者名簿）（⑤の場合）'!$BJ103+1&lt;=15,IF(FX$19&gt;='様式３（療養者名簿）（⑤の場合）'!$BJ103,IF(FX$19&lt;='様式３（療養者名簿）（⑤の場合）'!$BK103,1,0),0),0)</f>
        <v>0</v>
      </c>
      <c r="FY98" s="247">
        <f>IF(FY$19-'様式３（療養者名簿）（⑤の場合）'!$BJ103+1&lt;=15,IF(FY$19&gt;='様式３（療養者名簿）（⑤の場合）'!$BJ103,IF(FY$19&lt;='様式３（療養者名簿）（⑤の場合）'!$BK103,1,0),0),0)</f>
        <v>0</v>
      </c>
      <c r="FZ98" s="247">
        <f>IF(FZ$19-'様式３（療養者名簿）（⑤の場合）'!$BJ103+1&lt;=15,IF(FZ$19&gt;='様式３（療養者名簿）（⑤の場合）'!$BJ103,IF(FZ$19&lt;='様式３（療養者名簿）（⑤の場合）'!$BK103,1,0),0),0)</f>
        <v>0</v>
      </c>
      <c r="GA98" s="247">
        <f>IF(GA$19-'様式３（療養者名簿）（⑤の場合）'!$BJ103+1&lt;=15,IF(GA$19&gt;='様式３（療養者名簿）（⑤の場合）'!$BJ103,IF(GA$19&lt;='様式３（療養者名簿）（⑤の場合）'!$BK103,1,0),0),0)</f>
        <v>0</v>
      </c>
      <c r="GB98" s="247">
        <f>IF(GB$19-'様式３（療養者名簿）（⑤の場合）'!$BJ103+1&lt;=15,IF(GB$19&gt;='様式３（療養者名簿）（⑤の場合）'!$BJ103,IF(GB$19&lt;='様式３（療養者名簿）（⑤の場合）'!$BK103,1,0),0),0)</f>
        <v>0</v>
      </c>
      <c r="GC98" s="247">
        <f>IF(GC$19-'様式３（療養者名簿）（⑤の場合）'!$BJ103+1&lt;=15,IF(GC$19&gt;='様式３（療養者名簿）（⑤の場合）'!$BJ103,IF(GC$19&lt;='様式３（療養者名簿）（⑤の場合）'!$BK103,1,0),0),0)</f>
        <v>0</v>
      </c>
      <c r="GD98" s="247">
        <f>IF(GD$19-'様式３（療養者名簿）（⑤の場合）'!$BJ103+1&lt;=15,IF(GD$19&gt;='様式３（療養者名簿）（⑤の場合）'!$BJ103,IF(GD$19&lt;='様式３（療養者名簿）（⑤の場合）'!$BK103,1,0),0),0)</f>
        <v>0</v>
      </c>
      <c r="GE98" s="247">
        <f>IF(GE$19-'様式３（療養者名簿）（⑤の場合）'!$BJ103+1&lt;=15,IF(GE$19&gt;='様式３（療養者名簿）（⑤の場合）'!$BJ103,IF(GE$19&lt;='様式３（療養者名簿）（⑤の場合）'!$BK103,1,0),0),0)</f>
        <v>0</v>
      </c>
      <c r="GF98" s="247">
        <f>IF(GF$19-'様式３（療養者名簿）（⑤の場合）'!$BJ103+1&lt;=15,IF(GF$19&gt;='様式３（療養者名簿）（⑤の場合）'!$BJ103,IF(GF$19&lt;='様式３（療養者名簿）（⑤の場合）'!$BK103,1,0),0),0)</f>
        <v>0</v>
      </c>
      <c r="GG98" s="247">
        <f>IF(GG$19-'様式３（療養者名簿）（⑤の場合）'!$BJ103+1&lt;=15,IF(GG$19&gt;='様式３（療養者名簿）（⑤の場合）'!$BJ103,IF(GG$19&lt;='様式３（療養者名簿）（⑤の場合）'!$BK103,1,0),0),0)</f>
        <v>0</v>
      </c>
      <c r="GH98" s="247">
        <f>IF(GH$19-'様式３（療養者名簿）（⑤の場合）'!$BJ103+1&lt;=15,IF(GH$19&gt;='様式３（療養者名簿）（⑤の場合）'!$BJ103,IF(GH$19&lt;='様式３（療養者名簿）（⑤の場合）'!$BK103,1,0),0),0)</f>
        <v>0</v>
      </c>
      <c r="GI98" s="247">
        <f>IF(GI$19-'様式３（療養者名簿）（⑤の場合）'!$BJ103+1&lt;=15,IF(GI$19&gt;='様式３（療養者名簿）（⑤の場合）'!$BJ103,IF(GI$19&lt;='様式３（療養者名簿）（⑤の場合）'!$BK103,1,0),0),0)</f>
        <v>0</v>
      </c>
      <c r="GJ98" s="247">
        <f>IF(GJ$19-'様式３（療養者名簿）（⑤の場合）'!$BJ103+1&lt;=15,IF(GJ$19&gt;='様式３（療養者名簿）（⑤の場合）'!$BJ103,IF(GJ$19&lt;='様式３（療養者名簿）（⑤の場合）'!$BK103,1,0),0),0)</f>
        <v>0</v>
      </c>
      <c r="GK98" s="247">
        <f>IF(GK$19-'様式３（療養者名簿）（⑤の場合）'!$BJ103+1&lt;=15,IF(GK$19&gt;='様式３（療養者名簿）（⑤の場合）'!$BJ103,IF(GK$19&lt;='様式３（療養者名簿）（⑤の場合）'!$BK103,1,0),0),0)</f>
        <v>0</v>
      </c>
      <c r="GL98" s="247">
        <f>IF(GL$19-'様式３（療養者名簿）（⑤の場合）'!$BJ103+1&lt;=15,IF(GL$19&gt;='様式３（療養者名簿）（⑤の場合）'!$BJ103,IF(GL$19&lt;='様式３（療養者名簿）（⑤の場合）'!$BK103,1,0),0),0)</f>
        <v>0</v>
      </c>
      <c r="GM98" s="247">
        <f>IF(GM$19-'様式３（療養者名簿）（⑤の場合）'!$BJ103+1&lt;=15,IF(GM$19&gt;='様式３（療養者名簿）（⑤の場合）'!$BJ103,IF(GM$19&lt;='様式３（療養者名簿）（⑤の場合）'!$BK103,1,0),0),0)</f>
        <v>0</v>
      </c>
      <c r="GN98" s="247">
        <f>IF(GN$19-'様式３（療養者名簿）（⑤の場合）'!$BJ103+1&lt;=15,IF(GN$19&gt;='様式３（療養者名簿）（⑤の場合）'!$BJ103,IF(GN$19&lt;='様式３（療養者名簿）（⑤の場合）'!$BK103,1,0),0),0)</f>
        <v>0</v>
      </c>
      <c r="GO98" s="247">
        <f>IF(GO$19-'様式３（療養者名簿）（⑤の場合）'!$BJ103+1&lt;=15,IF(GO$19&gt;='様式３（療養者名簿）（⑤の場合）'!$BJ103,IF(GO$19&lt;='様式３（療養者名簿）（⑤の場合）'!$BK103,1,0),0),0)</f>
        <v>0</v>
      </c>
      <c r="GP98" s="247">
        <f>IF(GP$19-'様式３（療養者名簿）（⑤の場合）'!$BJ103+1&lt;=15,IF(GP$19&gt;='様式３（療養者名簿）（⑤の場合）'!$BJ103,IF(GP$19&lt;='様式３（療養者名簿）（⑤の場合）'!$BK103,1,0),0),0)</f>
        <v>0</v>
      </c>
      <c r="GQ98" s="247">
        <f>IF(GQ$19-'様式３（療養者名簿）（⑤の場合）'!$BJ103+1&lt;=15,IF(GQ$19&gt;='様式３（療養者名簿）（⑤の場合）'!$BJ103,IF(GQ$19&lt;='様式３（療養者名簿）（⑤の場合）'!$BK103,1,0),0),0)</f>
        <v>0</v>
      </c>
      <c r="GR98" s="247">
        <f>IF(GR$19-'様式３（療養者名簿）（⑤の場合）'!$BJ103+1&lt;=15,IF(GR$19&gt;='様式３（療養者名簿）（⑤の場合）'!$BJ103,IF(GR$19&lt;='様式３（療養者名簿）（⑤の場合）'!$BK103,1,0),0),0)</f>
        <v>0</v>
      </c>
      <c r="GS98" s="247">
        <f>IF(GS$19-'様式３（療養者名簿）（⑤の場合）'!$BJ103+1&lt;=15,IF(GS$19&gt;='様式３（療養者名簿）（⑤の場合）'!$BJ103,IF(GS$19&lt;='様式３（療養者名簿）（⑤の場合）'!$BK103,1,0),0),0)</f>
        <v>0</v>
      </c>
      <c r="GT98" s="247">
        <f>IF(GT$19-'様式３（療養者名簿）（⑤の場合）'!$BJ103+1&lt;=15,IF(GT$19&gt;='様式３（療養者名簿）（⑤の場合）'!$BJ103,IF(GT$19&lt;='様式３（療養者名簿）（⑤の場合）'!$BK103,1,0),0),0)</f>
        <v>0</v>
      </c>
      <c r="GU98" s="247">
        <f>IF(GU$19-'様式３（療養者名簿）（⑤の場合）'!$BJ103+1&lt;=15,IF(GU$19&gt;='様式３（療養者名簿）（⑤の場合）'!$BJ103,IF(GU$19&lt;='様式３（療養者名簿）（⑤の場合）'!$BK103,1,0),0),0)</f>
        <v>0</v>
      </c>
      <c r="GV98" s="247">
        <f>IF(GV$19-'様式３（療養者名簿）（⑤の場合）'!$BJ103+1&lt;=15,IF(GV$19&gt;='様式３（療養者名簿）（⑤の場合）'!$BJ103,IF(GV$19&lt;='様式３（療養者名簿）（⑤の場合）'!$BK103,1,0),0),0)</f>
        <v>0</v>
      </c>
      <c r="GW98" s="247">
        <f>IF(GW$19-'様式３（療養者名簿）（⑤の場合）'!$BJ103+1&lt;=15,IF(GW$19&gt;='様式３（療養者名簿）（⑤の場合）'!$BJ103,IF(GW$19&lt;='様式３（療養者名簿）（⑤の場合）'!$BK103,1,0),0),0)</f>
        <v>0</v>
      </c>
      <c r="GX98" s="247">
        <f>IF(GX$19-'様式３（療養者名簿）（⑤の場合）'!$BJ103+1&lt;=15,IF(GX$19&gt;='様式３（療養者名簿）（⑤の場合）'!$BJ103,IF(GX$19&lt;='様式３（療養者名簿）（⑤の場合）'!$BK103,1,0),0),0)</f>
        <v>0</v>
      </c>
      <c r="GY98" s="247">
        <f>IF(GY$19-'様式３（療養者名簿）（⑤の場合）'!$BJ103+1&lt;=15,IF(GY$19&gt;='様式３（療養者名簿）（⑤の場合）'!$BJ103,IF(GY$19&lt;='様式３（療養者名簿）（⑤の場合）'!$BK103,1,0),0),0)</f>
        <v>0</v>
      </c>
      <c r="GZ98" s="247">
        <f>IF(GZ$19-'様式３（療養者名簿）（⑤の場合）'!$BJ103+1&lt;=15,IF(GZ$19&gt;='様式３（療養者名簿）（⑤の場合）'!$BJ103,IF(GZ$19&lt;='様式３（療養者名簿）（⑤の場合）'!$BK103,1,0),0),0)</f>
        <v>0</v>
      </c>
      <c r="HA98" s="247">
        <f>IF(HA$19-'様式３（療養者名簿）（⑤の場合）'!$BJ103+1&lt;=15,IF(HA$19&gt;='様式３（療養者名簿）（⑤の場合）'!$BJ103,IF(HA$19&lt;='様式３（療養者名簿）（⑤の場合）'!$BK103,1,0),0),0)</f>
        <v>0</v>
      </c>
      <c r="HB98" s="247">
        <f>IF(HB$19-'様式３（療養者名簿）（⑤の場合）'!$BJ103+1&lt;=15,IF(HB$19&gt;='様式３（療養者名簿）（⑤の場合）'!$BJ103,IF(HB$19&lt;='様式３（療養者名簿）（⑤の場合）'!$BK103,1,0),0),0)</f>
        <v>0</v>
      </c>
      <c r="HC98" s="247">
        <f>IF(HC$19-'様式３（療養者名簿）（⑤の場合）'!$BJ103+1&lt;=15,IF(HC$19&gt;='様式３（療養者名簿）（⑤の場合）'!$BJ103,IF(HC$19&lt;='様式３（療養者名簿）（⑤の場合）'!$BK103,1,0),0),0)</f>
        <v>0</v>
      </c>
      <c r="HD98" s="247">
        <f>IF(HD$19-'様式３（療養者名簿）（⑤の場合）'!$BJ103+1&lt;=15,IF(HD$19&gt;='様式３（療養者名簿）（⑤の場合）'!$BJ103,IF(HD$19&lt;='様式３（療養者名簿）（⑤の場合）'!$BK103,1,0),0),0)</f>
        <v>0</v>
      </c>
      <c r="HE98" s="247">
        <f>IF(HE$19-'様式３（療養者名簿）（⑤の場合）'!$BJ103+1&lt;=15,IF(HE$19&gt;='様式３（療養者名簿）（⑤の場合）'!$BJ103,IF(HE$19&lt;='様式３（療養者名簿）（⑤の場合）'!$BK103,1,0),0),0)</f>
        <v>0</v>
      </c>
      <c r="HF98" s="247">
        <f>IF(HF$19-'様式３（療養者名簿）（⑤の場合）'!$BJ103+1&lt;=15,IF(HF$19&gt;='様式３（療養者名簿）（⑤の場合）'!$BJ103,IF(HF$19&lt;='様式３（療養者名簿）（⑤の場合）'!$BK103,1,0),0),0)</f>
        <v>0</v>
      </c>
      <c r="HG98" s="247">
        <f>IF(HG$19-'様式３（療養者名簿）（⑤の場合）'!$BJ103+1&lt;=15,IF(HG$19&gt;='様式３（療養者名簿）（⑤の場合）'!$BJ103,IF(HG$19&lt;='様式３（療養者名簿）（⑤の場合）'!$BK103,1,0),0),0)</f>
        <v>0</v>
      </c>
      <c r="HH98" s="247">
        <f>IF(HH$19-'様式３（療養者名簿）（⑤の場合）'!$BJ103+1&lt;=15,IF(HH$19&gt;='様式３（療養者名簿）（⑤の場合）'!$BJ103,IF(HH$19&lt;='様式３（療養者名簿）（⑤の場合）'!$BK103,1,0),0),0)</f>
        <v>0</v>
      </c>
      <c r="HI98" s="247">
        <f>IF(HI$19-'様式３（療養者名簿）（⑤の場合）'!$BJ103+1&lt;=15,IF(HI$19&gt;='様式３（療養者名簿）（⑤の場合）'!$BJ103,IF(HI$19&lt;='様式３（療養者名簿）（⑤の場合）'!$BK103,1,0),0),0)</f>
        <v>0</v>
      </c>
      <c r="HJ98" s="247">
        <f>IF(HJ$19-'様式３（療養者名簿）（⑤の場合）'!$BJ103+1&lt;=15,IF(HJ$19&gt;='様式３（療養者名簿）（⑤の場合）'!$BJ103,IF(HJ$19&lt;='様式３（療養者名簿）（⑤の場合）'!$BK103,1,0),0),0)</f>
        <v>0</v>
      </c>
      <c r="HK98" s="247">
        <f>IF(HK$19-'様式３（療養者名簿）（⑤の場合）'!$BJ103+1&lt;=15,IF(HK$19&gt;='様式３（療養者名簿）（⑤の場合）'!$BJ103,IF(HK$19&lt;='様式３（療養者名簿）（⑤の場合）'!$BK103,1,0),0),0)</f>
        <v>0</v>
      </c>
      <c r="HL98" s="247">
        <f>IF(HL$19-'様式３（療養者名簿）（⑤の場合）'!$BJ103+1&lt;=15,IF(HL$19&gt;='様式３（療養者名簿）（⑤の場合）'!$BJ103,IF(HL$19&lt;='様式３（療養者名簿）（⑤の場合）'!$BK103,1,0),0),0)</f>
        <v>0</v>
      </c>
      <c r="HM98" s="247">
        <f>IF(HM$19-'様式３（療養者名簿）（⑤の場合）'!$BJ103+1&lt;=15,IF(HM$19&gt;='様式３（療養者名簿）（⑤の場合）'!$BJ103,IF(HM$19&lt;='様式３（療養者名簿）（⑤の場合）'!$BK103,1,0),0),0)</f>
        <v>0</v>
      </c>
      <c r="HN98" s="247">
        <f>IF(HN$19-'様式３（療養者名簿）（⑤の場合）'!$BJ103+1&lt;=15,IF(HN$19&gt;='様式３（療養者名簿）（⑤の場合）'!$BJ103,IF(HN$19&lt;='様式３（療養者名簿）（⑤の場合）'!$BK103,1,0),0),0)</f>
        <v>0</v>
      </c>
      <c r="HO98" s="247">
        <f>IF(HO$19-'様式３（療養者名簿）（⑤の場合）'!$BJ103+1&lt;=15,IF(HO$19&gt;='様式３（療養者名簿）（⑤の場合）'!$BJ103,IF(HO$19&lt;='様式３（療養者名簿）（⑤の場合）'!$BK103,1,0),0),0)</f>
        <v>0</v>
      </c>
      <c r="HP98" s="247">
        <f>IF(HP$19-'様式３（療養者名簿）（⑤の場合）'!$BJ103+1&lt;=15,IF(HP$19&gt;='様式３（療養者名簿）（⑤の場合）'!$BJ103,IF(HP$19&lt;='様式３（療養者名簿）（⑤の場合）'!$BK103,1,0),0),0)</f>
        <v>0</v>
      </c>
      <c r="HQ98" s="247">
        <f>IF(HQ$19-'様式３（療養者名簿）（⑤の場合）'!$BJ103+1&lt;=15,IF(HQ$19&gt;='様式３（療養者名簿）（⑤の場合）'!$BJ103,IF(HQ$19&lt;='様式３（療養者名簿）（⑤の場合）'!$BK103,1,0),0),0)</f>
        <v>0</v>
      </c>
      <c r="HR98" s="247">
        <f>IF(HR$19-'様式３（療養者名簿）（⑤の場合）'!$BJ103+1&lt;=15,IF(HR$19&gt;='様式３（療養者名簿）（⑤の場合）'!$BJ103,IF(HR$19&lt;='様式３（療養者名簿）（⑤の場合）'!$BK103,1,0),0),0)</f>
        <v>0</v>
      </c>
      <c r="HS98" s="247">
        <f>IF(HS$19-'様式３（療養者名簿）（⑤の場合）'!$BJ103+1&lt;=15,IF(HS$19&gt;='様式３（療養者名簿）（⑤の場合）'!$BJ103,IF(HS$19&lt;='様式３（療養者名簿）（⑤の場合）'!$BK103,1,0),0),0)</f>
        <v>0</v>
      </c>
      <c r="HT98" s="247">
        <f>IF(HT$19-'様式３（療養者名簿）（⑤の場合）'!$BJ103+1&lt;=15,IF(HT$19&gt;='様式３（療養者名簿）（⑤の場合）'!$BJ103,IF(HT$19&lt;='様式３（療養者名簿）（⑤の場合）'!$BK103,1,0),0),0)</f>
        <v>0</v>
      </c>
      <c r="HU98" s="247">
        <f>IF(HU$19-'様式３（療養者名簿）（⑤の場合）'!$BJ103+1&lt;=15,IF(HU$19&gt;='様式３（療養者名簿）（⑤の場合）'!$BJ103,IF(HU$19&lt;='様式３（療養者名簿）（⑤の場合）'!$BK103,1,0),0),0)</f>
        <v>0</v>
      </c>
      <c r="HV98" s="247">
        <f>IF(HV$19-'様式３（療養者名簿）（⑤の場合）'!$BJ103+1&lt;=15,IF(HV$19&gt;='様式３（療養者名簿）（⑤の場合）'!$BJ103,IF(HV$19&lt;='様式３（療養者名簿）（⑤の場合）'!$BK103,1,0),0),0)</f>
        <v>0</v>
      </c>
      <c r="HW98" s="247">
        <f>IF(HW$19-'様式３（療養者名簿）（⑤の場合）'!$BJ103+1&lt;=15,IF(HW$19&gt;='様式３（療養者名簿）（⑤の場合）'!$BJ103,IF(HW$19&lt;='様式３（療養者名簿）（⑤の場合）'!$BK103,1,0),0),0)</f>
        <v>0</v>
      </c>
      <c r="HX98" s="247">
        <f>IF(HX$19-'様式３（療養者名簿）（⑤の場合）'!$BJ103+1&lt;=15,IF(HX$19&gt;='様式３（療養者名簿）（⑤の場合）'!$BJ103,IF(HX$19&lt;='様式３（療養者名簿）（⑤の場合）'!$BK103,1,0),0),0)</f>
        <v>0</v>
      </c>
      <c r="HY98" s="247">
        <f>IF(HY$19-'様式３（療養者名簿）（⑤の場合）'!$BJ103+1&lt;=15,IF(HY$19&gt;='様式３（療養者名簿）（⑤の場合）'!$BJ103,IF(HY$19&lt;='様式３（療養者名簿）（⑤の場合）'!$BK103,1,0),0),0)</f>
        <v>0</v>
      </c>
      <c r="HZ98" s="247">
        <f>IF(HZ$19-'様式３（療養者名簿）（⑤の場合）'!$BJ103+1&lt;=15,IF(HZ$19&gt;='様式３（療養者名簿）（⑤の場合）'!$BJ103,IF(HZ$19&lt;='様式３（療養者名簿）（⑤の場合）'!$BK103,1,0),0),0)</f>
        <v>0</v>
      </c>
      <c r="IA98" s="247">
        <f>IF(IA$19-'様式３（療養者名簿）（⑤の場合）'!$BJ103+1&lt;=15,IF(IA$19&gt;='様式３（療養者名簿）（⑤の場合）'!$BJ103,IF(IA$19&lt;='様式３（療養者名簿）（⑤の場合）'!$BK103,1,0),0),0)</f>
        <v>0</v>
      </c>
      <c r="IB98" s="247">
        <f>IF(IB$19-'様式３（療養者名簿）（⑤の場合）'!$BJ103+1&lt;=15,IF(IB$19&gt;='様式３（療養者名簿）（⑤の場合）'!$BJ103,IF(IB$19&lt;='様式３（療養者名簿）（⑤の場合）'!$BK103,1,0),0),0)</f>
        <v>0</v>
      </c>
      <c r="IC98" s="247">
        <f>IF(IC$19-'様式３（療養者名簿）（⑤の場合）'!$BJ103+1&lt;=15,IF(IC$19&gt;='様式３（療養者名簿）（⑤の場合）'!$BJ103,IF(IC$19&lt;='様式３（療養者名簿）（⑤の場合）'!$BK103,1,0),0),0)</f>
        <v>0</v>
      </c>
      <c r="ID98" s="247">
        <f>IF(ID$19-'様式３（療養者名簿）（⑤の場合）'!$BJ103+1&lt;=15,IF(ID$19&gt;='様式３（療養者名簿）（⑤の場合）'!$BJ103,IF(ID$19&lt;='様式３（療養者名簿）（⑤の場合）'!$BK103,1,0),0),0)</f>
        <v>0</v>
      </c>
      <c r="IE98" s="247">
        <f>IF(IE$19-'様式３（療養者名簿）（⑤の場合）'!$BJ103+1&lt;=15,IF(IE$19&gt;='様式３（療養者名簿）（⑤の場合）'!$BJ103,IF(IE$19&lt;='様式３（療養者名簿）（⑤の場合）'!$BK103,1,0),0),0)</f>
        <v>0</v>
      </c>
      <c r="IF98" s="247">
        <f>IF(IF$19-'様式３（療養者名簿）（⑤の場合）'!$BJ103+1&lt;=15,IF(IF$19&gt;='様式３（療養者名簿）（⑤の場合）'!$BJ103,IF(IF$19&lt;='様式３（療養者名簿）（⑤の場合）'!$BK103,1,0),0),0)</f>
        <v>0</v>
      </c>
      <c r="IG98" s="247">
        <f>IF(IG$19-'様式３（療養者名簿）（⑤の場合）'!$BJ103+1&lt;=15,IF(IG$19&gt;='様式３（療養者名簿）（⑤の場合）'!$BJ103,IF(IG$19&lt;='様式３（療養者名簿）（⑤の場合）'!$BK103,1,0),0),0)</f>
        <v>0</v>
      </c>
      <c r="IH98" s="247">
        <f>IF(IH$19-'様式３（療養者名簿）（⑤の場合）'!$BJ103+1&lt;=15,IF(IH$19&gt;='様式３（療養者名簿）（⑤の場合）'!$BJ103,IF(IH$19&lt;='様式３（療養者名簿）（⑤の場合）'!$BK103,1,0),0),0)</f>
        <v>0</v>
      </c>
      <c r="II98" s="247">
        <f>IF(II$19-'様式３（療養者名簿）（⑤の場合）'!$BJ103+1&lt;=15,IF(II$19&gt;='様式３（療養者名簿）（⑤の場合）'!$BJ103,IF(II$19&lt;='様式３（療養者名簿）（⑤の場合）'!$BK103,1,0),0),0)</f>
        <v>0</v>
      </c>
      <c r="IJ98" s="247">
        <f>IF(IJ$19-'様式３（療養者名簿）（⑤の場合）'!$BJ103+1&lt;=15,IF(IJ$19&gt;='様式３（療養者名簿）（⑤の場合）'!$BJ103,IF(IJ$19&lt;='様式３（療養者名簿）（⑤の場合）'!$BK103,1,0),0),0)</f>
        <v>0</v>
      </c>
      <c r="IK98" s="247">
        <f>IF(IK$19-'様式３（療養者名簿）（⑤の場合）'!$BJ103+1&lt;=15,IF(IK$19&gt;='様式３（療養者名簿）（⑤の場合）'!$BJ103,IF(IK$19&lt;='様式３（療養者名簿）（⑤の場合）'!$BK103,1,0),0),0)</f>
        <v>0</v>
      </c>
      <c r="IL98" s="247">
        <f>IF(IL$19-'様式３（療養者名簿）（⑤の場合）'!$BJ103+1&lt;=15,IF(IL$19&gt;='様式３（療養者名簿）（⑤の場合）'!$BJ103,IF(IL$19&lt;='様式３（療養者名簿）（⑤の場合）'!$BK103,1,0),0),0)</f>
        <v>0</v>
      </c>
      <c r="IM98" s="247">
        <f>IF(IM$19-'様式３（療養者名簿）（⑤の場合）'!$BJ103+1&lt;=15,IF(IM$19&gt;='様式３（療養者名簿）（⑤の場合）'!$BJ103,IF(IM$19&lt;='様式３（療養者名簿）（⑤の場合）'!$BK103,1,0),0),0)</f>
        <v>0</v>
      </c>
      <c r="IN98" s="247">
        <f>IF(IN$19-'様式３（療養者名簿）（⑤の場合）'!$BJ103+1&lt;=15,IF(IN$19&gt;='様式３（療養者名簿）（⑤の場合）'!$BJ103,IF(IN$19&lt;='様式３（療養者名簿）（⑤の場合）'!$BK103,1,0),0),0)</f>
        <v>0</v>
      </c>
      <c r="IO98" s="247">
        <f>IF(IO$19-'様式３（療養者名簿）（⑤の場合）'!$BJ103+1&lt;=15,IF(IO$19&gt;='様式３（療養者名簿）（⑤の場合）'!$BJ103,IF(IO$19&lt;='様式３（療養者名簿）（⑤の場合）'!$BK103,1,0),0),0)</f>
        <v>0</v>
      </c>
      <c r="IP98" s="247">
        <f>IF(IP$19-'様式３（療養者名簿）（⑤の場合）'!$BJ103+1&lt;=15,IF(IP$19&gt;='様式３（療養者名簿）（⑤の場合）'!$BJ103,IF(IP$19&lt;='様式３（療養者名簿）（⑤の場合）'!$BK103,1,0),0),0)</f>
        <v>0</v>
      </c>
      <c r="IQ98" s="247">
        <f>IF(IQ$19-'様式３（療養者名簿）（⑤の場合）'!$BJ103+1&lt;=15,IF(IQ$19&gt;='様式３（療養者名簿）（⑤の場合）'!$BJ103,IF(IQ$19&lt;='様式３（療養者名簿）（⑤の場合）'!$BK103,1,0),0),0)</f>
        <v>0</v>
      </c>
      <c r="IR98" s="247">
        <f>IF(IR$19-'様式３（療養者名簿）（⑤の場合）'!$BJ103+1&lt;=15,IF(IR$19&gt;='様式３（療養者名簿）（⑤の場合）'!$BJ103,IF(IR$19&lt;='様式３（療養者名簿）（⑤の場合）'!$BK103,1,0),0),0)</f>
        <v>0</v>
      </c>
      <c r="IS98" s="247">
        <f>IF(IS$19-'様式３（療養者名簿）（⑤の場合）'!$BJ103+1&lt;=15,IF(IS$19&gt;='様式３（療養者名簿）（⑤の場合）'!$BJ103,IF(IS$19&lt;='様式３（療養者名簿）（⑤の場合）'!$BK103,1,0),0),0)</f>
        <v>0</v>
      </c>
      <c r="IT98" s="247">
        <f>IF(IT$19-'様式３（療養者名簿）（⑤の場合）'!$BJ103+1&lt;=15,IF(IT$19&gt;='様式３（療養者名簿）（⑤の場合）'!$BJ103,IF(IT$19&lt;='様式３（療養者名簿）（⑤の場合）'!$BK103,1,0),0),0)</f>
        <v>0</v>
      </c>
      <c r="IU98" s="247">
        <f>IF(IU$19-'様式３（療養者名簿）（⑤の場合）'!$BJ103+1&lt;=15,IF(IU$19&gt;='様式３（療養者名簿）（⑤の場合）'!$BJ103,IF(IU$19&lt;='様式３（療養者名簿）（⑤の場合）'!$BK103,1,0),0),0)</f>
        <v>0</v>
      </c>
      <c r="IV98" s="247">
        <f>IF(IV$19-'様式３（療養者名簿）（⑤の場合）'!$BJ103+1&lt;=15,IF(IV$19&gt;='様式３（療養者名簿）（⑤の場合）'!$BJ103,IF(IV$19&lt;='様式３（療養者名簿）（⑤の場合）'!$BK103,1,0),0),0)</f>
        <v>0</v>
      </c>
      <c r="IW98" s="247">
        <f>IF(IW$19-'様式３（療養者名簿）（⑤の場合）'!$BJ103+1&lt;=15,IF(IW$19&gt;='様式３（療養者名簿）（⑤の場合）'!$BJ103,IF(IW$19&lt;='様式３（療養者名簿）（⑤の場合）'!$BK103,1,0),0),0)</f>
        <v>0</v>
      </c>
      <c r="IX98" s="247">
        <f>IF(IX$19-'様式３（療養者名簿）（⑤の場合）'!$BJ103+1&lt;=15,IF(IX$19&gt;='様式３（療養者名簿）（⑤の場合）'!$BJ103,IF(IX$19&lt;='様式３（療養者名簿）（⑤の場合）'!$BK103,1,0),0),0)</f>
        <v>0</v>
      </c>
      <c r="IY98" s="247">
        <f>IF(IY$19-'様式３（療養者名簿）（⑤の場合）'!$BJ103+1&lt;=15,IF(IY$19&gt;='様式３（療養者名簿）（⑤の場合）'!$BJ103,IF(IY$19&lt;='様式３（療養者名簿）（⑤の場合）'!$BK103,1,0),0),0)</f>
        <v>0</v>
      </c>
      <c r="IZ98" s="247">
        <f>IF(IZ$19-'様式３（療養者名簿）（⑤の場合）'!$BJ103+1&lt;=15,IF(IZ$19&gt;='様式３（療養者名簿）（⑤の場合）'!$BJ103,IF(IZ$19&lt;='様式３（療養者名簿）（⑤の場合）'!$BK103,1,0),0),0)</f>
        <v>0</v>
      </c>
      <c r="JA98" s="247">
        <f>IF(JA$19-'様式３（療養者名簿）（⑤の場合）'!$BJ103+1&lt;=15,IF(JA$19&gt;='様式３（療養者名簿）（⑤の場合）'!$BJ103,IF(JA$19&lt;='様式３（療養者名簿）（⑤の場合）'!$BK103,1,0),0),0)</f>
        <v>0</v>
      </c>
      <c r="JB98" s="247">
        <f>IF(JB$19-'様式３（療養者名簿）（⑤の場合）'!$BJ103+1&lt;=15,IF(JB$19&gt;='様式３（療養者名簿）（⑤の場合）'!$BJ103,IF(JB$19&lt;='様式３（療養者名簿）（⑤の場合）'!$BK103,1,0),0),0)</f>
        <v>0</v>
      </c>
      <c r="JC98" s="247">
        <f>IF(JC$19-'様式３（療養者名簿）（⑤の場合）'!$BJ103+1&lt;=15,IF(JC$19&gt;='様式３（療養者名簿）（⑤の場合）'!$BJ103,IF(JC$19&lt;='様式３（療養者名簿）（⑤の場合）'!$BK103,1,0),0),0)</f>
        <v>0</v>
      </c>
      <c r="JD98" s="247">
        <f>IF(JD$19-'様式３（療養者名簿）（⑤の場合）'!$BJ103+1&lt;=15,IF(JD$19&gt;='様式３（療養者名簿）（⑤の場合）'!$BJ103,IF(JD$19&lt;='様式３（療養者名簿）（⑤の場合）'!$BK103,1,0),0),0)</f>
        <v>0</v>
      </c>
      <c r="JE98" s="247">
        <f>IF(JE$19-'様式３（療養者名簿）（⑤の場合）'!$BJ103+1&lt;=15,IF(JE$19&gt;='様式３（療養者名簿）（⑤の場合）'!$BJ103,IF(JE$19&lt;='様式３（療養者名簿）（⑤の場合）'!$BK103,1,0),0),0)</f>
        <v>0</v>
      </c>
      <c r="JF98" s="247">
        <f>IF(JF$19-'様式３（療養者名簿）（⑤の場合）'!$BJ103+1&lt;=15,IF(JF$19&gt;='様式３（療養者名簿）（⑤の場合）'!$BJ103,IF(JF$19&lt;='様式３（療養者名簿）（⑤の場合）'!$BK103,1,0),0),0)</f>
        <v>0</v>
      </c>
      <c r="JG98" s="247">
        <f>IF(JG$19-'様式３（療養者名簿）（⑤の場合）'!$BJ103+1&lt;=15,IF(JG$19&gt;='様式３（療養者名簿）（⑤の場合）'!$BJ103,IF(JG$19&lt;='様式３（療養者名簿）（⑤の場合）'!$BK103,1,0),0),0)</f>
        <v>0</v>
      </c>
      <c r="JH98" s="247">
        <f>IF(JH$19-'様式３（療養者名簿）（⑤の場合）'!$BJ103+1&lt;=15,IF(JH$19&gt;='様式３（療養者名簿）（⑤の場合）'!$BJ103,IF(JH$19&lt;='様式３（療養者名簿）（⑤の場合）'!$BK103,1,0),0),0)</f>
        <v>0</v>
      </c>
      <c r="JI98" s="247">
        <f>IF(JI$19-'様式３（療養者名簿）（⑤の場合）'!$BJ103+1&lt;=15,IF(JI$19&gt;='様式３（療養者名簿）（⑤の場合）'!$BJ103,IF(JI$19&lt;='様式３（療養者名簿）（⑤の場合）'!$BK103,1,0),0),0)</f>
        <v>0</v>
      </c>
      <c r="JJ98" s="247">
        <f>IF(JJ$19-'様式３（療養者名簿）（⑤の場合）'!$BJ103+1&lt;=15,IF(JJ$19&gt;='様式３（療養者名簿）（⑤の場合）'!$BJ103,IF(JJ$19&lt;='様式３（療養者名簿）（⑤の場合）'!$BK103,1,0),0),0)</f>
        <v>0</v>
      </c>
      <c r="JK98" s="247">
        <f>IF(JK$19-'様式３（療養者名簿）（⑤の場合）'!$BJ103+1&lt;=15,IF(JK$19&gt;='様式３（療養者名簿）（⑤の場合）'!$BJ103,IF(JK$19&lt;='様式３（療養者名簿）（⑤の場合）'!$BK103,1,0),0),0)</f>
        <v>0</v>
      </c>
      <c r="JL98" s="247">
        <f>IF(JL$19-'様式３（療養者名簿）（⑤の場合）'!$BJ103+1&lt;=15,IF(JL$19&gt;='様式３（療養者名簿）（⑤の場合）'!$BJ103,IF(JL$19&lt;='様式３（療養者名簿）（⑤の場合）'!$BK103,1,0),0),0)</f>
        <v>0</v>
      </c>
      <c r="JM98" s="247">
        <f>IF(JM$19-'様式３（療養者名簿）（⑤の場合）'!$BJ103+1&lt;=15,IF(JM$19&gt;='様式３（療養者名簿）（⑤の場合）'!$BJ103,IF(JM$19&lt;='様式３（療養者名簿）（⑤の場合）'!$BK103,1,0),0),0)</f>
        <v>0</v>
      </c>
      <c r="JN98" s="247">
        <f>IF(JN$19-'様式３（療養者名簿）（⑤の場合）'!$BJ103+1&lt;=15,IF(JN$19&gt;='様式３（療養者名簿）（⑤の場合）'!$BJ103,IF(JN$19&lt;='様式３（療養者名簿）（⑤の場合）'!$BK103,1,0),0),0)</f>
        <v>0</v>
      </c>
      <c r="JO98" s="247">
        <f>IF(JO$19-'様式３（療養者名簿）（⑤の場合）'!$BJ103+1&lt;=15,IF(JO$19&gt;='様式３（療養者名簿）（⑤の場合）'!$BJ103,IF(JO$19&lt;='様式３（療養者名簿）（⑤の場合）'!$BK103,1,0),0),0)</f>
        <v>0</v>
      </c>
      <c r="JP98" s="247">
        <f>IF(JP$19-'様式３（療養者名簿）（⑤の場合）'!$BJ103+1&lt;=15,IF(JP$19&gt;='様式３（療養者名簿）（⑤の場合）'!$BJ103,IF(JP$19&lt;='様式３（療養者名簿）（⑤の場合）'!$BK103,1,0),0),0)</f>
        <v>0</v>
      </c>
      <c r="JQ98" s="247">
        <f>IF(JQ$19-'様式３（療養者名簿）（⑤の場合）'!$BJ103+1&lt;=15,IF(JQ$19&gt;='様式３（療養者名簿）（⑤の場合）'!$BJ103,IF(JQ$19&lt;='様式３（療養者名簿）（⑤の場合）'!$BK103,1,0),0),0)</f>
        <v>0</v>
      </c>
      <c r="JR98" s="247">
        <f>IF(JR$19-'様式３（療養者名簿）（⑤の場合）'!$BJ103+1&lt;=15,IF(JR$19&gt;='様式３（療養者名簿）（⑤の場合）'!$BJ103,IF(JR$19&lt;='様式３（療養者名簿）（⑤の場合）'!$BK103,1,0),0),0)</f>
        <v>0</v>
      </c>
      <c r="JS98" s="247">
        <f>IF(JS$19-'様式３（療養者名簿）（⑤の場合）'!$BJ103+1&lt;=15,IF(JS$19&gt;='様式３（療養者名簿）（⑤の場合）'!$BJ103,IF(JS$19&lt;='様式３（療養者名簿）（⑤の場合）'!$BK103,1,0),0),0)</f>
        <v>0</v>
      </c>
      <c r="JT98" s="247">
        <f>IF(JT$19-'様式３（療養者名簿）（⑤の場合）'!$BJ103+1&lt;=15,IF(JT$19&gt;='様式３（療養者名簿）（⑤の場合）'!$BJ103,IF(JT$19&lt;='様式３（療養者名簿）（⑤の場合）'!$BK103,1,0),0),0)</f>
        <v>0</v>
      </c>
      <c r="JU98" s="247">
        <f>IF(JU$19-'様式３（療養者名簿）（⑤の場合）'!$BJ103+1&lt;=15,IF(JU$19&gt;='様式３（療養者名簿）（⑤の場合）'!$BJ103,IF(JU$19&lt;='様式３（療養者名簿）（⑤の場合）'!$BK103,1,0),0),0)</f>
        <v>0</v>
      </c>
      <c r="JV98" s="247">
        <f>IF(JV$19-'様式３（療養者名簿）（⑤の場合）'!$BJ103+1&lt;=15,IF(JV$19&gt;='様式３（療養者名簿）（⑤の場合）'!$BJ103,IF(JV$19&lt;='様式３（療養者名簿）（⑤の場合）'!$BK103,1,0),0),0)</f>
        <v>0</v>
      </c>
      <c r="JW98" s="247">
        <f>IF(JW$19-'様式３（療養者名簿）（⑤の場合）'!$BJ103+1&lt;=15,IF(JW$19&gt;='様式３（療養者名簿）（⑤の場合）'!$BJ103,IF(JW$19&lt;='様式３（療養者名簿）（⑤の場合）'!$BK103,1,0),0),0)</f>
        <v>0</v>
      </c>
      <c r="JX98" s="247">
        <f>IF(JX$19-'様式３（療養者名簿）（⑤の場合）'!$BJ103+1&lt;=15,IF(JX$19&gt;='様式３（療養者名簿）（⑤の場合）'!$BJ103,IF(JX$19&lt;='様式３（療養者名簿）（⑤の場合）'!$BK103,1,0),0),0)</f>
        <v>0</v>
      </c>
      <c r="JY98" s="247">
        <f>IF(JY$19-'様式３（療養者名簿）（⑤の場合）'!$BJ103+1&lt;=15,IF(JY$19&gt;='様式３（療養者名簿）（⑤の場合）'!$BJ103,IF(JY$19&lt;='様式３（療養者名簿）（⑤の場合）'!$BK103,1,0),0),0)</f>
        <v>0</v>
      </c>
      <c r="JZ98" s="247">
        <f>IF(JZ$19-'様式３（療養者名簿）（⑤の場合）'!$BJ103+1&lt;=15,IF(JZ$19&gt;='様式３（療養者名簿）（⑤の場合）'!$BJ103,IF(JZ$19&lt;='様式３（療養者名簿）（⑤の場合）'!$BK103,1,0),0),0)</f>
        <v>0</v>
      </c>
      <c r="KA98" s="247">
        <f>IF(KA$19-'様式３（療養者名簿）（⑤の場合）'!$BJ103+1&lt;=15,IF(KA$19&gt;='様式３（療養者名簿）（⑤の場合）'!$BJ103,IF(KA$19&lt;='様式３（療養者名簿）（⑤の場合）'!$BK103,1,0),0),0)</f>
        <v>0</v>
      </c>
      <c r="KB98" s="247">
        <f>IF(KB$19-'様式３（療養者名簿）（⑤の場合）'!$BJ103+1&lt;=15,IF(KB$19&gt;='様式３（療養者名簿）（⑤の場合）'!$BJ103,IF(KB$19&lt;='様式３（療養者名簿）（⑤の場合）'!$BK103,1,0),0),0)</f>
        <v>0</v>
      </c>
      <c r="KC98" s="247">
        <f>IF(KC$19-'様式３（療養者名簿）（⑤の場合）'!$BJ103+1&lt;=15,IF(KC$19&gt;='様式３（療養者名簿）（⑤の場合）'!$BJ103,IF(KC$19&lt;='様式３（療養者名簿）（⑤の場合）'!$BK103,1,0),0),0)</f>
        <v>0</v>
      </c>
      <c r="KD98" s="247">
        <f>IF(KD$19-'様式３（療養者名簿）（⑤の場合）'!$BJ103+1&lt;=15,IF(KD$19&gt;='様式３（療養者名簿）（⑤の場合）'!$BJ103,IF(KD$19&lt;='様式３（療養者名簿）（⑤の場合）'!$BK103,1,0),0),0)</f>
        <v>0</v>
      </c>
      <c r="KE98" s="247">
        <f>IF(KE$19-'様式３（療養者名簿）（⑤の場合）'!$BJ103+1&lt;=15,IF(KE$19&gt;='様式３（療養者名簿）（⑤の場合）'!$BJ103,IF(KE$19&lt;='様式３（療養者名簿）（⑤の場合）'!$BK103,1,0),0),0)</f>
        <v>0</v>
      </c>
      <c r="KF98" s="247">
        <f>IF(KF$19-'様式３（療養者名簿）（⑤の場合）'!$BJ103+1&lt;=15,IF(KF$19&gt;='様式３（療養者名簿）（⑤の場合）'!$BJ103,IF(KF$19&lt;='様式３（療養者名簿）（⑤の場合）'!$BK103,1,0),0),0)</f>
        <v>0</v>
      </c>
      <c r="KG98" s="247">
        <f>IF(KG$19-'様式３（療養者名簿）（⑤の場合）'!$BJ103+1&lt;=15,IF(KG$19&gt;='様式３（療養者名簿）（⑤の場合）'!$BJ103,IF(KG$19&lt;='様式３（療養者名簿）（⑤の場合）'!$BK103,1,0),0),0)</f>
        <v>0</v>
      </c>
      <c r="KH98" s="247">
        <f>IF(KH$19-'様式３（療養者名簿）（⑤の場合）'!$BJ103+1&lt;=15,IF(KH$19&gt;='様式３（療養者名簿）（⑤の場合）'!$BJ103,IF(KH$19&lt;='様式３（療養者名簿）（⑤の場合）'!$BK103,1,0),0),0)</f>
        <v>0</v>
      </c>
      <c r="KI98" s="247">
        <f>IF(KI$19-'様式３（療養者名簿）（⑤の場合）'!$BJ103+1&lt;=15,IF(KI$19&gt;='様式３（療養者名簿）（⑤の場合）'!$BJ103,IF(KI$19&lt;='様式３（療養者名簿）（⑤の場合）'!$BK103,1,0),0),0)</f>
        <v>0</v>
      </c>
      <c r="KJ98" s="247">
        <f>IF(KJ$19-'様式３（療養者名簿）（⑤の場合）'!$BJ103+1&lt;=15,IF(KJ$19&gt;='様式３（療養者名簿）（⑤の場合）'!$BJ103,IF(KJ$19&lt;='様式３（療養者名簿）（⑤の場合）'!$BK103,1,0),0),0)</f>
        <v>0</v>
      </c>
      <c r="KK98" s="247">
        <f>IF(KK$19-'様式３（療養者名簿）（⑤の場合）'!$BJ103+1&lt;=15,IF(KK$19&gt;='様式３（療養者名簿）（⑤の場合）'!$BJ103,IF(KK$19&lt;='様式３（療養者名簿）（⑤の場合）'!$BK103,1,0),0),0)</f>
        <v>0</v>
      </c>
      <c r="KL98" s="247">
        <f>IF(KL$19-'様式３（療養者名簿）（⑤の場合）'!$BJ103+1&lt;=15,IF(KL$19&gt;='様式３（療養者名簿）（⑤の場合）'!$BJ103,IF(KL$19&lt;='様式３（療養者名簿）（⑤の場合）'!$BK103,1,0),0),0)</f>
        <v>0</v>
      </c>
      <c r="KM98" s="247">
        <f>IF(KM$19-'様式３（療養者名簿）（⑤の場合）'!$BJ103+1&lt;=15,IF(KM$19&gt;='様式３（療養者名簿）（⑤の場合）'!$BJ103,IF(KM$19&lt;='様式３（療養者名簿）（⑤の場合）'!$BK103,1,0),0),0)</f>
        <v>0</v>
      </c>
      <c r="KN98" s="247">
        <f>IF(KN$19-'様式３（療養者名簿）（⑤の場合）'!$BJ103+1&lt;=15,IF(KN$19&gt;='様式３（療養者名簿）（⑤の場合）'!$BJ103,IF(KN$19&lt;='様式３（療養者名簿）（⑤の場合）'!$BK103,1,0),0),0)</f>
        <v>0</v>
      </c>
      <c r="KO98" s="247">
        <f>IF(KO$19-'様式３（療養者名簿）（⑤の場合）'!$BJ103+1&lt;=15,IF(KO$19&gt;='様式３（療養者名簿）（⑤の場合）'!$BJ103,IF(KO$19&lt;='様式３（療養者名簿）（⑤の場合）'!$BK103,1,0),0),0)</f>
        <v>0</v>
      </c>
      <c r="KP98" s="247">
        <f>IF(KP$19-'様式３（療養者名簿）（⑤の場合）'!$BJ103+1&lt;=15,IF(KP$19&gt;='様式３（療養者名簿）（⑤の場合）'!$BJ103,IF(KP$19&lt;='様式３（療養者名簿）（⑤の場合）'!$BK103,1,0),0),0)</f>
        <v>0</v>
      </c>
      <c r="KQ98" s="247">
        <f>IF(KQ$19-'様式３（療養者名簿）（⑤の場合）'!$BJ103+1&lt;=15,IF(KQ$19&gt;='様式３（療養者名簿）（⑤の場合）'!$BJ103,IF(KQ$19&lt;='様式３（療養者名簿）（⑤の場合）'!$BK103,1,0),0),0)</f>
        <v>0</v>
      </c>
      <c r="KR98" s="247">
        <f>IF(KR$19-'様式３（療養者名簿）（⑤の場合）'!$BJ103+1&lt;=15,IF(KR$19&gt;='様式３（療養者名簿）（⑤の場合）'!$BJ103,IF(KR$19&lt;='様式３（療養者名簿）（⑤の場合）'!$BK103,1,0),0),0)</f>
        <v>0</v>
      </c>
      <c r="KS98" s="247">
        <f>IF(KS$19-'様式３（療養者名簿）（⑤の場合）'!$BJ103+1&lt;=15,IF(KS$19&gt;='様式３（療養者名簿）（⑤の場合）'!$BJ103,IF(KS$19&lt;='様式３（療養者名簿）（⑤の場合）'!$BK103,1,0),0),0)</f>
        <v>0</v>
      </c>
      <c r="KT98" s="247">
        <f>IF(KT$19-'様式３（療養者名簿）（⑤の場合）'!$BJ103+1&lt;=15,IF(KT$19&gt;='様式３（療養者名簿）（⑤の場合）'!$BJ103,IF(KT$19&lt;='様式３（療養者名簿）（⑤の場合）'!$BK103,1,0),0),0)</f>
        <v>0</v>
      </c>
      <c r="KU98" s="247">
        <f>IF(KU$19-'様式３（療養者名簿）（⑤の場合）'!$BJ103+1&lt;=15,IF(KU$19&gt;='様式３（療養者名簿）（⑤の場合）'!$BJ103,IF(KU$19&lt;='様式３（療養者名簿）（⑤の場合）'!$BK103,1,0),0),0)</f>
        <v>0</v>
      </c>
      <c r="KV98" s="247">
        <f>IF(KV$19-'様式３（療養者名簿）（⑤の場合）'!$BJ103+1&lt;=15,IF(KV$19&gt;='様式３（療養者名簿）（⑤の場合）'!$BJ103,IF(KV$19&lt;='様式３（療養者名簿）（⑤の場合）'!$BK103,1,0),0),0)</f>
        <v>0</v>
      </c>
      <c r="KW98" s="247">
        <f>IF(KW$19-'様式３（療養者名簿）（⑤の場合）'!$BJ103+1&lt;=15,IF(KW$19&gt;='様式３（療養者名簿）（⑤の場合）'!$BJ103,IF(KW$19&lt;='様式３（療養者名簿）（⑤の場合）'!$BK103,1,0),0),0)</f>
        <v>0</v>
      </c>
      <c r="KX98" s="247">
        <f>IF(KX$19-'様式３（療養者名簿）（⑤の場合）'!$BJ103+1&lt;=15,IF(KX$19&gt;='様式３（療養者名簿）（⑤の場合）'!$BJ103,IF(KX$19&lt;='様式３（療養者名簿）（⑤の場合）'!$BK103,1,0),0),0)</f>
        <v>0</v>
      </c>
      <c r="KY98" s="247">
        <f>IF(KY$19-'様式３（療養者名簿）（⑤の場合）'!$BJ103+1&lt;=15,IF(KY$19&gt;='様式３（療養者名簿）（⑤の場合）'!$BJ103,IF(KY$19&lt;='様式３（療養者名簿）（⑤の場合）'!$BK103,1,0),0),0)</f>
        <v>0</v>
      </c>
      <c r="KZ98" s="247">
        <f>IF(KZ$19-'様式３（療養者名簿）（⑤の場合）'!$BJ103+1&lt;=15,IF(KZ$19&gt;='様式３（療養者名簿）（⑤の場合）'!$BJ103,IF(KZ$19&lt;='様式３（療養者名簿）（⑤の場合）'!$BK103,1,0),0),0)</f>
        <v>0</v>
      </c>
      <c r="LA98" s="247">
        <f>IF(LA$19-'様式３（療養者名簿）（⑤の場合）'!$BJ103+1&lt;=15,IF(LA$19&gt;='様式３（療養者名簿）（⑤の場合）'!$BJ103,IF(LA$19&lt;='様式３（療養者名簿）（⑤の場合）'!$BK103,1,0),0),0)</f>
        <v>0</v>
      </c>
      <c r="LB98" s="247">
        <f>IF(LB$19-'様式３（療養者名簿）（⑤の場合）'!$BJ103+1&lt;=15,IF(LB$19&gt;='様式３（療養者名簿）（⑤の場合）'!$BJ103,IF(LB$19&lt;='様式３（療養者名簿）（⑤の場合）'!$BK103,1,0),0),0)</f>
        <v>0</v>
      </c>
      <c r="LC98" s="247">
        <f>IF(LC$19-'様式３（療養者名簿）（⑤の場合）'!$BJ103+1&lt;=15,IF(LC$19&gt;='様式３（療養者名簿）（⑤の場合）'!$BJ103,IF(LC$19&lt;='様式３（療養者名簿）（⑤の場合）'!$BK103,1,0),0),0)</f>
        <v>0</v>
      </c>
      <c r="LD98" s="247">
        <f>IF(LD$19-'様式３（療養者名簿）（⑤の場合）'!$BJ103+1&lt;=15,IF(LD$19&gt;='様式３（療養者名簿）（⑤の場合）'!$BJ103,IF(LD$19&lt;='様式３（療養者名簿）（⑤の場合）'!$BK103,1,0),0),0)</f>
        <v>0</v>
      </c>
      <c r="LE98" s="247">
        <f>IF(LE$19-'様式３（療養者名簿）（⑤の場合）'!$BJ103+1&lt;=15,IF(LE$19&gt;='様式３（療養者名簿）（⑤の場合）'!$BJ103,IF(LE$19&lt;='様式３（療養者名簿）（⑤の場合）'!$BK103,1,0),0),0)</f>
        <v>0</v>
      </c>
      <c r="LF98" s="247">
        <f>IF(LF$19-'様式３（療養者名簿）（⑤の場合）'!$BJ103+1&lt;=15,IF(LF$19&gt;='様式３（療養者名簿）（⑤の場合）'!$BJ103,IF(LF$19&lt;='様式３（療養者名簿）（⑤の場合）'!$BK103,1,0),0),0)</f>
        <v>0</v>
      </c>
      <c r="LG98" s="247">
        <f>IF(LG$19-'様式３（療養者名簿）（⑤の場合）'!$BJ103+1&lt;=15,IF(LG$19&gt;='様式３（療養者名簿）（⑤の場合）'!$BJ103,IF(LG$19&lt;='様式３（療養者名簿）（⑤の場合）'!$BK103,1,0),0),0)</f>
        <v>0</v>
      </c>
      <c r="LH98" s="247">
        <f>IF(LH$19-'様式３（療養者名簿）（⑤の場合）'!$BJ103+1&lt;=15,IF(LH$19&gt;='様式３（療養者名簿）（⑤の場合）'!$BJ103,IF(LH$19&lt;='様式３（療養者名簿）（⑤の場合）'!$BK103,1,0),0),0)</f>
        <v>0</v>
      </c>
      <c r="LI98" s="247">
        <f>IF(LI$19-'様式３（療養者名簿）（⑤の場合）'!$BJ103+1&lt;=15,IF(LI$19&gt;='様式３（療養者名簿）（⑤の場合）'!$BJ103,IF(LI$19&lt;='様式３（療養者名簿）（⑤の場合）'!$BK103,1,0),0),0)</f>
        <v>0</v>
      </c>
      <c r="LJ98" s="247">
        <f>IF(LJ$19-'様式３（療養者名簿）（⑤の場合）'!$BJ103+1&lt;=15,IF(LJ$19&gt;='様式３（療養者名簿）（⑤の場合）'!$BJ103,IF(LJ$19&lt;='様式３（療養者名簿）（⑤の場合）'!$BK103,1,0),0),0)</f>
        <v>0</v>
      </c>
      <c r="LK98" s="247">
        <f>IF(LK$19-'様式３（療養者名簿）（⑤の場合）'!$BJ103+1&lt;=15,IF(LK$19&gt;='様式３（療養者名簿）（⑤の場合）'!$BJ103,IF(LK$19&lt;='様式３（療養者名簿）（⑤の場合）'!$BK103,1,0),0),0)</f>
        <v>0</v>
      </c>
      <c r="LL98" s="247">
        <f>IF(LL$19-'様式３（療養者名簿）（⑤の場合）'!$BJ103+1&lt;=15,IF(LL$19&gt;='様式３（療養者名簿）（⑤の場合）'!$BJ103,IF(LL$19&lt;='様式３（療養者名簿）（⑤の場合）'!$BK103,1,0),0),0)</f>
        <v>0</v>
      </c>
      <c r="LM98" s="247">
        <f>IF(LM$19-'様式３（療養者名簿）（⑤の場合）'!$BJ103+1&lt;=15,IF(LM$19&gt;='様式３（療養者名簿）（⑤の場合）'!$BJ103,IF(LM$19&lt;='様式３（療養者名簿）（⑤の場合）'!$BK103,1,0),0),0)</f>
        <v>0</v>
      </c>
      <c r="LN98" s="247">
        <f>IF(LN$19-'様式３（療養者名簿）（⑤の場合）'!$BJ103+1&lt;=15,IF(LN$19&gt;='様式３（療養者名簿）（⑤の場合）'!$BJ103,IF(LN$19&lt;='様式３（療養者名簿）（⑤の場合）'!$BK103,1,0),0),0)</f>
        <v>0</v>
      </c>
      <c r="LO98" s="247">
        <f>IF(LO$19-'様式３（療養者名簿）（⑤の場合）'!$BJ103+1&lt;=15,IF(LO$19&gt;='様式３（療養者名簿）（⑤の場合）'!$BJ103,IF(LO$19&lt;='様式３（療養者名簿）（⑤の場合）'!$BK103,1,0),0),0)</f>
        <v>0</v>
      </c>
      <c r="LP98" s="247">
        <f>IF(LP$19-'様式３（療養者名簿）（⑤の場合）'!$BJ103+1&lt;=15,IF(LP$19&gt;='様式３（療養者名簿）（⑤の場合）'!$BJ103,IF(LP$19&lt;='様式３（療養者名簿）（⑤の場合）'!$BK103,1,0),0),0)</f>
        <v>0</v>
      </c>
      <c r="LQ98" s="247">
        <f>IF(LQ$19-'様式３（療養者名簿）（⑤の場合）'!$BJ103+1&lt;=15,IF(LQ$19&gt;='様式３（療養者名簿）（⑤の場合）'!$BJ103,IF(LQ$19&lt;='様式３（療養者名簿）（⑤の場合）'!$BK103,1,0),0),0)</f>
        <v>0</v>
      </c>
      <c r="LR98" s="247">
        <f>IF(LR$19-'様式３（療養者名簿）（⑤の場合）'!$BJ103+1&lt;=15,IF(LR$19&gt;='様式３（療養者名簿）（⑤の場合）'!$BJ103,IF(LR$19&lt;='様式３（療養者名簿）（⑤の場合）'!$BK103,1,0),0),0)</f>
        <v>0</v>
      </c>
      <c r="LS98" s="247">
        <f>IF(LS$19-'様式３（療養者名簿）（⑤の場合）'!$BJ103+1&lt;=15,IF(LS$19&gt;='様式３（療養者名簿）（⑤の場合）'!$BJ103,IF(LS$19&lt;='様式３（療養者名簿）（⑤の場合）'!$BK103,1,0),0),0)</f>
        <v>0</v>
      </c>
      <c r="LT98" s="247">
        <f>IF(LT$19-'様式３（療養者名簿）（⑤の場合）'!$BJ103+1&lt;=15,IF(LT$19&gt;='様式３（療養者名簿）（⑤の場合）'!$BJ103,IF(LT$19&lt;='様式３（療養者名簿）（⑤の場合）'!$BK103,1,0),0),0)</f>
        <v>0</v>
      </c>
      <c r="LU98" s="247">
        <f>IF(LU$19-'様式３（療養者名簿）（⑤の場合）'!$BJ103+1&lt;=15,IF(LU$19&gt;='様式３（療養者名簿）（⑤の場合）'!$BJ103,IF(LU$19&lt;='様式３（療養者名簿）（⑤の場合）'!$BK103,1,0),0),0)</f>
        <v>0</v>
      </c>
      <c r="LV98" s="247">
        <f>IF(LV$19-'様式３（療養者名簿）（⑤の場合）'!$BJ103+1&lt;=15,IF(LV$19&gt;='様式３（療養者名簿）（⑤の場合）'!$BJ103,IF(LV$19&lt;='様式３（療養者名簿）（⑤の場合）'!$BK103,1,0),0),0)</f>
        <v>0</v>
      </c>
      <c r="LW98" s="247">
        <f>IF(LW$19-'様式３（療養者名簿）（⑤の場合）'!$BJ103+1&lt;=15,IF(LW$19&gt;='様式３（療養者名簿）（⑤の場合）'!$BJ103,IF(LW$19&lt;='様式３（療養者名簿）（⑤の場合）'!$BK103,1,0),0),0)</f>
        <v>0</v>
      </c>
      <c r="LX98" s="247">
        <f>IF(LX$19-'様式３（療養者名簿）（⑤の場合）'!$BJ103+1&lt;=15,IF(LX$19&gt;='様式３（療養者名簿）（⑤の場合）'!$BJ103,IF(LX$19&lt;='様式３（療養者名簿）（⑤の場合）'!$BK103,1,0),0),0)</f>
        <v>0</v>
      </c>
      <c r="LY98" s="247">
        <f>IF(LY$19-'様式３（療養者名簿）（⑤の場合）'!$BJ103+1&lt;=15,IF(LY$19&gt;='様式３（療養者名簿）（⑤の場合）'!$BJ103,IF(LY$19&lt;='様式３（療養者名簿）（⑤の場合）'!$BK103,1,0),0),0)</f>
        <v>0</v>
      </c>
      <c r="LZ98" s="247">
        <f>IF(LZ$19-'様式３（療養者名簿）（⑤の場合）'!$BJ103+1&lt;=15,IF(LZ$19&gt;='様式３（療養者名簿）（⑤の場合）'!$BJ103,IF(LZ$19&lt;='様式３（療養者名簿）（⑤の場合）'!$BK103,1,0),0),0)</f>
        <v>0</v>
      </c>
      <c r="MA98" s="247">
        <f>IF(MA$19-'様式３（療養者名簿）（⑤の場合）'!$BJ103+1&lt;=15,IF(MA$19&gt;='様式３（療養者名簿）（⑤の場合）'!$BJ103,IF(MA$19&lt;='様式３（療養者名簿）（⑤の場合）'!$BK103,1,0),0),0)</f>
        <v>0</v>
      </c>
      <c r="MB98" s="247">
        <f>IF(MB$19-'様式３（療養者名簿）（⑤の場合）'!$BJ103+1&lt;=15,IF(MB$19&gt;='様式３（療養者名簿）（⑤の場合）'!$BJ103,IF(MB$19&lt;='様式３（療養者名簿）（⑤の場合）'!$BK103,1,0),0),0)</f>
        <v>0</v>
      </c>
      <c r="MC98" s="247">
        <f>IF(MC$19-'様式３（療養者名簿）（⑤の場合）'!$BJ103+1&lt;=15,IF(MC$19&gt;='様式３（療養者名簿）（⑤の場合）'!$BJ103,IF(MC$19&lt;='様式３（療養者名簿）（⑤の場合）'!$BK103,1,0),0),0)</f>
        <v>0</v>
      </c>
      <c r="MD98" s="247">
        <f>IF(MD$19-'様式３（療養者名簿）（⑤の場合）'!$BJ103+1&lt;=15,IF(MD$19&gt;='様式３（療養者名簿）（⑤の場合）'!$BJ103,IF(MD$19&lt;='様式３（療養者名簿）（⑤の場合）'!$BK103,1,0),0),0)</f>
        <v>0</v>
      </c>
      <c r="ME98" s="247">
        <f>IF(ME$19-'様式３（療養者名簿）（⑤の場合）'!$BJ103+1&lt;=15,IF(ME$19&gt;='様式３（療養者名簿）（⑤の場合）'!$BJ103,IF(ME$19&lt;='様式３（療養者名簿）（⑤の場合）'!$BK103,1,0),0),0)</f>
        <v>0</v>
      </c>
      <c r="MF98" s="247">
        <f>IF(MF$19-'様式３（療養者名簿）（⑤の場合）'!$BJ103+1&lt;=15,IF(MF$19&gt;='様式３（療養者名簿）（⑤の場合）'!$BJ103,IF(MF$19&lt;='様式３（療養者名簿）（⑤の場合）'!$BK103,1,0),0),0)</f>
        <v>0</v>
      </c>
      <c r="MG98" s="247">
        <f>IF(MG$19-'様式３（療養者名簿）（⑤の場合）'!$BJ103+1&lt;=15,IF(MG$19&gt;='様式３（療養者名簿）（⑤の場合）'!$BJ103,IF(MG$19&lt;='様式３（療養者名簿）（⑤の場合）'!$BK103,1,0),0),0)</f>
        <v>0</v>
      </c>
      <c r="MH98" s="247">
        <f>IF(MH$19-'様式３（療養者名簿）（⑤の場合）'!$BJ103+1&lt;=15,IF(MH$19&gt;='様式３（療養者名簿）（⑤の場合）'!$BJ103,IF(MH$19&lt;='様式３（療養者名簿）（⑤の場合）'!$BK103,1,0),0),0)</f>
        <v>0</v>
      </c>
      <c r="MI98" s="247">
        <f>IF(MI$19-'様式３（療養者名簿）（⑤の場合）'!$BJ103+1&lt;=15,IF(MI$19&gt;='様式３（療養者名簿）（⑤の場合）'!$BJ103,IF(MI$19&lt;='様式３（療養者名簿）（⑤の場合）'!$BK103,1,0),0),0)</f>
        <v>0</v>
      </c>
      <c r="MJ98" s="247">
        <f>IF(MJ$19-'様式３（療養者名簿）（⑤の場合）'!$BJ103+1&lt;=15,IF(MJ$19&gt;='様式３（療養者名簿）（⑤の場合）'!$BJ103,IF(MJ$19&lt;='様式３（療養者名簿）（⑤の場合）'!$BK103,1,0),0),0)</f>
        <v>0</v>
      </c>
      <c r="MK98" s="247">
        <f>IF(MK$19-'様式３（療養者名簿）（⑤の場合）'!$BJ103+1&lt;=15,IF(MK$19&gt;='様式３（療養者名簿）（⑤の場合）'!$BJ103,IF(MK$19&lt;='様式３（療養者名簿）（⑤の場合）'!$BK103,1,0),0),0)</f>
        <v>0</v>
      </c>
      <c r="ML98" s="247">
        <f>IF(ML$19-'様式３（療養者名簿）（⑤の場合）'!$BJ103+1&lt;=15,IF(ML$19&gt;='様式３（療養者名簿）（⑤の場合）'!$BJ103,IF(ML$19&lt;='様式３（療養者名簿）（⑤の場合）'!$BK103,1,0),0),0)</f>
        <v>0</v>
      </c>
      <c r="MM98" s="247">
        <f>IF(MM$19-'様式３（療養者名簿）（⑤の場合）'!$BJ103+1&lt;=15,IF(MM$19&gt;='様式３（療養者名簿）（⑤の場合）'!$BJ103,IF(MM$19&lt;='様式３（療養者名簿）（⑤の場合）'!$BK103,1,0),0),0)</f>
        <v>0</v>
      </c>
      <c r="MN98" s="247">
        <f>IF(MN$19-'様式３（療養者名簿）（⑤の場合）'!$BJ103+1&lt;=15,IF(MN$19&gt;='様式３（療養者名簿）（⑤の場合）'!$BJ103,IF(MN$19&lt;='様式３（療養者名簿）（⑤の場合）'!$BK103,1,0),0),0)</f>
        <v>0</v>
      </c>
      <c r="MO98" s="247">
        <f>IF(MO$19-'様式３（療養者名簿）（⑤の場合）'!$BJ103+1&lt;=15,IF(MO$19&gt;='様式３（療養者名簿）（⑤の場合）'!$BJ103,IF(MO$19&lt;='様式３（療養者名簿）（⑤の場合）'!$BK103,1,0),0),0)</f>
        <v>0</v>
      </c>
      <c r="MP98" s="247">
        <f>IF(MP$19-'様式３（療養者名簿）（⑤の場合）'!$BJ103+1&lt;=15,IF(MP$19&gt;='様式３（療養者名簿）（⑤の場合）'!$BJ103,IF(MP$19&lt;='様式３（療養者名簿）（⑤の場合）'!$BK103,1,0),0),0)</f>
        <v>0</v>
      </c>
      <c r="MQ98" s="247">
        <f>IF(MQ$19-'様式３（療養者名簿）（⑤の場合）'!$BJ103+1&lt;=15,IF(MQ$19&gt;='様式３（療養者名簿）（⑤の場合）'!$BJ103,IF(MQ$19&lt;='様式３（療養者名簿）（⑤の場合）'!$BK103,1,0),0),0)</f>
        <v>0</v>
      </c>
      <c r="MR98" s="247">
        <f>IF(MR$19-'様式３（療養者名簿）（⑤の場合）'!$BJ103+1&lt;=15,IF(MR$19&gt;='様式３（療養者名簿）（⑤の場合）'!$BJ103,IF(MR$19&lt;='様式３（療養者名簿）（⑤の場合）'!$BK103,1,0),0),0)</f>
        <v>0</v>
      </c>
      <c r="MS98" s="247">
        <f>IF(MS$19-'様式３（療養者名簿）（⑤の場合）'!$BJ103+1&lt;=15,IF(MS$19&gt;='様式３（療養者名簿）（⑤の場合）'!$BJ103,IF(MS$19&lt;='様式３（療養者名簿）（⑤の場合）'!$BK103,1,0),0),0)</f>
        <v>0</v>
      </c>
      <c r="MT98" s="247">
        <f>IF(MT$19-'様式３（療養者名簿）（⑤の場合）'!$BJ103+1&lt;=15,IF(MT$19&gt;='様式３（療養者名簿）（⑤の場合）'!$BJ103,IF(MT$19&lt;='様式３（療養者名簿）（⑤の場合）'!$BK103,1,0),0),0)</f>
        <v>0</v>
      </c>
      <c r="MU98" s="247">
        <f>IF(MU$19-'様式３（療養者名簿）（⑤の場合）'!$BJ103+1&lt;=15,IF(MU$19&gt;='様式３（療養者名簿）（⑤の場合）'!$BJ103,IF(MU$19&lt;='様式３（療養者名簿）（⑤の場合）'!$BK103,1,0),0),0)</f>
        <v>0</v>
      </c>
      <c r="MV98" s="247">
        <f>IF(MV$19-'様式３（療養者名簿）（⑤の場合）'!$BJ103+1&lt;=15,IF(MV$19&gt;='様式３（療養者名簿）（⑤の場合）'!$BJ103,IF(MV$19&lt;='様式３（療養者名簿）（⑤の場合）'!$BK103,1,0),0),0)</f>
        <v>0</v>
      </c>
      <c r="MW98" s="247">
        <f>IF(MW$19-'様式３（療養者名簿）（⑤の場合）'!$BJ103+1&lt;=15,IF(MW$19&gt;='様式３（療養者名簿）（⑤の場合）'!$BJ103,IF(MW$19&lt;='様式３（療養者名簿）（⑤の場合）'!$BK103,1,0),0),0)</f>
        <v>0</v>
      </c>
      <c r="MX98" s="247">
        <f>IF(MX$19-'様式３（療養者名簿）（⑤の場合）'!$BJ103+1&lt;=15,IF(MX$19&gt;='様式３（療養者名簿）（⑤の場合）'!$BJ103,IF(MX$19&lt;='様式３（療養者名簿）（⑤の場合）'!$BK103,1,0),0),0)</f>
        <v>0</v>
      </c>
      <c r="MY98" s="247">
        <f>IF(MY$19-'様式３（療養者名簿）（⑤の場合）'!$BJ103+1&lt;=15,IF(MY$19&gt;='様式３（療養者名簿）（⑤の場合）'!$BJ103,IF(MY$19&lt;='様式３（療養者名簿）（⑤の場合）'!$BK103,1,0),0),0)</f>
        <v>0</v>
      </c>
      <c r="MZ98" s="247">
        <f>IF(MZ$19-'様式３（療養者名簿）（⑤の場合）'!$BJ103+1&lt;=15,IF(MZ$19&gt;='様式３（療養者名簿）（⑤の場合）'!$BJ103,IF(MZ$19&lt;='様式３（療養者名簿）（⑤の場合）'!$BK103,1,0),0),0)</f>
        <v>0</v>
      </c>
      <c r="NA98" s="247">
        <f>IF(NA$19-'様式３（療養者名簿）（⑤の場合）'!$BJ103+1&lt;=15,IF(NA$19&gt;='様式３（療養者名簿）（⑤の場合）'!$BJ103,IF(NA$19&lt;='様式３（療養者名簿）（⑤の場合）'!$BK103,1,0),0),0)</f>
        <v>0</v>
      </c>
      <c r="NB98" s="247">
        <f>IF(NB$19-'様式３（療養者名簿）（⑤の場合）'!$BJ103+1&lt;=15,IF(NB$19&gt;='様式３（療養者名簿）（⑤の場合）'!$BJ103,IF(NB$19&lt;='様式３（療養者名簿）（⑤の場合）'!$BK103,1,0),0),0)</f>
        <v>0</v>
      </c>
      <c r="NC98" s="248">
        <f>IF(NC$19-'様式３（療養者名簿）（⑤の場合）'!$BJ103+1&lt;=15,IF(NC$19&gt;='様式３（療養者名簿）（⑤の場合）'!$BJ103,IF(NC$19&lt;='様式３（療養者名簿）（⑤の場合）'!$BK103,1,0),0),0)</f>
        <v>0</v>
      </c>
      <c r="ND98" s="248">
        <f>IF(ND$19-'様式３（療養者名簿）（⑤の場合）'!$BJ103+1&lt;=15,IF(ND$19&gt;='様式３（療養者名簿）（⑤の場合）'!$BJ103,IF(ND$19&lt;='様式３（療養者名簿）（⑤の場合）'!$BK103,1,0),0),0)</f>
        <v>0</v>
      </c>
      <c r="NE98" s="248">
        <f>IF(NE$19-'様式３（療養者名簿）（⑤の場合）'!$BJ103+1&lt;=15,IF(NE$19&gt;='様式３（療養者名簿）（⑤の場合）'!$BJ103,IF(NE$19&lt;='様式３（療養者名簿）（⑤の場合）'!$BK103,1,0),0),0)</f>
        <v>0</v>
      </c>
      <c r="NF98" s="248">
        <f>IF(NF$19-'様式３（療養者名簿）（⑤の場合）'!$BJ103+1&lt;=15,IF(NF$19&gt;='様式３（療養者名簿）（⑤の場合）'!$BJ103,IF(NF$19&lt;='様式３（療養者名簿）（⑤の場合）'!$BK103,1,0),0),0)</f>
        <v>0</v>
      </c>
      <c r="NG98" s="248">
        <f>IF(NG$19-'様式３（療養者名簿）（⑤の場合）'!$BJ103+1&lt;=15,IF(NG$19&gt;='様式３（療養者名簿）（⑤の場合）'!$BJ103,IF(NG$19&lt;='様式３（療養者名簿）（⑤の場合）'!$BK103,1,0),0),0)</f>
        <v>0</v>
      </c>
      <c r="NH98" s="248">
        <f>IF(NH$19-'様式３（療養者名簿）（⑤の場合）'!$BJ103+1&lt;=15,IF(NH$19&gt;='様式３（療養者名簿）（⑤の場合）'!$BJ103,IF(NH$19&lt;='様式３（療養者名簿）（⑤の場合）'!$BK103,1,0),0),0)</f>
        <v>0</v>
      </c>
      <c r="NI98" s="248">
        <f>IF(NI$19-'様式３（療養者名簿）（⑤の場合）'!$BJ103+1&lt;=15,IF(NI$19&gt;='様式３（療養者名簿）（⑤の場合）'!$BJ103,IF(NI$19&lt;='様式３（療養者名簿）（⑤の場合）'!$BK103,1,0),0),0)</f>
        <v>0</v>
      </c>
      <c r="NJ98" s="248">
        <f>IF(NJ$19-'様式３（療養者名簿）（⑤の場合）'!$BJ103+1&lt;=15,IF(NJ$19&gt;='様式３（療養者名簿）（⑤の場合）'!$BJ103,IF(NJ$19&lt;='様式３（療養者名簿）（⑤の場合）'!$BK103,1,0),0),0)</f>
        <v>0</v>
      </c>
      <c r="NK98" s="248">
        <f>IF(NK$19-'様式３（療養者名簿）（⑤の場合）'!$BJ103+1&lt;=15,IF(NK$19&gt;='様式３（療養者名簿）（⑤の場合）'!$BJ103,IF(NK$19&lt;='様式３（療養者名簿）（⑤の場合）'!$BK103,1,0),0),0)</f>
        <v>0</v>
      </c>
      <c r="NL98" s="248">
        <f>IF(NL$19-'様式３（療養者名簿）（⑤の場合）'!$BJ103+1&lt;=15,IF(NL$19&gt;='様式３（療養者名簿）（⑤の場合）'!$BJ103,IF(NL$19&lt;='様式３（療養者名簿）（⑤の場合）'!$BK103,1,0),0),0)</f>
        <v>0</v>
      </c>
      <c r="NM98" s="248">
        <f>IF(NM$19-'様式３（療養者名簿）（⑤の場合）'!$BJ103+1&lt;=15,IF(NM$19&gt;='様式３（療養者名簿）（⑤の場合）'!$BJ103,IF(NM$19&lt;='様式３（療養者名簿）（⑤の場合）'!$BK103,1,0),0),0)</f>
        <v>0</v>
      </c>
      <c r="NN98" s="248">
        <f>IF(NN$19-'様式３（療養者名簿）（⑤の場合）'!$BJ103+1&lt;=15,IF(NN$19&gt;='様式３（療養者名簿）（⑤の場合）'!$BJ103,IF(NN$19&lt;='様式３（療養者名簿）（⑤の場合）'!$BK103,1,0),0),0)</f>
        <v>0</v>
      </c>
      <c r="NO98" s="248">
        <f>IF(NO$19-'様式３（療養者名簿）（⑤の場合）'!$BJ103+1&lt;=15,IF(NO$19&gt;='様式３（療養者名簿）（⑤の場合）'!$BJ103,IF(NO$19&lt;='様式３（療養者名簿）（⑤の場合）'!$BK103,1,0),0),0)</f>
        <v>0</v>
      </c>
      <c r="NP98" s="248">
        <f>IF(NP$19-'様式３（療養者名簿）（⑤の場合）'!$BJ103+1&lt;=15,IF(NP$19&gt;='様式３（療養者名簿）（⑤の場合）'!$BJ103,IF(NP$19&lt;='様式３（療養者名簿）（⑤の場合）'!$BK103,1,0),0),0)</f>
        <v>0</v>
      </c>
      <c r="NQ98" s="248">
        <f>IF(NQ$19-'様式３（療養者名簿）（⑤の場合）'!$BJ103+1&lt;=15,IF(NQ$19&gt;='様式３（療養者名簿）（⑤の場合）'!$BJ103,IF(NQ$19&lt;='様式３（療養者名簿）（⑤の場合）'!$BK103,1,0),0),0)</f>
        <v>0</v>
      </c>
      <c r="NR98" s="248">
        <f>IF(NR$19-'様式３（療養者名簿）（⑤の場合）'!$BJ103+1&lt;=15,IF(NR$19&gt;='様式３（療養者名簿）（⑤の場合）'!$BJ103,IF(NR$19&lt;='様式３（療養者名簿）（⑤の場合）'!$BK103,1,0),0),0)</f>
        <v>0</v>
      </c>
      <c r="NS98" s="248">
        <f>IF(NS$19-'様式３（療養者名簿）（⑤の場合）'!$BJ103+1&lt;=15,IF(NS$19&gt;='様式３（療養者名簿）（⑤の場合）'!$BJ103,IF(NS$19&lt;='様式３（療養者名簿）（⑤の場合）'!$BK103,1,0),0),0)</f>
        <v>0</v>
      </c>
      <c r="NT98" s="248">
        <f>IF(NT$19-'様式３（療養者名簿）（⑤の場合）'!$BJ103+1&lt;=15,IF(NT$19&gt;='様式３（療養者名簿）（⑤の場合）'!$BJ103,IF(NT$19&lt;='様式３（療養者名簿）（⑤の場合）'!$BK103,1,0),0),0)</f>
        <v>0</v>
      </c>
      <c r="NU98" s="248">
        <f>IF(NU$19-'様式３（療養者名簿）（⑤の場合）'!$BJ103+1&lt;=15,IF(NU$19&gt;='様式３（療養者名簿）（⑤の場合）'!$BJ103,IF(NU$19&lt;='様式３（療養者名簿）（⑤の場合）'!$BK103,1,0),0),0)</f>
        <v>0</v>
      </c>
      <c r="NV98" s="248">
        <f>IF(NV$19-'様式３（療養者名簿）（⑤の場合）'!$BJ103+1&lt;=15,IF(NV$19&gt;='様式３（療養者名簿）（⑤の場合）'!$BJ103,IF(NV$19&lt;='様式３（療養者名簿）（⑤の場合）'!$BK103,1,0),0),0)</f>
        <v>0</v>
      </c>
      <c r="NW98" s="248">
        <f>IF(NW$19-'様式３（療養者名簿）（⑤の場合）'!$BJ103+1&lt;=15,IF(NW$19&gt;='様式３（療養者名簿）（⑤の場合）'!$BJ103,IF(NW$19&lt;='様式３（療養者名簿）（⑤の場合）'!$BK103,1,0),0),0)</f>
        <v>0</v>
      </c>
      <c r="NX98" s="248">
        <f>IF(NX$19-'様式３（療養者名簿）（⑤の場合）'!$BJ103+1&lt;=15,IF(NX$19&gt;='様式３（療養者名簿）（⑤の場合）'!$BJ103,IF(NX$19&lt;='様式３（療養者名簿）（⑤の場合）'!$BK103,1,0),0),0)</f>
        <v>0</v>
      </c>
      <c r="NY98" s="248">
        <f>IF(NY$19-'様式３（療養者名簿）（⑤の場合）'!$BJ103+1&lt;=15,IF(NY$19&gt;='様式３（療養者名簿）（⑤の場合）'!$BJ103,IF(NY$19&lt;='様式３（療養者名簿）（⑤の場合）'!$BK103,1,0),0),0)</f>
        <v>0</v>
      </c>
      <c r="NZ98" s="248">
        <f>IF(NZ$19-'様式３（療養者名簿）（⑤の場合）'!$BJ103+1&lt;=15,IF(NZ$19&gt;='様式３（療養者名簿）（⑤の場合）'!$BJ103,IF(NZ$19&lt;='様式３（療養者名簿）（⑤の場合）'!$BK103,1,0),0),0)</f>
        <v>0</v>
      </c>
      <c r="OA98" s="248">
        <f>IF(OA$19-'様式３（療養者名簿）（⑤の場合）'!$BJ103+1&lt;=15,IF(OA$19&gt;='様式３（療養者名簿）（⑤の場合）'!$BJ103,IF(OA$19&lt;='様式３（療養者名簿）（⑤の場合）'!$BK103,1,0),0),0)</f>
        <v>0</v>
      </c>
      <c r="OB98" s="248">
        <f>IF(OB$19-'様式３（療養者名簿）（⑤の場合）'!$BJ103+1&lt;=15,IF(OB$19&gt;='様式３（療養者名簿）（⑤の場合）'!$BJ103,IF(OB$19&lt;='様式３（療養者名簿）（⑤の場合）'!$BK103,1,0),0),0)</f>
        <v>0</v>
      </c>
      <c r="OC98" s="248">
        <f>IF(OC$19-'様式３（療養者名簿）（⑤の場合）'!$BJ103+1&lt;=15,IF(OC$19&gt;='様式３（療養者名簿）（⑤の場合）'!$BJ103,IF(OC$19&lt;='様式３（療養者名簿）（⑤の場合）'!$BK103,1,0),0),0)</f>
        <v>0</v>
      </c>
      <c r="OD98" s="248">
        <f>IF(OD$19-'様式３（療養者名簿）（⑤の場合）'!$BJ103+1&lt;=15,IF(OD$19&gt;='様式３（療養者名簿）（⑤の場合）'!$BJ103,IF(OD$19&lt;='様式３（療養者名簿）（⑤の場合）'!$BK103,1,0),0),0)</f>
        <v>0</v>
      </c>
      <c r="OE98" s="248">
        <f>IF(OE$19-'様式３（療養者名簿）（⑤の場合）'!$BJ103+1&lt;=15,IF(OE$19&gt;='様式３（療養者名簿）（⑤の場合）'!$BJ103,IF(OE$19&lt;='様式３（療養者名簿）（⑤の場合）'!$BK103,1,0),0),0)</f>
        <v>0</v>
      </c>
      <c r="OF98" s="248">
        <f>IF(OF$19-'様式３（療養者名簿）（⑤の場合）'!$BJ103+1&lt;=15,IF(OF$19&gt;='様式３（療養者名簿）（⑤の場合）'!$BJ103,IF(OF$19&lt;='様式３（療養者名簿）（⑤の場合）'!$BK103,1,0),0),0)</f>
        <v>0</v>
      </c>
      <c r="OG98" s="248">
        <f>IF(OG$19-'様式３（療養者名簿）（⑤の場合）'!$BJ103+1&lt;=15,IF(OG$19&gt;='様式３（療養者名簿）（⑤の場合）'!$BJ103,IF(OG$19&lt;='様式３（療養者名簿）（⑤の場合）'!$BK103,1,0),0),0)</f>
        <v>0</v>
      </c>
      <c r="OH98" s="248">
        <f>IF(OH$19-'様式３（療養者名簿）（⑤の場合）'!$BJ103+1&lt;=15,IF(OH$19&gt;='様式３（療養者名簿）（⑤の場合）'!$BJ103,IF(OH$19&lt;='様式３（療養者名簿）（⑤の場合）'!$BK103,1,0),0),0)</f>
        <v>0</v>
      </c>
      <c r="OI98" s="248">
        <f>IF(OI$19-'様式３（療養者名簿）（⑤の場合）'!$BJ103+1&lt;=15,IF(OI$19&gt;='様式３（療養者名簿）（⑤の場合）'!$BJ103,IF(OI$19&lt;='様式３（療養者名簿）（⑤の場合）'!$BK103,1,0),0),0)</f>
        <v>0</v>
      </c>
      <c r="OJ98" s="248">
        <f>IF(OJ$19-'様式３（療養者名簿）（⑤の場合）'!$BJ103+1&lt;=15,IF(OJ$19&gt;='様式３（療養者名簿）（⑤の場合）'!$BJ103,IF(OJ$19&lt;='様式３（療養者名簿）（⑤の場合）'!$BK103,1,0),0),0)</f>
        <v>0</v>
      </c>
      <c r="OK98" s="248">
        <f>IF(OK$19-'様式３（療養者名簿）（⑤の場合）'!$BJ103+1&lt;=15,IF(OK$19&gt;='様式３（療養者名簿）（⑤の場合）'!$BJ103,IF(OK$19&lt;='様式３（療養者名簿）（⑤の場合）'!$BK103,1,0),0),0)</f>
        <v>0</v>
      </c>
      <c r="OL98" s="248">
        <f>IF(OL$19-'様式３（療養者名簿）（⑤の場合）'!$BJ103+1&lt;=15,IF(OL$19&gt;='様式３（療養者名簿）（⑤の場合）'!$BJ103,IF(OL$19&lt;='様式３（療養者名簿）（⑤の場合）'!$BK103,1,0),0),0)</f>
        <v>0</v>
      </c>
      <c r="OM98" s="248">
        <f>IF(OM$19-'様式３（療養者名簿）（⑤の場合）'!$BJ103+1&lt;=15,IF(OM$19&gt;='様式３（療養者名簿）（⑤の場合）'!$BJ103,IF(OM$19&lt;='様式３（療養者名簿）（⑤の場合）'!$BK103,1,0),0),0)</f>
        <v>0</v>
      </c>
      <c r="ON98" s="248">
        <f>IF(ON$19-'様式３（療養者名簿）（⑤の場合）'!$BJ103+1&lt;=15,IF(ON$19&gt;='様式３（療養者名簿）（⑤の場合）'!$BJ103,IF(ON$19&lt;='様式３（療養者名簿）（⑤の場合）'!$BK103,1,0),0),0)</f>
        <v>0</v>
      </c>
      <c r="OO98" s="248">
        <f>IF(OO$19-'様式３（療養者名簿）（⑤の場合）'!$BJ103+1&lt;=15,IF(OO$19&gt;='様式３（療養者名簿）（⑤の場合）'!$BJ103,IF(OO$19&lt;='様式３（療養者名簿）（⑤の場合）'!$BK103,1,0),0),0)</f>
        <v>0</v>
      </c>
      <c r="OP98" s="248">
        <f>IF(OP$19-'様式３（療養者名簿）（⑤の場合）'!$BJ103+1&lt;=15,IF(OP$19&gt;='様式３（療養者名簿）（⑤の場合）'!$BJ103,IF(OP$19&lt;='様式３（療養者名簿）（⑤の場合）'!$BK103,1,0),0),0)</f>
        <v>0</v>
      </c>
      <c r="OQ98" s="248">
        <f>IF(OQ$19-'様式３（療養者名簿）（⑤の場合）'!$BJ103+1&lt;=15,IF(OQ$19&gt;='様式３（療養者名簿）（⑤の場合）'!$BJ103,IF(OQ$19&lt;='様式３（療養者名簿）（⑤の場合）'!$BK103,1,0),0),0)</f>
        <v>0</v>
      </c>
      <c r="OR98" s="248">
        <f>IF(OR$19-'様式３（療養者名簿）（⑤の場合）'!$BJ103+1&lt;=15,IF(OR$19&gt;='様式３（療養者名簿）（⑤の場合）'!$BJ103,IF(OR$19&lt;='様式３（療養者名簿）（⑤の場合）'!$BK103,1,0),0),0)</f>
        <v>0</v>
      </c>
      <c r="OS98" s="248">
        <f>IF(OS$19-'様式３（療養者名簿）（⑤の場合）'!$BJ103+1&lt;=15,IF(OS$19&gt;='様式３（療養者名簿）（⑤の場合）'!$BJ103,IF(OS$19&lt;='様式３（療養者名簿）（⑤の場合）'!$BK103,1,0),0),0)</f>
        <v>0</v>
      </c>
      <c r="OT98" s="248">
        <f>IF(OT$19-'様式３（療養者名簿）（⑤の場合）'!$BJ103+1&lt;=15,IF(OT$19&gt;='様式３（療養者名簿）（⑤の場合）'!$BJ103,IF(OT$19&lt;='様式３（療養者名簿）（⑤の場合）'!$BK103,1,0),0),0)</f>
        <v>0</v>
      </c>
      <c r="OU98" s="248">
        <f>IF(OU$19-'様式３（療養者名簿）（⑤の場合）'!$BJ103+1&lt;=15,IF(OU$19&gt;='様式３（療養者名簿）（⑤の場合）'!$BJ103,IF(OU$19&lt;='様式３（療養者名簿）（⑤の場合）'!$BK103,1,0),0),0)</f>
        <v>0</v>
      </c>
      <c r="OV98" s="248">
        <f>IF(OV$19-'様式３（療養者名簿）（⑤の場合）'!$BJ103+1&lt;=15,IF(OV$19&gt;='様式３（療養者名簿）（⑤の場合）'!$BJ103,IF(OV$19&lt;='様式３（療養者名簿）（⑤の場合）'!$BK103,1,0),0),0)</f>
        <v>0</v>
      </c>
      <c r="OW98" s="248">
        <f>IF(OW$19-'様式３（療養者名簿）（⑤の場合）'!$BJ103+1&lt;=15,IF(OW$19&gt;='様式３（療養者名簿）（⑤の場合）'!$BJ103,IF(OW$19&lt;='様式３（療養者名簿）（⑤の場合）'!$BK103,1,0),0),0)</f>
        <v>0</v>
      </c>
      <c r="OX98" s="248">
        <f>IF(OX$19-'様式３（療養者名簿）（⑤の場合）'!$BJ103+1&lt;=15,IF(OX$19&gt;='様式３（療養者名簿）（⑤の場合）'!$BJ103,IF(OX$19&lt;='様式３（療養者名簿）（⑤の場合）'!$BK103,1,0),0),0)</f>
        <v>0</v>
      </c>
      <c r="OY98" s="248">
        <f>IF(OY$19-'様式３（療養者名簿）（⑤の場合）'!$BJ103+1&lt;=15,IF(OY$19&gt;='様式３（療養者名簿）（⑤の場合）'!$BJ103,IF(OY$19&lt;='様式３（療養者名簿）（⑤の場合）'!$BK103,1,0),0),0)</f>
        <v>0</v>
      </c>
      <c r="OZ98" s="248">
        <f>IF(OZ$19-'様式３（療養者名簿）（⑤の場合）'!$BJ103+1&lt;=15,IF(OZ$19&gt;='様式３（療養者名簿）（⑤の場合）'!$BJ103,IF(OZ$19&lt;='様式３（療養者名簿）（⑤の場合）'!$BK103,1,0),0),0)</f>
        <v>0</v>
      </c>
      <c r="PA98" s="248">
        <f>IF(PA$19-'様式３（療養者名簿）（⑤の場合）'!$BJ103+1&lt;=15,IF(PA$19&gt;='様式３（療養者名簿）（⑤の場合）'!$BJ103,IF(PA$19&lt;='様式３（療養者名簿）（⑤の場合）'!$BK103,1,0),0),0)</f>
        <v>0</v>
      </c>
      <c r="PB98" s="248">
        <f>IF(PB$19-'様式３（療養者名簿）（⑤の場合）'!$BJ103+1&lt;=15,IF(PB$19&gt;='様式３（療養者名簿）（⑤の場合）'!$BJ103,IF(PB$19&lt;='様式３（療養者名簿）（⑤の場合）'!$BK103,1,0),0),0)</f>
        <v>0</v>
      </c>
      <c r="PC98" s="248">
        <f>IF(PC$19-'様式３（療養者名簿）（⑤の場合）'!$BJ103+1&lt;=15,IF(PC$19&gt;='様式３（療養者名簿）（⑤の場合）'!$BJ103,IF(PC$19&lt;='様式３（療養者名簿）（⑤の場合）'!$BK103,1,0),0),0)</f>
        <v>0</v>
      </c>
      <c r="PD98" s="248">
        <f>IF(PD$19-'様式３（療養者名簿）（⑤の場合）'!$BJ103+1&lt;=15,IF(PD$19&gt;='様式３（療養者名簿）（⑤の場合）'!$BJ103,IF(PD$19&lt;='様式３（療養者名簿）（⑤の場合）'!$BK103,1,0),0),0)</f>
        <v>0</v>
      </c>
      <c r="PE98" s="248">
        <f>IF(PE$19-'様式３（療養者名簿）（⑤の場合）'!$BJ103+1&lt;=15,IF(PE$19&gt;='様式３（療養者名簿）（⑤の場合）'!$BJ103,IF(PE$19&lt;='様式３（療養者名簿）（⑤の場合）'!$BK103,1,0),0),0)</f>
        <v>0</v>
      </c>
      <c r="PF98" s="248">
        <f>IF(PF$19-'様式３（療養者名簿）（⑤の場合）'!$BJ103+1&lt;=15,IF(PF$19&gt;='様式３（療養者名簿）（⑤の場合）'!$BJ103,IF(PF$19&lt;='様式３（療養者名簿）（⑤の場合）'!$BK103,1,0),0),0)</f>
        <v>0</v>
      </c>
      <c r="PG98" s="248">
        <f>IF(PG$19-'様式３（療養者名簿）（⑤の場合）'!$BJ103+1&lt;=15,IF(PG$19&gt;='様式３（療養者名簿）（⑤の場合）'!$BJ103,IF(PG$19&lt;='様式３（療養者名簿）（⑤の場合）'!$BK103,1,0),0),0)</f>
        <v>0</v>
      </c>
      <c r="PH98" s="248">
        <f>IF(PH$19-'様式３（療養者名簿）（⑤の場合）'!$BJ103+1&lt;=15,IF(PH$19&gt;='様式３（療養者名簿）（⑤の場合）'!$BJ103,IF(PH$19&lt;='様式３（療養者名簿）（⑤の場合）'!$BK103,1,0),0),0)</f>
        <v>0</v>
      </c>
      <c r="PI98" s="248">
        <f>IF(PI$19-'様式３（療養者名簿）（⑤の場合）'!$BJ103+1&lt;=15,IF(PI$19&gt;='様式３（療養者名簿）（⑤の場合）'!$BJ103,IF(PI$19&lt;='様式３（療養者名簿）（⑤の場合）'!$BK103,1,0),0),0)</f>
        <v>0</v>
      </c>
      <c r="PJ98" s="248">
        <f>IF(PJ$19-'様式３（療養者名簿）（⑤の場合）'!$BJ103+1&lt;=15,IF(PJ$19&gt;='様式３（療養者名簿）（⑤の場合）'!$BJ103,IF(PJ$19&lt;='様式３（療養者名簿）（⑤の場合）'!$BK103,1,0),0),0)</f>
        <v>0</v>
      </c>
      <c r="PK98" s="248">
        <f>IF(PK$19-'様式３（療養者名簿）（⑤の場合）'!$BJ103+1&lt;=15,IF(PK$19&gt;='様式３（療養者名簿）（⑤の場合）'!$BJ103,IF(PK$19&lt;='様式３（療養者名簿）（⑤の場合）'!$BK103,1,0),0),0)</f>
        <v>0</v>
      </c>
      <c r="PL98" s="248">
        <f>IF(PL$19-'様式３（療養者名簿）（⑤の場合）'!$BJ103+1&lt;=15,IF(PL$19&gt;='様式３（療養者名簿）（⑤の場合）'!$BJ103,IF(PL$19&lt;='様式３（療養者名簿）（⑤の場合）'!$BK103,1,0),0),0)</f>
        <v>0</v>
      </c>
      <c r="PM98" s="248">
        <f>IF(PM$19-'様式３（療養者名簿）（⑤の場合）'!$BJ103+1&lt;=15,IF(PM$19&gt;='様式３（療養者名簿）（⑤の場合）'!$BJ103,IF(PM$19&lt;='様式３（療養者名簿）（⑤の場合）'!$BK103,1,0),0),0)</f>
        <v>0</v>
      </c>
      <c r="PN98" s="248">
        <f>IF(PN$19-'様式３（療養者名簿）（⑤の場合）'!$BJ103+1&lt;=15,IF(PN$19&gt;='様式３（療養者名簿）（⑤の場合）'!$BJ103,IF(PN$19&lt;='様式３（療養者名簿）（⑤の場合）'!$BK103,1,0),0),0)</f>
        <v>0</v>
      </c>
      <c r="PO98" s="248">
        <f>IF(PO$19-'様式３（療養者名簿）（⑤の場合）'!$BJ103+1&lt;=15,IF(PO$19&gt;='様式３（療養者名簿）（⑤の場合）'!$BJ103,IF(PO$19&lt;='様式３（療養者名簿）（⑤の場合）'!$BK103,1,0),0),0)</f>
        <v>0</v>
      </c>
      <c r="PP98" s="248">
        <f>IF(PP$19-'様式３（療養者名簿）（⑤の場合）'!$BJ103+1&lt;=15,IF(PP$19&gt;='様式３（療養者名簿）（⑤の場合）'!$BJ103,IF(PP$19&lt;='様式３（療養者名簿）（⑤の場合）'!$BK103,1,0),0),0)</f>
        <v>0</v>
      </c>
      <c r="PQ98" s="248">
        <f>IF(PQ$19-'様式３（療養者名簿）（⑤の場合）'!$BJ103+1&lt;=15,IF(PQ$19&gt;='様式３（療養者名簿）（⑤の場合）'!$BJ103,IF(PQ$19&lt;='様式３（療養者名簿）（⑤の場合）'!$BK103,1,0),0),0)</f>
        <v>0</v>
      </c>
      <c r="PR98" s="248">
        <f>IF(PR$19-'様式３（療養者名簿）（⑤の場合）'!$BJ103+1&lt;=15,IF(PR$19&gt;='様式３（療養者名簿）（⑤の場合）'!$BJ103,IF(PR$19&lt;='様式３（療養者名簿）（⑤の場合）'!$BK103,1,0),0),0)</f>
        <v>0</v>
      </c>
      <c r="PS98" s="248">
        <f>IF(PS$19-'様式３（療養者名簿）（⑤の場合）'!$BJ103+1&lt;=15,IF(PS$19&gt;='様式３（療養者名簿）（⑤の場合）'!$BJ103,IF(PS$19&lt;='様式３（療養者名簿）（⑤の場合）'!$BK103,1,0),0),0)</f>
        <v>0</v>
      </c>
      <c r="PT98" s="248">
        <f>IF(PT$19-'様式３（療養者名簿）（⑤の場合）'!$BJ103+1&lt;=15,IF(PT$19&gt;='様式３（療養者名簿）（⑤の場合）'!$BJ103,IF(PT$19&lt;='様式３（療養者名簿）（⑤の場合）'!$BK103,1,0),0),0)</f>
        <v>0</v>
      </c>
      <c r="PU98" s="248">
        <f>IF(PU$19-'様式３（療養者名簿）（⑤の場合）'!$BJ103+1&lt;=15,IF(PU$19&gt;='様式３（療養者名簿）（⑤の場合）'!$BJ103,IF(PU$19&lt;='様式３（療養者名簿）（⑤の場合）'!$BK103,1,0),0),0)</f>
        <v>0</v>
      </c>
      <c r="PV98" s="248">
        <f>IF(PV$19-'様式３（療養者名簿）（⑤の場合）'!$BJ103+1&lt;=15,IF(PV$19&gt;='様式３（療養者名簿）（⑤の場合）'!$BJ103,IF(PV$19&lt;='様式３（療養者名簿）（⑤の場合）'!$BK103,1,0),0),0)</f>
        <v>0</v>
      </c>
      <c r="PW98" s="248">
        <f>IF(PW$19-'様式３（療養者名簿）（⑤の場合）'!$BJ103+1&lt;=15,IF(PW$19&gt;='様式３（療養者名簿）（⑤の場合）'!$BJ103,IF(PW$19&lt;='様式３（療養者名簿）（⑤の場合）'!$BK103,1,0),0),0)</f>
        <v>0</v>
      </c>
      <c r="PX98" s="248">
        <f>IF(PX$19-'様式３（療養者名簿）（⑤の場合）'!$BJ103+1&lt;=15,IF(PX$19&gt;='様式３（療養者名簿）（⑤の場合）'!$BJ103,IF(PX$19&lt;='様式３（療養者名簿）（⑤の場合）'!$BK103,1,0),0),0)</f>
        <v>0</v>
      </c>
      <c r="PY98" s="248">
        <f>IF(PY$19-'様式３（療養者名簿）（⑤の場合）'!$BJ103+1&lt;=15,IF(PY$19&gt;='様式３（療養者名簿）（⑤の場合）'!$BJ103,IF(PY$19&lt;='様式３（療養者名簿）（⑤の場合）'!$BK103,1,0),0),0)</f>
        <v>0</v>
      </c>
      <c r="PZ98" s="248">
        <f>IF(PZ$19-'様式３（療養者名簿）（⑤の場合）'!$BJ103+1&lt;=15,IF(PZ$19&gt;='様式３（療養者名簿）（⑤の場合）'!$BJ103,IF(PZ$19&lt;='様式３（療養者名簿）（⑤の場合）'!$BK103,1,0),0),0)</f>
        <v>0</v>
      </c>
      <c r="QA98" s="248">
        <f>IF(QA$19-'様式３（療養者名簿）（⑤の場合）'!$BJ103+1&lt;=15,IF(QA$19&gt;='様式３（療養者名簿）（⑤の場合）'!$BJ103,IF(QA$19&lt;='様式３（療養者名簿）（⑤の場合）'!$BK103,1,0),0),0)</f>
        <v>0</v>
      </c>
      <c r="QB98" s="248">
        <f>IF(QB$19-'様式３（療養者名簿）（⑤の場合）'!$BJ103+1&lt;=15,IF(QB$19&gt;='様式３（療養者名簿）（⑤の場合）'!$BJ103,IF(QB$19&lt;='様式３（療養者名簿）（⑤の場合）'!$BK103,1,0),0),0)</f>
        <v>0</v>
      </c>
      <c r="QC98" s="248">
        <f>IF(QC$19-'様式３（療養者名簿）（⑤の場合）'!$BJ103+1&lt;=15,IF(QC$19&gt;='様式３（療養者名簿）（⑤の場合）'!$BJ103,IF(QC$19&lt;='様式３（療養者名簿）（⑤の場合）'!$BK103,1,0),0),0)</f>
        <v>0</v>
      </c>
      <c r="QD98" s="248">
        <f>IF(QD$19-'様式３（療養者名簿）（⑤の場合）'!$BJ103+1&lt;=15,IF(QD$19&gt;='様式３（療養者名簿）（⑤の場合）'!$BJ103,IF(QD$19&lt;='様式３（療養者名簿）（⑤の場合）'!$BK103,1,0),0),0)</f>
        <v>0</v>
      </c>
      <c r="QE98" s="248">
        <f>IF(QE$19-'様式３（療養者名簿）（⑤の場合）'!$BJ103+1&lt;=15,IF(QE$19&gt;='様式３（療養者名簿）（⑤の場合）'!$BJ103,IF(QE$19&lt;='様式３（療養者名簿）（⑤の場合）'!$BK103,1,0),0),0)</f>
        <v>0</v>
      </c>
      <c r="QF98" s="248">
        <f>IF(QF$19-'様式３（療養者名簿）（⑤の場合）'!$BJ103+1&lt;=15,IF(QF$19&gt;='様式３（療養者名簿）（⑤の場合）'!$BJ103,IF(QF$19&lt;='様式３（療養者名簿）（⑤の場合）'!$BK103,1,0),0),0)</f>
        <v>0</v>
      </c>
      <c r="QG98" s="248">
        <f>IF(QG$19-'様式３（療養者名簿）（⑤の場合）'!$BJ103+1&lt;=15,IF(QG$19&gt;='様式３（療養者名簿）（⑤の場合）'!$BJ103,IF(QG$19&lt;='様式３（療養者名簿）（⑤の場合）'!$BK103,1,0),0),0)</f>
        <v>0</v>
      </c>
      <c r="QH98" s="248">
        <f>IF(QH$19-'様式３（療養者名簿）（⑤の場合）'!$BJ103+1&lt;=15,IF(QH$19&gt;='様式３（療養者名簿）（⑤の場合）'!$BJ103,IF(QH$19&lt;='様式３（療養者名簿）（⑤の場合）'!$BK103,1,0),0),0)</f>
        <v>0</v>
      </c>
      <c r="QI98" s="248">
        <f>IF(QI$19-'様式３（療養者名簿）（⑤の場合）'!$BJ103+1&lt;=15,IF(QI$19&gt;='様式３（療養者名簿）（⑤の場合）'!$BJ103,IF(QI$19&lt;='様式３（療養者名簿）（⑤の場合）'!$BK103,1,0),0),0)</f>
        <v>0</v>
      </c>
      <c r="QJ98" s="248">
        <f>IF(QJ$19-'様式３（療養者名簿）（⑤の場合）'!$BJ103+1&lt;=15,IF(QJ$19&gt;='様式３（療養者名簿）（⑤の場合）'!$BJ103,IF(QJ$19&lt;='様式３（療養者名簿）（⑤の場合）'!$BK103,1,0),0),0)</f>
        <v>0</v>
      </c>
      <c r="QK98" s="248">
        <f>IF(QK$19-'様式３（療養者名簿）（⑤の場合）'!$BJ103+1&lt;=15,IF(QK$19&gt;='様式３（療養者名簿）（⑤の場合）'!$BJ103,IF(QK$19&lt;='様式３（療養者名簿）（⑤の場合）'!$BK103,1,0),0),0)</f>
        <v>0</v>
      </c>
      <c r="QL98" s="248">
        <f>IF(QL$19-'様式３（療養者名簿）（⑤の場合）'!$BJ103+1&lt;=15,IF(QL$19&gt;='様式３（療養者名簿）（⑤の場合）'!$BJ103,IF(QL$19&lt;='様式３（療養者名簿）（⑤の場合）'!$BK103,1,0),0),0)</f>
        <v>0</v>
      </c>
      <c r="QM98" s="248">
        <f>IF(QM$19-'様式３（療養者名簿）（⑤の場合）'!$BJ103+1&lt;=15,IF(QM$19&gt;='様式３（療養者名簿）（⑤の場合）'!$BJ103,IF(QM$19&lt;='様式３（療養者名簿）（⑤の場合）'!$BK103,1,0),0),0)</f>
        <v>0</v>
      </c>
      <c r="QN98" s="248">
        <f>IF(QN$19-'様式３（療養者名簿）（⑤の場合）'!$BJ103+1&lt;=15,IF(QN$19&gt;='様式３（療養者名簿）（⑤の場合）'!$BJ103,IF(QN$19&lt;='様式３（療養者名簿）（⑤の場合）'!$BK103,1,0),0),0)</f>
        <v>0</v>
      </c>
      <c r="QO98" s="248">
        <f>IF(QO$19-'様式３（療養者名簿）（⑤の場合）'!$BJ103+1&lt;=15,IF(QO$19&gt;='様式３（療養者名簿）（⑤の場合）'!$BJ103,IF(QO$19&lt;='様式３（療養者名簿）（⑤の場合）'!$BK103,1,0),0),0)</f>
        <v>0</v>
      </c>
      <c r="QP98" s="248">
        <f>IF(QP$19-'様式３（療養者名簿）（⑤の場合）'!$BJ103+1&lt;=15,IF(QP$19&gt;='様式３（療養者名簿）（⑤の場合）'!$BJ103,IF(QP$19&lt;='様式３（療養者名簿）（⑤の場合）'!$BK103,1,0),0),0)</f>
        <v>0</v>
      </c>
      <c r="QQ98" s="248">
        <f>IF(QQ$19-'様式３（療養者名簿）（⑤の場合）'!$BJ103+1&lt;=15,IF(QQ$19&gt;='様式３（療養者名簿）（⑤の場合）'!$BJ103,IF(QQ$19&lt;='様式３（療養者名簿）（⑤の場合）'!$BK103,1,0),0),0)</f>
        <v>0</v>
      </c>
      <c r="QR98" s="248">
        <f>IF(QR$19-'様式３（療養者名簿）（⑤の場合）'!$BJ103+1&lt;=15,IF(QR$19&gt;='様式３（療養者名簿）（⑤の場合）'!$BJ103,IF(QR$19&lt;='様式３（療養者名簿）（⑤の場合）'!$BK103,1,0),0),0)</f>
        <v>0</v>
      </c>
      <c r="QS98" s="248">
        <f>IF(QS$19-'様式３（療養者名簿）（⑤の場合）'!$BJ103+1&lt;=15,IF(QS$19&gt;='様式３（療養者名簿）（⑤の場合）'!$BJ103,IF(QS$19&lt;='様式３（療養者名簿）（⑤の場合）'!$BK103,1,0),0),0)</f>
        <v>0</v>
      </c>
      <c r="QT98" s="248">
        <f>IF(QT$19-'様式３（療養者名簿）（⑤の場合）'!$BJ103+1&lt;=15,IF(QT$19&gt;='様式３（療養者名簿）（⑤の場合）'!$BJ103,IF(QT$19&lt;='様式３（療養者名簿）（⑤の場合）'!$BK103,1,0),0),0)</f>
        <v>0</v>
      </c>
      <c r="QU98" s="248">
        <f>IF(QU$19-'様式３（療養者名簿）（⑤の場合）'!$BJ103+1&lt;=15,IF(QU$19&gt;='様式３（療養者名簿）（⑤の場合）'!$BJ103,IF(QU$19&lt;='様式３（療養者名簿）（⑤の場合）'!$BK103,1,0),0),0)</f>
        <v>0</v>
      </c>
      <c r="QV98" s="248">
        <f>IF(QV$19-'様式３（療養者名簿）（⑤の場合）'!$BJ103+1&lt;=15,IF(QV$19&gt;='様式３（療養者名簿）（⑤の場合）'!$BJ103,IF(QV$19&lt;='様式３（療養者名簿）（⑤の場合）'!$BK103,1,0),0),0)</f>
        <v>0</v>
      </c>
      <c r="QW98" s="248">
        <f>IF(QW$19-'様式３（療養者名簿）（⑤の場合）'!$BJ103+1&lt;=15,IF(QW$19&gt;='様式３（療養者名簿）（⑤の場合）'!$BJ103,IF(QW$19&lt;='様式３（療養者名簿）（⑤の場合）'!$BK103,1,0),0),0)</f>
        <v>0</v>
      </c>
      <c r="QX98" s="248">
        <f>IF(QX$19-'様式３（療養者名簿）（⑤の場合）'!$BJ103+1&lt;=15,IF(QX$19&gt;='様式３（療養者名簿）（⑤の場合）'!$BJ103,IF(QX$19&lt;='様式３（療養者名簿）（⑤の場合）'!$BK103,1,0),0),0)</f>
        <v>0</v>
      </c>
      <c r="QY98" s="248">
        <f>IF(QY$19-'様式３（療養者名簿）（⑤の場合）'!$BJ103+1&lt;=15,IF(QY$19&gt;='様式３（療養者名簿）（⑤の場合）'!$BJ103,IF(QY$19&lt;='様式３（療養者名簿）（⑤の場合）'!$BK103,1,0),0),0)</f>
        <v>0</v>
      </c>
      <c r="QZ98" s="248">
        <f>IF(QZ$19-'様式３（療養者名簿）（⑤の場合）'!$BJ103+1&lt;=15,IF(QZ$19&gt;='様式３（療養者名簿）（⑤の場合）'!$BJ103,IF(QZ$19&lt;='様式３（療養者名簿）（⑤の場合）'!$BK103,1,0),0),0)</f>
        <v>0</v>
      </c>
      <c r="RA98" s="248">
        <f>IF(RA$19-'様式３（療養者名簿）（⑤の場合）'!$BJ103+1&lt;=15,IF(RA$19&gt;='様式３（療養者名簿）（⑤の場合）'!$BJ103,IF(RA$19&lt;='様式３（療養者名簿）（⑤の場合）'!$BK103,1,0),0),0)</f>
        <v>0</v>
      </c>
      <c r="RB98" s="248">
        <f>IF(RB$19-'様式３（療養者名簿）（⑤の場合）'!$BJ103+1&lt;=15,IF(RB$19&gt;='様式３（療養者名簿）（⑤の場合）'!$BJ103,IF(RB$19&lt;='様式３（療養者名簿）（⑤の場合）'!$BK103,1,0),0),0)</f>
        <v>0</v>
      </c>
      <c r="RC98" s="248">
        <f>IF(RC$19-'様式３（療養者名簿）（⑤の場合）'!$BJ103+1&lt;=15,IF(RC$19&gt;='様式３（療養者名簿）（⑤の場合）'!$BJ103,IF(RC$19&lt;='様式３（療養者名簿）（⑤の場合）'!$BK103,1,0),0),0)</f>
        <v>0</v>
      </c>
      <c r="RD98" s="248">
        <f>IF(RD$19-'様式３（療養者名簿）（⑤の場合）'!$BJ103+1&lt;=15,IF(RD$19&gt;='様式３（療養者名簿）（⑤の場合）'!$BJ103,IF(RD$19&lt;='様式３（療養者名簿）（⑤の場合）'!$BK103,1,0),0),0)</f>
        <v>0</v>
      </c>
      <c r="RE98" s="248">
        <f>IF(RE$19-'様式３（療養者名簿）（⑤の場合）'!$BJ103+1&lt;=15,IF(RE$19&gt;='様式３（療養者名簿）（⑤の場合）'!$BJ103,IF(RE$19&lt;='様式３（療養者名簿）（⑤の場合）'!$BK103,1,0),0),0)</f>
        <v>0</v>
      </c>
      <c r="RF98" s="248">
        <f>IF(RF$19-'様式３（療養者名簿）（⑤の場合）'!$BJ103+1&lt;=15,IF(RF$19&gt;='様式３（療養者名簿）（⑤の場合）'!$BJ103,IF(RF$19&lt;='様式３（療養者名簿）（⑤の場合）'!$BK103,1,0),0),0)</f>
        <v>0</v>
      </c>
      <c r="RG98" s="248">
        <f>IF(RG$19-'様式３（療養者名簿）（⑤の場合）'!$BJ103+1&lt;=15,IF(RG$19&gt;='様式３（療養者名簿）（⑤の場合）'!$BJ103,IF(RG$19&lt;='様式３（療養者名簿）（⑤の場合）'!$BK103,1,0),0),0)</f>
        <v>0</v>
      </c>
      <c r="RH98" s="248">
        <f>IF(RH$19-'様式３（療養者名簿）（⑤の場合）'!$BJ103+1&lt;=15,IF(RH$19&gt;='様式３（療養者名簿）（⑤の場合）'!$BJ103,IF(RH$19&lt;='様式３（療養者名簿）（⑤の場合）'!$BK103,1,0),0),0)</f>
        <v>0</v>
      </c>
      <c r="RI98" s="248">
        <f>IF(RI$19-'様式３（療養者名簿）（⑤の場合）'!$BJ103+1&lt;=15,IF(RI$19&gt;='様式３（療養者名簿）（⑤の場合）'!$BJ103,IF(RI$19&lt;='様式３（療養者名簿）（⑤の場合）'!$BK103,1,0),0),0)</f>
        <v>0</v>
      </c>
      <c r="RJ98" s="248">
        <f>IF(RJ$19-'様式３（療養者名簿）（⑤の場合）'!$BJ103+1&lt;=15,IF(RJ$19&gt;='様式３（療養者名簿）（⑤の場合）'!$BJ103,IF(RJ$19&lt;='様式３（療養者名簿）（⑤の場合）'!$BK103,1,0),0),0)</f>
        <v>0</v>
      </c>
      <c r="RK98" s="248">
        <f>IF(RK$19-'様式３（療養者名簿）（⑤の場合）'!$BJ103+1&lt;=15,IF(RK$19&gt;='様式３（療養者名簿）（⑤の場合）'!$BJ103,IF(RK$19&lt;='様式３（療養者名簿）（⑤の場合）'!$BK103,1,0),0),0)</f>
        <v>0</v>
      </c>
      <c r="RL98" s="248">
        <f>IF(RL$19-'様式３（療養者名簿）（⑤の場合）'!$BJ103+1&lt;=15,IF(RL$19&gt;='様式３（療養者名簿）（⑤の場合）'!$BJ103,IF(RL$19&lt;='様式３（療養者名簿）（⑤の場合）'!$BK103,1,0),0),0)</f>
        <v>0</v>
      </c>
      <c r="RM98" s="248">
        <f>IF(RM$19-'様式３（療養者名簿）（⑤の場合）'!$BJ103+1&lt;=15,IF(RM$19&gt;='様式３（療養者名簿）（⑤の場合）'!$BJ103,IF(RM$19&lt;='様式３（療養者名簿）（⑤の場合）'!$BK103,1,0),0),0)</f>
        <v>0</v>
      </c>
      <c r="RN98" s="248">
        <f>IF(RN$19-'様式３（療養者名簿）（⑤の場合）'!$BJ103+1&lt;=15,IF(RN$19&gt;='様式３（療養者名簿）（⑤の場合）'!$BJ103,IF(RN$19&lt;='様式３（療養者名簿）（⑤の場合）'!$BK103,1,0),0),0)</f>
        <v>0</v>
      </c>
      <c r="RO98" s="248">
        <f>IF(RO$19-'様式３（療養者名簿）（⑤の場合）'!$BJ103+1&lt;=15,IF(RO$19&gt;='様式３（療養者名簿）（⑤の場合）'!$BJ103,IF(RO$19&lt;='様式３（療養者名簿）（⑤の場合）'!$BK103,1,0),0),0)</f>
        <v>0</v>
      </c>
      <c r="RP98" s="248">
        <f>IF(RP$19-'様式３（療養者名簿）（⑤の場合）'!$BJ103+1&lt;=15,IF(RP$19&gt;='様式３（療養者名簿）（⑤の場合）'!$BJ103,IF(RP$19&lt;='様式３（療養者名簿）（⑤の場合）'!$BK103,1,0),0),0)</f>
        <v>0</v>
      </c>
      <c r="RQ98" s="248">
        <f>IF(RQ$19-'様式３（療養者名簿）（⑤の場合）'!$BJ103+1&lt;=15,IF(RQ$19&gt;='様式３（療養者名簿）（⑤の場合）'!$BJ103,IF(RQ$19&lt;='様式３（療養者名簿）（⑤の場合）'!$BK103,1,0),0),0)</f>
        <v>0</v>
      </c>
      <c r="RR98" s="248">
        <f>IF(RR$19-'様式３（療養者名簿）（⑤の場合）'!$BJ103+1&lt;=15,IF(RR$19&gt;='様式３（療養者名簿）（⑤の場合）'!$BJ103,IF(RR$19&lt;='様式３（療養者名簿）（⑤の場合）'!$BK103,1,0),0),0)</f>
        <v>0</v>
      </c>
      <c r="RS98" s="248">
        <f>IF(RS$19-'様式３（療養者名簿）（⑤の場合）'!$BJ103+1&lt;=15,IF(RS$19&gt;='様式３（療養者名簿）（⑤の場合）'!$BJ103,IF(RS$19&lt;='様式３（療養者名簿）（⑤の場合）'!$BK103,1,0),0),0)</f>
        <v>0</v>
      </c>
      <c r="RT98" s="248">
        <f>IF(RT$19-'様式３（療養者名簿）（⑤の場合）'!$BJ103+1&lt;=15,IF(RT$19&gt;='様式３（療養者名簿）（⑤の場合）'!$BJ103,IF(RT$19&lt;='様式３（療養者名簿）（⑤の場合）'!$BK103,1,0),0),0)</f>
        <v>0</v>
      </c>
      <c r="RU98" s="248">
        <f>IF(RU$19-'様式３（療養者名簿）（⑤の場合）'!$BJ103+1&lt;=15,IF(RU$19&gt;='様式３（療養者名簿）（⑤の場合）'!$BJ103,IF(RU$19&lt;='様式３（療養者名簿）（⑤の場合）'!$BK103,1,0),0),0)</f>
        <v>0</v>
      </c>
      <c r="RV98" s="248">
        <f>IF(RV$19-'様式３（療養者名簿）（⑤の場合）'!$BJ103+1&lt;=15,IF(RV$19&gt;='様式３（療養者名簿）（⑤の場合）'!$BJ103,IF(RV$19&lt;='様式３（療養者名簿）（⑤の場合）'!$BK103,1,0),0),0)</f>
        <v>0</v>
      </c>
      <c r="RW98" s="248">
        <f>IF(RW$19-'様式３（療養者名簿）（⑤の場合）'!$BJ103+1&lt;=15,IF(RW$19&gt;='様式３（療養者名簿）（⑤の場合）'!$BJ103,IF(RW$19&lt;='様式３（療養者名簿）（⑤の場合）'!$BK103,1,0),0),0)</f>
        <v>0</v>
      </c>
      <c r="RX98" s="248">
        <f>IF(RX$19-'様式３（療養者名簿）（⑤の場合）'!$BJ103+1&lt;=15,IF(RX$19&gt;='様式３（療養者名簿）（⑤の場合）'!$BJ103,IF(RX$19&lt;='様式３（療養者名簿）（⑤の場合）'!$BK103,1,0),0),0)</f>
        <v>0</v>
      </c>
      <c r="RY98" s="248">
        <f>IF(RY$19-'様式３（療養者名簿）（⑤の場合）'!$BJ103+1&lt;=15,IF(RY$19&gt;='様式３（療養者名簿）（⑤の場合）'!$BJ103,IF(RY$19&lt;='様式３（療養者名簿）（⑤の場合）'!$BK103,1,0),0),0)</f>
        <v>0</v>
      </c>
      <c r="RZ98" s="248">
        <f>IF(RZ$19-'様式３（療養者名簿）（⑤の場合）'!$BJ103+1&lt;=15,IF(RZ$19&gt;='様式３（療養者名簿）（⑤の場合）'!$BJ103,IF(RZ$19&lt;='様式３（療養者名簿）（⑤の場合）'!$BK103,1,0),0),0)</f>
        <v>0</v>
      </c>
      <c r="SA98" s="248">
        <f>IF(SA$19-'様式３（療養者名簿）（⑤の場合）'!$BJ103+1&lt;=15,IF(SA$19&gt;='様式３（療養者名簿）（⑤の場合）'!$BJ103,IF(SA$19&lt;='様式３（療養者名簿）（⑤の場合）'!$BK103,1,0),0),0)</f>
        <v>0</v>
      </c>
      <c r="SB98" s="248">
        <f>IF(SB$19-'様式３（療養者名簿）（⑤の場合）'!$BJ103+1&lt;=15,IF(SB$19&gt;='様式３（療養者名簿）（⑤の場合）'!$BJ103,IF(SB$19&lt;='様式３（療養者名簿）（⑤の場合）'!$BK103,1,0),0),0)</f>
        <v>0</v>
      </c>
      <c r="SC98" s="248">
        <f>IF(SC$19-'様式３（療養者名簿）（⑤の場合）'!$BJ103+1&lt;=15,IF(SC$19&gt;='様式３（療養者名簿）（⑤の場合）'!$BJ103,IF(SC$19&lt;='様式３（療養者名簿）（⑤の場合）'!$BK103,1,0),0),0)</f>
        <v>0</v>
      </c>
      <c r="SD98" s="248">
        <f>IF(SD$19-'様式３（療養者名簿）（⑤の場合）'!$BJ103+1&lt;=15,IF(SD$19&gt;='様式３（療養者名簿）（⑤の場合）'!$BJ103,IF(SD$19&lt;='様式３（療養者名簿）（⑤の場合）'!$BK103,1,0),0),0)</f>
        <v>0</v>
      </c>
      <c r="SE98" s="248">
        <f>IF(SE$19-'様式３（療養者名簿）（⑤の場合）'!$BJ103+1&lt;=15,IF(SE$19&gt;='様式３（療養者名簿）（⑤の場合）'!$BJ103,IF(SE$19&lt;='様式３（療養者名簿）（⑤の場合）'!$BK103,1,0),0),0)</f>
        <v>0</v>
      </c>
      <c r="SF98" s="248">
        <f>IF(SF$19-'様式３（療養者名簿）（⑤の場合）'!$BJ103+1&lt;=15,IF(SF$19&gt;='様式３（療養者名簿）（⑤の場合）'!$BJ103,IF(SF$19&lt;='様式３（療養者名簿）（⑤の場合）'!$BK103,1,0),0),0)</f>
        <v>0</v>
      </c>
      <c r="SG98" s="248">
        <f>IF(SG$19-'様式３（療養者名簿）（⑤の場合）'!$BJ103+1&lt;=15,IF(SG$19&gt;='様式３（療養者名簿）（⑤の場合）'!$BJ103,IF(SG$19&lt;='様式３（療養者名簿）（⑤の場合）'!$BK103,1,0),0),0)</f>
        <v>0</v>
      </c>
      <c r="SH98" s="248">
        <f>IF(SH$19-'様式３（療養者名簿）（⑤の場合）'!$BJ103+1&lt;=15,IF(SH$19&gt;='様式３（療養者名簿）（⑤の場合）'!$BJ103,IF(SH$19&lt;='様式３（療養者名簿）（⑤の場合）'!$BK103,1,0),0),0)</f>
        <v>0</v>
      </c>
      <c r="SI98" s="248">
        <f>IF(SI$19-'様式３（療養者名簿）（⑤の場合）'!$BJ103+1&lt;=15,IF(SI$19&gt;='様式３（療養者名簿）（⑤の場合）'!$BJ103,IF(SI$19&lt;='様式３（療養者名簿）（⑤の場合）'!$BK103,1,0),0),0)</f>
        <v>0</v>
      </c>
      <c r="SJ98" s="248">
        <f>IF(SJ$19-'様式３（療養者名簿）（⑤の場合）'!$BJ103+1&lt;=15,IF(SJ$19&gt;='様式３（療養者名簿）（⑤の場合）'!$BJ103,IF(SJ$19&lt;='様式３（療養者名簿）（⑤の場合）'!$BK103,1,0),0),0)</f>
        <v>0</v>
      </c>
      <c r="SK98" s="248">
        <f>IF(SK$19-'様式３（療養者名簿）（⑤の場合）'!$BJ103+1&lt;=15,IF(SK$19&gt;='様式３（療養者名簿）（⑤の場合）'!$BJ103,IF(SK$19&lt;='様式３（療養者名簿）（⑤の場合）'!$BK103,1,0),0),0)</f>
        <v>0</v>
      </c>
      <c r="SL98" s="248">
        <f>IF(SL$19-'様式３（療養者名簿）（⑤の場合）'!$BJ103+1&lt;=15,IF(SL$19&gt;='様式３（療養者名簿）（⑤の場合）'!$BJ103,IF(SL$19&lt;='様式３（療養者名簿）（⑤の場合）'!$BK103,1,0),0),0)</f>
        <v>0</v>
      </c>
      <c r="SM98" s="248">
        <f>IF(SM$19-'様式３（療養者名簿）（⑤の場合）'!$BJ103+1&lt;=15,IF(SM$19&gt;='様式３（療養者名簿）（⑤の場合）'!$BJ103,IF(SM$19&lt;='様式３（療養者名簿）（⑤の場合）'!$BK103,1,0),0),0)</f>
        <v>0</v>
      </c>
      <c r="SN98" s="248">
        <f>IF(SN$19-'様式３（療養者名簿）（⑤の場合）'!$BJ103+1&lt;=15,IF(SN$19&gt;='様式３（療養者名簿）（⑤の場合）'!$BJ103,IF(SN$19&lt;='様式３（療養者名簿）（⑤の場合）'!$BK103,1,0),0),0)</f>
        <v>0</v>
      </c>
      <c r="SO98" s="248">
        <f>IF(SO$19-'様式３（療養者名簿）（⑤の場合）'!$BJ103+1&lt;=15,IF(SO$19&gt;='様式３（療養者名簿）（⑤の場合）'!$BJ103,IF(SO$19&lt;='様式３（療養者名簿）（⑤の場合）'!$BK103,1,0),0),0)</f>
        <v>0</v>
      </c>
      <c r="SP98" s="248">
        <f>IF(SP$19-'様式３（療養者名簿）（⑤の場合）'!$BJ103+1&lt;=15,IF(SP$19&gt;='様式３（療養者名簿）（⑤の場合）'!$BJ103,IF(SP$19&lt;='様式３（療養者名簿）（⑤の場合）'!$BK103,1,0),0),0)</f>
        <v>0</v>
      </c>
      <c r="SQ98" s="248">
        <f>IF(SQ$19-'様式３（療養者名簿）（⑤の場合）'!$BJ103+1&lt;=15,IF(SQ$19&gt;='様式３（療養者名簿）（⑤の場合）'!$BJ103,IF(SQ$19&lt;='様式３（療養者名簿）（⑤の場合）'!$BK103,1,0),0),0)</f>
        <v>0</v>
      </c>
      <c r="SR98" s="248">
        <f>IF(SR$19-'様式３（療養者名簿）（⑤の場合）'!$BJ103+1&lt;=15,IF(SR$19&gt;='様式３（療養者名簿）（⑤の場合）'!$BJ103,IF(SR$19&lt;='様式３（療養者名簿）（⑤の場合）'!$BK103,1,0),0),0)</f>
        <v>0</v>
      </c>
      <c r="SS98" s="248">
        <f>IF(SS$19-'様式３（療養者名簿）（⑤の場合）'!$BJ103+1&lt;=15,IF(SS$19&gt;='様式３（療養者名簿）（⑤の場合）'!$BJ103,IF(SS$19&lt;='様式３（療養者名簿）（⑤の場合）'!$BK103,1,0),0),0)</f>
        <v>0</v>
      </c>
      <c r="ST98" s="248">
        <f>IF(ST$19-'様式３（療養者名簿）（⑤の場合）'!$BJ103+1&lt;=15,IF(ST$19&gt;='様式３（療養者名簿）（⑤の場合）'!$BJ103,IF(ST$19&lt;='様式３（療養者名簿）（⑤の場合）'!$BK103,1,0),0),0)</f>
        <v>0</v>
      </c>
      <c r="SU98" s="248">
        <f>IF(SU$19-'様式３（療養者名簿）（⑤の場合）'!$BJ103+1&lt;=15,IF(SU$19&gt;='様式３（療養者名簿）（⑤の場合）'!$BJ103,IF(SU$19&lt;='様式３（療養者名簿）（⑤の場合）'!$BK103,1,0),0),0)</f>
        <v>0</v>
      </c>
      <c r="SV98" s="248">
        <f>IF(SV$19-'様式３（療養者名簿）（⑤の場合）'!$BJ103+1&lt;=15,IF(SV$19&gt;='様式３（療養者名簿）（⑤の場合）'!$BJ103,IF(SV$19&lt;='様式３（療養者名簿）（⑤の場合）'!$BK103,1,0),0),0)</f>
        <v>0</v>
      </c>
      <c r="SW98" s="248">
        <f>IF(SW$19-'様式３（療養者名簿）（⑤の場合）'!$BJ103+1&lt;=15,IF(SW$19&gt;='様式３（療養者名簿）（⑤の場合）'!$BJ103,IF(SW$19&lt;='様式３（療養者名簿）（⑤の場合）'!$BK103,1,0),0),0)</f>
        <v>0</v>
      </c>
      <c r="SX98" s="248">
        <f>IF(SX$19-'様式３（療養者名簿）（⑤の場合）'!$BJ103+1&lt;=15,IF(SX$19&gt;='様式３（療養者名簿）（⑤の場合）'!$BJ103,IF(SX$19&lt;='様式３（療養者名簿）（⑤の場合）'!$BK103,1,0),0),0)</f>
        <v>0</v>
      </c>
      <c r="SY98" s="248">
        <f>IF(SY$19-'様式３（療養者名簿）（⑤の場合）'!$BJ103+1&lt;=15,IF(SY$19&gt;='様式３（療養者名簿）（⑤の場合）'!$BJ103,IF(SY$19&lt;='様式３（療養者名簿）（⑤の場合）'!$BK103,1,0),0),0)</f>
        <v>0</v>
      </c>
      <c r="SZ98" s="248">
        <f>IF(SZ$19-'様式３（療養者名簿）（⑤の場合）'!$BJ103+1&lt;=15,IF(SZ$19&gt;='様式３（療養者名簿）（⑤の場合）'!$BJ103,IF(SZ$19&lt;='様式３（療養者名簿）（⑤の場合）'!$BK103,1,0),0),0)</f>
        <v>0</v>
      </c>
      <c r="TA98" s="248">
        <f>IF(TA$19-'様式３（療養者名簿）（⑤の場合）'!$BJ103+1&lt;=15,IF(TA$19&gt;='様式３（療養者名簿）（⑤の場合）'!$BJ103,IF(TA$19&lt;='様式３（療養者名簿）（⑤の場合）'!$BK103,1,0),0),0)</f>
        <v>0</v>
      </c>
      <c r="TB98" s="248">
        <f>IF(TB$19-'様式３（療養者名簿）（⑤の場合）'!$BJ103+1&lt;=15,IF(TB$19&gt;='様式３（療養者名簿）（⑤の場合）'!$BJ103,IF(TB$19&lt;='様式３（療養者名簿）（⑤の場合）'!$BK103,1,0),0),0)</f>
        <v>0</v>
      </c>
      <c r="TC98" s="248">
        <f>IF(TC$19-'様式３（療養者名簿）（⑤の場合）'!$BJ103+1&lt;=15,IF(TC$19&gt;='様式３（療養者名簿）（⑤の場合）'!$BJ103,IF(TC$19&lt;='様式３（療養者名簿）（⑤の場合）'!$BK103,1,0),0),0)</f>
        <v>0</v>
      </c>
      <c r="TD98" s="248">
        <f>IF(TD$19-'様式３（療養者名簿）（⑤の場合）'!$BJ103+1&lt;=15,IF(TD$19&gt;='様式３（療養者名簿）（⑤の場合）'!$BJ103,IF(TD$19&lt;='様式３（療養者名簿）（⑤の場合）'!$BK103,1,0),0),0)</f>
        <v>0</v>
      </c>
      <c r="TE98" s="248">
        <f>IF(TE$19-'様式３（療養者名簿）（⑤の場合）'!$BJ103+1&lt;=15,IF(TE$19&gt;='様式３（療養者名簿）（⑤の場合）'!$BJ103,IF(TE$19&lt;='様式３（療養者名簿）（⑤の場合）'!$BK103,1,0),0),0)</f>
        <v>0</v>
      </c>
      <c r="TF98" s="248">
        <f>IF(TF$19-'様式３（療養者名簿）（⑤の場合）'!$BJ103+1&lt;=15,IF(TF$19&gt;='様式３（療養者名簿）（⑤の場合）'!$BJ103,IF(TF$19&lt;='様式３（療養者名簿）（⑤の場合）'!$BK103,1,0),0),0)</f>
        <v>0</v>
      </c>
      <c r="TG98" s="248">
        <f>IF(TG$19-'様式３（療養者名簿）（⑤の場合）'!$BJ103+1&lt;=15,IF(TG$19&gt;='様式３（療養者名簿）（⑤の場合）'!$BJ103,IF(TG$19&lt;='様式３（療養者名簿）（⑤の場合）'!$BK103,1,0),0),0)</f>
        <v>0</v>
      </c>
      <c r="TH98" s="248">
        <f>IF(TH$19-'様式３（療養者名簿）（⑤の場合）'!$BJ103+1&lt;=15,IF(TH$19&gt;='様式３（療養者名簿）（⑤の場合）'!$BJ103,IF(TH$19&lt;='様式３（療養者名簿）（⑤の場合）'!$BK103,1,0),0),0)</f>
        <v>0</v>
      </c>
      <c r="TI98" s="248">
        <f>IF(TI$19-'様式３（療養者名簿）（⑤の場合）'!$BJ103+1&lt;=15,IF(TI$19&gt;='様式３（療養者名簿）（⑤の場合）'!$BJ103,IF(TI$19&lt;='様式３（療養者名簿）（⑤の場合）'!$BK103,1,0),0),0)</f>
        <v>0</v>
      </c>
      <c r="TJ98" s="248">
        <f>IF(TJ$19-'様式３（療養者名簿）（⑤の場合）'!$BJ103+1&lt;=15,IF(TJ$19&gt;='様式３（療養者名簿）（⑤の場合）'!$BJ103,IF(TJ$19&lt;='様式３（療養者名簿）（⑤の場合）'!$BK103,1,0),0),0)</f>
        <v>0</v>
      </c>
      <c r="TK98" s="248">
        <f>IF(TK$19-'様式３（療養者名簿）（⑤の場合）'!$BJ103+1&lt;=15,IF(TK$19&gt;='様式３（療養者名簿）（⑤の場合）'!$BJ103,IF(TK$19&lt;='様式３（療養者名簿）（⑤の場合）'!$BK103,1,0),0),0)</f>
        <v>0</v>
      </c>
      <c r="TL98" s="248">
        <f>IF(TL$19-'様式３（療養者名簿）（⑤の場合）'!$BJ103+1&lt;=15,IF(TL$19&gt;='様式３（療養者名簿）（⑤の場合）'!$BJ103,IF(TL$19&lt;='様式３（療養者名簿）（⑤の場合）'!$BK103,1,0),0),0)</f>
        <v>0</v>
      </c>
      <c r="TM98" s="248">
        <f>IF(TM$19-'様式３（療養者名簿）（⑤の場合）'!$BJ103+1&lt;=15,IF(TM$19&gt;='様式３（療養者名簿）（⑤の場合）'!$BJ103,IF(TM$19&lt;='様式３（療養者名簿）（⑤の場合）'!$BK103,1,0),0),0)</f>
        <v>0</v>
      </c>
      <c r="TN98" s="248">
        <f>IF(TN$19-'様式３（療養者名簿）（⑤の場合）'!$BJ103+1&lt;=15,IF(TN$19&gt;='様式３（療養者名簿）（⑤の場合）'!$BJ103,IF(TN$19&lt;='様式３（療養者名簿）（⑤の場合）'!$BK103,1,0),0),0)</f>
        <v>0</v>
      </c>
      <c r="TO98" s="248">
        <f>IF(TO$19-'様式３（療養者名簿）（⑤の場合）'!$BJ103+1&lt;=15,IF(TO$19&gt;='様式３（療養者名簿）（⑤の場合）'!$BJ103,IF(TO$19&lt;='様式３（療養者名簿）（⑤の場合）'!$BK103,1,0),0),0)</f>
        <v>0</v>
      </c>
      <c r="TP98" s="248">
        <f>IF(TP$19-'様式３（療養者名簿）（⑤の場合）'!$BJ103+1&lt;=15,IF(TP$19&gt;='様式３（療養者名簿）（⑤の場合）'!$BJ103,IF(TP$19&lt;='様式３（療養者名簿）（⑤の場合）'!$BK103,1,0),0),0)</f>
        <v>0</v>
      </c>
      <c r="TQ98" s="248">
        <f>IF(TQ$19-'様式３（療養者名簿）（⑤の場合）'!$BJ103+1&lt;=15,IF(TQ$19&gt;='様式３（療養者名簿）（⑤の場合）'!$BJ103,IF(TQ$19&lt;='様式３（療養者名簿）（⑤の場合）'!$BK103,1,0),0),0)</f>
        <v>0</v>
      </c>
      <c r="TR98" s="248">
        <f>IF(TR$19-'様式３（療養者名簿）（⑤の場合）'!$BJ103+1&lt;=15,IF(TR$19&gt;='様式３（療養者名簿）（⑤の場合）'!$BJ103,IF(TR$19&lt;='様式３（療養者名簿）（⑤の場合）'!$BK103,1,0),0),0)</f>
        <v>0</v>
      </c>
      <c r="TS98" s="248">
        <f>IF(TS$19-'様式３（療養者名簿）（⑤の場合）'!$BJ103+1&lt;=15,IF(TS$19&gt;='様式３（療養者名簿）（⑤の場合）'!$BJ103,IF(TS$19&lt;='様式３（療養者名簿）（⑤の場合）'!$BK103,1,0),0),0)</f>
        <v>0</v>
      </c>
      <c r="TT98" s="248">
        <f>IF(TT$19-'様式３（療養者名簿）（⑤の場合）'!$BJ103+1&lt;=15,IF(TT$19&gt;='様式３（療養者名簿）（⑤の場合）'!$BJ103,IF(TT$19&lt;='様式３（療養者名簿）（⑤の場合）'!$BK103,1,0),0),0)</f>
        <v>0</v>
      </c>
      <c r="TU98" s="248">
        <f>IF(TU$19-'様式３（療養者名簿）（⑤の場合）'!$BJ103+1&lt;=15,IF(TU$19&gt;='様式３（療養者名簿）（⑤の場合）'!$BJ103,IF(TU$19&lt;='様式３（療養者名簿）（⑤の場合）'!$BK103,1,0),0),0)</f>
        <v>0</v>
      </c>
      <c r="TV98" s="248">
        <f>IF(TV$19-'様式３（療養者名簿）（⑤の場合）'!$BJ103+1&lt;=15,IF(TV$19&gt;='様式３（療養者名簿）（⑤の場合）'!$BJ103,IF(TV$19&lt;='様式３（療養者名簿）（⑤の場合）'!$BK103,1,0),0),0)</f>
        <v>0</v>
      </c>
      <c r="TW98" s="248">
        <f>IF(TW$19-'様式３（療養者名簿）（⑤の場合）'!$BJ103+1&lt;=15,IF(TW$19&gt;='様式３（療養者名簿）（⑤の場合）'!$BJ103,IF(TW$19&lt;='様式３（療養者名簿）（⑤の場合）'!$BK103,1,0),0),0)</f>
        <v>0</v>
      </c>
      <c r="TX98" s="248">
        <f>IF(TX$19-'様式３（療養者名簿）（⑤の場合）'!$BJ103+1&lt;=15,IF(TX$19&gt;='様式３（療養者名簿）（⑤の場合）'!$BJ103,IF(TX$19&lt;='様式３（療養者名簿）（⑤の場合）'!$BK103,1,0),0),0)</f>
        <v>0</v>
      </c>
      <c r="TY98" s="248">
        <f>IF(TY$19-'様式３（療養者名簿）（⑤の場合）'!$BJ103+1&lt;=15,IF(TY$19&gt;='様式３（療養者名簿）（⑤の場合）'!$BJ103,IF(TY$19&lt;='様式３（療養者名簿）（⑤の場合）'!$BK103,1,0),0),0)</f>
        <v>0</v>
      </c>
      <c r="TZ98" s="248">
        <f>IF(TZ$19-'様式３（療養者名簿）（⑤の場合）'!$BJ103+1&lt;=15,IF(TZ$19&gt;='様式３（療養者名簿）（⑤の場合）'!$BJ103,IF(TZ$19&lt;='様式３（療養者名簿）（⑤の場合）'!$BK103,1,0),0),0)</f>
        <v>0</v>
      </c>
      <c r="UA98" s="248">
        <f>IF(UA$19-'様式３（療養者名簿）（⑤の場合）'!$BJ103+1&lt;=15,IF(UA$19&gt;='様式３（療養者名簿）（⑤の場合）'!$BJ103,IF(UA$19&lt;='様式３（療養者名簿）（⑤の場合）'!$BK103,1,0),0),0)</f>
        <v>0</v>
      </c>
      <c r="UB98" s="248">
        <f>IF(UB$19-'様式３（療養者名簿）（⑤の場合）'!$BJ103+1&lt;=15,IF(UB$19&gt;='様式３（療養者名簿）（⑤の場合）'!$BJ103,IF(UB$19&lt;='様式３（療養者名簿）（⑤の場合）'!$BK103,1,0),0),0)</f>
        <v>0</v>
      </c>
      <c r="UC98" s="248">
        <f>IF(UC$19-'様式３（療養者名簿）（⑤の場合）'!$BJ103+1&lt;=15,IF(UC$19&gt;='様式３（療養者名簿）（⑤の場合）'!$BJ103,IF(UC$19&lt;='様式３（療養者名簿）（⑤の場合）'!$BK103,1,0),0),0)</f>
        <v>0</v>
      </c>
      <c r="UD98" s="372">
        <f>IF(UD$19-'様式３（療養者名簿）（⑤の場合）'!$BJ103+1&lt;=15,IF(UD$19&gt;='様式３（療養者名簿）（⑤の場合）'!$BJ103,IF(UD$19&lt;='様式３（療養者名簿）（⑤の場合）'!$BK103,1,0),0),0)</f>
        <v>0</v>
      </c>
      <c r="UE98" s="372">
        <f>IF(UE$19-'様式３（療養者名簿）（⑤の場合）'!$BJ103+1&lt;=15,IF(UE$19&gt;='様式３（療養者名簿）（⑤の場合）'!$BJ103,IF(UE$19&lt;='様式３（療養者名簿）（⑤の場合）'!$BK103,1,0),0),0)</f>
        <v>0</v>
      </c>
      <c r="UF98" s="372">
        <f>IF(UF$19-'様式３（療養者名簿）（⑤の場合）'!$BJ103+1&lt;=15,IF(UF$19&gt;='様式３（療養者名簿）（⑤の場合）'!$BJ103,IF(UF$19&lt;='様式３（療養者名簿）（⑤の場合）'!$BK103,1,0),0),0)</f>
        <v>0</v>
      </c>
      <c r="UG98" s="372">
        <f>IF(UG$19-'様式３（療養者名簿）（⑤の場合）'!$BJ103+1&lt;=15,IF(UG$19&gt;='様式３（療養者名簿）（⑤の場合）'!$BJ103,IF(UG$19&lt;='様式３（療養者名簿）（⑤の場合）'!$BK103,1,0),0),0)</f>
        <v>0</v>
      </c>
      <c r="UH98" s="372">
        <f>IF(UH$19-'様式３（療養者名簿）（⑤の場合）'!$BJ103+1&lt;=15,IF(UH$19&gt;='様式３（療養者名簿）（⑤の場合）'!$BJ103,IF(UH$19&lt;='様式３（療養者名簿）（⑤の場合）'!$BK103,1,0),0),0)</f>
        <v>0</v>
      </c>
      <c r="UI98" s="372">
        <f>IF(UI$19-'様式３（療養者名簿）（⑤の場合）'!$BJ103+1&lt;=15,IF(UI$19&gt;='様式３（療養者名簿）（⑤の場合）'!$BJ103,IF(UI$19&lt;='様式３（療養者名簿）（⑤の場合）'!$BK103,1,0),0),0)</f>
        <v>0</v>
      </c>
      <c r="UJ98" s="372">
        <f>IF(UJ$19-'様式３（療養者名簿）（⑤の場合）'!$BJ103+1&lt;=15,IF(UJ$19&gt;='様式３（療養者名簿）（⑤の場合）'!$BJ103,IF(UJ$19&lt;='様式３（療養者名簿）（⑤の場合）'!$BK103,1,0),0),0)</f>
        <v>0</v>
      </c>
      <c r="UK98" s="372">
        <f>IF(UK$19-'様式３（療養者名簿）（⑤の場合）'!$BJ103+1&lt;=15,IF(UK$19&gt;='様式３（療養者名簿）（⑤の場合）'!$BJ103,IF(UK$19&lt;='様式３（療養者名簿）（⑤の場合）'!$BK103,1,0),0),0)</f>
        <v>0</v>
      </c>
      <c r="UL98" s="372">
        <f>IF(UL$19-'様式３（療養者名簿）（⑤の場合）'!$BJ103+1&lt;=15,IF(UL$19&gt;='様式３（療養者名簿）（⑤の場合）'!$BJ103,IF(UL$19&lt;='様式３（療養者名簿）（⑤の場合）'!$BK103,1,0),0),0)</f>
        <v>0</v>
      </c>
      <c r="UM98" s="372">
        <f>IF(UM$19-'様式３（療養者名簿）（⑤の場合）'!$BJ103+1&lt;=15,IF(UM$19&gt;='様式３（療養者名簿）（⑤の場合）'!$BJ103,IF(UM$19&lt;='様式３（療養者名簿）（⑤の場合）'!$BK103,1,0),0),0)</f>
        <v>0</v>
      </c>
      <c r="UN98" s="372">
        <f>IF(UN$19-'様式３（療養者名簿）（⑤の場合）'!$BJ103+1&lt;=15,IF(UN$19&gt;='様式３（療養者名簿）（⑤の場合）'!$BJ103,IF(UN$19&lt;='様式３（療養者名簿）（⑤の場合）'!$BK103,1,0),0),0)</f>
        <v>0</v>
      </c>
      <c r="UO98" s="372">
        <f>IF(UO$19-'様式３（療養者名簿）（⑤の場合）'!$BJ103+1&lt;=15,IF(UO$19&gt;='様式３（療養者名簿）（⑤の場合）'!$BJ103,IF(UO$19&lt;='様式３（療養者名簿）（⑤の場合）'!$BK103,1,0),0),0)</f>
        <v>0</v>
      </c>
      <c r="UP98" s="372">
        <f>IF(UP$19-'様式３（療養者名簿）（⑤の場合）'!$BJ103+1&lt;=15,IF(UP$19&gt;='様式３（療養者名簿）（⑤の場合）'!$BJ103,IF(UP$19&lt;='様式３（療養者名簿）（⑤の場合）'!$BK103,1,0),0),0)</f>
        <v>0</v>
      </c>
      <c r="UQ98" s="372">
        <f>IF(UQ$19-'様式３（療養者名簿）（⑤の場合）'!$BJ103+1&lt;=15,IF(UQ$19&gt;='様式３（療養者名簿）（⑤の場合）'!$BJ103,IF(UQ$19&lt;='様式３（療養者名簿）（⑤の場合）'!$BK103,1,0),0),0)</f>
        <v>0</v>
      </c>
      <c r="UR98" s="372">
        <f>IF(UR$19-'様式３（療養者名簿）（⑤の場合）'!$BJ103+1&lt;=15,IF(UR$19&gt;='様式３（療養者名簿）（⑤の場合）'!$BJ103,IF(UR$19&lt;='様式３（療養者名簿）（⑤の場合）'!$BK103,1,0),0),0)</f>
        <v>0</v>
      </c>
      <c r="US98" s="372">
        <f>IF(US$19-'様式３（療養者名簿）（⑤の場合）'!$BJ103+1&lt;=15,IF(US$19&gt;='様式３（療養者名簿）（⑤の場合）'!$BJ103,IF(US$19&lt;='様式３（療養者名簿）（⑤の場合）'!$BK103,1,0),0),0)</f>
        <v>0</v>
      </c>
      <c r="UT98" s="372">
        <f>IF(UT$19-'様式３（療養者名簿）（⑤の場合）'!$BJ103+1&lt;=15,IF(UT$19&gt;='様式３（療養者名簿）（⑤の場合）'!$BJ103,IF(UT$19&lt;='様式３（療養者名簿）（⑤の場合）'!$BK103,1,0),0),0)</f>
        <v>0</v>
      </c>
      <c r="UU98" s="372">
        <f>IF(UU$19-'様式３（療養者名簿）（⑤の場合）'!$BJ103+1&lt;=15,IF(UU$19&gt;='様式３（療養者名簿）（⑤の場合）'!$BJ103,IF(UU$19&lt;='様式３（療養者名簿）（⑤の場合）'!$BK103,1,0),0),0)</f>
        <v>0</v>
      </c>
      <c r="UV98" s="372">
        <f>IF(UV$19-'様式３（療養者名簿）（⑤の場合）'!$BJ103+1&lt;=15,IF(UV$19&gt;='様式３（療養者名簿）（⑤の場合）'!$BJ103,IF(UV$19&lt;='様式３（療養者名簿）（⑤の場合）'!$BK103,1,0),0),0)</f>
        <v>0</v>
      </c>
      <c r="UW98" s="372">
        <f>IF(UW$19-'様式３（療養者名簿）（⑤の場合）'!$BJ103+1&lt;=15,IF(UW$19&gt;='様式３（療養者名簿）（⑤の場合）'!$BJ103,IF(UW$19&lt;='様式３（療養者名簿）（⑤の場合）'!$BK103,1,0),0),0)</f>
        <v>0</v>
      </c>
      <c r="UX98" s="372">
        <f>IF(UX$19-'様式３（療養者名簿）（⑤の場合）'!$BJ103+1&lt;=15,IF(UX$19&gt;='様式３（療養者名簿）（⑤の場合）'!$BJ103,IF(UX$19&lt;='様式３（療養者名簿）（⑤の場合）'!$BK103,1,0),0),0)</f>
        <v>0</v>
      </c>
      <c r="UY98" s="372">
        <f>IF(UY$19-'様式３（療養者名簿）（⑤の場合）'!$BJ103+1&lt;=15,IF(UY$19&gt;='様式３（療養者名簿）（⑤の場合）'!$BJ103,IF(UY$19&lt;='様式３（療養者名簿）（⑤の場合）'!$BK103,1,0),0),0)</f>
        <v>0</v>
      </c>
      <c r="UZ98" s="372">
        <f>IF(UZ$19-'様式３（療養者名簿）（⑤の場合）'!$BJ103+1&lt;=15,IF(UZ$19&gt;='様式３（療養者名簿）（⑤の場合）'!$BJ103,IF(UZ$19&lt;='様式３（療養者名簿）（⑤の場合）'!$BK103,1,0),0),0)</f>
        <v>0</v>
      </c>
      <c r="VA98" s="372">
        <f>IF(VA$19-'様式３（療養者名簿）（⑤の場合）'!$BJ103+1&lt;=15,IF(VA$19&gt;='様式３（療養者名簿）（⑤の場合）'!$BJ103,IF(VA$19&lt;='様式３（療養者名簿）（⑤の場合）'!$BK103,1,0),0),0)</f>
        <v>0</v>
      </c>
      <c r="VB98" s="372">
        <f>IF(VB$19-'様式３（療養者名簿）（⑤の場合）'!$BJ103+1&lt;=15,IF(VB$19&gt;='様式３（療養者名簿）（⑤の場合）'!$BJ103,IF(VB$19&lt;='様式３（療養者名簿）（⑤の場合）'!$BK103,1,0),0),0)</f>
        <v>0</v>
      </c>
      <c r="VC98" s="372">
        <f>IF(VC$19-'様式３（療養者名簿）（⑤の場合）'!$BJ103+1&lt;=15,IF(VC$19&gt;='様式３（療養者名簿）（⑤の場合）'!$BJ103,IF(VC$19&lt;='様式３（療養者名簿）（⑤の場合）'!$BK103,1,0),0),0)</f>
        <v>0</v>
      </c>
      <c r="VD98" s="372">
        <f>IF(VD$19-'様式３（療養者名簿）（⑤の場合）'!$BJ103+1&lt;=15,IF(VD$19&gt;='様式３（療養者名簿）（⑤の場合）'!$BJ103,IF(VD$19&lt;='様式３（療養者名簿）（⑤の場合）'!$BK103,1,0),0),0)</f>
        <v>0</v>
      </c>
      <c r="VE98" s="372">
        <f>IF(VE$19-'様式３（療養者名簿）（⑤の場合）'!$BJ103+1&lt;=15,IF(VE$19&gt;='様式３（療養者名簿）（⑤の場合）'!$BJ103,IF(VE$19&lt;='様式３（療養者名簿）（⑤の場合）'!$BK103,1,0),0),0)</f>
        <v>0</v>
      </c>
      <c r="VF98" s="372">
        <f>IF(VF$19-'様式３（療養者名簿）（⑤の場合）'!$BJ103+1&lt;=15,IF(VF$19&gt;='様式３（療養者名簿）（⑤の場合）'!$BJ103,IF(VF$19&lt;='様式３（療養者名簿）（⑤の場合）'!$BK103,1,0),0),0)</f>
        <v>0</v>
      </c>
      <c r="VG98" s="372">
        <f>IF(VG$19-'様式３（療養者名簿）（⑤の場合）'!$BJ103+1&lt;=15,IF(VG$19&gt;='様式３（療養者名簿）（⑤の場合）'!$BJ103,IF(VG$19&lt;='様式３（療養者名簿）（⑤の場合）'!$BK103,1,0),0),0)</f>
        <v>0</v>
      </c>
      <c r="VH98" s="372">
        <f>IF(VH$19-'様式３（療養者名簿）（⑤の場合）'!$BJ103+1&lt;=15,IF(VH$19&gt;='様式３（療養者名簿）（⑤の場合）'!$BJ103,IF(VH$19&lt;='様式３（療養者名簿）（⑤の場合）'!$BK103,1,0),0),0)</f>
        <v>0</v>
      </c>
      <c r="VI98" s="372">
        <f>IF(VI$19-'様式３（療養者名簿）（⑤の場合）'!$BJ103+1&lt;=15,IF(VI$19&gt;='様式３（療養者名簿）（⑤の場合）'!$BJ103,IF(VI$19&lt;='様式３（療養者名簿）（⑤の場合）'!$BK103,1,0),0),0)</f>
        <v>0</v>
      </c>
      <c r="VJ98" s="372">
        <f>IF(VJ$19-'様式３（療養者名簿）（⑤の場合）'!$BJ103+1&lt;=15,IF(VJ$19&gt;='様式３（療養者名簿）（⑤の場合）'!$BJ103,IF(VJ$19&lt;='様式３（療養者名簿）（⑤の場合）'!$BK103,1,0),0),0)</f>
        <v>0</v>
      </c>
      <c r="VK98" s="372">
        <f>IF(VK$19-'様式３（療養者名簿）（⑤の場合）'!$BJ103+1&lt;=15,IF(VK$19&gt;='様式３（療養者名簿）（⑤の場合）'!$BJ103,IF(VK$19&lt;='様式３（療養者名簿）（⑤の場合）'!$BK103,1,0),0),0)</f>
        <v>0</v>
      </c>
      <c r="VL98" s="372">
        <f>IF(VL$19-'様式３（療養者名簿）（⑤の場合）'!$BJ103+1&lt;=15,IF(VL$19&gt;='様式３（療養者名簿）（⑤の場合）'!$BJ103,IF(VL$19&lt;='様式３（療養者名簿）（⑤の場合）'!$BK103,1,0),0),0)</f>
        <v>0</v>
      </c>
      <c r="VM98" s="372">
        <f>IF(VM$19-'様式３（療養者名簿）（⑤の場合）'!$BJ103+1&lt;=15,IF(VM$19&gt;='様式３（療養者名簿）（⑤の場合）'!$BJ103,IF(VM$19&lt;='様式３（療養者名簿）（⑤の場合）'!$BK103,1,0),0),0)</f>
        <v>0</v>
      </c>
      <c r="VN98" s="372">
        <f>IF(VN$19-'様式３（療養者名簿）（⑤の場合）'!$BJ103+1&lt;=15,IF(VN$19&gt;='様式３（療養者名簿）（⑤の場合）'!$BJ103,IF(VN$19&lt;='様式３（療養者名簿）（⑤の場合）'!$BK103,1,0),0),0)</f>
        <v>0</v>
      </c>
      <c r="VO98" s="372">
        <f>IF(VO$19-'様式３（療養者名簿）（⑤の場合）'!$BJ103+1&lt;=15,IF(VO$19&gt;='様式３（療養者名簿）（⑤の場合）'!$BJ103,IF(VO$19&lt;='様式３（療養者名簿）（⑤の場合）'!$BK103,1,0),0),0)</f>
        <v>0</v>
      </c>
      <c r="VP98" s="372">
        <f>IF(VP$19-'様式３（療養者名簿）（⑤の場合）'!$BJ103+1&lt;=15,IF(VP$19&gt;='様式３（療養者名簿）（⑤の場合）'!$BJ103,IF(VP$19&lt;='様式３（療養者名簿）（⑤の場合）'!$BK103,1,0),0),0)</f>
        <v>0</v>
      </c>
      <c r="VQ98" s="372">
        <f>IF(VQ$19-'様式３（療養者名簿）（⑤の場合）'!$BJ103+1&lt;=15,IF(VQ$19&gt;='様式３（療養者名簿）（⑤の場合）'!$BJ103,IF(VQ$19&lt;='様式３（療養者名簿）（⑤の場合）'!$BK103,1,0),0),0)</f>
        <v>0</v>
      </c>
      <c r="VR98" s="372">
        <f>IF(VR$19-'様式３（療養者名簿）（⑤の場合）'!$BJ103+1&lt;=15,IF(VR$19&gt;='様式３（療養者名簿）（⑤の場合）'!$BJ103,IF(VR$19&lt;='様式３（療養者名簿）（⑤の場合）'!$BK103,1,0),0),0)</f>
        <v>0</v>
      </c>
      <c r="VS98" s="372">
        <f>IF(VS$19-'様式３（療養者名簿）（⑤の場合）'!$BJ103+1&lt;=15,IF(VS$19&gt;='様式３（療養者名簿）（⑤の場合）'!$BJ103,IF(VS$19&lt;='様式３（療養者名簿）（⑤の場合）'!$BK103,1,0),0),0)</f>
        <v>0</v>
      </c>
      <c r="VT98" s="372">
        <f>IF(VT$19-'様式３（療養者名簿）（⑤の場合）'!$BJ103+1&lt;=15,IF(VT$19&gt;='様式３（療養者名簿）（⑤の場合）'!$BJ103,IF(VT$19&lt;='様式３（療養者名簿）（⑤の場合）'!$BK103,1,0),0),0)</f>
        <v>0</v>
      </c>
      <c r="VU98" s="372">
        <f>IF(VU$19-'様式３（療養者名簿）（⑤の場合）'!$BJ103+1&lt;=15,IF(VU$19&gt;='様式３（療養者名簿）（⑤の場合）'!$BJ103,IF(VU$19&lt;='様式３（療養者名簿）（⑤の場合）'!$BK103,1,0),0),0)</f>
        <v>0</v>
      </c>
      <c r="VV98" s="372">
        <f>IF(VV$19-'様式３（療養者名簿）（⑤の場合）'!$BJ103+1&lt;=15,IF(VV$19&gt;='様式３（療養者名簿）（⑤の場合）'!$BJ103,IF(VV$19&lt;='様式３（療養者名簿）（⑤の場合）'!$BK103,1,0),0),0)</f>
        <v>0</v>
      </c>
      <c r="VW98" s="372">
        <f>IF(VW$19-'様式３（療養者名簿）（⑤の場合）'!$BJ103+1&lt;=15,IF(VW$19&gt;='様式３（療養者名簿）（⑤の場合）'!$BJ103,IF(VW$19&lt;='様式３（療養者名簿）（⑤の場合）'!$BK103,1,0),0),0)</f>
        <v>0</v>
      </c>
      <c r="VX98" s="372">
        <f>IF(VX$19-'様式３（療養者名簿）（⑤の場合）'!$BJ103+1&lt;=15,IF(VX$19&gt;='様式３（療養者名簿）（⑤の場合）'!$BJ103,IF(VX$19&lt;='様式３（療養者名簿）（⑤の場合）'!$BK103,1,0),0),0)</f>
        <v>0</v>
      </c>
      <c r="VY98" s="372">
        <f>IF(VY$19-'様式３（療養者名簿）（⑤の場合）'!$BJ103+1&lt;=15,IF(VY$19&gt;='様式３（療養者名簿）（⑤の場合）'!$BJ103,IF(VY$19&lt;='様式３（療養者名簿）（⑤の場合）'!$BK103,1,0),0),0)</f>
        <v>0</v>
      </c>
      <c r="VZ98" s="372">
        <f>IF(VZ$19-'様式３（療養者名簿）（⑤の場合）'!$BJ103+1&lt;=15,IF(VZ$19&gt;='様式３（療養者名簿）（⑤の場合）'!$BJ103,IF(VZ$19&lt;='様式３（療養者名簿）（⑤の場合）'!$BK103,1,0),0),0)</f>
        <v>0</v>
      </c>
      <c r="WA98" s="372">
        <f>IF(WA$19-'様式３（療養者名簿）（⑤の場合）'!$BJ103+1&lt;=15,IF(WA$19&gt;='様式３（療養者名簿）（⑤の場合）'!$BJ103,IF(WA$19&lt;='様式３（療養者名簿）（⑤の場合）'!$BK103,1,0),0),0)</f>
        <v>0</v>
      </c>
      <c r="WB98" s="372">
        <f>IF(WB$19-'様式３（療養者名簿）（⑤の場合）'!$BJ103+1&lt;=15,IF(WB$19&gt;='様式３（療養者名簿）（⑤の場合）'!$BJ103,IF(WB$19&lt;='様式３（療養者名簿）（⑤の場合）'!$BK103,1,0),0),0)</f>
        <v>0</v>
      </c>
      <c r="WC98" s="372">
        <f>IF(WC$19-'様式３（療養者名簿）（⑤の場合）'!$BJ103+1&lt;=15,IF(WC$19&gt;='様式３（療養者名簿）（⑤の場合）'!$BJ103,IF(WC$19&lt;='様式３（療養者名簿）（⑤の場合）'!$BK103,1,0),0),0)</f>
        <v>0</v>
      </c>
      <c r="WD98" s="372">
        <f>IF(WD$19-'様式３（療養者名簿）（⑤の場合）'!$BJ103+1&lt;=15,IF(WD$19&gt;='様式３（療養者名簿）（⑤の場合）'!$BJ103,IF(WD$19&lt;='様式３（療養者名簿）（⑤の場合）'!$BK103,1,0),0),0)</f>
        <v>0</v>
      </c>
      <c r="WE98" s="372">
        <f>IF(WE$19-'様式３（療養者名簿）（⑤の場合）'!$BJ103+1&lt;=15,IF(WE$19&gt;='様式３（療養者名簿）（⑤の場合）'!$BJ103,IF(WE$19&lt;='様式３（療養者名簿）（⑤の場合）'!$BK103,1,0),0),0)</f>
        <v>0</v>
      </c>
      <c r="WF98" s="372">
        <f>IF(WF$19-'様式３（療養者名簿）（⑤の場合）'!$BJ103+1&lt;=15,IF(WF$19&gt;='様式３（療養者名簿）（⑤の場合）'!$BJ103,IF(WF$19&lt;='様式３（療養者名簿）（⑤の場合）'!$BK103,1,0),0),0)</f>
        <v>0</v>
      </c>
      <c r="WG98" s="372">
        <f>IF(WG$19-'様式３（療養者名簿）（⑤の場合）'!$BJ103+1&lt;=15,IF(WG$19&gt;='様式３（療養者名簿）（⑤の場合）'!$BJ103,IF(WG$19&lt;='様式３（療養者名簿）（⑤の場合）'!$BK103,1,0),0),0)</f>
        <v>0</v>
      </c>
      <c r="WH98" s="372">
        <f>IF(WH$19-'様式３（療養者名簿）（⑤の場合）'!$BJ103+1&lt;=15,IF(WH$19&gt;='様式３（療養者名簿）（⑤の場合）'!$BJ103,IF(WH$19&lt;='様式３（療養者名簿）（⑤の場合）'!$BK103,1,0),0),0)</f>
        <v>0</v>
      </c>
      <c r="WI98" s="372">
        <f>IF(WI$19-'様式３（療養者名簿）（⑤の場合）'!$BJ103+1&lt;=15,IF(WI$19&gt;='様式３（療養者名簿）（⑤の場合）'!$BJ103,IF(WI$19&lt;='様式３（療養者名簿）（⑤の場合）'!$BK103,1,0),0),0)</f>
        <v>0</v>
      </c>
      <c r="WJ98" s="372">
        <f>IF(WJ$19-'様式３（療養者名簿）（⑤の場合）'!$BJ103+1&lt;=15,IF(WJ$19&gt;='様式３（療養者名簿）（⑤の場合）'!$BJ103,IF(WJ$19&lt;='様式３（療養者名簿）（⑤の場合）'!$BK103,1,0),0),0)</f>
        <v>0</v>
      </c>
      <c r="WK98" s="372">
        <f>IF(WK$19-'様式３（療養者名簿）（⑤の場合）'!$BJ103+1&lt;=15,IF(WK$19&gt;='様式３（療養者名簿）（⑤の場合）'!$BJ103,IF(WK$19&lt;='様式３（療養者名簿）（⑤の場合）'!$BK103,1,0),0),0)</f>
        <v>0</v>
      </c>
      <c r="WL98" s="372">
        <f>IF(WL$19-'様式３（療養者名簿）（⑤の場合）'!$BJ103+1&lt;=15,IF(WL$19&gt;='様式３（療養者名簿）（⑤の場合）'!$BJ103,IF(WL$19&lt;='様式３（療養者名簿）（⑤の場合）'!$BK103,1,0),0),0)</f>
        <v>0</v>
      </c>
      <c r="WM98" s="372">
        <f>IF(WM$19-'様式３（療養者名簿）（⑤の場合）'!$BJ103+1&lt;=15,IF(WM$19&gt;='様式３（療養者名簿）（⑤の場合）'!$BJ103,IF(WM$19&lt;='様式３（療養者名簿）（⑤の場合）'!$BK103,1,0),0),0)</f>
        <v>0</v>
      </c>
      <c r="WN98" s="372">
        <f>IF(WN$19-'様式３（療養者名簿）（⑤の場合）'!$BJ103+1&lt;=15,IF(WN$19&gt;='様式３（療養者名簿）（⑤の場合）'!$BJ103,IF(WN$19&lt;='様式３（療養者名簿）（⑤の場合）'!$BK103,1,0),0),0)</f>
        <v>0</v>
      </c>
      <c r="WO98" s="372">
        <f>IF(WO$19-'様式３（療養者名簿）（⑤の場合）'!$BJ103+1&lt;=15,IF(WO$19&gt;='様式３（療養者名簿）（⑤の場合）'!$BJ103,IF(WO$19&lt;='様式３（療養者名簿）（⑤の場合）'!$BK103,1,0),0),0)</f>
        <v>0</v>
      </c>
      <c r="WP98" s="372">
        <f>IF(WP$19-'様式３（療養者名簿）（⑤の場合）'!$BJ103+1&lt;=15,IF(WP$19&gt;='様式３（療養者名簿）（⑤の場合）'!$BJ103,IF(WP$19&lt;='様式３（療養者名簿）（⑤の場合）'!$BK103,1,0),0),0)</f>
        <v>0</v>
      </c>
      <c r="WQ98" s="372">
        <f>IF(WQ$19-'様式３（療養者名簿）（⑤の場合）'!$BJ103+1&lt;=15,IF(WQ$19&gt;='様式３（療養者名簿）（⑤の場合）'!$BJ103,IF(WQ$19&lt;='様式３（療養者名簿）（⑤の場合）'!$BK103,1,0),0),0)</f>
        <v>0</v>
      </c>
      <c r="WR98" s="372">
        <f>IF(WR$19-'様式３（療養者名簿）（⑤の場合）'!$BJ103+1&lt;=15,IF(WR$19&gt;='様式３（療養者名簿）（⑤の場合）'!$BJ103,IF(WR$19&lt;='様式３（療養者名簿）（⑤の場合）'!$BK103,1,0),0),0)</f>
        <v>0</v>
      </c>
      <c r="WS98" s="372">
        <f>IF(WS$19-'様式３（療養者名簿）（⑤の場合）'!$BJ103+1&lt;=15,IF(WS$19&gt;='様式３（療養者名簿）（⑤の場合）'!$BJ103,IF(WS$19&lt;='様式３（療養者名簿）（⑤の場合）'!$BK103,1,0),0),0)</f>
        <v>0</v>
      </c>
      <c r="WT98" s="372">
        <f>IF(WT$19-'様式３（療養者名簿）（⑤の場合）'!$BJ103+1&lt;=15,IF(WT$19&gt;='様式３（療養者名簿）（⑤の場合）'!$BJ103,IF(WT$19&lt;='様式３（療養者名簿）（⑤の場合）'!$BK103,1,0),0),0)</f>
        <v>0</v>
      </c>
      <c r="WU98" s="372">
        <f>IF(WU$19-'様式３（療養者名簿）（⑤の場合）'!$BJ103+1&lt;=15,IF(WU$19&gt;='様式３（療養者名簿）（⑤の場合）'!$BJ103,IF(WU$19&lt;='様式３（療養者名簿）（⑤の場合）'!$BK103,1,0),0),0)</f>
        <v>0</v>
      </c>
      <c r="WV98" s="372">
        <f>IF(WV$19-'様式３（療養者名簿）（⑤の場合）'!$BJ103+1&lt;=15,IF(WV$19&gt;='様式３（療養者名簿）（⑤の場合）'!$BJ103,IF(WV$19&lt;='様式３（療養者名簿）（⑤の場合）'!$BK103,1,0),0),0)</f>
        <v>0</v>
      </c>
      <c r="WW98" s="372">
        <f>IF(WW$19-'様式３（療養者名簿）（⑤の場合）'!$BJ103+1&lt;=15,IF(WW$19&gt;='様式３（療養者名簿）（⑤の場合）'!$BJ103,IF(WW$19&lt;='様式３（療養者名簿）（⑤の場合）'!$BK103,1,0),0),0)</f>
        <v>0</v>
      </c>
      <c r="WX98" s="372">
        <f>IF(WX$19-'様式３（療養者名簿）（⑤の場合）'!$BJ103+1&lt;=15,IF(WX$19&gt;='様式３（療養者名簿）（⑤の場合）'!$BJ103,IF(WX$19&lt;='様式３（療養者名簿）（⑤の場合）'!$BK103,1,0),0),0)</f>
        <v>0</v>
      </c>
      <c r="WY98" s="372">
        <f>IF(WY$19-'様式３（療養者名簿）（⑤の場合）'!$BJ103+1&lt;=15,IF(WY$19&gt;='様式３（療養者名簿）（⑤の場合）'!$BJ103,IF(WY$19&lt;='様式３（療養者名簿）（⑤の場合）'!$BK103,1,0),0),0)</f>
        <v>0</v>
      </c>
      <c r="WZ98" s="372">
        <f>IF(WZ$19-'様式３（療養者名簿）（⑤の場合）'!$BJ103+1&lt;=15,IF(WZ$19&gt;='様式３（療養者名簿）（⑤の場合）'!$BJ103,IF(WZ$19&lt;='様式３（療養者名簿）（⑤の場合）'!$BK103,1,0),0),0)</f>
        <v>0</v>
      </c>
      <c r="XA98" s="372">
        <f>IF(XA$19-'様式３（療養者名簿）（⑤の場合）'!$BJ103+1&lt;=15,IF(XA$19&gt;='様式３（療養者名簿）（⑤の場合）'!$BJ103,IF(XA$19&lt;='様式３（療養者名簿）（⑤の場合）'!$BK103,1,0),0),0)</f>
        <v>0</v>
      </c>
      <c r="XB98" s="372">
        <f>IF(XB$19-'様式３（療養者名簿）（⑤の場合）'!$BJ103+1&lt;=15,IF(XB$19&gt;='様式３（療養者名簿）（⑤の場合）'!$BJ103,IF(XB$19&lt;='様式３（療養者名簿）（⑤の場合）'!$BK103,1,0),0),0)</f>
        <v>0</v>
      </c>
      <c r="XC98" s="372">
        <f>IF(XC$19-'様式３（療養者名簿）（⑤の場合）'!$BJ103+1&lt;=15,IF(XC$19&gt;='様式３（療養者名簿）（⑤の場合）'!$BJ103,IF(XC$19&lt;='様式３（療養者名簿）（⑤の場合）'!$BK103,1,0),0),0)</f>
        <v>0</v>
      </c>
      <c r="XD98" s="372">
        <f>IF(XD$19-'様式３（療養者名簿）（⑤の場合）'!$BJ103+1&lt;=15,IF(XD$19&gt;='様式３（療養者名簿）（⑤の場合）'!$BJ103,IF(XD$19&lt;='様式３（療養者名簿）（⑤の場合）'!$BK103,1,0),0),0)</f>
        <v>0</v>
      </c>
      <c r="XE98" s="372">
        <f>IF(XE$19-'様式３（療養者名簿）（⑤の場合）'!$BJ103+1&lt;=15,IF(XE$19&gt;='様式３（療養者名簿）（⑤の場合）'!$BJ103,IF(XE$19&lt;='様式３（療養者名簿）（⑤の場合）'!$BK103,1,0),0),0)</f>
        <v>0</v>
      </c>
      <c r="XF98" s="372">
        <f>IF(XF$19-'様式３（療養者名簿）（⑤の場合）'!$BJ103+1&lt;=15,IF(XF$19&gt;='様式３（療養者名簿）（⑤の場合）'!$BJ103,IF(XF$19&lt;='様式３（療養者名簿）（⑤の場合）'!$BK103,1,0),0),0)</f>
        <v>0</v>
      </c>
      <c r="XG98" s="372">
        <f>IF(XG$19-'様式３（療養者名簿）（⑤の場合）'!$BJ103+1&lt;=15,IF(XG$19&gt;='様式３（療養者名簿）（⑤の場合）'!$BJ103,IF(XG$19&lt;='様式３（療養者名簿）（⑤の場合）'!$BK103,1,0),0),0)</f>
        <v>0</v>
      </c>
      <c r="XH98" s="372">
        <f>IF(XH$19-'様式３（療養者名簿）（⑤の場合）'!$BJ103+1&lt;=15,IF(XH$19&gt;='様式３（療養者名簿）（⑤の場合）'!$BJ103,IF(XH$19&lt;='様式３（療養者名簿）（⑤の場合）'!$BK103,1,0),0),0)</f>
        <v>0</v>
      </c>
      <c r="XI98" s="372">
        <f>IF(XI$19-'様式３（療養者名簿）（⑤の場合）'!$BJ103+1&lt;=15,IF(XI$19&gt;='様式３（療養者名簿）（⑤の場合）'!$BJ103,IF(XI$19&lt;='様式３（療養者名簿）（⑤の場合）'!$BK103,1,0),0),0)</f>
        <v>0</v>
      </c>
      <c r="XJ98" s="372">
        <f>IF(XJ$19-'様式３（療養者名簿）（⑤の場合）'!$BJ103+1&lt;=15,IF(XJ$19&gt;='様式３（療養者名簿）（⑤の場合）'!$BJ103,IF(XJ$19&lt;='様式３（療養者名簿）（⑤の場合）'!$BK103,1,0),0),0)</f>
        <v>0</v>
      </c>
      <c r="XK98" s="372">
        <f>IF(XK$19-'様式３（療養者名簿）（⑤の場合）'!$BJ103+1&lt;=15,IF(XK$19&gt;='様式３（療養者名簿）（⑤の場合）'!$BJ103,IF(XK$19&lt;='様式３（療養者名簿）（⑤の場合）'!$BK103,1,0),0),0)</f>
        <v>0</v>
      </c>
      <c r="XL98" s="372">
        <f>IF(XL$19-'様式３（療養者名簿）（⑤の場合）'!$BJ103+1&lt;=15,IF(XL$19&gt;='様式３（療養者名簿）（⑤の場合）'!$BJ103,IF(XL$19&lt;='様式３（療養者名簿）（⑤の場合）'!$BK103,1,0),0),0)</f>
        <v>0</v>
      </c>
      <c r="XM98" s="372">
        <f>IF(XM$19-'様式３（療養者名簿）（⑤の場合）'!$BJ103+1&lt;=15,IF(XM$19&gt;='様式３（療養者名簿）（⑤の場合）'!$BJ103,IF(XM$19&lt;='様式３（療養者名簿）（⑤の場合）'!$BK103,1,0),0),0)</f>
        <v>0</v>
      </c>
      <c r="XN98" s="372">
        <f>IF(XN$19-'様式３（療養者名簿）（⑤の場合）'!$BJ103+1&lt;=15,IF(XN$19&gt;='様式３（療養者名簿）（⑤の場合）'!$BJ103,IF(XN$19&lt;='様式３（療養者名簿）（⑤の場合）'!$BK103,1,0),0),0)</f>
        <v>0</v>
      </c>
      <c r="XO98" s="372">
        <f>IF(XO$19-'様式３（療養者名簿）（⑤の場合）'!$BJ103+1&lt;=15,IF(XO$19&gt;='様式３（療養者名簿）（⑤の場合）'!$BJ103,IF(XO$19&lt;='様式３（療養者名簿）（⑤の場合）'!$BK103,1,0),0),0)</f>
        <v>0</v>
      </c>
      <c r="XP98" s="372">
        <f>IF(XP$19-'様式３（療養者名簿）（⑤の場合）'!$BJ103+1&lt;=15,IF(XP$19&gt;='様式３（療養者名簿）（⑤の場合）'!$BJ103,IF(XP$19&lt;='様式３（療養者名簿）（⑤の場合）'!$BK103,1,0),0),0)</f>
        <v>0</v>
      </c>
      <c r="XQ98" s="372">
        <f>IF(XQ$19-'様式３（療養者名簿）（⑤の場合）'!$BJ103+1&lt;=15,IF(XQ$19&gt;='様式３（療養者名簿）（⑤の場合）'!$BJ103,IF(XQ$19&lt;='様式３（療養者名簿）（⑤の場合）'!$BK103,1,0),0),0)</f>
        <v>0</v>
      </c>
      <c r="XR98" s="372">
        <f>IF(XR$19-'様式３（療養者名簿）（⑤の場合）'!$BJ103+1&lt;=15,IF(XR$19&gt;='様式３（療養者名簿）（⑤の場合）'!$BJ103,IF(XR$19&lt;='様式３（療養者名簿）（⑤の場合）'!$BK103,1,0),0),0)</f>
        <v>0</v>
      </c>
      <c r="XS98" s="372">
        <f>IF(XS$19-'様式３（療養者名簿）（⑤の場合）'!$BJ103+1&lt;=15,IF(XS$19&gt;='様式３（療養者名簿）（⑤の場合）'!$BJ103,IF(XS$19&lt;='様式３（療養者名簿）（⑤の場合）'!$BK103,1,0),0),0)</f>
        <v>0</v>
      </c>
      <c r="XT98" s="372">
        <f>IF(XT$19-'様式３（療養者名簿）（⑤の場合）'!$BJ103+1&lt;=15,IF(XT$19&gt;='様式３（療養者名簿）（⑤の場合）'!$BJ103,IF(XT$19&lt;='様式３（療養者名簿）（⑤の場合）'!$BK103,1,0),0),0)</f>
        <v>0</v>
      </c>
      <c r="XU98" s="372">
        <f>IF(XU$19-'様式３（療養者名簿）（⑤の場合）'!$BJ103+1&lt;=15,IF(XU$19&gt;='様式３（療養者名簿）（⑤の場合）'!$BJ103,IF(XU$19&lt;='様式３（療養者名簿）（⑤の場合）'!$BK103,1,0),0),0)</f>
        <v>0</v>
      </c>
      <c r="XV98" s="372">
        <f>IF(XV$19-'様式３（療養者名簿）（⑤の場合）'!$BJ103+1&lt;=15,IF(XV$19&gt;='様式３（療養者名簿）（⑤の場合）'!$BJ103,IF(XV$19&lt;='様式３（療養者名簿）（⑤の場合）'!$BK103,1,0),0),0)</f>
        <v>0</v>
      </c>
      <c r="XW98" s="372">
        <f>IF(XW$19-'様式３（療養者名簿）（⑤の場合）'!$BJ103+1&lt;=15,IF(XW$19&gt;='様式３（療養者名簿）（⑤の場合）'!$BJ103,IF(XW$19&lt;='様式３（療養者名簿）（⑤の場合）'!$BK103,1,0),0),0)</f>
        <v>0</v>
      </c>
      <c r="XX98" s="372">
        <f>IF(XX$19-'様式３（療養者名簿）（⑤の場合）'!$BJ103+1&lt;=15,IF(XX$19&gt;='様式３（療養者名簿）（⑤の場合）'!$BJ103,IF(XX$19&lt;='様式３（療養者名簿）（⑤の場合）'!$BK103,1,0),0),0)</f>
        <v>0</v>
      </c>
      <c r="XY98" s="372">
        <f>IF(XY$19-'様式３（療養者名簿）（⑤の場合）'!$BJ103+1&lt;=15,IF(XY$19&gt;='様式３（療養者名簿）（⑤の場合）'!$BJ103,IF(XY$19&lt;='様式３（療養者名簿）（⑤の場合）'!$BK103,1,0),0),0)</f>
        <v>0</v>
      </c>
      <c r="XZ98" s="372">
        <f>IF(XZ$19-'様式３（療養者名簿）（⑤の場合）'!$BJ103+1&lt;=15,IF(XZ$19&gt;='様式３（療養者名簿）（⑤の場合）'!$BJ103,IF(XZ$19&lt;='様式３（療養者名簿）（⑤の場合）'!$BK103,1,0),0),0)</f>
        <v>0</v>
      </c>
      <c r="YA98" s="372">
        <f>IF(YA$19-'様式３（療養者名簿）（⑤の場合）'!$BJ103+1&lt;=15,IF(YA$19&gt;='様式３（療養者名簿）（⑤の場合）'!$BJ103,IF(YA$19&lt;='様式３（療養者名簿）（⑤の場合）'!$BK103,1,0),0),0)</f>
        <v>0</v>
      </c>
      <c r="YB98" s="372">
        <f>IF(YB$19-'様式３（療養者名簿）（⑤の場合）'!$BJ103+1&lt;=15,IF(YB$19&gt;='様式３（療養者名簿）（⑤の場合）'!$BJ103,IF(YB$19&lt;='様式３（療養者名簿）（⑤の場合）'!$BK103,1,0),0),0)</f>
        <v>0</v>
      </c>
      <c r="YC98" s="372">
        <f>IF(YC$19-'様式３（療養者名簿）（⑤の場合）'!$BJ103+1&lt;=15,IF(YC$19&gt;='様式３（療養者名簿）（⑤の場合）'!$BJ103,IF(YC$19&lt;='様式３（療養者名簿）（⑤の場合）'!$BK103,1,0),0),0)</f>
        <v>0</v>
      </c>
      <c r="YD98" s="372">
        <f>IF(YD$19-'様式３（療養者名簿）（⑤の場合）'!$BJ103+1&lt;=15,IF(YD$19&gt;='様式３（療養者名簿）（⑤の場合）'!$BJ103,IF(YD$19&lt;='様式３（療養者名簿）（⑤の場合）'!$BK103,1,0),0),0)</f>
        <v>0</v>
      </c>
      <c r="YE98" s="372">
        <f>IF(YE$19-'様式３（療養者名簿）（⑤の場合）'!$BJ103+1&lt;=15,IF(YE$19&gt;='様式３（療養者名簿）（⑤の場合）'!$BJ103,IF(YE$19&lt;='様式３（療養者名簿）（⑤の場合）'!$BK103,1,0),0),0)</f>
        <v>0</v>
      </c>
      <c r="YF98" s="372">
        <f>IF(YF$19-'様式３（療養者名簿）（⑤の場合）'!$BJ103+1&lt;=15,IF(YF$19&gt;='様式３（療養者名簿）（⑤の場合）'!$BJ103,IF(YF$19&lt;='様式３（療養者名簿）（⑤の場合）'!$BK103,1,0),0),0)</f>
        <v>0</v>
      </c>
      <c r="YG98" s="372">
        <f>IF(YG$19-'様式３（療養者名簿）（⑤の場合）'!$BJ103+1&lt;=15,IF(YG$19&gt;='様式３（療養者名簿）（⑤の場合）'!$BJ103,IF(YG$19&lt;='様式３（療養者名簿）（⑤の場合）'!$BK103,1,0),0),0)</f>
        <v>0</v>
      </c>
      <c r="YH98" s="372">
        <f>IF(YH$19-'様式３（療養者名簿）（⑤の場合）'!$BJ103+1&lt;=15,IF(YH$19&gt;='様式３（療養者名簿）（⑤の場合）'!$BJ103,IF(YH$19&lt;='様式３（療養者名簿）（⑤の場合）'!$BK103,1,0),0),0)</f>
        <v>0</v>
      </c>
      <c r="YI98" s="372">
        <f>IF(YI$19-'様式３（療養者名簿）（⑤の場合）'!$BJ103+1&lt;=15,IF(YI$19&gt;='様式３（療養者名簿）（⑤の場合）'!$BJ103,IF(YI$19&lt;='様式３（療養者名簿）（⑤の場合）'!$BK103,1,0),0),0)</f>
        <v>0</v>
      </c>
      <c r="YJ98" s="372">
        <f>IF(YJ$19-'様式３（療養者名簿）（⑤の場合）'!$BJ103+1&lt;=15,IF(YJ$19&gt;='様式３（療養者名簿）（⑤の場合）'!$BJ103,IF(YJ$19&lt;='様式３（療養者名簿）（⑤の場合）'!$BK103,1,0),0),0)</f>
        <v>0</v>
      </c>
      <c r="YK98" s="372">
        <f>IF(YK$19-'様式３（療養者名簿）（⑤の場合）'!$BJ103+1&lt;=15,IF(YK$19&gt;='様式３（療養者名簿）（⑤の場合）'!$BJ103,IF(YK$19&lt;='様式３（療養者名簿）（⑤の場合）'!$BK103,1,0),0),0)</f>
        <v>0</v>
      </c>
      <c r="YL98" s="372">
        <f>IF(YL$19-'様式３（療養者名簿）（⑤の場合）'!$BJ103+1&lt;=15,IF(YL$19&gt;='様式３（療養者名簿）（⑤の場合）'!$BJ103,IF(YL$19&lt;='様式３（療養者名簿）（⑤の場合）'!$BK103,1,0),0),0)</f>
        <v>0</v>
      </c>
      <c r="YM98" s="372">
        <f>IF(YM$19-'様式３（療養者名簿）（⑤の場合）'!$BJ103+1&lt;=15,IF(YM$19&gt;='様式３（療養者名簿）（⑤の場合）'!$BJ103,IF(YM$19&lt;='様式３（療養者名簿）（⑤の場合）'!$BK103,1,0),0),0)</f>
        <v>0</v>
      </c>
      <c r="YN98" s="372">
        <f>IF(YN$19-'様式３（療養者名簿）（⑤の場合）'!$BJ103+1&lt;=15,IF(YN$19&gt;='様式３（療養者名簿）（⑤の場合）'!$BJ103,IF(YN$19&lt;='様式３（療養者名簿）（⑤の場合）'!$BK103,1,0),0),0)</f>
        <v>0</v>
      </c>
      <c r="YO98" s="372">
        <f>IF(YO$19-'様式３（療養者名簿）（⑤の場合）'!$BJ103+1&lt;=15,IF(YO$19&gt;='様式３（療養者名簿）（⑤の場合）'!$BJ103,IF(YO$19&lt;='様式３（療養者名簿）（⑤の場合）'!$BK103,1,0),0),0)</f>
        <v>0</v>
      </c>
      <c r="YP98" s="372">
        <f>IF(YP$19-'様式３（療養者名簿）（⑤の場合）'!$BJ103+1&lt;=15,IF(YP$19&gt;='様式３（療養者名簿）（⑤の場合）'!$BJ103,IF(YP$19&lt;='様式３（療養者名簿）（⑤の場合）'!$BK103,1,0),0),0)</f>
        <v>0</v>
      </c>
      <c r="YQ98" s="372">
        <f>IF(YQ$19-'様式３（療養者名簿）（⑤の場合）'!$BJ103+1&lt;=15,IF(YQ$19&gt;='様式３（療養者名簿）（⑤の場合）'!$BJ103,IF(YQ$19&lt;='様式３（療養者名簿）（⑤の場合）'!$BK103,1,0),0),0)</f>
        <v>0</v>
      </c>
      <c r="YR98" s="372">
        <f>IF(YR$19-'様式３（療養者名簿）（⑤の場合）'!$BJ103+1&lt;=15,IF(YR$19&gt;='様式３（療養者名簿）（⑤の場合）'!$BJ103,IF(YR$19&lt;='様式３（療養者名簿）（⑤の場合）'!$BK103,1,0),0),0)</f>
        <v>0</v>
      </c>
      <c r="YS98" s="372">
        <f>IF(YS$19-'様式３（療養者名簿）（⑤の場合）'!$BJ103+1&lt;=15,IF(YS$19&gt;='様式３（療養者名簿）（⑤の場合）'!$BJ103,IF(YS$19&lt;='様式３（療養者名簿）（⑤の場合）'!$BK103,1,0),0),0)</f>
        <v>0</v>
      </c>
      <c r="YT98" s="372">
        <f>IF(YT$19-'様式３（療養者名簿）（⑤の場合）'!$BJ103+1&lt;=15,IF(YT$19&gt;='様式３（療養者名簿）（⑤の場合）'!$BJ103,IF(YT$19&lt;='様式３（療養者名簿）（⑤の場合）'!$BK103,1,0),0),0)</f>
        <v>0</v>
      </c>
      <c r="YU98" s="372">
        <f>IF(YU$19-'様式３（療養者名簿）（⑤の場合）'!$BJ103+1&lt;=15,IF(YU$19&gt;='様式３（療養者名簿）（⑤の場合）'!$BJ103,IF(YU$19&lt;='様式３（療養者名簿）（⑤の場合）'!$BK103,1,0),0),0)</f>
        <v>0</v>
      </c>
      <c r="YV98" s="372">
        <f>IF(YV$19-'様式３（療養者名簿）（⑤の場合）'!$BJ103+1&lt;=15,IF(YV$19&gt;='様式３（療養者名簿）（⑤の場合）'!$BJ103,IF(YV$19&lt;='様式３（療養者名簿）（⑤の場合）'!$BK103,1,0),0),0)</f>
        <v>0</v>
      </c>
      <c r="YW98" s="372">
        <f>IF(YW$19-'様式３（療養者名簿）（⑤の場合）'!$BJ103+1&lt;=15,IF(YW$19&gt;='様式３（療養者名簿）（⑤の場合）'!$BJ103,IF(YW$19&lt;='様式３（療養者名簿）（⑤の場合）'!$BK103,1,0),0),0)</f>
        <v>0</v>
      </c>
      <c r="YX98" s="372">
        <f>IF(YX$19-'様式３（療養者名簿）（⑤の場合）'!$BJ103+1&lt;=15,IF(YX$19&gt;='様式３（療養者名簿）（⑤の場合）'!$BJ103,IF(YX$19&lt;='様式３（療養者名簿）（⑤の場合）'!$BK103,1,0),0),0)</f>
        <v>0</v>
      </c>
      <c r="YY98" s="372">
        <f>IF(YY$19-'様式３（療養者名簿）（⑤の場合）'!$BJ103+1&lt;=15,IF(YY$19&gt;='様式３（療養者名簿）（⑤の場合）'!$BJ103,IF(YY$19&lt;='様式３（療養者名簿）（⑤の場合）'!$BK103,1,0),0),0)</f>
        <v>0</v>
      </c>
      <c r="YZ98" s="372">
        <f>IF(YZ$19-'様式３（療養者名簿）（⑤の場合）'!$BJ103+1&lt;=15,IF(YZ$19&gt;='様式３（療養者名簿）（⑤の場合）'!$BJ103,IF(YZ$19&lt;='様式３（療養者名簿）（⑤の場合）'!$BK103,1,0),0),0)</f>
        <v>0</v>
      </c>
      <c r="ZA98" s="372">
        <f>IF(ZA$19-'様式３（療養者名簿）（⑤の場合）'!$BJ103+1&lt;=15,IF(ZA$19&gt;='様式３（療養者名簿）（⑤の場合）'!$BJ103,IF(ZA$19&lt;='様式３（療養者名簿）（⑤の場合）'!$BK103,1,0),0),0)</f>
        <v>0</v>
      </c>
      <c r="ZB98" s="372">
        <f>IF(ZB$19-'様式３（療養者名簿）（⑤の場合）'!$BJ103+1&lt;=15,IF(ZB$19&gt;='様式３（療養者名簿）（⑤の場合）'!$BJ103,IF(ZB$19&lt;='様式３（療養者名簿）（⑤の場合）'!$BK103,1,0),0),0)</f>
        <v>0</v>
      </c>
      <c r="ZC98" s="372">
        <f>IF(ZC$19-'様式３（療養者名簿）（⑤の場合）'!$BJ103+1&lt;=15,IF(ZC$19&gt;='様式３（療養者名簿）（⑤の場合）'!$BJ103,IF(ZC$19&lt;='様式３（療養者名簿）（⑤の場合）'!$BK103,1,0),0),0)</f>
        <v>0</v>
      </c>
      <c r="ZD98" s="372">
        <f>IF(ZD$19-'様式３（療養者名簿）（⑤の場合）'!$BJ103+1&lt;=15,IF(ZD$19&gt;='様式３（療養者名簿）（⑤の場合）'!$BJ103,IF(ZD$19&lt;='様式３（療養者名簿）（⑤の場合）'!$BK103,1,0),0),0)</f>
        <v>0</v>
      </c>
      <c r="ZE98" s="372">
        <f>IF(ZE$19-'様式３（療養者名簿）（⑤の場合）'!$BJ103+1&lt;=15,IF(ZE$19&gt;='様式３（療養者名簿）（⑤の場合）'!$BJ103,IF(ZE$19&lt;='様式３（療養者名簿）（⑤の場合）'!$BK103,1,0),0),0)</f>
        <v>0</v>
      </c>
      <c r="ZF98" s="372">
        <f>IF(ZF$19-'様式３（療養者名簿）（⑤の場合）'!$BJ103+1&lt;=15,IF(ZF$19&gt;='様式３（療養者名簿）（⑤の場合）'!$BJ103,IF(ZF$19&lt;='様式３（療養者名簿）（⑤の場合）'!$BK103,1,0),0),0)</f>
        <v>0</v>
      </c>
      <c r="ZG98" s="372">
        <f>IF(ZG$19-'様式３（療養者名簿）（⑤の場合）'!$BJ103+1&lt;=15,IF(ZG$19&gt;='様式３（療養者名簿）（⑤の場合）'!$BJ103,IF(ZG$19&lt;='様式３（療養者名簿）（⑤の場合）'!$BK103,1,0),0),0)</f>
        <v>0</v>
      </c>
      <c r="ZH98" s="372">
        <f>IF(ZH$19-'様式３（療養者名簿）（⑤の場合）'!$BJ103+1&lt;=15,IF(ZH$19&gt;='様式３（療養者名簿）（⑤の場合）'!$BJ103,IF(ZH$19&lt;='様式３（療養者名簿）（⑤の場合）'!$BK103,1,0),0),0)</f>
        <v>0</v>
      </c>
      <c r="ZI98" s="372">
        <f>IF(ZI$19-'様式３（療養者名簿）（⑤の場合）'!$BJ103+1&lt;=15,IF(ZI$19&gt;='様式３（療養者名簿）（⑤の場合）'!$BJ103,IF(ZI$19&lt;='様式３（療養者名簿）（⑤の場合）'!$BK103,1,0),0),0)</f>
        <v>0</v>
      </c>
      <c r="ZJ98" s="372">
        <f>IF(ZJ$19-'様式３（療養者名簿）（⑤の場合）'!$BJ103+1&lt;=15,IF(ZJ$19&gt;='様式３（療養者名簿）（⑤の場合）'!$BJ103,IF(ZJ$19&lt;='様式３（療養者名簿）（⑤の場合）'!$BK103,1,0),0),0)</f>
        <v>0</v>
      </c>
      <c r="ZK98" s="372">
        <f>IF(ZK$19-'様式３（療養者名簿）（⑤の場合）'!$BJ103+1&lt;=15,IF(ZK$19&gt;='様式３（療養者名簿）（⑤の場合）'!$BJ103,IF(ZK$19&lt;='様式３（療養者名簿）（⑤の場合）'!$BK103,1,0),0),0)</f>
        <v>0</v>
      </c>
      <c r="ZL98" s="372">
        <f>IF(ZL$19-'様式３（療養者名簿）（⑤の場合）'!$BJ103+1&lt;=15,IF(ZL$19&gt;='様式３（療養者名簿）（⑤の場合）'!$BJ103,IF(ZL$19&lt;='様式３（療養者名簿）（⑤の場合）'!$BK103,1,0),0),0)</f>
        <v>0</v>
      </c>
      <c r="ZM98" s="372">
        <f>IF(ZM$19-'様式３（療養者名簿）（⑤の場合）'!$BJ103+1&lt;=15,IF(ZM$19&gt;='様式３（療養者名簿）（⑤の場合）'!$BJ103,IF(ZM$19&lt;='様式３（療養者名簿）（⑤の場合）'!$BK103,1,0),0),0)</f>
        <v>0</v>
      </c>
      <c r="ZN98" s="372">
        <f>IF(ZN$19-'様式３（療養者名簿）（⑤の場合）'!$BJ103+1&lt;=15,IF(ZN$19&gt;='様式３（療養者名簿）（⑤の場合）'!$BJ103,IF(ZN$19&lt;='様式３（療養者名簿）（⑤の場合）'!$BK103,1,0),0),0)</f>
        <v>0</v>
      </c>
      <c r="ZO98" s="372">
        <f>IF(ZO$19-'様式３（療養者名簿）（⑤の場合）'!$BJ103+1&lt;=15,IF(ZO$19&gt;='様式３（療養者名簿）（⑤の場合）'!$BJ103,IF(ZO$19&lt;='様式３（療養者名簿）（⑤の場合）'!$BK103,1,0),0),0)</f>
        <v>0</v>
      </c>
      <c r="ZP98" s="372">
        <f>IF(ZP$19-'様式３（療養者名簿）（⑤の場合）'!$BJ103+1&lt;=15,IF(ZP$19&gt;='様式３（療養者名簿）（⑤の場合）'!$BJ103,IF(ZP$19&lt;='様式３（療養者名簿）（⑤の場合）'!$BK103,1,0),0),0)</f>
        <v>0</v>
      </c>
      <c r="ZQ98" s="372">
        <f>IF(ZQ$19-'様式３（療養者名簿）（⑤の場合）'!$BJ103+1&lt;=15,IF(ZQ$19&gt;='様式３（療養者名簿）（⑤の場合）'!$BJ103,IF(ZQ$19&lt;='様式３（療養者名簿）（⑤の場合）'!$BK103,1,0),0),0)</f>
        <v>0</v>
      </c>
      <c r="ZR98" s="372">
        <f>IF(ZR$19-'様式３（療養者名簿）（⑤の場合）'!$BJ103+1&lt;=15,IF(ZR$19&gt;='様式３（療養者名簿）（⑤の場合）'!$BJ103,IF(ZR$19&lt;='様式３（療養者名簿）（⑤の場合）'!$BK103,1,0),0),0)</f>
        <v>0</v>
      </c>
      <c r="ZS98" s="372">
        <f>IF(ZS$19-'様式３（療養者名簿）（⑤の場合）'!$BJ103+1&lt;=15,IF(ZS$19&gt;='様式３（療養者名簿）（⑤の場合）'!$BJ103,IF(ZS$19&lt;='様式３（療養者名簿）（⑤の場合）'!$BK103,1,0),0),0)</f>
        <v>0</v>
      </c>
      <c r="ZT98" s="372">
        <f>IF(ZT$19-'様式３（療養者名簿）（⑤の場合）'!$BJ103+1&lt;=15,IF(ZT$19&gt;='様式３（療養者名簿）（⑤の場合）'!$BJ103,IF(ZT$19&lt;='様式３（療養者名簿）（⑤の場合）'!$BK103,1,0),0),0)</f>
        <v>0</v>
      </c>
      <c r="ZU98" s="372">
        <f>IF(ZU$19-'様式３（療養者名簿）（⑤の場合）'!$BJ103+1&lt;=15,IF(ZU$19&gt;='様式３（療養者名簿）（⑤の場合）'!$BJ103,IF(ZU$19&lt;='様式３（療養者名簿）（⑤の場合）'!$BK103,1,0),0),0)</f>
        <v>0</v>
      </c>
      <c r="ZV98" s="372">
        <f>IF(ZV$19-'様式３（療養者名簿）（⑤の場合）'!$BJ103+1&lt;=15,IF(ZV$19&gt;='様式３（療養者名簿）（⑤の場合）'!$BJ103,IF(ZV$19&lt;='様式３（療養者名簿）（⑤の場合）'!$BK103,1,0),0),0)</f>
        <v>0</v>
      </c>
      <c r="ZW98" s="372">
        <f>IF(ZW$19-'様式３（療養者名簿）（⑤の場合）'!$BJ103+1&lt;=15,IF(ZW$19&gt;='様式３（療養者名簿）（⑤の場合）'!$BJ103,IF(ZW$19&lt;='様式３（療養者名簿）（⑤の場合）'!$BK103,1,0),0),0)</f>
        <v>0</v>
      </c>
      <c r="ZX98" s="372">
        <f>IF(ZX$19-'様式３（療養者名簿）（⑤の場合）'!$BJ103+1&lt;=15,IF(ZX$19&gt;='様式３（療養者名簿）（⑤の場合）'!$BJ103,IF(ZX$19&lt;='様式３（療養者名簿）（⑤の場合）'!$BK103,1,0),0),0)</f>
        <v>0</v>
      </c>
      <c r="ZY98" s="372">
        <f>IF(ZY$19-'様式３（療養者名簿）（⑤の場合）'!$BJ103+1&lt;=15,IF(ZY$19&gt;='様式３（療養者名簿）（⑤の場合）'!$BJ103,IF(ZY$19&lt;='様式３（療養者名簿）（⑤の場合）'!$BK103,1,0),0),0)</f>
        <v>0</v>
      </c>
      <c r="ZZ98" s="372">
        <f>IF(ZZ$19-'様式３（療養者名簿）（⑤の場合）'!$BJ103+1&lt;=15,IF(ZZ$19&gt;='様式３（療養者名簿）（⑤の場合）'!$BJ103,IF(ZZ$19&lt;='様式３（療養者名簿）（⑤の場合）'!$BK103,1,0),0),0)</f>
        <v>0</v>
      </c>
      <c r="AAA98" s="372">
        <f>IF(AAA$19-'様式３（療養者名簿）（⑤の場合）'!$BJ103+1&lt;=15,IF(AAA$19&gt;='様式３（療養者名簿）（⑤の場合）'!$BJ103,IF(AAA$19&lt;='様式３（療養者名簿）（⑤の場合）'!$BK103,1,0),0),0)</f>
        <v>0</v>
      </c>
      <c r="AAB98" s="372">
        <f>IF(AAB$19-'様式３（療養者名簿）（⑤の場合）'!$BJ103+1&lt;=15,IF(AAB$19&gt;='様式３（療養者名簿）（⑤の場合）'!$BJ103,IF(AAB$19&lt;='様式３（療養者名簿）（⑤の場合）'!$BK103,1,0),0),0)</f>
        <v>0</v>
      </c>
      <c r="AAC98" s="372">
        <f>IF(AAC$19-'様式３（療養者名簿）（⑤の場合）'!$BJ103+1&lt;=15,IF(AAC$19&gt;='様式３（療養者名簿）（⑤の場合）'!$BJ103,IF(AAC$19&lt;='様式３（療養者名簿）（⑤の場合）'!$BK103,1,0),0),0)</f>
        <v>0</v>
      </c>
      <c r="AAD98" s="372">
        <f>IF(AAD$19-'様式３（療養者名簿）（⑤の場合）'!$BJ103+1&lt;=15,IF(AAD$19&gt;='様式３（療養者名簿）（⑤の場合）'!$BJ103,IF(AAD$19&lt;='様式３（療養者名簿）（⑤の場合）'!$BK103,1,0),0),0)</f>
        <v>0</v>
      </c>
      <c r="AAE98" s="372">
        <f>IF(AAE$19-'様式３（療養者名簿）（⑤の場合）'!$BJ103+1&lt;=15,IF(AAE$19&gt;='様式３（療養者名簿）（⑤の場合）'!$BJ103,IF(AAE$19&lt;='様式３（療養者名簿）（⑤の場合）'!$BK103,1,0),0),0)</f>
        <v>0</v>
      </c>
      <c r="AAF98" s="372">
        <f>IF(AAF$19-'様式３（療養者名簿）（⑤の場合）'!$BJ103+1&lt;=15,IF(AAF$19&gt;='様式３（療養者名簿）（⑤の場合）'!$BJ103,IF(AAF$19&lt;='様式３（療養者名簿）（⑤の場合）'!$BK103,1,0),0),0)</f>
        <v>0</v>
      </c>
      <c r="AAG98" s="372">
        <f>IF(AAG$19-'様式３（療養者名簿）（⑤の場合）'!$BJ103+1&lt;=15,IF(AAG$19&gt;='様式３（療養者名簿）（⑤の場合）'!$BJ103,IF(AAG$19&lt;='様式３（療養者名簿）（⑤の場合）'!$BK103,1,0),0),0)</f>
        <v>0</v>
      </c>
      <c r="AAH98" s="372">
        <f>IF(AAH$19-'様式３（療養者名簿）（⑤の場合）'!$BJ103+1&lt;=15,IF(AAH$19&gt;='様式３（療養者名簿）（⑤の場合）'!$BJ103,IF(AAH$19&lt;='様式３（療養者名簿）（⑤の場合）'!$BK103,1,0),0),0)</f>
        <v>0</v>
      </c>
      <c r="AAI98" s="372">
        <f>IF(AAI$19-'様式３（療養者名簿）（⑤の場合）'!$BJ103+1&lt;=15,IF(AAI$19&gt;='様式３（療養者名簿）（⑤の場合）'!$BJ103,IF(AAI$19&lt;='様式３（療養者名簿）（⑤の場合）'!$BK103,1,0),0),0)</f>
        <v>0</v>
      </c>
      <c r="AAJ98" s="372">
        <f>IF(AAJ$19-'様式３（療養者名簿）（⑤の場合）'!$BJ103+1&lt;=15,IF(AAJ$19&gt;='様式３（療養者名簿）（⑤の場合）'!$BJ103,IF(AAJ$19&lt;='様式３（療養者名簿）（⑤の場合）'!$BK103,1,0),0),0)</f>
        <v>0</v>
      </c>
      <c r="AAK98" s="372">
        <f>IF(AAK$19-'様式３（療養者名簿）（⑤の場合）'!$BJ103+1&lt;=15,IF(AAK$19&gt;='様式３（療養者名簿）（⑤の場合）'!$BJ103,IF(AAK$19&lt;='様式３（療養者名簿）（⑤の場合）'!$BK103,1,0),0),0)</f>
        <v>0</v>
      </c>
      <c r="AAL98" s="372">
        <f>IF(AAL$19-'様式３（療養者名簿）（⑤の場合）'!$BJ103+1&lt;=15,IF(AAL$19&gt;='様式３（療養者名簿）（⑤の場合）'!$BJ103,IF(AAL$19&lt;='様式３（療養者名簿）（⑤の場合）'!$BK103,1,0),0),0)</f>
        <v>0</v>
      </c>
      <c r="AAM98" s="372">
        <f>IF(AAM$19-'様式３（療養者名簿）（⑤の場合）'!$BJ103+1&lt;=15,IF(AAM$19&gt;='様式３（療養者名簿）（⑤の場合）'!$BJ103,IF(AAM$19&lt;='様式３（療養者名簿）（⑤の場合）'!$BK103,1,0),0),0)</f>
        <v>0</v>
      </c>
      <c r="AAN98" s="372">
        <f>IF(AAN$19-'様式３（療養者名簿）（⑤の場合）'!$BJ103+1&lt;=15,IF(AAN$19&gt;='様式３（療養者名簿）（⑤の場合）'!$BJ103,IF(AAN$19&lt;='様式３（療養者名簿）（⑤の場合）'!$BK103,1,0),0),0)</f>
        <v>0</v>
      </c>
      <c r="AAO98" s="372">
        <f>IF(AAO$19-'様式３（療養者名簿）（⑤の場合）'!$BJ103+1&lt;=15,IF(AAO$19&gt;='様式３（療養者名簿）（⑤の場合）'!$BJ103,IF(AAO$19&lt;='様式３（療養者名簿）（⑤の場合）'!$BK103,1,0),0),0)</f>
        <v>0</v>
      </c>
      <c r="AAP98" s="372">
        <f>IF(AAP$19-'様式３（療養者名簿）（⑤の場合）'!$BJ103+1&lt;=15,IF(AAP$19&gt;='様式３（療養者名簿）（⑤の場合）'!$BJ103,IF(AAP$19&lt;='様式３（療養者名簿）（⑤の場合）'!$BK103,1,0),0),0)</f>
        <v>0</v>
      </c>
      <c r="AAQ98" s="372">
        <f>IF(AAQ$19-'様式３（療養者名簿）（⑤の場合）'!$BJ103+1&lt;=15,IF(AAQ$19&gt;='様式３（療養者名簿）（⑤の場合）'!$BJ103,IF(AAQ$19&lt;='様式３（療養者名簿）（⑤の場合）'!$BK103,1,0),0),0)</f>
        <v>0</v>
      </c>
      <c r="AAR98" s="372">
        <f>IF(AAR$19-'様式３（療養者名簿）（⑤の場合）'!$BJ103+1&lt;=15,IF(AAR$19&gt;='様式３（療養者名簿）（⑤の場合）'!$BJ103,IF(AAR$19&lt;='様式３（療養者名簿）（⑤の場合）'!$BK103,1,0),0),0)</f>
        <v>0</v>
      </c>
      <c r="AAS98" s="372">
        <f>IF(AAS$19-'様式３（療養者名簿）（⑤の場合）'!$BJ103+1&lt;=15,IF(AAS$19&gt;='様式３（療養者名簿）（⑤の場合）'!$BJ103,IF(AAS$19&lt;='様式３（療養者名簿）（⑤の場合）'!$BK103,1,0),0),0)</f>
        <v>0</v>
      </c>
      <c r="AAT98" s="372">
        <f>IF(AAT$19-'様式３（療養者名簿）（⑤の場合）'!$BJ103+1&lt;=15,IF(AAT$19&gt;='様式３（療養者名簿）（⑤の場合）'!$BJ103,IF(AAT$19&lt;='様式３（療養者名簿）（⑤の場合）'!$BK103,1,0),0),0)</f>
        <v>0</v>
      </c>
      <c r="AAU98" s="372">
        <f>IF(AAU$19-'様式３（療養者名簿）（⑤の場合）'!$BJ103+1&lt;=15,IF(AAU$19&gt;='様式３（療養者名簿）（⑤の場合）'!$BJ103,IF(AAU$19&lt;='様式３（療養者名簿）（⑤の場合）'!$BK103,1,0),0),0)</f>
        <v>0</v>
      </c>
      <c r="AAV98" s="372">
        <f>IF(AAV$19-'様式３（療養者名簿）（⑤の場合）'!$BJ103+1&lt;=15,IF(AAV$19&gt;='様式３（療養者名簿）（⑤の場合）'!$BJ103,IF(AAV$19&lt;='様式３（療養者名簿）（⑤の場合）'!$BK103,1,0),0),0)</f>
        <v>0</v>
      </c>
      <c r="AAW98" s="372">
        <f>IF(AAW$19-'様式３（療養者名簿）（⑤の場合）'!$BJ103+1&lt;=15,IF(AAW$19&gt;='様式３（療養者名簿）（⑤の場合）'!$BJ103,IF(AAW$19&lt;='様式３（療養者名簿）（⑤の場合）'!$BK103,1,0),0),0)</f>
        <v>0</v>
      </c>
      <c r="AAX98" s="372">
        <f>IF(AAX$19-'様式３（療養者名簿）（⑤の場合）'!$BJ103+1&lt;=15,IF(AAX$19&gt;='様式３（療養者名簿）（⑤の場合）'!$BJ103,IF(AAX$19&lt;='様式３（療養者名簿）（⑤の場合）'!$BK103,1,0),0),0)</f>
        <v>0</v>
      </c>
      <c r="AAY98" s="372">
        <f>IF(AAY$19-'様式３（療養者名簿）（⑤の場合）'!$BJ103+1&lt;=15,IF(AAY$19&gt;='様式３（療養者名簿）（⑤の場合）'!$BJ103,IF(AAY$19&lt;='様式３（療養者名簿）（⑤の場合）'!$BK103,1,0),0),0)</f>
        <v>0</v>
      </c>
      <c r="AAZ98" s="372">
        <f>IF(AAZ$19-'様式３（療養者名簿）（⑤の場合）'!$BJ103+1&lt;=15,IF(AAZ$19&gt;='様式３（療養者名簿）（⑤の場合）'!$BJ103,IF(AAZ$19&lt;='様式３（療養者名簿）（⑤の場合）'!$BK103,1,0),0),0)</f>
        <v>0</v>
      </c>
      <c r="ABA98" s="372">
        <f>IF(ABA$19-'様式３（療養者名簿）（⑤の場合）'!$BJ103+1&lt;=15,IF(ABA$19&gt;='様式３（療養者名簿）（⑤の場合）'!$BJ103,IF(ABA$19&lt;='様式３（療養者名簿）（⑤の場合）'!$BK103,1,0),0),0)</f>
        <v>0</v>
      </c>
      <c r="ABB98" s="372">
        <f>IF(ABB$19-'様式３（療養者名簿）（⑤の場合）'!$BJ103+1&lt;=15,IF(ABB$19&gt;='様式３（療養者名簿）（⑤の場合）'!$BJ103,IF(ABB$19&lt;='様式３（療養者名簿）（⑤の場合）'!$BK103,1,0),0),0)</f>
        <v>0</v>
      </c>
      <c r="ABC98" s="372">
        <f>IF(ABC$19-'様式３（療養者名簿）（⑤の場合）'!$BJ103+1&lt;=15,IF(ABC$19&gt;='様式３（療養者名簿）（⑤の場合）'!$BJ103,IF(ABC$19&lt;='様式３（療養者名簿）（⑤の場合）'!$BK103,1,0),0),0)</f>
        <v>0</v>
      </c>
      <c r="ABD98" s="372">
        <f>IF(ABD$19-'様式３（療養者名簿）（⑤の場合）'!$BJ103+1&lt;=15,IF(ABD$19&gt;='様式３（療養者名簿）（⑤の場合）'!$BJ103,IF(ABD$19&lt;='様式３（療養者名簿）（⑤の場合）'!$BK103,1,0),0),0)</f>
        <v>0</v>
      </c>
    </row>
    <row r="99" spans="1:732" ht="42" customHeight="1">
      <c r="A99" s="250">
        <f>'様式３（療養者名簿）（⑤の場合）'!C104</f>
        <v>0</v>
      </c>
      <c r="B99" s="247">
        <f>IF(B$19-'様式３（療養者名簿）（⑤の場合）'!$BJ104+1&lt;=15,IF(B$19&gt;='様式３（療養者名簿）（⑤の場合）'!$BJ104,IF(B$19&lt;='様式３（療養者名簿）（⑤の場合）'!$BK104,1,0),0),0)</f>
        <v>0</v>
      </c>
      <c r="C99" s="247">
        <f>IF(C$19-'様式３（療養者名簿）（⑤の場合）'!$BJ104+1&lt;=15,IF(C$19&gt;='様式３（療養者名簿）（⑤の場合）'!$BJ104,IF(C$19&lt;='様式３（療養者名簿）（⑤の場合）'!$BK104,1,0),0),0)</f>
        <v>0</v>
      </c>
      <c r="D99" s="247">
        <f>IF(D$19-'様式３（療養者名簿）（⑤の場合）'!$BJ104+1&lt;=15,IF(D$19&gt;='様式３（療養者名簿）（⑤の場合）'!$BJ104,IF(D$19&lt;='様式３（療養者名簿）（⑤の場合）'!$BK104,1,0),0),0)</f>
        <v>0</v>
      </c>
      <c r="E99" s="247">
        <f>IF(E$19-'様式３（療養者名簿）（⑤の場合）'!$BJ104+1&lt;=15,IF(E$19&gt;='様式３（療養者名簿）（⑤の場合）'!$BJ104,IF(E$19&lt;='様式３（療養者名簿）（⑤の場合）'!$BK104,1,0),0),0)</f>
        <v>0</v>
      </c>
      <c r="F99" s="247">
        <f>IF(F$19-'様式３（療養者名簿）（⑤の場合）'!$BJ104+1&lt;=15,IF(F$19&gt;='様式３（療養者名簿）（⑤の場合）'!$BJ104,IF(F$19&lt;='様式３（療養者名簿）（⑤の場合）'!$BK104,1,0),0),0)</f>
        <v>0</v>
      </c>
      <c r="G99" s="247">
        <f>IF(G$19-'様式３（療養者名簿）（⑤の場合）'!$BJ104+1&lt;=15,IF(G$19&gt;='様式３（療養者名簿）（⑤の場合）'!$BJ104,IF(G$19&lt;='様式３（療養者名簿）（⑤の場合）'!$BK104,1,0),0),0)</f>
        <v>0</v>
      </c>
      <c r="H99" s="247">
        <f>IF(H$19-'様式３（療養者名簿）（⑤の場合）'!$BJ104+1&lt;=15,IF(H$19&gt;='様式３（療養者名簿）（⑤の場合）'!$BJ104,IF(H$19&lt;='様式３（療養者名簿）（⑤の場合）'!$BK104,1,0),0),0)</f>
        <v>0</v>
      </c>
      <c r="I99" s="247">
        <f>IF(I$19-'様式３（療養者名簿）（⑤の場合）'!$BJ104+1&lt;=15,IF(I$19&gt;='様式３（療養者名簿）（⑤の場合）'!$BJ104,IF(I$19&lt;='様式３（療養者名簿）（⑤の場合）'!$BK104,1,0),0),0)</f>
        <v>0</v>
      </c>
      <c r="J99" s="247">
        <f>IF(J$19-'様式３（療養者名簿）（⑤の場合）'!$BJ104+1&lt;=15,IF(J$19&gt;='様式３（療養者名簿）（⑤の場合）'!$BJ104,IF(J$19&lt;='様式３（療養者名簿）（⑤の場合）'!$BK104,1,0),0),0)</f>
        <v>0</v>
      </c>
      <c r="K99" s="247">
        <f>IF(K$19-'様式３（療養者名簿）（⑤の場合）'!$BJ104+1&lt;=15,IF(K$19&gt;='様式３（療養者名簿）（⑤の場合）'!$BJ104,IF(K$19&lt;='様式３（療養者名簿）（⑤の場合）'!$BK104,1,0),0),0)</f>
        <v>0</v>
      </c>
      <c r="L99" s="247">
        <f>IF(L$19-'様式３（療養者名簿）（⑤の場合）'!$BJ104+1&lt;=15,IF(L$19&gt;='様式３（療養者名簿）（⑤の場合）'!$BJ104,IF(L$19&lt;='様式３（療養者名簿）（⑤の場合）'!$BK104,1,0),0),0)</f>
        <v>0</v>
      </c>
      <c r="M99" s="247">
        <f>IF(M$19-'様式３（療養者名簿）（⑤の場合）'!$BJ104+1&lt;=15,IF(M$19&gt;='様式３（療養者名簿）（⑤の場合）'!$BJ104,IF(M$19&lt;='様式３（療養者名簿）（⑤の場合）'!$BK104,1,0),0),0)</f>
        <v>0</v>
      </c>
      <c r="N99" s="247">
        <f>IF(N$19-'様式３（療養者名簿）（⑤の場合）'!$BJ104+1&lt;=15,IF(N$19&gt;='様式３（療養者名簿）（⑤の場合）'!$BJ104,IF(N$19&lt;='様式３（療養者名簿）（⑤の場合）'!$BK104,1,0),0),0)</f>
        <v>0</v>
      </c>
      <c r="O99" s="247">
        <f>IF(O$19-'様式３（療養者名簿）（⑤の場合）'!$BJ104+1&lt;=15,IF(O$19&gt;='様式３（療養者名簿）（⑤の場合）'!$BJ104,IF(O$19&lt;='様式３（療養者名簿）（⑤の場合）'!$BK104,1,0),0),0)</f>
        <v>0</v>
      </c>
      <c r="P99" s="247">
        <f>IF(P$19-'様式３（療養者名簿）（⑤の場合）'!$BJ104+1&lt;=15,IF(P$19&gt;='様式３（療養者名簿）（⑤の場合）'!$BJ104,IF(P$19&lt;='様式３（療養者名簿）（⑤の場合）'!$BK104,1,0),0),0)</f>
        <v>0</v>
      </c>
      <c r="Q99" s="247">
        <f>IF(Q$19-'様式３（療養者名簿）（⑤の場合）'!$BJ104+1&lt;=15,IF(Q$19&gt;='様式３（療養者名簿）（⑤の場合）'!$BJ104,IF(Q$19&lt;='様式３（療養者名簿）（⑤の場合）'!$BK104,1,0),0),0)</f>
        <v>0</v>
      </c>
      <c r="R99" s="247">
        <f>IF(R$19-'様式３（療養者名簿）（⑤の場合）'!$BJ104+1&lt;=15,IF(R$19&gt;='様式３（療養者名簿）（⑤の場合）'!$BJ104,IF(R$19&lt;='様式３（療養者名簿）（⑤の場合）'!$BK104,1,0),0),0)</f>
        <v>0</v>
      </c>
      <c r="S99" s="247">
        <f>IF(S$19-'様式３（療養者名簿）（⑤の場合）'!$BJ104+1&lt;=15,IF(S$19&gt;='様式３（療養者名簿）（⑤の場合）'!$BJ104,IF(S$19&lt;='様式３（療養者名簿）（⑤の場合）'!$BK104,1,0),0),0)</f>
        <v>0</v>
      </c>
      <c r="T99" s="247">
        <f>IF(T$19-'様式３（療養者名簿）（⑤の場合）'!$BJ104+1&lt;=15,IF(T$19&gt;='様式３（療養者名簿）（⑤の場合）'!$BJ104,IF(T$19&lt;='様式３（療養者名簿）（⑤の場合）'!$BK104,1,0),0),0)</f>
        <v>0</v>
      </c>
      <c r="U99" s="247">
        <f>IF(U$19-'様式３（療養者名簿）（⑤の場合）'!$BJ104+1&lt;=15,IF(U$19&gt;='様式３（療養者名簿）（⑤の場合）'!$BJ104,IF(U$19&lt;='様式３（療養者名簿）（⑤の場合）'!$BK104,1,0),0),0)</f>
        <v>0</v>
      </c>
      <c r="V99" s="247">
        <f>IF(V$19-'様式３（療養者名簿）（⑤の場合）'!$BJ104+1&lt;=15,IF(V$19&gt;='様式３（療養者名簿）（⑤の場合）'!$BJ104,IF(V$19&lt;='様式３（療養者名簿）（⑤の場合）'!$BK104,1,0),0),0)</f>
        <v>0</v>
      </c>
      <c r="W99" s="247">
        <f>IF(W$19-'様式３（療養者名簿）（⑤の場合）'!$BJ104+1&lt;=15,IF(W$19&gt;='様式３（療養者名簿）（⑤の場合）'!$BJ104,IF(W$19&lt;='様式３（療養者名簿）（⑤の場合）'!$BK104,1,0),0),0)</f>
        <v>0</v>
      </c>
      <c r="X99" s="247">
        <f>IF(X$19-'様式３（療養者名簿）（⑤の場合）'!$BJ104+1&lt;=15,IF(X$19&gt;='様式３（療養者名簿）（⑤の場合）'!$BJ104,IF(X$19&lt;='様式３（療養者名簿）（⑤の場合）'!$BK104,1,0),0),0)</f>
        <v>0</v>
      </c>
      <c r="Y99" s="247">
        <f>IF(Y$19-'様式３（療養者名簿）（⑤の場合）'!$BJ104+1&lt;=15,IF(Y$19&gt;='様式３（療養者名簿）（⑤の場合）'!$BJ104,IF(Y$19&lt;='様式３（療養者名簿）（⑤の場合）'!$BK104,1,0),0),0)</f>
        <v>0</v>
      </c>
      <c r="Z99" s="247">
        <f>IF(Z$19-'様式３（療養者名簿）（⑤の場合）'!$BJ104+1&lt;=15,IF(Z$19&gt;='様式３（療養者名簿）（⑤の場合）'!$BJ104,IF(Z$19&lt;='様式３（療養者名簿）（⑤の場合）'!$BK104,1,0),0),0)</f>
        <v>0</v>
      </c>
      <c r="AA99" s="247">
        <f>IF(AA$19-'様式３（療養者名簿）（⑤の場合）'!$BJ104+1&lt;=15,IF(AA$19&gt;='様式３（療養者名簿）（⑤の場合）'!$BJ104,IF(AA$19&lt;='様式３（療養者名簿）（⑤の場合）'!$BK104,1,0),0),0)</f>
        <v>0</v>
      </c>
      <c r="AB99" s="247">
        <f>IF(AB$19-'様式３（療養者名簿）（⑤の場合）'!$BJ104+1&lt;=15,IF(AB$19&gt;='様式３（療養者名簿）（⑤の場合）'!$BJ104,IF(AB$19&lt;='様式３（療養者名簿）（⑤の場合）'!$BK104,1,0),0),0)</f>
        <v>0</v>
      </c>
      <c r="AC99" s="247">
        <f>IF(AC$19-'様式３（療養者名簿）（⑤の場合）'!$BJ104+1&lt;=15,IF(AC$19&gt;='様式３（療養者名簿）（⑤の場合）'!$BJ104,IF(AC$19&lt;='様式３（療養者名簿）（⑤の場合）'!$BK104,1,0),0),0)</f>
        <v>0</v>
      </c>
      <c r="AD99" s="247">
        <f>IF(AD$19-'様式３（療養者名簿）（⑤の場合）'!$BJ104+1&lt;=15,IF(AD$19&gt;='様式３（療養者名簿）（⑤の場合）'!$BJ104,IF(AD$19&lt;='様式３（療養者名簿）（⑤の場合）'!$BK104,1,0),0),0)</f>
        <v>0</v>
      </c>
      <c r="AE99" s="247">
        <f>IF(AE$19-'様式３（療養者名簿）（⑤の場合）'!$BJ104+1&lt;=15,IF(AE$19&gt;='様式３（療養者名簿）（⑤の場合）'!$BJ104,IF(AE$19&lt;='様式３（療養者名簿）（⑤の場合）'!$BK104,1,0),0),0)</f>
        <v>0</v>
      </c>
      <c r="AF99" s="247">
        <f>IF(AF$19-'様式３（療養者名簿）（⑤の場合）'!$BJ104+1&lt;=15,IF(AF$19&gt;='様式３（療養者名簿）（⑤の場合）'!$BJ104,IF(AF$19&lt;='様式３（療養者名簿）（⑤の場合）'!$BK104,1,0),0),0)</f>
        <v>0</v>
      </c>
      <c r="AG99" s="247">
        <f>IF(AG$19-'様式３（療養者名簿）（⑤の場合）'!$BJ104+1&lt;=15,IF(AG$19&gt;='様式３（療養者名簿）（⑤の場合）'!$BJ104,IF(AG$19&lt;='様式３（療養者名簿）（⑤の場合）'!$BK104,1,0),0),0)</f>
        <v>0</v>
      </c>
      <c r="AH99" s="247">
        <f>IF(AH$19-'様式３（療養者名簿）（⑤の場合）'!$BJ104+1&lt;=15,IF(AH$19&gt;='様式３（療養者名簿）（⑤の場合）'!$BJ104,IF(AH$19&lt;='様式３（療養者名簿）（⑤の場合）'!$BK104,1,0),0),0)</f>
        <v>0</v>
      </c>
      <c r="AI99" s="247">
        <f>IF(AI$19-'様式３（療養者名簿）（⑤の場合）'!$BJ104+1&lt;=15,IF(AI$19&gt;='様式３（療養者名簿）（⑤の場合）'!$BJ104,IF(AI$19&lt;='様式３（療養者名簿）（⑤の場合）'!$BK104,1,0),0),0)</f>
        <v>0</v>
      </c>
      <c r="AJ99" s="247">
        <f>IF(AJ$19-'様式３（療養者名簿）（⑤の場合）'!$BJ104+1&lt;=15,IF(AJ$19&gt;='様式３（療養者名簿）（⑤の場合）'!$BJ104,IF(AJ$19&lt;='様式３（療養者名簿）（⑤の場合）'!$BK104,1,0),0),0)</f>
        <v>0</v>
      </c>
      <c r="AK99" s="247">
        <f>IF(AK$19-'様式３（療養者名簿）（⑤の場合）'!$BJ104+1&lt;=15,IF(AK$19&gt;='様式３（療養者名簿）（⑤の場合）'!$BJ104,IF(AK$19&lt;='様式３（療養者名簿）（⑤の場合）'!$BK104,1,0),0),0)</f>
        <v>0</v>
      </c>
      <c r="AL99" s="247">
        <f>IF(AL$19-'様式３（療養者名簿）（⑤の場合）'!$BJ104+1&lt;=15,IF(AL$19&gt;='様式３（療養者名簿）（⑤の場合）'!$BJ104,IF(AL$19&lt;='様式３（療養者名簿）（⑤の場合）'!$BK104,1,0),0),0)</f>
        <v>0</v>
      </c>
      <c r="AM99" s="247">
        <f>IF(AM$19-'様式３（療養者名簿）（⑤の場合）'!$BJ104+1&lt;=15,IF(AM$19&gt;='様式３（療養者名簿）（⑤の場合）'!$BJ104,IF(AM$19&lt;='様式３（療養者名簿）（⑤の場合）'!$BK104,1,0),0),0)</f>
        <v>0</v>
      </c>
      <c r="AN99" s="247">
        <f>IF(AN$19-'様式３（療養者名簿）（⑤の場合）'!$BJ104+1&lt;=15,IF(AN$19&gt;='様式３（療養者名簿）（⑤の場合）'!$BJ104,IF(AN$19&lt;='様式３（療養者名簿）（⑤の場合）'!$BK104,1,0),0),0)</f>
        <v>0</v>
      </c>
      <c r="AO99" s="247">
        <f>IF(AO$19-'様式３（療養者名簿）（⑤の場合）'!$BJ104+1&lt;=15,IF(AO$19&gt;='様式３（療養者名簿）（⑤の場合）'!$BJ104,IF(AO$19&lt;='様式３（療養者名簿）（⑤の場合）'!$BK104,1,0),0),0)</f>
        <v>0</v>
      </c>
      <c r="AP99" s="247">
        <f>IF(AP$19-'様式３（療養者名簿）（⑤の場合）'!$BJ104+1&lt;=15,IF(AP$19&gt;='様式３（療養者名簿）（⑤の場合）'!$BJ104,IF(AP$19&lt;='様式３（療養者名簿）（⑤の場合）'!$BK104,1,0),0),0)</f>
        <v>0</v>
      </c>
      <c r="AQ99" s="247">
        <f>IF(AQ$19-'様式３（療養者名簿）（⑤の場合）'!$BJ104+1&lt;=15,IF(AQ$19&gt;='様式３（療養者名簿）（⑤の場合）'!$BJ104,IF(AQ$19&lt;='様式３（療養者名簿）（⑤の場合）'!$BK104,1,0),0),0)</f>
        <v>0</v>
      </c>
      <c r="AR99" s="247">
        <f>IF(AR$19-'様式３（療養者名簿）（⑤の場合）'!$BJ104+1&lt;=15,IF(AR$19&gt;='様式３（療養者名簿）（⑤の場合）'!$BJ104,IF(AR$19&lt;='様式３（療養者名簿）（⑤の場合）'!$BK104,1,0),0),0)</f>
        <v>0</v>
      </c>
      <c r="AS99" s="247">
        <f>IF(AS$19-'様式３（療養者名簿）（⑤の場合）'!$BJ104+1&lt;=15,IF(AS$19&gt;='様式３（療養者名簿）（⑤の場合）'!$BJ104,IF(AS$19&lt;='様式３（療養者名簿）（⑤の場合）'!$BK104,1,0),0),0)</f>
        <v>0</v>
      </c>
      <c r="AT99" s="247">
        <f>IF(AT$19-'様式３（療養者名簿）（⑤の場合）'!$BJ104+1&lt;=15,IF(AT$19&gt;='様式３（療養者名簿）（⑤の場合）'!$BJ104,IF(AT$19&lt;='様式３（療養者名簿）（⑤の場合）'!$BK104,1,0),0),0)</f>
        <v>0</v>
      </c>
      <c r="AU99" s="247">
        <f>IF(AU$19-'様式３（療養者名簿）（⑤の場合）'!$BJ104+1&lt;=15,IF(AU$19&gt;='様式３（療養者名簿）（⑤の場合）'!$BJ104,IF(AU$19&lt;='様式３（療養者名簿）（⑤の場合）'!$BK104,1,0),0),0)</f>
        <v>0</v>
      </c>
      <c r="AV99" s="247">
        <f>IF(AV$19-'様式３（療養者名簿）（⑤の場合）'!$BJ104+1&lt;=15,IF(AV$19&gt;='様式３（療養者名簿）（⑤の場合）'!$BJ104,IF(AV$19&lt;='様式３（療養者名簿）（⑤の場合）'!$BK104,1,0),0),0)</f>
        <v>0</v>
      </c>
      <c r="AW99" s="247">
        <f>IF(AW$19-'様式３（療養者名簿）（⑤の場合）'!$BJ104+1&lt;=15,IF(AW$19&gt;='様式３（療養者名簿）（⑤の場合）'!$BJ104,IF(AW$19&lt;='様式３（療養者名簿）（⑤の場合）'!$BK104,1,0),0),0)</f>
        <v>0</v>
      </c>
      <c r="AX99" s="247">
        <f>IF(AX$19-'様式３（療養者名簿）（⑤の場合）'!$BJ104+1&lt;=15,IF(AX$19&gt;='様式３（療養者名簿）（⑤の場合）'!$BJ104,IF(AX$19&lt;='様式３（療養者名簿）（⑤の場合）'!$BK104,1,0),0),0)</f>
        <v>0</v>
      </c>
      <c r="AY99" s="247">
        <f>IF(AY$19-'様式３（療養者名簿）（⑤の場合）'!$BJ104+1&lt;=15,IF(AY$19&gt;='様式３（療養者名簿）（⑤の場合）'!$BJ104,IF(AY$19&lt;='様式３（療養者名簿）（⑤の場合）'!$BK104,1,0),0),0)</f>
        <v>0</v>
      </c>
      <c r="AZ99" s="247">
        <f>IF(AZ$19-'様式３（療養者名簿）（⑤の場合）'!$BJ104+1&lt;=15,IF(AZ$19&gt;='様式３（療養者名簿）（⑤の場合）'!$BJ104,IF(AZ$19&lt;='様式３（療養者名簿）（⑤の場合）'!$BK104,1,0),0),0)</f>
        <v>0</v>
      </c>
      <c r="BA99" s="247">
        <f>IF(BA$19-'様式３（療養者名簿）（⑤の場合）'!$BJ104+1&lt;=15,IF(BA$19&gt;='様式３（療養者名簿）（⑤の場合）'!$BJ104,IF(BA$19&lt;='様式３（療養者名簿）（⑤の場合）'!$BK104,1,0),0),0)</f>
        <v>0</v>
      </c>
      <c r="BB99" s="247">
        <f>IF(BB$19-'様式３（療養者名簿）（⑤の場合）'!$BJ104+1&lt;=15,IF(BB$19&gt;='様式３（療養者名簿）（⑤の場合）'!$BJ104,IF(BB$19&lt;='様式３（療養者名簿）（⑤の場合）'!$BK104,1,0),0),0)</f>
        <v>0</v>
      </c>
      <c r="BC99" s="247">
        <f>IF(BC$19-'様式３（療養者名簿）（⑤の場合）'!$BJ104+1&lt;=15,IF(BC$19&gt;='様式３（療養者名簿）（⑤の場合）'!$BJ104,IF(BC$19&lt;='様式３（療養者名簿）（⑤の場合）'!$BK104,1,0),0),0)</f>
        <v>0</v>
      </c>
      <c r="BD99" s="247">
        <f>IF(BD$19-'様式３（療養者名簿）（⑤の場合）'!$BJ104+1&lt;=15,IF(BD$19&gt;='様式３（療養者名簿）（⑤の場合）'!$BJ104,IF(BD$19&lt;='様式３（療養者名簿）（⑤の場合）'!$BK104,1,0),0),0)</f>
        <v>0</v>
      </c>
      <c r="BE99" s="247">
        <f>IF(BE$19-'様式３（療養者名簿）（⑤の場合）'!$BJ104+1&lt;=15,IF(BE$19&gt;='様式３（療養者名簿）（⑤の場合）'!$BJ104,IF(BE$19&lt;='様式３（療養者名簿）（⑤の場合）'!$BK104,1,0),0),0)</f>
        <v>0</v>
      </c>
      <c r="BF99" s="247">
        <f>IF(BF$19-'様式３（療養者名簿）（⑤の場合）'!$BJ104+1&lt;=15,IF(BF$19&gt;='様式３（療養者名簿）（⑤の場合）'!$BJ104,IF(BF$19&lt;='様式３（療養者名簿）（⑤の場合）'!$BK104,1,0),0),0)</f>
        <v>0</v>
      </c>
      <c r="BG99" s="247">
        <f>IF(BG$19-'様式３（療養者名簿）（⑤の場合）'!$BJ104+1&lt;=15,IF(BG$19&gt;='様式３（療養者名簿）（⑤の場合）'!$BJ104,IF(BG$19&lt;='様式３（療養者名簿）（⑤の場合）'!$BK104,1,0),0),0)</f>
        <v>0</v>
      </c>
      <c r="BH99" s="247">
        <f>IF(BH$19-'様式３（療養者名簿）（⑤の場合）'!$BJ104+1&lt;=15,IF(BH$19&gt;='様式３（療養者名簿）（⑤の場合）'!$BJ104,IF(BH$19&lt;='様式３（療養者名簿）（⑤の場合）'!$BK104,1,0),0),0)</f>
        <v>0</v>
      </c>
      <c r="BI99" s="247">
        <f>IF(BI$19-'様式３（療養者名簿）（⑤の場合）'!$BJ104+1&lt;=15,IF(BI$19&gt;='様式３（療養者名簿）（⑤の場合）'!$BJ104,IF(BI$19&lt;='様式３（療養者名簿）（⑤の場合）'!$BK104,1,0),0),0)</f>
        <v>0</v>
      </c>
      <c r="BJ99" s="247">
        <f>IF(BJ$19-'様式３（療養者名簿）（⑤の場合）'!$BJ104+1&lt;=15,IF(BJ$19&gt;='様式３（療養者名簿）（⑤の場合）'!$BJ104,IF(BJ$19&lt;='様式３（療養者名簿）（⑤の場合）'!$BK104,1,0),0),0)</f>
        <v>0</v>
      </c>
      <c r="BK99" s="247">
        <f>IF(BK$19-'様式３（療養者名簿）（⑤の場合）'!$BJ104+1&lt;=15,IF(BK$19&gt;='様式３（療養者名簿）（⑤の場合）'!$BJ104,IF(BK$19&lt;='様式３（療養者名簿）（⑤の場合）'!$BK104,1,0),0),0)</f>
        <v>0</v>
      </c>
      <c r="BL99" s="247">
        <f>IF(BL$19-'様式３（療養者名簿）（⑤の場合）'!$BJ104+1&lt;=15,IF(BL$19&gt;='様式３（療養者名簿）（⑤の場合）'!$BJ104,IF(BL$19&lt;='様式３（療養者名簿）（⑤の場合）'!$BK104,1,0),0),0)</f>
        <v>0</v>
      </c>
      <c r="BM99" s="247">
        <f>IF(BM$19-'様式３（療養者名簿）（⑤の場合）'!$BJ104+1&lt;=15,IF(BM$19&gt;='様式３（療養者名簿）（⑤の場合）'!$BJ104,IF(BM$19&lt;='様式３（療養者名簿）（⑤の場合）'!$BK104,1,0),0),0)</f>
        <v>0</v>
      </c>
      <c r="BN99" s="247">
        <f>IF(BN$19-'様式３（療養者名簿）（⑤の場合）'!$BJ104+1&lt;=15,IF(BN$19&gt;='様式３（療養者名簿）（⑤の場合）'!$BJ104,IF(BN$19&lt;='様式３（療養者名簿）（⑤の場合）'!$BK104,1,0),0),0)</f>
        <v>0</v>
      </c>
      <c r="BO99" s="247">
        <f>IF(BO$19-'様式３（療養者名簿）（⑤の場合）'!$BJ104+1&lt;=15,IF(BO$19&gt;='様式３（療養者名簿）（⑤の場合）'!$BJ104,IF(BO$19&lt;='様式３（療養者名簿）（⑤の場合）'!$BK104,1,0),0),0)</f>
        <v>0</v>
      </c>
      <c r="BP99" s="247">
        <f>IF(BP$19-'様式３（療養者名簿）（⑤の場合）'!$BJ104+1&lt;=15,IF(BP$19&gt;='様式３（療養者名簿）（⑤の場合）'!$BJ104,IF(BP$19&lt;='様式３（療養者名簿）（⑤の場合）'!$BK104,1,0),0),0)</f>
        <v>0</v>
      </c>
      <c r="BQ99" s="247">
        <f>IF(BQ$19-'様式３（療養者名簿）（⑤の場合）'!$BJ104+1&lt;=15,IF(BQ$19&gt;='様式３（療養者名簿）（⑤の場合）'!$BJ104,IF(BQ$19&lt;='様式３（療養者名簿）（⑤の場合）'!$BK104,1,0),0),0)</f>
        <v>0</v>
      </c>
      <c r="BR99" s="247">
        <f>IF(BR$19-'様式３（療養者名簿）（⑤の場合）'!$BJ104+1&lt;=15,IF(BR$19&gt;='様式３（療養者名簿）（⑤の場合）'!$BJ104,IF(BR$19&lt;='様式３（療養者名簿）（⑤の場合）'!$BK104,1,0),0),0)</f>
        <v>0</v>
      </c>
      <c r="BS99" s="247">
        <f>IF(BS$19-'様式３（療養者名簿）（⑤の場合）'!$BJ104+1&lt;=15,IF(BS$19&gt;='様式３（療養者名簿）（⑤の場合）'!$BJ104,IF(BS$19&lt;='様式３（療養者名簿）（⑤の場合）'!$BK104,1,0),0),0)</f>
        <v>0</v>
      </c>
      <c r="BT99" s="247">
        <f>IF(BT$19-'様式３（療養者名簿）（⑤の場合）'!$BJ104+1&lt;=15,IF(BT$19&gt;='様式３（療養者名簿）（⑤の場合）'!$BJ104,IF(BT$19&lt;='様式３（療養者名簿）（⑤の場合）'!$BK104,1,0),0),0)</f>
        <v>0</v>
      </c>
      <c r="BU99" s="247">
        <f>IF(BU$19-'様式３（療養者名簿）（⑤の場合）'!$BJ104+1&lt;=15,IF(BU$19&gt;='様式３（療養者名簿）（⑤の場合）'!$BJ104,IF(BU$19&lt;='様式３（療養者名簿）（⑤の場合）'!$BK104,1,0),0),0)</f>
        <v>0</v>
      </c>
      <c r="BV99" s="247">
        <f>IF(BV$19-'様式３（療養者名簿）（⑤の場合）'!$BJ104+1&lt;=15,IF(BV$19&gt;='様式３（療養者名簿）（⑤の場合）'!$BJ104,IF(BV$19&lt;='様式３（療養者名簿）（⑤の場合）'!$BK104,1,0),0),0)</f>
        <v>0</v>
      </c>
      <c r="BW99" s="247">
        <f>IF(BW$19-'様式３（療養者名簿）（⑤の場合）'!$BJ104+1&lt;=15,IF(BW$19&gt;='様式３（療養者名簿）（⑤の場合）'!$BJ104,IF(BW$19&lt;='様式３（療養者名簿）（⑤の場合）'!$BK104,1,0),0),0)</f>
        <v>0</v>
      </c>
      <c r="BX99" s="247">
        <f>IF(BX$19-'様式３（療養者名簿）（⑤の場合）'!$BJ104+1&lt;=15,IF(BX$19&gt;='様式３（療養者名簿）（⑤の場合）'!$BJ104,IF(BX$19&lt;='様式３（療養者名簿）（⑤の場合）'!$BK104,1,0),0),0)</f>
        <v>0</v>
      </c>
      <c r="BY99" s="247">
        <f>IF(BY$19-'様式３（療養者名簿）（⑤の場合）'!$BJ104+1&lt;=15,IF(BY$19&gt;='様式３（療養者名簿）（⑤の場合）'!$BJ104,IF(BY$19&lt;='様式３（療養者名簿）（⑤の場合）'!$BK104,1,0),0),0)</f>
        <v>0</v>
      </c>
      <c r="BZ99" s="247">
        <f>IF(BZ$19-'様式３（療養者名簿）（⑤の場合）'!$BJ104+1&lt;=15,IF(BZ$19&gt;='様式３（療養者名簿）（⑤の場合）'!$BJ104,IF(BZ$19&lt;='様式３（療養者名簿）（⑤の場合）'!$BK104,1,0),0),0)</f>
        <v>0</v>
      </c>
      <c r="CA99" s="247">
        <f>IF(CA$19-'様式３（療養者名簿）（⑤の場合）'!$BJ104+1&lt;=15,IF(CA$19&gt;='様式３（療養者名簿）（⑤の場合）'!$BJ104,IF(CA$19&lt;='様式３（療養者名簿）（⑤の場合）'!$BK104,1,0),0),0)</f>
        <v>0</v>
      </c>
      <c r="CB99" s="247">
        <f>IF(CB$19-'様式３（療養者名簿）（⑤の場合）'!$BJ104+1&lt;=15,IF(CB$19&gt;='様式３（療養者名簿）（⑤の場合）'!$BJ104,IF(CB$19&lt;='様式３（療養者名簿）（⑤の場合）'!$BK104,1,0),0),0)</f>
        <v>0</v>
      </c>
      <c r="CC99" s="247">
        <f>IF(CC$19-'様式３（療養者名簿）（⑤の場合）'!$BJ104+1&lt;=15,IF(CC$19&gt;='様式３（療養者名簿）（⑤の場合）'!$BJ104,IF(CC$19&lt;='様式３（療養者名簿）（⑤の場合）'!$BK104,1,0),0),0)</f>
        <v>0</v>
      </c>
      <c r="CD99" s="247">
        <f>IF(CD$19-'様式３（療養者名簿）（⑤の場合）'!$BJ104+1&lt;=15,IF(CD$19&gt;='様式３（療養者名簿）（⑤の場合）'!$BJ104,IF(CD$19&lt;='様式３（療養者名簿）（⑤の場合）'!$BK104,1,0),0),0)</f>
        <v>0</v>
      </c>
      <c r="CE99" s="247">
        <f>IF(CE$19-'様式３（療養者名簿）（⑤の場合）'!$BJ104+1&lt;=15,IF(CE$19&gt;='様式３（療養者名簿）（⑤の場合）'!$BJ104,IF(CE$19&lt;='様式３（療養者名簿）（⑤の場合）'!$BK104,1,0),0),0)</f>
        <v>0</v>
      </c>
      <c r="CF99" s="247">
        <f>IF(CF$19-'様式３（療養者名簿）（⑤の場合）'!$BJ104+1&lt;=15,IF(CF$19&gt;='様式３（療養者名簿）（⑤の場合）'!$BJ104,IF(CF$19&lt;='様式３（療養者名簿）（⑤の場合）'!$BK104,1,0),0),0)</f>
        <v>0</v>
      </c>
      <c r="CG99" s="247">
        <f>IF(CG$19-'様式３（療養者名簿）（⑤の場合）'!$BJ104+1&lt;=15,IF(CG$19&gt;='様式３（療養者名簿）（⑤の場合）'!$BJ104,IF(CG$19&lt;='様式３（療養者名簿）（⑤の場合）'!$BK104,1,0),0),0)</f>
        <v>0</v>
      </c>
      <c r="CH99" s="247">
        <f>IF(CH$19-'様式３（療養者名簿）（⑤の場合）'!$BJ104+1&lt;=15,IF(CH$19&gt;='様式３（療養者名簿）（⑤の場合）'!$BJ104,IF(CH$19&lt;='様式３（療養者名簿）（⑤の場合）'!$BK104,1,0),0),0)</f>
        <v>0</v>
      </c>
      <c r="CI99" s="247">
        <f>IF(CI$19-'様式３（療養者名簿）（⑤の場合）'!$BJ104+1&lt;=15,IF(CI$19&gt;='様式３（療養者名簿）（⑤の場合）'!$BJ104,IF(CI$19&lt;='様式３（療養者名簿）（⑤の場合）'!$BK104,1,0),0),0)</f>
        <v>0</v>
      </c>
      <c r="CJ99" s="247">
        <f>IF(CJ$19-'様式３（療養者名簿）（⑤の場合）'!$BJ104+1&lt;=15,IF(CJ$19&gt;='様式３（療養者名簿）（⑤の場合）'!$BJ104,IF(CJ$19&lt;='様式３（療養者名簿）（⑤の場合）'!$BK104,1,0),0),0)</f>
        <v>0</v>
      </c>
      <c r="CK99" s="247">
        <f>IF(CK$19-'様式３（療養者名簿）（⑤の場合）'!$BJ104+1&lt;=15,IF(CK$19&gt;='様式３（療養者名簿）（⑤の場合）'!$BJ104,IF(CK$19&lt;='様式３（療養者名簿）（⑤の場合）'!$BK104,1,0),0),0)</f>
        <v>0</v>
      </c>
      <c r="CL99" s="247">
        <f>IF(CL$19-'様式３（療養者名簿）（⑤の場合）'!$BJ104+1&lt;=15,IF(CL$19&gt;='様式３（療養者名簿）（⑤の場合）'!$BJ104,IF(CL$19&lt;='様式３（療養者名簿）（⑤の場合）'!$BK104,1,0),0),0)</f>
        <v>0</v>
      </c>
      <c r="CM99" s="247">
        <f>IF(CM$19-'様式３（療養者名簿）（⑤の場合）'!$BJ104+1&lt;=15,IF(CM$19&gt;='様式３（療養者名簿）（⑤の場合）'!$BJ104,IF(CM$19&lt;='様式３（療養者名簿）（⑤の場合）'!$BK104,1,0),0),0)</f>
        <v>0</v>
      </c>
      <c r="CN99" s="247">
        <f>IF(CN$19-'様式３（療養者名簿）（⑤の場合）'!$BJ104+1&lt;=15,IF(CN$19&gt;='様式３（療養者名簿）（⑤の場合）'!$BJ104,IF(CN$19&lt;='様式３（療養者名簿）（⑤の場合）'!$BK104,1,0),0),0)</f>
        <v>0</v>
      </c>
      <c r="CO99" s="247">
        <f>IF(CO$19-'様式３（療養者名簿）（⑤の場合）'!$BJ104+1&lt;=15,IF(CO$19&gt;='様式３（療養者名簿）（⑤の場合）'!$BJ104,IF(CO$19&lt;='様式３（療養者名簿）（⑤の場合）'!$BK104,1,0),0),0)</f>
        <v>0</v>
      </c>
      <c r="CP99" s="247">
        <f>IF(CP$19-'様式３（療養者名簿）（⑤の場合）'!$BJ104+1&lt;=15,IF(CP$19&gt;='様式３（療養者名簿）（⑤の場合）'!$BJ104,IF(CP$19&lt;='様式３（療養者名簿）（⑤の場合）'!$BK104,1,0),0),0)</f>
        <v>0</v>
      </c>
      <c r="CQ99" s="247">
        <f>IF(CQ$19-'様式３（療養者名簿）（⑤の場合）'!$BJ104+1&lt;=15,IF(CQ$19&gt;='様式３（療養者名簿）（⑤の場合）'!$BJ104,IF(CQ$19&lt;='様式３（療養者名簿）（⑤の場合）'!$BK104,1,0),0),0)</f>
        <v>0</v>
      </c>
      <c r="CR99" s="247">
        <f>IF(CR$19-'様式３（療養者名簿）（⑤の場合）'!$BJ104+1&lt;=15,IF(CR$19&gt;='様式３（療養者名簿）（⑤の場合）'!$BJ104,IF(CR$19&lt;='様式３（療養者名簿）（⑤の場合）'!$BK104,1,0),0),0)</f>
        <v>0</v>
      </c>
      <c r="CS99" s="247">
        <f>IF(CS$19-'様式３（療養者名簿）（⑤の場合）'!$BJ104+1&lt;=15,IF(CS$19&gt;='様式３（療養者名簿）（⑤の場合）'!$BJ104,IF(CS$19&lt;='様式３（療養者名簿）（⑤の場合）'!$BK104,1,0),0),0)</f>
        <v>0</v>
      </c>
      <c r="CT99" s="247">
        <f>IF(CT$19-'様式３（療養者名簿）（⑤の場合）'!$BJ104+1&lt;=15,IF(CT$19&gt;='様式３（療養者名簿）（⑤の場合）'!$BJ104,IF(CT$19&lt;='様式３（療養者名簿）（⑤の場合）'!$BK104,1,0),0),0)</f>
        <v>0</v>
      </c>
      <c r="CU99" s="247">
        <f>IF(CU$19-'様式３（療養者名簿）（⑤の場合）'!$BJ104+1&lt;=15,IF(CU$19&gt;='様式３（療養者名簿）（⑤の場合）'!$BJ104,IF(CU$19&lt;='様式３（療養者名簿）（⑤の場合）'!$BK104,1,0),0),0)</f>
        <v>0</v>
      </c>
      <c r="CV99" s="247">
        <f>IF(CV$19-'様式３（療養者名簿）（⑤の場合）'!$BJ104+1&lt;=15,IF(CV$19&gt;='様式３（療養者名簿）（⑤の場合）'!$BJ104,IF(CV$19&lt;='様式３（療養者名簿）（⑤の場合）'!$BK104,1,0),0),0)</f>
        <v>0</v>
      </c>
      <c r="CW99" s="247">
        <f>IF(CW$19-'様式３（療養者名簿）（⑤の場合）'!$BJ104+1&lt;=15,IF(CW$19&gt;='様式３（療養者名簿）（⑤の場合）'!$BJ104,IF(CW$19&lt;='様式３（療養者名簿）（⑤の場合）'!$BK104,1,0),0),0)</f>
        <v>0</v>
      </c>
      <c r="CX99" s="247">
        <f>IF(CX$19-'様式３（療養者名簿）（⑤の場合）'!$BJ104+1&lt;=15,IF(CX$19&gt;='様式３（療養者名簿）（⑤の場合）'!$BJ104,IF(CX$19&lt;='様式３（療養者名簿）（⑤の場合）'!$BK104,1,0),0),0)</f>
        <v>0</v>
      </c>
      <c r="CY99" s="247">
        <f>IF(CY$19-'様式３（療養者名簿）（⑤の場合）'!$BJ104+1&lt;=15,IF(CY$19&gt;='様式３（療養者名簿）（⑤の場合）'!$BJ104,IF(CY$19&lt;='様式３（療養者名簿）（⑤の場合）'!$BK104,1,0),0),0)</f>
        <v>0</v>
      </c>
      <c r="CZ99" s="247">
        <f>IF(CZ$19-'様式３（療養者名簿）（⑤の場合）'!$BJ104+1&lt;=15,IF(CZ$19&gt;='様式３（療養者名簿）（⑤の場合）'!$BJ104,IF(CZ$19&lt;='様式３（療養者名簿）（⑤の場合）'!$BK104,1,0),0),0)</f>
        <v>0</v>
      </c>
      <c r="DA99" s="247">
        <f>IF(DA$19-'様式３（療養者名簿）（⑤の場合）'!$BJ104+1&lt;=15,IF(DA$19&gt;='様式３（療養者名簿）（⑤の場合）'!$BJ104,IF(DA$19&lt;='様式３（療養者名簿）（⑤の場合）'!$BK104,1,0),0),0)</f>
        <v>0</v>
      </c>
      <c r="DB99" s="247">
        <f>IF(DB$19-'様式３（療養者名簿）（⑤の場合）'!$BJ104+1&lt;=15,IF(DB$19&gt;='様式３（療養者名簿）（⑤の場合）'!$BJ104,IF(DB$19&lt;='様式３（療養者名簿）（⑤の場合）'!$BK104,1,0),0),0)</f>
        <v>0</v>
      </c>
      <c r="DC99" s="247">
        <f>IF(DC$19-'様式３（療養者名簿）（⑤の場合）'!$BJ104+1&lt;=15,IF(DC$19&gt;='様式３（療養者名簿）（⑤の場合）'!$BJ104,IF(DC$19&lt;='様式３（療養者名簿）（⑤の場合）'!$BK104,1,0),0),0)</f>
        <v>0</v>
      </c>
      <c r="DD99" s="247">
        <f>IF(DD$19-'様式３（療養者名簿）（⑤の場合）'!$BJ104+1&lt;=15,IF(DD$19&gt;='様式３（療養者名簿）（⑤の場合）'!$BJ104,IF(DD$19&lt;='様式３（療養者名簿）（⑤の場合）'!$BK104,1,0),0),0)</f>
        <v>0</v>
      </c>
      <c r="DE99" s="247">
        <f>IF(DE$19-'様式３（療養者名簿）（⑤の場合）'!$BJ104+1&lt;=15,IF(DE$19&gt;='様式３（療養者名簿）（⑤の場合）'!$BJ104,IF(DE$19&lt;='様式３（療養者名簿）（⑤の場合）'!$BK104,1,0),0),0)</f>
        <v>0</v>
      </c>
      <c r="DF99" s="247">
        <f>IF(DF$19-'様式３（療養者名簿）（⑤の場合）'!$BJ104+1&lt;=15,IF(DF$19&gt;='様式３（療養者名簿）（⑤の場合）'!$BJ104,IF(DF$19&lt;='様式３（療養者名簿）（⑤の場合）'!$BK104,1,0),0),0)</f>
        <v>0</v>
      </c>
      <c r="DG99" s="247">
        <f>IF(DG$19-'様式３（療養者名簿）（⑤の場合）'!$BJ104+1&lt;=15,IF(DG$19&gt;='様式３（療養者名簿）（⑤の場合）'!$BJ104,IF(DG$19&lt;='様式３（療養者名簿）（⑤の場合）'!$BK104,1,0),0),0)</f>
        <v>0</v>
      </c>
      <c r="DH99" s="247">
        <f>IF(DH$19-'様式３（療養者名簿）（⑤の場合）'!$BJ104+1&lt;=15,IF(DH$19&gt;='様式３（療養者名簿）（⑤の場合）'!$BJ104,IF(DH$19&lt;='様式３（療養者名簿）（⑤の場合）'!$BK104,1,0),0),0)</f>
        <v>0</v>
      </c>
      <c r="DI99" s="247">
        <f>IF(DI$19-'様式３（療養者名簿）（⑤の場合）'!$BJ104+1&lt;=15,IF(DI$19&gt;='様式３（療養者名簿）（⑤の場合）'!$BJ104,IF(DI$19&lt;='様式３（療養者名簿）（⑤の場合）'!$BK104,1,0),0),0)</f>
        <v>0</v>
      </c>
      <c r="DJ99" s="247">
        <f>IF(DJ$19-'様式３（療養者名簿）（⑤の場合）'!$BJ104+1&lt;=15,IF(DJ$19&gt;='様式３（療養者名簿）（⑤の場合）'!$BJ104,IF(DJ$19&lt;='様式３（療養者名簿）（⑤の場合）'!$BK104,1,0),0),0)</f>
        <v>0</v>
      </c>
      <c r="DK99" s="247">
        <f>IF(DK$19-'様式３（療養者名簿）（⑤の場合）'!$BJ104+1&lt;=15,IF(DK$19&gt;='様式３（療養者名簿）（⑤の場合）'!$BJ104,IF(DK$19&lt;='様式３（療養者名簿）（⑤の場合）'!$BK104,1,0),0),0)</f>
        <v>0</v>
      </c>
      <c r="DL99" s="247">
        <f>IF(DL$19-'様式３（療養者名簿）（⑤の場合）'!$BJ104+1&lt;=15,IF(DL$19&gt;='様式３（療養者名簿）（⑤の場合）'!$BJ104,IF(DL$19&lt;='様式３（療養者名簿）（⑤の場合）'!$BK104,1,0),0),0)</f>
        <v>0</v>
      </c>
      <c r="DM99" s="247">
        <f>IF(DM$19-'様式３（療養者名簿）（⑤の場合）'!$BJ104+1&lt;=15,IF(DM$19&gt;='様式３（療養者名簿）（⑤の場合）'!$BJ104,IF(DM$19&lt;='様式３（療養者名簿）（⑤の場合）'!$BK104,1,0),0),0)</f>
        <v>0</v>
      </c>
      <c r="DN99" s="247">
        <f>IF(DN$19-'様式３（療養者名簿）（⑤の場合）'!$BJ104+1&lt;=15,IF(DN$19&gt;='様式３（療養者名簿）（⑤の場合）'!$BJ104,IF(DN$19&lt;='様式３（療養者名簿）（⑤の場合）'!$BK104,1,0),0),0)</f>
        <v>0</v>
      </c>
      <c r="DO99" s="247">
        <f>IF(DO$19-'様式３（療養者名簿）（⑤の場合）'!$BJ104+1&lt;=15,IF(DO$19&gt;='様式３（療養者名簿）（⑤の場合）'!$BJ104,IF(DO$19&lt;='様式３（療養者名簿）（⑤の場合）'!$BK104,1,0),0),0)</f>
        <v>0</v>
      </c>
      <c r="DP99" s="247">
        <f>IF(DP$19-'様式３（療養者名簿）（⑤の場合）'!$BJ104+1&lt;=15,IF(DP$19&gt;='様式３（療養者名簿）（⑤の場合）'!$BJ104,IF(DP$19&lt;='様式３（療養者名簿）（⑤の場合）'!$BK104,1,0),0),0)</f>
        <v>0</v>
      </c>
      <c r="DQ99" s="247">
        <f>IF(DQ$19-'様式３（療養者名簿）（⑤の場合）'!$BJ104+1&lt;=15,IF(DQ$19&gt;='様式３（療養者名簿）（⑤の場合）'!$BJ104,IF(DQ$19&lt;='様式３（療養者名簿）（⑤の場合）'!$BK104,1,0),0),0)</f>
        <v>0</v>
      </c>
      <c r="DR99" s="247">
        <f>IF(DR$19-'様式３（療養者名簿）（⑤の場合）'!$BJ104+1&lt;=15,IF(DR$19&gt;='様式３（療養者名簿）（⑤の場合）'!$BJ104,IF(DR$19&lt;='様式３（療養者名簿）（⑤の場合）'!$BK104,1,0),0),0)</f>
        <v>0</v>
      </c>
      <c r="DS99" s="247">
        <f>IF(DS$19-'様式３（療養者名簿）（⑤の場合）'!$BJ104+1&lt;=15,IF(DS$19&gt;='様式３（療養者名簿）（⑤の場合）'!$BJ104,IF(DS$19&lt;='様式３（療養者名簿）（⑤の場合）'!$BK104,1,0),0),0)</f>
        <v>0</v>
      </c>
      <c r="DT99" s="247">
        <f>IF(DT$19-'様式３（療養者名簿）（⑤の場合）'!$BJ104+1&lt;=15,IF(DT$19&gt;='様式３（療養者名簿）（⑤の場合）'!$BJ104,IF(DT$19&lt;='様式３（療養者名簿）（⑤の場合）'!$BK104,1,0),0),0)</f>
        <v>0</v>
      </c>
      <c r="DU99" s="247">
        <f>IF(DU$19-'様式３（療養者名簿）（⑤の場合）'!$BJ104+1&lt;=15,IF(DU$19&gt;='様式３（療養者名簿）（⑤の場合）'!$BJ104,IF(DU$19&lt;='様式３（療養者名簿）（⑤の場合）'!$BK104,1,0),0),0)</f>
        <v>0</v>
      </c>
      <c r="DV99" s="247">
        <f>IF(DV$19-'様式３（療養者名簿）（⑤の場合）'!$BJ104+1&lt;=15,IF(DV$19&gt;='様式３（療養者名簿）（⑤の場合）'!$BJ104,IF(DV$19&lt;='様式３（療養者名簿）（⑤の場合）'!$BK104,1,0),0),0)</f>
        <v>0</v>
      </c>
      <c r="DW99" s="247">
        <f>IF(DW$19-'様式３（療養者名簿）（⑤の場合）'!$BJ104+1&lt;=15,IF(DW$19&gt;='様式３（療養者名簿）（⑤の場合）'!$BJ104,IF(DW$19&lt;='様式３（療養者名簿）（⑤の場合）'!$BK104,1,0),0),0)</f>
        <v>0</v>
      </c>
      <c r="DX99" s="247">
        <f>IF(DX$19-'様式３（療養者名簿）（⑤の場合）'!$BJ104+1&lt;=15,IF(DX$19&gt;='様式３（療養者名簿）（⑤の場合）'!$BJ104,IF(DX$19&lt;='様式３（療養者名簿）（⑤の場合）'!$BK104,1,0),0),0)</f>
        <v>0</v>
      </c>
      <c r="DY99" s="247">
        <f>IF(DY$19-'様式３（療養者名簿）（⑤の場合）'!$BJ104+1&lt;=15,IF(DY$19&gt;='様式３（療養者名簿）（⑤の場合）'!$BJ104,IF(DY$19&lt;='様式３（療養者名簿）（⑤の場合）'!$BK104,1,0),0),0)</f>
        <v>0</v>
      </c>
      <c r="DZ99" s="247">
        <f>IF(DZ$19-'様式３（療養者名簿）（⑤の場合）'!$BJ104+1&lt;=15,IF(DZ$19&gt;='様式３（療養者名簿）（⑤の場合）'!$BJ104,IF(DZ$19&lt;='様式３（療養者名簿）（⑤の場合）'!$BK104,1,0),0),0)</f>
        <v>0</v>
      </c>
      <c r="EA99" s="247">
        <f>IF(EA$19-'様式３（療養者名簿）（⑤の場合）'!$BJ104+1&lt;=15,IF(EA$19&gt;='様式３（療養者名簿）（⑤の場合）'!$BJ104,IF(EA$19&lt;='様式３（療養者名簿）（⑤の場合）'!$BK104,1,0),0),0)</f>
        <v>0</v>
      </c>
      <c r="EB99" s="247">
        <f>IF(EB$19-'様式３（療養者名簿）（⑤の場合）'!$BJ104+1&lt;=15,IF(EB$19&gt;='様式３（療養者名簿）（⑤の場合）'!$BJ104,IF(EB$19&lt;='様式３（療養者名簿）（⑤の場合）'!$BK104,1,0),0),0)</f>
        <v>0</v>
      </c>
      <c r="EC99" s="247">
        <f>IF(EC$19-'様式３（療養者名簿）（⑤の場合）'!$BJ104+1&lt;=15,IF(EC$19&gt;='様式３（療養者名簿）（⑤の場合）'!$BJ104,IF(EC$19&lt;='様式３（療養者名簿）（⑤の場合）'!$BK104,1,0),0),0)</f>
        <v>0</v>
      </c>
      <c r="ED99" s="247">
        <f>IF(ED$19-'様式３（療養者名簿）（⑤の場合）'!$BJ104+1&lt;=15,IF(ED$19&gt;='様式３（療養者名簿）（⑤の場合）'!$BJ104,IF(ED$19&lt;='様式３（療養者名簿）（⑤の場合）'!$BK104,1,0),0),0)</f>
        <v>0</v>
      </c>
      <c r="EE99" s="247">
        <f>IF(EE$19-'様式３（療養者名簿）（⑤の場合）'!$BJ104+1&lt;=15,IF(EE$19&gt;='様式３（療養者名簿）（⑤の場合）'!$BJ104,IF(EE$19&lt;='様式３（療養者名簿）（⑤の場合）'!$BK104,1,0),0),0)</f>
        <v>0</v>
      </c>
      <c r="EF99" s="247">
        <f>IF(EF$19-'様式３（療養者名簿）（⑤の場合）'!$BJ104+1&lt;=15,IF(EF$19&gt;='様式３（療養者名簿）（⑤の場合）'!$BJ104,IF(EF$19&lt;='様式３（療養者名簿）（⑤の場合）'!$BK104,1,0),0),0)</f>
        <v>0</v>
      </c>
      <c r="EG99" s="247">
        <f>IF(EG$19-'様式３（療養者名簿）（⑤の場合）'!$BJ104+1&lt;=15,IF(EG$19&gt;='様式３（療養者名簿）（⑤の場合）'!$BJ104,IF(EG$19&lt;='様式３（療養者名簿）（⑤の場合）'!$BK104,1,0),0),0)</f>
        <v>0</v>
      </c>
      <c r="EH99" s="247">
        <f>IF(EH$19-'様式３（療養者名簿）（⑤の場合）'!$BJ104+1&lt;=15,IF(EH$19&gt;='様式３（療養者名簿）（⑤の場合）'!$BJ104,IF(EH$19&lt;='様式３（療養者名簿）（⑤の場合）'!$BK104,1,0),0),0)</f>
        <v>0</v>
      </c>
      <c r="EI99" s="247">
        <f>IF(EI$19-'様式３（療養者名簿）（⑤の場合）'!$BJ104+1&lt;=15,IF(EI$19&gt;='様式３（療養者名簿）（⑤の場合）'!$BJ104,IF(EI$19&lt;='様式３（療養者名簿）（⑤の場合）'!$BK104,1,0),0),0)</f>
        <v>0</v>
      </c>
      <c r="EJ99" s="247">
        <f>IF(EJ$19-'様式３（療養者名簿）（⑤の場合）'!$BJ104+1&lt;=15,IF(EJ$19&gt;='様式３（療養者名簿）（⑤の場合）'!$BJ104,IF(EJ$19&lt;='様式３（療養者名簿）（⑤の場合）'!$BK104,1,0),0),0)</f>
        <v>0</v>
      </c>
      <c r="EK99" s="247">
        <f>IF(EK$19-'様式３（療養者名簿）（⑤の場合）'!$BJ104+1&lt;=15,IF(EK$19&gt;='様式３（療養者名簿）（⑤の場合）'!$BJ104,IF(EK$19&lt;='様式３（療養者名簿）（⑤の場合）'!$BK104,1,0),0),0)</f>
        <v>0</v>
      </c>
      <c r="EL99" s="247">
        <f>IF(EL$19-'様式３（療養者名簿）（⑤の場合）'!$BJ104+1&lt;=15,IF(EL$19&gt;='様式３（療養者名簿）（⑤の場合）'!$BJ104,IF(EL$19&lt;='様式３（療養者名簿）（⑤の場合）'!$BK104,1,0),0),0)</f>
        <v>0</v>
      </c>
      <c r="EM99" s="247">
        <f>IF(EM$19-'様式３（療養者名簿）（⑤の場合）'!$BJ104+1&lt;=15,IF(EM$19&gt;='様式３（療養者名簿）（⑤の場合）'!$BJ104,IF(EM$19&lt;='様式３（療養者名簿）（⑤の場合）'!$BK104,1,0),0),0)</f>
        <v>0</v>
      </c>
      <c r="EN99" s="247">
        <f>IF(EN$19-'様式３（療養者名簿）（⑤の場合）'!$BJ104+1&lt;=15,IF(EN$19&gt;='様式３（療養者名簿）（⑤の場合）'!$BJ104,IF(EN$19&lt;='様式３（療養者名簿）（⑤の場合）'!$BK104,1,0),0),0)</f>
        <v>0</v>
      </c>
      <c r="EO99" s="247">
        <f>IF(EO$19-'様式３（療養者名簿）（⑤の場合）'!$BJ104+1&lt;=15,IF(EO$19&gt;='様式３（療養者名簿）（⑤の場合）'!$BJ104,IF(EO$19&lt;='様式３（療養者名簿）（⑤の場合）'!$BK104,1,0),0),0)</f>
        <v>0</v>
      </c>
      <c r="EP99" s="247">
        <f>IF(EP$19-'様式３（療養者名簿）（⑤の場合）'!$BJ104+1&lt;=15,IF(EP$19&gt;='様式３（療養者名簿）（⑤の場合）'!$BJ104,IF(EP$19&lt;='様式３（療養者名簿）（⑤の場合）'!$BK104,1,0),0),0)</f>
        <v>0</v>
      </c>
      <c r="EQ99" s="247">
        <f>IF(EQ$19-'様式３（療養者名簿）（⑤の場合）'!$BJ104+1&lt;=15,IF(EQ$19&gt;='様式３（療養者名簿）（⑤の場合）'!$BJ104,IF(EQ$19&lt;='様式３（療養者名簿）（⑤の場合）'!$BK104,1,0),0),0)</f>
        <v>0</v>
      </c>
      <c r="ER99" s="247">
        <f>IF(ER$19-'様式３（療養者名簿）（⑤の場合）'!$BJ104+1&lt;=15,IF(ER$19&gt;='様式３（療養者名簿）（⑤の場合）'!$BJ104,IF(ER$19&lt;='様式３（療養者名簿）（⑤の場合）'!$BK104,1,0),0),0)</f>
        <v>0</v>
      </c>
      <c r="ES99" s="247">
        <f>IF(ES$19-'様式３（療養者名簿）（⑤の場合）'!$BJ104+1&lt;=15,IF(ES$19&gt;='様式３（療養者名簿）（⑤の場合）'!$BJ104,IF(ES$19&lt;='様式３（療養者名簿）（⑤の場合）'!$BK104,1,0),0),0)</f>
        <v>0</v>
      </c>
      <c r="ET99" s="247">
        <f>IF(ET$19-'様式３（療養者名簿）（⑤の場合）'!$BJ104+1&lt;=15,IF(ET$19&gt;='様式３（療養者名簿）（⑤の場合）'!$BJ104,IF(ET$19&lt;='様式３（療養者名簿）（⑤の場合）'!$BK104,1,0),0),0)</f>
        <v>0</v>
      </c>
      <c r="EU99" s="247">
        <f>IF(EU$19-'様式３（療養者名簿）（⑤の場合）'!$BJ104+1&lt;=15,IF(EU$19&gt;='様式３（療養者名簿）（⑤の場合）'!$BJ104,IF(EU$19&lt;='様式３（療養者名簿）（⑤の場合）'!$BK104,1,0),0),0)</f>
        <v>0</v>
      </c>
      <c r="EV99" s="247">
        <f>IF(EV$19-'様式３（療養者名簿）（⑤の場合）'!$BJ104+1&lt;=15,IF(EV$19&gt;='様式３（療養者名簿）（⑤の場合）'!$BJ104,IF(EV$19&lt;='様式３（療養者名簿）（⑤の場合）'!$BK104,1,0),0),0)</f>
        <v>0</v>
      </c>
      <c r="EW99" s="247">
        <f>IF(EW$19-'様式３（療養者名簿）（⑤の場合）'!$BJ104+1&lt;=15,IF(EW$19&gt;='様式３（療養者名簿）（⑤の場合）'!$BJ104,IF(EW$19&lt;='様式３（療養者名簿）（⑤の場合）'!$BK104,1,0),0),0)</f>
        <v>0</v>
      </c>
      <c r="EX99" s="247">
        <f>IF(EX$19-'様式３（療養者名簿）（⑤の場合）'!$BJ104+1&lt;=15,IF(EX$19&gt;='様式３（療養者名簿）（⑤の場合）'!$BJ104,IF(EX$19&lt;='様式３（療養者名簿）（⑤の場合）'!$BK104,1,0),0),0)</f>
        <v>0</v>
      </c>
      <c r="EY99" s="247">
        <f>IF(EY$19-'様式３（療養者名簿）（⑤の場合）'!$BJ104+1&lt;=15,IF(EY$19&gt;='様式３（療養者名簿）（⑤の場合）'!$BJ104,IF(EY$19&lt;='様式３（療養者名簿）（⑤の場合）'!$BK104,1,0),0),0)</f>
        <v>0</v>
      </c>
      <c r="EZ99" s="247">
        <f>IF(EZ$19-'様式３（療養者名簿）（⑤の場合）'!$BJ104+1&lt;=15,IF(EZ$19&gt;='様式３（療養者名簿）（⑤の場合）'!$BJ104,IF(EZ$19&lt;='様式３（療養者名簿）（⑤の場合）'!$BK104,1,0),0),0)</f>
        <v>0</v>
      </c>
      <c r="FA99" s="247">
        <f>IF(FA$19-'様式３（療養者名簿）（⑤の場合）'!$BJ104+1&lt;=15,IF(FA$19&gt;='様式３（療養者名簿）（⑤の場合）'!$BJ104,IF(FA$19&lt;='様式３（療養者名簿）（⑤の場合）'!$BK104,1,0),0),0)</f>
        <v>0</v>
      </c>
      <c r="FB99" s="247">
        <f>IF(FB$19-'様式３（療養者名簿）（⑤の場合）'!$BJ104+1&lt;=15,IF(FB$19&gt;='様式３（療養者名簿）（⑤の場合）'!$BJ104,IF(FB$19&lt;='様式３（療養者名簿）（⑤の場合）'!$BK104,1,0),0),0)</f>
        <v>0</v>
      </c>
      <c r="FC99" s="247">
        <f>IF(FC$19-'様式３（療養者名簿）（⑤の場合）'!$BJ104+1&lt;=15,IF(FC$19&gt;='様式３（療養者名簿）（⑤の場合）'!$BJ104,IF(FC$19&lt;='様式３（療養者名簿）（⑤の場合）'!$BK104,1,0),0),0)</f>
        <v>0</v>
      </c>
      <c r="FD99" s="247">
        <f>IF(FD$19-'様式３（療養者名簿）（⑤の場合）'!$BJ104+1&lt;=15,IF(FD$19&gt;='様式３（療養者名簿）（⑤の場合）'!$BJ104,IF(FD$19&lt;='様式３（療養者名簿）（⑤の場合）'!$BK104,1,0),0),0)</f>
        <v>0</v>
      </c>
      <c r="FE99" s="247">
        <f>IF(FE$19-'様式３（療養者名簿）（⑤の場合）'!$BJ104+1&lt;=15,IF(FE$19&gt;='様式３（療養者名簿）（⑤の場合）'!$BJ104,IF(FE$19&lt;='様式３（療養者名簿）（⑤の場合）'!$BK104,1,0),0),0)</f>
        <v>0</v>
      </c>
      <c r="FF99" s="247">
        <f>IF(FF$19-'様式３（療養者名簿）（⑤の場合）'!$BJ104+1&lt;=15,IF(FF$19&gt;='様式３（療養者名簿）（⑤の場合）'!$BJ104,IF(FF$19&lt;='様式３（療養者名簿）（⑤の場合）'!$BK104,1,0),0),0)</f>
        <v>0</v>
      </c>
      <c r="FG99" s="247">
        <f>IF(FG$19-'様式３（療養者名簿）（⑤の場合）'!$BJ104+1&lt;=15,IF(FG$19&gt;='様式３（療養者名簿）（⑤の場合）'!$BJ104,IF(FG$19&lt;='様式３（療養者名簿）（⑤の場合）'!$BK104,1,0),0),0)</f>
        <v>0</v>
      </c>
      <c r="FH99" s="247">
        <f>IF(FH$19-'様式３（療養者名簿）（⑤の場合）'!$BJ104+1&lt;=15,IF(FH$19&gt;='様式３（療養者名簿）（⑤の場合）'!$BJ104,IF(FH$19&lt;='様式３（療養者名簿）（⑤の場合）'!$BK104,1,0),0),0)</f>
        <v>0</v>
      </c>
      <c r="FI99" s="247">
        <f>IF(FI$19-'様式３（療養者名簿）（⑤の場合）'!$BJ104+1&lt;=15,IF(FI$19&gt;='様式３（療養者名簿）（⑤の場合）'!$BJ104,IF(FI$19&lt;='様式３（療養者名簿）（⑤の場合）'!$BK104,1,0),0),0)</f>
        <v>0</v>
      </c>
      <c r="FJ99" s="247">
        <f>IF(FJ$19-'様式３（療養者名簿）（⑤の場合）'!$BJ104+1&lt;=15,IF(FJ$19&gt;='様式３（療養者名簿）（⑤の場合）'!$BJ104,IF(FJ$19&lt;='様式３（療養者名簿）（⑤の場合）'!$BK104,1,0),0),0)</f>
        <v>0</v>
      </c>
      <c r="FK99" s="247">
        <f>IF(FK$19-'様式３（療養者名簿）（⑤の場合）'!$BJ104+1&lt;=15,IF(FK$19&gt;='様式３（療養者名簿）（⑤の場合）'!$BJ104,IF(FK$19&lt;='様式３（療養者名簿）（⑤の場合）'!$BK104,1,0),0),0)</f>
        <v>0</v>
      </c>
      <c r="FL99" s="247">
        <f>IF(FL$19-'様式３（療養者名簿）（⑤の場合）'!$BJ104+1&lt;=15,IF(FL$19&gt;='様式３（療養者名簿）（⑤の場合）'!$BJ104,IF(FL$19&lt;='様式３（療養者名簿）（⑤の場合）'!$BK104,1,0),0),0)</f>
        <v>0</v>
      </c>
      <c r="FM99" s="247">
        <f>IF(FM$19-'様式３（療養者名簿）（⑤の場合）'!$BJ104+1&lt;=15,IF(FM$19&gt;='様式３（療養者名簿）（⑤の場合）'!$BJ104,IF(FM$19&lt;='様式３（療養者名簿）（⑤の場合）'!$BK104,1,0),0),0)</f>
        <v>0</v>
      </c>
      <c r="FN99" s="247">
        <f>IF(FN$19-'様式３（療養者名簿）（⑤の場合）'!$BJ104+1&lt;=15,IF(FN$19&gt;='様式３（療養者名簿）（⑤の場合）'!$BJ104,IF(FN$19&lt;='様式３（療養者名簿）（⑤の場合）'!$BK104,1,0),0),0)</f>
        <v>0</v>
      </c>
      <c r="FO99" s="247">
        <f>IF(FO$19-'様式３（療養者名簿）（⑤の場合）'!$BJ104+1&lt;=15,IF(FO$19&gt;='様式３（療養者名簿）（⑤の場合）'!$BJ104,IF(FO$19&lt;='様式３（療養者名簿）（⑤の場合）'!$BK104,1,0),0),0)</f>
        <v>0</v>
      </c>
      <c r="FP99" s="247">
        <f>IF(FP$19-'様式３（療養者名簿）（⑤の場合）'!$BJ104+1&lt;=15,IF(FP$19&gt;='様式３（療養者名簿）（⑤の場合）'!$BJ104,IF(FP$19&lt;='様式３（療養者名簿）（⑤の場合）'!$BK104,1,0),0),0)</f>
        <v>0</v>
      </c>
      <c r="FQ99" s="247">
        <f>IF(FQ$19-'様式３（療養者名簿）（⑤の場合）'!$BJ104+1&lt;=15,IF(FQ$19&gt;='様式３（療養者名簿）（⑤の場合）'!$BJ104,IF(FQ$19&lt;='様式３（療養者名簿）（⑤の場合）'!$BK104,1,0),0),0)</f>
        <v>0</v>
      </c>
      <c r="FR99" s="247">
        <f>IF(FR$19-'様式３（療養者名簿）（⑤の場合）'!$BJ104+1&lt;=15,IF(FR$19&gt;='様式３（療養者名簿）（⑤の場合）'!$BJ104,IF(FR$19&lt;='様式３（療養者名簿）（⑤の場合）'!$BK104,1,0),0),0)</f>
        <v>0</v>
      </c>
      <c r="FS99" s="247">
        <f>IF(FS$19-'様式３（療養者名簿）（⑤の場合）'!$BJ104+1&lt;=15,IF(FS$19&gt;='様式３（療養者名簿）（⑤の場合）'!$BJ104,IF(FS$19&lt;='様式３（療養者名簿）（⑤の場合）'!$BK104,1,0),0),0)</f>
        <v>0</v>
      </c>
      <c r="FT99" s="247">
        <f>IF(FT$19-'様式３（療養者名簿）（⑤の場合）'!$BJ104+1&lt;=15,IF(FT$19&gt;='様式３（療養者名簿）（⑤の場合）'!$BJ104,IF(FT$19&lt;='様式３（療養者名簿）（⑤の場合）'!$BK104,1,0),0),0)</f>
        <v>0</v>
      </c>
      <c r="FU99" s="247">
        <f>IF(FU$19-'様式３（療養者名簿）（⑤の場合）'!$BJ104+1&lt;=15,IF(FU$19&gt;='様式３（療養者名簿）（⑤の場合）'!$BJ104,IF(FU$19&lt;='様式３（療養者名簿）（⑤の場合）'!$BK104,1,0),0),0)</f>
        <v>0</v>
      </c>
      <c r="FV99" s="247">
        <f>IF(FV$19-'様式３（療養者名簿）（⑤の場合）'!$BJ104+1&lt;=15,IF(FV$19&gt;='様式３（療養者名簿）（⑤の場合）'!$BJ104,IF(FV$19&lt;='様式３（療養者名簿）（⑤の場合）'!$BK104,1,0),0),0)</f>
        <v>0</v>
      </c>
      <c r="FW99" s="247">
        <f>IF(FW$19-'様式３（療養者名簿）（⑤の場合）'!$BJ104+1&lt;=15,IF(FW$19&gt;='様式３（療養者名簿）（⑤の場合）'!$BJ104,IF(FW$19&lt;='様式３（療養者名簿）（⑤の場合）'!$BK104,1,0),0),0)</f>
        <v>0</v>
      </c>
      <c r="FX99" s="247">
        <f>IF(FX$19-'様式３（療養者名簿）（⑤の場合）'!$BJ104+1&lt;=15,IF(FX$19&gt;='様式３（療養者名簿）（⑤の場合）'!$BJ104,IF(FX$19&lt;='様式３（療養者名簿）（⑤の場合）'!$BK104,1,0),0),0)</f>
        <v>0</v>
      </c>
      <c r="FY99" s="247">
        <f>IF(FY$19-'様式３（療養者名簿）（⑤の場合）'!$BJ104+1&lt;=15,IF(FY$19&gt;='様式３（療養者名簿）（⑤の場合）'!$BJ104,IF(FY$19&lt;='様式３（療養者名簿）（⑤の場合）'!$BK104,1,0),0),0)</f>
        <v>0</v>
      </c>
      <c r="FZ99" s="247">
        <f>IF(FZ$19-'様式３（療養者名簿）（⑤の場合）'!$BJ104+1&lt;=15,IF(FZ$19&gt;='様式３（療養者名簿）（⑤の場合）'!$BJ104,IF(FZ$19&lt;='様式３（療養者名簿）（⑤の場合）'!$BK104,1,0),0),0)</f>
        <v>0</v>
      </c>
      <c r="GA99" s="247">
        <f>IF(GA$19-'様式３（療養者名簿）（⑤の場合）'!$BJ104+1&lt;=15,IF(GA$19&gt;='様式３（療養者名簿）（⑤の場合）'!$BJ104,IF(GA$19&lt;='様式３（療養者名簿）（⑤の場合）'!$BK104,1,0),0),0)</f>
        <v>0</v>
      </c>
      <c r="GB99" s="247">
        <f>IF(GB$19-'様式３（療養者名簿）（⑤の場合）'!$BJ104+1&lt;=15,IF(GB$19&gt;='様式３（療養者名簿）（⑤の場合）'!$BJ104,IF(GB$19&lt;='様式３（療養者名簿）（⑤の場合）'!$BK104,1,0),0),0)</f>
        <v>0</v>
      </c>
      <c r="GC99" s="247">
        <f>IF(GC$19-'様式３（療養者名簿）（⑤の場合）'!$BJ104+1&lt;=15,IF(GC$19&gt;='様式３（療養者名簿）（⑤の場合）'!$BJ104,IF(GC$19&lt;='様式３（療養者名簿）（⑤の場合）'!$BK104,1,0),0),0)</f>
        <v>0</v>
      </c>
      <c r="GD99" s="247">
        <f>IF(GD$19-'様式３（療養者名簿）（⑤の場合）'!$BJ104+1&lt;=15,IF(GD$19&gt;='様式３（療養者名簿）（⑤の場合）'!$BJ104,IF(GD$19&lt;='様式３（療養者名簿）（⑤の場合）'!$BK104,1,0),0),0)</f>
        <v>0</v>
      </c>
      <c r="GE99" s="247">
        <f>IF(GE$19-'様式３（療養者名簿）（⑤の場合）'!$BJ104+1&lt;=15,IF(GE$19&gt;='様式３（療養者名簿）（⑤の場合）'!$BJ104,IF(GE$19&lt;='様式３（療養者名簿）（⑤の場合）'!$BK104,1,0),0),0)</f>
        <v>0</v>
      </c>
      <c r="GF99" s="247">
        <f>IF(GF$19-'様式３（療養者名簿）（⑤の場合）'!$BJ104+1&lt;=15,IF(GF$19&gt;='様式３（療養者名簿）（⑤の場合）'!$BJ104,IF(GF$19&lt;='様式３（療養者名簿）（⑤の場合）'!$BK104,1,0),0),0)</f>
        <v>0</v>
      </c>
      <c r="GG99" s="247">
        <f>IF(GG$19-'様式３（療養者名簿）（⑤の場合）'!$BJ104+1&lt;=15,IF(GG$19&gt;='様式３（療養者名簿）（⑤の場合）'!$BJ104,IF(GG$19&lt;='様式３（療養者名簿）（⑤の場合）'!$BK104,1,0),0),0)</f>
        <v>0</v>
      </c>
      <c r="GH99" s="247">
        <f>IF(GH$19-'様式３（療養者名簿）（⑤の場合）'!$BJ104+1&lt;=15,IF(GH$19&gt;='様式３（療養者名簿）（⑤の場合）'!$BJ104,IF(GH$19&lt;='様式３（療養者名簿）（⑤の場合）'!$BK104,1,0),0),0)</f>
        <v>0</v>
      </c>
      <c r="GI99" s="247">
        <f>IF(GI$19-'様式３（療養者名簿）（⑤の場合）'!$BJ104+1&lt;=15,IF(GI$19&gt;='様式３（療養者名簿）（⑤の場合）'!$BJ104,IF(GI$19&lt;='様式３（療養者名簿）（⑤の場合）'!$BK104,1,0),0),0)</f>
        <v>0</v>
      </c>
      <c r="GJ99" s="247">
        <f>IF(GJ$19-'様式３（療養者名簿）（⑤の場合）'!$BJ104+1&lt;=15,IF(GJ$19&gt;='様式３（療養者名簿）（⑤の場合）'!$BJ104,IF(GJ$19&lt;='様式３（療養者名簿）（⑤の場合）'!$BK104,1,0),0),0)</f>
        <v>0</v>
      </c>
      <c r="GK99" s="247">
        <f>IF(GK$19-'様式３（療養者名簿）（⑤の場合）'!$BJ104+1&lt;=15,IF(GK$19&gt;='様式３（療養者名簿）（⑤の場合）'!$BJ104,IF(GK$19&lt;='様式３（療養者名簿）（⑤の場合）'!$BK104,1,0),0),0)</f>
        <v>0</v>
      </c>
      <c r="GL99" s="247">
        <f>IF(GL$19-'様式３（療養者名簿）（⑤の場合）'!$BJ104+1&lt;=15,IF(GL$19&gt;='様式３（療養者名簿）（⑤の場合）'!$BJ104,IF(GL$19&lt;='様式３（療養者名簿）（⑤の場合）'!$BK104,1,0),0),0)</f>
        <v>0</v>
      </c>
      <c r="GM99" s="247">
        <f>IF(GM$19-'様式３（療養者名簿）（⑤の場合）'!$BJ104+1&lt;=15,IF(GM$19&gt;='様式３（療養者名簿）（⑤の場合）'!$BJ104,IF(GM$19&lt;='様式３（療養者名簿）（⑤の場合）'!$BK104,1,0),0),0)</f>
        <v>0</v>
      </c>
      <c r="GN99" s="247">
        <f>IF(GN$19-'様式３（療養者名簿）（⑤の場合）'!$BJ104+1&lt;=15,IF(GN$19&gt;='様式３（療養者名簿）（⑤の場合）'!$BJ104,IF(GN$19&lt;='様式３（療養者名簿）（⑤の場合）'!$BK104,1,0),0),0)</f>
        <v>0</v>
      </c>
      <c r="GO99" s="247">
        <f>IF(GO$19-'様式３（療養者名簿）（⑤の場合）'!$BJ104+1&lt;=15,IF(GO$19&gt;='様式３（療養者名簿）（⑤の場合）'!$BJ104,IF(GO$19&lt;='様式３（療養者名簿）（⑤の場合）'!$BK104,1,0),0),0)</f>
        <v>0</v>
      </c>
      <c r="GP99" s="247">
        <f>IF(GP$19-'様式３（療養者名簿）（⑤の場合）'!$BJ104+1&lt;=15,IF(GP$19&gt;='様式３（療養者名簿）（⑤の場合）'!$BJ104,IF(GP$19&lt;='様式３（療養者名簿）（⑤の場合）'!$BK104,1,0),0),0)</f>
        <v>0</v>
      </c>
      <c r="GQ99" s="247">
        <f>IF(GQ$19-'様式３（療養者名簿）（⑤の場合）'!$BJ104+1&lt;=15,IF(GQ$19&gt;='様式３（療養者名簿）（⑤の場合）'!$BJ104,IF(GQ$19&lt;='様式３（療養者名簿）（⑤の場合）'!$BK104,1,0),0),0)</f>
        <v>0</v>
      </c>
      <c r="GR99" s="247">
        <f>IF(GR$19-'様式３（療養者名簿）（⑤の場合）'!$BJ104+1&lt;=15,IF(GR$19&gt;='様式３（療養者名簿）（⑤の場合）'!$BJ104,IF(GR$19&lt;='様式３（療養者名簿）（⑤の場合）'!$BK104,1,0),0),0)</f>
        <v>0</v>
      </c>
      <c r="GS99" s="247">
        <f>IF(GS$19-'様式３（療養者名簿）（⑤の場合）'!$BJ104+1&lt;=15,IF(GS$19&gt;='様式３（療養者名簿）（⑤の場合）'!$BJ104,IF(GS$19&lt;='様式３（療養者名簿）（⑤の場合）'!$BK104,1,0),0),0)</f>
        <v>0</v>
      </c>
      <c r="GT99" s="247">
        <f>IF(GT$19-'様式３（療養者名簿）（⑤の場合）'!$BJ104+1&lt;=15,IF(GT$19&gt;='様式３（療養者名簿）（⑤の場合）'!$BJ104,IF(GT$19&lt;='様式３（療養者名簿）（⑤の場合）'!$BK104,1,0),0),0)</f>
        <v>0</v>
      </c>
      <c r="GU99" s="247">
        <f>IF(GU$19-'様式３（療養者名簿）（⑤の場合）'!$BJ104+1&lt;=15,IF(GU$19&gt;='様式３（療養者名簿）（⑤の場合）'!$BJ104,IF(GU$19&lt;='様式３（療養者名簿）（⑤の場合）'!$BK104,1,0),0),0)</f>
        <v>0</v>
      </c>
      <c r="GV99" s="247">
        <f>IF(GV$19-'様式３（療養者名簿）（⑤の場合）'!$BJ104+1&lt;=15,IF(GV$19&gt;='様式３（療養者名簿）（⑤の場合）'!$BJ104,IF(GV$19&lt;='様式３（療養者名簿）（⑤の場合）'!$BK104,1,0),0),0)</f>
        <v>0</v>
      </c>
      <c r="GW99" s="247">
        <f>IF(GW$19-'様式３（療養者名簿）（⑤の場合）'!$BJ104+1&lt;=15,IF(GW$19&gt;='様式３（療養者名簿）（⑤の場合）'!$BJ104,IF(GW$19&lt;='様式３（療養者名簿）（⑤の場合）'!$BK104,1,0),0),0)</f>
        <v>0</v>
      </c>
      <c r="GX99" s="247">
        <f>IF(GX$19-'様式３（療養者名簿）（⑤の場合）'!$BJ104+1&lt;=15,IF(GX$19&gt;='様式３（療養者名簿）（⑤の場合）'!$BJ104,IF(GX$19&lt;='様式３（療養者名簿）（⑤の場合）'!$BK104,1,0),0),0)</f>
        <v>0</v>
      </c>
      <c r="GY99" s="247">
        <f>IF(GY$19-'様式３（療養者名簿）（⑤の場合）'!$BJ104+1&lt;=15,IF(GY$19&gt;='様式３（療養者名簿）（⑤の場合）'!$BJ104,IF(GY$19&lt;='様式３（療養者名簿）（⑤の場合）'!$BK104,1,0),0),0)</f>
        <v>0</v>
      </c>
      <c r="GZ99" s="247">
        <f>IF(GZ$19-'様式３（療養者名簿）（⑤の場合）'!$BJ104+1&lt;=15,IF(GZ$19&gt;='様式３（療養者名簿）（⑤の場合）'!$BJ104,IF(GZ$19&lt;='様式３（療養者名簿）（⑤の場合）'!$BK104,1,0),0),0)</f>
        <v>0</v>
      </c>
      <c r="HA99" s="247">
        <f>IF(HA$19-'様式３（療養者名簿）（⑤の場合）'!$BJ104+1&lt;=15,IF(HA$19&gt;='様式３（療養者名簿）（⑤の場合）'!$BJ104,IF(HA$19&lt;='様式３（療養者名簿）（⑤の場合）'!$BK104,1,0),0),0)</f>
        <v>0</v>
      </c>
      <c r="HB99" s="247">
        <f>IF(HB$19-'様式３（療養者名簿）（⑤の場合）'!$BJ104+1&lt;=15,IF(HB$19&gt;='様式３（療養者名簿）（⑤の場合）'!$BJ104,IF(HB$19&lt;='様式３（療養者名簿）（⑤の場合）'!$BK104,1,0),0),0)</f>
        <v>0</v>
      </c>
      <c r="HC99" s="247">
        <f>IF(HC$19-'様式３（療養者名簿）（⑤の場合）'!$BJ104+1&lt;=15,IF(HC$19&gt;='様式３（療養者名簿）（⑤の場合）'!$BJ104,IF(HC$19&lt;='様式３（療養者名簿）（⑤の場合）'!$BK104,1,0),0),0)</f>
        <v>0</v>
      </c>
      <c r="HD99" s="247">
        <f>IF(HD$19-'様式３（療養者名簿）（⑤の場合）'!$BJ104+1&lt;=15,IF(HD$19&gt;='様式３（療養者名簿）（⑤の場合）'!$BJ104,IF(HD$19&lt;='様式３（療養者名簿）（⑤の場合）'!$BK104,1,0),0),0)</f>
        <v>0</v>
      </c>
      <c r="HE99" s="247">
        <f>IF(HE$19-'様式３（療養者名簿）（⑤の場合）'!$BJ104+1&lt;=15,IF(HE$19&gt;='様式３（療養者名簿）（⑤の場合）'!$BJ104,IF(HE$19&lt;='様式３（療養者名簿）（⑤の場合）'!$BK104,1,0),0),0)</f>
        <v>0</v>
      </c>
      <c r="HF99" s="247">
        <f>IF(HF$19-'様式３（療養者名簿）（⑤の場合）'!$BJ104+1&lt;=15,IF(HF$19&gt;='様式３（療養者名簿）（⑤の場合）'!$BJ104,IF(HF$19&lt;='様式３（療養者名簿）（⑤の場合）'!$BK104,1,0),0),0)</f>
        <v>0</v>
      </c>
      <c r="HG99" s="247">
        <f>IF(HG$19-'様式３（療養者名簿）（⑤の場合）'!$BJ104+1&lt;=15,IF(HG$19&gt;='様式３（療養者名簿）（⑤の場合）'!$BJ104,IF(HG$19&lt;='様式３（療養者名簿）（⑤の場合）'!$BK104,1,0),0),0)</f>
        <v>0</v>
      </c>
      <c r="HH99" s="247">
        <f>IF(HH$19-'様式３（療養者名簿）（⑤の場合）'!$BJ104+1&lt;=15,IF(HH$19&gt;='様式３（療養者名簿）（⑤の場合）'!$BJ104,IF(HH$19&lt;='様式３（療養者名簿）（⑤の場合）'!$BK104,1,0),0),0)</f>
        <v>0</v>
      </c>
      <c r="HI99" s="247">
        <f>IF(HI$19-'様式３（療養者名簿）（⑤の場合）'!$BJ104+1&lt;=15,IF(HI$19&gt;='様式３（療養者名簿）（⑤の場合）'!$BJ104,IF(HI$19&lt;='様式３（療養者名簿）（⑤の場合）'!$BK104,1,0),0),0)</f>
        <v>0</v>
      </c>
      <c r="HJ99" s="247">
        <f>IF(HJ$19-'様式３（療養者名簿）（⑤の場合）'!$BJ104+1&lt;=15,IF(HJ$19&gt;='様式３（療養者名簿）（⑤の場合）'!$BJ104,IF(HJ$19&lt;='様式３（療養者名簿）（⑤の場合）'!$BK104,1,0),0),0)</f>
        <v>0</v>
      </c>
      <c r="HK99" s="247">
        <f>IF(HK$19-'様式３（療養者名簿）（⑤の場合）'!$BJ104+1&lt;=15,IF(HK$19&gt;='様式３（療養者名簿）（⑤の場合）'!$BJ104,IF(HK$19&lt;='様式３（療養者名簿）（⑤の場合）'!$BK104,1,0),0),0)</f>
        <v>0</v>
      </c>
      <c r="HL99" s="247">
        <f>IF(HL$19-'様式３（療養者名簿）（⑤の場合）'!$BJ104+1&lt;=15,IF(HL$19&gt;='様式３（療養者名簿）（⑤の場合）'!$BJ104,IF(HL$19&lt;='様式３（療養者名簿）（⑤の場合）'!$BK104,1,0),0),0)</f>
        <v>0</v>
      </c>
      <c r="HM99" s="247">
        <f>IF(HM$19-'様式３（療養者名簿）（⑤の場合）'!$BJ104+1&lt;=15,IF(HM$19&gt;='様式３（療養者名簿）（⑤の場合）'!$BJ104,IF(HM$19&lt;='様式３（療養者名簿）（⑤の場合）'!$BK104,1,0),0),0)</f>
        <v>0</v>
      </c>
      <c r="HN99" s="247">
        <f>IF(HN$19-'様式３（療養者名簿）（⑤の場合）'!$BJ104+1&lt;=15,IF(HN$19&gt;='様式３（療養者名簿）（⑤の場合）'!$BJ104,IF(HN$19&lt;='様式３（療養者名簿）（⑤の場合）'!$BK104,1,0),0),0)</f>
        <v>0</v>
      </c>
      <c r="HO99" s="247">
        <f>IF(HO$19-'様式３（療養者名簿）（⑤の場合）'!$BJ104+1&lt;=15,IF(HO$19&gt;='様式３（療養者名簿）（⑤の場合）'!$BJ104,IF(HO$19&lt;='様式３（療養者名簿）（⑤の場合）'!$BK104,1,0),0),0)</f>
        <v>0</v>
      </c>
      <c r="HP99" s="247">
        <f>IF(HP$19-'様式３（療養者名簿）（⑤の場合）'!$BJ104+1&lt;=15,IF(HP$19&gt;='様式３（療養者名簿）（⑤の場合）'!$BJ104,IF(HP$19&lt;='様式３（療養者名簿）（⑤の場合）'!$BK104,1,0),0),0)</f>
        <v>0</v>
      </c>
      <c r="HQ99" s="247">
        <f>IF(HQ$19-'様式３（療養者名簿）（⑤の場合）'!$BJ104+1&lt;=15,IF(HQ$19&gt;='様式３（療養者名簿）（⑤の場合）'!$BJ104,IF(HQ$19&lt;='様式３（療養者名簿）（⑤の場合）'!$BK104,1,0),0),0)</f>
        <v>0</v>
      </c>
      <c r="HR99" s="247">
        <f>IF(HR$19-'様式３（療養者名簿）（⑤の場合）'!$BJ104+1&lt;=15,IF(HR$19&gt;='様式３（療養者名簿）（⑤の場合）'!$BJ104,IF(HR$19&lt;='様式３（療養者名簿）（⑤の場合）'!$BK104,1,0),0),0)</f>
        <v>0</v>
      </c>
      <c r="HS99" s="247">
        <f>IF(HS$19-'様式３（療養者名簿）（⑤の場合）'!$BJ104+1&lt;=15,IF(HS$19&gt;='様式３（療養者名簿）（⑤の場合）'!$BJ104,IF(HS$19&lt;='様式３（療養者名簿）（⑤の場合）'!$BK104,1,0),0),0)</f>
        <v>0</v>
      </c>
      <c r="HT99" s="247">
        <f>IF(HT$19-'様式３（療養者名簿）（⑤の場合）'!$BJ104+1&lt;=15,IF(HT$19&gt;='様式３（療養者名簿）（⑤の場合）'!$BJ104,IF(HT$19&lt;='様式３（療養者名簿）（⑤の場合）'!$BK104,1,0),0),0)</f>
        <v>0</v>
      </c>
      <c r="HU99" s="247">
        <f>IF(HU$19-'様式３（療養者名簿）（⑤の場合）'!$BJ104+1&lt;=15,IF(HU$19&gt;='様式３（療養者名簿）（⑤の場合）'!$BJ104,IF(HU$19&lt;='様式３（療養者名簿）（⑤の場合）'!$BK104,1,0),0),0)</f>
        <v>0</v>
      </c>
      <c r="HV99" s="247">
        <f>IF(HV$19-'様式３（療養者名簿）（⑤の場合）'!$BJ104+1&lt;=15,IF(HV$19&gt;='様式３（療養者名簿）（⑤の場合）'!$BJ104,IF(HV$19&lt;='様式３（療養者名簿）（⑤の場合）'!$BK104,1,0),0),0)</f>
        <v>0</v>
      </c>
      <c r="HW99" s="247">
        <f>IF(HW$19-'様式３（療養者名簿）（⑤の場合）'!$BJ104+1&lt;=15,IF(HW$19&gt;='様式３（療養者名簿）（⑤の場合）'!$BJ104,IF(HW$19&lt;='様式３（療養者名簿）（⑤の場合）'!$BK104,1,0),0),0)</f>
        <v>0</v>
      </c>
      <c r="HX99" s="247">
        <f>IF(HX$19-'様式３（療養者名簿）（⑤の場合）'!$BJ104+1&lt;=15,IF(HX$19&gt;='様式３（療養者名簿）（⑤の場合）'!$BJ104,IF(HX$19&lt;='様式３（療養者名簿）（⑤の場合）'!$BK104,1,0),0),0)</f>
        <v>0</v>
      </c>
      <c r="HY99" s="247">
        <f>IF(HY$19-'様式３（療養者名簿）（⑤の場合）'!$BJ104+1&lt;=15,IF(HY$19&gt;='様式３（療養者名簿）（⑤の場合）'!$BJ104,IF(HY$19&lt;='様式３（療養者名簿）（⑤の場合）'!$BK104,1,0),0),0)</f>
        <v>0</v>
      </c>
      <c r="HZ99" s="247">
        <f>IF(HZ$19-'様式３（療養者名簿）（⑤の場合）'!$BJ104+1&lt;=15,IF(HZ$19&gt;='様式３（療養者名簿）（⑤の場合）'!$BJ104,IF(HZ$19&lt;='様式３（療養者名簿）（⑤の場合）'!$BK104,1,0),0),0)</f>
        <v>0</v>
      </c>
      <c r="IA99" s="247">
        <f>IF(IA$19-'様式３（療養者名簿）（⑤の場合）'!$BJ104+1&lt;=15,IF(IA$19&gt;='様式３（療養者名簿）（⑤の場合）'!$BJ104,IF(IA$19&lt;='様式３（療養者名簿）（⑤の場合）'!$BK104,1,0),0),0)</f>
        <v>0</v>
      </c>
      <c r="IB99" s="247">
        <f>IF(IB$19-'様式３（療養者名簿）（⑤の場合）'!$BJ104+1&lt;=15,IF(IB$19&gt;='様式３（療養者名簿）（⑤の場合）'!$BJ104,IF(IB$19&lt;='様式３（療養者名簿）（⑤の場合）'!$BK104,1,0),0),0)</f>
        <v>0</v>
      </c>
      <c r="IC99" s="247">
        <f>IF(IC$19-'様式３（療養者名簿）（⑤の場合）'!$BJ104+1&lt;=15,IF(IC$19&gt;='様式３（療養者名簿）（⑤の場合）'!$BJ104,IF(IC$19&lt;='様式３（療養者名簿）（⑤の場合）'!$BK104,1,0),0),0)</f>
        <v>0</v>
      </c>
      <c r="ID99" s="247">
        <f>IF(ID$19-'様式３（療養者名簿）（⑤の場合）'!$BJ104+1&lt;=15,IF(ID$19&gt;='様式３（療養者名簿）（⑤の場合）'!$BJ104,IF(ID$19&lt;='様式３（療養者名簿）（⑤の場合）'!$BK104,1,0),0),0)</f>
        <v>0</v>
      </c>
      <c r="IE99" s="247">
        <f>IF(IE$19-'様式３（療養者名簿）（⑤の場合）'!$BJ104+1&lt;=15,IF(IE$19&gt;='様式３（療養者名簿）（⑤の場合）'!$BJ104,IF(IE$19&lt;='様式３（療養者名簿）（⑤の場合）'!$BK104,1,0),0),0)</f>
        <v>0</v>
      </c>
      <c r="IF99" s="247">
        <f>IF(IF$19-'様式３（療養者名簿）（⑤の場合）'!$BJ104+1&lt;=15,IF(IF$19&gt;='様式３（療養者名簿）（⑤の場合）'!$BJ104,IF(IF$19&lt;='様式３（療養者名簿）（⑤の場合）'!$BK104,1,0),0),0)</f>
        <v>0</v>
      </c>
      <c r="IG99" s="247">
        <f>IF(IG$19-'様式３（療養者名簿）（⑤の場合）'!$BJ104+1&lt;=15,IF(IG$19&gt;='様式３（療養者名簿）（⑤の場合）'!$BJ104,IF(IG$19&lt;='様式３（療養者名簿）（⑤の場合）'!$BK104,1,0),0),0)</f>
        <v>0</v>
      </c>
      <c r="IH99" s="247">
        <f>IF(IH$19-'様式３（療養者名簿）（⑤の場合）'!$BJ104+1&lt;=15,IF(IH$19&gt;='様式３（療養者名簿）（⑤の場合）'!$BJ104,IF(IH$19&lt;='様式３（療養者名簿）（⑤の場合）'!$BK104,1,0),0),0)</f>
        <v>0</v>
      </c>
      <c r="II99" s="247">
        <f>IF(II$19-'様式３（療養者名簿）（⑤の場合）'!$BJ104+1&lt;=15,IF(II$19&gt;='様式３（療養者名簿）（⑤の場合）'!$BJ104,IF(II$19&lt;='様式３（療養者名簿）（⑤の場合）'!$BK104,1,0),0),0)</f>
        <v>0</v>
      </c>
      <c r="IJ99" s="247">
        <f>IF(IJ$19-'様式３（療養者名簿）（⑤の場合）'!$BJ104+1&lt;=15,IF(IJ$19&gt;='様式３（療養者名簿）（⑤の場合）'!$BJ104,IF(IJ$19&lt;='様式３（療養者名簿）（⑤の場合）'!$BK104,1,0),0),0)</f>
        <v>0</v>
      </c>
      <c r="IK99" s="247">
        <f>IF(IK$19-'様式３（療養者名簿）（⑤の場合）'!$BJ104+1&lt;=15,IF(IK$19&gt;='様式３（療養者名簿）（⑤の場合）'!$BJ104,IF(IK$19&lt;='様式３（療養者名簿）（⑤の場合）'!$BK104,1,0),0),0)</f>
        <v>0</v>
      </c>
      <c r="IL99" s="247">
        <f>IF(IL$19-'様式３（療養者名簿）（⑤の場合）'!$BJ104+1&lt;=15,IF(IL$19&gt;='様式３（療養者名簿）（⑤の場合）'!$BJ104,IF(IL$19&lt;='様式３（療養者名簿）（⑤の場合）'!$BK104,1,0),0),0)</f>
        <v>0</v>
      </c>
      <c r="IM99" s="247">
        <f>IF(IM$19-'様式３（療養者名簿）（⑤の場合）'!$BJ104+1&lt;=15,IF(IM$19&gt;='様式３（療養者名簿）（⑤の場合）'!$BJ104,IF(IM$19&lt;='様式３（療養者名簿）（⑤の場合）'!$BK104,1,0),0),0)</f>
        <v>0</v>
      </c>
      <c r="IN99" s="247">
        <f>IF(IN$19-'様式３（療養者名簿）（⑤の場合）'!$BJ104+1&lt;=15,IF(IN$19&gt;='様式３（療養者名簿）（⑤の場合）'!$BJ104,IF(IN$19&lt;='様式３（療養者名簿）（⑤の場合）'!$BK104,1,0),0),0)</f>
        <v>0</v>
      </c>
      <c r="IO99" s="247">
        <f>IF(IO$19-'様式３（療養者名簿）（⑤の場合）'!$BJ104+1&lt;=15,IF(IO$19&gt;='様式３（療養者名簿）（⑤の場合）'!$BJ104,IF(IO$19&lt;='様式３（療養者名簿）（⑤の場合）'!$BK104,1,0),0),0)</f>
        <v>0</v>
      </c>
      <c r="IP99" s="247">
        <f>IF(IP$19-'様式３（療養者名簿）（⑤の場合）'!$BJ104+1&lt;=15,IF(IP$19&gt;='様式３（療養者名簿）（⑤の場合）'!$BJ104,IF(IP$19&lt;='様式３（療養者名簿）（⑤の場合）'!$BK104,1,0),0),0)</f>
        <v>0</v>
      </c>
      <c r="IQ99" s="247">
        <f>IF(IQ$19-'様式３（療養者名簿）（⑤の場合）'!$BJ104+1&lt;=15,IF(IQ$19&gt;='様式３（療養者名簿）（⑤の場合）'!$BJ104,IF(IQ$19&lt;='様式３（療養者名簿）（⑤の場合）'!$BK104,1,0),0),0)</f>
        <v>0</v>
      </c>
      <c r="IR99" s="247">
        <f>IF(IR$19-'様式３（療養者名簿）（⑤の場合）'!$BJ104+1&lt;=15,IF(IR$19&gt;='様式３（療養者名簿）（⑤の場合）'!$BJ104,IF(IR$19&lt;='様式３（療養者名簿）（⑤の場合）'!$BK104,1,0),0),0)</f>
        <v>0</v>
      </c>
      <c r="IS99" s="247">
        <f>IF(IS$19-'様式３（療養者名簿）（⑤の場合）'!$BJ104+1&lt;=15,IF(IS$19&gt;='様式３（療養者名簿）（⑤の場合）'!$BJ104,IF(IS$19&lt;='様式３（療養者名簿）（⑤の場合）'!$BK104,1,0),0),0)</f>
        <v>0</v>
      </c>
      <c r="IT99" s="247">
        <f>IF(IT$19-'様式３（療養者名簿）（⑤の場合）'!$BJ104+1&lt;=15,IF(IT$19&gt;='様式３（療養者名簿）（⑤の場合）'!$BJ104,IF(IT$19&lt;='様式３（療養者名簿）（⑤の場合）'!$BK104,1,0),0),0)</f>
        <v>0</v>
      </c>
      <c r="IU99" s="247">
        <f>IF(IU$19-'様式３（療養者名簿）（⑤の場合）'!$BJ104+1&lt;=15,IF(IU$19&gt;='様式３（療養者名簿）（⑤の場合）'!$BJ104,IF(IU$19&lt;='様式３（療養者名簿）（⑤の場合）'!$BK104,1,0),0),0)</f>
        <v>0</v>
      </c>
      <c r="IV99" s="247">
        <f>IF(IV$19-'様式３（療養者名簿）（⑤の場合）'!$BJ104+1&lt;=15,IF(IV$19&gt;='様式３（療養者名簿）（⑤の場合）'!$BJ104,IF(IV$19&lt;='様式３（療養者名簿）（⑤の場合）'!$BK104,1,0),0),0)</f>
        <v>0</v>
      </c>
      <c r="IW99" s="247">
        <f>IF(IW$19-'様式３（療養者名簿）（⑤の場合）'!$BJ104+1&lt;=15,IF(IW$19&gt;='様式３（療養者名簿）（⑤の場合）'!$BJ104,IF(IW$19&lt;='様式３（療養者名簿）（⑤の場合）'!$BK104,1,0),0),0)</f>
        <v>0</v>
      </c>
      <c r="IX99" s="247">
        <f>IF(IX$19-'様式３（療養者名簿）（⑤の場合）'!$BJ104+1&lt;=15,IF(IX$19&gt;='様式３（療養者名簿）（⑤の場合）'!$BJ104,IF(IX$19&lt;='様式３（療養者名簿）（⑤の場合）'!$BK104,1,0),0),0)</f>
        <v>0</v>
      </c>
      <c r="IY99" s="247">
        <f>IF(IY$19-'様式３（療養者名簿）（⑤の場合）'!$BJ104+1&lt;=15,IF(IY$19&gt;='様式３（療養者名簿）（⑤の場合）'!$BJ104,IF(IY$19&lt;='様式３（療養者名簿）（⑤の場合）'!$BK104,1,0),0),0)</f>
        <v>0</v>
      </c>
      <c r="IZ99" s="247">
        <f>IF(IZ$19-'様式３（療養者名簿）（⑤の場合）'!$BJ104+1&lt;=15,IF(IZ$19&gt;='様式３（療養者名簿）（⑤の場合）'!$BJ104,IF(IZ$19&lt;='様式３（療養者名簿）（⑤の場合）'!$BK104,1,0),0),0)</f>
        <v>0</v>
      </c>
      <c r="JA99" s="247">
        <f>IF(JA$19-'様式３（療養者名簿）（⑤の場合）'!$BJ104+1&lt;=15,IF(JA$19&gt;='様式３（療養者名簿）（⑤の場合）'!$BJ104,IF(JA$19&lt;='様式３（療養者名簿）（⑤の場合）'!$BK104,1,0),0),0)</f>
        <v>0</v>
      </c>
      <c r="JB99" s="247">
        <f>IF(JB$19-'様式３（療養者名簿）（⑤の場合）'!$BJ104+1&lt;=15,IF(JB$19&gt;='様式３（療養者名簿）（⑤の場合）'!$BJ104,IF(JB$19&lt;='様式３（療養者名簿）（⑤の場合）'!$BK104,1,0),0),0)</f>
        <v>0</v>
      </c>
      <c r="JC99" s="247">
        <f>IF(JC$19-'様式３（療養者名簿）（⑤の場合）'!$BJ104+1&lt;=15,IF(JC$19&gt;='様式３（療養者名簿）（⑤の場合）'!$BJ104,IF(JC$19&lt;='様式３（療養者名簿）（⑤の場合）'!$BK104,1,0),0),0)</f>
        <v>0</v>
      </c>
      <c r="JD99" s="247">
        <f>IF(JD$19-'様式３（療養者名簿）（⑤の場合）'!$BJ104+1&lt;=15,IF(JD$19&gt;='様式３（療養者名簿）（⑤の場合）'!$BJ104,IF(JD$19&lt;='様式３（療養者名簿）（⑤の場合）'!$BK104,1,0),0),0)</f>
        <v>0</v>
      </c>
      <c r="JE99" s="247">
        <f>IF(JE$19-'様式３（療養者名簿）（⑤の場合）'!$BJ104+1&lt;=15,IF(JE$19&gt;='様式３（療養者名簿）（⑤の場合）'!$BJ104,IF(JE$19&lt;='様式３（療養者名簿）（⑤の場合）'!$BK104,1,0),0),0)</f>
        <v>0</v>
      </c>
      <c r="JF99" s="247">
        <f>IF(JF$19-'様式３（療養者名簿）（⑤の場合）'!$BJ104+1&lt;=15,IF(JF$19&gt;='様式３（療養者名簿）（⑤の場合）'!$BJ104,IF(JF$19&lt;='様式３（療養者名簿）（⑤の場合）'!$BK104,1,0),0),0)</f>
        <v>0</v>
      </c>
      <c r="JG99" s="247">
        <f>IF(JG$19-'様式３（療養者名簿）（⑤の場合）'!$BJ104+1&lt;=15,IF(JG$19&gt;='様式３（療養者名簿）（⑤の場合）'!$BJ104,IF(JG$19&lt;='様式３（療養者名簿）（⑤の場合）'!$BK104,1,0),0),0)</f>
        <v>0</v>
      </c>
      <c r="JH99" s="247">
        <f>IF(JH$19-'様式３（療養者名簿）（⑤の場合）'!$BJ104+1&lt;=15,IF(JH$19&gt;='様式３（療養者名簿）（⑤の場合）'!$BJ104,IF(JH$19&lt;='様式３（療養者名簿）（⑤の場合）'!$BK104,1,0),0),0)</f>
        <v>0</v>
      </c>
      <c r="JI99" s="247">
        <f>IF(JI$19-'様式３（療養者名簿）（⑤の場合）'!$BJ104+1&lt;=15,IF(JI$19&gt;='様式３（療養者名簿）（⑤の場合）'!$BJ104,IF(JI$19&lt;='様式３（療養者名簿）（⑤の場合）'!$BK104,1,0),0),0)</f>
        <v>0</v>
      </c>
      <c r="JJ99" s="247">
        <f>IF(JJ$19-'様式３（療養者名簿）（⑤の場合）'!$BJ104+1&lt;=15,IF(JJ$19&gt;='様式３（療養者名簿）（⑤の場合）'!$BJ104,IF(JJ$19&lt;='様式３（療養者名簿）（⑤の場合）'!$BK104,1,0),0),0)</f>
        <v>0</v>
      </c>
      <c r="JK99" s="247">
        <f>IF(JK$19-'様式３（療養者名簿）（⑤の場合）'!$BJ104+1&lt;=15,IF(JK$19&gt;='様式３（療養者名簿）（⑤の場合）'!$BJ104,IF(JK$19&lt;='様式３（療養者名簿）（⑤の場合）'!$BK104,1,0),0),0)</f>
        <v>0</v>
      </c>
      <c r="JL99" s="247">
        <f>IF(JL$19-'様式３（療養者名簿）（⑤の場合）'!$BJ104+1&lt;=15,IF(JL$19&gt;='様式３（療養者名簿）（⑤の場合）'!$BJ104,IF(JL$19&lt;='様式３（療養者名簿）（⑤の場合）'!$BK104,1,0),0),0)</f>
        <v>0</v>
      </c>
      <c r="JM99" s="247">
        <f>IF(JM$19-'様式３（療養者名簿）（⑤の場合）'!$BJ104+1&lt;=15,IF(JM$19&gt;='様式３（療養者名簿）（⑤の場合）'!$BJ104,IF(JM$19&lt;='様式３（療養者名簿）（⑤の場合）'!$BK104,1,0),0),0)</f>
        <v>0</v>
      </c>
      <c r="JN99" s="247">
        <f>IF(JN$19-'様式３（療養者名簿）（⑤の場合）'!$BJ104+1&lt;=15,IF(JN$19&gt;='様式３（療養者名簿）（⑤の場合）'!$BJ104,IF(JN$19&lt;='様式３（療養者名簿）（⑤の場合）'!$BK104,1,0),0),0)</f>
        <v>0</v>
      </c>
      <c r="JO99" s="247">
        <f>IF(JO$19-'様式３（療養者名簿）（⑤の場合）'!$BJ104+1&lt;=15,IF(JO$19&gt;='様式３（療養者名簿）（⑤の場合）'!$BJ104,IF(JO$19&lt;='様式３（療養者名簿）（⑤の場合）'!$BK104,1,0),0),0)</f>
        <v>0</v>
      </c>
      <c r="JP99" s="247">
        <f>IF(JP$19-'様式３（療養者名簿）（⑤の場合）'!$BJ104+1&lt;=15,IF(JP$19&gt;='様式３（療養者名簿）（⑤の場合）'!$BJ104,IF(JP$19&lt;='様式３（療養者名簿）（⑤の場合）'!$BK104,1,0),0),0)</f>
        <v>0</v>
      </c>
      <c r="JQ99" s="247">
        <f>IF(JQ$19-'様式３（療養者名簿）（⑤の場合）'!$BJ104+1&lt;=15,IF(JQ$19&gt;='様式３（療養者名簿）（⑤の場合）'!$BJ104,IF(JQ$19&lt;='様式３（療養者名簿）（⑤の場合）'!$BK104,1,0),0),0)</f>
        <v>0</v>
      </c>
      <c r="JR99" s="247">
        <f>IF(JR$19-'様式３（療養者名簿）（⑤の場合）'!$BJ104+1&lt;=15,IF(JR$19&gt;='様式３（療養者名簿）（⑤の場合）'!$BJ104,IF(JR$19&lt;='様式３（療養者名簿）（⑤の場合）'!$BK104,1,0),0),0)</f>
        <v>0</v>
      </c>
      <c r="JS99" s="247">
        <f>IF(JS$19-'様式３（療養者名簿）（⑤の場合）'!$BJ104+1&lt;=15,IF(JS$19&gt;='様式３（療養者名簿）（⑤の場合）'!$BJ104,IF(JS$19&lt;='様式３（療養者名簿）（⑤の場合）'!$BK104,1,0),0),0)</f>
        <v>0</v>
      </c>
      <c r="JT99" s="247">
        <f>IF(JT$19-'様式３（療養者名簿）（⑤の場合）'!$BJ104+1&lt;=15,IF(JT$19&gt;='様式３（療養者名簿）（⑤の場合）'!$BJ104,IF(JT$19&lt;='様式３（療養者名簿）（⑤の場合）'!$BK104,1,0),0),0)</f>
        <v>0</v>
      </c>
      <c r="JU99" s="247">
        <f>IF(JU$19-'様式３（療養者名簿）（⑤の場合）'!$BJ104+1&lt;=15,IF(JU$19&gt;='様式３（療養者名簿）（⑤の場合）'!$BJ104,IF(JU$19&lt;='様式３（療養者名簿）（⑤の場合）'!$BK104,1,0),0),0)</f>
        <v>0</v>
      </c>
      <c r="JV99" s="247">
        <f>IF(JV$19-'様式３（療養者名簿）（⑤の場合）'!$BJ104+1&lt;=15,IF(JV$19&gt;='様式３（療養者名簿）（⑤の場合）'!$BJ104,IF(JV$19&lt;='様式３（療養者名簿）（⑤の場合）'!$BK104,1,0),0),0)</f>
        <v>0</v>
      </c>
      <c r="JW99" s="247">
        <f>IF(JW$19-'様式３（療養者名簿）（⑤の場合）'!$BJ104+1&lt;=15,IF(JW$19&gt;='様式３（療養者名簿）（⑤の場合）'!$BJ104,IF(JW$19&lt;='様式３（療養者名簿）（⑤の場合）'!$BK104,1,0),0),0)</f>
        <v>0</v>
      </c>
      <c r="JX99" s="247">
        <f>IF(JX$19-'様式３（療養者名簿）（⑤の場合）'!$BJ104+1&lt;=15,IF(JX$19&gt;='様式３（療養者名簿）（⑤の場合）'!$BJ104,IF(JX$19&lt;='様式３（療養者名簿）（⑤の場合）'!$BK104,1,0),0),0)</f>
        <v>0</v>
      </c>
      <c r="JY99" s="247">
        <f>IF(JY$19-'様式３（療養者名簿）（⑤の場合）'!$BJ104+1&lt;=15,IF(JY$19&gt;='様式３（療養者名簿）（⑤の場合）'!$BJ104,IF(JY$19&lt;='様式３（療養者名簿）（⑤の場合）'!$BK104,1,0),0),0)</f>
        <v>0</v>
      </c>
      <c r="JZ99" s="247">
        <f>IF(JZ$19-'様式３（療養者名簿）（⑤の場合）'!$BJ104+1&lt;=15,IF(JZ$19&gt;='様式３（療養者名簿）（⑤の場合）'!$BJ104,IF(JZ$19&lt;='様式３（療養者名簿）（⑤の場合）'!$BK104,1,0),0),0)</f>
        <v>0</v>
      </c>
      <c r="KA99" s="247">
        <f>IF(KA$19-'様式３（療養者名簿）（⑤の場合）'!$BJ104+1&lt;=15,IF(KA$19&gt;='様式３（療養者名簿）（⑤の場合）'!$BJ104,IF(KA$19&lt;='様式３（療養者名簿）（⑤の場合）'!$BK104,1,0),0),0)</f>
        <v>0</v>
      </c>
      <c r="KB99" s="247">
        <f>IF(KB$19-'様式３（療養者名簿）（⑤の場合）'!$BJ104+1&lt;=15,IF(KB$19&gt;='様式３（療養者名簿）（⑤の場合）'!$BJ104,IF(KB$19&lt;='様式３（療養者名簿）（⑤の場合）'!$BK104,1,0),0),0)</f>
        <v>0</v>
      </c>
      <c r="KC99" s="247">
        <f>IF(KC$19-'様式３（療養者名簿）（⑤の場合）'!$BJ104+1&lt;=15,IF(KC$19&gt;='様式３（療養者名簿）（⑤の場合）'!$BJ104,IF(KC$19&lt;='様式３（療養者名簿）（⑤の場合）'!$BK104,1,0),0),0)</f>
        <v>0</v>
      </c>
      <c r="KD99" s="247">
        <f>IF(KD$19-'様式３（療養者名簿）（⑤の場合）'!$BJ104+1&lt;=15,IF(KD$19&gt;='様式３（療養者名簿）（⑤の場合）'!$BJ104,IF(KD$19&lt;='様式３（療養者名簿）（⑤の場合）'!$BK104,1,0),0),0)</f>
        <v>0</v>
      </c>
      <c r="KE99" s="247">
        <f>IF(KE$19-'様式３（療養者名簿）（⑤の場合）'!$BJ104+1&lt;=15,IF(KE$19&gt;='様式３（療養者名簿）（⑤の場合）'!$BJ104,IF(KE$19&lt;='様式３（療養者名簿）（⑤の場合）'!$BK104,1,0),0),0)</f>
        <v>0</v>
      </c>
      <c r="KF99" s="247">
        <f>IF(KF$19-'様式３（療養者名簿）（⑤の場合）'!$BJ104+1&lt;=15,IF(KF$19&gt;='様式３（療養者名簿）（⑤の場合）'!$BJ104,IF(KF$19&lt;='様式３（療養者名簿）（⑤の場合）'!$BK104,1,0),0),0)</f>
        <v>0</v>
      </c>
      <c r="KG99" s="247">
        <f>IF(KG$19-'様式３（療養者名簿）（⑤の場合）'!$BJ104+1&lt;=15,IF(KG$19&gt;='様式３（療養者名簿）（⑤の場合）'!$BJ104,IF(KG$19&lt;='様式３（療養者名簿）（⑤の場合）'!$BK104,1,0),0),0)</f>
        <v>0</v>
      </c>
      <c r="KH99" s="247">
        <f>IF(KH$19-'様式３（療養者名簿）（⑤の場合）'!$BJ104+1&lt;=15,IF(KH$19&gt;='様式３（療養者名簿）（⑤の場合）'!$BJ104,IF(KH$19&lt;='様式３（療養者名簿）（⑤の場合）'!$BK104,1,0),0),0)</f>
        <v>0</v>
      </c>
      <c r="KI99" s="247">
        <f>IF(KI$19-'様式３（療養者名簿）（⑤の場合）'!$BJ104+1&lt;=15,IF(KI$19&gt;='様式３（療養者名簿）（⑤の場合）'!$BJ104,IF(KI$19&lt;='様式３（療養者名簿）（⑤の場合）'!$BK104,1,0),0),0)</f>
        <v>0</v>
      </c>
      <c r="KJ99" s="247">
        <f>IF(KJ$19-'様式３（療養者名簿）（⑤の場合）'!$BJ104+1&lt;=15,IF(KJ$19&gt;='様式３（療養者名簿）（⑤の場合）'!$BJ104,IF(KJ$19&lt;='様式３（療養者名簿）（⑤の場合）'!$BK104,1,0),0),0)</f>
        <v>0</v>
      </c>
      <c r="KK99" s="247">
        <f>IF(KK$19-'様式３（療養者名簿）（⑤の場合）'!$BJ104+1&lt;=15,IF(KK$19&gt;='様式３（療養者名簿）（⑤の場合）'!$BJ104,IF(KK$19&lt;='様式３（療養者名簿）（⑤の場合）'!$BK104,1,0),0),0)</f>
        <v>0</v>
      </c>
      <c r="KL99" s="247">
        <f>IF(KL$19-'様式３（療養者名簿）（⑤の場合）'!$BJ104+1&lt;=15,IF(KL$19&gt;='様式３（療養者名簿）（⑤の場合）'!$BJ104,IF(KL$19&lt;='様式３（療養者名簿）（⑤の場合）'!$BK104,1,0),0),0)</f>
        <v>0</v>
      </c>
      <c r="KM99" s="247">
        <f>IF(KM$19-'様式３（療養者名簿）（⑤の場合）'!$BJ104+1&lt;=15,IF(KM$19&gt;='様式３（療養者名簿）（⑤の場合）'!$BJ104,IF(KM$19&lt;='様式３（療養者名簿）（⑤の場合）'!$BK104,1,0),0),0)</f>
        <v>0</v>
      </c>
      <c r="KN99" s="247">
        <f>IF(KN$19-'様式３（療養者名簿）（⑤の場合）'!$BJ104+1&lt;=15,IF(KN$19&gt;='様式３（療養者名簿）（⑤の場合）'!$BJ104,IF(KN$19&lt;='様式３（療養者名簿）（⑤の場合）'!$BK104,1,0),0),0)</f>
        <v>0</v>
      </c>
      <c r="KO99" s="247">
        <f>IF(KO$19-'様式３（療養者名簿）（⑤の場合）'!$BJ104+1&lt;=15,IF(KO$19&gt;='様式３（療養者名簿）（⑤の場合）'!$BJ104,IF(KO$19&lt;='様式３（療養者名簿）（⑤の場合）'!$BK104,1,0),0),0)</f>
        <v>0</v>
      </c>
      <c r="KP99" s="247">
        <f>IF(KP$19-'様式３（療養者名簿）（⑤の場合）'!$BJ104+1&lt;=15,IF(KP$19&gt;='様式３（療養者名簿）（⑤の場合）'!$BJ104,IF(KP$19&lt;='様式３（療養者名簿）（⑤の場合）'!$BK104,1,0),0),0)</f>
        <v>0</v>
      </c>
      <c r="KQ99" s="247">
        <f>IF(KQ$19-'様式３（療養者名簿）（⑤の場合）'!$BJ104+1&lt;=15,IF(KQ$19&gt;='様式３（療養者名簿）（⑤の場合）'!$BJ104,IF(KQ$19&lt;='様式３（療養者名簿）（⑤の場合）'!$BK104,1,0),0),0)</f>
        <v>0</v>
      </c>
      <c r="KR99" s="247">
        <f>IF(KR$19-'様式３（療養者名簿）（⑤の場合）'!$BJ104+1&lt;=15,IF(KR$19&gt;='様式３（療養者名簿）（⑤の場合）'!$BJ104,IF(KR$19&lt;='様式３（療養者名簿）（⑤の場合）'!$BK104,1,0),0),0)</f>
        <v>0</v>
      </c>
      <c r="KS99" s="247">
        <f>IF(KS$19-'様式３（療養者名簿）（⑤の場合）'!$BJ104+1&lt;=15,IF(KS$19&gt;='様式３（療養者名簿）（⑤の場合）'!$BJ104,IF(KS$19&lt;='様式３（療養者名簿）（⑤の場合）'!$BK104,1,0),0),0)</f>
        <v>0</v>
      </c>
      <c r="KT99" s="247">
        <f>IF(KT$19-'様式３（療養者名簿）（⑤の場合）'!$BJ104+1&lt;=15,IF(KT$19&gt;='様式３（療養者名簿）（⑤の場合）'!$BJ104,IF(KT$19&lt;='様式３（療養者名簿）（⑤の場合）'!$BK104,1,0),0),0)</f>
        <v>0</v>
      </c>
      <c r="KU99" s="247">
        <f>IF(KU$19-'様式３（療養者名簿）（⑤の場合）'!$BJ104+1&lt;=15,IF(KU$19&gt;='様式３（療養者名簿）（⑤の場合）'!$BJ104,IF(KU$19&lt;='様式３（療養者名簿）（⑤の場合）'!$BK104,1,0),0),0)</f>
        <v>0</v>
      </c>
      <c r="KV99" s="247">
        <f>IF(KV$19-'様式３（療養者名簿）（⑤の場合）'!$BJ104+1&lt;=15,IF(KV$19&gt;='様式３（療養者名簿）（⑤の場合）'!$BJ104,IF(KV$19&lt;='様式３（療養者名簿）（⑤の場合）'!$BK104,1,0),0),0)</f>
        <v>0</v>
      </c>
      <c r="KW99" s="247">
        <f>IF(KW$19-'様式３（療養者名簿）（⑤の場合）'!$BJ104+1&lt;=15,IF(KW$19&gt;='様式３（療養者名簿）（⑤の場合）'!$BJ104,IF(KW$19&lt;='様式３（療養者名簿）（⑤の場合）'!$BK104,1,0),0),0)</f>
        <v>0</v>
      </c>
      <c r="KX99" s="247">
        <f>IF(KX$19-'様式３（療養者名簿）（⑤の場合）'!$BJ104+1&lt;=15,IF(KX$19&gt;='様式３（療養者名簿）（⑤の場合）'!$BJ104,IF(KX$19&lt;='様式３（療養者名簿）（⑤の場合）'!$BK104,1,0),0),0)</f>
        <v>0</v>
      </c>
      <c r="KY99" s="247">
        <f>IF(KY$19-'様式３（療養者名簿）（⑤の場合）'!$BJ104+1&lt;=15,IF(KY$19&gt;='様式３（療養者名簿）（⑤の場合）'!$BJ104,IF(KY$19&lt;='様式３（療養者名簿）（⑤の場合）'!$BK104,1,0),0),0)</f>
        <v>0</v>
      </c>
      <c r="KZ99" s="247">
        <f>IF(KZ$19-'様式３（療養者名簿）（⑤の場合）'!$BJ104+1&lt;=15,IF(KZ$19&gt;='様式３（療養者名簿）（⑤の場合）'!$BJ104,IF(KZ$19&lt;='様式３（療養者名簿）（⑤の場合）'!$BK104,1,0),0),0)</f>
        <v>0</v>
      </c>
      <c r="LA99" s="247">
        <f>IF(LA$19-'様式３（療養者名簿）（⑤の場合）'!$BJ104+1&lt;=15,IF(LA$19&gt;='様式３（療養者名簿）（⑤の場合）'!$BJ104,IF(LA$19&lt;='様式３（療養者名簿）（⑤の場合）'!$BK104,1,0),0),0)</f>
        <v>0</v>
      </c>
      <c r="LB99" s="247">
        <f>IF(LB$19-'様式３（療養者名簿）（⑤の場合）'!$BJ104+1&lt;=15,IF(LB$19&gt;='様式３（療養者名簿）（⑤の場合）'!$BJ104,IF(LB$19&lt;='様式３（療養者名簿）（⑤の場合）'!$BK104,1,0),0),0)</f>
        <v>0</v>
      </c>
      <c r="LC99" s="247">
        <f>IF(LC$19-'様式３（療養者名簿）（⑤の場合）'!$BJ104+1&lt;=15,IF(LC$19&gt;='様式３（療養者名簿）（⑤の場合）'!$BJ104,IF(LC$19&lt;='様式３（療養者名簿）（⑤の場合）'!$BK104,1,0),0),0)</f>
        <v>0</v>
      </c>
      <c r="LD99" s="247">
        <f>IF(LD$19-'様式３（療養者名簿）（⑤の場合）'!$BJ104+1&lt;=15,IF(LD$19&gt;='様式３（療養者名簿）（⑤の場合）'!$BJ104,IF(LD$19&lt;='様式３（療養者名簿）（⑤の場合）'!$BK104,1,0),0),0)</f>
        <v>0</v>
      </c>
      <c r="LE99" s="247">
        <f>IF(LE$19-'様式３（療養者名簿）（⑤の場合）'!$BJ104+1&lt;=15,IF(LE$19&gt;='様式３（療養者名簿）（⑤の場合）'!$BJ104,IF(LE$19&lt;='様式３（療養者名簿）（⑤の場合）'!$BK104,1,0),0),0)</f>
        <v>0</v>
      </c>
      <c r="LF99" s="247">
        <f>IF(LF$19-'様式３（療養者名簿）（⑤の場合）'!$BJ104+1&lt;=15,IF(LF$19&gt;='様式３（療養者名簿）（⑤の場合）'!$BJ104,IF(LF$19&lt;='様式３（療養者名簿）（⑤の場合）'!$BK104,1,0),0),0)</f>
        <v>0</v>
      </c>
      <c r="LG99" s="247">
        <f>IF(LG$19-'様式３（療養者名簿）（⑤の場合）'!$BJ104+1&lt;=15,IF(LG$19&gt;='様式３（療養者名簿）（⑤の場合）'!$BJ104,IF(LG$19&lt;='様式３（療養者名簿）（⑤の場合）'!$BK104,1,0),0),0)</f>
        <v>0</v>
      </c>
      <c r="LH99" s="247">
        <f>IF(LH$19-'様式３（療養者名簿）（⑤の場合）'!$BJ104+1&lt;=15,IF(LH$19&gt;='様式３（療養者名簿）（⑤の場合）'!$BJ104,IF(LH$19&lt;='様式３（療養者名簿）（⑤の場合）'!$BK104,1,0),0),0)</f>
        <v>0</v>
      </c>
      <c r="LI99" s="247">
        <f>IF(LI$19-'様式３（療養者名簿）（⑤の場合）'!$BJ104+1&lt;=15,IF(LI$19&gt;='様式３（療養者名簿）（⑤の場合）'!$BJ104,IF(LI$19&lt;='様式３（療養者名簿）（⑤の場合）'!$BK104,1,0),0),0)</f>
        <v>0</v>
      </c>
      <c r="LJ99" s="247">
        <f>IF(LJ$19-'様式３（療養者名簿）（⑤の場合）'!$BJ104+1&lt;=15,IF(LJ$19&gt;='様式３（療養者名簿）（⑤の場合）'!$BJ104,IF(LJ$19&lt;='様式３（療養者名簿）（⑤の場合）'!$BK104,1,0),0),0)</f>
        <v>0</v>
      </c>
      <c r="LK99" s="247">
        <f>IF(LK$19-'様式３（療養者名簿）（⑤の場合）'!$BJ104+1&lt;=15,IF(LK$19&gt;='様式３（療養者名簿）（⑤の場合）'!$BJ104,IF(LK$19&lt;='様式３（療養者名簿）（⑤の場合）'!$BK104,1,0),0),0)</f>
        <v>0</v>
      </c>
      <c r="LL99" s="247">
        <f>IF(LL$19-'様式３（療養者名簿）（⑤の場合）'!$BJ104+1&lt;=15,IF(LL$19&gt;='様式３（療養者名簿）（⑤の場合）'!$BJ104,IF(LL$19&lt;='様式３（療養者名簿）（⑤の場合）'!$BK104,1,0),0),0)</f>
        <v>0</v>
      </c>
      <c r="LM99" s="247">
        <f>IF(LM$19-'様式３（療養者名簿）（⑤の場合）'!$BJ104+1&lt;=15,IF(LM$19&gt;='様式３（療養者名簿）（⑤の場合）'!$BJ104,IF(LM$19&lt;='様式３（療養者名簿）（⑤の場合）'!$BK104,1,0),0),0)</f>
        <v>0</v>
      </c>
      <c r="LN99" s="247">
        <f>IF(LN$19-'様式３（療養者名簿）（⑤の場合）'!$BJ104+1&lt;=15,IF(LN$19&gt;='様式３（療養者名簿）（⑤の場合）'!$BJ104,IF(LN$19&lt;='様式３（療養者名簿）（⑤の場合）'!$BK104,1,0),0),0)</f>
        <v>0</v>
      </c>
      <c r="LO99" s="247">
        <f>IF(LO$19-'様式３（療養者名簿）（⑤の場合）'!$BJ104+1&lt;=15,IF(LO$19&gt;='様式３（療養者名簿）（⑤の場合）'!$BJ104,IF(LO$19&lt;='様式３（療養者名簿）（⑤の場合）'!$BK104,1,0),0),0)</f>
        <v>0</v>
      </c>
      <c r="LP99" s="247">
        <f>IF(LP$19-'様式３（療養者名簿）（⑤の場合）'!$BJ104+1&lt;=15,IF(LP$19&gt;='様式３（療養者名簿）（⑤の場合）'!$BJ104,IF(LP$19&lt;='様式３（療養者名簿）（⑤の場合）'!$BK104,1,0),0),0)</f>
        <v>0</v>
      </c>
      <c r="LQ99" s="247">
        <f>IF(LQ$19-'様式３（療養者名簿）（⑤の場合）'!$BJ104+1&lt;=15,IF(LQ$19&gt;='様式３（療養者名簿）（⑤の場合）'!$BJ104,IF(LQ$19&lt;='様式３（療養者名簿）（⑤の場合）'!$BK104,1,0),0),0)</f>
        <v>0</v>
      </c>
      <c r="LR99" s="247">
        <f>IF(LR$19-'様式３（療養者名簿）（⑤の場合）'!$BJ104+1&lt;=15,IF(LR$19&gt;='様式３（療養者名簿）（⑤の場合）'!$BJ104,IF(LR$19&lt;='様式３（療養者名簿）（⑤の場合）'!$BK104,1,0),0),0)</f>
        <v>0</v>
      </c>
      <c r="LS99" s="247">
        <f>IF(LS$19-'様式３（療養者名簿）（⑤の場合）'!$BJ104+1&lt;=15,IF(LS$19&gt;='様式３（療養者名簿）（⑤の場合）'!$BJ104,IF(LS$19&lt;='様式３（療養者名簿）（⑤の場合）'!$BK104,1,0),0),0)</f>
        <v>0</v>
      </c>
      <c r="LT99" s="247">
        <f>IF(LT$19-'様式３（療養者名簿）（⑤の場合）'!$BJ104+1&lt;=15,IF(LT$19&gt;='様式３（療養者名簿）（⑤の場合）'!$BJ104,IF(LT$19&lt;='様式３（療養者名簿）（⑤の場合）'!$BK104,1,0),0),0)</f>
        <v>0</v>
      </c>
      <c r="LU99" s="247">
        <f>IF(LU$19-'様式３（療養者名簿）（⑤の場合）'!$BJ104+1&lt;=15,IF(LU$19&gt;='様式３（療養者名簿）（⑤の場合）'!$BJ104,IF(LU$19&lt;='様式３（療養者名簿）（⑤の場合）'!$BK104,1,0),0),0)</f>
        <v>0</v>
      </c>
      <c r="LV99" s="247">
        <f>IF(LV$19-'様式３（療養者名簿）（⑤の場合）'!$BJ104+1&lt;=15,IF(LV$19&gt;='様式３（療養者名簿）（⑤の場合）'!$BJ104,IF(LV$19&lt;='様式３（療養者名簿）（⑤の場合）'!$BK104,1,0),0),0)</f>
        <v>0</v>
      </c>
      <c r="LW99" s="247">
        <f>IF(LW$19-'様式３（療養者名簿）（⑤の場合）'!$BJ104+1&lt;=15,IF(LW$19&gt;='様式３（療養者名簿）（⑤の場合）'!$BJ104,IF(LW$19&lt;='様式３（療養者名簿）（⑤の場合）'!$BK104,1,0),0),0)</f>
        <v>0</v>
      </c>
      <c r="LX99" s="247">
        <f>IF(LX$19-'様式３（療養者名簿）（⑤の場合）'!$BJ104+1&lt;=15,IF(LX$19&gt;='様式３（療養者名簿）（⑤の場合）'!$BJ104,IF(LX$19&lt;='様式３（療養者名簿）（⑤の場合）'!$BK104,1,0),0),0)</f>
        <v>0</v>
      </c>
      <c r="LY99" s="247">
        <f>IF(LY$19-'様式３（療養者名簿）（⑤の場合）'!$BJ104+1&lt;=15,IF(LY$19&gt;='様式３（療養者名簿）（⑤の場合）'!$BJ104,IF(LY$19&lt;='様式３（療養者名簿）（⑤の場合）'!$BK104,1,0),0),0)</f>
        <v>0</v>
      </c>
      <c r="LZ99" s="247">
        <f>IF(LZ$19-'様式３（療養者名簿）（⑤の場合）'!$BJ104+1&lt;=15,IF(LZ$19&gt;='様式３（療養者名簿）（⑤の場合）'!$BJ104,IF(LZ$19&lt;='様式３（療養者名簿）（⑤の場合）'!$BK104,1,0),0),0)</f>
        <v>0</v>
      </c>
      <c r="MA99" s="247">
        <f>IF(MA$19-'様式３（療養者名簿）（⑤の場合）'!$BJ104+1&lt;=15,IF(MA$19&gt;='様式３（療養者名簿）（⑤の場合）'!$BJ104,IF(MA$19&lt;='様式３（療養者名簿）（⑤の場合）'!$BK104,1,0),0),0)</f>
        <v>0</v>
      </c>
      <c r="MB99" s="247">
        <f>IF(MB$19-'様式３（療養者名簿）（⑤の場合）'!$BJ104+1&lt;=15,IF(MB$19&gt;='様式３（療養者名簿）（⑤の場合）'!$BJ104,IF(MB$19&lt;='様式３（療養者名簿）（⑤の場合）'!$BK104,1,0),0),0)</f>
        <v>0</v>
      </c>
      <c r="MC99" s="247">
        <f>IF(MC$19-'様式３（療養者名簿）（⑤の場合）'!$BJ104+1&lt;=15,IF(MC$19&gt;='様式３（療養者名簿）（⑤の場合）'!$BJ104,IF(MC$19&lt;='様式３（療養者名簿）（⑤の場合）'!$BK104,1,0),0),0)</f>
        <v>0</v>
      </c>
      <c r="MD99" s="247">
        <f>IF(MD$19-'様式３（療養者名簿）（⑤の場合）'!$BJ104+1&lt;=15,IF(MD$19&gt;='様式３（療養者名簿）（⑤の場合）'!$BJ104,IF(MD$19&lt;='様式３（療養者名簿）（⑤の場合）'!$BK104,1,0),0),0)</f>
        <v>0</v>
      </c>
      <c r="ME99" s="247">
        <f>IF(ME$19-'様式３（療養者名簿）（⑤の場合）'!$BJ104+1&lt;=15,IF(ME$19&gt;='様式３（療養者名簿）（⑤の場合）'!$BJ104,IF(ME$19&lt;='様式３（療養者名簿）（⑤の場合）'!$BK104,1,0),0),0)</f>
        <v>0</v>
      </c>
      <c r="MF99" s="247">
        <f>IF(MF$19-'様式３（療養者名簿）（⑤の場合）'!$BJ104+1&lt;=15,IF(MF$19&gt;='様式３（療養者名簿）（⑤の場合）'!$BJ104,IF(MF$19&lt;='様式３（療養者名簿）（⑤の場合）'!$BK104,1,0),0),0)</f>
        <v>0</v>
      </c>
      <c r="MG99" s="247">
        <f>IF(MG$19-'様式３（療養者名簿）（⑤の場合）'!$BJ104+1&lt;=15,IF(MG$19&gt;='様式３（療養者名簿）（⑤の場合）'!$BJ104,IF(MG$19&lt;='様式３（療養者名簿）（⑤の場合）'!$BK104,1,0),0),0)</f>
        <v>0</v>
      </c>
      <c r="MH99" s="247">
        <f>IF(MH$19-'様式３（療養者名簿）（⑤の場合）'!$BJ104+1&lt;=15,IF(MH$19&gt;='様式３（療養者名簿）（⑤の場合）'!$BJ104,IF(MH$19&lt;='様式３（療養者名簿）（⑤の場合）'!$BK104,1,0),0),0)</f>
        <v>0</v>
      </c>
      <c r="MI99" s="247">
        <f>IF(MI$19-'様式３（療養者名簿）（⑤の場合）'!$BJ104+1&lt;=15,IF(MI$19&gt;='様式３（療養者名簿）（⑤の場合）'!$BJ104,IF(MI$19&lt;='様式３（療養者名簿）（⑤の場合）'!$BK104,1,0),0),0)</f>
        <v>0</v>
      </c>
      <c r="MJ99" s="247">
        <f>IF(MJ$19-'様式３（療養者名簿）（⑤の場合）'!$BJ104+1&lt;=15,IF(MJ$19&gt;='様式３（療養者名簿）（⑤の場合）'!$BJ104,IF(MJ$19&lt;='様式３（療養者名簿）（⑤の場合）'!$BK104,1,0),0),0)</f>
        <v>0</v>
      </c>
      <c r="MK99" s="247">
        <f>IF(MK$19-'様式３（療養者名簿）（⑤の場合）'!$BJ104+1&lt;=15,IF(MK$19&gt;='様式３（療養者名簿）（⑤の場合）'!$BJ104,IF(MK$19&lt;='様式３（療養者名簿）（⑤の場合）'!$BK104,1,0),0),0)</f>
        <v>0</v>
      </c>
      <c r="ML99" s="247">
        <f>IF(ML$19-'様式３（療養者名簿）（⑤の場合）'!$BJ104+1&lt;=15,IF(ML$19&gt;='様式３（療養者名簿）（⑤の場合）'!$BJ104,IF(ML$19&lt;='様式３（療養者名簿）（⑤の場合）'!$BK104,1,0),0),0)</f>
        <v>0</v>
      </c>
      <c r="MM99" s="247">
        <f>IF(MM$19-'様式３（療養者名簿）（⑤の場合）'!$BJ104+1&lt;=15,IF(MM$19&gt;='様式３（療養者名簿）（⑤の場合）'!$BJ104,IF(MM$19&lt;='様式３（療養者名簿）（⑤の場合）'!$BK104,1,0),0),0)</f>
        <v>0</v>
      </c>
      <c r="MN99" s="247">
        <f>IF(MN$19-'様式３（療養者名簿）（⑤の場合）'!$BJ104+1&lt;=15,IF(MN$19&gt;='様式３（療養者名簿）（⑤の場合）'!$BJ104,IF(MN$19&lt;='様式３（療養者名簿）（⑤の場合）'!$BK104,1,0),0),0)</f>
        <v>0</v>
      </c>
      <c r="MO99" s="247">
        <f>IF(MO$19-'様式３（療養者名簿）（⑤の場合）'!$BJ104+1&lt;=15,IF(MO$19&gt;='様式３（療養者名簿）（⑤の場合）'!$BJ104,IF(MO$19&lt;='様式３（療養者名簿）（⑤の場合）'!$BK104,1,0),0),0)</f>
        <v>0</v>
      </c>
      <c r="MP99" s="247">
        <f>IF(MP$19-'様式３（療養者名簿）（⑤の場合）'!$BJ104+1&lt;=15,IF(MP$19&gt;='様式３（療養者名簿）（⑤の場合）'!$BJ104,IF(MP$19&lt;='様式３（療養者名簿）（⑤の場合）'!$BK104,1,0),0),0)</f>
        <v>0</v>
      </c>
      <c r="MQ99" s="247">
        <f>IF(MQ$19-'様式３（療養者名簿）（⑤の場合）'!$BJ104+1&lt;=15,IF(MQ$19&gt;='様式３（療養者名簿）（⑤の場合）'!$BJ104,IF(MQ$19&lt;='様式３（療養者名簿）（⑤の場合）'!$BK104,1,0),0),0)</f>
        <v>0</v>
      </c>
      <c r="MR99" s="247">
        <f>IF(MR$19-'様式３（療養者名簿）（⑤の場合）'!$BJ104+1&lt;=15,IF(MR$19&gt;='様式３（療養者名簿）（⑤の場合）'!$BJ104,IF(MR$19&lt;='様式３（療養者名簿）（⑤の場合）'!$BK104,1,0),0),0)</f>
        <v>0</v>
      </c>
      <c r="MS99" s="247">
        <f>IF(MS$19-'様式３（療養者名簿）（⑤の場合）'!$BJ104+1&lt;=15,IF(MS$19&gt;='様式３（療養者名簿）（⑤の場合）'!$BJ104,IF(MS$19&lt;='様式３（療養者名簿）（⑤の場合）'!$BK104,1,0),0),0)</f>
        <v>0</v>
      </c>
      <c r="MT99" s="247">
        <f>IF(MT$19-'様式３（療養者名簿）（⑤の場合）'!$BJ104+1&lt;=15,IF(MT$19&gt;='様式３（療養者名簿）（⑤の場合）'!$BJ104,IF(MT$19&lt;='様式３（療養者名簿）（⑤の場合）'!$BK104,1,0),0),0)</f>
        <v>0</v>
      </c>
      <c r="MU99" s="247">
        <f>IF(MU$19-'様式３（療養者名簿）（⑤の場合）'!$BJ104+1&lt;=15,IF(MU$19&gt;='様式３（療養者名簿）（⑤の場合）'!$BJ104,IF(MU$19&lt;='様式３（療養者名簿）（⑤の場合）'!$BK104,1,0),0),0)</f>
        <v>0</v>
      </c>
      <c r="MV99" s="247">
        <f>IF(MV$19-'様式３（療養者名簿）（⑤の場合）'!$BJ104+1&lt;=15,IF(MV$19&gt;='様式３（療養者名簿）（⑤の場合）'!$BJ104,IF(MV$19&lt;='様式３（療養者名簿）（⑤の場合）'!$BK104,1,0),0),0)</f>
        <v>0</v>
      </c>
      <c r="MW99" s="247">
        <f>IF(MW$19-'様式３（療養者名簿）（⑤の場合）'!$BJ104+1&lt;=15,IF(MW$19&gt;='様式３（療養者名簿）（⑤の場合）'!$BJ104,IF(MW$19&lt;='様式３（療養者名簿）（⑤の場合）'!$BK104,1,0),0),0)</f>
        <v>0</v>
      </c>
      <c r="MX99" s="247">
        <f>IF(MX$19-'様式３（療養者名簿）（⑤の場合）'!$BJ104+1&lt;=15,IF(MX$19&gt;='様式３（療養者名簿）（⑤の場合）'!$BJ104,IF(MX$19&lt;='様式３（療養者名簿）（⑤の場合）'!$BK104,1,0),0),0)</f>
        <v>0</v>
      </c>
      <c r="MY99" s="247">
        <f>IF(MY$19-'様式３（療養者名簿）（⑤の場合）'!$BJ104+1&lt;=15,IF(MY$19&gt;='様式３（療養者名簿）（⑤の場合）'!$BJ104,IF(MY$19&lt;='様式３（療養者名簿）（⑤の場合）'!$BK104,1,0),0),0)</f>
        <v>0</v>
      </c>
      <c r="MZ99" s="247">
        <f>IF(MZ$19-'様式３（療養者名簿）（⑤の場合）'!$BJ104+1&lt;=15,IF(MZ$19&gt;='様式３（療養者名簿）（⑤の場合）'!$BJ104,IF(MZ$19&lt;='様式３（療養者名簿）（⑤の場合）'!$BK104,1,0),0),0)</f>
        <v>0</v>
      </c>
      <c r="NA99" s="247">
        <f>IF(NA$19-'様式３（療養者名簿）（⑤の場合）'!$BJ104+1&lt;=15,IF(NA$19&gt;='様式３（療養者名簿）（⑤の場合）'!$BJ104,IF(NA$19&lt;='様式３（療養者名簿）（⑤の場合）'!$BK104,1,0),0),0)</f>
        <v>0</v>
      </c>
      <c r="NB99" s="247">
        <f>IF(NB$19-'様式３（療養者名簿）（⑤の場合）'!$BJ104+1&lt;=15,IF(NB$19&gt;='様式３（療養者名簿）（⑤の場合）'!$BJ104,IF(NB$19&lt;='様式３（療養者名簿）（⑤の場合）'!$BK104,1,0),0),0)</f>
        <v>0</v>
      </c>
      <c r="NC99" s="248">
        <f>IF(NC$19-'様式３（療養者名簿）（⑤の場合）'!$BJ104+1&lt;=15,IF(NC$19&gt;='様式３（療養者名簿）（⑤の場合）'!$BJ104,IF(NC$19&lt;='様式３（療養者名簿）（⑤の場合）'!$BK104,1,0),0),0)</f>
        <v>0</v>
      </c>
      <c r="ND99" s="248">
        <f>IF(ND$19-'様式３（療養者名簿）（⑤の場合）'!$BJ104+1&lt;=15,IF(ND$19&gt;='様式３（療養者名簿）（⑤の場合）'!$BJ104,IF(ND$19&lt;='様式３（療養者名簿）（⑤の場合）'!$BK104,1,0),0),0)</f>
        <v>0</v>
      </c>
      <c r="NE99" s="248">
        <f>IF(NE$19-'様式３（療養者名簿）（⑤の場合）'!$BJ104+1&lt;=15,IF(NE$19&gt;='様式３（療養者名簿）（⑤の場合）'!$BJ104,IF(NE$19&lt;='様式３（療養者名簿）（⑤の場合）'!$BK104,1,0),0),0)</f>
        <v>0</v>
      </c>
      <c r="NF99" s="248">
        <f>IF(NF$19-'様式３（療養者名簿）（⑤の場合）'!$BJ104+1&lt;=15,IF(NF$19&gt;='様式３（療養者名簿）（⑤の場合）'!$BJ104,IF(NF$19&lt;='様式３（療養者名簿）（⑤の場合）'!$BK104,1,0),0),0)</f>
        <v>0</v>
      </c>
      <c r="NG99" s="248">
        <f>IF(NG$19-'様式３（療養者名簿）（⑤の場合）'!$BJ104+1&lt;=15,IF(NG$19&gt;='様式３（療養者名簿）（⑤の場合）'!$BJ104,IF(NG$19&lt;='様式３（療養者名簿）（⑤の場合）'!$BK104,1,0),0),0)</f>
        <v>0</v>
      </c>
      <c r="NH99" s="248">
        <f>IF(NH$19-'様式３（療養者名簿）（⑤の場合）'!$BJ104+1&lt;=15,IF(NH$19&gt;='様式３（療養者名簿）（⑤の場合）'!$BJ104,IF(NH$19&lt;='様式３（療養者名簿）（⑤の場合）'!$BK104,1,0),0),0)</f>
        <v>0</v>
      </c>
      <c r="NI99" s="248">
        <f>IF(NI$19-'様式３（療養者名簿）（⑤の場合）'!$BJ104+1&lt;=15,IF(NI$19&gt;='様式３（療養者名簿）（⑤の場合）'!$BJ104,IF(NI$19&lt;='様式３（療養者名簿）（⑤の場合）'!$BK104,1,0),0),0)</f>
        <v>0</v>
      </c>
      <c r="NJ99" s="248">
        <f>IF(NJ$19-'様式３（療養者名簿）（⑤の場合）'!$BJ104+1&lt;=15,IF(NJ$19&gt;='様式３（療養者名簿）（⑤の場合）'!$BJ104,IF(NJ$19&lt;='様式３（療養者名簿）（⑤の場合）'!$BK104,1,0),0),0)</f>
        <v>0</v>
      </c>
      <c r="NK99" s="248">
        <f>IF(NK$19-'様式３（療養者名簿）（⑤の場合）'!$BJ104+1&lt;=15,IF(NK$19&gt;='様式３（療養者名簿）（⑤の場合）'!$BJ104,IF(NK$19&lt;='様式３（療養者名簿）（⑤の場合）'!$BK104,1,0),0),0)</f>
        <v>0</v>
      </c>
      <c r="NL99" s="248">
        <f>IF(NL$19-'様式３（療養者名簿）（⑤の場合）'!$BJ104+1&lt;=15,IF(NL$19&gt;='様式３（療養者名簿）（⑤の場合）'!$BJ104,IF(NL$19&lt;='様式３（療養者名簿）（⑤の場合）'!$BK104,1,0),0),0)</f>
        <v>0</v>
      </c>
      <c r="NM99" s="248">
        <f>IF(NM$19-'様式３（療養者名簿）（⑤の場合）'!$BJ104+1&lt;=15,IF(NM$19&gt;='様式３（療養者名簿）（⑤の場合）'!$BJ104,IF(NM$19&lt;='様式３（療養者名簿）（⑤の場合）'!$BK104,1,0),0),0)</f>
        <v>0</v>
      </c>
      <c r="NN99" s="248">
        <f>IF(NN$19-'様式３（療養者名簿）（⑤の場合）'!$BJ104+1&lt;=15,IF(NN$19&gt;='様式３（療養者名簿）（⑤の場合）'!$BJ104,IF(NN$19&lt;='様式３（療養者名簿）（⑤の場合）'!$BK104,1,0),0),0)</f>
        <v>0</v>
      </c>
      <c r="NO99" s="248">
        <f>IF(NO$19-'様式３（療養者名簿）（⑤の場合）'!$BJ104+1&lt;=15,IF(NO$19&gt;='様式３（療養者名簿）（⑤の場合）'!$BJ104,IF(NO$19&lt;='様式３（療養者名簿）（⑤の場合）'!$BK104,1,0),0),0)</f>
        <v>0</v>
      </c>
      <c r="NP99" s="248">
        <f>IF(NP$19-'様式３（療養者名簿）（⑤の場合）'!$BJ104+1&lt;=15,IF(NP$19&gt;='様式３（療養者名簿）（⑤の場合）'!$BJ104,IF(NP$19&lt;='様式３（療養者名簿）（⑤の場合）'!$BK104,1,0),0),0)</f>
        <v>0</v>
      </c>
      <c r="NQ99" s="248">
        <f>IF(NQ$19-'様式３（療養者名簿）（⑤の場合）'!$BJ104+1&lt;=15,IF(NQ$19&gt;='様式３（療養者名簿）（⑤の場合）'!$BJ104,IF(NQ$19&lt;='様式３（療養者名簿）（⑤の場合）'!$BK104,1,0),0),0)</f>
        <v>0</v>
      </c>
      <c r="NR99" s="248">
        <f>IF(NR$19-'様式３（療養者名簿）（⑤の場合）'!$BJ104+1&lt;=15,IF(NR$19&gt;='様式３（療養者名簿）（⑤の場合）'!$BJ104,IF(NR$19&lt;='様式３（療養者名簿）（⑤の場合）'!$BK104,1,0),0),0)</f>
        <v>0</v>
      </c>
      <c r="NS99" s="248">
        <f>IF(NS$19-'様式３（療養者名簿）（⑤の場合）'!$BJ104+1&lt;=15,IF(NS$19&gt;='様式３（療養者名簿）（⑤の場合）'!$BJ104,IF(NS$19&lt;='様式３（療養者名簿）（⑤の場合）'!$BK104,1,0),0),0)</f>
        <v>0</v>
      </c>
      <c r="NT99" s="248">
        <f>IF(NT$19-'様式３（療養者名簿）（⑤の場合）'!$BJ104+1&lt;=15,IF(NT$19&gt;='様式３（療養者名簿）（⑤の場合）'!$BJ104,IF(NT$19&lt;='様式３（療養者名簿）（⑤の場合）'!$BK104,1,0),0),0)</f>
        <v>0</v>
      </c>
      <c r="NU99" s="248">
        <f>IF(NU$19-'様式３（療養者名簿）（⑤の場合）'!$BJ104+1&lt;=15,IF(NU$19&gt;='様式３（療養者名簿）（⑤の場合）'!$BJ104,IF(NU$19&lt;='様式３（療養者名簿）（⑤の場合）'!$BK104,1,0),0),0)</f>
        <v>0</v>
      </c>
      <c r="NV99" s="248">
        <f>IF(NV$19-'様式３（療養者名簿）（⑤の場合）'!$BJ104+1&lt;=15,IF(NV$19&gt;='様式３（療養者名簿）（⑤の場合）'!$BJ104,IF(NV$19&lt;='様式３（療養者名簿）（⑤の場合）'!$BK104,1,0),0),0)</f>
        <v>0</v>
      </c>
      <c r="NW99" s="248">
        <f>IF(NW$19-'様式３（療養者名簿）（⑤の場合）'!$BJ104+1&lt;=15,IF(NW$19&gt;='様式３（療養者名簿）（⑤の場合）'!$BJ104,IF(NW$19&lt;='様式３（療養者名簿）（⑤の場合）'!$BK104,1,0),0),0)</f>
        <v>0</v>
      </c>
      <c r="NX99" s="248">
        <f>IF(NX$19-'様式３（療養者名簿）（⑤の場合）'!$BJ104+1&lt;=15,IF(NX$19&gt;='様式３（療養者名簿）（⑤の場合）'!$BJ104,IF(NX$19&lt;='様式３（療養者名簿）（⑤の場合）'!$BK104,1,0),0),0)</f>
        <v>0</v>
      </c>
      <c r="NY99" s="248">
        <f>IF(NY$19-'様式３（療養者名簿）（⑤の場合）'!$BJ104+1&lt;=15,IF(NY$19&gt;='様式３（療養者名簿）（⑤の場合）'!$BJ104,IF(NY$19&lt;='様式３（療養者名簿）（⑤の場合）'!$BK104,1,0),0),0)</f>
        <v>0</v>
      </c>
      <c r="NZ99" s="248">
        <f>IF(NZ$19-'様式３（療養者名簿）（⑤の場合）'!$BJ104+1&lt;=15,IF(NZ$19&gt;='様式３（療養者名簿）（⑤の場合）'!$BJ104,IF(NZ$19&lt;='様式３（療養者名簿）（⑤の場合）'!$BK104,1,0),0),0)</f>
        <v>0</v>
      </c>
      <c r="OA99" s="248">
        <f>IF(OA$19-'様式３（療養者名簿）（⑤の場合）'!$BJ104+1&lt;=15,IF(OA$19&gt;='様式３（療養者名簿）（⑤の場合）'!$BJ104,IF(OA$19&lt;='様式３（療養者名簿）（⑤の場合）'!$BK104,1,0),0),0)</f>
        <v>0</v>
      </c>
      <c r="OB99" s="248">
        <f>IF(OB$19-'様式３（療養者名簿）（⑤の場合）'!$BJ104+1&lt;=15,IF(OB$19&gt;='様式３（療養者名簿）（⑤の場合）'!$BJ104,IF(OB$19&lt;='様式３（療養者名簿）（⑤の場合）'!$BK104,1,0),0),0)</f>
        <v>0</v>
      </c>
      <c r="OC99" s="248">
        <f>IF(OC$19-'様式３（療養者名簿）（⑤の場合）'!$BJ104+1&lt;=15,IF(OC$19&gt;='様式３（療養者名簿）（⑤の場合）'!$BJ104,IF(OC$19&lt;='様式３（療養者名簿）（⑤の場合）'!$BK104,1,0),0),0)</f>
        <v>0</v>
      </c>
      <c r="OD99" s="248">
        <f>IF(OD$19-'様式３（療養者名簿）（⑤の場合）'!$BJ104+1&lt;=15,IF(OD$19&gt;='様式３（療養者名簿）（⑤の場合）'!$BJ104,IF(OD$19&lt;='様式３（療養者名簿）（⑤の場合）'!$BK104,1,0),0),0)</f>
        <v>0</v>
      </c>
      <c r="OE99" s="248">
        <f>IF(OE$19-'様式３（療養者名簿）（⑤の場合）'!$BJ104+1&lt;=15,IF(OE$19&gt;='様式３（療養者名簿）（⑤の場合）'!$BJ104,IF(OE$19&lt;='様式３（療養者名簿）（⑤の場合）'!$BK104,1,0),0),0)</f>
        <v>0</v>
      </c>
      <c r="OF99" s="248">
        <f>IF(OF$19-'様式３（療養者名簿）（⑤の場合）'!$BJ104+1&lt;=15,IF(OF$19&gt;='様式３（療養者名簿）（⑤の場合）'!$BJ104,IF(OF$19&lt;='様式３（療養者名簿）（⑤の場合）'!$BK104,1,0),0),0)</f>
        <v>0</v>
      </c>
      <c r="OG99" s="248">
        <f>IF(OG$19-'様式３（療養者名簿）（⑤の場合）'!$BJ104+1&lt;=15,IF(OG$19&gt;='様式３（療養者名簿）（⑤の場合）'!$BJ104,IF(OG$19&lt;='様式３（療養者名簿）（⑤の場合）'!$BK104,1,0),0),0)</f>
        <v>0</v>
      </c>
      <c r="OH99" s="248">
        <f>IF(OH$19-'様式３（療養者名簿）（⑤の場合）'!$BJ104+1&lt;=15,IF(OH$19&gt;='様式３（療養者名簿）（⑤の場合）'!$BJ104,IF(OH$19&lt;='様式３（療養者名簿）（⑤の場合）'!$BK104,1,0),0),0)</f>
        <v>0</v>
      </c>
      <c r="OI99" s="248">
        <f>IF(OI$19-'様式３（療養者名簿）（⑤の場合）'!$BJ104+1&lt;=15,IF(OI$19&gt;='様式３（療養者名簿）（⑤の場合）'!$BJ104,IF(OI$19&lt;='様式３（療養者名簿）（⑤の場合）'!$BK104,1,0),0),0)</f>
        <v>0</v>
      </c>
      <c r="OJ99" s="248">
        <f>IF(OJ$19-'様式３（療養者名簿）（⑤の場合）'!$BJ104+1&lt;=15,IF(OJ$19&gt;='様式３（療養者名簿）（⑤の場合）'!$BJ104,IF(OJ$19&lt;='様式３（療養者名簿）（⑤の場合）'!$BK104,1,0),0),0)</f>
        <v>0</v>
      </c>
      <c r="OK99" s="248">
        <f>IF(OK$19-'様式３（療養者名簿）（⑤の場合）'!$BJ104+1&lt;=15,IF(OK$19&gt;='様式３（療養者名簿）（⑤の場合）'!$BJ104,IF(OK$19&lt;='様式３（療養者名簿）（⑤の場合）'!$BK104,1,0),0),0)</f>
        <v>0</v>
      </c>
      <c r="OL99" s="248">
        <f>IF(OL$19-'様式３（療養者名簿）（⑤の場合）'!$BJ104+1&lt;=15,IF(OL$19&gt;='様式３（療養者名簿）（⑤の場合）'!$BJ104,IF(OL$19&lt;='様式３（療養者名簿）（⑤の場合）'!$BK104,1,0),0),0)</f>
        <v>0</v>
      </c>
      <c r="OM99" s="248">
        <f>IF(OM$19-'様式３（療養者名簿）（⑤の場合）'!$BJ104+1&lt;=15,IF(OM$19&gt;='様式３（療養者名簿）（⑤の場合）'!$BJ104,IF(OM$19&lt;='様式３（療養者名簿）（⑤の場合）'!$BK104,1,0),0),0)</f>
        <v>0</v>
      </c>
      <c r="ON99" s="248">
        <f>IF(ON$19-'様式３（療養者名簿）（⑤の場合）'!$BJ104+1&lt;=15,IF(ON$19&gt;='様式３（療養者名簿）（⑤の場合）'!$BJ104,IF(ON$19&lt;='様式３（療養者名簿）（⑤の場合）'!$BK104,1,0),0),0)</f>
        <v>0</v>
      </c>
      <c r="OO99" s="248">
        <f>IF(OO$19-'様式３（療養者名簿）（⑤の場合）'!$BJ104+1&lt;=15,IF(OO$19&gt;='様式３（療養者名簿）（⑤の場合）'!$BJ104,IF(OO$19&lt;='様式３（療養者名簿）（⑤の場合）'!$BK104,1,0),0),0)</f>
        <v>0</v>
      </c>
      <c r="OP99" s="248">
        <f>IF(OP$19-'様式３（療養者名簿）（⑤の場合）'!$BJ104+1&lt;=15,IF(OP$19&gt;='様式３（療養者名簿）（⑤の場合）'!$BJ104,IF(OP$19&lt;='様式３（療養者名簿）（⑤の場合）'!$BK104,1,0),0),0)</f>
        <v>0</v>
      </c>
      <c r="OQ99" s="248">
        <f>IF(OQ$19-'様式３（療養者名簿）（⑤の場合）'!$BJ104+1&lt;=15,IF(OQ$19&gt;='様式３（療養者名簿）（⑤の場合）'!$BJ104,IF(OQ$19&lt;='様式３（療養者名簿）（⑤の場合）'!$BK104,1,0),0),0)</f>
        <v>0</v>
      </c>
      <c r="OR99" s="248">
        <f>IF(OR$19-'様式３（療養者名簿）（⑤の場合）'!$BJ104+1&lt;=15,IF(OR$19&gt;='様式３（療養者名簿）（⑤の場合）'!$BJ104,IF(OR$19&lt;='様式３（療養者名簿）（⑤の場合）'!$BK104,1,0),0),0)</f>
        <v>0</v>
      </c>
      <c r="OS99" s="248">
        <f>IF(OS$19-'様式３（療養者名簿）（⑤の場合）'!$BJ104+1&lt;=15,IF(OS$19&gt;='様式３（療養者名簿）（⑤の場合）'!$BJ104,IF(OS$19&lt;='様式３（療養者名簿）（⑤の場合）'!$BK104,1,0),0),0)</f>
        <v>0</v>
      </c>
      <c r="OT99" s="248">
        <f>IF(OT$19-'様式３（療養者名簿）（⑤の場合）'!$BJ104+1&lt;=15,IF(OT$19&gt;='様式３（療養者名簿）（⑤の場合）'!$BJ104,IF(OT$19&lt;='様式３（療養者名簿）（⑤の場合）'!$BK104,1,0),0),0)</f>
        <v>0</v>
      </c>
      <c r="OU99" s="248">
        <f>IF(OU$19-'様式３（療養者名簿）（⑤の場合）'!$BJ104+1&lt;=15,IF(OU$19&gt;='様式３（療養者名簿）（⑤の場合）'!$BJ104,IF(OU$19&lt;='様式３（療養者名簿）（⑤の場合）'!$BK104,1,0),0),0)</f>
        <v>0</v>
      </c>
      <c r="OV99" s="248">
        <f>IF(OV$19-'様式３（療養者名簿）（⑤の場合）'!$BJ104+1&lt;=15,IF(OV$19&gt;='様式３（療養者名簿）（⑤の場合）'!$BJ104,IF(OV$19&lt;='様式３（療養者名簿）（⑤の場合）'!$BK104,1,0),0),0)</f>
        <v>0</v>
      </c>
      <c r="OW99" s="248">
        <f>IF(OW$19-'様式３（療養者名簿）（⑤の場合）'!$BJ104+1&lt;=15,IF(OW$19&gt;='様式３（療養者名簿）（⑤の場合）'!$BJ104,IF(OW$19&lt;='様式３（療養者名簿）（⑤の場合）'!$BK104,1,0),0),0)</f>
        <v>0</v>
      </c>
      <c r="OX99" s="248">
        <f>IF(OX$19-'様式３（療養者名簿）（⑤の場合）'!$BJ104+1&lt;=15,IF(OX$19&gt;='様式３（療養者名簿）（⑤の場合）'!$BJ104,IF(OX$19&lt;='様式３（療養者名簿）（⑤の場合）'!$BK104,1,0),0),0)</f>
        <v>0</v>
      </c>
      <c r="OY99" s="248">
        <f>IF(OY$19-'様式３（療養者名簿）（⑤の場合）'!$BJ104+1&lt;=15,IF(OY$19&gt;='様式３（療養者名簿）（⑤の場合）'!$BJ104,IF(OY$19&lt;='様式３（療養者名簿）（⑤の場合）'!$BK104,1,0),0),0)</f>
        <v>0</v>
      </c>
      <c r="OZ99" s="248">
        <f>IF(OZ$19-'様式３（療養者名簿）（⑤の場合）'!$BJ104+1&lt;=15,IF(OZ$19&gt;='様式３（療養者名簿）（⑤の場合）'!$BJ104,IF(OZ$19&lt;='様式３（療養者名簿）（⑤の場合）'!$BK104,1,0),0),0)</f>
        <v>0</v>
      </c>
      <c r="PA99" s="248">
        <f>IF(PA$19-'様式３（療養者名簿）（⑤の場合）'!$BJ104+1&lt;=15,IF(PA$19&gt;='様式３（療養者名簿）（⑤の場合）'!$BJ104,IF(PA$19&lt;='様式３（療養者名簿）（⑤の場合）'!$BK104,1,0),0),0)</f>
        <v>0</v>
      </c>
      <c r="PB99" s="248">
        <f>IF(PB$19-'様式３（療養者名簿）（⑤の場合）'!$BJ104+1&lt;=15,IF(PB$19&gt;='様式３（療養者名簿）（⑤の場合）'!$BJ104,IF(PB$19&lt;='様式３（療養者名簿）（⑤の場合）'!$BK104,1,0),0),0)</f>
        <v>0</v>
      </c>
      <c r="PC99" s="248">
        <f>IF(PC$19-'様式３（療養者名簿）（⑤の場合）'!$BJ104+1&lt;=15,IF(PC$19&gt;='様式３（療養者名簿）（⑤の場合）'!$BJ104,IF(PC$19&lt;='様式３（療養者名簿）（⑤の場合）'!$BK104,1,0),0),0)</f>
        <v>0</v>
      </c>
      <c r="PD99" s="248">
        <f>IF(PD$19-'様式３（療養者名簿）（⑤の場合）'!$BJ104+1&lt;=15,IF(PD$19&gt;='様式３（療養者名簿）（⑤の場合）'!$BJ104,IF(PD$19&lt;='様式３（療養者名簿）（⑤の場合）'!$BK104,1,0),0),0)</f>
        <v>0</v>
      </c>
      <c r="PE99" s="248">
        <f>IF(PE$19-'様式３（療養者名簿）（⑤の場合）'!$BJ104+1&lt;=15,IF(PE$19&gt;='様式３（療養者名簿）（⑤の場合）'!$BJ104,IF(PE$19&lt;='様式３（療養者名簿）（⑤の場合）'!$BK104,1,0),0),0)</f>
        <v>0</v>
      </c>
      <c r="PF99" s="248">
        <f>IF(PF$19-'様式３（療養者名簿）（⑤の場合）'!$BJ104+1&lt;=15,IF(PF$19&gt;='様式３（療養者名簿）（⑤の場合）'!$BJ104,IF(PF$19&lt;='様式３（療養者名簿）（⑤の場合）'!$BK104,1,0),0),0)</f>
        <v>0</v>
      </c>
      <c r="PG99" s="248">
        <f>IF(PG$19-'様式３（療養者名簿）（⑤の場合）'!$BJ104+1&lt;=15,IF(PG$19&gt;='様式３（療養者名簿）（⑤の場合）'!$BJ104,IF(PG$19&lt;='様式３（療養者名簿）（⑤の場合）'!$BK104,1,0),0),0)</f>
        <v>0</v>
      </c>
      <c r="PH99" s="248">
        <f>IF(PH$19-'様式３（療養者名簿）（⑤の場合）'!$BJ104+1&lt;=15,IF(PH$19&gt;='様式３（療養者名簿）（⑤の場合）'!$BJ104,IF(PH$19&lt;='様式３（療養者名簿）（⑤の場合）'!$BK104,1,0),0),0)</f>
        <v>0</v>
      </c>
      <c r="PI99" s="248">
        <f>IF(PI$19-'様式３（療養者名簿）（⑤の場合）'!$BJ104+1&lt;=15,IF(PI$19&gt;='様式３（療養者名簿）（⑤の場合）'!$BJ104,IF(PI$19&lt;='様式３（療養者名簿）（⑤の場合）'!$BK104,1,0),0),0)</f>
        <v>0</v>
      </c>
      <c r="PJ99" s="248">
        <f>IF(PJ$19-'様式３（療養者名簿）（⑤の場合）'!$BJ104+1&lt;=15,IF(PJ$19&gt;='様式３（療養者名簿）（⑤の場合）'!$BJ104,IF(PJ$19&lt;='様式３（療養者名簿）（⑤の場合）'!$BK104,1,0),0),0)</f>
        <v>0</v>
      </c>
      <c r="PK99" s="248">
        <f>IF(PK$19-'様式３（療養者名簿）（⑤の場合）'!$BJ104+1&lt;=15,IF(PK$19&gt;='様式３（療養者名簿）（⑤の場合）'!$BJ104,IF(PK$19&lt;='様式３（療養者名簿）（⑤の場合）'!$BK104,1,0),0),0)</f>
        <v>0</v>
      </c>
      <c r="PL99" s="248">
        <f>IF(PL$19-'様式３（療養者名簿）（⑤の場合）'!$BJ104+1&lt;=15,IF(PL$19&gt;='様式３（療養者名簿）（⑤の場合）'!$BJ104,IF(PL$19&lt;='様式３（療養者名簿）（⑤の場合）'!$BK104,1,0),0),0)</f>
        <v>0</v>
      </c>
      <c r="PM99" s="248">
        <f>IF(PM$19-'様式３（療養者名簿）（⑤の場合）'!$BJ104+1&lt;=15,IF(PM$19&gt;='様式３（療養者名簿）（⑤の場合）'!$BJ104,IF(PM$19&lt;='様式３（療養者名簿）（⑤の場合）'!$BK104,1,0),0),0)</f>
        <v>0</v>
      </c>
      <c r="PN99" s="248">
        <f>IF(PN$19-'様式３（療養者名簿）（⑤の場合）'!$BJ104+1&lt;=15,IF(PN$19&gt;='様式３（療養者名簿）（⑤の場合）'!$BJ104,IF(PN$19&lt;='様式３（療養者名簿）（⑤の場合）'!$BK104,1,0),0),0)</f>
        <v>0</v>
      </c>
      <c r="PO99" s="248">
        <f>IF(PO$19-'様式３（療養者名簿）（⑤の場合）'!$BJ104+1&lt;=15,IF(PO$19&gt;='様式３（療養者名簿）（⑤の場合）'!$BJ104,IF(PO$19&lt;='様式３（療養者名簿）（⑤の場合）'!$BK104,1,0),0),0)</f>
        <v>0</v>
      </c>
      <c r="PP99" s="248">
        <f>IF(PP$19-'様式３（療養者名簿）（⑤の場合）'!$BJ104+1&lt;=15,IF(PP$19&gt;='様式３（療養者名簿）（⑤の場合）'!$BJ104,IF(PP$19&lt;='様式３（療養者名簿）（⑤の場合）'!$BK104,1,0),0),0)</f>
        <v>0</v>
      </c>
      <c r="PQ99" s="248">
        <f>IF(PQ$19-'様式３（療養者名簿）（⑤の場合）'!$BJ104+1&lt;=15,IF(PQ$19&gt;='様式３（療養者名簿）（⑤の場合）'!$BJ104,IF(PQ$19&lt;='様式３（療養者名簿）（⑤の場合）'!$BK104,1,0),0),0)</f>
        <v>0</v>
      </c>
      <c r="PR99" s="248">
        <f>IF(PR$19-'様式３（療養者名簿）（⑤の場合）'!$BJ104+1&lt;=15,IF(PR$19&gt;='様式３（療養者名簿）（⑤の場合）'!$BJ104,IF(PR$19&lt;='様式３（療養者名簿）（⑤の場合）'!$BK104,1,0),0),0)</f>
        <v>0</v>
      </c>
      <c r="PS99" s="248">
        <f>IF(PS$19-'様式３（療養者名簿）（⑤の場合）'!$BJ104+1&lt;=15,IF(PS$19&gt;='様式３（療養者名簿）（⑤の場合）'!$BJ104,IF(PS$19&lt;='様式３（療養者名簿）（⑤の場合）'!$BK104,1,0),0),0)</f>
        <v>0</v>
      </c>
      <c r="PT99" s="248">
        <f>IF(PT$19-'様式３（療養者名簿）（⑤の場合）'!$BJ104+1&lt;=15,IF(PT$19&gt;='様式３（療養者名簿）（⑤の場合）'!$BJ104,IF(PT$19&lt;='様式３（療養者名簿）（⑤の場合）'!$BK104,1,0),0),0)</f>
        <v>0</v>
      </c>
      <c r="PU99" s="248">
        <f>IF(PU$19-'様式３（療養者名簿）（⑤の場合）'!$BJ104+1&lt;=15,IF(PU$19&gt;='様式３（療養者名簿）（⑤の場合）'!$BJ104,IF(PU$19&lt;='様式３（療養者名簿）（⑤の場合）'!$BK104,1,0),0),0)</f>
        <v>0</v>
      </c>
      <c r="PV99" s="248">
        <f>IF(PV$19-'様式３（療養者名簿）（⑤の場合）'!$BJ104+1&lt;=15,IF(PV$19&gt;='様式３（療養者名簿）（⑤の場合）'!$BJ104,IF(PV$19&lt;='様式３（療養者名簿）（⑤の場合）'!$BK104,1,0),0),0)</f>
        <v>0</v>
      </c>
      <c r="PW99" s="248">
        <f>IF(PW$19-'様式３（療養者名簿）（⑤の場合）'!$BJ104+1&lt;=15,IF(PW$19&gt;='様式３（療養者名簿）（⑤の場合）'!$BJ104,IF(PW$19&lt;='様式３（療養者名簿）（⑤の場合）'!$BK104,1,0),0),0)</f>
        <v>0</v>
      </c>
      <c r="PX99" s="248">
        <f>IF(PX$19-'様式３（療養者名簿）（⑤の場合）'!$BJ104+1&lt;=15,IF(PX$19&gt;='様式３（療養者名簿）（⑤の場合）'!$BJ104,IF(PX$19&lt;='様式３（療養者名簿）（⑤の場合）'!$BK104,1,0),0),0)</f>
        <v>0</v>
      </c>
      <c r="PY99" s="248">
        <f>IF(PY$19-'様式３（療養者名簿）（⑤の場合）'!$BJ104+1&lt;=15,IF(PY$19&gt;='様式３（療養者名簿）（⑤の場合）'!$BJ104,IF(PY$19&lt;='様式３（療養者名簿）（⑤の場合）'!$BK104,1,0),0),0)</f>
        <v>0</v>
      </c>
      <c r="PZ99" s="248">
        <f>IF(PZ$19-'様式３（療養者名簿）（⑤の場合）'!$BJ104+1&lt;=15,IF(PZ$19&gt;='様式３（療養者名簿）（⑤の場合）'!$BJ104,IF(PZ$19&lt;='様式３（療養者名簿）（⑤の場合）'!$BK104,1,0),0),0)</f>
        <v>0</v>
      </c>
      <c r="QA99" s="248">
        <f>IF(QA$19-'様式３（療養者名簿）（⑤の場合）'!$BJ104+1&lt;=15,IF(QA$19&gt;='様式３（療養者名簿）（⑤の場合）'!$BJ104,IF(QA$19&lt;='様式３（療養者名簿）（⑤の場合）'!$BK104,1,0),0),0)</f>
        <v>0</v>
      </c>
      <c r="QB99" s="248">
        <f>IF(QB$19-'様式３（療養者名簿）（⑤の場合）'!$BJ104+1&lt;=15,IF(QB$19&gt;='様式３（療養者名簿）（⑤の場合）'!$BJ104,IF(QB$19&lt;='様式３（療養者名簿）（⑤の場合）'!$BK104,1,0),0),0)</f>
        <v>0</v>
      </c>
      <c r="QC99" s="248">
        <f>IF(QC$19-'様式３（療養者名簿）（⑤の場合）'!$BJ104+1&lt;=15,IF(QC$19&gt;='様式３（療養者名簿）（⑤の場合）'!$BJ104,IF(QC$19&lt;='様式３（療養者名簿）（⑤の場合）'!$BK104,1,0),0),0)</f>
        <v>0</v>
      </c>
      <c r="QD99" s="248">
        <f>IF(QD$19-'様式３（療養者名簿）（⑤の場合）'!$BJ104+1&lt;=15,IF(QD$19&gt;='様式３（療養者名簿）（⑤の場合）'!$BJ104,IF(QD$19&lt;='様式３（療養者名簿）（⑤の場合）'!$BK104,1,0),0),0)</f>
        <v>0</v>
      </c>
      <c r="QE99" s="248">
        <f>IF(QE$19-'様式３（療養者名簿）（⑤の場合）'!$BJ104+1&lt;=15,IF(QE$19&gt;='様式３（療養者名簿）（⑤の場合）'!$BJ104,IF(QE$19&lt;='様式３（療養者名簿）（⑤の場合）'!$BK104,1,0),0),0)</f>
        <v>0</v>
      </c>
      <c r="QF99" s="248">
        <f>IF(QF$19-'様式３（療養者名簿）（⑤の場合）'!$BJ104+1&lt;=15,IF(QF$19&gt;='様式３（療養者名簿）（⑤の場合）'!$BJ104,IF(QF$19&lt;='様式３（療養者名簿）（⑤の場合）'!$BK104,1,0),0),0)</f>
        <v>0</v>
      </c>
      <c r="QG99" s="248">
        <f>IF(QG$19-'様式３（療養者名簿）（⑤の場合）'!$BJ104+1&lt;=15,IF(QG$19&gt;='様式３（療養者名簿）（⑤の場合）'!$BJ104,IF(QG$19&lt;='様式３（療養者名簿）（⑤の場合）'!$BK104,1,0),0),0)</f>
        <v>0</v>
      </c>
      <c r="QH99" s="248">
        <f>IF(QH$19-'様式３（療養者名簿）（⑤の場合）'!$BJ104+1&lt;=15,IF(QH$19&gt;='様式３（療養者名簿）（⑤の場合）'!$BJ104,IF(QH$19&lt;='様式３（療養者名簿）（⑤の場合）'!$BK104,1,0),0),0)</f>
        <v>0</v>
      </c>
      <c r="QI99" s="248">
        <f>IF(QI$19-'様式３（療養者名簿）（⑤の場合）'!$BJ104+1&lt;=15,IF(QI$19&gt;='様式３（療養者名簿）（⑤の場合）'!$BJ104,IF(QI$19&lt;='様式３（療養者名簿）（⑤の場合）'!$BK104,1,0),0),0)</f>
        <v>0</v>
      </c>
      <c r="QJ99" s="248">
        <f>IF(QJ$19-'様式３（療養者名簿）（⑤の場合）'!$BJ104+1&lt;=15,IF(QJ$19&gt;='様式３（療養者名簿）（⑤の場合）'!$BJ104,IF(QJ$19&lt;='様式３（療養者名簿）（⑤の場合）'!$BK104,1,0),0),0)</f>
        <v>0</v>
      </c>
      <c r="QK99" s="248">
        <f>IF(QK$19-'様式３（療養者名簿）（⑤の場合）'!$BJ104+1&lt;=15,IF(QK$19&gt;='様式３（療養者名簿）（⑤の場合）'!$BJ104,IF(QK$19&lt;='様式３（療養者名簿）（⑤の場合）'!$BK104,1,0),0),0)</f>
        <v>0</v>
      </c>
      <c r="QL99" s="248">
        <f>IF(QL$19-'様式３（療養者名簿）（⑤の場合）'!$BJ104+1&lt;=15,IF(QL$19&gt;='様式３（療養者名簿）（⑤の場合）'!$BJ104,IF(QL$19&lt;='様式３（療養者名簿）（⑤の場合）'!$BK104,1,0),0),0)</f>
        <v>0</v>
      </c>
      <c r="QM99" s="248">
        <f>IF(QM$19-'様式３（療養者名簿）（⑤の場合）'!$BJ104+1&lt;=15,IF(QM$19&gt;='様式３（療養者名簿）（⑤の場合）'!$BJ104,IF(QM$19&lt;='様式３（療養者名簿）（⑤の場合）'!$BK104,1,0),0),0)</f>
        <v>0</v>
      </c>
      <c r="QN99" s="248">
        <f>IF(QN$19-'様式３（療養者名簿）（⑤の場合）'!$BJ104+1&lt;=15,IF(QN$19&gt;='様式３（療養者名簿）（⑤の場合）'!$BJ104,IF(QN$19&lt;='様式３（療養者名簿）（⑤の場合）'!$BK104,1,0),0),0)</f>
        <v>0</v>
      </c>
      <c r="QO99" s="248">
        <f>IF(QO$19-'様式３（療養者名簿）（⑤の場合）'!$BJ104+1&lt;=15,IF(QO$19&gt;='様式３（療養者名簿）（⑤の場合）'!$BJ104,IF(QO$19&lt;='様式３（療養者名簿）（⑤の場合）'!$BK104,1,0),0),0)</f>
        <v>0</v>
      </c>
      <c r="QP99" s="248">
        <f>IF(QP$19-'様式３（療養者名簿）（⑤の場合）'!$BJ104+1&lt;=15,IF(QP$19&gt;='様式３（療養者名簿）（⑤の場合）'!$BJ104,IF(QP$19&lt;='様式３（療養者名簿）（⑤の場合）'!$BK104,1,0),0),0)</f>
        <v>0</v>
      </c>
      <c r="QQ99" s="248">
        <f>IF(QQ$19-'様式３（療養者名簿）（⑤の場合）'!$BJ104+1&lt;=15,IF(QQ$19&gt;='様式３（療養者名簿）（⑤の場合）'!$BJ104,IF(QQ$19&lt;='様式３（療養者名簿）（⑤の場合）'!$BK104,1,0),0),0)</f>
        <v>0</v>
      </c>
      <c r="QR99" s="248">
        <f>IF(QR$19-'様式３（療養者名簿）（⑤の場合）'!$BJ104+1&lt;=15,IF(QR$19&gt;='様式３（療養者名簿）（⑤の場合）'!$BJ104,IF(QR$19&lt;='様式３（療養者名簿）（⑤の場合）'!$BK104,1,0),0),0)</f>
        <v>0</v>
      </c>
      <c r="QS99" s="248">
        <f>IF(QS$19-'様式３（療養者名簿）（⑤の場合）'!$BJ104+1&lt;=15,IF(QS$19&gt;='様式３（療養者名簿）（⑤の場合）'!$BJ104,IF(QS$19&lt;='様式３（療養者名簿）（⑤の場合）'!$BK104,1,0),0),0)</f>
        <v>0</v>
      </c>
      <c r="QT99" s="248">
        <f>IF(QT$19-'様式３（療養者名簿）（⑤の場合）'!$BJ104+1&lt;=15,IF(QT$19&gt;='様式３（療養者名簿）（⑤の場合）'!$BJ104,IF(QT$19&lt;='様式３（療養者名簿）（⑤の場合）'!$BK104,1,0),0),0)</f>
        <v>0</v>
      </c>
      <c r="QU99" s="248">
        <f>IF(QU$19-'様式３（療養者名簿）（⑤の場合）'!$BJ104+1&lt;=15,IF(QU$19&gt;='様式３（療養者名簿）（⑤の場合）'!$BJ104,IF(QU$19&lt;='様式３（療養者名簿）（⑤の場合）'!$BK104,1,0),0),0)</f>
        <v>0</v>
      </c>
      <c r="QV99" s="248">
        <f>IF(QV$19-'様式３（療養者名簿）（⑤の場合）'!$BJ104+1&lt;=15,IF(QV$19&gt;='様式３（療養者名簿）（⑤の場合）'!$BJ104,IF(QV$19&lt;='様式３（療養者名簿）（⑤の場合）'!$BK104,1,0),0),0)</f>
        <v>0</v>
      </c>
      <c r="QW99" s="248">
        <f>IF(QW$19-'様式３（療養者名簿）（⑤の場合）'!$BJ104+1&lt;=15,IF(QW$19&gt;='様式３（療養者名簿）（⑤の場合）'!$BJ104,IF(QW$19&lt;='様式３（療養者名簿）（⑤の場合）'!$BK104,1,0),0),0)</f>
        <v>0</v>
      </c>
      <c r="QX99" s="248">
        <f>IF(QX$19-'様式３（療養者名簿）（⑤の場合）'!$BJ104+1&lt;=15,IF(QX$19&gt;='様式３（療養者名簿）（⑤の場合）'!$BJ104,IF(QX$19&lt;='様式３（療養者名簿）（⑤の場合）'!$BK104,1,0),0),0)</f>
        <v>0</v>
      </c>
      <c r="QY99" s="248">
        <f>IF(QY$19-'様式３（療養者名簿）（⑤の場合）'!$BJ104+1&lt;=15,IF(QY$19&gt;='様式３（療養者名簿）（⑤の場合）'!$BJ104,IF(QY$19&lt;='様式３（療養者名簿）（⑤の場合）'!$BK104,1,0),0),0)</f>
        <v>0</v>
      </c>
      <c r="QZ99" s="248">
        <f>IF(QZ$19-'様式３（療養者名簿）（⑤の場合）'!$BJ104+1&lt;=15,IF(QZ$19&gt;='様式３（療養者名簿）（⑤の場合）'!$BJ104,IF(QZ$19&lt;='様式３（療養者名簿）（⑤の場合）'!$BK104,1,0),0),0)</f>
        <v>0</v>
      </c>
      <c r="RA99" s="248">
        <f>IF(RA$19-'様式３（療養者名簿）（⑤の場合）'!$BJ104+1&lt;=15,IF(RA$19&gt;='様式３（療養者名簿）（⑤の場合）'!$BJ104,IF(RA$19&lt;='様式３（療養者名簿）（⑤の場合）'!$BK104,1,0),0),0)</f>
        <v>0</v>
      </c>
      <c r="RB99" s="248">
        <f>IF(RB$19-'様式３（療養者名簿）（⑤の場合）'!$BJ104+1&lt;=15,IF(RB$19&gt;='様式３（療養者名簿）（⑤の場合）'!$BJ104,IF(RB$19&lt;='様式３（療養者名簿）（⑤の場合）'!$BK104,1,0),0),0)</f>
        <v>0</v>
      </c>
      <c r="RC99" s="248">
        <f>IF(RC$19-'様式３（療養者名簿）（⑤の場合）'!$BJ104+1&lt;=15,IF(RC$19&gt;='様式３（療養者名簿）（⑤の場合）'!$BJ104,IF(RC$19&lt;='様式３（療養者名簿）（⑤の場合）'!$BK104,1,0),0),0)</f>
        <v>0</v>
      </c>
      <c r="RD99" s="248">
        <f>IF(RD$19-'様式３（療養者名簿）（⑤の場合）'!$BJ104+1&lt;=15,IF(RD$19&gt;='様式３（療養者名簿）（⑤の場合）'!$BJ104,IF(RD$19&lt;='様式３（療養者名簿）（⑤の場合）'!$BK104,1,0),0),0)</f>
        <v>0</v>
      </c>
      <c r="RE99" s="248">
        <f>IF(RE$19-'様式３（療養者名簿）（⑤の場合）'!$BJ104+1&lt;=15,IF(RE$19&gt;='様式３（療養者名簿）（⑤の場合）'!$BJ104,IF(RE$19&lt;='様式３（療養者名簿）（⑤の場合）'!$BK104,1,0),0),0)</f>
        <v>0</v>
      </c>
      <c r="RF99" s="248">
        <f>IF(RF$19-'様式３（療養者名簿）（⑤の場合）'!$BJ104+1&lt;=15,IF(RF$19&gt;='様式３（療養者名簿）（⑤の場合）'!$BJ104,IF(RF$19&lt;='様式３（療養者名簿）（⑤の場合）'!$BK104,1,0),0),0)</f>
        <v>0</v>
      </c>
      <c r="RG99" s="248">
        <f>IF(RG$19-'様式３（療養者名簿）（⑤の場合）'!$BJ104+1&lt;=15,IF(RG$19&gt;='様式３（療養者名簿）（⑤の場合）'!$BJ104,IF(RG$19&lt;='様式３（療養者名簿）（⑤の場合）'!$BK104,1,0),0),0)</f>
        <v>0</v>
      </c>
      <c r="RH99" s="248">
        <f>IF(RH$19-'様式３（療養者名簿）（⑤の場合）'!$BJ104+1&lt;=15,IF(RH$19&gt;='様式３（療養者名簿）（⑤の場合）'!$BJ104,IF(RH$19&lt;='様式３（療養者名簿）（⑤の場合）'!$BK104,1,0),0),0)</f>
        <v>0</v>
      </c>
      <c r="RI99" s="248">
        <f>IF(RI$19-'様式３（療養者名簿）（⑤の場合）'!$BJ104+1&lt;=15,IF(RI$19&gt;='様式３（療養者名簿）（⑤の場合）'!$BJ104,IF(RI$19&lt;='様式３（療養者名簿）（⑤の場合）'!$BK104,1,0),0),0)</f>
        <v>0</v>
      </c>
      <c r="RJ99" s="248">
        <f>IF(RJ$19-'様式３（療養者名簿）（⑤の場合）'!$BJ104+1&lt;=15,IF(RJ$19&gt;='様式３（療養者名簿）（⑤の場合）'!$BJ104,IF(RJ$19&lt;='様式３（療養者名簿）（⑤の場合）'!$BK104,1,0),0),0)</f>
        <v>0</v>
      </c>
      <c r="RK99" s="248">
        <f>IF(RK$19-'様式３（療養者名簿）（⑤の場合）'!$BJ104+1&lt;=15,IF(RK$19&gt;='様式３（療養者名簿）（⑤の場合）'!$BJ104,IF(RK$19&lt;='様式３（療養者名簿）（⑤の場合）'!$BK104,1,0),0),0)</f>
        <v>0</v>
      </c>
      <c r="RL99" s="248">
        <f>IF(RL$19-'様式３（療養者名簿）（⑤の場合）'!$BJ104+1&lt;=15,IF(RL$19&gt;='様式３（療養者名簿）（⑤の場合）'!$BJ104,IF(RL$19&lt;='様式３（療養者名簿）（⑤の場合）'!$BK104,1,0),0),0)</f>
        <v>0</v>
      </c>
      <c r="RM99" s="248">
        <f>IF(RM$19-'様式３（療養者名簿）（⑤の場合）'!$BJ104+1&lt;=15,IF(RM$19&gt;='様式３（療養者名簿）（⑤の場合）'!$BJ104,IF(RM$19&lt;='様式３（療養者名簿）（⑤の場合）'!$BK104,1,0),0),0)</f>
        <v>0</v>
      </c>
      <c r="RN99" s="248">
        <f>IF(RN$19-'様式３（療養者名簿）（⑤の場合）'!$BJ104+1&lt;=15,IF(RN$19&gt;='様式３（療養者名簿）（⑤の場合）'!$BJ104,IF(RN$19&lt;='様式３（療養者名簿）（⑤の場合）'!$BK104,1,0),0),0)</f>
        <v>0</v>
      </c>
      <c r="RO99" s="248">
        <f>IF(RO$19-'様式３（療養者名簿）（⑤の場合）'!$BJ104+1&lt;=15,IF(RO$19&gt;='様式３（療養者名簿）（⑤の場合）'!$BJ104,IF(RO$19&lt;='様式３（療養者名簿）（⑤の場合）'!$BK104,1,0),0),0)</f>
        <v>0</v>
      </c>
      <c r="RP99" s="248">
        <f>IF(RP$19-'様式３（療養者名簿）（⑤の場合）'!$BJ104+1&lt;=15,IF(RP$19&gt;='様式３（療養者名簿）（⑤の場合）'!$BJ104,IF(RP$19&lt;='様式３（療養者名簿）（⑤の場合）'!$BK104,1,0),0),0)</f>
        <v>0</v>
      </c>
      <c r="RQ99" s="248">
        <f>IF(RQ$19-'様式３（療養者名簿）（⑤の場合）'!$BJ104+1&lt;=15,IF(RQ$19&gt;='様式３（療養者名簿）（⑤の場合）'!$BJ104,IF(RQ$19&lt;='様式３（療養者名簿）（⑤の場合）'!$BK104,1,0),0),0)</f>
        <v>0</v>
      </c>
      <c r="RR99" s="248">
        <f>IF(RR$19-'様式３（療養者名簿）（⑤の場合）'!$BJ104+1&lt;=15,IF(RR$19&gt;='様式３（療養者名簿）（⑤の場合）'!$BJ104,IF(RR$19&lt;='様式３（療養者名簿）（⑤の場合）'!$BK104,1,0),0),0)</f>
        <v>0</v>
      </c>
      <c r="RS99" s="248">
        <f>IF(RS$19-'様式３（療養者名簿）（⑤の場合）'!$BJ104+1&lt;=15,IF(RS$19&gt;='様式３（療養者名簿）（⑤の場合）'!$BJ104,IF(RS$19&lt;='様式３（療養者名簿）（⑤の場合）'!$BK104,1,0),0),0)</f>
        <v>0</v>
      </c>
      <c r="RT99" s="248">
        <f>IF(RT$19-'様式３（療養者名簿）（⑤の場合）'!$BJ104+1&lt;=15,IF(RT$19&gt;='様式３（療養者名簿）（⑤の場合）'!$BJ104,IF(RT$19&lt;='様式３（療養者名簿）（⑤の場合）'!$BK104,1,0),0),0)</f>
        <v>0</v>
      </c>
      <c r="RU99" s="248">
        <f>IF(RU$19-'様式３（療養者名簿）（⑤の場合）'!$BJ104+1&lt;=15,IF(RU$19&gt;='様式３（療養者名簿）（⑤の場合）'!$BJ104,IF(RU$19&lt;='様式３（療養者名簿）（⑤の場合）'!$BK104,1,0),0),0)</f>
        <v>0</v>
      </c>
      <c r="RV99" s="248">
        <f>IF(RV$19-'様式３（療養者名簿）（⑤の場合）'!$BJ104+1&lt;=15,IF(RV$19&gt;='様式３（療養者名簿）（⑤の場合）'!$BJ104,IF(RV$19&lt;='様式３（療養者名簿）（⑤の場合）'!$BK104,1,0),0),0)</f>
        <v>0</v>
      </c>
      <c r="RW99" s="248">
        <f>IF(RW$19-'様式３（療養者名簿）（⑤の場合）'!$BJ104+1&lt;=15,IF(RW$19&gt;='様式３（療養者名簿）（⑤の場合）'!$BJ104,IF(RW$19&lt;='様式３（療養者名簿）（⑤の場合）'!$BK104,1,0),0),0)</f>
        <v>0</v>
      </c>
      <c r="RX99" s="248">
        <f>IF(RX$19-'様式３（療養者名簿）（⑤の場合）'!$BJ104+1&lt;=15,IF(RX$19&gt;='様式３（療養者名簿）（⑤の場合）'!$BJ104,IF(RX$19&lt;='様式３（療養者名簿）（⑤の場合）'!$BK104,1,0),0),0)</f>
        <v>0</v>
      </c>
      <c r="RY99" s="248">
        <f>IF(RY$19-'様式３（療養者名簿）（⑤の場合）'!$BJ104+1&lt;=15,IF(RY$19&gt;='様式３（療養者名簿）（⑤の場合）'!$BJ104,IF(RY$19&lt;='様式３（療養者名簿）（⑤の場合）'!$BK104,1,0),0),0)</f>
        <v>0</v>
      </c>
      <c r="RZ99" s="248">
        <f>IF(RZ$19-'様式３（療養者名簿）（⑤の場合）'!$BJ104+1&lt;=15,IF(RZ$19&gt;='様式３（療養者名簿）（⑤の場合）'!$BJ104,IF(RZ$19&lt;='様式３（療養者名簿）（⑤の場合）'!$BK104,1,0),0),0)</f>
        <v>0</v>
      </c>
      <c r="SA99" s="248">
        <f>IF(SA$19-'様式３（療養者名簿）（⑤の場合）'!$BJ104+1&lt;=15,IF(SA$19&gt;='様式３（療養者名簿）（⑤の場合）'!$BJ104,IF(SA$19&lt;='様式３（療養者名簿）（⑤の場合）'!$BK104,1,0),0),0)</f>
        <v>0</v>
      </c>
      <c r="SB99" s="248">
        <f>IF(SB$19-'様式３（療養者名簿）（⑤の場合）'!$BJ104+1&lt;=15,IF(SB$19&gt;='様式３（療養者名簿）（⑤の場合）'!$BJ104,IF(SB$19&lt;='様式３（療養者名簿）（⑤の場合）'!$BK104,1,0),0),0)</f>
        <v>0</v>
      </c>
      <c r="SC99" s="248">
        <f>IF(SC$19-'様式３（療養者名簿）（⑤の場合）'!$BJ104+1&lt;=15,IF(SC$19&gt;='様式３（療養者名簿）（⑤の場合）'!$BJ104,IF(SC$19&lt;='様式３（療養者名簿）（⑤の場合）'!$BK104,1,0),0),0)</f>
        <v>0</v>
      </c>
      <c r="SD99" s="248">
        <f>IF(SD$19-'様式３（療養者名簿）（⑤の場合）'!$BJ104+1&lt;=15,IF(SD$19&gt;='様式３（療養者名簿）（⑤の場合）'!$BJ104,IF(SD$19&lt;='様式３（療養者名簿）（⑤の場合）'!$BK104,1,0),0),0)</f>
        <v>0</v>
      </c>
      <c r="SE99" s="248">
        <f>IF(SE$19-'様式３（療養者名簿）（⑤の場合）'!$BJ104+1&lt;=15,IF(SE$19&gt;='様式３（療養者名簿）（⑤の場合）'!$BJ104,IF(SE$19&lt;='様式３（療養者名簿）（⑤の場合）'!$BK104,1,0),0),0)</f>
        <v>0</v>
      </c>
      <c r="SF99" s="248">
        <f>IF(SF$19-'様式３（療養者名簿）（⑤の場合）'!$BJ104+1&lt;=15,IF(SF$19&gt;='様式３（療養者名簿）（⑤の場合）'!$BJ104,IF(SF$19&lt;='様式３（療養者名簿）（⑤の場合）'!$BK104,1,0),0),0)</f>
        <v>0</v>
      </c>
      <c r="SG99" s="248">
        <f>IF(SG$19-'様式３（療養者名簿）（⑤の場合）'!$BJ104+1&lt;=15,IF(SG$19&gt;='様式３（療養者名簿）（⑤の場合）'!$BJ104,IF(SG$19&lt;='様式３（療養者名簿）（⑤の場合）'!$BK104,1,0),0),0)</f>
        <v>0</v>
      </c>
      <c r="SH99" s="248">
        <f>IF(SH$19-'様式３（療養者名簿）（⑤の場合）'!$BJ104+1&lt;=15,IF(SH$19&gt;='様式３（療養者名簿）（⑤の場合）'!$BJ104,IF(SH$19&lt;='様式３（療養者名簿）（⑤の場合）'!$BK104,1,0),0),0)</f>
        <v>0</v>
      </c>
      <c r="SI99" s="248">
        <f>IF(SI$19-'様式３（療養者名簿）（⑤の場合）'!$BJ104+1&lt;=15,IF(SI$19&gt;='様式３（療養者名簿）（⑤の場合）'!$BJ104,IF(SI$19&lt;='様式３（療養者名簿）（⑤の場合）'!$BK104,1,0),0),0)</f>
        <v>0</v>
      </c>
      <c r="SJ99" s="248">
        <f>IF(SJ$19-'様式３（療養者名簿）（⑤の場合）'!$BJ104+1&lt;=15,IF(SJ$19&gt;='様式３（療養者名簿）（⑤の場合）'!$BJ104,IF(SJ$19&lt;='様式３（療養者名簿）（⑤の場合）'!$BK104,1,0),0),0)</f>
        <v>0</v>
      </c>
      <c r="SK99" s="248">
        <f>IF(SK$19-'様式３（療養者名簿）（⑤の場合）'!$BJ104+1&lt;=15,IF(SK$19&gt;='様式３（療養者名簿）（⑤の場合）'!$BJ104,IF(SK$19&lt;='様式３（療養者名簿）（⑤の場合）'!$BK104,1,0),0),0)</f>
        <v>0</v>
      </c>
      <c r="SL99" s="248">
        <f>IF(SL$19-'様式３（療養者名簿）（⑤の場合）'!$BJ104+1&lt;=15,IF(SL$19&gt;='様式３（療養者名簿）（⑤の場合）'!$BJ104,IF(SL$19&lt;='様式３（療養者名簿）（⑤の場合）'!$BK104,1,0),0),0)</f>
        <v>0</v>
      </c>
      <c r="SM99" s="248">
        <f>IF(SM$19-'様式３（療養者名簿）（⑤の場合）'!$BJ104+1&lt;=15,IF(SM$19&gt;='様式３（療養者名簿）（⑤の場合）'!$BJ104,IF(SM$19&lt;='様式３（療養者名簿）（⑤の場合）'!$BK104,1,0),0),0)</f>
        <v>0</v>
      </c>
      <c r="SN99" s="248">
        <f>IF(SN$19-'様式３（療養者名簿）（⑤の場合）'!$BJ104+1&lt;=15,IF(SN$19&gt;='様式３（療養者名簿）（⑤の場合）'!$BJ104,IF(SN$19&lt;='様式３（療養者名簿）（⑤の場合）'!$BK104,1,0),0),0)</f>
        <v>0</v>
      </c>
      <c r="SO99" s="248">
        <f>IF(SO$19-'様式３（療養者名簿）（⑤の場合）'!$BJ104+1&lt;=15,IF(SO$19&gt;='様式３（療養者名簿）（⑤の場合）'!$BJ104,IF(SO$19&lt;='様式３（療養者名簿）（⑤の場合）'!$BK104,1,0),0),0)</f>
        <v>0</v>
      </c>
      <c r="SP99" s="248">
        <f>IF(SP$19-'様式３（療養者名簿）（⑤の場合）'!$BJ104+1&lt;=15,IF(SP$19&gt;='様式３（療養者名簿）（⑤の場合）'!$BJ104,IF(SP$19&lt;='様式３（療養者名簿）（⑤の場合）'!$BK104,1,0),0),0)</f>
        <v>0</v>
      </c>
      <c r="SQ99" s="248">
        <f>IF(SQ$19-'様式３（療養者名簿）（⑤の場合）'!$BJ104+1&lt;=15,IF(SQ$19&gt;='様式３（療養者名簿）（⑤の場合）'!$BJ104,IF(SQ$19&lt;='様式３（療養者名簿）（⑤の場合）'!$BK104,1,0),0),0)</f>
        <v>0</v>
      </c>
      <c r="SR99" s="248">
        <f>IF(SR$19-'様式３（療養者名簿）（⑤の場合）'!$BJ104+1&lt;=15,IF(SR$19&gt;='様式３（療養者名簿）（⑤の場合）'!$BJ104,IF(SR$19&lt;='様式３（療養者名簿）（⑤の場合）'!$BK104,1,0),0),0)</f>
        <v>0</v>
      </c>
      <c r="SS99" s="248">
        <f>IF(SS$19-'様式３（療養者名簿）（⑤の場合）'!$BJ104+1&lt;=15,IF(SS$19&gt;='様式３（療養者名簿）（⑤の場合）'!$BJ104,IF(SS$19&lt;='様式３（療養者名簿）（⑤の場合）'!$BK104,1,0),0),0)</f>
        <v>0</v>
      </c>
      <c r="ST99" s="248">
        <f>IF(ST$19-'様式３（療養者名簿）（⑤の場合）'!$BJ104+1&lt;=15,IF(ST$19&gt;='様式３（療養者名簿）（⑤の場合）'!$BJ104,IF(ST$19&lt;='様式３（療養者名簿）（⑤の場合）'!$BK104,1,0),0),0)</f>
        <v>0</v>
      </c>
      <c r="SU99" s="248">
        <f>IF(SU$19-'様式３（療養者名簿）（⑤の場合）'!$BJ104+1&lt;=15,IF(SU$19&gt;='様式３（療養者名簿）（⑤の場合）'!$BJ104,IF(SU$19&lt;='様式３（療養者名簿）（⑤の場合）'!$BK104,1,0),0),0)</f>
        <v>0</v>
      </c>
      <c r="SV99" s="248">
        <f>IF(SV$19-'様式３（療養者名簿）（⑤の場合）'!$BJ104+1&lt;=15,IF(SV$19&gt;='様式３（療養者名簿）（⑤の場合）'!$BJ104,IF(SV$19&lt;='様式３（療養者名簿）（⑤の場合）'!$BK104,1,0),0),0)</f>
        <v>0</v>
      </c>
      <c r="SW99" s="248">
        <f>IF(SW$19-'様式３（療養者名簿）（⑤の場合）'!$BJ104+1&lt;=15,IF(SW$19&gt;='様式３（療養者名簿）（⑤の場合）'!$BJ104,IF(SW$19&lt;='様式３（療養者名簿）（⑤の場合）'!$BK104,1,0),0),0)</f>
        <v>0</v>
      </c>
      <c r="SX99" s="248">
        <f>IF(SX$19-'様式３（療養者名簿）（⑤の場合）'!$BJ104+1&lt;=15,IF(SX$19&gt;='様式３（療養者名簿）（⑤の場合）'!$BJ104,IF(SX$19&lt;='様式３（療養者名簿）（⑤の場合）'!$BK104,1,0),0),0)</f>
        <v>0</v>
      </c>
      <c r="SY99" s="248">
        <f>IF(SY$19-'様式３（療養者名簿）（⑤の場合）'!$BJ104+1&lt;=15,IF(SY$19&gt;='様式３（療養者名簿）（⑤の場合）'!$BJ104,IF(SY$19&lt;='様式３（療養者名簿）（⑤の場合）'!$BK104,1,0),0),0)</f>
        <v>0</v>
      </c>
      <c r="SZ99" s="248">
        <f>IF(SZ$19-'様式３（療養者名簿）（⑤の場合）'!$BJ104+1&lt;=15,IF(SZ$19&gt;='様式３（療養者名簿）（⑤の場合）'!$BJ104,IF(SZ$19&lt;='様式３（療養者名簿）（⑤の場合）'!$BK104,1,0),0),0)</f>
        <v>0</v>
      </c>
      <c r="TA99" s="248">
        <f>IF(TA$19-'様式３（療養者名簿）（⑤の場合）'!$BJ104+1&lt;=15,IF(TA$19&gt;='様式３（療養者名簿）（⑤の場合）'!$BJ104,IF(TA$19&lt;='様式３（療養者名簿）（⑤の場合）'!$BK104,1,0),0),0)</f>
        <v>0</v>
      </c>
      <c r="TB99" s="248">
        <f>IF(TB$19-'様式３（療養者名簿）（⑤の場合）'!$BJ104+1&lt;=15,IF(TB$19&gt;='様式３（療養者名簿）（⑤の場合）'!$BJ104,IF(TB$19&lt;='様式３（療養者名簿）（⑤の場合）'!$BK104,1,0),0),0)</f>
        <v>0</v>
      </c>
      <c r="TC99" s="248">
        <f>IF(TC$19-'様式３（療養者名簿）（⑤の場合）'!$BJ104+1&lt;=15,IF(TC$19&gt;='様式３（療養者名簿）（⑤の場合）'!$BJ104,IF(TC$19&lt;='様式３（療養者名簿）（⑤の場合）'!$BK104,1,0),0),0)</f>
        <v>0</v>
      </c>
      <c r="TD99" s="248">
        <f>IF(TD$19-'様式３（療養者名簿）（⑤の場合）'!$BJ104+1&lt;=15,IF(TD$19&gt;='様式３（療養者名簿）（⑤の場合）'!$BJ104,IF(TD$19&lt;='様式３（療養者名簿）（⑤の場合）'!$BK104,1,0),0),0)</f>
        <v>0</v>
      </c>
      <c r="TE99" s="248">
        <f>IF(TE$19-'様式３（療養者名簿）（⑤の場合）'!$BJ104+1&lt;=15,IF(TE$19&gt;='様式３（療養者名簿）（⑤の場合）'!$BJ104,IF(TE$19&lt;='様式３（療養者名簿）（⑤の場合）'!$BK104,1,0),0),0)</f>
        <v>0</v>
      </c>
      <c r="TF99" s="248">
        <f>IF(TF$19-'様式３（療養者名簿）（⑤の場合）'!$BJ104+1&lt;=15,IF(TF$19&gt;='様式３（療養者名簿）（⑤の場合）'!$BJ104,IF(TF$19&lt;='様式３（療養者名簿）（⑤の場合）'!$BK104,1,0),0),0)</f>
        <v>0</v>
      </c>
      <c r="TG99" s="248">
        <f>IF(TG$19-'様式３（療養者名簿）（⑤の場合）'!$BJ104+1&lt;=15,IF(TG$19&gt;='様式３（療養者名簿）（⑤の場合）'!$BJ104,IF(TG$19&lt;='様式３（療養者名簿）（⑤の場合）'!$BK104,1,0),0),0)</f>
        <v>0</v>
      </c>
      <c r="TH99" s="248">
        <f>IF(TH$19-'様式３（療養者名簿）（⑤の場合）'!$BJ104+1&lt;=15,IF(TH$19&gt;='様式３（療養者名簿）（⑤の場合）'!$BJ104,IF(TH$19&lt;='様式３（療養者名簿）（⑤の場合）'!$BK104,1,0),0),0)</f>
        <v>0</v>
      </c>
      <c r="TI99" s="248">
        <f>IF(TI$19-'様式３（療養者名簿）（⑤の場合）'!$BJ104+1&lt;=15,IF(TI$19&gt;='様式３（療養者名簿）（⑤の場合）'!$BJ104,IF(TI$19&lt;='様式３（療養者名簿）（⑤の場合）'!$BK104,1,0),0),0)</f>
        <v>0</v>
      </c>
      <c r="TJ99" s="248">
        <f>IF(TJ$19-'様式３（療養者名簿）（⑤の場合）'!$BJ104+1&lt;=15,IF(TJ$19&gt;='様式３（療養者名簿）（⑤の場合）'!$BJ104,IF(TJ$19&lt;='様式３（療養者名簿）（⑤の場合）'!$BK104,1,0),0),0)</f>
        <v>0</v>
      </c>
      <c r="TK99" s="248">
        <f>IF(TK$19-'様式３（療養者名簿）（⑤の場合）'!$BJ104+1&lt;=15,IF(TK$19&gt;='様式３（療養者名簿）（⑤の場合）'!$BJ104,IF(TK$19&lt;='様式３（療養者名簿）（⑤の場合）'!$BK104,1,0),0),0)</f>
        <v>0</v>
      </c>
      <c r="TL99" s="248">
        <f>IF(TL$19-'様式３（療養者名簿）（⑤の場合）'!$BJ104+1&lt;=15,IF(TL$19&gt;='様式３（療養者名簿）（⑤の場合）'!$BJ104,IF(TL$19&lt;='様式３（療養者名簿）（⑤の場合）'!$BK104,1,0),0),0)</f>
        <v>0</v>
      </c>
      <c r="TM99" s="248">
        <f>IF(TM$19-'様式３（療養者名簿）（⑤の場合）'!$BJ104+1&lt;=15,IF(TM$19&gt;='様式３（療養者名簿）（⑤の場合）'!$BJ104,IF(TM$19&lt;='様式３（療養者名簿）（⑤の場合）'!$BK104,1,0),0),0)</f>
        <v>0</v>
      </c>
      <c r="TN99" s="248">
        <f>IF(TN$19-'様式３（療養者名簿）（⑤の場合）'!$BJ104+1&lt;=15,IF(TN$19&gt;='様式３（療養者名簿）（⑤の場合）'!$BJ104,IF(TN$19&lt;='様式３（療養者名簿）（⑤の場合）'!$BK104,1,0),0),0)</f>
        <v>0</v>
      </c>
      <c r="TO99" s="248">
        <f>IF(TO$19-'様式３（療養者名簿）（⑤の場合）'!$BJ104+1&lt;=15,IF(TO$19&gt;='様式３（療養者名簿）（⑤の場合）'!$BJ104,IF(TO$19&lt;='様式３（療養者名簿）（⑤の場合）'!$BK104,1,0),0),0)</f>
        <v>0</v>
      </c>
      <c r="TP99" s="248">
        <f>IF(TP$19-'様式３（療養者名簿）（⑤の場合）'!$BJ104+1&lt;=15,IF(TP$19&gt;='様式３（療養者名簿）（⑤の場合）'!$BJ104,IF(TP$19&lt;='様式３（療養者名簿）（⑤の場合）'!$BK104,1,0),0),0)</f>
        <v>0</v>
      </c>
      <c r="TQ99" s="248">
        <f>IF(TQ$19-'様式３（療養者名簿）（⑤の場合）'!$BJ104+1&lt;=15,IF(TQ$19&gt;='様式３（療養者名簿）（⑤の場合）'!$BJ104,IF(TQ$19&lt;='様式３（療養者名簿）（⑤の場合）'!$BK104,1,0),0),0)</f>
        <v>0</v>
      </c>
      <c r="TR99" s="248">
        <f>IF(TR$19-'様式３（療養者名簿）（⑤の場合）'!$BJ104+1&lt;=15,IF(TR$19&gt;='様式３（療養者名簿）（⑤の場合）'!$BJ104,IF(TR$19&lt;='様式３（療養者名簿）（⑤の場合）'!$BK104,1,0),0),0)</f>
        <v>0</v>
      </c>
      <c r="TS99" s="248">
        <f>IF(TS$19-'様式３（療養者名簿）（⑤の場合）'!$BJ104+1&lt;=15,IF(TS$19&gt;='様式３（療養者名簿）（⑤の場合）'!$BJ104,IF(TS$19&lt;='様式３（療養者名簿）（⑤の場合）'!$BK104,1,0),0),0)</f>
        <v>0</v>
      </c>
      <c r="TT99" s="248">
        <f>IF(TT$19-'様式３（療養者名簿）（⑤の場合）'!$BJ104+1&lt;=15,IF(TT$19&gt;='様式３（療養者名簿）（⑤の場合）'!$BJ104,IF(TT$19&lt;='様式３（療養者名簿）（⑤の場合）'!$BK104,1,0),0),0)</f>
        <v>0</v>
      </c>
      <c r="TU99" s="248">
        <f>IF(TU$19-'様式３（療養者名簿）（⑤の場合）'!$BJ104+1&lt;=15,IF(TU$19&gt;='様式３（療養者名簿）（⑤の場合）'!$BJ104,IF(TU$19&lt;='様式３（療養者名簿）（⑤の場合）'!$BK104,1,0),0),0)</f>
        <v>0</v>
      </c>
      <c r="TV99" s="248">
        <f>IF(TV$19-'様式３（療養者名簿）（⑤の場合）'!$BJ104+1&lt;=15,IF(TV$19&gt;='様式３（療養者名簿）（⑤の場合）'!$BJ104,IF(TV$19&lt;='様式３（療養者名簿）（⑤の場合）'!$BK104,1,0),0),0)</f>
        <v>0</v>
      </c>
      <c r="TW99" s="248">
        <f>IF(TW$19-'様式３（療養者名簿）（⑤の場合）'!$BJ104+1&lt;=15,IF(TW$19&gt;='様式３（療養者名簿）（⑤の場合）'!$BJ104,IF(TW$19&lt;='様式３（療養者名簿）（⑤の場合）'!$BK104,1,0),0),0)</f>
        <v>0</v>
      </c>
      <c r="TX99" s="248">
        <f>IF(TX$19-'様式３（療養者名簿）（⑤の場合）'!$BJ104+1&lt;=15,IF(TX$19&gt;='様式３（療養者名簿）（⑤の場合）'!$BJ104,IF(TX$19&lt;='様式３（療養者名簿）（⑤の場合）'!$BK104,1,0),0),0)</f>
        <v>0</v>
      </c>
      <c r="TY99" s="248">
        <f>IF(TY$19-'様式３（療養者名簿）（⑤の場合）'!$BJ104+1&lt;=15,IF(TY$19&gt;='様式３（療養者名簿）（⑤の場合）'!$BJ104,IF(TY$19&lt;='様式３（療養者名簿）（⑤の場合）'!$BK104,1,0),0),0)</f>
        <v>0</v>
      </c>
      <c r="TZ99" s="248">
        <f>IF(TZ$19-'様式３（療養者名簿）（⑤の場合）'!$BJ104+1&lt;=15,IF(TZ$19&gt;='様式３（療養者名簿）（⑤の場合）'!$BJ104,IF(TZ$19&lt;='様式３（療養者名簿）（⑤の場合）'!$BK104,1,0),0),0)</f>
        <v>0</v>
      </c>
      <c r="UA99" s="248">
        <f>IF(UA$19-'様式３（療養者名簿）（⑤の場合）'!$BJ104+1&lt;=15,IF(UA$19&gt;='様式３（療養者名簿）（⑤の場合）'!$BJ104,IF(UA$19&lt;='様式３（療養者名簿）（⑤の場合）'!$BK104,1,0),0),0)</f>
        <v>0</v>
      </c>
      <c r="UB99" s="248">
        <f>IF(UB$19-'様式３（療養者名簿）（⑤の場合）'!$BJ104+1&lt;=15,IF(UB$19&gt;='様式３（療養者名簿）（⑤の場合）'!$BJ104,IF(UB$19&lt;='様式３（療養者名簿）（⑤の場合）'!$BK104,1,0),0),0)</f>
        <v>0</v>
      </c>
      <c r="UC99" s="248">
        <f>IF(UC$19-'様式３（療養者名簿）（⑤の場合）'!$BJ104+1&lt;=15,IF(UC$19&gt;='様式３（療養者名簿）（⑤の場合）'!$BJ104,IF(UC$19&lt;='様式３（療養者名簿）（⑤の場合）'!$BK104,1,0),0),0)</f>
        <v>0</v>
      </c>
      <c r="UD99" s="372">
        <f>IF(UD$19-'様式３（療養者名簿）（⑤の場合）'!$BJ104+1&lt;=15,IF(UD$19&gt;='様式３（療養者名簿）（⑤の場合）'!$BJ104,IF(UD$19&lt;='様式３（療養者名簿）（⑤の場合）'!$BK104,1,0),0),0)</f>
        <v>0</v>
      </c>
      <c r="UE99" s="372">
        <f>IF(UE$19-'様式３（療養者名簿）（⑤の場合）'!$BJ104+1&lt;=15,IF(UE$19&gt;='様式３（療養者名簿）（⑤の場合）'!$BJ104,IF(UE$19&lt;='様式３（療養者名簿）（⑤の場合）'!$BK104,1,0),0),0)</f>
        <v>0</v>
      </c>
      <c r="UF99" s="372">
        <f>IF(UF$19-'様式３（療養者名簿）（⑤の場合）'!$BJ104+1&lt;=15,IF(UF$19&gt;='様式３（療養者名簿）（⑤の場合）'!$BJ104,IF(UF$19&lt;='様式３（療養者名簿）（⑤の場合）'!$BK104,1,0),0),0)</f>
        <v>0</v>
      </c>
      <c r="UG99" s="372">
        <f>IF(UG$19-'様式３（療養者名簿）（⑤の場合）'!$BJ104+1&lt;=15,IF(UG$19&gt;='様式３（療養者名簿）（⑤の場合）'!$BJ104,IF(UG$19&lt;='様式３（療養者名簿）（⑤の場合）'!$BK104,1,0),0),0)</f>
        <v>0</v>
      </c>
      <c r="UH99" s="372">
        <f>IF(UH$19-'様式３（療養者名簿）（⑤の場合）'!$BJ104+1&lt;=15,IF(UH$19&gt;='様式３（療養者名簿）（⑤の場合）'!$BJ104,IF(UH$19&lt;='様式３（療養者名簿）（⑤の場合）'!$BK104,1,0),0),0)</f>
        <v>0</v>
      </c>
      <c r="UI99" s="372">
        <f>IF(UI$19-'様式３（療養者名簿）（⑤の場合）'!$BJ104+1&lt;=15,IF(UI$19&gt;='様式３（療養者名簿）（⑤の場合）'!$BJ104,IF(UI$19&lt;='様式３（療養者名簿）（⑤の場合）'!$BK104,1,0),0),0)</f>
        <v>0</v>
      </c>
      <c r="UJ99" s="372">
        <f>IF(UJ$19-'様式３（療養者名簿）（⑤の場合）'!$BJ104+1&lt;=15,IF(UJ$19&gt;='様式３（療養者名簿）（⑤の場合）'!$BJ104,IF(UJ$19&lt;='様式３（療養者名簿）（⑤の場合）'!$BK104,1,0),0),0)</f>
        <v>0</v>
      </c>
      <c r="UK99" s="372">
        <f>IF(UK$19-'様式３（療養者名簿）（⑤の場合）'!$BJ104+1&lt;=15,IF(UK$19&gt;='様式３（療養者名簿）（⑤の場合）'!$BJ104,IF(UK$19&lt;='様式３（療養者名簿）（⑤の場合）'!$BK104,1,0),0),0)</f>
        <v>0</v>
      </c>
      <c r="UL99" s="372">
        <f>IF(UL$19-'様式３（療養者名簿）（⑤の場合）'!$BJ104+1&lt;=15,IF(UL$19&gt;='様式３（療養者名簿）（⑤の場合）'!$BJ104,IF(UL$19&lt;='様式３（療養者名簿）（⑤の場合）'!$BK104,1,0),0),0)</f>
        <v>0</v>
      </c>
      <c r="UM99" s="372">
        <f>IF(UM$19-'様式３（療養者名簿）（⑤の場合）'!$BJ104+1&lt;=15,IF(UM$19&gt;='様式３（療養者名簿）（⑤の場合）'!$BJ104,IF(UM$19&lt;='様式３（療養者名簿）（⑤の場合）'!$BK104,1,0),0),0)</f>
        <v>0</v>
      </c>
      <c r="UN99" s="372">
        <f>IF(UN$19-'様式３（療養者名簿）（⑤の場合）'!$BJ104+1&lt;=15,IF(UN$19&gt;='様式３（療養者名簿）（⑤の場合）'!$BJ104,IF(UN$19&lt;='様式３（療養者名簿）（⑤の場合）'!$BK104,1,0),0),0)</f>
        <v>0</v>
      </c>
      <c r="UO99" s="372">
        <f>IF(UO$19-'様式３（療養者名簿）（⑤の場合）'!$BJ104+1&lt;=15,IF(UO$19&gt;='様式３（療養者名簿）（⑤の場合）'!$BJ104,IF(UO$19&lt;='様式３（療養者名簿）（⑤の場合）'!$BK104,1,0),0),0)</f>
        <v>0</v>
      </c>
      <c r="UP99" s="372">
        <f>IF(UP$19-'様式３（療養者名簿）（⑤の場合）'!$BJ104+1&lt;=15,IF(UP$19&gt;='様式３（療養者名簿）（⑤の場合）'!$BJ104,IF(UP$19&lt;='様式３（療養者名簿）（⑤の場合）'!$BK104,1,0),0),0)</f>
        <v>0</v>
      </c>
      <c r="UQ99" s="372">
        <f>IF(UQ$19-'様式３（療養者名簿）（⑤の場合）'!$BJ104+1&lt;=15,IF(UQ$19&gt;='様式３（療養者名簿）（⑤の場合）'!$BJ104,IF(UQ$19&lt;='様式３（療養者名簿）（⑤の場合）'!$BK104,1,0),0),0)</f>
        <v>0</v>
      </c>
      <c r="UR99" s="372">
        <f>IF(UR$19-'様式３（療養者名簿）（⑤の場合）'!$BJ104+1&lt;=15,IF(UR$19&gt;='様式３（療養者名簿）（⑤の場合）'!$BJ104,IF(UR$19&lt;='様式３（療養者名簿）（⑤の場合）'!$BK104,1,0),0),0)</f>
        <v>0</v>
      </c>
      <c r="US99" s="372">
        <f>IF(US$19-'様式３（療養者名簿）（⑤の場合）'!$BJ104+1&lt;=15,IF(US$19&gt;='様式３（療養者名簿）（⑤の場合）'!$BJ104,IF(US$19&lt;='様式３（療養者名簿）（⑤の場合）'!$BK104,1,0),0),0)</f>
        <v>0</v>
      </c>
      <c r="UT99" s="372">
        <f>IF(UT$19-'様式３（療養者名簿）（⑤の場合）'!$BJ104+1&lt;=15,IF(UT$19&gt;='様式３（療養者名簿）（⑤の場合）'!$BJ104,IF(UT$19&lt;='様式３（療養者名簿）（⑤の場合）'!$BK104,1,0),0),0)</f>
        <v>0</v>
      </c>
      <c r="UU99" s="372">
        <f>IF(UU$19-'様式３（療養者名簿）（⑤の場合）'!$BJ104+1&lt;=15,IF(UU$19&gt;='様式３（療養者名簿）（⑤の場合）'!$BJ104,IF(UU$19&lt;='様式３（療養者名簿）（⑤の場合）'!$BK104,1,0),0),0)</f>
        <v>0</v>
      </c>
      <c r="UV99" s="372">
        <f>IF(UV$19-'様式３（療養者名簿）（⑤の場合）'!$BJ104+1&lt;=15,IF(UV$19&gt;='様式３（療養者名簿）（⑤の場合）'!$BJ104,IF(UV$19&lt;='様式３（療養者名簿）（⑤の場合）'!$BK104,1,0),0),0)</f>
        <v>0</v>
      </c>
      <c r="UW99" s="372">
        <f>IF(UW$19-'様式３（療養者名簿）（⑤の場合）'!$BJ104+1&lt;=15,IF(UW$19&gt;='様式３（療養者名簿）（⑤の場合）'!$BJ104,IF(UW$19&lt;='様式３（療養者名簿）（⑤の場合）'!$BK104,1,0),0),0)</f>
        <v>0</v>
      </c>
      <c r="UX99" s="372">
        <f>IF(UX$19-'様式３（療養者名簿）（⑤の場合）'!$BJ104+1&lt;=15,IF(UX$19&gt;='様式３（療養者名簿）（⑤の場合）'!$BJ104,IF(UX$19&lt;='様式３（療養者名簿）（⑤の場合）'!$BK104,1,0),0),0)</f>
        <v>0</v>
      </c>
      <c r="UY99" s="372">
        <f>IF(UY$19-'様式３（療養者名簿）（⑤の場合）'!$BJ104+1&lt;=15,IF(UY$19&gt;='様式３（療養者名簿）（⑤の場合）'!$BJ104,IF(UY$19&lt;='様式３（療養者名簿）（⑤の場合）'!$BK104,1,0),0),0)</f>
        <v>0</v>
      </c>
      <c r="UZ99" s="372">
        <f>IF(UZ$19-'様式３（療養者名簿）（⑤の場合）'!$BJ104+1&lt;=15,IF(UZ$19&gt;='様式３（療養者名簿）（⑤の場合）'!$BJ104,IF(UZ$19&lt;='様式３（療養者名簿）（⑤の場合）'!$BK104,1,0),0),0)</f>
        <v>0</v>
      </c>
      <c r="VA99" s="372">
        <f>IF(VA$19-'様式３（療養者名簿）（⑤の場合）'!$BJ104+1&lt;=15,IF(VA$19&gt;='様式３（療養者名簿）（⑤の場合）'!$BJ104,IF(VA$19&lt;='様式３（療養者名簿）（⑤の場合）'!$BK104,1,0),0),0)</f>
        <v>0</v>
      </c>
      <c r="VB99" s="372">
        <f>IF(VB$19-'様式３（療養者名簿）（⑤の場合）'!$BJ104+1&lt;=15,IF(VB$19&gt;='様式３（療養者名簿）（⑤の場合）'!$BJ104,IF(VB$19&lt;='様式３（療養者名簿）（⑤の場合）'!$BK104,1,0),0),0)</f>
        <v>0</v>
      </c>
      <c r="VC99" s="372">
        <f>IF(VC$19-'様式３（療養者名簿）（⑤の場合）'!$BJ104+1&lt;=15,IF(VC$19&gt;='様式３（療養者名簿）（⑤の場合）'!$BJ104,IF(VC$19&lt;='様式３（療養者名簿）（⑤の場合）'!$BK104,1,0),0),0)</f>
        <v>0</v>
      </c>
      <c r="VD99" s="372">
        <f>IF(VD$19-'様式３（療養者名簿）（⑤の場合）'!$BJ104+1&lt;=15,IF(VD$19&gt;='様式３（療養者名簿）（⑤の場合）'!$BJ104,IF(VD$19&lt;='様式３（療養者名簿）（⑤の場合）'!$BK104,1,0),0),0)</f>
        <v>0</v>
      </c>
      <c r="VE99" s="372">
        <f>IF(VE$19-'様式３（療養者名簿）（⑤の場合）'!$BJ104+1&lt;=15,IF(VE$19&gt;='様式３（療養者名簿）（⑤の場合）'!$BJ104,IF(VE$19&lt;='様式３（療養者名簿）（⑤の場合）'!$BK104,1,0),0),0)</f>
        <v>0</v>
      </c>
      <c r="VF99" s="372">
        <f>IF(VF$19-'様式３（療養者名簿）（⑤の場合）'!$BJ104+1&lt;=15,IF(VF$19&gt;='様式３（療養者名簿）（⑤の場合）'!$BJ104,IF(VF$19&lt;='様式３（療養者名簿）（⑤の場合）'!$BK104,1,0),0),0)</f>
        <v>0</v>
      </c>
      <c r="VG99" s="372">
        <f>IF(VG$19-'様式３（療養者名簿）（⑤の場合）'!$BJ104+1&lt;=15,IF(VG$19&gt;='様式３（療養者名簿）（⑤の場合）'!$BJ104,IF(VG$19&lt;='様式３（療養者名簿）（⑤の場合）'!$BK104,1,0),0),0)</f>
        <v>0</v>
      </c>
      <c r="VH99" s="372">
        <f>IF(VH$19-'様式３（療養者名簿）（⑤の場合）'!$BJ104+1&lt;=15,IF(VH$19&gt;='様式３（療養者名簿）（⑤の場合）'!$BJ104,IF(VH$19&lt;='様式３（療養者名簿）（⑤の場合）'!$BK104,1,0),0),0)</f>
        <v>0</v>
      </c>
      <c r="VI99" s="372">
        <f>IF(VI$19-'様式３（療養者名簿）（⑤の場合）'!$BJ104+1&lt;=15,IF(VI$19&gt;='様式３（療養者名簿）（⑤の場合）'!$BJ104,IF(VI$19&lt;='様式３（療養者名簿）（⑤の場合）'!$BK104,1,0),0),0)</f>
        <v>0</v>
      </c>
      <c r="VJ99" s="372">
        <f>IF(VJ$19-'様式３（療養者名簿）（⑤の場合）'!$BJ104+1&lt;=15,IF(VJ$19&gt;='様式３（療養者名簿）（⑤の場合）'!$BJ104,IF(VJ$19&lt;='様式３（療養者名簿）（⑤の場合）'!$BK104,1,0),0),0)</f>
        <v>0</v>
      </c>
      <c r="VK99" s="372">
        <f>IF(VK$19-'様式３（療養者名簿）（⑤の場合）'!$BJ104+1&lt;=15,IF(VK$19&gt;='様式３（療養者名簿）（⑤の場合）'!$BJ104,IF(VK$19&lt;='様式３（療養者名簿）（⑤の場合）'!$BK104,1,0),0),0)</f>
        <v>0</v>
      </c>
      <c r="VL99" s="372">
        <f>IF(VL$19-'様式３（療養者名簿）（⑤の場合）'!$BJ104+1&lt;=15,IF(VL$19&gt;='様式３（療養者名簿）（⑤の場合）'!$BJ104,IF(VL$19&lt;='様式３（療養者名簿）（⑤の場合）'!$BK104,1,0),0),0)</f>
        <v>0</v>
      </c>
      <c r="VM99" s="372">
        <f>IF(VM$19-'様式３（療養者名簿）（⑤の場合）'!$BJ104+1&lt;=15,IF(VM$19&gt;='様式３（療養者名簿）（⑤の場合）'!$BJ104,IF(VM$19&lt;='様式３（療養者名簿）（⑤の場合）'!$BK104,1,0),0),0)</f>
        <v>0</v>
      </c>
      <c r="VN99" s="372">
        <f>IF(VN$19-'様式３（療養者名簿）（⑤の場合）'!$BJ104+1&lt;=15,IF(VN$19&gt;='様式３（療養者名簿）（⑤の場合）'!$BJ104,IF(VN$19&lt;='様式３（療養者名簿）（⑤の場合）'!$BK104,1,0),0),0)</f>
        <v>0</v>
      </c>
      <c r="VO99" s="372">
        <f>IF(VO$19-'様式３（療養者名簿）（⑤の場合）'!$BJ104+1&lt;=15,IF(VO$19&gt;='様式３（療養者名簿）（⑤の場合）'!$BJ104,IF(VO$19&lt;='様式３（療養者名簿）（⑤の場合）'!$BK104,1,0),0),0)</f>
        <v>0</v>
      </c>
      <c r="VP99" s="372">
        <f>IF(VP$19-'様式３（療養者名簿）（⑤の場合）'!$BJ104+1&lt;=15,IF(VP$19&gt;='様式３（療養者名簿）（⑤の場合）'!$BJ104,IF(VP$19&lt;='様式３（療養者名簿）（⑤の場合）'!$BK104,1,0),0),0)</f>
        <v>0</v>
      </c>
      <c r="VQ99" s="372">
        <f>IF(VQ$19-'様式３（療養者名簿）（⑤の場合）'!$BJ104+1&lt;=15,IF(VQ$19&gt;='様式３（療養者名簿）（⑤の場合）'!$BJ104,IF(VQ$19&lt;='様式３（療養者名簿）（⑤の場合）'!$BK104,1,0),0),0)</f>
        <v>0</v>
      </c>
      <c r="VR99" s="372">
        <f>IF(VR$19-'様式３（療養者名簿）（⑤の場合）'!$BJ104+1&lt;=15,IF(VR$19&gt;='様式３（療養者名簿）（⑤の場合）'!$BJ104,IF(VR$19&lt;='様式３（療養者名簿）（⑤の場合）'!$BK104,1,0),0),0)</f>
        <v>0</v>
      </c>
      <c r="VS99" s="372">
        <f>IF(VS$19-'様式３（療養者名簿）（⑤の場合）'!$BJ104+1&lt;=15,IF(VS$19&gt;='様式３（療養者名簿）（⑤の場合）'!$BJ104,IF(VS$19&lt;='様式３（療養者名簿）（⑤の場合）'!$BK104,1,0),0),0)</f>
        <v>0</v>
      </c>
      <c r="VT99" s="372">
        <f>IF(VT$19-'様式３（療養者名簿）（⑤の場合）'!$BJ104+1&lt;=15,IF(VT$19&gt;='様式３（療養者名簿）（⑤の場合）'!$BJ104,IF(VT$19&lt;='様式３（療養者名簿）（⑤の場合）'!$BK104,1,0),0),0)</f>
        <v>0</v>
      </c>
      <c r="VU99" s="372">
        <f>IF(VU$19-'様式３（療養者名簿）（⑤の場合）'!$BJ104+1&lt;=15,IF(VU$19&gt;='様式３（療養者名簿）（⑤の場合）'!$BJ104,IF(VU$19&lt;='様式３（療養者名簿）（⑤の場合）'!$BK104,1,0),0),0)</f>
        <v>0</v>
      </c>
      <c r="VV99" s="372">
        <f>IF(VV$19-'様式３（療養者名簿）（⑤の場合）'!$BJ104+1&lt;=15,IF(VV$19&gt;='様式３（療養者名簿）（⑤の場合）'!$BJ104,IF(VV$19&lt;='様式３（療養者名簿）（⑤の場合）'!$BK104,1,0),0),0)</f>
        <v>0</v>
      </c>
      <c r="VW99" s="372">
        <f>IF(VW$19-'様式３（療養者名簿）（⑤の場合）'!$BJ104+1&lt;=15,IF(VW$19&gt;='様式３（療養者名簿）（⑤の場合）'!$BJ104,IF(VW$19&lt;='様式３（療養者名簿）（⑤の場合）'!$BK104,1,0),0),0)</f>
        <v>0</v>
      </c>
      <c r="VX99" s="372">
        <f>IF(VX$19-'様式３（療養者名簿）（⑤の場合）'!$BJ104+1&lt;=15,IF(VX$19&gt;='様式３（療養者名簿）（⑤の場合）'!$BJ104,IF(VX$19&lt;='様式３（療養者名簿）（⑤の場合）'!$BK104,1,0),0),0)</f>
        <v>0</v>
      </c>
      <c r="VY99" s="372">
        <f>IF(VY$19-'様式３（療養者名簿）（⑤の場合）'!$BJ104+1&lt;=15,IF(VY$19&gt;='様式３（療養者名簿）（⑤の場合）'!$BJ104,IF(VY$19&lt;='様式３（療養者名簿）（⑤の場合）'!$BK104,1,0),0),0)</f>
        <v>0</v>
      </c>
      <c r="VZ99" s="372">
        <f>IF(VZ$19-'様式３（療養者名簿）（⑤の場合）'!$BJ104+1&lt;=15,IF(VZ$19&gt;='様式３（療養者名簿）（⑤の場合）'!$BJ104,IF(VZ$19&lt;='様式３（療養者名簿）（⑤の場合）'!$BK104,1,0),0),0)</f>
        <v>0</v>
      </c>
      <c r="WA99" s="372">
        <f>IF(WA$19-'様式３（療養者名簿）（⑤の場合）'!$BJ104+1&lt;=15,IF(WA$19&gt;='様式３（療養者名簿）（⑤の場合）'!$BJ104,IF(WA$19&lt;='様式３（療養者名簿）（⑤の場合）'!$BK104,1,0),0),0)</f>
        <v>0</v>
      </c>
      <c r="WB99" s="372">
        <f>IF(WB$19-'様式３（療養者名簿）（⑤の場合）'!$BJ104+1&lt;=15,IF(WB$19&gt;='様式３（療養者名簿）（⑤の場合）'!$BJ104,IF(WB$19&lt;='様式３（療養者名簿）（⑤の場合）'!$BK104,1,0),0),0)</f>
        <v>0</v>
      </c>
      <c r="WC99" s="372">
        <f>IF(WC$19-'様式３（療養者名簿）（⑤の場合）'!$BJ104+1&lt;=15,IF(WC$19&gt;='様式３（療養者名簿）（⑤の場合）'!$BJ104,IF(WC$19&lt;='様式３（療養者名簿）（⑤の場合）'!$BK104,1,0),0),0)</f>
        <v>0</v>
      </c>
      <c r="WD99" s="372">
        <f>IF(WD$19-'様式３（療養者名簿）（⑤の場合）'!$BJ104+1&lt;=15,IF(WD$19&gt;='様式３（療養者名簿）（⑤の場合）'!$BJ104,IF(WD$19&lt;='様式３（療養者名簿）（⑤の場合）'!$BK104,1,0),0),0)</f>
        <v>0</v>
      </c>
      <c r="WE99" s="372">
        <f>IF(WE$19-'様式３（療養者名簿）（⑤の場合）'!$BJ104+1&lt;=15,IF(WE$19&gt;='様式３（療養者名簿）（⑤の場合）'!$BJ104,IF(WE$19&lt;='様式３（療養者名簿）（⑤の場合）'!$BK104,1,0),0),0)</f>
        <v>0</v>
      </c>
      <c r="WF99" s="372">
        <f>IF(WF$19-'様式３（療養者名簿）（⑤の場合）'!$BJ104+1&lt;=15,IF(WF$19&gt;='様式３（療養者名簿）（⑤の場合）'!$BJ104,IF(WF$19&lt;='様式３（療養者名簿）（⑤の場合）'!$BK104,1,0),0),0)</f>
        <v>0</v>
      </c>
      <c r="WG99" s="372">
        <f>IF(WG$19-'様式３（療養者名簿）（⑤の場合）'!$BJ104+1&lt;=15,IF(WG$19&gt;='様式３（療養者名簿）（⑤の場合）'!$BJ104,IF(WG$19&lt;='様式３（療養者名簿）（⑤の場合）'!$BK104,1,0),0),0)</f>
        <v>0</v>
      </c>
      <c r="WH99" s="372">
        <f>IF(WH$19-'様式３（療養者名簿）（⑤の場合）'!$BJ104+1&lt;=15,IF(WH$19&gt;='様式３（療養者名簿）（⑤の場合）'!$BJ104,IF(WH$19&lt;='様式３（療養者名簿）（⑤の場合）'!$BK104,1,0),0),0)</f>
        <v>0</v>
      </c>
      <c r="WI99" s="372">
        <f>IF(WI$19-'様式３（療養者名簿）（⑤の場合）'!$BJ104+1&lt;=15,IF(WI$19&gt;='様式３（療養者名簿）（⑤の場合）'!$BJ104,IF(WI$19&lt;='様式３（療養者名簿）（⑤の場合）'!$BK104,1,0),0),0)</f>
        <v>0</v>
      </c>
      <c r="WJ99" s="372">
        <f>IF(WJ$19-'様式３（療養者名簿）（⑤の場合）'!$BJ104+1&lt;=15,IF(WJ$19&gt;='様式３（療養者名簿）（⑤の場合）'!$BJ104,IF(WJ$19&lt;='様式３（療養者名簿）（⑤の場合）'!$BK104,1,0),0),0)</f>
        <v>0</v>
      </c>
      <c r="WK99" s="372">
        <f>IF(WK$19-'様式３（療養者名簿）（⑤の場合）'!$BJ104+1&lt;=15,IF(WK$19&gt;='様式３（療養者名簿）（⑤の場合）'!$BJ104,IF(WK$19&lt;='様式３（療養者名簿）（⑤の場合）'!$BK104,1,0),0),0)</f>
        <v>0</v>
      </c>
      <c r="WL99" s="372">
        <f>IF(WL$19-'様式３（療養者名簿）（⑤の場合）'!$BJ104+1&lt;=15,IF(WL$19&gt;='様式３（療養者名簿）（⑤の場合）'!$BJ104,IF(WL$19&lt;='様式３（療養者名簿）（⑤の場合）'!$BK104,1,0),0),0)</f>
        <v>0</v>
      </c>
      <c r="WM99" s="372">
        <f>IF(WM$19-'様式３（療養者名簿）（⑤の場合）'!$BJ104+1&lt;=15,IF(WM$19&gt;='様式３（療養者名簿）（⑤の場合）'!$BJ104,IF(WM$19&lt;='様式３（療養者名簿）（⑤の場合）'!$BK104,1,0),0),0)</f>
        <v>0</v>
      </c>
      <c r="WN99" s="372">
        <f>IF(WN$19-'様式３（療養者名簿）（⑤の場合）'!$BJ104+1&lt;=15,IF(WN$19&gt;='様式３（療養者名簿）（⑤の場合）'!$BJ104,IF(WN$19&lt;='様式３（療養者名簿）（⑤の場合）'!$BK104,1,0),0),0)</f>
        <v>0</v>
      </c>
      <c r="WO99" s="372">
        <f>IF(WO$19-'様式３（療養者名簿）（⑤の場合）'!$BJ104+1&lt;=15,IF(WO$19&gt;='様式３（療養者名簿）（⑤の場合）'!$BJ104,IF(WO$19&lt;='様式３（療養者名簿）（⑤の場合）'!$BK104,1,0),0),0)</f>
        <v>0</v>
      </c>
      <c r="WP99" s="372">
        <f>IF(WP$19-'様式３（療養者名簿）（⑤の場合）'!$BJ104+1&lt;=15,IF(WP$19&gt;='様式３（療養者名簿）（⑤の場合）'!$BJ104,IF(WP$19&lt;='様式３（療養者名簿）（⑤の場合）'!$BK104,1,0),0),0)</f>
        <v>0</v>
      </c>
      <c r="WQ99" s="372">
        <f>IF(WQ$19-'様式３（療養者名簿）（⑤の場合）'!$BJ104+1&lt;=15,IF(WQ$19&gt;='様式３（療養者名簿）（⑤の場合）'!$BJ104,IF(WQ$19&lt;='様式３（療養者名簿）（⑤の場合）'!$BK104,1,0),0),0)</f>
        <v>0</v>
      </c>
      <c r="WR99" s="372">
        <f>IF(WR$19-'様式３（療養者名簿）（⑤の場合）'!$BJ104+1&lt;=15,IF(WR$19&gt;='様式３（療養者名簿）（⑤の場合）'!$BJ104,IF(WR$19&lt;='様式３（療養者名簿）（⑤の場合）'!$BK104,1,0),0),0)</f>
        <v>0</v>
      </c>
      <c r="WS99" s="372">
        <f>IF(WS$19-'様式３（療養者名簿）（⑤の場合）'!$BJ104+1&lt;=15,IF(WS$19&gt;='様式３（療養者名簿）（⑤の場合）'!$BJ104,IF(WS$19&lt;='様式３（療養者名簿）（⑤の場合）'!$BK104,1,0),0),0)</f>
        <v>0</v>
      </c>
      <c r="WT99" s="372">
        <f>IF(WT$19-'様式３（療養者名簿）（⑤の場合）'!$BJ104+1&lt;=15,IF(WT$19&gt;='様式３（療養者名簿）（⑤の場合）'!$BJ104,IF(WT$19&lt;='様式３（療養者名簿）（⑤の場合）'!$BK104,1,0),0),0)</f>
        <v>0</v>
      </c>
      <c r="WU99" s="372">
        <f>IF(WU$19-'様式３（療養者名簿）（⑤の場合）'!$BJ104+1&lt;=15,IF(WU$19&gt;='様式３（療養者名簿）（⑤の場合）'!$BJ104,IF(WU$19&lt;='様式３（療養者名簿）（⑤の場合）'!$BK104,1,0),0),0)</f>
        <v>0</v>
      </c>
      <c r="WV99" s="372">
        <f>IF(WV$19-'様式３（療養者名簿）（⑤の場合）'!$BJ104+1&lt;=15,IF(WV$19&gt;='様式３（療養者名簿）（⑤の場合）'!$BJ104,IF(WV$19&lt;='様式３（療養者名簿）（⑤の場合）'!$BK104,1,0),0),0)</f>
        <v>0</v>
      </c>
      <c r="WW99" s="372">
        <f>IF(WW$19-'様式３（療養者名簿）（⑤の場合）'!$BJ104+1&lt;=15,IF(WW$19&gt;='様式３（療養者名簿）（⑤の場合）'!$BJ104,IF(WW$19&lt;='様式３（療養者名簿）（⑤の場合）'!$BK104,1,0),0),0)</f>
        <v>0</v>
      </c>
      <c r="WX99" s="372">
        <f>IF(WX$19-'様式３（療養者名簿）（⑤の場合）'!$BJ104+1&lt;=15,IF(WX$19&gt;='様式３（療養者名簿）（⑤の場合）'!$BJ104,IF(WX$19&lt;='様式３（療養者名簿）（⑤の場合）'!$BK104,1,0),0),0)</f>
        <v>0</v>
      </c>
      <c r="WY99" s="372">
        <f>IF(WY$19-'様式３（療養者名簿）（⑤の場合）'!$BJ104+1&lt;=15,IF(WY$19&gt;='様式３（療養者名簿）（⑤の場合）'!$BJ104,IF(WY$19&lt;='様式３（療養者名簿）（⑤の場合）'!$BK104,1,0),0),0)</f>
        <v>0</v>
      </c>
      <c r="WZ99" s="372">
        <f>IF(WZ$19-'様式３（療養者名簿）（⑤の場合）'!$BJ104+1&lt;=15,IF(WZ$19&gt;='様式３（療養者名簿）（⑤の場合）'!$BJ104,IF(WZ$19&lt;='様式３（療養者名簿）（⑤の場合）'!$BK104,1,0),0),0)</f>
        <v>0</v>
      </c>
      <c r="XA99" s="372">
        <f>IF(XA$19-'様式３（療養者名簿）（⑤の場合）'!$BJ104+1&lt;=15,IF(XA$19&gt;='様式３（療養者名簿）（⑤の場合）'!$BJ104,IF(XA$19&lt;='様式３（療養者名簿）（⑤の場合）'!$BK104,1,0),0),0)</f>
        <v>0</v>
      </c>
      <c r="XB99" s="372">
        <f>IF(XB$19-'様式３（療養者名簿）（⑤の場合）'!$BJ104+1&lt;=15,IF(XB$19&gt;='様式３（療養者名簿）（⑤の場合）'!$BJ104,IF(XB$19&lt;='様式３（療養者名簿）（⑤の場合）'!$BK104,1,0),0),0)</f>
        <v>0</v>
      </c>
      <c r="XC99" s="372">
        <f>IF(XC$19-'様式３（療養者名簿）（⑤の場合）'!$BJ104+1&lt;=15,IF(XC$19&gt;='様式３（療養者名簿）（⑤の場合）'!$BJ104,IF(XC$19&lt;='様式３（療養者名簿）（⑤の場合）'!$BK104,1,0),0),0)</f>
        <v>0</v>
      </c>
      <c r="XD99" s="372">
        <f>IF(XD$19-'様式３（療養者名簿）（⑤の場合）'!$BJ104+1&lt;=15,IF(XD$19&gt;='様式３（療養者名簿）（⑤の場合）'!$BJ104,IF(XD$19&lt;='様式３（療養者名簿）（⑤の場合）'!$BK104,1,0),0),0)</f>
        <v>0</v>
      </c>
      <c r="XE99" s="372">
        <f>IF(XE$19-'様式３（療養者名簿）（⑤の場合）'!$BJ104+1&lt;=15,IF(XE$19&gt;='様式３（療養者名簿）（⑤の場合）'!$BJ104,IF(XE$19&lt;='様式３（療養者名簿）（⑤の場合）'!$BK104,1,0),0),0)</f>
        <v>0</v>
      </c>
      <c r="XF99" s="372">
        <f>IF(XF$19-'様式３（療養者名簿）（⑤の場合）'!$BJ104+1&lt;=15,IF(XF$19&gt;='様式３（療養者名簿）（⑤の場合）'!$BJ104,IF(XF$19&lt;='様式３（療養者名簿）（⑤の場合）'!$BK104,1,0),0),0)</f>
        <v>0</v>
      </c>
      <c r="XG99" s="372">
        <f>IF(XG$19-'様式３（療養者名簿）（⑤の場合）'!$BJ104+1&lt;=15,IF(XG$19&gt;='様式３（療養者名簿）（⑤の場合）'!$BJ104,IF(XG$19&lt;='様式３（療養者名簿）（⑤の場合）'!$BK104,1,0),0),0)</f>
        <v>0</v>
      </c>
      <c r="XH99" s="372">
        <f>IF(XH$19-'様式３（療養者名簿）（⑤の場合）'!$BJ104+1&lt;=15,IF(XH$19&gt;='様式３（療養者名簿）（⑤の場合）'!$BJ104,IF(XH$19&lt;='様式３（療養者名簿）（⑤の場合）'!$BK104,1,0),0),0)</f>
        <v>0</v>
      </c>
      <c r="XI99" s="372">
        <f>IF(XI$19-'様式３（療養者名簿）（⑤の場合）'!$BJ104+1&lt;=15,IF(XI$19&gt;='様式３（療養者名簿）（⑤の場合）'!$BJ104,IF(XI$19&lt;='様式３（療養者名簿）（⑤の場合）'!$BK104,1,0),0),0)</f>
        <v>0</v>
      </c>
      <c r="XJ99" s="372">
        <f>IF(XJ$19-'様式３（療養者名簿）（⑤の場合）'!$BJ104+1&lt;=15,IF(XJ$19&gt;='様式３（療養者名簿）（⑤の場合）'!$BJ104,IF(XJ$19&lt;='様式３（療養者名簿）（⑤の場合）'!$BK104,1,0),0),0)</f>
        <v>0</v>
      </c>
      <c r="XK99" s="372">
        <f>IF(XK$19-'様式３（療養者名簿）（⑤の場合）'!$BJ104+1&lt;=15,IF(XK$19&gt;='様式３（療養者名簿）（⑤の場合）'!$BJ104,IF(XK$19&lt;='様式３（療養者名簿）（⑤の場合）'!$BK104,1,0),0),0)</f>
        <v>0</v>
      </c>
      <c r="XL99" s="372">
        <f>IF(XL$19-'様式３（療養者名簿）（⑤の場合）'!$BJ104+1&lt;=15,IF(XL$19&gt;='様式３（療養者名簿）（⑤の場合）'!$BJ104,IF(XL$19&lt;='様式３（療養者名簿）（⑤の場合）'!$BK104,1,0),0),0)</f>
        <v>0</v>
      </c>
      <c r="XM99" s="372">
        <f>IF(XM$19-'様式３（療養者名簿）（⑤の場合）'!$BJ104+1&lt;=15,IF(XM$19&gt;='様式３（療養者名簿）（⑤の場合）'!$BJ104,IF(XM$19&lt;='様式３（療養者名簿）（⑤の場合）'!$BK104,1,0),0),0)</f>
        <v>0</v>
      </c>
      <c r="XN99" s="372">
        <f>IF(XN$19-'様式３（療養者名簿）（⑤の場合）'!$BJ104+1&lt;=15,IF(XN$19&gt;='様式３（療養者名簿）（⑤の場合）'!$BJ104,IF(XN$19&lt;='様式３（療養者名簿）（⑤の場合）'!$BK104,1,0),0),0)</f>
        <v>0</v>
      </c>
      <c r="XO99" s="372">
        <f>IF(XO$19-'様式３（療養者名簿）（⑤の場合）'!$BJ104+1&lt;=15,IF(XO$19&gt;='様式３（療養者名簿）（⑤の場合）'!$BJ104,IF(XO$19&lt;='様式３（療養者名簿）（⑤の場合）'!$BK104,1,0),0),0)</f>
        <v>0</v>
      </c>
      <c r="XP99" s="372">
        <f>IF(XP$19-'様式３（療養者名簿）（⑤の場合）'!$BJ104+1&lt;=15,IF(XP$19&gt;='様式３（療養者名簿）（⑤の場合）'!$BJ104,IF(XP$19&lt;='様式３（療養者名簿）（⑤の場合）'!$BK104,1,0),0),0)</f>
        <v>0</v>
      </c>
      <c r="XQ99" s="372">
        <f>IF(XQ$19-'様式３（療養者名簿）（⑤の場合）'!$BJ104+1&lt;=15,IF(XQ$19&gt;='様式３（療養者名簿）（⑤の場合）'!$BJ104,IF(XQ$19&lt;='様式３（療養者名簿）（⑤の場合）'!$BK104,1,0),0),0)</f>
        <v>0</v>
      </c>
      <c r="XR99" s="372">
        <f>IF(XR$19-'様式３（療養者名簿）（⑤の場合）'!$BJ104+1&lt;=15,IF(XR$19&gt;='様式３（療養者名簿）（⑤の場合）'!$BJ104,IF(XR$19&lt;='様式３（療養者名簿）（⑤の場合）'!$BK104,1,0),0),0)</f>
        <v>0</v>
      </c>
      <c r="XS99" s="372">
        <f>IF(XS$19-'様式３（療養者名簿）（⑤の場合）'!$BJ104+1&lt;=15,IF(XS$19&gt;='様式３（療養者名簿）（⑤の場合）'!$BJ104,IF(XS$19&lt;='様式３（療養者名簿）（⑤の場合）'!$BK104,1,0),0),0)</f>
        <v>0</v>
      </c>
      <c r="XT99" s="372">
        <f>IF(XT$19-'様式３（療養者名簿）（⑤の場合）'!$BJ104+1&lt;=15,IF(XT$19&gt;='様式３（療養者名簿）（⑤の場合）'!$BJ104,IF(XT$19&lt;='様式３（療養者名簿）（⑤の場合）'!$BK104,1,0),0),0)</f>
        <v>0</v>
      </c>
      <c r="XU99" s="372">
        <f>IF(XU$19-'様式３（療養者名簿）（⑤の場合）'!$BJ104+1&lt;=15,IF(XU$19&gt;='様式３（療養者名簿）（⑤の場合）'!$BJ104,IF(XU$19&lt;='様式３（療養者名簿）（⑤の場合）'!$BK104,1,0),0),0)</f>
        <v>0</v>
      </c>
      <c r="XV99" s="372">
        <f>IF(XV$19-'様式３（療養者名簿）（⑤の場合）'!$BJ104+1&lt;=15,IF(XV$19&gt;='様式３（療養者名簿）（⑤の場合）'!$BJ104,IF(XV$19&lt;='様式３（療養者名簿）（⑤の場合）'!$BK104,1,0),0),0)</f>
        <v>0</v>
      </c>
      <c r="XW99" s="372">
        <f>IF(XW$19-'様式３（療養者名簿）（⑤の場合）'!$BJ104+1&lt;=15,IF(XW$19&gt;='様式３（療養者名簿）（⑤の場合）'!$BJ104,IF(XW$19&lt;='様式３（療養者名簿）（⑤の場合）'!$BK104,1,0),0),0)</f>
        <v>0</v>
      </c>
      <c r="XX99" s="372">
        <f>IF(XX$19-'様式３（療養者名簿）（⑤の場合）'!$BJ104+1&lt;=15,IF(XX$19&gt;='様式３（療養者名簿）（⑤の場合）'!$BJ104,IF(XX$19&lt;='様式３（療養者名簿）（⑤の場合）'!$BK104,1,0),0),0)</f>
        <v>0</v>
      </c>
      <c r="XY99" s="372">
        <f>IF(XY$19-'様式３（療養者名簿）（⑤の場合）'!$BJ104+1&lt;=15,IF(XY$19&gt;='様式３（療養者名簿）（⑤の場合）'!$BJ104,IF(XY$19&lt;='様式３（療養者名簿）（⑤の場合）'!$BK104,1,0),0),0)</f>
        <v>0</v>
      </c>
      <c r="XZ99" s="372">
        <f>IF(XZ$19-'様式３（療養者名簿）（⑤の場合）'!$BJ104+1&lt;=15,IF(XZ$19&gt;='様式３（療養者名簿）（⑤の場合）'!$BJ104,IF(XZ$19&lt;='様式３（療養者名簿）（⑤の場合）'!$BK104,1,0),0),0)</f>
        <v>0</v>
      </c>
      <c r="YA99" s="372">
        <f>IF(YA$19-'様式３（療養者名簿）（⑤の場合）'!$BJ104+1&lt;=15,IF(YA$19&gt;='様式３（療養者名簿）（⑤の場合）'!$BJ104,IF(YA$19&lt;='様式３（療養者名簿）（⑤の場合）'!$BK104,1,0),0),0)</f>
        <v>0</v>
      </c>
      <c r="YB99" s="372">
        <f>IF(YB$19-'様式３（療養者名簿）（⑤の場合）'!$BJ104+1&lt;=15,IF(YB$19&gt;='様式３（療養者名簿）（⑤の場合）'!$BJ104,IF(YB$19&lt;='様式３（療養者名簿）（⑤の場合）'!$BK104,1,0),0),0)</f>
        <v>0</v>
      </c>
      <c r="YC99" s="372">
        <f>IF(YC$19-'様式３（療養者名簿）（⑤の場合）'!$BJ104+1&lt;=15,IF(YC$19&gt;='様式３（療養者名簿）（⑤の場合）'!$BJ104,IF(YC$19&lt;='様式３（療養者名簿）（⑤の場合）'!$BK104,1,0),0),0)</f>
        <v>0</v>
      </c>
      <c r="YD99" s="372">
        <f>IF(YD$19-'様式３（療養者名簿）（⑤の場合）'!$BJ104+1&lt;=15,IF(YD$19&gt;='様式３（療養者名簿）（⑤の場合）'!$BJ104,IF(YD$19&lt;='様式３（療養者名簿）（⑤の場合）'!$BK104,1,0),0),0)</f>
        <v>0</v>
      </c>
      <c r="YE99" s="372">
        <f>IF(YE$19-'様式３（療養者名簿）（⑤の場合）'!$BJ104+1&lt;=15,IF(YE$19&gt;='様式３（療養者名簿）（⑤の場合）'!$BJ104,IF(YE$19&lt;='様式３（療養者名簿）（⑤の場合）'!$BK104,1,0),0),0)</f>
        <v>0</v>
      </c>
      <c r="YF99" s="372">
        <f>IF(YF$19-'様式３（療養者名簿）（⑤の場合）'!$BJ104+1&lt;=15,IF(YF$19&gt;='様式３（療養者名簿）（⑤の場合）'!$BJ104,IF(YF$19&lt;='様式３（療養者名簿）（⑤の場合）'!$BK104,1,0),0),0)</f>
        <v>0</v>
      </c>
      <c r="YG99" s="372">
        <f>IF(YG$19-'様式３（療養者名簿）（⑤の場合）'!$BJ104+1&lt;=15,IF(YG$19&gt;='様式３（療養者名簿）（⑤の場合）'!$BJ104,IF(YG$19&lt;='様式３（療養者名簿）（⑤の場合）'!$BK104,1,0),0),0)</f>
        <v>0</v>
      </c>
      <c r="YH99" s="372">
        <f>IF(YH$19-'様式３（療養者名簿）（⑤の場合）'!$BJ104+1&lt;=15,IF(YH$19&gt;='様式３（療養者名簿）（⑤の場合）'!$BJ104,IF(YH$19&lt;='様式３（療養者名簿）（⑤の場合）'!$BK104,1,0),0),0)</f>
        <v>0</v>
      </c>
      <c r="YI99" s="372">
        <f>IF(YI$19-'様式３（療養者名簿）（⑤の場合）'!$BJ104+1&lt;=15,IF(YI$19&gt;='様式３（療養者名簿）（⑤の場合）'!$BJ104,IF(YI$19&lt;='様式３（療養者名簿）（⑤の場合）'!$BK104,1,0),0),0)</f>
        <v>0</v>
      </c>
      <c r="YJ99" s="372">
        <f>IF(YJ$19-'様式３（療養者名簿）（⑤の場合）'!$BJ104+1&lt;=15,IF(YJ$19&gt;='様式３（療養者名簿）（⑤の場合）'!$BJ104,IF(YJ$19&lt;='様式３（療養者名簿）（⑤の場合）'!$BK104,1,0),0),0)</f>
        <v>0</v>
      </c>
      <c r="YK99" s="372">
        <f>IF(YK$19-'様式３（療養者名簿）（⑤の場合）'!$BJ104+1&lt;=15,IF(YK$19&gt;='様式３（療養者名簿）（⑤の場合）'!$BJ104,IF(YK$19&lt;='様式３（療養者名簿）（⑤の場合）'!$BK104,1,0),0),0)</f>
        <v>0</v>
      </c>
      <c r="YL99" s="372">
        <f>IF(YL$19-'様式３（療養者名簿）（⑤の場合）'!$BJ104+1&lt;=15,IF(YL$19&gt;='様式３（療養者名簿）（⑤の場合）'!$BJ104,IF(YL$19&lt;='様式３（療養者名簿）（⑤の場合）'!$BK104,1,0),0),0)</f>
        <v>0</v>
      </c>
      <c r="YM99" s="372">
        <f>IF(YM$19-'様式３（療養者名簿）（⑤の場合）'!$BJ104+1&lt;=15,IF(YM$19&gt;='様式３（療養者名簿）（⑤の場合）'!$BJ104,IF(YM$19&lt;='様式３（療養者名簿）（⑤の場合）'!$BK104,1,0),0),0)</f>
        <v>0</v>
      </c>
      <c r="YN99" s="372">
        <f>IF(YN$19-'様式３（療養者名簿）（⑤の場合）'!$BJ104+1&lt;=15,IF(YN$19&gt;='様式３（療養者名簿）（⑤の場合）'!$BJ104,IF(YN$19&lt;='様式３（療養者名簿）（⑤の場合）'!$BK104,1,0),0),0)</f>
        <v>0</v>
      </c>
      <c r="YO99" s="372">
        <f>IF(YO$19-'様式３（療養者名簿）（⑤の場合）'!$BJ104+1&lt;=15,IF(YO$19&gt;='様式３（療養者名簿）（⑤の場合）'!$BJ104,IF(YO$19&lt;='様式３（療養者名簿）（⑤の場合）'!$BK104,1,0),0),0)</f>
        <v>0</v>
      </c>
      <c r="YP99" s="372">
        <f>IF(YP$19-'様式３（療養者名簿）（⑤の場合）'!$BJ104+1&lt;=15,IF(YP$19&gt;='様式３（療養者名簿）（⑤の場合）'!$BJ104,IF(YP$19&lt;='様式３（療養者名簿）（⑤の場合）'!$BK104,1,0),0),0)</f>
        <v>0</v>
      </c>
      <c r="YQ99" s="372">
        <f>IF(YQ$19-'様式３（療養者名簿）（⑤の場合）'!$BJ104+1&lt;=15,IF(YQ$19&gt;='様式３（療養者名簿）（⑤の場合）'!$BJ104,IF(YQ$19&lt;='様式３（療養者名簿）（⑤の場合）'!$BK104,1,0),0),0)</f>
        <v>0</v>
      </c>
      <c r="YR99" s="372">
        <f>IF(YR$19-'様式３（療養者名簿）（⑤の場合）'!$BJ104+1&lt;=15,IF(YR$19&gt;='様式３（療養者名簿）（⑤の場合）'!$BJ104,IF(YR$19&lt;='様式３（療養者名簿）（⑤の場合）'!$BK104,1,0),0),0)</f>
        <v>0</v>
      </c>
      <c r="YS99" s="372">
        <f>IF(YS$19-'様式３（療養者名簿）（⑤の場合）'!$BJ104+1&lt;=15,IF(YS$19&gt;='様式３（療養者名簿）（⑤の場合）'!$BJ104,IF(YS$19&lt;='様式３（療養者名簿）（⑤の場合）'!$BK104,1,0),0),0)</f>
        <v>0</v>
      </c>
      <c r="YT99" s="372">
        <f>IF(YT$19-'様式３（療養者名簿）（⑤の場合）'!$BJ104+1&lt;=15,IF(YT$19&gt;='様式３（療養者名簿）（⑤の場合）'!$BJ104,IF(YT$19&lt;='様式３（療養者名簿）（⑤の場合）'!$BK104,1,0),0),0)</f>
        <v>0</v>
      </c>
      <c r="YU99" s="372">
        <f>IF(YU$19-'様式３（療養者名簿）（⑤の場合）'!$BJ104+1&lt;=15,IF(YU$19&gt;='様式３（療養者名簿）（⑤の場合）'!$BJ104,IF(YU$19&lt;='様式３（療養者名簿）（⑤の場合）'!$BK104,1,0),0),0)</f>
        <v>0</v>
      </c>
      <c r="YV99" s="372">
        <f>IF(YV$19-'様式３（療養者名簿）（⑤の場合）'!$BJ104+1&lt;=15,IF(YV$19&gt;='様式３（療養者名簿）（⑤の場合）'!$BJ104,IF(YV$19&lt;='様式３（療養者名簿）（⑤の場合）'!$BK104,1,0),0),0)</f>
        <v>0</v>
      </c>
      <c r="YW99" s="372">
        <f>IF(YW$19-'様式３（療養者名簿）（⑤の場合）'!$BJ104+1&lt;=15,IF(YW$19&gt;='様式３（療養者名簿）（⑤の場合）'!$BJ104,IF(YW$19&lt;='様式３（療養者名簿）（⑤の場合）'!$BK104,1,0),0),0)</f>
        <v>0</v>
      </c>
      <c r="YX99" s="372">
        <f>IF(YX$19-'様式３（療養者名簿）（⑤の場合）'!$BJ104+1&lt;=15,IF(YX$19&gt;='様式３（療養者名簿）（⑤の場合）'!$BJ104,IF(YX$19&lt;='様式３（療養者名簿）（⑤の場合）'!$BK104,1,0),0),0)</f>
        <v>0</v>
      </c>
      <c r="YY99" s="372">
        <f>IF(YY$19-'様式３（療養者名簿）（⑤の場合）'!$BJ104+1&lt;=15,IF(YY$19&gt;='様式３（療養者名簿）（⑤の場合）'!$BJ104,IF(YY$19&lt;='様式３（療養者名簿）（⑤の場合）'!$BK104,1,0),0),0)</f>
        <v>0</v>
      </c>
      <c r="YZ99" s="372">
        <f>IF(YZ$19-'様式３（療養者名簿）（⑤の場合）'!$BJ104+1&lt;=15,IF(YZ$19&gt;='様式３（療養者名簿）（⑤の場合）'!$BJ104,IF(YZ$19&lt;='様式３（療養者名簿）（⑤の場合）'!$BK104,1,0),0),0)</f>
        <v>0</v>
      </c>
      <c r="ZA99" s="372">
        <f>IF(ZA$19-'様式３（療養者名簿）（⑤の場合）'!$BJ104+1&lt;=15,IF(ZA$19&gt;='様式３（療養者名簿）（⑤の場合）'!$BJ104,IF(ZA$19&lt;='様式３（療養者名簿）（⑤の場合）'!$BK104,1,0),0),0)</f>
        <v>0</v>
      </c>
      <c r="ZB99" s="372">
        <f>IF(ZB$19-'様式３（療養者名簿）（⑤の場合）'!$BJ104+1&lt;=15,IF(ZB$19&gt;='様式３（療養者名簿）（⑤の場合）'!$BJ104,IF(ZB$19&lt;='様式３（療養者名簿）（⑤の場合）'!$BK104,1,0),0),0)</f>
        <v>0</v>
      </c>
      <c r="ZC99" s="372">
        <f>IF(ZC$19-'様式３（療養者名簿）（⑤の場合）'!$BJ104+1&lt;=15,IF(ZC$19&gt;='様式３（療養者名簿）（⑤の場合）'!$BJ104,IF(ZC$19&lt;='様式３（療養者名簿）（⑤の場合）'!$BK104,1,0),0),0)</f>
        <v>0</v>
      </c>
      <c r="ZD99" s="372">
        <f>IF(ZD$19-'様式３（療養者名簿）（⑤の場合）'!$BJ104+1&lt;=15,IF(ZD$19&gt;='様式３（療養者名簿）（⑤の場合）'!$BJ104,IF(ZD$19&lt;='様式３（療養者名簿）（⑤の場合）'!$BK104,1,0),0),0)</f>
        <v>0</v>
      </c>
      <c r="ZE99" s="372">
        <f>IF(ZE$19-'様式３（療養者名簿）（⑤の場合）'!$BJ104+1&lt;=15,IF(ZE$19&gt;='様式３（療養者名簿）（⑤の場合）'!$BJ104,IF(ZE$19&lt;='様式３（療養者名簿）（⑤の場合）'!$BK104,1,0),0),0)</f>
        <v>0</v>
      </c>
      <c r="ZF99" s="372">
        <f>IF(ZF$19-'様式３（療養者名簿）（⑤の場合）'!$BJ104+1&lt;=15,IF(ZF$19&gt;='様式３（療養者名簿）（⑤の場合）'!$BJ104,IF(ZF$19&lt;='様式３（療養者名簿）（⑤の場合）'!$BK104,1,0),0),0)</f>
        <v>0</v>
      </c>
      <c r="ZG99" s="372">
        <f>IF(ZG$19-'様式３（療養者名簿）（⑤の場合）'!$BJ104+1&lt;=15,IF(ZG$19&gt;='様式３（療養者名簿）（⑤の場合）'!$BJ104,IF(ZG$19&lt;='様式３（療養者名簿）（⑤の場合）'!$BK104,1,0),0),0)</f>
        <v>0</v>
      </c>
      <c r="ZH99" s="372">
        <f>IF(ZH$19-'様式３（療養者名簿）（⑤の場合）'!$BJ104+1&lt;=15,IF(ZH$19&gt;='様式３（療養者名簿）（⑤の場合）'!$BJ104,IF(ZH$19&lt;='様式３（療養者名簿）（⑤の場合）'!$BK104,1,0),0),0)</f>
        <v>0</v>
      </c>
      <c r="ZI99" s="372">
        <f>IF(ZI$19-'様式３（療養者名簿）（⑤の場合）'!$BJ104+1&lt;=15,IF(ZI$19&gt;='様式３（療養者名簿）（⑤の場合）'!$BJ104,IF(ZI$19&lt;='様式３（療養者名簿）（⑤の場合）'!$BK104,1,0),0),0)</f>
        <v>0</v>
      </c>
      <c r="ZJ99" s="372">
        <f>IF(ZJ$19-'様式３（療養者名簿）（⑤の場合）'!$BJ104+1&lt;=15,IF(ZJ$19&gt;='様式３（療養者名簿）（⑤の場合）'!$BJ104,IF(ZJ$19&lt;='様式３（療養者名簿）（⑤の場合）'!$BK104,1,0),0),0)</f>
        <v>0</v>
      </c>
      <c r="ZK99" s="372">
        <f>IF(ZK$19-'様式３（療養者名簿）（⑤の場合）'!$BJ104+1&lt;=15,IF(ZK$19&gt;='様式３（療養者名簿）（⑤の場合）'!$BJ104,IF(ZK$19&lt;='様式３（療養者名簿）（⑤の場合）'!$BK104,1,0),0),0)</f>
        <v>0</v>
      </c>
      <c r="ZL99" s="372">
        <f>IF(ZL$19-'様式３（療養者名簿）（⑤の場合）'!$BJ104+1&lt;=15,IF(ZL$19&gt;='様式３（療養者名簿）（⑤の場合）'!$BJ104,IF(ZL$19&lt;='様式３（療養者名簿）（⑤の場合）'!$BK104,1,0),0),0)</f>
        <v>0</v>
      </c>
      <c r="ZM99" s="372">
        <f>IF(ZM$19-'様式３（療養者名簿）（⑤の場合）'!$BJ104+1&lt;=15,IF(ZM$19&gt;='様式３（療養者名簿）（⑤の場合）'!$BJ104,IF(ZM$19&lt;='様式３（療養者名簿）（⑤の場合）'!$BK104,1,0),0),0)</f>
        <v>0</v>
      </c>
      <c r="ZN99" s="372">
        <f>IF(ZN$19-'様式３（療養者名簿）（⑤の場合）'!$BJ104+1&lt;=15,IF(ZN$19&gt;='様式３（療養者名簿）（⑤の場合）'!$BJ104,IF(ZN$19&lt;='様式３（療養者名簿）（⑤の場合）'!$BK104,1,0),0),0)</f>
        <v>0</v>
      </c>
      <c r="ZO99" s="372">
        <f>IF(ZO$19-'様式３（療養者名簿）（⑤の場合）'!$BJ104+1&lt;=15,IF(ZO$19&gt;='様式３（療養者名簿）（⑤の場合）'!$BJ104,IF(ZO$19&lt;='様式３（療養者名簿）（⑤の場合）'!$BK104,1,0),0),0)</f>
        <v>0</v>
      </c>
      <c r="ZP99" s="372">
        <f>IF(ZP$19-'様式３（療養者名簿）（⑤の場合）'!$BJ104+1&lt;=15,IF(ZP$19&gt;='様式３（療養者名簿）（⑤の場合）'!$BJ104,IF(ZP$19&lt;='様式３（療養者名簿）（⑤の場合）'!$BK104,1,0),0),0)</f>
        <v>0</v>
      </c>
      <c r="ZQ99" s="372">
        <f>IF(ZQ$19-'様式３（療養者名簿）（⑤の場合）'!$BJ104+1&lt;=15,IF(ZQ$19&gt;='様式３（療養者名簿）（⑤の場合）'!$BJ104,IF(ZQ$19&lt;='様式３（療養者名簿）（⑤の場合）'!$BK104,1,0),0),0)</f>
        <v>0</v>
      </c>
      <c r="ZR99" s="372">
        <f>IF(ZR$19-'様式３（療養者名簿）（⑤の場合）'!$BJ104+1&lt;=15,IF(ZR$19&gt;='様式３（療養者名簿）（⑤の場合）'!$BJ104,IF(ZR$19&lt;='様式３（療養者名簿）（⑤の場合）'!$BK104,1,0),0),0)</f>
        <v>0</v>
      </c>
      <c r="ZS99" s="372">
        <f>IF(ZS$19-'様式３（療養者名簿）（⑤の場合）'!$BJ104+1&lt;=15,IF(ZS$19&gt;='様式３（療養者名簿）（⑤の場合）'!$BJ104,IF(ZS$19&lt;='様式３（療養者名簿）（⑤の場合）'!$BK104,1,0),0),0)</f>
        <v>0</v>
      </c>
      <c r="ZT99" s="372">
        <f>IF(ZT$19-'様式３（療養者名簿）（⑤の場合）'!$BJ104+1&lt;=15,IF(ZT$19&gt;='様式３（療養者名簿）（⑤の場合）'!$BJ104,IF(ZT$19&lt;='様式３（療養者名簿）（⑤の場合）'!$BK104,1,0),0),0)</f>
        <v>0</v>
      </c>
      <c r="ZU99" s="372">
        <f>IF(ZU$19-'様式３（療養者名簿）（⑤の場合）'!$BJ104+1&lt;=15,IF(ZU$19&gt;='様式３（療養者名簿）（⑤の場合）'!$BJ104,IF(ZU$19&lt;='様式３（療養者名簿）（⑤の場合）'!$BK104,1,0),0),0)</f>
        <v>0</v>
      </c>
      <c r="ZV99" s="372">
        <f>IF(ZV$19-'様式３（療養者名簿）（⑤の場合）'!$BJ104+1&lt;=15,IF(ZV$19&gt;='様式３（療養者名簿）（⑤の場合）'!$BJ104,IF(ZV$19&lt;='様式３（療養者名簿）（⑤の場合）'!$BK104,1,0),0),0)</f>
        <v>0</v>
      </c>
      <c r="ZW99" s="372">
        <f>IF(ZW$19-'様式３（療養者名簿）（⑤の場合）'!$BJ104+1&lt;=15,IF(ZW$19&gt;='様式３（療養者名簿）（⑤の場合）'!$BJ104,IF(ZW$19&lt;='様式３（療養者名簿）（⑤の場合）'!$BK104,1,0),0),0)</f>
        <v>0</v>
      </c>
      <c r="ZX99" s="372">
        <f>IF(ZX$19-'様式３（療養者名簿）（⑤の場合）'!$BJ104+1&lt;=15,IF(ZX$19&gt;='様式３（療養者名簿）（⑤の場合）'!$BJ104,IF(ZX$19&lt;='様式３（療養者名簿）（⑤の場合）'!$BK104,1,0),0),0)</f>
        <v>0</v>
      </c>
      <c r="ZY99" s="372">
        <f>IF(ZY$19-'様式３（療養者名簿）（⑤の場合）'!$BJ104+1&lt;=15,IF(ZY$19&gt;='様式３（療養者名簿）（⑤の場合）'!$BJ104,IF(ZY$19&lt;='様式３（療養者名簿）（⑤の場合）'!$BK104,1,0),0),0)</f>
        <v>0</v>
      </c>
      <c r="ZZ99" s="372">
        <f>IF(ZZ$19-'様式３（療養者名簿）（⑤の場合）'!$BJ104+1&lt;=15,IF(ZZ$19&gt;='様式３（療養者名簿）（⑤の場合）'!$BJ104,IF(ZZ$19&lt;='様式３（療養者名簿）（⑤の場合）'!$BK104,1,0),0),0)</f>
        <v>0</v>
      </c>
      <c r="AAA99" s="372">
        <f>IF(AAA$19-'様式３（療養者名簿）（⑤の場合）'!$BJ104+1&lt;=15,IF(AAA$19&gt;='様式３（療養者名簿）（⑤の場合）'!$BJ104,IF(AAA$19&lt;='様式３（療養者名簿）（⑤の場合）'!$BK104,1,0),0),0)</f>
        <v>0</v>
      </c>
      <c r="AAB99" s="372">
        <f>IF(AAB$19-'様式３（療養者名簿）（⑤の場合）'!$BJ104+1&lt;=15,IF(AAB$19&gt;='様式３（療養者名簿）（⑤の場合）'!$BJ104,IF(AAB$19&lt;='様式３（療養者名簿）（⑤の場合）'!$BK104,1,0),0),0)</f>
        <v>0</v>
      </c>
      <c r="AAC99" s="372">
        <f>IF(AAC$19-'様式３（療養者名簿）（⑤の場合）'!$BJ104+1&lt;=15,IF(AAC$19&gt;='様式３（療養者名簿）（⑤の場合）'!$BJ104,IF(AAC$19&lt;='様式３（療養者名簿）（⑤の場合）'!$BK104,1,0),0),0)</f>
        <v>0</v>
      </c>
      <c r="AAD99" s="372">
        <f>IF(AAD$19-'様式３（療養者名簿）（⑤の場合）'!$BJ104+1&lt;=15,IF(AAD$19&gt;='様式３（療養者名簿）（⑤の場合）'!$BJ104,IF(AAD$19&lt;='様式３（療養者名簿）（⑤の場合）'!$BK104,1,0),0),0)</f>
        <v>0</v>
      </c>
      <c r="AAE99" s="372">
        <f>IF(AAE$19-'様式３（療養者名簿）（⑤の場合）'!$BJ104+1&lt;=15,IF(AAE$19&gt;='様式３（療養者名簿）（⑤の場合）'!$BJ104,IF(AAE$19&lt;='様式３（療養者名簿）（⑤の場合）'!$BK104,1,0),0),0)</f>
        <v>0</v>
      </c>
      <c r="AAF99" s="372">
        <f>IF(AAF$19-'様式３（療養者名簿）（⑤の場合）'!$BJ104+1&lt;=15,IF(AAF$19&gt;='様式３（療養者名簿）（⑤の場合）'!$BJ104,IF(AAF$19&lt;='様式３（療養者名簿）（⑤の場合）'!$BK104,1,0),0),0)</f>
        <v>0</v>
      </c>
      <c r="AAG99" s="372">
        <f>IF(AAG$19-'様式３（療養者名簿）（⑤の場合）'!$BJ104+1&lt;=15,IF(AAG$19&gt;='様式３（療養者名簿）（⑤の場合）'!$BJ104,IF(AAG$19&lt;='様式３（療養者名簿）（⑤の場合）'!$BK104,1,0),0),0)</f>
        <v>0</v>
      </c>
      <c r="AAH99" s="372">
        <f>IF(AAH$19-'様式３（療養者名簿）（⑤の場合）'!$BJ104+1&lt;=15,IF(AAH$19&gt;='様式３（療養者名簿）（⑤の場合）'!$BJ104,IF(AAH$19&lt;='様式３（療養者名簿）（⑤の場合）'!$BK104,1,0),0),0)</f>
        <v>0</v>
      </c>
      <c r="AAI99" s="372">
        <f>IF(AAI$19-'様式３（療養者名簿）（⑤の場合）'!$BJ104+1&lt;=15,IF(AAI$19&gt;='様式３（療養者名簿）（⑤の場合）'!$BJ104,IF(AAI$19&lt;='様式３（療養者名簿）（⑤の場合）'!$BK104,1,0),0),0)</f>
        <v>0</v>
      </c>
      <c r="AAJ99" s="372">
        <f>IF(AAJ$19-'様式３（療養者名簿）（⑤の場合）'!$BJ104+1&lt;=15,IF(AAJ$19&gt;='様式３（療養者名簿）（⑤の場合）'!$BJ104,IF(AAJ$19&lt;='様式３（療養者名簿）（⑤の場合）'!$BK104,1,0),0),0)</f>
        <v>0</v>
      </c>
      <c r="AAK99" s="372">
        <f>IF(AAK$19-'様式３（療養者名簿）（⑤の場合）'!$BJ104+1&lt;=15,IF(AAK$19&gt;='様式３（療養者名簿）（⑤の場合）'!$BJ104,IF(AAK$19&lt;='様式３（療養者名簿）（⑤の場合）'!$BK104,1,0),0),0)</f>
        <v>0</v>
      </c>
      <c r="AAL99" s="372">
        <f>IF(AAL$19-'様式３（療養者名簿）（⑤の場合）'!$BJ104+1&lt;=15,IF(AAL$19&gt;='様式３（療養者名簿）（⑤の場合）'!$BJ104,IF(AAL$19&lt;='様式３（療養者名簿）（⑤の場合）'!$BK104,1,0),0),0)</f>
        <v>0</v>
      </c>
      <c r="AAM99" s="372">
        <f>IF(AAM$19-'様式３（療養者名簿）（⑤の場合）'!$BJ104+1&lt;=15,IF(AAM$19&gt;='様式３（療養者名簿）（⑤の場合）'!$BJ104,IF(AAM$19&lt;='様式３（療養者名簿）（⑤の場合）'!$BK104,1,0),0),0)</f>
        <v>0</v>
      </c>
      <c r="AAN99" s="372">
        <f>IF(AAN$19-'様式３（療養者名簿）（⑤の場合）'!$BJ104+1&lt;=15,IF(AAN$19&gt;='様式３（療養者名簿）（⑤の場合）'!$BJ104,IF(AAN$19&lt;='様式３（療養者名簿）（⑤の場合）'!$BK104,1,0),0),0)</f>
        <v>0</v>
      </c>
      <c r="AAO99" s="372">
        <f>IF(AAO$19-'様式３（療養者名簿）（⑤の場合）'!$BJ104+1&lt;=15,IF(AAO$19&gt;='様式３（療養者名簿）（⑤の場合）'!$BJ104,IF(AAO$19&lt;='様式３（療養者名簿）（⑤の場合）'!$BK104,1,0),0),0)</f>
        <v>0</v>
      </c>
      <c r="AAP99" s="372">
        <f>IF(AAP$19-'様式３（療養者名簿）（⑤の場合）'!$BJ104+1&lt;=15,IF(AAP$19&gt;='様式３（療養者名簿）（⑤の場合）'!$BJ104,IF(AAP$19&lt;='様式３（療養者名簿）（⑤の場合）'!$BK104,1,0),0),0)</f>
        <v>0</v>
      </c>
      <c r="AAQ99" s="372">
        <f>IF(AAQ$19-'様式３（療養者名簿）（⑤の場合）'!$BJ104+1&lt;=15,IF(AAQ$19&gt;='様式３（療養者名簿）（⑤の場合）'!$BJ104,IF(AAQ$19&lt;='様式３（療養者名簿）（⑤の場合）'!$BK104,1,0),0),0)</f>
        <v>0</v>
      </c>
      <c r="AAR99" s="372">
        <f>IF(AAR$19-'様式３（療養者名簿）（⑤の場合）'!$BJ104+1&lt;=15,IF(AAR$19&gt;='様式３（療養者名簿）（⑤の場合）'!$BJ104,IF(AAR$19&lt;='様式３（療養者名簿）（⑤の場合）'!$BK104,1,0),0),0)</f>
        <v>0</v>
      </c>
      <c r="AAS99" s="372">
        <f>IF(AAS$19-'様式３（療養者名簿）（⑤の場合）'!$BJ104+1&lt;=15,IF(AAS$19&gt;='様式３（療養者名簿）（⑤の場合）'!$BJ104,IF(AAS$19&lt;='様式３（療養者名簿）（⑤の場合）'!$BK104,1,0),0),0)</f>
        <v>0</v>
      </c>
      <c r="AAT99" s="372">
        <f>IF(AAT$19-'様式３（療養者名簿）（⑤の場合）'!$BJ104+1&lt;=15,IF(AAT$19&gt;='様式３（療養者名簿）（⑤の場合）'!$BJ104,IF(AAT$19&lt;='様式３（療養者名簿）（⑤の場合）'!$BK104,1,0),0),0)</f>
        <v>0</v>
      </c>
      <c r="AAU99" s="372">
        <f>IF(AAU$19-'様式３（療養者名簿）（⑤の場合）'!$BJ104+1&lt;=15,IF(AAU$19&gt;='様式３（療養者名簿）（⑤の場合）'!$BJ104,IF(AAU$19&lt;='様式３（療養者名簿）（⑤の場合）'!$BK104,1,0),0),0)</f>
        <v>0</v>
      </c>
      <c r="AAV99" s="372">
        <f>IF(AAV$19-'様式３（療養者名簿）（⑤の場合）'!$BJ104+1&lt;=15,IF(AAV$19&gt;='様式３（療養者名簿）（⑤の場合）'!$BJ104,IF(AAV$19&lt;='様式３（療養者名簿）（⑤の場合）'!$BK104,1,0),0),0)</f>
        <v>0</v>
      </c>
      <c r="AAW99" s="372">
        <f>IF(AAW$19-'様式３（療養者名簿）（⑤の場合）'!$BJ104+1&lt;=15,IF(AAW$19&gt;='様式３（療養者名簿）（⑤の場合）'!$BJ104,IF(AAW$19&lt;='様式３（療養者名簿）（⑤の場合）'!$BK104,1,0),0),0)</f>
        <v>0</v>
      </c>
      <c r="AAX99" s="372">
        <f>IF(AAX$19-'様式３（療養者名簿）（⑤の場合）'!$BJ104+1&lt;=15,IF(AAX$19&gt;='様式３（療養者名簿）（⑤の場合）'!$BJ104,IF(AAX$19&lt;='様式３（療養者名簿）（⑤の場合）'!$BK104,1,0),0),0)</f>
        <v>0</v>
      </c>
      <c r="AAY99" s="372">
        <f>IF(AAY$19-'様式３（療養者名簿）（⑤の場合）'!$BJ104+1&lt;=15,IF(AAY$19&gt;='様式３（療養者名簿）（⑤の場合）'!$BJ104,IF(AAY$19&lt;='様式３（療養者名簿）（⑤の場合）'!$BK104,1,0),0),0)</f>
        <v>0</v>
      </c>
      <c r="AAZ99" s="372">
        <f>IF(AAZ$19-'様式３（療養者名簿）（⑤の場合）'!$BJ104+1&lt;=15,IF(AAZ$19&gt;='様式３（療養者名簿）（⑤の場合）'!$BJ104,IF(AAZ$19&lt;='様式３（療養者名簿）（⑤の場合）'!$BK104,1,0),0),0)</f>
        <v>0</v>
      </c>
      <c r="ABA99" s="372">
        <f>IF(ABA$19-'様式３（療養者名簿）（⑤の場合）'!$BJ104+1&lt;=15,IF(ABA$19&gt;='様式３（療養者名簿）（⑤の場合）'!$BJ104,IF(ABA$19&lt;='様式３（療養者名簿）（⑤の場合）'!$BK104,1,0),0),0)</f>
        <v>0</v>
      </c>
      <c r="ABB99" s="372">
        <f>IF(ABB$19-'様式３（療養者名簿）（⑤の場合）'!$BJ104+1&lt;=15,IF(ABB$19&gt;='様式３（療養者名簿）（⑤の場合）'!$BJ104,IF(ABB$19&lt;='様式３（療養者名簿）（⑤の場合）'!$BK104,1,0),0),0)</f>
        <v>0</v>
      </c>
      <c r="ABC99" s="372">
        <f>IF(ABC$19-'様式３（療養者名簿）（⑤の場合）'!$BJ104+1&lt;=15,IF(ABC$19&gt;='様式３（療養者名簿）（⑤の場合）'!$BJ104,IF(ABC$19&lt;='様式３（療養者名簿）（⑤の場合）'!$BK104,1,0),0),0)</f>
        <v>0</v>
      </c>
      <c r="ABD99" s="372">
        <f>IF(ABD$19-'様式３（療養者名簿）（⑤の場合）'!$BJ104+1&lt;=15,IF(ABD$19&gt;='様式３（療養者名簿）（⑤の場合）'!$BJ104,IF(ABD$19&lt;='様式３（療養者名簿）（⑤の場合）'!$BK104,1,0),0),0)</f>
        <v>0</v>
      </c>
    </row>
    <row r="100" spans="1:732" ht="42" customHeight="1">
      <c r="A100" s="250">
        <f>'様式３（療養者名簿）（⑤の場合）'!C105</f>
        <v>0</v>
      </c>
      <c r="B100" s="247">
        <f>IF(B$19-'様式３（療養者名簿）（⑤の場合）'!$BJ105+1&lt;=15,IF(B$19&gt;='様式３（療養者名簿）（⑤の場合）'!$BJ105,IF(B$19&lt;='様式３（療養者名簿）（⑤の場合）'!$BK105,1,0),0),0)</f>
        <v>0</v>
      </c>
      <c r="C100" s="247">
        <f>IF(C$19-'様式３（療養者名簿）（⑤の場合）'!$BJ105+1&lt;=15,IF(C$19&gt;='様式３（療養者名簿）（⑤の場合）'!$BJ105,IF(C$19&lt;='様式３（療養者名簿）（⑤の場合）'!$BK105,1,0),0),0)</f>
        <v>0</v>
      </c>
      <c r="D100" s="247">
        <f>IF(D$19-'様式３（療養者名簿）（⑤の場合）'!$BJ105+1&lt;=15,IF(D$19&gt;='様式３（療養者名簿）（⑤の場合）'!$BJ105,IF(D$19&lt;='様式３（療養者名簿）（⑤の場合）'!$BK105,1,0),0),0)</f>
        <v>0</v>
      </c>
      <c r="E100" s="247">
        <f>IF(E$19-'様式３（療養者名簿）（⑤の場合）'!$BJ105+1&lt;=15,IF(E$19&gt;='様式３（療養者名簿）（⑤の場合）'!$BJ105,IF(E$19&lt;='様式３（療養者名簿）（⑤の場合）'!$BK105,1,0),0),0)</f>
        <v>0</v>
      </c>
      <c r="F100" s="247">
        <f>IF(F$19-'様式３（療養者名簿）（⑤の場合）'!$BJ105+1&lt;=15,IF(F$19&gt;='様式３（療養者名簿）（⑤の場合）'!$BJ105,IF(F$19&lt;='様式３（療養者名簿）（⑤の場合）'!$BK105,1,0),0),0)</f>
        <v>0</v>
      </c>
      <c r="G100" s="247">
        <f>IF(G$19-'様式３（療養者名簿）（⑤の場合）'!$BJ105+1&lt;=15,IF(G$19&gt;='様式３（療養者名簿）（⑤の場合）'!$BJ105,IF(G$19&lt;='様式３（療養者名簿）（⑤の場合）'!$BK105,1,0),0),0)</f>
        <v>0</v>
      </c>
      <c r="H100" s="247">
        <f>IF(H$19-'様式３（療養者名簿）（⑤の場合）'!$BJ105+1&lt;=15,IF(H$19&gt;='様式３（療養者名簿）（⑤の場合）'!$BJ105,IF(H$19&lt;='様式３（療養者名簿）（⑤の場合）'!$BK105,1,0),0),0)</f>
        <v>0</v>
      </c>
      <c r="I100" s="247">
        <f>IF(I$19-'様式３（療養者名簿）（⑤の場合）'!$BJ105+1&lt;=15,IF(I$19&gt;='様式３（療養者名簿）（⑤の場合）'!$BJ105,IF(I$19&lt;='様式３（療養者名簿）（⑤の場合）'!$BK105,1,0),0),0)</f>
        <v>0</v>
      </c>
      <c r="J100" s="247">
        <f>IF(J$19-'様式３（療養者名簿）（⑤の場合）'!$BJ105+1&lt;=15,IF(J$19&gt;='様式３（療養者名簿）（⑤の場合）'!$BJ105,IF(J$19&lt;='様式３（療養者名簿）（⑤の場合）'!$BK105,1,0),0),0)</f>
        <v>0</v>
      </c>
      <c r="K100" s="247">
        <f>IF(K$19-'様式３（療養者名簿）（⑤の場合）'!$BJ105+1&lt;=15,IF(K$19&gt;='様式３（療養者名簿）（⑤の場合）'!$BJ105,IF(K$19&lt;='様式３（療養者名簿）（⑤の場合）'!$BK105,1,0),0),0)</f>
        <v>0</v>
      </c>
      <c r="L100" s="247">
        <f>IF(L$19-'様式３（療養者名簿）（⑤の場合）'!$BJ105+1&lt;=15,IF(L$19&gt;='様式３（療養者名簿）（⑤の場合）'!$BJ105,IF(L$19&lt;='様式３（療養者名簿）（⑤の場合）'!$BK105,1,0),0),0)</f>
        <v>0</v>
      </c>
      <c r="M100" s="247">
        <f>IF(M$19-'様式３（療養者名簿）（⑤の場合）'!$BJ105+1&lt;=15,IF(M$19&gt;='様式３（療養者名簿）（⑤の場合）'!$BJ105,IF(M$19&lt;='様式３（療養者名簿）（⑤の場合）'!$BK105,1,0),0),0)</f>
        <v>0</v>
      </c>
      <c r="N100" s="247">
        <f>IF(N$19-'様式３（療養者名簿）（⑤の場合）'!$BJ105+1&lt;=15,IF(N$19&gt;='様式３（療養者名簿）（⑤の場合）'!$BJ105,IF(N$19&lt;='様式３（療養者名簿）（⑤の場合）'!$BK105,1,0),0),0)</f>
        <v>0</v>
      </c>
      <c r="O100" s="247">
        <f>IF(O$19-'様式３（療養者名簿）（⑤の場合）'!$BJ105+1&lt;=15,IF(O$19&gt;='様式３（療養者名簿）（⑤の場合）'!$BJ105,IF(O$19&lt;='様式３（療養者名簿）（⑤の場合）'!$BK105,1,0),0),0)</f>
        <v>0</v>
      </c>
      <c r="P100" s="247">
        <f>IF(P$19-'様式３（療養者名簿）（⑤の場合）'!$BJ105+1&lt;=15,IF(P$19&gt;='様式３（療養者名簿）（⑤の場合）'!$BJ105,IF(P$19&lt;='様式３（療養者名簿）（⑤の場合）'!$BK105,1,0),0),0)</f>
        <v>0</v>
      </c>
      <c r="Q100" s="247">
        <f>IF(Q$19-'様式３（療養者名簿）（⑤の場合）'!$BJ105+1&lt;=15,IF(Q$19&gt;='様式３（療養者名簿）（⑤の場合）'!$BJ105,IF(Q$19&lt;='様式３（療養者名簿）（⑤の場合）'!$BK105,1,0),0),0)</f>
        <v>0</v>
      </c>
      <c r="R100" s="247">
        <f>IF(R$19-'様式３（療養者名簿）（⑤の場合）'!$BJ105+1&lt;=15,IF(R$19&gt;='様式３（療養者名簿）（⑤の場合）'!$BJ105,IF(R$19&lt;='様式３（療養者名簿）（⑤の場合）'!$BK105,1,0),0),0)</f>
        <v>0</v>
      </c>
      <c r="S100" s="247">
        <f>IF(S$19-'様式３（療養者名簿）（⑤の場合）'!$BJ105+1&lt;=15,IF(S$19&gt;='様式３（療養者名簿）（⑤の場合）'!$BJ105,IF(S$19&lt;='様式３（療養者名簿）（⑤の場合）'!$BK105,1,0),0),0)</f>
        <v>0</v>
      </c>
      <c r="T100" s="247">
        <f>IF(T$19-'様式３（療養者名簿）（⑤の場合）'!$BJ105+1&lt;=15,IF(T$19&gt;='様式３（療養者名簿）（⑤の場合）'!$BJ105,IF(T$19&lt;='様式３（療養者名簿）（⑤の場合）'!$BK105,1,0),0),0)</f>
        <v>0</v>
      </c>
      <c r="U100" s="247">
        <f>IF(U$19-'様式３（療養者名簿）（⑤の場合）'!$BJ105+1&lt;=15,IF(U$19&gt;='様式３（療養者名簿）（⑤の場合）'!$BJ105,IF(U$19&lt;='様式３（療養者名簿）（⑤の場合）'!$BK105,1,0),0),0)</f>
        <v>0</v>
      </c>
      <c r="V100" s="247">
        <f>IF(V$19-'様式３（療養者名簿）（⑤の場合）'!$BJ105+1&lt;=15,IF(V$19&gt;='様式３（療養者名簿）（⑤の場合）'!$BJ105,IF(V$19&lt;='様式３（療養者名簿）（⑤の場合）'!$BK105,1,0),0),0)</f>
        <v>0</v>
      </c>
      <c r="W100" s="247">
        <f>IF(W$19-'様式３（療養者名簿）（⑤の場合）'!$BJ105+1&lt;=15,IF(W$19&gt;='様式３（療養者名簿）（⑤の場合）'!$BJ105,IF(W$19&lt;='様式３（療養者名簿）（⑤の場合）'!$BK105,1,0),0),0)</f>
        <v>0</v>
      </c>
      <c r="X100" s="247">
        <f>IF(X$19-'様式３（療養者名簿）（⑤の場合）'!$BJ105+1&lt;=15,IF(X$19&gt;='様式３（療養者名簿）（⑤の場合）'!$BJ105,IF(X$19&lt;='様式３（療養者名簿）（⑤の場合）'!$BK105,1,0),0),0)</f>
        <v>0</v>
      </c>
      <c r="Y100" s="247">
        <f>IF(Y$19-'様式３（療養者名簿）（⑤の場合）'!$BJ105+1&lt;=15,IF(Y$19&gt;='様式３（療養者名簿）（⑤の場合）'!$BJ105,IF(Y$19&lt;='様式３（療養者名簿）（⑤の場合）'!$BK105,1,0),0),0)</f>
        <v>0</v>
      </c>
      <c r="Z100" s="247">
        <f>IF(Z$19-'様式３（療養者名簿）（⑤の場合）'!$BJ105+1&lt;=15,IF(Z$19&gt;='様式３（療養者名簿）（⑤の場合）'!$BJ105,IF(Z$19&lt;='様式３（療養者名簿）（⑤の場合）'!$BK105,1,0),0),0)</f>
        <v>0</v>
      </c>
      <c r="AA100" s="247">
        <f>IF(AA$19-'様式３（療養者名簿）（⑤の場合）'!$BJ105+1&lt;=15,IF(AA$19&gt;='様式３（療養者名簿）（⑤の場合）'!$BJ105,IF(AA$19&lt;='様式３（療養者名簿）（⑤の場合）'!$BK105,1,0),0),0)</f>
        <v>0</v>
      </c>
      <c r="AB100" s="247">
        <f>IF(AB$19-'様式３（療養者名簿）（⑤の場合）'!$BJ105+1&lt;=15,IF(AB$19&gt;='様式３（療養者名簿）（⑤の場合）'!$BJ105,IF(AB$19&lt;='様式３（療養者名簿）（⑤の場合）'!$BK105,1,0),0),0)</f>
        <v>0</v>
      </c>
      <c r="AC100" s="247">
        <f>IF(AC$19-'様式３（療養者名簿）（⑤の場合）'!$BJ105+1&lt;=15,IF(AC$19&gt;='様式３（療養者名簿）（⑤の場合）'!$BJ105,IF(AC$19&lt;='様式３（療養者名簿）（⑤の場合）'!$BK105,1,0),0),0)</f>
        <v>0</v>
      </c>
      <c r="AD100" s="247">
        <f>IF(AD$19-'様式３（療養者名簿）（⑤の場合）'!$BJ105+1&lt;=15,IF(AD$19&gt;='様式３（療養者名簿）（⑤の場合）'!$BJ105,IF(AD$19&lt;='様式３（療養者名簿）（⑤の場合）'!$BK105,1,0),0),0)</f>
        <v>0</v>
      </c>
      <c r="AE100" s="247">
        <f>IF(AE$19-'様式３（療養者名簿）（⑤の場合）'!$BJ105+1&lt;=15,IF(AE$19&gt;='様式３（療養者名簿）（⑤の場合）'!$BJ105,IF(AE$19&lt;='様式３（療養者名簿）（⑤の場合）'!$BK105,1,0),0),0)</f>
        <v>0</v>
      </c>
      <c r="AF100" s="247">
        <f>IF(AF$19-'様式３（療養者名簿）（⑤の場合）'!$BJ105+1&lt;=15,IF(AF$19&gt;='様式３（療養者名簿）（⑤の場合）'!$BJ105,IF(AF$19&lt;='様式３（療養者名簿）（⑤の場合）'!$BK105,1,0),0),0)</f>
        <v>0</v>
      </c>
      <c r="AG100" s="247">
        <f>IF(AG$19-'様式３（療養者名簿）（⑤の場合）'!$BJ105+1&lt;=15,IF(AG$19&gt;='様式３（療養者名簿）（⑤の場合）'!$BJ105,IF(AG$19&lt;='様式３（療養者名簿）（⑤の場合）'!$BK105,1,0),0),0)</f>
        <v>0</v>
      </c>
      <c r="AH100" s="247">
        <f>IF(AH$19-'様式３（療養者名簿）（⑤の場合）'!$BJ105+1&lt;=15,IF(AH$19&gt;='様式３（療養者名簿）（⑤の場合）'!$BJ105,IF(AH$19&lt;='様式３（療養者名簿）（⑤の場合）'!$BK105,1,0),0),0)</f>
        <v>0</v>
      </c>
      <c r="AI100" s="247">
        <f>IF(AI$19-'様式３（療養者名簿）（⑤の場合）'!$BJ105+1&lt;=15,IF(AI$19&gt;='様式３（療養者名簿）（⑤の場合）'!$BJ105,IF(AI$19&lt;='様式３（療養者名簿）（⑤の場合）'!$BK105,1,0),0),0)</f>
        <v>0</v>
      </c>
      <c r="AJ100" s="247">
        <f>IF(AJ$19-'様式３（療養者名簿）（⑤の場合）'!$BJ105+1&lt;=15,IF(AJ$19&gt;='様式３（療養者名簿）（⑤の場合）'!$BJ105,IF(AJ$19&lt;='様式３（療養者名簿）（⑤の場合）'!$BK105,1,0),0),0)</f>
        <v>0</v>
      </c>
      <c r="AK100" s="247">
        <f>IF(AK$19-'様式３（療養者名簿）（⑤の場合）'!$BJ105+1&lt;=15,IF(AK$19&gt;='様式３（療養者名簿）（⑤の場合）'!$BJ105,IF(AK$19&lt;='様式３（療養者名簿）（⑤の場合）'!$BK105,1,0),0),0)</f>
        <v>0</v>
      </c>
      <c r="AL100" s="247">
        <f>IF(AL$19-'様式３（療養者名簿）（⑤の場合）'!$BJ105+1&lt;=15,IF(AL$19&gt;='様式３（療養者名簿）（⑤の場合）'!$BJ105,IF(AL$19&lt;='様式３（療養者名簿）（⑤の場合）'!$BK105,1,0),0),0)</f>
        <v>0</v>
      </c>
      <c r="AM100" s="247">
        <f>IF(AM$19-'様式３（療養者名簿）（⑤の場合）'!$BJ105+1&lt;=15,IF(AM$19&gt;='様式３（療養者名簿）（⑤の場合）'!$BJ105,IF(AM$19&lt;='様式３（療養者名簿）（⑤の場合）'!$BK105,1,0),0),0)</f>
        <v>0</v>
      </c>
      <c r="AN100" s="247">
        <f>IF(AN$19-'様式３（療養者名簿）（⑤の場合）'!$BJ105+1&lt;=15,IF(AN$19&gt;='様式３（療養者名簿）（⑤の場合）'!$BJ105,IF(AN$19&lt;='様式３（療養者名簿）（⑤の場合）'!$BK105,1,0),0),0)</f>
        <v>0</v>
      </c>
      <c r="AO100" s="247">
        <f>IF(AO$19-'様式３（療養者名簿）（⑤の場合）'!$BJ105+1&lt;=15,IF(AO$19&gt;='様式３（療養者名簿）（⑤の場合）'!$BJ105,IF(AO$19&lt;='様式３（療養者名簿）（⑤の場合）'!$BK105,1,0),0),0)</f>
        <v>0</v>
      </c>
      <c r="AP100" s="247">
        <f>IF(AP$19-'様式３（療養者名簿）（⑤の場合）'!$BJ105+1&lt;=15,IF(AP$19&gt;='様式３（療養者名簿）（⑤の場合）'!$BJ105,IF(AP$19&lt;='様式３（療養者名簿）（⑤の場合）'!$BK105,1,0),0),0)</f>
        <v>0</v>
      </c>
      <c r="AQ100" s="247">
        <f>IF(AQ$19-'様式３（療養者名簿）（⑤の場合）'!$BJ105+1&lt;=15,IF(AQ$19&gt;='様式３（療養者名簿）（⑤の場合）'!$BJ105,IF(AQ$19&lt;='様式３（療養者名簿）（⑤の場合）'!$BK105,1,0),0),0)</f>
        <v>0</v>
      </c>
      <c r="AR100" s="247">
        <f>IF(AR$19-'様式３（療養者名簿）（⑤の場合）'!$BJ105+1&lt;=15,IF(AR$19&gt;='様式３（療養者名簿）（⑤の場合）'!$BJ105,IF(AR$19&lt;='様式３（療養者名簿）（⑤の場合）'!$BK105,1,0),0),0)</f>
        <v>0</v>
      </c>
      <c r="AS100" s="247">
        <f>IF(AS$19-'様式３（療養者名簿）（⑤の場合）'!$BJ105+1&lt;=15,IF(AS$19&gt;='様式３（療養者名簿）（⑤の場合）'!$BJ105,IF(AS$19&lt;='様式３（療養者名簿）（⑤の場合）'!$BK105,1,0),0),0)</f>
        <v>0</v>
      </c>
      <c r="AT100" s="247">
        <f>IF(AT$19-'様式３（療養者名簿）（⑤の場合）'!$BJ105+1&lt;=15,IF(AT$19&gt;='様式３（療養者名簿）（⑤の場合）'!$BJ105,IF(AT$19&lt;='様式３（療養者名簿）（⑤の場合）'!$BK105,1,0),0),0)</f>
        <v>0</v>
      </c>
      <c r="AU100" s="247">
        <f>IF(AU$19-'様式３（療養者名簿）（⑤の場合）'!$BJ105+1&lt;=15,IF(AU$19&gt;='様式３（療養者名簿）（⑤の場合）'!$BJ105,IF(AU$19&lt;='様式３（療養者名簿）（⑤の場合）'!$BK105,1,0),0),0)</f>
        <v>0</v>
      </c>
      <c r="AV100" s="247">
        <f>IF(AV$19-'様式３（療養者名簿）（⑤の場合）'!$BJ105+1&lt;=15,IF(AV$19&gt;='様式３（療養者名簿）（⑤の場合）'!$BJ105,IF(AV$19&lt;='様式３（療養者名簿）（⑤の場合）'!$BK105,1,0),0),0)</f>
        <v>0</v>
      </c>
      <c r="AW100" s="247">
        <f>IF(AW$19-'様式３（療養者名簿）（⑤の場合）'!$BJ105+1&lt;=15,IF(AW$19&gt;='様式３（療養者名簿）（⑤の場合）'!$BJ105,IF(AW$19&lt;='様式３（療養者名簿）（⑤の場合）'!$BK105,1,0),0),0)</f>
        <v>0</v>
      </c>
      <c r="AX100" s="247">
        <f>IF(AX$19-'様式３（療養者名簿）（⑤の場合）'!$BJ105+1&lt;=15,IF(AX$19&gt;='様式３（療養者名簿）（⑤の場合）'!$BJ105,IF(AX$19&lt;='様式３（療養者名簿）（⑤の場合）'!$BK105,1,0),0),0)</f>
        <v>0</v>
      </c>
      <c r="AY100" s="247">
        <f>IF(AY$19-'様式３（療養者名簿）（⑤の場合）'!$BJ105+1&lt;=15,IF(AY$19&gt;='様式３（療養者名簿）（⑤の場合）'!$BJ105,IF(AY$19&lt;='様式３（療養者名簿）（⑤の場合）'!$BK105,1,0),0),0)</f>
        <v>0</v>
      </c>
      <c r="AZ100" s="247">
        <f>IF(AZ$19-'様式３（療養者名簿）（⑤の場合）'!$BJ105+1&lt;=15,IF(AZ$19&gt;='様式３（療養者名簿）（⑤の場合）'!$BJ105,IF(AZ$19&lt;='様式３（療養者名簿）（⑤の場合）'!$BK105,1,0),0),0)</f>
        <v>0</v>
      </c>
      <c r="BA100" s="247">
        <f>IF(BA$19-'様式３（療養者名簿）（⑤の場合）'!$BJ105+1&lt;=15,IF(BA$19&gt;='様式３（療養者名簿）（⑤の場合）'!$BJ105,IF(BA$19&lt;='様式３（療養者名簿）（⑤の場合）'!$BK105,1,0),0),0)</f>
        <v>0</v>
      </c>
      <c r="BB100" s="247">
        <f>IF(BB$19-'様式３（療養者名簿）（⑤の場合）'!$BJ105+1&lt;=15,IF(BB$19&gt;='様式３（療養者名簿）（⑤の場合）'!$BJ105,IF(BB$19&lt;='様式３（療養者名簿）（⑤の場合）'!$BK105,1,0),0),0)</f>
        <v>0</v>
      </c>
      <c r="BC100" s="247">
        <f>IF(BC$19-'様式３（療養者名簿）（⑤の場合）'!$BJ105+1&lt;=15,IF(BC$19&gt;='様式３（療養者名簿）（⑤の場合）'!$BJ105,IF(BC$19&lt;='様式３（療養者名簿）（⑤の場合）'!$BK105,1,0),0),0)</f>
        <v>0</v>
      </c>
      <c r="BD100" s="247">
        <f>IF(BD$19-'様式３（療養者名簿）（⑤の場合）'!$BJ105+1&lt;=15,IF(BD$19&gt;='様式３（療養者名簿）（⑤の場合）'!$BJ105,IF(BD$19&lt;='様式３（療養者名簿）（⑤の場合）'!$BK105,1,0),0),0)</f>
        <v>0</v>
      </c>
      <c r="BE100" s="247">
        <f>IF(BE$19-'様式３（療養者名簿）（⑤の場合）'!$BJ105+1&lt;=15,IF(BE$19&gt;='様式３（療養者名簿）（⑤の場合）'!$BJ105,IF(BE$19&lt;='様式３（療養者名簿）（⑤の場合）'!$BK105,1,0),0),0)</f>
        <v>0</v>
      </c>
      <c r="BF100" s="247">
        <f>IF(BF$19-'様式３（療養者名簿）（⑤の場合）'!$BJ105+1&lt;=15,IF(BF$19&gt;='様式３（療養者名簿）（⑤の場合）'!$BJ105,IF(BF$19&lt;='様式３（療養者名簿）（⑤の場合）'!$BK105,1,0),0),0)</f>
        <v>0</v>
      </c>
      <c r="BG100" s="247">
        <f>IF(BG$19-'様式３（療養者名簿）（⑤の場合）'!$BJ105+1&lt;=15,IF(BG$19&gt;='様式３（療養者名簿）（⑤の場合）'!$BJ105,IF(BG$19&lt;='様式３（療養者名簿）（⑤の場合）'!$BK105,1,0),0),0)</f>
        <v>0</v>
      </c>
      <c r="BH100" s="247">
        <f>IF(BH$19-'様式３（療養者名簿）（⑤の場合）'!$BJ105+1&lt;=15,IF(BH$19&gt;='様式３（療養者名簿）（⑤の場合）'!$BJ105,IF(BH$19&lt;='様式３（療養者名簿）（⑤の場合）'!$BK105,1,0),0),0)</f>
        <v>0</v>
      </c>
      <c r="BI100" s="247">
        <f>IF(BI$19-'様式３（療養者名簿）（⑤の場合）'!$BJ105+1&lt;=15,IF(BI$19&gt;='様式３（療養者名簿）（⑤の場合）'!$BJ105,IF(BI$19&lt;='様式３（療養者名簿）（⑤の場合）'!$BK105,1,0),0),0)</f>
        <v>0</v>
      </c>
      <c r="BJ100" s="247">
        <f>IF(BJ$19-'様式３（療養者名簿）（⑤の場合）'!$BJ105+1&lt;=15,IF(BJ$19&gt;='様式３（療養者名簿）（⑤の場合）'!$BJ105,IF(BJ$19&lt;='様式３（療養者名簿）（⑤の場合）'!$BK105,1,0),0),0)</f>
        <v>0</v>
      </c>
      <c r="BK100" s="247">
        <f>IF(BK$19-'様式３（療養者名簿）（⑤の場合）'!$BJ105+1&lt;=15,IF(BK$19&gt;='様式３（療養者名簿）（⑤の場合）'!$BJ105,IF(BK$19&lt;='様式３（療養者名簿）（⑤の場合）'!$BK105,1,0),0),0)</f>
        <v>0</v>
      </c>
      <c r="BL100" s="247">
        <f>IF(BL$19-'様式３（療養者名簿）（⑤の場合）'!$BJ105+1&lt;=15,IF(BL$19&gt;='様式３（療養者名簿）（⑤の場合）'!$BJ105,IF(BL$19&lt;='様式３（療養者名簿）（⑤の場合）'!$BK105,1,0),0),0)</f>
        <v>0</v>
      </c>
      <c r="BM100" s="247">
        <f>IF(BM$19-'様式３（療養者名簿）（⑤の場合）'!$BJ105+1&lt;=15,IF(BM$19&gt;='様式３（療養者名簿）（⑤の場合）'!$BJ105,IF(BM$19&lt;='様式３（療養者名簿）（⑤の場合）'!$BK105,1,0),0),0)</f>
        <v>0</v>
      </c>
      <c r="BN100" s="247">
        <f>IF(BN$19-'様式３（療養者名簿）（⑤の場合）'!$BJ105+1&lt;=15,IF(BN$19&gt;='様式３（療養者名簿）（⑤の場合）'!$BJ105,IF(BN$19&lt;='様式３（療養者名簿）（⑤の場合）'!$BK105,1,0),0),0)</f>
        <v>0</v>
      </c>
      <c r="BO100" s="247">
        <f>IF(BO$19-'様式３（療養者名簿）（⑤の場合）'!$BJ105+1&lt;=15,IF(BO$19&gt;='様式３（療養者名簿）（⑤の場合）'!$BJ105,IF(BO$19&lt;='様式３（療養者名簿）（⑤の場合）'!$BK105,1,0),0),0)</f>
        <v>0</v>
      </c>
      <c r="BP100" s="247">
        <f>IF(BP$19-'様式３（療養者名簿）（⑤の場合）'!$BJ105+1&lt;=15,IF(BP$19&gt;='様式３（療養者名簿）（⑤の場合）'!$BJ105,IF(BP$19&lt;='様式３（療養者名簿）（⑤の場合）'!$BK105,1,0),0),0)</f>
        <v>0</v>
      </c>
      <c r="BQ100" s="247">
        <f>IF(BQ$19-'様式３（療養者名簿）（⑤の場合）'!$BJ105+1&lt;=15,IF(BQ$19&gt;='様式３（療養者名簿）（⑤の場合）'!$BJ105,IF(BQ$19&lt;='様式３（療養者名簿）（⑤の場合）'!$BK105,1,0),0),0)</f>
        <v>0</v>
      </c>
      <c r="BR100" s="247">
        <f>IF(BR$19-'様式３（療養者名簿）（⑤の場合）'!$BJ105+1&lt;=15,IF(BR$19&gt;='様式３（療養者名簿）（⑤の場合）'!$BJ105,IF(BR$19&lt;='様式３（療養者名簿）（⑤の場合）'!$BK105,1,0),0),0)</f>
        <v>0</v>
      </c>
      <c r="BS100" s="247">
        <f>IF(BS$19-'様式３（療養者名簿）（⑤の場合）'!$BJ105+1&lt;=15,IF(BS$19&gt;='様式３（療養者名簿）（⑤の場合）'!$BJ105,IF(BS$19&lt;='様式３（療養者名簿）（⑤の場合）'!$BK105,1,0),0),0)</f>
        <v>0</v>
      </c>
      <c r="BT100" s="247">
        <f>IF(BT$19-'様式３（療養者名簿）（⑤の場合）'!$BJ105+1&lt;=15,IF(BT$19&gt;='様式３（療養者名簿）（⑤の場合）'!$BJ105,IF(BT$19&lt;='様式３（療養者名簿）（⑤の場合）'!$BK105,1,0),0),0)</f>
        <v>0</v>
      </c>
      <c r="BU100" s="247">
        <f>IF(BU$19-'様式３（療養者名簿）（⑤の場合）'!$BJ105+1&lt;=15,IF(BU$19&gt;='様式３（療養者名簿）（⑤の場合）'!$BJ105,IF(BU$19&lt;='様式３（療養者名簿）（⑤の場合）'!$BK105,1,0),0),0)</f>
        <v>0</v>
      </c>
      <c r="BV100" s="247">
        <f>IF(BV$19-'様式３（療養者名簿）（⑤の場合）'!$BJ105+1&lt;=15,IF(BV$19&gt;='様式３（療養者名簿）（⑤の場合）'!$BJ105,IF(BV$19&lt;='様式３（療養者名簿）（⑤の場合）'!$BK105,1,0),0),0)</f>
        <v>0</v>
      </c>
      <c r="BW100" s="247">
        <f>IF(BW$19-'様式３（療養者名簿）（⑤の場合）'!$BJ105+1&lt;=15,IF(BW$19&gt;='様式３（療養者名簿）（⑤の場合）'!$BJ105,IF(BW$19&lt;='様式３（療養者名簿）（⑤の場合）'!$BK105,1,0),0),0)</f>
        <v>0</v>
      </c>
      <c r="BX100" s="247">
        <f>IF(BX$19-'様式３（療養者名簿）（⑤の場合）'!$BJ105+1&lt;=15,IF(BX$19&gt;='様式３（療養者名簿）（⑤の場合）'!$BJ105,IF(BX$19&lt;='様式３（療養者名簿）（⑤の場合）'!$BK105,1,0),0),0)</f>
        <v>0</v>
      </c>
      <c r="BY100" s="247">
        <f>IF(BY$19-'様式３（療養者名簿）（⑤の場合）'!$BJ105+1&lt;=15,IF(BY$19&gt;='様式３（療養者名簿）（⑤の場合）'!$BJ105,IF(BY$19&lt;='様式３（療養者名簿）（⑤の場合）'!$BK105,1,0),0),0)</f>
        <v>0</v>
      </c>
      <c r="BZ100" s="247">
        <f>IF(BZ$19-'様式３（療養者名簿）（⑤の場合）'!$BJ105+1&lt;=15,IF(BZ$19&gt;='様式３（療養者名簿）（⑤の場合）'!$BJ105,IF(BZ$19&lt;='様式３（療養者名簿）（⑤の場合）'!$BK105,1,0),0),0)</f>
        <v>0</v>
      </c>
      <c r="CA100" s="247">
        <f>IF(CA$19-'様式３（療養者名簿）（⑤の場合）'!$BJ105+1&lt;=15,IF(CA$19&gt;='様式３（療養者名簿）（⑤の場合）'!$BJ105,IF(CA$19&lt;='様式３（療養者名簿）（⑤の場合）'!$BK105,1,0),0),0)</f>
        <v>0</v>
      </c>
      <c r="CB100" s="247">
        <f>IF(CB$19-'様式３（療養者名簿）（⑤の場合）'!$BJ105+1&lt;=15,IF(CB$19&gt;='様式３（療養者名簿）（⑤の場合）'!$BJ105,IF(CB$19&lt;='様式３（療養者名簿）（⑤の場合）'!$BK105,1,0),0),0)</f>
        <v>0</v>
      </c>
      <c r="CC100" s="247">
        <f>IF(CC$19-'様式３（療養者名簿）（⑤の場合）'!$BJ105+1&lt;=15,IF(CC$19&gt;='様式３（療養者名簿）（⑤の場合）'!$BJ105,IF(CC$19&lt;='様式３（療養者名簿）（⑤の場合）'!$BK105,1,0),0),0)</f>
        <v>0</v>
      </c>
      <c r="CD100" s="247">
        <f>IF(CD$19-'様式３（療養者名簿）（⑤の場合）'!$BJ105+1&lt;=15,IF(CD$19&gt;='様式３（療養者名簿）（⑤の場合）'!$BJ105,IF(CD$19&lt;='様式３（療養者名簿）（⑤の場合）'!$BK105,1,0),0),0)</f>
        <v>0</v>
      </c>
      <c r="CE100" s="247">
        <f>IF(CE$19-'様式３（療養者名簿）（⑤の場合）'!$BJ105+1&lt;=15,IF(CE$19&gt;='様式３（療養者名簿）（⑤の場合）'!$BJ105,IF(CE$19&lt;='様式３（療養者名簿）（⑤の場合）'!$BK105,1,0),0),0)</f>
        <v>0</v>
      </c>
      <c r="CF100" s="247">
        <f>IF(CF$19-'様式３（療養者名簿）（⑤の場合）'!$BJ105+1&lt;=15,IF(CF$19&gt;='様式３（療養者名簿）（⑤の場合）'!$BJ105,IF(CF$19&lt;='様式３（療養者名簿）（⑤の場合）'!$BK105,1,0),0),0)</f>
        <v>0</v>
      </c>
      <c r="CG100" s="247">
        <f>IF(CG$19-'様式３（療養者名簿）（⑤の場合）'!$BJ105+1&lt;=15,IF(CG$19&gt;='様式３（療養者名簿）（⑤の場合）'!$BJ105,IF(CG$19&lt;='様式３（療養者名簿）（⑤の場合）'!$BK105,1,0),0),0)</f>
        <v>0</v>
      </c>
      <c r="CH100" s="247">
        <f>IF(CH$19-'様式３（療養者名簿）（⑤の場合）'!$BJ105+1&lt;=15,IF(CH$19&gt;='様式３（療養者名簿）（⑤の場合）'!$BJ105,IF(CH$19&lt;='様式３（療養者名簿）（⑤の場合）'!$BK105,1,0),0),0)</f>
        <v>0</v>
      </c>
      <c r="CI100" s="247">
        <f>IF(CI$19-'様式３（療養者名簿）（⑤の場合）'!$BJ105+1&lt;=15,IF(CI$19&gt;='様式３（療養者名簿）（⑤の場合）'!$BJ105,IF(CI$19&lt;='様式３（療養者名簿）（⑤の場合）'!$BK105,1,0),0),0)</f>
        <v>0</v>
      </c>
      <c r="CJ100" s="247">
        <f>IF(CJ$19-'様式３（療養者名簿）（⑤の場合）'!$BJ105+1&lt;=15,IF(CJ$19&gt;='様式３（療養者名簿）（⑤の場合）'!$BJ105,IF(CJ$19&lt;='様式３（療養者名簿）（⑤の場合）'!$BK105,1,0),0),0)</f>
        <v>0</v>
      </c>
      <c r="CK100" s="247">
        <f>IF(CK$19-'様式３（療養者名簿）（⑤の場合）'!$BJ105+1&lt;=15,IF(CK$19&gt;='様式３（療養者名簿）（⑤の場合）'!$BJ105,IF(CK$19&lt;='様式３（療養者名簿）（⑤の場合）'!$BK105,1,0),0),0)</f>
        <v>0</v>
      </c>
      <c r="CL100" s="247">
        <f>IF(CL$19-'様式３（療養者名簿）（⑤の場合）'!$BJ105+1&lt;=15,IF(CL$19&gt;='様式３（療養者名簿）（⑤の場合）'!$BJ105,IF(CL$19&lt;='様式３（療養者名簿）（⑤の場合）'!$BK105,1,0),0),0)</f>
        <v>0</v>
      </c>
      <c r="CM100" s="247">
        <f>IF(CM$19-'様式３（療養者名簿）（⑤の場合）'!$BJ105+1&lt;=15,IF(CM$19&gt;='様式３（療養者名簿）（⑤の場合）'!$BJ105,IF(CM$19&lt;='様式３（療養者名簿）（⑤の場合）'!$BK105,1,0),0),0)</f>
        <v>0</v>
      </c>
      <c r="CN100" s="247">
        <f>IF(CN$19-'様式３（療養者名簿）（⑤の場合）'!$BJ105+1&lt;=15,IF(CN$19&gt;='様式３（療養者名簿）（⑤の場合）'!$BJ105,IF(CN$19&lt;='様式３（療養者名簿）（⑤の場合）'!$BK105,1,0),0),0)</f>
        <v>0</v>
      </c>
      <c r="CO100" s="247">
        <f>IF(CO$19-'様式３（療養者名簿）（⑤の場合）'!$BJ105+1&lt;=15,IF(CO$19&gt;='様式３（療養者名簿）（⑤の場合）'!$BJ105,IF(CO$19&lt;='様式３（療養者名簿）（⑤の場合）'!$BK105,1,0),0),0)</f>
        <v>0</v>
      </c>
      <c r="CP100" s="247">
        <f>IF(CP$19-'様式３（療養者名簿）（⑤の場合）'!$BJ105+1&lt;=15,IF(CP$19&gt;='様式３（療養者名簿）（⑤の場合）'!$BJ105,IF(CP$19&lt;='様式３（療養者名簿）（⑤の場合）'!$BK105,1,0),0),0)</f>
        <v>0</v>
      </c>
      <c r="CQ100" s="247">
        <f>IF(CQ$19-'様式３（療養者名簿）（⑤の場合）'!$BJ105+1&lt;=15,IF(CQ$19&gt;='様式３（療養者名簿）（⑤の場合）'!$BJ105,IF(CQ$19&lt;='様式３（療養者名簿）（⑤の場合）'!$BK105,1,0),0),0)</f>
        <v>0</v>
      </c>
      <c r="CR100" s="247">
        <f>IF(CR$19-'様式３（療養者名簿）（⑤の場合）'!$BJ105+1&lt;=15,IF(CR$19&gt;='様式３（療養者名簿）（⑤の場合）'!$BJ105,IF(CR$19&lt;='様式３（療養者名簿）（⑤の場合）'!$BK105,1,0),0),0)</f>
        <v>0</v>
      </c>
      <c r="CS100" s="247">
        <f>IF(CS$19-'様式３（療養者名簿）（⑤の場合）'!$BJ105+1&lt;=15,IF(CS$19&gt;='様式３（療養者名簿）（⑤の場合）'!$BJ105,IF(CS$19&lt;='様式３（療養者名簿）（⑤の場合）'!$BK105,1,0),0),0)</f>
        <v>0</v>
      </c>
      <c r="CT100" s="247">
        <f>IF(CT$19-'様式３（療養者名簿）（⑤の場合）'!$BJ105+1&lt;=15,IF(CT$19&gt;='様式３（療養者名簿）（⑤の場合）'!$BJ105,IF(CT$19&lt;='様式３（療養者名簿）（⑤の場合）'!$BK105,1,0),0),0)</f>
        <v>0</v>
      </c>
      <c r="CU100" s="247">
        <f>IF(CU$19-'様式３（療養者名簿）（⑤の場合）'!$BJ105+1&lt;=15,IF(CU$19&gt;='様式３（療養者名簿）（⑤の場合）'!$BJ105,IF(CU$19&lt;='様式３（療養者名簿）（⑤の場合）'!$BK105,1,0),0),0)</f>
        <v>0</v>
      </c>
      <c r="CV100" s="247">
        <f>IF(CV$19-'様式３（療養者名簿）（⑤の場合）'!$BJ105+1&lt;=15,IF(CV$19&gt;='様式３（療養者名簿）（⑤の場合）'!$BJ105,IF(CV$19&lt;='様式３（療養者名簿）（⑤の場合）'!$BK105,1,0),0),0)</f>
        <v>0</v>
      </c>
      <c r="CW100" s="247">
        <f>IF(CW$19-'様式３（療養者名簿）（⑤の場合）'!$BJ105+1&lt;=15,IF(CW$19&gt;='様式３（療養者名簿）（⑤の場合）'!$BJ105,IF(CW$19&lt;='様式３（療養者名簿）（⑤の場合）'!$BK105,1,0),0),0)</f>
        <v>0</v>
      </c>
      <c r="CX100" s="247">
        <f>IF(CX$19-'様式３（療養者名簿）（⑤の場合）'!$BJ105+1&lt;=15,IF(CX$19&gt;='様式３（療養者名簿）（⑤の場合）'!$BJ105,IF(CX$19&lt;='様式３（療養者名簿）（⑤の場合）'!$BK105,1,0),0),0)</f>
        <v>0</v>
      </c>
      <c r="CY100" s="247">
        <f>IF(CY$19-'様式３（療養者名簿）（⑤の場合）'!$BJ105+1&lt;=15,IF(CY$19&gt;='様式３（療養者名簿）（⑤の場合）'!$BJ105,IF(CY$19&lt;='様式３（療養者名簿）（⑤の場合）'!$BK105,1,0),0),0)</f>
        <v>0</v>
      </c>
      <c r="CZ100" s="247">
        <f>IF(CZ$19-'様式３（療養者名簿）（⑤の場合）'!$BJ105+1&lt;=15,IF(CZ$19&gt;='様式３（療養者名簿）（⑤の場合）'!$BJ105,IF(CZ$19&lt;='様式３（療養者名簿）（⑤の場合）'!$BK105,1,0),0),0)</f>
        <v>0</v>
      </c>
      <c r="DA100" s="247">
        <f>IF(DA$19-'様式３（療養者名簿）（⑤の場合）'!$BJ105+1&lt;=15,IF(DA$19&gt;='様式３（療養者名簿）（⑤の場合）'!$BJ105,IF(DA$19&lt;='様式３（療養者名簿）（⑤の場合）'!$BK105,1,0),0),0)</f>
        <v>0</v>
      </c>
      <c r="DB100" s="247">
        <f>IF(DB$19-'様式３（療養者名簿）（⑤の場合）'!$BJ105+1&lt;=15,IF(DB$19&gt;='様式３（療養者名簿）（⑤の場合）'!$BJ105,IF(DB$19&lt;='様式３（療養者名簿）（⑤の場合）'!$BK105,1,0),0),0)</f>
        <v>0</v>
      </c>
      <c r="DC100" s="247">
        <f>IF(DC$19-'様式３（療養者名簿）（⑤の場合）'!$BJ105+1&lt;=15,IF(DC$19&gt;='様式３（療養者名簿）（⑤の場合）'!$BJ105,IF(DC$19&lt;='様式３（療養者名簿）（⑤の場合）'!$BK105,1,0),0),0)</f>
        <v>0</v>
      </c>
      <c r="DD100" s="247">
        <f>IF(DD$19-'様式３（療養者名簿）（⑤の場合）'!$BJ105+1&lt;=15,IF(DD$19&gt;='様式３（療養者名簿）（⑤の場合）'!$BJ105,IF(DD$19&lt;='様式３（療養者名簿）（⑤の場合）'!$BK105,1,0),0),0)</f>
        <v>0</v>
      </c>
      <c r="DE100" s="247">
        <f>IF(DE$19-'様式３（療養者名簿）（⑤の場合）'!$BJ105+1&lt;=15,IF(DE$19&gt;='様式３（療養者名簿）（⑤の場合）'!$BJ105,IF(DE$19&lt;='様式３（療養者名簿）（⑤の場合）'!$BK105,1,0),0),0)</f>
        <v>0</v>
      </c>
      <c r="DF100" s="247">
        <f>IF(DF$19-'様式３（療養者名簿）（⑤の場合）'!$BJ105+1&lt;=15,IF(DF$19&gt;='様式３（療養者名簿）（⑤の場合）'!$BJ105,IF(DF$19&lt;='様式３（療養者名簿）（⑤の場合）'!$BK105,1,0),0),0)</f>
        <v>0</v>
      </c>
      <c r="DG100" s="247">
        <f>IF(DG$19-'様式３（療養者名簿）（⑤の場合）'!$BJ105+1&lt;=15,IF(DG$19&gt;='様式３（療養者名簿）（⑤の場合）'!$BJ105,IF(DG$19&lt;='様式３（療養者名簿）（⑤の場合）'!$BK105,1,0),0),0)</f>
        <v>0</v>
      </c>
      <c r="DH100" s="247">
        <f>IF(DH$19-'様式３（療養者名簿）（⑤の場合）'!$BJ105+1&lt;=15,IF(DH$19&gt;='様式３（療養者名簿）（⑤の場合）'!$BJ105,IF(DH$19&lt;='様式３（療養者名簿）（⑤の場合）'!$BK105,1,0),0),0)</f>
        <v>0</v>
      </c>
      <c r="DI100" s="247">
        <f>IF(DI$19-'様式３（療養者名簿）（⑤の場合）'!$BJ105+1&lt;=15,IF(DI$19&gt;='様式３（療養者名簿）（⑤の場合）'!$BJ105,IF(DI$19&lt;='様式３（療養者名簿）（⑤の場合）'!$BK105,1,0),0),0)</f>
        <v>0</v>
      </c>
      <c r="DJ100" s="247">
        <f>IF(DJ$19-'様式３（療養者名簿）（⑤の場合）'!$BJ105+1&lt;=15,IF(DJ$19&gt;='様式３（療養者名簿）（⑤の場合）'!$BJ105,IF(DJ$19&lt;='様式３（療養者名簿）（⑤の場合）'!$BK105,1,0),0),0)</f>
        <v>0</v>
      </c>
      <c r="DK100" s="247">
        <f>IF(DK$19-'様式３（療養者名簿）（⑤の場合）'!$BJ105+1&lt;=15,IF(DK$19&gt;='様式３（療養者名簿）（⑤の場合）'!$BJ105,IF(DK$19&lt;='様式３（療養者名簿）（⑤の場合）'!$BK105,1,0),0),0)</f>
        <v>0</v>
      </c>
      <c r="DL100" s="247">
        <f>IF(DL$19-'様式３（療養者名簿）（⑤の場合）'!$BJ105+1&lt;=15,IF(DL$19&gt;='様式３（療養者名簿）（⑤の場合）'!$BJ105,IF(DL$19&lt;='様式３（療養者名簿）（⑤の場合）'!$BK105,1,0),0),0)</f>
        <v>0</v>
      </c>
      <c r="DM100" s="247">
        <f>IF(DM$19-'様式３（療養者名簿）（⑤の場合）'!$BJ105+1&lt;=15,IF(DM$19&gt;='様式３（療養者名簿）（⑤の場合）'!$BJ105,IF(DM$19&lt;='様式３（療養者名簿）（⑤の場合）'!$BK105,1,0),0),0)</f>
        <v>0</v>
      </c>
      <c r="DN100" s="247">
        <f>IF(DN$19-'様式３（療養者名簿）（⑤の場合）'!$BJ105+1&lt;=15,IF(DN$19&gt;='様式３（療養者名簿）（⑤の場合）'!$BJ105,IF(DN$19&lt;='様式３（療養者名簿）（⑤の場合）'!$BK105,1,0),0),0)</f>
        <v>0</v>
      </c>
      <c r="DO100" s="247">
        <f>IF(DO$19-'様式３（療養者名簿）（⑤の場合）'!$BJ105+1&lt;=15,IF(DO$19&gt;='様式３（療養者名簿）（⑤の場合）'!$BJ105,IF(DO$19&lt;='様式３（療養者名簿）（⑤の場合）'!$BK105,1,0),0),0)</f>
        <v>0</v>
      </c>
      <c r="DP100" s="247">
        <f>IF(DP$19-'様式３（療養者名簿）（⑤の場合）'!$BJ105+1&lt;=15,IF(DP$19&gt;='様式３（療養者名簿）（⑤の場合）'!$BJ105,IF(DP$19&lt;='様式３（療養者名簿）（⑤の場合）'!$BK105,1,0),0),0)</f>
        <v>0</v>
      </c>
      <c r="DQ100" s="247">
        <f>IF(DQ$19-'様式３（療養者名簿）（⑤の場合）'!$BJ105+1&lt;=15,IF(DQ$19&gt;='様式３（療養者名簿）（⑤の場合）'!$BJ105,IF(DQ$19&lt;='様式３（療養者名簿）（⑤の場合）'!$BK105,1,0),0),0)</f>
        <v>0</v>
      </c>
      <c r="DR100" s="247">
        <f>IF(DR$19-'様式３（療養者名簿）（⑤の場合）'!$BJ105+1&lt;=15,IF(DR$19&gt;='様式３（療養者名簿）（⑤の場合）'!$BJ105,IF(DR$19&lt;='様式３（療養者名簿）（⑤の場合）'!$BK105,1,0),0),0)</f>
        <v>0</v>
      </c>
      <c r="DS100" s="247">
        <f>IF(DS$19-'様式３（療養者名簿）（⑤の場合）'!$BJ105+1&lt;=15,IF(DS$19&gt;='様式３（療養者名簿）（⑤の場合）'!$BJ105,IF(DS$19&lt;='様式３（療養者名簿）（⑤の場合）'!$BK105,1,0),0),0)</f>
        <v>0</v>
      </c>
      <c r="DT100" s="247">
        <f>IF(DT$19-'様式３（療養者名簿）（⑤の場合）'!$BJ105+1&lt;=15,IF(DT$19&gt;='様式３（療養者名簿）（⑤の場合）'!$BJ105,IF(DT$19&lt;='様式３（療養者名簿）（⑤の場合）'!$BK105,1,0),0),0)</f>
        <v>0</v>
      </c>
      <c r="DU100" s="247">
        <f>IF(DU$19-'様式３（療養者名簿）（⑤の場合）'!$BJ105+1&lt;=15,IF(DU$19&gt;='様式３（療養者名簿）（⑤の場合）'!$BJ105,IF(DU$19&lt;='様式３（療養者名簿）（⑤の場合）'!$BK105,1,0),0),0)</f>
        <v>0</v>
      </c>
      <c r="DV100" s="247">
        <f>IF(DV$19-'様式３（療養者名簿）（⑤の場合）'!$BJ105+1&lt;=15,IF(DV$19&gt;='様式３（療養者名簿）（⑤の場合）'!$BJ105,IF(DV$19&lt;='様式３（療養者名簿）（⑤の場合）'!$BK105,1,0),0),0)</f>
        <v>0</v>
      </c>
      <c r="DW100" s="247">
        <f>IF(DW$19-'様式３（療養者名簿）（⑤の場合）'!$BJ105+1&lt;=15,IF(DW$19&gt;='様式３（療養者名簿）（⑤の場合）'!$BJ105,IF(DW$19&lt;='様式３（療養者名簿）（⑤の場合）'!$BK105,1,0),0),0)</f>
        <v>0</v>
      </c>
      <c r="DX100" s="247">
        <f>IF(DX$19-'様式３（療養者名簿）（⑤の場合）'!$BJ105+1&lt;=15,IF(DX$19&gt;='様式３（療養者名簿）（⑤の場合）'!$BJ105,IF(DX$19&lt;='様式３（療養者名簿）（⑤の場合）'!$BK105,1,0),0),0)</f>
        <v>0</v>
      </c>
      <c r="DY100" s="247">
        <f>IF(DY$19-'様式３（療養者名簿）（⑤の場合）'!$BJ105+1&lt;=15,IF(DY$19&gt;='様式３（療養者名簿）（⑤の場合）'!$BJ105,IF(DY$19&lt;='様式３（療養者名簿）（⑤の場合）'!$BK105,1,0),0),0)</f>
        <v>0</v>
      </c>
      <c r="DZ100" s="247">
        <f>IF(DZ$19-'様式３（療養者名簿）（⑤の場合）'!$BJ105+1&lt;=15,IF(DZ$19&gt;='様式３（療養者名簿）（⑤の場合）'!$BJ105,IF(DZ$19&lt;='様式３（療養者名簿）（⑤の場合）'!$BK105,1,0),0),0)</f>
        <v>0</v>
      </c>
      <c r="EA100" s="247">
        <f>IF(EA$19-'様式３（療養者名簿）（⑤の場合）'!$BJ105+1&lt;=15,IF(EA$19&gt;='様式３（療養者名簿）（⑤の場合）'!$BJ105,IF(EA$19&lt;='様式３（療養者名簿）（⑤の場合）'!$BK105,1,0),0),0)</f>
        <v>0</v>
      </c>
      <c r="EB100" s="247">
        <f>IF(EB$19-'様式３（療養者名簿）（⑤の場合）'!$BJ105+1&lt;=15,IF(EB$19&gt;='様式３（療養者名簿）（⑤の場合）'!$BJ105,IF(EB$19&lt;='様式３（療養者名簿）（⑤の場合）'!$BK105,1,0),0),0)</f>
        <v>0</v>
      </c>
      <c r="EC100" s="247">
        <f>IF(EC$19-'様式３（療養者名簿）（⑤の場合）'!$BJ105+1&lt;=15,IF(EC$19&gt;='様式３（療養者名簿）（⑤の場合）'!$BJ105,IF(EC$19&lt;='様式３（療養者名簿）（⑤の場合）'!$BK105,1,0),0),0)</f>
        <v>0</v>
      </c>
      <c r="ED100" s="247">
        <f>IF(ED$19-'様式３（療養者名簿）（⑤の場合）'!$BJ105+1&lt;=15,IF(ED$19&gt;='様式３（療養者名簿）（⑤の場合）'!$BJ105,IF(ED$19&lt;='様式３（療養者名簿）（⑤の場合）'!$BK105,1,0),0),0)</f>
        <v>0</v>
      </c>
      <c r="EE100" s="247">
        <f>IF(EE$19-'様式３（療養者名簿）（⑤の場合）'!$BJ105+1&lt;=15,IF(EE$19&gt;='様式３（療養者名簿）（⑤の場合）'!$BJ105,IF(EE$19&lt;='様式３（療養者名簿）（⑤の場合）'!$BK105,1,0),0),0)</f>
        <v>0</v>
      </c>
      <c r="EF100" s="247">
        <f>IF(EF$19-'様式３（療養者名簿）（⑤の場合）'!$BJ105+1&lt;=15,IF(EF$19&gt;='様式３（療養者名簿）（⑤の場合）'!$BJ105,IF(EF$19&lt;='様式３（療養者名簿）（⑤の場合）'!$BK105,1,0),0),0)</f>
        <v>0</v>
      </c>
      <c r="EG100" s="247">
        <f>IF(EG$19-'様式３（療養者名簿）（⑤の場合）'!$BJ105+1&lt;=15,IF(EG$19&gt;='様式３（療養者名簿）（⑤の場合）'!$BJ105,IF(EG$19&lt;='様式３（療養者名簿）（⑤の場合）'!$BK105,1,0),0),0)</f>
        <v>0</v>
      </c>
      <c r="EH100" s="247">
        <f>IF(EH$19-'様式３（療養者名簿）（⑤の場合）'!$BJ105+1&lt;=15,IF(EH$19&gt;='様式３（療養者名簿）（⑤の場合）'!$BJ105,IF(EH$19&lt;='様式３（療養者名簿）（⑤の場合）'!$BK105,1,0),0),0)</f>
        <v>0</v>
      </c>
      <c r="EI100" s="247">
        <f>IF(EI$19-'様式３（療養者名簿）（⑤の場合）'!$BJ105+1&lt;=15,IF(EI$19&gt;='様式３（療養者名簿）（⑤の場合）'!$BJ105,IF(EI$19&lt;='様式３（療養者名簿）（⑤の場合）'!$BK105,1,0),0),0)</f>
        <v>0</v>
      </c>
      <c r="EJ100" s="247">
        <f>IF(EJ$19-'様式３（療養者名簿）（⑤の場合）'!$BJ105+1&lt;=15,IF(EJ$19&gt;='様式３（療養者名簿）（⑤の場合）'!$BJ105,IF(EJ$19&lt;='様式３（療養者名簿）（⑤の場合）'!$BK105,1,0),0),0)</f>
        <v>0</v>
      </c>
      <c r="EK100" s="247">
        <f>IF(EK$19-'様式３（療養者名簿）（⑤の場合）'!$BJ105+1&lt;=15,IF(EK$19&gt;='様式３（療養者名簿）（⑤の場合）'!$BJ105,IF(EK$19&lt;='様式３（療養者名簿）（⑤の場合）'!$BK105,1,0),0),0)</f>
        <v>0</v>
      </c>
      <c r="EL100" s="247">
        <f>IF(EL$19-'様式３（療養者名簿）（⑤の場合）'!$BJ105+1&lt;=15,IF(EL$19&gt;='様式３（療養者名簿）（⑤の場合）'!$BJ105,IF(EL$19&lt;='様式３（療養者名簿）（⑤の場合）'!$BK105,1,0),0),0)</f>
        <v>0</v>
      </c>
      <c r="EM100" s="247">
        <f>IF(EM$19-'様式３（療養者名簿）（⑤の場合）'!$BJ105+1&lt;=15,IF(EM$19&gt;='様式３（療養者名簿）（⑤の場合）'!$BJ105,IF(EM$19&lt;='様式３（療養者名簿）（⑤の場合）'!$BK105,1,0),0),0)</f>
        <v>0</v>
      </c>
      <c r="EN100" s="247">
        <f>IF(EN$19-'様式３（療養者名簿）（⑤の場合）'!$BJ105+1&lt;=15,IF(EN$19&gt;='様式３（療養者名簿）（⑤の場合）'!$BJ105,IF(EN$19&lt;='様式３（療養者名簿）（⑤の場合）'!$BK105,1,0),0),0)</f>
        <v>0</v>
      </c>
      <c r="EO100" s="247">
        <f>IF(EO$19-'様式３（療養者名簿）（⑤の場合）'!$BJ105+1&lt;=15,IF(EO$19&gt;='様式３（療養者名簿）（⑤の場合）'!$BJ105,IF(EO$19&lt;='様式３（療養者名簿）（⑤の場合）'!$BK105,1,0),0),0)</f>
        <v>0</v>
      </c>
      <c r="EP100" s="247">
        <f>IF(EP$19-'様式３（療養者名簿）（⑤の場合）'!$BJ105+1&lt;=15,IF(EP$19&gt;='様式３（療養者名簿）（⑤の場合）'!$BJ105,IF(EP$19&lt;='様式３（療養者名簿）（⑤の場合）'!$BK105,1,0),0),0)</f>
        <v>0</v>
      </c>
      <c r="EQ100" s="247">
        <f>IF(EQ$19-'様式３（療養者名簿）（⑤の場合）'!$BJ105+1&lt;=15,IF(EQ$19&gt;='様式３（療養者名簿）（⑤の場合）'!$BJ105,IF(EQ$19&lt;='様式３（療養者名簿）（⑤の場合）'!$BK105,1,0),0),0)</f>
        <v>0</v>
      </c>
      <c r="ER100" s="247">
        <f>IF(ER$19-'様式３（療養者名簿）（⑤の場合）'!$BJ105+1&lt;=15,IF(ER$19&gt;='様式３（療養者名簿）（⑤の場合）'!$BJ105,IF(ER$19&lt;='様式３（療養者名簿）（⑤の場合）'!$BK105,1,0),0),0)</f>
        <v>0</v>
      </c>
      <c r="ES100" s="247">
        <f>IF(ES$19-'様式３（療養者名簿）（⑤の場合）'!$BJ105+1&lt;=15,IF(ES$19&gt;='様式３（療養者名簿）（⑤の場合）'!$BJ105,IF(ES$19&lt;='様式３（療養者名簿）（⑤の場合）'!$BK105,1,0),0),0)</f>
        <v>0</v>
      </c>
      <c r="ET100" s="247">
        <f>IF(ET$19-'様式３（療養者名簿）（⑤の場合）'!$BJ105+1&lt;=15,IF(ET$19&gt;='様式３（療養者名簿）（⑤の場合）'!$BJ105,IF(ET$19&lt;='様式３（療養者名簿）（⑤の場合）'!$BK105,1,0),0),0)</f>
        <v>0</v>
      </c>
      <c r="EU100" s="247">
        <f>IF(EU$19-'様式３（療養者名簿）（⑤の場合）'!$BJ105+1&lt;=15,IF(EU$19&gt;='様式３（療養者名簿）（⑤の場合）'!$BJ105,IF(EU$19&lt;='様式３（療養者名簿）（⑤の場合）'!$BK105,1,0),0),0)</f>
        <v>0</v>
      </c>
      <c r="EV100" s="247">
        <f>IF(EV$19-'様式３（療養者名簿）（⑤の場合）'!$BJ105+1&lt;=15,IF(EV$19&gt;='様式３（療養者名簿）（⑤の場合）'!$BJ105,IF(EV$19&lt;='様式３（療養者名簿）（⑤の場合）'!$BK105,1,0),0),0)</f>
        <v>0</v>
      </c>
      <c r="EW100" s="247">
        <f>IF(EW$19-'様式３（療養者名簿）（⑤の場合）'!$BJ105+1&lt;=15,IF(EW$19&gt;='様式３（療養者名簿）（⑤の場合）'!$BJ105,IF(EW$19&lt;='様式３（療養者名簿）（⑤の場合）'!$BK105,1,0),0),0)</f>
        <v>0</v>
      </c>
      <c r="EX100" s="247">
        <f>IF(EX$19-'様式３（療養者名簿）（⑤の場合）'!$BJ105+1&lt;=15,IF(EX$19&gt;='様式３（療養者名簿）（⑤の場合）'!$BJ105,IF(EX$19&lt;='様式３（療養者名簿）（⑤の場合）'!$BK105,1,0),0),0)</f>
        <v>0</v>
      </c>
      <c r="EY100" s="247">
        <f>IF(EY$19-'様式３（療養者名簿）（⑤の場合）'!$BJ105+1&lt;=15,IF(EY$19&gt;='様式３（療養者名簿）（⑤の場合）'!$BJ105,IF(EY$19&lt;='様式３（療養者名簿）（⑤の場合）'!$BK105,1,0),0),0)</f>
        <v>0</v>
      </c>
      <c r="EZ100" s="247">
        <f>IF(EZ$19-'様式３（療養者名簿）（⑤の場合）'!$BJ105+1&lt;=15,IF(EZ$19&gt;='様式３（療養者名簿）（⑤の場合）'!$BJ105,IF(EZ$19&lt;='様式３（療養者名簿）（⑤の場合）'!$BK105,1,0),0),0)</f>
        <v>0</v>
      </c>
      <c r="FA100" s="247">
        <f>IF(FA$19-'様式３（療養者名簿）（⑤の場合）'!$BJ105+1&lt;=15,IF(FA$19&gt;='様式３（療養者名簿）（⑤の場合）'!$BJ105,IF(FA$19&lt;='様式３（療養者名簿）（⑤の場合）'!$BK105,1,0),0),0)</f>
        <v>0</v>
      </c>
      <c r="FB100" s="247">
        <f>IF(FB$19-'様式３（療養者名簿）（⑤の場合）'!$BJ105+1&lt;=15,IF(FB$19&gt;='様式３（療養者名簿）（⑤の場合）'!$BJ105,IF(FB$19&lt;='様式３（療養者名簿）（⑤の場合）'!$BK105,1,0),0),0)</f>
        <v>0</v>
      </c>
      <c r="FC100" s="247">
        <f>IF(FC$19-'様式３（療養者名簿）（⑤の場合）'!$BJ105+1&lt;=15,IF(FC$19&gt;='様式３（療養者名簿）（⑤の場合）'!$BJ105,IF(FC$19&lt;='様式３（療養者名簿）（⑤の場合）'!$BK105,1,0),0),0)</f>
        <v>0</v>
      </c>
      <c r="FD100" s="247">
        <f>IF(FD$19-'様式３（療養者名簿）（⑤の場合）'!$BJ105+1&lt;=15,IF(FD$19&gt;='様式３（療養者名簿）（⑤の場合）'!$BJ105,IF(FD$19&lt;='様式３（療養者名簿）（⑤の場合）'!$BK105,1,0),0),0)</f>
        <v>0</v>
      </c>
      <c r="FE100" s="247">
        <f>IF(FE$19-'様式３（療養者名簿）（⑤の場合）'!$BJ105+1&lt;=15,IF(FE$19&gt;='様式３（療養者名簿）（⑤の場合）'!$BJ105,IF(FE$19&lt;='様式３（療養者名簿）（⑤の場合）'!$BK105,1,0),0),0)</f>
        <v>0</v>
      </c>
      <c r="FF100" s="247">
        <f>IF(FF$19-'様式３（療養者名簿）（⑤の場合）'!$BJ105+1&lt;=15,IF(FF$19&gt;='様式３（療養者名簿）（⑤の場合）'!$BJ105,IF(FF$19&lt;='様式３（療養者名簿）（⑤の場合）'!$BK105,1,0),0),0)</f>
        <v>0</v>
      </c>
      <c r="FG100" s="247">
        <f>IF(FG$19-'様式３（療養者名簿）（⑤の場合）'!$BJ105+1&lt;=15,IF(FG$19&gt;='様式３（療養者名簿）（⑤の場合）'!$BJ105,IF(FG$19&lt;='様式３（療養者名簿）（⑤の場合）'!$BK105,1,0),0),0)</f>
        <v>0</v>
      </c>
      <c r="FH100" s="247">
        <f>IF(FH$19-'様式３（療養者名簿）（⑤の場合）'!$BJ105+1&lt;=15,IF(FH$19&gt;='様式３（療養者名簿）（⑤の場合）'!$BJ105,IF(FH$19&lt;='様式３（療養者名簿）（⑤の場合）'!$BK105,1,0),0),0)</f>
        <v>0</v>
      </c>
      <c r="FI100" s="247">
        <f>IF(FI$19-'様式３（療養者名簿）（⑤の場合）'!$BJ105+1&lt;=15,IF(FI$19&gt;='様式３（療養者名簿）（⑤の場合）'!$BJ105,IF(FI$19&lt;='様式３（療養者名簿）（⑤の場合）'!$BK105,1,0),0),0)</f>
        <v>0</v>
      </c>
      <c r="FJ100" s="247">
        <f>IF(FJ$19-'様式３（療養者名簿）（⑤の場合）'!$BJ105+1&lt;=15,IF(FJ$19&gt;='様式３（療養者名簿）（⑤の場合）'!$BJ105,IF(FJ$19&lt;='様式３（療養者名簿）（⑤の場合）'!$BK105,1,0),0),0)</f>
        <v>0</v>
      </c>
      <c r="FK100" s="247">
        <f>IF(FK$19-'様式３（療養者名簿）（⑤の場合）'!$BJ105+1&lt;=15,IF(FK$19&gt;='様式３（療養者名簿）（⑤の場合）'!$BJ105,IF(FK$19&lt;='様式３（療養者名簿）（⑤の場合）'!$BK105,1,0),0),0)</f>
        <v>0</v>
      </c>
      <c r="FL100" s="247">
        <f>IF(FL$19-'様式３（療養者名簿）（⑤の場合）'!$BJ105+1&lt;=15,IF(FL$19&gt;='様式３（療養者名簿）（⑤の場合）'!$BJ105,IF(FL$19&lt;='様式３（療養者名簿）（⑤の場合）'!$BK105,1,0),0),0)</f>
        <v>0</v>
      </c>
      <c r="FM100" s="247">
        <f>IF(FM$19-'様式３（療養者名簿）（⑤の場合）'!$BJ105+1&lt;=15,IF(FM$19&gt;='様式３（療養者名簿）（⑤の場合）'!$BJ105,IF(FM$19&lt;='様式３（療養者名簿）（⑤の場合）'!$BK105,1,0),0),0)</f>
        <v>0</v>
      </c>
      <c r="FN100" s="247">
        <f>IF(FN$19-'様式３（療養者名簿）（⑤の場合）'!$BJ105+1&lt;=15,IF(FN$19&gt;='様式３（療養者名簿）（⑤の場合）'!$BJ105,IF(FN$19&lt;='様式３（療養者名簿）（⑤の場合）'!$BK105,1,0),0),0)</f>
        <v>0</v>
      </c>
      <c r="FO100" s="247">
        <f>IF(FO$19-'様式３（療養者名簿）（⑤の場合）'!$BJ105+1&lt;=15,IF(FO$19&gt;='様式３（療養者名簿）（⑤の場合）'!$BJ105,IF(FO$19&lt;='様式３（療養者名簿）（⑤の場合）'!$BK105,1,0),0),0)</f>
        <v>0</v>
      </c>
      <c r="FP100" s="247">
        <f>IF(FP$19-'様式３（療養者名簿）（⑤の場合）'!$BJ105+1&lt;=15,IF(FP$19&gt;='様式３（療養者名簿）（⑤の場合）'!$BJ105,IF(FP$19&lt;='様式３（療養者名簿）（⑤の場合）'!$BK105,1,0),0),0)</f>
        <v>0</v>
      </c>
      <c r="FQ100" s="247">
        <f>IF(FQ$19-'様式３（療養者名簿）（⑤の場合）'!$BJ105+1&lt;=15,IF(FQ$19&gt;='様式３（療養者名簿）（⑤の場合）'!$BJ105,IF(FQ$19&lt;='様式３（療養者名簿）（⑤の場合）'!$BK105,1,0),0),0)</f>
        <v>0</v>
      </c>
      <c r="FR100" s="247">
        <f>IF(FR$19-'様式３（療養者名簿）（⑤の場合）'!$BJ105+1&lt;=15,IF(FR$19&gt;='様式３（療養者名簿）（⑤の場合）'!$BJ105,IF(FR$19&lt;='様式３（療養者名簿）（⑤の場合）'!$BK105,1,0),0),0)</f>
        <v>0</v>
      </c>
      <c r="FS100" s="247">
        <f>IF(FS$19-'様式３（療養者名簿）（⑤の場合）'!$BJ105+1&lt;=15,IF(FS$19&gt;='様式３（療養者名簿）（⑤の場合）'!$BJ105,IF(FS$19&lt;='様式３（療養者名簿）（⑤の場合）'!$BK105,1,0),0),0)</f>
        <v>0</v>
      </c>
      <c r="FT100" s="247">
        <f>IF(FT$19-'様式３（療養者名簿）（⑤の場合）'!$BJ105+1&lt;=15,IF(FT$19&gt;='様式３（療養者名簿）（⑤の場合）'!$BJ105,IF(FT$19&lt;='様式３（療養者名簿）（⑤の場合）'!$BK105,1,0),0),0)</f>
        <v>0</v>
      </c>
      <c r="FU100" s="247">
        <f>IF(FU$19-'様式３（療養者名簿）（⑤の場合）'!$BJ105+1&lt;=15,IF(FU$19&gt;='様式３（療養者名簿）（⑤の場合）'!$BJ105,IF(FU$19&lt;='様式３（療養者名簿）（⑤の場合）'!$BK105,1,0),0),0)</f>
        <v>0</v>
      </c>
      <c r="FV100" s="247">
        <f>IF(FV$19-'様式３（療養者名簿）（⑤の場合）'!$BJ105+1&lt;=15,IF(FV$19&gt;='様式３（療養者名簿）（⑤の場合）'!$BJ105,IF(FV$19&lt;='様式３（療養者名簿）（⑤の場合）'!$BK105,1,0),0),0)</f>
        <v>0</v>
      </c>
      <c r="FW100" s="247">
        <f>IF(FW$19-'様式３（療養者名簿）（⑤の場合）'!$BJ105+1&lt;=15,IF(FW$19&gt;='様式３（療養者名簿）（⑤の場合）'!$BJ105,IF(FW$19&lt;='様式３（療養者名簿）（⑤の場合）'!$BK105,1,0),0),0)</f>
        <v>0</v>
      </c>
      <c r="FX100" s="247">
        <f>IF(FX$19-'様式３（療養者名簿）（⑤の場合）'!$BJ105+1&lt;=15,IF(FX$19&gt;='様式３（療養者名簿）（⑤の場合）'!$BJ105,IF(FX$19&lt;='様式３（療養者名簿）（⑤の場合）'!$BK105,1,0),0),0)</f>
        <v>0</v>
      </c>
      <c r="FY100" s="247">
        <f>IF(FY$19-'様式３（療養者名簿）（⑤の場合）'!$BJ105+1&lt;=15,IF(FY$19&gt;='様式３（療養者名簿）（⑤の場合）'!$BJ105,IF(FY$19&lt;='様式３（療養者名簿）（⑤の場合）'!$BK105,1,0),0),0)</f>
        <v>0</v>
      </c>
      <c r="FZ100" s="247">
        <f>IF(FZ$19-'様式３（療養者名簿）（⑤の場合）'!$BJ105+1&lt;=15,IF(FZ$19&gt;='様式３（療養者名簿）（⑤の場合）'!$BJ105,IF(FZ$19&lt;='様式３（療養者名簿）（⑤の場合）'!$BK105,1,0),0),0)</f>
        <v>0</v>
      </c>
      <c r="GA100" s="247">
        <f>IF(GA$19-'様式３（療養者名簿）（⑤の場合）'!$BJ105+1&lt;=15,IF(GA$19&gt;='様式３（療養者名簿）（⑤の場合）'!$BJ105,IF(GA$19&lt;='様式３（療養者名簿）（⑤の場合）'!$BK105,1,0),0),0)</f>
        <v>0</v>
      </c>
      <c r="GB100" s="247">
        <f>IF(GB$19-'様式３（療養者名簿）（⑤の場合）'!$BJ105+1&lt;=15,IF(GB$19&gt;='様式３（療養者名簿）（⑤の場合）'!$BJ105,IF(GB$19&lt;='様式３（療養者名簿）（⑤の場合）'!$BK105,1,0),0),0)</f>
        <v>0</v>
      </c>
      <c r="GC100" s="247">
        <f>IF(GC$19-'様式３（療養者名簿）（⑤の場合）'!$BJ105+1&lt;=15,IF(GC$19&gt;='様式３（療養者名簿）（⑤の場合）'!$BJ105,IF(GC$19&lt;='様式３（療養者名簿）（⑤の場合）'!$BK105,1,0),0),0)</f>
        <v>0</v>
      </c>
      <c r="GD100" s="247">
        <f>IF(GD$19-'様式３（療養者名簿）（⑤の場合）'!$BJ105+1&lt;=15,IF(GD$19&gt;='様式３（療養者名簿）（⑤の場合）'!$BJ105,IF(GD$19&lt;='様式３（療養者名簿）（⑤の場合）'!$BK105,1,0),0),0)</f>
        <v>0</v>
      </c>
      <c r="GE100" s="247">
        <f>IF(GE$19-'様式３（療養者名簿）（⑤の場合）'!$BJ105+1&lt;=15,IF(GE$19&gt;='様式３（療養者名簿）（⑤の場合）'!$BJ105,IF(GE$19&lt;='様式３（療養者名簿）（⑤の場合）'!$BK105,1,0),0),0)</f>
        <v>0</v>
      </c>
      <c r="GF100" s="247">
        <f>IF(GF$19-'様式３（療養者名簿）（⑤の場合）'!$BJ105+1&lt;=15,IF(GF$19&gt;='様式３（療養者名簿）（⑤の場合）'!$BJ105,IF(GF$19&lt;='様式３（療養者名簿）（⑤の場合）'!$BK105,1,0),0),0)</f>
        <v>0</v>
      </c>
      <c r="GG100" s="247">
        <f>IF(GG$19-'様式３（療養者名簿）（⑤の場合）'!$BJ105+1&lt;=15,IF(GG$19&gt;='様式３（療養者名簿）（⑤の場合）'!$BJ105,IF(GG$19&lt;='様式３（療養者名簿）（⑤の場合）'!$BK105,1,0),0),0)</f>
        <v>0</v>
      </c>
      <c r="GH100" s="247">
        <f>IF(GH$19-'様式３（療養者名簿）（⑤の場合）'!$BJ105+1&lt;=15,IF(GH$19&gt;='様式３（療養者名簿）（⑤の場合）'!$BJ105,IF(GH$19&lt;='様式３（療養者名簿）（⑤の場合）'!$BK105,1,0),0),0)</f>
        <v>0</v>
      </c>
      <c r="GI100" s="247">
        <f>IF(GI$19-'様式３（療養者名簿）（⑤の場合）'!$BJ105+1&lt;=15,IF(GI$19&gt;='様式３（療養者名簿）（⑤の場合）'!$BJ105,IF(GI$19&lt;='様式３（療養者名簿）（⑤の場合）'!$BK105,1,0),0),0)</f>
        <v>0</v>
      </c>
      <c r="GJ100" s="247">
        <f>IF(GJ$19-'様式３（療養者名簿）（⑤の場合）'!$BJ105+1&lt;=15,IF(GJ$19&gt;='様式３（療養者名簿）（⑤の場合）'!$BJ105,IF(GJ$19&lt;='様式３（療養者名簿）（⑤の場合）'!$BK105,1,0),0),0)</f>
        <v>0</v>
      </c>
      <c r="GK100" s="247">
        <f>IF(GK$19-'様式３（療養者名簿）（⑤の場合）'!$BJ105+1&lt;=15,IF(GK$19&gt;='様式３（療養者名簿）（⑤の場合）'!$BJ105,IF(GK$19&lt;='様式３（療養者名簿）（⑤の場合）'!$BK105,1,0),0),0)</f>
        <v>0</v>
      </c>
      <c r="GL100" s="247">
        <f>IF(GL$19-'様式３（療養者名簿）（⑤の場合）'!$BJ105+1&lt;=15,IF(GL$19&gt;='様式３（療養者名簿）（⑤の場合）'!$BJ105,IF(GL$19&lt;='様式３（療養者名簿）（⑤の場合）'!$BK105,1,0),0),0)</f>
        <v>0</v>
      </c>
      <c r="GM100" s="247">
        <f>IF(GM$19-'様式３（療養者名簿）（⑤の場合）'!$BJ105+1&lt;=15,IF(GM$19&gt;='様式３（療養者名簿）（⑤の場合）'!$BJ105,IF(GM$19&lt;='様式３（療養者名簿）（⑤の場合）'!$BK105,1,0),0),0)</f>
        <v>0</v>
      </c>
      <c r="GN100" s="247">
        <f>IF(GN$19-'様式３（療養者名簿）（⑤の場合）'!$BJ105+1&lt;=15,IF(GN$19&gt;='様式３（療養者名簿）（⑤の場合）'!$BJ105,IF(GN$19&lt;='様式３（療養者名簿）（⑤の場合）'!$BK105,1,0),0),0)</f>
        <v>0</v>
      </c>
      <c r="GO100" s="247">
        <f>IF(GO$19-'様式３（療養者名簿）（⑤の場合）'!$BJ105+1&lt;=15,IF(GO$19&gt;='様式３（療養者名簿）（⑤の場合）'!$BJ105,IF(GO$19&lt;='様式３（療養者名簿）（⑤の場合）'!$BK105,1,0),0),0)</f>
        <v>0</v>
      </c>
      <c r="GP100" s="247">
        <f>IF(GP$19-'様式３（療養者名簿）（⑤の場合）'!$BJ105+1&lt;=15,IF(GP$19&gt;='様式３（療養者名簿）（⑤の場合）'!$BJ105,IF(GP$19&lt;='様式３（療養者名簿）（⑤の場合）'!$BK105,1,0),0),0)</f>
        <v>0</v>
      </c>
      <c r="GQ100" s="247">
        <f>IF(GQ$19-'様式３（療養者名簿）（⑤の場合）'!$BJ105+1&lt;=15,IF(GQ$19&gt;='様式３（療養者名簿）（⑤の場合）'!$BJ105,IF(GQ$19&lt;='様式３（療養者名簿）（⑤の場合）'!$BK105,1,0),0),0)</f>
        <v>0</v>
      </c>
      <c r="GR100" s="247">
        <f>IF(GR$19-'様式３（療養者名簿）（⑤の場合）'!$BJ105+1&lt;=15,IF(GR$19&gt;='様式３（療養者名簿）（⑤の場合）'!$BJ105,IF(GR$19&lt;='様式３（療養者名簿）（⑤の場合）'!$BK105,1,0),0),0)</f>
        <v>0</v>
      </c>
      <c r="GS100" s="247">
        <f>IF(GS$19-'様式３（療養者名簿）（⑤の場合）'!$BJ105+1&lt;=15,IF(GS$19&gt;='様式３（療養者名簿）（⑤の場合）'!$BJ105,IF(GS$19&lt;='様式３（療養者名簿）（⑤の場合）'!$BK105,1,0),0),0)</f>
        <v>0</v>
      </c>
      <c r="GT100" s="247">
        <f>IF(GT$19-'様式３（療養者名簿）（⑤の場合）'!$BJ105+1&lt;=15,IF(GT$19&gt;='様式３（療養者名簿）（⑤の場合）'!$BJ105,IF(GT$19&lt;='様式３（療養者名簿）（⑤の場合）'!$BK105,1,0),0),0)</f>
        <v>0</v>
      </c>
      <c r="GU100" s="247">
        <f>IF(GU$19-'様式３（療養者名簿）（⑤の場合）'!$BJ105+1&lt;=15,IF(GU$19&gt;='様式３（療養者名簿）（⑤の場合）'!$BJ105,IF(GU$19&lt;='様式３（療養者名簿）（⑤の場合）'!$BK105,1,0),0),0)</f>
        <v>0</v>
      </c>
      <c r="GV100" s="247">
        <f>IF(GV$19-'様式３（療養者名簿）（⑤の場合）'!$BJ105+1&lt;=15,IF(GV$19&gt;='様式３（療養者名簿）（⑤の場合）'!$BJ105,IF(GV$19&lt;='様式３（療養者名簿）（⑤の場合）'!$BK105,1,0),0),0)</f>
        <v>0</v>
      </c>
      <c r="GW100" s="247">
        <f>IF(GW$19-'様式３（療養者名簿）（⑤の場合）'!$BJ105+1&lt;=15,IF(GW$19&gt;='様式３（療養者名簿）（⑤の場合）'!$BJ105,IF(GW$19&lt;='様式３（療養者名簿）（⑤の場合）'!$BK105,1,0),0),0)</f>
        <v>0</v>
      </c>
      <c r="GX100" s="247">
        <f>IF(GX$19-'様式３（療養者名簿）（⑤の場合）'!$BJ105+1&lt;=15,IF(GX$19&gt;='様式３（療養者名簿）（⑤の場合）'!$BJ105,IF(GX$19&lt;='様式３（療養者名簿）（⑤の場合）'!$BK105,1,0),0),0)</f>
        <v>0</v>
      </c>
      <c r="GY100" s="247">
        <f>IF(GY$19-'様式３（療養者名簿）（⑤の場合）'!$BJ105+1&lt;=15,IF(GY$19&gt;='様式３（療養者名簿）（⑤の場合）'!$BJ105,IF(GY$19&lt;='様式３（療養者名簿）（⑤の場合）'!$BK105,1,0),0),0)</f>
        <v>0</v>
      </c>
      <c r="GZ100" s="247">
        <f>IF(GZ$19-'様式３（療養者名簿）（⑤の場合）'!$BJ105+1&lt;=15,IF(GZ$19&gt;='様式３（療養者名簿）（⑤の場合）'!$BJ105,IF(GZ$19&lt;='様式３（療養者名簿）（⑤の場合）'!$BK105,1,0),0),0)</f>
        <v>0</v>
      </c>
      <c r="HA100" s="247">
        <f>IF(HA$19-'様式３（療養者名簿）（⑤の場合）'!$BJ105+1&lt;=15,IF(HA$19&gt;='様式３（療養者名簿）（⑤の場合）'!$BJ105,IF(HA$19&lt;='様式３（療養者名簿）（⑤の場合）'!$BK105,1,0),0),0)</f>
        <v>0</v>
      </c>
      <c r="HB100" s="247">
        <f>IF(HB$19-'様式３（療養者名簿）（⑤の場合）'!$BJ105+1&lt;=15,IF(HB$19&gt;='様式３（療養者名簿）（⑤の場合）'!$BJ105,IF(HB$19&lt;='様式３（療養者名簿）（⑤の場合）'!$BK105,1,0),0),0)</f>
        <v>0</v>
      </c>
      <c r="HC100" s="247">
        <f>IF(HC$19-'様式３（療養者名簿）（⑤の場合）'!$BJ105+1&lt;=15,IF(HC$19&gt;='様式３（療養者名簿）（⑤の場合）'!$BJ105,IF(HC$19&lt;='様式３（療養者名簿）（⑤の場合）'!$BK105,1,0),0),0)</f>
        <v>0</v>
      </c>
      <c r="HD100" s="247">
        <f>IF(HD$19-'様式３（療養者名簿）（⑤の場合）'!$BJ105+1&lt;=15,IF(HD$19&gt;='様式３（療養者名簿）（⑤の場合）'!$BJ105,IF(HD$19&lt;='様式３（療養者名簿）（⑤の場合）'!$BK105,1,0),0),0)</f>
        <v>0</v>
      </c>
      <c r="HE100" s="247">
        <f>IF(HE$19-'様式３（療養者名簿）（⑤の場合）'!$BJ105+1&lt;=15,IF(HE$19&gt;='様式３（療養者名簿）（⑤の場合）'!$BJ105,IF(HE$19&lt;='様式３（療養者名簿）（⑤の場合）'!$BK105,1,0),0),0)</f>
        <v>0</v>
      </c>
      <c r="HF100" s="247">
        <f>IF(HF$19-'様式３（療養者名簿）（⑤の場合）'!$BJ105+1&lt;=15,IF(HF$19&gt;='様式３（療養者名簿）（⑤の場合）'!$BJ105,IF(HF$19&lt;='様式３（療養者名簿）（⑤の場合）'!$BK105,1,0),0),0)</f>
        <v>0</v>
      </c>
      <c r="HG100" s="247">
        <f>IF(HG$19-'様式３（療養者名簿）（⑤の場合）'!$BJ105+1&lt;=15,IF(HG$19&gt;='様式３（療養者名簿）（⑤の場合）'!$BJ105,IF(HG$19&lt;='様式３（療養者名簿）（⑤の場合）'!$BK105,1,0),0),0)</f>
        <v>0</v>
      </c>
      <c r="HH100" s="247">
        <f>IF(HH$19-'様式３（療養者名簿）（⑤の場合）'!$BJ105+1&lt;=15,IF(HH$19&gt;='様式３（療養者名簿）（⑤の場合）'!$BJ105,IF(HH$19&lt;='様式３（療養者名簿）（⑤の場合）'!$BK105,1,0),0),0)</f>
        <v>0</v>
      </c>
      <c r="HI100" s="247">
        <f>IF(HI$19-'様式３（療養者名簿）（⑤の場合）'!$BJ105+1&lt;=15,IF(HI$19&gt;='様式３（療養者名簿）（⑤の場合）'!$BJ105,IF(HI$19&lt;='様式３（療養者名簿）（⑤の場合）'!$BK105,1,0),0),0)</f>
        <v>0</v>
      </c>
      <c r="HJ100" s="247">
        <f>IF(HJ$19-'様式３（療養者名簿）（⑤の場合）'!$BJ105+1&lt;=15,IF(HJ$19&gt;='様式３（療養者名簿）（⑤の場合）'!$BJ105,IF(HJ$19&lt;='様式３（療養者名簿）（⑤の場合）'!$BK105,1,0),0),0)</f>
        <v>0</v>
      </c>
      <c r="HK100" s="247">
        <f>IF(HK$19-'様式３（療養者名簿）（⑤の場合）'!$BJ105+1&lt;=15,IF(HK$19&gt;='様式３（療養者名簿）（⑤の場合）'!$BJ105,IF(HK$19&lt;='様式３（療養者名簿）（⑤の場合）'!$BK105,1,0),0),0)</f>
        <v>0</v>
      </c>
      <c r="HL100" s="247">
        <f>IF(HL$19-'様式３（療養者名簿）（⑤の場合）'!$BJ105+1&lt;=15,IF(HL$19&gt;='様式３（療養者名簿）（⑤の場合）'!$BJ105,IF(HL$19&lt;='様式３（療養者名簿）（⑤の場合）'!$BK105,1,0),0),0)</f>
        <v>0</v>
      </c>
      <c r="HM100" s="247">
        <f>IF(HM$19-'様式３（療養者名簿）（⑤の場合）'!$BJ105+1&lt;=15,IF(HM$19&gt;='様式３（療養者名簿）（⑤の場合）'!$BJ105,IF(HM$19&lt;='様式３（療養者名簿）（⑤の場合）'!$BK105,1,0),0),0)</f>
        <v>0</v>
      </c>
      <c r="HN100" s="247">
        <f>IF(HN$19-'様式３（療養者名簿）（⑤の場合）'!$BJ105+1&lt;=15,IF(HN$19&gt;='様式３（療養者名簿）（⑤の場合）'!$BJ105,IF(HN$19&lt;='様式３（療養者名簿）（⑤の場合）'!$BK105,1,0),0),0)</f>
        <v>0</v>
      </c>
      <c r="HO100" s="247">
        <f>IF(HO$19-'様式３（療養者名簿）（⑤の場合）'!$BJ105+1&lt;=15,IF(HO$19&gt;='様式３（療養者名簿）（⑤の場合）'!$BJ105,IF(HO$19&lt;='様式３（療養者名簿）（⑤の場合）'!$BK105,1,0),0),0)</f>
        <v>0</v>
      </c>
      <c r="HP100" s="247">
        <f>IF(HP$19-'様式３（療養者名簿）（⑤の場合）'!$BJ105+1&lt;=15,IF(HP$19&gt;='様式３（療養者名簿）（⑤の場合）'!$BJ105,IF(HP$19&lt;='様式３（療養者名簿）（⑤の場合）'!$BK105,1,0),0),0)</f>
        <v>0</v>
      </c>
      <c r="HQ100" s="247">
        <f>IF(HQ$19-'様式３（療養者名簿）（⑤の場合）'!$BJ105+1&lt;=15,IF(HQ$19&gt;='様式３（療養者名簿）（⑤の場合）'!$BJ105,IF(HQ$19&lt;='様式３（療養者名簿）（⑤の場合）'!$BK105,1,0),0),0)</f>
        <v>0</v>
      </c>
      <c r="HR100" s="247">
        <f>IF(HR$19-'様式３（療養者名簿）（⑤の場合）'!$BJ105+1&lt;=15,IF(HR$19&gt;='様式３（療養者名簿）（⑤の場合）'!$BJ105,IF(HR$19&lt;='様式３（療養者名簿）（⑤の場合）'!$BK105,1,0),0),0)</f>
        <v>0</v>
      </c>
      <c r="HS100" s="247">
        <f>IF(HS$19-'様式３（療養者名簿）（⑤の場合）'!$BJ105+1&lt;=15,IF(HS$19&gt;='様式３（療養者名簿）（⑤の場合）'!$BJ105,IF(HS$19&lt;='様式３（療養者名簿）（⑤の場合）'!$BK105,1,0),0),0)</f>
        <v>0</v>
      </c>
      <c r="HT100" s="247">
        <f>IF(HT$19-'様式３（療養者名簿）（⑤の場合）'!$BJ105+1&lt;=15,IF(HT$19&gt;='様式３（療養者名簿）（⑤の場合）'!$BJ105,IF(HT$19&lt;='様式３（療養者名簿）（⑤の場合）'!$BK105,1,0),0),0)</f>
        <v>0</v>
      </c>
      <c r="HU100" s="247">
        <f>IF(HU$19-'様式３（療養者名簿）（⑤の場合）'!$BJ105+1&lt;=15,IF(HU$19&gt;='様式３（療養者名簿）（⑤の場合）'!$BJ105,IF(HU$19&lt;='様式３（療養者名簿）（⑤の場合）'!$BK105,1,0),0),0)</f>
        <v>0</v>
      </c>
      <c r="HV100" s="247">
        <f>IF(HV$19-'様式３（療養者名簿）（⑤の場合）'!$BJ105+1&lt;=15,IF(HV$19&gt;='様式３（療養者名簿）（⑤の場合）'!$BJ105,IF(HV$19&lt;='様式３（療養者名簿）（⑤の場合）'!$BK105,1,0),0),0)</f>
        <v>0</v>
      </c>
      <c r="HW100" s="247">
        <f>IF(HW$19-'様式３（療養者名簿）（⑤の場合）'!$BJ105+1&lt;=15,IF(HW$19&gt;='様式３（療養者名簿）（⑤の場合）'!$BJ105,IF(HW$19&lt;='様式３（療養者名簿）（⑤の場合）'!$BK105,1,0),0),0)</f>
        <v>0</v>
      </c>
      <c r="HX100" s="247">
        <f>IF(HX$19-'様式３（療養者名簿）（⑤の場合）'!$BJ105+1&lt;=15,IF(HX$19&gt;='様式３（療養者名簿）（⑤の場合）'!$BJ105,IF(HX$19&lt;='様式３（療養者名簿）（⑤の場合）'!$BK105,1,0),0),0)</f>
        <v>0</v>
      </c>
      <c r="HY100" s="247">
        <f>IF(HY$19-'様式３（療養者名簿）（⑤の場合）'!$BJ105+1&lt;=15,IF(HY$19&gt;='様式３（療養者名簿）（⑤の場合）'!$BJ105,IF(HY$19&lt;='様式３（療養者名簿）（⑤の場合）'!$BK105,1,0),0),0)</f>
        <v>0</v>
      </c>
      <c r="HZ100" s="247">
        <f>IF(HZ$19-'様式３（療養者名簿）（⑤の場合）'!$BJ105+1&lt;=15,IF(HZ$19&gt;='様式３（療養者名簿）（⑤の場合）'!$BJ105,IF(HZ$19&lt;='様式３（療養者名簿）（⑤の場合）'!$BK105,1,0),0),0)</f>
        <v>0</v>
      </c>
      <c r="IA100" s="247">
        <f>IF(IA$19-'様式３（療養者名簿）（⑤の場合）'!$BJ105+1&lt;=15,IF(IA$19&gt;='様式３（療養者名簿）（⑤の場合）'!$BJ105,IF(IA$19&lt;='様式３（療養者名簿）（⑤の場合）'!$BK105,1,0),0),0)</f>
        <v>0</v>
      </c>
      <c r="IB100" s="247">
        <f>IF(IB$19-'様式３（療養者名簿）（⑤の場合）'!$BJ105+1&lt;=15,IF(IB$19&gt;='様式３（療養者名簿）（⑤の場合）'!$BJ105,IF(IB$19&lt;='様式３（療養者名簿）（⑤の場合）'!$BK105,1,0),0),0)</f>
        <v>0</v>
      </c>
      <c r="IC100" s="247">
        <f>IF(IC$19-'様式３（療養者名簿）（⑤の場合）'!$BJ105+1&lt;=15,IF(IC$19&gt;='様式３（療養者名簿）（⑤の場合）'!$BJ105,IF(IC$19&lt;='様式３（療養者名簿）（⑤の場合）'!$BK105,1,0),0),0)</f>
        <v>0</v>
      </c>
      <c r="ID100" s="247">
        <f>IF(ID$19-'様式３（療養者名簿）（⑤の場合）'!$BJ105+1&lt;=15,IF(ID$19&gt;='様式３（療養者名簿）（⑤の場合）'!$BJ105,IF(ID$19&lt;='様式３（療養者名簿）（⑤の場合）'!$BK105,1,0),0),0)</f>
        <v>0</v>
      </c>
      <c r="IE100" s="247">
        <f>IF(IE$19-'様式３（療養者名簿）（⑤の場合）'!$BJ105+1&lt;=15,IF(IE$19&gt;='様式３（療養者名簿）（⑤の場合）'!$BJ105,IF(IE$19&lt;='様式３（療養者名簿）（⑤の場合）'!$BK105,1,0),0),0)</f>
        <v>0</v>
      </c>
      <c r="IF100" s="247">
        <f>IF(IF$19-'様式３（療養者名簿）（⑤の場合）'!$BJ105+1&lt;=15,IF(IF$19&gt;='様式３（療養者名簿）（⑤の場合）'!$BJ105,IF(IF$19&lt;='様式３（療養者名簿）（⑤の場合）'!$BK105,1,0),0),0)</f>
        <v>0</v>
      </c>
      <c r="IG100" s="247">
        <f>IF(IG$19-'様式３（療養者名簿）（⑤の場合）'!$BJ105+1&lt;=15,IF(IG$19&gt;='様式３（療養者名簿）（⑤の場合）'!$BJ105,IF(IG$19&lt;='様式３（療養者名簿）（⑤の場合）'!$BK105,1,0),0),0)</f>
        <v>0</v>
      </c>
      <c r="IH100" s="247">
        <f>IF(IH$19-'様式３（療養者名簿）（⑤の場合）'!$BJ105+1&lt;=15,IF(IH$19&gt;='様式３（療養者名簿）（⑤の場合）'!$BJ105,IF(IH$19&lt;='様式３（療養者名簿）（⑤の場合）'!$BK105,1,0),0),0)</f>
        <v>0</v>
      </c>
      <c r="II100" s="247">
        <f>IF(II$19-'様式３（療養者名簿）（⑤の場合）'!$BJ105+1&lt;=15,IF(II$19&gt;='様式３（療養者名簿）（⑤の場合）'!$BJ105,IF(II$19&lt;='様式３（療養者名簿）（⑤の場合）'!$BK105,1,0),0),0)</f>
        <v>0</v>
      </c>
      <c r="IJ100" s="247">
        <f>IF(IJ$19-'様式３（療養者名簿）（⑤の場合）'!$BJ105+1&lt;=15,IF(IJ$19&gt;='様式３（療養者名簿）（⑤の場合）'!$BJ105,IF(IJ$19&lt;='様式３（療養者名簿）（⑤の場合）'!$BK105,1,0),0),0)</f>
        <v>0</v>
      </c>
      <c r="IK100" s="247">
        <f>IF(IK$19-'様式３（療養者名簿）（⑤の場合）'!$BJ105+1&lt;=15,IF(IK$19&gt;='様式３（療養者名簿）（⑤の場合）'!$BJ105,IF(IK$19&lt;='様式３（療養者名簿）（⑤の場合）'!$BK105,1,0),0),0)</f>
        <v>0</v>
      </c>
      <c r="IL100" s="247">
        <f>IF(IL$19-'様式３（療養者名簿）（⑤の場合）'!$BJ105+1&lt;=15,IF(IL$19&gt;='様式３（療養者名簿）（⑤の場合）'!$BJ105,IF(IL$19&lt;='様式３（療養者名簿）（⑤の場合）'!$BK105,1,0),0),0)</f>
        <v>0</v>
      </c>
      <c r="IM100" s="247">
        <f>IF(IM$19-'様式３（療養者名簿）（⑤の場合）'!$BJ105+1&lt;=15,IF(IM$19&gt;='様式３（療養者名簿）（⑤の場合）'!$BJ105,IF(IM$19&lt;='様式３（療養者名簿）（⑤の場合）'!$BK105,1,0),0),0)</f>
        <v>0</v>
      </c>
      <c r="IN100" s="247">
        <f>IF(IN$19-'様式３（療養者名簿）（⑤の場合）'!$BJ105+1&lt;=15,IF(IN$19&gt;='様式３（療養者名簿）（⑤の場合）'!$BJ105,IF(IN$19&lt;='様式３（療養者名簿）（⑤の場合）'!$BK105,1,0),0),0)</f>
        <v>0</v>
      </c>
      <c r="IO100" s="247">
        <f>IF(IO$19-'様式３（療養者名簿）（⑤の場合）'!$BJ105+1&lt;=15,IF(IO$19&gt;='様式３（療養者名簿）（⑤の場合）'!$BJ105,IF(IO$19&lt;='様式３（療養者名簿）（⑤の場合）'!$BK105,1,0),0),0)</f>
        <v>0</v>
      </c>
      <c r="IP100" s="247">
        <f>IF(IP$19-'様式３（療養者名簿）（⑤の場合）'!$BJ105+1&lt;=15,IF(IP$19&gt;='様式３（療養者名簿）（⑤の場合）'!$BJ105,IF(IP$19&lt;='様式３（療養者名簿）（⑤の場合）'!$BK105,1,0),0),0)</f>
        <v>0</v>
      </c>
      <c r="IQ100" s="247">
        <f>IF(IQ$19-'様式３（療養者名簿）（⑤の場合）'!$BJ105+1&lt;=15,IF(IQ$19&gt;='様式３（療養者名簿）（⑤の場合）'!$BJ105,IF(IQ$19&lt;='様式３（療養者名簿）（⑤の場合）'!$BK105,1,0),0),0)</f>
        <v>0</v>
      </c>
      <c r="IR100" s="247">
        <f>IF(IR$19-'様式３（療養者名簿）（⑤の場合）'!$BJ105+1&lt;=15,IF(IR$19&gt;='様式３（療養者名簿）（⑤の場合）'!$BJ105,IF(IR$19&lt;='様式３（療養者名簿）（⑤の場合）'!$BK105,1,0),0),0)</f>
        <v>0</v>
      </c>
      <c r="IS100" s="247">
        <f>IF(IS$19-'様式３（療養者名簿）（⑤の場合）'!$BJ105+1&lt;=15,IF(IS$19&gt;='様式３（療養者名簿）（⑤の場合）'!$BJ105,IF(IS$19&lt;='様式３（療養者名簿）（⑤の場合）'!$BK105,1,0),0),0)</f>
        <v>0</v>
      </c>
      <c r="IT100" s="247">
        <f>IF(IT$19-'様式３（療養者名簿）（⑤の場合）'!$BJ105+1&lt;=15,IF(IT$19&gt;='様式３（療養者名簿）（⑤の場合）'!$BJ105,IF(IT$19&lt;='様式３（療養者名簿）（⑤の場合）'!$BK105,1,0),0),0)</f>
        <v>0</v>
      </c>
      <c r="IU100" s="247">
        <f>IF(IU$19-'様式３（療養者名簿）（⑤の場合）'!$BJ105+1&lt;=15,IF(IU$19&gt;='様式３（療養者名簿）（⑤の場合）'!$BJ105,IF(IU$19&lt;='様式３（療養者名簿）（⑤の場合）'!$BK105,1,0),0),0)</f>
        <v>0</v>
      </c>
      <c r="IV100" s="247">
        <f>IF(IV$19-'様式３（療養者名簿）（⑤の場合）'!$BJ105+1&lt;=15,IF(IV$19&gt;='様式３（療養者名簿）（⑤の場合）'!$BJ105,IF(IV$19&lt;='様式３（療養者名簿）（⑤の場合）'!$BK105,1,0),0),0)</f>
        <v>0</v>
      </c>
      <c r="IW100" s="247">
        <f>IF(IW$19-'様式３（療養者名簿）（⑤の場合）'!$BJ105+1&lt;=15,IF(IW$19&gt;='様式３（療養者名簿）（⑤の場合）'!$BJ105,IF(IW$19&lt;='様式３（療養者名簿）（⑤の場合）'!$BK105,1,0),0),0)</f>
        <v>0</v>
      </c>
      <c r="IX100" s="247">
        <f>IF(IX$19-'様式３（療養者名簿）（⑤の場合）'!$BJ105+1&lt;=15,IF(IX$19&gt;='様式３（療養者名簿）（⑤の場合）'!$BJ105,IF(IX$19&lt;='様式３（療養者名簿）（⑤の場合）'!$BK105,1,0),0),0)</f>
        <v>0</v>
      </c>
      <c r="IY100" s="247">
        <f>IF(IY$19-'様式３（療養者名簿）（⑤の場合）'!$BJ105+1&lt;=15,IF(IY$19&gt;='様式３（療養者名簿）（⑤の場合）'!$BJ105,IF(IY$19&lt;='様式３（療養者名簿）（⑤の場合）'!$BK105,1,0),0),0)</f>
        <v>0</v>
      </c>
      <c r="IZ100" s="247">
        <f>IF(IZ$19-'様式３（療養者名簿）（⑤の場合）'!$BJ105+1&lt;=15,IF(IZ$19&gt;='様式３（療養者名簿）（⑤の場合）'!$BJ105,IF(IZ$19&lt;='様式３（療養者名簿）（⑤の場合）'!$BK105,1,0),0),0)</f>
        <v>0</v>
      </c>
      <c r="JA100" s="247">
        <f>IF(JA$19-'様式３（療養者名簿）（⑤の場合）'!$BJ105+1&lt;=15,IF(JA$19&gt;='様式３（療養者名簿）（⑤の場合）'!$BJ105,IF(JA$19&lt;='様式３（療養者名簿）（⑤の場合）'!$BK105,1,0),0),0)</f>
        <v>0</v>
      </c>
      <c r="JB100" s="247">
        <f>IF(JB$19-'様式３（療養者名簿）（⑤の場合）'!$BJ105+1&lt;=15,IF(JB$19&gt;='様式３（療養者名簿）（⑤の場合）'!$BJ105,IF(JB$19&lt;='様式３（療養者名簿）（⑤の場合）'!$BK105,1,0),0),0)</f>
        <v>0</v>
      </c>
      <c r="JC100" s="247">
        <f>IF(JC$19-'様式３（療養者名簿）（⑤の場合）'!$BJ105+1&lt;=15,IF(JC$19&gt;='様式３（療養者名簿）（⑤の場合）'!$BJ105,IF(JC$19&lt;='様式３（療養者名簿）（⑤の場合）'!$BK105,1,0),0),0)</f>
        <v>0</v>
      </c>
      <c r="JD100" s="247">
        <f>IF(JD$19-'様式３（療養者名簿）（⑤の場合）'!$BJ105+1&lt;=15,IF(JD$19&gt;='様式３（療養者名簿）（⑤の場合）'!$BJ105,IF(JD$19&lt;='様式３（療養者名簿）（⑤の場合）'!$BK105,1,0),0),0)</f>
        <v>0</v>
      </c>
      <c r="JE100" s="247">
        <f>IF(JE$19-'様式３（療養者名簿）（⑤の場合）'!$BJ105+1&lt;=15,IF(JE$19&gt;='様式３（療養者名簿）（⑤の場合）'!$BJ105,IF(JE$19&lt;='様式３（療養者名簿）（⑤の場合）'!$BK105,1,0),0),0)</f>
        <v>0</v>
      </c>
      <c r="JF100" s="247">
        <f>IF(JF$19-'様式３（療養者名簿）（⑤の場合）'!$BJ105+1&lt;=15,IF(JF$19&gt;='様式３（療養者名簿）（⑤の場合）'!$BJ105,IF(JF$19&lt;='様式３（療養者名簿）（⑤の場合）'!$BK105,1,0),0),0)</f>
        <v>0</v>
      </c>
      <c r="JG100" s="247">
        <f>IF(JG$19-'様式３（療養者名簿）（⑤の場合）'!$BJ105+1&lt;=15,IF(JG$19&gt;='様式３（療養者名簿）（⑤の場合）'!$BJ105,IF(JG$19&lt;='様式３（療養者名簿）（⑤の場合）'!$BK105,1,0),0),0)</f>
        <v>0</v>
      </c>
      <c r="JH100" s="247">
        <f>IF(JH$19-'様式３（療養者名簿）（⑤の場合）'!$BJ105+1&lt;=15,IF(JH$19&gt;='様式３（療養者名簿）（⑤の場合）'!$BJ105,IF(JH$19&lt;='様式３（療養者名簿）（⑤の場合）'!$BK105,1,0),0),0)</f>
        <v>0</v>
      </c>
      <c r="JI100" s="247">
        <f>IF(JI$19-'様式３（療養者名簿）（⑤の場合）'!$BJ105+1&lt;=15,IF(JI$19&gt;='様式３（療養者名簿）（⑤の場合）'!$BJ105,IF(JI$19&lt;='様式３（療養者名簿）（⑤の場合）'!$BK105,1,0),0),0)</f>
        <v>0</v>
      </c>
      <c r="JJ100" s="247">
        <f>IF(JJ$19-'様式３（療養者名簿）（⑤の場合）'!$BJ105+1&lt;=15,IF(JJ$19&gt;='様式３（療養者名簿）（⑤の場合）'!$BJ105,IF(JJ$19&lt;='様式３（療養者名簿）（⑤の場合）'!$BK105,1,0),0),0)</f>
        <v>0</v>
      </c>
      <c r="JK100" s="247">
        <f>IF(JK$19-'様式３（療養者名簿）（⑤の場合）'!$BJ105+1&lt;=15,IF(JK$19&gt;='様式３（療養者名簿）（⑤の場合）'!$BJ105,IF(JK$19&lt;='様式３（療養者名簿）（⑤の場合）'!$BK105,1,0),0),0)</f>
        <v>0</v>
      </c>
      <c r="JL100" s="247">
        <f>IF(JL$19-'様式３（療養者名簿）（⑤の場合）'!$BJ105+1&lt;=15,IF(JL$19&gt;='様式３（療養者名簿）（⑤の場合）'!$BJ105,IF(JL$19&lt;='様式３（療養者名簿）（⑤の場合）'!$BK105,1,0),0),0)</f>
        <v>0</v>
      </c>
      <c r="JM100" s="247">
        <f>IF(JM$19-'様式３（療養者名簿）（⑤の場合）'!$BJ105+1&lt;=15,IF(JM$19&gt;='様式３（療養者名簿）（⑤の場合）'!$BJ105,IF(JM$19&lt;='様式３（療養者名簿）（⑤の場合）'!$BK105,1,0),0),0)</f>
        <v>0</v>
      </c>
      <c r="JN100" s="247">
        <f>IF(JN$19-'様式３（療養者名簿）（⑤の場合）'!$BJ105+1&lt;=15,IF(JN$19&gt;='様式３（療養者名簿）（⑤の場合）'!$BJ105,IF(JN$19&lt;='様式３（療養者名簿）（⑤の場合）'!$BK105,1,0),0),0)</f>
        <v>0</v>
      </c>
      <c r="JO100" s="247">
        <f>IF(JO$19-'様式３（療養者名簿）（⑤の場合）'!$BJ105+1&lt;=15,IF(JO$19&gt;='様式３（療養者名簿）（⑤の場合）'!$BJ105,IF(JO$19&lt;='様式３（療養者名簿）（⑤の場合）'!$BK105,1,0),0),0)</f>
        <v>0</v>
      </c>
      <c r="JP100" s="247">
        <f>IF(JP$19-'様式３（療養者名簿）（⑤の場合）'!$BJ105+1&lt;=15,IF(JP$19&gt;='様式３（療養者名簿）（⑤の場合）'!$BJ105,IF(JP$19&lt;='様式３（療養者名簿）（⑤の場合）'!$BK105,1,0),0),0)</f>
        <v>0</v>
      </c>
      <c r="JQ100" s="247">
        <f>IF(JQ$19-'様式３（療養者名簿）（⑤の場合）'!$BJ105+1&lt;=15,IF(JQ$19&gt;='様式３（療養者名簿）（⑤の場合）'!$BJ105,IF(JQ$19&lt;='様式３（療養者名簿）（⑤の場合）'!$BK105,1,0),0),0)</f>
        <v>0</v>
      </c>
      <c r="JR100" s="247">
        <f>IF(JR$19-'様式３（療養者名簿）（⑤の場合）'!$BJ105+1&lt;=15,IF(JR$19&gt;='様式３（療養者名簿）（⑤の場合）'!$BJ105,IF(JR$19&lt;='様式３（療養者名簿）（⑤の場合）'!$BK105,1,0),0),0)</f>
        <v>0</v>
      </c>
      <c r="JS100" s="247">
        <f>IF(JS$19-'様式３（療養者名簿）（⑤の場合）'!$BJ105+1&lt;=15,IF(JS$19&gt;='様式３（療養者名簿）（⑤の場合）'!$BJ105,IF(JS$19&lt;='様式３（療養者名簿）（⑤の場合）'!$BK105,1,0),0),0)</f>
        <v>0</v>
      </c>
      <c r="JT100" s="247">
        <f>IF(JT$19-'様式３（療養者名簿）（⑤の場合）'!$BJ105+1&lt;=15,IF(JT$19&gt;='様式３（療養者名簿）（⑤の場合）'!$BJ105,IF(JT$19&lt;='様式３（療養者名簿）（⑤の場合）'!$BK105,1,0),0),0)</f>
        <v>0</v>
      </c>
      <c r="JU100" s="247">
        <f>IF(JU$19-'様式３（療養者名簿）（⑤の場合）'!$BJ105+1&lt;=15,IF(JU$19&gt;='様式３（療養者名簿）（⑤の場合）'!$BJ105,IF(JU$19&lt;='様式３（療養者名簿）（⑤の場合）'!$BK105,1,0),0),0)</f>
        <v>0</v>
      </c>
      <c r="JV100" s="247">
        <f>IF(JV$19-'様式３（療養者名簿）（⑤の場合）'!$BJ105+1&lt;=15,IF(JV$19&gt;='様式３（療養者名簿）（⑤の場合）'!$BJ105,IF(JV$19&lt;='様式３（療養者名簿）（⑤の場合）'!$BK105,1,0),0),0)</f>
        <v>0</v>
      </c>
      <c r="JW100" s="247">
        <f>IF(JW$19-'様式３（療養者名簿）（⑤の場合）'!$BJ105+1&lt;=15,IF(JW$19&gt;='様式３（療養者名簿）（⑤の場合）'!$BJ105,IF(JW$19&lt;='様式３（療養者名簿）（⑤の場合）'!$BK105,1,0),0),0)</f>
        <v>0</v>
      </c>
      <c r="JX100" s="247">
        <f>IF(JX$19-'様式３（療養者名簿）（⑤の場合）'!$BJ105+1&lt;=15,IF(JX$19&gt;='様式３（療養者名簿）（⑤の場合）'!$BJ105,IF(JX$19&lt;='様式３（療養者名簿）（⑤の場合）'!$BK105,1,0),0),0)</f>
        <v>0</v>
      </c>
      <c r="JY100" s="247">
        <f>IF(JY$19-'様式３（療養者名簿）（⑤の場合）'!$BJ105+1&lt;=15,IF(JY$19&gt;='様式３（療養者名簿）（⑤の場合）'!$BJ105,IF(JY$19&lt;='様式３（療養者名簿）（⑤の場合）'!$BK105,1,0),0),0)</f>
        <v>0</v>
      </c>
      <c r="JZ100" s="247">
        <f>IF(JZ$19-'様式３（療養者名簿）（⑤の場合）'!$BJ105+1&lt;=15,IF(JZ$19&gt;='様式３（療養者名簿）（⑤の場合）'!$BJ105,IF(JZ$19&lt;='様式３（療養者名簿）（⑤の場合）'!$BK105,1,0),0),0)</f>
        <v>0</v>
      </c>
      <c r="KA100" s="247">
        <f>IF(KA$19-'様式３（療養者名簿）（⑤の場合）'!$BJ105+1&lt;=15,IF(KA$19&gt;='様式３（療養者名簿）（⑤の場合）'!$BJ105,IF(KA$19&lt;='様式３（療養者名簿）（⑤の場合）'!$BK105,1,0),0),0)</f>
        <v>0</v>
      </c>
      <c r="KB100" s="247">
        <f>IF(KB$19-'様式３（療養者名簿）（⑤の場合）'!$BJ105+1&lt;=15,IF(KB$19&gt;='様式３（療養者名簿）（⑤の場合）'!$BJ105,IF(KB$19&lt;='様式３（療養者名簿）（⑤の場合）'!$BK105,1,0),0),0)</f>
        <v>0</v>
      </c>
      <c r="KC100" s="247">
        <f>IF(KC$19-'様式３（療養者名簿）（⑤の場合）'!$BJ105+1&lt;=15,IF(KC$19&gt;='様式３（療養者名簿）（⑤の場合）'!$BJ105,IF(KC$19&lt;='様式３（療養者名簿）（⑤の場合）'!$BK105,1,0),0),0)</f>
        <v>0</v>
      </c>
      <c r="KD100" s="247">
        <f>IF(KD$19-'様式３（療養者名簿）（⑤の場合）'!$BJ105+1&lt;=15,IF(KD$19&gt;='様式３（療養者名簿）（⑤の場合）'!$BJ105,IF(KD$19&lt;='様式３（療養者名簿）（⑤の場合）'!$BK105,1,0),0),0)</f>
        <v>0</v>
      </c>
      <c r="KE100" s="247">
        <f>IF(KE$19-'様式３（療養者名簿）（⑤の場合）'!$BJ105+1&lt;=15,IF(KE$19&gt;='様式３（療養者名簿）（⑤の場合）'!$BJ105,IF(KE$19&lt;='様式３（療養者名簿）（⑤の場合）'!$BK105,1,0),0),0)</f>
        <v>0</v>
      </c>
      <c r="KF100" s="247">
        <f>IF(KF$19-'様式３（療養者名簿）（⑤の場合）'!$BJ105+1&lt;=15,IF(KF$19&gt;='様式３（療養者名簿）（⑤の場合）'!$BJ105,IF(KF$19&lt;='様式３（療養者名簿）（⑤の場合）'!$BK105,1,0),0),0)</f>
        <v>0</v>
      </c>
      <c r="KG100" s="247">
        <f>IF(KG$19-'様式３（療養者名簿）（⑤の場合）'!$BJ105+1&lt;=15,IF(KG$19&gt;='様式３（療養者名簿）（⑤の場合）'!$BJ105,IF(KG$19&lt;='様式３（療養者名簿）（⑤の場合）'!$BK105,1,0),0),0)</f>
        <v>0</v>
      </c>
      <c r="KH100" s="247">
        <f>IF(KH$19-'様式３（療養者名簿）（⑤の場合）'!$BJ105+1&lt;=15,IF(KH$19&gt;='様式３（療養者名簿）（⑤の場合）'!$BJ105,IF(KH$19&lt;='様式３（療養者名簿）（⑤の場合）'!$BK105,1,0),0),0)</f>
        <v>0</v>
      </c>
      <c r="KI100" s="247">
        <f>IF(KI$19-'様式３（療養者名簿）（⑤の場合）'!$BJ105+1&lt;=15,IF(KI$19&gt;='様式３（療養者名簿）（⑤の場合）'!$BJ105,IF(KI$19&lt;='様式３（療養者名簿）（⑤の場合）'!$BK105,1,0),0),0)</f>
        <v>0</v>
      </c>
      <c r="KJ100" s="247">
        <f>IF(KJ$19-'様式３（療養者名簿）（⑤の場合）'!$BJ105+1&lt;=15,IF(KJ$19&gt;='様式３（療養者名簿）（⑤の場合）'!$BJ105,IF(KJ$19&lt;='様式３（療養者名簿）（⑤の場合）'!$BK105,1,0),0),0)</f>
        <v>0</v>
      </c>
      <c r="KK100" s="247">
        <f>IF(KK$19-'様式３（療養者名簿）（⑤の場合）'!$BJ105+1&lt;=15,IF(KK$19&gt;='様式３（療養者名簿）（⑤の場合）'!$BJ105,IF(KK$19&lt;='様式３（療養者名簿）（⑤の場合）'!$BK105,1,0),0),0)</f>
        <v>0</v>
      </c>
      <c r="KL100" s="247">
        <f>IF(KL$19-'様式３（療養者名簿）（⑤の場合）'!$BJ105+1&lt;=15,IF(KL$19&gt;='様式３（療養者名簿）（⑤の場合）'!$BJ105,IF(KL$19&lt;='様式３（療養者名簿）（⑤の場合）'!$BK105,1,0),0),0)</f>
        <v>0</v>
      </c>
      <c r="KM100" s="247">
        <f>IF(KM$19-'様式３（療養者名簿）（⑤の場合）'!$BJ105+1&lt;=15,IF(KM$19&gt;='様式３（療養者名簿）（⑤の場合）'!$BJ105,IF(KM$19&lt;='様式３（療養者名簿）（⑤の場合）'!$BK105,1,0),0),0)</f>
        <v>0</v>
      </c>
      <c r="KN100" s="247">
        <f>IF(KN$19-'様式３（療養者名簿）（⑤の場合）'!$BJ105+1&lt;=15,IF(KN$19&gt;='様式３（療養者名簿）（⑤の場合）'!$BJ105,IF(KN$19&lt;='様式３（療養者名簿）（⑤の場合）'!$BK105,1,0),0),0)</f>
        <v>0</v>
      </c>
      <c r="KO100" s="247">
        <f>IF(KO$19-'様式３（療養者名簿）（⑤の場合）'!$BJ105+1&lt;=15,IF(KO$19&gt;='様式３（療養者名簿）（⑤の場合）'!$BJ105,IF(KO$19&lt;='様式３（療養者名簿）（⑤の場合）'!$BK105,1,0),0),0)</f>
        <v>0</v>
      </c>
      <c r="KP100" s="247">
        <f>IF(KP$19-'様式３（療養者名簿）（⑤の場合）'!$BJ105+1&lt;=15,IF(KP$19&gt;='様式３（療養者名簿）（⑤の場合）'!$BJ105,IF(KP$19&lt;='様式３（療養者名簿）（⑤の場合）'!$BK105,1,0),0),0)</f>
        <v>0</v>
      </c>
      <c r="KQ100" s="247">
        <f>IF(KQ$19-'様式３（療養者名簿）（⑤の場合）'!$BJ105+1&lt;=15,IF(KQ$19&gt;='様式３（療養者名簿）（⑤の場合）'!$BJ105,IF(KQ$19&lt;='様式３（療養者名簿）（⑤の場合）'!$BK105,1,0),0),0)</f>
        <v>0</v>
      </c>
      <c r="KR100" s="247">
        <f>IF(KR$19-'様式３（療養者名簿）（⑤の場合）'!$BJ105+1&lt;=15,IF(KR$19&gt;='様式３（療養者名簿）（⑤の場合）'!$BJ105,IF(KR$19&lt;='様式３（療養者名簿）（⑤の場合）'!$BK105,1,0),0),0)</f>
        <v>0</v>
      </c>
      <c r="KS100" s="247">
        <f>IF(KS$19-'様式３（療養者名簿）（⑤の場合）'!$BJ105+1&lt;=15,IF(KS$19&gt;='様式３（療養者名簿）（⑤の場合）'!$BJ105,IF(KS$19&lt;='様式３（療養者名簿）（⑤の場合）'!$BK105,1,0),0),0)</f>
        <v>0</v>
      </c>
      <c r="KT100" s="247">
        <f>IF(KT$19-'様式３（療養者名簿）（⑤の場合）'!$BJ105+1&lt;=15,IF(KT$19&gt;='様式３（療養者名簿）（⑤の場合）'!$BJ105,IF(KT$19&lt;='様式３（療養者名簿）（⑤の場合）'!$BK105,1,0),0),0)</f>
        <v>0</v>
      </c>
      <c r="KU100" s="247">
        <f>IF(KU$19-'様式３（療養者名簿）（⑤の場合）'!$BJ105+1&lt;=15,IF(KU$19&gt;='様式３（療養者名簿）（⑤の場合）'!$BJ105,IF(KU$19&lt;='様式３（療養者名簿）（⑤の場合）'!$BK105,1,0),0),0)</f>
        <v>0</v>
      </c>
      <c r="KV100" s="247">
        <f>IF(KV$19-'様式３（療養者名簿）（⑤の場合）'!$BJ105+1&lt;=15,IF(KV$19&gt;='様式３（療養者名簿）（⑤の場合）'!$BJ105,IF(KV$19&lt;='様式３（療養者名簿）（⑤の場合）'!$BK105,1,0),0),0)</f>
        <v>0</v>
      </c>
      <c r="KW100" s="247">
        <f>IF(KW$19-'様式３（療養者名簿）（⑤の場合）'!$BJ105+1&lt;=15,IF(KW$19&gt;='様式３（療養者名簿）（⑤の場合）'!$BJ105,IF(KW$19&lt;='様式３（療養者名簿）（⑤の場合）'!$BK105,1,0),0),0)</f>
        <v>0</v>
      </c>
      <c r="KX100" s="247">
        <f>IF(KX$19-'様式３（療養者名簿）（⑤の場合）'!$BJ105+1&lt;=15,IF(KX$19&gt;='様式３（療養者名簿）（⑤の場合）'!$BJ105,IF(KX$19&lt;='様式３（療養者名簿）（⑤の場合）'!$BK105,1,0),0),0)</f>
        <v>0</v>
      </c>
      <c r="KY100" s="247">
        <f>IF(KY$19-'様式３（療養者名簿）（⑤の場合）'!$BJ105+1&lt;=15,IF(KY$19&gt;='様式３（療養者名簿）（⑤の場合）'!$BJ105,IF(KY$19&lt;='様式３（療養者名簿）（⑤の場合）'!$BK105,1,0),0),0)</f>
        <v>0</v>
      </c>
      <c r="KZ100" s="247">
        <f>IF(KZ$19-'様式３（療養者名簿）（⑤の場合）'!$BJ105+1&lt;=15,IF(KZ$19&gt;='様式３（療養者名簿）（⑤の場合）'!$BJ105,IF(KZ$19&lt;='様式３（療養者名簿）（⑤の場合）'!$BK105,1,0),0),0)</f>
        <v>0</v>
      </c>
      <c r="LA100" s="247">
        <f>IF(LA$19-'様式３（療養者名簿）（⑤の場合）'!$BJ105+1&lt;=15,IF(LA$19&gt;='様式３（療養者名簿）（⑤の場合）'!$BJ105,IF(LA$19&lt;='様式３（療養者名簿）（⑤の場合）'!$BK105,1,0),0),0)</f>
        <v>0</v>
      </c>
      <c r="LB100" s="247">
        <f>IF(LB$19-'様式３（療養者名簿）（⑤の場合）'!$BJ105+1&lt;=15,IF(LB$19&gt;='様式３（療養者名簿）（⑤の場合）'!$BJ105,IF(LB$19&lt;='様式３（療養者名簿）（⑤の場合）'!$BK105,1,0),0),0)</f>
        <v>0</v>
      </c>
      <c r="LC100" s="247">
        <f>IF(LC$19-'様式３（療養者名簿）（⑤の場合）'!$BJ105+1&lt;=15,IF(LC$19&gt;='様式３（療養者名簿）（⑤の場合）'!$BJ105,IF(LC$19&lt;='様式３（療養者名簿）（⑤の場合）'!$BK105,1,0),0),0)</f>
        <v>0</v>
      </c>
      <c r="LD100" s="247">
        <f>IF(LD$19-'様式３（療養者名簿）（⑤の場合）'!$BJ105+1&lt;=15,IF(LD$19&gt;='様式３（療養者名簿）（⑤の場合）'!$BJ105,IF(LD$19&lt;='様式３（療養者名簿）（⑤の場合）'!$BK105,1,0),0),0)</f>
        <v>0</v>
      </c>
      <c r="LE100" s="247">
        <f>IF(LE$19-'様式３（療養者名簿）（⑤の場合）'!$BJ105+1&lt;=15,IF(LE$19&gt;='様式３（療養者名簿）（⑤の場合）'!$BJ105,IF(LE$19&lt;='様式３（療養者名簿）（⑤の場合）'!$BK105,1,0),0),0)</f>
        <v>0</v>
      </c>
      <c r="LF100" s="247">
        <f>IF(LF$19-'様式３（療養者名簿）（⑤の場合）'!$BJ105+1&lt;=15,IF(LF$19&gt;='様式３（療養者名簿）（⑤の場合）'!$BJ105,IF(LF$19&lt;='様式３（療養者名簿）（⑤の場合）'!$BK105,1,0),0),0)</f>
        <v>0</v>
      </c>
      <c r="LG100" s="247">
        <f>IF(LG$19-'様式３（療養者名簿）（⑤の場合）'!$BJ105+1&lt;=15,IF(LG$19&gt;='様式３（療養者名簿）（⑤の場合）'!$BJ105,IF(LG$19&lt;='様式３（療養者名簿）（⑤の場合）'!$BK105,1,0),0),0)</f>
        <v>0</v>
      </c>
      <c r="LH100" s="247">
        <f>IF(LH$19-'様式３（療養者名簿）（⑤の場合）'!$BJ105+1&lt;=15,IF(LH$19&gt;='様式３（療養者名簿）（⑤の場合）'!$BJ105,IF(LH$19&lt;='様式３（療養者名簿）（⑤の場合）'!$BK105,1,0),0),0)</f>
        <v>0</v>
      </c>
      <c r="LI100" s="247">
        <f>IF(LI$19-'様式３（療養者名簿）（⑤の場合）'!$BJ105+1&lt;=15,IF(LI$19&gt;='様式３（療養者名簿）（⑤の場合）'!$BJ105,IF(LI$19&lt;='様式３（療養者名簿）（⑤の場合）'!$BK105,1,0),0),0)</f>
        <v>0</v>
      </c>
      <c r="LJ100" s="247">
        <f>IF(LJ$19-'様式３（療養者名簿）（⑤の場合）'!$BJ105+1&lt;=15,IF(LJ$19&gt;='様式３（療養者名簿）（⑤の場合）'!$BJ105,IF(LJ$19&lt;='様式３（療養者名簿）（⑤の場合）'!$BK105,1,0),0),0)</f>
        <v>0</v>
      </c>
      <c r="LK100" s="247">
        <f>IF(LK$19-'様式３（療養者名簿）（⑤の場合）'!$BJ105+1&lt;=15,IF(LK$19&gt;='様式３（療養者名簿）（⑤の場合）'!$BJ105,IF(LK$19&lt;='様式３（療養者名簿）（⑤の場合）'!$BK105,1,0),0),0)</f>
        <v>0</v>
      </c>
      <c r="LL100" s="247">
        <f>IF(LL$19-'様式３（療養者名簿）（⑤の場合）'!$BJ105+1&lt;=15,IF(LL$19&gt;='様式３（療養者名簿）（⑤の場合）'!$BJ105,IF(LL$19&lt;='様式３（療養者名簿）（⑤の場合）'!$BK105,1,0),0),0)</f>
        <v>0</v>
      </c>
      <c r="LM100" s="247">
        <f>IF(LM$19-'様式３（療養者名簿）（⑤の場合）'!$BJ105+1&lt;=15,IF(LM$19&gt;='様式３（療養者名簿）（⑤の場合）'!$BJ105,IF(LM$19&lt;='様式３（療養者名簿）（⑤の場合）'!$BK105,1,0),0),0)</f>
        <v>0</v>
      </c>
      <c r="LN100" s="247">
        <f>IF(LN$19-'様式３（療養者名簿）（⑤の場合）'!$BJ105+1&lt;=15,IF(LN$19&gt;='様式３（療養者名簿）（⑤の場合）'!$BJ105,IF(LN$19&lt;='様式３（療養者名簿）（⑤の場合）'!$BK105,1,0),0),0)</f>
        <v>0</v>
      </c>
      <c r="LO100" s="247">
        <f>IF(LO$19-'様式３（療養者名簿）（⑤の場合）'!$BJ105+1&lt;=15,IF(LO$19&gt;='様式３（療養者名簿）（⑤の場合）'!$BJ105,IF(LO$19&lt;='様式３（療養者名簿）（⑤の場合）'!$BK105,1,0),0),0)</f>
        <v>0</v>
      </c>
      <c r="LP100" s="247">
        <f>IF(LP$19-'様式３（療養者名簿）（⑤の場合）'!$BJ105+1&lt;=15,IF(LP$19&gt;='様式３（療養者名簿）（⑤の場合）'!$BJ105,IF(LP$19&lt;='様式３（療養者名簿）（⑤の場合）'!$BK105,1,0),0),0)</f>
        <v>0</v>
      </c>
      <c r="LQ100" s="247">
        <f>IF(LQ$19-'様式３（療養者名簿）（⑤の場合）'!$BJ105+1&lt;=15,IF(LQ$19&gt;='様式３（療養者名簿）（⑤の場合）'!$BJ105,IF(LQ$19&lt;='様式３（療養者名簿）（⑤の場合）'!$BK105,1,0),0),0)</f>
        <v>0</v>
      </c>
      <c r="LR100" s="247">
        <f>IF(LR$19-'様式３（療養者名簿）（⑤の場合）'!$BJ105+1&lt;=15,IF(LR$19&gt;='様式３（療養者名簿）（⑤の場合）'!$BJ105,IF(LR$19&lt;='様式３（療養者名簿）（⑤の場合）'!$BK105,1,0),0),0)</f>
        <v>0</v>
      </c>
      <c r="LS100" s="247">
        <f>IF(LS$19-'様式３（療養者名簿）（⑤の場合）'!$BJ105+1&lt;=15,IF(LS$19&gt;='様式３（療養者名簿）（⑤の場合）'!$BJ105,IF(LS$19&lt;='様式３（療養者名簿）（⑤の場合）'!$BK105,1,0),0),0)</f>
        <v>0</v>
      </c>
      <c r="LT100" s="247">
        <f>IF(LT$19-'様式３（療養者名簿）（⑤の場合）'!$BJ105+1&lt;=15,IF(LT$19&gt;='様式３（療養者名簿）（⑤の場合）'!$BJ105,IF(LT$19&lt;='様式３（療養者名簿）（⑤の場合）'!$BK105,1,0),0),0)</f>
        <v>0</v>
      </c>
      <c r="LU100" s="247">
        <f>IF(LU$19-'様式３（療養者名簿）（⑤の場合）'!$BJ105+1&lt;=15,IF(LU$19&gt;='様式３（療養者名簿）（⑤の場合）'!$BJ105,IF(LU$19&lt;='様式３（療養者名簿）（⑤の場合）'!$BK105,1,0),0),0)</f>
        <v>0</v>
      </c>
      <c r="LV100" s="247">
        <f>IF(LV$19-'様式３（療養者名簿）（⑤の場合）'!$BJ105+1&lt;=15,IF(LV$19&gt;='様式３（療養者名簿）（⑤の場合）'!$BJ105,IF(LV$19&lt;='様式３（療養者名簿）（⑤の場合）'!$BK105,1,0),0),0)</f>
        <v>0</v>
      </c>
      <c r="LW100" s="247">
        <f>IF(LW$19-'様式３（療養者名簿）（⑤の場合）'!$BJ105+1&lt;=15,IF(LW$19&gt;='様式３（療養者名簿）（⑤の場合）'!$BJ105,IF(LW$19&lt;='様式３（療養者名簿）（⑤の場合）'!$BK105,1,0),0),0)</f>
        <v>0</v>
      </c>
      <c r="LX100" s="247">
        <f>IF(LX$19-'様式３（療養者名簿）（⑤の場合）'!$BJ105+1&lt;=15,IF(LX$19&gt;='様式３（療養者名簿）（⑤の場合）'!$BJ105,IF(LX$19&lt;='様式３（療養者名簿）（⑤の場合）'!$BK105,1,0),0),0)</f>
        <v>0</v>
      </c>
      <c r="LY100" s="247">
        <f>IF(LY$19-'様式３（療養者名簿）（⑤の場合）'!$BJ105+1&lt;=15,IF(LY$19&gt;='様式３（療養者名簿）（⑤の場合）'!$BJ105,IF(LY$19&lt;='様式３（療養者名簿）（⑤の場合）'!$BK105,1,0),0),0)</f>
        <v>0</v>
      </c>
      <c r="LZ100" s="247">
        <f>IF(LZ$19-'様式３（療養者名簿）（⑤の場合）'!$BJ105+1&lt;=15,IF(LZ$19&gt;='様式３（療養者名簿）（⑤の場合）'!$BJ105,IF(LZ$19&lt;='様式３（療養者名簿）（⑤の場合）'!$BK105,1,0),0),0)</f>
        <v>0</v>
      </c>
      <c r="MA100" s="247">
        <f>IF(MA$19-'様式３（療養者名簿）（⑤の場合）'!$BJ105+1&lt;=15,IF(MA$19&gt;='様式３（療養者名簿）（⑤の場合）'!$BJ105,IF(MA$19&lt;='様式３（療養者名簿）（⑤の場合）'!$BK105,1,0),0),0)</f>
        <v>0</v>
      </c>
      <c r="MB100" s="247">
        <f>IF(MB$19-'様式３（療養者名簿）（⑤の場合）'!$BJ105+1&lt;=15,IF(MB$19&gt;='様式３（療養者名簿）（⑤の場合）'!$BJ105,IF(MB$19&lt;='様式３（療養者名簿）（⑤の場合）'!$BK105,1,0),0),0)</f>
        <v>0</v>
      </c>
      <c r="MC100" s="247">
        <f>IF(MC$19-'様式３（療養者名簿）（⑤の場合）'!$BJ105+1&lt;=15,IF(MC$19&gt;='様式３（療養者名簿）（⑤の場合）'!$BJ105,IF(MC$19&lt;='様式３（療養者名簿）（⑤の場合）'!$BK105,1,0),0),0)</f>
        <v>0</v>
      </c>
      <c r="MD100" s="247">
        <f>IF(MD$19-'様式３（療養者名簿）（⑤の場合）'!$BJ105+1&lt;=15,IF(MD$19&gt;='様式３（療養者名簿）（⑤の場合）'!$BJ105,IF(MD$19&lt;='様式３（療養者名簿）（⑤の場合）'!$BK105,1,0),0),0)</f>
        <v>0</v>
      </c>
      <c r="ME100" s="247">
        <f>IF(ME$19-'様式３（療養者名簿）（⑤の場合）'!$BJ105+1&lt;=15,IF(ME$19&gt;='様式３（療養者名簿）（⑤の場合）'!$BJ105,IF(ME$19&lt;='様式３（療養者名簿）（⑤の場合）'!$BK105,1,0),0),0)</f>
        <v>0</v>
      </c>
      <c r="MF100" s="247">
        <f>IF(MF$19-'様式３（療養者名簿）（⑤の場合）'!$BJ105+1&lt;=15,IF(MF$19&gt;='様式３（療養者名簿）（⑤の場合）'!$BJ105,IF(MF$19&lt;='様式３（療養者名簿）（⑤の場合）'!$BK105,1,0),0),0)</f>
        <v>0</v>
      </c>
      <c r="MG100" s="247">
        <f>IF(MG$19-'様式３（療養者名簿）（⑤の場合）'!$BJ105+1&lt;=15,IF(MG$19&gt;='様式３（療養者名簿）（⑤の場合）'!$BJ105,IF(MG$19&lt;='様式３（療養者名簿）（⑤の場合）'!$BK105,1,0),0),0)</f>
        <v>0</v>
      </c>
      <c r="MH100" s="247">
        <f>IF(MH$19-'様式３（療養者名簿）（⑤の場合）'!$BJ105+1&lt;=15,IF(MH$19&gt;='様式３（療養者名簿）（⑤の場合）'!$BJ105,IF(MH$19&lt;='様式３（療養者名簿）（⑤の場合）'!$BK105,1,0),0),0)</f>
        <v>0</v>
      </c>
      <c r="MI100" s="247">
        <f>IF(MI$19-'様式３（療養者名簿）（⑤の場合）'!$BJ105+1&lt;=15,IF(MI$19&gt;='様式３（療養者名簿）（⑤の場合）'!$BJ105,IF(MI$19&lt;='様式３（療養者名簿）（⑤の場合）'!$BK105,1,0),0),0)</f>
        <v>0</v>
      </c>
      <c r="MJ100" s="247">
        <f>IF(MJ$19-'様式３（療養者名簿）（⑤の場合）'!$BJ105+1&lt;=15,IF(MJ$19&gt;='様式３（療養者名簿）（⑤の場合）'!$BJ105,IF(MJ$19&lt;='様式３（療養者名簿）（⑤の場合）'!$BK105,1,0),0),0)</f>
        <v>0</v>
      </c>
      <c r="MK100" s="247">
        <f>IF(MK$19-'様式３（療養者名簿）（⑤の場合）'!$BJ105+1&lt;=15,IF(MK$19&gt;='様式３（療養者名簿）（⑤の場合）'!$BJ105,IF(MK$19&lt;='様式３（療養者名簿）（⑤の場合）'!$BK105,1,0),0),0)</f>
        <v>0</v>
      </c>
      <c r="ML100" s="247">
        <f>IF(ML$19-'様式３（療養者名簿）（⑤の場合）'!$BJ105+1&lt;=15,IF(ML$19&gt;='様式３（療養者名簿）（⑤の場合）'!$BJ105,IF(ML$19&lt;='様式３（療養者名簿）（⑤の場合）'!$BK105,1,0),0),0)</f>
        <v>0</v>
      </c>
      <c r="MM100" s="247">
        <f>IF(MM$19-'様式３（療養者名簿）（⑤の場合）'!$BJ105+1&lt;=15,IF(MM$19&gt;='様式３（療養者名簿）（⑤の場合）'!$BJ105,IF(MM$19&lt;='様式３（療養者名簿）（⑤の場合）'!$BK105,1,0),0),0)</f>
        <v>0</v>
      </c>
      <c r="MN100" s="247">
        <f>IF(MN$19-'様式３（療養者名簿）（⑤の場合）'!$BJ105+1&lt;=15,IF(MN$19&gt;='様式３（療養者名簿）（⑤の場合）'!$BJ105,IF(MN$19&lt;='様式３（療養者名簿）（⑤の場合）'!$BK105,1,0),0),0)</f>
        <v>0</v>
      </c>
      <c r="MO100" s="247">
        <f>IF(MO$19-'様式３（療養者名簿）（⑤の場合）'!$BJ105+1&lt;=15,IF(MO$19&gt;='様式３（療養者名簿）（⑤の場合）'!$BJ105,IF(MO$19&lt;='様式３（療養者名簿）（⑤の場合）'!$BK105,1,0),0),0)</f>
        <v>0</v>
      </c>
      <c r="MP100" s="247">
        <f>IF(MP$19-'様式３（療養者名簿）（⑤の場合）'!$BJ105+1&lt;=15,IF(MP$19&gt;='様式３（療養者名簿）（⑤の場合）'!$BJ105,IF(MP$19&lt;='様式３（療養者名簿）（⑤の場合）'!$BK105,1,0),0),0)</f>
        <v>0</v>
      </c>
      <c r="MQ100" s="247">
        <f>IF(MQ$19-'様式３（療養者名簿）（⑤の場合）'!$BJ105+1&lt;=15,IF(MQ$19&gt;='様式３（療養者名簿）（⑤の場合）'!$BJ105,IF(MQ$19&lt;='様式３（療養者名簿）（⑤の場合）'!$BK105,1,0),0),0)</f>
        <v>0</v>
      </c>
      <c r="MR100" s="247">
        <f>IF(MR$19-'様式３（療養者名簿）（⑤の場合）'!$BJ105+1&lt;=15,IF(MR$19&gt;='様式３（療養者名簿）（⑤の場合）'!$BJ105,IF(MR$19&lt;='様式３（療養者名簿）（⑤の場合）'!$BK105,1,0),0),0)</f>
        <v>0</v>
      </c>
      <c r="MS100" s="247">
        <f>IF(MS$19-'様式３（療養者名簿）（⑤の場合）'!$BJ105+1&lt;=15,IF(MS$19&gt;='様式３（療養者名簿）（⑤の場合）'!$BJ105,IF(MS$19&lt;='様式３（療養者名簿）（⑤の場合）'!$BK105,1,0),0),0)</f>
        <v>0</v>
      </c>
      <c r="MT100" s="247">
        <f>IF(MT$19-'様式３（療養者名簿）（⑤の場合）'!$BJ105+1&lt;=15,IF(MT$19&gt;='様式３（療養者名簿）（⑤の場合）'!$BJ105,IF(MT$19&lt;='様式３（療養者名簿）（⑤の場合）'!$BK105,1,0),0),0)</f>
        <v>0</v>
      </c>
      <c r="MU100" s="247">
        <f>IF(MU$19-'様式３（療養者名簿）（⑤の場合）'!$BJ105+1&lt;=15,IF(MU$19&gt;='様式３（療養者名簿）（⑤の場合）'!$BJ105,IF(MU$19&lt;='様式３（療養者名簿）（⑤の場合）'!$BK105,1,0),0),0)</f>
        <v>0</v>
      </c>
      <c r="MV100" s="247">
        <f>IF(MV$19-'様式３（療養者名簿）（⑤の場合）'!$BJ105+1&lt;=15,IF(MV$19&gt;='様式３（療養者名簿）（⑤の場合）'!$BJ105,IF(MV$19&lt;='様式３（療養者名簿）（⑤の場合）'!$BK105,1,0),0),0)</f>
        <v>0</v>
      </c>
      <c r="MW100" s="247">
        <f>IF(MW$19-'様式３（療養者名簿）（⑤の場合）'!$BJ105+1&lt;=15,IF(MW$19&gt;='様式３（療養者名簿）（⑤の場合）'!$BJ105,IF(MW$19&lt;='様式３（療養者名簿）（⑤の場合）'!$BK105,1,0),0),0)</f>
        <v>0</v>
      </c>
      <c r="MX100" s="247">
        <f>IF(MX$19-'様式３（療養者名簿）（⑤の場合）'!$BJ105+1&lt;=15,IF(MX$19&gt;='様式３（療養者名簿）（⑤の場合）'!$BJ105,IF(MX$19&lt;='様式３（療養者名簿）（⑤の場合）'!$BK105,1,0),0),0)</f>
        <v>0</v>
      </c>
      <c r="MY100" s="247">
        <f>IF(MY$19-'様式３（療養者名簿）（⑤の場合）'!$BJ105+1&lt;=15,IF(MY$19&gt;='様式３（療養者名簿）（⑤の場合）'!$BJ105,IF(MY$19&lt;='様式３（療養者名簿）（⑤の場合）'!$BK105,1,0),0),0)</f>
        <v>0</v>
      </c>
      <c r="MZ100" s="247">
        <f>IF(MZ$19-'様式３（療養者名簿）（⑤の場合）'!$BJ105+1&lt;=15,IF(MZ$19&gt;='様式３（療養者名簿）（⑤の場合）'!$BJ105,IF(MZ$19&lt;='様式３（療養者名簿）（⑤の場合）'!$BK105,1,0),0),0)</f>
        <v>0</v>
      </c>
      <c r="NA100" s="247">
        <f>IF(NA$19-'様式３（療養者名簿）（⑤の場合）'!$BJ105+1&lt;=15,IF(NA$19&gt;='様式３（療養者名簿）（⑤の場合）'!$BJ105,IF(NA$19&lt;='様式３（療養者名簿）（⑤の場合）'!$BK105,1,0),0),0)</f>
        <v>0</v>
      </c>
      <c r="NB100" s="247">
        <f>IF(NB$19-'様式３（療養者名簿）（⑤の場合）'!$BJ105+1&lt;=15,IF(NB$19&gt;='様式３（療養者名簿）（⑤の場合）'!$BJ105,IF(NB$19&lt;='様式３（療養者名簿）（⑤の場合）'!$BK105,1,0),0),0)</f>
        <v>0</v>
      </c>
      <c r="NC100" s="248">
        <f>IF(NC$19-'様式３（療養者名簿）（⑤の場合）'!$BJ105+1&lt;=15,IF(NC$19&gt;='様式３（療養者名簿）（⑤の場合）'!$BJ105,IF(NC$19&lt;='様式３（療養者名簿）（⑤の場合）'!$BK105,1,0),0),0)</f>
        <v>0</v>
      </c>
      <c r="ND100" s="248">
        <f>IF(ND$19-'様式３（療養者名簿）（⑤の場合）'!$BJ105+1&lt;=15,IF(ND$19&gt;='様式３（療養者名簿）（⑤の場合）'!$BJ105,IF(ND$19&lt;='様式３（療養者名簿）（⑤の場合）'!$BK105,1,0),0),0)</f>
        <v>0</v>
      </c>
      <c r="NE100" s="248">
        <f>IF(NE$19-'様式３（療養者名簿）（⑤の場合）'!$BJ105+1&lt;=15,IF(NE$19&gt;='様式３（療養者名簿）（⑤の場合）'!$BJ105,IF(NE$19&lt;='様式３（療養者名簿）（⑤の場合）'!$BK105,1,0),0),0)</f>
        <v>0</v>
      </c>
      <c r="NF100" s="248">
        <f>IF(NF$19-'様式３（療養者名簿）（⑤の場合）'!$BJ105+1&lt;=15,IF(NF$19&gt;='様式３（療養者名簿）（⑤の場合）'!$BJ105,IF(NF$19&lt;='様式３（療養者名簿）（⑤の場合）'!$BK105,1,0),0),0)</f>
        <v>0</v>
      </c>
      <c r="NG100" s="248">
        <f>IF(NG$19-'様式３（療養者名簿）（⑤の場合）'!$BJ105+1&lt;=15,IF(NG$19&gt;='様式３（療養者名簿）（⑤の場合）'!$BJ105,IF(NG$19&lt;='様式３（療養者名簿）（⑤の場合）'!$BK105,1,0),0),0)</f>
        <v>0</v>
      </c>
      <c r="NH100" s="248">
        <f>IF(NH$19-'様式３（療養者名簿）（⑤の場合）'!$BJ105+1&lt;=15,IF(NH$19&gt;='様式３（療養者名簿）（⑤の場合）'!$BJ105,IF(NH$19&lt;='様式３（療養者名簿）（⑤の場合）'!$BK105,1,0),0),0)</f>
        <v>0</v>
      </c>
      <c r="NI100" s="248">
        <f>IF(NI$19-'様式３（療養者名簿）（⑤の場合）'!$BJ105+1&lt;=15,IF(NI$19&gt;='様式３（療養者名簿）（⑤の場合）'!$BJ105,IF(NI$19&lt;='様式３（療養者名簿）（⑤の場合）'!$BK105,1,0),0),0)</f>
        <v>0</v>
      </c>
      <c r="NJ100" s="248">
        <f>IF(NJ$19-'様式３（療養者名簿）（⑤の場合）'!$BJ105+1&lt;=15,IF(NJ$19&gt;='様式３（療養者名簿）（⑤の場合）'!$BJ105,IF(NJ$19&lt;='様式３（療養者名簿）（⑤の場合）'!$BK105,1,0),0),0)</f>
        <v>0</v>
      </c>
      <c r="NK100" s="248">
        <f>IF(NK$19-'様式３（療養者名簿）（⑤の場合）'!$BJ105+1&lt;=15,IF(NK$19&gt;='様式３（療養者名簿）（⑤の場合）'!$BJ105,IF(NK$19&lt;='様式３（療養者名簿）（⑤の場合）'!$BK105,1,0),0),0)</f>
        <v>0</v>
      </c>
      <c r="NL100" s="248">
        <f>IF(NL$19-'様式３（療養者名簿）（⑤の場合）'!$BJ105+1&lt;=15,IF(NL$19&gt;='様式３（療養者名簿）（⑤の場合）'!$BJ105,IF(NL$19&lt;='様式３（療養者名簿）（⑤の場合）'!$BK105,1,0),0),0)</f>
        <v>0</v>
      </c>
      <c r="NM100" s="248">
        <f>IF(NM$19-'様式３（療養者名簿）（⑤の場合）'!$BJ105+1&lt;=15,IF(NM$19&gt;='様式３（療養者名簿）（⑤の場合）'!$BJ105,IF(NM$19&lt;='様式３（療養者名簿）（⑤の場合）'!$BK105,1,0),0),0)</f>
        <v>0</v>
      </c>
      <c r="NN100" s="248">
        <f>IF(NN$19-'様式３（療養者名簿）（⑤の場合）'!$BJ105+1&lt;=15,IF(NN$19&gt;='様式３（療養者名簿）（⑤の場合）'!$BJ105,IF(NN$19&lt;='様式３（療養者名簿）（⑤の場合）'!$BK105,1,0),0),0)</f>
        <v>0</v>
      </c>
      <c r="NO100" s="248">
        <f>IF(NO$19-'様式３（療養者名簿）（⑤の場合）'!$BJ105+1&lt;=15,IF(NO$19&gt;='様式３（療養者名簿）（⑤の場合）'!$BJ105,IF(NO$19&lt;='様式３（療養者名簿）（⑤の場合）'!$BK105,1,0),0),0)</f>
        <v>0</v>
      </c>
      <c r="NP100" s="248">
        <f>IF(NP$19-'様式３（療養者名簿）（⑤の場合）'!$BJ105+1&lt;=15,IF(NP$19&gt;='様式３（療養者名簿）（⑤の場合）'!$BJ105,IF(NP$19&lt;='様式３（療養者名簿）（⑤の場合）'!$BK105,1,0),0),0)</f>
        <v>0</v>
      </c>
      <c r="NQ100" s="248">
        <f>IF(NQ$19-'様式３（療養者名簿）（⑤の場合）'!$BJ105+1&lt;=15,IF(NQ$19&gt;='様式３（療養者名簿）（⑤の場合）'!$BJ105,IF(NQ$19&lt;='様式３（療養者名簿）（⑤の場合）'!$BK105,1,0),0),0)</f>
        <v>0</v>
      </c>
      <c r="NR100" s="248">
        <f>IF(NR$19-'様式３（療養者名簿）（⑤の場合）'!$BJ105+1&lt;=15,IF(NR$19&gt;='様式３（療養者名簿）（⑤の場合）'!$BJ105,IF(NR$19&lt;='様式３（療養者名簿）（⑤の場合）'!$BK105,1,0),0),0)</f>
        <v>0</v>
      </c>
      <c r="NS100" s="248">
        <f>IF(NS$19-'様式３（療養者名簿）（⑤の場合）'!$BJ105+1&lt;=15,IF(NS$19&gt;='様式３（療養者名簿）（⑤の場合）'!$BJ105,IF(NS$19&lt;='様式３（療養者名簿）（⑤の場合）'!$BK105,1,0),0),0)</f>
        <v>0</v>
      </c>
      <c r="NT100" s="248">
        <f>IF(NT$19-'様式３（療養者名簿）（⑤の場合）'!$BJ105+1&lt;=15,IF(NT$19&gt;='様式３（療養者名簿）（⑤の場合）'!$BJ105,IF(NT$19&lt;='様式３（療養者名簿）（⑤の場合）'!$BK105,1,0),0),0)</f>
        <v>0</v>
      </c>
      <c r="NU100" s="248">
        <f>IF(NU$19-'様式３（療養者名簿）（⑤の場合）'!$BJ105+1&lt;=15,IF(NU$19&gt;='様式３（療養者名簿）（⑤の場合）'!$BJ105,IF(NU$19&lt;='様式３（療養者名簿）（⑤の場合）'!$BK105,1,0),0),0)</f>
        <v>0</v>
      </c>
      <c r="NV100" s="248">
        <f>IF(NV$19-'様式３（療養者名簿）（⑤の場合）'!$BJ105+1&lt;=15,IF(NV$19&gt;='様式３（療養者名簿）（⑤の場合）'!$BJ105,IF(NV$19&lt;='様式３（療養者名簿）（⑤の場合）'!$BK105,1,0),0),0)</f>
        <v>0</v>
      </c>
      <c r="NW100" s="248">
        <f>IF(NW$19-'様式３（療養者名簿）（⑤の場合）'!$BJ105+1&lt;=15,IF(NW$19&gt;='様式３（療養者名簿）（⑤の場合）'!$BJ105,IF(NW$19&lt;='様式３（療養者名簿）（⑤の場合）'!$BK105,1,0),0),0)</f>
        <v>0</v>
      </c>
      <c r="NX100" s="248">
        <f>IF(NX$19-'様式３（療養者名簿）（⑤の場合）'!$BJ105+1&lt;=15,IF(NX$19&gt;='様式３（療養者名簿）（⑤の場合）'!$BJ105,IF(NX$19&lt;='様式３（療養者名簿）（⑤の場合）'!$BK105,1,0),0),0)</f>
        <v>0</v>
      </c>
      <c r="NY100" s="248">
        <f>IF(NY$19-'様式３（療養者名簿）（⑤の場合）'!$BJ105+1&lt;=15,IF(NY$19&gt;='様式３（療養者名簿）（⑤の場合）'!$BJ105,IF(NY$19&lt;='様式３（療養者名簿）（⑤の場合）'!$BK105,1,0),0),0)</f>
        <v>0</v>
      </c>
      <c r="NZ100" s="248">
        <f>IF(NZ$19-'様式３（療養者名簿）（⑤の場合）'!$BJ105+1&lt;=15,IF(NZ$19&gt;='様式３（療養者名簿）（⑤の場合）'!$BJ105,IF(NZ$19&lt;='様式３（療養者名簿）（⑤の場合）'!$BK105,1,0),0),0)</f>
        <v>0</v>
      </c>
      <c r="OA100" s="248">
        <f>IF(OA$19-'様式３（療養者名簿）（⑤の場合）'!$BJ105+1&lt;=15,IF(OA$19&gt;='様式３（療養者名簿）（⑤の場合）'!$BJ105,IF(OA$19&lt;='様式３（療養者名簿）（⑤の場合）'!$BK105,1,0),0),0)</f>
        <v>0</v>
      </c>
      <c r="OB100" s="248">
        <f>IF(OB$19-'様式３（療養者名簿）（⑤の場合）'!$BJ105+1&lt;=15,IF(OB$19&gt;='様式３（療養者名簿）（⑤の場合）'!$BJ105,IF(OB$19&lt;='様式３（療養者名簿）（⑤の場合）'!$BK105,1,0),0),0)</f>
        <v>0</v>
      </c>
      <c r="OC100" s="248">
        <f>IF(OC$19-'様式３（療養者名簿）（⑤の場合）'!$BJ105+1&lt;=15,IF(OC$19&gt;='様式３（療養者名簿）（⑤の場合）'!$BJ105,IF(OC$19&lt;='様式３（療養者名簿）（⑤の場合）'!$BK105,1,0),0),0)</f>
        <v>0</v>
      </c>
      <c r="OD100" s="248">
        <f>IF(OD$19-'様式３（療養者名簿）（⑤の場合）'!$BJ105+1&lt;=15,IF(OD$19&gt;='様式３（療養者名簿）（⑤の場合）'!$BJ105,IF(OD$19&lt;='様式３（療養者名簿）（⑤の場合）'!$BK105,1,0),0),0)</f>
        <v>0</v>
      </c>
      <c r="OE100" s="248">
        <f>IF(OE$19-'様式３（療養者名簿）（⑤の場合）'!$BJ105+1&lt;=15,IF(OE$19&gt;='様式３（療養者名簿）（⑤の場合）'!$BJ105,IF(OE$19&lt;='様式３（療養者名簿）（⑤の場合）'!$BK105,1,0),0),0)</f>
        <v>0</v>
      </c>
      <c r="OF100" s="248">
        <f>IF(OF$19-'様式３（療養者名簿）（⑤の場合）'!$BJ105+1&lt;=15,IF(OF$19&gt;='様式３（療養者名簿）（⑤の場合）'!$BJ105,IF(OF$19&lt;='様式３（療養者名簿）（⑤の場合）'!$BK105,1,0),0),0)</f>
        <v>0</v>
      </c>
      <c r="OG100" s="248">
        <f>IF(OG$19-'様式３（療養者名簿）（⑤の場合）'!$BJ105+1&lt;=15,IF(OG$19&gt;='様式３（療養者名簿）（⑤の場合）'!$BJ105,IF(OG$19&lt;='様式３（療養者名簿）（⑤の場合）'!$BK105,1,0),0),0)</f>
        <v>0</v>
      </c>
      <c r="OH100" s="248">
        <f>IF(OH$19-'様式３（療養者名簿）（⑤の場合）'!$BJ105+1&lt;=15,IF(OH$19&gt;='様式３（療養者名簿）（⑤の場合）'!$BJ105,IF(OH$19&lt;='様式３（療養者名簿）（⑤の場合）'!$BK105,1,0),0),0)</f>
        <v>0</v>
      </c>
      <c r="OI100" s="248">
        <f>IF(OI$19-'様式３（療養者名簿）（⑤の場合）'!$BJ105+1&lt;=15,IF(OI$19&gt;='様式３（療養者名簿）（⑤の場合）'!$BJ105,IF(OI$19&lt;='様式３（療養者名簿）（⑤の場合）'!$BK105,1,0),0),0)</f>
        <v>0</v>
      </c>
      <c r="OJ100" s="248">
        <f>IF(OJ$19-'様式３（療養者名簿）（⑤の場合）'!$BJ105+1&lt;=15,IF(OJ$19&gt;='様式３（療養者名簿）（⑤の場合）'!$BJ105,IF(OJ$19&lt;='様式３（療養者名簿）（⑤の場合）'!$BK105,1,0),0),0)</f>
        <v>0</v>
      </c>
      <c r="OK100" s="248">
        <f>IF(OK$19-'様式３（療養者名簿）（⑤の場合）'!$BJ105+1&lt;=15,IF(OK$19&gt;='様式３（療養者名簿）（⑤の場合）'!$BJ105,IF(OK$19&lt;='様式３（療養者名簿）（⑤の場合）'!$BK105,1,0),0),0)</f>
        <v>0</v>
      </c>
      <c r="OL100" s="248">
        <f>IF(OL$19-'様式３（療養者名簿）（⑤の場合）'!$BJ105+1&lt;=15,IF(OL$19&gt;='様式３（療養者名簿）（⑤の場合）'!$BJ105,IF(OL$19&lt;='様式３（療養者名簿）（⑤の場合）'!$BK105,1,0),0),0)</f>
        <v>0</v>
      </c>
      <c r="OM100" s="248">
        <f>IF(OM$19-'様式３（療養者名簿）（⑤の場合）'!$BJ105+1&lt;=15,IF(OM$19&gt;='様式３（療養者名簿）（⑤の場合）'!$BJ105,IF(OM$19&lt;='様式３（療養者名簿）（⑤の場合）'!$BK105,1,0),0),0)</f>
        <v>0</v>
      </c>
      <c r="ON100" s="248">
        <f>IF(ON$19-'様式３（療養者名簿）（⑤の場合）'!$BJ105+1&lt;=15,IF(ON$19&gt;='様式３（療養者名簿）（⑤の場合）'!$BJ105,IF(ON$19&lt;='様式３（療養者名簿）（⑤の場合）'!$BK105,1,0),0),0)</f>
        <v>0</v>
      </c>
      <c r="OO100" s="248">
        <f>IF(OO$19-'様式３（療養者名簿）（⑤の場合）'!$BJ105+1&lt;=15,IF(OO$19&gt;='様式３（療養者名簿）（⑤の場合）'!$BJ105,IF(OO$19&lt;='様式３（療養者名簿）（⑤の場合）'!$BK105,1,0),0),0)</f>
        <v>0</v>
      </c>
      <c r="OP100" s="248">
        <f>IF(OP$19-'様式３（療養者名簿）（⑤の場合）'!$BJ105+1&lt;=15,IF(OP$19&gt;='様式３（療養者名簿）（⑤の場合）'!$BJ105,IF(OP$19&lt;='様式３（療養者名簿）（⑤の場合）'!$BK105,1,0),0),0)</f>
        <v>0</v>
      </c>
      <c r="OQ100" s="248">
        <f>IF(OQ$19-'様式３（療養者名簿）（⑤の場合）'!$BJ105+1&lt;=15,IF(OQ$19&gt;='様式３（療養者名簿）（⑤の場合）'!$BJ105,IF(OQ$19&lt;='様式３（療養者名簿）（⑤の場合）'!$BK105,1,0),0),0)</f>
        <v>0</v>
      </c>
      <c r="OR100" s="248">
        <f>IF(OR$19-'様式３（療養者名簿）（⑤の場合）'!$BJ105+1&lt;=15,IF(OR$19&gt;='様式３（療養者名簿）（⑤の場合）'!$BJ105,IF(OR$19&lt;='様式３（療養者名簿）（⑤の場合）'!$BK105,1,0),0),0)</f>
        <v>0</v>
      </c>
      <c r="OS100" s="248">
        <f>IF(OS$19-'様式３（療養者名簿）（⑤の場合）'!$BJ105+1&lt;=15,IF(OS$19&gt;='様式３（療養者名簿）（⑤の場合）'!$BJ105,IF(OS$19&lt;='様式３（療養者名簿）（⑤の場合）'!$BK105,1,0),0),0)</f>
        <v>0</v>
      </c>
      <c r="OT100" s="248">
        <f>IF(OT$19-'様式３（療養者名簿）（⑤の場合）'!$BJ105+1&lt;=15,IF(OT$19&gt;='様式３（療養者名簿）（⑤の場合）'!$BJ105,IF(OT$19&lt;='様式３（療養者名簿）（⑤の場合）'!$BK105,1,0),0),0)</f>
        <v>0</v>
      </c>
      <c r="OU100" s="248">
        <f>IF(OU$19-'様式３（療養者名簿）（⑤の場合）'!$BJ105+1&lt;=15,IF(OU$19&gt;='様式３（療養者名簿）（⑤の場合）'!$BJ105,IF(OU$19&lt;='様式３（療養者名簿）（⑤の場合）'!$BK105,1,0),0),0)</f>
        <v>0</v>
      </c>
      <c r="OV100" s="248">
        <f>IF(OV$19-'様式３（療養者名簿）（⑤の場合）'!$BJ105+1&lt;=15,IF(OV$19&gt;='様式３（療養者名簿）（⑤の場合）'!$BJ105,IF(OV$19&lt;='様式３（療養者名簿）（⑤の場合）'!$BK105,1,0),0),0)</f>
        <v>0</v>
      </c>
      <c r="OW100" s="248">
        <f>IF(OW$19-'様式３（療養者名簿）（⑤の場合）'!$BJ105+1&lt;=15,IF(OW$19&gt;='様式３（療養者名簿）（⑤の場合）'!$BJ105,IF(OW$19&lt;='様式３（療養者名簿）（⑤の場合）'!$BK105,1,0),0),0)</f>
        <v>0</v>
      </c>
      <c r="OX100" s="248">
        <f>IF(OX$19-'様式３（療養者名簿）（⑤の場合）'!$BJ105+1&lt;=15,IF(OX$19&gt;='様式３（療養者名簿）（⑤の場合）'!$BJ105,IF(OX$19&lt;='様式３（療養者名簿）（⑤の場合）'!$BK105,1,0),0),0)</f>
        <v>0</v>
      </c>
      <c r="OY100" s="248">
        <f>IF(OY$19-'様式３（療養者名簿）（⑤の場合）'!$BJ105+1&lt;=15,IF(OY$19&gt;='様式３（療養者名簿）（⑤の場合）'!$BJ105,IF(OY$19&lt;='様式３（療養者名簿）（⑤の場合）'!$BK105,1,0),0),0)</f>
        <v>0</v>
      </c>
      <c r="OZ100" s="248">
        <f>IF(OZ$19-'様式３（療養者名簿）（⑤の場合）'!$BJ105+1&lt;=15,IF(OZ$19&gt;='様式３（療養者名簿）（⑤の場合）'!$BJ105,IF(OZ$19&lt;='様式３（療養者名簿）（⑤の場合）'!$BK105,1,0),0),0)</f>
        <v>0</v>
      </c>
      <c r="PA100" s="248">
        <f>IF(PA$19-'様式３（療養者名簿）（⑤の場合）'!$BJ105+1&lt;=15,IF(PA$19&gt;='様式３（療養者名簿）（⑤の場合）'!$BJ105,IF(PA$19&lt;='様式３（療養者名簿）（⑤の場合）'!$BK105,1,0),0),0)</f>
        <v>0</v>
      </c>
      <c r="PB100" s="248">
        <f>IF(PB$19-'様式３（療養者名簿）（⑤の場合）'!$BJ105+1&lt;=15,IF(PB$19&gt;='様式３（療養者名簿）（⑤の場合）'!$BJ105,IF(PB$19&lt;='様式３（療養者名簿）（⑤の場合）'!$BK105,1,0),0),0)</f>
        <v>0</v>
      </c>
      <c r="PC100" s="248">
        <f>IF(PC$19-'様式３（療養者名簿）（⑤の場合）'!$BJ105+1&lt;=15,IF(PC$19&gt;='様式３（療養者名簿）（⑤の場合）'!$BJ105,IF(PC$19&lt;='様式３（療養者名簿）（⑤の場合）'!$BK105,1,0),0),0)</f>
        <v>0</v>
      </c>
      <c r="PD100" s="248">
        <f>IF(PD$19-'様式３（療養者名簿）（⑤の場合）'!$BJ105+1&lt;=15,IF(PD$19&gt;='様式３（療養者名簿）（⑤の場合）'!$BJ105,IF(PD$19&lt;='様式３（療養者名簿）（⑤の場合）'!$BK105,1,0),0),0)</f>
        <v>0</v>
      </c>
      <c r="PE100" s="248">
        <f>IF(PE$19-'様式３（療養者名簿）（⑤の場合）'!$BJ105+1&lt;=15,IF(PE$19&gt;='様式３（療養者名簿）（⑤の場合）'!$BJ105,IF(PE$19&lt;='様式３（療養者名簿）（⑤の場合）'!$BK105,1,0),0),0)</f>
        <v>0</v>
      </c>
      <c r="PF100" s="248">
        <f>IF(PF$19-'様式３（療養者名簿）（⑤の場合）'!$BJ105+1&lt;=15,IF(PF$19&gt;='様式３（療養者名簿）（⑤の場合）'!$BJ105,IF(PF$19&lt;='様式３（療養者名簿）（⑤の場合）'!$BK105,1,0),0),0)</f>
        <v>0</v>
      </c>
      <c r="PG100" s="248">
        <f>IF(PG$19-'様式３（療養者名簿）（⑤の場合）'!$BJ105+1&lt;=15,IF(PG$19&gt;='様式３（療養者名簿）（⑤の場合）'!$BJ105,IF(PG$19&lt;='様式３（療養者名簿）（⑤の場合）'!$BK105,1,0),0),0)</f>
        <v>0</v>
      </c>
      <c r="PH100" s="248">
        <f>IF(PH$19-'様式３（療養者名簿）（⑤の場合）'!$BJ105+1&lt;=15,IF(PH$19&gt;='様式３（療養者名簿）（⑤の場合）'!$BJ105,IF(PH$19&lt;='様式３（療養者名簿）（⑤の場合）'!$BK105,1,0),0),0)</f>
        <v>0</v>
      </c>
      <c r="PI100" s="248">
        <f>IF(PI$19-'様式３（療養者名簿）（⑤の場合）'!$BJ105+1&lt;=15,IF(PI$19&gt;='様式３（療養者名簿）（⑤の場合）'!$BJ105,IF(PI$19&lt;='様式３（療養者名簿）（⑤の場合）'!$BK105,1,0),0),0)</f>
        <v>0</v>
      </c>
      <c r="PJ100" s="248">
        <f>IF(PJ$19-'様式３（療養者名簿）（⑤の場合）'!$BJ105+1&lt;=15,IF(PJ$19&gt;='様式３（療養者名簿）（⑤の場合）'!$BJ105,IF(PJ$19&lt;='様式３（療養者名簿）（⑤の場合）'!$BK105,1,0),0),0)</f>
        <v>0</v>
      </c>
      <c r="PK100" s="248">
        <f>IF(PK$19-'様式３（療養者名簿）（⑤の場合）'!$BJ105+1&lt;=15,IF(PK$19&gt;='様式３（療養者名簿）（⑤の場合）'!$BJ105,IF(PK$19&lt;='様式３（療養者名簿）（⑤の場合）'!$BK105,1,0),0),0)</f>
        <v>0</v>
      </c>
      <c r="PL100" s="248">
        <f>IF(PL$19-'様式３（療養者名簿）（⑤の場合）'!$BJ105+1&lt;=15,IF(PL$19&gt;='様式３（療養者名簿）（⑤の場合）'!$BJ105,IF(PL$19&lt;='様式３（療養者名簿）（⑤の場合）'!$BK105,1,0),0),0)</f>
        <v>0</v>
      </c>
      <c r="PM100" s="248">
        <f>IF(PM$19-'様式３（療養者名簿）（⑤の場合）'!$BJ105+1&lt;=15,IF(PM$19&gt;='様式３（療養者名簿）（⑤の場合）'!$BJ105,IF(PM$19&lt;='様式３（療養者名簿）（⑤の場合）'!$BK105,1,0),0),0)</f>
        <v>0</v>
      </c>
      <c r="PN100" s="248">
        <f>IF(PN$19-'様式３（療養者名簿）（⑤の場合）'!$BJ105+1&lt;=15,IF(PN$19&gt;='様式３（療養者名簿）（⑤の場合）'!$BJ105,IF(PN$19&lt;='様式３（療養者名簿）（⑤の場合）'!$BK105,1,0),0),0)</f>
        <v>0</v>
      </c>
      <c r="PO100" s="248">
        <f>IF(PO$19-'様式３（療養者名簿）（⑤の場合）'!$BJ105+1&lt;=15,IF(PO$19&gt;='様式３（療養者名簿）（⑤の場合）'!$BJ105,IF(PO$19&lt;='様式３（療養者名簿）（⑤の場合）'!$BK105,1,0),0),0)</f>
        <v>0</v>
      </c>
      <c r="PP100" s="248">
        <f>IF(PP$19-'様式３（療養者名簿）（⑤の場合）'!$BJ105+1&lt;=15,IF(PP$19&gt;='様式３（療養者名簿）（⑤の場合）'!$BJ105,IF(PP$19&lt;='様式３（療養者名簿）（⑤の場合）'!$BK105,1,0),0),0)</f>
        <v>0</v>
      </c>
      <c r="PQ100" s="248">
        <f>IF(PQ$19-'様式３（療養者名簿）（⑤の場合）'!$BJ105+1&lt;=15,IF(PQ$19&gt;='様式３（療養者名簿）（⑤の場合）'!$BJ105,IF(PQ$19&lt;='様式３（療養者名簿）（⑤の場合）'!$BK105,1,0),0),0)</f>
        <v>0</v>
      </c>
      <c r="PR100" s="248">
        <f>IF(PR$19-'様式３（療養者名簿）（⑤の場合）'!$BJ105+1&lt;=15,IF(PR$19&gt;='様式３（療養者名簿）（⑤の場合）'!$BJ105,IF(PR$19&lt;='様式３（療養者名簿）（⑤の場合）'!$BK105,1,0),0),0)</f>
        <v>0</v>
      </c>
      <c r="PS100" s="248">
        <f>IF(PS$19-'様式３（療養者名簿）（⑤の場合）'!$BJ105+1&lt;=15,IF(PS$19&gt;='様式３（療養者名簿）（⑤の場合）'!$BJ105,IF(PS$19&lt;='様式３（療養者名簿）（⑤の場合）'!$BK105,1,0),0),0)</f>
        <v>0</v>
      </c>
      <c r="PT100" s="248">
        <f>IF(PT$19-'様式３（療養者名簿）（⑤の場合）'!$BJ105+1&lt;=15,IF(PT$19&gt;='様式３（療養者名簿）（⑤の場合）'!$BJ105,IF(PT$19&lt;='様式３（療養者名簿）（⑤の場合）'!$BK105,1,0),0),0)</f>
        <v>0</v>
      </c>
      <c r="PU100" s="248">
        <f>IF(PU$19-'様式３（療養者名簿）（⑤の場合）'!$BJ105+1&lt;=15,IF(PU$19&gt;='様式３（療養者名簿）（⑤の場合）'!$BJ105,IF(PU$19&lt;='様式３（療養者名簿）（⑤の場合）'!$BK105,1,0),0),0)</f>
        <v>0</v>
      </c>
      <c r="PV100" s="248">
        <f>IF(PV$19-'様式３（療養者名簿）（⑤の場合）'!$BJ105+1&lt;=15,IF(PV$19&gt;='様式３（療養者名簿）（⑤の場合）'!$BJ105,IF(PV$19&lt;='様式３（療養者名簿）（⑤の場合）'!$BK105,1,0),0),0)</f>
        <v>0</v>
      </c>
      <c r="PW100" s="248">
        <f>IF(PW$19-'様式３（療養者名簿）（⑤の場合）'!$BJ105+1&lt;=15,IF(PW$19&gt;='様式３（療養者名簿）（⑤の場合）'!$BJ105,IF(PW$19&lt;='様式３（療養者名簿）（⑤の場合）'!$BK105,1,0),0),0)</f>
        <v>0</v>
      </c>
      <c r="PX100" s="248">
        <f>IF(PX$19-'様式３（療養者名簿）（⑤の場合）'!$BJ105+1&lt;=15,IF(PX$19&gt;='様式３（療養者名簿）（⑤の場合）'!$BJ105,IF(PX$19&lt;='様式３（療養者名簿）（⑤の場合）'!$BK105,1,0),0),0)</f>
        <v>0</v>
      </c>
      <c r="PY100" s="248">
        <f>IF(PY$19-'様式３（療養者名簿）（⑤の場合）'!$BJ105+1&lt;=15,IF(PY$19&gt;='様式３（療養者名簿）（⑤の場合）'!$BJ105,IF(PY$19&lt;='様式３（療養者名簿）（⑤の場合）'!$BK105,1,0),0),0)</f>
        <v>0</v>
      </c>
      <c r="PZ100" s="248">
        <f>IF(PZ$19-'様式３（療養者名簿）（⑤の場合）'!$BJ105+1&lt;=15,IF(PZ$19&gt;='様式３（療養者名簿）（⑤の場合）'!$BJ105,IF(PZ$19&lt;='様式３（療養者名簿）（⑤の場合）'!$BK105,1,0),0),0)</f>
        <v>0</v>
      </c>
      <c r="QA100" s="248">
        <f>IF(QA$19-'様式３（療養者名簿）（⑤の場合）'!$BJ105+1&lt;=15,IF(QA$19&gt;='様式３（療養者名簿）（⑤の場合）'!$BJ105,IF(QA$19&lt;='様式３（療養者名簿）（⑤の場合）'!$BK105,1,0),0),0)</f>
        <v>0</v>
      </c>
      <c r="QB100" s="248">
        <f>IF(QB$19-'様式３（療養者名簿）（⑤の場合）'!$BJ105+1&lt;=15,IF(QB$19&gt;='様式３（療養者名簿）（⑤の場合）'!$BJ105,IF(QB$19&lt;='様式３（療養者名簿）（⑤の場合）'!$BK105,1,0),0),0)</f>
        <v>0</v>
      </c>
      <c r="QC100" s="248">
        <f>IF(QC$19-'様式３（療養者名簿）（⑤の場合）'!$BJ105+1&lt;=15,IF(QC$19&gt;='様式３（療養者名簿）（⑤の場合）'!$BJ105,IF(QC$19&lt;='様式３（療養者名簿）（⑤の場合）'!$BK105,1,0),0),0)</f>
        <v>0</v>
      </c>
      <c r="QD100" s="248">
        <f>IF(QD$19-'様式３（療養者名簿）（⑤の場合）'!$BJ105+1&lt;=15,IF(QD$19&gt;='様式３（療養者名簿）（⑤の場合）'!$BJ105,IF(QD$19&lt;='様式３（療養者名簿）（⑤の場合）'!$BK105,1,0),0),0)</f>
        <v>0</v>
      </c>
      <c r="QE100" s="248">
        <f>IF(QE$19-'様式３（療養者名簿）（⑤の場合）'!$BJ105+1&lt;=15,IF(QE$19&gt;='様式３（療養者名簿）（⑤の場合）'!$BJ105,IF(QE$19&lt;='様式３（療養者名簿）（⑤の場合）'!$BK105,1,0),0),0)</f>
        <v>0</v>
      </c>
      <c r="QF100" s="248">
        <f>IF(QF$19-'様式３（療養者名簿）（⑤の場合）'!$BJ105+1&lt;=15,IF(QF$19&gt;='様式３（療養者名簿）（⑤の場合）'!$BJ105,IF(QF$19&lt;='様式３（療養者名簿）（⑤の場合）'!$BK105,1,0),0),0)</f>
        <v>0</v>
      </c>
      <c r="QG100" s="248">
        <f>IF(QG$19-'様式３（療養者名簿）（⑤の場合）'!$BJ105+1&lt;=15,IF(QG$19&gt;='様式３（療養者名簿）（⑤の場合）'!$BJ105,IF(QG$19&lt;='様式３（療養者名簿）（⑤の場合）'!$BK105,1,0),0),0)</f>
        <v>0</v>
      </c>
      <c r="QH100" s="248">
        <f>IF(QH$19-'様式３（療養者名簿）（⑤の場合）'!$BJ105+1&lt;=15,IF(QH$19&gt;='様式３（療養者名簿）（⑤の場合）'!$BJ105,IF(QH$19&lt;='様式３（療養者名簿）（⑤の場合）'!$BK105,1,0),0),0)</f>
        <v>0</v>
      </c>
      <c r="QI100" s="248">
        <f>IF(QI$19-'様式３（療養者名簿）（⑤の場合）'!$BJ105+1&lt;=15,IF(QI$19&gt;='様式３（療養者名簿）（⑤の場合）'!$BJ105,IF(QI$19&lt;='様式３（療養者名簿）（⑤の場合）'!$BK105,1,0),0),0)</f>
        <v>0</v>
      </c>
      <c r="QJ100" s="248">
        <f>IF(QJ$19-'様式３（療養者名簿）（⑤の場合）'!$BJ105+1&lt;=15,IF(QJ$19&gt;='様式３（療養者名簿）（⑤の場合）'!$BJ105,IF(QJ$19&lt;='様式３（療養者名簿）（⑤の場合）'!$BK105,1,0),0),0)</f>
        <v>0</v>
      </c>
      <c r="QK100" s="248">
        <f>IF(QK$19-'様式３（療養者名簿）（⑤の場合）'!$BJ105+1&lt;=15,IF(QK$19&gt;='様式３（療養者名簿）（⑤の場合）'!$BJ105,IF(QK$19&lt;='様式３（療養者名簿）（⑤の場合）'!$BK105,1,0),0),0)</f>
        <v>0</v>
      </c>
      <c r="QL100" s="248">
        <f>IF(QL$19-'様式３（療養者名簿）（⑤の場合）'!$BJ105+1&lt;=15,IF(QL$19&gt;='様式３（療養者名簿）（⑤の場合）'!$BJ105,IF(QL$19&lt;='様式３（療養者名簿）（⑤の場合）'!$BK105,1,0),0),0)</f>
        <v>0</v>
      </c>
      <c r="QM100" s="248">
        <f>IF(QM$19-'様式３（療養者名簿）（⑤の場合）'!$BJ105+1&lt;=15,IF(QM$19&gt;='様式３（療養者名簿）（⑤の場合）'!$BJ105,IF(QM$19&lt;='様式３（療養者名簿）（⑤の場合）'!$BK105,1,0),0),0)</f>
        <v>0</v>
      </c>
      <c r="QN100" s="248">
        <f>IF(QN$19-'様式３（療養者名簿）（⑤の場合）'!$BJ105+1&lt;=15,IF(QN$19&gt;='様式３（療養者名簿）（⑤の場合）'!$BJ105,IF(QN$19&lt;='様式３（療養者名簿）（⑤の場合）'!$BK105,1,0),0),0)</f>
        <v>0</v>
      </c>
      <c r="QO100" s="248">
        <f>IF(QO$19-'様式３（療養者名簿）（⑤の場合）'!$BJ105+1&lt;=15,IF(QO$19&gt;='様式３（療養者名簿）（⑤の場合）'!$BJ105,IF(QO$19&lt;='様式３（療養者名簿）（⑤の場合）'!$BK105,1,0),0),0)</f>
        <v>0</v>
      </c>
      <c r="QP100" s="248">
        <f>IF(QP$19-'様式３（療養者名簿）（⑤の場合）'!$BJ105+1&lt;=15,IF(QP$19&gt;='様式３（療養者名簿）（⑤の場合）'!$BJ105,IF(QP$19&lt;='様式３（療養者名簿）（⑤の場合）'!$BK105,1,0),0),0)</f>
        <v>0</v>
      </c>
      <c r="QQ100" s="248">
        <f>IF(QQ$19-'様式３（療養者名簿）（⑤の場合）'!$BJ105+1&lt;=15,IF(QQ$19&gt;='様式３（療養者名簿）（⑤の場合）'!$BJ105,IF(QQ$19&lt;='様式３（療養者名簿）（⑤の場合）'!$BK105,1,0),0),0)</f>
        <v>0</v>
      </c>
      <c r="QR100" s="248">
        <f>IF(QR$19-'様式３（療養者名簿）（⑤の場合）'!$BJ105+1&lt;=15,IF(QR$19&gt;='様式３（療養者名簿）（⑤の場合）'!$BJ105,IF(QR$19&lt;='様式３（療養者名簿）（⑤の場合）'!$BK105,1,0),0),0)</f>
        <v>0</v>
      </c>
      <c r="QS100" s="248">
        <f>IF(QS$19-'様式３（療養者名簿）（⑤の場合）'!$BJ105+1&lt;=15,IF(QS$19&gt;='様式３（療養者名簿）（⑤の場合）'!$BJ105,IF(QS$19&lt;='様式３（療養者名簿）（⑤の場合）'!$BK105,1,0),0),0)</f>
        <v>0</v>
      </c>
      <c r="QT100" s="248">
        <f>IF(QT$19-'様式３（療養者名簿）（⑤の場合）'!$BJ105+1&lt;=15,IF(QT$19&gt;='様式３（療養者名簿）（⑤の場合）'!$BJ105,IF(QT$19&lt;='様式３（療養者名簿）（⑤の場合）'!$BK105,1,0),0),0)</f>
        <v>0</v>
      </c>
      <c r="QU100" s="248">
        <f>IF(QU$19-'様式３（療養者名簿）（⑤の場合）'!$BJ105+1&lt;=15,IF(QU$19&gt;='様式３（療養者名簿）（⑤の場合）'!$BJ105,IF(QU$19&lt;='様式３（療養者名簿）（⑤の場合）'!$BK105,1,0),0),0)</f>
        <v>0</v>
      </c>
      <c r="QV100" s="248">
        <f>IF(QV$19-'様式３（療養者名簿）（⑤の場合）'!$BJ105+1&lt;=15,IF(QV$19&gt;='様式３（療養者名簿）（⑤の場合）'!$BJ105,IF(QV$19&lt;='様式３（療養者名簿）（⑤の場合）'!$BK105,1,0),0),0)</f>
        <v>0</v>
      </c>
      <c r="QW100" s="248">
        <f>IF(QW$19-'様式３（療養者名簿）（⑤の場合）'!$BJ105+1&lt;=15,IF(QW$19&gt;='様式３（療養者名簿）（⑤の場合）'!$BJ105,IF(QW$19&lt;='様式３（療養者名簿）（⑤の場合）'!$BK105,1,0),0),0)</f>
        <v>0</v>
      </c>
      <c r="QX100" s="248">
        <f>IF(QX$19-'様式３（療養者名簿）（⑤の場合）'!$BJ105+1&lt;=15,IF(QX$19&gt;='様式３（療養者名簿）（⑤の場合）'!$BJ105,IF(QX$19&lt;='様式３（療養者名簿）（⑤の場合）'!$BK105,1,0),0),0)</f>
        <v>0</v>
      </c>
      <c r="QY100" s="248">
        <f>IF(QY$19-'様式３（療養者名簿）（⑤の場合）'!$BJ105+1&lt;=15,IF(QY$19&gt;='様式３（療養者名簿）（⑤の場合）'!$BJ105,IF(QY$19&lt;='様式３（療養者名簿）（⑤の場合）'!$BK105,1,0),0),0)</f>
        <v>0</v>
      </c>
      <c r="QZ100" s="248">
        <f>IF(QZ$19-'様式３（療養者名簿）（⑤の場合）'!$BJ105+1&lt;=15,IF(QZ$19&gt;='様式３（療養者名簿）（⑤の場合）'!$BJ105,IF(QZ$19&lt;='様式３（療養者名簿）（⑤の場合）'!$BK105,1,0),0),0)</f>
        <v>0</v>
      </c>
      <c r="RA100" s="248">
        <f>IF(RA$19-'様式３（療養者名簿）（⑤の場合）'!$BJ105+1&lt;=15,IF(RA$19&gt;='様式３（療養者名簿）（⑤の場合）'!$BJ105,IF(RA$19&lt;='様式３（療養者名簿）（⑤の場合）'!$BK105,1,0),0),0)</f>
        <v>0</v>
      </c>
      <c r="RB100" s="248">
        <f>IF(RB$19-'様式３（療養者名簿）（⑤の場合）'!$BJ105+1&lt;=15,IF(RB$19&gt;='様式３（療養者名簿）（⑤の場合）'!$BJ105,IF(RB$19&lt;='様式３（療養者名簿）（⑤の場合）'!$BK105,1,0),0),0)</f>
        <v>0</v>
      </c>
      <c r="RC100" s="248">
        <f>IF(RC$19-'様式３（療養者名簿）（⑤の場合）'!$BJ105+1&lt;=15,IF(RC$19&gt;='様式３（療養者名簿）（⑤の場合）'!$BJ105,IF(RC$19&lt;='様式３（療養者名簿）（⑤の場合）'!$BK105,1,0),0),0)</f>
        <v>0</v>
      </c>
      <c r="RD100" s="248">
        <f>IF(RD$19-'様式３（療養者名簿）（⑤の場合）'!$BJ105+1&lt;=15,IF(RD$19&gt;='様式３（療養者名簿）（⑤の場合）'!$BJ105,IF(RD$19&lt;='様式３（療養者名簿）（⑤の場合）'!$BK105,1,0),0),0)</f>
        <v>0</v>
      </c>
      <c r="RE100" s="248">
        <f>IF(RE$19-'様式３（療養者名簿）（⑤の場合）'!$BJ105+1&lt;=15,IF(RE$19&gt;='様式３（療養者名簿）（⑤の場合）'!$BJ105,IF(RE$19&lt;='様式３（療養者名簿）（⑤の場合）'!$BK105,1,0),0),0)</f>
        <v>0</v>
      </c>
      <c r="RF100" s="248">
        <f>IF(RF$19-'様式３（療養者名簿）（⑤の場合）'!$BJ105+1&lt;=15,IF(RF$19&gt;='様式３（療養者名簿）（⑤の場合）'!$BJ105,IF(RF$19&lt;='様式３（療養者名簿）（⑤の場合）'!$BK105,1,0),0),0)</f>
        <v>0</v>
      </c>
      <c r="RG100" s="248">
        <f>IF(RG$19-'様式３（療養者名簿）（⑤の場合）'!$BJ105+1&lt;=15,IF(RG$19&gt;='様式３（療養者名簿）（⑤の場合）'!$BJ105,IF(RG$19&lt;='様式３（療養者名簿）（⑤の場合）'!$BK105,1,0),0),0)</f>
        <v>0</v>
      </c>
      <c r="RH100" s="248">
        <f>IF(RH$19-'様式３（療養者名簿）（⑤の場合）'!$BJ105+1&lt;=15,IF(RH$19&gt;='様式３（療養者名簿）（⑤の場合）'!$BJ105,IF(RH$19&lt;='様式３（療養者名簿）（⑤の場合）'!$BK105,1,0),0),0)</f>
        <v>0</v>
      </c>
      <c r="RI100" s="248">
        <f>IF(RI$19-'様式３（療養者名簿）（⑤の場合）'!$BJ105+1&lt;=15,IF(RI$19&gt;='様式３（療養者名簿）（⑤の場合）'!$BJ105,IF(RI$19&lt;='様式３（療養者名簿）（⑤の場合）'!$BK105,1,0),0),0)</f>
        <v>0</v>
      </c>
      <c r="RJ100" s="248">
        <f>IF(RJ$19-'様式３（療養者名簿）（⑤の場合）'!$BJ105+1&lt;=15,IF(RJ$19&gt;='様式３（療養者名簿）（⑤の場合）'!$BJ105,IF(RJ$19&lt;='様式３（療養者名簿）（⑤の場合）'!$BK105,1,0),0),0)</f>
        <v>0</v>
      </c>
      <c r="RK100" s="248">
        <f>IF(RK$19-'様式３（療養者名簿）（⑤の場合）'!$BJ105+1&lt;=15,IF(RK$19&gt;='様式３（療養者名簿）（⑤の場合）'!$BJ105,IF(RK$19&lt;='様式３（療養者名簿）（⑤の場合）'!$BK105,1,0),0),0)</f>
        <v>0</v>
      </c>
      <c r="RL100" s="248">
        <f>IF(RL$19-'様式３（療養者名簿）（⑤の場合）'!$BJ105+1&lt;=15,IF(RL$19&gt;='様式３（療養者名簿）（⑤の場合）'!$BJ105,IF(RL$19&lt;='様式３（療養者名簿）（⑤の場合）'!$BK105,1,0),0),0)</f>
        <v>0</v>
      </c>
      <c r="RM100" s="248">
        <f>IF(RM$19-'様式３（療養者名簿）（⑤の場合）'!$BJ105+1&lt;=15,IF(RM$19&gt;='様式３（療養者名簿）（⑤の場合）'!$BJ105,IF(RM$19&lt;='様式３（療養者名簿）（⑤の場合）'!$BK105,1,0),0),0)</f>
        <v>0</v>
      </c>
      <c r="RN100" s="248">
        <f>IF(RN$19-'様式３（療養者名簿）（⑤の場合）'!$BJ105+1&lt;=15,IF(RN$19&gt;='様式３（療養者名簿）（⑤の場合）'!$BJ105,IF(RN$19&lt;='様式３（療養者名簿）（⑤の場合）'!$BK105,1,0),0),0)</f>
        <v>0</v>
      </c>
      <c r="RO100" s="248">
        <f>IF(RO$19-'様式３（療養者名簿）（⑤の場合）'!$BJ105+1&lt;=15,IF(RO$19&gt;='様式３（療養者名簿）（⑤の場合）'!$BJ105,IF(RO$19&lt;='様式３（療養者名簿）（⑤の場合）'!$BK105,1,0),0),0)</f>
        <v>0</v>
      </c>
      <c r="RP100" s="248">
        <f>IF(RP$19-'様式３（療養者名簿）（⑤の場合）'!$BJ105+1&lt;=15,IF(RP$19&gt;='様式３（療養者名簿）（⑤の場合）'!$BJ105,IF(RP$19&lt;='様式３（療養者名簿）（⑤の場合）'!$BK105,1,0),0),0)</f>
        <v>0</v>
      </c>
      <c r="RQ100" s="248">
        <f>IF(RQ$19-'様式３（療養者名簿）（⑤の場合）'!$BJ105+1&lt;=15,IF(RQ$19&gt;='様式３（療養者名簿）（⑤の場合）'!$BJ105,IF(RQ$19&lt;='様式３（療養者名簿）（⑤の場合）'!$BK105,1,0),0),0)</f>
        <v>0</v>
      </c>
      <c r="RR100" s="248">
        <f>IF(RR$19-'様式３（療養者名簿）（⑤の場合）'!$BJ105+1&lt;=15,IF(RR$19&gt;='様式３（療養者名簿）（⑤の場合）'!$BJ105,IF(RR$19&lt;='様式３（療養者名簿）（⑤の場合）'!$BK105,1,0),0),0)</f>
        <v>0</v>
      </c>
      <c r="RS100" s="248">
        <f>IF(RS$19-'様式３（療養者名簿）（⑤の場合）'!$BJ105+1&lt;=15,IF(RS$19&gt;='様式３（療養者名簿）（⑤の場合）'!$BJ105,IF(RS$19&lt;='様式３（療養者名簿）（⑤の場合）'!$BK105,1,0),0),0)</f>
        <v>0</v>
      </c>
      <c r="RT100" s="248">
        <f>IF(RT$19-'様式３（療養者名簿）（⑤の場合）'!$BJ105+1&lt;=15,IF(RT$19&gt;='様式３（療養者名簿）（⑤の場合）'!$BJ105,IF(RT$19&lt;='様式３（療養者名簿）（⑤の場合）'!$BK105,1,0),0),0)</f>
        <v>0</v>
      </c>
      <c r="RU100" s="248">
        <f>IF(RU$19-'様式３（療養者名簿）（⑤の場合）'!$BJ105+1&lt;=15,IF(RU$19&gt;='様式３（療養者名簿）（⑤の場合）'!$BJ105,IF(RU$19&lt;='様式３（療養者名簿）（⑤の場合）'!$BK105,1,0),0),0)</f>
        <v>0</v>
      </c>
      <c r="RV100" s="248">
        <f>IF(RV$19-'様式３（療養者名簿）（⑤の場合）'!$BJ105+1&lt;=15,IF(RV$19&gt;='様式３（療養者名簿）（⑤の場合）'!$BJ105,IF(RV$19&lt;='様式３（療養者名簿）（⑤の場合）'!$BK105,1,0),0),0)</f>
        <v>0</v>
      </c>
      <c r="RW100" s="248">
        <f>IF(RW$19-'様式３（療養者名簿）（⑤の場合）'!$BJ105+1&lt;=15,IF(RW$19&gt;='様式３（療養者名簿）（⑤の場合）'!$BJ105,IF(RW$19&lt;='様式３（療養者名簿）（⑤の場合）'!$BK105,1,0),0),0)</f>
        <v>0</v>
      </c>
      <c r="RX100" s="248">
        <f>IF(RX$19-'様式３（療養者名簿）（⑤の場合）'!$BJ105+1&lt;=15,IF(RX$19&gt;='様式３（療養者名簿）（⑤の場合）'!$BJ105,IF(RX$19&lt;='様式３（療養者名簿）（⑤の場合）'!$BK105,1,0),0),0)</f>
        <v>0</v>
      </c>
      <c r="RY100" s="248">
        <f>IF(RY$19-'様式３（療養者名簿）（⑤の場合）'!$BJ105+1&lt;=15,IF(RY$19&gt;='様式３（療養者名簿）（⑤の場合）'!$BJ105,IF(RY$19&lt;='様式３（療養者名簿）（⑤の場合）'!$BK105,1,0),0),0)</f>
        <v>0</v>
      </c>
      <c r="RZ100" s="248">
        <f>IF(RZ$19-'様式３（療養者名簿）（⑤の場合）'!$BJ105+1&lt;=15,IF(RZ$19&gt;='様式３（療養者名簿）（⑤の場合）'!$BJ105,IF(RZ$19&lt;='様式３（療養者名簿）（⑤の場合）'!$BK105,1,0),0),0)</f>
        <v>0</v>
      </c>
      <c r="SA100" s="248">
        <f>IF(SA$19-'様式３（療養者名簿）（⑤の場合）'!$BJ105+1&lt;=15,IF(SA$19&gt;='様式３（療養者名簿）（⑤の場合）'!$BJ105,IF(SA$19&lt;='様式３（療養者名簿）（⑤の場合）'!$BK105,1,0),0),0)</f>
        <v>0</v>
      </c>
      <c r="SB100" s="248">
        <f>IF(SB$19-'様式３（療養者名簿）（⑤の場合）'!$BJ105+1&lt;=15,IF(SB$19&gt;='様式３（療養者名簿）（⑤の場合）'!$BJ105,IF(SB$19&lt;='様式３（療養者名簿）（⑤の場合）'!$BK105,1,0),0),0)</f>
        <v>0</v>
      </c>
      <c r="SC100" s="248">
        <f>IF(SC$19-'様式３（療養者名簿）（⑤の場合）'!$BJ105+1&lt;=15,IF(SC$19&gt;='様式３（療養者名簿）（⑤の場合）'!$BJ105,IF(SC$19&lt;='様式３（療養者名簿）（⑤の場合）'!$BK105,1,0),0),0)</f>
        <v>0</v>
      </c>
      <c r="SD100" s="248">
        <f>IF(SD$19-'様式３（療養者名簿）（⑤の場合）'!$BJ105+1&lt;=15,IF(SD$19&gt;='様式３（療養者名簿）（⑤の場合）'!$BJ105,IF(SD$19&lt;='様式３（療養者名簿）（⑤の場合）'!$BK105,1,0),0),0)</f>
        <v>0</v>
      </c>
      <c r="SE100" s="248">
        <f>IF(SE$19-'様式３（療養者名簿）（⑤の場合）'!$BJ105+1&lt;=15,IF(SE$19&gt;='様式３（療養者名簿）（⑤の場合）'!$BJ105,IF(SE$19&lt;='様式３（療養者名簿）（⑤の場合）'!$BK105,1,0),0),0)</f>
        <v>0</v>
      </c>
      <c r="SF100" s="248">
        <f>IF(SF$19-'様式３（療養者名簿）（⑤の場合）'!$BJ105+1&lt;=15,IF(SF$19&gt;='様式３（療養者名簿）（⑤の場合）'!$BJ105,IF(SF$19&lt;='様式３（療養者名簿）（⑤の場合）'!$BK105,1,0),0),0)</f>
        <v>0</v>
      </c>
      <c r="SG100" s="248">
        <f>IF(SG$19-'様式３（療養者名簿）（⑤の場合）'!$BJ105+1&lt;=15,IF(SG$19&gt;='様式３（療養者名簿）（⑤の場合）'!$BJ105,IF(SG$19&lt;='様式３（療養者名簿）（⑤の場合）'!$BK105,1,0),0),0)</f>
        <v>0</v>
      </c>
      <c r="SH100" s="248">
        <f>IF(SH$19-'様式３（療養者名簿）（⑤の場合）'!$BJ105+1&lt;=15,IF(SH$19&gt;='様式３（療養者名簿）（⑤の場合）'!$BJ105,IF(SH$19&lt;='様式３（療養者名簿）（⑤の場合）'!$BK105,1,0),0),0)</f>
        <v>0</v>
      </c>
      <c r="SI100" s="248">
        <f>IF(SI$19-'様式３（療養者名簿）（⑤の場合）'!$BJ105+1&lt;=15,IF(SI$19&gt;='様式３（療養者名簿）（⑤の場合）'!$BJ105,IF(SI$19&lt;='様式３（療養者名簿）（⑤の場合）'!$BK105,1,0),0),0)</f>
        <v>0</v>
      </c>
      <c r="SJ100" s="248">
        <f>IF(SJ$19-'様式３（療養者名簿）（⑤の場合）'!$BJ105+1&lt;=15,IF(SJ$19&gt;='様式３（療養者名簿）（⑤の場合）'!$BJ105,IF(SJ$19&lt;='様式３（療養者名簿）（⑤の場合）'!$BK105,1,0),0),0)</f>
        <v>0</v>
      </c>
      <c r="SK100" s="248">
        <f>IF(SK$19-'様式３（療養者名簿）（⑤の場合）'!$BJ105+1&lt;=15,IF(SK$19&gt;='様式３（療養者名簿）（⑤の場合）'!$BJ105,IF(SK$19&lt;='様式３（療養者名簿）（⑤の場合）'!$BK105,1,0),0),0)</f>
        <v>0</v>
      </c>
      <c r="SL100" s="248">
        <f>IF(SL$19-'様式３（療養者名簿）（⑤の場合）'!$BJ105+1&lt;=15,IF(SL$19&gt;='様式３（療養者名簿）（⑤の場合）'!$BJ105,IF(SL$19&lt;='様式３（療養者名簿）（⑤の場合）'!$BK105,1,0),0),0)</f>
        <v>0</v>
      </c>
      <c r="SM100" s="248">
        <f>IF(SM$19-'様式３（療養者名簿）（⑤の場合）'!$BJ105+1&lt;=15,IF(SM$19&gt;='様式３（療養者名簿）（⑤の場合）'!$BJ105,IF(SM$19&lt;='様式３（療養者名簿）（⑤の場合）'!$BK105,1,0),0),0)</f>
        <v>0</v>
      </c>
      <c r="SN100" s="248">
        <f>IF(SN$19-'様式３（療養者名簿）（⑤の場合）'!$BJ105+1&lt;=15,IF(SN$19&gt;='様式３（療養者名簿）（⑤の場合）'!$BJ105,IF(SN$19&lt;='様式３（療養者名簿）（⑤の場合）'!$BK105,1,0),0),0)</f>
        <v>0</v>
      </c>
      <c r="SO100" s="248">
        <f>IF(SO$19-'様式３（療養者名簿）（⑤の場合）'!$BJ105+1&lt;=15,IF(SO$19&gt;='様式３（療養者名簿）（⑤の場合）'!$BJ105,IF(SO$19&lt;='様式３（療養者名簿）（⑤の場合）'!$BK105,1,0),0),0)</f>
        <v>0</v>
      </c>
      <c r="SP100" s="248">
        <f>IF(SP$19-'様式３（療養者名簿）（⑤の場合）'!$BJ105+1&lt;=15,IF(SP$19&gt;='様式３（療養者名簿）（⑤の場合）'!$BJ105,IF(SP$19&lt;='様式３（療養者名簿）（⑤の場合）'!$BK105,1,0),0),0)</f>
        <v>0</v>
      </c>
      <c r="SQ100" s="248">
        <f>IF(SQ$19-'様式３（療養者名簿）（⑤の場合）'!$BJ105+1&lt;=15,IF(SQ$19&gt;='様式３（療養者名簿）（⑤の場合）'!$BJ105,IF(SQ$19&lt;='様式３（療養者名簿）（⑤の場合）'!$BK105,1,0),0),0)</f>
        <v>0</v>
      </c>
      <c r="SR100" s="248">
        <f>IF(SR$19-'様式３（療養者名簿）（⑤の場合）'!$BJ105+1&lt;=15,IF(SR$19&gt;='様式３（療養者名簿）（⑤の場合）'!$BJ105,IF(SR$19&lt;='様式３（療養者名簿）（⑤の場合）'!$BK105,1,0),0),0)</f>
        <v>0</v>
      </c>
      <c r="SS100" s="248">
        <f>IF(SS$19-'様式３（療養者名簿）（⑤の場合）'!$BJ105+1&lt;=15,IF(SS$19&gt;='様式３（療養者名簿）（⑤の場合）'!$BJ105,IF(SS$19&lt;='様式３（療養者名簿）（⑤の場合）'!$BK105,1,0),0),0)</f>
        <v>0</v>
      </c>
      <c r="ST100" s="248">
        <f>IF(ST$19-'様式３（療養者名簿）（⑤の場合）'!$BJ105+1&lt;=15,IF(ST$19&gt;='様式３（療養者名簿）（⑤の場合）'!$BJ105,IF(ST$19&lt;='様式３（療養者名簿）（⑤の場合）'!$BK105,1,0),0),0)</f>
        <v>0</v>
      </c>
      <c r="SU100" s="248">
        <f>IF(SU$19-'様式３（療養者名簿）（⑤の場合）'!$BJ105+1&lt;=15,IF(SU$19&gt;='様式３（療養者名簿）（⑤の場合）'!$BJ105,IF(SU$19&lt;='様式３（療養者名簿）（⑤の場合）'!$BK105,1,0),0),0)</f>
        <v>0</v>
      </c>
      <c r="SV100" s="248">
        <f>IF(SV$19-'様式３（療養者名簿）（⑤の場合）'!$BJ105+1&lt;=15,IF(SV$19&gt;='様式３（療養者名簿）（⑤の場合）'!$BJ105,IF(SV$19&lt;='様式３（療養者名簿）（⑤の場合）'!$BK105,1,0),0),0)</f>
        <v>0</v>
      </c>
      <c r="SW100" s="248">
        <f>IF(SW$19-'様式３（療養者名簿）（⑤の場合）'!$BJ105+1&lt;=15,IF(SW$19&gt;='様式３（療養者名簿）（⑤の場合）'!$BJ105,IF(SW$19&lt;='様式３（療養者名簿）（⑤の場合）'!$BK105,1,0),0),0)</f>
        <v>0</v>
      </c>
      <c r="SX100" s="248">
        <f>IF(SX$19-'様式３（療養者名簿）（⑤の場合）'!$BJ105+1&lt;=15,IF(SX$19&gt;='様式３（療養者名簿）（⑤の場合）'!$BJ105,IF(SX$19&lt;='様式３（療養者名簿）（⑤の場合）'!$BK105,1,0),0),0)</f>
        <v>0</v>
      </c>
      <c r="SY100" s="248">
        <f>IF(SY$19-'様式３（療養者名簿）（⑤の場合）'!$BJ105+1&lt;=15,IF(SY$19&gt;='様式３（療養者名簿）（⑤の場合）'!$BJ105,IF(SY$19&lt;='様式３（療養者名簿）（⑤の場合）'!$BK105,1,0),0),0)</f>
        <v>0</v>
      </c>
      <c r="SZ100" s="248">
        <f>IF(SZ$19-'様式３（療養者名簿）（⑤の場合）'!$BJ105+1&lt;=15,IF(SZ$19&gt;='様式３（療養者名簿）（⑤の場合）'!$BJ105,IF(SZ$19&lt;='様式３（療養者名簿）（⑤の場合）'!$BK105,1,0),0),0)</f>
        <v>0</v>
      </c>
      <c r="TA100" s="248">
        <f>IF(TA$19-'様式３（療養者名簿）（⑤の場合）'!$BJ105+1&lt;=15,IF(TA$19&gt;='様式３（療養者名簿）（⑤の場合）'!$BJ105,IF(TA$19&lt;='様式３（療養者名簿）（⑤の場合）'!$BK105,1,0),0),0)</f>
        <v>0</v>
      </c>
      <c r="TB100" s="248">
        <f>IF(TB$19-'様式３（療養者名簿）（⑤の場合）'!$BJ105+1&lt;=15,IF(TB$19&gt;='様式３（療養者名簿）（⑤の場合）'!$BJ105,IF(TB$19&lt;='様式３（療養者名簿）（⑤の場合）'!$BK105,1,0),0),0)</f>
        <v>0</v>
      </c>
      <c r="TC100" s="248">
        <f>IF(TC$19-'様式３（療養者名簿）（⑤の場合）'!$BJ105+1&lt;=15,IF(TC$19&gt;='様式３（療養者名簿）（⑤の場合）'!$BJ105,IF(TC$19&lt;='様式３（療養者名簿）（⑤の場合）'!$BK105,1,0),0),0)</f>
        <v>0</v>
      </c>
      <c r="TD100" s="248">
        <f>IF(TD$19-'様式３（療養者名簿）（⑤の場合）'!$BJ105+1&lt;=15,IF(TD$19&gt;='様式３（療養者名簿）（⑤の場合）'!$BJ105,IF(TD$19&lt;='様式３（療養者名簿）（⑤の場合）'!$BK105,1,0),0),0)</f>
        <v>0</v>
      </c>
      <c r="TE100" s="248">
        <f>IF(TE$19-'様式３（療養者名簿）（⑤の場合）'!$BJ105+1&lt;=15,IF(TE$19&gt;='様式３（療養者名簿）（⑤の場合）'!$BJ105,IF(TE$19&lt;='様式３（療養者名簿）（⑤の場合）'!$BK105,1,0),0),0)</f>
        <v>0</v>
      </c>
      <c r="TF100" s="248">
        <f>IF(TF$19-'様式３（療養者名簿）（⑤の場合）'!$BJ105+1&lt;=15,IF(TF$19&gt;='様式３（療養者名簿）（⑤の場合）'!$BJ105,IF(TF$19&lt;='様式３（療養者名簿）（⑤の場合）'!$BK105,1,0),0),0)</f>
        <v>0</v>
      </c>
      <c r="TG100" s="248">
        <f>IF(TG$19-'様式３（療養者名簿）（⑤の場合）'!$BJ105+1&lt;=15,IF(TG$19&gt;='様式３（療養者名簿）（⑤の場合）'!$BJ105,IF(TG$19&lt;='様式３（療養者名簿）（⑤の場合）'!$BK105,1,0),0),0)</f>
        <v>0</v>
      </c>
      <c r="TH100" s="248">
        <f>IF(TH$19-'様式３（療養者名簿）（⑤の場合）'!$BJ105+1&lt;=15,IF(TH$19&gt;='様式３（療養者名簿）（⑤の場合）'!$BJ105,IF(TH$19&lt;='様式３（療養者名簿）（⑤の場合）'!$BK105,1,0),0),0)</f>
        <v>0</v>
      </c>
      <c r="TI100" s="248">
        <f>IF(TI$19-'様式３（療養者名簿）（⑤の場合）'!$BJ105+1&lt;=15,IF(TI$19&gt;='様式３（療養者名簿）（⑤の場合）'!$BJ105,IF(TI$19&lt;='様式３（療養者名簿）（⑤の場合）'!$BK105,1,0),0),0)</f>
        <v>0</v>
      </c>
      <c r="TJ100" s="248">
        <f>IF(TJ$19-'様式３（療養者名簿）（⑤の場合）'!$BJ105+1&lt;=15,IF(TJ$19&gt;='様式３（療養者名簿）（⑤の場合）'!$BJ105,IF(TJ$19&lt;='様式３（療養者名簿）（⑤の場合）'!$BK105,1,0),0),0)</f>
        <v>0</v>
      </c>
      <c r="TK100" s="248">
        <f>IF(TK$19-'様式３（療養者名簿）（⑤の場合）'!$BJ105+1&lt;=15,IF(TK$19&gt;='様式３（療養者名簿）（⑤の場合）'!$BJ105,IF(TK$19&lt;='様式３（療養者名簿）（⑤の場合）'!$BK105,1,0),0),0)</f>
        <v>0</v>
      </c>
      <c r="TL100" s="248">
        <f>IF(TL$19-'様式３（療養者名簿）（⑤の場合）'!$BJ105+1&lt;=15,IF(TL$19&gt;='様式３（療養者名簿）（⑤の場合）'!$BJ105,IF(TL$19&lt;='様式３（療養者名簿）（⑤の場合）'!$BK105,1,0),0),0)</f>
        <v>0</v>
      </c>
      <c r="TM100" s="248">
        <f>IF(TM$19-'様式３（療養者名簿）（⑤の場合）'!$BJ105+1&lt;=15,IF(TM$19&gt;='様式３（療養者名簿）（⑤の場合）'!$BJ105,IF(TM$19&lt;='様式３（療養者名簿）（⑤の場合）'!$BK105,1,0),0),0)</f>
        <v>0</v>
      </c>
      <c r="TN100" s="248">
        <f>IF(TN$19-'様式３（療養者名簿）（⑤の場合）'!$BJ105+1&lt;=15,IF(TN$19&gt;='様式３（療養者名簿）（⑤の場合）'!$BJ105,IF(TN$19&lt;='様式３（療養者名簿）（⑤の場合）'!$BK105,1,0),0),0)</f>
        <v>0</v>
      </c>
      <c r="TO100" s="248">
        <f>IF(TO$19-'様式３（療養者名簿）（⑤の場合）'!$BJ105+1&lt;=15,IF(TO$19&gt;='様式３（療養者名簿）（⑤の場合）'!$BJ105,IF(TO$19&lt;='様式３（療養者名簿）（⑤の場合）'!$BK105,1,0),0),0)</f>
        <v>0</v>
      </c>
      <c r="TP100" s="248">
        <f>IF(TP$19-'様式３（療養者名簿）（⑤の場合）'!$BJ105+1&lt;=15,IF(TP$19&gt;='様式３（療養者名簿）（⑤の場合）'!$BJ105,IF(TP$19&lt;='様式３（療養者名簿）（⑤の場合）'!$BK105,1,0),0),0)</f>
        <v>0</v>
      </c>
      <c r="TQ100" s="248">
        <f>IF(TQ$19-'様式３（療養者名簿）（⑤の場合）'!$BJ105+1&lt;=15,IF(TQ$19&gt;='様式３（療養者名簿）（⑤の場合）'!$BJ105,IF(TQ$19&lt;='様式３（療養者名簿）（⑤の場合）'!$BK105,1,0),0),0)</f>
        <v>0</v>
      </c>
      <c r="TR100" s="248">
        <f>IF(TR$19-'様式３（療養者名簿）（⑤の場合）'!$BJ105+1&lt;=15,IF(TR$19&gt;='様式３（療養者名簿）（⑤の場合）'!$BJ105,IF(TR$19&lt;='様式３（療養者名簿）（⑤の場合）'!$BK105,1,0),0),0)</f>
        <v>0</v>
      </c>
      <c r="TS100" s="248">
        <f>IF(TS$19-'様式３（療養者名簿）（⑤の場合）'!$BJ105+1&lt;=15,IF(TS$19&gt;='様式３（療養者名簿）（⑤の場合）'!$BJ105,IF(TS$19&lt;='様式３（療養者名簿）（⑤の場合）'!$BK105,1,0),0),0)</f>
        <v>0</v>
      </c>
      <c r="TT100" s="248">
        <f>IF(TT$19-'様式３（療養者名簿）（⑤の場合）'!$BJ105+1&lt;=15,IF(TT$19&gt;='様式３（療養者名簿）（⑤の場合）'!$BJ105,IF(TT$19&lt;='様式３（療養者名簿）（⑤の場合）'!$BK105,1,0),0),0)</f>
        <v>0</v>
      </c>
      <c r="TU100" s="248">
        <f>IF(TU$19-'様式３（療養者名簿）（⑤の場合）'!$BJ105+1&lt;=15,IF(TU$19&gt;='様式３（療養者名簿）（⑤の場合）'!$BJ105,IF(TU$19&lt;='様式３（療養者名簿）（⑤の場合）'!$BK105,1,0),0),0)</f>
        <v>0</v>
      </c>
      <c r="TV100" s="248">
        <f>IF(TV$19-'様式３（療養者名簿）（⑤の場合）'!$BJ105+1&lt;=15,IF(TV$19&gt;='様式３（療養者名簿）（⑤の場合）'!$BJ105,IF(TV$19&lt;='様式３（療養者名簿）（⑤の場合）'!$BK105,1,0),0),0)</f>
        <v>0</v>
      </c>
      <c r="TW100" s="248">
        <f>IF(TW$19-'様式３（療養者名簿）（⑤の場合）'!$BJ105+1&lt;=15,IF(TW$19&gt;='様式３（療養者名簿）（⑤の場合）'!$BJ105,IF(TW$19&lt;='様式３（療養者名簿）（⑤の場合）'!$BK105,1,0),0),0)</f>
        <v>0</v>
      </c>
      <c r="TX100" s="248">
        <f>IF(TX$19-'様式３（療養者名簿）（⑤の場合）'!$BJ105+1&lt;=15,IF(TX$19&gt;='様式３（療養者名簿）（⑤の場合）'!$BJ105,IF(TX$19&lt;='様式３（療養者名簿）（⑤の場合）'!$BK105,1,0),0),0)</f>
        <v>0</v>
      </c>
      <c r="TY100" s="248">
        <f>IF(TY$19-'様式３（療養者名簿）（⑤の場合）'!$BJ105+1&lt;=15,IF(TY$19&gt;='様式３（療養者名簿）（⑤の場合）'!$BJ105,IF(TY$19&lt;='様式３（療養者名簿）（⑤の場合）'!$BK105,1,0),0),0)</f>
        <v>0</v>
      </c>
      <c r="TZ100" s="248">
        <f>IF(TZ$19-'様式３（療養者名簿）（⑤の場合）'!$BJ105+1&lt;=15,IF(TZ$19&gt;='様式３（療養者名簿）（⑤の場合）'!$BJ105,IF(TZ$19&lt;='様式３（療養者名簿）（⑤の場合）'!$BK105,1,0),0),0)</f>
        <v>0</v>
      </c>
      <c r="UA100" s="248">
        <f>IF(UA$19-'様式３（療養者名簿）（⑤の場合）'!$BJ105+1&lt;=15,IF(UA$19&gt;='様式３（療養者名簿）（⑤の場合）'!$BJ105,IF(UA$19&lt;='様式３（療養者名簿）（⑤の場合）'!$BK105,1,0),0),0)</f>
        <v>0</v>
      </c>
      <c r="UB100" s="248">
        <f>IF(UB$19-'様式３（療養者名簿）（⑤の場合）'!$BJ105+1&lt;=15,IF(UB$19&gt;='様式３（療養者名簿）（⑤の場合）'!$BJ105,IF(UB$19&lt;='様式３（療養者名簿）（⑤の場合）'!$BK105,1,0),0),0)</f>
        <v>0</v>
      </c>
      <c r="UC100" s="248">
        <f>IF(UC$19-'様式３（療養者名簿）（⑤の場合）'!$BJ105+1&lt;=15,IF(UC$19&gt;='様式３（療養者名簿）（⑤の場合）'!$BJ105,IF(UC$19&lt;='様式３（療養者名簿）（⑤の場合）'!$BK105,1,0),0),0)</f>
        <v>0</v>
      </c>
      <c r="UD100" s="372">
        <f>IF(UD$19-'様式３（療養者名簿）（⑤の場合）'!$BJ105+1&lt;=15,IF(UD$19&gt;='様式３（療養者名簿）（⑤の場合）'!$BJ105,IF(UD$19&lt;='様式３（療養者名簿）（⑤の場合）'!$BK105,1,0),0),0)</f>
        <v>0</v>
      </c>
      <c r="UE100" s="372">
        <f>IF(UE$19-'様式３（療養者名簿）（⑤の場合）'!$BJ105+1&lt;=15,IF(UE$19&gt;='様式３（療養者名簿）（⑤の場合）'!$BJ105,IF(UE$19&lt;='様式３（療養者名簿）（⑤の場合）'!$BK105,1,0),0),0)</f>
        <v>0</v>
      </c>
      <c r="UF100" s="372">
        <f>IF(UF$19-'様式３（療養者名簿）（⑤の場合）'!$BJ105+1&lt;=15,IF(UF$19&gt;='様式３（療養者名簿）（⑤の場合）'!$BJ105,IF(UF$19&lt;='様式３（療養者名簿）（⑤の場合）'!$BK105,1,0),0),0)</f>
        <v>0</v>
      </c>
      <c r="UG100" s="372">
        <f>IF(UG$19-'様式３（療養者名簿）（⑤の場合）'!$BJ105+1&lt;=15,IF(UG$19&gt;='様式３（療養者名簿）（⑤の場合）'!$BJ105,IF(UG$19&lt;='様式３（療養者名簿）（⑤の場合）'!$BK105,1,0),0),0)</f>
        <v>0</v>
      </c>
      <c r="UH100" s="372">
        <f>IF(UH$19-'様式３（療養者名簿）（⑤の場合）'!$BJ105+1&lt;=15,IF(UH$19&gt;='様式３（療養者名簿）（⑤の場合）'!$BJ105,IF(UH$19&lt;='様式３（療養者名簿）（⑤の場合）'!$BK105,1,0),0),0)</f>
        <v>0</v>
      </c>
      <c r="UI100" s="372">
        <f>IF(UI$19-'様式３（療養者名簿）（⑤の場合）'!$BJ105+1&lt;=15,IF(UI$19&gt;='様式３（療養者名簿）（⑤の場合）'!$BJ105,IF(UI$19&lt;='様式３（療養者名簿）（⑤の場合）'!$BK105,1,0),0),0)</f>
        <v>0</v>
      </c>
      <c r="UJ100" s="372">
        <f>IF(UJ$19-'様式３（療養者名簿）（⑤の場合）'!$BJ105+1&lt;=15,IF(UJ$19&gt;='様式３（療養者名簿）（⑤の場合）'!$BJ105,IF(UJ$19&lt;='様式３（療養者名簿）（⑤の場合）'!$BK105,1,0),0),0)</f>
        <v>0</v>
      </c>
      <c r="UK100" s="372">
        <f>IF(UK$19-'様式３（療養者名簿）（⑤の場合）'!$BJ105+1&lt;=15,IF(UK$19&gt;='様式３（療養者名簿）（⑤の場合）'!$BJ105,IF(UK$19&lt;='様式３（療養者名簿）（⑤の場合）'!$BK105,1,0),0),0)</f>
        <v>0</v>
      </c>
      <c r="UL100" s="372">
        <f>IF(UL$19-'様式３（療養者名簿）（⑤の場合）'!$BJ105+1&lt;=15,IF(UL$19&gt;='様式３（療養者名簿）（⑤の場合）'!$BJ105,IF(UL$19&lt;='様式３（療養者名簿）（⑤の場合）'!$BK105,1,0),0),0)</f>
        <v>0</v>
      </c>
      <c r="UM100" s="372">
        <f>IF(UM$19-'様式３（療養者名簿）（⑤の場合）'!$BJ105+1&lt;=15,IF(UM$19&gt;='様式３（療養者名簿）（⑤の場合）'!$BJ105,IF(UM$19&lt;='様式３（療養者名簿）（⑤の場合）'!$BK105,1,0),0),0)</f>
        <v>0</v>
      </c>
      <c r="UN100" s="372">
        <f>IF(UN$19-'様式３（療養者名簿）（⑤の場合）'!$BJ105+1&lt;=15,IF(UN$19&gt;='様式３（療養者名簿）（⑤の場合）'!$BJ105,IF(UN$19&lt;='様式３（療養者名簿）（⑤の場合）'!$BK105,1,0),0),0)</f>
        <v>0</v>
      </c>
      <c r="UO100" s="372">
        <f>IF(UO$19-'様式３（療養者名簿）（⑤の場合）'!$BJ105+1&lt;=15,IF(UO$19&gt;='様式３（療養者名簿）（⑤の場合）'!$BJ105,IF(UO$19&lt;='様式３（療養者名簿）（⑤の場合）'!$BK105,1,0),0),0)</f>
        <v>0</v>
      </c>
      <c r="UP100" s="372">
        <f>IF(UP$19-'様式３（療養者名簿）（⑤の場合）'!$BJ105+1&lt;=15,IF(UP$19&gt;='様式３（療養者名簿）（⑤の場合）'!$BJ105,IF(UP$19&lt;='様式３（療養者名簿）（⑤の場合）'!$BK105,1,0),0),0)</f>
        <v>0</v>
      </c>
      <c r="UQ100" s="372">
        <f>IF(UQ$19-'様式３（療養者名簿）（⑤の場合）'!$BJ105+1&lt;=15,IF(UQ$19&gt;='様式３（療養者名簿）（⑤の場合）'!$BJ105,IF(UQ$19&lt;='様式３（療養者名簿）（⑤の場合）'!$BK105,1,0),0),0)</f>
        <v>0</v>
      </c>
      <c r="UR100" s="372">
        <f>IF(UR$19-'様式３（療養者名簿）（⑤の場合）'!$BJ105+1&lt;=15,IF(UR$19&gt;='様式３（療養者名簿）（⑤の場合）'!$BJ105,IF(UR$19&lt;='様式３（療養者名簿）（⑤の場合）'!$BK105,1,0),0),0)</f>
        <v>0</v>
      </c>
      <c r="US100" s="372">
        <f>IF(US$19-'様式３（療養者名簿）（⑤の場合）'!$BJ105+1&lt;=15,IF(US$19&gt;='様式３（療養者名簿）（⑤の場合）'!$BJ105,IF(US$19&lt;='様式３（療養者名簿）（⑤の場合）'!$BK105,1,0),0),0)</f>
        <v>0</v>
      </c>
      <c r="UT100" s="372">
        <f>IF(UT$19-'様式３（療養者名簿）（⑤の場合）'!$BJ105+1&lt;=15,IF(UT$19&gt;='様式３（療養者名簿）（⑤の場合）'!$BJ105,IF(UT$19&lt;='様式３（療養者名簿）（⑤の場合）'!$BK105,1,0),0),0)</f>
        <v>0</v>
      </c>
      <c r="UU100" s="372">
        <f>IF(UU$19-'様式３（療養者名簿）（⑤の場合）'!$BJ105+1&lt;=15,IF(UU$19&gt;='様式３（療養者名簿）（⑤の場合）'!$BJ105,IF(UU$19&lt;='様式３（療養者名簿）（⑤の場合）'!$BK105,1,0),0),0)</f>
        <v>0</v>
      </c>
      <c r="UV100" s="372">
        <f>IF(UV$19-'様式３（療養者名簿）（⑤の場合）'!$BJ105+1&lt;=15,IF(UV$19&gt;='様式３（療養者名簿）（⑤の場合）'!$BJ105,IF(UV$19&lt;='様式３（療養者名簿）（⑤の場合）'!$BK105,1,0),0),0)</f>
        <v>0</v>
      </c>
      <c r="UW100" s="372">
        <f>IF(UW$19-'様式３（療養者名簿）（⑤の場合）'!$BJ105+1&lt;=15,IF(UW$19&gt;='様式３（療養者名簿）（⑤の場合）'!$BJ105,IF(UW$19&lt;='様式３（療養者名簿）（⑤の場合）'!$BK105,1,0),0),0)</f>
        <v>0</v>
      </c>
      <c r="UX100" s="372">
        <f>IF(UX$19-'様式３（療養者名簿）（⑤の場合）'!$BJ105+1&lt;=15,IF(UX$19&gt;='様式３（療養者名簿）（⑤の場合）'!$BJ105,IF(UX$19&lt;='様式３（療養者名簿）（⑤の場合）'!$BK105,1,0),0),0)</f>
        <v>0</v>
      </c>
      <c r="UY100" s="372">
        <f>IF(UY$19-'様式３（療養者名簿）（⑤の場合）'!$BJ105+1&lt;=15,IF(UY$19&gt;='様式３（療養者名簿）（⑤の場合）'!$BJ105,IF(UY$19&lt;='様式３（療養者名簿）（⑤の場合）'!$BK105,1,0),0),0)</f>
        <v>0</v>
      </c>
      <c r="UZ100" s="372">
        <f>IF(UZ$19-'様式３（療養者名簿）（⑤の場合）'!$BJ105+1&lt;=15,IF(UZ$19&gt;='様式３（療養者名簿）（⑤の場合）'!$BJ105,IF(UZ$19&lt;='様式３（療養者名簿）（⑤の場合）'!$BK105,1,0),0),0)</f>
        <v>0</v>
      </c>
      <c r="VA100" s="372">
        <f>IF(VA$19-'様式３（療養者名簿）（⑤の場合）'!$BJ105+1&lt;=15,IF(VA$19&gt;='様式３（療養者名簿）（⑤の場合）'!$BJ105,IF(VA$19&lt;='様式３（療養者名簿）（⑤の場合）'!$BK105,1,0),0),0)</f>
        <v>0</v>
      </c>
      <c r="VB100" s="372">
        <f>IF(VB$19-'様式３（療養者名簿）（⑤の場合）'!$BJ105+1&lt;=15,IF(VB$19&gt;='様式３（療養者名簿）（⑤の場合）'!$BJ105,IF(VB$19&lt;='様式３（療養者名簿）（⑤の場合）'!$BK105,1,0),0),0)</f>
        <v>0</v>
      </c>
      <c r="VC100" s="372">
        <f>IF(VC$19-'様式３（療養者名簿）（⑤の場合）'!$BJ105+1&lt;=15,IF(VC$19&gt;='様式３（療養者名簿）（⑤の場合）'!$BJ105,IF(VC$19&lt;='様式３（療養者名簿）（⑤の場合）'!$BK105,1,0),0),0)</f>
        <v>0</v>
      </c>
      <c r="VD100" s="372">
        <f>IF(VD$19-'様式３（療養者名簿）（⑤の場合）'!$BJ105+1&lt;=15,IF(VD$19&gt;='様式３（療養者名簿）（⑤の場合）'!$BJ105,IF(VD$19&lt;='様式３（療養者名簿）（⑤の場合）'!$BK105,1,0),0),0)</f>
        <v>0</v>
      </c>
      <c r="VE100" s="372">
        <f>IF(VE$19-'様式３（療養者名簿）（⑤の場合）'!$BJ105+1&lt;=15,IF(VE$19&gt;='様式３（療養者名簿）（⑤の場合）'!$BJ105,IF(VE$19&lt;='様式３（療養者名簿）（⑤の場合）'!$BK105,1,0),0),0)</f>
        <v>0</v>
      </c>
      <c r="VF100" s="372">
        <f>IF(VF$19-'様式３（療養者名簿）（⑤の場合）'!$BJ105+1&lt;=15,IF(VF$19&gt;='様式３（療養者名簿）（⑤の場合）'!$BJ105,IF(VF$19&lt;='様式３（療養者名簿）（⑤の場合）'!$BK105,1,0),0),0)</f>
        <v>0</v>
      </c>
      <c r="VG100" s="372">
        <f>IF(VG$19-'様式３（療養者名簿）（⑤の場合）'!$BJ105+1&lt;=15,IF(VG$19&gt;='様式３（療養者名簿）（⑤の場合）'!$BJ105,IF(VG$19&lt;='様式３（療養者名簿）（⑤の場合）'!$BK105,1,0),0),0)</f>
        <v>0</v>
      </c>
      <c r="VH100" s="372">
        <f>IF(VH$19-'様式３（療養者名簿）（⑤の場合）'!$BJ105+1&lt;=15,IF(VH$19&gt;='様式３（療養者名簿）（⑤の場合）'!$BJ105,IF(VH$19&lt;='様式３（療養者名簿）（⑤の場合）'!$BK105,1,0),0),0)</f>
        <v>0</v>
      </c>
      <c r="VI100" s="372">
        <f>IF(VI$19-'様式３（療養者名簿）（⑤の場合）'!$BJ105+1&lt;=15,IF(VI$19&gt;='様式３（療養者名簿）（⑤の場合）'!$BJ105,IF(VI$19&lt;='様式３（療養者名簿）（⑤の場合）'!$BK105,1,0),0),0)</f>
        <v>0</v>
      </c>
      <c r="VJ100" s="372">
        <f>IF(VJ$19-'様式３（療養者名簿）（⑤の場合）'!$BJ105+1&lt;=15,IF(VJ$19&gt;='様式３（療養者名簿）（⑤の場合）'!$BJ105,IF(VJ$19&lt;='様式３（療養者名簿）（⑤の場合）'!$BK105,1,0),0),0)</f>
        <v>0</v>
      </c>
      <c r="VK100" s="372">
        <f>IF(VK$19-'様式３（療養者名簿）（⑤の場合）'!$BJ105+1&lt;=15,IF(VK$19&gt;='様式３（療養者名簿）（⑤の場合）'!$BJ105,IF(VK$19&lt;='様式３（療養者名簿）（⑤の場合）'!$BK105,1,0),0),0)</f>
        <v>0</v>
      </c>
      <c r="VL100" s="372">
        <f>IF(VL$19-'様式３（療養者名簿）（⑤の場合）'!$BJ105+1&lt;=15,IF(VL$19&gt;='様式３（療養者名簿）（⑤の場合）'!$BJ105,IF(VL$19&lt;='様式３（療養者名簿）（⑤の場合）'!$BK105,1,0),0),0)</f>
        <v>0</v>
      </c>
      <c r="VM100" s="372">
        <f>IF(VM$19-'様式３（療養者名簿）（⑤の場合）'!$BJ105+1&lt;=15,IF(VM$19&gt;='様式３（療養者名簿）（⑤の場合）'!$BJ105,IF(VM$19&lt;='様式３（療養者名簿）（⑤の場合）'!$BK105,1,0),0),0)</f>
        <v>0</v>
      </c>
      <c r="VN100" s="372">
        <f>IF(VN$19-'様式３（療養者名簿）（⑤の場合）'!$BJ105+1&lt;=15,IF(VN$19&gt;='様式３（療養者名簿）（⑤の場合）'!$BJ105,IF(VN$19&lt;='様式３（療養者名簿）（⑤の場合）'!$BK105,1,0),0),0)</f>
        <v>0</v>
      </c>
      <c r="VO100" s="372">
        <f>IF(VO$19-'様式３（療養者名簿）（⑤の場合）'!$BJ105+1&lt;=15,IF(VO$19&gt;='様式３（療養者名簿）（⑤の場合）'!$BJ105,IF(VO$19&lt;='様式３（療養者名簿）（⑤の場合）'!$BK105,1,0),0),0)</f>
        <v>0</v>
      </c>
      <c r="VP100" s="372">
        <f>IF(VP$19-'様式３（療養者名簿）（⑤の場合）'!$BJ105+1&lt;=15,IF(VP$19&gt;='様式３（療養者名簿）（⑤の場合）'!$BJ105,IF(VP$19&lt;='様式３（療養者名簿）（⑤の場合）'!$BK105,1,0),0),0)</f>
        <v>0</v>
      </c>
      <c r="VQ100" s="372">
        <f>IF(VQ$19-'様式３（療養者名簿）（⑤の場合）'!$BJ105+1&lt;=15,IF(VQ$19&gt;='様式３（療養者名簿）（⑤の場合）'!$BJ105,IF(VQ$19&lt;='様式３（療養者名簿）（⑤の場合）'!$BK105,1,0),0),0)</f>
        <v>0</v>
      </c>
      <c r="VR100" s="372">
        <f>IF(VR$19-'様式３（療養者名簿）（⑤の場合）'!$BJ105+1&lt;=15,IF(VR$19&gt;='様式３（療養者名簿）（⑤の場合）'!$BJ105,IF(VR$19&lt;='様式３（療養者名簿）（⑤の場合）'!$BK105,1,0),0),0)</f>
        <v>0</v>
      </c>
      <c r="VS100" s="372">
        <f>IF(VS$19-'様式３（療養者名簿）（⑤の場合）'!$BJ105+1&lt;=15,IF(VS$19&gt;='様式３（療養者名簿）（⑤の場合）'!$BJ105,IF(VS$19&lt;='様式３（療養者名簿）（⑤の場合）'!$BK105,1,0),0),0)</f>
        <v>0</v>
      </c>
      <c r="VT100" s="372">
        <f>IF(VT$19-'様式３（療養者名簿）（⑤の場合）'!$BJ105+1&lt;=15,IF(VT$19&gt;='様式３（療養者名簿）（⑤の場合）'!$BJ105,IF(VT$19&lt;='様式３（療養者名簿）（⑤の場合）'!$BK105,1,0),0),0)</f>
        <v>0</v>
      </c>
      <c r="VU100" s="372">
        <f>IF(VU$19-'様式３（療養者名簿）（⑤の場合）'!$BJ105+1&lt;=15,IF(VU$19&gt;='様式３（療養者名簿）（⑤の場合）'!$BJ105,IF(VU$19&lt;='様式３（療養者名簿）（⑤の場合）'!$BK105,1,0),0),0)</f>
        <v>0</v>
      </c>
      <c r="VV100" s="372">
        <f>IF(VV$19-'様式３（療養者名簿）（⑤の場合）'!$BJ105+1&lt;=15,IF(VV$19&gt;='様式３（療養者名簿）（⑤の場合）'!$BJ105,IF(VV$19&lt;='様式３（療養者名簿）（⑤の場合）'!$BK105,1,0),0),0)</f>
        <v>0</v>
      </c>
      <c r="VW100" s="372">
        <f>IF(VW$19-'様式３（療養者名簿）（⑤の場合）'!$BJ105+1&lt;=15,IF(VW$19&gt;='様式３（療養者名簿）（⑤の場合）'!$BJ105,IF(VW$19&lt;='様式３（療養者名簿）（⑤の場合）'!$BK105,1,0),0),0)</f>
        <v>0</v>
      </c>
      <c r="VX100" s="372">
        <f>IF(VX$19-'様式３（療養者名簿）（⑤の場合）'!$BJ105+1&lt;=15,IF(VX$19&gt;='様式３（療養者名簿）（⑤の場合）'!$BJ105,IF(VX$19&lt;='様式３（療養者名簿）（⑤の場合）'!$BK105,1,0),0),0)</f>
        <v>0</v>
      </c>
      <c r="VY100" s="372">
        <f>IF(VY$19-'様式３（療養者名簿）（⑤の場合）'!$BJ105+1&lt;=15,IF(VY$19&gt;='様式３（療養者名簿）（⑤の場合）'!$BJ105,IF(VY$19&lt;='様式３（療養者名簿）（⑤の場合）'!$BK105,1,0),0),0)</f>
        <v>0</v>
      </c>
      <c r="VZ100" s="372">
        <f>IF(VZ$19-'様式３（療養者名簿）（⑤の場合）'!$BJ105+1&lt;=15,IF(VZ$19&gt;='様式３（療養者名簿）（⑤の場合）'!$BJ105,IF(VZ$19&lt;='様式３（療養者名簿）（⑤の場合）'!$BK105,1,0),0),0)</f>
        <v>0</v>
      </c>
      <c r="WA100" s="372">
        <f>IF(WA$19-'様式３（療養者名簿）（⑤の場合）'!$BJ105+1&lt;=15,IF(WA$19&gt;='様式３（療養者名簿）（⑤の場合）'!$BJ105,IF(WA$19&lt;='様式３（療養者名簿）（⑤の場合）'!$BK105,1,0),0),0)</f>
        <v>0</v>
      </c>
      <c r="WB100" s="372">
        <f>IF(WB$19-'様式３（療養者名簿）（⑤の場合）'!$BJ105+1&lt;=15,IF(WB$19&gt;='様式３（療養者名簿）（⑤の場合）'!$BJ105,IF(WB$19&lt;='様式３（療養者名簿）（⑤の場合）'!$BK105,1,0),0),0)</f>
        <v>0</v>
      </c>
      <c r="WC100" s="372">
        <f>IF(WC$19-'様式３（療養者名簿）（⑤の場合）'!$BJ105+1&lt;=15,IF(WC$19&gt;='様式３（療養者名簿）（⑤の場合）'!$BJ105,IF(WC$19&lt;='様式３（療養者名簿）（⑤の場合）'!$BK105,1,0),0),0)</f>
        <v>0</v>
      </c>
      <c r="WD100" s="372">
        <f>IF(WD$19-'様式３（療養者名簿）（⑤の場合）'!$BJ105+1&lt;=15,IF(WD$19&gt;='様式３（療養者名簿）（⑤の場合）'!$BJ105,IF(WD$19&lt;='様式３（療養者名簿）（⑤の場合）'!$BK105,1,0),0),0)</f>
        <v>0</v>
      </c>
      <c r="WE100" s="372">
        <f>IF(WE$19-'様式３（療養者名簿）（⑤の場合）'!$BJ105+1&lt;=15,IF(WE$19&gt;='様式３（療養者名簿）（⑤の場合）'!$BJ105,IF(WE$19&lt;='様式３（療養者名簿）（⑤の場合）'!$BK105,1,0),0),0)</f>
        <v>0</v>
      </c>
      <c r="WF100" s="372">
        <f>IF(WF$19-'様式３（療養者名簿）（⑤の場合）'!$BJ105+1&lt;=15,IF(WF$19&gt;='様式３（療養者名簿）（⑤の場合）'!$BJ105,IF(WF$19&lt;='様式３（療養者名簿）（⑤の場合）'!$BK105,1,0),0),0)</f>
        <v>0</v>
      </c>
      <c r="WG100" s="372">
        <f>IF(WG$19-'様式３（療養者名簿）（⑤の場合）'!$BJ105+1&lt;=15,IF(WG$19&gt;='様式３（療養者名簿）（⑤の場合）'!$BJ105,IF(WG$19&lt;='様式３（療養者名簿）（⑤の場合）'!$BK105,1,0),0),0)</f>
        <v>0</v>
      </c>
      <c r="WH100" s="372">
        <f>IF(WH$19-'様式３（療養者名簿）（⑤の場合）'!$BJ105+1&lt;=15,IF(WH$19&gt;='様式３（療養者名簿）（⑤の場合）'!$BJ105,IF(WH$19&lt;='様式３（療養者名簿）（⑤の場合）'!$BK105,1,0),0),0)</f>
        <v>0</v>
      </c>
      <c r="WI100" s="372">
        <f>IF(WI$19-'様式３（療養者名簿）（⑤の場合）'!$BJ105+1&lt;=15,IF(WI$19&gt;='様式３（療養者名簿）（⑤の場合）'!$BJ105,IF(WI$19&lt;='様式３（療養者名簿）（⑤の場合）'!$BK105,1,0),0),0)</f>
        <v>0</v>
      </c>
      <c r="WJ100" s="372">
        <f>IF(WJ$19-'様式３（療養者名簿）（⑤の場合）'!$BJ105+1&lt;=15,IF(WJ$19&gt;='様式３（療養者名簿）（⑤の場合）'!$BJ105,IF(WJ$19&lt;='様式３（療養者名簿）（⑤の場合）'!$BK105,1,0),0),0)</f>
        <v>0</v>
      </c>
      <c r="WK100" s="372">
        <f>IF(WK$19-'様式３（療養者名簿）（⑤の場合）'!$BJ105+1&lt;=15,IF(WK$19&gt;='様式３（療養者名簿）（⑤の場合）'!$BJ105,IF(WK$19&lt;='様式３（療養者名簿）（⑤の場合）'!$BK105,1,0),0),0)</f>
        <v>0</v>
      </c>
      <c r="WL100" s="372">
        <f>IF(WL$19-'様式３（療養者名簿）（⑤の場合）'!$BJ105+1&lt;=15,IF(WL$19&gt;='様式３（療養者名簿）（⑤の場合）'!$BJ105,IF(WL$19&lt;='様式３（療養者名簿）（⑤の場合）'!$BK105,1,0),0),0)</f>
        <v>0</v>
      </c>
      <c r="WM100" s="372">
        <f>IF(WM$19-'様式３（療養者名簿）（⑤の場合）'!$BJ105+1&lt;=15,IF(WM$19&gt;='様式３（療養者名簿）（⑤の場合）'!$BJ105,IF(WM$19&lt;='様式３（療養者名簿）（⑤の場合）'!$BK105,1,0),0),0)</f>
        <v>0</v>
      </c>
      <c r="WN100" s="372">
        <f>IF(WN$19-'様式３（療養者名簿）（⑤の場合）'!$BJ105+1&lt;=15,IF(WN$19&gt;='様式３（療養者名簿）（⑤の場合）'!$BJ105,IF(WN$19&lt;='様式３（療養者名簿）（⑤の場合）'!$BK105,1,0),0),0)</f>
        <v>0</v>
      </c>
      <c r="WO100" s="372">
        <f>IF(WO$19-'様式３（療養者名簿）（⑤の場合）'!$BJ105+1&lt;=15,IF(WO$19&gt;='様式３（療養者名簿）（⑤の場合）'!$BJ105,IF(WO$19&lt;='様式３（療養者名簿）（⑤の場合）'!$BK105,1,0),0),0)</f>
        <v>0</v>
      </c>
      <c r="WP100" s="372">
        <f>IF(WP$19-'様式３（療養者名簿）（⑤の場合）'!$BJ105+1&lt;=15,IF(WP$19&gt;='様式３（療養者名簿）（⑤の場合）'!$BJ105,IF(WP$19&lt;='様式３（療養者名簿）（⑤の場合）'!$BK105,1,0),0),0)</f>
        <v>0</v>
      </c>
      <c r="WQ100" s="372">
        <f>IF(WQ$19-'様式３（療養者名簿）（⑤の場合）'!$BJ105+1&lt;=15,IF(WQ$19&gt;='様式３（療養者名簿）（⑤の場合）'!$BJ105,IF(WQ$19&lt;='様式３（療養者名簿）（⑤の場合）'!$BK105,1,0),0),0)</f>
        <v>0</v>
      </c>
      <c r="WR100" s="372">
        <f>IF(WR$19-'様式３（療養者名簿）（⑤の場合）'!$BJ105+1&lt;=15,IF(WR$19&gt;='様式３（療養者名簿）（⑤の場合）'!$BJ105,IF(WR$19&lt;='様式３（療養者名簿）（⑤の場合）'!$BK105,1,0),0),0)</f>
        <v>0</v>
      </c>
      <c r="WS100" s="372">
        <f>IF(WS$19-'様式３（療養者名簿）（⑤の場合）'!$BJ105+1&lt;=15,IF(WS$19&gt;='様式３（療養者名簿）（⑤の場合）'!$BJ105,IF(WS$19&lt;='様式３（療養者名簿）（⑤の場合）'!$BK105,1,0),0),0)</f>
        <v>0</v>
      </c>
      <c r="WT100" s="372">
        <f>IF(WT$19-'様式３（療養者名簿）（⑤の場合）'!$BJ105+1&lt;=15,IF(WT$19&gt;='様式３（療養者名簿）（⑤の場合）'!$BJ105,IF(WT$19&lt;='様式３（療養者名簿）（⑤の場合）'!$BK105,1,0),0),0)</f>
        <v>0</v>
      </c>
      <c r="WU100" s="372">
        <f>IF(WU$19-'様式３（療養者名簿）（⑤の場合）'!$BJ105+1&lt;=15,IF(WU$19&gt;='様式３（療養者名簿）（⑤の場合）'!$BJ105,IF(WU$19&lt;='様式３（療養者名簿）（⑤の場合）'!$BK105,1,0),0),0)</f>
        <v>0</v>
      </c>
      <c r="WV100" s="372">
        <f>IF(WV$19-'様式３（療養者名簿）（⑤の場合）'!$BJ105+1&lt;=15,IF(WV$19&gt;='様式３（療養者名簿）（⑤の場合）'!$BJ105,IF(WV$19&lt;='様式３（療養者名簿）（⑤の場合）'!$BK105,1,0),0),0)</f>
        <v>0</v>
      </c>
      <c r="WW100" s="372">
        <f>IF(WW$19-'様式３（療養者名簿）（⑤の場合）'!$BJ105+1&lt;=15,IF(WW$19&gt;='様式３（療養者名簿）（⑤の場合）'!$BJ105,IF(WW$19&lt;='様式３（療養者名簿）（⑤の場合）'!$BK105,1,0),0),0)</f>
        <v>0</v>
      </c>
      <c r="WX100" s="372">
        <f>IF(WX$19-'様式３（療養者名簿）（⑤の場合）'!$BJ105+1&lt;=15,IF(WX$19&gt;='様式３（療養者名簿）（⑤の場合）'!$BJ105,IF(WX$19&lt;='様式３（療養者名簿）（⑤の場合）'!$BK105,1,0),0),0)</f>
        <v>0</v>
      </c>
      <c r="WY100" s="372">
        <f>IF(WY$19-'様式３（療養者名簿）（⑤の場合）'!$BJ105+1&lt;=15,IF(WY$19&gt;='様式３（療養者名簿）（⑤の場合）'!$BJ105,IF(WY$19&lt;='様式３（療養者名簿）（⑤の場合）'!$BK105,1,0),0),0)</f>
        <v>0</v>
      </c>
      <c r="WZ100" s="372">
        <f>IF(WZ$19-'様式３（療養者名簿）（⑤の場合）'!$BJ105+1&lt;=15,IF(WZ$19&gt;='様式３（療養者名簿）（⑤の場合）'!$BJ105,IF(WZ$19&lt;='様式３（療養者名簿）（⑤の場合）'!$BK105,1,0),0),0)</f>
        <v>0</v>
      </c>
      <c r="XA100" s="372">
        <f>IF(XA$19-'様式３（療養者名簿）（⑤の場合）'!$BJ105+1&lt;=15,IF(XA$19&gt;='様式３（療養者名簿）（⑤の場合）'!$BJ105,IF(XA$19&lt;='様式３（療養者名簿）（⑤の場合）'!$BK105,1,0),0),0)</f>
        <v>0</v>
      </c>
      <c r="XB100" s="372">
        <f>IF(XB$19-'様式３（療養者名簿）（⑤の場合）'!$BJ105+1&lt;=15,IF(XB$19&gt;='様式３（療養者名簿）（⑤の場合）'!$BJ105,IF(XB$19&lt;='様式３（療養者名簿）（⑤の場合）'!$BK105,1,0),0),0)</f>
        <v>0</v>
      </c>
      <c r="XC100" s="372">
        <f>IF(XC$19-'様式３（療養者名簿）（⑤の場合）'!$BJ105+1&lt;=15,IF(XC$19&gt;='様式３（療養者名簿）（⑤の場合）'!$BJ105,IF(XC$19&lt;='様式３（療養者名簿）（⑤の場合）'!$BK105,1,0),0),0)</f>
        <v>0</v>
      </c>
      <c r="XD100" s="372">
        <f>IF(XD$19-'様式３（療養者名簿）（⑤の場合）'!$BJ105+1&lt;=15,IF(XD$19&gt;='様式３（療養者名簿）（⑤の場合）'!$BJ105,IF(XD$19&lt;='様式３（療養者名簿）（⑤の場合）'!$BK105,1,0),0),0)</f>
        <v>0</v>
      </c>
      <c r="XE100" s="372">
        <f>IF(XE$19-'様式３（療養者名簿）（⑤の場合）'!$BJ105+1&lt;=15,IF(XE$19&gt;='様式３（療養者名簿）（⑤の場合）'!$BJ105,IF(XE$19&lt;='様式３（療養者名簿）（⑤の場合）'!$BK105,1,0),0),0)</f>
        <v>0</v>
      </c>
      <c r="XF100" s="372">
        <f>IF(XF$19-'様式３（療養者名簿）（⑤の場合）'!$BJ105+1&lt;=15,IF(XF$19&gt;='様式３（療養者名簿）（⑤の場合）'!$BJ105,IF(XF$19&lt;='様式３（療養者名簿）（⑤の場合）'!$BK105,1,0),0),0)</f>
        <v>0</v>
      </c>
      <c r="XG100" s="372">
        <f>IF(XG$19-'様式３（療養者名簿）（⑤の場合）'!$BJ105+1&lt;=15,IF(XG$19&gt;='様式３（療養者名簿）（⑤の場合）'!$BJ105,IF(XG$19&lt;='様式３（療養者名簿）（⑤の場合）'!$BK105,1,0),0),0)</f>
        <v>0</v>
      </c>
      <c r="XH100" s="372">
        <f>IF(XH$19-'様式３（療養者名簿）（⑤の場合）'!$BJ105+1&lt;=15,IF(XH$19&gt;='様式３（療養者名簿）（⑤の場合）'!$BJ105,IF(XH$19&lt;='様式３（療養者名簿）（⑤の場合）'!$BK105,1,0),0),0)</f>
        <v>0</v>
      </c>
      <c r="XI100" s="372">
        <f>IF(XI$19-'様式３（療養者名簿）（⑤の場合）'!$BJ105+1&lt;=15,IF(XI$19&gt;='様式３（療養者名簿）（⑤の場合）'!$BJ105,IF(XI$19&lt;='様式３（療養者名簿）（⑤の場合）'!$BK105,1,0),0),0)</f>
        <v>0</v>
      </c>
      <c r="XJ100" s="372">
        <f>IF(XJ$19-'様式３（療養者名簿）（⑤の場合）'!$BJ105+1&lt;=15,IF(XJ$19&gt;='様式３（療養者名簿）（⑤の場合）'!$BJ105,IF(XJ$19&lt;='様式３（療養者名簿）（⑤の場合）'!$BK105,1,0),0),0)</f>
        <v>0</v>
      </c>
      <c r="XK100" s="372">
        <f>IF(XK$19-'様式３（療養者名簿）（⑤の場合）'!$BJ105+1&lt;=15,IF(XK$19&gt;='様式３（療養者名簿）（⑤の場合）'!$BJ105,IF(XK$19&lt;='様式３（療養者名簿）（⑤の場合）'!$BK105,1,0),0),0)</f>
        <v>0</v>
      </c>
      <c r="XL100" s="372">
        <f>IF(XL$19-'様式３（療養者名簿）（⑤の場合）'!$BJ105+1&lt;=15,IF(XL$19&gt;='様式３（療養者名簿）（⑤の場合）'!$BJ105,IF(XL$19&lt;='様式３（療養者名簿）（⑤の場合）'!$BK105,1,0),0),0)</f>
        <v>0</v>
      </c>
      <c r="XM100" s="372">
        <f>IF(XM$19-'様式３（療養者名簿）（⑤の場合）'!$BJ105+1&lt;=15,IF(XM$19&gt;='様式３（療養者名簿）（⑤の場合）'!$BJ105,IF(XM$19&lt;='様式３（療養者名簿）（⑤の場合）'!$BK105,1,0),0),0)</f>
        <v>0</v>
      </c>
      <c r="XN100" s="372">
        <f>IF(XN$19-'様式３（療養者名簿）（⑤の場合）'!$BJ105+1&lt;=15,IF(XN$19&gt;='様式３（療養者名簿）（⑤の場合）'!$BJ105,IF(XN$19&lt;='様式３（療養者名簿）（⑤の場合）'!$BK105,1,0),0),0)</f>
        <v>0</v>
      </c>
      <c r="XO100" s="372">
        <f>IF(XO$19-'様式３（療養者名簿）（⑤の場合）'!$BJ105+1&lt;=15,IF(XO$19&gt;='様式３（療養者名簿）（⑤の場合）'!$BJ105,IF(XO$19&lt;='様式３（療養者名簿）（⑤の場合）'!$BK105,1,0),0),0)</f>
        <v>0</v>
      </c>
      <c r="XP100" s="372">
        <f>IF(XP$19-'様式３（療養者名簿）（⑤の場合）'!$BJ105+1&lt;=15,IF(XP$19&gt;='様式３（療養者名簿）（⑤の場合）'!$BJ105,IF(XP$19&lt;='様式３（療養者名簿）（⑤の場合）'!$BK105,1,0),0),0)</f>
        <v>0</v>
      </c>
      <c r="XQ100" s="372">
        <f>IF(XQ$19-'様式３（療養者名簿）（⑤の場合）'!$BJ105+1&lt;=15,IF(XQ$19&gt;='様式３（療養者名簿）（⑤の場合）'!$BJ105,IF(XQ$19&lt;='様式３（療養者名簿）（⑤の場合）'!$BK105,1,0),0),0)</f>
        <v>0</v>
      </c>
      <c r="XR100" s="372">
        <f>IF(XR$19-'様式３（療養者名簿）（⑤の場合）'!$BJ105+1&lt;=15,IF(XR$19&gt;='様式３（療養者名簿）（⑤の場合）'!$BJ105,IF(XR$19&lt;='様式３（療養者名簿）（⑤の場合）'!$BK105,1,0),0),0)</f>
        <v>0</v>
      </c>
      <c r="XS100" s="372">
        <f>IF(XS$19-'様式３（療養者名簿）（⑤の場合）'!$BJ105+1&lt;=15,IF(XS$19&gt;='様式３（療養者名簿）（⑤の場合）'!$BJ105,IF(XS$19&lt;='様式３（療養者名簿）（⑤の場合）'!$BK105,1,0),0),0)</f>
        <v>0</v>
      </c>
      <c r="XT100" s="372">
        <f>IF(XT$19-'様式３（療養者名簿）（⑤の場合）'!$BJ105+1&lt;=15,IF(XT$19&gt;='様式３（療養者名簿）（⑤の場合）'!$BJ105,IF(XT$19&lt;='様式３（療養者名簿）（⑤の場合）'!$BK105,1,0),0),0)</f>
        <v>0</v>
      </c>
      <c r="XU100" s="372">
        <f>IF(XU$19-'様式３（療養者名簿）（⑤の場合）'!$BJ105+1&lt;=15,IF(XU$19&gt;='様式３（療養者名簿）（⑤の場合）'!$BJ105,IF(XU$19&lt;='様式３（療養者名簿）（⑤の場合）'!$BK105,1,0),0),0)</f>
        <v>0</v>
      </c>
      <c r="XV100" s="372">
        <f>IF(XV$19-'様式３（療養者名簿）（⑤の場合）'!$BJ105+1&lt;=15,IF(XV$19&gt;='様式３（療養者名簿）（⑤の場合）'!$BJ105,IF(XV$19&lt;='様式３（療養者名簿）（⑤の場合）'!$BK105,1,0),0),0)</f>
        <v>0</v>
      </c>
      <c r="XW100" s="372">
        <f>IF(XW$19-'様式３（療養者名簿）（⑤の場合）'!$BJ105+1&lt;=15,IF(XW$19&gt;='様式３（療養者名簿）（⑤の場合）'!$BJ105,IF(XW$19&lt;='様式３（療養者名簿）（⑤の場合）'!$BK105,1,0),0),0)</f>
        <v>0</v>
      </c>
      <c r="XX100" s="372">
        <f>IF(XX$19-'様式３（療養者名簿）（⑤の場合）'!$BJ105+1&lt;=15,IF(XX$19&gt;='様式３（療養者名簿）（⑤の場合）'!$BJ105,IF(XX$19&lt;='様式３（療養者名簿）（⑤の場合）'!$BK105,1,0),0),0)</f>
        <v>0</v>
      </c>
      <c r="XY100" s="372">
        <f>IF(XY$19-'様式３（療養者名簿）（⑤の場合）'!$BJ105+1&lt;=15,IF(XY$19&gt;='様式３（療養者名簿）（⑤の場合）'!$BJ105,IF(XY$19&lt;='様式３（療養者名簿）（⑤の場合）'!$BK105,1,0),0),0)</f>
        <v>0</v>
      </c>
      <c r="XZ100" s="372">
        <f>IF(XZ$19-'様式３（療養者名簿）（⑤の場合）'!$BJ105+1&lt;=15,IF(XZ$19&gt;='様式３（療養者名簿）（⑤の場合）'!$BJ105,IF(XZ$19&lt;='様式３（療養者名簿）（⑤の場合）'!$BK105,1,0),0),0)</f>
        <v>0</v>
      </c>
      <c r="YA100" s="372">
        <f>IF(YA$19-'様式３（療養者名簿）（⑤の場合）'!$BJ105+1&lt;=15,IF(YA$19&gt;='様式３（療養者名簿）（⑤の場合）'!$BJ105,IF(YA$19&lt;='様式３（療養者名簿）（⑤の場合）'!$BK105,1,0),0),0)</f>
        <v>0</v>
      </c>
      <c r="YB100" s="372">
        <f>IF(YB$19-'様式３（療養者名簿）（⑤の場合）'!$BJ105+1&lt;=15,IF(YB$19&gt;='様式３（療養者名簿）（⑤の場合）'!$BJ105,IF(YB$19&lt;='様式３（療養者名簿）（⑤の場合）'!$BK105,1,0),0),0)</f>
        <v>0</v>
      </c>
      <c r="YC100" s="372">
        <f>IF(YC$19-'様式３（療養者名簿）（⑤の場合）'!$BJ105+1&lt;=15,IF(YC$19&gt;='様式３（療養者名簿）（⑤の場合）'!$BJ105,IF(YC$19&lt;='様式３（療養者名簿）（⑤の場合）'!$BK105,1,0),0),0)</f>
        <v>0</v>
      </c>
      <c r="YD100" s="372">
        <f>IF(YD$19-'様式３（療養者名簿）（⑤の場合）'!$BJ105+1&lt;=15,IF(YD$19&gt;='様式３（療養者名簿）（⑤の場合）'!$BJ105,IF(YD$19&lt;='様式３（療養者名簿）（⑤の場合）'!$BK105,1,0),0),0)</f>
        <v>0</v>
      </c>
      <c r="YE100" s="372">
        <f>IF(YE$19-'様式３（療養者名簿）（⑤の場合）'!$BJ105+1&lt;=15,IF(YE$19&gt;='様式３（療養者名簿）（⑤の場合）'!$BJ105,IF(YE$19&lt;='様式３（療養者名簿）（⑤の場合）'!$BK105,1,0),0),0)</f>
        <v>0</v>
      </c>
      <c r="YF100" s="372">
        <f>IF(YF$19-'様式３（療養者名簿）（⑤の場合）'!$BJ105+1&lt;=15,IF(YF$19&gt;='様式３（療養者名簿）（⑤の場合）'!$BJ105,IF(YF$19&lt;='様式３（療養者名簿）（⑤の場合）'!$BK105,1,0),0),0)</f>
        <v>0</v>
      </c>
      <c r="YG100" s="372">
        <f>IF(YG$19-'様式３（療養者名簿）（⑤の場合）'!$BJ105+1&lt;=15,IF(YG$19&gt;='様式３（療養者名簿）（⑤の場合）'!$BJ105,IF(YG$19&lt;='様式３（療養者名簿）（⑤の場合）'!$BK105,1,0),0),0)</f>
        <v>0</v>
      </c>
      <c r="YH100" s="372">
        <f>IF(YH$19-'様式３（療養者名簿）（⑤の場合）'!$BJ105+1&lt;=15,IF(YH$19&gt;='様式３（療養者名簿）（⑤の場合）'!$BJ105,IF(YH$19&lt;='様式３（療養者名簿）（⑤の場合）'!$BK105,1,0),0),0)</f>
        <v>0</v>
      </c>
      <c r="YI100" s="372">
        <f>IF(YI$19-'様式３（療養者名簿）（⑤の場合）'!$BJ105+1&lt;=15,IF(YI$19&gt;='様式３（療養者名簿）（⑤の場合）'!$BJ105,IF(YI$19&lt;='様式３（療養者名簿）（⑤の場合）'!$BK105,1,0),0),0)</f>
        <v>0</v>
      </c>
      <c r="YJ100" s="372">
        <f>IF(YJ$19-'様式３（療養者名簿）（⑤の場合）'!$BJ105+1&lt;=15,IF(YJ$19&gt;='様式３（療養者名簿）（⑤の場合）'!$BJ105,IF(YJ$19&lt;='様式３（療養者名簿）（⑤の場合）'!$BK105,1,0),0),0)</f>
        <v>0</v>
      </c>
      <c r="YK100" s="372">
        <f>IF(YK$19-'様式３（療養者名簿）（⑤の場合）'!$BJ105+1&lt;=15,IF(YK$19&gt;='様式３（療養者名簿）（⑤の場合）'!$BJ105,IF(YK$19&lt;='様式３（療養者名簿）（⑤の場合）'!$BK105,1,0),0),0)</f>
        <v>0</v>
      </c>
      <c r="YL100" s="372">
        <f>IF(YL$19-'様式３（療養者名簿）（⑤の場合）'!$BJ105+1&lt;=15,IF(YL$19&gt;='様式３（療養者名簿）（⑤の場合）'!$BJ105,IF(YL$19&lt;='様式３（療養者名簿）（⑤の場合）'!$BK105,1,0),0),0)</f>
        <v>0</v>
      </c>
      <c r="YM100" s="372">
        <f>IF(YM$19-'様式３（療養者名簿）（⑤の場合）'!$BJ105+1&lt;=15,IF(YM$19&gt;='様式３（療養者名簿）（⑤の場合）'!$BJ105,IF(YM$19&lt;='様式３（療養者名簿）（⑤の場合）'!$BK105,1,0),0),0)</f>
        <v>0</v>
      </c>
      <c r="YN100" s="372">
        <f>IF(YN$19-'様式３（療養者名簿）（⑤の場合）'!$BJ105+1&lt;=15,IF(YN$19&gt;='様式３（療養者名簿）（⑤の場合）'!$BJ105,IF(YN$19&lt;='様式３（療養者名簿）（⑤の場合）'!$BK105,1,0),0),0)</f>
        <v>0</v>
      </c>
      <c r="YO100" s="372">
        <f>IF(YO$19-'様式３（療養者名簿）（⑤の場合）'!$BJ105+1&lt;=15,IF(YO$19&gt;='様式３（療養者名簿）（⑤の場合）'!$BJ105,IF(YO$19&lt;='様式３（療養者名簿）（⑤の場合）'!$BK105,1,0),0),0)</f>
        <v>0</v>
      </c>
      <c r="YP100" s="372">
        <f>IF(YP$19-'様式３（療養者名簿）（⑤の場合）'!$BJ105+1&lt;=15,IF(YP$19&gt;='様式３（療養者名簿）（⑤の場合）'!$BJ105,IF(YP$19&lt;='様式３（療養者名簿）（⑤の場合）'!$BK105,1,0),0),0)</f>
        <v>0</v>
      </c>
      <c r="YQ100" s="372">
        <f>IF(YQ$19-'様式３（療養者名簿）（⑤の場合）'!$BJ105+1&lt;=15,IF(YQ$19&gt;='様式３（療養者名簿）（⑤の場合）'!$BJ105,IF(YQ$19&lt;='様式３（療養者名簿）（⑤の場合）'!$BK105,1,0),0),0)</f>
        <v>0</v>
      </c>
      <c r="YR100" s="372">
        <f>IF(YR$19-'様式３（療養者名簿）（⑤の場合）'!$BJ105+1&lt;=15,IF(YR$19&gt;='様式３（療養者名簿）（⑤の場合）'!$BJ105,IF(YR$19&lt;='様式３（療養者名簿）（⑤の場合）'!$BK105,1,0),0),0)</f>
        <v>0</v>
      </c>
      <c r="YS100" s="372">
        <f>IF(YS$19-'様式３（療養者名簿）（⑤の場合）'!$BJ105+1&lt;=15,IF(YS$19&gt;='様式３（療養者名簿）（⑤の場合）'!$BJ105,IF(YS$19&lt;='様式３（療養者名簿）（⑤の場合）'!$BK105,1,0),0),0)</f>
        <v>0</v>
      </c>
      <c r="YT100" s="372">
        <f>IF(YT$19-'様式３（療養者名簿）（⑤の場合）'!$BJ105+1&lt;=15,IF(YT$19&gt;='様式３（療養者名簿）（⑤の場合）'!$BJ105,IF(YT$19&lt;='様式３（療養者名簿）（⑤の場合）'!$BK105,1,0),0),0)</f>
        <v>0</v>
      </c>
      <c r="YU100" s="372">
        <f>IF(YU$19-'様式３（療養者名簿）（⑤の場合）'!$BJ105+1&lt;=15,IF(YU$19&gt;='様式３（療養者名簿）（⑤の場合）'!$BJ105,IF(YU$19&lt;='様式３（療養者名簿）（⑤の場合）'!$BK105,1,0),0),0)</f>
        <v>0</v>
      </c>
      <c r="YV100" s="372">
        <f>IF(YV$19-'様式３（療養者名簿）（⑤の場合）'!$BJ105+1&lt;=15,IF(YV$19&gt;='様式３（療養者名簿）（⑤の場合）'!$BJ105,IF(YV$19&lt;='様式３（療養者名簿）（⑤の場合）'!$BK105,1,0),0),0)</f>
        <v>0</v>
      </c>
      <c r="YW100" s="372">
        <f>IF(YW$19-'様式３（療養者名簿）（⑤の場合）'!$BJ105+1&lt;=15,IF(YW$19&gt;='様式３（療養者名簿）（⑤の場合）'!$BJ105,IF(YW$19&lt;='様式３（療養者名簿）（⑤の場合）'!$BK105,1,0),0),0)</f>
        <v>0</v>
      </c>
      <c r="YX100" s="372">
        <f>IF(YX$19-'様式３（療養者名簿）（⑤の場合）'!$BJ105+1&lt;=15,IF(YX$19&gt;='様式３（療養者名簿）（⑤の場合）'!$BJ105,IF(YX$19&lt;='様式３（療養者名簿）（⑤の場合）'!$BK105,1,0),0),0)</f>
        <v>0</v>
      </c>
      <c r="YY100" s="372">
        <f>IF(YY$19-'様式３（療養者名簿）（⑤の場合）'!$BJ105+1&lt;=15,IF(YY$19&gt;='様式３（療養者名簿）（⑤の場合）'!$BJ105,IF(YY$19&lt;='様式３（療養者名簿）（⑤の場合）'!$BK105,1,0),0),0)</f>
        <v>0</v>
      </c>
      <c r="YZ100" s="372">
        <f>IF(YZ$19-'様式３（療養者名簿）（⑤の場合）'!$BJ105+1&lt;=15,IF(YZ$19&gt;='様式３（療養者名簿）（⑤の場合）'!$BJ105,IF(YZ$19&lt;='様式３（療養者名簿）（⑤の場合）'!$BK105,1,0),0),0)</f>
        <v>0</v>
      </c>
      <c r="ZA100" s="372">
        <f>IF(ZA$19-'様式３（療養者名簿）（⑤の場合）'!$BJ105+1&lt;=15,IF(ZA$19&gt;='様式３（療養者名簿）（⑤の場合）'!$BJ105,IF(ZA$19&lt;='様式３（療養者名簿）（⑤の場合）'!$BK105,1,0),0),0)</f>
        <v>0</v>
      </c>
      <c r="ZB100" s="372">
        <f>IF(ZB$19-'様式３（療養者名簿）（⑤の場合）'!$BJ105+1&lt;=15,IF(ZB$19&gt;='様式３（療養者名簿）（⑤の場合）'!$BJ105,IF(ZB$19&lt;='様式３（療養者名簿）（⑤の場合）'!$BK105,1,0),0),0)</f>
        <v>0</v>
      </c>
      <c r="ZC100" s="372">
        <f>IF(ZC$19-'様式３（療養者名簿）（⑤の場合）'!$BJ105+1&lt;=15,IF(ZC$19&gt;='様式３（療養者名簿）（⑤の場合）'!$BJ105,IF(ZC$19&lt;='様式３（療養者名簿）（⑤の場合）'!$BK105,1,0),0),0)</f>
        <v>0</v>
      </c>
      <c r="ZD100" s="372">
        <f>IF(ZD$19-'様式３（療養者名簿）（⑤の場合）'!$BJ105+1&lt;=15,IF(ZD$19&gt;='様式３（療養者名簿）（⑤の場合）'!$BJ105,IF(ZD$19&lt;='様式３（療養者名簿）（⑤の場合）'!$BK105,1,0),0),0)</f>
        <v>0</v>
      </c>
      <c r="ZE100" s="372">
        <f>IF(ZE$19-'様式３（療養者名簿）（⑤の場合）'!$BJ105+1&lt;=15,IF(ZE$19&gt;='様式３（療養者名簿）（⑤の場合）'!$BJ105,IF(ZE$19&lt;='様式３（療養者名簿）（⑤の場合）'!$BK105,1,0),0),0)</f>
        <v>0</v>
      </c>
      <c r="ZF100" s="372">
        <f>IF(ZF$19-'様式３（療養者名簿）（⑤の場合）'!$BJ105+1&lt;=15,IF(ZF$19&gt;='様式３（療養者名簿）（⑤の場合）'!$BJ105,IF(ZF$19&lt;='様式３（療養者名簿）（⑤の場合）'!$BK105,1,0),0),0)</f>
        <v>0</v>
      </c>
      <c r="ZG100" s="372">
        <f>IF(ZG$19-'様式３（療養者名簿）（⑤の場合）'!$BJ105+1&lt;=15,IF(ZG$19&gt;='様式３（療養者名簿）（⑤の場合）'!$BJ105,IF(ZG$19&lt;='様式３（療養者名簿）（⑤の場合）'!$BK105,1,0),0),0)</f>
        <v>0</v>
      </c>
      <c r="ZH100" s="372">
        <f>IF(ZH$19-'様式３（療養者名簿）（⑤の場合）'!$BJ105+1&lt;=15,IF(ZH$19&gt;='様式３（療養者名簿）（⑤の場合）'!$BJ105,IF(ZH$19&lt;='様式３（療養者名簿）（⑤の場合）'!$BK105,1,0),0),0)</f>
        <v>0</v>
      </c>
      <c r="ZI100" s="372">
        <f>IF(ZI$19-'様式３（療養者名簿）（⑤の場合）'!$BJ105+1&lt;=15,IF(ZI$19&gt;='様式３（療養者名簿）（⑤の場合）'!$BJ105,IF(ZI$19&lt;='様式３（療養者名簿）（⑤の場合）'!$BK105,1,0),0),0)</f>
        <v>0</v>
      </c>
      <c r="ZJ100" s="372">
        <f>IF(ZJ$19-'様式３（療養者名簿）（⑤の場合）'!$BJ105+1&lt;=15,IF(ZJ$19&gt;='様式３（療養者名簿）（⑤の場合）'!$BJ105,IF(ZJ$19&lt;='様式３（療養者名簿）（⑤の場合）'!$BK105,1,0),0),0)</f>
        <v>0</v>
      </c>
      <c r="ZK100" s="372">
        <f>IF(ZK$19-'様式３（療養者名簿）（⑤の場合）'!$BJ105+1&lt;=15,IF(ZK$19&gt;='様式３（療養者名簿）（⑤の場合）'!$BJ105,IF(ZK$19&lt;='様式３（療養者名簿）（⑤の場合）'!$BK105,1,0),0),0)</f>
        <v>0</v>
      </c>
      <c r="ZL100" s="372">
        <f>IF(ZL$19-'様式３（療養者名簿）（⑤の場合）'!$BJ105+1&lt;=15,IF(ZL$19&gt;='様式３（療養者名簿）（⑤の場合）'!$BJ105,IF(ZL$19&lt;='様式３（療養者名簿）（⑤の場合）'!$BK105,1,0),0),0)</f>
        <v>0</v>
      </c>
      <c r="ZM100" s="372">
        <f>IF(ZM$19-'様式３（療養者名簿）（⑤の場合）'!$BJ105+1&lt;=15,IF(ZM$19&gt;='様式３（療養者名簿）（⑤の場合）'!$BJ105,IF(ZM$19&lt;='様式３（療養者名簿）（⑤の場合）'!$BK105,1,0),0),0)</f>
        <v>0</v>
      </c>
      <c r="ZN100" s="372">
        <f>IF(ZN$19-'様式３（療養者名簿）（⑤の場合）'!$BJ105+1&lt;=15,IF(ZN$19&gt;='様式３（療養者名簿）（⑤の場合）'!$BJ105,IF(ZN$19&lt;='様式３（療養者名簿）（⑤の場合）'!$BK105,1,0),0),0)</f>
        <v>0</v>
      </c>
      <c r="ZO100" s="372">
        <f>IF(ZO$19-'様式３（療養者名簿）（⑤の場合）'!$BJ105+1&lt;=15,IF(ZO$19&gt;='様式３（療養者名簿）（⑤の場合）'!$BJ105,IF(ZO$19&lt;='様式３（療養者名簿）（⑤の場合）'!$BK105,1,0),0),0)</f>
        <v>0</v>
      </c>
      <c r="ZP100" s="372">
        <f>IF(ZP$19-'様式３（療養者名簿）（⑤の場合）'!$BJ105+1&lt;=15,IF(ZP$19&gt;='様式３（療養者名簿）（⑤の場合）'!$BJ105,IF(ZP$19&lt;='様式３（療養者名簿）（⑤の場合）'!$BK105,1,0),0),0)</f>
        <v>0</v>
      </c>
      <c r="ZQ100" s="372">
        <f>IF(ZQ$19-'様式３（療養者名簿）（⑤の場合）'!$BJ105+1&lt;=15,IF(ZQ$19&gt;='様式３（療養者名簿）（⑤の場合）'!$BJ105,IF(ZQ$19&lt;='様式３（療養者名簿）（⑤の場合）'!$BK105,1,0),0),0)</f>
        <v>0</v>
      </c>
      <c r="ZR100" s="372">
        <f>IF(ZR$19-'様式３（療養者名簿）（⑤の場合）'!$BJ105+1&lt;=15,IF(ZR$19&gt;='様式３（療養者名簿）（⑤の場合）'!$BJ105,IF(ZR$19&lt;='様式３（療養者名簿）（⑤の場合）'!$BK105,1,0),0),0)</f>
        <v>0</v>
      </c>
      <c r="ZS100" s="372">
        <f>IF(ZS$19-'様式３（療養者名簿）（⑤の場合）'!$BJ105+1&lt;=15,IF(ZS$19&gt;='様式３（療養者名簿）（⑤の場合）'!$BJ105,IF(ZS$19&lt;='様式３（療養者名簿）（⑤の場合）'!$BK105,1,0),0),0)</f>
        <v>0</v>
      </c>
      <c r="ZT100" s="372">
        <f>IF(ZT$19-'様式３（療養者名簿）（⑤の場合）'!$BJ105+1&lt;=15,IF(ZT$19&gt;='様式３（療養者名簿）（⑤の場合）'!$BJ105,IF(ZT$19&lt;='様式３（療養者名簿）（⑤の場合）'!$BK105,1,0),0),0)</f>
        <v>0</v>
      </c>
      <c r="ZU100" s="372">
        <f>IF(ZU$19-'様式３（療養者名簿）（⑤の場合）'!$BJ105+1&lt;=15,IF(ZU$19&gt;='様式３（療養者名簿）（⑤の場合）'!$BJ105,IF(ZU$19&lt;='様式３（療養者名簿）（⑤の場合）'!$BK105,1,0),0),0)</f>
        <v>0</v>
      </c>
      <c r="ZV100" s="372">
        <f>IF(ZV$19-'様式３（療養者名簿）（⑤の場合）'!$BJ105+1&lt;=15,IF(ZV$19&gt;='様式３（療養者名簿）（⑤の場合）'!$BJ105,IF(ZV$19&lt;='様式３（療養者名簿）（⑤の場合）'!$BK105,1,0),0),0)</f>
        <v>0</v>
      </c>
      <c r="ZW100" s="372">
        <f>IF(ZW$19-'様式３（療養者名簿）（⑤の場合）'!$BJ105+1&lt;=15,IF(ZW$19&gt;='様式３（療養者名簿）（⑤の場合）'!$BJ105,IF(ZW$19&lt;='様式３（療養者名簿）（⑤の場合）'!$BK105,1,0),0),0)</f>
        <v>0</v>
      </c>
      <c r="ZX100" s="372">
        <f>IF(ZX$19-'様式３（療養者名簿）（⑤の場合）'!$BJ105+1&lt;=15,IF(ZX$19&gt;='様式３（療養者名簿）（⑤の場合）'!$BJ105,IF(ZX$19&lt;='様式３（療養者名簿）（⑤の場合）'!$BK105,1,0),0),0)</f>
        <v>0</v>
      </c>
      <c r="ZY100" s="372">
        <f>IF(ZY$19-'様式３（療養者名簿）（⑤の場合）'!$BJ105+1&lt;=15,IF(ZY$19&gt;='様式３（療養者名簿）（⑤の場合）'!$BJ105,IF(ZY$19&lt;='様式３（療養者名簿）（⑤の場合）'!$BK105,1,0),0),0)</f>
        <v>0</v>
      </c>
      <c r="ZZ100" s="372">
        <f>IF(ZZ$19-'様式３（療養者名簿）（⑤の場合）'!$BJ105+1&lt;=15,IF(ZZ$19&gt;='様式３（療養者名簿）（⑤の場合）'!$BJ105,IF(ZZ$19&lt;='様式３（療養者名簿）（⑤の場合）'!$BK105,1,0),0),0)</f>
        <v>0</v>
      </c>
      <c r="AAA100" s="372">
        <f>IF(AAA$19-'様式３（療養者名簿）（⑤の場合）'!$BJ105+1&lt;=15,IF(AAA$19&gt;='様式３（療養者名簿）（⑤の場合）'!$BJ105,IF(AAA$19&lt;='様式３（療養者名簿）（⑤の場合）'!$BK105,1,0),0),0)</f>
        <v>0</v>
      </c>
      <c r="AAB100" s="372">
        <f>IF(AAB$19-'様式３（療養者名簿）（⑤の場合）'!$BJ105+1&lt;=15,IF(AAB$19&gt;='様式３（療養者名簿）（⑤の場合）'!$BJ105,IF(AAB$19&lt;='様式３（療養者名簿）（⑤の場合）'!$BK105,1,0),0),0)</f>
        <v>0</v>
      </c>
      <c r="AAC100" s="372">
        <f>IF(AAC$19-'様式３（療養者名簿）（⑤の場合）'!$BJ105+1&lt;=15,IF(AAC$19&gt;='様式３（療養者名簿）（⑤の場合）'!$BJ105,IF(AAC$19&lt;='様式３（療養者名簿）（⑤の場合）'!$BK105,1,0),0),0)</f>
        <v>0</v>
      </c>
      <c r="AAD100" s="372">
        <f>IF(AAD$19-'様式３（療養者名簿）（⑤の場合）'!$BJ105+1&lt;=15,IF(AAD$19&gt;='様式３（療養者名簿）（⑤の場合）'!$BJ105,IF(AAD$19&lt;='様式３（療養者名簿）（⑤の場合）'!$BK105,1,0),0),0)</f>
        <v>0</v>
      </c>
      <c r="AAE100" s="372">
        <f>IF(AAE$19-'様式３（療養者名簿）（⑤の場合）'!$BJ105+1&lt;=15,IF(AAE$19&gt;='様式３（療養者名簿）（⑤の場合）'!$BJ105,IF(AAE$19&lt;='様式３（療養者名簿）（⑤の場合）'!$BK105,1,0),0),0)</f>
        <v>0</v>
      </c>
      <c r="AAF100" s="372">
        <f>IF(AAF$19-'様式３（療養者名簿）（⑤の場合）'!$BJ105+1&lt;=15,IF(AAF$19&gt;='様式３（療養者名簿）（⑤の場合）'!$BJ105,IF(AAF$19&lt;='様式３（療養者名簿）（⑤の場合）'!$BK105,1,0),0),0)</f>
        <v>0</v>
      </c>
      <c r="AAG100" s="372">
        <f>IF(AAG$19-'様式３（療養者名簿）（⑤の場合）'!$BJ105+1&lt;=15,IF(AAG$19&gt;='様式３（療養者名簿）（⑤の場合）'!$BJ105,IF(AAG$19&lt;='様式３（療養者名簿）（⑤の場合）'!$BK105,1,0),0),0)</f>
        <v>0</v>
      </c>
      <c r="AAH100" s="372">
        <f>IF(AAH$19-'様式３（療養者名簿）（⑤の場合）'!$BJ105+1&lt;=15,IF(AAH$19&gt;='様式３（療養者名簿）（⑤の場合）'!$BJ105,IF(AAH$19&lt;='様式３（療養者名簿）（⑤の場合）'!$BK105,1,0),0),0)</f>
        <v>0</v>
      </c>
      <c r="AAI100" s="372">
        <f>IF(AAI$19-'様式３（療養者名簿）（⑤の場合）'!$BJ105+1&lt;=15,IF(AAI$19&gt;='様式３（療養者名簿）（⑤の場合）'!$BJ105,IF(AAI$19&lt;='様式３（療養者名簿）（⑤の場合）'!$BK105,1,0),0),0)</f>
        <v>0</v>
      </c>
      <c r="AAJ100" s="372">
        <f>IF(AAJ$19-'様式３（療養者名簿）（⑤の場合）'!$BJ105+1&lt;=15,IF(AAJ$19&gt;='様式３（療養者名簿）（⑤の場合）'!$BJ105,IF(AAJ$19&lt;='様式３（療養者名簿）（⑤の場合）'!$BK105,1,0),0),0)</f>
        <v>0</v>
      </c>
      <c r="AAK100" s="372">
        <f>IF(AAK$19-'様式３（療養者名簿）（⑤の場合）'!$BJ105+1&lt;=15,IF(AAK$19&gt;='様式３（療養者名簿）（⑤の場合）'!$BJ105,IF(AAK$19&lt;='様式３（療養者名簿）（⑤の場合）'!$BK105,1,0),0),0)</f>
        <v>0</v>
      </c>
      <c r="AAL100" s="372">
        <f>IF(AAL$19-'様式３（療養者名簿）（⑤の場合）'!$BJ105+1&lt;=15,IF(AAL$19&gt;='様式３（療養者名簿）（⑤の場合）'!$BJ105,IF(AAL$19&lt;='様式３（療養者名簿）（⑤の場合）'!$BK105,1,0),0),0)</f>
        <v>0</v>
      </c>
      <c r="AAM100" s="372">
        <f>IF(AAM$19-'様式３（療養者名簿）（⑤の場合）'!$BJ105+1&lt;=15,IF(AAM$19&gt;='様式３（療養者名簿）（⑤の場合）'!$BJ105,IF(AAM$19&lt;='様式３（療養者名簿）（⑤の場合）'!$BK105,1,0),0),0)</f>
        <v>0</v>
      </c>
      <c r="AAN100" s="372">
        <f>IF(AAN$19-'様式３（療養者名簿）（⑤の場合）'!$BJ105+1&lt;=15,IF(AAN$19&gt;='様式３（療養者名簿）（⑤の場合）'!$BJ105,IF(AAN$19&lt;='様式３（療養者名簿）（⑤の場合）'!$BK105,1,0),0),0)</f>
        <v>0</v>
      </c>
      <c r="AAO100" s="372">
        <f>IF(AAO$19-'様式３（療養者名簿）（⑤の場合）'!$BJ105+1&lt;=15,IF(AAO$19&gt;='様式３（療養者名簿）（⑤の場合）'!$BJ105,IF(AAO$19&lt;='様式３（療養者名簿）（⑤の場合）'!$BK105,1,0),0),0)</f>
        <v>0</v>
      </c>
      <c r="AAP100" s="372">
        <f>IF(AAP$19-'様式３（療養者名簿）（⑤の場合）'!$BJ105+1&lt;=15,IF(AAP$19&gt;='様式３（療養者名簿）（⑤の場合）'!$BJ105,IF(AAP$19&lt;='様式３（療養者名簿）（⑤の場合）'!$BK105,1,0),0),0)</f>
        <v>0</v>
      </c>
      <c r="AAQ100" s="372">
        <f>IF(AAQ$19-'様式３（療養者名簿）（⑤の場合）'!$BJ105+1&lt;=15,IF(AAQ$19&gt;='様式３（療養者名簿）（⑤の場合）'!$BJ105,IF(AAQ$19&lt;='様式３（療養者名簿）（⑤の場合）'!$BK105,1,0),0),0)</f>
        <v>0</v>
      </c>
      <c r="AAR100" s="372">
        <f>IF(AAR$19-'様式３（療養者名簿）（⑤の場合）'!$BJ105+1&lt;=15,IF(AAR$19&gt;='様式３（療養者名簿）（⑤の場合）'!$BJ105,IF(AAR$19&lt;='様式３（療養者名簿）（⑤の場合）'!$BK105,1,0),0),0)</f>
        <v>0</v>
      </c>
      <c r="AAS100" s="372">
        <f>IF(AAS$19-'様式３（療養者名簿）（⑤の場合）'!$BJ105+1&lt;=15,IF(AAS$19&gt;='様式３（療養者名簿）（⑤の場合）'!$BJ105,IF(AAS$19&lt;='様式３（療養者名簿）（⑤の場合）'!$BK105,1,0),0),0)</f>
        <v>0</v>
      </c>
      <c r="AAT100" s="372">
        <f>IF(AAT$19-'様式３（療養者名簿）（⑤の場合）'!$BJ105+1&lt;=15,IF(AAT$19&gt;='様式３（療養者名簿）（⑤の場合）'!$BJ105,IF(AAT$19&lt;='様式３（療養者名簿）（⑤の場合）'!$BK105,1,0),0),0)</f>
        <v>0</v>
      </c>
      <c r="AAU100" s="372">
        <f>IF(AAU$19-'様式３（療養者名簿）（⑤の場合）'!$BJ105+1&lt;=15,IF(AAU$19&gt;='様式３（療養者名簿）（⑤の場合）'!$BJ105,IF(AAU$19&lt;='様式３（療養者名簿）（⑤の場合）'!$BK105,1,0),0),0)</f>
        <v>0</v>
      </c>
      <c r="AAV100" s="372">
        <f>IF(AAV$19-'様式３（療養者名簿）（⑤の場合）'!$BJ105+1&lt;=15,IF(AAV$19&gt;='様式３（療養者名簿）（⑤の場合）'!$BJ105,IF(AAV$19&lt;='様式３（療養者名簿）（⑤の場合）'!$BK105,1,0),0),0)</f>
        <v>0</v>
      </c>
      <c r="AAW100" s="372">
        <f>IF(AAW$19-'様式３（療養者名簿）（⑤の場合）'!$BJ105+1&lt;=15,IF(AAW$19&gt;='様式３（療養者名簿）（⑤の場合）'!$BJ105,IF(AAW$19&lt;='様式３（療養者名簿）（⑤の場合）'!$BK105,1,0),0),0)</f>
        <v>0</v>
      </c>
      <c r="AAX100" s="372">
        <f>IF(AAX$19-'様式３（療養者名簿）（⑤の場合）'!$BJ105+1&lt;=15,IF(AAX$19&gt;='様式３（療養者名簿）（⑤の場合）'!$BJ105,IF(AAX$19&lt;='様式３（療養者名簿）（⑤の場合）'!$BK105,1,0),0),0)</f>
        <v>0</v>
      </c>
      <c r="AAY100" s="372">
        <f>IF(AAY$19-'様式３（療養者名簿）（⑤の場合）'!$BJ105+1&lt;=15,IF(AAY$19&gt;='様式３（療養者名簿）（⑤の場合）'!$BJ105,IF(AAY$19&lt;='様式３（療養者名簿）（⑤の場合）'!$BK105,1,0),0),0)</f>
        <v>0</v>
      </c>
      <c r="AAZ100" s="372">
        <f>IF(AAZ$19-'様式３（療養者名簿）（⑤の場合）'!$BJ105+1&lt;=15,IF(AAZ$19&gt;='様式３（療養者名簿）（⑤の場合）'!$BJ105,IF(AAZ$19&lt;='様式３（療養者名簿）（⑤の場合）'!$BK105,1,0),0),0)</f>
        <v>0</v>
      </c>
      <c r="ABA100" s="372">
        <f>IF(ABA$19-'様式３（療養者名簿）（⑤の場合）'!$BJ105+1&lt;=15,IF(ABA$19&gt;='様式３（療養者名簿）（⑤の場合）'!$BJ105,IF(ABA$19&lt;='様式３（療養者名簿）（⑤の場合）'!$BK105,1,0),0),0)</f>
        <v>0</v>
      </c>
      <c r="ABB100" s="372">
        <f>IF(ABB$19-'様式３（療養者名簿）（⑤の場合）'!$BJ105+1&lt;=15,IF(ABB$19&gt;='様式３（療養者名簿）（⑤の場合）'!$BJ105,IF(ABB$19&lt;='様式３（療養者名簿）（⑤の場合）'!$BK105,1,0),0),0)</f>
        <v>0</v>
      </c>
      <c r="ABC100" s="372">
        <f>IF(ABC$19-'様式３（療養者名簿）（⑤の場合）'!$BJ105+1&lt;=15,IF(ABC$19&gt;='様式３（療養者名簿）（⑤の場合）'!$BJ105,IF(ABC$19&lt;='様式３（療養者名簿）（⑤の場合）'!$BK105,1,0),0),0)</f>
        <v>0</v>
      </c>
      <c r="ABD100" s="372">
        <f>IF(ABD$19-'様式３（療養者名簿）（⑤の場合）'!$BJ105+1&lt;=15,IF(ABD$19&gt;='様式３（療養者名簿）（⑤の場合）'!$BJ105,IF(ABD$19&lt;='様式３（療養者名簿）（⑤の場合）'!$BK105,1,0),0),0)</f>
        <v>0</v>
      </c>
    </row>
    <row r="101" spans="1:732" ht="42" customHeight="1">
      <c r="A101" s="250">
        <f>'様式３（療養者名簿）（⑤の場合）'!C106</f>
        <v>0</v>
      </c>
      <c r="B101" s="247">
        <f>IF(B$19-'様式３（療養者名簿）（⑤の場合）'!$BJ106+1&lt;=15,IF(B$19&gt;='様式３（療養者名簿）（⑤の場合）'!$BJ106,IF(B$19&lt;='様式３（療養者名簿）（⑤の場合）'!$BK106,1,0),0),0)</f>
        <v>0</v>
      </c>
      <c r="C101" s="247">
        <f>IF(C$19-'様式３（療養者名簿）（⑤の場合）'!$BJ106+1&lt;=15,IF(C$19&gt;='様式３（療養者名簿）（⑤の場合）'!$BJ106,IF(C$19&lt;='様式３（療養者名簿）（⑤の場合）'!$BK106,1,0),0),0)</f>
        <v>0</v>
      </c>
      <c r="D101" s="247">
        <f>IF(D$19-'様式３（療養者名簿）（⑤の場合）'!$BJ106+1&lt;=15,IF(D$19&gt;='様式３（療養者名簿）（⑤の場合）'!$BJ106,IF(D$19&lt;='様式３（療養者名簿）（⑤の場合）'!$BK106,1,0),0),0)</f>
        <v>0</v>
      </c>
      <c r="E101" s="247">
        <f>IF(E$19-'様式３（療養者名簿）（⑤の場合）'!$BJ106+1&lt;=15,IF(E$19&gt;='様式３（療養者名簿）（⑤の場合）'!$BJ106,IF(E$19&lt;='様式３（療養者名簿）（⑤の場合）'!$BK106,1,0),0),0)</f>
        <v>0</v>
      </c>
      <c r="F101" s="247">
        <f>IF(F$19-'様式３（療養者名簿）（⑤の場合）'!$BJ106+1&lt;=15,IF(F$19&gt;='様式３（療養者名簿）（⑤の場合）'!$BJ106,IF(F$19&lt;='様式３（療養者名簿）（⑤の場合）'!$BK106,1,0),0),0)</f>
        <v>0</v>
      </c>
      <c r="G101" s="247">
        <f>IF(G$19-'様式３（療養者名簿）（⑤の場合）'!$BJ106+1&lt;=15,IF(G$19&gt;='様式３（療養者名簿）（⑤の場合）'!$BJ106,IF(G$19&lt;='様式３（療養者名簿）（⑤の場合）'!$BK106,1,0),0),0)</f>
        <v>0</v>
      </c>
      <c r="H101" s="247">
        <f>IF(H$19-'様式３（療養者名簿）（⑤の場合）'!$BJ106+1&lt;=15,IF(H$19&gt;='様式３（療養者名簿）（⑤の場合）'!$BJ106,IF(H$19&lt;='様式３（療養者名簿）（⑤の場合）'!$BK106,1,0),0),0)</f>
        <v>0</v>
      </c>
      <c r="I101" s="247">
        <f>IF(I$19-'様式３（療養者名簿）（⑤の場合）'!$BJ106+1&lt;=15,IF(I$19&gt;='様式３（療養者名簿）（⑤の場合）'!$BJ106,IF(I$19&lt;='様式３（療養者名簿）（⑤の場合）'!$BK106,1,0),0),0)</f>
        <v>0</v>
      </c>
      <c r="J101" s="247">
        <f>IF(J$19-'様式３（療養者名簿）（⑤の場合）'!$BJ106+1&lt;=15,IF(J$19&gt;='様式３（療養者名簿）（⑤の場合）'!$BJ106,IF(J$19&lt;='様式３（療養者名簿）（⑤の場合）'!$BK106,1,0),0),0)</f>
        <v>0</v>
      </c>
      <c r="K101" s="247">
        <f>IF(K$19-'様式３（療養者名簿）（⑤の場合）'!$BJ106+1&lt;=15,IF(K$19&gt;='様式３（療養者名簿）（⑤の場合）'!$BJ106,IF(K$19&lt;='様式３（療養者名簿）（⑤の場合）'!$BK106,1,0),0),0)</f>
        <v>0</v>
      </c>
      <c r="L101" s="247">
        <f>IF(L$19-'様式３（療養者名簿）（⑤の場合）'!$BJ106+1&lt;=15,IF(L$19&gt;='様式３（療養者名簿）（⑤の場合）'!$BJ106,IF(L$19&lt;='様式３（療養者名簿）（⑤の場合）'!$BK106,1,0),0),0)</f>
        <v>0</v>
      </c>
      <c r="M101" s="247">
        <f>IF(M$19-'様式３（療養者名簿）（⑤の場合）'!$BJ106+1&lt;=15,IF(M$19&gt;='様式３（療養者名簿）（⑤の場合）'!$BJ106,IF(M$19&lt;='様式３（療養者名簿）（⑤の場合）'!$BK106,1,0),0),0)</f>
        <v>0</v>
      </c>
      <c r="N101" s="247">
        <f>IF(N$19-'様式３（療養者名簿）（⑤の場合）'!$BJ106+1&lt;=15,IF(N$19&gt;='様式３（療養者名簿）（⑤の場合）'!$BJ106,IF(N$19&lt;='様式３（療養者名簿）（⑤の場合）'!$BK106,1,0),0),0)</f>
        <v>0</v>
      </c>
      <c r="O101" s="247">
        <f>IF(O$19-'様式３（療養者名簿）（⑤の場合）'!$BJ106+1&lt;=15,IF(O$19&gt;='様式３（療養者名簿）（⑤の場合）'!$BJ106,IF(O$19&lt;='様式３（療養者名簿）（⑤の場合）'!$BK106,1,0),0),0)</f>
        <v>0</v>
      </c>
      <c r="P101" s="247">
        <f>IF(P$19-'様式３（療養者名簿）（⑤の場合）'!$BJ106+1&lt;=15,IF(P$19&gt;='様式３（療養者名簿）（⑤の場合）'!$BJ106,IF(P$19&lt;='様式３（療養者名簿）（⑤の場合）'!$BK106,1,0),0),0)</f>
        <v>0</v>
      </c>
      <c r="Q101" s="247">
        <f>IF(Q$19-'様式３（療養者名簿）（⑤の場合）'!$BJ106+1&lt;=15,IF(Q$19&gt;='様式３（療養者名簿）（⑤の場合）'!$BJ106,IF(Q$19&lt;='様式３（療養者名簿）（⑤の場合）'!$BK106,1,0),0),0)</f>
        <v>0</v>
      </c>
      <c r="R101" s="247">
        <f>IF(R$19-'様式３（療養者名簿）（⑤の場合）'!$BJ106+1&lt;=15,IF(R$19&gt;='様式３（療養者名簿）（⑤の場合）'!$BJ106,IF(R$19&lt;='様式３（療養者名簿）（⑤の場合）'!$BK106,1,0),0),0)</f>
        <v>0</v>
      </c>
      <c r="S101" s="247">
        <f>IF(S$19-'様式３（療養者名簿）（⑤の場合）'!$BJ106+1&lt;=15,IF(S$19&gt;='様式３（療養者名簿）（⑤の場合）'!$BJ106,IF(S$19&lt;='様式３（療養者名簿）（⑤の場合）'!$BK106,1,0),0),0)</f>
        <v>0</v>
      </c>
      <c r="T101" s="247">
        <f>IF(T$19-'様式３（療養者名簿）（⑤の場合）'!$BJ106+1&lt;=15,IF(T$19&gt;='様式３（療養者名簿）（⑤の場合）'!$BJ106,IF(T$19&lt;='様式３（療養者名簿）（⑤の場合）'!$BK106,1,0),0),0)</f>
        <v>0</v>
      </c>
      <c r="U101" s="247">
        <f>IF(U$19-'様式３（療養者名簿）（⑤の場合）'!$BJ106+1&lt;=15,IF(U$19&gt;='様式３（療養者名簿）（⑤の場合）'!$BJ106,IF(U$19&lt;='様式３（療養者名簿）（⑤の場合）'!$BK106,1,0),0),0)</f>
        <v>0</v>
      </c>
      <c r="V101" s="247">
        <f>IF(V$19-'様式３（療養者名簿）（⑤の場合）'!$BJ106+1&lt;=15,IF(V$19&gt;='様式３（療養者名簿）（⑤の場合）'!$BJ106,IF(V$19&lt;='様式３（療養者名簿）（⑤の場合）'!$BK106,1,0),0),0)</f>
        <v>0</v>
      </c>
      <c r="W101" s="247">
        <f>IF(W$19-'様式３（療養者名簿）（⑤の場合）'!$BJ106+1&lt;=15,IF(W$19&gt;='様式３（療養者名簿）（⑤の場合）'!$BJ106,IF(W$19&lt;='様式３（療養者名簿）（⑤の場合）'!$BK106,1,0),0),0)</f>
        <v>0</v>
      </c>
      <c r="X101" s="247">
        <f>IF(X$19-'様式３（療養者名簿）（⑤の場合）'!$BJ106+1&lt;=15,IF(X$19&gt;='様式３（療養者名簿）（⑤の場合）'!$BJ106,IF(X$19&lt;='様式３（療養者名簿）（⑤の場合）'!$BK106,1,0),0),0)</f>
        <v>0</v>
      </c>
      <c r="Y101" s="247">
        <f>IF(Y$19-'様式３（療養者名簿）（⑤の場合）'!$BJ106+1&lt;=15,IF(Y$19&gt;='様式３（療養者名簿）（⑤の場合）'!$BJ106,IF(Y$19&lt;='様式３（療養者名簿）（⑤の場合）'!$BK106,1,0),0),0)</f>
        <v>0</v>
      </c>
      <c r="Z101" s="247">
        <f>IF(Z$19-'様式３（療養者名簿）（⑤の場合）'!$BJ106+1&lt;=15,IF(Z$19&gt;='様式３（療養者名簿）（⑤の場合）'!$BJ106,IF(Z$19&lt;='様式３（療養者名簿）（⑤の場合）'!$BK106,1,0),0),0)</f>
        <v>0</v>
      </c>
      <c r="AA101" s="247">
        <f>IF(AA$19-'様式３（療養者名簿）（⑤の場合）'!$BJ106+1&lt;=15,IF(AA$19&gt;='様式３（療養者名簿）（⑤の場合）'!$BJ106,IF(AA$19&lt;='様式３（療養者名簿）（⑤の場合）'!$BK106,1,0),0),0)</f>
        <v>0</v>
      </c>
      <c r="AB101" s="247">
        <f>IF(AB$19-'様式３（療養者名簿）（⑤の場合）'!$BJ106+1&lt;=15,IF(AB$19&gt;='様式３（療養者名簿）（⑤の場合）'!$BJ106,IF(AB$19&lt;='様式３（療養者名簿）（⑤の場合）'!$BK106,1,0),0),0)</f>
        <v>0</v>
      </c>
      <c r="AC101" s="247">
        <f>IF(AC$19-'様式３（療養者名簿）（⑤の場合）'!$BJ106+1&lt;=15,IF(AC$19&gt;='様式３（療養者名簿）（⑤の場合）'!$BJ106,IF(AC$19&lt;='様式３（療養者名簿）（⑤の場合）'!$BK106,1,0),0),0)</f>
        <v>0</v>
      </c>
      <c r="AD101" s="247">
        <f>IF(AD$19-'様式３（療養者名簿）（⑤の場合）'!$BJ106+1&lt;=15,IF(AD$19&gt;='様式３（療養者名簿）（⑤の場合）'!$BJ106,IF(AD$19&lt;='様式３（療養者名簿）（⑤の場合）'!$BK106,1,0),0),0)</f>
        <v>0</v>
      </c>
      <c r="AE101" s="247">
        <f>IF(AE$19-'様式３（療養者名簿）（⑤の場合）'!$BJ106+1&lt;=15,IF(AE$19&gt;='様式３（療養者名簿）（⑤の場合）'!$BJ106,IF(AE$19&lt;='様式３（療養者名簿）（⑤の場合）'!$BK106,1,0),0),0)</f>
        <v>0</v>
      </c>
      <c r="AF101" s="247">
        <f>IF(AF$19-'様式３（療養者名簿）（⑤の場合）'!$BJ106+1&lt;=15,IF(AF$19&gt;='様式３（療養者名簿）（⑤の場合）'!$BJ106,IF(AF$19&lt;='様式３（療養者名簿）（⑤の場合）'!$BK106,1,0),0),0)</f>
        <v>0</v>
      </c>
      <c r="AG101" s="247">
        <f>IF(AG$19-'様式３（療養者名簿）（⑤の場合）'!$BJ106+1&lt;=15,IF(AG$19&gt;='様式３（療養者名簿）（⑤の場合）'!$BJ106,IF(AG$19&lt;='様式３（療養者名簿）（⑤の場合）'!$BK106,1,0),0),0)</f>
        <v>0</v>
      </c>
      <c r="AH101" s="247">
        <f>IF(AH$19-'様式３（療養者名簿）（⑤の場合）'!$BJ106+1&lt;=15,IF(AH$19&gt;='様式３（療養者名簿）（⑤の場合）'!$BJ106,IF(AH$19&lt;='様式３（療養者名簿）（⑤の場合）'!$BK106,1,0),0),0)</f>
        <v>0</v>
      </c>
      <c r="AI101" s="247">
        <f>IF(AI$19-'様式３（療養者名簿）（⑤の場合）'!$BJ106+1&lt;=15,IF(AI$19&gt;='様式３（療養者名簿）（⑤の場合）'!$BJ106,IF(AI$19&lt;='様式３（療養者名簿）（⑤の場合）'!$BK106,1,0),0),0)</f>
        <v>0</v>
      </c>
      <c r="AJ101" s="247">
        <f>IF(AJ$19-'様式３（療養者名簿）（⑤の場合）'!$BJ106+1&lt;=15,IF(AJ$19&gt;='様式３（療養者名簿）（⑤の場合）'!$BJ106,IF(AJ$19&lt;='様式３（療養者名簿）（⑤の場合）'!$BK106,1,0),0),0)</f>
        <v>0</v>
      </c>
      <c r="AK101" s="247">
        <f>IF(AK$19-'様式３（療養者名簿）（⑤の場合）'!$BJ106+1&lt;=15,IF(AK$19&gt;='様式３（療養者名簿）（⑤の場合）'!$BJ106,IF(AK$19&lt;='様式３（療養者名簿）（⑤の場合）'!$BK106,1,0),0),0)</f>
        <v>0</v>
      </c>
      <c r="AL101" s="247">
        <f>IF(AL$19-'様式３（療養者名簿）（⑤の場合）'!$BJ106+1&lt;=15,IF(AL$19&gt;='様式３（療養者名簿）（⑤の場合）'!$BJ106,IF(AL$19&lt;='様式３（療養者名簿）（⑤の場合）'!$BK106,1,0),0),0)</f>
        <v>0</v>
      </c>
      <c r="AM101" s="247">
        <f>IF(AM$19-'様式３（療養者名簿）（⑤の場合）'!$BJ106+1&lt;=15,IF(AM$19&gt;='様式３（療養者名簿）（⑤の場合）'!$BJ106,IF(AM$19&lt;='様式３（療養者名簿）（⑤の場合）'!$BK106,1,0),0),0)</f>
        <v>0</v>
      </c>
      <c r="AN101" s="247">
        <f>IF(AN$19-'様式３（療養者名簿）（⑤の場合）'!$BJ106+1&lt;=15,IF(AN$19&gt;='様式３（療養者名簿）（⑤の場合）'!$BJ106,IF(AN$19&lt;='様式３（療養者名簿）（⑤の場合）'!$BK106,1,0),0),0)</f>
        <v>0</v>
      </c>
      <c r="AO101" s="247">
        <f>IF(AO$19-'様式３（療養者名簿）（⑤の場合）'!$BJ106+1&lt;=15,IF(AO$19&gt;='様式３（療養者名簿）（⑤の場合）'!$BJ106,IF(AO$19&lt;='様式３（療養者名簿）（⑤の場合）'!$BK106,1,0),0),0)</f>
        <v>0</v>
      </c>
      <c r="AP101" s="247">
        <f>IF(AP$19-'様式３（療養者名簿）（⑤の場合）'!$BJ106+1&lt;=15,IF(AP$19&gt;='様式３（療養者名簿）（⑤の場合）'!$BJ106,IF(AP$19&lt;='様式３（療養者名簿）（⑤の場合）'!$BK106,1,0),0),0)</f>
        <v>0</v>
      </c>
      <c r="AQ101" s="247">
        <f>IF(AQ$19-'様式３（療養者名簿）（⑤の場合）'!$BJ106+1&lt;=15,IF(AQ$19&gt;='様式３（療養者名簿）（⑤の場合）'!$BJ106,IF(AQ$19&lt;='様式３（療養者名簿）（⑤の場合）'!$BK106,1,0),0),0)</f>
        <v>0</v>
      </c>
      <c r="AR101" s="247">
        <f>IF(AR$19-'様式３（療養者名簿）（⑤の場合）'!$BJ106+1&lt;=15,IF(AR$19&gt;='様式３（療養者名簿）（⑤の場合）'!$BJ106,IF(AR$19&lt;='様式３（療養者名簿）（⑤の場合）'!$BK106,1,0),0),0)</f>
        <v>0</v>
      </c>
      <c r="AS101" s="247">
        <f>IF(AS$19-'様式３（療養者名簿）（⑤の場合）'!$BJ106+1&lt;=15,IF(AS$19&gt;='様式３（療養者名簿）（⑤の場合）'!$BJ106,IF(AS$19&lt;='様式３（療養者名簿）（⑤の場合）'!$BK106,1,0),0),0)</f>
        <v>0</v>
      </c>
      <c r="AT101" s="247">
        <f>IF(AT$19-'様式３（療養者名簿）（⑤の場合）'!$BJ106+1&lt;=15,IF(AT$19&gt;='様式３（療養者名簿）（⑤の場合）'!$BJ106,IF(AT$19&lt;='様式３（療養者名簿）（⑤の場合）'!$BK106,1,0),0),0)</f>
        <v>0</v>
      </c>
      <c r="AU101" s="247">
        <f>IF(AU$19-'様式３（療養者名簿）（⑤の場合）'!$BJ106+1&lt;=15,IF(AU$19&gt;='様式３（療養者名簿）（⑤の場合）'!$BJ106,IF(AU$19&lt;='様式３（療養者名簿）（⑤の場合）'!$BK106,1,0),0),0)</f>
        <v>0</v>
      </c>
      <c r="AV101" s="247">
        <f>IF(AV$19-'様式３（療養者名簿）（⑤の場合）'!$BJ106+1&lt;=15,IF(AV$19&gt;='様式３（療養者名簿）（⑤の場合）'!$BJ106,IF(AV$19&lt;='様式３（療養者名簿）（⑤の場合）'!$BK106,1,0),0),0)</f>
        <v>0</v>
      </c>
      <c r="AW101" s="247">
        <f>IF(AW$19-'様式３（療養者名簿）（⑤の場合）'!$BJ106+1&lt;=15,IF(AW$19&gt;='様式３（療養者名簿）（⑤の場合）'!$BJ106,IF(AW$19&lt;='様式３（療養者名簿）（⑤の場合）'!$BK106,1,0),0),0)</f>
        <v>0</v>
      </c>
      <c r="AX101" s="247">
        <f>IF(AX$19-'様式３（療養者名簿）（⑤の場合）'!$BJ106+1&lt;=15,IF(AX$19&gt;='様式３（療養者名簿）（⑤の場合）'!$BJ106,IF(AX$19&lt;='様式３（療養者名簿）（⑤の場合）'!$BK106,1,0),0),0)</f>
        <v>0</v>
      </c>
      <c r="AY101" s="247">
        <f>IF(AY$19-'様式３（療養者名簿）（⑤の場合）'!$BJ106+1&lt;=15,IF(AY$19&gt;='様式３（療養者名簿）（⑤の場合）'!$BJ106,IF(AY$19&lt;='様式３（療養者名簿）（⑤の場合）'!$BK106,1,0),0),0)</f>
        <v>0</v>
      </c>
      <c r="AZ101" s="247">
        <f>IF(AZ$19-'様式３（療養者名簿）（⑤の場合）'!$BJ106+1&lt;=15,IF(AZ$19&gt;='様式３（療養者名簿）（⑤の場合）'!$BJ106,IF(AZ$19&lt;='様式３（療養者名簿）（⑤の場合）'!$BK106,1,0),0),0)</f>
        <v>0</v>
      </c>
      <c r="BA101" s="247">
        <f>IF(BA$19-'様式３（療養者名簿）（⑤の場合）'!$BJ106+1&lt;=15,IF(BA$19&gt;='様式３（療養者名簿）（⑤の場合）'!$BJ106,IF(BA$19&lt;='様式３（療養者名簿）（⑤の場合）'!$BK106,1,0),0),0)</f>
        <v>0</v>
      </c>
      <c r="BB101" s="247">
        <f>IF(BB$19-'様式３（療養者名簿）（⑤の場合）'!$BJ106+1&lt;=15,IF(BB$19&gt;='様式３（療養者名簿）（⑤の場合）'!$BJ106,IF(BB$19&lt;='様式３（療養者名簿）（⑤の場合）'!$BK106,1,0),0),0)</f>
        <v>0</v>
      </c>
      <c r="BC101" s="247">
        <f>IF(BC$19-'様式３（療養者名簿）（⑤の場合）'!$BJ106+1&lt;=15,IF(BC$19&gt;='様式３（療養者名簿）（⑤の場合）'!$BJ106,IF(BC$19&lt;='様式３（療養者名簿）（⑤の場合）'!$BK106,1,0),0),0)</f>
        <v>0</v>
      </c>
      <c r="BD101" s="247">
        <f>IF(BD$19-'様式３（療養者名簿）（⑤の場合）'!$BJ106+1&lt;=15,IF(BD$19&gt;='様式３（療養者名簿）（⑤の場合）'!$BJ106,IF(BD$19&lt;='様式３（療養者名簿）（⑤の場合）'!$BK106,1,0),0),0)</f>
        <v>0</v>
      </c>
      <c r="BE101" s="247">
        <f>IF(BE$19-'様式３（療養者名簿）（⑤の場合）'!$BJ106+1&lt;=15,IF(BE$19&gt;='様式３（療養者名簿）（⑤の場合）'!$BJ106,IF(BE$19&lt;='様式３（療養者名簿）（⑤の場合）'!$BK106,1,0),0),0)</f>
        <v>0</v>
      </c>
      <c r="BF101" s="247">
        <f>IF(BF$19-'様式３（療養者名簿）（⑤の場合）'!$BJ106+1&lt;=15,IF(BF$19&gt;='様式３（療養者名簿）（⑤の場合）'!$BJ106,IF(BF$19&lt;='様式３（療養者名簿）（⑤の場合）'!$BK106,1,0),0),0)</f>
        <v>0</v>
      </c>
      <c r="BG101" s="247">
        <f>IF(BG$19-'様式３（療養者名簿）（⑤の場合）'!$BJ106+1&lt;=15,IF(BG$19&gt;='様式３（療養者名簿）（⑤の場合）'!$BJ106,IF(BG$19&lt;='様式３（療養者名簿）（⑤の場合）'!$BK106,1,0),0),0)</f>
        <v>0</v>
      </c>
      <c r="BH101" s="247">
        <f>IF(BH$19-'様式３（療養者名簿）（⑤の場合）'!$BJ106+1&lt;=15,IF(BH$19&gt;='様式３（療養者名簿）（⑤の場合）'!$BJ106,IF(BH$19&lt;='様式３（療養者名簿）（⑤の場合）'!$BK106,1,0),0),0)</f>
        <v>0</v>
      </c>
      <c r="BI101" s="247">
        <f>IF(BI$19-'様式３（療養者名簿）（⑤の場合）'!$BJ106+1&lt;=15,IF(BI$19&gt;='様式３（療養者名簿）（⑤の場合）'!$BJ106,IF(BI$19&lt;='様式３（療養者名簿）（⑤の場合）'!$BK106,1,0),0),0)</f>
        <v>0</v>
      </c>
      <c r="BJ101" s="247">
        <f>IF(BJ$19-'様式３（療養者名簿）（⑤の場合）'!$BJ106+1&lt;=15,IF(BJ$19&gt;='様式３（療養者名簿）（⑤の場合）'!$BJ106,IF(BJ$19&lt;='様式３（療養者名簿）（⑤の場合）'!$BK106,1,0),0),0)</f>
        <v>0</v>
      </c>
      <c r="BK101" s="247">
        <f>IF(BK$19-'様式３（療養者名簿）（⑤の場合）'!$BJ106+1&lt;=15,IF(BK$19&gt;='様式３（療養者名簿）（⑤の場合）'!$BJ106,IF(BK$19&lt;='様式３（療養者名簿）（⑤の場合）'!$BK106,1,0),0),0)</f>
        <v>0</v>
      </c>
      <c r="BL101" s="247">
        <f>IF(BL$19-'様式３（療養者名簿）（⑤の場合）'!$BJ106+1&lt;=15,IF(BL$19&gt;='様式３（療養者名簿）（⑤の場合）'!$BJ106,IF(BL$19&lt;='様式３（療養者名簿）（⑤の場合）'!$BK106,1,0),0),0)</f>
        <v>0</v>
      </c>
      <c r="BM101" s="247">
        <f>IF(BM$19-'様式３（療養者名簿）（⑤の場合）'!$BJ106+1&lt;=15,IF(BM$19&gt;='様式３（療養者名簿）（⑤の場合）'!$BJ106,IF(BM$19&lt;='様式３（療養者名簿）（⑤の場合）'!$BK106,1,0),0),0)</f>
        <v>0</v>
      </c>
      <c r="BN101" s="247">
        <f>IF(BN$19-'様式３（療養者名簿）（⑤の場合）'!$BJ106+1&lt;=15,IF(BN$19&gt;='様式３（療養者名簿）（⑤の場合）'!$BJ106,IF(BN$19&lt;='様式３（療養者名簿）（⑤の場合）'!$BK106,1,0),0),0)</f>
        <v>0</v>
      </c>
      <c r="BO101" s="247">
        <f>IF(BO$19-'様式３（療養者名簿）（⑤の場合）'!$BJ106+1&lt;=15,IF(BO$19&gt;='様式３（療養者名簿）（⑤の場合）'!$BJ106,IF(BO$19&lt;='様式３（療養者名簿）（⑤の場合）'!$BK106,1,0),0),0)</f>
        <v>0</v>
      </c>
      <c r="BP101" s="247">
        <f>IF(BP$19-'様式３（療養者名簿）（⑤の場合）'!$BJ106+1&lt;=15,IF(BP$19&gt;='様式３（療養者名簿）（⑤の場合）'!$BJ106,IF(BP$19&lt;='様式３（療養者名簿）（⑤の場合）'!$BK106,1,0),0),0)</f>
        <v>0</v>
      </c>
      <c r="BQ101" s="247">
        <f>IF(BQ$19-'様式３（療養者名簿）（⑤の場合）'!$BJ106+1&lt;=15,IF(BQ$19&gt;='様式３（療養者名簿）（⑤の場合）'!$BJ106,IF(BQ$19&lt;='様式３（療養者名簿）（⑤の場合）'!$BK106,1,0),0),0)</f>
        <v>0</v>
      </c>
      <c r="BR101" s="247">
        <f>IF(BR$19-'様式３（療養者名簿）（⑤の場合）'!$BJ106+1&lt;=15,IF(BR$19&gt;='様式３（療養者名簿）（⑤の場合）'!$BJ106,IF(BR$19&lt;='様式３（療養者名簿）（⑤の場合）'!$BK106,1,0),0),0)</f>
        <v>0</v>
      </c>
      <c r="BS101" s="247">
        <f>IF(BS$19-'様式３（療養者名簿）（⑤の場合）'!$BJ106+1&lt;=15,IF(BS$19&gt;='様式３（療養者名簿）（⑤の場合）'!$BJ106,IF(BS$19&lt;='様式３（療養者名簿）（⑤の場合）'!$BK106,1,0),0),0)</f>
        <v>0</v>
      </c>
      <c r="BT101" s="247">
        <f>IF(BT$19-'様式３（療養者名簿）（⑤の場合）'!$BJ106+1&lt;=15,IF(BT$19&gt;='様式３（療養者名簿）（⑤の場合）'!$BJ106,IF(BT$19&lt;='様式３（療養者名簿）（⑤の場合）'!$BK106,1,0),0),0)</f>
        <v>0</v>
      </c>
      <c r="BU101" s="247">
        <f>IF(BU$19-'様式３（療養者名簿）（⑤の場合）'!$BJ106+1&lt;=15,IF(BU$19&gt;='様式３（療養者名簿）（⑤の場合）'!$BJ106,IF(BU$19&lt;='様式３（療養者名簿）（⑤の場合）'!$BK106,1,0),0),0)</f>
        <v>0</v>
      </c>
      <c r="BV101" s="247">
        <f>IF(BV$19-'様式３（療養者名簿）（⑤の場合）'!$BJ106+1&lt;=15,IF(BV$19&gt;='様式３（療養者名簿）（⑤の場合）'!$BJ106,IF(BV$19&lt;='様式３（療養者名簿）（⑤の場合）'!$BK106,1,0),0),0)</f>
        <v>0</v>
      </c>
      <c r="BW101" s="247">
        <f>IF(BW$19-'様式３（療養者名簿）（⑤の場合）'!$BJ106+1&lt;=15,IF(BW$19&gt;='様式３（療養者名簿）（⑤の場合）'!$BJ106,IF(BW$19&lt;='様式３（療養者名簿）（⑤の場合）'!$BK106,1,0),0),0)</f>
        <v>0</v>
      </c>
      <c r="BX101" s="247">
        <f>IF(BX$19-'様式３（療養者名簿）（⑤の場合）'!$BJ106+1&lt;=15,IF(BX$19&gt;='様式３（療養者名簿）（⑤の場合）'!$BJ106,IF(BX$19&lt;='様式３（療養者名簿）（⑤の場合）'!$BK106,1,0),0),0)</f>
        <v>0</v>
      </c>
      <c r="BY101" s="247">
        <f>IF(BY$19-'様式３（療養者名簿）（⑤の場合）'!$BJ106+1&lt;=15,IF(BY$19&gt;='様式３（療養者名簿）（⑤の場合）'!$BJ106,IF(BY$19&lt;='様式３（療養者名簿）（⑤の場合）'!$BK106,1,0),0),0)</f>
        <v>0</v>
      </c>
      <c r="BZ101" s="247">
        <f>IF(BZ$19-'様式３（療養者名簿）（⑤の場合）'!$BJ106+1&lt;=15,IF(BZ$19&gt;='様式３（療養者名簿）（⑤の場合）'!$BJ106,IF(BZ$19&lt;='様式３（療養者名簿）（⑤の場合）'!$BK106,1,0),0),0)</f>
        <v>0</v>
      </c>
      <c r="CA101" s="247">
        <f>IF(CA$19-'様式３（療養者名簿）（⑤の場合）'!$BJ106+1&lt;=15,IF(CA$19&gt;='様式３（療養者名簿）（⑤の場合）'!$BJ106,IF(CA$19&lt;='様式３（療養者名簿）（⑤の場合）'!$BK106,1,0),0),0)</f>
        <v>0</v>
      </c>
      <c r="CB101" s="247">
        <f>IF(CB$19-'様式３（療養者名簿）（⑤の場合）'!$BJ106+1&lt;=15,IF(CB$19&gt;='様式３（療養者名簿）（⑤の場合）'!$BJ106,IF(CB$19&lt;='様式３（療養者名簿）（⑤の場合）'!$BK106,1,0),0),0)</f>
        <v>0</v>
      </c>
      <c r="CC101" s="247">
        <f>IF(CC$19-'様式３（療養者名簿）（⑤の場合）'!$BJ106+1&lt;=15,IF(CC$19&gt;='様式３（療養者名簿）（⑤の場合）'!$BJ106,IF(CC$19&lt;='様式３（療養者名簿）（⑤の場合）'!$BK106,1,0),0),0)</f>
        <v>0</v>
      </c>
      <c r="CD101" s="247">
        <f>IF(CD$19-'様式３（療養者名簿）（⑤の場合）'!$BJ106+1&lt;=15,IF(CD$19&gt;='様式３（療養者名簿）（⑤の場合）'!$BJ106,IF(CD$19&lt;='様式３（療養者名簿）（⑤の場合）'!$BK106,1,0),0),0)</f>
        <v>0</v>
      </c>
      <c r="CE101" s="247">
        <f>IF(CE$19-'様式３（療養者名簿）（⑤の場合）'!$BJ106+1&lt;=15,IF(CE$19&gt;='様式３（療養者名簿）（⑤の場合）'!$BJ106,IF(CE$19&lt;='様式３（療養者名簿）（⑤の場合）'!$BK106,1,0),0),0)</f>
        <v>0</v>
      </c>
      <c r="CF101" s="247">
        <f>IF(CF$19-'様式３（療養者名簿）（⑤の場合）'!$BJ106+1&lt;=15,IF(CF$19&gt;='様式３（療養者名簿）（⑤の場合）'!$BJ106,IF(CF$19&lt;='様式３（療養者名簿）（⑤の場合）'!$BK106,1,0),0),0)</f>
        <v>0</v>
      </c>
      <c r="CG101" s="247">
        <f>IF(CG$19-'様式３（療養者名簿）（⑤の場合）'!$BJ106+1&lt;=15,IF(CG$19&gt;='様式３（療養者名簿）（⑤の場合）'!$BJ106,IF(CG$19&lt;='様式３（療養者名簿）（⑤の場合）'!$BK106,1,0),0),0)</f>
        <v>0</v>
      </c>
      <c r="CH101" s="247">
        <f>IF(CH$19-'様式３（療養者名簿）（⑤の場合）'!$BJ106+1&lt;=15,IF(CH$19&gt;='様式３（療養者名簿）（⑤の場合）'!$BJ106,IF(CH$19&lt;='様式３（療養者名簿）（⑤の場合）'!$BK106,1,0),0),0)</f>
        <v>0</v>
      </c>
      <c r="CI101" s="247">
        <f>IF(CI$19-'様式３（療養者名簿）（⑤の場合）'!$BJ106+1&lt;=15,IF(CI$19&gt;='様式３（療養者名簿）（⑤の場合）'!$BJ106,IF(CI$19&lt;='様式３（療養者名簿）（⑤の場合）'!$BK106,1,0),0),0)</f>
        <v>0</v>
      </c>
      <c r="CJ101" s="247">
        <f>IF(CJ$19-'様式３（療養者名簿）（⑤の場合）'!$BJ106+1&lt;=15,IF(CJ$19&gt;='様式３（療養者名簿）（⑤の場合）'!$BJ106,IF(CJ$19&lt;='様式３（療養者名簿）（⑤の場合）'!$BK106,1,0),0),0)</f>
        <v>0</v>
      </c>
      <c r="CK101" s="247">
        <f>IF(CK$19-'様式３（療養者名簿）（⑤の場合）'!$BJ106+1&lt;=15,IF(CK$19&gt;='様式３（療養者名簿）（⑤の場合）'!$BJ106,IF(CK$19&lt;='様式３（療養者名簿）（⑤の場合）'!$BK106,1,0),0),0)</f>
        <v>0</v>
      </c>
      <c r="CL101" s="247">
        <f>IF(CL$19-'様式３（療養者名簿）（⑤の場合）'!$BJ106+1&lt;=15,IF(CL$19&gt;='様式３（療養者名簿）（⑤の場合）'!$BJ106,IF(CL$19&lt;='様式３（療養者名簿）（⑤の場合）'!$BK106,1,0),0),0)</f>
        <v>0</v>
      </c>
      <c r="CM101" s="247">
        <f>IF(CM$19-'様式３（療養者名簿）（⑤の場合）'!$BJ106+1&lt;=15,IF(CM$19&gt;='様式３（療養者名簿）（⑤の場合）'!$BJ106,IF(CM$19&lt;='様式３（療養者名簿）（⑤の場合）'!$BK106,1,0),0),0)</f>
        <v>0</v>
      </c>
      <c r="CN101" s="247">
        <f>IF(CN$19-'様式３（療養者名簿）（⑤の場合）'!$BJ106+1&lt;=15,IF(CN$19&gt;='様式３（療養者名簿）（⑤の場合）'!$BJ106,IF(CN$19&lt;='様式３（療養者名簿）（⑤の場合）'!$BK106,1,0),0),0)</f>
        <v>0</v>
      </c>
      <c r="CO101" s="247">
        <f>IF(CO$19-'様式３（療養者名簿）（⑤の場合）'!$BJ106+1&lt;=15,IF(CO$19&gt;='様式３（療養者名簿）（⑤の場合）'!$BJ106,IF(CO$19&lt;='様式３（療養者名簿）（⑤の場合）'!$BK106,1,0),0),0)</f>
        <v>0</v>
      </c>
      <c r="CP101" s="247">
        <f>IF(CP$19-'様式３（療養者名簿）（⑤の場合）'!$BJ106+1&lt;=15,IF(CP$19&gt;='様式３（療養者名簿）（⑤の場合）'!$BJ106,IF(CP$19&lt;='様式３（療養者名簿）（⑤の場合）'!$BK106,1,0),0),0)</f>
        <v>0</v>
      </c>
      <c r="CQ101" s="247">
        <f>IF(CQ$19-'様式３（療養者名簿）（⑤の場合）'!$BJ106+1&lt;=15,IF(CQ$19&gt;='様式３（療養者名簿）（⑤の場合）'!$BJ106,IF(CQ$19&lt;='様式３（療養者名簿）（⑤の場合）'!$BK106,1,0),0),0)</f>
        <v>0</v>
      </c>
      <c r="CR101" s="247">
        <f>IF(CR$19-'様式３（療養者名簿）（⑤の場合）'!$BJ106+1&lt;=15,IF(CR$19&gt;='様式３（療養者名簿）（⑤の場合）'!$BJ106,IF(CR$19&lt;='様式３（療養者名簿）（⑤の場合）'!$BK106,1,0),0),0)</f>
        <v>0</v>
      </c>
      <c r="CS101" s="247">
        <f>IF(CS$19-'様式３（療養者名簿）（⑤の場合）'!$BJ106+1&lt;=15,IF(CS$19&gt;='様式３（療養者名簿）（⑤の場合）'!$BJ106,IF(CS$19&lt;='様式３（療養者名簿）（⑤の場合）'!$BK106,1,0),0),0)</f>
        <v>0</v>
      </c>
      <c r="CT101" s="247">
        <f>IF(CT$19-'様式３（療養者名簿）（⑤の場合）'!$BJ106+1&lt;=15,IF(CT$19&gt;='様式３（療養者名簿）（⑤の場合）'!$BJ106,IF(CT$19&lt;='様式３（療養者名簿）（⑤の場合）'!$BK106,1,0),0),0)</f>
        <v>0</v>
      </c>
      <c r="CU101" s="247">
        <f>IF(CU$19-'様式３（療養者名簿）（⑤の場合）'!$BJ106+1&lt;=15,IF(CU$19&gt;='様式３（療養者名簿）（⑤の場合）'!$BJ106,IF(CU$19&lt;='様式３（療養者名簿）（⑤の場合）'!$BK106,1,0),0),0)</f>
        <v>0</v>
      </c>
      <c r="CV101" s="247">
        <f>IF(CV$19-'様式３（療養者名簿）（⑤の場合）'!$BJ106+1&lt;=15,IF(CV$19&gt;='様式３（療養者名簿）（⑤の場合）'!$BJ106,IF(CV$19&lt;='様式３（療養者名簿）（⑤の場合）'!$BK106,1,0),0),0)</f>
        <v>0</v>
      </c>
      <c r="CW101" s="247">
        <f>IF(CW$19-'様式３（療養者名簿）（⑤の場合）'!$BJ106+1&lt;=15,IF(CW$19&gt;='様式３（療養者名簿）（⑤の場合）'!$BJ106,IF(CW$19&lt;='様式３（療養者名簿）（⑤の場合）'!$BK106,1,0),0),0)</f>
        <v>0</v>
      </c>
      <c r="CX101" s="247">
        <f>IF(CX$19-'様式３（療養者名簿）（⑤の場合）'!$BJ106+1&lt;=15,IF(CX$19&gt;='様式３（療養者名簿）（⑤の場合）'!$BJ106,IF(CX$19&lt;='様式３（療養者名簿）（⑤の場合）'!$BK106,1,0),0),0)</f>
        <v>0</v>
      </c>
      <c r="CY101" s="247">
        <f>IF(CY$19-'様式３（療養者名簿）（⑤の場合）'!$BJ106+1&lt;=15,IF(CY$19&gt;='様式３（療養者名簿）（⑤の場合）'!$BJ106,IF(CY$19&lt;='様式３（療養者名簿）（⑤の場合）'!$BK106,1,0),0),0)</f>
        <v>0</v>
      </c>
      <c r="CZ101" s="247">
        <f>IF(CZ$19-'様式３（療養者名簿）（⑤の場合）'!$BJ106+1&lt;=15,IF(CZ$19&gt;='様式３（療養者名簿）（⑤の場合）'!$BJ106,IF(CZ$19&lt;='様式３（療養者名簿）（⑤の場合）'!$BK106,1,0),0),0)</f>
        <v>0</v>
      </c>
      <c r="DA101" s="247">
        <f>IF(DA$19-'様式３（療養者名簿）（⑤の場合）'!$BJ106+1&lt;=15,IF(DA$19&gt;='様式３（療養者名簿）（⑤の場合）'!$BJ106,IF(DA$19&lt;='様式３（療養者名簿）（⑤の場合）'!$BK106,1,0),0),0)</f>
        <v>0</v>
      </c>
      <c r="DB101" s="247">
        <f>IF(DB$19-'様式３（療養者名簿）（⑤の場合）'!$BJ106+1&lt;=15,IF(DB$19&gt;='様式３（療養者名簿）（⑤の場合）'!$BJ106,IF(DB$19&lt;='様式３（療養者名簿）（⑤の場合）'!$BK106,1,0),0),0)</f>
        <v>0</v>
      </c>
      <c r="DC101" s="247">
        <f>IF(DC$19-'様式３（療養者名簿）（⑤の場合）'!$BJ106+1&lt;=15,IF(DC$19&gt;='様式３（療養者名簿）（⑤の場合）'!$BJ106,IF(DC$19&lt;='様式３（療養者名簿）（⑤の場合）'!$BK106,1,0),0),0)</f>
        <v>0</v>
      </c>
      <c r="DD101" s="247">
        <f>IF(DD$19-'様式３（療養者名簿）（⑤の場合）'!$BJ106+1&lt;=15,IF(DD$19&gt;='様式３（療養者名簿）（⑤の場合）'!$BJ106,IF(DD$19&lt;='様式３（療養者名簿）（⑤の場合）'!$BK106,1,0),0),0)</f>
        <v>0</v>
      </c>
      <c r="DE101" s="247">
        <f>IF(DE$19-'様式３（療養者名簿）（⑤の場合）'!$BJ106+1&lt;=15,IF(DE$19&gt;='様式３（療養者名簿）（⑤の場合）'!$BJ106,IF(DE$19&lt;='様式３（療養者名簿）（⑤の場合）'!$BK106,1,0),0),0)</f>
        <v>0</v>
      </c>
      <c r="DF101" s="247">
        <f>IF(DF$19-'様式３（療養者名簿）（⑤の場合）'!$BJ106+1&lt;=15,IF(DF$19&gt;='様式３（療養者名簿）（⑤の場合）'!$BJ106,IF(DF$19&lt;='様式３（療養者名簿）（⑤の場合）'!$BK106,1,0),0),0)</f>
        <v>0</v>
      </c>
      <c r="DG101" s="247">
        <f>IF(DG$19-'様式３（療養者名簿）（⑤の場合）'!$BJ106+1&lt;=15,IF(DG$19&gt;='様式３（療養者名簿）（⑤の場合）'!$BJ106,IF(DG$19&lt;='様式３（療養者名簿）（⑤の場合）'!$BK106,1,0),0),0)</f>
        <v>0</v>
      </c>
      <c r="DH101" s="247">
        <f>IF(DH$19-'様式３（療養者名簿）（⑤の場合）'!$BJ106+1&lt;=15,IF(DH$19&gt;='様式３（療養者名簿）（⑤の場合）'!$BJ106,IF(DH$19&lt;='様式３（療養者名簿）（⑤の場合）'!$BK106,1,0),0),0)</f>
        <v>0</v>
      </c>
      <c r="DI101" s="247">
        <f>IF(DI$19-'様式３（療養者名簿）（⑤の場合）'!$BJ106+1&lt;=15,IF(DI$19&gt;='様式３（療養者名簿）（⑤の場合）'!$BJ106,IF(DI$19&lt;='様式３（療養者名簿）（⑤の場合）'!$BK106,1,0),0),0)</f>
        <v>0</v>
      </c>
      <c r="DJ101" s="247">
        <f>IF(DJ$19-'様式３（療養者名簿）（⑤の場合）'!$BJ106+1&lt;=15,IF(DJ$19&gt;='様式３（療養者名簿）（⑤の場合）'!$BJ106,IF(DJ$19&lt;='様式３（療養者名簿）（⑤の場合）'!$BK106,1,0),0),0)</f>
        <v>0</v>
      </c>
      <c r="DK101" s="247">
        <f>IF(DK$19-'様式３（療養者名簿）（⑤の場合）'!$BJ106+1&lt;=15,IF(DK$19&gt;='様式３（療養者名簿）（⑤の場合）'!$BJ106,IF(DK$19&lt;='様式３（療養者名簿）（⑤の場合）'!$BK106,1,0),0),0)</f>
        <v>0</v>
      </c>
      <c r="DL101" s="247">
        <f>IF(DL$19-'様式３（療養者名簿）（⑤の場合）'!$BJ106+1&lt;=15,IF(DL$19&gt;='様式３（療養者名簿）（⑤の場合）'!$BJ106,IF(DL$19&lt;='様式３（療養者名簿）（⑤の場合）'!$BK106,1,0),0),0)</f>
        <v>0</v>
      </c>
      <c r="DM101" s="247">
        <f>IF(DM$19-'様式３（療養者名簿）（⑤の場合）'!$BJ106+1&lt;=15,IF(DM$19&gt;='様式３（療養者名簿）（⑤の場合）'!$BJ106,IF(DM$19&lt;='様式３（療養者名簿）（⑤の場合）'!$BK106,1,0),0),0)</f>
        <v>0</v>
      </c>
      <c r="DN101" s="247">
        <f>IF(DN$19-'様式３（療養者名簿）（⑤の場合）'!$BJ106+1&lt;=15,IF(DN$19&gt;='様式３（療養者名簿）（⑤の場合）'!$BJ106,IF(DN$19&lt;='様式３（療養者名簿）（⑤の場合）'!$BK106,1,0),0),0)</f>
        <v>0</v>
      </c>
      <c r="DO101" s="247">
        <f>IF(DO$19-'様式３（療養者名簿）（⑤の場合）'!$BJ106+1&lt;=15,IF(DO$19&gt;='様式３（療養者名簿）（⑤の場合）'!$BJ106,IF(DO$19&lt;='様式３（療養者名簿）（⑤の場合）'!$BK106,1,0),0),0)</f>
        <v>0</v>
      </c>
      <c r="DP101" s="247">
        <f>IF(DP$19-'様式３（療養者名簿）（⑤の場合）'!$BJ106+1&lt;=15,IF(DP$19&gt;='様式３（療養者名簿）（⑤の場合）'!$BJ106,IF(DP$19&lt;='様式３（療養者名簿）（⑤の場合）'!$BK106,1,0),0),0)</f>
        <v>0</v>
      </c>
      <c r="DQ101" s="247">
        <f>IF(DQ$19-'様式３（療養者名簿）（⑤の場合）'!$BJ106+1&lt;=15,IF(DQ$19&gt;='様式３（療養者名簿）（⑤の場合）'!$BJ106,IF(DQ$19&lt;='様式３（療養者名簿）（⑤の場合）'!$BK106,1,0),0),0)</f>
        <v>0</v>
      </c>
      <c r="DR101" s="247">
        <f>IF(DR$19-'様式３（療養者名簿）（⑤の場合）'!$BJ106+1&lt;=15,IF(DR$19&gt;='様式３（療養者名簿）（⑤の場合）'!$BJ106,IF(DR$19&lt;='様式３（療養者名簿）（⑤の場合）'!$BK106,1,0),0),0)</f>
        <v>0</v>
      </c>
      <c r="DS101" s="247">
        <f>IF(DS$19-'様式３（療養者名簿）（⑤の場合）'!$BJ106+1&lt;=15,IF(DS$19&gt;='様式３（療養者名簿）（⑤の場合）'!$BJ106,IF(DS$19&lt;='様式３（療養者名簿）（⑤の場合）'!$BK106,1,0),0),0)</f>
        <v>0</v>
      </c>
      <c r="DT101" s="247">
        <f>IF(DT$19-'様式３（療養者名簿）（⑤の場合）'!$BJ106+1&lt;=15,IF(DT$19&gt;='様式３（療養者名簿）（⑤の場合）'!$BJ106,IF(DT$19&lt;='様式３（療養者名簿）（⑤の場合）'!$BK106,1,0),0),0)</f>
        <v>0</v>
      </c>
      <c r="DU101" s="247">
        <f>IF(DU$19-'様式３（療養者名簿）（⑤の場合）'!$BJ106+1&lt;=15,IF(DU$19&gt;='様式３（療養者名簿）（⑤の場合）'!$BJ106,IF(DU$19&lt;='様式３（療養者名簿）（⑤の場合）'!$BK106,1,0),0),0)</f>
        <v>0</v>
      </c>
      <c r="DV101" s="247">
        <f>IF(DV$19-'様式３（療養者名簿）（⑤の場合）'!$BJ106+1&lt;=15,IF(DV$19&gt;='様式３（療養者名簿）（⑤の場合）'!$BJ106,IF(DV$19&lt;='様式３（療養者名簿）（⑤の場合）'!$BK106,1,0),0),0)</f>
        <v>0</v>
      </c>
      <c r="DW101" s="247">
        <f>IF(DW$19-'様式３（療養者名簿）（⑤の場合）'!$BJ106+1&lt;=15,IF(DW$19&gt;='様式３（療養者名簿）（⑤の場合）'!$BJ106,IF(DW$19&lt;='様式３（療養者名簿）（⑤の場合）'!$BK106,1,0),0),0)</f>
        <v>0</v>
      </c>
      <c r="DX101" s="247">
        <f>IF(DX$19-'様式３（療養者名簿）（⑤の場合）'!$BJ106+1&lt;=15,IF(DX$19&gt;='様式３（療養者名簿）（⑤の場合）'!$BJ106,IF(DX$19&lt;='様式３（療養者名簿）（⑤の場合）'!$BK106,1,0),0),0)</f>
        <v>0</v>
      </c>
      <c r="DY101" s="247">
        <f>IF(DY$19-'様式３（療養者名簿）（⑤の場合）'!$BJ106+1&lt;=15,IF(DY$19&gt;='様式３（療養者名簿）（⑤の場合）'!$BJ106,IF(DY$19&lt;='様式３（療養者名簿）（⑤の場合）'!$BK106,1,0),0),0)</f>
        <v>0</v>
      </c>
      <c r="DZ101" s="247">
        <f>IF(DZ$19-'様式３（療養者名簿）（⑤の場合）'!$BJ106+1&lt;=15,IF(DZ$19&gt;='様式３（療養者名簿）（⑤の場合）'!$BJ106,IF(DZ$19&lt;='様式３（療養者名簿）（⑤の場合）'!$BK106,1,0),0),0)</f>
        <v>0</v>
      </c>
      <c r="EA101" s="247">
        <f>IF(EA$19-'様式３（療養者名簿）（⑤の場合）'!$BJ106+1&lt;=15,IF(EA$19&gt;='様式３（療養者名簿）（⑤の場合）'!$BJ106,IF(EA$19&lt;='様式３（療養者名簿）（⑤の場合）'!$BK106,1,0),0),0)</f>
        <v>0</v>
      </c>
      <c r="EB101" s="247">
        <f>IF(EB$19-'様式３（療養者名簿）（⑤の場合）'!$BJ106+1&lt;=15,IF(EB$19&gt;='様式３（療養者名簿）（⑤の場合）'!$BJ106,IF(EB$19&lt;='様式３（療養者名簿）（⑤の場合）'!$BK106,1,0),0),0)</f>
        <v>0</v>
      </c>
      <c r="EC101" s="247">
        <f>IF(EC$19-'様式３（療養者名簿）（⑤の場合）'!$BJ106+1&lt;=15,IF(EC$19&gt;='様式３（療養者名簿）（⑤の場合）'!$BJ106,IF(EC$19&lt;='様式３（療養者名簿）（⑤の場合）'!$BK106,1,0),0),0)</f>
        <v>0</v>
      </c>
      <c r="ED101" s="247">
        <f>IF(ED$19-'様式３（療養者名簿）（⑤の場合）'!$BJ106+1&lt;=15,IF(ED$19&gt;='様式３（療養者名簿）（⑤の場合）'!$BJ106,IF(ED$19&lt;='様式３（療養者名簿）（⑤の場合）'!$BK106,1,0),0),0)</f>
        <v>0</v>
      </c>
      <c r="EE101" s="247">
        <f>IF(EE$19-'様式３（療養者名簿）（⑤の場合）'!$BJ106+1&lt;=15,IF(EE$19&gt;='様式３（療養者名簿）（⑤の場合）'!$BJ106,IF(EE$19&lt;='様式３（療養者名簿）（⑤の場合）'!$BK106,1,0),0),0)</f>
        <v>0</v>
      </c>
      <c r="EF101" s="247">
        <f>IF(EF$19-'様式３（療養者名簿）（⑤の場合）'!$BJ106+1&lt;=15,IF(EF$19&gt;='様式３（療養者名簿）（⑤の場合）'!$BJ106,IF(EF$19&lt;='様式３（療養者名簿）（⑤の場合）'!$BK106,1,0),0),0)</f>
        <v>0</v>
      </c>
      <c r="EG101" s="247">
        <f>IF(EG$19-'様式３（療養者名簿）（⑤の場合）'!$BJ106+1&lt;=15,IF(EG$19&gt;='様式３（療養者名簿）（⑤の場合）'!$BJ106,IF(EG$19&lt;='様式３（療養者名簿）（⑤の場合）'!$BK106,1,0),0),0)</f>
        <v>0</v>
      </c>
      <c r="EH101" s="247">
        <f>IF(EH$19-'様式３（療養者名簿）（⑤の場合）'!$BJ106+1&lt;=15,IF(EH$19&gt;='様式３（療養者名簿）（⑤の場合）'!$BJ106,IF(EH$19&lt;='様式３（療養者名簿）（⑤の場合）'!$BK106,1,0),0),0)</f>
        <v>0</v>
      </c>
      <c r="EI101" s="247">
        <f>IF(EI$19-'様式３（療養者名簿）（⑤の場合）'!$BJ106+1&lt;=15,IF(EI$19&gt;='様式３（療養者名簿）（⑤の場合）'!$BJ106,IF(EI$19&lt;='様式３（療養者名簿）（⑤の場合）'!$BK106,1,0),0),0)</f>
        <v>0</v>
      </c>
      <c r="EJ101" s="247">
        <f>IF(EJ$19-'様式３（療養者名簿）（⑤の場合）'!$BJ106+1&lt;=15,IF(EJ$19&gt;='様式３（療養者名簿）（⑤の場合）'!$BJ106,IF(EJ$19&lt;='様式３（療養者名簿）（⑤の場合）'!$BK106,1,0),0),0)</f>
        <v>0</v>
      </c>
      <c r="EK101" s="247">
        <f>IF(EK$19-'様式３（療養者名簿）（⑤の場合）'!$BJ106+1&lt;=15,IF(EK$19&gt;='様式３（療養者名簿）（⑤の場合）'!$BJ106,IF(EK$19&lt;='様式３（療養者名簿）（⑤の場合）'!$BK106,1,0),0),0)</f>
        <v>0</v>
      </c>
      <c r="EL101" s="247">
        <f>IF(EL$19-'様式３（療養者名簿）（⑤の場合）'!$BJ106+1&lt;=15,IF(EL$19&gt;='様式３（療養者名簿）（⑤の場合）'!$BJ106,IF(EL$19&lt;='様式３（療養者名簿）（⑤の場合）'!$BK106,1,0),0),0)</f>
        <v>0</v>
      </c>
      <c r="EM101" s="247">
        <f>IF(EM$19-'様式３（療養者名簿）（⑤の場合）'!$BJ106+1&lt;=15,IF(EM$19&gt;='様式３（療養者名簿）（⑤の場合）'!$BJ106,IF(EM$19&lt;='様式３（療養者名簿）（⑤の場合）'!$BK106,1,0),0),0)</f>
        <v>0</v>
      </c>
      <c r="EN101" s="247">
        <f>IF(EN$19-'様式３（療養者名簿）（⑤の場合）'!$BJ106+1&lt;=15,IF(EN$19&gt;='様式３（療養者名簿）（⑤の場合）'!$BJ106,IF(EN$19&lt;='様式３（療養者名簿）（⑤の場合）'!$BK106,1,0),0),0)</f>
        <v>0</v>
      </c>
      <c r="EO101" s="247">
        <f>IF(EO$19-'様式３（療養者名簿）（⑤の場合）'!$BJ106+1&lt;=15,IF(EO$19&gt;='様式３（療養者名簿）（⑤の場合）'!$BJ106,IF(EO$19&lt;='様式３（療養者名簿）（⑤の場合）'!$BK106,1,0),0),0)</f>
        <v>0</v>
      </c>
      <c r="EP101" s="247">
        <f>IF(EP$19-'様式３（療養者名簿）（⑤の場合）'!$BJ106+1&lt;=15,IF(EP$19&gt;='様式３（療養者名簿）（⑤の場合）'!$BJ106,IF(EP$19&lt;='様式３（療養者名簿）（⑤の場合）'!$BK106,1,0),0),0)</f>
        <v>0</v>
      </c>
      <c r="EQ101" s="247">
        <f>IF(EQ$19-'様式３（療養者名簿）（⑤の場合）'!$BJ106+1&lt;=15,IF(EQ$19&gt;='様式３（療養者名簿）（⑤の場合）'!$BJ106,IF(EQ$19&lt;='様式３（療養者名簿）（⑤の場合）'!$BK106,1,0),0),0)</f>
        <v>0</v>
      </c>
      <c r="ER101" s="247">
        <f>IF(ER$19-'様式３（療養者名簿）（⑤の場合）'!$BJ106+1&lt;=15,IF(ER$19&gt;='様式３（療養者名簿）（⑤の場合）'!$BJ106,IF(ER$19&lt;='様式３（療養者名簿）（⑤の場合）'!$BK106,1,0),0),0)</f>
        <v>0</v>
      </c>
      <c r="ES101" s="247">
        <f>IF(ES$19-'様式３（療養者名簿）（⑤の場合）'!$BJ106+1&lt;=15,IF(ES$19&gt;='様式３（療養者名簿）（⑤の場合）'!$BJ106,IF(ES$19&lt;='様式３（療養者名簿）（⑤の場合）'!$BK106,1,0),0),0)</f>
        <v>0</v>
      </c>
      <c r="ET101" s="247">
        <f>IF(ET$19-'様式３（療養者名簿）（⑤の場合）'!$BJ106+1&lt;=15,IF(ET$19&gt;='様式３（療養者名簿）（⑤の場合）'!$BJ106,IF(ET$19&lt;='様式３（療養者名簿）（⑤の場合）'!$BK106,1,0),0),0)</f>
        <v>0</v>
      </c>
      <c r="EU101" s="247">
        <f>IF(EU$19-'様式３（療養者名簿）（⑤の場合）'!$BJ106+1&lt;=15,IF(EU$19&gt;='様式３（療養者名簿）（⑤の場合）'!$BJ106,IF(EU$19&lt;='様式３（療養者名簿）（⑤の場合）'!$BK106,1,0),0),0)</f>
        <v>0</v>
      </c>
      <c r="EV101" s="247">
        <f>IF(EV$19-'様式３（療養者名簿）（⑤の場合）'!$BJ106+1&lt;=15,IF(EV$19&gt;='様式３（療養者名簿）（⑤の場合）'!$BJ106,IF(EV$19&lt;='様式３（療養者名簿）（⑤の場合）'!$BK106,1,0),0),0)</f>
        <v>0</v>
      </c>
      <c r="EW101" s="247">
        <f>IF(EW$19-'様式３（療養者名簿）（⑤の場合）'!$BJ106+1&lt;=15,IF(EW$19&gt;='様式３（療養者名簿）（⑤の場合）'!$BJ106,IF(EW$19&lt;='様式３（療養者名簿）（⑤の場合）'!$BK106,1,0),0),0)</f>
        <v>0</v>
      </c>
      <c r="EX101" s="247">
        <f>IF(EX$19-'様式３（療養者名簿）（⑤の場合）'!$BJ106+1&lt;=15,IF(EX$19&gt;='様式３（療養者名簿）（⑤の場合）'!$BJ106,IF(EX$19&lt;='様式３（療養者名簿）（⑤の場合）'!$BK106,1,0),0),0)</f>
        <v>0</v>
      </c>
      <c r="EY101" s="247">
        <f>IF(EY$19-'様式３（療養者名簿）（⑤の場合）'!$BJ106+1&lt;=15,IF(EY$19&gt;='様式３（療養者名簿）（⑤の場合）'!$BJ106,IF(EY$19&lt;='様式３（療養者名簿）（⑤の場合）'!$BK106,1,0),0),0)</f>
        <v>0</v>
      </c>
      <c r="EZ101" s="247">
        <f>IF(EZ$19-'様式３（療養者名簿）（⑤の場合）'!$BJ106+1&lt;=15,IF(EZ$19&gt;='様式３（療養者名簿）（⑤の場合）'!$BJ106,IF(EZ$19&lt;='様式３（療養者名簿）（⑤の場合）'!$BK106,1,0),0),0)</f>
        <v>0</v>
      </c>
      <c r="FA101" s="247">
        <f>IF(FA$19-'様式３（療養者名簿）（⑤の場合）'!$BJ106+1&lt;=15,IF(FA$19&gt;='様式３（療養者名簿）（⑤の場合）'!$BJ106,IF(FA$19&lt;='様式３（療養者名簿）（⑤の場合）'!$BK106,1,0),0),0)</f>
        <v>0</v>
      </c>
      <c r="FB101" s="247">
        <f>IF(FB$19-'様式３（療養者名簿）（⑤の場合）'!$BJ106+1&lt;=15,IF(FB$19&gt;='様式３（療養者名簿）（⑤の場合）'!$BJ106,IF(FB$19&lt;='様式３（療養者名簿）（⑤の場合）'!$BK106,1,0),0),0)</f>
        <v>0</v>
      </c>
      <c r="FC101" s="247">
        <f>IF(FC$19-'様式３（療養者名簿）（⑤の場合）'!$BJ106+1&lt;=15,IF(FC$19&gt;='様式３（療養者名簿）（⑤の場合）'!$BJ106,IF(FC$19&lt;='様式３（療養者名簿）（⑤の場合）'!$BK106,1,0),0),0)</f>
        <v>0</v>
      </c>
      <c r="FD101" s="247">
        <f>IF(FD$19-'様式３（療養者名簿）（⑤の場合）'!$BJ106+1&lt;=15,IF(FD$19&gt;='様式３（療養者名簿）（⑤の場合）'!$BJ106,IF(FD$19&lt;='様式３（療養者名簿）（⑤の場合）'!$BK106,1,0),0),0)</f>
        <v>0</v>
      </c>
      <c r="FE101" s="247">
        <f>IF(FE$19-'様式３（療養者名簿）（⑤の場合）'!$BJ106+1&lt;=15,IF(FE$19&gt;='様式３（療養者名簿）（⑤の場合）'!$BJ106,IF(FE$19&lt;='様式３（療養者名簿）（⑤の場合）'!$BK106,1,0),0),0)</f>
        <v>0</v>
      </c>
      <c r="FF101" s="247">
        <f>IF(FF$19-'様式３（療養者名簿）（⑤の場合）'!$BJ106+1&lt;=15,IF(FF$19&gt;='様式３（療養者名簿）（⑤の場合）'!$BJ106,IF(FF$19&lt;='様式３（療養者名簿）（⑤の場合）'!$BK106,1,0),0),0)</f>
        <v>0</v>
      </c>
      <c r="FG101" s="247">
        <f>IF(FG$19-'様式３（療養者名簿）（⑤の場合）'!$BJ106+1&lt;=15,IF(FG$19&gt;='様式３（療養者名簿）（⑤の場合）'!$BJ106,IF(FG$19&lt;='様式３（療養者名簿）（⑤の場合）'!$BK106,1,0),0),0)</f>
        <v>0</v>
      </c>
      <c r="FH101" s="247">
        <f>IF(FH$19-'様式３（療養者名簿）（⑤の場合）'!$BJ106+1&lt;=15,IF(FH$19&gt;='様式３（療養者名簿）（⑤の場合）'!$BJ106,IF(FH$19&lt;='様式３（療養者名簿）（⑤の場合）'!$BK106,1,0),0),0)</f>
        <v>0</v>
      </c>
      <c r="FI101" s="247">
        <f>IF(FI$19-'様式３（療養者名簿）（⑤の場合）'!$BJ106+1&lt;=15,IF(FI$19&gt;='様式３（療養者名簿）（⑤の場合）'!$BJ106,IF(FI$19&lt;='様式３（療養者名簿）（⑤の場合）'!$BK106,1,0),0),0)</f>
        <v>0</v>
      </c>
      <c r="FJ101" s="247">
        <f>IF(FJ$19-'様式３（療養者名簿）（⑤の場合）'!$BJ106+1&lt;=15,IF(FJ$19&gt;='様式３（療養者名簿）（⑤の場合）'!$BJ106,IF(FJ$19&lt;='様式３（療養者名簿）（⑤の場合）'!$BK106,1,0),0),0)</f>
        <v>0</v>
      </c>
      <c r="FK101" s="247">
        <f>IF(FK$19-'様式３（療養者名簿）（⑤の場合）'!$BJ106+1&lt;=15,IF(FK$19&gt;='様式３（療養者名簿）（⑤の場合）'!$BJ106,IF(FK$19&lt;='様式３（療養者名簿）（⑤の場合）'!$BK106,1,0),0),0)</f>
        <v>0</v>
      </c>
      <c r="FL101" s="247">
        <f>IF(FL$19-'様式３（療養者名簿）（⑤の場合）'!$BJ106+1&lt;=15,IF(FL$19&gt;='様式３（療養者名簿）（⑤の場合）'!$BJ106,IF(FL$19&lt;='様式３（療養者名簿）（⑤の場合）'!$BK106,1,0),0),0)</f>
        <v>0</v>
      </c>
      <c r="FM101" s="247">
        <f>IF(FM$19-'様式３（療養者名簿）（⑤の場合）'!$BJ106+1&lt;=15,IF(FM$19&gt;='様式３（療養者名簿）（⑤の場合）'!$BJ106,IF(FM$19&lt;='様式３（療養者名簿）（⑤の場合）'!$BK106,1,0),0),0)</f>
        <v>0</v>
      </c>
      <c r="FN101" s="247">
        <f>IF(FN$19-'様式３（療養者名簿）（⑤の場合）'!$BJ106+1&lt;=15,IF(FN$19&gt;='様式３（療養者名簿）（⑤の場合）'!$BJ106,IF(FN$19&lt;='様式３（療養者名簿）（⑤の場合）'!$BK106,1,0),0),0)</f>
        <v>0</v>
      </c>
      <c r="FO101" s="247">
        <f>IF(FO$19-'様式３（療養者名簿）（⑤の場合）'!$BJ106+1&lt;=15,IF(FO$19&gt;='様式３（療養者名簿）（⑤の場合）'!$BJ106,IF(FO$19&lt;='様式３（療養者名簿）（⑤の場合）'!$BK106,1,0),0),0)</f>
        <v>0</v>
      </c>
      <c r="FP101" s="247">
        <f>IF(FP$19-'様式３（療養者名簿）（⑤の場合）'!$BJ106+1&lt;=15,IF(FP$19&gt;='様式３（療養者名簿）（⑤の場合）'!$BJ106,IF(FP$19&lt;='様式３（療養者名簿）（⑤の場合）'!$BK106,1,0),0),0)</f>
        <v>0</v>
      </c>
      <c r="FQ101" s="247">
        <f>IF(FQ$19-'様式３（療養者名簿）（⑤の場合）'!$BJ106+1&lt;=15,IF(FQ$19&gt;='様式３（療養者名簿）（⑤の場合）'!$BJ106,IF(FQ$19&lt;='様式３（療養者名簿）（⑤の場合）'!$BK106,1,0),0),0)</f>
        <v>0</v>
      </c>
      <c r="FR101" s="247">
        <f>IF(FR$19-'様式３（療養者名簿）（⑤の場合）'!$BJ106+1&lt;=15,IF(FR$19&gt;='様式３（療養者名簿）（⑤の場合）'!$BJ106,IF(FR$19&lt;='様式３（療養者名簿）（⑤の場合）'!$BK106,1,0),0),0)</f>
        <v>0</v>
      </c>
      <c r="FS101" s="247">
        <f>IF(FS$19-'様式３（療養者名簿）（⑤の場合）'!$BJ106+1&lt;=15,IF(FS$19&gt;='様式３（療養者名簿）（⑤の場合）'!$BJ106,IF(FS$19&lt;='様式３（療養者名簿）（⑤の場合）'!$BK106,1,0),0),0)</f>
        <v>0</v>
      </c>
      <c r="FT101" s="247">
        <f>IF(FT$19-'様式３（療養者名簿）（⑤の場合）'!$BJ106+1&lt;=15,IF(FT$19&gt;='様式３（療養者名簿）（⑤の場合）'!$BJ106,IF(FT$19&lt;='様式３（療養者名簿）（⑤の場合）'!$BK106,1,0),0),0)</f>
        <v>0</v>
      </c>
      <c r="FU101" s="247">
        <f>IF(FU$19-'様式３（療養者名簿）（⑤の場合）'!$BJ106+1&lt;=15,IF(FU$19&gt;='様式３（療養者名簿）（⑤の場合）'!$BJ106,IF(FU$19&lt;='様式３（療養者名簿）（⑤の場合）'!$BK106,1,0),0),0)</f>
        <v>0</v>
      </c>
      <c r="FV101" s="247">
        <f>IF(FV$19-'様式３（療養者名簿）（⑤の場合）'!$BJ106+1&lt;=15,IF(FV$19&gt;='様式３（療養者名簿）（⑤の場合）'!$BJ106,IF(FV$19&lt;='様式３（療養者名簿）（⑤の場合）'!$BK106,1,0),0),0)</f>
        <v>0</v>
      </c>
      <c r="FW101" s="247">
        <f>IF(FW$19-'様式３（療養者名簿）（⑤の場合）'!$BJ106+1&lt;=15,IF(FW$19&gt;='様式３（療養者名簿）（⑤の場合）'!$BJ106,IF(FW$19&lt;='様式３（療養者名簿）（⑤の場合）'!$BK106,1,0),0),0)</f>
        <v>0</v>
      </c>
      <c r="FX101" s="247">
        <f>IF(FX$19-'様式３（療養者名簿）（⑤の場合）'!$BJ106+1&lt;=15,IF(FX$19&gt;='様式３（療養者名簿）（⑤の場合）'!$BJ106,IF(FX$19&lt;='様式３（療養者名簿）（⑤の場合）'!$BK106,1,0),0),0)</f>
        <v>0</v>
      </c>
      <c r="FY101" s="247">
        <f>IF(FY$19-'様式３（療養者名簿）（⑤の場合）'!$BJ106+1&lt;=15,IF(FY$19&gt;='様式３（療養者名簿）（⑤の場合）'!$BJ106,IF(FY$19&lt;='様式３（療養者名簿）（⑤の場合）'!$BK106,1,0),0),0)</f>
        <v>0</v>
      </c>
      <c r="FZ101" s="247">
        <f>IF(FZ$19-'様式３（療養者名簿）（⑤の場合）'!$BJ106+1&lt;=15,IF(FZ$19&gt;='様式３（療養者名簿）（⑤の場合）'!$BJ106,IF(FZ$19&lt;='様式３（療養者名簿）（⑤の場合）'!$BK106,1,0),0),0)</f>
        <v>0</v>
      </c>
      <c r="GA101" s="247">
        <f>IF(GA$19-'様式３（療養者名簿）（⑤の場合）'!$BJ106+1&lt;=15,IF(GA$19&gt;='様式３（療養者名簿）（⑤の場合）'!$BJ106,IF(GA$19&lt;='様式３（療養者名簿）（⑤の場合）'!$BK106,1,0),0),0)</f>
        <v>0</v>
      </c>
      <c r="GB101" s="247">
        <f>IF(GB$19-'様式３（療養者名簿）（⑤の場合）'!$BJ106+1&lt;=15,IF(GB$19&gt;='様式３（療養者名簿）（⑤の場合）'!$BJ106,IF(GB$19&lt;='様式３（療養者名簿）（⑤の場合）'!$BK106,1,0),0),0)</f>
        <v>0</v>
      </c>
      <c r="GC101" s="247">
        <f>IF(GC$19-'様式３（療養者名簿）（⑤の場合）'!$BJ106+1&lt;=15,IF(GC$19&gt;='様式３（療養者名簿）（⑤の場合）'!$BJ106,IF(GC$19&lt;='様式３（療養者名簿）（⑤の場合）'!$BK106,1,0),0),0)</f>
        <v>0</v>
      </c>
      <c r="GD101" s="247">
        <f>IF(GD$19-'様式３（療養者名簿）（⑤の場合）'!$BJ106+1&lt;=15,IF(GD$19&gt;='様式３（療養者名簿）（⑤の場合）'!$BJ106,IF(GD$19&lt;='様式３（療養者名簿）（⑤の場合）'!$BK106,1,0),0),0)</f>
        <v>0</v>
      </c>
      <c r="GE101" s="247">
        <f>IF(GE$19-'様式３（療養者名簿）（⑤の場合）'!$BJ106+1&lt;=15,IF(GE$19&gt;='様式３（療養者名簿）（⑤の場合）'!$BJ106,IF(GE$19&lt;='様式３（療養者名簿）（⑤の場合）'!$BK106,1,0),0),0)</f>
        <v>0</v>
      </c>
      <c r="GF101" s="247">
        <f>IF(GF$19-'様式３（療養者名簿）（⑤の場合）'!$BJ106+1&lt;=15,IF(GF$19&gt;='様式３（療養者名簿）（⑤の場合）'!$BJ106,IF(GF$19&lt;='様式３（療養者名簿）（⑤の場合）'!$BK106,1,0),0),0)</f>
        <v>0</v>
      </c>
      <c r="GG101" s="247">
        <f>IF(GG$19-'様式３（療養者名簿）（⑤の場合）'!$BJ106+1&lt;=15,IF(GG$19&gt;='様式３（療養者名簿）（⑤の場合）'!$BJ106,IF(GG$19&lt;='様式３（療養者名簿）（⑤の場合）'!$BK106,1,0),0),0)</f>
        <v>0</v>
      </c>
      <c r="GH101" s="247">
        <f>IF(GH$19-'様式３（療養者名簿）（⑤の場合）'!$BJ106+1&lt;=15,IF(GH$19&gt;='様式３（療養者名簿）（⑤の場合）'!$BJ106,IF(GH$19&lt;='様式３（療養者名簿）（⑤の場合）'!$BK106,1,0),0),0)</f>
        <v>0</v>
      </c>
      <c r="GI101" s="247">
        <f>IF(GI$19-'様式３（療養者名簿）（⑤の場合）'!$BJ106+1&lt;=15,IF(GI$19&gt;='様式３（療養者名簿）（⑤の場合）'!$BJ106,IF(GI$19&lt;='様式３（療養者名簿）（⑤の場合）'!$BK106,1,0),0),0)</f>
        <v>0</v>
      </c>
      <c r="GJ101" s="247">
        <f>IF(GJ$19-'様式３（療養者名簿）（⑤の場合）'!$BJ106+1&lt;=15,IF(GJ$19&gt;='様式３（療養者名簿）（⑤の場合）'!$BJ106,IF(GJ$19&lt;='様式３（療養者名簿）（⑤の場合）'!$BK106,1,0),0),0)</f>
        <v>0</v>
      </c>
      <c r="GK101" s="247">
        <f>IF(GK$19-'様式３（療養者名簿）（⑤の場合）'!$BJ106+1&lt;=15,IF(GK$19&gt;='様式３（療養者名簿）（⑤の場合）'!$BJ106,IF(GK$19&lt;='様式３（療養者名簿）（⑤の場合）'!$BK106,1,0),0),0)</f>
        <v>0</v>
      </c>
      <c r="GL101" s="247">
        <f>IF(GL$19-'様式３（療養者名簿）（⑤の場合）'!$BJ106+1&lt;=15,IF(GL$19&gt;='様式３（療養者名簿）（⑤の場合）'!$BJ106,IF(GL$19&lt;='様式３（療養者名簿）（⑤の場合）'!$BK106,1,0),0),0)</f>
        <v>0</v>
      </c>
      <c r="GM101" s="247">
        <f>IF(GM$19-'様式３（療養者名簿）（⑤の場合）'!$BJ106+1&lt;=15,IF(GM$19&gt;='様式３（療養者名簿）（⑤の場合）'!$BJ106,IF(GM$19&lt;='様式３（療養者名簿）（⑤の場合）'!$BK106,1,0),0),0)</f>
        <v>0</v>
      </c>
      <c r="GN101" s="247">
        <f>IF(GN$19-'様式３（療養者名簿）（⑤の場合）'!$BJ106+1&lt;=15,IF(GN$19&gt;='様式３（療養者名簿）（⑤の場合）'!$BJ106,IF(GN$19&lt;='様式３（療養者名簿）（⑤の場合）'!$BK106,1,0),0),0)</f>
        <v>0</v>
      </c>
      <c r="GO101" s="247">
        <f>IF(GO$19-'様式３（療養者名簿）（⑤の場合）'!$BJ106+1&lt;=15,IF(GO$19&gt;='様式３（療養者名簿）（⑤の場合）'!$BJ106,IF(GO$19&lt;='様式３（療養者名簿）（⑤の場合）'!$BK106,1,0),0),0)</f>
        <v>0</v>
      </c>
      <c r="GP101" s="247">
        <f>IF(GP$19-'様式３（療養者名簿）（⑤の場合）'!$BJ106+1&lt;=15,IF(GP$19&gt;='様式３（療養者名簿）（⑤の場合）'!$BJ106,IF(GP$19&lt;='様式３（療養者名簿）（⑤の場合）'!$BK106,1,0),0),0)</f>
        <v>0</v>
      </c>
      <c r="GQ101" s="247">
        <f>IF(GQ$19-'様式３（療養者名簿）（⑤の場合）'!$BJ106+1&lt;=15,IF(GQ$19&gt;='様式３（療養者名簿）（⑤の場合）'!$BJ106,IF(GQ$19&lt;='様式３（療養者名簿）（⑤の場合）'!$BK106,1,0),0),0)</f>
        <v>0</v>
      </c>
      <c r="GR101" s="247">
        <f>IF(GR$19-'様式３（療養者名簿）（⑤の場合）'!$BJ106+1&lt;=15,IF(GR$19&gt;='様式３（療養者名簿）（⑤の場合）'!$BJ106,IF(GR$19&lt;='様式３（療養者名簿）（⑤の場合）'!$BK106,1,0),0),0)</f>
        <v>0</v>
      </c>
      <c r="GS101" s="247">
        <f>IF(GS$19-'様式３（療養者名簿）（⑤の場合）'!$BJ106+1&lt;=15,IF(GS$19&gt;='様式３（療養者名簿）（⑤の場合）'!$BJ106,IF(GS$19&lt;='様式３（療養者名簿）（⑤の場合）'!$BK106,1,0),0),0)</f>
        <v>0</v>
      </c>
      <c r="GT101" s="247">
        <f>IF(GT$19-'様式３（療養者名簿）（⑤の場合）'!$BJ106+1&lt;=15,IF(GT$19&gt;='様式３（療養者名簿）（⑤の場合）'!$BJ106,IF(GT$19&lt;='様式３（療養者名簿）（⑤の場合）'!$BK106,1,0),0),0)</f>
        <v>0</v>
      </c>
      <c r="GU101" s="247">
        <f>IF(GU$19-'様式３（療養者名簿）（⑤の場合）'!$BJ106+1&lt;=15,IF(GU$19&gt;='様式３（療養者名簿）（⑤の場合）'!$BJ106,IF(GU$19&lt;='様式３（療養者名簿）（⑤の場合）'!$BK106,1,0),0),0)</f>
        <v>0</v>
      </c>
      <c r="GV101" s="247">
        <f>IF(GV$19-'様式３（療養者名簿）（⑤の場合）'!$BJ106+1&lt;=15,IF(GV$19&gt;='様式３（療養者名簿）（⑤の場合）'!$BJ106,IF(GV$19&lt;='様式３（療養者名簿）（⑤の場合）'!$BK106,1,0),0),0)</f>
        <v>0</v>
      </c>
      <c r="GW101" s="247">
        <f>IF(GW$19-'様式３（療養者名簿）（⑤の場合）'!$BJ106+1&lt;=15,IF(GW$19&gt;='様式３（療養者名簿）（⑤の場合）'!$BJ106,IF(GW$19&lt;='様式３（療養者名簿）（⑤の場合）'!$BK106,1,0),0),0)</f>
        <v>0</v>
      </c>
      <c r="GX101" s="247">
        <f>IF(GX$19-'様式３（療養者名簿）（⑤の場合）'!$BJ106+1&lt;=15,IF(GX$19&gt;='様式３（療養者名簿）（⑤の場合）'!$BJ106,IF(GX$19&lt;='様式３（療養者名簿）（⑤の場合）'!$BK106,1,0),0),0)</f>
        <v>0</v>
      </c>
      <c r="GY101" s="247">
        <f>IF(GY$19-'様式３（療養者名簿）（⑤の場合）'!$BJ106+1&lt;=15,IF(GY$19&gt;='様式３（療養者名簿）（⑤の場合）'!$BJ106,IF(GY$19&lt;='様式３（療養者名簿）（⑤の場合）'!$BK106,1,0),0),0)</f>
        <v>0</v>
      </c>
      <c r="GZ101" s="247">
        <f>IF(GZ$19-'様式３（療養者名簿）（⑤の場合）'!$BJ106+1&lt;=15,IF(GZ$19&gt;='様式３（療養者名簿）（⑤の場合）'!$BJ106,IF(GZ$19&lt;='様式３（療養者名簿）（⑤の場合）'!$BK106,1,0),0),0)</f>
        <v>0</v>
      </c>
      <c r="HA101" s="247">
        <f>IF(HA$19-'様式３（療養者名簿）（⑤の場合）'!$BJ106+1&lt;=15,IF(HA$19&gt;='様式３（療養者名簿）（⑤の場合）'!$BJ106,IF(HA$19&lt;='様式３（療養者名簿）（⑤の場合）'!$BK106,1,0),0),0)</f>
        <v>0</v>
      </c>
      <c r="HB101" s="247">
        <f>IF(HB$19-'様式３（療養者名簿）（⑤の場合）'!$BJ106+1&lt;=15,IF(HB$19&gt;='様式３（療養者名簿）（⑤の場合）'!$BJ106,IF(HB$19&lt;='様式３（療養者名簿）（⑤の場合）'!$BK106,1,0),0),0)</f>
        <v>0</v>
      </c>
      <c r="HC101" s="247">
        <f>IF(HC$19-'様式３（療養者名簿）（⑤の場合）'!$BJ106+1&lt;=15,IF(HC$19&gt;='様式３（療養者名簿）（⑤の場合）'!$BJ106,IF(HC$19&lt;='様式３（療養者名簿）（⑤の場合）'!$BK106,1,0),0),0)</f>
        <v>0</v>
      </c>
      <c r="HD101" s="247">
        <f>IF(HD$19-'様式３（療養者名簿）（⑤の場合）'!$BJ106+1&lt;=15,IF(HD$19&gt;='様式３（療養者名簿）（⑤の場合）'!$BJ106,IF(HD$19&lt;='様式３（療養者名簿）（⑤の場合）'!$BK106,1,0),0),0)</f>
        <v>0</v>
      </c>
      <c r="HE101" s="247">
        <f>IF(HE$19-'様式３（療養者名簿）（⑤の場合）'!$BJ106+1&lt;=15,IF(HE$19&gt;='様式３（療養者名簿）（⑤の場合）'!$BJ106,IF(HE$19&lt;='様式３（療養者名簿）（⑤の場合）'!$BK106,1,0),0),0)</f>
        <v>0</v>
      </c>
      <c r="HF101" s="247">
        <f>IF(HF$19-'様式３（療養者名簿）（⑤の場合）'!$BJ106+1&lt;=15,IF(HF$19&gt;='様式３（療養者名簿）（⑤の場合）'!$BJ106,IF(HF$19&lt;='様式３（療養者名簿）（⑤の場合）'!$BK106,1,0),0),0)</f>
        <v>0</v>
      </c>
      <c r="HG101" s="247">
        <f>IF(HG$19-'様式３（療養者名簿）（⑤の場合）'!$BJ106+1&lt;=15,IF(HG$19&gt;='様式３（療養者名簿）（⑤の場合）'!$BJ106,IF(HG$19&lt;='様式３（療養者名簿）（⑤の場合）'!$BK106,1,0),0),0)</f>
        <v>0</v>
      </c>
      <c r="HH101" s="247">
        <f>IF(HH$19-'様式３（療養者名簿）（⑤の場合）'!$BJ106+1&lt;=15,IF(HH$19&gt;='様式３（療養者名簿）（⑤の場合）'!$BJ106,IF(HH$19&lt;='様式３（療養者名簿）（⑤の場合）'!$BK106,1,0),0),0)</f>
        <v>0</v>
      </c>
      <c r="HI101" s="247">
        <f>IF(HI$19-'様式３（療養者名簿）（⑤の場合）'!$BJ106+1&lt;=15,IF(HI$19&gt;='様式３（療養者名簿）（⑤の場合）'!$BJ106,IF(HI$19&lt;='様式３（療養者名簿）（⑤の場合）'!$BK106,1,0),0),0)</f>
        <v>0</v>
      </c>
      <c r="HJ101" s="247">
        <f>IF(HJ$19-'様式３（療養者名簿）（⑤の場合）'!$BJ106+1&lt;=15,IF(HJ$19&gt;='様式３（療養者名簿）（⑤の場合）'!$BJ106,IF(HJ$19&lt;='様式３（療養者名簿）（⑤の場合）'!$BK106,1,0),0),0)</f>
        <v>0</v>
      </c>
      <c r="HK101" s="247">
        <f>IF(HK$19-'様式３（療養者名簿）（⑤の場合）'!$BJ106+1&lt;=15,IF(HK$19&gt;='様式３（療養者名簿）（⑤の場合）'!$BJ106,IF(HK$19&lt;='様式３（療養者名簿）（⑤の場合）'!$BK106,1,0),0),0)</f>
        <v>0</v>
      </c>
      <c r="HL101" s="247">
        <f>IF(HL$19-'様式３（療養者名簿）（⑤の場合）'!$BJ106+1&lt;=15,IF(HL$19&gt;='様式３（療養者名簿）（⑤の場合）'!$BJ106,IF(HL$19&lt;='様式３（療養者名簿）（⑤の場合）'!$BK106,1,0),0),0)</f>
        <v>0</v>
      </c>
      <c r="HM101" s="247">
        <f>IF(HM$19-'様式３（療養者名簿）（⑤の場合）'!$BJ106+1&lt;=15,IF(HM$19&gt;='様式３（療養者名簿）（⑤の場合）'!$BJ106,IF(HM$19&lt;='様式３（療養者名簿）（⑤の場合）'!$BK106,1,0),0),0)</f>
        <v>0</v>
      </c>
      <c r="HN101" s="247">
        <f>IF(HN$19-'様式３（療養者名簿）（⑤の場合）'!$BJ106+1&lt;=15,IF(HN$19&gt;='様式３（療養者名簿）（⑤の場合）'!$BJ106,IF(HN$19&lt;='様式３（療養者名簿）（⑤の場合）'!$BK106,1,0),0),0)</f>
        <v>0</v>
      </c>
      <c r="HO101" s="247">
        <f>IF(HO$19-'様式３（療養者名簿）（⑤の場合）'!$BJ106+1&lt;=15,IF(HO$19&gt;='様式３（療養者名簿）（⑤の場合）'!$BJ106,IF(HO$19&lt;='様式３（療養者名簿）（⑤の場合）'!$BK106,1,0),0),0)</f>
        <v>0</v>
      </c>
      <c r="HP101" s="247">
        <f>IF(HP$19-'様式３（療養者名簿）（⑤の場合）'!$BJ106+1&lt;=15,IF(HP$19&gt;='様式３（療養者名簿）（⑤の場合）'!$BJ106,IF(HP$19&lt;='様式３（療養者名簿）（⑤の場合）'!$BK106,1,0),0),0)</f>
        <v>0</v>
      </c>
      <c r="HQ101" s="247">
        <f>IF(HQ$19-'様式３（療養者名簿）（⑤の場合）'!$BJ106+1&lt;=15,IF(HQ$19&gt;='様式３（療養者名簿）（⑤の場合）'!$BJ106,IF(HQ$19&lt;='様式３（療養者名簿）（⑤の場合）'!$BK106,1,0),0),0)</f>
        <v>0</v>
      </c>
      <c r="HR101" s="247">
        <f>IF(HR$19-'様式３（療養者名簿）（⑤の場合）'!$BJ106+1&lt;=15,IF(HR$19&gt;='様式３（療養者名簿）（⑤の場合）'!$BJ106,IF(HR$19&lt;='様式３（療養者名簿）（⑤の場合）'!$BK106,1,0),0),0)</f>
        <v>0</v>
      </c>
      <c r="HS101" s="247">
        <f>IF(HS$19-'様式３（療養者名簿）（⑤の場合）'!$BJ106+1&lt;=15,IF(HS$19&gt;='様式３（療養者名簿）（⑤の場合）'!$BJ106,IF(HS$19&lt;='様式３（療養者名簿）（⑤の場合）'!$BK106,1,0),0),0)</f>
        <v>0</v>
      </c>
      <c r="HT101" s="247">
        <f>IF(HT$19-'様式３（療養者名簿）（⑤の場合）'!$BJ106+1&lt;=15,IF(HT$19&gt;='様式３（療養者名簿）（⑤の場合）'!$BJ106,IF(HT$19&lt;='様式３（療養者名簿）（⑤の場合）'!$BK106,1,0),0),0)</f>
        <v>0</v>
      </c>
      <c r="HU101" s="247">
        <f>IF(HU$19-'様式３（療養者名簿）（⑤の場合）'!$BJ106+1&lt;=15,IF(HU$19&gt;='様式３（療養者名簿）（⑤の場合）'!$BJ106,IF(HU$19&lt;='様式３（療養者名簿）（⑤の場合）'!$BK106,1,0),0),0)</f>
        <v>0</v>
      </c>
      <c r="HV101" s="247">
        <f>IF(HV$19-'様式３（療養者名簿）（⑤の場合）'!$BJ106+1&lt;=15,IF(HV$19&gt;='様式３（療養者名簿）（⑤の場合）'!$BJ106,IF(HV$19&lt;='様式３（療養者名簿）（⑤の場合）'!$BK106,1,0),0),0)</f>
        <v>0</v>
      </c>
      <c r="HW101" s="247">
        <f>IF(HW$19-'様式３（療養者名簿）（⑤の場合）'!$BJ106+1&lt;=15,IF(HW$19&gt;='様式３（療養者名簿）（⑤の場合）'!$BJ106,IF(HW$19&lt;='様式３（療養者名簿）（⑤の場合）'!$BK106,1,0),0),0)</f>
        <v>0</v>
      </c>
      <c r="HX101" s="247">
        <f>IF(HX$19-'様式３（療養者名簿）（⑤の場合）'!$BJ106+1&lt;=15,IF(HX$19&gt;='様式３（療養者名簿）（⑤の場合）'!$BJ106,IF(HX$19&lt;='様式３（療養者名簿）（⑤の場合）'!$BK106,1,0),0),0)</f>
        <v>0</v>
      </c>
      <c r="HY101" s="247">
        <f>IF(HY$19-'様式３（療養者名簿）（⑤の場合）'!$BJ106+1&lt;=15,IF(HY$19&gt;='様式３（療養者名簿）（⑤の場合）'!$BJ106,IF(HY$19&lt;='様式３（療養者名簿）（⑤の場合）'!$BK106,1,0),0),0)</f>
        <v>0</v>
      </c>
      <c r="HZ101" s="247">
        <f>IF(HZ$19-'様式３（療養者名簿）（⑤の場合）'!$BJ106+1&lt;=15,IF(HZ$19&gt;='様式３（療養者名簿）（⑤の場合）'!$BJ106,IF(HZ$19&lt;='様式３（療養者名簿）（⑤の場合）'!$BK106,1,0),0),0)</f>
        <v>0</v>
      </c>
      <c r="IA101" s="247">
        <f>IF(IA$19-'様式３（療養者名簿）（⑤の場合）'!$BJ106+1&lt;=15,IF(IA$19&gt;='様式３（療養者名簿）（⑤の場合）'!$BJ106,IF(IA$19&lt;='様式３（療養者名簿）（⑤の場合）'!$BK106,1,0),0),0)</f>
        <v>0</v>
      </c>
      <c r="IB101" s="247">
        <f>IF(IB$19-'様式３（療養者名簿）（⑤の場合）'!$BJ106+1&lt;=15,IF(IB$19&gt;='様式３（療養者名簿）（⑤の場合）'!$BJ106,IF(IB$19&lt;='様式３（療養者名簿）（⑤の場合）'!$BK106,1,0),0),0)</f>
        <v>0</v>
      </c>
      <c r="IC101" s="247">
        <f>IF(IC$19-'様式３（療養者名簿）（⑤の場合）'!$BJ106+1&lt;=15,IF(IC$19&gt;='様式３（療養者名簿）（⑤の場合）'!$BJ106,IF(IC$19&lt;='様式３（療養者名簿）（⑤の場合）'!$BK106,1,0),0),0)</f>
        <v>0</v>
      </c>
      <c r="ID101" s="247">
        <f>IF(ID$19-'様式３（療養者名簿）（⑤の場合）'!$BJ106+1&lt;=15,IF(ID$19&gt;='様式３（療養者名簿）（⑤の場合）'!$BJ106,IF(ID$19&lt;='様式３（療養者名簿）（⑤の場合）'!$BK106,1,0),0),0)</f>
        <v>0</v>
      </c>
      <c r="IE101" s="247">
        <f>IF(IE$19-'様式３（療養者名簿）（⑤の場合）'!$BJ106+1&lt;=15,IF(IE$19&gt;='様式３（療養者名簿）（⑤の場合）'!$BJ106,IF(IE$19&lt;='様式３（療養者名簿）（⑤の場合）'!$BK106,1,0),0),0)</f>
        <v>0</v>
      </c>
      <c r="IF101" s="247">
        <f>IF(IF$19-'様式３（療養者名簿）（⑤の場合）'!$BJ106+1&lt;=15,IF(IF$19&gt;='様式３（療養者名簿）（⑤の場合）'!$BJ106,IF(IF$19&lt;='様式３（療養者名簿）（⑤の場合）'!$BK106,1,0),0),0)</f>
        <v>0</v>
      </c>
      <c r="IG101" s="247">
        <f>IF(IG$19-'様式３（療養者名簿）（⑤の場合）'!$BJ106+1&lt;=15,IF(IG$19&gt;='様式３（療養者名簿）（⑤の場合）'!$BJ106,IF(IG$19&lt;='様式３（療養者名簿）（⑤の場合）'!$BK106,1,0),0),0)</f>
        <v>0</v>
      </c>
      <c r="IH101" s="247">
        <f>IF(IH$19-'様式３（療養者名簿）（⑤の場合）'!$BJ106+1&lt;=15,IF(IH$19&gt;='様式３（療養者名簿）（⑤の場合）'!$BJ106,IF(IH$19&lt;='様式３（療養者名簿）（⑤の場合）'!$BK106,1,0),0),0)</f>
        <v>0</v>
      </c>
      <c r="II101" s="247">
        <f>IF(II$19-'様式３（療養者名簿）（⑤の場合）'!$BJ106+1&lt;=15,IF(II$19&gt;='様式３（療養者名簿）（⑤の場合）'!$BJ106,IF(II$19&lt;='様式３（療養者名簿）（⑤の場合）'!$BK106,1,0),0),0)</f>
        <v>0</v>
      </c>
      <c r="IJ101" s="247">
        <f>IF(IJ$19-'様式３（療養者名簿）（⑤の場合）'!$BJ106+1&lt;=15,IF(IJ$19&gt;='様式３（療養者名簿）（⑤の場合）'!$BJ106,IF(IJ$19&lt;='様式３（療養者名簿）（⑤の場合）'!$BK106,1,0),0),0)</f>
        <v>0</v>
      </c>
      <c r="IK101" s="247">
        <f>IF(IK$19-'様式３（療養者名簿）（⑤の場合）'!$BJ106+1&lt;=15,IF(IK$19&gt;='様式３（療養者名簿）（⑤の場合）'!$BJ106,IF(IK$19&lt;='様式３（療養者名簿）（⑤の場合）'!$BK106,1,0),0),0)</f>
        <v>0</v>
      </c>
      <c r="IL101" s="247">
        <f>IF(IL$19-'様式３（療養者名簿）（⑤の場合）'!$BJ106+1&lt;=15,IF(IL$19&gt;='様式３（療養者名簿）（⑤の場合）'!$BJ106,IF(IL$19&lt;='様式３（療養者名簿）（⑤の場合）'!$BK106,1,0),0),0)</f>
        <v>0</v>
      </c>
      <c r="IM101" s="247">
        <f>IF(IM$19-'様式３（療養者名簿）（⑤の場合）'!$BJ106+1&lt;=15,IF(IM$19&gt;='様式３（療養者名簿）（⑤の場合）'!$BJ106,IF(IM$19&lt;='様式３（療養者名簿）（⑤の場合）'!$BK106,1,0),0),0)</f>
        <v>0</v>
      </c>
      <c r="IN101" s="247">
        <f>IF(IN$19-'様式３（療養者名簿）（⑤の場合）'!$BJ106+1&lt;=15,IF(IN$19&gt;='様式３（療養者名簿）（⑤の場合）'!$BJ106,IF(IN$19&lt;='様式３（療養者名簿）（⑤の場合）'!$BK106,1,0),0),0)</f>
        <v>0</v>
      </c>
      <c r="IO101" s="247">
        <f>IF(IO$19-'様式３（療養者名簿）（⑤の場合）'!$BJ106+1&lt;=15,IF(IO$19&gt;='様式３（療養者名簿）（⑤の場合）'!$BJ106,IF(IO$19&lt;='様式３（療養者名簿）（⑤の場合）'!$BK106,1,0),0),0)</f>
        <v>0</v>
      </c>
      <c r="IP101" s="247">
        <f>IF(IP$19-'様式３（療養者名簿）（⑤の場合）'!$BJ106+1&lt;=15,IF(IP$19&gt;='様式３（療養者名簿）（⑤の場合）'!$BJ106,IF(IP$19&lt;='様式３（療養者名簿）（⑤の場合）'!$BK106,1,0),0),0)</f>
        <v>0</v>
      </c>
      <c r="IQ101" s="247">
        <f>IF(IQ$19-'様式３（療養者名簿）（⑤の場合）'!$BJ106+1&lt;=15,IF(IQ$19&gt;='様式３（療養者名簿）（⑤の場合）'!$BJ106,IF(IQ$19&lt;='様式３（療養者名簿）（⑤の場合）'!$BK106,1,0),0),0)</f>
        <v>0</v>
      </c>
      <c r="IR101" s="247">
        <f>IF(IR$19-'様式３（療養者名簿）（⑤の場合）'!$BJ106+1&lt;=15,IF(IR$19&gt;='様式３（療養者名簿）（⑤の場合）'!$BJ106,IF(IR$19&lt;='様式３（療養者名簿）（⑤の場合）'!$BK106,1,0),0),0)</f>
        <v>0</v>
      </c>
      <c r="IS101" s="247">
        <f>IF(IS$19-'様式３（療養者名簿）（⑤の場合）'!$BJ106+1&lt;=15,IF(IS$19&gt;='様式３（療養者名簿）（⑤の場合）'!$BJ106,IF(IS$19&lt;='様式３（療養者名簿）（⑤の場合）'!$BK106,1,0),0),0)</f>
        <v>0</v>
      </c>
      <c r="IT101" s="247">
        <f>IF(IT$19-'様式３（療養者名簿）（⑤の場合）'!$BJ106+1&lt;=15,IF(IT$19&gt;='様式３（療養者名簿）（⑤の場合）'!$BJ106,IF(IT$19&lt;='様式３（療養者名簿）（⑤の場合）'!$BK106,1,0),0),0)</f>
        <v>0</v>
      </c>
      <c r="IU101" s="247">
        <f>IF(IU$19-'様式３（療養者名簿）（⑤の場合）'!$BJ106+1&lt;=15,IF(IU$19&gt;='様式３（療養者名簿）（⑤の場合）'!$BJ106,IF(IU$19&lt;='様式３（療養者名簿）（⑤の場合）'!$BK106,1,0),0),0)</f>
        <v>0</v>
      </c>
      <c r="IV101" s="247">
        <f>IF(IV$19-'様式３（療養者名簿）（⑤の場合）'!$BJ106+1&lt;=15,IF(IV$19&gt;='様式３（療養者名簿）（⑤の場合）'!$BJ106,IF(IV$19&lt;='様式３（療養者名簿）（⑤の場合）'!$BK106,1,0),0),0)</f>
        <v>0</v>
      </c>
      <c r="IW101" s="247">
        <f>IF(IW$19-'様式３（療養者名簿）（⑤の場合）'!$BJ106+1&lt;=15,IF(IW$19&gt;='様式３（療養者名簿）（⑤の場合）'!$BJ106,IF(IW$19&lt;='様式３（療養者名簿）（⑤の場合）'!$BK106,1,0),0),0)</f>
        <v>0</v>
      </c>
      <c r="IX101" s="247">
        <f>IF(IX$19-'様式３（療養者名簿）（⑤の場合）'!$BJ106+1&lt;=15,IF(IX$19&gt;='様式３（療養者名簿）（⑤の場合）'!$BJ106,IF(IX$19&lt;='様式３（療養者名簿）（⑤の場合）'!$BK106,1,0),0),0)</f>
        <v>0</v>
      </c>
      <c r="IY101" s="247">
        <f>IF(IY$19-'様式３（療養者名簿）（⑤の場合）'!$BJ106+1&lt;=15,IF(IY$19&gt;='様式３（療養者名簿）（⑤の場合）'!$BJ106,IF(IY$19&lt;='様式３（療養者名簿）（⑤の場合）'!$BK106,1,0),0),0)</f>
        <v>0</v>
      </c>
      <c r="IZ101" s="247">
        <f>IF(IZ$19-'様式３（療養者名簿）（⑤の場合）'!$BJ106+1&lt;=15,IF(IZ$19&gt;='様式３（療養者名簿）（⑤の場合）'!$BJ106,IF(IZ$19&lt;='様式３（療養者名簿）（⑤の場合）'!$BK106,1,0),0),0)</f>
        <v>0</v>
      </c>
      <c r="JA101" s="247">
        <f>IF(JA$19-'様式３（療養者名簿）（⑤の場合）'!$BJ106+1&lt;=15,IF(JA$19&gt;='様式３（療養者名簿）（⑤の場合）'!$BJ106,IF(JA$19&lt;='様式３（療養者名簿）（⑤の場合）'!$BK106,1,0),0),0)</f>
        <v>0</v>
      </c>
      <c r="JB101" s="247">
        <f>IF(JB$19-'様式３（療養者名簿）（⑤の場合）'!$BJ106+1&lt;=15,IF(JB$19&gt;='様式３（療養者名簿）（⑤の場合）'!$BJ106,IF(JB$19&lt;='様式３（療養者名簿）（⑤の場合）'!$BK106,1,0),0),0)</f>
        <v>0</v>
      </c>
      <c r="JC101" s="247">
        <f>IF(JC$19-'様式３（療養者名簿）（⑤の場合）'!$BJ106+1&lt;=15,IF(JC$19&gt;='様式３（療養者名簿）（⑤の場合）'!$BJ106,IF(JC$19&lt;='様式３（療養者名簿）（⑤の場合）'!$BK106,1,0),0),0)</f>
        <v>0</v>
      </c>
      <c r="JD101" s="247">
        <f>IF(JD$19-'様式３（療養者名簿）（⑤の場合）'!$BJ106+1&lt;=15,IF(JD$19&gt;='様式３（療養者名簿）（⑤の場合）'!$BJ106,IF(JD$19&lt;='様式３（療養者名簿）（⑤の場合）'!$BK106,1,0),0),0)</f>
        <v>0</v>
      </c>
      <c r="JE101" s="247">
        <f>IF(JE$19-'様式３（療養者名簿）（⑤の場合）'!$BJ106+1&lt;=15,IF(JE$19&gt;='様式３（療養者名簿）（⑤の場合）'!$BJ106,IF(JE$19&lt;='様式３（療養者名簿）（⑤の場合）'!$BK106,1,0),0),0)</f>
        <v>0</v>
      </c>
      <c r="JF101" s="247">
        <f>IF(JF$19-'様式３（療養者名簿）（⑤の場合）'!$BJ106+1&lt;=15,IF(JF$19&gt;='様式３（療養者名簿）（⑤の場合）'!$BJ106,IF(JF$19&lt;='様式３（療養者名簿）（⑤の場合）'!$BK106,1,0),0),0)</f>
        <v>0</v>
      </c>
      <c r="JG101" s="247">
        <f>IF(JG$19-'様式３（療養者名簿）（⑤の場合）'!$BJ106+1&lt;=15,IF(JG$19&gt;='様式３（療養者名簿）（⑤の場合）'!$BJ106,IF(JG$19&lt;='様式３（療養者名簿）（⑤の場合）'!$BK106,1,0),0),0)</f>
        <v>0</v>
      </c>
      <c r="JH101" s="247">
        <f>IF(JH$19-'様式３（療養者名簿）（⑤の場合）'!$BJ106+1&lt;=15,IF(JH$19&gt;='様式３（療養者名簿）（⑤の場合）'!$BJ106,IF(JH$19&lt;='様式３（療養者名簿）（⑤の場合）'!$BK106,1,0),0),0)</f>
        <v>0</v>
      </c>
      <c r="JI101" s="247">
        <f>IF(JI$19-'様式３（療養者名簿）（⑤の場合）'!$BJ106+1&lt;=15,IF(JI$19&gt;='様式３（療養者名簿）（⑤の場合）'!$BJ106,IF(JI$19&lt;='様式３（療養者名簿）（⑤の場合）'!$BK106,1,0),0),0)</f>
        <v>0</v>
      </c>
      <c r="JJ101" s="247">
        <f>IF(JJ$19-'様式３（療養者名簿）（⑤の場合）'!$BJ106+1&lt;=15,IF(JJ$19&gt;='様式３（療養者名簿）（⑤の場合）'!$BJ106,IF(JJ$19&lt;='様式３（療養者名簿）（⑤の場合）'!$BK106,1,0),0),0)</f>
        <v>0</v>
      </c>
      <c r="JK101" s="247">
        <f>IF(JK$19-'様式３（療養者名簿）（⑤の場合）'!$BJ106+1&lt;=15,IF(JK$19&gt;='様式３（療養者名簿）（⑤の場合）'!$BJ106,IF(JK$19&lt;='様式３（療養者名簿）（⑤の場合）'!$BK106,1,0),0),0)</f>
        <v>0</v>
      </c>
      <c r="JL101" s="247">
        <f>IF(JL$19-'様式３（療養者名簿）（⑤の場合）'!$BJ106+1&lt;=15,IF(JL$19&gt;='様式３（療養者名簿）（⑤の場合）'!$BJ106,IF(JL$19&lt;='様式３（療養者名簿）（⑤の場合）'!$BK106,1,0),0),0)</f>
        <v>0</v>
      </c>
      <c r="JM101" s="247">
        <f>IF(JM$19-'様式３（療養者名簿）（⑤の場合）'!$BJ106+1&lt;=15,IF(JM$19&gt;='様式３（療養者名簿）（⑤の場合）'!$BJ106,IF(JM$19&lt;='様式３（療養者名簿）（⑤の場合）'!$BK106,1,0),0),0)</f>
        <v>0</v>
      </c>
      <c r="JN101" s="247">
        <f>IF(JN$19-'様式３（療養者名簿）（⑤の場合）'!$BJ106+1&lt;=15,IF(JN$19&gt;='様式３（療養者名簿）（⑤の場合）'!$BJ106,IF(JN$19&lt;='様式３（療養者名簿）（⑤の場合）'!$BK106,1,0),0),0)</f>
        <v>0</v>
      </c>
      <c r="JO101" s="247">
        <f>IF(JO$19-'様式３（療養者名簿）（⑤の場合）'!$BJ106+1&lt;=15,IF(JO$19&gt;='様式３（療養者名簿）（⑤の場合）'!$BJ106,IF(JO$19&lt;='様式３（療養者名簿）（⑤の場合）'!$BK106,1,0),0),0)</f>
        <v>0</v>
      </c>
      <c r="JP101" s="247">
        <f>IF(JP$19-'様式３（療養者名簿）（⑤の場合）'!$BJ106+1&lt;=15,IF(JP$19&gt;='様式３（療養者名簿）（⑤の場合）'!$BJ106,IF(JP$19&lt;='様式３（療養者名簿）（⑤の場合）'!$BK106,1,0),0),0)</f>
        <v>0</v>
      </c>
      <c r="JQ101" s="247">
        <f>IF(JQ$19-'様式３（療養者名簿）（⑤の場合）'!$BJ106+1&lt;=15,IF(JQ$19&gt;='様式３（療養者名簿）（⑤の場合）'!$BJ106,IF(JQ$19&lt;='様式３（療養者名簿）（⑤の場合）'!$BK106,1,0),0),0)</f>
        <v>0</v>
      </c>
      <c r="JR101" s="247">
        <f>IF(JR$19-'様式３（療養者名簿）（⑤の場合）'!$BJ106+1&lt;=15,IF(JR$19&gt;='様式３（療養者名簿）（⑤の場合）'!$BJ106,IF(JR$19&lt;='様式３（療養者名簿）（⑤の場合）'!$BK106,1,0),0),0)</f>
        <v>0</v>
      </c>
      <c r="JS101" s="247">
        <f>IF(JS$19-'様式３（療養者名簿）（⑤の場合）'!$BJ106+1&lt;=15,IF(JS$19&gt;='様式３（療養者名簿）（⑤の場合）'!$BJ106,IF(JS$19&lt;='様式３（療養者名簿）（⑤の場合）'!$BK106,1,0),0),0)</f>
        <v>0</v>
      </c>
      <c r="JT101" s="247">
        <f>IF(JT$19-'様式３（療養者名簿）（⑤の場合）'!$BJ106+1&lt;=15,IF(JT$19&gt;='様式３（療養者名簿）（⑤の場合）'!$BJ106,IF(JT$19&lt;='様式３（療養者名簿）（⑤の場合）'!$BK106,1,0),0),0)</f>
        <v>0</v>
      </c>
      <c r="JU101" s="247">
        <f>IF(JU$19-'様式３（療養者名簿）（⑤の場合）'!$BJ106+1&lt;=15,IF(JU$19&gt;='様式３（療養者名簿）（⑤の場合）'!$BJ106,IF(JU$19&lt;='様式３（療養者名簿）（⑤の場合）'!$BK106,1,0),0),0)</f>
        <v>0</v>
      </c>
      <c r="JV101" s="247">
        <f>IF(JV$19-'様式３（療養者名簿）（⑤の場合）'!$BJ106+1&lt;=15,IF(JV$19&gt;='様式３（療養者名簿）（⑤の場合）'!$BJ106,IF(JV$19&lt;='様式３（療養者名簿）（⑤の場合）'!$BK106,1,0),0),0)</f>
        <v>0</v>
      </c>
      <c r="JW101" s="247">
        <f>IF(JW$19-'様式３（療養者名簿）（⑤の場合）'!$BJ106+1&lt;=15,IF(JW$19&gt;='様式３（療養者名簿）（⑤の場合）'!$BJ106,IF(JW$19&lt;='様式３（療養者名簿）（⑤の場合）'!$BK106,1,0),0),0)</f>
        <v>0</v>
      </c>
      <c r="JX101" s="247">
        <f>IF(JX$19-'様式３（療養者名簿）（⑤の場合）'!$BJ106+1&lt;=15,IF(JX$19&gt;='様式３（療養者名簿）（⑤の場合）'!$BJ106,IF(JX$19&lt;='様式３（療養者名簿）（⑤の場合）'!$BK106,1,0),0),0)</f>
        <v>0</v>
      </c>
      <c r="JY101" s="247">
        <f>IF(JY$19-'様式３（療養者名簿）（⑤の場合）'!$BJ106+1&lt;=15,IF(JY$19&gt;='様式３（療養者名簿）（⑤の場合）'!$BJ106,IF(JY$19&lt;='様式３（療養者名簿）（⑤の場合）'!$BK106,1,0),0),0)</f>
        <v>0</v>
      </c>
      <c r="JZ101" s="247">
        <f>IF(JZ$19-'様式３（療養者名簿）（⑤の場合）'!$BJ106+1&lt;=15,IF(JZ$19&gt;='様式３（療養者名簿）（⑤の場合）'!$BJ106,IF(JZ$19&lt;='様式３（療養者名簿）（⑤の場合）'!$BK106,1,0),0),0)</f>
        <v>0</v>
      </c>
      <c r="KA101" s="247">
        <f>IF(KA$19-'様式３（療養者名簿）（⑤の場合）'!$BJ106+1&lt;=15,IF(KA$19&gt;='様式３（療養者名簿）（⑤の場合）'!$BJ106,IF(KA$19&lt;='様式３（療養者名簿）（⑤の場合）'!$BK106,1,0),0),0)</f>
        <v>0</v>
      </c>
      <c r="KB101" s="247">
        <f>IF(KB$19-'様式３（療養者名簿）（⑤の場合）'!$BJ106+1&lt;=15,IF(KB$19&gt;='様式３（療養者名簿）（⑤の場合）'!$BJ106,IF(KB$19&lt;='様式３（療養者名簿）（⑤の場合）'!$BK106,1,0),0),0)</f>
        <v>0</v>
      </c>
      <c r="KC101" s="247">
        <f>IF(KC$19-'様式３（療養者名簿）（⑤の場合）'!$BJ106+1&lt;=15,IF(KC$19&gt;='様式３（療養者名簿）（⑤の場合）'!$BJ106,IF(KC$19&lt;='様式３（療養者名簿）（⑤の場合）'!$BK106,1,0),0),0)</f>
        <v>0</v>
      </c>
      <c r="KD101" s="247">
        <f>IF(KD$19-'様式３（療養者名簿）（⑤の場合）'!$BJ106+1&lt;=15,IF(KD$19&gt;='様式３（療養者名簿）（⑤の場合）'!$BJ106,IF(KD$19&lt;='様式３（療養者名簿）（⑤の場合）'!$BK106,1,0),0),0)</f>
        <v>0</v>
      </c>
      <c r="KE101" s="247">
        <f>IF(KE$19-'様式３（療養者名簿）（⑤の場合）'!$BJ106+1&lt;=15,IF(KE$19&gt;='様式３（療養者名簿）（⑤の場合）'!$BJ106,IF(KE$19&lt;='様式３（療養者名簿）（⑤の場合）'!$BK106,1,0),0),0)</f>
        <v>0</v>
      </c>
      <c r="KF101" s="247">
        <f>IF(KF$19-'様式３（療養者名簿）（⑤の場合）'!$BJ106+1&lt;=15,IF(KF$19&gt;='様式３（療養者名簿）（⑤の場合）'!$BJ106,IF(KF$19&lt;='様式３（療養者名簿）（⑤の場合）'!$BK106,1,0),0),0)</f>
        <v>0</v>
      </c>
      <c r="KG101" s="247">
        <f>IF(KG$19-'様式３（療養者名簿）（⑤の場合）'!$BJ106+1&lt;=15,IF(KG$19&gt;='様式３（療養者名簿）（⑤の場合）'!$BJ106,IF(KG$19&lt;='様式３（療養者名簿）（⑤の場合）'!$BK106,1,0),0),0)</f>
        <v>0</v>
      </c>
      <c r="KH101" s="247">
        <f>IF(KH$19-'様式３（療養者名簿）（⑤の場合）'!$BJ106+1&lt;=15,IF(KH$19&gt;='様式３（療養者名簿）（⑤の場合）'!$BJ106,IF(KH$19&lt;='様式３（療養者名簿）（⑤の場合）'!$BK106,1,0),0),0)</f>
        <v>0</v>
      </c>
      <c r="KI101" s="247">
        <f>IF(KI$19-'様式３（療養者名簿）（⑤の場合）'!$BJ106+1&lt;=15,IF(KI$19&gt;='様式３（療養者名簿）（⑤の場合）'!$BJ106,IF(KI$19&lt;='様式３（療養者名簿）（⑤の場合）'!$BK106,1,0),0),0)</f>
        <v>0</v>
      </c>
      <c r="KJ101" s="247">
        <f>IF(KJ$19-'様式３（療養者名簿）（⑤の場合）'!$BJ106+1&lt;=15,IF(KJ$19&gt;='様式３（療養者名簿）（⑤の場合）'!$BJ106,IF(KJ$19&lt;='様式３（療養者名簿）（⑤の場合）'!$BK106,1,0),0),0)</f>
        <v>0</v>
      </c>
      <c r="KK101" s="247">
        <f>IF(KK$19-'様式３（療養者名簿）（⑤の場合）'!$BJ106+1&lt;=15,IF(KK$19&gt;='様式３（療養者名簿）（⑤の場合）'!$BJ106,IF(KK$19&lt;='様式３（療養者名簿）（⑤の場合）'!$BK106,1,0),0),0)</f>
        <v>0</v>
      </c>
      <c r="KL101" s="247">
        <f>IF(KL$19-'様式３（療養者名簿）（⑤の場合）'!$BJ106+1&lt;=15,IF(KL$19&gt;='様式３（療養者名簿）（⑤の場合）'!$BJ106,IF(KL$19&lt;='様式３（療養者名簿）（⑤の場合）'!$BK106,1,0),0),0)</f>
        <v>0</v>
      </c>
      <c r="KM101" s="247">
        <f>IF(KM$19-'様式３（療養者名簿）（⑤の場合）'!$BJ106+1&lt;=15,IF(KM$19&gt;='様式３（療養者名簿）（⑤の場合）'!$BJ106,IF(KM$19&lt;='様式３（療養者名簿）（⑤の場合）'!$BK106,1,0),0),0)</f>
        <v>0</v>
      </c>
      <c r="KN101" s="247">
        <f>IF(KN$19-'様式３（療養者名簿）（⑤の場合）'!$BJ106+1&lt;=15,IF(KN$19&gt;='様式３（療養者名簿）（⑤の場合）'!$BJ106,IF(KN$19&lt;='様式３（療養者名簿）（⑤の場合）'!$BK106,1,0),0),0)</f>
        <v>0</v>
      </c>
      <c r="KO101" s="247">
        <f>IF(KO$19-'様式３（療養者名簿）（⑤の場合）'!$BJ106+1&lt;=15,IF(KO$19&gt;='様式３（療養者名簿）（⑤の場合）'!$BJ106,IF(KO$19&lt;='様式３（療養者名簿）（⑤の場合）'!$BK106,1,0),0),0)</f>
        <v>0</v>
      </c>
      <c r="KP101" s="247">
        <f>IF(KP$19-'様式３（療養者名簿）（⑤の場合）'!$BJ106+1&lt;=15,IF(KP$19&gt;='様式３（療養者名簿）（⑤の場合）'!$BJ106,IF(KP$19&lt;='様式３（療養者名簿）（⑤の場合）'!$BK106,1,0),0),0)</f>
        <v>0</v>
      </c>
      <c r="KQ101" s="247">
        <f>IF(KQ$19-'様式３（療養者名簿）（⑤の場合）'!$BJ106+1&lt;=15,IF(KQ$19&gt;='様式３（療養者名簿）（⑤の場合）'!$BJ106,IF(KQ$19&lt;='様式３（療養者名簿）（⑤の場合）'!$BK106,1,0),0),0)</f>
        <v>0</v>
      </c>
      <c r="KR101" s="247">
        <f>IF(KR$19-'様式３（療養者名簿）（⑤の場合）'!$BJ106+1&lt;=15,IF(KR$19&gt;='様式３（療養者名簿）（⑤の場合）'!$BJ106,IF(KR$19&lt;='様式３（療養者名簿）（⑤の場合）'!$BK106,1,0),0),0)</f>
        <v>0</v>
      </c>
      <c r="KS101" s="247">
        <f>IF(KS$19-'様式３（療養者名簿）（⑤の場合）'!$BJ106+1&lt;=15,IF(KS$19&gt;='様式３（療養者名簿）（⑤の場合）'!$BJ106,IF(KS$19&lt;='様式３（療養者名簿）（⑤の場合）'!$BK106,1,0),0),0)</f>
        <v>0</v>
      </c>
      <c r="KT101" s="247">
        <f>IF(KT$19-'様式３（療養者名簿）（⑤の場合）'!$BJ106+1&lt;=15,IF(KT$19&gt;='様式３（療養者名簿）（⑤の場合）'!$BJ106,IF(KT$19&lt;='様式３（療養者名簿）（⑤の場合）'!$BK106,1,0),0),0)</f>
        <v>0</v>
      </c>
      <c r="KU101" s="247">
        <f>IF(KU$19-'様式３（療養者名簿）（⑤の場合）'!$BJ106+1&lt;=15,IF(KU$19&gt;='様式３（療養者名簿）（⑤の場合）'!$BJ106,IF(KU$19&lt;='様式３（療養者名簿）（⑤の場合）'!$BK106,1,0),0),0)</f>
        <v>0</v>
      </c>
      <c r="KV101" s="247">
        <f>IF(KV$19-'様式３（療養者名簿）（⑤の場合）'!$BJ106+1&lt;=15,IF(KV$19&gt;='様式３（療養者名簿）（⑤の場合）'!$BJ106,IF(KV$19&lt;='様式３（療養者名簿）（⑤の場合）'!$BK106,1,0),0),0)</f>
        <v>0</v>
      </c>
      <c r="KW101" s="247">
        <f>IF(KW$19-'様式３（療養者名簿）（⑤の場合）'!$BJ106+1&lt;=15,IF(KW$19&gt;='様式３（療養者名簿）（⑤の場合）'!$BJ106,IF(KW$19&lt;='様式３（療養者名簿）（⑤の場合）'!$BK106,1,0),0),0)</f>
        <v>0</v>
      </c>
      <c r="KX101" s="247">
        <f>IF(KX$19-'様式３（療養者名簿）（⑤の場合）'!$BJ106+1&lt;=15,IF(KX$19&gt;='様式３（療養者名簿）（⑤の場合）'!$BJ106,IF(KX$19&lt;='様式３（療養者名簿）（⑤の場合）'!$BK106,1,0),0),0)</f>
        <v>0</v>
      </c>
      <c r="KY101" s="247">
        <f>IF(KY$19-'様式３（療養者名簿）（⑤の場合）'!$BJ106+1&lt;=15,IF(KY$19&gt;='様式３（療養者名簿）（⑤の場合）'!$BJ106,IF(KY$19&lt;='様式３（療養者名簿）（⑤の場合）'!$BK106,1,0),0),0)</f>
        <v>0</v>
      </c>
      <c r="KZ101" s="247">
        <f>IF(KZ$19-'様式３（療養者名簿）（⑤の場合）'!$BJ106+1&lt;=15,IF(KZ$19&gt;='様式３（療養者名簿）（⑤の場合）'!$BJ106,IF(KZ$19&lt;='様式３（療養者名簿）（⑤の場合）'!$BK106,1,0),0),0)</f>
        <v>0</v>
      </c>
      <c r="LA101" s="247">
        <f>IF(LA$19-'様式３（療養者名簿）（⑤の場合）'!$BJ106+1&lt;=15,IF(LA$19&gt;='様式３（療養者名簿）（⑤の場合）'!$BJ106,IF(LA$19&lt;='様式３（療養者名簿）（⑤の場合）'!$BK106,1,0),0),0)</f>
        <v>0</v>
      </c>
      <c r="LB101" s="247">
        <f>IF(LB$19-'様式３（療養者名簿）（⑤の場合）'!$BJ106+1&lt;=15,IF(LB$19&gt;='様式３（療養者名簿）（⑤の場合）'!$BJ106,IF(LB$19&lt;='様式３（療養者名簿）（⑤の場合）'!$BK106,1,0),0),0)</f>
        <v>0</v>
      </c>
      <c r="LC101" s="247">
        <f>IF(LC$19-'様式３（療養者名簿）（⑤の場合）'!$BJ106+1&lt;=15,IF(LC$19&gt;='様式３（療養者名簿）（⑤の場合）'!$BJ106,IF(LC$19&lt;='様式３（療養者名簿）（⑤の場合）'!$BK106,1,0),0),0)</f>
        <v>0</v>
      </c>
      <c r="LD101" s="247">
        <f>IF(LD$19-'様式３（療養者名簿）（⑤の場合）'!$BJ106+1&lt;=15,IF(LD$19&gt;='様式３（療養者名簿）（⑤の場合）'!$BJ106,IF(LD$19&lt;='様式３（療養者名簿）（⑤の場合）'!$BK106,1,0),0),0)</f>
        <v>0</v>
      </c>
      <c r="LE101" s="247">
        <f>IF(LE$19-'様式３（療養者名簿）（⑤の場合）'!$BJ106+1&lt;=15,IF(LE$19&gt;='様式３（療養者名簿）（⑤の場合）'!$BJ106,IF(LE$19&lt;='様式３（療養者名簿）（⑤の場合）'!$BK106,1,0),0),0)</f>
        <v>0</v>
      </c>
      <c r="LF101" s="247">
        <f>IF(LF$19-'様式３（療養者名簿）（⑤の場合）'!$BJ106+1&lt;=15,IF(LF$19&gt;='様式３（療養者名簿）（⑤の場合）'!$BJ106,IF(LF$19&lt;='様式３（療養者名簿）（⑤の場合）'!$BK106,1,0),0),0)</f>
        <v>0</v>
      </c>
      <c r="LG101" s="247">
        <f>IF(LG$19-'様式３（療養者名簿）（⑤の場合）'!$BJ106+1&lt;=15,IF(LG$19&gt;='様式３（療養者名簿）（⑤の場合）'!$BJ106,IF(LG$19&lt;='様式３（療養者名簿）（⑤の場合）'!$BK106,1,0),0),0)</f>
        <v>0</v>
      </c>
      <c r="LH101" s="247">
        <f>IF(LH$19-'様式３（療養者名簿）（⑤の場合）'!$BJ106+1&lt;=15,IF(LH$19&gt;='様式３（療養者名簿）（⑤の場合）'!$BJ106,IF(LH$19&lt;='様式３（療養者名簿）（⑤の場合）'!$BK106,1,0),0),0)</f>
        <v>0</v>
      </c>
      <c r="LI101" s="247">
        <f>IF(LI$19-'様式３（療養者名簿）（⑤の場合）'!$BJ106+1&lt;=15,IF(LI$19&gt;='様式３（療養者名簿）（⑤の場合）'!$BJ106,IF(LI$19&lt;='様式３（療養者名簿）（⑤の場合）'!$BK106,1,0),0),0)</f>
        <v>0</v>
      </c>
      <c r="LJ101" s="247">
        <f>IF(LJ$19-'様式３（療養者名簿）（⑤の場合）'!$BJ106+1&lt;=15,IF(LJ$19&gt;='様式３（療養者名簿）（⑤の場合）'!$BJ106,IF(LJ$19&lt;='様式３（療養者名簿）（⑤の場合）'!$BK106,1,0),0),0)</f>
        <v>0</v>
      </c>
      <c r="LK101" s="247">
        <f>IF(LK$19-'様式３（療養者名簿）（⑤の場合）'!$BJ106+1&lt;=15,IF(LK$19&gt;='様式３（療養者名簿）（⑤の場合）'!$BJ106,IF(LK$19&lt;='様式３（療養者名簿）（⑤の場合）'!$BK106,1,0),0),0)</f>
        <v>0</v>
      </c>
      <c r="LL101" s="247">
        <f>IF(LL$19-'様式３（療養者名簿）（⑤の場合）'!$BJ106+1&lt;=15,IF(LL$19&gt;='様式３（療養者名簿）（⑤の場合）'!$BJ106,IF(LL$19&lt;='様式３（療養者名簿）（⑤の場合）'!$BK106,1,0),0),0)</f>
        <v>0</v>
      </c>
      <c r="LM101" s="247">
        <f>IF(LM$19-'様式３（療養者名簿）（⑤の場合）'!$BJ106+1&lt;=15,IF(LM$19&gt;='様式３（療養者名簿）（⑤の場合）'!$BJ106,IF(LM$19&lt;='様式３（療養者名簿）（⑤の場合）'!$BK106,1,0),0),0)</f>
        <v>0</v>
      </c>
      <c r="LN101" s="247">
        <f>IF(LN$19-'様式３（療養者名簿）（⑤の場合）'!$BJ106+1&lt;=15,IF(LN$19&gt;='様式３（療養者名簿）（⑤の場合）'!$BJ106,IF(LN$19&lt;='様式３（療養者名簿）（⑤の場合）'!$BK106,1,0),0),0)</f>
        <v>0</v>
      </c>
      <c r="LO101" s="247">
        <f>IF(LO$19-'様式３（療養者名簿）（⑤の場合）'!$BJ106+1&lt;=15,IF(LO$19&gt;='様式３（療養者名簿）（⑤の場合）'!$BJ106,IF(LO$19&lt;='様式３（療養者名簿）（⑤の場合）'!$BK106,1,0),0),0)</f>
        <v>0</v>
      </c>
      <c r="LP101" s="247">
        <f>IF(LP$19-'様式３（療養者名簿）（⑤の場合）'!$BJ106+1&lt;=15,IF(LP$19&gt;='様式３（療養者名簿）（⑤の場合）'!$BJ106,IF(LP$19&lt;='様式３（療養者名簿）（⑤の場合）'!$BK106,1,0),0),0)</f>
        <v>0</v>
      </c>
      <c r="LQ101" s="247">
        <f>IF(LQ$19-'様式３（療養者名簿）（⑤の場合）'!$BJ106+1&lt;=15,IF(LQ$19&gt;='様式３（療養者名簿）（⑤の場合）'!$BJ106,IF(LQ$19&lt;='様式３（療養者名簿）（⑤の場合）'!$BK106,1,0),0),0)</f>
        <v>0</v>
      </c>
      <c r="LR101" s="247">
        <f>IF(LR$19-'様式３（療養者名簿）（⑤の場合）'!$BJ106+1&lt;=15,IF(LR$19&gt;='様式３（療養者名簿）（⑤の場合）'!$BJ106,IF(LR$19&lt;='様式３（療養者名簿）（⑤の場合）'!$BK106,1,0),0),0)</f>
        <v>0</v>
      </c>
      <c r="LS101" s="247">
        <f>IF(LS$19-'様式３（療養者名簿）（⑤の場合）'!$BJ106+1&lt;=15,IF(LS$19&gt;='様式３（療養者名簿）（⑤の場合）'!$BJ106,IF(LS$19&lt;='様式３（療養者名簿）（⑤の場合）'!$BK106,1,0),0),0)</f>
        <v>0</v>
      </c>
      <c r="LT101" s="247">
        <f>IF(LT$19-'様式３（療養者名簿）（⑤の場合）'!$BJ106+1&lt;=15,IF(LT$19&gt;='様式３（療養者名簿）（⑤の場合）'!$BJ106,IF(LT$19&lt;='様式３（療養者名簿）（⑤の場合）'!$BK106,1,0),0),0)</f>
        <v>0</v>
      </c>
      <c r="LU101" s="247">
        <f>IF(LU$19-'様式３（療養者名簿）（⑤の場合）'!$BJ106+1&lt;=15,IF(LU$19&gt;='様式３（療養者名簿）（⑤の場合）'!$BJ106,IF(LU$19&lt;='様式３（療養者名簿）（⑤の場合）'!$BK106,1,0),0),0)</f>
        <v>0</v>
      </c>
      <c r="LV101" s="247">
        <f>IF(LV$19-'様式３（療養者名簿）（⑤の場合）'!$BJ106+1&lt;=15,IF(LV$19&gt;='様式３（療養者名簿）（⑤の場合）'!$BJ106,IF(LV$19&lt;='様式３（療養者名簿）（⑤の場合）'!$BK106,1,0),0),0)</f>
        <v>0</v>
      </c>
      <c r="LW101" s="247">
        <f>IF(LW$19-'様式３（療養者名簿）（⑤の場合）'!$BJ106+1&lt;=15,IF(LW$19&gt;='様式３（療養者名簿）（⑤の場合）'!$BJ106,IF(LW$19&lt;='様式３（療養者名簿）（⑤の場合）'!$BK106,1,0),0),0)</f>
        <v>0</v>
      </c>
      <c r="LX101" s="247">
        <f>IF(LX$19-'様式３（療養者名簿）（⑤の場合）'!$BJ106+1&lt;=15,IF(LX$19&gt;='様式３（療養者名簿）（⑤の場合）'!$BJ106,IF(LX$19&lt;='様式３（療養者名簿）（⑤の場合）'!$BK106,1,0),0),0)</f>
        <v>0</v>
      </c>
      <c r="LY101" s="247">
        <f>IF(LY$19-'様式３（療養者名簿）（⑤の場合）'!$BJ106+1&lt;=15,IF(LY$19&gt;='様式３（療養者名簿）（⑤の場合）'!$BJ106,IF(LY$19&lt;='様式３（療養者名簿）（⑤の場合）'!$BK106,1,0),0),0)</f>
        <v>0</v>
      </c>
      <c r="LZ101" s="247">
        <f>IF(LZ$19-'様式３（療養者名簿）（⑤の場合）'!$BJ106+1&lt;=15,IF(LZ$19&gt;='様式３（療養者名簿）（⑤の場合）'!$BJ106,IF(LZ$19&lt;='様式３（療養者名簿）（⑤の場合）'!$BK106,1,0),0),0)</f>
        <v>0</v>
      </c>
      <c r="MA101" s="247">
        <f>IF(MA$19-'様式３（療養者名簿）（⑤の場合）'!$BJ106+1&lt;=15,IF(MA$19&gt;='様式３（療養者名簿）（⑤の場合）'!$BJ106,IF(MA$19&lt;='様式３（療養者名簿）（⑤の場合）'!$BK106,1,0),0),0)</f>
        <v>0</v>
      </c>
      <c r="MB101" s="247">
        <f>IF(MB$19-'様式３（療養者名簿）（⑤の場合）'!$BJ106+1&lt;=15,IF(MB$19&gt;='様式３（療養者名簿）（⑤の場合）'!$BJ106,IF(MB$19&lt;='様式３（療養者名簿）（⑤の場合）'!$BK106,1,0),0),0)</f>
        <v>0</v>
      </c>
      <c r="MC101" s="247">
        <f>IF(MC$19-'様式３（療養者名簿）（⑤の場合）'!$BJ106+1&lt;=15,IF(MC$19&gt;='様式３（療養者名簿）（⑤の場合）'!$BJ106,IF(MC$19&lt;='様式３（療養者名簿）（⑤の場合）'!$BK106,1,0),0),0)</f>
        <v>0</v>
      </c>
      <c r="MD101" s="247">
        <f>IF(MD$19-'様式３（療養者名簿）（⑤の場合）'!$BJ106+1&lt;=15,IF(MD$19&gt;='様式３（療養者名簿）（⑤の場合）'!$BJ106,IF(MD$19&lt;='様式３（療養者名簿）（⑤の場合）'!$BK106,1,0),0),0)</f>
        <v>0</v>
      </c>
      <c r="ME101" s="247">
        <f>IF(ME$19-'様式３（療養者名簿）（⑤の場合）'!$BJ106+1&lt;=15,IF(ME$19&gt;='様式３（療養者名簿）（⑤の場合）'!$BJ106,IF(ME$19&lt;='様式３（療養者名簿）（⑤の場合）'!$BK106,1,0),0),0)</f>
        <v>0</v>
      </c>
      <c r="MF101" s="247">
        <f>IF(MF$19-'様式３（療養者名簿）（⑤の場合）'!$BJ106+1&lt;=15,IF(MF$19&gt;='様式３（療養者名簿）（⑤の場合）'!$BJ106,IF(MF$19&lt;='様式３（療養者名簿）（⑤の場合）'!$BK106,1,0),0),0)</f>
        <v>0</v>
      </c>
      <c r="MG101" s="247">
        <f>IF(MG$19-'様式３（療養者名簿）（⑤の場合）'!$BJ106+1&lt;=15,IF(MG$19&gt;='様式３（療養者名簿）（⑤の場合）'!$BJ106,IF(MG$19&lt;='様式３（療養者名簿）（⑤の場合）'!$BK106,1,0),0),0)</f>
        <v>0</v>
      </c>
      <c r="MH101" s="247">
        <f>IF(MH$19-'様式３（療養者名簿）（⑤の場合）'!$BJ106+1&lt;=15,IF(MH$19&gt;='様式３（療養者名簿）（⑤の場合）'!$BJ106,IF(MH$19&lt;='様式３（療養者名簿）（⑤の場合）'!$BK106,1,0),0),0)</f>
        <v>0</v>
      </c>
      <c r="MI101" s="247">
        <f>IF(MI$19-'様式３（療養者名簿）（⑤の場合）'!$BJ106+1&lt;=15,IF(MI$19&gt;='様式３（療養者名簿）（⑤の場合）'!$BJ106,IF(MI$19&lt;='様式３（療養者名簿）（⑤の場合）'!$BK106,1,0),0),0)</f>
        <v>0</v>
      </c>
      <c r="MJ101" s="247">
        <f>IF(MJ$19-'様式３（療養者名簿）（⑤の場合）'!$BJ106+1&lt;=15,IF(MJ$19&gt;='様式３（療養者名簿）（⑤の場合）'!$BJ106,IF(MJ$19&lt;='様式３（療養者名簿）（⑤の場合）'!$BK106,1,0),0),0)</f>
        <v>0</v>
      </c>
      <c r="MK101" s="247">
        <f>IF(MK$19-'様式３（療養者名簿）（⑤の場合）'!$BJ106+1&lt;=15,IF(MK$19&gt;='様式３（療養者名簿）（⑤の場合）'!$BJ106,IF(MK$19&lt;='様式３（療養者名簿）（⑤の場合）'!$BK106,1,0),0),0)</f>
        <v>0</v>
      </c>
      <c r="ML101" s="247">
        <f>IF(ML$19-'様式３（療養者名簿）（⑤の場合）'!$BJ106+1&lt;=15,IF(ML$19&gt;='様式３（療養者名簿）（⑤の場合）'!$BJ106,IF(ML$19&lt;='様式３（療養者名簿）（⑤の場合）'!$BK106,1,0),0),0)</f>
        <v>0</v>
      </c>
      <c r="MM101" s="247">
        <f>IF(MM$19-'様式３（療養者名簿）（⑤の場合）'!$BJ106+1&lt;=15,IF(MM$19&gt;='様式３（療養者名簿）（⑤の場合）'!$BJ106,IF(MM$19&lt;='様式３（療養者名簿）（⑤の場合）'!$BK106,1,0),0),0)</f>
        <v>0</v>
      </c>
      <c r="MN101" s="247">
        <f>IF(MN$19-'様式３（療養者名簿）（⑤の場合）'!$BJ106+1&lt;=15,IF(MN$19&gt;='様式３（療養者名簿）（⑤の場合）'!$BJ106,IF(MN$19&lt;='様式３（療養者名簿）（⑤の場合）'!$BK106,1,0),0),0)</f>
        <v>0</v>
      </c>
      <c r="MO101" s="247">
        <f>IF(MO$19-'様式３（療養者名簿）（⑤の場合）'!$BJ106+1&lt;=15,IF(MO$19&gt;='様式３（療養者名簿）（⑤の場合）'!$BJ106,IF(MO$19&lt;='様式３（療養者名簿）（⑤の場合）'!$BK106,1,0),0),0)</f>
        <v>0</v>
      </c>
      <c r="MP101" s="247">
        <f>IF(MP$19-'様式３（療養者名簿）（⑤の場合）'!$BJ106+1&lt;=15,IF(MP$19&gt;='様式３（療養者名簿）（⑤の場合）'!$BJ106,IF(MP$19&lt;='様式３（療養者名簿）（⑤の場合）'!$BK106,1,0),0),0)</f>
        <v>0</v>
      </c>
      <c r="MQ101" s="247">
        <f>IF(MQ$19-'様式３（療養者名簿）（⑤の場合）'!$BJ106+1&lt;=15,IF(MQ$19&gt;='様式３（療養者名簿）（⑤の場合）'!$BJ106,IF(MQ$19&lt;='様式３（療養者名簿）（⑤の場合）'!$BK106,1,0),0),0)</f>
        <v>0</v>
      </c>
      <c r="MR101" s="247">
        <f>IF(MR$19-'様式３（療養者名簿）（⑤の場合）'!$BJ106+1&lt;=15,IF(MR$19&gt;='様式３（療養者名簿）（⑤の場合）'!$BJ106,IF(MR$19&lt;='様式３（療養者名簿）（⑤の場合）'!$BK106,1,0),0),0)</f>
        <v>0</v>
      </c>
      <c r="MS101" s="247">
        <f>IF(MS$19-'様式３（療養者名簿）（⑤の場合）'!$BJ106+1&lt;=15,IF(MS$19&gt;='様式３（療養者名簿）（⑤の場合）'!$BJ106,IF(MS$19&lt;='様式３（療養者名簿）（⑤の場合）'!$BK106,1,0),0),0)</f>
        <v>0</v>
      </c>
      <c r="MT101" s="247">
        <f>IF(MT$19-'様式３（療養者名簿）（⑤の場合）'!$BJ106+1&lt;=15,IF(MT$19&gt;='様式３（療養者名簿）（⑤の場合）'!$BJ106,IF(MT$19&lt;='様式３（療養者名簿）（⑤の場合）'!$BK106,1,0),0),0)</f>
        <v>0</v>
      </c>
      <c r="MU101" s="247">
        <f>IF(MU$19-'様式３（療養者名簿）（⑤の場合）'!$BJ106+1&lt;=15,IF(MU$19&gt;='様式３（療養者名簿）（⑤の場合）'!$BJ106,IF(MU$19&lt;='様式３（療養者名簿）（⑤の場合）'!$BK106,1,0),0),0)</f>
        <v>0</v>
      </c>
      <c r="MV101" s="247">
        <f>IF(MV$19-'様式３（療養者名簿）（⑤の場合）'!$BJ106+1&lt;=15,IF(MV$19&gt;='様式３（療養者名簿）（⑤の場合）'!$BJ106,IF(MV$19&lt;='様式３（療養者名簿）（⑤の場合）'!$BK106,1,0),0),0)</f>
        <v>0</v>
      </c>
      <c r="MW101" s="247">
        <f>IF(MW$19-'様式３（療養者名簿）（⑤の場合）'!$BJ106+1&lt;=15,IF(MW$19&gt;='様式３（療養者名簿）（⑤の場合）'!$BJ106,IF(MW$19&lt;='様式３（療養者名簿）（⑤の場合）'!$BK106,1,0),0),0)</f>
        <v>0</v>
      </c>
      <c r="MX101" s="247">
        <f>IF(MX$19-'様式３（療養者名簿）（⑤の場合）'!$BJ106+1&lt;=15,IF(MX$19&gt;='様式３（療養者名簿）（⑤の場合）'!$BJ106,IF(MX$19&lt;='様式３（療養者名簿）（⑤の場合）'!$BK106,1,0),0),0)</f>
        <v>0</v>
      </c>
      <c r="MY101" s="247">
        <f>IF(MY$19-'様式３（療養者名簿）（⑤の場合）'!$BJ106+1&lt;=15,IF(MY$19&gt;='様式３（療養者名簿）（⑤の場合）'!$BJ106,IF(MY$19&lt;='様式３（療養者名簿）（⑤の場合）'!$BK106,1,0),0),0)</f>
        <v>0</v>
      </c>
      <c r="MZ101" s="247">
        <f>IF(MZ$19-'様式３（療養者名簿）（⑤の場合）'!$BJ106+1&lt;=15,IF(MZ$19&gt;='様式３（療養者名簿）（⑤の場合）'!$BJ106,IF(MZ$19&lt;='様式３（療養者名簿）（⑤の場合）'!$BK106,1,0),0),0)</f>
        <v>0</v>
      </c>
      <c r="NA101" s="247">
        <f>IF(NA$19-'様式３（療養者名簿）（⑤の場合）'!$BJ106+1&lt;=15,IF(NA$19&gt;='様式３（療養者名簿）（⑤の場合）'!$BJ106,IF(NA$19&lt;='様式３（療養者名簿）（⑤の場合）'!$BK106,1,0),0),0)</f>
        <v>0</v>
      </c>
      <c r="NB101" s="247">
        <f>IF(NB$19-'様式３（療養者名簿）（⑤の場合）'!$BJ106+1&lt;=15,IF(NB$19&gt;='様式３（療養者名簿）（⑤の場合）'!$BJ106,IF(NB$19&lt;='様式３（療養者名簿）（⑤の場合）'!$BK106,1,0),0),0)</f>
        <v>0</v>
      </c>
      <c r="NC101" s="248">
        <f>IF(NC$19-'様式３（療養者名簿）（⑤の場合）'!$BJ106+1&lt;=15,IF(NC$19&gt;='様式３（療養者名簿）（⑤の場合）'!$BJ106,IF(NC$19&lt;='様式３（療養者名簿）（⑤の場合）'!$BK106,1,0),0),0)</f>
        <v>0</v>
      </c>
      <c r="ND101" s="248">
        <f>IF(ND$19-'様式３（療養者名簿）（⑤の場合）'!$BJ106+1&lt;=15,IF(ND$19&gt;='様式３（療養者名簿）（⑤の場合）'!$BJ106,IF(ND$19&lt;='様式３（療養者名簿）（⑤の場合）'!$BK106,1,0),0),0)</f>
        <v>0</v>
      </c>
      <c r="NE101" s="248">
        <f>IF(NE$19-'様式３（療養者名簿）（⑤の場合）'!$BJ106+1&lt;=15,IF(NE$19&gt;='様式３（療養者名簿）（⑤の場合）'!$BJ106,IF(NE$19&lt;='様式３（療養者名簿）（⑤の場合）'!$BK106,1,0),0),0)</f>
        <v>0</v>
      </c>
      <c r="NF101" s="248">
        <f>IF(NF$19-'様式３（療養者名簿）（⑤の場合）'!$BJ106+1&lt;=15,IF(NF$19&gt;='様式３（療養者名簿）（⑤の場合）'!$BJ106,IF(NF$19&lt;='様式３（療養者名簿）（⑤の場合）'!$BK106,1,0),0),0)</f>
        <v>0</v>
      </c>
      <c r="NG101" s="248">
        <f>IF(NG$19-'様式３（療養者名簿）（⑤の場合）'!$BJ106+1&lt;=15,IF(NG$19&gt;='様式３（療養者名簿）（⑤の場合）'!$BJ106,IF(NG$19&lt;='様式３（療養者名簿）（⑤の場合）'!$BK106,1,0),0),0)</f>
        <v>0</v>
      </c>
      <c r="NH101" s="248">
        <f>IF(NH$19-'様式３（療養者名簿）（⑤の場合）'!$BJ106+1&lt;=15,IF(NH$19&gt;='様式３（療養者名簿）（⑤の場合）'!$BJ106,IF(NH$19&lt;='様式３（療養者名簿）（⑤の場合）'!$BK106,1,0),0),0)</f>
        <v>0</v>
      </c>
      <c r="NI101" s="248">
        <f>IF(NI$19-'様式３（療養者名簿）（⑤の場合）'!$BJ106+1&lt;=15,IF(NI$19&gt;='様式３（療養者名簿）（⑤の場合）'!$BJ106,IF(NI$19&lt;='様式３（療養者名簿）（⑤の場合）'!$BK106,1,0),0),0)</f>
        <v>0</v>
      </c>
      <c r="NJ101" s="248">
        <f>IF(NJ$19-'様式３（療養者名簿）（⑤の場合）'!$BJ106+1&lt;=15,IF(NJ$19&gt;='様式３（療養者名簿）（⑤の場合）'!$BJ106,IF(NJ$19&lt;='様式３（療養者名簿）（⑤の場合）'!$BK106,1,0),0),0)</f>
        <v>0</v>
      </c>
      <c r="NK101" s="248">
        <f>IF(NK$19-'様式３（療養者名簿）（⑤の場合）'!$BJ106+1&lt;=15,IF(NK$19&gt;='様式３（療養者名簿）（⑤の場合）'!$BJ106,IF(NK$19&lt;='様式３（療養者名簿）（⑤の場合）'!$BK106,1,0),0),0)</f>
        <v>0</v>
      </c>
      <c r="NL101" s="248">
        <f>IF(NL$19-'様式３（療養者名簿）（⑤の場合）'!$BJ106+1&lt;=15,IF(NL$19&gt;='様式３（療養者名簿）（⑤の場合）'!$BJ106,IF(NL$19&lt;='様式３（療養者名簿）（⑤の場合）'!$BK106,1,0),0),0)</f>
        <v>0</v>
      </c>
      <c r="NM101" s="248">
        <f>IF(NM$19-'様式３（療養者名簿）（⑤の場合）'!$BJ106+1&lt;=15,IF(NM$19&gt;='様式３（療養者名簿）（⑤の場合）'!$BJ106,IF(NM$19&lt;='様式３（療養者名簿）（⑤の場合）'!$BK106,1,0),0),0)</f>
        <v>0</v>
      </c>
      <c r="NN101" s="248">
        <f>IF(NN$19-'様式３（療養者名簿）（⑤の場合）'!$BJ106+1&lt;=15,IF(NN$19&gt;='様式３（療養者名簿）（⑤の場合）'!$BJ106,IF(NN$19&lt;='様式３（療養者名簿）（⑤の場合）'!$BK106,1,0),0),0)</f>
        <v>0</v>
      </c>
      <c r="NO101" s="248">
        <f>IF(NO$19-'様式３（療養者名簿）（⑤の場合）'!$BJ106+1&lt;=15,IF(NO$19&gt;='様式３（療養者名簿）（⑤の場合）'!$BJ106,IF(NO$19&lt;='様式３（療養者名簿）（⑤の場合）'!$BK106,1,0),0),0)</f>
        <v>0</v>
      </c>
      <c r="NP101" s="248">
        <f>IF(NP$19-'様式３（療養者名簿）（⑤の場合）'!$BJ106+1&lt;=15,IF(NP$19&gt;='様式３（療養者名簿）（⑤の場合）'!$BJ106,IF(NP$19&lt;='様式３（療養者名簿）（⑤の場合）'!$BK106,1,0),0),0)</f>
        <v>0</v>
      </c>
      <c r="NQ101" s="248">
        <f>IF(NQ$19-'様式３（療養者名簿）（⑤の場合）'!$BJ106+1&lt;=15,IF(NQ$19&gt;='様式３（療養者名簿）（⑤の場合）'!$BJ106,IF(NQ$19&lt;='様式３（療養者名簿）（⑤の場合）'!$BK106,1,0),0),0)</f>
        <v>0</v>
      </c>
      <c r="NR101" s="248">
        <f>IF(NR$19-'様式３（療養者名簿）（⑤の場合）'!$BJ106+1&lt;=15,IF(NR$19&gt;='様式３（療養者名簿）（⑤の場合）'!$BJ106,IF(NR$19&lt;='様式３（療養者名簿）（⑤の場合）'!$BK106,1,0),0),0)</f>
        <v>0</v>
      </c>
      <c r="NS101" s="248">
        <f>IF(NS$19-'様式３（療養者名簿）（⑤の場合）'!$BJ106+1&lt;=15,IF(NS$19&gt;='様式３（療養者名簿）（⑤の場合）'!$BJ106,IF(NS$19&lt;='様式３（療養者名簿）（⑤の場合）'!$BK106,1,0),0),0)</f>
        <v>0</v>
      </c>
      <c r="NT101" s="248">
        <f>IF(NT$19-'様式３（療養者名簿）（⑤の場合）'!$BJ106+1&lt;=15,IF(NT$19&gt;='様式３（療養者名簿）（⑤の場合）'!$BJ106,IF(NT$19&lt;='様式３（療養者名簿）（⑤の場合）'!$BK106,1,0),0),0)</f>
        <v>0</v>
      </c>
      <c r="NU101" s="248">
        <f>IF(NU$19-'様式３（療養者名簿）（⑤の場合）'!$BJ106+1&lt;=15,IF(NU$19&gt;='様式３（療養者名簿）（⑤の場合）'!$BJ106,IF(NU$19&lt;='様式３（療養者名簿）（⑤の場合）'!$BK106,1,0),0),0)</f>
        <v>0</v>
      </c>
      <c r="NV101" s="248">
        <f>IF(NV$19-'様式３（療養者名簿）（⑤の場合）'!$BJ106+1&lt;=15,IF(NV$19&gt;='様式３（療養者名簿）（⑤の場合）'!$BJ106,IF(NV$19&lt;='様式３（療養者名簿）（⑤の場合）'!$BK106,1,0),0),0)</f>
        <v>0</v>
      </c>
      <c r="NW101" s="248">
        <f>IF(NW$19-'様式３（療養者名簿）（⑤の場合）'!$BJ106+1&lt;=15,IF(NW$19&gt;='様式３（療養者名簿）（⑤の場合）'!$BJ106,IF(NW$19&lt;='様式３（療養者名簿）（⑤の場合）'!$BK106,1,0),0),0)</f>
        <v>0</v>
      </c>
      <c r="NX101" s="248">
        <f>IF(NX$19-'様式３（療養者名簿）（⑤の場合）'!$BJ106+1&lt;=15,IF(NX$19&gt;='様式３（療養者名簿）（⑤の場合）'!$BJ106,IF(NX$19&lt;='様式３（療養者名簿）（⑤の場合）'!$BK106,1,0),0),0)</f>
        <v>0</v>
      </c>
      <c r="NY101" s="248">
        <f>IF(NY$19-'様式３（療養者名簿）（⑤の場合）'!$BJ106+1&lt;=15,IF(NY$19&gt;='様式３（療養者名簿）（⑤の場合）'!$BJ106,IF(NY$19&lt;='様式３（療養者名簿）（⑤の場合）'!$BK106,1,0),0),0)</f>
        <v>0</v>
      </c>
      <c r="NZ101" s="248">
        <f>IF(NZ$19-'様式３（療養者名簿）（⑤の場合）'!$BJ106+1&lt;=15,IF(NZ$19&gt;='様式３（療養者名簿）（⑤の場合）'!$BJ106,IF(NZ$19&lt;='様式３（療養者名簿）（⑤の場合）'!$BK106,1,0),0),0)</f>
        <v>0</v>
      </c>
      <c r="OA101" s="248">
        <f>IF(OA$19-'様式３（療養者名簿）（⑤の場合）'!$BJ106+1&lt;=15,IF(OA$19&gt;='様式３（療養者名簿）（⑤の場合）'!$BJ106,IF(OA$19&lt;='様式３（療養者名簿）（⑤の場合）'!$BK106,1,0),0),0)</f>
        <v>0</v>
      </c>
      <c r="OB101" s="248">
        <f>IF(OB$19-'様式３（療養者名簿）（⑤の場合）'!$BJ106+1&lt;=15,IF(OB$19&gt;='様式３（療養者名簿）（⑤の場合）'!$BJ106,IF(OB$19&lt;='様式３（療養者名簿）（⑤の場合）'!$BK106,1,0),0),0)</f>
        <v>0</v>
      </c>
      <c r="OC101" s="248">
        <f>IF(OC$19-'様式３（療養者名簿）（⑤の場合）'!$BJ106+1&lt;=15,IF(OC$19&gt;='様式３（療養者名簿）（⑤の場合）'!$BJ106,IF(OC$19&lt;='様式３（療養者名簿）（⑤の場合）'!$BK106,1,0),0),0)</f>
        <v>0</v>
      </c>
      <c r="OD101" s="248">
        <f>IF(OD$19-'様式３（療養者名簿）（⑤の場合）'!$BJ106+1&lt;=15,IF(OD$19&gt;='様式３（療養者名簿）（⑤の場合）'!$BJ106,IF(OD$19&lt;='様式３（療養者名簿）（⑤の場合）'!$BK106,1,0),0),0)</f>
        <v>0</v>
      </c>
      <c r="OE101" s="248">
        <f>IF(OE$19-'様式３（療養者名簿）（⑤の場合）'!$BJ106+1&lt;=15,IF(OE$19&gt;='様式３（療養者名簿）（⑤の場合）'!$BJ106,IF(OE$19&lt;='様式３（療養者名簿）（⑤の場合）'!$BK106,1,0),0),0)</f>
        <v>0</v>
      </c>
      <c r="OF101" s="248">
        <f>IF(OF$19-'様式３（療養者名簿）（⑤の場合）'!$BJ106+1&lt;=15,IF(OF$19&gt;='様式３（療養者名簿）（⑤の場合）'!$BJ106,IF(OF$19&lt;='様式３（療養者名簿）（⑤の場合）'!$BK106,1,0),0),0)</f>
        <v>0</v>
      </c>
      <c r="OG101" s="248">
        <f>IF(OG$19-'様式３（療養者名簿）（⑤の場合）'!$BJ106+1&lt;=15,IF(OG$19&gt;='様式３（療養者名簿）（⑤の場合）'!$BJ106,IF(OG$19&lt;='様式３（療養者名簿）（⑤の場合）'!$BK106,1,0),0),0)</f>
        <v>0</v>
      </c>
      <c r="OH101" s="248">
        <f>IF(OH$19-'様式３（療養者名簿）（⑤の場合）'!$BJ106+1&lt;=15,IF(OH$19&gt;='様式３（療養者名簿）（⑤の場合）'!$BJ106,IF(OH$19&lt;='様式３（療養者名簿）（⑤の場合）'!$BK106,1,0),0),0)</f>
        <v>0</v>
      </c>
      <c r="OI101" s="248">
        <f>IF(OI$19-'様式３（療養者名簿）（⑤の場合）'!$BJ106+1&lt;=15,IF(OI$19&gt;='様式３（療養者名簿）（⑤の場合）'!$BJ106,IF(OI$19&lt;='様式３（療養者名簿）（⑤の場合）'!$BK106,1,0),0),0)</f>
        <v>0</v>
      </c>
      <c r="OJ101" s="248">
        <f>IF(OJ$19-'様式３（療養者名簿）（⑤の場合）'!$BJ106+1&lt;=15,IF(OJ$19&gt;='様式３（療養者名簿）（⑤の場合）'!$BJ106,IF(OJ$19&lt;='様式３（療養者名簿）（⑤の場合）'!$BK106,1,0),0),0)</f>
        <v>0</v>
      </c>
      <c r="OK101" s="248">
        <f>IF(OK$19-'様式３（療養者名簿）（⑤の場合）'!$BJ106+1&lt;=15,IF(OK$19&gt;='様式３（療養者名簿）（⑤の場合）'!$BJ106,IF(OK$19&lt;='様式３（療養者名簿）（⑤の場合）'!$BK106,1,0),0),0)</f>
        <v>0</v>
      </c>
      <c r="OL101" s="248">
        <f>IF(OL$19-'様式３（療養者名簿）（⑤の場合）'!$BJ106+1&lt;=15,IF(OL$19&gt;='様式３（療養者名簿）（⑤の場合）'!$BJ106,IF(OL$19&lt;='様式３（療養者名簿）（⑤の場合）'!$BK106,1,0),0),0)</f>
        <v>0</v>
      </c>
      <c r="OM101" s="248">
        <f>IF(OM$19-'様式３（療養者名簿）（⑤の場合）'!$BJ106+1&lt;=15,IF(OM$19&gt;='様式３（療養者名簿）（⑤の場合）'!$BJ106,IF(OM$19&lt;='様式３（療養者名簿）（⑤の場合）'!$BK106,1,0),0),0)</f>
        <v>0</v>
      </c>
      <c r="ON101" s="248">
        <f>IF(ON$19-'様式３（療養者名簿）（⑤の場合）'!$BJ106+1&lt;=15,IF(ON$19&gt;='様式３（療養者名簿）（⑤の場合）'!$BJ106,IF(ON$19&lt;='様式３（療養者名簿）（⑤の場合）'!$BK106,1,0),0),0)</f>
        <v>0</v>
      </c>
      <c r="OO101" s="248">
        <f>IF(OO$19-'様式３（療養者名簿）（⑤の場合）'!$BJ106+1&lt;=15,IF(OO$19&gt;='様式３（療養者名簿）（⑤の場合）'!$BJ106,IF(OO$19&lt;='様式３（療養者名簿）（⑤の場合）'!$BK106,1,0),0),0)</f>
        <v>0</v>
      </c>
      <c r="OP101" s="248">
        <f>IF(OP$19-'様式３（療養者名簿）（⑤の場合）'!$BJ106+1&lt;=15,IF(OP$19&gt;='様式３（療養者名簿）（⑤の場合）'!$BJ106,IF(OP$19&lt;='様式３（療養者名簿）（⑤の場合）'!$BK106,1,0),0),0)</f>
        <v>0</v>
      </c>
      <c r="OQ101" s="248">
        <f>IF(OQ$19-'様式３（療養者名簿）（⑤の場合）'!$BJ106+1&lt;=15,IF(OQ$19&gt;='様式３（療養者名簿）（⑤の場合）'!$BJ106,IF(OQ$19&lt;='様式３（療養者名簿）（⑤の場合）'!$BK106,1,0),0),0)</f>
        <v>0</v>
      </c>
      <c r="OR101" s="248">
        <f>IF(OR$19-'様式３（療養者名簿）（⑤の場合）'!$BJ106+1&lt;=15,IF(OR$19&gt;='様式３（療養者名簿）（⑤の場合）'!$BJ106,IF(OR$19&lt;='様式３（療養者名簿）（⑤の場合）'!$BK106,1,0),0),0)</f>
        <v>0</v>
      </c>
      <c r="OS101" s="248">
        <f>IF(OS$19-'様式３（療養者名簿）（⑤の場合）'!$BJ106+1&lt;=15,IF(OS$19&gt;='様式３（療養者名簿）（⑤の場合）'!$BJ106,IF(OS$19&lt;='様式３（療養者名簿）（⑤の場合）'!$BK106,1,0),0),0)</f>
        <v>0</v>
      </c>
      <c r="OT101" s="248">
        <f>IF(OT$19-'様式３（療養者名簿）（⑤の場合）'!$BJ106+1&lt;=15,IF(OT$19&gt;='様式３（療養者名簿）（⑤の場合）'!$BJ106,IF(OT$19&lt;='様式３（療養者名簿）（⑤の場合）'!$BK106,1,0),0),0)</f>
        <v>0</v>
      </c>
      <c r="OU101" s="248">
        <f>IF(OU$19-'様式３（療養者名簿）（⑤の場合）'!$BJ106+1&lt;=15,IF(OU$19&gt;='様式３（療養者名簿）（⑤の場合）'!$BJ106,IF(OU$19&lt;='様式３（療養者名簿）（⑤の場合）'!$BK106,1,0),0),0)</f>
        <v>0</v>
      </c>
      <c r="OV101" s="248">
        <f>IF(OV$19-'様式３（療養者名簿）（⑤の場合）'!$BJ106+1&lt;=15,IF(OV$19&gt;='様式３（療養者名簿）（⑤の場合）'!$BJ106,IF(OV$19&lt;='様式３（療養者名簿）（⑤の場合）'!$BK106,1,0),0),0)</f>
        <v>0</v>
      </c>
      <c r="OW101" s="248">
        <f>IF(OW$19-'様式３（療養者名簿）（⑤の場合）'!$BJ106+1&lt;=15,IF(OW$19&gt;='様式３（療養者名簿）（⑤の場合）'!$BJ106,IF(OW$19&lt;='様式３（療養者名簿）（⑤の場合）'!$BK106,1,0),0),0)</f>
        <v>0</v>
      </c>
      <c r="OX101" s="248">
        <f>IF(OX$19-'様式３（療養者名簿）（⑤の場合）'!$BJ106+1&lt;=15,IF(OX$19&gt;='様式３（療養者名簿）（⑤の場合）'!$BJ106,IF(OX$19&lt;='様式３（療養者名簿）（⑤の場合）'!$BK106,1,0),0),0)</f>
        <v>0</v>
      </c>
      <c r="OY101" s="248">
        <f>IF(OY$19-'様式３（療養者名簿）（⑤の場合）'!$BJ106+1&lt;=15,IF(OY$19&gt;='様式３（療養者名簿）（⑤の場合）'!$BJ106,IF(OY$19&lt;='様式３（療養者名簿）（⑤の場合）'!$BK106,1,0),0),0)</f>
        <v>0</v>
      </c>
      <c r="OZ101" s="248">
        <f>IF(OZ$19-'様式３（療養者名簿）（⑤の場合）'!$BJ106+1&lt;=15,IF(OZ$19&gt;='様式３（療養者名簿）（⑤の場合）'!$BJ106,IF(OZ$19&lt;='様式３（療養者名簿）（⑤の場合）'!$BK106,1,0),0),0)</f>
        <v>0</v>
      </c>
      <c r="PA101" s="248">
        <f>IF(PA$19-'様式３（療養者名簿）（⑤の場合）'!$BJ106+1&lt;=15,IF(PA$19&gt;='様式３（療養者名簿）（⑤の場合）'!$BJ106,IF(PA$19&lt;='様式３（療養者名簿）（⑤の場合）'!$BK106,1,0),0),0)</f>
        <v>0</v>
      </c>
      <c r="PB101" s="248">
        <f>IF(PB$19-'様式３（療養者名簿）（⑤の場合）'!$BJ106+1&lt;=15,IF(PB$19&gt;='様式３（療養者名簿）（⑤の場合）'!$BJ106,IF(PB$19&lt;='様式３（療養者名簿）（⑤の場合）'!$BK106,1,0),0),0)</f>
        <v>0</v>
      </c>
      <c r="PC101" s="248">
        <f>IF(PC$19-'様式３（療養者名簿）（⑤の場合）'!$BJ106+1&lt;=15,IF(PC$19&gt;='様式３（療養者名簿）（⑤の場合）'!$BJ106,IF(PC$19&lt;='様式３（療養者名簿）（⑤の場合）'!$BK106,1,0),0),0)</f>
        <v>0</v>
      </c>
      <c r="PD101" s="248">
        <f>IF(PD$19-'様式３（療養者名簿）（⑤の場合）'!$BJ106+1&lt;=15,IF(PD$19&gt;='様式３（療養者名簿）（⑤の場合）'!$BJ106,IF(PD$19&lt;='様式３（療養者名簿）（⑤の場合）'!$BK106,1,0),0),0)</f>
        <v>0</v>
      </c>
      <c r="PE101" s="248">
        <f>IF(PE$19-'様式３（療養者名簿）（⑤の場合）'!$BJ106+1&lt;=15,IF(PE$19&gt;='様式３（療養者名簿）（⑤の場合）'!$BJ106,IF(PE$19&lt;='様式３（療養者名簿）（⑤の場合）'!$BK106,1,0),0),0)</f>
        <v>0</v>
      </c>
      <c r="PF101" s="248">
        <f>IF(PF$19-'様式３（療養者名簿）（⑤の場合）'!$BJ106+1&lt;=15,IF(PF$19&gt;='様式３（療養者名簿）（⑤の場合）'!$BJ106,IF(PF$19&lt;='様式３（療養者名簿）（⑤の場合）'!$BK106,1,0),0),0)</f>
        <v>0</v>
      </c>
      <c r="PG101" s="248">
        <f>IF(PG$19-'様式３（療養者名簿）（⑤の場合）'!$BJ106+1&lt;=15,IF(PG$19&gt;='様式３（療養者名簿）（⑤の場合）'!$BJ106,IF(PG$19&lt;='様式３（療養者名簿）（⑤の場合）'!$BK106,1,0),0),0)</f>
        <v>0</v>
      </c>
      <c r="PH101" s="248">
        <f>IF(PH$19-'様式３（療養者名簿）（⑤の場合）'!$BJ106+1&lt;=15,IF(PH$19&gt;='様式３（療養者名簿）（⑤の場合）'!$BJ106,IF(PH$19&lt;='様式３（療養者名簿）（⑤の場合）'!$BK106,1,0),0),0)</f>
        <v>0</v>
      </c>
      <c r="PI101" s="248">
        <f>IF(PI$19-'様式３（療養者名簿）（⑤の場合）'!$BJ106+1&lt;=15,IF(PI$19&gt;='様式３（療養者名簿）（⑤の場合）'!$BJ106,IF(PI$19&lt;='様式３（療養者名簿）（⑤の場合）'!$BK106,1,0),0),0)</f>
        <v>0</v>
      </c>
      <c r="PJ101" s="248">
        <f>IF(PJ$19-'様式３（療養者名簿）（⑤の場合）'!$BJ106+1&lt;=15,IF(PJ$19&gt;='様式３（療養者名簿）（⑤の場合）'!$BJ106,IF(PJ$19&lt;='様式３（療養者名簿）（⑤の場合）'!$BK106,1,0),0),0)</f>
        <v>0</v>
      </c>
      <c r="PK101" s="248">
        <f>IF(PK$19-'様式３（療養者名簿）（⑤の場合）'!$BJ106+1&lt;=15,IF(PK$19&gt;='様式３（療養者名簿）（⑤の場合）'!$BJ106,IF(PK$19&lt;='様式３（療養者名簿）（⑤の場合）'!$BK106,1,0),0),0)</f>
        <v>0</v>
      </c>
      <c r="PL101" s="248">
        <f>IF(PL$19-'様式３（療養者名簿）（⑤の場合）'!$BJ106+1&lt;=15,IF(PL$19&gt;='様式３（療養者名簿）（⑤の場合）'!$BJ106,IF(PL$19&lt;='様式３（療養者名簿）（⑤の場合）'!$BK106,1,0),0),0)</f>
        <v>0</v>
      </c>
      <c r="PM101" s="248">
        <f>IF(PM$19-'様式３（療養者名簿）（⑤の場合）'!$BJ106+1&lt;=15,IF(PM$19&gt;='様式３（療養者名簿）（⑤の場合）'!$BJ106,IF(PM$19&lt;='様式３（療養者名簿）（⑤の場合）'!$BK106,1,0),0),0)</f>
        <v>0</v>
      </c>
      <c r="PN101" s="248">
        <f>IF(PN$19-'様式３（療養者名簿）（⑤の場合）'!$BJ106+1&lt;=15,IF(PN$19&gt;='様式３（療養者名簿）（⑤の場合）'!$BJ106,IF(PN$19&lt;='様式３（療養者名簿）（⑤の場合）'!$BK106,1,0),0),0)</f>
        <v>0</v>
      </c>
      <c r="PO101" s="248">
        <f>IF(PO$19-'様式３（療養者名簿）（⑤の場合）'!$BJ106+1&lt;=15,IF(PO$19&gt;='様式３（療養者名簿）（⑤の場合）'!$BJ106,IF(PO$19&lt;='様式３（療養者名簿）（⑤の場合）'!$BK106,1,0),0),0)</f>
        <v>0</v>
      </c>
      <c r="PP101" s="248">
        <f>IF(PP$19-'様式３（療養者名簿）（⑤の場合）'!$BJ106+1&lt;=15,IF(PP$19&gt;='様式３（療養者名簿）（⑤の場合）'!$BJ106,IF(PP$19&lt;='様式３（療養者名簿）（⑤の場合）'!$BK106,1,0),0),0)</f>
        <v>0</v>
      </c>
      <c r="PQ101" s="248">
        <f>IF(PQ$19-'様式３（療養者名簿）（⑤の場合）'!$BJ106+1&lt;=15,IF(PQ$19&gt;='様式３（療養者名簿）（⑤の場合）'!$BJ106,IF(PQ$19&lt;='様式３（療養者名簿）（⑤の場合）'!$BK106,1,0),0),0)</f>
        <v>0</v>
      </c>
      <c r="PR101" s="248">
        <f>IF(PR$19-'様式３（療養者名簿）（⑤の場合）'!$BJ106+1&lt;=15,IF(PR$19&gt;='様式３（療養者名簿）（⑤の場合）'!$BJ106,IF(PR$19&lt;='様式３（療養者名簿）（⑤の場合）'!$BK106,1,0),0),0)</f>
        <v>0</v>
      </c>
      <c r="PS101" s="248">
        <f>IF(PS$19-'様式３（療養者名簿）（⑤の場合）'!$BJ106+1&lt;=15,IF(PS$19&gt;='様式３（療養者名簿）（⑤の場合）'!$BJ106,IF(PS$19&lt;='様式３（療養者名簿）（⑤の場合）'!$BK106,1,0),0),0)</f>
        <v>0</v>
      </c>
      <c r="PT101" s="248">
        <f>IF(PT$19-'様式３（療養者名簿）（⑤の場合）'!$BJ106+1&lt;=15,IF(PT$19&gt;='様式３（療養者名簿）（⑤の場合）'!$BJ106,IF(PT$19&lt;='様式３（療養者名簿）（⑤の場合）'!$BK106,1,0),0),0)</f>
        <v>0</v>
      </c>
      <c r="PU101" s="248">
        <f>IF(PU$19-'様式３（療養者名簿）（⑤の場合）'!$BJ106+1&lt;=15,IF(PU$19&gt;='様式３（療養者名簿）（⑤の場合）'!$BJ106,IF(PU$19&lt;='様式３（療養者名簿）（⑤の場合）'!$BK106,1,0),0),0)</f>
        <v>0</v>
      </c>
      <c r="PV101" s="248">
        <f>IF(PV$19-'様式３（療養者名簿）（⑤の場合）'!$BJ106+1&lt;=15,IF(PV$19&gt;='様式３（療養者名簿）（⑤の場合）'!$BJ106,IF(PV$19&lt;='様式３（療養者名簿）（⑤の場合）'!$BK106,1,0),0),0)</f>
        <v>0</v>
      </c>
      <c r="PW101" s="248">
        <f>IF(PW$19-'様式３（療養者名簿）（⑤の場合）'!$BJ106+1&lt;=15,IF(PW$19&gt;='様式３（療養者名簿）（⑤の場合）'!$BJ106,IF(PW$19&lt;='様式３（療養者名簿）（⑤の場合）'!$BK106,1,0),0),0)</f>
        <v>0</v>
      </c>
      <c r="PX101" s="248">
        <f>IF(PX$19-'様式３（療養者名簿）（⑤の場合）'!$BJ106+1&lt;=15,IF(PX$19&gt;='様式３（療養者名簿）（⑤の場合）'!$BJ106,IF(PX$19&lt;='様式３（療養者名簿）（⑤の場合）'!$BK106,1,0),0),0)</f>
        <v>0</v>
      </c>
      <c r="PY101" s="248">
        <f>IF(PY$19-'様式３（療養者名簿）（⑤の場合）'!$BJ106+1&lt;=15,IF(PY$19&gt;='様式３（療養者名簿）（⑤の場合）'!$BJ106,IF(PY$19&lt;='様式３（療養者名簿）（⑤の場合）'!$BK106,1,0),0),0)</f>
        <v>0</v>
      </c>
      <c r="PZ101" s="248">
        <f>IF(PZ$19-'様式３（療養者名簿）（⑤の場合）'!$BJ106+1&lt;=15,IF(PZ$19&gt;='様式３（療養者名簿）（⑤の場合）'!$BJ106,IF(PZ$19&lt;='様式３（療養者名簿）（⑤の場合）'!$BK106,1,0),0),0)</f>
        <v>0</v>
      </c>
      <c r="QA101" s="248">
        <f>IF(QA$19-'様式３（療養者名簿）（⑤の場合）'!$BJ106+1&lt;=15,IF(QA$19&gt;='様式３（療養者名簿）（⑤の場合）'!$BJ106,IF(QA$19&lt;='様式３（療養者名簿）（⑤の場合）'!$BK106,1,0),0),0)</f>
        <v>0</v>
      </c>
      <c r="QB101" s="248">
        <f>IF(QB$19-'様式３（療養者名簿）（⑤の場合）'!$BJ106+1&lt;=15,IF(QB$19&gt;='様式３（療養者名簿）（⑤の場合）'!$BJ106,IF(QB$19&lt;='様式３（療養者名簿）（⑤の場合）'!$BK106,1,0),0),0)</f>
        <v>0</v>
      </c>
      <c r="QC101" s="248">
        <f>IF(QC$19-'様式３（療養者名簿）（⑤の場合）'!$BJ106+1&lt;=15,IF(QC$19&gt;='様式３（療養者名簿）（⑤の場合）'!$BJ106,IF(QC$19&lt;='様式３（療養者名簿）（⑤の場合）'!$BK106,1,0),0),0)</f>
        <v>0</v>
      </c>
      <c r="QD101" s="248">
        <f>IF(QD$19-'様式３（療養者名簿）（⑤の場合）'!$BJ106+1&lt;=15,IF(QD$19&gt;='様式３（療養者名簿）（⑤の場合）'!$BJ106,IF(QD$19&lt;='様式３（療養者名簿）（⑤の場合）'!$BK106,1,0),0),0)</f>
        <v>0</v>
      </c>
      <c r="QE101" s="248">
        <f>IF(QE$19-'様式３（療養者名簿）（⑤の場合）'!$BJ106+1&lt;=15,IF(QE$19&gt;='様式３（療養者名簿）（⑤の場合）'!$BJ106,IF(QE$19&lt;='様式３（療養者名簿）（⑤の場合）'!$BK106,1,0),0),0)</f>
        <v>0</v>
      </c>
      <c r="QF101" s="248">
        <f>IF(QF$19-'様式３（療養者名簿）（⑤の場合）'!$BJ106+1&lt;=15,IF(QF$19&gt;='様式３（療養者名簿）（⑤の場合）'!$BJ106,IF(QF$19&lt;='様式３（療養者名簿）（⑤の場合）'!$BK106,1,0),0),0)</f>
        <v>0</v>
      </c>
      <c r="QG101" s="248">
        <f>IF(QG$19-'様式３（療養者名簿）（⑤の場合）'!$BJ106+1&lt;=15,IF(QG$19&gt;='様式３（療養者名簿）（⑤の場合）'!$BJ106,IF(QG$19&lt;='様式３（療養者名簿）（⑤の場合）'!$BK106,1,0),0),0)</f>
        <v>0</v>
      </c>
      <c r="QH101" s="248">
        <f>IF(QH$19-'様式３（療養者名簿）（⑤の場合）'!$BJ106+1&lt;=15,IF(QH$19&gt;='様式３（療養者名簿）（⑤の場合）'!$BJ106,IF(QH$19&lt;='様式３（療養者名簿）（⑤の場合）'!$BK106,1,0),0),0)</f>
        <v>0</v>
      </c>
      <c r="QI101" s="248">
        <f>IF(QI$19-'様式３（療養者名簿）（⑤の場合）'!$BJ106+1&lt;=15,IF(QI$19&gt;='様式３（療養者名簿）（⑤の場合）'!$BJ106,IF(QI$19&lt;='様式３（療養者名簿）（⑤の場合）'!$BK106,1,0),0),0)</f>
        <v>0</v>
      </c>
      <c r="QJ101" s="248">
        <f>IF(QJ$19-'様式３（療養者名簿）（⑤の場合）'!$BJ106+1&lt;=15,IF(QJ$19&gt;='様式３（療養者名簿）（⑤の場合）'!$BJ106,IF(QJ$19&lt;='様式３（療養者名簿）（⑤の場合）'!$BK106,1,0),0),0)</f>
        <v>0</v>
      </c>
      <c r="QK101" s="248">
        <f>IF(QK$19-'様式３（療養者名簿）（⑤の場合）'!$BJ106+1&lt;=15,IF(QK$19&gt;='様式３（療養者名簿）（⑤の場合）'!$BJ106,IF(QK$19&lt;='様式３（療養者名簿）（⑤の場合）'!$BK106,1,0),0),0)</f>
        <v>0</v>
      </c>
      <c r="QL101" s="248">
        <f>IF(QL$19-'様式３（療養者名簿）（⑤の場合）'!$BJ106+1&lt;=15,IF(QL$19&gt;='様式３（療養者名簿）（⑤の場合）'!$BJ106,IF(QL$19&lt;='様式３（療養者名簿）（⑤の場合）'!$BK106,1,0),0),0)</f>
        <v>0</v>
      </c>
      <c r="QM101" s="248">
        <f>IF(QM$19-'様式３（療養者名簿）（⑤の場合）'!$BJ106+1&lt;=15,IF(QM$19&gt;='様式３（療養者名簿）（⑤の場合）'!$BJ106,IF(QM$19&lt;='様式３（療養者名簿）（⑤の場合）'!$BK106,1,0),0),0)</f>
        <v>0</v>
      </c>
      <c r="QN101" s="248">
        <f>IF(QN$19-'様式３（療養者名簿）（⑤の場合）'!$BJ106+1&lt;=15,IF(QN$19&gt;='様式３（療養者名簿）（⑤の場合）'!$BJ106,IF(QN$19&lt;='様式３（療養者名簿）（⑤の場合）'!$BK106,1,0),0),0)</f>
        <v>0</v>
      </c>
      <c r="QO101" s="248">
        <f>IF(QO$19-'様式３（療養者名簿）（⑤の場合）'!$BJ106+1&lt;=15,IF(QO$19&gt;='様式３（療養者名簿）（⑤の場合）'!$BJ106,IF(QO$19&lt;='様式３（療養者名簿）（⑤の場合）'!$BK106,1,0),0),0)</f>
        <v>0</v>
      </c>
      <c r="QP101" s="248">
        <f>IF(QP$19-'様式３（療養者名簿）（⑤の場合）'!$BJ106+1&lt;=15,IF(QP$19&gt;='様式３（療養者名簿）（⑤の場合）'!$BJ106,IF(QP$19&lt;='様式３（療養者名簿）（⑤の場合）'!$BK106,1,0),0),0)</f>
        <v>0</v>
      </c>
      <c r="QQ101" s="248">
        <f>IF(QQ$19-'様式３（療養者名簿）（⑤の場合）'!$BJ106+1&lt;=15,IF(QQ$19&gt;='様式３（療養者名簿）（⑤の場合）'!$BJ106,IF(QQ$19&lt;='様式３（療養者名簿）（⑤の場合）'!$BK106,1,0),0),0)</f>
        <v>0</v>
      </c>
      <c r="QR101" s="248">
        <f>IF(QR$19-'様式３（療養者名簿）（⑤の場合）'!$BJ106+1&lt;=15,IF(QR$19&gt;='様式３（療養者名簿）（⑤の場合）'!$BJ106,IF(QR$19&lt;='様式３（療養者名簿）（⑤の場合）'!$BK106,1,0),0),0)</f>
        <v>0</v>
      </c>
      <c r="QS101" s="248">
        <f>IF(QS$19-'様式３（療養者名簿）（⑤の場合）'!$BJ106+1&lt;=15,IF(QS$19&gt;='様式３（療養者名簿）（⑤の場合）'!$BJ106,IF(QS$19&lt;='様式３（療養者名簿）（⑤の場合）'!$BK106,1,0),0),0)</f>
        <v>0</v>
      </c>
      <c r="QT101" s="248">
        <f>IF(QT$19-'様式３（療養者名簿）（⑤の場合）'!$BJ106+1&lt;=15,IF(QT$19&gt;='様式３（療養者名簿）（⑤の場合）'!$BJ106,IF(QT$19&lt;='様式３（療養者名簿）（⑤の場合）'!$BK106,1,0),0),0)</f>
        <v>0</v>
      </c>
      <c r="QU101" s="248">
        <f>IF(QU$19-'様式３（療養者名簿）（⑤の場合）'!$BJ106+1&lt;=15,IF(QU$19&gt;='様式３（療養者名簿）（⑤の場合）'!$BJ106,IF(QU$19&lt;='様式３（療養者名簿）（⑤の場合）'!$BK106,1,0),0),0)</f>
        <v>0</v>
      </c>
      <c r="QV101" s="248">
        <f>IF(QV$19-'様式３（療養者名簿）（⑤の場合）'!$BJ106+1&lt;=15,IF(QV$19&gt;='様式３（療養者名簿）（⑤の場合）'!$BJ106,IF(QV$19&lt;='様式３（療養者名簿）（⑤の場合）'!$BK106,1,0),0),0)</f>
        <v>0</v>
      </c>
      <c r="QW101" s="248">
        <f>IF(QW$19-'様式３（療養者名簿）（⑤の場合）'!$BJ106+1&lt;=15,IF(QW$19&gt;='様式３（療養者名簿）（⑤の場合）'!$BJ106,IF(QW$19&lt;='様式３（療養者名簿）（⑤の場合）'!$BK106,1,0),0),0)</f>
        <v>0</v>
      </c>
      <c r="QX101" s="248">
        <f>IF(QX$19-'様式３（療養者名簿）（⑤の場合）'!$BJ106+1&lt;=15,IF(QX$19&gt;='様式３（療養者名簿）（⑤の場合）'!$BJ106,IF(QX$19&lt;='様式３（療養者名簿）（⑤の場合）'!$BK106,1,0),0),0)</f>
        <v>0</v>
      </c>
      <c r="QY101" s="248">
        <f>IF(QY$19-'様式３（療養者名簿）（⑤の場合）'!$BJ106+1&lt;=15,IF(QY$19&gt;='様式３（療養者名簿）（⑤の場合）'!$BJ106,IF(QY$19&lt;='様式３（療養者名簿）（⑤の場合）'!$BK106,1,0),0),0)</f>
        <v>0</v>
      </c>
      <c r="QZ101" s="248">
        <f>IF(QZ$19-'様式３（療養者名簿）（⑤の場合）'!$BJ106+1&lt;=15,IF(QZ$19&gt;='様式３（療養者名簿）（⑤の場合）'!$BJ106,IF(QZ$19&lt;='様式３（療養者名簿）（⑤の場合）'!$BK106,1,0),0),0)</f>
        <v>0</v>
      </c>
      <c r="RA101" s="248">
        <f>IF(RA$19-'様式３（療養者名簿）（⑤の場合）'!$BJ106+1&lt;=15,IF(RA$19&gt;='様式３（療養者名簿）（⑤の場合）'!$BJ106,IF(RA$19&lt;='様式３（療養者名簿）（⑤の場合）'!$BK106,1,0),0),0)</f>
        <v>0</v>
      </c>
      <c r="RB101" s="248">
        <f>IF(RB$19-'様式３（療養者名簿）（⑤の場合）'!$BJ106+1&lt;=15,IF(RB$19&gt;='様式３（療養者名簿）（⑤の場合）'!$BJ106,IF(RB$19&lt;='様式３（療養者名簿）（⑤の場合）'!$BK106,1,0),0),0)</f>
        <v>0</v>
      </c>
      <c r="RC101" s="248">
        <f>IF(RC$19-'様式３（療養者名簿）（⑤の場合）'!$BJ106+1&lt;=15,IF(RC$19&gt;='様式３（療養者名簿）（⑤の場合）'!$BJ106,IF(RC$19&lt;='様式３（療養者名簿）（⑤の場合）'!$BK106,1,0),0),0)</f>
        <v>0</v>
      </c>
      <c r="RD101" s="248">
        <f>IF(RD$19-'様式３（療養者名簿）（⑤の場合）'!$BJ106+1&lt;=15,IF(RD$19&gt;='様式３（療養者名簿）（⑤の場合）'!$BJ106,IF(RD$19&lt;='様式３（療養者名簿）（⑤の場合）'!$BK106,1,0),0),0)</f>
        <v>0</v>
      </c>
      <c r="RE101" s="248">
        <f>IF(RE$19-'様式３（療養者名簿）（⑤の場合）'!$BJ106+1&lt;=15,IF(RE$19&gt;='様式３（療養者名簿）（⑤の場合）'!$BJ106,IF(RE$19&lt;='様式３（療養者名簿）（⑤の場合）'!$BK106,1,0),0),0)</f>
        <v>0</v>
      </c>
      <c r="RF101" s="248">
        <f>IF(RF$19-'様式３（療養者名簿）（⑤の場合）'!$BJ106+1&lt;=15,IF(RF$19&gt;='様式３（療養者名簿）（⑤の場合）'!$BJ106,IF(RF$19&lt;='様式３（療養者名簿）（⑤の場合）'!$BK106,1,0),0),0)</f>
        <v>0</v>
      </c>
      <c r="RG101" s="248">
        <f>IF(RG$19-'様式３（療養者名簿）（⑤の場合）'!$BJ106+1&lt;=15,IF(RG$19&gt;='様式３（療養者名簿）（⑤の場合）'!$BJ106,IF(RG$19&lt;='様式３（療養者名簿）（⑤の場合）'!$BK106,1,0),0),0)</f>
        <v>0</v>
      </c>
      <c r="RH101" s="248">
        <f>IF(RH$19-'様式３（療養者名簿）（⑤の場合）'!$BJ106+1&lt;=15,IF(RH$19&gt;='様式３（療養者名簿）（⑤の場合）'!$BJ106,IF(RH$19&lt;='様式３（療養者名簿）（⑤の場合）'!$BK106,1,0),0),0)</f>
        <v>0</v>
      </c>
      <c r="RI101" s="248">
        <f>IF(RI$19-'様式３（療養者名簿）（⑤の場合）'!$BJ106+1&lt;=15,IF(RI$19&gt;='様式３（療養者名簿）（⑤の場合）'!$BJ106,IF(RI$19&lt;='様式３（療養者名簿）（⑤の場合）'!$BK106,1,0),0),0)</f>
        <v>0</v>
      </c>
      <c r="RJ101" s="248">
        <f>IF(RJ$19-'様式３（療養者名簿）（⑤の場合）'!$BJ106+1&lt;=15,IF(RJ$19&gt;='様式３（療養者名簿）（⑤の場合）'!$BJ106,IF(RJ$19&lt;='様式３（療養者名簿）（⑤の場合）'!$BK106,1,0),0),0)</f>
        <v>0</v>
      </c>
      <c r="RK101" s="248">
        <f>IF(RK$19-'様式３（療養者名簿）（⑤の場合）'!$BJ106+1&lt;=15,IF(RK$19&gt;='様式３（療養者名簿）（⑤の場合）'!$BJ106,IF(RK$19&lt;='様式３（療養者名簿）（⑤の場合）'!$BK106,1,0),0),0)</f>
        <v>0</v>
      </c>
      <c r="RL101" s="248">
        <f>IF(RL$19-'様式３（療養者名簿）（⑤の場合）'!$BJ106+1&lt;=15,IF(RL$19&gt;='様式３（療養者名簿）（⑤の場合）'!$BJ106,IF(RL$19&lt;='様式３（療養者名簿）（⑤の場合）'!$BK106,1,0),0),0)</f>
        <v>0</v>
      </c>
      <c r="RM101" s="248">
        <f>IF(RM$19-'様式３（療養者名簿）（⑤の場合）'!$BJ106+1&lt;=15,IF(RM$19&gt;='様式３（療養者名簿）（⑤の場合）'!$BJ106,IF(RM$19&lt;='様式３（療養者名簿）（⑤の場合）'!$BK106,1,0),0),0)</f>
        <v>0</v>
      </c>
      <c r="RN101" s="248">
        <f>IF(RN$19-'様式３（療養者名簿）（⑤の場合）'!$BJ106+1&lt;=15,IF(RN$19&gt;='様式３（療養者名簿）（⑤の場合）'!$BJ106,IF(RN$19&lt;='様式３（療養者名簿）（⑤の場合）'!$BK106,1,0),0),0)</f>
        <v>0</v>
      </c>
      <c r="RO101" s="248">
        <f>IF(RO$19-'様式３（療養者名簿）（⑤の場合）'!$BJ106+1&lt;=15,IF(RO$19&gt;='様式３（療養者名簿）（⑤の場合）'!$BJ106,IF(RO$19&lt;='様式３（療養者名簿）（⑤の場合）'!$BK106,1,0),0),0)</f>
        <v>0</v>
      </c>
      <c r="RP101" s="248">
        <f>IF(RP$19-'様式３（療養者名簿）（⑤の場合）'!$BJ106+1&lt;=15,IF(RP$19&gt;='様式３（療養者名簿）（⑤の場合）'!$BJ106,IF(RP$19&lt;='様式３（療養者名簿）（⑤の場合）'!$BK106,1,0),0),0)</f>
        <v>0</v>
      </c>
      <c r="RQ101" s="248">
        <f>IF(RQ$19-'様式３（療養者名簿）（⑤の場合）'!$BJ106+1&lt;=15,IF(RQ$19&gt;='様式３（療養者名簿）（⑤の場合）'!$BJ106,IF(RQ$19&lt;='様式３（療養者名簿）（⑤の場合）'!$BK106,1,0),0),0)</f>
        <v>0</v>
      </c>
      <c r="RR101" s="248">
        <f>IF(RR$19-'様式３（療養者名簿）（⑤の場合）'!$BJ106+1&lt;=15,IF(RR$19&gt;='様式３（療養者名簿）（⑤の場合）'!$BJ106,IF(RR$19&lt;='様式３（療養者名簿）（⑤の場合）'!$BK106,1,0),0),0)</f>
        <v>0</v>
      </c>
      <c r="RS101" s="248">
        <f>IF(RS$19-'様式３（療養者名簿）（⑤の場合）'!$BJ106+1&lt;=15,IF(RS$19&gt;='様式３（療養者名簿）（⑤の場合）'!$BJ106,IF(RS$19&lt;='様式３（療養者名簿）（⑤の場合）'!$BK106,1,0),0),0)</f>
        <v>0</v>
      </c>
      <c r="RT101" s="248">
        <f>IF(RT$19-'様式３（療養者名簿）（⑤の場合）'!$BJ106+1&lt;=15,IF(RT$19&gt;='様式３（療養者名簿）（⑤の場合）'!$BJ106,IF(RT$19&lt;='様式３（療養者名簿）（⑤の場合）'!$BK106,1,0),0),0)</f>
        <v>0</v>
      </c>
      <c r="RU101" s="248">
        <f>IF(RU$19-'様式３（療養者名簿）（⑤の場合）'!$BJ106+1&lt;=15,IF(RU$19&gt;='様式３（療養者名簿）（⑤の場合）'!$BJ106,IF(RU$19&lt;='様式３（療養者名簿）（⑤の場合）'!$BK106,1,0),0),0)</f>
        <v>0</v>
      </c>
      <c r="RV101" s="248">
        <f>IF(RV$19-'様式３（療養者名簿）（⑤の場合）'!$BJ106+1&lt;=15,IF(RV$19&gt;='様式３（療養者名簿）（⑤の場合）'!$BJ106,IF(RV$19&lt;='様式３（療養者名簿）（⑤の場合）'!$BK106,1,0),0),0)</f>
        <v>0</v>
      </c>
      <c r="RW101" s="248">
        <f>IF(RW$19-'様式３（療養者名簿）（⑤の場合）'!$BJ106+1&lt;=15,IF(RW$19&gt;='様式３（療養者名簿）（⑤の場合）'!$BJ106,IF(RW$19&lt;='様式３（療養者名簿）（⑤の場合）'!$BK106,1,0),0),0)</f>
        <v>0</v>
      </c>
      <c r="RX101" s="248">
        <f>IF(RX$19-'様式３（療養者名簿）（⑤の場合）'!$BJ106+1&lt;=15,IF(RX$19&gt;='様式３（療養者名簿）（⑤の場合）'!$BJ106,IF(RX$19&lt;='様式３（療養者名簿）（⑤の場合）'!$BK106,1,0),0),0)</f>
        <v>0</v>
      </c>
      <c r="RY101" s="248">
        <f>IF(RY$19-'様式３（療養者名簿）（⑤の場合）'!$BJ106+1&lt;=15,IF(RY$19&gt;='様式３（療養者名簿）（⑤の場合）'!$BJ106,IF(RY$19&lt;='様式３（療養者名簿）（⑤の場合）'!$BK106,1,0),0),0)</f>
        <v>0</v>
      </c>
      <c r="RZ101" s="248">
        <f>IF(RZ$19-'様式３（療養者名簿）（⑤の場合）'!$BJ106+1&lt;=15,IF(RZ$19&gt;='様式３（療養者名簿）（⑤の場合）'!$BJ106,IF(RZ$19&lt;='様式３（療養者名簿）（⑤の場合）'!$BK106,1,0),0),0)</f>
        <v>0</v>
      </c>
      <c r="SA101" s="248">
        <f>IF(SA$19-'様式３（療養者名簿）（⑤の場合）'!$BJ106+1&lt;=15,IF(SA$19&gt;='様式３（療養者名簿）（⑤の場合）'!$BJ106,IF(SA$19&lt;='様式３（療養者名簿）（⑤の場合）'!$BK106,1,0),0),0)</f>
        <v>0</v>
      </c>
      <c r="SB101" s="248">
        <f>IF(SB$19-'様式３（療養者名簿）（⑤の場合）'!$BJ106+1&lt;=15,IF(SB$19&gt;='様式３（療養者名簿）（⑤の場合）'!$BJ106,IF(SB$19&lt;='様式３（療養者名簿）（⑤の場合）'!$BK106,1,0),0),0)</f>
        <v>0</v>
      </c>
      <c r="SC101" s="248">
        <f>IF(SC$19-'様式３（療養者名簿）（⑤の場合）'!$BJ106+1&lt;=15,IF(SC$19&gt;='様式３（療養者名簿）（⑤の場合）'!$BJ106,IF(SC$19&lt;='様式３（療養者名簿）（⑤の場合）'!$BK106,1,0),0),0)</f>
        <v>0</v>
      </c>
      <c r="SD101" s="248">
        <f>IF(SD$19-'様式３（療養者名簿）（⑤の場合）'!$BJ106+1&lt;=15,IF(SD$19&gt;='様式３（療養者名簿）（⑤の場合）'!$BJ106,IF(SD$19&lt;='様式３（療養者名簿）（⑤の場合）'!$BK106,1,0),0),0)</f>
        <v>0</v>
      </c>
      <c r="SE101" s="248">
        <f>IF(SE$19-'様式３（療養者名簿）（⑤の場合）'!$BJ106+1&lt;=15,IF(SE$19&gt;='様式３（療養者名簿）（⑤の場合）'!$BJ106,IF(SE$19&lt;='様式３（療養者名簿）（⑤の場合）'!$BK106,1,0),0),0)</f>
        <v>0</v>
      </c>
      <c r="SF101" s="248">
        <f>IF(SF$19-'様式３（療養者名簿）（⑤の場合）'!$BJ106+1&lt;=15,IF(SF$19&gt;='様式３（療養者名簿）（⑤の場合）'!$BJ106,IF(SF$19&lt;='様式３（療養者名簿）（⑤の場合）'!$BK106,1,0),0),0)</f>
        <v>0</v>
      </c>
      <c r="SG101" s="248">
        <f>IF(SG$19-'様式３（療養者名簿）（⑤の場合）'!$BJ106+1&lt;=15,IF(SG$19&gt;='様式３（療養者名簿）（⑤の場合）'!$BJ106,IF(SG$19&lt;='様式３（療養者名簿）（⑤の場合）'!$BK106,1,0),0),0)</f>
        <v>0</v>
      </c>
      <c r="SH101" s="248">
        <f>IF(SH$19-'様式３（療養者名簿）（⑤の場合）'!$BJ106+1&lt;=15,IF(SH$19&gt;='様式３（療養者名簿）（⑤の場合）'!$BJ106,IF(SH$19&lt;='様式３（療養者名簿）（⑤の場合）'!$BK106,1,0),0),0)</f>
        <v>0</v>
      </c>
      <c r="SI101" s="248">
        <f>IF(SI$19-'様式３（療養者名簿）（⑤の場合）'!$BJ106+1&lt;=15,IF(SI$19&gt;='様式３（療養者名簿）（⑤の場合）'!$BJ106,IF(SI$19&lt;='様式３（療養者名簿）（⑤の場合）'!$BK106,1,0),0),0)</f>
        <v>0</v>
      </c>
      <c r="SJ101" s="248">
        <f>IF(SJ$19-'様式３（療養者名簿）（⑤の場合）'!$BJ106+1&lt;=15,IF(SJ$19&gt;='様式３（療養者名簿）（⑤の場合）'!$BJ106,IF(SJ$19&lt;='様式３（療養者名簿）（⑤の場合）'!$BK106,1,0),0),0)</f>
        <v>0</v>
      </c>
      <c r="SK101" s="248">
        <f>IF(SK$19-'様式３（療養者名簿）（⑤の場合）'!$BJ106+1&lt;=15,IF(SK$19&gt;='様式３（療養者名簿）（⑤の場合）'!$BJ106,IF(SK$19&lt;='様式３（療養者名簿）（⑤の場合）'!$BK106,1,0),0),0)</f>
        <v>0</v>
      </c>
      <c r="SL101" s="248">
        <f>IF(SL$19-'様式３（療養者名簿）（⑤の場合）'!$BJ106+1&lt;=15,IF(SL$19&gt;='様式３（療養者名簿）（⑤の場合）'!$BJ106,IF(SL$19&lt;='様式３（療養者名簿）（⑤の場合）'!$BK106,1,0),0),0)</f>
        <v>0</v>
      </c>
      <c r="SM101" s="248">
        <f>IF(SM$19-'様式３（療養者名簿）（⑤の場合）'!$BJ106+1&lt;=15,IF(SM$19&gt;='様式３（療養者名簿）（⑤の場合）'!$BJ106,IF(SM$19&lt;='様式３（療養者名簿）（⑤の場合）'!$BK106,1,0),0),0)</f>
        <v>0</v>
      </c>
      <c r="SN101" s="248">
        <f>IF(SN$19-'様式３（療養者名簿）（⑤の場合）'!$BJ106+1&lt;=15,IF(SN$19&gt;='様式３（療養者名簿）（⑤の場合）'!$BJ106,IF(SN$19&lt;='様式３（療養者名簿）（⑤の場合）'!$BK106,1,0),0),0)</f>
        <v>0</v>
      </c>
      <c r="SO101" s="248">
        <f>IF(SO$19-'様式３（療養者名簿）（⑤の場合）'!$BJ106+1&lt;=15,IF(SO$19&gt;='様式３（療養者名簿）（⑤の場合）'!$BJ106,IF(SO$19&lt;='様式３（療養者名簿）（⑤の場合）'!$BK106,1,0),0),0)</f>
        <v>0</v>
      </c>
      <c r="SP101" s="248">
        <f>IF(SP$19-'様式３（療養者名簿）（⑤の場合）'!$BJ106+1&lt;=15,IF(SP$19&gt;='様式３（療養者名簿）（⑤の場合）'!$BJ106,IF(SP$19&lt;='様式３（療養者名簿）（⑤の場合）'!$BK106,1,0),0),0)</f>
        <v>0</v>
      </c>
      <c r="SQ101" s="248">
        <f>IF(SQ$19-'様式３（療養者名簿）（⑤の場合）'!$BJ106+1&lt;=15,IF(SQ$19&gt;='様式３（療養者名簿）（⑤の場合）'!$BJ106,IF(SQ$19&lt;='様式３（療養者名簿）（⑤の場合）'!$BK106,1,0),0),0)</f>
        <v>0</v>
      </c>
      <c r="SR101" s="248">
        <f>IF(SR$19-'様式３（療養者名簿）（⑤の場合）'!$BJ106+1&lt;=15,IF(SR$19&gt;='様式３（療養者名簿）（⑤の場合）'!$BJ106,IF(SR$19&lt;='様式３（療養者名簿）（⑤の場合）'!$BK106,1,0),0),0)</f>
        <v>0</v>
      </c>
      <c r="SS101" s="248">
        <f>IF(SS$19-'様式３（療養者名簿）（⑤の場合）'!$BJ106+1&lt;=15,IF(SS$19&gt;='様式３（療養者名簿）（⑤の場合）'!$BJ106,IF(SS$19&lt;='様式３（療養者名簿）（⑤の場合）'!$BK106,1,0),0),0)</f>
        <v>0</v>
      </c>
      <c r="ST101" s="248">
        <f>IF(ST$19-'様式３（療養者名簿）（⑤の場合）'!$BJ106+1&lt;=15,IF(ST$19&gt;='様式３（療養者名簿）（⑤の場合）'!$BJ106,IF(ST$19&lt;='様式３（療養者名簿）（⑤の場合）'!$BK106,1,0),0),0)</f>
        <v>0</v>
      </c>
      <c r="SU101" s="248">
        <f>IF(SU$19-'様式３（療養者名簿）（⑤の場合）'!$BJ106+1&lt;=15,IF(SU$19&gt;='様式３（療養者名簿）（⑤の場合）'!$BJ106,IF(SU$19&lt;='様式３（療養者名簿）（⑤の場合）'!$BK106,1,0),0),0)</f>
        <v>0</v>
      </c>
      <c r="SV101" s="248">
        <f>IF(SV$19-'様式３（療養者名簿）（⑤の場合）'!$BJ106+1&lt;=15,IF(SV$19&gt;='様式３（療養者名簿）（⑤の場合）'!$BJ106,IF(SV$19&lt;='様式３（療養者名簿）（⑤の場合）'!$BK106,1,0),0),0)</f>
        <v>0</v>
      </c>
      <c r="SW101" s="248">
        <f>IF(SW$19-'様式３（療養者名簿）（⑤の場合）'!$BJ106+1&lt;=15,IF(SW$19&gt;='様式３（療養者名簿）（⑤の場合）'!$BJ106,IF(SW$19&lt;='様式３（療養者名簿）（⑤の場合）'!$BK106,1,0),0),0)</f>
        <v>0</v>
      </c>
      <c r="SX101" s="248">
        <f>IF(SX$19-'様式３（療養者名簿）（⑤の場合）'!$BJ106+1&lt;=15,IF(SX$19&gt;='様式３（療養者名簿）（⑤の場合）'!$BJ106,IF(SX$19&lt;='様式３（療養者名簿）（⑤の場合）'!$BK106,1,0),0),0)</f>
        <v>0</v>
      </c>
      <c r="SY101" s="248">
        <f>IF(SY$19-'様式３（療養者名簿）（⑤の場合）'!$BJ106+1&lt;=15,IF(SY$19&gt;='様式３（療養者名簿）（⑤の場合）'!$BJ106,IF(SY$19&lt;='様式３（療養者名簿）（⑤の場合）'!$BK106,1,0),0),0)</f>
        <v>0</v>
      </c>
      <c r="SZ101" s="248">
        <f>IF(SZ$19-'様式３（療養者名簿）（⑤の場合）'!$BJ106+1&lt;=15,IF(SZ$19&gt;='様式３（療養者名簿）（⑤の場合）'!$BJ106,IF(SZ$19&lt;='様式３（療養者名簿）（⑤の場合）'!$BK106,1,0),0),0)</f>
        <v>0</v>
      </c>
      <c r="TA101" s="248">
        <f>IF(TA$19-'様式３（療養者名簿）（⑤の場合）'!$BJ106+1&lt;=15,IF(TA$19&gt;='様式３（療養者名簿）（⑤の場合）'!$BJ106,IF(TA$19&lt;='様式３（療養者名簿）（⑤の場合）'!$BK106,1,0),0),0)</f>
        <v>0</v>
      </c>
      <c r="TB101" s="248">
        <f>IF(TB$19-'様式３（療養者名簿）（⑤の場合）'!$BJ106+1&lt;=15,IF(TB$19&gt;='様式３（療養者名簿）（⑤の場合）'!$BJ106,IF(TB$19&lt;='様式３（療養者名簿）（⑤の場合）'!$BK106,1,0),0),0)</f>
        <v>0</v>
      </c>
      <c r="TC101" s="248">
        <f>IF(TC$19-'様式３（療養者名簿）（⑤の場合）'!$BJ106+1&lt;=15,IF(TC$19&gt;='様式３（療養者名簿）（⑤の場合）'!$BJ106,IF(TC$19&lt;='様式３（療養者名簿）（⑤の場合）'!$BK106,1,0),0),0)</f>
        <v>0</v>
      </c>
      <c r="TD101" s="248">
        <f>IF(TD$19-'様式３（療養者名簿）（⑤の場合）'!$BJ106+1&lt;=15,IF(TD$19&gt;='様式３（療養者名簿）（⑤の場合）'!$BJ106,IF(TD$19&lt;='様式３（療養者名簿）（⑤の場合）'!$BK106,1,0),0),0)</f>
        <v>0</v>
      </c>
      <c r="TE101" s="248">
        <f>IF(TE$19-'様式３（療養者名簿）（⑤の場合）'!$BJ106+1&lt;=15,IF(TE$19&gt;='様式３（療養者名簿）（⑤の場合）'!$BJ106,IF(TE$19&lt;='様式３（療養者名簿）（⑤の場合）'!$BK106,1,0),0),0)</f>
        <v>0</v>
      </c>
      <c r="TF101" s="248">
        <f>IF(TF$19-'様式３（療養者名簿）（⑤の場合）'!$BJ106+1&lt;=15,IF(TF$19&gt;='様式３（療養者名簿）（⑤の場合）'!$BJ106,IF(TF$19&lt;='様式３（療養者名簿）（⑤の場合）'!$BK106,1,0),0),0)</f>
        <v>0</v>
      </c>
      <c r="TG101" s="248">
        <f>IF(TG$19-'様式３（療養者名簿）（⑤の場合）'!$BJ106+1&lt;=15,IF(TG$19&gt;='様式３（療養者名簿）（⑤の場合）'!$BJ106,IF(TG$19&lt;='様式３（療養者名簿）（⑤の場合）'!$BK106,1,0),0),0)</f>
        <v>0</v>
      </c>
      <c r="TH101" s="248">
        <f>IF(TH$19-'様式３（療養者名簿）（⑤の場合）'!$BJ106+1&lt;=15,IF(TH$19&gt;='様式３（療養者名簿）（⑤の場合）'!$BJ106,IF(TH$19&lt;='様式３（療養者名簿）（⑤の場合）'!$BK106,1,0),0),0)</f>
        <v>0</v>
      </c>
      <c r="TI101" s="248">
        <f>IF(TI$19-'様式３（療養者名簿）（⑤の場合）'!$BJ106+1&lt;=15,IF(TI$19&gt;='様式３（療養者名簿）（⑤の場合）'!$BJ106,IF(TI$19&lt;='様式３（療養者名簿）（⑤の場合）'!$BK106,1,0),0),0)</f>
        <v>0</v>
      </c>
      <c r="TJ101" s="248">
        <f>IF(TJ$19-'様式３（療養者名簿）（⑤の場合）'!$BJ106+1&lt;=15,IF(TJ$19&gt;='様式３（療養者名簿）（⑤の場合）'!$BJ106,IF(TJ$19&lt;='様式３（療養者名簿）（⑤の場合）'!$BK106,1,0),0),0)</f>
        <v>0</v>
      </c>
      <c r="TK101" s="248">
        <f>IF(TK$19-'様式３（療養者名簿）（⑤の場合）'!$BJ106+1&lt;=15,IF(TK$19&gt;='様式３（療養者名簿）（⑤の場合）'!$BJ106,IF(TK$19&lt;='様式３（療養者名簿）（⑤の場合）'!$BK106,1,0),0),0)</f>
        <v>0</v>
      </c>
      <c r="TL101" s="248">
        <f>IF(TL$19-'様式３（療養者名簿）（⑤の場合）'!$BJ106+1&lt;=15,IF(TL$19&gt;='様式３（療養者名簿）（⑤の場合）'!$BJ106,IF(TL$19&lt;='様式３（療養者名簿）（⑤の場合）'!$BK106,1,0),0),0)</f>
        <v>0</v>
      </c>
      <c r="TM101" s="248">
        <f>IF(TM$19-'様式３（療養者名簿）（⑤の場合）'!$BJ106+1&lt;=15,IF(TM$19&gt;='様式３（療養者名簿）（⑤の場合）'!$BJ106,IF(TM$19&lt;='様式３（療養者名簿）（⑤の場合）'!$BK106,1,0),0),0)</f>
        <v>0</v>
      </c>
      <c r="TN101" s="248">
        <f>IF(TN$19-'様式３（療養者名簿）（⑤の場合）'!$BJ106+1&lt;=15,IF(TN$19&gt;='様式３（療養者名簿）（⑤の場合）'!$BJ106,IF(TN$19&lt;='様式３（療養者名簿）（⑤の場合）'!$BK106,1,0),0),0)</f>
        <v>0</v>
      </c>
      <c r="TO101" s="248">
        <f>IF(TO$19-'様式３（療養者名簿）（⑤の場合）'!$BJ106+1&lt;=15,IF(TO$19&gt;='様式３（療養者名簿）（⑤の場合）'!$BJ106,IF(TO$19&lt;='様式３（療養者名簿）（⑤の場合）'!$BK106,1,0),0),0)</f>
        <v>0</v>
      </c>
      <c r="TP101" s="248">
        <f>IF(TP$19-'様式３（療養者名簿）（⑤の場合）'!$BJ106+1&lt;=15,IF(TP$19&gt;='様式３（療養者名簿）（⑤の場合）'!$BJ106,IF(TP$19&lt;='様式３（療養者名簿）（⑤の場合）'!$BK106,1,0),0),0)</f>
        <v>0</v>
      </c>
      <c r="TQ101" s="248">
        <f>IF(TQ$19-'様式３（療養者名簿）（⑤の場合）'!$BJ106+1&lt;=15,IF(TQ$19&gt;='様式３（療養者名簿）（⑤の場合）'!$BJ106,IF(TQ$19&lt;='様式３（療養者名簿）（⑤の場合）'!$BK106,1,0),0),0)</f>
        <v>0</v>
      </c>
      <c r="TR101" s="248">
        <f>IF(TR$19-'様式３（療養者名簿）（⑤の場合）'!$BJ106+1&lt;=15,IF(TR$19&gt;='様式３（療養者名簿）（⑤の場合）'!$BJ106,IF(TR$19&lt;='様式３（療養者名簿）（⑤の場合）'!$BK106,1,0),0),0)</f>
        <v>0</v>
      </c>
      <c r="TS101" s="248">
        <f>IF(TS$19-'様式３（療養者名簿）（⑤の場合）'!$BJ106+1&lt;=15,IF(TS$19&gt;='様式３（療養者名簿）（⑤の場合）'!$BJ106,IF(TS$19&lt;='様式３（療養者名簿）（⑤の場合）'!$BK106,1,0),0),0)</f>
        <v>0</v>
      </c>
      <c r="TT101" s="248">
        <f>IF(TT$19-'様式３（療養者名簿）（⑤の場合）'!$BJ106+1&lt;=15,IF(TT$19&gt;='様式３（療養者名簿）（⑤の場合）'!$BJ106,IF(TT$19&lt;='様式３（療養者名簿）（⑤の場合）'!$BK106,1,0),0),0)</f>
        <v>0</v>
      </c>
      <c r="TU101" s="248">
        <f>IF(TU$19-'様式３（療養者名簿）（⑤の場合）'!$BJ106+1&lt;=15,IF(TU$19&gt;='様式３（療養者名簿）（⑤の場合）'!$BJ106,IF(TU$19&lt;='様式３（療養者名簿）（⑤の場合）'!$BK106,1,0),0),0)</f>
        <v>0</v>
      </c>
      <c r="TV101" s="248">
        <f>IF(TV$19-'様式３（療養者名簿）（⑤の場合）'!$BJ106+1&lt;=15,IF(TV$19&gt;='様式３（療養者名簿）（⑤の場合）'!$BJ106,IF(TV$19&lt;='様式３（療養者名簿）（⑤の場合）'!$BK106,1,0),0),0)</f>
        <v>0</v>
      </c>
      <c r="TW101" s="248">
        <f>IF(TW$19-'様式３（療養者名簿）（⑤の場合）'!$BJ106+1&lt;=15,IF(TW$19&gt;='様式３（療養者名簿）（⑤の場合）'!$BJ106,IF(TW$19&lt;='様式３（療養者名簿）（⑤の場合）'!$BK106,1,0),0),0)</f>
        <v>0</v>
      </c>
      <c r="TX101" s="248">
        <f>IF(TX$19-'様式３（療養者名簿）（⑤の場合）'!$BJ106+1&lt;=15,IF(TX$19&gt;='様式３（療養者名簿）（⑤の場合）'!$BJ106,IF(TX$19&lt;='様式３（療養者名簿）（⑤の場合）'!$BK106,1,0),0),0)</f>
        <v>0</v>
      </c>
      <c r="TY101" s="248">
        <f>IF(TY$19-'様式３（療養者名簿）（⑤の場合）'!$BJ106+1&lt;=15,IF(TY$19&gt;='様式３（療養者名簿）（⑤の場合）'!$BJ106,IF(TY$19&lt;='様式３（療養者名簿）（⑤の場合）'!$BK106,1,0),0),0)</f>
        <v>0</v>
      </c>
      <c r="TZ101" s="248">
        <f>IF(TZ$19-'様式３（療養者名簿）（⑤の場合）'!$BJ106+1&lt;=15,IF(TZ$19&gt;='様式３（療養者名簿）（⑤の場合）'!$BJ106,IF(TZ$19&lt;='様式３（療養者名簿）（⑤の場合）'!$BK106,1,0),0),0)</f>
        <v>0</v>
      </c>
      <c r="UA101" s="248">
        <f>IF(UA$19-'様式３（療養者名簿）（⑤の場合）'!$BJ106+1&lt;=15,IF(UA$19&gt;='様式３（療養者名簿）（⑤の場合）'!$BJ106,IF(UA$19&lt;='様式３（療養者名簿）（⑤の場合）'!$BK106,1,0),0),0)</f>
        <v>0</v>
      </c>
      <c r="UB101" s="248">
        <f>IF(UB$19-'様式３（療養者名簿）（⑤の場合）'!$BJ106+1&lt;=15,IF(UB$19&gt;='様式３（療養者名簿）（⑤の場合）'!$BJ106,IF(UB$19&lt;='様式３（療養者名簿）（⑤の場合）'!$BK106,1,0),0),0)</f>
        <v>0</v>
      </c>
      <c r="UC101" s="248">
        <f>IF(UC$19-'様式３（療養者名簿）（⑤の場合）'!$BJ106+1&lt;=15,IF(UC$19&gt;='様式３（療養者名簿）（⑤の場合）'!$BJ106,IF(UC$19&lt;='様式３（療養者名簿）（⑤の場合）'!$BK106,1,0),0),0)</f>
        <v>0</v>
      </c>
      <c r="UD101" s="372">
        <f>IF(UD$19-'様式３（療養者名簿）（⑤の場合）'!$BJ106+1&lt;=15,IF(UD$19&gt;='様式３（療養者名簿）（⑤の場合）'!$BJ106,IF(UD$19&lt;='様式３（療養者名簿）（⑤の場合）'!$BK106,1,0),0),0)</f>
        <v>0</v>
      </c>
      <c r="UE101" s="372">
        <f>IF(UE$19-'様式３（療養者名簿）（⑤の場合）'!$BJ106+1&lt;=15,IF(UE$19&gt;='様式３（療養者名簿）（⑤の場合）'!$BJ106,IF(UE$19&lt;='様式３（療養者名簿）（⑤の場合）'!$BK106,1,0),0),0)</f>
        <v>0</v>
      </c>
      <c r="UF101" s="372">
        <f>IF(UF$19-'様式３（療養者名簿）（⑤の場合）'!$BJ106+1&lt;=15,IF(UF$19&gt;='様式３（療養者名簿）（⑤の場合）'!$BJ106,IF(UF$19&lt;='様式３（療養者名簿）（⑤の場合）'!$BK106,1,0),0),0)</f>
        <v>0</v>
      </c>
      <c r="UG101" s="372">
        <f>IF(UG$19-'様式３（療養者名簿）（⑤の場合）'!$BJ106+1&lt;=15,IF(UG$19&gt;='様式３（療養者名簿）（⑤の場合）'!$BJ106,IF(UG$19&lt;='様式３（療養者名簿）（⑤の場合）'!$BK106,1,0),0),0)</f>
        <v>0</v>
      </c>
      <c r="UH101" s="372">
        <f>IF(UH$19-'様式３（療養者名簿）（⑤の場合）'!$BJ106+1&lt;=15,IF(UH$19&gt;='様式３（療養者名簿）（⑤の場合）'!$BJ106,IF(UH$19&lt;='様式３（療養者名簿）（⑤の場合）'!$BK106,1,0),0),0)</f>
        <v>0</v>
      </c>
      <c r="UI101" s="372">
        <f>IF(UI$19-'様式３（療養者名簿）（⑤の場合）'!$BJ106+1&lt;=15,IF(UI$19&gt;='様式３（療養者名簿）（⑤の場合）'!$BJ106,IF(UI$19&lt;='様式３（療養者名簿）（⑤の場合）'!$BK106,1,0),0),0)</f>
        <v>0</v>
      </c>
      <c r="UJ101" s="372">
        <f>IF(UJ$19-'様式３（療養者名簿）（⑤の場合）'!$BJ106+1&lt;=15,IF(UJ$19&gt;='様式３（療養者名簿）（⑤の場合）'!$BJ106,IF(UJ$19&lt;='様式３（療養者名簿）（⑤の場合）'!$BK106,1,0),0),0)</f>
        <v>0</v>
      </c>
      <c r="UK101" s="372">
        <f>IF(UK$19-'様式３（療養者名簿）（⑤の場合）'!$BJ106+1&lt;=15,IF(UK$19&gt;='様式３（療養者名簿）（⑤の場合）'!$BJ106,IF(UK$19&lt;='様式３（療養者名簿）（⑤の場合）'!$BK106,1,0),0),0)</f>
        <v>0</v>
      </c>
      <c r="UL101" s="372">
        <f>IF(UL$19-'様式３（療養者名簿）（⑤の場合）'!$BJ106+1&lt;=15,IF(UL$19&gt;='様式３（療養者名簿）（⑤の場合）'!$BJ106,IF(UL$19&lt;='様式３（療養者名簿）（⑤の場合）'!$BK106,1,0),0),0)</f>
        <v>0</v>
      </c>
      <c r="UM101" s="372">
        <f>IF(UM$19-'様式３（療養者名簿）（⑤の場合）'!$BJ106+1&lt;=15,IF(UM$19&gt;='様式３（療養者名簿）（⑤の場合）'!$BJ106,IF(UM$19&lt;='様式３（療養者名簿）（⑤の場合）'!$BK106,1,0),0),0)</f>
        <v>0</v>
      </c>
      <c r="UN101" s="372">
        <f>IF(UN$19-'様式３（療養者名簿）（⑤の場合）'!$BJ106+1&lt;=15,IF(UN$19&gt;='様式３（療養者名簿）（⑤の場合）'!$BJ106,IF(UN$19&lt;='様式３（療養者名簿）（⑤の場合）'!$BK106,1,0),0),0)</f>
        <v>0</v>
      </c>
      <c r="UO101" s="372">
        <f>IF(UO$19-'様式３（療養者名簿）（⑤の場合）'!$BJ106+1&lt;=15,IF(UO$19&gt;='様式３（療養者名簿）（⑤の場合）'!$BJ106,IF(UO$19&lt;='様式３（療養者名簿）（⑤の場合）'!$BK106,1,0),0),0)</f>
        <v>0</v>
      </c>
      <c r="UP101" s="372">
        <f>IF(UP$19-'様式３（療養者名簿）（⑤の場合）'!$BJ106+1&lt;=15,IF(UP$19&gt;='様式３（療養者名簿）（⑤の場合）'!$BJ106,IF(UP$19&lt;='様式３（療養者名簿）（⑤の場合）'!$BK106,1,0),0),0)</f>
        <v>0</v>
      </c>
      <c r="UQ101" s="372">
        <f>IF(UQ$19-'様式３（療養者名簿）（⑤の場合）'!$BJ106+1&lt;=15,IF(UQ$19&gt;='様式３（療養者名簿）（⑤の場合）'!$BJ106,IF(UQ$19&lt;='様式３（療養者名簿）（⑤の場合）'!$BK106,1,0),0),0)</f>
        <v>0</v>
      </c>
      <c r="UR101" s="372">
        <f>IF(UR$19-'様式３（療養者名簿）（⑤の場合）'!$BJ106+1&lt;=15,IF(UR$19&gt;='様式３（療養者名簿）（⑤の場合）'!$BJ106,IF(UR$19&lt;='様式３（療養者名簿）（⑤の場合）'!$BK106,1,0),0),0)</f>
        <v>0</v>
      </c>
      <c r="US101" s="372">
        <f>IF(US$19-'様式３（療養者名簿）（⑤の場合）'!$BJ106+1&lt;=15,IF(US$19&gt;='様式３（療養者名簿）（⑤の場合）'!$BJ106,IF(US$19&lt;='様式３（療養者名簿）（⑤の場合）'!$BK106,1,0),0),0)</f>
        <v>0</v>
      </c>
      <c r="UT101" s="372">
        <f>IF(UT$19-'様式３（療養者名簿）（⑤の場合）'!$BJ106+1&lt;=15,IF(UT$19&gt;='様式３（療養者名簿）（⑤の場合）'!$BJ106,IF(UT$19&lt;='様式３（療養者名簿）（⑤の場合）'!$BK106,1,0),0),0)</f>
        <v>0</v>
      </c>
      <c r="UU101" s="372">
        <f>IF(UU$19-'様式３（療養者名簿）（⑤の場合）'!$BJ106+1&lt;=15,IF(UU$19&gt;='様式３（療養者名簿）（⑤の場合）'!$BJ106,IF(UU$19&lt;='様式３（療養者名簿）（⑤の場合）'!$BK106,1,0),0),0)</f>
        <v>0</v>
      </c>
      <c r="UV101" s="372">
        <f>IF(UV$19-'様式３（療養者名簿）（⑤の場合）'!$BJ106+1&lt;=15,IF(UV$19&gt;='様式３（療養者名簿）（⑤の場合）'!$BJ106,IF(UV$19&lt;='様式３（療養者名簿）（⑤の場合）'!$BK106,1,0),0),0)</f>
        <v>0</v>
      </c>
      <c r="UW101" s="372">
        <f>IF(UW$19-'様式３（療養者名簿）（⑤の場合）'!$BJ106+1&lt;=15,IF(UW$19&gt;='様式３（療養者名簿）（⑤の場合）'!$BJ106,IF(UW$19&lt;='様式３（療養者名簿）（⑤の場合）'!$BK106,1,0),0),0)</f>
        <v>0</v>
      </c>
      <c r="UX101" s="372">
        <f>IF(UX$19-'様式３（療養者名簿）（⑤の場合）'!$BJ106+1&lt;=15,IF(UX$19&gt;='様式３（療養者名簿）（⑤の場合）'!$BJ106,IF(UX$19&lt;='様式３（療養者名簿）（⑤の場合）'!$BK106,1,0),0),0)</f>
        <v>0</v>
      </c>
      <c r="UY101" s="372">
        <f>IF(UY$19-'様式３（療養者名簿）（⑤の場合）'!$BJ106+1&lt;=15,IF(UY$19&gt;='様式３（療養者名簿）（⑤の場合）'!$BJ106,IF(UY$19&lt;='様式３（療養者名簿）（⑤の場合）'!$BK106,1,0),0),0)</f>
        <v>0</v>
      </c>
      <c r="UZ101" s="372">
        <f>IF(UZ$19-'様式３（療養者名簿）（⑤の場合）'!$BJ106+1&lt;=15,IF(UZ$19&gt;='様式３（療養者名簿）（⑤の場合）'!$BJ106,IF(UZ$19&lt;='様式３（療養者名簿）（⑤の場合）'!$BK106,1,0),0),0)</f>
        <v>0</v>
      </c>
      <c r="VA101" s="372">
        <f>IF(VA$19-'様式３（療養者名簿）（⑤の場合）'!$BJ106+1&lt;=15,IF(VA$19&gt;='様式３（療養者名簿）（⑤の場合）'!$BJ106,IF(VA$19&lt;='様式３（療養者名簿）（⑤の場合）'!$BK106,1,0),0),0)</f>
        <v>0</v>
      </c>
      <c r="VB101" s="372">
        <f>IF(VB$19-'様式３（療養者名簿）（⑤の場合）'!$BJ106+1&lt;=15,IF(VB$19&gt;='様式３（療養者名簿）（⑤の場合）'!$BJ106,IF(VB$19&lt;='様式３（療養者名簿）（⑤の場合）'!$BK106,1,0),0),0)</f>
        <v>0</v>
      </c>
      <c r="VC101" s="372">
        <f>IF(VC$19-'様式３（療養者名簿）（⑤の場合）'!$BJ106+1&lt;=15,IF(VC$19&gt;='様式３（療養者名簿）（⑤の場合）'!$BJ106,IF(VC$19&lt;='様式３（療養者名簿）（⑤の場合）'!$BK106,1,0),0),0)</f>
        <v>0</v>
      </c>
      <c r="VD101" s="372">
        <f>IF(VD$19-'様式３（療養者名簿）（⑤の場合）'!$BJ106+1&lt;=15,IF(VD$19&gt;='様式３（療養者名簿）（⑤の場合）'!$BJ106,IF(VD$19&lt;='様式３（療養者名簿）（⑤の場合）'!$BK106,1,0),0),0)</f>
        <v>0</v>
      </c>
      <c r="VE101" s="372">
        <f>IF(VE$19-'様式３（療養者名簿）（⑤の場合）'!$BJ106+1&lt;=15,IF(VE$19&gt;='様式３（療養者名簿）（⑤の場合）'!$BJ106,IF(VE$19&lt;='様式３（療養者名簿）（⑤の場合）'!$BK106,1,0),0),0)</f>
        <v>0</v>
      </c>
      <c r="VF101" s="372">
        <f>IF(VF$19-'様式３（療養者名簿）（⑤の場合）'!$BJ106+1&lt;=15,IF(VF$19&gt;='様式３（療養者名簿）（⑤の場合）'!$BJ106,IF(VF$19&lt;='様式３（療養者名簿）（⑤の場合）'!$BK106,1,0),0),0)</f>
        <v>0</v>
      </c>
      <c r="VG101" s="372">
        <f>IF(VG$19-'様式３（療養者名簿）（⑤の場合）'!$BJ106+1&lt;=15,IF(VG$19&gt;='様式３（療養者名簿）（⑤の場合）'!$BJ106,IF(VG$19&lt;='様式３（療養者名簿）（⑤の場合）'!$BK106,1,0),0),0)</f>
        <v>0</v>
      </c>
      <c r="VH101" s="372">
        <f>IF(VH$19-'様式３（療養者名簿）（⑤の場合）'!$BJ106+1&lt;=15,IF(VH$19&gt;='様式３（療養者名簿）（⑤の場合）'!$BJ106,IF(VH$19&lt;='様式３（療養者名簿）（⑤の場合）'!$BK106,1,0),0),0)</f>
        <v>0</v>
      </c>
      <c r="VI101" s="372">
        <f>IF(VI$19-'様式３（療養者名簿）（⑤の場合）'!$BJ106+1&lt;=15,IF(VI$19&gt;='様式３（療養者名簿）（⑤の場合）'!$BJ106,IF(VI$19&lt;='様式３（療養者名簿）（⑤の場合）'!$BK106,1,0),0),0)</f>
        <v>0</v>
      </c>
      <c r="VJ101" s="372">
        <f>IF(VJ$19-'様式３（療養者名簿）（⑤の場合）'!$BJ106+1&lt;=15,IF(VJ$19&gt;='様式３（療養者名簿）（⑤の場合）'!$BJ106,IF(VJ$19&lt;='様式３（療養者名簿）（⑤の場合）'!$BK106,1,0),0),0)</f>
        <v>0</v>
      </c>
      <c r="VK101" s="372">
        <f>IF(VK$19-'様式３（療養者名簿）（⑤の場合）'!$BJ106+1&lt;=15,IF(VK$19&gt;='様式３（療養者名簿）（⑤の場合）'!$BJ106,IF(VK$19&lt;='様式３（療養者名簿）（⑤の場合）'!$BK106,1,0),0),0)</f>
        <v>0</v>
      </c>
      <c r="VL101" s="372">
        <f>IF(VL$19-'様式３（療養者名簿）（⑤の場合）'!$BJ106+1&lt;=15,IF(VL$19&gt;='様式３（療養者名簿）（⑤の場合）'!$BJ106,IF(VL$19&lt;='様式３（療養者名簿）（⑤の場合）'!$BK106,1,0),0),0)</f>
        <v>0</v>
      </c>
      <c r="VM101" s="372">
        <f>IF(VM$19-'様式３（療養者名簿）（⑤の場合）'!$BJ106+1&lt;=15,IF(VM$19&gt;='様式３（療養者名簿）（⑤の場合）'!$BJ106,IF(VM$19&lt;='様式３（療養者名簿）（⑤の場合）'!$BK106,1,0),0),0)</f>
        <v>0</v>
      </c>
      <c r="VN101" s="372">
        <f>IF(VN$19-'様式３（療養者名簿）（⑤の場合）'!$BJ106+1&lt;=15,IF(VN$19&gt;='様式３（療養者名簿）（⑤の場合）'!$BJ106,IF(VN$19&lt;='様式３（療養者名簿）（⑤の場合）'!$BK106,1,0),0),0)</f>
        <v>0</v>
      </c>
      <c r="VO101" s="372">
        <f>IF(VO$19-'様式３（療養者名簿）（⑤の場合）'!$BJ106+1&lt;=15,IF(VO$19&gt;='様式３（療養者名簿）（⑤の場合）'!$BJ106,IF(VO$19&lt;='様式３（療養者名簿）（⑤の場合）'!$BK106,1,0),0),0)</f>
        <v>0</v>
      </c>
      <c r="VP101" s="372">
        <f>IF(VP$19-'様式３（療養者名簿）（⑤の場合）'!$BJ106+1&lt;=15,IF(VP$19&gt;='様式３（療養者名簿）（⑤の場合）'!$BJ106,IF(VP$19&lt;='様式３（療養者名簿）（⑤の場合）'!$BK106,1,0),0),0)</f>
        <v>0</v>
      </c>
      <c r="VQ101" s="372">
        <f>IF(VQ$19-'様式３（療養者名簿）（⑤の場合）'!$BJ106+1&lt;=15,IF(VQ$19&gt;='様式３（療養者名簿）（⑤の場合）'!$BJ106,IF(VQ$19&lt;='様式３（療養者名簿）（⑤の場合）'!$BK106,1,0),0),0)</f>
        <v>0</v>
      </c>
      <c r="VR101" s="372">
        <f>IF(VR$19-'様式３（療養者名簿）（⑤の場合）'!$BJ106+1&lt;=15,IF(VR$19&gt;='様式３（療養者名簿）（⑤の場合）'!$BJ106,IF(VR$19&lt;='様式３（療養者名簿）（⑤の場合）'!$BK106,1,0),0),0)</f>
        <v>0</v>
      </c>
      <c r="VS101" s="372">
        <f>IF(VS$19-'様式３（療養者名簿）（⑤の場合）'!$BJ106+1&lt;=15,IF(VS$19&gt;='様式３（療養者名簿）（⑤の場合）'!$BJ106,IF(VS$19&lt;='様式３（療養者名簿）（⑤の場合）'!$BK106,1,0),0),0)</f>
        <v>0</v>
      </c>
      <c r="VT101" s="372">
        <f>IF(VT$19-'様式３（療養者名簿）（⑤の場合）'!$BJ106+1&lt;=15,IF(VT$19&gt;='様式３（療養者名簿）（⑤の場合）'!$BJ106,IF(VT$19&lt;='様式３（療養者名簿）（⑤の場合）'!$BK106,1,0),0),0)</f>
        <v>0</v>
      </c>
      <c r="VU101" s="372">
        <f>IF(VU$19-'様式３（療養者名簿）（⑤の場合）'!$BJ106+1&lt;=15,IF(VU$19&gt;='様式３（療養者名簿）（⑤の場合）'!$BJ106,IF(VU$19&lt;='様式３（療養者名簿）（⑤の場合）'!$BK106,1,0),0),0)</f>
        <v>0</v>
      </c>
      <c r="VV101" s="372">
        <f>IF(VV$19-'様式３（療養者名簿）（⑤の場合）'!$BJ106+1&lt;=15,IF(VV$19&gt;='様式３（療養者名簿）（⑤の場合）'!$BJ106,IF(VV$19&lt;='様式３（療養者名簿）（⑤の場合）'!$BK106,1,0),0),0)</f>
        <v>0</v>
      </c>
      <c r="VW101" s="372">
        <f>IF(VW$19-'様式３（療養者名簿）（⑤の場合）'!$BJ106+1&lt;=15,IF(VW$19&gt;='様式３（療養者名簿）（⑤の場合）'!$BJ106,IF(VW$19&lt;='様式３（療養者名簿）（⑤の場合）'!$BK106,1,0),0),0)</f>
        <v>0</v>
      </c>
      <c r="VX101" s="372">
        <f>IF(VX$19-'様式３（療養者名簿）（⑤の場合）'!$BJ106+1&lt;=15,IF(VX$19&gt;='様式３（療養者名簿）（⑤の場合）'!$BJ106,IF(VX$19&lt;='様式３（療養者名簿）（⑤の場合）'!$BK106,1,0),0),0)</f>
        <v>0</v>
      </c>
      <c r="VY101" s="372">
        <f>IF(VY$19-'様式３（療養者名簿）（⑤の場合）'!$BJ106+1&lt;=15,IF(VY$19&gt;='様式３（療養者名簿）（⑤の場合）'!$BJ106,IF(VY$19&lt;='様式３（療養者名簿）（⑤の場合）'!$BK106,1,0),0),0)</f>
        <v>0</v>
      </c>
      <c r="VZ101" s="372">
        <f>IF(VZ$19-'様式３（療養者名簿）（⑤の場合）'!$BJ106+1&lt;=15,IF(VZ$19&gt;='様式３（療養者名簿）（⑤の場合）'!$BJ106,IF(VZ$19&lt;='様式３（療養者名簿）（⑤の場合）'!$BK106,1,0),0),0)</f>
        <v>0</v>
      </c>
      <c r="WA101" s="372">
        <f>IF(WA$19-'様式３（療養者名簿）（⑤の場合）'!$BJ106+1&lt;=15,IF(WA$19&gt;='様式３（療養者名簿）（⑤の場合）'!$BJ106,IF(WA$19&lt;='様式３（療養者名簿）（⑤の場合）'!$BK106,1,0),0),0)</f>
        <v>0</v>
      </c>
      <c r="WB101" s="372">
        <f>IF(WB$19-'様式３（療養者名簿）（⑤の場合）'!$BJ106+1&lt;=15,IF(WB$19&gt;='様式３（療養者名簿）（⑤の場合）'!$BJ106,IF(WB$19&lt;='様式３（療養者名簿）（⑤の場合）'!$BK106,1,0),0),0)</f>
        <v>0</v>
      </c>
      <c r="WC101" s="372">
        <f>IF(WC$19-'様式３（療養者名簿）（⑤の場合）'!$BJ106+1&lt;=15,IF(WC$19&gt;='様式３（療養者名簿）（⑤の場合）'!$BJ106,IF(WC$19&lt;='様式３（療養者名簿）（⑤の場合）'!$BK106,1,0),0),0)</f>
        <v>0</v>
      </c>
      <c r="WD101" s="372">
        <f>IF(WD$19-'様式３（療養者名簿）（⑤の場合）'!$BJ106+1&lt;=15,IF(WD$19&gt;='様式３（療養者名簿）（⑤の場合）'!$BJ106,IF(WD$19&lt;='様式３（療養者名簿）（⑤の場合）'!$BK106,1,0),0),0)</f>
        <v>0</v>
      </c>
      <c r="WE101" s="372">
        <f>IF(WE$19-'様式３（療養者名簿）（⑤の場合）'!$BJ106+1&lt;=15,IF(WE$19&gt;='様式３（療養者名簿）（⑤の場合）'!$BJ106,IF(WE$19&lt;='様式３（療養者名簿）（⑤の場合）'!$BK106,1,0),0),0)</f>
        <v>0</v>
      </c>
      <c r="WF101" s="372">
        <f>IF(WF$19-'様式３（療養者名簿）（⑤の場合）'!$BJ106+1&lt;=15,IF(WF$19&gt;='様式３（療養者名簿）（⑤の場合）'!$BJ106,IF(WF$19&lt;='様式３（療養者名簿）（⑤の場合）'!$BK106,1,0),0),0)</f>
        <v>0</v>
      </c>
      <c r="WG101" s="372">
        <f>IF(WG$19-'様式３（療養者名簿）（⑤の場合）'!$BJ106+1&lt;=15,IF(WG$19&gt;='様式３（療養者名簿）（⑤の場合）'!$BJ106,IF(WG$19&lt;='様式３（療養者名簿）（⑤の場合）'!$BK106,1,0),0),0)</f>
        <v>0</v>
      </c>
      <c r="WH101" s="372">
        <f>IF(WH$19-'様式３（療養者名簿）（⑤の場合）'!$BJ106+1&lt;=15,IF(WH$19&gt;='様式３（療養者名簿）（⑤の場合）'!$BJ106,IF(WH$19&lt;='様式３（療養者名簿）（⑤の場合）'!$BK106,1,0),0),0)</f>
        <v>0</v>
      </c>
      <c r="WI101" s="372">
        <f>IF(WI$19-'様式３（療養者名簿）（⑤の場合）'!$BJ106+1&lt;=15,IF(WI$19&gt;='様式３（療養者名簿）（⑤の場合）'!$BJ106,IF(WI$19&lt;='様式３（療養者名簿）（⑤の場合）'!$BK106,1,0),0),0)</f>
        <v>0</v>
      </c>
      <c r="WJ101" s="372">
        <f>IF(WJ$19-'様式３（療養者名簿）（⑤の場合）'!$BJ106+1&lt;=15,IF(WJ$19&gt;='様式３（療養者名簿）（⑤の場合）'!$BJ106,IF(WJ$19&lt;='様式３（療養者名簿）（⑤の場合）'!$BK106,1,0),0),0)</f>
        <v>0</v>
      </c>
      <c r="WK101" s="372">
        <f>IF(WK$19-'様式３（療養者名簿）（⑤の場合）'!$BJ106+1&lt;=15,IF(WK$19&gt;='様式３（療養者名簿）（⑤の場合）'!$BJ106,IF(WK$19&lt;='様式３（療養者名簿）（⑤の場合）'!$BK106,1,0),0),0)</f>
        <v>0</v>
      </c>
      <c r="WL101" s="372">
        <f>IF(WL$19-'様式３（療養者名簿）（⑤の場合）'!$BJ106+1&lt;=15,IF(WL$19&gt;='様式３（療養者名簿）（⑤の場合）'!$BJ106,IF(WL$19&lt;='様式３（療養者名簿）（⑤の場合）'!$BK106,1,0),0),0)</f>
        <v>0</v>
      </c>
      <c r="WM101" s="372">
        <f>IF(WM$19-'様式３（療養者名簿）（⑤の場合）'!$BJ106+1&lt;=15,IF(WM$19&gt;='様式３（療養者名簿）（⑤の場合）'!$BJ106,IF(WM$19&lt;='様式３（療養者名簿）（⑤の場合）'!$BK106,1,0),0),0)</f>
        <v>0</v>
      </c>
      <c r="WN101" s="372">
        <f>IF(WN$19-'様式３（療養者名簿）（⑤の場合）'!$BJ106+1&lt;=15,IF(WN$19&gt;='様式３（療養者名簿）（⑤の場合）'!$BJ106,IF(WN$19&lt;='様式３（療養者名簿）（⑤の場合）'!$BK106,1,0),0),0)</f>
        <v>0</v>
      </c>
      <c r="WO101" s="372">
        <f>IF(WO$19-'様式３（療養者名簿）（⑤の場合）'!$BJ106+1&lt;=15,IF(WO$19&gt;='様式３（療養者名簿）（⑤の場合）'!$BJ106,IF(WO$19&lt;='様式３（療養者名簿）（⑤の場合）'!$BK106,1,0),0),0)</f>
        <v>0</v>
      </c>
      <c r="WP101" s="372">
        <f>IF(WP$19-'様式３（療養者名簿）（⑤の場合）'!$BJ106+1&lt;=15,IF(WP$19&gt;='様式３（療養者名簿）（⑤の場合）'!$BJ106,IF(WP$19&lt;='様式３（療養者名簿）（⑤の場合）'!$BK106,1,0),0),0)</f>
        <v>0</v>
      </c>
      <c r="WQ101" s="372">
        <f>IF(WQ$19-'様式３（療養者名簿）（⑤の場合）'!$BJ106+1&lt;=15,IF(WQ$19&gt;='様式３（療養者名簿）（⑤の場合）'!$BJ106,IF(WQ$19&lt;='様式３（療養者名簿）（⑤の場合）'!$BK106,1,0),0),0)</f>
        <v>0</v>
      </c>
      <c r="WR101" s="372">
        <f>IF(WR$19-'様式３（療養者名簿）（⑤の場合）'!$BJ106+1&lt;=15,IF(WR$19&gt;='様式３（療養者名簿）（⑤の場合）'!$BJ106,IF(WR$19&lt;='様式３（療養者名簿）（⑤の場合）'!$BK106,1,0),0),0)</f>
        <v>0</v>
      </c>
      <c r="WS101" s="372">
        <f>IF(WS$19-'様式３（療養者名簿）（⑤の場合）'!$BJ106+1&lt;=15,IF(WS$19&gt;='様式３（療養者名簿）（⑤の場合）'!$BJ106,IF(WS$19&lt;='様式３（療養者名簿）（⑤の場合）'!$BK106,1,0),0),0)</f>
        <v>0</v>
      </c>
      <c r="WT101" s="372">
        <f>IF(WT$19-'様式３（療養者名簿）（⑤の場合）'!$BJ106+1&lt;=15,IF(WT$19&gt;='様式３（療養者名簿）（⑤の場合）'!$BJ106,IF(WT$19&lt;='様式３（療養者名簿）（⑤の場合）'!$BK106,1,0),0),0)</f>
        <v>0</v>
      </c>
      <c r="WU101" s="372">
        <f>IF(WU$19-'様式３（療養者名簿）（⑤の場合）'!$BJ106+1&lt;=15,IF(WU$19&gt;='様式３（療養者名簿）（⑤の場合）'!$BJ106,IF(WU$19&lt;='様式３（療養者名簿）（⑤の場合）'!$BK106,1,0),0),0)</f>
        <v>0</v>
      </c>
      <c r="WV101" s="372">
        <f>IF(WV$19-'様式３（療養者名簿）（⑤の場合）'!$BJ106+1&lt;=15,IF(WV$19&gt;='様式３（療養者名簿）（⑤の場合）'!$BJ106,IF(WV$19&lt;='様式３（療養者名簿）（⑤の場合）'!$BK106,1,0),0),0)</f>
        <v>0</v>
      </c>
      <c r="WW101" s="372">
        <f>IF(WW$19-'様式３（療養者名簿）（⑤の場合）'!$BJ106+1&lt;=15,IF(WW$19&gt;='様式３（療養者名簿）（⑤の場合）'!$BJ106,IF(WW$19&lt;='様式３（療養者名簿）（⑤の場合）'!$BK106,1,0),0),0)</f>
        <v>0</v>
      </c>
      <c r="WX101" s="372">
        <f>IF(WX$19-'様式３（療養者名簿）（⑤の場合）'!$BJ106+1&lt;=15,IF(WX$19&gt;='様式３（療養者名簿）（⑤の場合）'!$BJ106,IF(WX$19&lt;='様式３（療養者名簿）（⑤の場合）'!$BK106,1,0),0),0)</f>
        <v>0</v>
      </c>
      <c r="WY101" s="372">
        <f>IF(WY$19-'様式３（療養者名簿）（⑤の場合）'!$BJ106+1&lt;=15,IF(WY$19&gt;='様式３（療養者名簿）（⑤の場合）'!$BJ106,IF(WY$19&lt;='様式３（療養者名簿）（⑤の場合）'!$BK106,1,0),0),0)</f>
        <v>0</v>
      </c>
      <c r="WZ101" s="372">
        <f>IF(WZ$19-'様式３（療養者名簿）（⑤の場合）'!$BJ106+1&lt;=15,IF(WZ$19&gt;='様式３（療養者名簿）（⑤の場合）'!$BJ106,IF(WZ$19&lt;='様式３（療養者名簿）（⑤の場合）'!$BK106,1,0),0),0)</f>
        <v>0</v>
      </c>
      <c r="XA101" s="372">
        <f>IF(XA$19-'様式３（療養者名簿）（⑤の場合）'!$BJ106+1&lt;=15,IF(XA$19&gt;='様式３（療養者名簿）（⑤の場合）'!$BJ106,IF(XA$19&lt;='様式３（療養者名簿）（⑤の場合）'!$BK106,1,0),0),0)</f>
        <v>0</v>
      </c>
      <c r="XB101" s="372">
        <f>IF(XB$19-'様式３（療養者名簿）（⑤の場合）'!$BJ106+1&lt;=15,IF(XB$19&gt;='様式３（療養者名簿）（⑤の場合）'!$BJ106,IF(XB$19&lt;='様式３（療養者名簿）（⑤の場合）'!$BK106,1,0),0),0)</f>
        <v>0</v>
      </c>
      <c r="XC101" s="372">
        <f>IF(XC$19-'様式３（療養者名簿）（⑤の場合）'!$BJ106+1&lt;=15,IF(XC$19&gt;='様式３（療養者名簿）（⑤の場合）'!$BJ106,IF(XC$19&lt;='様式３（療養者名簿）（⑤の場合）'!$BK106,1,0),0),0)</f>
        <v>0</v>
      </c>
      <c r="XD101" s="372">
        <f>IF(XD$19-'様式３（療養者名簿）（⑤の場合）'!$BJ106+1&lt;=15,IF(XD$19&gt;='様式３（療養者名簿）（⑤の場合）'!$BJ106,IF(XD$19&lt;='様式３（療養者名簿）（⑤の場合）'!$BK106,1,0),0),0)</f>
        <v>0</v>
      </c>
      <c r="XE101" s="372">
        <f>IF(XE$19-'様式３（療養者名簿）（⑤の場合）'!$BJ106+1&lt;=15,IF(XE$19&gt;='様式３（療養者名簿）（⑤の場合）'!$BJ106,IF(XE$19&lt;='様式３（療養者名簿）（⑤の場合）'!$BK106,1,0),0),0)</f>
        <v>0</v>
      </c>
      <c r="XF101" s="372">
        <f>IF(XF$19-'様式３（療養者名簿）（⑤の場合）'!$BJ106+1&lt;=15,IF(XF$19&gt;='様式３（療養者名簿）（⑤の場合）'!$BJ106,IF(XF$19&lt;='様式３（療養者名簿）（⑤の場合）'!$BK106,1,0),0),0)</f>
        <v>0</v>
      </c>
      <c r="XG101" s="372">
        <f>IF(XG$19-'様式３（療養者名簿）（⑤の場合）'!$BJ106+1&lt;=15,IF(XG$19&gt;='様式３（療養者名簿）（⑤の場合）'!$BJ106,IF(XG$19&lt;='様式３（療養者名簿）（⑤の場合）'!$BK106,1,0),0),0)</f>
        <v>0</v>
      </c>
      <c r="XH101" s="372">
        <f>IF(XH$19-'様式３（療養者名簿）（⑤の場合）'!$BJ106+1&lt;=15,IF(XH$19&gt;='様式３（療養者名簿）（⑤の場合）'!$BJ106,IF(XH$19&lt;='様式３（療養者名簿）（⑤の場合）'!$BK106,1,0),0),0)</f>
        <v>0</v>
      </c>
      <c r="XI101" s="372">
        <f>IF(XI$19-'様式３（療養者名簿）（⑤の場合）'!$BJ106+1&lt;=15,IF(XI$19&gt;='様式３（療養者名簿）（⑤の場合）'!$BJ106,IF(XI$19&lt;='様式３（療養者名簿）（⑤の場合）'!$BK106,1,0),0),0)</f>
        <v>0</v>
      </c>
      <c r="XJ101" s="372">
        <f>IF(XJ$19-'様式３（療養者名簿）（⑤の場合）'!$BJ106+1&lt;=15,IF(XJ$19&gt;='様式３（療養者名簿）（⑤の場合）'!$BJ106,IF(XJ$19&lt;='様式３（療養者名簿）（⑤の場合）'!$BK106,1,0),0),0)</f>
        <v>0</v>
      </c>
      <c r="XK101" s="372">
        <f>IF(XK$19-'様式３（療養者名簿）（⑤の場合）'!$BJ106+1&lt;=15,IF(XK$19&gt;='様式３（療養者名簿）（⑤の場合）'!$BJ106,IF(XK$19&lt;='様式３（療養者名簿）（⑤の場合）'!$BK106,1,0),0),0)</f>
        <v>0</v>
      </c>
      <c r="XL101" s="372">
        <f>IF(XL$19-'様式３（療養者名簿）（⑤の場合）'!$BJ106+1&lt;=15,IF(XL$19&gt;='様式３（療養者名簿）（⑤の場合）'!$BJ106,IF(XL$19&lt;='様式３（療養者名簿）（⑤の場合）'!$BK106,1,0),0),0)</f>
        <v>0</v>
      </c>
      <c r="XM101" s="372">
        <f>IF(XM$19-'様式３（療養者名簿）（⑤の場合）'!$BJ106+1&lt;=15,IF(XM$19&gt;='様式３（療養者名簿）（⑤の場合）'!$BJ106,IF(XM$19&lt;='様式３（療養者名簿）（⑤の場合）'!$BK106,1,0),0),0)</f>
        <v>0</v>
      </c>
      <c r="XN101" s="372">
        <f>IF(XN$19-'様式３（療養者名簿）（⑤の場合）'!$BJ106+1&lt;=15,IF(XN$19&gt;='様式３（療養者名簿）（⑤の場合）'!$BJ106,IF(XN$19&lt;='様式３（療養者名簿）（⑤の場合）'!$BK106,1,0),0),0)</f>
        <v>0</v>
      </c>
      <c r="XO101" s="372">
        <f>IF(XO$19-'様式３（療養者名簿）（⑤の場合）'!$BJ106+1&lt;=15,IF(XO$19&gt;='様式３（療養者名簿）（⑤の場合）'!$BJ106,IF(XO$19&lt;='様式３（療養者名簿）（⑤の場合）'!$BK106,1,0),0),0)</f>
        <v>0</v>
      </c>
      <c r="XP101" s="372">
        <f>IF(XP$19-'様式３（療養者名簿）（⑤の場合）'!$BJ106+1&lt;=15,IF(XP$19&gt;='様式３（療養者名簿）（⑤の場合）'!$BJ106,IF(XP$19&lt;='様式３（療養者名簿）（⑤の場合）'!$BK106,1,0),0),0)</f>
        <v>0</v>
      </c>
      <c r="XQ101" s="372">
        <f>IF(XQ$19-'様式３（療養者名簿）（⑤の場合）'!$BJ106+1&lt;=15,IF(XQ$19&gt;='様式３（療養者名簿）（⑤の場合）'!$BJ106,IF(XQ$19&lt;='様式３（療養者名簿）（⑤の場合）'!$BK106,1,0),0),0)</f>
        <v>0</v>
      </c>
      <c r="XR101" s="372">
        <f>IF(XR$19-'様式３（療養者名簿）（⑤の場合）'!$BJ106+1&lt;=15,IF(XR$19&gt;='様式３（療養者名簿）（⑤の場合）'!$BJ106,IF(XR$19&lt;='様式３（療養者名簿）（⑤の場合）'!$BK106,1,0),0),0)</f>
        <v>0</v>
      </c>
      <c r="XS101" s="372">
        <f>IF(XS$19-'様式３（療養者名簿）（⑤の場合）'!$BJ106+1&lt;=15,IF(XS$19&gt;='様式３（療養者名簿）（⑤の場合）'!$BJ106,IF(XS$19&lt;='様式３（療養者名簿）（⑤の場合）'!$BK106,1,0),0),0)</f>
        <v>0</v>
      </c>
      <c r="XT101" s="372">
        <f>IF(XT$19-'様式３（療養者名簿）（⑤の場合）'!$BJ106+1&lt;=15,IF(XT$19&gt;='様式３（療養者名簿）（⑤の場合）'!$BJ106,IF(XT$19&lt;='様式３（療養者名簿）（⑤の場合）'!$BK106,1,0),0),0)</f>
        <v>0</v>
      </c>
      <c r="XU101" s="372">
        <f>IF(XU$19-'様式３（療養者名簿）（⑤の場合）'!$BJ106+1&lt;=15,IF(XU$19&gt;='様式３（療養者名簿）（⑤の場合）'!$BJ106,IF(XU$19&lt;='様式３（療養者名簿）（⑤の場合）'!$BK106,1,0),0),0)</f>
        <v>0</v>
      </c>
      <c r="XV101" s="372">
        <f>IF(XV$19-'様式３（療養者名簿）（⑤の場合）'!$BJ106+1&lt;=15,IF(XV$19&gt;='様式３（療養者名簿）（⑤の場合）'!$BJ106,IF(XV$19&lt;='様式３（療養者名簿）（⑤の場合）'!$BK106,1,0),0),0)</f>
        <v>0</v>
      </c>
      <c r="XW101" s="372">
        <f>IF(XW$19-'様式３（療養者名簿）（⑤の場合）'!$BJ106+1&lt;=15,IF(XW$19&gt;='様式３（療養者名簿）（⑤の場合）'!$BJ106,IF(XW$19&lt;='様式３（療養者名簿）（⑤の場合）'!$BK106,1,0),0),0)</f>
        <v>0</v>
      </c>
      <c r="XX101" s="372">
        <f>IF(XX$19-'様式３（療養者名簿）（⑤の場合）'!$BJ106+1&lt;=15,IF(XX$19&gt;='様式３（療養者名簿）（⑤の場合）'!$BJ106,IF(XX$19&lt;='様式３（療養者名簿）（⑤の場合）'!$BK106,1,0),0),0)</f>
        <v>0</v>
      </c>
      <c r="XY101" s="372">
        <f>IF(XY$19-'様式３（療養者名簿）（⑤の場合）'!$BJ106+1&lt;=15,IF(XY$19&gt;='様式３（療養者名簿）（⑤の場合）'!$BJ106,IF(XY$19&lt;='様式３（療養者名簿）（⑤の場合）'!$BK106,1,0),0),0)</f>
        <v>0</v>
      </c>
      <c r="XZ101" s="372">
        <f>IF(XZ$19-'様式３（療養者名簿）（⑤の場合）'!$BJ106+1&lt;=15,IF(XZ$19&gt;='様式３（療養者名簿）（⑤の場合）'!$BJ106,IF(XZ$19&lt;='様式３（療養者名簿）（⑤の場合）'!$BK106,1,0),0),0)</f>
        <v>0</v>
      </c>
      <c r="YA101" s="372">
        <f>IF(YA$19-'様式３（療養者名簿）（⑤の場合）'!$BJ106+1&lt;=15,IF(YA$19&gt;='様式３（療養者名簿）（⑤の場合）'!$BJ106,IF(YA$19&lt;='様式３（療養者名簿）（⑤の場合）'!$BK106,1,0),0),0)</f>
        <v>0</v>
      </c>
      <c r="YB101" s="372">
        <f>IF(YB$19-'様式３（療養者名簿）（⑤の場合）'!$BJ106+1&lt;=15,IF(YB$19&gt;='様式３（療養者名簿）（⑤の場合）'!$BJ106,IF(YB$19&lt;='様式３（療養者名簿）（⑤の場合）'!$BK106,1,0),0),0)</f>
        <v>0</v>
      </c>
      <c r="YC101" s="372">
        <f>IF(YC$19-'様式３（療養者名簿）（⑤の場合）'!$BJ106+1&lt;=15,IF(YC$19&gt;='様式３（療養者名簿）（⑤の場合）'!$BJ106,IF(YC$19&lt;='様式３（療養者名簿）（⑤の場合）'!$BK106,1,0),0),0)</f>
        <v>0</v>
      </c>
      <c r="YD101" s="372">
        <f>IF(YD$19-'様式３（療養者名簿）（⑤の場合）'!$BJ106+1&lt;=15,IF(YD$19&gt;='様式３（療養者名簿）（⑤の場合）'!$BJ106,IF(YD$19&lt;='様式３（療養者名簿）（⑤の場合）'!$BK106,1,0),0),0)</f>
        <v>0</v>
      </c>
      <c r="YE101" s="372">
        <f>IF(YE$19-'様式３（療養者名簿）（⑤の場合）'!$BJ106+1&lt;=15,IF(YE$19&gt;='様式３（療養者名簿）（⑤の場合）'!$BJ106,IF(YE$19&lt;='様式３（療養者名簿）（⑤の場合）'!$BK106,1,0),0),0)</f>
        <v>0</v>
      </c>
      <c r="YF101" s="372">
        <f>IF(YF$19-'様式３（療養者名簿）（⑤の場合）'!$BJ106+1&lt;=15,IF(YF$19&gt;='様式３（療養者名簿）（⑤の場合）'!$BJ106,IF(YF$19&lt;='様式３（療養者名簿）（⑤の場合）'!$BK106,1,0),0),0)</f>
        <v>0</v>
      </c>
      <c r="YG101" s="372">
        <f>IF(YG$19-'様式３（療養者名簿）（⑤の場合）'!$BJ106+1&lt;=15,IF(YG$19&gt;='様式３（療養者名簿）（⑤の場合）'!$BJ106,IF(YG$19&lt;='様式３（療養者名簿）（⑤の場合）'!$BK106,1,0),0),0)</f>
        <v>0</v>
      </c>
      <c r="YH101" s="372">
        <f>IF(YH$19-'様式３（療養者名簿）（⑤の場合）'!$BJ106+1&lt;=15,IF(YH$19&gt;='様式３（療養者名簿）（⑤の場合）'!$BJ106,IF(YH$19&lt;='様式３（療養者名簿）（⑤の場合）'!$BK106,1,0),0),0)</f>
        <v>0</v>
      </c>
      <c r="YI101" s="372">
        <f>IF(YI$19-'様式３（療養者名簿）（⑤の場合）'!$BJ106+1&lt;=15,IF(YI$19&gt;='様式３（療養者名簿）（⑤の場合）'!$BJ106,IF(YI$19&lt;='様式３（療養者名簿）（⑤の場合）'!$BK106,1,0),0),0)</f>
        <v>0</v>
      </c>
      <c r="YJ101" s="372">
        <f>IF(YJ$19-'様式３（療養者名簿）（⑤の場合）'!$BJ106+1&lt;=15,IF(YJ$19&gt;='様式３（療養者名簿）（⑤の場合）'!$BJ106,IF(YJ$19&lt;='様式３（療養者名簿）（⑤の場合）'!$BK106,1,0),0),0)</f>
        <v>0</v>
      </c>
      <c r="YK101" s="372">
        <f>IF(YK$19-'様式３（療養者名簿）（⑤の場合）'!$BJ106+1&lt;=15,IF(YK$19&gt;='様式３（療養者名簿）（⑤の場合）'!$BJ106,IF(YK$19&lt;='様式３（療養者名簿）（⑤の場合）'!$BK106,1,0),0),0)</f>
        <v>0</v>
      </c>
      <c r="YL101" s="372">
        <f>IF(YL$19-'様式３（療養者名簿）（⑤の場合）'!$BJ106+1&lt;=15,IF(YL$19&gt;='様式３（療養者名簿）（⑤の場合）'!$BJ106,IF(YL$19&lt;='様式３（療養者名簿）（⑤の場合）'!$BK106,1,0),0),0)</f>
        <v>0</v>
      </c>
      <c r="YM101" s="372">
        <f>IF(YM$19-'様式３（療養者名簿）（⑤の場合）'!$BJ106+1&lt;=15,IF(YM$19&gt;='様式３（療養者名簿）（⑤の場合）'!$BJ106,IF(YM$19&lt;='様式３（療養者名簿）（⑤の場合）'!$BK106,1,0),0),0)</f>
        <v>0</v>
      </c>
      <c r="YN101" s="372">
        <f>IF(YN$19-'様式３（療養者名簿）（⑤の場合）'!$BJ106+1&lt;=15,IF(YN$19&gt;='様式３（療養者名簿）（⑤の場合）'!$BJ106,IF(YN$19&lt;='様式３（療養者名簿）（⑤の場合）'!$BK106,1,0),0),0)</f>
        <v>0</v>
      </c>
      <c r="YO101" s="372">
        <f>IF(YO$19-'様式３（療養者名簿）（⑤の場合）'!$BJ106+1&lt;=15,IF(YO$19&gt;='様式３（療養者名簿）（⑤の場合）'!$BJ106,IF(YO$19&lt;='様式３（療養者名簿）（⑤の場合）'!$BK106,1,0),0),0)</f>
        <v>0</v>
      </c>
      <c r="YP101" s="372">
        <f>IF(YP$19-'様式３（療養者名簿）（⑤の場合）'!$BJ106+1&lt;=15,IF(YP$19&gt;='様式３（療養者名簿）（⑤の場合）'!$BJ106,IF(YP$19&lt;='様式３（療養者名簿）（⑤の場合）'!$BK106,1,0),0),0)</f>
        <v>0</v>
      </c>
      <c r="YQ101" s="372">
        <f>IF(YQ$19-'様式３（療養者名簿）（⑤の場合）'!$BJ106+1&lt;=15,IF(YQ$19&gt;='様式３（療養者名簿）（⑤の場合）'!$BJ106,IF(YQ$19&lt;='様式３（療養者名簿）（⑤の場合）'!$BK106,1,0),0),0)</f>
        <v>0</v>
      </c>
      <c r="YR101" s="372">
        <f>IF(YR$19-'様式３（療養者名簿）（⑤の場合）'!$BJ106+1&lt;=15,IF(YR$19&gt;='様式３（療養者名簿）（⑤の場合）'!$BJ106,IF(YR$19&lt;='様式３（療養者名簿）（⑤の場合）'!$BK106,1,0),0),0)</f>
        <v>0</v>
      </c>
      <c r="YS101" s="372">
        <f>IF(YS$19-'様式３（療養者名簿）（⑤の場合）'!$BJ106+1&lt;=15,IF(YS$19&gt;='様式３（療養者名簿）（⑤の場合）'!$BJ106,IF(YS$19&lt;='様式３（療養者名簿）（⑤の場合）'!$BK106,1,0),0),0)</f>
        <v>0</v>
      </c>
      <c r="YT101" s="372">
        <f>IF(YT$19-'様式３（療養者名簿）（⑤の場合）'!$BJ106+1&lt;=15,IF(YT$19&gt;='様式３（療養者名簿）（⑤の場合）'!$BJ106,IF(YT$19&lt;='様式３（療養者名簿）（⑤の場合）'!$BK106,1,0),0),0)</f>
        <v>0</v>
      </c>
      <c r="YU101" s="372">
        <f>IF(YU$19-'様式３（療養者名簿）（⑤の場合）'!$BJ106+1&lt;=15,IF(YU$19&gt;='様式３（療養者名簿）（⑤の場合）'!$BJ106,IF(YU$19&lt;='様式３（療養者名簿）（⑤の場合）'!$BK106,1,0),0),0)</f>
        <v>0</v>
      </c>
      <c r="YV101" s="372">
        <f>IF(YV$19-'様式３（療養者名簿）（⑤の場合）'!$BJ106+1&lt;=15,IF(YV$19&gt;='様式３（療養者名簿）（⑤の場合）'!$BJ106,IF(YV$19&lt;='様式３（療養者名簿）（⑤の場合）'!$BK106,1,0),0),0)</f>
        <v>0</v>
      </c>
      <c r="YW101" s="372">
        <f>IF(YW$19-'様式３（療養者名簿）（⑤の場合）'!$BJ106+1&lt;=15,IF(YW$19&gt;='様式３（療養者名簿）（⑤の場合）'!$BJ106,IF(YW$19&lt;='様式３（療養者名簿）（⑤の場合）'!$BK106,1,0),0),0)</f>
        <v>0</v>
      </c>
      <c r="YX101" s="372">
        <f>IF(YX$19-'様式３（療養者名簿）（⑤の場合）'!$BJ106+1&lt;=15,IF(YX$19&gt;='様式３（療養者名簿）（⑤の場合）'!$BJ106,IF(YX$19&lt;='様式３（療養者名簿）（⑤の場合）'!$BK106,1,0),0),0)</f>
        <v>0</v>
      </c>
      <c r="YY101" s="372">
        <f>IF(YY$19-'様式３（療養者名簿）（⑤の場合）'!$BJ106+1&lt;=15,IF(YY$19&gt;='様式３（療養者名簿）（⑤の場合）'!$BJ106,IF(YY$19&lt;='様式３（療養者名簿）（⑤の場合）'!$BK106,1,0),0),0)</f>
        <v>0</v>
      </c>
      <c r="YZ101" s="372">
        <f>IF(YZ$19-'様式３（療養者名簿）（⑤の場合）'!$BJ106+1&lt;=15,IF(YZ$19&gt;='様式３（療養者名簿）（⑤の場合）'!$BJ106,IF(YZ$19&lt;='様式３（療養者名簿）（⑤の場合）'!$BK106,1,0),0),0)</f>
        <v>0</v>
      </c>
      <c r="ZA101" s="372">
        <f>IF(ZA$19-'様式３（療養者名簿）（⑤の場合）'!$BJ106+1&lt;=15,IF(ZA$19&gt;='様式３（療養者名簿）（⑤の場合）'!$BJ106,IF(ZA$19&lt;='様式３（療養者名簿）（⑤の場合）'!$BK106,1,0),0),0)</f>
        <v>0</v>
      </c>
      <c r="ZB101" s="372">
        <f>IF(ZB$19-'様式３（療養者名簿）（⑤の場合）'!$BJ106+1&lt;=15,IF(ZB$19&gt;='様式３（療養者名簿）（⑤の場合）'!$BJ106,IF(ZB$19&lt;='様式３（療養者名簿）（⑤の場合）'!$BK106,1,0),0),0)</f>
        <v>0</v>
      </c>
      <c r="ZC101" s="372">
        <f>IF(ZC$19-'様式３（療養者名簿）（⑤の場合）'!$BJ106+1&lt;=15,IF(ZC$19&gt;='様式３（療養者名簿）（⑤の場合）'!$BJ106,IF(ZC$19&lt;='様式３（療養者名簿）（⑤の場合）'!$BK106,1,0),0),0)</f>
        <v>0</v>
      </c>
      <c r="ZD101" s="372">
        <f>IF(ZD$19-'様式３（療養者名簿）（⑤の場合）'!$BJ106+1&lt;=15,IF(ZD$19&gt;='様式３（療養者名簿）（⑤の場合）'!$BJ106,IF(ZD$19&lt;='様式３（療養者名簿）（⑤の場合）'!$BK106,1,0),0),0)</f>
        <v>0</v>
      </c>
      <c r="ZE101" s="372">
        <f>IF(ZE$19-'様式３（療養者名簿）（⑤の場合）'!$BJ106+1&lt;=15,IF(ZE$19&gt;='様式３（療養者名簿）（⑤の場合）'!$BJ106,IF(ZE$19&lt;='様式３（療養者名簿）（⑤の場合）'!$BK106,1,0),0),0)</f>
        <v>0</v>
      </c>
      <c r="ZF101" s="372">
        <f>IF(ZF$19-'様式３（療養者名簿）（⑤の場合）'!$BJ106+1&lt;=15,IF(ZF$19&gt;='様式３（療養者名簿）（⑤の場合）'!$BJ106,IF(ZF$19&lt;='様式３（療養者名簿）（⑤の場合）'!$BK106,1,0),0),0)</f>
        <v>0</v>
      </c>
      <c r="ZG101" s="372">
        <f>IF(ZG$19-'様式３（療養者名簿）（⑤の場合）'!$BJ106+1&lt;=15,IF(ZG$19&gt;='様式３（療養者名簿）（⑤の場合）'!$BJ106,IF(ZG$19&lt;='様式３（療養者名簿）（⑤の場合）'!$BK106,1,0),0),0)</f>
        <v>0</v>
      </c>
      <c r="ZH101" s="372">
        <f>IF(ZH$19-'様式３（療養者名簿）（⑤の場合）'!$BJ106+1&lt;=15,IF(ZH$19&gt;='様式３（療養者名簿）（⑤の場合）'!$BJ106,IF(ZH$19&lt;='様式３（療養者名簿）（⑤の場合）'!$BK106,1,0),0),0)</f>
        <v>0</v>
      </c>
      <c r="ZI101" s="372">
        <f>IF(ZI$19-'様式３（療養者名簿）（⑤の場合）'!$BJ106+1&lt;=15,IF(ZI$19&gt;='様式３（療養者名簿）（⑤の場合）'!$BJ106,IF(ZI$19&lt;='様式３（療養者名簿）（⑤の場合）'!$BK106,1,0),0),0)</f>
        <v>0</v>
      </c>
      <c r="ZJ101" s="372">
        <f>IF(ZJ$19-'様式３（療養者名簿）（⑤の場合）'!$BJ106+1&lt;=15,IF(ZJ$19&gt;='様式３（療養者名簿）（⑤の場合）'!$BJ106,IF(ZJ$19&lt;='様式３（療養者名簿）（⑤の場合）'!$BK106,1,0),0),0)</f>
        <v>0</v>
      </c>
      <c r="ZK101" s="372">
        <f>IF(ZK$19-'様式３（療養者名簿）（⑤の場合）'!$BJ106+1&lt;=15,IF(ZK$19&gt;='様式３（療養者名簿）（⑤の場合）'!$BJ106,IF(ZK$19&lt;='様式３（療養者名簿）（⑤の場合）'!$BK106,1,0),0),0)</f>
        <v>0</v>
      </c>
      <c r="ZL101" s="372">
        <f>IF(ZL$19-'様式３（療養者名簿）（⑤の場合）'!$BJ106+1&lt;=15,IF(ZL$19&gt;='様式３（療養者名簿）（⑤の場合）'!$BJ106,IF(ZL$19&lt;='様式３（療養者名簿）（⑤の場合）'!$BK106,1,0),0),0)</f>
        <v>0</v>
      </c>
      <c r="ZM101" s="372">
        <f>IF(ZM$19-'様式３（療養者名簿）（⑤の場合）'!$BJ106+1&lt;=15,IF(ZM$19&gt;='様式３（療養者名簿）（⑤の場合）'!$BJ106,IF(ZM$19&lt;='様式３（療養者名簿）（⑤の場合）'!$BK106,1,0),0),0)</f>
        <v>0</v>
      </c>
      <c r="ZN101" s="372">
        <f>IF(ZN$19-'様式３（療養者名簿）（⑤の場合）'!$BJ106+1&lt;=15,IF(ZN$19&gt;='様式３（療養者名簿）（⑤の場合）'!$BJ106,IF(ZN$19&lt;='様式３（療養者名簿）（⑤の場合）'!$BK106,1,0),0),0)</f>
        <v>0</v>
      </c>
      <c r="ZO101" s="372">
        <f>IF(ZO$19-'様式３（療養者名簿）（⑤の場合）'!$BJ106+1&lt;=15,IF(ZO$19&gt;='様式３（療養者名簿）（⑤の場合）'!$BJ106,IF(ZO$19&lt;='様式３（療養者名簿）（⑤の場合）'!$BK106,1,0),0),0)</f>
        <v>0</v>
      </c>
      <c r="ZP101" s="372">
        <f>IF(ZP$19-'様式３（療養者名簿）（⑤の場合）'!$BJ106+1&lt;=15,IF(ZP$19&gt;='様式３（療養者名簿）（⑤の場合）'!$BJ106,IF(ZP$19&lt;='様式３（療養者名簿）（⑤の場合）'!$BK106,1,0),0),0)</f>
        <v>0</v>
      </c>
      <c r="ZQ101" s="372">
        <f>IF(ZQ$19-'様式３（療養者名簿）（⑤の場合）'!$BJ106+1&lt;=15,IF(ZQ$19&gt;='様式３（療養者名簿）（⑤の場合）'!$BJ106,IF(ZQ$19&lt;='様式３（療養者名簿）（⑤の場合）'!$BK106,1,0),0),0)</f>
        <v>0</v>
      </c>
      <c r="ZR101" s="372">
        <f>IF(ZR$19-'様式３（療養者名簿）（⑤の場合）'!$BJ106+1&lt;=15,IF(ZR$19&gt;='様式３（療養者名簿）（⑤の場合）'!$BJ106,IF(ZR$19&lt;='様式３（療養者名簿）（⑤の場合）'!$BK106,1,0),0),0)</f>
        <v>0</v>
      </c>
      <c r="ZS101" s="372">
        <f>IF(ZS$19-'様式３（療養者名簿）（⑤の場合）'!$BJ106+1&lt;=15,IF(ZS$19&gt;='様式３（療養者名簿）（⑤の場合）'!$BJ106,IF(ZS$19&lt;='様式３（療養者名簿）（⑤の場合）'!$BK106,1,0),0),0)</f>
        <v>0</v>
      </c>
      <c r="ZT101" s="372">
        <f>IF(ZT$19-'様式３（療養者名簿）（⑤の場合）'!$BJ106+1&lt;=15,IF(ZT$19&gt;='様式３（療養者名簿）（⑤の場合）'!$BJ106,IF(ZT$19&lt;='様式３（療養者名簿）（⑤の場合）'!$BK106,1,0),0),0)</f>
        <v>0</v>
      </c>
      <c r="ZU101" s="372">
        <f>IF(ZU$19-'様式３（療養者名簿）（⑤の場合）'!$BJ106+1&lt;=15,IF(ZU$19&gt;='様式３（療養者名簿）（⑤の場合）'!$BJ106,IF(ZU$19&lt;='様式３（療養者名簿）（⑤の場合）'!$BK106,1,0),0),0)</f>
        <v>0</v>
      </c>
      <c r="ZV101" s="372">
        <f>IF(ZV$19-'様式３（療養者名簿）（⑤の場合）'!$BJ106+1&lt;=15,IF(ZV$19&gt;='様式３（療養者名簿）（⑤の場合）'!$BJ106,IF(ZV$19&lt;='様式３（療養者名簿）（⑤の場合）'!$BK106,1,0),0),0)</f>
        <v>0</v>
      </c>
      <c r="ZW101" s="372">
        <f>IF(ZW$19-'様式３（療養者名簿）（⑤の場合）'!$BJ106+1&lt;=15,IF(ZW$19&gt;='様式３（療養者名簿）（⑤の場合）'!$BJ106,IF(ZW$19&lt;='様式３（療養者名簿）（⑤の場合）'!$BK106,1,0),0),0)</f>
        <v>0</v>
      </c>
      <c r="ZX101" s="372">
        <f>IF(ZX$19-'様式３（療養者名簿）（⑤の場合）'!$BJ106+1&lt;=15,IF(ZX$19&gt;='様式３（療養者名簿）（⑤の場合）'!$BJ106,IF(ZX$19&lt;='様式３（療養者名簿）（⑤の場合）'!$BK106,1,0),0),0)</f>
        <v>0</v>
      </c>
      <c r="ZY101" s="372">
        <f>IF(ZY$19-'様式３（療養者名簿）（⑤の場合）'!$BJ106+1&lt;=15,IF(ZY$19&gt;='様式３（療養者名簿）（⑤の場合）'!$BJ106,IF(ZY$19&lt;='様式３（療養者名簿）（⑤の場合）'!$BK106,1,0),0),0)</f>
        <v>0</v>
      </c>
      <c r="ZZ101" s="372">
        <f>IF(ZZ$19-'様式３（療養者名簿）（⑤の場合）'!$BJ106+1&lt;=15,IF(ZZ$19&gt;='様式３（療養者名簿）（⑤の場合）'!$BJ106,IF(ZZ$19&lt;='様式３（療養者名簿）（⑤の場合）'!$BK106,1,0),0),0)</f>
        <v>0</v>
      </c>
      <c r="AAA101" s="372">
        <f>IF(AAA$19-'様式３（療養者名簿）（⑤の場合）'!$BJ106+1&lt;=15,IF(AAA$19&gt;='様式３（療養者名簿）（⑤の場合）'!$BJ106,IF(AAA$19&lt;='様式３（療養者名簿）（⑤の場合）'!$BK106,1,0),0),0)</f>
        <v>0</v>
      </c>
      <c r="AAB101" s="372">
        <f>IF(AAB$19-'様式３（療養者名簿）（⑤の場合）'!$BJ106+1&lt;=15,IF(AAB$19&gt;='様式３（療養者名簿）（⑤の場合）'!$BJ106,IF(AAB$19&lt;='様式３（療養者名簿）（⑤の場合）'!$BK106,1,0),0),0)</f>
        <v>0</v>
      </c>
      <c r="AAC101" s="372">
        <f>IF(AAC$19-'様式３（療養者名簿）（⑤の場合）'!$BJ106+1&lt;=15,IF(AAC$19&gt;='様式３（療養者名簿）（⑤の場合）'!$BJ106,IF(AAC$19&lt;='様式３（療養者名簿）（⑤の場合）'!$BK106,1,0),0),0)</f>
        <v>0</v>
      </c>
      <c r="AAD101" s="372">
        <f>IF(AAD$19-'様式３（療養者名簿）（⑤の場合）'!$BJ106+1&lt;=15,IF(AAD$19&gt;='様式３（療養者名簿）（⑤の場合）'!$BJ106,IF(AAD$19&lt;='様式３（療養者名簿）（⑤の場合）'!$BK106,1,0),0),0)</f>
        <v>0</v>
      </c>
      <c r="AAE101" s="372">
        <f>IF(AAE$19-'様式３（療養者名簿）（⑤の場合）'!$BJ106+1&lt;=15,IF(AAE$19&gt;='様式３（療養者名簿）（⑤の場合）'!$BJ106,IF(AAE$19&lt;='様式３（療養者名簿）（⑤の場合）'!$BK106,1,0),0),0)</f>
        <v>0</v>
      </c>
      <c r="AAF101" s="372">
        <f>IF(AAF$19-'様式３（療養者名簿）（⑤の場合）'!$BJ106+1&lt;=15,IF(AAF$19&gt;='様式３（療養者名簿）（⑤の場合）'!$BJ106,IF(AAF$19&lt;='様式３（療養者名簿）（⑤の場合）'!$BK106,1,0),0),0)</f>
        <v>0</v>
      </c>
      <c r="AAG101" s="372">
        <f>IF(AAG$19-'様式３（療養者名簿）（⑤の場合）'!$BJ106+1&lt;=15,IF(AAG$19&gt;='様式３（療養者名簿）（⑤の場合）'!$BJ106,IF(AAG$19&lt;='様式３（療養者名簿）（⑤の場合）'!$BK106,1,0),0),0)</f>
        <v>0</v>
      </c>
      <c r="AAH101" s="372">
        <f>IF(AAH$19-'様式３（療養者名簿）（⑤の場合）'!$BJ106+1&lt;=15,IF(AAH$19&gt;='様式３（療養者名簿）（⑤の場合）'!$BJ106,IF(AAH$19&lt;='様式３（療養者名簿）（⑤の場合）'!$BK106,1,0),0),0)</f>
        <v>0</v>
      </c>
      <c r="AAI101" s="372">
        <f>IF(AAI$19-'様式３（療養者名簿）（⑤の場合）'!$BJ106+1&lt;=15,IF(AAI$19&gt;='様式３（療養者名簿）（⑤の場合）'!$BJ106,IF(AAI$19&lt;='様式３（療養者名簿）（⑤の場合）'!$BK106,1,0),0),0)</f>
        <v>0</v>
      </c>
      <c r="AAJ101" s="372">
        <f>IF(AAJ$19-'様式３（療養者名簿）（⑤の場合）'!$BJ106+1&lt;=15,IF(AAJ$19&gt;='様式３（療養者名簿）（⑤の場合）'!$BJ106,IF(AAJ$19&lt;='様式３（療養者名簿）（⑤の場合）'!$BK106,1,0),0),0)</f>
        <v>0</v>
      </c>
      <c r="AAK101" s="372">
        <f>IF(AAK$19-'様式３（療養者名簿）（⑤の場合）'!$BJ106+1&lt;=15,IF(AAK$19&gt;='様式３（療養者名簿）（⑤の場合）'!$BJ106,IF(AAK$19&lt;='様式３（療養者名簿）（⑤の場合）'!$BK106,1,0),0),0)</f>
        <v>0</v>
      </c>
      <c r="AAL101" s="372">
        <f>IF(AAL$19-'様式３（療養者名簿）（⑤の場合）'!$BJ106+1&lt;=15,IF(AAL$19&gt;='様式３（療養者名簿）（⑤の場合）'!$BJ106,IF(AAL$19&lt;='様式３（療養者名簿）（⑤の場合）'!$BK106,1,0),0),0)</f>
        <v>0</v>
      </c>
      <c r="AAM101" s="372">
        <f>IF(AAM$19-'様式３（療養者名簿）（⑤の場合）'!$BJ106+1&lt;=15,IF(AAM$19&gt;='様式３（療養者名簿）（⑤の場合）'!$BJ106,IF(AAM$19&lt;='様式３（療養者名簿）（⑤の場合）'!$BK106,1,0),0),0)</f>
        <v>0</v>
      </c>
      <c r="AAN101" s="372">
        <f>IF(AAN$19-'様式３（療養者名簿）（⑤の場合）'!$BJ106+1&lt;=15,IF(AAN$19&gt;='様式３（療養者名簿）（⑤の場合）'!$BJ106,IF(AAN$19&lt;='様式３（療養者名簿）（⑤の場合）'!$BK106,1,0),0),0)</f>
        <v>0</v>
      </c>
      <c r="AAO101" s="372">
        <f>IF(AAO$19-'様式３（療養者名簿）（⑤の場合）'!$BJ106+1&lt;=15,IF(AAO$19&gt;='様式３（療養者名簿）（⑤の場合）'!$BJ106,IF(AAO$19&lt;='様式３（療養者名簿）（⑤の場合）'!$BK106,1,0),0),0)</f>
        <v>0</v>
      </c>
      <c r="AAP101" s="372">
        <f>IF(AAP$19-'様式３（療養者名簿）（⑤の場合）'!$BJ106+1&lt;=15,IF(AAP$19&gt;='様式３（療養者名簿）（⑤の場合）'!$BJ106,IF(AAP$19&lt;='様式３（療養者名簿）（⑤の場合）'!$BK106,1,0),0),0)</f>
        <v>0</v>
      </c>
      <c r="AAQ101" s="372">
        <f>IF(AAQ$19-'様式３（療養者名簿）（⑤の場合）'!$BJ106+1&lt;=15,IF(AAQ$19&gt;='様式３（療養者名簿）（⑤の場合）'!$BJ106,IF(AAQ$19&lt;='様式３（療養者名簿）（⑤の場合）'!$BK106,1,0),0),0)</f>
        <v>0</v>
      </c>
      <c r="AAR101" s="372">
        <f>IF(AAR$19-'様式３（療養者名簿）（⑤の場合）'!$BJ106+1&lt;=15,IF(AAR$19&gt;='様式３（療養者名簿）（⑤の場合）'!$BJ106,IF(AAR$19&lt;='様式３（療養者名簿）（⑤の場合）'!$BK106,1,0),0),0)</f>
        <v>0</v>
      </c>
      <c r="AAS101" s="372">
        <f>IF(AAS$19-'様式３（療養者名簿）（⑤の場合）'!$BJ106+1&lt;=15,IF(AAS$19&gt;='様式３（療養者名簿）（⑤の場合）'!$BJ106,IF(AAS$19&lt;='様式３（療養者名簿）（⑤の場合）'!$BK106,1,0),0),0)</f>
        <v>0</v>
      </c>
      <c r="AAT101" s="372">
        <f>IF(AAT$19-'様式３（療養者名簿）（⑤の場合）'!$BJ106+1&lt;=15,IF(AAT$19&gt;='様式３（療養者名簿）（⑤の場合）'!$BJ106,IF(AAT$19&lt;='様式３（療養者名簿）（⑤の場合）'!$BK106,1,0),0),0)</f>
        <v>0</v>
      </c>
      <c r="AAU101" s="372">
        <f>IF(AAU$19-'様式３（療養者名簿）（⑤の場合）'!$BJ106+1&lt;=15,IF(AAU$19&gt;='様式３（療養者名簿）（⑤の場合）'!$BJ106,IF(AAU$19&lt;='様式３（療養者名簿）（⑤の場合）'!$BK106,1,0),0),0)</f>
        <v>0</v>
      </c>
      <c r="AAV101" s="372">
        <f>IF(AAV$19-'様式３（療養者名簿）（⑤の場合）'!$BJ106+1&lt;=15,IF(AAV$19&gt;='様式３（療養者名簿）（⑤の場合）'!$BJ106,IF(AAV$19&lt;='様式３（療養者名簿）（⑤の場合）'!$BK106,1,0),0),0)</f>
        <v>0</v>
      </c>
      <c r="AAW101" s="372">
        <f>IF(AAW$19-'様式３（療養者名簿）（⑤の場合）'!$BJ106+1&lt;=15,IF(AAW$19&gt;='様式３（療養者名簿）（⑤の場合）'!$BJ106,IF(AAW$19&lt;='様式３（療養者名簿）（⑤の場合）'!$BK106,1,0),0),0)</f>
        <v>0</v>
      </c>
      <c r="AAX101" s="372">
        <f>IF(AAX$19-'様式３（療養者名簿）（⑤の場合）'!$BJ106+1&lt;=15,IF(AAX$19&gt;='様式３（療養者名簿）（⑤の場合）'!$BJ106,IF(AAX$19&lt;='様式３（療養者名簿）（⑤の場合）'!$BK106,1,0),0),0)</f>
        <v>0</v>
      </c>
      <c r="AAY101" s="372">
        <f>IF(AAY$19-'様式３（療養者名簿）（⑤の場合）'!$BJ106+1&lt;=15,IF(AAY$19&gt;='様式３（療養者名簿）（⑤の場合）'!$BJ106,IF(AAY$19&lt;='様式３（療養者名簿）（⑤の場合）'!$BK106,1,0),0),0)</f>
        <v>0</v>
      </c>
      <c r="AAZ101" s="372">
        <f>IF(AAZ$19-'様式３（療養者名簿）（⑤の場合）'!$BJ106+1&lt;=15,IF(AAZ$19&gt;='様式３（療養者名簿）（⑤の場合）'!$BJ106,IF(AAZ$19&lt;='様式３（療養者名簿）（⑤の場合）'!$BK106,1,0),0),0)</f>
        <v>0</v>
      </c>
      <c r="ABA101" s="372">
        <f>IF(ABA$19-'様式３（療養者名簿）（⑤の場合）'!$BJ106+1&lt;=15,IF(ABA$19&gt;='様式３（療養者名簿）（⑤の場合）'!$BJ106,IF(ABA$19&lt;='様式３（療養者名簿）（⑤の場合）'!$BK106,1,0),0),0)</f>
        <v>0</v>
      </c>
      <c r="ABB101" s="372">
        <f>IF(ABB$19-'様式３（療養者名簿）（⑤の場合）'!$BJ106+1&lt;=15,IF(ABB$19&gt;='様式３（療養者名簿）（⑤の場合）'!$BJ106,IF(ABB$19&lt;='様式３（療養者名簿）（⑤の場合）'!$BK106,1,0),0),0)</f>
        <v>0</v>
      </c>
      <c r="ABC101" s="372">
        <f>IF(ABC$19-'様式３（療養者名簿）（⑤の場合）'!$BJ106+1&lt;=15,IF(ABC$19&gt;='様式３（療養者名簿）（⑤の場合）'!$BJ106,IF(ABC$19&lt;='様式３（療養者名簿）（⑤の場合）'!$BK106,1,0),0),0)</f>
        <v>0</v>
      </c>
      <c r="ABD101" s="372">
        <f>IF(ABD$19-'様式３（療養者名簿）（⑤の場合）'!$BJ106+1&lt;=15,IF(ABD$19&gt;='様式３（療養者名簿）（⑤の場合）'!$BJ106,IF(ABD$19&lt;='様式３（療養者名簿）（⑤の場合）'!$BK106,1,0),0),0)</f>
        <v>0</v>
      </c>
    </row>
    <row r="102" spans="1:732" ht="42" customHeight="1">
      <c r="A102" s="250">
        <f>'様式３（療養者名簿）（⑤の場合）'!C107</f>
        <v>0</v>
      </c>
      <c r="B102" s="247">
        <f>IF(B$19-'様式３（療養者名簿）（⑤の場合）'!$BJ107+1&lt;=15,IF(B$19&gt;='様式３（療養者名簿）（⑤の場合）'!$BJ107,IF(B$19&lt;='様式３（療養者名簿）（⑤の場合）'!$BK107,1,0),0),0)</f>
        <v>0</v>
      </c>
      <c r="C102" s="247">
        <f>IF(C$19-'様式３（療養者名簿）（⑤の場合）'!$BJ107+1&lt;=15,IF(C$19&gt;='様式３（療養者名簿）（⑤の場合）'!$BJ107,IF(C$19&lt;='様式３（療養者名簿）（⑤の場合）'!$BK107,1,0),0),0)</f>
        <v>0</v>
      </c>
      <c r="D102" s="247">
        <f>IF(D$19-'様式３（療養者名簿）（⑤の場合）'!$BJ107+1&lt;=15,IF(D$19&gt;='様式３（療養者名簿）（⑤の場合）'!$BJ107,IF(D$19&lt;='様式３（療養者名簿）（⑤の場合）'!$BK107,1,0),0),0)</f>
        <v>0</v>
      </c>
      <c r="E102" s="247">
        <f>IF(E$19-'様式３（療養者名簿）（⑤の場合）'!$BJ107+1&lt;=15,IF(E$19&gt;='様式３（療養者名簿）（⑤の場合）'!$BJ107,IF(E$19&lt;='様式３（療養者名簿）（⑤の場合）'!$BK107,1,0),0),0)</f>
        <v>0</v>
      </c>
      <c r="F102" s="247">
        <f>IF(F$19-'様式３（療養者名簿）（⑤の場合）'!$BJ107+1&lt;=15,IF(F$19&gt;='様式３（療養者名簿）（⑤の場合）'!$BJ107,IF(F$19&lt;='様式３（療養者名簿）（⑤の場合）'!$BK107,1,0),0),0)</f>
        <v>0</v>
      </c>
      <c r="G102" s="247">
        <f>IF(G$19-'様式３（療養者名簿）（⑤の場合）'!$BJ107+1&lt;=15,IF(G$19&gt;='様式３（療養者名簿）（⑤の場合）'!$BJ107,IF(G$19&lt;='様式３（療養者名簿）（⑤の場合）'!$BK107,1,0),0),0)</f>
        <v>0</v>
      </c>
      <c r="H102" s="247">
        <f>IF(H$19-'様式３（療養者名簿）（⑤の場合）'!$BJ107+1&lt;=15,IF(H$19&gt;='様式３（療養者名簿）（⑤の場合）'!$BJ107,IF(H$19&lt;='様式３（療養者名簿）（⑤の場合）'!$BK107,1,0),0),0)</f>
        <v>0</v>
      </c>
      <c r="I102" s="247">
        <f>IF(I$19-'様式３（療養者名簿）（⑤の場合）'!$BJ107+1&lt;=15,IF(I$19&gt;='様式３（療養者名簿）（⑤の場合）'!$BJ107,IF(I$19&lt;='様式３（療養者名簿）（⑤の場合）'!$BK107,1,0),0),0)</f>
        <v>0</v>
      </c>
      <c r="J102" s="247">
        <f>IF(J$19-'様式３（療養者名簿）（⑤の場合）'!$BJ107+1&lt;=15,IF(J$19&gt;='様式３（療養者名簿）（⑤の場合）'!$BJ107,IF(J$19&lt;='様式３（療養者名簿）（⑤の場合）'!$BK107,1,0),0),0)</f>
        <v>0</v>
      </c>
      <c r="K102" s="247">
        <f>IF(K$19-'様式３（療養者名簿）（⑤の場合）'!$BJ107+1&lt;=15,IF(K$19&gt;='様式３（療養者名簿）（⑤の場合）'!$BJ107,IF(K$19&lt;='様式３（療養者名簿）（⑤の場合）'!$BK107,1,0),0),0)</f>
        <v>0</v>
      </c>
      <c r="L102" s="247">
        <f>IF(L$19-'様式３（療養者名簿）（⑤の場合）'!$BJ107+1&lt;=15,IF(L$19&gt;='様式３（療養者名簿）（⑤の場合）'!$BJ107,IF(L$19&lt;='様式３（療養者名簿）（⑤の場合）'!$BK107,1,0),0),0)</f>
        <v>0</v>
      </c>
      <c r="M102" s="247">
        <f>IF(M$19-'様式３（療養者名簿）（⑤の場合）'!$BJ107+1&lt;=15,IF(M$19&gt;='様式３（療養者名簿）（⑤の場合）'!$BJ107,IF(M$19&lt;='様式３（療養者名簿）（⑤の場合）'!$BK107,1,0),0),0)</f>
        <v>0</v>
      </c>
      <c r="N102" s="247">
        <f>IF(N$19-'様式３（療養者名簿）（⑤の場合）'!$BJ107+1&lt;=15,IF(N$19&gt;='様式３（療養者名簿）（⑤の場合）'!$BJ107,IF(N$19&lt;='様式３（療養者名簿）（⑤の場合）'!$BK107,1,0),0),0)</f>
        <v>0</v>
      </c>
      <c r="O102" s="247">
        <f>IF(O$19-'様式３（療養者名簿）（⑤の場合）'!$BJ107+1&lt;=15,IF(O$19&gt;='様式３（療養者名簿）（⑤の場合）'!$BJ107,IF(O$19&lt;='様式３（療養者名簿）（⑤の場合）'!$BK107,1,0),0),0)</f>
        <v>0</v>
      </c>
      <c r="P102" s="247">
        <f>IF(P$19-'様式３（療養者名簿）（⑤の場合）'!$BJ107+1&lt;=15,IF(P$19&gt;='様式３（療養者名簿）（⑤の場合）'!$BJ107,IF(P$19&lt;='様式３（療養者名簿）（⑤の場合）'!$BK107,1,0),0),0)</f>
        <v>0</v>
      </c>
      <c r="Q102" s="247">
        <f>IF(Q$19-'様式３（療養者名簿）（⑤の場合）'!$BJ107+1&lt;=15,IF(Q$19&gt;='様式３（療養者名簿）（⑤の場合）'!$BJ107,IF(Q$19&lt;='様式３（療養者名簿）（⑤の場合）'!$BK107,1,0),0),0)</f>
        <v>0</v>
      </c>
      <c r="R102" s="247">
        <f>IF(R$19-'様式３（療養者名簿）（⑤の場合）'!$BJ107+1&lt;=15,IF(R$19&gt;='様式３（療養者名簿）（⑤の場合）'!$BJ107,IF(R$19&lt;='様式３（療養者名簿）（⑤の場合）'!$BK107,1,0),0),0)</f>
        <v>0</v>
      </c>
      <c r="S102" s="247">
        <f>IF(S$19-'様式３（療養者名簿）（⑤の場合）'!$BJ107+1&lt;=15,IF(S$19&gt;='様式３（療養者名簿）（⑤の場合）'!$BJ107,IF(S$19&lt;='様式３（療養者名簿）（⑤の場合）'!$BK107,1,0),0),0)</f>
        <v>0</v>
      </c>
      <c r="T102" s="247">
        <f>IF(T$19-'様式３（療養者名簿）（⑤の場合）'!$BJ107+1&lt;=15,IF(T$19&gt;='様式３（療養者名簿）（⑤の場合）'!$BJ107,IF(T$19&lt;='様式３（療養者名簿）（⑤の場合）'!$BK107,1,0),0),0)</f>
        <v>0</v>
      </c>
      <c r="U102" s="247">
        <f>IF(U$19-'様式３（療養者名簿）（⑤の場合）'!$BJ107+1&lt;=15,IF(U$19&gt;='様式３（療養者名簿）（⑤の場合）'!$BJ107,IF(U$19&lt;='様式３（療養者名簿）（⑤の場合）'!$BK107,1,0),0),0)</f>
        <v>0</v>
      </c>
      <c r="V102" s="247">
        <f>IF(V$19-'様式３（療養者名簿）（⑤の場合）'!$BJ107+1&lt;=15,IF(V$19&gt;='様式３（療養者名簿）（⑤の場合）'!$BJ107,IF(V$19&lt;='様式３（療養者名簿）（⑤の場合）'!$BK107,1,0),0),0)</f>
        <v>0</v>
      </c>
      <c r="W102" s="247">
        <f>IF(W$19-'様式３（療養者名簿）（⑤の場合）'!$BJ107+1&lt;=15,IF(W$19&gt;='様式３（療養者名簿）（⑤の場合）'!$BJ107,IF(W$19&lt;='様式３（療養者名簿）（⑤の場合）'!$BK107,1,0),0),0)</f>
        <v>0</v>
      </c>
      <c r="X102" s="247">
        <f>IF(X$19-'様式３（療養者名簿）（⑤の場合）'!$BJ107+1&lt;=15,IF(X$19&gt;='様式３（療養者名簿）（⑤の場合）'!$BJ107,IF(X$19&lt;='様式３（療養者名簿）（⑤の場合）'!$BK107,1,0),0),0)</f>
        <v>0</v>
      </c>
      <c r="Y102" s="247">
        <f>IF(Y$19-'様式３（療養者名簿）（⑤の場合）'!$BJ107+1&lt;=15,IF(Y$19&gt;='様式３（療養者名簿）（⑤の場合）'!$BJ107,IF(Y$19&lt;='様式３（療養者名簿）（⑤の場合）'!$BK107,1,0),0),0)</f>
        <v>0</v>
      </c>
      <c r="Z102" s="247">
        <f>IF(Z$19-'様式３（療養者名簿）（⑤の場合）'!$BJ107+1&lt;=15,IF(Z$19&gt;='様式３（療養者名簿）（⑤の場合）'!$BJ107,IF(Z$19&lt;='様式３（療養者名簿）（⑤の場合）'!$BK107,1,0),0),0)</f>
        <v>0</v>
      </c>
      <c r="AA102" s="247">
        <f>IF(AA$19-'様式３（療養者名簿）（⑤の場合）'!$BJ107+1&lt;=15,IF(AA$19&gt;='様式３（療養者名簿）（⑤の場合）'!$BJ107,IF(AA$19&lt;='様式３（療養者名簿）（⑤の場合）'!$BK107,1,0),0),0)</f>
        <v>0</v>
      </c>
      <c r="AB102" s="247">
        <f>IF(AB$19-'様式３（療養者名簿）（⑤の場合）'!$BJ107+1&lt;=15,IF(AB$19&gt;='様式３（療養者名簿）（⑤の場合）'!$BJ107,IF(AB$19&lt;='様式３（療養者名簿）（⑤の場合）'!$BK107,1,0),0),0)</f>
        <v>0</v>
      </c>
      <c r="AC102" s="247">
        <f>IF(AC$19-'様式３（療養者名簿）（⑤の場合）'!$BJ107+1&lt;=15,IF(AC$19&gt;='様式３（療養者名簿）（⑤の場合）'!$BJ107,IF(AC$19&lt;='様式３（療養者名簿）（⑤の場合）'!$BK107,1,0),0),0)</f>
        <v>0</v>
      </c>
      <c r="AD102" s="247">
        <f>IF(AD$19-'様式３（療養者名簿）（⑤の場合）'!$BJ107+1&lt;=15,IF(AD$19&gt;='様式３（療養者名簿）（⑤の場合）'!$BJ107,IF(AD$19&lt;='様式３（療養者名簿）（⑤の場合）'!$BK107,1,0),0),0)</f>
        <v>0</v>
      </c>
      <c r="AE102" s="247">
        <f>IF(AE$19-'様式３（療養者名簿）（⑤の場合）'!$BJ107+1&lt;=15,IF(AE$19&gt;='様式３（療養者名簿）（⑤の場合）'!$BJ107,IF(AE$19&lt;='様式３（療養者名簿）（⑤の場合）'!$BK107,1,0),0),0)</f>
        <v>0</v>
      </c>
      <c r="AF102" s="247">
        <f>IF(AF$19-'様式３（療養者名簿）（⑤の場合）'!$BJ107+1&lt;=15,IF(AF$19&gt;='様式３（療養者名簿）（⑤の場合）'!$BJ107,IF(AF$19&lt;='様式３（療養者名簿）（⑤の場合）'!$BK107,1,0),0),0)</f>
        <v>0</v>
      </c>
      <c r="AG102" s="247">
        <f>IF(AG$19-'様式３（療養者名簿）（⑤の場合）'!$BJ107+1&lt;=15,IF(AG$19&gt;='様式３（療養者名簿）（⑤の場合）'!$BJ107,IF(AG$19&lt;='様式３（療養者名簿）（⑤の場合）'!$BK107,1,0),0),0)</f>
        <v>0</v>
      </c>
      <c r="AH102" s="247">
        <f>IF(AH$19-'様式３（療養者名簿）（⑤の場合）'!$BJ107+1&lt;=15,IF(AH$19&gt;='様式３（療養者名簿）（⑤の場合）'!$BJ107,IF(AH$19&lt;='様式３（療養者名簿）（⑤の場合）'!$BK107,1,0),0),0)</f>
        <v>0</v>
      </c>
      <c r="AI102" s="247">
        <f>IF(AI$19-'様式３（療養者名簿）（⑤の場合）'!$BJ107+1&lt;=15,IF(AI$19&gt;='様式３（療養者名簿）（⑤の場合）'!$BJ107,IF(AI$19&lt;='様式３（療養者名簿）（⑤の場合）'!$BK107,1,0),0),0)</f>
        <v>0</v>
      </c>
      <c r="AJ102" s="247">
        <f>IF(AJ$19-'様式３（療養者名簿）（⑤の場合）'!$BJ107+1&lt;=15,IF(AJ$19&gt;='様式３（療養者名簿）（⑤の場合）'!$BJ107,IF(AJ$19&lt;='様式３（療養者名簿）（⑤の場合）'!$BK107,1,0),0),0)</f>
        <v>0</v>
      </c>
      <c r="AK102" s="247">
        <f>IF(AK$19-'様式３（療養者名簿）（⑤の場合）'!$BJ107+1&lt;=15,IF(AK$19&gt;='様式３（療養者名簿）（⑤の場合）'!$BJ107,IF(AK$19&lt;='様式３（療養者名簿）（⑤の場合）'!$BK107,1,0),0),0)</f>
        <v>0</v>
      </c>
      <c r="AL102" s="247">
        <f>IF(AL$19-'様式３（療養者名簿）（⑤の場合）'!$BJ107+1&lt;=15,IF(AL$19&gt;='様式３（療養者名簿）（⑤の場合）'!$BJ107,IF(AL$19&lt;='様式３（療養者名簿）（⑤の場合）'!$BK107,1,0),0),0)</f>
        <v>0</v>
      </c>
      <c r="AM102" s="247">
        <f>IF(AM$19-'様式３（療養者名簿）（⑤の場合）'!$BJ107+1&lt;=15,IF(AM$19&gt;='様式３（療養者名簿）（⑤の場合）'!$BJ107,IF(AM$19&lt;='様式３（療養者名簿）（⑤の場合）'!$BK107,1,0),0),0)</f>
        <v>0</v>
      </c>
      <c r="AN102" s="247">
        <f>IF(AN$19-'様式３（療養者名簿）（⑤の場合）'!$BJ107+1&lt;=15,IF(AN$19&gt;='様式３（療養者名簿）（⑤の場合）'!$BJ107,IF(AN$19&lt;='様式３（療養者名簿）（⑤の場合）'!$BK107,1,0),0),0)</f>
        <v>0</v>
      </c>
      <c r="AO102" s="247">
        <f>IF(AO$19-'様式３（療養者名簿）（⑤の場合）'!$BJ107+1&lt;=15,IF(AO$19&gt;='様式３（療養者名簿）（⑤の場合）'!$BJ107,IF(AO$19&lt;='様式３（療養者名簿）（⑤の場合）'!$BK107,1,0),0),0)</f>
        <v>0</v>
      </c>
      <c r="AP102" s="247">
        <f>IF(AP$19-'様式３（療養者名簿）（⑤の場合）'!$BJ107+1&lt;=15,IF(AP$19&gt;='様式３（療養者名簿）（⑤の場合）'!$BJ107,IF(AP$19&lt;='様式３（療養者名簿）（⑤の場合）'!$BK107,1,0),0),0)</f>
        <v>0</v>
      </c>
      <c r="AQ102" s="247">
        <f>IF(AQ$19-'様式３（療養者名簿）（⑤の場合）'!$BJ107+1&lt;=15,IF(AQ$19&gt;='様式３（療養者名簿）（⑤の場合）'!$BJ107,IF(AQ$19&lt;='様式３（療養者名簿）（⑤の場合）'!$BK107,1,0),0),0)</f>
        <v>0</v>
      </c>
      <c r="AR102" s="247">
        <f>IF(AR$19-'様式３（療養者名簿）（⑤の場合）'!$BJ107+1&lt;=15,IF(AR$19&gt;='様式３（療養者名簿）（⑤の場合）'!$BJ107,IF(AR$19&lt;='様式３（療養者名簿）（⑤の場合）'!$BK107,1,0),0),0)</f>
        <v>0</v>
      </c>
      <c r="AS102" s="247">
        <f>IF(AS$19-'様式３（療養者名簿）（⑤の場合）'!$BJ107+1&lt;=15,IF(AS$19&gt;='様式３（療養者名簿）（⑤の場合）'!$BJ107,IF(AS$19&lt;='様式３（療養者名簿）（⑤の場合）'!$BK107,1,0),0),0)</f>
        <v>0</v>
      </c>
      <c r="AT102" s="247">
        <f>IF(AT$19-'様式３（療養者名簿）（⑤の場合）'!$BJ107+1&lt;=15,IF(AT$19&gt;='様式３（療養者名簿）（⑤の場合）'!$BJ107,IF(AT$19&lt;='様式３（療養者名簿）（⑤の場合）'!$BK107,1,0),0),0)</f>
        <v>0</v>
      </c>
      <c r="AU102" s="247">
        <f>IF(AU$19-'様式３（療養者名簿）（⑤の場合）'!$BJ107+1&lt;=15,IF(AU$19&gt;='様式３（療養者名簿）（⑤の場合）'!$BJ107,IF(AU$19&lt;='様式３（療養者名簿）（⑤の場合）'!$BK107,1,0),0),0)</f>
        <v>0</v>
      </c>
      <c r="AV102" s="247">
        <f>IF(AV$19-'様式３（療養者名簿）（⑤の場合）'!$BJ107+1&lt;=15,IF(AV$19&gt;='様式３（療養者名簿）（⑤の場合）'!$BJ107,IF(AV$19&lt;='様式３（療養者名簿）（⑤の場合）'!$BK107,1,0),0),0)</f>
        <v>0</v>
      </c>
      <c r="AW102" s="247">
        <f>IF(AW$19-'様式３（療養者名簿）（⑤の場合）'!$BJ107+1&lt;=15,IF(AW$19&gt;='様式３（療養者名簿）（⑤の場合）'!$BJ107,IF(AW$19&lt;='様式３（療養者名簿）（⑤の場合）'!$BK107,1,0),0),0)</f>
        <v>0</v>
      </c>
      <c r="AX102" s="247">
        <f>IF(AX$19-'様式３（療養者名簿）（⑤の場合）'!$BJ107+1&lt;=15,IF(AX$19&gt;='様式３（療養者名簿）（⑤の場合）'!$BJ107,IF(AX$19&lt;='様式３（療養者名簿）（⑤の場合）'!$BK107,1,0),0),0)</f>
        <v>0</v>
      </c>
      <c r="AY102" s="247">
        <f>IF(AY$19-'様式３（療養者名簿）（⑤の場合）'!$BJ107+1&lt;=15,IF(AY$19&gt;='様式３（療養者名簿）（⑤の場合）'!$BJ107,IF(AY$19&lt;='様式３（療養者名簿）（⑤の場合）'!$BK107,1,0),0),0)</f>
        <v>0</v>
      </c>
      <c r="AZ102" s="247">
        <f>IF(AZ$19-'様式３（療養者名簿）（⑤の場合）'!$BJ107+1&lt;=15,IF(AZ$19&gt;='様式３（療養者名簿）（⑤の場合）'!$BJ107,IF(AZ$19&lt;='様式３（療養者名簿）（⑤の場合）'!$BK107,1,0),0),0)</f>
        <v>0</v>
      </c>
      <c r="BA102" s="247">
        <f>IF(BA$19-'様式３（療養者名簿）（⑤の場合）'!$BJ107+1&lt;=15,IF(BA$19&gt;='様式３（療養者名簿）（⑤の場合）'!$BJ107,IF(BA$19&lt;='様式３（療養者名簿）（⑤の場合）'!$BK107,1,0),0),0)</f>
        <v>0</v>
      </c>
      <c r="BB102" s="247">
        <f>IF(BB$19-'様式３（療養者名簿）（⑤の場合）'!$BJ107+1&lt;=15,IF(BB$19&gt;='様式３（療養者名簿）（⑤の場合）'!$BJ107,IF(BB$19&lt;='様式３（療養者名簿）（⑤の場合）'!$BK107,1,0),0),0)</f>
        <v>0</v>
      </c>
      <c r="BC102" s="247">
        <f>IF(BC$19-'様式３（療養者名簿）（⑤の場合）'!$BJ107+1&lt;=15,IF(BC$19&gt;='様式３（療養者名簿）（⑤の場合）'!$BJ107,IF(BC$19&lt;='様式３（療養者名簿）（⑤の場合）'!$BK107,1,0),0),0)</f>
        <v>0</v>
      </c>
      <c r="BD102" s="247">
        <f>IF(BD$19-'様式３（療養者名簿）（⑤の場合）'!$BJ107+1&lt;=15,IF(BD$19&gt;='様式３（療養者名簿）（⑤の場合）'!$BJ107,IF(BD$19&lt;='様式３（療養者名簿）（⑤の場合）'!$BK107,1,0),0),0)</f>
        <v>0</v>
      </c>
      <c r="BE102" s="247">
        <f>IF(BE$19-'様式３（療養者名簿）（⑤の場合）'!$BJ107+1&lt;=15,IF(BE$19&gt;='様式３（療養者名簿）（⑤の場合）'!$BJ107,IF(BE$19&lt;='様式３（療養者名簿）（⑤の場合）'!$BK107,1,0),0),0)</f>
        <v>0</v>
      </c>
      <c r="BF102" s="247">
        <f>IF(BF$19-'様式３（療養者名簿）（⑤の場合）'!$BJ107+1&lt;=15,IF(BF$19&gt;='様式３（療養者名簿）（⑤の場合）'!$BJ107,IF(BF$19&lt;='様式３（療養者名簿）（⑤の場合）'!$BK107,1,0),0),0)</f>
        <v>0</v>
      </c>
      <c r="BG102" s="247">
        <f>IF(BG$19-'様式３（療養者名簿）（⑤の場合）'!$BJ107+1&lt;=15,IF(BG$19&gt;='様式３（療養者名簿）（⑤の場合）'!$BJ107,IF(BG$19&lt;='様式３（療養者名簿）（⑤の場合）'!$BK107,1,0),0),0)</f>
        <v>0</v>
      </c>
      <c r="BH102" s="247">
        <f>IF(BH$19-'様式３（療養者名簿）（⑤の場合）'!$BJ107+1&lt;=15,IF(BH$19&gt;='様式３（療養者名簿）（⑤の場合）'!$BJ107,IF(BH$19&lt;='様式３（療養者名簿）（⑤の場合）'!$BK107,1,0),0),0)</f>
        <v>0</v>
      </c>
      <c r="BI102" s="247">
        <f>IF(BI$19-'様式３（療養者名簿）（⑤の場合）'!$BJ107+1&lt;=15,IF(BI$19&gt;='様式３（療養者名簿）（⑤の場合）'!$BJ107,IF(BI$19&lt;='様式３（療養者名簿）（⑤の場合）'!$BK107,1,0),0),0)</f>
        <v>0</v>
      </c>
      <c r="BJ102" s="247">
        <f>IF(BJ$19-'様式３（療養者名簿）（⑤の場合）'!$BJ107+1&lt;=15,IF(BJ$19&gt;='様式３（療養者名簿）（⑤の場合）'!$BJ107,IF(BJ$19&lt;='様式３（療養者名簿）（⑤の場合）'!$BK107,1,0),0),0)</f>
        <v>0</v>
      </c>
      <c r="BK102" s="247">
        <f>IF(BK$19-'様式３（療養者名簿）（⑤の場合）'!$BJ107+1&lt;=15,IF(BK$19&gt;='様式３（療養者名簿）（⑤の場合）'!$BJ107,IF(BK$19&lt;='様式３（療養者名簿）（⑤の場合）'!$BK107,1,0),0),0)</f>
        <v>0</v>
      </c>
      <c r="BL102" s="247">
        <f>IF(BL$19-'様式３（療養者名簿）（⑤の場合）'!$BJ107+1&lt;=15,IF(BL$19&gt;='様式３（療養者名簿）（⑤の場合）'!$BJ107,IF(BL$19&lt;='様式３（療養者名簿）（⑤の場合）'!$BK107,1,0),0),0)</f>
        <v>0</v>
      </c>
      <c r="BM102" s="247">
        <f>IF(BM$19-'様式３（療養者名簿）（⑤の場合）'!$BJ107+1&lt;=15,IF(BM$19&gt;='様式３（療養者名簿）（⑤の場合）'!$BJ107,IF(BM$19&lt;='様式３（療養者名簿）（⑤の場合）'!$BK107,1,0),0),0)</f>
        <v>0</v>
      </c>
      <c r="BN102" s="247">
        <f>IF(BN$19-'様式３（療養者名簿）（⑤の場合）'!$BJ107+1&lt;=15,IF(BN$19&gt;='様式３（療養者名簿）（⑤の場合）'!$BJ107,IF(BN$19&lt;='様式３（療養者名簿）（⑤の場合）'!$BK107,1,0),0),0)</f>
        <v>0</v>
      </c>
      <c r="BO102" s="247">
        <f>IF(BO$19-'様式３（療養者名簿）（⑤の場合）'!$BJ107+1&lt;=15,IF(BO$19&gt;='様式３（療養者名簿）（⑤の場合）'!$BJ107,IF(BO$19&lt;='様式３（療養者名簿）（⑤の場合）'!$BK107,1,0),0),0)</f>
        <v>0</v>
      </c>
      <c r="BP102" s="247">
        <f>IF(BP$19-'様式３（療養者名簿）（⑤の場合）'!$BJ107+1&lt;=15,IF(BP$19&gt;='様式３（療養者名簿）（⑤の場合）'!$BJ107,IF(BP$19&lt;='様式３（療養者名簿）（⑤の場合）'!$BK107,1,0),0),0)</f>
        <v>0</v>
      </c>
      <c r="BQ102" s="247">
        <f>IF(BQ$19-'様式３（療養者名簿）（⑤の場合）'!$BJ107+1&lt;=15,IF(BQ$19&gt;='様式３（療養者名簿）（⑤の場合）'!$BJ107,IF(BQ$19&lt;='様式３（療養者名簿）（⑤の場合）'!$BK107,1,0),0),0)</f>
        <v>0</v>
      </c>
      <c r="BR102" s="247">
        <f>IF(BR$19-'様式３（療養者名簿）（⑤の場合）'!$BJ107+1&lt;=15,IF(BR$19&gt;='様式３（療養者名簿）（⑤の場合）'!$BJ107,IF(BR$19&lt;='様式３（療養者名簿）（⑤の場合）'!$BK107,1,0),0),0)</f>
        <v>0</v>
      </c>
      <c r="BS102" s="247">
        <f>IF(BS$19-'様式３（療養者名簿）（⑤の場合）'!$BJ107+1&lt;=15,IF(BS$19&gt;='様式３（療養者名簿）（⑤の場合）'!$BJ107,IF(BS$19&lt;='様式３（療養者名簿）（⑤の場合）'!$BK107,1,0),0),0)</f>
        <v>0</v>
      </c>
      <c r="BT102" s="247">
        <f>IF(BT$19-'様式３（療養者名簿）（⑤の場合）'!$BJ107+1&lt;=15,IF(BT$19&gt;='様式３（療養者名簿）（⑤の場合）'!$BJ107,IF(BT$19&lt;='様式３（療養者名簿）（⑤の場合）'!$BK107,1,0),0),0)</f>
        <v>0</v>
      </c>
      <c r="BU102" s="247">
        <f>IF(BU$19-'様式３（療養者名簿）（⑤の場合）'!$BJ107+1&lt;=15,IF(BU$19&gt;='様式３（療養者名簿）（⑤の場合）'!$BJ107,IF(BU$19&lt;='様式３（療養者名簿）（⑤の場合）'!$BK107,1,0),0),0)</f>
        <v>0</v>
      </c>
      <c r="BV102" s="247">
        <f>IF(BV$19-'様式３（療養者名簿）（⑤の場合）'!$BJ107+1&lt;=15,IF(BV$19&gt;='様式３（療養者名簿）（⑤の場合）'!$BJ107,IF(BV$19&lt;='様式３（療養者名簿）（⑤の場合）'!$BK107,1,0),0),0)</f>
        <v>0</v>
      </c>
      <c r="BW102" s="247">
        <f>IF(BW$19-'様式３（療養者名簿）（⑤の場合）'!$BJ107+1&lt;=15,IF(BW$19&gt;='様式３（療養者名簿）（⑤の場合）'!$BJ107,IF(BW$19&lt;='様式３（療養者名簿）（⑤の場合）'!$BK107,1,0),0),0)</f>
        <v>0</v>
      </c>
      <c r="BX102" s="247">
        <f>IF(BX$19-'様式３（療養者名簿）（⑤の場合）'!$BJ107+1&lt;=15,IF(BX$19&gt;='様式３（療養者名簿）（⑤の場合）'!$BJ107,IF(BX$19&lt;='様式３（療養者名簿）（⑤の場合）'!$BK107,1,0),0),0)</f>
        <v>0</v>
      </c>
      <c r="BY102" s="247">
        <f>IF(BY$19-'様式３（療養者名簿）（⑤の場合）'!$BJ107+1&lt;=15,IF(BY$19&gt;='様式３（療養者名簿）（⑤の場合）'!$BJ107,IF(BY$19&lt;='様式３（療養者名簿）（⑤の場合）'!$BK107,1,0),0),0)</f>
        <v>0</v>
      </c>
      <c r="BZ102" s="247">
        <f>IF(BZ$19-'様式３（療養者名簿）（⑤の場合）'!$BJ107+1&lt;=15,IF(BZ$19&gt;='様式３（療養者名簿）（⑤の場合）'!$BJ107,IF(BZ$19&lt;='様式３（療養者名簿）（⑤の場合）'!$BK107,1,0),0),0)</f>
        <v>0</v>
      </c>
      <c r="CA102" s="247">
        <f>IF(CA$19-'様式３（療養者名簿）（⑤の場合）'!$BJ107+1&lt;=15,IF(CA$19&gt;='様式３（療養者名簿）（⑤の場合）'!$BJ107,IF(CA$19&lt;='様式３（療養者名簿）（⑤の場合）'!$BK107,1,0),0),0)</f>
        <v>0</v>
      </c>
      <c r="CB102" s="247">
        <f>IF(CB$19-'様式３（療養者名簿）（⑤の場合）'!$BJ107+1&lt;=15,IF(CB$19&gt;='様式３（療養者名簿）（⑤の場合）'!$BJ107,IF(CB$19&lt;='様式３（療養者名簿）（⑤の場合）'!$BK107,1,0),0),0)</f>
        <v>0</v>
      </c>
      <c r="CC102" s="247">
        <f>IF(CC$19-'様式３（療養者名簿）（⑤の場合）'!$BJ107+1&lt;=15,IF(CC$19&gt;='様式３（療養者名簿）（⑤の場合）'!$BJ107,IF(CC$19&lt;='様式３（療養者名簿）（⑤の場合）'!$BK107,1,0),0),0)</f>
        <v>0</v>
      </c>
      <c r="CD102" s="247">
        <f>IF(CD$19-'様式３（療養者名簿）（⑤の場合）'!$BJ107+1&lt;=15,IF(CD$19&gt;='様式３（療養者名簿）（⑤の場合）'!$BJ107,IF(CD$19&lt;='様式３（療養者名簿）（⑤の場合）'!$BK107,1,0),0),0)</f>
        <v>0</v>
      </c>
      <c r="CE102" s="247">
        <f>IF(CE$19-'様式３（療養者名簿）（⑤の場合）'!$BJ107+1&lt;=15,IF(CE$19&gt;='様式３（療養者名簿）（⑤の場合）'!$BJ107,IF(CE$19&lt;='様式３（療養者名簿）（⑤の場合）'!$BK107,1,0),0),0)</f>
        <v>0</v>
      </c>
      <c r="CF102" s="247">
        <f>IF(CF$19-'様式３（療養者名簿）（⑤の場合）'!$BJ107+1&lt;=15,IF(CF$19&gt;='様式３（療養者名簿）（⑤の場合）'!$BJ107,IF(CF$19&lt;='様式３（療養者名簿）（⑤の場合）'!$BK107,1,0),0),0)</f>
        <v>0</v>
      </c>
      <c r="CG102" s="247">
        <f>IF(CG$19-'様式３（療養者名簿）（⑤の場合）'!$BJ107+1&lt;=15,IF(CG$19&gt;='様式３（療養者名簿）（⑤の場合）'!$BJ107,IF(CG$19&lt;='様式３（療養者名簿）（⑤の場合）'!$BK107,1,0),0),0)</f>
        <v>0</v>
      </c>
      <c r="CH102" s="247">
        <f>IF(CH$19-'様式３（療養者名簿）（⑤の場合）'!$BJ107+1&lt;=15,IF(CH$19&gt;='様式３（療養者名簿）（⑤の場合）'!$BJ107,IF(CH$19&lt;='様式３（療養者名簿）（⑤の場合）'!$BK107,1,0),0),0)</f>
        <v>0</v>
      </c>
      <c r="CI102" s="247">
        <f>IF(CI$19-'様式３（療養者名簿）（⑤の場合）'!$BJ107+1&lt;=15,IF(CI$19&gt;='様式３（療養者名簿）（⑤の場合）'!$BJ107,IF(CI$19&lt;='様式３（療養者名簿）（⑤の場合）'!$BK107,1,0),0),0)</f>
        <v>0</v>
      </c>
      <c r="CJ102" s="247">
        <f>IF(CJ$19-'様式３（療養者名簿）（⑤の場合）'!$BJ107+1&lt;=15,IF(CJ$19&gt;='様式３（療養者名簿）（⑤の場合）'!$BJ107,IF(CJ$19&lt;='様式３（療養者名簿）（⑤の場合）'!$BK107,1,0),0),0)</f>
        <v>0</v>
      </c>
      <c r="CK102" s="247">
        <f>IF(CK$19-'様式３（療養者名簿）（⑤の場合）'!$BJ107+1&lt;=15,IF(CK$19&gt;='様式３（療養者名簿）（⑤の場合）'!$BJ107,IF(CK$19&lt;='様式３（療養者名簿）（⑤の場合）'!$BK107,1,0),0),0)</f>
        <v>0</v>
      </c>
      <c r="CL102" s="247">
        <f>IF(CL$19-'様式３（療養者名簿）（⑤の場合）'!$BJ107+1&lt;=15,IF(CL$19&gt;='様式３（療養者名簿）（⑤の場合）'!$BJ107,IF(CL$19&lt;='様式３（療養者名簿）（⑤の場合）'!$BK107,1,0),0),0)</f>
        <v>0</v>
      </c>
      <c r="CM102" s="247">
        <f>IF(CM$19-'様式３（療養者名簿）（⑤の場合）'!$BJ107+1&lt;=15,IF(CM$19&gt;='様式３（療養者名簿）（⑤の場合）'!$BJ107,IF(CM$19&lt;='様式３（療養者名簿）（⑤の場合）'!$BK107,1,0),0),0)</f>
        <v>0</v>
      </c>
      <c r="CN102" s="247">
        <f>IF(CN$19-'様式３（療養者名簿）（⑤の場合）'!$BJ107+1&lt;=15,IF(CN$19&gt;='様式３（療養者名簿）（⑤の場合）'!$BJ107,IF(CN$19&lt;='様式３（療養者名簿）（⑤の場合）'!$BK107,1,0),0),0)</f>
        <v>0</v>
      </c>
      <c r="CO102" s="247">
        <f>IF(CO$19-'様式３（療養者名簿）（⑤の場合）'!$BJ107+1&lt;=15,IF(CO$19&gt;='様式３（療養者名簿）（⑤の場合）'!$BJ107,IF(CO$19&lt;='様式３（療養者名簿）（⑤の場合）'!$BK107,1,0),0),0)</f>
        <v>0</v>
      </c>
      <c r="CP102" s="247">
        <f>IF(CP$19-'様式３（療養者名簿）（⑤の場合）'!$BJ107+1&lt;=15,IF(CP$19&gt;='様式３（療養者名簿）（⑤の場合）'!$BJ107,IF(CP$19&lt;='様式３（療養者名簿）（⑤の場合）'!$BK107,1,0),0),0)</f>
        <v>0</v>
      </c>
      <c r="CQ102" s="247">
        <f>IF(CQ$19-'様式３（療養者名簿）（⑤の場合）'!$BJ107+1&lt;=15,IF(CQ$19&gt;='様式３（療養者名簿）（⑤の場合）'!$BJ107,IF(CQ$19&lt;='様式３（療養者名簿）（⑤の場合）'!$BK107,1,0),0),0)</f>
        <v>0</v>
      </c>
      <c r="CR102" s="247">
        <f>IF(CR$19-'様式３（療養者名簿）（⑤の場合）'!$BJ107+1&lt;=15,IF(CR$19&gt;='様式３（療養者名簿）（⑤の場合）'!$BJ107,IF(CR$19&lt;='様式３（療養者名簿）（⑤の場合）'!$BK107,1,0),0),0)</f>
        <v>0</v>
      </c>
      <c r="CS102" s="247">
        <f>IF(CS$19-'様式３（療養者名簿）（⑤の場合）'!$BJ107+1&lt;=15,IF(CS$19&gt;='様式３（療養者名簿）（⑤の場合）'!$BJ107,IF(CS$19&lt;='様式３（療養者名簿）（⑤の場合）'!$BK107,1,0),0),0)</f>
        <v>0</v>
      </c>
      <c r="CT102" s="247">
        <f>IF(CT$19-'様式３（療養者名簿）（⑤の場合）'!$BJ107+1&lt;=15,IF(CT$19&gt;='様式３（療養者名簿）（⑤の場合）'!$BJ107,IF(CT$19&lt;='様式３（療養者名簿）（⑤の場合）'!$BK107,1,0),0),0)</f>
        <v>0</v>
      </c>
      <c r="CU102" s="247">
        <f>IF(CU$19-'様式３（療養者名簿）（⑤の場合）'!$BJ107+1&lt;=15,IF(CU$19&gt;='様式３（療養者名簿）（⑤の場合）'!$BJ107,IF(CU$19&lt;='様式３（療養者名簿）（⑤の場合）'!$BK107,1,0),0),0)</f>
        <v>0</v>
      </c>
      <c r="CV102" s="247">
        <f>IF(CV$19-'様式３（療養者名簿）（⑤の場合）'!$BJ107+1&lt;=15,IF(CV$19&gt;='様式３（療養者名簿）（⑤の場合）'!$BJ107,IF(CV$19&lt;='様式３（療養者名簿）（⑤の場合）'!$BK107,1,0),0),0)</f>
        <v>0</v>
      </c>
      <c r="CW102" s="247">
        <f>IF(CW$19-'様式３（療養者名簿）（⑤の場合）'!$BJ107+1&lt;=15,IF(CW$19&gt;='様式３（療養者名簿）（⑤の場合）'!$BJ107,IF(CW$19&lt;='様式３（療養者名簿）（⑤の場合）'!$BK107,1,0),0),0)</f>
        <v>0</v>
      </c>
      <c r="CX102" s="247">
        <f>IF(CX$19-'様式３（療養者名簿）（⑤の場合）'!$BJ107+1&lt;=15,IF(CX$19&gt;='様式３（療養者名簿）（⑤の場合）'!$BJ107,IF(CX$19&lt;='様式３（療養者名簿）（⑤の場合）'!$BK107,1,0),0),0)</f>
        <v>0</v>
      </c>
      <c r="CY102" s="247">
        <f>IF(CY$19-'様式３（療養者名簿）（⑤の場合）'!$BJ107+1&lt;=15,IF(CY$19&gt;='様式３（療養者名簿）（⑤の場合）'!$BJ107,IF(CY$19&lt;='様式３（療養者名簿）（⑤の場合）'!$BK107,1,0),0),0)</f>
        <v>0</v>
      </c>
      <c r="CZ102" s="247">
        <f>IF(CZ$19-'様式３（療養者名簿）（⑤の場合）'!$BJ107+1&lt;=15,IF(CZ$19&gt;='様式３（療養者名簿）（⑤の場合）'!$BJ107,IF(CZ$19&lt;='様式３（療養者名簿）（⑤の場合）'!$BK107,1,0),0),0)</f>
        <v>0</v>
      </c>
      <c r="DA102" s="247">
        <f>IF(DA$19-'様式３（療養者名簿）（⑤の場合）'!$BJ107+1&lt;=15,IF(DA$19&gt;='様式３（療養者名簿）（⑤の場合）'!$BJ107,IF(DA$19&lt;='様式３（療養者名簿）（⑤の場合）'!$BK107,1,0),0),0)</f>
        <v>0</v>
      </c>
      <c r="DB102" s="247">
        <f>IF(DB$19-'様式３（療養者名簿）（⑤の場合）'!$BJ107+1&lt;=15,IF(DB$19&gt;='様式３（療養者名簿）（⑤の場合）'!$BJ107,IF(DB$19&lt;='様式３（療養者名簿）（⑤の場合）'!$BK107,1,0),0),0)</f>
        <v>0</v>
      </c>
      <c r="DC102" s="247">
        <f>IF(DC$19-'様式３（療養者名簿）（⑤の場合）'!$BJ107+1&lt;=15,IF(DC$19&gt;='様式３（療養者名簿）（⑤の場合）'!$BJ107,IF(DC$19&lt;='様式３（療養者名簿）（⑤の場合）'!$BK107,1,0),0),0)</f>
        <v>0</v>
      </c>
      <c r="DD102" s="247">
        <f>IF(DD$19-'様式３（療養者名簿）（⑤の場合）'!$BJ107+1&lt;=15,IF(DD$19&gt;='様式３（療養者名簿）（⑤の場合）'!$BJ107,IF(DD$19&lt;='様式３（療養者名簿）（⑤の場合）'!$BK107,1,0),0),0)</f>
        <v>0</v>
      </c>
      <c r="DE102" s="247">
        <f>IF(DE$19-'様式３（療養者名簿）（⑤の場合）'!$BJ107+1&lt;=15,IF(DE$19&gt;='様式３（療養者名簿）（⑤の場合）'!$BJ107,IF(DE$19&lt;='様式３（療養者名簿）（⑤の場合）'!$BK107,1,0),0),0)</f>
        <v>0</v>
      </c>
      <c r="DF102" s="247">
        <f>IF(DF$19-'様式３（療養者名簿）（⑤の場合）'!$BJ107+1&lt;=15,IF(DF$19&gt;='様式３（療養者名簿）（⑤の場合）'!$BJ107,IF(DF$19&lt;='様式３（療養者名簿）（⑤の場合）'!$BK107,1,0),0),0)</f>
        <v>0</v>
      </c>
      <c r="DG102" s="247">
        <f>IF(DG$19-'様式３（療養者名簿）（⑤の場合）'!$BJ107+1&lt;=15,IF(DG$19&gt;='様式３（療養者名簿）（⑤の場合）'!$BJ107,IF(DG$19&lt;='様式３（療養者名簿）（⑤の場合）'!$BK107,1,0),0),0)</f>
        <v>0</v>
      </c>
      <c r="DH102" s="247">
        <f>IF(DH$19-'様式３（療養者名簿）（⑤の場合）'!$BJ107+1&lt;=15,IF(DH$19&gt;='様式３（療養者名簿）（⑤の場合）'!$BJ107,IF(DH$19&lt;='様式３（療養者名簿）（⑤の場合）'!$BK107,1,0),0),0)</f>
        <v>0</v>
      </c>
      <c r="DI102" s="247">
        <f>IF(DI$19-'様式３（療養者名簿）（⑤の場合）'!$BJ107+1&lt;=15,IF(DI$19&gt;='様式３（療養者名簿）（⑤の場合）'!$BJ107,IF(DI$19&lt;='様式３（療養者名簿）（⑤の場合）'!$BK107,1,0),0),0)</f>
        <v>0</v>
      </c>
      <c r="DJ102" s="247">
        <f>IF(DJ$19-'様式３（療養者名簿）（⑤の場合）'!$BJ107+1&lt;=15,IF(DJ$19&gt;='様式３（療養者名簿）（⑤の場合）'!$BJ107,IF(DJ$19&lt;='様式３（療養者名簿）（⑤の場合）'!$BK107,1,0),0),0)</f>
        <v>0</v>
      </c>
      <c r="DK102" s="247">
        <f>IF(DK$19-'様式３（療養者名簿）（⑤の場合）'!$BJ107+1&lt;=15,IF(DK$19&gt;='様式３（療養者名簿）（⑤の場合）'!$BJ107,IF(DK$19&lt;='様式３（療養者名簿）（⑤の場合）'!$BK107,1,0),0),0)</f>
        <v>0</v>
      </c>
      <c r="DL102" s="247">
        <f>IF(DL$19-'様式３（療養者名簿）（⑤の場合）'!$BJ107+1&lt;=15,IF(DL$19&gt;='様式３（療養者名簿）（⑤の場合）'!$BJ107,IF(DL$19&lt;='様式３（療養者名簿）（⑤の場合）'!$BK107,1,0),0),0)</f>
        <v>0</v>
      </c>
      <c r="DM102" s="247">
        <f>IF(DM$19-'様式３（療養者名簿）（⑤の場合）'!$BJ107+1&lt;=15,IF(DM$19&gt;='様式３（療養者名簿）（⑤の場合）'!$BJ107,IF(DM$19&lt;='様式３（療養者名簿）（⑤の場合）'!$BK107,1,0),0),0)</f>
        <v>0</v>
      </c>
      <c r="DN102" s="247">
        <f>IF(DN$19-'様式３（療養者名簿）（⑤の場合）'!$BJ107+1&lt;=15,IF(DN$19&gt;='様式３（療養者名簿）（⑤の場合）'!$BJ107,IF(DN$19&lt;='様式３（療養者名簿）（⑤の場合）'!$BK107,1,0),0),0)</f>
        <v>0</v>
      </c>
      <c r="DO102" s="247">
        <f>IF(DO$19-'様式３（療養者名簿）（⑤の場合）'!$BJ107+1&lt;=15,IF(DO$19&gt;='様式３（療養者名簿）（⑤の場合）'!$BJ107,IF(DO$19&lt;='様式３（療養者名簿）（⑤の場合）'!$BK107,1,0),0),0)</f>
        <v>0</v>
      </c>
      <c r="DP102" s="247">
        <f>IF(DP$19-'様式３（療養者名簿）（⑤の場合）'!$BJ107+1&lt;=15,IF(DP$19&gt;='様式３（療養者名簿）（⑤の場合）'!$BJ107,IF(DP$19&lt;='様式３（療養者名簿）（⑤の場合）'!$BK107,1,0),0),0)</f>
        <v>0</v>
      </c>
      <c r="DQ102" s="247">
        <f>IF(DQ$19-'様式３（療養者名簿）（⑤の場合）'!$BJ107+1&lt;=15,IF(DQ$19&gt;='様式３（療養者名簿）（⑤の場合）'!$BJ107,IF(DQ$19&lt;='様式３（療養者名簿）（⑤の場合）'!$BK107,1,0),0),0)</f>
        <v>0</v>
      </c>
      <c r="DR102" s="247">
        <f>IF(DR$19-'様式３（療養者名簿）（⑤の場合）'!$BJ107+1&lt;=15,IF(DR$19&gt;='様式３（療養者名簿）（⑤の場合）'!$BJ107,IF(DR$19&lt;='様式３（療養者名簿）（⑤の場合）'!$BK107,1,0),0),0)</f>
        <v>0</v>
      </c>
      <c r="DS102" s="247">
        <f>IF(DS$19-'様式３（療養者名簿）（⑤の場合）'!$BJ107+1&lt;=15,IF(DS$19&gt;='様式３（療養者名簿）（⑤の場合）'!$BJ107,IF(DS$19&lt;='様式３（療養者名簿）（⑤の場合）'!$BK107,1,0),0),0)</f>
        <v>0</v>
      </c>
      <c r="DT102" s="247">
        <f>IF(DT$19-'様式３（療養者名簿）（⑤の場合）'!$BJ107+1&lt;=15,IF(DT$19&gt;='様式３（療養者名簿）（⑤の場合）'!$BJ107,IF(DT$19&lt;='様式３（療養者名簿）（⑤の場合）'!$BK107,1,0),0),0)</f>
        <v>0</v>
      </c>
      <c r="DU102" s="247">
        <f>IF(DU$19-'様式３（療養者名簿）（⑤の場合）'!$BJ107+1&lt;=15,IF(DU$19&gt;='様式３（療養者名簿）（⑤の場合）'!$BJ107,IF(DU$19&lt;='様式３（療養者名簿）（⑤の場合）'!$BK107,1,0),0),0)</f>
        <v>0</v>
      </c>
      <c r="DV102" s="247">
        <f>IF(DV$19-'様式３（療養者名簿）（⑤の場合）'!$BJ107+1&lt;=15,IF(DV$19&gt;='様式３（療養者名簿）（⑤の場合）'!$BJ107,IF(DV$19&lt;='様式３（療養者名簿）（⑤の場合）'!$BK107,1,0),0),0)</f>
        <v>0</v>
      </c>
      <c r="DW102" s="247">
        <f>IF(DW$19-'様式３（療養者名簿）（⑤の場合）'!$BJ107+1&lt;=15,IF(DW$19&gt;='様式３（療養者名簿）（⑤の場合）'!$BJ107,IF(DW$19&lt;='様式３（療養者名簿）（⑤の場合）'!$BK107,1,0),0),0)</f>
        <v>0</v>
      </c>
      <c r="DX102" s="247">
        <f>IF(DX$19-'様式３（療養者名簿）（⑤の場合）'!$BJ107+1&lt;=15,IF(DX$19&gt;='様式３（療養者名簿）（⑤の場合）'!$BJ107,IF(DX$19&lt;='様式３（療養者名簿）（⑤の場合）'!$BK107,1,0),0),0)</f>
        <v>0</v>
      </c>
      <c r="DY102" s="247">
        <f>IF(DY$19-'様式３（療養者名簿）（⑤の場合）'!$BJ107+1&lt;=15,IF(DY$19&gt;='様式３（療養者名簿）（⑤の場合）'!$BJ107,IF(DY$19&lt;='様式３（療養者名簿）（⑤の場合）'!$BK107,1,0),0),0)</f>
        <v>0</v>
      </c>
      <c r="DZ102" s="247">
        <f>IF(DZ$19-'様式３（療養者名簿）（⑤の場合）'!$BJ107+1&lt;=15,IF(DZ$19&gt;='様式３（療養者名簿）（⑤の場合）'!$BJ107,IF(DZ$19&lt;='様式３（療養者名簿）（⑤の場合）'!$BK107,1,0),0),0)</f>
        <v>0</v>
      </c>
      <c r="EA102" s="247">
        <f>IF(EA$19-'様式３（療養者名簿）（⑤の場合）'!$BJ107+1&lt;=15,IF(EA$19&gt;='様式３（療養者名簿）（⑤の場合）'!$BJ107,IF(EA$19&lt;='様式３（療養者名簿）（⑤の場合）'!$BK107,1,0),0),0)</f>
        <v>0</v>
      </c>
      <c r="EB102" s="247">
        <f>IF(EB$19-'様式３（療養者名簿）（⑤の場合）'!$BJ107+1&lt;=15,IF(EB$19&gt;='様式３（療養者名簿）（⑤の場合）'!$BJ107,IF(EB$19&lt;='様式３（療養者名簿）（⑤の場合）'!$BK107,1,0),0),0)</f>
        <v>0</v>
      </c>
      <c r="EC102" s="247">
        <f>IF(EC$19-'様式３（療養者名簿）（⑤の場合）'!$BJ107+1&lt;=15,IF(EC$19&gt;='様式３（療養者名簿）（⑤の場合）'!$BJ107,IF(EC$19&lt;='様式３（療養者名簿）（⑤の場合）'!$BK107,1,0),0),0)</f>
        <v>0</v>
      </c>
      <c r="ED102" s="247">
        <f>IF(ED$19-'様式３（療養者名簿）（⑤の場合）'!$BJ107+1&lt;=15,IF(ED$19&gt;='様式３（療養者名簿）（⑤の場合）'!$BJ107,IF(ED$19&lt;='様式３（療養者名簿）（⑤の場合）'!$BK107,1,0),0),0)</f>
        <v>0</v>
      </c>
      <c r="EE102" s="247">
        <f>IF(EE$19-'様式３（療養者名簿）（⑤の場合）'!$BJ107+1&lt;=15,IF(EE$19&gt;='様式３（療養者名簿）（⑤の場合）'!$BJ107,IF(EE$19&lt;='様式３（療養者名簿）（⑤の場合）'!$BK107,1,0),0),0)</f>
        <v>0</v>
      </c>
      <c r="EF102" s="247">
        <f>IF(EF$19-'様式３（療養者名簿）（⑤の場合）'!$BJ107+1&lt;=15,IF(EF$19&gt;='様式３（療養者名簿）（⑤の場合）'!$BJ107,IF(EF$19&lt;='様式３（療養者名簿）（⑤の場合）'!$BK107,1,0),0),0)</f>
        <v>0</v>
      </c>
      <c r="EG102" s="247">
        <f>IF(EG$19-'様式３（療養者名簿）（⑤の場合）'!$BJ107+1&lt;=15,IF(EG$19&gt;='様式３（療養者名簿）（⑤の場合）'!$BJ107,IF(EG$19&lt;='様式３（療養者名簿）（⑤の場合）'!$BK107,1,0),0),0)</f>
        <v>0</v>
      </c>
      <c r="EH102" s="247">
        <f>IF(EH$19-'様式３（療養者名簿）（⑤の場合）'!$BJ107+1&lt;=15,IF(EH$19&gt;='様式３（療養者名簿）（⑤の場合）'!$BJ107,IF(EH$19&lt;='様式３（療養者名簿）（⑤の場合）'!$BK107,1,0),0),0)</f>
        <v>0</v>
      </c>
      <c r="EI102" s="247">
        <f>IF(EI$19-'様式３（療養者名簿）（⑤の場合）'!$BJ107+1&lt;=15,IF(EI$19&gt;='様式３（療養者名簿）（⑤の場合）'!$BJ107,IF(EI$19&lt;='様式３（療養者名簿）（⑤の場合）'!$BK107,1,0),0),0)</f>
        <v>0</v>
      </c>
      <c r="EJ102" s="247">
        <f>IF(EJ$19-'様式３（療養者名簿）（⑤の場合）'!$BJ107+1&lt;=15,IF(EJ$19&gt;='様式３（療養者名簿）（⑤の場合）'!$BJ107,IF(EJ$19&lt;='様式３（療養者名簿）（⑤の場合）'!$BK107,1,0),0),0)</f>
        <v>0</v>
      </c>
      <c r="EK102" s="247">
        <f>IF(EK$19-'様式３（療養者名簿）（⑤の場合）'!$BJ107+1&lt;=15,IF(EK$19&gt;='様式３（療養者名簿）（⑤の場合）'!$BJ107,IF(EK$19&lt;='様式３（療養者名簿）（⑤の場合）'!$BK107,1,0),0),0)</f>
        <v>0</v>
      </c>
      <c r="EL102" s="247">
        <f>IF(EL$19-'様式３（療養者名簿）（⑤の場合）'!$BJ107+1&lt;=15,IF(EL$19&gt;='様式３（療養者名簿）（⑤の場合）'!$BJ107,IF(EL$19&lt;='様式３（療養者名簿）（⑤の場合）'!$BK107,1,0),0),0)</f>
        <v>0</v>
      </c>
      <c r="EM102" s="247">
        <f>IF(EM$19-'様式３（療養者名簿）（⑤の場合）'!$BJ107+1&lt;=15,IF(EM$19&gt;='様式３（療養者名簿）（⑤の場合）'!$BJ107,IF(EM$19&lt;='様式３（療養者名簿）（⑤の場合）'!$BK107,1,0),0),0)</f>
        <v>0</v>
      </c>
      <c r="EN102" s="247">
        <f>IF(EN$19-'様式３（療養者名簿）（⑤の場合）'!$BJ107+1&lt;=15,IF(EN$19&gt;='様式３（療養者名簿）（⑤の場合）'!$BJ107,IF(EN$19&lt;='様式３（療養者名簿）（⑤の場合）'!$BK107,1,0),0),0)</f>
        <v>0</v>
      </c>
      <c r="EO102" s="247">
        <f>IF(EO$19-'様式３（療養者名簿）（⑤の場合）'!$BJ107+1&lt;=15,IF(EO$19&gt;='様式３（療養者名簿）（⑤の場合）'!$BJ107,IF(EO$19&lt;='様式３（療養者名簿）（⑤の場合）'!$BK107,1,0),0),0)</f>
        <v>0</v>
      </c>
      <c r="EP102" s="247">
        <f>IF(EP$19-'様式３（療養者名簿）（⑤の場合）'!$BJ107+1&lt;=15,IF(EP$19&gt;='様式３（療養者名簿）（⑤の場合）'!$BJ107,IF(EP$19&lt;='様式３（療養者名簿）（⑤の場合）'!$BK107,1,0),0),0)</f>
        <v>0</v>
      </c>
      <c r="EQ102" s="247">
        <f>IF(EQ$19-'様式３（療養者名簿）（⑤の場合）'!$BJ107+1&lt;=15,IF(EQ$19&gt;='様式３（療養者名簿）（⑤の場合）'!$BJ107,IF(EQ$19&lt;='様式３（療養者名簿）（⑤の場合）'!$BK107,1,0),0),0)</f>
        <v>0</v>
      </c>
      <c r="ER102" s="247">
        <f>IF(ER$19-'様式３（療養者名簿）（⑤の場合）'!$BJ107+1&lt;=15,IF(ER$19&gt;='様式３（療養者名簿）（⑤の場合）'!$BJ107,IF(ER$19&lt;='様式３（療養者名簿）（⑤の場合）'!$BK107,1,0),0),0)</f>
        <v>0</v>
      </c>
      <c r="ES102" s="247">
        <f>IF(ES$19-'様式３（療養者名簿）（⑤の場合）'!$BJ107+1&lt;=15,IF(ES$19&gt;='様式３（療養者名簿）（⑤の場合）'!$BJ107,IF(ES$19&lt;='様式３（療養者名簿）（⑤の場合）'!$BK107,1,0),0),0)</f>
        <v>0</v>
      </c>
      <c r="ET102" s="247">
        <f>IF(ET$19-'様式３（療養者名簿）（⑤の場合）'!$BJ107+1&lt;=15,IF(ET$19&gt;='様式３（療養者名簿）（⑤の場合）'!$BJ107,IF(ET$19&lt;='様式３（療養者名簿）（⑤の場合）'!$BK107,1,0),0),0)</f>
        <v>0</v>
      </c>
      <c r="EU102" s="247">
        <f>IF(EU$19-'様式３（療養者名簿）（⑤の場合）'!$BJ107+1&lt;=15,IF(EU$19&gt;='様式３（療養者名簿）（⑤の場合）'!$BJ107,IF(EU$19&lt;='様式３（療養者名簿）（⑤の場合）'!$BK107,1,0),0),0)</f>
        <v>0</v>
      </c>
      <c r="EV102" s="247">
        <f>IF(EV$19-'様式３（療養者名簿）（⑤の場合）'!$BJ107+1&lt;=15,IF(EV$19&gt;='様式３（療養者名簿）（⑤の場合）'!$BJ107,IF(EV$19&lt;='様式３（療養者名簿）（⑤の場合）'!$BK107,1,0),0),0)</f>
        <v>0</v>
      </c>
      <c r="EW102" s="247">
        <f>IF(EW$19-'様式３（療養者名簿）（⑤の場合）'!$BJ107+1&lt;=15,IF(EW$19&gt;='様式３（療養者名簿）（⑤の場合）'!$BJ107,IF(EW$19&lt;='様式３（療養者名簿）（⑤の場合）'!$BK107,1,0),0),0)</f>
        <v>0</v>
      </c>
      <c r="EX102" s="247">
        <f>IF(EX$19-'様式３（療養者名簿）（⑤の場合）'!$BJ107+1&lt;=15,IF(EX$19&gt;='様式３（療養者名簿）（⑤の場合）'!$BJ107,IF(EX$19&lt;='様式３（療養者名簿）（⑤の場合）'!$BK107,1,0),0),0)</f>
        <v>0</v>
      </c>
      <c r="EY102" s="247">
        <f>IF(EY$19-'様式３（療養者名簿）（⑤の場合）'!$BJ107+1&lt;=15,IF(EY$19&gt;='様式３（療養者名簿）（⑤の場合）'!$BJ107,IF(EY$19&lt;='様式３（療養者名簿）（⑤の場合）'!$BK107,1,0),0),0)</f>
        <v>0</v>
      </c>
      <c r="EZ102" s="247">
        <f>IF(EZ$19-'様式３（療養者名簿）（⑤の場合）'!$BJ107+1&lt;=15,IF(EZ$19&gt;='様式３（療養者名簿）（⑤の場合）'!$BJ107,IF(EZ$19&lt;='様式３（療養者名簿）（⑤の場合）'!$BK107,1,0),0),0)</f>
        <v>0</v>
      </c>
      <c r="FA102" s="247">
        <f>IF(FA$19-'様式３（療養者名簿）（⑤の場合）'!$BJ107+1&lt;=15,IF(FA$19&gt;='様式３（療養者名簿）（⑤の場合）'!$BJ107,IF(FA$19&lt;='様式３（療養者名簿）（⑤の場合）'!$BK107,1,0),0),0)</f>
        <v>0</v>
      </c>
      <c r="FB102" s="247">
        <f>IF(FB$19-'様式３（療養者名簿）（⑤の場合）'!$BJ107+1&lt;=15,IF(FB$19&gt;='様式３（療養者名簿）（⑤の場合）'!$BJ107,IF(FB$19&lt;='様式３（療養者名簿）（⑤の場合）'!$BK107,1,0),0),0)</f>
        <v>0</v>
      </c>
      <c r="FC102" s="247">
        <f>IF(FC$19-'様式３（療養者名簿）（⑤の場合）'!$BJ107+1&lt;=15,IF(FC$19&gt;='様式３（療養者名簿）（⑤の場合）'!$BJ107,IF(FC$19&lt;='様式３（療養者名簿）（⑤の場合）'!$BK107,1,0),0),0)</f>
        <v>0</v>
      </c>
      <c r="FD102" s="247">
        <f>IF(FD$19-'様式３（療養者名簿）（⑤の場合）'!$BJ107+1&lt;=15,IF(FD$19&gt;='様式３（療養者名簿）（⑤の場合）'!$BJ107,IF(FD$19&lt;='様式３（療養者名簿）（⑤の場合）'!$BK107,1,0),0),0)</f>
        <v>0</v>
      </c>
      <c r="FE102" s="247">
        <f>IF(FE$19-'様式３（療養者名簿）（⑤の場合）'!$BJ107+1&lt;=15,IF(FE$19&gt;='様式３（療養者名簿）（⑤の場合）'!$BJ107,IF(FE$19&lt;='様式３（療養者名簿）（⑤の場合）'!$BK107,1,0),0),0)</f>
        <v>0</v>
      </c>
      <c r="FF102" s="247">
        <f>IF(FF$19-'様式３（療養者名簿）（⑤の場合）'!$BJ107+1&lt;=15,IF(FF$19&gt;='様式３（療養者名簿）（⑤の場合）'!$BJ107,IF(FF$19&lt;='様式３（療養者名簿）（⑤の場合）'!$BK107,1,0),0),0)</f>
        <v>0</v>
      </c>
      <c r="FG102" s="247">
        <f>IF(FG$19-'様式３（療養者名簿）（⑤の場合）'!$BJ107+1&lt;=15,IF(FG$19&gt;='様式３（療養者名簿）（⑤の場合）'!$BJ107,IF(FG$19&lt;='様式３（療養者名簿）（⑤の場合）'!$BK107,1,0),0),0)</f>
        <v>0</v>
      </c>
      <c r="FH102" s="247">
        <f>IF(FH$19-'様式３（療養者名簿）（⑤の場合）'!$BJ107+1&lt;=15,IF(FH$19&gt;='様式３（療養者名簿）（⑤の場合）'!$BJ107,IF(FH$19&lt;='様式３（療養者名簿）（⑤の場合）'!$BK107,1,0),0),0)</f>
        <v>0</v>
      </c>
      <c r="FI102" s="247">
        <f>IF(FI$19-'様式３（療養者名簿）（⑤の場合）'!$BJ107+1&lt;=15,IF(FI$19&gt;='様式３（療養者名簿）（⑤の場合）'!$BJ107,IF(FI$19&lt;='様式３（療養者名簿）（⑤の場合）'!$BK107,1,0),0),0)</f>
        <v>0</v>
      </c>
      <c r="FJ102" s="247">
        <f>IF(FJ$19-'様式３（療養者名簿）（⑤の場合）'!$BJ107+1&lt;=15,IF(FJ$19&gt;='様式３（療養者名簿）（⑤の場合）'!$BJ107,IF(FJ$19&lt;='様式３（療養者名簿）（⑤の場合）'!$BK107,1,0),0),0)</f>
        <v>0</v>
      </c>
      <c r="FK102" s="247">
        <f>IF(FK$19-'様式３（療養者名簿）（⑤の場合）'!$BJ107+1&lt;=15,IF(FK$19&gt;='様式３（療養者名簿）（⑤の場合）'!$BJ107,IF(FK$19&lt;='様式３（療養者名簿）（⑤の場合）'!$BK107,1,0),0),0)</f>
        <v>0</v>
      </c>
      <c r="FL102" s="247">
        <f>IF(FL$19-'様式３（療養者名簿）（⑤の場合）'!$BJ107+1&lt;=15,IF(FL$19&gt;='様式３（療養者名簿）（⑤の場合）'!$BJ107,IF(FL$19&lt;='様式３（療養者名簿）（⑤の場合）'!$BK107,1,0),0),0)</f>
        <v>0</v>
      </c>
      <c r="FM102" s="247">
        <f>IF(FM$19-'様式３（療養者名簿）（⑤の場合）'!$BJ107+1&lt;=15,IF(FM$19&gt;='様式３（療養者名簿）（⑤の場合）'!$BJ107,IF(FM$19&lt;='様式３（療養者名簿）（⑤の場合）'!$BK107,1,0),0),0)</f>
        <v>0</v>
      </c>
      <c r="FN102" s="247">
        <f>IF(FN$19-'様式３（療養者名簿）（⑤の場合）'!$BJ107+1&lt;=15,IF(FN$19&gt;='様式３（療養者名簿）（⑤の場合）'!$BJ107,IF(FN$19&lt;='様式３（療養者名簿）（⑤の場合）'!$BK107,1,0),0),0)</f>
        <v>0</v>
      </c>
      <c r="FO102" s="247">
        <f>IF(FO$19-'様式３（療養者名簿）（⑤の場合）'!$BJ107+1&lt;=15,IF(FO$19&gt;='様式３（療養者名簿）（⑤の場合）'!$BJ107,IF(FO$19&lt;='様式３（療養者名簿）（⑤の場合）'!$BK107,1,0),0),0)</f>
        <v>0</v>
      </c>
      <c r="FP102" s="247">
        <f>IF(FP$19-'様式３（療養者名簿）（⑤の場合）'!$BJ107+1&lt;=15,IF(FP$19&gt;='様式３（療養者名簿）（⑤の場合）'!$BJ107,IF(FP$19&lt;='様式３（療養者名簿）（⑤の場合）'!$BK107,1,0),0),0)</f>
        <v>0</v>
      </c>
      <c r="FQ102" s="247">
        <f>IF(FQ$19-'様式３（療養者名簿）（⑤の場合）'!$BJ107+1&lt;=15,IF(FQ$19&gt;='様式３（療養者名簿）（⑤の場合）'!$BJ107,IF(FQ$19&lt;='様式３（療養者名簿）（⑤の場合）'!$BK107,1,0),0),0)</f>
        <v>0</v>
      </c>
      <c r="FR102" s="247">
        <f>IF(FR$19-'様式３（療養者名簿）（⑤の場合）'!$BJ107+1&lt;=15,IF(FR$19&gt;='様式３（療養者名簿）（⑤の場合）'!$BJ107,IF(FR$19&lt;='様式３（療養者名簿）（⑤の場合）'!$BK107,1,0),0),0)</f>
        <v>0</v>
      </c>
      <c r="FS102" s="247">
        <f>IF(FS$19-'様式３（療養者名簿）（⑤の場合）'!$BJ107+1&lt;=15,IF(FS$19&gt;='様式３（療養者名簿）（⑤の場合）'!$BJ107,IF(FS$19&lt;='様式３（療養者名簿）（⑤の場合）'!$BK107,1,0),0),0)</f>
        <v>0</v>
      </c>
      <c r="FT102" s="247">
        <f>IF(FT$19-'様式３（療養者名簿）（⑤の場合）'!$BJ107+1&lt;=15,IF(FT$19&gt;='様式３（療養者名簿）（⑤の場合）'!$BJ107,IF(FT$19&lt;='様式３（療養者名簿）（⑤の場合）'!$BK107,1,0),0),0)</f>
        <v>0</v>
      </c>
      <c r="FU102" s="247">
        <f>IF(FU$19-'様式３（療養者名簿）（⑤の場合）'!$BJ107+1&lt;=15,IF(FU$19&gt;='様式３（療養者名簿）（⑤の場合）'!$BJ107,IF(FU$19&lt;='様式３（療養者名簿）（⑤の場合）'!$BK107,1,0),0),0)</f>
        <v>0</v>
      </c>
      <c r="FV102" s="247">
        <f>IF(FV$19-'様式３（療養者名簿）（⑤の場合）'!$BJ107+1&lt;=15,IF(FV$19&gt;='様式３（療養者名簿）（⑤の場合）'!$BJ107,IF(FV$19&lt;='様式３（療養者名簿）（⑤の場合）'!$BK107,1,0),0),0)</f>
        <v>0</v>
      </c>
      <c r="FW102" s="247">
        <f>IF(FW$19-'様式３（療養者名簿）（⑤の場合）'!$BJ107+1&lt;=15,IF(FW$19&gt;='様式３（療養者名簿）（⑤の場合）'!$BJ107,IF(FW$19&lt;='様式３（療養者名簿）（⑤の場合）'!$BK107,1,0),0),0)</f>
        <v>0</v>
      </c>
      <c r="FX102" s="247">
        <f>IF(FX$19-'様式３（療養者名簿）（⑤の場合）'!$BJ107+1&lt;=15,IF(FX$19&gt;='様式３（療養者名簿）（⑤の場合）'!$BJ107,IF(FX$19&lt;='様式３（療養者名簿）（⑤の場合）'!$BK107,1,0),0),0)</f>
        <v>0</v>
      </c>
      <c r="FY102" s="247">
        <f>IF(FY$19-'様式３（療養者名簿）（⑤の場合）'!$BJ107+1&lt;=15,IF(FY$19&gt;='様式３（療養者名簿）（⑤の場合）'!$BJ107,IF(FY$19&lt;='様式３（療養者名簿）（⑤の場合）'!$BK107,1,0),0),0)</f>
        <v>0</v>
      </c>
      <c r="FZ102" s="247">
        <f>IF(FZ$19-'様式３（療養者名簿）（⑤の場合）'!$BJ107+1&lt;=15,IF(FZ$19&gt;='様式３（療養者名簿）（⑤の場合）'!$BJ107,IF(FZ$19&lt;='様式３（療養者名簿）（⑤の場合）'!$BK107,1,0),0),0)</f>
        <v>0</v>
      </c>
      <c r="GA102" s="247">
        <f>IF(GA$19-'様式３（療養者名簿）（⑤の場合）'!$BJ107+1&lt;=15,IF(GA$19&gt;='様式３（療養者名簿）（⑤の場合）'!$BJ107,IF(GA$19&lt;='様式３（療養者名簿）（⑤の場合）'!$BK107,1,0),0),0)</f>
        <v>0</v>
      </c>
      <c r="GB102" s="247">
        <f>IF(GB$19-'様式３（療養者名簿）（⑤の場合）'!$BJ107+1&lt;=15,IF(GB$19&gt;='様式３（療養者名簿）（⑤の場合）'!$BJ107,IF(GB$19&lt;='様式３（療養者名簿）（⑤の場合）'!$BK107,1,0),0),0)</f>
        <v>0</v>
      </c>
      <c r="GC102" s="247">
        <f>IF(GC$19-'様式３（療養者名簿）（⑤の場合）'!$BJ107+1&lt;=15,IF(GC$19&gt;='様式３（療養者名簿）（⑤の場合）'!$BJ107,IF(GC$19&lt;='様式３（療養者名簿）（⑤の場合）'!$BK107,1,0),0),0)</f>
        <v>0</v>
      </c>
      <c r="GD102" s="247">
        <f>IF(GD$19-'様式３（療養者名簿）（⑤の場合）'!$BJ107+1&lt;=15,IF(GD$19&gt;='様式３（療養者名簿）（⑤の場合）'!$BJ107,IF(GD$19&lt;='様式３（療養者名簿）（⑤の場合）'!$BK107,1,0),0),0)</f>
        <v>0</v>
      </c>
      <c r="GE102" s="247">
        <f>IF(GE$19-'様式３（療養者名簿）（⑤の場合）'!$BJ107+1&lt;=15,IF(GE$19&gt;='様式３（療養者名簿）（⑤の場合）'!$BJ107,IF(GE$19&lt;='様式３（療養者名簿）（⑤の場合）'!$BK107,1,0),0),0)</f>
        <v>0</v>
      </c>
      <c r="GF102" s="247">
        <f>IF(GF$19-'様式３（療養者名簿）（⑤の場合）'!$BJ107+1&lt;=15,IF(GF$19&gt;='様式３（療養者名簿）（⑤の場合）'!$BJ107,IF(GF$19&lt;='様式３（療養者名簿）（⑤の場合）'!$BK107,1,0),0),0)</f>
        <v>0</v>
      </c>
      <c r="GG102" s="247">
        <f>IF(GG$19-'様式３（療養者名簿）（⑤の場合）'!$BJ107+1&lt;=15,IF(GG$19&gt;='様式３（療養者名簿）（⑤の場合）'!$BJ107,IF(GG$19&lt;='様式３（療養者名簿）（⑤の場合）'!$BK107,1,0),0),0)</f>
        <v>0</v>
      </c>
      <c r="GH102" s="247">
        <f>IF(GH$19-'様式３（療養者名簿）（⑤の場合）'!$BJ107+1&lt;=15,IF(GH$19&gt;='様式３（療養者名簿）（⑤の場合）'!$BJ107,IF(GH$19&lt;='様式３（療養者名簿）（⑤の場合）'!$BK107,1,0),0),0)</f>
        <v>0</v>
      </c>
      <c r="GI102" s="247">
        <f>IF(GI$19-'様式３（療養者名簿）（⑤の場合）'!$BJ107+1&lt;=15,IF(GI$19&gt;='様式３（療養者名簿）（⑤の場合）'!$BJ107,IF(GI$19&lt;='様式３（療養者名簿）（⑤の場合）'!$BK107,1,0),0),0)</f>
        <v>0</v>
      </c>
      <c r="GJ102" s="247">
        <f>IF(GJ$19-'様式３（療養者名簿）（⑤の場合）'!$BJ107+1&lt;=15,IF(GJ$19&gt;='様式３（療養者名簿）（⑤の場合）'!$BJ107,IF(GJ$19&lt;='様式３（療養者名簿）（⑤の場合）'!$BK107,1,0),0),0)</f>
        <v>0</v>
      </c>
      <c r="GK102" s="247">
        <f>IF(GK$19-'様式３（療養者名簿）（⑤の場合）'!$BJ107+1&lt;=15,IF(GK$19&gt;='様式３（療養者名簿）（⑤の場合）'!$BJ107,IF(GK$19&lt;='様式３（療養者名簿）（⑤の場合）'!$BK107,1,0),0),0)</f>
        <v>0</v>
      </c>
      <c r="GL102" s="247">
        <f>IF(GL$19-'様式３（療養者名簿）（⑤の場合）'!$BJ107+1&lt;=15,IF(GL$19&gt;='様式３（療養者名簿）（⑤の場合）'!$BJ107,IF(GL$19&lt;='様式３（療養者名簿）（⑤の場合）'!$BK107,1,0),0),0)</f>
        <v>0</v>
      </c>
      <c r="GM102" s="247">
        <f>IF(GM$19-'様式３（療養者名簿）（⑤の場合）'!$BJ107+1&lt;=15,IF(GM$19&gt;='様式３（療養者名簿）（⑤の場合）'!$BJ107,IF(GM$19&lt;='様式３（療養者名簿）（⑤の場合）'!$BK107,1,0),0),0)</f>
        <v>0</v>
      </c>
      <c r="GN102" s="247">
        <f>IF(GN$19-'様式３（療養者名簿）（⑤の場合）'!$BJ107+1&lt;=15,IF(GN$19&gt;='様式３（療養者名簿）（⑤の場合）'!$BJ107,IF(GN$19&lt;='様式３（療養者名簿）（⑤の場合）'!$BK107,1,0),0),0)</f>
        <v>0</v>
      </c>
      <c r="GO102" s="247">
        <f>IF(GO$19-'様式３（療養者名簿）（⑤の場合）'!$BJ107+1&lt;=15,IF(GO$19&gt;='様式３（療養者名簿）（⑤の場合）'!$BJ107,IF(GO$19&lt;='様式３（療養者名簿）（⑤の場合）'!$BK107,1,0),0),0)</f>
        <v>0</v>
      </c>
      <c r="GP102" s="247">
        <f>IF(GP$19-'様式３（療養者名簿）（⑤の場合）'!$BJ107+1&lt;=15,IF(GP$19&gt;='様式３（療養者名簿）（⑤の場合）'!$BJ107,IF(GP$19&lt;='様式３（療養者名簿）（⑤の場合）'!$BK107,1,0),0),0)</f>
        <v>0</v>
      </c>
      <c r="GQ102" s="247">
        <f>IF(GQ$19-'様式３（療養者名簿）（⑤の場合）'!$BJ107+1&lt;=15,IF(GQ$19&gt;='様式３（療養者名簿）（⑤の場合）'!$BJ107,IF(GQ$19&lt;='様式３（療養者名簿）（⑤の場合）'!$BK107,1,0),0),0)</f>
        <v>0</v>
      </c>
      <c r="GR102" s="247">
        <f>IF(GR$19-'様式３（療養者名簿）（⑤の場合）'!$BJ107+1&lt;=15,IF(GR$19&gt;='様式３（療養者名簿）（⑤の場合）'!$BJ107,IF(GR$19&lt;='様式３（療養者名簿）（⑤の場合）'!$BK107,1,0),0),0)</f>
        <v>0</v>
      </c>
      <c r="GS102" s="247">
        <f>IF(GS$19-'様式３（療養者名簿）（⑤の場合）'!$BJ107+1&lt;=15,IF(GS$19&gt;='様式３（療養者名簿）（⑤の場合）'!$BJ107,IF(GS$19&lt;='様式３（療養者名簿）（⑤の場合）'!$BK107,1,0),0),0)</f>
        <v>0</v>
      </c>
      <c r="GT102" s="247">
        <f>IF(GT$19-'様式３（療養者名簿）（⑤の場合）'!$BJ107+1&lt;=15,IF(GT$19&gt;='様式３（療養者名簿）（⑤の場合）'!$BJ107,IF(GT$19&lt;='様式３（療養者名簿）（⑤の場合）'!$BK107,1,0),0),0)</f>
        <v>0</v>
      </c>
      <c r="GU102" s="247">
        <f>IF(GU$19-'様式３（療養者名簿）（⑤の場合）'!$BJ107+1&lt;=15,IF(GU$19&gt;='様式３（療養者名簿）（⑤の場合）'!$BJ107,IF(GU$19&lt;='様式３（療養者名簿）（⑤の場合）'!$BK107,1,0),0),0)</f>
        <v>0</v>
      </c>
      <c r="GV102" s="247">
        <f>IF(GV$19-'様式３（療養者名簿）（⑤の場合）'!$BJ107+1&lt;=15,IF(GV$19&gt;='様式３（療養者名簿）（⑤の場合）'!$BJ107,IF(GV$19&lt;='様式３（療養者名簿）（⑤の場合）'!$BK107,1,0),0),0)</f>
        <v>0</v>
      </c>
      <c r="GW102" s="247">
        <f>IF(GW$19-'様式３（療養者名簿）（⑤の場合）'!$BJ107+1&lt;=15,IF(GW$19&gt;='様式３（療養者名簿）（⑤の場合）'!$BJ107,IF(GW$19&lt;='様式３（療養者名簿）（⑤の場合）'!$BK107,1,0),0),0)</f>
        <v>0</v>
      </c>
      <c r="GX102" s="247">
        <f>IF(GX$19-'様式３（療養者名簿）（⑤の場合）'!$BJ107+1&lt;=15,IF(GX$19&gt;='様式３（療養者名簿）（⑤の場合）'!$BJ107,IF(GX$19&lt;='様式３（療養者名簿）（⑤の場合）'!$BK107,1,0),0),0)</f>
        <v>0</v>
      </c>
      <c r="GY102" s="247">
        <f>IF(GY$19-'様式３（療養者名簿）（⑤の場合）'!$BJ107+1&lt;=15,IF(GY$19&gt;='様式３（療養者名簿）（⑤の場合）'!$BJ107,IF(GY$19&lt;='様式３（療養者名簿）（⑤の場合）'!$BK107,1,0),0),0)</f>
        <v>0</v>
      </c>
      <c r="GZ102" s="247">
        <f>IF(GZ$19-'様式３（療養者名簿）（⑤の場合）'!$BJ107+1&lt;=15,IF(GZ$19&gt;='様式３（療養者名簿）（⑤の場合）'!$BJ107,IF(GZ$19&lt;='様式３（療養者名簿）（⑤の場合）'!$BK107,1,0),0),0)</f>
        <v>0</v>
      </c>
      <c r="HA102" s="247">
        <f>IF(HA$19-'様式３（療養者名簿）（⑤の場合）'!$BJ107+1&lt;=15,IF(HA$19&gt;='様式３（療養者名簿）（⑤の場合）'!$BJ107,IF(HA$19&lt;='様式３（療養者名簿）（⑤の場合）'!$BK107,1,0),0),0)</f>
        <v>0</v>
      </c>
      <c r="HB102" s="247">
        <f>IF(HB$19-'様式３（療養者名簿）（⑤の場合）'!$BJ107+1&lt;=15,IF(HB$19&gt;='様式３（療養者名簿）（⑤の場合）'!$BJ107,IF(HB$19&lt;='様式３（療養者名簿）（⑤の場合）'!$BK107,1,0),0),0)</f>
        <v>0</v>
      </c>
      <c r="HC102" s="247">
        <f>IF(HC$19-'様式３（療養者名簿）（⑤の場合）'!$BJ107+1&lt;=15,IF(HC$19&gt;='様式３（療養者名簿）（⑤の場合）'!$BJ107,IF(HC$19&lt;='様式３（療養者名簿）（⑤の場合）'!$BK107,1,0),0),0)</f>
        <v>0</v>
      </c>
      <c r="HD102" s="247">
        <f>IF(HD$19-'様式３（療養者名簿）（⑤の場合）'!$BJ107+1&lt;=15,IF(HD$19&gt;='様式３（療養者名簿）（⑤の場合）'!$BJ107,IF(HD$19&lt;='様式３（療養者名簿）（⑤の場合）'!$BK107,1,0),0),0)</f>
        <v>0</v>
      </c>
      <c r="HE102" s="247">
        <f>IF(HE$19-'様式３（療養者名簿）（⑤の場合）'!$BJ107+1&lt;=15,IF(HE$19&gt;='様式３（療養者名簿）（⑤の場合）'!$BJ107,IF(HE$19&lt;='様式３（療養者名簿）（⑤の場合）'!$BK107,1,0),0),0)</f>
        <v>0</v>
      </c>
      <c r="HF102" s="247">
        <f>IF(HF$19-'様式３（療養者名簿）（⑤の場合）'!$BJ107+1&lt;=15,IF(HF$19&gt;='様式３（療養者名簿）（⑤の場合）'!$BJ107,IF(HF$19&lt;='様式３（療養者名簿）（⑤の場合）'!$BK107,1,0),0),0)</f>
        <v>0</v>
      </c>
      <c r="HG102" s="247">
        <f>IF(HG$19-'様式３（療養者名簿）（⑤の場合）'!$BJ107+1&lt;=15,IF(HG$19&gt;='様式３（療養者名簿）（⑤の場合）'!$BJ107,IF(HG$19&lt;='様式３（療養者名簿）（⑤の場合）'!$BK107,1,0),0),0)</f>
        <v>0</v>
      </c>
      <c r="HH102" s="247">
        <f>IF(HH$19-'様式３（療養者名簿）（⑤の場合）'!$BJ107+1&lt;=15,IF(HH$19&gt;='様式３（療養者名簿）（⑤の場合）'!$BJ107,IF(HH$19&lt;='様式３（療養者名簿）（⑤の場合）'!$BK107,1,0),0),0)</f>
        <v>0</v>
      </c>
      <c r="HI102" s="247">
        <f>IF(HI$19-'様式３（療養者名簿）（⑤の場合）'!$BJ107+1&lt;=15,IF(HI$19&gt;='様式３（療養者名簿）（⑤の場合）'!$BJ107,IF(HI$19&lt;='様式３（療養者名簿）（⑤の場合）'!$BK107,1,0),0),0)</f>
        <v>0</v>
      </c>
      <c r="HJ102" s="247">
        <f>IF(HJ$19-'様式３（療養者名簿）（⑤の場合）'!$BJ107+1&lt;=15,IF(HJ$19&gt;='様式３（療養者名簿）（⑤の場合）'!$BJ107,IF(HJ$19&lt;='様式３（療養者名簿）（⑤の場合）'!$BK107,1,0),0),0)</f>
        <v>0</v>
      </c>
      <c r="HK102" s="247">
        <f>IF(HK$19-'様式３（療養者名簿）（⑤の場合）'!$BJ107+1&lt;=15,IF(HK$19&gt;='様式３（療養者名簿）（⑤の場合）'!$BJ107,IF(HK$19&lt;='様式３（療養者名簿）（⑤の場合）'!$BK107,1,0),0),0)</f>
        <v>0</v>
      </c>
      <c r="HL102" s="247">
        <f>IF(HL$19-'様式３（療養者名簿）（⑤の場合）'!$BJ107+1&lt;=15,IF(HL$19&gt;='様式３（療養者名簿）（⑤の場合）'!$BJ107,IF(HL$19&lt;='様式３（療養者名簿）（⑤の場合）'!$BK107,1,0),0),0)</f>
        <v>0</v>
      </c>
      <c r="HM102" s="247">
        <f>IF(HM$19-'様式３（療養者名簿）（⑤の場合）'!$BJ107+1&lt;=15,IF(HM$19&gt;='様式３（療養者名簿）（⑤の場合）'!$BJ107,IF(HM$19&lt;='様式３（療養者名簿）（⑤の場合）'!$BK107,1,0),0),0)</f>
        <v>0</v>
      </c>
      <c r="HN102" s="247">
        <f>IF(HN$19-'様式３（療養者名簿）（⑤の場合）'!$BJ107+1&lt;=15,IF(HN$19&gt;='様式３（療養者名簿）（⑤の場合）'!$BJ107,IF(HN$19&lt;='様式３（療養者名簿）（⑤の場合）'!$BK107,1,0),0),0)</f>
        <v>0</v>
      </c>
      <c r="HO102" s="247">
        <f>IF(HO$19-'様式３（療養者名簿）（⑤の場合）'!$BJ107+1&lt;=15,IF(HO$19&gt;='様式３（療養者名簿）（⑤の場合）'!$BJ107,IF(HO$19&lt;='様式３（療養者名簿）（⑤の場合）'!$BK107,1,0),0),0)</f>
        <v>0</v>
      </c>
      <c r="HP102" s="247">
        <f>IF(HP$19-'様式３（療養者名簿）（⑤の場合）'!$BJ107+1&lt;=15,IF(HP$19&gt;='様式３（療養者名簿）（⑤の場合）'!$BJ107,IF(HP$19&lt;='様式３（療養者名簿）（⑤の場合）'!$BK107,1,0),0),0)</f>
        <v>0</v>
      </c>
      <c r="HQ102" s="247">
        <f>IF(HQ$19-'様式３（療養者名簿）（⑤の場合）'!$BJ107+1&lt;=15,IF(HQ$19&gt;='様式３（療養者名簿）（⑤の場合）'!$BJ107,IF(HQ$19&lt;='様式３（療養者名簿）（⑤の場合）'!$BK107,1,0),0),0)</f>
        <v>0</v>
      </c>
      <c r="HR102" s="247">
        <f>IF(HR$19-'様式３（療養者名簿）（⑤の場合）'!$BJ107+1&lt;=15,IF(HR$19&gt;='様式３（療養者名簿）（⑤の場合）'!$BJ107,IF(HR$19&lt;='様式３（療養者名簿）（⑤の場合）'!$BK107,1,0),0),0)</f>
        <v>0</v>
      </c>
      <c r="HS102" s="247">
        <f>IF(HS$19-'様式３（療養者名簿）（⑤の場合）'!$BJ107+1&lt;=15,IF(HS$19&gt;='様式３（療養者名簿）（⑤の場合）'!$BJ107,IF(HS$19&lt;='様式３（療養者名簿）（⑤の場合）'!$BK107,1,0),0),0)</f>
        <v>0</v>
      </c>
      <c r="HT102" s="247">
        <f>IF(HT$19-'様式３（療養者名簿）（⑤の場合）'!$BJ107+1&lt;=15,IF(HT$19&gt;='様式３（療養者名簿）（⑤の場合）'!$BJ107,IF(HT$19&lt;='様式３（療養者名簿）（⑤の場合）'!$BK107,1,0),0),0)</f>
        <v>0</v>
      </c>
      <c r="HU102" s="247">
        <f>IF(HU$19-'様式３（療養者名簿）（⑤の場合）'!$BJ107+1&lt;=15,IF(HU$19&gt;='様式３（療養者名簿）（⑤の場合）'!$BJ107,IF(HU$19&lt;='様式３（療養者名簿）（⑤の場合）'!$BK107,1,0),0),0)</f>
        <v>0</v>
      </c>
      <c r="HV102" s="247">
        <f>IF(HV$19-'様式３（療養者名簿）（⑤の場合）'!$BJ107+1&lt;=15,IF(HV$19&gt;='様式３（療養者名簿）（⑤の場合）'!$BJ107,IF(HV$19&lt;='様式３（療養者名簿）（⑤の場合）'!$BK107,1,0),0),0)</f>
        <v>0</v>
      </c>
      <c r="HW102" s="247">
        <f>IF(HW$19-'様式３（療養者名簿）（⑤の場合）'!$BJ107+1&lt;=15,IF(HW$19&gt;='様式３（療養者名簿）（⑤の場合）'!$BJ107,IF(HW$19&lt;='様式３（療養者名簿）（⑤の場合）'!$BK107,1,0),0),0)</f>
        <v>0</v>
      </c>
      <c r="HX102" s="247">
        <f>IF(HX$19-'様式３（療養者名簿）（⑤の場合）'!$BJ107+1&lt;=15,IF(HX$19&gt;='様式３（療養者名簿）（⑤の場合）'!$BJ107,IF(HX$19&lt;='様式３（療養者名簿）（⑤の場合）'!$BK107,1,0),0),0)</f>
        <v>0</v>
      </c>
      <c r="HY102" s="247">
        <f>IF(HY$19-'様式３（療養者名簿）（⑤の場合）'!$BJ107+1&lt;=15,IF(HY$19&gt;='様式３（療養者名簿）（⑤の場合）'!$BJ107,IF(HY$19&lt;='様式３（療養者名簿）（⑤の場合）'!$BK107,1,0),0),0)</f>
        <v>0</v>
      </c>
      <c r="HZ102" s="247">
        <f>IF(HZ$19-'様式３（療養者名簿）（⑤の場合）'!$BJ107+1&lt;=15,IF(HZ$19&gt;='様式３（療養者名簿）（⑤の場合）'!$BJ107,IF(HZ$19&lt;='様式３（療養者名簿）（⑤の場合）'!$BK107,1,0),0),0)</f>
        <v>0</v>
      </c>
      <c r="IA102" s="247">
        <f>IF(IA$19-'様式３（療養者名簿）（⑤の場合）'!$BJ107+1&lt;=15,IF(IA$19&gt;='様式３（療養者名簿）（⑤の場合）'!$BJ107,IF(IA$19&lt;='様式３（療養者名簿）（⑤の場合）'!$BK107,1,0),0),0)</f>
        <v>0</v>
      </c>
      <c r="IB102" s="247">
        <f>IF(IB$19-'様式３（療養者名簿）（⑤の場合）'!$BJ107+1&lt;=15,IF(IB$19&gt;='様式３（療養者名簿）（⑤の場合）'!$BJ107,IF(IB$19&lt;='様式３（療養者名簿）（⑤の場合）'!$BK107,1,0),0),0)</f>
        <v>0</v>
      </c>
      <c r="IC102" s="247">
        <f>IF(IC$19-'様式３（療養者名簿）（⑤の場合）'!$BJ107+1&lt;=15,IF(IC$19&gt;='様式３（療養者名簿）（⑤の場合）'!$BJ107,IF(IC$19&lt;='様式３（療養者名簿）（⑤の場合）'!$BK107,1,0),0),0)</f>
        <v>0</v>
      </c>
      <c r="ID102" s="247">
        <f>IF(ID$19-'様式３（療養者名簿）（⑤の場合）'!$BJ107+1&lt;=15,IF(ID$19&gt;='様式３（療養者名簿）（⑤の場合）'!$BJ107,IF(ID$19&lt;='様式３（療養者名簿）（⑤の場合）'!$BK107,1,0),0),0)</f>
        <v>0</v>
      </c>
      <c r="IE102" s="247">
        <f>IF(IE$19-'様式３（療養者名簿）（⑤の場合）'!$BJ107+1&lt;=15,IF(IE$19&gt;='様式３（療養者名簿）（⑤の場合）'!$BJ107,IF(IE$19&lt;='様式３（療養者名簿）（⑤の場合）'!$BK107,1,0),0),0)</f>
        <v>0</v>
      </c>
      <c r="IF102" s="247">
        <f>IF(IF$19-'様式３（療養者名簿）（⑤の場合）'!$BJ107+1&lt;=15,IF(IF$19&gt;='様式３（療養者名簿）（⑤の場合）'!$BJ107,IF(IF$19&lt;='様式３（療養者名簿）（⑤の場合）'!$BK107,1,0),0),0)</f>
        <v>0</v>
      </c>
      <c r="IG102" s="247">
        <f>IF(IG$19-'様式３（療養者名簿）（⑤の場合）'!$BJ107+1&lt;=15,IF(IG$19&gt;='様式３（療養者名簿）（⑤の場合）'!$BJ107,IF(IG$19&lt;='様式３（療養者名簿）（⑤の場合）'!$BK107,1,0),0),0)</f>
        <v>0</v>
      </c>
      <c r="IH102" s="247">
        <f>IF(IH$19-'様式３（療養者名簿）（⑤の場合）'!$BJ107+1&lt;=15,IF(IH$19&gt;='様式３（療養者名簿）（⑤の場合）'!$BJ107,IF(IH$19&lt;='様式３（療養者名簿）（⑤の場合）'!$BK107,1,0),0),0)</f>
        <v>0</v>
      </c>
      <c r="II102" s="247">
        <f>IF(II$19-'様式３（療養者名簿）（⑤の場合）'!$BJ107+1&lt;=15,IF(II$19&gt;='様式３（療養者名簿）（⑤の場合）'!$BJ107,IF(II$19&lt;='様式３（療養者名簿）（⑤の場合）'!$BK107,1,0),0),0)</f>
        <v>0</v>
      </c>
      <c r="IJ102" s="247">
        <f>IF(IJ$19-'様式３（療養者名簿）（⑤の場合）'!$BJ107+1&lt;=15,IF(IJ$19&gt;='様式３（療養者名簿）（⑤の場合）'!$BJ107,IF(IJ$19&lt;='様式３（療養者名簿）（⑤の場合）'!$BK107,1,0),0),0)</f>
        <v>0</v>
      </c>
      <c r="IK102" s="247">
        <f>IF(IK$19-'様式３（療養者名簿）（⑤の場合）'!$BJ107+1&lt;=15,IF(IK$19&gt;='様式３（療養者名簿）（⑤の場合）'!$BJ107,IF(IK$19&lt;='様式３（療養者名簿）（⑤の場合）'!$BK107,1,0),0),0)</f>
        <v>0</v>
      </c>
      <c r="IL102" s="247">
        <f>IF(IL$19-'様式３（療養者名簿）（⑤の場合）'!$BJ107+1&lt;=15,IF(IL$19&gt;='様式３（療養者名簿）（⑤の場合）'!$BJ107,IF(IL$19&lt;='様式３（療養者名簿）（⑤の場合）'!$BK107,1,0),0),0)</f>
        <v>0</v>
      </c>
      <c r="IM102" s="247">
        <f>IF(IM$19-'様式３（療養者名簿）（⑤の場合）'!$BJ107+1&lt;=15,IF(IM$19&gt;='様式３（療養者名簿）（⑤の場合）'!$BJ107,IF(IM$19&lt;='様式３（療養者名簿）（⑤の場合）'!$BK107,1,0),0),0)</f>
        <v>0</v>
      </c>
      <c r="IN102" s="247">
        <f>IF(IN$19-'様式３（療養者名簿）（⑤の場合）'!$BJ107+1&lt;=15,IF(IN$19&gt;='様式３（療養者名簿）（⑤の場合）'!$BJ107,IF(IN$19&lt;='様式３（療養者名簿）（⑤の場合）'!$BK107,1,0),0),0)</f>
        <v>0</v>
      </c>
      <c r="IO102" s="247">
        <f>IF(IO$19-'様式３（療養者名簿）（⑤の場合）'!$BJ107+1&lt;=15,IF(IO$19&gt;='様式３（療養者名簿）（⑤の場合）'!$BJ107,IF(IO$19&lt;='様式３（療養者名簿）（⑤の場合）'!$BK107,1,0),0),0)</f>
        <v>0</v>
      </c>
      <c r="IP102" s="247">
        <f>IF(IP$19-'様式３（療養者名簿）（⑤の場合）'!$BJ107+1&lt;=15,IF(IP$19&gt;='様式３（療養者名簿）（⑤の場合）'!$BJ107,IF(IP$19&lt;='様式３（療養者名簿）（⑤の場合）'!$BK107,1,0),0),0)</f>
        <v>0</v>
      </c>
      <c r="IQ102" s="247">
        <f>IF(IQ$19-'様式３（療養者名簿）（⑤の場合）'!$BJ107+1&lt;=15,IF(IQ$19&gt;='様式３（療養者名簿）（⑤の場合）'!$BJ107,IF(IQ$19&lt;='様式３（療養者名簿）（⑤の場合）'!$BK107,1,0),0),0)</f>
        <v>0</v>
      </c>
      <c r="IR102" s="247">
        <f>IF(IR$19-'様式３（療養者名簿）（⑤の場合）'!$BJ107+1&lt;=15,IF(IR$19&gt;='様式３（療養者名簿）（⑤の場合）'!$BJ107,IF(IR$19&lt;='様式３（療養者名簿）（⑤の場合）'!$BK107,1,0),0),0)</f>
        <v>0</v>
      </c>
      <c r="IS102" s="247">
        <f>IF(IS$19-'様式３（療養者名簿）（⑤の場合）'!$BJ107+1&lt;=15,IF(IS$19&gt;='様式３（療養者名簿）（⑤の場合）'!$BJ107,IF(IS$19&lt;='様式３（療養者名簿）（⑤の場合）'!$BK107,1,0),0),0)</f>
        <v>0</v>
      </c>
      <c r="IT102" s="247">
        <f>IF(IT$19-'様式３（療養者名簿）（⑤の場合）'!$BJ107+1&lt;=15,IF(IT$19&gt;='様式３（療養者名簿）（⑤の場合）'!$BJ107,IF(IT$19&lt;='様式３（療養者名簿）（⑤の場合）'!$BK107,1,0),0),0)</f>
        <v>0</v>
      </c>
      <c r="IU102" s="247">
        <f>IF(IU$19-'様式３（療養者名簿）（⑤の場合）'!$BJ107+1&lt;=15,IF(IU$19&gt;='様式３（療養者名簿）（⑤の場合）'!$BJ107,IF(IU$19&lt;='様式３（療養者名簿）（⑤の場合）'!$BK107,1,0),0),0)</f>
        <v>0</v>
      </c>
      <c r="IV102" s="247">
        <f>IF(IV$19-'様式３（療養者名簿）（⑤の場合）'!$BJ107+1&lt;=15,IF(IV$19&gt;='様式３（療養者名簿）（⑤の場合）'!$BJ107,IF(IV$19&lt;='様式３（療養者名簿）（⑤の場合）'!$BK107,1,0),0),0)</f>
        <v>0</v>
      </c>
      <c r="IW102" s="247">
        <f>IF(IW$19-'様式３（療養者名簿）（⑤の場合）'!$BJ107+1&lt;=15,IF(IW$19&gt;='様式３（療養者名簿）（⑤の場合）'!$BJ107,IF(IW$19&lt;='様式３（療養者名簿）（⑤の場合）'!$BK107,1,0),0),0)</f>
        <v>0</v>
      </c>
      <c r="IX102" s="247">
        <f>IF(IX$19-'様式３（療養者名簿）（⑤の場合）'!$BJ107+1&lt;=15,IF(IX$19&gt;='様式３（療養者名簿）（⑤の場合）'!$BJ107,IF(IX$19&lt;='様式３（療養者名簿）（⑤の場合）'!$BK107,1,0),0),0)</f>
        <v>0</v>
      </c>
      <c r="IY102" s="247">
        <f>IF(IY$19-'様式３（療養者名簿）（⑤の場合）'!$BJ107+1&lt;=15,IF(IY$19&gt;='様式３（療養者名簿）（⑤の場合）'!$BJ107,IF(IY$19&lt;='様式３（療養者名簿）（⑤の場合）'!$BK107,1,0),0),0)</f>
        <v>0</v>
      </c>
      <c r="IZ102" s="247">
        <f>IF(IZ$19-'様式３（療養者名簿）（⑤の場合）'!$BJ107+1&lt;=15,IF(IZ$19&gt;='様式３（療養者名簿）（⑤の場合）'!$BJ107,IF(IZ$19&lt;='様式３（療養者名簿）（⑤の場合）'!$BK107,1,0),0),0)</f>
        <v>0</v>
      </c>
      <c r="JA102" s="247">
        <f>IF(JA$19-'様式３（療養者名簿）（⑤の場合）'!$BJ107+1&lt;=15,IF(JA$19&gt;='様式３（療養者名簿）（⑤の場合）'!$BJ107,IF(JA$19&lt;='様式３（療養者名簿）（⑤の場合）'!$BK107,1,0),0),0)</f>
        <v>0</v>
      </c>
      <c r="JB102" s="247">
        <f>IF(JB$19-'様式３（療養者名簿）（⑤の場合）'!$BJ107+1&lt;=15,IF(JB$19&gt;='様式３（療養者名簿）（⑤の場合）'!$BJ107,IF(JB$19&lt;='様式３（療養者名簿）（⑤の場合）'!$BK107,1,0),0),0)</f>
        <v>0</v>
      </c>
      <c r="JC102" s="247">
        <f>IF(JC$19-'様式３（療養者名簿）（⑤の場合）'!$BJ107+1&lt;=15,IF(JC$19&gt;='様式３（療養者名簿）（⑤の場合）'!$BJ107,IF(JC$19&lt;='様式３（療養者名簿）（⑤の場合）'!$BK107,1,0),0),0)</f>
        <v>0</v>
      </c>
      <c r="JD102" s="247">
        <f>IF(JD$19-'様式３（療養者名簿）（⑤の場合）'!$BJ107+1&lt;=15,IF(JD$19&gt;='様式３（療養者名簿）（⑤の場合）'!$BJ107,IF(JD$19&lt;='様式３（療養者名簿）（⑤の場合）'!$BK107,1,0),0),0)</f>
        <v>0</v>
      </c>
      <c r="JE102" s="247">
        <f>IF(JE$19-'様式３（療養者名簿）（⑤の場合）'!$BJ107+1&lt;=15,IF(JE$19&gt;='様式３（療養者名簿）（⑤の場合）'!$BJ107,IF(JE$19&lt;='様式３（療養者名簿）（⑤の場合）'!$BK107,1,0),0),0)</f>
        <v>0</v>
      </c>
      <c r="JF102" s="247">
        <f>IF(JF$19-'様式３（療養者名簿）（⑤の場合）'!$BJ107+1&lt;=15,IF(JF$19&gt;='様式３（療養者名簿）（⑤の場合）'!$BJ107,IF(JF$19&lt;='様式３（療養者名簿）（⑤の場合）'!$BK107,1,0),0),0)</f>
        <v>0</v>
      </c>
      <c r="JG102" s="247">
        <f>IF(JG$19-'様式３（療養者名簿）（⑤の場合）'!$BJ107+1&lt;=15,IF(JG$19&gt;='様式３（療養者名簿）（⑤の場合）'!$BJ107,IF(JG$19&lt;='様式３（療養者名簿）（⑤の場合）'!$BK107,1,0),0),0)</f>
        <v>0</v>
      </c>
      <c r="JH102" s="247">
        <f>IF(JH$19-'様式３（療養者名簿）（⑤の場合）'!$BJ107+1&lt;=15,IF(JH$19&gt;='様式３（療養者名簿）（⑤の場合）'!$BJ107,IF(JH$19&lt;='様式３（療養者名簿）（⑤の場合）'!$BK107,1,0),0),0)</f>
        <v>0</v>
      </c>
      <c r="JI102" s="247">
        <f>IF(JI$19-'様式３（療養者名簿）（⑤の場合）'!$BJ107+1&lt;=15,IF(JI$19&gt;='様式３（療養者名簿）（⑤の場合）'!$BJ107,IF(JI$19&lt;='様式３（療養者名簿）（⑤の場合）'!$BK107,1,0),0),0)</f>
        <v>0</v>
      </c>
      <c r="JJ102" s="247">
        <f>IF(JJ$19-'様式３（療養者名簿）（⑤の場合）'!$BJ107+1&lt;=15,IF(JJ$19&gt;='様式３（療養者名簿）（⑤の場合）'!$BJ107,IF(JJ$19&lt;='様式３（療養者名簿）（⑤の場合）'!$BK107,1,0),0),0)</f>
        <v>0</v>
      </c>
      <c r="JK102" s="247">
        <f>IF(JK$19-'様式３（療養者名簿）（⑤の場合）'!$BJ107+1&lt;=15,IF(JK$19&gt;='様式３（療養者名簿）（⑤の場合）'!$BJ107,IF(JK$19&lt;='様式３（療養者名簿）（⑤の場合）'!$BK107,1,0),0),0)</f>
        <v>0</v>
      </c>
      <c r="JL102" s="247">
        <f>IF(JL$19-'様式３（療養者名簿）（⑤の場合）'!$BJ107+1&lt;=15,IF(JL$19&gt;='様式３（療養者名簿）（⑤の場合）'!$BJ107,IF(JL$19&lt;='様式３（療養者名簿）（⑤の場合）'!$BK107,1,0),0),0)</f>
        <v>0</v>
      </c>
      <c r="JM102" s="247">
        <f>IF(JM$19-'様式３（療養者名簿）（⑤の場合）'!$BJ107+1&lt;=15,IF(JM$19&gt;='様式３（療養者名簿）（⑤の場合）'!$BJ107,IF(JM$19&lt;='様式３（療養者名簿）（⑤の場合）'!$BK107,1,0),0),0)</f>
        <v>0</v>
      </c>
      <c r="JN102" s="247">
        <f>IF(JN$19-'様式３（療養者名簿）（⑤の場合）'!$BJ107+1&lt;=15,IF(JN$19&gt;='様式３（療養者名簿）（⑤の場合）'!$BJ107,IF(JN$19&lt;='様式３（療養者名簿）（⑤の場合）'!$BK107,1,0),0),0)</f>
        <v>0</v>
      </c>
      <c r="JO102" s="247">
        <f>IF(JO$19-'様式３（療養者名簿）（⑤の場合）'!$BJ107+1&lt;=15,IF(JO$19&gt;='様式３（療養者名簿）（⑤の場合）'!$BJ107,IF(JO$19&lt;='様式３（療養者名簿）（⑤の場合）'!$BK107,1,0),0),0)</f>
        <v>0</v>
      </c>
      <c r="JP102" s="247">
        <f>IF(JP$19-'様式３（療養者名簿）（⑤の場合）'!$BJ107+1&lt;=15,IF(JP$19&gt;='様式３（療養者名簿）（⑤の場合）'!$BJ107,IF(JP$19&lt;='様式３（療養者名簿）（⑤の場合）'!$BK107,1,0),0),0)</f>
        <v>0</v>
      </c>
      <c r="JQ102" s="247">
        <f>IF(JQ$19-'様式３（療養者名簿）（⑤の場合）'!$BJ107+1&lt;=15,IF(JQ$19&gt;='様式３（療養者名簿）（⑤の場合）'!$BJ107,IF(JQ$19&lt;='様式３（療養者名簿）（⑤の場合）'!$BK107,1,0),0),0)</f>
        <v>0</v>
      </c>
      <c r="JR102" s="247">
        <f>IF(JR$19-'様式３（療養者名簿）（⑤の場合）'!$BJ107+1&lt;=15,IF(JR$19&gt;='様式３（療養者名簿）（⑤の場合）'!$BJ107,IF(JR$19&lt;='様式３（療養者名簿）（⑤の場合）'!$BK107,1,0),0),0)</f>
        <v>0</v>
      </c>
      <c r="JS102" s="247">
        <f>IF(JS$19-'様式３（療養者名簿）（⑤の場合）'!$BJ107+1&lt;=15,IF(JS$19&gt;='様式３（療養者名簿）（⑤の場合）'!$BJ107,IF(JS$19&lt;='様式３（療養者名簿）（⑤の場合）'!$BK107,1,0),0),0)</f>
        <v>0</v>
      </c>
      <c r="JT102" s="247">
        <f>IF(JT$19-'様式３（療養者名簿）（⑤の場合）'!$BJ107+1&lt;=15,IF(JT$19&gt;='様式３（療養者名簿）（⑤の場合）'!$BJ107,IF(JT$19&lt;='様式３（療養者名簿）（⑤の場合）'!$BK107,1,0),0),0)</f>
        <v>0</v>
      </c>
      <c r="JU102" s="247">
        <f>IF(JU$19-'様式３（療養者名簿）（⑤の場合）'!$BJ107+1&lt;=15,IF(JU$19&gt;='様式３（療養者名簿）（⑤の場合）'!$BJ107,IF(JU$19&lt;='様式３（療養者名簿）（⑤の場合）'!$BK107,1,0),0),0)</f>
        <v>0</v>
      </c>
      <c r="JV102" s="247">
        <f>IF(JV$19-'様式３（療養者名簿）（⑤の場合）'!$BJ107+1&lt;=15,IF(JV$19&gt;='様式３（療養者名簿）（⑤の場合）'!$BJ107,IF(JV$19&lt;='様式３（療養者名簿）（⑤の場合）'!$BK107,1,0),0),0)</f>
        <v>0</v>
      </c>
      <c r="JW102" s="247">
        <f>IF(JW$19-'様式３（療養者名簿）（⑤の場合）'!$BJ107+1&lt;=15,IF(JW$19&gt;='様式３（療養者名簿）（⑤の場合）'!$BJ107,IF(JW$19&lt;='様式３（療養者名簿）（⑤の場合）'!$BK107,1,0),0),0)</f>
        <v>0</v>
      </c>
      <c r="JX102" s="247">
        <f>IF(JX$19-'様式３（療養者名簿）（⑤の場合）'!$BJ107+1&lt;=15,IF(JX$19&gt;='様式３（療養者名簿）（⑤の場合）'!$BJ107,IF(JX$19&lt;='様式３（療養者名簿）（⑤の場合）'!$BK107,1,0),0),0)</f>
        <v>0</v>
      </c>
      <c r="JY102" s="247">
        <f>IF(JY$19-'様式３（療養者名簿）（⑤の場合）'!$BJ107+1&lt;=15,IF(JY$19&gt;='様式３（療養者名簿）（⑤の場合）'!$BJ107,IF(JY$19&lt;='様式３（療養者名簿）（⑤の場合）'!$BK107,1,0),0),0)</f>
        <v>0</v>
      </c>
      <c r="JZ102" s="247">
        <f>IF(JZ$19-'様式３（療養者名簿）（⑤の場合）'!$BJ107+1&lt;=15,IF(JZ$19&gt;='様式３（療養者名簿）（⑤の場合）'!$BJ107,IF(JZ$19&lt;='様式３（療養者名簿）（⑤の場合）'!$BK107,1,0),0),0)</f>
        <v>0</v>
      </c>
      <c r="KA102" s="247">
        <f>IF(KA$19-'様式３（療養者名簿）（⑤の場合）'!$BJ107+1&lt;=15,IF(KA$19&gt;='様式３（療養者名簿）（⑤の場合）'!$BJ107,IF(KA$19&lt;='様式３（療養者名簿）（⑤の場合）'!$BK107,1,0),0),0)</f>
        <v>0</v>
      </c>
      <c r="KB102" s="247">
        <f>IF(KB$19-'様式３（療養者名簿）（⑤の場合）'!$BJ107+1&lt;=15,IF(KB$19&gt;='様式３（療養者名簿）（⑤の場合）'!$BJ107,IF(KB$19&lt;='様式３（療養者名簿）（⑤の場合）'!$BK107,1,0),0),0)</f>
        <v>0</v>
      </c>
      <c r="KC102" s="247">
        <f>IF(KC$19-'様式３（療養者名簿）（⑤の場合）'!$BJ107+1&lt;=15,IF(KC$19&gt;='様式３（療養者名簿）（⑤の場合）'!$BJ107,IF(KC$19&lt;='様式３（療養者名簿）（⑤の場合）'!$BK107,1,0),0),0)</f>
        <v>0</v>
      </c>
      <c r="KD102" s="247">
        <f>IF(KD$19-'様式３（療養者名簿）（⑤の場合）'!$BJ107+1&lt;=15,IF(KD$19&gt;='様式３（療養者名簿）（⑤の場合）'!$BJ107,IF(KD$19&lt;='様式３（療養者名簿）（⑤の場合）'!$BK107,1,0),0),0)</f>
        <v>0</v>
      </c>
      <c r="KE102" s="247">
        <f>IF(KE$19-'様式３（療養者名簿）（⑤の場合）'!$BJ107+1&lt;=15,IF(KE$19&gt;='様式３（療養者名簿）（⑤の場合）'!$BJ107,IF(KE$19&lt;='様式３（療養者名簿）（⑤の場合）'!$BK107,1,0),0),0)</f>
        <v>0</v>
      </c>
      <c r="KF102" s="247">
        <f>IF(KF$19-'様式３（療養者名簿）（⑤の場合）'!$BJ107+1&lt;=15,IF(KF$19&gt;='様式３（療養者名簿）（⑤の場合）'!$BJ107,IF(KF$19&lt;='様式３（療養者名簿）（⑤の場合）'!$BK107,1,0),0),0)</f>
        <v>0</v>
      </c>
      <c r="KG102" s="247">
        <f>IF(KG$19-'様式３（療養者名簿）（⑤の場合）'!$BJ107+1&lt;=15,IF(KG$19&gt;='様式３（療養者名簿）（⑤の場合）'!$BJ107,IF(KG$19&lt;='様式３（療養者名簿）（⑤の場合）'!$BK107,1,0),0),0)</f>
        <v>0</v>
      </c>
      <c r="KH102" s="247">
        <f>IF(KH$19-'様式３（療養者名簿）（⑤の場合）'!$BJ107+1&lt;=15,IF(KH$19&gt;='様式３（療養者名簿）（⑤の場合）'!$BJ107,IF(KH$19&lt;='様式３（療養者名簿）（⑤の場合）'!$BK107,1,0),0),0)</f>
        <v>0</v>
      </c>
      <c r="KI102" s="247">
        <f>IF(KI$19-'様式３（療養者名簿）（⑤の場合）'!$BJ107+1&lt;=15,IF(KI$19&gt;='様式３（療養者名簿）（⑤の場合）'!$BJ107,IF(KI$19&lt;='様式３（療養者名簿）（⑤の場合）'!$BK107,1,0),0),0)</f>
        <v>0</v>
      </c>
      <c r="KJ102" s="247">
        <f>IF(KJ$19-'様式３（療養者名簿）（⑤の場合）'!$BJ107+1&lt;=15,IF(KJ$19&gt;='様式３（療養者名簿）（⑤の場合）'!$BJ107,IF(KJ$19&lt;='様式３（療養者名簿）（⑤の場合）'!$BK107,1,0),0),0)</f>
        <v>0</v>
      </c>
      <c r="KK102" s="247">
        <f>IF(KK$19-'様式３（療養者名簿）（⑤の場合）'!$BJ107+1&lt;=15,IF(KK$19&gt;='様式３（療養者名簿）（⑤の場合）'!$BJ107,IF(KK$19&lt;='様式３（療養者名簿）（⑤の場合）'!$BK107,1,0),0),0)</f>
        <v>0</v>
      </c>
      <c r="KL102" s="247">
        <f>IF(KL$19-'様式３（療養者名簿）（⑤の場合）'!$BJ107+1&lt;=15,IF(KL$19&gt;='様式３（療養者名簿）（⑤の場合）'!$BJ107,IF(KL$19&lt;='様式３（療養者名簿）（⑤の場合）'!$BK107,1,0),0),0)</f>
        <v>0</v>
      </c>
      <c r="KM102" s="247">
        <f>IF(KM$19-'様式３（療養者名簿）（⑤の場合）'!$BJ107+1&lt;=15,IF(KM$19&gt;='様式３（療養者名簿）（⑤の場合）'!$BJ107,IF(KM$19&lt;='様式３（療養者名簿）（⑤の場合）'!$BK107,1,0),0),0)</f>
        <v>0</v>
      </c>
      <c r="KN102" s="247">
        <f>IF(KN$19-'様式３（療養者名簿）（⑤の場合）'!$BJ107+1&lt;=15,IF(KN$19&gt;='様式３（療養者名簿）（⑤の場合）'!$BJ107,IF(KN$19&lt;='様式３（療養者名簿）（⑤の場合）'!$BK107,1,0),0),0)</f>
        <v>0</v>
      </c>
      <c r="KO102" s="247">
        <f>IF(KO$19-'様式３（療養者名簿）（⑤の場合）'!$BJ107+1&lt;=15,IF(KO$19&gt;='様式３（療養者名簿）（⑤の場合）'!$BJ107,IF(KO$19&lt;='様式３（療養者名簿）（⑤の場合）'!$BK107,1,0),0),0)</f>
        <v>0</v>
      </c>
      <c r="KP102" s="247">
        <f>IF(KP$19-'様式３（療養者名簿）（⑤の場合）'!$BJ107+1&lt;=15,IF(KP$19&gt;='様式３（療養者名簿）（⑤の場合）'!$BJ107,IF(KP$19&lt;='様式３（療養者名簿）（⑤の場合）'!$BK107,1,0),0),0)</f>
        <v>0</v>
      </c>
      <c r="KQ102" s="247">
        <f>IF(KQ$19-'様式３（療養者名簿）（⑤の場合）'!$BJ107+1&lt;=15,IF(KQ$19&gt;='様式３（療養者名簿）（⑤の場合）'!$BJ107,IF(KQ$19&lt;='様式３（療養者名簿）（⑤の場合）'!$BK107,1,0),0),0)</f>
        <v>0</v>
      </c>
      <c r="KR102" s="247">
        <f>IF(KR$19-'様式３（療養者名簿）（⑤の場合）'!$BJ107+1&lt;=15,IF(KR$19&gt;='様式３（療養者名簿）（⑤の場合）'!$BJ107,IF(KR$19&lt;='様式３（療養者名簿）（⑤の場合）'!$BK107,1,0),0),0)</f>
        <v>0</v>
      </c>
      <c r="KS102" s="247">
        <f>IF(KS$19-'様式３（療養者名簿）（⑤の場合）'!$BJ107+1&lt;=15,IF(KS$19&gt;='様式３（療養者名簿）（⑤の場合）'!$BJ107,IF(KS$19&lt;='様式３（療養者名簿）（⑤の場合）'!$BK107,1,0),0),0)</f>
        <v>0</v>
      </c>
      <c r="KT102" s="247">
        <f>IF(KT$19-'様式３（療養者名簿）（⑤の場合）'!$BJ107+1&lt;=15,IF(KT$19&gt;='様式３（療養者名簿）（⑤の場合）'!$BJ107,IF(KT$19&lt;='様式３（療養者名簿）（⑤の場合）'!$BK107,1,0),0),0)</f>
        <v>0</v>
      </c>
      <c r="KU102" s="247">
        <f>IF(KU$19-'様式３（療養者名簿）（⑤の場合）'!$BJ107+1&lt;=15,IF(KU$19&gt;='様式３（療養者名簿）（⑤の場合）'!$BJ107,IF(KU$19&lt;='様式３（療養者名簿）（⑤の場合）'!$BK107,1,0),0),0)</f>
        <v>0</v>
      </c>
      <c r="KV102" s="247">
        <f>IF(KV$19-'様式３（療養者名簿）（⑤の場合）'!$BJ107+1&lt;=15,IF(KV$19&gt;='様式３（療養者名簿）（⑤の場合）'!$BJ107,IF(KV$19&lt;='様式３（療養者名簿）（⑤の場合）'!$BK107,1,0),0),0)</f>
        <v>0</v>
      </c>
      <c r="KW102" s="247">
        <f>IF(KW$19-'様式３（療養者名簿）（⑤の場合）'!$BJ107+1&lt;=15,IF(KW$19&gt;='様式３（療養者名簿）（⑤の場合）'!$BJ107,IF(KW$19&lt;='様式３（療養者名簿）（⑤の場合）'!$BK107,1,0),0),0)</f>
        <v>0</v>
      </c>
      <c r="KX102" s="247">
        <f>IF(KX$19-'様式３（療養者名簿）（⑤の場合）'!$BJ107+1&lt;=15,IF(KX$19&gt;='様式３（療養者名簿）（⑤の場合）'!$BJ107,IF(KX$19&lt;='様式３（療養者名簿）（⑤の場合）'!$BK107,1,0),0),0)</f>
        <v>0</v>
      </c>
      <c r="KY102" s="247">
        <f>IF(KY$19-'様式３（療養者名簿）（⑤の場合）'!$BJ107+1&lt;=15,IF(KY$19&gt;='様式３（療養者名簿）（⑤の場合）'!$BJ107,IF(KY$19&lt;='様式３（療養者名簿）（⑤の場合）'!$BK107,1,0),0),0)</f>
        <v>0</v>
      </c>
      <c r="KZ102" s="247">
        <f>IF(KZ$19-'様式３（療養者名簿）（⑤の場合）'!$BJ107+1&lt;=15,IF(KZ$19&gt;='様式３（療養者名簿）（⑤の場合）'!$BJ107,IF(KZ$19&lt;='様式３（療養者名簿）（⑤の場合）'!$BK107,1,0),0),0)</f>
        <v>0</v>
      </c>
      <c r="LA102" s="247">
        <f>IF(LA$19-'様式３（療養者名簿）（⑤の場合）'!$BJ107+1&lt;=15,IF(LA$19&gt;='様式３（療養者名簿）（⑤の場合）'!$BJ107,IF(LA$19&lt;='様式３（療養者名簿）（⑤の場合）'!$BK107,1,0),0),0)</f>
        <v>0</v>
      </c>
      <c r="LB102" s="247">
        <f>IF(LB$19-'様式３（療養者名簿）（⑤の場合）'!$BJ107+1&lt;=15,IF(LB$19&gt;='様式３（療養者名簿）（⑤の場合）'!$BJ107,IF(LB$19&lt;='様式３（療養者名簿）（⑤の場合）'!$BK107,1,0),0),0)</f>
        <v>0</v>
      </c>
      <c r="LC102" s="247">
        <f>IF(LC$19-'様式３（療養者名簿）（⑤の場合）'!$BJ107+1&lt;=15,IF(LC$19&gt;='様式３（療養者名簿）（⑤の場合）'!$BJ107,IF(LC$19&lt;='様式３（療養者名簿）（⑤の場合）'!$BK107,1,0),0),0)</f>
        <v>0</v>
      </c>
      <c r="LD102" s="247">
        <f>IF(LD$19-'様式３（療養者名簿）（⑤の場合）'!$BJ107+1&lt;=15,IF(LD$19&gt;='様式３（療養者名簿）（⑤の場合）'!$BJ107,IF(LD$19&lt;='様式３（療養者名簿）（⑤の場合）'!$BK107,1,0),0),0)</f>
        <v>0</v>
      </c>
      <c r="LE102" s="247">
        <f>IF(LE$19-'様式３（療養者名簿）（⑤の場合）'!$BJ107+1&lt;=15,IF(LE$19&gt;='様式３（療養者名簿）（⑤の場合）'!$BJ107,IF(LE$19&lt;='様式３（療養者名簿）（⑤の場合）'!$BK107,1,0),0),0)</f>
        <v>0</v>
      </c>
      <c r="LF102" s="247">
        <f>IF(LF$19-'様式３（療養者名簿）（⑤の場合）'!$BJ107+1&lt;=15,IF(LF$19&gt;='様式３（療養者名簿）（⑤の場合）'!$BJ107,IF(LF$19&lt;='様式３（療養者名簿）（⑤の場合）'!$BK107,1,0),0),0)</f>
        <v>0</v>
      </c>
      <c r="LG102" s="247">
        <f>IF(LG$19-'様式３（療養者名簿）（⑤の場合）'!$BJ107+1&lt;=15,IF(LG$19&gt;='様式３（療養者名簿）（⑤の場合）'!$BJ107,IF(LG$19&lt;='様式３（療養者名簿）（⑤の場合）'!$BK107,1,0),0),0)</f>
        <v>0</v>
      </c>
      <c r="LH102" s="247">
        <f>IF(LH$19-'様式３（療養者名簿）（⑤の場合）'!$BJ107+1&lt;=15,IF(LH$19&gt;='様式３（療養者名簿）（⑤の場合）'!$BJ107,IF(LH$19&lt;='様式３（療養者名簿）（⑤の場合）'!$BK107,1,0),0),0)</f>
        <v>0</v>
      </c>
      <c r="LI102" s="247">
        <f>IF(LI$19-'様式３（療養者名簿）（⑤の場合）'!$BJ107+1&lt;=15,IF(LI$19&gt;='様式３（療養者名簿）（⑤の場合）'!$BJ107,IF(LI$19&lt;='様式３（療養者名簿）（⑤の場合）'!$BK107,1,0),0),0)</f>
        <v>0</v>
      </c>
      <c r="LJ102" s="247">
        <f>IF(LJ$19-'様式３（療養者名簿）（⑤の場合）'!$BJ107+1&lt;=15,IF(LJ$19&gt;='様式３（療養者名簿）（⑤の場合）'!$BJ107,IF(LJ$19&lt;='様式３（療養者名簿）（⑤の場合）'!$BK107,1,0),0),0)</f>
        <v>0</v>
      </c>
      <c r="LK102" s="247">
        <f>IF(LK$19-'様式３（療養者名簿）（⑤の場合）'!$BJ107+1&lt;=15,IF(LK$19&gt;='様式３（療養者名簿）（⑤の場合）'!$BJ107,IF(LK$19&lt;='様式３（療養者名簿）（⑤の場合）'!$BK107,1,0),0),0)</f>
        <v>0</v>
      </c>
      <c r="LL102" s="247">
        <f>IF(LL$19-'様式３（療養者名簿）（⑤の場合）'!$BJ107+1&lt;=15,IF(LL$19&gt;='様式３（療養者名簿）（⑤の場合）'!$BJ107,IF(LL$19&lt;='様式３（療養者名簿）（⑤の場合）'!$BK107,1,0),0),0)</f>
        <v>0</v>
      </c>
      <c r="LM102" s="247">
        <f>IF(LM$19-'様式３（療養者名簿）（⑤の場合）'!$BJ107+1&lt;=15,IF(LM$19&gt;='様式３（療養者名簿）（⑤の場合）'!$BJ107,IF(LM$19&lt;='様式３（療養者名簿）（⑤の場合）'!$BK107,1,0),0),0)</f>
        <v>0</v>
      </c>
      <c r="LN102" s="247">
        <f>IF(LN$19-'様式３（療養者名簿）（⑤の場合）'!$BJ107+1&lt;=15,IF(LN$19&gt;='様式３（療養者名簿）（⑤の場合）'!$BJ107,IF(LN$19&lt;='様式３（療養者名簿）（⑤の場合）'!$BK107,1,0),0),0)</f>
        <v>0</v>
      </c>
      <c r="LO102" s="247">
        <f>IF(LO$19-'様式３（療養者名簿）（⑤の場合）'!$BJ107+1&lt;=15,IF(LO$19&gt;='様式３（療養者名簿）（⑤の場合）'!$BJ107,IF(LO$19&lt;='様式３（療養者名簿）（⑤の場合）'!$BK107,1,0),0),0)</f>
        <v>0</v>
      </c>
      <c r="LP102" s="247">
        <f>IF(LP$19-'様式３（療養者名簿）（⑤の場合）'!$BJ107+1&lt;=15,IF(LP$19&gt;='様式３（療養者名簿）（⑤の場合）'!$BJ107,IF(LP$19&lt;='様式３（療養者名簿）（⑤の場合）'!$BK107,1,0),0),0)</f>
        <v>0</v>
      </c>
      <c r="LQ102" s="247">
        <f>IF(LQ$19-'様式３（療養者名簿）（⑤の場合）'!$BJ107+1&lt;=15,IF(LQ$19&gt;='様式３（療養者名簿）（⑤の場合）'!$BJ107,IF(LQ$19&lt;='様式３（療養者名簿）（⑤の場合）'!$BK107,1,0),0),0)</f>
        <v>0</v>
      </c>
      <c r="LR102" s="247">
        <f>IF(LR$19-'様式３（療養者名簿）（⑤の場合）'!$BJ107+1&lt;=15,IF(LR$19&gt;='様式３（療養者名簿）（⑤の場合）'!$BJ107,IF(LR$19&lt;='様式３（療養者名簿）（⑤の場合）'!$BK107,1,0),0),0)</f>
        <v>0</v>
      </c>
      <c r="LS102" s="247">
        <f>IF(LS$19-'様式３（療養者名簿）（⑤の場合）'!$BJ107+1&lt;=15,IF(LS$19&gt;='様式３（療養者名簿）（⑤の場合）'!$BJ107,IF(LS$19&lt;='様式３（療養者名簿）（⑤の場合）'!$BK107,1,0),0),0)</f>
        <v>0</v>
      </c>
      <c r="LT102" s="247">
        <f>IF(LT$19-'様式３（療養者名簿）（⑤の場合）'!$BJ107+1&lt;=15,IF(LT$19&gt;='様式３（療養者名簿）（⑤の場合）'!$BJ107,IF(LT$19&lt;='様式３（療養者名簿）（⑤の場合）'!$BK107,1,0),0),0)</f>
        <v>0</v>
      </c>
      <c r="LU102" s="247">
        <f>IF(LU$19-'様式３（療養者名簿）（⑤の場合）'!$BJ107+1&lt;=15,IF(LU$19&gt;='様式３（療養者名簿）（⑤の場合）'!$BJ107,IF(LU$19&lt;='様式３（療養者名簿）（⑤の場合）'!$BK107,1,0),0),0)</f>
        <v>0</v>
      </c>
      <c r="LV102" s="247">
        <f>IF(LV$19-'様式３（療養者名簿）（⑤の場合）'!$BJ107+1&lt;=15,IF(LV$19&gt;='様式３（療養者名簿）（⑤の場合）'!$BJ107,IF(LV$19&lt;='様式３（療養者名簿）（⑤の場合）'!$BK107,1,0),0),0)</f>
        <v>0</v>
      </c>
      <c r="LW102" s="247">
        <f>IF(LW$19-'様式３（療養者名簿）（⑤の場合）'!$BJ107+1&lt;=15,IF(LW$19&gt;='様式３（療養者名簿）（⑤の場合）'!$BJ107,IF(LW$19&lt;='様式３（療養者名簿）（⑤の場合）'!$BK107,1,0),0),0)</f>
        <v>0</v>
      </c>
      <c r="LX102" s="247">
        <f>IF(LX$19-'様式３（療養者名簿）（⑤の場合）'!$BJ107+1&lt;=15,IF(LX$19&gt;='様式３（療養者名簿）（⑤の場合）'!$BJ107,IF(LX$19&lt;='様式３（療養者名簿）（⑤の場合）'!$BK107,1,0),0),0)</f>
        <v>0</v>
      </c>
      <c r="LY102" s="247">
        <f>IF(LY$19-'様式３（療養者名簿）（⑤の場合）'!$BJ107+1&lt;=15,IF(LY$19&gt;='様式３（療養者名簿）（⑤の場合）'!$BJ107,IF(LY$19&lt;='様式３（療養者名簿）（⑤の場合）'!$BK107,1,0),0),0)</f>
        <v>0</v>
      </c>
      <c r="LZ102" s="247">
        <f>IF(LZ$19-'様式３（療養者名簿）（⑤の場合）'!$BJ107+1&lt;=15,IF(LZ$19&gt;='様式３（療養者名簿）（⑤の場合）'!$BJ107,IF(LZ$19&lt;='様式３（療養者名簿）（⑤の場合）'!$BK107,1,0),0),0)</f>
        <v>0</v>
      </c>
      <c r="MA102" s="247">
        <f>IF(MA$19-'様式３（療養者名簿）（⑤の場合）'!$BJ107+1&lt;=15,IF(MA$19&gt;='様式３（療養者名簿）（⑤の場合）'!$BJ107,IF(MA$19&lt;='様式３（療養者名簿）（⑤の場合）'!$BK107,1,0),0),0)</f>
        <v>0</v>
      </c>
      <c r="MB102" s="247">
        <f>IF(MB$19-'様式３（療養者名簿）（⑤の場合）'!$BJ107+1&lt;=15,IF(MB$19&gt;='様式３（療養者名簿）（⑤の場合）'!$BJ107,IF(MB$19&lt;='様式３（療養者名簿）（⑤の場合）'!$BK107,1,0),0),0)</f>
        <v>0</v>
      </c>
      <c r="MC102" s="247">
        <f>IF(MC$19-'様式３（療養者名簿）（⑤の場合）'!$BJ107+1&lt;=15,IF(MC$19&gt;='様式３（療養者名簿）（⑤の場合）'!$BJ107,IF(MC$19&lt;='様式３（療養者名簿）（⑤の場合）'!$BK107,1,0),0),0)</f>
        <v>0</v>
      </c>
      <c r="MD102" s="247">
        <f>IF(MD$19-'様式３（療養者名簿）（⑤の場合）'!$BJ107+1&lt;=15,IF(MD$19&gt;='様式３（療養者名簿）（⑤の場合）'!$BJ107,IF(MD$19&lt;='様式３（療養者名簿）（⑤の場合）'!$BK107,1,0),0),0)</f>
        <v>0</v>
      </c>
      <c r="ME102" s="247">
        <f>IF(ME$19-'様式３（療養者名簿）（⑤の場合）'!$BJ107+1&lt;=15,IF(ME$19&gt;='様式３（療養者名簿）（⑤の場合）'!$BJ107,IF(ME$19&lt;='様式３（療養者名簿）（⑤の場合）'!$BK107,1,0),0),0)</f>
        <v>0</v>
      </c>
      <c r="MF102" s="247">
        <f>IF(MF$19-'様式３（療養者名簿）（⑤の場合）'!$BJ107+1&lt;=15,IF(MF$19&gt;='様式３（療養者名簿）（⑤の場合）'!$BJ107,IF(MF$19&lt;='様式３（療養者名簿）（⑤の場合）'!$BK107,1,0),0),0)</f>
        <v>0</v>
      </c>
      <c r="MG102" s="247">
        <f>IF(MG$19-'様式３（療養者名簿）（⑤の場合）'!$BJ107+1&lt;=15,IF(MG$19&gt;='様式３（療養者名簿）（⑤の場合）'!$BJ107,IF(MG$19&lt;='様式３（療養者名簿）（⑤の場合）'!$BK107,1,0),0),0)</f>
        <v>0</v>
      </c>
      <c r="MH102" s="247">
        <f>IF(MH$19-'様式３（療養者名簿）（⑤の場合）'!$BJ107+1&lt;=15,IF(MH$19&gt;='様式３（療養者名簿）（⑤の場合）'!$BJ107,IF(MH$19&lt;='様式３（療養者名簿）（⑤の場合）'!$BK107,1,0),0),0)</f>
        <v>0</v>
      </c>
      <c r="MI102" s="247">
        <f>IF(MI$19-'様式３（療養者名簿）（⑤の場合）'!$BJ107+1&lt;=15,IF(MI$19&gt;='様式３（療養者名簿）（⑤の場合）'!$BJ107,IF(MI$19&lt;='様式３（療養者名簿）（⑤の場合）'!$BK107,1,0),0),0)</f>
        <v>0</v>
      </c>
      <c r="MJ102" s="247">
        <f>IF(MJ$19-'様式３（療養者名簿）（⑤の場合）'!$BJ107+1&lt;=15,IF(MJ$19&gt;='様式３（療養者名簿）（⑤の場合）'!$BJ107,IF(MJ$19&lt;='様式３（療養者名簿）（⑤の場合）'!$BK107,1,0),0),0)</f>
        <v>0</v>
      </c>
      <c r="MK102" s="247">
        <f>IF(MK$19-'様式３（療養者名簿）（⑤の場合）'!$BJ107+1&lt;=15,IF(MK$19&gt;='様式３（療養者名簿）（⑤の場合）'!$BJ107,IF(MK$19&lt;='様式３（療養者名簿）（⑤の場合）'!$BK107,1,0),0),0)</f>
        <v>0</v>
      </c>
      <c r="ML102" s="247">
        <f>IF(ML$19-'様式３（療養者名簿）（⑤の場合）'!$BJ107+1&lt;=15,IF(ML$19&gt;='様式３（療養者名簿）（⑤の場合）'!$BJ107,IF(ML$19&lt;='様式３（療養者名簿）（⑤の場合）'!$BK107,1,0),0),0)</f>
        <v>0</v>
      </c>
      <c r="MM102" s="247">
        <f>IF(MM$19-'様式３（療養者名簿）（⑤の場合）'!$BJ107+1&lt;=15,IF(MM$19&gt;='様式３（療養者名簿）（⑤の場合）'!$BJ107,IF(MM$19&lt;='様式３（療養者名簿）（⑤の場合）'!$BK107,1,0),0),0)</f>
        <v>0</v>
      </c>
      <c r="MN102" s="247">
        <f>IF(MN$19-'様式３（療養者名簿）（⑤の場合）'!$BJ107+1&lt;=15,IF(MN$19&gt;='様式３（療養者名簿）（⑤の場合）'!$BJ107,IF(MN$19&lt;='様式３（療養者名簿）（⑤の場合）'!$BK107,1,0),0),0)</f>
        <v>0</v>
      </c>
      <c r="MO102" s="247">
        <f>IF(MO$19-'様式３（療養者名簿）（⑤の場合）'!$BJ107+1&lt;=15,IF(MO$19&gt;='様式３（療養者名簿）（⑤の場合）'!$BJ107,IF(MO$19&lt;='様式３（療養者名簿）（⑤の場合）'!$BK107,1,0),0),0)</f>
        <v>0</v>
      </c>
      <c r="MP102" s="247">
        <f>IF(MP$19-'様式３（療養者名簿）（⑤の場合）'!$BJ107+1&lt;=15,IF(MP$19&gt;='様式３（療養者名簿）（⑤の場合）'!$BJ107,IF(MP$19&lt;='様式３（療養者名簿）（⑤の場合）'!$BK107,1,0),0),0)</f>
        <v>0</v>
      </c>
      <c r="MQ102" s="247">
        <f>IF(MQ$19-'様式３（療養者名簿）（⑤の場合）'!$BJ107+1&lt;=15,IF(MQ$19&gt;='様式３（療養者名簿）（⑤の場合）'!$BJ107,IF(MQ$19&lt;='様式３（療養者名簿）（⑤の場合）'!$BK107,1,0),0),0)</f>
        <v>0</v>
      </c>
      <c r="MR102" s="247">
        <f>IF(MR$19-'様式３（療養者名簿）（⑤の場合）'!$BJ107+1&lt;=15,IF(MR$19&gt;='様式３（療養者名簿）（⑤の場合）'!$BJ107,IF(MR$19&lt;='様式３（療養者名簿）（⑤の場合）'!$BK107,1,0),0),0)</f>
        <v>0</v>
      </c>
      <c r="MS102" s="247">
        <f>IF(MS$19-'様式３（療養者名簿）（⑤の場合）'!$BJ107+1&lt;=15,IF(MS$19&gt;='様式３（療養者名簿）（⑤の場合）'!$BJ107,IF(MS$19&lt;='様式３（療養者名簿）（⑤の場合）'!$BK107,1,0),0),0)</f>
        <v>0</v>
      </c>
      <c r="MT102" s="247">
        <f>IF(MT$19-'様式３（療養者名簿）（⑤の場合）'!$BJ107+1&lt;=15,IF(MT$19&gt;='様式３（療養者名簿）（⑤の場合）'!$BJ107,IF(MT$19&lt;='様式３（療養者名簿）（⑤の場合）'!$BK107,1,0),0),0)</f>
        <v>0</v>
      </c>
      <c r="MU102" s="247">
        <f>IF(MU$19-'様式３（療養者名簿）（⑤の場合）'!$BJ107+1&lt;=15,IF(MU$19&gt;='様式３（療養者名簿）（⑤の場合）'!$BJ107,IF(MU$19&lt;='様式３（療養者名簿）（⑤の場合）'!$BK107,1,0),0),0)</f>
        <v>0</v>
      </c>
      <c r="MV102" s="247">
        <f>IF(MV$19-'様式３（療養者名簿）（⑤の場合）'!$BJ107+1&lt;=15,IF(MV$19&gt;='様式３（療養者名簿）（⑤の場合）'!$BJ107,IF(MV$19&lt;='様式３（療養者名簿）（⑤の場合）'!$BK107,1,0),0),0)</f>
        <v>0</v>
      </c>
      <c r="MW102" s="247">
        <f>IF(MW$19-'様式３（療養者名簿）（⑤の場合）'!$BJ107+1&lt;=15,IF(MW$19&gt;='様式３（療養者名簿）（⑤の場合）'!$BJ107,IF(MW$19&lt;='様式３（療養者名簿）（⑤の場合）'!$BK107,1,0),0),0)</f>
        <v>0</v>
      </c>
      <c r="MX102" s="247">
        <f>IF(MX$19-'様式３（療養者名簿）（⑤の場合）'!$BJ107+1&lt;=15,IF(MX$19&gt;='様式３（療養者名簿）（⑤の場合）'!$BJ107,IF(MX$19&lt;='様式３（療養者名簿）（⑤の場合）'!$BK107,1,0),0),0)</f>
        <v>0</v>
      </c>
      <c r="MY102" s="247">
        <f>IF(MY$19-'様式３（療養者名簿）（⑤の場合）'!$BJ107+1&lt;=15,IF(MY$19&gt;='様式３（療養者名簿）（⑤の場合）'!$BJ107,IF(MY$19&lt;='様式３（療養者名簿）（⑤の場合）'!$BK107,1,0),0),0)</f>
        <v>0</v>
      </c>
      <c r="MZ102" s="247">
        <f>IF(MZ$19-'様式３（療養者名簿）（⑤の場合）'!$BJ107+1&lt;=15,IF(MZ$19&gt;='様式３（療養者名簿）（⑤の場合）'!$BJ107,IF(MZ$19&lt;='様式３（療養者名簿）（⑤の場合）'!$BK107,1,0),0),0)</f>
        <v>0</v>
      </c>
      <c r="NA102" s="247">
        <f>IF(NA$19-'様式３（療養者名簿）（⑤の場合）'!$BJ107+1&lt;=15,IF(NA$19&gt;='様式３（療養者名簿）（⑤の場合）'!$BJ107,IF(NA$19&lt;='様式３（療養者名簿）（⑤の場合）'!$BK107,1,0),0),0)</f>
        <v>0</v>
      </c>
      <c r="NB102" s="247">
        <f>IF(NB$19-'様式３（療養者名簿）（⑤の場合）'!$BJ107+1&lt;=15,IF(NB$19&gt;='様式３（療養者名簿）（⑤の場合）'!$BJ107,IF(NB$19&lt;='様式３（療養者名簿）（⑤の場合）'!$BK107,1,0),0),0)</f>
        <v>0</v>
      </c>
      <c r="NC102" s="248">
        <f>IF(NC$19-'様式３（療養者名簿）（⑤の場合）'!$BJ107+1&lt;=15,IF(NC$19&gt;='様式３（療養者名簿）（⑤の場合）'!$BJ107,IF(NC$19&lt;='様式３（療養者名簿）（⑤の場合）'!$BK107,1,0),0),0)</f>
        <v>0</v>
      </c>
      <c r="ND102" s="248">
        <f>IF(ND$19-'様式３（療養者名簿）（⑤の場合）'!$BJ107+1&lt;=15,IF(ND$19&gt;='様式３（療養者名簿）（⑤の場合）'!$BJ107,IF(ND$19&lt;='様式３（療養者名簿）（⑤の場合）'!$BK107,1,0),0),0)</f>
        <v>0</v>
      </c>
      <c r="NE102" s="248">
        <f>IF(NE$19-'様式３（療養者名簿）（⑤の場合）'!$BJ107+1&lt;=15,IF(NE$19&gt;='様式３（療養者名簿）（⑤の場合）'!$BJ107,IF(NE$19&lt;='様式３（療養者名簿）（⑤の場合）'!$BK107,1,0),0),0)</f>
        <v>0</v>
      </c>
      <c r="NF102" s="248">
        <f>IF(NF$19-'様式３（療養者名簿）（⑤の場合）'!$BJ107+1&lt;=15,IF(NF$19&gt;='様式３（療養者名簿）（⑤の場合）'!$BJ107,IF(NF$19&lt;='様式３（療養者名簿）（⑤の場合）'!$BK107,1,0),0),0)</f>
        <v>0</v>
      </c>
      <c r="NG102" s="248">
        <f>IF(NG$19-'様式３（療養者名簿）（⑤の場合）'!$BJ107+1&lt;=15,IF(NG$19&gt;='様式３（療養者名簿）（⑤の場合）'!$BJ107,IF(NG$19&lt;='様式３（療養者名簿）（⑤の場合）'!$BK107,1,0),0),0)</f>
        <v>0</v>
      </c>
      <c r="NH102" s="248">
        <f>IF(NH$19-'様式３（療養者名簿）（⑤の場合）'!$BJ107+1&lt;=15,IF(NH$19&gt;='様式３（療養者名簿）（⑤の場合）'!$BJ107,IF(NH$19&lt;='様式３（療養者名簿）（⑤の場合）'!$BK107,1,0),0),0)</f>
        <v>0</v>
      </c>
      <c r="NI102" s="248">
        <f>IF(NI$19-'様式３（療養者名簿）（⑤の場合）'!$BJ107+1&lt;=15,IF(NI$19&gt;='様式３（療養者名簿）（⑤の場合）'!$BJ107,IF(NI$19&lt;='様式３（療養者名簿）（⑤の場合）'!$BK107,1,0),0),0)</f>
        <v>0</v>
      </c>
      <c r="NJ102" s="248">
        <f>IF(NJ$19-'様式３（療養者名簿）（⑤の場合）'!$BJ107+1&lt;=15,IF(NJ$19&gt;='様式３（療養者名簿）（⑤の場合）'!$BJ107,IF(NJ$19&lt;='様式３（療養者名簿）（⑤の場合）'!$BK107,1,0),0),0)</f>
        <v>0</v>
      </c>
      <c r="NK102" s="248">
        <f>IF(NK$19-'様式３（療養者名簿）（⑤の場合）'!$BJ107+1&lt;=15,IF(NK$19&gt;='様式３（療養者名簿）（⑤の場合）'!$BJ107,IF(NK$19&lt;='様式３（療養者名簿）（⑤の場合）'!$BK107,1,0),0),0)</f>
        <v>0</v>
      </c>
      <c r="NL102" s="248">
        <f>IF(NL$19-'様式３（療養者名簿）（⑤の場合）'!$BJ107+1&lt;=15,IF(NL$19&gt;='様式３（療養者名簿）（⑤の場合）'!$BJ107,IF(NL$19&lt;='様式３（療養者名簿）（⑤の場合）'!$BK107,1,0),0),0)</f>
        <v>0</v>
      </c>
      <c r="NM102" s="248">
        <f>IF(NM$19-'様式３（療養者名簿）（⑤の場合）'!$BJ107+1&lt;=15,IF(NM$19&gt;='様式３（療養者名簿）（⑤の場合）'!$BJ107,IF(NM$19&lt;='様式３（療養者名簿）（⑤の場合）'!$BK107,1,0),0),0)</f>
        <v>0</v>
      </c>
      <c r="NN102" s="248">
        <f>IF(NN$19-'様式３（療養者名簿）（⑤の場合）'!$BJ107+1&lt;=15,IF(NN$19&gt;='様式３（療養者名簿）（⑤の場合）'!$BJ107,IF(NN$19&lt;='様式３（療養者名簿）（⑤の場合）'!$BK107,1,0),0),0)</f>
        <v>0</v>
      </c>
      <c r="NO102" s="248">
        <f>IF(NO$19-'様式３（療養者名簿）（⑤の場合）'!$BJ107+1&lt;=15,IF(NO$19&gt;='様式３（療養者名簿）（⑤の場合）'!$BJ107,IF(NO$19&lt;='様式３（療養者名簿）（⑤の場合）'!$BK107,1,0),0),0)</f>
        <v>0</v>
      </c>
      <c r="NP102" s="248">
        <f>IF(NP$19-'様式３（療養者名簿）（⑤の場合）'!$BJ107+1&lt;=15,IF(NP$19&gt;='様式３（療養者名簿）（⑤の場合）'!$BJ107,IF(NP$19&lt;='様式３（療養者名簿）（⑤の場合）'!$BK107,1,0),0),0)</f>
        <v>0</v>
      </c>
      <c r="NQ102" s="248">
        <f>IF(NQ$19-'様式３（療養者名簿）（⑤の場合）'!$BJ107+1&lt;=15,IF(NQ$19&gt;='様式３（療養者名簿）（⑤の場合）'!$BJ107,IF(NQ$19&lt;='様式３（療養者名簿）（⑤の場合）'!$BK107,1,0),0),0)</f>
        <v>0</v>
      </c>
      <c r="NR102" s="248">
        <f>IF(NR$19-'様式３（療養者名簿）（⑤の場合）'!$BJ107+1&lt;=15,IF(NR$19&gt;='様式３（療養者名簿）（⑤の場合）'!$BJ107,IF(NR$19&lt;='様式３（療養者名簿）（⑤の場合）'!$BK107,1,0),0),0)</f>
        <v>0</v>
      </c>
      <c r="NS102" s="248">
        <f>IF(NS$19-'様式３（療養者名簿）（⑤の場合）'!$BJ107+1&lt;=15,IF(NS$19&gt;='様式３（療養者名簿）（⑤の場合）'!$BJ107,IF(NS$19&lt;='様式３（療養者名簿）（⑤の場合）'!$BK107,1,0),0),0)</f>
        <v>0</v>
      </c>
      <c r="NT102" s="248">
        <f>IF(NT$19-'様式３（療養者名簿）（⑤の場合）'!$BJ107+1&lt;=15,IF(NT$19&gt;='様式３（療養者名簿）（⑤の場合）'!$BJ107,IF(NT$19&lt;='様式３（療養者名簿）（⑤の場合）'!$BK107,1,0),0),0)</f>
        <v>0</v>
      </c>
      <c r="NU102" s="248">
        <f>IF(NU$19-'様式３（療養者名簿）（⑤の場合）'!$BJ107+1&lt;=15,IF(NU$19&gt;='様式３（療養者名簿）（⑤の場合）'!$BJ107,IF(NU$19&lt;='様式３（療養者名簿）（⑤の場合）'!$BK107,1,0),0),0)</f>
        <v>0</v>
      </c>
      <c r="NV102" s="248">
        <f>IF(NV$19-'様式３（療養者名簿）（⑤の場合）'!$BJ107+1&lt;=15,IF(NV$19&gt;='様式３（療養者名簿）（⑤の場合）'!$BJ107,IF(NV$19&lt;='様式３（療養者名簿）（⑤の場合）'!$BK107,1,0),0),0)</f>
        <v>0</v>
      </c>
      <c r="NW102" s="248">
        <f>IF(NW$19-'様式３（療養者名簿）（⑤の場合）'!$BJ107+1&lt;=15,IF(NW$19&gt;='様式３（療養者名簿）（⑤の場合）'!$BJ107,IF(NW$19&lt;='様式３（療養者名簿）（⑤の場合）'!$BK107,1,0),0),0)</f>
        <v>0</v>
      </c>
      <c r="NX102" s="248">
        <f>IF(NX$19-'様式３（療養者名簿）（⑤の場合）'!$BJ107+1&lt;=15,IF(NX$19&gt;='様式３（療養者名簿）（⑤の場合）'!$BJ107,IF(NX$19&lt;='様式３（療養者名簿）（⑤の場合）'!$BK107,1,0),0),0)</f>
        <v>0</v>
      </c>
      <c r="NY102" s="248">
        <f>IF(NY$19-'様式３（療養者名簿）（⑤の場合）'!$BJ107+1&lt;=15,IF(NY$19&gt;='様式３（療養者名簿）（⑤の場合）'!$BJ107,IF(NY$19&lt;='様式３（療養者名簿）（⑤の場合）'!$BK107,1,0),0),0)</f>
        <v>0</v>
      </c>
      <c r="NZ102" s="248">
        <f>IF(NZ$19-'様式３（療養者名簿）（⑤の場合）'!$BJ107+1&lt;=15,IF(NZ$19&gt;='様式３（療養者名簿）（⑤の場合）'!$BJ107,IF(NZ$19&lt;='様式３（療養者名簿）（⑤の場合）'!$BK107,1,0),0),0)</f>
        <v>0</v>
      </c>
      <c r="OA102" s="248">
        <f>IF(OA$19-'様式３（療養者名簿）（⑤の場合）'!$BJ107+1&lt;=15,IF(OA$19&gt;='様式３（療養者名簿）（⑤の場合）'!$BJ107,IF(OA$19&lt;='様式３（療養者名簿）（⑤の場合）'!$BK107,1,0),0),0)</f>
        <v>0</v>
      </c>
      <c r="OB102" s="248">
        <f>IF(OB$19-'様式３（療養者名簿）（⑤の場合）'!$BJ107+1&lt;=15,IF(OB$19&gt;='様式３（療養者名簿）（⑤の場合）'!$BJ107,IF(OB$19&lt;='様式３（療養者名簿）（⑤の場合）'!$BK107,1,0),0),0)</f>
        <v>0</v>
      </c>
      <c r="OC102" s="248">
        <f>IF(OC$19-'様式３（療養者名簿）（⑤の場合）'!$BJ107+1&lt;=15,IF(OC$19&gt;='様式３（療養者名簿）（⑤の場合）'!$BJ107,IF(OC$19&lt;='様式３（療養者名簿）（⑤の場合）'!$BK107,1,0),0),0)</f>
        <v>0</v>
      </c>
      <c r="OD102" s="248">
        <f>IF(OD$19-'様式３（療養者名簿）（⑤の場合）'!$BJ107+1&lt;=15,IF(OD$19&gt;='様式３（療養者名簿）（⑤の場合）'!$BJ107,IF(OD$19&lt;='様式３（療養者名簿）（⑤の場合）'!$BK107,1,0),0),0)</f>
        <v>0</v>
      </c>
      <c r="OE102" s="248">
        <f>IF(OE$19-'様式３（療養者名簿）（⑤の場合）'!$BJ107+1&lt;=15,IF(OE$19&gt;='様式３（療養者名簿）（⑤の場合）'!$BJ107,IF(OE$19&lt;='様式３（療養者名簿）（⑤の場合）'!$BK107,1,0),0),0)</f>
        <v>0</v>
      </c>
      <c r="OF102" s="248">
        <f>IF(OF$19-'様式３（療養者名簿）（⑤の場合）'!$BJ107+1&lt;=15,IF(OF$19&gt;='様式３（療養者名簿）（⑤の場合）'!$BJ107,IF(OF$19&lt;='様式３（療養者名簿）（⑤の場合）'!$BK107,1,0),0),0)</f>
        <v>0</v>
      </c>
      <c r="OG102" s="248">
        <f>IF(OG$19-'様式３（療養者名簿）（⑤の場合）'!$BJ107+1&lt;=15,IF(OG$19&gt;='様式３（療養者名簿）（⑤の場合）'!$BJ107,IF(OG$19&lt;='様式３（療養者名簿）（⑤の場合）'!$BK107,1,0),0),0)</f>
        <v>0</v>
      </c>
      <c r="OH102" s="248">
        <f>IF(OH$19-'様式３（療養者名簿）（⑤の場合）'!$BJ107+1&lt;=15,IF(OH$19&gt;='様式３（療養者名簿）（⑤の場合）'!$BJ107,IF(OH$19&lt;='様式３（療養者名簿）（⑤の場合）'!$BK107,1,0),0),0)</f>
        <v>0</v>
      </c>
      <c r="OI102" s="248">
        <f>IF(OI$19-'様式３（療養者名簿）（⑤の場合）'!$BJ107+1&lt;=15,IF(OI$19&gt;='様式３（療養者名簿）（⑤の場合）'!$BJ107,IF(OI$19&lt;='様式３（療養者名簿）（⑤の場合）'!$BK107,1,0),0),0)</f>
        <v>0</v>
      </c>
      <c r="OJ102" s="248">
        <f>IF(OJ$19-'様式３（療養者名簿）（⑤の場合）'!$BJ107+1&lt;=15,IF(OJ$19&gt;='様式３（療養者名簿）（⑤の場合）'!$BJ107,IF(OJ$19&lt;='様式３（療養者名簿）（⑤の場合）'!$BK107,1,0),0),0)</f>
        <v>0</v>
      </c>
      <c r="OK102" s="248">
        <f>IF(OK$19-'様式３（療養者名簿）（⑤の場合）'!$BJ107+1&lt;=15,IF(OK$19&gt;='様式３（療養者名簿）（⑤の場合）'!$BJ107,IF(OK$19&lt;='様式３（療養者名簿）（⑤の場合）'!$BK107,1,0),0),0)</f>
        <v>0</v>
      </c>
      <c r="OL102" s="248">
        <f>IF(OL$19-'様式３（療養者名簿）（⑤の場合）'!$BJ107+1&lt;=15,IF(OL$19&gt;='様式３（療養者名簿）（⑤の場合）'!$BJ107,IF(OL$19&lt;='様式３（療養者名簿）（⑤の場合）'!$BK107,1,0),0),0)</f>
        <v>0</v>
      </c>
      <c r="OM102" s="248">
        <f>IF(OM$19-'様式３（療養者名簿）（⑤の場合）'!$BJ107+1&lt;=15,IF(OM$19&gt;='様式３（療養者名簿）（⑤の場合）'!$BJ107,IF(OM$19&lt;='様式３（療養者名簿）（⑤の場合）'!$BK107,1,0),0),0)</f>
        <v>0</v>
      </c>
      <c r="ON102" s="248">
        <f>IF(ON$19-'様式３（療養者名簿）（⑤の場合）'!$BJ107+1&lt;=15,IF(ON$19&gt;='様式３（療養者名簿）（⑤の場合）'!$BJ107,IF(ON$19&lt;='様式３（療養者名簿）（⑤の場合）'!$BK107,1,0),0),0)</f>
        <v>0</v>
      </c>
      <c r="OO102" s="248">
        <f>IF(OO$19-'様式３（療養者名簿）（⑤の場合）'!$BJ107+1&lt;=15,IF(OO$19&gt;='様式３（療養者名簿）（⑤の場合）'!$BJ107,IF(OO$19&lt;='様式３（療養者名簿）（⑤の場合）'!$BK107,1,0),0),0)</f>
        <v>0</v>
      </c>
      <c r="OP102" s="248">
        <f>IF(OP$19-'様式３（療養者名簿）（⑤の場合）'!$BJ107+1&lt;=15,IF(OP$19&gt;='様式３（療養者名簿）（⑤の場合）'!$BJ107,IF(OP$19&lt;='様式３（療養者名簿）（⑤の場合）'!$BK107,1,0),0),0)</f>
        <v>0</v>
      </c>
      <c r="OQ102" s="248">
        <f>IF(OQ$19-'様式３（療養者名簿）（⑤の場合）'!$BJ107+1&lt;=15,IF(OQ$19&gt;='様式３（療養者名簿）（⑤の場合）'!$BJ107,IF(OQ$19&lt;='様式３（療養者名簿）（⑤の場合）'!$BK107,1,0),0),0)</f>
        <v>0</v>
      </c>
      <c r="OR102" s="248">
        <f>IF(OR$19-'様式３（療養者名簿）（⑤の場合）'!$BJ107+1&lt;=15,IF(OR$19&gt;='様式３（療養者名簿）（⑤の場合）'!$BJ107,IF(OR$19&lt;='様式３（療養者名簿）（⑤の場合）'!$BK107,1,0),0),0)</f>
        <v>0</v>
      </c>
      <c r="OS102" s="248">
        <f>IF(OS$19-'様式３（療養者名簿）（⑤の場合）'!$BJ107+1&lt;=15,IF(OS$19&gt;='様式３（療養者名簿）（⑤の場合）'!$BJ107,IF(OS$19&lt;='様式３（療養者名簿）（⑤の場合）'!$BK107,1,0),0),0)</f>
        <v>0</v>
      </c>
      <c r="OT102" s="248">
        <f>IF(OT$19-'様式３（療養者名簿）（⑤の場合）'!$BJ107+1&lt;=15,IF(OT$19&gt;='様式３（療養者名簿）（⑤の場合）'!$BJ107,IF(OT$19&lt;='様式３（療養者名簿）（⑤の場合）'!$BK107,1,0),0),0)</f>
        <v>0</v>
      </c>
      <c r="OU102" s="248">
        <f>IF(OU$19-'様式３（療養者名簿）（⑤の場合）'!$BJ107+1&lt;=15,IF(OU$19&gt;='様式３（療養者名簿）（⑤の場合）'!$BJ107,IF(OU$19&lt;='様式３（療養者名簿）（⑤の場合）'!$BK107,1,0),0),0)</f>
        <v>0</v>
      </c>
      <c r="OV102" s="248">
        <f>IF(OV$19-'様式３（療養者名簿）（⑤の場合）'!$BJ107+1&lt;=15,IF(OV$19&gt;='様式３（療養者名簿）（⑤の場合）'!$BJ107,IF(OV$19&lt;='様式３（療養者名簿）（⑤の場合）'!$BK107,1,0),0),0)</f>
        <v>0</v>
      </c>
      <c r="OW102" s="248">
        <f>IF(OW$19-'様式３（療養者名簿）（⑤の場合）'!$BJ107+1&lt;=15,IF(OW$19&gt;='様式３（療養者名簿）（⑤の場合）'!$BJ107,IF(OW$19&lt;='様式３（療養者名簿）（⑤の場合）'!$BK107,1,0),0),0)</f>
        <v>0</v>
      </c>
      <c r="OX102" s="248">
        <f>IF(OX$19-'様式３（療養者名簿）（⑤の場合）'!$BJ107+1&lt;=15,IF(OX$19&gt;='様式３（療養者名簿）（⑤の場合）'!$BJ107,IF(OX$19&lt;='様式３（療養者名簿）（⑤の場合）'!$BK107,1,0),0),0)</f>
        <v>0</v>
      </c>
      <c r="OY102" s="248">
        <f>IF(OY$19-'様式３（療養者名簿）（⑤の場合）'!$BJ107+1&lt;=15,IF(OY$19&gt;='様式３（療養者名簿）（⑤の場合）'!$BJ107,IF(OY$19&lt;='様式３（療養者名簿）（⑤の場合）'!$BK107,1,0),0),0)</f>
        <v>0</v>
      </c>
      <c r="OZ102" s="248">
        <f>IF(OZ$19-'様式３（療養者名簿）（⑤の場合）'!$BJ107+1&lt;=15,IF(OZ$19&gt;='様式３（療養者名簿）（⑤の場合）'!$BJ107,IF(OZ$19&lt;='様式３（療養者名簿）（⑤の場合）'!$BK107,1,0),0),0)</f>
        <v>0</v>
      </c>
      <c r="PA102" s="248">
        <f>IF(PA$19-'様式３（療養者名簿）（⑤の場合）'!$BJ107+1&lt;=15,IF(PA$19&gt;='様式３（療養者名簿）（⑤の場合）'!$BJ107,IF(PA$19&lt;='様式３（療養者名簿）（⑤の場合）'!$BK107,1,0),0),0)</f>
        <v>0</v>
      </c>
      <c r="PB102" s="248">
        <f>IF(PB$19-'様式３（療養者名簿）（⑤の場合）'!$BJ107+1&lt;=15,IF(PB$19&gt;='様式３（療養者名簿）（⑤の場合）'!$BJ107,IF(PB$19&lt;='様式３（療養者名簿）（⑤の場合）'!$BK107,1,0),0),0)</f>
        <v>0</v>
      </c>
      <c r="PC102" s="248">
        <f>IF(PC$19-'様式３（療養者名簿）（⑤の場合）'!$BJ107+1&lt;=15,IF(PC$19&gt;='様式３（療養者名簿）（⑤の場合）'!$BJ107,IF(PC$19&lt;='様式３（療養者名簿）（⑤の場合）'!$BK107,1,0),0),0)</f>
        <v>0</v>
      </c>
      <c r="PD102" s="248">
        <f>IF(PD$19-'様式３（療養者名簿）（⑤の場合）'!$BJ107+1&lt;=15,IF(PD$19&gt;='様式３（療養者名簿）（⑤の場合）'!$BJ107,IF(PD$19&lt;='様式３（療養者名簿）（⑤の場合）'!$BK107,1,0),0),0)</f>
        <v>0</v>
      </c>
      <c r="PE102" s="248">
        <f>IF(PE$19-'様式３（療養者名簿）（⑤の場合）'!$BJ107+1&lt;=15,IF(PE$19&gt;='様式３（療養者名簿）（⑤の場合）'!$BJ107,IF(PE$19&lt;='様式３（療養者名簿）（⑤の場合）'!$BK107,1,0),0),0)</f>
        <v>0</v>
      </c>
      <c r="PF102" s="248">
        <f>IF(PF$19-'様式３（療養者名簿）（⑤の場合）'!$BJ107+1&lt;=15,IF(PF$19&gt;='様式３（療養者名簿）（⑤の場合）'!$BJ107,IF(PF$19&lt;='様式３（療養者名簿）（⑤の場合）'!$BK107,1,0),0),0)</f>
        <v>0</v>
      </c>
      <c r="PG102" s="248">
        <f>IF(PG$19-'様式３（療養者名簿）（⑤の場合）'!$BJ107+1&lt;=15,IF(PG$19&gt;='様式３（療養者名簿）（⑤の場合）'!$BJ107,IF(PG$19&lt;='様式３（療養者名簿）（⑤の場合）'!$BK107,1,0),0),0)</f>
        <v>0</v>
      </c>
      <c r="PH102" s="248">
        <f>IF(PH$19-'様式３（療養者名簿）（⑤の場合）'!$BJ107+1&lt;=15,IF(PH$19&gt;='様式３（療養者名簿）（⑤の場合）'!$BJ107,IF(PH$19&lt;='様式３（療養者名簿）（⑤の場合）'!$BK107,1,0),0),0)</f>
        <v>0</v>
      </c>
      <c r="PI102" s="248">
        <f>IF(PI$19-'様式３（療養者名簿）（⑤の場合）'!$BJ107+1&lt;=15,IF(PI$19&gt;='様式３（療養者名簿）（⑤の場合）'!$BJ107,IF(PI$19&lt;='様式３（療養者名簿）（⑤の場合）'!$BK107,1,0),0),0)</f>
        <v>0</v>
      </c>
      <c r="PJ102" s="248">
        <f>IF(PJ$19-'様式３（療養者名簿）（⑤の場合）'!$BJ107+1&lt;=15,IF(PJ$19&gt;='様式３（療養者名簿）（⑤の場合）'!$BJ107,IF(PJ$19&lt;='様式３（療養者名簿）（⑤の場合）'!$BK107,1,0),0),0)</f>
        <v>0</v>
      </c>
      <c r="PK102" s="248">
        <f>IF(PK$19-'様式３（療養者名簿）（⑤の場合）'!$BJ107+1&lt;=15,IF(PK$19&gt;='様式３（療養者名簿）（⑤の場合）'!$BJ107,IF(PK$19&lt;='様式３（療養者名簿）（⑤の場合）'!$BK107,1,0),0),0)</f>
        <v>0</v>
      </c>
      <c r="PL102" s="248">
        <f>IF(PL$19-'様式３（療養者名簿）（⑤の場合）'!$BJ107+1&lt;=15,IF(PL$19&gt;='様式３（療養者名簿）（⑤の場合）'!$BJ107,IF(PL$19&lt;='様式３（療養者名簿）（⑤の場合）'!$BK107,1,0),0),0)</f>
        <v>0</v>
      </c>
      <c r="PM102" s="248">
        <f>IF(PM$19-'様式３（療養者名簿）（⑤の場合）'!$BJ107+1&lt;=15,IF(PM$19&gt;='様式３（療養者名簿）（⑤の場合）'!$BJ107,IF(PM$19&lt;='様式３（療養者名簿）（⑤の場合）'!$BK107,1,0),0),0)</f>
        <v>0</v>
      </c>
      <c r="PN102" s="248">
        <f>IF(PN$19-'様式３（療養者名簿）（⑤の場合）'!$BJ107+1&lt;=15,IF(PN$19&gt;='様式３（療養者名簿）（⑤の場合）'!$BJ107,IF(PN$19&lt;='様式３（療養者名簿）（⑤の場合）'!$BK107,1,0),0),0)</f>
        <v>0</v>
      </c>
      <c r="PO102" s="248">
        <f>IF(PO$19-'様式３（療養者名簿）（⑤の場合）'!$BJ107+1&lt;=15,IF(PO$19&gt;='様式３（療養者名簿）（⑤の場合）'!$BJ107,IF(PO$19&lt;='様式３（療養者名簿）（⑤の場合）'!$BK107,1,0),0),0)</f>
        <v>0</v>
      </c>
      <c r="PP102" s="248">
        <f>IF(PP$19-'様式３（療養者名簿）（⑤の場合）'!$BJ107+1&lt;=15,IF(PP$19&gt;='様式３（療養者名簿）（⑤の場合）'!$BJ107,IF(PP$19&lt;='様式３（療養者名簿）（⑤の場合）'!$BK107,1,0),0),0)</f>
        <v>0</v>
      </c>
      <c r="PQ102" s="248">
        <f>IF(PQ$19-'様式３（療養者名簿）（⑤の場合）'!$BJ107+1&lt;=15,IF(PQ$19&gt;='様式３（療養者名簿）（⑤の場合）'!$BJ107,IF(PQ$19&lt;='様式３（療養者名簿）（⑤の場合）'!$BK107,1,0),0),0)</f>
        <v>0</v>
      </c>
      <c r="PR102" s="248">
        <f>IF(PR$19-'様式３（療養者名簿）（⑤の場合）'!$BJ107+1&lt;=15,IF(PR$19&gt;='様式３（療養者名簿）（⑤の場合）'!$BJ107,IF(PR$19&lt;='様式３（療養者名簿）（⑤の場合）'!$BK107,1,0),0),0)</f>
        <v>0</v>
      </c>
      <c r="PS102" s="248">
        <f>IF(PS$19-'様式３（療養者名簿）（⑤の場合）'!$BJ107+1&lt;=15,IF(PS$19&gt;='様式３（療養者名簿）（⑤の場合）'!$BJ107,IF(PS$19&lt;='様式３（療養者名簿）（⑤の場合）'!$BK107,1,0),0),0)</f>
        <v>0</v>
      </c>
      <c r="PT102" s="248">
        <f>IF(PT$19-'様式３（療養者名簿）（⑤の場合）'!$BJ107+1&lt;=15,IF(PT$19&gt;='様式３（療養者名簿）（⑤の場合）'!$BJ107,IF(PT$19&lt;='様式３（療養者名簿）（⑤の場合）'!$BK107,1,0),0),0)</f>
        <v>0</v>
      </c>
      <c r="PU102" s="248">
        <f>IF(PU$19-'様式３（療養者名簿）（⑤の場合）'!$BJ107+1&lt;=15,IF(PU$19&gt;='様式３（療養者名簿）（⑤の場合）'!$BJ107,IF(PU$19&lt;='様式３（療養者名簿）（⑤の場合）'!$BK107,1,0),0),0)</f>
        <v>0</v>
      </c>
      <c r="PV102" s="248">
        <f>IF(PV$19-'様式３（療養者名簿）（⑤の場合）'!$BJ107+1&lt;=15,IF(PV$19&gt;='様式３（療養者名簿）（⑤の場合）'!$BJ107,IF(PV$19&lt;='様式３（療養者名簿）（⑤の場合）'!$BK107,1,0),0),0)</f>
        <v>0</v>
      </c>
      <c r="PW102" s="248">
        <f>IF(PW$19-'様式３（療養者名簿）（⑤の場合）'!$BJ107+1&lt;=15,IF(PW$19&gt;='様式３（療養者名簿）（⑤の場合）'!$BJ107,IF(PW$19&lt;='様式３（療養者名簿）（⑤の場合）'!$BK107,1,0),0),0)</f>
        <v>0</v>
      </c>
      <c r="PX102" s="248">
        <f>IF(PX$19-'様式３（療養者名簿）（⑤の場合）'!$BJ107+1&lt;=15,IF(PX$19&gt;='様式３（療養者名簿）（⑤の場合）'!$BJ107,IF(PX$19&lt;='様式３（療養者名簿）（⑤の場合）'!$BK107,1,0),0),0)</f>
        <v>0</v>
      </c>
      <c r="PY102" s="248">
        <f>IF(PY$19-'様式３（療養者名簿）（⑤の場合）'!$BJ107+1&lt;=15,IF(PY$19&gt;='様式３（療養者名簿）（⑤の場合）'!$BJ107,IF(PY$19&lt;='様式３（療養者名簿）（⑤の場合）'!$BK107,1,0),0),0)</f>
        <v>0</v>
      </c>
      <c r="PZ102" s="248">
        <f>IF(PZ$19-'様式３（療養者名簿）（⑤の場合）'!$BJ107+1&lt;=15,IF(PZ$19&gt;='様式３（療養者名簿）（⑤の場合）'!$BJ107,IF(PZ$19&lt;='様式３（療養者名簿）（⑤の場合）'!$BK107,1,0),0),0)</f>
        <v>0</v>
      </c>
      <c r="QA102" s="248">
        <f>IF(QA$19-'様式３（療養者名簿）（⑤の場合）'!$BJ107+1&lt;=15,IF(QA$19&gt;='様式３（療養者名簿）（⑤の場合）'!$BJ107,IF(QA$19&lt;='様式３（療養者名簿）（⑤の場合）'!$BK107,1,0),0),0)</f>
        <v>0</v>
      </c>
      <c r="QB102" s="248">
        <f>IF(QB$19-'様式３（療養者名簿）（⑤の場合）'!$BJ107+1&lt;=15,IF(QB$19&gt;='様式３（療養者名簿）（⑤の場合）'!$BJ107,IF(QB$19&lt;='様式３（療養者名簿）（⑤の場合）'!$BK107,1,0),0),0)</f>
        <v>0</v>
      </c>
      <c r="QC102" s="248">
        <f>IF(QC$19-'様式３（療養者名簿）（⑤の場合）'!$BJ107+1&lt;=15,IF(QC$19&gt;='様式３（療養者名簿）（⑤の場合）'!$BJ107,IF(QC$19&lt;='様式３（療養者名簿）（⑤の場合）'!$BK107,1,0),0),0)</f>
        <v>0</v>
      </c>
      <c r="QD102" s="248">
        <f>IF(QD$19-'様式３（療養者名簿）（⑤の場合）'!$BJ107+1&lt;=15,IF(QD$19&gt;='様式３（療養者名簿）（⑤の場合）'!$BJ107,IF(QD$19&lt;='様式３（療養者名簿）（⑤の場合）'!$BK107,1,0),0),0)</f>
        <v>0</v>
      </c>
      <c r="QE102" s="248">
        <f>IF(QE$19-'様式３（療養者名簿）（⑤の場合）'!$BJ107+1&lt;=15,IF(QE$19&gt;='様式３（療養者名簿）（⑤の場合）'!$BJ107,IF(QE$19&lt;='様式３（療養者名簿）（⑤の場合）'!$BK107,1,0),0),0)</f>
        <v>0</v>
      </c>
      <c r="QF102" s="248">
        <f>IF(QF$19-'様式３（療養者名簿）（⑤の場合）'!$BJ107+1&lt;=15,IF(QF$19&gt;='様式３（療養者名簿）（⑤の場合）'!$BJ107,IF(QF$19&lt;='様式３（療養者名簿）（⑤の場合）'!$BK107,1,0),0),0)</f>
        <v>0</v>
      </c>
      <c r="QG102" s="248">
        <f>IF(QG$19-'様式３（療養者名簿）（⑤の場合）'!$BJ107+1&lt;=15,IF(QG$19&gt;='様式３（療養者名簿）（⑤の場合）'!$BJ107,IF(QG$19&lt;='様式３（療養者名簿）（⑤の場合）'!$BK107,1,0),0),0)</f>
        <v>0</v>
      </c>
      <c r="QH102" s="248">
        <f>IF(QH$19-'様式３（療養者名簿）（⑤の場合）'!$BJ107+1&lt;=15,IF(QH$19&gt;='様式３（療養者名簿）（⑤の場合）'!$BJ107,IF(QH$19&lt;='様式３（療養者名簿）（⑤の場合）'!$BK107,1,0),0),0)</f>
        <v>0</v>
      </c>
      <c r="QI102" s="248">
        <f>IF(QI$19-'様式３（療養者名簿）（⑤の場合）'!$BJ107+1&lt;=15,IF(QI$19&gt;='様式３（療養者名簿）（⑤の場合）'!$BJ107,IF(QI$19&lt;='様式３（療養者名簿）（⑤の場合）'!$BK107,1,0),0),0)</f>
        <v>0</v>
      </c>
      <c r="QJ102" s="248">
        <f>IF(QJ$19-'様式３（療養者名簿）（⑤の場合）'!$BJ107+1&lt;=15,IF(QJ$19&gt;='様式３（療養者名簿）（⑤の場合）'!$BJ107,IF(QJ$19&lt;='様式３（療養者名簿）（⑤の場合）'!$BK107,1,0),0),0)</f>
        <v>0</v>
      </c>
      <c r="QK102" s="248">
        <f>IF(QK$19-'様式３（療養者名簿）（⑤の場合）'!$BJ107+1&lt;=15,IF(QK$19&gt;='様式３（療養者名簿）（⑤の場合）'!$BJ107,IF(QK$19&lt;='様式３（療養者名簿）（⑤の場合）'!$BK107,1,0),0),0)</f>
        <v>0</v>
      </c>
      <c r="QL102" s="248">
        <f>IF(QL$19-'様式３（療養者名簿）（⑤の場合）'!$BJ107+1&lt;=15,IF(QL$19&gt;='様式３（療養者名簿）（⑤の場合）'!$BJ107,IF(QL$19&lt;='様式３（療養者名簿）（⑤の場合）'!$BK107,1,0),0),0)</f>
        <v>0</v>
      </c>
      <c r="QM102" s="248">
        <f>IF(QM$19-'様式３（療養者名簿）（⑤の場合）'!$BJ107+1&lt;=15,IF(QM$19&gt;='様式３（療養者名簿）（⑤の場合）'!$BJ107,IF(QM$19&lt;='様式３（療養者名簿）（⑤の場合）'!$BK107,1,0),0),0)</f>
        <v>0</v>
      </c>
      <c r="QN102" s="248">
        <f>IF(QN$19-'様式３（療養者名簿）（⑤の場合）'!$BJ107+1&lt;=15,IF(QN$19&gt;='様式３（療養者名簿）（⑤の場合）'!$BJ107,IF(QN$19&lt;='様式３（療養者名簿）（⑤の場合）'!$BK107,1,0),0),0)</f>
        <v>0</v>
      </c>
      <c r="QO102" s="248">
        <f>IF(QO$19-'様式３（療養者名簿）（⑤の場合）'!$BJ107+1&lt;=15,IF(QO$19&gt;='様式３（療養者名簿）（⑤の場合）'!$BJ107,IF(QO$19&lt;='様式３（療養者名簿）（⑤の場合）'!$BK107,1,0),0),0)</f>
        <v>0</v>
      </c>
      <c r="QP102" s="248">
        <f>IF(QP$19-'様式３（療養者名簿）（⑤の場合）'!$BJ107+1&lt;=15,IF(QP$19&gt;='様式３（療養者名簿）（⑤の場合）'!$BJ107,IF(QP$19&lt;='様式３（療養者名簿）（⑤の場合）'!$BK107,1,0),0),0)</f>
        <v>0</v>
      </c>
      <c r="QQ102" s="248">
        <f>IF(QQ$19-'様式３（療養者名簿）（⑤の場合）'!$BJ107+1&lt;=15,IF(QQ$19&gt;='様式３（療養者名簿）（⑤の場合）'!$BJ107,IF(QQ$19&lt;='様式３（療養者名簿）（⑤の場合）'!$BK107,1,0),0),0)</f>
        <v>0</v>
      </c>
      <c r="QR102" s="248">
        <f>IF(QR$19-'様式３（療養者名簿）（⑤の場合）'!$BJ107+1&lt;=15,IF(QR$19&gt;='様式３（療養者名簿）（⑤の場合）'!$BJ107,IF(QR$19&lt;='様式３（療養者名簿）（⑤の場合）'!$BK107,1,0),0),0)</f>
        <v>0</v>
      </c>
      <c r="QS102" s="248">
        <f>IF(QS$19-'様式３（療養者名簿）（⑤の場合）'!$BJ107+1&lt;=15,IF(QS$19&gt;='様式３（療養者名簿）（⑤の場合）'!$BJ107,IF(QS$19&lt;='様式３（療養者名簿）（⑤の場合）'!$BK107,1,0),0),0)</f>
        <v>0</v>
      </c>
      <c r="QT102" s="248">
        <f>IF(QT$19-'様式３（療養者名簿）（⑤の場合）'!$BJ107+1&lt;=15,IF(QT$19&gt;='様式３（療養者名簿）（⑤の場合）'!$BJ107,IF(QT$19&lt;='様式３（療養者名簿）（⑤の場合）'!$BK107,1,0),0),0)</f>
        <v>0</v>
      </c>
      <c r="QU102" s="248">
        <f>IF(QU$19-'様式３（療養者名簿）（⑤の場合）'!$BJ107+1&lt;=15,IF(QU$19&gt;='様式３（療養者名簿）（⑤の場合）'!$BJ107,IF(QU$19&lt;='様式３（療養者名簿）（⑤の場合）'!$BK107,1,0),0),0)</f>
        <v>0</v>
      </c>
      <c r="QV102" s="248">
        <f>IF(QV$19-'様式３（療養者名簿）（⑤の場合）'!$BJ107+1&lt;=15,IF(QV$19&gt;='様式３（療養者名簿）（⑤の場合）'!$BJ107,IF(QV$19&lt;='様式３（療養者名簿）（⑤の場合）'!$BK107,1,0),0),0)</f>
        <v>0</v>
      </c>
      <c r="QW102" s="248">
        <f>IF(QW$19-'様式３（療養者名簿）（⑤の場合）'!$BJ107+1&lt;=15,IF(QW$19&gt;='様式３（療養者名簿）（⑤の場合）'!$BJ107,IF(QW$19&lt;='様式３（療養者名簿）（⑤の場合）'!$BK107,1,0),0),0)</f>
        <v>0</v>
      </c>
      <c r="QX102" s="248">
        <f>IF(QX$19-'様式３（療養者名簿）（⑤の場合）'!$BJ107+1&lt;=15,IF(QX$19&gt;='様式３（療養者名簿）（⑤の場合）'!$BJ107,IF(QX$19&lt;='様式３（療養者名簿）（⑤の場合）'!$BK107,1,0),0),0)</f>
        <v>0</v>
      </c>
      <c r="QY102" s="248">
        <f>IF(QY$19-'様式３（療養者名簿）（⑤の場合）'!$BJ107+1&lt;=15,IF(QY$19&gt;='様式３（療養者名簿）（⑤の場合）'!$BJ107,IF(QY$19&lt;='様式３（療養者名簿）（⑤の場合）'!$BK107,1,0),0),0)</f>
        <v>0</v>
      </c>
      <c r="QZ102" s="248">
        <f>IF(QZ$19-'様式３（療養者名簿）（⑤の場合）'!$BJ107+1&lt;=15,IF(QZ$19&gt;='様式３（療養者名簿）（⑤の場合）'!$BJ107,IF(QZ$19&lt;='様式３（療養者名簿）（⑤の場合）'!$BK107,1,0),0),0)</f>
        <v>0</v>
      </c>
      <c r="RA102" s="248">
        <f>IF(RA$19-'様式３（療養者名簿）（⑤の場合）'!$BJ107+1&lt;=15,IF(RA$19&gt;='様式３（療養者名簿）（⑤の場合）'!$BJ107,IF(RA$19&lt;='様式３（療養者名簿）（⑤の場合）'!$BK107,1,0),0),0)</f>
        <v>0</v>
      </c>
      <c r="RB102" s="248">
        <f>IF(RB$19-'様式３（療養者名簿）（⑤の場合）'!$BJ107+1&lt;=15,IF(RB$19&gt;='様式３（療養者名簿）（⑤の場合）'!$BJ107,IF(RB$19&lt;='様式３（療養者名簿）（⑤の場合）'!$BK107,1,0),0),0)</f>
        <v>0</v>
      </c>
      <c r="RC102" s="248">
        <f>IF(RC$19-'様式３（療養者名簿）（⑤の場合）'!$BJ107+1&lt;=15,IF(RC$19&gt;='様式３（療養者名簿）（⑤の場合）'!$BJ107,IF(RC$19&lt;='様式３（療養者名簿）（⑤の場合）'!$BK107,1,0),0),0)</f>
        <v>0</v>
      </c>
      <c r="RD102" s="248">
        <f>IF(RD$19-'様式３（療養者名簿）（⑤の場合）'!$BJ107+1&lt;=15,IF(RD$19&gt;='様式３（療養者名簿）（⑤の場合）'!$BJ107,IF(RD$19&lt;='様式３（療養者名簿）（⑤の場合）'!$BK107,1,0),0),0)</f>
        <v>0</v>
      </c>
      <c r="RE102" s="248">
        <f>IF(RE$19-'様式３（療養者名簿）（⑤の場合）'!$BJ107+1&lt;=15,IF(RE$19&gt;='様式３（療養者名簿）（⑤の場合）'!$BJ107,IF(RE$19&lt;='様式３（療養者名簿）（⑤の場合）'!$BK107,1,0),0),0)</f>
        <v>0</v>
      </c>
      <c r="RF102" s="248">
        <f>IF(RF$19-'様式３（療養者名簿）（⑤の場合）'!$BJ107+1&lt;=15,IF(RF$19&gt;='様式３（療養者名簿）（⑤の場合）'!$BJ107,IF(RF$19&lt;='様式３（療養者名簿）（⑤の場合）'!$BK107,1,0),0),0)</f>
        <v>0</v>
      </c>
      <c r="RG102" s="248">
        <f>IF(RG$19-'様式３（療養者名簿）（⑤の場合）'!$BJ107+1&lt;=15,IF(RG$19&gt;='様式３（療養者名簿）（⑤の場合）'!$BJ107,IF(RG$19&lt;='様式３（療養者名簿）（⑤の場合）'!$BK107,1,0),0),0)</f>
        <v>0</v>
      </c>
      <c r="RH102" s="248">
        <f>IF(RH$19-'様式３（療養者名簿）（⑤の場合）'!$BJ107+1&lt;=15,IF(RH$19&gt;='様式３（療養者名簿）（⑤の場合）'!$BJ107,IF(RH$19&lt;='様式３（療養者名簿）（⑤の場合）'!$BK107,1,0),0),0)</f>
        <v>0</v>
      </c>
      <c r="RI102" s="248">
        <f>IF(RI$19-'様式３（療養者名簿）（⑤の場合）'!$BJ107+1&lt;=15,IF(RI$19&gt;='様式３（療養者名簿）（⑤の場合）'!$BJ107,IF(RI$19&lt;='様式３（療養者名簿）（⑤の場合）'!$BK107,1,0),0),0)</f>
        <v>0</v>
      </c>
      <c r="RJ102" s="248">
        <f>IF(RJ$19-'様式３（療養者名簿）（⑤の場合）'!$BJ107+1&lt;=15,IF(RJ$19&gt;='様式３（療養者名簿）（⑤の場合）'!$BJ107,IF(RJ$19&lt;='様式３（療養者名簿）（⑤の場合）'!$BK107,1,0),0),0)</f>
        <v>0</v>
      </c>
      <c r="RK102" s="248">
        <f>IF(RK$19-'様式３（療養者名簿）（⑤の場合）'!$BJ107+1&lt;=15,IF(RK$19&gt;='様式３（療養者名簿）（⑤の場合）'!$BJ107,IF(RK$19&lt;='様式３（療養者名簿）（⑤の場合）'!$BK107,1,0),0),0)</f>
        <v>0</v>
      </c>
      <c r="RL102" s="248">
        <f>IF(RL$19-'様式３（療養者名簿）（⑤の場合）'!$BJ107+1&lt;=15,IF(RL$19&gt;='様式３（療養者名簿）（⑤の場合）'!$BJ107,IF(RL$19&lt;='様式３（療養者名簿）（⑤の場合）'!$BK107,1,0),0),0)</f>
        <v>0</v>
      </c>
      <c r="RM102" s="248">
        <f>IF(RM$19-'様式３（療養者名簿）（⑤の場合）'!$BJ107+1&lt;=15,IF(RM$19&gt;='様式３（療養者名簿）（⑤の場合）'!$BJ107,IF(RM$19&lt;='様式３（療養者名簿）（⑤の場合）'!$BK107,1,0),0),0)</f>
        <v>0</v>
      </c>
      <c r="RN102" s="248">
        <f>IF(RN$19-'様式３（療養者名簿）（⑤の場合）'!$BJ107+1&lt;=15,IF(RN$19&gt;='様式３（療養者名簿）（⑤の場合）'!$BJ107,IF(RN$19&lt;='様式３（療養者名簿）（⑤の場合）'!$BK107,1,0),0),0)</f>
        <v>0</v>
      </c>
      <c r="RO102" s="248">
        <f>IF(RO$19-'様式３（療養者名簿）（⑤の場合）'!$BJ107+1&lt;=15,IF(RO$19&gt;='様式３（療養者名簿）（⑤の場合）'!$BJ107,IF(RO$19&lt;='様式３（療養者名簿）（⑤の場合）'!$BK107,1,0),0),0)</f>
        <v>0</v>
      </c>
      <c r="RP102" s="248">
        <f>IF(RP$19-'様式３（療養者名簿）（⑤の場合）'!$BJ107+1&lt;=15,IF(RP$19&gt;='様式３（療養者名簿）（⑤の場合）'!$BJ107,IF(RP$19&lt;='様式３（療養者名簿）（⑤の場合）'!$BK107,1,0),0),0)</f>
        <v>0</v>
      </c>
      <c r="RQ102" s="248">
        <f>IF(RQ$19-'様式３（療養者名簿）（⑤の場合）'!$BJ107+1&lt;=15,IF(RQ$19&gt;='様式３（療養者名簿）（⑤の場合）'!$BJ107,IF(RQ$19&lt;='様式３（療養者名簿）（⑤の場合）'!$BK107,1,0),0),0)</f>
        <v>0</v>
      </c>
      <c r="RR102" s="248">
        <f>IF(RR$19-'様式３（療養者名簿）（⑤の場合）'!$BJ107+1&lt;=15,IF(RR$19&gt;='様式３（療養者名簿）（⑤の場合）'!$BJ107,IF(RR$19&lt;='様式３（療養者名簿）（⑤の場合）'!$BK107,1,0),0),0)</f>
        <v>0</v>
      </c>
      <c r="RS102" s="248">
        <f>IF(RS$19-'様式３（療養者名簿）（⑤の場合）'!$BJ107+1&lt;=15,IF(RS$19&gt;='様式３（療養者名簿）（⑤の場合）'!$BJ107,IF(RS$19&lt;='様式３（療養者名簿）（⑤の場合）'!$BK107,1,0),0),0)</f>
        <v>0</v>
      </c>
      <c r="RT102" s="248">
        <f>IF(RT$19-'様式３（療養者名簿）（⑤の場合）'!$BJ107+1&lt;=15,IF(RT$19&gt;='様式３（療養者名簿）（⑤の場合）'!$BJ107,IF(RT$19&lt;='様式３（療養者名簿）（⑤の場合）'!$BK107,1,0),0),0)</f>
        <v>0</v>
      </c>
      <c r="RU102" s="248">
        <f>IF(RU$19-'様式３（療養者名簿）（⑤の場合）'!$BJ107+1&lt;=15,IF(RU$19&gt;='様式３（療養者名簿）（⑤の場合）'!$BJ107,IF(RU$19&lt;='様式３（療養者名簿）（⑤の場合）'!$BK107,1,0),0),0)</f>
        <v>0</v>
      </c>
      <c r="RV102" s="248">
        <f>IF(RV$19-'様式３（療養者名簿）（⑤の場合）'!$BJ107+1&lt;=15,IF(RV$19&gt;='様式３（療養者名簿）（⑤の場合）'!$BJ107,IF(RV$19&lt;='様式３（療養者名簿）（⑤の場合）'!$BK107,1,0),0),0)</f>
        <v>0</v>
      </c>
      <c r="RW102" s="248">
        <f>IF(RW$19-'様式３（療養者名簿）（⑤の場合）'!$BJ107+1&lt;=15,IF(RW$19&gt;='様式３（療養者名簿）（⑤の場合）'!$BJ107,IF(RW$19&lt;='様式３（療養者名簿）（⑤の場合）'!$BK107,1,0),0),0)</f>
        <v>0</v>
      </c>
      <c r="RX102" s="248">
        <f>IF(RX$19-'様式３（療養者名簿）（⑤の場合）'!$BJ107+1&lt;=15,IF(RX$19&gt;='様式３（療養者名簿）（⑤の場合）'!$BJ107,IF(RX$19&lt;='様式３（療養者名簿）（⑤の場合）'!$BK107,1,0),0),0)</f>
        <v>0</v>
      </c>
      <c r="RY102" s="248">
        <f>IF(RY$19-'様式３（療養者名簿）（⑤の場合）'!$BJ107+1&lt;=15,IF(RY$19&gt;='様式３（療養者名簿）（⑤の場合）'!$BJ107,IF(RY$19&lt;='様式３（療養者名簿）（⑤の場合）'!$BK107,1,0),0),0)</f>
        <v>0</v>
      </c>
      <c r="RZ102" s="248">
        <f>IF(RZ$19-'様式３（療養者名簿）（⑤の場合）'!$BJ107+1&lt;=15,IF(RZ$19&gt;='様式３（療養者名簿）（⑤の場合）'!$BJ107,IF(RZ$19&lt;='様式３（療養者名簿）（⑤の場合）'!$BK107,1,0),0),0)</f>
        <v>0</v>
      </c>
      <c r="SA102" s="248">
        <f>IF(SA$19-'様式３（療養者名簿）（⑤の場合）'!$BJ107+1&lt;=15,IF(SA$19&gt;='様式３（療養者名簿）（⑤の場合）'!$BJ107,IF(SA$19&lt;='様式３（療養者名簿）（⑤の場合）'!$BK107,1,0),0),0)</f>
        <v>0</v>
      </c>
      <c r="SB102" s="248">
        <f>IF(SB$19-'様式３（療養者名簿）（⑤の場合）'!$BJ107+1&lt;=15,IF(SB$19&gt;='様式３（療養者名簿）（⑤の場合）'!$BJ107,IF(SB$19&lt;='様式３（療養者名簿）（⑤の場合）'!$BK107,1,0),0),0)</f>
        <v>0</v>
      </c>
      <c r="SC102" s="248">
        <f>IF(SC$19-'様式３（療養者名簿）（⑤の場合）'!$BJ107+1&lt;=15,IF(SC$19&gt;='様式３（療養者名簿）（⑤の場合）'!$BJ107,IF(SC$19&lt;='様式３（療養者名簿）（⑤の場合）'!$BK107,1,0),0),0)</f>
        <v>0</v>
      </c>
      <c r="SD102" s="248">
        <f>IF(SD$19-'様式３（療養者名簿）（⑤の場合）'!$BJ107+1&lt;=15,IF(SD$19&gt;='様式３（療養者名簿）（⑤の場合）'!$BJ107,IF(SD$19&lt;='様式３（療養者名簿）（⑤の場合）'!$BK107,1,0),0),0)</f>
        <v>0</v>
      </c>
      <c r="SE102" s="248">
        <f>IF(SE$19-'様式３（療養者名簿）（⑤の場合）'!$BJ107+1&lt;=15,IF(SE$19&gt;='様式３（療養者名簿）（⑤の場合）'!$BJ107,IF(SE$19&lt;='様式３（療養者名簿）（⑤の場合）'!$BK107,1,0),0),0)</f>
        <v>0</v>
      </c>
      <c r="SF102" s="248">
        <f>IF(SF$19-'様式３（療養者名簿）（⑤の場合）'!$BJ107+1&lt;=15,IF(SF$19&gt;='様式３（療養者名簿）（⑤の場合）'!$BJ107,IF(SF$19&lt;='様式３（療養者名簿）（⑤の場合）'!$BK107,1,0),0),0)</f>
        <v>0</v>
      </c>
      <c r="SG102" s="248">
        <f>IF(SG$19-'様式３（療養者名簿）（⑤の場合）'!$BJ107+1&lt;=15,IF(SG$19&gt;='様式３（療養者名簿）（⑤の場合）'!$BJ107,IF(SG$19&lt;='様式３（療養者名簿）（⑤の場合）'!$BK107,1,0),0),0)</f>
        <v>0</v>
      </c>
      <c r="SH102" s="248">
        <f>IF(SH$19-'様式３（療養者名簿）（⑤の場合）'!$BJ107+1&lt;=15,IF(SH$19&gt;='様式３（療養者名簿）（⑤の場合）'!$BJ107,IF(SH$19&lt;='様式３（療養者名簿）（⑤の場合）'!$BK107,1,0),0),0)</f>
        <v>0</v>
      </c>
      <c r="SI102" s="248">
        <f>IF(SI$19-'様式３（療養者名簿）（⑤の場合）'!$BJ107+1&lt;=15,IF(SI$19&gt;='様式３（療養者名簿）（⑤の場合）'!$BJ107,IF(SI$19&lt;='様式３（療養者名簿）（⑤の場合）'!$BK107,1,0),0),0)</f>
        <v>0</v>
      </c>
      <c r="SJ102" s="248">
        <f>IF(SJ$19-'様式３（療養者名簿）（⑤の場合）'!$BJ107+1&lt;=15,IF(SJ$19&gt;='様式３（療養者名簿）（⑤の場合）'!$BJ107,IF(SJ$19&lt;='様式３（療養者名簿）（⑤の場合）'!$BK107,1,0),0),0)</f>
        <v>0</v>
      </c>
      <c r="SK102" s="248">
        <f>IF(SK$19-'様式３（療養者名簿）（⑤の場合）'!$BJ107+1&lt;=15,IF(SK$19&gt;='様式３（療養者名簿）（⑤の場合）'!$BJ107,IF(SK$19&lt;='様式３（療養者名簿）（⑤の場合）'!$BK107,1,0),0),0)</f>
        <v>0</v>
      </c>
      <c r="SL102" s="248">
        <f>IF(SL$19-'様式３（療養者名簿）（⑤の場合）'!$BJ107+1&lt;=15,IF(SL$19&gt;='様式３（療養者名簿）（⑤の場合）'!$BJ107,IF(SL$19&lt;='様式３（療養者名簿）（⑤の場合）'!$BK107,1,0),0),0)</f>
        <v>0</v>
      </c>
      <c r="SM102" s="248">
        <f>IF(SM$19-'様式３（療養者名簿）（⑤の場合）'!$BJ107+1&lt;=15,IF(SM$19&gt;='様式３（療養者名簿）（⑤の場合）'!$BJ107,IF(SM$19&lt;='様式３（療養者名簿）（⑤の場合）'!$BK107,1,0),0),0)</f>
        <v>0</v>
      </c>
      <c r="SN102" s="248">
        <f>IF(SN$19-'様式３（療養者名簿）（⑤の場合）'!$BJ107+1&lt;=15,IF(SN$19&gt;='様式３（療養者名簿）（⑤の場合）'!$BJ107,IF(SN$19&lt;='様式３（療養者名簿）（⑤の場合）'!$BK107,1,0),0),0)</f>
        <v>0</v>
      </c>
      <c r="SO102" s="248">
        <f>IF(SO$19-'様式３（療養者名簿）（⑤の場合）'!$BJ107+1&lt;=15,IF(SO$19&gt;='様式３（療養者名簿）（⑤の場合）'!$BJ107,IF(SO$19&lt;='様式３（療養者名簿）（⑤の場合）'!$BK107,1,0),0),0)</f>
        <v>0</v>
      </c>
      <c r="SP102" s="248">
        <f>IF(SP$19-'様式３（療養者名簿）（⑤の場合）'!$BJ107+1&lt;=15,IF(SP$19&gt;='様式３（療養者名簿）（⑤の場合）'!$BJ107,IF(SP$19&lt;='様式３（療養者名簿）（⑤の場合）'!$BK107,1,0),0),0)</f>
        <v>0</v>
      </c>
      <c r="SQ102" s="248">
        <f>IF(SQ$19-'様式３（療養者名簿）（⑤の場合）'!$BJ107+1&lt;=15,IF(SQ$19&gt;='様式３（療養者名簿）（⑤の場合）'!$BJ107,IF(SQ$19&lt;='様式３（療養者名簿）（⑤の場合）'!$BK107,1,0),0),0)</f>
        <v>0</v>
      </c>
      <c r="SR102" s="248">
        <f>IF(SR$19-'様式３（療養者名簿）（⑤の場合）'!$BJ107+1&lt;=15,IF(SR$19&gt;='様式３（療養者名簿）（⑤の場合）'!$BJ107,IF(SR$19&lt;='様式３（療養者名簿）（⑤の場合）'!$BK107,1,0),0),0)</f>
        <v>0</v>
      </c>
      <c r="SS102" s="248">
        <f>IF(SS$19-'様式３（療養者名簿）（⑤の場合）'!$BJ107+1&lt;=15,IF(SS$19&gt;='様式３（療養者名簿）（⑤の場合）'!$BJ107,IF(SS$19&lt;='様式３（療養者名簿）（⑤の場合）'!$BK107,1,0),0),0)</f>
        <v>0</v>
      </c>
      <c r="ST102" s="248">
        <f>IF(ST$19-'様式３（療養者名簿）（⑤の場合）'!$BJ107+1&lt;=15,IF(ST$19&gt;='様式３（療養者名簿）（⑤の場合）'!$BJ107,IF(ST$19&lt;='様式３（療養者名簿）（⑤の場合）'!$BK107,1,0),0),0)</f>
        <v>0</v>
      </c>
      <c r="SU102" s="248">
        <f>IF(SU$19-'様式３（療養者名簿）（⑤の場合）'!$BJ107+1&lt;=15,IF(SU$19&gt;='様式３（療養者名簿）（⑤の場合）'!$BJ107,IF(SU$19&lt;='様式３（療養者名簿）（⑤の場合）'!$BK107,1,0),0),0)</f>
        <v>0</v>
      </c>
      <c r="SV102" s="248">
        <f>IF(SV$19-'様式３（療養者名簿）（⑤の場合）'!$BJ107+1&lt;=15,IF(SV$19&gt;='様式３（療養者名簿）（⑤の場合）'!$BJ107,IF(SV$19&lt;='様式３（療養者名簿）（⑤の場合）'!$BK107,1,0),0),0)</f>
        <v>0</v>
      </c>
      <c r="SW102" s="248">
        <f>IF(SW$19-'様式３（療養者名簿）（⑤の場合）'!$BJ107+1&lt;=15,IF(SW$19&gt;='様式３（療養者名簿）（⑤の場合）'!$BJ107,IF(SW$19&lt;='様式３（療養者名簿）（⑤の場合）'!$BK107,1,0),0),0)</f>
        <v>0</v>
      </c>
      <c r="SX102" s="248">
        <f>IF(SX$19-'様式３（療養者名簿）（⑤の場合）'!$BJ107+1&lt;=15,IF(SX$19&gt;='様式３（療養者名簿）（⑤の場合）'!$BJ107,IF(SX$19&lt;='様式３（療養者名簿）（⑤の場合）'!$BK107,1,0),0),0)</f>
        <v>0</v>
      </c>
      <c r="SY102" s="248">
        <f>IF(SY$19-'様式３（療養者名簿）（⑤の場合）'!$BJ107+1&lt;=15,IF(SY$19&gt;='様式３（療養者名簿）（⑤の場合）'!$BJ107,IF(SY$19&lt;='様式３（療養者名簿）（⑤の場合）'!$BK107,1,0),0),0)</f>
        <v>0</v>
      </c>
      <c r="SZ102" s="248">
        <f>IF(SZ$19-'様式３（療養者名簿）（⑤の場合）'!$BJ107+1&lt;=15,IF(SZ$19&gt;='様式３（療養者名簿）（⑤の場合）'!$BJ107,IF(SZ$19&lt;='様式３（療養者名簿）（⑤の場合）'!$BK107,1,0),0),0)</f>
        <v>0</v>
      </c>
      <c r="TA102" s="248">
        <f>IF(TA$19-'様式３（療養者名簿）（⑤の場合）'!$BJ107+1&lt;=15,IF(TA$19&gt;='様式３（療養者名簿）（⑤の場合）'!$BJ107,IF(TA$19&lt;='様式３（療養者名簿）（⑤の場合）'!$BK107,1,0),0),0)</f>
        <v>0</v>
      </c>
      <c r="TB102" s="248">
        <f>IF(TB$19-'様式３（療養者名簿）（⑤の場合）'!$BJ107+1&lt;=15,IF(TB$19&gt;='様式３（療養者名簿）（⑤の場合）'!$BJ107,IF(TB$19&lt;='様式３（療養者名簿）（⑤の場合）'!$BK107,1,0),0),0)</f>
        <v>0</v>
      </c>
      <c r="TC102" s="248">
        <f>IF(TC$19-'様式３（療養者名簿）（⑤の場合）'!$BJ107+1&lt;=15,IF(TC$19&gt;='様式３（療養者名簿）（⑤の場合）'!$BJ107,IF(TC$19&lt;='様式３（療養者名簿）（⑤の場合）'!$BK107,1,0),0),0)</f>
        <v>0</v>
      </c>
      <c r="TD102" s="248">
        <f>IF(TD$19-'様式３（療養者名簿）（⑤の場合）'!$BJ107+1&lt;=15,IF(TD$19&gt;='様式３（療養者名簿）（⑤の場合）'!$BJ107,IF(TD$19&lt;='様式３（療養者名簿）（⑤の場合）'!$BK107,1,0),0),0)</f>
        <v>0</v>
      </c>
      <c r="TE102" s="248">
        <f>IF(TE$19-'様式３（療養者名簿）（⑤の場合）'!$BJ107+1&lt;=15,IF(TE$19&gt;='様式３（療養者名簿）（⑤の場合）'!$BJ107,IF(TE$19&lt;='様式３（療養者名簿）（⑤の場合）'!$BK107,1,0),0),0)</f>
        <v>0</v>
      </c>
      <c r="TF102" s="248">
        <f>IF(TF$19-'様式３（療養者名簿）（⑤の場合）'!$BJ107+1&lt;=15,IF(TF$19&gt;='様式３（療養者名簿）（⑤の場合）'!$BJ107,IF(TF$19&lt;='様式３（療養者名簿）（⑤の場合）'!$BK107,1,0),0),0)</f>
        <v>0</v>
      </c>
      <c r="TG102" s="248">
        <f>IF(TG$19-'様式３（療養者名簿）（⑤の場合）'!$BJ107+1&lt;=15,IF(TG$19&gt;='様式３（療養者名簿）（⑤の場合）'!$BJ107,IF(TG$19&lt;='様式３（療養者名簿）（⑤の場合）'!$BK107,1,0),0),0)</f>
        <v>0</v>
      </c>
      <c r="TH102" s="248">
        <f>IF(TH$19-'様式３（療養者名簿）（⑤の場合）'!$BJ107+1&lt;=15,IF(TH$19&gt;='様式３（療養者名簿）（⑤の場合）'!$BJ107,IF(TH$19&lt;='様式３（療養者名簿）（⑤の場合）'!$BK107,1,0),0),0)</f>
        <v>0</v>
      </c>
      <c r="TI102" s="248">
        <f>IF(TI$19-'様式３（療養者名簿）（⑤の場合）'!$BJ107+1&lt;=15,IF(TI$19&gt;='様式３（療養者名簿）（⑤の場合）'!$BJ107,IF(TI$19&lt;='様式３（療養者名簿）（⑤の場合）'!$BK107,1,0),0),0)</f>
        <v>0</v>
      </c>
      <c r="TJ102" s="248">
        <f>IF(TJ$19-'様式３（療養者名簿）（⑤の場合）'!$BJ107+1&lt;=15,IF(TJ$19&gt;='様式３（療養者名簿）（⑤の場合）'!$BJ107,IF(TJ$19&lt;='様式３（療養者名簿）（⑤の場合）'!$BK107,1,0),0),0)</f>
        <v>0</v>
      </c>
      <c r="TK102" s="248">
        <f>IF(TK$19-'様式３（療養者名簿）（⑤の場合）'!$BJ107+1&lt;=15,IF(TK$19&gt;='様式３（療養者名簿）（⑤の場合）'!$BJ107,IF(TK$19&lt;='様式３（療養者名簿）（⑤の場合）'!$BK107,1,0),0),0)</f>
        <v>0</v>
      </c>
      <c r="TL102" s="248">
        <f>IF(TL$19-'様式３（療養者名簿）（⑤の場合）'!$BJ107+1&lt;=15,IF(TL$19&gt;='様式３（療養者名簿）（⑤の場合）'!$BJ107,IF(TL$19&lt;='様式３（療養者名簿）（⑤の場合）'!$BK107,1,0),0),0)</f>
        <v>0</v>
      </c>
      <c r="TM102" s="248">
        <f>IF(TM$19-'様式３（療養者名簿）（⑤の場合）'!$BJ107+1&lt;=15,IF(TM$19&gt;='様式３（療養者名簿）（⑤の場合）'!$BJ107,IF(TM$19&lt;='様式３（療養者名簿）（⑤の場合）'!$BK107,1,0),0),0)</f>
        <v>0</v>
      </c>
      <c r="TN102" s="248">
        <f>IF(TN$19-'様式３（療養者名簿）（⑤の場合）'!$BJ107+1&lt;=15,IF(TN$19&gt;='様式３（療養者名簿）（⑤の場合）'!$BJ107,IF(TN$19&lt;='様式３（療養者名簿）（⑤の場合）'!$BK107,1,0),0),0)</f>
        <v>0</v>
      </c>
      <c r="TO102" s="248">
        <f>IF(TO$19-'様式３（療養者名簿）（⑤の場合）'!$BJ107+1&lt;=15,IF(TO$19&gt;='様式３（療養者名簿）（⑤の場合）'!$BJ107,IF(TO$19&lt;='様式３（療養者名簿）（⑤の場合）'!$BK107,1,0),0),0)</f>
        <v>0</v>
      </c>
      <c r="TP102" s="248">
        <f>IF(TP$19-'様式３（療養者名簿）（⑤の場合）'!$BJ107+1&lt;=15,IF(TP$19&gt;='様式３（療養者名簿）（⑤の場合）'!$BJ107,IF(TP$19&lt;='様式３（療養者名簿）（⑤の場合）'!$BK107,1,0),0),0)</f>
        <v>0</v>
      </c>
      <c r="TQ102" s="248">
        <f>IF(TQ$19-'様式３（療養者名簿）（⑤の場合）'!$BJ107+1&lt;=15,IF(TQ$19&gt;='様式３（療養者名簿）（⑤の場合）'!$BJ107,IF(TQ$19&lt;='様式３（療養者名簿）（⑤の場合）'!$BK107,1,0),0),0)</f>
        <v>0</v>
      </c>
      <c r="TR102" s="248">
        <f>IF(TR$19-'様式３（療養者名簿）（⑤の場合）'!$BJ107+1&lt;=15,IF(TR$19&gt;='様式３（療養者名簿）（⑤の場合）'!$BJ107,IF(TR$19&lt;='様式３（療養者名簿）（⑤の場合）'!$BK107,1,0),0),0)</f>
        <v>0</v>
      </c>
      <c r="TS102" s="248">
        <f>IF(TS$19-'様式３（療養者名簿）（⑤の場合）'!$BJ107+1&lt;=15,IF(TS$19&gt;='様式３（療養者名簿）（⑤の場合）'!$BJ107,IF(TS$19&lt;='様式３（療養者名簿）（⑤の場合）'!$BK107,1,0),0),0)</f>
        <v>0</v>
      </c>
      <c r="TT102" s="248">
        <f>IF(TT$19-'様式３（療養者名簿）（⑤の場合）'!$BJ107+1&lt;=15,IF(TT$19&gt;='様式３（療養者名簿）（⑤の場合）'!$BJ107,IF(TT$19&lt;='様式３（療養者名簿）（⑤の場合）'!$BK107,1,0),0),0)</f>
        <v>0</v>
      </c>
      <c r="TU102" s="248">
        <f>IF(TU$19-'様式３（療養者名簿）（⑤の場合）'!$BJ107+1&lt;=15,IF(TU$19&gt;='様式３（療養者名簿）（⑤の場合）'!$BJ107,IF(TU$19&lt;='様式３（療養者名簿）（⑤の場合）'!$BK107,1,0),0),0)</f>
        <v>0</v>
      </c>
      <c r="TV102" s="248">
        <f>IF(TV$19-'様式３（療養者名簿）（⑤の場合）'!$BJ107+1&lt;=15,IF(TV$19&gt;='様式３（療養者名簿）（⑤の場合）'!$BJ107,IF(TV$19&lt;='様式３（療養者名簿）（⑤の場合）'!$BK107,1,0),0),0)</f>
        <v>0</v>
      </c>
      <c r="TW102" s="248">
        <f>IF(TW$19-'様式３（療養者名簿）（⑤の場合）'!$BJ107+1&lt;=15,IF(TW$19&gt;='様式３（療養者名簿）（⑤の場合）'!$BJ107,IF(TW$19&lt;='様式３（療養者名簿）（⑤の場合）'!$BK107,1,0),0),0)</f>
        <v>0</v>
      </c>
      <c r="TX102" s="248">
        <f>IF(TX$19-'様式３（療養者名簿）（⑤の場合）'!$BJ107+1&lt;=15,IF(TX$19&gt;='様式３（療養者名簿）（⑤の場合）'!$BJ107,IF(TX$19&lt;='様式３（療養者名簿）（⑤の場合）'!$BK107,1,0),0),0)</f>
        <v>0</v>
      </c>
      <c r="TY102" s="248">
        <f>IF(TY$19-'様式３（療養者名簿）（⑤の場合）'!$BJ107+1&lt;=15,IF(TY$19&gt;='様式３（療養者名簿）（⑤の場合）'!$BJ107,IF(TY$19&lt;='様式３（療養者名簿）（⑤の場合）'!$BK107,1,0),0),0)</f>
        <v>0</v>
      </c>
      <c r="TZ102" s="248">
        <f>IF(TZ$19-'様式３（療養者名簿）（⑤の場合）'!$BJ107+1&lt;=15,IF(TZ$19&gt;='様式３（療養者名簿）（⑤の場合）'!$BJ107,IF(TZ$19&lt;='様式３（療養者名簿）（⑤の場合）'!$BK107,1,0),0),0)</f>
        <v>0</v>
      </c>
      <c r="UA102" s="248">
        <f>IF(UA$19-'様式３（療養者名簿）（⑤の場合）'!$BJ107+1&lt;=15,IF(UA$19&gt;='様式３（療養者名簿）（⑤の場合）'!$BJ107,IF(UA$19&lt;='様式３（療養者名簿）（⑤の場合）'!$BK107,1,0),0),0)</f>
        <v>0</v>
      </c>
      <c r="UB102" s="248">
        <f>IF(UB$19-'様式３（療養者名簿）（⑤の場合）'!$BJ107+1&lt;=15,IF(UB$19&gt;='様式３（療養者名簿）（⑤の場合）'!$BJ107,IF(UB$19&lt;='様式３（療養者名簿）（⑤の場合）'!$BK107,1,0),0),0)</f>
        <v>0</v>
      </c>
      <c r="UC102" s="248">
        <f>IF(UC$19-'様式３（療養者名簿）（⑤の場合）'!$BJ107+1&lt;=15,IF(UC$19&gt;='様式３（療養者名簿）（⑤の場合）'!$BJ107,IF(UC$19&lt;='様式３（療養者名簿）（⑤の場合）'!$BK107,1,0),0),0)</f>
        <v>0</v>
      </c>
      <c r="UD102" s="372">
        <f>IF(UD$19-'様式３（療養者名簿）（⑤の場合）'!$BJ107+1&lt;=15,IF(UD$19&gt;='様式３（療養者名簿）（⑤の場合）'!$BJ107,IF(UD$19&lt;='様式３（療養者名簿）（⑤の場合）'!$BK107,1,0),0),0)</f>
        <v>0</v>
      </c>
      <c r="UE102" s="372">
        <f>IF(UE$19-'様式３（療養者名簿）（⑤の場合）'!$BJ107+1&lt;=15,IF(UE$19&gt;='様式３（療養者名簿）（⑤の場合）'!$BJ107,IF(UE$19&lt;='様式３（療養者名簿）（⑤の場合）'!$BK107,1,0),0),0)</f>
        <v>0</v>
      </c>
      <c r="UF102" s="372">
        <f>IF(UF$19-'様式３（療養者名簿）（⑤の場合）'!$BJ107+1&lt;=15,IF(UF$19&gt;='様式３（療養者名簿）（⑤の場合）'!$BJ107,IF(UF$19&lt;='様式３（療養者名簿）（⑤の場合）'!$BK107,1,0),0),0)</f>
        <v>0</v>
      </c>
      <c r="UG102" s="372">
        <f>IF(UG$19-'様式３（療養者名簿）（⑤の場合）'!$BJ107+1&lt;=15,IF(UG$19&gt;='様式３（療養者名簿）（⑤の場合）'!$BJ107,IF(UG$19&lt;='様式３（療養者名簿）（⑤の場合）'!$BK107,1,0),0),0)</f>
        <v>0</v>
      </c>
      <c r="UH102" s="372">
        <f>IF(UH$19-'様式３（療養者名簿）（⑤の場合）'!$BJ107+1&lt;=15,IF(UH$19&gt;='様式３（療養者名簿）（⑤の場合）'!$BJ107,IF(UH$19&lt;='様式３（療養者名簿）（⑤の場合）'!$BK107,1,0),0),0)</f>
        <v>0</v>
      </c>
      <c r="UI102" s="372">
        <f>IF(UI$19-'様式３（療養者名簿）（⑤の場合）'!$BJ107+1&lt;=15,IF(UI$19&gt;='様式３（療養者名簿）（⑤の場合）'!$BJ107,IF(UI$19&lt;='様式３（療養者名簿）（⑤の場合）'!$BK107,1,0),0),0)</f>
        <v>0</v>
      </c>
      <c r="UJ102" s="372">
        <f>IF(UJ$19-'様式３（療養者名簿）（⑤の場合）'!$BJ107+1&lt;=15,IF(UJ$19&gt;='様式３（療養者名簿）（⑤の場合）'!$BJ107,IF(UJ$19&lt;='様式３（療養者名簿）（⑤の場合）'!$BK107,1,0),0),0)</f>
        <v>0</v>
      </c>
      <c r="UK102" s="372">
        <f>IF(UK$19-'様式３（療養者名簿）（⑤の場合）'!$BJ107+1&lt;=15,IF(UK$19&gt;='様式３（療養者名簿）（⑤の場合）'!$BJ107,IF(UK$19&lt;='様式３（療養者名簿）（⑤の場合）'!$BK107,1,0),0),0)</f>
        <v>0</v>
      </c>
      <c r="UL102" s="372">
        <f>IF(UL$19-'様式３（療養者名簿）（⑤の場合）'!$BJ107+1&lt;=15,IF(UL$19&gt;='様式３（療養者名簿）（⑤の場合）'!$BJ107,IF(UL$19&lt;='様式３（療養者名簿）（⑤の場合）'!$BK107,1,0),0),0)</f>
        <v>0</v>
      </c>
      <c r="UM102" s="372">
        <f>IF(UM$19-'様式３（療養者名簿）（⑤の場合）'!$BJ107+1&lt;=15,IF(UM$19&gt;='様式３（療養者名簿）（⑤の場合）'!$BJ107,IF(UM$19&lt;='様式３（療養者名簿）（⑤の場合）'!$BK107,1,0),0),0)</f>
        <v>0</v>
      </c>
      <c r="UN102" s="372">
        <f>IF(UN$19-'様式３（療養者名簿）（⑤の場合）'!$BJ107+1&lt;=15,IF(UN$19&gt;='様式３（療養者名簿）（⑤の場合）'!$BJ107,IF(UN$19&lt;='様式３（療養者名簿）（⑤の場合）'!$BK107,1,0),0),0)</f>
        <v>0</v>
      </c>
      <c r="UO102" s="372">
        <f>IF(UO$19-'様式３（療養者名簿）（⑤の場合）'!$BJ107+1&lt;=15,IF(UO$19&gt;='様式３（療養者名簿）（⑤の場合）'!$BJ107,IF(UO$19&lt;='様式３（療養者名簿）（⑤の場合）'!$BK107,1,0),0),0)</f>
        <v>0</v>
      </c>
      <c r="UP102" s="372">
        <f>IF(UP$19-'様式３（療養者名簿）（⑤の場合）'!$BJ107+1&lt;=15,IF(UP$19&gt;='様式３（療養者名簿）（⑤の場合）'!$BJ107,IF(UP$19&lt;='様式３（療養者名簿）（⑤の場合）'!$BK107,1,0),0),0)</f>
        <v>0</v>
      </c>
      <c r="UQ102" s="372">
        <f>IF(UQ$19-'様式３（療養者名簿）（⑤の場合）'!$BJ107+1&lt;=15,IF(UQ$19&gt;='様式３（療養者名簿）（⑤の場合）'!$BJ107,IF(UQ$19&lt;='様式３（療養者名簿）（⑤の場合）'!$BK107,1,0),0),0)</f>
        <v>0</v>
      </c>
      <c r="UR102" s="372">
        <f>IF(UR$19-'様式３（療養者名簿）（⑤の場合）'!$BJ107+1&lt;=15,IF(UR$19&gt;='様式３（療養者名簿）（⑤の場合）'!$BJ107,IF(UR$19&lt;='様式３（療養者名簿）（⑤の場合）'!$BK107,1,0),0),0)</f>
        <v>0</v>
      </c>
      <c r="US102" s="372">
        <f>IF(US$19-'様式３（療養者名簿）（⑤の場合）'!$BJ107+1&lt;=15,IF(US$19&gt;='様式３（療養者名簿）（⑤の場合）'!$BJ107,IF(US$19&lt;='様式３（療養者名簿）（⑤の場合）'!$BK107,1,0),0),0)</f>
        <v>0</v>
      </c>
      <c r="UT102" s="372">
        <f>IF(UT$19-'様式３（療養者名簿）（⑤の場合）'!$BJ107+1&lt;=15,IF(UT$19&gt;='様式３（療養者名簿）（⑤の場合）'!$BJ107,IF(UT$19&lt;='様式３（療養者名簿）（⑤の場合）'!$BK107,1,0),0),0)</f>
        <v>0</v>
      </c>
      <c r="UU102" s="372">
        <f>IF(UU$19-'様式３（療養者名簿）（⑤の場合）'!$BJ107+1&lt;=15,IF(UU$19&gt;='様式３（療養者名簿）（⑤の場合）'!$BJ107,IF(UU$19&lt;='様式３（療養者名簿）（⑤の場合）'!$BK107,1,0),0),0)</f>
        <v>0</v>
      </c>
      <c r="UV102" s="372">
        <f>IF(UV$19-'様式３（療養者名簿）（⑤の場合）'!$BJ107+1&lt;=15,IF(UV$19&gt;='様式３（療養者名簿）（⑤の場合）'!$BJ107,IF(UV$19&lt;='様式３（療養者名簿）（⑤の場合）'!$BK107,1,0),0),0)</f>
        <v>0</v>
      </c>
      <c r="UW102" s="372">
        <f>IF(UW$19-'様式３（療養者名簿）（⑤の場合）'!$BJ107+1&lt;=15,IF(UW$19&gt;='様式３（療養者名簿）（⑤の場合）'!$BJ107,IF(UW$19&lt;='様式３（療養者名簿）（⑤の場合）'!$BK107,1,0),0),0)</f>
        <v>0</v>
      </c>
      <c r="UX102" s="372">
        <f>IF(UX$19-'様式３（療養者名簿）（⑤の場合）'!$BJ107+1&lt;=15,IF(UX$19&gt;='様式３（療養者名簿）（⑤の場合）'!$BJ107,IF(UX$19&lt;='様式３（療養者名簿）（⑤の場合）'!$BK107,1,0),0),0)</f>
        <v>0</v>
      </c>
      <c r="UY102" s="372">
        <f>IF(UY$19-'様式３（療養者名簿）（⑤の場合）'!$BJ107+1&lt;=15,IF(UY$19&gt;='様式３（療養者名簿）（⑤の場合）'!$BJ107,IF(UY$19&lt;='様式３（療養者名簿）（⑤の場合）'!$BK107,1,0),0),0)</f>
        <v>0</v>
      </c>
      <c r="UZ102" s="372">
        <f>IF(UZ$19-'様式３（療養者名簿）（⑤の場合）'!$BJ107+1&lt;=15,IF(UZ$19&gt;='様式３（療養者名簿）（⑤の場合）'!$BJ107,IF(UZ$19&lt;='様式３（療養者名簿）（⑤の場合）'!$BK107,1,0),0),0)</f>
        <v>0</v>
      </c>
      <c r="VA102" s="372">
        <f>IF(VA$19-'様式３（療養者名簿）（⑤の場合）'!$BJ107+1&lt;=15,IF(VA$19&gt;='様式３（療養者名簿）（⑤の場合）'!$BJ107,IF(VA$19&lt;='様式３（療養者名簿）（⑤の場合）'!$BK107,1,0),0),0)</f>
        <v>0</v>
      </c>
      <c r="VB102" s="372">
        <f>IF(VB$19-'様式３（療養者名簿）（⑤の場合）'!$BJ107+1&lt;=15,IF(VB$19&gt;='様式３（療養者名簿）（⑤の場合）'!$BJ107,IF(VB$19&lt;='様式３（療養者名簿）（⑤の場合）'!$BK107,1,0),0),0)</f>
        <v>0</v>
      </c>
      <c r="VC102" s="372">
        <f>IF(VC$19-'様式３（療養者名簿）（⑤の場合）'!$BJ107+1&lt;=15,IF(VC$19&gt;='様式３（療養者名簿）（⑤の場合）'!$BJ107,IF(VC$19&lt;='様式３（療養者名簿）（⑤の場合）'!$BK107,1,0),0),0)</f>
        <v>0</v>
      </c>
      <c r="VD102" s="372">
        <f>IF(VD$19-'様式３（療養者名簿）（⑤の場合）'!$BJ107+1&lt;=15,IF(VD$19&gt;='様式３（療養者名簿）（⑤の場合）'!$BJ107,IF(VD$19&lt;='様式３（療養者名簿）（⑤の場合）'!$BK107,1,0),0),0)</f>
        <v>0</v>
      </c>
      <c r="VE102" s="372">
        <f>IF(VE$19-'様式３（療養者名簿）（⑤の場合）'!$BJ107+1&lt;=15,IF(VE$19&gt;='様式３（療養者名簿）（⑤の場合）'!$BJ107,IF(VE$19&lt;='様式３（療養者名簿）（⑤の場合）'!$BK107,1,0),0),0)</f>
        <v>0</v>
      </c>
      <c r="VF102" s="372">
        <f>IF(VF$19-'様式３（療養者名簿）（⑤の場合）'!$BJ107+1&lt;=15,IF(VF$19&gt;='様式３（療養者名簿）（⑤の場合）'!$BJ107,IF(VF$19&lt;='様式３（療養者名簿）（⑤の場合）'!$BK107,1,0),0),0)</f>
        <v>0</v>
      </c>
      <c r="VG102" s="372">
        <f>IF(VG$19-'様式３（療養者名簿）（⑤の場合）'!$BJ107+1&lt;=15,IF(VG$19&gt;='様式３（療養者名簿）（⑤の場合）'!$BJ107,IF(VG$19&lt;='様式３（療養者名簿）（⑤の場合）'!$BK107,1,0),0),0)</f>
        <v>0</v>
      </c>
      <c r="VH102" s="372">
        <f>IF(VH$19-'様式３（療養者名簿）（⑤の場合）'!$BJ107+1&lt;=15,IF(VH$19&gt;='様式３（療養者名簿）（⑤の場合）'!$BJ107,IF(VH$19&lt;='様式３（療養者名簿）（⑤の場合）'!$BK107,1,0),0),0)</f>
        <v>0</v>
      </c>
      <c r="VI102" s="372">
        <f>IF(VI$19-'様式３（療養者名簿）（⑤の場合）'!$BJ107+1&lt;=15,IF(VI$19&gt;='様式３（療養者名簿）（⑤の場合）'!$BJ107,IF(VI$19&lt;='様式３（療養者名簿）（⑤の場合）'!$BK107,1,0),0),0)</f>
        <v>0</v>
      </c>
      <c r="VJ102" s="372">
        <f>IF(VJ$19-'様式３（療養者名簿）（⑤の場合）'!$BJ107+1&lt;=15,IF(VJ$19&gt;='様式３（療養者名簿）（⑤の場合）'!$BJ107,IF(VJ$19&lt;='様式３（療養者名簿）（⑤の場合）'!$BK107,1,0),0),0)</f>
        <v>0</v>
      </c>
      <c r="VK102" s="372">
        <f>IF(VK$19-'様式３（療養者名簿）（⑤の場合）'!$BJ107+1&lt;=15,IF(VK$19&gt;='様式３（療養者名簿）（⑤の場合）'!$BJ107,IF(VK$19&lt;='様式３（療養者名簿）（⑤の場合）'!$BK107,1,0),0),0)</f>
        <v>0</v>
      </c>
      <c r="VL102" s="372">
        <f>IF(VL$19-'様式３（療養者名簿）（⑤の場合）'!$BJ107+1&lt;=15,IF(VL$19&gt;='様式３（療養者名簿）（⑤の場合）'!$BJ107,IF(VL$19&lt;='様式３（療養者名簿）（⑤の場合）'!$BK107,1,0),0),0)</f>
        <v>0</v>
      </c>
      <c r="VM102" s="372">
        <f>IF(VM$19-'様式３（療養者名簿）（⑤の場合）'!$BJ107+1&lt;=15,IF(VM$19&gt;='様式３（療養者名簿）（⑤の場合）'!$BJ107,IF(VM$19&lt;='様式３（療養者名簿）（⑤の場合）'!$BK107,1,0),0),0)</f>
        <v>0</v>
      </c>
      <c r="VN102" s="372">
        <f>IF(VN$19-'様式３（療養者名簿）（⑤の場合）'!$BJ107+1&lt;=15,IF(VN$19&gt;='様式３（療養者名簿）（⑤の場合）'!$BJ107,IF(VN$19&lt;='様式３（療養者名簿）（⑤の場合）'!$BK107,1,0),0),0)</f>
        <v>0</v>
      </c>
      <c r="VO102" s="372">
        <f>IF(VO$19-'様式３（療養者名簿）（⑤の場合）'!$BJ107+1&lt;=15,IF(VO$19&gt;='様式３（療養者名簿）（⑤の場合）'!$BJ107,IF(VO$19&lt;='様式３（療養者名簿）（⑤の場合）'!$BK107,1,0),0),0)</f>
        <v>0</v>
      </c>
      <c r="VP102" s="372">
        <f>IF(VP$19-'様式３（療養者名簿）（⑤の場合）'!$BJ107+1&lt;=15,IF(VP$19&gt;='様式３（療養者名簿）（⑤の場合）'!$BJ107,IF(VP$19&lt;='様式３（療養者名簿）（⑤の場合）'!$BK107,1,0),0),0)</f>
        <v>0</v>
      </c>
      <c r="VQ102" s="372">
        <f>IF(VQ$19-'様式３（療養者名簿）（⑤の場合）'!$BJ107+1&lt;=15,IF(VQ$19&gt;='様式３（療養者名簿）（⑤の場合）'!$BJ107,IF(VQ$19&lt;='様式３（療養者名簿）（⑤の場合）'!$BK107,1,0),0),0)</f>
        <v>0</v>
      </c>
      <c r="VR102" s="372">
        <f>IF(VR$19-'様式３（療養者名簿）（⑤の場合）'!$BJ107+1&lt;=15,IF(VR$19&gt;='様式３（療養者名簿）（⑤の場合）'!$BJ107,IF(VR$19&lt;='様式３（療養者名簿）（⑤の場合）'!$BK107,1,0),0),0)</f>
        <v>0</v>
      </c>
      <c r="VS102" s="372">
        <f>IF(VS$19-'様式３（療養者名簿）（⑤の場合）'!$BJ107+1&lt;=15,IF(VS$19&gt;='様式３（療養者名簿）（⑤の場合）'!$BJ107,IF(VS$19&lt;='様式３（療養者名簿）（⑤の場合）'!$BK107,1,0),0),0)</f>
        <v>0</v>
      </c>
      <c r="VT102" s="372">
        <f>IF(VT$19-'様式３（療養者名簿）（⑤の場合）'!$BJ107+1&lt;=15,IF(VT$19&gt;='様式３（療養者名簿）（⑤の場合）'!$BJ107,IF(VT$19&lt;='様式３（療養者名簿）（⑤の場合）'!$BK107,1,0),0),0)</f>
        <v>0</v>
      </c>
      <c r="VU102" s="372">
        <f>IF(VU$19-'様式３（療養者名簿）（⑤の場合）'!$BJ107+1&lt;=15,IF(VU$19&gt;='様式３（療養者名簿）（⑤の場合）'!$BJ107,IF(VU$19&lt;='様式３（療養者名簿）（⑤の場合）'!$BK107,1,0),0),0)</f>
        <v>0</v>
      </c>
      <c r="VV102" s="372">
        <f>IF(VV$19-'様式３（療養者名簿）（⑤の場合）'!$BJ107+1&lt;=15,IF(VV$19&gt;='様式３（療養者名簿）（⑤の場合）'!$BJ107,IF(VV$19&lt;='様式３（療養者名簿）（⑤の場合）'!$BK107,1,0),0),0)</f>
        <v>0</v>
      </c>
      <c r="VW102" s="372">
        <f>IF(VW$19-'様式３（療養者名簿）（⑤の場合）'!$BJ107+1&lt;=15,IF(VW$19&gt;='様式３（療養者名簿）（⑤の場合）'!$BJ107,IF(VW$19&lt;='様式３（療養者名簿）（⑤の場合）'!$BK107,1,0),0),0)</f>
        <v>0</v>
      </c>
      <c r="VX102" s="372">
        <f>IF(VX$19-'様式３（療養者名簿）（⑤の場合）'!$BJ107+1&lt;=15,IF(VX$19&gt;='様式３（療養者名簿）（⑤の場合）'!$BJ107,IF(VX$19&lt;='様式３（療養者名簿）（⑤の場合）'!$BK107,1,0),0),0)</f>
        <v>0</v>
      </c>
      <c r="VY102" s="372">
        <f>IF(VY$19-'様式３（療養者名簿）（⑤の場合）'!$BJ107+1&lt;=15,IF(VY$19&gt;='様式３（療養者名簿）（⑤の場合）'!$BJ107,IF(VY$19&lt;='様式３（療養者名簿）（⑤の場合）'!$BK107,1,0),0),0)</f>
        <v>0</v>
      </c>
      <c r="VZ102" s="372">
        <f>IF(VZ$19-'様式３（療養者名簿）（⑤の場合）'!$BJ107+1&lt;=15,IF(VZ$19&gt;='様式３（療養者名簿）（⑤の場合）'!$BJ107,IF(VZ$19&lt;='様式３（療養者名簿）（⑤の場合）'!$BK107,1,0),0),0)</f>
        <v>0</v>
      </c>
      <c r="WA102" s="372">
        <f>IF(WA$19-'様式３（療養者名簿）（⑤の場合）'!$BJ107+1&lt;=15,IF(WA$19&gt;='様式３（療養者名簿）（⑤の場合）'!$BJ107,IF(WA$19&lt;='様式３（療養者名簿）（⑤の場合）'!$BK107,1,0),0),0)</f>
        <v>0</v>
      </c>
      <c r="WB102" s="372">
        <f>IF(WB$19-'様式３（療養者名簿）（⑤の場合）'!$BJ107+1&lt;=15,IF(WB$19&gt;='様式３（療養者名簿）（⑤の場合）'!$BJ107,IF(WB$19&lt;='様式３（療養者名簿）（⑤の場合）'!$BK107,1,0),0),0)</f>
        <v>0</v>
      </c>
      <c r="WC102" s="372">
        <f>IF(WC$19-'様式３（療養者名簿）（⑤の場合）'!$BJ107+1&lt;=15,IF(WC$19&gt;='様式３（療養者名簿）（⑤の場合）'!$BJ107,IF(WC$19&lt;='様式３（療養者名簿）（⑤の場合）'!$BK107,1,0),0),0)</f>
        <v>0</v>
      </c>
      <c r="WD102" s="372">
        <f>IF(WD$19-'様式３（療養者名簿）（⑤の場合）'!$BJ107+1&lt;=15,IF(WD$19&gt;='様式３（療養者名簿）（⑤の場合）'!$BJ107,IF(WD$19&lt;='様式３（療養者名簿）（⑤の場合）'!$BK107,1,0),0),0)</f>
        <v>0</v>
      </c>
      <c r="WE102" s="372">
        <f>IF(WE$19-'様式３（療養者名簿）（⑤の場合）'!$BJ107+1&lt;=15,IF(WE$19&gt;='様式３（療養者名簿）（⑤の場合）'!$BJ107,IF(WE$19&lt;='様式３（療養者名簿）（⑤の場合）'!$BK107,1,0),0),0)</f>
        <v>0</v>
      </c>
      <c r="WF102" s="372">
        <f>IF(WF$19-'様式３（療養者名簿）（⑤の場合）'!$BJ107+1&lt;=15,IF(WF$19&gt;='様式３（療養者名簿）（⑤の場合）'!$BJ107,IF(WF$19&lt;='様式３（療養者名簿）（⑤の場合）'!$BK107,1,0),0),0)</f>
        <v>0</v>
      </c>
      <c r="WG102" s="372">
        <f>IF(WG$19-'様式３（療養者名簿）（⑤の場合）'!$BJ107+1&lt;=15,IF(WG$19&gt;='様式３（療養者名簿）（⑤の場合）'!$BJ107,IF(WG$19&lt;='様式３（療養者名簿）（⑤の場合）'!$BK107,1,0),0),0)</f>
        <v>0</v>
      </c>
      <c r="WH102" s="372">
        <f>IF(WH$19-'様式３（療養者名簿）（⑤の場合）'!$BJ107+1&lt;=15,IF(WH$19&gt;='様式３（療養者名簿）（⑤の場合）'!$BJ107,IF(WH$19&lt;='様式３（療養者名簿）（⑤の場合）'!$BK107,1,0),0),0)</f>
        <v>0</v>
      </c>
      <c r="WI102" s="372">
        <f>IF(WI$19-'様式３（療養者名簿）（⑤の場合）'!$BJ107+1&lt;=15,IF(WI$19&gt;='様式３（療養者名簿）（⑤の場合）'!$BJ107,IF(WI$19&lt;='様式３（療養者名簿）（⑤の場合）'!$BK107,1,0),0),0)</f>
        <v>0</v>
      </c>
      <c r="WJ102" s="372">
        <f>IF(WJ$19-'様式３（療養者名簿）（⑤の場合）'!$BJ107+1&lt;=15,IF(WJ$19&gt;='様式３（療養者名簿）（⑤の場合）'!$BJ107,IF(WJ$19&lt;='様式３（療養者名簿）（⑤の場合）'!$BK107,1,0),0),0)</f>
        <v>0</v>
      </c>
      <c r="WK102" s="372">
        <f>IF(WK$19-'様式３（療養者名簿）（⑤の場合）'!$BJ107+1&lt;=15,IF(WK$19&gt;='様式３（療養者名簿）（⑤の場合）'!$BJ107,IF(WK$19&lt;='様式３（療養者名簿）（⑤の場合）'!$BK107,1,0),0),0)</f>
        <v>0</v>
      </c>
      <c r="WL102" s="372">
        <f>IF(WL$19-'様式３（療養者名簿）（⑤の場合）'!$BJ107+1&lt;=15,IF(WL$19&gt;='様式３（療養者名簿）（⑤の場合）'!$BJ107,IF(WL$19&lt;='様式３（療養者名簿）（⑤の場合）'!$BK107,1,0),0),0)</f>
        <v>0</v>
      </c>
      <c r="WM102" s="372">
        <f>IF(WM$19-'様式３（療養者名簿）（⑤の場合）'!$BJ107+1&lt;=15,IF(WM$19&gt;='様式３（療養者名簿）（⑤の場合）'!$BJ107,IF(WM$19&lt;='様式３（療養者名簿）（⑤の場合）'!$BK107,1,0),0),0)</f>
        <v>0</v>
      </c>
      <c r="WN102" s="372">
        <f>IF(WN$19-'様式３（療養者名簿）（⑤の場合）'!$BJ107+1&lt;=15,IF(WN$19&gt;='様式３（療養者名簿）（⑤の場合）'!$BJ107,IF(WN$19&lt;='様式３（療養者名簿）（⑤の場合）'!$BK107,1,0),0),0)</f>
        <v>0</v>
      </c>
      <c r="WO102" s="372">
        <f>IF(WO$19-'様式３（療養者名簿）（⑤の場合）'!$BJ107+1&lt;=15,IF(WO$19&gt;='様式３（療養者名簿）（⑤の場合）'!$BJ107,IF(WO$19&lt;='様式３（療養者名簿）（⑤の場合）'!$BK107,1,0),0),0)</f>
        <v>0</v>
      </c>
      <c r="WP102" s="372">
        <f>IF(WP$19-'様式３（療養者名簿）（⑤の場合）'!$BJ107+1&lt;=15,IF(WP$19&gt;='様式３（療養者名簿）（⑤の場合）'!$BJ107,IF(WP$19&lt;='様式３（療養者名簿）（⑤の場合）'!$BK107,1,0),0),0)</f>
        <v>0</v>
      </c>
      <c r="WQ102" s="372">
        <f>IF(WQ$19-'様式３（療養者名簿）（⑤の場合）'!$BJ107+1&lt;=15,IF(WQ$19&gt;='様式３（療養者名簿）（⑤の場合）'!$BJ107,IF(WQ$19&lt;='様式３（療養者名簿）（⑤の場合）'!$BK107,1,0),0),0)</f>
        <v>0</v>
      </c>
      <c r="WR102" s="372">
        <f>IF(WR$19-'様式３（療養者名簿）（⑤の場合）'!$BJ107+1&lt;=15,IF(WR$19&gt;='様式３（療養者名簿）（⑤の場合）'!$BJ107,IF(WR$19&lt;='様式３（療養者名簿）（⑤の場合）'!$BK107,1,0),0),0)</f>
        <v>0</v>
      </c>
      <c r="WS102" s="372">
        <f>IF(WS$19-'様式３（療養者名簿）（⑤の場合）'!$BJ107+1&lt;=15,IF(WS$19&gt;='様式３（療養者名簿）（⑤の場合）'!$BJ107,IF(WS$19&lt;='様式３（療養者名簿）（⑤の場合）'!$BK107,1,0),0),0)</f>
        <v>0</v>
      </c>
      <c r="WT102" s="372">
        <f>IF(WT$19-'様式３（療養者名簿）（⑤の場合）'!$BJ107+1&lt;=15,IF(WT$19&gt;='様式３（療養者名簿）（⑤の場合）'!$BJ107,IF(WT$19&lt;='様式３（療養者名簿）（⑤の場合）'!$BK107,1,0),0),0)</f>
        <v>0</v>
      </c>
      <c r="WU102" s="372">
        <f>IF(WU$19-'様式３（療養者名簿）（⑤の場合）'!$BJ107+1&lt;=15,IF(WU$19&gt;='様式３（療養者名簿）（⑤の場合）'!$BJ107,IF(WU$19&lt;='様式３（療養者名簿）（⑤の場合）'!$BK107,1,0),0),0)</f>
        <v>0</v>
      </c>
      <c r="WV102" s="372">
        <f>IF(WV$19-'様式３（療養者名簿）（⑤の場合）'!$BJ107+1&lt;=15,IF(WV$19&gt;='様式３（療養者名簿）（⑤の場合）'!$BJ107,IF(WV$19&lt;='様式３（療養者名簿）（⑤の場合）'!$BK107,1,0),0),0)</f>
        <v>0</v>
      </c>
      <c r="WW102" s="372">
        <f>IF(WW$19-'様式３（療養者名簿）（⑤の場合）'!$BJ107+1&lt;=15,IF(WW$19&gt;='様式３（療養者名簿）（⑤の場合）'!$BJ107,IF(WW$19&lt;='様式３（療養者名簿）（⑤の場合）'!$BK107,1,0),0),0)</f>
        <v>0</v>
      </c>
      <c r="WX102" s="372">
        <f>IF(WX$19-'様式３（療養者名簿）（⑤の場合）'!$BJ107+1&lt;=15,IF(WX$19&gt;='様式３（療養者名簿）（⑤の場合）'!$BJ107,IF(WX$19&lt;='様式３（療養者名簿）（⑤の場合）'!$BK107,1,0),0),0)</f>
        <v>0</v>
      </c>
      <c r="WY102" s="372">
        <f>IF(WY$19-'様式３（療養者名簿）（⑤の場合）'!$BJ107+1&lt;=15,IF(WY$19&gt;='様式３（療養者名簿）（⑤の場合）'!$BJ107,IF(WY$19&lt;='様式３（療養者名簿）（⑤の場合）'!$BK107,1,0),0),0)</f>
        <v>0</v>
      </c>
      <c r="WZ102" s="372">
        <f>IF(WZ$19-'様式３（療養者名簿）（⑤の場合）'!$BJ107+1&lt;=15,IF(WZ$19&gt;='様式３（療養者名簿）（⑤の場合）'!$BJ107,IF(WZ$19&lt;='様式３（療養者名簿）（⑤の場合）'!$BK107,1,0),0),0)</f>
        <v>0</v>
      </c>
      <c r="XA102" s="372">
        <f>IF(XA$19-'様式３（療養者名簿）（⑤の場合）'!$BJ107+1&lt;=15,IF(XA$19&gt;='様式３（療養者名簿）（⑤の場合）'!$BJ107,IF(XA$19&lt;='様式３（療養者名簿）（⑤の場合）'!$BK107,1,0),0),0)</f>
        <v>0</v>
      </c>
      <c r="XB102" s="372">
        <f>IF(XB$19-'様式３（療養者名簿）（⑤の場合）'!$BJ107+1&lt;=15,IF(XB$19&gt;='様式３（療養者名簿）（⑤の場合）'!$BJ107,IF(XB$19&lt;='様式３（療養者名簿）（⑤の場合）'!$BK107,1,0),0),0)</f>
        <v>0</v>
      </c>
      <c r="XC102" s="372">
        <f>IF(XC$19-'様式３（療養者名簿）（⑤の場合）'!$BJ107+1&lt;=15,IF(XC$19&gt;='様式３（療養者名簿）（⑤の場合）'!$BJ107,IF(XC$19&lt;='様式３（療養者名簿）（⑤の場合）'!$BK107,1,0),0),0)</f>
        <v>0</v>
      </c>
      <c r="XD102" s="372">
        <f>IF(XD$19-'様式３（療養者名簿）（⑤の場合）'!$BJ107+1&lt;=15,IF(XD$19&gt;='様式３（療養者名簿）（⑤の場合）'!$BJ107,IF(XD$19&lt;='様式３（療養者名簿）（⑤の場合）'!$BK107,1,0),0),0)</f>
        <v>0</v>
      </c>
      <c r="XE102" s="372">
        <f>IF(XE$19-'様式３（療養者名簿）（⑤の場合）'!$BJ107+1&lt;=15,IF(XE$19&gt;='様式３（療養者名簿）（⑤の場合）'!$BJ107,IF(XE$19&lt;='様式３（療養者名簿）（⑤の場合）'!$BK107,1,0),0),0)</f>
        <v>0</v>
      </c>
      <c r="XF102" s="372">
        <f>IF(XF$19-'様式３（療養者名簿）（⑤の場合）'!$BJ107+1&lt;=15,IF(XF$19&gt;='様式３（療養者名簿）（⑤の場合）'!$BJ107,IF(XF$19&lt;='様式３（療養者名簿）（⑤の場合）'!$BK107,1,0),0),0)</f>
        <v>0</v>
      </c>
      <c r="XG102" s="372">
        <f>IF(XG$19-'様式３（療養者名簿）（⑤の場合）'!$BJ107+1&lt;=15,IF(XG$19&gt;='様式３（療養者名簿）（⑤の場合）'!$BJ107,IF(XG$19&lt;='様式３（療養者名簿）（⑤の場合）'!$BK107,1,0),0),0)</f>
        <v>0</v>
      </c>
      <c r="XH102" s="372">
        <f>IF(XH$19-'様式３（療養者名簿）（⑤の場合）'!$BJ107+1&lt;=15,IF(XH$19&gt;='様式３（療養者名簿）（⑤の場合）'!$BJ107,IF(XH$19&lt;='様式３（療養者名簿）（⑤の場合）'!$BK107,1,0),0),0)</f>
        <v>0</v>
      </c>
      <c r="XI102" s="372">
        <f>IF(XI$19-'様式３（療養者名簿）（⑤の場合）'!$BJ107+1&lt;=15,IF(XI$19&gt;='様式３（療養者名簿）（⑤の場合）'!$BJ107,IF(XI$19&lt;='様式３（療養者名簿）（⑤の場合）'!$BK107,1,0),0),0)</f>
        <v>0</v>
      </c>
      <c r="XJ102" s="372">
        <f>IF(XJ$19-'様式３（療養者名簿）（⑤の場合）'!$BJ107+1&lt;=15,IF(XJ$19&gt;='様式３（療養者名簿）（⑤の場合）'!$BJ107,IF(XJ$19&lt;='様式３（療養者名簿）（⑤の場合）'!$BK107,1,0),0),0)</f>
        <v>0</v>
      </c>
      <c r="XK102" s="372">
        <f>IF(XK$19-'様式３（療養者名簿）（⑤の場合）'!$BJ107+1&lt;=15,IF(XK$19&gt;='様式３（療養者名簿）（⑤の場合）'!$BJ107,IF(XK$19&lt;='様式３（療養者名簿）（⑤の場合）'!$BK107,1,0),0),0)</f>
        <v>0</v>
      </c>
      <c r="XL102" s="372">
        <f>IF(XL$19-'様式３（療養者名簿）（⑤の場合）'!$BJ107+1&lt;=15,IF(XL$19&gt;='様式３（療養者名簿）（⑤の場合）'!$BJ107,IF(XL$19&lt;='様式３（療養者名簿）（⑤の場合）'!$BK107,1,0),0),0)</f>
        <v>0</v>
      </c>
      <c r="XM102" s="372">
        <f>IF(XM$19-'様式３（療養者名簿）（⑤の場合）'!$BJ107+1&lt;=15,IF(XM$19&gt;='様式３（療養者名簿）（⑤の場合）'!$BJ107,IF(XM$19&lt;='様式３（療養者名簿）（⑤の場合）'!$BK107,1,0),0),0)</f>
        <v>0</v>
      </c>
      <c r="XN102" s="372">
        <f>IF(XN$19-'様式３（療養者名簿）（⑤の場合）'!$BJ107+1&lt;=15,IF(XN$19&gt;='様式３（療養者名簿）（⑤の場合）'!$BJ107,IF(XN$19&lt;='様式３（療養者名簿）（⑤の場合）'!$BK107,1,0),0),0)</f>
        <v>0</v>
      </c>
      <c r="XO102" s="372">
        <f>IF(XO$19-'様式３（療養者名簿）（⑤の場合）'!$BJ107+1&lt;=15,IF(XO$19&gt;='様式３（療養者名簿）（⑤の場合）'!$BJ107,IF(XO$19&lt;='様式３（療養者名簿）（⑤の場合）'!$BK107,1,0),0),0)</f>
        <v>0</v>
      </c>
      <c r="XP102" s="372">
        <f>IF(XP$19-'様式３（療養者名簿）（⑤の場合）'!$BJ107+1&lt;=15,IF(XP$19&gt;='様式３（療養者名簿）（⑤の場合）'!$BJ107,IF(XP$19&lt;='様式３（療養者名簿）（⑤の場合）'!$BK107,1,0),0),0)</f>
        <v>0</v>
      </c>
      <c r="XQ102" s="372">
        <f>IF(XQ$19-'様式３（療養者名簿）（⑤の場合）'!$BJ107+1&lt;=15,IF(XQ$19&gt;='様式３（療養者名簿）（⑤の場合）'!$BJ107,IF(XQ$19&lt;='様式３（療養者名簿）（⑤の場合）'!$BK107,1,0),0),0)</f>
        <v>0</v>
      </c>
      <c r="XR102" s="372">
        <f>IF(XR$19-'様式３（療養者名簿）（⑤の場合）'!$BJ107+1&lt;=15,IF(XR$19&gt;='様式３（療養者名簿）（⑤の場合）'!$BJ107,IF(XR$19&lt;='様式３（療養者名簿）（⑤の場合）'!$BK107,1,0),0),0)</f>
        <v>0</v>
      </c>
      <c r="XS102" s="372">
        <f>IF(XS$19-'様式３（療養者名簿）（⑤の場合）'!$BJ107+1&lt;=15,IF(XS$19&gt;='様式３（療養者名簿）（⑤の場合）'!$BJ107,IF(XS$19&lt;='様式３（療養者名簿）（⑤の場合）'!$BK107,1,0),0),0)</f>
        <v>0</v>
      </c>
      <c r="XT102" s="372">
        <f>IF(XT$19-'様式３（療養者名簿）（⑤の場合）'!$BJ107+1&lt;=15,IF(XT$19&gt;='様式３（療養者名簿）（⑤の場合）'!$BJ107,IF(XT$19&lt;='様式３（療養者名簿）（⑤の場合）'!$BK107,1,0),0),0)</f>
        <v>0</v>
      </c>
      <c r="XU102" s="372">
        <f>IF(XU$19-'様式３（療養者名簿）（⑤の場合）'!$BJ107+1&lt;=15,IF(XU$19&gt;='様式３（療養者名簿）（⑤の場合）'!$BJ107,IF(XU$19&lt;='様式３（療養者名簿）（⑤の場合）'!$BK107,1,0),0),0)</f>
        <v>0</v>
      </c>
      <c r="XV102" s="372">
        <f>IF(XV$19-'様式３（療養者名簿）（⑤の場合）'!$BJ107+1&lt;=15,IF(XV$19&gt;='様式３（療養者名簿）（⑤の場合）'!$BJ107,IF(XV$19&lt;='様式３（療養者名簿）（⑤の場合）'!$BK107,1,0),0),0)</f>
        <v>0</v>
      </c>
      <c r="XW102" s="372">
        <f>IF(XW$19-'様式３（療養者名簿）（⑤の場合）'!$BJ107+1&lt;=15,IF(XW$19&gt;='様式３（療養者名簿）（⑤の場合）'!$BJ107,IF(XW$19&lt;='様式３（療養者名簿）（⑤の場合）'!$BK107,1,0),0),0)</f>
        <v>0</v>
      </c>
      <c r="XX102" s="372">
        <f>IF(XX$19-'様式３（療養者名簿）（⑤の場合）'!$BJ107+1&lt;=15,IF(XX$19&gt;='様式３（療養者名簿）（⑤の場合）'!$BJ107,IF(XX$19&lt;='様式３（療養者名簿）（⑤の場合）'!$BK107,1,0),0),0)</f>
        <v>0</v>
      </c>
      <c r="XY102" s="372">
        <f>IF(XY$19-'様式３（療養者名簿）（⑤の場合）'!$BJ107+1&lt;=15,IF(XY$19&gt;='様式３（療養者名簿）（⑤の場合）'!$BJ107,IF(XY$19&lt;='様式３（療養者名簿）（⑤の場合）'!$BK107,1,0),0),0)</f>
        <v>0</v>
      </c>
      <c r="XZ102" s="372">
        <f>IF(XZ$19-'様式３（療養者名簿）（⑤の場合）'!$BJ107+1&lt;=15,IF(XZ$19&gt;='様式３（療養者名簿）（⑤の場合）'!$BJ107,IF(XZ$19&lt;='様式３（療養者名簿）（⑤の場合）'!$BK107,1,0),0),0)</f>
        <v>0</v>
      </c>
      <c r="YA102" s="372">
        <f>IF(YA$19-'様式３（療養者名簿）（⑤の場合）'!$BJ107+1&lt;=15,IF(YA$19&gt;='様式３（療養者名簿）（⑤の場合）'!$BJ107,IF(YA$19&lt;='様式３（療養者名簿）（⑤の場合）'!$BK107,1,0),0),0)</f>
        <v>0</v>
      </c>
      <c r="YB102" s="372">
        <f>IF(YB$19-'様式３（療養者名簿）（⑤の場合）'!$BJ107+1&lt;=15,IF(YB$19&gt;='様式３（療養者名簿）（⑤の場合）'!$BJ107,IF(YB$19&lt;='様式３（療養者名簿）（⑤の場合）'!$BK107,1,0),0),0)</f>
        <v>0</v>
      </c>
      <c r="YC102" s="372">
        <f>IF(YC$19-'様式３（療養者名簿）（⑤の場合）'!$BJ107+1&lt;=15,IF(YC$19&gt;='様式３（療養者名簿）（⑤の場合）'!$BJ107,IF(YC$19&lt;='様式３（療養者名簿）（⑤の場合）'!$BK107,1,0),0),0)</f>
        <v>0</v>
      </c>
      <c r="YD102" s="372">
        <f>IF(YD$19-'様式３（療養者名簿）（⑤の場合）'!$BJ107+1&lt;=15,IF(YD$19&gt;='様式３（療養者名簿）（⑤の場合）'!$BJ107,IF(YD$19&lt;='様式３（療養者名簿）（⑤の場合）'!$BK107,1,0),0),0)</f>
        <v>0</v>
      </c>
      <c r="YE102" s="372">
        <f>IF(YE$19-'様式３（療養者名簿）（⑤の場合）'!$BJ107+1&lt;=15,IF(YE$19&gt;='様式３（療養者名簿）（⑤の場合）'!$BJ107,IF(YE$19&lt;='様式３（療養者名簿）（⑤の場合）'!$BK107,1,0),0),0)</f>
        <v>0</v>
      </c>
      <c r="YF102" s="372">
        <f>IF(YF$19-'様式３（療養者名簿）（⑤の場合）'!$BJ107+1&lt;=15,IF(YF$19&gt;='様式３（療養者名簿）（⑤の場合）'!$BJ107,IF(YF$19&lt;='様式３（療養者名簿）（⑤の場合）'!$BK107,1,0),0),0)</f>
        <v>0</v>
      </c>
      <c r="YG102" s="372">
        <f>IF(YG$19-'様式３（療養者名簿）（⑤の場合）'!$BJ107+1&lt;=15,IF(YG$19&gt;='様式３（療養者名簿）（⑤の場合）'!$BJ107,IF(YG$19&lt;='様式３（療養者名簿）（⑤の場合）'!$BK107,1,0),0),0)</f>
        <v>0</v>
      </c>
      <c r="YH102" s="372">
        <f>IF(YH$19-'様式３（療養者名簿）（⑤の場合）'!$BJ107+1&lt;=15,IF(YH$19&gt;='様式３（療養者名簿）（⑤の場合）'!$BJ107,IF(YH$19&lt;='様式３（療養者名簿）（⑤の場合）'!$BK107,1,0),0),0)</f>
        <v>0</v>
      </c>
      <c r="YI102" s="372">
        <f>IF(YI$19-'様式３（療養者名簿）（⑤の場合）'!$BJ107+1&lt;=15,IF(YI$19&gt;='様式３（療養者名簿）（⑤の場合）'!$BJ107,IF(YI$19&lt;='様式３（療養者名簿）（⑤の場合）'!$BK107,1,0),0),0)</f>
        <v>0</v>
      </c>
      <c r="YJ102" s="372">
        <f>IF(YJ$19-'様式３（療養者名簿）（⑤の場合）'!$BJ107+1&lt;=15,IF(YJ$19&gt;='様式３（療養者名簿）（⑤の場合）'!$BJ107,IF(YJ$19&lt;='様式３（療養者名簿）（⑤の場合）'!$BK107,1,0),0),0)</f>
        <v>0</v>
      </c>
      <c r="YK102" s="372">
        <f>IF(YK$19-'様式３（療養者名簿）（⑤の場合）'!$BJ107+1&lt;=15,IF(YK$19&gt;='様式３（療養者名簿）（⑤の場合）'!$BJ107,IF(YK$19&lt;='様式３（療養者名簿）（⑤の場合）'!$BK107,1,0),0),0)</f>
        <v>0</v>
      </c>
      <c r="YL102" s="372">
        <f>IF(YL$19-'様式３（療養者名簿）（⑤の場合）'!$BJ107+1&lt;=15,IF(YL$19&gt;='様式３（療養者名簿）（⑤の場合）'!$BJ107,IF(YL$19&lt;='様式３（療養者名簿）（⑤の場合）'!$BK107,1,0),0),0)</f>
        <v>0</v>
      </c>
      <c r="YM102" s="372">
        <f>IF(YM$19-'様式３（療養者名簿）（⑤の場合）'!$BJ107+1&lt;=15,IF(YM$19&gt;='様式３（療養者名簿）（⑤の場合）'!$BJ107,IF(YM$19&lt;='様式３（療養者名簿）（⑤の場合）'!$BK107,1,0),0),0)</f>
        <v>0</v>
      </c>
      <c r="YN102" s="372">
        <f>IF(YN$19-'様式３（療養者名簿）（⑤の場合）'!$BJ107+1&lt;=15,IF(YN$19&gt;='様式３（療養者名簿）（⑤の場合）'!$BJ107,IF(YN$19&lt;='様式３（療養者名簿）（⑤の場合）'!$BK107,1,0),0),0)</f>
        <v>0</v>
      </c>
      <c r="YO102" s="372">
        <f>IF(YO$19-'様式３（療養者名簿）（⑤の場合）'!$BJ107+1&lt;=15,IF(YO$19&gt;='様式３（療養者名簿）（⑤の場合）'!$BJ107,IF(YO$19&lt;='様式３（療養者名簿）（⑤の場合）'!$BK107,1,0),0),0)</f>
        <v>0</v>
      </c>
      <c r="YP102" s="372">
        <f>IF(YP$19-'様式３（療養者名簿）（⑤の場合）'!$BJ107+1&lt;=15,IF(YP$19&gt;='様式３（療養者名簿）（⑤の場合）'!$BJ107,IF(YP$19&lt;='様式３（療養者名簿）（⑤の場合）'!$BK107,1,0),0),0)</f>
        <v>0</v>
      </c>
      <c r="YQ102" s="372">
        <f>IF(YQ$19-'様式３（療養者名簿）（⑤の場合）'!$BJ107+1&lt;=15,IF(YQ$19&gt;='様式３（療養者名簿）（⑤の場合）'!$BJ107,IF(YQ$19&lt;='様式３（療養者名簿）（⑤の場合）'!$BK107,1,0),0),0)</f>
        <v>0</v>
      </c>
      <c r="YR102" s="372">
        <f>IF(YR$19-'様式３（療養者名簿）（⑤の場合）'!$BJ107+1&lt;=15,IF(YR$19&gt;='様式３（療養者名簿）（⑤の場合）'!$BJ107,IF(YR$19&lt;='様式３（療養者名簿）（⑤の場合）'!$BK107,1,0),0),0)</f>
        <v>0</v>
      </c>
      <c r="YS102" s="372">
        <f>IF(YS$19-'様式３（療養者名簿）（⑤の場合）'!$BJ107+1&lt;=15,IF(YS$19&gt;='様式３（療養者名簿）（⑤の場合）'!$BJ107,IF(YS$19&lt;='様式３（療養者名簿）（⑤の場合）'!$BK107,1,0),0),0)</f>
        <v>0</v>
      </c>
      <c r="YT102" s="372">
        <f>IF(YT$19-'様式３（療養者名簿）（⑤の場合）'!$BJ107+1&lt;=15,IF(YT$19&gt;='様式３（療養者名簿）（⑤の場合）'!$BJ107,IF(YT$19&lt;='様式３（療養者名簿）（⑤の場合）'!$BK107,1,0),0),0)</f>
        <v>0</v>
      </c>
      <c r="YU102" s="372">
        <f>IF(YU$19-'様式３（療養者名簿）（⑤の場合）'!$BJ107+1&lt;=15,IF(YU$19&gt;='様式３（療養者名簿）（⑤の場合）'!$BJ107,IF(YU$19&lt;='様式３（療養者名簿）（⑤の場合）'!$BK107,1,0),0),0)</f>
        <v>0</v>
      </c>
      <c r="YV102" s="372">
        <f>IF(YV$19-'様式３（療養者名簿）（⑤の場合）'!$BJ107+1&lt;=15,IF(YV$19&gt;='様式３（療養者名簿）（⑤の場合）'!$BJ107,IF(YV$19&lt;='様式３（療養者名簿）（⑤の場合）'!$BK107,1,0),0),0)</f>
        <v>0</v>
      </c>
      <c r="YW102" s="372">
        <f>IF(YW$19-'様式３（療養者名簿）（⑤の場合）'!$BJ107+1&lt;=15,IF(YW$19&gt;='様式３（療養者名簿）（⑤の場合）'!$BJ107,IF(YW$19&lt;='様式３（療養者名簿）（⑤の場合）'!$BK107,1,0),0),0)</f>
        <v>0</v>
      </c>
      <c r="YX102" s="372">
        <f>IF(YX$19-'様式３（療養者名簿）（⑤の場合）'!$BJ107+1&lt;=15,IF(YX$19&gt;='様式３（療養者名簿）（⑤の場合）'!$BJ107,IF(YX$19&lt;='様式３（療養者名簿）（⑤の場合）'!$BK107,1,0),0),0)</f>
        <v>0</v>
      </c>
      <c r="YY102" s="372">
        <f>IF(YY$19-'様式３（療養者名簿）（⑤の場合）'!$BJ107+1&lt;=15,IF(YY$19&gt;='様式３（療養者名簿）（⑤の場合）'!$BJ107,IF(YY$19&lt;='様式３（療養者名簿）（⑤の場合）'!$BK107,1,0),0),0)</f>
        <v>0</v>
      </c>
      <c r="YZ102" s="372">
        <f>IF(YZ$19-'様式３（療養者名簿）（⑤の場合）'!$BJ107+1&lt;=15,IF(YZ$19&gt;='様式３（療養者名簿）（⑤の場合）'!$BJ107,IF(YZ$19&lt;='様式３（療養者名簿）（⑤の場合）'!$BK107,1,0),0),0)</f>
        <v>0</v>
      </c>
      <c r="ZA102" s="372">
        <f>IF(ZA$19-'様式３（療養者名簿）（⑤の場合）'!$BJ107+1&lt;=15,IF(ZA$19&gt;='様式３（療養者名簿）（⑤の場合）'!$BJ107,IF(ZA$19&lt;='様式３（療養者名簿）（⑤の場合）'!$BK107,1,0),0),0)</f>
        <v>0</v>
      </c>
      <c r="ZB102" s="372">
        <f>IF(ZB$19-'様式３（療養者名簿）（⑤の場合）'!$BJ107+1&lt;=15,IF(ZB$19&gt;='様式３（療養者名簿）（⑤の場合）'!$BJ107,IF(ZB$19&lt;='様式３（療養者名簿）（⑤の場合）'!$BK107,1,0),0),0)</f>
        <v>0</v>
      </c>
      <c r="ZC102" s="372">
        <f>IF(ZC$19-'様式３（療養者名簿）（⑤の場合）'!$BJ107+1&lt;=15,IF(ZC$19&gt;='様式３（療養者名簿）（⑤の場合）'!$BJ107,IF(ZC$19&lt;='様式３（療養者名簿）（⑤の場合）'!$BK107,1,0),0),0)</f>
        <v>0</v>
      </c>
      <c r="ZD102" s="372">
        <f>IF(ZD$19-'様式３（療養者名簿）（⑤の場合）'!$BJ107+1&lt;=15,IF(ZD$19&gt;='様式３（療養者名簿）（⑤の場合）'!$BJ107,IF(ZD$19&lt;='様式３（療養者名簿）（⑤の場合）'!$BK107,1,0),0),0)</f>
        <v>0</v>
      </c>
      <c r="ZE102" s="372">
        <f>IF(ZE$19-'様式３（療養者名簿）（⑤の場合）'!$BJ107+1&lt;=15,IF(ZE$19&gt;='様式３（療養者名簿）（⑤の場合）'!$BJ107,IF(ZE$19&lt;='様式３（療養者名簿）（⑤の場合）'!$BK107,1,0),0),0)</f>
        <v>0</v>
      </c>
      <c r="ZF102" s="372">
        <f>IF(ZF$19-'様式３（療養者名簿）（⑤の場合）'!$BJ107+1&lt;=15,IF(ZF$19&gt;='様式３（療養者名簿）（⑤の場合）'!$BJ107,IF(ZF$19&lt;='様式３（療養者名簿）（⑤の場合）'!$BK107,1,0),0),0)</f>
        <v>0</v>
      </c>
      <c r="ZG102" s="372">
        <f>IF(ZG$19-'様式３（療養者名簿）（⑤の場合）'!$BJ107+1&lt;=15,IF(ZG$19&gt;='様式３（療養者名簿）（⑤の場合）'!$BJ107,IF(ZG$19&lt;='様式３（療養者名簿）（⑤の場合）'!$BK107,1,0),0),0)</f>
        <v>0</v>
      </c>
      <c r="ZH102" s="372">
        <f>IF(ZH$19-'様式３（療養者名簿）（⑤の場合）'!$BJ107+1&lt;=15,IF(ZH$19&gt;='様式３（療養者名簿）（⑤の場合）'!$BJ107,IF(ZH$19&lt;='様式３（療養者名簿）（⑤の場合）'!$BK107,1,0),0),0)</f>
        <v>0</v>
      </c>
      <c r="ZI102" s="372">
        <f>IF(ZI$19-'様式３（療養者名簿）（⑤の場合）'!$BJ107+1&lt;=15,IF(ZI$19&gt;='様式３（療養者名簿）（⑤の場合）'!$BJ107,IF(ZI$19&lt;='様式３（療養者名簿）（⑤の場合）'!$BK107,1,0),0),0)</f>
        <v>0</v>
      </c>
      <c r="ZJ102" s="372">
        <f>IF(ZJ$19-'様式３（療養者名簿）（⑤の場合）'!$BJ107+1&lt;=15,IF(ZJ$19&gt;='様式３（療養者名簿）（⑤の場合）'!$BJ107,IF(ZJ$19&lt;='様式３（療養者名簿）（⑤の場合）'!$BK107,1,0),0),0)</f>
        <v>0</v>
      </c>
      <c r="ZK102" s="372">
        <f>IF(ZK$19-'様式３（療養者名簿）（⑤の場合）'!$BJ107+1&lt;=15,IF(ZK$19&gt;='様式３（療養者名簿）（⑤の場合）'!$BJ107,IF(ZK$19&lt;='様式３（療養者名簿）（⑤の場合）'!$BK107,1,0),0),0)</f>
        <v>0</v>
      </c>
      <c r="ZL102" s="372">
        <f>IF(ZL$19-'様式３（療養者名簿）（⑤の場合）'!$BJ107+1&lt;=15,IF(ZL$19&gt;='様式３（療養者名簿）（⑤の場合）'!$BJ107,IF(ZL$19&lt;='様式３（療養者名簿）（⑤の場合）'!$BK107,1,0),0),0)</f>
        <v>0</v>
      </c>
      <c r="ZM102" s="372">
        <f>IF(ZM$19-'様式３（療養者名簿）（⑤の場合）'!$BJ107+1&lt;=15,IF(ZM$19&gt;='様式３（療養者名簿）（⑤の場合）'!$BJ107,IF(ZM$19&lt;='様式３（療養者名簿）（⑤の場合）'!$BK107,1,0),0),0)</f>
        <v>0</v>
      </c>
      <c r="ZN102" s="372">
        <f>IF(ZN$19-'様式３（療養者名簿）（⑤の場合）'!$BJ107+1&lt;=15,IF(ZN$19&gt;='様式３（療養者名簿）（⑤の場合）'!$BJ107,IF(ZN$19&lt;='様式３（療養者名簿）（⑤の場合）'!$BK107,1,0),0),0)</f>
        <v>0</v>
      </c>
      <c r="ZO102" s="372">
        <f>IF(ZO$19-'様式３（療養者名簿）（⑤の場合）'!$BJ107+1&lt;=15,IF(ZO$19&gt;='様式３（療養者名簿）（⑤の場合）'!$BJ107,IF(ZO$19&lt;='様式３（療養者名簿）（⑤の場合）'!$BK107,1,0),0),0)</f>
        <v>0</v>
      </c>
      <c r="ZP102" s="372">
        <f>IF(ZP$19-'様式３（療養者名簿）（⑤の場合）'!$BJ107+1&lt;=15,IF(ZP$19&gt;='様式３（療養者名簿）（⑤の場合）'!$BJ107,IF(ZP$19&lt;='様式３（療養者名簿）（⑤の場合）'!$BK107,1,0),0),0)</f>
        <v>0</v>
      </c>
      <c r="ZQ102" s="372">
        <f>IF(ZQ$19-'様式３（療養者名簿）（⑤の場合）'!$BJ107+1&lt;=15,IF(ZQ$19&gt;='様式３（療養者名簿）（⑤の場合）'!$BJ107,IF(ZQ$19&lt;='様式３（療養者名簿）（⑤の場合）'!$BK107,1,0),0),0)</f>
        <v>0</v>
      </c>
      <c r="ZR102" s="372">
        <f>IF(ZR$19-'様式３（療養者名簿）（⑤の場合）'!$BJ107+1&lt;=15,IF(ZR$19&gt;='様式３（療養者名簿）（⑤の場合）'!$BJ107,IF(ZR$19&lt;='様式３（療養者名簿）（⑤の場合）'!$BK107,1,0),0),0)</f>
        <v>0</v>
      </c>
      <c r="ZS102" s="372">
        <f>IF(ZS$19-'様式３（療養者名簿）（⑤の場合）'!$BJ107+1&lt;=15,IF(ZS$19&gt;='様式３（療養者名簿）（⑤の場合）'!$BJ107,IF(ZS$19&lt;='様式３（療養者名簿）（⑤の場合）'!$BK107,1,0),0),0)</f>
        <v>0</v>
      </c>
      <c r="ZT102" s="372">
        <f>IF(ZT$19-'様式３（療養者名簿）（⑤の場合）'!$BJ107+1&lt;=15,IF(ZT$19&gt;='様式３（療養者名簿）（⑤の場合）'!$BJ107,IF(ZT$19&lt;='様式３（療養者名簿）（⑤の場合）'!$BK107,1,0),0),0)</f>
        <v>0</v>
      </c>
      <c r="ZU102" s="372">
        <f>IF(ZU$19-'様式３（療養者名簿）（⑤の場合）'!$BJ107+1&lt;=15,IF(ZU$19&gt;='様式３（療養者名簿）（⑤の場合）'!$BJ107,IF(ZU$19&lt;='様式３（療養者名簿）（⑤の場合）'!$BK107,1,0),0),0)</f>
        <v>0</v>
      </c>
      <c r="ZV102" s="372">
        <f>IF(ZV$19-'様式３（療養者名簿）（⑤の場合）'!$BJ107+1&lt;=15,IF(ZV$19&gt;='様式３（療養者名簿）（⑤の場合）'!$BJ107,IF(ZV$19&lt;='様式３（療養者名簿）（⑤の場合）'!$BK107,1,0),0),0)</f>
        <v>0</v>
      </c>
      <c r="ZW102" s="372">
        <f>IF(ZW$19-'様式３（療養者名簿）（⑤の場合）'!$BJ107+1&lt;=15,IF(ZW$19&gt;='様式３（療養者名簿）（⑤の場合）'!$BJ107,IF(ZW$19&lt;='様式３（療養者名簿）（⑤の場合）'!$BK107,1,0),0),0)</f>
        <v>0</v>
      </c>
      <c r="ZX102" s="372">
        <f>IF(ZX$19-'様式３（療養者名簿）（⑤の場合）'!$BJ107+1&lt;=15,IF(ZX$19&gt;='様式３（療養者名簿）（⑤の場合）'!$BJ107,IF(ZX$19&lt;='様式３（療養者名簿）（⑤の場合）'!$BK107,1,0),0),0)</f>
        <v>0</v>
      </c>
      <c r="ZY102" s="372">
        <f>IF(ZY$19-'様式３（療養者名簿）（⑤の場合）'!$BJ107+1&lt;=15,IF(ZY$19&gt;='様式３（療養者名簿）（⑤の場合）'!$BJ107,IF(ZY$19&lt;='様式３（療養者名簿）（⑤の場合）'!$BK107,1,0),0),0)</f>
        <v>0</v>
      </c>
      <c r="ZZ102" s="372">
        <f>IF(ZZ$19-'様式３（療養者名簿）（⑤の場合）'!$BJ107+1&lt;=15,IF(ZZ$19&gt;='様式３（療養者名簿）（⑤の場合）'!$BJ107,IF(ZZ$19&lt;='様式３（療養者名簿）（⑤の場合）'!$BK107,1,0),0),0)</f>
        <v>0</v>
      </c>
      <c r="AAA102" s="372">
        <f>IF(AAA$19-'様式３（療養者名簿）（⑤の場合）'!$BJ107+1&lt;=15,IF(AAA$19&gt;='様式３（療養者名簿）（⑤の場合）'!$BJ107,IF(AAA$19&lt;='様式３（療養者名簿）（⑤の場合）'!$BK107,1,0),0),0)</f>
        <v>0</v>
      </c>
      <c r="AAB102" s="372">
        <f>IF(AAB$19-'様式３（療養者名簿）（⑤の場合）'!$BJ107+1&lt;=15,IF(AAB$19&gt;='様式３（療養者名簿）（⑤の場合）'!$BJ107,IF(AAB$19&lt;='様式３（療養者名簿）（⑤の場合）'!$BK107,1,0),0),0)</f>
        <v>0</v>
      </c>
      <c r="AAC102" s="372">
        <f>IF(AAC$19-'様式３（療養者名簿）（⑤の場合）'!$BJ107+1&lt;=15,IF(AAC$19&gt;='様式３（療養者名簿）（⑤の場合）'!$BJ107,IF(AAC$19&lt;='様式３（療養者名簿）（⑤の場合）'!$BK107,1,0),0),0)</f>
        <v>0</v>
      </c>
      <c r="AAD102" s="372">
        <f>IF(AAD$19-'様式３（療養者名簿）（⑤の場合）'!$BJ107+1&lt;=15,IF(AAD$19&gt;='様式３（療養者名簿）（⑤の場合）'!$BJ107,IF(AAD$19&lt;='様式３（療養者名簿）（⑤の場合）'!$BK107,1,0),0),0)</f>
        <v>0</v>
      </c>
      <c r="AAE102" s="372">
        <f>IF(AAE$19-'様式３（療養者名簿）（⑤の場合）'!$BJ107+1&lt;=15,IF(AAE$19&gt;='様式３（療養者名簿）（⑤の場合）'!$BJ107,IF(AAE$19&lt;='様式３（療養者名簿）（⑤の場合）'!$BK107,1,0),0),0)</f>
        <v>0</v>
      </c>
      <c r="AAF102" s="372">
        <f>IF(AAF$19-'様式３（療養者名簿）（⑤の場合）'!$BJ107+1&lt;=15,IF(AAF$19&gt;='様式３（療養者名簿）（⑤の場合）'!$BJ107,IF(AAF$19&lt;='様式３（療養者名簿）（⑤の場合）'!$BK107,1,0),0),0)</f>
        <v>0</v>
      </c>
      <c r="AAG102" s="372">
        <f>IF(AAG$19-'様式３（療養者名簿）（⑤の場合）'!$BJ107+1&lt;=15,IF(AAG$19&gt;='様式３（療養者名簿）（⑤の場合）'!$BJ107,IF(AAG$19&lt;='様式３（療養者名簿）（⑤の場合）'!$BK107,1,0),0),0)</f>
        <v>0</v>
      </c>
      <c r="AAH102" s="372">
        <f>IF(AAH$19-'様式３（療養者名簿）（⑤の場合）'!$BJ107+1&lt;=15,IF(AAH$19&gt;='様式３（療養者名簿）（⑤の場合）'!$BJ107,IF(AAH$19&lt;='様式３（療養者名簿）（⑤の場合）'!$BK107,1,0),0),0)</f>
        <v>0</v>
      </c>
      <c r="AAI102" s="372">
        <f>IF(AAI$19-'様式３（療養者名簿）（⑤の場合）'!$BJ107+1&lt;=15,IF(AAI$19&gt;='様式３（療養者名簿）（⑤の場合）'!$BJ107,IF(AAI$19&lt;='様式３（療養者名簿）（⑤の場合）'!$BK107,1,0),0),0)</f>
        <v>0</v>
      </c>
      <c r="AAJ102" s="372">
        <f>IF(AAJ$19-'様式３（療養者名簿）（⑤の場合）'!$BJ107+1&lt;=15,IF(AAJ$19&gt;='様式３（療養者名簿）（⑤の場合）'!$BJ107,IF(AAJ$19&lt;='様式３（療養者名簿）（⑤の場合）'!$BK107,1,0),0),0)</f>
        <v>0</v>
      </c>
      <c r="AAK102" s="372">
        <f>IF(AAK$19-'様式３（療養者名簿）（⑤の場合）'!$BJ107+1&lt;=15,IF(AAK$19&gt;='様式３（療養者名簿）（⑤の場合）'!$BJ107,IF(AAK$19&lt;='様式３（療養者名簿）（⑤の場合）'!$BK107,1,0),0),0)</f>
        <v>0</v>
      </c>
      <c r="AAL102" s="372">
        <f>IF(AAL$19-'様式３（療養者名簿）（⑤の場合）'!$BJ107+1&lt;=15,IF(AAL$19&gt;='様式３（療養者名簿）（⑤の場合）'!$BJ107,IF(AAL$19&lt;='様式３（療養者名簿）（⑤の場合）'!$BK107,1,0),0),0)</f>
        <v>0</v>
      </c>
      <c r="AAM102" s="372">
        <f>IF(AAM$19-'様式３（療養者名簿）（⑤の場合）'!$BJ107+1&lt;=15,IF(AAM$19&gt;='様式３（療養者名簿）（⑤の場合）'!$BJ107,IF(AAM$19&lt;='様式３（療養者名簿）（⑤の場合）'!$BK107,1,0),0),0)</f>
        <v>0</v>
      </c>
      <c r="AAN102" s="372">
        <f>IF(AAN$19-'様式３（療養者名簿）（⑤の場合）'!$BJ107+1&lt;=15,IF(AAN$19&gt;='様式３（療養者名簿）（⑤の場合）'!$BJ107,IF(AAN$19&lt;='様式３（療養者名簿）（⑤の場合）'!$BK107,1,0),0),0)</f>
        <v>0</v>
      </c>
      <c r="AAO102" s="372">
        <f>IF(AAO$19-'様式３（療養者名簿）（⑤の場合）'!$BJ107+1&lt;=15,IF(AAO$19&gt;='様式３（療養者名簿）（⑤の場合）'!$BJ107,IF(AAO$19&lt;='様式３（療養者名簿）（⑤の場合）'!$BK107,1,0),0),0)</f>
        <v>0</v>
      </c>
      <c r="AAP102" s="372">
        <f>IF(AAP$19-'様式３（療養者名簿）（⑤の場合）'!$BJ107+1&lt;=15,IF(AAP$19&gt;='様式３（療養者名簿）（⑤の場合）'!$BJ107,IF(AAP$19&lt;='様式３（療養者名簿）（⑤の場合）'!$BK107,1,0),0),0)</f>
        <v>0</v>
      </c>
      <c r="AAQ102" s="372">
        <f>IF(AAQ$19-'様式３（療養者名簿）（⑤の場合）'!$BJ107+1&lt;=15,IF(AAQ$19&gt;='様式３（療養者名簿）（⑤の場合）'!$BJ107,IF(AAQ$19&lt;='様式３（療養者名簿）（⑤の場合）'!$BK107,1,0),0),0)</f>
        <v>0</v>
      </c>
      <c r="AAR102" s="372">
        <f>IF(AAR$19-'様式３（療養者名簿）（⑤の場合）'!$BJ107+1&lt;=15,IF(AAR$19&gt;='様式３（療養者名簿）（⑤の場合）'!$BJ107,IF(AAR$19&lt;='様式３（療養者名簿）（⑤の場合）'!$BK107,1,0),0),0)</f>
        <v>0</v>
      </c>
      <c r="AAS102" s="372">
        <f>IF(AAS$19-'様式３（療養者名簿）（⑤の場合）'!$BJ107+1&lt;=15,IF(AAS$19&gt;='様式３（療養者名簿）（⑤の場合）'!$BJ107,IF(AAS$19&lt;='様式３（療養者名簿）（⑤の場合）'!$BK107,1,0),0),0)</f>
        <v>0</v>
      </c>
      <c r="AAT102" s="372">
        <f>IF(AAT$19-'様式３（療養者名簿）（⑤の場合）'!$BJ107+1&lt;=15,IF(AAT$19&gt;='様式３（療養者名簿）（⑤の場合）'!$BJ107,IF(AAT$19&lt;='様式３（療養者名簿）（⑤の場合）'!$BK107,1,0),0),0)</f>
        <v>0</v>
      </c>
      <c r="AAU102" s="372">
        <f>IF(AAU$19-'様式３（療養者名簿）（⑤の場合）'!$BJ107+1&lt;=15,IF(AAU$19&gt;='様式３（療養者名簿）（⑤の場合）'!$BJ107,IF(AAU$19&lt;='様式３（療養者名簿）（⑤の場合）'!$BK107,1,0),0),0)</f>
        <v>0</v>
      </c>
      <c r="AAV102" s="372">
        <f>IF(AAV$19-'様式３（療養者名簿）（⑤の場合）'!$BJ107+1&lt;=15,IF(AAV$19&gt;='様式３（療養者名簿）（⑤の場合）'!$BJ107,IF(AAV$19&lt;='様式３（療養者名簿）（⑤の場合）'!$BK107,1,0),0),0)</f>
        <v>0</v>
      </c>
      <c r="AAW102" s="372">
        <f>IF(AAW$19-'様式３（療養者名簿）（⑤の場合）'!$BJ107+1&lt;=15,IF(AAW$19&gt;='様式３（療養者名簿）（⑤の場合）'!$BJ107,IF(AAW$19&lt;='様式３（療養者名簿）（⑤の場合）'!$BK107,1,0),0),0)</f>
        <v>0</v>
      </c>
      <c r="AAX102" s="372">
        <f>IF(AAX$19-'様式３（療養者名簿）（⑤の場合）'!$BJ107+1&lt;=15,IF(AAX$19&gt;='様式３（療養者名簿）（⑤の場合）'!$BJ107,IF(AAX$19&lt;='様式３（療養者名簿）（⑤の場合）'!$BK107,1,0),0),0)</f>
        <v>0</v>
      </c>
      <c r="AAY102" s="372">
        <f>IF(AAY$19-'様式３（療養者名簿）（⑤の場合）'!$BJ107+1&lt;=15,IF(AAY$19&gt;='様式３（療養者名簿）（⑤の場合）'!$BJ107,IF(AAY$19&lt;='様式３（療養者名簿）（⑤の場合）'!$BK107,1,0),0),0)</f>
        <v>0</v>
      </c>
      <c r="AAZ102" s="372">
        <f>IF(AAZ$19-'様式３（療養者名簿）（⑤の場合）'!$BJ107+1&lt;=15,IF(AAZ$19&gt;='様式３（療養者名簿）（⑤の場合）'!$BJ107,IF(AAZ$19&lt;='様式３（療養者名簿）（⑤の場合）'!$BK107,1,0),0),0)</f>
        <v>0</v>
      </c>
      <c r="ABA102" s="372">
        <f>IF(ABA$19-'様式３（療養者名簿）（⑤の場合）'!$BJ107+1&lt;=15,IF(ABA$19&gt;='様式３（療養者名簿）（⑤の場合）'!$BJ107,IF(ABA$19&lt;='様式３（療養者名簿）（⑤の場合）'!$BK107,1,0),0),0)</f>
        <v>0</v>
      </c>
      <c r="ABB102" s="372">
        <f>IF(ABB$19-'様式３（療養者名簿）（⑤の場合）'!$BJ107+1&lt;=15,IF(ABB$19&gt;='様式３（療養者名簿）（⑤の場合）'!$BJ107,IF(ABB$19&lt;='様式３（療養者名簿）（⑤の場合）'!$BK107,1,0),0),0)</f>
        <v>0</v>
      </c>
      <c r="ABC102" s="372">
        <f>IF(ABC$19-'様式３（療養者名簿）（⑤の場合）'!$BJ107+1&lt;=15,IF(ABC$19&gt;='様式３（療養者名簿）（⑤の場合）'!$BJ107,IF(ABC$19&lt;='様式３（療養者名簿）（⑤の場合）'!$BK107,1,0),0),0)</f>
        <v>0</v>
      </c>
      <c r="ABD102" s="372">
        <f>IF(ABD$19-'様式３（療養者名簿）（⑤の場合）'!$BJ107+1&lt;=15,IF(ABD$19&gt;='様式３（療養者名簿）（⑤の場合）'!$BJ107,IF(ABD$19&lt;='様式３（療養者名簿）（⑤の場合）'!$BK107,1,0),0),0)</f>
        <v>0</v>
      </c>
    </row>
    <row r="103" spans="1:732" ht="42" customHeight="1">
      <c r="A103" s="250">
        <f>'様式３（療養者名簿）（⑤の場合）'!C108</f>
        <v>0</v>
      </c>
      <c r="B103" s="247">
        <f>IF(B$19-'様式３（療養者名簿）（⑤の場合）'!$BJ108+1&lt;=15,IF(B$19&gt;='様式３（療養者名簿）（⑤の場合）'!$BJ108,IF(B$19&lt;='様式３（療養者名簿）（⑤の場合）'!$BK108,1,0),0),0)</f>
        <v>0</v>
      </c>
      <c r="C103" s="247">
        <f>IF(C$19-'様式３（療養者名簿）（⑤の場合）'!$BJ108+1&lt;=15,IF(C$19&gt;='様式３（療養者名簿）（⑤の場合）'!$BJ108,IF(C$19&lt;='様式３（療養者名簿）（⑤の場合）'!$BK108,1,0),0),0)</f>
        <v>0</v>
      </c>
      <c r="D103" s="247">
        <f>IF(D$19-'様式３（療養者名簿）（⑤の場合）'!$BJ108+1&lt;=15,IF(D$19&gt;='様式３（療養者名簿）（⑤の場合）'!$BJ108,IF(D$19&lt;='様式３（療養者名簿）（⑤の場合）'!$BK108,1,0),0),0)</f>
        <v>0</v>
      </c>
      <c r="E103" s="247">
        <f>IF(E$19-'様式３（療養者名簿）（⑤の場合）'!$BJ108+1&lt;=15,IF(E$19&gt;='様式３（療養者名簿）（⑤の場合）'!$BJ108,IF(E$19&lt;='様式３（療養者名簿）（⑤の場合）'!$BK108,1,0),0),0)</f>
        <v>0</v>
      </c>
      <c r="F103" s="247">
        <f>IF(F$19-'様式３（療養者名簿）（⑤の場合）'!$BJ108+1&lt;=15,IF(F$19&gt;='様式３（療養者名簿）（⑤の場合）'!$BJ108,IF(F$19&lt;='様式３（療養者名簿）（⑤の場合）'!$BK108,1,0),0),0)</f>
        <v>0</v>
      </c>
      <c r="G103" s="247">
        <f>IF(G$19-'様式３（療養者名簿）（⑤の場合）'!$BJ108+1&lt;=15,IF(G$19&gt;='様式３（療養者名簿）（⑤の場合）'!$BJ108,IF(G$19&lt;='様式３（療養者名簿）（⑤の場合）'!$BK108,1,0),0),0)</f>
        <v>0</v>
      </c>
      <c r="H103" s="247">
        <f>IF(H$19-'様式３（療養者名簿）（⑤の場合）'!$BJ108+1&lt;=15,IF(H$19&gt;='様式３（療養者名簿）（⑤の場合）'!$BJ108,IF(H$19&lt;='様式３（療養者名簿）（⑤の場合）'!$BK108,1,0),0),0)</f>
        <v>0</v>
      </c>
      <c r="I103" s="247">
        <f>IF(I$19-'様式３（療養者名簿）（⑤の場合）'!$BJ108+1&lt;=15,IF(I$19&gt;='様式３（療養者名簿）（⑤の場合）'!$BJ108,IF(I$19&lt;='様式３（療養者名簿）（⑤の場合）'!$BK108,1,0),0),0)</f>
        <v>0</v>
      </c>
      <c r="J103" s="247">
        <f>IF(J$19-'様式３（療養者名簿）（⑤の場合）'!$BJ108+1&lt;=15,IF(J$19&gt;='様式３（療養者名簿）（⑤の場合）'!$BJ108,IF(J$19&lt;='様式３（療養者名簿）（⑤の場合）'!$BK108,1,0),0),0)</f>
        <v>0</v>
      </c>
      <c r="K103" s="247">
        <f>IF(K$19-'様式３（療養者名簿）（⑤の場合）'!$BJ108+1&lt;=15,IF(K$19&gt;='様式３（療養者名簿）（⑤の場合）'!$BJ108,IF(K$19&lt;='様式３（療養者名簿）（⑤の場合）'!$BK108,1,0),0),0)</f>
        <v>0</v>
      </c>
      <c r="L103" s="247">
        <f>IF(L$19-'様式３（療養者名簿）（⑤の場合）'!$BJ108+1&lt;=15,IF(L$19&gt;='様式３（療養者名簿）（⑤の場合）'!$BJ108,IF(L$19&lt;='様式３（療養者名簿）（⑤の場合）'!$BK108,1,0),0),0)</f>
        <v>0</v>
      </c>
      <c r="M103" s="247">
        <f>IF(M$19-'様式３（療養者名簿）（⑤の場合）'!$BJ108+1&lt;=15,IF(M$19&gt;='様式３（療養者名簿）（⑤の場合）'!$BJ108,IF(M$19&lt;='様式３（療養者名簿）（⑤の場合）'!$BK108,1,0),0),0)</f>
        <v>0</v>
      </c>
      <c r="N103" s="247">
        <f>IF(N$19-'様式３（療養者名簿）（⑤の場合）'!$BJ108+1&lt;=15,IF(N$19&gt;='様式３（療養者名簿）（⑤の場合）'!$BJ108,IF(N$19&lt;='様式３（療養者名簿）（⑤の場合）'!$BK108,1,0),0),0)</f>
        <v>0</v>
      </c>
      <c r="O103" s="247">
        <f>IF(O$19-'様式３（療養者名簿）（⑤の場合）'!$BJ108+1&lt;=15,IF(O$19&gt;='様式３（療養者名簿）（⑤の場合）'!$BJ108,IF(O$19&lt;='様式３（療養者名簿）（⑤の場合）'!$BK108,1,0),0),0)</f>
        <v>0</v>
      </c>
      <c r="P103" s="247">
        <f>IF(P$19-'様式３（療養者名簿）（⑤の場合）'!$BJ108+1&lt;=15,IF(P$19&gt;='様式３（療養者名簿）（⑤の場合）'!$BJ108,IF(P$19&lt;='様式３（療養者名簿）（⑤の場合）'!$BK108,1,0),0),0)</f>
        <v>0</v>
      </c>
      <c r="Q103" s="247">
        <f>IF(Q$19-'様式３（療養者名簿）（⑤の場合）'!$BJ108+1&lt;=15,IF(Q$19&gt;='様式３（療養者名簿）（⑤の場合）'!$BJ108,IF(Q$19&lt;='様式３（療養者名簿）（⑤の場合）'!$BK108,1,0),0),0)</f>
        <v>0</v>
      </c>
      <c r="R103" s="247">
        <f>IF(R$19-'様式３（療養者名簿）（⑤の場合）'!$BJ108+1&lt;=15,IF(R$19&gt;='様式３（療養者名簿）（⑤の場合）'!$BJ108,IF(R$19&lt;='様式３（療養者名簿）（⑤の場合）'!$BK108,1,0),0),0)</f>
        <v>0</v>
      </c>
      <c r="S103" s="247">
        <f>IF(S$19-'様式３（療養者名簿）（⑤の場合）'!$BJ108+1&lt;=15,IF(S$19&gt;='様式３（療養者名簿）（⑤の場合）'!$BJ108,IF(S$19&lt;='様式３（療養者名簿）（⑤の場合）'!$BK108,1,0),0),0)</f>
        <v>0</v>
      </c>
      <c r="T103" s="247">
        <f>IF(T$19-'様式３（療養者名簿）（⑤の場合）'!$BJ108+1&lt;=15,IF(T$19&gt;='様式３（療養者名簿）（⑤の場合）'!$BJ108,IF(T$19&lt;='様式３（療養者名簿）（⑤の場合）'!$BK108,1,0),0),0)</f>
        <v>0</v>
      </c>
      <c r="U103" s="247">
        <f>IF(U$19-'様式３（療養者名簿）（⑤の場合）'!$BJ108+1&lt;=15,IF(U$19&gt;='様式３（療養者名簿）（⑤の場合）'!$BJ108,IF(U$19&lt;='様式３（療養者名簿）（⑤の場合）'!$BK108,1,0),0),0)</f>
        <v>0</v>
      </c>
      <c r="V103" s="247">
        <f>IF(V$19-'様式３（療養者名簿）（⑤の場合）'!$BJ108+1&lt;=15,IF(V$19&gt;='様式３（療養者名簿）（⑤の場合）'!$BJ108,IF(V$19&lt;='様式３（療養者名簿）（⑤の場合）'!$BK108,1,0),0),0)</f>
        <v>0</v>
      </c>
      <c r="W103" s="247">
        <f>IF(W$19-'様式３（療養者名簿）（⑤の場合）'!$BJ108+1&lt;=15,IF(W$19&gt;='様式３（療養者名簿）（⑤の場合）'!$BJ108,IF(W$19&lt;='様式３（療養者名簿）（⑤の場合）'!$BK108,1,0),0),0)</f>
        <v>0</v>
      </c>
      <c r="X103" s="247">
        <f>IF(X$19-'様式３（療養者名簿）（⑤の場合）'!$BJ108+1&lt;=15,IF(X$19&gt;='様式３（療養者名簿）（⑤の場合）'!$BJ108,IF(X$19&lt;='様式３（療養者名簿）（⑤の場合）'!$BK108,1,0),0),0)</f>
        <v>0</v>
      </c>
      <c r="Y103" s="247">
        <f>IF(Y$19-'様式３（療養者名簿）（⑤の場合）'!$BJ108+1&lt;=15,IF(Y$19&gt;='様式３（療養者名簿）（⑤の場合）'!$BJ108,IF(Y$19&lt;='様式３（療養者名簿）（⑤の場合）'!$BK108,1,0),0),0)</f>
        <v>0</v>
      </c>
      <c r="Z103" s="247">
        <f>IF(Z$19-'様式３（療養者名簿）（⑤の場合）'!$BJ108+1&lt;=15,IF(Z$19&gt;='様式３（療養者名簿）（⑤の場合）'!$BJ108,IF(Z$19&lt;='様式３（療養者名簿）（⑤の場合）'!$BK108,1,0),0),0)</f>
        <v>0</v>
      </c>
      <c r="AA103" s="247">
        <f>IF(AA$19-'様式３（療養者名簿）（⑤の場合）'!$BJ108+1&lt;=15,IF(AA$19&gt;='様式３（療養者名簿）（⑤の場合）'!$BJ108,IF(AA$19&lt;='様式３（療養者名簿）（⑤の場合）'!$BK108,1,0),0),0)</f>
        <v>0</v>
      </c>
      <c r="AB103" s="247">
        <f>IF(AB$19-'様式３（療養者名簿）（⑤の場合）'!$BJ108+1&lt;=15,IF(AB$19&gt;='様式３（療養者名簿）（⑤の場合）'!$BJ108,IF(AB$19&lt;='様式３（療養者名簿）（⑤の場合）'!$BK108,1,0),0),0)</f>
        <v>0</v>
      </c>
      <c r="AC103" s="247">
        <f>IF(AC$19-'様式３（療養者名簿）（⑤の場合）'!$BJ108+1&lt;=15,IF(AC$19&gt;='様式３（療養者名簿）（⑤の場合）'!$BJ108,IF(AC$19&lt;='様式３（療養者名簿）（⑤の場合）'!$BK108,1,0),0),0)</f>
        <v>0</v>
      </c>
      <c r="AD103" s="247">
        <f>IF(AD$19-'様式３（療養者名簿）（⑤の場合）'!$BJ108+1&lt;=15,IF(AD$19&gt;='様式３（療養者名簿）（⑤の場合）'!$BJ108,IF(AD$19&lt;='様式３（療養者名簿）（⑤の場合）'!$BK108,1,0),0),0)</f>
        <v>0</v>
      </c>
      <c r="AE103" s="247">
        <f>IF(AE$19-'様式３（療養者名簿）（⑤の場合）'!$BJ108+1&lt;=15,IF(AE$19&gt;='様式３（療養者名簿）（⑤の場合）'!$BJ108,IF(AE$19&lt;='様式３（療養者名簿）（⑤の場合）'!$BK108,1,0),0),0)</f>
        <v>0</v>
      </c>
      <c r="AF103" s="247">
        <f>IF(AF$19-'様式３（療養者名簿）（⑤の場合）'!$BJ108+1&lt;=15,IF(AF$19&gt;='様式３（療養者名簿）（⑤の場合）'!$BJ108,IF(AF$19&lt;='様式３（療養者名簿）（⑤の場合）'!$BK108,1,0),0),0)</f>
        <v>0</v>
      </c>
      <c r="AG103" s="247">
        <f>IF(AG$19-'様式３（療養者名簿）（⑤の場合）'!$BJ108+1&lt;=15,IF(AG$19&gt;='様式３（療養者名簿）（⑤の場合）'!$BJ108,IF(AG$19&lt;='様式３（療養者名簿）（⑤の場合）'!$BK108,1,0),0),0)</f>
        <v>0</v>
      </c>
      <c r="AH103" s="247">
        <f>IF(AH$19-'様式３（療養者名簿）（⑤の場合）'!$BJ108+1&lt;=15,IF(AH$19&gt;='様式３（療養者名簿）（⑤の場合）'!$BJ108,IF(AH$19&lt;='様式３（療養者名簿）（⑤の場合）'!$BK108,1,0),0),0)</f>
        <v>0</v>
      </c>
      <c r="AI103" s="247">
        <f>IF(AI$19-'様式３（療養者名簿）（⑤の場合）'!$BJ108+1&lt;=15,IF(AI$19&gt;='様式３（療養者名簿）（⑤の場合）'!$BJ108,IF(AI$19&lt;='様式３（療養者名簿）（⑤の場合）'!$BK108,1,0),0),0)</f>
        <v>0</v>
      </c>
      <c r="AJ103" s="247">
        <f>IF(AJ$19-'様式３（療養者名簿）（⑤の場合）'!$BJ108+1&lt;=15,IF(AJ$19&gt;='様式３（療養者名簿）（⑤の場合）'!$BJ108,IF(AJ$19&lt;='様式３（療養者名簿）（⑤の場合）'!$BK108,1,0),0),0)</f>
        <v>0</v>
      </c>
      <c r="AK103" s="247">
        <f>IF(AK$19-'様式３（療養者名簿）（⑤の場合）'!$BJ108+1&lt;=15,IF(AK$19&gt;='様式３（療養者名簿）（⑤の場合）'!$BJ108,IF(AK$19&lt;='様式３（療養者名簿）（⑤の場合）'!$BK108,1,0),0),0)</f>
        <v>0</v>
      </c>
      <c r="AL103" s="247">
        <f>IF(AL$19-'様式３（療養者名簿）（⑤の場合）'!$BJ108+1&lt;=15,IF(AL$19&gt;='様式３（療養者名簿）（⑤の場合）'!$BJ108,IF(AL$19&lt;='様式３（療養者名簿）（⑤の場合）'!$BK108,1,0),0),0)</f>
        <v>0</v>
      </c>
      <c r="AM103" s="247">
        <f>IF(AM$19-'様式３（療養者名簿）（⑤の場合）'!$BJ108+1&lt;=15,IF(AM$19&gt;='様式３（療養者名簿）（⑤の場合）'!$BJ108,IF(AM$19&lt;='様式３（療養者名簿）（⑤の場合）'!$BK108,1,0),0),0)</f>
        <v>0</v>
      </c>
      <c r="AN103" s="247">
        <f>IF(AN$19-'様式３（療養者名簿）（⑤の場合）'!$BJ108+1&lt;=15,IF(AN$19&gt;='様式３（療養者名簿）（⑤の場合）'!$BJ108,IF(AN$19&lt;='様式３（療養者名簿）（⑤の場合）'!$BK108,1,0),0),0)</f>
        <v>0</v>
      </c>
      <c r="AO103" s="247">
        <f>IF(AO$19-'様式３（療養者名簿）（⑤の場合）'!$BJ108+1&lt;=15,IF(AO$19&gt;='様式３（療養者名簿）（⑤の場合）'!$BJ108,IF(AO$19&lt;='様式３（療養者名簿）（⑤の場合）'!$BK108,1,0),0),0)</f>
        <v>0</v>
      </c>
      <c r="AP103" s="247">
        <f>IF(AP$19-'様式３（療養者名簿）（⑤の場合）'!$BJ108+1&lt;=15,IF(AP$19&gt;='様式３（療養者名簿）（⑤の場合）'!$BJ108,IF(AP$19&lt;='様式３（療養者名簿）（⑤の場合）'!$BK108,1,0),0),0)</f>
        <v>0</v>
      </c>
      <c r="AQ103" s="247">
        <f>IF(AQ$19-'様式３（療養者名簿）（⑤の場合）'!$BJ108+1&lt;=15,IF(AQ$19&gt;='様式３（療養者名簿）（⑤の場合）'!$BJ108,IF(AQ$19&lt;='様式３（療養者名簿）（⑤の場合）'!$BK108,1,0),0),0)</f>
        <v>0</v>
      </c>
      <c r="AR103" s="247">
        <f>IF(AR$19-'様式３（療養者名簿）（⑤の場合）'!$BJ108+1&lt;=15,IF(AR$19&gt;='様式３（療養者名簿）（⑤の場合）'!$BJ108,IF(AR$19&lt;='様式３（療養者名簿）（⑤の場合）'!$BK108,1,0),0),0)</f>
        <v>0</v>
      </c>
      <c r="AS103" s="247">
        <f>IF(AS$19-'様式３（療養者名簿）（⑤の場合）'!$BJ108+1&lt;=15,IF(AS$19&gt;='様式３（療養者名簿）（⑤の場合）'!$BJ108,IF(AS$19&lt;='様式３（療養者名簿）（⑤の場合）'!$BK108,1,0),0),0)</f>
        <v>0</v>
      </c>
      <c r="AT103" s="247">
        <f>IF(AT$19-'様式３（療養者名簿）（⑤の場合）'!$BJ108+1&lt;=15,IF(AT$19&gt;='様式３（療養者名簿）（⑤の場合）'!$BJ108,IF(AT$19&lt;='様式３（療養者名簿）（⑤の場合）'!$BK108,1,0),0),0)</f>
        <v>0</v>
      </c>
      <c r="AU103" s="247">
        <f>IF(AU$19-'様式３（療養者名簿）（⑤の場合）'!$BJ108+1&lt;=15,IF(AU$19&gt;='様式３（療養者名簿）（⑤の場合）'!$BJ108,IF(AU$19&lt;='様式３（療養者名簿）（⑤の場合）'!$BK108,1,0),0),0)</f>
        <v>0</v>
      </c>
      <c r="AV103" s="247">
        <f>IF(AV$19-'様式３（療養者名簿）（⑤の場合）'!$BJ108+1&lt;=15,IF(AV$19&gt;='様式３（療養者名簿）（⑤の場合）'!$BJ108,IF(AV$19&lt;='様式３（療養者名簿）（⑤の場合）'!$BK108,1,0),0),0)</f>
        <v>0</v>
      </c>
      <c r="AW103" s="247">
        <f>IF(AW$19-'様式３（療養者名簿）（⑤の場合）'!$BJ108+1&lt;=15,IF(AW$19&gt;='様式３（療養者名簿）（⑤の場合）'!$BJ108,IF(AW$19&lt;='様式３（療養者名簿）（⑤の場合）'!$BK108,1,0),0),0)</f>
        <v>0</v>
      </c>
      <c r="AX103" s="247">
        <f>IF(AX$19-'様式３（療養者名簿）（⑤の場合）'!$BJ108+1&lt;=15,IF(AX$19&gt;='様式３（療養者名簿）（⑤の場合）'!$BJ108,IF(AX$19&lt;='様式３（療養者名簿）（⑤の場合）'!$BK108,1,0),0),0)</f>
        <v>0</v>
      </c>
      <c r="AY103" s="247">
        <f>IF(AY$19-'様式３（療養者名簿）（⑤の場合）'!$BJ108+1&lt;=15,IF(AY$19&gt;='様式３（療養者名簿）（⑤の場合）'!$BJ108,IF(AY$19&lt;='様式３（療養者名簿）（⑤の場合）'!$BK108,1,0),0),0)</f>
        <v>0</v>
      </c>
      <c r="AZ103" s="247">
        <f>IF(AZ$19-'様式３（療養者名簿）（⑤の場合）'!$BJ108+1&lt;=15,IF(AZ$19&gt;='様式３（療養者名簿）（⑤の場合）'!$BJ108,IF(AZ$19&lt;='様式３（療養者名簿）（⑤の場合）'!$BK108,1,0),0),0)</f>
        <v>0</v>
      </c>
      <c r="BA103" s="247">
        <f>IF(BA$19-'様式３（療養者名簿）（⑤の場合）'!$BJ108+1&lt;=15,IF(BA$19&gt;='様式３（療養者名簿）（⑤の場合）'!$BJ108,IF(BA$19&lt;='様式３（療養者名簿）（⑤の場合）'!$BK108,1,0),0),0)</f>
        <v>0</v>
      </c>
      <c r="BB103" s="247">
        <f>IF(BB$19-'様式３（療養者名簿）（⑤の場合）'!$BJ108+1&lt;=15,IF(BB$19&gt;='様式３（療養者名簿）（⑤の場合）'!$BJ108,IF(BB$19&lt;='様式３（療養者名簿）（⑤の場合）'!$BK108,1,0),0),0)</f>
        <v>0</v>
      </c>
      <c r="BC103" s="247">
        <f>IF(BC$19-'様式３（療養者名簿）（⑤の場合）'!$BJ108+1&lt;=15,IF(BC$19&gt;='様式３（療養者名簿）（⑤の場合）'!$BJ108,IF(BC$19&lt;='様式３（療養者名簿）（⑤の場合）'!$BK108,1,0),0),0)</f>
        <v>0</v>
      </c>
      <c r="BD103" s="247">
        <f>IF(BD$19-'様式３（療養者名簿）（⑤の場合）'!$BJ108+1&lt;=15,IF(BD$19&gt;='様式３（療養者名簿）（⑤の場合）'!$BJ108,IF(BD$19&lt;='様式３（療養者名簿）（⑤の場合）'!$BK108,1,0),0),0)</f>
        <v>0</v>
      </c>
      <c r="BE103" s="247">
        <f>IF(BE$19-'様式３（療養者名簿）（⑤の場合）'!$BJ108+1&lt;=15,IF(BE$19&gt;='様式３（療養者名簿）（⑤の場合）'!$BJ108,IF(BE$19&lt;='様式３（療養者名簿）（⑤の場合）'!$BK108,1,0),0),0)</f>
        <v>0</v>
      </c>
      <c r="BF103" s="247">
        <f>IF(BF$19-'様式３（療養者名簿）（⑤の場合）'!$BJ108+1&lt;=15,IF(BF$19&gt;='様式３（療養者名簿）（⑤の場合）'!$BJ108,IF(BF$19&lt;='様式３（療養者名簿）（⑤の場合）'!$BK108,1,0),0),0)</f>
        <v>0</v>
      </c>
      <c r="BG103" s="247">
        <f>IF(BG$19-'様式３（療養者名簿）（⑤の場合）'!$BJ108+1&lt;=15,IF(BG$19&gt;='様式３（療養者名簿）（⑤の場合）'!$BJ108,IF(BG$19&lt;='様式３（療養者名簿）（⑤の場合）'!$BK108,1,0),0),0)</f>
        <v>0</v>
      </c>
      <c r="BH103" s="247">
        <f>IF(BH$19-'様式３（療養者名簿）（⑤の場合）'!$BJ108+1&lt;=15,IF(BH$19&gt;='様式３（療養者名簿）（⑤の場合）'!$BJ108,IF(BH$19&lt;='様式３（療養者名簿）（⑤の場合）'!$BK108,1,0),0),0)</f>
        <v>0</v>
      </c>
      <c r="BI103" s="247">
        <f>IF(BI$19-'様式３（療養者名簿）（⑤の場合）'!$BJ108+1&lt;=15,IF(BI$19&gt;='様式３（療養者名簿）（⑤の場合）'!$BJ108,IF(BI$19&lt;='様式３（療養者名簿）（⑤の場合）'!$BK108,1,0),0),0)</f>
        <v>0</v>
      </c>
      <c r="BJ103" s="247">
        <f>IF(BJ$19-'様式３（療養者名簿）（⑤の場合）'!$BJ108+1&lt;=15,IF(BJ$19&gt;='様式３（療養者名簿）（⑤の場合）'!$BJ108,IF(BJ$19&lt;='様式３（療養者名簿）（⑤の場合）'!$BK108,1,0),0),0)</f>
        <v>0</v>
      </c>
      <c r="BK103" s="247">
        <f>IF(BK$19-'様式３（療養者名簿）（⑤の場合）'!$BJ108+1&lt;=15,IF(BK$19&gt;='様式３（療養者名簿）（⑤の場合）'!$BJ108,IF(BK$19&lt;='様式３（療養者名簿）（⑤の場合）'!$BK108,1,0),0),0)</f>
        <v>0</v>
      </c>
      <c r="BL103" s="247">
        <f>IF(BL$19-'様式３（療養者名簿）（⑤の場合）'!$BJ108+1&lt;=15,IF(BL$19&gt;='様式３（療養者名簿）（⑤の場合）'!$BJ108,IF(BL$19&lt;='様式３（療養者名簿）（⑤の場合）'!$BK108,1,0),0),0)</f>
        <v>0</v>
      </c>
      <c r="BM103" s="247">
        <f>IF(BM$19-'様式３（療養者名簿）（⑤の場合）'!$BJ108+1&lt;=15,IF(BM$19&gt;='様式３（療養者名簿）（⑤の場合）'!$BJ108,IF(BM$19&lt;='様式３（療養者名簿）（⑤の場合）'!$BK108,1,0),0),0)</f>
        <v>0</v>
      </c>
      <c r="BN103" s="247">
        <f>IF(BN$19-'様式３（療養者名簿）（⑤の場合）'!$BJ108+1&lt;=15,IF(BN$19&gt;='様式３（療養者名簿）（⑤の場合）'!$BJ108,IF(BN$19&lt;='様式３（療養者名簿）（⑤の場合）'!$BK108,1,0),0),0)</f>
        <v>0</v>
      </c>
      <c r="BO103" s="247">
        <f>IF(BO$19-'様式３（療養者名簿）（⑤の場合）'!$BJ108+1&lt;=15,IF(BO$19&gt;='様式３（療養者名簿）（⑤の場合）'!$BJ108,IF(BO$19&lt;='様式３（療養者名簿）（⑤の場合）'!$BK108,1,0),0),0)</f>
        <v>0</v>
      </c>
      <c r="BP103" s="247">
        <f>IF(BP$19-'様式３（療養者名簿）（⑤の場合）'!$BJ108+1&lt;=15,IF(BP$19&gt;='様式３（療養者名簿）（⑤の場合）'!$BJ108,IF(BP$19&lt;='様式３（療養者名簿）（⑤の場合）'!$BK108,1,0),0),0)</f>
        <v>0</v>
      </c>
      <c r="BQ103" s="247">
        <f>IF(BQ$19-'様式３（療養者名簿）（⑤の場合）'!$BJ108+1&lt;=15,IF(BQ$19&gt;='様式３（療養者名簿）（⑤の場合）'!$BJ108,IF(BQ$19&lt;='様式３（療養者名簿）（⑤の場合）'!$BK108,1,0),0),0)</f>
        <v>0</v>
      </c>
      <c r="BR103" s="247">
        <f>IF(BR$19-'様式３（療養者名簿）（⑤の場合）'!$BJ108+1&lt;=15,IF(BR$19&gt;='様式３（療養者名簿）（⑤の場合）'!$BJ108,IF(BR$19&lt;='様式３（療養者名簿）（⑤の場合）'!$BK108,1,0),0),0)</f>
        <v>0</v>
      </c>
      <c r="BS103" s="247">
        <f>IF(BS$19-'様式３（療養者名簿）（⑤の場合）'!$BJ108+1&lt;=15,IF(BS$19&gt;='様式３（療養者名簿）（⑤の場合）'!$BJ108,IF(BS$19&lt;='様式３（療養者名簿）（⑤の場合）'!$BK108,1,0),0),0)</f>
        <v>0</v>
      </c>
      <c r="BT103" s="247">
        <f>IF(BT$19-'様式３（療養者名簿）（⑤の場合）'!$BJ108+1&lt;=15,IF(BT$19&gt;='様式３（療養者名簿）（⑤の場合）'!$BJ108,IF(BT$19&lt;='様式３（療養者名簿）（⑤の場合）'!$BK108,1,0),0),0)</f>
        <v>0</v>
      </c>
      <c r="BU103" s="247">
        <f>IF(BU$19-'様式３（療養者名簿）（⑤の場合）'!$BJ108+1&lt;=15,IF(BU$19&gt;='様式３（療養者名簿）（⑤の場合）'!$BJ108,IF(BU$19&lt;='様式３（療養者名簿）（⑤の場合）'!$BK108,1,0),0),0)</f>
        <v>0</v>
      </c>
      <c r="BV103" s="247">
        <f>IF(BV$19-'様式３（療養者名簿）（⑤の場合）'!$BJ108+1&lt;=15,IF(BV$19&gt;='様式３（療養者名簿）（⑤の場合）'!$BJ108,IF(BV$19&lt;='様式３（療養者名簿）（⑤の場合）'!$BK108,1,0),0),0)</f>
        <v>0</v>
      </c>
      <c r="BW103" s="247">
        <f>IF(BW$19-'様式３（療養者名簿）（⑤の場合）'!$BJ108+1&lt;=15,IF(BW$19&gt;='様式３（療養者名簿）（⑤の場合）'!$BJ108,IF(BW$19&lt;='様式３（療養者名簿）（⑤の場合）'!$BK108,1,0),0),0)</f>
        <v>0</v>
      </c>
      <c r="BX103" s="247">
        <f>IF(BX$19-'様式３（療養者名簿）（⑤の場合）'!$BJ108+1&lt;=15,IF(BX$19&gt;='様式３（療養者名簿）（⑤の場合）'!$BJ108,IF(BX$19&lt;='様式３（療養者名簿）（⑤の場合）'!$BK108,1,0),0),0)</f>
        <v>0</v>
      </c>
      <c r="BY103" s="247">
        <f>IF(BY$19-'様式３（療養者名簿）（⑤の場合）'!$BJ108+1&lt;=15,IF(BY$19&gt;='様式３（療養者名簿）（⑤の場合）'!$BJ108,IF(BY$19&lt;='様式３（療養者名簿）（⑤の場合）'!$BK108,1,0),0),0)</f>
        <v>0</v>
      </c>
      <c r="BZ103" s="247">
        <f>IF(BZ$19-'様式３（療養者名簿）（⑤の場合）'!$BJ108+1&lt;=15,IF(BZ$19&gt;='様式３（療養者名簿）（⑤の場合）'!$BJ108,IF(BZ$19&lt;='様式３（療養者名簿）（⑤の場合）'!$BK108,1,0),0),0)</f>
        <v>0</v>
      </c>
      <c r="CA103" s="247">
        <f>IF(CA$19-'様式３（療養者名簿）（⑤の場合）'!$BJ108+1&lt;=15,IF(CA$19&gt;='様式３（療養者名簿）（⑤の場合）'!$BJ108,IF(CA$19&lt;='様式３（療養者名簿）（⑤の場合）'!$BK108,1,0),0),0)</f>
        <v>0</v>
      </c>
      <c r="CB103" s="247">
        <f>IF(CB$19-'様式３（療養者名簿）（⑤の場合）'!$BJ108+1&lt;=15,IF(CB$19&gt;='様式３（療養者名簿）（⑤の場合）'!$BJ108,IF(CB$19&lt;='様式３（療養者名簿）（⑤の場合）'!$BK108,1,0),0),0)</f>
        <v>0</v>
      </c>
      <c r="CC103" s="247">
        <f>IF(CC$19-'様式３（療養者名簿）（⑤の場合）'!$BJ108+1&lt;=15,IF(CC$19&gt;='様式３（療養者名簿）（⑤の場合）'!$BJ108,IF(CC$19&lt;='様式３（療養者名簿）（⑤の場合）'!$BK108,1,0),0),0)</f>
        <v>0</v>
      </c>
      <c r="CD103" s="247">
        <f>IF(CD$19-'様式３（療養者名簿）（⑤の場合）'!$BJ108+1&lt;=15,IF(CD$19&gt;='様式３（療養者名簿）（⑤の場合）'!$BJ108,IF(CD$19&lt;='様式３（療養者名簿）（⑤の場合）'!$BK108,1,0),0),0)</f>
        <v>0</v>
      </c>
      <c r="CE103" s="247">
        <f>IF(CE$19-'様式３（療養者名簿）（⑤の場合）'!$BJ108+1&lt;=15,IF(CE$19&gt;='様式３（療養者名簿）（⑤の場合）'!$BJ108,IF(CE$19&lt;='様式３（療養者名簿）（⑤の場合）'!$BK108,1,0),0),0)</f>
        <v>0</v>
      </c>
      <c r="CF103" s="247">
        <f>IF(CF$19-'様式３（療養者名簿）（⑤の場合）'!$BJ108+1&lt;=15,IF(CF$19&gt;='様式３（療養者名簿）（⑤の場合）'!$BJ108,IF(CF$19&lt;='様式３（療養者名簿）（⑤の場合）'!$BK108,1,0),0),0)</f>
        <v>0</v>
      </c>
      <c r="CG103" s="247">
        <f>IF(CG$19-'様式３（療養者名簿）（⑤の場合）'!$BJ108+1&lt;=15,IF(CG$19&gt;='様式３（療養者名簿）（⑤の場合）'!$BJ108,IF(CG$19&lt;='様式３（療養者名簿）（⑤の場合）'!$BK108,1,0),0),0)</f>
        <v>0</v>
      </c>
      <c r="CH103" s="247">
        <f>IF(CH$19-'様式３（療養者名簿）（⑤の場合）'!$BJ108+1&lt;=15,IF(CH$19&gt;='様式３（療養者名簿）（⑤の場合）'!$BJ108,IF(CH$19&lt;='様式３（療養者名簿）（⑤の場合）'!$BK108,1,0),0),0)</f>
        <v>0</v>
      </c>
      <c r="CI103" s="247">
        <f>IF(CI$19-'様式３（療養者名簿）（⑤の場合）'!$BJ108+1&lt;=15,IF(CI$19&gt;='様式３（療養者名簿）（⑤の場合）'!$BJ108,IF(CI$19&lt;='様式３（療養者名簿）（⑤の場合）'!$BK108,1,0),0),0)</f>
        <v>0</v>
      </c>
      <c r="CJ103" s="247">
        <f>IF(CJ$19-'様式３（療養者名簿）（⑤の場合）'!$BJ108+1&lt;=15,IF(CJ$19&gt;='様式３（療養者名簿）（⑤の場合）'!$BJ108,IF(CJ$19&lt;='様式３（療養者名簿）（⑤の場合）'!$BK108,1,0),0),0)</f>
        <v>0</v>
      </c>
      <c r="CK103" s="247">
        <f>IF(CK$19-'様式３（療養者名簿）（⑤の場合）'!$BJ108+1&lt;=15,IF(CK$19&gt;='様式３（療養者名簿）（⑤の場合）'!$BJ108,IF(CK$19&lt;='様式３（療養者名簿）（⑤の場合）'!$BK108,1,0),0),0)</f>
        <v>0</v>
      </c>
      <c r="CL103" s="247">
        <f>IF(CL$19-'様式３（療養者名簿）（⑤の場合）'!$BJ108+1&lt;=15,IF(CL$19&gt;='様式３（療養者名簿）（⑤の場合）'!$BJ108,IF(CL$19&lt;='様式３（療養者名簿）（⑤の場合）'!$BK108,1,0),0),0)</f>
        <v>0</v>
      </c>
      <c r="CM103" s="247">
        <f>IF(CM$19-'様式３（療養者名簿）（⑤の場合）'!$BJ108+1&lt;=15,IF(CM$19&gt;='様式３（療養者名簿）（⑤の場合）'!$BJ108,IF(CM$19&lt;='様式３（療養者名簿）（⑤の場合）'!$BK108,1,0),0),0)</f>
        <v>0</v>
      </c>
      <c r="CN103" s="247">
        <f>IF(CN$19-'様式３（療養者名簿）（⑤の場合）'!$BJ108+1&lt;=15,IF(CN$19&gt;='様式３（療養者名簿）（⑤の場合）'!$BJ108,IF(CN$19&lt;='様式３（療養者名簿）（⑤の場合）'!$BK108,1,0),0),0)</f>
        <v>0</v>
      </c>
      <c r="CO103" s="247">
        <f>IF(CO$19-'様式３（療養者名簿）（⑤の場合）'!$BJ108+1&lt;=15,IF(CO$19&gt;='様式３（療養者名簿）（⑤の場合）'!$BJ108,IF(CO$19&lt;='様式３（療養者名簿）（⑤の場合）'!$BK108,1,0),0),0)</f>
        <v>0</v>
      </c>
      <c r="CP103" s="247">
        <f>IF(CP$19-'様式３（療養者名簿）（⑤の場合）'!$BJ108+1&lt;=15,IF(CP$19&gt;='様式３（療養者名簿）（⑤の場合）'!$BJ108,IF(CP$19&lt;='様式３（療養者名簿）（⑤の場合）'!$BK108,1,0),0),0)</f>
        <v>0</v>
      </c>
      <c r="CQ103" s="247">
        <f>IF(CQ$19-'様式３（療養者名簿）（⑤の場合）'!$BJ108+1&lt;=15,IF(CQ$19&gt;='様式３（療養者名簿）（⑤の場合）'!$BJ108,IF(CQ$19&lt;='様式３（療養者名簿）（⑤の場合）'!$BK108,1,0),0),0)</f>
        <v>0</v>
      </c>
      <c r="CR103" s="247">
        <f>IF(CR$19-'様式３（療養者名簿）（⑤の場合）'!$BJ108+1&lt;=15,IF(CR$19&gt;='様式３（療養者名簿）（⑤の場合）'!$BJ108,IF(CR$19&lt;='様式３（療養者名簿）（⑤の場合）'!$BK108,1,0),0),0)</f>
        <v>0</v>
      </c>
      <c r="CS103" s="247">
        <f>IF(CS$19-'様式３（療養者名簿）（⑤の場合）'!$BJ108+1&lt;=15,IF(CS$19&gt;='様式３（療養者名簿）（⑤の場合）'!$BJ108,IF(CS$19&lt;='様式３（療養者名簿）（⑤の場合）'!$BK108,1,0),0),0)</f>
        <v>0</v>
      </c>
      <c r="CT103" s="247">
        <f>IF(CT$19-'様式３（療養者名簿）（⑤の場合）'!$BJ108+1&lt;=15,IF(CT$19&gt;='様式３（療養者名簿）（⑤の場合）'!$BJ108,IF(CT$19&lt;='様式３（療養者名簿）（⑤の場合）'!$BK108,1,0),0),0)</f>
        <v>0</v>
      </c>
      <c r="CU103" s="247">
        <f>IF(CU$19-'様式３（療養者名簿）（⑤の場合）'!$BJ108+1&lt;=15,IF(CU$19&gt;='様式３（療養者名簿）（⑤の場合）'!$BJ108,IF(CU$19&lt;='様式３（療養者名簿）（⑤の場合）'!$BK108,1,0),0),0)</f>
        <v>0</v>
      </c>
      <c r="CV103" s="247">
        <f>IF(CV$19-'様式３（療養者名簿）（⑤の場合）'!$BJ108+1&lt;=15,IF(CV$19&gt;='様式３（療養者名簿）（⑤の場合）'!$BJ108,IF(CV$19&lt;='様式３（療養者名簿）（⑤の場合）'!$BK108,1,0),0),0)</f>
        <v>0</v>
      </c>
      <c r="CW103" s="247">
        <f>IF(CW$19-'様式３（療養者名簿）（⑤の場合）'!$BJ108+1&lt;=15,IF(CW$19&gt;='様式３（療養者名簿）（⑤の場合）'!$BJ108,IF(CW$19&lt;='様式３（療養者名簿）（⑤の場合）'!$BK108,1,0),0),0)</f>
        <v>0</v>
      </c>
      <c r="CX103" s="247">
        <f>IF(CX$19-'様式３（療養者名簿）（⑤の場合）'!$BJ108+1&lt;=15,IF(CX$19&gt;='様式３（療養者名簿）（⑤の場合）'!$BJ108,IF(CX$19&lt;='様式３（療養者名簿）（⑤の場合）'!$BK108,1,0),0),0)</f>
        <v>0</v>
      </c>
      <c r="CY103" s="247">
        <f>IF(CY$19-'様式３（療養者名簿）（⑤の場合）'!$BJ108+1&lt;=15,IF(CY$19&gt;='様式３（療養者名簿）（⑤の場合）'!$BJ108,IF(CY$19&lt;='様式３（療養者名簿）（⑤の場合）'!$BK108,1,0),0),0)</f>
        <v>0</v>
      </c>
      <c r="CZ103" s="247">
        <f>IF(CZ$19-'様式３（療養者名簿）（⑤の場合）'!$BJ108+1&lt;=15,IF(CZ$19&gt;='様式３（療養者名簿）（⑤の場合）'!$BJ108,IF(CZ$19&lt;='様式３（療養者名簿）（⑤の場合）'!$BK108,1,0),0),0)</f>
        <v>0</v>
      </c>
      <c r="DA103" s="247">
        <f>IF(DA$19-'様式３（療養者名簿）（⑤の場合）'!$BJ108+1&lt;=15,IF(DA$19&gt;='様式３（療養者名簿）（⑤の場合）'!$BJ108,IF(DA$19&lt;='様式３（療養者名簿）（⑤の場合）'!$BK108,1,0),0),0)</f>
        <v>0</v>
      </c>
      <c r="DB103" s="247">
        <f>IF(DB$19-'様式３（療養者名簿）（⑤の場合）'!$BJ108+1&lt;=15,IF(DB$19&gt;='様式３（療養者名簿）（⑤の場合）'!$BJ108,IF(DB$19&lt;='様式３（療養者名簿）（⑤の場合）'!$BK108,1,0),0),0)</f>
        <v>0</v>
      </c>
      <c r="DC103" s="247">
        <f>IF(DC$19-'様式３（療養者名簿）（⑤の場合）'!$BJ108+1&lt;=15,IF(DC$19&gt;='様式３（療養者名簿）（⑤の場合）'!$BJ108,IF(DC$19&lt;='様式３（療養者名簿）（⑤の場合）'!$BK108,1,0),0),0)</f>
        <v>0</v>
      </c>
      <c r="DD103" s="247">
        <f>IF(DD$19-'様式３（療養者名簿）（⑤の場合）'!$BJ108+1&lt;=15,IF(DD$19&gt;='様式３（療養者名簿）（⑤の場合）'!$BJ108,IF(DD$19&lt;='様式３（療養者名簿）（⑤の場合）'!$BK108,1,0),0),0)</f>
        <v>0</v>
      </c>
      <c r="DE103" s="247">
        <f>IF(DE$19-'様式３（療養者名簿）（⑤の場合）'!$BJ108+1&lt;=15,IF(DE$19&gt;='様式３（療養者名簿）（⑤の場合）'!$BJ108,IF(DE$19&lt;='様式３（療養者名簿）（⑤の場合）'!$BK108,1,0),0),0)</f>
        <v>0</v>
      </c>
      <c r="DF103" s="247">
        <f>IF(DF$19-'様式３（療養者名簿）（⑤の場合）'!$BJ108+1&lt;=15,IF(DF$19&gt;='様式３（療養者名簿）（⑤の場合）'!$BJ108,IF(DF$19&lt;='様式３（療養者名簿）（⑤の場合）'!$BK108,1,0),0),0)</f>
        <v>0</v>
      </c>
      <c r="DG103" s="247">
        <f>IF(DG$19-'様式３（療養者名簿）（⑤の場合）'!$BJ108+1&lt;=15,IF(DG$19&gt;='様式３（療養者名簿）（⑤の場合）'!$BJ108,IF(DG$19&lt;='様式３（療養者名簿）（⑤の場合）'!$BK108,1,0),0),0)</f>
        <v>0</v>
      </c>
      <c r="DH103" s="247">
        <f>IF(DH$19-'様式３（療養者名簿）（⑤の場合）'!$BJ108+1&lt;=15,IF(DH$19&gt;='様式３（療養者名簿）（⑤の場合）'!$BJ108,IF(DH$19&lt;='様式３（療養者名簿）（⑤の場合）'!$BK108,1,0),0),0)</f>
        <v>0</v>
      </c>
      <c r="DI103" s="247">
        <f>IF(DI$19-'様式３（療養者名簿）（⑤の場合）'!$BJ108+1&lt;=15,IF(DI$19&gt;='様式３（療養者名簿）（⑤の場合）'!$BJ108,IF(DI$19&lt;='様式３（療養者名簿）（⑤の場合）'!$BK108,1,0),0),0)</f>
        <v>0</v>
      </c>
      <c r="DJ103" s="247">
        <f>IF(DJ$19-'様式３（療養者名簿）（⑤の場合）'!$BJ108+1&lt;=15,IF(DJ$19&gt;='様式３（療養者名簿）（⑤の場合）'!$BJ108,IF(DJ$19&lt;='様式３（療養者名簿）（⑤の場合）'!$BK108,1,0),0),0)</f>
        <v>0</v>
      </c>
      <c r="DK103" s="247">
        <f>IF(DK$19-'様式３（療養者名簿）（⑤の場合）'!$BJ108+1&lt;=15,IF(DK$19&gt;='様式３（療養者名簿）（⑤の場合）'!$BJ108,IF(DK$19&lt;='様式３（療養者名簿）（⑤の場合）'!$BK108,1,0),0),0)</f>
        <v>0</v>
      </c>
      <c r="DL103" s="247">
        <f>IF(DL$19-'様式３（療養者名簿）（⑤の場合）'!$BJ108+1&lt;=15,IF(DL$19&gt;='様式３（療養者名簿）（⑤の場合）'!$BJ108,IF(DL$19&lt;='様式３（療養者名簿）（⑤の場合）'!$BK108,1,0),0),0)</f>
        <v>0</v>
      </c>
      <c r="DM103" s="247">
        <f>IF(DM$19-'様式３（療養者名簿）（⑤の場合）'!$BJ108+1&lt;=15,IF(DM$19&gt;='様式３（療養者名簿）（⑤の場合）'!$BJ108,IF(DM$19&lt;='様式３（療養者名簿）（⑤の場合）'!$BK108,1,0),0),0)</f>
        <v>0</v>
      </c>
      <c r="DN103" s="247">
        <f>IF(DN$19-'様式３（療養者名簿）（⑤の場合）'!$BJ108+1&lt;=15,IF(DN$19&gt;='様式３（療養者名簿）（⑤の場合）'!$BJ108,IF(DN$19&lt;='様式３（療養者名簿）（⑤の場合）'!$BK108,1,0),0),0)</f>
        <v>0</v>
      </c>
      <c r="DO103" s="247">
        <f>IF(DO$19-'様式３（療養者名簿）（⑤の場合）'!$BJ108+1&lt;=15,IF(DO$19&gt;='様式３（療養者名簿）（⑤の場合）'!$BJ108,IF(DO$19&lt;='様式３（療養者名簿）（⑤の場合）'!$BK108,1,0),0),0)</f>
        <v>0</v>
      </c>
      <c r="DP103" s="247">
        <f>IF(DP$19-'様式３（療養者名簿）（⑤の場合）'!$BJ108+1&lt;=15,IF(DP$19&gt;='様式３（療養者名簿）（⑤の場合）'!$BJ108,IF(DP$19&lt;='様式３（療養者名簿）（⑤の場合）'!$BK108,1,0),0),0)</f>
        <v>0</v>
      </c>
      <c r="DQ103" s="247">
        <f>IF(DQ$19-'様式３（療養者名簿）（⑤の場合）'!$BJ108+1&lt;=15,IF(DQ$19&gt;='様式３（療養者名簿）（⑤の場合）'!$BJ108,IF(DQ$19&lt;='様式３（療養者名簿）（⑤の場合）'!$BK108,1,0),0),0)</f>
        <v>0</v>
      </c>
      <c r="DR103" s="247">
        <f>IF(DR$19-'様式３（療養者名簿）（⑤の場合）'!$BJ108+1&lt;=15,IF(DR$19&gt;='様式３（療養者名簿）（⑤の場合）'!$BJ108,IF(DR$19&lt;='様式３（療養者名簿）（⑤の場合）'!$BK108,1,0),0),0)</f>
        <v>0</v>
      </c>
      <c r="DS103" s="247">
        <f>IF(DS$19-'様式３（療養者名簿）（⑤の場合）'!$BJ108+1&lt;=15,IF(DS$19&gt;='様式３（療養者名簿）（⑤の場合）'!$BJ108,IF(DS$19&lt;='様式３（療養者名簿）（⑤の場合）'!$BK108,1,0),0),0)</f>
        <v>0</v>
      </c>
      <c r="DT103" s="247">
        <f>IF(DT$19-'様式３（療養者名簿）（⑤の場合）'!$BJ108+1&lt;=15,IF(DT$19&gt;='様式３（療養者名簿）（⑤の場合）'!$BJ108,IF(DT$19&lt;='様式３（療養者名簿）（⑤の場合）'!$BK108,1,0),0),0)</f>
        <v>0</v>
      </c>
      <c r="DU103" s="247">
        <f>IF(DU$19-'様式３（療養者名簿）（⑤の場合）'!$BJ108+1&lt;=15,IF(DU$19&gt;='様式３（療養者名簿）（⑤の場合）'!$BJ108,IF(DU$19&lt;='様式３（療養者名簿）（⑤の場合）'!$BK108,1,0),0),0)</f>
        <v>0</v>
      </c>
      <c r="DV103" s="247">
        <f>IF(DV$19-'様式３（療養者名簿）（⑤の場合）'!$BJ108+1&lt;=15,IF(DV$19&gt;='様式３（療養者名簿）（⑤の場合）'!$BJ108,IF(DV$19&lt;='様式３（療養者名簿）（⑤の場合）'!$BK108,1,0),0),0)</f>
        <v>0</v>
      </c>
      <c r="DW103" s="247">
        <f>IF(DW$19-'様式３（療養者名簿）（⑤の場合）'!$BJ108+1&lt;=15,IF(DW$19&gt;='様式３（療養者名簿）（⑤の場合）'!$BJ108,IF(DW$19&lt;='様式３（療養者名簿）（⑤の場合）'!$BK108,1,0),0),0)</f>
        <v>0</v>
      </c>
      <c r="DX103" s="247">
        <f>IF(DX$19-'様式３（療養者名簿）（⑤の場合）'!$BJ108+1&lt;=15,IF(DX$19&gt;='様式３（療養者名簿）（⑤の場合）'!$BJ108,IF(DX$19&lt;='様式３（療養者名簿）（⑤の場合）'!$BK108,1,0),0),0)</f>
        <v>0</v>
      </c>
      <c r="DY103" s="247">
        <f>IF(DY$19-'様式３（療養者名簿）（⑤の場合）'!$BJ108+1&lt;=15,IF(DY$19&gt;='様式３（療養者名簿）（⑤の場合）'!$BJ108,IF(DY$19&lt;='様式３（療養者名簿）（⑤の場合）'!$BK108,1,0),0),0)</f>
        <v>0</v>
      </c>
      <c r="DZ103" s="247">
        <f>IF(DZ$19-'様式３（療養者名簿）（⑤の場合）'!$BJ108+1&lt;=15,IF(DZ$19&gt;='様式３（療養者名簿）（⑤の場合）'!$BJ108,IF(DZ$19&lt;='様式３（療養者名簿）（⑤の場合）'!$BK108,1,0),0),0)</f>
        <v>0</v>
      </c>
      <c r="EA103" s="247">
        <f>IF(EA$19-'様式３（療養者名簿）（⑤の場合）'!$BJ108+1&lt;=15,IF(EA$19&gt;='様式３（療養者名簿）（⑤の場合）'!$BJ108,IF(EA$19&lt;='様式３（療養者名簿）（⑤の場合）'!$BK108,1,0),0),0)</f>
        <v>0</v>
      </c>
      <c r="EB103" s="247">
        <f>IF(EB$19-'様式３（療養者名簿）（⑤の場合）'!$BJ108+1&lt;=15,IF(EB$19&gt;='様式３（療養者名簿）（⑤の場合）'!$BJ108,IF(EB$19&lt;='様式３（療養者名簿）（⑤の場合）'!$BK108,1,0),0),0)</f>
        <v>0</v>
      </c>
      <c r="EC103" s="247">
        <f>IF(EC$19-'様式３（療養者名簿）（⑤の場合）'!$BJ108+1&lt;=15,IF(EC$19&gt;='様式３（療養者名簿）（⑤の場合）'!$BJ108,IF(EC$19&lt;='様式３（療養者名簿）（⑤の場合）'!$BK108,1,0),0),0)</f>
        <v>0</v>
      </c>
      <c r="ED103" s="247">
        <f>IF(ED$19-'様式３（療養者名簿）（⑤の場合）'!$BJ108+1&lt;=15,IF(ED$19&gt;='様式３（療養者名簿）（⑤の場合）'!$BJ108,IF(ED$19&lt;='様式３（療養者名簿）（⑤の場合）'!$BK108,1,0),0),0)</f>
        <v>0</v>
      </c>
      <c r="EE103" s="247">
        <f>IF(EE$19-'様式３（療養者名簿）（⑤の場合）'!$BJ108+1&lt;=15,IF(EE$19&gt;='様式３（療養者名簿）（⑤の場合）'!$BJ108,IF(EE$19&lt;='様式３（療養者名簿）（⑤の場合）'!$BK108,1,0),0),0)</f>
        <v>0</v>
      </c>
      <c r="EF103" s="247">
        <f>IF(EF$19-'様式３（療養者名簿）（⑤の場合）'!$BJ108+1&lt;=15,IF(EF$19&gt;='様式３（療養者名簿）（⑤の場合）'!$BJ108,IF(EF$19&lt;='様式３（療養者名簿）（⑤の場合）'!$BK108,1,0),0),0)</f>
        <v>0</v>
      </c>
      <c r="EG103" s="247">
        <f>IF(EG$19-'様式３（療養者名簿）（⑤の場合）'!$BJ108+1&lt;=15,IF(EG$19&gt;='様式３（療養者名簿）（⑤の場合）'!$BJ108,IF(EG$19&lt;='様式３（療養者名簿）（⑤の場合）'!$BK108,1,0),0),0)</f>
        <v>0</v>
      </c>
      <c r="EH103" s="247">
        <f>IF(EH$19-'様式３（療養者名簿）（⑤の場合）'!$BJ108+1&lt;=15,IF(EH$19&gt;='様式３（療養者名簿）（⑤の場合）'!$BJ108,IF(EH$19&lt;='様式３（療養者名簿）（⑤の場合）'!$BK108,1,0),0),0)</f>
        <v>0</v>
      </c>
      <c r="EI103" s="247">
        <f>IF(EI$19-'様式３（療養者名簿）（⑤の場合）'!$BJ108+1&lt;=15,IF(EI$19&gt;='様式３（療養者名簿）（⑤の場合）'!$BJ108,IF(EI$19&lt;='様式３（療養者名簿）（⑤の場合）'!$BK108,1,0),0),0)</f>
        <v>0</v>
      </c>
      <c r="EJ103" s="247">
        <f>IF(EJ$19-'様式３（療養者名簿）（⑤の場合）'!$BJ108+1&lt;=15,IF(EJ$19&gt;='様式３（療養者名簿）（⑤の場合）'!$BJ108,IF(EJ$19&lt;='様式３（療養者名簿）（⑤の場合）'!$BK108,1,0),0),0)</f>
        <v>0</v>
      </c>
      <c r="EK103" s="247">
        <f>IF(EK$19-'様式３（療養者名簿）（⑤の場合）'!$BJ108+1&lt;=15,IF(EK$19&gt;='様式３（療養者名簿）（⑤の場合）'!$BJ108,IF(EK$19&lt;='様式３（療養者名簿）（⑤の場合）'!$BK108,1,0),0),0)</f>
        <v>0</v>
      </c>
      <c r="EL103" s="247">
        <f>IF(EL$19-'様式３（療養者名簿）（⑤の場合）'!$BJ108+1&lt;=15,IF(EL$19&gt;='様式３（療養者名簿）（⑤の場合）'!$BJ108,IF(EL$19&lt;='様式３（療養者名簿）（⑤の場合）'!$BK108,1,0),0),0)</f>
        <v>0</v>
      </c>
      <c r="EM103" s="247">
        <f>IF(EM$19-'様式３（療養者名簿）（⑤の場合）'!$BJ108+1&lt;=15,IF(EM$19&gt;='様式３（療養者名簿）（⑤の場合）'!$BJ108,IF(EM$19&lt;='様式３（療養者名簿）（⑤の場合）'!$BK108,1,0),0),0)</f>
        <v>0</v>
      </c>
      <c r="EN103" s="247">
        <f>IF(EN$19-'様式３（療養者名簿）（⑤の場合）'!$BJ108+1&lt;=15,IF(EN$19&gt;='様式３（療養者名簿）（⑤の場合）'!$BJ108,IF(EN$19&lt;='様式３（療養者名簿）（⑤の場合）'!$BK108,1,0),0),0)</f>
        <v>0</v>
      </c>
      <c r="EO103" s="247">
        <f>IF(EO$19-'様式３（療養者名簿）（⑤の場合）'!$BJ108+1&lt;=15,IF(EO$19&gt;='様式３（療養者名簿）（⑤の場合）'!$BJ108,IF(EO$19&lt;='様式３（療養者名簿）（⑤の場合）'!$BK108,1,0),0),0)</f>
        <v>0</v>
      </c>
      <c r="EP103" s="247">
        <f>IF(EP$19-'様式３（療養者名簿）（⑤の場合）'!$BJ108+1&lt;=15,IF(EP$19&gt;='様式３（療養者名簿）（⑤の場合）'!$BJ108,IF(EP$19&lt;='様式３（療養者名簿）（⑤の場合）'!$BK108,1,0),0),0)</f>
        <v>0</v>
      </c>
      <c r="EQ103" s="247">
        <f>IF(EQ$19-'様式３（療養者名簿）（⑤の場合）'!$BJ108+1&lt;=15,IF(EQ$19&gt;='様式３（療養者名簿）（⑤の場合）'!$BJ108,IF(EQ$19&lt;='様式３（療養者名簿）（⑤の場合）'!$BK108,1,0),0),0)</f>
        <v>0</v>
      </c>
      <c r="ER103" s="247">
        <f>IF(ER$19-'様式３（療養者名簿）（⑤の場合）'!$BJ108+1&lt;=15,IF(ER$19&gt;='様式３（療養者名簿）（⑤の場合）'!$BJ108,IF(ER$19&lt;='様式３（療養者名簿）（⑤の場合）'!$BK108,1,0),0),0)</f>
        <v>0</v>
      </c>
      <c r="ES103" s="247">
        <f>IF(ES$19-'様式３（療養者名簿）（⑤の場合）'!$BJ108+1&lt;=15,IF(ES$19&gt;='様式３（療養者名簿）（⑤の場合）'!$BJ108,IF(ES$19&lt;='様式３（療養者名簿）（⑤の場合）'!$BK108,1,0),0),0)</f>
        <v>0</v>
      </c>
      <c r="ET103" s="247">
        <f>IF(ET$19-'様式３（療養者名簿）（⑤の場合）'!$BJ108+1&lt;=15,IF(ET$19&gt;='様式３（療養者名簿）（⑤の場合）'!$BJ108,IF(ET$19&lt;='様式３（療養者名簿）（⑤の場合）'!$BK108,1,0),0),0)</f>
        <v>0</v>
      </c>
      <c r="EU103" s="247">
        <f>IF(EU$19-'様式３（療養者名簿）（⑤の場合）'!$BJ108+1&lt;=15,IF(EU$19&gt;='様式３（療養者名簿）（⑤の場合）'!$BJ108,IF(EU$19&lt;='様式３（療養者名簿）（⑤の場合）'!$BK108,1,0),0),0)</f>
        <v>0</v>
      </c>
      <c r="EV103" s="247">
        <f>IF(EV$19-'様式３（療養者名簿）（⑤の場合）'!$BJ108+1&lt;=15,IF(EV$19&gt;='様式３（療養者名簿）（⑤の場合）'!$BJ108,IF(EV$19&lt;='様式３（療養者名簿）（⑤の場合）'!$BK108,1,0),0),0)</f>
        <v>0</v>
      </c>
      <c r="EW103" s="247">
        <f>IF(EW$19-'様式３（療養者名簿）（⑤の場合）'!$BJ108+1&lt;=15,IF(EW$19&gt;='様式３（療養者名簿）（⑤の場合）'!$BJ108,IF(EW$19&lt;='様式３（療養者名簿）（⑤の場合）'!$BK108,1,0),0),0)</f>
        <v>0</v>
      </c>
      <c r="EX103" s="247">
        <f>IF(EX$19-'様式３（療養者名簿）（⑤の場合）'!$BJ108+1&lt;=15,IF(EX$19&gt;='様式３（療養者名簿）（⑤の場合）'!$BJ108,IF(EX$19&lt;='様式３（療養者名簿）（⑤の場合）'!$BK108,1,0),0),0)</f>
        <v>0</v>
      </c>
      <c r="EY103" s="247">
        <f>IF(EY$19-'様式３（療養者名簿）（⑤の場合）'!$BJ108+1&lt;=15,IF(EY$19&gt;='様式３（療養者名簿）（⑤の場合）'!$BJ108,IF(EY$19&lt;='様式３（療養者名簿）（⑤の場合）'!$BK108,1,0),0),0)</f>
        <v>0</v>
      </c>
      <c r="EZ103" s="247">
        <f>IF(EZ$19-'様式３（療養者名簿）（⑤の場合）'!$BJ108+1&lt;=15,IF(EZ$19&gt;='様式３（療養者名簿）（⑤の場合）'!$BJ108,IF(EZ$19&lt;='様式３（療養者名簿）（⑤の場合）'!$BK108,1,0),0),0)</f>
        <v>0</v>
      </c>
      <c r="FA103" s="247">
        <f>IF(FA$19-'様式３（療養者名簿）（⑤の場合）'!$BJ108+1&lt;=15,IF(FA$19&gt;='様式３（療養者名簿）（⑤の場合）'!$BJ108,IF(FA$19&lt;='様式３（療養者名簿）（⑤の場合）'!$BK108,1,0),0),0)</f>
        <v>0</v>
      </c>
      <c r="FB103" s="247">
        <f>IF(FB$19-'様式３（療養者名簿）（⑤の場合）'!$BJ108+1&lt;=15,IF(FB$19&gt;='様式３（療養者名簿）（⑤の場合）'!$BJ108,IF(FB$19&lt;='様式３（療養者名簿）（⑤の場合）'!$BK108,1,0),0),0)</f>
        <v>0</v>
      </c>
      <c r="FC103" s="247">
        <f>IF(FC$19-'様式３（療養者名簿）（⑤の場合）'!$BJ108+1&lt;=15,IF(FC$19&gt;='様式３（療養者名簿）（⑤の場合）'!$BJ108,IF(FC$19&lt;='様式３（療養者名簿）（⑤の場合）'!$BK108,1,0),0),0)</f>
        <v>0</v>
      </c>
      <c r="FD103" s="247">
        <f>IF(FD$19-'様式３（療養者名簿）（⑤の場合）'!$BJ108+1&lt;=15,IF(FD$19&gt;='様式３（療養者名簿）（⑤の場合）'!$BJ108,IF(FD$19&lt;='様式３（療養者名簿）（⑤の場合）'!$BK108,1,0),0),0)</f>
        <v>0</v>
      </c>
      <c r="FE103" s="247">
        <f>IF(FE$19-'様式３（療養者名簿）（⑤の場合）'!$BJ108+1&lt;=15,IF(FE$19&gt;='様式３（療養者名簿）（⑤の場合）'!$BJ108,IF(FE$19&lt;='様式３（療養者名簿）（⑤の場合）'!$BK108,1,0),0),0)</f>
        <v>0</v>
      </c>
      <c r="FF103" s="247">
        <f>IF(FF$19-'様式３（療養者名簿）（⑤の場合）'!$BJ108+1&lt;=15,IF(FF$19&gt;='様式３（療養者名簿）（⑤の場合）'!$BJ108,IF(FF$19&lt;='様式３（療養者名簿）（⑤の場合）'!$BK108,1,0),0),0)</f>
        <v>0</v>
      </c>
      <c r="FG103" s="247">
        <f>IF(FG$19-'様式３（療養者名簿）（⑤の場合）'!$BJ108+1&lt;=15,IF(FG$19&gt;='様式３（療養者名簿）（⑤の場合）'!$BJ108,IF(FG$19&lt;='様式３（療養者名簿）（⑤の場合）'!$BK108,1,0),0),0)</f>
        <v>0</v>
      </c>
      <c r="FH103" s="247">
        <f>IF(FH$19-'様式３（療養者名簿）（⑤の場合）'!$BJ108+1&lt;=15,IF(FH$19&gt;='様式３（療養者名簿）（⑤の場合）'!$BJ108,IF(FH$19&lt;='様式３（療養者名簿）（⑤の場合）'!$BK108,1,0),0),0)</f>
        <v>0</v>
      </c>
      <c r="FI103" s="247">
        <f>IF(FI$19-'様式３（療養者名簿）（⑤の場合）'!$BJ108+1&lt;=15,IF(FI$19&gt;='様式３（療養者名簿）（⑤の場合）'!$BJ108,IF(FI$19&lt;='様式３（療養者名簿）（⑤の場合）'!$BK108,1,0),0),0)</f>
        <v>0</v>
      </c>
      <c r="FJ103" s="247">
        <f>IF(FJ$19-'様式３（療養者名簿）（⑤の場合）'!$BJ108+1&lt;=15,IF(FJ$19&gt;='様式３（療養者名簿）（⑤の場合）'!$BJ108,IF(FJ$19&lt;='様式３（療養者名簿）（⑤の場合）'!$BK108,1,0),0),0)</f>
        <v>0</v>
      </c>
      <c r="FK103" s="247">
        <f>IF(FK$19-'様式３（療養者名簿）（⑤の場合）'!$BJ108+1&lt;=15,IF(FK$19&gt;='様式３（療養者名簿）（⑤の場合）'!$BJ108,IF(FK$19&lt;='様式３（療養者名簿）（⑤の場合）'!$BK108,1,0),0),0)</f>
        <v>0</v>
      </c>
      <c r="FL103" s="247">
        <f>IF(FL$19-'様式３（療養者名簿）（⑤の場合）'!$BJ108+1&lt;=15,IF(FL$19&gt;='様式３（療養者名簿）（⑤の場合）'!$BJ108,IF(FL$19&lt;='様式３（療養者名簿）（⑤の場合）'!$BK108,1,0),0),0)</f>
        <v>0</v>
      </c>
      <c r="FM103" s="247">
        <f>IF(FM$19-'様式３（療養者名簿）（⑤の場合）'!$BJ108+1&lt;=15,IF(FM$19&gt;='様式３（療養者名簿）（⑤の場合）'!$BJ108,IF(FM$19&lt;='様式３（療養者名簿）（⑤の場合）'!$BK108,1,0),0),0)</f>
        <v>0</v>
      </c>
      <c r="FN103" s="247">
        <f>IF(FN$19-'様式３（療養者名簿）（⑤の場合）'!$BJ108+1&lt;=15,IF(FN$19&gt;='様式３（療養者名簿）（⑤の場合）'!$BJ108,IF(FN$19&lt;='様式３（療養者名簿）（⑤の場合）'!$BK108,1,0),0),0)</f>
        <v>0</v>
      </c>
      <c r="FO103" s="247">
        <f>IF(FO$19-'様式３（療養者名簿）（⑤の場合）'!$BJ108+1&lt;=15,IF(FO$19&gt;='様式３（療養者名簿）（⑤の場合）'!$BJ108,IF(FO$19&lt;='様式３（療養者名簿）（⑤の場合）'!$BK108,1,0),0),0)</f>
        <v>0</v>
      </c>
      <c r="FP103" s="247">
        <f>IF(FP$19-'様式３（療養者名簿）（⑤の場合）'!$BJ108+1&lt;=15,IF(FP$19&gt;='様式３（療養者名簿）（⑤の場合）'!$BJ108,IF(FP$19&lt;='様式３（療養者名簿）（⑤の場合）'!$BK108,1,0),0),0)</f>
        <v>0</v>
      </c>
      <c r="FQ103" s="247">
        <f>IF(FQ$19-'様式３（療養者名簿）（⑤の場合）'!$BJ108+1&lt;=15,IF(FQ$19&gt;='様式３（療養者名簿）（⑤の場合）'!$BJ108,IF(FQ$19&lt;='様式３（療養者名簿）（⑤の場合）'!$BK108,1,0),0),0)</f>
        <v>0</v>
      </c>
      <c r="FR103" s="247">
        <f>IF(FR$19-'様式３（療養者名簿）（⑤の場合）'!$BJ108+1&lt;=15,IF(FR$19&gt;='様式３（療養者名簿）（⑤の場合）'!$BJ108,IF(FR$19&lt;='様式３（療養者名簿）（⑤の場合）'!$BK108,1,0),0),0)</f>
        <v>0</v>
      </c>
      <c r="FS103" s="247">
        <f>IF(FS$19-'様式３（療養者名簿）（⑤の場合）'!$BJ108+1&lt;=15,IF(FS$19&gt;='様式３（療養者名簿）（⑤の場合）'!$BJ108,IF(FS$19&lt;='様式３（療養者名簿）（⑤の場合）'!$BK108,1,0),0),0)</f>
        <v>0</v>
      </c>
      <c r="FT103" s="247">
        <f>IF(FT$19-'様式３（療養者名簿）（⑤の場合）'!$BJ108+1&lt;=15,IF(FT$19&gt;='様式３（療養者名簿）（⑤の場合）'!$BJ108,IF(FT$19&lt;='様式３（療養者名簿）（⑤の場合）'!$BK108,1,0),0),0)</f>
        <v>0</v>
      </c>
      <c r="FU103" s="247">
        <f>IF(FU$19-'様式３（療養者名簿）（⑤の場合）'!$BJ108+1&lt;=15,IF(FU$19&gt;='様式３（療養者名簿）（⑤の場合）'!$BJ108,IF(FU$19&lt;='様式３（療養者名簿）（⑤の場合）'!$BK108,1,0),0),0)</f>
        <v>0</v>
      </c>
      <c r="FV103" s="247">
        <f>IF(FV$19-'様式３（療養者名簿）（⑤の場合）'!$BJ108+1&lt;=15,IF(FV$19&gt;='様式３（療養者名簿）（⑤の場合）'!$BJ108,IF(FV$19&lt;='様式３（療養者名簿）（⑤の場合）'!$BK108,1,0),0),0)</f>
        <v>0</v>
      </c>
      <c r="FW103" s="247">
        <f>IF(FW$19-'様式３（療養者名簿）（⑤の場合）'!$BJ108+1&lt;=15,IF(FW$19&gt;='様式３（療養者名簿）（⑤の場合）'!$BJ108,IF(FW$19&lt;='様式３（療養者名簿）（⑤の場合）'!$BK108,1,0),0),0)</f>
        <v>0</v>
      </c>
      <c r="FX103" s="247">
        <f>IF(FX$19-'様式３（療養者名簿）（⑤の場合）'!$BJ108+1&lt;=15,IF(FX$19&gt;='様式３（療養者名簿）（⑤の場合）'!$BJ108,IF(FX$19&lt;='様式３（療養者名簿）（⑤の場合）'!$BK108,1,0),0),0)</f>
        <v>0</v>
      </c>
      <c r="FY103" s="247">
        <f>IF(FY$19-'様式３（療養者名簿）（⑤の場合）'!$BJ108+1&lt;=15,IF(FY$19&gt;='様式３（療養者名簿）（⑤の場合）'!$BJ108,IF(FY$19&lt;='様式３（療養者名簿）（⑤の場合）'!$BK108,1,0),0),0)</f>
        <v>0</v>
      </c>
      <c r="FZ103" s="247">
        <f>IF(FZ$19-'様式３（療養者名簿）（⑤の場合）'!$BJ108+1&lt;=15,IF(FZ$19&gt;='様式３（療養者名簿）（⑤の場合）'!$BJ108,IF(FZ$19&lt;='様式３（療養者名簿）（⑤の場合）'!$BK108,1,0),0),0)</f>
        <v>0</v>
      </c>
      <c r="GA103" s="247">
        <f>IF(GA$19-'様式３（療養者名簿）（⑤の場合）'!$BJ108+1&lt;=15,IF(GA$19&gt;='様式３（療養者名簿）（⑤の場合）'!$BJ108,IF(GA$19&lt;='様式３（療養者名簿）（⑤の場合）'!$BK108,1,0),0),0)</f>
        <v>0</v>
      </c>
      <c r="GB103" s="247">
        <f>IF(GB$19-'様式３（療養者名簿）（⑤の場合）'!$BJ108+1&lt;=15,IF(GB$19&gt;='様式３（療養者名簿）（⑤の場合）'!$BJ108,IF(GB$19&lt;='様式３（療養者名簿）（⑤の場合）'!$BK108,1,0),0),0)</f>
        <v>0</v>
      </c>
      <c r="GC103" s="247">
        <f>IF(GC$19-'様式３（療養者名簿）（⑤の場合）'!$BJ108+1&lt;=15,IF(GC$19&gt;='様式３（療養者名簿）（⑤の場合）'!$BJ108,IF(GC$19&lt;='様式３（療養者名簿）（⑤の場合）'!$BK108,1,0),0),0)</f>
        <v>0</v>
      </c>
      <c r="GD103" s="247">
        <f>IF(GD$19-'様式３（療養者名簿）（⑤の場合）'!$BJ108+1&lt;=15,IF(GD$19&gt;='様式３（療養者名簿）（⑤の場合）'!$BJ108,IF(GD$19&lt;='様式３（療養者名簿）（⑤の場合）'!$BK108,1,0),0),0)</f>
        <v>0</v>
      </c>
      <c r="GE103" s="247">
        <f>IF(GE$19-'様式３（療養者名簿）（⑤の場合）'!$BJ108+1&lt;=15,IF(GE$19&gt;='様式３（療養者名簿）（⑤の場合）'!$BJ108,IF(GE$19&lt;='様式３（療養者名簿）（⑤の場合）'!$BK108,1,0),0),0)</f>
        <v>0</v>
      </c>
      <c r="GF103" s="247">
        <f>IF(GF$19-'様式３（療養者名簿）（⑤の場合）'!$BJ108+1&lt;=15,IF(GF$19&gt;='様式３（療養者名簿）（⑤の場合）'!$BJ108,IF(GF$19&lt;='様式３（療養者名簿）（⑤の場合）'!$BK108,1,0),0),0)</f>
        <v>0</v>
      </c>
      <c r="GG103" s="247">
        <f>IF(GG$19-'様式３（療養者名簿）（⑤の場合）'!$BJ108+1&lt;=15,IF(GG$19&gt;='様式３（療養者名簿）（⑤の場合）'!$BJ108,IF(GG$19&lt;='様式３（療養者名簿）（⑤の場合）'!$BK108,1,0),0),0)</f>
        <v>0</v>
      </c>
      <c r="GH103" s="247">
        <f>IF(GH$19-'様式３（療養者名簿）（⑤の場合）'!$BJ108+1&lt;=15,IF(GH$19&gt;='様式３（療養者名簿）（⑤の場合）'!$BJ108,IF(GH$19&lt;='様式３（療養者名簿）（⑤の場合）'!$BK108,1,0),0),0)</f>
        <v>0</v>
      </c>
      <c r="GI103" s="247">
        <f>IF(GI$19-'様式３（療養者名簿）（⑤の場合）'!$BJ108+1&lt;=15,IF(GI$19&gt;='様式３（療養者名簿）（⑤の場合）'!$BJ108,IF(GI$19&lt;='様式３（療養者名簿）（⑤の場合）'!$BK108,1,0),0),0)</f>
        <v>0</v>
      </c>
      <c r="GJ103" s="247">
        <f>IF(GJ$19-'様式３（療養者名簿）（⑤の場合）'!$BJ108+1&lt;=15,IF(GJ$19&gt;='様式３（療養者名簿）（⑤の場合）'!$BJ108,IF(GJ$19&lt;='様式３（療養者名簿）（⑤の場合）'!$BK108,1,0),0),0)</f>
        <v>0</v>
      </c>
      <c r="GK103" s="247">
        <f>IF(GK$19-'様式３（療養者名簿）（⑤の場合）'!$BJ108+1&lt;=15,IF(GK$19&gt;='様式３（療養者名簿）（⑤の場合）'!$BJ108,IF(GK$19&lt;='様式３（療養者名簿）（⑤の場合）'!$BK108,1,0),0),0)</f>
        <v>0</v>
      </c>
      <c r="GL103" s="247">
        <f>IF(GL$19-'様式３（療養者名簿）（⑤の場合）'!$BJ108+1&lt;=15,IF(GL$19&gt;='様式３（療養者名簿）（⑤の場合）'!$BJ108,IF(GL$19&lt;='様式３（療養者名簿）（⑤の場合）'!$BK108,1,0),0),0)</f>
        <v>0</v>
      </c>
      <c r="GM103" s="247">
        <f>IF(GM$19-'様式３（療養者名簿）（⑤の場合）'!$BJ108+1&lt;=15,IF(GM$19&gt;='様式３（療養者名簿）（⑤の場合）'!$BJ108,IF(GM$19&lt;='様式３（療養者名簿）（⑤の場合）'!$BK108,1,0),0),0)</f>
        <v>0</v>
      </c>
      <c r="GN103" s="247">
        <f>IF(GN$19-'様式３（療養者名簿）（⑤の場合）'!$BJ108+1&lt;=15,IF(GN$19&gt;='様式３（療養者名簿）（⑤の場合）'!$BJ108,IF(GN$19&lt;='様式３（療養者名簿）（⑤の場合）'!$BK108,1,0),0),0)</f>
        <v>0</v>
      </c>
      <c r="GO103" s="247">
        <f>IF(GO$19-'様式３（療養者名簿）（⑤の場合）'!$BJ108+1&lt;=15,IF(GO$19&gt;='様式３（療養者名簿）（⑤の場合）'!$BJ108,IF(GO$19&lt;='様式３（療養者名簿）（⑤の場合）'!$BK108,1,0),0),0)</f>
        <v>0</v>
      </c>
      <c r="GP103" s="247">
        <f>IF(GP$19-'様式３（療養者名簿）（⑤の場合）'!$BJ108+1&lt;=15,IF(GP$19&gt;='様式３（療養者名簿）（⑤の場合）'!$BJ108,IF(GP$19&lt;='様式３（療養者名簿）（⑤の場合）'!$BK108,1,0),0),0)</f>
        <v>0</v>
      </c>
      <c r="GQ103" s="247">
        <f>IF(GQ$19-'様式３（療養者名簿）（⑤の場合）'!$BJ108+1&lt;=15,IF(GQ$19&gt;='様式３（療養者名簿）（⑤の場合）'!$BJ108,IF(GQ$19&lt;='様式３（療養者名簿）（⑤の場合）'!$BK108,1,0),0),0)</f>
        <v>0</v>
      </c>
      <c r="GR103" s="247">
        <f>IF(GR$19-'様式３（療養者名簿）（⑤の場合）'!$BJ108+1&lt;=15,IF(GR$19&gt;='様式３（療養者名簿）（⑤の場合）'!$BJ108,IF(GR$19&lt;='様式３（療養者名簿）（⑤の場合）'!$BK108,1,0),0),0)</f>
        <v>0</v>
      </c>
      <c r="GS103" s="247">
        <f>IF(GS$19-'様式３（療養者名簿）（⑤の場合）'!$BJ108+1&lt;=15,IF(GS$19&gt;='様式３（療養者名簿）（⑤の場合）'!$BJ108,IF(GS$19&lt;='様式３（療養者名簿）（⑤の場合）'!$BK108,1,0),0),0)</f>
        <v>0</v>
      </c>
      <c r="GT103" s="247">
        <f>IF(GT$19-'様式３（療養者名簿）（⑤の場合）'!$BJ108+1&lt;=15,IF(GT$19&gt;='様式３（療養者名簿）（⑤の場合）'!$BJ108,IF(GT$19&lt;='様式３（療養者名簿）（⑤の場合）'!$BK108,1,0),0),0)</f>
        <v>0</v>
      </c>
      <c r="GU103" s="247">
        <f>IF(GU$19-'様式３（療養者名簿）（⑤の場合）'!$BJ108+1&lt;=15,IF(GU$19&gt;='様式３（療養者名簿）（⑤の場合）'!$BJ108,IF(GU$19&lt;='様式３（療養者名簿）（⑤の場合）'!$BK108,1,0),0),0)</f>
        <v>0</v>
      </c>
      <c r="GV103" s="247">
        <f>IF(GV$19-'様式３（療養者名簿）（⑤の場合）'!$BJ108+1&lt;=15,IF(GV$19&gt;='様式３（療養者名簿）（⑤の場合）'!$BJ108,IF(GV$19&lt;='様式３（療養者名簿）（⑤の場合）'!$BK108,1,0),0),0)</f>
        <v>0</v>
      </c>
      <c r="GW103" s="247">
        <f>IF(GW$19-'様式３（療養者名簿）（⑤の場合）'!$BJ108+1&lt;=15,IF(GW$19&gt;='様式３（療養者名簿）（⑤の場合）'!$BJ108,IF(GW$19&lt;='様式３（療養者名簿）（⑤の場合）'!$BK108,1,0),0),0)</f>
        <v>0</v>
      </c>
      <c r="GX103" s="247">
        <f>IF(GX$19-'様式３（療養者名簿）（⑤の場合）'!$BJ108+1&lt;=15,IF(GX$19&gt;='様式３（療養者名簿）（⑤の場合）'!$BJ108,IF(GX$19&lt;='様式３（療養者名簿）（⑤の場合）'!$BK108,1,0),0),0)</f>
        <v>0</v>
      </c>
      <c r="GY103" s="247">
        <f>IF(GY$19-'様式３（療養者名簿）（⑤の場合）'!$BJ108+1&lt;=15,IF(GY$19&gt;='様式３（療養者名簿）（⑤の場合）'!$BJ108,IF(GY$19&lt;='様式３（療養者名簿）（⑤の場合）'!$BK108,1,0),0),0)</f>
        <v>0</v>
      </c>
      <c r="GZ103" s="247">
        <f>IF(GZ$19-'様式３（療養者名簿）（⑤の場合）'!$BJ108+1&lt;=15,IF(GZ$19&gt;='様式３（療養者名簿）（⑤の場合）'!$BJ108,IF(GZ$19&lt;='様式３（療養者名簿）（⑤の場合）'!$BK108,1,0),0),0)</f>
        <v>0</v>
      </c>
      <c r="HA103" s="247">
        <f>IF(HA$19-'様式３（療養者名簿）（⑤の場合）'!$BJ108+1&lt;=15,IF(HA$19&gt;='様式３（療養者名簿）（⑤の場合）'!$BJ108,IF(HA$19&lt;='様式３（療養者名簿）（⑤の場合）'!$BK108,1,0),0),0)</f>
        <v>0</v>
      </c>
      <c r="HB103" s="247">
        <f>IF(HB$19-'様式３（療養者名簿）（⑤の場合）'!$BJ108+1&lt;=15,IF(HB$19&gt;='様式３（療養者名簿）（⑤の場合）'!$BJ108,IF(HB$19&lt;='様式３（療養者名簿）（⑤の場合）'!$BK108,1,0),0),0)</f>
        <v>0</v>
      </c>
      <c r="HC103" s="247">
        <f>IF(HC$19-'様式３（療養者名簿）（⑤の場合）'!$BJ108+1&lt;=15,IF(HC$19&gt;='様式３（療養者名簿）（⑤の場合）'!$BJ108,IF(HC$19&lt;='様式３（療養者名簿）（⑤の場合）'!$BK108,1,0),0),0)</f>
        <v>0</v>
      </c>
      <c r="HD103" s="247">
        <f>IF(HD$19-'様式３（療養者名簿）（⑤の場合）'!$BJ108+1&lt;=15,IF(HD$19&gt;='様式３（療養者名簿）（⑤の場合）'!$BJ108,IF(HD$19&lt;='様式３（療養者名簿）（⑤の場合）'!$BK108,1,0),0),0)</f>
        <v>0</v>
      </c>
      <c r="HE103" s="247">
        <f>IF(HE$19-'様式３（療養者名簿）（⑤の場合）'!$BJ108+1&lt;=15,IF(HE$19&gt;='様式３（療養者名簿）（⑤の場合）'!$BJ108,IF(HE$19&lt;='様式３（療養者名簿）（⑤の場合）'!$BK108,1,0),0),0)</f>
        <v>0</v>
      </c>
      <c r="HF103" s="247">
        <f>IF(HF$19-'様式３（療養者名簿）（⑤の場合）'!$BJ108+1&lt;=15,IF(HF$19&gt;='様式３（療養者名簿）（⑤の場合）'!$BJ108,IF(HF$19&lt;='様式３（療養者名簿）（⑤の場合）'!$BK108,1,0),0),0)</f>
        <v>0</v>
      </c>
      <c r="HG103" s="247">
        <f>IF(HG$19-'様式３（療養者名簿）（⑤の場合）'!$BJ108+1&lt;=15,IF(HG$19&gt;='様式３（療養者名簿）（⑤の場合）'!$BJ108,IF(HG$19&lt;='様式３（療養者名簿）（⑤の場合）'!$BK108,1,0),0),0)</f>
        <v>0</v>
      </c>
      <c r="HH103" s="247">
        <f>IF(HH$19-'様式３（療養者名簿）（⑤の場合）'!$BJ108+1&lt;=15,IF(HH$19&gt;='様式３（療養者名簿）（⑤の場合）'!$BJ108,IF(HH$19&lt;='様式３（療養者名簿）（⑤の場合）'!$BK108,1,0),0),0)</f>
        <v>0</v>
      </c>
      <c r="HI103" s="247">
        <f>IF(HI$19-'様式３（療養者名簿）（⑤の場合）'!$BJ108+1&lt;=15,IF(HI$19&gt;='様式３（療養者名簿）（⑤の場合）'!$BJ108,IF(HI$19&lt;='様式３（療養者名簿）（⑤の場合）'!$BK108,1,0),0),0)</f>
        <v>0</v>
      </c>
      <c r="HJ103" s="247">
        <f>IF(HJ$19-'様式３（療養者名簿）（⑤の場合）'!$BJ108+1&lt;=15,IF(HJ$19&gt;='様式３（療養者名簿）（⑤の場合）'!$BJ108,IF(HJ$19&lt;='様式３（療養者名簿）（⑤の場合）'!$BK108,1,0),0),0)</f>
        <v>0</v>
      </c>
      <c r="HK103" s="247">
        <f>IF(HK$19-'様式３（療養者名簿）（⑤の場合）'!$BJ108+1&lt;=15,IF(HK$19&gt;='様式３（療養者名簿）（⑤の場合）'!$BJ108,IF(HK$19&lt;='様式３（療養者名簿）（⑤の場合）'!$BK108,1,0),0),0)</f>
        <v>0</v>
      </c>
      <c r="HL103" s="247">
        <f>IF(HL$19-'様式３（療養者名簿）（⑤の場合）'!$BJ108+1&lt;=15,IF(HL$19&gt;='様式３（療養者名簿）（⑤の場合）'!$BJ108,IF(HL$19&lt;='様式３（療養者名簿）（⑤の場合）'!$BK108,1,0),0),0)</f>
        <v>0</v>
      </c>
      <c r="HM103" s="247">
        <f>IF(HM$19-'様式３（療養者名簿）（⑤の場合）'!$BJ108+1&lt;=15,IF(HM$19&gt;='様式３（療養者名簿）（⑤の場合）'!$BJ108,IF(HM$19&lt;='様式３（療養者名簿）（⑤の場合）'!$BK108,1,0),0),0)</f>
        <v>0</v>
      </c>
      <c r="HN103" s="247">
        <f>IF(HN$19-'様式３（療養者名簿）（⑤の場合）'!$BJ108+1&lt;=15,IF(HN$19&gt;='様式３（療養者名簿）（⑤の場合）'!$BJ108,IF(HN$19&lt;='様式３（療養者名簿）（⑤の場合）'!$BK108,1,0),0),0)</f>
        <v>0</v>
      </c>
      <c r="HO103" s="247">
        <f>IF(HO$19-'様式３（療養者名簿）（⑤の場合）'!$BJ108+1&lt;=15,IF(HO$19&gt;='様式３（療養者名簿）（⑤の場合）'!$BJ108,IF(HO$19&lt;='様式３（療養者名簿）（⑤の場合）'!$BK108,1,0),0),0)</f>
        <v>0</v>
      </c>
      <c r="HP103" s="247">
        <f>IF(HP$19-'様式３（療養者名簿）（⑤の場合）'!$BJ108+1&lt;=15,IF(HP$19&gt;='様式３（療養者名簿）（⑤の場合）'!$BJ108,IF(HP$19&lt;='様式３（療養者名簿）（⑤の場合）'!$BK108,1,0),0),0)</f>
        <v>0</v>
      </c>
      <c r="HQ103" s="247">
        <f>IF(HQ$19-'様式３（療養者名簿）（⑤の場合）'!$BJ108+1&lt;=15,IF(HQ$19&gt;='様式３（療養者名簿）（⑤の場合）'!$BJ108,IF(HQ$19&lt;='様式３（療養者名簿）（⑤の場合）'!$BK108,1,0),0),0)</f>
        <v>0</v>
      </c>
      <c r="HR103" s="247">
        <f>IF(HR$19-'様式３（療養者名簿）（⑤の場合）'!$BJ108+1&lt;=15,IF(HR$19&gt;='様式３（療養者名簿）（⑤の場合）'!$BJ108,IF(HR$19&lt;='様式３（療養者名簿）（⑤の場合）'!$BK108,1,0),0),0)</f>
        <v>0</v>
      </c>
      <c r="HS103" s="247">
        <f>IF(HS$19-'様式３（療養者名簿）（⑤の場合）'!$BJ108+1&lt;=15,IF(HS$19&gt;='様式３（療養者名簿）（⑤の場合）'!$BJ108,IF(HS$19&lt;='様式３（療養者名簿）（⑤の場合）'!$BK108,1,0),0),0)</f>
        <v>0</v>
      </c>
      <c r="HT103" s="247">
        <f>IF(HT$19-'様式３（療養者名簿）（⑤の場合）'!$BJ108+1&lt;=15,IF(HT$19&gt;='様式３（療養者名簿）（⑤の場合）'!$BJ108,IF(HT$19&lt;='様式３（療養者名簿）（⑤の場合）'!$BK108,1,0),0),0)</f>
        <v>0</v>
      </c>
      <c r="HU103" s="247">
        <f>IF(HU$19-'様式３（療養者名簿）（⑤の場合）'!$BJ108+1&lt;=15,IF(HU$19&gt;='様式３（療養者名簿）（⑤の場合）'!$BJ108,IF(HU$19&lt;='様式３（療養者名簿）（⑤の場合）'!$BK108,1,0),0),0)</f>
        <v>0</v>
      </c>
      <c r="HV103" s="247">
        <f>IF(HV$19-'様式３（療養者名簿）（⑤の場合）'!$BJ108+1&lt;=15,IF(HV$19&gt;='様式３（療養者名簿）（⑤の場合）'!$BJ108,IF(HV$19&lt;='様式３（療養者名簿）（⑤の場合）'!$BK108,1,0),0),0)</f>
        <v>0</v>
      </c>
      <c r="HW103" s="247">
        <f>IF(HW$19-'様式３（療養者名簿）（⑤の場合）'!$BJ108+1&lt;=15,IF(HW$19&gt;='様式３（療養者名簿）（⑤の場合）'!$BJ108,IF(HW$19&lt;='様式３（療養者名簿）（⑤の場合）'!$BK108,1,0),0),0)</f>
        <v>0</v>
      </c>
      <c r="HX103" s="247">
        <f>IF(HX$19-'様式３（療養者名簿）（⑤の場合）'!$BJ108+1&lt;=15,IF(HX$19&gt;='様式３（療養者名簿）（⑤の場合）'!$BJ108,IF(HX$19&lt;='様式３（療養者名簿）（⑤の場合）'!$BK108,1,0),0),0)</f>
        <v>0</v>
      </c>
      <c r="HY103" s="247">
        <f>IF(HY$19-'様式３（療養者名簿）（⑤の場合）'!$BJ108+1&lt;=15,IF(HY$19&gt;='様式３（療養者名簿）（⑤の場合）'!$BJ108,IF(HY$19&lt;='様式３（療養者名簿）（⑤の場合）'!$BK108,1,0),0),0)</f>
        <v>0</v>
      </c>
      <c r="HZ103" s="247">
        <f>IF(HZ$19-'様式３（療養者名簿）（⑤の場合）'!$BJ108+1&lt;=15,IF(HZ$19&gt;='様式３（療養者名簿）（⑤の場合）'!$BJ108,IF(HZ$19&lt;='様式３（療養者名簿）（⑤の場合）'!$BK108,1,0),0),0)</f>
        <v>0</v>
      </c>
      <c r="IA103" s="247">
        <f>IF(IA$19-'様式３（療養者名簿）（⑤の場合）'!$BJ108+1&lt;=15,IF(IA$19&gt;='様式３（療養者名簿）（⑤の場合）'!$BJ108,IF(IA$19&lt;='様式３（療養者名簿）（⑤の場合）'!$BK108,1,0),0),0)</f>
        <v>0</v>
      </c>
      <c r="IB103" s="247">
        <f>IF(IB$19-'様式３（療養者名簿）（⑤の場合）'!$BJ108+1&lt;=15,IF(IB$19&gt;='様式３（療養者名簿）（⑤の場合）'!$BJ108,IF(IB$19&lt;='様式３（療養者名簿）（⑤の場合）'!$BK108,1,0),0),0)</f>
        <v>0</v>
      </c>
      <c r="IC103" s="247">
        <f>IF(IC$19-'様式３（療養者名簿）（⑤の場合）'!$BJ108+1&lt;=15,IF(IC$19&gt;='様式３（療養者名簿）（⑤の場合）'!$BJ108,IF(IC$19&lt;='様式３（療養者名簿）（⑤の場合）'!$BK108,1,0),0),0)</f>
        <v>0</v>
      </c>
      <c r="ID103" s="247">
        <f>IF(ID$19-'様式３（療養者名簿）（⑤の場合）'!$BJ108+1&lt;=15,IF(ID$19&gt;='様式３（療養者名簿）（⑤の場合）'!$BJ108,IF(ID$19&lt;='様式３（療養者名簿）（⑤の場合）'!$BK108,1,0),0),0)</f>
        <v>0</v>
      </c>
      <c r="IE103" s="247">
        <f>IF(IE$19-'様式３（療養者名簿）（⑤の場合）'!$BJ108+1&lt;=15,IF(IE$19&gt;='様式３（療養者名簿）（⑤の場合）'!$BJ108,IF(IE$19&lt;='様式３（療養者名簿）（⑤の場合）'!$BK108,1,0),0),0)</f>
        <v>0</v>
      </c>
      <c r="IF103" s="247">
        <f>IF(IF$19-'様式３（療養者名簿）（⑤の場合）'!$BJ108+1&lt;=15,IF(IF$19&gt;='様式３（療養者名簿）（⑤の場合）'!$BJ108,IF(IF$19&lt;='様式３（療養者名簿）（⑤の場合）'!$BK108,1,0),0),0)</f>
        <v>0</v>
      </c>
      <c r="IG103" s="247">
        <f>IF(IG$19-'様式３（療養者名簿）（⑤の場合）'!$BJ108+1&lt;=15,IF(IG$19&gt;='様式３（療養者名簿）（⑤の場合）'!$BJ108,IF(IG$19&lt;='様式３（療養者名簿）（⑤の場合）'!$BK108,1,0),0),0)</f>
        <v>0</v>
      </c>
      <c r="IH103" s="247">
        <f>IF(IH$19-'様式３（療養者名簿）（⑤の場合）'!$BJ108+1&lt;=15,IF(IH$19&gt;='様式３（療養者名簿）（⑤の場合）'!$BJ108,IF(IH$19&lt;='様式３（療養者名簿）（⑤の場合）'!$BK108,1,0),0),0)</f>
        <v>0</v>
      </c>
      <c r="II103" s="247">
        <f>IF(II$19-'様式３（療養者名簿）（⑤の場合）'!$BJ108+1&lt;=15,IF(II$19&gt;='様式３（療養者名簿）（⑤の場合）'!$BJ108,IF(II$19&lt;='様式３（療養者名簿）（⑤の場合）'!$BK108,1,0),0),0)</f>
        <v>0</v>
      </c>
      <c r="IJ103" s="247">
        <f>IF(IJ$19-'様式３（療養者名簿）（⑤の場合）'!$BJ108+1&lt;=15,IF(IJ$19&gt;='様式３（療養者名簿）（⑤の場合）'!$BJ108,IF(IJ$19&lt;='様式３（療養者名簿）（⑤の場合）'!$BK108,1,0),0),0)</f>
        <v>0</v>
      </c>
      <c r="IK103" s="247">
        <f>IF(IK$19-'様式３（療養者名簿）（⑤の場合）'!$BJ108+1&lt;=15,IF(IK$19&gt;='様式３（療養者名簿）（⑤の場合）'!$BJ108,IF(IK$19&lt;='様式３（療養者名簿）（⑤の場合）'!$BK108,1,0),0),0)</f>
        <v>0</v>
      </c>
      <c r="IL103" s="247">
        <f>IF(IL$19-'様式３（療養者名簿）（⑤の場合）'!$BJ108+1&lt;=15,IF(IL$19&gt;='様式３（療養者名簿）（⑤の場合）'!$BJ108,IF(IL$19&lt;='様式３（療養者名簿）（⑤の場合）'!$BK108,1,0),0),0)</f>
        <v>0</v>
      </c>
      <c r="IM103" s="247">
        <f>IF(IM$19-'様式３（療養者名簿）（⑤の場合）'!$BJ108+1&lt;=15,IF(IM$19&gt;='様式３（療養者名簿）（⑤の場合）'!$BJ108,IF(IM$19&lt;='様式３（療養者名簿）（⑤の場合）'!$BK108,1,0),0),0)</f>
        <v>0</v>
      </c>
      <c r="IN103" s="247">
        <f>IF(IN$19-'様式３（療養者名簿）（⑤の場合）'!$BJ108+1&lt;=15,IF(IN$19&gt;='様式３（療養者名簿）（⑤の場合）'!$BJ108,IF(IN$19&lt;='様式３（療養者名簿）（⑤の場合）'!$BK108,1,0),0),0)</f>
        <v>0</v>
      </c>
      <c r="IO103" s="247">
        <f>IF(IO$19-'様式３（療養者名簿）（⑤の場合）'!$BJ108+1&lt;=15,IF(IO$19&gt;='様式３（療養者名簿）（⑤の場合）'!$BJ108,IF(IO$19&lt;='様式３（療養者名簿）（⑤の場合）'!$BK108,1,0),0),0)</f>
        <v>0</v>
      </c>
      <c r="IP103" s="247">
        <f>IF(IP$19-'様式３（療養者名簿）（⑤の場合）'!$BJ108+1&lt;=15,IF(IP$19&gt;='様式３（療養者名簿）（⑤の場合）'!$BJ108,IF(IP$19&lt;='様式３（療養者名簿）（⑤の場合）'!$BK108,1,0),0),0)</f>
        <v>0</v>
      </c>
      <c r="IQ103" s="247">
        <f>IF(IQ$19-'様式３（療養者名簿）（⑤の場合）'!$BJ108+1&lt;=15,IF(IQ$19&gt;='様式３（療養者名簿）（⑤の場合）'!$BJ108,IF(IQ$19&lt;='様式３（療養者名簿）（⑤の場合）'!$BK108,1,0),0),0)</f>
        <v>0</v>
      </c>
      <c r="IR103" s="247">
        <f>IF(IR$19-'様式３（療養者名簿）（⑤の場合）'!$BJ108+1&lt;=15,IF(IR$19&gt;='様式３（療養者名簿）（⑤の場合）'!$BJ108,IF(IR$19&lt;='様式３（療養者名簿）（⑤の場合）'!$BK108,1,0),0),0)</f>
        <v>0</v>
      </c>
      <c r="IS103" s="247">
        <f>IF(IS$19-'様式３（療養者名簿）（⑤の場合）'!$BJ108+1&lt;=15,IF(IS$19&gt;='様式３（療養者名簿）（⑤の場合）'!$BJ108,IF(IS$19&lt;='様式３（療養者名簿）（⑤の場合）'!$BK108,1,0),0),0)</f>
        <v>0</v>
      </c>
      <c r="IT103" s="247">
        <f>IF(IT$19-'様式３（療養者名簿）（⑤の場合）'!$BJ108+1&lt;=15,IF(IT$19&gt;='様式３（療養者名簿）（⑤の場合）'!$BJ108,IF(IT$19&lt;='様式３（療養者名簿）（⑤の場合）'!$BK108,1,0),0),0)</f>
        <v>0</v>
      </c>
      <c r="IU103" s="247">
        <f>IF(IU$19-'様式３（療養者名簿）（⑤の場合）'!$BJ108+1&lt;=15,IF(IU$19&gt;='様式３（療養者名簿）（⑤の場合）'!$BJ108,IF(IU$19&lt;='様式３（療養者名簿）（⑤の場合）'!$BK108,1,0),0),0)</f>
        <v>0</v>
      </c>
      <c r="IV103" s="247">
        <f>IF(IV$19-'様式３（療養者名簿）（⑤の場合）'!$BJ108+1&lt;=15,IF(IV$19&gt;='様式３（療養者名簿）（⑤の場合）'!$BJ108,IF(IV$19&lt;='様式３（療養者名簿）（⑤の場合）'!$BK108,1,0),0),0)</f>
        <v>0</v>
      </c>
      <c r="IW103" s="247">
        <f>IF(IW$19-'様式３（療養者名簿）（⑤の場合）'!$BJ108+1&lt;=15,IF(IW$19&gt;='様式３（療養者名簿）（⑤の場合）'!$BJ108,IF(IW$19&lt;='様式３（療養者名簿）（⑤の場合）'!$BK108,1,0),0),0)</f>
        <v>0</v>
      </c>
      <c r="IX103" s="247">
        <f>IF(IX$19-'様式３（療養者名簿）（⑤の場合）'!$BJ108+1&lt;=15,IF(IX$19&gt;='様式３（療養者名簿）（⑤の場合）'!$BJ108,IF(IX$19&lt;='様式３（療養者名簿）（⑤の場合）'!$BK108,1,0),0),0)</f>
        <v>0</v>
      </c>
      <c r="IY103" s="247">
        <f>IF(IY$19-'様式３（療養者名簿）（⑤の場合）'!$BJ108+1&lt;=15,IF(IY$19&gt;='様式３（療養者名簿）（⑤の場合）'!$BJ108,IF(IY$19&lt;='様式３（療養者名簿）（⑤の場合）'!$BK108,1,0),0),0)</f>
        <v>0</v>
      </c>
      <c r="IZ103" s="247">
        <f>IF(IZ$19-'様式３（療養者名簿）（⑤の場合）'!$BJ108+1&lt;=15,IF(IZ$19&gt;='様式３（療養者名簿）（⑤の場合）'!$BJ108,IF(IZ$19&lt;='様式３（療養者名簿）（⑤の場合）'!$BK108,1,0),0),0)</f>
        <v>0</v>
      </c>
      <c r="JA103" s="247">
        <f>IF(JA$19-'様式３（療養者名簿）（⑤の場合）'!$BJ108+1&lt;=15,IF(JA$19&gt;='様式３（療養者名簿）（⑤の場合）'!$BJ108,IF(JA$19&lt;='様式３（療養者名簿）（⑤の場合）'!$BK108,1,0),0),0)</f>
        <v>0</v>
      </c>
      <c r="JB103" s="247">
        <f>IF(JB$19-'様式３（療養者名簿）（⑤の場合）'!$BJ108+1&lt;=15,IF(JB$19&gt;='様式３（療養者名簿）（⑤の場合）'!$BJ108,IF(JB$19&lt;='様式３（療養者名簿）（⑤の場合）'!$BK108,1,0),0),0)</f>
        <v>0</v>
      </c>
      <c r="JC103" s="247">
        <f>IF(JC$19-'様式３（療養者名簿）（⑤の場合）'!$BJ108+1&lt;=15,IF(JC$19&gt;='様式３（療養者名簿）（⑤の場合）'!$BJ108,IF(JC$19&lt;='様式３（療養者名簿）（⑤の場合）'!$BK108,1,0),0),0)</f>
        <v>0</v>
      </c>
      <c r="JD103" s="247">
        <f>IF(JD$19-'様式３（療養者名簿）（⑤の場合）'!$BJ108+1&lt;=15,IF(JD$19&gt;='様式３（療養者名簿）（⑤の場合）'!$BJ108,IF(JD$19&lt;='様式３（療養者名簿）（⑤の場合）'!$BK108,1,0),0),0)</f>
        <v>0</v>
      </c>
      <c r="JE103" s="247">
        <f>IF(JE$19-'様式３（療養者名簿）（⑤の場合）'!$BJ108+1&lt;=15,IF(JE$19&gt;='様式３（療養者名簿）（⑤の場合）'!$BJ108,IF(JE$19&lt;='様式３（療養者名簿）（⑤の場合）'!$BK108,1,0),0),0)</f>
        <v>0</v>
      </c>
      <c r="JF103" s="247">
        <f>IF(JF$19-'様式３（療養者名簿）（⑤の場合）'!$BJ108+1&lt;=15,IF(JF$19&gt;='様式３（療養者名簿）（⑤の場合）'!$BJ108,IF(JF$19&lt;='様式３（療養者名簿）（⑤の場合）'!$BK108,1,0),0),0)</f>
        <v>0</v>
      </c>
      <c r="JG103" s="247">
        <f>IF(JG$19-'様式３（療養者名簿）（⑤の場合）'!$BJ108+1&lt;=15,IF(JG$19&gt;='様式３（療養者名簿）（⑤の場合）'!$BJ108,IF(JG$19&lt;='様式３（療養者名簿）（⑤の場合）'!$BK108,1,0),0),0)</f>
        <v>0</v>
      </c>
      <c r="JH103" s="247">
        <f>IF(JH$19-'様式３（療養者名簿）（⑤の場合）'!$BJ108+1&lt;=15,IF(JH$19&gt;='様式３（療養者名簿）（⑤の場合）'!$BJ108,IF(JH$19&lt;='様式３（療養者名簿）（⑤の場合）'!$BK108,1,0),0),0)</f>
        <v>0</v>
      </c>
      <c r="JI103" s="247">
        <f>IF(JI$19-'様式３（療養者名簿）（⑤の場合）'!$BJ108+1&lt;=15,IF(JI$19&gt;='様式３（療養者名簿）（⑤の場合）'!$BJ108,IF(JI$19&lt;='様式３（療養者名簿）（⑤の場合）'!$BK108,1,0),0),0)</f>
        <v>0</v>
      </c>
      <c r="JJ103" s="247">
        <f>IF(JJ$19-'様式３（療養者名簿）（⑤の場合）'!$BJ108+1&lt;=15,IF(JJ$19&gt;='様式３（療養者名簿）（⑤の場合）'!$BJ108,IF(JJ$19&lt;='様式３（療養者名簿）（⑤の場合）'!$BK108,1,0),0),0)</f>
        <v>0</v>
      </c>
      <c r="JK103" s="247">
        <f>IF(JK$19-'様式３（療養者名簿）（⑤の場合）'!$BJ108+1&lt;=15,IF(JK$19&gt;='様式３（療養者名簿）（⑤の場合）'!$BJ108,IF(JK$19&lt;='様式３（療養者名簿）（⑤の場合）'!$BK108,1,0),0),0)</f>
        <v>0</v>
      </c>
      <c r="JL103" s="247">
        <f>IF(JL$19-'様式３（療養者名簿）（⑤の場合）'!$BJ108+1&lt;=15,IF(JL$19&gt;='様式３（療養者名簿）（⑤の場合）'!$BJ108,IF(JL$19&lt;='様式３（療養者名簿）（⑤の場合）'!$BK108,1,0),0),0)</f>
        <v>0</v>
      </c>
      <c r="JM103" s="247">
        <f>IF(JM$19-'様式３（療養者名簿）（⑤の場合）'!$BJ108+1&lt;=15,IF(JM$19&gt;='様式３（療養者名簿）（⑤の場合）'!$BJ108,IF(JM$19&lt;='様式３（療養者名簿）（⑤の場合）'!$BK108,1,0),0),0)</f>
        <v>0</v>
      </c>
      <c r="JN103" s="247">
        <f>IF(JN$19-'様式３（療養者名簿）（⑤の場合）'!$BJ108+1&lt;=15,IF(JN$19&gt;='様式３（療養者名簿）（⑤の場合）'!$BJ108,IF(JN$19&lt;='様式３（療養者名簿）（⑤の場合）'!$BK108,1,0),0),0)</f>
        <v>0</v>
      </c>
      <c r="JO103" s="247">
        <f>IF(JO$19-'様式３（療養者名簿）（⑤の場合）'!$BJ108+1&lt;=15,IF(JO$19&gt;='様式３（療養者名簿）（⑤の場合）'!$BJ108,IF(JO$19&lt;='様式３（療養者名簿）（⑤の場合）'!$BK108,1,0),0),0)</f>
        <v>0</v>
      </c>
      <c r="JP103" s="247">
        <f>IF(JP$19-'様式３（療養者名簿）（⑤の場合）'!$BJ108+1&lt;=15,IF(JP$19&gt;='様式３（療養者名簿）（⑤の場合）'!$BJ108,IF(JP$19&lt;='様式３（療養者名簿）（⑤の場合）'!$BK108,1,0),0),0)</f>
        <v>0</v>
      </c>
      <c r="JQ103" s="247">
        <f>IF(JQ$19-'様式３（療養者名簿）（⑤の場合）'!$BJ108+1&lt;=15,IF(JQ$19&gt;='様式３（療養者名簿）（⑤の場合）'!$BJ108,IF(JQ$19&lt;='様式３（療養者名簿）（⑤の場合）'!$BK108,1,0),0),0)</f>
        <v>0</v>
      </c>
      <c r="JR103" s="247">
        <f>IF(JR$19-'様式３（療養者名簿）（⑤の場合）'!$BJ108+1&lt;=15,IF(JR$19&gt;='様式３（療養者名簿）（⑤の場合）'!$BJ108,IF(JR$19&lt;='様式３（療養者名簿）（⑤の場合）'!$BK108,1,0),0),0)</f>
        <v>0</v>
      </c>
      <c r="JS103" s="247">
        <f>IF(JS$19-'様式３（療養者名簿）（⑤の場合）'!$BJ108+1&lt;=15,IF(JS$19&gt;='様式３（療養者名簿）（⑤の場合）'!$BJ108,IF(JS$19&lt;='様式３（療養者名簿）（⑤の場合）'!$BK108,1,0),0),0)</f>
        <v>0</v>
      </c>
      <c r="JT103" s="247">
        <f>IF(JT$19-'様式３（療養者名簿）（⑤の場合）'!$BJ108+1&lt;=15,IF(JT$19&gt;='様式３（療養者名簿）（⑤の場合）'!$BJ108,IF(JT$19&lt;='様式３（療養者名簿）（⑤の場合）'!$BK108,1,0),0),0)</f>
        <v>0</v>
      </c>
      <c r="JU103" s="247">
        <f>IF(JU$19-'様式３（療養者名簿）（⑤の場合）'!$BJ108+1&lt;=15,IF(JU$19&gt;='様式３（療養者名簿）（⑤の場合）'!$BJ108,IF(JU$19&lt;='様式３（療養者名簿）（⑤の場合）'!$BK108,1,0),0),0)</f>
        <v>0</v>
      </c>
      <c r="JV103" s="247">
        <f>IF(JV$19-'様式３（療養者名簿）（⑤の場合）'!$BJ108+1&lt;=15,IF(JV$19&gt;='様式３（療養者名簿）（⑤の場合）'!$BJ108,IF(JV$19&lt;='様式３（療養者名簿）（⑤の場合）'!$BK108,1,0),0),0)</f>
        <v>0</v>
      </c>
      <c r="JW103" s="247">
        <f>IF(JW$19-'様式３（療養者名簿）（⑤の場合）'!$BJ108+1&lt;=15,IF(JW$19&gt;='様式３（療養者名簿）（⑤の場合）'!$BJ108,IF(JW$19&lt;='様式３（療養者名簿）（⑤の場合）'!$BK108,1,0),0),0)</f>
        <v>0</v>
      </c>
      <c r="JX103" s="247">
        <f>IF(JX$19-'様式３（療養者名簿）（⑤の場合）'!$BJ108+1&lt;=15,IF(JX$19&gt;='様式３（療養者名簿）（⑤の場合）'!$BJ108,IF(JX$19&lt;='様式３（療養者名簿）（⑤の場合）'!$BK108,1,0),0),0)</f>
        <v>0</v>
      </c>
      <c r="JY103" s="247">
        <f>IF(JY$19-'様式３（療養者名簿）（⑤の場合）'!$BJ108+1&lt;=15,IF(JY$19&gt;='様式３（療養者名簿）（⑤の場合）'!$BJ108,IF(JY$19&lt;='様式３（療養者名簿）（⑤の場合）'!$BK108,1,0),0),0)</f>
        <v>0</v>
      </c>
      <c r="JZ103" s="247">
        <f>IF(JZ$19-'様式３（療養者名簿）（⑤の場合）'!$BJ108+1&lt;=15,IF(JZ$19&gt;='様式３（療養者名簿）（⑤の場合）'!$BJ108,IF(JZ$19&lt;='様式３（療養者名簿）（⑤の場合）'!$BK108,1,0),0),0)</f>
        <v>0</v>
      </c>
      <c r="KA103" s="247">
        <f>IF(KA$19-'様式３（療養者名簿）（⑤の場合）'!$BJ108+1&lt;=15,IF(KA$19&gt;='様式３（療養者名簿）（⑤の場合）'!$BJ108,IF(KA$19&lt;='様式３（療養者名簿）（⑤の場合）'!$BK108,1,0),0),0)</f>
        <v>0</v>
      </c>
      <c r="KB103" s="247">
        <f>IF(KB$19-'様式３（療養者名簿）（⑤の場合）'!$BJ108+1&lt;=15,IF(KB$19&gt;='様式３（療養者名簿）（⑤の場合）'!$BJ108,IF(KB$19&lt;='様式３（療養者名簿）（⑤の場合）'!$BK108,1,0),0),0)</f>
        <v>0</v>
      </c>
      <c r="KC103" s="247">
        <f>IF(KC$19-'様式３（療養者名簿）（⑤の場合）'!$BJ108+1&lt;=15,IF(KC$19&gt;='様式３（療養者名簿）（⑤の場合）'!$BJ108,IF(KC$19&lt;='様式３（療養者名簿）（⑤の場合）'!$BK108,1,0),0),0)</f>
        <v>0</v>
      </c>
      <c r="KD103" s="247">
        <f>IF(KD$19-'様式３（療養者名簿）（⑤の場合）'!$BJ108+1&lt;=15,IF(KD$19&gt;='様式３（療養者名簿）（⑤の場合）'!$BJ108,IF(KD$19&lt;='様式３（療養者名簿）（⑤の場合）'!$BK108,1,0),0),0)</f>
        <v>0</v>
      </c>
      <c r="KE103" s="247">
        <f>IF(KE$19-'様式３（療養者名簿）（⑤の場合）'!$BJ108+1&lt;=15,IF(KE$19&gt;='様式３（療養者名簿）（⑤の場合）'!$BJ108,IF(KE$19&lt;='様式３（療養者名簿）（⑤の場合）'!$BK108,1,0),0),0)</f>
        <v>0</v>
      </c>
      <c r="KF103" s="247">
        <f>IF(KF$19-'様式３（療養者名簿）（⑤の場合）'!$BJ108+1&lt;=15,IF(KF$19&gt;='様式３（療養者名簿）（⑤の場合）'!$BJ108,IF(KF$19&lt;='様式３（療養者名簿）（⑤の場合）'!$BK108,1,0),0),0)</f>
        <v>0</v>
      </c>
      <c r="KG103" s="247">
        <f>IF(KG$19-'様式３（療養者名簿）（⑤の場合）'!$BJ108+1&lt;=15,IF(KG$19&gt;='様式３（療養者名簿）（⑤の場合）'!$BJ108,IF(KG$19&lt;='様式３（療養者名簿）（⑤の場合）'!$BK108,1,0),0),0)</f>
        <v>0</v>
      </c>
      <c r="KH103" s="247">
        <f>IF(KH$19-'様式３（療養者名簿）（⑤の場合）'!$BJ108+1&lt;=15,IF(KH$19&gt;='様式３（療養者名簿）（⑤の場合）'!$BJ108,IF(KH$19&lt;='様式３（療養者名簿）（⑤の場合）'!$BK108,1,0),0),0)</f>
        <v>0</v>
      </c>
      <c r="KI103" s="247">
        <f>IF(KI$19-'様式３（療養者名簿）（⑤の場合）'!$BJ108+1&lt;=15,IF(KI$19&gt;='様式３（療養者名簿）（⑤の場合）'!$BJ108,IF(KI$19&lt;='様式３（療養者名簿）（⑤の場合）'!$BK108,1,0),0),0)</f>
        <v>0</v>
      </c>
      <c r="KJ103" s="247">
        <f>IF(KJ$19-'様式３（療養者名簿）（⑤の場合）'!$BJ108+1&lt;=15,IF(KJ$19&gt;='様式３（療養者名簿）（⑤の場合）'!$BJ108,IF(KJ$19&lt;='様式３（療養者名簿）（⑤の場合）'!$BK108,1,0),0),0)</f>
        <v>0</v>
      </c>
      <c r="KK103" s="247">
        <f>IF(KK$19-'様式３（療養者名簿）（⑤の場合）'!$BJ108+1&lt;=15,IF(KK$19&gt;='様式３（療養者名簿）（⑤の場合）'!$BJ108,IF(KK$19&lt;='様式３（療養者名簿）（⑤の場合）'!$BK108,1,0),0),0)</f>
        <v>0</v>
      </c>
      <c r="KL103" s="247">
        <f>IF(KL$19-'様式３（療養者名簿）（⑤の場合）'!$BJ108+1&lt;=15,IF(KL$19&gt;='様式３（療養者名簿）（⑤の場合）'!$BJ108,IF(KL$19&lt;='様式３（療養者名簿）（⑤の場合）'!$BK108,1,0),0),0)</f>
        <v>0</v>
      </c>
      <c r="KM103" s="247">
        <f>IF(KM$19-'様式３（療養者名簿）（⑤の場合）'!$BJ108+1&lt;=15,IF(KM$19&gt;='様式３（療養者名簿）（⑤の場合）'!$BJ108,IF(KM$19&lt;='様式３（療養者名簿）（⑤の場合）'!$BK108,1,0),0),0)</f>
        <v>0</v>
      </c>
      <c r="KN103" s="247">
        <f>IF(KN$19-'様式３（療養者名簿）（⑤の場合）'!$BJ108+1&lt;=15,IF(KN$19&gt;='様式３（療養者名簿）（⑤の場合）'!$BJ108,IF(KN$19&lt;='様式３（療養者名簿）（⑤の場合）'!$BK108,1,0),0),0)</f>
        <v>0</v>
      </c>
      <c r="KO103" s="247">
        <f>IF(KO$19-'様式３（療養者名簿）（⑤の場合）'!$BJ108+1&lt;=15,IF(KO$19&gt;='様式３（療養者名簿）（⑤の場合）'!$BJ108,IF(KO$19&lt;='様式３（療養者名簿）（⑤の場合）'!$BK108,1,0),0),0)</f>
        <v>0</v>
      </c>
      <c r="KP103" s="247">
        <f>IF(KP$19-'様式３（療養者名簿）（⑤の場合）'!$BJ108+1&lt;=15,IF(KP$19&gt;='様式３（療養者名簿）（⑤の場合）'!$BJ108,IF(KP$19&lt;='様式３（療養者名簿）（⑤の場合）'!$BK108,1,0),0),0)</f>
        <v>0</v>
      </c>
      <c r="KQ103" s="247">
        <f>IF(KQ$19-'様式３（療養者名簿）（⑤の場合）'!$BJ108+1&lt;=15,IF(KQ$19&gt;='様式３（療養者名簿）（⑤の場合）'!$BJ108,IF(KQ$19&lt;='様式３（療養者名簿）（⑤の場合）'!$BK108,1,0),0),0)</f>
        <v>0</v>
      </c>
      <c r="KR103" s="247">
        <f>IF(KR$19-'様式３（療養者名簿）（⑤の場合）'!$BJ108+1&lt;=15,IF(KR$19&gt;='様式３（療養者名簿）（⑤の場合）'!$BJ108,IF(KR$19&lt;='様式３（療養者名簿）（⑤の場合）'!$BK108,1,0),0),0)</f>
        <v>0</v>
      </c>
      <c r="KS103" s="247">
        <f>IF(KS$19-'様式３（療養者名簿）（⑤の場合）'!$BJ108+1&lt;=15,IF(KS$19&gt;='様式３（療養者名簿）（⑤の場合）'!$BJ108,IF(KS$19&lt;='様式３（療養者名簿）（⑤の場合）'!$BK108,1,0),0),0)</f>
        <v>0</v>
      </c>
      <c r="KT103" s="247">
        <f>IF(KT$19-'様式３（療養者名簿）（⑤の場合）'!$BJ108+1&lt;=15,IF(KT$19&gt;='様式３（療養者名簿）（⑤の場合）'!$BJ108,IF(KT$19&lt;='様式３（療養者名簿）（⑤の場合）'!$BK108,1,0),0),0)</f>
        <v>0</v>
      </c>
      <c r="KU103" s="247">
        <f>IF(KU$19-'様式３（療養者名簿）（⑤の場合）'!$BJ108+1&lt;=15,IF(KU$19&gt;='様式３（療養者名簿）（⑤の場合）'!$BJ108,IF(KU$19&lt;='様式３（療養者名簿）（⑤の場合）'!$BK108,1,0),0),0)</f>
        <v>0</v>
      </c>
      <c r="KV103" s="247">
        <f>IF(KV$19-'様式３（療養者名簿）（⑤の場合）'!$BJ108+1&lt;=15,IF(KV$19&gt;='様式３（療養者名簿）（⑤の場合）'!$BJ108,IF(KV$19&lt;='様式３（療養者名簿）（⑤の場合）'!$BK108,1,0),0),0)</f>
        <v>0</v>
      </c>
      <c r="KW103" s="247">
        <f>IF(KW$19-'様式３（療養者名簿）（⑤の場合）'!$BJ108+1&lt;=15,IF(KW$19&gt;='様式３（療養者名簿）（⑤の場合）'!$BJ108,IF(KW$19&lt;='様式３（療養者名簿）（⑤の場合）'!$BK108,1,0),0),0)</f>
        <v>0</v>
      </c>
      <c r="KX103" s="247">
        <f>IF(KX$19-'様式３（療養者名簿）（⑤の場合）'!$BJ108+1&lt;=15,IF(KX$19&gt;='様式３（療養者名簿）（⑤の場合）'!$BJ108,IF(KX$19&lt;='様式３（療養者名簿）（⑤の場合）'!$BK108,1,0),0),0)</f>
        <v>0</v>
      </c>
      <c r="KY103" s="247">
        <f>IF(KY$19-'様式３（療養者名簿）（⑤の場合）'!$BJ108+1&lt;=15,IF(KY$19&gt;='様式３（療養者名簿）（⑤の場合）'!$BJ108,IF(KY$19&lt;='様式３（療養者名簿）（⑤の場合）'!$BK108,1,0),0),0)</f>
        <v>0</v>
      </c>
      <c r="KZ103" s="247">
        <f>IF(KZ$19-'様式３（療養者名簿）（⑤の場合）'!$BJ108+1&lt;=15,IF(KZ$19&gt;='様式３（療養者名簿）（⑤の場合）'!$BJ108,IF(KZ$19&lt;='様式３（療養者名簿）（⑤の場合）'!$BK108,1,0),0),0)</f>
        <v>0</v>
      </c>
      <c r="LA103" s="247">
        <f>IF(LA$19-'様式３（療養者名簿）（⑤の場合）'!$BJ108+1&lt;=15,IF(LA$19&gt;='様式３（療養者名簿）（⑤の場合）'!$BJ108,IF(LA$19&lt;='様式３（療養者名簿）（⑤の場合）'!$BK108,1,0),0),0)</f>
        <v>0</v>
      </c>
      <c r="LB103" s="247">
        <f>IF(LB$19-'様式３（療養者名簿）（⑤の場合）'!$BJ108+1&lt;=15,IF(LB$19&gt;='様式３（療養者名簿）（⑤の場合）'!$BJ108,IF(LB$19&lt;='様式３（療養者名簿）（⑤の場合）'!$BK108,1,0),0),0)</f>
        <v>0</v>
      </c>
      <c r="LC103" s="247">
        <f>IF(LC$19-'様式３（療養者名簿）（⑤の場合）'!$BJ108+1&lt;=15,IF(LC$19&gt;='様式３（療養者名簿）（⑤の場合）'!$BJ108,IF(LC$19&lt;='様式３（療養者名簿）（⑤の場合）'!$BK108,1,0),0),0)</f>
        <v>0</v>
      </c>
      <c r="LD103" s="247">
        <f>IF(LD$19-'様式３（療養者名簿）（⑤の場合）'!$BJ108+1&lt;=15,IF(LD$19&gt;='様式３（療養者名簿）（⑤の場合）'!$BJ108,IF(LD$19&lt;='様式３（療養者名簿）（⑤の場合）'!$BK108,1,0),0),0)</f>
        <v>0</v>
      </c>
      <c r="LE103" s="247">
        <f>IF(LE$19-'様式３（療養者名簿）（⑤の場合）'!$BJ108+1&lt;=15,IF(LE$19&gt;='様式３（療養者名簿）（⑤の場合）'!$BJ108,IF(LE$19&lt;='様式３（療養者名簿）（⑤の場合）'!$BK108,1,0),0),0)</f>
        <v>0</v>
      </c>
      <c r="LF103" s="247">
        <f>IF(LF$19-'様式３（療養者名簿）（⑤の場合）'!$BJ108+1&lt;=15,IF(LF$19&gt;='様式３（療養者名簿）（⑤の場合）'!$BJ108,IF(LF$19&lt;='様式３（療養者名簿）（⑤の場合）'!$BK108,1,0),0),0)</f>
        <v>0</v>
      </c>
      <c r="LG103" s="247">
        <f>IF(LG$19-'様式３（療養者名簿）（⑤の場合）'!$BJ108+1&lt;=15,IF(LG$19&gt;='様式３（療養者名簿）（⑤の場合）'!$BJ108,IF(LG$19&lt;='様式３（療養者名簿）（⑤の場合）'!$BK108,1,0),0),0)</f>
        <v>0</v>
      </c>
      <c r="LH103" s="247">
        <f>IF(LH$19-'様式３（療養者名簿）（⑤の場合）'!$BJ108+1&lt;=15,IF(LH$19&gt;='様式３（療養者名簿）（⑤の場合）'!$BJ108,IF(LH$19&lt;='様式３（療養者名簿）（⑤の場合）'!$BK108,1,0),0),0)</f>
        <v>0</v>
      </c>
      <c r="LI103" s="247">
        <f>IF(LI$19-'様式３（療養者名簿）（⑤の場合）'!$BJ108+1&lt;=15,IF(LI$19&gt;='様式３（療養者名簿）（⑤の場合）'!$BJ108,IF(LI$19&lt;='様式３（療養者名簿）（⑤の場合）'!$BK108,1,0),0),0)</f>
        <v>0</v>
      </c>
      <c r="LJ103" s="247">
        <f>IF(LJ$19-'様式３（療養者名簿）（⑤の場合）'!$BJ108+1&lt;=15,IF(LJ$19&gt;='様式３（療養者名簿）（⑤の場合）'!$BJ108,IF(LJ$19&lt;='様式３（療養者名簿）（⑤の場合）'!$BK108,1,0),0),0)</f>
        <v>0</v>
      </c>
      <c r="LK103" s="247">
        <f>IF(LK$19-'様式３（療養者名簿）（⑤の場合）'!$BJ108+1&lt;=15,IF(LK$19&gt;='様式３（療養者名簿）（⑤の場合）'!$BJ108,IF(LK$19&lt;='様式３（療養者名簿）（⑤の場合）'!$BK108,1,0),0),0)</f>
        <v>0</v>
      </c>
      <c r="LL103" s="247">
        <f>IF(LL$19-'様式３（療養者名簿）（⑤の場合）'!$BJ108+1&lt;=15,IF(LL$19&gt;='様式３（療養者名簿）（⑤の場合）'!$BJ108,IF(LL$19&lt;='様式３（療養者名簿）（⑤の場合）'!$BK108,1,0),0),0)</f>
        <v>0</v>
      </c>
      <c r="LM103" s="247">
        <f>IF(LM$19-'様式３（療養者名簿）（⑤の場合）'!$BJ108+1&lt;=15,IF(LM$19&gt;='様式３（療養者名簿）（⑤の場合）'!$BJ108,IF(LM$19&lt;='様式３（療養者名簿）（⑤の場合）'!$BK108,1,0),0),0)</f>
        <v>0</v>
      </c>
      <c r="LN103" s="247">
        <f>IF(LN$19-'様式３（療養者名簿）（⑤の場合）'!$BJ108+1&lt;=15,IF(LN$19&gt;='様式３（療養者名簿）（⑤の場合）'!$BJ108,IF(LN$19&lt;='様式３（療養者名簿）（⑤の場合）'!$BK108,1,0),0),0)</f>
        <v>0</v>
      </c>
      <c r="LO103" s="247">
        <f>IF(LO$19-'様式３（療養者名簿）（⑤の場合）'!$BJ108+1&lt;=15,IF(LO$19&gt;='様式３（療養者名簿）（⑤の場合）'!$BJ108,IF(LO$19&lt;='様式３（療養者名簿）（⑤の場合）'!$BK108,1,0),0),0)</f>
        <v>0</v>
      </c>
      <c r="LP103" s="247">
        <f>IF(LP$19-'様式３（療養者名簿）（⑤の場合）'!$BJ108+1&lt;=15,IF(LP$19&gt;='様式３（療養者名簿）（⑤の場合）'!$BJ108,IF(LP$19&lt;='様式３（療養者名簿）（⑤の場合）'!$BK108,1,0),0),0)</f>
        <v>0</v>
      </c>
      <c r="LQ103" s="247">
        <f>IF(LQ$19-'様式３（療養者名簿）（⑤の場合）'!$BJ108+1&lt;=15,IF(LQ$19&gt;='様式３（療養者名簿）（⑤の場合）'!$BJ108,IF(LQ$19&lt;='様式３（療養者名簿）（⑤の場合）'!$BK108,1,0),0),0)</f>
        <v>0</v>
      </c>
      <c r="LR103" s="247">
        <f>IF(LR$19-'様式３（療養者名簿）（⑤の場合）'!$BJ108+1&lt;=15,IF(LR$19&gt;='様式３（療養者名簿）（⑤の場合）'!$BJ108,IF(LR$19&lt;='様式３（療養者名簿）（⑤の場合）'!$BK108,1,0),0),0)</f>
        <v>0</v>
      </c>
      <c r="LS103" s="247">
        <f>IF(LS$19-'様式３（療養者名簿）（⑤の場合）'!$BJ108+1&lt;=15,IF(LS$19&gt;='様式３（療養者名簿）（⑤の場合）'!$BJ108,IF(LS$19&lt;='様式３（療養者名簿）（⑤の場合）'!$BK108,1,0),0),0)</f>
        <v>0</v>
      </c>
      <c r="LT103" s="247">
        <f>IF(LT$19-'様式３（療養者名簿）（⑤の場合）'!$BJ108+1&lt;=15,IF(LT$19&gt;='様式３（療養者名簿）（⑤の場合）'!$BJ108,IF(LT$19&lt;='様式３（療養者名簿）（⑤の場合）'!$BK108,1,0),0),0)</f>
        <v>0</v>
      </c>
      <c r="LU103" s="247">
        <f>IF(LU$19-'様式３（療養者名簿）（⑤の場合）'!$BJ108+1&lt;=15,IF(LU$19&gt;='様式３（療養者名簿）（⑤の場合）'!$BJ108,IF(LU$19&lt;='様式３（療養者名簿）（⑤の場合）'!$BK108,1,0),0),0)</f>
        <v>0</v>
      </c>
      <c r="LV103" s="247">
        <f>IF(LV$19-'様式３（療養者名簿）（⑤の場合）'!$BJ108+1&lt;=15,IF(LV$19&gt;='様式３（療養者名簿）（⑤の場合）'!$BJ108,IF(LV$19&lt;='様式３（療養者名簿）（⑤の場合）'!$BK108,1,0),0),0)</f>
        <v>0</v>
      </c>
      <c r="LW103" s="247">
        <f>IF(LW$19-'様式３（療養者名簿）（⑤の場合）'!$BJ108+1&lt;=15,IF(LW$19&gt;='様式３（療養者名簿）（⑤の場合）'!$BJ108,IF(LW$19&lt;='様式３（療養者名簿）（⑤の場合）'!$BK108,1,0),0),0)</f>
        <v>0</v>
      </c>
      <c r="LX103" s="247">
        <f>IF(LX$19-'様式３（療養者名簿）（⑤の場合）'!$BJ108+1&lt;=15,IF(LX$19&gt;='様式３（療養者名簿）（⑤の場合）'!$BJ108,IF(LX$19&lt;='様式３（療養者名簿）（⑤の場合）'!$BK108,1,0),0),0)</f>
        <v>0</v>
      </c>
      <c r="LY103" s="247">
        <f>IF(LY$19-'様式３（療養者名簿）（⑤の場合）'!$BJ108+1&lt;=15,IF(LY$19&gt;='様式３（療養者名簿）（⑤の場合）'!$BJ108,IF(LY$19&lt;='様式３（療養者名簿）（⑤の場合）'!$BK108,1,0),0),0)</f>
        <v>0</v>
      </c>
      <c r="LZ103" s="247">
        <f>IF(LZ$19-'様式３（療養者名簿）（⑤の場合）'!$BJ108+1&lt;=15,IF(LZ$19&gt;='様式３（療養者名簿）（⑤の場合）'!$BJ108,IF(LZ$19&lt;='様式３（療養者名簿）（⑤の場合）'!$BK108,1,0),0),0)</f>
        <v>0</v>
      </c>
      <c r="MA103" s="247">
        <f>IF(MA$19-'様式３（療養者名簿）（⑤の場合）'!$BJ108+1&lt;=15,IF(MA$19&gt;='様式３（療養者名簿）（⑤の場合）'!$BJ108,IF(MA$19&lt;='様式３（療養者名簿）（⑤の場合）'!$BK108,1,0),0),0)</f>
        <v>0</v>
      </c>
      <c r="MB103" s="247">
        <f>IF(MB$19-'様式３（療養者名簿）（⑤の場合）'!$BJ108+1&lt;=15,IF(MB$19&gt;='様式３（療養者名簿）（⑤の場合）'!$BJ108,IF(MB$19&lt;='様式３（療養者名簿）（⑤の場合）'!$BK108,1,0),0),0)</f>
        <v>0</v>
      </c>
      <c r="MC103" s="247">
        <f>IF(MC$19-'様式３（療養者名簿）（⑤の場合）'!$BJ108+1&lt;=15,IF(MC$19&gt;='様式３（療養者名簿）（⑤の場合）'!$BJ108,IF(MC$19&lt;='様式３（療養者名簿）（⑤の場合）'!$BK108,1,0),0),0)</f>
        <v>0</v>
      </c>
      <c r="MD103" s="247">
        <f>IF(MD$19-'様式３（療養者名簿）（⑤の場合）'!$BJ108+1&lt;=15,IF(MD$19&gt;='様式３（療養者名簿）（⑤の場合）'!$BJ108,IF(MD$19&lt;='様式３（療養者名簿）（⑤の場合）'!$BK108,1,0),0),0)</f>
        <v>0</v>
      </c>
      <c r="ME103" s="247">
        <f>IF(ME$19-'様式３（療養者名簿）（⑤の場合）'!$BJ108+1&lt;=15,IF(ME$19&gt;='様式３（療養者名簿）（⑤の場合）'!$BJ108,IF(ME$19&lt;='様式３（療養者名簿）（⑤の場合）'!$BK108,1,0),0),0)</f>
        <v>0</v>
      </c>
      <c r="MF103" s="247">
        <f>IF(MF$19-'様式３（療養者名簿）（⑤の場合）'!$BJ108+1&lt;=15,IF(MF$19&gt;='様式３（療養者名簿）（⑤の場合）'!$BJ108,IF(MF$19&lt;='様式３（療養者名簿）（⑤の場合）'!$BK108,1,0),0),0)</f>
        <v>0</v>
      </c>
      <c r="MG103" s="247">
        <f>IF(MG$19-'様式３（療養者名簿）（⑤の場合）'!$BJ108+1&lt;=15,IF(MG$19&gt;='様式３（療養者名簿）（⑤の場合）'!$BJ108,IF(MG$19&lt;='様式３（療養者名簿）（⑤の場合）'!$BK108,1,0),0),0)</f>
        <v>0</v>
      </c>
      <c r="MH103" s="247">
        <f>IF(MH$19-'様式３（療養者名簿）（⑤の場合）'!$BJ108+1&lt;=15,IF(MH$19&gt;='様式３（療養者名簿）（⑤の場合）'!$BJ108,IF(MH$19&lt;='様式３（療養者名簿）（⑤の場合）'!$BK108,1,0),0),0)</f>
        <v>0</v>
      </c>
      <c r="MI103" s="247">
        <f>IF(MI$19-'様式３（療養者名簿）（⑤の場合）'!$BJ108+1&lt;=15,IF(MI$19&gt;='様式３（療養者名簿）（⑤の場合）'!$BJ108,IF(MI$19&lt;='様式３（療養者名簿）（⑤の場合）'!$BK108,1,0),0),0)</f>
        <v>0</v>
      </c>
      <c r="MJ103" s="247">
        <f>IF(MJ$19-'様式３（療養者名簿）（⑤の場合）'!$BJ108+1&lt;=15,IF(MJ$19&gt;='様式３（療養者名簿）（⑤の場合）'!$BJ108,IF(MJ$19&lt;='様式３（療養者名簿）（⑤の場合）'!$BK108,1,0),0),0)</f>
        <v>0</v>
      </c>
      <c r="MK103" s="247">
        <f>IF(MK$19-'様式３（療養者名簿）（⑤の場合）'!$BJ108+1&lt;=15,IF(MK$19&gt;='様式３（療養者名簿）（⑤の場合）'!$BJ108,IF(MK$19&lt;='様式３（療養者名簿）（⑤の場合）'!$BK108,1,0),0),0)</f>
        <v>0</v>
      </c>
      <c r="ML103" s="247">
        <f>IF(ML$19-'様式３（療養者名簿）（⑤の場合）'!$BJ108+1&lt;=15,IF(ML$19&gt;='様式３（療養者名簿）（⑤の場合）'!$BJ108,IF(ML$19&lt;='様式３（療養者名簿）（⑤の場合）'!$BK108,1,0),0),0)</f>
        <v>0</v>
      </c>
      <c r="MM103" s="247">
        <f>IF(MM$19-'様式３（療養者名簿）（⑤の場合）'!$BJ108+1&lt;=15,IF(MM$19&gt;='様式３（療養者名簿）（⑤の場合）'!$BJ108,IF(MM$19&lt;='様式３（療養者名簿）（⑤の場合）'!$BK108,1,0),0),0)</f>
        <v>0</v>
      </c>
      <c r="MN103" s="247">
        <f>IF(MN$19-'様式３（療養者名簿）（⑤の場合）'!$BJ108+1&lt;=15,IF(MN$19&gt;='様式３（療養者名簿）（⑤の場合）'!$BJ108,IF(MN$19&lt;='様式３（療養者名簿）（⑤の場合）'!$BK108,1,0),0),0)</f>
        <v>0</v>
      </c>
      <c r="MO103" s="247">
        <f>IF(MO$19-'様式３（療養者名簿）（⑤の場合）'!$BJ108+1&lt;=15,IF(MO$19&gt;='様式３（療養者名簿）（⑤の場合）'!$BJ108,IF(MO$19&lt;='様式３（療養者名簿）（⑤の場合）'!$BK108,1,0),0),0)</f>
        <v>0</v>
      </c>
      <c r="MP103" s="247">
        <f>IF(MP$19-'様式３（療養者名簿）（⑤の場合）'!$BJ108+1&lt;=15,IF(MP$19&gt;='様式３（療養者名簿）（⑤の場合）'!$BJ108,IF(MP$19&lt;='様式３（療養者名簿）（⑤の場合）'!$BK108,1,0),0),0)</f>
        <v>0</v>
      </c>
      <c r="MQ103" s="247">
        <f>IF(MQ$19-'様式３（療養者名簿）（⑤の場合）'!$BJ108+1&lt;=15,IF(MQ$19&gt;='様式３（療養者名簿）（⑤の場合）'!$BJ108,IF(MQ$19&lt;='様式３（療養者名簿）（⑤の場合）'!$BK108,1,0),0),0)</f>
        <v>0</v>
      </c>
      <c r="MR103" s="247">
        <f>IF(MR$19-'様式３（療養者名簿）（⑤の場合）'!$BJ108+1&lt;=15,IF(MR$19&gt;='様式３（療養者名簿）（⑤の場合）'!$BJ108,IF(MR$19&lt;='様式３（療養者名簿）（⑤の場合）'!$BK108,1,0),0),0)</f>
        <v>0</v>
      </c>
      <c r="MS103" s="247">
        <f>IF(MS$19-'様式３（療養者名簿）（⑤の場合）'!$BJ108+1&lt;=15,IF(MS$19&gt;='様式３（療養者名簿）（⑤の場合）'!$BJ108,IF(MS$19&lt;='様式３（療養者名簿）（⑤の場合）'!$BK108,1,0),0),0)</f>
        <v>0</v>
      </c>
      <c r="MT103" s="247">
        <f>IF(MT$19-'様式３（療養者名簿）（⑤の場合）'!$BJ108+1&lt;=15,IF(MT$19&gt;='様式３（療養者名簿）（⑤の場合）'!$BJ108,IF(MT$19&lt;='様式３（療養者名簿）（⑤の場合）'!$BK108,1,0),0),0)</f>
        <v>0</v>
      </c>
      <c r="MU103" s="247">
        <f>IF(MU$19-'様式３（療養者名簿）（⑤の場合）'!$BJ108+1&lt;=15,IF(MU$19&gt;='様式３（療養者名簿）（⑤の場合）'!$BJ108,IF(MU$19&lt;='様式３（療養者名簿）（⑤の場合）'!$BK108,1,0),0),0)</f>
        <v>0</v>
      </c>
      <c r="MV103" s="247">
        <f>IF(MV$19-'様式３（療養者名簿）（⑤の場合）'!$BJ108+1&lt;=15,IF(MV$19&gt;='様式３（療養者名簿）（⑤の場合）'!$BJ108,IF(MV$19&lt;='様式３（療養者名簿）（⑤の場合）'!$BK108,1,0),0),0)</f>
        <v>0</v>
      </c>
      <c r="MW103" s="247">
        <f>IF(MW$19-'様式３（療養者名簿）（⑤の場合）'!$BJ108+1&lt;=15,IF(MW$19&gt;='様式３（療養者名簿）（⑤の場合）'!$BJ108,IF(MW$19&lt;='様式３（療養者名簿）（⑤の場合）'!$BK108,1,0),0),0)</f>
        <v>0</v>
      </c>
      <c r="MX103" s="247">
        <f>IF(MX$19-'様式３（療養者名簿）（⑤の場合）'!$BJ108+1&lt;=15,IF(MX$19&gt;='様式３（療養者名簿）（⑤の場合）'!$BJ108,IF(MX$19&lt;='様式３（療養者名簿）（⑤の場合）'!$BK108,1,0),0),0)</f>
        <v>0</v>
      </c>
      <c r="MY103" s="247">
        <f>IF(MY$19-'様式３（療養者名簿）（⑤の場合）'!$BJ108+1&lt;=15,IF(MY$19&gt;='様式３（療養者名簿）（⑤の場合）'!$BJ108,IF(MY$19&lt;='様式３（療養者名簿）（⑤の場合）'!$BK108,1,0),0),0)</f>
        <v>0</v>
      </c>
      <c r="MZ103" s="247">
        <f>IF(MZ$19-'様式３（療養者名簿）（⑤の場合）'!$BJ108+1&lt;=15,IF(MZ$19&gt;='様式３（療養者名簿）（⑤の場合）'!$BJ108,IF(MZ$19&lt;='様式３（療養者名簿）（⑤の場合）'!$BK108,1,0),0),0)</f>
        <v>0</v>
      </c>
      <c r="NA103" s="247">
        <f>IF(NA$19-'様式３（療養者名簿）（⑤の場合）'!$BJ108+1&lt;=15,IF(NA$19&gt;='様式３（療養者名簿）（⑤の場合）'!$BJ108,IF(NA$19&lt;='様式３（療養者名簿）（⑤の場合）'!$BK108,1,0),0),0)</f>
        <v>0</v>
      </c>
      <c r="NB103" s="247">
        <f>IF(NB$19-'様式３（療養者名簿）（⑤の場合）'!$BJ108+1&lt;=15,IF(NB$19&gt;='様式３（療養者名簿）（⑤の場合）'!$BJ108,IF(NB$19&lt;='様式３（療養者名簿）（⑤の場合）'!$BK108,1,0),0),0)</f>
        <v>0</v>
      </c>
      <c r="NC103" s="248">
        <f>IF(NC$19-'様式３（療養者名簿）（⑤の場合）'!$BJ108+1&lt;=15,IF(NC$19&gt;='様式３（療養者名簿）（⑤の場合）'!$BJ108,IF(NC$19&lt;='様式３（療養者名簿）（⑤の場合）'!$BK108,1,0),0),0)</f>
        <v>0</v>
      </c>
      <c r="ND103" s="248">
        <f>IF(ND$19-'様式３（療養者名簿）（⑤の場合）'!$BJ108+1&lt;=15,IF(ND$19&gt;='様式３（療養者名簿）（⑤の場合）'!$BJ108,IF(ND$19&lt;='様式３（療養者名簿）（⑤の場合）'!$BK108,1,0),0),0)</f>
        <v>0</v>
      </c>
      <c r="NE103" s="248">
        <f>IF(NE$19-'様式３（療養者名簿）（⑤の場合）'!$BJ108+1&lt;=15,IF(NE$19&gt;='様式３（療養者名簿）（⑤の場合）'!$BJ108,IF(NE$19&lt;='様式３（療養者名簿）（⑤の場合）'!$BK108,1,0),0),0)</f>
        <v>0</v>
      </c>
      <c r="NF103" s="248">
        <f>IF(NF$19-'様式３（療養者名簿）（⑤の場合）'!$BJ108+1&lt;=15,IF(NF$19&gt;='様式３（療養者名簿）（⑤の場合）'!$BJ108,IF(NF$19&lt;='様式３（療養者名簿）（⑤の場合）'!$BK108,1,0),0),0)</f>
        <v>0</v>
      </c>
      <c r="NG103" s="248">
        <f>IF(NG$19-'様式３（療養者名簿）（⑤の場合）'!$BJ108+1&lt;=15,IF(NG$19&gt;='様式３（療養者名簿）（⑤の場合）'!$BJ108,IF(NG$19&lt;='様式３（療養者名簿）（⑤の場合）'!$BK108,1,0),0),0)</f>
        <v>0</v>
      </c>
      <c r="NH103" s="248">
        <f>IF(NH$19-'様式３（療養者名簿）（⑤の場合）'!$BJ108+1&lt;=15,IF(NH$19&gt;='様式３（療養者名簿）（⑤の場合）'!$BJ108,IF(NH$19&lt;='様式３（療養者名簿）（⑤の場合）'!$BK108,1,0),0),0)</f>
        <v>0</v>
      </c>
      <c r="NI103" s="248">
        <f>IF(NI$19-'様式３（療養者名簿）（⑤の場合）'!$BJ108+1&lt;=15,IF(NI$19&gt;='様式３（療養者名簿）（⑤の場合）'!$BJ108,IF(NI$19&lt;='様式３（療養者名簿）（⑤の場合）'!$BK108,1,0),0),0)</f>
        <v>0</v>
      </c>
      <c r="NJ103" s="248">
        <f>IF(NJ$19-'様式３（療養者名簿）（⑤の場合）'!$BJ108+1&lt;=15,IF(NJ$19&gt;='様式３（療養者名簿）（⑤の場合）'!$BJ108,IF(NJ$19&lt;='様式３（療養者名簿）（⑤の場合）'!$BK108,1,0),0),0)</f>
        <v>0</v>
      </c>
      <c r="NK103" s="248">
        <f>IF(NK$19-'様式３（療養者名簿）（⑤の場合）'!$BJ108+1&lt;=15,IF(NK$19&gt;='様式３（療養者名簿）（⑤の場合）'!$BJ108,IF(NK$19&lt;='様式３（療養者名簿）（⑤の場合）'!$BK108,1,0),0),0)</f>
        <v>0</v>
      </c>
      <c r="NL103" s="248">
        <f>IF(NL$19-'様式３（療養者名簿）（⑤の場合）'!$BJ108+1&lt;=15,IF(NL$19&gt;='様式３（療養者名簿）（⑤の場合）'!$BJ108,IF(NL$19&lt;='様式３（療養者名簿）（⑤の場合）'!$BK108,1,0),0),0)</f>
        <v>0</v>
      </c>
      <c r="NM103" s="248">
        <f>IF(NM$19-'様式３（療養者名簿）（⑤の場合）'!$BJ108+1&lt;=15,IF(NM$19&gt;='様式３（療養者名簿）（⑤の場合）'!$BJ108,IF(NM$19&lt;='様式３（療養者名簿）（⑤の場合）'!$BK108,1,0),0),0)</f>
        <v>0</v>
      </c>
      <c r="NN103" s="248">
        <f>IF(NN$19-'様式３（療養者名簿）（⑤の場合）'!$BJ108+1&lt;=15,IF(NN$19&gt;='様式３（療養者名簿）（⑤の場合）'!$BJ108,IF(NN$19&lt;='様式３（療養者名簿）（⑤の場合）'!$BK108,1,0),0),0)</f>
        <v>0</v>
      </c>
      <c r="NO103" s="248">
        <f>IF(NO$19-'様式３（療養者名簿）（⑤の場合）'!$BJ108+1&lt;=15,IF(NO$19&gt;='様式３（療養者名簿）（⑤の場合）'!$BJ108,IF(NO$19&lt;='様式３（療養者名簿）（⑤の場合）'!$BK108,1,0),0),0)</f>
        <v>0</v>
      </c>
      <c r="NP103" s="248">
        <f>IF(NP$19-'様式３（療養者名簿）（⑤の場合）'!$BJ108+1&lt;=15,IF(NP$19&gt;='様式３（療養者名簿）（⑤の場合）'!$BJ108,IF(NP$19&lt;='様式３（療養者名簿）（⑤の場合）'!$BK108,1,0),0),0)</f>
        <v>0</v>
      </c>
      <c r="NQ103" s="248">
        <f>IF(NQ$19-'様式３（療養者名簿）（⑤の場合）'!$BJ108+1&lt;=15,IF(NQ$19&gt;='様式３（療養者名簿）（⑤の場合）'!$BJ108,IF(NQ$19&lt;='様式３（療養者名簿）（⑤の場合）'!$BK108,1,0),0),0)</f>
        <v>0</v>
      </c>
      <c r="NR103" s="248">
        <f>IF(NR$19-'様式３（療養者名簿）（⑤の場合）'!$BJ108+1&lt;=15,IF(NR$19&gt;='様式３（療養者名簿）（⑤の場合）'!$BJ108,IF(NR$19&lt;='様式３（療養者名簿）（⑤の場合）'!$BK108,1,0),0),0)</f>
        <v>0</v>
      </c>
      <c r="NS103" s="248">
        <f>IF(NS$19-'様式３（療養者名簿）（⑤の場合）'!$BJ108+1&lt;=15,IF(NS$19&gt;='様式３（療養者名簿）（⑤の場合）'!$BJ108,IF(NS$19&lt;='様式３（療養者名簿）（⑤の場合）'!$BK108,1,0),0),0)</f>
        <v>0</v>
      </c>
      <c r="NT103" s="248">
        <f>IF(NT$19-'様式３（療養者名簿）（⑤の場合）'!$BJ108+1&lt;=15,IF(NT$19&gt;='様式３（療養者名簿）（⑤の場合）'!$BJ108,IF(NT$19&lt;='様式３（療養者名簿）（⑤の場合）'!$BK108,1,0),0),0)</f>
        <v>0</v>
      </c>
      <c r="NU103" s="248">
        <f>IF(NU$19-'様式３（療養者名簿）（⑤の場合）'!$BJ108+1&lt;=15,IF(NU$19&gt;='様式３（療養者名簿）（⑤の場合）'!$BJ108,IF(NU$19&lt;='様式３（療養者名簿）（⑤の場合）'!$BK108,1,0),0),0)</f>
        <v>0</v>
      </c>
      <c r="NV103" s="248">
        <f>IF(NV$19-'様式３（療養者名簿）（⑤の場合）'!$BJ108+1&lt;=15,IF(NV$19&gt;='様式３（療養者名簿）（⑤の場合）'!$BJ108,IF(NV$19&lt;='様式３（療養者名簿）（⑤の場合）'!$BK108,1,0),0),0)</f>
        <v>0</v>
      </c>
      <c r="NW103" s="248">
        <f>IF(NW$19-'様式３（療養者名簿）（⑤の場合）'!$BJ108+1&lt;=15,IF(NW$19&gt;='様式３（療養者名簿）（⑤の場合）'!$BJ108,IF(NW$19&lt;='様式３（療養者名簿）（⑤の場合）'!$BK108,1,0),0),0)</f>
        <v>0</v>
      </c>
      <c r="NX103" s="248">
        <f>IF(NX$19-'様式３（療養者名簿）（⑤の場合）'!$BJ108+1&lt;=15,IF(NX$19&gt;='様式３（療養者名簿）（⑤の場合）'!$BJ108,IF(NX$19&lt;='様式３（療養者名簿）（⑤の場合）'!$BK108,1,0),0),0)</f>
        <v>0</v>
      </c>
      <c r="NY103" s="248">
        <f>IF(NY$19-'様式３（療養者名簿）（⑤の場合）'!$BJ108+1&lt;=15,IF(NY$19&gt;='様式３（療養者名簿）（⑤の場合）'!$BJ108,IF(NY$19&lt;='様式３（療養者名簿）（⑤の場合）'!$BK108,1,0),0),0)</f>
        <v>0</v>
      </c>
      <c r="NZ103" s="248">
        <f>IF(NZ$19-'様式３（療養者名簿）（⑤の場合）'!$BJ108+1&lt;=15,IF(NZ$19&gt;='様式３（療養者名簿）（⑤の場合）'!$BJ108,IF(NZ$19&lt;='様式３（療養者名簿）（⑤の場合）'!$BK108,1,0),0),0)</f>
        <v>0</v>
      </c>
      <c r="OA103" s="248">
        <f>IF(OA$19-'様式３（療養者名簿）（⑤の場合）'!$BJ108+1&lt;=15,IF(OA$19&gt;='様式３（療養者名簿）（⑤の場合）'!$BJ108,IF(OA$19&lt;='様式３（療養者名簿）（⑤の場合）'!$BK108,1,0),0),0)</f>
        <v>0</v>
      </c>
      <c r="OB103" s="248">
        <f>IF(OB$19-'様式３（療養者名簿）（⑤の場合）'!$BJ108+1&lt;=15,IF(OB$19&gt;='様式３（療養者名簿）（⑤の場合）'!$BJ108,IF(OB$19&lt;='様式３（療養者名簿）（⑤の場合）'!$BK108,1,0),0),0)</f>
        <v>0</v>
      </c>
      <c r="OC103" s="248">
        <f>IF(OC$19-'様式３（療養者名簿）（⑤の場合）'!$BJ108+1&lt;=15,IF(OC$19&gt;='様式３（療養者名簿）（⑤の場合）'!$BJ108,IF(OC$19&lt;='様式３（療養者名簿）（⑤の場合）'!$BK108,1,0),0),0)</f>
        <v>0</v>
      </c>
      <c r="OD103" s="248">
        <f>IF(OD$19-'様式３（療養者名簿）（⑤の場合）'!$BJ108+1&lt;=15,IF(OD$19&gt;='様式３（療養者名簿）（⑤の場合）'!$BJ108,IF(OD$19&lt;='様式３（療養者名簿）（⑤の場合）'!$BK108,1,0),0),0)</f>
        <v>0</v>
      </c>
      <c r="OE103" s="248">
        <f>IF(OE$19-'様式３（療養者名簿）（⑤の場合）'!$BJ108+1&lt;=15,IF(OE$19&gt;='様式３（療養者名簿）（⑤の場合）'!$BJ108,IF(OE$19&lt;='様式３（療養者名簿）（⑤の場合）'!$BK108,1,0),0),0)</f>
        <v>0</v>
      </c>
      <c r="OF103" s="248">
        <f>IF(OF$19-'様式３（療養者名簿）（⑤の場合）'!$BJ108+1&lt;=15,IF(OF$19&gt;='様式３（療養者名簿）（⑤の場合）'!$BJ108,IF(OF$19&lt;='様式３（療養者名簿）（⑤の場合）'!$BK108,1,0),0),0)</f>
        <v>0</v>
      </c>
      <c r="OG103" s="248">
        <f>IF(OG$19-'様式３（療養者名簿）（⑤の場合）'!$BJ108+1&lt;=15,IF(OG$19&gt;='様式３（療養者名簿）（⑤の場合）'!$BJ108,IF(OG$19&lt;='様式３（療養者名簿）（⑤の場合）'!$BK108,1,0),0),0)</f>
        <v>0</v>
      </c>
      <c r="OH103" s="248">
        <f>IF(OH$19-'様式３（療養者名簿）（⑤の場合）'!$BJ108+1&lt;=15,IF(OH$19&gt;='様式３（療養者名簿）（⑤の場合）'!$BJ108,IF(OH$19&lt;='様式３（療養者名簿）（⑤の場合）'!$BK108,1,0),0),0)</f>
        <v>0</v>
      </c>
      <c r="OI103" s="248">
        <f>IF(OI$19-'様式３（療養者名簿）（⑤の場合）'!$BJ108+1&lt;=15,IF(OI$19&gt;='様式３（療養者名簿）（⑤の場合）'!$BJ108,IF(OI$19&lt;='様式３（療養者名簿）（⑤の場合）'!$BK108,1,0),0),0)</f>
        <v>0</v>
      </c>
      <c r="OJ103" s="248">
        <f>IF(OJ$19-'様式３（療養者名簿）（⑤の場合）'!$BJ108+1&lt;=15,IF(OJ$19&gt;='様式３（療養者名簿）（⑤の場合）'!$BJ108,IF(OJ$19&lt;='様式３（療養者名簿）（⑤の場合）'!$BK108,1,0),0),0)</f>
        <v>0</v>
      </c>
      <c r="OK103" s="248">
        <f>IF(OK$19-'様式３（療養者名簿）（⑤の場合）'!$BJ108+1&lt;=15,IF(OK$19&gt;='様式３（療養者名簿）（⑤の場合）'!$BJ108,IF(OK$19&lt;='様式３（療養者名簿）（⑤の場合）'!$BK108,1,0),0),0)</f>
        <v>0</v>
      </c>
      <c r="OL103" s="248">
        <f>IF(OL$19-'様式３（療養者名簿）（⑤の場合）'!$BJ108+1&lt;=15,IF(OL$19&gt;='様式３（療養者名簿）（⑤の場合）'!$BJ108,IF(OL$19&lt;='様式３（療養者名簿）（⑤の場合）'!$BK108,1,0),0),0)</f>
        <v>0</v>
      </c>
      <c r="OM103" s="248">
        <f>IF(OM$19-'様式３（療養者名簿）（⑤の場合）'!$BJ108+1&lt;=15,IF(OM$19&gt;='様式３（療養者名簿）（⑤の場合）'!$BJ108,IF(OM$19&lt;='様式３（療養者名簿）（⑤の場合）'!$BK108,1,0),0),0)</f>
        <v>0</v>
      </c>
      <c r="ON103" s="248">
        <f>IF(ON$19-'様式３（療養者名簿）（⑤の場合）'!$BJ108+1&lt;=15,IF(ON$19&gt;='様式３（療養者名簿）（⑤の場合）'!$BJ108,IF(ON$19&lt;='様式３（療養者名簿）（⑤の場合）'!$BK108,1,0),0),0)</f>
        <v>0</v>
      </c>
      <c r="OO103" s="248">
        <f>IF(OO$19-'様式３（療養者名簿）（⑤の場合）'!$BJ108+1&lt;=15,IF(OO$19&gt;='様式３（療養者名簿）（⑤の場合）'!$BJ108,IF(OO$19&lt;='様式３（療養者名簿）（⑤の場合）'!$BK108,1,0),0),0)</f>
        <v>0</v>
      </c>
      <c r="OP103" s="248">
        <f>IF(OP$19-'様式３（療養者名簿）（⑤の場合）'!$BJ108+1&lt;=15,IF(OP$19&gt;='様式３（療養者名簿）（⑤の場合）'!$BJ108,IF(OP$19&lt;='様式３（療養者名簿）（⑤の場合）'!$BK108,1,0),0),0)</f>
        <v>0</v>
      </c>
      <c r="OQ103" s="248">
        <f>IF(OQ$19-'様式３（療養者名簿）（⑤の場合）'!$BJ108+1&lt;=15,IF(OQ$19&gt;='様式３（療養者名簿）（⑤の場合）'!$BJ108,IF(OQ$19&lt;='様式３（療養者名簿）（⑤の場合）'!$BK108,1,0),0),0)</f>
        <v>0</v>
      </c>
      <c r="OR103" s="248">
        <f>IF(OR$19-'様式３（療養者名簿）（⑤の場合）'!$BJ108+1&lt;=15,IF(OR$19&gt;='様式３（療養者名簿）（⑤の場合）'!$BJ108,IF(OR$19&lt;='様式３（療養者名簿）（⑤の場合）'!$BK108,1,0),0),0)</f>
        <v>0</v>
      </c>
      <c r="OS103" s="248">
        <f>IF(OS$19-'様式３（療養者名簿）（⑤の場合）'!$BJ108+1&lt;=15,IF(OS$19&gt;='様式３（療養者名簿）（⑤の場合）'!$BJ108,IF(OS$19&lt;='様式３（療養者名簿）（⑤の場合）'!$BK108,1,0),0),0)</f>
        <v>0</v>
      </c>
      <c r="OT103" s="248">
        <f>IF(OT$19-'様式３（療養者名簿）（⑤の場合）'!$BJ108+1&lt;=15,IF(OT$19&gt;='様式３（療養者名簿）（⑤の場合）'!$BJ108,IF(OT$19&lt;='様式３（療養者名簿）（⑤の場合）'!$BK108,1,0),0),0)</f>
        <v>0</v>
      </c>
      <c r="OU103" s="248">
        <f>IF(OU$19-'様式３（療養者名簿）（⑤の場合）'!$BJ108+1&lt;=15,IF(OU$19&gt;='様式３（療養者名簿）（⑤の場合）'!$BJ108,IF(OU$19&lt;='様式３（療養者名簿）（⑤の場合）'!$BK108,1,0),0),0)</f>
        <v>0</v>
      </c>
      <c r="OV103" s="248">
        <f>IF(OV$19-'様式３（療養者名簿）（⑤の場合）'!$BJ108+1&lt;=15,IF(OV$19&gt;='様式３（療養者名簿）（⑤の場合）'!$BJ108,IF(OV$19&lt;='様式３（療養者名簿）（⑤の場合）'!$BK108,1,0),0),0)</f>
        <v>0</v>
      </c>
      <c r="OW103" s="248">
        <f>IF(OW$19-'様式３（療養者名簿）（⑤の場合）'!$BJ108+1&lt;=15,IF(OW$19&gt;='様式３（療養者名簿）（⑤の場合）'!$BJ108,IF(OW$19&lt;='様式３（療養者名簿）（⑤の場合）'!$BK108,1,0),0),0)</f>
        <v>0</v>
      </c>
      <c r="OX103" s="248">
        <f>IF(OX$19-'様式３（療養者名簿）（⑤の場合）'!$BJ108+1&lt;=15,IF(OX$19&gt;='様式３（療養者名簿）（⑤の場合）'!$BJ108,IF(OX$19&lt;='様式３（療養者名簿）（⑤の場合）'!$BK108,1,0),0),0)</f>
        <v>0</v>
      </c>
      <c r="OY103" s="248">
        <f>IF(OY$19-'様式３（療養者名簿）（⑤の場合）'!$BJ108+1&lt;=15,IF(OY$19&gt;='様式３（療養者名簿）（⑤の場合）'!$BJ108,IF(OY$19&lt;='様式３（療養者名簿）（⑤の場合）'!$BK108,1,0),0),0)</f>
        <v>0</v>
      </c>
      <c r="OZ103" s="248">
        <f>IF(OZ$19-'様式３（療養者名簿）（⑤の場合）'!$BJ108+1&lt;=15,IF(OZ$19&gt;='様式３（療養者名簿）（⑤の場合）'!$BJ108,IF(OZ$19&lt;='様式３（療養者名簿）（⑤の場合）'!$BK108,1,0),0),0)</f>
        <v>0</v>
      </c>
      <c r="PA103" s="248">
        <f>IF(PA$19-'様式３（療養者名簿）（⑤の場合）'!$BJ108+1&lt;=15,IF(PA$19&gt;='様式３（療養者名簿）（⑤の場合）'!$BJ108,IF(PA$19&lt;='様式３（療養者名簿）（⑤の場合）'!$BK108,1,0),0),0)</f>
        <v>0</v>
      </c>
      <c r="PB103" s="248">
        <f>IF(PB$19-'様式３（療養者名簿）（⑤の場合）'!$BJ108+1&lt;=15,IF(PB$19&gt;='様式３（療養者名簿）（⑤の場合）'!$BJ108,IF(PB$19&lt;='様式３（療養者名簿）（⑤の場合）'!$BK108,1,0),0),0)</f>
        <v>0</v>
      </c>
      <c r="PC103" s="248">
        <f>IF(PC$19-'様式３（療養者名簿）（⑤の場合）'!$BJ108+1&lt;=15,IF(PC$19&gt;='様式３（療養者名簿）（⑤の場合）'!$BJ108,IF(PC$19&lt;='様式３（療養者名簿）（⑤の場合）'!$BK108,1,0),0),0)</f>
        <v>0</v>
      </c>
      <c r="PD103" s="248">
        <f>IF(PD$19-'様式３（療養者名簿）（⑤の場合）'!$BJ108+1&lt;=15,IF(PD$19&gt;='様式３（療養者名簿）（⑤の場合）'!$BJ108,IF(PD$19&lt;='様式３（療養者名簿）（⑤の場合）'!$BK108,1,0),0),0)</f>
        <v>0</v>
      </c>
      <c r="PE103" s="248">
        <f>IF(PE$19-'様式３（療養者名簿）（⑤の場合）'!$BJ108+1&lt;=15,IF(PE$19&gt;='様式３（療養者名簿）（⑤の場合）'!$BJ108,IF(PE$19&lt;='様式３（療養者名簿）（⑤の場合）'!$BK108,1,0),0),0)</f>
        <v>0</v>
      </c>
      <c r="PF103" s="248">
        <f>IF(PF$19-'様式３（療養者名簿）（⑤の場合）'!$BJ108+1&lt;=15,IF(PF$19&gt;='様式３（療養者名簿）（⑤の場合）'!$BJ108,IF(PF$19&lt;='様式３（療養者名簿）（⑤の場合）'!$BK108,1,0),0),0)</f>
        <v>0</v>
      </c>
      <c r="PG103" s="248">
        <f>IF(PG$19-'様式３（療養者名簿）（⑤の場合）'!$BJ108+1&lt;=15,IF(PG$19&gt;='様式３（療養者名簿）（⑤の場合）'!$BJ108,IF(PG$19&lt;='様式３（療養者名簿）（⑤の場合）'!$BK108,1,0),0),0)</f>
        <v>0</v>
      </c>
      <c r="PH103" s="248">
        <f>IF(PH$19-'様式３（療養者名簿）（⑤の場合）'!$BJ108+1&lt;=15,IF(PH$19&gt;='様式３（療養者名簿）（⑤の場合）'!$BJ108,IF(PH$19&lt;='様式３（療養者名簿）（⑤の場合）'!$BK108,1,0),0),0)</f>
        <v>0</v>
      </c>
      <c r="PI103" s="248">
        <f>IF(PI$19-'様式３（療養者名簿）（⑤の場合）'!$BJ108+1&lt;=15,IF(PI$19&gt;='様式３（療養者名簿）（⑤の場合）'!$BJ108,IF(PI$19&lt;='様式３（療養者名簿）（⑤の場合）'!$BK108,1,0),0),0)</f>
        <v>0</v>
      </c>
      <c r="PJ103" s="248">
        <f>IF(PJ$19-'様式３（療養者名簿）（⑤の場合）'!$BJ108+1&lt;=15,IF(PJ$19&gt;='様式３（療養者名簿）（⑤の場合）'!$BJ108,IF(PJ$19&lt;='様式３（療養者名簿）（⑤の場合）'!$BK108,1,0),0),0)</f>
        <v>0</v>
      </c>
      <c r="PK103" s="248">
        <f>IF(PK$19-'様式３（療養者名簿）（⑤の場合）'!$BJ108+1&lt;=15,IF(PK$19&gt;='様式３（療養者名簿）（⑤の場合）'!$BJ108,IF(PK$19&lt;='様式３（療養者名簿）（⑤の場合）'!$BK108,1,0),0),0)</f>
        <v>0</v>
      </c>
      <c r="PL103" s="248">
        <f>IF(PL$19-'様式３（療養者名簿）（⑤の場合）'!$BJ108+1&lt;=15,IF(PL$19&gt;='様式３（療養者名簿）（⑤の場合）'!$BJ108,IF(PL$19&lt;='様式３（療養者名簿）（⑤の場合）'!$BK108,1,0),0),0)</f>
        <v>0</v>
      </c>
      <c r="PM103" s="248">
        <f>IF(PM$19-'様式３（療養者名簿）（⑤の場合）'!$BJ108+1&lt;=15,IF(PM$19&gt;='様式３（療養者名簿）（⑤の場合）'!$BJ108,IF(PM$19&lt;='様式３（療養者名簿）（⑤の場合）'!$BK108,1,0),0),0)</f>
        <v>0</v>
      </c>
      <c r="PN103" s="248">
        <f>IF(PN$19-'様式３（療養者名簿）（⑤の場合）'!$BJ108+1&lt;=15,IF(PN$19&gt;='様式３（療養者名簿）（⑤の場合）'!$BJ108,IF(PN$19&lt;='様式３（療養者名簿）（⑤の場合）'!$BK108,1,0),0),0)</f>
        <v>0</v>
      </c>
      <c r="PO103" s="248">
        <f>IF(PO$19-'様式３（療養者名簿）（⑤の場合）'!$BJ108+1&lt;=15,IF(PO$19&gt;='様式３（療養者名簿）（⑤の場合）'!$BJ108,IF(PO$19&lt;='様式３（療養者名簿）（⑤の場合）'!$BK108,1,0),0),0)</f>
        <v>0</v>
      </c>
      <c r="PP103" s="248">
        <f>IF(PP$19-'様式３（療養者名簿）（⑤の場合）'!$BJ108+1&lt;=15,IF(PP$19&gt;='様式３（療養者名簿）（⑤の場合）'!$BJ108,IF(PP$19&lt;='様式３（療養者名簿）（⑤の場合）'!$BK108,1,0),0),0)</f>
        <v>0</v>
      </c>
      <c r="PQ103" s="248">
        <f>IF(PQ$19-'様式３（療養者名簿）（⑤の場合）'!$BJ108+1&lt;=15,IF(PQ$19&gt;='様式３（療養者名簿）（⑤の場合）'!$BJ108,IF(PQ$19&lt;='様式３（療養者名簿）（⑤の場合）'!$BK108,1,0),0),0)</f>
        <v>0</v>
      </c>
      <c r="PR103" s="248">
        <f>IF(PR$19-'様式３（療養者名簿）（⑤の場合）'!$BJ108+1&lt;=15,IF(PR$19&gt;='様式３（療養者名簿）（⑤の場合）'!$BJ108,IF(PR$19&lt;='様式３（療養者名簿）（⑤の場合）'!$BK108,1,0),0),0)</f>
        <v>0</v>
      </c>
      <c r="PS103" s="248">
        <f>IF(PS$19-'様式３（療養者名簿）（⑤の場合）'!$BJ108+1&lt;=15,IF(PS$19&gt;='様式３（療養者名簿）（⑤の場合）'!$BJ108,IF(PS$19&lt;='様式３（療養者名簿）（⑤の場合）'!$BK108,1,0),0),0)</f>
        <v>0</v>
      </c>
      <c r="PT103" s="248">
        <f>IF(PT$19-'様式３（療養者名簿）（⑤の場合）'!$BJ108+1&lt;=15,IF(PT$19&gt;='様式３（療養者名簿）（⑤の場合）'!$BJ108,IF(PT$19&lt;='様式３（療養者名簿）（⑤の場合）'!$BK108,1,0),0),0)</f>
        <v>0</v>
      </c>
      <c r="PU103" s="248">
        <f>IF(PU$19-'様式３（療養者名簿）（⑤の場合）'!$BJ108+1&lt;=15,IF(PU$19&gt;='様式３（療養者名簿）（⑤の場合）'!$BJ108,IF(PU$19&lt;='様式３（療養者名簿）（⑤の場合）'!$BK108,1,0),0),0)</f>
        <v>0</v>
      </c>
      <c r="PV103" s="248">
        <f>IF(PV$19-'様式３（療養者名簿）（⑤の場合）'!$BJ108+1&lt;=15,IF(PV$19&gt;='様式３（療養者名簿）（⑤の場合）'!$BJ108,IF(PV$19&lt;='様式３（療養者名簿）（⑤の場合）'!$BK108,1,0),0),0)</f>
        <v>0</v>
      </c>
      <c r="PW103" s="248">
        <f>IF(PW$19-'様式３（療養者名簿）（⑤の場合）'!$BJ108+1&lt;=15,IF(PW$19&gt;='様式３（療養者名簿）（⑤の場合）'!$BJ108,IF(PW$19&lt;='様式３（療養者名簿）（⑤の場合）'!$BK108,1,0),0),0)</f>
        <v>0</v>
      </c>
      <c r="PX103" s="248">
        <f>IF(PX$19-'様式３（療養者名簿）（⑤の場合）'!$BJ108+1&lt;=15,IF(PX$19&gt;='様式３（療養者名簿）（⑤の場合）'!$BJ108,IF(PX$19&lt;='様式３（療養者名簿）（⑤の場合）'!$BK108,1,0),0),0)</f>
        <v>0</v>
      </c>
      <c r="PY103" s="248">
        <f>IF(PY$19-'様式３（療養者名簿）（⑤の場合）'!$BJ108+1&lt;=15,IF(PY$19&gt;='様式３（療養者名簿）（⑤の場合）'!$BJ108,IF(PY$19&lt;='様式３（療養者名簿）（⑤の場合）'!$BK108,1,0),0),0)</f>
        <v>0</v>
      </c>
      <c r="PZ103" s="248">
        <f>IF(PZ$19-'様式３（療養者名簿）（⑤の場合）'!$BJ108+1&lt;=15,IF(PZ$19&gt;='様式３（療養者名簿）（⑤の場合）'!$BJ108,IF(PZ$19&lt;='様式３（療養者名簿）（⑤の場合）'!$BK108,1,0),0),0)</f>
        <v>0</v>
      </c>
      <c r="QA103" s="248">
        <f>IF(QA$19-'様式３（療養者名簿）（⑤の場合）'!$BJ108+1&lt;=15,IF(QA$19&gt;='様式３（療養者名簿）（⑤の場合）'!$BJ108,IF(QA$19&lt;='様式３（療養者名簿）（⑤の場合）'!$BK108,1,0),0),0)</f>
        <v>0</v>
      </c>
      <c r="QB103" s="248">
        <f>IF(QB$19-'様式３（療養者名簿）（⑤の場合）'!$BJ108+1&lt;=15,IF(QB$19&gt;='様式３（療養者名簿）（⑤の場合）'!$BJ108,IF(QB$19&lt;='様式３（療養者名簿）（⑤の場合）'!$BK108,1,0),0),0)</f>
        <v>0</v>
      </c>
      <c r="QC103" s="248">
        <f>IF(QC$19-'様式３（療養者名簿）（⑤の場合）'!$BJ108+1&lt;=15,IF(QC$19&gt;='様式３（療養者名簿）（⑤の場合）'!$BJ108,IF(QC$19&lt;='様式３（療養者名簿）（⑤の場合）'!$BK108,1,0),0),0)</f>
        <v>0</v>
      </c>
      <c r="QD103" s="248">
        <f>IF(QD$19-'様式３（療養者名簿）（⑤の場合）'!$BJ108+1&lt;=15,IF(QD$19&gt;='様式３（療養者名簿）（⑤の場合）'!$BJ108,IF(QD$19&lt;='様式３（療養者名簿）（⑤の場合）'!$BK108,1,0),0),0)</f>
        <v>0</v>
      </c>
      <c r="QE103" s="248">
        <f>IF(QE$19-'様式３（療養者名簿）（⑤の場合）'!$BJ108+1&lt;=15,IF(QE$19&gt;='様式３（療養者名簿）（⑤の場合）'!$BJ108,IF(QE$19&lt;='様式３（療養者名簿）（⑤の場合）'!$BK108,1,0),0),0)</f>
        <v>0</v>
      </c>
      <c r="QF103" s="248">
        <f>IF(QF$19-'様式３（療養者名簿）（⑤の場合）'!$BJ108+1&lt;=15,IF(QF$19&gt;='様式３（療養者名簿）（⑤の場合）'!$BJ108,IF(QF$19&lt;='様式３（療養者名簿）（⑤の場合）'!$BK108,1,0),0),0)</f>
        <v>0</v>
      </c>
      <c r="QG103" s="248">
        <f>IF(QG$19-'様式３（療養者名簿）（⑤の場合）'!$BJ108+1&lt;=15,IF(QG$19&gt;='様式３（療養者名簿）（⑤の場合）'!$BJ108,IF(QG$19&lt;='様式３（療養者名簿）（⑤の場合）'!$BK108,1,0),0),0)</f>
        <v>0</v>
      </c>
      <c r="QH103" s="248">
        <f>IF(QH$19-'様式３（療養者名簿）（⑤の場合）'!$BJ108+1&lt;=15,IF(QH$19&gt;='様式３（療養者名簿）（⑤の場合）'!$BJ108,IF(QH$19&lt;='様式３（療養者名簿）（⑤の場合）'!$BK108,1,0),0),0)</f>
        <v>0</v>
      </c>
      <c r="QI103" s="248">
        <f>IF(QI$19-'様式３（療養者名簿）（⑤の場合）'!$BJ108+1&lt;=15,IF(QI$19&gt;='様式３（療養者名簿）（⑤の場合）'!$BJ108,IF(QI$19&lt;='様式３（療養者名簿）（⑤の場合）'!$BK108,1,0),0),0)</f>
        <v>0</v>
      </c>
      <c r="QJ103" s="248">
        <f>IF(QJ$19-'様式３（療養者名簿）（⑤の場合）'!$BJ108+1&lt;=15,IF(QJ$19&gt;='様式３（療養者名簿）（⑤の場合）'!$BJ108,IF(QJ$19&lt;='様式３（療養者名簿）（⑤の場合）'!$BK108,1,0),0),0)</f>
        <v>0</v>
      </c>
      <c r="QK103" s="248">
        <f>IF(QK$19-'様式３（療養者名簿）（⑤の場合）'!$BJ108+1&lt;=15,IF(QK$19&gt;='様式３（療養者名簿）（⑤の場合）'!$BJ108,IF(QK$19&lt;='様式３（療養者名簿）（⑤の場合）'!$BK108,1,0),0),0)</f>
        <v>0</v>
      </c>
      <c r="QL103" s="248">
        <f>IF(QL$19-'様式３（療養者名簿）（⑤の場合）'!$BJ108+1&lt;=15,IF(QL$19&gt;='様式３（療養者名簿）（⑤の場合）'!$BJ108,IF(QL$19&lt;='様式３（療養者名簿）（⑤の場合）'!$BK108,1,0),0),0)</f>
        <v>0</v>
      </c>
      <c r="QM103" s="248">
        <f>IF(QM$19-'様式３（療養者名簿）（⑤の場合）'!$BJ108+1&lt;=15,IF(QM$19&gt;='様式３（療養者名簿）（⑤の場合）'!$BJ108,IF(QM$19&lt;='様式３（療養者名簿）（⑤の場合）'!$BK108,1,0),0),0)</f>
        <v>0</v>
      </c>
      <c r="QN103" s="248">
        <f>IF(QN$19-'様式３（療養者名簿）（⑤の場合）'!$BJ108+1&lt;=15,IF(QN$19&gt;='様式３（療養者名簿）（⑤の場合）'!$BJ108,IF(QN$19&lt;='様式３（療養者名簿）（⑤の場合）'!$BK108,1,0),0),0)</f>
        <v>0</v>
      </c>
      <c r="QO103" s="248">
        <f>IF(QO$19-'様式３（療養者名簿）（⑤の場合）'!$BJ108+1&lt;=15,IF(QO$19&gt;='様式３（療養者名簿）（⑤の場合）'!$BJ108,IF(QO$19&lt;='様式３（療養者名簿）（⑤の場合）'!$BK108,1,0),0),0)</f>
        <v>0</v>
      </c>
      <c r="QP103" s="248">
        <f>IF(QP$19-'様式３（療養者名簿）（⑤の場合）'!$BJ108+1&lt;=15,IF(QP$19&gt;='様式３（療養者名簿）（⑤の場合）'!$BJ108,IF(QP$19&lt;='様式３（療養者名簿）（⑤の場合）'!$BK108,1,0),0),0)</f>
        <v>0</v>
      </c>
      <c r="QQ103" s="248">
        <f>IF(QQ$19-'様式３（療養者名簿）（⑤の場合）'!$BJ108+1&lt;=15,IF(QQ$19&gt;='様式３（療養者名簿）（⑤の場合）'!$BJ108,IF(QQ$19&lt;='様式３（療養者名簿）（⑤の場合）'!$BK108,1,0),0),0)</f>
        <v>0</v>
      </c>
      <c r="QR103" s="248">
        <f>IF(QR$19-'様式３（療養者名簿）（⑤の場合）'!$BJ108+1&lt;=15,IF(QR$19&gt;='様式３（療養者名簿）（⑤の場合）'!$BJ108,IF(QR$19&lt;='様式３（療養者名簿）（⑤の場合）'!$BK108,1,0),0),0)</f>
        <v>0</v>
      </c>
      <c r="QS103" s="248">
        <f>IF(QS$19-'様式３（療養者名簿）（⑤の場合）'!$BJ108+1&lt;=15,IF(QS$19&gt;='様式３（療養者名簿）（⑤の場合）'!$BJ108,IF(QS$19&lt;='様式３（療養者名簿）（⑤の場合）'!$BK108,1,0),0),0)</f>
        <v>0</v>
      </c>
      <c r="QT103" s="248">
        <f>IF(QT$19-'様式３（療養者名簿）（⑤の場合）'!$BJ108+1&lt;=15,IF(QT$19&gt;='様式３（療養者名簿）（⑤の場合）'!$BJ108,IF(QT$19&lt;='様式３（療養者名簿）（⑤の場合）'!$BK108,1,0),0),0)</f>
        <v>0</v>
      </c>
      <c r="QU103" s="248">
        <f>IF(QU$19-'様式３（療養者名簿）（⑤の場合）'!$BJ108+1&lt;=15,IF(QU$19&gt;='様式３（療養者名簿）（⑤の場合）'!$BJ108,IF(QU$19&lt;='様式３（療養者名簿）（⑤の場合）'!$BK108,1,0),0),0)</f>
        <v>0</v>
      </c>
      <c r="QV103" s="248">
        <f>IF(QV$19-'様式３（療養者名簿）（⑤の場合）'!$BJ108+1&lt;=15,IF(QV$19&gt;='様式３（療養者名簿）（⑤の場合）'!$BJ108,IF(QV$19&lt;='様式３（療養者名簿）（⑤の場合）'!$BK108,1,0),0),0)</f>
        <v>0</v>
      </c>
      <c r="QW103" s="248">
        <f>IF(QW$19-'様式３（療養者名簿）（⑤の場合）'!$BJ108+1&lt;=15,IF(QW$19&gt;='様式３（療養者名簿）（⑤の場合）'!$BJ108,IF(QW$19&lt;='様式３（療養者名簿）（⑤の場合）'!$BK108,1,0),0),0)</f>
        <v>0</v>
      </c>
      <c r="QX103" s="248">
        <f>IF(QX$19-'様式３（療養者名簿）（⑤の場合）'!$BJ108+1&lt;=15,IF(QX$19&gt;='様式３（療養者名簿）（⑤の場合）'!$BJ108,IF(QX$19&lt;='様式３（療養者名簿）（⑤の場合）'!$BK108,1,0),0),0)</f>
        <v>0</v>
      </c>
      <c r="QY103" s="248">
        <f>IF(QY$19-'様式３（療養者名簿）（⑤の場合）'!$BJ108+1&lt;=15,IF(QY$19&gt;='様式３（療養者名簿）（⑤の場合）'!$BJ108,IF(QY$19&lt;='様式３（療養者名簿）（⑤の場合）'!$BK108,1,0),0),0)</f>
        <v>0</v>
      </c>
      <c r="QZ103" s="248">
        <f>IF(QZ$19-'様式３（療養者名簿）（⑤の場合）'!$BJ108+1&lt;=15,IF(QZ$19&gt;='様式３（療養者名簿）（⑤の場合）'!$BJ108,IF(QZ$19&lt;='様式３（療養者名簿）（⑤の場合）'!$BK108,1,0),0),0)</f>
        <v>0</v>
      </c>
      <c r="RA103" s="248">
        <f>IF(RA$19-'様式３（療養者名簿）（⑤の場合）'!$BJ108+1&lt;=15,IF(RA$19&gt;='様式３（療養者名簿）（⑤の場合）'!$BJ108,IF(RA$19&lt;='様式３（療養者名簿）（⑤の場合）'!$BK108,1,0),0),0)</f>
        <v>0</v>
      </c>
      <c r="RB103" s="248">
        <f>IF(RB$19-'様式３（療養者名簿）（⑤の場合）'!$BJ108+1&lt;=15,IF(RB$19&gt;='様式３（療養者名簿）（⑤の場合）'!$BJ108,IF(RB$19&lt;='様式３（療養者名簿）（⑤の場合）'!$BK108,1,0),0),0)</f>
        <v>0</v>
      </c>
      <c r="RC103" s="248">
        <f>IF(RC$19-'様式３（療養者名簿）（⑤の場合）'!$BJ108+1&lt;=15,IF(RC$19&gt;='様式３（療養者名簿）（⑤の場合）'!$BJ108,IF(RC$19&lt;='様式３（療養者名簿）（⑤の場合）'!$BK108,1,0),0),0)</f>
        <v>0</v>
      </c>
      <c r="RD103" s="248">
        <f>IF(RD$19-'様式３（療養者名簿）（⑤の場合）'!$BJ108+1&lt;=15,IF(RD$19&gt;='様式３（療養者名簿）（⑤の場合）'!$BJ108,IF(RD$19&lt;='様式３（療養者名簿）（⑤の場合）'!$BK108,1,0),0),0)</f>
        <v>0</v>
      </c>
      <c r="RE103" s="248">
        <f>IF(RE$19-'様式３（療養者名簿）（⑤の場合）'!$BJ108+1&lt;=15,IF(RE$19&gt;='様式３（療養者名簿）（⑤の場合）'!$BJ108,IF(RE$19&lt;='様式３（療養者名簿）（⑤の場合）'!$BK108,1,0),0),0)</f>
        <v>0</v>
      </c>
      <c r="RF103" s="248">
        <f>IF(RF$19-'様式３（療養者名簿）（⑤の場合）'!$BJ108+1&lt;=15,IF(RF$19&gt;='様式３（療養者名簿）（⑤の場合）'!$BJ108,IF(RF$19&lt;='様式３（療養者名簿）（⑤の場合）'!$BK108,1,0),0),0)</f>
        <v>0</v>
      </c>
      <c r="RG103" s="248">
        <f>IF(RG$19-'様式３（療養者名簿）（⑤の場合）'!$BJ108+1&lt;=15,IF(RG$19&gt;='様式３（療養者名簿）（⑤の場合）'!$BJ108,IF(RG$19&lt;='様式３（療養者名簿）（⑤の場合）'!$BK108,1,0),0),0)</f>
        <v>0</v>
      </c>
      <c r="RH103" s="248">
        <f>IF(RH$19-'様式３（療養者名簿）（⑤の場合）'!$BJ108+1&lt;=15,IF(RH$19&gt;='様式３（療養者名簿）（⑤の場合）'!$BJ108,IF(RH$19&lt;='様式３（療養者名簿）（⑤の場合）'!$BK108,1,0),0),0)</f>
        <v>0</v>
      </c>
      <c r="RI103" s="248">
        <f>IF(RI$19-'様式３（療養者名簿）（⑤の場合）'!$BJ108+1&lt;=15,IF(RI$19&gt;='様式３（療養者名簿）（⑤の場合）'!$BJ108,IF(RI$19&lt;='様式３（療養者名簿）（⑤の場合）'!$BK108,1,0),0),0)</f>
        <v>0</v>
      </c>
      <c r="RJ103" s="248">
        <f>IF(RJ$19-'様式３（療養者名簿）（⑤の場合）'!$BJ108+1&lt;=15,IF(RJ$19&gt;='様式３（療養者名簿）（⑤の場合）'!$BJ108,IF(RJ$19&lt;='様式３（療養者名簿）（⑤の場合）'!$BK108,1,0),0),0)</f>
        <v>0</v>
      </c>
      <c r="RK103" s="248">
        <f>IF(RK$19-'様式３（療養者名簿）（⑤の場合）'!$BJ108+1&lt;=15,IF(RK$19&gt;='様式３（療養者名簿）（⑤の場合）'!$BJ108,IF(RK$19&lt;='様式３（療養者名簿）（⑤の場合）'!$BK108,1,0),0),0)</f>
        <v>0</v>
      </c>
      <c r="RL103" s="248">
        <f>IF(RL$19-'様式３（療養者名簿）（⑤の場合）'!$BJ108+1&lt;=15,IF(RL$19&gt;='様式３（療養者名簿）（⑤の場合）'!$BJ108,IF(RL$19&lt;='様式３（療養者名簿）（⑤の場合）'!$BK108,1,0),0),0)</f>
        <v>0</v>
      </c>
      <c r="RM103" s="248">
        <f>IF(RM$19-'様式３（療養者名簿）（⑤の場合）'!$BJ108+1&lt;=15,IF(RM$19&gt;='様式３（療養者名簿）（⑤の場合）'!$BJ108,IF(RM$19&lt;='様式３（療養者名簿）（⑤の場合）'!$BK108,1,0),0),0)</f>
        <v>0</v>
      </c>
      <c r="RN103" s="248">
        <f>IF(RN$19-'様式３（療養者名簿）（⑤の場合）'!$BJ108+1&lt;=15,IF(RN$19&gt;='様式３（療養者名簿）（⑤の場合）'!$BJ108,IF(RN$19&lt;='様式３（療養者名簿）（⑤の場合）'!$BK108,1,0),0),0)</f>
        <v>0</v>
      </c>
      <c r="RO103" s="248">
        <f>IF(RO$19-'様式３（療養者名簿）（⑤の場合）'!$BJ108+1&lt;=15,IF(RO$19&gt;='様式３（療養者名簿）（⑤の場合）'!$BJ108,IF(RO$19&lt;='様式３（療養者名簿）（⑤の場合）'!$BK108,1,0),0),0)</f>
        <v>0</v>
      </c>
      <c r="RP103" s="248">
        <f>IF(RP$19-'様式３（療養者名簿）（⑤の場合）'!$BJ108+1&lt;=15,IF(RP$19&gt;='様式３（療養者名簿）（⑤の場合）'!$BJ108,IF(RP$19&lt;='様式３（療養者名簿）（⑤の場合）'!$BK108,1,0),0),0)</f>
        <v>0</v>
      </c>
      <c r="RQ103" s="248">
        <f>IF(RQ$19-'様式３（療養者名簿）（⑤の場合）'!$BJ108+1&lt;=15,IF(RQ$19&gt;='様式３（療養者名簿）（⑤の場合）'!$BJ108,IF(RQ$19&lt;='様式３（療養者名簿）（⑤の場合）'!$BK108,1,0),0),0)</f>
        <v>0</v>
      </c>
      <c r="RR103" s="248">
        <f>IF(RR$19-'様式３（療養者名簿）（⑤の場合）'!$BJ108+1&lt;=15,IF(RR$19&gt;='様式３（療養者名簿）（⑤の場合）'!$BJ108,IF(RR$19&lt;='様式３（療養者名簿）（⑤の場合）'!$BK108,1,0),0),0)</f>
        <v>0</v>
      </c>
      <c r="RS103" s="248">
        <f>IF(RS$19-'様式３（療養者名簿）（⑤の場合）'!$BJ108+1&lt;=15,IF(RS$19&gt;='様式３（療養者名簿）（⑤の場合）'!$BJ108,IF(RS$19&lt;='様式３（療養者名簿）（⑤の場合）'!$BK108,1,0),0),0)</f>
        <v>0</v>
      </c>
      <c r="RT103" s="248">
        <f>IF(RT$19-'様式３（療養者名簿）（⑤の場合）'!$BJ108+1&lt;=15,IF(RT$19&gt;='様式３（療養者名簿）（⑤の場合）'!$BJ108,IF(RT$19&lt;='様式３（療養者名簿）（⑤の場合）'!$BK108,1,0),0),0)</f>
        <v>0</v>
      </c>
      <c r="RU103" s="248">
        <f>IF(RU$19-'様式３（療養者名簿）（⑤の場合）'!$BJ108+1&lt;=15,IF(RU$19&gt;='様式３（療養者名簿）（⑤の場合）'!$BJ108,IF(RU$19&lt;='様式３（療養者名簿）（⑤の場合）'!$BK108,1,0),0),0)</f>
        <v>0</v>
      </c>
      <c r="RV103" s="248">
        <f>IF(RV$19-'様式３（療養者名簿）（⑤の場合）'!$BJ108+1&lt;=15,IF(RV$19&gt;='様式３（療養者名簿）（⑤の場合）'!$BJ108,IF(RV$19&lt;='様式３（療養者名簿）（⑤の場合）'!$BK108,1,0),0),0)</f>
        <v>0</v>
      </c>
      <c r="RW103" s="248">
        <f>IF(RW$19-'様式３（療養者名簿）（⑤の場合）'!$BJ108+1&lt;=15,IF(RW$19&gt;='様式３（療養者名簿）（⑤の場合）'!$BJ108,IF(RW$19&lt;='様式３（療養者名簿）（⑤の場合）'!$BK108,1,0),0),0)</f>
        <v>0</v>
      </c>
      <c r="RX103" s="248">
        <f>IF(RX$19-'様式３（療養者名簿）（⑤の場合）'!$BJ108+1&lt;=15,IF(RX$19&gt;='様式３（療養者名簿）（⑤の場合）'!$BJ108,IF(RX$19&lt;='様式３（療養者名簿）（⑤の場合）'!$BK108,1,0),0),0)</f>
        <v>0</v>
      </c>
      <c r="RY103" s="248">
        <f>IF(RY$19-'様式３（療養者名簿）（⑤の場合）'!$BJ108+1&lt;=15,IF(RY$19&gt;='様式３（療養者名簿）（⑤の場合）'!$BJ108,IF(RY$19&lt;='様式３（療養者名簿）（⑤の場合）'!$BK108,1,0),0),0)</f>
        <v>0</v>
      </c>
      <c r="RZ103" s="248">
        <f>IF(RZ$19-'様式３（療養者名簿）（⑤の場合）'!$BJ108+1&lt;=15,IF(RZ$19&gt;='様式３（療養者名簿）（⑤の場合）'!$BJ108,IF(RZ$19&lt;='様式３（療養者名簿）（⑤の場合）'!$BK108,1,0),0),0)</f>
        <v>0</v>
      </c>
      <c r="SA103" s="248">
        <f>IF(SA$19-'様式３（療養者名簿）（⑤の場合）'!$BJ108+1&lt;=15,IF(SA$19&gt;='様式３（療養者名簿）（⑤の場合）'!$BJ108,IF(SA$19&lt;='様式３（療養者名簿）（⑤の場合）'!$BK108,1,0),0),0)</f>
        <v>0</v>
      </c>
      <c r="SB103" s="248">
        <f>IF(SB$19-'様式３（療養者名簿）（⑤の場合）'!$BJ108+1&lt;=15,IF(SB$19&gt;='様式３（療養者名簿）（⑤の場合）'!$BJ108,IF(SB$19&lt;='様式３（療養者名簿）（⑤の場合）'!$BK108,1,0),0),0)</f>
        <v>0</v>
      </c>
      <c r="SC103" s="248">
        <f>IF(SC$19-'様式３（療養者名簿）（⑤の場合）'!$BJ108+1&lt;=15,IF(SC$19&gt;='様式３（療養者名簿）（⑤の場合）'!$BJ108,IF(SC$19&lt;='様式３（療養者名簿）（⑤の場合）'!$BK108,1,0),0),0)</f>
        <v>0</v>
      </c>
      <c r="SD103" s="248">
        <f>IF(SD$19-'様式３（療養者名簿）（⑤の場合）'!$BJ108+1&lt;=15,IF(SD$19&gt;='様式３（療養者名簿）（⑤の場合）'!$BJ108,IF(SD$19&lt;='様式３（療養者名簿）（⑤の場合）'!$BK108,1,0),0),0)</f>
        <v>0</v>
      </c>
      <c r="SE103" s="248">
        <f>IF(SE$19-'様式３（療養者名簿）（⑤の場合）'!$BJ108+1&lt;=15,IF(SE$19&gt;='様式３（療養者名簿）（⑤の場合）'!$BJ108,IF(SE$19&lt;='様式３（療養者名簿）（⑤の場合）'!$BK108,1,0),0),0)</f>
        <v>0</v>
      </c>
      <c r="SF103" s="248">
        <f>IF(SF$19-'様式３（療養者名簿）（⑤の場合）'!$BJ108+1&lt;=15,IF(SF$19&gt;='様式３（療養者名簿）（⑤の場合）'!$BJ108,IF(SF$19&lt;='様式３（療養者名簿）（⑤の場合）'!$BK108,1,0),0),0)</f>
        <v>0</v>
      </c>
      <c r="SG103" s="248">
        <f>IF(SG$19-'様式３（療養者名簿）（⑤の場合）'!$BJ108+1&lt;=15,IF(SG$19&gt;='様式３（療養者名簿）（⑤の場合）'!$BJ108,IF(SG$19&lt;='様式３（療養者名簿）（⑤の場合）'!$BK108,1,0),0),0)</f>
        <v>0</v>
      </c>
      <c r="SH103" s="248">
        <f>IF(SH$19-'様式３（療養者名簿）（⑤の場合）'!$BJ108+1&lt;=15,IF(SH$19&gt;='様式３（療養者名簿）（⑤の場合）'!$BJ108,IF(SH$19&lt;='様式３（療養者名簿）（⑤の場合）'!$BK108,1,0),0),0)</f>
        <v>0</v>
      </c>
      <c r="SI103" s="248">
        <f>IF(SI$19-'様式３（療養者名簿）（⑤の場合）'!$BJ108+1&lt;=15,IF(SI$19&gt;='様式３（療養者名簿）（⑤の場合）'!$BJ108,IF(SI$19&lt;='様式３（療養者名簿）（⑤の場合）'!$BK108,1,0),0),0)</f>
        <v>0</v>
      </c>
      <c r="SJ103" s="248">
        <f>IF(SJ$19-'様式３（療養者名簿）（⑤の場合）'!$BJ108+1&lt;=15,IF(SJ$19&gt;='様式３（療養者名簿）（⑤の場合）'!$BJ108,IF(SJ$19&lt;='様式３（療養者名簿）（⑤の場合）'!$BK108,1,0),0),0)</f>
        <v>0</v>
      </c>
      <c r="SK103" s="248">
        <f>IF(SK$19-'様式３（療養者名簿）（⑤の場合）'!$BJ108+1&lt;=15,IF(SK$19&gt;='様式３（療養者名簿）（⑤の場合）'!$BJ108,IF(SK$19&lt;='様式３（療養者名簿）（⑤の場合）'!$BK108,1,0),0),0)</f>
        <v>0</v>
      </c>
      <c r="SL103" s="248">
        <f>IF(SL$19-'様式３（療養者名簿）（⑤の場合）'!$BJ108+1&lt;=15,IF(SL$19&gt;='様式３（療養者名簿）（⑤の場合）'!$BJ108,IF(SL$19&lt;='様式３（療養者名簿）（⑤の場合）'!$BK108,1,0),0),0)</f>
        <v>0</v>
      </c>
      <c r="SM103" s="248">
        <f>IF(SM$19-'様式３（療養者名簿）（⑤の場合）'!$BJ108+1&lt;=15,IF(SM$19&gt;='様式３（療養者名簿）（⑤の場合）'!$BJ108,IF(SM$19&lt;='様式３（療養者名簿）（⑤の場合）'!$BK108,1,0),0),0)</f>
        <v>0</v>
      </c>
      <c r="SN103" s="248">
        <f>IF(SN$19-'様式３（療養者名簿）（⑤の場合）'!$BJ108+1&lt;=15,IF(SN$19&gt;='様式３（療養者名簿）（⑤の場合）'!$BJ108,IF(SN$19&lt;='様式３（療養者名簿）（⑤の場合）'!$BK108,1,0),0),0)</f>
        <v>0</v>
      </c>
      <c r="SO103" s="248">
        <f>IF(SO$19-'様式３（療養者名簿）（⑤の場合）'!$BJ108+1&lt;=15,IF(SO$19&gt;='様式３（療養者名簿）（⑤の場合）'!$BJ108,IF(SO$19&lt;='様式３（療養者名簿）（⑤の場合）'!$BK108,1,0),0),0)</f>
        <v>0</v>
      </c>
      <c r="SP103" s="248">
        <f>IF(SP$19-'様式３（療養者名簿）（⑤の場合）'!$BJ108+1&lt;=15,IF(SP$19&gt;='様式３（療養者名簿）（⑤の場合）'!$BJ108,IF(SP$19&lt;='様式３（療養者名簿）（⑤の場合）'!$BK108,1,0),0),0)</f>
        <v>0</v>
      </c>
      <c r="SQ103" s="248">
        <f>IF(SQ$19-'様式３（療養者名簿）（⑤の場合）'!$BJ108+1&lt;=15,IF(SQ$19&gt;='様式３（療養者名簿）（⑤の場合）'!$BJ108,IF(SQ$19&lt;='様式３（療養者名簿）（⑤の場合）'!$BK108,1,0),0),0)</f>
        <v>0</v>
      </c>
      <c r="SR103" s="248">
        <f>IF(SR$19-'様式３（療養者名簿）（⑤の場合）'!$BJ108+1&lt;=15,IF(SR$19&gt;='様式３（療養者名簿）（⑤の場合）'!$BJ108,IF(SR$19&lt;='様式３（療養者名簿）（⑤の場合）'!$BK108,1,0),0),0)</f>
        <v>0</v>
      </c>
      <c r="SS103" s="248">
        <f>IF(SS$19-'様式３（療養者名簿）（⑤の場合）'!$BJ108+1&lt;=15,IF(SS$19&gt;='様式３（療養者名簿）（⑤の場合）'!$BJ108,IF(SS$19&lt;='様式３（療養者名簿）（⑤の場合）'!$BK108,1,0),0),0)</f>
        <v>0</v>
      </c>
      <c r="ST103" s="248">
        <f>IF(ST$19-'様式３（療養者名簿）（⑤の場合）'!$BJ108+1&lt;=15,IF(ST$19&gt;='様式３（療養者名簿）（⑤の場合）'!$BJ108,IF(ST$19&lt;='様式３（療養者名簿）（⑤の場合）'!$BK108,1,0),0),0)</f>
        <v>0</v>
      </c>
      <c r="SU103" s="248">
        <f>IF(SU$19-'様式３（療養者名簿）（⑤の場合）'!$BJ108+1&lt;=15,IF(SU$19&gt;='様式３（療養者名簿）（⑤の場合）'!$BJ108,IF(SU$19&lt;='様式３（療養者名簿）（⑤の場合）'!$BK108,1,0),0),0)</f>
        <v>0</v>
      </c>
      <c r="SV103" s="248">
        <f>IF(SV$19-'様式３（療養者名簿）（⑤の場合）'!$BJ108+1&lt;=15,IF(SV$19&gt;='様式３（療養者名簿）（⑤の場合）'!$BJ108,IF(SV$19&lt;='様式３（療養者名簿）（⑤の場合）'!$BK108,1,0),0),0)</f>
        <v>0</v>
      </c>
      <c r="SW103" s="248">
        <f>IF(SW$19-'様式３（療養者名簿）（⑤の場合）'!$BJ108+1&lt;=15,IF(SW$19&gt;='様式３（療養者名簿）（⑤の場合）'!$BJ108,IF(SW$19&lt;='様式３（療養者名簿）（⑤の場合）'!$BK108,1,0),0),0)</f>
        <v>0</v>
      </c>
      <c r="SX103" s="248">
        <f>IF(SX$19-'様式３（療養者名簿）（⑤の場合）'!$BJ108+1&lt;=15,IF(SX$19&gt;='様式３（療養者名簿）（⑤の場合）'!$BJ108,IF(SX$19&lt;='様式３（療養者名簿）（⑤の場合）'!$BK108,1,0),0),0)</f>
        <v>0</v>
      </c>
      <c r="SY103" s="248">
        <f>IF(SY$19-'様式３（療養者名簿）（⑤の場合）'!$BJ108+1&lt;=15,IF(SY$19&gt;='様式３（療養者名簿）（⑤の場合）'!$BJ108,IF(SY$19&lt;='様式３（療養者名簿）（⑤の場合）'!$BK108,1,0),0),0)</f>
        <v>0</v>
      </c>
      <c r="SZ103" s="248">
        <f>IF(SZ$19-'様式３（療養者名簿）（⑤の場合）'!$BJ108+1&lt;=15,IF(SZ$19&gt;='様式３（療養者名簿）（⑤の場合）'!$BJ108,IF(SZ$19&lt;='様式３（療養者名簿）（⑤の場合）'!$BK108,1,0),0),0)</f>
        <v>0</v>
      </c>
      <c r="TA103" s="248">
        <f>IF(TA$19-'様式３（療養者名簿）（⑤の場合）'!$BJ108+1&lt;=15,IF(TA$19&gt;='様式３（療養者名簿）（⑤の場合）'!$BJ108,IF(TA$19&lt;='様式３（療養者名簿）（⑤の場合）'!$BK108,1,0),0),0)</f>
        <v>0</v>
      </c>
      <c r="TB103" s="248">
        <f>IF(TB$19-'様式３（療養者名簿）（⑤の場合）'!$BJ108+1&lt;=15,IF(TB$19&gt;='様式３（療養者名簿）（⑤の場合）'!$BJ108,IF(TB$19&lt;='様式３（療養者名簿）（⑤の場合）'!$BK108,1,0),0),0)</f>
        <v>0</v>
      </c>
      <c r="TC103" s="248">
        <f>IF(TC$19-'様式３（療養者名簿）（⑤の場合）'!$BJ108+1&lt;=15,IF(TC$19&gt;='様式３（療養者名簿）（⑤の場合）'!$BJ108,IF(TC$19&lt;='様式３（療養者名簿）（⑤の場合）'!$BK108,1,0),0),0)</f>
        <v>0</v>
      </c>
      <c r="TD103" s="248">
        <f>IF(TD$19-'様式３（療養者名簿）（⑤の場合）'!$BJ108+1&lt;=15,IF(TD$19&gt;='様式３（療養者名簿）（⑤の場合）'!$BJ108,IF(TD$19&lt;='様式３（療養者名簿）（⑤の場合）'!$BK108,1,0),0),0)</f>
        <v>0</v>
      </c>
      <c r="TE103" s="248">
        <f>IF(TE$19-'様式３（療養者名簿）（⑤の場合）'!$BJ108+1&lt;=15,IF(TE$19&gt;='様式３（療養者名簿）（⑤の場合）'!$BJ108,IF(TE$19&lt;='様式３（療養者名簿）（⑤の場合）'!$BK108,1,0),0),0)</f>
        <v>0</v>
      </c>
      <c r="TF103" s="248">
        <f>IF(TF$19-'様式３（療養者名簿）（⑤の場合）'!$BJ108+1&lt;=15,IF(TF$19&gt;='様式３（療養者名簿）（⑤の場合）'!$BJ108,IF(TF$19&lt;='様式３（療養者名簿）（⑤の場合）'!$BK108,1,0),0),0)</f>
        <v>0</v>
      </c>
      <c r="TG103" s="248">
        <f>IF(TG$19-'様式３（療養者名簿）（⑤の場合）'!$BJ108+1&lt;=15,IF(TG$19&gt;='様式３（療養者名簿）（⑤の場合）'!$BJ108,IF(TG$19&lt;='様式３（療養者名簿）（⑤の場合）'!$BK108,1,0),0),0)</f>
        <v>0</v>
      </c>
      <c r="TH103" s="248">
        <f>IF(TH$19-'様式３（療養者名簿）（⑤の場合）'!$BJ108+1&lt;=15,IF(TH$19&gt;='様式３（療養者名簿）（⑤の場合）'!$BJ108,IF(TH$19&lt;='様式３（療養者名簿）（⑤の場合）'!$BK108,1,0),0),0)</f>
        <v>0</v>
      </c>
      <c r="TI103" s="248">
        <f>IF(TI$19-'様式３（療養者名簿）（⑤の場合）'!$BJ108+1&lt;=15,IF(TI$19&gt;='様式３（療養者名簿）（⑤の場合）'!$BJ108,IF(TI$19&lt;='様式３（療養者名簿）（⑤の場合）'!$BK108,1,0),0),0)</f>
        <v>0</v>
      </c>
      <c r="TJ103" s="248">
        <f>IF(TJ$19-'様式３（療養者名簿）（⑤の場合）'!$BJ108+1&lt;=15,IF(TJ$19&gt;='様式３（療養者名簿）（⑤の場合）'!$BJ108,IF(TJ$19&lt;='様式３（療養者名簿）（⑤の場合）'!$BK108,1,0),0),0)</f>
        <v>0</v>
      </c>
      <c r="TK103" s="248">
        <f>IF(TK$19-'様式３（療養者名簿）（⑤の場合）'!$BJ108+1&lt;=15,IF(TK$19&gt;='様式３（療養者名簿）（⑤の場合）'!$BJ108,IF(TK$19&lt;='様式３（療養者名簿）（⑤の場合）'!$BK108,1,0),0),0)</f>
        <v>0</v>
      </c>
      <c r="TL103" s="248">
        <f>IF(TL$19-'様式３（療養者名簿）（⑤の場合）'!$BJ108+1&lt;=15,IF(TL$19&gt;='様式３（療養者名簿）（⑤の場合）'!$BJ108,IF(TL$19&lt;='様式３（療養者名簿）（⑤の場合）'!$BK108,1,0),0),0)</f>
        <v>0</v>
      </c>
      <c r="TM103" s="248">
        <f>IF(TM$19-'様式３（療養者名簿）（⑤の場合）'!$BJ108+1&lt;=15,IF(TM$19&gt;='様式３（療養者名簿）（⑤の場合）'!$BJ108,IF(TM$19&lt;='様式３（療養者名簿）（⑤の場合）'!$BK108,1,0),0),0)</f>
        <v>0</v>
      </c>
      <c r="TN103" s="248">
        <f>IF(TN$19-'様式３（療養者名簿）（⑤の場合）'!$BJ108+1&lt;=15,IF(TN$19&gt;='様式３（療養者名簿）（⑤の場合）'!$BJ108,IF(TN$19&lt;='様式３（療養者名簿）（⑤の場合）'!$BK108,1,0),0),0)</f>
        <v>0</v>
      </c>
      <c r="TO103" s="248">
        <f>IF(TO$19-'様式３（療養者名簿）（⑤の場合）'!$BJ108+1&lt;=15,IF(TO$19&gt;='様式３（療養者名簿）（⑤の場合）'!$BJ108,IF(TO$19&lt;='様式３（療養者名簿）（⑤の場合）'!$BK108,1,0),0),0)</f>
        <v>0</v>
      </c>
      <c r="TP103" s="248">
        <f>IF(TP$19-'様式３（療養者名簿）（⑤の場合）'!$BJ108+1&lt;=15,IF(TP$19&gt;='様式３（療養者名簿）（⑤の場合）'!$BJ108,IF(TP$19&lt;='様式３（療養者名簿）（⑤の場合）'!$BK108,1,0),0),0)</f>
        <v>0</v>
      </c>
      <c r="TQ103" s="248">
        <f>IF(TQ$19-'様式３（療養者名簿）（⑤の場合）'!$BJ108+1&lt;=15,IF(TQ$19&gt;='様式３（療養者名簿）（⑤の場合）'!$BJ108,IF(TQ$19&lt;='様式３（療養者名簿）（⑤の場合）'!$BK108,1,0),0),0)</f>
        <v>0</v>
      </c>
      <c r="TR103" s="248">
        <f>IF(TR$19-'様式３（療養者名簿）（⑤の場合）'!$BJ108+1&lt;=15,IF(TR$19&gt;='様式３（療養者名簿）（⑤の場合）'!$BJ108,IF(TR$19&lt;='様式３（療養者名簿）（⑤の場合）'!$BK108,1,0),0),0)</f>
        <v>0</v>
      </c>
      <c r="TS103" s="248">
        <f>IF(TS$19-'様式３（療養者名簿）（⑤の場合）'!$BJ108+1&lt;=15,IF(TS$19&gt;='様式３（療養者名簿）（⑤の場合）'!$BJ108,IF(TS$19&lt;='様式３（療養者名簿）（⑤の場合）'!$BK108,1,0),0),0)</f>
        <v>0</v>
      </c>
      <c r="TT103" s="248">
        <f>IF(TT$19-'様式３（療養者名簿）（⑤の場合）'!$BJ108+1&lt;=15,IF(TT$19&gt;='様式３（療養者名簿）（⑤の場合）'!$BJ108,IF(TT$19&lt;='様式３（療養者名簿）（⑤の場合）'!$BK108,1,0),0),0)</f>
        <v>0</v>
      </c>
      <c r="TU103" s="248">
        <f>IF(TU$19-'様式３（療養者名簿）（⑤の場合）'!$BJ108+1&lt;=15,IF(TU$19&gt;='様式３（療養者名簿）（⑤の場合）'!$BJ108,IF(TU$19&lt;='様式３（療養者名簿）（⑤の場合）'!$BK108,1,0),0),0)</f>
        <v>0</v>
      </c>
      <c r="TV103" s="248">
        <f>IF(TV$19-'様式３（療養者名簿）（⑤の場合）'!$BJ108+1&lt;=15,IF(TV$19&gt;='様式３（療養者名簿）（⑤の場合）'!$BJ108,IF(TV$19&lt;='様式３（療養者名簿）（⑤の場合）'!$BK108,1,0),0),0)</f>
        <v>0</v>
      </c>
      <c r="TW103" s="248">
        <f>IF(TW$19-'様式３（療養者名簿）（⑤の場合）'!$BJ108+1&lt;=15,IF(TW$19&gt;='様式３（療養者名簿）（⑤の場合）'!$BJ108,IF(TW$19&lt;='様式３（療養者名簿）（⑤の場合）'!$BK108,1,0),0),0)</f>
        <v>0</v>
      </c>
      <c r="TX103" s="248">
        <f>IF(TX$19-'様式３（療養者名簿）（⑤の場合）'!$BJ108+1&lt;=15,IF(TX$19&gt;='様式３（療養者名簿）（⑤の場合）'!$BJ108,IF(TX$19&lt;='様式３（療養者名簿）（⑤の場合）'!$BK108,1,0),0),0)</f>
        <v>0</v>
      </c>
      <c r="TY103" s="248">
        <f>IF(TY$19-'様式３（療養者名簿）（⑤の場合）'!$BJ108+1&lt;=15,IF(TY$19&gt;='様式３（療養者名簿）（⑤の場合）'!$BJ108,IF(TY$19&lt;='様式３（療養者名簿）（⑤の場合）'!$BK108,1,0),0),0)</f>
        <v>0</v>
      </c>
      <c r="TZ103" s="248">
        <f>IF(TZ$19-'様式３（療養者名簿）（⑤の場合）'!$BJ108+1&lt;=15,IF(TZ$19&gt;='様式３（療養者名簿）（⑤の場合）'!$BJ108,IF(TZ$19&lt;='様式３（療養者名簿）（⑤の場合）'!$BK108,1,0),0),0)</f>
        <v>0</v>
      </c>
      <c r="UA103" s="248">
        <f>IF(UA$19-'様式３（療養者名簿）（⑤の場合）'!$BJ108+1&lt;=15,IF(UA$19&gt;='様式３（療養者名簿）（⑤の場合）'!$BJ108,IF(UA$19&lt;='様式３（療養者名簿）（⑤の場合）'!$BK108,1,0),0),0)</f>
        <v>0</v>
      </c>
      <c r="UB103" s="248">
        <f>IF(UB$19-'様式３（療養者名簿）（⑤の場合）'!$BJ108+1&lt;=15,IF(UB$19&gt;='様式３（療養者名簿）（⑤の場合）'!$BJ108,IF(UB$19&lt;='様式３（療養者名簿）（⑤の場合）'!$BK108,1,0),0),0)</f>
        <v>0</v>
      </c>
      <c r="UC103" s="248">
        <f>IF(UC$19-'様式３（療養者名簿）（⑤の場合）'!$BJ108+1&lt;=15,IF(UC$19&gt;='様式３（療養者名簿）（⑤の場合）'!$BJ108,IF(UC$19&lt;='様式３（療養者名簿）（⑤の場合）'!$BK108,1,0),0),0)</f>
        <v>0</v>
      </c>
      <c r="UD103" s="372">
        <f>IF(UD$19-'様式３（療養者名簿）（⑤の場合）'!$BJ108+1&lt;=15,IF(UD$19&gt;='様式３（療養者名簿）（⑤の場合）'!$BJ108,IF(UD$19&lt;='様式３（療養者名簿）（⑤の場合）'!$BK108,1,0),0),0)</f>
        <v>0</v>
      </c>
      <c r="UE103" s="372">
        <f>IF(UE$19-'様式３（療養者名簿）（⑤の場合）'!$BJ108+1&lt;=15,IF(UE$19&gt;='様式３（療養者名簿）（⑤の場合）'!$BJ108,IF(UE$19&lt;='様式３（療養者名簿）（⑤の場合）'!$BK108,1,0),0),0)</f>
        <v>0</v>
      </c>
      <c r="UF103" s="372">
        <f>IF(UF$19-'様式３（療養者名簿）（⑤の場合）'!$BJ108+1&lt;=15,IF(UF$19&gt;='様式３（療養者名簿）（⑤の場合）'!$BJ108,IF(UF$19&lt;='様式３（療養者名簿）（⑤の場合）'!$BK108,1,0),0),0)</f>
        <v>0</v>
      </c>
      <c r="UG103" s="372">
        <f>IF(UG$19-'様式３（療養者名簿）（⑤の場合）'!$BJ108+1&lt;=15,IF(UG$19&gt;='様式３（療養者名簿）（⑤の場合）'!$BJ108,IF(UG$19&lt;='様式３（療養者名簿）（⑤の場合）'!$BK108,1,0),0),0)</f>
        <v>0</v>
      </c>
      <c r="UH103" s="372">
        <f>IF(UH$19-'様式３（療養者名簿）（⑤の場合）'!$BJ108+1&lt;=15,IF(UH$19&gt;='様式３（療養者名簿）（⑤の場合）'!$BJ108,IF(UH$19&lt;='様式３（療養者名簿）（⑤の場合）'!$BK108,1,0),0),0)</f>
        <v>0</v>
      </c>
      <c r="UI103" s="372">
        <f>IF(UI$19-'様式３（療養者名簿）（⑤の場合）'!$BJ108+1&lt;=15,IF(UI$19&gt;='様式３（療養者名簿）（⑤の場合）'!$BJ108,IF(UI$19&lt;='様式３（療養者名簿）（⑤の場合）'!$BK108,1,0),0),0)</f>
        <v>0</v>
      </c>
      <c r="UJ103" s="372">
        <f>IF(UJ$19-'様式３（療養者名簿）（⑤の場合）'!$BJ108+1&lt;=15,IF(UJ$19&gt;='様式３（療養者名簿）（⑤の場合）'!$BJ108,IF(UJ$19&lt;='様式３（療養者名簿）（⑤の場合）'!$BK108,1,0),0),0)</f>
        <v>0</v>
      </c>
      <c r="UK103" s="372">
        <f>IF(UK$19-'様式３（療養者名簿）（⑤の場合）'!$BJ108+1&lt;=15,IF(UK$19&gt;='様式３（療養者名簿）（⑤の場合）'!$BJ108,IF(UK$19&lt;='様式３（療養者名簿）（⑤の場合）'!$BK108,1,0),0),0)</f>
        <v>0</v>
      </c>
      <c r="UL103" s="372">
        <f>IF(UL$19-'様式３（療養者名簿）（⑤の場合）'!$BJ108+1&lt;=15,IF(UL$19&gt;='様式３（療養者名簿）（⑤の場合）'!$BJ108,IF(UL$19&lt;='様式３（療養者名簿）（⑤の場合）'!$BK108,1,0),0),0)</f>
        <v>0</v>
      </c>
      <c r="UM103" s="372">
        <f>IF(UM$19-'様式３（療養者名簿）（⑤の場合）'!$BJ108+1&lt;=15,IF(UM$19&gt;='様式３（療養者名簿）（⑤の場合）'!$BJ108,IF(UM$19&lt;='様式３（療養者名簿）（⑤の場合）'!$BK108,1,0),0),0)</f>
        <v>0</v>
      </c>
      <c r="UN103" s="372">
        <f>IF(UN$19-'様式３（療養者名簿）（⑤の場合）'!$BJ108+1&lt;=15,IF(UN$19&gt;='様式３（療養者名簿）（⑤の場合）'!$BJ108,IF(UN$19&lt;='様式３（療養者名簿）（⑤の場合）'!$BK108,1,0),0),0)</f>
        <v>0</v>
      </c>
      <c r="UO103" s="372">
        <f>IF(UO$19-'様式３（療養者名簿）（⑤の場合）'!$BJ108+1&lt;=15,IF(UO$19&gt;='様式３（療養者名簿）（⑤の場合）'!$BJ108,IF(UO$19&lt;='様式３（療養者名簿）（⑤の場合）'!$BK108,1,0),0),0)</f>
        <v>0</v>
      </c>
      <c r="UP103" s="372">
        <f>IF(UP$19-'様式３（療養者名簿）（⑤の場合）'!$BJ108+1&lt;=15,IF(UP$19&gt;='様式３（療養者名簿）（⑤の場合）'!$BJ108,IF(UP$19&lt;='様式３（療養者名簿）（⑤の場合）'!$BK108,1,0),0),0)</f>
        <v>0</v>
      </c>
      <c r="UQ103" s="372">
        <f>IF(UQ$19-'様式３（療養者名簿）（⑤の場合）'!$BJ108+1&lt;=15,IF(UQ$19&gt;='様式３（療養者名簿）（⑤の場合）'!$BJ108,IF(UQ$19&lt;='様式３（療養者名簿）（⑤の場合）'!$BK108,1,0),0),0)</f>
        <v>0</v>
      </c>
      <c r="UR103" s="372">
        <f>IF(UR$19-'様式３（療養者名簿）（⑤の場合）'!$BJ108+1&lt;=15,IF(UR$19&gt;='様式３（療養者名簿）（⑤の場合）'!$BJ108,IF(UR$19&lt;='様式３（療養者名簿）（⑤の場合）'!$BK108,1,0),0),0)</f>
        <v>0</v>
      </c>
      <c r="US103" s="372">
        <f>IF(US$19-'様式３（療養者名簿）（⑤の場合）'!$BJ108+1&lt;=15,IF(US$19&gt;='様式３（療養者名簿）（⑤の場合）'!$BJ108,IF(US$19&lt;='様式３（療養者名簿）（⑤の場合）'!$BK108,1,0),0),0)</f>
        <v>0</v>
      </c>
      <c r="UT103" s="372">
        <f>IF(UT$19-'様式３（療養者名簿）（⑤の場合）'!$BJ108+1&lt;=15,IF(UT$19&gt;='様式３（療養者名簿）（⑤の場合）'!$BJ108,IF(UT$19&lt;='様式３（療養者名簿）（⑤の場合）'!$BK108,1,0),0),0)</f>
        <v>0</v>
      </c>
      <c r="UU103" s="372">
        <f>IF(UU$19-'様式３（療養者名簿）（⑤の場合）'!$BJ108+1&lt;=15,IF(UU$19&gt;='様式３（療養者名簿）（⑤の場合）'!$BJ108,IF(UU$19&lt;='様式３（療養者名簿）（⑤の場合）'!$BK108,1,0),0),0)</f>
        <v>0</v>
      </c>
      <c r="UV103" s="372">
        <f>IF(UV$19-'様式３（療養者名簿）（⑤の場合）'!$BJ108+1&lt;=15,IF(UV$19&gt;='様式３（療養者名簿）（⑤の場合）'!$BJ108,IF(UV$19&lt;='様式３（療養者名簿）（⑤の場合）'!$BK108,1,0),0),0)</f>
        <v>0</v>
      </c>
      <c r="UW103" s="372">
        <f>IF(UW$19-'様式３（療養者名簿）（⑤の場合）'!$BJ108+1&lt;=15,IF(UW$19&gt;='様式３（療養者名簿）（⑤の場合）'!$BJ108,IF(UW$19&lt;='様式３（療養者名簿）（⑤の場合）'!$BK108,1,0),0),0)</f>
        <v>0</v>
      </c>
      <c r="UX103" s="372">
        <f>IF(UX$19-'様式３（療養者名簿）（⑤の場合）'!$BJ108+1&lt;=15,IF(UX$19&gt;='様式３（療養者名簿）（⑤の場合）'!$BJ108,IF(UX$19&lt;='様式３（療養者名簿）（⑤の場合）'!$BK108,1,0),0),0)</f>
        <v>0</v>
      </c>
      <c r="UY103" s="372">
        <f>IF(UY$19-'様式３（療養者名簿）（⑤の場合）'!$BJ108+1&lt;=15,IF(UY$19&gt;='様式３（療養者名簿）（⑤の場合）'!$BJ108,IF(UY$19&lt;='様式３（療養者名簿）（⑤の場合）'!$BK108,1,0),0),0)</f>
        <v>0</v>
      </c>
      <c r="UZ103" s="372">
        <f>IF(UZ$19-'様式３（療養者名簿）（⑤の場合）'!$BJ108+1&lt;=15,IF(UZ$19&gt;='様式３（療養者名簿）（⑤の場合）'!$BJ108,IF(UZ$19&lt;='様式３（療養者名簿）（⑤の場合）'!$BK108,1,0),0),0)</f>
        <v>0</v>
      </c>
      <c r="VA103" s="372">
        <f>IF(VA$19-'様式３（療養者名簿）（⑤の場合）'!$BJ108+1&lt;=15,IF(VA$19&gt;='様式３（療養者名簿）（⑤の場合）'!$BJ108,IF(VA$19&lt;='様式３（療養者名簿）（⑤の場合）'!$BK108,1,0),0),0)</f>
        <v>0</v>
      </c>
      <c r="VB103" s="372">
        <f>IF(VB$19-'様式３（療養者名簿）（⑤の場合）'!$BJ108+1&lt;=15,IF(VB$19&gt;='様式３（療養者名簿）（⑤の場合）'!$BJ108,IF(VB$19&lt;='様式３（療養者名簿）（⑤の場合）'!$BK108,1,0),0),0)</f>
        <v>0</v>
      </c>
      <c r="VC103" s="372">
        <f>IF(VC$19-'様式３（療養者名簿）（⑤の場合）'!$BJ108+1&lt;=15,IF(VC$19&gt;='様式３（療養者名簿）（⑤の場合）'!$BJ108,IF(VC$19&lt;='様式３（療養者名簿）（⑤の場合）'!$BK108,1,0),0),0)</f>
        <v>0</v>
      </c>
      <c r="VD103" s="372">
        <f>IF(VD$19-'様式３（療養者名簿）（⑤の場合）'!$BJ108+1&lt;=15,IF(VD$19&gt;='様式３（療養者名簿）（⑤の場合）'!$BJ108,IF(VD$19&lt;='様式３（療養者名簿）（⑤の場合）'!$BK108,1,0),0),0)</f>
        <v>0</v>
      </c>
      <c r="VE103" s="372">
        <f>IF(VE$19-'様式３（療養者名簿）（⑤の場合）'!$BJ108+1&lt;=15,IF(VE$19&gt;='様式３（療養者名簿）（⑤の場合）'!$BJ108,IF(VE$19&lt;='様式３（療養者名簿）（⑤の場合）'!$BK108,1,0),0),0)</f>
        <v>0</v>
      </c>
      <c r="VF103" s="372">
        <f>IF(VF$19-'様式３（療養者名簿）（⑤の場合）'!$BJ108+1&lt;=15,IF(VF$19&gt;='様式３（療養者名簿）（⑤の場合）'!$BJ108,IF(VF$19&lt;='様式３（療養者名簿）（⑤の場合）'!$BK108,1,0),0),0)</f>
        <v>0</v>
      </c>
      <c r="VG103" s="372">
        <f>IF(VG$19-'様式３（療養者名簿）（⑤の場合）'!$BJ108+1&lt;=15,IF(VG$19&gt;='様式３（療養者名簿）（⑤の場合）'!$BJ108,IF(VG$19&lt;='様式３（療養者名簿）（⑤の場合）'!$BK108,1,0),0),0)</f>
        <v>0</v>
      </c>
      <c r="VH103" s="372">
        <f>IF(VH$19-'様式３（療養者名簿）（⑤の場合）'!$BJ108+1&lt;=15,IF(VH$19&gt;='様式３（療養者名簿）（⑤の場合）'!$BJ108,IF(VH$19&lt;='様式３（療養者名簿）（⑤の場合）'!$BK108,1,0),0),0)</f>
        <v>0</v>
      </c>
      <c r="VI103" s="372">
        <f>IF(VI$19-'様式３（療養者名簿）（⑤の場合）'!$BJ108+1&lt;=15,IF(VI$19&gt;='様式３（療養者名簿）（⑤の場合）'!$BJ108,IF(VI$19&lt;='様式３（療養者名簿）（⑤の場合）'!$BK108,1,0),0),0)</f>
        <v>0</v>
      </c>
      <c r="VJ103" s="372">
        <f>IF(VJ$19-'様式３（療養者名簿）（⑤の場合）'!$BJ108+1&lt;=15,IF(VJ$19&gt;='様式３（療養者名簿）（⑤の場合）'!$BJ108,IF(VJ$19&lt;='様式３（療養者名簿）（⑤の場合）'!$BK108,1,0),0),0)</f>
        <v>0</v>
      </c>
      <c r="VK103" s="372">
        <f>IF(VK$19-'様式３（療養者名簿）（⑤の場合）'!$BJ108+1&lt;=15,IF(VK$19&gt;='様式３（療養者名簿）（⑤の場合）'!$BJ108,IF(VK$19&lt;='様式３（療養者名簿）（⑤の場合）'!$BK108,1,0),0),0)</f>
        <v>0</v>
      </c>
      <c r="VL103" s="372">
        <f>IF(VL$19-'様式３（療養者名簿）（⑤の場合）'!$BJ108+1&lt;=15,IF(VL$19&gt;='様式３（療養者名簿）（⑤の場合）'!$BJ108,IF(VL$19&lt;='様式３（療養者名簿）（⑤の場合）'!$BK108,1,0),0),0)</f>
        <v>0</v>
      </c>
      <c r="VM103" s="372">
        <f>IF(VM$19-'様式３（療養者名簿）（⑤の場合）'!$BJ108+1&lt;=15,IF(VM$19&gt;='様式３（療養者名簿）（⑤の場合）'!$BJ108,IF(VM$19&lt;='様式３（療養者名簿）（⑤の場合）'!$BK108,1,0),0),0)</f>
        <v>0</v>
      </c>
      <c r="VN103" s="372">
        <f>IF(VN$19-'様式３（療養者名簿）（⑤の場合）'!$BJ108+1&lt;=15,IF(VN$19&gt;='様式３（療養者名簿）（⑤の場合）'!$BJ108,IF(VN$19&lt;='様式３（療養者名簿）（⑤の場合）'!$BK108,1,0),0),0)</f>
        <v>0</v>
      </c>
      <c r="VO103" s="372">
        <f>IF(VO$19-'様式３（療養者名簿）（⑤の場合）'!$BJ108+1&lt;=15,IF(VO$19&gt;='様式３（療養者名簿）（⑤の場合）'!$BJ108,IF(VO$19&lt;='様式３（療養者名簿）（⑤の場合）'!$BK108,1,0),0),0)</f>
        <v>0</v>
      </c>
      <c r="VP103" s="372">
        <f>IF(VP$19-'様式３（療養者名簿）（⑤の場合）'!$BJ108+1&lt;=15,IF(VP$19&gt;='様式３（療養者名簿）（⑤の場合）'!$BJ108,IF(VP$19&lt;='様式３（療養者名簿）（⑤の場合）'!$BK108,1,0),0),0)</f>
        <v>0</v>
      </c>
      <c r="VQ103" s="372">
        <f>IF(VQ$19-'様式３（療養者名簿）（⑤の場合）'!$BJ108+1&lt;=15,IF(VQ$19&gt;='様式３（療養者名簿）（⑤の場合）'!$BJ108,IF(VQ$19&lt;='様式３（療養者名簿）（⑤の場合）'!$BK108,1,0),0),0)</f>
        <v>0</v>
      </c>
      <c r="VR103" s="372">
        <f>IF(VR$19-'様式３（療養者名簿）（⑤の場合）'!$BJ108+1&lt;=15,IF(VR$19&gt;='様式３（療養者名簿）（⑤の場合）'!$BJ108,IF(VR$19&lt;='様式３（療養者名簿）（⑤の場合）'!$BK108,1,0),0),0)</f>
        <v>0</v>
      </c>
      <c r="VS103" s="372">
        <f>IF(VS$19-'様式３（療養者名簿）（⑤の場合）'!$BJ108+1&lt;=15,IF(VS$19&gt;='様式３（療養者名簿）（⑤の場合）'!$BJ108,IF(VS$19&lt;='様式３（療養者名簿）（⑤の場合）'!$BK108,1,0),0),0)</f>
        <v>0</v>
      </c>
      <c r="VT103" s="372">
        <f>IF(VT$19-'様式３（療養者名簿）（⑤の場合）'!$BJ108+1&lt;=15,IF(VT$19&gt;='様式３（療養者名簿）（⑤の場合）'!$BJ108,IF(VT$19&lt;='様式３（療養者名簿）（⑤の場合）'!$BK108,1,0),0),0)</f>
        <v>0</v>
      </c>
      <c r="VU103" s="372">
        <f>IF(VU$19-'様式３（療養者名簿）（⑤の場合）'!$BJ108+1&lt;=15,IF(VU$19&gt;='様式３（療養者名簿）（⑤の場合）'!$BJ108,IF(VU$19&lt;='様式３（療養者名簿）（⑤の場合）'!$BK108,1,0),0),0)</f>
        <v>0</v>
      </c>
      <c r="VV103" s="372">
        <f>IF(VV$19-'様式３（療養者名簿）（⑤の場合）'!$BJ108+1&lt;=15,IF(VV$19&gt;='様式３（療養者名簿）（⑤の場合）'!$BJ108,IF(VV$19&lt;='様式３（療養者名簿）（⑤の場合）'!$BK108,1,0),0),0)</f>
        <v>0</v>
      </c>
      <c r="VW103" s="372">
        <f>IF(VW$19-'様式３（療養者名簿）（⑤の場合）'!$BJ108+1&lt;=15,IF(VW$19&gt;='様式３（療養者名簿）（⑤の場合）'!$BJ108,IF(VW$19&lt;='様式３（療養者名簿）（⑤の場合）'!$BK108,1,0),0),0)</f>
        <v>0</v>
      </c>
      <c r="VX103" s="372">
        <f>IF(VX$19-'様式３（療養者名簿）（⑤の場合）'!$BJ108+1&lt;=15,IF(VX$19&gt;='様式３（療養者名簿）（⑤の場合）'!$BJ108,IF(VX$19&lt;='様式３（療養者名簿）（⑤の場合）'!$BK108,1,0),0),0)</f>
        <v>0</v>
      </c>
      <c r="VY103" s="372">
        <f>IF(VY$19-'様式３（療養者名簿）（⑤の場合）'!$BJ108+1&lt;=15,IF(VY$19&gt;='様式３（療養者名簿）（⑤の場合）'!$BJ108,IF(VY$19&lt;='様式３（療養者名簿）（⑤の場合）'!$BK108,1,0),0),0)</f>
        <v>0</v>
      </c>
      <c r="VZ103" s="372">
        <f>IF(VZ$19-'様式３（療養者名簿）（⑤の場合）'!$BJ108+1&lt;=15,IF(VZ$19&gt;='様式３（療養者名簿）（⑤の場合）'!$BJ108,IF(VZ$19&lt;='様式３（療養者名簿）（⑤の場合）'!$BK108,1,0),0),0)</f>
        <v>0</v>
      </c>
      <c r="WA103" s="372">
        <f>IF(WA$19-'様式３（療養者名簿）（⑤の場合）'!$BJ108+1&lt;=15,IF(WA$19&gt;='様式３（療養者名簿）（⑤の場合）'!$BJ108,IF(WA$19&lt;='様式３（療養者名簿）（⑤の場合）'!$BK108,1,0),0),0)</f>
        <v>0</v>
      </c>
      <c r="WB103" s="372">
        <f>IF(WB$19-'様式３（療養者名簿）（⑤の場合）'!$BJ108+1&lt;=15,IF(WB$19&gt;='様式３（療養者名簿）（⑤の場合）'!$BJ108,IF(WB$19&lt;='様式３（療養者名簿）（⑤の場合）'!$BK108,1,0),0),0)</f>
        <v>0</v>
      </c>
      <c r="WC103" s="372">
        <f>IF(WC$19-'様式３（療養者名簿）（⑤の場合）'!$BJ108+1&lt;=15,IF(WC$19&gt;='様式３（療養者名簿）（⑤の場合）'!$BJ108,IF(WC$19&lt;='様式３（療養者名簿）（⑤の場合）'!$BK108,1,0),0),0)</f>
        <v>0</v>
      </c>
      <c r="WD103" s="372">
        <f>IF(WD$19-'様式３（療養者名簿）（⑤の場合）'!$BJ108+1&lt;=15,IF(WD$19&gt;='様式３（療養者名簿）（⑤の場合）'!$BJ108,IF(WD$19&lt;='様式３（療養者名簿）（⑤の場合）'!$BK108,1,0),0),0)</f>
        <v>0</v>
      </c>
      <c r="WE103" s="372">
        <f>IF(WE$19-'様式３（療養者名簿）（⑤の場合）'!$BJ108+1&lt;=15,IF(WE$19&gt;='様式３（療養者名簿）（⑤の場合）'!$BJ108,IF(WE$19&lt;='様式３（療養者名簿）（⑤の場合）'!$BK108,1,0),0),0)</f>
        <v>0</v>
      </c>
      <c r="WF103" s="372">
        <f>IF(WF$19-'様式３（療養者名簿）（⑤の場合）'!$BJ108+1&lt;=15,IF(WF$19&gt;='様式３（療養者名簿）（⑤の場合）'!$BJ108,IF(WF$19&lt;='様式３（療養者名簿）（⑤の場合）'!$BK108,1,0),0),0)</f>
        <v>0</v>
      </c>
      <c r="WG103" s="372">
        <f>IF(WG$19-'様式３（療養者名簿）（⑤の場合）'!$BJ108+1&lt;=15,IF(WG$19&gt;='様式３（療養者名簿）（⑤の場合）'!$BJ108,IF(WG$19&lt;='様式３（療養者名簿）（⑤の場合）'!$BK108,1,0),0),0)</f>
        <v>0</v>
      </c>
      <c r="WH103" s="372">
        <f>IF(WH$19-'様式３（療養者名簿）（⑤の場合）'!$BJ108+1&lt;=15,IF(WH$19&gt;='様式３（療養者名簿）（⑤の場合）'!$BJ108,IF(WH$19&lt;='様式３（療養者名簿）（⑤の場合）'!$BK108,1,0),0),0)</f>
        <v>0</v>
      </c>
      <c r="WI103" s="372">
        <f>IF(WI$19-'様式３（療養者名簿）（⑤の場合）'!$BJ108+1&lt;=15,IF(WI$19&gt;='様式３（療養者名簿）（⑤の場合）'!$BJ108,IF(WI$19&lt;='様式３（療養者名簿）（⑤の場合）'!$BK108,1,0),0),0)</f>
        <v>0</v>
      </c>
      <c r="WJ103" s="372">
        <f>IF(WJ$19-'様式３（療養者名簿）（⑤の場合）'!$BJ108+1&lt;=15,IF(WJ$19&gt;='様式３（療養者名簿）（⑤の場合）'!$BJ108,IF(WJ$19&lt;='様式３（療養者名簿）（⑤の場合）'!$BK108,1,0),0),0)</f>
        <v>0</v>
      </c>
      <c r="WK103" s="372">
        <f>IF(WK$19-'様式３（療養者名簿）（⑤の場合）'!$BJ108+1&lt;=15,IF(WK$19&gt;='様式３（療養者名簿）（⑤の場合）'!$BJ108,IF(WK$19&lt;='様式３（療養者名簿）（⑤の場合）'!$BK108,1,0),0),0)</f>
        <v>0</v>
      </c>
      <c r="WL103" s="372">
        <f>IF(WL$19-'様式３（療養者名簿）（⑤の場合）'!$BJ108+1&lt;=15,IF(WL$19&gt;='様式３（療養者名簿）（⑤の場合）'!$BJ108,IF(WL$19&lt;='様式３（療養者名簿）（⑤の場合）'!$BK108,1,0),0),0)</f>
        <v>0</v>
      </c>
      <c r="WM103" s="372">
        <f>IF(WM$19-'様式３（療養者名簿）（⑤の場合）'!$BJ108+1&lt;=15,IF(WM$19&gt;='様式３（療養者名簿）（⑤の場合）'!$BJ108,IF(WM$19&lt;='様式３（療養者名簿）（⑤の場合）'!$BK108,1,0),0),0)</f>
        <v>0</v>
      </c>
      <c r="WN103" s="372">
        <f>IF(WN$19-'様式３（療養者名簿）（⑤の場合）'!$BJ108+1&lt;=15,IF(WN$19&gt;='様式３（療養者名簿）（⑤の場合）'!$BJ108,IF(WN$19&lt;='様式３（療養者名簿）（⑤の場合）'!$BK108,1,0),0),0)</f>
        <v>0</v>
      </c>
      <c r="WO103" s="372">
        <f>IF(WO$19-'様式３（療養者名簿）（⑤の場合）'!$BJ108+1&lt;=15,IF(WO$19&gt;='様式３（療養者名簿）（⑤の場合）'!$BJ108,IF(WO$19&lt;='様式３（療養者名簿）（⑤の場合）'!$BK108,1,0),0),0)</f>
        <v>0</v>
      </c>
      <c r="WP103" s="372">
        <f>IF(WP$19-'様式３（療養者名簿）（⑤の場合）'!$BJ108+1&lt;=15,IF(WP$19&gt;='様式３（療養者名簿）（⑤の場合）'!$BJ108,IF(WP$19&lt;='様式３（療養者名簿）（⑤の場合）'!$BK108,1,0),0),0)</f>
        <v>0</v>
      </c>
      <c r="WQ103" s="372">
        <f>IF(WQ$19-'様式３（療養者名簿）（⑤の場合）'!$BJ108+1&lt;=15,IF(WQ$19&gt;='様式３（療養者名簿）（⑤の場合）'!$BJ108,IF(WQ$19&lt;='様式３（療養者名簿）（⑤の場合）'!$BK108,1,0),0),0)</f>
        <v>0</v>
      </c>
      <c r="WR103" s="372">
        <f>IF(WR$19-'様式３（療養者名簿）（⑤の場合）'!$BJ108+1&lt;=15,IF(WR$19&gt;='様式３（療養者名簿）（⑤の場合）'!$BJ108,IF(WR$19&lt;='様式３（療養者名簿）（⑤の場合）'!$BK108,1,0),0),0)</f>
        <v>0</v>
      </c>
      <c r="WS103" s="372">
        <f>IF(WS$19-'様式３（療養者名簿）（⑤の場合）'!$BJ108+1&lt;=15,IF(WS$19&gt;='様式３（療養者名簿）（⑤の場合）'!$BJ108,IF(WS$19&lt;='様式３（療養者名簿）（⑤の場合）'!$BK108,1,0),0),0)</f>
        <v>0</v>
      </c>
      <c r="WT103" s="372">
        <f>IF(WT$19-'様式３（療養者名簿）（⑤の場合）'!$BJ108+1&lt;=15,IF(WT$19&gt;='様式３（療養者名簿）（⑤の場合）'!$BJ108,IF(WT$19&lt;='様式３（療養者名簿）（⑤の場合）'!$BK108,1,0),0),0)</f>
        <v>0</v>
      </c>
      <c r="WU103" s="372">
        <f>IF(WU$19-'様式３（療養者名簿）（⑤の場合）'!$BJ108+1&lt;=15,IF(WU$19&gt;='様式３（療養者名簿）（⑤の場合）'!$BJ108,IF(WU$19&lt;='様式３（療養者名簿）（⑤の場合）'!$BK108,1,0),0),0)</f>
        <v>0</v>
      </c>
      <c r="WV103" s="372">
        <f>IF(WV$19-'様式３（療養者名簿）（⑤の場合）'!$BJ108+1&lt;=15,IF(WV$19&gt;='様式３（療養者名簿）（⑤の場合）'!$BJ108,IF(WV$19&lt;='様式３（療養者名簿）（⑤の場合）'!$BK108,1,0),0),0)</f>
        <v>0</v>
      </c>
      <c r="WW103" s="372">
        <f>IF(WW$19-'様式３（療養者名簿）（⑤の場合）'!$BJ108+1&lt;=15,IF(WW$19&gt;='様式３（療養者名簿）（⑤の場合）'!$BJ108,IF(WW$19&lt;='様式３（療養者名簿）（⑤の場合）'!$BK108,1,0),0),0)</f>
        <v>0</v>
      </c>
      <c r="WX103" s="372">
        <f>IF(WX$19-'様式３（療養者名簿）（⑤の場合）'!$BJ108+1&lt;=15,IF(WX$19&gt;='様式３（療養者名簿）（⑤の場合）'!$BJ108,IF(WX$19&lt;='様式３（療養者名簿）（⑤の場合）'!$BK108,1,0),0),0)</f>
        <v>0</v>
      </c>
      <c r="WY103" s="372">
        <f>IF(WY$19-'様式３（療養者名簿）（⑤の場合）'!$BJ108+1&lt;=15,IF(WY$19&gt;='様式３（療養者名簿）（⑤の場合）'!$BJ108,IF(WY$19&lt;='様式３（療養者名簿）（⑤の場合）'!$BK108,1,0),0),0)</f>
        <v>0</v>
      </c>
      <c r="WZ103" s="372">
        <f>IF(WZ$19-'様式３（療養者名簿）（⑤の場合）'!$BJ108+1&lt;=15,IF(WZ$19&gt;='様式３（療養者名簿）（⑤の場合）'!$BJ108,IF(WZ$19&lt;='様式３（療養者名簿）（⑤の場合）'!$BK108,1,0),0),0)</f>
        <v>0</v>
      </c>
      <c r="XA103" s="372">
        <f>IF(XA$19-'様式３（療養者名簿）（⑤の場合）'!$BJ108+1&lt;=15,IF(XA$19&gt;='様式３（療養者名簿）（⑤の場合）'!$BJ108,IF(XA$19&lt;='様式３（療養者名簿）（⑤の場合）'!$BK108,1,0),0),0)</f>
        <v>0</v>
      </c>
      <c r="XB103" s="372">
        <f>IF(XB$19-'様式３（療養者名簿）（⑤の場合）'!$BJ108+1&lt;=15,IF(XB$19&gt;='様式３（療養者名簿）（⑤の場合）'!$BJ108,IF(XB$19&lt;='様式３（療養者名簿）（⑤の場合）'!$BK108,1,0),0),0)</f>
        <v>0</v>
      </c>
      <c r="XC103" s="372">
        <f>IF(XC$19-'様式３（療養者名簿）（⑤の場合）'!$BJ108+1&lt;=15,IF(XC$19&gt;='様式３（療養者名簿）（⑤の場合）'!$BJ108,IF(XC$19&lt;='様式３（療養者名簿）（⑤の場合）'!$BK108,1,0),0),0)</f>
        <v>0</v>
      </c>
      <c r="XD103" s="372">
        <f>IF(XD$19-'様式３（療養者名簿）（⑤の場合）'!$BJ108+1&lt;=15,IF(XD$19&gt;='様式３（療養者名簿）（⑤の場合）'!$BJ108,IF(XD$19&lt;='様式３（療養者名簿）（⑤の場合）'!$BK108,1,0),0),0)</f>
        <v>0</v>
      </c>
      <c r="XE103" s="372">
        <f>IF(XE$19-'様式３（療養者名簿）（⑤の場合）'!$BJ108+1&lt;=15,IF(XE$19&gt;='様式３（療養者名簿）（⑤の場合）'!$BJ108,IF(XE$19&lt;='様式３（療養者名簿）（⑤の場合）'!$BK108,1,0),0),0)</f>
        <v>0</v>
      </c>
      <c r="XF103" s="372">
        <f>IF(XF$19-'様式３（療養者名簿）（⑤の場合）'!$BJ108+1&lt;=15,IF(XF$19&gt;='様式３（療養者名簿）（⑤の場合）'!$BJ108,IF(XF$19&lt;='様式３（療養者名簿）（⑤の場合）'!$BK108,1,0),0),0)</f>
        <v>0</v>
      </c>
      <c r="XG103" s="372">
        <f>IF(XG$19-'様式３（療養者名簿）（⑤の場合）'!$BJ108+1&lt;=15,IF(XG$19&gt;='様式３（療養者名簿）（⑤の場合）'!$BJ108,IF(XG$19&lt;='様式３（療養者名簿）（⑤の場合）'!$BK108,1,0),0),0)</f>
        <v>0</v>
      </c>
      <c r="XH103" s="372">
        <f>IF(XH$19-'様式３（療養者名簿）（⑤の場合）'!$BJ108+1&lt;=15,IF(XH$19&gt;='様式３（療養者名簿）（⑤の場合）'!$BJ108,IF(XH$19&lt;='様式３（療養者名簿）（⑤の場合）'!$BK108,1,0),0),0)</f>
        <v>0</v>
      </c>
      <c r="XI103" s="372">
        <f>IF(XI$19-'様式３（療養者名簿）（⑤の場合）'!$BJ108+1&lt;=15,IF(XI$19&gt;='様式３（療養者名簿）（⑤の場合）'!$BJ108,IF(XI$19&lt;='様式３（療養者名簿）（⑤の場合）'!$BK108,1,0),0),0)</f>
        <v>0</v>
      </c>
      <c r="XJ103" s="372">
        <f>IF(XJ$19-'様式３（療養者名簿）（⑤の場合）'!$BJ108+1&lt;=15,IF(XJ$19&gt;='様式３（療養者名簿）（⑤の場合）'!$BJ108,IF(XJ$19&lt;='様式３（療養者名簿）（⑤の場合）'!$BK108,1,0),0),0)</f>
        <v>0</v>
      </c>
      <c r="XK103" s="372">
        <f>IF(XK$19-'様式３（療養者名簿）（⑤の場合）'!$BJ108+1&lt;=15,IF(XK$19&gt;='様式３（療養者名簿）（⑤の場合）'!$BJ108,IF(XK$19&lt;='様式３（療養者名簿）（⑤の場合）'!$BK108,1,0),0),0)</f>
        <v>0</v>
      </c>
      <c r="XL103" s="372">
        <f>IF(XL$19-'様式３（療養者名簿）（⑤の場合）'!$BJ108+1&lt;=15,IF(XL$19&gt;='様式３（療養者名簿）（⑤の場合）'!$BJ108,IF(XL$19&lt;='様式３（療養者名簿）（⑤の場合）'!$BK108,1,0),0),0)</f>
        <v>0</v>
      </c>
      <c r="XM103" s="372">
        <f>IF(XM$19-'様式３（療養者名簿）（⑤の場合）'!$BJ108+1&lt;=15,IF(XM$19&gt;='様式３（療養者名簿）（⑤の場合）'!$BJ108,IF(XM$19&lt;='様式３（療養者名簿）（⑤の場合）'!$BK108,1,0),0),0)</f>
        <v>0</v>
      </c>
      <c r="XN103" s="372">
        <f>IF(XN$19-'様式３（療養者名簿）（⑤の場合）'!$BJ108+1&lt;=15,IF(XN$19&gt;='様式３（療養者名簿）（⑤の場合）'!$BJ108,IF(XN$19&lt;='様式３（療養者名簿）（⑤の場合）'!$BK108,1,0),0),0)</f>
        <v>0</v>
      </c>
      <c r="XO103" s="372">
        <f>IF(XO$19-'様式３（療養者名簿）（⑤の場合）'!$BJ108+1&lt;=15,IF(XO$19&gt;='様式３（療養者名簿）（⑤の場合）'!$BJ108,IF(XO$19&lt;='様式３（療養者名簿）（⑤の場合）'!$BK108,1,0),0),0)</f>
        <v>0</v>
      </c>
      <c r="XP103" s="372">
        <f>IF(XP$19-'様式３（療養者名簿）（⑤の場合）'!$BJ108+1&lt;=15,IF(XP$19&gt;='様式３（療養者名簿）（⑤の場合）'!$BJ108,IF(XP$19&lt;='様式３（療養者名簿）（⑤の場合）'!$BK108,1,0),0),0)</f>
        <v>0</v>
      </c>
      <c r="XQ103" s="372">
        <f>IF(XQ$19-'様式３（療養者名簿）（⑤の場合）'!$BJ108+1&lt;=15,IF(XQ$19&gt;='様式３（療養者名簿）（⑤の場合）'!$BJ108,IF(XQ$19&lt;='様式３（療養者名簿）（⑤の場合）'!$BK108,1,0),0),0)</f>
        <v>0</v>
      </c>
      <c r="XR103" s="372">
        <f>IF(XR$19-'様式３（療養者名簿）（⑤の場合）'!$BJ108+1&lt;=15,IF(XR$19&gt;='様式３（療養者名簿）（⑤の場合）'!$BJ108,IF(XR$19&lt;='様式３（療養者名簿）（⑤の場合）'!$BK108,1,0),0),0)</f>
        <v>0</v>
      </c>
      <c r="XS103" s="372">
        <f>IF(XS$19-'様式３（療養者名簿）（⑤の場合）'!$BJ108+1&lt;=15,IF(XS$19&gt;='様式３（療養者名簿）（⑤の場合）'!$BJ108,IF(XS$19&lt;='様式３（療養者名簿）（⑤の場合）'!$BK108,1,0),0),0)</f>
        <v>0</v>
      </c>
      <c r="XT103" s="372">
        <f>IF(XT$19-'様式３（療養者名簿）（⑤の場合）'!$BJ108+1&lt;=15,IF(XT$19&gt;='様式３（療養者名簿）（⑤の場合）'!$BJ108,IF(XT$19&lt;='様式３（療養者名簿）（⑤の場合）'!$BK108,1,0),0),0)</f>
        <v>0</v>
      </c>
      <c r="XU103" s="372">
        <f>IF(XU$19-'様式３（療養者名簿）（⑤の場合）'!$BJ108+1&lt;=15,IF(XU$19&gt;='様式３（療養者名簿）（⑤の場合）'!$BJ108,IF(XU$19&lt;='様式３（療養者名簿）（⑤の場合）'!$BK108,1,0),0),0)</f>
        <v>0</v>
      </c>
      <c r="XV103" s="372">
        <f>IF(XV$19-'様式３（療養者名簿）（⑤の場合）'!$BJ108+1&lt;=15,IF(XV$19&gt;='様式３（療養者名簿）（⑤の場合）'!$BJ108,IF(XV$19&lt;='様式３（療養者名簿）（⑤の場合）'!$BK108,1,0),0),0)</f>
        <v>0</v>
      </c>
      <c r="XW103" s="372">
        <f>IF(XW$19-'様式３（療養者名簿）（⑤の場合）'!$BJ108+1&lt;=15,IF(XW$19&gt;='様式３（療養者名簿）（⑤の場合）'!$BJ108,IF(XW$19&lt;='様式３（療養者名簿）（⑤の場合）'!$BK108,1,0),0),0)</f>
        <v>0</v>
      </c>
      <c r="XX103" s="372">
        <f>IF(XX$19-'様式３（療養者名簿）（⑤の場合）'!$BJ108+1&lt;=15,IF(XX$19&gt;='様式３（療養者名簿）（⑤の場合）'!$BJ108,IF(XX$19&lt;='様式３（療養者名簿）（⑤の場合）'!$BK108,1,0),0),0)</f>
        <v>0</v>
      </c>
      <c r="XY103" s="372">
        <f>IF(XY$19-'様式３（療養者名簿）（⑤の場合）'!$BJ108+1&lt;=15,IF(XY$19&gt;='様式３（療養者名簿）（⑤の場合）'!$BJ108,IF(XY$19&lt;='様式３（療養者名簿）（⑤の場合）'!$BK108,1,0),0),0)</f>
        <v>0</v>
      </c>
      <c r="XZ103" s="372">
        <f>IF(XZ$19-'様式３（療養者名簿）（⑤の場合）'!$BJ108+1&lt;=15,IF(XZ$19&gt;='様式３（療養者名簿）（⑤の場合）'!$BJ108,IF(XZ$19&lt;='様式３（療養者名簿）（⑤の場合）'!$BK108,1,0),0),0)</f>
        <v>0</v>
      </c>
      <c r="YA103" s="372">
        <f>IF(YA$19-'様式３（療養者名簿）（⑤の場合）'!$BJ108+1&lt;=15,IF(YA$19&gt;='様式３（療養者名簿）（⑤の場合）'!$BJ108,IF(YA$19&lt;='様式３（療養者名簿）（⑤の場合）'!$BK108,1,0),0),0)</f>
        <v>0</v>
      </c>
      <c r="YB103" s="372">
        <f>IF(YB$19-'様式３（療養者名簿）（⑤の場合）'!$BJ108+1&lt;=15,IF(YB$19&gt;='様式３（療養者名簿）（⑤の場合）'!$BJ108,IF(YB$19&lt;='様式３（療養者名簿）（⑤の場合）'!$BK108,1,0),0),0)</f>
        <v>0</v>
      </c>
      <c r="YC103" s="372">
        <f>IF(YC$19-'様式３（療養者名簿）（⑤の場合）'!$BJ108+1&lt;=15,IF(YC$19&gt;='様式３（療養者名簿）（⑤の場合）'!$BJ108,IF(YC$19&lt;='様式３（療養者名簿）（⑤の場合）'!$BK108,1,0),0),0)</f>
        <v>0</v>
      </c>
      <c r="YD103" s="372">
        <f>IF(YD$19-'様式３（療養者名簿）（⑤の場合）'!$BJ108+1&lt;=15,IF(YD$19&gt;='様式３（療養者名簿）（⑤の場合）'!$BJ108,IF(YD$19&lt;='様式３（療養者名簿）（⑤の場合）'!$BK108,1,0),0),0)</f>
        <v>0</v>
      </c>
      <c r="YE103" s="372">
        <f>IF(YE$19-'様式３（療養者名簿）（⑤の場合）'!$BJ108+1&lt;=15,IF(YE$19&gt;='様式３（療養者名簿）（⑤の場合）'!$BJ108,IF(YE$19&lt;='様式３（療養者名簿）（⑤の場合）'!$BK108,1,0),0),0)</f>
        <v>0</v>
      </c>
      <c r="YF103" s="372">
        <f>IF(YF$19-'様式３（療養者名簿）（⑤の場合）'!$BJ108+1&lt;=15,IF(YF$19&gt;='様式３（療養者名簿）（⑤の場合）'!$BJ108,IF(YF$19&lt;='様式３（療養者名簿）（⑤の場合）'!$BK108,1,0),0),0)</f>
        <v>0</v>
      </c>
      <c r="YG103" s="372">
        <f>IF(YG$19-'様式３（療養者名簿）（⑤の場合）'!$BJ108+1&lt;=15,IF(YG$19&gt;='様式３（療養者名簿）（⑤の場合）'!$BJ108,IF(YG$19&lt;='様式３（療養者名簿）（⑤の場合）'!$BK108,1,0),0),0)</f>
        <v>0</v>
      </c>
      <c r="YH103" s="372">
        <f>IF(YH$19-'様式３（療養者名簿）（⑤の場合）'!$BJ108+1&lt;=15,IF(YH$19&gt;='様式３（療養者名簿）（⑤の場合）'!$BJ108,IF(YH$19&lt;='様式３（療養者名簿）（⑤の場合）'!$BK108,1,0),0),0)</f>
        <v>0</v>
      </c>
      <c r="YI103" s="372">
        <f>IF(YI$19-'様式３（療養者名簿）（⑤の場合）'!$BJ108+1&lt;=15,IF(YI$19&gt;='様式３（療養者名簿）（⑤の場合）'!$BJ108,IF(YI$19&lt;='様式３（療養者名簿）（⑤の場合）'!$BK108,1,0),0),0)</f>
        <v>0</v>
      </c>
      <c r="YJ103" s="372">
        <f>IF(YJ$19-'様式３（療養者名簿）（⑤の場合）'!$BJ108+1&lt;=15,IF(YJ$19&gt;='様式３（療養者名簿）（⑤の場合）'!$BJ108,IF(YJ$19&lt;='様式３（療養者名簿）（⑤の場合）'!$BK108,1,0),0),0)</f>
        <v>0</v>
      </c>
      <c r="YK103" s="372">
        <f>IF(YK$19-'様式３（療養者名簿）（⑤の場合）'!$BJ108+1&lt;=15,IF(YK$19&gt;='様式３（療養者名簿）（⑤の場合）'!$BJ108,IF(YK$19&lt;='様式３（療養者名簿）（⑤の場合）'!$BK108,1,0),0),0)</f>
        <v>0</v>
      </c>
      <c r="YL103" s="372">
        <f>IF(YL$19-'様式３（療養者名簿）（⑤の場合）'!$BJ108+1&lt;=15,IF(YL$19&gt;='様式３（療養者名簿）（⑤の場合）'!$BJ108,IF(YL$19&lt;='様式３（療養者名簿）（⑤の場合）'!$BK108,1,0),0),0)</f>
        <v>0</v>
      </c>
      <c r="YM103" s="372">
        <f>IF(YM$19-'様式３（療養者名簿）（⑤の場合）'!$BJ108+1&lt;=15,IF(YM$19&gt;='様式３（療養者名簿）（⑤の場合）'!$BJ108,IF(YM$19&lt;='様式３（療養者名簿）（⑤の場合）'!$BK108,1,0),0),0)</f>
        <v>0</v>
      </c>
      <c r="YN103" s="372">
        <f>IF(YN$19-'様式３（療養者名簿）（⑤の場合）'!$BJ108+1&lt;=15,IF(YN$19&gt;='様式３（療養者名簿）（⑤の場合）'!$BJ108,IF(YN$19&lt;='様式３（療養者名簿）（⑤の場合）'!$BK108,1,0),0),0)</f>
        <v>0</v>
      </c>
      <c r="YO103" s="372">
        <f>IF(YO$19-'様式３（療養者名簿）（⑤の場合）'!$BJ108+1&lt;=15,IF(YO$19&gt;='様式３（療養者名簿）（⑤の場合）'!$BJ108,IF(YO$19&lt;='様式３（療養者名簿）（⑤の場合）'!$BK108,1,0),0),0)</f>
        <v>0</v>
      </c>
      <c r="YP103" s="372">
        <f>IF(YP$19-'様式３（療養者名簿）（⑤の場合）'!$BJ108+1&lt;=15,IF(YP$19&gt;='様式３（療養者名簿）（⑤の場合）'!$BJ108,IF(YP$19&lt;='様式３（療養者名簿）（⑤の場合）'!$BK108,1,0),0),0)</f>
        <v>0</v>
      </c>
      <c r="YQ103" s="372">
        <f>IF(YQ$19-'様式３（療養者名簿）（⑤の場合）'!$BJ108+1&lt;=15,IF(YQ$19&gt;='様式３（療養者名簿）（⑤の場合）'!$BJ108,IF(YQ$19&lt;='様式３（療養者名簿）（⑤の場合）'!$BK108,1,0),0),0)</f>
        <v>0</v>
      </c>
      <c r="YR103" s="372">
        <f>IF(YR$19-'様式３（療養者名簿）（⑤の場合）'!$BJ108+1&lt;=15,IF(YR$19&gt;='様式３（療養者名簿）（⑤の場合）'!$BJ108,IF(YR$19&lt;='様式３（療養者名簿）（⑤の場合）'!$BK108,1,0),0),0)</f>
        <v>0</v>
      </c>
      <c r="YS103" s="372">
        <f>IF(YS$19-'様式３（療養者名簿）（⑤の場合）'!$BJ108+1&lt;=15,IF(YS$19&gt;='様式３（療養者名簿）（⑤の場合）'!$BJ108,IF(YS$19&lt;='様式３（療養者名簿）（⑤の場合）'!$BK108,1,0),0),0)</f>
        <v>0</v>
      </c>
      <c r="YT103" s="372">
        <f>IF(YT$19-'様式３（療養者名簿）（⑤の場合）'!$BJ108+1&lt;=15,IF(YT$19&gt;='様式３（療養者名簿）（⑤の場合）'!$BJ108,IF(YT$19&lt;='様式３（療養者名簿）（⑤の場合）'!$BK108,1,0),0),0)</f>
        <v>0</v>
      </c>
      <c r="YU103" s="372">
        <f>IF(YU$19-'様式３（療養者名簿）（⑤の場合）'!$BJ108+1&lt;=15,IF(YU$19&gt;='様式３（療養者名簿）（⑤の場合）'!$BJ108,IF(YU$19&lt;='様式３（療養者名簿）（⑤の場合）'!$BK108,1,0),0),0)</f>
        <v>0</v>
      </c>
      <c r="YV103" s="372">
        <f>IF(YV$19-'様式３（療養者名簿）（⑤の場合）'!$BJ108+1&lt;=15,IF(YV$19&gt;='様式３（療養者名簿）（⑤の場合）'!$BJ108,IF(YV$19&lt;='様式３（療養者名簿）（⑤の場合）'!$BK108,1,0),0),0)</f>
        <v>0</v>
      </c>
      <c r="YW103" s="372">
        <f>IF(YW$19-'様式３（療養者名簿）（⑤の場合）'!$BJ108+1&lt;=15,IF(YW$19&gt;='様式３（療養者名簿）（⑤の場合）'!$BJ108,IF(YW$19&lt;='様式３（療養者名簿）（⑤の場合）'!$BK108,1,0),0),0)</f>
        <v>0</v>
      </c>
      <c r="YX103" s="372">
        <f>IF(YX$19-'様式３（療養者名簿）（⑤の場合）'!$BJ108+1&lt;=15,IF(YX$19&gt;='様式３（療養者名簿）（⑤の場合）'!$BJ108,IF(YX$19&lt;='様式３（療養者名簿）（⑤の場合）'!$BK108,1,0),0),0)</f>
        <v>0</v>
      </c>
      <c r="YY103" s="372">
        <f>IF(YY$19-'様式３（療養者名簿）（⑤の場合）'!$BJ108+1&lt;=15,IF(YY$19&gt;='様式３（療養者名簿）（⑤の場合）'!$BJ108,IF(YY$19&lt;='様式３（療養者名簿）（⑤の場合）'!$BK108,1,0),0),0)</f>
        <v>0</v>
      </c>
      <c r="YZ103" s="372">
        <f>IF(YZ$19-'様式３（療養者名簿）（⑤の場合）'!$BJ108+1&lt;=15,IF(YZ$19&gt;='様式３（療養者名簿）（⑤の場合）'!$BJ108,IF(YZ$19&lt;='様式３（療養者名簿）（⑤の場合）'!$BK108,1,0),0),0)</f>
        <v>0</v>
      </c>
      <c r="ZA103" s="372">
        <f>IF(ZA$19-'様式３（療養者名簿）（⑤の場合）'!$BJ108+1&lt;=15,IF(ZA$19&gt;='様式３（療養者名簿）（⑤の場合）'!$BJ108,IF(ZA$19&lt;='様式３（療養者名簿）（⑤の場合）'!$BK108,1,0),0),0)</f>
        <v>0</v>
      </c>
      <c r="ZB103" s="372">
        <f>IF(ZB$19-'様式３（療養者名簿）（⑤の場合）'!$BJ108+1&lt;=15,IF(ZB$19&gt;='様式３（療養者名簿）（⑤の場合）'!$BJ108,IF(ZB$19&lt;='様式３（療養者名簿）（⑤の場合）'!$BK108,1,0),0),0)</f>
        <v>0</v>
      </c>
      <c r="ZC103" s="372">
        <f>IF(ZC$19-'様式３（療養者名簿）（⑤の場合）'!$BJ108+1&lt;=15,IF(ZC$19&gt;='様式３（療養者名簿）（⑤の場合）'!$BJ108,IF(ZC$19&lt;='様式３（療養者名簿）（⑤の場合）'!$BK108,1,0),0),0)</f>
        <v>0</v>
      </c>
      <c r="ZD103" s="372">
        <f>IF(ZD$19-'様式３（療養者名簿）（⑤の場合）'!$BJ108+1&lt;=15,IF(ZD$19&gt;='様式３（療養者名簿）（⑤の場合）'!$BJ108,IF(ZD$19&lt;='様式３（療養者名簿）（⑤の場合）'!$BK108,1,0),0),0)</f>
        <v>0</v>
      </c>
      <c r="ZE103" s="372">
        <f>IF(ZE$19-'様式３（療養者名簿）（⑤の場合）'!$BJ108+1&lt;=15,IF(ZE$19&gt;='様式３（療養者名簿）（⑤の場合）'!$BJ108,IF(ZE$19&lt;='様式３（療養者名簿）（⑤の場合）'!$BK108,1,0),0),0)</f>
        <v>0</v>
      </c>
      <c r="ZF103" s="372">
        <f>IF(ZF$19-'様式３（療養者名簿）（⑤の場合）'!$BJ108+1&lt;=15,IF(ZF$19&gt;='様式３（療養者名簿）（⑤の場合）'!$BJ108,IF(ZF$19&lt;='様式３（療養者名簿）（⑤の場合）'!$BK108,1,0),0),0)</f>
        <v>0</v>
      </c>
      <c r="ZG103" s="372">
        <f>IF(ZG$19-'様式３（療養者名簿）（⑤の場合）'!$BJ108+1&lt;=15,IF(ZG$19&gt;='様式３（療養者名簿）（⑤の場合）'!$BJ108,IF(ZG$19&lt;='様式３（療養者名簿）（⑤の場合）'!$BK108,1,0),0),0)</f>
        <v>0</v>
      </c>
      <c r="ZH103" s="372">
        <f>IF(ZH$19-'様式３（療養者名簿）（⑤の場合）'!$BJ108+1&lt;=15,IF(ZH$19&gt;='様式３（療養者名簿）（⑤の場合）'!$BJ108,IF(ZH$19&lt;='様式３（療養者名簿）（⑤の場合）'!$BK108,1,0),0),0)</f>
        <v>0</v>
      </c>
      <c r="ZI103" s="372">
        <f>IF(ZI$19-'様式３（療養者名簿）（⑤の場合）'!$BJ108+1&lt;=15,IF(ZI$19&gt;='様式３（療養者名簿）（⑤の場合）'!$BJ108,IF(ZI$19&lt;='様式３（療養者名簿）（⑤の場合）'!$BK108,1,0),0),0)</f>
        <v>0</v>
      </c>
      <c r="ZJ103" s="372">
        <f>IF(ZJ$19-'様式３（療養者名簿）（⑤の場合）'!$BJ108+1&lt;=15,IF(ZJ$19&gt;='様式３（療養者名簿）（⑤の場合）'!$BJ108,IF(ZJ$19&lt;='様式３（療養者名簿）（⑤の場合）'!$BK108,1,0),0),0)</f>
        <v>0</v>
      </c>
      <c r="ZK103" s="372">
        <f>IF(ZK$19-'様式３（療養者名簿）（⑤の場合）'!$BJ108+1&lt;=15,IF(ZK$19&gt;='様式３（療養者名簿）（⑤の場合）'!$BJ108,IF(ZK$19&lt;='様式３（療養者名簿）（⑤の場合）'!$BK108,1,0),0),0)</f>
        <v>0</v>
      </c>
      <c r="ZL103" s="372">
        <f>IF(ZL$19-'様式３（療養者名簿）（⑤の場合）'!$BJ108+1&lt;=15,IF(ZL$19&gt;='様式３（療養者名簿）（⑤の場合）'!$BJ108,IF(ZL$19&lt;='様式３（療養者名簿）（⑤の場合）'!$BK108,1,0),0),0)</f>
        <v>0</v>
      </c>
      <c r="ZM103" s="372">
        <f>IF(ZM$19-'様式３（療養者名簿）（⑤の場合）'!$BJ108+1&lt;=15,IF(ZM$19&gt;='様式３（療養者名簿）（⑤の場合）'!$BJ108,IF(ZM$19&lt;='様式３（療養者名簿）（⑤の場合）'!$BK108,1,0),0),0)</f>
        <v>0</v>
      </c>
      <c r="ZN103" s="372">
        <f>IF(ZN$19-'様式３（療養者名簿）（⑤の場合）'!$BJ108+1&lt;=15,IF(ZN$19&gt;='様式３（療養者名簿）（⑤の場合）'!$BJ108,IF(ZN$19&lt;='様式３（療養者名簿）（⑤の場合）'!$BK108,1,0),0),0)</f>
        <v>0</v>
      </c>
      <c r="ZO103" s="372">
        <f>IF(ZO$19-'様式３（療養者名簿）（⑤の場合）'!$BJ108+1&lt;=15,IF(ZO$19&gt;='様式３（療養者名簿）（⑤の場合）'!$BJ108,IF(ZO$19&lt;='様式３（療養者名簿）（⑤の場合）'!$BK108,1,0),0),0)</f>
        <v>0</v>
      </c>
      <c r="ZP103" s="372">
        <f>IF(ZP$19-'様式３（療養者名簿）（⑤の場合）'!$BJ108+1&lt;=15,IF(ZP$19&gt;='様式３（療養者名簿）（⑤の場合）'!$BJ108,IF(ZP$19&lt;='様式３（療養者名簿）（⑤の場合）'!$BK108,1,0),0),0)</f>
        <v>0</v>
      </c>
      <c r="ZQ103" s="372">
        <f>IF(ZQ$19-'様式３（療養者名簿）（⑤の場合）'!$BJ108+1&lt;=15,IF(ZQ$19&gt;='様式３（療養者名簿）（⑤の場合）'!$BJ108,IF(ZQ$19&lt;='様式３（療養者名簿）（⑤の場合）'!$BK108,1,0),0),0)</f>
        <v>0</v>
      </c>
      <c r="ZR103" s="372">
        <f>IF(ZR$19-'様式３（療養者名簿）（⑤の場合）'!$BJ108+1&lt;=15,IF(ZR$19&gt;='様式３（療養者名簿）（⑤の場合）'!$BJ108,IF(ZR$19&lt;='様式３（療養者名簿）（⑤の場合）'!$BK108,1,0),0),0)</f>
        <v>0</v>
      </c>
      <c r="ZS103" s="372">
        <f>IF(ZS$19-'様式３（療養者名簿）（⑤の場合）'!$BJ108+1&lt;=15,IF(ZS$19&gt;='様式３（療養者名簿）（⑤の場合）'!$BJ108,IF(ZS$19&lt;='様式３（療養者名簿）（⑤の場合）'!$BK108,1,0),0),0)</f>
        <v>0</v>
      </c>
      <c r="ZT103" s="372">
        <f>IF(ZT$19-'様式３（療養者名簿）（⑤の場合）'!$BJ108+1&lt;=15,IF(ZT$19&gt;='様式３（療養者名簿）（⑤の場合）'!$BJ108,IF(ZT$19&lt;='様式３（療養者名簿）（⑤の場合）'!$BK108,1,0),0),0)</f>
        <v>0</v>
      </c>
      <c r="ZU103" s="372">
        <f>IF(ZU$19-'様式３（療養者名簿）（⑤の場合）'!$BJ108+1&lt;=15,IF(ZU$19&gt;='様式３（療養者名簿）（⑤の場合）'!$BJ108,IF(ZU$19&lt;='様式３（療養者名簿）（⑤の場合）'!$BK108,1,0),0),0)</f>
        <v>0</v>
      </c>
      <c r="ZV103" s="372">
        <f>IF(ZV$19-'様式３（療養者名簿）（⑤の場合）'!$BJ108+1&lt;=15,IF(ZV$19&gt;='様式３（療養者名簿）（⑤の場合）'!$BJ108,IF(ZV$19&lt;='様式３（療養者名簿）（⑤の場合）'!$BK108,1,0),0),0)</f>
        <v>0</v>
      </c>
      <c r="ZW103" s="372">
        <f>IF(ZW$19-'様式３（療養者名簿）（⑤の場合）'!$BJ108+1&lt;=15,IF(ZW$19&gt;='様式３（療養者名簿）（⑤の場合）'!$BJ108,IF(ZW$19&lt;='様式３（療養者名簿）（⑤の場合）'!$BK108,1,0),0),0)</f>
        <v>0</v>
      </c>
      <c r="ZX103" s="372">
        <f>IF(ZX$19-'様式３（療養者名簿）（⑤の場合）'!$BJ108+1&lt;=15,IF(ZX$19&gt;='様式３（療養者名簿）（⑤の場合）'!$BJ108,IF(ZX$19&lt;='様式３（療養者名簿）（⑤の場合）'!$BK108,1,0),0),0)</f>
        <v>0</v>
      </c>
      <c r="ZY103" s="372">
        <f>IF(ZY$19-'様式３（療養者名簿）（⑤の場合）'!$BJ108+1&lt;=15,IF(ZY$19&gt;='様式３（療養者名簿）（⑤の場合）'!$BJ108,IF(ZY$19&lt;='様式３（療養者名簿）（⑤の場合）'!$BK108,1,0),0),0)</f>
        <v>0</v>
      </c>
      <c r="ZZ103" s="372">
        <f>IF(ZZ$19-'様式３（療養者名簿）（⑤の場合）'!$BJ108+1&lt;=15,IF(ZZ$19&gt;='様式３（療養者名簿）（⑤の場合）'!$BJ108,IF(ZZ$19&lt;='様式３（療養者名簿）（⑤の場合）'!$BK108,1,0),0),0)</f>
        <v>0</v>
      </c>
      <c r="AAA103" s="372">
        <f>IF(AAA$19-'様式３（療養者名簿）（⑤の場合）'!$BJ108+1&lt;=15,IF(AAA$19&gt;='様式３（療養者名簿）（⑤の場合）'!$BJ108,IF(AAA$19&lt;='様式３（療養者名簿）（⑤の場合）'!$BK108,1,0),0),0)</f>
        <v>0</v>
      </c>
      <c r="AAB103" s="372">
        <f>IF(AAB$19-'様式３（療養者名簿）（⑤の場合）'!$BJ108+1&lt;=15,IF(AAB$19&gt;='様式３（療養者名簿）（⑤の場合）'!$BJ108,IF(AAB$19&lt;='様式３（療養者名簿）（⑤の場合）'!$BK108,1,0),0),0)</f>
        <v>0</v>
      </c>
      <c r="AAC103" s="372">
        <f>IF(AAC$19-'様式３（療養者名簿）（⑤の場合）'!$BJ108+1&lt;=15,IF(AAC$19&gt;='様式３（療養者名簿）（⑤の場合）'!$BJ108,IF(AAC$19&lt;='様式３（療養者名簿）（⑤の場合）'!$BK108,1,0),0),0)</f>
        <v>0</v>
      </c>
      <c r="AAD103" s="372">
        <f>IF(AAD$19-'様式３（療養者名簿）（⑤の場合）'!$BJ108+1&lt;=15,IF(AAD$19&gt;='様式３（療養者名簿）（⑤の場合）'!$BJ108,IF(AAD$19&lt;='様式３（療養者名簿）（⑤の場合）'!$BK108,1,0),0),0)</f>
        <v>0</v>
      </c>
      <c r="AAE103" s="372">
        <f>IF(AAE$19-'様式３（療養者名簿）（⑤の場合）'!$BJ108+1&lt;=15,IF(AAE$19&gt;='様式３（療養者名簿）（⑤の場合）'!$BJ108,IF(AAE$19&lt;='様式３（療養者名簿）（⑤の場合）'!$BK108,1,0),0),0)</f>
        <v>0</v>
      </c>
      <c r="AAF103" s="372">
        <f>IF(AAF$19-'様式３（療養者名簿）（⑤の場合）'!$BJ108+1&lt;=15,IF(AAF$19&gt;='様式３（療養者名簿）（⑤の場合）'!$BJ108,IF(AAF$19&lt;='様式３（療養者名簿）（⑤の場合）'!$BK108,1,0),0),0)</f>
        <v>0</v>
      </c>
      <c r="AAG103" s="372">
        <f>IF(AAG$19-'様式３（療養者名簿）（⑤の場合）'!$BJ108+1&lt;=15,IF(AAG$19&gt;='様式３（療養者名簿）（⑤の場合）'!$BJ108,IF(AAG$19&lt;='様式３（療養者名簿）（⑤の場合）'!$BK108,1,0),0),0)</f>
        <v>0</v>
      </c>
      <c r="AAH103" s="372">
        <f>IF(AAH$19-'様式３（療養者名簿）（⑤の場合）'!$BJ108+1&lt;=15,IF(AAH$19&gt;='様式３（療養者名簿）（⑤の場合）'!$BJ108,IF(AAH$19&lt;='様式３（療養者名簿）（⑤の場合）'!$BK108,1,0),0),0)</f>
        <v>0</v>
      </c>
      <c r="AAI103" s="372">
        <f>IF(AAI$19-'様式３（療養者名簿）（⑤の場合）'!$BJ108+1&lt;=15,IF(AAI$19&gt;='様式３（療養者名簿）（⑤の場合）'!$BJ108,IF(AAI$19&lt;='様式３（療養者名簿）（⑤の場合）'!$BK108,1,0),0),0)</f>
        <v>0</v>
      </c>
      <c r="AAJ103" s="372">
        <f>IF(AAJ$19-'様式３（療養者名簿）（⑤の場合）'!$BJ108+1&lt;=15,IF(AAJ$19&gt;='様式３（療養者名簿）（⑤の場合）'!$BJ108,IF(AAJ$19&lt;='様式３（療養者名簿）（⑤の場合）'!$BK108,1,0),0),0)</f>
        <v>0</v>
      </c>
      <c r="AAK103" s="372">
        <f>IF(AAK$19-'様式３（療養者名簿）（⑤の場合）'!$BJ108+1&lt;=15,IF(AAK$19&gt;='様式３（療養者名簿）（⑤の場合）'!$BJ108,IF(AAK$19&lt;='様式３（療養者名簿）（⑤の場合）'!$BK108,1,0),0),0)</f>
        <v>0</v>
      </c>
      <c r="AAL103" s="372">
        <f>IF(AAL$19-'様式３（療養者名簿）（⑤の場合）'!$BJ108+1&lt;=15,IF(AAL$19&gt;='様式３（療養者名簿）（⑤の場合）'!$BJ108,IF(AAL$19&lt;='様式３（療養者名簿）（⑤の場合）'!$BK108,1,0),0),0)</f>
        <v>0</v>
      </c>
      <c r="AAM103" s="372">
        <f>IF(AAM$19-'様式３（療養者名簿）（⑤の場合）'!$BJ108+1&lt;=15,IF(AAM$19&gt;='様式３（療養者名簿）（⑤の場合）'!$BJ108,IF(AAM$19&lt;='様式３（療養者名簿）（⑤の場合）'!$BK108,1,0),0),0)</f>
        <v>0</v>
      </c>
      <c r="AAN103" s="372">
        <f>IF(AAN$19-'様式３（療養者名簿）（⑤の場合）'!$BJ108+1&lt;=15,IF(AAN$19&gt;='様式３（療養者名簿）（⑤の場合）'!$BJ108,IF(AAN$19&lt;='様式３（療養者名簿）（⑤の場合）'!$BK108,1,0),0),0)</f>
        <v>0</v>
      </c>
      <c r="AAO103" s="372">
        <f>IF(AAO$19-'様式３（療養者名簿）（⑤の場合）'!$BJ108+1&lt;=15,IF(AAO$19&gt;='様式３（療養者名簿）（⑤の場合）'!$BJ108,IF(AAO$19&lt;='様式３（療養者名簿）（⑤の場合）'!$BK108,1,0),0),0)</f>
        <v>0</v>
      </c>
      <c r="AAP103" s="372">
        <f>IF(AAP$19-'様式３（療養者名簿）（⑤の場合）'!$BJ108+1&lt;=15,IF(AAP$19&gt;='様式３（療養者名簿）（⑤の場合）'!$BJ108,IF(AAP$19&lt;='様式３（療養者名簿）（⑤の場合）'!$BK108,1,0),0),0)</f>
        <v>0</v>
      </c>
      <c r="AAQ103" s="372">
        <f>IF(AAQ$19-'様式３（療養者名簿）（⑤の場合）'!$BJ108+1&lt;=15,IF(AAQ$19&gt;='様式３（療養者名簿）（⑤の場合）'!$BJ108,IF(AAQ$19&lt;='様式３（療養者名簿）（⑤の場合）'!$BK108,1,0),0),0)</f>
        <v>0</v>
      </c>
      <c r="AAR103" s="372">
        <f>IF(AAR$19-'様式３（療養者名簿）（⑤の場合）'!$BJ108+1&lt;=15,IF(AAR$19&gt;='様式３（療養者名簿）（⑤の場合）'!$BJ108,IF(AAR$19&lt;='様式３（療養者名簿）（⑤の場合）'!$BK108,1,0),0),0)</f>
        <v>0</v>
      </c>
      <c r="AAS103" s="372">
        <f>IF(AAS$19-'様式３（療養者名簿）（⑤の場合）'!$BJ108+1&lt;=15,IF(AAS$19&gt;='様式３（療養者名簿）（⑤の場合）'!$BJ108,IF(AAS$19&lt;='様式３（療養者名簿）（⑤の場合）'!$BK108,1,0),0),0)</f>
        <v>0</v>
      </c>
      <c r="AAT103" s="372">
        <f>IF(AAT$19-'様式３（療養者名簿）（⑤の場合）'!$BJ108+1&lt;=15,IF(AAT$19&gt;='様式３（療養者名簿）（⑤の場合）'!$BJ108,IF(AAT$19&lt;='様式３（療養者名簿）（⑤の場合）'!$BK108,1,0),0),0)</f>
        <v>0</v>
      </c>
      <c r="AAU103" s="372">
        <f>IF(AAU$19-'様式３（療養者名簿）（⑤の場合）'!$BJ108+1&lt;=15,IF(AAU$19&gt;='様式３（療養者名簿）（⑤の場合）'!$BJ108,IF(AAU$19&lt;='様式３（療養者名簿）（⑤の場合）'!$BK108,1,0),0),0)</f>
        <v>0</v>
      </c>
      <c r="AAV103" s="372">
        <f>IF(AAV$19-'様式３（療養者名簿）（⑤の場合）'!$BJ108+1&lt;=15,IF(AAV$19&gt;='様式３（療養者名簿）（⑤の場合）'!$BJ108,IF(AAV$19&lt;='様式３（療養者名簿）（⑤の場合）'!$BK108,1,0),0),0)</f>
        <v>0</v>
      </c>
      <c r="AAW103" s="372">
        <f>IF(AAW$19-'様式３（療養者名簿）（⑤の場合）'!$BJ108+1&lt;=15,IF(AAW$19&gt;='様式３（療養者名簿）（⑤の場合）'!$BJ108,IF(AAW$19&lt;='様式３（療養者名簿）（⑤の場合）'!$BK108,1,0),0),0)</f>
        <v>0</v>
      </c>
      <c r="AAX103" s="372">
        <f>IF(AAX$19-'様式３（療養者名簿）（⑤の場合）'!$BJ108+1&lt;=15,IF(AAX$19&gt;='様式３（療養者名簿）（⑤の場合）'!$BJ108,IF(AAX$19&lt;='様式３（療養者名簿）（⑤の場合）'!$BK108,1,0),0),0)</f>
        <v>0</v>
      </c>
      <c r="AAY103" s="372">
        <f>IF(AAY$19-'様式３（療養者名簿）（⑤の場合）'!$BJ108+1&lt;=15,IF(AAY$19&gt;='様式３（療養者名簿）（⑤の場合）'!$BJ108,IF(AAY$19&lt;='様式３（療養者名簿）（⑤の場合）'!$BK108,1,0),0),0)</f>
        <v>0</v>
      </c>
      <c r="AAZ103" s="372">
        <f>IF(AAZ$19-'様式３（療養者名簿）（⑤の場合）'!$BJ108+1&lt;=15,IF(AAZ$19&gt;='様式３（療養者名簿）（⑤の場合）'!$BJ108,IF(AAZ$19&lt;='様式３（療養者名簿）（⑤の場合）'!$BK108,1,0),0),0)</f>
        <v>0</v>
      </c>
      <c r="ABA103" s="372">
        <f>IF(ABA$19-'様式３（療養者名簿）（⑤の場合）'!$BJ108+1&lt;=15,IF(ABA$19&gt;='様式３（療養者名簿）（⑤の場合）'!$BJ108,IF(ABA$19&lt;='様式３（療養者名簿）（⑤の場合）'!$BK108,1,0),0),0)</f>
        <v>0</v>
      </c>
      <c r="ABB103" s="372">
        <f>IF(ABB$19-'様式３（療養者名簿）（⑤の場合）'!$BJ108+1&lt;=15,IF(ABB$19&gt;='様式３（療養者名簿）（⑤の場合）'!$BJ108,IF(ABB$19&lt;='様式３（療養者名簿）（⑤の場合）'!$BK108,1,0),0),0)</f>
        <v>0</v>
      </c>
      <c r="ABC103" s="372">
        <f>IF(ABC$19-'様式３（療養者名簿）（⑤の場合）'!$BJ108+1&lt;=15,IF(ABC$19&gt;='様式３（療養者名簿）（⑤の場合）'!$BJ108,IF(ABC$19&lt;='様式３（療養者名簿）（⑤の場合）'!$BK108,1,0),0),0)</f>
        <v>0</v>
      </c>
      <c r="ABD103" s="372">
        <f>IF(ABD$19-'様式３（療養者名簿）（⑤の場合）'!$BJ108+1&lt;=15,IF(ABD$19&gt;='様式３（療養者名簿）（⑤の場合）'!$BJ108,IF(ABD$19&lt;='様式３（療養者名簿）（⑤の場合）'!$BK108,1,0),0),0)</f>
        <v>0</v>
      </c>
    </row>
    <row r="104" spans="1:732" ht="42" customHeight="1">
      <c r="A104" s="250">
        <f>'様式３（療養者名簿）（⑤の場合）'!C109</f>
        <v>0</v>
      </c>
      <c r="B104" s="247">
        <f>IF(B$19-'様式３（療養者名簿）（⑤の場合）'!$BJ109+1&lt;=15,IF(B$19&gt;='様式３（療養者名簿）（⑤の場合）'!$BJ109,IF(B$19&lt;='様式３（療養者名簿）（⑤の場合）'!$BK109,1,0),0),0)</f>
        <v>0</v>
      </c>
      <c r="C104" s="247">
        <f>IF(C$19-'様式３（療養者名簿）（⑤の場合）'!$BJ109+1&lt;=15,IF(C$19&gt;='様式３（療養者名簿）（⑤の場合）'!$BJ109,IF(C$19&lt;='様式３（療養者名簿）（⑤の場合）'!$BK109,1,0),0),0)</f>
        <v>0</v>
      </c>
      <c r="D104" s="247">
        <f>IF(D$19-'様式３（療養者名簿）（⑤の場合）'!$BJ109+1&lt;=15,IF(D$19&gt;='様式３（療養者名簿）（⑤の場合）'!$BJ109,IF(D$19&lt;='様式３（療養者名簿）（⑤の場合）'!$BK109,1,0),0),0)</f>
        <v>0</v>
      </c>
      <c r="E104" s="247">
        <f>IF(E$19-'様式３（療養者名簿）（⑤の場合）'!$BJ109+1&lt;=15,IF(E$19&gt;='様式３（療養者名簿）（⑤の場合）'!$BJ109,IF(E$19&lt;='様式３（療養者名簿）（⑤の場合）'!$BK109,1,0),0),0)</f>
        <v>0</v>
      </c>
      <c r="F104" s="247">
        <f>IF(F$19-'様式３（療養者名簿）（⑤の場合）'!$BJ109+1&lt;=15,IF(F$19&gt;='様式３（療養者名簿）（⑤の場合）'!$BJ109,IF(F$19&lt;='様式３（療養者名簿）（⑤の場合）'!$BK109,1,0),0),0)</f>
        <v>0</v>
      </c>
      <c r="G104" s="247">
        <f>IF(G$19-'様式３（療養者名簿）（⑤の場合）'!$BJ109+1&lt;=15,IF(G$19&gt;='様式３（療養者名簿）（⑤の場合）'!$BJ109,IF(G$19&lt;='様式３（療養者名簿）（⑤の場合）'!$BK109,1,0),0),0)</f>
        <v>0</v>
      </c>
      <c r="H104" s="247">
        <f>IF(H$19-'様式３（療養者名簿）（⑤の場合）'!$BJ109+1&lt;=15,IF(H$19&gt;='様式３（療養者名簿）（⑤の場合）'!$BJ109,IF(H$19&lt;='様式３（療養者名簿）（⑤の場合）'!$BK109,1,0),0),0)</f>
        <v>0</v>
      </c>
      <c r="I104" s="247">
        <f>IF(I$19-'様式３（療養者名簿）（⑤の場合）'!$BJ109+1&lt;=15,IF(I$19&gt;='様式３（療養者名簿）（⑤の場合）'!$BJ109,IF(I$19&lt;='様式３（療養者名簿）（⑤の場合）'!$BK109,1,0),0),0)</f>
        <v>0</v>
      </c>
      <c r="J104" s="247">
        <f>IF(J$19-'様式３（療養者名簿）（⑤の場合）'!$BJ109+1&lt;=15,IF(J$19&gt;='様式３（療養者名簿）（⑤の場合）'!$BJ109,IF(J$19&lt;='様式３（療養者名簿）（⑤の場合）'!$BK109,1,0),0),0)</f>
        <v>0</v>
      </c>
      <c r="K104" s="247">
        <f>IF(K$19-'様式３（療養者名簿）（⑤の場合）'!$BJ109+1&lt;=15,IF(K$19&gt;='様式３（療養者名簿）（⑤の場合）'!$BJ109,IF(K$19&lt;='様式３（療養者名簿）（⑤の場合）'!$BK109,1,0),0),0)</f>
        <v>0</v>
      </c>
      <c r="L104" s="247">
        <f>IF(L$19-'様式３（療養者名簿）（⑤の場合）'!$BJ109+1&lt;=15,IF(L$19&gt;='様式３（療養者名簿）（⑤の場合）'!$BJ109,IF(L$19&lt;='様式３（療養者名簿）（⑤の場合）'!$BK109,1,0),0),0)</f>
        <v>0</v>
      </c>
      <c r="M104" s="247">
        <f>IF(M$19-'様式３（療養者名簿）（⑤の場合）'!$BJ109+1&lt;=15,IF(M$19&gt;='様式３（療養者名簿）（⑤の場合）'!$BJ109,IF(M$19&lt;='様式３（療養者名簿）（⑤の場合）'!$BK109,1,0),0),0)</f>
        <v>0</v>
      </c>
      <c r="N104" s="247">
        <f>IF(N$19-'様式３（療養者名簿）（⑤の場合）'!$BJ109+1&lt;=15,IF(N$19&gt;='様式３（療養者名簿）（⑤の場合）'!$BJ109,IF(N$19&lt;='様式３（療養者名簿）（⑤の場合）'!$BK109,1,0),0),0)</f>
        <v>0</v>
      </c>
      <c r="O104" s="247">
        <f>IF(O$19-'様式３（療養者名簿）（⑤の場合）'!$BJ109+1&lt;=15,IF(O$19&gt;='様式３（療養者名簿）（⑤の場合）'!$BJ109,IF(O$19&lt;='様式３（療養者名簿）（⑤の場合）'!$BK109,1,0),0),0)</f>
        <v>0</v>
      </c>
      <c r="P104" s="247">
        <f>IF(P$19-'様式３（療養者名簿）（⑤の場合）'!$BJ109+1&lt;=15,IF(P$19&gt;='様式３（療養者名簿）（⑤の場合）'!$BJ109,IF(P$19&lt;='様式３（療養者名簿）（⑤の場合）'!$BK109,1,0),0),0)</f>
        <v>0</v>
      </c>
      <c r="Q104" s="247">
        <f>IF(Q$19-'様式３（療養者名簿）（⑤の場合）'!$BJ109+1&lt;=15,IF(Q$19&gt;='様式３（療養者名簿）（⑤の場合）'!$BJ109,IF(Q$19&lt;='様式３（療養者名簿）（⑤の場合）'!$BK109,1,0),0),0)</f>
        <v>0</v>
      </c>
      <c r="R104" s="247">
        <f>IF(R$19-'様式３（療養者名簿）（⑤の場合）'!$BJ109+1&lt;=15,IF(R$19&gt;='様式３（療養者名簿）（⑤の場合）'!$BJ109,IF(R$19&lt;='様式３（療養者名簿）（⑤の場合）'!$BK109,1,0),0),0)</f>
        <v>0</v>
      </c>
      <c r="S104" s="247">
        <f>IF(S$19-'様式３（療養者名簿）（⑤の場合）'!$BJ109+1&lt;=15,IF(S$19&gt;='様式３（療養者名簿）（⑤の場合）'!$BJ109,IF(S$19&lt;='様式３（療養者名簿）（⑤の場合）'!$BK109,1,0),0),0)</f>
        <v>0</v>
      </c>
      <c r="T104" s="247">
        <f>IF(T$19-'様式３（療養者名簿）（⑤の場合）'!$BJ109+1&lt;=15,IF(T$19&gt;='様式３（療養者名簿）（⑤の場合）'!$BJ109,IF(T$19&lt;='様式３（療養者名簿）（⑤の場合）'!$BK109,1,0),0),0)</f>
        <v>0</v>
      </c>
      <c r="U104" s="247">
        <f>IF(U$19-'様式３（療養者名簿）（⑤の場合）'!$BJ109+1&lt;=15,IF(U$19&gt;='様式３（療養者名簿）（⑤の場合）'!$BJ109,IF(U$19&lt;='様式３（療養者名簿）（⑤の場合）'!$BK109,1,0),0),0)</f>
        <v>0</v>
      </c>
      <c r="V104" s="247">
        <f>IF(V$19-'様式３（療養者名簿）（⑤の場合）'!$BJ109+1&lt;=15,IF(V$19&gt;='様式３（療養者名簿）（⑤の場合）'!$BJ109,IF(V$19&lt;='様式３（療養者名簿）（⑤の場合）'!$BK109,1,0),0),0)</f>
        <v>0</v>
      </c>
      <c r="W104" s="247">
        <f>IF(W$19-'様式３（療養者名簿）（⑤の場合）'!$BJ109+1&lt;=15,IF(W$19&gt;='様式３（療養者名簿）（⑤の場合）'!$BJ109,IF(W$19&lt;='様式３（療養者名簿）（⑤の場合）'!$BK109,1,0),0),0)</f>
        <v>0</v>
      </c>
      <c r="X104" s="247">
        <f>IF(X$19-'様式３（療養者名簿）（⑤の場合）'!$BJ109+1&lt;=15,IF(X$19&gt;='様式３（療養者名簿）（⑤の場合）'!$BJ109,IF(X$19&lt;='様式３（療養者名簿）（⑤の場合）'!$BK109,1,0),0),0)</f>
        <v>0</v>
      </c>
      <c r="Y104" s="247">
        <f>IF(Y$19-'様式３（療養者名簿）（⑤の場合）'!$BJ109+1&lt;=15,IF(Y$19&gt;='様式３（療養者名簿）（⑤の場合）'!$BJ109,IF(Y$19&lt;='様式３（療養者名簿）（⑤の場合）'!$BK109,1,0),0),0)</f>
        <v>0</v>
      </c>
      <c r="Z104" s="247">
        <f>IF(Z$19-'様式３（療養者名簿）（⑤の場合）'!$BJ109+1&lt;=15,IF(Z$19&gt;='様式３（療養者名簿）（⑤の場合）'!$BJ109,IF(Z$19&lt;='様式３（療養者名簿）（⑤の場合）'!$BK109,1,0),0),0)</f>
        <v>0</v>
      </c>
      <c r="AA104" s="247">
        <f>IF(AA$19-'様式３（療養者名簿）（⑤の場合）'!$BJ109+1&lt;=15,IF(AA$19&gt;='様式３（療養者名簿）（⑤の場合）'!$BJ109,IF(AA$19&lt;='様式３（療養者名簿）（⑤の場合）'!$BK109,1,0),0),0)</f>
        <v>0</v>
      </c>
      <c r="AB104" s="247">
        <f>IF(AB$19-'様式３（療養者名簿）（⑤の場合）'!$BJ109+1&lt;=15,IF(AB$19&gt;='様式３（療養者名簿）（⑤の場合）'!$BJ109,IF(AB$19&lt;='様式３（療養者名簿）（⑤の場合）'!$BK109,1,0),0),0)</f>
        <v>0</v>
      </c>
      <c r="AC104" s="247">
        <f>IF(AC$19-'様式３（療養者名簿）（⑤の場合）'!$BJ109+1&lt;=15,IF(AC$19&gt;='様式３（療養者名簿）（⑤の場合）'!$BJ109,IF(AC$19&lt;='様式３（療養者名簿）（⑤の場合）'!$BK109,1,0),0),0)</f>
        <v>0</v>
      </c>
      <c r="AD104" s="247">
        <f>IF(AD$19-'様式３（療養者名簿）（⑤の場合）'!$BJ109+1&lt;=15,IF(AD$19&gt;='様式３（療養者名簿）（⑤の場合）'!$BJ109,IF(AD$19&lt;='様式３（療養者名簿）（⑤の場合）'!$BK109,1,0),0),0)</f>
        <v>0</v>
      </c>
      <c r="AE104" s="247">
        <f>IF(AE$19-'様式３（療養者名簿）（⑤の場合）'!$BJ109+1&lt;=15,IF(AE$19&gt;='様式３（療養者名簿）（⑤の場合）'!$BJ109,IF(AE$19&lt;='様式３（療養者名簿）（⑤の場合）'!$BK109,1,0),0),0)</f>
        <v>0</v>
      </c>
      <c r="AF104" s="247">
        <f>IF(AF$19-'様式３（療養者名簿）（⑤の場合）'!$BJ109+1&lt;=15,IF(AF$19&gt;='様式３（療養者名簿）（⑤の場合）'!$BJ109,IF(AF$19&lt;='様式３（療養者名簿）（⑤の場合）'!$BK109,1,0),0),0)</f>
        <v>0</v>
      </c>
      <c r="AG104" s="247">
        <f>IF(AG$19-'様式３（療養者名簿）（⑤の場合）'!$BJ109+1&lt;=15,IF(AG$19&gt;='様式３（療養者名簿）（⑤の場合）'!$BJ109,IF(AG$19&lt;='様式３（療養者名簿）（⑤の場合）'!$BK109,1,0),0),0)</f>
        <v>0</v>
      </c>
      <c r="AH104" s="247">
        <f>IF(AH$19-'様式３（療養者名簿）（⑤の場合）'!$BJ109+1&lt;=15,IF(AH$19&gt;='様式３（療養者名簿）（⑤の場合）'!$BJ109,IF(AH$19&lt;='様式３（療養者名簿）（⑤の場合）'!$BK109,1,0),0),0)</f>
        <v>0</v>
      </c>
      <c r="AI104" s="247">
        <f>IF(AI$19-'様式３（療養者名簿）（⑤の場合）'!$BJ109+1&lt;=15,IF(AI$19&gt;='様式３（療養者名簿）（⑤の場合）'!$BJ109,IF(AI$19&lt;='様式３（療養者名簿）（⑤の場合）'!$BK109,1,0),0),0)</f>
        <v>0</v>
      </c>
      <c r="AJ104" s="247">
        <f>IF(AJ$19-'様式３（療養者名簿）（⑤の場合）'!$BJ109+1&lt;=15,IF(AJ$19&gt;='様式３（療養者名簿）（⑤の場合）'!$BJ109,IF(AJ$19&lt;='様式３（療養者名簿）（⑤の場合）'!$BK109,1,0),0),0)</f>
        <v>0</v>
      </c>
      <c r="AK104" s="247">
        <f>IF(AK$19-'様式３（療養者名簿）（⑤の場合）'!$BJ109+1&lt;=15,IF(AK$19&gt;='様式３（療養者名簿）（⑤の場合）'!$BJ109,IF(AK$19&lt;='様式３（療養者名簿）（⑤の場合）'!$BK109,1,0),0),0)</f>
        <v>0</v>
      </c>
      <c r="AL104" s="247">
        <f>IF(AL$19-'様式３（療養者名簿）（⑤の場合）'!$BJ109+1&lt;=15,IF(AL$19&gt;='様式３（療養者名簿）（⑤の場合）'!$BJ109,IF(AL$19&lt;='様式３（療養者名簿）（⑤の場合）'!$BK109,1,0),0),0)</f>
        <v>0</v>
      </c>
      <c r="AM104" s="247">
        <f>IF(AM$19-'様式３（療養者名簿）（⑤の場合）'!$BJ109+1&lt;=15,IF(AM$19&gt;='様式３（療養者名簿）（⑤の場合）'!$BJ109,IF(AM$19&lt;='様式３（療養者名簿）（⑤の場合）'!$BK109,1,0),0),0)</f>
        <v>0</v>
      </c>
      <c r="AN104" s="247">
        <f>IF(AN$19-'様式３（療養者名簿）（⑤の場合）'!$BJ109+1&lt;=15,IF(AN$19&gt;='様式３（療養者名簿）（⑤の場合）'!$BJ109,IF(AN$19&lt;='様式３（療養者名簿）（⑤の場合）'!$BK109,1,0),0),0)</f>
        <v>0</v>
      </c>
      <c r="AO104" s="247">
        <f>IF(AO$19-'様式３（療養者名簿）（⑤の場合）'!$BJ109+1&lt;=15,IF(AO$19&gt;='様式３（療養者名簿）（⑤の場合）'!$BJ109,IF(AO$19&lt;='様式３（療養者名簿）（⑤の場合）'!$BK109,1,0),0),0)</f>
        <v>0</v>
      </c>
      <c r="AP104" s="247">
        <f>IF(AP$19-'様式３（療養者名簿）（⑤の場合）'!$BJ109+1&lt;=15,IF(AP$19&gt;='様式３（療養者名簿）（⑤の場合）'!$BJ109,IF(AP$19&lt;='様式３（療養者名簿）（⑤の場合）'!$BK109,1,0),0),0)</f>
        <v>0</v>
      </c>
      <c r="AQ104" s="247">
        <f>IF(AQ$19-'様式３（療養者名簿）（⑤の場合）'!$BJ109+1&lt;=15,IF(AQ$19&gt;='様式３（療養者名簿）（⑤の場合）'!$BJ109,IF(AQ$19&lt;='様式３（療養者名簿）（⑤の場合）'!$BK109,1,0),0),0)</f>
        <v>0</v>
      </c>
      <c r="AR104" s="247">
        <f>IF(AR$19-'様式３（療養者名簿）（⑤の場合）'!$BJ109+1&lt;=15,IF(AR$19&gt;='様式３（療養者名簿）（⑤の場合）'!$BJ109,IF(AR$19&lt;='様式３（療養者名簿）（⑤の場合）'!$BK109,1,0),0),0)</f>
        <v>0</v>
      </c>
      <c r="AS104" s="247">
        <f>IF(AS$19-'様式３（療養者名簿）（⑤の場合）'!$BJ109+1&lt;=15,IF(AS$19&gt;='様式３（療養者名簿）（⑤の場合）'!$BJ109,IF(AS$19&lt;='様式３（療養者名簿）（⑤の場合）'!$BK109,1,0),0),0)</f>
        <v>0</v>
      </c>
      <c r="AT104" s="247">
        <f>IF(AT$19-'様式３（療養者名簿）（⑤の場合）'!$BJ109+1&lt;=15,IF(AT$19&gt;='様式３（療養者名簿）（⑤の場合）'!$BJ109,IF(AT$19&lt;='様式３（療養者名簿）（⑤の場合）'!$BK109,1,0),0),0)</f>
        <v>0</v>
      </c>
      <c r="AU104" s="247">
        <f>IF(AU$19-'様式３（療養者名簿）（⑤の場合）'!$BJ109+1&lt;=15,IF(AU$19&gt;='様式３（療養者名簿）（⑤の場合）'!$BJ109,IF(AU$19&lt;='様式３（療養者名簿）（⑤の場合）'!$BK109,1,0),0),0)</f>
        <v>0</v>
      </c>
      <c r="AV104" s="247">
        <f>IF(AV$19-'様式３（療養者名簿）（⑤の場合）'!$BJ109+1&lt;=15,IF(AV$19&gt;='様式３（療養者名簿）（⑤の場合）'!$BJ109,IF(AV$19&lt;='様式３（療養者名簿）（⑤の場合）'!$BK109,1,0),0),0)</f>
        <v>0</v>
      </c>
      <c r="AW104" s="247">
        <f>IF(AW$19-'様式３（療養者名簿）（⑤の場合）'!$BJ109+1&lt;=15,IF(AW$19&gt;='様式３（療養者名簿）（⑤の場合）'!$BJ109,IF(AW$19&lt;='様式３（療養者名簿）（⑤の場合）'!$BK109,1,0),0),0)</f>
        <v>0</v>
      </c>
      <c r="AX104" s="247">
        <f>IF(AX$19-'様式３（療養者名簿）（⑤の場合）'!$BJ109+1&lt;=15,IF(AX$19&gt;='様式３（療養者名簿）（⑤の場合）'!$BJ109,IF(AX$19&lt;='様式３（療養者名簿）（⑤の場合）'!$BK109,1,0),0),0)</f>
        <v>0</v>
      </c>
      <c r="AY104" s="247">
        <f>IF(AY$19-'様式３（療養者名簿）（⑤の場合）'!$BJ109+1&lt;=15,IF(AY$19&gt;='様式３（療養者名簿）（⑤の場合）'!$BJ109,IF(AY$19&lt;='様式３（療養者名簿）（⑤の場合）'!$BK109,1,0),0),0)</f>
        <v>0</v>
      </c>
      <c r="AZ104" s="247">
        <f>IF(AZ$19-'様式３（療養者名簿）（⑤の場合）'!$BJ109+1&lt;=15,IF(AZ$19&gt;='様式３（療養者名簿）（⑤の場合）'!$BJ109,IF(AZ$19&lt;='様式３（療養者名簿）（⑤の場合）'!$BK109,1,0),0),0)</f>
        <v>0</v>
      </c>
      <c r="BA104" s="247">
        <f>IF(BA$19-'様式３（療養者名簿）（⑤の場合）'!$BJ109+1&lt;=15,IF(BA$19&gt;='様式３（療養者名簿）（⑤の場合）'!$BJ109,IF(BA$19&lt;='様式３（療養者名簿）（⑤の場合）'!$BK109,1,0),0),0)</f>
        <v>0</v>
      </c>
      <c r="BB104" s="247">
        <f>IF(BB$19-'様式３（療養者名簿）（⑤の場合）'!$BJ109+1&lt;=15,IF(BB$19&gt;='様式３（療養者名簿）（⑤の場合）'!$BJ109,IF(BB$19&lt;='様式３（療養者名簿）（⑤の場合）'!$BK109,1,0),0),0)</f>
        <v>0</v>
      </c>
      <c r="BC104" s="247">
        <f>IF(BC$19-'様式３（療養者名簿）（⑤の場合）'!$BJ109+1&lt;=15,IF(BC$19&gt;='様式３（療養者名簿）（⑤の場合）'!$BJ109,IF(BC$19&lt;='様式３（療養者名簿）（⑤の場合）'!$BK109,1,0),0),0)</f>
        <v>0</v>
      </c>
      <c r="BD104" s="247">
        <f>IF(BD$19-'様式３（療養者名簿）（⑤の場合）'!$BJ109+1&lt;=15,IF(BD$19&gt;='様式３（療養者名簿）（⑤の場合）'!$BJ109,IF(BD$19&lt;='様式３（療養者名簿）（⑤の場合）'!$BK109,1,0),0),0)</f>
        <v>0</v>
      </c>
      <c r="BE104" s="247">
        <f>IF(BE$19-'様式３（療養者名簿）（⑤の場合）'!$BJ109+1&lt;=15,IF(BE$19&gt;='様式３（療養者名簿）（⑤の場合）'!$BJ109,IF(BE$19&lt;='様式３（療養者名簿）（⑤の場合）'!$BK109,1,0),0),0)</f>
        <v>0</v>
      </c>
      <c r="BF104" s="247">
        <f>IF(BF$19-'様式３（療養者名簿）（⑤の場合）'!$BJ109+1&lt;=15,IF(BF$19&gt;='様式３（療養者名簿）（⑤の場合）'!$BJ109,IF(BF$19&lt;='様式３（療養者名簿）（⑤の場合）'!$BK109,1,0),0),0)</f>
        <v>0</v>
      </c>
      <c r="BG104" s="247">
        <f>IF(BG$19-'様式３（療養者名簿）（⑤の場合）'!$BJ109+1&lt;=15,IF(BG$19&gt;='様式３（療養者名簿）（⑤の場合）'!$BJ109,IF(BG$19&lt;='様式３（療養者名簿）（⑤の場合）'!$BK109,1,0),0),0)</f>
        <v>0</v>
      </c>
      <c r="BH104" s="247">
        <f>IF(BH$19-'様式３（療養者名簿）（⑤の場合）'!$BJ109+1&lt;=15,IF(BH$19&gt;='様式３（療養者名簿）（⑤の場合）'!$BJ109,IF(BH$19&lt;='様式３（療養者名簿）（⑤の場合）'!$BK109,1,0),0),0)</f>
        <v>0</v>
      </c>
      <c r="BI104" s="247">
        <f>IF(BI$19-'様式３（療養者名簿）（⑤の場合）'!$BJ109+1&lt;=15,IF(BI$19&gt;='様式３（療養者名簿）（⑤の場合）'!$BJ109,IF(BI$19&lt;='様式３（療養者名簿）（⑤の場合）'!$BK109,1,0),0),0)</f>
        <v>0</v>
      </c>
      <c r="BJ104" s="247">
        <f>IF(BJ$19-'様式３（療養者名簿）（⑤の場合）'!$BJ109+1&lt;=15,IF(BJ$19&gt;='様式３（療養者名簿）（⑤の場合）'!$BJ109,IF(BJ$19&lt;='様式３（療養者名簿）（⑤の場合）'!$BK109,1,0),0),0)</f>
        <v>0</v>
      </c>
      <c r="BK104" s="247">
        <f>IF(BK$19-'様式３（療養者名簿）（⑤の場合）'!$BJ109+1&lt;=15,IF(BK$19&gt;='様式３（療養者名簿）（⑤の場合）'!$BJ109,IF(BK$19&lt;='様式３（療養者名簿）（⑤の場合）'!$BK109,1,0),0),0)</f>
        <v>0</v>
      </c>
      <c r="BL104" s="247">
        <f>IF(BL$19-'様式３（療養者名簿）（⑤の場合）'!$BJ109+1&lt;=15,IF(BL$19&gt;='様式３（療養者名簿）（⑤の場合）'!$BJ109,IF(BL$19&lt;='様式３（療養者名簿）（⑤の場合）'!$BK109,1,0),0),0)</f>
        <v>0</v>
      </c>
      <c r="BM104" s="247">
        <f>IF(BM$19-'様式３（療養者名簿）（⑤の場合）'!$BJ109+1&lt;=15,IF(BM$19&gt;='様式３（療養者名簿）（⑤の場合）'!$BJ109,IF(BM$19&lt;='様式３（療養者名簿）（⑤の場合）'!$BK109,1,0),0),0)</f>
        <v>0</v>
      </c>
      <c r="BN104" s="247">
        <f>IF(BN$19-'様式３（療養者名簿）（⑤の場合）'!$BJ109+1&lt;=15,IF(BN$19&gt;='様式３（療養者名簿）（⑤の場合）'!$BJ109,IF(BN$19&lt;='様式３（療養者名簿）（⑤の場合）'!$BK109,1,0),0),0)</f>
        <v>0</v>
      </c>
      <c r="BO104" s="247">
        <f>IF(BO$19-'様式３（療養者名簿）（⑤の場合）'!$BJ109+1&lt;=15,IF(BO$19&gt;='様式３（療養者名簿）（⑤の場合）'!$BJ109,IF(BO$19&lt;='様式３（療養者名簿）（⑤の場合）'!$BK109,1,0),0),0)</f>
        <v>0</v>
      </c>
      <c r="BP104" s="247">
        <f>IF(BP$19-'様式３（療養者名簿）（⑤の場合）'!$BJ109+1&lt;=15,IF(BP$19&gt;='様式３（療養者名簿）（⑤の場合）'!$BJ109,IF(BP$19&lt;='様式３（療養者名簿）（⑤の場合）'!$BK109,1,0),0),0)</f>
        <v>0</v>
      </c>
      <c r="BQ104" s="247">
        <f>IF(BQ$19-'様式３（療養者名簿）（⑤の場合）'!$BJ109+1&lt;=15,IF(BQ$19&gt;='様式３（療養者名簿）（⑤の場合）'!$BJ109,IF(BQ$19&lt;='様式３（療養者名簿）（⑤の場合）'!$BK109,1,0),0),0)</f>
        <v>0</v>
      </c>
      <c r="BR104" s="247">
        <f>IF(BR$19-'様式３（療養者名簿）（⑤の場合）'!$BJ109+1&lt;=15,IF(BR$19&gt;='様式３（療養者名簿）（⑤の場合）'!$BJ109,IF(BR$19&lt;='様式３（療養者名簿）（⑤の場合）'!$BK109,1,0),0),0)</f>
        <v>0</v>
      </c>
      <c r="BS104" s="247">
        <f>IF(BS$19-'様式３（療養者名簿）（⑤の場合）'!$BJ109+1&lt;=15,IF(BS$19&gt;='様式３（療養者名簿）（⑤の場合）'!$BJ109,IF(BS$19&lt;='様式３（療養者名簿）（⑤の場合）'!$BK109,1,0),0),0)</f>
        <v>0</v>
      </c>
      <c r="BT104" s="247">
        <f>IF(BT$19-'様式３（療養者名簿）（⑤の場合）'!$BJ109+1&lt;=15,IF(BT$19&gt;='様式３（療養者名簿）（⑤の場合）'!$BJ109,IF(BT$19&lt;='様式３（療養者名簿）（⑤の場合）'!$BK109,1,0),0),0)</f>
        <v>0</v>
      </c>
      <c r="BU104" s="247">
        <f>IF(BU$19-'様式３（療養者名簿）（⑤の場合）'!$BJ109+1&lt;=15,IF(BU$19&gt;='様式３（療養者名簿）（⑤の場合）'!$BJ109,IF(BU$19&lt;='様式３（療養者名簿）（⑤の場合）'!$BK109,1,0),0),0)</f>
        <v>0</v>
      </c>
      <c r="BV104" s="247">
        <f>IF(BV$19-'様式３（療養者名簿）（⑤の場合）'!$BJ109+1&lt;=15,IF(BV$19&gt;='様式３（療養者名簿）（⑤の場合）'!$BJ109,IF(BV$19&lt;='様式３（療養者名簿）（⑤の場合）'!$BK109,1,0),0),0)</f>
        <v>0</v>
      </c>
      <c r="BW104" s="247">
        <f>IF(BW$19-'様式３（療養者名簿）（⑤の場合）'!$BJ109+1&lt;=15,IF(BW$19&gt;='様式３（療養者名簿）（⑤の場合）'!$BJ109,IF(BW$19&lt;='様式３（療養者名簿）（⑤の場合）'!$BK109,1,0),0),0)</f>
        <v>0</v>
      </c>
      <c r="BX104" s="247">
        <f>IF(BX$19-'様式３（療養者名簿）（⑤の場合）'!$BJ109+1&lt;=15,IF(BX$19&gt;='様式３（療養者名簿）（⑤の場合）'!$BJ109,IF(BX$19&lt;='様式３（療養者名簿）（⑤の場合）'!$BK109,1,0),0),0)</f>
        <v>0</v>
      </c>
      <c r="BY104" s="247">
        <f>IF(BY$19-'様式３（療養者名簿）（⑤の場合）'!$BJ109+1&lt;=15,IF(BY$19&gt;='様式３（療養者名簿）（⑤の場合）'!$BJ109,IF(BY$19&lt;='様式３（療養者名簿）（⑤の場合）'!$BK109,1,0),0),0)</f>
        <v>0</v>
      </c>
      <c r="BZ104" s="247">
        <f>IF(BZ$19-'様式３（療養者名簿）（⑤の場合）'!$BJ109+1&lt;=15,IF(BZ$19&gt;='様式３（療養者名簿）（⑤の場合）'!$BJ109,IF(BZ$19&lt;='様式３（療養者名簿）（⑤の場合）'!$BK109,1,0),0),0)</f>
        <v>0</v>
      </c>
      <c r="CA104" s="247">
        <f>IF(CA$19-'様式３（療養者名簿）（⑤の場合）'!$BJ109+1&lt;=15,IF(CA$19&gt;='様式３（療養者名簿）（⑤の場合）'!$BJ109,IF(CA$19&lt;='様式３（療養者名簿）（⑤の場合）'!$BK109,1,0),0),0)</f>
        <v>0</v>
      </c>
      <c r="CB104" s="247">
        <f>IF(CB$19-'様式３（療養者名簿）（⑤の場合）'!$BJ109+1&lt;=15,IF(CB$19&gt;='様式３（療養者名簿）（⑤の場合）'!$BJ109,IF(CB$19&lt;='様式３（療養者名簿）（⑤の場合）'!$BK109,1,0),0),0)</f>
        <v>0</v>
      </c>
      <c r="CC104" s="247">
        <f>IF(CC$19-'様式３（療養者名簿）（⑤の場合）'!$BJ109+1&lt;=15,IF(CC$19&gt;='様式３（療養者名簿）（⑤の場合）'!$BJ109,IF(CC$19&lt;='様式３（療養者名簿）（⑤の場合）'!$BK109,1,0),0),0)</f>
        <v>0</v>
      </c>
      <c r="CD104" s="247">
        <f>IF(CD$19-'様式３（療養者名簿）（⑤の場合）'!$BJ109+1&lt;=15,IF(CD$19&gt;='様式３（療養者名簿）（⑤の場合）'!$BJ109,IF(CD$19&lt;='様式３（療養者名簿）（⑤の場合）'!$BK109,1,0),0),0)</f>
        <v>0</v>
      </c>
      <c r="CE104" s="247">
        <f>IF(CE$19-'様式３（療養者名簿）（⑤の場合）'!$BJ109+1&lt;=15,IF(CE$19&gt;='様式３（療養者名簿）（⑤の場合）'!$BJ109,IF(CE$19&lt;='様式３（療養者名簿）（⑤の場合）'!$BK109,1,0),0),0)</f>
        <v>0</v>
      </c>
      <c r="CF104" s="247">
        <f>IF(CF$19-'様式３（療養者名簿）（⑤の場合）'!$BJ109+1&lt;=15,IF(CF$19&gt;='様式３（療養者名簿）（⑤の場合）'!$BJ109,IF(CF$19&lt;='様式３（療養者名簿）（⑤の場合）'!$BK109,1,0),0),0)</f>
        <v>0</v>
      </c>
      <c r="CG104" s="247">
        <f>IF(CG$19-'様式３（療養者名簿）（⑤の場合）'!$BJ109+1&lt;=15,IF(CG$19&gt;='様式３（療養者名簿）（⑤の場合）'!$BJ109,IF(CG$19&lt;='様式３（療養者名簿）（⑤の場合）'!$BK109,1,0),0),0)</f>
        <v>0</v>
      </c>
      <c r="CH104" s="247">
        <f>IF(CH$19-'様式３（療養者名簿）（⑤の場合）'!$BJ109+1&lt;=15,IF(CH$19&gt;='様式３（療養者名簿）（⑤の場合）'!$BJ109,IF(CH$19&lt;='様式３（療養者名簿）（⑤の場合）'!$BK109,1,0),0),0)</f>
        <v>0</v>
      </c>
      <c r="CI104" s="247">
        <f>IF(CI$19-'様式３（療養者名簿）（⑤の場合）'!$BJ109+1&lt;=15,IF(CI$19&gt;='様式３（療養者名簿）（⑤の場合）'!$BJ109,IF(CI$19&lt;='様式３（療養者名簿）（⑤の場合）'!$BK109,1,0),0),0)</f>
        <v>0</v>
      </c>
      <c r="CJ104" s="247">
        <f>IF(CJ$19-'様式３（療養者名簿）（⑤の場合）'!$BJ109+1&lt;=15,IF(CJ$19&gt;='様式３（療養者名簿）（⑤の場合）'!$BJ109,IF(CJ$19&lt;='様式３（療養者名簿）（⑤の場合）'!$BK109,1,0),0),0)</f>
        <v>0</v>
      </c>
      <c r="CK104" s="247">
        <f>IF(CK$19-'様式３（療養者名簿）（⑤の場合）'!$BJ109+1&lt;=15,IF(CK$19&gt;='様式３（療養者名簿）（⑤の場合）'!$BJ109,IF(CK$19&lt;='様式３（療養者名簿）（⑤の場合）'!$BK109,1,0),0),0)</f>
        <v>0</v>
      </c>
      <c r="CL104" s="247">
        <f>IF(CL$19-'様式３（療養者名簿）（⑤の場合）'!$BJ109+1&lt;=15,IF(CL$19&gt;='様式３（療養者名簿）（⑤の場合）'!$BJ109,IF(CL$19&lt;='様式３（療養者名簿）（⑤の場合）'!$BK109,1,0),0),0)</f>
        <v>0</v>
      </c>
      <c r="CM104" s="247">
        <f>IF(CM$19-'様式３（療養者名簿）（⑤の場合）'!$BJ109+1&lt;=15,IF(CM$19&gt;='様式３（療養者名簿）（⑤の場合）'!$BJ109,IF(CM$19&lt;='様式３（療養者名簿）（⑤の場合）'!$BK109,1,0),0),0)</f>
        <v>0</v>
      </c>
      <c r="CN104" s="247">
        <f>IF(CN$19-'様式３（療養者名簿）（⑤の場合）'!$BJ109+1&lt;=15,IF(CN$19&gt;='様式３（療養者名簿）（⑤の場合）'!$BJ109,IF(CN$19&lt;='様式３（療養者名簿）（⑤の場合）'!$BK109,1,0),0),0)</f>
        <v>0</v>
      </c>
      <c r="CO104" s="247">
        <f>IF(CO$19-'様式３（療養者名簿）（⑤の場合）'!$BJ109+1&lt;=15,IF(CO$19&gt;='様式３（療養者名簿）（⑤の場合）'!$BJ109,IF(CO$19&lt;='様式３（療養者名簿）（⑤の場合）'!$BK109,1,0),0),0)</f>
        <v>0</v>
      </c>
      <c r="CP104" s="247">
        <f>IF(CP$19-'様式３（療養者名簿）（⑤の場合）'!$BJ109+1&lt;=15,IF(CP$19&gt;='様式３（療養者名簿）（⑤の場合）'!$BJ109,IF(CP$19&lt;='様式３（療養者名簿）（⑤の場合）'!$BK109,1,0),0),0)</f>
        <v>0</v>
      </c>
      <c r="CQ104" s="247">
        <f>IF(CQ$19-'様式３（療養者名簿）（⑤の場合）'!$BJ109+1&lt;=15,IF(CQ$19&gt;='様式３（療養者名簿）（⑤の場合）'!$BJ109,IF(CQ$19&lt;='様式３（療養者名簿）（⑤の場合）'!$BK109,1,0),0),0)</f>
        <v>0</v>
      </c>
      <c r="CR104" s="247">
        <f>IF(CR$19-'様式３（療養者名簿）（⑤の場合）'!$BJ109+1&lt;=15,IF(CR$19&gt;='様式３（療養者名簿）（⑤の場合）'!$BJ109,IF(CR$19&lt;='様式３（療養者名簿）（⑤の場合）'!$BK109,1,0),0),0)</f>
        <v>0</v>
      </c>
      <c r="CS104" s="247">
        <f>IF(CS$19-'様式３（療養者名簿）（⑤の場合）'!$BJ109+1&lt;=15,IF(CS$19&gt;='様式３（療養者名簿）（⑤の場合）'!$BJ109,IF(CS$19&lt;='様式３（療養者名簿）（⑤の場合）'!$BK109,1,0),0),0)</f>
        <v>0</v>
      </c>
      <c r="CT104" s="247">
        <f>IF(CT$19-'様式３（療養者名簿）（⑤の場合）'!$BJ109+1&lt;=15,IF(CT$19&gt;='様式３（療養者名簿）（⑤の場合）'!$BJ109,IF(CT$19&lt;='様式３（療養者名簿）（⑤の場合）'!$BK109,1,0),0),0)</f>
        <v>0</v>
      </c>
      <c r="CU104" s="247">
        <f>IF(CU$19-'様式３（療養者名簿）（⑤の場合）'!$BJ109+1&lt;=15,IF(CU$19&gt;='様式３（療養者名簿）（⑤の場合）'!$BJ109,IF(CU$19&lt;='様式３（療養者名簿）（⑤の場合）'!$BK109,1,0),0),0)</f>
        <v>0</v>
      </c>
      <c r="CV104" s="247">
        <f>IF(CV$19-'様式３（療養者名簿）（⑤の場合）'!$BJ109+1&lt;=15,IF(CV$19&gt;='様式３（療養者名簿）（⑤の場合）'!$BJ109,IF(CV$19&lt;='様式３（療養者名簿）（⑤の場合）'!$BK109,1,0),0),0)</f>
        <v>0</v>
      </c>
      <c r="CW104" s="247">
        <f>IF(CW$19-'様式３（療養者名簿）（⑤の場合）'!$BJ109+1&lt;=15,IF(CW$19&gt;='様式３（療養者名簿）（⑤の場合）'!$BJ109,IF(CW$19&lt;='様式３（療養者名簿）（⑤の場合）'!$BK109,1,0),0),0)</f>
        <v>0</v>
      </c>
      <c r="CX104" s="247">
        <f>IF(CX$19-'様式３（療養者名簿）（⑤の場合）'!$BJ109+1&lt;=15,IF(CX$19&gt;='様式３（療養者名簿）（⑤の場合）'!$BJ109,IF(CX$19&lt;='様式３（療養者名簿）（⑤の場合）'!$BK109,1,0),0),0)</f>
        <v>0</v>
      </c>
      <c r="CY104" s="247">
        <f>IF(CY$19-'様式３（療養者名簿）（⑤の場合）'!$BJ109+1&lt;=15,IF(CY$19&gt;='様式３（療養者名簿）（⑤の場合）'!$BJ109,IF(CY$19&lt;='様式３（療養者名簿）（⑤の場合）'!$BK109,1,0),0),0)</f>
        <v>0</v>
      </c>
      <c r="CZ104" s="247">
        <f>IF(CZ$19-'様式３（療養者名簿）（⑤の場合）'!$BJ109+1&lt;=15,IF(CZ$19&gt;='様式３（療養者名簿）（⑤の場合）'!$BJ109,IF(CZ$19&lt;='様式３（療養者名簿）（⑤の場合）'!$BK109,1,0),0),0)</f>
        <v>0</v>
      </c>
      <c r="DA104" s="247">
        <f>IF(DA$19-'様式３（療養者名簿）（⑤の場合）'!$BJ109+1&lt;=15,IF(DA$19&gt;='様式３（療養者名簿）（⑤の場合）'!$BJ109,IF(DA$19&lt;='様式３（療養者名簿）（⑤の場合）'!$BK109,1,0),0),0)</f>
        <v>0</v>
      </c>
      <c r="DB104" s="247">
        <f>IF(DB$19-'様式３（療養者名簿）（⑤の場合）'!$BJ109+1&lt;=15,IF(DB$19&gt;='様式３（療養者名簿）（⑤の場合）'!$BJ109,IF(DB$19&lt;='様式３（療養者名簿）（⑤の場合）'!$BK109,1,0),0),0)</f>
        <v>0</v>
      </c>
      <c r="DC104" s="247">
        <f>IF(DC$19-'様式３（療養者名簿）（⑤の場合）'!$BJ109+1&lt;=15,IF(DC$19&gt;='様式３（療養者名簿）（⑤の場合）'!$BJ109,IF(DC$19&lt;='様式３（療養者名簿）（⑤の場合）'!$BK109,1,0),0),0)</f>
        <v>0</v>
      </c>
      <c r="DD104" s="247">
        <f>IF(DD$19-'様式３（療養者名簿）（⑤の場合）'!$BJ109+1&lt;=15,IF(DD$19&gt;='様式３（療養者名簿）（⑤の場合）'!$BJ109,IF(DD$19&lt;='様式３（療養者名簿）（⑤の場合）'!$BK109,1,0),0),0)</f>
        <v>0</v>
      </c>
      <c r="DE104" s="247">
        <f>IF(DE$19-'様式３（療養者名簿）（⑤の場合）'!$BJ109+1&lt;=15,IF(DE$19&gt;='様式３（療養者名簿）（⑤の場合）'!$BJ109,IF(DE$19&lt;='様式３（療養者名簿）（⑤の場合）'!$BK109,1,0),0),0)</f>
        <v>0</v>
      </c>
      <c r="DF104" s="247">
        <f>IF(DF$19-'様式３（療養者名簿）（⑤の場合）'!$BJ109+1&lt;=15,IF(DF$19&gt;='様式３（療養者名簿）（⑤の場合）'!$BJ109,IF(DF$19&lt;='様式３（療養者名簿）（⑤の場合）'!$BK109,1,0),0),0)</f>
        <v>0</v>
      </c>
      <c r="DG104" s="247">
        <f>IF(DG$19-'様式３（療養者名簿）（⑤の場合）'!$BJ109+1&lt;=15,IF(DG$19&gt;='様式３（療養者名簿）（⑤の場合）'!$BJ109,IF(DG$19&lt;='様式３（療養者名簿）（⑤の場合）'!$BK109,1,0),0),0)</f>
        <v>0</v>
      </c>
      <c r="DH104" s="247">
        <f>IF(DH$19-'様式３（療養者名簿）（⑤の場合）'!$BJ109+1&lt;=15,IF(DH$19&gt;='様式３（療養者名簿）（⑤の場合）'!$BJ109,IF(DH$19&lt;='様式３（療養者名簿）（⑤の場合）'!$BK109,1,0),0),0)</f>
        <v>0</v>
      </c>
      <c r="DI104" s="247">
        <f>IF(DI$19-'様式３（療養者名簿）（⑤の場合）'!$BJ109+1&lt;=15,IF(DI$19&gt;='様式３（療養者名簿）（⑤の場合）'!$BJ109,IF(DI$19&lt;='様式３（療養者名簿）（⑤の場合）'!$BK109,1,0),0),0)</f>
        <v>0</v>
      </c>
      <c r="DJ104" s="247">
        <f>IF(DJ$19-'様式３（療養者名簿）（⑤の場合）'!$BJ109+1&lt;=15,IF(DJ$19&gt;='様式３（療養者名簿）（⑤の場合）'!$BJ109,IF(DJ$19&lt;='様式３（療養者名簿）（⑤の場合）'!$BK109,1,0),0),0)</f>
        <v>0</v>
      </c>
      <c r="DK104" s="247">
        <f>IF(DK$19-'様式３（療養者名簿）（⑤の場合）'!$BJ109+1&lt;=15,IF(DK$19&gt;='様式３（療養者名簿）（⑤の場合）'!$BJ109,IF(DK$19&lt;='様式３（療養者名簿）（⑤の場合）'!$BK109,1,0),0),0)</f>
        <v>0</v>
      </c>
      <c r="DL104" s="247">
        <f>IF(DL$19-'様式３（療養者名簿）（⑤の場合）'!$BJ109+1&lt;=15,IF(DL$19&gt;='様式３（療養者名簿）（⑤の場合）'!$BJ109,IF(DL$19&lt;='様式３（療養者名簿）（⑤の場合）'!$BK109,1,0),0),0)</f>
        <v>0</v>
      </c>
      <c r="DM104" s="247">
        <f>IF(DM$19-'様式３（療養者名簿）（⑤の場合）'!$BJ109+1&lt;=15,IF(DM$19&gt;='様式３（療養者名簿）（⑤の場合）'!$BJ109,IF(DM$19&lt;='様式３（療養者名簿）（⑤の場合）'!$BK109,1,0),0),0)</f>
        <v>0</v>
      </c>
      <c r="DN104" s="247">
        <f>IF(DN$19-'様式３（療養者名簿）（⑤の場合）'!$BJ109+1&lt;=15,IF(DN$19&gt;='様式３（療養者名簿）（⑤の場合）'!$BJ109,IF(DN$19&lt;='様式３（療養者名簿）（⑤の場合）'!$BK109,1,0),0),0)</f>
        <v>0</v>
      </c>
      <c r="DO104" s="247">
        <f>IF(DO$19-'様式３（療養者名簿）（⑤の場合）'!$BJ109+1&lt;=15,IF(DO$19&gt;='様式３（療養者名簿）（⑤の場合）'!$BJ109,IF(DO$19&lt;='様式３（療養者名簿）（⑤の場合）'!$BK109,1,0),0),0)</f>
        <v>0</v>
      </c>
      <c r="DP104" s="247">
        <f>IF(DP$19-'様式３（療養者名簿）（⑤の場合）'!$BJ109+1&lt;=15,IF(DP$19&gt;='様式３（療養者名簿）（⑤の場合）'!$BJ109,IF(DP$19&lt;='様式３（療養者名簿）（⑤の場合）'!$BK109,1,0),0),0)</f>
        <v>0</v>
      </c>
      <c r="DQ104" s="247">
        <f>IF(DQ$19-'様式３（療養者名簿）（⑤の場合）'!$BJ109+1&lt;=15,IF(DQ$19&gt;='様式３（療養者名簿）（⑤の場合）'!$BJ109,IF(DQ$19&lt;='様式３（療養者名簿）（⑤の場合）'!$BK109,1,0),0),0)</f>
        <v>0</v>
      </c>
      <c r="DR104" s="247">
        <f>IF(DR$19-'様式３（療養者名簿）（⑤の場合）'!$BJ109+1&lt;=15,IF(DR$19&gt;='様式３（療養者名簿）（⑤の場合）'!$BJ109,IF(DR$19&lt;='様式３（療養者名簿）（⑤の場合）'!$BK109,1,0),0),0)</f>
        <v>0</v>
      </c>
      <c r="DS104" s="247">
        <f>IF(DS$19-'様式３（療養者名簿）（⑤の場合）'!$BJ109+1&lt;=15,IF(DS$19&gt;='様式３（療養者名簿）（⑤の場合）'!$BJ109,IF(DS$19&lt;='様式３（療養者名簿）（⑤の場合）'!$BK109,1,0),0),0)</f>
        <v>0</v>
      </c>
      <c r="DT104" s="247">
        <f>IF(DT$19-'様式３（療養者名簿）（⑤の場合）'!$BJ109+1&lt;=15,IF(DT$19&gt;='様式３（療養者名簿）（⑤の場合）'!$BJ109,IF(DT$19&lt;='様式３（療養者名簿）（⑤の場合）'!$BK109,1,0),0),0)</f>
        <v>0</v>
      </c>
      <c r="DU104" s="247">
        <f>IF(DU$19-'様式３（療養者名簿）（⑤の場合）'!$BJ109+1&lt;=15,IF(DU$19&gt;='様式３（療養者名簿）（⑤の場合）'!$BJ109,IF(DU$19&lt;='様式３（療養者名簿）（⑤の場合）'!$BK109,1,0),0),0)</f>
        <v>0</v>
      </c>
      <c r="DV104" s="247">
        <f>IF(DV$19-'様式３（療養者名簿）（⑤の場合）'!$BJ109+1&lt;=15,IF(DV$19&gt;='様式３（療養者名簿）（⑤の場合）'!$BJ109,IF(DV$19&lt;='様式３（療養者名簿）（⑤の場合）'!$BK109,1,0),0),0)</f>
        <v>0</v>
      </c>
      <c r="DW104" s="247">
        <f>IF(DW$19-'様式３（療養者名簿）（⑤の場合）'!$BJ109+1&lt;=15,IF(DW$19&gt;='様式３（療養者名簿）（⑤の場合）'!$BJ109,IF(DW$19&lt;='様式３（療養者名簿）（⑤の場合）'!$BK109,1,0),0),0)</f>
        <v>0</v>
      </c>
      <c r="DX104" s="247">
        <f>IF(DX$19-'様式３（療養者名簿）（⑤の場合）'!$BJ109+1&lt;=15,IF(DX$19&gt;='様式３（療養者名簿）（⑤の場合）'!$BJ109,IF(DX$19&lt;='様式３（療養者名簿）（⑤の場合）'!$BK109,1,0),0),0)</f>
        <v>0</v>
      </c>
      <c r="DY104" s="247">
        <f>IF(DY$19-'様式３（療養者名簿）（⑤の場合）'!$BJ109+1&lt;=15,IF(DY$19&gt;='様式３（療養者名簿）（⑤の場合）'!$BJ109,IF(DY$19&lt;='様式３（療養者名簿）（⑤の場合）'!$BK109,1,0),0),0)</f>
        <v>0</v>
      </c>
      <c r="DZ104" s="247">
        <f>IF(DZ$19-'様式３（療養者名簿）（⑤の場合）'!$BJ109+1&lt;=15,IF(DZ$19&gt;='様式３（療養者名簿）（⑤の場合）'!$BJ109,IF(DZ$19&lt;='様式３（療養者名簿）（⑤の場合）'!$BK109,1,0),0),0)</f>
        <v>0</v>
      </c>
      <c r="EA104" s="247">
        <f>IF(EA$19-'様式３（療養者名簿）（⑤の場合）'!$BJ109+1&lt;=15,IF(EA$19&gt;='様式３（療養者名簿）（⑤の場合）'!$BJ109,IF(EA$19&lt;='様式３（療養者名簿）（⑤の場合）'!$BK109,1,0),0),0)</f>
        <v>0</v>
      </c>
      <c r="EB104" s="247">
        <f>IF(EB$19-'様式３（療養者名簿）（⑤の場合）'!$BJ109+1&lt;=15,IF(EB$19&gt;='様式３（療養者名簿）（⑤の場合）'!$BJ109,IF(EB$19&lt;='様式３（療養者名簿）（⑤の場合）'!$BK109,1,0),0),0)</f>
        <v>0</v>
      </c>
      <c r="EC104" s="247">
        <f>IF(EC$19-'様式３（療養者名簿）（⑤の場合）'!$BJ109+1&lt;=15,IF(EC$19&gt;='様式３（療養者名簿）（⑤の場合）'!$BJ109,IF(EC$19&lt;='様式３（療養者名簿）（⑤の場合）'!$BK109,1,0),0),0)</f>
        <v>0</v>
      </c>
      <c r="ED104" s="247">
        <f>IF(ED$19-'様式３（療養者名簿）（⑤の場合）'!$BJ109+1&lt;=15,IF(ED$19&gt;='様式３（療養者名簿）（⑤の場合）'!$BJ109,IF(ED$19&lt;='様式３（療養者名簿）（⑤の場合）'!$BK109,1,0),0),0)</f>
        <v>0</v>
      </c>
      <c r="EE104" s="247">
        <f>IF(EE$19-'様式３（療養者名簿）（⑤の場合）'!$BJ109+1&lt;=15,IF(EE$19&gt;='様式３（療養者名簿）（⑤の場合）'!$BJ109,IF(EE$19&lt;='様式３（療養者名簿）（⑤の場合）'!$BK109,1,0),0),0)</f>
        <v>0</v>
      </c>
      <c r="EF104" s="247">
        <f>IF(EF$19-'様式３（療養者名簿）（⑤の場合）'!$BJ109+1&lt;=15,IF(EF$19&gt;='様式３（療養者名簿）（⑤の場合）'!$BJ109,IF(EF$19&lt;='様式３（療養者名簿）（⑤の場合）'!$BK109,1,0),0),0)</f>
        <v>0</v>
      </c>
      <c r="EG104" s="247">
        <f>IF(EG$19-'様式３（療養者名簿）（⑤の場合）'!$BJ109+1&lt;=15,IF(EG$19&gt;='様式３（療養者名簿）（⑤の場合）'!$BJ109,IF(EG$19&lt;='様式３（療養者名簿）（⑤の場合）'!$BK109,1,0),0),0)</f>
        <v>0</v>
      </c>
      <c r="EH104" s="247">
        <f>IF(EH$19-'様式３（療養者名簿）（⑤の場合）'!$BJ109+1&lt;=15,IF(EH$19&gt;='様式３（療養者名簿）（⑤の場合）'!$BJ109,IF(EH$19&lt;='様式３（療養者名簿）（⑤の場合）'!$BK109,1,0),0),0)</f>
        <v>0</v>
      </c>
      <c r="EI104" s="247">
        <f>IF(EI$19-'様式３（療養者名簿）（⑤の場合）'!$BJ109+1&lt;=15,IF(EI$19&gt;='様式３（療養者名簿）（⑤の場合）'!$BJ109,IF(EI$19&lt;='様式３（療養者名簿）（⑤の場合）'!$BK109,1,0),0),0)</f>
        <v>0</v>
      </c>
      <c r="EJ104" s="247">
        <f>IF(EJ$19-'様式３（療養者名簿）（⑤の場合）'!$BJ109+1&lt;=15,IF(EJ$19&gt;='様式３（療養者名簿）（⑤の場合）'!$BJ109,IF(EJ$19&lt;='様式３（療養者名簿）（⑤の場合）'!$BK109,1,0),0),0)</f>
        <v>0</v>
      </c>
      <c r="EK104" s="247">
        <f>IF(EK$19-'様式３（療養者名簿）（⑤の場合）'!$BJ109+1&lt;=15,IF(EK$19&gt;='様式３（療養者名簿）（⑤の場合）'!$BJ109,IF(EK$19&lt;='様式３（療養者名簿）（⑤の場合）'!$BK109,1,0),0),0)</f>
        <v>0</v>
      </c>
      <c r="EL104" s="247">
        <f>IF(EL$19-'様式３（療養者名簿）（⑤の場合）'!$BJ109+1&lt;=15,IF(EL$19&gt;='様式３（療養者名簿）（⑤の場合）'!$BJ109,IF(EL$19&lt;='様式３（療養者名簿）（⑤の場合）'!$BK109,1,0),0),0)</f>
        <v>0</v>
      </c>
      <c r="EM104" s="247">
        <f>IF(EM$19-'様式３（療養者名簿）（⑤の場合）'!$BJ109+1&lt;=15,IF(EM$19&gt;='様式３（療養者名簿）（⑤の場合）'!$BJ109,IF(EM$19&lt;='様式３（療養者名簿）（⑤の場合）'!$BK109,1,0),0),0)</f>
        <v>0</v>
      </c>
      <c r="EN104" s="247">
        <f>IF(EN$19-'様式３（療養者名簿）（⑤の場合）'!$BJ109+1&lt;=15,IF(EN$19&gt;='様式３（療養者名簿）（⑤の場合）'!$BJ109,IF(EN$19&lt;='様式３（療養者名簿）（⑤の場合）'!$BK109,1,0),0),0)</f>
        <v>0</v>
      </c>
      <c r="EO104" s="247">
        <f>IF(EO$19-'様式３（療養者名簿）（⑤の場合）'!$BJ109+1&lt;=15,IF(EO$19&gt;='様式３（療養者名簿）（⑤の場合）'!$BJ109,IF(EO$19&lt;='様式３（療養者名簿）（⑤の場合）'!$BK109,1,0),0),0)</f>
        <v>0</v>
      </c>
      <c r="EP104" s="247">
        <f>IF(EP$19-'様式３（療養者名簿）（⑤の場合）'!$BJ109+1&lt;=15,IF(EP$19&gt;='様式３（療養者名簿）（⑤の場合）'!$BJ109,IF(EP$19&lt;='様式３（療養者名簿）（⑤の場合）'!$BK109,1,0),0),0)</f>
        <v>0</v>
      </c>
      <c r="EQ104" s="247">
        <f>IF(EQ$19-'様式３（療養者名簿）（⑤の場合）'!$BJ109+1&lt;=15,IF(EQ$19&gt;='様式３（療養者名簿）（⑤の場合）'!$BJ109,IF(EQ$19&lt;='様式３（療養者名簿）（⑤の場合）'!$BK109,1,0),0),0)</f>
        <v>0</v>
      </c>
      <c r="ER104" s="247">
        <f>IF(ER$19-'様式３（療養者名簿）（⑤の場合）'!$BJ109+1&lt;=15,IF(ER$19&gt;='様式３（療養者名簿）（⑤の場合）'!$BJ109,IF(ER$19&lt;='様式３（療養者名簿）（⑤の場合）'!$BK109,1,0),0),0)</f>
        <v>0</v>
      </c>
      <c r="ES104" s="247">
        <f>IF(ES$19-'様式３（療養者名簿）（⑤の場合）'!$BJ109+1&lt;=15,IF(ES$19&gt;='様式３（療養者名簿）（⑤の場合）'!$BJ109,IF(ES$19&lt;='様式３（療養者名簿）（⑤の場合）'!$BK109,1,0),0),0)</f>
        <v>0</v>
      </c>
      <c r="ET104" s="247">
        <f>IF(ET$19-'様式３（療養者名簿）（⑤の場合）'!$BJ109+1&lt;=15,IF(ET$19&gt;='様式３（療養者名簿）（⑤の場合）'!$BJ109,IF(ET$19&lt;='様式３（療養者名簿）（⑤の場合）'!$BK109,1,0),0),0)</f>
        <v>0</v>
      </c>
      <c r="EU104" s="247">
        <f>IF(EU$19-'様式３（療養者名簿）（⑤の場合）'!$BJ109+1&lt;=15,IF(EU$19&gt;='様式３（療養者名簿）（⑤の場合）'!$BJ109,IF(EU$19&lt;='様式３（療養者名簿）（⑤の場合）'!$BK109,1,0),0),0)</f>
        <v>0</v>
      </c>
      <c r="EV104" s="247">
        <f>IF(EV$19-'様式３（療養者名簿）（⑤の場合）'!$BJ109+1&lt;=15,IF(EV$19&gt;='様式３（療養者名簿）（⑤の場合）'!$BJ109,IF(EV$19&lt;='様式３（療養者名簿）（⑤の場合）'!$BK109,1,0),0),0)</f>
        <v>0</v>
      </c>
      <c r="EW104" s="247">
        <f>IF(EW$19-'様式３（療養者名簿）（⑤の場合）'!$BJ109+1&lt;=15,IF(EW$19&gt;='様式３（療養者名簿）（⑤の場合）'!$BJ109,IF(EW$19&lt;='様式３（療養者名簿）（⑤の場合）'!$BK109,1,0),0),0)</f>
        <v>0</v>
      </c>
      <c r="EX104" s="247">
        <f>IF(EX$19-'様式３（療養者名簿）（⑤の場合）'!$BJ109+1&lt;=15,IF(EX$19&gt;='様式３（療養者名簿）（⑤の場合）'!$BJ109,IF(EX$19&lt;='様式３（療養者名簿）（⑤の場合）'!$BK109,1,0),0),0)</f>
        <v>0</v>
      </c>
      <c r="EY104" s="247">
        <f>IF(EY$19-'様式３（療養者名簿）（⑤の場合）'!$BJ109+1&lt;=15,IF(EY$19&gt;='様式３（療養者名簿）（⑤の場合）'!$BJ109,IF(EY$19&lt;='様式３（療養者名簿）（⑤の場合）'!$BK109,1,0),0),0)</f>
        <v>0</v>
      </c>
      <c r="EZ104" s="247">
        <f>IF(EZ$19-'様式３（療養者名簿）（⑤の場合）'!$BJ109+1&lt;=15,IF(EZ$19&gt;='様式３（療養者名簿）（⑤の場合）'!$BJ109,IF(EZ$19&lt;='様式３（療養者名簿）（⑤の場合）'!$BK109,1,0),0),0)</f>
        <v>0</v>
      </c>
      <c r="FA104" s="247">
        <f>IF(FA$19-'様式３（療養者名簿）（⑤の場合）'!$BJ109+1&lt;=15,IF(FA$19&gt;='様式３（療養者名簿）（⑤の場合）'!$BJ109,IF(FA$19&lt;='様式３（療養者名簿）（⑤の場合）'!$BK109,1,0),0),0)</f>
        <v>0</v>
      </c>
      <c r="FB104" s="247">
        <f>IF(FB$19-'様式３（療養者名簿）（⑤の場合）'!$BJ109+1&lt;=15,IF(FB$19&gt;='様式３（療養者名簿）（⑤の場合）'!$BJ109,IF(FB$19&lt;='様式３（療養者名簿）（⑤の場合）'!$BK109,1,0),0),0)</f>
        <v>0</v>
      </c>
      <c r="FC104" s="247">
        <f>IF(FC$19-'様式３（療養者名簿）（⑤の場合）'!$BJ109+1&lt;=15,IF(FC$19&gt;='様式３（療養者名簿）（⑤の場合）'!$BJ109,IF(FC$19&lt;='様式３（療養者名簿）（⑤の場合）'!$BK109,1,0),0),0)</f>
        <v>0</v>
      </c>
      <c r="FD104" s="247">
        <f>IF(FD$19-'様式３（療養者名簿）（⑤の場合）'!$BJ109+1&lt;=15,IF(FD$19&gt;='様式３（療養者名簿）（⑤の場合）'!$BJ109,IF(FD$19&lt;='様式３（療養者名簿）（⑤の場合）'!$BK109,1,0),0),0)</f>
        <v>0</v>
      </c>
      <c r="FE104" s="247">
        <f>IF(FE$19-'様式３（療養者名簿）（⑤の場合）'!$BJ109+1&lt;=15,IF(FE$19&gt;='様式３（療養者名簿）（⑤の場合）'!$BJ109,IF(FE$19&lt;='様式３（療養者名簿）（⑤の場合）'!$BK109,1,0),0),0)</f>
        <v>0</v>
      </c>
      <c r="FF104" s="247">
        <f>IF(FF$19-'様式３（療養者名簿）（⑤の場合）'!$BJ109+1&lt;=15,IF(FF$19&gt;='様式３（療養者名簿）（⑤の場合）'!$BJ109,IF(FF$19&lt;='様式３（療養者名簿）（⑤の場合）'!$BK109,1,0),0),0)</f>
        <v>0</v>
      </c>
      <c r="FG104" s="247">
        <f>IF(FG$19-'様式３（療養者名簿）（⑤の場合）'!$BJ109+1&lt;=15,IF(FG$19&gt;='様式３（療養者名簿）（⑤の場合）'!$BJ109,IF(FG$19&lt;='様式３（療養者名簿）（⑤の場合）'!$BK109,1,0),0),0)</f>
        <v>0</v>
      </c>
      <c r="FH104" s="247">
        <f>IF(FH$19-'様式３（療養者名簿）（⑤の場合）'!$BJ109+1&lt;=15,IF(FH$19&gt;='様式３（療養者名簿）（⑤の場合）'!$BJ109,IF(FH$19&lt;='様式３（療養者名簿）（⑤の場合）'!$BK109,1,0),0),0)</f>
        <v>0</v>
      </c>
      <c r="FI104" s="247">
        <f>IF(FI$19-'様式３（療養者名簿）（⑤の場合）'!$BJ109+1&lt;=15,IF(FI$19&gt;='様式３（療養者名簿）（⑤の場合）'!$BJ109,IF(FI$19&lt;='様式３（療養者名簿）（⑤の場合）'!$BK109,1,0),0),0)</f>
        <v>0</v>
      </c>
      <c r="FJ104" s="247">
        <f>IF(FJ$19-'様式３（療養者名簿）（⑤の場合）'!$BJ109+1&lt;=15,IF(FJ$19&gt;='様式３（療養者名簿）（⑤の場合）'!$BJ109,IF(FJ$19&lt;='様式３（療養者名簿）（⑤の場合）'!$BK109,1,0),0),0)</f>
        <v>0</v>
      </c>
      <c r="FK104" s="247">
        <f>IF(FK$19-'様式３（療養者名簿）（⑤の場合）'!$BJ109+1&lt;=15,IF(FK$19&gt;='様式３（療養者名簿）（⑤の場合）'!$BJ109,IF(FK$19&lt;='様式３（療養者名簿）（⑤の場合）'!$BK109,1,0),0),0)</f>
        <v>0</v>
      </c>
      <c r="FL104" s="247">
        <f>IF(FL$19-'様式３（療養者名簿）（⑤の場合）'!$BJ109+1&lt;=15,IF(FL$19&gt;='様式３（療養者名簿）（⑤の場合）'!$BJ109,IF(FL$19&lt;='様式３（療養者名簿）（⑤の場合）'!$BK109,1,0),0),0)</f>
        <v>0</v>
      </c>
      <c r="FM104" s="247">
        <f>IF(FM$19-'様式３（療養者名簿）（⑤の場合）'!$BJ109+1&lt;=15,IF(FM$19&gt;='様式３（療養者名簿）（⑤の場合）'!$BJ109,IF(FM$19&lt;='様式３（療養者名簿）（⑤の場合）'!$BK109,1,0),0),0)</f>
        <v>0</v>
      </c>
      <c r="FN104" s="247">
        <f>IF(FN$19-'様式３（療養者名簿）（⑤の場合）'!$BJ109+1&lt;=15,IF(FN$19&gt;='様式３（療養者名簿）（⑤の場合）'!$BJ109,IF(FN$19&lt;='様式３（療養者名簿）（⑤の場合）'!$BK109,1,0),0),0)</f>
        <v>0</v>
      </c>
      <c r="FO104" s="247">
        <f>IF(FO$19-'様式３（療養者名簿）（⑤の場合）'!$BJ109+1&lt;=15,IF(FO$19&gt;='様式３（療養者名簿）（⑤の場合）'!$BJ109,IF(FO$19&lt;='様式３（療養者名簿）（⑤の場合）'!$BK109,1,0),0),0)</f>
        <v>0</v>
      </c>
      <c r="FP104" s="247">
        <f>IF(FP$19-'様式３（療養者名簿）（⑤の場合）'!$BJ109+1&lt;=15,IF(FP$19&gt;='様式３（療養者名簿）（⑤の場合）'!$BJ109,IF(FP$19&lt;='様式３（療養者名簿）（⑤の場合）'!$BK109,1,0),0),0)</f>
        <v>0</v>
      </c>
      <c r="FQ104" s="247">
        <f>IF(FQ$19-'様式３（療養者名簿）（⑤の場合）'!$BJ109+1&lt;=15,IF(FQ$19&gt;='様式３（療養者名簿）（⑤の場合）'!$BJ109,IF(FQ$19&lt;='様式３（療養者名簿）（⑤の場合）'!$BK109,1,0),0),0)</f>
        <v>0</v>
      </c>
      <c r="FR104" s="247">
        <f>IF(FR$19-'様式３（療養者名簿）（⑤の場合）'!$BJ109+1&lt;=15,IF(FR$19&gt;='様式３（療養者名簿）（⑤の場合）'!$BJ109,IF(FR$19&lt;='様式３（療養者名簿）（⑤の場合）'!$BK109,1,0),0),0)</f>
        <v>0</v>
      </c>
      <c r="FS104" s="247">
        <f>IF(FS$19-'様式３（療養者名簿）（⑤の場合）'!$BJ109+1&lt;=15,IF(FS$19&gt;='様式３（療養者名簿）（⑤の場合）'!$BJ109,IF(FS$19&lt;='様式３（療養者名簿）（⑤の場合）'!$BK109,1,0),0),0)</f>
        <v>0</v>
      </c>
      <c r="FT104" s="247">
        <f>IF(FT$19-'様式３（療養者名簿）（⑤の場合）'!$BJ109+1&lt;=15,IF(FT$19&gt;='様式３（療養者名簿）（⑤の場合）'!$BJ109,IF(FT$19&lt;='様式３（療養者名簿）（⑤の場合）'!$BK109,1,0),0),0)</f>
        <v>0</v>
      </c>
      <c r="FU104" s="247">
        <f>IF(FU$19-'様式３（療養者名簿）（⑤の場合）'!$BJ109+1&lt;=15,IF(FU$19&gt;='様式３（療養者名簿）（⑤の場合）'!$BJ109,IF(FU$19&lt;='様式３（療養者名簿）（⑤の場合）'!$BK109,1,0),0),0)</f>
        <v>0</v>
      </c>
      <c r="FV104" s="247">
        <f>IF(FV$19-'様式３（療養者名簿）（⑤の場合）'!$BJ109+1&lt;=15,IF(FV$19&gt;='様式３（療養者名簿）（⑤の場合）'!$BJ109,IF(FV$19&lt;='様式３（療養者名簿）（⑤の場合）'!$BK109,1,0),0),0)</f>
        <v>0</v>
      </c>
      <c r="FW104" s="247">
        <f>IF(FW$19-'様式３（療養者名簿）（⑤の場合）'!$BJ109+1&lt;=15,IF(FW$19&gt;='様式３（療養者名簿）（⑤の場合）'!$BJ109,IF(FW$19&lt;='様式３（療養者名簿）（⑤の場合）'!$BK109,1,0),0),0)</f>
        <v>0</v>
      </c>
      <c r="FX104" s="247">
        <f>IF(FX$19-'様式３（療養者名簿）（⑤の場合）'!$BJ109+1&lt;=15,IF(FX$19&gt;='様式３（療養者名簿）（⑤の場合）'!$BJ109,IF(FX$19&lt;='様式３（療養者名簿）（⑤の場合）'!$BK109,1,0),0),0)</f>
        <v>0</v>
      </c>
      <c r="FY104" s="247">
        <f>IF(FY$19-'様式３（療養者名簿）（⑤の場合）'!$BJ109+1&lt;=15,IF(FY$19&gt;='様式３（療養者名簿）（⑤の場合）'!$BJ109,IF(FY$19&lt;='様式３（療養者名簿）（⑤の場合）'!$BK109,1,0),0),0)</f>
        <v>0</v>
      </c>
      <c r="FZ104" s="247">
        <f>IF(FZ$19-'様式３（療養者名簿）（⑤の場合）'!$BJ109+1&lt;=15,IF(FZ$19&gt;='様式３（療養者名簿）（⑤の場合）'!$BJ109,IF(FZ$19&lt;='様式３（療養者名簿）（⑤の場合）'!$BK109,1,0),0),0)</f>
        <v>0</v>
      </c>
      <c r="GA104" s="247">
        <f>IF(GA$19-'様式３（療養者名簿）（⑤の場合）'!$BJ109+1&lt;=15,IF(GA$19&gt;='様式３（療養者名簿）（⑤の場合）'!$BJ109,IF(GA$19&lt;='様式３（療養者名簿）（⑤の場合）'!$BK109,1,0),0),0)</f>
        <v>0</v>
      </c>
      <c r="GB104" s="247">
        <f>IF(GB$19-'様式３（療養者名簿）（⑤の場合）'!$BJ109+1&lt;=15,IF(GB$19&gt;='様式３（療養者名簿）（⑤の場合）'!$BJ109,IF(GB$19&lt;='様式３（療養者名簿）（⑤の場合）'!$BK109,1,0),0),0)</f>
        <v>0</v>
      </c>
      <c r="GC104" s="247">
        <f>IF(GC$19-'様式３（療養者名簿）（⑤の場合）'!$BJ109+1&lt;=15,IF(GC$19&gt;='様式３（療養者名簿）（⑤の場合）'!$BJ109,IF(GC$19&lt;='様式３（療養者名簿）（⑤の場合）'!$BK109,1,0),0),0)</f>
        <v>0</v>
      </c>
      <c r="GD104" s="247">
        <f>IF(GD$19-'様式３（療養者名簿）（⑤の場合）'!$BJ109+1&lt;=15,IF(GD$19&gt;='様式３（療養者名簿）（⑤の場合）'!$BJ109,IF(GD$19&lt;='様式３（療養者名簿）（⑤の場合）'!$BK109,1,0),0),0)</f>
        <v>0</v>
      </c>
      <c r="GE104" s="247">
        <f>IF(GE$19-'様式３（療養者名簿）（⑤の場合）'!$BJ109+1&lt;=15,IF(GE$19&gt;='様式３（療養者名簿）（⑤の場合）'!$BJ109,IF(GE$19&lt;='様式３（療養者名簿）（⑤の場合）'!$BK109,1,0),0),0)</f>
        <v>0</v>
      </c>
      <c r="GF104" s="247">
        <f>IF(GF$19-'様式３（療養者名簿）（⑤の場合）'!$BJ109+1&lt;=15,IF(GF$19&gt;='様式３（療養者名簿）（⑤の場合）'!$BJ109,IF(GF$19&lt;='様式３（療養者名簿）（⑤の場合）'!$BK109,1,0),0),0)</f>
        <v>0</v>
      </c>
      <c r="GG104" s="247">
        <f>IF(GG$19-'様式３（療養者名簿）（⑤の場合）'!$BJ109+1&lt;=15,IF(GG$19&gt;='様式３（療養者名簿）（⑤の場合）'!$BJ109,IF(GG$19&lt;='様式３（療養者名簿）（⑤の場合）'!$BK109,1,0),0),0)</f>
        <v>0</v>
      </c>
      <c r="GH104" s="247">
        <f>IF(GH$19-'様式３（療養者名簿）（⑤の場合）'!$BJ109+1&lt;=15,IF(GH$19&gt;='様式３（療養者名簿）（⑤の場合）'!$BJ109,IF(GH$19&lt;='様式３（療養者名簿）（⑤の場合）'!$BK109,1,0),0),0)</f>
        <v>0</v>
      </c>
      <c r="GI104" s="247">
        <f>IF(GI$19-'様式３（療養者名簿）（⑤の場合）'!$BJ109+1&lt;=15,IF(GI$19&gt;='様式３（療養者名簿）（⑤の場合）'!$BJ109,IF(GI$19&lt;='様式３（療養者名簿）（⑤の場合）'!$BK109,1,0),0),0)</f>
        <v>0</v>
      </c>
      <c r="GJ104" s="247">
        <f>IF(GJ$19-'様式３（療養者名簿）（⑤の場合）'!$BJ109+1&lt;=15,IF(GJ$19&gt;='様式３（療養者名簿）（⑤の場合）'!$BJ109,IF(GJ$19&lt;='様式３（療養者名簿）（⑤の場合）'!$BK109,1,0),0),0)</f>
        <v>0</v>
      </c>
      <c r="GK104" s="247">
        <f>IF(GK$19-'様式３（療養者名簿）（⑤の場合）'!$BJ109+1&lt;=15,IF(GK$19&gt;='様式３（療養者名簿）（⑤の場合）'!$BJ109,IF(GK$19&lt;='様式３（療養者名簿）（⑤の場合）'!$BK109,1,0),0),0)</f>
        <v>0</v>
      </c>
      <c r="GL104" s="247">
        <f>IF(GL$19-'様式３（療養者名簿）（⑤の場合）'!$BJ109+1&lt;=15,IF(GL$19&gt;='様式３（療養者名簿）（⑤の場合）'!$BJ109,IF(GL$19&lt;='様式３（療養者名簿）（⑤の場合）'!$BK109,1,0),0),0)</f>
        <v>0</v>
      </c>
      <c r="GM104" s="247">
        <f>IF(GM$19-'様式３（療養者名簿）（⑤の場合）'!$BJ109+1&lt;=15,IF(GM$19&gt;='様式３（療養者名簿）（⑤の場合）'!$BJ109,IF(GM$19&lt;='様式３（療養者名簿）（⑤の場合）'!$BK109,1,0),0),0)</f>
        <v>0</v>
      </c>
      <c r="GN104" s="247">
        <f>IF(GN$19-'様式３（療養者名簿）（⑤の場合）'!$BJ109+1&lt;=15,IF(GN$19&gt;='様式３（療養者名簿）（⑤の場合）'!$BJ109,IF(GN$19&lt;='様式３（療養者名簿）（⑤の場合）'!$BK109,1,0),0),0)</f>
        <v>0</v>
      </c>
      <c r="GO104" s="247">
        <f>IF(GO$19-'様式３（療養者名簿）（⑤の場合）'!$BJ109+1&lt;=15,IF(GO$19&gt;='様式３（療養者名簿）（⑤の場合）'!$BJ109,IF(GO$19&lt;='様式３（療養者名簿）（⑤の場合）'!$BK109,1,0),0),0)</f>
        <v>0</v>
      </c>
      <c r="GP104" s="247">
        <f>IF(GP$19-'様式３（療養者名簿）（⑤の場合）'!$BJ109+1&lt;=15,IF(GP$19&gt;='様式３（療養者名簿）（⑤の場合）'!$BJ109,IF(GP$19&lt;='様式３（療養者名簿）（⑤の場合）'!$BK109,1,0),0),0)</f>
        <v>0</v>
      </c>
      <c r="GQ104" s="247">
        <f>IF(GQ$19-'様式３（療養者名簿）（⑤の場合）'!$BJ109+1&lt;=15,IF(GQ$19&gt;='様式３（療養者名簿）（⑤の場合）'!$BJ109,IF(GQ$19&lt;='様式３（療養者名簿）（⑤の場合）'!$BK109,1,0),0),0)</f>
        <v>0</v>
      </c>
      <c r="GR104" s="247">
        <f>IF(GR$19-'様式３（療養者名簿）（⑤の場合）'!$BJ109+1&lt;=15,IF(GR$19&gt;='様式３（療養者名簿）（⑤の場合）'!$BJ109,IF(GR$19&lt;='様式３（療養者名簿）（⑤の場合）'!$BK109,1,0),0),0)</f>
        <v>0</v>
      </c>
      <c r="GS104" s="247">
        <f>IF(GS$19-'様式３（療養者名簿）（⑤の場合）'!$BJ109+1&lt;=15,IF(GS$19&gt;='様式３（療養者名簿）（⑤の場合）'!$BJ109,IF(GS$19&lt;='様式３（療養者名簿）（⑤の場合）'!$BK109,1,0),0),0)</f>
        <v>0</v>
      </c>
      <c r="GT104" s="247">
        <f>IF(GT$19-'様式３（療養者名簿）（⑤の場合）'!$BJ109+1&lt;=15,IF(GT$19&gt;='様式３（療養者名簿）（⑤の場合）'!$BJ109,IF(GT$19&lt;='様式３（療養者名簿）（⑤の場合）'!$BK109,1,0),0),0)</f>
        <v>0</v>
      </c>
      <c r="GU104" s="247">
        <f>IF(GU$19-'様式３（療養者名簿）（⑤の場合）'!$BJ109+1&lt;=15,IF(GU$19&gt;='様式３（療養者名簿）（⑤の場合）'!$BJ109,IF(GU$19&lt;='様式３（療養者名簿）（⑤の場合）'!$BK109,1,0),0),0)</f>
        <v>0</v>
      </c>
      <c r="GV104" s="247">
        <f>IF(GV$19-'様式３（療養者名簿）（⑤の場合）'!$BJ109+1&lt;=15,IF(GV$19&gt;='様式３（療養者名簿）（⑤の場合）'!$BJ109,IF(GV$19&lt;='様式３（療養者名簿）（⑤の場合）'!$BK109,1,0),0),0)</f>
        <v>0</v>
      </c>
      <c r="GW104" s="247">
        <f>IF(GW$19-'様式３（療養者名簿）（⑤の場合）'!$BJ109+1&lt;=15,IF(GW$19&gt;='様式３（療養者名簿）（⑤の場合）'!$BJ109,IF(GW$19&lt;='様式３（療養者名簿）（⑤の場合）'!$BK109,1,0),0),0)</f>
        <v>0</v>
      </c>
      <c r="GX104" s="247">
        <f>IF(GX$19-'様式３（療養者名簿）（⑤の場合）'!$BJ109+1&lt;=15,IF(GX$19&gt;='様式３（療養者名簿）（⑤の場合）'!$BJ109,IF(GX$19&lt;='様式３（療養者名簿）（⑤の場合）'!$BK109,1,0),0),0)</f>
        <v>0</v>
      </c>
      <c r="GY104" s="247">
        <f>IF(GY$19-'様式３（療養者名簿）（⑤の場合）'!$BJ109+1&lt;=15,IF(GY$19&gt;='様式３（療養者名簿）（⑤の場合）'!$BJ109,IF(GY$19&lt;='様式３（療養者名簿）（⑤の場合）'!$BK109,1,0),0),0)</f>
        <v>0</v>
      </c>
      <c r="GZ104" s="247">
        <f>IF(GZ$19-'様式３（療養者名簿）（⑤の場合）'!$BJ109+1&lt;=15,IF(GZ$19&gt;='様式３（療養者名簿）（⑤の場合）'!$BJ109,IF(GZ$19&lt;='様式３（療養者名簿）（⑤の場合）'!$BK109,1,0),0),0)</f>
        <v>0</v>
      </c>
      <c r="HA104" s="247">
        <f>IF(HA$19-'様式３（療養者名簿）（⑤の場合）'!$BJ109+1&lt;=15,IF(HA$19&gt;='様式３（療養者名簿）（⑤の場合）'!$BJ109,IF(HA$19&lt;='様式３（療養者名簿）（⑤の場合）'!$BK109,1,0),0),0)</f>
        <v>0</v>
      </c>
      <c r="HB104" s="247">
        <f>IF(HB$19-'様式３（療養者名簿）（⑤の場合）'!$BJ109+1&lt;=15,IF(HB$19&gt;='様式３（療養者名簿）（⑤の場合）'!$BJ109,IF(HB$19&lt;='様式３（療養者名簿）（⑤の場合）'!$BK109,1,0),0),0)</f>
        <v>0</v>
      </c>
      <c r="HC104" s="247">
        <f>IF(HC$19-'様式３（療養者名簿）（⑤の場合）'!$BJ109+1&lt;=15,IF(HC$19&gt;='様式３（療養者名簿）（⑤の場合）'!$BJ109,IF(HC$19&lt;='様式３（療養者名簿）（⑤の場合）'!$BK109,1,0),0),0)</f>
        <v>0</v>
      </c>
      <c r="HD104" s="247">
        <f>IF(HD$19-'様式３（療養者名簿）（⑤の場合）'!$BJ109+1&lt;=15,IF(HD$19&gt;='様式３（療養者名簿）（⑤の場合）'!$BJ109,IF(HD$19&lt;='様式３（療養者名簿）（⑤の場合）'!$BK109,1,0),0),0)</f>
        <v>0</v>
      </c>
      <c r="HE104" s="247">
        <f>IF(HE$19-'様式３（療養者名簿）（⑤の場合）'!$BJ109+1&lt;=15,IF(HE$19&gt;='様式３（療養者名簿）（⑤の場合）'!$BJ109,IF(HE$19&lt;='様式３（療養者名簿）（⑤の場合）'!$BK109,1,0),0),0)</f>
        <v>0</v>
      </c>
      <c r="HF104" s="247">
        <f>IF(HF$19-'様式３（療養者名簿）（⑤の場合）'!$BJ109+1&lt;=15,IF(HF$19&gt;='様式３（療養者名簿）（⑤の場合）'!$BJ109,IF(HF$19&lt;='様式３（療養者名簿）（⑤の場合）'!$BK109,1,0),0),0)</f>
        <v>0</v>
      </c>
      <c r="HG104" s="247">
        <f>IF(HG$19-'様式３（療養者名簿）（⑤の場合）'!$BJ109+1&lt;=15,IF(HG$19&gt;='様式３（療養者名簿）（⑤の場合）'!$BJ109,IF(HG$19&lt;='様式３（療養者名簿）（⑤の場合）'!$BK109,1,0),0),0)</f>
        <v>0</v>
      </c>
      <c r="HH104" s="247">
        <f>IF(HH$19-'様式３（療養者名簿）（⑤の場合）'!$BJ109+1&lt;=15,IF(HH$19&gt;='様式３（療養者名簿）（⑤の場合）'!$BJ109,IF(HH$19&lt;='様式３（療養者名簿）（⑤の場合）'!$BK109,1,0),0),0)</f>
        <v>0</v>
      </c>
      <c r="HI104" s="247">
        <f>IF(HI$19-'様式３（療養者名簿）（⑤の場合）'!$BJ109+1&lt;=15,IF(HI$19&gt;='様式３（療養者名簿）（⑤の場合）'!$BJ109,IF(HI$19&lt;='様式３（療養者名簿）（⑤の場合）'!$BK109,1,0),0),0)</f>
        <v>0</v>
      </c>
      <c r="HJ104" s="247">
        <f>IF(HJ$19-'様式３（療養者名簿）（⑤の場合）'!$BJ109+1&lt;=15,IF(HJ$19&gt;='様式３（療養者名簿）（⑤の場合）'!$BJ109,IF(HJ$19&lt;='様式３（療養者名簿）（⑤の場合）'!$BK109,1,0),0),0)</f>
        <v>0</v>
      </c>
      <c r="HK104" s="247">
        <f>IF(HK$19-'様式３（療養者名簿）（⑤の場合）'!$BJ109+1&lt;=15,IF(HK$19&gt;='様式３（療養者名簿）（⑤の場合）'!$BJ109,IF(HK$19&lt;='様式３（療養者名簿）（⑤の場合）'!$BK109,1,0),0),0)</f>
        <v>0</v>
      </c>
      <c r="HL104" s="247">
        <f>IF(HL$19-'様式３（療養者名簿）（⑤の場合）'!$BJ109+1&lt;=15,IF(HL$19&gt;='様式３（療養者名簿）（⑤の場合）'!$BJ109,IF(HL$19&lt;='様式３（療養者名簿）（⑤の場合）'!$BK109,1,0),0),0)</f>
        <v>0</v>
      </c>
      <c r="HM104" s="247">
        <f>IF(HM$19-'様式３（療養者名簿）（⑤の場合）'!$BJ109+1&lt;=15,IF(HM$19&gt;='様式３（療養者名簿）（⑤の場合）'!$BJ109,IF(HM$19&lt;='様式３（療養者名簿）（⑤の場合）'!$BK109,1,0),0),0)</f>
        <v>0</v>
      </c>
      <c r="HN104" s="247">
        <f>IF(HN$19-'様式３（療養者名簿）（⑤の場合）'!$BJ109+1&lt;=15,IF(HN$19&gt;='様式３（療養者名簿）（⑤の場合）'!$BJ109,IF(HN$19&lt;='様式３（療養者名簿）（⑤の場合）'!$BK109,1,0),0),0)</f>
        <v>0</v>
      </c>
      <c r="HO104" s="247">
        <f>IF(HO$19-'様式３（療養者名簿）（⑤の場合）'!$BJ109+1&lt;=15,IF(HO$19&gt;='様式３（療養者名簿）（⑤の場合）'!$BJ109,IF(HO$19&lt;='様式３（療養者名簿）（⑤の場合）'!$BK109,1,0),0),0)</f>
        <v>0</v>
      </c>
      <c r="HP104" s="247">
        <f>IF(HP$19-'様式３（療養者名簿）（⑤の場合）'!$BJ109+1&lt;=15,IF(HP$19&gt;='様式３（療養者名簿）（⑤の場合）'!$BJ109,IF(HP$19&lt;='様式３（療養者名簿）（⑤の場合）'!$BK109,1,0),0),0)</f>
        <v>0</v>
      </c>
      <c r="HQ104" s="247">
        <f>IF(HQ$19-'様式３（療養者名簿）（⑤の場合）'!$BJ109+1&lt;=15,IF(HQ$19&gt;='様式３（療養者名簿）（⑤の場合）'!$BJ109,IF(HQ$19&lt;='様式３（療養者名簿）（⑤の場合）'!$BK109,1,0),0),0)</f>
        <v>0</v>
      </c>
      <c r="HR104" s="247">
        <f>IF(HR$19-'様式３（療養者名簿）（⑤の場合）'!$BJ109+1&lt;=15,IF(HR$19&gt;='様式３（療養者名簿）（⑤の場合）'!$BJ109,IF(HR$19&lt;='様式３（療養者名簿）（⑤の場合）'!$BK109,1,0),0),0)</f>
        <v>0</v>
      </c>
      <c r="HS104" s="247">
        <f>IF(HS$19-'様式３（療養者名簿）（⑤の場合）'!$BJ109+1&lt;=15,IF(HS$19&gt;='様式３（療養者名簿）（⑤の場合）'!$BJ109,IF(HS$19&lt;='様式３（療養者名簿）（⑤の場合）'!$BK109,1,0),0),0)</f>
        <v>0</v>
      </c>
      <c r="HT104" s="247">
        <f>IF(HT$19-'様式３（療養者名簿）（⑤の場合）'!$BJ109+1&lt;=15,IF(HT$19&gt;='様式３（療養者名簿）（⑤の場合）'!$BJ109,IF(HT$19&lt;='様式３（療養者名簿）（⑤の場合）'!$BK109,1,0),0),0)</f>
        <v>0</v>
      </c>
      <c r="HU104" s="247">
        <f>IF(HU$19-'様式３（療養者名簿）（⑤の場合）'!$BJ109+1&lt;=15,IF(HU$19&gt;='様式３（療養者名簿）（⑤の場合）'!$BJ109,IF(HU$19&lt;='様式３（療養者名簿）（⑤の場合）'!$BK109,1,0),0),0)</f>
        <v>0</v>
      </c>
      <c r="HV104" s="247">
        <f>IF(HV$19-'様式３（療養者名簿）（⑤の場合）'!$BJ109+1&lt;=15,IF(HV$19&gt;='様式３（療養者名簿）（⑤の場合）'!$BJ109,IF(HV$19&lt;='様式３（療養者名簿）（⑤の場合）'!$BK109,1,0),0),0)</f>
        <v>0</v>
      </c>
      <c r="HW104" s="247">
        <f>IF(HW$19-'様式３（療養者名簿）（⑤の場合）'!$BJ109+1&lt;=15,IF(HW$19&gt;='様式３（療養者名簿）（⑤の場合）'!$BJ109,IF(HW$19&lt;='様式３（療養者名簿）（⑤の場合）'!$BK109,1,0),0),0)</f>
        <v>0</v>
      </c>
      <c r="HX104" s="247">
        <f>IF(HX$19-'様式３（療養者名簿）（⑤の場合）'!$BJ109+1&lt;=15,IF(HX$19&gt;='様式３（療養者名簿）（⑤の場合）'!$BJ109,IF(HX$19&lt;='様式３（療養者名簿）（⑤の場合）'!$BK109,1,0),0),0)</f>
        <v>0</v>
      </c>
      <c r="HY104" s="247">
        <f>IF(HY$19-'様式３（療養者名簿）（⑤の場合）'!$BJ109+1&lt;=15,IF(HY$19&gt;='様式３（療養者名簿）（⑤の場合）'!$BJ109,IF(HY$19&lt;='様式３（療養者名簿）（⑤の場合）'!$BK109,1,0),0),0)</f>
        <v>0</v>
      </c>
      <c r="HZ104" s="247">
        <f>IF(HZ$19-'様式３（療養者名簿）（⑤の場合）'!$BJ109+1&lt;=15,IF(HZ$19&gt;='様式３（療養者名簿）（⑤の場合）'!$BJ109,IF(HZ$19&lt;='様式３（療養者名簿）（⑤の場合）'!$BK109,1,0),0),0)</f>
        <v>0</v>
      </c>
      <c r="IA104" s="247">
        <f>IF(IA$19-'様式３（療養者名簿）（⑤の場合）'!$BJ109+1&lt;=15,IF(IA$19&gt;='様式３（療養者名簿）（⑤の場合）'!$BJ109,IF(IA$19&lt;='様式３（療養者名簿）（⑤の場合）'!$BK109,1,0),0),0)</f>
        <v>0</v>
      </c>
      <c r="IB104" s="247">
        <f>IF(IB$19-'様式３（療養者名簿）（⑤の場合）'!$BJ109+1&lt;=15,IF(IB$19&gt;='様式３（療養者名簿）（⑤の場合）'!$BJ109,IF(IB$19&lt;='様式３（療養者名簿）（⑤の場合）'!$BK109,1,0),0),0)</f>
        <v>0</v>
      </c>
      <c r="IC104" s="247">
        <f>IF(IC$19-'様式３（療養者名簿）（⑤の場合）'!$BJ109+1&lt;=15,IF(IC$19&gt;='様式３（療養者名簿）（⑤の場合）'!$BJ109,IF(IC$19&lt;='様式３（療養者名簿）（⑤の場合）'!$BK109,1,0),0),0)</f>
        <v>0</v>
      </c>
      <c r="ID104" s="247">
        <f>IF(ID$19-'様式３（療養者名簿）（⑤の場合）'!$BJ109+1&lt;=15,IF(ID$19&gt;='様式３（療養者名簿）（⑤の場合）'!$BJ109,IF(ID$19&lt;='様式３（療養者名簿）（⑤の場合）'!$BK109,1,0),0),0)</f>
        <v>0</v>
      </c>
      <c r="IE104" s="247">
        <f>IF(IE$19-'様式３（療養者名簿）（⑤の場合）'!$BJ109+1&lt;=15,IF(IE$19&gt;='様式３（療養者名簿）（⑤の場合）'!$BJ109,IF(IE$19&lt;='様式３（療養者名簿）（⑤の場合）'!$BK109,1,0),0),0)</f>
        <v>0</v>
      </c>
      <c r="IF104" s="247">
        <f>IF(IF$19-'様式３（療養者名簿）（⑤の場合）'!$BJ109+1&lt;=15,IF(IF$19&gt;='様式３（療養者名簿）（⑤の場合）'!$BJ109,IF(IF$19&lt;='様式３（療養者名簿）（⑤の場合）'!$BK109,1,0),0),0)</f>
        <v>0</v>
      </c>
      <c r="IG104" s="247">
        <f>IF(IG$19-'様式３（療養者名簿）（⑤の場合）'!$BJ109+1&lt;=15,IF(IG$19&gt;='様式３（療養者名簿）（⑤の場合）'!$BJ109,IF(IG$19&lt;='様式３（療養者名簿）（⑤の場合）'!$BK109,1,0),0),0)</f>
        <v>0</v>
      </c>
      <c r="IH104" s="247">
        <f>IF(IH$19-'様式３（療養者名簿）（⑤の場合）'!$BJ109+1&lt;=15,IF(IH$19&gt;='様式３（療養者名簿）（⑤の場合）'!$BJ109,IF(IH$19&lt;='様式３（療養者名簿）（⑤の場合）'!$BK109,1,0),0),0)</f>
        <v>0</v>
      </c>
      <c r="II104" s="247">
        <f>IF(II$19-'様式３（療養者名簿）（⑤の場合）'!$BJ109+1&lt;=15,IF(II$19&gt;='様式３（療養者名簿）（⑤の場合）'!$BJ109,IF(II$19&lt;='様式３（療養者名簿）（⑤の場合）'!$BK109,1,0),0),0)</f>
        <v>0</v>
      </c>
      <c r="IJ104" s="247">
        <f>IF(IJ$19-'様式３（療養者名簿）（⑤の場合）'!$BJ109+1&lt;=15,IF(IJ$19&gt;='様式３（療養者名簿）（⑤の場合）'!$BJ109,IF(IJ$19&lt;='様式３（療養者名簿）（⑤の場合）'!$BK109,1,0),0),0)</f>
        <v>0</v>
      </c>
      <c r="IK104" s="247">
        <f>IF(IK$19-'様式３（療養者名簿）（⑤の場合）'!$BJ109+1&lt;=15,IF(IK$19&gt;='様式３（療養者名簿）（⑤の場合）'!$BJ109,IF(IK$19&lt;='様式３（療養者名簿）（⑤の場合）'!$BK109,1,0),0),0)</f>
        <v>0</v>
      </c>
      <c r="IL104" s="247">
        <f>IF(IL$19-'様式３（療養者名簿）（⑤の場合）'!$BJ109+1&lt;=15,IF(IL$19&gt;='様式３（療養者名簿）（⑤の場合）'!$BJ109,IF(IL$19&lt;='様式３（療養者名簿）（⑤の場合）'!$BK109,1,0),0),0)</f>
        <v>0</v>
      </c>
      <c r="IM104" s="247">
        <f>IF(IM$19-'様式３（療養者名簿）（⑤の場合）'!$BJ109+1&lt;=15,IF(IM$19&gt;='様式３（療養者名簿）（⑤の場合）'!$BJ109,IF(IM$19&lt;='様式３（療養者名簿）（⑤の場合）'!$BK109,1,0),0),0)</f>
        <v>0</v>
      </c>
      <c r="IN104" s="247">
        <f>IF(IN$19-'様式３（療養者名簿）（⑤の場合）'!$BJ109+1&lt;=15,IF(IN$19&gt;='様式３（療養者名簿）（⑤の場合）'!$BJ109,IF(IN$19&lt;='様式３（療養者名簿）（⑤の場合）'!$BK109,1,0),0),0)</f>
        <v>0</v>
      </c>
      <c r="IO104" s="247">
        <f>IF(IO$19-'様式３（療養者名簿）（⑤の場合）'!$BJ109+1&lt;=15,IF(IO$19&gt;='様式３（療養者名簿）（⑤の場合）'!$BJ109,IF(IO$19&lt;='様式３（療養者名簿）（⑤の場合）'!$BK109,1,0),0),0)</f>
        <v>0</v>
      </c>
      <c r="IP104" s="247">
        <f>IF(IP$19-'様式３（療養者名簿）（⑤の場合）'!$BJ109+1&lt;=15,IF(IP$19&gt;='様式３（療養者名簿）（⑤の場合）'!$BJ109,IF(IP$19&lt;='様式３（療養者名簿）（⑤の場合）'!$BK109,1,0),0),0)</f>
        <v>0</v>
      </c>
      <c r="IQ104" s="247">
        <f>IF(IQ$19-'様式３（療養者名簿）（⑤の場合）'!$BJ109+1&lt;=15,IF(IQ$19&gt;='様式３（療養者名簿）（⑤の場合）'!$BJ109,IF(IQ$19&lt;='様式３（療養者名簿）（⑤の場合）'!$BK109,1,0),0),0)</f>
        <v>0</v>
      </c>
      <c r="IR104" s="247">
        <f>IF(IR$19-'様式３（療養者名簿）（⑤の場合）'!$BJ109+1&lt;=15,IF(IR$19&gt;='様式３（療養者名簿）（⑤の場合）'!$BJ109,IF(IR$19&lt;='様式３（療養者名簿）（⑤の場合）'!$BK109,1,0),0),0)</f>
        <v>0</v>
      </c>
      <c r="IS104" s="247">
        <f>IF(IS$19-'様式３（療養者名簿）（⑤の場合）'!$BJ109+1&lt;=15,IF(IS$19&gt;='様式３（療養者名簿）（⑤の場合）'!$BJ109,IF(IS$19&lt;='様式３（療養者名簿）（⑤の場合）'!$BK109,1,0),0),0)</f>
        <v>0</v>
      </c>
      <c r="IT104" s="247">
        <f>IF(IT$19-'様式３（療養者名簿）（⑤の場合）'!$BJ109+1&lt;=15,IF(IT$19&gt;='様式３（療養者名簿）（⑤の場合）'!$BJ109,IF(IT$19&lt;='様式３（療養者名簿）（⑤の場合）'!$BK109,1,0),0),0)</f>
        <v>0</v>
      </c>
      <c r="IU104" s="247">
        <f>IF(IU$19-'様式３（療養者名簿）（⑤の場合）'!$BJ109+1&lt;=15,IF(IU$19&gt;='様式３（療養者名簿）（⑤の場合）'!$BJ109,IF(IU$19&lt;='様式３（療養者名簿）（⑤の場合）'!$BK109,1,0),0),0)</f>
        <v>0</v>
      </c>
      <c r="IV104" s="247">
        <f>IF(IV$19-'様式３（療養者名簿）（⑤の場合）'!$BJ109+1&lt;=15,IF(IV$19&gt;='様式３（療養者名簿）（⑤の場合）'!$BJ109,IF(IV$19&lt;='様式３（療養者名簿）（⑤の場合）'!$BK109,1,0),0),0)</f>
        <v>0</v>
      </c>
      <c r="IW104" s="247">
        <f>IF(IW$19-'様式３（療養者名簿）（⑤の場合）'!$BJ109+1&lt;=15,IF(IW$19&gt;='様式３（療養者名簿）（⑤の場合）'!$BJ109,IF(IW$19&lt;='様式３（療養者名簿）（⑤の場合）'!$BK109,1,0),0),0)</f>
        <v>0</v>
      </c>
      <c r="IX104" s="247">
        <f>IF(IX$19-'様式３（療養者名簿）（⑤の場合）'!$BJ109+1&lt;=15,IF(IX$19&gt;='様式３（療養者名簿）（⑤の場合）'!$BJ109,IF(IX$19&lt;='様式３（療養者名簿）（⑤の場合）'!$BK109,1,0),0),0)</f>
        <v>0</v>
      </c>
      <c r="IY104" s="247">
        <f>IF(IY$19-'様式３（療養者名簿）（⑤の場合）'!$BJ109+1&lt;=15,IF(IY$19&gt;='様式３（療養者名簿）（⑤の場合）'!$BJ109,IF(IY$19&lt;='様式３（療養者名簿）（⑤の場合）'!$BK109,1,0),0),0)</f>
        <v>0</v>
      </c>
      <c r="IZ104" s="247">
        <f>IF(IZ$19-'様式３（療養者名簿）（⑤の場合）'!$BJ109+1&lt;=15,IF(IZ$19&gt;='様式３（療養者名簿）（⑤の場合）'!$BJ109,IF(IZ$19&lt;='様式３（療養者名簿）（⑤の場合）'!$BK109,1,0),0),0)</f>
        <v>0</v>
      </c>
      <c r="JA104" s="247">
        <f>IF(JA$19-'様式３（療養者名簿）（⑤の場合）'!$BJ109+1&lt;=15,IF(JA$19&gt;='様式３（療養者名簿）（⑤の場合）'!$BJ109,IF(JA$19&lt;='様式３（療養者名簿）（⑤の場合）'!$BK109,1,0),0),0)</f>
        <v>0</v>
      </c>
      <c r="JB104" s="247">
        <f>IF(JB$19-'様式３（療養者名簿）（⑤の場合）'!$BJ109+1&lt;=15,IF(JB$19&gt;='様式３（療養者名簿）（⑤の場合）'!$BJ109,IF(JB$19&lt;='様式３（療養者名簿）（⑤の場合）'!$BK109,1,0),0),0)</f>
        <v>0</v>
      </c>
      <c r="JC104" s="247">
        <f>IF(JC$19-'様式３（療養者名簿）（⑤の場合）'!$BJ109+1&lt;=15,IF(JC$19&gt;='様式３（療養者名簿）（⑤の場合）'!$BJ109,IF(JC$19&lt;='様式３（療養者名簿）（⑤の場合）'!$BK109,1,0),0),0)</f>
        <v>0</v>
      </c>
      <c r="JD104" s="247">
        <f>IF(JD$19-'様式３（療養者名簿）（⑤の場合）'!$BJ109+1&lt;=15,IF(JD$19&gt;='様式３（療養者名簿）（⑤の場合）'!$BJ109,IF(JD$19&lt;='様式３（療養者名簿）（⑤の場合）'!$BK109,1,0),0),0)</f>
        <v>0</v>
      </c>
      <c r="JE104" s="247">
        <f>IF(JE$19-'様式３（療養者名簿）（⑤の場合）'!$BJ109+1&lt;=15,IF(JE$19&gt;='様式３（療養者名簿）（⑤の場合）'!$BJ109,IF(JE$19&lt;='様式３（療養者名簿）（⑤の場合）'!$BK109,1,0),0),0)</f>
        <v>0</v>
      </c>
      <c r="JF104" s="247">
        <f>IF(JF$19-'様式３（療養者名簿）（⑤の場合）'!$BJ109+1&lt;=15,IF(JF$19&gt;='様式３（療養者名簿）（⑤の場合）'!$BJ109,IF(JF$19&lt;='様式３（療養者名簿）（⑤の場合）'!$BK109,1,0),0),0)</f>
        <v>0</v>
      </c>
      <c r="JG104" s="247">
        <f>IF(JG$19-'様式３（療養者名簿）（⑤の場合）'!$BJ109+1&lt;=15,IF(JG$19&gt;='様式３（療養者名簿）（⑤の場合）'!$BJ109,IF(JG$19&lt;='様式３（療養者名簿）（⑤の場合）'!$BK109,1,0),0),0)</f>
        <v>0</v>
      </c>
      <c r="JH104" s="247">
        <f>IF(JH$19-'様式３（療養者名簿）（⑤の場合）'!$BJ109+1&lt;=15,IF(JH$19&gt;='様式３（療養者名簿）（⑤の場合）'!$BJ109,IF(JH$19&lt;='様式３（療養者名簿）（⑤の場合）'!$BK109,1,0),0),0)</f>
        <v>0</v>
      </c>
      <c r="JI104" s="247">
        <f>IF(JI$19-'様式３（療養者名簿）（⑤の場合）'!$BJ109+1&lt;=15,IF(JI$19&gt;='様式３（療養者名簿）（⑤の場合）'!$BJ109,IF(JI$19&lt;='様式３（療養者名簿）（⑤の場合）'!$BK109,1,0),0),0)</f>
        <v>0</v>
      </c>
      <c r="JJ104" s="247">
        <f>IF(JJ$19-'様式３（療養者名簿）（⑤の場合）'!$BJ109+1&lt;=15,IF(JJ$19&gt;='様式３（療養者名簿）（⑤の場合）'!$BJ109,IF(JJ$19&lt;='様式３（療養者名簿）（⑤の場合）'!$BK109,1,0),0),0)</f>
        <v>0</v>
      </c>
      <c r="JK104" s="247">
        <f>IF(JK$19-'様式３（療養者名簿）（⑤の場合）'!$BJ109+1&lt;=15,IF(JK$19&gt;='様式３（療養者名簿）（⑤の場合）'!$BJ109,IF(JK$19&lt;='様式３（療養者名簿）（⑤の場合）'!$BK109,1,0),0),0)</f>
        <v>0</v>
      </c>
      <c r="JL104" s="247">
        <f>IF(JL$19-'様式３（療養者名簿）（⑤の場合）'!$BJ109+1&lt;=15,IF(JL$19&gt;='様式３（療養者名簿）（⑤の場合）'!$BJ109,IF(JL$19&lt;='様式３（療養者名簿）（⑤の場合）'!$BK109,1,0),0),0)</f>
        <v>0</v>
      </c>
      <c r="JM104" s="247">
        <f>IF(JM$19-'様式３（療養者名簿）（⑤の場合）'!$BJ109+1&lt;=15,IF(JM$19&gt;='様式３（療養者名簿）（⑤の場合）'!$BJ109,IF(JM$19&lt;='様式３（療養者名簿）（⑤の場合）'!$BK109,1,0),0),0)</f>
        <v>0</v>
      </c>
      <c r="JN104" s="247">
        <f>IF(JN$19-'様式３（療養者名簿）（⑤の場合）'!$BJ109+1&lt;=15,IF(JN$19&gt;='様式３（療養者名簿）（⑤の場合）'!$BJ109,IF(JN$19&lt;='様式３（療養者名簿）（⑤の場合）'!$BK109,1,0),0),0)</f>
        <v>0</v>
      </c>
      <c r="JO104" s="247">
        <f>IF(JO$19-'様式３（療養者名簿）（⑤の場合）'!$BJ109+1&lt;=15,IF(JO$19&gt;='様式３（療養者名簿）（⑤の場合）'!$BJ109,IF(JO$19&lt;='様式３（療養者名簿）（⑤の場合）'!$BK109,1,0),0),0)</f>
        <v>0</v>
      </c>
      <c r="JP104" s="247">
        <f>IF(JP$19-'様式３（療養者名簿）（⑤の場合）'!$BJ109+1&lt;=15,IF(JP$19&gt;='様式３（療養者名簿）（⑤の場合）'!$BJ109,IF(JP$19&lt;='様式３（療養者名簿）（⑤の場合）'!$BK109,1,0),0),0)</f>
        <v>0</v>
      </c>
      <c r="JQ104" s="247">
        <f>IF(JQ$19-'様式３（療養者名簿）（⑤の場合）'!$BJ109+1&lt;=15,IF(JQ$19&gt;='様式３（療養者名簿）（⑤の場合）'!$BJ109,IF(JQ$19&lt;='様式３（療養者名簿）（⑤の場合）'!$BK109,1,0),0),0)</f>
        <v>0</v>
      </c>
      <c r="JR104" s="247">
        <f>IF(JR$19-'様式３（療養者名簿）（⑤の場合）'!$BJ109+1&lt;=15,IF(JR$19&gt;='様式３（療養者名簿）（⑤の場合）'!$BJ109,IF(JR$19&lt;='様式３（療養者名簿）（⑤の場合）'!$BK109,1,0),0),0)</f>
        <v>0</v>
      </c>
      <c r="JS104" s="247">
        <f>IF(JS$19-'様式３（療養者名簿）（⑤の場合）'!$BJ109+1&lt;=15,IF(JS$19&gt;='様式３（療養者名簿）（⑤の場合）'!$BJ109,IF(JS$19&lt;='様式３（療養者名簿）（⑤の場合）'!$BK109,1,0),0),0)</f>
        <v>0</v>
      </c>
      <c r="JT104" s="247">
        <f>IF(JT$19-'様式３（療養者名簿）（⑤の場合）'!$BJ109+1&lt;=15,IF(JT$19&gt;='様式３（療養者名簿）（⑤の場合）'!$BJ109,IF(JT$19&lt;='様式３（療養者名簿）（⑤の場合）'!$BK109,1,0),0),0)</f>
        <v>0</v>
      </c>
      <c r="JU104" s="247">
        <f>IF(JU$19-'様式３（療養者名簿）（⑤の場合）'!$BJ109+1&lt;=15,IF(JU$19&gt;='様式３（療養者名簿）（⑤の場合）'!$BJ109,IF(JU$19&lt;='様式３（療養者名簿）（⑤の場合）'!$BK109,1,0),0),0)</f>
        <v>0</v>
      </c>
      <c r="JV104" s="247">
        <f>IF(JV$19-'様式３（療養者名簿）（⑤の場合）'!$BJ109+1&lt;=15,IF(JV$19&gt;='様式３（療養者名簿）（⑤の場合）'!$BJ109,IF(JV$19&lt;='様式３（療養者名簿）（⑤の場合）'!$BK109,1,0),0),0)</f>
        <v>0</v>
      </c>
      <c r="JW104" s="247">
        <f>IF(JW$19-'様式３（療養者名簿）（⑤の場合）'!$BJ109+1&lt;=15,IF(JW$19&gt;='様式３（療養者名簿）（⑤の場合）'!$BJ109,IF(JW$19&lt;='様式３（療養者名簿）（⑤の場合）'!$BK109,1,0),0),0)</f>
        <v>0</v>
      </c>
      <c r="JX104" s="247">
        <f>IF(JX$19-'様式３（療養者名簿）（⑤の場合）'!$BJ109+1&lt;=15,IF(JX$19&gt;='様式３（療養者名簿）（⑤の場合）'!$BJ109,IF(JX$19&lt;='様式３（療養者名簿）（⑤の場合）'!$BK109,1,0),0),0)</f>
        <v>0</v>
      </c>
      <c r="JY104" s="247">
        <f>IF(JY$19-'様式３（療養者名簿）（⑤の場合）'!$BJ109+1&lt;=15,IF(JY$19&gt;='様式３（療養者名簿）（⑤の場合）'!$BJ109,IF(JY$19&lt;='様式３（療養者名簿）（⑤の場合）'!$BK109,1,0),0),0)</f>
        <v>0</v>
      </c>
      <c r="JZ104" s="247">
        <f>IF(JZ$19-'様式３（療養者名簿）（⑤の場合）'!$BJ109+1&lt;=15,IF(JZ$19&gt;='様式３（療養者名簿）（⑤の場合）'!$BJ109,IF(JZ$19&lt;='様式３（療養者名簿）（⑤の場合）'!$BK109,1,0),0),0)</f>
        <v>0</v>
      </c>
      <c r="KA104" s="247">
        <f>IF(KA$19-'様式３（療養者名簿）（⑤の場合）'!$BJ109+1&lt;=15,IF(KA$19&gt;='様式３（療養者名簿）（⑤の場合）'!$BJ109,IF(KA$19&lt;='様式３（療養者名簿）（⑤の場合）'!$BK109,1,0),0),0)</f>
        <v>0</v>
      </c>
      <c r="KB104" s="247">
        <f>IF(KB$19-'様式３（療養者名簿）（⑤の場合）'!$BJ109+1&lt;=15,IF(KB$19&gt;='様式３（療養者名簿）（⑤の場合）'!$BJ109,IF(KB$19&lt;='様式３（療養者名簿）（⑤の場合）'!$BK109,1,0),0),0)</f>
        <v>0</v>
      </c>
      <c r="KC104" s="247">
        <f>IF(KC$19-'様式３（療養者名簿）（⑤の場合）'!$BJ109+1&lt;=15,IF(KC$19&gt;='様式３（療養者名簿）（⑤の場合）'!$BJ109,IF(KC$19&lt;='様式３（療養者名簿）（⑤の場合）'!$BK109,1,0),0),0)</f>
        <v>0</v>
      </c>
      <c r="KD104" s="247">
        <f>IF(KD$19-'様式３（療養者名簿）（⑤の場合）'!$BJ109+1&lt;=15,IF(KD$19&gt;='様式３（療養者名簿）（⑤の場合）'!$BJ109,IF(KD$19&lt;='様式３（療養者名簿）（⑤の場合）'!$BK109,1,0),0),0)</f>
        <v>0</v>
      </c>
      <c r="KE104" s="247">
        <f>IF(KE$19-'様式３（療養者名簿）（⑤の場合）'!$BJ109+1&lt;=15,IF(KE$19&gt;='様式３（療養者名簿）（⑤の場合）'!$BJ109,IF(KE$19&lt;='様式３（療養者名簿）（⑤の場合）'!$BK109,1,0),0),0)</f>
        <v>0</v>
      </c>
      <c r="KF104" s="247">
        <f>IF(KF$19-'様式３（療養者名簿）（⑤の場合）'!$BJ109+1&lt;=15,IF(KF$19&gt;='様式３（療養者名簿）（⑤の場合）'!$BJ109,IF(KF$19&lt;='様式３（療養者名簿）（⑤の場合）'!$BK109,1,0),0),0)</f>
        <v>0</v>
      </c>
      <c r="KG104" s="247">
        <f>IF(KG$19-'様式３（療養者名簿）（⑤の場合）'!$BJ109+1&lt;=15,IF(KG$19&gt;='様式３（療養者名簿）（⑤の場合）'!$BJ109,IF(KG$19&lt;='様式３（療養者名簿）（⑤の場合）'!$BK109,1,0),0),0)</f>
        <v>0</v>
      </c>
      <c r="KH104" s="247">
        <f>IF(KH$19-'様式３（療養者名簿）（⑤の場合）'!$BJ109+1&lt;=15,IF(KH$19&gt;='様式３（療養者名簿）（⑤の場合）'!$BJ109,IF(KH$19&lt;='様式３（療養者名簿）（⑤の場合）'!$BK109,1,0),0),0)</f>
        <v>0</v>
      </c>
      <c r="KI104" s="247">
        <f>IF(KI$19-'様式３（療養者名簿）（⑤の場合）'!$BJ109+1&lt;=15,IF(KI$19&gt;='様式３（療養者名簿）（⑤の場合）'!$BJ109,IF(KI$19&lt;='様式３（療養者名簿）（⑤の場合）'!$BK109,1,0),0),0)</f>
        <v>0</v>
      </c>
      <c r="KJ104" s="247">
        <f>IF(KJ$19-'様式３（療養者名簿）（⑤の場合）'!$BJ109+1&lt;=15,IF(KJ$19&gt;='様式３（療養者名簿）（⑤の場合）'!$BJ109,IF(KJ$19&lt;='様式３（療養者名簿）（⑤の場合）'!$BK109,1,0),0),0)</f>
        <v>0</v>
      </c>
      <c r="KK104" s="247">
        <f>IF(KK$19-'様式３（療養者名簿）（⑤の場合）'!$BJ109+1&lt;=15,IF(KK$19&gt;='様式３（療養者名簿）（⑤の場合）'!$BJ109,IF(KK$19&lt;='様式３（療養者名簿）（⑤の場合）'!$BK109,1,0),0),0)</f>
        <v>0</v>
      </c>
      <c r="KL104" s="247">
        <f>IF(KL$19-'様式３（療養者名簿）（⑤の場合）'!$BJ109+1&lt;=15,IF(KL$19&gt;='様式３（療養者名簿）（⑤の場合）'!$BJ109,IF(KL$19&lt;='様式３（療養者名簿）（⑤の場合）'!$BK109,1,0),0),0)</f>
        <v>0</v>
      </c>
      <c r="KM104" s="247">
        <f>IF(KM$19-'様式３（療養者名簿）（⑤の場合）'!$BJ109+1&lt;=15,IF(KM$19&gt;='様式３（療養者名簿）（⑤の場合）'!$BJ109,IF(KM$19&lt;='様式３（療養者名簿）（⑤の場合）'!$BK109,1,0),0),0)</f>
        <v>0</v>
      </c>
      <c r="KN104" s="247">
        <f>IF(KN$19-'様式３（療養者名簿）（⑤の場合）'!$BJ109+1&lt;=15,IF(KN$19&gt;='様式３（療養者名簿）（⑤の場合）'!$BJ109,IF(KN$19&lt;='様式３（療養者名簿）（⑤の場合）'!$BK109,1,0),0),0)</f>
        <v>0</v>
      </c>
      <c r="KO104" s="247">
        <f>IF(KO$19-'様式３（療養者名簿）（⑤の場合）'!$BJ109+1&lt;=15,IF(KO$19&gt;='様式３（療養者名簿）（⑤の場合）'!$BJ109,IF(KO$19&lt;='様式３（療養者名簿）（⑤の場合）'!$BK109,1,0),0),0)</f>
        <v>0</v>
      </c>
      <c r="KP104" s="247">
        <f>IF(KP$19-'様式３（療養者名簿）（⑤の場合）'!$BJ109+1&lt;=15,IF(KP$19&gt;='様式３（療養者名簿）（⑤の場合）'!$BJ109,IF(KP$19&lt;='様式３（療養者名簿）（⑤の場合）'!$BK109,1,0),0),0)</f>
        <v>0</v>
      </c>
      <c r="KQ104" s="247">
        <f>IF(KQ$19-'様式３（療養者名簿）（⑤の場合）'!$BJ109+1&lt;=15,IF(KQ$19&gt;='様式３（療養者名簿）（⑤の場合）'!$BJ109,IF(KQ$19&lt;='様式３（療養者名簿）（⑤の場合）'!$BK109,1,0),0),0)</f>
        <v>0</v>
      </c>
      <c r="KR104" s="247">
        <f>IF(KR$19-'様式３（療養者名簿）（⑤の場合）'!$BJ109+1&lt;=15,IF(KR$19&gt;='様式３（療養者名簿）（⑤の場合）'!$BJ109,IF(KR$19&lt;='様式３（療養者名簿）（⑤の場合）'!$BK109,1,0),0),0)</f>
        <v>0</v>
      </c>
      <c r="KS104" s="247">
        <f>IF(KS$19-'様式３（療養者名簿）（⑤の場合）'!$BJ109+1&lt;=15,IF(KS$19&gt;='様式３（療養者名簿）（⑤の場合）'!$BJ109,IF(KS$19&lt;='様式３（療養者名簿）（⑤の場合）'!$BK109,1,0),0),0)</f>
        <v>0</v>
      </c>
      <c r="KT104" s="247">
        <f>IF(KT$19-'様式３（療養者名簿）（⑤の場合）'!$BJ109+1&lt;=15,IF(KT$19&gt;='様式３（療養者名簿）（⑤の場合）'!$BJ109,IF(KT$19&lt;='様式３（療養者名簿）（⑤の場合）'!$BK109,1,0),0),0)</f>
        <v>0</v>
      </c>
      <c r="KU104" s="247">
        <f>IF(KU$19-'様式３（療養者名簿）（⑤の場合）'!$BJ109+1&lt;=15,IF(KU$19&gt;='様式３（療養者名簿）（⑤の場合）'!$BJ109,IF(KU$19&lt;='様式３（療養者名簿）（⑤の場合）'!$BK109,1,0),0),0)</f>
        <v>0</v>
      </c>
      <c r="KV104" s="247">
        <f>IF(KV$19-'様式３（療養者名簿）（⑤の場合）'!$BJ109+1&lt;=15,IF(KV$19&gt;='様式３（療養者名簿）（⑤の場合）'!$BJ109,IF(KV$19&lt;='様式３（療養者名簿）（⑤の場合）'!$BK109,1,0),0),0)</f>
        <v>0</v>
      </c>
      <c r="KW104" s="247">
        <f>IF(KW$19-'様式３（療養者名簿）（⑤の場合）'!$BJ109+1&lt;=15,IF(KW$19&gt;='様式３（療養者名簿）（⑤の場合）'!$BJ109,IF(KW$19&lt;='様式３（療養者名簿）（⑤の場合）'!$BK109,1,0),0),0)</f>
        <v>0</v>
      </c>
      <c r="KX104" s="247">
        <f>IF(KX$19-'様式３（療養者名簿）（⑤の場合）'!$BJ109+1&lt;=15,IF(KX$19&gt;='様式３（療養者名簿）（⑤の場合）'!$BJ109,IF(KX$19&lt;='様式３（療養者名簿）（⑤の場合）'!$BK109,1,0),0),0)</f>
        <v>0</v>
      </c>
      <c r="KY104" s="247">
        <f>IF(KY$19-'様式３（療養者名簿）（⑤の場合）'!$BJ109+1&lt;=15,IF(KY$19&gt;='様式３（療養者名簿）（⑤の場合）'!$BJ109,IF(KY$19&lt;='様式３（療養者名簿）（⑤の場合）'!$BK109,1,0),0),0)</f>
        <v>0</v>
      </c>
      <c r="KZ104" s="247">
        <f>IF(KZ$19-'様式３（療養者名簿）（⑤の場合）'!$BJ109+1&lt;=15,IF(KZ$19&gt;='様式３（療養者名簿）（⑤の場合）'!$BJ109,IF(KZ$19&lt;='様式３（療養者名簿）（⑤の場合）'!$BK109,1,0),0),0)</f>
        <v>0</v>
      </c>
      <c r="LA104" s="247">
        <f>IF(LA$19-'様式３（療養者名簿）（⑤の場合）'!$BJ109+1&lt;=15,IF(LA$19&gt;='様式３（療養者名簿）（⑤の場合）'!$BJ109,IF(LA$19&lt;='様式３（療養者名簿）（⑤の場合）'!$BK109,1,0),0),0)</f>
        <v>0</v>
      </c>
      <c r="LB104" s="247">
        <f>IF(LB$19-'様式３（療養者名簿）（⑤の場合）'!$BJ109+1&lt;=15,IF(LB$19&gt;='様式３（療養者名簿）（⑤の場合）'!$BJ109,IF(LB$19&lt;='様式３（療養者名簿）（⑤の場合）'!$BK109,1,0),0),0)</f>
        <v>0</v>
      </c>
      <c r="LC104" s="247">
        <f>IF(LC$19-'様式３（療養者名簿）（⑤の場合）'!$BJ109+1&lt;=15,IF(LC$19&gt;='様式３（療養者名簿）（⑤の場合）'!$BJ109,IF(LC$19&lt;='様式３（療養者名簿）（⑤の場合）'!$BK109,1,0),0),0)</f>
        <v>0</v>
      </c>
      <c r="LD104" s="247">
        <f>IF(LD$19-'様式３（療養者名簿）（⑤の場合）'!$BJ109+1&lt;=15,IF(LD$19&gt;='様式３（療養者名簿）（⑤の場合）'!$BJ109,IF(LD$19&lt;='様式３（療養者名簿）（⑤の場合）'!$BK109,1,0),0),0)</f>
        <v>0</v>
      </c>
      <c r="LE104" s="247">
        <f>IF(LE$19-'様式３（療養者名簿）（⑤の場合）'!$BJ109+1&lt;=15,IF(LE$19&gt;='様式３（療養者名簿）（⑤の場合）'!$BJ109,IF(LE$19&lt;='様式３（療養者名簿）（⑤の場合）'!$BK109,1,0),0),0)</f>
        <v>0</v>
      </c>
      <c r="LF104" s="247">
        <f>IF(LF$19-'様式３（療養者名簿）（⑤の場合）'!$BJ109+1&lt;=15,IF(LF$19&gt;='様式３（療養者名簿）（⑤の場合）'!$BJ109,IF(LF$19&lt;='様式３（療養者名簿）（⑤の場合）'!$BK109,1,0),0),0)</f>
        <v>0</v>
      </c>
      <c r="LG104" s="247">
        <f>IF(LG$19-'様式３（療養者名簿）（⑤の場合）'!$BJ109+1&lt;=15,IF(LG$19&gt;='様式３（療養者名簿）（⑤の場合）'!$BJ109,IF(LG$19&lt;='様式３（療養者名簿）（⑤の場合）'!$BK109,1,0),0),0)</f>
        <v>0</v>
      </c>
      <c r="LH104" s="247">
        <f>IF(LH$19-'様式３（療養者名簿）（⑤の場合）'!$BJ109+1&lt;=15,IF(LH$19&gt;='様式３（療養者名簿）（⑤の場合）'!$BJ109,IF(LH$19&lt;='様式３（療養者名簿）（⑤の場合）'!$BK109,1,0),0),0)</f>
        <v>0</v>
      </c>
      <c r="LI104" s="247">
        <f>IF(LI$19-'様式３（療養者名簿）（⑤の場合）'!$BJ109+1&lt;=15,IF(LI$19&gt;='様式３（療養者名簿）（⑤の場合）'!$BJ109,IF(LI$19&lt;='様式３（療養者名簿）（⑤の場合）'!$BK109,1,0),0),0)</f>
        <v>0</v>
      </c>
      <c r="LJ104" s="247">
        <f>IF(LJ$19-'様式３（療養者名簿）（⑤の場合）'!$BJ109+1&lt;=15,IF(LJ$19&gt;='様式３（療養者名簿）（⑤の場合）'!$BJ109,IF(LJ$19&lt;='様式３（療養者名簿）（⑤の場合）'!$BK109,1,0),0),0)</f>
        <v>0</v>
      </c>
      <c r="LK104" s="247">
        <f>IF(LK$19-'様式３（療養者名簿）（⑤の場合）'!$BJ109+1&lt;=15,IF(LK$19&gt;='様式３（療養者名簿）（⑤の場合）'!$BJ109,IF(LK$19&lt;='様式３（療養者名簿）（⑤の場合）'!$BK109,1,0),0),0)</f>
        <v>0</v>
      </c>
      <c r="LL104" s="247">
        <f>IF(LL$19-'様式３（療養者名簿）（⑤の場合）'!$BJ109+1&lt;=15,IF(LL$19&gt;='様式３（療養者名簿）（⑤の場合）'!$BJ109,IF(LL$19&lt;='様式３（療養者名簿）（⑤の場合）'!$BK109,1,0),0),0)</f>
        <v>0</v>
      </c>
      <c r="LM104" s="247">
        <f>IF(LM$19-'様式３（療養者名簿）（⑤の場合）'!$BJ109+1&lt;=15,IF(LM$19&gt;='様式３（療養者名簿）（⑤の場合）'!$BJ109,IF(LM$19&lt;='様式３（療養者名簿）（⑤の場合）'!$BK109,1,0),0),0)</f>
        <v>0</v>
      </c>
      <c r="LN104" s="247">
        <f>IF(LN$19-'様式３（療養者名簿）（⑤の場合）'!$BJ109+1&lt;=15,IF(LN$19&gt;='様式３（療養者名簿）（⑤の場合）'!$BJ109,IF(LN$19&lt;='様式３（療養者名簿）（⑤の場合）'!$BK109,1,0),0),0)</f>
        <v>0</v>
      </c>
      <c r="LO104" s="247">
        <f>IF(LO$19-'様式３（療養者名簿）（⑤の場合）'!$BJ109+1&lt;=15,IF(LO$19&gt;='様式３（療養者名簿）（⑤の場合）'!$BJ109,IF(LO$19&lt;='様式３（療養者名簿）（⑤の場合）'!$BK109,1,0),0),0)</f>
        <v>0</v>
      </c>
      <c r="LP104" s="247">
        <f>IF(LP$19-'様式３（療養者名簿）（⑤の場合）'!$BJ109+1&lt;=15,IF(LP$19&gt;='様式３（療養者名簿）（⑤の場合）'!$BJ109,IF(LP$19&lt;='様式３（療養者名簿）（⑤の場合）'!$BK109,1,0),0),0)</f>
        <v>0</v>
      </c>
      <c r="LQ104" s="247">
        <f>IF(LQ$19-'様式３（療養者名簿）（⑤の場合）'!$BJ109+1&lt;=15,IF(LQ$19&gt;='様式３（療養者名簿）（⑤の場合）'!$BJ109,IF(LQ$19&lt;='様式３（療養者名簿）（⑤の場合）'!$BK109,1,0),0),0)</f>
        <v>0</v>
      </c>
      <c r="LR104" s="247">
        <f>IF(LR$19-'様式３（療養者名簿）（⑤の場合）'!$BJ109+1&lt;=15,IF(LR$19&gt;='様式３（療養者名簿）（⑤の場合）'!$BJ109,IF(LR$19&lt;='様式３（療養者名簿）（⑤の場合）'!$BK109,1,0),0),0)</f>
        <v>0</v>
      </c>
      <c r="LS104" s="247">
        <f>IF(LS$19-'様式３（療養者名簿）（⑤の場合）'!$BJ109+1&lt;=15,IF(LS$19&gt;='様式３（療養者名簿）（⑤の場合）'!$BJ109,IF(LS$19&lt;='様式３（療養者名簿）（⑤の場合）'!$BK109,1,0),0),0)</f>
        <v>0</v>
      </c>
      <c r="LT104" s="247">
        <f>IF(LT$19-'様式３（療養者名簿）（⑤の場合）'!$BJ109+1&lt;=15,IF(LT$19&gt;='様式３（療養者名簿）（⑤の場合）'!$BJ109,IF(LT$19&lt;='様式３（療養者名簿）（⑤の場合）'!$BK109,1,0),0),0)</f>
        <v>0</v>
      </c>
      <c r="LU104" s="247">
        <f>IF(LU$19-'様式３（療養者名簿）（⑤の場合）'!$BJ109+1&lt;=15,IF(LU$19&gt;='様式３（療養者名簿）（⑤の場合）'!$BJ109,IF(LU$19&lt;='様式３（療養者名簿）（⑤の場合）'!$BK109,1,0),0),0)</f>
        <v>0</v>
      </c>
      <c r="LV104" s="247">
        <f>IF(LV$19-'様式３（療養者名簿）（⑤の場合）'!$BJ109+1&lt;=15,IF(LV$19&gt;='様式３（療養者名簿）（⑤の場合）'!$BJ109,IF(LV$19&lt;='様式３（療養者名簿）（⑤の場合）'!$BK109,1,0),0),0)</f>
        <v>0</v>
      </c>
      <c r="LW104" s="247">
        <f>IF(LW$19-'様式３（療養者名簿）（⑤の場合）'!$BJ109+1&lt;=15,IF(LW$19&gt;='様式３（療養者名簿）（⑤の場合）'!$BJ109,IF(LW$19&lt;='様式３（療養者名簿）（⑤の場合）'!$BK109,1,0),0),0)</f>
        <v>0</v>
      </c>
      <c r="LX104" s="247">
        <f>IF(LX$19-'様式３（療養者名簿）（⑤の場合）'!$BJ109+1&lt;=15,IF(LX$19&gt;='様式３（療養者名簿）（⑤の場合）'!$BJ109,IF(LX$19&lt;='様式３（療養者名簿）（⑤の場合）'!$BK109,1,0),0),0)</f>
        <v>0</v>
      </c>
      <c r="LY104" s="247">
        <f>IF(LY$19-'様式３（療養者名簿）（⑤の場合）'!$BJ109+1&lt;=15,IF(LY$19&gt;='様式３（療養者名簿）（⑤の場合）'!$BJ109,IF(LY$19&lt;='様式３（療養者名簿）（⑤の場合）'!$BK109,1,0),0),0)</f>
        <v>0</v>
      </c>
      <c r="LZ104" s="247">
        <f>IF(LZ$19-'様式３（療養者名簿）（⑤の場合）'!$BJ109+1&lt;=15,IF(LZ$19&gt;='様式３（療養者名簿）（⑤の場合）'!$BJ109,IF(LZ$19&lt;='様式３（療養者名簿）（⑤の場合）'!$BK109,1,0),0),0)</f>
        <v>0</v>
      </c>
      <c r="MA104" s="247">
        <f>IF(MA$19-'様式３（療養者名簿）（⑤の場合）'!$BJ109+1&lt;=15,IF(MA$19&gt;='様式３（療養者名簿）（⑤の場合）'!$BJ109,IF(MA$19&lt;='様式３（療養者名簿）（⑤の場合）'!$BK109,1,0),0),0)</f>
        <v>0</v>
      </c>
      <c r="MB104" s="247">
        <f>IF(MB$19-'様式３（療養者名簿）（⑤の場合）'!$BJ109+1&lt;=15,IF(MB$19&gt;='様式３（療養者名簿）（⑤の場合）'!$BJ109,IF(MB$19&lt;='様式３（療養者名簿）（⑤の場合）'!$BK109,1,0),0),0)</f>
        <v>0</v>
      </c>
      <c r="MC104" s="247">
        <f>IF(MC$19-'様式３（療養者名簿）（⑤の場合）'!$BJ109+1&lt;=15,IF(MC$19&gt;='様式３（療養者名簿）（⑤の場合）'!$BJ109,IF(MC$19&lt;='様式３（療養者名簿）（⑤の場合）'!$BK109,1,0),0),0)</f>
        <v>0</v>
      </c>
      <c r="MD104" s="247">
        <f>IF(MD$19-'様式３（療養者名簿）（⑤の場合）'!$BJ109+1&lt;=15,IF(MD$19&gt;='様式３（療養者名簿）（⑤の場合）'!$BJ109,IF(MD$19&lt;='様式３（療養者名簿）（⑤の場合）'!$BK109,1,0),0),0)</f>
        <v>0</v>
      </c>
      <c r="ME104" s="247">
        <f>IF(ME$19-'様式３（療養者名簿）（⑤の場合）'!$BJ109+1&lt;=15,IF(ME$19&gt;='様式３（療養者名簿）（⑤の場合）'!$BJ109,IF(ME$19&lt;='様式３（療養者名簿）（⑤の場合）'!$BK109,1,0),0),0)</f>
        <v>0</v>
      </c>
      <c r="MF104" s="247">
        <f>IF(MF$19-'様式３（療養者名簿）（⑤の場合）'!$BJ109+1&lt;=15,IF(MF$19&gt;='様式３（療養者名簿）（⑤の場合）'!$BJ109,IF(MF$19&lt;='様式３（療養者名簿）（⑤の場合）'!$BK109,1,0),0),0)</f>
        <v>0</v>
      </c>
      <c r="MG104" s="247">
        <f>IF(MG$19-'様式３（療養者名簿）（⑤の場合）'!$BJ109+1&lt;=15,IF(MG$19&gt;='様式３（療養者名簿）（⑤の場合）'!$BJ109,IF(MG$19&lt;='様式３（療養者名簿）（⑤の場合）'!$BK109,1,0),0),0)</f>
        <v>0</v>
      </c>
      <c r="MH104" s="247">
        <f>IF(MH$19-'様式３（療養者名簿）（⑤の場合）'!$BJ109+1&lt;=15,IF(MH$19&gt;='様式３（療養者名簿）（⑤の場合）'!$BJ109,IF(MH$19&lt;='様式３（療養者名簿）（⑤の場合）'!$BK109,1,0),0),0)</f>
        <v>0</v>
      </c>
      <c r="MI104" s="247">
        <f>IF(MI$19-'様式３（療養者名簿）（⑤の場合）'!$BJ109+1&lt;=15,IF(MI$19&gt;='様式３（療養者名簿）（⑤の場合）'!$BJ109,IF(MI$19&lt;='様式３（療養者名簿）（⑤の場合）'!$BK109,1,0),0),0)</f>
        <v>0</v>
      </c>
      <c r="MJ104" s="247">
        <f>IF(MJ$19-'様式３（療養者名簿）（⑤の場合）'!$BJ109+1&lt;=15,IF(MJ$19&gt;='様式３（療養者名簿）（⑤の場合）'!$BJ109,IF(MJ$19&lt;='様式３（療養者名簿）（⑤の場合）'!$BK109,1,0),0),0)</f>
        <v>0</v>
      </c>
      <c r="MK104" s="247">
        <f>IF(MK$19-'様式３（療養者名簿）（⑤の場合）'!$BJ109+1&lt;=15,IF(MK$19&gt;='様式３（療養者名簿）（⑤の場合）'!$BJ109,IF(MK$19&lt;='様式３（療養者名簿）（⑤の場合）'!$BK109,1,0),0),0)</f>
        <v>0</v>
      </c>
      <c r="ML104" s="247">
        <f>IF(ML$19-'様式３（療養者名簿）（⑤の場合）'!$BJ109+1&lt;=15,IF(ML$19&gt;='様式３（療養者名簿）（⑤の場合）'!$BJ109,IF(ML$19&lt;='様式３（療養者名簿）（⑤の場合）'!$BK109,1,0),0),0)</f>
        <v>0</v>
      </c>
      <c r="MM104" s="247">
        <f>IF(MM$19-'様式３（療養者名簿）（⑤の場合）'!$BJ109+1&lt;=15,IF(MM$19&gt;='様式３（療養者名簿）（⑤の場合）'!$BJ109,IF(MM$19&lt;='様式３（療養者名簿）（⑤の場合）'!$BK109,1,0),0),0)</f>
        <v>0</v>
      </c>
      <c r="MN104" s="247">
        <f>IF(MN$19-'様式３（療養者名簿）（⑤の場合）'!$BJ109+1&lt;=15,IF(MN$19&gt;='様式３（療養者名簿）（⑤の場合）'!$BJ109,IF(MN$19&lt;='様式３（療養者名簿）（⑤の場合）'!$BK109,1,0),0),0)</f>
        <v>0</v>
      </c>
      <c r="MO104" s="247">
        <f>IF(MO$19-'様式３（療養者名簿）（⑤の場合）'!$BJ109+1&lt;=15,IF(MO$19&gt;='様式３（療養者名簿）（⑤の場合）'!$BJ109,IF(MO$19&lt;='様式３（療養者名簿）（⑤の場合）'!$BK109,1,0),0),0)</f>
        <v>0</v>
      </c>
      <c r="MP104" s="247">
        <f>IF(MP$19-'様式３（療養者名簿）（⑤の場合）'!$BJ109+1&lt;=15,IF(MP$19&gt;='様式３（療養者名簿）（⑤の場合）'!$BJ109,IF(MP$19&lt;='様式３（療養者名簿）（⑤の場合）'!$BK109,1,0),0),0)</f>
        <v>0</v>
      </c>
      <c r="MQ104" s="247">
        <f>IF(MQ$19-'様式３（療養者名簿）（⑤の場合）'!$BJ109+1&lt;=15,IF(MQ$19&gt;='様式３（療養者名簿）（⑤の場合）'!$BJ109,IF(MQ$19&lt;='様式３（療養者名簿）（⑤の場合）'!$BK109,1,0),0),0)</f>
        <v>0</v>
      </c>
      <c r="MR104" s="247">
        <f>IF(MR$19-'様式３（療養者名簿）（⑤の場合）'!$BJ109+1&lt;=15,IF(MR$19&gt;='様式３（療養者名簿）（⑤の場合）'!$BJ109,IF(MR$19&lt;='様式３（療養者名簿）（⑤の場合）'!$BK109,1,0),0),0)</f>
        <v>0</v>
      </c>
      <c r="MS104" s="247">
        <f>IF(MS$19-'様式３（療養者名簿）（⑤の場合）'!$BJ109+1&lt;=15,IF(MS$19&gt;='様式３（療養者名簿）（⑤の場合）'!$BJ109,IF(MS$19&lt;='様式３（療養者名簿）（⑤の場合）'!$BK109,1,0),0),0)</f>
        <v>0</v>
      </c>
      <c r="MT104" s="247">
        <f>IF(MT$19-'様式３（療養者名簿）（⑤の場合）'!$BJ109+1&lt;=15,IF(MT$19&gt;='様式３（療養者名簿）（⑤の場合）'!$BJ109,IF(MT$19&lt;='様式３（療養者名簿）（⑤の場合）'!$BK109,1,0),0),0)</f>
        <v>0</v>
      </c>
      <c r="MU104" s="247">
        <f>IF(MU$19-'様式３（療養者名簿）（⑤の場合）'!$BJ109+1&lt;=15,IF(MU$19&gt;='様式３（療養者名簿）（⑤の場合）'!$BJ109,IF(MU$19&lt;='様式３（療養者名簿）（⑤の場合）'!$BK109,1,0),0),0)</f>
        <v>0</v>
      </c>
      <c r="MV104" s="247">
        <f>IF(MV$19-'様式３（療養者名簿）（⑤の場合）'!$BJ109+1&lt;=15,IF(MV$19&gt;='様式３（療養者名簿）（⑤の場合）'!$BJ109,IF(MV$19&lt;='様式３（療養者名簿）（⑤の場合）'!$BK109,1,0),0),0)</f>
        <v>0</v>
      </c>
      <c r="MW104" s="247">
        <f>IF(MW$19-'様式３（療養者名簿）（⑤の場合）'!$BJ109+1&lt;=15,IF(MW$19&gt;='様式３（療養者名簿）（⑤の場合）'!$BJ109,IF(MW$19&lt;='様式３（療養者名簿）（⑤の場合）'!$BK109,1,0),0),0)</f>
        <v>0</v>
      </c>
      <c r="MX104" s="247">
        <f>IF(MX$19-'様式３（療養者名簿）（⑤の場合）'!$BJ109+1&lt;=15,IF(MX$19&gt;='様式３（療養者名簿）（⑤の場合）'!$BJ109,IF(MX$19&lt;='様式３（療養者名簿）（⑤の場合）'!$BK109,1,0),0),0)</f>
        <v>0</v>
      </c>
      <c r="MY104" s="247">
        <f>IF(MY$19-'様式３（療養者名簿）（⑤の場合）'!$BJ109+1&lt;=15,IF(MY$19&gt;='様式３（療養者名簿）（⑤の場合）'!$BJ109,IF(MY$19&lt;='様式３（療養者名簿）（⑤の場合）'!$BK109,1,0),0),0)</f>
        <v>0</v>
      </c>
      <c r="MZ104" s="247">
        <f>IF(MZ$19-'様式３（療養者名簿）（⑤の場合）'!$BJ109+1&lt;=15,IF(MZ$19&gt;='様式３（療養者名簿）（⑤の場合）'!$BJ109,IF(MZ$19&lt;='様式３（療養者名簿）（⑤の場合）'!$BK109,1,0),0),0)</f>
        <v>0</v>
      </c>
      <c r="NA104" s="247">
        <f>IF(NA$19-'様式３（療養者名簿）（⑤の場合）'!$BJ109+1&lt;=15,IF(NA$19&gt;='様式３（療養者名簿）（⑤の場合）'!$BJ109,IF(NA$19&lt;='様式３（療養者名簿）（⑤の場合）'!$BK109,1,0),0),0)</f>
        <v>0</v>
      </c>
      <c r="NB104" s="247">
        <f>IF(NB$19-'様式３（療養者名簿）（⑤の場合）'!$BJ109+1&lt;=15,IF(NB$19&gt;='様式３（療養者名簿）（⑤の場合）'!$BJ109,IF(NB$19&lt;='様式３（療養者名簿）（⑤の場合）'!$BK109,1,0),0),0)</f>
        <v>0</v>
      </c>
      <c r="NC104" s="248">
        <f>IF(NC$19-'様式３（療養者名簿）（⑤の場合）'!$BJ109+1&lt;=15,IF(NC$19&gt;='様式３（療養者名簿）（⑤の場合）'!$BJ109,IF(NC$19&lt;='様式３（療養者名簿）（⑤の場合）'!$BK109,1,0),0),0)</f>
        <v>0</v>
      </c>
      <c r="ND104" s="248">
        <f>IF(ND$19-'様式３（療養者名簿）（⑤の場合）'!$BJ109+1&lt;=15,IF(ND$19&gt;='様式３（療養者名簿）（⑤の場合）'!$BJ109,IF(ND$19&lt;='様式３（療養者名簿）（⑤の場合）'!$BK109,1,0),0),0)</f>
        <v>0</v>
      </c>
      <c r="NE104" s="248">
        <f>IF(NE$19-'様式３（療養者名簿）（⑤の場合）'!$BJ109+1&lt;=15,IF(NE$19&gt;='様式３（療養者名簿）（⑤の場合）'!$BJ109,IF(NE$19&lt;='様式３（療養者名簿）（⑤の場合）'!$BK109,1,0),0),0)</f>
        <v>0</v>
      </c>
      <c r="NF104" s="248">
        <f>IF(NF$19-'様式３（療養者名簿）（⑤の場合）'!$BJ109+1&lt;=15,IF(NF$19&gt;='様式３（療養者名簿）（⑤の場合）'!$BJ109,IF(NF$19&lt;='様式３（療養者名簿）（⑤の場合）'!$BK109,1,0),0),0)</f>
        <v>0</v>
      </c>
      <c r="NG104" s="248">
        <f>IF(NG$19-'様式３（療養者名簿）（⑤の場合）'!$BJ109+1&lt;=15,IF(NG$19&gt;='様式３（療養者名簿）（⑤の場合）'!$BJ109,IF(NG$19&lt;='様式３（療養者名簿）（⑤の場合）'!$BK109,1,0),0),0)</f>
        <v>0</v>
      </c>
      <c r="NH104" s="248">
        <f>IF(NH$19-'様式３（療養者名簿）（⑤の場合）'!$BJ109+1&lt;=15,IF(NH$19&gt;='様式３（療養者名簿）（⑤の場合）'!$BJ109,IF(NH$19&lt;='様式３（療養者名簿）（⑤の場合）'!$BK109,1,0),0),0)</f>
        <v>0</v>
      </c>
      <c r="NI104" s="248">
        <f>IF(NI$19-'様式３（療養者名簿）（⑤の場合）'!$BJ109+1&lt;=15,IF(NI$19&gt;='様式３（療養者名簿）（⑤の場合）'!$BJ109,IF(NI$19&lt;='様式３（療養者名簿）（⑤の場合）'!$BK109,1,0),0),0)</f>
        <v>0</v>
      </c>
      <c r="NJ104" s="248">
        <f>IF(NJ$19-'様式３（療養者名簿）（⑤の場合）'!$BJ109+1&lt;=15,IF(NJ$19&gt;='様式３（療養者名簿）（⑤の場合）'!$BJ109,IF(NJ$19&lt;='様式３（療養者名簿）（⑤の場合）'!$BK109,1,0),0),0)</f>
        <v>0</v>
      </c>
      <c r="NK104" s="248">
        <f>IF(NK$19-'様式３（療養者名簿）（⑤の場合）'!$BJ109+1&lt;=15,IF(NK$19&gt;='様式３（療養者名簿）（⑤の場合）'!$BJ109,IF(NK$19&lt;='様式３（療養者名簿）（⑤の場合）'!$BK109,1,0),0),0)</f>
        <v>0</v>
      </c>
      <c r="NL104" s="248">
        <f>IF(NL$19-'様式３（療養者名簿）（⑤の場合）'!$BJ109+1&lt;=15,IF(NL$19&gt;='様式３（療養者名簿）（⑤の場合）'!$BJ109,IF(NL$19&lt;='様式３（療養者名簿）（⑤の場合）'!$BK109,1,0),0),0)</f>
        <v>0</v>
      </c>
      <c r="NM104" s="248">
        <f>IF(NM$19-'様式３（療養者名簿）（⑤の場合）'!$BJ109+1&lt;=15,IF(NM$19&gt;='様式３（療養者名簿）（⑤の場合）'!$BJ109,IF(NM$19&lt;='様式３（療養者名簿）（⑤の場合）'!$BK109,1,0),0),0)</f>
        <v>0</v>
      </c>
      <c r="NN104" s="248">
        <f>IF(NN$19-'様式３（療養者名簿）（⑤の場合）'!$BJ109+1&lt;=15,IF(NN$19&gt;='様式３（療養者名簿）（⑤の場合）'!$BJ109,IF(NN$19&lt;='様式３（療養者名簿）（⑤の場合）'!$BK109,1,0),0),0)</f>
        <v>0</v>
      </c>
      <c r="NO104" s="248">
        <f>IF(NO$19-'様式３（療養者名簿）（⑤の場合）'!$BJ109+1&lt;=15,IF(NO$19&gt;='様式３（療養者名簿）（⑤の場合）'!$BJ109,IF(NO$19&lt;='様式３（療養者名簿）（⑤の場合）'!$BK109,1,0),0),0)</f>
        <v>0</v>
      </c>
      <c r="NP104" s="248">
        <f>IF(NP$19-'様式３（療養者名簿）（⑤の場合）'!$BJ109+1&lt;=15,IF(NP$19&gt;='様式３（療養者名簿）（⑤の場合）'!$BJ109,IF(NP$19&lt;='様式３（療養者名簿）（⑤の場合）'!$BK109,1,0),0),0)</f>
        <v>0</v>
      </c>
      <c r="NQ104" s="248">
        <f>IF(NQ$19-'様式３（療養者名簿）（⑤の場合）'!$BJ109+1&lt;=15,IF(NQ$19&gt;='様式３（療養者名簿）（⑤の場合）'!$BJ109,IF(NQ$19&lt;='様式３（療養者名簿）（⑤の場合）'!$BK109,1,0),0),0)</f>
        <v>0</v>
      </c>
      <c r="NR104" s="248">
        <f>IF(NR$19-'様式３（療養者名簿）（⑤の場合）'!$BJ109+1&lt;=15,IF(NR$19&gt;='様式３（療養者名簿）（⑤の場合）'!$BJ109,IF(NR$19&lt;='様式３（療養者名簿）（⑤の場合）'!$BK109,1,0),0),0)</f>
        <v>0</v>
      </c>
      <c r="NS104" s="248">
        <f>IF(NS$19-'様式３（療養者名簿）（⑤の場合）'!$BJ109+1&lt;=15,IF(NS$19&gt;='様式３（療養者名簿）（⑤の場合）'!$BJ109,IF(NS$19&lt;='様式３（療養者名簿）（⑤の場合）'!$BK109,1,0),0),0)</f>
        <v>0</v>
      </c>
      <c r="NT104" s="248">
        <f>IF(NT$19-'様式３（療養者名簿）（⑤の場合）'!$BJ109+1&lt;=15,IF(NT$19&gt;='様式３（療養者名簿）（⑤の場合）'!$BJ109,IF(NT$19&lt;='様式３（療養者名簿）（⑤の場合）'!$BK109,1,0),0),0)</f>
        <v>0</v>
      </c>
      <c r="NU104" s="248">
        <f>IF(NU$19-'様式３（療養者名簿）（⑤の場合）'!$BJ109+1&lt;=15,IF(NU$19&gt;='様式３（療養者名簿）（⑤の場合）'!$BJ109,IF(NU$19&lt;='様式３（療養者名簿）（⑤の場合）'!$BK109,1,0),0),0)</f>
        <v>0</v>
      </c>
      <c r="NV104" s="248">
        <f>IF(NV$19-'様式３（療養者名簿）（⑤の場合）'!$BJ109+1&lt;=15,IF(NV$19&gt;='様式３（療養者名簿）（⑤の場合）'!$BJ109,IF(NV$19&lt;='様式３（療養者名簿）（⑤の場合）'!$BK109,1,0),0),0)</f>
        <v>0</v>
      </c>
      <c r="NW104" s="248">
        <f>IF(NW$19-'様式３（療養者名簿）（⑤の場合）'!$BJ109+1&lt;=15,IF(NW$19&gt;='様式３（療養者名簿）（⑤の場合）'!$BJ109,IF(NW$19&lt;='様式３（療養者名簿）（⑤の場合）'!$BK109,1,0),0),0)</f>
        <v>0</v>
      </c>
      <c r="NX104" s="248">
        <f>IF(NX$19-'様式３（療養者名簿）（⑤の場合）'!$BJ109+1&lt;=15,IF(NX$19&gt;='様式３（療養者名簿）（⑤の場合）'!$BJ109,IF(NX$19&lt;='様式３（療養者名簿）（⑤の場合）'!$BK109,1,0),0),0)</f>
        <v>0</v>
      </c>
      <c r="NY104" s="248">
        <f>IF(NY$19-'様式３（療養者名簿）（⑤の場合）'!$BJ109+1&lt;=15,IF(NY$19&gt;='様式３（療養者名簿）（⑤の場合）'!$BJ109,IF(NY$19&lt;='様式３（療養者名簿）（⑤の場合）'!$BK109,1,0),0),0)</f>
        <v>0</v>
      </c>
      <c r="NZ104" s="248">
        <f>IF(NZ$19-'様式３（療養者名簿）（⑤の場合）'!$BJ109+1&lt;=15,IF(NZ$19&gt;='様式３（療養者名簿）（⑤の場合）'!$BJ109,IF(NZ$19&lt;='様式３（療養者名簿）（⑤の場合）'!$BK109,1,0),0),0)</f>
        <v>0</v>
      </c>
      <c r="OA104" s="248">
        <f>IF(OA$19-'様式３（療養者名簿）（⑤の場合）'!$BJ109+1&lt;=15,IF(OA$19&gt;='様式３（療養者名簿）（⑤の場合）'!$BJ109,IF(OA$19&lt;='様式３（療養者名簿）（⑤の場合）'!$BK109,1,0),0),0)</f>
        <v>0</v>
      </c>
      <c r="OB104" s="248">
        <f>IF(OB$19-'様式３（療養者名簿）（⑤の場合）'!$BJ109+1&lt;=15,IF(OB$19&gt;='様式３（療養者名簿）（⑤の場合）'!$BJ109,IF(OB$19&lt;='様式３（療養者名簿）（⑤の場合）'!$BK109,1,0),0),0)</f>
        <v>0</v>
      </c>
      <c r="OC104" s="248">
        <f>IF(OC$19-'様式３（療養者名簿）（⑤の場合）'!$BJ109+1&lt;=15,IF(OC$19&gt;='様式３（療養者名簿）（⑤の場合）'!$BJ109,IF(OC$19&lt;='様式３（療養者名簿）（⑤の場合）'!$BK109,1,0),0),0)</f>
        <v>0</v>
      </c>
      <c r="OD104" s="248">
        <f>IF(OD$19-'様式３（療養者名簿）（⑤の場合）'!$BJ109+1&lt;=15,IF(OD$19&gt;='様式３（療養者名簿）（⑤の場合）'!$BJ109,IF(OD$19&lt;='様式３（療養者名簿）（⑤の場合）'!$BK109,1,0),0),0)</f>
        <v>0</v>
      </c>
      <c r="OE104" s="248">
        <f>IF(OE$19-'様式３（療養者名簿）（⑤の場合）'!$BJ109+1&lt;=15,IF(OE$19&gt;='様式３（療養者名簿）（⑤の場合）'!$BJ109,IF(OE$19&lt;='様式３（療養者名簿）（⑤の場合）'!$BK109,1,0),0),0)</f>
        <v>0</v>
      </c>
      <c r="OF104" s="248">
        <f>IF(OF$19-'様式３（療養者名簿）（⑤の場合）'!$BJ109+1&lt;=15,IF(OF$19&gt;='様式３（療養者名簿）（⑤の場合）'!$BJ109,IF(OF$19&lt;='様式３（療養者名簿）（⑤の場合）'!$BK109,1,0),0),0)</f>
        <v>0</v>
      </c>
      <c r="OG104" s="248">
        <f>IF(OG$19-'様式３（療養者名簿）（⑤の場合）'!$BJ109+1&lt;=15,IF(OG$19&gt;='様式３（療養者名簿）（⑤の場合）'!$BJ109,IF(OG$19&lt;='様式３（療養者名簿）（⑤の場合）'!$BK109,1,0),0),0)</f>
        <v>0</v>
      </c>
      <c r="OH104" s="248">
        <f>IF(OH$19-'様式３（療養者名簿）（⑤の場合）'!$BJ109+1&lt;=15,IF(OH$19&gt;='様式３（療養者名簿）（⑤の場合）'!$BJ109,IF(OH$19&lt;='様式３（療養者名簿）（⑤の場合）'!$BK109,1,0),0),0)</f>
        <v>0</v>
      </c>
      <c r="OI104" s="248">
        <f>IF(OI$19-'様式３（療養者名簿）（⑤の場合）'!$BJ109+1&lt;=15,IF(OI$19&gt;='様式３（療養者名簿）（⑤の場合）'!$BJ109,IF(OI$19&lt;='様式３（療養者名簿）（⑤の場合）'!$BK109,1,0),0),0)</f>
        <v>0</v>
      </c>
      <c r="OJ104" s="248">
        <f>IF(OJ$19-'様式３（療養者名簿）（⑤の場合）'!$BJ109+1&lt;=15,IF(OJ$19&gt;='様式３（療養者名簿）（⑤の場合）'!$BJ109,IF(OJ$19&lt;='様式３（療養者名簿）（⑤の場合）'!$BK109,1,0),0),0)</f>
        <v>0</v>
      </c>
      <c r="OK104" s="248">
        <f>IF(OK$19-'様式３（療養者名簿）（⑤の場合）'!$BJ109+1&lt;=15,IF(OK$19&gt;='様式３（療養者名簿）（⑤の場合）'!$BJ109,IF(OK$19&lt;='様式３（療養者名簿）（⑤の場合）'!$BK109,1,0),0),0)</f>
        <v>0</v>
      </c>
      <c r="OL104" s="248">
        <f>IF(OL$19-'様式３（療養者名簿）（⑤の場合）'!$BJ109+1&lt;=15,IF(OL$19&gt;='様式３（療養者名簿）（⑤の場合）'!$BJ109,IF(OL$19&lt;='様式３（療養者名簿）（⑤の場合）'!$BK109,1,0),0),0)</f>
        <v>0</v>
      </c>
      <c r="OM104" s="248">
        <f>IF(OM$19-'様式３（療養者名簿）（⑤の場合）'!$BJ109+1&lt;=15,IF(OM$19&gt;='様式３（療養者名簿）（⑤の場合）'!$BJ109,IF(OM$19&lt;='様式３（療養者名簿）（⑤の場合）'!$BK109,1,0),0),0)</f>
        <v>0</v>
      </c>
      <c r="ON104" s="248">
        <f>IF(ON$19-'様式３（療養者名簿）（⑤の場合）'!$BJ109+1&lt;=15,IF(ON$19&gt;='様式３（療養者名簿）（⑤の場合）'!$BJ109,IF(ON$19&lt;='様式３（療養者名簿）（⑤の場合）'!$BK109,1,0),0),0)</f>
        <v>0</v>
      </c>
      <c r="OO104" s="248">
        <f>IF(OO$19-'様式３（療養者名簿）（⑤の場合）'!$BJ109+1&lt;=15,IF(OO$19&gt;='様式３（療養者名簿）（⑤の場合）'!$BJ109,IF(OO$19&lt;='様式３（療養者名簿）（⑤の場合）'!$BK109,1,0),0),0)</f>
        <v>0</v>
      </c>
      <c r="OP104" s="248">
        <f>IF(OP$19-'様式３（療養者名簿）（⑤の場合）'!$BJ109+1&lt;=15,IF(OP$19&gt;='様式３（療養者名簿）（⑤の場合）'!$BJ109,IF(OP$19&lt;='様式３（療養者名簿）（⑤の場合）'!$BK109,1,0),0),0)</f>
        <v>0</v>
      </c>
      <c r="OQ104" s="248">
        <f>IF(OQ$19-'様式３（療養者名簿）（⑤の場合）'!$BJ109+1&lt;=15,IF(OQ$19&gt;='様式３（療養者名簿）（⑤の場合）'!$BJ109,IF(OQ$19&lt;='様式３（療養者名簿）（⑤の場合）'!$BK109,1,0),0),0)</f>
        <v>0</v>
      </c>
      <c r="OR104" s="248">
        <f>IF(OR$19-'様式３（療養者名簿）（⑤の場合）'!$BJ109+1&lt;=15,IF(OR$19&gt;='様式３（療養者名簿）（⑤の場合）'!$BJ109,IF(OR$19&lt;='様式３（療養者名簿）（⑤の場合）'!$BK109,1,0),0),0)</f>
        <v>0</v>
      </c>
      <c r="OS104" s="248">
        <f>IF(OS$19-'様式３（療養者名簿）（⑤の場合）'!$BJ109+1&lt;=15,IF(OS$19&gt;='様式３（療養者名簿）（⑤の場合）'!$BJ109,IF(OS$19&lt;='様式３（療養者名簿）（⑤の場合）'!$BK109,1,0),0),0)</f>
        <v>0</v>
      </c>
      <c r="OT104" s="248">
        <f>IF(OT$19-'様式３（療養者名簿）（⑤の場合）'!$BJ109+1&lt;=15,IF(OT$19&gt;='様式３（療養者名簿）（⑤の場合）'!$BJ109,IF(OT$19&lt;='様式３（療養者名簿）（⑤の場合）'!$BK109,1,0),0),0)</f>
        <v>0</v>
      </c>
      <c r="OU104" s="248">
        <f>IF(OU$19-'様式３（療養者名簿）（⑤の場合）'!$BJ109+1&lt;=15,IF(OU$19&gt;='様式３（療養者名簿）（⑤の場合）'!$BJ109,IF(OU$19&lt;='様式３（療養者名簿）（⑤の場合）'!$BK109,1,0),0),0)</f>
        <v>0</v>
      </c>
      <c r="OV104" s="248">
        <f>IF(OV$19-'様式３（療養者名簿）（⑤の場合）'!$BJ109+1&lt;=15,IF(OV$19&gt;='様式３（療養者名簿）（⑤の場合）'!$BJ109,IF(OV$19&lt;='様式３（療養者名簿）（⑤の場合）'!$BK109,1,0),0),0)</f>
        <v>0</v>
      </c>
      <c r="OW104" s="248">
        <f>IF(OW$19-'様式３（療養者名簿）（⑤の場合）'!$BJ109+1&lt;=15,IF(OW$19&gt;='様式３（療養者名簿）（⑤の場合）'!$BJ109,IF(OW$19&lt;='様式３（療養者名簿）（⑤の場合）'!$BK109,1,0),0),0)</f>
        <v>0</v>
      </c>
      <c r="OX104" s="248">
        <f>IF(OX$19-'様式３（療養者名簿）（⑤の場合）'!$BJ109+1&lt;=15,IF(OX$19&gt;='様式３（療養者名簿）（⑤の場合）'!$BJ109,IF(OX$19&lt;='様式３（療養者名簿）（⑤の場合）'!$BK109,1,0),0),0)</f>
        <v>0</v>
      </c>
      <c r="OY104" s="248">
        <f>IF(OY$19-'様式３（療養者名簿）（⑤の場合）'!$BJ109+1&lt;=15,IF(OY$19&gt;='様式３（療養者名簿）（⑤の場合）'!$BJ109,IF(OY$19&lt;='様式３（療養者名簿）（⑤の場合）'!$BK109,1,0),0),0)</f>
        <v>0</v>
      </c>
      <c r="OZ104" s="248">
        <f>IF(OZ$19-'様式３（療養者名簿）（⑤の場合）'!$BJ109+1&lt;=15,IF(OZ$19&gt;='様式３（療養者名簿）（⑤の場合）'!$BJ109,IF(OZ$19&lt;='様式３（療養者名簿）（⑤の場合）'!$BK109,1,0),0),0)</f>
        <v>0</v>
      </c>
      <c r="PA104" s="248">
        <f>IF(PA$19-'様式３（療養者名簿）（⑤の場合）'!$BJ109+1&lt;=15,IF(PA$19&gt;='様式３（療養者名簿）（⑤の場合）'!$BJ109,IF(PA$19&lt;='様式３（療養者名簿）（⑤の場合）'!$BK109,1,0),0),0)</f>
        <v>0</v>
      </c>
      <c r="PB104" s="248">
        <f>IF(PB$19-'様式３（療養者名簿）（⑤の場合）'!$BJ109+1&lt;=15,IF(PB$19&gt;='様式３（療養者名簿）（⑤の場合）'!$BJ109,IF(PB$19&lt;='様式３（療養者名簿）（⑤の場合）'!$BK109,1,0),0),0)</f>
        <v>0</v>
      </c>
      <c r="PC104" s="248">
        <f>IF(PC$19-'様式３（療養者名簿）（⑤の場合）'!$BJ109+1&lt;=15,IF(PC$19&gt;='様式３（療養者名簿）（⑤の場合）'!$BJ109,IF(PC$19&lt;='様式３（療養者名簿）（⑤の場合）'!$BK109,1,0),0),0)</f>
        <v>0</v>
      </c>
      <c r="PD104" s="248">
        <f>IF(PD$19-'様式３（療養者名簿）（⑤の場合）'!$BJ109+1&lt;=15,IF(PD$19&gt;='様式３（療養者名簿）（⑤の場合）'!$BJ109,IF(PD$19&lt;='様式３（療養者名簿）（⑤の場合）'!$BK109,1,0),0),0)</f>
        <v>0</v>
      </c>
      <c r="PE104" s="248">
        <f>IF(PE$19-'様式３（療養者名簿）（⑤の場合）'!$BJ109+1&lt;=15,IF(PE$19&gt;='様式３（療養者名簿）（⑤の場合）'!$BJ109,IF(PE$19&lt;='様式３（療養者名簿）（⑤の場合）'!$BK109,1,0),0),0)</f>
        <v>0</v>
      </c>
      <c r="PF104" s="248">
        <f>IF(PF$19-'様式３（療養者名簿）（⑤の場合）'!$BJ109+1&lt;=15,IF(PF$19&gt;='様式３（療養者名簿）（⑤の場合）'!$BJ109,IF(PF$19&lt;='様式３（療養者名簿）（⑤の場合）'!$BK109,1,0),0),0)</f>
        <v>0</v>
      </c>
      <c r="PG104" s="248">
        <f>IF(PG$19-'様式３（療養者名簿）（⑤の場合）'!$BJ109+1&lt;=15,IF(PG$19&gt;='様式３（療養者名簿）（⑤の場合）'!$BJ109,IF(PG$19&lt;='様式３（療養者名簿）（⑤の場合）'!$BK109,1,0),0),0)</f>
        <v>0</v>
      </c>
      <c r="PH104" s="248">
        <f>IF(PH$19-'様式３（療養者名簿）（⑤の場合）'!$BJ109+1&lt;=15,IF(PH$19&gt;='様式３（療養者名簿）（⑤の場合）'!$BJ109,IF(PH$19&lt;='様式３（療養者名簿）（⑤の場合）'!$BK109,1,0),0),0)</f>
        <v>0</v>
      </c>
      <c r="PI104" s="248">
        <f>IF(PI$19-'様式３（療養者名簿）（⑤の場合）'!$BJ109+1&lt;=15,IF(PI$19&gt;='様式３（療養者名簿）（⑤の場合）'!$BJ109,IF(PI$19&lt;='様式３（療養者名簿）（⑤の場合）'!$BK109,1,0),0),0)</f>
        <v>0</v>
      </c>
      <c r="PJ104" s="248">
        <f>IF(PJ$19-'様式３（療養者名簿）（⑤の場合）'!$BJ109+1&lt;=15,IF(PJ$19&gt;='様式３（療養者名簿）（⑤の場合）'!$BJ109,IF(PJ$19&lt;='様式３（療養者名簿）（⑤の場合）'!$BK109,1,0),0),0)</f>
        <v>0</v>
      </c>
      <c r="PK104" s="248">
        <f>IF(PK$19-'様式３（療養者名簿）（⑤の場合）'!$BJ109+1&lt;=15,IF(PK$19&gt;='様式３（療養者名簿）（⑤の場合）'!$BJ109,IF(PK$19&lt;='様式３（療養者名簿）（⑤の場合）'!$BK109,1,0),0),0)</f>
        <v>0</v>
      </c>
      <c r="PL104" s="248">
        <f>IF(PL$19-'様式３（療養者名簿）（⑤の場合）'!$BJ109+1&lt;=15,IF(PL$19&gt;='様式３（療養者名簿）（⑤の場合）'!$BJ109,IF(PL$19&lt;='様式３（療養者名簿）（⑤の場合）'!$BK109,1,0),0),0)</f>
        <v>0</v>
      </c>
      <c r="PM104" s="248">
        <f>IF(PM$19-'様式３（療養者名簿）（⑤の場合）'!$BJ109+1&lt;=15,IF(PM$19&gt;='様式３（療養者名簿）（⑤の場合）'!$BJ109,IF(PM$19&lt;='様式３（療養者名簿）（⑤の場合）'!$BK109,1,0),0),0)</f>
        <v>0</v>
      </c>
      <c r="PN104" s="248">
        <f>IF(PN$19-'様式３（療養者名簿）（⑤の場合）'!$BJ109+1&lt;=15,IF(PN$19&gt;='様式３（療養者名簿）（⑤の場合）'!$BJ109,IF(PN$19&lt;='様式３（療養者名簿）（⑤の場合）'!$BK109,1,0),0),0)</f>
        <v>0</v>
      </c>
      <c r="PO104" s="248">
        <f>IF(PO$19-'様式３（療養者名簿）（⑤の場合）'!$BJ109+1&lt;=15,IF(PO$19&gt;='様式３（療養者名簿）（⑤の場合）'!$BJ109,IF(PO$19&lt;='様式３（療養者名簿）（⑤の場合）'!$BK109,1,0),0),0)</f>
        <v>0</v>
      </c>
      <c r="PP104" s="248">
        <f>IF(PP$19-'様式３（療養者名簿）（⑤の場合）'!$BJ109+1&lt;=15,IF(PP$19&gt;='様式３（療養者名簿）（⑤の場合）'!$BJ109,IF(PP$19&lt;='様式３（療養者名簿）（⑤の場合）'!$BK109,1,0),0),0)</f>
        <v>0</v>
      </c>
      <c r="PQ104" s="248">
        <f>IF(PQ$19-'様式３（療養者名簿）（⑤の場合）'!$BJ109+1&lt;=15,IF(PQ$19&gt;='様式３（療養者名簿）（⑤の場合）'!$BJ109,IF(PQ$19&lt;='様式３（療養者名簿）（⑤の場合）'!$BK109,1,0),0),0)</f>
        <v>0</v>
      </c>
      <c r="PR104" s="248">
        <f>IF(PR$19-'様式３（療養者名簿）（⑤の場合）'!$BJ109+1&lt;=15,IF(PR$19&gt;='様式３（療養者名簿）（⑤の場合）'!$BJ109,IF(PR$19&lt;='様式３（療養者名簿）（⑤の場合）'!$BK109,1,0),0),0)</f>
        <v>0</v>
      </c>
      <c r="PS104" s="248">
        <f>IF(PS$19-'様式３（療養者名簿）（⑤の場合）'!$BJ109+1&lt;=15,IF(PS$19&gt;='様式３（療養者名簿）（⑤の場合）'!$BJ109,IF(PS$19&lt;='様式３（療養者名簿）（⑤の場合）'!$BK109,1,0),0),0)</f>
        <v>0</v>
      </c>
      <c r="PT104" s="248">
        <f>IF(PT$19-'様式３（療養者名簿）（⑤の場合）'!$BJ109+1&lt;=15,IF(PT$19&gt;='様式３（療養者名簿）（⑤の場合）'!$BJ109,IF(PT$19&lt;='様式３（療養者名簿）（⑤の場合）'!$BK109,1,0),0),0)</f>
        <v>0</v>
      </c>
      <c r="PU104" s="248">
        <f>IF(PU$19-'様式３（療養者名簿）（⑤の場合）'!$BJ109+1&lt;=15,IF(PU$19&gt;='様式３（療養者名簿）（⑤の場合）'!$BJ109,IF(PU$19&lt;='様式３（療養者名簿）（⑤の場合）'!$BK109,1,0),0),0)</f>
        <v>0</v>
      </c>
      <c r="PV104" s="248">
        <f>IF(PV$19-'様式３（療養者名簿）（⑤の場合）'!$BJ109+1&lt;=15,IF(PV$19&gt;='様式３（療養者名簿）（⑤の場合）'!$BJ109,IF(PV$19&lt;='様式３（療養者名簿）（⑤の場合）'!$BK109,1,0),0),0)</f>
        <v>0</v>
      </c>
      <c r="PW104" s="248">
        <f>IF(PW$19-'様式３（療養者名簿）（⑤の場合）'!$BJ109+1&lt;=15,IF(PW$19&gt;='様式３（療養者名簿）（⑤の場合）'!$BJ109,IF(PW$19&lt;='様式３（療養者名簿）（⑤の場合）'!$BK109,1,0),0),0)</f>
        <v>0</v>
      </c>
      <c r="PX104" s="248">
        <f>IF(PX$19-'様式３（療養者名簿）（⑤の場合）'!$BJ109+1&lt;=15,IF(PX$19&gt;='様式３（療養者名簿）（⑤の場合）'!$BJ109,IF(PX$19&lt;='様式３（療養者名簿）（⑤の場合）'!$BK109,1,0),0),0)</f>
        <v>0</v>
      </c>
      <c r="PY104" s="248">
        <f>IF(PY$19-'様式３（療養者名簿）（⑤の場合）'!$BJ109+1&lt;=15,IF(PY$19&gt;='様式３（療養者名簿）（⑤の場合）'!$BJ109,IF(PY$19&lt;='様式３（療養者名簿）（⑤の場合）'!$BK109,1,0),0),0)</f>
        <v>0</v>
      </c>
      <c r="PZ104" s="248">
        <f>IF(PZ$19-'様式３（療養者名簿）（⑤の場合）'!$BJ109+1&lt;=15,IF(PZ$19&gt;='様式３（療養者名簿）（⑤の場合）'!$BJ109,IF(PZ$19&lt;='様式３（療養者名簿）（⑤の場合）'!$BK109,1,0),0),0)</f>
        <v>0</v>
      </c>
      <c r="QA104" s="248">
        <f>IF(QA$19-'様式３（療養者名簿）（⑤の場合）'!$BJ109+1&lt;=15,IF(QA$19&gt;='様式３（療養者名簿）（⑤の場合）'!$BJ109,IF(QA$19&lt;='様式３（療養者名簿）（⑤の場合）'!$BK109,1,0),0),0)</f>
        <v>0</v>
      </c>
      <c r="QB104" s="248">
        <f>IF(QB$19-'様式３（療養者名簿）（⑤の場合）'!$BJ109+1&lt;=15,IF(QB$19&gt;='様式３（療養者名簿）（⑤の場合）'!$BJ109,IF(QB$19&lt;='様式３（療養者名簿）（⑤の場合）'!$BK109,1,0),0),0)</f>
        <v>0</v>
      </c>
      <c r="QC104" s="248">
        <f>IF(QC$19-'様式３（療養者名簿）（⑤の場合）'!$BJ109+1&lt;=15,IF(QC$19&gt;='様式３（療養者名簿）（⑤の場合）'!$BJ109,IF(QC$19&lt;='様式３（療養者名簿）（⑤の場合）'!$BK109,1,0),0),0)</f>
        <v>0</v>
      </c>
      <c r="QD104" s="248">
        <f>IF(QD$19-'様式３（療養者名簿）（⑤の場合）'!$BJ109+1&lt;=15,IF(QD$19&gt;='様式３（療養者名簿）（⑤の場合）'!$BJ109,IF(QD$19&lt;='様式３（療養者名簿）（⑤の場合）'!$BK109,1,0),0),0)</f>
        <v>0</v>
      </c>
      <c r="QE104" s="248">
        <f>IF(QE$19-'様式３（療養者名簿）（⑤の場合）'!$BJ109+1&lt;=15,IF(QE$19&gt;='様式３（療養者名簿）（⑤の場合）'!$BJ109,IF(QE$19&lt;='様式３（療養者名簿）（⑤の場合）'!$BK109,1,0),0),0)</f>
        <v>0</v>
      </c>
      <c r="QF104" s="248">
        <f>IF(QF$19-'様式３（療養者名簿）（⑤の場合）'!$BJ109+1&lt;=15,IF(QF$19&gt;='様式３（療養者名簿）（⑤の場合）'!$BJ109,IF(QF$19&lt;='様式３（療養者名簿）（⑤の場合）'!$BK109,1,0),0),0)</f>
        <v>0</v>
      </c>
      <c r="QG104" s="248">
        <f>IF(QG$19-'様式３（療養者名簿）（⑤の場合）'!$BJ109+1&lt;=15,IF(QG$19&gt;='様式３（療養者名簿）（⑤の場合）'!$BJ109,IF(QG$19&lt;='様式３（療養者名簿）（⑤の場合）'!$BK109,1,0),0),0)</f>
        <v>0</v>
      </c>
      <c r="QH104" s="248">
        <f>IF(QH$19-'様式３（療養者名簿）（⑤の場合）'!$BJ109+1&lt;=15,IF(QH$19&gt;='様式３（療養者名簿）（⑤の場合）'!$BJ109,IF(QH$19&lt;='様式３（療養者名簿）（⑤の場合）'!$BK109,1,0),0),0)</f>
        <v>0</v>
      </c>
      <c r="QI104" s="248">
        <f>IF(QI$19-'様式３（療養者名簿）（⑤の場合）'!$BJ109+1&lt;=15,IF(QI$19&gt;='様式３（療養者名簿）（⑤の場合）'!$BJ109,IF(QI$19&lt;='様式３（療養者名簿）（⑤の場合）'!$BK109,1,0),0),0)</f>
        <v>0</v>
      </c>
      <c r="QJ104" s="248">
        <f>IF(QJ$19-'様式３（療養者名簿）（⑤の場合）'!$BJ109+1&lt;=15,IF(QJ$19&gt;='様式３（療養者名簿）（⑤の場合）'!$BJ109,IF(QJ$19&lt;='様式３（療養者名簿）（⑤の場合）'!$BK109,1,0),0),0)</f>
        <v>0</v>
      </c>
      <c r="QK104" s="248">
        <f>IF(QK$19-'様式３（療養者名簿）（⑤の場合）'!$BJ109+1&lt;=15,IF(QK$19&gt;='様式３（療養者名簿）（⑤の場合）'!$BJ109,IF(QK$19&lt;='様式３（療養者名簿）（⑤の場合）'!$BK109,1,0),0),0)</f>
        <v>0</v>
      </c>
      <c r="QL104" s="248">
        <f>IF(QL$19-'様式３（療養者名簿）（⑤の場合）'!$BJ109+1&lt;=15,IF(QL$19&gt;='様式３（療養者名簿）（⑤の場合）'!$BJ109,IF(QL$19&lt;='様式３（療養者名簿）（⑤の場合）'!$BK109,1,0),0),0)</f>
        <v>0</v>
      </c>
      <c r="QM104" s="248">
        <f>IF(QM$19-'様式３（療養者名簿）（⑤の場合）'!$BJ109+1&lt;=15,IF(QM$19&gt;='様式３（療養者名簿）（⑤の場合）'!$BJ109,IF(QM$19&lt;='様式３（療養者名簿）（⑤の場合）'!$BK109,1,0),0),0)</f>
        <v>0</v>
      </c>
      <c r="QN104" s="248">
        <f>IF(QN$19-'様式３（療養者名簿）（⑤の場合）'!$BJ109+1&lt;=15,IF(QN$19&gt;='様式３（療養者名簿）（⑤の場合）'!$BJ109,IF(QN$19&lt;='様式３（療養者名簿）（⑤の場合）'!$BK109,1,0),0),0)</f>
        <v>0</v>
      </c>
      <c r="QO104" s="248">
        <f>IF(QO$19-'様式３（療養者名簿）（⑤の場合）'!$BJ109+1&lt;=15,IF(QO$19&gt;='様式３（療養者名簿）（⑤の場合）'!$BJ109,IF(QO$19&lt;='様式３（療養者名簿）（⑤の場合）'!$BK109,1,0),0),0)</f>
        <v>0</v>
      </c>
      <c r="QP104" s="248">
        <f>IF(QP$19-'様式３（療養者名簿）（⑤の場合）'!$BJ109+1&lt;=15,IF(QP$19&gt;='様式３（療養者名簿）（⑤の場合）'!$BJ109,IF(QP$19&lt;='様式３（療養者名簿）（⑤の場合）'!$BK109,1,0),0),0)</f>
        <v>0</v>
      </c>
      <c r="QQ104" s="248">
        <f>IF(QQ$19-'様式３（療養者名簿）（⑤の場合）'!$BJ109+1&lt;=15,IF(QQ$19&gt;='様式３（療養者名簿）（⑤の場合）'!$BJ109,IF(QQ$19&lt;='様式３（療養者名簿）（⑤の場合）'!$BK109,1,0),0),0)</f>
        <v>0</v>
      </c>
      <c r="QR104" s="248">
        <f>IF(QR$19-'様式３（療養者名簿）（⑤の場合）'!$BJ109+1&lt;=15,IF(QR$19&gt;='様式３（療養者名簿）（⑤の場合）'!$BJ109,IF(QR$19&lt;='様式３（療養者名簿）（⑤の場合）'!$BK109,1,0),0),0)</f>
        <v>0</v>
      </c>
      <c r="QS104" s="248">
        <f>IF(QS$19-'様式３（療養者名簿）（⑤の場合）'!$BJ109+1&lt;=15,IF(QS$19&gt;='様式３（療養者名簿）（⑤の場合）'!$BJ109,IF(QS$19&lt;='様式３（療養者名簿）（⑤の場合）'!$BK109,1,0),0),0)</f>
        <v>0</v>
      </c>
      <c r="QT104" s="248">
        <f>IF(QT$19-'様式３（療養者名簿）（⑤の場合）'!$BJ109+1&lt;=15,IF(QT$19&gt;='様式３（療養者名簿）（⑤の場合）'!$BJ109,IF(QT$19&lt;='様式３（療養者名簿）（⑤の場合）'!$BK109,1,0),0),0)</f>
        <v>0</v>
      </c>
      <c r="QU104" s="248">
        <f>IF(QU$19-'様式３（療養者名簿）（⑤の場合）'!$BJ109+1&lt;=15,IF(QU$19&gt;='様式３（療養者名簿）（⑤の場合）'!$BJ109,IF(QU$19&lt;='様式３（療養者名簿）（⑤の場合）'!$BK109,1,0),0),0)</f>
        <v>0</v>
      </c>
      <c r="QV104" s="248">
        <f>IF(QV$19-'様式３（療養者名簿）（⑤の場合）'!$BJ109+1&lt;=15,IF(QV$19&gt;='様式３（療養者名簿）（⑤の場合）'!$BJ109,IF(QV$19&lt;='様式３（療養者名簿）（⑤の場合）'!$BK109,1,0),0),0)</f>
        <v>0</v>
      </c>
      <c r="QW104" s="248">
        <f>IF(QW$19-'様式３（療養者名簿）（⑤の場合）'!$BJ109+1&lt;=15,IF(QW$19&gt;='様式３（療養者名簿）（⑤の場合）'!$BJ109,IF(QW$19&lt;='様式３（療養者名簿）（⑤の場合）'!$BK109,1,0),0),0)</f>
        <v>0</v>
      </c>
      <c r="QX104" s="248">
        <f>IF(QX$19-'様式３（療養者名簿）（⑤の場合）'!$BJ109+1&lt;=15,IF(QX$19&gt;='様式３（療養者名簿）（⑤の場合）'!$BJ109,IF(QX$19&lt;='様式３（療養者名簿）（⑤の場合）'!$BK109,1,0),0),0)</f>
        <v>0</v>
      </c>
      <c r="QY104" s="248">
        <f>IF(QY$19-'様式３（療養者名簿）（⑤の場合）'!$BJ109+1&lt;=15,IF(QY$19&gt;='様式３（療養者名簿）（⑤の場合）'!$BJ109,IF(QY$19&lt;='様式３（療養者名簿）（⑤の場合）'!$BK109,1,0),0),0)</f>
        <v>0</v>
      </c>
      <c r="QZ104" s="248">
        <f>IF(QZ$19-'様式３（療養者名簿）（⑤の場合）'!$BJ109+1&lt;=15,IF(QZ$19&gt;='様式３（療養者名簿）（⑤の場合）'!$BJ109,IF(QZ$19&lt;='様式３（療養者名簿）（⑤の場合）'!$BK109,1,0),0),0)</f>
        <v>0</v>
      </c>
      <c r="RA104" s="248">
        <f>IF(RA$19-'様式３（療養者名簿）（⑤の場合）'!$BJ109+1&lt;=15,IF(RA$19&gt;='様式３（療養者名簿）（⑤の場合）'!$BJ109,IF(RA$19&lt;='様式３（療養者名簿）（⑤の場合）'!$BK109,1,0),0),0)</f>
        <v>0</v>
      </c>
      <c r="RB104" s="248">
        <f>IF(RB$19-'様式３（療養者名簿）（⑤の場合）'!$BJ109+1&lt;=15,IF(RB$19&gt;='様式３（療養者名簿）（⑤の場合）'!$BJ109,IF(RB$19&lt;='様式３（療養者名簿）（⑤の場合）'!$BK109,1,0),0),0)</f>
        <v>0</v>
      </c>
      <c r="RC104" s="248">
        <f>IF(RC$19-'様式３（療養者名簿）（⑤の場合）'!$BJ109+1&lt;=15,IF(RC$19&gt;='様式３（療養者名簿）（⑤の場合）'!$BJ109,IF(RC$19&lt;='様式３（療養者名簿）（⑤の場合）'!$BK109,1,0),0),0)</f>
        <v>0</v>
      </c>
      <c r="RD104" s="248">
        <f>IF(RD$19-'様式３（療養者名簿）（⑤の場合）'!$BJ109+1&lt;=15,IF(RD$19&gt;='様式３（療養者名簿）（⑤の場合）'!$BJ109,IF(RD$19&lt;='様式３（療養者名簿）（⑤の場合）'!$BK109,1,0),0),0)</f>
        <v>0</v>
      </c>
      <c r="RE104" s="248">
        <f>IF(RE$19-'様式３（療養者名簿）（⑤の場合）'!$BJ109+1&lt;=15,IF(RE$19&gt;='様式３（療養者名簿）（⑤の場合）'!$BJ109,IF(RE$19&lt;='様式３（療養者名簿）（⑤の場合）'!$BK109,1,0),0),0)</f>
        <v>0</v>
      </c>
      <c r="RF104" s="248">
        <f>IF(RF$19-'様式３（療養者名簿）（⑤の場合）'!$BJ109+1&lt;=15,IF(RF$19&gt;='様式３（療養者名簿）（⑤の場合）'!$BJ109,IF(RF$19&lt;='様式３（療養者名簿）（⑤の場合）'!$BK109,1,0),0),0)</f>
        <v>0</v>
      </c>
      <c r="RG104" s="248">
        <f>IF(RG$19-'様式３（療養者名簿）（⑤の場合）'!$BJ109+1&lt;=15,IF(RG$19&gt;='様式３（療養者名簿）（⑤の場合）'!$BJ109,IF(RG$19&lt;='様式３（療養者名簿）（⑤の場合）'!$BK109,1,0),0),0)</f>
        <v>0</v>
      </c>
      <c r="RH104" s="248">
        <f>IF(RH$19-'様式３（療養者名簿）（⑤の場合）'!$BJ109+1&lt;=15,IF(RH$19&gt;='様式３（療養者名簿）（⑤の場合）'!$BJ109,IF(RH$19&lt;='様式３（療養者名簿）（⑤の場合）'!$BK109,1,0),0),0)</f>
        <v>0</v>
      </c>
      <c r="RI104" s="248">
        <f>IF(RI$19-'様式３（療養者名簿）（⑤の場合）'!$BJ109+1&lt;=15,IF(RI$19&gt;='様式３（療養者名簿）（⑤の場合）'!$BJ109,IF(RI$19&lt;='様式３（療養者名簿）（⑤の場合）'!$BK109,1,0),0),0)</f>
        <v>0</v>
      </c>
      <c r="RJ104" s="248">
        <f>IF(RJ$19-'様式３（療養者名簿）（⑤の場合）'!$BJ109+1&lt;=15,IF(RJ$19&gt;='様式３（療養者名簿）（⑤の場合）'!$BJ109,IF(RJ$19&lt;='様式３（療養者名簿）（⑤の場合）'!$BK109,1,0),0),0)</f>
        <v>0</v>
      </c>
      <c r="RK104" s="248">
        <f>IF(RK$19-'様式３（療養者名簿）（⑤の場合）'!$BJ109+1&lt;=15,IF(RK$19&gt;='様式３（療養者名簿）（⑤の場合）'!$BJ109,IF(RK$19&lt;='様式３（療養者名簿）（⑤の場合）'!$BK109,1,0),0),0)</f>
        <v>0</v>
      </c>
      <c r="RL104" s="248">
        <f>IF(RL$19-'様式３（療養者名簿）（⑤の場合）'!$BJ109+1&lt;=15,IF(RL$19&gt;='様式３（療養者名簿）（⑤の場合）'!$BJ109,IF(RL$19&lt;='様式３（療養者名簿）（⑤の場合）'!$BK109,1,0),0),0)</f>
        <v>0</v>
      </c>
      <c r="RM104" s="248">
        <f>IF(RM$19-'様式３（療養者名簿）（⑤の場合）'!$BJ109+1&lt;=15,IF(RM$19&gt;='様式３（療養者名簿）（⑤の場合）'!$BJ109,IF(RM$19&lt;='様式３（療養者名簿）（⑤の場合）'!$BK109,1,0),0),0)</f>
        <v>0</v>
      </c>
      <c r="RN104" s="248">
        <f>IF(RN$19-'様式３（療養者名簿）（⑤の場合）'!$BJ109+1&lt;=15,IF(RN$19&gt;='様式３（療養者名簿）（⑤の場合）'!$BJ109,IF(RN$19&lt;='様式３（療養者名簿）（⑤の場合）'!$BK109,1,0),0),0)</f>
        <v>0</v>
      </c>
      <c r="RO104" s="248">
        <f>IF(RO$19-'様式３（療養者名簿）（⑤の場合）'!$BJ109+1&lt;=15,IF(RO$19&gt;='様式３（療養者名簿）（⑤の場合）'!$BJ109,IF(RO$19&lt;='様式３（療養者名簿）（⑤の場合）'!$BK109,1,0),0),0)</f>
        <v>0</v>
      </c>
      <c r="RP104" s="248">
        <f>IF(RP$19-'様式３（療養者名簿）（⑤の場合）'!$BJ109+1&lt;=15,IF(RP$19&gt;='様式３（療養者名簿）（⑤の場合）'!$BJ109,IF(RP$19&lt;='様式３（療養者名簿）（⑤の場合）'!$BK109,1,0),0),0)</f>
        <v>0</v>
      </c>
      <c r="RQ104" s="248">
        <f>IF(RQ$19-'様式３（療養者名簿）（⑤の場合）'!$BJ109+1&lt;=15,IF(RQ$19&gt;='様式３（療養者名簿）（⑤の場合）'!$BJ109,IF(RQ$19&lt;='様式３（療養者名簿）（⑤の場合）'!$BK109,1,0),0),0)</f>
        <v>0</v>
      </c>
      <c r="RR104" s="248">
        <f>IF(RR$19-'様式３（療養者名簿）（⑤の場合）'!$BJ109+1&lt;=15,IF(RR$19&gt;='様式３（療養者名簿）（⑤の場合）'!$BJ109,IF(RR$19&lt;='様式３（療養者名簿）（⑤の場合）'!$BK109,1,0),0),0)</f>
        <v>0</v>
      </c>
      <c r="RS104" s="248">
        <f>IF(RS$19-'様式３（療養者名簿）（⑤の場合）'!$BJ109+1&lt;=15,IF(RS$19&gt;='様式３（療養者名簿）（⑤の場合）'!$BJ109,IF(RS$19&lt;='様式３（療養者名簿）（⑤の場合）'!$BK109,1,0),0),0)</f>
        <v>0</v>
      </c>
      <c r="RT104" s="248">
        <f>IF(RT$19-'様式３（療養者名簿）（⑤の場合）'!$BJ109+1&lt;=15,IF(RT$19&gt;='様式３（療養者名簿）（⑤の場合）'!$BJ109,IF(RT$19&lt;='様式３（療養者名簿）（⑤の場合）'!$BK109,1,0),0),0)</f>
        <v>0</v>
      </c>
      <c r="RU104" s="248">
        <f>IF(RU$19-'様式３（療養者名簿）（⑤の場合）'!$BJ109+1&lt;=15,IF(RU$19&gt;='様式３（療養者名簿）（⑤の場合）'!$BJ109,IF(RU$19&lt;='様式３（療養者名簿）（⑤の場合）'!$BK109,1,0),0),0)</f>
        <v>0</v>
      </c>
      <c r="RV104" s="248">
        <f>IF(RV$19-'様式３（療養者名簿）（⑤の場合）'!$BJ109+1&lt;=15,IF(RV$19&gt;='様式３（療養者名簿）（⑤の場合）'!$BJ109,IF(RV$19&lt;='様式３（療養者名簿）（⑤の場合）'!$BK109,1,0),0),0)</f>
        <v>0</v>
      </c>
      <c r="RW104" s="248">
        <f>IF(RW$19-'様式３（療養者名簿）（⑤の場合）'!$BJ109+1&lt;=15,IF(RW$19&gt;='様式３（療養者名簿）（⑤の場合）'!$BJ109,IF(RW$19&lt;='様式３（療養者名簿）（⑤の場合）'!$BK109,1,0),0),0)</f>
        <v>0</v>
      </c>
      <c r="RX104" s="248">
        <f>IF(RX$19-'様式３（療養者名簿）（⑤の場合）'!$BJ109+1&lt;=15,IF(RX$19&gt;='様式３（療養者名簿）（⑤の場合）'!$BJ109,IF(RX$19&lt;='様式３（療養者名簿）（⑤の場合）'!$BK109,1,0),0),0)</f>
        <v>0</v>
      </c>
      <c r="RY104" s="248">
        <f>IF(RY$19-'様式３（療養者名簿）（⑤の場合）'!$BJ109+1&lt;=15,IF(RY$19&gt;='様式３（療養者名簿）（⑤の場合）'!$BJ109,IF(RY$19&lt;='様式３（療養者名簿）（⑤の場合）'!$BK109,1,0),0),0)</f>
        <v>0</v>
      </c>
      <c r="RZ104" s="248">
        <f>IF(RZ$19-'様式３（療養者名簿）（⑤の場合）'!$BJ109+1&lt;=15,IF(RZ$19&gt;='様式３（療養者名簿）（⑤の場合）'!$BJ109,IF(RZ$19&lt;='様式３（療養者名簿）（⑤の場合）'!$BK109,1,0),0),0)</f>
        <v>0</v>
      </c>
      <c r="SA104" s="248">
        <f>IF(SA$19-'様式３（療養者名簿）（⑤の場合）'!$BJ109+1&lt;=15,IF(SA$19&gt;='様式３（療養者名簿）（⑤の場合）'!$BJ109,IF(SA$19&lt;='様式３（療養者名簿）（⑤の場合）'!$BK109,1,0),0),0)</f>
        <v>0</v>
      </c>
      <c r="SB104" s="248">
        <f>IF(SB$19-'様式３（療養者名簿）（⑤の場合）'!$BJ109+1&lt;=15,IF(SB$19&gt;='様式３（療養者名簿）（⑤の場合）'!$BJ109,IF(SB$19&lt;='様式３（療養者名簿）（⑤の場合）'!$BK109,1,0),0),0)</f>
        <v>0</v>
      </c>
      <c r="SC104" s="248">
        <f>IF(SC$19-'様式３（療養者名簿）（⑤の場合）'!$BJ109+1&lt;=15,IF(SC$19&gt;='様式３（療養者名簿）（⑤の場合）'!$BJ109,IF(SC$19&lt;='様式３（療養者名簿）（⑤の場合）'!$BK109,1,0),0),0)</f>
        <v>0</v>
      </c>
      <c r="SD104" s="248">
        <f>IF(SD$19-'様式３（療養者名簿）（⑤の場合）'!$BJ109+1&lt;=15,IF(SD$19&gt;='様式３（療養者名簿）（⑤の場合）'!$BJ109,IF(SD$19&lt;='様式３（療養者名簿）（⑤の場合）'!$BK109,1,0),0),0)</f>
        <v>0</v>
      </c>
      <c r="SE104" s="248">
        <f>IF(SE$19-'様式３（療養者名簿）（⑤の場合）'!$BJ109+1&lt;=15,IF(SE$19&gt;='様式３（療養者名簿）（⑤の場合）'!$BJ109,IF(SE$19&lt;='様式３（療養者名簿）（⑤の場合）'!$BK109,1,0),0),0)</f>
        <v>0</v>
      </c>
      <c r="SF104" s="248">
        <f>IF(SF$19-'様式３（療養者名簿）（⑤の場合）'!$BJ109+1&lt;=15,IF(SF$19&gt;='様式３（療養者名簿）（⑤の場合）'!$BJ109,IF(SF$19&lt;='様式３（療養者名簿）（⑤の場合）'!$BK109,1,0),0),0)</f>
        <v>0</v>
      </c>
      <c r="SG104" s="248">
        <f>IF(SG$19-'様式３（療養者名簿）（⑤の場合）'!$BJ109+1&lt;=15,IF(SG$19&gt;='様式３（療養者名簿）（⑤の場合）'!$BJ109,IF(SG$19&lt;='様式３（療養者名簿）（⑤の場合）'!$BK109,1,0),0),0)</f>
        <v>0</v>
      </c>
      <c r="SH104" s="248">
        <f>IF(SH$19-'様式３（療養者名簿）（⑤の場合）'!$BJ109+1&lt;=15,IF(SH$19&gt;='様式３（療養者名簿）（⑤の場合）'!$BJ109,IF(SH$19&lt;='様式３（療養者名簿）（⑤の場合）'!$BK109,1,0),0),0)</f>
        <v>0</v>
      </c>
      <c r="SI104" s="248">
        <f>IF(SI$19-'様式３（療養者名簿）（⑤の場合）'!$BJ109+1&lt;=15,IF(SI$19&gt;='様式３（療養者名簿）（⑤の場合）'!$BJ109,IF(SI$19&lt;='様式３（療養者名簿）（⑤の場合）'!$BK109,1,0),0),0)</f>
        <v>0</v>
      </c>
      <c r="SJ104" s="248">
        <f>IF(SJ$19-'様式３（療養者名簿）（⑤の場合）'!$BJ109+1&lt;=15,IF(SJ$19&gt;='様式３（療養者名簿）（⑤の場合）'!$BJ109,IF(SJ$19&lt;='様式３（療養者名簿）（⑤の場合）'!$BK109,1,0),0),0)</f>
        <v>0</v>
      </c>
      <c r="SK104" s="248">
        <f>IF(SK$19-'様式３（療養者名簿）（⑤の場合）'!$BJ109+1&lt;=15,IF(SK$19&gt;='様式３（療養者名簿）（⑤の場合）'!$BJ109,IF(SK$19&lt;='様式３（療養者名簿）（⑤の場合）'!$BK109,1,0),0),0)</f>
        <v>0</v>
      </c>
      <c r="SL104" s="248">
        <f>IF(SL$19-'様式３（療養者名簿）（⑤の場合）'!$BJ109+1&lt;=15,IF(SL$19&gt;='様式３（療養者名簿）（⑤の場合）'!$BJ109,IF(SL$19&lt;='様式３（療養者名簿）（⑤の場合）'!$BK109,1,0),0),0)</f>
        <v>0</v>
      </c>
      <c r="SM104" s="248">
        <f>IF(SM$19-'様式３（療養者名簿）（⑤の場合）'!$BJ109+1&lt;=15,IF(SM$19&gt;='様式３（療養者名簿）（⑤の場合）'!$BJ109,IF(SM$19&lt;='様式３（療養者名簿）（⑤の場合）'!$BK109,1,0),0),0)</f>
        <v>0</v>
      </c>
      <c r="SN104" s="248">
        <f>IF(SN$19-'様式３（療養者名簿）（⑤の場合）'!$BJ109+1&lt;=15,IF(SN$19&gt;='様式３（療養者名簿）（⑤の場合）'!$BJ109,IF(SN$19&lt;='様式３（療養者名簿）（⑤の場合）'!$BK109,1,0),0),0)</f>
        <v>0</v>
      </c>
      <c r="SO104" s="248">
        <f>IF(SO$19-'様式３（療養者名簿）（⑤の場合）'!$BJ109+1&lt;=15,IF(SO$19&gt;='様式３（療養者名簿）（⑤の場合）'!$BJ109,IF(SO$19&lt;='様式３（療養者名簿）（⑤の場合）'!$BK109,1,0),0),0)</f>
        <v>0</v>
      </c>
      <c r="SP104" s="248">
        <f>IF(SP$19-'様式３（療養者名簿）（⑤の場合）'!$BJ109+1&lt;=15,IF(SP$19&gt;='様式３（療養者名簿）（⑤の場合）'!$BJ109,IF(SP$19&lt;='様式３（療養者名簿）（⑤の場合）'!$BK109,1,0),0),0)</f>
        <v>0</v>
      </c>
      <c r="SQ104" s="248">
        <f>IF(SQ$19-'様式３（療養者名簿）（⑤の場合）'!$BJ109+1&lt;=15,IF(SQ$19&gt;='様式３（療養者名簿）（⑤の場合）'!$BJ109,IF(SQ$19&lt;='様式３（療養者名簿）（⑤の場合）'!$BK109,1,0),0),0)</f>
        <v>0</v>
      </c>
      <c r="SR104" s="248">
        <f>IF(SR$19-'様式３（療養者名簿）（⑤の場合）'!$BJ109+1&lt;=15,IF(SR$19&gt;='様式３（療養者名簿）（⑤の場合）'!$BJ109,IF(SR$19&lt;='様式３（療養者名簿）（⑤の場合）'!$BK109,1,0),0),0)</f>
        <v>0</v>
      </c>
      <c r="SS104" s="248">
        <f>IF(SS$19-'様式３（療養者名簿）（⑤の場合）'!$BJ109+1&lt;=15,IF(SS$19&gt;='様式３（療養者名簿）（⑤の場合）'!$BJ109,IF(SS$19&lt;='様式３（療養者名簿）（⑤の場合）'!$BK109,1,0),0),0)</f>
        <v>0</v>
      </c>
      <c r="ST104" s="248">
        <f>IF(ST$19-'様式３（療養者名簿）（⑤の場合）'!$BJ109+1&lt;=15,IF(ST$19&gt;='様式３（療養者名簿）（⑤の場合）'!$BJ109,IF(ST$19&lt;='様式３（療養者名簿）（⑤の場合）'!$BK109,1,0),0),0)</f>
        <v>0</v>
      </c>
      <c r="SU104" s="248">
        <f>IF(SU$19-'様式３（療養者名簿）（⑤の場合）'!$BJ109+1&lt;=15,IF(SU$19&gt;='様式３（療養者名簿）（⑤の場合）'!$BJ109,IF(SU$19&lt;='様式３（療養者名簿）（⑤の場合）'!$BK109,1,0),0),0)</f>
        <v>0</v>
      </c>
      <c r="SV104" s="248">
        <f>IF(SV$19-'様式３（療養者名簿）（⑤の場合）'!$BJ109+1&lt;=15,IF(SV$19&gt;='様式３（療養者名簿）（⑤の場合）'!$BJ109,IF(SV$19&lt;='様式３（療養者名簿）（⑤の場合）'!$BK109,1,0),0),0)</f>
        <v>0</v>
      </c>
      <c r="SW104" s="248">
        <f>IF(SW$19-'様式３（療養者名簿）（⑤の場合）'!$BJ109+1&lt;=15,IF(SW$19&gt;='様式３（療養者名簿）（⑤の場合）'!$BJ109,IF(SW$19&lt;='様式３（療養者名簿）（⑤の場合）'!$BK109,1,0),0),0)</f>
        <v>0</v>
      </c>
      <c r="SX104" s="248">
        <f>IF(SX$19-'様式３（療養者名簿）（⑤の場合）'!$BJ109+1&lt;=15,IF(SX$19&gt;='様式３（療養者名簿）（⑤の場合）'!$BJ109,IF(SX$19&lt;='様式３（療養者名簿）（⑤の場合）'!$BK109,1,0),0),0)</f>
        <v>0</v>
      </c>
      <c r="SY104" s="248">
        <f>IF(SY$19-'様式３（療養者名簿）（⑤の場合）'!$BJ109+1&lt;=15,IF(SY$19&gt;='様式３（療養者名簿）（⑤の場合）'!$BJ109,IF(SY$19&lt;='様式３（療養者名簿）（⑤の場合）'!$BK109,1,0),0),0)</f>
        <v>0</v>
      </c>
      <c r="SZ104" s="248">
        <f>IF(SZ$19-'様式３（療養者名簿）（⑤の場合）'!$BJ109+1&lt;=15,IF(SZ$19&gt;='様式３（療養者名簿）（⑤の場合）'!$BJ109,IF(SZ$19&lt;='様式３（療養者名簿）（⑤の場合）'!$BK109,1,0),0),0)</f>
        <v>0</v>
      </c>
      <c r="TA104" s="248">
        <f>IF(TA$19-'様式３（療養者名簿）（⑤の場合）'!$BJ109+1&lt;=15,IF(TA$19&gt;='様式３（療養者名簿）（⑤の場合）'!$BJ109,IF(TA$19&lt;='様式３（療養者名簿）（⑤の場合）'!$BK109,1,0),0),0)</f>
        <v>0</v>
      </c>
      <c r="TB104" s="248">
        <f>IF(TB$19-'様式３（療養者名簿）（⑤の場合）'!$BJ109+1&lt;=15,IF(TB$19&gt;='様式３（療養者名簿）（⑤の場合）'!$BJ109,IF(TB$19&lt;='様式３（療養者名簿）（⑤の場合）'!$BK109,1,0),0),0)</f>
        <v>0</v>
      </c>
      <c r="TC104" s="248">
        <f>IF(TC$19-'様式３（療養者名簿）（⑤の場合）'!$BJ109+1&lt;=15,IF(TC$19&gt;='様式３（療養者名簿）（⑤の場合）'!$BJ109,IF(TC$19&lt;='様式３（療養者名簿）（⑤の場合）'!$BK109,1,0),0),0)</f>
        <v>0</v>
      </c>
      <c r="TD104" s="248">
        <f>IF(TD$19-'様式３（療養者名簿）（⑤の場合）'!$BJ109+1&lt;=15,IF(TD$19&gt;='様式３（療養者名簿）（⑤の場合）'!$BJ109,IF(TD$19&lt;='様式３（療養者名簿）（⑤の場合）'!$BK109,1,0),0),0)</f>
        <v>0</v>
      </c>
      <c r="TE104" s="248">
        <f>IF(TE$19-'様式３（療養者名簿）（⑤の場合）'!$BJ109+1&lt;=15,IF(TE$19&gt;='様式３（療養者名簿）（⑤の場合）'!$BJ109,IF(TE$19&lt;='様式３（療養者名簿）（⑤の場合）'!$BK109,1,0),0),0)</f>
        <v>0</v>
      </c>
      <c r="TF104" s="248">
        <f>IF(TF$19-'様式３（療養者名簿）（⑤の場合）'!$BJ109+1&lt;=15,IF(TF$19&gt;='様式３（療養者名簿）（⑤の場合）'!$BJ109,IF(TF$19&lt;='様式３（療養者名簿）（⑤の場合）'!$BK109,1,0),0),0)</f>
        <v>0</v>
      </c>
      <c r="TG104" s="248">
        <f>IF(TG$19-'様式３（療養者名簿）（⑤の場合）'!$BJ109+1&lt;=15,IF(TG$19&gt;='様式３（療養者名簿）（⑤の場合）'!$BJ109,IF(TG$19&lt;='様式３（療養者名簿）（⑤の場合）'!$BK109,1,0),0),0)</f>
        <v>0</v>
      </c>
      <c r="TH104" s="248">
        <f>IF(TH$19-'様式３（療養者名簿）（⑤の場合）'!$BJ109+1&lt;=15,IF(TH$19&gt;='様式３（療養者名簿）（⑤の場合）'!$BJ109,IF(TH$19&lt;='様式３（療養者名簿）（⑤の場合）'!$BK109,1,0),0),0)</f>
        <v>0</v>
      </c>
      <c r="TI104" s="248">
        <f>IF(TI$19-'様式３（療養者名簿）（⑤の場合）'!$BJ109+1&lt;=15,IF(TI$19&gt;='様式３（療養者名簿）（⑤の場合）'!$BJ109,IF(TI$19&lt;='様式３（療養者名簿）（⑤の場合）'!$BK109,1,0),0),0)</f>
        <v>0</v>
      </c>
      <c r="TJ104" s="248">
        <f>IF(TJ$19-'様式３（療養者名簿）（⑤の場合）'!$BJ109+1&lt;=15,IF(TJ$19&gt;='様式３（療養者名簿）（⑤の場合）'!$BJ109,IF(TJ$19&lt;='様式３（療養者名簿）（⑤の場合）'!$BK109,1,0),0),0)</f>
        <v>0</v>
      </c>
      <c r="TK104" s="248">
        <f>IF(TK$19-'様式３（療養者名簿）（⑤の場合）'!$BJ109+1&lt;=15,IF(TK$19&gt;='様式３（療養者名簿）（⑤の場合）'!$BJ109,IF(TK$19&lt;='様式３（療養者名簿）（⑤の場合）'!$BK109,1,0),0),0)</f>
        <v>0</v>
      </c>
      <c r="TL104" s="248">
        <f>IF(TL$19-'様式３（療養者名簿）（⑤の場合）'!$BJ109+1&lt;=15,IF(TL$19&gt;='様式３（療養者名簿）（⑤の場合）'!$BJ109,IF(TL$19&lt;='様式３（療養者名簿）（⑤の場合）'!$BK109,1,0),0),0)</f>
        <v>0</v>
      </c>
      <c r="TM104" s="248">
        <f>IF(TM$19-'様式３（療養者名簿）（⑤の場合）'!$BJ109+1&lt;=15,IF(TM$19&gt;='様式３（療養者名簿）（⑤の場合）'!$BJ109,IF(TM$19&lt;='様式３（療養者名簿）（⑤の場合）'!$BK109,1,0),0),0)</f>
        <v>0</v>
      </c>
      <c r="TN104" s="248">
        <f>IF(TN$19-'様式３（療養者名簿）（⑤の場合）'!$BJ109+1&lt;=15,IF(TN$19&gt;='様式３（療養者名簿）（⑤の場合）'!$BJ109,IF(TN$19&lt;='様式３（療養者名簿）（⑤の場合）'!$BK109,1,0),0),0)</f>
        <v>0</v>
      </c>
      <c r="TO104" s="248">
        <f>IF(TO$19-'様式３（療養者名簿）（⑤の場合）'!$BJ109+1&lt;=15,IF(TO$19&gt;='様式３（療養者名簿）（⑤の場合）'!$BJ109,IF(TO$19&lt;='様式３（療養者名簿）（⑤の場合）'!$BK109,1,0),0),0)</f>
        <v>0</v>
      </c>
      <c r="TP104" s="248">
        <f>IF(TP$19-'様式３（療養者名簿）（⑤の場合）'!$BJ109+1&lt;=15,IF(TP$19&gt;='様式３（療養者名簿）（⑤の場合）'!$BJ109,IF(TP$19&lt;='様式３（療養者名簿）（⑤の場合）'!$BK109,1,0),0),0)</f>
        <v>0</v>
      </c>
      <c r="TQ104" s="248">
        <f>IF(TQ$19-'様式３（療養者名簿）（⑤の場合）'!$BJ109+1&lt;=15,IF(TQ$19&gt;='様式３（療養者名簿）（⑤の場合）'!$BJ109,IF(TQ$19&lt;='様式３（療養者名簿）（⑤の場合）'!$BK109,1,0),0),0)</f>
        <v>0</v>
      </c>
      <c r="TR104" s="248">
        <f>IF(TR$19-'様式３（療養者名簿）（⑤の場合）'!$BJ109+1&lt;=15,IF(TR$19&gt;='様式３（療養者名簿）（⑤の場合）'!$BJ109,IF(TR$19&lt;='様式３（療養者名簿）（⑤の場合）'!$BK109,1,0),0),0)</f>
        <v>0</v>
      </c>
      <c r="TS104" s="248">
        <f>IF(TS$19-'様式３（療養者名簿）（⑤の場合）'!$BJ109+1&lt;=15,IF(TS$19&gt;='様式３（療養者名簿）（⑤の場合）'!$BJ109,IF(TS$19&lt;='様式３（療養者名簿）（⑤の場合）'!$BK109,1,0),0),0)</f>
        <v>0</v>
      </c>
      <c r="TT104" s="248">
        <f>IF(TT$19-'様式３（療養者名簿）（⑤の場合）'!$BJ109+1&lt;=15,IF(TT$19&gt;='様式３（療養者名簿）（⑤の場合）'!$BJ109,IF(TT$19&lt;='様式３（療養者名簿）（⑤の場合）'!$BK109,1,0),0),0)</f>
        <v>0</v>
      </c>
      <c r="TU104" s="248">
        <f>IF(TU$19-'様式３（療養者名簿）（⑤の場合）'!$BJ109+1&lt;=15,IF(TU$19&gt;='様式３（療養者名簿）（⑤の場合）'!$BJ109,IF(TU$19&lt;='様式３（療養者名簿）（⑤の場合）'!$BK109,1,0),0),0)</f>
        <v>0</v>
      </c>
      <c r="TV104" s="248">
        <f>IF(TV$19-'様式３（療養者名簿）（⑤の場合）'!$BJ109+1&lt;=15,IF(TV$19&gt;='様式３（療養者名簿）（⑤の場合）'!$BJ109,IF(TV$19&lt;='様式３（療養者名簿）（⑤の場合）'!$BK109,1,0),0),0)</f>
        <v>0</v>
      </c>
      <c r="TW104" s="248">
        <f>IF(TW$19-'様式３（療養者名簿）（⑤の場合）'!$BJ109+1&lt;=15,IF(TW$19&gt;='様式３（療養者名簿）（⑤の場合）'!$BJ109,IF(TW$19&lt;='様式３（療養者名簿）（⑤の場合）'!$BK109,1,0),0),0)</f>
        <v>0</v>
      </c>
      <c r="TX104" s="248">
        <f>IF(TX$19-'様式３（療養者名簿）（⑤の場合）'!$BJ109+1&lt;=15,IF(TX$19&gt;='様式３（療養者名簿）（⑤の場合）'!$BJ109,IF(TX$19&lt;='様式３（療養者名簿）（⑤の場合）'!$BK109,1,0),0),0)</f>
        <v>0</v>
      </c>
      <c r="TY104" s="248">
        <f>IF(TY$19-'様式３（療養者名簿）（⑤の場合）'!$BJ109+1&lt;=15,IF(TY$19&gt;='様式３（療養者名簿）（⑤の場合）'!$BJ109,IF(TY$19&lt;='様式３（療養者名簿）（⑤の場合）'!$BK109,1,0),0),0)</f>
        <v>0</v>
      </c>
      <c r="TZ104" s="248">
        <f>IF(TZ$19-'様式３（療養者名簿）（⑤の場合）'!$BJ109+1&lt;=15,IF(TZ$19&gt;='様式３（療養者名簿）（⑤の場合）'!$BJ109,IF(TZ$19&lt;='様式３（療養者名簿）（⑤の場合）'!$BK109,1,0),0),0)</f>
        <v>0</v>
      </c>
      <c r="UA104" s="248">
        <f>IF(UA$19-'様式３（療養者名簿）（⑤の場合）'!$BJ109+1&lt;=15,IF(UA$19&gt;='様式３（療養者名簿）（⑤の場合）'!$BJ109,IF(UA$19&lt;='様式３（療養者名簿）（⑤の場合）'!$BK109,1,0),0),0)</f>
        <v>0</v>
      </c>
      <c r="UB104" s="248">
        <f>IF(UB$19-'様式３（療養者名簿）（⑤の場合）'!$BJ109+1&lt;=15,IF(UB$19&gt;='様式３（療養者名簿）（⑤の場合）'!$BJ109,IF(UB$19&lt;='様式３（療養者名簿）（⑤の場合）'!$BK109,1,0),0),0)</f>
        <v>0</v>
      </c>
      <c r="UC104" s="248">
        <f>IF(UC$19-'様式３（療養者名簿）（⑤の場合）'!$BJ109+1&lt;=15,IF(UC$19&gt;='様式３（療養者名簿）（⑤の場合）'!$BJ109,IF(UC$19&lt;='様式３（療養者名簿）（⑤の場合）'!$BK109,1,0),0),0)</f>
        <v>0</v>
      </c>
      <c r="UD104" s="372">
        <f>IF(UD$19-'様式３（療養者名簿）（⑤の場合）'!$BJ109+1&lt;=15,IF(UD$19&gt;='様式３（療養者名簿）（⑤の場合）'!$BJ109,IF(UD$19&lt;='様式３（療養者名簿）（⑤の場合）'!$BK109,1,0),0),0)</f>
        <v>0</v>
      </c>
      <c r="UE104" s="372">
        <f>IF(UE$19-'様式３（療養者名簿）（⑤の場合）'!$BJ109+1&lt;=15,IF(UE$19&gt;='様式３（療養者名簿）（⑤の場合）'!$BJ109,IF(UE$19&lt;='様式３（療養者名簿）（⑤の場合）'!$BK109,1,0),0),0)</f>
        <v>0</v>
      </c>
      <c r="UF104" s="372">
        <f>IF(UF$19-'様式３（療養者名簿）（⑤の場合）'!$BJ109+1&lt;=15,IF(UF$19&gt;='様式３（療養者名簿）（⑤の場合）'!$BJ109,IF(UF$19&lt;='様式３（療養者名簿）（⑤の場合）'!$BK109,1,0),0),0)</f>
        <v>0</v>
      </c>
      <c r="UG104" s="372">
        <f>IF(UG$19-'様式３（療養者名簿）（⑤の場合）'!$BJ109+1&lt;=15,IF(UG$19&gt;='様式３（療養者名簿）（⑤の場合）'!$BJ109,IF(UG$19&lt;='様式３（療養者名簿）（⑤の場合）'!$BK109,1,0),0),0)</f>
        <v>0</v>
      </c>
      <c r="UH104" s="372">
        <f>IF(UH$19-'様式３（療養者名簿）（⑤の場合）'!$BJ109+1&lt;=15,IF(UH$19&gt;='様式３（療養者名簿）（⑤の場合）'!$BJ109,IF(UH$19&lt;='様式３（療養者名簿）（⑤の場合）'!$BK109,1,0),0),0)</f>
        <v>0</v>
      </c>
      <c r="UI104" s="372">
        <f>IF(UI$19-'様式３（療養者名簿）（⑤の場合）'!$BJ109+1&lt;=15,IF(UI$19&gt;='様式３（療養者名簿）（⑤の場合）'!$BJ109,IF(UI$19&lt;='様式３（療養者名簿）（⑤の場合）'!$BK109,1,0),0),0)</f>
        <v>0</v>
      </c>
      <c r="UJ104" s="372">
        <f>IF(UJ$19-'様式３（療養者名簿）（⑤の場合）'!$BJ109+1&lt;=15,IF(UJ$19&gt;='様式３（療養者名簿）（⑤の場合）'!$BJ109,IF(UJ$19&lt;='様式３（療養者名簿）（⑤の場合）'!$BK109,1,0),0),0)</f>
        <v>0</v>
      </c>
      <c r="UK104" s="372">
        <f>IF(UK$19-'様式３（療養者名簿）（⑤の場合）'!$BJ109+1&lt;=15,IF(UK$19&gt;='様式３（療養者名簿）（⑤の場合）'!$BJ109,IF(UK$19&lt;='様式３（療養者名簿）（⑤の場合）'!$BK109,1,0),0),0)</f>
        <v>0</v>
      </c>
      <c r="UL104" s="372">
        <f>IF(UL$19-'様式３（療養者名簿）（⑤の場合）'!$BJ109+1&lt;=15,IF(UL$19&gt;='様式３（療養者名簿）（⑤の場合）'!$BJ109,IF(UL$19&lt;='様式３（療養者名簿）（⑤の場合）'!$BK109,1,0),0),0)</f>
        <v>0</v>
      </c>
      <c r="UM104" s="372">
        <f>IF(UM$19-'様式３（療養者名簿）（⑤の場合）'!$BJ109+1&lt;=15,IF(UM$19&gt;='様式３（療養者名簿）（⑤の場合）'!$BJ109,IF(UM$19&lt;='様式３（療養者名簿）（⑤の場合）'!$BK109,1,0),0),0)</f>
        <v>0</v>
      </c>
      <c r="UN104" s="372">
        <f>IF(UN$19-'様式３（療養者名簿）（⑤の場合）'!$BJ109+1&lt;=15,IF(UN$19&gt;='様式３（療養者名簿）（⑤の場合）'!$BJ109,IF(UN$19&lt;='様式３（療養者名簿）（⑤の場合）'!$BK109,1,0),0),0)</f>
        <v>0</v>
      </c>
      <c r="UO104" s="372">
        <f>IF(UO$19-'様式３（療養者名簿）（⑤の場合）'!$BJ109+1&lt;=15,IF(UO$19&gt;='様式３（療養者名簿）（⑤の場合）'!$BJ109,IF(UO$19&lt;='様式３（療養者名簿）（⑤の場合）'!$BK109,1,0),0),0)</f>
        <v>0</v>
      </c>
      <c r="UP104" s="372">
        <f>IF(UP$19-'様式３（療養者名簿）（⑤の場合）'!$BJ109+1&lt;=15,IF(UP$19&gt;='様式３（療養者名簿）（⑤の場合）'!$BJ109,IF(UP$19&lt;='様式３（療養者名簿）（⑤の場合）'!$BK109,1,0),0),0)</f>
        <v>0</v>
      </c>
      <c r="UQ104" s="372">
        <f>IF(UQ$19-'様式３（療養者名簿）（⑤の場合）'!$BJ109+1&lt;=15,IF(UQ$19&gt;='様式３（療養者名簿）（⑤の場合）'!$BJ109,IF(UQ$19&lt;='様式３（療養者名簿）（⑤の場合）'!$BK109,1,0),0),0)</f>
        <v>0</v>
      </c>
      <c r="UR104" s="372">
        <f>IF(UR$19-'様式３（療養者名簿）（⑤の場合）'!$BJ109+1&lt;=15,IF(UR$19&gt;='様式３（療養者名簿）（⑤の場合）'!$BJ109,IF(UR$19&lt;='様式３（療養者名簿）（⑤の場合）'!$BK109,1,0),0),0)</f>
        <v>0</v>
      </c>
      <c r="US104" s="372">
        <f>IF(US$19-'様式３（療養者名簿）（⑤の場合）'!$BJ109+1&lt;=15,IF(US$19&gt;='様式３（療養者名簿）（⑤の場合）'!$BJ109,IF(US$19&lt;='様式３（療養者名簿）（⑤の場合）'!$BK109,1,0),0),0)</f>
        <v>0</v>
      </c>
      <c r="UT104" s="372">
        <f>IF(UT$19-'様式３（療養者名簿）（⑤の場合）'!$BJ109+1&lt;=15,IF(UT$19&gt;='様式３（療養者名簿）（⑤の場合）'!$BJ109,IF(UT$19&lt;='様式３（療養者名簿）（⑤の場合）'!$BK109,1,0),0),0)</f>
        <v>0</v>
      </c>
      <c r="UU104" s="372">
        <f>IF(UU$19-'様式３（療養者名簿）（⑤の場合）'!$BJ109+1&lt;=15,IF(UU$19&gt;='様式３（療養者名簿）（⑤の場合）'!$BJ109,IF(UU$19&lt;='様式３（療養者名簿）（⑤の場合）'!$BK109,1,0),0),0)</f>
        <v>0</v>
      </c>
      <c r="UV104" s="372">
        <f>IF(UV$19-'様式３（療養者名簿）（⑤の場合）'!$BJ109+1&lt;=15,IF(UV$19&gt;='様式３（療養者名簿）（⑤の場合）'!$BJ109,IF(UV$19&lt;='様式３（療養者名簿）（⑤の場合）'!$BK109,1,0),0),0)</f>
        <v>0</v>
      </c>
      <c r="UW104" s="372">
        <f>IF(UW$19-'様式３（療養者名簿）（⑤の場合）'!$BJ109+1&lt;=15,IF(UW$19&gt;='様式３（療養者名簿）（⑤の場合）'!$BJ109,IF(UW$19&lt;='様式３（療養者名簿）（⑤の場合）'!$BK109,1,0),0),0)</f>
        <v>0</v>
      </c>
      <c r="UX104" s="372">
        <f>IF(UX$19-'様式３（療養者名簿）（⑤の場合）'!$BJ109+1&lt;=15,IF(UX$19&gt;='様式３（療養者名簿）（⑤の場合）'!$BJ109,IF(UX$19&lt;='様式３（療養者名簿）（⑤の場合）'!$BK109,1,0),0),0)</f>
        <v>0</v>
      </c>
      <c r="UY104" s="372">
        <f>IF(UY$19-'様式３（療養者名簿）（⑤の場合）'!$BJ109+1&lt;=15,IF(UY$19&gt;='様式３（療養者名簿）（⑤の場合）'!$BJ109,IF(UY$19&lt;='様式３（療養者名簿）（⑤の場合）'!$BK109,1,0),0),0)</f>
        <v>0</v>
      </c>
      <c r="UZ104" s="372">
        <f>IF(UZ$19-'様式３（療養者名簿）（⑤の場合）'!$BJ109+1&lt;=15,IF(UZ$19&gt;='様式３（療養者名簿）（⑤の場合）'!$BJ109,IF(UZ$19&lt;='様式３（療養者名簿）（⑤の場合）'!$BK109,1,0),0),0)</f>
        <v>0</v>
      </c>
      <c r="VA104" s="372">
        <f>IF(VA$19-'様式３（療養者名簿）（⑤の場合）'!$BJ109+1&lt;=15,IF(VA$19&gt;='様式３（療養者名簿）（⑤の場合）'!$BJ109,IF(VA$19&lt;='様式３（療養者名簿）（⑤の場合）'!$BK109,1,0),0),0)</f>
        <v>0</v>
      </c>
      <c r="VB104" s="372">
        <f>IF(VB$19-'様式３（療養者名簿）（⑤の場合）'!$BJ109+1&lt;=15,IF(VB$19&gt;='様式３（療養者名簿）（⑤の場合）'!$BJ109,IF(VB$19&lt;='様式３（療養者名簿）（⑤の場合）'!$BK109,1,0),0),0)</f>
        <v>0</v>
      </c>
      <c r="VC104" s="372">
        <f>IF(VC$19-'様式３（療養者名簿）（⑤の場合）'!$BJ109+1&lt;=15,IF(VC$19&gt;='様式３（療養者名簿）（⑤の場合）'!$BJ109,IF(VC$19&lt;='様式３（療養者名簿）（⑤の場合）'!$BK109,1,0),0),0)</f>
        <v>0</v>
      </c>
      <c r="VD104" s="372">
        <f>IF(VD$19-'様式３（療養者名簿）（⑤の場合）'!$BJ109+1&lt;=15,IF(VD$19&gt;='様式３（療養者名簿）（⑤の場合）'!$BJ109,IF(VD$19&lt;='様式３（療養者名簿）（⑤の場合）'!$BK109,1,0),0),0)</f>
        <v>0</v>
      </c>
      <c r="VE104" s="372">
        <f>IF(VE$19-'様式３（療養者名簿）（⑤の場合）'!$BJ109+1&lt;=15,IF(VE$19&gt;='様式３（療養者名簿）（⑤の場合）'!$BJ109,IF(VE$19&lt;='様式３（療養者名簿）（⑤の場合）'!$BK109,1,0),0),0)</f>
        <v>0</v>
      </c>
      <c r="VF104" s="372">
        <f>IF(VF$19-'様式３（療養者名簿）（⑤の場合）'!$BJ109+1&lt;=15,IF(VF$19&gt;='様式３（療養者名簿）（⑤の場合）'!$BJ109,IF(VF$19&lt;='様式３（療養者名簿）（⑤の場合）'!$BK109,1,0),0),0)</f>
        <v>0</v>
      </c>
      <c r="VG104" s="372">
        <f>IF(VG$19-'様式３（療養者名簿）（⑤の場合）'!$BJ109+1&lt;=15,IF(VG$19&gt;='様式３（療養者名簿）（⑤の場合）'!$BJ109,IF(VG$19&lt;='様式３（療養者名簿）（⑤の場合）'!$BK109,1,0),0),0)</f>
        <v>0</v>
      </c>
      <c r="VH104" s="372">
        <f>IF(VH$19-'様式３（療養者名簿）（⑤の場合）'!$BJ109+1&lt;=15,IF(VH$19&gt;='様式３（療養者名簿）（⑤の場合）'!$BJ109,IF(VH$19&lt;='様式３（療養者名簿）（⑤の場合）'!$BK109,1,0),0),0)</f>
        <v>0</v>
      </c>
      <c r="VI104" s="372">
        <f>IF(VI$19-'様式３（療養者名簿）（⑤の場合）'!$BJ109+1&lt;=15,IF(VI$19&gt;='様式３（療養者名簿）（⑤の場合）'!$BJ109,IF(VI$19&lt;='様式３（療養者名簿）（⑤の場合）'!$BK109,1,0),0),0)</f>
        <v>0</v>
      </c>
      <c r="VJ104" s="372">
        <f>IF(VJ$19-'様式３（療養者名簿）（⑤の場合）'!$BJ109+1&lt;=15,IF(VJ$19&gt;='様式３（療養者名簿）（⑤の場合）'!$BJ109,IF(VJ$19&lt;='様式３（療養者名簿）（⑤の場合）'!$BK109,1,0),0),0)</f>
        <v>0</v>
      </c>
      <c r="VK104" s="372">
        <f>IF(VK$19-'様式３（療養者名簿）（⑤の場合）'!$BJ109+1&lt;=15,IF(VK$19&gt;='様式３（療養者名簿）（⑤の場合）'!$BJ109,IF(VK$19&lt;='様式３（療養者名簿）（⑤の場合）'!$BK109,1,0),0),0)</f>
        <v>0</v>
      </c>
      <c r="VL104" s="372">
        <f>IF(VL$19-'様式３（療養者名簿）（⑤の場合）'!$BJ109+1&lt;=15,IF(VL$19&gt;='様式３（療養者名簿）（⑤の場合）'!$BJ109,IF(VL$19&lt;='様式３（療養者名簿）（⑤の場合）'!$BK109,1,0),0),0)</f>
        <v>0</v>
      </c>
      <c r="VM104" s="372">
        <f>IF(VM$19-'様式３（療養者名簿）（⑤の場合）'!$BJ109+1&lt;=15,IF(VM$19&gt;='様式３（療養者名簿）（⑤の場合）'!$BJ109,IF(VM$19&lt;='様式３（療養者名簿）（⑤の場合）'!$BK109,1,0),0),0)</f>
        <v>0</v>
      </c>
      <c r="VN104" s="372">
        <f>IF(VN$19-'様式３（療養者名簿）（⑤の場合）'!$BJ109+1&lt;=15,IF(VN$19&gt;='様式３（療養者名簿）（⑤の場合）'!$BJ109,IF(VN$19&lt;='様式３（療養者名簿）（⑤の場合）'!$BK109,1,0),0),0)</f>
        <v>0</v>
      </c>
      <c r="VO104" s="372">
        <f>IF(VO$19-'様式３（療養者名簿）（⑤の場合）'!$BJ109+1&lt;=15,IF(VO$19&gt;='様式３（療養者名簿）（⑤の場合）'!$BJ109,IF(VO$19&lt;='様式３（療養者名簿）（⑤の場合）'!$BK109,1,0),0),0)</f>
        <v>0</v>
      </c>
      <c r="VP104" s="372">
        <f>IF(VP$19-'様式３（療養者名簿）（⑤の場合）'!$BJ109+1&lt;=15,IF(VP$19&gt;='様式３（療養者名簿）（⑤の場合）'!$BJ109,IF(VP$19&lt;='様式３（療養者名簿）（⑤の場合）'!$BK109,1,0),0),0)</f>
        <v>0</v>
      </c>
      <c r="VQ104" s="372">
        <f>IF(VQ$19-'様式３（療養者名簿）（⑤の場合）'!$BJ109+1&lt;=15,IF(VQ$19&gt;='様式３（療養者名簿）（⑤の場合）'!$BJ109,IF(VQ$19&lt;='様式３（療養者名簿）（⑤の場合）'!$BK109,1,0),0),0)</f>
        <v>0</v>
      </c>
      <c r="VR104" s="372">
        <f>IF(VR$19-'様式３（療養者名簿）（⑤の場合）'!$BJ109+1&lt;=15,IF(VR$19&gt;='様式３（療養者名簿）（⑤の場合）'!$BJ109,IF(VR$19&lt;='様式３（療養者名簿）（⑤の場合）'!$BK109,1,0),0),0)</f>
        <v>0</v>
      </c>
      <c r="VS104" s="372">
        <f>IF(VS$19-'様式３（療養者名簿）（⑤の場合）'!$BJ109+1&lt;=15,IF(VS$19&gt;='様式３（療養者名簿）（⑤の場合）'!$BJ109,IF(VS$19&lt;='様式３（療養者名簿）（⑤の場合）'!$BK109,1,0),0),0)</f>
        <v>0</v>
      </c>
      <c r="VT104" s="372">
        <f>IF(VT$19-'様式３（療養者名簿）（⑤の場合）'!$BJ109+1&lt;=15,IF(VT$19&gt;='様式３（療養者名簿）（⑤の場合）'!$BJ109,IF(VT$19&lt;='様式３（療養者名簿）（⑤の場合）'!$BK109,1,0),0),0)</f>
        <v>0</v>
      </c>
      <c r="VU104" s="372">
        <f>IF(VU$19-'様式３（療養者名簿）（⑤の場合）'!$BJ109+1&lt;=15,IF(VU$19&gt;='様式３（療養者名簿）（⑤の場合）'!$BJ109,IF(VU$19&lt;='様式３（療養者名簿）（⑤の場合）'!$BK109,1,0),0),0)</f>
        <v>0</v>
      </c>
      <c r="VV104" s="372">
        <f>IF(VV$19-'様式３（療養者名簿）（⑤の場合）'!$BJ109+1&lt;=15,IF(VV$19&gt;='様式３（療養者名簿）（⑤の場合）'!$BJ109,IF(VV$19&lt;='様式３（療養者名簿）（⑤の場合）'!$BK109,1,0),0),0)</f>
        <v>0</v>
      </c>
      <c r="VW104" s="372">
        <f>IF(VW$19-'様式３（療養者名簿）（⑤の場合）'!$BJ109+1&lt;=15,IF(VW$19&gt;='様式３（療養者名簿）（⑤の場合）'!$BJ109,IF(VW$19&lt;='様式３（療養者名簿）（⑤の場合）'!$BK109,1,0),0),0)</f>
        <v>0</v>
      </c>
      <c r="VX104" s="372">
        <f>IF(VX$19-'様式３（療養者名簿）（⑤の場合）'!$BJ109+1&lt;=15,IF(VX$19&gt;='様式３（療養者名簿）（⑤の場合）'!$BJ109,IF(VX$19&lt;='様式３（療養者名簿）（⑤の場合）'!$BK109,1,0),0),0)</f>
        <v>0</v>
      </c>
      <c r="VY104" s="372">
        <f>IF(VY$19-'様式３（療養者名簿）（⑤の場合）'!$BJ109+1&lt;=15,IF(VY$19&gt;='様式３（療養者名簿）（⑤の場合）'!$BJ109,IF(VY$19&lt;='様式３（療養者名簿）（⑤の場合）'!$BK109,1,0),0),0)</f>
        <v>0</v>
      </c>
      <c r="VZ104" s="372">
        <f>IF(VZ$19-'様式３（療養者名簿）（⑤の場合）'!$BJ109+1&lt;=15,IF(VZ$19&gt;='様式３（療養者名簿）（⑤の場合）'!$BJ109,IF(VZ$19&lt;='様式３（療養者名簿）（⑤の場合）'!$BK109,1,0),0),0)</f>
        <v>0</v>
      </c>
      <c r="WA104" s="372">
        <f>IF(WA$19-'様式３（療養者名簿）（⑤の場合）'!$BJ109+1&lt;=15,IF(WA$19&gt;='様式３（療養者名簿）（⑤の場合）'!$BJ109,IF(WA$19&lt;='様式３（療養者名簿）（⑤の場合）'!$BK109,1,0),0),0)</f>
        <v>0</v>
      </c>
      <c r="WB104" s="372">
        <f>IF(WB$19-'様式３（療養者名簿）（⑤の場合）'!$BJ109+1&lt;=15,IF(WB$19&gt;='様式３（療養者名簿）（⑤の場合）'!$BJ109,IF(WB$19&lt;='様式３（療養者名簿）（⑤の場合）'!$BK109,1,0),0),0)</f>
        <v>0</v>
      </c>
      <c r="WC104" s="372">
        <f>IF(WC$19-'様式３（療養者名簿）（⑤の場合）'!$BJ109+1&lt;=15,IF(WC$19&gt;='様式３（療養者名簿）（⑤の場合）'!$BJ109,IF(WC$19&lt;='様式３（療養者名簿）（⑤の場合）'!$BK109,1,0),0),0)</f>
        <v>0</v>
      </c>
      <c r="WD104" s="372">
        <f>IF(WD$19-'様式３（療養者名簿）（⑤の場合）'!$BJ109+1&lt;=15,IF(WD$19&gt;='様式３（療養者名簿）（⑤の場合）'!$BJ109,IF(WD$19&lt;='様式３（療養者名簿）（⑤の場合）'!$BK109,1,0),0),0)</f>
        <v>0</v>
      </c>
      <c r="WE104" s="372">
        <f>IF(WE$19-'様式３（療養者名簿）（⑤の場合）'!$BJ109+1&lt;=15,IF(WE$19&gt;='様式３（療養者名簿）（⑤の場合）'!$BJ109,IF(WE$19&lt;='様式３（療養者名簿）（⑤の場合）'!$BK109,1,0),0),0)</f>
        <v>0</v>
      </c>
      <c r="WF104" s="372">
        <f>IF(WF$19-'様式３（療養者名簿）（⑤の場合）'!$BJ109+1&lt;=15,IF(WF$19&gt;='様式３（療養者名簿）（⑤の場合）'!$BJ109,IF(WF$19&lt;='様式３（療養者名簿）（⑤の場合）'!$BK109,1,0),0),0)</f>
        <v>0</v>
      </c>
      <c r="WG104" s="372">
        <f>IF(WG$19-'様式３（療養者名簿）（⑤の場合）'!$BJ109+1&lt;=15,IF(WG$19&gt;='様式３（療養者名簿）（⑤の場合）'!$BJ109,IF(WG$19&lt;='様式３（療養者名簿）（⑤の場合）'!$BK109,1,0),0),0)</f>
        <v>0</v>
      </c>
      <c r="WH104" s="372">
        <f>IF(WH$19-'様式３（療養者名簿）（⑤の場合）'!$BJ109+1&lt;=15,IF(WH$19&gt;='様式３（療養者名簿）（⑤の場合）'!$BJ109,IF(WH$19&lt;='様式３（療養者名簿）（⑤の場合）'!$BK109,1,0),0),0)</f>
        <v>0</v>
      </c>
      <c r="WI104" s="372">
        <f>IF(WI$19-'様式３（療養者名簿）（⑤の場合）'!$BJ109+1&lt;=15,IF(WI$19&gt;='様式３（療養者名簿）（⑤の場合）'!$BJ109,IF(WI$19&lt;='様式３（療養者名簿）（⑤の場合）'!$BK109,1,0),0),0)</f>
        <v>0</v>
      </c>
      <c r="WJ104" s="372">
        <f>IF(WJ$19-'様式３（療養者名簿）（⑤の場合）'!$BJ109+1&lt;=15,IF(WJ$19&gt;='様式３（療養者名簿）（⑤の場合）'!$BJ109,IF(WJ$19&lt;='様式３（療養者名簿）（⑤の場合）'!$BK109,1,0),0),0)</f>
        <v>0</v>
      </c>
      <c r="WK104" s="372">
        <f>IF(WK$19-'様式３（療養者名簿）（⑤の場合）'!$BJ109+1&lt;=15,IF(WK$19&gt;='様式３（療養者名簿）（⑤の場合）'!$BJ109,IF(WK$19&lt;='様式３（療養者名簿）（⑤の場合）'!$BK109,1,0),0),0)</f>
        <v>0</v>
      </c>
      <c r="WL104" s="372">
        <f>IF(WL$19-'様式３（療養者名簿）（⑤の場合）'!$BJ109+1&lt;=15,IF(WL$19&gt;='様式３（療養者名簿）（⑤の場合）'!$BJ109,IF(WL$19&lt;='様式３（療養者名簿）（⑤の場合）'!$BK109,1,0),0),0)</f>
        <v>0</v>
      </c>
      <c r="WM104" s="372">
        <f>IF(WM$19-'様式３（療養者名簿）（⑤の場合）'!$BJ109+1&lt;=15,IF(WM$19&gt;='様式３（療養者名簿）（⑤の場合）'!$BJ109,IF(WM$19&lt;='様式３（療養者名簿）（⑤の場合）'!$BK109,1,0),0),0)</f>
        <v>0</v>
      </c>
      <c r="WN104" s="372">
        <f>IF(WN$19-'様式３（療養者名簿）（⑤の場合）'!$BJ109+1&lt;=15,IF(WN$19&gt;='様式３（療養者名簿）（⑤の場合）'!$BJ109,IF(WN$19&lt;='様式３（療養者名簿）（⑤の場合）'!$BK109,1,0),0),0)</f>
        <v>0</v>
      </c>
      <c r="WO104" s="372">
        <f>IF(WO$19-'様式３（療養者名簿）（⑤の場合）'!$BJ109+1&lt;=15,IF(WO$19&gt;='様式３（療養者名簿）（⑤の場合）'!$BJ109,IF(WO$19&lt;='様式３（療養者名簿）（⑤の場合）'!$BK109,1,0),0),0)</f>
        <v>0</v>
      </c>
      <c r="WP104" s="372">
        <f>IF(WP$19-'様式３（療養者名簿）（⑤の場合）'!$BJ109+1&lt;=15,IF(WP$19&gt;='様式３（療養者名簿）（⑤の場合）'!$BJ109,IF(WP$19&lt;='様式３（療養者名簿）（⑤の場合）'!$BK109,1,0),0),0)</f>
        <v>0</v>
      </c>
      <c r="WQ104" s="372">
        <f>IF(WQ$19-'様式３（療養者名簿）（⑤の場合）'!$BJ109+1&lt;=15,IF(WQ$19&gt;='様式３（療養者名簿）（⑤の場合）'!$BJ109,IF(WQ$19&lt;='様式３（療養者名簿）（⑤の場合）'!$BK109,1,0),0),0)</f>
        <v>0</v>
      </c>
      <c r="WR104" s="372">
        <f>IF(WR$19-'様式３（療養者名簿）（⑤の場合）'!$BJ109+1&lt;=15,IF(WR$19&gt;='様式３（療養者名簿）（⑤の場合）'!$BJ109,IF(WR$19&lt;='様式３（療養者名簿）（⑤の場合）'!$BK109,1,0),0),0)</f>
        <v>0</v>
      </c>
      <c r="WS104" s="372">
        <f>IF(WS$19-'様式３（療養者名簿）（⑤の場合）'!$BJ109+1&lt;=15,IF(WS$19&gt;='様式３（療養者名簿）（⑤の場合）'!$BJ109,IF(WS$19&lt;='様式３（療養者名簿）（⑤の場合）'!$BK109,1,0),0),0)</f>
        <v>0</v>
      </c>
      <c r="WT104" s="372">
        <f>IF(WT$19-'様式３（療養者名簿）（⑤の場合）'!$BJ109+1&lt;=15,IF(WT$19&gt;='様式３（療養者名簿）（⑤の場合）'!$BJ109,IF(WT$19&lt;='様式３（療養者名簿）（⑤の場合）'!$BK109,1,0),0),0)</f>
        <v>0</v>
      </c>
      <c r="WU104" s="372">
        <f>IF(WU$19-'様式３（療養者名簿）（⑤の場合）'!$BJ109+1&lt;=15,IF(WU$19&gt;='様式３（療養者名簿）（⑤の場合）'!$BJ109,IF(WU$19&lt;='様式３（療養者名簿）（⑤の場合）'!$BK109,1,0),0),0)</f>
        <v>0</v>
      </c>
      <c r="WV104" s="372">
        <f>IF(WV$19-'様式３（療養者名簿）（⑤の場合）'!$BJ109+1&lt;=15,IF(WV$19&gt;='様式３（療養者名簿）（⑤の場合）'!$BJ109,IF(WV$19&lt;='様式３（療養者名簿）（⑤の場合）'!$BK109,1,0),0),0)</f>
        <v>0</v>
      </c>
      <c r="WW104" s="372">
        <f>IF(WW$19-'様式３（療養者名簿）（⑤の場合）'!$BJ109+1&lt;=15,IF(WW$19&gt;='様式３（療養者名簿）（⑤の場合）'!$BJ109,IF(WW$19&lt;='様式３（療養者名簿）（⑤の場合）'!$BK109,1,0),0),0)</f>
        <v>0</v>
      </c>
      <c r="WX104" s="372">
        <f>IF(WX$19-'様式３（療養者名簿）（⑤の場合）'!$BJ109+1&lt;=15,IF(WX$19&gt;='様式３（療養者名簿）（⑤の場合）'!$BJ109,IF(WX$19&lt;='様式３（療養者名簿）（⑤の場合）'!$BK109,1,0),0),0)</f>
        <v>0</v>
      </c>
      <c r="WY104" s="372">
        <f>IF(WY$19-'様式３（療養者名簿）（⑤の場合）'!$BJ109+1&lt;=15,IF(WY$19&gt;='様式３（療養者名簿）（⑤の場合）'!$BJ109,IF(WY$19&lt;='様式３（療養者名簿）（⑤の場合）'!$BK109,1,0),0),0)</f>
        <v>0</v>
      </c>
      <c r="WZ104" s="372">
        <f>IF(WZ$19-'様式３（療養者名簿）（⑤の場合）'!$BJ109+1&lt;=15,IF(WZ$19&gt;='様式３（療養者名簿）（⑤の場合）'!$BJ109,IF(WZ$19&lt;='様式３（療養者名簿）（⑤の場合）'!$BK109,1,0),0),0)</f>
        <v>0</v>
      </c>
      <c r="XA104" s="372">
        <f>IF(XA$19-'様式３（療養者名簿）（⑤の場合）'!$BJ109+1&lt;=15,IF(XA$19&gt;='様式３（療養者名簿）（⑤の場合）'!$BJ109,IF(XA$19&lt;='様式３（療養者名簿）（⑤の場合）'!$BK109,1,0),0),0)</f>
        <v>0</v>
      </c>
      <c r="XB104" s="372">
        <f>IF(XB$19-'様式３（療養者名簿）（⑤の場合）'!$BJ109+1&lt;=15,IF(XB$19&gt;='様式３（療養者名簿）（⑤の場合）'!$BJ109,IF(XB$19&lt;='様式３（療養者名簿）（⑤の場合）'!$BK109,1,0),0),0)</f>
        <v>0</v>
      </c>
      <c r="XC104" s="372">
        <f>IF(XC$19-'様式３（療養者名簿）（⑤の場合）'!$BJ109+1&lt;=15,IF(XC$19&gt;='様式３（療養者名簿）（⑤の場合）'!$BJ109,IF(XC$19&lt;='様式３（療養者名簿）（⑤の場合）'!$BK109,1,0),0),0)</f>
        <v>0</v>
      </c>
      <c r="XD104" s="372">
        <f>IF(XD$19-'様式３（療養者名簿）（⑤の場合）'!$BJ109+1&lt;=15,IF(XD$19&gt;='様式３（療養者名簿）（⑤の場合）'!$BJ109,IF(XD$19&lt;='様式３（療養者名簿）（⑤の場合）'!$BK109,1,0),0),0)</f>
        <v>0</v>
      </c>
      <c r="XE104" s="372">
        <f>IF(XE$19-'様式３（療養者名簿）（⑤の場合）'!$BJ109+1&lt;=15,IF(XE$19&gt;='様式３（療養者名簿）（⑤の場合）'!$BJ109,IF(XE$19&lt;='様式３（療養者名簿）（⑤の場合）'!$BK109,1,0),0),0)</f>
        <v>0</v>
      </c>
      <c r="XF104" s="372">
        <f>IF(XF$19-'様式３（療養者名簿）（⑤の場合）'!$BJ109+1&lt;=15,IF(XF$19&gt;='様式３（療養者名簿）（⑤の場合）'!$BJ109,IF(XF$19&lt;='様式３（療養者名簿）（⑤の場合）'!$BK109,1,0),0),0)</f>
        <v>0</v>
      </c>
      <c r="XG104" s="372">
        <f>IF(XG$19-'様式３（療養者名簿）（⑤の場合）'!$BJ109+1&lt;=15,IF(XG$19&gt;='様式３（療養者名簿）（⑤の場合）'!$BJ109,IF(XG$19&lt;='様式３（療養者名簿）（⑤の場合）'!$BK109,1,0),0),0)</f>
        <v>0</v>
      </c>
      <c r="XH104" s="372">
        <f>IF(XH$19-'様式３（療養者名簿）（⑤の場合）'!$BJ109+1&lt;=15,IF(XH$19&gt;='様式３（療養者名簿）（⑤の場合）'!$BJ109,IF(XH$19&lt;='様式３（療養者名簿）（⑤の場合）'!$BK109,1,0),0),0)</f>
        <v>0</v>
      </c>
      <c r="XI104" s="372">
        <f>IF(XI$19-'様式３（療養者名簿）（⑤の場合）'!$BJ109+1&lt;=15,IF(XI$19&gt;='様式３（療養者名簿）（⑤の場合）'!$BJ109,IF(XI$19&lt;='様式３（療養者名簿）（⑤の場合）'!$BK109,1,0),0),0)</f>
        <v>0</v>
      </c>
      <c r="XJ104" s="372">
        <f>IF(XJ$19-'様式３（療養者名簿）（⑤の場合）'!$BJ109+1&lt;=15,IF(XJ$19&gt;='様式３（療養者名簿）（⑤の場合）'!$BJ109,IF(XJ$19&lt;='様式３（療養者名簿）（⑤の場合）'!$BK109,1,0),0),0)</f>
        <v>0</v>
      </c>
      <c r="XK104" s="372">
        <f>IF(XK$19-'様式３（療養者名簿）（⑤の場合）'!$BJ109+1&lt;=15,IF(XK$19&gt;='様式３（療養者名簿）（⑤の場合）'!$BJ109,IF(XK$19&lt;='様式３（療養者名簿）（⑤の場合）'!$BK109,1,0),0),0)</f>
        <v>0</v>
      </c>
      <c r="XL104" s="372">
        <f>IF(XL$19-'様式３（療養者名簿）（⑤の場合）'!$BJ109+1&lt;=15,IF(XL$19&gt;='様式３（療養者名簿）（⑤の場合）'!$BJ109,IF(XL$19&lt;='様式３（療養者名簿）（⑤の場合）'!$BK109,1,0),0),0)</f>
        <v>0</v>
      </c>
      <c r="XM104" s="372">
        <f>IF(XM$19-'様式３（療養者名簿）（⑤の場合）'!$BJ109+1&lt;=15,IF(XM$19&gt;='様式３（療養者名簿）（⑤の場合）'!$BJ109,IF(XM$19&lt;='様式３（療養者名簿）（⑤の場合）'!$BK109,1,0),0),0)</f>
        <v>0</v>
      </c>
      <c r="XN104" s="372">
        <f>IF(XN$19-'様式３（療養者名簿）（⑤の場合）'!$BJ109+1&lt;=15,IF(XN$19&gt;='様式３（療養者名簿）（⑤の場合）'!$BJ109,IF(XN$19&lt;='様式３（療養者名簿）（⑤の場合）'!$BK109,1,0),0),0)</f>
        <v>0</v>
      </c>
      <c r="XO104" s="372">
        <f>IF(XO$19-'様式３（療養者名簿）（⑤の場合）'!$BJ109+1&lt;=15,IF(XO$19&gt;='様式３（療養者名簿）（⑤の場合）'!$BJ109,IF(XO$19&lt;='様式３（療養者名簿）（⑤の場合）'!$BK109,1,0),0),0)</f>
        <v>0</v>
      </c>
      <c r="XP104" s="372">
        <f>IF(XP$19-'様式３（療養者名簿）（⑤の場合）'!$BJ109+1&lt;=15,IF(XP$19&gt;='様式３（療養者名簿）（⑤の場合）'!$BJ109,IF(XP$19&lt;='様式３（療養者名簿）（⑤の場合）'!$BK109,1,0),0),0)</f>
        <v>0</v>
      </c>
      <c r="XQ104" s="372">
        <f>IF(XQ$19-'様式３（療養者名簿）（⑤の場合）'!$BJ109+1&lt;=15,IF(XQ$19&gt;='様式３（療養者名簿）（⑤の場合）'!$BJ109,IF(XQ$19&lt;='様式３（療養者名簿）（⑤の場合）'!$BK109,1,0),0),0)</f>
        <v>0</v>
      </c>
      <c r="XR104" s="372">
        <f>IF(XR$19-'様式３（療養者名簿）（⑤の場合）'!$BJ109+1&lt;=15,IF(XR$19&gt;='様式３（療養者名簿）（⑤の場合）'!$BJ109,IF(XR$19&lt;='様式３（療養者名簿）（⑤の場合）'!$BK109,1,0),0),0)</f>
        <v>0</v>
      </c>
      <c r="XS104" s="372">
        <f>IF(XS$19-'様式３（療養者名簿）（⑤の場合）'!$BJ109+1&lt;=15,IF(XS$19&gt;='様式３（療養者名簿）（⑤の場合）'!$BJ109,IF(XS$19&lt;='様式３（療養者名簿）（⑤の場合）'!$BK109,1,0),0),0)</f>
        <v>0</v>
      </c>
      <c r="XT104" s="372">
        <f>IF(XT$19-'様式３（療養者名簿）（⑤の場合）'!$BJ109+1&lt;=15,IF(XT$19&gt;='様式３（療養者名簿）（⑤の場合）'!$BJ109,IF(XT$19&lt;='様式３（療養者名簿）（⑤の場合）'!$BK109,1,0),0),0)</f>
        <v>0</v>
      </c>
      <c r="XU104" s="372">
        <f>IF(XU$19-'様式３（療養者名簿）（⑤の場合）'!$BJ109+1&lt;=15,IF(XU$19&gt;='様式３（療養者名簿）（⑤の場合）'!$BJ109,IF(XU$19&lt;='様式３（療養者名簿）（⑤の場合）'!$BK109,1,0),0),0)</f>
        <v>0</v>
      </c>
      <c r="XV104" s="372">
        <f>IF(XV$19-'様式３（療養者名簿）（⑤の場合）'!$BJ109+1&lt;=15,IF(XV$19&gt;='様式３（療養者名簿）（⑤の場合）'!$BJ109,IF(XV$19&lt;='様式３（療養者名簿）（⑤の場合）'!$BK109,1,0),0),0)</f>
        <v>0</v>
      </c>
      <c r="XW104" s="372">
        <f>IF(XW$19-'様式３（療養者名簿）（⑤の場合）'!$BJ109+1&lt;=15,IF(XW$19&gt;='様式３（療養者名簿）（⑤の場合）'!$BJ109,IF(XW$19&lt;='様式３（療養者名簿）（⑤の場合）'!$BK109,1,0),0),0)</f>
        <v>0</v>
      </c>
      <c r="XX104" s="372">
        <f>IF(XX$19-'様式３（療養者名簿）（⑤の場合）'!$BJ109+1&lt;=15,IF(XX$19&gt;='様式３（療養者名簿）（⑤の場合）'!$BJ109,IF(XX$19&lt;='様式３（療養者名簿）（⑤の場合）'!$BK109,1,0),0),0)</f>
        <v>0</v>
      </c>
      <c r="XY104" s="372">
        <f>IF(XY$19-'様式３（療養者名簿）（⑤の場合）'!$BJ109+1&lt;=15,IF(XY$19&gt;='様式３（療養者名簿）（⑤の場合）'!$BJ109,IF(XY$19&lt;='様式３（療養者名簿）（⑤の場合）'!$BK109,1,0),0),0)</f>
        <v>0</v>
      </c>
      <c r="XZ104" s="372">
        <f>IF(XZ$19-'様式３（療養者名簿）（⑤の場合）'!$BJ109+1&lt;=15,IF(XZ$19&gt;='様式３（療養者名簿）（⑤の場合）'!$BJ109,IF(XZ$19&lt;='様式３（療養者名簿）（⑤の場合）'!$BK109,1,0),0),0)</f>
        <v>0</v>
      </c>
      <c r="YA104" s="372">
        <f>IF(YA$19-'様式３（療養者名簿）（⑤の場合）'!$BJ109+1&lt;=15,IF(YA$19&gt;='様式３（療養者名簿）（⑤の場合）'!$BJ109,IF(YA$19&lt;='様式３（療養者名簿）（⑤の場合）'!$BK109,1,0),0),0)</f>
        <v>0</v>
      </c>
      <c r="YB104" s="372">
        <f>IF(YB$19-'様式３（療養者名簿）（⑤の場合）'!$BJ109+1&lt;=15,IF(YB$19&gt;='様式３（療養者名簿）（⑤の場合）'!$BJ109,IF(YB$19&lt;='様式３（療養者名簿）（⑤の場合）'!$BK109,1,0),0),0)</f>
        <v>0</v>
      </c>
      <c r="YC104" s="372">
        <f>IF(YC$19-'様式３（療養者名簿）（⑤の場合）'!$BJ109+1&lt;=15,IF(YC$19&gt;='様式３（療養者名簿）（⑤の場合）'!$BJ109,IF(YC$19&lt;='様式３（療養者名簿）（⑤の場合）'!$BK109,1,0),0),0)</f>
        <v>0</v>
      </c>
      <c r="YD104" s="372">
        <f>IF(YD$19-'様式３（療養者名簿）（⑤の場合）'!$BJ109+1&lt;=15,IF(YD$19&gt;='様式３（療養者名簿）（⑤の場合）'!$BJ109,IF(YD$19&lt;='様式３（療養者名簿）（⑤の場合）'!$BK109,1,0),0),0)</f>
        <v>0</v>
      </c>
      <c r="YE104" s="372">
        <f>IF(YE$19-'様式３（療養者名簿）（⑤の場合）'!$BJ109+1&lt;=15,IF(YE$19&gt;='様式３（療養者名簿）（⑤の場合）'!$BJ109,IF(YE$19&lt;='様式３（療養者名簿）（⑤の場合）'!$BK109,1,0),0),0)</f>
        <v>0</v>
      </c>
      <c r="YF104" s="372">
        <f>IF(YF$19-'様式３（療養者名簿）（⑤の場合）'!$BJ109+1&lt;=15,IF(YF$19&gt;='様式３（療養者名簿）（⑤の場合）'!$BJ109,IF(YF$19&lt;='様式３（療養者名簿）（⑤の場合）'!$BK109,1,0),0),0)</f>
        <v>0</v>
      </c>
      <c r="YG104" s="372">
        <f>IF(YG$19-'様式３（療養者名簿）（⑤の場合）'!$BJ109+1&lt;=15,IF(YG$19&gt;='様式３（療養者名簿）（⑤の場合）'!$BJ109,IF(YG$19&lt;='様式３（療養者名簿）（⑤の場合）'!$BK109,1,0),0),0)</f>
        <v>0</v>
      </c>
      <c r="YH104" s="372">
        <f>IF(YH$19-'様式３（療養者名簿）（⑤の場合）'!$BJ109+1&lt;=15,IF(YH$19&gt;='様式３（療養者名簿）（⑤の場合）'!$BJ109,IF(YH$19&lt;='様式３（療養者名簿）（⑤の場合）'!$BK109,1,0),0),0)</f>
        <v>0</v>
      </c>
      <c r="YI104" s="372">
        <f>IF(YI$19-'様式３（療養者名簿）（⑤の場合）'!$BJ109+1&lt;=15,IF(YI$19&gt;='様式３（療養者名簿）（⑤の場合）'!$BJ109,IF(YI$19&lt;='様式３（療養者名簿）（⑤の場合）'!$BK109,1,0),0),0)</f>
        <v>0</v>
      </c>
      <c r="YJ104" s="372">
        <f>IF(YJ$19-'様式３（療養者名簿）（⑤の場合）'!$BJ109+1&lt;=15,IF(YJ$19&gt;='様式３（療養者名簿）（⑤の場合）'!$BJ109,IF(YJ$19&lt;='様式３（療養者名簿）（⑤の場合）'!$BK109,1,0),0),0)</f>
        <v>0</v>
      </c>
      <c r="YK104" s="372">
        <f>IF(YK$19-'様式３（療養者名簿）（⑤の場合）'!$BJ109+1&lt;=15,IF(YK$19&gt;='様式３（療養者名簿）（⑤の場合）'!$BJ109,IF(YK$19&lt;='様式３（療養者名簿）（⑤の場合）'!$BK109,1,0),0),0)</f>
        <v>0</v>
      </c>
      <c r="YL104" s="372">
        <f>IF(YL$19-'様式３（療養者名簿）（⑤の場合）'!$BJ109+1&lt;=15,IF(YL$19&gt;='様式３（療養者名簿）（⑤の場合）'!$BJ109,IF(YL$19&lt;='様式３（療養者名簿）（⑤の場合）'!$BK109,1,0),0),0)</f>
        <v>0</v>
      </c>
      <c r="YM104" s="372">
        <f>IF(YM$19-'様式３（療養者名簿）（⑤の場合）'!$BJ109+1&lt;=15,IF(YM$19&gt;='様式３（療養者名簿）（⑤の場合）'!$BJ109,IF(YM$19&lt;='様式３（療養者名簿）（⑤の場合）'!$BK109,1,0),0),0)</f>
        <v>0</v>
      </c>
      <c r="YN104" s="372">
        <f>IF(YN$19-'様式３（療養者名簿）（⑤の場合）'!$BJ109+1&lt;=15,IF(YN$19&gt;='様式３（療養者名簿）（⑤の場合）'!$BJ109,IF(YN$19&lt;='様式３（療養者名簿）（⑤の場合）'!$BK109,1,0),0),0)</f>
        <v>0</v>
      </c>
      <c r="YO104" s="372">
        <f>IF(YO$19-'様式３（療養者名簿）（⑤の場合）'!$BJ109+1&lt;=15,IF(YO$19&gt;='様式３（療養者名簿）（⑤の場合）'!$BJ109,IF(YO$19&lt;='様式３（療養者名簿）（⑤の場合）'!$BK109,1,0),0),0)</f>
        <v>0</v>
      </c>
      <c r="YP104" s="372">
        <f>IF(YP$19-'様式３（療養者名簿）（⑤の場合）'!$BJ109+1&lt;=15,IF(YP$19&gt;='様式３（療養者名簿）（⑤の場合）'!$BJ109,IF(YP$19&lt;='様式３（療養者名簿）（⑤の場合）'!$BK109,1,0),0),0)</f>
        <v>0</v>
      </c>
      <c r="YQ104" s="372">
        <f>IF(YQ$19-'様式３（療養者名簿）（⑤の場合）'!$BJ109+1&lt;=15,IF(YQ$19&gt;='様式３（療養者名簿）（⑤の場合）'!$BJ109,IF(YQ$19&lt;='様式３（療養者名簿）（⑤の場合）'!$BK109,1,0),0),0)</f>
        <v>0</v>
      </c>
      <c r="YR104" s="372">
        <f>IF(YR$19-'様式３（療養者名簿）（⑤の場合）'!$BJ109+1&lt;=15,IF(YR$19&gt;='様式３（療養者名簿）（⑤の場合）'!$BJ109,IF(YR$19&lt;='様式３（療養者名簿）（⑤の場合）'!$BK109,1,0),0),0)</f>
        <v>0</v>
      </c>
      <c r="YS104" s="372">
        <f>IF(YS$19-'様式３（療養者名簿）（⑤の場合）'!$BJ109+1&lt;=15,IF(YS$19&gt;='様式３（療養者名簿）（⑤の場合）'!$BJ109,IF(YS$19&lt;='様式３（療養者名簿）（⑤の場合）'!$BK109,1,0),0),0)</f>
        <v>0</v>
      </c>
      <c r="YT104" s="372">
        <f>IF(YT$19-'様式３（療養者名簿）（⑤の場合）'!$BJ109+1&lt;=15,IF(YT$19&gt;='様式３（療養者名簿）（⑤の場合）'!$BJ109,IF(YT$19&lt;='様式３（療養者名簿）（⑤の場合）'!$BK109,1,0),0),0)</f>
        <v>0</v>
      </c>
      <c r="YU104" s="372">
        <f>IF(YU$19-'様式３（療養者名簿）（⑤の場合）'!$BJ109+1&lt;=15,IF(YU$19&gt;='様式３（療養者名簿）（⑤の場合）'!$BJ109,IF(YU$19&lt;='様式３（療養者名簿）（⑤の場合）'!$BK109,1,0),0),0)</f>
        <v>0</v>
      </c>
      <c r="YV104" s="372">
        <f>IF(YV$19-'様式３（療養者名簿）（⑤の場合）'!$BJ109+1&lt;=15,IF(YV$19&gt;='様式３（療養者名簿）（⑤の場合）'!$BJ109,IF(YV$19&lt;='様式３（療養者名簿）（⑤の場合）'!$BK109,1,0),0),0)</f>
        <v>0</v>
      </c>
      <c r="YW104" s="372">
        <f>IF(YW$19-'様式３（療養者名簿）（⑤の場合）'!$BJ109+1&lt;=15,IF(YW$19&gt;='様式３（療養者名簿）（⑤の場合）'!$BJ109,IF(YW$19&lt;='様式３（療養者名簿）（⑤の場合）'!$BK109,1,0),0),0)</f>
        <v>0</v>
      </c>
      <c r="YX104" s="372">
        <f>IF(YX$19-'様式３（療養者名簿）（⑤の場合）'!$BJ109+1&lt;=15,IF(YX$19&gt;='様式３（療養者名簿）（⑤の場合）'!$BJ109,IF(YX$19&lt;='様式３（療養者名簿）（⑤の場合）'!$BK109,1,0),0),0)</f>
        <v>0</v>
      </c>
      <c r="YY104" s="372">
        <f>IF(YY$19-'様式３（療養者名簿）（⑤の場合）'!$BJ109+1&lt;=15,IF(YY$19&gt;='様式３（療養者名簿）（⑤の場合）'!$BJ109,IF(YY$19&lt;='様式３（療養者名簿）（⑤の場合）'!$BK109,1,0),0),0)</f>
        <v>0</v>
      </c>
      <c r="YZ104" s="372">
        <f>IF(YZ$19-'様式３（療養者名簿）（⑤の場合）'!$BJ109+1&lt;=15,IF(YZ$19&gt;='様式３（療養者名簿）（⑤の場合）'!$BJ109,IF(YZ$19&lt;='様式３（療養者名簿）（⑤の場合）'!$BK109,1,0),0),0)</f>
        <v>0</v>
      </c>
      <c r="ZA104" s="372">
        <f>IF(ZA$19-'様式３（療養者名簿）（⑤の場合）'!$BJ109+1&lt;=15,IF(ZA$19&gt;='様式３（療養者名簿）（⑤の場合）'!$BJ109,IF(ZA$19&lt;='様式３（療養者名簿）（⑤の場合）'!$BK109,1,0),0),0)</f>
        <v>0</v>
      </c>
      <c r="ZB104" s="372">
        <f>IF(ZB$19-'様式３（療養者名簿）（⑤の場合）'!$BJ109+1&lt;=15,IF(ZB$19&gt;='様式３（療養者名簿）（⑤の場合）'!$BJ109,IF(ZB$19&lt;='様式３（療養者名簿）（⑤の場合）'!$BK109,1,0),0),0)</f>
        <v>0</v>
      </c>
      <c r="ZC104" s="372">
        <f>IF(ZC$19-'様式３（療養者名簿）（⑤の場合）'!$BJ109+1&lt;=15,IF(ZC$19&gt;='様式３（療養者名簿）（⑤の場合）'!$BJ109,IF(ZC$19&lt;='様式３（療養者名簿）（⑤の場合）'!$BK109,1,0),0),0)</f>
        <v>0</v>
      </c>
      <c r="ZD104" s="372">
        <f>IF(ZD$19-'様式３（療養者名簿）（⑤の場合）'!$BJ109+1&lt;=15,IF(ZD$19&gt;='様式３（療養者名簿）（⑤の場合）'!$BJ109,IF(ZD$19&lt;='様式３（療養者名簿）（⑤の場合）'!$BK109,1,0),0),0)</f>
        <v>0</v>
      </c>
      <c r="ZE104" s="372">
        <f>IF(ZE$19-'様式３（療養者名簿）（⑤の場合）'!$BJ109+1&lt;=15,IF(ZE$19&gt;='様式３（療養者名簿）（⑤の場合）'!$BJ109,IF(ZE$19&lt;='様式３（療養者名簿）（⑤の場合）'!$BK109,1,0),0),0)</f>
        <v>0</v>
      </c>
      <c r="ZF104" s="372">
        <f>IF(ZF$19-'様式３（療養者名簿）（⑤の場合）'!$BJ109+1&lt;=15,IF(ZF$19&gt;='様式３（療養者名簿）（⑤の場合）'!$BJ109,IF(ZF$19&lt;='様式３（療養者名簿）（⑤の場合）'!$BK109,1,0),0),0)</f>
        <v>0</v>
      </c>
      <c r="ZG104" s="372">
        <f>IF(ZG$19-'様式３（療養者名簿）（⑤の場合）'!$BJ109+1&lt;=15,IF(ZG$19&gt;='様式３（療養者名簿）（⑤の場合）'!$BJ109,IF(ZG$19&lt;='様式３（療養者名簿）（⑤の場合）'!$BK109,1,0),0),0)</f>
        <v>0</v>
      </c>
      <c r="ZH104" s="372">
        <f>IF(ZH$19-'様式３（療養者名簿）（⑤の場合）'!$BJ109+1&lt;=15,IF(ZH$19&gt;='様式３（療養者名簿）（⑤の場合）'!$BJ109,IF(ZH$19&lt;='様式３（療養者名簿）（⑤の場合）'!$BK109,1,0),0),0)</f>
        <v>0</v>
      </c>
      <c r="ZI104" s="372">
        <f>IF(ZI$19-'様式３（療養者名簿）（⑤の場合）'!$BJ109+1&lt;=15,IF(ZI$19&gt;='様式３（療養者名簿）（⑤の場合）'!$BJ109,IF(ZI$19&lt;='様式３（療養者名簿）（⑤の場合）'!$BK109,1,0),0),0)</f>
        <v>0</v>
      </c>
      <c r="ZJ104" s="372">
        <f>IF(ZJ$19-'様式３（療養者名簿）（⑤の場合）'!$BJ109+1&lt;=15,IF(ZJ$19&gt;='様式３（療養者名簿）（⑤の場合）'!$BJ109,IF(ZJ$19&lt;='様式３（療養者名簿）（⑤の場合）'!$BK109,1,0),0),0)</f>
        <v>0</v>
      </c>
      <c r="ZK104" s="372">
        <f>IF(ZK$19-'様式３（療養者名簿）（⑤の場合）'!$BJ109+1&lt;=15,IF(ZK$19&gt;='様式３（療養者名簿）（⑤の場合）'!$BJ109,IF(ZK$19&lt;='様式３（療養者名簿）（⑤の場合）'!$BK109,1,0),0),0)</f>
        <v>0</v>
      </c>
      <c r="ZL104" s="372">
        <f>IF(ZL$19-'様式３（療養者名簿）（⑤の場合）'!$BJ109+1&lt;=15,IF(ZL$19&gt;='様式３（療養者名簿）（⑤の場合）'!$BJ109,IF(ZL$19&lt;='様式３（療養者名簿）（⑤の場合）'!$BK109,1,0),0),0)</f>
        <v>0</v>
      </c>
      <c r="ZM104" s="372">
        <f>IF(ZM$19-'様式３（療養者名簿）（⑤の場合）'!$BJ109+1&lt;=15,IF(ZM$19&gt;='様式３（療養者名簿）（⑤の場合）'!$BJ109,IF(ZM$19&lt;='様式３（療養者名簿）（⑤の場合）'!$BK109,1,0),0),0)</f>
        <v>0</v>
      </c>
      <c r="ZN104" s="372">
        <f>IF(ZN$19-'様式３（療養者名簿）（⑤の場合）'!$BJ109+1&lt;=15,IF(ZN$19&gt;='様式３（療養者名簿）（⑤の場合）'!$BJ109,IF(ZN$19&lt;='様式３（療養者名簿）（⑤の場合）'!$BK109,1,0),0),0)</f>
        <v>0</v>
      </c>
      <c r="ZO104" s="372">
        <f>IF(ZO$19-'様式３（療養者名簿）（⑤の場合）'!$BJ109+1&lt;=15,IF(ZO$19&gt;='様式３（療養者名簿）（⑤の場合）'!$BJ109,IF(ZO$19&lt;='様式３（療養者名簿）（⑤の場合）'!$BK109,1,0),0),0)</f>
        <v>0</v>
      </c>
      <c r="ZP104" s="372">
        <f>IF(ZP$19-'様式３（療養者名簿）（⑤の場合）'!$BJ109+1&lt;=15,IF(ZP$19&gt;='様式３（療養者名簿）（⑤の場合）'!$BJ109,IF(ZP$19&lt;='様式３（療養者名簿）（⑤の場合）'!$BK109,1,0),0),0)</f>
        <v>0</v>
      </c>
      <c r="ZQ104" s="372">
        <f>IF(ZQ$19-'様式３（療養者名簿）（⑤の場合）'!$BJ109+1&lt;=15,IF(ZQ$19&gt;='様式３（療養者名簿）（⑤の場合）'!$BJ109,IF(ZQ$19&lt;='様式３（療養者名簿）（⑤の場合）'!$BK109,1,0),0),0)</f>
        <v>0</v>
      </c>
      <c r="ZR104" s="372">
        <f>IF(ZR$19-'様式３（療養者名簿）（⑤の場合）'!$BJ109+1&lt;=15,IF(ZR$19&gt;='様式３（療養者名簿）（⑤の場合）'!$BJ109,IF(ZR$19&lt;='様式３（療養者名簿）（⑤の場合）'!$BK109,1,0),0),0)</f>
        <v>0</v>
      </c>
      <c r="ZS104" s="372">
        <f>IF(ZS$19-'様式３（療養者名簿）（⑤の場合）'!$BJ109+1&lt;=15,IF(ZS$19&gt;='様式３（療養者名簿）（⑤の場合）'!$BJ109,IF(ZS$19&lt;='様式３（療養者名簿）（⑤の場合）'!$BK109,1,0),0),0)</f>
        <v>0</v>
      </c>
      <c r="ZT104" s="372">
        <f>IF(ZT$19-'様式３（療養者名簿）（⑤の場合）'!$BJ109+1&lt;=15,IF(ZT$19&gt;='様式３（療養者名簿）（⑤の場合）'!$BJ109,IF(ZT$19&lt;='様式３（療養者名簿）（⑤の場合）'!$BK109,1,0),0),0)</f>
        <v>0</v>
      </c>
      <c r="ZU104" s="372">
        <f>IF(ZU$19-'様式３（療養者名簿）（⑤の場合）'!$BJ109+1&lt;=15,IF(ZU$19&gt;='様式３（療養者名簿）（⑤の場合）'!$BJ109,IF(ZU$19&lt;='様式３（療養者名簿）（⑤の場合）'!$BK109,1,0),0),0)</f>
        <v>0</v>
      </c>
      <c r="ZV104" s="372">
        <f>IF(ZV$19-'様式３（療養者名簿）（⑤の場合）'!$BJ109+1&lt;=15,IF(ZV$19&gt;='様式３（療養者名簿）（⑤の場合）'!$BJ109,IF(ZV$19&lt;='様式３（療養者名簿）（⑤の場合）'!$BK109,1,0),0),0)</f>
        <v>0</v>
      </c>
      <c r="ZW104" s="372">
        <f>IF(ZW$19-'様式３（療養者名簿）（⑤の場合）'!$BJ109+1&lt;=15,IF(ZW$19&gt;='様式３（療養者名簿）（⑤の場合）'!$BJ109,IF(ZW$19&lt;='様式３（療養者名簿）（⑤の場合）'!$BK109,1,0),0),0)</f>
        <v>0</v>
      </c>
      <c r="ZX104" s="372">
        <f>IF(ZX$19-'様式３（療養者名簿）（⑤の場合）'!$BJ109+1&lt;=15,IF(ZX$19&gt;='様式３（療養者名簿）（⑤の場合）'!$BJ109,IF(ZX$19&lt;='様式３（療養者名簿）（⑤の場合）'!$BK109,1,0),0),0)</f>
        <v>0</v>
      </c>
      <c r="ZY104" s="372">
        <f>IF(ZY$19-'様式３（療養者名簿）（⑤の場合）'!$BJ109+1&lt;=15,IF(ZY$19&gt;='様式３（療養者名簿）（⑤の場合）'!$BJ109,IF(ZY$19&lt;='様式３（療養者名簿）（⑤の場合）'!$BK109,1,0),0),0)</f>
        <v>0</v>
      </c>
      <c r="ZZ104" s="372">
        <f>IF(ZZ$19-'様式３（療養者名簿）（⑤の場合）'!$BJ109+1&lt;=15,IF(ZZ$19&gt;='様式３（療養者名簿）（⑤の場合）'!$BJ109,IF(ZZ$19&lt;='様式３（療養者名簿）（⑤の場合）'!$BK109,1,0),0),0)</f>
        <v>0</v>
      </c>
      <c r="AAA104" s="372">
        <f>IF(AAA$19-'様式３（療養者名簿）（⑤の場合）'!$BJ109+1&lt;=15,IF(AAA$19&gt;='様式３（療養者名簿）（⑤の場合）'!$BJ109,IF(AAA$19&lt;='様式３（療養者名簿）（⑤の場合）'!$BK109,1,0),0),0)</f>
        <v>0</v>
      </c>
      <c r="AAB104" s="372">
        <f>IF(AAB$19-'様式３（療養者名簿）（⑤の場合）'!$BJ109+1&lt;=15,IF(AAB$19&gt;='様式３（療養者名簿）（⑤の場合）'!$BJ109,IF(AAB$19&lt;='様式３（療養者名簿）（⑤の場合）'!$BK109,1,0),0),0)</f>
        <v>0</v>
      </c>
      <c r="AAC104" s="372">
        <f>IF(AAC$19-'様式３（療養者名簿）（⑤の場合）'!$BJ109+1&lt;=15,IF(AAC$19&gt;='様式３（療養者名簿）（⑤の場合）'!$BJ109,IF(AAC$19&lt;='様式３（療養者名簿）（⑤の場合）'!$BK109,1,0),0),0)</f>
        <v>0</v>
      </c>
      <c r="AAD104" s="372">
        <f>IF(AAD$19-'様式３（療養者名簿）（⑤の場合）'!$BJ109+1&lt;=15,IF(AAD$19&gt;='様式３（療養者名簿）（⑤の場合）'!$BJ109,IF(AAD$19&lt;='様式３（療養者名簿）（⑤の場合）'!$BK109,1,0),0),0)</f>
        <v>0</v>
      </c>
      <c r="AAE104" s="372">
        <f>IF(AAE$19-'様式３（療養者名簿）（⑤の場合）'!$BJ109+1&lt;=15,IF(AAE$19&gt;='様式３（療養者名簿）（⑤の場合）'!$BJ109,IF(AAE$19&lt;='様式３（療養者名簿）（⑤の場合）'!$BK109,1,0),0),0)</f>
        <v>0</v>
      </c>
      <c r="AAF104" s="372">
        <f>IF(AAF$19-'様式３（療養者名簿）（⑤の場合）'!$BJ109+1&lt;=15,IF(AAF$19&gt;='様式３（療養者名簿）（⑤の場合）'!$BJ109,IF(AAF$19&lt;='様式３（療養者名簿）（⑤の場合）'!$BK109,1,0),0),0)</f>
        <v>0</v>
      </c>
      <c r="AAG104" s="372">
        <f>IF(AAG$19-'様式３（療養者名簿）（⑤の場合）'!$BJ109+1&lt;=15,IF(AAG$19&gt;='様式３（療養者名簿）（⑤の場合）'!$BJ109,IF(AAG$19&lt;='様式３（療養者名簿）（⑤の場合）'!$BK109,1,0),0),0)</f>
        <v>0</v>
      </c>
      <c r="AAH104" s="372">
        <f>IF(AAH$19-'様式３（療養者名簿）（⑤の場合）'!$BJ109+1&lt;=15,IF(AAH$19&gt;='様式３（療養者名簿）（⑤の場合）'!$BJ109,IF(AAH$19&lt;='様式３（療養者名簿）（⑤の場合）'!$BK109,1,0),0),0)</f>
        <v>0</v>
      </c>
      <c r="AAI104" s="372">
        <f>IF(AAI$19-'様式３（療養者名簿）（⑤の場合）'!$BJ109+1&lt;=15,IF(AAI$19&gt;='様式３（療養者名簿）（⑤の場合）'!$BJ109,IF(AAI$19&lt;='様式３（療養者名簿）（⑤の場合）'!$BK109,1,0),0),0)</f>
        <v>0</v>
      </c>
      <c r="AAJ104" s="372">
        <f>IF(AAJ$19-'様式３（療養者名簿）（⑤の場合）'!$BJ109+1&lt;=15,IF(AAJ$19&gt;='様式３（療養者名簿）（⑤の場合）'!$BJ109,IF(AAJ$19&lt;='様式３（療養者名簿）（⑤の場合）'!$BK109,1,0),0),0)</f>
        <v>0</v>
      </c>
      <c r="AAK104" s="372">
        <f>IF(AAK$19-'様式３（療養者名簿）（⑤の場合）'!$BJ109+1&lt;=15,IF(AAK$19&gt;='様式３（療養者名簿）（⑤の場合）'!$BJ109,IF(AAK$19&lt;='様式３（療養者名簿）（⑤の場合）'!$BK109,1,0),0),0)</f>
        <v>0</v>
      </c>
      <c r="AAL104" s="372">
        <f>IF(AAL$19-'様式３（療養者名簿）（⑤の場合）'!$BJ109+1&lt;=15,IF(AAL$19&gt;='様式３（療養者名簿）（⑤の場合）'!$BJ109,IF(AAL$19&lt;='様式３（療養者名簿）（⑤の場合）'!$BK109,1,0),0),0)</f>
        <v>0</v>
      </c>
      <c r="AAM104" s="372">
        <f>IF(AAM$19-'様式３（療養者名簿）（⑤の場合）'!$BJ109+1&lt;=15,IF(AAM$19&gt;='様式３（療養者名簿）（⑤の場合）'!$BJ109,IF(AAM$19&lt;='様式３（療養者名簿）（⑤の場合）'!$BK109,1,0),0),0)</f>
        <v>0</v>
      </c>
      <c r="AAN104" s="372">
        <f>IF(AAN$19-'様式３（療養者名簿）（⑤の場合）'!$BJ109+1&lt;=15,IF(AAN$19&gt;='様式３（療養者名簿）（⑤の場合）'!$BJ109,IF(AAN$19&lt;='様式３（療養者名簿）（⑤の場合）'!$BK109,1,0),0),0)</f>
        <v>0</v>
      </c>
      <c r="AAO104" s="372">
        <f>IF(AAO$19-'様式３（療養者名簿）（⑤の場合）'!$BJ109+1&lt;=15,IF(AAO$19&gt;='様式３（療養者名簿）（⑤の場合）'!$BJ109,IF(AAO$19&lt;='様式３（療養者名簿）（⑤の場合）'!$BK109,1,0),0),0)</f>
        <v>0</v>
      </c>
      <c r="AAP104" s="372">
        <f>IF(AAP$19-'様式３（療養者名簿）（⑤の場合）'!$BJ109+1&lt;=15,IF(AAP$19&gt;='様式３（療養者名簿）（⑤の場合）'!$BJ109,IF(AAP$19&lt;='様式３（療養者名簿）（⑤の場合）'!$BK109,1,0),0),0)</f>
        <v>0</v>
      </c>
      <c r="AAQ104" s="372">
        <f>IF(AAQ$19-'様式３（療養者名簿）（⑤の場合）'!$BJ109+1&lt;=15,IF(AAQ$19&gt;='様式３（療養者名簿）（⑤の場合）'!$BJ109,IF(AAQ$19&lt;='様式３（療養者名簿）（⑤の場合）'!$BK109,1,0),0),0)</f>
        <v>0</v>
      </c>
      <c r="AAR104" s="372">
        <f>IF(AAR$19-'様式３（療養者名簿）（⑤の場合）'!$BJ109+1&lt;=15,IF(AAR$19&gt;='様式３（療養者名簿）（⑤の場合）'!$BJ109,IF(AAR$19&lt;='様式３（療養者名簿）（⑤の場合）'!$BK109,1,0),0),0)</f>
        <v>0</v>
      </c>
      <c r="AAS104" s="372">
        <f>IF(AAS$19-'様式３（療養者名簿）（⑤の場合）'!$BJ109+1&lt;=15,IF(AAS$19&gt;='様式３（療養者名簿）（⑤の場合）'!$BJ109,IF(AAS$19&lt;='様式３（療養者名簿）（⑤の場合）'!$BK109,1,0),0),0)</f>
        <v>0</v>
      </c>
      <c r="AAT104" s="372">
        <f>IF(AAT$19-'様式３（療養者名簿）（⑤の場合）'!$BJ109+1&lt;=15,IF(AAT$19&gt;='様式３（療養者名簿）（⑤の場合）'!$BJ109,IF(AAT$19&lt;='様式３（療養者名簿）（⑤の場合）'!$BK109,1,0),0),0)</f>
        <v>0</v>
      </c>
      <c r="AAU104" s="372">
        <f>IF(AAU$19-'様式３（療養者名簿）（⑤の場合）'!$BJ109+1&lt;=15,IF(AAU$19&gt;='様式３（療養者名簿）（⑤の場合）'!$BJ109,IF(AAU$19&lt;='様式３（療養者名簿）（⑤の場合）'!$BK109,1,0),0),0)</f>
        <v>0</v>
      </c>
      <c r="AAV104" s="372">
        <f>IF(AAV$19-'様式３（療養者名簿）（⑤の場合）'!$BJ109+1&lt;=15,IF(AAV$19&gt;='様式３（療養者名簿）（⑤の場合）'!$BJ109,IF(AAV$19&lt;='様式３（療養者名簿）（⑤の場合）'!$BK109,1,0),0),0)</f>
        <v>0</v>
      </c>
      <c r="AAW104" s="372">
        <f>IF(AAW$19-'様式３（療養者名簿）（⑤の場合）'!$BJ109+1&lt;=15,IF(AAW$19&gt;='様式３（療養者名簿）（⑤の場合）'!$BJ109,IF(AAW$19&lt;='様式３（療養者名簿）（⑤の場合）'!$BK109,1,0),0),0)</f>
        <v>0</v>
      </c>
      <c r="AAX104" s="372">
        <f>IF(AAX$19-'様式３（療養者名簿）（⑤の場合）'!$BJ109+1&lt;=15,IF(AAX$19&gt;='様式３（療養者名簿）（⑤の場合）'!$BJ109,IF(AAX$19&lt;='様式３（療養者名簿）（⑤の場合）'!$BK109,1,0),0),0)</f>
        <v>0</v>
      </c>
      <c r="AAY104" s="372">
        <f>IF(AAY$19-'様式３（療養者名簿）（⑤の場合）'!$BJ109+1&lt;=15,IF(AAY$19&gt;='様式３（療養者名簿）（⑤の場合）'!$BJ109,IF(AAY$19&lt;='様式３（療養者名簿）（⑤の場合）'!$BK109,1,0),0),0)</f>
        <v>0</v>
      </c>
      <c r="AAZ104" s="372">
        <f>IF(AAZ$19-'様式３（療養者名簿）（⑤の場合）'!$BJ109+1&lt;=15,IF(AAZ$19&gt;='様式３（療養者名簿）（⑤の場合）'!$BJ109,IF(AAZ$19&lt;='様式３（療養者名簿）（⑤の場合）'!$BK109,1,0),0),0)</f>
        <v>0</v>
      </c>
      <c r="ABA104" s="372">
        <f>IF(ABA$19-'様式３（療養者名簿）（⑤の場合）'!$BJ109+1&lt;=15,IF(ABA$19&gt;='様式３（療養者名簿）（⑤の場合）'!$BJ109,IF(ABA$19&lt;='様式３（療養者名簿）（⑤の場合）'!$BK109,1,0),0),0)</f>
        <v>0</v>
      </c>
      <c r="ABB104" s="372">
        <f>IF(ABB$19-'様式３（療養者名簿）（⑤の場合）'!$BJ109+1&lt;=15,IF(ABB$19&gt;='様式３（療養者名簿）（⑤の場合）'!$BJ109,IF(ABB$19&lt;='様式３（療養者名簿）（⑤の場合）'!$BK109,1,0),0),0)</f>
        <v>0</v>
      </c>
      <c r="ABC104" s="372">
        <f>IF(ABC$19-'様式３（療養者名簿）（⑤の場合）'!$BJ109+1&lt;=15,IF(ABC$19&gt;='様式３（療養者名簿）（⑤の場合）'!$BJ109,IF(ABC$19&lt;='様式３（療養者名簿）（⑤の場合）'!$BK109,1,0),0),0)</f>
        <v>0</v>
      </c>
      <c r="ABD104" s="372">
        <f>IF(ABD$19-'様式３（療養者名簿）（⑤の場合）'!$BJ109+1&lt;=15,IF(ABD$19&gt;='様式３（療養者名簿）（⑤の場合）'!$BJ109,IF(ABD$19&lt;='様式３（療養者名簿）（⑤の場合）'!$BK109,1,0),0),0)</f>
        <v>0</v>
      </c>
    </row>
    <row r="105" spans="1:732" ht="42" customHeight="1">
      <c r="A105" s="250">
        <f>'様式３（療養者名簿）（⑤の場合）'!C110</f>
        <v>0</v>
      </c>
      <c r="B105" s="247">
        <f>IF(B$19-'様式３（療養者名簿）（⑤の場合）'!$BJ110+1&lt;=15,IF(B$19&gt;='様式３（療養者名簿）（⑤の場合）'!$BJ110,IF(B$19&lt;='様式３（療養者名簿）（⑤の場合）'!$BK110,1,0),0),0)</f>
        <v>0</v>
      </c>
      <c r="C105" s="247">
        <f>IF(C$19-'様式３（療養者名簿）（⑤の場合）'!$BJ110+1&lt;=15,IF(C$19&gt;='様式３（療養者名簿）（⑤の場合）'!$BJ110,IF(C$19&lt;='様式３（療養者名簿）（⑤の場合）'!$BK110,1,0),0),0)</f>
        <v>0</v>
      </c>
      <c r="D105" s="247">
        <f>IF(D$19-'様式３（療養者名簿）（⑤の場合）'!$BJ110+1&lt;=15,IF(D$19&gt;='様式３（療養者名簿）（⑤の場合）'!$BJ110,IF(D$19&lt;='様式３（療養者名簿）（⑤の場合）'!$BK110,1,0),0),0)</f>
        <v>0</v>
      </c>
      <c r="E105" s="247">
        <f>IF(E$19-'様式３（療養者名簿）（⑤の場合）'!$BJ110+1&lt;=15,IF(E$19&gt;='様式３（療養者名簿）（⑤の場合）'!$BJ110,IF(E$19&lt;='様式３（療養者名簿）（⑤の場合）'!$BK110,1,0),0),0)</f>
        <v>0</v>
      </c>
      <c r="F105" s="247">
        <f>IF(F$19-'様式３（療養者名簿）（⑤の場合）'!$BJ110+1&lt;=15,IF(F$19&gt;='様式３（療養者名簿）（⑤の場合）'!$BJ110,IF(F$19&lt;='様式３（療養者名簿）（⑤の場合）'!$BK110,1,0),0),0)</f>
        <v>0</v>
      </c>
      <c r="G105" s="247">
        <f>IF(G$19-'様式３（療養者名簿）（⑤の場合）'!$BJ110+1&lt;=15,IF(G$19&gt;='様式３（療養者名簿）（⑤の場合）'!$BJ110,IF(G$19&lt;='様式３（療養者名簿）（⑤の場合）'!$BK110,1,0),0),0)</f>
        <v>0</v>
      </c>
      <c r="H105" s="247">
        <f>IF(H$19-'様式３（療養者名簿）（⑤の場合）'!$BJ110+1&lt;=15,IF(H$19&gt;='様式３（療養者名簿）（⑤の場合）'!$BJ110,IF(H$19&lt;='様式３（療養者名簿）（⑤の場合）'!$BK110,1,0),0),0)</f>
        <v>0</v>
      </c>
      <c r="I105" s="247">
        <f>IF(I$19-'様式３（療養者名簿）（⑤の場合）'!$BJ110+1&lt;=15,IF(I$19&gt;='様式３（療養者名簿）（⑤の場合）'!$BJ110,IF(I$19&lt;='様式３（療養者名簿）（⑤の場合）'!$BK110,1,0),0),0)</f>
        <v>0</v>
      </c>
      <c r="J105" s="247">
        <f>IF(J$19-'様式３（療養者名簿）（⑤の場合）'!$BJ110+1&lt;=15,IF(J$19&gt;='様式３（療養者名簿）（⑤の場合）'!$BJ110,IF(J$19&lt;='様式３（療養者名簿）（⑤の場合）'!$BK110,1,0),0),0)</f>
        <v>0</v>
      </c>
      <c r="K105" s="247">
        <f>IF(K$19-'様式３（療養者名簿）（⑤の場合）'!$BJ110+1&lt;=15,IF(K$19&gt;='様式３（療養者名簿）（⑤の場合）'!$BJ110,IF(K$19&lt;='様式３（療養者名簿）（⑤の場合）'!$BK110,1,0),0),0)</f>
        <v>0</v>
      </c>
      <c r="L105" s="247">
        <f>IF(L$19-'様式３（療養者名簿）（⑤の場合）'!$BJ110+1&lt;=15,IF(L$19&gt;='様式３（療養者名簿）（⑤の場合）'!$BJ110,IF(L$19&lt;='様式３（療養者名簿）（⑤の場合）'!$BK110,1,0),0),0)</f>
        <v>0</v>
      </c>
      <c r="M105" s="247">
        <f>IF(M$19-'様式３（療養者名簿）（⑤の場合）'!$BJ110+1&lt;=15,IF(M$19&gt;='様式３（療養者名簿）（⑤の場合）'!$BJ110,IF(M$19&lt;='様式３（療養者名簿）（⑤の場合）'!$BK110,1,0),0),0)</f>
        <v>0</v>
      </c>
      <c r="N105" s="247">
        <f>IF(N$19-'様式３（療養者名簿）（⑤の場合）'!$BJ110+1&lt;=15,IF(N$19&gt;='様式３（療養者名簿）（⑤の場合）'!$BJ110,IF(N$19&lt;='様式３（療養者名簿）（⑤の場合）'!$BK110,1,0),0),0)</f>
        <v>0</v>
      </c>
      <c r="O105" s="247">
        <f>IF(O$19-'様式３（療養者名簿）（⑤の場合）'!$BJ110+1&lt;=15,IF(O$19&gt;='様式３（療養者名簿）（⑤の場合）'!$BJ110,IF(O$19&lt;='様式３（療養者名簿）（⑤の場合）'!$BK110,1,0),0),0)</f>
        <v>0</v>
      </c>
      <c r="P105" s="247">
        <f>IF(P$19-'様式３（療養者名簿）（⑤の場合）'!$BJ110+1&lt;=15,IF(P$19&gt;='様式３（療養者名簿）（⑤の場合）'!$BJ110,IF(P$19&lt;='様式３（療養者名簿）（⑤の場合）'!$BK110,1,0),0),0)</f>
        <v>0</v>
      </c>
      <c r="Q105" s="247">
        <f>IF(Q$19-'様式３（療養者名簿）（⑤の場合）'!$BJ110+1&lt;=15,IF(Q$19&gt;='様式３（療養者名簿）（⑤の場合）'!$BJ110,IF(Q$19&lt;='様式３（療養者名簿）（⑤の場合）'!$BK110,1,0),0),0)</f>
        <v>0</v>
      </c>
      <c r="R105" s="247">
        <f>IF(R$19-'様式３（療養者名簿）（⑤の場合）'!$BJ110+1&lt;=15,IF(R$19&gt;='様式３（療養者名簿）（⑤の場合）'!$BJ110,IF(R$19&lt;='様式３（療養者名簿）（⑤の場合）'!$BK110,1,0),0),0)</f>
        <v>0</v>
      </c>
      <c r="S105" s="247">
        <f>IF(S$19-'様式３（療養者名簿）（⑤の場合）'!$BJ110+1&lt;=15,IF(S$19&gt;='様式３（療養者名簿）（⑤の場合）'!$BJ110,IF(S$19&lt;='様式３（療養者名簿）（⑤の場合）'!$BK110,1,0),0),0)</f>
        <v>0</v>
      </c>
      <c r="T105" s="247">
        <f>IF(T$19-'様式３（療養者名簿）（⑤の場合）'!$BJ110+1&lt;=15,IF(T$19&gt;='様式３（療養者名簿）（⑤の場合）'!$BJ110,IF(T$19&lt;='様式３（療養者名簿）（⑤の場合）'!$BK110,1,0),0),0)</f>
        <v>0</v>
      </c>
      <c r="U105" s="247">
        <f>IF(U$19-'様式３（療養者名簿）（⑤の場合）'!$BJ110+1&lt;=15,IF(U$19&gt;='様式３（療養者名簿）（⑤の場合）'!$BJ110,IF(U$19&lt;='様式３（療養者名簿）（⑤の場合）'!$BK110,1,0),0),0)</f>
        <v>0</v>
      </c>
      <c r="V105" s="247">
        <f>IF(V$19-'様式３（療養者名簿）（⑤の場合）'!$BJ110+1&lt;=15,IF(V$19&gt;='様式３（療養者名簿）（⑤の場合）'!$BJ110,IF(V$19&lt;='様式３（療養者名簿）（⑤の場合）'!$BK110,1,0),0),0)</f>
        <v>0</v>
      </c>
      <c r="W105" s="247">
        <f>IF(W$19-'様式３（療養者名簿）（⑤の場合）'!$BJ110+1&lt;=15,IF(W$19&gt;='様式３（療養者名簿）（⑤の場合）'!$BJ110,IF(W$19&lt;='様式３（療養者名簿）（⑤の場合）'!$BK110,1,0),0),0)</f>
        <v>0</v>
      </c>
      <c r="X105" s="247">
        <f>IF(X$19-'様式３（療養者名簿）（⑤の場合）'!$BJ110+1&lt;=15,IF(X$19&gt;='様式３（療養者名簿）（⑤の場合）'!$BJ110,IF(X$19&lt;='様式３（療養者名簿）（⑤の場合）'!$BK110,1,0),0),0)</f>
        <v>0</v>
      </c>
      <c r="Y105" s="247">
        <f>IF(Y$19-'様式３（療養者名簿）（⑤の場合）'!$BJ110+1&lt;=15,IF(Y$19&gt;='様式３（療養者名簿）（⑤の場合）'!$BJ110,IF(Y$19&lt;='様式３（療養者名簿）（⑤の場合）'!$BK110,1,0),0),0)</f>
        <v>0</v>
      </c>
      <c r="Z105" s="247">
        <f>IF(Z$19-'様式３（療養者名簿）（⑤の場合）'!$BJ110+1&lt;=15,IF(Z$19&gt;='様式３（療養者名簿）（⑤の場合）'!$BJ110,IF(Z$19&lt;='様式３（療養者名簿）（⑤の場合）'!$BK110,1,0),0),0)</f>
        <v>0</v>
      </c>
      <c r="AA105" s="247">
        <f>IF(AA$19-'様式３（療養者名簿）（⑤の場合）'!$BJ110+1&lt;=15,IF(AA$19&gt;='様式３（療養者名簿）（⑤の場合）'!$BJ110,IF(AA$19&lt;='様式３（療養者名簿）（⑤の場合）'!$BK110,1,0),0),0)</f>
        <v>0</v>
      </c>
      <c r="AB105" s="247">
        <f>IF(AB$19-'様式３（療養者名簿）（⑤の場合）'!$BJ110+1&lt;=15,IF(AB$19&gt;='様式３（療養者名簿）（⑤の場合）'!$BJ110,IF(AB$19&lt;='様式３（療養者名簿）（⑤の場合）'!$BK110,1,0),0),0)</f>
        <v>0</v>
      </c>
      <c r="AC105" s="247">
        <f>IF(AC$19-'様式３（療養者名簿）（⑤の場合）'!$BJ110+1&lt;=15,IF(AC$19&gt;='様式３（療養者名簿）（⑤の場合）'!$BJ110,IF(AC$19&lt;='様式３（療養者名簿）（⑤の場合）'!$BK110,1,0),0),0)</f>
        <v>0</v>
      </c>
      <c r="AD105" s="247">
        <f>IF(AD$19-'様式３（療養者名簿）（⑤の場合）'!$BJ110+1&lt;=15,IF(AD$19&gt;='様式３（療養者名簿）（⑤の場合）'!$BJ110,IF(AD$19&lt;='様式３（療養者名簿）（⑤の場合）'!$BK110,1,0),0),0)</f>
        <v>0</v>
      </c>
      <c r="AE105" s="247">
        <f>IF(AE$19-'様式３（療養者名簿）（⑤の場合）'!$BJ110+1&lt;=15,IF(AE$19&gt;='様式３（療養者名簿）（⑤の場合）'!$BJ110,IF(AE$19&lt;='様式３（療養者名簿）（⑤の場合）'!$BK110,1,0),0),0)</f>
        <v>0</v>
      </c>
      <c r="AF105" s="247">
        <f>IF(AF$19-'様式３（療養者名簿）（⑤の場合）'!$BJ110+1&lt;=15,IF(AF$19&gt;='様式３（療養者名簿）（⑤の場合）'!$BJ110,IF(AF$19&lt;='様式３（療養者名簿）（⑤の場合）'!$BK110,1,0),0),0)</f>
        <v>0</v>
      </c>
      <c r="AG105" s="247">
        <f>IF(AG$19-'様式３（療養者名簿）（⑤の場合）'!$BJ110+1&lt;=15,IF(AG$19&gt;='様式３（療養者名簿）（⑤の場合）'!$BJ110,IF(AG$19&lt;='様式３（療養者名簿）（⑤の場合）'!$BK110,1,0),0),0)</f>
        <v>0</v>
      </c>
      <c r="AH105" s="247">
        <f>IF(AH$19-'様式３（療養者名簿）（⑤の場合）'!$BJ110+1&lt;=15,IF(AH$19&gt;='様式３（療養者名簿）（⑤の場合）'!$BJ110,IF(AH$19&lt;='様式３（療養者名簿）（⑤の場合）'!$BK110,1,0),0),0)</f>
        <v>0</v>
      </c>
      <c r="AI105" s="247">
        <f>IF(AI$19-'様式３（療養者名簿）（⑤の場合）'!$BJ110+1&lt;=15,IF(AI$19&gt;='様式３（療養者名簿）（⑤の場合）'!$BJ110,IF(AI$19&lt;='様式３（療養者名簿）（⑤の場合）'!$BK110,1,0),0),0)</f>
        <v>0</v>
      </c>
      <c r="AJ105" s="247">
        <f>IF(AJ$19-'様式３（療養者名簿）（⑤の場合）'!$BJ110+1&lt;=15,IF(AJ$19&gt;='様式３（療養者名簿）（⑤の場合）'!$BJ110,IF(AJ$19&lt;='様式３（療養者名簿）（⑤の場合）'!$BK110,1,0),0),0)</f>
        <v>0</v>
      </c>
      <c r="AK105" s="247">
        <f>IF(AK$19-'様式３（療養者名簿）（⑤の場合）'!$BJ110+1&lt;=15,IF(AK$19&gt;='様式３（療養者名簿）（⑤の場合）'!$BJ110,IF(AK$19&lt;='様式３（療養者名簿）（⑤の場合）'!$BK110,1,0),0),0)</f>
        <v>0</v>
      </c>
      <c r="AL105" s="247">
        <f>IF(AL$19-'様式３（療養者名簿）（⑤の場合）'!$BJ110+1&lt;=15,IF(AL$19&gt;='様式３（療養者名簿）（⑤の場合）'!$BJ110,IF(AL$19&lt;='様式３（療養者名簿）（⑤の場合）'!$BK110,1,0),0),0)</f>
        <v>0</v>
      </c>
      <c r="AM105" s="247">
        <f>IF(AM$19-'様式３（療養者名簿）（⑤の場合）'!$BJ110+1&lt;=15,IF(AM$19&gt;='様式３（療養者名簿）（⑤の場合）'!$BJ110,IF(AM$19&lt;='様式３（療養者名簿）（⑤の場合）'!$BK110,1,0),0),0)</f>
        <v>0</v>
      </c>
      <c r="AN105" s="247">
        <f>IF(AN$19-'様式３（療養者名簿）（⑤の場合）'!$BJ110+1&lt;=15,IF(AN$19&gt;='様式３（療養者名簿）（⑤の場合）'!$BJ110,IF(AN$19&lt;='様式３（療養者名簿）（⑤の場合）'!$BK110,1,0),0),0)</f>
        <v>0</v>
      </c>
      <c r="AO105" s="247">
        <f>IF(AO$19-'様式３（療養者名簿）（⑤の場合）'!$BJ110+1&lt;=15,IF(AO$19&gt;='様式３（療養者名簿）（⑤の場合）'!$BJ110,IF(AO$19&lt;='様式３（療養者名簿）（⑤の場合）'!$BK110,1,0),0),0)</f>
        <v>0</v>
      </c>
      <c r="AP105" s="247">
        <f>IF(AP$19-'様式３（療養者名簿）（⑤の場合）'!$BJ110+1&lt;=15,IF(AP$19&gt;='様式３（療養者名簿）（⑤の場合）'!$BJ110,IF(AP$19&lt;='様式３（療養者名簿）（⑤の場合）'!$BK110,1,0),0),0)</f>
        <v>0</v>
      </c>
      <c r="AQ105" s="247">
        <f>IF(AQ$19-'様式３（療養者名簿）（⑤の場合）'!$BJ110+1&lt;=15,IF(AQ$19&gt;='様式３（療養者名簿）（⑤の場合）'!$BJ110,IF(AQ$19&lt;='様式３（療養者名簿）（⑤の場合）'!$BK110,1,0),0),0)</f>
        <v>0</v>
      </c>
      <c r="AR105" s="247">
        <f>IF(AR$19-'様式３（療養者名簿）（⑤の場合）'!$BJ110+1&lt;=15,IF(AR$19&gt;='様式３（療養者名簿）（⑤の場合）'!$BJ110,IF(AR$19&lt;='様式３（療養者名簿）（⑤の場合）'!$BK110,1,0),0),0)</f>
        <v>0</v>
      </c>
      <c r="AS105" s="247">
        <f>IF(AS$19-'様式３（療養者名簿）（⑤の場合）'!$BJ110+1&lt;=15,IF(AS$19&gt;='様式３（療養者名簿）（⑤の場合）'!$BJ110,IF(AS$19&lt;='様式３（療養者名簿）（⑤の場合）'!$BK110,1,0),0),0)</f>
        <v>0</v>
      </c>
      <c r="AT105" s="247">
        <f>IF(AT$19-'様式３（療養者名簿）（⑤の場合）'!$BJ110+1&lt;=15,IF(AT$19&gt;='様式３（療養者名簿）（⑤の場合）'!$BJ110,IF(AT$19&lt;='様式３（療養者名簿）（⑤の場合）'!$BK110,1,0),0),0)</f>
        <v>0</v>
      </c>
      <c r="AU105" s="247">
        <f>IF(AU$19-'様式３（療養者名簿）（⑤の場合）'!$BJ110+1&lt;=15,IF(AU$19&gt;='様式３（療養者名簿）（⑤の場合）'!$BJ110,IF(AU$19&lt;='様式３（療養者名簿）（⑤の場合）'!$BK110,1,0),0),0)</f>
        <v>0</v>
      </c>
      <c r="AV105" s="247">
        <f>IF(AV$19-'様式３（療養者名簿）（⑤の場合）'!$BJ110+1&lt;=15,IF(AV$19&gt;='様式３（療養者名簿）（⑤の場合）'!$BJ110,IF(AV$19&lt;='様式３（療養者名簿）（⑤の場合）'!$BK110,1,0),0),0)</f>
        <v>0</v>
      </c>
      <c r="AW105" s="247">
        <f>IF(AW$19-'様式３（療養者名簿）（⑤の場合）'!$BJ110+1&lt;=15,IF(AW$19&gt;='様式３（療養者名簿）（⑤の場合）'!$BJ110,IF(AW$19&lt;='様式３（療養者名簿）（⑤の場合）'!$BK110,1,0),0),0)</f>
        <v>0</v>
      </c>
      <c r="AX105" s="247">
        <f>IF(AX$19-'様式３（療養者名簿）（⑤の場合）'!$BJ110+1&lt;=15,IF(AX$19&gt;='様式３（療養者名簿）（⑤の場合）'!$BJ110,IF(AX$19&lt;='様式３（療養者名簿）（⑤の場合）'!$BK110,1,0),0),0)</f>
        <v>0</v>
      </c>
      <c r="AY105" s="247">
        <f>IF(AY$19-'様式３（療養者名簿）（⑤の場合）'!$BJ110+1&lt;=15,IF(AY$19&gt;='様式３（療養者名簿）（⑤の場合）'!$BJ110,IF(AY$19&lt;='様式３（療養者名簿）（⑤の場合）'!$BK110,1,0),0),0)</f>
        <v>0</v>
      </c>
      <c r="AZ105" s="247">
        <f>IF(AZ$19-'様式３（療養者名簿）（⑤の場合）'!$BJ110+1&lt;=15,IF(AZ$19&gt;='様式３（療養者名簿）（⑤の場合）'!$BJ110,IF(AZ$19&lt;='様式３（療養者名簿）（⑤の場合）'!$BK110,1,0),0),0)</f>
        <v>0</v>
      </c>
      <c r="BA105" s="247">
        <f>IF(BA$19-'様式３（療養者名簿）（⑤の場合）'!$BJ110+1&lt;=15,IF(BA$19&gt;='様式３（療養者名簿）（⑤の場合）'!$BJ110,IF(BA$19&lt;='様式３（療養者名簿）（⑤の場合）'!$BK110,1,0),0),0)</f>
        <v>0</v>
      </c>
      <c r="BB105" s="247">
        <f>IF(BB$19-'様式３（療養者名簿）（⑤の場合）'!$BJ110+1&lt;=15,IF(BB$19&gt;='様式３（療養者名簿）（⑤の場合）'!$BJ110,IF(BB$19&lt;='様式３（療養者名簿）（⑤の場合）'!$BK110,1,0),0),0)</f>
        <v>0</v>
      </c>
      <c r="BC105" s="247">
        <f>IF(BC$19-'様式３（療養者名簿）（⑤の場合）'!$BJ110+1&lt;=15,IF(BC$19&gt;='様式３（療養者名簿）（⑤の場合）'!$BJ110,IF(BC$19&lt;='様式３（療養者名簿）（⑤の場合）'!$BK110,1,0),0),0)</f>
        <v>0</v>
      </c>
      <c r="BD105" s="247">
        <f>IF(BD$19-'様式３（療養者名簿）（⑤の場合）'!$BJ110+1&lt;=15,IF(BD$19&gt;='様式３（療養者名簿）（⑤の場合）'!$BJ110,IF(BD$19&lt;='様式３（療養者名簿）（⑤の場合）'!$BK110,1,0),0),0)</f>
        <v>0</v>
      </c>
      <c r="BE105" s="247">
        <f>IF(BE$19-'様式３（療養者名簿）（⑤の場合）'!$BJ110+1&lt;=15,IF(BE$19&gt;='様式３（療養者名簿）（⑤の場合）'!$BJ110,IF(BE$19&lt;='様式３（療養者名簿）（⑤の場合）'!$BK110,1,0),0),0)</f>
        <v>0</v>
      </c>
      <c r="BF105" s="247">
        <f>IF(BF$19-'様式３（療養者名簿）（⑤の場合）'!$BJ110+1&lt;=15,IF(BF$19&gt;='様式３（療養者名簿）（⑤の場合）'!$BJ110,IF(BF$19&lt;='様式３（療養者名簿）（⑤の場合）'!$BK110,1,0),0),0)</f>
        <v>0</v>
      </c>
      <c r="BG105" s="247">
        <f>IF(BG$19-'様式３（療養者名簿）（⑤の場合）'!$BJ110+1&lt;=15,IF(BG$19&gt;='様式３（療養者名簿）（⑤の場合）'!$BJ110,IF(BG$19&lt;='様式３（療養者名簿）（⑤の場合）'!$BK110,1,0),0),0)</f>
        <v>0</v>
      </c>
      <c r="BH105" s="247">
        <f>IF(BH$19-'様式３（療養者名簿）（⑤の場合）'!$BJ110+1&lt;=15,IF(BH$19&gt;='様式３（療養者名簿）（⑤の場合）'!$BJ110,IF(BH$19&lt;='様式３（療養者名簿）（⑤の場合）'!$BK110,1,0),0),0)</f>
        <v>0</v>
      </c>
      <c r="BI105" s="247">
        <f>IF(BI$19-'様式３（療養者名簿）（⑤の場合）'!$BJ110+1&lt;=15,IF(BI$19&gt;='様式３（療養者名簿）（⑤の場合）'!$BJ110,IF(BI$19&lt;='様式３（療養者名簿）（⑤の場合）'!$BK110,1,0),0),0)</f>
        <v>0</v>
      </c>
      <c r="BJ105" s="247">
        <f>IF(BJ$19-'様式３（療養者名簿）（⑤の場合）'!$BJ110+1&lt;=15,IF(BJ$19&gt;='様式３（療養者名簿）（⑤の場合）'!$BJ110,IF(BJ$19&lt;='様式３（療養者名簿）（⑤の場合）'!$BK110,1,0),0),0)</f>
        <v>0</v>
      </c>
      <c r="BK105" s="247">
        <f>IF(BK$19-'様式３（療養者名簿）（⑤の場合）'!$BJ110+1&lt;=15,IF(BK$19&gt;='様式３（療養者名簿）（⑤の場合）'!$BJ110,IF(BK$19&lt;='様式３（療養者名簿）（⑤の場合）'!$BK110,1,0),0),0)</f>
        <v>0</v>
      </c>
      <c r="BL105" s="247">
        <f>IF(BL$19-'様式３（療養者名簿）（⑤の場合）'!$BJ110+1&lt;=15,IF(BL$19&gt;='様式３（療養者名簿）（⑤の場合）'!$BJ110,IF(BL$19&lt;='様式３（療養者名簿）（⑤の場合）'!$BK110,1,0),0),0)</f>
        <v>0</v>
      </c>
      <c r="BM105" s="247">
        <f>IF(BM$19-'様式３（療養者名簿）（⑤の場合）'!$BJ110+1&lt;=15,IF(BM$19&gt;='様式３（療養者名簿）（⑤の場合）'!$BJ110,IF(BM$19&lt;='様式３（療養者名簿）（⑤の場合）'!$BK110,1,0),0),0)</f>
        <v>0</v>
      </c>
      <c r="BN105" s="247">
        <f>IF(BN$19-'様式３（療養者名簿）（⑤の場合）'!$BJ110+1&lt;=15,IF(BN$19&gt;='様式３（療養者名簿）（⑤の場合）'!$BJ110,IF(BN$19&lt;='様式３（療養者名簿）（⑤の場合）'!$BK110,1,0),0),0)</f>
        <v>0</v>
      </c>
      <c r="BO105" s="247">
        <f>IF(BO$19-'様式３（療養者名簿）（⑤の場合）'!$BJ110+1&lt;=15,IF(BO$19&gt;='様式３（療養者名簿）（⑤の場合）'!$BJ110,IF(BO$19&lt;='様式３（療養者名簿）（⑤の場合）'!$BK110,1,0),0),0)</f>
        <v>0</v>
      </c>
      <c r="BP105" s="247">
        <f>IF(BP$19-'様式３（療養者名簿）（⑤の場合）'!$BJ110+1&lt;=15,IF(BP$19&gt;='様式３（療養者名簿）（⑤の場合）'!$BJ110,IF(BP$19&lt;='様式３（療養者名簿）（⑤の場合）'!$BK110,1,0),0),0)</f>
        <v>0</v>
      </c>
      <c r="BQ105" s="247">
        <f>IF(BQ$19-'様式３（療養者名簿）（⑤の場合）'!$BJ110+1&lt;=15,IF(BQ$19&gt;='様式３（療養者名簿）（⑤の場合）'!$BJ110,IF(BQ$19&lt;='様式３（療養者名簿）（⑤の場合）'!$BK110,1,0),0),0)</f>
        <v>0</v>
      </c>
      <c r="BR105" s="247">
        <f>IF(BR$19-'様式３（療養者名簿）（⑤の場合）'!$BJ110+1&lt;=15,IF(BR$19&gt;='様式３（療養者名簿）（⑤の場合）'!$BJ110,IF(BR$19&lt;='様式３（療養者名簿）（⑤の場合）'!$BK110,1,0),0),0)</f>
        <v>0</v>
      </c>
      <c r="BS105" s="247">
        <f>IF(BS$19-'様式３（療養者名簿）（⑤の場合）'!$BJ110+1&lt;=15,IF(BS$19&gt;='様式３（療養者名簿）（⑤の場合）'!$BJ110,IF(BS$19&lt;='様式３（療養者名簿）（⑤の場合）'!$BK110,1,0),0),0)</f>
        <v>0</v>
      </c>
      <c r="BT105" s="247">
        <f>IF(BT$19-'様式３（療養者名簿）（⑤の場合）'!$BJ110+1&lt;=15,IF(BT$19&gt;='様式３（療養者名簿）（⑤の場合）'!$BJ110,IF(BT$19&lt;='様式３（療養者名簿）（⑤の場合）'!$BK110,1,0),0),0)</f>
        <v>0</v>
      </c>
      <c r="BU105" s="247">
        <f>IF(BU$19-'様式３（療養者名簿）（⑤の場合）'!$BJ110+1&lt;=15,IF(BU$19&gt;='様式３（療養者名簿）（⑤の場合）'!$BJ110,IF(BU$19&lt;='様式３（療養者名簿）（⑤の場合）'!$BK110,1,0),0),0)</f>
        <v>0</v>
      </c>
      <c r="BV105" s="247">
        <f>IF(BV$19-'様式３（療養者名簿）（⑤の場合）'!$BJ110+1&lt;=15,IF(BV$19&gt;='様式３（療養者名簿）（⑤の場合）'!$BJ110,IF(BV$19&lt;='様式３（療養者名簿）（⑤の場合）'!$BK110,1,0),0),0)</f>
        <v>0</v>
      </c>
      <c r="BW105" s="247">
        <f>IF(BW$19-'様式３（療養者名簿）（⑤の場合）'!$BJ110+1&lt;=15,IF(BW$19&gt;='様式３（療養者名簿）（⑤の場合）'!$BJ110,IF(BW$19&lt;='様式３（療養者名簿）（⑤の場合）'!$BK110,1,0),0),0)</f>
        <v>0</v>
      </c>
      <c r="BX105" s="247">
        <f>IF(BX$19-'様式３（療養者名簿）（⑤の場合）'!$BJ110+1&lt;=15,IF(BX$19&gt;='様式３（療養者名簿）（⑤の場合）'!$BJ110,IF(BX$19&lt;='様式３（療養者名簿）（⑤の場合）'!$BK110,1,0),0),0)</f>
        <v>0</v>
      </c>
      <c r="BY105" s="247">
        <f>IF(BY$19-'様式３（療養者名簿）（⑤の場合）'!$BJ110+1&lt;=15,IF(BY$19&gt;='様式３（療養者名簿）（⑤の場合）'!$BJ110,IF(BY$19&lt;='様式３（療養者名簿）（⑤の場合）'!$BK110,1,0),0),0)</f>
        <v>0</v>
      </c>
      <c r="BZ105" s="247">
        <f>IF(BZ$19-'様式３（療養者名簿）（⑤の場合）'!$BJ110+1&lt;=15,IF(BZ$19&gt;='様式３（療養者名簿）（⑤の場合）'!$BJ110,IF(BZ$19&lt;='様式３（療養者名簿）（⑤の場合）'!$BK110,1,0),0),0)</f>
        <v>0</v>
      </c>
      <c r="CA105" s="247">
        <f>IF(CA$19-'様式３（療養者名簿）（⑤の場合）'!$BJ110+1&lt;=15,IF(CA$19&gt;='様式３（療養者名簿）（⑤の場合）'!$BJ110,IF(CA$19&lt;='様式３（療養者名簿）（⑤の場合）'!$BK110,1,0),0),0)</f>
        <v>0</v>
      </c>
      <c r="CB105" s="247">
        <f>IF(CB$19-'様式３（療養者名簿）（⑤の場合）'!$BJ110+1&lt;=15,IF(CB$19&gt;='様式３（療養者名簿）（⑤の場合）'!$BJ110,IF(CB$19&lt;='様式３（療養者名簿）（⑤の場合）'!$BK110,1,0),0),0)</f>
        <v>0</v>
      </c>
      <c r="CC105" s="247">
        <f>IF(CC$19-'様式３（療養者名簿）（⑤の場合）'!$BJ110+1&lt;=15,IF(CC$19&gt;='様式３（療養者名簿）（⑤の場合）'!$BJ110,IF(CC$19&lt;='様式３（療養者名簿）（⑤の場合）'!$BK110,1,0),0),0)</f>
        <v>0</v>
      </c>
      <c r="CD105" s="247">
        <f>IF(CD$19-'様式３（療養者名簿）（⑤の場合）'!$BJ110+1&lt;=15,IF(CD$19&gt;='様式３（療養者名簿）（⑤の場合）'!$BJ110,IF(CD$19&lt;='様式３（療養者名簿）（⑤の場合）'!$BK110,1,0),0),0)</f>
        <v>0</v>
      </c>
      <c r="CE105" s="247">
        <f>IF(CE$19-'様式３（療養者名簿）（⑤の場合）'!$BJ110+1&lt;=15,IF(CE$19&gt;='様式３（療養者名簿）（⑤の場合）'!$BJ110,IF(CE$19&lt;='様式３（療養者名簿）（⑤の場合）'!$BK110,1,0),0),0)</f>
        <v>0</v>
      </c>
      <c r="CF105" s="247">
        <f>IF(CF$19-'様式３（療養者名簿）（⑤の場合）'!$BJ110+1&lt;=15,IF(CF$19&gt;='様式３（療養者名簿）（⑤の場合）'!$BJ110,IF(CF$19&lt;='様式３（療養者名簿）（⑤の場合）'!$BK110,1,0),0),0)</f>
        <v>0</v>
      </c>
      <c r="CG105" s="247">
        <f>IF(CG$19-'様式３（療養者名簿）（⑤の場合）'!$BJ110+1&lt;=15,IF(CG$19&gt;='様式３（療養者名簿）（⑤の場合）'!$BJ110,IF(CG$19&lt;='様式３（療養者名簿）（⑤の場合）'!$BK110,1,0),0),0)</f>
        <v>0</v>
      </c>
      <c r="CH105" s="247">
        <f>IF(CH$19-'様式３（療養者名簿）（⑤の場合）'!$BJ110+1&lt;=15,IF(CH$19&gt;='様式３（療養者名簿）（⑤の場合）'!$BJ110,IF(CH$19&lt;='様式３（療養者名簿）（⑤の場合）'!$BK110,1,0),0),0)</f>
        <v>0</v>
      </c>
      <c r="CI105" s="247">
        <f>IF(CI$19-'様式３（療養者名簿）（⑤の場合）'!$BJ110+1&lt;=15,IF(CI$19&gt;='様式３（療養者名簿）（⑤の場合）'!$BJ110,IF(CI$19&lt;='様式３（療養者名簿）（⑤の場合）'!$BK110,1,0),0),0)</f>
        <v>0</v>
      </c>
      <c r="CJ105" s="247">
        <f>IF(CJ$19-'様式３（療養者名簿）（⑤の場合）'!$BJ110+1&lt;=15,IF(CJ$19&gt;='様式３（療養者名簿）（⑤の場合）'!$BJ110,IF(CJ$19&lt;='様式３（療養者名簿）（⑤の場合）'!$BK110,1,0),0),0)</f>
        <v>0</v>
      </c>
      <c r="CK105" s="247">
        <f>IF(CK$19-'様式３（療養者名簿）（⑤の場合）'!$BJ110+1&lt;=15,IF(CK$19&gt;='様式３（療養者名簿）（⑤の場合）'!$BJ110,IF(CK$19&lt;='様式３（療養者名簿）（⑤の場合）'!$BK110,1,0),0),0)</f>
        <v>0</v>
      </c>
      <c r="CL105" s="247">
        <f>IF(CL$19-'様式３（療養者名簿）（⑤の場合）'!$BJ110+1&lt;=15,IF(CL$19&gt;='様式３（療養者名簿）（⑤の場合）'!$BJ110,IF(CL$19&lt;='様式３（療養者名簿）（⑤の場合）'!$BK110,1,0),0),0)</f>
        <v>0</v>
      </c>
      <c r="CM105" s="247">
        <f>IF(CM$19-'様式３（療養者名簿）（⑤の場合）'!$BJ110+1&lt;=15,IF(CM$19&gt;='様式３（療養者名簿）（⑤の場合）'!$BJ110,IF(CM$19&lt;='様式３（療養者名簿）（⑤の場合）'!$BK110,1,0),0),0)</f>
        <v>0</v>
      </c>
      <c r="CN105" s="247">
        <f>IF(CN$19-'様式３（療養者名簿）（⑤の場合）'!$BJ110+1&lt;=15,IF(CN$19&gt;='様式３（療養者名簿）（⑤の場合）'!$BJ110,IF(CN$19&lt;='様式３（療養者名簿）（⑤の場合）'!$BK110,1,0),0),0)</f>
        <v>0</v>
      </c>
      <c r="CO105" s="247">
        <f>IF(CO$19-'様式３（療養者名簿）（⑤の場合）'!$BJ110+1&lt;=15,IF(CO$19&gt;='様式３（療養者名簿）（⑤の場合）'!$BJ110,IF(CO$19&lt;='様式３（療養者名簿）（⑤の場合）'!$BK110,1,0),0),0)</f>
        <v>0</v>
      </c>
      <c r="CP105" s="247">
        <f>IF(CP$19-'様式３（療養者名簿）（⑤の場合）'!$BJ110+1&lt;=15,IF(CP$19&gt;='様式３（療養者名簿）（⑤の場合）'!$BJ110,IF(CP$19&lt;='様式３（療養者名簿）（⑤の場合）'!$BK110,1,0),0),0)</f>
        <v>0</v>
      </c>
      <c r="CQ105" s="247">
        <f>IF(CQ$19-'様式３（療養者名簿）（⑤の場合）'!$BJ110+1&lt;=15,IF(CQ$19&gt;='様式３（療養者名簿）（⑤の場合）'!$BJ110,IF(CQ$19&lt;='様式３（療養者名簿）（⑤の場合）'!$BK110,1,0),0),0)</f>
        <v>0</v>
      </c>
      <c r="CR105" s="247">
        <f>IF(CR$19-'様式３（療養者名簿）（⑤の場合）'!$BJ110+1&lt;=15,IF(CR$19&gt;='様式３（療養者名簿）（⑤の場合）'!$BJ110,IF(CR$19&lt;='様式３（療養者名簿）（⑤の場合）'!$BK110,1,0),0),0)</f>
        <v>0</v>
      </c>
      <c r="CS105" s="247">
        <f>IF(CS$19-'様式３（療養者名簿）（⑤の場合）'!$BJ110+1&lt;=15,IF(CS$19&gt;='様式３（療養者名簿）（⑤の場合）'!$BJ110,IF(CS$19&lt;='様式３（療養者名簿）（⑤の場合）'!$BK110,1,0),0),0)</f>
        <v>0</v>
      </c>
      <c r="CT105" s="247">
        <f>IF(CT$19-'様式３（療養者名簿）（⑤の場合）'!$BJ110+1&lt;=15,IF(CT$19&gt;='様式３（療養者名簿）（⑤の場合）'!$BJ110,IF(CT$19&lt;='様式３（療養者名簿）（⑤の場合）'!$BK110,1,0),0),0)</f>
        <v>0</v>
      </c>
      <c r="CU105" s="247">
        <f>IF(CU$19-'様式３（療養者名簿）（⑤の場合）'!$BJ110+1&lt;=15,IF(CU$19&gt;='様式３（療養者名簿）（⑤の場合）'!$BJ110,IF(CU$19&lt;='様式３（療養者名簿）（⑤の場合）'!$BK110,1,0),0),0)</f>
        <v>0</v>
      </c>
      <c r="CV105" s="247">
        <f>IF(CV$19-'様式３（療養者名簿）（⑤の場合）'!$BJ110+1&lt;=15,IF(CV$19&gt;='様式３（療養者名簿）（⑤の場合）'!$BJ110,IF(CV$19&lt;='様式３（療養者名簿）（⑤の場合）'!$BK110,1,0),0),0)</f>
        <v>0</v>
      </c>
      <c r="CW105" s="247">
        <f>IF(CW$19-'様式３（療養者名簿）（⑤の場合）'!$BJ110+1&lt;=15,IF(CW$19&gt;='様式３（療養者名簿）（⑤の場合）'!$BJ110,IF(CW$19&lt;='様式３（療養者名簿）（⑤の場合）'!$BK110,1,0),0),0)</f>
        <v>0</v>
      </c>
      <c r="CX105" s="247">
        <f>IF(CX$19-'様式３（療養者名簿）（⑤の場合）'!$BJ110+1&lt;=15,IF(CX$19&gt;='様式３（療養者名簿）（⑤の場合）'!$BJ110,IF(CX$19&lt;='様式３（療養者名簿）（⑤の場合）'!$BK110,1,0),0),0)</f>
        <v>0</v>
      </c>
      <c r="CY105" s="247">
        <f>IF(CY$19-'様式３（療養者名簿）（⑤の場合）'!$BJ110+1&lt;=15,IF(CY$19&gt;='様式３（療養者名簿）（⑤の場合）'!$BJ110,IF(CY$19&lt;='様式３（療養者名簿）（⑤の場合）'!$BK110,1,0),0),0)</f>
        <v>0</v>
      </c>
      <c r="CZ105" s="247">
        <f>IF(CZ$19-'様式３（療養者名簿）（⑤の場合）'!$BJ110+1&lt;=15,IF(CZ$19&gt;='様式３（療養者名簿）（⑤の場合）'!$BJ110,IF(CZ$19&lt;='様式３（療養者名簿）（⑤の場合）'!$BK110,1,0),0),0)</f>
        <v>0</v>
      </c>
      <c r="DA105" s="247">
        <f>IF(DA$19-'様式３（療養者名簿）（⑤の場合）'!$BJ110+1&lt;=15,IF(DA$19&gt;='様式３（療養者名簿）（⑤の場合）'!$BJ110,IF(DA$19&lt;='様式３（療養者名簿）（⑤の場合）'!$BK110,1,0),0),0)</f>
        <v>0</v>
      </c>
      <c r="DB105" s="247">
        <f>IF(DB$19-'様式３（療養者名簿）（⑤の場合）'!$BJ110+1&lt;=15,IF(DB$19&gt;='様式３（療養者名簿）（⑤の場合）'!$BJ110,IF(DB$19&lt;='様式３（療養者名簿）（⑤の場合）'!$BK110,1,0),0),0)</f>
        <v>0</v>
      </c>
      <c r="DC105" s="247">
        <f>IF(DC$19-'様式３（療養者名簿）（⑤の場合）'!$BJ110+1&lt;=15,IF(DC$19&gt;='様式３（療養者名簿）（⑤の場合）'!$BJ110,IF(DC$19&lt;='様式３（療養者名簿）（⑤の場合）'!$BK110,1,0),0),0)</f>
        <v>0</v>
      </c>
      <c r="DD105" s="247">
        <f>IF(DD$19-'様式３（療養者名簿）（⑤の場合）'!$BJ110+1&lt;=15,IF(DD$19&gt;='様式３（療養者名簿）（⑤の場合）'!$BJ110,IF(DD$19&lt;='様式３（療養者名簿）（⑤の場合）'!$BK110,1,0),0),0)</f>
        <v>0</v>
      </c>
      <c r="DE105" s="247">
        <f>IF(DE$19-'様式３（療養者名簿）（⑤の場合）'!$BJ110+1&lt;=15,IF(DE$19&gt;='様式３（療養者名簿）（⑤の場合）'!$BJ110,IF(DE$19&lt;='様式３（療養者名簿）（⑤の場合）'!$BK110,1,0),0),0)</f>
        <v>0</v>
      </c>
      <c r="DF105" s="247">
        <f>IF(DF$19-'様式３（療養者名簿）（⑤の場合）'!$BJ110+1&lt;=15,IF(DF$19&gt;='様式３（療養者名簿）（⑤の場合）'!$BJ110,IF(DF$19&lt;='様式３（療養者名簿）（⑤の場合）'!$BK110,1,0),0),0)</f>
        <v>0</v>
      </c>
      <c r="DG105" s="247">
        <f>IF(DG$19-'様式３（療養者名簿）（⑤の場合）'!$BJ110+1&lt;=15,IF(DG$19&gt;='様式３（療養者名簿）（⑤の場合）'!$BJ110,IF(DG$19&lt;='様式３（療養者名簿）（⑤の場合）'!$BK110,1,0),0),0)</f>
        <v>0</v>
      </c>
      <c r="DH105" s="247">
        <f>IF(DH$19-'様式３（療養者名簿）（⑤の場合）'!$BJ110+1&lt;=15,IF(DH$19&gt;='様式３（療養者名簿）（⑤の場合）'!$BJ110,IF(DH$19&lt;='様式３（療養者名簿）（⑤の場合）'!$BK110,1,0),0),0)</f>
        <v>0</v>
      </c>
      <c r="DI105" s="247">
        <f>IF(DI$19-'様式３（療養者名簿）（⑤の場合）'!$BJ110+1&lt;=15,IF(DI$19&gt;='様式３（療養者名簿）（⑤の場合）'!$BJ110,IF(DI$19&lt;='様式３（療養者名簿）（⑤の場合）'!$BK110,1,0),0),0)</f>
        <v>0</v>
      </c>
      <c r="DJ105" s="247">
        <f>IF(DJ$19-'様式３（療養者名簿）（⑤の場合）'!$BJ110+1&lt;=15,IF(DJ$19&gt;='様式３（療養者名簿）（⑤の場合）'!$BJ110,IF(DJ$19&lt;='様式３（療養者名簿）（⑤の場合）'!$BK110,1,0),0),0)</f>
        <v>0</v>
      </c>
      <c r="DK105" s="247">
        <f>IF(DK$19-'様式３（療養者名簿）（⑤の場合）'!$BJ110+1&lt;=15,IF(DK$19&gt;='様式３（療養者名簿）（⑤の場合）'!$BJ110,IF(DK$19&lt;='様式３（療養者名簿）（⑤の場合）'!$BK110,1,0),0),0)</f>
        <v>0</v>
      </c>
      <c r="DL105" s="247">
        <f>IF(DL$19-'様式３（療養者名簿）（⑤の場合）'!$BJ110+1&lt;=15,IF(DL$19&gt;='様式３（療養者名簿）（⑤の場合）'!$BJ110,IF(DL$19&lt;='様式３（療養者名簿）（⑤の場合）'!$BK110,1,0),0),0)</f>
        <v>0</v>
      </c>
      <c r="DM105" s="247">
        <f>IF(DM$19-'様式３（療養者名簿）（⑤の場合）'!$BJ110+1&lt;=15,IF(DM$19&gt;='様式３（療養者名簿）（⑤の場合）'!$BJ110,IF(DM$19&lt;='様式３（療養者名簿）（⑤の場合）'!$BK110,1,0),0),0)</f>
        <v>0</v>
      </c>
      <c r="DN105" s="247">
        <f>IF(DN$19-'様式３（療養者名簿）（⑤の場合）'!$BJ110+1&lt;=15,IF(DN$19&gt;='様式３（療養者名簿）（⑤の場合）'!$BJ110,IF(DN$19&lt;='様式３（療養者名簿）（⑤の場合）'!$BK110,1,0),0),0)</f>
        <v>0</v>
      </c>
      <c r="DO105" s="247">
        <f>IF(DO$19-'様式３（療養者名簿）（⑤の場合）'!$BJ110+1&lt;=15,IF(DO$19&gt;='様式３（療養者名簿）（⑤の場合）'!$BJ110,IF(DO$19&lt;='様式３（療養者名簿）（⑤の場合）'!$BK110,1,0),0),0)</f>
        <v>0</v>
      </c>
      <c r="DP105" s="247">
        <f>IF(DP$19-'様式３（療養者名簿）（⑤の場合）'!$BJ110+1&lt;=15,IF(DP$19&gt;='様式３（療養者名簿）（⑤の場合）'!$BJ110,IF(DP$19&lt;='様式３（療養者名簿）（⑤の場合）'!$BK110,1,0),0),0)</f>
        <v>0</v>
      </c>
      <c r="DQ105" s="247">
        <f>IF(DQ$19-'様式３（療養者名簿）（⑤の場合）'!$BJ110+1&lt;=15,IF(DQ$19&gt;='様式３（療養者名簿）（⑤の場合）'!$BJ110,IF(DQ$19&lt;='様式３（療養者名簿）（⑤の場合）'!$BK110,1,0),0),0)</f>
        <v>0</v>
      </c>
      <c r="DR105" s="247">
        <f>IF(DR$19-'様式３（療養者名簿）（⑤の場合）'!$BJ110+1&lt;=15,IF(DR$19&gt;='様式３（療養者名簿）（⑤の場合）'!$BJ110,IF(DR$19&lt;='様式３（療養者名簿）（⑤の場合）'!$BK110,1,0),0),0)</f>
        <v>0</v>
      </c>
      <c r="DS105" s="247">
        <f>IF(DS$19-'様式３（療養者名簿）（⑤の場合）'!$BJ110+1&lt;=15,IF(DS$19&gt;='様式３（療養者名簿）（⑤の場合）'!$BJ110,IF(DS$19&lt;='様式３（療養者名簿）（⑤の場合）'!$BK110,1,0),0),0)</f>
        <v>0</v>
      </c>
      <c r="DT105" s="247">
        <f>IF(DT$19-'様式３（療養者名簿）（⑤の場合）'!$BJ110+1&lt;=15,IF(DT$19&gt;='様式３（療養者名簿）（⑤の場合）'!$BJ110,IF(DT$19&lt;='様式３（療養者名簿）（⑤の場合）'!$BK110,1,0),0),0)</f>
        <v>0</v>
      </c>
      <c r="DU105" s="247">
        <f>IF(DU$19-'様式３（療養者名簿）（⑤の場合）'!$BJ110+1&lt;=15,IF(DU$19&gt;='様式３（療養者名簿）（⑤の場合）'!$BJ110,IF(DU$19&lt;='様式３（療養者名簿）（⑤の場合）'!$BK110,1,0),0),0)</f>
        <v>0</v>
      </c>
      <c r="DV105" s="247">
        <f>IF(DV$19-'様式３（療養者名簿）（⑤の場合）'!$BJ110+1&lt;=15,IF(DV$19&gt;='様式３（療養者名簿）（⑤の場合）'!$BJ110,IF(DV$19&lt;='様式３（療養者名簿）（⑤の場合）'!$BK110,1,0),0),0)</f>
        <v>0</v>
      </c>
      <c r="DW105" s="247">
        <f>IF(DW$19-'様式３（療養者名簿）（⑤の場合）'!$BJ110+1&lt;=15,IF(DW$19&gt;='様式３（療養者名簿）（⑤の場合）'!$BJ110,IF(DW$19&lt;='様式３（療養者名簿）（⑤の場合）'!$BK110,1,0),0),0)</f>
        <v>0</v>
      </c>
      <c r="DX105" s="247">
        <f>IF(DX$19-'様式３（療養者名簿）（⑤の場合）'!$BJ110+1&lt;=15,IF(DX$19&gt;='様式３（療養者名簿）（⑤の場合）'!$BJ110,IF(DX$19&lt;='様式３（療養者名簿）（⑤の場合）'!$BK110,1,0),0),0)</f>
        <v>0</v>
      </c>
      <c r="DY105" s="247">
        <f>IF(DY$19-'様式３（療養者名簿）（⑤の場合）'!$BJ110+1&lt;=15,IF(DY$19&gt;='様式３（療養者名簿）（⑤の場合）'!$BJ110,IF(DY$19&lt;='様式３（療養者名簿）（⑤の場合）'!$BK110,1,0),0),0)</f>
        <v>0</v>
      </c>
      <c r="DZ105" s="247">
        <f>IF(DZ$19-'様式３（療養者名簿）（⑤の場合）'!$BJ110+1&lt;=15,IF(DZ$19&gt;='様式３（療養者名簿）（⑤の場合）'!$BJ110,IF(DZ$19&lt;='様式３（療養者名簿）（⑤の場合）'!$BK110,1,0),0),0)</f>
        <v>0</v>
      </c>
      <c r="EA105" s="247">
        <f>IF(EA$19-'様式３（療養者名簿）（⑤の場合）'!$BJ110+1&lt;=15,IF(EA$19&gt;='様式３（療養者名簿）（⑤の場合）'!$BJ110,IF(EA$19&lt;='様式３（療養者名簿）（⑤の場合）'!$BK110,1,0),0),0)</f>
        <v>0</v>
      </c>
      <c r="EB105" s="247">
        <f>IF(EB$19-'様式３（療養者名簿）（⑤の場合）'!$BJ110+1&lt;=15,IF(EB$19&gt;='様式３（療養者名簿）（⑤の場合）'!$BJ110,IF(EB$19&lt;='様式３（療養者名簿）（⑤の場合）'!$BK110,1,0),0),0)</f>
        <v>0</v>
      </c>
      <c r="EC105" s="247">
        <f>IF(EC$19-'様式３（療養者名簿）（⑤の場合）'!$BJ110+1&lt;=15,IF(EC$19&gt;='様式３（療養者名簿）（⑤の場合）'!$BJ110,IF(EC$19&lt;='様式３（療養者名簿）（⑤の場合）'!$BK110,1,0),0),0)</f>
        <v>0</v>
      </c>
      <c r="ED105" s="247">
        <f>IF(ED$19-'様式３（療養者名簿）（⑤の場合）'!$BJ110+1&lt;=15,IF(ED$19&gt;='様式３（療養者名簿）（⑤の場合）'!$BJ110,IF(ED$19&lt;='様式３（療養者名簿）（⑤の場合）'!$BK110,1,0),0),0)</f>
        <v>0</v>
      </c>
      <c r="EE105" s="247">
        <f>IF(EE$19-'様式３（療養者名簿）（⑤の場合）'!$BJ110+1&lt;=15,IF(EE$19&gt;='様式３（療養者名簿）（⑤の場合）'!$BJ110,IF(EE$19&lt;='様式３（療養者名簿）（⑤の場合）'!$BK110,1,0),0),0)</f>
        <v>0</v>
      </c>
      <c r="EF105" s="247">
        <f>IF(EF$19-'様式３（療養者名簿）（⑤の場合）'!$BJ110+1&lt;=15,IF(EF$19&gt;='様式３（療養者名簿）（⑤の場合）'!$BJ110,IF(EF$19&lt;='様式３（療養者名簿）（⑤の場合）'!$BK110,1,0),0),0)</f>
        <v>0</v>
      </c>
      <c r="EG105" s="247">
        <f>IF(EG$19-'様式３（療養者名簿）（⑤の場合）'!$BJ110+1&lt;=15,IF(EG$19&gt;='様式３（療養者名簿）（⑤の場合）'!$BJ110,IF(EG$19&lt;='様式３（療養者名簿）（⑤の場合）'!$BK110,1,0),0),0)</f>
        <v>0</v>
      </c>
      <c r="EH105" s="247">
        <f>IF(EH$19-'様式３（療養者名簿）（⑤の場合）'!$BJ110+1&lt;=15,IF(EH$19&gt;='様式３（療養者名簿）（⑤の場合）'!$BJ110,IF(EH$19&lt;='様式３（療養者名簿）（⑤の場合）'!$BK110,1,0),0),0)</f>
        <v>0</v>
      </c>
      <c r="EI105" s="247">
        <f>IF(EI$19-'様式３（療養者名簿）（⑤の場合）'!$BJ110+1&lt;=15,IF(EI$19&gt;='様式３（療養者名簿）（⑤の場合）'!$BJ110,IF(EI$19&lt;='様式３（療養者名簿）（⑤の場合）'!$BK110,1,0),0),0)</f>
        <v>0</v>
      </c>
      <c r="EJ105" s="247">
        <f>IF(EJ$19-'様式３（療養者名簿）（⑤の場合）'!$BJ110+1&lt;=15,IF(EJ$19&gt;='様式３（療養者名簿）（⑤の場合）'!$BJ110,IF(EJ$19&lt;='様式３（療養者名簿）（⑤の場合）'!$BK110,1,0),0),0)</f>
        <v>0</v>
      </c>
      <c r="EK105" s="247">
        <f>IF(EK$19-'様式３（療養者名簿）（⑤の場合）'!$BJ110+1&lt;=15,IF(EK$19&gt;='様式３（療養者名簿）（⑤の場合）'!$BJ110,IF(EK$19&lt;='様式３（療養者名簿）（⑤の場合）'!$BK110,1,0),0),0)</f>
        <v>0</v>
      </c>
      <c r="EL105" s="247">
        <f>IF(EL$19-'様式３（療養者名簿）（⑤の場合）'!$BJ110+1&lt;=15,IF(EL$19&gt;='様式３（療養者名簿）（⑤の場合）'!$BJ110,IF(EL$19&lt;='様式３（療養者名簿）（⑤の場合）'!$BK110,1,0),0),0)</f>
        <v>0</v>
      </c>
      <c r="EM105" s="247">
        <f>IF(EM$19-'様式３（療養者名簿）（⑤の場合）'!$BJ110+1&lt;=15,IF(EM$19&gt;='様式３（療養者名簿）（⑤の場合）'!$BJ110,IF(EM$19&lt;='様式３（療養者名簿）（⑤の場合）'!$BK110,1,0),0),0)</f>
        <v>0</v>
      </c>
      <c r="EN105" s="247">
        <f>IF(EN$19-'様式３（療養者名簿）（⑤の場合）'!$BJ110+1&lt;=15,IF(EN$19&gt;='様式３（療養者名簿）（⑤の場合）'!$BJ110,IF(EN$19&lt;='様式３（療養者名簿）（⑤の場合）'!$BK110,1,0),0),0)</f>
        <v>0</v>
      </c>
      <c r="EO105" s="247">
        <f>IF(EO$19-'様式３（療養者名簿）（⑤の場合）'!$BJ110+1&lt;=15,IF(EO$19&gt;='様式３（療養者名簿）（⑤の場合）'!$BJ110,IF(EO$19&lt;='様式３（療養者名簿）（⑤の場合）'!$BK110,1,0),0),0)</f>
        <v>0</v>
      </c>
      <c r="EP105" s="247">
        <f>IF(EP$19-'様式３（療養者名簿）（⑤の場合）'!$BJ110+1&lt;=15,IF(EP$19&gt;='様式３（療養者名簿）（⑤の場合）'!$BJ110,IF(EP$19&lt;='様式３（療養者名簿）（⑤の場合）'!$BK110,1,0),0),0)</f>
        <v>0</v>
      </c>
      <c r="EQ105" s="247">
        <f>IF(EQ$19-'様式３（療養者名簿）（⑤の場合）'!$BJ110+1&lt;=15,IF(EQ$19&gt;='様式３（療養者名簿）（⑤の場合）'!$BJ110,IF(EQ$19&lt;='様式３（療養者名簿）（⑤の場合）'!$BK110,1,0),0),0)</f>
        <v>0</v>
      </c>
      <c r="ER105" s="247">
        <f>IF(ER$19-'様式３（療養者名簿）（⑤の場合）'!$BJ110+1&lt;=15,IF(ER$19&gt;='様式３（療養者名簿）（⑤の場合）'!$BJ110,IF(ER$19&lt;='様式３（療養者名簿）（⑤の場合）'!$BK110,1,0),0),0)</f>
        <v>0</v>
      </c>
      <c r="ES105" s="247">
        <f>IF(ES$19-'様式３（療養者名簿）（⑤の場合）'!$BJ110+1&lt;=15,IF(ES$19&gt;='様式３（療養者名簿）（⑤の場合）'!$BJ110,IF(ES$19&lt;='様式３（療養者名簿）（⑤の場合）'!$BK110,1,0),0),0)</f>
        <v>0</v>
      </c>
      <c r="ET105" s="247">
        <f>IF(ET$19-'様式３（療養者名簿）（⑤の場合）'!$BJ110+1&lt;=15,IF(ET$19&gt;='様式３（療養者名簿）（⑤の場合）'!$BJ110,IF(ET$19&lt;='様式３（療養者名簿）（⑤の場合）'!$BK110,1,0),0),0)</f>
        <v>0</v>
      </c>
      <c r="EU105" s="247">
        <f>IF(EU$19-'様式３（療養者名簿）（⑤の場合）'!$BJ110+1&lt;=15,IF(EU$19&gt;='様式３（療養者名簿）（⑤の場合）'!$BJ110,IF(EU$19&lt;='様式３（療養者名簿）（⑤の場合）'!$BK110,1,0),0),0)</f>
        <v>0</v>
      </c>
      <c r="EV105" s="247">
        <f>IF(EV$19-'様式３（療養者名簿）（⑤の場合）'!$BJ110+1&lt;=15,IF(EV$19&gt;='様式３（療養者名簿）（⑤の場合）'!$BJ110,IF(EV$19&lt;='様式３（療養者名簿）（⑤の場合）'!$BK110,1,0),0),0)</f>
        <v>0</v>
      </c>
      <c r="EW105" s="247">
        <f>IF(EW$19-'様式３（療養者名簿）（⑤の場合）'!$BJ110+1&lt;=15,IF(EW$19&gt;='様式３（療養者名簿）（⑤の場合）'!$BJ110,IF(EW$19&lt;='様式３（療養者名簿）（⑤の場合）'!$BK110,1,0),0),0)</f>
        <v>0</v>
      </c>
      <c r="EX105" s="247">
        <f>IF(EX$19-'様式３（療養者名簿）（⑤の場合）'!$BJ110+1&lt;=15,IF(EX$19&gt;='様式３（療養者名簿）（⑤の場合）'!$BJ110,IF(EX$19&lt;='様式３（療養者名簿）（⑤の場合）'!$BK110,1,0),0),0)</f>
        <v>0</v>
      </c>
      <c r="EY105" s="247">
        <f>IF(EY$19-'様式３（療養者名簿）（⑤の場合）'!$BJ110+1&lt;=15,IF(EY$19&gt;='様式３（療養者名簿）（⑤の場合）'!$BJ110,IF(EY$19&lt;='様式３（療養者名簿）（⑤の場合）'!$BK110,1,0),0),0)</f>
        <v>0</v>
      </c>
      <c r="EZ105" s="247">
        <f>IF(EZ$19-'様式３（療養者名簿）（⑤の場合）'!$BJ110+1&lt;=15,IF(EZ$19&gt;='様式３（療養者名簿）（⑤の場合）'!$BJ110,IF(EZ$19&lt;='様式３（療養者名簿）（⑤の場合）'!$BK110,1,0),0),0)</f>
        <v>0</v>
      </c>
      <c r="FA105" s="247">
        <f>IF(FA$19-'様式３（療養者名簿）（⑤の場合）'!$BJ110+1&lt;=15,IF(FA$19&gt;='様式３（療養者名簿）（⑤の場合）'!$BJ110,IF(FA$19&lt;='様式３（療養者名簿）（⑤の場合）'!$BK110,1,0),0),0)</f>
        <v>0</v>
      </c>
      <c r="FB105" s="247">
        <f>IF(FB$19-'様式３（療養者名簿）（⑤の場合）'!$BJ110+1&lt;=15,IF(FB$19&gt;='様式３（療養者名簿）（⑤の場合）'!$BJ110,IF(FB$19&lt;='様式３（療養者名簿）（⑤の場合）'!$BK110,1,0),0),0)</f>
        <v>0</v>
      </c>
      <c r="FC105" s="247">
        <f>IF(FC$19-'様式３（療養者名簿）（⑤の場合）'!$BJ110+1&lt;=15,IF(FC$19&gt;='様式３（療養者名簿）（⑤の場合）'!$BJ110,IF(FC$19&lt;='様式３（療養者名簿）（⑤の場合）'!$BK110,1,0),0),0)</f>
        <v>0</v>
      </c>
      <c r="FD105" s="247">
        <f>IF(FD$19-'様式３（療養者名簿）（⑤の場合）'!$BJ110+1&lt;=15,IF(FD$19&gt;='様式３（療養者名簿）（⑤の場合）'!$BJ110,IF(FD$19&lt;='様式３（療養者名簿）（⑤の場合）'!$BK110,1,0),0),0)</f>
        <v>0</v>
      </c>
      <c r="FE105" s="247">
        <f>IF(FE$19-'様式３（療養者名簿）（⑤の場合）'!$BJ110+1&lt;=15,IF(FE$19&gt;='様式３（療養者名簿）（⑤の場合）'!$BJ110,IF(FE$19&lt;='様式３（療養者名簿）（⑤の場合）'!$BK110,1,0),0),0)</f>
        <v>0</v>
      </c>
      <c r="FF105" s="247">
        <f>IF(FF$19-'様式３（療養者名簿）（⑤の場合）'!$BJ110+1&lt;=15,IF(FF$19&gt;='様式３（療養者名簿）（⑤の場合）'!$BJ110,IF(FF$19&lt;='様式３（療養者名簿）（⑤の場合）'!$BK110,1,0),0),0)</f>
        <v>0</v>
      </c>
      <c r="FG105" s="247">
        <f>IF(FG$19-'様式３（療養者名簿）（⑤の場合）'!$BJ110+1&lt;=15,IF(FG$19&gt;='様式３（療養者名簿）（⑤の場合）'!$BJ110,IF(FG$19&lt;='様式３（療養者名簿）（⑤の場合）'!$BK110,1,0),0),0)</f>
        <v>0</v>
      </c>
      <c r="FH105" s="247">
        <f>IF(FH$19-'様式３（療養者名簿）（⑤の場合）'!$BJ110+1&lt;=15,IF(FH$19&gt;='様式３（療養者名簿）（⑤の場合）'!$BJ110,IF(FH$19&lt;='様式３（療養者名簿）（⑤の場合）'!$BK110,1,0),0),0)</f>
        <v>0</v>
      </c>
      <c r="FI105" s="247">
        <f>IF(FI$19-'様式３（療養者名簿）（⑤の場合）'!$BJ110+1&lt;=15,IF(FI$19&gt;='様式３（療養者名簿）（⑤の場合）'!$BJ110,IF(FI$19&lt;='様式３（療養者名簿）（⑤の場合）'!$BK110,1,0),0),0)</f>
        <v>0</v>
      </c>
      <c r="FJ105" s="247">
        <f>IF(FJ$19-'様式３（療養者名簿）（⑤の場合）'!$BJ110+1&lt;=15,IF(FJ$19&gt;='様式３（療養者名簿）（⑤の場合）'!$BJ110,IF(FJ$19&lt;='様式３（療養者名簿）（⑤の場合）'!$BK110,1,0),0),0)</f>
        <v>0</v>
      </c>
      <c r="FK105" s="247">
        <f>IF(FK$19-'様式３（療養者名簿）（⑤の場合）'!$BJ110+1&lt;=15,IF(FK$19&gt;='様式３（療養者名簿）（⑤の場合）'!$BJ110,IF(FK$19&lt;='様式３（療養者名簿）（⑤の場合）'!$BK110,1,0),0),0)</f>
        <v>0</v>
      </c>
      <c r="FL105" s="247">
        <f>IF(FL$19-'様式３（療養者名簿）（⑤の場合）'!$BJ110+1&lt;=15,IF(FL$19&gt;='様式３（療養者名簿）（⑤の場合）'!$BJ110,IF(FL$19&lt;='様式３（療養者名簿）（⑤の場合）'!$BK110,1,0),0),0)</f>
        <v>0</v>
      </c>
      <c r="FM105" s="247">
        <f>IF(FM$19-'様式３（療養者名簿）（⑤の場合）'!$BJ110+1&lt;=15,IF(FM$19&gt;='様式３（療養者名簿）（⑤の場合）'!$BJ110,IF(FM$19&lt;='様式３（療養者名簿）（⑤の場合）'!$BK110,1,0),0),0)</f>
        <v>0</v>
      </c>
      <c r="FN105" s="247">
        <f>IF(FN$19-'様式３（療養者名簿）（⑤の場合）'!$BJ110+1&lt;=15,IF(FN$19&gt;='様式３（療養者名簿）（⑤の場合）'!$BJ110,IF(FN$19&lt;='様式３（療養者名簿）（⑤の場合）'!$BK110,1,0),0),0)</f>
        <v>0</v>
      </c>
      <c r="FO105" s="247">
        <f>IF(FO$19-'様式３（療養者名簿）（⑤の場合）'!$BJ110+1&lt;=15,IF(FO$19&gt;='様式３（療養者名簿）（⑤の場合）'!$BJ110,IF(FO$19&lt;='様式３（療養者名簿）（⑤の場合）'!$BK110,1,0),0),0)</f>
        <v>0</v>
      </c>
      <c r="FP105" s="247">
        <f>IF(FP$19-'様式３（療養者名簿）（⑤の場合）'!$BJ110+1&lt;=15,IF(FP$19&gt;='様式３（療養者名簿）（⑤の場合）'!$BJ110,IF(FP$19&lt;='様式３（療養者名簿）（⑤の場合）'!$BK110,1,0),0),0)</f>
        <v>0</v>
      </c>
      <c r="FQ105" s="247">
        <f>IF(FQ$19-'様式３（療養者名簿）（⑤の場合）'!$BJ110+1&lt;=15,IF(FQ$19&gt;='様式３（療養者名簿）（⑤の場合）'!$BJ110,IF(FQ$19&lt;='様式３（療養者名簿）（⑤の場合）'!$BK110,1,0),0),0)</f>
        <v>0</v>
      </c>
      <c r="FR105" s="247">
        <f>IF(FR$19-'様式３（療養者名簿）（⑤の場合）'!$BJ110+1&lt;=15,IF(FR$19&gt;='様式３（療養者名簿）（⑤の場合）'!$BJ110,IF(FR$19&lt;='様式３（療養者名簿）（⑤の場合）'!$BK110,1,0),0),0)</f>
        <v>0</v>
      </c>
      <c r="FS105" s="247">
        <f>IF(FS$19-'様式３（療養者名簿）（⑤の場合）'!$BJ110+1&lt;=15,IF(FS$19&gt;='様式３（療養者名簿）（⑤の場合）'!$BJ110,IF(FS$19&lt;='様式３（療養者名簿）（⑤の場合）'!$BK110,1,0),0),0)</f>
        <v>0</v>
      </c>
      <c r="FT105" s="247">
        <f>IF(FT$19-'様式３（療養者名簿）（⑤の場合）'!$BJ110+1&lt;=15,IF(FT$19&gt;='様式３（療養者名簿）（⑤の場合）'!$BJ110,IF(FT$19&lt;='様式３（療養者名簿）（⑤の場合）'!$BK110,1,0),0),0)</f>
        <v>0</v>
      </c>
      <c r="FU105" s="247">
        <f>IF(FU$19-'様式３（療養者名簿）（⑤の場合）'!$BJ110+1&lt;=15,IF(FU$19&gt;='様式３（療養者名簿）（⑤の場合）'!$BJ110,IF(FU$19&lt;='様式３（療養者名簿）（⑤の場合）'!$BK110,1,0),0),0)</f>
        <v>0</v>
      </c>
      <c r="FV105" s="247">
        <f>IF(FV$19-'様式３（療養者名簿）（⑤の場合）'!$BJ110+1&lt;=15,IF(FV$19&gt;='様式３（療養者名簿）（⑤の場合）'!$BJ110,IF(FV$19&lt;='様式３（療養者名簿）（⑤の場合）'!$BK110,1,0),0),0)</f>
        <v>0</v>
      </c>
      <c r="FW105" s="247">
        <f>IF(FW$19-'様式３（療養者名簿）（⑤の場合）'!$BJ110+1&lt;=15,IF(FW$19&gt;='様式３（療養者名簿）（⑤の場合）'!$BJ110,IF(FW$19&lt;='様式３（療養者名簿）（⑤の場合）'!$BK110,1,0),0),0)</f>
        <v>0</v>
      </c>
      <c r="FX105" s="247">
        <f>IF(FX$19-'様式３（療養者名簿）（⑤の場合）'!$BJ110+1&lt;=15,IF(FX$19&gt;='様式３（療養者名簿）（⑤の場合）'!$BJ110,IF(FX$19&lt;='様式３（療養者名簿）（⑤の場合）'!$BK110,1,0),0),0)</f>
        <v>0</v>
      </c>
      <c r="FY105" s="247">
        <f>IF(FY$19-'様式３（療養者名簿）（⑤の場合）'!$BJ110+1&lt;=15,IF(FY$19&gt;='様式３（療養者名簿）（⑤の場合）'!$BJ110,IF(FY$19&lt;='様式３（療養者名簿）（⑤の場合）'!$BK110,1,0),0),0)</f>
        <v>0</v>
      </c>
      <c r="FZ105" s="247">
        <f>IF(FZ$19-'様式３（療養者名簿）（⑤の場合）'!$BJ110+1&lt;=15,IF(FZ$19&gt;='様式３（療養者名簿）（⑤の場合）'!$BJ110,IF(FZ$19&lt;='様式３（療養者名簿）（⑤の場合）'!$BK110,1,0),0),0)</f>
        <v>0</v>
      </c>
      <c r="GA105" s="247">
        <f>IF(GA$19-'様式３（療養者名簿）（⑤の場合）'!$BJ110+1&lt;=15,IF(GA$19&gt;='様式３（療養者名簿）（⑤の場合）'!$BJ110,IF(GA$19&lt;='様式３（療養者名簿）（⑤の場合）'!$BK110,1,0),0),0)</f>
        <v>0</v>
      </c>
      <c r="GB105" s="247">
        <f>IF(GB$19-'様式３（療養者名簿）（⑤の場合）'!$BJ110+1&lt;=15,IF(GB$19&gt;='様式３（療養者名簿）（⑤の場合）'!$BJ110,IF(GB$19&lt;='様式３（療養者名簿）（⑤の場合）'!$BK110,1,0),0),0)</f>
        <v>0</v>
      </c>
      <c r="GC105" s="247">
        <f>IF(GC$19-'様式３（療養者名簿）（⑤の場合）'!$BJ110+1&lt;=15,IF(GC$19&gt;='様式３（療養者名簿）（⑤の場合）'!$BJ110,IF(GC$19&lt;='様式３（療養者名簿）（⑤の場合）'!$BK110,1,0),0),0)</f>
        <v>0</v>
      </c>
      <c r="GD105" s="247">
        <f>IF(GD$19-'様式３（療養者名簿）（⑤の場合）'!$BJ110+1&lt;=15,IF(GD$19&gt;='様式３（療養者名簿）（⑤の場合）'!$BJ110,IF(GD$19&lt;='様式３（療養者名簿）（⑤の場合）'!$BK110,1,0),0),0)</f>
        <v>0</v>
      </c>
      <c r="GE105" s="247">
        <f>IF(GE$19-'様式３（療養者名簿）（⑤の場合）'!$BJ110+1&lt;=15,IF(GE$19&gt;='様式３（療養者名簿）（⑤の場合）'!$BJ110,IF(GE$19&lt;='様式３（療養者名簿）（⑤の場合）'!$BK110,1,0),0),0)</f>
        <v>0</v>
      </c>
      <c r="GF105" s="247">
        <f>IF(GF$19-'様式３（療養者名簿）（⑤の場合）'!$BJ110+1&lt;=15,IF(GF$19&gt;='様式３（療養者名簿）（⑤の場合）'!$BJ110,IF(GF$19&lt;='様式３（療養者名簿）（⑤の場合）'!$BK110,1,0),0),0)</f>
        <v>0</v>
      </c>
      <c r="GG105" s="247">
        <f>IF(GG$19-'様式３（療養者名簿）（⑤の場合）'!$BJ110+1&lt;=15,IF(GG$19&gt;='様式３（療養者名簿）（⑤の場合）'!$BJ110,IF(GG$19&lt;='様式３（療養者名簿）（⑤の場合）'!$BK110,1,0),0),0)</f>
        <v>0</v>
      </c>
      <c r="GH105" s="247">
        <f>IF(GH$19-'様式３（療養者名簿）（⑤の場合）'!$BJ110+1&lt;=15,IF(GH$19&gt;='様式３（療養者名簿）（⑤の場合）'!$BJ110,IF(GH$19&lt;='様式３（療養者名簿）（⑤の場合）'!$BK110,1,0),0),0)</f>
        <v>0</v>
      </c>
      <c r="GI105" s="247">
        <f>IF(GI$19-'様式３（療養者名簿）（⑤の場合）'!$BJ110+1&lt;=15,IF(GI$19&gt;='様式３（療養者名簿）（⑤の場合）'!$BJ110,IF(GI$19&lt;='様式３（療養者名簿）（⑤の場合）'!$BK110,1,0),0),0)</f>
        <v>0</v>
      </c>
      <c r="GJ105" s="247">
        <f>IF(GJ$19-'様式３（療養者名簿）（⑤の場合）'!$BJ110+1&lt;=15,IF(GJ$19&gt;='様式３（療養者名簿）（⑤の場合）'!$BJ110,IF(GJ$19&lt;='様式３（療養者名簿）（⑤の場合）'!$BK110,1,0),0),0)</f>
        <v>0</v>
      </c>
      <c r="GK105" s="247">
        <f>IF(GK$19-'様式３（療養者名簿）（⑤の場合）'!$BJ110+1&lt;=15,IF(GK$19&gt;='様式３（療養者名簿）（⑤の場合）'!$BJ110,IF(GK$19&lt;='様式３（療養者名簿）（⑤の場合）'!$BK110,1,0),0),0)</f>
        <v>0</v>
      </c>
      <c r="GL105" s="247">
        <f>IF(GL$19-'様式３（療養者名簿）（⑤の場合）'!$BJ110+1&lt;=15,IF(GL$19&gt;='様式３（療養者名簿）（⑤の場合）'!$BJ110,IF(GL$19&lt;='様式３（療養者名簿）（⑤の場合）'!$BK110,1,0),0),0)</f>
        <v>0</v>
      </c>
      <c r="GM105" s="247">
        <f>IF(GM$19-'様式３（療養者名簿）（⑤の場合）'!$BJ110+1&lt;=15,IF(GM$19&gt;='様式３（療養者名簿）（⑤の場合）'!$BJ110,IF(GM$19&lt;='様式３（療養者名簿）（⑤の場合）'!$BK110,1,0),0),0)</f>
        <v>0</v>
      </c>
      <c r="GN105" s="247">
        <f>IF(GN$19-'様式３（療養者名簿）（⑤の場合）'!$BJ110+1&lt;=15,IF(GN$19&gt;='様式３（療養者名簿）（⑤の場合）'!$BJ110,IF(GN$19&lt;='様式３（療養者名簿）（⑤の場合）'!$BK110,1,0),0),0)</f>
        <v>0</v>
      </c>
      <c r="GO105" s="247">
        <f>IF(GO$19-'様式３（療養者名簿）（⑤の場合）'!$BJ110+1&lt;=15,IF(GO$19&gt;='様式３（療養者名簿）（⑤の場合）'!$BJ110,IF(GO$19&lt;='様式３（療養者名簿）（⑤の場合）'!$BK110,1,0),0),0)</f>
        <v>0</v>
      </c>
      <c r="GP105" s="247">
        <f>IF(GP$19-'様式３（療養者名簿）（⑤の場合）'!$BJ110+1&lt;=15,IF(GP$19&gt;='様式３（療養者名簿）（⑤の場合）'!$BJ110,IF(GP$19&lt;='様式３（療養者名簿）（⑤の場合）'!$BK110,1,0),0),0)</f>
        <v>0</v>
      </c>
      <c r="GQ105" s="247">
        <f>IF(GQ$19-'様式３（療養者名簿）（⑤の場合）'!$BJ110+1&lt;=15,IF(GQ$19&gt;='様式３（療養者名簿）（⑤の場合）'!$BJ110,IF(GQ$19&lt;='様式３（療養者名簿）（⑤の場合）'!$BK110,1,0),0),0)</f>
        <v>0</v>
      </c>
      <c r="GR105" s="247">
        <f>IF(GR$19-'様式３（療養者名簿）（⑤の場合）'!$BJ110+1&lt;=15,IF(GR$19&gt;='様式３（療養者名簿）（⑤の場合）'!$BJ110,IF(GR$19&lt;='様式３（療養者名簿）（⑤の場合）'!$BK110,1,0),0),0)</f>
        <v>0</v>
      </c>
      <c r="GS105" s="247">
        <f>IF(GS$19-'様式３（療養者名簿）（⑤の場合）'!$BJ110+1&lt;=15,IF(GS$19&gt;='様式３（療養者名簿）（⑤の場合）'!$BJ110,IF(GS$19&lt;='様式３（療養者名簿）（⑤の場合）'!$BK110,1,0),0),0)</f>
        <v>0</v>
      </c>
      <c r="GT105" s="247">
        <f>IF(GT$19-'様式３（療養者名簿）（⑤の場合）'!$BJ110+1&lt;=15,IF(GT$19&gt;='様式３（療養者名簿）（⑤の場合）'!$BJ110,IF(GT$19&lt;='様式３（療養者名簿）（⑤の場合）'!$BK110,1,0),0),0)</f>
        <v>0</v>
      </c>
      <c r="GU105" s="247">
        <f>IF(GU$19-'様式３（療養者名簿）（⑤の場合）'!$BJ110+1&lt;=15,IF(GU$19&gt;='様式３（療養者名簿）（⑤の場合）'!$BJ110,IF(GU$19&lt;='様式３（療養者名簿）（⑤の場合）'!$BK110,1,0),0),0)</f>
        <v>0</v>
      </c>
      <c r="GV105" s="247">
        <f>IF(GV$19-'様式３（療養者名簿）（⑤の場合）'!$BJ110+1&lt;=15,IF(GV$19&gt;='様式３（療養者名簿）（⑤の場合）'!$BJ110,IF(GV$19&lt;='様式３（療養者名簿）（⑤の場合）'!$BK110,1,0),0),0)</f>
        <v>0</v>
      </c>
      <c r="GW105" s="247">
        <f>IF(GW$19-'様式３（療養者名簿）（⑤の場合）'!$BJ110+1&lt;=15,IF(GW$19&gt;='様式３（療養者名簿）（⑤の場合）'!$BJ110,IF(GW$19&lt;='様式３（療養者名簿）（⑤の場合）'!$BK110,1,0),0),0)</f>
        <v>0</v>
      </c>
      <c r="GX105" s="247">
        <f>IF(GX$19-'様式３（療養者名簿）（⑤の場合）'!$BJ110+1&lt;=15,IF(GX$19&gt;='様式３（療養者名簿）（⑤の場合）'!$BJ110,IF(GX$19&lt;='様式３（療養者名簿）（⑤の場合）'!$BK110,1,0),0),0)</f>
        <v>0</v>
      </c>
      <c r="GY105" s="247">
        <f>IF(GY$19-'様式３（療養者名簿）（⑤の場合）'!$BJ110+1&lt;=15,IF(GY$19&gt;='様式３（療養者名簿）（⑤の場合）'!$BJ110,IF(GY$19&lt;='様式３（療養者名簿）（⑤の場合）'!$BK110,1,0),0),0)</f>
        <v>0</v>
      </c>
      <c r="GZ105" s="247">
        <f>IF(GZ$19-'様式３（療養者名簿）（⑤の場合）'!$BJ110+1&lt;=15,IF(GZ$19&gt;='様式３（療養者名簿）（⑤の場合）'!$BJ110,IF(GZ$19&lt;='様式３（療養者名簿）（⑤の場合）'!$BK110,1,0),0),0)</f>
        <v>0</v>
      </c>
      <c r="HA105" s="247">
        <f>IF(HA$19-'様式３（療養者名簿）（⑤の場合）'!$BJ110+1&lt;=15,IF(HA$19&gt;='様式３（療養者名簿）（⑤の場合）'!$BJ110,IF(HA$19&lt;='様式３（療養者名簿）（⑤の場合）'!$BK110,1,0),0),0)</f>
        <v>0</v>
      </c>
      <c r="HB105" s="247">
        <f>IF(HB$19-'様式３（療養者名簿）（⑤の場合）'!$BJ110+1&lt;=15,IF(HB$19&gt;='様式３（療養者名簿）（⑤の場合）'!$BJ110,IF(HB$19&lt;='様式３（療養者名簿）（⑤の場合）'!$BK110,1,0),0),0)</f>
        <v>0</v>
      </c>
      <c r="HC105" s="247">
        <f>IF(HC$19-'様式３（療養者名簿）（⑤の場合）'!$BJ110+1&lt;=15,IF(HC$19&gt;='様式３（療養者名簿）（⑤の場合）'!$BJ110,IF(HC$19&lt;='様式３（療養者名簿）（⑤の場合）'!$BK110,1,0),0),0)</f>
        <v>0</v>
      </c>
      <c r="HD105" s="247">
        <f>IF(HD$19-'様式３（療養者名簿）（⑤の場合）'!$BJ110+1&lt;=15,IF(HD$19&gt;='様式３（療養者名簿）（⑤の場合）'!$BJ110,IF(HD$19&lt;='様式３（療養者名簿）（⑤の場合）'!$BK110,1,0),0),0)</f>
        <v>0</v>
      </c>
      <c r="HE105" s="247">
        <f>IF(HE$19-'様式３（療養者名簿）（⑤の場合）'!$BJ110+1&lt;=15,IF(HE$19&gt;='様式３（療養者名簿）（⑤の場合）'!$BJ110,IF(HE$19&lt;='様式３（療養者名簿）（⑤の場合）'!$BK110,1,0),0),0)</f>
        <v>0</v>
      </c>
      <c r="HF105" s="247">
        <f>IF(HF$19-'様式３（療養者名簿）（⑤の場合）'!$BJ110+1&lt;=15,IF(HF$19&gt;='様式３（療養者名簿）（⑤の場合）'!$BJ110,IF(HF$19&lt;='様式３（療養者名簿）（⑤の場合）'!$BK110,1,0),0),0)</f>
        <v>0</v>
      </c>
      <c r="HG105" s="247">
        <f>IF(HG$19-'様式３（療養者名簿）（⑤の場合）'!$BJ110+1&lt;=15,IF(HG$19&gt;='様式３（療養者名簿）（⑤の場合）'!$BJ110,IF(HG$19&lt;='様式３（療養者名簿）（⑤の場合）'!$BK110,1,0),0),0)</f>
        <v>0</v>
      </c>
      <c r="HH105" s="247">
        <f>IF(HH$19-'様式３（療養者名簿）（⑤の場合）'!$BJ110+1&lt;=15,IF(HH$19&gt;='様式３（療養者名簿）（⑤の場合）'!$BJ110,IF(HH$19&lt;='様式３（療養者名簿）（⑤の場合）'!$BK110,1,0),0),0)</f>
        <v>0</v>
      </c>
      <c r="HI105" s="247">
        <f>IF(HI$19-'様式３（療養者名簿）（⑤の場合）'!$BJ110+1&lt;=15,IF(HI$19&gt;='様式３（療養者名簿）（⑤の場合）'!$BJ110,IF(HI$19&lt;='様式３（療養者名簿）（⑤の場合）'!$BK110,1,0),0),0)</f>
        <v>0</v>
      </c>
      <c r="HJ105" s="247">
        <f>IF(HJ$19-'様式３（療養者名簿）（⑤の場合）'!$BJ110+1&lt;=15,IF(HJ$19&gt;='様式３（療養者名簿）（⑤の場合）'!$BJ110,IF(HJ$19&lt;='様式３（療養者名簿）（⑤の場合）'!$BK110,1,0),0),0)</f>
        <v>0</v>
      </c>
      <c r="HK105" s="247">
        <f>IF(HK$19-'様式３（療養者名簿）（⑤の場合）'!$BJ110+1&lt;=15,IF(HK$19&gt;='様式３（療養者名簿）（⑤の場合）'!$BJ110,IF(HK$19&lt;='様式３（療養者名簿）（⑤の場合）'!$BK110,1,0),0),0)</f>
        <v>0</v>
      </c>
      <c r="HL105" s="247">
        <f>IF(HL$19-'様式３（療養者名簿）（⑤の場合）'!$BJ110+1&lt;=15,IF(HL$19&gt;='様式３（療養者名簿）（⑤の場合）'!$BJ110,IF(HL$19&lt;='様式３（療養者名簿）（⑤の場合）'!$BK110,1,0),0),0)</f>
        <v>0</v>
      </c>
      <c r="HM105" s="247">
        <f>IF(HM$19-'様式３（療養者名簿）（⑤の場合）'!$BJ110+1&lt;=15,IF(HM$19&gt;='様式３（療養者名簿）（⑤の場合）'!$BJ110,IF(HM$19&lt;='様式３（療養者名簿）（⑤の場合）'!$BK110,1,0),0),0)</f>
        <v>0</v>
      </c>
      <c r="HN105" s="247">
        <f>IF(HN$19-'様式３（療養者名簿）（⑤の場合）'!$BJ110+1&lt;=15,IF(HN$19&gt;='様式３（療養者名簿）（⑤の場合）'!$BJ110,IF(HN$19&lt;='様式３（療養者名簿）（⑤の場合）'!$BK110,1,0),0),0)</f>
        <v>0</v>
      </c>
      <c r="HO105" s="247">
        <f>IF(HO$19-'様式３（療養者名簿）（⑤の場合）'!$BJ110+1&lt;=15,IF(HO$19&gt;='様式３（療養者名簿）（⑤の場合）'!$BJ110,IF(HO$19&lt;='様式３（療養者名簿）（⑤の場合）'!$BK110,1,0),0),0)</f>
        <v>0</v>
      </c>
      <c r="HP105" s="247">
        <f>IF(HP$19-'様式３（療養者名簿）（⑤の場合）'!$BJ110+1&lt;=15,IF(HP$19&gt;='様式３（療養者名簿）（⑤の場合）'!$BJ110,IF(HP$19&lt;='様式３（療養者名簿）（⑤の場合）'!$BK110,1,0),0),0)</f>
        <v>0</v>
      </c>
      <c r="HQ105" s="247">
        <f>IF(HQ$19-'様式３（療養者名簿）（⑤の場合）'!$BJ110+1&lt;=15,IF(HQ$19&gt;='様式３（療養者名簿）（⑤の場合）'!$BJ110,IF(HQ$19&lt;='様式３（療養者名簿）（⑤の場合）'!$BK110,1,0),0),0)</f>
        <v>0</v>
      </c>
      <c r="HR105" s="247">
        <f>IF(HR$19-'様式３（療養者名簿）（⑤の場合）'!$BJ110+1&lt;=15,IF(HR$19&gt;='様式３（療養者名簿）（⑤の場合）'!$BJ110,IF(HR$19&lt;='様式３（療養者名簿）（⑤の場合）'!$BK110,1,0),0),0)</f>
        <v>0</v>
      </c>
      <c r="HS105" s="247">
        <f>IF(HS$19-'様式３（療養者名簿）（⑤の場合）'!$BJ110+1&lt;=15,IF(HS$19&gt;='様式３（療養者名簿）（⑤の場合）'!$BJ110,IF(HS$19&lt;='様式３（療養者名簿）（⑤の場合）'!$BK110,1,0),0),0)</f>
        <v>0</v>
      </c>
      <c r="HT105" s="247">
        <f>IF(HT$19-'様式３（療養者名簿）（⑤の場合）'!$BJ110+1&lt;=15,IF(HT$19&gt;='様式３（療養者名簿）（⑤の場合）'!$BJ110,IF(HT$19&lt;='様式３（療養者名簿）（⑤の場合）'!$BK110,1,0),0),0)</f>
        <v>0</v>
      </c>
      <c r="HU105" s="247">
        <f>IF(HU$19-'様式３（療養者名簿）（⑤の場合）'!$BJ110+1&lt;=15,IF(HU$19&gt;='様式３（療養者名簿）（⑤の場合）'!$BJ110,IF(HU$19&lt;='様式３（療養者名簿）（⑤の場合）'!$BK110,1,0),0),0)</f>
        <v>0</v>
      </c>
      <c r="HV105" s="247">
        <f>IF(HV$19-'様式３（療養者名簿）（⑤の場合）'!$BJ110+1&lt;=15,IF(HV$19&gt;='様式３（療養者名簿）（⑤の場合）'!$BJ110,IF(HV$19&lt;='様式３（療養者名簿）（⑤の場合）'!$BK110,1,0),0),0)</f>
        <v>0</v>
      </c>
      <c r="HW105" s="247">
        <f>IF(HW$19-'様式３（療養者名簿）（⑤の場合）'!$BJ110+1&lt;=15,IF(HW$19&gt;='様式３（療養者名簿）（⑤の場合）'!$BJ110,IF(HW$19&lt;='様式３（療養者名簿）（⑤の場合）'!$BK110,1,0),0),0)</f>
        <v>0</v>
      </c>
      <c r="HX105" s="247">
        <f>IF(HX$19-'様式３（療養者名簿）（⑤の場合）'!$BJ110+1&lt;=15,IF(HX$19&gt;='様式３（療養者名簿）（⑤の場合）'!$BJ110,IF(HX$19&lt;='様式３（療養者名簿）（⑤の場合）'!$BK110,1,0),0),0)</f>
        <v>0</v>
      </c>
      <c r="HY105" s="247">
        <f>IF(HY$19-'様式３（療養者名簿）（⑤の場合）'!$BJ110+1&lt;=15,IF(HY$19&gt;='様式３（療養者名簿）（⑤の場合）'!$BJ110,IF(HY$19&lt;='様式３（療養者名簿）（⑤の場合）'!$BK110,1,0),0),0)</f>
        <v>0</v>
      </c>
      <c r="HZ105" s="247">
        <f>IF(HZ$19-'様式３（療養者名簿）（⑤の場合）'!$BJ110+1&lt;=15,IF(HZ$19&gt;='様式３（療養者名簿）（⑤の場合）'!$BJ110,IF(HZ$19&lt;='様式３（療養者名簿）（⑤の場合）'!$BK110,1,0),0),0)</f>
        <v>0</v>
      </c>
      <c r="IA105" s="247">
        <f>IF(IA$19-'様式３（療養者名簿）（⑤の場合）'!$BJ110+1&lt;=15,IF(IA$19&gt;='様式３（療養者名簿）（⑤の場合）'!$BJ110,IF(IA$19&lt;='様式３（療養者名簿）（⑤の場合）'!$BK110,1,0),0),0)</f>
        <v>0</v>
      </c>
      <c r="IB105" s="247">
        <f>IF(IB$19-'様式３（療養者名簿）（⑤の場合）'!$BJ110+1&lt;=15,IF(IB$19&gt;='様式３（療養者名簿）（⑤の場合）'!$BJ110,IF(IB$19&lt;='様式３（療養者名簿）（⑤の場合）'!$BK110,1,0),0),0)</f>
        <v>0</v>
      </c>
      <c r="IC105" s="247">
        <f>IF(IC$19-'様式３（療養者名簿）（⑤の場合）'!$BJ110+1&lt;=15,IF(IC$19&gt;='様式３（療養者名簿）（⑤の場合）'!$BJ110,IF(IC$19&lt;='様式３（療養者名簿）（⑤の場合）'!$BK110,1,0),0),0)</f>
        <v>0</v>
      </c>
      <c r="ID105" s="247">
        <f>IF(ID$19-'様式３（療養者名簿）（⑤の場合）'!$BJ110+1&lt;=15,IF(ID$19&gt;='様式３（療養者名簿）（⑤の場合）'!$BJ110,IF(ID$19&lt;='様式３（療養者名簿）（⑤の場合）'!$BK110,1,0),0),0)</f>
        <v>0</v>
      </c>
      <c r="IE105" s="247">
        <f>IF(IE$19-'様式３（療養者名簿）（⑤の場合）'!$BJ110+1&lt;=15,IF(IE$19&gt;='様式３（療養者名簿）（⑤の場合）'!$BJ110,IF(IE$19&lt;='様式３（療養者名簿）（⑤の場合）'!$BK110,1,0),0),0)</f>
        <v>0</v>
      </c>
      <c r="IF105" s="247">
        <f>IF(IF$19-'様式３（療養者名簿）（⑤の場合）'!$BJ110+1&lt;=15,IF(IF$19&gt;='様式３（療養者名簿）（⑤の場合）'!$BJ110,IF(IF$19&lt;='様式３（療養者名簿）（⑤の場合）'!$BK110,1,0),0),0)</f>
        <v>0</v>
      </c>
      <c r="IG105" s="247">
        <f>IF(IG$19-'様式３（療養者名簿）（⑤の場合）'!$BJ110+1&lt;=15,IF(IG$19&gt;='様式３（療養者名簿）（⑤の場合）'!$BJ110,IF(IG$19&lt;='様式３（療養者名簿）（⑤の場合）'!$BK110,1,0),0),0)</f>
        <v>0</v>
      </c>
      <c r="IH105" s="247">
        <f>IF(IH$19-'様式３（療養者名簿）（⑤の場合）'!$BJ110+1&lt;=15,IF(IH$19&gt;='様式３（療養者名簿）（⑤の場合）'!$BJ110,IF(IH$19&lt;='様式３（療養者名簿）（⑤の場合）'!$BK110,1,0),0),0)</f>
        <v>0</v>
      </c>
      <c r="II105" s="247">
        <f>IF(II$19-'様式３（療養者名簿）（⑤の場合）'!$BJ110+1&lt;=15,IF(II$19&gt;='様式３（療養者名簿）（⑤の場合）'!$BJ110,IF(II$19&lt;='様式３（療養者名簿）（⑤の場合）'!$BK110,1,0),0),0)</f>
        <v>0</v>
      </c>
      <c r="IJ105" s="247">
        <f>IF(IJ$19-'様式３（療養者名簿）（⑤の場合）'!$BJ110+1&lt;=15,IF(IJ$19&gt;='様式３（療養者名簿）（⑤の場合）'!$BJ110,IF(IJ$19&lt;='様式３（療養者名簿）（⑤の場合）'!$BK110,1,0),0),0)</f>
        <v>0</v>
      </c>
      <c r="IK105" s="247">
        <f>IF(IK$19-'様式３（療養者名簿）（⑤の場合）'!$BJ110+1&lt;=15,IF(IK$19&gt;='様式３（療養者名簿）（⑤の場合）'!$BJ110,IF(IK$19&lt;='様式３（療養者名簿）（⑤の場合）'!$BK110,1,0),0),0)</f>
        <v>0</v>
      </c>
      <c r="IL105" s="247">
        <f>IF(IL$19-'様式３（療養者名簿）（⑤の場合）'!$BJ110+1&lt;=15,IF(IL$19&gt;='様式３（療養者名簿）（⑤の場合）'!$BJ110,IF(IL$19&lt;='様式３（療養者名簿）（⑤の場合）'!$BK110,1,0),0),0)</f>
        <v>0</v>
      </c>
      <c r="IM105" s="247">
        <f>IF(IM$19-'様式３（療養者名簿）（⑤の場合）'!$BJ110+1&lt;=15,IF(IM$19&gt;='様式３（療養者名簿）（⑤の場合）'!$BJ110,IF(IM$19&lt;='様式３（療養者名簿）（⑤の場合）'!$BK110,1,0),0),0)</f>
        <v>0</v>
      </c>
      <c r="IN105" s="247">
        <f>IF(IN$19-'様式３（療養者名簿）（⑤の場合）'!$BJ110+1&lt;=15,IF(IN$19&gt;='様式３（療養者名簿）（⑤の場合）'!$BJ110,IF(IN$19&lt;='様式３（療養者名簿）（⑤の場合）'!$BK110,1,0),0),0)</f>
        <v>0</v>
      </c>
      <c r="IO105" s="247">
        <f>IF(IO$19-'様式３（療養者名簿）（⑤の場合）'!$BJ110+1&lt;=15,IF(IO$19&gt;='様式３（療養者名簿）（⑤の場合）'!$BJ110,IF(IO$19&lt;='様式３（療養者名簿）（⑤の場合）'!$BK110,1,0),0),0)</f>
        <v>0</v>
      </c>
      <c r="IP105" s="247">
        <f>IF(IP$19-'様式３（療養者名簿）（⑤の場合）'!$BJ110+1&lt;=15,IF(IP$19&gt;='様式３（療養者名簿）（⑤の場合）'!$BJ110,IF(IP$19&lt;='様式３（療養者名簿）（⑤の場合）'!$BK110,1,0),0),0)</f>
        <v>0</v>
      </c>
      <c r="IQ105" s="247">
        <f>IF(IQ$19-'様式３（療養者名簿）（⑤の場合）'!$BJ110+1&lt;=15,IF(IQ$19&gt;='様式３（療養者名簿）（⑤の場合）'!$BJ110,IF(IQ$19&lt;='様式３（療養者名簿）（⑤の場合）'!$BK110,1,0),0),0)</f>
        <v>0</v>
      </c>
      <c r="IR105" s="247">
        <f>IF(IR$19-'様式３（療養者名簿）（⑤の場合）'!$BJ110+1&lt;=15,IF(IR$19&gt;='様式３（療養者名簿）（⑤の場合）'!$BJ110,IF(IR$19&lt;='様式３（療養者名簿）（⑤の場合）'!$BK110,1,0),0),0)</f>
        <v>0</v>
      </c>
      <c r="IS105" s="247">
        <f>IF(IS$19-'様式３（療養者名簿）（⑤の場合）'!$BJ110+1&lt;=15,IF(IS$19&gt;='様式３（療養者名簿）（⑤の場合）'!$BJ110,IF(IS$19&lt;='様式３（療養者名簿）（⑤の場合）'!$BK110,1,0),0),0)</f>
        <v>0</v>
      </c>
      <c r="IT105" s="247">
        <f>IF(IT$19-'様式３（療養者名簿）（⑤の場合）'!$BJ110+1&lt;=15,IF(IT$19&gt;='様式３（療養者名簿）（⑤の場合）'!$BJ110,IF(IT$19&lt;='様式３（療養者名簿）（⑤の場合）'!$BK110,1,0),0),0)</f>
        <v>0</v>
      </c>
      <c r="IU105" s="247">
        <f>IF(IU$19-'様式３（療養者名簿）（⑤の場合）'!$BJ110+1&lt;=15,IF(IU$19&gt;='様式３（療養者名簿）（⑤の場合）'!$BJ110,IF(IU$19&lt;='様式３（療養者名簿）（⑤の場合）'!$BK110,1,0),0),0)</f>
        <v>0</v>
      </c>
      <c r="IV105" s="247">
        <f>IF(IV$19-'様式３（療養者名簿）（⑤の場合）'!$BJ110+1&lt;=15,IF(IV$19&gt;='様式３（療養者名簿）（⑤の場合）'!$BJ110,IF(IV$19&lt;='様式３（療養者名簿）（⑤の場合）'!$BK110,1,0),0),0)</f>
        <v>0</v>
      </c>
      <c r="IW105" s="247">
        <f>IF(IW$19-'様式３（療養者名簿）（⑤の場合）'!$BJ110+1&lt;=15,IF(IW$19&gt;='様式３（療養者名簿）（⑤の場合）'!$BJ110,IF(IW$19&lt;='様式３（療養者名簿）（⑤の場合）'!$BK110,1,0),0),0)</f>
        <v>0</v>
      </c>
      <c r="IX105" s="247">
        <f>IF(IX$19-'様式３（療養者名簿）（⑤の場合）'!$BJ110+1&lt;=15,IF(IX$19&gt;='様式３（療養者名簿）（⑤の場合）'!$BJ110,IF(IX$19&lt;='様式３（療養者名簿）（⑤の場合）'!$BK110,1,0),0),0)</f>
        <v>0</v>
      </c>
      <c r="IY105" s="247">
        <f>IF(IY$19-'様式３（療養者名簿）（⑤の場合）'!$BJ110+1&lt;=15,IF(IY$19&gt;='様式３（療養者名簿）（⑤の場合）'!$BJ110,IF(IY$19&lt;='様式３（療養者名簿）（⑤の場合）'!$BK110,1,0),0),0)</f>
        <v>0</v>
      </c>
      <c r="IZ105" s="247">
        <f>IF(IZ$19-'様式３（療養者名簿）（⑤の場合）'!$BJ110+1&lt;=15,IF(IZ$19&gt;='様式３（療養者名簿）（⑤の場合）'!$BJ110,IF(IZ$19&lt;='様式３（療養者名簿）（⑤の場合）'!$BK110,1,0),0),0)</f>
        <v>0</v>
      </c>
      <c r="JA105" s="247">
        <f>IF(JA$19-'様式３（療養者名簿）（⑤の場合）'!$BJ110+1&lt;=15,IF(JA$19&gt;='様式３（療養者名簿）（⑤の場合）'!$BJ110,IF(JA$19&lt;='様式３（療養者名簿）（⑤の場合）'!$BK110,1,0),0),0)</f>
        <v>0</v>
      </c>
      <c r="JB105" s="247">
        <f>IF(JB$19-'様式３（療養者名簿）（⑤の場合）'!$BJ110+1&lt;=15,IF(JB$19&gt;='様式３（療養者名簿）（⑤の場合）'!$BJ110,IF(JB$19&lt;='様式３（療養者名簿）（⑤の場合）'!$BK110,1,0),0),0)</f>
        <v>0</v>
      </c>
      <c r="JC105" s="247">
        <f>IF(JC$19-'様式３（療養者名簿）（⑤の場合）'!$BJ110+1&lt;=15,IF(JC$19&gt;='様式３（療養者名簿）（⑤の場合）'!$BJ110,IF(JC$19&lt;='様式３（療養者名簿）（⑤の場合）'!$BK110,1,0),0),0)</f>
        <v>0</v>
      </c>
      <c r="JD105" s="247">
        <f>IF(JD$19-'様式３（療養者名簿）（⑤の場合）'!$BJ110+1&lt;=15,IF(JD$19&gt;='様式３（療養者名簿）（⑤の場合）'!$BJ110,IF(JD$19&lt;='様式３（療養者名簿）（⑤の場合）'!$BK110,1,0),0),0)</f>
        <v>0</v>
      </c>
      <c r="JE105" s="247">
        <f>IF(JE$19-'様式３（療養者名簿）（⑤の場合）'!$BJ110+1&lt;=15,IF(JE$19&gt;='様式３（療養者名簿）（⑤の場合）'!$BJ110,IF(JE$19&lt;='様式３（療養者名簿）（⑤の場合）'!$BK110,1,0),0),0)</f>
        <v>0</v>
      </c>
      <c r="JF105" s="247">
        <f>IF(JF$19-'様式３（療養者名簿）（⑤の場合）'!$BJ110+1&lt;=15,IF(JF$19&gt;='様式３（療養者名簿）（⑤の場合）'!$BJ110,IF(JF$19&lt;='様式３（療養者名簿）（⑤の場合）'!$BK110,1,0),0),0)</f>
        <v>0</v>
      </c>
      <c r="JG105" s="247">
        <f>IF(JG$19-'様式３（療養者名簿）（⑤の場合）'!$BJ110+1&lt;=15,IF(JG$19&gt;='様式３（療養者名簿）（⑤の場合）'!$BJ110,IF(JG$19&lt;='様式３（療養者名簿）（⑤の場合）'!$BK110,1,0),0),0)</f>
        <v>0</v>
      </c>
      <c r="JH105" s="247">
        <f>IF(JH$19-'様式３（療養者名簿）（⑤の場合）'!$BJ110+1&lt;=15,IF(JH$19&gt;='様式３（療養者名簿）（⑤の場合）'!$BJ110,IF(JH$19&lt;='様式３（療養者名簿）（⑤の場合）'!$BK110,1,0),0),0)</f>
        <v>0</v>
      </c>
      <c r="JI105" s="247">
        <f>IF(JI$19-'様式３（療養者名簿）（⑤の場合）'!$BJ110+1&lt;=15,IF(JI$19&gt;='様式３（療養者名簿）（⑤の場合）'!$BJ110,IF(JI$19&lt;='様式３（療養者名簿）（⑤の場合）'!$BK110,1,0),0),0)</f>
        <v>0</v>
      </c>
      <c r="JJ105" s="247">
        <f>IF(JJ$19-'様式３（療養者名簿）（⑤の場合）'!$BJ110+1&lt;=15,IF(JJ$19&gt;='様式３（療養者名簿）（⑤の場合）'!$BJ110,IF(JJ$19&lt;='様式３（療養者名簿）（⑤の場合）'!$BK110,1,0),0),0)</f>
        <v>0</v>
      </c>
      <c r="JK105" s="247">
        <f>IF(JK$19-'様式３（療養者名簿）（⑤の場合）'!$BJ110+1&lt;=15,IF(JK$19&gt;='様式３（療養者名簿）（⑤の場合）'!$BJ110,IF(JK$19&lt;='様式３（療養者名簿）（⑤の場合）'!$BK110,1,0),0),0)</f>
        <v>0</v>
      </c>
      <c r="JL105" s="247">
        <f>IF(JL$19-'様式３（療養者名簿）（⑤の場合）'!$BJ110+1&lt;=15,IF(JL$19&gt;='様式３（療養者名簿）（⑤の場合）'!$BJ110,IF(JL$19&lt;='様式３（療養者名簿）（⑤の場合）'!$BK110,1,0),0),0)</f>
        <v>0</v>
      </c>
      <c r="JM105" s="247">
        <f>IF(JM$19-'様式３（療養者名簿）（⑤の場合）'!$BJ110+1&lt;=15,IF(JM$19&gt;='様式３（療養者名簿）（⑤の場合）'!$BJ110,IF(JM$19&lt;='様式３（療養者名簿）（⑤の場合）'!$BK110,1,0),0),0)</f>
        <v>0</v>
      </c>
      <c r="JN105" s="247">
        <f>IF(JN$19-'様式３（療養者名簿）（⑤の場合）'!$BJ110+1&lt;=15,IF(JN$19&gt;='様式３（療養者名簿）（⑤の場合）'!$BJ110,IF(JN$19&lt;='様式３（療養者名簿）（⑤の場合）'!$BK110,1,0),0),0)</f>
        <v>0</v>
      </c>
      <c r="JO105" s="247">
        <f>IF(JO$19-'様式３（療養者名簿）（⑤の場合）'!$BJ110+1&lt;=15,IF(JO$19&gt;='様式３（療養者名簿）（⑤の場合）'!$BJ110,IF(JO$19&lt;='様式３（療養者名簿）（⑤の場合）'!$BK110,1,0),0),0)</f>
        <v>0</v>
      </c>
      <c r="JP105" s="247">
        <f>IF(JP$19-'様式３（療養者名簿）（⑤の場合）'!$BJ110+1&lt;=15,IF(JP$19&gt;='様式３（療養者名簿）（⑤の場合）'!$BJ110,IF(JP$19&lt;='様式３（療養者名簿）（⑤の場合）'!$BK110,1,0),0),0)</f>
        <v>0</v>
      </c>
      <c r="JQ105" s="247">
        <f>IF(JQ$19-'様式３（療養者名簿）（⑤の場合）'!$BJ110+1&lt;=15,IF(JQ$19&gt;='様式３（療養者名簿）（⑤の場合）'!$BJ110,IF(JQ$19&lt;='様式３（療養者名簿）（⑤の場合）'!$BK110,1,0),0),0)</f>
        <v>0</v>
      </c>
      <c r="JR105" s="247">
        <f>IF(JR$19-'様式３（療養者名簿）（⑤の場合）'!$BJ110+1&lt;=15,IF(JR$19&gt;='様式３（療養者名簿）（⑤の場合）'!$BJ110,IF(JR$19&lt;='様式３（療養者名簿）（⑤の場合）'!$BK110,1,0),0),0)</f>
        <v>0</v>
      </c>
      <c r="JS105" s="247">
        <f>IF(JS$19-'様式３（療養者名簿）（⑤の場合）'!$BJ110+1&lt;=15,IF(JS$19&gt;='様式３（療養者名簿）（⑤の場合）'!$BJ110,IF(JS$19&lt;='様式３（療養者名簿）（⑤の場合）'!$BK110,1,0),0),0)</f>
        <v>0</v>
      </c>
      <c r="JT105" s="247">
        <f>IF(JT$19-'様式３（療養者名簿）（⑤の場合）'!$BJ110+1&lt;=15,IF(JT$19&gt;='様式３（療養者名簿）（⑤の場合）'!$BJ110,IF(JT$19&lt;='様式３（療養者名簿）（⑤の場合）'!$BK110,1,0),0),0)</f>
        <v>0</v>
      </c>
      <c r="JU105" s="247">
        <f>IF(JU$19-'様式３（療養者名簿）（⑤の場合）'!$BJ110+1&lt;=15,IF(JU$19&gt;='様式３（療養者名簿）（⑤の場合）'!$BJ110,IF(JU$19&lt;='様式３（療養者名簿）（⑤の場合）'!$BK110,1,0),0),0)</f>
        <v>0</v>
      </c>
      <c r="JV105" s="247">
        <f>IF(JV$19-'様式３（療養者名簿）（⑤の場合）'!$BJ110+1&lt;=15,IF(JV$19&gt;='様式３（療養者名簿）（⑤の場合）'!$BJ110,IF(JV$19&lt;='様式３（療養者名簿）（⑤の場合）'!$BK110,1,0),0),0)</f>
        <v>0</v>
      </c>
      <c r="JW105" s="247">
        <f>IF(JW$19-'様式３（療養者名簿）（⑤の場合）'!$BJ110+1&lt;=15,IF(JW$19&gt;='様式３（療養者名簿）（⑤の場合）'!$BJ110,IF(JW$19&lt;='様式３（療養者名簿）（⑤の場合）'!$BK110,1,0),0),0)</f>
        <v>0</v>
      </c>
      <c r="JX105" s="247">
        <f>IF(JX$19-'様式３（療養者名簿）（⑤の場合）'!$BJ110+1&lt;=15,IF(JX$19&gt;='様式３（療養者名簿）（⑤の場合）'!$BJ110,IF(JX$19&lt;='様式３（療養者名簿）（⑤の場合）'!$BK110,1,0),0),0)</f>
        <v>0</v>
      </c>
      <c r="JY105" s="247">
        <f>IF(JY$19-'様式３（療養者名簿）（⑤の場合）'!$BJ110+1&lt;=15,IF(JY$19&gt;='様式３（療養者名簿）（⑤の場合）'!$BJ110,IF(JY$19&lt;='様式３（療養者名簿）（⑤の場合）'!$BK110,1,0),0),0)</f>
        <v>0</v>
      </c>
      <c r="JZ105" s="247">
        <f>IF(JZ$19-'様式３（療養者名簿）（⑤の場合）'!$BJ110+1&lt;=15,IF(JZ$19&gt;='様式３（療養者名簿）（⑤の場合）'!$BJ110,IF(JZ$19&lt;='様式３（療養者名簿）（⑤の場合）'!$BK110,1,0),0),0)</f>
        <v>0</v>
      </c>
      <c r="KA105" s="247">
        <f>IF(KA$19-'様式３（療養者名簿）（⑤の場合）'!$BJ110+1&lt;=15,IF(KA$19&gt;='様式３（療養者名簿）（⑤の場合）'!$BJ110,IF(KA$19&lt;='様式３（療養者名簿）（⑤の場合）'!$BK110,1,0),0),0)</f>
        <v>0</v>
      </c>
      <c r="KB105" s="247">
        <f>IF(KB$19-'様式３（療養者名簿）（⑤の場合）'!$BJ110+1&lt;=15,IF(KB$19&gt;='様式３（療養者名簿）（⑤の場合）'!$BJ110,IF(KB$19&lt;='様式３（療養者名簿）（⑤の場合）'!$BK110,1,0),0),0)</f>
        <v>0</v>
      </c>
      <c r="KC105" s="247">
        <f>IF(KC$19-'様式３（療養者名簿）（⑤の場合）'!$BJ110+1&lt;=15,IF(KC$19&gt;='様式３（療養者名簿）（⑤の場合）'!$BJ110,IF(KC$19&lt;='様式３（療養者名簿）（⑤の場合）'!$BK110,1,0),0),0)</f>
        <v>0</v>
      </c>
      <c r="KD105" s="247">
        <f>IF(KD$19-'様式３（療養者名簿）（⑤の場合）'!$BJ110+1&lt;=15,IF(KD$19&gt;='様式３（療養者名簿）（⑤の場合）'!$BJ110,IF(KD$19&lt;='様式３（療養者名簿）（⑤の場合）'!$BK110,1,0),0),0)</f>
        <v>0</v>
      </c>
      <c r="KE105" s="247">
        <f>IF(KE$19-'様式３（療養者名簿）（⑤の場合）'!$BJ110+1&lt;=15,IF(KE$19&gt;='様式３（療養者名簿）（⑤の場合）'!$BJ110,IF(KE$19&lt;='様式３（療養者名簿）（⑤の場合）'!$BK110,1,0),0),0)</f>
        <v>0</v>
      </c>
      <c r="KF105" s="247">
        <f>IF(KF$19-'様式３（療養者名簿）（⑤の場合）'!$BJ110+1&lt;=15,IF(KF$19&gt;='様式３（療養者名簿）（⑤の場合）'!$BJ110,IF(KF$19&lt;='様式３（療養者名簿）（⑤の場合）'!$BK110,1,0),0),0)</f>
        <v>0</v>
      </c>
      <c r="KG105" s="247">
        <f>IF(KG$19-'様式３（療養者名簿）（⑤の場合）'!$BJ110+1&lt;=15,IF(KG$19&gt;='様式３（療養者名簿）（⑤の場合）'!$BJ110,IF(KG$19&lt;='様式３（療養者名簿）（⑤の場合）'!$BK110,1,0),0),0)</f>
        <v>0</v>
      </c>
      <c r="KH105" s="247">
        <f>IF(KH$19-'様式３（療養者名簿）（⑤の場合）'!$BJ110+1&lt;=15,IF(KH$19&gt;='様式３（療養者名簿）（⑤の場合）'!$BJ110,IF(KH$19&lt;='様式３（療養者名簿）（⑤の場合）'!$BK110,1,0),0),0)</f>
        <v>0</v>
      </c>
      <c r="KI105" s="247">
        <f>IF(KI$19-'様式３（療養者名簿）（⑤の場合）'!$BJ110+1&lt;=15,IF(KI$19&gt;='様式３（療養者名簿）（⑤の場合）'!$BJ110,IF(KI$19&lt;='様式３（療養者名簿）（⑤の場合）'!$BK110,1,0),0),0)</f>
        <v>0</v>
      </c>
      <c r="KJ105" s="247">
        <f>IF(KJ$19-'様式３（療養者名簿）（⑤の場合）'!$BJ110+1&lt;=15,IF(KJ$19&gt;='様式３（療養者名簿）（⑤の場合）'!$BJ110,IF(KJ$19&lt;='様式３（療養者名簿）（⑤の場合）'!$BK110,1,0),0),0)</f>
        <v>0</v>
      </c>
      <c r="KK105" s="247">
        <f>IF(KK$19-'様式３（療養者名簿）（⑤の場合）'!$BJ110+1&lt;=15,IF(KK$19&gt;='様式３（療養者名簿）（⑤の場合）'!$BJ110,IF(KK$19&lt;='様式３（療養者名簿）（⑤の場合）'!$BK110,1,0),0),0)</f>
        <v>0</v>
      </c>
      <c r="KL105" s="247">
        <f>IF(KL$19-'様式３（療養者名簿）（⑤の場合）'!$BJ110+1&lt;=15,IF(KL$19&gt;='様式３（療養者名簿）（⑤の場合）'!$BJ110,IF(KL$19&lt;='様式３（療養者名簿）（⑤の場合）'!$BK110,1,0),0),0)</f>
        <v>0</v>
      </c>
      <c r="KM105" s="247">
        <f>IF(KM$19-'様式３（療養者名簿）（⑤の場合）'!$BJ110+1&lt;=15,IF(KM$19&gt;='様式３（療養者名簿）（⑤の場合）'!$BJ110,IF(KM$19&lt;='様式３（療養者名簿）（⑤の場合）'!$BK110,1,0),0),0)</f>
        <v>0</v>
      </c>
      <c r="KN105" s="247">
        <f>IF(KN$19-'様式３（療養者名簿）（⑤の場合）'!$BJ110+1&lt;=15,IF(KN$19&gt;='様式３（療養者名簿）（⑤の場合）'!$BJ110,IF(KN$19&lt;='様式３（療養者名簿）（⑤の場合）'!$BK110,1,0),0),0)</f>
        <v>0</v>
      </c>
      <c r="KO105" s="247">
        <f>IF(KO$19-'様式３（療養者名簿）（⑤の場合）'!$BJ110+1&lt;=15,IF(KO$19&gt;='様式３（療養者名簿）（⑤の場合）'!$BJ110,IF(KO$19&lt;='様式３（療養者名簿）（⑤の場合）'!$BK110,1,0),0),0)</f>
        <v>0</v>
      </c>
      <c r="KP105" s="247">
        <f>IF(KP$19-'様式３（療養者名簿）（⑤の場合）'!$BJ110+1&lt;=15,IF(KP$19&gt;='様式３（療養者名簿）（⑤の場合）'!$BJ110,IF(KP$19&lt;='様式３（療養者名簿）（⑤の場合）'!$BK110,1,0),0),0)</f>
        <v>0</v>
      </c>
      <c r="KQ105" s="247">
        <f>IF(KQ$19-'様式３（療養者名簿）（⑤の場合）'!$BJ110+1&lt;=15,IF(KQ$19&gt;='様式３（療養者名簿）（⑤の場合）'!$BJ110,IF(KQ$19&lt;='様式３（療養者名簿）（⑤の場合）'!$BK110,1,0),0),0)</f>
        <v>0</v>
      </c>
      <c r="KR105" s="247">
        <f>IF(KR$19-'様式３（療養者名簿）（⑤の場合）'!$BJ110+1&lt;=15,IF(KR$19&gt;='様式３（療養者名簿）（⑤の場合）'!$BJ110,IF(KR$19&lt;='様式３（療養者名簿）（⑤の場合）'!$BK110,1,0),0),0)</f>
        <v>0</v>
      </c>
      <c r="KS105" s="247">
        <f>IF(KS$19-'様式３（療養者名簿）（⑤の場合）'!$BJ110+1&lt;=15,IF(KS$19&gt;='様式３（療養者名簿）（⑤の場合）'!$BJ110,IF(KS$19&lt;='様式３（療養者名簿）（⑤の場合）'!$BK110,1,0),0),0)</f>
        <v>0</v>
      </c>
      <c r="KT105" s="247">
        <f>IF(KT$19-'様式３（療養者名簿）（⑤の場合）'!$BJ110+1&lt;=15,IF(KT$19&gt;='様式３（療養者名簿）（⑤の場合）'!$BJ110,IF(KT$19&lt;='様式３（療養者名簿）（⑤の場合）'!$BK110,1,0),0),0)</f>
        <v>0</v>
      </c>
      <c r="KU105" s="247">
        <f>IF(KU$19-'様式３（療養者名簿）（⑤の場合）'!$BJ110+1&lt;=15,IF(KU$19&gt;='様式３（療養者名簿）（⑤の場合）'!$BJ110,IF(KU$19&lt;='様式３（療養者名簿）（⑤の場合）'!$BK110,1,0),0),0)</f>
        <v>0</v>
      </c>
      <c r="KV105" s="247">
        <f>IF(KV$19-'様式３（療養者名簿）（⑤の場合）'!$BJ110+1&lt;=15,IF(KV$19&gt;='様式３（療養者名簿）（⑤の場合）'!$BJ110,IF(KV$19&lt;='様式３（療養者名簿）（⑤の場合）'!$BK110,1,0),0),0)</f>
        <v>0</v>
      </c>
      <c r="KW105" s="247">
        <f>IF(KW$19-'様式３（療養者名簿）（⑤の場合）'!$BJ110+1&lt;=15,IF(KW$19&gt;='様式３（療養者名簿）（⑤の場合）'!$BJ110,IF(KW$19&lt;='様式３（療養者名簿）（⑤の場合）'!$BK110,1,0),0),0)</f>
        <v>0</v>
      </c>
      <c r="KX105" s="247">
        <f>IF(KX$19-'様式３（療養者名簿）（⑤の場合）'!$BJ110+1&lt;=15,IF(KX$19&gt;='様式３（療養者名簿）（⑤の場合）'!$BJ110,IF(KX$19&lt;='様式３（療養者名簿）（⑤の場合）'!$BK110,1,0),0),0)</f>
        <v>0</v>
      </c>
      <c r="KY105" s="247">
        <f>IF(KY$19-'様式３（療養者名簿）（⑤の場合）'!$BJ110+1&lt;=15,IF(KY$19&gt;='様式３（療養者名簿）（⑤の場合）'!$BJ110,IF(KY$19&lt;='様式３（療養者名簿）（⑤の場合）'!$BK110,1,0),0),0)</f>
        <v>0</v>
      </c>
      <c r="KZ105" s="247">
        <f>IF(KZ$19-'様式３（療養者名簿）（⑤の場合）'!$BJ110+1&lt;=15,IF(KZ$19&gt;='様式３（療養者名簿）（⑤の場合）'!$BJ110,IF(KZ$19&lt;='様式３（療養者名簿）（⑤の場合）'!$BK110,1,0),0),0)</f>
        <v>0</v>
      </c>
      <c r="LA105" s="247">
        <f>IF(LA$19-'様式３（療養者名簿）（⑤の場合）'!$BJ110+1&lt;=15,IF(LA$19&gt;='様式３（療養者名簿）（⑤の場合）'!$BJ110,IF(LA$19&lt;='様式３（療養者名簿）（⑤の場合）'!$BK110,1,0),0),0)</f>
        <v>0</v>
      </c>
      <c r="LB105" s="247">
        <f>IF(LB$19-'様式３（療養者名簿）（⑤の場合）'!$BJ110+1&lt;=15,IF(LB$19&gt;='様式３（療養者名簿）（⑤の場合）'!$BJ110,IF(LB$19&lt;='様式３（療養者名簿）（⑤の場合）'!$BK110,1,0),0),0)</f>
        <v>0</v>
      </c>
      <c r="LC105" s="247">
        <f>IF(LC$19-'様式３（療養者名簿）（⑤の場合）'!$BJ110+1&lt;=15,IF(LC$19&gt;='様式３（療養者名簿）（⑤の場合）'!$BJ110,IF(LC$19&lt;='様式３（療養者名簿）（⑤の場合）'!$BK110,1,0),0),0)</f>
        <v>0</v>
      </c>
      <c r="LD105" s="247">
        <f>IF(LD$19-'様式３（療養者名簿）（⑤の場合）'!$BJ110+1&lt;=15,IF(LD$19&gt;='様式３（療養者名簿）（⑤の場合）'!$BJ110,IF(LD$19&lt;='様式３（療養者名簿）（⑤の場合）'!$BK110,1,0),0),0)</f>
        <v>0</v>
      </c>
      <c r="LE105" s="247">
        <f>IF(LE$19-'様式３（療養者名簿）（⑤の場合）'!$BJ110+1&lt;=15,IF(LE$19&gt;='様式３（療養者名簿）（⑤の場合）'!$BJ110,IF(LE$19&lt;='様式３（療養者名簿）（⑤の場合）'!$BK110,1,0),0),0)</f>
        <v>0</v>
      </c>
      <c r="LF105" s="247">
        <f>IF(LF$19-'様式３（療養者名簿）（⑤の場合）'!$BJ110+1&lt;=15,IF(LF$19&gt;='様式３（療養者名簿）（⑤の場合）'!$BJ110,IF(LF$19&lt;='様式３（療養者名簿）（⑤の場合）'!$BK110,1,0),0),0)</f>
        <v>0</v>
      </c>
      <c r="LG105" s="247">
        <f>IF(LG$19-'様式３（療養者名簿）（⑤の場合）'!$BJ110+1&lt;=15,IF(LG$19&gt;='様式３（療養者名簿）（⑤の場合）'!$BJ110,IF(LG$19&lt;='様式３（療養者名簿）（⑤の場合）'!$BK110,1,0),0),0)</f>
        <v>0</v>
      </c>
      <c r="LH105" s="247">
        <f>IF(LH$19-'様式３（療養者名簿）（⑤の場合）'!$BJ110+1&lt;=15,IF(LH$19&gt;='様式３（療養者名簿）（⑤の場合）'!$BJ110,IF(LH$19&lt;='様式３（療養者名簿）（⑤の場合）'!$BK110,1,0),0),0)</f>
        <v>0</v>
      </c>
      <c r="LI105" s="247">
        <f>IF(LI$19-'様式３（療養者名簿）（⑤の場合）'!$BJ110+1&lt;=15,IF(LI$19&gt;='様式３（療養者名簿）（⑤の場合）'!$BJ110,IF(LI$19&lt;='様式３（療養者名簿）（⑤の場合）'!$BK110,1,0),0),0)</f>
        <v>0</v>
      </c>
      <c r="LJ105" s="247">
        <f>IF(LJ$19-'様式３（療養者名簿）（⑤の場合）'!$BJ110+1&lt;=15,IF(LJ$19&gt;='様式３（療養者名簿）（⑤の場合）'!$BJ110,IF(LJ$19&lt;='様式３（療養者名簿）（⑤の場合）'!$BK110,1,0),0),0)</f>
        <v>0</v>
      </c>
      <c r="LK105" s="247">
        <f>IF(LK$19-'様式３（療養者名簿）（⑤の場合）'!$BJ110+1&lt;=15,IF(LK$19&gt;='様式３（療養者名簿）（⑤の場合）'!$BJ110,IF(LK$19&lt;='様式３（療養者名簿）（⑤の場合）'!$BK110,1,0),0),0)</f>
        <v>0</v>
      </c>
      <c r="LL105" s="247">
        <f>IF(LL$19-'様式３（療養者名簿）（⑤の場合）'!$BJ110+1&lt;=15,IF(LL$19&gt;='様式３（療養者名簿）（⑤の場合）'!$BJ110,IF(LL$19&lt;='様式３（療養者名簿）（⑤の場合）'!$BK110,1,0),0),0)</f>
        <v>0</v>
      </c>
      <c r="LM105" s="247">
        <f>IF(LM$19-'様式３（療養者名簿）（⑤の場合）'!$BJ110+1&lt;=15,IF(LM$19&gt;='様式３（療養者名簿）（⑤の場合）'!$BJ110,IF(LM$19&lt;='様式３（療養者名簿）（⑤の場合）'!$BK110,1,0),0),0)</f>
        <v>0</v>
      </c>
      <c r="LN105" s="247">
        <f>IF(LN$19-'様式３（療養者名簿）（⑤の場合）'!$BJ110+1&lt;=15,IF(LN$19&gt;='様式３（療養者名簿）（⑤の場合）'!$BJ110,IF(LN$19&lt;='様式３（療養者名簿）（⑤の場合）'!$BK110,1,0),0),0)</f>
        <v>0</v>
      </c>
      <c r="LO105" s="247">
        <f>IF(LO$19-'様式３（療養者名簿）（⑤の場合）'!$BJ110+1&lt;=15,IF(LO$19&gt;='様式３（療養者名簿）（⑤の場合）'!$BJ110,IF(LO$19&lt;='様式３（療養者名簿）（⑤の場合）'!$BK110,1,0),0),0)</f>
        <v>0</v>
      </c>
      <c r="LP105" s="247">
        <f>IF(LP$19-'様式３（療養者名簿）（⑤の場合）'!$BJ110+1&lt;=15,IF(LP$19&gt;='様式３（療養者名簿）（⑤の場合）'!$BJ110,IF(LP$19&lt;='様式３（療養者名簿）（⑤の場合）'!$BK110,1,0),0),0)</f>
        <v>0</v>
      </c>
      <c r="LQ105" s="247">
        <f>IF(LQ$19-'様式３（療養者名簿）（⑤の場合）'!$BJ110+1&lt;=15,IF(LQ$19&gt;='様式３（療養者名簿）（⑤の場合）'!$BJ110,IF(LQ$19&lt;='様式３（療養者名簿）（⑤の場合）'!$BK110,1,0),0),0)</f>
        <v>0</v>
      </c>
      <c r="LR105" s="247">
        <f>IF(LR$19-'様式３（療養者名簿）（⑤の場合）'!$BJ110+1&lt;=15,IF(LR$19&gt;='様式３（療養者名簿）（⑤の場合）'!$BJ110,IF(LR$19&lt;='様式３（療養者名簿）（⑤の場合）'!$BK110,1,0),0),0)</f>
        <v>0</v>
      </c>
      <c r="LS105" s="247">
        <f>IF(LS$19-'様式３（療養者名簿）（⑤の場合）'!$BJ110+1&lt;=15,IF(LS$19&gt;='様式３（療養者名簿）（⑤の場合）'!$BJ110,IF(LS$19&lt;='様式３（療養者名簿）（⑤の場合）'!$BK110,1,0),0),0)</f>
        <v>0</v>
      </c>
      <c r="LT105" s="247">
        <f>IF(LT$19-'様式３（療養者名簿）（⑤の場合）'!$BJ110+1&lt;=15,IF(LT$19&gt;='様式３（療養者名簿）（⑤の場合）'!$BJ110,IF(LT$19&lt;='様式３（療養者名簿）（⑤の場合）'!$BK110,1,0),0),0)</f>
        <v>0</v>
      </c>
      <c r="LU105" s="247">
        <f>IF(LU$19-'様式３（療養者名簿）（⑤の場合）'!$BJ110+1&lt;=15,IF(LU$19&gt;='様式３（療養者名簿）（⑤の場合）'!$BJ110,IF(LU$19&lt;='様式３（療養者名簿）（⑤の場合）'!$BK110,1,0),0),0)</f>
        <v>0</v>
      </c>
      <c r="LV105" s="247">
        <f>IF(LV$19-'様式３（療養者名簿）（⑤の場合）'!$BJ110+1&lt;=15,IF(LV$19&gt;='様式３（療養者名簿）（⑤の場合）'!$BJ110,IF(LV$19&lt;='様式３（療養者名簿）（⑤の場合）'!$BK110,1,0),0),0)</f>
        <v>0</v>
      </c>
      <c r="LW105" s="247">
        <f>IF(LW$19-'様式３（療養者名簿）（⑤の場合）'!$BJ110+1&lt;=15,IF(LW$19&gt;='様式３（療養者名簿）（⑤の場合）'!$BJ110,IF(LW$19&lt;='様式３（療養者名簿）（⑤の場合）'!$BK110,1,0),0),0)</f>
        <v>0</v>
      </c>
      <c r="LX105" s="247">
        <f>IF(LX$19-'様式３（療養者名簿）（⑤の場合）'!$BJ110+1&lt;=15,IF(LX$19&gt;='様式３（療養者名簿）（⑤の場合）'!$BJ110,IF(LX$19&lt;='様式３（療養者名簿）（⑤の場合）'!$BK110,1,0),0),0)</f>
        <v>0</v>
      </c>
      <c r="LY105" s="247">
        <f>IF(LY$19-'様式３（療養者名簿）（⑤の場合）'!$BJ110+1&lt;=15,IF(LY$19&gt;='様式３（療養者名簿）（⑤の場合）'!$BJ110,IF(LY$19&lt;='様式３（療養者名簿）（⑤の場合）'!$BK110,1,0),0),0)</f>
        <v>0</v>
      </c>
      <c r="LZ105" s="247">
        <f>IF(LZ$19-'様式３（療養者名簿）（⑤の場合）'!$BJ110+1&lt;=15,IF(LZ$19&gt;='様式３（療養者名簿）（⑤の場合）'!$BJ110,IF(LZ$19&lt;='様式３（療養者名簿）（⑤の場合）'!$BK110,1,0),0),0)</f>
        <v>0</v>
      </c>
      <c r="MA105" s="247">
        <f>IF(MA$19-'様式３（療養者名簿）（⑤の場合）'!$BJ110+1&lt;=15,IF(MA$19&gt;='様式３（療養者名簿）（⑤の場合）'!$BJ110,IF(MA$19&lt;='様式３（療養者名簿）（⑤の場合）'!$BK110,1,0),0),0)</f>
        <v>0</v>
      </c>
      <c r="MB105" s="247">
        <f>IF(MB$19-'様式３（療養者名簿）（⑤の場合）'!$BJ110+1&lt;=15,IF(MB$19&gt;='様式３（療養者名簿）（⑤の場合）'!$BJ110,IF(MB$19&lt;='様式３（療養者名簿）（⑤の場合）'!$BK110,1,0),0),0)</f>
        <v>0</v>
      </c>
      <c r="MC105" s="247">
        <f>IF(MC$19-'様式３（療養者名簿）（⑤の場合）'!$BJ110+1&lt;=15,IF(MC$19&gt;='様式３（療養者名簿）（⑤の場合）'!$BJ110,IF(MC$19&lt;='様式３（療養者名簿）（⑤の場合）'!$BK110,1,0),0),0)</f>
        <v>0</v>
      </c>
      <c r="MD105" s="247">
        <f>IF(MD$19-'様式３（療養者名簿）（⑤の場合）'!$BJ110+1&lt;=15,IF(MD$19&gt;='様式３（療養者名簿）（⑤の場合）'!$BJ110,IF(MD$19&lt;='様式３（療養者名簿）（⑤の場合）'!$BK110,1,0),0),0)</f>
        <v>0</v>
      </c>
      <c r="ME105" s="247">
        <f>IF(ME$19-'様式３（療養者名簿）（⑤の場合）'!$BJ110+1&lt;=15,IF(ME$19&gt;='様式３（療養者名簿）（⑤の場合）'!$BJ110,IF(ME$19&lt;='様式３（療養者名簿）（⑤の場合）'!$BK110,1,0),0),0)</f>
        <v>0</v>
      </c>
      <c r="MF105" s="247">
        <f>IF(MF$19-'様式３（療養者名簿）（⑤の場合）'!$BJ110+1&lt;=15,IF(MF$19&gt;='様式３（療養者名簿）（⑤の場合）'!$BJ110,IF(MF$19&lt;='様式３（療養者名簿）（⑤の場合）'!$BK110,1,0),0),0)</f>
        <v>0</v>
      </c>
      <c r="MG105" s="247">
        <f>IF(MG$19-'様式３（療養者名簿）（⑤の場合）'!$BJ110+1&lt;=15,IF(MG$19&gt;='様式３（療養者名簿）（⑤の場合）'!$BJ110,IF(MG$19&lt;='様式３（療養者名簿）（⑤の場合）'!$BK110,1,0),0),0)</f>
        <v>0</v>
      </c>
      <c r="MH105" s="247">
        <f>IF(MH$19-'様式３（療養者名簿）（⑤の場合）'!$BJ110+1&lt;=15,IF(MH$19&gt;='様式３（療養者名簿）（⑤の場合）'!$BJ110,IF(MH$19&lt;='様式３（療養者名簿）（⑤の場合）'!$BK110,1,0),0),0)</f>
        <v>0</v>
      </c>
      <c r="MI105" s="247">
        <f>IF(MI$19-'様式３（療養者名簿）（⑤の場合）'!$BJ110+1&lt;=15,IF(MI$19&gt;='様式３（療養者名簿）（⑤の場合）'!$BJ110,IF(MI$19&lt;='様式３（療養者名簿）（⑤の場合）'!$BK110,1,0),0),0)</f>
        <v>0</v>
      </c>
      <c r="MJ105" s="247">
        <f>IF(MJ$19-'様式３（療養者名簿）（⑤の場合）'!$BJ110+1&lt;=15,IF(MJ$19&gt;='様式３（療養者名簿）（⑤の場合）'!$BJ110,IF(MJ$19&lt;='様式３（療養者名簿）（⑤の場合）'!$BK110,1,0),0),0)</f>
        <v>0</v>
      </c>
      <c r="MK105" s="247">
        <f>IF(MK$19-'様式３（療養者名簿）（⑤の場合）'!$BJ110+1&lt;=15,IF(MK$19&gt;='様式３（療養者名簿）（⑤の場合）'!$BJ110,IF(MK$19&lt;='様式３（療養者名簿）（⑤の場合）'!$BK110,1,0),0),0)</f>
        <v>0</v>
      </c>
      <c r="ML105" s="247">
        <f>IF(ML$19-'様式３（療養者名簿）（⑤の場合）'!$BJ110+1&lt;=15,IF(ML$19&gt;='様式３（療養者名簿）（⑤の場合）'!$BJ110,IF(ML$19&lt;='様式３（療養者名簿）（⑤の場合）'!$BK110,1,0),0),0)</f>
        <v>0</v>
      </c>
      <c r="MM105" s="247">
        <f>IF(MM$19-'様式３（療養者名簿）（⑤の場合）'!$BJ110+1&lt;=15,IF(MM$19&gt;='様式３（療養者名簿）（⑤の場合）'!$BJ110,IF(MM$19&lt;='様式３（療養者名簿）（⑤の場合）'!$BK110,1,0),0),0)</f>
        <v>0</v>
      </c>
      <c r="MN105" s="247">
        <f>IF(MN$19-'様式３（療養者名簿）（⑤の場合）'!$BJ110+1&lt;=15,IF(MN$19&gt;='様式３（療養者名簿）（⑤の場合）'!$BJ110,IF(MN$19&lt;='様式３（療養者名簿）（⑤の場合）'!$BK110,1,0),0),0)</f>
        <v>0</v>
      </c>
      <c r="MO105" s="247">
        <f>IF(MO$19-'様式３（療養者名簿）（⑤の場合）'!$BJ110+1&lt;=15,IF(MO$19&gt;='様式３（療養者名簿）（⑤の場合）'!$BJ110,IF(MO$19&lt;='様式３（療養者名簿）（⑤の場合）'!$BK110,1,0),0),0)</f>
        <v>0</v>
      </c>
      <c r="MP105" s="247">
        <f>IF(MP$19-'様式３（療養者名簿）（⑤の場合）'!$BJ110+1&lt;=15,IF(MP$19&gt;='様式３（療養者名簿）（⑤の場合）'!$BJ110,IF(MP$19&lt;='様式３（療養者名簿）（⑤の場合）'!$BK110,1,0),0),0)</f>
        <v>0</v>
      </c>
      <c r="MQ105" s="247">
        <f>IF(MQ$19-'様式３（療養者名簿）（⑤の場合）'!$BJ110+1&lt;=15,IF(MQ$19&gt;='様式３（療養者名簿）（⑤の場合）'!$BJ110,IF(MQ$19&lt;='様式３（療養者名簿）（⑤の場合）'!$BK110,1,0),0),0)</f>
        <v>0</v>
      </c>
      <c r="MR105" s="247">
        <f>IF(MR$19-'様式３（療養者名簿）（⑤の場合）'!$BJ110+1&lt;=15,IF(MR$19&gt;='様式３（療養者名簿）（⑤の場合）'!$BJ110,IF(MR$19&lt;='様式３（療養者名簿）（⑤の場合）'!$BK110,1,0),0),0)</f>
        <v>0</v>
      </c>
      <c r="MS105" s="247">
        <f>IF(MS$19-'様式３（療養者名簿）（⑤の場合）'!$BJ110+1&lt;=15,IF(MS$19&gt;='様式３（療養者名簿）（⑤の場合）'!$BJ110,IF(MS$19&lt;='様式３（療養者名簿）（⑤の場合）'!$BK110,1,0),0),0)</f>
        <v>0</v>
      </c>
      <c r="MT105" s="247">
        <f>IF(MT$19-'様式３（療養者名簿）（⑤の場合）'!$BJ110+1&lt;=15,IF(MT$19&gt;='様式３（療養者名簿）（⑤の場合）'!$BJ110,IF(MT$19&lt;='様式３（療養者名簿）（⑤の場合）'!$BK110,1,0),0),0)</f>
        <v>0</v>
      </c>
      <c r="MU105" s="247">
        <f>IF(MU$19-'様式３（療養者名簿）（⑤の場合）'!$BJ110+1&lt;=15,IF(MU$19&gt;='様式３（療養者名簿）（⑤の場合）'!$BJ110,IF(MU$19&lt;='様式３（療養者名簿）（⑤の場合）'!$BK110,1,0),0),0)</f>
        <v>0</v>
      </c>
      <c r="MV105" s="247">
        <f>IF(MV$19-'様式３（療養者名簿）（⑤の場合）'!$BJ110+1&lt;=15,IF(MV$19&gt;='様式３（療養者名簿）（⑤の場合）'!$BJ110,IF(MV$19&lt;='様式３（療養者名簿）（⑤の場合）'!$BK110,1,0),0),0)</f>
        <v>0</v>
      </c>
      <c r="MW105" s="247">
        <f>IF(MW$19-'様式３（療養者名簿）（⑤の場合）'!$BJ110+1&lt;=15,IF(MW$19&gt;='様式３（療養者名簿）（⑤の場合）'!$BJ110,IF(MW$19&lt;='様式３（療養者名簿）（⑤の場合）'!$BK110,1,0),0),0)</f>
        <v>0</v>
      </c>
      <c r="MX105" s="247">
        <f>IF(MX$19-'様式３（療養者名簿）（⑤の場合）'!$BJ110+1&lt;=15,IF(MX$19&gt;='様式３（療養者名簿）（⑤の場合）'!$BJ110,IF(MX$19&lt;='様式３（療養者名簿）（⑤の場合）'!$BK110,1,0),0),0)</f>
        <v>0</v>
      </c>
      <c r="MY105" s="247">
        <f>IF(MY$19-'様式３（療養者名簿）（⑤の場合）'!$BJ110+1&lt;=15,IF(MY$19&gt;='様式３（療養者名簿）（⑤の場合）'!$BJ110,IF(MY$19&lt;='様式３（療養者名簿）（⑤の場合）'!$BK110,1,0),0),0)</f>
        <v>0</v>
      </c>
      <c r="MZ105" s="247">
        <f>IF(MZ$19-'様式３（療養者名簿）（⑤の場合）'!$BJ110+1&lt;=15,IF(MZ$19&gt;='様式３（療養者名簿）（⑤の場合）'!$BJ110,IF(MZ$19&lt;='様式３（療養者名簿）（⑤の場合）'!$BK110,1,0),0),0)</f>
        <v>0</v>
      </c>
      <c r="NA105" s="247">
        <f>IF(NA$19-'様式３（療養者名簿）（⑤の場合）'!$BJ110+1&lt;=15,IF(NA$19&gt;='様式３（療養者名簿）（⑤の場合）'!$BJ110,IF(NA$19&lt;='様式３（療養者名簿）（⑤の場合）'!$BK110,1,0),0),0)</f>
        <v>0</v>
      </c>
      <c r="NB105" s="247">
        <f>IF(NB$19-'様式３（療養者名簿）（⑤の場合）'!$BJ110+1&lt;=15,IF(NB$19&gt;='様式３（療養者名簿）（⑤の場合）'!$BJ110,IF(NB$19&lt;='様式３（療養者名簿）（⑤の場合）'!$BK110,1,0),0),0)</f>
        <v>0</v>
      </c>
      <c r="NC105" s="248">
        <f>IF(NC$19-'様式３（療養者名簿）（⑤の場合）'!$BJ110+1&lt;=15,IF(NC$19&gt;='様式３（療養者名簿）（⑤の場合）'!$BJ110,IF(NC$19&lt;='様式３（療養者名簿）（⑤の場合）'!$BK110,1,0),0),0)</f>
        <v>0</v>
      </c>
      <c r="ND105" s="248">
        <f>IF(ND$19-'様式３（療養者名簿）（⑤の場合）'!$BJ110+1&lt;=15,IF(ND$19&gt;='様式３（療養者名簿）（⑤の場合）'!$BJ110,IF(ND$19&lt;='様式３（療養者名簿）（⑤の場合）'!$BK110,1,0),0),0)</f>
        <v>0</v>
      </c>
      <c r="NE105" s="248">
        <f>IF(NE$19-'様式３（療養者名簿）（⑤の場合）'!$BJ110+1&lt;=15,IF(NE$19&gt;='様式３（療養者名簿）（⑤の場合）'!$BJ110,IF(NE$19&lt;='様式３（療養者名簿）（⑤の場合）'!$BK110,1,0),0),0)</f>
        <v>0</v>
      </c>
      <c r="NF105" s="248">
        <f>IF(NF$19-'様式３（療養者名簿）（⑤の場合）'!$BJ110+1&lt;=15,IF(NF$19&gt;='様式３（療養者名簿）（⑤の場合）'!$BJ110,IF(NF$19&lt;='様式３（療養者名簿）（⑤の場合）'!$BK110,1,0),0),0)</f>
        <v>0</v>
      </c>
      <c r="NG105" s="248">
        <f>IF(NG$19-'様式３（療養者名簿）（⑤の場合）'!$BJ110+1&lt;=15,IF(NG$19&gt;='様式３（療養者名簿）（⑤の場合）'!$BJ110,IF(NG$19&lt;='様式３（療養者名簿）（⑤の場合）'!$BK110,1,0),0),0)</f>
        <v>0</v>
      </c>
      <c r="NH105" s="248">
        <f>IF(NH$19-'様式３（療養者名簿）（⑤の場合）'!$BJ110+1&lt;=15,IF(NH$19&gt;='様式３（療養者名簿）（⑤の場合）'!$BJ110,IF(NH$19&lt;='様式３（療養者名簿）（⑤の場合）'!$BK110,1,0),0),0)</f>
        <v>0</v>
      </c>
      <c r="NI105" s="248">
        <f>IF(NI$19-'様式３（療養者名簿）（⑤の場合）'!$BJ110+1&lt;=15,IF(NI$19&gt;='様式３（療養者名簿）（⑤の場合）'!$BJ110,IF(NI$19&lt;='様式３（療養者名簿）（⑤の場合）'!$BK110,1,0),0),0)</f>
        <v>0</v>
      </c>
      <c r="NJ105" s="248">
        <f>IF(NJ$19-'様式３（療養者名簿）（⑤の場合）'!$BJ110+1&lt;=15,IF(NJ$19&gt;='様式３（療養者名簿）（⑤の場合）'!$BJ110,IF(NJ$19&lt;='様式３（療養者名簿）（⑤の場合）'!$BK110,1,0),0),0)</f>
        <v>0</v>
      </c>
      <c r="NK105" s="248">
        <f>IF(NK$19-'様式３（療養者名簿）（⑤の場合）'!$BJ110+1&lt;=15,IF(NK$19&gt;='様式３（療養者名簿）（⑤の場合）'!$BJ110,IF(NK$19&lt;='様式３（療養者名簿）（⑤の場合）'!$BK110,1,0),0),0)</f>
        <v>0</v>
      </c>
      <c r="NL105" s="248">
        <f>IF(NL$19-'様式３（療養者名簿）（⑤の場合）'!$BJ110+1&lt;=15,IF(NL$19&gt;='様式３（療養者名簿）（⑤の場合）'!$BJ110,IF(NL$19&lt;='様式３（療養者名簿）（⑤の場合）'!$BK110,1,0),0),0)</f>
        <v>0</v>
      </c>
      <c r="NM105" s="248">
        <f>IF(NM$19-'様式３（療養者名簿）（⑤の場合）'!$BJ110+1&lt;=15,IF(NM$19&gt;='様式３（療養者名簿）（⑤の場合）'!$BJ110,IF(NM$19&lt;='様式３（療養者名簿）（⑤の場合）'!$BK110,1,0),0),0)</f>
        <v>0</v>
      </c>
      <c r="NN105" s="248">
        <f>IF(NN$19-'様式３（療養者名簿）（⑤の場合）'!$BJ110+1&lt;=15,IF(NN$19&gt;='様式３（療養者名簿）（⑤の場合）'!$BJ110,IF(NN$19&lt;='様式３（療養者名簿）（⑤の場合）'!$BK110,1,0),0),0)</f>
        <v>0</v>
      </c>
      <c r="NO105" s="248">
        <f>IF(NO$19-'様式３（療養者名簿）（⑤の場合）'!$BJ110+1&lt;=15,IF(NO$19&gt;='様式３（療養者名簿）（⑤の場合）'!$BJ110,IF(NO$19&lt;='様式３（療養者名簿）（⑤の場合）'!$BK110,1,0),0),0)</f>
        <v>0</v>
      </c>
      <c r="NP105" s="248">
        <f>IF(NP$19-'様式３（療養者名簿）（⑤の場合）'!$BJ110+1&lt;=15,IF(NP$19&gt;='様式３（療養者名簿）（⑤の場合）'!$BJ110,IF(NP$19&lt;='様式３（療養者名簿）（⑤の場合）'!$BK110,1,0),0),0)</f>
        <v>0</v>
      </c>
      <c r="NQ105" s="248">
        <f>IF(NQ$19-'様式３（療養者名簿）（⑤の場合）'!$BJ110+1&lt;=15,IF(NQ$19&gt;='様式３（療養者名簿）（⑤の場合）'!$BJ110,IF(NQ$19&lt;='様式３（療養者名簿）（⑤の場合）'!$BK110,1,0),0),0)</f>
        <v>0</v>
      </c>
      <c r="NR105" s="248">
        <f>IF(NR$19-'様式３（療養者名簿）（⑤の場合）'!$BJ110+1&lt;=15,IF(NR$19&gt;='様式３（療養者名簿）（⑤の場合）'!$BJ110,IF(NR$19&lt;='様式３（療養者名簿）（⑤の場合）'!$BK110,1,0),0),0)</f>
        <v>0</v>
      </c>
      <c r="NS105" s="248">
        <f>IF(NS$19-'様式３（療養者名簿）（⑤の場合）'!$BJ110+1&lt;=15,IF(NS$19&gt;='様式３（療養者名簿）（⑤の場合）'!$BJ110,IF(NS$19&lt;='様式３（療養者名簿）（⑤の場合）'!$BK110,1,0),0),0)</f>
        <v>0</v>
      </c>
      <c r="NT105" s="248">
        <f>IF(NT$19-'様式３（療養者名簿）（⑤の場合）'!$BJ110+1&lt;=15,IF(NT$19&gt;='様式３（療養者名簿）（⑤の場合）'!$BJ110,IF(NT$19&lt;='様式３（療養者名簿）（⑤の場合）'!$BK110,1,0),0),0)</f>
        <v>0</v>
      </c>
      <c r="NU105" s="248">
        <f>IF(NU$19-'様式３（療養者名簿）（⑤の場合）'!$BJ110+1&lt;=15,IF(NU$19&gt;='様式３（療養者名簿）（⑤の場合）'!$BJ110,IF(NU$19&lt;='様式３（療養者名簿）（⑤の場合）'!$BK110,1,0),0),0)</f>
        <v>0</v>
      </c>
      <c r="NV105" s="248">
        <f>IF(NV$19-'様式３（療養者名簿）（⑤の場合）'!$BJ110+1&lt;=15,IF(NV$19&gt;='様式３（療養者名簿）（⑤の場合）'!$BJ110,IF(NV$19&lt;='様式３（療養者名簿）（⑤の場合）'!$BK110,1,0),0),0)</f>
        <v>0</v>
      </c>
      <c r="NW105" s="248">
        <f>IF(NW$19-'様式３（療養者名簿）（⑤の場合）'!$BJ110+1&lt;=15,IF(NW$19&gt;='様式３（療養者名簿）（⑤の場合）'!$BJ110,IF(NW$19&lt;='様式３（療養者名簿）（⑤の場合）'!$BK110,1,0),0),0)</f>
        <v>0</v>
      </c>
      <c r="NX105" s="248">
        <f>IF(NX$19-'様式３（療養者名簿）（⑤の場合）'!$BJ110+1&lt;=15,IF(NX$19&gt;='様式３（療養者名簿）（⑤の場合）'!$BJ110,IF(NX$19&lt;='様式３（療養者名簿）（⑤の場合）'!$BK110,1,0),0),0)</f>
        <v>0</v>
      </c>
      <c r="NY105" s="248">
        <f>IF(NY$19-'様式３（療養者名簿）（⑤の場合）'!$BJ110+1&lt;=15,IF(NY$19&gt;='様式３（療養者名簿）（⑤の場合）'!$BJ110,IF(NY$19&lt;='様式３（療養者名簿）（⑤の場合）'!$BK110,1,0),0),0)</f>
        <v>0</v>
      </c>
      <c r="NZ105" s="248">
        <f>IF(NZ$19-'様式３（療養者名簿）（⑤の場合）'!$BJ110+1&lt;=15,IF(NZ$19&gt;='様式３（療養者名簿）（⑤の場合）'!$BJ110,IF(NZ$19&lt;='様式３（療養者名簿）（⑤の場合）'!$BK110,1,0),0),0)</f>
        <v>0</v>
      </c>
      <c r="OA105" s="248">
        <f>IF(OA$19-'様式３（療養者名簿）（⑤の場合）'!$BJ110+1&lt;=15,IF(OA$19&gt;='様式３（療養者名簿）（⑤の場合）'!$BJ110,IF(OA$19&lt;='様式３（療養者名簿）（⑤の場合）'!$BK110,1,0),0),0)</f>
        <v>0</v>
      </c>
      <c r="OB105" s="248">
        <f>IF(OB$19-'様式３（療養者名簿）（⑤の場合）'!$BJ110+1&lt;=15,IF(OB$19&gt;='様式３（療養者名簿）（⑤の場合）'!$BJ110,IF(OB$19&lt;='様式３（療養者名簿）（⑤の場合）'!$BK110,1,0),0),0)</f>
        <v>0</v>
      </c>
      <c r="OC105" s="248">
        <f>IF(OC$19-'様式３（療養者名簿）（⑤の場合）'!$BJ110+1&lt;=15,IF(OC$19&gt;='様式３（療養者名簿）（⑤の場合）'!$BJ110,IF(OC$19&lt;='様式３（療養者名簿）（⑤の場合）'!$BK110,1,0),0),0)</f>
        <v>0</v>
      </c>
      <c r="OD105" s="248">
        <f>IF(OD$19-'様式３（療養者名簿）（⑤の場合）'!$BJ110+1&lt;=15,IF(OD$19&gt;='様式３（療養者名簿）（⑤の場合）'!$BJ110,IF(OD$19&lt;='様式３（療養者名簿）（⑤の場合）'!$BK110,1,0),0),0)</f>
        <v>0</v>
      </c>
      <c r="OE105" s="248">
        <f>IF(OE$19-'様式３（療養者名簿）（⑤の場合）'!$BJ110+1&lt;=15,IF(OE$19&gt;='様式３（療養者名簿）（⑤の場合）'!$BJ110,IF(OE$19&lt;='様式３（療養者名簿）（⑤の場合）'!$BK110,1,0),0),0)</f>
        <v>0</v>
      </c>
      <c r="OF105" s="248">
        <f>IF(OF$19-'様式３（療養者名簿）（⑤の場合）'!$BJ110+1&lt;=15,IF(OF$19&gt;='様式３（療養者名簿）（⑤の場合）'!$BJ110,IF(OF$19&lt;='様式３（療養者名簿）（⑤の場合）'!$BK110,1,0),0),0)</f>
        <v>0</v>
      </c>
      <c r="OG105" s="248">
        <f>IF(OG$19-'様式３（療養者名簿）（⑤の場合）'!$BJ110+1&lt;=15,IF(OG$19&gt;='様式３（療養者名簿）（⑤の場合）'!$BJ110,IF(OG$19&lt;='様式３（療養者名簿）（⑤の場合）'!$BK110,1,0),0),0)</f>
        <v>0</v>
      </c>
      <c r="OH105" s="248">
        <f>IF(OH$19-'様式３（療養者名簿）（⑤の場合）'!$BJ110+1&lt;=15,IF(OH$19&gt;='様式３（療養者名簿）（⑤の場合）'!$BJ110,IF(OH$19&lt;='様式３（療養者名簿）（⑤の場合）'!$BK110,1,0),0),0)</f>
        <v>0</v>
      </c>
      <c r="OI105" s="248">
        <f>IF(OI$19-'様式３（療養者名簿）（⑤の場合）'!$BJ110+1&lt;=15,IF(OI$19&gt;='様式３（療養者名簿）（⑤の場合）'!$BJ110,IF(OI$19&lt;='様式３（療養者名簿）（⑤の場合）'!$BK110,1,0),0),0)</f>
        <v>0</v>
      </c>
      <c r="OJ105" s="248">
        <f>IF(OJ$19-'様式３（療養者名簿）（⑤の場合）'!$BJ110+1&lt;=15,IF(OJ$19&gt;='様式３（療養者名簿）（⑤の場合）'!$BJ110,IF(OJ$19&lt;='様式３（療養者名簿）（⑤の場合）'!$BK110,1,0),0),0)</f>
        <v>0</v>
      </c>
      <c r="OK105" s="248">
        <f>IF(OK$19-'様式３（療養者名簿）（⑤の場合）'!$BJ110+1&lt;=15,IF(OK$19&gt;='様式３（療養者名簿）（⑤の場合）'!$BJ110,IF(OK$19&lt;='様式３（療養者名簿）（⑤の場合）'!$BK110,1,0),0),0)</f>
        <v>0</v>
      </c>
      <c r="OL105" s="248">
        <f>IF(OL$19-'様式３（療養者名簿）（⑤の場合）'!$BJ110+1&lt;=15,IF(OL$19&gt;='様式３（療養者名簿）（⑤の場合）'!$BJ110,IF(OL$19&lt;='様式３（療養者名簿）（⑤の場合）'!$BK110,1,0),0),0)</f>
        <v>0</v>
      </c>
      <c r="OM105" s="248">
        <f>IF(OM$19-'様式３（療養者名簿）（⑤の場合）'!$BJ110+1&lt;=15,IF(OM$19&gt;='様式３（療養者名簿）（⑤の場合）'!$BJ110,IF(OM$19&lt;='様式３（療養者名簿）（⑤の場合）'!$BK110,1,0),0),0)</f>
        <v>0</v>
      </c>
      <c r="ON105" s="248">
        <f>IF(ON$19-'様式３（療養者名簿）（⑤の場合）'!$BJ110+1&lt;=15,IF(ON$19&gt;='様式３（療養者名簿）（⑤の場合）'!$BJ110,IF(ON$19&lt;='様式３（療養者名簿）（⑤の場合）'!$BK110,1,0),0),0)</f>
        <v>0</v>
      </c>
      <c r="OO105" s="248">
        <f>IF(OO$19-'様式３（療養者名簿）（⑤の場合）'!$BJ110+1&lt;=15,IF(OO$19&gt;='様式３（療養者名簿）（⑤の場合）'!$BJ110,IF(OO$19&lt;='様式３（療養者名簿）（⑤の場合）'!$BK110,1,0),0),0)</f>
        <v>0</v>
      </c>
      <c r="OP105" s="248">
        <f>IF(OP$19-'様式３（療養者名簿）（⑤の場合）'!$BJ110+1&lt;=15,IF(OP$19&gt;='様式３（療養者名簿）（⑤の場合）'!$BJ110,IF(OP$19&lt;='様式３（療養者名簿）（⑤の場合）'!$BK110,1,0),0),0)</f>
        <v>0</v>
      </c>
      <c r="OQ105" s="248">
        <f>IF(OQ$19-'様式３（療養者名簿）（⑤の場合）'!$BJ110+1&lt;=15,IF(OQ$19&gt;='様式３（療養者名簿）（⑤の場合）'!$BJ110,IF(OQ$19&lt;='様式３（療養者名簿）（⑤の場合）'!$BK110,1,0),0),0)</f>
        <v>0</v>
      </c>
      <c r="OR105" s="248">
        <f>IF(OR$19-'様式３（療養者名簿）（⑤の場合）'!$BJ110+1&lt;=15,IF(OR$19&gt;='様式３（療養者名簿）（⑤の場合）'!$BJ110,IF(OR$19&lt;='様式３（療養者名簿）（⑤の場合）'!$BK110,1,0),0),0)</f>
        <v>0</v>
      </c>
      <c r="OS105" s="248">
        <f>IF(OS$19-'様式３（療養者名簿）（⑤の場合）'!$BJ110+1&lt;=15,IF(OS$19&gt;='様式３（療養者名簿）（⑤の場合）'!$BJ110,IF(OS$19&lt;='様式３（療養者名簿）（⑤の場合）'!$BK110,1,0),0),0)</f>
        <v>0</v>
      </c>
      <c r="OT105" s="248">
        <f>IF(OT$19-'様式３（療養者名簿）（⑤の場合）'!$BJ110+1&lt;=15,IF(OT$19&gt;='様式３（療養者名簿）（⑤の場合）'!$BJ110,IF(OT$19&lt;='様式３（療養者名簿）（⑤の場合）'!$BK110,1,0),0),0)</f>
        <v>0</v>
      </c>
      <c r="OU105" s="248">
        <f>IF(OU$19-'様式３（療養者名簿）（⑤の場合）'!$BJ110+1&lt;=15,IF(OU$19&gt;='様式３（療養者名簿）（⑤の場合）'!$BJ110,IF(OU$19&lt;='様式３（療養者名簿）（⑤の場合）'!$BK110,1,0),0),0)</f>
        <v>0</v>
      </c>
      <c r="OV105" s="248">
        <f>IF(OV$19-'様式３（療養者名簿）（⑤の場合）'!$BJ110+1&lt;=15,IF(OV$19&gt;='様式３（療養者名簿）（⑤の場合）'!$BJ110,IF(OV$19&lt;='様式３（療養者名簿）（⑤の場合）'!$BK110,1,0),0),0)</f>
        <v>0</v>
      </c>
      <c r="OW105" s="248">
        <f>IF(OW$19-'様式３（療養者名簿）（⑤の場合）'!$BJ110+1&lt;=15,IF(OW$19&gt;='様式３（療養者名簿）（⑤の場合）'!$BJ110,IF(OW$19&lt;='様式３（療養者名簿）（⑤の場合）'!$BK110,1,0),0),0)</f>
        <v>0</v>
      </c>
      <c r="OX105" s="248">
        <f>IF(OX$19-'様式３（療養者名簿）（⑤の場合）'!$BJ110+1&lt;=15,IF(OX$19&gt;='様式３（療養者名簿）（⑤の場合）'!$BJ110,IF(OX$19&lt;='様式３（療養者名簿）（⑤の場合）'!$BK110,1,0),0),0)</f>
        <v>0</v>
      </c>
      <c r="OY105" s="248">
        <f>IF(OY$19-'様式３（療養者名簿）（⑤の場合）'!$BJ110+1&lt;=15,IF(OY$19&gt;='様式３（療養者名簿）（⑤の場合）'!$BJ110,IF(OY$19&lt;='様式３（療養者名簿）（⑤の場合）'!$BK110,1,0),0),0)</f>
        <v>0</v>
      </c>
      <c r="OZ105" s="248">
        <f>IF(OZ$19-'様式３（療養者名簿）（⑤の場合）'!$BJ110+1&lt;=15,IF(OZ$19&gt;='様式３（療養者名簿）（⑤の場合）'!$BJ110,IF(OZ$19&lt;='様式３（療養者名簿）（⑤の場合）'!$BK110,1,0),0),0)</f>
        <v>0</v>
      </c>
      <c r="PA105" s="248">
        <f>IF(PA$19-'様式３（療養者名簿）（⑤の場合）'!$BJ110+1&lt;=15,IF(PA$19&gt;='様式３（療養者名簿）（⑤の場合）'!$BJ110,IF(PA$19&lt;='様式３（療養者名簿）（⑤の場合）'!$BK110,1,0),0),0)</f>
        <v>0</v>
      </c>
      <c r="PB105" s="248">
        <f>IF(PB$19-'様式３（療養者名簿）（⑤の場合）'!$BJ110+1&lt;=15,IF(PB$19&gt;='様式３（療養者名簿）（⑤の場合）'!$BJ110,IF(PB$19&lt;='様式３（療養者名簿）（⑤の場合）'!$BK110,1,0),0),0)</f>
        <v>0</v>
      </c>
      <c r="PC105" s="248">
        <f>IF(PC$19-'様式３（療養者名簿）（⑤の場合）'!$BJ110+1&lt;=15,IF(PC$19&gt;='様式３（療養者名簿）（⑤の場合）'!$BJ110,IF(PC$19&lt;='様式３（療養者名簿）（⑤の場合）'!$BK110,1,0),0),0)</f>
        <v>0</v>
      </c>
      <c r="PD105" s="248">
        <f>IF(PD$19-'様式３（療養者名簿）（⑤の場合）'!$BJ110+1&lt;=15,IF(PD$19&gt;='様式３（療養者名簿）（⑤の場合）'!$BJ110,IF(PD$19&lt;='様式３（療養者名簿）（⑤の場合）'!$BK110,1,0),0),0)</f>
        <v>0</v>
      </c>
      <c r="PE105" s="248">
        <f>IF(PE$19-'様式３（療養者名簿）（⑤の場合）'!$BJ110+1&lt;=15,IF(PE$19&gt;='様式３（療養者名簿）（⑤の場合）'!$BJ110,IF(PE$19&lt;='様式３（療養者名簿）（⑤の場合）'!$BK110,1,0),0),0)</f>
        <v>0</v>
      </c>
      <c r="PF105" s="248">
        <f>IF(PF$19-'様式３（療養者名簿）（⑤の場合）'!$BJ110+1&lt;=15,IF(PF$19&gt;='様式３（療養者名簿）（⑤の場合）'!$BJ110,IF(PF$19&lt;='様式３（療養者名簿）（⑤の場合）'!$BK110,1,0),0),0)</f>
        <v>0</v>
      </c>
      <c r="PG105" s="248">
        <f>IF(PG$19-'様式３（療養者名簿）（⑤の場合）'!$BJ110+1&lt;=15,IF(PG$19&gt;='様式３（療養者名簿）（⑤の場合）'!$BJ110,IF(PG$19&lt;='様式３（療養者名簿）（⑤の場合）'!$BK110,1,0),0),0)</f>
        <v>0</v>
      </c>
      <c r="PH105" s="248">
        <f>IF(PH$19-'様式３（療養者名簿）（⑤の場合）'!$BJ110+1&lt;=15,IF(PH$19&gt;='様式３（療養者名簿）（⑤の場合）'!$BJ110,IF(PH$19&lt;='様式３（療養者名簿）（⑤の場合）'!$BK110,1,0),0),0)</f>
        <v>0</v>
      </c>
      <c r="PI105" s="248">
        <f>IF(PI$19-'様式３（療養者名簿）（⑤の場合）'!$BJ110+1&lt;=15,IF(PI$19&gt;='様式３（療養者名簿）（⑤の場合）'!$BJ110,IF(PI$19&lt;='様式３（療養者名簿）（⑤の場合）'!$BK110,1,0),0),0)</f>
        <v>0</v>
      </c>
      <c r="PJ105" s="248">
        <f>IF(PJ$19-'様式３（療養者名簿）（⑤の場合）'!$BJ110+1&lt;=15,IF(PJ$19&gt;='様式３（療養者名簿）（⑤の場合）'!$BJ110,IF(PJ$19&lt;='様式３（療養者名簿）（⑤の場合）'!$BK110,1,0),0),0)</f>
        <v>0</v>
      </c>
      <c r="PK105" s="248">
        <f>IF(PK$19-'様式３（療養者名簿）（⑤の場合）'!$BJ110+1&lt;=15,IF(PK$19&gt;='様式３（療養者名簿）（⑤の場合）'!$BJ110,IF(PK$19&lt;='様式３（療養者名簿）（⑤の場合）'!$BK110,1,0),0),0)</f>
        <v>0</v>
      </c>
      <c r="PL105" s="248">
        <f>IF(PL$19-'様式３（療養者名簿）（⑤の場合）'!$BJ110+1&lt;=15,IF(PL$19&gt;='様式３（療養者名簿）（⑤の場合）'!$BJ110,IF(PL$19&lt;='様式３（療養者名簿）（⑤の場合）'!$BK110,1,0),0),0)</f>
        <v>0</v>
      </c>
      <c r="PM105" s="248">
        <f>IF(PM$19-'様式３（療養者名簿）（⑤の場合）'!$BJ110+1&lt;=15,IF(PM$19&gt;='様式３（療養者名簿）（⑤の場合）'!$BJ110,IF(PM$19&lt;='様式３（療養者名簿）（⑤の場合）'!$BK110,1,0),0),0)</f>
        <v>0</v>
      </c>
      <c r="PN105" s="248">
        <f>IF(PN$19-'様式３（療養者名簿）（⑤の場合）'!$BJ110+1&lt;=15,IF(PN$19&gt;='様式３（療養者名簿）（⑤の場合）'!$BJ110,IF(PN$19&lt;='様式３（療養者名簿）（⑤の場合）'!$BK110,1,0),0),0)</f>
        <v>0</v>
      </c>
      <c r="PO105" s="248">
        <f>IF(PO$19-'様式３（療養者名簿）（⑤の場合）'!$BJ110+1&lt;=15,IF(PO$19&gt;='様式３（療養者名簿）（⑤の場合）'!$BJ110,IF(PO$19&lt;='様式３（療養者名簿）（⑤の場合）'!$BK110,1,0),0),0)</f>
        <v>0</v>
      </c>
      <c r="PP105" s="248">
        <f>IF(PP$19-'様式３（療養者名簿）（⑤の場合）'!$BJ110+1&lt;=15,IF(PP$19&gt;='様式３（療養者名簿）（⑤の場合）'!$BJ110,IF(PP$19&lt;='様式３（療養者名簿）（⑤の場合）'!$BK110,1,0),0),0)</f>
        <v>0</v>
      </c>
      <c r="PQ105" s="248">
        <f>IF(PQ$19-'様式３（療養者名簿）（⑤の場合）'!$BJ110+1&lt;=15,IF(PQ$19&gt;='様式３（療養者名簿）（⑤の場合）'!$BJ110,IF(PQ$19&lt;='様式３（療養者名簿）（⑤の場合）'!$BK110,1,0),0),0)</f>
        <v>0</v>
      </c>
      <c r="PR105" s="248">
        <f>IF(PR$19-'様式３（療養者名簿）（⑤の場合）'!$BJ110+1&lt;=15,IF(PR$19&gt;='様式３（療養者名簿）（⑤の場合）'!$BJ110,IF(PR$19&lt;='様式３（療養者名簿）（⑤の場合）'!$BK110,1,0),0),0)</f>
        <v>0</v>
      </c>
      <c r="PS105" s="248">
        <f>IF(PS$19-'様式３（療養者名簿）（⑤の場合）'!$BJ110+1&lt;=15,IF(PS$19&gt;='様式３（療養者名簿）（⑤の場合）'!$BJ110,IF(PS$19&lt;='様式３（療養者名簿）（⑤の場合）'!$BK110,1,0),0),0)</f>
        <v>0</v>
      </c>
      <c r="PT105" s="248">
        <f>IF(PT$19-'様式３（療養者名簿）（⑤の場合）'!$BJ110+1&lt;=15,IF(PT$19&gt;='様式３（療養者名簿）（⑤の場合）'!$BJ110,IF(PT$19&lt;='様式３（療養者名簿）（⑤の場合）'!$BK110,1,0),0),0)</f>
        <v>0</v>
      </c>
      <c r="PU105" s="248">
        <f>IF(PU$19-'様式３（療養者名簿）（⑤の場合）'!$BJ110+1&lt;=15,IF(PU$19&gt;='様式３（療養者名簿）（⑤の場合）'!$BJ110,IF(PU$19&lt;='様式３（療養者名簿）（⑤の場合）'!$BK110,1,0),0),0)</f>
        <v>0</v>
      </c>
      <c r="PV105" s="248">
        <f>IF(PV$19-'様式３（療養者名簿）（⑤の場合）'!$BJ110+1&lt;=15,IF(PV$19&gt;='様式３（療養者名簿）（⑤の場合）'!$BJ110,IF(PV$19&lt;='様式３（療養者名簿）（⑤の場合）'!$BK110,1,0),0),0)</f>
        <v>0</v>
      </c>
      <c r="PW105" s="248">
        <f>IF(PW$19-'様式３（療養者名簿）（⑤の場合）'!$BJ110+1&lt;=15,IF(PW$19&gt;='様式３（療養者名簿）（⑤の場合）'!$BJ110,IF(PW$19&lt;='様式３（療養者名簿）（⑤の場合）'!$BK110,1,0),0),0)</f>
        <v>0</v>
      </c>
      <c r="PX105" s="248">
        <f>IF(PX$19-'様式３（療養者名簿）（⑤の場合）'!$BJ110+1&lt;=15,IF(PX$19&gt;='様式３（療養者名簿）（⑤の場合）'!$BJ110,IF(PX$19&lt;='様式３（療養者名簿）（⑤の場合）'!$BK110,1,0),0),0)</f>
        <v>0</v>
      </c>
      <c r="PY105" s="248">
        <f>IF(PY$19-'様式３（療養者名簿）（⑤の場合）'!$BJ110+1&lt;=15,IF(PY$19&gt;='様式３（療養者名簿）（⑤の場合）'!$BJ110,IF(PY$19&lt;='様式３（療養者名簿）（⑤の場合）'!$BK110,1,0),0),0)</f>
        <v>0</v>
      </c>
      <c r="PZ105" s="248">
        <f>IF(PZ$19-'様式３（療養者名簿）（⑤の場合）'!$BJ110+1&lt;=15,IF(PZ$19&gt;='様式３（療養者名簿）（⑤の場合）'!$BJ110,IF(PZ$19&lt;='様式３（療養者名簿）（⑤の場合）'!$BK110,1,0),0),0)</f>
        <v>0</v>
      </c>
      <c r="QA105" s="248">
        <f>IF(QA$19-'様式３（療養者名簿）（⑤の場合）'!$BJ110+1&lt;=15,IF(QA$19&gt;='様式３（療養者名簿）（⑤の場合）'!$BJ110,IF(QA$19&lt;='様式３（療養者名簿）（⑤の場合）'!$BK110,1,0),0),0)</f>
        <v>0</v>
      </c>
      <c r="QB105" s="248">
        <f>IF(QB$19-'様式３（療養者名簿）（⑤の場合）'!$BJ110+1&lt;=15,IF(QB$19&gt;='様式３（療養者名簿）（⑤の場合）'!$BJ110,IF(QB$19&lt;='様式３（療養者名簿）（⑤の場合）'!$BK110,1,0),0),0)</f>
        <v>0</v>
      </c>
      <c r="QC105" s="248">
        <f>IF(QC$19-'様式３（療養者名簿）（⑤の場合）'!$BJ110+1&lt;=15,IF(QC$19&gt;='様式３（療養者名簿）（⑤の場合）'!$BJ110,IF(QC$19&lt;='様式３（療養者名簿）（⑤の場合）'!$BK110,1,0),0),0)</f>
        <v>0</v>
      </c>
      <c r="QD105" s="248">
        <f>IF(QD$19-'様式３（療養者名簿）（⑤の場合）'!$BJ110+1&lt;=15,IF(QD$19&gt;='様式３（療養者名簿）（⑤の場合）'!$BJ110,IF(QD$19&lt;='様式３（療養者名簿）（⑤の場合）'!$BK110,1,0),0),0)</f>
        <v>0</v>
      </c>
      <c r="QE105" s="248">
        <f>IF(QE$19-'様式３（療養者名簿）（⑤の場合）'!$BJ110+1&lt;=15,IF(QE$19&gt;='様式３（療養者名簿）（⑤の場合）'!$BJ110,IF(QE$19&lt;='様式３（療養者名簿）（⑤の場合）'!$BK110,1,0),0),0)</f>
        <v>0</v>
      </c>
      <c r="QF105" s="248">
        <f>IF(QF$19-'様式３（療養者名簿）（⑤の場合）'!$BJ110+1&lt;=15,IF(QF$19&gt;='様式３（療養者名簿）（⑤の場合）'!$BJ110,IF(QF$19&lt;='様式３（療養者名簿）（⑤の場合）'!$BK110,1,0),0),0)</f>
        <v>0</v>
      </c>
      <c r="QG105" s="248">
        <f>IF(QG$19-'様式３（療養者名簿）（⑤の場合）'!$BJ110+1&lt;=15,IF(QG$19&gt;='様式３（療養者名簿）（⑤の場合）'!$BJ110,IF(QG$19&lt;='様式３（療養者名簿）（⑤の場合）'!$BK110,1,0),0),0)</f>
        <v>0</v>
      </c>
      <c r="QH105" s="248">
        <f>IF(QH$19-'様式３（療養者名簿）（⑤の場合）'!$BJ110+1&lt;=15,IF(QH$19&gt;='様式３（療養者名簿）（⑤の場合）'!$BJ110,IF(QH$19&lt;='様式３（療養者名簿）（⑤の場合）'!$BK110,1,0),0),0)</f>
        <v>0</v>
      </c>
      <c r="QI105" s="248">
        <f>IF(QI$19-'様式３（療養者名簿）（⑤の場合）'!$BJ110+1&lt;=15,IF(QI$19&gt;='様式３（療養者名簿）（⑤の場合）'!$BJ110,IF(QI$19&lt;='様式３（療養者名簿）（⑤の場合）'!$BK110,1,0),0),0)</f>
        <v>0</v>
      </c>
      <c r="QJ105" s="248">
        <f>IF(QJ$19-'様式３（療養者名簿）（⑤の場合）'!$BJ110+1&lt;=15,IF(QJ$19&gt;='様式３（療養者名簿）（⑤の場合）'!$BJ110,IF(QJ$19&lt;='様式３（療養者名簿）（⑤の場合）'!$BK110,1,0),0),0)</f>
        <v>0</v>
      </c>
      <c r="QK105" s="248">
        <f>IF(QK$19-'様式３（療養者名簿）（⑤の場合）'!$BJ110+1&lt;=15,IF(QK$19&gt;='様式３（療養者名簿）（⑤の場合）'!$BJ110,IF(QK$19&lt;='様式３（療養者名簿）（⑤の場合）'!$BK110,1,0),0),0)</f>
        <v>0</v>
      </c>
      <c r="QL105" s="248">
        <f>IF(QL$19-'様式３（療養者名簿）（⑤の場合）'!$BJ110+1&lt;=15,IF(QL$19&gt;='様式３（療養者名簿）（⑤の場合）'!$BJ110,IF(QL$19&lt;='様式３（療養者名簿）（⑤の場合）'!$BK110,1,0),0),0)</f>
        <v>0</v>
      </c>
      <c r="QM105" s="248">
        <f>IF(QM$19-'様式３（療養者名簿）（⑤の場合）'!$BJ110+1&lt;=15,IF(QM$19&gt;='様式３（療養者名簿）（⑤の場合）'!$BJ110,IF(QM$19&lt;='様式３（療養者名簿）（⑤の場合）'!$BK110,1,0),0),0)</f>
        <v>0</v>
      </c>
      <c r="QN105" s="248">
        <f>IF(QN$19-'様式３（療養者名簿）（⑤の場合）'!$BJ110+1&lt;=15,IF(QN$19&gt;='様式３（療養者名簿）（⑤の場合）'!$BJ110,IF(QN$19&lt;='様式３（療養者名簿）（⑤の場合）'!$BK110,1,0),0),0)</f>
        <v>0</v>
      </c>
      <c r="QO105" s="248">
        <f>IF(QO$19-'様式３（療養者名簿）（⑤の場合）'!$BJ110+1&lt;=15,IF(QO$19&gt;='様式３（療養者名簿）（⑤の場合）'!$BJ110,IF(QO$19&lt;='様式３（療養者名簿）（⑤の場合）'!$BK110,1,0),0),0)</f>
        <v>0</v>
      </c>
      <c r="QP105" s="248">
        <f>IF(QP$19-'様式３（療養者名簿）（⑤の場合）'!$BJ110+1&lt;=15,IF(QP$19&gt;='様式３（療養者名簿）（⑤の場合）'!$BJ110,IF(QP$19&lt;='様式３（療養者名簿）（⑤の場合）'!$BK110,1,0),0),0)</f>
        <v>0</v>
      </c>
      <c r="QQ105" s="248">
        <f>IF(QQ$19-'様式３（療養者名簿）（⑤の場合）'!$BJ110+1&lt;=15,IF(QQ$19&gt;='様式３（療養者名簿）（⑤の場合）'!$BJ110,IF(QQ$19&lt;='様式３（療養者名簿）（⑤の場合）'!$BK110,1,0),0),0)</f>
        <v>0</v>
      </c>
      <c r="QR105" s="248">
        <f>IF(QR$19-'様式３（療養者名簿）（⑤の場合）'!$BJ110+1&lt;=15,IF(QR$19&gt;='様式３（療養者名簿）（⑤の場合）'!$BJ110,IF(QR$19&lt;='様式３（療養者名簿）（⑤の場合）'!$BK110,1,0),0),0)</f>
        <v>0</v>
      </c>
      <c r="QS105" s="248">
        <f>IF(QS$19-'様式３（療養者名簿）（⑤の場合）'!$BJ110+1&lt;=15,IF(QS$19&gt;='様式３（療養者名簿）（⑤の場合）'!$BJ110,IF(QS$19&lt;='様式３（療養者名簿）（⑤の場合）'!$BK110,1,0),0),0)</f>
        <v>0</v>
      </c>
      <c r="QT105" s="248">
        <f>IF(QT$19-'様式３（療養者名簿）（⑤の場合）'!$BJ110+1&lt;=15,IF(QT$19&gt;='様式３（療養者名簿）（⑤の場合）'!$BJ110,IF(QT$19&lt;='様式３（療養者名簿）（⑤の場合）'!$BK110,1,0),0),0)</f>
        <v>0</v>
      </c>
      <c r="QU105" s="248">
        <f>IF(QU$19-'様式３（療養者名簿）（⑤の場合）'!$BJ110+1&lt;=15,IF(QU$19&gt;='様式３（療養者名簿）（⑤の場合）'!$BJ110,IF(QU$19&lt;='様式３（療養者名簿）（⑤の場合）'!$BK110,1,0),0),0)</f>
        <v>0</v>
      </c>
      <c r="QV105" s="248">
        <f>IF(QV$19-'様式３（療養者名簿）（⑤の場合）'!$BJ110+1&lt;=15,IF(QV$19&gt;='様式３（療養者名簿）（⑤の場合）'!$BJ110,IF(QV$19&lt;='様式３（療養者名簿）（⑤の場合）'!$BK110,1,0),0),0)</f>
        <v>0</v>
      </c>
      <c r="QW105" s="248">
        <f>IF(QW$19-'様式３（療養者名簿）（⑤の場合）'!$BJ110+1&lt;=15,IF(QW$19&gt;='様式３（療養者名簿）（⑤の場合）'!$BJ110,IF(QW$19&lt;='様式３（療養者名簿）（⑤の場合）'!$BK110,1,0),0),0)</f>
        <v>0</v>
      </c>
      <c r="QX105" s="248">
        <f>IF(QX$19-'様式３（療養者名簿）（⑤の場合）'!$BJ110+1&lt;=15,IF(QX$19&gt;='様式３（療養者名簿）（⑤の場合）'!$BJ110,IF(QX$19&lt;='様式３（療養者名簿）（⑤の場合）'!$BK110,1,0),0),0)</f>
        <v>0</v>
      </c>
      <c r="QY105" s="248">
        <f>IF(QY$19-'様式３（療養者名簿）（⑤の場合）'!$BJ110+1&lt;=15,IF(QY$19&gt;='様式３（療養者名簿）（⑤の場合）'!$BJ110,IF(QY$19&lt;='様式３（療養者名簿）（⑤の場合）'!$BK110,1,0),0),0)</f>
        <v>0</v>
      </c>
      <c r="QZ105" s="248">
        <f>IF(QZ$19-'様式３（療養者名簿）（⑤の場合）'!$BJ110+1&lt;=15,IF(QZ$19&gt;='様式３（療養者名簿）（⑤の場合）'!$BJ110,IF(QZ$19&lt;='様式３（療養者名簿）（⑤の場合）'!$BK110,1,0),0),0)</f>
        <v>0</v>
      </c>
      <c r="RA105" s="248">
        <f>IF(RA$19-'様式３（療養者名簿）（⑤の場合）'!$BJ110+1&lt;=15,IF(RA$19&gt;='様式３（療養者名簿）（⑤の場合）'!$BJ110,IF(RA$19&lt;='様式３（療養者名簿）（⑤の場合）'!$BK110,1,0),0),0)</f>
        <v>0</v>
      </c>
      <c r="RB105" s="248">
        <f>IF(RB$19-'様式３（療養者名簿）（⑤の場合）'!$BJ110+1&lt;=15,IF(RB$19&gt;='様式３（療養者名簿）（⑤の場合）'!$BJ110,IF(RB$19&lt;='様式３（療養者名簿）（⑤の場合）'!$BK110,1,0),0),0)</f>
        <v>0</v>
      </c>
      <c r="RC105" s="248">
        <f>IF(RC$19-'様式３（療養者名簿）（⑤の場合）'!$BJ110+1&lt;=15,IF(RC$19&gt;='様式３（療養者名簿）（⑤の場合）'!$BJ110,IF(RC$19&lt;='様式３（療養者名簿）（⑤の場合）'!$BK110,1,0),0),0)</f>
        <v>0</v>
      </c>
      <c r="RD105" s="248">
        <f>IF(RD$19-'様式３（療養者名簿）（⑤の場合）'!$BJ110+1&lt;=15,IF(RD$19&gt;='様式３（療養者名簿）（⑤の場合）'!$BJ110,IF(RD$19&lt;='様式３（療養者名簿）（⑤の場合）'!$BK110,1,0),0),0)</f>
        <v>0</v>
      </c>
      <c r="RE105" s="248">
        <f>IF(RE$19-'様式３（療養者名簿）（⑤の場合）'!$BJ110+1&lt;=15,IF(RE$19&gt;='様式３（療養者名簿）（⑤の場合）'!$BJ110,IF(RE$19&lt;='様式３（療養者名簿）（⑤の場合）'!$BK110,1,0),0),0)</f>
        <v>0</v>
      </c>
      <c r="RF105" s="248">
        <f>IF(RF$19-'様式３（療養者名簿）（⑤の場合）'!$BJ110+1&lt;=15,IF(RF$19&gt;='様式３（療養者名簿）（⑤の場合）'!$BJ110,IF(RF$19&lt;='様式３（療養者名簿）（⑤の場合）'!$BK110,1,0),0),0)</f>
        <v>0</v>
      </c>
      <c r="RG105" s="248">
        <f>IF(RG$19-'様式３（療養者名簿）（⑤の場合）'!$BJ110+1&lt;=15,IF(RG$19&gt;='様式３（療養者名簿）（⑤の場合）'!$BJ110,IF(RG$19&lt;='様式３（療養者名簿）（⑤の場合）'!$BK110,1,0),0),0)</f>
        <v>0</v>
      </c>
      <c r="RH105" s="248">
        <f>IF(RH$19-'様式３（療養者名簿）（⑤の場合）'!$BJ110+1&lt;=15,IF(RH$19&gt;='様式３（療養者名簿）（⑤の場合）'!$BJ110,IF(RH$19&lt;='様式３（療養者名簿）（⑤の場合）'!$BK110,1,0),0),0)</f>
        <v>0</v>
      </c>
      <c r="RI105" s="248">
        <f>IF(RI$19-'様式３（療養者名簿）（⑤の場合）'!$BJ110+1&lt;=15,IF(RI$19&gt;='様式３（療養者名簿）（⑤の場合）'!$BJ110,IF(RI$19&lt;='様式３（療養者名簿）（⑤の場合）'!$BK110,1,0),0),0)</f>
        <v>0</v>
      </c>
      <c r="RJ105" s="248">
        <f>IF(RJ$19-'様式３（療養者名簿）（⑤の場合）'!$BJ110+1&lt;=15,IF(RJ$19&gt;='様式３（療養者名簿）（⑤の場合）'!$BJ110,IF(RJ$19&lt;='様式３（療養者名簿）（⑤の場合）'!$BK110,1,0),0),0)</f>
        <v>0</v>
      </c>
      <c r="RK105" s="248">
        <f>IF(RK$19-'様式３（療養者名簿）（⑤の場合）'!$BJ110+1&lt;=15,IF(RK$19&gt;='様式３（療養者名簿）（⑤の場合）'!$BJ110,IF(RK$19&lt;='様式３（療養者名簿）（⑤の場合）'!$BK110,1,0),0),0)</f>
        <v>0</v>
      </c>
      <c r="RL105" s="248">
        <f>IF(RL$19-'様式３（療養者名簿）（⑤の場合）'!$BJ110+1&lt;=15,IF(RL$19&gt;='様式３（療養者名簿）（⑤の場合）'!$BJ110,IF(RL$19&lt;='様式３（療養者名簿）（⑤の場合）'!$BK110,1,0),0),0)</f>
        <v>0</v>
      </c>
      <c r="RM105" s="248">
        <f>IF(RM$19-'様式３（療養者名簿）（⑤の場合）'!$BJ110+1&lt;=15,IF(RM$19&gt;='様式３（療養者名簿）（⑤の場合）'!$BJ110,IF(RM$19&lt;='様式３（療養者名簿）（⑤の場合）'!$BK110,1,0),0),0)</f>
        <v>0</v>
      </c>
      <c r="RN105" s="248">
        <f>IF(RN$19-'様式３（療養者名簿）（⑤の場合）'!$BJ110+1&lt;=15,IF(RN$19&gt;='様式３（療養者名簿）（⑤の場合）'!$BJ110,IF(RN$19&lt;='様式３（療養者名簿）（⑤の場合）'!$BK110,1,0),0),0)</f>
        <v>0</v>
      </c>
      <c r="RO105" s="248">
        <f>IF(RO$19-'様式３（療養者名簿）（⑤の場合）'!$BJ110+1&lt;=15,IF(RO$19&gt;='様式３（療養者名簿）（⑤の場合）'!$BJ110,IF(RO$19&lt;='様式３（療養者名簿）（⑤の場合）'!$BK110,1,0),0),0)</f>
        <v>0</v>
      </c>
      <c r="RP105" s="248">
        <f>IF(RP$19-'様式３（療養者名簿）（⑤の場合）'!$BJ110+1&lt;=15,IF(RP$19&gt;='様式３（療養者名簿）（⑤の場合）'!$BJ110,IF(RP$19&lt;='様式３（療養者名簿）（⑤の場合）'!$BK110,1,0),0),0)</f>
        <v>0</v>
      </c>
      <c r="RQ105" s="248">
        <f>IF(RQ$19-'様式３（療養者名簿）（⑤の場合）'!$BJ110+1&lt;=15,IF(RQ$19&gt;='様式３（療養者名簿）（⑤の場合）'!$BJ110,IF(RQ$19&lt;='様式３（療養者名簿）（⑤の場合）'!$BK110,1,0),0),0)</f>
        <v>0</v>
      </c>
      <c r="RR105" s="248">
        <f>IF(RR$19-'様式３（療養者名簿）（⑤の場合）'!$BJ110+1&lt;=15,IF(RR$19&gt;='様式３（療養者名簿）（⑤の場合）'!$BJ110,IF(RR$19&lt;='様式３（療養者名簿）（⑤の場合）'!$BK110,1,0),0),0)</f>
        <v>0</v>
      </c>
      <c r="RS105" s="248">
        <f>IF(RS$19-'様式３（療養者名簿）（⑤の場合）'!$BJ110+1&lt;=15,IF(RS$19&gt;='様式３（療養者名簿）（⑤の場合）'!$BJ110,IF(RS$19&lt;='様式３（療養者名簿）（⑤の場合）'!$BK110,1,0),0),0)</f>
        <v>0</v>
      </c>
      <c r="RT105" s="248">
        <f>IF(RT$19-'様式３（療養者名簿）（⑤の場合）'!$BJ110+1&lt;=15,IF(RT$19&gt;='様式３（療養者名簿）（⑤の場合）'!$BJ110,IF(RT$19&lt;='様式３（療養者名簿）（⑤の場合）'!$BK110,1,0),0),0)</f>
        <v>0</v>
      </c>
      <c r="RU105" s="248">
        <f>IF(RU$19-'様式３（療養者名簿）（⑤の場合）'!$BJ110+1&lt;=15,IF(RU$19&gt;='様式３（療養者名簿）（⑤の場合）'!$BJ110,IF(RU$19&lt;='様式３（療養者名簿）（⑤の場合）'!$BK110,1,0),0),0)</f>
        <v>0</v>
      </c>
      <c r="RV105" s="248">
        <f>IF(RV$19-'様式３（療養者名簿）（⑤の場合）'!$BJ110+1&lt;=15,IF(RV$19&gt;='様式３（療養者名簿）（⑤の場合）'!$BJ110,IF(RV$19&lt;='様式３（療養者名簿）（⑤の場合）'!$BK110,1,0),0),0)</f>
        <v>0</v>
      </c>
      <c r="RW105" s="248">
        <f>IF(RW$19-'様式３（療養者名簿）（⑤の場合）'!$BJ110+1&lt;=15,IF(RW$19&gt;='様式３（療養者名簿）（⑤の場合）'!$BJ110,IF(RW$19&lt;='様式３（療養者名簿）（⑤の場合）'!$BK110,1,0),0),0)</f>
        <v>0</v>
      </c>
      <c r="RX105" s="248">
        <f>IF(RX$19-'様式３（療養者名簿）（⑤の場合）'!$BJ110+1&lt;=15,IF(RX$19&gt;='様式３（療養者名簿）（⑤の場合）'!$BJ110,IF(RX$19&lt;='様式３（療養者名簿）（⑤の場合）'!$BK110,1,0),0),0)</f>
        <v>0</v>
      </c>
      <c r="RY105" s="248">
        <f>IF(RY$19-'様式３（療養者名簿）（⑤の場合）'!$BJ110+1&lt;=15,IF(RY$19&gt;='様式３（療養者名簿）（⑤の場合）'!$BJ110,IF(RY$19&lt;='様式３（療養者名簿）（⑤の場合）'!$BK110,1,0),0),0)</f>
        <v>0</v>
      </c>
      <c r="RZ105" s="248">
        <f>IF(RZ$19-'様式３（療養者名簿）（⑤の場合）'!$BJ110+1&lt;=15,IF(RZ$19&gt;='様式３（療養者名簿）（⑤の場合）'!$BJ110,IF(RZ$19&lt;='様式３（療養者名簿）（⑤の場合）'!$BK110,1,0),0),0)</f>
        <v>0</v>
      </c>
      <c r="SA105" s="248">
        <f>IF(SA$19-'様式３（療養者名簿）（⑤の場合）'!$BJ110+1&lt;=15,IF(SA$19&gt;='様式３（療養者名簿）（⑤の場合）'!$BJ110,IF(SA$19&lt;='様式３（療養者名簿）（⑤の場合）'!$BK110,1,0),0),0)</f>
        <v>0</v>
      </c>
      <c r="SB105" s="248">
        <f>IF(SB$19-'様式３（療養者名簿）（⑤の場合）'!$BJ110+1&lt;=15,IF(SB$19&gt;='様式３（療養者名簿）（⑤の場合）'!$BJ110,IF(SB$19&lt;='様式３（療養者名簿）（⑤の場合）'!$BK110,1,0),0),0)</f>
        <v>0</v>
      </c>
      <c r="SC105" s="248">
        <f>IF(SC$19-'様式３（療養者名簿）（⑤の場合）'!$BJ110+1&lt;=15,IF(SC$19&gt;='様式３（療養者名簿）（⑤の場合）'!$BJ110,IF(SC$19&lt;='様式３（療養者名簿）（⑤の場合）'!$BK110,1,0),0),0)</f>
        <v>0</v>
      </c>
      <c r="SD105" s="248">
        <f>IF(SD$19-'様式３（療養者名簿）（⑤の場合）'!$BJ110+1&lt;=15,IF(SD$19&gt;='様式３（療養者名簿）（⑤の場合）'!$BJ110,IF(SD$19&lt;='様式３（療養者名簿）（⑤の場合）'!$BK110,1,0),0),0)</f>
        <v>0</v>
      </c>
      <c r="SE105" s="248">
        <f>IF(SE$19-'様式３（療養者名簿）（⑤の場合）'!$BJ110+1&lt;=15,IF(SE$19&gt;='様式３（療養者名簿）（⑤の場合）'!$BJ110,IF(SE$19&lt;='様式３（療養者名簿）（⑤の場合）'!$BK110,1,0),0),0)</f>
        <v>0</v>
      </c>
      <c r="SF105" s="248">
        <f>IF(SF$19-'様式３（療養者名簿）（⑤の場合）'!$BJ110+1&lt;=15,IF(SF$19&gt;='様式３（療養者名簿）（⑤の場合）'!$BJ110,IF(SF$19&lt;='様式３（療養者名簿）（⑤の場合）'!$BK110,1,0),0),0)</f>
        <v>0</v>
      </c>
      <c r="SG105" s="248">
        <f>IF(SG$19-'様式３（療養者名簿）（⑤の場合）'!$BJ110+1&lt;=15,IF(SG$19&gt;='様式３（療養者名簿）（⑤の場合）'!$BJ110,IF(SG$19&lt;='様式３（療養者名簿）（⑤の場合）'!$BK110,1,0),0),0)</f>
        <v>0</v>
      </c>
      <c r="SH105" s="248">
        <f>IF(SH$19-'様式３（療養者名簿）（⑤の場合）'!$BJ110+1&lt;=15,IF(SH$19&gt;='様式３（療養者名簿）（⑤の場合）'!$BJ110,IF(SH$19&lt;='様式３（療養者名簿）（⑤の場合）'!$BK110,1,0),0),0)</f>
        <v>0</v>
      </c>
      <c r="SI105" s="248">
        <f>IF(SI$19-'様式３（療養者名簿）（⑤の場合）'!$BJ110+1&lt;=15,IF(SI$19&gt;='様式３（療養者名簿）（⑤の場合）'!$BJ110,IF(SI$19&lt;='様式３（療養者名簿）（⑤の場合）'!$BK110,1,0),0),0)</f>
        <v>0</v>
      </c>
      <c r="SJ105" s="248">
        <f>IF(SJ$19-'様式３（療養者名簿）（⑤の場合）'!$BJ110+1&lt;=15,IF(SJ$19&gt;='様式３（療養者名簿）（⑤の場合）'!$BJ110,IF(SJ$19&lt;='様式３（療養者名簿）（⑤の場合）'!$BK110,1,0),0),0)</f>
        <v>0</v>
      </c>
      <c r="SK105" s="248">
        <f>IF(SK$19-'様式３（療養者名簿）（⑤の場合）'!$BJ110+1&lt;=15,IF(SK$19&gt;='様式３（療養者名簿）（⑤の場合）'!$BJ110,IF(SK$19&lt;='様式３（療養者名簿）（⑤の場合）'!$BK110,1,0),0),0)</f>
        <v>0</v>
      </c>
      <c r="SL105" s="248">
        <f>IF(SL$19-'様式３（療養者名簿）（⑤の場合）'!$BJ110+1&lt;=15,IF(SL$19&gt;='様式３（療養者名簿）（⑤の場合）'!$BJ110,IF(SL$19&lt;='様式３（療養者名簿）（⑤の場合）'!$BK110,1,0),0),0)</f>
        <v>0</v>
      </c>
      <c r="SM105" s="248">
        <f>IF(SM$19-'様式３（療養者名簿）（⑤の場合）'!$BJ110+1&lt;=15,IF(SM$19&gt;='様式３（療養者名簿）（⑤の場合）'!$BJ110,IF(SM$19&lt;='様式３（療養者名簿）（⑤の場合）'!$BK110,1,0),0),0)</f>
        <v>0</v>
      </c>
      <c r="SN105" s="248">
        <f>IF(SN$19-'様式３（療養者名簿）（⑤の場合）'!$BJ110+1&lt;=15,IF(SN$19&gt;='様式３（療養者名簿）（⑤の場合）'!$BJ110,IF(SN$19&lt;='様式３（療養者名簿）（⑤の場合）'!$BK110,1,0),0),0)</f>
        <v>0</v>
      </c>
      <c r="SO105" s="248">
        <f>IF(SO$19-'様式３（療養者名簿）（⑤の場合）'!$BJ110+1&lt;=15,IF(SO$19&gt;='様式３（療養者名簿）（⑤の場合）'!$BJ110,IF(SO$19&lt;='様式３（療養者名簿）（⑤の場合）'!$BK110,1,0),0),0)</f>
        <v>0</v>
      </c>
      <c r="SP105" s="248">
        <f>IF(SP$19-'様式３（療養者名簿）（⑤の場合）'!$BJ110+1&lt;=15,IF(SP$19&gt;='様式３（療養者名簿）（⑤の場合）'!$BJ110,IF(SP$19&lt;='様式３（療養者名簿）（⑤の場合）'!$BK110,1,0),0),0)</f>
        <v>0</v>
      </c>
      <c r="SQ105" s="248">
        <f>IF(SQ$19-'様式３（療養者名簿）（⑤の場合）'!$BJ110+1&lt;=15,IF(SQ$19&gt;='様式３（療養者名簿）（⑤の場合）'!$BJ110,IF(SQ$19&lt;='様式３（療養者名簿）（⑤の場合）'!$BK110,1,0),0),0)</f>
        <v>0</v>
      </c>
      <c r="SR105" s="248">
        <f>IF(SR$19-'様式３（療養者名簿）（⑤の場合）'!$BJ110+1&lt;=15,IF(SR$19&gt;='様式３（療養者名簿）（⑤の場合）'!$BJ110,IF(SR$19&lt;='様式３（療養者名簿）（⑤の場合）'!$BK110,1,0),0),0)</f>
        <v>0</v>
      </c>
      <c r="SS105" s="248">
        <f>IF(SS$19-'様式３（療養者名簿）（⑤の場合）'!$BJ110+1&lt;=15,IF(SS$19&gt;='様式３（療養者名簿）（⑤の場合）'!$BJ110,IF(SS$19&lt;='様式３（療養者名簿）（⑤の場合）'!$BK110,1,0),0),0)</f>
        <v>0</v>
      </c>
      <c r="ST105" s="248">
        <f>IF(ST$19-'様式３（療養者名簿）（⑤の場合）'!$BJ110+1&lt;=15,IF(ST$19&gt;='様式３（療養者名簿）（⑤の場合）'!$BJ110,IF(ST$19&lt;='様式３（療養者名簿）（⑤の場合）'!$BK110,1,0),0),0)</f>
        <v>0</v>
      </c>
      <c r="SU105" s="248">
        <f>IF(SU$19-'様式３（療養者名簿）（⑤の場合）'!$BJ110+1&lt;=15,IF(SU$19&gt;='様式３（療養者名簿）（⑤の場合）'!$BJ110,IF(SU$19&lt;='様式３（療養者名簿）（⑤の場合）'!$BK110,1,0),0),0)</f>
        <v>0</v>
      </c>
      <c r="SV105" s="248">
        <f>IF(SV$19-'様式３（療養者名簿）（⑤の場合）'!$BJ110+1&lt;=15,IF(SV$19&gt;='様式３（療養者名簿）（⑤の場合）'!$BJ110,IF(SV$19&lt;='様式３（療養者名簿）（⑤の場合）'!$BK110,1,0),0),0)</f>
        <v>0</v>
      </c>
      <c r="SW105" s="248">
        <f>IF(SW$19-'様式３（療養者名簿）（⑤の場合）'!$BJ110+1&lt;=15,IF(SW$19&gt;='様式３（療養者名簿）（⑤の場合）'!$BJ110,IF(SW$19&lt;='様式３（療養者名簿）（⑤の場合）'!$BK110,1,0),0),0)</f>
        <v>0</v>
      </c>
      <c r="SX105" s="248">
        <f>IF(SX$19-'様式３（療養者名簿）（⑤の場合）'!$BJ110+1&lt;=15,IF(SX$19&gt;='様式３（療養者名簿）（⑤の場合）'!$BJ110,IF(SX$19&lt;='様式３（療養者名簿）（⑤の場合）'!$BK110,1,0),0),0)</f>
        <v>0</v>
      </c>
      <c r="SY105" s="248">
        <f>IF(SY$19-'様式３（療養者名簿）（⑤の場合）'!$BJ110+1&lt;=15,IF(SY$19&gt;='様式３（療養者名簿）（⑤の場合）'!$BJ110,IF(SY$19&lt;='様式３（療養者名簿）（⑤の場合）'!$BK110,1,0),0),0)</f>
        <v>0</v>
      </c>
      <c r="SZ105" s="248">
        <f>IF(SZ$19-'様式３（療養者名簿）（⑤の場合）'!$BJ110+1&lt;=15,IF(SZ$19&gt;='様式３（療養者名簿）（⑤の場合）'!$BJ110,IF(SZ$19&lt;='様式３（療養者名簿）（⑤の場合）'!$BK110,1,0),0),0)</f>
        <v>0</v>
      </c>
      <c r="TA105" s="248">
        <f>IF(TA$19-'様式３（療養者名簿）（⑤の場合）'!$BJ110+1&lt;=15,IF(TA$19&gt;='様式３（療養者名簿）（⑤の場合）'!$BJ110,IF(TA$19&lt;='様式３（療養者名簿）（⑤の場合）'!$BK110,1,0),0),0)</f>
        <v>0</v>
      </c>
      <c r="TB105" s="248">
        <f>IF(TB$19-'様式３（療養者名簿）（⑤の場合）'!$BJ110+1&lt;=15,IF(TB$19&gt;='様式３（療養者名簿）（⑤の場合）'!$BJ110,IF(TB$19&lt;='様式３（療養者名簿）（⑤の場合）'!$BK110,1,0),0),0)</f>
        <v>0</v>
      </c>
      <c r="TC105" s="248">
        <f>IF(TC$19-'様式３（療養者名簿）（⑤の場合）'!$BJ110+1&lt;=15,IF(TC$19&gt;='様式３（療養者名簿）（⑤の場合）'!$BJ110,IF(TC$19&lt;='様式３（療養者名簿）（⑤の場合）'!$BK110,1,0),0),0)</f>
        <v>0</v>
      </c>
      <c r="TD105" s="248">
        <f>IF(TD$19-'様式３（療養者名簿）（⑤の場合）'!$BJ110+1&lt;=15,IF(TD$19&gt;='様式３（療養者名簿）（⑤の場合）'!$BJ110,IF(TD$19&lt;='様式３（療養者名簿）（⑤の場合）'!$BK110,1,0),0),0)</f>
        <v>0</v>
      </c>
      <c r="TE105" s="248">
        <f>IF(TE$19-'様式３（療養者名簿）（⑤の場合）'!$BJ110+1&lt;=15,IF(TE$19&gt;='様式３（療養者名簿）（⑤の場合）'!$BJ110,IF(TE$19&lt;='様式３（療養者名簿）（⑤の場合）'!$BK110,1,0),0),0)</f>
        <v>0</v>
      </c>
      <c r="TF105" s="248">
        <f>IF(TF$19-'様式３（療養者名簿）（⑤の場合）'!$BJ110+1&lt;=15,IF(TF$19&gt;='様式３（療養者名簿）（⑤の場合）'!$BJ110,IF(TF$19&lt;='様式３（療養者名簿）（⑤の場合）'!$BK110,1,0),0),0)</f>
        <v>0</v>
      </c>
      <c r="TG105" s="248">
        <f>IF(TG$19-'様式３（療養者名簿）（⑤の場合）'!$BJ110+1&lt;=15,IF(TG$19&gt;='様式３（療養者名簿）（⑤の場合）'!$BJ110,IF(TG$19&lt;='様式３（療養者名簿）（⑤の場合）'!$BK110,1,0),0),0)</f>
        <v>0</v>
      </c>
      <c r="TH105" s="248">
        <f>IF(TH$19-'様式３（療養者名簿）（⑤の場合）'!$BJ110+1&lt;=15,IF(TH$19&gt;='様式３（療養者名簿）（⑤の場合）'!$BJ110,IF(TH$19&lt;='様式３（療養者名簿）（⑤の場合）'!$BK110,1,0),0),0)</f>
        <v>0</v>
      </c>
      <c r="TI105" s="248">
        <f>IF(TI$19-'様式３（療養者名簿）（⑤の場合）'!$BJ110+1&lt;=15,IF(TI$19&gt;='様式３（療養者名簿）（⑤の場合）'!$BJ110,IF(TI$19&lt;='様式３（療養者名簿）（⑤の場合）'!$BK110,1,0),0),0)</f>
        <v>0</v>
      </c>
      <c r="TJ105" s="248">
        <f>IF(TJ$19-'様式３（療養者名簿）（⑤の場合）'!$BJ110+1&lt;=15,IF(TJ$19&gt;='様式３（療養者名簿）（⑤の場合）'!$BJ110,IF(TJ$19&lt;='様式３（療養者名簿）（⑤の場合）'!$BK110,1,0),0),0)</f>
        <v>0</v>
      </c>
      <c r="TK105" s="248">
        <f>IF(TK$19-'様式３（療養者名簿）（⑤の場合）'!$BJ110+1&lt;=15,IF(TK$19&gt;='様式３（療養者名簿）（⑤の場合）'!$BJ110,IF(TK$19&lt;='様式３（療養者名簿）（⑤の場合）'!$BK110,1,0),0),0)</f>
        <v>0</v>
      </c>
      <c r="TL105" s="248">
        <f>IF(TL$19-'様式３（療養者名簿）（⑤の場合）'!$BJ110+1&lt;=15,IF(TL$19&gt;='様式３（療養者名簿）（⑤の場合）'!$BJ110,IF(TL$19&lt;='様式３（療養者名簿）（⑤の場合）'!$BK110,1,0),0),0)</f>
        <v>0</v>
      </c>
      <c r="TM105" s="248">
        <f>IF(TM$19-'様式３（療養者名簿）（⑤の場合）'!$BJ110+1&lt;=15,IF(TM$19&gt;='様式３（療養者名簿）（⑤の場合）'!$BJ110,IF(TM$19&lt;='様式３（療養者名簿）（⑤の場合）'!$BK110,1,0),0),0)</f>
        <v>0</v>
      </c>
      <c r="TN105" s="248">
        <f>IF(TN$19-'様式３（療養者名簿）（⑤の場合）'!$BJ110+1&lt;=15,IF(TN$19&gt;='様式３（療養者名簿）（⑤の場合）'!$BJ110,IF(TN$19&lt;='様式３（療養者名簿）（⑤の場合）'!$BK110,1,0),0),0)</f>
        <v>0</v>
      </c>
      <c r="TO105" s="248">
        <f>IF(TO$19-'様式３（療養者名簿）（⑤の場合）'!$BJ110+1&lt;=15,IF(TO$19&gt;='様式３（療養者名簿）（⑤の場合）'!$BJ110,IF(TO$19&lt;='様式３（療養者名簿）（⑤の場合）'!$BK110,1,0),0),0)</f>
        <v>0</v>
      </c>
      <c r="TP105" s="248">
        <f>IF(TP$19-'様式３（療養者名簿）（⑤の場合）'!$BJ110+1&lt;=15,IF(TP$19&gt;='様式３（療養者名簿）（⑤の場合）'!$BJ110,IF(TP$19&lt;='様式３（療養者名簿）（⑤の場合）'!$BK110,1,0),0),0)</f>
        <v>0</v>
      </c>
      <c r="TQ105" s="248">
        <f>IF(TQ$19-'様式３（療養者名簿）（⑤の場合）'!$BJ110+1&lt;=15,IF(TQ$19&gt;='様式３（療養者名簿）（⑤の場合）'!$BJ110,IF(TQ$19&lt;='様式３（療養者名簿）（⑤の場合）'!$BK110,1,0),0),0)</f>
        <v>0</v>
      </c>
      <c r="TR105" s="248">
        <f>IF(TR$19-'様式３（療養者名簿）（⑤の場合）'!$BJ110+1&lt;=15,IF(TR$19&gt;='様式３（療養者名簿）（⑤の場合）'!$BJ110,IF(TR$19&lt;='様式３（療養者名簿）（⑤の場合）'!$BK110,1,0),0),0)</f>
        <v>0</v>
      </c>
      <c r="TS105" s="248">
        <f>IF(TS$19-'様式３（療養者名簿）（⑤の場合）'!$BJ110+1&lt;=15,IF(TS$19&gt;='様式３（療養者名簿）（⑤の場合）'!$BJ110,IF(TS$19&lt;='様式３（療養者名簿）（⑤の場合）'!$BK110,1,0),0),0)</f>
        <v>0</v>
      </c>
      <c r="TT105" s="248">
        <f>IF(TT$19-'様式３（療養者名簿）（⑤の場合）'!$BJ110+1&lt;=15,IF(TT$19&gt;='様式３（療養者名簿）（⑤の場合）'!$BJ110,IF(TT$19&lt;='様式３（療養者名簿）（⑤の場合）'!$BK110,1,0),0),0)</f>
        <v>0</v>
      </c>
      <c r="TU105" s="248">
        <f>IF(TU$19-'様式３（療養者名簿）（⑤の場合）'!$BJ110+1&lt;=15,IF(TU$19&gt;='様式３（療養者名簿）（⑤の場合）'!$BJ110,IF(TU$19&lt;='様式３（療養者名簿）（⑤の場合）'!$BK110,1,0),0),0)</f>
        <v>0</v>
      </c>
      <c r="TV105" s="248">
        <f>IF(TV$19-'様式３（療養者名簿）（⑤の場合）'!$BJ110+1&lt;=15,IF(TV$19&gt;='様式３（療養者名簿）（⑤の場合）'!$BJ110,IF(TV$19&lt;='様式３（療養者名簿）（⑤の場合）'!$BK110,1,0),0),0)</f>
        <v>0</v>
      </c>
      <c r="TW105" s="248">
        <f>IF(TW$19-'様式３（療養者名簿）（⑤の場合）'!$BJ110+1&lt;=15,IF(TW$19&gt;='様式３（療養者名簿）（⑤の場合）'!$BJ110,IF(TW$19&lt;='様式３（療養者名簿）（⑤の場合）'!$BK110,1,0),0),0)</f>
        <v>0</v>
      </c>
      <c r="TX105" s="248">
        <f>IF(TX$19-'様式３（療養者名簿）（⑤の場合）'!$BJ110+1&lt;=15,IF(TX$19&gt;='様式３（療養者名簿）（⑤の場合）'!$BJ110,IF(TX$19&lt;='様式３（療養者名簿）（⑤の場合）'!$BK110,1,0),0),0)</f>
        <v>0</v>
      </c>
      <c r="TY105" s="248">
        <f>IF(TY$19-'様式３（療養者名簿）（⑤の場合）'!$BJ110+1&lt;=15,IF(TY$19&gt;='様式３（療養者名簿）（⑤の場合）'!$BJ110,IF(TY$19&lt;='様式３（療養者名簿）（⑤の場合）'!$BK110,1,0),0),0)</f>
        <v>0</v>
      </c>
      <c r="TZ105" s="248">
        <f>IF(TZ$19-'様式３（療養者名簿）（⑤の場合）'!$BJ110+1&lt;=15,IF(TZ$19&gt;='様式３（療養者名簿）（⑤の場合）'!$BJ110,IF(TZ$19&lt;='様式３（療養者名簿）（⑤の場合）'!$BK110,1,0),0),0)</f>
        <v>0</v>
      </c>
      <c r="UA105" s="248">
        <f>IF(UA$19-'様式３（療養者名簿）（⑤の場合）'!$BJ110+1&lt;=15,IF(UA$19&gt;='様式３（療養者名簿）（⑤の場合）'!$BJ110,IF(UA$19&lt;='様式３（療養者名簿）（⑤の場合）'!$BK110,1,0),0),0)</f>
        <v>0</v>
      </c>
      <c r="UB105" s="248">
        <f>IF(UB$19-'様式３（療養者名簿）（⑤の場合）'!$BJ110+1&lt;=15,IF(UB$19&gt;='様式３（療養者名簿）（⑤の場合）'!$BJ110,IF(UB$19&lt;='様式３（療養者名簿）（⑤の場合）'!$BK110,1,0),0),0)</f>
        <v>0</v>
      </c>
      <c r="UC105" s="248">
        <f>IF(UC$19-'様式３（療養者名簿）（⑤の場合）'!$BJ110+1&lt;=15,IF(UC$19&gt;='様式３（療養者名簿）（⑤の場合）'!$BJ110,IF(UC$19&lt;='様式３（療養者名簿）（⑤の場合）'!$BK110,1,0),0),0)</f>
        <v>0</v>
      </c>
      <c r="UD105" s="372">
        <f>IF(UD$19-'様式３（療養者名簿）（⑤の場合）'!$BJ110+1&lt;=15,IF(UD$19&gt;='様式３（療養者名簿）（⑤の場合）'!$BJ110,IF(UD$19&lt;='様式３（療養者名簿）（⑤の場合）'!$BK110,1,0),0),0)</f>
        <v>0</v>
      </c>
      <c r="UE105" s="372">
        <f>IF(UE$19-'様式３（療養者名簿）（⑤の場合）'!$BJ110+1&lt;=15,IF(UE$19&gt;='様式３（療養者名簿）（⑤の場合）'!$BJ110,IF(UE$19&lt;='様式３（療養者名簿）（⑤の場合）'!$BK110,1,0),0),0)</f>
        <v>0</v>
      </c>
      <c r="UF105" s="372">
        <f>IF(UF$19-'様式３（療養者名簿）（⑤の場合）'!$BJ110+1&lt;=15,IF(UF$19&gt;='様式３（療養者名簿）（⑤の場合）'!$BJ110,IF(UF$19&lt;='様式３（療養者名簿）（⑤の場合）'!$BK110,1,0),0),0)</f>
        <v>0</v>
      </c>
      <c r="UG105" s="372">
        <f>IF(UG$19-'様式３（療養者名簿）（⑤の場合）'!$BJ110+1&lt;=15,IF(UG$19&gt;='様式３（療養者名簿）（⑤の場合）'!$BJ110,IF(UG$19&lt;='様式３（療養者名簿）（⑤の場合）'!$BK110,1,0),0),0)</f>
        <v>0</v>
      </c>
      <c r="UH105" s="372">
        <f>IF(UH$19-'様式３（療養者名簿）（⑤の場合）'!$BJ110+1&lt;=15,IF(UH$19&gt;='様式３（療養者名簿）（⑤の場合）'!$BJ110,IF(UH$19&lt;='様式３（療養者名簿）（⑤の場合）'!$BK110,1,0),0),0)</f>
        <v>0</v>
      </c>
      <c r="UI105" s="372">
        <f>IF(UI$19-'様式３（療養者名簿）（⑤の場合）'!$BJ110+1&lt;=15,IF(UI$19&gt;='様式３（療養者名簿）（⑤の場合）'!$BJ110,IF(UI$19&lt;='様式３（療養者名簿）（⑤の場合）'!$BK110,1,0),0),0)</f>
        <v>0</v>
      </c>
      <c r="UJ105" s="372">
        <f>IF(UJ$19-'様式３（療養者名簿）（⑤の場合）'!$BJ110+1&lt;=15,IF(UJ$19&gt;='様式３（療養者名簿）（⑤の場合）'!$BJ110,IF(UJ$19&lt;='様式３（療養者名簿）（⑤の場合）'!$BK110,1,0),0),0)</f>
        <v>0</v>
      </c>
      <c r="UK105" s="372">
        <f>IF(UK$19-'様式３（療養者名簿）（⑤の場合）'!$BJ110+1&lt;=15,IF(UK$19&gt;='様式３（療養者名簿）（⑤の場合）'!$BJ110,IF(UK$19&lt;='様式３（療養者名簿）（⑤の場合）'!$BK110,1,0),0),0)</f>
        <v>0</v>
      </c>
      <c r="UL105" s="372">
        <f>IF(UL$19-'様式３（療養者名簿）（⑤の場合）'!$BJ110+1&lt;=15,IF(UL$19&gt;='様式３（療養者名簿）（⑤の場合）'!$BJ110,IF(UL$19&lt;='様式３（療養者名簿）（⑤の場合）'!$BK110,1,0),0),0)</f>
        <v>0</v>
      </c>
      <c r="UM105" s="372">
        <f>IF(UM$19-'様式３（療養者名簿）（⑤の場合）'!$BJ110+1&lt;=15,IF(UM$19&gt;='様式３（療養者名簿）（⑤の場合）'!$BJ110,IF(UM$19&lt;='様式３（療養者名簿）（⑤の場合）'!$BK110,1,0),0),0)</f>
        <v>0</v>
      </c>
      <c r="UN105" s="372">
        <f>IF(UN$19-'様式３（療養者名簿）（⑤の場合）'!$BJ110+1&lt;=15,IF(UN$19&gt;='様式３（療養者名簿）（⑤の場合）'!$BJ110,IF(UN$19&lt;='様式３（療養者名簿）（⑤の場合）'!$BK110,1,0),0),0)</f>
        <v>0</v>
      </c>
      <c r="UO105" s="372">
        <f>IF(UO$19-'様式３（療養者名簿）（⑤の場合）'!$BJ110+1&lt;=15,IF(UO$19&gt;='様式３（療養者名簿）（⑤の場合）'!$BJ110,IF(UO$19&lt;='様式３（療養者名簿）（⑤の場合）'!$BK110,1,0),0),0)</f>
        <v>0</v>
      </c>
      <c r="UP105" s="372">
        <f>IF(UP$19-'様式３（療養者名簿）（⑤の場合）'!$BJ110+1&lt;=15,IF(UP$19&gt;='様式３（療養者名簿）（⑤の場合）'!$BJ110,IF(UP$19&lt;='様式３（療養者名簿）（⑤の場合）'!$BK110,1,0),0),0)</f>
        <v>0</v>
      </c>
      <c r="UQ105" s="372">
        <f>IF(UQ$19-'様式３（療養者名簿）（⑤の場合）'!$BJ110+1&lt;=15,IF(UQ$19&gt;='様式３（療養者名簿）（⑤の場合）'!$BJ110,IF(UQ$19&lt;='様式３（療養者名簿）（⑤の場合）'!$BK110,1,0),0),0)</f>
        <v>0</v>
      </c>
      <c r="UR105" s="372">
        <f>IF(UR$19-'様式３（療養者名簿）（⑤の場合）'!$BJ110+1&lt;=15,IF(UR$19&gt;='様式３（療養者名簿）（⑤の場合）'!$BJ110,IF(UR$19&lt;='様式３（療養者名簿）（⑤の場合）'!$BK110,1,0),0),0)</f>
        <v>0</v>
      </c>
      <c r="US105" s="372">
        <f>IF(US$19-'様式３（療養者名簿）（⑤の場合）'!$BJ110+1&lt;=15,IF(US$19&gt;='様式３（療養者名簿）（⑤の場合）'!$BJ110,IF(US$19&lt;='様式３（療養者名簿）（⑤の場合）'!$BK110,1,0),0),0)</f>
        <v>0</v>
      </c>
      <c r="UT105" s="372">
        <f>IF(UT$19-'様式３（療養者名簿）（⑤の場合）'!$BJ110+1&lt;=15,IF(UT$19&gt;='様式３（療養者名簿）（⑤の場合）'!$BJ110,IF(UT$19&lt;='様式３（療養者名簿）（⑤の場合）'!$BK110,1,0),0),0)</f>
        <v>0</v>
      </c>
      <c r="UU105" s="372">
        <f>IF(UU$19-'様式３（療養者名簿）（⑤の場合）'!$BJ110+1&lt;=15,IF(UU$19&gt;='様式３（療養者名簿）（⑤の場合）'!$BJ110,IF(UU$19&lt;='様式３（療養者名簿）（⑤の場合）'!$BK110,1,0),0),0)</f>
        <v>0</v>
      </c>
      <c r="UV105" s="372">
        <f>IF(UV$19-'様式３（療養者名簿）（⑤の場合）'!$BJ110+1&lt;=15,IF(UV$19&gt;='様式３（療養者名簿）（⑤の場合）'!$BJ110,IF(UV$19&lt;='様式３（療養者名簿）（⑤の場合）'!$BK110,1,0),0),0)</f>
        <v>0</v>
      </c>
      <c r="UW105" s="372">
        <f>IF(UW$19-'様式３（療養者名簿）（⑤の場合）'!$BJ110+1&lt;=15,IF(UW$19&gt;='様式３（療養者名簿）（⑤の場合）'!$BJ110,IF(UW$19&lt;='様式３（療養者名簿）（⑤の場合）'!$BK110,1,0),0),0)</f>
        <v>0</v>
      </c>
      <c r="UX105" s="372">
        <f>IF(UX$19-'様式３（療養者名簿）（⑤の場合）'!$BJ110+1&lt;=15,IF(UX$19&gt;='様式３（療養者名簿）（⑤の場合）'!$BJ110,IF(UX$19&lt;='様式３（療養者名簿）（⑤の場合）'!$BK110,1,0),0),0)</f>
        <v>0</v>
      </c>
      <c r="UY105" s="372">
        <f>IF(UY$19-'様式３（療養者名簿）（⑤の場合）'!$BJ110+1&lt;=15,IF(UY$19&gt;='様式３（療養者名簿）（⑤の場合）'!$BJ110,IF(UY$19&lt;='様式３（療養者名簿）（⑤の場合）'!$BK110,1,0),0),0)</f>
        <v>0</v>
      </c>
      <c r="UZ105" s="372">
        <f>IF(UZ$19-'様式３（療養者名簿）（⑤の場合）'!$BJ110+1&lt;=15,IF(UZ$19&gt;='様式３（療養者名簿）（⑤の場合）'!$BJ110,IF(UZ$19&lt;='様式３（療養者名簿）（⑤の場合）'!$BK110,1,0),0),0)</f>
        <v>0</v>
      </c>
      <c r="VA105" s="372">
        <f>IF(VA$19-'様式３（療養者名簿）（⑤の場合）'!$BJ110+1&lt;=15,IF(VA$19&gt;='様式３（療養者名簿）（⑤の場合）'!$BJ110,IF(VA$19&lt;='様式３（療養者名簿）（⑤の場合）'!$BK110,1,0),0),0)</f>
        <v>0</v>
      </c>
      <c r="VB105" s="372">
        <f>IF(VB$19-'様式３（療養者名簿）（⑤の場合）'!$BJ110+1&lt;=15,IF(VB$19&gt;='様式３（療養者名簿）（⑤の場合）'!$BJ110,IF(VB$19&lt;='様式３（療養者名簿）（⑤の場合）'!$BK110,1,0),0),0)</f>
        <v>0</v>
      </c>
      <c r="VC105" s="372">
        <f>IF(VC$19-'様式３（療養者名簿）（⑤の場合）'!$BJ110+1&lt;=15,IF(VC$19&gt;='様式３（療養者名簿）（⑤の場合）'!$BJ110,IF(VC$19&lt;='様式３（療養者名簿）（⑤の場合）'!$BK110,1,0),0),0)</f>
        <v>0</v>
      </c>
      <c r="VD105" s="372">
        <f>IF(VD$19-'様式３（療養者名簿）（⑤の場合）'!$BJ110+1&lt;=15,IF(VD$19&gt;='様式３（療養者名簿）（⑤の場合）'!$BJ110,IF(VD$19&lt;='様式３（療養者名簿）（⑤の場合）'!$BK110,1,0),0),0)</f>
        <v>0</v>
      </c>
      <c r="VE105" s="372">
        <f>IF(VE$19-'様式３（療養者名簿）（⑤の場合）'!$BJ110+1&lt;=15,IF(VE$19&gt;='様式３（療養者名簿）（⑤の場合）'!$BJ110,IF(VE$19&lt;='様式３（療養者名簿）（⑤の場合）'!$BK110,1,0),0),0)</f>
        <v>0</v>
      </c>
      <c r="VF105" s="372">
        <f>IF(VF$19-'様式３（療養者名簿）（⑤の場合）'!$BJ110+1&lt;=15,IF(VF$19&gt;='様式３（療養者名簿）（⑤の場合）'!$BJ110,IF(VF$19&lt;='様式３（療養者名簿）（⑤の場合）'!$BK110,1,0),0),0)</f>
        <v>0</v>
      </c>
      <c r="VG105" s="372">
        <f>IF(VG$19-'様式３（療養者名簿）（⑤の場合）'!$BJ110+1&lt;=15,IF(VG$19&gt;='様式３（療養者名簿）（⑤の場合）'!$BJ110,IF(VG$19&lt;='様式３（療養者名簿）（⑤の場合）'!$BK110,1,0),0),0)</f>
        <v>0</v>
      </c>
      <c r="VH105" s="372">
        <f>IF(VH$19-'様式３（療養者名簿）（⑤の場合）'!$BJ110+1&lt;=15,IF(VH$19&gt;='様式３（療養者名簿）（⑤の場合）'!$BJ110,IF(VH$19&lt;='様式３（療養者名簿）（⑤の場合）'!$BK110,1,0),0),0)</f>
        <v>0</v>
      </c>
      <c r="VI105" s="372">
        <f>IF(VI$19-'様式３（療養者名簿）（⑤の場合）'!$BJ110+1&lt;=15,IF(VI$19&gt;='様式３（療養者名簿）（⑤の場合）'!$BJ110,IF(VI$19&lt;='様式３（療養者名簿）（⑤の場合）'!$BK110,1,0),0),0)</f>
        <v>0</v>
      </c>
      <c r="VJ105" s="372">
        <f>IF(VJ$19-'様式３（療養者名簿）（⑤の場合）'!$BJ110+1&lt;=15,IF(VJ$19&gt;='様式３（療養者名簿）（⑤の場合）'!$BJ110,IF(VJ$19&lt;='様式３（療養者名簿）（⑤の場合）'!$BK110,1,0),0),0)</f>
        <v>0</v>
      </c>
      <c r="VK105" s="372">
        <f>IF(VK$19-'様式３（療養者名簿）（⑤の場合）'!$BJ110+1&lt;=15,IF(VK$19&gt;='様式３（療養者名簿）（⑤の場合）'!$BJ110,IF(VK$19&lt;='様式３（療養者名簿）（⑤の場合）'!$BK110,1,0),0),0)</f>
        <v>0</v>
      </c>
      <c r="VL105" s="372">
        <f>IF(VL$19-'様式３（療養者名簿）（⑤の場合）'!$BJ110+1&lt;=15,IF(VL$19&gt;='様式３（療養者名簿）（⑤の場合）'!$BJ110,IF(VL$19&lt;='様式３（療養者名簿）（⑤の場合）'!$BK110,1,0),0),0)</f>
        <v>0</v>
      </c>
      <c r="VM105" s="372">
        <f>IF(VM$19-'様式３（療養者名簿）（⑤の場合）'!$BJ110+1&lt;=15,IF(VM$19&gt;='様式３（療養者名簿）（⑤の場合）'!$BJ110,IF(VM$19&lt;='様式３（療養者名簿）（⑤の場合）'!$BK110,1,0),0),0)</f>
        <v>0</v>
      </c>
      <c r="VN105" s="372">
        <f>IF(VN$19-'様式３（療養者名簿）（⑤の場合）'!$BJ110+1&lt;=15,IF(VN$19&gt;='様式３（療養者名簿）（⑤の場合）'!$BJ110,IF(VN$19&lt;='様式３（療養者名簿）（⑤の場合）'!$BK110,1,0),0),0)</f>
        <v>0</v>
      </c>
      <c r="VO105" s="372">
        <f>IF(VO$19-'様式３（療養者名簿）（⑤の場合）'!$BJ110+1&lt;=15,IF(VO$19&gt;='様式３（療養者名簿）（⑤の場合）'!$BJ110,IF(VO$19&lt;='様式３（療養者名簿）（⑤の場合）'!$BK110,1,0),0),0)</f>
        <v>0</v>
      </c>
      <c r="VP105" s="372">
        <f>IF(VP$19-'様式３（療養者名簿）（⑤の場合）'!$BJ110+1&lt;=15,IF(VP$19&gt;='様式３（療養者名簿）（⑤の場合）'!$BJ110,IF(VP$19&lt;='様式３（療養者名簿）（⑤の場合）'!$BK110,1,0),0),0)</f>
        <v>0</v>
      </c>
      <c r="VQ105" s="372">
        <f>IF(VQ$19-'様式３（療養者名簿）（⑤の場合）'!$BJ110+1&lt;=15,IF(VQ$19&gt;='様式３（療養者名簿）（⑤の場合）'!$BJ110,IF(VQ$19&lt;='様式３（療養者名簿）（⑤の場合）'!$BK110,1,0),0),0)</f>
        <v>0</v>
      </c>
      <c r="VR105" s="372">
        <f>IF(VR$19-'様式３（療養者名簿）（⑤の場合）'!$BJ110+1&lt;=15,IF(VR$19&gt;='様式３（療養者名簿）（⑤の場合）'!$BJ110,IF(VR$19&lt;='様式３（療養者名簿）（⑤の場合）'!$BK110,1,0),0),0)</f>
        <v>0</v>
      </c>
      <c r="VS105" s="372">
        <f>IF(VS$19-'様式３（療養者名簿）（⑤の場合）'!$BJ110+1&lt;=15,IF(VS$19&gt;='様式３（療養者名簿）（⑤の場合）'!$BJ110,IF(VS$19&lt;='様式３（療養者名簿）（⑤の場合）'!$BK110,1,0),0),0)</f>
        <v>0</v>
      </c>
      <c r="VT105" s="372">
        <f>IF(VT$19-'様式３（療養者名簿）（⑤の場合）'!$BJ110+1&lt;=15,IF(VT$19&gt;='様式３（療養者名簿）（⑤の場合）'!$BJ110,IF(VT$19&lt;='様式３（療養者名簿）（⑤の場合）'!$BK110,1,0),0),0)</f>
        <v>0</v>
      </c>
      <c r="VU105" s="372">
        <f>IF(VU$19-'様式３（療養者名簿）（⑤の場合）'!$BJ110+1&lt;=15,IF(VU$19&gt;='様式３（療養者名簿）（⑤の場合）'!$BJ110,IF(VU$19&lt;='様式３（療養者名簿）（⑤の場合）'!$BK110,1,0),0),0)</f>
        <v>0</v>
      </c>
      <c r="VV105" s="372">
        <f>IF(VV$19-'様式３（療養者名簿）（⑤の場合）'!$BJ110+1&lt;=15,IF(VV$19&gt;='様式３（療養者名簿）（⑤の場合）'!$BJ110,IF(VV$19&lt;='様式３（療養者名簿）（⑤の場合）'!$BK110,1,0),0),0)</f>
        <v>0</v>
      </c>
      <c r="VW105" s="372">
        <f>IF(VW$19-'様式３（療養者名簿）（⑤の場合）'!$BJ110+1&lt;=15,IF(VW$19&gt;='様式３（療養者名簿）（⑤の場合）'!$BJ110,IF(VW$19&lt;='様式３（療養者名簿）（⑤の場合）'!$BK110,1,0),0),0)</f>
        <v>0</v>
      </c>
      <c r="VX105" s="372">
        <f>IF(VX$19-'様式３（療養者名簿）（⑤の場合）'!$BJ110+1&lt;=15,IF(VX$19&gt;='様式３（療養者名簿）（⑤の場合）'!$BJ110,IF(VX$19&lt;='様式３（療養者名簿）（⑤の場合）'!$BK110,1,0),0),0)</f>
        <v>0</v>
      </c>
      <c r="VY105" s="372">
        <f>IF(VY$19-'様式３（療養者名簿）（⑤の場合）'!$BJ110+1&lt;=15,IF(VY$19&gt;='様式３（療養者名簿）（⑤の場合）'!$BJ110,IF(VY$19&lt;='様式３（療養者名簿）（⑤の場合）'!$BK110,1,0),0),0)</f>
        <v>0</v>
      </c>
      <c r="VZ105" s="372">
        <f>IF(VZ$19-'様式３（療養者名簿）（⑤の場合）'!$BJ110+1&lt;=15,IF(VZ$19&gt;='様式３（療養者名簿）（⑤の場合）'!$BJ110,IF(VZ$19&lt;='様式３（療養者名簿）（⑤の場合）'!$BK110,1,0),0),0)</f>
        <v>0</v>
      </c>
      <c r="WA105" s="372">
        <f>IF(WA$19-'様式３（療養者名簿）（⑤の場合）'!$BJ110+1&lt;=15,IF(WA$19&gt;='様式３（療養者名簿）（⑤の場合）'!$BJ110,IF(WA$19&lt;='様式３（療養者名簿）（⑤の場合）'!$BK110,1,0),0),0)</f>
        <v>0</v>
      </c>
      <c r="WB105" s="372">
        <f>IF(WB$19-'様式３（療養者名簿）（⑤の場合）'!$BJ110+1&lt;=15,IF(WB$19&gt;='様式３（療養者名簿）（⑤の場合）'!$BJ110,IF(WB$19&lt;='様式３（療養者名簿）（⑤の場合）'!$BK110,1,0),0),0)</f>
        <v>0</v>
      </c>
      <c r="WC105" s="372">
        <f>IF(WC$19-'様式３（療養者名簿）（⑤の場合）'!$BJ110+1&lt;=15,IF(WC$19&gt;='様式３（療養者名簿）（⑤の場合）'!$BJ110,IF(WC$19&lt;='様式３（療養者名簿）（⑤の場合）'!$BK110,1,0),0),0)</f>
        <v>0</v>
      </c>
      <c r="WD105" s="372">
        <f>IF(WD$19-'様式３（療養者名簿）（⑤の場合）'!$BJ110+1&lt;=15,IF(WD$19&gt;='様式３（療養者名簿）（⑤の場合）'!$BJ110,IF(WD$19&lt;='様式３（療養者名簿）（⑤の場合）'!$BK110,1,0),0),0)</f>
        <v>0</v>
      </c>
      <c r="WE105" s="372">
        <f>IF(WE$19-'様式３（療養者名簿）（⑤の場合）'!$BJ110+1&lt;=15,IF(WE$19&gt;='様式３（療養者名簿）（⑤の場合）'!$BJ110,IF(WE$19&lt;='様式３（療養者名簿）（⑤の場合）'!$BK110,1,0),0),0)</f>
        <v>0</v>
      </c>
      <c r="WF105" s="372">
        <f>IF(WF$19-'様式３（療養者名簿）（⑤の場合）'!$BJ110+1&lt;=15,IF(WF$19&gt;='様式３（療養者名簿）（⑤の場合）'!$BJ110,IF(WF$19&lt;='様式３（療養者名簿）（⑤の場合）'!$BK110,1,0),0),0)</f>
        <v>0</v>
      </c>
      <c r="WG105" s="372">
        <f>IF(WG$19-'様式３（療養者名簿）（⑤の場合）'!$BJ110+1&lt;=15,IF(WG$19&gt;='様式３（療養者名簿）（⑤の場合）'!$BJ110,IF(WG$19&lt;='様式３（療養者名簿）（⑤の場合）'!$BK110,1,0),0),0)</f>
        <v>0</v>
      </c>
      <c r="WH105" s="372">
        <f>IF(WH$19-'様式３（療養者名簿）（⑤の場合）'!$BJ110+1&lt;=15,IF(WH$19&gt;='様式３（療養者名簿）（⑤の場合）'!$BJ110,IF(WH$19&lt;='様式３（療養者名簿）（⑤の場合）'!$BK110,1,0),0),0)</f>
        <v>0</v>
      </c>
      <c r="WI105" s="372">
        <f>IF(WI$19-'様式３（療養者名簿）（⑤の場合）'!$BJ110+1&lt;=15,IF(WI$19&gt;='様式３（療養者名簿）（⑤の場合）'!$BJ110,IF(WI$19&lt;='様式３（療養者名簿）（⑤の場合）'!$BK110,1,0),0),0)</f>
        <v>0</v>
      </c>
      <c r="WJ105" s="372">
        <f>IF(WJ$19-'様式３（療養者名簿）（⑤の場合）'!$BJ110+1&lt;=15,IF(WJ$19&gt;='様式３（療養者名簿）（⑤の場合）'!$BJ110,IF(WJ$19&lt;='様式３（療養者名簿）（⑤の場合）'!$BK110,1,0),0),0)</f>
        <v>0</v>
      </c>
      <c r="WK105" s="372">
        <f>IF(WK$19-'様式３（療養者名簿）（⑤の場合）'!$BJ110+1&lt;=15,IF(WK$19&gt;='様式３（療養者名簿）（⑤の場合）'!$BJ110,IF(WK$19&lt;='様式３（療養者名簿）（⑤の場合）'!$BK110,1,0),0),0)</f>
        <v>0</v>
      </c>
      <c r="WL105" s="372">
        <f>IF(WL$19-'様式３（療養者名簿）（⑤の場合）'!$BJ110+1&lt;=15,IF(WL$19&gt;='様式３（療養者名簿）（⑤の場合）'!$BJ110,IF(WL$19&lt;='様式３（療養者名簿）（⑤の場合）'!$BK110,1,0),0),0)</f>
        <v>0</v>
      </c>
      <c r="WM105" s="372">
        <f>IF(WM$19-'様式３（療養者名簿）（⑤の場合）'!$BJ110+1&lt;=15,IF(WM$19&gt;='様式３（療養者名簿）（⑤の場合）'!$BJ110,IF(WM$19&lt;='様式３（療養者名簿）（⑤の場合）'!$BK110,1,0),0),0)</f>
        <v>0</v>
      </c>
      <c r="WN105" s="372">
        <f>IF(WN$19-'様式３（療養者名簿）（⑤の場合）'!$BJ110+1&lt;=15,IF(WN$19&gt;='様式３（療養者名簿）（⑤の場合）'!$BJ110,IF(WN$19&lt;='様式３（療養者名簿）（⑤の場合）'!$BK110,1,0),0),0)</f>
        <v>0</v>
      </c>
      <c r="WO105" s="372">
        <f>IF(WO$19-'様式３（療養者名簿）（⑤の場合）'!$BJ110+1&lt;=15,IF(WO$19&gt;='様式３（療養者名簿）（⑤の場合）'!$BJ110,IF(WO$19&lt;='様式３（療養者名簿）（⑤の場合）'!$BK110,1,0),0),0)</f>
        <v>0</v>
      </c>
      <c r="WP105" s="372">
        <f>IF(WP$19-'様式３（療養者名簿）（⑤の場合）'!$BJ110+1&lt;=15,IF(WP$19&gt;='様式３（療養者名簿）（⑤の場合）'!$BJ110,IF(WP$19&lt;='様式３（療養者名簿）（⑤の場合）'!$BK110,1,0),0),0)</f>
        <v>0</v>
      </c>
      <c r="WQ105" s="372">
        <f>IF(WQ$19-'様式３（療養者名簿）（⑤の場合）'!$BJ110+1&lt;=15,IF(WQ$19&gt;='様式３（療養者名簿）（⑤の場合）'!$BJ110,IF(WQ$19&lt;='様式３（療養者名簿）（⑤の場合）'!$BK110,1,0),0),0)</f>
        <v>0</v>
      </c>
      <c r="WR105" s="372">
        <f>IF(WR$19-'様式３（療養者名簿）（⑤の場合）'!$BJ110+1&lt;=15,IF(WR$19&gt;='様式３（療養者名簿）（⑤の場合）'!$BJ110,IF(WR$19&lt;='様式３（療養者名簿）（⑤の場合）'!$BK110,1,0),0),0)</f>
        <v>0</v>
      </c>
      <c r="WS105" s="372">
        <f>IF(WS$19-'様式３（療養者名簿）（⑤の場合）'!$BJ110+1&lt;=15,IF(WS$19&gt;='様式３（療養者名簿）（⑤の場合）'!$BJ110,IF(WS$19&lt;='様式３（療養者名簿）（⑤の場合）'!$BK110,1,0),0),0)</f>
        <v>0</v>
      </c>
      <c r="WT105" s="372">
        <f>IF(WT$19-'様式３（療養者名簿）（⑤の場合）'!$BJ110+1&lt;=15,IF(WT$19&gt;='様式３（療養者名簿）（⑤の場合）'!$BJ110,IF(WT$19&lt;='様式３（療養者名簿）（⑤の場合）'!$BK110,1,0),0),0)</f>
        <v>0</v>
      </c>
      <c r="WU105" s="372">
        <f>IF(WU$19-'様式３（療養者名簿）（⑤の場合）'!$BJ110+1&lt;=15,IF(WU$19&gt;='様式３（療養者名簿）（⑤の場合）'!$BJ110,IF(WU$19&lt;='様式３（療養者名簿）（⑤の場合）'!$BK110,1,0),0),0)</f>
        <v>0</v>
      </c>
      <c r="WV105" s="372">
        <f>IF(WV$19-'様式３（療養者名簿）（⑤の場合）'!$BJ110+1&lt;=15,IF(WV$19&gt;='様式３（療養者名簿）（⑤の場合）'!$BJ110,IF(WV$19&lt;='様式３（療養者名簿）（⑤の場合）'!$BK110,1,0),0),0)</f>
        <v>0</v>
      </c>
      <c r="WW105" s="372">
        <f>IF(WW$19-'様式３（療養者名簿）（⑤の場合）'!$BJ110+1&lt;=15,IF(WW$19&gt;='様式３（療養者名簿）（⑤の場合）'!$BJ110,IF(WW$19&lt;='様式３（療養者名簿）（⑤の場合）'!$BK110,1,0),0),0)</f>
        <v>0</v>
      </c>
      <c r="WX105" s="372">
        <f>IF(WX$19-'様式３（療養者名簿）（⑤の場合）'!$BJ110+1&lt;=15,IF(WX$19&gt;='様式３（療養者名簿）（⑤の場合）'!$BJ110,IF(WX$19&lt;='様式３（療養者名簿）（⑤の場合）'!$BK110,1,0),0),0)</f>
        <v>0</v>
      </c>
      <c r="WY105" s="372">
        <f>IF(WY$19-'様式３（療養者名簿）（⑤の場合）'!$BJ110+1&lt;=15,IF(WY$19&gt;='様式３（療養者名簿）（⑤の場合）'!$BJ110,IF(WY$19&lt;='様式３（療養者名簿）（⑤の場合）'!$BK110,1,0),0),0)</f>
        <v>0</v>
      </c>
      <c r="WZ105" s="372">
        <f>IF(WZ$19-'様式３（療養者名簿）（⑤の場合）'!$BJ110+1&lt;=15,IF(WZ$19&gt;='様式３（療養者名簿）（⑤の場合）'!$BJ110,IF(WZ$19&lt;='様式３（療養者名簿）（⑤の場合）'!$BK110,1,0),0),0)</f>
        <v>0</v>
      </c>
      <c r="XA105" s="372">
        <f>IF(XA$19-'様式３（療養者名簿）（⑤の場合）'!$BJ110+1&lt;=15,IF(XA$19&gt;='様式３（療養者名簿）（⑤の場合）'!$BJ110,IF(XA$19&lt;='様式３（療養者名簿）（⑤の場合）'!$BK110,1,0),0),0)</f>
        <v>0</v>
      </c>
      <c r="XB105" s="372">
        <f>IF(XB$19-'様式３（療養者名簿）（⑤の場合）'!$BJ110+1&lt;=15,IF(XB$19&gt;='様式３（療養者名簿）（⑤の場合）'!$BJ110,IF(XB$19&lt;='様式３（療養者名簿）（⑤の場合）'!$BK110,1,0),0),0)</f>
        <v>0</v>
      </c>
      <c r="XC105" s="372">
        <f>IF(XC$19-'様式３（療養者名簿）（⑤の場合）'!$BJ110+1&lt;=15,IF(XC$19&gt;='様式３（療養者名簿）（⑤の場合）'!$BJ110,IF(XC$19&lt;='様式３（療養者名簿）（⑤の場合）'!$BK110,1,0),0),0)</f>
        <v>0</v>
      </c>
      <c r="XD105" s="372">
        <f>IF(XD$19-'様式３（療養者名簿）（⑤の場合）'!$BJ110+1&lt;=15,IF(XD$19&gt;='様式３（療養者名簿）（⑤の場合）'!$BJ110,IF(XD$19&lt;='様式３（療養者名簿）（⑤の場合）'!$BK110,1,0),0),0)</f>
        <v>0</v>
      </c>
      <c r="XE105" s="372">
        <f>IF(XE$19-'様式３（療養者名簿）（⑤の場合）'!$BJ110+1&lt;=15,IF(XE$19&gt;='様式３（療養者名簿）（⑤の場合）'!$BJ110,IF(XE$19&lt;='様式３（療養者名簿）（⑤の場合）'!$BK110,1,0),0),0)</f>
        <v>0</v>
      </c>
      <c r="XF105" s="372">
        <f>IF(XF$19-'様式３（療養者名簿）（⑤の場合）'!$BJ110+1&lt;=15,IF(XF$19&gt;='様式３（療養者名簿）（⑤の場合）'!$BJ110,IF(XF$19&lt;='様式３（療養者名簿）（⑤の場合）'!$BK110,1,0),0),0)</f>
        <v>0</v>
      </c>
      <c r="XG105" s="372">
        <f>IF(XG$19-'様式３（療養者名簿）（⑤の場合）'!$BJ110+1&lt;=15,IF(XG$19&gt;='様式３（療養者名簿）（⑤の場合）'!$BJ110,IF(XG$19&lt;='様式３（療養者名簿）（⑤の場合）'!$BK110,1,0),0),0)</f>
        <v>0</v>
      </c>
      <c r="XH105" s="372">
        <f>IF(XH$19-'様式３（療養者名簿）（⑤の場合）'!$BJ110+1&lt;=15,IF(XH$19&gt;='様式３（療養者名簿）（⑤の場合）'!$BJ110,IF(XH$19&lt;='様式３（療養者名簿）（⑤の場合）'!$BK110,1,0),0),0)</f>
        <v>0</v>
      </c>
      <c r="XI105" s="372">
        <f>IF(XI$19-'様式３（療養者名簿）（⑤の場合）'!$BJ110+1&lt;=15,IF(XI$19&gt;='様式３（療養者名簿）（⑤の場合）'!$BJ110,IF(XI$19&lt;='様式３（療養者名簿）（⑤の場合）'!$BK110,1,0),0),0)</f>
        <v>0</v>
      </c>
      <c r="XJ105" s="372">
        <f>IF(XJ$19-'様式３（療養者名簿）（⑤の場合）'!$BJ110+1&lt;=15,IF(XJ$19&gt;='様式３（療養者名簿）（⑤の場合）'!$BJ110,IF(XJ$19&lt;='様式３（療養者名簿）（⑤の場合）'!$BK110,1,0),0),0)</f>
        <v>0</v>
      </c>
      <c r="XK105" s="372">
        <f>IF(XK$19-'様式３（療養者名簿）（⑤の場合）'!$BJ110+1&lt;=15,IF(XK$19&gt;='様式３（療養者名簿）（⑤の場合）'!$BJ110,IF(XK$19&lt;='様式３（療養者名簿）（⑤の場合）'!$BK110,1,0),0),0)</f>
        <v>0</v>
      </c>
      <c r="XL105" s="372">
        <f>IF(XL$19-'様式３（療養者名簿）（⑤の場合）'!$BJ110+1&lt;=15,IF(XL$19&gt;='様式３（療養者名簿）（⑤の場合）'!$BJ110,IF(XL$19&lt;='様式３（療養者名簿）（⑤の場合）'!$BK110,1,0),0),0)</f>
        <v>0</v>
      </c>
      <c r="XM105" s="372">
        <f>IF(XM$19-'様式３（療養者名簿）（⑤の場合）'!$BJ110+1&lt;=15,IF(XM$19&gt;='様式３（療養者名簿）（⑤の場合）'!$BJ110,IF(XM$19&lt;='様式３（療養者名簿）（⑤の場合）'!$BK110,1,0),0),0)</f>
        <v>0</v>
      </c>
      <c r="XN105" s="372">
        <f>IF(XN$19-'様式３（療養者名簿）（⑤の場合）'!$BJ110+1&lt;=15,IF(XN$19&gt;='様式３（療養者名簿）（⑤の場合）'!$BJ110,IF(XN$19&lt;='様式３（療養者名簿）（⑤の場合）'!$BK110,1,0),0),0)</f>
        <v>0</v>
      </c>
      <c r="XO105" s="372">
        <f>IF(XO$19-'様式３（療養者名簿）（⑤の場合）'!$BJ110+1&lt;=15,IF(XO$19&gt;='様式３（療養者名簿）（⑤の場合）'!$BJ110,IF(XO$19&lt;='様式３（療養者名簿）（⑤の場合）'!$BK110,1,0),0),0)</f>
        <v>0</v>
      </c>
      <c r="XP105" s="372">
        <f>IF(XP$19-'様式３（療養者名簿）（⑤の場合）'!$BJ110+1&lt;=15,IF(XP$19&gt;='様式３（療養者名簿）（⑤の場合）'!$BJ110,IF(XP$19&lt;='様式３（療養者名簿）（⑤の場合）'!$BK110,1,0),0),0)</f>
        <v>0</v>
      </c>
      <c r="XQ105" s="372">
        <f>IF(XQ$19-'様式３（療養者名簿）（⑤の場合）'!$BJ110+1&lt;=15,IF(XQ$19&gt;='様式３（療養者名簿）（⑤の場合）'!$BJ110,IF(XQ$19&lt;='様式３（療養者名簿）（⑤の場合）'!$BK110,1,0),0),0)</f>
        <v>0</v>
      </c>
      <c r="XR105" s="372">
        <f>IF(XR$19-'様式３（療養者名簿）（⑤の場合）'!$BJ110+1&lt;=15,IF(XR$19&gt;='様式３（療養者名簿）（⑤の場合）'!$BJ110,IF(XR$19&lt;='様式３（療養者名簿）（⑤の場合）'!$BK110,1,0),0),0)</f>
        <v>0</v>
      </c>
      <c r="XS105" s="372">
        <f>IF(XS$19-'様式３（療養者名簿）（⑤の場合）'!$BJ110+1&lt;=15,IF(XS$19&gt;='様式３（療養者名簿）（⑤の場合）'!$BJ110,IF(XS$19&lt;='様式３（療養者名簿）（⑤の場合）'!$BK110,1,0),0),0)</f>
        <v>0</v>
      </c>
      <c r="XT105" s="372">
        <f>IF(XT$19-'様式３（療養者名簿）（⑤の場合）'!$BJ110+1&lt;=15,IF(XT$19&gt;='様式３（療養者名簿）（⑤の場合）'!$BJ110,IF(XT$19&lt;='様式３（療養者名簿）（⑤の場合）'!$BK110,1,0),0),0)</f>
        <v>0</v>
      </c>
      <c r="XU105" s="372">
        <f>IF(XU$19-'様式３（療養者名簿）（⑤の場合）'!$BJ110+1&lt;=15,IF(XU$19&gt;='様式３（療養者名簿）（⑤の場合）'!$BJ110,IF(XU$19&lt;='様式３（療養者名簿）（⑤の場合）'!$BK110,1,0),0),0)</f>
        <v>0</v>
      </c>
      <c r="XV105" s="372">
        <f>IF(XV$19-'様式３（療養者名簿）（⑤の場合）'!$BJ110+1&lt;=15,IF(XV$19&gt;='様式３（療養者名簿）（⑤の場合）'!$BJ110,IF(XV$19&lt;='様式３（療養者名簿）（⑤の場合）'!$BK110,1,0),0),0)</f>
        <v>0</v>
      </c>
      <c r="XW105" s="372">
        <f>IF(XW$19-'様式３（療養者名簿）（⑤の場合）'!$BJ110+1&lt;=15,IF(XW$19&gt;='様式３（療養者名簿）（⑤の場合）'!$BJ110,IF(XW$19&lt;='様式３（療養者名簿）（⑤の場合）'!$BK110,1,0),0),0)</f>
        <v>0</v>
      </c>
      <c r="XX105" s="372">
        <f>IF(XX$19-'様式３（療養者名簿）（⑤の場合）'!$BJ110+1&lt;=15,IF(XX$19&gt;='様式３（療養者名簿）（⑤の場合）'!$BJ110,IF(XX$19&lt;='様式３（療養者名簿）（⑤の場合）'!$BK110,1,0),0),0)</f>
        <v>0</v>
      </c>
      <c r="XY105" s="372">
        <f>IF(XY$19-'様式３（療養者名簿）（⑤の場合）'!$BJ110+1&lt;=15,IF(XY$19&gt;='様式３（療養者名簿）（⑤の場合）'!$BJ110,IF(XY$19&lt;='様式３（療養者名簿）（⑤の場合）'!$BK110,1,0),0),0)</f>
        <v>0</v>
      </c>
      <c r="XZ105" s="372">
        <f>IF(XZ$19-'様式３（療養者名簿）（⑤の場合）'!$BJ110+1&lt;=15,IF(XZ$19&gt;='様式３（療養者名簿）（⑤の場合）'!$BJ110,IF(XZ$19&lt;='様式３（療養者名簿）（⑤の場合）'!$BK110,1,0),0),0)</f>
        <v>0</v>
      </c>
      <c r="YA105" s="372">
        <f>IF(YA$19-'様式３（療養者名簿）（⑤の場合）'!$BJ110+1&lt;=15,IF(YA$19&gt;='様式３（療養者名簿）（⑤の場合）'!$BJ110,IF(YA$19&lt;='様式３（療養者名簿）（⑤の場合）'!$BK110,1,0),0),0)</f>
        <v>0</v>
      </c>
      <c r="YB105" s="372">
        <f>IF(YB$19-'様式３（療養者名簿）（⑤の場合）'!$BJ110+1&lt;=15,IF(YB$19&gt;='様式３（療養者名簿）（⑤の場合）'!$BJ110,IF(YB$19&lt;='様式３（療養者名簿）（⑤の場合）'!$BK110,1,0),0),0)</f>
        <v>0</v>
      </c>
      <c r="YC105" s="372">
        <f>IF(YC$19-'様式３（療養者名簿）（⑤の場合）'!$BJ110+1&lt;=15,IF(YC$19&gt;='様式３（療養者名簿）（⑤の場合）'!$BJ110,IF(YC$19&lt;='様式３（療養者名簿）（⑤の場合）'!$BK110,1,0),0),0)</f>
        <v>0</v>
      </c>
      <c r="YD105" s="372">
        <f>IF(YD$19-'様式３（療養者名簿）（⑤の場合）'!$BJ110+1&lt;=15,IF(YD$19&gt;='様式３（療養者名簿）（⑤の場合）'!$BJ110,IF(YD$19&lt;='様式３（療養者名簿）（⑤の場合）'!$BK110,1,0),0),0)</f>
        <v>0</v>
      </c>
      <c r="YE105" s="372">
        <f>IF(YE$19-'様式３（療養者名簿）（⑤の場合）'!$BJ110+1&lt;=15,IF(YE$19&gt;='様式３（療養者名簿）（⑤の場合）'!$BJ110,IF(YE$19&lt;='様式３（療養者名簿）（⑤の場合）'!$BK110,1,0),0),0)</f>
        <v>0</v>
      </c>
      <c r="YF105" s="372">
        <f>IF(YF$19-'様式３（療養者名簿）（⑤の場合）'!$BJ110+1&lt;=15,IF(YF$19&gt;='様式３（療養者名簿）（⑤の場合）'!$BJ110,IF(YF$19&lt;='様式３（療養者名簿）（⑤の場合）'!$BK110,1,0),0),0)</f>
        <v>0</v>
      </c>
      <c r="YG105" s="372">
        <f>IF(YG$19-'様式３（療養者名簿）（⑤の場合）'!$BJ110+1&lt;=15,IF(YG$19&gt;='様式３（療養者名簿）（⑤の場合）'!$BJ110,IF(YG$19&lt;='様式３（療養者名簿）（⑤の場合）'!$BK110,1,0),0),0)</f>
        <v>0</v>
      </c>
      <c r="YH105" s="372">
        <f>IF(YH$19-'様式３（療養者名簿）（⑤の場合）'!$BJ110+1&lt;=15,IF(YH$19&gt;='様式３（療養者名簿）（⑤の場合）'!$BJ110,IF(YH$19&lt;='様式３（療養者名簿）（⑤の場合）'!$BK110,1,0),0),0)</f>
        <v>0</v>
      </c>
      <c r="YI105" s="372">
        <f>IF(YI$19-'様式３（療養者名簿）（⑤の場合）'!$BJ110+1&lt;=15,IF(YI$19&gt;='様式３（療養者名簿）（⑤の場合）'!$BJ110,IF(YI$19&lt;='様式３（療養者名簿）（⑤の場合）'!$BK110,1,0),0),0)</f>
        <v>0</v>
      </c>
      <c r="YJ105" s="372">
        <f>IF(YJ$19-'様式３（療養者名簿）（⑤の場合）'!$BJ110+1&lt;=15,IF(YJ$19&gt;='様式３（療養者名簿）（⑤の場合）'!$BJ110,IF(YJ$19&lt;='様式３（療養者名簿）（⑤の場合）'!$BK110,1,0),0),0)</f>
        <v>0</v>
      </c>
      <c r="YK105" s="372">
        <f>IF(YK$19-'様式３（療養者名簿）（⑤の場合）'!$BJ110+1&lt;=15,IF(YK$19&gt;='様式３（療養者名簿）（⑤の場合）'!$BJ110,IF(YK$19&lt;='様式３（療養者名簿）（⑤の場合）'!$BK110,1,0),0),0)</f>
        <v>0</v>
      </c>
      <c r="YL105" s="372">
        <f>IF(YL$19-'様式３（療養者名簿）（⑤の場合）'!$BJ110+1&lt;=15,IF(YL$19&gt;='様式３（療養者名簿）（⑤の場合）'!$BJ110,IF(YL$19&lt;='様式３（療養者名簿）（⑤の場合）'!$BK110,1,0),0),0)</f>
        <v>0</v>
      </c>
      <c r="YM105" s="372">
        <f>IF(YM$19-'様式３（療養者名簿）（⑤の場合）'!$BJ110+1&lt;=15,IF(YM$19&gt;='様式３（療養者名簿）（⑤の場合）'!$BJ110,IF(YM$19&lt;='様式３（療養者名簿）（⑤の場合）'!$BK110,1,0),0),0)</f>
        <v>0</v>
      </c>
      <c r="YN105" s="372">
        <f>IF(YN$19-'様式３（療養者名簿）（⑤の場合）'!$BJ110+1&lt;=15,IF(YN$19&gt;='様式３（療養者名簿）（⑤の場合）'!$BJ110,IF(YN$19&lt;='様式３（療養者名簿）（⑤の場合）'!$BK110,1,0),0),0)</f>
        <v>0</v>
      </c>
      <c r="YO105" s="372">
        <f>IF(YO$19-'様式３（療養者名簿）（⑤の場合）'!$BJ110+1&lt;=15,IF(YO$19&gt;='様式３（療養者名簿）（⑤の場合）'!$BJ110,IF(YO$19&lt;='様式３（療養者名簿）（⑤の場合）'!$BK110,1,0),0),0)</f>
        <v>0</v>
      </c>
      <c r="YP105" s="372">
        <f>IF(YP$19-'様式３（療養者名簿）（⑤の場合）'!$BJ110+1&lt;=15,IF(YP$19&gt;='様式３（療養者名簿）（⑤の場合）'!$BJ110,IF(YP$19&lt;='様式３（療養者名簿）（⑤の場合）'!$BK110,1,0),0),0)</f>
        <v>0</v>
      </c>
      <c r="YQ105" s="372">
        <f>IF(YQ$19-'様式３（療養者名簿）（⑤の場合）'!$BJ110+1&lt;=15,IF(YQ$19&gt;='様式３（療養者名簿）（⑤の場合）'!$BJ110,IF(YQ$19&lt;='様式３（療養者名簿）（⑤の場合）'!$BK110,1,0),0),0)</f>
        <v>0</v>
      </c>
      <c r="YR105" s="372">
        <f>IF(YR$19-'様式３（療養者名簿）（⑤の場合）'!$BJ110+1&lt;=15,IF(YR$19&gt;='様式３（療養者名簿）（⑤の場合）'!$BJ110,IF(YR$19&lt;='様式３（療養者名簿）（⑤の場合）'!$BK110,1,0),0),0)</f>
        <v>0</v>
      </c>
      <c r="YS105" s="372">
        <f>IF(YS$19-'様式３（療養者名簿）（⑤の場合）'!$BJ110+1&lt;=15,IF(YS$19&gt;='様式３（療養者名簿）（⑤の場合）'!$BJ110,IF(YS$19&lt;='様式３（療養者名簿）（⑤の場合）'!$BK110,1,0),0),0)</f>
        <v>0</v>
      </c>
      <c r="YT105" s="372">
        <f>IF(YT$19-'様式３（療養者名簿）（⑤の場合）'!$BJ110+1&lt;=15,IF(YT$19&gt;='様式３（療養者名簿）（⑤の場合）'!$BJ110,IF(YT$19&lt;='様式３（療養者名簿）（⑤の場合）'!$BK110,1,0),0),0)</f>
        <v>0</v>
      </c>
      <c r="YU105" s="372">
        <f>IF(YU$19-'様式３（療養者名簿）（⑤の場合）'!$BJ110+1&lt;=15,IF(YU$19&gt;='様式３（療養者名簿）（⑤の場合）'!$BJ110,IF(YU$19&lt;='様式３（療養者名簿）（⑤の場合）'!$BK110,1,0),0),0)</f>
        <v>0</v>
      </c>
      <c r="YV105" s="372">
        <f>IF(YV$19-'様式３（療養者名簿）（⑤の場合）'!$BJ110+1&lt;=15,IF(YV$19&gt;='様式３（療養者名簿）（⑤の場合）'!$BJ110,IF(YV$19&lt;='様式３（療養者名簿）（⑤の場合）'!$BK110,1,0),0),0)</f>
        <v>0</v>
      </c>
      <c r="YW105" s="372">
        <f>IF(YW$19-'様式３（療養者名簿）（⑤の場合）'!$BJ110+1&lt;=15,IF(YW$19&gt;='様式３（療養者名簿）（⑤の場合）'!$BJ110,IF(YW$19&lt;='様式３（療養者名簿）（⑤の場合）'!$BK110,1,0),0),0)</f>
        <v>0</v>
      </c>
      <c r="YX105" s="372">
        <f>IF(YX$19-'様式３（療養者名簿）（⑤の場合）'!$BJ110+1&lt;=15,IF(YX$19&gt;='様式３（療養者名簿）（⑤の場合）'!$BJ110,IF(YX$19&lt;='様式３（療養者名簿）（⑤の場合）'!$BK110,1,0),0),0)</f>
        <v>0</v>
      </c>
      <c r="YY105" s="372">
        <f>IF(YY$19-'様式３（療養者名簿）（⑤の場合）'!$BJ110+1&lt;=15,IF(YY$19&gt;='様式３（療養者名簿）（⑤の場合）'!$BJ110,IF(YY$19&lt;='様式３（療養者名簿）（⑤の場合）'!$BK110,1,0),0),0)</f>
        <v>0</v>
      </c>
      <c r="YZ105" s="372">
        <f>IF(YZ$19-'様式３（療養者名簿）（⑤の場合）'!$BJ110+1&lt;=15,IF(YZ$19&gt;='様式３（療養者名簿）（⑤の場合）'!$BJ110,IF(YZ$19&lt;='様式３（療養者名簿）（⑤の場合）'!$BK110,1,0),0),0)</f>
        <v>0</v>
      </c>
      <c r="ZA105" s="372">
        <f>IF(ZA$19-'様式３（療養者名簿）（⑤の場合）'!$BJ110+1&lt;=15,IF(ZA$19&gt;='様式３（療養者名簿）（⑤の場合）'!$BJ110,IF(ZA$19&lt;='様式３（療養者名簿）（⑤の場合）'!$BK110,1,0),0),0)</f>
        <v>0</v>
      </c>
      <c r="ZB105" s="372">
        <f>IF(ZB$19-'様式３（療養者名簿）（⑤の場合）'!$BJ110+1&lt;=15,IF(ZB$19&gt;='様式３（療養者名簿）（⑤の場合）'!$BJ110,IF(ZB$19&lt;='様式３（療養者名簿）（⑤の場合）'!$BK110,1,0),0),0)</f>
        <v>0</v>
      </c>
      <c r="ZC105" s="372">
        <f>IF(ZC$19-'様式３（療養者名簿）（⑤の場合）'!$BJ110+1&lt;=15,IF(ZC$19&gt;='様式３（療養者名簿）（⑤の場合）'!$BJ110,IF(ZC$19&lt;='様式３（療養者名簿）（⑤の場合）'!$BK110,1,0),0),0)</f>
        <v>0</v>
      </c>
      <c r="ZD105" s="372">
        <f>IF(ZD$19-'様式３（療養者名簿）（⑤の場合）'!$BJ110+1&lt;=15,IF(ZD$19&gt;='様式３（療養者名簿）（⑤の場合）'!$BJ110,IF(ZD$19&lt;='様式３（療養者名簿）（⑤の場合）'!$BK110,1,0),0),0)</f>
        <v>0</v>
      </c>
      <c r="ZE105" s="372">
        <f>IF(ZE$19-'様式３（療養者名簿）（⑤の場合）'!$BJ110+1&lt;=15,IF(ZE$19&gt;='様式３（療養者名簿）（⑤の場合）'!$BJ110,IF(ZE$19&lt;='様式３（療養者名簿）（⑤の場合）'!$BK110,1,0),0),0)</f>
        <v>0</v>
      </c>
      <c r="ZF105" s="372">
        <f>IF(ZF$19-'様式３（療養者名簿）（⑤の場合）'!$BJ110+1&lt;=15,IF(ZF$19&gt;='様式３（療養者名簿）（⑤の場合）'!$BJ110,IF(ZF$19&lt;='様式３（療養者名簿）（⑤の場合）'!$BK110,1,0),0),0)</f>
        <v>0</v>
      </c>
      <c r="ZG105" s="372">
        <f>IF(ZG$19-'様式３（療養者名簿）（⑤の場合）'!$BJ110+1&lt;=15,IF(ZG$19&gt;='様式３（療養者名簿）（⑤の場合）'!$BJ110,IF(ZG$19&lt;='様式３（療養者名簿）（⑤の場合）'!$BK110,1,0),0),0)</f>
        <v>0</v>
      </c>
      <c r="ZH105" s="372">
        <f>IF(ZH$19-'様式３（療養者名簿）（⑤の場合）'!$BJ110+1&lt;=15,IF(ZH$19&gt;='様式３（療養者名簿）（⑤の場合）'!$BJ110,IF(ZH$19&lt;='様式３（療養者名簿）（⑤の場合）'!$BK110,1,0),0),0)</f>
        <v>0</v>
      </c>
      <c r="ZI105" s="372">
        <f>IF(ZI$19-'様式３（療養者名簿）（⑤の場合）'!$BJ110+1&lt;=15,IF(ZI$19&gt;='様式３（療養者名簿）（⑤の場合）'!$BJ110,IF(ZI$19&lt;='様式３（療養者名簿）（⑤の場合）'!$BK110,1,0),0),0)</f>
        <v>0</v>
      </c>
      <c r="ZJ105" s="372">
        <f>IF(ZJ$19-'様式３（療養者名簿）（⑤の場合）'!$BJ110+1&lt;=15,IF(ZJ$19&gt;='様式３（療養者名簿）（⑤の場合）'!$BJ110,IF(ZJ$19&lt;='様式３（療養者名簿）（⑤の場合）'!$BK110,1,0),0),0)</f>
        <v>0</v>
      </c>
      <c r="ZK105" s="372">
        <f>IF(ZK$19-'様式３（療養者名簿）（⑤の場合）'!$BJ110+1&lt;=15,IF(ZK$19&gt;='様式３（療養者名簿）（⑤の場合）'!$BJ110,IF(ZK$19&lt;='様式３（療養者名簿）（⑤の場合）'!$BK110,1,0),0),0)</f>
        <v>0</v>
      </c>
      <c r="ZL105" s="372">
        <f>IF(ZL$19-'様式３（療養者名簿）（⑤の場合）'!$BJ110+1&lt;=15,IF(ZL$19&gt;='様式３（療養者名簿）（⑤の場合）'!$BJ110,IF(ZL$19&lt;='様式３（療養者名簿）（⑤の場合）'!$BK110,1,0),0),0)</f>
        <v>0</v>
      </c>
      <c r="ZM105" s="372">
        <f>IF(ZM$19-'様式３（療養者名簿）（⑤の場合）'!$BJ110+1&lt;=15,IF(ZM$19&gt;='様式３（療養者名簿）（⑤の場合）'!$BJ110,IF(ZM$19&lt;='様式３（療養者名簿）（⑤の場合）'!$BK110,1,0),0),0)</f>
        <v>0</v>
      </c>
      <c r="ZN105" s="372">
        <f>IF(ZN$19-'様式３（療養者名簿）（⑤の場合）'!$BJ110+1&lt;=15,IF(ZN$19&gt;='様式３（療養者名簿）（⑤の場合）'!$BJ110,IF(ZN$19&lt;='様式３（療養者名簿）（⑤の場合）'!$BK110,1,0),0),0)</f>
        <v>0</v>
      </c>
      <c r="ZO105" s="372">
        <f>IF(ZO$19-'様式３（療養者名簿）（⑤の場合）'!$BJ110+1&lt;=15,IF(ZO$19&gt;='様式３（療養者名簿）（⑤の場合）'!$BJ110,IF(ZO$19&lt;='様式３（療養者名簿）（⑤の場合）'!$BK110,1,0),0),0)</f>
        <v>0</v>
      </c>
      <c r="ZP105" s="372">
        <f>IF(ZP$19-'様式３（療養者名簿）（⑤の場合）'!$BJ110+1&lt;=15,IF(ZP$19&gt;='様式３（療養者名簿）（⑤の場合）'!$BJ110,IF(ZP$19&lt;='様式３（療養者名簿）（⑤の場合）'!$BK110,1,0),0),0)</f>
        <v>0</v>
      </c>
      <c r="ZQ105" s="372">
        <f>IF(ZQ$19-'様式３（療養者名簿）（⑤の場合）'!$BJ110+1&lt;=15,IF(ZQ$19&gt;='様式３（療養者名簿）（⑤の場合）'!$BJ110,IF(ZQ$19&lt;='様式３（療養者名簿）（⑤の場合）'!$BK110,1,0),0),0)</f>
        <v>0</v>
      </c>
      <c r="ZR105" s="372">
        <f>IF(ZR$19-'様式３（療養者名簿）（⑤の場合）'!$BJ110+1&lt;=15,IF(ZR$19&gt;='様式３（療養者名簿）（⑤の場合）'!$BJ110,IF(ZR$19&lt;='様式３（療養者名簿）（⑤の場合）'!$BK110,1,0),0),0)</f>
        <v>0</v>
      </c>
      <c r="ZS105" s="372">
        <f>IF(ZS$19-'様式３（療養者名簿）（⑤の場合）'!$BJ110+1&lt;=15,IF(ZS$19&gt;='様式３（療養者名簿）（⑤の場合）'!$BJ110,IF(ZS$19&lt;='様式３（療養者名簿）（⑤の場合）'!$BK110,1,0),0),0)</f>
        <v>0</v>
      </c>
      <c r="ZT105" s="372">
        <f>IF(ZT$19-'様式３（療養者名簿）（⑤の場合）'!$BJ110+1&lt;=15,IF(ZT$19&gt;='様式３（療養者名簿）（⑤の場合）'!$BJ110,IF(ZT$19&lt;='様式３（療養者名簿）（⑤の場合）'!$BK110,1,0),0),0)</f>
        <v>0</v>
      </c>
      <c r="ZU105" s="372">
        <f>IF(ZU$19-'様式３（療養者名簿）（⑤の場合）'!$BJ110+1&lt;=15,IF(ZU$19&gt;='様式３（療養者名簿）（⑤の場合）'!$BJ110,IF(ZU$19&lt;='様式３（療養者名簿）（⑤の場合）'!$BK110,1,0),0),0)</f>
        <v>0</v>
      </c>
      <c r="ZV105" s="372">
        <f>IF(ZV$19-'様式３（療養者名簿）（⑤の場合）'!$BJ110+1&lt;=15,IF(ZV$19&gt;='様式３（療養者名簿）（⑤の場合）'!$BJ110,IF(ZV$19&lt;='様式３（療養者名簿）（⑤の場合）'!$BK110,1,0),0),0)</f>
        <v>0</v>
      </c>
      <c r="ZW105" s="372">
        <f>IF(ZW$19-'様式３（療養者名簿）（⑤の場合）'!$BJ110+1&lt;=15,IF(ZW$19&gt;='様式３（療養者名簿）（⑤の場合）'!$BJ110,IF(ZW$19&lt;='様式３（療養者名簿）（⑤の場合）'!$BK110,1,0),0),0)</f>
        <v>0</v>
      </c>
      <c r="ZX105" s="372">
        <f>IF(ZX$19-'様式３（療養者名簿）（⑤の場合）'!$BJ110+1&lt;=15,IF(ZX$19&gt;='様式３（療養者名簿）（⑤の場合）'!$BJ110,IF(ZX$19&lt;='様式３（療養者名簿）（⑤の場合）'!$BK110,1,0),0),0)</f>
        <v>0</v>
      </c>
      <c r="ZY105" s="372">
        <f>IF(ZY$19-'様式３（療養者名簿）（⑤の場合）'!$BJ110+1&lt;=15,IF(ZY$19&gt;='様式３（療養者名簿）（⑤の場合）'!$BJ110,IF(ZY$19&lt;='様式３（療養者名簿）（⑤の場合）'!$BK110,1,0),0),0)</f>
        <v>0</v>
      </c>
      <c r="ZZ105" s="372">
        <f>IF(ZZ$19-'様式３（療養者名簿）（⑤の場合）'!$BJ110+1&lt;=15,IF(ZZ$19&gt;='様式３（療養者名簿）（⑤の場合）'!$BJ110,IF(ZZ$19&lt;='様式３（療養者名簿）（⑤の場合）'!$BK110,1,0),0),0)</f>
        <v>0</v>
      </c>
      <c r="AAA105" s="372">
        <f>IF(AAA$19-'様式３（療養者名簿）（⑤の場合）'!$BJ110+1&lt;=15,IF(AAA$19&gt;='様式３（療養者名簿）（⑤の場合）'!$BJ110,IF(AAA$19&lt;='様式３（療養者名簿）（⑤の場合）'!$BK110,1,0),0),0)</f>
        <v>0</v>
      </c>
      <c r="AAB105" s="372">
        <f>IF(AAB$19-'様式３（療養者名簿）（⑤の場合）'!$BJ110+1&lt;=15,IF(AAB$19&gt;='様式３（療養者名簿）（⑤の場合）'!$BJ110,IF(AAB$19&lt;='様式３（療養者名簿）（⑤の場合）'!$BK110,1,0),0),0)</f>
        <v>0</v>
      </c>
      <c r="AAC105" s="372">
        <f>IF(AAC$19-'様式３（療養者名簿）（⑤の場合）'!$BJ110+1&lt;=15,IF(AAC$19&gt;='様式３（療養者名簿）（⑤の場合）'!$BJ110,IF(AAC$19&lt;='様式３（療養者名簿）（⑤の場合）'!$BK110,1,0),0),0)</f>
        <v>0</v>
      </c>
      <c r="AAD105" s="372">
        <f>IF(AAD$19-'様式３（療養者名簿）（⑤の場合）'!$BJ110+1&lt;=15,IF(AAD$19&gt;='様式３（療養者名簿）（⑤の場合）'!$BJ110,IF(AAD$19&lt;='様式３（療養者名簿）（⑤の場合）'!$BK110,1,0),0),0)</f>
        <v>0</v>
      </c>
      <c r="AAE105" s="372">
        <f>IF(AAE$19-'様式３（療養者名簿）（⑤の場合）'!$BJ110+1&lt;=15,IF(AAE$19&gt;='様式３（療養者名簿）（⑤の場合）'!$BJ110,IF(AAE$19&lt;='様式３（療養者名簿）（⑤の場合）'!$BK110,1,0),0),0)</f>
        <v>0</v>
      </c>
      <c r="AAF105" s="372">
        <f>IF(AAF$19-'様式３（療養者名簿）（⑤の場合）'!$BJ110+1&lt;=15,IF(AAF$19&gt;='様式３（療養者名簿）（⑤の場合）'!$BJ110,IF(AAF$19&lt;='様式３（療養者名簿）（⑤の場合）'!$BK110,1,0),0),0)</f>
        <v>0</v>
      </c>
      <c r="AAG105" s="372">
        <f>IF(AAG$19-'様式３（療養者名簿）（⑤の場合）'!$BJ110+1&lt;=15,IF(AAG$19&gt;='様式３（療養者名簿）（⑤の場合）'!$BJ110,IF(AAG$19&lt;='様式３（療養者名簿）（⑤の場合）'!$BK110,1,0),0),0)</f>
        <v>0</v>
      </c>
      <c r="AAH105" s="372">
        <f>IF(AAH$19-'様式３（療養者名簿）（⑤の場合）'!$BJ110+1&lt;=15,IF(AAH$19&gt;='様式３（療養者名簿）（⑤の場合）'!$BJ110,IF(AAH$19&lt;='様式３（療養者名簿）（⑤の場合）'!$BK110,1,0),0),0)</f>
        <v>0</v>
      </c>
      <c r="AAI105" s="372">
        <f>IF(AAI$19-'様式３（療養者名簿）（⑤の場合）'!$BJ110+1&lt;=15,IF(AAI$19&gt;='様式３（療養者名簿）（⑤の場合）'!$BJ110,IF(AAI$19&lt;='様式３（療養者名簿）（⑤の場合）'!$BK110,1,0),0),0)</f>
        <v>0</v>
      </c>
      <c r="AAJ105" s="372">
        <f>IF(AAJ$19-'様式３（療養者名簿）（⑤の場合）'!$BJ110+1&lt;=15,IF(AAJ$19&gt;='様式３（療養者名簿）（⑤の場合）'!$BJ110,IF(AAJ$19&lt;='様式３（療養者名簿）（⑤の場合）'!$BK110,1,0),0),0)</f>
        <v>0</v>
      </c>
      <c r="AAK105" s="372">
        <f>IF(AAK$19-'様式３（療養者名簿）（⑤の場合）'!$BJ110+1&lt;=15,IF(AAK$19&gt;='様式３（療養者名簿）（⑤の場合）'!$BJ110,IF(AAK$19&lt;='様式３（療養者名簿）（⑤の場合）'!$BK110,1,0),0),0)</f>
        <v>0</v>
      </c>
      <c r="AAL105" s="372">
        <f>IF(AAL$19-'様式３（療養者名簿）（⑤の場合）'!$BJ110+1&lt;=15,IF(AAL$19&gt;='様式３（療養者名簿）（⑤の場合）'!$BJ110,IF(AAL$19&lt;='様式３（療養者名簿）（⑤の場合）'!$BK110,1,0),0),0)</f>
        <v>0</v>
      </c>
      <c r="AAM105" s="372">
        <f>IF(AAM$19-'様式３（療養者名簿）（⑤の場合）'!$BJ110+1&lt;=15,IF(AAM$19&gt;='様式３（療養者名簿）（⑤の場合）'!$BJ110,IF(AAM$19&lt;='様式３（療養者名簿）（⑤の場合）'!$BK110,1,0),0),0)</f>
        <v>0</v>
      </c>
      <c r="AAN105" s="372">
        <f>IF(AAN$19-'様式３（療養者名簿）（⑤の場合）'!$BJ110+1&lt;=15,IF(AAN$19&gt;='様式３（療養者名簿）（⑤の場合）'!$BJ110,IF(AAN$19&lt;='様式３（療養者名簿）（⑤の場合）'!$BK110,1,0),0),0)</f>
        <v>0</v>
      </c>
      <c r="AAO105" s="372">
        <f>IF(AAO$19-'様式３（療養者名簿）（⑤の場合）'!$BJ110+1&lt;=15,IF(AAO$19&gt;='様式３（療養者名簿）（⑤の場合）'!$BJ110,IF(AAO$19&lt;='様式３（療養者名簿）（⑤の場合）'!$BK110,1,0),0),0)</f>
        <v>0</v>
      </c>
      <c r="AAP105" s="372">
        <f>IF(AAP$19-'様式３（療養者名簿）（⑤の場合）'!$BJ110+1&lt;=15,IF(AAP$19&gt;='様式３（療養者名簿）（⑤の場合）'!$BJ110,IF(AAP$19&lt;='様式３（療養者名簿）（⑤の場合）'!$BK110,1,0),0),0)</f>
        <v>0</v>
      </c>
      <c r="AAQ105" s="372">
        <f>IF(AAQ$19-'様式３（療養者名簿）（⑤の場合）'!$BJ110+1&lt;=15,IF(AAQ$19&gt;='様式３（療養者名簿）（⑤の場合）'!$BJ110,IF(AAQ$19&lt;='様式３（療養者名簿）（⑤の場合）'!$BK110,1,0),0),0)</f>
        <v>0</v>
      </c>
      <c r="AAR105" s="372">
        <f>IF(AAR$19-'様式３（療養者名簿）（⑤の場合）'!$BJ110+1&lt;=15,IF(AAR$19&gt;='様式３（療養者名簿）（⑤の場合）'!$BJ110,IF(AAR$19&lt;='様式３（療養者名簿）（⑤の場合）'!$BK110,1,0),0),0)</f>
        <v>0</v>
      </c>
      <c r="AAS105" s="372">
        <f>IF(AAS$19-'様式３（療養者名簿）（⑤の場合）'!$BJ110+1&lt;=15,IF(AAS$19&gt;='様式３（療養者名簿）（⑤の場合）'!$BJ110,IF(AAS$19&lt;='様式３（療養者名簿）（⑤の場合）'!$BK110,1,0),0),0)</f>
        <v>0</v>
      </c>
      <c r="AAT105" s="372">
        <f>IF(AAT$19-'様式３（療養者名簿）（⑤の場合）'!$BJ110+1&lt;=15,IF(AAT$19&gt;='様式３（療養者名簿）（⑤の場合）'!$BJ110,IF(AAT$19&lt;='様式３（療養者名簿）（⑤の場合）'!$BK110,1,0),0),0)</f>
        <v>0</v>
      </c>
      <c r="AAU105" s="372">
        <f>IF(AAU$19-'様式３（療養者名簿）（⑤の場合）'!$BJ110+1&lt;=15,IF(AAU$19&gt;='様式３（療養者名簿）（⑤の場合）'!$BJ110,IF(AAU$19&lt;='様式３（療養者名簿）（⑤の場合）'!$BK110,1,0),0),0)</f>
        <v>0</v>
      </c>
      <c r="AAV105" s="372">
        <f>IF(AAV$19-'様式３（療養者名簿）（⑤の場合）'!$BJ110+1&lt;=15,IF(AAV$19&gt;='様式３（療養者名簿）（⑤の場合）'!$BJ110,IF(AAV$19&lt;='様式３（療養者名簿）（⑤の場合）'!$BK110,1,0),0),0)</f>
        <v>0</v>
      </c>
      <c r="AAW105" s="372">
        <f>IF(AAW$19-'様式３（療養者名簿）（⑤の場合）'!$BJ110+1&lt;=15,IF(AAW$19&gt;='様式３（療養者名簿）（⑤の場合）'!$BJ110,IF(AAW$19&lt;='様式３（療養者名簿）（⑤の場合）'!$BK110,1,0),0),0)</f>
        <v>0</v>
      </c>
      <c r="AAX105" s="372">
        <f>IF(AAX$19-'様式３（療養者名簿）（⑤の場合）'!$BJ110+1&lt;=15,IF(AAX$19&gt;='様式３（療養者名簿）（⑤の場合）'!$BJ110,IF(AAX$19&lt;='様式３（療養者名簿）（⑤の場合）'!$BK110,1,0),0),0)</f>
        <v>0</v>
      </c>
      <c r="AAY105" s="372">
        <f>IF(AAY$19-'様式３（療養者名簿）（⑤の場合）'!$BJ110+1&lt;=15,IF(AAY$19&gt;='様式３（療養者名簿）（⑤の場合）'!$BJ110,IF(AAY$19&lt;='様式３（療養者名簿）（⑤の場合）'!$BK110,1,0),0),0)</f>
        <v>0</v>
      </c>
      <c r="AAZ105" s="372">
        <f>IF(AAZ$19-'様式３（療養者名簿）（⑤の場合）'!$BJ110+1&lt;=15,IF(AAZ$19&gt;='様式３（療養者名簿）（⑤の場合）'!$BJ110,IF(AAZ$19&lt;='様式３（療養者名簿）（⑤の場合）'!$BK110,1,0),0),0)</f>
        <v>0</v>
      </c>
      <c r="ABA105" s="372">
        <f>IF(ABA$19-'様式３（療養者名簿）（⑤の場合）'!$BJ110+1&lt;=15,IF(ABA$19&gt;='様式３（療養者名簿）（⑤の場合）'!$BJ110,IF(ABA$19&lt;='様式３（療養者名簿）（⑤の場合）'!$BK110,1,0),0),0)</f>
        <v>0</v>
      </c>
      <c r="ABB105" s="372">
        <f>IF(ABB$19-'様式３（療養者名簿）（⑤の場合）'!$BJ110+1&lt;=15,IF(ABB$19&gt;='様式３（療養者名簿）（⑤の場合）'!$BJ110,IF(ABB$19&lt;='様式３（療養者名簿）（⑤の場合）'!$BK110,1,0),0),0)</f>
        <v>0</v>
      </c>
      <c r="ABC105" s="372">
        <f>IF(ABC$19-'様式３（療養者名簿）（⑤の場合）'!$BJ110+1&lt;=15,IF(ABC$19&gt;='様式３（療養者名簿）（⑤の場合）'!$BJ110,IF(ABC$19&lt;='様式３（療養者名簿）（⑤の場合）'!$BK110,1,0),0),0)</f>
        <v>0</v>
      </c>
      <c r="ABD105" s="372">
        <f>IF(ABD$19-'様式３（療養者名簿）（⑤の場合）'!$BJ110+1&lt;=15,IF(ABD$19&gt;='様式３（療養者名簿）（⑤の場合）'!$BJ110,IF(ABD$19&lt;='様式３（療養者名簿）（⑤の場合）'!$BK110,1,0),0),0)</f>
        <v>0</v>
      </c>
    </row>
    <row r="106" spans="1:732" ht="42" customHeight="1">
      <c r="A106" s="250">
        <f>'様式３（療養者名簿）（⑤の場合）'!C111</f>
        <v>0</v>
      </c>
      <c r="B106" s="247">
        <f>IF(B$19-'様式３（療養者名簿）（⑤の場合）'!$BJ111+1&lt;=15,IF(B$19&gt;='様式３（療養者名簿）（⑤の場合）'!$BJ111,IF(B$19&lt;='様式３（療養者名簿）（⑤の場合）'!$BK111,1,0),0),0)</f>
        <v>0</v>
      </c>
      <c r="C106" s="247">
        <f>IF(C$19-'様式３（療養者名簿）（⑤の場合）'!$BJ111+1&lt;=15,IF(C$19&gt;='様式３（療養者名簿）（⑤の場合）'!$BJ111,IF(C$19&lt;='様式３（療養者名簿）（⑤の場合）'!$BK111,1,0),0),0)</f>
        <v>0</v>
      </c>
      <c r="D106" s="247">
        <f>IF(D$19-'様式３（療養者名簿）（⑤の場合）'!$BJ111+1&lt;=15,IF(D$19&gt;='様式３（療養者名簿）（⑤の場合）'!$BJ111,IF(D$19&lt;='様式３（療養者名簿）（⑤の場合）'!$BK111,1,0),0),0)</f>
        <v>0</v>
      </c>
      <c r="E106" s="247">
        <f>IF(E$19-'様式３（療養者名簿）（⑤の場合）'!$BJ111+1&lt;=15,IF(E$19&gt;='様式３（療養者名簿）（⑤の場合）'!$BJ111,IF(E$19&lt;='様式３（療養者名簿）（⑤の場合）'!$BK111,1,0),0),0)</f>
        <v>0</v>
      </c>
      <c r="F106" s="247">
        <f>IF(F$19-'様式３（療養者名簿）（⑤の場合）'!$BJ111+1&lt;=15,IF(F$19&gt;='様式３（療養者名簿）（⑤の場合）'!$BJ111,IF(F$19&lt;='様式３（療養者名簿）（⑤の場合）'!$BK111,1,0),0),0)</f>
        <v>0</v>
      </c>
      <c r="G106" s="247">
        <f>IF(G$19-'様式３（療養者名簿）（⑤の場合）'!$BJ111+1&lt;=15,IF(G$19&gt;='様式３（療養者名簿）（⑤の場合）'!$BJ111,IF(G$19&lt;='様式３（療養者名簿）（⑤の場合）'!$BK111,1,0),0),0)</f>
        <v>0</v>
      </c>
      <c r="H106" s="247">
        <f>IF(H$19-'様式３（療養者名簿）（⑤の場合）'!$BJ111+1&lt;=15,IF(H$19&gt;='様式３（療養者名簿）（⑤の場合）'!$BJ111,IF(H$19&lt;='様式３（療養者名簿）（⑤の場合）'!$BK111,1,0),0),0)</f>
        <v>0</v>
      </c>
      <c r="I106" s="247">
        <f>IF(I$19-'様式３（療養者名簿）（⑤の場合）'!$BJ111+1&lt;=15,IF(I$19&gt;='様式３（療養者名簿）（⑤の場合）'!$BJ111,IF(I$19&lt;='様式３（療養者名簿）（⑤の場合）'!$BK111,1,0),0),0)</f>
        <v>0</v>
      </c>
      <c r="J106" s="247">
        <f>IF(J$19-'様式３（療養者名簿）（⑤の場合）'!$BJ111+1&lt;=15,IF(J$19&gt;='様式３（療養者名簿）（⑤の場合）'!$BJ111,IF(J$19&lt;='様式３（療養者名簿）（⑤の場合）'!$BK111,1,0),0),0)</f>
        <v>0</v>
      </c>
      <c r="K106" s="247">
        <f>IF(K$19-'様式３（療養者名簿）（⑤の場合）'!$BJ111+1&lt;=15,IF(K$19&gt;='様式３（療養者名簿）（⑤の場合）'!$BJ111,IF(K$19&lt;='様式３（療養者名簿）（⑤の場合）'!$BK111,1,0),0),0)</f>
        <v>0</v>
      </c>
      <c r="L106" s="247">
        <f>IF(L$19-'様式３（療養者名簿）（⑤の場合）'!$BJ111+1&lt;=15,IF(L$19&gt;='様式３（療養者名簿）（⑤の場合）'!$BJ111,IF(L$19&lt;='様式３（療養者名簿）（⑤の場合）'!$BK111,1,0),0),0)</f>
        <v>0</v>
      </c>
      <c r="M106" s="247">
        <f>IF(M$19-'様式３（療養者名簿）（⑤の場合）'!$BJ111+1&lt;=15,IF(M$19&gt;='様式３（療養者名簿）（⑤の場合）'!$BJ111,IF(M$19&lt;='様式３（療養者名簿）（⑤の場合）'!$BK111,1,0),0),0)</f>
        <v>0</v>
      </c>
      <c r="N106" s="247">
        <f>IF(N$19-'様式３（療養者名簿）（⑤の場合）'!$BJ111+1&lt;=15,IF(N$19&gt;='様式３（療養者名簿）（⑤の場合）'!$BJ111,IF(N$19&lt;='様式３（療養者名簿）（⑤の場合）'!$BK111,1,0),0),0)</f>
        <v>0</v>
      </c>
      <c r="O106" s="247">
        <f>IF(O$19-'様式３（療養者名簿）（⑤の場合）'!$BJ111+1&lt;=15,IF(O$19&gt;='様式３（療養者名簿）（⑤の場合）'!$BJ111,IF(O$19&lt;='様式３（療養者名簿）（⑤の場合）'!$BK111,1,0),0),0)</f>
        <v>0</v>
      </c>
      <c r="P106" s="247">
        <f>IF(P$19-'様式３（療養者名簿）（⑤の場合）'!$BJ111+1&lt;=15,IF(P$19&gt;='様式３（療養者名簿）（⑤の場合）'!$BJ111,IF(P$19&lt;='様式３（療養者名簿）（⑤の場合）'!$BK111,1,0),0),0)</f>
        <v>0</v>
      </c>
      <c r="Q106" s="247">
        <f>IF(Q$19-'様式３（療養者名簿）（⑤の場合）'!$BJ111+1&lt;=15,IF(Q$19&gt;='様式３（療養者名簿）（⑤の場合）'!$BJ111,IF(Q$19&lt;='様式３（療養者名簿）（⑤の場合）'!$BK111,1,0),0),0)</f>
        <v>0</v>
      </c>
      <c r="R106" s="247">
        <f>IF(R$19-'様式３（療養者名簿）（⑤の場合）'!$BJ111+1&lt;=15,IF(R$19&gt;='様式３（療養者名簿）（⑤の場合）'!$BJ111,IF(R$19&lt;='様式３（療養者名簿）（⑤の場合）'!$BK111,1,0),0),0)</f>
        <v>0</v>
      </c>
      <c r="S106" s="247">
        <f>IF(S$19-'様式３（療養者名簿）（⑤の場合）'!$BJ111+1&lt;=15,IF(S$19&gt;='様式３（療養者名簿）（⑤の場合）'!$BJ111,IF(S$19&lt;='様式３（療養者名簿）（⑤の場合）'!$BK111,1,0),0),0)</f>
        <v>0</v>
      </c>
      <c r="T106" s="247">
        <f>IF(T$19-'様式３（療養者名簿）（⑤の場合）'!$BJ111+1&lt;=15,IF(T$19&gt;='様式３（療養者名簿）（⑤の場合）'!$BJ111,IF(T$19&lt;='様式３（療養者名簿）（⑤の場合）'!$BK111,1,0),0),0)</f>
        <v>0</v>
      </c>
      <c r="U106" s="247">
        <f>IF(U$19-'様式３（療養者名簿）（⑤の場合）'!$BJ111+1&lt;=15,IF(U$19&gt;='様式３（療養者名簿）（⑤の場合）'!$BJ111,IF(U$19&lt;='様式３（療養者名簿）（⑤の場合）'!$BK111,1,0),0),0)</f>
        <v>0</v>
      </c>
      <c r="V106" s="247">
        <f>IF(V$19-'様式３（療養者名簿）（⑤の場合）'!$BJ111+1&lt;=15,IF(V$19&gt;='様式３（療養者名簿）（⑤の場合）'!$BJ111,IF(V$19&lt;='様式３（療養者名簿）（⑤の場合）'!$BK111,1,0),0),0)</f>
        <v>0</v>
      </c>
      <c r="W106" s="247">
        <f>IF(W$19-'様式３（療養者名簿）（⑤の場合）'!$BJ111+1&lt;=15,IF(W$19&gt;='様式３（療養者名簿）（⑤の場合）'!$BJ111,IF(W$19&lt;='様式３（療養者名簿）（⑤の場合）'!$BK111,1,0),0),0)</f>
        <v>0</v>
      </c>
      <c r="X106" s="247">
        <f>IF(X$19-'様式３（療養者名簿）（⑤の場合）'!$BJ111+1&lt;=15,IF(X$19&gt;='様式３（療養者名簿）（⑤の場合）'!$BJ111,IF(X$19&lt;='様式３（療養者名簿）（⑤の場合）'!$BK111,1,0),0),0)</f>
        <v>0</v>
      </c>
      <c r="Y106" s="247">
        <f>IF(Y$19-'様式３（療養者名簿）（⑤の場合）'!$BJ111+1&lt;=15,IF(Y$19&gt;='様式３（療養者名簿）（⑤の場合）'!$BJ111,IF(Y$19&lt;='様式３（療養者名簿）（⑤の場合）'!$BK111,1,0),0),0)</f>
        <v>0</v>
      </c>
      <c r="Z106" s="247">
        <f>IF(Z$19-'様式３（療養者名簿）（⑤の場合）'!$BJ111+1&lt;=15,IF(Z$19&gt;='様式３（療養者名簿）（⑤の場合）'!$BJ111,IF(Z$19&lt;='様式３（療養者名簿）（⑤の場合）'!$BK111,1,0),0),0)</f>
        <v>0</v>
      </c>
      <c r="AA106" s="247">
        <f>IF(AA$19-'様式３（療養者名簿）（⑤の場合）'!$BJ111+1&lt;=15,IF(AA$19&gt;='様式３（療養者名簿）（⑤の場合）'!$BJ111,IF(AA$19&lt;='様式３（療養者名簿）（⑤の場合）'!$BK111,1,0),0),0)</f>
        <v>0</v>
      </c>
      <c r="AB106" s="247">
        <f>IF(AB$19-'様式３（療養者名簿）（⑤の場合）'!$BJ111+1&lt;=15,IF(AB$19&gt;='様式３（療養者名簿）（⑤の場合）'!$BJ111,IF(AB$19&lt;='様式３（療養者名簿）（⑤の場合）'!$BK111,1,0),0),0)</f>
        <v>0</v>
      </c>
      <c r="AC106" s="247">
        <f>IF(AC$19-'様式３（療養者名簿）（⑤の場合）'!$BJ111+1&lt;=15,IF(AC$19&gt;='様式３（療養者名簿）（⑤の場合）'!$BJ111,IF(AC$19&lt;='様式３（療養者名簿）（⑤の場合）'!$BK111,1,0),0),0)</f>
        <v>0</v>
      </c>
      <c r="AD106" s="247">
        <f>IF(AD$19-'様式３（療養者名簿）（⑤の場合）'!$BJ111+1&lt;=15,IF(AD$19&gt;='様式３（療養者名簿）（⑤の場合）'!$BJ111,IF(AD$19&lt;='様式３（療養者名簿）（⑤の場合）'!$BK111,1,0),0),0)</f>
        <v>0</v>
      </c>
      <c r="AE106" s="247">
        <f>IF(AE$19-'様式３（療養者名簿）（⑤の場合）'!$BJ111+1&lt;=15,IF(AE$19&gt;='様式３（療養者名簿）（⑤の場合）'!$BJ111,IF(AE$19&lt;='様式３（療養者名簿）（⑤の場合）'!$BK111,1,0),0),0)</f>
        <v>0</v>
      </c>
      <c r="AF106" s="247">
        <f>IF(AF$19-'様式３（療養者名簿）（⑤の場合）'!$BJ111+1&lt;=15,IF(AF$19&gt;='様式３（療養者名簿）（⑤の場合）'!$BJ111,IF(AF$19&lt;='様式３（療養者名簿）（⑤の場合）'!$BK111,1,0),0),0)</f>
        <v>0</v>
      </c>
      <c r="AG106" s="247">
        <f>IF(AG$19-'様式３（療養者名簿）（⑤の場合）'!$BJ111+1&lt;=15,IF(AG$19&gt;='様式３（療養者名簿）（⑤の場合）'!$BJ111,IF(AG$19&lt;='様式３（療養者名簿）（⑤の場合）'!$BK111,1,0),0),0)</f>
        <v>0</v>
      </c>
      <c r="AH106" s="247">
        <f>IF(AH$19-'様式３（療養者名簿）（⑤の場合）'!$BJ111+1&lt;=15,IF(AH$19&gt;='様式３（療養者名簿）（⑤の場合）'!$BJ111,IF(AH$19&lt;='様式３（療養者名簿）（⑤の場合）'!$BK111,1,0),0),0)</f>
        <v>0</v>
      </c>
      <c r="AI106" s="247">
        <f>IF(AI$19-'様式３（療養者名簿）（⑤の場合）'!$BJ111+1&lt;=15,IF(AI$19&gt;='様式３（療養者名簿）（⑤の場合）'!$BJ111,IF(AI$19&lt;='様式３（療養者名簿）（⑤の場合）'!$BK111,1,0),0),0)</f>
        <v>0</v>
      </c>
      <c r="AJ106" s="247">
        <f>IF(AJ$19-'様式３（療養者名簿）（⑤の場合）'!$BJ111+1&lt;=15,IF(AJ$19&gt;='様式３（療養者名簿）（⑤の場合）'!$BJ111,IF(AJ$19&lt;='様式３（療養者名簿）（⑤の場合）'!$BK111,1,0),0),0)</f>
        <v>0</v>
      </c>
      <c r="AK106" s="247">
        <f>IF(AK$19-'様式３（療養者名簿）（⑤の場合）'!$BJ111+1&lt;=15,IF(AK$19&gt;='様式３（療養者名簿）（⑤の場合）'!$BJ111,IF(AK$19&lt;='様式３（療養者名簿）（⑤の場合）'!$BK111,1,0),0),0)</f>
        <v>0</v>
      </c>
      <c r="AL106" s="247">
        <f>IF(AL$19-'様式３（療養者名簿）（⑤の場合）'!$BJ111+1&lt;=15,IF(AL$19&gt;='様式３（療養者名簿）（⑤の場合）'!$BJ111,IF(AL$19&lt;='様式３（療養者名簿）（⑤の場合）'!$BK111,1,0),0),0)</f>
        <v>0</v>
      </c>
      <c r="AM106" s="247">
        <f>IF(AM$19-'様式３（療養者名簿）（⑤の場合）'!$BJ111+1&lt;=15,IF(AM$19&gt;='様式３（療養者名簿）（⑤の場合）'!$BJ111,IF(AM$19&lt;='様式３（療養者名簿）（⑤の場合）'!$BK111,1,0),0),0)</f>
        <v>0</v>
      </c>
      <c r="AN106" s="247">
        <f>IF(AN$19-'様式３（療養者名簿）（⑤の場合）'!$BJ111+1&lt;=15,IF(AN$19&gt;='様式３（療養者名簿）（⑤の場合）'!$BJ111,IF(AN$19&lt;='様式３（療養者名簿）（⑤の場合）'!$BK111,1,0),0),0)</f>
        <v>0</v>
      </c>
      <c r="AO106" s="247">
        <f>IF(AO$19-'様式３（療養者名簿）（⑤の場合）'!$BJ111+1&lt;=15,IF(AO$19&gt;='様式３（療養者名簿）（⑤の場合）'!$BJ111,IF(AO$19&lt;='様式３（療養者名簿）（⑤の場合）'!$BK111,1,0),0),0)</f>
        <v>0</v>
      </c>
      <c r="AP106" s="247">
        <f>IF(AP$19-'様式３（療養者名簿）（⑤の場合）'!$BJ111+1&lt;=15,IF(AP$19&gt;='様式３（療養者名簿）（⑤の場合）'!$BJ111,IF(AP$19&lt;='様式３（療養者名簿）（⑤の場合）'!$BK111,1,0),0),0)</f>
        <v>0</v>
      </c>
      <c r="AQ106" s="247">
        <f>IF(AQ$19-'様式３（療養者名簿）（⑤の場合）'!$BJ111+1&lt;=15,IF(AQ$19&gt;='様式３（療養者名簿）（⑤の場合）'!$BJ111,IF(AQ$19&lt;='様式３（療養者名簿）（⑤の場合）'!$BK111,1,0),0),0)</f>
        <v>0</v>
      </c>
      <c r="AR106" s="247">
        <f>IF(AR$19-'様式３（療養者名簿）（⑤の場合）'!$BJ111+1&lt;=15,IF(AR$19&gt;='様式３（療養者名簿）（⑤の場合）'!$BJ111,IF(AR$19&lt;='様式３（療養者名簿）（⑤の場合）'!$BK111,1,0),0),0)</f>
        <v>0</v>
      </c>
      <c r="AS106" s="247">
        <f>IF(AS$19-'様式３（療養者名簿）（⑤の場合）'!$BJ111+1&lt;=15,IF(AS$19&gt;='様式３（療養者名簿）（⑤の場合）'!$BJ111,IF(AS$19&lt;='様式３（療養者名簿）（⑤の場合）'!$BK111,1,0),0),0)</f>
        <v>0</v>
      </c>
      <c r="AT106" s="247">
        <f>IF(AT$19-'様式３（療養者名簿）（⑤の場合）'!$BJ111+1&lt;=15,IF(AT$19&gt;='様式３（療養者名簿）（⑤の場合）'!$BJ111,IF(AT$19&lt;='様式３（療養者名簿）（⑤の場合）'!$BK111,1,0),0),0)</f>
        <v>0</v>
      </c>
      <c r="AU106" s="247">
        <f>IF(AU$19-'様式３（療養者名簿）（⑤の場合）'!$BJ111+1&lt;=15,IF(AU$19&gt;='様式３（療養者名簿）（⑤の場合）'!$BJ111,IF(AU$19&lt;='様式３（療養者名簿）（⑤の場合）'!$BK111,1,0),0),0)</f>
        <v>0</v>
      </c>
      <c r="AV106" s="247">
        <f>IF(AV$19-'様式３（療養者名簿）（⑤の場合）'!$BJ111+1&lt;=15,IF(AV$19&gt;='様式３（療養者名簿）（⑤の場合）'!$BJ111,IF(AV$19&lt;='様式３（療養者名簿）（⑤の場合）'!$BK111,1,0),0),0)</f>
        <v>0</v>
      </c>
      <c r="AW106" s="247">
        <f>IF(AW$19-'様式３（療養者名簿）（⑤の場合）'!$BJ111+1&lt;=15,IF(AW$19&gt;='様式３（療養者名簿）（⑤の場合）'!$BJ111,IF(AW$19&lt;='様式３（療養者名簿）（⑤の場合）'!$BK111,1,0),0),0)</f>
        <v>0</v>
      </c>
      <c r="AX106" s="247">
        <f>IF(AX$19-'様式３（療養者名簿）（⑤の場合）'!$BJ111+1&lt;=15,IF(AX$19&gt;='様式３（療養者名簿）（⑤の場合）'!$BJ111,IF(AX$19&lt;='様式３（療養者名簿）（⑤の場合）'!$BK111,1,0),0),0)</f>
        <v>0</v>
      </c>
      <c r="AY106" s="247">
        <f>IF(AY$19-'様式３（療養者名簿）（⑤の場合）'!$BJ111+1&lt;=15,IF(AY$19&gt;='様式３（療養者名簿）（⑤の場合）'!$BJ111,IF(AY$19&lt;='様式３（療養者名簿）（⑤の場合）'!$BK111,1,0),0),0)</f>
        <v>0</v>
      </c>
      <c r="AZ106" s="247">
        <f>IF(AZ$19-'様式３（療養者名簿）（⑤の場合）'!$BJ111+1&lt;=15,IF(AZ$19&gt;='様式３（療養者名簿）（⑤の場合）'!$BJ111,IF(AZ$19&lt;='様式３（療養者名簿）（⑤の場合）'!$BK111,1,0),0),0)</f>
        <v>0</v>
      </c>
      <c r="BA106" s="247">
        <f>IF(BA$19-'様式３（療養者名簿）（⑤の場合）'!$BJ111+1&lt;=15,IF(BA$19&gt;='様式３（療養者名簿）（⑤の場合）'!$BJ111,IF(BA$19&lt;='様式３（療養者名簿）（⑤の場合）'!$BK111,1,0),0),0)</f>
        <v>0</v>
      </c>
      <c r="BB106" s="247">
        <f>IF(BB$19-'様式３（療養者名簿）（⑤の場合）'!$BJ111+1&lt;=15,IF(BB$19&gt;='様式３（療養者名簿）（⑤の場合）'!$BJ111,IF(BB$19&lt;='様式３（療養者名簿）（⑤の場合）'!$BK111,1,0),0),0)</f>
        <v>0</v>
      </c>
      <c r="BC106" s="247">
        <f>IF(BC$19-'様式３（療養者名簿）（⑤の場合）'!$BJ111+1&lt;=15,IF(BC$19&gt;='様式３（療養者名簿）（⑤の場合）'!$BJ111,IF(BC$19&lt;='様式３（療養者名簿）（⑤の場合）'!$BK111,1,0),0),0)</f>
        <v>0</v>
      </c>
      <c r="BD106" s="247">
        <f>IF(BD$19-'様式３（療養者名簿）（⑤の場合）'!$BJ111+1&lt;=15,IF(BD$19&gt;='様式３（療養者名簿）（⑤の場合）'!$BJ111,IF(BD$19&lt;='様式３（療養者名簿）（⑤の場合）'!$BK111,1,0),0),0)</f>
        <v>0</v>
      </c>
      <c r="BE106" s="247">
        <f>IF(BE$19-'様式３（療養者名簿）（⑤の場合）'!$BJ111+1&lt;=15,IF(BE$19&gt;='様式３（療養者名簿）（⑤の場合）'!$BJ111,IF(BE$19&lt;='様式３（療養者名簿）（⑤の場合）'!$BK111,1,0),0),0)</f>
        <v>0</v>
      </c>
      <c r="BF106" s="247">
        <f>IF(BF$19-'様式３（療養者名簿）（⑤の場合）'!$BJ111+1&lt;=15,IF(BF$19&gt;='様式３（療養者名簿）（⑤の場合）'!$BJ111,IF(BF$19&lt;='様式３（療養者名簿）（⑤の場合）'!$BK111,1,0),0),0)</f>
        <v>0</v>
      </c>
      <c r="BG106" s="247">
        <f>IF(BG$19-'様式３（療養者名簿）（⑤の場合）'!$BJ111+1&lt;=15,IF(BG$19&gt;='様式３（療養者名簿）（⑤の場合）'!$BJ111,IF(BG$19&lt;='様式３（療養者名簿）（⑤の場合）'!$BK111,1,0),0),0)</f>
        <v>0</v>
      </c>
      <c r="BH106" s="247">
        <f>IF(BH$19-'様式３（療養者名簿）（⑤の場合）'!$BJ111+1&lt;=15,IF(BH$19&gt;='様式３（療養者名簿）（⑤の場合）'!$BJ111,IF(BH$19&lt;='様式３（療養者名簿）（⑤の場合）'!$BK111,1,0),0),0)</f>
        <v>0</v>
      </c>
      <c r="BI106" s="247">
        <f>IF(BI$19-'様式３（療養者名簿）（⑤の場合）'!$BJ111+1&lt;=15,IF(BI$19&gt;='様式３（療養者名簿）（⑤の場合）'!$BJ111,IF(BI$19&lt;='様式３（療養者名簿）（⑤の場合）'!$BK111,1,0),0),0)</f>
        <v>0</v>
      </c>
      <c r="BJ106" s="247">
        <f>IF(BJ$19-'様式３（療養者名簿）（⑤の場合）'!$BJ111+1&lt;=15,IF(BJ$19&gt;='様式３（療養者名簿）（⑤の場合）'!$BJ111,IF(BJ$19&lt;='様式３（療養者名簿）（⑤の場合）'!$BK111,1,0),0),0)</f>
        <v>0</v>
      </c>
      <c r="BK106" s="247">
        <f>IF(BK$19-'様式３（療養者名簿）（⑤の場合）'!$BJ111+1&lt;=15,IF(BK$19&gt;='様式３（療養者名簿）（⑤の場合）'!$BJ111,IF(BK$19&lt;='様式３（療養者名簿）（⑤の場合）'!$BK111,1,0),0),0)</f>
        <v>0</v>
      </c>
      <c r="BL106" s="247">
        <f>IF(BL$19-'様式３（療養者名簿）（⑤の場合）'!$BJ111+1&lt;=15,IF(BL$19&gt;='様式３（療養者名簿）（⑤の場合）'!$BJ111,IF(BL$19&lt;='様式３（療養者名簿）（⑤の場合）'!$BK111,1,0),0),0)</f>
        <v>0</v>
      </c>
      <c r="BM106" s="247">
        <f>IF(BM$19-'様式３（療養者名簿）（⑤の場合）'!$BJ111+1&lt;=15,IF(BM$19&gt;='様式３（療養者名簿）（⑤の場合）'!$BJ111,IF(BM$19&lt;='様式３（療養者名簿）（⑤の場合）'!$BK111,1,0),0),0)</f>
        <v>0</v>
      </c>
      <c r="BN106" s="247">
        <f>IF(BN$19-'様式３（療養者名簿）（⑤の場合）'!$BJ111+1&lt;=15,IF(BN$19&gt;='様式３（療養者名簿）（⑤の場合）'!$BJ111,IF(BN$19&lt;='様式３（療養者名簿）（⑤の場合）'!$BK111,1,0),0),0)</f>
        <v>0</v>
      </c>
      <c r="BO106" s="247">
        <f>IF(BO$19-'様式３（療養者名簿）（⑤の場合）'!$BJ111+1&lt;=15,IF(BO$19&gt;='様式３（療養者名簿）（⑤の場合）'!$BJ111,IF(BO$19&lt;='様式３（療養者名簿）（⑤の場合）'!$BK111,1,0),0),0)</f>
        <v>0</v>
      </c>
      <c r="BP106" s="247">
        <f>IF(BP$19-'様式３（療養者名簿）（⑤の場合）'!$BJ111+1&lt;=15,IF(BP$19&gt;='様式３（療養者名簿）（⑤の場合）'!$BJ111,IF(BP$19&lt;='様式３（療養者名簿）（⑤の場合）'!$BK111,1,0),0),0)</f>
        <v>0</v>
      </c>
      <c r="BQ106" s="247">
        <f>IF(BQ$19-'様式３（療養者名簿）（⑤の場合）'!$BJ111+1&lt;=15,IF(BQ$19&gt;='様式３（療養者名簿）（⑤の場合）'!$BJ111,IF(BQ$19&lt;='様式３（療養者名簿）（⑤の場合）'!$BK111,1,0),0),0)</f>
        <v>0</v>
      </c>
      <c r="BR106" s="247">
        <f>IF(BR$19-'様式３（療養者名簿）（⑤の場合）'!$BJ111+1&lt;=15,IF(BR$19&gt;='様式３（療養者名簿）（⑤の場合）'!$BJ111,IF(BR$19&lt;='様式３（療養者名簿）（⑤の場合）'!$BK111,1,0),0),0)</f>
        <v>0</v>
      </c>
      <c r="BS106" s="247">
        <f>IF(BS$19-'様式３（療養者名簿）（⑤の場合）'!$BJ111+1&lt;=15,IF(BS$19&gt;='様式３（療養者名簿）（⑤の場合）'!$BJ111,IF(BS$19&lt;='様式３（療養者名簿）（⑤の場合）'!$BK111,1,0),0),0)</f>
        <v>0</v>
      </c>
      <c r="BT106" s="247">
        <f>IF(BT$19-'様式３（療養者名簿）（⑤の場合）'!$BJ111+1&lt;=15,IF(BT$19&gt;='様式３（療養者名簿）（⑤の場合）'!$BJ111,IF(BT$19&lt;='様式３（療養者名簿）（⑤の場合）'!$BK111,1,0),0),0)</f>
        <v>0</v>
      </c>
      <c r="BU106" s="247">
        <f>IF(BU$19-'様式３（療養者名簿）（⑤の場合）'!$BJ111+1&lt;=15,IF(BU$19&gt;='様式３（療養者名簿）（⑤の場合）'!$BJ111,IF(BU$19&lt;='様式３（療養者名簿）（⑤の場合）'!$BK111,1,0),0),0)</f>
        <v>0</v>
      </c>
      <c r="BV106" s="247">
        <f>IF(BV$19-'様式３（療養者名簿）（⑤の場合）'!$BJ111+1&lt;=15,IF(BV$19&gt;='様式３（療養者名簿）（⑤の場合）'!$BJ111,IF(BV$19&lt;='様式３（療養者名簿）（⑤の場合）'!$BK111,1,0),0),0)</f>
        <v>0</v>
      </c>
      <c r="BW106" s="247">
        <f>IF(BW$19-'様式３（療養者名簿）（⑤の場合）'!$BJ111+1&lt;=15,IF(BW$19&gt;='様式３（療養者名簿）（⑤の場合）'!$BJ111,IF(BW$19&lt;='様式３（療養者名簿）（⑤の場合）'!$BK111,1,0),0),0)</f>
        <v>0</v>
      </c>
      <c r="BX106" s="247">
        <f>IF(BX$19-'様式３（療養者名簿）（⑤の場合）'!$BJ111+1&lt;=15,IF(BX$19&gt;='様式３（療養者名簿）（⑤の場合）'!$BJ111,IF(BX$19&lt;='様式３（療養者名簿）（⑤の場合）'!$BK111,1,0),0),0)</f>
        <v>0</v>
      </c>
      <c r="BY106" s="247">
        <f>IF(BY$19-'様式３（療養者名簿）（⑤の場合）'!$BJ111+1&lt;=15,IF(BY$19&gt;='様式３（療養者名簿）（⑤の場合）'!$BJ111,IF(BY$19&lt;='様式３（療養者名簿）（⑤の場合）'!$BK111,1,0),0),0)</f>
        <v>0</v>
      </c>
      <c r="BZ106" s="247">
        <f>IF(BZ$19-'様式３（療養者名簿）（⑤の場合）'!$BJ111+1&lt;=15,IF(BZ$19&gt;='様式３（療養者名簿）（⑤の場合）'!$BJ111,IF(BZ$19&lt;='様式３（療養者名簿）（⑤の場合）'!$BK111,1,0),0),0)</f>
        <v>0</v>
      </c>
      <c r="CA106" s="247">
        <f>IF(CA$19-'様式３（療養者名簿）（⑤の場合）'!$BJ111+1&lt;=15,IF(CA$19&gt;='様式３（療養者名簿）（⑤の場合）'!$BJ111,IF(CA$19&lt;='様式３（療養者名簿）（⑤の場合）'!$BK111,1,0),0),0)</f>
        <v>0</v>
      </c>
      <c r="CB106" s="247">
        <f>IF(CB$19-'様式３（療養者名簿）（⑤の場合）'!$BJ111+1&lt;=15,IF(CB$19&gt;='様式３（療養者名簿）（⑤の場合）'!$BJ111,IF(CB$19&lt;='様式３（療養者名簿）（⑤の場合）'!$BK111,1,0),0),0)</f>
        <v>0</v>
      </c>
      <c r="CC106" s="247">
        <f>IF(CC$19-'様式３（療養者名簿）（⑤の場合）'!$BJ111+1&lt;=15,IF(CC$19&gt;='様式３（療養者名簿）（⑤の場合）'!$BJ111,IF(CC$19&lt;='様式３（療養者名簿）（⑤の場合）'!$BK111,1,0),0),0)</f>
        <v>0</v>
      </c>
      <c r="CD106" s="247">
        <f>IF(CD$19-'様式３（療養者名簿）（⑤の場合）'!$BJ111+1&lt;=15,IF(CD$19&gt;='様式３（療養者名簿）（⑤の場合）'!$BJ111,IF(CD$19&lt;='様式３（療養者名簿）（⑤の場合）'!$BK111,1,0),0),0)</f>
        <v>0</v>
      </c>
      <c r="CE106" s="247">
        <f>IF(CE$19-'様式３（療養者名簿）（⑤の場合）'!$BJ111+1&lt;=15,IF(CE$19&gt;='様式３（療養者名簿）（⑤の場合）'!$BJ111,IF(CE$19&lt;='様式３（療養者名簿）（⑤の場合）'!$BK111,1,0),0),0)</f>
        <v>0</v>
      </c>
      <c r="CF106" s="247">
        <f>IF(CF$19-'様式３（療養者名簿）（⑤の場合）'!$BJ111+1&lt;=15,IF(CF$19&gt;='様式３（療養者名簿）（⑤の場合）'!$BJ111,IF(CF$19&lt;='様式３（療養者名簿）（⑤の場合）'!$BK111,1,0),0),0)</f>
        <v>0</v>
      </c>
      <c r="CG106" s="247">
        <f>IF(CG$19-'様式３（療養者名簿）（⑤の場合）'!$BJ111+1&lt;=15,IF(CG$19&gt;='様式３（療養者名簿）（⑤の場合）'!$BJ111,IF(CG$19&lt;='様式３（療養者名簿）（⑤の場合）'!$BK111,1,0),0),0)</f>
        <v>0</v>
      </c>
      <c r="CH106" s="247">
        <f>IF(CH$19-'様式３（療養者名簿）（⑤の場合）'!$BJ111+1&lt;=15,IF(CH$19&gt;='様式３（療養者名簿）（⑤の場合）'!$BJ111,IF(CH$19&lt;='様式３（療養者名簿）（⑤の場合）'!$BK111,1,0),0),0)</f>
        <v>0</v>
      </c>
      <c r="CI106" s="247">
        <f>IF(CI$19-'様式３（療養者名簿）（⑤の場合）'!$BJ111+1&lt;=15,IF(CI$19&gt;='様式３（療養者名簿）（⑤の場合）'!$BJ111,IF(CI$19&lt;='様式３（療養者名簿）（⑤の場合）'!$BK111,1,0),0),0)</f>
        <v>0</v>
      </c>
      <c r="CJ106" s="247">
        <f>IF(CJ$19-'様式３（療養者名簿）（⑤の場合）'!$BJ111+1&lt;=15,IF(CJ$19&gt;='様式３（療養者名簿）（⑤の場合）'!$BJ111,IF(CJ$19&lt;='様式３（療養者名簿）（⑤の場合）'!$BK111,1,0),0),0)</f>
        <v>0</v>
      </c>
      <c r="CK106" s="247">
        <f>IF(CK$19-'様式３（療養者名簿）（⑤の場合）'!$BJ111+1&lt;=15,IF(CK$19&gt;='様式３（療養者名簿）（⑤の場合）'!$BJ111,IF(CK$19&lt;='様式３（療養者名簿）（⑤の場合）'!$BK111,1,0),0),0)</f>
        <v>0</v>
      </c>
      <c r="CL106" s="247">
        <f>IF(CL$19-'様式３（療養者名簿）（⑤の場合）'!$BJ111+1&lt;=15,IF(CL$19&gt;='様式３（療養者名簿）（⑤の場合）'!$BJ111,IF(CL$19&lt;='様式３（療養者名簿）（⑤の場合）'!$BK111,1,0),0),0)</f>
        <v>0</v>
      </c>
      <c r="CM106" s="247">
        <f>IF(CM$19-'様式３（療養者名簿）（⑤の場合）'!$BJ111+1&lt;=15,IF(CM$19&gt;='様式３（療養者名簿）（⑤の場合）'!$BJ111,IF(CM$19&lt;='様式３（療養者名簿）（⑤の場合）'!$BK111,1,0),0),0)</f>
        <v>0</v>
      </c>
      <c r="CN106" s="247">
        <f>IF(CN$19-'様式３（療養者名簿）（⑤の場合）'!$BJ111+1&lt;=15,IF(CN$19&gt;='様式３（療養者名簿）（⑤の場合）'!$BJ111,IF(CN$19&lt;='様式３（療養者名簿）（⑤の場合）'!$BK111,1,0),0),0)</f>
        <v>0</v>
      </c>
      <c r="CO106" s="247">
        <f>IF(CO$19-'様式３（療養者名簿）（⑤の場合）'!$BJ111+1&lt;=15,IF(CO$19&gt;='様式３（療養者名簿）（⑤の場合）'!$BJ111,IF(CO$19&lt;='様式３（療養者名簿）（⑤の場合）'!$BK111,1,0),0),0)</f>
        <v>0</v>
      </c>
      <c r="CP106" s="247">
        <f>IF(CP$19-'様式３（療養者名簿）（⑤の場合）'!$BJ111+1&lt;=15,IF(CP$19&gt;='様式３（療養者名簿）（⑤の場合）'!$BJ111,IF(CP$19&lt;='様式３（療養者名簿）（⑤の場合）'!$BK111,1,0),0),0)</f>
        <v>0</v>
      </c>
      <c r="CQ106" s="247">
        <f>IF(CQ$19-'様式３（療養者名簿）（⑤の場合）'!$BJ111+1&lt;=15,IF(CQ$19&gt;='様式３（療養者名簿）（⑤の場合）'!$BJ111,IF(CQ$19&lt;='様式３（療養者名簿）（⑤の場合）'!$BK111,1,0),0),0)</f>
        <v>0</v>
      </c>
      <c r="CR106" s="247">
        <f>IF(CR$19-'様式３（療養者名簿）（⑤の場合）'!$BJ111+1&lt;=15,IF(CR$19&gt;='様式３（療養者名簿）（⑤の場合）'!$BJ111,IF(CR$19&lt;='様式３（療養者名簿）（⑤の場合）'!$BK111,1,0),0),0)</f>
        <v>0</v>
      </c>
      <c r="CS106" s="247">
        <f>IF(CS$19-'様式３（療養者名簿）（⑤の場合）'!$BJ111+1&lt;=15,IF(CS$19&gt;='様式３（療養者名簿）（⑤の場合）'!$BJ111,IF(CS$19&lt;='様式３（療養者名簿）（⑤の場合）'!$BK111,1,0),0),0)</f>
        <v>0</v>
      </c>
      <c r="CT106" s="247">
        <f>IF(CT$19-'様式３（療養者名簿）（⑤の場合）'!$BJ111+1&lt;=15,IF(CT$19&gt;='様式３（療養者名簿）（⑤の場合）'!$BJ111,IF(CT$19&lt;='様式３（療養者名簿）（⑤の場合）'!$BK111,1,0),0),0)</f>
        <v>0</v>
      </c>
      <c r="CU106" s="247">
        <f>IF(CU$19-'様式３（療養者名簿）（⑤の場合）'!$BJ111+1&lt;=15,IF(CU$19&gt;='様式３（療養者名簿）（⑤の場合）'!$BJ111,IF(CU$19&lt;='様式３（療養者名簿）（⑤の場合）'!$BK111,1,0),0),0)</f>
        <v>0</v>
      </c>
      <c r="CV106" s="247">
        <f>IF(CV$19-'様式３（療養者名簿）（⑤の場合）'!$BJ111+1&lt;=15,IF(CV$19&gt;='様式３（療養者名簿）（⑤の場合）'!$BJ111,IF(CV$19&lt;='様式３（療養者名簿）（⑤の場合）'!$BK111,1,0),0),0)</f>
        <v>0</v>
      </c>
      <c r="CW106" s="247">
        <f>IF(CW$19-'様式３（療養者名簿）（⑤の場合）'!$BJ111+1&lt;=15,IF(CW$19&gt;='様式３（療養者名簿）（⑤の場合）'!$BJ111,IF(CW$19&lt;='様式３（療養者名簿）（⑤の場合）'!$BK111,1,0),0),0)</f>
        <v>0</v>
      </c>
      <c r="CX106" s="247">
        <f>IF(CX$19-'様式３（療養者名簿）（⑤の場合）'!$BJ111+1&lt;=15,IF(CX$19&gt;='様式３（療養者名簿）（⑤の場合）'!$BJ111,IF(CX$19&lt;='様式３（療養者名簿）（⑤の場合）'!$BK111,1,0),0),0)</f>
        <v>0</v>
      </c>
      <c r="CY106" s="247">
        <f>IF(CY$19-'様式３（療養者名簿）（⑤の場合）'!$BJ111+1&lt;=15,IF(CY$19&gt;='様式３（療養者名簿）（⑤の場合）'!$BJ111,IF(CY$19&lt;='様式３（療養者名簿）（⑤の場合）'!$BK111,1,0),0),0)</f>
        <v>0</v>
      </c>
      <c r="CZ106" s="247">
        <f>IF(CZ$19-'様式３（療養者名簿）（⑤の場合）'!$BJ111+1&lt;=15,IF(CZ$19&gt;='様式３（療養者名簿）（⑤の場合）'!$BJ111,IF(CZ$19&lt;='様式３（療養者名簿）（⑤の場合）'!$BK111,1,0),0),0)</f>
        <v>0</v>
      </c>
      <c r="DA106" s="247">
        <f>IF(DA$19-'様式３（療養者名簿）（⑤の場合）'!$BJ111+1&lt;=15,IF(DA$19&gt;='様式３（療養者名簿）（⑤の場合）'!$BJ111,IF(DA$19&lt;='様式３（療養者名簿）（⑤の場合）'!$BK111,1,0),0),0)</f>
        <v>0</v>
      </c>
      <c r="DB106" s="247">
        <f>IF(DB$19-'様式３（療養者名簿）（⑤の場合）'!$BJ111+1&lt;=15,IF(DB$19&gt;='様式３（療養者名簿）（⑤の場合）'!$BJ111,IF(DB$19&lt;='様式３（療養者名簿）（⑤の場合）'!$BK111,1,0),0),0)</f>
        <v>0</v>
      </c>
      <c r="DC106" s="247">
        <f>IF(DC$19-'様式３（療養者名簿）（⑤の場合）'!$BJ111+1&lt;=15,IF(DC$19&gt;='様式３（療養者名簿）（⑤の場合）'!$BJ111,IF(DC$19&lt;='様式３（療養者名簿）（⑤の場合）'!$BK111,1,0),0),0)</f>
        <v>0</v>
      </c>
      <c r="DD106" s="247">
        <f>IF(DD$19-'様式３（療養者名簿）（⑤の場合）'!$BJ111+1&lt;=15,IF(DD$19&gt;='様式３（療養者名簿）（⑤の場合）'!$BJ111,IF(DD$19&lt;='様式３（療養者名簿）（⑤の場合）'!$BK111,1,0),0),0)</f>
        <v>0</v>
      </c>
      <c r="DE106" s="247">
        <f>IF(DE$19-'様式３（療養者名簿）（⑤の場合）'!$BJ111+1&lt;=15,IF(DE$19&gt;='様式３（療養者名簿）（⑤の場合）'!$BJ111,IF(DE$19&lt;='様式３（療養者名簿）（⑤の場合）'!$BK111,1,0),0),0)</f>
        <v>0</v>
      </c>
      <c r="DF106" s="247">
        <f>IF(DF$19-'様式３（療養者名簿）（⑤の場合）'!$BJ111+1&lt;=15,IF(DF$19&gt;='様式３（療養者名簿）（⑤の場合）'!$BJ111,IF(DF$19&lt;='様式３（療養者名簿）（⑤の場合）'!$BK111,1,0),0),0)</f>
        <v>0</v>
      </c>
      <c r="DG106" s="247">
        <f>IF(DG$19-'様式３（療養者名簿）（⑤の場合）'!$BJ111+1&lt;=15,IF(DG$19&gt;='様式３（療養者名簿）（⑤の場合）'!$BJ111,IF(DG$19&lt;='様式３（療養者名簿）（⑤の場合）'!$BK111,1,0),0),0)</f>
        <v>0</v>
      </c>
      <c r="DH106" s="247">
        <f>IF(DH$19-'様式３（療養者名簿）（⑤の場合）'!$BJ111+1&lt;=15,IF(DH$19&gt;='様式３（療養者名簿）（⑤の場合）'!$BJ111,IF(DH$19&lt;='様式３（療養者名簿）（⑤の場合）'!$BK111,1,0),0),0)</f>
        <v>0</v>
      </c>
      <c r="DI106" s="247">
        <f>IF(DI$19-'様式３（療養者名簿）（⑤の場合）'!$BJ111+1&lt;=15,IF(DI$19&gt;='様式３（療養者名簿）（⑤の場合）'!$BJ111,IF(DI$19&lt;='様式３（療養者名簿）（⑤の場合）'!$BK111,1,0),0),0)</f>
        <v>0</v>
      </c>
      <c r="DJ106" s="247">
        <f>IF(DJ$19-'様式３（療養者名簿）（⑤の場合）'!$BJ111+1&lt;=15,IF(DJ$19&gt;='様式３（療養者名簿）（⑤の場合）'!$BJ111,IF(DJ$19&lt;='様式３（療養者名簿）（⑤の場合）'!$BK111,1,0),0),0)</f>
        <v>0</v>
      </c>
      <c r="DK106" s="247">
        <f>IF(DK$19-'様式３（療養者名簿）（⑤の場合）'!$BJ111+1&lt;=15,IF(DK$19&gt;='様式３（療養者名簿）（⑤の場合）'!$BJ111,IF(DK$19&lt;='様式３（療養者名簿）（⑤の場合）'!$BK111,1,0),0),0)</f>
        <v>0</v>
      </c>
      <c r="DL106" s="247">
        <f>IF(DL$19-'様式３（療養者名簿）（⑤の場合）'!$BJ111+1&lt;=15,IF(DL$19&gt;='様式３（療養者名簿）（⑤の場合）'!$BJ111,IF(DL$19&lt;='様式３（療養者名簿）（⑤の場合）'!$BK111,1,0),0),0)</f>
        <v>0</v>
      </c>
      <c r="DM106" s="247">
        <f>IF(DM$19-'様式３（療養者名簿）（⑤の場合）'!$BJ111+1&lt;=15,IF(DM$19&gt;='様式３（療養者名簿）（⑤の場合）'!$BJ111,IF(DM$19&lt;='様式３（療養者名簿）（⑤の場合）'!$BK111,1,0),0),0)</f>
        <v>0</v>
      </c>
      <c r="DN106" s="247">
        <f>IF(DN$19-'様式３（療養者名簿）（⑤の場合）'!$BJ111+1&lt;=15,IF(DN$19&gt;='様式３（療養者名簿）（⑤の場合）'!$BJ111,IF(DN$19&lt;='様式３（療養者名簿）（⑤の場合）'!$BK111,1,0),0),0)</f>
        <v>0</v>
      </c>
      <c r="DO106" s="247">
        <f>IF(DO$19-'様式３（療養者名簿）（⑤の場合）'!$BJ111+1&lt;=15,IF(DO$19&gt;='様式３（療養者名簿）（⑤の場合）'!$BJ111,IF(DO$19&lt;='様式３（療養者名簿）（⑤の場合）'!$BK111,1,0),0),0)</f>
        <v>0</v>
      </c>
      <c r="DP106" s="247">
        <f>IF(DP$19-'様式３（療養者名簿）（⑤の場合）'!$BJ111+1&lt;=15,IF(DP$19&gt;='様式３（療養者名簿）（⑤の場合）'!$BJ111,IF(DP$19&lt;='様式３（療養者名簿）（⑤の場合）'!$BK111,1,0),0),0)</f>
        <v>0</v>
      </c>
      <c r="DQ106" s="247">
        <f>IF(DQ$19-'様式３（療養者名簿）（⑤の場合）'!$BJ111+1&lt;=15,IF(DQ$19&gt;='様式３（療養者名簿）（⑤の場合）'!$BJ111,IF(DQ$19&lt;='様式３（療養者名簿）（⑤の場合）'!$BK111,1,0),0),0)</f>
        <v>0</v>
      </c>
      <c r="DR106" s="247">
        <f>IF(DR$19-'様式３（療養者名簿）（⑤の場合）'!$BJ111+1&lt;=15,IF(DR$19&gt;='様式３（療養者名簿）（⑤の場合）'!$BJ111,IF(DR$19&lt;='様式３（療養者名簿）（⑤の場合）'!$BK111,1,0),0),0)</f>
        <v>0</v>
      </c>
      <c r="DS106" s="247">
        <f>IF(DS$19-'様式３（療養者名簿）（⑤の場合）'!$BJ111+1&lt;=15,IF(DS$19&gt;='様式３（療養者名簿）（⑤の場合）'!$BJ111,IF(DS$19&lt;='様式３（療養者名簿）（⑤の場合）'!$BK111,1,0),0),0)</f>
        <v>0</v>
      </c>
      <c r="DT106" s="247">
        <f>IF(DT$19-'様式３（療養者名簿）（⑤の場合）'!$BJ111+1&lt;=15,IF(DT$19&gt;='様式３（療養者名簿）（⑤の場合）'!$BJ111,IF(DT$19&lt;='様式３（療養者名簿）（⑤の場合）'!$BK111,1,0),0),0)</f>
        <v>0</v>
      </c>
      <c r="DU106" s="247">
        <f>IF(DU$19-'様式３（療養者名簿）（⑤の場合）'!$BJ111+1&lt;=15,IF(DU$19&gt;='様式３（療養者名簿）（⑤の場合）'!$BJ111,IF(DU$19&lt;='様式３（療養者名簿）（⑤の場合）'!$BK111,1,0),0),0)</f>
        <v>0</v>
      </c>
      <c r="DV106" s="247">
        <f>IF(DV$19-'様式３（療養者名簿）（⑤の場合）'!$BJ111+1&lt;=15,IF(DV$19&gt;='様式３（療養者名簿）（⑤の場合）'!$BJ111,IF(DV$19&lt;='様式３（療養者名簿）（⑤の場合）'!$BK111,1,0),0),0)</f>
        <v>0</v>
      </c>
      <c r="DW106" s="247">
        <f>IF(DW$19-'様式３（療養者名簿）（⑤の場合）'!$BJ111+1&lt;=15,IF(DW$19&gt;='様式３（療養者名簿）（⑤の場合）'!$BJ111,IF(DW$19&lt;='様式３（療養者名簿）（⑤の場合）'!$BK111,1,0),0),0)</f>
        <v>0</v>
      </c>
      <c r="DX106" s="247">
        <f>IF(DX$19-'様式３（療養者名簿）（⑤の場合）'!$BJ111+1&lt;=15,IF(DX$19&gt;='様式３（療養者名簿）（⑤の場合）'!$BJ111,IF(DX$19&lt;='様式３（療養者名簿）（⑤の場合）'!$BK111,1,0),0),0)</f>
        <v>0</v>
      </c>
      <c r="DY106" s="247">
        <f>IF(DY$19-'様式３（療養者名簿）（⑤の場合）'!$BJ111+1&lt;=15,IF(DY$19&gt;='様式３（療養者名簿）（⑤の場合）'!$BJ111,IF(DY$19&lt;='様式３（療養者名簿）（⑤の場合）'!$BK111,1,0),0),0)</f>
        <v>0</v>
      </c>
      <c r="DZ106" s="247">
        <f>IF(DZ$19-'様式３（療養者名簿）（⑤の場合）'!$BJ111+1&lt;=15,IF(DZ$19&gt;='様式３（療養者名簿）（⑤の場合）'!$BJ111,IF(DZ$19&lt;='様式３（療養者名簿）（⑤の場合）'!$BK111,1,0),0),0)</f>
        <v>0</v>
      </c>
      <c r="EA106" s="247">
        <f>IF(EA$19-'様式３（療養者名簿）（⑤の場合）'!$BJ111+1&lt;=15,IF(EA$19&gt;='様式３（療養者名簿）（⑤の場合）'!$BJ111,IF(EA$19&lt;='様式３（療養者名簿）（⑤の場合）'!$BK111,1,0),0),0)</f>
        <v>0</v>
      </c>
      <c r="EB106" s="247">
        <f>IF(EB$19-'様式３（療養者名簿）（⑤の場合）'!$BJ111+1&lt;=15,IF(EB$19&gt;='様式３（療養者名簿）（⑤の場合）'!$BJ111,IF(EB$19&lt;='様式３（療養者名簿）（⑤の場合）'!$BK111,1,0),0),0)</f>
        <v>0</v>
      </c>
      <c r="EC106" s="247">
        <f>IF(EC$19-'様式３（療養者名簿）（⑤の場合）'!$BJ111+1&lt;=15,IF(EC$19&gt;='様式３（療養者名簿）（⑤の場合）'!$BJ111,IF(EC$19&lt;='様式３（療養者名簿）（⑤の場合）'!$BK111,1,0),0),0)</f>
        <v>0</v>
      </c>
      <c r="ED106" s="247">
        <f>IF(ED$19-'様式３（療養者名簿）（⑤の場合）'!$BJ111+1&lt;=15,IF(ED$19&gt;='様式３（療養者名簿）（⑤の場合）'!$BJ111,IF(ED$19&lt;='様式３（療養者名簿）（⑤の場合）'!$BK111,1,0),0),0)</f>
        <v>0</v>
      </c>
      <c r="EE106" s="247">
        <f>IF(EE$19-'様式３（療養者名簿）（⑤の場合）'!$BJ111+1&lt;=15,IF(EE$19&gt;='様式３（療養者名簿）（⑤の場合）'!$BJ111,IF(EE$19&lt;='様式３（療養者名簿）（⑤の場合）'!$BK111,1,0),0),0)</f>
        <v>0</v>
      </c>
      <c r="EF106" s="247">
        <f>IF(EF$19-'様式３（療養者名簿）（⑤の場合）'!$BJ111+1&lt;=15,IF(EF$19&gt;='様式３（療養者名簿）（⑤の場合）'!$BJ111,IF(EF$19&lt;='様式３（療養者名簿）（⑤の場合）'!$BK111,1,0),0),0)</f>
        <v>0</v>
      </c>
      <c r="EG106" s="247">
        <f>IF(EG$19-'様式３（療養者名簿）（⑤の場合）'!$BJ111+1&lt;=15,IF(EG$19&gt;='様式３（療養者名簿）（⑤の場合）'!$BJ111,IF(EG$19&lt;='様式３（療養者名簿）（⑤の場合）'!$BK111,1,0),0),0)</f>
        <v>0</v>
      </c>
      <c r="EH106" s="247">
        <f>IF(EH$19-'様式３（療養者名簿）（⑤の場合）'!$BJ111+1&lt;=15,IF(EH$19&gt;='様式３（療養者名簿）（⑤の場合）'!$BJ111,IF(EH$19&lt;='様式３（療養者名簿）（⑤の場合）'!$BK111,1,0),0),0)</f>
        <v>0</v>
      </c>
      <c r="EI106" s="247">
        <f>IF(EI$19-'様式３（療養者名簿）（⑤の場合）'!$BJ111+1&lt;=15,IF(EI$19&gt;='様式３（療養者名簿）（⑤の場合）'!$BJ111,IF(EI$19&lt;='様式３（療養者名簿）（⑤の場合）'!$BK111,1,0),0),0)</f>
        <v>0</v>
      </c>
      <c r="EJ106" s="247">
        <f>IF(EJ$19-'様式３（療養者名簿）（⑤の場合）'!$BJ111+1&lt;=15,IF(EJ$19&gt;='様式３（療養者名簿）（⑤の場合）'!$BJ111,IF(EJ$19&lt;='様式３（療養者名簿）（⑤の場合）'!$BK111,1,0),0),0)</f>
        <v>0</v>
      </c>
      <c r="EK106" s="247">
        <f>IF(EK$19-'様式３（療養者名簿）（⑤の場合）'!$BJ111+1&lt;=15,IF(EK$19&gt;='様式３（療養者名簿）（⑤の場合）'!$BJ111,IF(EK$19&lt;='様式３（療養者名簿）（⑤の場合）'!$BK111,1,0),0),0)</f>
        <v>0</v>
      </c>
      <c r="EL106" s="247">
        <f>IF(EL$19-'様式３（療養者名簿）（⑤の場合）'!$BJ111+1&lt;=15,IF(EL$19&gt;='様式３（療養者名簿）（⑤の場合）'!$BJ111,IF(EL$19&lt;='様式３（療養者名簿）（⑤の場合）'!$BK111,1,0),0),0)</f>
        <v>0</v>
      </c>
      <c r="EM106" s="247">
        <f>IF(EM$19-'様式３（療養者名簿）（⑤の場合）'!$BJ111+1&lt;=15,IF(EM$19&gt;='様式３（療養者名簿）（⑤の場合）'!$BJ111,IF(EM$19&lt;='様式３（療養者名簿）（⑤の場合）'!$BK111,1,0),0),0)</f>
        <v>0</v>
      </c>
      <c r="EN106" s="247">
        <f>IF(EN$19-'様式３（療養者名簿）（⑤の場合）'!$BJ111+1&lt;=15,IF(EN$19&gt;='様式３（療養者名簿）（⑤の場合）'!$BJ111,IF(EN$19&lt;='様式３（療養者名簿）（⑤の場合）'!$BK111,1,0),0),0)</f>
        <v>0</v>
      </c>
      <c r="EO106" s="247">
        <f>IF(EO$19-'様式３（療養者名簿）（⑤の場合）'!$BJ111+1&lt;=15,IF(EO$19&gt;='様式３（療養者名簿）（⑤の場合）'!$BJ111,IF(EO$19&lt;='様式３（療養者名簿）（⑤の場合）'!$BK111,1,0),0),0)</f>
        <v>0</v>
      </c>
      <c r="EP106" s="247">
        <f>IF(EP$19-'様式３（療養者名簿）（⑤の場合）'!$BJ111+1&lt;=15,IF(EP$19&gt;='様式３（療養者名簿）（⑤の場合）'!$BJ111,IF(EP$19&lt;='様式３（療養者名簿）（⑤の場合）'!$BK111,1,0),0),0)</f>
        <v>0</v>
      </c>
      <c r="EQ106" s="247">
        <f>IF(EQ$19-'様式３（療養者名簿）（⑤の場合）'!$BJ111+1&lt;=15,IF(EQ$19&gt;='様式３（療養者名簿）（⑤の場合）'!$BJ111,IF(EQ$19&lt;='様式３（療養者名簿）（⑤の場合）'!$BK111,1,0),0),0)</f>
        <v>0</v>
      </c>
      <c r="ER106" s="247">
        <f>IF(ER$19-'様式３（療養者名簿）（⑤の場合）'!$BJ111+1&lt;=15,IF(ER$19&gt;='様式３（療養者名簿）（⑤の場合）'!$BJ111,IF(ER$19&lt;='様式３（療養者名簿）（⑤の場合）'!$BK111,1,0),0),0)</f>
        <v>0</v>
      </c>
      <c r="ES106" s="247">
        <f>IF(ES$19-'様式３（療養者名簿）（⑤の場合）'!$BJ111+1&lt;=15,IF(ES$19&gt;='様式３（療養者名簿）（⑤の場合）'!$BJ111,IF(ES$19&lt;='様式３（療養者名簿）（⑤の場合）'!$BK111,1,0),0),0)</f>
        <v>0</v>
      </c>
      <c r="ET106" s="247">
        <f>IF(ET$19-'様式３（療養者名簿）（⑤の場合）'!$BJ111+1&lt;=15,IF(ET$19&gt;='様式３（療養者名簿）（⑤の場合）'!$BJ111,IF(ET$19&lt;='様式３（療養者名簿）（⑤の場合）'!$BK111,1,0),0),0)</f>
        <v>0</v>
      </c>
      <c r="EU106" s="247">
        <f>IF(EU$19-'様式３（療養者名簿）（⑤の場合）'!$BJ111+1&lt;=15,IF(EU$19&gt;='様式３（療養者名簿）（⑤の場合）'!$BJ111,IF(EU$19&lt;='様式３（療養者名簿）（⑤の場合）'!$BK111,1,0),0),0)</f>
        <v>0</v>
      </c>
      <c r="EV106" s="247">
        <f>IF(EV$19-'様式３（療養者名簿）（⑤の場合）'!$BJ111+1&lt;=15,IF(EV$19&gt;='様式３（療養者名簿）（⑤の場合）'!$BJ111,IF(EV$19&lt;='様式３（療養者名簿）（⑤の場合）'!$BK111,1,0),0),0)</f>
        <v>0</v>
      </c>
      <c r="EW106" s="247">
        <f>IF(EW$19-'様式３（療養者名簿）（⑤の場合）'!$BJ111+1&lt;=15,IF(EW$19&gt;='様式３（療養者名簿）（⑤の場合）'!$BJ111,IF(EW$19&lt;='様式３（療養者名簿）（⑤の場合）'!$BK111,1,0),0),0)</f>
        <v>0</v>
      </c>
      <c r="EX106" s="247">
        <f>IF(EX$19-'様式３（療養者名簿）（⑤の場合）'!$BJ111+1&lt;=15,IF(EX$19&gt;='様式３（療養者名簿）（⑤の場合）'!$BJ111,IF(EX$19&lt;='様式３（療養者名簿）（⑤の場合）'!$BK111,1,0),0),0)</f>
        <v>0</v>
      </c>
      <c r="EY106" s="247">
        <f>IF(EY$19-'様式３（療養者名簿）（⑤の場合）'!$BJ111+1&lt;=15,IF(EY$19&gt;='様式３（療養者名簿）（⑤の場合）'!$BJ111,IF(EY$19&lt;='様式３（療養者名簿）（⑤の場合）'!$BK111,1,0),0),0)</f>
        <v>0</v>
      </c>
      <c r="EZ106" s="247">
        <f>IF(EZ$19-'様式３（療養者名簿）（⑤の場合）'!$BJ111+1&lt;=15,IF(EZ$19&gt;='様式３（療養者名簿）（⑤の場合）'!$BJ111,IF(EZ$19&lt;='様式３（療養者名簿）（⑤の場合）'!$BK111,1,0),0),0)</f>
        <v>0</v>
      </c>
      <c r="FA106" s="247">
        <f>IF(FA$19-'様式３（療養者名簿）（⑤の場合）'!$BJ111+1&lt;=15,IF(FA$19&gt;='様式３（療養者名簿）（⑤の場合）'!$BJ111,IF(FA$19&lt;='様式３（療養者名簿）（⑤の場合）'!$BK111,1,0),0),0)</f>
        <v>0</v>
      </c>
      <c r="FB106" s="247">
        <f>IF(FB$19-'様式３（療養者名簿）（⑤の場合）'!$BJ111+1&lt;=15,IF(FB$19&gt;='様式３（療養者名簿）（⑤の場合）'!$BJ111,IF(FB$19&lt;='様式３（療養者名簿）（⑤の場合）'!$BK111,1,0),0),0)</f>
        <v>0</v>
      </c>
      <c r="FC106" s="247">
        <f>IF(FC$19-'様式３（療養者名簿）（⑤の場合）'!$BJ111+1&lt;=15,IF(FC$19&gt;='様式３（療養者名簿）（⑤の場合）'!$BJ111,IF(FC$19&lt;='様式３（療養者名簿）（⑤の場合）'!$BK111,1,0),0),0)</f>
        <v>0</v>
      </c>
      <c r="FD106" s="247">
        <f>IF(FD$19-'様式３（療養者名簿）（⑤の場合）'!$BJ111+1&lt;=15,IF(FD$19&gt;='様式３（療養者名簿）（⑤の場合）'!$BJ111,IF(FD$19&lt;='様式３（療養者名簿）（⑤の場合）'!$BK111,1,0),0),0)</f>
        <v>0</v>
      </c>
      <c r="FE106" s="247">
        <f>IF(FE$19-'様式３（療養者名簿）（⑤の場合）'!$BJ111+1&lt;=15,IF(FE$19&gt;='様式３（療養者名簿）（⑤の場合）'!$BJ111,IF(FE$19&lt;='様式３（療養者名簿）（⑤の場合）'!$BK111,1,0),0),0)</f>
        <v>0</v>
      </c>
      <c r="FF106" s="247">
        <f>IF(FF$19-'様式３（療養者名簿）（⑤の場合）'!$BJ111+1&lt;=15,IF(FF$19&gt;='様式３（療養者名簿）（⑤の場合）'!$BJ111,IF(FF$19&lt;='様式３（療養者名簿）（⑤の場合）'!$BK111,1,0),0),0)</f>
        <v>0</v>
      </c>
      <c r="FG106" s="247">
        <f>IF(FG$19-'様式３（療養者名簿）（⑤の場合）'!$BJ111+1&lt;=15,IF(FG$19&gt;='様式３（療養者名簿）（⑤の場合）'!$BJ111,IF(FG$19&lt;='様式３（療養者名簿）（⑤の場合）'!$BK111,1,0),0),0)</f>
        <v>0</v>
      </c>
      <c r="FH106" s="247">
        <f>IF(FH$19-'様式３（療養者名簿）（⑤の場合）'!$BJ111+1&lt;=15,IF(FH$19&gt;='様式３（療養者名簿）（⑤の場合）'!$BJ111,IF(FH$19&lt;='様式３（療養者名簿）（⑤の場合）'!$BK111,1,0),0),0)</f>
        <v>0</v>
      </c>
      <c r="FI106" s="247">
        <f>IF(FI$19-'様式３（療養者名簿）（⑤の場合）'!$BJ111+1&lt;=15,IF(FI$19&gt;='様式３（療養者名簿）（⑤の場合）'!$BJ111,IF(FI$19&lt;='様式３（療養者名簿）（⑤の場合）'!$BK111,1,0),0),0)</f>
        <v>0</v>
      </c>
      <c r="FJ106" s="247">
        <f>IF(FJ$19-'様式３（療養者名簿）（⑤の場合）'!$BJ111+1&lt;=15,IF(FJ$19&gt;='様式３（療養者名簿）（⑤の場合）'!$BJ111,IF(FJ$19&lt;='様式３（療養者名簿）（⑤の場合）'!$BK111,1,0),0),0)</f>
        <v>0</v>
      </c>
      <c r="FK106" s="247">
        <f>IF(FK$19-'様式３（療養者名簿）（⑤の場合）'!$BJ111+1&lt;=15,IF(FK$19&gt;='様式３（療養者名簿）（⑤の場合）'!$BJ111,IF(FK$19&lt;='様式３（療養者名簿）（⑤の場合）'!$BK111,1,0),0),0)</f>
        <v>0</v>
      </c>
      <c r="FL106" s="247">
        <f>IF(FL$19-'様式３（療養者名簿）（⑤の場合）'!$BJ111+1&lt;=15,IF(FL$19&gt;='様式３（療養者名簿）（⑤の場合）'!$BJ111,IF(FL$19&lt;='様式３（療養者名簿）（⑤の場合）'!$BK111,1,0),0),0)</f>
        <v>0</v>
      </c>
      <c r="FM106" s="247">
        <f>IF(FM$19-'様式３（療養者名簿）（⑤の場合）'!$BJ111+1&lt;=15,IF(FM$19&gt;='様式３（療養者名簿）（⑤の場合）'!$BJ111,IF(FM$19&lt;='様式３（療養者名簿）（⑤の場合）'!$BK111,1,0),0),0)</f>
        <v>0</v>
      </c>
      <c r="FN106" s="247">
        <f>IF(FN$19-'様式３（療養者名簿）（⑤の場合）'!$BJ111+1&lt;=15,IF(FN$19&gt;='様式３（療養者名簿）（⑤の場合）'!$BJ111,IF(FN$19&lt;='様式３（療養者名簿）（⑤の場合）'!$BK111,1,0),0),0)</f>
        <v>0</v>
      </c>
      <c r="FO106" s="247">
        <f>IF(FO$19-'様式３（療養者名簿）（⑤の場合）'!$BJ111+1&lt;=15,IF(FO$19&gt;='様式３（療養者名簿）（⑤の場合）'!$BJ111,IF(FO$19&lt;='様式３（療養者名簿）（⑤の場合）'!$BK111,1,0),0),0)</f>
        <v>0</v>
      </c>
      <c r="FP106" s="247">
        <f>IF(FP$19-'様式３（療養者名簿）（⑤の場合）'!$BJ111+1&lt;=15,IF(FP$19&gt;='様式３（療養者名簿）（⑤の場合）'!$BJ111,IF(FP$19&lt;='様式３（療養者名簿）（⑤の場合）'!$BK111,1,0),0),0)</f>
        <v>0</v>
      </c>
      <c r="FQ106" s="247">
        <f>IF(FQ$19-'様式３（療養者名簿）（⑤の場合）'!$BJ111+1&lt;=15,IF(FQ$19&gt;='様式３（療養者名簿）（⑤の場合）'!$BJ111,IF(FQ$19&lt;='様式３（療養者名簿）（⑤の場合）'!$BK111,1,0),0),0)</f>
        <v>0</v>
      </c>
      <c r="FR106" s="247">
        <f>IF(FR$19-'様式３（療養者名簿）（⑤の場合）'!$BJ111+1&lt;=15,IF(FR$19&gt;='様式３（療養者名簿）（⑤の場合）'!$BJ111,IF(FR$19&lt;='様式３（療養者名簿）（⑤の場合）'!$BK111,1,0),0),0)</f>
        <v>0</v>
      </c>
      <c r="FS106" s="247">
        <f>IF(FS$19-'様式３（療養者名簿）（⑤の場合）'!$BJ111+1&lt;=15,IF(FS$19&gt;='様式３（療養者名簿）（⑤の場合）'!$BJ111,IF(FS$19&lt;='様式３（療養者名簿）（⑤の場合）'!$BK111,1,0),0),0)</f>
        <v>0</v>
      </c>
      <c r="FT106" s="247">
        <f>IF(FT$19-'様式３（療養者名簿）（⑤の場合）'!$BJ111+1&lt;=15,IF(FT$19&gt;='様式３（療養者名簿）（⑤の場合）'!$BJ111,IF(FT$19&lt;='様式３（療養者名簿）（⑤の場合）'!$BK111,1,0),0),0)</f>
        <v>0</v>
      </c>
      <c r="FU106" s="247">
        <f>IF(FU$19-'様式３（療養者名簿）（⑤の場合）'!$BJ111+1&lt;=15,IF(FU$19&gt;='様式３（療養者名簿）（⑤の場合）'!$BJ111,IF(FU$19&lt;='様式３（療養者名簿）（⑤の場合）'!$BK111,1,0),0),0)</f>
        <v>0</v>
      </c>
      <c r="FV106" s="247">
        <f>IF(FV$19-'様式３（療養者名簿）（⑤の場合）'!$BJ111+1&lt;=15,IF(FV$19&gt;='様式３（療養者名簿）（⑤の場合）'!$BJ111,IF(FV$19&lt;='様式３（療養者名簿）（⑤の場合）'!$BK111,1,0),0),0)</f>
        <v>0</v>
      </c>
      <c r="FW106" s="247">
        <f>IF(FW$19-'様式３（療養者名簿）（⑤の場合）'!$BJ111+1&lt;=15,IF(FW$19&gt;='様式３（療養者名簿）（⑤の場合）'!$BJ111,IF(FW$19&lt;='様式３（療養者名簿）（⑤の場合）'!$BK111,1,0),0),0)</f>
        <v>0</v>
      </c>
      <c r="FX106" s="247">
        <f>IF(FX$19-'様式３（療養者名簿）（⑤の場合）'!$BJ111+1&lt;=15,IF(FX$19&gt;='様式３（療養者名簿）（⑤の場合）'!$BJ111,IF(FX$19&lt;='様式３（療養者名簿）（⑤の場合）'!$BK111,1,0),0),0)</f>
        <v>0</v>
      </c>
      <c r="FY106" s="247">
        <f>IF(FY$19-'様式３（療養者名簿）（⑤の場合）'!$BJ111+1&lt;=15,IF(FY$19&gt;='様式３（療養者名簿）（⑤の場合）'!$BJ111,IF(FY$19&lt;='様式３（療養者名簿）（⑤の場合）'!$BK111,1,0),0),0)</f>
        <v>0</v>
      </c>
      <c r="FZ106" s="247">
        <f>IF(FZ$19-'様式３（療養者名簿）（⑤の場合）'!$BJ111+1&lt;=15,IF(FZ$19&gt;='様式３（療養者名簿）（⑤の場合）'!$BJ111,IF(FZ$19&lt;='様式３（療養者名簿）（⑤の場合）'!$BK111,1,0),0),0)</f>
        <v>0</v>
      </c>
      <c r="GA106" s="247">
        <f>IF(GA$19-'様式３（療養者名簿）（⑤の場合）'!$BJ111+1&lt;=15,IF(GA$19&gt;='様式３（療養者名簿）（⑤の場合）'!$BJ111,IF(GA$19&lt;='様式３（療養者名簿）（⑤の場合）'!$BK111,1,0),0),0)</f>
        <v>0</v>
      </c>
      <c r="GB106" s="247">
        <f>IF(GB$19-'様式３（療養者名簿）（⑤の場合）'!$BJ111+1&lt;=15,IF(GB$19&gt;='様式３（療養者名簿）（⑤の場合）'!$BJ111,IF(GB$19&lt;='様式３（療養者名簿）（⑤の場合）'!$BK111,1,0),0),0)</f>
        <v>0</v>
      </c>
      <c r="GC106" s="247">
        <f>IF(GC$19-'様式３（療養者名簿）（⑤の場合）'!$BJ111+1&lt;=15,IF(GC$19&gt;='様式３（療養者名簿）（⑤の場合）'!$BJ111,IF(GC$19&lt;='様式３（療養者名簿）（⑤の場合）'!$BK111,1,0),0),0)</f>
        <v>0</v>
      </c>
      <c r="GD106" s="247">
        <f>IF(GD$19-'様式３（療養者名簿）（⑤の場合）'!$BJ111+1&lt;=15,IF(GD$19&gt;='様式３（療養者名簿）（⑤の場合）'!$BJ111,IF(GD$19&lt;='様式３（療養者名簿）（⑤の場合）'!$BK111,1,0),0),0)</f>
        <v>0</v>
      </c>
      <c r="GE106" s="247">
        <f>IF(GE$19-'様式３（療養者名簿）（⑤の場合）'!$BJ111+1&lt;=15,IF(GE$19&gt;='様式３（療養者名簿）（⑤の場合）'!$BJ111,IF(GE$19&lt;='様式３（療養者名簿）（⑤の場合）'!$BK111,1,0),0),0)</f>
        <v>0</v>
      </c>
      <c r="GF106" s="247">
        <f>IF(GF$19-'様式３（療養者名簿）（⑤の場合）'!$BJ111+1&lt;=15,IF(GF$19&gt;='様式３（療養者名簿）（⑤の場合）'!$BJ111,IF(GF$19&lt;='様式３（療養者名簿）（⑤の場合）'!$BK111,1,0),0),0)</f>
        <v>0</v>
      </c>
      <c r="GG106" s="247">
        <f>IF(GG$19-'様式３（療養者名簿）（⑤の場合）'!$BJ111+1&lt;=15,IF(GG$19&gt;='様式３（療養者名簿）（⑤の場合）'!$BJ111,IF(GG$19&lt;='様式３（療養者名簿）（⑤の場合）'!$BK111,1,0),0),0)</f>
        <v>0</v>
      </c>
      <c r="GH106" s="247">
        <f>IF(GH$19-'様式３（療養者名簿）（⑤の場合）'!$BJ111+1&lt;=15,IF(GH$19&gt;='様式３（療養者名簿）（⑤の場合）'!$BJ111,IF(GH$19&lt;='様式３（療養者名簿）（⑤の場合）'!$BK111,1,0),0),0)</f>
        <v>0</v>
      </c>
      <c r="GI106" s="247">
        <f>IF(GI$19-'様式３（療養者名簿）（⑤の場合）'!$BJ111+1&lt;=15,IF(GI$19&gt;='様式３（療養者名簿）（⑤の場合）'!$BJ111,IF(GI$19&lt;='様式３（療養者名簿）（⑤の場合）'!$BK111,1,0),0),0)</f>
        <v>0</v>
      </c>
      <c r="GJ106" s="247">
        <f>IF(GJ$19-'様式３（療養者名簿）（⑤の場合）'!$BJ111+1&lt;=15,IF(GJ$19&gt;='様式３（療養者名簿）（⑤の場合）'!$BJ111,IF(GJ$19&lt;='様式３（療養者名簿）（⑤の場合）'!$BK111,1,0),0),0)</f>
        <v>0</v>
      </c>
      <c r="GK106" s="247">
        <f>IF(GK$19-'様式３（療養者名簿）（⑤の場合）'!$BJ111+1&lt;=15,IF(GK$19&gt;='様式３（療養者名簿）（⑤の場合）'!$BJ111,IF(GK$19&lt;='様式３（療養者名簿）（⑤の場合）'!$BK111,1,0),0),0)</f>
        <v>0</v>
      </c>
      <c r="GL106" s="247">
        <f>IF(GL$19-'様式３（療養者名簿）（⑤の場合）'!$BJ111+1&lt;=15,IF(GL$19&gt;='様式３（療養者名簿）（⑤の場合）'!$BJ111,IF(GL$19&lt;='様式３（療養者名簿）（⑤の場合）'!$BK111,1,0),0),0)</f>
        <v>0</v>
      </c>
      <c r="GM106" s="247">
        <f>IF(GM$19-'様式３（療養者名簿）（⑤の場合）'!$BJ111+1&lt;=15,IF(GM$19&gt;='様式３（療養者名簿）（⑤の場合）'!$BJ111,IF(GM$19&lt;='様式３（療養者名簿）（⑤の場合）'!$BK111,1,0),0),0)</f>
        <v>0</v>
      </c>
      <c r="GN106" s="247">
        <f>IF(GN$19-'様式３（療養者名簿）（⑤の場合）'!$BJ111+1&lt;=15,IF(GN$19&gt;='様式３（療養者名簿）（⑤の場合）'!$BJ111,IF(GN$19&lt;='様式３（療養者名簿）（⑤の場合）'!$BK111,1,0),0),0)</f>
        <v>0</v>
      </c>
      <c r="GO106" s="247">
        <f>IF(GO$19-'様式３（療養者名簿）（⑤の場合）'!$BJ111+1&lt;=15,IF(GO$19&gt;='様式３（療養者名簿）（⑤の場合）'!$BJ111,IF(GO$19&lt;='様式３（療養者名簿）（⑤の場合）'!$BK111,1,0),0),0)</f>
        <v>0</v>
      </c>
      <c r="GP106" s="247">
        <f>IF(GP$19-'様式３（療養者名簿）（⑤の場合）'!$BJ111+1&lt;=15,IF(GP$19&gt;='様式３（療養者名簿）（⑤の場合）'!$BJ111,IF(GP$19&lt;='様式３（療養者名簿）（⑤の場合）'!$BK111,1,0),0),0)</f>
        <v>0</v>
      </c>
      <c r="GQ106" s="247">
        <f>IF(GQ$19-'様式３（療養者名簿）（⑤の場合）'!$BJ111+1&lt;=15,IF(GQ$19&gt;='様式３（療養者名簿）（⑤の場合）'!$BJ111,IF(GQ$19&lt;='様式３（療養者名簿）（⑤の場合）'!$BK111,1,0),0),0)</f>
        <v>0</v>
      </c>
      <c r="GR106" s="247">
        <f>IF(GR$19-'様式３（療養者名簿）（⑤の場合）'!$BJ111+1&lt;=15,IF(GR$19&gt;='様式３（療養者名簿）（⑤の場合）'!$BJ111,IF(GR$19&lt;='様式３（療養者名簿）（⑤の場合）'!$BK111,1,0),0),0)</f>
        <v>0</v>
      </c>
      <c r="GS106" s="247">
        <f>IF(GS$19-'様式３（療養者名簿）（⑤の場合）'!$BJ111+1&lt;=15,IF(GS$19&gt;='様式３（療養者名簿）（⑤の場合）'!$BJ111,IF(GS$19&lt;='様式３（療養者名簿）（⑤の場合）'!$BK111,1,0),0),0)</f>
        <v>0</v>
      </c>
      <c r="GT106" s="247">
        <f>IF(GT$19-'様式３（療養者名簿）（⑤の場合）'!$BJ111+1&lt;=15,IF(GT$19&gt;='様式３（療養者名簿）（⑤の場合）'!$BJ111,IF(GT$19&lt;='様式３（療養者名簿）（⑤の場合）'!$BK111,1,0),0),0)</f>
        <v>0</v>
      </c>
      <c r="GU106" s="247">
        <f>IF(GU$19-'様式３（療養者名簿）（⑤の場合）'!$BJ111+1&lt;=15,IF(GU$19&gt;='様式３（療養者名簿）（⑤の場合）'!$BJ111,IF(GU$19&lt;='様式３（療養者名簿）（⑤の場合）'!$BK111,1,0),0),0)</f>
        <v>0</v>
      </c>
      <c r="GV106" s="247">
        <f>IF(GV$19-'様式３（療養者名簿）（⑤の場合）'!$BJ111+1&lt;=15,IF(GV$19&gt;='様式３（療養者名簿）（⑤の場合）'!$BJ111,IF(GV$19&lt;='様式３（療養者名簿）（⑤の場合）'!$BK111,1,0),0),0)</f>
        <v>0</v>
      </c>
      <c r="GW106" s="247">
        <f>IF(GW$19-'様式３（療養者名簿）（⑤の場合）'!$BJ111+1&lt;=15,IF(GW$19&gt;='様式３（療養者名簿）（⑤の場合）'!$BJ111,IF(GW$19&lt;='様式３（療養者名簿）（⑤の場合）'!$BK111,1,0),0),0)</f>
        <v>0</v>
      </c>
      <c r="GX106" s="247">
        <f>IF(GX$19-'様式３（療養者名簿）（⑤の場合）'!$BJ111+1&lt;=15,IF(GX$19&gt;='様式３（療養者名簿）（⑤の場合）'!$BJ111,IF(GX$19&lt;='様式３（療養者名簿）（⑤の場合）'!$BK111,1,0),0),0)</f>
        <v>0</v>
      </c>
      <c r="GY106" s="247">
        <f>IF(GY$19-'様式３（療養者名簿）（⑤の場合）'!$BJ111+1&lt;=15,IF(GY$19&gt;='様式３（療養者名簿）（⑤の場合）'!$BJ111,IF(GY$19&lt;='様式３（療養者名簿）（⑤の場合）'!$BK111,1,0),0),0)</f>
        <v>0</v>
      </c>
      <c r="GZ106" s="247">
        <f>IF(GZ$19-'様式３（療養者名簿）（⑤の場合）'!$BJ111+1&lt;=15,IF(GZ$19&gt;='様式３（療養者名簿）（⑤の場合）'!$BJ111,IF(GZ$19&lt;='様式３（療養者名簿）（⑤の場合）'!$BK111,1,0),0),0)</f>
        <v>0</v>
      </c>
      <c r="HA106" s="247">
        <f>IF(HA$19-'様式３（療養者名簿）（⑤の場合）'!$BJ111+1&lt;=15,IF(HA$19&gt;='様式３（療養者名簿）（⑤の場合）'!$BJ111,IF(HA$19&lt;='様式３（療養者名簿）（⑤の場合）'!$BK111,1,0),0),0)</f>
        <v>0</v>
      </c>
      <c r="HB106" s="247">
        <f>IF(HB$19-'様式３（療養者名簿）（⑤の場合）'!$BJ111+1&lt;=15,IF(HB$19&gt;='様式３（療養者名簿）（⑤の場合）'!$BJ111,IF(HB$19&lt;='様式３（療養者名簿）（⑤の場合）'!$BK111,1,0),0),0)</f>
        <v>0</v>
      </c>
      <c r="HC106" s="247">
        <f>IF(HC$19-'様式３（療養者名簿）（⑤の場合）'!$BJ111+1&lt;=15,IF(HC$19&gt;='様式３（療養者名簿）（⑤の場合）'!$BJ111,IF(HC$19&lt;='様式３（療養者名簿）（⑤の場合）'!$BK111,1,0),0),0)</f>
        <v>0</v>
      </c>
      <c r="HD106" s="247">
        <f>IF(HD$19-'様式３（療養者名簿）（⑤の場合）'!$BJ111+1&lt;=15,IF(HD$19&gt;='様式３（療養者名簿）（⑤の場合）'!$BJ111,IF(HD$19&lt;='様式３（療養者名簿）（⑤の場合）'!$BK111,1,0),0),0)</f>
        <v>0</v>
      </c>
      <c r="HE106" s="247">
        <f>IF(HE$19-'様式３（療養者名簿）（⑤の場合）'!$BJ111+1&lt;=15,IF(HE$19&gt;='様式３（療養者名簿）（⑤の場合）'!$BJ111,IF(HE$19&lt;='様式３（療養者名簿）（⑤の場合）'!$BK111,1,0),0),0)</f>
        <v>0</v>
      </c>
      <c r="HF106" s="247">
        <f>IF(HF$19-'様式３（療養者名簿）（⑤の場合）'!$BJ111+1&lt;=15,IF(HF$19&gt;='様式３（療養者名簿）（⑤の場合）'!$BJ111,IF(HF$19&lt;='様式３（療養者名簿）（⑤の場合）'!$BK111,1,0),0),0)</f>
        <v>0</v>
      </c>
      <c r="HG106" s="247">
        <f>IF(HG$19-'様式３（療養者名簿）（⑤の場合）'!$BJ111+1&lt;=15,IF(HG$19&gt;='様式３（療養者名簿）（⑤の場合）'!$BJ111,IF(HG$19&lt;='様式３（療養者名簿）（⑤の場合）'!$BK111,1,0),0),0)</f>
        <v>0</v>
      </c>
      <c r="HH106" s="247">
        <f>IF(HH$19-'様式３（療養者名簿）（⑤の場合）'!$BJ111+1&lt;=15,IF(HH$19&gt;='様式３（療養者名簿）（⑤の場合）'!$BJ111,IF(HH$19&lt;='様式３（療養者名簿）（⑤の場合）'!$BK111,1,0),0),0)</f>
        <v>0</v>
      </c>
      <c r="HI106" s="247">
        <f>IF(HI$19-'様式３（療養者名簿）（⑤の場合）'!$BJ111+1&lt;=15,IF(HI$19&gt;='様式３（療養者名簿）（⑤の場合）'!$BJ111,IF(HI$19&lt;='様式３（療養者名簿）（⑤の場合）'!$BK111,1,0),0),0)</f>
        <v>0</v>
      </c>
      <c r="HJ106" s="247">
        <f>IF(HJ$19-'様式３（療養者名簿）（⑤の場合）'!$BJ111+1&lt;=15,IF(HJ$19&gt;='様式３（療養者名簿）（⑤の場合）'!$BJ111,IF(HJ$19&lt;='様式３（療養者名簿）（⑤の場合）'!$BK111,1,0),0),0)</f>
        <v>0</v>
      </c>
      <c r="HK106" s="247">
        <f>IF(HK$19-'様式３（療養者名簿）（⑤の場合）'!$BJ111+1&lt;=15,IF(HK$19&gt;='様式３（療養者名簿）（⑤の場合）'!$BJ111,IF(HK$19&lt;='様式３（療養者名簿）（⑤の場合）'!$BK111,1,0),0),0)</f>
        <v>0</v>
      </c>
      <c r="HL106" s="247">
        <f>IF(HL$19-'様式３（療養者名簿）（⑤の場合）'!$BJ111+1&lt;=15,IF(HL$19&gt;='様式３（療養者名簿）（⑤の場合）'!$BJ111,IF(HL$19&lt;='様式３（療養者名簿）（⑤の場合）'!$BK111,1,0),0),0)</f>
        <v>0</v>
      </c>
      <c r="HM106" s="247">
        <f>IF(HM$19-'様式３（療養者名簿）（⑤の場合）'!$BJ111+1&lt;=15,IF(HM$19&gt;='様式３（療養者名簿）（⑤の場合）'!$BJ111,IF(HM$19&lt;='様式３（療養者名簿）（⑤の場合）'!$BK111,1,0),0),0)</f>
        <v>0</v>
      </c>
      <c r="HN106" s="247">
        <f>IF(HN$19-'様式３（療養者名簿）（⑤の場合）'!$BJ111+1&lt;=15,IF(HN$19&gt;='様式３（療養者名簿）（⑤の場合）'!$BJ111,IF(HN$19&lt;='様式３（療養者名簿）（⑤の場合）'!$BK111,1,0),0),0)</f>
        <v>0</v>
      </c>
      <c r="HO106" s="247">
        <f>IF(HO$19-'様式３（療養者名簿）（⑤の場合）'!$BJ111+1&lt;=15,IF(HO$19&gt;='様式３（療養者名簿）（⑤の場合）'!$BJ111,IF(HO$19&lt;='様式３（療養者名簿）（⑤の場合）'!$BK111,1,0),0),0)</f>
        <v>0</v>
      </c>
      <c r="HP106" s="247">
        <f>IF(HP$19-'様式３（療養者名簿）（⑤の場合）'!$BJ111+1&lt;=15,IF(HP$19&gt;='様式３（療養者名簿）（⑤の場合）'!$BJ111,IF(HP$19&lt;='様式３（療養者名簿）（⑤の場合）'!$BK111,1,0),0),0)</f>
        <v>0</v>
      </c>
      <c r="HQ106" s="247">
        <f>IF(HQ$19-'様式３（療養者名簿）（⑤の場合）'!$BJ111+1&lt;=15,IF(HQ$19&gt;='様式３（療養者名簿）（⑤の場合）'!$BJ111,IF(HQ$19&lt;='様式３（療養者名簿）（⑤の場合）'!$BK111,1,0),0),0)</f>
        <v>0</v>
      </c>
      <c r="HR106" s="247">
        <f>IF(HR$19-'様式３（療養者名簿）（⑤の場合）'!$BJ111+1&lt;=15,IF(HR$19&gt;='様式３（療養者名簿）（⑤の場合）'!$BJ111,IF(HR$19&lt;='様式３（療養者名簿）（⑤の場合）'!$BK111,1,0),0),0)</f>
        <v>0</v>
      </c>
      <c r="HS106" s="247">
        <f>IF(HS$19-'様式３（療養者名簿）（⑤の場合）'!$BJ111+1&lt;=15,IF(HS$19&gt;='様式３（療養者名簿）（⑤の場合）'!$BJ111,IF(HS$19&lt;='様式３（療養者名簿）（⑤の場合）'!$BK111,1,0),0),0)</f>
        <v>0</v>
      </c>
      <c r="HT106" s="247">
        <f>IF(HT$19-'様式３（療養者名簿）（⑤の場合）'!$BJ111+1&lt;=15,IF(HT$19&gt;='様式３（療養者名簿）（⑤の場合）'!$BJ111,IF(HT$19&lt;='様式３（療養者名簿）（⑤の場合）'!$BK111,1,0),0),0)</f>
        <v>0</v>
      </c>
      <c r="HU106" s="247">
        <f>IF(HU$19-'様式３（療養者名簿）（⑤の場合）'!$BJ111+1&lt;=15,IF(HU$19&gt;='様式３（療養者名簿）（⑤の場合）'!$BJ111,IF(HU$19&lt;='様式３（療養者名簿）（⑤の場合）'!$BK111,1,0),0),0)</f>
        <v>0</v>
      </c>
      <c r="HV106" s="247">
        <f>IF(HV$19-'様式３（療養者名簿）（⑤の場合）'!$BJ111+1&lt;=15,IF(HV$19&gt;='様式３（療養者名簿）（⑤の場合）'!$BJ111,IF(HV$19&lt;='様式３（療養者名簿）（⑤の場合）'!$BK111,1,0),0),0)</f>
        <v>0</v>
      </c>
      <c r="HW106" s="247">
        <f>IF(HW$19-'様式３（療養者名簿）（⑤の場合）'!$BJ111+1&lt;=15,IF(HW$19&gt;='様式３（療養者名簿）（⑤の場合）'!$BJ111,IF(HW$19&lt;='様式３（療養者名簿）（⑤の場合）'!$BK111,1,0),0),0)</f>
        <v>0</v>
      </c>
      <c r="HX106" s="247">
        <f>IF(HX$19-'様式３（療養者名簿）（⑤の場合）'!$BJ111+1&lt;=15,IF(HX$19&gt;='様式３（療養者名簿）（⑤の場合）'!$BJ111,IF(HX$19&lt;='様式３（療養者名簿）（⑤の場合）'!$BK111,1,0),0),0)</f>
        <v>0</v>
      </c>
      <c r="HY106" s="247">
        <f>IF(HY$19-'様式３（療養者名簿）（⑤の場合）'!$BJ111+1&lt;=15,IF(HY$19&gt;='様式３（療養者名簿）（⑤の場合）'!$BJ111,IF(HY$19&lt;='様式３（療養者名簿）（⑤の場合）'!$BK111,1,0),0),0)</f>
        <v>0</v>
      </c>
      <c r="HZ106" s="247">
        <f>IF(HZ$19-'様式３（療養者名簿）（⑤の場合）'!$BJ111+1&lt;=15,IF(HZ$19&gt;='様式３（療養者名簿）（⑤の場合）'!$BJ111,IF(HZ$19&lt;='様式３（療養者名簿）（⑤の場合）'!$BK111,1,0),0),0)</f>
        <v>0</v>
      </c>
      <c r="IA106" s="247">
        <f>IF(IA$19-'様式３（療養者名簿）（⑤の場合）'!$BJ111+1&lt;=15,IF(IA$19&gt;='様式３（療養者名簿）（⑤の場合）'!$BJ111,IF(IA$19&lt;='様式３（療養者名簿）（⑤の場合）'!$BK111,1,0),0),0)</f>
        <v>0</v>
      </c>
      <c r="IB106" s="247">
        <f>IF(IB$19-'様式３（療養者名簿）（⑤の場合）'!$BJ111+1&lt;=15,IF(IB$19&gt;='様式３（療養者名簿）（⑤の場合）'!$BJ111,IF(IB$19&lt;='様式３（療養者名簿）（⑤の場合）'!$BK111,1,0),0),0)</f>
        <v>0</v>
      </c>
      <c r="IC106" s="247">
        <f>IF(IC$19-'様式３（療養者名簿）（⑤の場合）'!$BJ111+1&lt;=15,IF(IC$19&gt;='様式３（療養者名簿）（⑤の場合）'!$BJ111,IF(IC$19&lt;='様式３（療養者名簿）（⑤の場合）'!$BK111,1,0),0),0)</f>
        <v>0</v>
      </c>
      <c r="ID106" s="247">
        <f>IF(ID$19-'様式３（療養者名簿）（⑤の場合）'!$BJ111+1&lt;=15,IF(ID$19&gt;='様式３（療養者名簿）（⑤の場合）'!$BJ111,IF(ID$19&lt;='様式３（療養者名簿）（⑤の場合）'!$BK111,1,0),0),0)</f>
        <v>0</v>
      </c>
      <c r="IE106" s="247">
        <f>IF(IE$19-'様式３（療養者名簿）（⑤の場合）'!$BJ111+1&lt;=15,IF(IE$19&gt;='様式３（療養者名簿）（⑤の場合）'!$BJ111,IF(IE$19&lt;='様式３（療養者名簿）（⑤の場合）'!$BK111,1,0),0),0)</f>
        <v>0</v>
      </c>
      <c r="IF106" s="247">
        <f>IF(IF$19-'様式３（療養者名簿）（⑤の場合）'!$BJ111+1&lt;=15,IF(IF$19&gt;='様式３（療養者名簿）（⑤の場合）'!$BJ111,IF(IF$19&lt;='様式３（療養者名簿）（⑤の場合）'!$BK111,1,0),0),0)</f>
        <v>0</v>
      </c>
      <c r="IG106" s="247">
        <f>IF(IG$19-'様式３（療養者名簿）（⑤の場合）'!$BJ111+1&lt;=15,IF(IG$19&gt;='様式３（療養者名簿）（⑤の場合）'!$BJ111,IF(IG$19&lt;='様式３（療養者名簿）（⑤の場合）'!$BK111,1,0),0),0)</f>
        <v>0</v>
      </c>
      <c r="IH106" s="247">
        <f>IF(IH$19-'様式３（療養者名簿）（⑤の場合）'!$BJ111+1&lt;=15,IF(IH$19&gt;='様式３（療養者名簿）（⑤の場合）'!$BJ111,IF(IH$19&lt;='様式３（療養者名簿）（⑤の場合）'!$BK111,1,0),0),0)</f>
        <v>0</v>
      </c>
      <c r="II106" s="247">
        <f>IF(II$19-'様式３（療養者名簿）（⑤の場合）'!$BJ111+1&lt;=15,IF(II$19&gt;='様式３（療養者名簿）（⑤の場合）'!$BJ111,IF(II$19&lt;='様式３（療養者名簿）（⑤の場合）'!$BK111,1,0),0),0)</f>
        <v>0</v>
      </c>
      <c r="IJ106" s="247">
        <f>IF(IJ$19-'様式３（療養者名簿）（⑤の場合）'!$BJ111+1&lt;=15,IF(IJ$19&gt;='様式３（療養者名簿）（⑤の場合）'!$BJ111,IF(IJ$19&lt;='様式３（療養者名簿）（⑤の場合）'!$BK111,1,0),0),0)</f>
        <v>0</v>
      </c>
      <c r="IK106" s="247">
        <f>IF(IK$19-'様式３（療養者名簿）（⑤の場合）'!$BJ111+1&lt;=15,IF(IK$19&gt;='様式３（療養者名簿）（⑤の場合）'!$BJ111,IF(IK$19&lt;='様式３（療養者名簿）（⑤の場合）'!$BK111,1,0),0),0)</f>
        <v>0</v>
      </c>
      <c r="IL106" s="247">
        <f>IF(IL$19-'様式３（療養者名簿）（⑤の場合）'!$BJ111+1&lt;=15,IF(IL$19&gt;='様式３（療養者名簿）（⑤の場合）'!$BJ111,IF(IL$19&lt;='様式３（療養者名簿）（⑤の場合）'!$BK111,1,0),0),0)</f>
        <v>0</v>
      </c>
      <c r="IM106" s="247">
        <f>IF(IM$19-'様式３（療養者名簿）（⑤の場合）'!$BJ111+1&lt;=15,IF(IM$19&gt;='様式３（療養者名簿）（⑤の場合）'!$BJ111,IF(IM$19&lt;='様式３（療養者名簿）（⑤の場合）'!$BK111,1,0),0),0)</f>
        <v>0</v>
      </c>
      <c r="IN106" s="247">
        <f>IF(IN$19-'様式３（療養者名簿）（⑤の場合）'!$BJ111+1&lt;=15,IF(IN$19&gt;='様式３（療養者名簿）（⑤の場合）'!$BJ111,IF(IN$19&lt;='様式３（療養者名簿）（⑤の場合）'!$BK111,1,0),0),0)</f>
        <v>0</v>
      </c>
      <c r="IO106" s="247">
        <f>IF(IO$19-'様式３（療養者名簿）（⑤の場合）'!$BJ111+1&lt;=15,IF(IO$19&gt;='様式３（療養者名簿）（⑤の場合）'!$BJ111,IF(IO$19&lt;='様式３（療養者名簿）（⑤の場合）'!$BK111,1,0),0),0)</f>
        <v>0</v>
      </c>
      <c r="IP106" s="247">
        <f>IF(IP$19-'様式３（療養者名簿）（⑤の場合）'!$BJ111+1&lt;=15,IF(IP$19&gt;='様式３（療養者名簿）（⑤の場合）'!$BJ111,IF(IP$19&lt;='様式３（療養者名簿）（⑤の場合）'!$BK111,1,0),0),0)</f>
        <v>0</v>
      </c>
      <c r="IQ106" s="247">
        <f>IF(IQ$19-'様式３（療養者名簿）（⑤の場合）'!$BJ111+1&lt;=15,IF(IQ$19&gt;='様式３（療養者名簿）（⑤の場合）'!$BJ111,IF(IQ$19&lt;='様式３（療養者名簿）（⑤の場合）'!$BK111,1,0),0),0)</f>
        <v>0</v>
      </c>
      <c r="IR106" s="247">
        <f>IF(IR$19-'様式３（療養者名簿）（⑤の場合）'!$BJ111+1&lt;=15,IF(IR$19&gt;='様式３（療養者名簿）（⑤の場合）'!$BJ111,IF(IR$19&lt;='様式３（療養者名簿）（⑤の場合）'!$BK111,1,0),0),0)</f>
        <v>0</v>
      </c>
      <c r="IS106" s="247">
        <f>IF(IS$19-'様式３（療養者名簿）（⑤の場合）'!$BJ111+1&lt;=15,IF(IS$19&gt;='様式３（療養者名簿）（⑤の場合）'!$BJ111,IF(IS$19&lt;='様式３（療養者名簿）（⑤の場合）'!$BK111,1,0),0),0)</f>
        <v>0</v>
      </c>
      <c r="IT106" s="247">
        <f>IF(IT$19-'様式３（療養者名簿）（⑤の場合）'!$BJ111+1&lt;=15,IF(IT$19&gt;='様式３（療養者名簿）（⑤の場合）'!$BJ111,IF(IT$19&lt;='様式３（療養者名簿）（⑤の場合）'!$BK111,1,0),0),0)</f>
        <v>0</v>
      </c>
      <c r="IU106" s="247">
        <f>IF(IU$19-'様式３（療養者名簿）（⑤の場合）'!$BJ111+1&lt;=15,IF(IU$19&gt;='様式３（療養者名簿）（⑤の場合）'!$BJ111,IF(IU$19&lt;='様式３（療養者名簿）（⑤の場合）'!$BK111,1,0),0),0)</f>
        <v>0</v>
      </c>
      <c r="IV106" s="247">
        <f>IF(IV$19-'様式３（療養者名簿）（⑤の場合）'!$BJ111+1&lt;=15,IF(IV$19&gt;='様式３（療養者名簿）（⑤の場合）'!$BJ111,IF(IV$19&lt;='様式３（療養者名簿）（⑤の場合）'!$BK111,1,0),0),0)</f>
        <v>0</v>
      </c>
      <c r="IW106" s="247">
        <f>IF(IW$19-'様式３（療養者名簿）（⑤の場合）'!$BJ111+1&lt;=15,IF(IW$19&gt;='様式３（療養者名簿）（⑤の場合）'!$BJ111,IF(IW$19&lt;='様式３（療養者名簿）（⑤の場合）'!$BK111,1,0),0),0)</f>
        <v>0</v>
      </c>
      <c r="IX106" s="247">
        <f>IF(IX$19-'様式３（療養者名簿）（⑤の場合）'!$BJ111+1&lt;=15,IF(IX$19&gt;='様式３（療養者名簿）（⑤の場合）'!$BJ111,IF(IX$19&lt;='様式３（療養者名簿）（⑤の場合）'!$BK111,1,0),0),0)</f>
        <v>0</v>
      </c>
      <c r="IY106" s="247">
        <f>IF(IY$19-'様式３（療養者名簿）（⑤の場合）'!$BJ111+1&lt;=15,IF(IY$19&gt;='様式３（療養者名簿）（⑤の場合）'!$BJ111,IF(IY$19&lt;='様式３（療養者名簿）（⑤の場合）'!$BK111,1,0),0),0)</f>
        <v>0</v>
      </c>
      <c r="IZ106" s="247">
        <f>IF(IZ$19-'様式３（療養者名簿）（⑤の場合）'!$BJ111+1&lt;=15,IF(IZ$19&gt;='様式３（療養者名簿）（⑤の場合）'!$BJ111,IF(IZ$19&lt;='様式３（療養者名簿）（⑤の場合）'!$BK111,1,0),0),0)</f>
        <v>0</v>
      </c>
      <c r="JA106" s="247">
        <f>IF(JA$19-'様式３（療養者名簿）（⑤の場合）'!$BJ111+1&lt;=15,IF(JA$19&gt;='様式３（療養者名簿）（⑤の場合）'!$BJ111,IF(JA$19&lt;='様式３（療養者名簿）（⑤の場合）'!$BK111,1,0),0),0)</f>
        <v>0</v>
      </c>
      <c r="JB106" s="247">
        <f>IF(JB$19-'様式３（療養者名簿）（⑤の場合）'!$BJ111+1&lt;=15,IF(JB$19&gt;='様式３（療養者名簿）（⑤の場合）'!$BJ111,IF(JB$19&lt;='様式３（療養者名簿）（⑤の場合）'!$BK111,1,0),0),0)</f>
        <v>0</v>
      </c>
      <c r="JC106" s="247">
        <f>IF(JC$19-'様式３（療養者名簿）（⑤の場合）'!$BJ111+1&lt;=15,IF(JC$19&gt;='様式３（療養者名簿）（⑤の場合）'!$BJ111,IF(JC$19&lt;='様式３（療養者名簿）（⑤の場合）'!$BK111,1,0),0),0)</f>
        <v>0</v>
      </c>
      <c r="JD106" s="247">
        <f>IF(JD$19-'様式３（療養者名簿）（⑤の場合）'!$BJ111+1&lt;=15,IF(JD$19&gt;='様式３（療養者名簿）（⑤の場合）'!$BJ111,IF(JD$19&lt;='様式３（療養者名簿）（⑤の場合）'!$BK111,1,0),0),0)</f>
        <v>0</v>
      </c>
      <c r="JE106" s="247">
        <f>IF(JE$19-'様式３（療養者名簿）（⑤の場合）'!$BJ111+1&lt;=15,IF(JE$19&gt;='様式３（療養者名簿）（⑤の場合）'!$BJ111,IF(JE$19&lt;='様式３（療養者名簿）（⑤の場合）'!$BK111,1,0),0),0)</f>
        <v>0</v>
      </c>
      <c r="JF106" s="247">
        <f>IF(JF$19-'様式３（療養者名簿）（⑤の場合）'!$BJ111+1&lt;=15,IF(JF$19&gt;='様式３（療養者名簿）（⑤の場合）'!$BJ111,IF(JF$19&lt;='様式３（療養者名簿）（⑤の場合）'!$BK111,1,0),0),0)</f>
        <v>0</v>
      </c>
      <c r="JG106" s="247">
        <f>IF(JG$19-'様式３（療養者名簿）（⑤の場合）'!$BJ111+1&lt;=15,IF(JG$19&gt;='様式３（療養者名簿）（⑤の場合）'!$BJ111,IF(JG$19&lt;='様式３（療養者名簿）（⑤の場合）'!$BK111,1,0),0),0)</f>
        <v>0</v>
      </c>
      <c r="JH106" s="247">
        <f>IF(JH$19-'様式３（療養者名簿）（⑤の場合）'!$BJ111+1&lt;=15,IF(JH$19&gt;='様式３（療養者名簿）（⑤の場合）'!$BJ111,IF(JH$19&lt;='様式３（療養者名簿）（⑤の場合）'!$BK111,1,0),0),0)</f>
        <v>0</v>
      </c>
      <c r="JI106" s="247">
        <f>IF(JI$19-'様式３（療養者名簿）（⑤の場合）'!$BJ111+1&lt;=15,IF(JI$19&gt;='様式３（療養者名簿）（⑤の場合）'!$BJ111,IF(JI$19&lt;='様式３（療養者名簿）（⑤の場合）'!$BK111,1,0),0),0)</f>
        <v>0</v>
      </c>
      <c r="JJ106" s="247">
        <f>IF(JJ$19-'様式３（療養者名簿）（⑤の場合）'!$BJ111+1&lt;=15,IF(JJ$19&gt;='様式３（療養者名簿）（⑤の場合）'!$BJ111,IF(JJ$19&lt;='様式３（療養者名簿）（⑤の場合）'!$BK111,1,0),0),0)</f>
        <v>0</v>
      </c>
      <c r="JK106" s="247">
        <f>IF(JK$19-'様式３（療養者名簿）（⑤の場合）'!$BJ111+1&lt;=15,IF(JK$19&gt;='様式３（療養者名簿）（⑤の場合）'!$BJ111,IF(JK$19&lt;='様式３（療養者名簿）（⑤の場合）'!$BK111,1,0),0),0)</f>
        <v>0</v>
      </c>
      <c r="JL106" s="247">
        <f>IF(JL$19-'様式３（療養者名簿）（⑤の場合）'!$BJ111+1&lt;=15,IF(JL$19&gt;='様式３（療養者名簿）（⑤の場合）'!$BJ111,IF(JL$19&lt;='様式３（療養者名簿）（⑤の場合）'!$BK111,1,0),0),0)</f>
        <v>0</v>
      </c>
      <c r="JM106" s="247">
        <f>IF(JM$19-'様式３（療養者名簿）（⑤の場合）'!$BJ111+1&lt;=15,IF(JM$19&gt;='様式３（療養者名簿）（⑤の場合）'!$BJ111,IF(JM$19&lt;='様式３（療養者名簿）（⑤の場合）'!$BK111,1,0),0),0)</f>
        <v>0</v>
      </c>
      <c r="JN106" s="247">
        <f>IF(JN$19-'様式３（療養者名簿）（⑤の場合）'!$BJ111+1&lt;=15,IF(JN$19&gt;='様式３（療養者名簿）（⑤の場合）'!$BJ111,IF(JN$19&lt;='様式３（療養者名簿）（⑤の場合）'!$BK111,1,0),0),0)</f>
        <v>0</v>
      </c>
      <c r="JO106" s="247">
        <f>IF(JO$19-'様式３（療養者名簿）（⑤の場合）'!$BJ111+1&lt;=15,IF(JO$19&gt;='様式３（療養者名簿）（⑤の場合）'!$BJ111,IF(JO$19&lt;='様式３（療養者名簿）（⑤の場合）'!$BK111,1,0),0),0)</f>
        <v>0</v>
      </c>
      <c r="JP106" s="247">
        <f>IF(JP$19-'様式３（療養者名簿）（⑤の場合）'!$BJ111+1&lt;=15,IF(JP$19&gt;='様式３（療養者名簿）（⑤の場合）'!$BJ111,IF(JP$19&lt;='様式３（療養者名簿）（⑤の場合）'!$BK111,1,0),0),0)</f>
        <v>0</v>
      </c>
      <c r="JQ106" s="247">
        <f>IF(JQ$19-'様式３（療養者名簿）（⑤の場合）'!$BJ111+1&lt;=15,IF(JQ$19&gt;='様式３（療養者名簿）（⑤の場合）'!$BJ111,IF(JQ$19&lt;='様式３（療養者名簿）（⑤の場合）'!$BK111,1,0),0),0)</f>
        <v>0</v>
      </c>
      <c r="JR106" s="247">
        <f>IF(JR$19-'様式３（療養者名簿）（⑤の場合）'!$BJ111+1&lt;=15,IF(JR$19&gt;='様式３（療養者名簿）（⑤の場合）'!$BJ111,IF(JR$19&lt;='様式３（療養者名簿）（⑤の場合）'!$BK111,1,0),0),0)</f>
        <v>0</v>
      </c>
      <c r="JS106" s="247">
        <f>IF(JS$19-'様式３（療養者名簿）（⑤の場合）'!$BJ111+1&lt;=15,IF(JS$19&gt;='様式３（療養者名簿）（⑤の場合）'!$BJ111,IF(JS$19&lt;='様式３（療養者名簿）（⑤の場合）'!$BK111,1,0),0),0)</f>
        <v>0</v>
      </c>
      <c r="JT106" s="247">
        <f>IF(JT$19-'様式３（療養者名簿）（⑤の場合）'!$BJ111+1&lt;=15,IF(JT$19&gt;='様式３（療養者名簿）（⑤の場合）'!$BJ111,IF(JT$19&lt;='様式３（療養者名簿）（⑤の場合）'!$BK111,1,0),0),0)</f>
        <v>0</v>
      </c>
      <c r="JU106" s="247">
        <f>IF(JU$19-'様式３（療養者名簿）（⑤の場合）'!$BJ111+1&lt;=15,IF(JU$19&gt;='様式３（療養者名簿）（⑤の場合）'!$BJ111,IF(JU$19&lt;='様式３（療養者名簿）（⑤の場合）'!$BK111,1,0),0),0)</f>
        <v>0</v>
      </c>
      <c r="JV106" s="247">
        <f>IF(JV$19-'様式３（療養者名簿）（⑤の場合）'!$BJ111+1&lt;=15,IF(JV$19&gt;='様式３（療養者名簿）（⑤の場合）'!$BJ111,IF(JV$19&lt;='様式３（療養者名簿）（⑤の場合）'!$BK111,1,0),0),0)</f>
        <v>0</v>
      </c>
      <c r="JW106" s="247">
        <f>IF(JW$19-'様式３（療養者名簿）（⑤の場合）'!$BJ111+1&lt;=15,IF(JW$19&gt;='様式３（療養者名簿）（⑤の場合）'!$BJ111,IF(JW$19&lt;='様式３（療養者名簿）（⑤の場合）'!$BK111,1,0),0),0)</f>
        <v>0</v>
      </c>
      <c r="JX106" s="247">
        <f>IF(JX$19-'様式３（療養者名簿）（⑤の場合）'!$BJ111+1&lt;=15,IF(JX$19&gt;='様式３（療養者名簿）（⑤の場合）'!$BJ111,IF(JX$19&lt;='様式３（療養者名簿）（⑤の場合）'!$BK111,1,0),0),0)</f>
        <v>0</v>
      </c>
      <c r="JY106" s="247">
        <f>IF(JY$19-'様式３（療養者名簿）（⑤の場合）'!$BJ111+1&lt;=15,IF(JY$19&gt;='様式３（療養者名簿）（⑤の場合）'!$BJ111,IF(JY$19&lt;='様式３（療養者名簿）（⑤の場合）'!$BK111,1,0),0),0)</f>
        <v>0</v>
      </c>
      <c r="JZ106" s="247">
        <f>IF(JZ$19-'様式３（療養者名簿）（⑤の場合）'!$BJ111+1&lt;=15,IF(JZ$19&gt;='様式３（療養者名簿）（⑤の場合）'!$BJ111,IF(JZ$19&lt;='様式３（療養者名簿）（⑤の場合）'!$BK111,1,0),0),0)</f>
        <v>0</v>
      </c>
      <c r="KA106" s="247">
        <f>IF(KA$19-'様式３（療養者名簿）（⑤の場合）'!$BJ111+1&lt;=15,IF(KA$19&gt;='様式３（療養者名簿）（⑤の場合）'!$BJ111,IF(KA$19&lt;='様式３（療養者名簿）（⑤の場合）'!$BK111,1,0),0),0)</f>
        <v>0</v>
      </c>
      <c r="KB106" s="247">
        <f>IF(KB$19-'様式３（療養者名簿）（⑤の場合）'!$BJ111+1&lt;=15,IF(KB$19&gt;='様式３（療養者名簿）（⑤の場合）'!$BJ111,IF(KB$19&lt;='様式３（療養者名簿）（⑤の場合）'!$BK111,1,0),0),0)</f>
        <v>0</v>
      </c>
      <c r="KC106" s="247">
        <f>IF(KC$19-'様式３（療養者名簿）（⑤の場合）'!$BJ111+1&lt;=15,IF(KC$19&gt;='様式３（療養者名簿）（⑤の場合）'!$BJ111,IF(KC$19&lt;='様式３（療養者名簿）（⑤の場合）'!$BK111,1,0),0),0)</f>
        <v>0</v>
      </c>
      <c r="KD106" s="247">
        <f>IF(KD$19-'様式３（療養者名簿）（⑤の場合）'!$BJ111+1&lt;=15,IF(KD$19&gt;='様式３（療養者名簿）（⑤の場合）'!$BJ111,IF(KD$19&lt;='様式３（療養者名簿）（⑤の場合）'!$BK111,1,0),0),0)</f>
        <v>0</v>
      </c>
      <c r="KE106" s="247">
        <f>IF(KE$19-'様式３（療養者名簿）（⑤の場合）'!$BJ111+1&lt;=15,IF(KE$19&gt;='様式３（療養者名簿）（⑤の場合）'!$BJ111,IF(KE$19&lt;='様式３（療養者名簿）（⑤の場合）'!$BK111,1,0),0),0)</f>
        <v>0</v>
      </c>
      <c r="KF106" s="247">
        <f>IF(KF$19-'様式３（療養者名簿）（⑤の場合）'!$BJ111+1&lt;=15,IF(KF$19&gt;='様式３（療養者名簿）（⑤の場合）'!$BJ111,IF(KF$19&lt;='様式３（療養者名簿）（⑤の場合）'!$BK111,1,0),0),0)</f>
        <v>0</v>
      </c>
      <c r="KG106" s="247">
        <f>IF(KG$19-'様式３（療養者名簿）（⑤の場合）'!$BJ111+1&lt;=15,IF(KG$19&gt;='様式３（療養者名簿）（⑤の場合）'!$BJ111,IF(KG$19&lt;='様式３（療養者名簿）（⑤の場合）'!$BK111,1,0),0),0)</f>
        <v>0</v>
      </c>
      <c r="KH106" s="247">
        <f>IF(KH$19-'様式３（療養者名簿）（⑤の場合）'!$BJ111+1&lt;=15,IF(KH$19&gt;='様式３（療養者名簿）（⑤の場合）'!$BJ111,IF(KH$19&lt;='様式３（療養者名簿）（⑤の場合）'!$BK111,1,0),0),0)</f>
        <v>0</v>
      </c>
      <c r="KI106" s="247">
        <f>IF(KI$19-'様式３（療養者名簿）（⑤の場合）'!$BJ111+1&lt;=15,IF(KI$19&gt;='様式３（療養者名簿）（⑤の場合）'!$BJ111,IF(KI$19&lt;='様式３（療養者名簿）（⑤の場合）'!$BK111,1,0),0),0)</f>
        <v>0</v>
      </c>
      <c r="KJ106" s="247">
        <f>IF(KJ$19-'様式３（療養者名簿）（⑤の場合）'!$BJ111+1&lt;=15,IF(KJ$19&gt;='様式３（療養者名簿）（⑤の場合）'!$BJ111,IF(KJ$19&lt;='様式３（療養者名簿）（⑤の場合）'!$BK111,1,0),0),0)</f>
        <v>0</v>
      </c>
      <c r="KK106" s="247">
        <f>IF(KK$19-'様式３（療養者名簿）（⑤の場合）'!$BJ111+1&lt;=15,IF(KK$19&gt;='様式３（療養者名簿）（⑤の場合）'!$BJ111,IF(KK$19&lt;='様式３（療養者名簿）（⑤の場合）'!$BK111,1,0),0),0)</f>
        <v>0</v>
      </c>
      <c r="KL106" s="247">
        <f>IF(KL$19-'様式３（療養者名簿）（⑤の場合）'!$BJ111+1&lt;=15,IF(KL$19&gt;='様式３（療養者名簿）（⑤の場合）'!$BJ111,IF(KL$19&lt;='様式３（療養者名簿）（⑤の場合）'!$BK111,1,0),0),0)</f>
        <v>0</v>
      </c>
      <c r="KM106" s="247">
        <f>IF(KM$19-'様式３（療養者名簿）（⑤の場合）'!$BJ111+1&lt;=15,IF(KM$19&gt;='様式３（療養者名簿）（⑤の場合）'!$BJ111,IF(KM$19&lt;='様式３（療養者名簿）（⑤の場合）'!$BK111,1,0),0),0)</f>
        <v>0</v>
      </c>
      <c r="KN106" s="247">
        <f>IF(KN$19-'様式３（療養者名簿）（⑤の場合）'!$BJ111+1&lt;=15,IF(KN$19&gt;='様式３（療養者名簿）（⑤の場合）'!$BJ111,IF(KN$19&lt;='様式３（療養者名簿）（⑤の場合）'!$BK111,1,0),0),0)</f>
        <v>0</v>
      </c>
      <c r="KO106" s="247">
        <f>IF(KO$19-'様式３（療養者名簿）（⑤の場合）'!$BJ111+1&lt;=15,IF(KO$19&gt;='様式３（療養者名簿）（⑤の場合）'!$BJ111,IF(KO$19&lt;='様式３（療養者名簿）（⑤の場合）'!$BK111,1,0),0),0)</f>
        <v>0</v>
      </c>
      <c r="KP106" s="247">
        <f>IF(KP$19-'様式３（療養者名簿）（⑤の場合）'!$BJ111+1&lt;=15,IF(KP$19&gt;='様式３（療養者名簿）（⑤の場合）'!$BJ111,IF(KP$19&lt;='様式３（療養者名簿）（⑤の場合）'!$BK111,1,0),0),0)</f>
        <v>0</v>
      </c>
      <c r="KQ106" s="247">
        <f>IF(KQ$19-'様式３（療養者名簿）（⑤の場合）'!$BJ111+1&lt;=15,IF(KQ$19&gt;='様式３（療養者名簿）（⑤の場合）'!$BJ111,IF(KQ$19&lt;='様式３（療養者名簿）（⑤の場合）'!$BK111,1,0),0),0)</f>
        <v>0</v>
      </c>
      <c r="KR106" s="247">
        <f>IF(KR$19-'様式３（療養者名簿）（⑤の場合）'!$BJ111+1&lt;=15,IF(KR$19&gt;='様式３（療養者名簿）（⑤の場合）'!$BJ111,IF(KR$19&lt;='様式３（療養者名簿）（⑤の場合）'!$BK111,1,0),0),0)</f>
        <v>0</v>
      </c>
      <c r="KS106" s="247">
        <f>IF(KS$19-'様式３（療養者名簿）（⑤の場合）'!$BJ111+1&lt;=15,IF(KS$19&gt;='様式３（療養者名簿）（⑤の場合）'!$BJ111,IF(KS$19&lt;='様式３（療養者名簿）（⑤の場合）'!$BK111,1,0),0),0)</f>
        <v>0</v>
      </c>
      <c r="KT106" s="247">
        <f>IF(KT$19-'様式３（療養者名簿）（⑤の場合）'!$BJ111+1&lt;=15,IF(KT$19&gt;='様式３（療養者名簿）（⑤の場合）'!$BJ111,IF(KT$19&lt;='様式３（療養者名簿）（⑤の場合）'!$BK111,1,0),0),0)</f>
        <v>0</v>
      </c>
      <c r="KU106" s="247">
        <f>IF(KU$19-'様式３（療養者名簿）（⑤の場合）'!$BJ111+1&lt;=15,IF(KU$19&gt;='様式３（療養者名簿）（⑤の場合）'!$BJ111,IF(KU$19&lt;='様式３（療養者名簿）（⑤の場合）'!$BK111,1,0),0),0)</f>
        <v>0</v>
      </c>
      <c r="KV106" s="247">
        <f>IF(KV$19-'様式３（療養者名簿）（⑤の場合）'!$BJ111+1&lt;=15,IF(KV$19&gt;='様式３（療養者名簿）（⑤の場合）'!$BJ111,IF(KV$19&lt;='様式３（療養者名簿）（⑤の場合）'!$BK111,1,0),0),0)</f>
        <v>0</v>
      </c>
      <c r="KW106" s="247">
        <f>IF(KW$19-'様式３（療養者名簿）（⑤の場合）'!$BJ111+1&lt;=15,IF(KW$19&gt;='様式３（療養者名簿）（⑤の場合）'!$BJ111,IF(KW$19&lt;='様式３（療養者名簿）（⑤の場合）'!$BK111,1,0),0),0)</f>
        <v>0</v>
      </c>
      <c r="KX106" s="247">
        <f>IF(KX$19-'様式３（療養者名簿）（⑤の場合）'!$BJ111+1&lt;=15,IF(KX$19&gt;='様式３（療養者名簿）（⑤の場合）'!$BJ111,IF(KX$19&lt;='様式３（療養者名簿）（⑤の場合）'!$BK111,1,0),0),0)</f>
        <v>0</v>
      </c>
      <c r="KY106" s="247">
        <f>IF(KY$19-'様式３（療養者名簿）（⑤の場合）'!$BJ111+1&lt;=15,IF(KY$19&gt;='様式３（療養者名簿）（⑤の場合）'!$BJ111,IF(KY$19&lt;='様式３（療養者名簿）（⑤の場合）'!$BK111,1,0),0),0)</f>
        <v>0</v>
      </c>
      <c r="KZ106" s="247">
        <f>IF(KZ$19-'様式３（療養者名簿）（⑤の場合）'!$BJ111+1&lt;=15,IF(KZ$19&gt;='様式３（療養者名簿）（⑤の場合）'!$BJ111,IF(KZ$19&lt;='様式３（療養者名簿）（⑤の場合）'!$BK111,1,0),0),0)</f>
        <v>0</v>
      </c>
      <c r="LA106" s="247">
        <f>IF(LA$19-'様式３（療養者名簿）（⑤の場合）'!$BJ111+1&lt;=15,IF(LA$19&gt;='様式３（療養者名簿）（⑤の場合）'!$BJ111,IF(LA$19&lt;='様式３（療養者名簿）（⑤の場合）'!$BK111,1,0),0),0)</f>
        <v>0</v>
      </c>
      <c r="LB106" s="247">
        <f>IF(LB$19-'様式３（療養者名簿）（⑤の場合）'!$BJ111+1&lt;=15,IF(LB$19&gt;='様式３（療養者名簿）（⑤の場合）'!$BJ111,IF(LB$19&lt;='様式３（療養者名簿）（⑤の場合）'!$BK111,1,0),0),0)</f>
        <v>0</v>
      </c>
      <c r="LC106" s="247">
        <f>IF(LC$19-'様式３（療養者名簿）（⑤の場合）'!$BJ111+1&lt;=15,IF(LC$19&gt;='様式３（療養者名簿）（⑤の場合）'!$BJ111,IF(LC$19&lt;='様式３（療養者名簿）（⑤の場合）'!$BK111,1,0),0),0)</f>
        <v>0</v>
      </c>
      <c r="LD106" s="247">
        <f>IF(LD$19-'様式３（療養者名簿）（⑤の場合）'!$BJ111+1&lt;=15,IF(LD$19&gt;='様式３（療養者名簿）（⑤の場合）'!$BJ111,IF(LD$19&lt;='様式３（療養者名簿）（⑤の場合）'!$BK111,1,0),0),0)</f>
        <v>0</v>
      </c>
      <c r="LE106" s="247">
        <f>IF(LE$19-'様式３（療養者名簿）（⑤の場合）'!$BJ111+1&lt;=15,IF(LE$19&gt;='様式３（療養者名簿）（⑤の場合）'!$BJ111,IF(LE$19&lt;='様式３（療養者名簿）（⑤の場合）'!$BK111,1,0),0),0)</f>
        <v>0</v>
      </c>
      <c r="LF106" s="247">
        <f>IF(LF$19-'様式３（療養者名簿）（⑤の場合）'!$BJ111+1&lt;=15,IF(LF$19&gt;='様式３（療養者名簿）（⑤の場合）'!$BJ111,IF(LF$19&lt;='様式３（療養者名簿）（⑤の場合）'!$BK111,1,0),0),0)</f>
        <v>0</v>
      </c>
      <c r="LG106" s="247">
        <f>IF(LG$19-'様式３（療養者名簿）（⑤の場合）'!$BJ111+1&lt;=15,IF(LG$19&gt;='様式３（療養者名簿）（⑤の場合）'!$BJ111,IF(LG$19&lt;='様式３（療養者名簿）（⑤の場合）'!$BK111,1,0),0),0)</f>
        <v>0</v>
      </c>
      <c r="LH106" s="247">
        <f>IF(LH$19-'様式３（療養者名簿）（⑤の場合）'!$BJ111+1&lt;=15,IF(LH$19&gt;='様式３（療養者名簿）（⑤の場合）'!$BJ111,IF(LH$19&lt;='様式３（療養者名簿）（⑤の場合）'!$BK111,1,0),0),0)</f>
        <v>0</v>
      </c>
      <c r="LI106" s="247">
        <f>IF(LI$19-'様式３（療養者名簿）（⑤の場合）'!$BJ111+1&lt;=15,IF(LI$19&gt;='様式３（療養者名簿）（⑤の場合）'!$BJ111,IF(LI$19&lt;='様式３（療養者名簿）（⑤の場合）'!$BK111,1,0),0),0)</f>
        <v>0</v>
      </c>
      <c r="LJ106" s="247">
        <f>IF(LJ$19-'様式３（療養者名簿）（⑤の場合）'!$BJ111+1&lt;=15,IF(LJ$19&gt;='様式３（療養者名簿）（⑤の場合）'!$BJ111,IF(LJ$19&lt;='様式３（療養者名簿）（⑤の場合）'!$BK111,1,0),0),0)</f>
        <v>0</v>
      </c>
      <c r="LK106" s="247">
        <f>IF(LK$19-'様式３（療養者名簿）（⑤の場合）'!$BJ111+1&lt;=15,IF(LK$19&gt;='様式３（療養者名簿）（⑤の場合）'!$BJ111,IF(LK$19&lt;='様式３（療養者名簿）（⑤の場合）'!$BK111,1,0),0),0)</f>
        <v>0</v>
      </c>
      <c r="LL106" s="247">
        <f>IF(LL$19-'様式３（療養者名簿）（⑤の場合）'!$BJ111+1&lt;=15,IF(LL$19&gt;='様式３（療養者名簿）（⑤の場合）'!$BJ111,IF(LL$19&lt;='様式３（療養者名簿）（⑤の場合）'!$BK111,1,0),0),0)</f>
        <v>0</v>
      </c>
      <c r="LM106" s="247">
        <f>IF(LM$19-'様式３（療養者名簿）（⑤の場合）'!$BJ111+1&lt;=15,IF(LM$19&gt;='様式３（療養者名簿）（⑤の場合）'!$BJ111,IF(LM$19&lt;='様式３（療養者名簿）（⑤の場合）'!$BK111,1,0),0),0)</f>
        <v>0</v>
      </c>
      <c r="LN106" s="247">
        <f>IF(LN$19-'様式３（療養者名簿）（⑤の場合）'!$BJ111+1&lt;=15,IF(LN$19&gt;='様式３（療養者名簿）（⑤の場合）'!$BJ111,IF(LN$19&lt;='様式３（療養者名簿）（⑤の場合）'!$BK111,1,0),0),0)</f>
        <v>0</v>
      </c>
      <c r="LO106" s="247">
        <f>IF(LO$19-'様式３（療養者名簿）（⑤の場合）'!$BJ111+1&lt;=15,IF(LO$19&gt;='様式３（療養者名簿）（⑤の場合）'!$BJ111,IF(LO$19&lt;='様式３（療養者名簿）（⑤の場合）'!$BK111,1,0),0),0)</f>
        <v>0</v>
      </c>
      <c r="LP106" s="247">
        <f>IF(LP$19-'様式３（療養者名簿）（⑤の場合）'!$BJ111+1&lt;=15,IF(LP$19&gt;='様式３（療養者名簿）（⑤の場合）'!$BJ111,IF(LP$19&lt;='様式３（療養者名簿）（⑤の場合）'!$BK111,1,0),0),0)</f>
        <v>0</v>
      </c>
      <c r="LQ106" s="247">
        <f>IF(LQ$19-'様式３（療養者名簿）（⑤の場合）'!$BJ111+1&lt;=15,IF(LQ$19&gt;='様式３（療養者名簿）（⑤の場合）'!$BJ111,IF(LQ$19&lt;='様式３（療養者名簿）（⑤の場合）'!$BK111,1,0),0),0)</f>
        <v>0</v>
      </c>
      <c r="LR106" s="247">
        <f>IF(LR$19-'様式３（療養者名簿）（⑤の場合）'!$BJ111+1&lt;=15,IF(LR$19&gt;='様式３（療養者名簿）（⑤の場合）'!$BJ111,IF(LR$19&lt;='様式３（療養者名簿）（⑤の場合）'!$BK111,1,0),0),0)</f>
        <v>0</v>
      </c>
      <c r="LS106" s="247">
        <f>IF(LS$19-'様式３（療養者名簿）（⑤の場合）'!$BJ111+1&lt;=15,IF(LS$19&gt;='様式３（療養者名簿）（⑤の場合）'!$BJ111,IF(LS$19&lt;='様式３（療養者名簿）（⑤の場合）'!$BK111,1,0),0),0)</f>
        <v>0</v>
      </c>
      <c r="LT106" s="247">
        <f>IF(LT$19-'様式３（療養者名簿）（⑤の場合）'!$BJ111+1&lt;=15,IF(LT$19&gt;='様式３（療養者名簿）（⑤の場合）'!$BJ111,IF(LT$19&lt;='様式３（療養者名簿）（⑤の場合）'!$BK111,1,0),0),0)</f>
        <v>0</v>
      </c>
      <c r="LU106" s="247">
        <f>IF(LU$19-'様式３（療養者名簿）（⑤の場合）'!$BJ111+1&lt;=15,IF(LU$19&gt;='様式３（療養者名簿）（⑤の場合）'!$BJ111,IF(LU$19&lt;='様式３（療養者名簿）（⑤の場合）'!$BK111,1,0),0),0)</f>
        <v>0</v>
      </c>
      <c r="LV106" s="247">
        <f>IF(LV$19-'様式３（療養者名簿）（⑤の場合）'!$BJ111+1&lt;=15,IF(LV$19&gt;='様式３（療養者名簿）（⑤の場合）'!$BJ111,IF(LV$19&lt;='様式３（療養者名簿）（⑤の場合）'!$BK111,1,0),0),0)</f>
        <v>0</v>
      </c>
      <c r="LW106" s="247">
        <f>IF(LW$19-'様式３（療養者名簿）（⑤の場合）'!$BJ111+1&lt;=15,IF(LW$19&gt;='様式３（療養者名簿）（⑤の場合）'!$BJ111,IF(LW$19&lt;='様式３（療養者名簿）（⑤の場合）'!$BK111,1,0),0),0)</f>
        <v>0</v>
      </c>
      <c r="LX106" s="247">
        <f>IF(LX$19-'様式３（療養者名簿）（⑤の場合）'!$BJ111+1&lt;=15,IF(LX$19&gt;='様式３（療養者名簿）（⑤の場合）'!$BJ111,IF(LX$19&lt;='様式３（療養者名簿）（⑤の場合）'!$BK111,1,0),0),0)</f>
        <v>0</v>
      </c>
      <c r="LY106" s="247">
        <f>IF(LY$19-'様式３（療養者名簿）（⑤の場合）'!$BJ111+1&lt;=15,IF(LY$19&gt;='様式３（療養者名簿）（⑤の場合）'!$BJ111,IF(LY$19&lt;='様式３（療養者名簿）（⑤の場合）'!$BK111,1,0),0),0)</f>
        <v>0</v>
      </c>
      <c r="LZ106" s="247">
        <f>IF(LZ$19-'様式３（療養者名簿）（⑤の場合）'!$BJ111+1&lt;=15,IF(LZ$19&gt;='様式３（療養者名簿）（⑤の場合）'!$BJ111,IF(LZ$19&lt;='様式３（療養者名簿）（⑤の場合）'!$BK111,1,0),0),0)</f>
        <v>0</v>
      </c>
      <c r="MA106" s="247">
        <f>IF(MA$19-'様式３（療養者名簿）（⑤の場合）'!$BJ111+1&lt;=15,IF(MA$19&gt;='様式３（療養者名簿）（⑤の場合）'!$BJ111,IF(MA$19&lt;='様式３（療養者名簿）（⑤の場合）'!$BK111,1,0),0),0)</f>
        <v>0</v>
      </c>
      <c r="MB106" s="247">
        <f>IF(MB$19-'様式３（療養者名簿）（⑤の場合）'!$BJ111+1&lt;=15,IF(MB$19&gt;='様式３（療養者名簿）（⑤の場合）'!$BJ111,IF(MB$19&lt;='様式３（療養者名簿）（⑤の場合）'!$BK111,1,0),0),0)</f>
        <v>0</v>
      </c>
      <c r="MC106" s="247">
        <f>IF(MC$19-'様式３（療養者名簿）（⑤の場合）'!$BJ111+1&lt;=15,IF(MC$19&gt;='様式３（療養者名簿）（⑤の場合）'!$BJ111,IF(MC$19&lt;='様式３（療養者名簿）（⑤の場合）'!$BK111,1,0),0),0)</f>
        <v>0</v>
      </c>
      <c r="MD106" s="247">
        <f>IF(MD$19-'様式３（療養者名簿）（⑤の場合）'!$BJ111+1&lt;=15,IF(MD$19&gt;='様式３（療養者名簿）（⑤の場合）'!$BJ111,IF(MD$19&lt;='様式３（療養者名簿）（⑤の場合）'!$BK111,1,0),0),0)</f>
        <v>0</v>
      </c>
      <c r="ME106" s="247">
        <f>IF(ME$19-'様式３（療養者名簿）（⑤の場合）'!$BJ111+1&lt;=15,IF(ME$19&gt;='様式３（療養者名簿）（⑤の場合）'!$BJ111,IF(ME$19&lt;='様式３（療養者名簿）（⑤の場合）'!$BK111,1,0),0),0)</f>
        <v>0</v>
      </c>
      <c r="MF106" s="247">
        <f>IF(MF$19-'様式３（療養者名簿）（⑤の場合）'!$BJ111+1&lt;=15,IF(MF$19&gt;='様式３（療養者名簿）（⑤の場合）'!$BJ111,IF(MF$19&lt;='様式３（療養者名簿）（⑤の場合）'!$BK111,1,0),0),0)</f>
        <v>0</v>
      </c>
      <c r="MG106" s="247">
        <f>IF(MG$19-'様式３（療養者名簿）（⑤の場合）'!$BJ111+1&lt;=15,IF(MG$19&gt;='様式３（療養者名簿）（⑤の場合）'!$BJ111,IF(MG$19&lt;='様式３（療養者名簿）（⑤の場合）'!$BK111,1,0),0),0)</f>
        <v>0</v>
      </c>
      <c r="MH106" s="247">
        <f>IF(MH$19-'様式３（療養者名簿）（⑤の場合）'!$BJ111+1&lt;=15,IF(MH$19&gt;='様式３（療養者名簿）（⑤の場合）'!$BJ111,IF(MH$19&lt;='様式３（療養者名簿）（⑤の場合）'!$BK111,1,0),0),0)</f>
        <v>0</v>
      </c>
      <c r="MI106" s="247">
        <f>IF(MI$19-'様式３（療養者名簿）（⑤の場合）'!$BJ111+1&lt;=15,IF(MI$19&gt;='様式３（療養者名簿）（⑤の場合）'!$BJ111,IF(MI$19&lt;='様式３（療養者名簿）（⑤の場合）'!$BK111,1,0),0),0)</f>
        <v>0</v>
      </c>
      <c r="MJ106" s="247">
        <f>IF(MJ$19-'様式３（療養者名簿）（⑤の場合）'!$BJ111+1&lt;=15,IF(MJ$19&gt;='様式３（療養者名簿）（⑤の場合）'!$BJ111,IF(MJ$19&lt;='様式３（療養者名簿）（⑤の場合）'!$BK111,1,0),0),0)</f>
        <v>0</v>
      </c>
      <c r="MK106" s="247">
        <f>IF(MK$19-'様式３（療養者名簿）（⑤の場合）'!$BJ111+1&lt;=15,IF(MK$19&gt;='様式３（療養者名簿）（⑤の場合）'!$BJ111,IF(MK$19&lt;='様式３（療養者名簿）（⑤の場合）'!$BK111,1,0),0),0)</f>
        <v>0</v>
      </c>
      <c r="ML106" s="247">
        <f>IF(ML$19-'様式３（療養者名簿）（⑤の場合）'!$BJ111+1&lt;=15,IF(ML$19&gt;='様式３（療養者名簿）（⑤の場合）'!$BJ111,IF(ML$19&lt;='様式３（療養者名簿）（⑤の場合）'!$BK111,1,0),0),0)</f>
        <v>0</v>
      </c>
      <c r="MM106" s="247">
        <f>IF(MM$19-'様式３（療養者名簿）（⑤の場合）'!$BJ111+1&lt;=15,IF(MM$19&gt;='様式３（療養者名簿）（⑤の場合）'!$BJ111,IF(MM$19&lt;='様式３（療養者名簿）（⑤の場合）'!$BK111,1,0),0),0)</f>
        <v>0</v>
      </c>
      <c r="MN106" s="247">
        <f>IF(MN$19-'様式３（療養者名簿）（⑤の場合）'!$BJ111+1&lt;=15,IF(MN$19&gt;='様式３（療養者名簿）（⑤の場合）'!$BJ111,IF(MN$19&lt;='様式３（療養者名簿）（⑤の場合）'!$BK111,1,0),0),0)</f>
        <v>0</v>
      </c>
      <c r="MO106" s="247">
        <f>IF(MO$19-'様式３（療養者名簿）（⑤の場合）'!$BJ111+1&lt;=15,IF(MO$19&gt;='様式３（療養者名簿）（⑤の場合）'!$BJ111,IF(MO$19&lt;='様式３（療養者名簿）（⑤の場合）'!$BK111,1,0),0),0)</f>
        <v>0</v>
      </c>
      <c r="MP106" s="247">
        <f>IF(MP$19-'様式３（療養者名簿）（⑤の場合）'!$BJ111+1&lt;=15,IF(MP$19&gt;='様式３（療養者名簿）（⑤の場合）'!$BJ111,IF(MP$19&lt;='様式３（療養者名簿）（⑤の場合）'!$BK111,1,0),0),0)</f>
        <v>0</v>
      </c>
      <c r="MQ106" s="247">
        <f>IF(MQ$19-'様式３（療養者名簿）（⑤の場合）'!$BJ111+1&lt;=15,IF(MQ$19&gt;='様式３（療養者名簿）（⑤の場合）'!$BJ111,IF(MQ$19&lt;='様式３（療養者名簿）（⑤の場合）'!$BK111,1,0),0),0)</f>
        <v>0</v>
      </c>
      <c r="MR106" s="247">
        <f>IF(MR$19-'様式３（療養者名簿）（⑤の場合）'!$BJ111+1&lt;=15,IF(MR$19&gt;='様式３（療養者名簿）（⑤の場合）'!$BJ111,IF(MR$19&lt;='様式３（療養者名簿）（⑤の場合）'!$BK111,1,0),0),0)</f>
        <v>0</v>
      </c>
      <c r="MS106" s="247">
        <f>IF(MS$19-'様式３（療養者名簿）（⑤の場合）'!$BJ111+1&lt;=15,IF(MS$19&gt;='様式３（療養者名簿）（⑤の場合）'!$BJ111,IF(MS$19&lt;='様式３（療養者名簿）（⑤の場合）'!$BK111,1,0),0),0)</f>
        <v>0</v>
      </c>
      <c r="MT106" s="247">
        <f>IF(MT$19-'様式３（療養者名簿）（⑤の場合）'!$BJ111+1&lt;=15,IF(MT$19&gt;='様式３（療養者名簿）（⑤の場合）'!$BJ111,IF(MT$19&lt;='様式３（療養者名簿）（⑤の場合）'!$BK111,1,0),0),0)</f>
        <v>0</v>
      </c>
      <c r="MU106" s="247">
        <f>IF(MU$19-'様式３（療養者名簿）（⑤の場合）'!$BJ111+1&lt;=15,IF(MU$19&gt;='様式３（療養者名簿）（⑤の場合）'!$BJ111,IF(MU$19&lt;='様式３（療養者名簿）（⑤の場合）'!$BK111,1,0),0),0)</f>
        <v>0</v>
      </c>
      <c r="MV106" s="247">
        <f>IF(MV$19-'様式３（療養者名簿）（⑤の場合）'!$BJ111+1&lt;=15,IF(MV$19&gt;='様式３（療養者名簿）（⑤の場合）'!$BJ111,IF(MV$19&lt;='様式３（療養者名簿）（⑤の場合）'!$BK111,1,0),0),0)</f>
        <v>0</v>
      </c>
      <c r="MW106" s="247">
        <f>IF(MW$19-'様式３（療養者名簿）（⑤の場合）'!$BJ111+1&lt;=15,IF(MW$19&gt;='様式３（療養者名簿）（⑤の場合）'!$BJ111,IF(MW$19&lt;='様式３（療養者名簿）（⑤の場合）'!$BK111,1,0),0),0)</f>
        <v>0</v>
      </c>
      <c r="MX106" s="247">
        <f>IF(MX$19-'様式３（療養者名簿）（⑤の場合）'!$BJ111+1&lt;=15,IF(MX$19&gt;='様式３（療養者名簿）（⑤の場合）'!$BJ111,IF(MX$19&lt;='様式３（療養者名簿）（⑤の場合）'!$BK111,1,0),0),0)</f>
        <v>0</v>
      </c>
      <c r="MY106" s="247">
        <f>IF(MY$19-'様式３（療養者名簿）（⑤の場合）'!$BJ111+1&lt;=15,IF(MY$19&gt;='様式３（療養者名簿）（⑤の場合）'!$BJ111,IF(MY$19&lt;='様式３（療養者名簿）（⑤の場合）'!$BK111,1,0),0),0)</f>
        <v>0</v>
      </c>
      <c r="MZ106" s="247">
        <f>IF(MZ$19-'様式３（療養者名簿）（⑤の場合）'!$BJ111+1&lt;=15,IF(MZ$19&gt;='様式３（療養者名簿）（⑤の場合）'!$BJ111,IF(MZ$19&lt;='様式３（療養者名簿）（⑤の場合）'!$BK111,1,0),0),0)</f>
        <v>0</v>
      </c>
      <c r="NA106" s="247">
        <f>IF(NA$19-'様式３（療養者名簿）（⑤の場合）'!$BJ111+1&lt;=15,IF(NA$19&gt;='様式３（療養者名簿）（⑤の場合）'!$BJ111,IF(NA$19&lt;='様式３（療養者名簿）（⑤の場合）'!$BK111,1,0),0),0)</f>
        <v>0</v>
      </c>
      <c r="NB106" s="247">
        <f>IF(NB$19-'様式３（療養者名簿）（⑤の場合）'!$BJ111+1&lt;=15,IF(NB$19&gt;='様式３（療養者名簿）（⑤の場合）'!$BJ111,IF(NB$19&lt;='様式３（療養者名簿）（⑤の場合）'!$BK111,1,0),0),0)</f>
        <v>0</v>
      </c>
      <c r="NC106" s="248">
        <f>IF(NC$19-'様式３（療養者名簿）（⑤の場合）'!$BJ111+1&lt;=15,IF(NC$19&gt;='様式３（療養者名簿）（⑤の場合）'!$BJ111,IF(NC$19&lt;='様式３（療養者名簿）（⑤の場合）'!$BK111,1,0),0),0)</f>
        <v>0</v>
      </c>
      <c r="ND106" s="248">
        <f>IF(ND$19-'様式３（療養者名簿）（⑤の場合）'!$BJ111+1&lt;=15,IF(ND$19&gt;='様式３（療養者名簿）（⑤の場合）'!$BJ111,IF(ND$19&lt;='様式３（療養者名簿）（⑤の場合）'!$BK111,1,0),0),0)</f>
        <v>0</v>
      </c>
      <c r="NE106" s="248">
        <f>IF(NE$19-'様式３（療養者名簿）（⑤の場合）'!$BJ111+1&lt;=15,IF(NE$19&gt;='様式３（療養者名簿）（⑤の場合）'!$BJ111,IF(NE$19&lt;='様式３（療養者名簿）（⑤の場合）'!$BK111,1,0),0),0)</f>
        <v>0</v>
      </c>
      <c r="NF106" s="248">
        <f>IF(NF$19-'様式３（療養者名簿）（⑤の場合）'!$BJ111+1&lt;=15,IF(NF$19&gt;='様式３（療養者名簿）（⑤の場合）'!$BJ111,IF(NF$19&lt;='様式３（療養者名簿）（⑤の場合）'!$BK111,1,0),0),0)</f>
        <v>0</v>
      </c>
      <c r="NG106" s="248">
        <f>IF(NG$19-'様式３（療養者名簿）（⑤の場合）'!$BJ111+1&lt;=15,IF(NG$19&gt;='様式３（療養者名簿）（⑤の場合）'!$BJ111,IF(NG$19&lt;='様式３（療養者名簿）（⑤の場合）'!$BK111,1,0),0),0)</f>
        <v>0</v>
      </c>
      <c r="NH106" s="248">
        <f>IF(NH$19-'様式３（療養者名簿）（⑤の場合）'!$BJ111+1&lt;=15,IF(NH$19&gt;='様式３（療養者名簿）（⑤の場合）'!$BJ111,IF(NH$19&lt;='様式３（療養者名簿）（⑤の場合）'!$BK111,1,0),0),0)</f>
        <v>0</v>
      </c>
      <c r="NI106" s="248">
        <f>IF(NI$19-'様式３（療養者名簿）（⑤の場合）'!$BJ111+1&lt;=15,IF(NI$19&gt;='様式３（療養者名簿）（⑤の場合）'!$BJ111,IF(NI$19&lt;='様式３（療養者名簿）（⑤の場合）'!$BK111,1,0),0),0)</f>
        <v>0</v>
      </c>
      <c r="NJ106" s="248">
        <f>IF(NJ$19-'様式３（療養者名簿）（⑤の場合）'!$BJ111+1&lt;=15,IF(NJ$19&gt;='様式３（療養者名簿）（⑤の場合）'!$BJ111,IF(NJ$19&lt;='様式３（療養者名簿）（⑤の場合）'!$BK111,1,0),0),0)</f>
        <v>0</v>
      </c>
      <c r="NK106" s="248">
        <f>IF(NK$19-'様式３（療養者名簿）（⑤の場合）'!$BJ111+1&lt;=15,IF(NK$19&gt;='様式３（療養者名簿）（⑤の場合）'!$BJ111,IF(NK$19&lt;='様式３（療養者名簿）（⑤の場合）'!$BK111,1,0),0),0)</f>
        <v>0</v>
      </c>
      <c r="NL106" s="248">
        <f>IF(NL$19-'様式３（療養者名簿）（⑤の場合）'!$BJ111+1&lt;=15,IF(NL$19&gt;='様式３（療養者名簿）（⑤の場合）'!$BJ111,IF(NL$19&lt;='様式３（療養者名簿）（⑤の場合）'!$BK111,1,0),0),0)</f>
        <v>0</v>
      </c>
      <c r="NM106" s="248">
        <f>IF(NM$19-'様式３（療養者名簿）（⑤の場合）'!$BJ111+1&lt;=15,IF(NM$19&gt;='様式３（療養者名簿）（⑤の場合）'!$BJ111,IF(NM$19&lt;='様式３（療養者名簿）（⑤の場合）'!$BK111,1,0),0),0)</f>
        <v>0</v>
      </c>
      <c r="NN106" s="248">
        <f>IF(NN$19-'様式３（療養者名簿）（⑤の場合）'!$BJ111+1&lt;=15,IF(NN$19&gt;='様式３（療養者名簿）（⑤の場合）'!$BJ111,IF(NN$19&lt;='様式３（療養者名簿）（⑤の場合）'!$BK111,1,0),0),0)</f>
        <v>0</v>
      </c>
      <c r="NO106" s="248">
        <f>IF(NO$19-'様式３（療養者名簿）（⑤の場合）'!$BJ111+1&lt;=15,IF(NO$19&gt;='様式３（療養者名簿）（⑤の場合）'!$BJ111,IF(NO$19&lt;='様式３（療養者名簿）（⑤の場合）'!$BK111,1,0),0),0)</f>
        <v>0</v>
      </c>
      <c r="NP106" s="248">
        <f>IF(NP$19-'様式３（療養者名簿）（⑤の場合）'!$BJ111+1&lt;=15,IF(NP$19&gt;='様式３（療養者名簿）（⑤の場合）'!$BJ111,IF(NP$19&lt;='様式３（療養者名簿）（⑤の場合）'!$BK111,1,0),0),0)</f>
        <v>0</v>
      </c>
      <c r="NQ106" s="248">
        <f>IF(NQ$19-'様式３（療養者名簿）（⑤の場合）'!$BJ111+1&lt;=15,IF(NQ$19&gt;='様式３（療養者名簿）（⑤の場合）'!$BJ111,IF(NQ$19&lt;='様式３（療養者名簿）（⑤の場合）'!$BK111,1,0),0),0)</f>
        <v>0</v>
      </c>
      <c r="NR106" s="248">
        <f>IF(NR$19-'様式３（療養者名簿）（⑤の場合）'!$BJ111+1&lt;=15,IF(NR$19&gt;='様式３（療養者名簿）（⑤の場合）'!$BJ111,IF(NR$19&lt;='様式３（療養者名簿）（⑤の場合）'!$BK111,1,0),0),0)</f>
        <v>0</v>
      </c>
      <c r="NS106" s="248">
        <f>IF(NS$19-'様式３（療養者名簿）（⑤の場合）'!$BJ111+1&lt;=15,IF(NS$19&gt;='様式３（療養者名簿）（⑤の場合）'!$BJ111,IF(NS$19&lt;='様式３（療養者名簿）（⑤の場合）'!$BK111,1,0),0),0)</f>
        <v>0</v>
      </c>
      <c r="NT106" s="248">
        <f>IF(NT$19-'様式３（療養者名簿）（⑤の場合）'!$BJ111+1&lt;=15,IF(NT$19&gt;='様式３（療養者名簿）（⑤の場合）'!$BJ111,IF(NT$19&lt;='様式３（療養者名簿）（⑤の場合）'!$BK111,1,0),0),0)</f>
        <v>0</v>
      </c>
      <c r="NU106" s="248">
        <f>IF(NU$19-'様式３（療養者名簿）（⑤の場合）'!$BJ111+1&lt;=15,IF(NU$19&gt;='様式３（療養者名簿）（⑤の場合）'!$BJ111,IF(NU$19&lt;='様式３（療養者名簿）（⑤の場合）'!$BK111,1,0),0),0)</f>
        <v>0</v>
      </c>
      <c r="NV106" s="248">
        <f>IF(NV$19-'様式３（療養者名簿）（⑤の場合）'!$BJ111+1&lt;=15,IF(NV$19&gt;='様式３（療養者名簿）（⑤の場合）'!$BJ111,IF(NV$19&lt;='様式３（療養者名簿）（⑤の場合）'!$BK111,1,0),0),0)</f>
        <v>0</v>
      </c>
      <c r="NW106" s="248">
        <f>IF(NW$19-'様式３（療養者名簿）（⑤の場合）'!$BJ111+1&lt;=15,IF(NW$19&gt;='様式３（療養者名簿）（⑤の場合）'!$BJ111,IF(NW$19&lt;='様式３（療養者名簿）（⑤の場合）'!$BK111,1,0),0),0)</f>
        <v>0</v>
      </c>
      <c r="NX106" s="248">
        <f>IF(NX$19-'様式３（療養者名簿）（⑤の場合）'!$BJ111+1&lt;=15,IF(NX$19&gt;='様式３（療養者名簿）（⑤の場合）'!$BJ111,IF(NX$19&lt;='様式３（療養者名簿）（⑤の場合）'!$BK111,1,0),0),0)</f>
        <v>0</v>
      </c>
      <c r="NY106" s="248">
        <f>IF(NY$19-'様式３（療養者名簿）（⑤の場合）'!$BJ111+1&lt;=15,IF(NY$19&gt;='様式３（療養者名簿）（⑤の場合）'!$BJ111,IF(NY$19&lt;='様式３（療養者名簿）（⑤の場合）'!$BK111,1,0),0),0)</f>
        <v>0</v>
      </c>
      <c r="NZ106" s="248">
        <f>IF(NZ$19-'様式３（療養者名簿）（⑤の場合）'!$BJ111+1&lt;=15,IF(NZ$19&gt;='様式３（療養者名簿）（⑤の場合）'!$BJ111,IF(NZ$19&lt;='様式３（療養者名簿）（⑤の場合）'!$BK111,1,0),0),0)</f>
        <v>0</v>
      </c>
      <c r="OA106" s="248">
        <f>IF(OA$19-'様式３（療養者名簿）（⑤の場合）'!$BJ111+1&lt;=15,IF(OA$19&gt;='様式３（療養者名簿）（⑤の場合）'!$BJ111,IF(OA$19&lt;='様式３（療養者名簿）（⑤の場合）'!$BK111,1,0),0),0)</f>
        <v>0</v>
      </c>
      <c r="OB106" s="248">
        <f>IF(OB$19-'様式３（療養者名簿）（⑤の場合）'!$BJ111+1&lt;=15,IF(OB$19&gt;='様式３（療養者名簿）（⑤の場合）'!$BJ111,IF(OB$19&lt;='様式３（療養者名簿）（⑤の場合）'!$BK111,1,0),0),0)</f>
        <v>0</v>
      </c>
      <c r="OC106" s="248">
        <f>IF(OC$19-'様式３（療養者名簿）（⑤の場合）'!$BJ111+1&lt;=15,IF(OC$19&gt;='様式３（療養者名簿）（⑤の場合）'!$BJ111,IF(OC$19&lt;='様式３（療養者名簿）（⑤の場合）'!$BK111,1,0),0),0)</f>
        <v>0</v>
      </c>
      <c r="OD106" s="248">
        <f>IF(OD$19-'様式３（療養者名簿）（⑤の場合）'!$BJ111+1&lt;=15,IF(OD$19&gt;='様式３（療養者名簿）（⑤の場合）'!$BJ111,IF(OD$19&lt;='様式３（療養者名簿）（⑤の場合）'!$BK111,1,0),0),0)</f>
        <v>0</v>
      </c>
      <c r="OE106" s="248">
        <f>IF(OE$19-'様式３（療養者名簿）（⑤の場合）'!$BJ111+1&lt;=15,IF(OE$19&gt;='様式３（療養者名簿）（⑤の場合）'!$BJ111,IF(OE$19&lt;='様式３（療養者名簿）（⑤の場合）'!$BK111,1,0),0),0)</f>
        <v>0</v>
      </c>
      <c r="OF106" s="248">
        <f>IF(OF$19-'様式３（療養者名簿）（⑤の場合）'!$BJ111+1&lt;=15,IF(OF$19&gt;='様式３（療養者名簿）（⑤の場合）'!$BJ111,IF(OF$19&lt;='様式３（療養者名簿）（⑤の場合）'!$BK111,1,0),0),0)</f>
        <v>0</v>
      </c>
      <c r="OG106" s="248">
        <f>IF(OG$19-'様式３（療養者名簿）（⑤の場合）'!$BJ111+1&lt;=15,IF(OG$19&gt;='様式３（療養者名簿）（⑤の場合）'!$BJ111,IF(OG$19&lt;='様式３（療養者名簿）（⑤の場合）'!$BK111,1,0),0),0)</f>
        <v>0</v>
      </c>
      <c r="OH106" s="248">
        <f>IF(OH$19-'様式３（療養者名簿）（⑤の場合）'!$BJ111+1&lt;=15,IF(OH$19&gt;='様式３（療養者名簿）（⑤の場合）'!$BJ111,IF(OH$19&lt;='様式３（療養者名簿）（⑤の場合）'!$BK111,1,0),0),0)</f>
        <v>0</v>
      </c>
      <c r="OI106" s="248">
        <f>IF(OI$19-'様式３（療養者名簿）（⑤の場合）'!$BJ111+1&lt;=15,IF(OI$19&gt;='様式３（療養者名簿）（⑤の場合）'!$BJ111,IF(OI$19&lt;='様式３（療養者名簿）（⑤の場合）'!$BK111,1,0),0),0)</f>
        <v>0</v>
      </c>
      <c r="OJ106" s="248">
        <f>IF(OJ$19-'様式３（療養者名簿）（⑤の場合）'!$BJ111+1&lt;=15,IF(OJ$19&gt;='様式３（療養者名簿）（⑤の場合）'!$BJ111,IF(OJ$19&lt;='様式３（療養者名簿）（⑤の場合）'!$BK111,1,0),0),0)</f>
        <v>0</v>
      </c>
      <c r="OK106" s="248">
        <f>IF(OK$19-'様式３（療養者名簿）（⑤の場合）'!$BJ111+1&lt;=15,IF(OK$19&gt;='様式３（療養者名簿）（⑤の場合）'!$BJ111,IF(OK$19&lt;='様式３（療養者名簿）（⑤の場合）'!$BK111,1,0),0),0)</f>
        <v>0</v>
      </c>
      <c r="OL106" s="248">
        <f>IF(OL$19-'様式３（療養者名簿）（⑤の場合）'!$BJ111+1&lt;=15,IF(OL$19&gt;='様式３（療養者名簿）（⑤の場合）'!$BJ111,IF(OL$19&lt;='様式３（療養者名簿）（⑤の場合）'!$BK111,1,0),0),0)</f>
        <v>0</v>
      </c>
      <c r="OM106" s="248">
        <f>IF(OM$19-'様式３（療養者名簿）（⑤の場合）'!$BJ111+1&lt;=15,IF(OM$19&gt;='様式３（療養者名簿）（⑤の場合）'!$BJ111,IF(OM$19&lt;='様式３（療養者名簿）（⑤の場合）'!$BK111,1,0),0),0)</f>
        <v>0</v>
      </c>
      <c r="ON106" s="248">
        <f>IF(ON$19-'様式３（療養者名簿）（⑤の場合）'!$BJ111+1&lt;=15,IF(ON$19&gt;='様式３（療養者名簿）（⑤の場合）'!$BJ111,IF(ON$19&lt;='様式３（療養者名簿）（⑤の場合）'!$BK111,1,0),0),0)</f>
        <v>0</v>
      </c>
      <c r="OO106" s="248">
        <f>IF(OO$19-'様式３（療養者名簿）（⑤の場合）'!$BJ111+1&lt;=15,IF(OO$19&gt;='様式３（療養者名簿）（⑤の場合）'!$BJ111,IF(OO$19&lt;='様式３（療養者名簿）（⑤の場合）'!$BK111,1,0),0),0)</f>
        <v>0</v>
      </c>
      <c r="OP106" s="248">
        <f>IF(OP$19-'様式３（療養者名簿）（⑤の場合）'!$BJ111+1&lt;=15,IF(OP$19&gt;='様式３（療養者名簿）（⑤の場合）'!$BJ111,IF(OP$19&lt;='様式３（療養者名簿）（⑤の場合）'!$BK111,1,0),0),0)</f>
        <v>0</v>
      </c>
      <c r="OQ106" s="248">
        <f>IF(OQ$19-'様式３（療養者名簿）（⑤の場合）'!$BJ111+1&lt;=15,IF(OQ$19&gt;='様式３（療養者名簿）（⑤の場合）'!$BJ111,IF(OQ$19&lt;='様式３（療養者名簿）（⑤の場合）'!$BK111,1,0),0),0)</f>
        <v>0</v>
      </c>
      <c r="OR106" s="248">
        <f>IF(OR$19-'様式３（療養者名簿）（⑤の場合）'!$BJ111+1&lt;=15,IF(OR$19&gt;='様式３（療養者名簿）（⑤の場合）'!$BJ111,IF(OR$19&lt;='様式３（療養者名簿）（⑤の場合）'!$BK111,1,0),0),0)</f>
        <v>0</v>
      </c>
      <c r="OS106" s="248">
        <f>IF(OS$19-'様式３（療養者名簿）（⑤の場合）'!$BJ111+1&lt;=15,IF(OS$19&gt;='様式３（療養者名簿）（⑤の場合）'!$BJ111,IF(OS$19&lt;='様式３（療養者名簿）（⑤の場合）'!$BK111,1,0),0),0)</f>
        <v>0</v>
      </c>
      <c r="OT106" s="248">
        <f>IF(OT$19-'様式３（療養者名簿）（⑤の場合）'!$BJ111+1&lt;=15,IF(OT$19&gt;='様式３（療養者名簿）（⑤の場合）'!$BJ111,IF(OT$19&lt;='様式３（療養者名簿）（⑤の場合）'!$BK111,1,0),0),0)</f>
        <v>0</v>
      </c>
      <c r="OU106" s="248">
        <f>IF(OU$19-'様式３（療養者名簿）（⑤の場合）'!$BJ111+1&lt;=15,IF(OU$19&gt;='様式３（療養者名簿）（⑤の場合）'!$BJ111,IF(OU$19&lt;='様式３（療養者名簿）（⑤の場合）'!$BK111,1,0),0),0)</f>
        <v>0</v>
      </c>
      <c r="OV106" s="248">
        <f>IF(OV$19-'様式３（療養者名簿）（⑤の場合）'!$BJ111+1&lt;=15,IF(OV$19&gt;='様式３（療養者名簿）（⑤の場合）'!$BJ111,IF(OV$19&lt;='様式３（療養者名簿）（⑤の場合）'!$BK111,1,0),0),0)</f>
        <v>0</v>
      </c>
      <c r="OW106" s="248">
        <f>IF(OW$19-'様式３（療養者名簿）（⑤の場合）'!$BJ111+1&lt;=15,IF(OW$19&gt;='様式３（療養者名簿）（⑤の場合）'!$BJ111,IF(OW$19&lt;='様式３（療養者名簿）（⑤の場合）'!$BK111,1,0),0),0)</f>
        <v>0</v>
      </c>
      <c r="OX106" s="248">
        <f>IF(OX$19-'様式３（療養者名簿）（⑤の場合）'!$BJ111+1&lt;=15,IF(OX$19&gt;='様式３（療養者名簿）（⑤の場合）'!$BJ111,IF(OX$19&lt;='様式３（療養者名簿）（⑤の場合）'!$BK111,1,0),0),0)</f>
        <v>0</v>
      </c>
      <c r="OY106" s="248">
        <f>IF(OY$19-'様式３（療養者名簿）（⑤の場合）'!$BJ111+1&lt;=15,IF(OY$19&gt;='様式３（療養者名簿）（⑤の場合）'!$BJ111,IF(OY$19&lt;='様式３（療養者名簿）（⑤の場合）'!$BK111,1,0),0),0)</f>
        <v>0</v>
      </c>
      <c r="OZ106" s="248">
        <f>IF(OZ$19-'様式３（療養者名簿）（⑤の場合）'!$BJ111+1&lt;=15,IF(OZ$19&gt;='様式３（療養者名簿）（⑤の場合）'!$BJ111,IF(OZ$19&lt;='様式３（療養者名簿）（⑤の場合）'!$BK111,1,0),0),0)</f>
        <v>0</v>
      </c>
      <c r="PA106" s="248">
        <f>IF(PA$19-'様式３（療養者名簿）（⑤の場合）'!$BJ111+1&lt;=15,IF(PA$19&gt;='様式３（療養者名簿）（⑤の場合）'!$BJ111,IF(PA$19&lt;='様式３（療養者名簿）（⑤の場合）'!$BK111,1,0),0),0)</f>
        <v>0</v>
      </c>
      <c r="PB106" s="248">
        <f>IF(PB$19-'様式３（療養者名簿）（⑤の場合）'!$BJ111+1&lt;=15,IF(PB$19&gt;='様式３（療養者名簿）（⑤の場合）'!$BJ111,IF(PB$19&lt;='様式３（療養者名簿）（⑤の場合）'!$BK111,1,0),0),0)</f>
        <v>0</v>
      </c>
      <c r="PC106" s="248">
        <f>IF(PC$19-'様式３（療養者名簿）（⑤の場合）'!$BJ111+1&lt;=15,IF(PC$19&gt;='様式３（療養者名簿）（⑤の場合）'!$BJ111,IF(PC$19&lt;='様式３（療養者名簿）（⑤の場合）'!$BK111,1,0),0),0)</f>
        <v>0</v>
      </c>
      <c r="PD106" s="248">
        <f>IF(PD$19-'様式３（療養者名簿）（⑤の場合）'!$BJ111+1&lt;=15,IF(PD$19&gt;='様式３（療養者名簿）（⑤の場合）'!$BJ111,IF(PD$19&lt;='様式３（療養者名簿）（⑤の場合）'!$BK111,1,0),0),0)</f>
        <v>0</v>
      </c>
      <c r="PE106" s="248">
        <f>IF(PE$19-'様式３（療養者名簿）（⑤の場合）'!$BJ111+1&lt;=15,IF(PE$19&gt;='様式３（療養者名簿）（⑤の場合）'!$BJ111,IF(PE$19&lt;='様式３（療養者名簿）（⑤の場合）'!$BK111,1,0),0),0)</f>
        <v>0</v>
      </c>
      <c r="PF106" s="248">
        <f>IF(PF$19-'様式３（療養者名簿）（⑤の場合）'!$BJ111+1&lt;=15,IF(PF$19&gt;='様式３（療養者名簿）（⑤の場合）'!$BJ111,IF(PF$19&lt;='様式３（療養者名簿）（⑤の場合）'!$BK111,1,0),0),0)</f>
        <v>0</v>
      </c>
      <c r="PG106" s="248">
        <f>IF(PG$19-'様式３（療養者名簿）（⑤の場合）'!$BJ111+1&lt;=15,IF(PG$19&gt;='様式３（療養者名簿）（⑤の場合）'!$BJ111,IF(PG$19&lt;='様式３（療養者名簿）（⑤の場合）'!$BK111,1,0),0),0)</f>
        <v>0</v>
      </c>
      <c r="PH106" s="248">
        <f>IF(PH$19-'様式３（療養者名簿）（⑤の場合）'!$BJ111+1&lt;=15,IF(PH$19&gt;='様式３（療養者名簿）（⑤の場合）'!$BJ111,IF(PH$19&lt;='様式３（療養者名簿）（⑤の場合）'!$BK111,1,0),0),0)</f>
        <v>0</v>
      </c>
      <c r="PI106" s="248">
        <f>IF(PI$19-'様式３（療養者名簿）（⑤の場合）'!$BJ111+1&lt;=15,IF(PI$19&gt;='様式３（療養者名簿）（⑤の場合）'!$BJ111,IF(PI$19&lt;='様式３（療養者名簿）（⑤の場合）'!$BK111,1,0),0),0)</f>
        <v>0</v>
      </c>
      <c r="PJ106" s="248">
        <f>IF(PJ$19-'様式３（療養者名簿）（⑤の場合）'!$BJ111+1&lt;=15,IF(PJ$19&gt;='様式３（療養者名簿）（⑤の場合）'!$BJ111,IF(PJ$19&lt;='様式３（療養者名簿）（⑤の場合）'!$BK111,1,0),0),0)</f>
        <v>0</v>
      </c>
      <c r="PK106" s="248">
        <f>IF(PK$19-'様式３（療養者名簿）（⑤の場合）'!$BJ111+1&lt;=15,IF(PK$19&gt;='様式３（療養者名簿）（⑤の場合）'!$BJ111,IF(PK$19&lt;='様式３（療養者名簿）（⑤の場合）'!$BK111,1,0),0),0)</f>
        <v>0</v>
      </c>
      <c r="PL106" s="248">
        <f>IF(PL$19-'様式３（療養者名簿）（⑤の場合）'!$BJ111+1&lt;=15,IF(PL$19&gt;='様式３（療養者名簿）（⑤の場合）'!$BJ111,IF(PL$19&lt;='様式３（療養者名簿）（⑤の場合）'!$BK111,1,0),0),0)</f>
        <v>0</v>
      </c>
      <c r="PM106" s="248">
        <f>IF(PM$19-'様式３（療養者名簿）（⑤の場合）'!$BJ111+1&lt;=15,IF(PM$19&gt;='様式３（療養者名簿）（⑤の場合）'!$BJ111,IF(PM$19&lt;='様式３（療養者名簿）（⑤の場合）'!$BK111,1,0),0),0)</f>
        <v>0</v>
      </c>
      <c r="PN106" s="248">
        <f>IF(PN$19-'様式３（療養者名簿）（⑤の場合）'!$BJ111+1&lt;=15,IF(PN$19&gt;='様式３（療養者名簿）（⑤の場合）'!$BJ111,IF(PN$19&lt;='様式３（療養者名簿）（⑤の場合）'!$BK111,1,0),0),0)</f>
        <v>0</v>
      </c>
      <c r="PO106" s="248">
        <f>IF(PO$19-'様式３（療養者名簿）（⑤の場合）'!$BJ111+1&lt;=15,IF(PO$19&gt;='様式３（療養者名簿）（⑤の場合）'!$BJ111,IF(PO$19&lt;='様式３（療養者名簿）（⑤の場合）'!$BK111,1,0),0),0)</f>
        <v>0</v>
      </c>
      <c r="PP106" s="248">
        <f>IF(PP$19-'様式３（療養者名簿）（⑤の場合）'!$BJ111+1&lt;=15,IF(PP$19&gt;='様式３（療養者名簿）（⑤の場合）'!$BJ111,IF(PP$19&lt;='様式３（療養者名簿）（⑤の場合）'!$BK111,1,0),0),0)</f>
        <v>0</v>
      </c>
      <c r="PQ106" s="248">
        <f>IF(PQ$19-'様式３（療養者名簿）（⑤の場合）'!$BJ111+1&lt;=15,IF(PQ$19&gt;='様式３（療養者名簿）（⑤の場合）'!$BJ111,IF(PQ$19&lt;='様式３（療養者名簿）（⑤の場合）'!$BK111,1,0),0),0)</f>
        <v>0</v>
      </c>
      <c r="PR106" s="248">
        <f>IF(PR$19-'様式３（療養者名簿）（⑤の場合）'!$BJ111+1&lt;=15,IF(PR$19&gt;='様式３（療養者名簿）（⑤の場合）'!$BJ111,IF(PR$19&lt;='様式３（療養者名簿）（⑤の場合）'!$BK111,1,0),0),0)</f>
        <v>0</v>
      </c>
      <c r="PS106" s="248">
        <f>IF(PS$19-'様式３（療養者名簿）（⑤の場合）'!$BJ111+1&lt;=15,IF(PS$19&gt;='様式３（療養者名簿）（⑤の場合）'!$BJ111,IF(PS$19&lt;='様式３（療養者名簿）（⑤の場合）'!$BK111,1,0),0),0)</f>
        <v>0</v>
      </c>
      <c r="PT106" s="248">
        <f>IF(PT$19-'様式３（療養者名簿）（⑤の場合）'!$BJ111+1&lt;=15,IF(PT$19&gt;='様式３（療養者名簿）（⑤の場合）'!$BJ111,IF(PT$19&lt;='様式３（療養者名簿）（⑤の場合）'!$BK111,1,0),0),0)</f>
        <v>0</v>
      </c>
      <c r="PU106" s="248">
        <f>IF(PU$19-'様式３（療養者名簿）（⑤の場合）'!$BJ111+1&lt;=15,IF(PU$19&gt;='様式３（療養者名簿）（⑤の場合）'!$BJ111,IF(PU$19&lt;='様式３（療養者名簿）（⑤の場合）'!$BK111,1,0),0),0)</f>
        <v>0</v>
      </c>
      <c r="PV106" s="248">
        <f>IF(PV$19-'様式３（療養者名簿）（⑤の場合）'!$BJ111+1&lt;=15,IF(PV$19&gt;='様式３（療養者名簿）（⑤の場合）'!$BJ111,IF(PV$19&lt;='様式３（療養者名簿）（⑤の場合）'!$BK111,1,0),0),0)</f>
        <v>0</v>
      </c>
      <c r="PW106" s="248">
        <f>IF(PW$19-'様式３（療養者名簿）（⑤の場合）'!$BJ111+1&lt;=15,IF(PW$19&gt;='様式３（療養者名簿）（⑤の場合）'!$BJ111,IF(PW$19&lt;='様式３（療養者名簿）（⑤の場合）'!$BK111,1,0),0),0)</f>
        <v>0</v>
      </c>
      <c r="PX106" s="248">
        <f>IF(PX$19-'様式３（療養者名簿）（⑤の場合）'!$BJ111+1&lt;=15,IF(PX$19&gt;='様式３（療養者名簿）（⑤の場合）'!$BJ111,IF(PX$19&lt;='様式３（療養者名簿）（⑤の場合）'!$BK111,1,0),0),0)</f>
        <v>0</v>
      </c>
      <c r="PY106" s="248">
        <f>IF(PY$19-'様式３（療養者名簿）（⑤の場合）'!$BJ111+1&lt;=15,IF(PY$19&gt;='様式３（療養者名簿）（⑤の場合）'!$BJ111,IF(PY$19&lt;='様式３（療養者名簿）（⑤の場合）'!$BK111,1,0),0),0)</f>
        <v>0</v>
      </c>
      <c r="PZ106" s="248">
        <f>IF(PZ$19-'様式３（療養者名簿）（⑤の場合）'!$BJ111+1&lt;=15,IF(PZ$19&gt;='様式３（療養者名簿）（⑤の場合）'!$BJ111,IF(PZ$19&lt;='様式３（療養者名簿）（⑤の場合）'!$BK111,1,0),0),0)</f>
        <v>0</v>
      </c>
      <c r="QA106" s="248">
        <f>IF(QA$19-'様式３（療養者名簿）（⑤の場合）'!$BJ111+1&lt;=15,IF(QA$19&gt;='様式３（療養者名簿）（⑤の場合）'!$BJ111,IF(QA$19&lt;='様式３（療養者名簿）（⑤の場合）'!$BK111,1,0),0),0)</f>
        <v>0</v>
      </c>
      <c r="QB106" s="248">
        <f>IF(QB$19-'様式３（療養者名簿）（⑤の場合）'!$BJ111+1&lt;=15,IF(QB$19&gt;='様式３（療養者名簿）（⑤の場合）'!$BJ111,IF(QB$19&lt;='様式３（療養者名簿）（⑤の場合）'!$BK111,1,0),0),0)</f>
        <v>0</v>
      </c>
      <c r="QC106" s="248">
        <f>IF(QC$19-'様式３（療養者名簿）（⑤の場合）'!$BJ111+1&lt;=15,IF(QC$19&gt;='様式３（療養者名簿）（⑤の場合）'!$BJ111,IF(QC$19&lt;='様式３（療養者名簿）（⑤の場合）'!$BK111,1,0),0),0)</f>
        <v>0</v>
      </c>
      <c r="QD106" s="248">
        <f>IF(QD$19-'様式３（療養者名簿）（⑤の場合）'!$BJ111+1&lt;=15,IF(QD$19&gt;='様式３（療養者名簿）（⑤の場合）'!$BJ111,IF(QD$19&lt;='様式３（療養者名簿）（⑤の場合）'!$BK111,1,0),0),0)</f>
        <v>0</v>
      </c>
      <c r="QE106" s="248">
        <f>IF(QE$19-'様式３（療養者名簿）（⑤の場合）'!$BJ111+1&lt;=15,IF(QE$19&gt;='様式３（療養者名簿）（⑤の場合）'!$BJ111,IF(QE$19&lt;='様式３（療養者名簿）（⑤の場合）'!$BK111,1,0),0),0)</f>
        <v>0</v>
      </c>
      <c r="QF106" s="248">
        <f>IF(QF$19-'様式３（療養者名簿）（⑤の場合）'!$BJ111+1&lt;=15,IF(QF$19&gt;='様式３（療養者名簿）（⑤の場合）'!$BJ111,IF(QF$19&lt;='様式３（療養者名簿）（⑤の場合）'!$BK111,1,0),0),0)</f>
        <v>0</v>
      </c>
      <c r="QG106" s="248">
        <f>IF(QG$19-'様式３（療養者名簿）（⑤の場合）'!$BJ111+1&lt;=15,IF(QG$19&gt;='様式３（療養者名簿）（⑤の場合）'!$BJ111,IF(QG$19&lt;='様式３（療養者名簿）（⑤の場合）'!$BK111,1,0),0),0)</f>
        <v>0</v>
      </c>
      <c r="QH106" s="248">
        <f>IF(QH$19-'様式３（療養者名簿）（⑤の場合）'!$BJ111+1&lt;=15,IF(QH$19&gt;='様式３（療養者名簿）（⑤の場合）'!$BJ111,IF(QH$19&lt;='様式３（療養者名簿）（⑤の場合）'!$BK111,1,0),0),0)</f>
        <v>0</v>
      </c>
      <c r="QI106" s="248">
        <f>IF(QI$19-'様式３（療養者名簿）（⑤の場合）'!$BJ111+1&lt;=15,IF(QI$19&gt;='様式３（療養者名簿）（⑤の場合）'!$BJ111,IF(QI$19&lt;='様式３（療養者名簿）（⑤の場合）'!$BK111,1,0),0),0)</f>
        <v>0</v>
      </c>
      <c r="QJ106" s="248">
        <f>IF(QJ$19-'様式３（療養者名簿）（⑤の場合）'!$BJ111+1&lt;=15,IF(QJ$19&gt;='様式３（療養者名簿）（⑤の場合）'!$BJ111,IF(QJ$19&lt;='様式３（療養者名簿）（⑤の場合）'!$BK111,1,0),0),0)</f>
        <v>0</v>
      </c>
      <c r="QK106" s="248">
        <f>IF(QK$19-'様式３（療養者名簿）（⑤の場合）'!$BJ111+1&lt;=15,IF(QK$19&gt;='様式３（療養者名簿）（⑤の場合）'!$BJ111,IF(QK$19&lt;='様式３（療養者名簿）（⑤の場合）'!$BK111,1,0),0),0)</f>
        <v>0</v>
      </c>
      <c r="QL106" s="248">
        <f>IF(QL$19-'様式３（療養者名簿）（⑤の場合）'!$BJ111+1&lt;=15,IF(QL$19&gt;='様式３（療養者名簿）（⑤の場合）'!$BJ111,IF(QL$19&lt;='様式３（療養者名簿）（⑤の場合）'!$BK111,1,0),0),0)</f>
        <v>0</v>
      </c>
      <c r="QM106" s="248">
        <f>IF(QM$19-'様式３（療養者名簿）（⑤の場合）'!$BJ111+1&lt;=15,IF(QM$19&gt;='様式３（療養者名簿）（⑤の場合）'!$BJ111,IF(QM$19&lt;='様式３（療養者名簿）（⑤の場合）'!$BK111,1,0),0),0)</f>
        <v>0</v>
      </c>
      <c r="QN106" s="248">
        <f>IF(QN$19-'様式３（療養者名簿）（⑤の場合）'!$BJ111+1&lt;=15,IF(QN$19&gt;='様式３（療養者名簿）（⑤の場合）'!$BJ111,IF(QN$19&lt;='様式３（療養者名簿）（⑤の場合）'!$BK111,1,0),0),0)</f>
        <v>0</v>
      </c>
      <c r="QO106" s="248">
        <f>IF(QO$19-'様式３（療養者名簿）（⑤の場合）'!$BJ111+1&lt;=15,IF(QO$19&gt;='様式３（療養者名簿）（⑤の場合）'!$BJ111,IF(QO$19&lt;='様式３（療養者名簿）（⑤の場合）'!$BK111,1,0),0),0)</f>
        <v>0</v>
      </c>
      <c r="QP106" s="248">
        <f>IF(QP$19-'様式３（療養者名簿）（⑤の場合）'!$BJ111+1&lt;=15,IF(QP$19&gt;='様式３（療養者名簿）（⑤の場合）'!$BJ111,IF(QP$19&lt;='様式３（療養者名簿）（⑤の場合）'!$BK111,1,0),0),0)</f>
        <v>0</v>
      </c>
      <c r="QQ106" s="248">
        <f>IF(QQ$19-'様式３（療養者名簿）（⑤の場合）'!$BJ111+1&lt;=15,IF(QQ$19&gt;='様式３（療養者名簿）（⑤の場合）'!$BJ111,IF(QQ$19&lt;='様式３（療養者名簿）（⑤の場合）'!$BK111,1,0),0),0)</f>
        <v>0</v>
      </c>
      <c r="QR106" s="248">
        <f>IF(QR$19-'様式３（療養者名簿）（⑤の場合）'!$BJ111+1&lt;=15,IF(QR$19&gt;='様式３（療養者名簿）（⑤の場合）'!$BJ111,IF(QR$19&lt;='様式３（療養者名簿）（⑤の場合）'!$BK111,1,0),0),0)</f>
        <v>0</v>
      </c>
      <c r="QS106" s="248">
        <f>IF(QS$19-'様式３（療養者名簿）（⑤の場合）'!$BJ111+1&lt;=15,IF(QS$19&gt;='様式３（療養者名簿）（⑤の場合）'!$BJ111,IF(QS$19&lt;='様式３（療養者名簿）（⑤の場合）'!$BK111,1,0),0),0)</f>
        <v>0</v>
      </c>
      <c r="QT106" s="248">
        <f>IF(QT$19-'様式３（療養者名簿）（⑤の場合）'!$BJ111+1&lt;=15,IF(QT$19&gt;='様式３（療養者名簿）（⑤の場合）'!$BJ111,IF(QT$19&lt;='様式３（療養者名簿）（⑤の場合）'!$BK111,1,0),0),0)</f>
        <v>0</v>
      </c>
      <c r="QU106" s="248">
        <f>IF(QU$19-'様式３（療養者名簿）（⑤の場合）'!$BJ111+1&lt;=15,IF(QU$19&gt;='様式３（療養者名簿）（⑤の場合）'!$BJ111,IF(QU$19&lt;='様式３（療養者名簿）（⑤の場合）'!$BK111,1,0),0),0)</f>
        <v>0</v>
      </c>
      <c r="QV106" s="248">
        <f>IF(QV$19-'様式３（療養者名簿）（⑤の場合）'!$BJ111+1&lt;=15,IF(QV$19&gt;='様式３（療養者名簿）（⑤の場合）'!$BJ111,IF(QV$19&lt;='様式３（療養者名簿）（⑤の場合）'!$BK111,1,0),0),0)</f>
        <v>0</v>
      </c>
      <c r="QW106" s="248">
        <f>IF(QW$19-'様式３（療養者名簿）（⑤の場合）'!$BJ111+1&lt;=15,IF(QW$19&gt;='様式３（療養者名簿）（⑤の場合）'!$BJ111,IF(QW$19&lt;='様式３（療養者名簿）（⑤の場合）'!$BK111,1,0),0),0)</f>
        <v>0</v>
      </c>
      <c r="QX106" s="248">
        <f>IF(QX$19-'様式３（療養者名簿）（⑤の場合）'!$BJ111+1&lt;=15,IF(QX$19&gt;='様式３（療養者名簿）（⑤の場合）'!$BJ111,IF(QX$19&lt;='様式３（療養者名簿）（⑤の場合）'!$BK111,1,0),0),0)</f>
        <v>0</v>
      </c>
      <c r="QY106" s="248">
        <f>IF(QY$19-'様式３（療養者名簿）（⑤の場合）'!$BJ111+1&lt;=15,IF(QY$19&gt;='様式３（療養者名簿）（⑤の場合）'!$BJ111,IF(QY$19&lt;='様式３（療養者名簿）（⑤の場合）'!$BK111,1,0),0),0)</f>
        <v>0</v>
      </c>
      <c r="QZ106" s="248">
        <f>IF(QZ$19-'様式３（療養者名簿）（⑤の場合）'!$BJ111+1&lt;=15,IF(QZ$19&gt;='様式３（療養者名簿）（⑤の場合）'!$BJ111,IF(QZ$19&lt;='様式３（療養者名簿）（⑤の場合）'!$BK111,1,0),0),0)</f>
        <v>0</v>
      </c>
      <c r="RA106" s="248">
        <f>IF(RA$19-'様式３（療養者名簿）（⑤の場合）'!$BJ111+1&lt;=15,IF(RA$19&gt;='様式３（療養者名簿）（⑤の場合）'!$BJ111,IF(RA$19&lt;='様式３（療養者名簿）（⑤の場合）'!$BK111,1,0),0),0)</f>
        <v>0</v>
      </c>
      <c r="RB106" s="248">
        <f>IF(RB$19-'様式３（療養者名簿）（⑤の場合）'!$BJ111+1&lt;=15,IF(RB$19&gt;='様式３（療養者名簿）（⑤の場合）'!$BJ111,IF(RB$19&lt;='様式３（療養者名簿）（⑤の場合）'!$BK111,1,0),0),0)</f>
        <v>0</v>
      </c>
      <c r="RC106" s="248">
        <f>IF(RC$19-'様式３（療養者名簿）（⑤の場合）'!$BJ111+1&lt;=15,IF(RC$19&gt;='様式３（療養者名簿）（⑤の場合）'!$BJ111,IF(RC$19&lt;='様式３（療養者名簿）（⑤の場合）'!$BK111,1,0),0),0)</f>
        <v>0</v>
      </c>
      <c r="RD106" s="248">
        <f>IF(RD$19-'様式３（療養者名簿）（⑤の場合）'!$BJ111+1&lt;=15,IF(RD$19&gt;='様式３（療養者名簿）（⑤の場合）'!$BJ111,IF(RD$19&lt;='様式３（療養者名簿）（⑤の場合）'!$BK111,1,0),0),0)</f>
        <v>0</v>
      </c>
      <c r="RE106" s="248">
        <f>IF(RE$19-'様式３（療養者名簿）（⑤の場合）'!$BJ111+1&lt;=15,IF(RE$19&gt;='様式３（療養者名簿）（⑤の場合）'!$BJ111,IF(RE$19&lt;='様式３（療養者名簿）（⑤の場合）'!$BK111,1,0),0),0)</f>
        <v>0</v>
      </c>
      <c r="RF106" s="248">
        <f>IF(RF$19-'様式３（療養者名簿）（⑤の場合）'!$BJ111+1&lt;=15,IF(RF$19&gt;='様式３（療養者名簿）（⑤の場合）'!$BJ111,IF(RF$19&lt;='様式３（療養者名簿）（⑤の場合）'!$BK111,1,0),0),0)</f>
        <v>0</v>
      </c>
      <c r="RG106" s="248">
        <f>IF(RG$19-'様式３（療養者名簿）（⑤の場合）'!$BJ111+1&lt;=15,IF(RG$19&gt;='様式３（療養者名簿）（⑤の場合）'!$BJ111,IF(RG$19&lt;='様式３（療養者名簿）（⑤の場合）'!$BK111,1,0),0),0)</f>
        <v>0</v>
      </c>
      <c r="RH106" s="248">
        <f>IF(RH$19-'様式３（療養者名簿）（⑤の場合）'!$BJ111+1&lt;=15,IF(RH$19&gt;='様式３（療養者名簿）（⑤の場合）'!$BJ111,IF(RH$19&lt;='様式３（療養者名簿）（⑤の場合）'!$BK111,1,0),0),0)</f>
        <v>0</v>
      </c>
      <c r="RI106" s="248">
        <f>IF(RI$19-'様式３（療養者名簿）（⑤の場合）'!$BJ111+1&lt;=15,IF(RI$19&gt;='様式３（療養者名簿）（⑤の場合）'!$BJ111,IF(RI$19&lt;='様式３（療養者名簿）（⑤の場合）'!$BK111,1,0),0),0)</f>
        <v>0</v>
      </c>
      <c r="RJ106" s="248">
        <f>IF(RJ$19-'様式３（療養者名簿）（⑤の場合）'!$BJ111+1&lt;=15,IF(RJ$19&gt;='様式３（療養者名簿）（⑤の場合）'!$BJ111,IF(RJ$19&lt;='様式３（療養者名簿）（⑤の場合）'!$BK111,1,0),0),0)</f>
        <v>0</v>
      </c>
      <c r="RK106" s="248">
        <f>IF(RK$19-'様式３（療養者名簿）（⑤の場合）'!$BJ111+1&lt;=15,IF(RK$19&gt;='様式３（療養者名簿）（⑤の場合）'!$BJ111,IF(RK$19&lt;='様式３（療養者名簿）（⑤の場合）'!$BK111,1,0),0),0)</f>
        <v>0</v>
      </c>
      <c r="RL106" s="248">
        <f>IF(RL$19-'様式３（療養者名簿）（⑤の場合）'!$BJ111+1&lt;=15,IF(RL$19&gt;='様式３（療養者名簿）（⑤の場合）'!$BJ111,IF(RL$19&lt;='様式３（療養者名簿）（⑤の場合）'!$BK111,1,0),0),0)</f>
        <v>0</v>
      </c>
      <c r="RM106" s="248">
        <f>IF(RM$19-'様式３（療養者名簿）（⑤の場合）'!$BJ111+1&lt;=15,IF(RM$19&gt;='様式３（療養者名簿）（⑤の場合）'!$BJ111,IF(RM$19&lt;='様式３（療養者名簿）（⑤の場合）'!$BK111,1,0),0),0)</f>
        <v>0</v>
      </c>
      <c r="RN106" s="248">
        <f>IF(RN$19-'様式３（療養者名簿）（⑤の場合）'!$BJ111+1&lt;=15,IF(RN$19&gt;='様式３（療養者名簿）（⑤の場合）'!$BJ111,IF(RN$19&lt;='様式３（療養者名簿）（⑤の場合）'!$BK111,1,0),0),0)</f>
        <v>0</v>
      </c>
      <c r="RO106" s="248">
        <f>IF(RO$19-'様式３（療養者名簿）（⑤の場合）'!$BJ111+1&lt;=15,IF(RO$19&gt;='様式３（療養者名簿）（⑤の場合）'!$BJ111,IF(RO$19&lt;='様式３（療養者名簿）（⑤の場合）'!$BK111,1,0),0),0)</f>
        <v>0</v>
      </c>
      <c r="RP106" s="248">
        <f>IF(RP$19-'様式３（療養者名簿）（⑤の場合）'!$BJ111+1&lt;=15,IF(RP$19&gt;='様式３（療養者名簿）（⑤の場合）'!$BJ111,IF(RP$19&lt;='様式３（療養者名簿）（⑤の場合）'!$BK111,1,0),0),0)</f>
        <v>0</v>
      </c>
      <c r="RQ106" s="248">
        <f>IF(RQ$19-'様式３（療養者名簿）（⑤の場合）'!$BJ111+1&lt;=15,IF(RQ$19&gt;='様式３（療養者名簿）（⑤の場合）'!$BJ111,IF(RQ$19&lt;='様式３（療養者名簿）（⑤の場合）'!$BK111,1,0),0),0)</f>
        <v>0</v>
      </c>
      <c r="RR106" s="248">
        <f>IF(RR$19-'様式３（療養者名簿）（⑤の場合）'!$BJ111+1&lt;=15,IF(RR$19&gt;='様式３（療養者名簿）（⑤の場合）'!$BJ111,IF(RR$19&lt;='様式３（療養者名簿）（⑤の場合）'!$BK111,1,0),0),0)</f>
        <v>0</v>
      </c>
      <c r="RS106" s="248">
        <f>IF(RS$19-'様式３（療養者名簿）（⑤の場合）'!$BJ111+1&lt;=15,IF(RS$19&gt;='様式３（療養者名簿）（⑤の場合）'!$BJ111,IF(RS$19&lt;='様式３（療養者名簿）（⑤の場合）'!$BK111,1,0),0),0)</f>
        <v>0</v>
      </c>
      <c r="RT106" s="248">
        <f>IF(RT$19-'様式３（療養者名簿）（⑤の場合）'!$BJ111+1&lt;=15,IF(RT$19&gt;='様式３（療養者名簿）（⑤の場合）'!$BJ111,IF(RT$19&lt;='様式３（療養者名簿）（⑤の場合）'!$BK111,1,0),0),0)</f>
        <v>0</v>
      </c>
      <c r="RU106" s="248">
        <f>IF(RU$19-'様式３（療養者名簿）（⑤の場合）'!$BJ111+1&lt;=15,IF(RU$19&gt;='様式３（療養者名簿）（⑤の場合）'!$BJ111,IF(RU$19&lt;='様式３（療養者名簿）（⑤の場合）'!$BK111,1,0),0),0)</f>
        <v>0</v>
      </c>
      <c r="RV106" s="248">
        <f>IF(RV$19-'様式３（療養者名簿）（⑤の場合）'!$BJ111+1&lt;=15,IF(RV$19&gt;='様式３（療養者名簿）（⑤の場合）'!$BJ111,IF(RV$19&lt;='様式３（療養者名簿）（⑤の場合）'!$BK111,1,0),0),0)</f>
        <v>0</v>
      </c>
      <c r="RW106" s="248">
        <f>IF(RW$19-'様式３（療養者名簿）（⑤の場合）'!$BJ111+1&lt;=15,IF(RW$19&gt;='様式３（療養者名簿）（⑤の場合）'!$BJ111,IF(RW$19&lt;='様式３（療養者名簿）（⑤の場合）'!$BK111,1,0),0),0)</f>
        <v>0</v>
      </c>
      <c r="RX106" s="248">
        <f>IF(RX$19-'様式３（療養者名簿）（⑤の場合）'!$BJ111+1&lt;=15,IF(RX$19&gt;='様式３（療養者名簿）（⑤の場合）'!$BJ111,IF(RX$19&lt;='様式３（療養者名簿）（⑤の場合）'!$BK111,1,0),0),0)</f>
        <v>0</v>
      </c>
      <c r="RY106" s="248">
        <f>IF(RY$19-'様式３（療養者名簿）（⑤の場合）'!$BJ111+1&lt;=15,IF(RY$19&gt;='様式３（療養者名簿）（⑤の場合）'!$BJ111,IF(RY$19&lt;='様式３（療養者名簿）（⑤の場合）'!$BK111,1,0),0),0)</f>
        <v>0</v>
      </c>
      <c r="RZ106" s="248">
        <f>IF(RZ$19-'様式３（療養者名簿）（⑤の場合）'!$BJ111+1&lt;=15,IF(RZ$19&gt;='様式３（療養者名簿）（⑤の場合）'!$BJ111,IF(RZ$19&lt;='様式３（療養者名簿）（⑤の場合）'!$BK111,1,0),0),0)</f>
        <v>0</v>
      </c>
      <c r="SA106" s="248">
        <f>IF(SA$19-'様式３（療養者名簿）（⑤の場合）'!$BJ111+1&lt;=15,IF(SA$19&gt;='様式３（療養者名簿）（⑤の場合）'!$BJ111,IF(SA$19&lt;='様式３（療養者名簿）（⑤の場合）'!$BK111,1,0),0),0)</f>
        <v>0</v>
      </c>
      <c r="SB106" s="248">
        <f>IF(SB$19-'様式３（療養者名簿）（⑤の場合）'!$BJ111+1&lt;=15,IF(SB$19&gt;='様式３（療養者名簿）（⑤の場合）'!$BJ111,IF(SB$19&lt;='様式３（療養者名簿）（⑤の場合）'!$BK111,1,0),0),0)</f>
        <v>0</v>
      </c>
      <c r="SC106" s="248">
        <f>IF(SC$19-'様式３（療養者名簿）（⑤の場合）'!$BJ111+1&lt;=15,IF(SC$19&gt;='様式３（療養者名簿）（⑤の場合）'!$BJ111,IF(SC$19&lt;='様式３（療養者名簿）（⑤の場合）'!$BK111,1,0),0),0)</f>
        <v>0</v>
      </c>
      <c r="SD106" s="248">
        <f>IF(SD$19-'様式３（療養者名簿）（⑤の場合）'!$BJ111+1&lt;=15,IF(SD$19&gt;='様式３（療養者名簿）（⑤の場合）'!$BJ111,IF(SD$19&lt;='様式３（療養者名簿）（⑤の場合）'!$BK111,1,0),0),0)</f>
        <v>0</v>
      </c>
      <c r="SE106" s="248">
        <f>IF(SE$19-'様式３（療養者名簿）（⑤の場合）'!$BJ111+1&lt;=15,IF(SE$19&gt;='様式３（療養者名簿）（⑤の場合）'!$BJ111,IF(SE$19&lt;='様式３（療養者名簿）（⑤の場合）'!$BK111,1,0),0),0)</f>
        <v>0</v>
      </c>
      <c r="SF106" s="248">
        <f>IF(SF$19-'様式３（療養者名簿）（⑤の場合）'!$BJ111+1&lt;=15,IF(SF$19&gt;='様式３（療養者名簿）（⑤の場合）'!$BJ111,IF(SF$19&lt;='様式３（療養者名簿）（⑤の場合）'!$BK111,1,0),0),0)</f>
        <v>0</v>
      </c>
      <c r="SG106" s="248">
        <f>IF(SG$19-'様式３（療養者名簿）（⑤の場合）'!$BJ111+1&lt;=15,IF(SG$19&gt;='様式３（療養者名簿）（⑤の場合）'!$BJ111,IF(SG$19&lt;='様式３（療養者名簿）（⑤の場合）'!$BK111,1,0),0),0)</f>
        <v>0</v>
      </c>
      <c r="SH106" s="248">
        <f>IF(SH$19-'様式３（療養者名簿）（⑤の場合）'!$BJ111+1&lt;=15,IF(SH$19&gt;='様式３（療養者名簿）（⑤の場合）'!$BJ111,IF(SH$19&lt;='様式３（療養者名簿）（⑤の場合）'!$BK111,1,0),0),0)</f>
        <v>0</v>
      </c>
      <c r="SI106" s="248">
        <f>IF(SI$19-'様式３（療養者名簿）（⑤の場合）'!$BJ111+1&lt;=15,IF(SI$19&gt;='様式３（療養者名簿）（⑤の場合）'!$BJ111,IF(SI$19&lt;='様式３（療養者名簿）（⑤の場合）'!$BK111,1,0),0),0)</f>
        <v>0</v>
      </c>
      <c r="SJ106" s="248">
        <f>IF(SJ$19-'様式３（療養者名簿）（⑤の場合）'!$BJ111+1&lt;=15,IF(SJ$19&gt;='様式３（療養者名簿）（⑤の場合）'!$BJ111,IF(SJ$19&lt;='様式３（療養者名簿）（⑤の場合）'!$BK111,1,0),0),0)</f>
        <v>0</v>
      </c>
      <c r="SK106" s="248">
        <f>IF(SK$19-'様式３（療養者名簿）（⑤の場合）'!$BJ111+1&lt;=15,IF(SK$19&gt;='様式３（療養者名簿）（⑤の場合）'!$BJ111,IF(SK$19&lt;='様式３（療養者名簿）（⑤の場合）'!$BK111,1,0),0),0)</f>
        <v>0</v>
      </c>
      <c r="SL106" s="248">
        <f>IF(SL$19-'様式３（療養者名簿）（⑤の場合）'!$BJ111+1&lt;=15,IF(SL$19&gt;='様式３（療養者名簿）（⑤の場合）'!$BJ111,IF(SL$19&lt;='様式３（療養者名簿）（⑤の場合）'!$BK111,1,0),0),0)</f>
        <v>0</v>
      </c>
      <c r="SM106" s="248">
        <f>IF(SM$19-'様式３（療養者名簿）（⑤の場合）'!$BJ111+1&lt;=15,IF(SM$19&gt;='様式３（療養者名簿）（⑤の場合）'!$BJ111,IF(SM$19&lt;='様式３（療養者名簿）（⑤の場合）'!$BK111,1,0),0),0)</f>
        <v>0</v>
      </c>
      <c r="SN106" s="248">
        <f>IF(SN$19-'様式３（療養者名簿）（⑤の場合）'!$BJ111+1&lt;=15,IF(SN$19&gt;='様式３（療養者名簿）（⑤の場合）'!$BJ111,IF(SN$19&lt;='様式３（療養者名簿）（⑤の場合）'!$BK111,1,0),0),0)</f>
        <v>0</v>
      </c>
      <c r="SO106" s="248">
        <f>IF(SO$19-'様式３（療養者名簿）（⑤の場合）'!$BJ111+1&lt;=15,IF(SO$19&gt;='様式３（療養者名簿）（⑤の場合）'!$BJ111,IF(SO$19&lt;='様式３（療養者名簿）（⑤の場合）'!$BK111,1,0),0),0)</f>
        <v>0</v>
      </c>
      <c r="SP106" s="248">
        <f>IF(SP$19-'様式３（療養者名簿）（⑤の場合）'!$BJ111+1&lt;=15,IF(SP$19&gt;='様式３（療養者名簿）（⑤の場合）'!$BJ111,IF(SP$19&lt;='様式３（療養者名簿）（⑤の場合）'!$BK111,1,0),0),0)</f>
        <v>0</v>
      </c>
      <c r="SQ106" s="248">
        <f>IF(SQ$19-'様式３（療養者名簿）（⑤の場合）'!$BJ111+1&lt;=15,IF(SQ$19&gt;='様式３（療養者名簿）（⑤の場合）'!$BJ111,IF(SQ$19&lt;='様式３（療養者名簿）（⑤の場合）'!$BK111,1,0),0),0)</f>
        <v>0</v>
      </c>
      <c r="SR106" s="248">
        <f>IF(SR$19-'様式３（療養者名簿）（⑤の場合）'!$BJ111+1&lt;=15,IF(SR$19&gt;='様式３（療養者名簿）（⑤の場合）'!$BJ111,IF(SR$19&lt;='様式３（療養者名簿）（⑤の場合）'!$BK111,1,0),0),0)</f>
        <v>0</v>
      </c>
      <c r="SS106" s="248">
        <f>IF(SS$19-'様式３（療養者名簿）（⑤の場合）'!$BJ111+1&lt;=15,IF(SS$19&gt;='様式３（療養者名簿）（⑤の場合）'!$BJ111,IF(SS$19&lt;='様式３（療養者名簿）（⑤の場合）'!$BK111,1,0),0),0)</f>
        <v>0</v>
      </c>
      <c r="ST106" s="248">
        <f>IF(ST$19-'様式３（療養者名簿）（⑤の場合）'!$BJ111+1&lt;=15,IF(ST$19&gt;='様式３（療養者名簿）（⑤の場合）'!$BJ111,IF(ST$19&lt;='様式３（療養者名簿）（⑤の場合）'!$BK111,1,0),0),0)</f>
        <v>0</v>
      </c>
      <c r="SU106" s="248">
        <f>IF(SU$19-'様式３（療養者名簿）（⑤の場合）'!$BJ111+1&lt;=15,IF(SU$19&gt;='様式３（療養者名簿）（⑤の場合）'!$BJ111,IF(SU$19&lt;='様式３（療養者名簿）（⑤の場合）'!$BK111,1,0),0),0)</f>
        <v>0</v>
      </c>
      <c r="SV106" s="248">
        <f>IF(SV$19-'様式３（療養者名簿）（⑤の場合）'!$BJ111+1&lt;=15,IF(SV$19&gt;='様式３（療養者名簿）（⑤の場合）'!$BJ111,IF(SV$19&lt;='様式３（療養者名簿）（⑤の場合）'!$BK111,1,0),0),0)</f>
        <v>0</v>
      </c>
      <c r="SW106" s="248">
        <f>IF(SW$19-'様式３（療養者名簿）（⑤の場合）'!$BJ111+1&lt;=15,IF(SW$19&gt;='様式３（療養者名簿）（⑤の場合）'!$BJ111,IF(SW$19&lt;='様式３（療養者名簿）（⑤の場合）'!$BK111,1,0),0),0)</f>
        <v>0</v>
      </c>
      <c r="SX106" s="248">
        <f>IF(SX$19-'様式３（療養者名簿）（⑤の場合）'!$BJ111+1&lt;=15,IF(SX$19&gt;='様式３（療養者名簿）（⑤の場合）'!$BJ111,IF(SX$19&lt;='様式３（療養者名簿）（⑤の場合）'!$BK111,1,0),0),0)</f>
        <v>0</v>
      </c>
      <c r="SY106" s="248">
        <f>IF(SY$19-'様式３（療養者名簿）（⑤の場合）'!$BJ111+1&lt;=15,IF(SY$19&gt;='様式３（療養者名簿）（⑤の場合）'!$BJ111,IF(SY$19&lt;='様式３（療養者名簿）（⑤の場合）'!$BK111,1,0),0),0)</f>
        <v>0</v>
      </c>
      <c r="SZ106" s="248">
        <f>IF(SZ$19-'様式３（療養者名簿）（⑤の場合）'!$BJ111+1&lt;=15,IF(SZ$19&gt;='様式３（療養者名簿）（⑤の場合）'!$BJ111,IF(SZ$19&lt;='様式３（療養者名簿）（⑤の場合）'!$BK111,1,0),0),0)</f>
        <v>0</v>
      </c>
      <c r="TA106" s="248">
        <f>IF(TA$19-'様式３（療養者名簿）（⑤の場合）'!$BJ111+1&lt;=15,IF(TA$19&gt;='様式３（療養者名簿）（⑤の場合）'!$BJ111,IF(TA$19&lt;='様式３（療養者名簿）（⑤の場合）'!$BK111,1,0),0),0)</f>
        <v>0</v>
      </c>
      <c r="TB106" s="248">
        <f>IF(TB$19-'様式３（療養者名簿）（⑤の場合）'!$BJ111+1&lt;=15,IF(TB$19&gt;='様式３（療養者名簿）（⑤の場合）'!$BJ111,IF(TB$19&lt;='様式３（療養者名簿）（⑤の場合）'!$BK111,1,0),0),0)</f>
        <v>0</v>
      </c>
      <c r="TC106" s="248">
        <f>IF(TC$19-'様式３（療養者名簿）（⑤の場合）'!$BJ111+1&lt;=15,IF(TC$19&gt;='様式３（療養者名簿）（⑤の場合）'!$BJ111,IF(TC$19&lt;='様式３（療養者名簿）（⑤の場合）'!$BK111,1,0),0),0)</f>
        <v>0</v>
      </c>
      <c r="TD106" s="248">
        <f>IF(TD$19-'様式３（療養者名簿）（⑤の場合）'!$BJ111+1&lt;=15,IF(TD$19&gt;='様式３（療養者名簿）（⑤の場合）'!$BJ111,IF(TD$19&lt;='様式３（療養者名簿）（⑤の場合）'!$BK111,1,0),0),0)</f>
        <v>0</v>
      </c>
      <c r="TE106" s="248">
        <f>IF(TE$19-'様式３（療養者名簿）（⑤の場合）'!$BJ111+1&lt;=15,IF(TE$19&gt;='様式３（療養者名簿）（⑤の場合）'!$BJ111,IF(TE$19&lt;='様式３（療養者名簿）（⑤の場合）'!$BK111,1,0),0),0)</f>
        <v>0</v>
      </c>
      <c r="TF106" s="248">
        <f>IF(TF$19-'様式３（療養者名簿）（⑤の場合）'!$BJ111+1&lt;=15,IF(TF$19&gt;='様式３（療養者名簿）（⑤の場合）'!$BJ111,IF(TF$19&lt;='様式３（療養者名簿）（⑤の場合）'!$BK111,1,0),0),0)</f>
        <v>0</v>
      </c>
      <c r="TG106" s="248">
        <f>IF(TG$19-'様式３（療養者名簿）（⑤の場合）'!$BJ111+1&lt;=15,IF(TG$19&gt;='様式３（療養者名簿）（⑤の場合）'!$BJ111,IF(TG$19&lt;='様式３（療養者名簿）（⑤の場合）'!$BK111,1,0),0),0)</f>
        <v>0</v>
      </c>
      <c r="TH106" s="248">
        <f>IF(TH$19-'様式３（療養者名簿）（⑤の場合）'!$BJ111+1&lt;=15,IF(TH$19&gt;='様式３（療養者名簿）（⑤の場合）'!$BJ111,IF(TH$19&lt;='様式３（療養者名簿）（⑤の場合）'!$BK111,1,0),0),0)</f>
        <v>0</v>
      </c>
      <c r="TI106" s="248">
        <f>IF(TI$19-'様式３（療養者名簿）（⑤の場合）'!$BJ111+1&lt;=15,IF(TI$19&gt;='様式３（療養者名簿）（⑤の場合）'!$BJ111,IF(TI$19&lt;='様式３（療養者名簿）（⑤の場合）'!$BK111,1,0),0),0)</f>
        <v>0</v>
      </c>
      <c r="TJ106" s="248">
        <f>IF(TJ$19-'様式３（療養者名簿）（⑤の場合）'!$BJ111+1&lt;=15,IF(TJ$19&gt;='様式３（療養者名簿）（⑤の場合）'!$BJ111,IF(TJ$19&lt;='様式３（療養者名簿）（⑤の場合）'!$BK111,1,0),0),0)</f>
        <v>0</v>
      </c>
      <c r="TK106" s="248">
        <f>IF(TK$19-'様式３（療養者名簿）（⑤の場合）'!$BJ111+1&lt;=15,IF(TK$19&gt;='様式３（療養者名簿）（⑤の場合）'!$BJ111,IF(TK$19&lt;='様式３（療養者名簿）（⑤の場合）'!$BK111,1,0),0),0)</f>
        <v>0</v>
      </c>
      <c r="TL106" s="248">
        <f>IF(TL$19-'様式３（療養者名簿）（⑤の場合）'!$BJ111+1&lt;=15,IF(TL$19&gt;='様式３（療養者名簿）（⑤の場合）'!$BJ111,IF(TL$19&lt;='様式３（療養者名簿）（⑤の場合）'!$BK111,1,0),0),0)</f>
        <v>0</v>
      </c>
      <c r="TM106" s="248">
        <f>IF(TM$19-'様式３（療養者名簿）（⑤の場合）'!$BJ111+1&lt;=15,IF(TM$19&gt;='様式３（療養者名簿）（⑤の場合）'!$BJ111,IF(TM$19&lt;='様式３（療養者名簿）（⑤の場合）'!$BK111,1,0),0),0)</f>
        <v>0</v>
      </c>
      <c r="TN106" s="248">
        <f>IF(TN$19-'様式３（療養者名簿）（⑤の場合）'!$BJ111+1&lt;=15,IF(TN$19&gt;='様式３（療養者名簿）（⑤の場合）'!$BJ111,IF(TN$19&lt;='様式３（療養者名簿）（⑤の場合）'!$BK111,1,0),0),0)</f>
        <v>0</v>
      </c>
      <c r="TO106" s="248">
        <f>IF(TO$19-'様式３（療養者名簿）（⑤の場合）'!$BJ111+1&lt;=15,IF(TO$19&gt;='様式３（療養者名簿）（⑤の場合）'!$BJ111,IF(TO$19&lt;='様式３（療養者名簿）（⑤の場合）'!$BK111,1,0),0),0)</f>
        <v>0</v>
      </c>
      <c r="TP106" s="248">
        <f>IF(TP$19-'様式３（療養者名簿）（⑤の場合）'!$BJ111+1&lt;=15,IF(TP$19&gt;='様式３（療養者名簿）（⑤の場合）'!$BJ111,IF(TP$19&lt;='様式３（療養者名簿）（⑤の場合）'!$BK111,1,0),0),0)</f>
        <v>0</v>
      </c>
      <c r="TQ106" s="248">
        <f>IF(TQ$19-'様式３（療養者名簿）（⑤の場合）'!$BJ111+1&lt;=15,IF(TQ$19&gt;='様式３（療養者名簿）（⑤の場合）'!$BJ111,IF(TQ$19&lt;='様式３（療養者名簿）（⑤の場合）'!$BK111,1,0),0),0)</f>
        <v>0</v>
      </c>
      <c r="TR106" s="248">
        <f>IF(TR$19-'様式３（療養者名簿）（⑤の場合）'!$BJ111+1&lt;=15,IF(TR$19&gt;='様式３（療養者名簿）（⑤の場合）'!$BJ111,IF(TR$19&lt;='様式３（療養者名簿）（⑤の場合）'!$BK111,1,0),0),0)</f>
        <v>0</v>
      </c>
      <c r="TS106" s="248">
        <f>IF(TS$19-'様式３（療養者名簿）（⑤の場合）'!$BJ111+1&lt;=15,IF(TS$19&gt;='様式３（療養者名簿）（⑤の場合）'!$BJ111,IF(TS$19&lt;='様式３（療養者名簿）（⑤の場合）'!$BK111,1,0),0),0)</f>
        <v>0</v>
      </c>
      <c r="TT106" s="248">
        <f>IF(TT$19-'様式３（療養者名簿）（⑤の場合）'!$BJ111+1&lt;=15,IF(TT$19&gt;='様式３（療養者名簿）（⑤の場合）'!$BJ111,IF(TT$19&lt;='様式３（療養者名簿）（⑤の場合）'!$BK111,1,0),0),0)</f>
        <v>0</v>
      </c>
      <c r="TU106" s="248">
        <f>IF(TU$19-'様式３（療養者名簿）（⑤の場合）'!$BJ111+1&lt;=15,IF(TU$19&gt;='様式３（療養者名簿）（⑤の場合）'!$BJ111,IF(TU$19&lt;='様式３（療養者名簿）（⑤の場合）'!$BK111,1,0),0),0)</f>
        <v>0</v>
      </c>
      <c r="TV106" s="248">
        <f>IF(TV$19-'様式３（療養者名簿）（⑤の場合）'!$BJ111+1&lt;=15,IF(TV$19&gt;='様式３（療養者名簿）（⑤の場合）'!$BJ111,IF(TV$19&lt;='様式３（療養者名簿）（⑤の場合）'!$BK111,1,0),0),0)</f>
        <v>0</v>
      </c>
      <c r="TW106" s="248">
        <f>IF(TW$19-'様式３（療養者名簿）（⑤の場合）'!$BJ111+1&lt;=15,IF(TW$19&gt;='様式３（療養者名簿）（⑤の場合）'!$BJ111,IF(TW$19&lt;='様式３（療養者名簿）（⑤の場合）'!$BK111,1,0),0),0)</f>
        <v>0</v>
      </c>
      <c r="TX106" s="248">
        <f>IF(TX$19-'様式３（療養者名簿）（⑤の場合）'!$BJ111+1&lt;=15,IF(TX$19&gt;='様式３（療養者名簿）（⑤の場合）'!$BJ111,IF(TX$19&lt;='様式３（療養者名簿）（⑤の場合）'!$BK111,1,0),0),0)</f>
        <v>0</v>
      </c>
      <c r="TY106" s="248">
        <f>IF(TY$19-'様式３（療養者名簿）（⑤の場合）'!$BJ111+1&lt;=15,IF(TY$19&gt;='様式３（療養者名簿）（⑤の場合）'!$BJ111,IF(TY$19&lt;='様式３（療養者名簿）（⑤の場合）'!$BK111,1,0),0),0)</f>
        <v>0</v>
      </c>
      <c r="TZ106" s="248">
        <f>IF(TZ$19-'様式３（療養者名簿）（⑤の場合）'!$BJ111+1&lt;=15,IF(TZ$19&gt;='様式３（療養者名簿）（⑤の場合）'!$BJ111,IF(TZ$19&lt;='様式３（療養者名簿）（⑤の場合）'!$BK111,1,0),0),0)</f>
        <v>0</v>
      </c>
      <c r="UA106" s="248">
        <f>IF(UA$19-'様式３（療養者名簿）（⑤の場合）'!$BJ111+1&lt;=15,IF(UA$19&gt;='様式３（療養者名簿）（⑤の場合）'!$BJ111,IF(UA$19&lt;='様式３（療養者名簿）（⑤の場合）'!$BK111,1,0),0),0)</f>
        <v>0</v>
      </c>
      <c r="UB106" s="248">
        <f>IF(UB$19-'様式３（療養者名簿）（⑤の場合）'!$BJ111+1&lt;=15,IF(UB$19&gt;='様式３（療養者名簿）（⑤の場合）'!$BJ111,IF(UB$19&lt;='様式３（療養者名簿）（⑤の場合）'!$BK111,1,0),0),0)</f>
        <v>0</v>
      </c>
      <c r="UC106" s="248">
        <f>IF(UC$19-'様式３（療養者名簿）（⑤の場合）'!$BJ111+1&lt;=15,IF(UC$19&gt;='様式３（療養者名簿）（⑤の場合）'!$BJ111,IF(UC$19&lt;='様式３（療養者名簿）（⑤の場合）'!$BK111,1,0),0),0)</f>
        <v>0</v>
      </c>
      <c r="UD106" s="372">
        <f>IF(UD$19-'様式３（療養者名簿）（⑤の場合）'!$BJ111+1&lt;=15,IF(UD$19&gt;='様式３（療養者名簿）（⑤の場合）'!$BJ111,IF(UD$19&lt;='様式３（療養者名簿）（⑤の場合）'!$BK111,1,0),0),0)</f>
        <v>0</v>
      </c>
      <c r="UE106" s="372">
        <f>IF(UE$19-'様式３（療養者名簿）（⑤の場合）'!$BJ111+1&lt;=15,IF(UE$19&gt;='様式３（療養者名簿）（⑤の場合）'!$BJ111,IF(UE$19&lt;='様式３（療養者名簿）（⑤の場合）'!$BK111,1,0),0),0)</f>
        <v>0</v>
      </c>
      <c r="UF106" s="372">
        <f>IF(UF$19-'様式３（療養者名簿）（⑤の場合）'!$BJ111+1&lt;=15,IF(UF$19&gt;='様式３（療養者名簿）（⑤の場合）'!$BJ111,IF(UF$19&lt;='様式３（療養者名簿）（⑤の場合）'!$BK111,1,0),0),0)</f>
        <v>0</v>
      </c>
      <c r="UG106" s="372">
        <f>IF(UG$19-'様式３（療養者名簿）（⑤の場合）'!$BJ111+1&lt;=15,IF(UG$19&gt;='様式３（療養者名簿）（⑤の場合）'!$BJ111,IF(UG$19&lt;='様式３（療養者名簿）（⑤の場合）'!$BK111,1,0),0),0)</f>
        <v>0</v>
      </c>
      <c r="UH106" s="372">
        <f>IF(UH$19-'様式３（療養者名簿）（⑤の場合）'!$BJ111+1&lt;=15,IF(UH$19&gt;='様式３（療養者名簿）（⑤の場合）'!$BJ111,IF(UH$19&lt;='様式３（療養者名簿）（⑤の場合）'!$BK111,1,0),0),0)</f>
        <v>0</v>
      </c>
      <c r="UI106" s="372">
        <f>IF(UI$19-'様式３（療養者名簿）（⑤の場合）'!$BJ111+1&lt;=15,IF(UI$19&gt;='様式３（療養者名簿）（⑤の場合）'!$BJ111,IF(UI$19&lt;='様式３（療養者名簿）（⑤の場合）'!$BK111,1,0),0),0)</f>
        <v>0</v>
      </c>
      <c r="UJ106" s="372">
        <f>IF(UJ$19-'様式３（療養者名簿）（⑤の場合）'!$BJ111+1&lt;=15,IF(UJ$19&gt;='様式３（療養者名簿）（⑤の場合）'!$BJ111,IF(UJ$19&lt;='様式３（療養者名簿）（⑤の場合）'!$BK111,1,0),0),0)</f>
        <v>0</v>
      </c>
      <c r="UK106" s="372">
        <f>IF(UK$19-'様式３（療養者名簿）（⑤の場合）'!$BJ111+1&lt;=15,IF(UK$19&gt;='様式３（療養者名簿）（⑤の場合）'!$BJ111,IF(UK$19&lt;='様式３（療養者名簿）（⑤の場合）'!$BK111,1,0),0),0)</f>
        <v>0</v>
      </c>
      <c r="UL106" s="372">
        <f>IF(UL$19-'様式３（療養者名簿）（⑤の場合）'!$BJ111+1&lt;=15,IF(UL$19&gt;='様式３（療養者名簿）（⑤の場合）'!$BJ111,IF(UL$19&lt;='様式３（療養者名簿）（⑤の場合）'!$BK111,1,0),0),0)</f>
        <v>0</v>
      </c>
      <c r="UM106" s="372">
        <f>IF(UM$19-'様式３（療養者名簿）（⑤の場合）'!$BJ111+1&lt;=15,IF(UM$19&gt;='様式３（療養者名簿）（⑤の場合）'!$BJ111,IF(UM$19&lt;='様式３（療養者名簿）（⑤の場合）'!$BK111,1,0),0),0)</f>
        <v>0</v>
      </c>
      <c r="UN106" s="372">
        <f>IF(UN$19-'様式３（療養者名簿）（⑤の場合）'!$BJ111+1&lt;=15,IF(UN$19&gt;='様式３（療養者名簿）（⑤の場合）'!$BJ111,IF(UN$19&lt;='様式３（療養者名簿）（⑤の場合）'!$BK111,1,0),0),0)</f>
        <v>0</v>
      </c>
      <c r="UO106" s="372">
        <f>IF(UO$19-'様式３（療養者名簿）（⑤の場合）'!$BJ111+1&lt;=15,IF(UO$19&gt;='様式３（療養者名簿）（⑤の場合）'!$BJ111,IF(UO$19&lt;='様式３（療養者名簿）（⑤の場合）'!$BK111,1,0),0),0)</f>
        <v>0</v>
      </c>
      <c r="UP106" s="372">
        <f>IF(UP$19-'様式３（療養者名簿）（⑤の場合）'!$BJ111+1&lt;=15,IF(UP$19&gt;='様式３（療養者名簿）（⑤の場合）'!$BJ111,IF(UP$19&lt;='様式３（療養者名簿）（⑤の場合）'!$BK111,1,0),0),0)</f>
        <v>0</v>
      </c>
      <c r="UQ106" s="372">
        <f>IF(UQ$19-'様式３（療養者名簿）（⑤の場合）'!$BJ111+1&lt;=15,IF(UQ$19&gt;='様式３（療養者名簿）（⑤の場合）'!$BJ111,IF(UQ$19&lt;='様式３（療養者名簿）（⑤の場合）'!$BK111,1,0),0),0)</f>
        <v>0</v>
      </c>
      <c r="UR106" s="372">
        <f>IF(UR$19-'様式３（療養者名簿）（⑤の場合）'!$BJ111+1&lt;=15,IF(UR$19&gt;='様式３（療養者名簿）（⑤の場合）'!$BJ111,IF(UR$19&lt;='様式３（療養者名簿）（⑤の場合）'!$BK111,1,0),0),0)</f>
        <v>0</v>
      </c>
      <c r="US106" s="372">
        <f>IF(US$19-'様式３（療養者名簿）（⑤の場合）'!$BJ111+1&lt;=15,IF(US$19&gt;='様式３（療養者名簿）（⑤の場合）'!$BJ111,IF(US$19&lt;='様式３（療養者名簿）（⑤の場合）'!$BK111,1,0),0),0)</f>
        <v>0</v>
      </c>
      <c r="UT106" s="372">
        <f>IF(UT$19-'様式３（療養者名簿）（⑤の場合）'!$BJ111+1&lt;=15,IF(UT$19&gt;='様式３（療養者名簿）（⑤の場合）'!$BJ111,IF(UT$19&lt;='様式３（療養者名簿）（⑤の場合）'!$BK111,1,0),0),0)</f>
        <v>0</v>
      </c>
      <c r="UU106" s="372">
        <f>IF(UU$19-'様式３（療養者名簿）（⑤の場合）'!$BJ111+1&lt;=15,IF(UU$19&gt;='様式３（療養者名簿）（⑤の場合）'!$BJ111,IF(UU$19&lt;='様式３（療養者名簿）（⑤の場合）'!$BK111,1,0),0),0)</f>
        <v>0</v>
      </c>
      <c r="UV106" s="372">
        <f>IF(UV$19-'様式３（療養者名簿）（⑤の場合）'!$BJ111+1&lt;=15,IF(UV$19&gt;='様式３（療養者名簿）（⑤の場合）'!$BJ111,IF(UV$19&lt;='様式３（療養者名簿）（⑤の場合）'!$BK111,1,0),0),0)</f>
        <v>0</v>
      </c>
      <c r="UW106" s="372">
        <f>IF(UW$19-'様式３（療養者名簿）（⑤の場合）'!$BJ111+1&lt;=15,IF(UW$19&gt;='様式３（療養者名簿）（⑤の場合）'!$BJ111,IF(UW$19&lt;='様式３（療養者名簿）（⑤の場合）'!$BK111,1,0),0),0)</f>
        <v>0</v>
      </c>
      <c r="UX106" s="372">
        <f>IF(UX$19-'様式３（療養者名簿）（⑤の場合）'!$BJ111+1&lt;=15,IF(UX$19&gt;='様式３（療養者名簿）（⑤の場合）'!$BJ111,IF(UX$19&lt;='様式３（療養者名簿）（⑤の場合）'!$BK111,1,0),0),0)</f>
        <v>0</v>
      </c>
      <c r="UY106" s="372">
        <f>IF(UY$19-'様式３（療養者名簿）（⑤の場合）'!$BJ111+1&lt;=15,IF(UY$19&gt;='様式３（療養者名簿）（⑤の場合）'!$BJ111,IF(UY$19&lt;='様式３（療養者名簿）（⑤の場合）'!$BK111,1,0),0),0)</f>
        <v>0</v>
      </c>
      <c r="UZ106" s="372">
        <f>IF(UZ$19-'様式３（療養者名簿）（⑤の場合）'!$BJ111+1&lt;=15,IF(UZ$19&gt;='様式３（療養者名簿）（⑤の場合）'!$BJ111,IF(UZ$19&lt;='様式３（療養者名簿）（⑤の場合）'!$BK111,1,0),0),0)</f>
        <v>0</v>
      </c>
      <c r="VA106" s="372">
        <f>IF(VA$19-'様式３（療養者名簿）（⑤の場合）'!$BJ111+1&lt;=15,IF(VA$19&gt;='様式３（療養者名簿）（⑤の場合）'!$BJ111,IF(VA$19&lt;='様式３（療養者名簿）（⑤の場合）'!$BK111,1,0),0),0)</f>
        <v>0</v>
      </c>
      <c r="VB106" s="372">
        <f>IF(VB$19-'様式３（療養者名簿）（⑤の場合）'!$BJ111+1&lt;=15,IF(VB$19&gt;='様式３（療養者名簿）（⑤の場合）'!$BJ111,IF(VB$19&lt;='様式３（療養者名簿）（⑤の場合）'!$BK111,1,0),0),0)</f>
        <v>0</v>
      </c>
      <c r="VC106" s="372">
        <f>IF(VC$19-'様式３（療養者名簿）（⑤の場合）'!$BJ111+1&lt;=15,IF(VC$19&gt;='様式３（療養者名簿）（⑤の場合）'!$BJ111,IF(VC$19&lt;='様式３（療養者名簿）（⑤の場合）'!$BK111,1,0),0),0)</f>
        <v>0</v>
      </c>
      <c r="VD106" s="372">
        <f>IF(VD$19-'様式３（療養者名簿）（⑤の場合）'!$BJ111+1&lt;=15,IF(VD$19&gt;='様式３（療養者名簿）（⑤の場合）'!$BJ111,IF(VD$19&lt;='様式３（療養者名簿）（⑤の場合）'!$BK111,1,0),0),0)</f>
        <v>0</v>
      </c>
      <c r="VE106" s="372">
        <f>IF(VE$19-'様式３（療養者名簿）（⑤の場合）'!$BJ111+1&lt;=15,IF(VE$19&gt;='様式３（療養者名簿）（⑤の場合）'!$BJ111,IF(VE$19&lt;='様式３（療養者名簿）（⑤の場合）'!$BK111,1,0),0),0)</f>
        <v>0</v>
      </c>
      <c r="VF106" s="372">
        <f>IF(VF$19-'様式３（療養者名簿）（⑤の場合）'!$BJ111+1&lt;=15,IF(VF$19&gt;='様式３（療養者名簿）（⑤の場合）'!$BJ111,IF(VF$19&lt;='様式３（療養者名簿）（⑤の場合）'!$BK111,1,0),0),0)</f>
        <v>0</v>
      </c>
      <c r="VG106" s="372">
        <f>IF(VG$19-'様式３（療養者名簿）（⑤の場合）'!$BJ111+1&lt;=15,IF(VG$19&gt;='様式３（療養者名簿）（⑤の場合）'!$BJ111,IF(VG$19&lt;='様式３（療養者名簿）（⑤の場合）'!$BK111,1,0),0),0)</f>
        <v>0</v>
      </c>
      <c r="VH106" s="372">
        <f>IF(VH$19-'様式３（療養者名簿）（⑤の場合）'!$BJ111+1&lt;=15,IF(VH$19&gt;='様式３（療養者名簿）（⑤の場合）'!$BJ111,IF(VH$19&lt;='様式３（療養者名簿）（⑤の場合）'!$BK111,1,0),0),0)</f>
        <v>0</v>
      </c>
      <c r="VI106" s="372">
        <f>IF(VI$19-'様式３（療養者名簿）（⑤の場合）'!$BJ111+1&lt;=15,IF(VI$19&gt;='様式３（療養者名簿）（⑤の場合）'!$BJ111,IF(VI$19&lt;='様式３（療養者名簿）（⑤の場合）'!$BK111,1,0),0),0)</f>
        <v>0</v>
      </c>
      <c r="VJ106" s="372">
        <f>IF(VJ$19-'様式３（療養者名簿）（⑤の場合）'!$BJ111+1&lt;=15,IF(VJ$19&gt;='様式３（療養者名簿）（⑤の場合）'!$BJ111,IF(VJ$19&lt;='様式３（療養者名簿）（⑤の場合）'!$BK111,1,0),0),0)</f>
        <v>0</v>
      </c>
      <c r="VK106" s="372">
        <f>IF(VK$19-'様式３（療養者名簿）（⑤の場合）'!$BJ111+1&lt;=15,IF(VK$19&gt;='様式３（療養者名簿）（⑤の場合）'!$BJ111,IF(VK$19&lt;='様式３（療養者名簿）（⑤の場合）'!$BK111,1,0),0),0)</f>
        <v>0</v>
      </c>
      <c r="VL106" s="372">
        <f>IF(VL$19-'様式３（療養者名簿）（⑤の場合）'!$BJ111+1&lt;=15,IF(VL$19&gt;='様式３（療養者名簿）（⑤の場合）'!$BJ111,IF(VL$19&lt;='様式３（療養者名簿）（⑤の場合）'!$BK111,1,0),0),0)</f>
        <v>0</v>
      </c>
      <c r="VM106" s="372">
        <f>IF(VM$19-'様式３（療養者名簿）（⑤の場合）'!$BJ111+1&lt;=15,IF(VM$19&gt;='様式３（療養者名簿）（⑤の場合）'!$BJ111,IF(VM$19&lt;='様式３（療養者名簿）（⑤の場合）'!$BK111,1,0),0),0)</f>
        <v>0</v>
      </c>
      <c r="VN106" s="372">
        <f>IF(VN$19-'様式３（療養者名簿）（⑤の場合）'!$BJ111+1&lt;=15,IF(VN$19&gt;='様式３（療養者名簿）（⑤の場合）'!$BJ111,IF(VN$19&lt;='様式３（療養者名簿）（⑤の場合）'!$BK111,1,0),0),0)</f>
        <v>0</v>
      </c>
      <c r="VO106" s="372">
        <f>IF(VO$19-'様式３（療養者名簿）（⑤の場合）'!$BJ111+1&lt;=15,IF(VO$19&gt;='様式３（療養者名簿）（⑤の場合）'!$BJ111,IF(VO$19&lt;='様式３（療養者名簿）（⑤の場合）'!$BK111,1,0),0),0)</f>
        <v>0</v>
      </c>
      <c r="VP106" s="372">
        <f>IF(VP$19-'様式３（療養者名簿）（⑤の場合）'!$BJ111+1&lt;=15,IF(VP$19&gt;='様式３（療養者名簿）（⑤の場合）'!$BJ111,IF(VP$19&lt;='様式３（療養者名簿）（⑤の場合）'!$BK111,1,0),0),0)</f>
        <v>0</v>
      </c>
      <c r="VQ106" s="372">
        <f>IF(VQ$19-'様式３（療養者名簿）（⑤の場合）'!$BJ111+1&lt;=15,IF(VQ$19&gt;='様式３（療養者名簿）（⑤の場合）'!$BJ111,IF(VQ$19&lt;='様式３（療養者名簿）（⑤の場合）'!$BK111,1,0),0),0)</f>
        <v>0</v>
      </c>
      <c r="VR106" s="372">
        <f>IF(VR$19-'様式３（療養者名簿）（⑤の場合）'!$BJ111+1&lt;=15,IF(VR$19&gt;='様式３（療養者名簿）（⑤の場合）'!$BJ111,IF(VR$19&lt;='様式３（療養者名簿）（⑤の場合）'!$BK111,1,0),0),0)</f>
        <v>0</v>
      </c>
      <c r="VS106" s="372">
        <f>IF(VS$19-'様式３（療養者名簿）（⑤の場合）'!$BJ111+1&lt;=15,IF(VS$19&gt;='様式３（療養者名簿）（⑤の場合）'!$BJ111,IF(VS$19&lt;='様式３（療養者名簿）（⑤の場合）'!$BK111,1,0),0),0)</f>
        <v>0</v>
      </c>
      <c r="VT106" s="372">
        <f>IF(VT$19-'様式３（療養者名簿）（⑤の場合）'!$BJ111+1&lt;=15,IF(VT$19&gt;='様式３（療養者名簿）（⑤の場合）'!$BJ111,IF(VT$19&lt;='様式３（療養者名簿）（⑤の場合）'!$BK111,1,0),0),0)</f>
        <v>0</v>
      </c>
      <c r="VU106" s="372">
        <f>IF(VU$19-'様式３（療養者名簿）（⑤の場合）'!$BJ111+1&lt;=15,IF(VU$19&gt;='様式３（療養者名簿）（⑤の場合）'!$BJ111,IF(VU$19&lt;='様式３（療養者名簿）（⑤の場合）'!$BK111,1,0),0),0)</f>
        <v>0</v>
      </c>
      <c r="VV106" s="372">
        <f>IF(VV$19-'様式３（療養者名簿）（⑤の場合）'!$BJ111+1&lt;=15,IF(VV$19&gt;='様式３（療養者名簿）（⑤の場合）'!$BJ111,IF(VV$19&lt;='様式３（療養者名簿）（⑤の場合）'!$BK111,1,0),0),0)</f>
        <v>0</v>
      </c>
      <c r="VW106" s="372">
        <f>IF(VW$19-'様式３（療養者名簿）（⑤の場合）'!$BJ111+1&lt;=15,IF(VW$19&gt;='様式３（療養者名簿）（⑤の場合）'!$BJ111,IF(VW$19&lt;='様式３（療養者名簿）（⑤の場合）'!$BK111,1,0),0),0)</f>
        <v>0</v>
      </c>
      <c r="VX106" s="372">
        <f>IF(VX$19-'様式３（療養者名簿）（⑤の場合）'!$BJ111+1&lt;=15,IF(VX$19&gt;='様式３（療養者名簿）（⑤の場合）'!$BJ111,IF(VX$19&lt;='様式３（療養者名簿）（⑤の場合）'!$BK111,1,0),0),0)</f>
        <v>0</v>
      </c>
      <c r="VY106" s="372">
        <f>IF(VY$19-'様式３（療養者名簿）（⑤の場合）'!$BJ111+1&lt;=15,IF(VY$19&gt;='様式３（療養者名簿）（⑤の場合）'!$BJ111,IF(VY$19&lt;='様式３（療養者名簿）（⑤の場合）'!$BK111,1,0),0),0)</f>
        <v>0</v>
      </c>
      <c r="VZ106" s="372">
        <f>IF(VZ$19-'様式３（療養者名簿）（⑤の場合）'!$BJ111+1&lt;=15,IF(VZ$19&gt;='様式３（療養者名簿）（⑤の場合）'!$BJ111,IF(VZ$19&lt;='様式３（療養者名簿）（⑤の場合）'!$BK111,1,0),0),0)</f>
        <v>0</v>
      </c>
      <c r="WA106" s="372">
        <f>IF(WA$19-'様式３（療養者名簿）（⑤の場合）'!$BJ111+1&lt;=15,IF(WA$19&gt;='様式３（療養者名簿）（⑤の場合）'!$BJ111,IF(WA$19&lt;='様式３（療養者名簿）（⑤の場合）'!$BK111,1,0),0),0)</f>
        <v>0</v>
      </c>
      <c r="WB106" s="372">
        <f>IF(WB$19-'様式３（療養者名簿）（⑤の場合）'!$BJ111+1&lt;=15,IF(WB$19&gt;='様式３（療養者名簿）（⑤の場合）'!$BJ111,IF(WB$19&lt;='様式３（療養者名簿）（⑤の場合）'!$BK111,1,0),0),0)</f>
        <v>0</v>
      </c>
      <c r="WC106" s="372">
        <f>IF(WC$19-'様式３（療養者名簿）（⑤の場合）'!$BJ111+1&lt;=15,IF(WC$19&gt;='様式３（療養者名簿）（⑤の場合）'!$BJ111,IF(WC$19&lt;='様式３（療養者名簿）（⑤の場合）'!$BK111,1,0),0),0)</f>
        <v>0</v>
      </c>
      <c r="WD106" s="372">
        <f>IF(WD$19-'様式３（療養者名簿）（⑤の場合）'!$BJ111+1&lt;=15,IF(WD$19&gt;='様式３（療養者名簿）（⑤の場合）'!$BJ111,IF(WD$19&lt;='様式３（療養者名簿）（⑤の場合）'!$BK111,1,0),0),0)</f>
        <v>0</v>
      </c>
      <c r="WE106" s="372">
        <f>IF(WE$19-'様式３（療養者名簿）（⑤の場合）'!$BJ111+1&lt;=15,IF(WE$19&gt;='様式３（療養者名簿）（⑤の場合）'!$BJ111,IF(WE$19&lt;='様式３（療養者名簿）（⑤の場合）'!$BK111,1,0),0),0)</f>
        <v>0</v>
      </c>
      <c r="WF106" s="372">
        <f>IF(WF$19-'様式３（療養者名簿）（⑤の場合）'!$BJ111+1&lt;=15,IF(WF$19&gt;='様式３（療養者名簿）（⑤の場合）'!$BJ111,IF(WF$19&lt;='様式３（療養者名簿）（⑤の場合）'!$BK111,1,0),0),0)</f>
        <v>0</v>
      </c>
      <c r="WG106" s="372">
        <f>IF(WG$19-'様式３（療養者名簿）（⑤の場合）'!$BJ111+1&lt;=15,IF(WG$19&gt;='様式３（療養者名簿）（⑤の場合）'!$BJ111,IF(WG$19&lt;='様式３（療養者名簿）（⑤の場合）'!$BK111,1,0),0),0)</f>
        <v>0</v>
      </c>
      <c r="WH106" s="372">
        <f>IF(WH$19-'様式３（療養者名簿）（⑤の場合）'!$BJ111+1&lt;=15,IF(WH$19&gt;='様式３（療養者名簿）（⑤の場合）'!$BJ111,IF(WH$19&lt;='様式３（療養者名簿）（⑤の場合）'!$BK111,1,0),0),0)</f>
        <v>0</v>
      </c>
      <c r="WI106" s="372">
        <f>IF(WI$19-'様式３（療養者名簿）（⑤の場合）'!$BJ111+1&lt;=15,IF(WI$19&gt;='様式３（療養者名簿）（⑤の場合）'!$BJ111,IF(WI$19&lt;='様式３（療養者名簿）（⑤の場合）'!$BK111,1,0),0),0)</f>
        <v>0</v>
      </c>
      <c r="WJ106" s="372">
        <f>IF(WJ$19-'様式３（療養者名簿）（⑤の場合）'!$BJ111+1&lt;=15,IF(WJ$19&gt;='様式３（療養者名簿）（⑤の場合）'!$BJ111,IF(WJ$19&lt;='様式３（療養者名簿）（⑤の場合）'!$BK111,1,0),0),0)</f>
        <v>0</v>
      </c>
      <c r="WK106" s="372">
        <f>IF(WK$19-'様式３（療養者名簿）（⑤の場合）'!$BJ111+1&lt;=15,IF(WK$19&gt;='様式３（療養者名簿）（⑤の場合）'!$BJ111,IF(WK$19&lt;='様式３（療養者名簿）（⑤の場合）'!$BK111,1,0),0),0)</f>
        <v>0</v>
      </c>
      <c r="WL106" s="372">
        <f>IF(WL$19-'様式３（療養者名簿）（⑤の場合）'!$BJ111+1&lt;=15,IF(WL$19&gt;='様式３（療養者名簿）（⑤の場合）'!$BJ111,IF(WL$19&lt;='様式３（療養者名簿）（⑤の場合）'!$BK111,1,0),0),0)</f>
        <v>0</v>
      </c>
      <c r="WM106" s="372">
        <f>IF(WM$19-'様式３（療養者名簿）（⑤の場合）'!$BJ111+1&lt;=15,IF(WM$19&gt;='様式３（療養者名簿）（⑤の場合）'!$BJ111,IF(WM$19&lt;='様式３（療養者名簿）（⑤の場合）'!$BK111,1,0),0),0)</f>
        <v>0</v>
      </c>
      <c r="WN106" s="372">
        <f>IF(WN$19-'様式３（療養者名簿）（⑤の場合）'!$BJ111+1&lt;=15,IF(WN$19&gt;='様式３（療養者名簿）（⑤の場合）'!$BJ111,IF(WN$19&lt;='様式３（療養者名簿）（⑤の場合）'!$BK111,1,0),0),0)</f>
        <v>0</v>
      </c>
      <c r="WO106" s="372">
        <f>IF(WO$19-'様式３（療養者名簿）（⑤の場合）'!$BJ111+1&lt;=15,IF(WO$19&gt;='様式３（療養者名簿）（⑤の場合）'!$BJ111,IF(WO$19&lt;='様式３（療養者名簿）（⑤の場合）'!$BK111,1,0),0),0)</f>
        <v>0</v>
      </c>
      <c r="WP106" s="372">
        <f>IF(WP$19-'様式３（療養者名簿）（⑤の場合）'!$BJ111+1&lt;=15,IF(WP$19&gt;='様式３（療養者名簿）（⑤の場合）'!$BJ111,IF(WP$19&lt;='様式３（療養者名簿）（⑤の場合）'!$BK111,1,0),0),0)</f>
        <v>0</v>
      </c>
      <c r="WQ106" s="372">
        <f>IF(WQ$19-'様式３（療養者名簿）（⑤の場合）'!$BJ111+1&lt;=15,IF(WQ$19&gt;='様式３（療養者名簿）（⑤の場合）'!$BJ111,IF(WQ$19&lt;='様式３（療養者名簿）（⑤の場合）'!$BK111,1,0),0),0)</f>
        <v>0</v>
      </c>
      <c r="WR106" s="372">
        <f>IF(WR$19-'様式３（療養者名簿）（⑤の場合）'!$BJ111+1&lt;=15,IF(WR$19&gt;='様式３（療養者名簿）（⑤の場合）'!$BJ111,IF(WR$19&lt;='様式３（療養者名簿）（⑤の場合）'!$BK111,1,0),0),0)</f>
        <v>0</v>
      </c>
      <c r="WS106" s="372">
        <f>IF(WS$19-'様式３（療養者名簿）（⑤の場合）'!$BJ111+1&lt;=15,IF(WS$19&gt;='様式３（療養者名簿）（⑤の場合）'!$BJ111,IF(WS$19&lt;='様式３（療養者名簿）（⑤の場合）'!$BK111,1,0),0),0)</f>
        <v>0</v>
      </c>
      <c r="WT106" s="372">
        <f>IF(WT$19-'様式３（療養者名簿）（⑤の場合）'!$BJ111+1&lt;=15,IF(WT$19&gt;='様式３（療養者名簿）（⑤の場合）'!$BJ111,IF(WT$19&lt;='様式３（療養者名簿）（⑤の場合）'!$BK111,1,0),0),0)</f>
        <v>0</v>
      </c>
      <c r="WU106" s="372">
        <f>IF(WU$19-'様式３（療養者名簿）（⑤の場合）'!$BJ111+1&lt;=15,IF(WU$19&gt;='様式３（療養者名簿）（⑤の場合）'!$BJ111,IF(WU$19&lt;='様式３（療養者名簿）（⑤の場合）'!$BK111,1,0),0),0)</f>
        <v>0</v>
      </c>
      <c r="WV106" s="372">
        <f>IF(WV$19-'様式３（療養者名簿）（⑤の場合）'!$BJ111+1&lt;=15,IF(WV$19&gt;='様式３（療養者名簿）（⑤の場合）'!$BJ111,IF(WV$19&lt;='様式３（療養者名簿）（⑤の場合）'!$BK111,1,0),0),0)</f>
        <v>0</v>
      </c>
      <c r="WW106" s="372">
        <f>IF(WW$19-'様式３（療養者名簿）（⑤の場合）'!$BJ111+1&lt;=15,IF(WW$19&gt;='様式３（療養者名簿）（⑤の場合）'!$BJ111,IF(WW$19&lt;='様式３（療養者名簿）（⑤の場合）'!$BK111,1,0),0),0)</f>
        <v>0</v>
      </c>
      <c r="WX106" s="372">
        <f>IF(WX$19-'様式３（療養者名簿）（⑤の場合）'!$BJ111+1&lt;=15,IF(WX$19&gt;='様式３（療養者名簿）（⑤の場合）'!$BJ111,IF(WX$19&lt;='様式３（療養者名簿）（⑤の場合）'!$BK111,1,0),0),0)</f>
        <v>0</v>
      </c>
      <c r="WY106" s="372">
        <f>IF(WY$19-'様式３（療養者名簿）（⑤の場合）'!$BJ111+1&lt;=15,IF(WY$19&gt;='様式３（療養者名簿）（⑤の場合）'!$BJ111,IF(WY$19&lt;='様式３（療養者名簿）（⑤の場合）'!$BK111,1,0),0),0)</f>
        <v>0</v>
      </c>
      <c r="WZ106" s="372">
        <f>IF(WZ$19-'様式３（療養者名簿）（⑤の場合）'!$BJ111+1&lt;=15,IF(WZ$19&gt;='様式３（療養者名簿）（⑤の場合）'!$BJ111,IF(WZ$19&lt;='様式３（療養者名簿）（⑤の場合）'!$BK111,1,0),0),0)</f>
        <v>0</v>
      </c>
      <c r="XA106" s="372">
        <f>IF(XA$19-'様式３（療養者名簿）（⑤の場合）'!$BJ111+1&lt;=15,IF(XA$19&gt;='様式３（療養者名簿）（⑤の場合）'!$BJ111,IF(XA$19&lt;='様式３（療養者名簿）（⑤の場合）'!$BK111,1,0),0),0)</f>
        <v>0</v>
      </c>
      <c r="XB106" s="372">
        <f>IF(XB$19-'様式３（療養者名簿）（⑤の場合）'!$BJ111+1&lt;=15,IF(XB$19&gt;='様式３（療養者名簿）（⑤の場合）'!$BJ111,IF(XB$19&lt;='様式３（療養者名簿）（⑤の場合）'!$BK111,1,0),0),0)</f>
        <v>0</v>
      </c>
      <c r="XC106" s="372">
        <f>IF(XC$19-'様式３（療養者名簿）（⑤の場合）'!$BJ111+1&lt;=15,IF(XC$19&gt;='様式３（療養者名簿）（⑤の場合）'!$BJ111,IF(XC$19&lt;='様式３（療養者名簿）（⑤の場合）'!$BK111,1,0),0),0)</f>
        <v>0</v>
      </c>
      <c r="XD106" s="372">
        <f>IF(XD$19-'様式３（療養者名簿）（⑤の場合）'!$BJ111+1&lt;=15,IF(XD$19&gt;='様式３（療養者名簿）（⑤の場合）'!$BJ111,IF(XD$19&lt;='様式３（療養者名簿）（⑤の場合）'!$BK111,1,0),0),0)</f>
        <v>0</v>
      </c>
      <c r="XE106" s="372">
        <f>IF(XE$19-'様式３（療養者名簿）（⑤の場合）'!$BJ111+1&lt;=15,IF(XE$19&gt;='様式３（療養者名簿）（⑤の場合）'!$BJ111,IF(XE$19&lt;='様式３（療養者名簿）（⑤の場合）'!$BK111,1,0),0),0)</f>
        <v>0</v>
      </c>
      <c r="XF106" s="372">
        <f>IF(XF$19-'様式３（療養者名簿）（⑤の場合）'!$BJ111+1&lt;=15,IF(XF$19&gt;='様式３（療養者名簿）（⑤の場合）'!$BJ111,IF(XF$19&lt;='様式３（療養者名簿）（⑤の場合）'!$BK111,1,0),0),0)</f>
        <v>0</v>
      </c>
      <c r="XG106" s="372">
        <f>IF(XG$19-'様式３（療養者名簿）（⑤の場合）'!$BJ111+1&lt;=15,IF(XG$19&gt;='様式３（療養者名簿）（⑤の場合）'!$BJ111,IF(XG$19&lt;='様式３（療養者名簿）（⑤の場合）'!$BK111,1,0),0),0)</f>
        <v>0</v>
      </c>
      <c r="XH106" s="372">
        <f>IF(XH$19-'様式３（療養者名簿）（⑤の場合）'!$BJ111+1&lt;=15,IF(XH$19&gt;='様式３（療養者名簿）（⑤の場合）'!$BJ111,IF(XH$19&lt;='様式３（療養者名簿）（⑤の場合）'!$BK111,1,0),0),0)</f>
        <v>0</v>
      </c>
      <c r="XI106" s="372">
        <f>IF(XI$19-'様式３（療養者名簿）（⑤の場合）'!$BJ111+1&lt;=15,IF(XI$19&gt;='様式３（療養者名簿）（⑤の場合）'!$BJ111,IF(XI$19&lt;='様式３（療養者名簿）（⑤の場合）'!$BK111,1,0),0),0)</f>
        <v>0</v>
      </c>
      <c r="XJ106" s="372">
        <f>IF(XJ$19-'様式３（療養者名簿）（⑤の場合）'!$BJ111+1&lt;=15,IF(XJ$19&gt;='様式３（療養者名簿）（⑤の場合）'!$BJ111,IF(XJ$19&lt;='様式３（療養者名簿）（⑤の場合）'!$BK111,1,0),0),0)</f>
        <v>0</v>
      </c>
      <c r="XK106" s="372">
        <f>IF(XK$19-'様式３（療養者名簿）（⑤の場合）'!$BJ111+1&lt;=15,IF(XK$19&gt;='様式３（療養者名簿）（⑤の場合）'!$BJ111,IF(XK$19&lt;='様式３（療養者名簿）（⑤の場合）'!$BK111,1,0),0),0)</f>
        <v>0</v>
      </c>
      <c r="XL106" s="372">
        <f>IF(XL$19-'様式３（療養者名簿）（⑤の場合）'!$BJ111+1&lt;=15,IF(XL$19&gt;='様式３（療養者名簿）（⑤の場合）'!$BJ111,IF(XL$19&lt;='様式３（療養者名簿）（⑤の場合）'!$BK111,1,0),0),0)</f>
        <v>0</v>
      </c>
      <c r="XM106" s="372">
        <f>IF(XM$19-'様式３（療養者名簿）（⑤の場合）'!$BJ111+1&lt;=15,IF(XM$19&gt;='様式３（療養者名簿）（⑤の場合）'!$BJ111,IF(XM$19&lt;='様式３（療養者名簿）（⑤の場合）'!$BK111,1,0),0),0)</f>
        <v>0</v>
      </c>
      <c r="XN106" s="372">
        <f>IF(XN$19-'様式３（療養者名簿）（⑤の場合）'!$BJ111+1&lt;=15,IF(XN$19&gt;='様式３（療養者名簿）（⑤の場合）'!$BJ111,IF(XN$19&lt;='様式３（療養者名簿）（⑤の場合）'!$BK111,1,0),0),0)</f>
        <v>0</v>
      </c>
      <c r="XO106" s="372">
        <f>IF(XO$19-'様式３（療養者名簿）（⑤の場合）'!$BJ111+1&lt;=15,IF(XO$19&gt;='様式３（療養者名簿）（⑤の場合）'!$BJ111,IF(XO$19&lt;='様式３（療養者名簿）（⑤の場合）'!$BK111,1,0),0),0)</f>
        <v>0</v>
      </c>
      <c r="XP106" s="372">
        <f>IF(XP$19-'様式３（療養者名簿）（⑤の場合）'!$BJ111+1&lt;=15,IF(XP$19&gt;='様式３（療養者名簿）（⑤の場合）'!$BJ111,IF(XP$19&lt;='様式３（療養者名簿）（⑤の場合）'!$BK111,1,0),0),0)</f>
        <v>0</v>
      </c>
      <c r="XQ106" s="372">
        <f>IF(XQ$19-'様式３（療養者名簿）（⑤の場合）'!$BJ111+1&lt;=15,IF(XQ$19&gt;='様式３（療養者名簿）（⑤の場合）'!$BJ111,IF(XQ$19&lt;='様式３（療養者名簿）（⑤の場合）'!$BK111,1,0),0),0)</f>
        <v>0</v>
      </c>
      <c r="XR106" s="372">
        <f>IF(XR$19-'様式３（療養者名簿）（⑤の場合）'!$BJ111+1&lt;=15,IF(XR$19&gt;='様式３（療養者名簿）（⑤の場合）'!$BJ111,IF(XR$19&lt;='様式３（療養者名簿）（⑤の場合）'!$BK111,1,0),0),0)</f>
        <v>0</v>
      </c>
      <c r="XS106" s="372">
        <f>IF(XS$19-'様式３（療養者名簿）（⑤の場合）'!$BJ111+1&lt;=15,IF(XS$19&gt;='様式３（療養者名簿）（⑤の場合）'!$BJ111,IF(XS$19&lt;='様式３（療養者名簿）（⑤の場合）'!$BK111,1,0),0),0)</f>
        <v>0</v>
      </c>
      <c r="XT106" s="372">
        <f>IF(XT$19-'様式３（療養者名簿）（⑤の場合）'!$BJ111+1&lt;=15,IF(XT$19&gt;='様式３（療養者名簿）（⑤の場合）'!$BJ111,IF(XT$19&lt;='様式３（療養者名簿）（⑤の場合）'!$BK111,1,0),0),0)</f>
        <v>0</v>
      </c>
      <c r="XU106" s="372">
        <f>IF(XU$19-'様式３（療養者名簿）（⑤の場合）'!$BJ111+1&lt;=15,IF(XU$19&gt;='様式３（療養者名簿）（⑤の場合）'!$BJ111,IF(XU$19&lt;='様式３（療養者名簿）（⑤の場合）'!$BK111,1,0),0),0)</f>
        <v>0</v>
      </c>
      <c r="XV106" s="372">
        <f>IF(XV$19-'様式３（療養者名簿）（⑤の場合）'!$BJ111+1&lt;=15,IF(XV$19&gt;='様式３（療養者名簿）（⑤の場合）'!$BJ111,IF(XV$19&lt;='様式３（療養者名簿）（⑤の場合）'!$BK111,1,0),0),0)</f>
        <v>0</v>
      </c>
      <c r="XW106" s="372">
        <f>IF(XW$19-'様式３（療養者名簿）（⑤の場合）'!$BJ111+1&lt;=15,IF(XW$19&gt;='様式３（療養者名簿）（⑤の場合）'!$BJ111,IF(XW$19&lt;='様式３（療養者名簿）（⑤の場合）'!$BK111,1,0),0),0)</f>
        <v>0</v>
      </c>
      <c r="XX106" s="372">
        <f>IF(XX$19-'様式３（療養者名簿）（⑤の場合）'!$BJ111+1&lt;=15,IF(XX$19&gt;='様式３（療養者名簿）（⑤の場合）'!$BJ111,IF(XX$19&lt;='様式３（療養者名簿）（⑤の場合）'!$BK111,1,0),0),0)</f>
        <v>0</v>
      </c>
      <c r="XY106" s="372">
        <f>IF(XY$19-'様式３（療養者名簿）（⑤の場合）'!$BJ111+1&lt;=15,IF(XY$19&gt;='様式３（療養者名簿）（⑤の場合）'!$BJ111,IF(XY$19&lt;='様式３（療養者名簿）（⑤の場合）'!$BK111,1,0),0),0)</f>
        <v>0</v>
      </c>
      <c r="XZ106" s="372">
        <f>IF(XZ$19-'様式３（療養者名簿）（⑤の場合）'!$BJ111+1&lt;=15,IF(XZ$19&gt;='様式３（療養者名簿）（⑤の場合）'!$BJ111,IF(XZ$19&lt;='様式３（療養者名簿）（⑤の場合）'!$BK111,1,0),0),0)</f>
        <v>0</v>
      </c>
      <c r="YA106" s="372">
        <f>IF(YA$19-'様式３（療養者名簿）（⑤の場合）'!$BJ111+1&lt;=15,IF(YA$19&gt;='様式３（療養者名簿）（⑤の場合）'!$BJ111,IF(YA$19&lt;='様式３（療養者名簿）（⑤の場合）'!$BK111,1,0),0),0)</f>
        <v>0</v>
      </c>
      <c r="YB106" s="372">
        <f>IF(YB$19-'様式３（療養者名簿）（⑤の場合）'!$BJ111+1&lt;=15,IF(YB$19&gt;='様式３（療養者名簿）（⑤の場合）'!$BJ111,IF(YB$19&lt;='様式３（療養者名簿）（⑤の場合）'!$BK111,1,0),0),0)</f>
        <v>0</v>
      </c>
      <c r="YC106" s="372">
        <f>IF(YC$19-'様式３（療養者名簿）（⑤の場合）'!$BJ111+1&lt;=15,IF(YC$19&gt;='様式３（療養者名簿）（⑤の場合）'!$BJ111,IF(YC$19&lt;='様式３（療養者名簿）（⑤の場合）'!$BK111,1,0),0),0)</f>
        <v>0</v>
      </c>
      <c r="YD106" s="372">
        <f>IF(YD$19-'様式３（療養者名簿）（⑤の場合）'!$BJ111+1&lt;=15,IF(YD$19&gt;='様式３（療養者名簿）（⑤の場合）'!$BJ111,IF(YD$19&lt;='様式３（療養者名簿）（⑤の場合）'!$BK111,1,0),0),0)</f>
        <v>0</v>
      </c>
      <c r="YE106" s="372">
        <f>IF(YE$19-'様式３（療養者名簿）（⑤の場合）'!$BJ111+1&lt;=15,IF(YE$19&gt;='様式３（療養者名簿）（⑤の場合）'!$BJ111,IF(YE$19&lt;='様式３（療養者名簿）（⑤の場合）'!$BK111,1,0),0),0)</f>
        <v>0</v>
      </c>
      <c r="YF106" s="372">
        <f>IF(YF$19-'様式３（療養者名簿）（⑤の場合）'!$BJ111+1&lt;=15,IF(YF$19&gt;='様式３（療養者名簿）（⑤の場合）'!$BJ111,IF(YF$19&lt;='様式３（療養者名簿）（⑤の場合）'!$BK111,1,0),0),0)</f>
        <v>0</v>
      </c>
      <c r="YG106" s="372">
        <f>IF(YG$19-'様式３（療養者名簿）（⑤の場合）'!$BJ111+1&lt;=15,IF(YG$19&gt;='様式３（療養者名簿）（⑤の場合）'!$BJ111,IF(YG$19&lt;='様式３（療養者名簿）（⑤の場合）'!$BK111,1,0),0),0)</f>
        <v>0</v>
      </c>
      <c r="YH106" s="372">
        <f>IF(YH$19-'様式３（療養者名簿）（⑤の場合）'!$BJ111+1&lt;=15,IF(YH$19&gt;='様式３（療養者名簿）（⑤の場合）'!$BJ111,IF(YH$19&lt;='様式３（療養者名簿）（⑤の場合）'!$BK111,1,0),0),0)</f>
        <v>0</v>
      </c>
      <c r="YI106" s="372">
        <f>IF(YI$19-'様式３（療養者名簿）（⑤の場合）'!$BJ111+1&lt;=15,IF(YI$19&gt;='様式３（療養者名簿）（⑤の場合）'!$BJ111,IF(YI$19&lt;='様式３（療養者名簿）（⑤の場合）'!$BK111,1,0),0),0)</f>
        <v>0</v>
      </c>
      <c r="YJ106" s="372">
        <f>IF(YJ$19-'様式３（療養者名簿）（⑤の場合）'!$BJ111+1&lt;=15,IF(YJ$19&gt;='様式３（療養者名簿）（⑤の場合）'!$BJ111,IF(YJ$19&lt;='様式３（療養者名簿）（⑤の場合）'!$BK111,1,0),0),0)</f>
        <v>0</v>
      </c>
      <c r="YK106" s="372">
        <f>IF(YK$19-'様式３（療養者名簿）（⑤の場合）'!$BJ111+1&lt;=15,IF(YK$19&gt;='様式３（療養者名簿）（⑤の場合）'!$BJ111,IF(YK$19&lt;='様式３（療養者名簿）（⑤の場合）'!$BK111,1,0),0),0)</f>
        <v>0</v>
      </c>
      <c r="YL106" s="372">
        <f>IF(YL$19-'様式３（療養者名簿）（⑤の場合）'!$BJ111+1&lt;=15,IF(YL$19&gt;='様式３（療養者名簿）（⑤の場合）'!$BJ111,IF(YL$19&lt;='様式３（療養者名簿）（⑤の場合）'!$BK111,1,0),0),0)</f>
        <v>0</v>
      </c>
      <c r="YM106" s="372">
        <f>IF(YM$19-'様式３（療養者名簿）（⑤の場合）'!$BJ111+1&lt;=15,IF(YM$19&gt;='様式３（療養者名簿）（⑤の場合）'!$BJ111,IF(YM$19&lt;='様式３（療養者名簿）（⑤の場合）'!$BK111,1,0),0),0)</f>
        <v>0</v>
      </c>
      <c r="YN106" s="372">
        <f>IF(YN$19-'様式３（療養者名簿）（⑤の場合）'!$BJ111+1&lt;=15,IF(YN$19&gt;='様式３（療養者名簿）（⑤の場合）'!$BJ111,IF(YN$19&lt;='様式３（療養者名簿）（⑤の場合）'!$BK111,1,0),0),0)</f>
        <v>0</v>
      </c>
      <c r="YO106" s="372">
        <f>IF(YO$19-'様式３（療養者名簿）（⑤の場合）'!$BJ111+1&lt;=15,IF(YO$19&gt;='様式３（療養者名簿）（⑤の場合）'!$BJ111,IF(YO$19&lt;='様式３（療養者名簿）（⑤の場合）'!$BK111,1,0),0),0)</f>
        <v>0</v>
      </c>
      <c r="YP106" s="372">
        <f>IF(YP$19-'様式３（療養者名簿）（⑤の場合）'!$BJ111+1&lt;=15,IF(YP$19&gt;='様式３（療養者名簿）（⑤の場合）'!$BJ111,IF(YP$19&lt;='様式３（療養者名簿）（⑤の場合）'!$BK111,1,0),0),0)</f>
        <v>0</v>
      </c>
      <c r="YQ106" s="372">
        <f>IF(YQ$19-'様式３（療養者名簿）（⑤の場合）'!$BJ111+1&lt;=15,IF(YQ$19&gt;='様式３（療養者名簿）（⑤の場合）'!$BJ111,IF(YQ$19&lt;='様式３（療養者名簿）（⑤の場合）'!$BK111,1,0),0),0)</f>
        <v>0</v>
      </c>
      <c r="YR106" s="372">
        <f>IF(YR$19-'様式３（療養者名簿）（⑤の場合）'!$BJ111+1&lt;=15,IF(YR$19&gt;='様式３（療養者名簿）（⑤の場合）'!$BJ111,IF(YR$19&lt;='様式３（療養者名簿）（⑤の場合）'!$BK111,1,0),0),0)</f>
        <v>0</v>
      </c>
      <c r="YS106" s="372">
        <f>IF(YS$19-'様式３（療養者名簿）（⑤の場合）'!$BJ111+1&lt;=15,IF(YS$19&gt;='様式３（療養者名簿）（⑤の場合）'!$BJ111,IF(YS$19&lt;='様式３（療養者名簿）（⑤の場合）'!$BK111,1,0),0),0)</f>
        <v>0</v>
      </c>
      <c r="YT106" s="372">
        <f>IF(YT$19-'様式３（療養者名簿）（⑤の場合）'!$BJ111+1&lt;=15,IF(YT$19&gt;='様式３（療養者名簿）（⑤の場合）'!$BJ111,IF(YT$19&lt;='様式３（療養者名簿）（⑤の場合）'!$BK111,1,0),0),0)</f>
        <v>0</v>
      </c>
      <c r="YU106" s="372">
        <f>IF(YU$19-'様式３（療養者名簿）（⑤の場合）'!$BJ111+1&lt;=15,IF(YU$19&gt;='様式３（療養者名簿）（⑤の場合）'!$BJ111,IF(YU$19&lt;='様式３（療養者名簿）（⑤の場合）'!$BK111,1,0),0),0)</f>
        <v>0</v>
      </c>
      <c r="YV106" s="372">
        <f>IF(YV$19-'様式３（療養者名簿）（⑤の場合）'!$BJ111+1&lt;=15,IF(YV$19&gt;='様式３（療養者名簿）（⑤の場合）'!$BJ111,IF(YV$19&lt;='様式３（療養者名簿）（⑤の場合）'!$BK111,1,0),0),0)</f>
        <v>0</v>
      </c>
      <c r="YW106" s="372">
        <f>IF(YW$19-'様式３（療養者名簿）（⑤の場合）'!$BJ111+1&lt;=15,IF(YW$19&gt;='様式３（療養者名簿）（⑤の場合）'!$BJ111,IF(YW$19&lt;='様式３（療養者名簿）（⑤の場合）'!$BK111,1,0),0),0)</f>
        <v>0</v>
      </c>
      <c r="YX106" s="372">
        <f>IF(YX$19-'様式３（療養者名簿）（⑤の場合）'!$BJ111+1&lt;=15,IF(YX$19&gt;='様式３（療養者名簿）（⑤の場合）'!$BJ111,IF(YX$19&lt;='様式３（療養者名簿）（⑤の場合）'!$BK111,1,0),0),0)</f>
        <v>0</v>
      </c>
      <c r="YY106" s="372">
        <f>IF(YY$19-'様式３（療養者名簿）（⑤の場合）'!$BJ111+1&lt;=15,IF(YY$19&gt;='様式３（療養者名簿）（⑤の場合）'!$BJ111,IF(YY$19&lt;='様式３（療養者名簿）（⑤の場合）'!$BK111,1,0),0),0)</f>
        <v>0</v>
      </c>
      <c r="YZ106" s="372">
        <f>IF(YZ$19-'様式３（療養者名簿）（⑤の場合）'!$BJ111+1&lt;=15,IF(YZ$19&gt;='様式３（療養者名簿）（⑤の場合）'!$BJ111,IF(YZ$19&lt;='様式３（療養者名簿）（⑤の場合）'!$BK111,1,0),0),0)</f>
        <v>0</v>
      </c>
      <c r="ZA106" s="372">
        <f>IF(ZA$19-'様式３（療養者名簿）（⑤の場合）'!$BJ111+1&lt;=15,IF(ZA$19&gt;='様式３（療養者名簿）（⑤の場合）'!$BJ111,IF(ZA$19&lt;='様式３（療養者名簿）（⑤の場合）'!$BK111,1,0),0),0)</f>
        <v>0</v>
      </c>
      <c r="ZB106" s="372">
        <f>IF(ZB$19-'様式３（療養者名簿）（⑤の場合）'!$BJ111+1&lt;=15,IF(ZB$19&gt;='様式３（療養者名簿）（⑤の場合）'!$BJ111,IF(ZB$19&lt;='様式３（療養者名簿）（⑤の場合）'!$BK111,1,0),0),0)</f>
        <v>0</v>
      </c>
      <c r="ZC106" s="372">
        <f>IF(ZC$19-'様式３（療養者名簿）（⑤の場合）'!$BJ111+1&lt;=15,IF(ZC$19&gt;='様式３（療養者名簿）（⑤の場合）'!$BJ111,IF(ZC$19&lt;='様式３（療養者名簿）（⑤の場合）'!$BK111,1,0),0),0)</f>
        <v>0</v>
      </c>
      <c r="ZD106" s="372">
        <f>IF(ZD$19-'様式３（療養者名簿）（⑤の場合）'!$BJ111+1&lt;=15,IF(ZD$19&gt;='様式３（療養者名簿）（⑤の場合）'!$BJ111,IF(ZD$19&lt;='様式３（療養者名簿）（⑤の場合）'!$BK111,1,0),0),0)</f>
        <v>0</v>
      </c>
      <c r="ZE106" s="372">
        <f>IF(ZE$19-'様式３（療養者名簿）（⑤の場合）'!$BJ111+1&lt;=15,IF(ZE$19&gt;='様式３（療養者名簿）（⑤の場合）'!$BJ111,IF(ZE$19&lt;='様式３（療養者名簿）（⑤の場合）'!$BK111,1,0),0),0)</f>
        <v>0</v>
      </c>
      <c r="ZF106" s="372">
        <f>IF(ZF$19-'様式３（療養者名簿）（⑤の場合）'!$BJ111+1&lt;=15,IF(ZF$19&gt;='様式３（療養者名簿）（⑤の場合）'!$BJ111,IF(ZF$19&lt;='様式３（療養者名簿）（⑤の場合）'!$BK111,1,0),0),0)</f>
        <v>0</v>
      </c>
      <c r="ZG106" s="372">
        <f>IF(ZG$19-'様式３（療養者名簿）（⑤の場合）'!$BJ111+1&lt;=15,IF(ZG$19&gt;='様式３（療養者名簿）（⑤の場合）'!$BJ111,IF(ZG$19&lt;='様式３（療養者名簿）（⑤の場合）'!$BK111,1,0),0),0)</f>
        <v>0</v>
      </c>
      <c r="ZH106" s="372">
        <f>IF(ZH$19-'様式３（療養者名簿）（⑤の場合）'!$BJ111+1&lt;=15,IF(ZH$19&gt;='様式３（療養者名簿）（⑤の場合）'!$BJ111,IF(ZH$19&lt;='様式３（療養者名簿）（⑤の場合）'!$BK111,1,0),0),0)</f>
        <v>0</v>
      </c>
      <c r="ZI106" s="372">
        <f>IF(ZI$19-'様式３（療養者名簿）（⑤の場合）'!$BJ111+1&lt;=15,IF(ZI$19&gt;='様式３（療養者名簿）（⑤の場合）'!$BJ111,IF(ZI$19&lt;='様式３（療養者名簿）（⑤の場合）'!$BK111,1,0),0),0)</f>
        <v>0</v>
      </c>
      <c r="ZJ106" s="372">
        <f>IF(ZJ$19-'様式３（療養者名簿）（⑤の場合）'!$BJ111+1&lt;=15,IF(ZJ$19&gt;='様式３（療養者名簿）（⑤の場合）'!$BJ111,IF(ZJ$19&lt;='様式３（療養者名簿）（⑤の場合）'!$BK111,1,0),0),0)</f>
        <v>0</v>
      </c>
      <c r="ZK106" s="372">
        <f>IF(ZK$19-'様式３（療養者名簿）（⑤の場合）'!$BJ111+1&lt;=15,IF(ZK$19&gt;='様式３（療養者名簿）（⑤の場合）'!$BJ111,IF(ZK$19&lt;='様式３（療養者名簿）（⑤の場合）'!$BK111,1,0),0),0)</f>
        <v>0</v>
      </c>
      <c r="ZL106" s="372">
        <f>IF(ZL$19-'様式３（療養者名簿）（⑤の場合）'!$BJ111+1&lt;=15,IF(ZL$19&gt;='様式３（療養者名簿）（⑤の場合）'!$BJ111,IF(ZL$19&lt;='様式３（療養者名簿）（⑤の場合）'!$BK111,1,0),0),0)</f>
        <v>0</v>
      </c>
      <c r="ZM106" s="372">
        <f>IF(ZM$19-'様式３（療養者名簿）（⑤の場合）'!$BJ111+1&lt;=15,IF(ZM$19&gt;='様式３（療養者名簿）（⑤の場合）'!$BJ111,IF(ZM$19&lt;='様式３（療養者名簿）（⑤の場合）'!$BK111,1,0),0),0)</f>
        <v>0</v>
      </c>
      <c r="ZN106" s="372">
        <f>IF(ZN$19-'様式３（療養者名簿）（⑤の場合）'!$BJ111+1&lt;=15,IF(ZN$19&gt;='様式３（療養者名簿）（⑤の場合）'!$BJ111,IF(ZN$19&lt;='様式３（療養者名簿）（⑤の場合）'!$BK111,1,0),0),0)</f>
        <v>0</v>
      </c>
      <c r="ZO106" s="372">
        <f>IF(ZO$19-'様式３（療養者名簿）（⑤の場合）'!$BJ111+1&lt;=15,IF(ZO$19&gt;='様式３（療養者名簿）（⑤の場合）'!$BJ111,IF(ZO$19&lt;='様式３（療養者名簿）（⑤の場合）'!$BK111,1,0),0),0)</f>
        <v>0</v>
      </c>
      <c r="ZP106" s="372">
        <f>IF(ZP$19-'様式３（療養者名簿）（⑤の場合）'!$BJ111+1&lt;=15,IF(ZP$19&gt;='様式３（療養者名簿）（⑤の場合）'!$BJ111,IF(ZP$19&lt;='様式３（療養者名簿）（⑤の場合）'!$BK111,1,0),0),0)</f>
        <v>0</v>
      </c>
      <c r="ZQ106" s="372">
        <f>IF(ZQ$19-'様式３（療養者名簿）（⑤の場合）'!$BJ111+1&lt;=15,IF(ZQ$19&gt;='様式３（療養者名簿）（⑤の場合）'!$BJ111,IF(ZQ$19&lt;='様式３（療養者名簿）（⑤の場合）'!$BK111,1,0),0),0)</f>
        <v>0</v>
      </c>
      <c r="ZR106" s="372">
        <f>IF(ZR$19-'様式３（療養者名簿）（⑤の場合）'!$BJ111+1&lt;=15,IF(ZR$19&gt;='様式３（療養者名簿）（⑤の場合）'!$BJ111,IF(ZR$19&lt;='様式３（療養者名簿）（⑤の場合）'!$BK111,1,0),0),0)</f>
        <v>0</v>
      </c>
      <c r="ZS106" s="372">
        <f>IF(ZS$19-'様式３（療養者名簿）（⑤の場合）'!$BJ111+1&lt;=15,IF(ZS$19&gt;='様式３（療養者名簿）（⑤の場合）'!$BJ111,IF(ZS$19&lt;='様式３（療養者名簿）（⑤の場合）'!$BK111,1,0),0),0)</f>
        <v>0</v>
      </c>
      <c r="ZT106" s="372">
        <f>IF(ZT$19-'様式３（療養者名簿）（⑤の場合）'!$BJ111+1&lt;=15,IF(ZT$19&gt;='様式３（療養者名簿）（⑤の場合）'!$BJ111,IF(ZT$19&lt;='様式３（療養者名簿）（⑤の場合）'!$BK111,1,0),0),0)</f>
        <v>0</v>
      </c>
      <c r="ZU106" s="372">
        <f>IF(ZU$19-'様式３（療養者名簿）（⑤の場合）'!$BJ111+1&lt;=15,IF(ZU$19&gt;='様式３（療養者名簿）（⑤の場合）'!$BJ111,IF(ZU$19&lt;='様式３（療養者名簿）（⑤の場合）'!$BK111,1,0),0),0)</f>
        <v>0</v>
      </c>
      <c r="ZV106" s="372">
        <f>IF(ZV$19-'様式３（療養者名簿）（⑤の場合）'!$BJ111+1&lt;=15,IF(ZV$19&gt;='様式３（療養者名簿）（⑤の場合）'!$BJ111,IF(ZV$19&lt;='様式３（療養者名簿）（⑤の場合）'!$BK111,1,0),0),0)</f>
        <v>0</v>
      </c>
      <c r="ZW106" s="372">
        <f>IF(ZW$19-'様式３（療養者名簿）（⑤の場合）'!$BJ111+1&lt;=15,IF(ZW$19&gt;='様式３（療養者名簿）（⑤の場合）'!$BJ111,IF(ZW$19&lt;='様式３（療養者名簿）（⑤の場合）'!$BK111,1,0),0),0)</f>
        <v>0</v>
      </c>
      <c r="ZX106" s="372">
        <f>IF(ZX$19-'様式３（療養者名簿）（⑤の場合）'!$BJ111+1&lt;=15,IF(ZX$19&gt;='様式３（療養者名簿）（⑤の場合）'!$BJ111,IF(ZX$19&lt;='様式３（療養者名簿）（⑤の場合）'!$BK111,1,0),0),0)</f>
        <v>0</v>
      </c>
      <c r="ZY106" s="372">
        <f>IF(ZY$19-'様式３（療養者名簿）（⑤の場合）'!$BJ111+1&lt;=15,IF(ZY$19&gt;='様式３（療養者名簿）（⑤の場合）'!$BJ111,IF(ZY$19&lt;='様式３（療養者名簿）（⑤の場合）'!$BK111,1,0),0),0)</f>
        <v>0</v>
      </c>
      <c r="ZZ106" s="372">
        <f>IF(ZZ$19-'様式３（療養者名簿）（⑤の場合）'!$BJ111+1&lt;=15,IF(ZZ$19&gt;='様式３（療養者名簿）（⑤の場合）'!$BJ111,IF(ZZ$19&lt;='様式３（療養者名簿）（⑤の場合）'!$BK111,1,0),0),0)</f>
        <v>0</v>
      </c>
      <c r="AAA106" s="372">
        <f>IF(AAA$19-'様式３（療養者名簿）（⑤の場合）'!$BJ111+1&lt;=15,IF(AAA$19&gt;='様式３（療養者名簿）（⑤の場合）'!$BJ111,IF(AAA$19&lt;='様式３（療養者名簿）（⑤の場合）'!$BK111,1,0),0),0)</f>
        <v>0</v>
      </c>
      <c r="AAB106" s="372">
        <f>IF(AAB$19-'様式３（療養者名簿）（⑤の場合）'!$BJ111+1&lt;=15,IF(AAB$19&gt;='様式３（療養者名簿）（⑤の場合）'!$BJ111,IF(AAB$19&lt;='様式３（療養者名簿）（⑤の場合）'!$BK111,1,0),0),0)</f>
        <v>0</v>
      </c>
      <c r="AAC106" s="372">
        <f>IF(AAC$19-'様式３（療養者名簿）（⑤の場合）'!$BJ111+1&lt;=15,IF(AAC$19&gt;='様式３（療養者名簿）（⑤の場合）'!$BJ111,IF(AAC$19&lt;='様式３（療養者名簿）（⑤の場合）'!$BK111,1,0),0),0)</f>
        <v>0</v>
      </c>
      <c r="AAD106" s="372">
        <f>IF(AAD$19-'様式３（療養者名簿）（⑤の場合）'!$BJ111+1&lt;=15,IF(AAD$19&gt;='様式３（療養者名簿）（⑤の場合）'!$BJ111,IF(AAD$19&lt;='様式３（療養者名簿）（⑤の場合）'!$BK111,1,0),0),0)</f>
        <v>0</v>
      </c>
      <c r="AAE106" s="372">
        <f>IF(AAE$19-'様式３（療養者名簿）（⑤の場合）'!$BJ111+1&lt;=15,IF(AAE$19&gt;='様式３（療養者名簿）（⑤の場合）'!$BJ111,IF(AAE$19&lt;='様式３（療養者名簿）（⑤の場合）'!$BK111,1,0),0),0)</f>
        <v>0</v>
      </c>
      <c r="AAF106" s="372">
        <f>IF(AAF$19-'様式３（療養者名簿）（⑤の場合）'!$BJ111+1&lt;=15,IF(AAF$19&gt;='様式３（療養者名簿）（⑤の場合）'!$BJ111,IF(AAF$19&lt;='様式３（療養者名簿）（⑤の場合）'!$BK111,1,0),0),0)</f>
        <v>0</v>
      </c>
      <c r="AAG106" s="372">
        <f>IF(AAG$19-'様式３（療養者名簿）（⑤の場合）'!$BJ111+1&lt;=15,IF(AAG$19&gt;='様式３（療養者名簿）（⑤の場合）'!$BJ111,IF(AAG$19&lt;='様式３（療養者名簿）（⑤の場合）'!$BK111,1,0),0),0)</f>
        <v>0</v>
      </c>
      <c r="AAH106" s="372">
        <f>IF(AAH$19-'様式３（療養者名簿）（⑤の場合）'!$BJ111+1&lt;=15,IF(AAH$19&gt;='様式３（療養者名簿）（⑤の場合）'!$BJ111,IF(AAH$19&lt;='様式３（療養者名簿）（⑤の場合）'!$BK111,1,0),0),0)</f>
        <v>0</v>
      </c>
      <c r="AAI106" s="372">
        <f>IF(AAI$19-'様式３（療養者名簿）（⑤の場合）'!$BJ111+1&lt;=15,IF(AAI$19&gt;='様式３（療養者名簿）（⑤の場合）'!$BJ111,IF(AAI$19&lt;='様式３（療養者名簿）（⑤の場合）'!$BK111,1,0),0),0)</f>
        <v>0</v>
      </c>
      <c r="AAJ106" s="372">
        <f>IF(AAJ$19-'様式３（療養者名簿）（⑤の場合）'!$BJ111+1&lt;=15,IF(AAJ$19&gt;='様式３（療養者名簿）（⑤の場合）'!$BJ111,IF(AAJ$19&lt;='様式３（療養者名簿）（⑤の場合）'!$BK111,1,0),0),0)</f>
        <v>0</v>
      </c>
      <c r="AAK106" s="372">
        <f>IF(AAK$19-'様式３（療養者名簿）（⑤の場合）'!$BJ111+1&lt;=15,IF(AAK$19&gt;='様式３（療養者名簿）（⑤の場合）'!$BJ111,IF(AAK$19&lt;='様式３（療養者名簿）（⑤の場合）'!$BK111,1,0),0),0)</f>
        <v>0</v>
      </c>
      <c r="AAL106" s="372">
        <f>IF(AAL$19-'様式３（療養者名簿）（⑤の場合）'!$BJ111+1&lt;=15,IF(AAL$19&gt;='様式３（療養者名簿）（⑤の場合）'!$BJ111,IF(AAL$19&lt;='様式３（療養者名簿）（⑤の場合）'!$BK111,1,0),0),0)</f>
        <v>0</v>
      </c>
      <c r="AAM106" s="372">
        <f>IF(AAM$19-'様式３（療養者名簿）（⑤の場合）'!$BJ111+1&lt;=15,IF(AAM$19&gt;='様式３（療養者名簿）（⑤の場合）'!$BJ111,IF(AAM$19&lt;='様式３（療養者名簿）（⑤の場合）'!$BK111,1,0),0),0)</f>
        <v>0</v>
      </c>
      <c r="AAN106" s="372">
        <f>IF(AAN$19-'様式３（療養者名簿）（⑤の場合）'!$BJ111+1&lt;=15,IF(AAN$19&gt;='様式３（療養者名簿）（⑤の場合）'!$BJ111,IF(AAN$19&lt;='様式３（療養者名簿）（⑤の場合）'!$BK111,1,0),0),0)</f>
        <v>0</v>
      </c>
      <c r="AAO106" s="372">
        <f>IF(AAO$19-'様式３（療養者名簿）（⑤の場合）'!$BJ111+1&lt;=15,IF(AAO$19&gt;='様式３（療養者名簿）（⑤の場合）'!$BJ111,IF(AAO$19&lt;='様式３（療養者名簿）（⑤の場合）'!$BK111,1,0),0),0)</f>
        <v>0</v>
      </c>
      <c r="AAP106" s="372">
        <f>IF(AAP$19-'様式３（療養者名簿）（⑤の場合）'!$BJ111+1&lt;=15,IF(AAP$19&gt;='様式３（療養者名簿）（⑤の場合）'!$BJ111,IF(AAP$19&lt;='様式３（療養者名簿）（⑤の場合）'!$BK111,1,0),0),0)</f>
        <v>0</v>
      </c>
      <c r="AAQ106" s="372">
        <f>IF(AAQ$19-'様式３（療養者名簿）（⑤の場合）'!$BJ111+1&lt;=15,IF(AAQ$19&gt;='様式３（療養者名簿）（⑤の場合）'!$BJ111,IF(AAQ$19&lt;='様式３（療養者名簿）（⑤の場合）'!$BK111,1,0),0),0)</f>
        <v>0</v>
      </c>
      <c r="AAR106" s="372">
        <f>IF(AAR$19-'様式３（療養者名簿）（⑤の場合）'!$BJ111+1&lt;=15,IF(AAR$19&gt;='様式３（療養者名簿）（⑤の場合）'!$BJ111,IF(AAR$19&lt;='様式３（療養者名簿）（⑤の場合）'!$BK111,1,0),0),0)</f>
        <v>0</v>
      </c>
      <c r="AAS106" s="372">
        <f>IF(AAS$19-'様式３（療養者名簿）（⑤の場合）'!$BJ111+1&lt;=15,IF(AAS$19&gt;='様式３（療養者名簿）（⑤の場合）'!$BJ111,IF(AAS$19&lt;='様式３（療養者名簿）（⑤の場合）'!$BK111,1,0),0),0)</f>
        <v>0</v>
      </c>
      <c r="AAT106" s="372">
        <f>IF(AAT$19-'様式３（療養者名簿）（⑤の場合）'!$BJ111+1&lt;=15,IF(AAT$19&gt;='様式３（療養者名簿）（⑤の場合）'!$BJ111,IF(AAT$19&lt;='様式３（療養者名簿）（⑤の場合）'!$BK111,1,0),0),0)</f>
        <v>0</v>
      </c>
      <c r="AAU106" s="372">
        <f>IF(AAU$19-'様式３（療養者名簿）（⑤の場合）'!$BJ111+1&lt;=15,IF(AAU$19&gt;='様式３（療養者名簿）（⑤の場合）'!$BJ111,IF(AAU$19&lt;='様式３（療養者名簿）（⑤の場合）'!$BK111,1,0),0),0)</f>
        <v>0</v>
      </c>
      <c r="AAV106" s="372">
        <f>IF(AAV$19-'様式３（療養者名簿）（⑤の場合）'!$BJ111+1&lt;=15,IF(AAV$19&gt;='様式３（療養者名簿）（⑤の場合）'!$BJ111,IF(AAV$19&lt;='様式３（療養者名簿）（⑤の場合）'!$BK111,1,0),0),0)</f>
        <v>0</v>
      </c>
      <c r="AAW106" s="372">
        <f>IF(AAW$19-'様式３（療養者名簿）（⑤の場合）'!$BJ111+1&lt;=15,IF(AAW$19&gt;='様式３（療養者名簿）（⑤の場合）'!$BJ111,IF(AAW$19&lt;='様式３（療養者名簿）（⑤の場合）'!$BK111,1,0),0),0)</f>
        <v>0</v>
      </c>
      <c r="AAX106" s="372">
        <f>IF(AAX$19-'様式３（療養者名簿）（⑤の場合）'!$BJ111+1&lt;=15,IF(AAX$19&gt;='様式３（療養者名簿）（⑤の場合）'!$BJ111,IF(AAX$19&lt;='様式３（療養者名簿）（⑤の場合）'!$BK111,1,0),0),0)</f>
        <v>0</v>
      </c>
      <c r="AAY106" s="372">
        <f>IF(AAY$19-'様式３（療養者名簿）（⑤の場合）'!$BJ111+1&lt;=15,IF(AAY$19&gt;='様式３（療養者名簿）（⑤の場合）'!$BJ111,IF(AAY$19&lt;='様式３（療養者名簿）（⑤の場合）'!$BK111,1,0),0),0)</f>
        <v>0</v>
      </c>
      <c r="AAZ106" s="372">
        <f>IF(AAZ$19-'様式３（療養者名簿）（⑤の場合）'!$BJ111+1&lt;=15,IF(AAZ$19&gt;='様式３（療養者名簿）（⑤の場合）'!$BJ111,IF(AAZ$19&lt;='様式３（療養者名簿）（⑤の場合）'!$BK111,1,0),0),0)</f>
        <v>0</v>
      </c>
      <c r="ABA106" s="372">
        <f>IF(ABA$19-'様式３（療養者名簿）（⑤の場合）'!$BJ111+1&lt;=15,IF(ABA$19&gt;='様式３（療養者名簿）（⑤の場合）'!$BJ111,IF(ABA$19&lt;='様式３（療養者名簿）（⑤の場合）'!$BK111,1,0),0),0)</f>
        <v>0</v>
      </c>
      <c r="ABB106" s="372">
        <f>IF(ABB$19-'様式３（療養者名簿）（⑤の場合）'!$BJ111+1&lt;=15,IF(ABB$19&gt;='様式３（療養者名簿）（⑤の場合）'!$BJ111,IF(ABB$19&lt;='様式３（療養者名簿）（⑤の場合）'!$BK111,1,0),0),0)</f>
        <v>0</v>
      </c>
      <c r="ABC106" s="372">
        <f>IF(ABC$19-'様式３（療養者名簿）（⑤の場合）'!$BJ111+1&lt;=15,IF(ABC$19&gt;='様式３（療養者名簿）（⑤の場合）'!$BJ111,IF(ABC$19&lt;='様式３（療養者名簿）（⑤の場合）'!$BK111,1,0),0),0)</f>
        <v>0</v>
      </c>
      <c r="ABD106" s="372">
        <f>IF(ABD$19-'様式３（療養者名簿）（⑤の場合）'!$BJ111+1&lt;=15,IF(ABD$19&gt;='様式３（療養者名簿）（⑤の場合）'!$BJ111,IF(ABD$19&lt;='様式３（療養者名簿）（⑤の場合）'!$BK111,1,0),0),0)</f>
        <v>0</v>
      </c>
    </row>
    <row r="107" spans="1:732" ht="42" customHeight="1">
      <c r="A107" s="250">
        <f>'様式３（療養者名簿）（⑤の場合）'!C112</f>
        <v>0</v>
      </c>
      <c r="B107" s="247">
        <f>IF(B$19-'様式３（療養者名簿）（⑤の場合）'!$BJ112+1&lt;=15,IF(B$19&gt;='様式３（療養者名簿）（⑤の場合）'!$BJ112,IF(B$19&lt;='様式３（療養者名簿）（⑤の場合）'!$BK112,1,0),0),0)</f>
        <v>0</v>
      </c>
      <c r="C107" s="247">
        <f>IF(C$19-'様式３（療養者名簿）（⑤の場合）'!$BJ112+1&lt;=15,IF(C$19&gt;='様式３（療養者名簿）（⑤の場合）'!$BJ112,IF(C$19&lt;='様式３（療養者名簿）（⑤の場合）'!$BK112,1,0),0),0)</f>
        <v>0</v>
      </c>
      <c r="D107" s="247">
        <f>IF(D$19-'様式３（療養者名簿）（⑤の場合）'!$BJ112+1&lt;=15,IF(D$19&gt;='様式３（療養者名簿）（⑤の場合）'!$BJ112,IF(D$19&lt;='様式３（療養者名簿）（⑤の場合）'!$BK112,1,0),0),0)</f>
        <v>0</v>
      </c>
      <c r="E107" s="247">
        <f>IF(E$19-'様式３（療養者名簿）（⑤の場合）'!$BJ112+1&lt;=15,IF(E$19&gt;='様式３（療養者名簿）（⑤の場合）'!$BJ112,IF(E$19&lt;='様式３（療養者名簿）（⑤の場合）'!$BK112,1,0),0),0)</f>
        <v>0</v>
      </c>
      <c r="F107" s="247">
        <f>IF(F$19-'様式３（療養者名簿）（⑤の場合）'!$BJ112+1&lt;=15,IF(F$19&gt;='様式３（療養者名簿）（⑤の場合）'!$BJ112,IF(F$19&lt;='様式３（療養者名簿）（⑤の場合）'!$BK112,1,0),0),0)</f>
        <v>0</v>
      </c>
      <c r="G107" s="247">
        <f>IF(G$19-'様式３（療養者名簿）（⑤の場合）'!$BJ112+1&lt;=15,IF(G$19&gt;='様式３（療養者名簿）（⑤の場合）'!$BJ112,IF(G$19&lt;='様式３（療養者名簿）（⑤の場合）'!$BK112,1,0),0),0)</f>
        <v>0</v>
      </c>
      <c r="H107" s="247">
        <f>IF(H$19-'様式３（療養者名簿）（⑤の場合）'!$BJ112+1&lt;=15,IF(H$19&gt;='様式３（療養者名簿）（⑤の場合）'!$BJ112,IF(H$19&lt;='様式３（療養者名簿）（⑤の場合）'!$BK112,1,0),0),0)</f>
        <v>0</v>
      </c>
      <c r="I107" s="247">
        <f>IF(I$19-'様式３（療養者名簿）（⑤の場合）'!$BJ112+1&lt;=15,IF(I$19&gt;='様式３（療養者名簿）（⑤の場合）'!$BJ112,IF(I$19&lt;='様式３（療養者名簿）（⑤の場合）'!$BK112,1,0),0),0)</f>
        <v>0</v>
      </c>
      <c r="J107" s="247">
        <f>IF(J$19-'様式３（療養者名簿）（⑤の場合）'!$BJ112+1&lt;=15,IF(J$19&gt;='様式３（療養者名簿）（⑤の場合）'!$BJ112,IF(J$19&lt;='様式３（療養者名簿）（⑤の場合）'!$BK112,1,0),0),0)</f>
        <v>0</v>
      </c>
      <c r="K107" s="247">
        <f>IF(K$19-'様式３（療養者名簿）（⑤の場合）'!$BJ112+1&lt;=15,IF(K$19&gt;='様式３（療養者名簿）（⑤の場合）'!$BJ112,IF(K$19&lt;='様式３（療養者名簿）（⑤の場合）'!$BK112,1,0),0),0)</f>
        <v>0</v>
      </c>
      <c r="L107" s="247">
        <f>IF(L$19-'様式３（療養者名簿）（⑤の場合）'!$BJ112+1&lt;=15,IF(L$19&gt;='様式３（療養者名簿）（⑤の場合）'!$BJ112,IF(L$19&lt;='様式３（療養者名簿）（⑤の場合）'!$BK112,1,0),0),0)</f>
        <v>0</v>
      </c>
      <c r="M107" s="247">
        <f>IF(M$19-'様式３（療養者名簿）（⑤の場合）'!$BJ112+1&lt;=15,IF(M$19&gt;='様式３（療養者名簿）（⑤の場合）'!$BJ112,IF(M$19&lt;='様式３（療養者名簿）（⑤の場合）'!$BK112,1,0),0),0)</f>
        <v>0</v>
      </c>
      <c r="N107" s="247">
        <f>IF(N$19-'様式３（療養者名簿）（⑤の場合）'!$BJ112+1&lt;=15,IF(N$19&gt;='様式３（療養者名簿）（⑤の場合）'!$BJ112,IF(N$19&lt;='様式３（療養者名簿）（⑤の場合）'!$BK112,1,0),0),0)</f>
        <v>0</v>
      </c>
      <c r="O107" s="247">
        <f>IF(O$19-'様式３（療養者名簿）（⑤の場合）'!$BJ112+1&lt;=15,IF(O$19&gt;='様式３（療養者名簿）（⑤の場合）'!$BJ112,IF(O$19&lt;='様式３（療養者名簿）（⑤の場合）'!$BK112,1,0),0),0)</f>
        <v>0</v>
      </c>
      <c r="P107" s="247">
        <f>IF(P$19-'様式３（療養者名簿）（⑤の場合）'!$BJ112+1&lt;=15,IF(P$19&gt;='様式３（療養者名簿）（⑤の場合）'!$BJ112,IF(P$19&lt;='様式３（療養者名簿）（⑤の場合）'!$BK112,1,0),0),0)</f>
        <v>0</v>
      </c>
      <c r="Q107" s="247">
        <f>IF(Q$19-'様式３（療養者名簿）（⑤の場合）'!$BJ112+1&lt;=15,IF(Q$19&gt;='様式３（療養者名簿）（⑤の場合）'!$BJ112,IF(Q$19&lt;='様式３（療養者名簿）（⑤の場合）'!$BK112,1,0),0),0)</f>
        <v>0</v>
      </c>
      <c r="R107" s="247">
        <f>IF(R$19-'様式３（療養者名簿）（⑤の場合）'!$BJ112+1&lt;=15,IF(R$19&gt;='様式３（療養者名簿）（⑤の場合）'!$BJ112,IF(R$19&lt;='様式３（療養者名簿）（⑤の場合）'!$BK112,1,0),0),0)</f>
        <v>0</v>
      </c>
      <c r="S107" s="247">
        <f>IF(S$19-'様式３（療養者名簿）（⑤の場合）'!$BJ112+1&lt;=15,IF(S$19&gt;='様式３（療養者名簿）（⑤の場合）'!$BJ112,IF(S$19&lt;='様式３（療養者名簿）（⑤の場合）'!$BK112,1,0),0),0)</f>
        <v>0</v>
      </c>
      <c r="T107" s="247">
        <f>IF(T$19-'様式３（療養者名簿）（⑤の場合）'!$BJ112+1&lt;=15,IF(T$19&gt;='様式３（療養者名簿）（⑤の場合）'!$BJ112,IF(T$19&lt;='様式３（療養者名簿）（⑤の場合）'!$BK112,1,0),0),0)</f>
        <v>0</v>
      </c>
      <c r="U107" s="247">
        <f>IF(U$19-'様式３（療養者名簿）（⑤の場合）'!$BJ112+1&lt;=15,IF(U$19&gt;='様式３（療養者名簿）（⑤の場合）'!$BJ112,IF(U$19&lt;='様式３（療養者名簿）（⑤の場合）'!$BK112,1,0),0),0)</f>
        <v>0</v>
      </c>
      <c r="V107" s="247">
        <f>IF(V$19-'様式３（療養者名簿）（⑤の場合）'!$BJ112+1&lt;=15,IF(V$19&gt;='様式３（療養者名簿）（⑤の場合）'!$BJ112,IF(V$19&lt;='様式３（療養者名簿）（⑤の場合）'!$BK112,1,0),0),0)</f>
        <v>0</v>
      </c>
      <c r="W107" s="247">
        <f>IF(W$19-'様式３（療養者名簿）（⑤の場合）'!$BJ112+1&lt;=15,IF(W$19&gt;='様式３（療養者名簿）（⑤の場合）'!$BJ112,IF(W$19&lt;='様式３（療養者名簿）（⑤の場合）'!$BK112,1,0),0),0)</f>
        <v>0</v>
      </c>
      <c r="X107" s="247">
        <f>IF(X$19-'様式３（療養者名簿）（⑤の場合）'!$BJ112+1&lt;=15,IF(X$19&gt;='様式３（療養者名簿）（⑤の場合）'!$BJ112,IF(X$19&lt;='様式３（療養者名簿）（⑤の場合）'!$BK112,1,0),0),0)</f>
        <v>0</v>
      </c>
      <c r="Y107" s="247">
        <f>IF(Y$19-'様式３（療養者名簿）（⑤の場合）'!$BJ112+1&lt;=15,IF(Y$19&gt;='様式３（療養者名簿）（⑤の場合）'!$BJ112,IF(Y$19&lt;='様式３（療養者名簿）（⑤の場合）'!$BK112,1,0),0),0)</f>
        <v>0</v>
      </c>
      <c r="Z107" s="247">
        <f>IF(Z$19-'様式３（療養者名簿）（⑤の場合）'!$BJ112+1&lt;=15,IF(Z$19&gt;='様式３（療養者名簿）（⑤の場合）'!$BJ112,IF(Z$19&lt;='様式３（療養者名簿）（⑤の場合）'!$BK112,1,0),0),0)</f>
        <v>0</v>
      </c>
      <c r="AA107" s="247">
        <f>IF(AA$19-'様式３（療養者名簿）（⑤の場合）'!$BJ112+1&lt;=15,IF(AA$19&gt;='様式３（療養者名簿）（⑤の場合）'!$BJ112,IF(AA$19&lt;='様式３（療養者名簿）（⑤の場合）'!$BK112,1,0),0),0)</f>
        <v>0</v>
      </c>
      <c r="AB107" s="247">
        <f>IF(AB$19-'様式３（療養者名簿）（⑤の場合）'!$BJ112+1&lt;=15,IF(AB$19&gt;='様式３（療養者名簿）（⑤の場合）'!$BJ112,IF(AB$19&lt;='様式３（療養者名簿）（⑤の場合）'!$BK112,1,0),0),0)</f>
        <v>0</v>
      </c>
      <c r="AC107" s="247">
        <f>IF(AC$19-'様式３（療養者名簿）（⑤の場合）'!$BJ112+1&lt;=15,IF(AC$19&gt;='様式３（療養者名簿）（⑤の場合）'!$BJ112,IF(AC$19&lt;='様式３（療養者名簿）（⑤の場合）'!$BK112,1,0),0),0)</f>
        <v>0</v>
      </c>
      <c r="AD107" s="247">
        <f>IF(AD$19-'様式３（療養者名簿）（⑤の場合）'!$BJ112+1&lt;=15,IF(AD$19&gt;='様式３（療養者名簿）（⑤の場合）'!$BJ112,IF(AD$19&lt;='様式３（療養者名簿）（⑤の場合）'!$BK112,1,0),0),0)</f>
        <v>0</v>
      </c>
      <c r="AE107" s="247">
        <f>IF(AE$19-'様式３（療養者名簿）（⑤の場合）'!$BJ112+1&lt;=15,IF(AE$19&gt;='様式３（療養者名簿）（⑤の場合）'!$BJ112,IF(AE$19&lt;='様式３（療養者名簿）（⑤の場合）'!$BK112,1,0),0),0)</f>
        <v>0</v>
      </c>
      <c r="AF107" s="247">
        <f>IF(AF$19-'様式３（療養者名簿）（⑤の場合）'!$BJ112+1&lt;=15,IF(AF$19&gt;='様式３（療養者名簿）（⑤の場合）'!$BJ112,IF(AF$19&lt;='様式３（療養者名簿）（⑤の場合）'!$BK112,1,0),0),0)</f>
        <v>0</v>
      </c>
      <c r="AG107" s="247">
        <f>IF(AG$19-'様式３（療養者名簿）（⑤の場合）'!$BJ112+1&lt;=15,IF(AG$19&gt;='様式３（療養者名簿）（⑤の場合）'!$BJ112,IF(AG$19&lt;='様式３（療養者名簿）（⑤の場合）'!$BK112,1,0),0),0)</f>
        <v>0</v>
      </c>
      <c r="AH107" s="247">
        <f>IF(AH$19-'様式３（療養者名簿）（⑤の場合）'!$BJ112+1&lt;=15,IF(AH$19&gt;='様式３（療養者名簿）（⑤の場合）'!$BJ112,IF(AH$19&lt;='様式３（療養者名簿）（⑤の場合）'!$BK112,1,0),0),0)</f>
        <v>0</v>
      </c>
      <c r="AI107" s="247">
        <f>IF(AI$19-'様式３（療養者名簿）（⑤の場合）'!$BJ112+1&lt;=15,IF(AI$19&gt;='様式３（療養者名簿）（⑤の場合）'!$BJ112,IF(AI$19&lt;='様式３（療養者名簿）（⑤の場合）'!$BK112,1,0),0),0)</f>
        <v>0</v>
      </c>
      <c r="AJ107" s="247">
        <f>IF(AJ$19-'様式３（療養者名簿）（⑤の場合）'!$BJ112+1&lt;=15,IF(AJ$19&gt;='様式３（療養者名簿）（⑤の場合）'!$BJ112,IF(AJ$19&lt;='様式３（療養者名簿）（⑤の場合）'!$BK112,1,0),0),0)</f>
        <v>0</v>
      </c>
      <c r="AK107" s="247">
        <f>IF(AK$19-'様式３（療養者名簿）（⑤の場合）'!$BJ112+1&lt;=15,IF(AK$19&gt;='様式３（療養者名簿）（⑤の場合）'!$BJ112,IF(AK$19&lt;='様式３（療養者名簿）（⑤の場合）'!$BK112,1,0),0),0)</f>
        <v>0</v>
      </c>
      <c r="AL107" s="247">
        <f>IF(AL$19-'様式３（療養者名簿）（⑤の場合）'!$BJ112+1&lt;=15,IF(AL$19&gt;='様式３（療養者名簿）（⑤の場合）'!$BJ112,IF(AL$19&lt;='様式３（療養者名簿）（⑤の場合）'!$BK112,1,0),0),0)</f>
        <v>0</v>
      </c>
      <c r="AM107" s="247">
        <f>IF(AM$19-'様式３（療養者名簿）（⑤の場合）'!$BJ112+1&lt;=15,IF(AM$19&gt;='様式３（療養者名簿）（⑤の場合）'!$BJ112,IF(AM$19&lt;='様式３（療養者名簿）（⑤の場合）'!$BK112,1,0),0),0)</f>
        <v>0</v>
      </c>
      <c r="AN107" s="247">
        <f>IF(AN$19-'様式３（療養者名簿）（⑤の場合）'!$BJ112+1&lt;=15,IF(AN$19&gt;='様式３（療養者名簿）（⑤の場合）'!$BJ112,IF(AN$19&lt;='様式３（療養者名簿）（⑤の場合）'!$BK112,1,0),0),0)</f>
        <v>0</v>
      </c>
      <c r="AO107" s="247">
        <f>IF(AO$19-'様式３（療養者名簿）（⑤の場合）'!$BJ112+1&lt;=15,IF(AO$19&gt;='様式３（療養者名簿）（⑤の場合）'!$BJ112,IF(AO$19&lt;='様式３（療養者名簿）（⑤の場合）'!$BK112,1,0),0),0)</f>
        <v>0</v>
      </c>
      <c r="AP107" s="247">
        <f>IF(AP$19-'様式３（療養者名簿）（⑤の場合）'!$BJ112+1&lt;=15,IF(AP$19&gt;='様式３（療養者名簿）（⑤の場合）'!$BJ112,IF(AP$19&lt;='様式３（療養者名簿）（⑤の場合）'!$BK112,1,0),0),0)</f>
        <v>0</v>
      </c>
      <c r="AQ107" s="247">
        <f>IF(AQ$19-'様式３（療養者名簿）（⑤の場合）'!$BJ112+1&lt;=15,IF(AQ$19&gt;='様式３（療養者名簿）（⑤の場合）'!$BJ112,IF(AQ$19&lt;='様式３（療養者名簿）（⑤の場合）'!$BK112,1,0),0),0)</f>
        <v>0</v>
      </c>
      <c r="AR107" s="247">
        <f>IF(AR$19-'様式３（療養者名簿）（⑤の場合）'!$BJ112+1&lt;=15,IF(AR$19&gt;='様式３（療養者名簿）（⑤の場合）'!$BJ112,IF(AR$19&lt;='様式３（療養者名簿）（⑤の場合）'!$BK112,1,0),0),0)</f>
        <v>0</v>
      </c>
      <c r="AS107" s="247">
        <f>IF(AS$19-'様式３（療養者名簿）（⑤の場合）'!$BJ112+1&lt;=15,IF(AS$19&gt;='様式３（療養者名簿）（⑤の場合）'!$BJ112,IF(AS$19&lt;='様式３（療養者名簿）（⑤の場合）'!$BK112,1,0),0),0)</f>
        <v>0</v>
      </c>
      <c r="AT107" s="247">
        <f>IF(AT$19-'様式３（療養者名簿）（⑤の場合）'!$BJ112+1&lt;=15,IF(AT$19&gt;='様式３（療養者名簿）（⑤の場合）'!$BJ112,IF(AT$19&lt;='様式３（療養者名簿）（⑤の場合）'!$BK112,1,0),0),0)</f>
        <v>0</v>
      </c>
      <c r="AU107" s="247">
        <f>IF(AU$19-'様式３（療養者名簿）（⑤の場合）'!$BJ112+1&lt;=15,IF(AU$19&gt;='様式３（療養者名簿）（⑤の場合）'!$BJ112,IF(AU$19&lt;='様式３（療養者名簿）（⑤の場合）'!$BK112,1,0),0),0)</f>
        <v>0</v>
      </c>
      <c r="AV107" s="247">
        <f>IF(AV$19-'様式３（療養者名簿）（⑤の場合）'!$BJ112+1&lt;=15,IF(AV$19&gt;='様式３（療養者名簿）（⑤の場合）'!$BJ112,IF(AV$19&lt;='様式３（療養者名簿）（⑤の場合）'!$BK112,1,0),0),0)</f>
        <v>0</v>
      </c>
      <c r="AW107" s="247">
        <f>IF(AW$19-'様式３（療養者名簿）（⑤の場合）'!$BJ112+1&lt;=15,IF(AW$19&gt;='様式３（療養者名簿）（⑤の場合）'!$BJ112,IF(AW$19&lt;='様式３（療養者名簿）（⑤の場合）'!$BK112,1,0),0),0)</f>
        <v>0</v>
      </c>
      <c r="AX107" s="247">
        <f>IF(AX$19-'様式３（療養者名簿）（⑤の場合）'!$BJ112+1&lt;=15,IF(AX$19&gt;='様式３（療養者名簿）（⑤の場合）'!$BJ112,IF(AX$19&lt;='様式３（療養者名簿）（⑤の場合）'!$BK112,1,0),0),0)</f>
        <v>0</v>
      </c>
      <c r="AY107" s="247">
        <f>IF(AY$19-'様式３（療養者名簿）（⑤の場合）'!$BJ112+1&lt;=15,IF(AY$19&gt;='様式３（療養者名簿）（⑤の場合）'!$BJ112,IF(AY$19&lt;='様式３（療養者名簿）（⑤の場合）'!$BK112,1,0),0),0)</f>
        <v>0</v>
      </c>
      <c r="AZ107" s="247">
        <f>IF(AZ$19-'様式３（療養者名簿）（⑤の場合）'!$BJ112+1&lt;=15,IF(AZ$19&gt;='様式３（療養者名簿）（⑤の場合）'!$BJ112,IF(AZ$19&lt;='様式３（療養者名簿）（⑤の場合）'!$BK112,1,0),0),0)</f>
        <v>0</v>
      </c>
      <c r="BA107" s="247">
        <f>IF(BA$19-'様式３（療養者名簿）（⑤の場合）'!$BJ112+1&lt;=15,IF(BA$19&gt;='様式３（療養者名簿）（⑤の場合）'!$BJ112,IF(BA$19&lt;='様式３（療養者名簿）（⑤の場合）'!$BK112,1,0),0),0)</f>
        <v>0</v>
      </c>
      <c r="BB107" s="247">
        <f>IF(BB$19-'様式３（療養者名簿）（⑤の場合）'!$BJ112+1&lt;=15,IF(BB$19&gt;='様式３（療養者名簿）（⑤の場合）'!$BJ112,IF(BB$19&lt;='様式３（療養者名簿）（⑤の場合）'!$BK112,1,0),0),0)</f>
        <v>0</v>
      </c>
      <c r="BC107" s="247">
        <f>IF(BC$19-'様式３（療養者名簿）（⑤の場合）'!$BJ112+1&lt;=15,IF(BC$19&gt;='様式３（療養者名簿）（⑤の場合）'!$BJ112,IF(BC$19&lt;='様式３（療養者名簿）（⑤の場合）'!$BK112,1,0),0),0)</f>
        <v>0</v>
      </c>
      <c r="BD107" s="247">
        <f>IF(BD$19-'様式３（療養者名簿）（⑤の場合）'!$BJ112+1&lt;=15,IF(BD$19&gt;='様式３（療養者名簿）（⑤の場合）'!$BJ112,IF(BD$19&lt;='様式３（療養者名簿）（⑤の場合）'!$BK112,1,0),0),0)</f>
        <v>0</v>
      </c>
      <c r="BE107" s="247">
        <f>IF(BE$19-'様式３（療養者名簿）（⑤の場合）'!$BJ112+1&lt;=15,IF(BE$19&gt;='様式３（療養者名簿）（⑤の場合）'!$BJ112,IF(BE$19&lt;='様式３（療養者名簿）（⑤の場合）'!$BK112,1,0),0),0)</f>
        <v>0</v>
      </c>
      <c r="BF107" s="247">
        <f>IF(BF$19-'様式３（療養者名簿）（⑤の場合）'!$BJ112+1&lt;=15,IF(BF$19&gt;='様式３（療養者名簿）（⑤の場合）'!$BJ112,IF(BF$19&lt;='様式３（療養者名簿）（⑤の場合）'!$BK112,1,0),0),0)</f>
        <v>0</v>
      </c>
      <c r="BG107" s="247">
        <f>IF(BG$19-'様式３（療養者名簿）（⑤の場合）'!$BJ112+1&lt;=15,IF(BG$19&gt;='様式３（療養者名簿）（⑤の場合）'!$BJ112,IF(BG$19&lt;='様式３（療養者名簿）（⑤の場合）'!$BK112,1,0),0),0)</f>
        <v>0</v>
      </c>
      <c r="BH107" s="247">
        <f>IF(BH$19-'様式３（療養者名簿）（⑤の場合）'!$BJ112+1&lt;=15,IF(BH$19&gt;='様式３（療養者名簿）（⑤の場合）'!$BJ112,IF(BH$19&lt;='様式３（療養者名簿）（⑤の場合）'!$BK112,1,0),0),0)</f>
        <v>0</v>
      </c>
      <c r="BI107" s="247">
        <f>IF(BI$19-'様式３（療養者名簿）（⑤の場合）'!$BJ112+1&lt;=15,IF(BI$19&gt;='様式３（療養者名簿）（⑤の場合）'!$BJ112,IF(BI$19&lt;='様式３（療養者名簿）（⑤の場合）'!$BK112,1,0),0),0)</f>
        <v>0</v>
      </c>
      <c r="BJ107" s="247">
        <f>IF(BJ$19-'様式３（療養者名簿）（⑤の場合）'!$BJ112+1&lt;=15,IF(BJ$19&gt;='様式３（療養者名簿）（⑤の場合）'!$BJ112,IF(BJ$19&lt;='様式３（療養者名簿）（⑤の場合）'!$BK112,1,0),0),0)</f>
        <v>0</v>
      </c>
      <c r="BK107" s="247">
        <f>IF(BK$19-'様式３（療養者名簿）（⑤の場合）'!$BJ112+1&lt;=15,IF(BK$19&gt;='様式３（療養者名簿）（⑤の場合）'!$BJ112,IF(BK$19&lt;='様式３（療養者名簿）（⑤の場合）'!$BK112,1,0),0),0)</f>
        <v>0</v>
      </c>
      <c r="BL107" s="247">
        <f>IF(BL$19-'様式３（療養者名簿）（⑤の場合）'!$BJ112+1&lt;=15,IF(BL$19&gt;='様式３（療養者名簿）（⑤の場合）'!$BJ112,IF(BL$19&lt;='様式３（療養者名簿）（⑤の場合）'!$BK112,1,0),0),0)</f>
        <v>0</v>
      </c>
      <c r="BM107" s="247">
        <f>IF(BM$19-'様式３（療養者名簿）（⑤の場合）'!$BJ112+1&lt;=15,IF(BM$19&gt;='様式３（療養者名簿）（⑤の場合）'!$BJ112,IF(BM$19&lt;='様式３（療養者名簿）（⑤の場合）'!$BK112,1,0),0),0)</f>
        <v>0</v>
      </c>
      <c r="BN107" s="247">
        <f>IF(BN$19-'様式３（療養者名簿）（⑤の場合）'!$BJ112+1&lt;=15,IF(BN$19&gt;='様式３（療養者名簿）（⑤の場合）'!$BJ112,IF(BN$19&lt;='様式３（療養者名簿）（⑤の場合）'!$BK112,1,0),0),0)</f>
        <v>0</v>
      </c>
      <c r="BO107" s="247">
        <f>IF(BO$19-'様式３（療養者名簿）（⑤の場合）'!$BJ112+1&lt;=15,IF(BO$19&gt;='様式３（療養者名簿）（⑤の場合）'!$BJ112,IF(BO$19&lt;='様式３（療養者名簿）（⑤の場合）'!$BK112,1,0),0),0)</f>
        <v>0</v>
      </c>
      <c r="BP107" s="247">
        <f>IF(BP$19-'様式３（療養者名簿）（⑤の場合）'!$BJ112+1&lt;=15,IF(BP$19&gt;='様式３（療養者名簿）（⑤の場合）'!$BJ112,IF(BP$19&lt;='様式３（療養者名簿）（⑤の場合）'!$BK112,1,0),0),0)</f>
        <v>0</v>
      </c>
      <c r="BQ107" s="247">
        <f>IF(BQ$19-'様式３（療養者名簿）（⑤の場合）'!$BJ112+1&lt;=15,IF(BQ$19&gt;='様式３（療養者名簿）（⑤の場合）'!$BJ112,IF(BQ$19&lt;='様式３（療養者名簿）（⑤の場合）'!$BK112,1,0),0),0)</f>
        <v>0</v>
      </c>
      <c r="BR107" s="247">
        <f>IF(BR$19-'様式３（療養者名簿）（⑤の場合）'!$BJ112+1&lt;=15,IF(BR$19&gt;='様式３（療養者名簿）（⑤の場合）'!$BJ112,IF(BR$19&lt;='様式３（療養者名簿）（⑤の場合）'!$BK112,1,0),0),0)</f>
        <v>0</v>
      </c>
      <c r="BS107" s="247">
        <f>IF(BS$19-'様式３（療養者名簿）（⑤の場合）'!$BJ112+1&lt;=15,IF(BS$19&gt;='様式３（療養者名簿）（⑤の場合）'!$BJ112,IF(BS$19&lt;='様式３（療養者名簿）（⑤の場合）'!$BK112,1,0),0),0)</f>
        <v>0</v>
      </c>
      <c r="BT107" s="247">
        <f>IF(BT$19-'様式３（療養者名簿）（⑤の場合）'!$BJ112+1&lt;=15,IF(BT$19&gt;='様式３（療養者名簿）（⑤の場合）'!$BJ112,IF(BT$19&lt;='様式３（療養者名簿）（⑤の場合）'!$BK112,1,0),0),0)</f>
        <v>0</v>
      </c>
      <c r="BU107" s="247">
        <f>IF(BU$19-'様式３（療養者名簿）（⑤の場合）'!$BJ112+1&lt;=15,IF(BU$19&gt;='様式３（療養者名簿）（⑤の場合）'!$BJ112,IF(BU$19&lt;='様式３（療養者名簿）（⑤の場合）'!$BK112,1,0),0),0)</f>
        <v>0</v>
      </c>
      <c r="BV107" s="247">
        <f>IF(BV$19-'様式３（療養者名簿）（⑤の場合）'!$BJ112+1&lt;=15,IF(BV$19&gt;='様式３（療養者名簿）（⑤の場合）'!$BJ112,IF(BV$19&lt;='様式３（療養者名簿）（⑤の場合）'!$BK112,1,0),0),0)</f>
        <v>0</v>
      </c>
      <c r="BW107" s="247">
        <f>IF(BW$19-'様式３（療養者名簿）（⑤の場合）'!$BJ112+1&lt;=15,IF(BW$19&gt;='様式３（療養者名簿）（⑤の場合）'!$BJ112,IF(BW$19&lt;='様式３（療養者名簿）（⑤の場合）'!$BK112,1,0),0),0)</f>
        <v>0</v>
      </c>
      <c r="BX107" s="247">
        <f>IF(BX$19-'様式３（療養者名簿）（⑤の場合）'!$BJ112+1&lt;=15,IF(BX$19&gt;='様式３（療養者名簿）（⑤の場合）'!$BJ112,IF(BX$19&lt;='様式３（療養者名簿）（⑤の場合）'!$BK112,1,0),0),0)</f>
        <v>0</v>
      </c>
      <c r="BY107" s="247">
        <f>IF(BY$19-'様式３（療養者名簿）（⑤の場合）'!$BJ112+1&lt;=15,IF(BY$19&gt;='様式３（療養者名簿）（⑤の場合）'!$BJ112,IF(BY$19&lt;='様式３（療養者名簿）（⑤の場合）'!$BK112,1,0),0),0)</f>
        <v>0</v>
      </c>
      <c r="BZ107" s="247">
        <f>IF(BZ$19-'様式３（療養者名簿）（⑤の場合）'!$BJ112+1&lt;=15,IF(BZ$19&gt;='様式３（療養者名簿）（⑤の場合）'!$BJ112,IF(BZ$19&lt;='様式３（療養者名簿）（⑤の場合）'!$BK112,1,0),0),0)</f>
        <v>0</v>
      </c>
      <c r="CA107" s="247">
        <f>IF(CA$19-'様式３（療養者名簿）（⑤の場合）'!$BJ112+1&lt;=15,IF(CA$19&gt;='様式３（療養者名簿）（⑤の場合）'!$BJ112,IF(CA$19&lt;='様式３（療養者名簿）（⑤の場合）'!$BK112,1,0),0),0)</f>
        <v>0</v>
      </c>
      <c r="CB107" s="247">
        <f>IF(CB$19-'様式３（療養者名簿）（⑤の場合）'!$BJ112+1&lt;=15,IF(CB$19&gt;='様式３（療養者名簿）（⑤の場合）'!$BJ112,IF(CB$19&lt;='様式３（療養者名簿）（⑤の場合）'!$BK112,1,0),0),0)</f>
        <v>0</v>
      </c>
      <c r="CC107" s="247">
        <f>IF(CC$19-'様式３（療養者名簿）（⑤の場合）'!$BJ112+1&lt;=15,IF(CC$19&gt;='様式３（療養者名簿）（⑤の場合）'!$BJ112,IF(CC$19&lt;='様式３（療養者名簿）（⑤の場合）'!$BK112,1,0),0),0)</f>
        <v>0</v>
      </c>
      <c r="CD107" s="247">
        <f>IF(CD$19-'様式３（療養者名簿）（⑤の場合）'!$BJ112+1&lt;=15,IF(CD$19&gt;='様式３（療養者名簿）（⑤の場合）'!$BJ112,IF(CD$19&lt;='様式３（療養者名簿）（⑤の場合）'!$BK112,1,0),0),0)</f>
        <v>0</v>
      </c>
      <c r="CE107" s="247">
        <f>IF(CE$19-'様式３（療養者名簿）（⑤の場合）'!$BJ112+1&lt;=15,IF(CE$19&gt;='様式３（療養者名簿）（⑤の場合）'!$BJ112,IF(CE$19&lt;='様式３（療養者名簿）（⑤の場合）'!$BK112,1,0),0),0)</f>
        <v>0</v>
      </c>
      <c r="CF107" s="247">
        <f>IF(CF$19-'様式３（療養者名簿）（⑤の場合）'!$BJ112+1&lt;=15,IF(CF$19&gt;='様式３（療養者名簿）（⑤の場合）'!$BJ112,IF(CF$19&lt;='様式３（療養者名簿）（⑤の場合）'!$BK112,1,0),0),0)</f>
        <v>0</v>
      </c>
      <c r="CG107" s="247">
        <f>IF(CG$19-'様式３（療養者名簿）（⑤の場合）'!$BJ112+1&lt;=15,IF(CG$19&gt;='様式３（療養者名簿）（⑤の場合）'!$BJ112,IF(CG$19&lt;='様式３（療養者名簿）（⑤の場合）'!$BK112,1,0),0),0)</f>
        <v>0</v>
      </c>
      <c r="CH107" s="247">
        <f>IF(CH$19-'様式３（療養者名簿）（⑤の場合）'!$BJ112+1&lt;=15,IF(CH$19&gt;='様式３（療養者名簿）（⑤の場合）'!$BJ112,IF(CH$19&lt;='様式３（療養者名簿）（⑤の場合）'!$BK112,1,0),0),0)</f>
        <v>0</v>
      </c>
      <c r="CI107" s="247">
        <f>IF(CI$19-'様式３（療養者名簿）（⑤の場合）'!$BJ112+1&lt;=15,IF(CI$19&gt;='様式３（療養者名簿）（⑤の場合）'!$BJ112,IF(CI$19&lt;='様式３（療養者名簿）（⑤の場合）'!$BK112,1,0),0),0)</f>
        <v>0</v>
      </c>
      <c r="CJ107" s="247">
        <f>IF(CJ$19-'様式３（療養者名簿）（⑤の場合）'!$BJ112+1&lt;=15,IF(CJ$19&gt;='様式３（療養者名簿）（⑤の場合）'!$BJ112,IF(CJ$19&lt;='様式３（療養者名簿）（⑤の場合）'!$BK112,1,0),0),0)</f>
        <v>0</v>
      </c>
      <c r="CK107" s="247">
        <f>IF(CK$19-'様式３（療養者名簿）（⑤の場合）'!$BJ112+1&lt;=15,IF(CK$19&gt;='様式３（療養者名簿）（⑤の場合）'!$BJ112,IF(CK$19&lt;='様式３（療養者名簿）（⑤の場合）'!$BK112,1,0),0),0)</f>
        <v>0</v>
      </c>
      <c r="CL107" s="247">
        <f>IF(CL$19-'様式３（療養者名簿）（⑤の場合）'!$BJ112+1&lt;=15,IF(CL$19&gt;='様式３（療養者名簿）（⑤の場合）'!$BJ112,IF(CL$19&lt;='様式３（療養者名簿）（⑤の場合）'!$BK112,1,0),0),0)</f>
        <v>0</v>
      </c>
      <c r="CM107" s="247">
        <f>IF(CM$19-'様式３（療養者名簿）（⑤の場合）'!$BJ112+1&lt;=15,IF(CM$19&gt;='様式３（療養者名簿）（⑤の場合）'!$BJ112,IF(CM$19&lt;='様式３（療養者名簿）（⑤の場合）'!$BK112,1,0),0),0)</f>
        <v>0</v>
      </c>
      <c r="CN107" s="247">
        <f>IF(CN$19-'様式３（療養者名簿）（⑤の場合）'!$BJ112+1&lt;=15,IF(CN$19&gt;='様式３（療養者名簿）（⑤の場合）'!$BJ112,IF(CN$19&lt;='様式３（療養者名簿）（⑤の場合）'!$BK112,1,0),0),0)</f>
        <v>0</v>
      </c>
      <c r="CO107" s="247">
        <f>IF(CO$19-'様式３（療養者名簿）（⑤の場合）'!$BJ112+1&lt;=15,IF(CO$19&gt;='様式３（療養者名簿）（⑤の場合）'!$BJ112,IF(CO$19&lt;='様式３（療養者名簿）（⑤の場合）'!$BK112,1,0),0),0)</f>
        <v>0</v>
      </c>
      <c r="CP107" s="247">
        <f>IF(CP$19-'様式３（療養者名簿）（⑤の場合）'!$BJ112+1&lt;=15,IF(CP$19&gt;='様式３（療養者名簿）（⑤の場合）'!$BJ112,IF(CP$19&lt;='様式３（療養者名簿）（⑤の場合）'!$BK112,1,0),0),0)</f>
        <v>0</v>
      </c>
      <c r="CQ107" s="247">
        <f>IF(CQ$19-'様式３（療養者名簿）（⑤の場合）'!$BJ112+1&lt;=15,IF(CQ$19&gt;='様式３（療養者名簿）（⑤の場合）'!$BJ112,IF(CQ$19&lt;='様式３（療養者名簿）（⑤の場合）'!$BK112,1,0),0),0)</f>
        <v>0</v>
      </c>
      <c r="CR107" s="247">
        <f>IF(CR$19-'様式３（療養者名簿）（⑤の場合）'!$BJ112+1&lt;=15,IF(CR$19&gt;='様式３（療養者名簿）（⑤の場合）'!$BJ112,IF(CR$19&lt;='様式３（療養者名簿）（⑤の場合）'!$BK112,1,0),0),0)</f>
        <v>0</v>
      </c>
      <c r="CS107" s="247">
        <f>IF(CS$19-'様式３（療養者名簿）（⑤の場合）'!$BJ112+1&lt;=15,IF(CS$19&gt;='様式３（療養者名簿）（⑤の場合）'!$BJ112,IF(CS$19&lt;='様式３（療養者名簿）（⑤の場合）'!$BK112,1,0),0),0)</f>
        <v>0</v>
      </c>
      <c r="CT107" s="247">
        <f>IF(CT$19-'様式３（療養者名簿）（⑤の場合）'!$BJ112+1&lt;=15,IF(CT$19&gt;='様式３（療養者名簿）（⑤の場合）'!$BJ112,IF(CT$19&lt;='様式３（療養者名簿）（⑤の場合）'!$BK112,1,0),0),0)</f>
        <v>0</v>
      </c>
      <c r="CU107" s="247">
        <f>IF(CU$19-'様式３（療養者名簿）（⑤の場合）'!$BJ112+1&lt;=15,IF(CU$19&gt;='様式３（療養者名簿）（⑤の場合）'!$BJ112,IF(CU$19&lt;='様式３（療養者名簿）（⑤の場合）'!$BK112,1,0),0),0)</f>
        <v>0</v>
      </c>
      <c r="CV107" s="247">
        <f>IF(CV$19-'様式３（療養者名簿）（⑤の場合）'!$BJ112+1&lt;=15,IF(CV$19&gt;='様式３（療養者名簿）（⑤の場合）'!$BJ112,IF(CV$19&lt;='様式３（療養者名簿）（⑤の場合）'!$BK112,1,0),0),0)</f>
        <v>0</v>
      </c>
      <c r="CW107" s="247">
        <f>IF(CW$19-'様式３（療養者名簿）（⑤の場合）'!$BJ112+1&lt;=15,IF(CW$19&gt;='様式３（療養者名簿）（⑤の場合）'!$BJ112,IF(CW$19&lt;='様式３（療養者名簿）（⑤の場合）'!$BK112,1,0),0),0)</f>
        <v>0</v>
      </c>
      <c r="CX107" s="247">
        <f>IF(CX$19-'様式３（療養者名簿）（⑤の場合）'!$BJ112+1&lt;=15,IF(CX$19&gt;='様式３（療養者名簿）（⑤の場合）'!$BJ112,IF(CX$19&lt;='様式３（療養者名簿）（⑤の場合）'!$BK112,1,0),0),0)</f>
        <v>0</v>
      </c>
      <c r="CY107" s="247">
        <f>IF(CY$19-'様式３（療養者名簿）（⑤の場合）'!$BJ112+1&lt;=15,IF(CY$19&gt;='様式３（療養者名簿）（⑤の場合）'!$BJ112,IF(CY$19&lt;='様式３（療養者名簿）（⑤の場合）'!$BK112,1,0),0),0)</f>
        <v>0</v>
      </c>
      <c r="CZ107" s="247">
        <f>IF(CZ$19-'様式３（療養者名簿）（⑤の場合）'!$BJ112+1&lt;=15,IF(CZ$19&gt;='様式３（療養者名簿）（⑤の場合）'!$BJ112,IF(CZ$19&lt;='様式３（療養者名簿）（⑤の場合）'!$BK112,1,0),0),0)</f>
        <v>0</v>
      </c>
      <c r="DA107" s="247">
        <f>IF(DA$19-'様式３（療養者名簿）（⑤の場合）'!$BJ112+1&lt;=15,IF(DA$19&gt;='様式３（療養者名簿）（⑤の場合）'!$BJ112,IF(DA$19&lt;='様式３（療養者名簿）（⑤の場合）'!$BK112,1,0),0),0)</f>
        <v>0</v>
      </c>
      <c r="DB107" s="247">
        <f>IF(DB$19-'様式３（療養者名簿）（⑤の場合）'!$BJ112+1&lt;=15,IF(DB$19&gt;='様式３（療養者名簿）（⑤の場合）'!$BJ112,IF(DB$19&lt;='様式３（療養者名簿）（⑤の場合）'!$BK112,1,0),0),0)</f>
        <v>0</v>
      </c>
      <c r="DC107" s="247">
        <f>IF(DC$19-'様式３（療養者名簿）（⑤の場合）'!$BJ112+1&lt;=15,IF(DC$19&gt;='様式３（療養者名簿）（⑤の場合）'!$BJ112,IF(DC$19&lt;='様式３（療養者名簿）（⑤の場合）'!$BK112,1,0),0),0)</f>
        <v>0</v>
      </c>
      <c r="DD107" s="247">
        <f>IF(DD$19-'様式３（療養者名簿）（⑤の場合）'!$BJ112+1&lt;=15,IF(DD$19&gt;='様式３（療養者名簿）（⑤の場合）'!$BJ112,IF(DD$19&lt;='様式３（療養者名簿）（⑤の場合）'!$BK112,1,0),0),0)</f>
        <v>0</v>
      </c>
      <c r="DE107" s="247">
        <f>IF(DE$19-'様式３（療養者名簿）（⑤の場合）'!$BJ112+1&lt;=15,IF(DE$19&gt;='様式３（療養者名簿）（⑤の場合）'!$BJ112,IF(DE$19&lt;='様式３（療養者名簿）（⑤の場合）'!$BK112,1,0),0),0)</f>
        <v>0</v>
      </c>
      <c r="DF107" s="247">
        <f>IF(DF$19-'様式３（療養者名簿）（⑤の場合）'!$BJ112+1&lt;=15,IF(DF$19&gt;='様式３（療養者名簿）（⑤の場合）'!$BJ112,IF(DF$19&lt;='様式３（療養者名簿）（⑤の場合）'!$BK112,1,0),0),0)</f>
        <v>0</v>
      </c>
      <c r="DG107" s="247">
        <f>IF(DG$19-'様式３（療養者名簿）（⑤の場合）'!$BJ112+1&lt;=15,IF(DG$19&gt;='様式３（療養者名簿）（⑤の場合）'!$BJ112,IF(DG$19&lt;='様式３（療養者名簿）（⑤の場合）'!$BK112,1,0),0),0)</f>
        <v>0</v>
      </c>
      <c r="DH107" s="247">
        <f>IF(DH$19-'様式３（療養者名簿）（⑤の場合）'!$BJ112+1&lt;=15,IF(DH$19&gt;='様式３（療養者名簿）（⑤の場合）'!$BJ112,IF(DH$19&lt;='様式３（療養者名簿）（⑤の場合）'!$BK112,1,0),0),0)</f>
        <v>0</v>
      </c>
      <c r="DI107" s="247">
        <f>IF(DI$19-'様式３（療養者名簿）（⑤の場合）'!$BJ112+1&lt;=15,IF(DI$19&gt;='様式３（療養者名簿）（⑤の場合）'!$BJ112,IF(DI$19&lt;='様式３（療養者名簿）（⑤の場合）'!$BK112,1,0),0),0)</f>
        <v>0</v>
      </c>
      <c r="DJ107" s="247">
        <f>IF(DJ$19-'様式３（療養者名簿）（⑤の場合）'!$BJ112+1&lt;=15,IF(DJ$19&gt;='様式３（療養者名簿）（⑤の場合）'!$BJ112,IF(DJ$19&lt;='様式３（療養者名簿）（⑤の場合）'!$BK112,1,0),0),0)</f>
        <v>0</v>
      </c>
      <c r="DK107" s="247">
        <f>IF(DK$19-'様式３（療養者名簿）（⑤の場合）'!$BJ112+1&lt;=15,IF(DK$19&gt;='様式３（療養者名簿）（⑤の場合）'!$BJ112,IF(DK$19&lt;='様式３（療養者名簿）（⑤の場合）'!$BK112,1,0),0),0)</f>
        <v>0</v>
      </c>
      <c r="DL107" s="247">
        <f>IF(DL$19-'様式３（療養者名簿）（⑤の場合）'!$BJ112+1&lt;=15,IF(DL$19&gt;='様式３（療養者名簿）（⑤の場合）'!$BJ112,IF(DL$19&lt;='様式３（療養者名簿）（⑤の場合）'!$BK112,1,0),0),0)</f>
        <v>0</v>
      </c>
      <c r="DM107" s="247">
        <f>IF(DM$19-'様式３（療養者名簿）（⑤の場合）'!$BJ112+1&lt;=15,IF(DM$19&gt;='様式３（療養者名簿）（⑤の場合）'!$BJ112,IF(DM$19&lt;='様式３（療養者名簿）（⑤の場合）'!$BK112,1,0),0),0)</f>
        <v>0</v>
      </c>
      <c r="DN107" s="247">
        <f>IF(DN$19-'様式３（療養者名簿）（⑤の場合）'!$BJ112+1&lt;=15,IF(DN$19&gt;='様式３（療養者名簿）（⑤の場合）'!$BJ112,IF(DN$19&lt;='様式３（療養者名簿）（⑤の場合）'!$BK112,1,0),0),0)</f>
        <v>0</v>
      </c>
      <c r="DO107" s="247">
        <f>IF(DO$19-'様式３（療養者名簿）（⑤の場合）'!$BJ112+1&lt;=15,IF(DO$19&gt;='様式３（療養者名簿）（⑤の場合）'!$BJ112,IF(DO$19&lt;='様式３（療養者名簿）（⑤の場合）'!$BK112,1,0),0),0)</f>
        <v>0</v>
      </c>
      <c r="DP107" s="247">
        <f>IF(DP$19-'様式３（療養者名簿）（⑤の場合）'!$BJ112+1&lt;=15,IF(DP$19&gt;='様式３（療養者名簿）（⑤の場合）'!$BJ112,IF(DP$19&lt;='様式３（療養者名簿）（⑤の場合）'!$BK112,1,0),0),0)</f>
        <v>0</v>
      </c>
      <c r="DQ107" s="247">
        <f>IF(DQ$19-'様式３（療養者名簿）（⑤の場合）'!$BJ112+1&lt;=15,IF(DQ$19&gt;='様式３（療養者名簿）（⑤の場合）'!$BJ112,IF(DQ$19&lt;='様式３（療養者名簿）（⑤の場合）'!$BK112,1,0),0),0)</f>
        <v>0</v>
      </c>
      <c r="DR107" s="247">
        <f>IF(DR$19-'様式３（療養者名簿）（⑤の場合）'!$BJ112+1&lt;=15,IF(DR$19&gt;='様式３（療養者名簿）（⑤の場合）'!$BJ112,IF(DR$19&lt;='様式３（療養者名簿）（⑤の場合）'!$BK112,1,0),0),0)</f>
        <v>0</v>
      </c>
      <c r="DS107" s="247">
        <f>IF(DS$19-'様式３（療養者名簿）（⑤の場合）'!$BJ112+1&lt;=15,IF(DS$19&gt;='様式３（療養者名簿）（⑤の場合）'!$BJ112,IF(DS$19&lt;='様式３（療養者名簿）（⑤の場合）'!$BK112,1,0),0),0)</f>
        <v>0</v>
      </c>
      <c r="DT107" s="247">
        <f>IF(DT$19-'様式３（療養者名簿）（⑤の場合）'!$BJ112+1&lt;=15,IF(DT$19&gt;='様式３（療養者名簿）（⑤の場合）'!$BJ112,IF(DT$19&lt;='様式３（療養者名簿）（⑤の場合）'!$BK112,1,0),0),0)</f>
        <v>0</v>
      </c>
      <c r="DU107" s="247">
        <f>IF(DU$19-'様式３（療養者名簿）（⑤の場合）'!$BJ112+1&lt;=15,IF(DU$19&gt;='様式３（療養者名簿）（⑤の場合）'!$BJ112,IF(DU$19&lt;='様式３（療養者名簿）（⑤の場合）'!$BK112,1,0),0),0)</f>
        <v>0</v>
      </c>
      <c r="DV107" s="247">
        <f>IF(DV$19-'様式３（療養者名簿）（⑤の場合）'!$BJ112+1&lt;=15,IF(DV$19&gt;='様式３（療養者名簿）（⑤の場合）'!$BJ112,IF(DV$19&lt;='様式３（療養者名簿）（⑤の場合）'!$BK112,1,0),0),0)</f>
        <v>0</v>
      </c>
      <c r="DW107" s="247">
        <f>IF(DW$19-'様式３（療養者名簿）（⑤の場合）'!$BJ112+1&lt;=15,IF(DW$19&gt;='様式３（療養者名簿）（⑤の場合）'!$BJ112,IF(DW$19&lt;='様式３（療養者名簿）（⑤の場合）'!$BK112,1,0),0),0)</f>
        <v>0</v>
      </c>
      <c r="DX107" s="247">
        <f>IF(DX$19-'様式３（療養者名簿）（⑤の場合）'!$BJ112+1&lt;=15,IF(DX$19&gt;='様式３（療養者名簿）（⑤の場合）'!$BJ112,IF(DX$19&lt;='様式３（療養者名簿）（⑤の場合）'!$BK112,1,0),0),0)</f>
        <v>0</v>
      </c>
      <c r="DY107" s="247">
        <f>IF(DY$19-'様式３（療養者名簿）（⑤の場合）'!$BJ112+1&lt;=15,IF(DY$19&gt;='様式３（療養者名簿）（⑤の場合）'!$BJ112,IF(DY$19&lt;='様式３（療養者名簿）（⑤の場合）'!$BK112,1,0),0),0)</f>
        <v>0</v>
      </c>
      <c r="DZ107" s="247">
        <f>IF(DZ$19-'様式３（療養者名簿）（⑤の場合）'!$BJ112+1&lt;=15,IF(DZ$19&gt;='様式３（療養者名簿）（⑤の場合）'!$BJ112,IF(DZ$19&lt;='様式３（療養者名簿）（⑤の場合）'!$BK112,1,0),0),0)</f>
        <v>0</v>
      </c>
      <c r="EA107" s="247">
        <f>IF(EA$19-'様式３（療養者名簿）（⑤の場合）'!$BJ112+1&lt;=15,IF(EA$19&gt;='様式３（療養者名簿）（⑤の場合）'!$BJ112,IF(EA$19&lt;='様式３（療養者名簿）（⑤の場合）'!$BK112,1,0),0),0)</f>
        <v>0</v>
      </c>
      <c r="EB107" s="247">
        <f>IF(EB$19-'様式３（療養者名簿）（⑤の場合）'!$BJ112+1&lt;=15,IF(EB$19&gt;='様式３（療養者名簿）（⑤の場合）'!$BJ112,IF(EB$19&lt;='様式３（療養者名簿）（⑤の場合）'!$BK112,1,0),0),0)</f>
        <v>0</v>
      </c>
      <c r="EC107" s="247">
        <f>IF(EC$19-'様式３（療養者名簿）（⑤の場合）'!$BJ112+1&lt;=15,IF(EC$19&gt;='様式３（療養者名簿）（⑤の場合）'!$BJ112,IF(EC$19&lt;='様式３（療養者名簿）（⑤の場合）'!$BK112,1,0),0),0)</f>
        <v>0</v>
      </c>
      <c r="ED107" s="247">
        <f>IF(ED$19-'様式３（療養者名簿）（⑤の場合）'!$BJ112+1&lt;=15,IF(ED$19&gt;='様式３（療養者名簿）（⑤の場合）'!$BJ112,IF(ED$19&lt;='様式３（療養者名簿）（⑤の場合）'!$BK112,1,0),0),0)</f>
        <v>0</v>
      </c>
      <c r="EE107" s="247">
        <f>IF(EE$19-'様式３（療養者名簿）（⑤の場合）'!$BJ112+1&lt;=15,IF(EE$19&gt;='様式３（療養者名簿）（⑤の場合）'!$BJ112,IF(EE$19&lt;='様式３（療養者名簿）（⑤の場合）'!$BK112,1,0),0),0)</f>
        <v>0</v>
      </c>
      <c r="EF107" s="247">
        <f>IF(EF$19-'様式３（療養者名簿）（⑤の場合）'!$BJ112+1&lt;=15,IF(EF$19&gt;='様式３（療養者名簿）（⑤の場合）'!$BJ112,IF(EF$19&lt;='様式３（療養者名簿）（⑤の場合）'!$BK112,1,0),0),0)</f>
        <v>0</v>
      </c>
      <c r="EG107" s="247">
        <f>IF(EG$19-'様式３（療養者名簿）（⑤の場合）'!$BJ112+1&lt;=15,IF(EG$19&gt;='様式３（療養者名簿）（⑤の場合）'!$BJ112,IF(EG$19&lt;='様式３（療養者名簿）（⑤の場合）'!$BK112,1,0),0),0)</f>
        <v>0</v>
      </c>
      <c r="EH107" s="247">
        <f>IF(EH$19-'様式３（療養者名簿）（⑤の場合）'!$BJ112+1&lt;=15,IF(EH$19&gt;='様式３（療養者名簿）（⑤の場合）'!$BJ112,IF(EH$19&lt;='様式３（療養者名簿）（⑤の場合）'!$BK112,1,0),0),0)</f>
        <v>0</v>
      </c>
      <c r="EI107" s="247">
        <f>IF(EI$19-'様式３（療養者名簿）（⑤の場合）'!$BJ112+1&lt;=15,IF(EI$19&gt;='様式３（療養者名簿）（⑤の場合）'!$BJ112,IF(EI$19&lt;='様式３（療養者名簿）（⑤の場合）'!$BK112,1,0),0),0)</f>
        <v>0</v>
      </c>
      <c r="EJ107" s="247">
        <f>IF(EJ$19-'様式３（療養者名簿）（⑤の場合）'!$BJ112+1&lt;=15,IF(EJ$19&gt;='様式３（療養者名簿）（⑤の場合）'!$BJ112,IF(EJ$19&lt;='様式３（療養者名簿）（⑤の場合）'!$BK112,1,0),0),0)</f>
        <v>0</v>
      </c>
      <c r="EK107" s="247">
        <f>IF(EK$19-'様式３（療養者名簿）（⑤の場合）'!$BJ112+1&lt;=15,IF(EK$19&gt;='様式３（療養者名簿）（⑤の場合）'!$BJ112,IF(EK$19&lt;='様式３（療養者名簿）（⑤の場合）'!$BK112,1,0),0),0)</f>
        <v>0</v>
      </c>
      <c r="EL107" s="247">
        <f>IF(EL$19-'様式３（療養者名簿）（⑤の場合）'!$BJ112+1&lt;=15,IF(EL$19&gt;='様式３（療養者名簿）（⑤の場合）'!$BJ112,IF(EL$19&lt;='様式３（療養者名簿）（⑤の場合）'!$BK112,1,0),0),0)</f>
        <v>0</v>
      </c>
      <c r="EM107" s="247">
        <f>IF(EM$19-'様式３（療養者名簿）（⑤の場合）'!$BJ112+1&lt;=15,IF(EM$19&gt;='様式３（療養者名簿）（⑤の場合）'!$BJ112,IF(EM$19&lt;='様式３（療養者名簿）（⑤の場合）'!$BK112,1,0),0),0)</f>
        <v>0</v>
      </c>
      <c r="EN107" s="247">
        <f>IF(EN$19-'様式３（療養者名簿）（⑤の場合）'!$BJ112+1&lt;=15,IF(EN$19&gt;='様式３（療養者名簿）（⑤の場合）'!$BJ112,IF(EN$19&lt;='様式３（療養者名簿）（⑤の場合）'!$BK112,1,0),0),0)</f>
        <v>0</v>
      </c>
      <c r="EO107" s="247">
        <f>IF(EO$19-'様式３（療養者名簿）（⑤の場合）'!$BJ112+1&lt;=15,IF(EO$19&gt;='様式３（療養者名簿）（⑤の場合）'!$BJ112,IF(EO$19&lt;='様式３（療養者名簿）（⑤の場合）'!$BK112,1,0),0),0)</f>
        <v>0</v>
      </c>
      <c r="EP107" s="247">
        <f>IF(EP$19-'様式３（療養者名簿）（⑤の場合）'!$BJ112+1&lt;=15,IF(EP$19&gt;='様式３（療養者名簿）（⑤の場合）'!$BJ112,IF(EP$19&lt;='様式３（療養者名簿）（⑤の場合）'!$BK112,1,0),0),0)</f>
        <v>0</v>
      </c>
      <c r="EQ107" s="247">
        <f>IF(EQ$19-'様式３（療養者名簿）（⑤の場合）'!$BJ112+1&lt;=15,IF(EQ$19&gt;='様式３（療養者名簿）（⑤の場合）'!$BJ112,IF(EQ$19&lt;='様式３（療養者名簿）（⑤の場合）'!$BK112,1,0),0),0)</f>
        <v>0</v>
      </c>
      <c r="ER107" s="247">
        <f>IF(ER$19-'様式３（療養者名簿）（⑤の場合）'!$BJ112+1&lt;=15,IF(ER$19&gt;='様式３（療養者名簿）（⑤の場合）'!$BJ112,IF(ER$19&lt;='様式３（療養者名簿）（⑤の場合）'!$BK112,1,0),0),0)</f>
        <v>0</v>
      </c>
      <c r="ES107" s="247">
        <f>IF(ES$19-'様式３（療養者名簿）（⑤の場合）'!$BJ112+1&lt;=15,IF(ES$19&gt;='様式３（療養者名簿）（⑤の場合）'!$BJ112,IF(ES$19&lt;='様式３（療養者名簿）（⑤の場合）'!$BK112,1,0),0),0)</f>
        <v>0</v>
      </c>
      <c r="ET107" s="247">
        <f>IF(ET$19-'様式３（療養者名簿）（⑤の場合）'!$BJ112+1&lt;=15,IF(ET$19&gt;='様式３（療養者名簿）（⑤の場合）'!$BJ112,IF(ET$19&lt;='様式３（療養者名簿）（⑤の場合）'!$BK112,1,0),0),0)</f>
        <v>0</v>
      </c>
      <c r="EU107" s="247">
        <f>IF(EU$19-'様式３（療養者名簿）（⑤の場合）'!$BJ112+1&lt;=15,IF(EU$19&gt;='様式３（療養者名簿）（⑤の場合）'!$BJ112,IF(EU$19&lt;='様式３（療養者名簿）（⑤の場合）'!$BK112,1,0),0),0)</f>
        <v>0</v>
      </c>
      <c r="EV107" s="247">
        <f>IF(EV$19-'様式３（療養者名簿）（⑤の場合）'!$BJ112+1&lt;=15,IF(EV$19&gt;='様式３（療養者名簿）（⑤の場合）'!$BJ112,IF(EV$19&lt;='様式３（療養者名簿）（⑤の場合）'!$BK112,1,0),0),0)</f>
        <v>0</v>
      </c>
      <c r="EW107" s="247">
        <f>IF(EW$19-'様式３（療養者名簿）（⑤の場合）'!$BJ112+1&lt;=15,IF(EW$19&gt;='様式３（療養者名簿）（⑤の場合）'!$BJ112,IF(EW$19&lt;='様式３（療養者名簿）（⑤の場合）'!$BK112,1,0),0),0)</f>
        <v>0</v>
      </c>
      <c r="EX107" s="247">
        <f>IF(EX$19-'様式３（療養者名簿）（⑤の場合）'!$BJ112+1&lt;=15,IF(EX$19&gt;='様式３（療養者名簿）（⑤の場合）'!$BJ112,IF(EX$19&lt;='様式３（療養者名簿）（⑤の場合）'!$BK112,1,0),0),0)</f>
        <v>0</v>
      </c>
      <c r="EY107" s="247">
        <f>IF(EY$19-'様式３（療養者名簿）（⑤の場合）'!$BJ112+1&lt;=15,IF(EY$19&gt;='様式３（療養者名簿）（⑤の場合）'!$BJ112,IF(EY$19&lt;='様式３（療養者名簿）（⑤の場合）'!$BK112,1,0),0),0)</f>
        <v>0</v>
      </c>
      <c r="EZ107" s="247">
        <f>IF(EZ$19-'様式３（療養者名簿）（⑤の場合）'!$BJ112+1&lt;=15,IF(EZ$19&gt;='様式３（療養者名簿）（⑤の場合）'!$BJ112,IF(EZ$19&lt;='様式３（療養者名簿）（⑤の場合）'!$BK112,1,0),0),0)</f>
        <v>0</v>
      </c>
      <c r="FA107" s="247">
        <f>IF(FA$19-'様式３（療養者名簿）（⑤の場合）'!$BJ112+1&lt;=15,IF(FA$19&gt;='様式３（療養者名簿）（⑤の場合）'!$BJ112,IF(FA$19&lt;='様式３（療養者名簿）（⑤の場合）'!$BK112,1,0),0),0)</f>
        <v>0</v>
      </c>
      <c r="FB107" s="247">
        <f>IF(FB$19-'様式３（療養者名簿）（⑤の場合）'!$BJ112+1&lt;=15,IF(FB$19&gt;='様式３（療養者名簿）（⑤の場合）'!$BJ112,IF(FB$19&lt;='様式３（療養者名簿）（⑤の場合）'!$BK112,1,0),0),0)</f>
        <v>0</v>
      </c>
      <c r="FC107" s="247">
        <f>IF(FC$19-'様式３（療養者名簿）（⑤の場合）'!$BJ112+1&lt;=15,IF(FC$19&gt;='様式３（療養者名簿）（⑤の場合）'!$BJ112,IF(FC$19&lt;='様式３（療養者名簿）（⑤の場合）'!$BK112,1,0),0),0)</f>
        <v>0</v>
      </c>
      <c r="FD107" s="247">
        <f>IF(FD$19-'様式３（療養者名簿）（⑤の場合）'!$BJ112+1&lt;=15,IF(FD$19&gt;='様式３（療養者名簿）（⑤の場合）'!$BJ112,IF(FD$19&lt;='様式３（療養者名簿）（⑤の場合）'!$BK112,1,0),0),0)</f>
        <v>0</v>
      </c>
      <c r="FE107" s="247">
        <f>IF(FE$19-'様式３（療養者名簿）（⑤の場合）'!$BJ112+1&lt;=15,IF(FE$19&gt;='様式３（療養者名簿）（⑤の場合）'!$BJ112,IF(FE$19&lt;='様式３（療養者名簿）（⑤の場合）'!$BK112,1,0),0),0)</f>
        <v>0</v>
      </c>
      <c r="FF107" s="247">
        <f>IF(FF$19-'様式３（療養者名簿）（⑤の場合）'!$BJ112+1&lt;=15,IF(FF$19&gt;='様式３（療養者名簿）（⑤の場合）'!$BJ112,IF(FF$19&lt;='様式３（療養者名簿）（⑤の場合）'!$BK112,1,0),0),0)</f>
        <v>0</v>
      </c>
      <c r="FG107" s="247">
        <f>IF(FG$19-'様式３（療養者名簿）（⑤の場合）'!$BJ112+1&lt;=15,IF(FG$19&gt;='様式３（療養者名簿）（⑤の場合）'!$BJ112,IF(FG$19&lt;='様式３（療養者名簿）（⑤の場合）'!$BK112,1,0),0),0)</f>
        <v>0</v>
      </c>
      <c r="FH107" s="247">
        <f>IF(FH$19-'様式３（療養者名簿）（⑤の場合）'!$BJ112+1&lt;=15,IF(FH$19&gt;='様式３（療養者名簿）（⑤の場合）'!$BJ112,IF(FH$19&lt;='様式３（療養者名簿）（⑤の場合）'!$BK112,1,0),0),0)</f>
        <v>0</v>
      </c>
      <c r="FI107" s="247">
        <f>IF(FI$19-'様式３（療養者名簿）（⑤の場合）'!$BJ112+1&lt;=15,IF(FI$19&gt;='様式３（療養者名簿）（⑤の場合）'!$BJ112,IF(FI$19&lt;='様式３（療養者名簿）（⑤の場合）'!$BK112,1,0),0),0)</f>
        <v>0</v>
      </c>
      <c r="FJ107" s="247">
        <f>IF(FJ$19-'様式３（療養者名簿）（⑤の場合）'!$BJ112+1&lt;=15,IF(FJ$19&gt;='様式３（療養者名簿）（⑤の場合）'!$BJ112,IF(FJ$19&lt;='様式３（療養者名簿）（⑤の場合）'!$BK112,1,0),0),0)</f>
        <v>0</v>
      </c>
      <c r="FK107" s="247">
        <f>IF(FK$19-'様式３（療養者名簿）（⑤の場合）'!$BJ112+1&lt;=15,IF(FK$19&gt;='様式３（療養者名簿）（⑤の場合）'!$BJ112,IF(FK$19&lt;='様式３（療養者名簿）（⑤の場合）'!$BK112,1,0),0),0)</f>
        <v>0</v>
      </c>
      <c r="FL107" s="247">
        <f>IF(FL$19-'様式３（療養者名簿）（⑤の場合）'!$BJ112+1&lt;=15,IF(FL$19&gt;='様式３（療養者名簿）（⑤の場合）'!$BJ112,IF(FL$19&lt;='様式３（療養者名簿）（⑤の場合）'!$BK112,1,0),0),0)</f>
        <v>0</v>
      </c>
      <c r="FM107" s="247">
        <f>IF(FM$19-'様式３（療養者名簿）（⑤の場合）'!$BJ112+1&lt;=15,IF(FM$19&gt;='様式３（療養者名簿）（⑤の場合）'!$BJ112,IF(FM$19&lt;='様式３（療養者名簿）（⑤の場合）'!$BK112,1,0),0),0)</f>
        <v>0</v>
      </c>
      <c r="FN107" s="247">
        <f>IF(FN$19-'様式３（療養者名簿）（⑤の場合）'!$BJ112+1&lt;=15,IF(FN$19&gt;='様式３（療養者名簿）（⑤の場合）'!$BJ112,IF(FN$19&lt;='様式３（療養者名簿）（⑤の場合）'!$BK112,1,0),0),0)</f>
        <v>0</v>
      </c>
      <c r="FO107" s="247">
        <f>IF(FO$19-'様式３（療養者名簿）（⑤の場合）'!$BJ112+1&lt;=15,IF(FO$19&gt;='様式３（療養者名簿）（⑤の場合）'!$BJ112,IF(FO$19&lt;='様式３（療養者名簿）（⑤の場合）'!$BK112,1,0),0),0)</f>
        <v>0</v>
      </c>
      <c r="FP107" s="247">
        <f>IF(FP$19-'様式３（療養者名簿）（⑤の場合）'!$BJ112+1&lt;=15,IF(FP$19&gt;='様式３（療養者名簿）（⑤の場合）'!$BJ112,IF(FP$19&lt;='様式３（療養者名簿）（⑤の場合）'!$BK112,1,0),0),0)</f>
        <v>0</v>
      </c>
      <c r="FQ107" s="247">
        <f>IF(FQ$19-'様式３（療養者名簿）（⑤の場合）'!$BJ112+1&lt;=15,IF(FQ$19&gt;='様式３（療養者名簿）（⑤の場合）'!$BJ112,IF(FQ$19&lt;='様式３（療養者名簿）（⑤の場合）'!$BK112,1,0),0),0)</f>
        <v>0</v>
      </c>
      <c r="FR107" s="247">
        <f>IF(FR$19-'様式３（療養者名簿）（⑤の場合）'!$BJ112+1&lt;=15,IF(FR$19&gt;='様式３（療養者名簿）（⑤の場合）'!$BJ112,IF(FR$19&lt;='様式３（療養者名簿）（⑤の場合）'!$BK112,1,0),0),0)</f>
        <v>0</v>
      </c>
      <c r="FS107" s="247">
        <f>IF(FS$19-'様式３（療養者名簿）（⑤の場合）'!$BJ112+1&lt;=15,IF(FS$19&gt;='様式３（療養者名簿）（⑤の場合）'!$BJ112,IF(FS$19&lt;='様式３（療養者名簿）（⑤の場合）'!$BK112,1,0),0),0)</f>
        <v>0</v>
      </c>
      <c r="FT107" s="247">
        <f>IF(FT$19-'様式３（療養者名簿）（⑤の場合）'!$BJ112+1&lt;=15,IF(FT$19&gt;='様式３（療養者名簿）（⑤の場合）'!$BJ112,IF(FT$19&lt;='様式３（療養者名簿）（⑤の場合）'!$BK112,1,0),0),0)</f>
        <v>0</v>
      </c>
      <c r="FU107" s="247">
        <f>IF(FU$19-'様式３（療養者名簿）（⑤の場合）'!$BJ112+1&lt;=15,IF(FU$19&gt;='様式３（療養者名簿）（⑤の場合）'!$BJ112,IF(FU$19&lt;='様式３（療養者名簿）（⑤の場合）'!$BK112,1,0),0),0)</f>
        <v>0</v>
      </c>
      <c r="FV107" s="247">
        <f>IF(FV$19-'様式３（療養者名簿）（⑤の場合）'!$BJ112+1&lt;=15,IF(FV$19&gt;='様式３（療養者名簿）（⑤の場合）'!$BJ112,IF(FV$19&lt;='様式３（療養者名簿）（⑤の場合）'!$BK112,1,0),0),0)</f>
        <v>0</v>
      </c>
      <c r="FW107" s="247">
        <f>IF(FW$19-'様式３（療養者名簿）（⑤の場合）'!$BJ112+1&lt;=15,IF(FW$19&gt;='様式３（療養者名簿）（⑤の場合）'!$BJ112,IF(FW$19&lt;='様式３（療養者名簿）（⑤の場合）'!$BK112,1,0),0),0)</f>
        <v>0</v>
      </c>
      <c r="FX107" s="247">
        <f>IF(FX$19-'様式３（療養者名簿）（⑤の場合）'!$BJ112+1&lt;=15,IF(FX$19&gt;='様式３（療養者名簿）（⑤の場合）'!$BJ112,IF(FX$19&lt;='様式３（療養者名簿）（⑤の場合）'!$BK112,1,0),0),0)</f>
        <v>0</v>
      </c>
      <c r="FY107" s="247">
        <f>IF(FY$19-'様式３（療養者名簿）（⑤の場合）'!$BJ112+1&lt;=15,IF(FY$19&gt;='様式３（療養者名簿）（⑤の場合）'!$BJ112,IF(FY$19&lt;='様式３（療養者名簿）（⑤の場合）'!$BK112,1,0),0),0)</f>
        <v>0</v>
      </c>
      <c r="FZ107" s="247">
        <f>IF(FZ$19-'様式３（療養者名簿）（⑤の場合）'!$BJ112+1&lt;=15,IF(FZ$19&gt;='様式３（療養者名簿）（⑤の場合）'!$BJ112,IF(FZ$19&lt;='様式３（療養者名簿）（⑤の場合）'!$BK112,1,0),0),0)</f>
        <v>0</v>
      </c>
      <c r="GA107" s="247">
        <f>IF(GA$19-'様式３（療養者名簿）（⑤の場合）'!$BJ112+1&lt;=15,IF(GA$19&gt;='様式３（療養者名簿）（⑤の場合）'!$BJ112,IF(GA$19&lt;='様式３（療養者名簿）（⑤の場合）'!$BK112,1,0),0),0)</f>
        <v>0</v>
      </c>
      <c r="GB107" s="247">
        <f>IF(GB$19-'様式３（療養者名簿）（⑤の場合）'!$BJ112+1&lt;=15,IF(GB$19&gt;='様式３（療養者名簿）（⑤の場合）'!$BJ112,IF(GB$19&lt;='様式３（療養者名簿）（⑤の場合）'!$BK112,1,0),0),0)</f>
        <v>0</v>
      </c>
      <c r="GC107" s="247">
        <f>IF(GC$19-'様式３（療養者名簿）（⑤の場合）'!$BJ112+1&lt;=15,IF(GC$19&gt;='様式３（療養者名簿）（⑤の場合）'!$BJ112,IF(GC$19&lt;='様式３（療養者名簿）（⑤の場合）'!$BK112,1,0),0),0)</f>
        <v>0</v>
      </c>
      <c r="GD107" s="247">
        <f>IF(GD$19-'様式３（療養者名簿）（⑤の場合）'!$BJ112+1&lt;=15,IF(GD$19&gt;='様式３（療養者名簿）（⑤の場合）'!$BJ112,IF(GD$19&lt;='様式３（療養者名簿）（⑤の場合）'!$BK112,1,0),0),0)</f>
        <v>0</v>
      </c>
      <c r="GE107" s="247">
        <f>IF(GE$19-'様式３（療養者名簿）（⑤の場合）'!$BJ112+1&lt;=15,IF(GE$19&gt;='様式３（療養者名簿）（⑤の場合）'!$BJ112,IF(GE$19&lt;='様式３（療養者名簿）（⑤の場合）'!$BK112,1,0),0),0)</f>
        <v>0</v>
      </c>
      <c r="GF107" s="247">
        <f>IF(GF$19-'様式３（療養者名簿）（⑤の場合）'!$BJ112+1&lt;=15,IF(GF$19&gt;='様式３（療養者名簿）（⑤の場合）'!$BJ112,IF(GF$19&lt;='様式３（療養者名簿）（⑤の場合）'!$BK112,1,0),0),0)</f>
        <v>0</v>
      </c>
      <c r="GG107" s="247">
        <f>IF(GG$19-'様式３（療養者名簿）（⑤の場合）'!$BJ112+1&lt;=15,IF(GG$19&gt;='様式３（療養者名簿）（⑤の場合）'!$BJ112,IF(GG$19&lt;='様式３（療養者名簿）（⑤の場合）'!$BK112,1,0),0),0)</f>
        <v>0</v>
      </c>
      <c r="GH107" s="247">
        <f>IF(GH$19-'様式３（療養者名簿）（⑤の場合）'!$BJ112+1&lt;=15,IF(GH$19&gt;='様式３（療養者名簿）（⑤の場合）'!$BJ112,IF(GH$19&lt;='様式３（療養者名簿）（⑤の場合）'!$BK112,1,0),0),0)</f>
        <v>0</v>
      </c>
      <c r="GI107" s="247">
        <f>IF(GI$19-'様式３（療養者名簿）（⑤の場合）'!$BJ112+1&lt;=15,IF(GI$19&gt;='様式３（療養者名簿）（⑤の場合）'!$BJ112,IF(GI$19&lt;='様式３（療養者名簿）（⑤の場合）'!$BK112,1,0),0),0)</f>
        <v>0</v>
      </c>
      <c r="GJ107" s="247">
        <f>IF(GJ$19-'様式３（療養者名簿）（⑤の場合）'!$BJ112+1&lt;=15,IF(GJ$19&gt;='様式３（療養者名簿）（⑤の場合）'!$BJ112,IF(GJ$19&lt;='様式３（療養者名簿）（⑤の場合）'!$BK112,1,0),0),0)</f>
        <v>0</v>
      </c>
      <c r="GK107" s="247">
        <f>IF(GK$19-'様式３（療養者名簿）（⑤の場合）'!$BJ112+1&lt;=15,IF(GK$19&gt;='様式３（療養者名簿）（⑤の場合）'!$BJ112,IF(GK$19&lt;='様式３（療養者名簿）（⑤の場合）'!$BK112,1,0),0),0)</f>
        <v>0</v>
      </c>
      <c r="GL107" s="247">
        <f>IF(GL$19-'様式３（療養者名簿）（⑤の場合）'!$BJ112+1&lt;=15,IF(GL$19&gt;='様式３（療養者名簿）（⑤の場合）'!$BJ112,IF(GL$19&lt;='様式３（療養者名簿）（⑤の場合）'!$BK112,1,0),0),0)</f>
        <v>0</v>
      </c>
      <c r="GM107" s="247">
        <f>IF(GM$19-'様式３（療養者名簿）（⑤の場合）'!$BJ112+1&lt;=15,IF(GM$19&gt;='様式３（療養者名簿）（⑤の場合）'!$BJ112,IF(GM$19&lt;='様式３（療養者名簿）（⑤の場合）'!$BK112,1,0),0),0)</f>
        <v>0</v>
      </c>
      <c r="GN107" s="247">
        <f>IF(GN$19-'様式３（療養者名簿）（⑤の場合）'!$BJ112+1&lt;=15,IF(GN$19&gt;='様式３（療養者名簿）（⑤の場合）'!$BJ112,IF(GN$19&lt;='様式３（療養者名簿）（⑤の場合）'!$BK112,1,0),0),0)</f>
        <v>0</v>
      </c>
      <c r="GO107" s="247">
        <f>IF(GO$19-'様式３（療養者名簿）（⑤の場合）'!$BJ112+1&lt;=15,IF(GO$19&gt;='様式３（療養者名簿）（⑤の場合）'!$BJ112,IF(GO$19&lt;='様式３（療養者名簿）（⑤の場合）'!$BK112,1,0),0),0)</f>
        <v>0</v>
      </c>
      <c r="GP107" s="247">
        <f>IF(GP$19-'様式３（療養者名簿）（⑤の場合）'!$BJ112+1&lt;=15,IF(GP$19&gt;='様式３（療養者名簿）（⑤の場合）'!$BJ112,IF(GP$19&lt;='様式３（療養者名簿）（⑤の場合）'!$BK112,1,0),0),0)</f>
        <v>0</v>
      </c>
      <c r="GQ107" s="247">
        <f>IF(GQ$19-'様式３（療養者名簿）（⑤の場合）'!$BJ112+1&lt;=15,IF(GQ$19&gt;='様式３（療養者名簿）（⑤の場合）'!$BJ112,IF(GQ$19&lt;='様式３（療養者名簿）（⑤の場合）'!$BK112,1,0),0),0)</f>
        <v>0</v>
      </c>
      <c r="GR107" s="247">
        <f>IF(GR$19-'様式３（療養者名簿）（⑤の場合）'!$BJ112+1&lt;=15,IF(GR$19&gt;='様式３（療養者名簿）（⑤の場合）'!$BJ112,IF(GR$19&lt;='様式３（療養者名簿）（⑤の場合）'!$BK112,1,0),0),0)</f>
        <v>0</v>
      </c>
      <c r="GS107" s="247">
        <f>IF(GS$19-'様式３（療養者名簿）（⑤の場合）'!$BJ112+1&lt;=15,IF(GS$19&gt;='様式３（療養者名簿）（⑤の場合）'!$BJ112,IF(GS$19&lt;='様式３（療養者名簿）（⑤の場合）'!$BK112,1,0),0),0)</f>
        <v>0</v>
      </c>
      <c r="GT107" s="247">
        <f>IF(GT$19-'様式３（療養者名簿）（⑤の場合）'!$BJ112+1&lt;=15,IF(GT$19&gt;='様式３（療養者名簿）（⑤の場合）'!$BJ112,IF(GT$19&lt;='様式３（療養者名簿）（⑤の場合）'!$BK112,1,0),0),0)</f>
        <v>0</v>
      </c>
      <c r="GU107" s="247">
        <f>IF(GU$19-'様式３（療養者名簿）（⑤の場合）'!$BJ112+1&lt;=15,IF(GU$19&gt;='様式３（療養者名簿）（⑤の場合）'!$BJ112,IF(GU$19&lt;='様式３（療養者名簿）（⑤の場合）'!$BK112,1,0),0),0)</f>
        <v>0</v>
      </c>
      <c r="GV107" s="247">
        <f>IF(GV$19-'様式３（療養者名簿）（⑤の場合）'!$BJ112+1&lt;=15,IF(GV$19&gt;='様式３（療養者名簿）（⑤の場合）'!$BJ112,IF(GV$19&lt;='様式３（療養者名簿）（⑤の場合）'!$BK112,1,0),0),0)</f>
        <v>0</v>
      </c>
      <c r="GW107" s="247">
        <f>IF(GW$19-'様式３（療養者名簿）（⑤の場合）'!$BJ112+1&lt;=15,IF(GW$19&gt;='様式３（療養者名簿）（⑤の場合）'!$BJ112,IF(GW$19&lt;='様式３（療養者名簿）（⑤の場合）'!$BK112,1,0),0),0)</f>
        <v>0</v>
      </c>
      <c r="GX107" s="247">
        <f>IF(GX$19-'様式３（療養者名簿）（⑤の場合）'!$BJ112+1&lt;=15,IF(GX$19&gt;='様式３（療養者名簿）（⑤の場合）'!$BJ112,IF(GX$19&lt;='様式３（療養者名簿）（⑤の場合）'!$BK112,1,0),0),0)</f>
        <v>0</v>
      </c>
      <c r="GY107" s="247">
        <f>IF(GY$19-'様式３（療養者名簿）（⑤の場合）'!$BJ112+1&lt;=15,IF(GY$19&gt;='様式３（療養者名簿）（⑤の場合）'!$BJ112,IF(GY$19&lt;='様式３（療養者名簿）（⑤の場合）'!$BK112,1,0),0),0)</f>
        <v>0</v>
      </c>
      <c r="GZ107" s="247">
        <f>IF(GZ$19-'様式３（療養者名簿）（⑤の場合）'!$BJ112+1&lt;=15,IF(GZ$19&gt;='様式３（療養者名簿）（⑤の場合）'!$BJ112,IF(GZ$19&lt;='様式３（療養者名簿）（⑤の場合）'!$BK112,1,0),0),0)</f>
        <v>0</v>
      </c>
      <c r="HA107" s="247">
        <f>IF(HA$19-'様式３（療養者名簿）（⑤の場合）'!$BJ112+1&lt;=15,IF(HA$19&gt;='様式３（療養者名簿）（⑤の場合）'!$BJ112,IF(HA$19&lt;='様式３（療養者名簿）（⑤の場合）'!$BK112,1,0),0),0)</f>
        <v>0</v>
      </c>
      <c r="HB107" s="247">
        <f>IF(HB$19-'様式３（療養者名簿）（⑤の場合）'!$BJ112+1&lt;=15,IF(HB$19&gt;='様式３（療養者名簿）（⑤の場合）'!$BJ112,IF(HB$19&lt;='様式３（療養者名簿）（⑤の場合）'!$BK112,1,0),0),0)</f>
        <v>0</v>
      </c>
      <c r="HC107" s="247">
        <f>IF(HC$19-'様式３（療養者名簿）（⑤の場合）'!$BJ112+1&lt;=15,IF(HC$19&gt;='様式３（療養者名簿）（⑤の場合）'!$BJ112,IF(HC$19&lt;='様式３（療養者名簿）（⑤の場合）'!$BK112,1,0),0),0)</f>
        <v>0</v>
      </c>
      <c r="HD107" s="247">
        <f>IF(HD$19-'様式３（療養者名簿）（⑤の場合）'!$BJ112+1&lt;=15,IF(HD$19&gt;='様式３（療養者名簿）（⑤の場合）'!$BJ112,IF(HD$19&lt;='様式３（療養者名簿）（⑤の場合）'!$BK112,1,0),0),0)</f>
        <v>0</v>
      </c>
      <c r="HE107" s="247">
        <f>IF(HE$19-'様式３（療養者名簿）（⑤の場合）'!$BJ112+1&lt;=15,IF(HE$19&gt;='様式３（療養者名簿）（⑤の場合）'!$BJ112,IF(HE$19&lt;='様式３（療養者名簿）（⑤の場合）'!$BK112,1,0),0),0)</f>
        <v>0</v>
      </c>
      <c r="HF107" s="247">
        <f>IF(HF$19-'様式３（療養者名簿）（⑤の場合）'!$BJ112+1&lt;=15,IF(HF$19&gt;='様式３（療養者名簿）（⑤の場合）'!$BJ112,IF(HF$19&lt;='様式３（療養者名簿）（⑤の場合）'!$BK112,1,0),0),0)</f>
        <v>0</v>
      </c>
      <c r="HG107" s="247">
        <f>IF(HG$19-'様式３（療養者名簿）（⑤の場合）'!$BJ112+1&lt;=15,IF(HG$19&gt;='様式３（療養者名簿）（⑤の場合）'!$BJ112,IF(HG$19&lt;='様式３（療養者名簿）（⑤の場合）'!$BK112,1,0),0),0)</f>
        <v>0</v>
      </c>
      <c r="HH107" s="247">
        <f>IF(HH$19-'様式３（療養者名簿）（⑤の場合）'!$BJ112+1&lt;=15,IF(HH$19&gt;='様式３（療養者名簿）（⑤の場合）'!$BJ112,IF(HH$19&lt;='様式３（療養者名簿）（⑤の場合）'!$BK112,1,0),0),0)</f>
        <v>0</v>
      </c>
      <c r="HI107" s="247">
        <f>IF(HI$19-'様式３（療養者名簿）（⑤の場合）'!$BJ112+1&lt;=15,IF(HI$19&gt;='様式３（療養者名簿）（⑤の場合）'!$BJ112,IF(HI$19&lt;='様式３（療養者名簿）（⑤の場合）'!$BK112,1,0),0),0)</f>
        <v>0</v>
      </c>
      <c r="HJ107" s="247">
        <f>IF(HJ$19-'様式３（療養者名簿）（⑤の場合）'!$BJ112+1&lt;=15,IF(HJ$19&gt;='様式３（療養者名簿）（⑤の場合）'!$BJ112,IF(HJ$19&lt;='様式３（療養者名簿）（⑤の場合）'!$BK112,1,0),0),0)</f>
        <v>0</v>
      </c>
      <c r="HK107" s="247">
        <f>IF(HK$19-'様式３（療養者名簿）（⑤の場合）'!$BJ112+1&lt;=15,IF(HK$19&gt;='様式３（療養者名簿）（⑤の場合）'!$BJ112,IF(HK$19&lt;='様式３（療養者名簿）（⑤の場合）'!$BK112,1,0),0),0)</f>
        <v>0</v>
      </c>
      <c r="HL107" s="247">
        <f>IF(HL$19-'様式３（療養者名簿）（⑤の場合）'!$BJ112+1&lt;=15,IF(HL$19&gt;='様式３（療養者名簿）（⑤の場合）'!$BJ112,IF(HL$19&lt;='様式３（療養者名簿）（⑤の場合）'!$BK112,1,0),0),0)</f>
        <v>0</v>
      </c>
      <c r="HM107" s="247">
        <f>IF(HM$19-'様式３（療養者名簿）（⑤の場合）'!$BJ112+1&lt;=15,IF(HM$19&gt;='様式３（療養者名簿）（⑤の場合）'!$BJ112,IF(HM$19&lt;='様式３（療養者名簿）（⑤の場合）'!$BK112,1,0),0),0)</f>
        <v>0</v>
      </c>
      <c r="HN107" s="247">
        <f>IF(HN$19-'様式３（療養者名簿）（⑤の場合）'!$BJ112+1&lt;=15,IF(HN$19&gt;='様式３（療養者名簿）（⑤の場合）'!$BJ112,IF(HN$19&lt;='様式３（療養者名簿）（⑤の場合）'!$BK112,1,0),0),0)</f>
        <v>0</v>
      </c>
      <c r="HO107" s="247">
        <f>IF(HO$19-'様式３（療養者名簿）（⑤の場合）'!$BJ112+1&lt;=15,IF(HO$19&gt;='様式３（療養者名簿）（⑤の場合）'!$BJ112,IF(HO$19&lt;='様式３（療養者名簿）（⑤の場合）'!$BK112,1,0),0),0)</f>
        <v>0</v>
      </c>
      <c r="HP107" s="247">
        <f>IF(HP$19-'様式３（療養者名簿）（⑤の場合）'!$BJ112+1&lt;=15,IF(HP$19&gt;='様式３（療養者名簿）（⑤の場合）'!$BJ112,IF(HP$19&lt;='様式３（療養者名簿）（⑤の場合）'!$BK112,1,0),0),0)</f>
        <v>0</v>
      </c>
      <c r="HQ107" s="247">
        <f>IF(HQ$19-'様式３（療養者名簿）（⑤の場合）'!$BJ112+1&lt;=15,IF(HQ$19&gt;='様式３（療養者名簿）（⑤の場合）'!$BJ112,IF(HQ$19&lt;='様式３（療養者名簿）（⑤の場合）'!$BK112,1,0),0),0)</f>
        <v>0</v>
      </c>
      <c r="HR107" s="247">
        <f>IF(HR$19-'様式３（療養者名簿）（⑤の場合）'!$BJ112+1&lt;=15,IF(HR$19&gt;='様式３（療養者名簿）（⑤の場合）'!$BJ112,IF(HR$19&lt;='様式３（療養者名簿）（⑤の場合）'!$BK112,1,0),0),0)</f>
        <v>0</v>
      </c>
      <c r="HS107" s="247">
        <f>IF(HS$19-'様式３（療養者名簿）（⑤の場合）'!$BJ112+1&lt;=15,IF(HS$19&gt;='様式３（療養者名簿）（⑤の場合）'!$BJ112,IF(HS$19&lt;='様式３（療養者名簿）（⑤の場合）'!$BK112,1,0),0),0)</f>
        <v>0</v>
      </c>
      <c r="HT107" s="247">
        <f>IF(HT$19-'様式３（療養者名簿）（⑤の場合）'!$BJ112+1&lt;=15,IF(HT$19&gt;='様式３（療養者名簿）（⑤の場合）'!$BJ112,IF(HT$19&lt;='様式３（療養者名簿）（⑤の場合）'!$BK112,1,0),0),0)</f>
        <v>0</v>
      </c>
      <c r="HU107" s="247">
        <f>IF(HU$19-'様式３（療養者名簿）（⑤の場合）'!$BJ112+1&lt;=15,IF(HU$19&gt;='様式３（療養者名簿）（⑤の場合）'!$BJ112,IF(HU$19&lt;='様式３（療養者名簿）（⑤の場合）'!$BK112,1,0),0),0)</f>
        <v>0</v>
      </c>
      <c r="HV107" s="247">
        <f>IF(HV$19-'様式３（療養者名簿）（⑤の場合）'!$BJ112+1&lt;=15,IF(HV$19&gt;='様式３（療養者名簿）（⑤の場合）'!$BJ112,IF(HV$19&lt;='様式３（療養者名簿）（⑤の場合）'!$BK112,1,0),0),0)</f>
        <v>0</v>
      </c>
      <c r="HW107" s="247">
        <f>IF(HW$19-'様式３（療養者名簿）（⑤の場合）'!$BJ112+1&lt;=15,IF(HW$19&gt;='様式３（療養者名簿）（⑤の場合）'!$BJ112,IF(HW$19&lt;='様式３（療養者名簿）（⑤の場合）'!$BK112,1,0),0),0)</f>
        <v>0</v>
      </c>
      <c r="HX107" s="247">
        <f>IF(HX$19-'様式３（療養者名簿）（⑤の場合）'!$BJ112+1&lt;=15,IF(HX$19&gt;='様式３（療養者名簿）（⑤の場合）'!$BJ112,IF(HX$19&lt;='様式３（療養者名簿）（⑤の場合）'!$BK112,1,0),0),0)</f>
        <v>0</v>
      </c>
      <c r="HY107" s="247">
        <f>IF(HY$19-'様式３（療養者名簿）（⑤の場合）'!$BJ112+1&lt;=15,IF(HY$19&gt;='様式３（療養者名簿）（⑤の場合）'!$BJ112,IF(HY$19&lt;='様式３（療養者名簿）（⑤の場合）'!$BK112,1,0),0),0)</f>
        <v>0</v>
      </c>
      <c r="HZ107" s="247">
        <f>IF(HZ$19-'様式３（療養者名簿）（⑤の場合）'!$BJ112+1&lt;=15,IF(HZ$19&gt;='様式３（療養者名簿）（⑤の場合）'!$BJ112,IF(HZ$19&lt;='様式３（療養者名簿）（⑤の場合）'!$BK112,1,0),0),0)</f>
        <v>0</v>
      </c>
      <c r="IA107" s="247">
        <f>IF(IA$19-'様式３（療養者名簿）（⑤の場合）'!$BJ112+1&lt;=15,IF(IA$19&gt;='様式３（療養者名簿）（⑤の場合）'!$BJ112,IF(IA$19&lt;='様式３（療養者名簿）（⑤の場合）'!$BK112,1,0),0),0)</f>
        <v>0</v>
      </c>
      <c r="IB107" s="247">
        <f>IF(IB$19-'様式３（療養者名簿）（⑤の場合）'!$BJ112+1&lt;=15,IF(IB$19&gt;='様式３（療養者名簿）（⑤の場合）'!$BJ112,IF(IB$19&lt;='様式３（療養者名簿）（⑤の場合）'!$BK112,1,0),0),0)</f>
        <v>0</v>
      </c>
      <c r="IC107" s="247">
        <f>IF(IC$19-'様式３（療養者名簿）（⑤の場合）'!$BJ112+1&lt;=15,IF(IC$19&gt;='様式３（療養者名簿）（⑤の場合）'!$BJ112,IF(IC$19&lt;='様式３（療養者名簿）（⑤の場合）'!$BK112,1,0),0),0)</f>
        <v>0</v>
      </c>
      <c r="ID107" s="247">
        <f>IF(ID$19-'様式３（療養者名簿）（⑤の場合）'!$BJ112+1&lt;=15,IF(ID$19&gt;='様式３（療養者名簿）（⑤の場合）'!$BJ112,IF(ID$19&lt;='様式３（療養者名簿）（⑤の場合）'!$BK112,1,0),0),0)</f>
        <v>0</v>
      </c>
      <c r="IE107" s="247">
        <f>IF(IE$19-'様式３（療養者名簿）（⑤の場合）'!$BJ112+1&lt;=15,IF(IE$19&gt;='様式３（療養者名簿）（⑤の場合）'!$BJ112,IF(IE$19&lt;='様式３（療養者名簿）（⑤の場合）'!$BK112,1,0),0),0)</f>
        <v>0</v>
      </c>
      <c r="IF107" s="247">
        <f>IF(IF$19-'様式３（療養者名簿）（⑤の場合）'!$BJ112+1&lt;=15,IF(IF$19&gt;='様式３（療養者名簿）（⑤の場合）'!$BJ112,IF(IF$19&lt;='様式３（療養者名簿）（⑤の場合）'!$BK112,1,0),0),0)</f>
        <v>0</v>
      </c>
      <c r="IG107" s="247">
        <f>IF(IG$19-'様式３（療養者名簿）（⑤の場合）'!$BJ112+1&lt;=15,IF(IG$19&gt;='様式３（療養者名簿）（⑤の場合）'!$BJ112,IF(IG$19&lt;='様式３（療養者名簿）（⑤の場合）'!$BK112,1,0),0),0)</f>
        <v>0</v>
      </c>
      <c r="IH107" s="247">
        <f>IF(IH$19-'様式３（療養者名簿）（⑤の場合）'!$BJ112+1&lt;=15,IF(IH$19&gt;='様式３（療養者名簿）（⑤の場合）'!$BJ112,IF(IH$19&lt;='様式３（療養者名簿）（⑤の場合）'!$BK112,1,0),0),0)</f>
        <v>0</v>
      </c>
      <c r="II107" s="247">
        <f>IF(II$19-'様式３（療養者名簿）（⑤の場合）'!$BJ112+1&lt;=15,IF(II$19&gt;='様式３（療養者名簿）（⑤の場合）'!$BJ112,IF(II$19&lt;='様式３（療養者名簿）（⑤の場合）'!$BK112,1,0),0),0)</f>
        <v>0</v>
      </c>
      <c r="IJ107" s="247">
        <f>IF(IJ$19-'様式３（療養者名簿）（⑤の場合）'!$BJ112+1&lt;=15,IF(IJ$19&gt;='様式３（療養者名簿）（⑤の場合）'!$BJ112,IF(IJ$19&lt;='様式３（療養者名簿）（⑤の場合）'!$BK112,1,0),0),0)</f>
        <v>0</v>
      </c>
      <c r="IK107" s="247">
        <f>IF(IK$19-'様式３（療養者名簿）（⑤の場合）'!$BJ112+1&lt;=15,IF(IK$19&gt;='様式３（療養者名簿）（⑤の場合）'!$BJ112,IF(IK$19&lt;='様式３（療養者名簿）（⑤の場合）'!$BK112,1,0),0),0)</f>
        <v>0</v>
      </c>
      <c r="IL107" s="247">
        <f>IF(IL$19-'様式３（療養者名簿）（⑤の場合）'!$BJ112+1&lt;=15,IF(IL$19&gt;='様式３（療養者名簿）（⑤の場合）'!$BJ112,IF(IL$19&lt;='様式３（療養者名簿）（⑤の場合）'!$BK112,1,0),0),0)</f>
        <v>0</v>
      </c>
      <c r="IM107" s="247">
        <f>IF(IM$19-'様式３（療養者名簿）（⑤の場合）'!$BJ112+1&lt;=15,IF(IM$19&gt;='様式３（療養者名簿）（⑤の場合）'!$BJ112,IF(IM$19&lt;='様式３（療養者名簿）（⑤の場合）'!$BK112,1,0),0),0)</f>
        <v>0</v>
      </c>
      <c r="IN107" s="247">
        <f>IF(IN$19-'様式３（療養者名簿）（⑤の場合）'!$BJ112+1&lt;=15,IF(IN$19&gt;='様式３（療養者名簿）（⑤の場合）'!$BJ112,IF(IN$19&lt;='様式３（療養者名簿）（⑤の場合）'!$BK112,1,0),0),0)</f>
        <v>0</v>
      </c>
      <c r="IO107" s="247">
        <f>IF(IO$19-'様式３（療養者名簿）（⑤の場合）'!$BJ112+1&lt;=15,IF(IO$19&gt;='様式３（療養者名簿）（⑤の場合）'!$BJ112,IF(IO$19&lt;='様式３（療養者名簿）（⑤の場合）'!$BK112,1,0),0),0)</f>
        <v>0</v>
      </c>
      <c r="IP107" s="247">
        <f>IF(IP$19-'様式３（療養者名簿）（⑤の場合）'!$BJ112+1&lt;=15,IF(IP$19&gt;='様式３（療養者名簿）（⑤の場合）'!$BJ112,IF(IP$19&lt;='様式３（療養者名簿）（⑤の場合）'!$BK112,1,0),0),0)</f>
        <v>0</v>
      </c>
      <c r="IQ107" s="247">
        <f>IF(IQ$19-'様式３（療養者名簿）（⑤の場合）'!$BJ112+1&lt;=15,IF(IQ$19&gt;='様式３（療養者名簿）（⑤の場合）'!$BJ112,IF(IQ$19&lt;='様式３（療養者名簿）（⑤の場合）'!$BK112,1,0),0),0)</f>
        <v>0</v>
      </c>
      <c r="IR107" s="247">
        <f>IF(IR$19-'様式３（療養者名簿）（⑤の場合）'!$BJ112+1&lt;=15,IF(IR$19&gt;='様式３（療養者名簿）（⑤の場合）'!$BJ112,IF(IR$19&lt;='様式３（療養者名簿）（⑤の場合）'!$BK112,1,0),0),0)</f>
        <v>0</v>
      </c>
      <c r="IS107" s="247">
        <f>IF(IS$19-'様式３（療養者名簿）（⑤の場合）'!$BJ112+1&lt;=15,IF(IS$19&gt;='様式３（療養者名簿）（⑤の場合）'!$BJ112,IF(IS$19&lt;='様式３（療養者名簿）（⑤の場合）'!$BK112,1,0),0),0)</f>
        <v>0</v>
      </c>
      <c r="IT107" s="247">
        <f>IF(IT$19-'様式３（療養者名簿）（⑤の場合）'!$BJ112+1&lt;=15,IF(IT$19&gt;='様式３（療養者名簿）（⑤の場合）'!$BJ112,IF(IT$19&lt;='様式３（療養者名簿）（⑤の場合）'!$BK112,1,0),0),0)</f>
        <v>0</v>
      </c>
      <c r="IU107" s="247">
        <f>IF(IU$19-'様式３（療養者名簿）（⑤の場合）'!$BJ112+1&lt;=15,IF(IU$19&gt;='様式３（療養者名簿）（⑤の場合）'!$BJ112,IF(IU$19&lt;='様式３（療養者名簿）（⑤の場合）'!$BK112,1,0),0),0)</f>
        <v>0</v>
      </c>
      <c r="IV107" s="247">
        <f>IF(IV$19-'様式３（療養者名簿）（⑤の場合）'!$BJ112+1&lt;=15,IF(IV$19&gt;='様式３（療養者名簿）（⑤の場合）'!$BJ112,IF(IV$19&lt;='様式３（療養者名簿）（⑤の場合）'!$BK112,1,0),0),0)</f>
        <v>0</v>
      </c>
      <c r="IW107" s="247">
        <f>IF(IW$19-'様式３（療養者名簿）（⑤の場合）'!$BJ112+1&lt;=15,IF(IW$19&gt;='様式３（療養者名簿）（⑤の場合）'!$BJ112,IF(IW$19&lt;='様式３（療養者名簿）（⑤の場合）'!$BK112,1,0),0),0)</f>
        <v>0</v>
      </c>
      <c r="IX107" s="247">
        <f>IF(IX$19-'様式３（療養者名簿）（⑤の場合）'!$BJ112+1&lt;=15,IF(IX$19&gt;='様式３（療養者名簿）（⑤の場合）'!$BJ112,IF(IX$19&lt;='様式３（療養者名簿）（⑤の場合）'!$BK112,1,0),0),0)</f>
        <v>0</v>
      </c>
      <c r="IY107" s="247">
        <f>IF(IY$19-'様式３（療養者名簿）（⑤の場合）'!$BJ112+1&lt;=15,IF(IY$19&gt;='様式３（療養者名簿）（⑤の場合）'!$BJ112,IF(IY$19&lt;='様式３（療養者名簿）（⑤の場合）'!$BK112,1,0),0),0)</f>
        <v>0</v>
      </c>
      <c r="IZ107" s="247">
        <f>IF(IZ$19-'様式３（療養者名簿）（⑤の場合）'!$BJ112+1&lt;=15,IF(IZ$19&gt;='様式３（療養者名簿）（⑤の場合）'!$BJ112,IF(IZ$19&lt;='様式３（療養者名簿）（⑤の場合）'!$BK112,1,0),0),0)</f>
        <v>0</v>
      </c>
      <c r="JA107" s="247">
        <f>IF(JA$19-'様式３（療養者名簿）（⑤の場合）'!$BJ112+1&lt;=15,IF(JA$19&gt;='様式３（療養者名簿）（⑤の場合）'!$BJ112,IF(JA$19&lt;='様式３（療養者名簿）（⑤の場合）'!$BK112,1,0),0),0)</f>
        <v>0</v>
      </c>
      <c r="JB107" s="247">
        <f>IF(JB$19-'様式３（療養者名簿）（⑤の場合）'!$BJ112+1&lt;=15,IF(JB$19&gt;='様式３（療養者名簿）（⑤の場合）'!$BJ112,IF(JB$19&lt;='様式３（療養者名簿）（⑤の場合）'!$BK112,1,0),0),0)</f>
        <v>0</v>
      </c>
      <c r="JC107" s="247">
        <f>IF(JC$19-'様式３（療養者名簿）（⑤の場合）'!$BJ112+1&lt;=15,IF(JC$19&gt;='様式３（療養者名簿）（⑤の場合）'!$BJ112,IF(JC$19&lt;='様式３（療養者名簿）（⑤の場合）'!$BK112,1,0),0),0)</f>
        <v>0</v>
      </c>
      <c r="JD107" s="247">
        <f>IF(JD$19-'様式３（療養者名簿）（⑤の場合）'!$BJ112+1&lt;=15,IF(JD$19&gt;='様式３（療養者名簿）（⑤の場合）'!$BJ112,IF(JD$19&lt;='様式３（療養者名簿）（⑤の場合）'!$BK112,1,0),0),0)</f>
        <v>0</v>
      </c>
      <c r="JE107" s="247">
        <f>IF(JE$19-'様式３（療養者名簿）（⑤の場合）'!$BJ112+1&lt;=15,IF(JE$19&gt;='様式３（療養者名簿）（⑤の場合）'!$BJ112,IF(JE$19&lt;='様式３（療養者名簿）（⑤の場合）'!$BK112,1,0),0),0)</f>
        <v>0</v>
      </c>
      <c r="JF107" s="247">
        <f>IF(JF$19-'様式３（療養者名簿）（⑤の場合）'!$BJ112+1&lt;=15,IF(JF$19&gt;='様式３（療養者名簿）（⑤の場合）'!$BJ112,IF(JF$19&lt;='様式３（療養者名簿）（⑤の場合）'!$BK112,1,0),0),0)</f>
        <v>0</v>
      </c>
      <c r="JG107" s="247">
        <f>IF(JG$19-'様式３（療養者名簿）（⑤の場合）'!$BJ112+1&lt;=15,IF(JG$19&gt;='様式３（療養者名簿）（⑤の場合）'!$BJ112,IF(JG$19&lt;='様式３（療養者名簿）（⑤の場合）'!$BK112,1,0),0),0)</f>
        <v>0</v>
      </c>
      <c r="JH107" s="247">
        <f>IF(JH$19-'様式３（療養者名簿）（⑤の場合）'!$BJ112+1&lt;=15,IF(JH$19&gt;='様式３（療養者名簿）（⑤の場合）'!$BJ112,IF(JH$19&lt;='様式３（療養者名簿）（⑤の場合）'!$BK112,1,0),0),0)</f>
        <v>0</v>
      </c>
      <c r="JI107" s="247">
        <f>IF(JI$19-'様式３（療養者名簿）（⑤の場合）'!$BJ112+1&lt;=15,IF(JI$19&gt;='様式３（療養者名簿）（⑤の場合）'!$BJ112,IF(JI$19&lt;='様式３（療養者名簿）（⑤の場合）'!$BK112,1,0),0),0)</f>
        <v>0</v>
      </c>
      <c r="JJ107" s="247">
        <f>IF(JJ$19-'様式３（療養者名簿）（⑤の場合）'!$BJ112+1&lt;=15,IF(JJ$19&gt;='様式３（療養者名簿）（⑤の場合）'!$BJ112,IF(JJ$19&lt;='様式３（療養者名簿）（⑤の場合）'!$BK112,1,0),0),0)</f>
        <v>0</v>
      </c>
      <c r="JK107" s="247">
        <f>IF(JK$19-'様式３（療養者名簿）（⑤の場合）'!$BJ112+1&lt;=15,IF(JK$19&gt;='様式３（療養者名簿）（⑤の場合）'!$BJ112,IF(JK$19&lt;='様式３（療養者名簿）（⑤の場合）'!$BK112,1,0),0),0)</f>
        <v>0</v>
      </c>
      <c r="JL107" s="247">
        <f>IF(JL$19-'様式３（療養者名簿）（⑤の場合）'!$BJ112+1&lt;=15,IF(JL$19&gt;='様式３（療養者名簿）（⑤の場合）'!$BJ112,IF(JL$19&lt;='様式３（療養者名簿）（⑤の場合）'!$BK112,1,0),0),0)</f>
        <v>0</v>
      </c>
      <c r="JM107" s="247">
        <f>IF(JM$19-'様式３（療養者名簿）（⑤の場合）'!$BJ112+1&lt;=15,IF(JM$19&gt;='様式３（療養者名簿）（⑤の場合）'!$BJ112,IF(JM$19&lt;='様式３（療養者名簿）（⑤の場合）'!$BK112,1,0),0),0)</f>
        <v>0</v>
      </c>
      <c r="JN107" s="247">
        <f>IF(JN$19-'様式３（療養者名簿）（⑤の場合）'!$BJ112+1&lt;=15,IF(JN$19&gt;='様式３（療養者名簿）（⑤の場合）'!$BJ112,IF(JN$19&lt;='様式３（療養者名簿）（⑤の場合）'!$BK112,1,0),0),0)</f>
        <v>0</v>
      </c>
      <c r="JO107" s="247">
        <f>IF(JO$19-'様式３（療養者名簿）（⑤の場合）'!$BJ112+1&lt;=15,IF(JO$19&gt;='様式３（療養者名簿）（⑤の場合）'!$BJ112,IF(JO$19&lt;='様式３（療養者名簿）（⑤の場合）'!$BK112,1,0),0),0)</f>
        <v>0</v>
      </c>
      <c r="JP107" s="247">
        <f>IF(JP$19-'様式３（療養者名簿）（⑤の場合）'!$BJ112+1&lt;=15,IF(JP$19&gt;='様式３（療養者名簿）（⑤の場合）'!$BJ112,IF(JP$19&lt;='様式３（療養者名簿）（⑤の場合）'!$BK112,1,0),0),0)</f>
        <v>0</v>
      </c>
      <c r="JQ107" s="247">
        <f>IF(JQ$19-'様式３（療養者名簿）（⑤の場合）'!$BJ112+1&lt;=15,IF(JQ$19&gt;='様式３（療養者名簿）（⑤の場合）'!$BJ112,IF(JQ$19&lt;='様式３（療養者名簿）（⑤の場合）'!$BK112,1,0),0),0)</f>
        <v>0</v>
      </c>
      <c r="JR107" s="247">
        <f>IF(JR$19-'様式３（療養者名簿）（⑤の場合）'!$BJ112+1&lt;=15,IF(JR$19&gt;='様式３（療養者名簿）（⑤の場合）'!$BJ112,IF(JR$19&lt;='様式３（療養者名簿）（⑤の場合）'!$BK112,1,0),0),0)</f>
        <v>0</v>
      </c>
      <c r="JS107" s="247">
        <f>IF(JS$19-'様式３（療養者名簿）（⑤の場合）'!$BJ112+1&lt;=15,IF(JS$19&gt;='様式３（療養者名簿）（⑤の場合）'!$BJ112,IF(JS$19&lt;='様式３（療養者名簿）（⑤の場合）'!$BK112,1,0),0),0)</f>
        <v>0</v>
      </c>
      <c r="JT107" s="247">
        <f>IF(JT$19-'様式３（療養者名簿）（⑤の場合）'!$BJ112+1&lt;=15,IF(JT$19&gt;='様式３（療養者名簿）（⑤の場合）'!$BJ112,IF(JT$19&lt;='様式３（療養者名簿）（⑤の場合）'!$BK112,1,0),0),0)</f>
        <v>0</v>
      </c>
      <c r="JU107" s="247">
        <f>IF(JU$19-'様式３（療養者名簿）（⑤の場合）'!$BJ112+1&lt;=15,IF(JU$19&gt;='様式３（療養者名簿）（⑤の場合）'!$BJ112,IF(JU$19&lt;='様式３（療養者名簿）（⑤の場合）'!$BK112,1,0),0),0)</f>
        <v>0</v>
      </c>
      <c r="JV107" s="247">
        <f>IF(JV$19-'様式３（療養者名簿）（⑤の場合）'!$BJ112+1&lt;=15,IF(JV$19&gt;='様式３（療養者名簿）（⑤の場合）'!$BJ112,IF(JV$19&lt;='様式３（療養者名簿）（⑤の場合）'!$BK112,1,0),0),0)</f>
        <v>0</v>
      </c>
      <c r="JW107" s="247">
        <f>IF(JW$19-'様式３（療養者名簿）（⑤の場合）'!$BJ112+1&lt;=15,IF(JW$19&gt;='様式３（療養者名簿）（⑤の場合）'!$BJ112,IF(JW$19&lt;='様式３（療養者名簿）（⑤の場合）'!$BK112,1,0),0),0)</f>
        <v>0</v>
      </c>
      <c r="JX107" s="247">
        <f>IF(JX$19-'様式３（療養者名簿）（⑤の場合）'!$BJ112+1&lt;=15,IF(JX$19&gt;='様式３（療養者名簿）（⑤の場合）'!$BJ112,IF(JX$19&lt;='様式３（療養者名簿）（⑤の場合）'!$BK112,1,0),0),0)</f>
        <v>0</v>
      </c>
      <c r="JY107" s="247">
        <f>IF(JY$19-'様式３（療養者名簿）（⑤の場合）'!$BJ112+1&lt;=15,IF(JY$19&gt;='様式３（療養者名簿）（⑤の場合）'!$BJ112,IF(JY$19&lt;='様式３（療養者名簿）（⑤の場合）'!$BK112,1,0),0),0)</f>
        <v>0</v>
      </c>
      <c r="JZ107" s="247">
        <f>IF(JZ$19-'様式３（療養者名簿）（⑤の場合）'!$BJ112+1&lt;=15,IF(JZ$19&gt;='様式３（療養者名簿）（⑤の場合）'!$BJ112,IF(JZ$19&lt;='様式３（療養者名簿）（⑤の場合）'!$BK112,1,0),0),0)</f>
        <v>0</v>
      </c>
      <c r="KA107" s="247">
        <f>IF(KA$19-'様式３（療養者名簿）（⑤の場合）'!$BJ112+1&lt;=15,IF(KA$19&gt;='様式３（療養者名簿）（⑤の場合）'!$BJ112,IF(KA$19&lt;='様式３（療養者名簿）（⑤の場合）'!$BK112,1,0),0),0)</f>
        <v>0</v>
      </c>
      <c r="KB107" s="247">
        <f>IF(KB$19-'様式３（療養者名簿）（⑤の場合）'!$BJ112+1&lt;=15,IF(KB$19&gt;='様式３（療養者名簿）（⑤の場合）'!$BJ112,IF(KB$19&lt;='様式３（療養者名簿）（⑤の場合）'!$BK112,1,0),0),0)</f>
        <v>0</v>
      </c>
      <c r="KC107" s="247">
        <f>IF(KC$19-'様式３（療養者名簿）（⑤の場合）'!$BJ112+1&lt;=15,IF(KC$19&gt;='様式３（療養者名簿）（⑤の場合）'!$BJ112,IF(KC$19&lt;='様式３（療養者名簿）（⑤の場合）'!$BK112,1,0),0),0)</f>
        <v>0</v>
      </c>
      <c r="KD107" s="247">
        <f>IF(KD$19-'様式３（療養者名簿）（⑤の場合）'!$BJ112+1&lt;=15,IF(KD$19&gt;='様式３（療養者名簿）（⑤の場合）'!$BJ112,IF(KD$19&lt;='様式３（療養者名簿）（⑤の場合）'!$BK112,1,0),0),0)</f>
        <v>0</v>
      </c>
      <c r="KE107" s="247">
        <f>IF(KE$19-'様式３（療養者名簿）（⑤の場合）'!$BJ112+1&lt;=15,IF(KE$19&gt;='様式３（療養者名簿）（⑤の場合）'!$BJ112,IF(KE$19&lt;='様式３（療養者名簿）（⑤の場合）'!$BK112,1,0),0),0)</f>
        <v>0</v>
      </c>
      <c r="KF107" s="247">
        <f>IF(KF$19-'様式３（療養者名簿）（⑤の場合）'!$BJ112+1&lt;=15,IF(KF$19&gt;='様式３（療養者名簿）（⑤の場合）'!$BJ112,IF(KF$19&lt;='様式３（療養者名簿）（⑤の場合）'!$BK112,1,0),0),0)</f>
        <v>0</v>
      </c>
      <c r="KG107" s="247">
        <f>IF(KG$19-'様式３（療養者名簿）（⑤の場合）'!$BJ112+1&lt;=15,IF(KG$19&gt;='様式３（療養者名簿）（⑤の場合）'!$BJ112,IF(KG$19&lt;='様式３（療養者名簿）（⑤の場合）'!$BK112,1,0),0),0)</f>
        <v>0</v>
      </c>
      <c r="KH107" s="247">
        <f>IF(KH$19-'様式３（療養者名簿）（⑤の場合）'!$BJ112+1&lt;=15,IF(KH$19&gt;='様式３（療養者名簿）（⑤の場合）'!$BJ112,IF(KH$19&lt;='様式３（療養者名簿）（⑤の場合）'!$BK112,1,0),0),0)</f>
        <v>0</v>
      </c>
      <c r="KI107" s="247">
        <f>IF(KI$19-'様式３（療養者名簿）（⑤の場合）'!$BJ112+1&lt;=15,IF(KI$19&gt;='様式３（療養者名簿）（⑤の場合）'!$BJ112,IF(KI$19&lt;='様式３（療養者名簿）（⑤の場合）'!$BK112,1,0),0),0)</f>
        <v>0</v>
      </c>
      <c r="KJ107" s="247">
        <f>IF(KJ$19-'様式３（療養者名簿）（⑤の場合）'!$BJ112+1&lt;=15,IF(KJ$19&gt;='様式３（療養者名簿）（⑤の場合）'!$BJ112,IF(KJ$19&lt;='様式３（療養者名簿）（⑤の場合）'!$BK112,1,0),0),0)</f>
        <v>0</v>
      </c>
      <c r="KK107" s="247">
        <f>IF(KK$19-'様式３（療養者名簿）（⑤の場合）'!$BJ112+1&lt;=15,IF(KK$19&gt;='様式３（療養者名簿）（⑤の場合）'!$BJ112,IF(KK$19&lt;='様式３（療養者名簿）（⑤の場合）'!$BK112,1,0),0),0)</f>
        <v>0</v>
      </c>
      <c r="KL107" s="247">
        <f>IF(KL$19-'様式３（療養者名簿）（⑤の場合）'!$BJ112+1&lt;=15,IF(KL$19&gt;='様式３（療養者名簿）（⑤の場合）'!$BJ112,IF(KL$19&lt;='様式３（療養者名簿）（⑤の場合）'!$BK112,1,0),0),0)</f>
        <v>0</v>
      </c>
      <c r="KM107" s="247">
        <f>IF(KM$19-'様式３（療養者名簿）（⑤の場合）'!$BJ112+1&lt;=15,IF(KM$19&gt;='様式３（療養者名簿）（⑤の場合）'!$BJ112,IF(KM$19&lt;='様式３（療養者名簿）（⑤の場合）'!$BK112,1,0),0),0)</f>
        <v>0</v>
      </c>
      <c r="KN107" s="247">
        <f>IF(KN$19-'様式３（療養者名簿）（⑤の場合）'!$BJ112+1&lt;=15,IF(KN$19&gt;='様式３（療養者名簿）（⑤の場合）'!$BJ112,IF(KN$19&lt;='様式３（療養者名簿）（⑤の場合）'!$BK112,1,0),0),0)</f>
        <v>0</v>
      </c>
      <c r="KO107" s="247">
        <f>IF(KO$19-'様式３（療養者名簿）（⑤の場合）'!$BJ112+1&lt;=15,IF(KO$19&gt;='様式３（療養者名簿）（⑤の場合）'!$BJ112,IF(KO$19&lt;='様式３（療養者名簿）（⑤の場合）'!$BK112,1,0),0),0)</f>
        <v>0</v>
      </c>
      <c r="KP107" s="247">
        <f>IF(KP$19-'様式３（療養者名簿）（⑤の場合）'!$BJ112+1&lt;=15,IF(KP$19&gt;='様式３（療養者名簿）（⑤の場合）'!$BJ112,IF(KP$19&lt;='様式３（療養者名簿）（⑤の場合）'!$BK112,1,0),0),0)</f>
        <v>0</v>
      </c>
      <c r="KQ107" s="247">
        <f>IF(KQ$19-'様式３（療養者名簿）（⑤の場合）'!$BJ112+1&lt;=15,IF(KQ$19&gt;='様式３（療養者名簿）（⑤の場合）'!$BJ112,IF(KQ$19&lt;='様式３（療養者名簿）（⑤の場合）'!$BK112,1,0),0),0)</f>
        <v>0</v>
      </c>
      <c r="KR107" s="247">
        <f>IF(KR$19-'様式３（療養者名簿）（⑤の場合）'!$BJ112+1&lt;=15,IF(KR$19&gt;='様式３（療養者名簿）（⑤の場合）'!$BJ112,IF(KR$19&lt;='様式３（療養者名簿）（⑤の場合）'!$BK112,1,0),0),0)</f>
        <v>0</v>
      </c>
      <c r="KS107" s="247">
        <f>IF(KS$19-'様式３（療養者名簿）（⑤の場合）'!$BJ112+1&lt;=15,IF(KS$19&gt;='様式３（療養者名簿）（⑤の場合）'!$BJ112,IF(KS$19&lt;='様式３（療養者名簿）（⑤の場合）'!$BK112,1,0),0),0)</f>
        <v>0</v>
      </c>
      <c r="KT107" s="247">
        <f>IF(KT$19-'様式３（療養者名簿）（⑤の場合）'!$BJ112+1&lt;=15,IF(KT$19&gt;='様式３（療養者名簿）（⑤の場合）'!$BJ112,IF(KT$19&lt;='様式３（療養者名簿）（⑤の場合）'!$BK112,1,0),0),0)</f>
        <v>0</v>
      </c>
      <c r="KU107" s="247">
        <f>IF(KU$19-'様式３（療養者名簿）（⑤の場合）'!$BJ112+1&lt;=15,IF(KU$19&gt;='様式３（療養者名簿）（⑤の場合）'!$BJ112,IF(KU$19&lt;='様式３（療養者名簿）（⑤の場合）'!$BK112,1,0),0),0)</f>
        <v>0</v>
      </c>
      <c r="KV107" s="247">
        <f>IF(KV$19-'様式３（療養者名簿）（⑤の場合）'!$BJ112+1&lt;=15,IF(KV$19&gt;='様式３（療養者名簿）（⑤の場合）'!$BJ112,IF(KV$19&lt;='様式３（療養者名簿）（⑤の場合）'!$BK112,1,0),0),0)</f>
        <v>0</v>
      </c>
      <c r="KW107" s="247">
        <f>IF(KW$19-'様式３（療養者名簿）（⑤の場合）'!$BJ112+1&lt;=15,IF(KW$19&gt;='様式３（療養者名簿）（⑤の場合）'!$BJ112,IF(KW$19&lt;='様式３（療養者名簿）（⑤の場合）'!$BK112,1,0),0),0)</f>
        <v>0</v>
      </c>
      <c r="KX107" s="247">
        <f>IF(KX$19-'様式３（療養者名簿）（⑤の場合）'!$BJ112+1&lt;=15,IF(KX$19&gt;='様式３（療養者名簿）（⑤の場合）'!$BJ112,IF(KX$19&lt;='様式３（療養者名簿）（⑤の場合）'!$BK112,1,0),0),0)</f>
        <v>0</v>
      </c>
      <c r="KY107" s="247">
        <f>IF(KY$19-'様式３（療養者名簿）（⑤の場合）'!$BJ112+1&lt;=15,IF(KY$19&gt;='様式３（療養者名簿）（⑤の場合）'!$BJ112,IF(KY$19&lt;='様式３（療養者名簿）（⑤の場合）'!$BK112,1,0),0),0)</f>
        <v>0</v>
      </c>
      <c r="KZ107" s="247">
        <f>IF(KZ$19-'様式３（療養者名簿）（⑤の場合）'!$BJ112+1&lt;=15,IF(KZ$19&gt;='様式３（療養者名簿）（⑤の場合）'!$BJ112,IF(KZ$19&lt;='様式３（療養者名簿）（⑤の場合）'!$BK112,1,0),0),0)</f>
        <v>0</v>
      </c>
      <c r="LA107" s="247">
        <f>IF(LA$19-'様式３（療養者名簿）（⑤の場合）'!$BJ112+1&lt;=15,IF(LA$19&gt;='様式３（療養者名簿）（⑤の場合）'!$BJ112,IF(LA$19&lt;='様式３（療養者名簿）（⑤の場合）'!$BK112,1,0),0),0)</f>
        <v>0</v>
      </c>
      <c r="LB107" s="247">
        <f>IF(LB$19-'様式３（療養者名簿）（⑤の場合）'!$BJ112+1&lt;=15,IF(LB$19&gt;='様式３（療養者名簿）（⑤の場合）'!$BJ112,IF(LB$19&lt;='様式３（療養者名簿）（⑤の場合）'!$BK112,1,0),0),0)</f>
        <v>0</v>
      </c>
      <c r="LC107" s="247">
        <f>IF(LC$19-'様式３（療養者名簿）（⑤の場合）'!$BJ112+1&lt;=15,IF(LC$19&gt;='様式３（療養者名簿）（⑤の場合）'!$BJ112,IF(LC$19&lt;='様式３（療養者名簿）（⑤の場合）'!$BK112,1,0),0),0)</f>
        <v>0</v>
      </c>
      <c r="LD107" s="247">
        <f>IF(LD$19-'様式３（療養者名簿）（⑤の場合）'!$BJ112+1&lt;=15,IF(LD$19&gt;='様式３（療養者名簿）（⑤の場合）'!$BJ112,IF(LD$19&lt;='様式３（療養者名簿）（⑤の場合）'!$BK112,1,0),0),0)</f>
        <v>0</v>
      </c>
      <c r="LE107" s="247">
        <f>IF(LE$19-'様式３（療養者名簿）（⑤の場合）'!$BJ112+1&lt;=15,IF(LE$19&gt;='様式３（療養者名簿）（⑤の場合）'!$BJ112,IF(LE$19&lt;='様式３（療養者名簿）（⑤の場合）'!$BK112,1,0),0),0)</f>
        <v>0</v>
      </c>
      <c r="LF107" s="247">
        <f>IF(LF$19-'様式３（療養者名簿）（⑤の場合）'!$BJ112+1&lt;=15,IF(LF$19&gt;='様式３（療養者名簿）（⑤の場合）'!$BJ112,IF(LF$19&lt;='様式３（療養者名簿）（⑤の場合）'!$BK112,1,0),0),0)</f>
        <v>0</v>
      </c>
      <c r="LG107" s="247">
        <f>IF(LG$19-'様式３（療養者名簿）（⑤の場合）'!$BJ112+1&lt;=15,IF(LG$19&gt;='様式３（療養者名簿）（⑤の場合）'!$BJ112,IF(LG$19&lt;='様式３（療養者名簿）（⑤の場合）'!$BK112,1,0),0),0)</f>
        <v>0</v>
      </c>
      <c r="LH107" s="247">
        <f>IF(LH$19-'様式３（療養者名簿）（⑤の場合）'!$BJ112+1&lt;=15,IF(LH$19&gt;='様式３（療養者名簿）（⑤の場合）'!$BJ112,IF(LH$19&lt;='様式３（療養者名簿）（⑤の場合）'!$BK112,1,0),0),0)</f>
        <v>0</v>
      </c>
      <c r="LI107" s="247">
        <f>IF(LI$19-'様式３（療養者名簿）（⑤の場合）'!$BJ112+1&lt;=15,IF(LI$19&gt;='様式３（療養者名簿）（⑤の場合）'!$BJ112,IF(LI$19&lt;='様式３（療養者名簿）（⑤の場合）'!$BK112,1,0),0),0)</f>
        <v>0</v>
      </c>
      <c r="LJ107" s="247">
        <f>IF(LJ$19-'様式３（療養者名簿）（⑤の場合）'!$BJ112+1&lt;=15,IF(LJ$19&gt;='様式３（療養者名簿）（⑤の場合）'!$BJ112,IF(LJ$19&lt;='様式３（療養者名簿）（⑤の場合）'!$BK112,1,0),0),0)</f>
        <v>0</v>
      </c>
      <c r="LK107" s="247">
        <f>IF(LK$19-'様式３（療養者名簿）（⑤の場合）'!$BJ112+1&lt;=15,IF(LK$19&gt;='様式３（療養者名簿）（⑤の場合）'!$BJ112,IF(LK$19&lt;='様式３（療養者名簿）（⑤の場合）'!$BK112,1,0),0),0)</f>
        <v>0</v>
      </c>
      <c r="LL107" s="247">
        <f>IF(LL$19-'様式３（療養者名簿）（⑤の場合）'!$BJ112+1&lt;=15,IF(LL$19&gt;='様式３（療養者名簿）（⑤の場合）'!$BJ112,IF(LL$19&lt;='様式３（療養者名簿）（⑤の場合）'!$BK112,1,0),0),0)</f>
        <v>0</v>
      </c>
      <c r="LM107" s="247">
        <f>IF(LM$19-'様式３（療養者名簿）（⑤の場合）'!$BJ112+1&lt;=15,IF(LM$19&gt;='様式３（療養者名簿）（⑤の場合）'!$BJ112,IF(LM$19&lt;='様式３（療養者名簿）（⑤の場合）'!$BK112,1,0),0),0)</f>
        <v>0</v>
      </c>
      <c r="LN107" s="247">
        <f>IF(LN$19-'様式３（療養者名簿）（⑤の場合）'!$BJ112+1&lt;=15,IF(LN$19&gt;='様式３（療養者名簿）（⑤の場合）'!$BJ112,IF(LN$19&lt;='様式３（療養者名簿）（⑤の場合）'!$BK112,1,0),0),0)</f>
        <v>0</v>
      </c>
      <c r="LO107" s="247">
        <f>IF(LO$19-'様式３（療養者名簿）（⑤の場合）'!$BJ112+1&lt;=15,IF(LO$19&gt;='様式３（療養者名簿）（⑤の場合）'!$BJ112,IF(LO$19&lt;='様式３（療養者名簿）（⑤の場合）'!$BK112,1,0),0),0)</f>
        <v>0</v>
      </c>
      <c r="LP107" s="247">
        <f>IF(LP$19-'様式３（療養者名簿）（⑤の場合）'!$BJ112+1&lt;=15,IF(LP$19&gt;='様式３（療養者名簿）（⑤の場合）'!$BJ112,IF(LP$19&lt;='様式３（療養者名簿）（⑤の場合）'!$BK112,1,0),0),0)</f>
        <v>0</v>
      </c>
      <c r="LQ107" s="247">
        <f>IF(LQ$19-'様式３（療養者名簿）（⑤の場合）'!$BJ112+1&lt;=15,IF(LQ$19&gt;='様式３（療養者名簿）（⑤の場合）'!$BJ112,IF(LQ$19&lt;='様式３（療養者名簿）（⑤の場合）'!$BK112,1,0),0),0)</f>
        <v>0</v>
      </c>
      <c r="LR107" s="247">
        <f>IF(LR$19-'様式３（療養者名簿）（⑤の場合）'!$BJ112+1&lt;=15,IF(LR$19&gt;='様式３（療養者名簿）（⑤の場合）'!$BJ112,IF(LR$19&lt;='様式３（療養者名簿）（⑤の場合）'!$BK112,1,0),0),0)</f>
        <v>0</v>
      </c>
      <c r="LS107" s="247">
        <f>IF(LS$19-'様式３（療養者名簿）（⑤の場合）'!$BJ112+1&lt;=15,IF(LS$19&gt;='様式３（療養者名簿）（⑤の場合）'!$BJ112,IF(LS$19&lt;='様式３（療養者名簿）（⑤の場合）'!$BK112,1,0),0),0)</f>
        <v>0</v>
      </c>
      <c r="LT107" s="247">
        <f>IF(LT$19-'様式３（療養者名簿）（⑤の場合）'!$BJ112+1&lt;=15,IF(LT$19&gt;='様式３（療養者名簿）（⑤の場合）'!$BJ112,IF(LT$19&lt;='様式３（療養者名簿）（⑤の場合）'!$BK112,1,0),0),0)</f>
        <v>0</v>
      </c>
      <c r="LU107" s="247">
        <f>IF(LU$19-'様式３（療養者名簿）（⑤の場合）'!$BJ112+1&lt;=15,IF(LU$19&gt;='様式３（療養者名簿）（⑤の場合）'!$BJ112,IF(LU$19&lt;='様式３（療養者名簿）（⑤の場合）'!$BK112,1,0),0),0)</f>
        <v>0</v>
      </c>
      <c r="LV107" s="247">
        <f>IF(LV$19-'様式３（療養者名簿）（⑤の場合）'!$BJ112+1&lt;=15,IF(LV$19&gt;='様式３（療養者名簿）（⑤の場合）'!$BJ112,IF(LV$19&lt;='様式３（療養者名簿）（⑤の場合）'!$BK112,1,0),0),0)</f>
        <v>0</v>
      </c>
      <c r="LW107" s="247">
        <f>IF(LW$19-'様式３（療養者名簿）（⑤の場合）'!$BJ112+1&lt;=15,IF(LW$19&gt;='様式３（療養者名簿）（⑤の場合）'!$BJ112,IF(LW$19&lt;='様式３（療養者名簿）（⑤の場合）'!$BK112,1,0),0),0)</f>
        <v>0</v>
      </c>
      <c r="LX107" s="247">
        <f>IF(LX$19-'様式３（療養者名簿）（⑤の場合）'!$BJ112+1&lt;=15,IF(LX$19&gt;='様式３（療養者名簿）（⑤の場合）'!$BJ112,IF(LX$19&lt;='様式３（療養者名簿）（⑤の場合）'!$BK112,1,0),0),0)</f>
        <v>0</v>
      </c>
      <c r="LY107" s="247">
        <f>IF(LY$19-'様式３（療養者名簿）（⑤の場合）'!$BJ112+1&lt;=15,IF(LY$19&gt;='様式３（療養者名簿）（⑤の場合）'!$BJ112,IF(LY$19&lt;='様式３（療養者名簿）（⑤の場合）'!$BK112,1,0),0),0)</f>
        <v>0</v>
      </c>
      <c r="LZ107" s="247">
        <f>IF(LZ$19-'様式３（療養者名簿）（⑤の場合）'!$BJ112+1&lt;=15,IF(LZ$19&gt;='様式３（療養者名簿）（⑤の場合）'!$BJ112,IF(LZ$19&lt;='様式３（療養者名簿）（⑤の場合）'!$BK112,1,0),0),0)</f>
        <v>0</v>
      </c>
      <c r="MA107" s="247">
        <f>IF(MA$19-'様式３（療養者名簿）（⑤の場合）'!$BJ112+1&lt;=15,IF(MA$19&gt;='様式３（療養者名簿）（⑤の場合）'!$BJ112,IF(MA$19&lt;='様式３（療養者名簿）（⑤の場合）'!$BK112,1,0),0),0)</f>
        <v>0</v>
      </c>
      <c r="MB107" s="247">
        <f>IF(MB$19-'様式３（療養者名簿）（⑤の場合）'!$BJ112+1&lt;=15,IF(MB$19&gt;='様式３（療養者名簿）（⑤の場合）'!$BJ112,IF(MB$19&lt;='様式３（療養者名簿）（⑤の場合）'!$BK112,1,0),0),0)</f>
        <v>0</v>
      </c>
      <c r="MC107" s="247">
        <f>IF(MC$19-'様式３（療養者名簿）（⑤の場合）'!$BJ112+1&lt;=15,IF(MC$19&gt;='様式３（療養者名簿）（⑤の場合）'!$BJ112,IF(MC$19&lt;='様式３（療養者名簿）（⑤の場合）'!$BK112,1,0),0),0)</f>
        <v>0</v>
      </c>
      <c r="MD107" s="247">
        <f>IF(MD$19-'様式３（療養者名簿）（⑤の場合）'!$BJ112+1&lt;=15,IF(MD$19&gt;='様式３（療養者名簿）（⑤の場合）'!$BJ112,IF(MD$19&lt;='様式３（療養者名簿）（⑤の場合）'!$BK112,1,0),0),0)</f>
        <v>0</v>
      </c>
      <c r="ME107" s="247">
        <f>IF(ME$19-'様式３（療養者名簿）（⑤の場合）'!$BJ112+1&lt;=15,IF(ME$19&gt;='様式３（療養者名簿）（⑤の場合）'!$BJ112,IF(ME$19&lt;='様式３（療養者名簿）（⑤の場合）'!$BK112,1,0),0),0)</f>
        <v>0</v>
      </c>
      <c r="MF107" s="247">
        <f>IF(MF$19-'様式３（療養者名簿）（⑤の場合）'!$BJ112+1&lt;=15,IF(MF$19&gt;='様式３（療養者名簿）（⑤の場合）'!$BJ112,IF(MF$19&lt;='様式３（療養者名簿）（⑤の場合）'!$BK112,1,0),0),0)</f>
        <v>0</v>
      </c>
      <c r="MG107" s="247">
        <f>IF(MG$19-'様式３（療養者名簿）（⑤の場合）'!$BJ112+1&lt;=15,IF(MG$19&gt;='様式３（療養者名簿）（⑤の場合）'!$BJ112,IF(MG$19&lt;='様式３（療養者名簿）（⑤の場合）'!$BK112,1,0),0),0)</f>
        <v>0</v>
      </c>
      <c r="MH107" s="247">
        <f>IF(MH$19-'様式３（療養者名簿）（⑤の場合）'!$BJ112+1&lt;=15,IF(MH$19&gt;='様式３（療養者名簿）（⑤の場合）'!$BJ112,IF(MH$19&lt;='様式３（療養者名簿）（⑤の場合）'!$BK112,1,0),0),0)</f>
        <v>0</v>
      </c>
      <c r="MI107" s="247">
        <f>IF(MI$19-'様式３（療養者名簿）（⑤の場合）'!$BJ112+1&lt;=15,IF(MI$19&gt;='様式３（療養者名簿）（⑤の場合）'!$BJ112,IF(MI$19&lt;='様式３（療養者名簿）（⑤の場合）'!$BK112,1,0),0),0)</f>
        <v>0</v>
      </c>
      <c r="MJ107" s="247">
        <f>IF(MJ$19-'様式３（療養者名簿）（⑤の場合）'!$BJ112+1&lt;=15,IF(MJ$19&gt;='様式３（療養者名簿）（⑤の場合）'!$BJ112,IF(MJ$19&lt;='様式３（療養者名簿）（⑤の場合）'!$BK112,1,0),0),0)</f>
        <v>0</v>
      </c>
      <c r="MK107" s="247">
        <f>IF(MK$19-'様式３（療養者名簿）（⑤の場合）'!$BJ112+1&lt;=15,IF(MK$19&gt;='様式３（療養者名簿）（⑤の場合）'!$BJ112,IF(MK$19&lt;='様式３（療養者名簿）（⑤の場合）'!$BK112,1,0),0),0)</f>
        <v>0</v>
      </c>
      <c r="ML107" s="247">
        <f>IF(ML$19-'様式３（療養者名簿）（⑤の場合）'!$BJ112+1&lt;=15,IF(ML$19&gt;='様式３（療養者名簿）（⑤の場合）'!$BJ112,IF(ML$19&lt;='様式３（療養者名簿）（⑤の場合）'!$BK112,1,0),0),0)</f>
        <v>0</v>
      </c>
      <c r="MM107" s="247">
        <f>IF(MM$19-'様式３（療養者名簿）（⑤の場合）'!$BJ112+1&lt;=15,IF(MM$19&gt;='様式３（療養者名簿）（⑤の場合）'!$BJ112,IF(MM$19&lt;='様式３（療養者名簿）（⑤の場合）'!$BK112,1,0),0),0)</f>
        <v>0</v>
      </c>
      <c r="MN107" s="247">
        <f>IF(MN$19-'様式３（療養者名簿）（⑤の場合）'!$BJ112+1&lt;=15,IF(MN$19&gt;='様式３（療養者名簿）（⑤の場合）'!$BJ112,IF(MN$19&lt;='様式３（療養者名簿）（⑤の場合）'!$BK112,1,0),0),0)</f>
        <v>0</v>
      </c>
      <c r="MO107" s="247">
        <f>IF(MO$19-'様式３（療養者名簿）（⑤の場合）'!$BJ112+1&lt;=15,IF(MO$19&gt;='様式３（療養者名簿）（⑤の場合）'!$BJ112,IF(MO$19&lt;='様式３（療養者名簿）（⑤の場合）'!$BK112,1,0),0),0)</f>
        <v>0</v>
      </c>
      <c r="MP107" s="247">
        <f>IF(MP$19-'様式３（療養者名簿）（⑤の場合）'!$BJ112+1&lt;=15,IF(MP$19&gt;='様式３（療養者名簿）（⑤の場合）'!$BJ112,IF(MP$19&lt;='様式３（療養者名簿）（⑤の場合）'!$BK112,1,0),0),0)</f>
        <v>0</v>
      </c>
      <c r="MQ107" s="247">
        <f>IF(MQ$19-'様式３（療養者名簿）（⑤の場合）'!$BJ112+1&lt;=15,IF(MQ$19&gt;='様式３（療養者名簿）（⑤の場合）'!$BJ112,IF(MQ$19&lt;='様式３（療養者名簿）（⑤の場合）'!$BK112,1,0),0),0)</f>
        <v>0</v>
      </c>
      <c r="MR107" s="247">
        <f>IF(MR$19-'様式３（療養者名簿）（⑤の場合）'!$BJ112+1&lt;=15,IF(MR$19&gt;='様式３（療養者名簿）（⑤の場合）'!$BJ112,IF(MR$19&lt;='様式３（療養者名簿）（⑤の場合）'!$BK112,1,0),0),0)</f>
        <v>0</v>
      </c>
      <c r="MS107" s="247">
        <f>IF(MS$19-'様式３（療養者名簿）（⑤の場合）'!$BJ112+1&lt;=15,IF(MS$19&gt;='様式３（療養者名簿）（⑤の場合）'!$BJ112,IF(MS$19&lt;='様式３（療養者名簿）（⑤の場合）'!$BK112,1,0),0),0)</f>
        <v>0</v>
      </c>
      <c r="MT107" s="247">
        <f>IF(MT$19-'様式３（療養者名簿）（⑤の場合）'!$BJ112+1&lt;=15,IF(MT$19&gt;='様式３（療養者名簿）（⑤の場合）'!$BJ112,IF(MT$19&lt;='様式３（療養者名簿）（⑤の場合）'!$BK112,1,0),0),0)</f>
        <v>0</v>
      </c>
      <c r="MU107" s="247">
        <f>IF(MU$19-'様式３（療養者名簿）（⑤の場合）'!$BJ112+1&lt;=15,IF(MU$19&gt;='様式３（療養者名簿）（⑤の場合）'!$BJ112,IF(MU$19&lt;='様式３（療養者名簿）（⑤の場合）'!$BK112,1,0),0),0)</f>
        <v>0</v>
      </c>
      <c r="MV107" s="247">
        <f>IF(MV$19-'様式３（療養者名簿）（⑤の場合）'!$BJ112+1&lt;=15,IF(MV$19&gt;='様式３（療養者名簿）（⑤の場合）'!$BJ112,IF(MV$19&lt;='様式３（療養者名簿）（⑤の場合）'!$BK112,1,0),0),0)</f>
        <v>0</v>
      </c>
      <c r="MW107" s="247">
        <f>IF(MW$19-'様式３（療養者名簿）（⑤の場合）'!$BJ112+1&lt;=15,IF(MW$19&gt;='様式３（療養者名簿）（⑤の場合）'!$BJ112,IF(MW$19&lt;='様式３（療養者名簿）（⑤の場合）'!$BK112,1,0),0),0)</f>
        <v>0</v>
      </c>
      <c r="MX107" s="247">
        <f>IF(MX$19-'様式３（療養者名簿）（⑤の場合）'!$BJ112+1&lt;=15,IF(MX$19&gt;='様式３（療養者名簿）（⑤の場合）'!$BJ112,IF(MX$19&lt;='様式３（療養者名簿）（⑤の場合）'!$BK112,1,0),0),0)</f>
        <v>0</v>
      </c>
      <c r="MY107" s="247">
        <f>IF(MY$19-'様式３（療養者名簿）（⑤の場合）'!$BJ112+1&lt;=15,IF(MY$19&gt;='様式３（療養者名簿）（⑤の場合）'!$BJ112,IF(MY$19&lt;='様式３（療養者名簿）（⑤の場合）'!$BK112,1,0),0),0)</f>
        <v>0</v>
      </c>
      <c r="MZ107" s="247">
        <f>IF(MZ$19-'様式３（療養者名簿）（⑤の場合）'!$BJ112+1&lt;=15,IF(MZ$19&gt;='様式３（療養者名簿）（⑤の場合）'!$BJ112,IF(MZ$19&lt;='様式３（療養者名簿）（⑤の場合）'!$BK112,1,0),0),0)</f>
        <v>0</v>
      </c>
      <c r="NA107" s="247">
        <f>IF(NA$19-'様式３（療養者名簿）（⑤の場合）'!$BJ112+1&lt;=15,IF(NA$19&gt;='様式３（療養者名簿）（⑤の場合）'!$BJ112,IF(NA$19&lt;='様式３（療養者名簿）（⑤の場合）'!$BK112,1,0),0),0)</f>
        <v>0</v>
      </c>
      <c r="NB107" s="247">
        <f>IF(NB$19-'様式３（療養者名簿）（⑤の場合）'!$BJ112+1&lt;=15,IF(NB$19&gt;='様式３（療養者名簿）（⑤の場合）'!$BJ112,IF(NB$19&lt;='様式３（療養者名簿）（⑤の場合）'!$BK112,1,0),0),0)</f>
        <v>0</v>
      </c>
      <c r="NC107" s="248">
        <f>IF(NC$19-'様式３（療養者名簿）（⑤の場合）'!$BJ112+1&lt;=15,IF(NC$19&gt;='様式３（療養者名簿）（⑤の場合）'!$BJ112,IF(NC$19&lt;='様式３（療養者名簿）（⑤の場合）'!$BK112,1,0),0),0)</f>
        <v>0</v>
      </c>
      <c r="ND107" s="248">
        <f>IF(ND$19-'様式３（療養者名簿）（⑤の場合）'!$BJ112+1&lt;=15,IF(ND$19&gt;='様式３（療養者名簿）（⑤の場合）'!$BJ112,IF(ND$19&lt;='様式３（療養者名簿）（⑤の場合）'!$BK112,1,0),0),0)</f>
        <v>0</v>
      </c>
      <c r="NE107" s="248">
        <f>IF(NE$19-'様式３（療養者名簿）（⑤の場合）'!$BJ112+1&lt;=15,IF(NE$19&gt;='様式３（療養者名簿）（⑤の場合）'!$BJ112,IF(NE$19&lt;='様式３（療養者名簿）（⑤の場合）'!$BK112,1,0),0),0)</f>
        <v>0</v>
      </c>
      <c r="NF107" s="248">
        <f>IF(NF$19-'様式３（療養者名簿）（⑤の場合）'!$BJ112+1&lt;=15,IF(NF$19&gt;='様式３（療養者名簿）（⑤の場合）'!$BJ112,IF(NF$19&lt;='様式３（療養者名簿）（⑤の場合）'!$BK112,1,0),0),0)</f>
        <v>0</v>
      </c>
      <c r="NG107" s="248">
        <f>IF(NG$19-'様式３（療養者名簿）（⑤の場合）'!$BJ112+1&lt;=15,IF(NG$19&gt;='様式３（療養者名簿）（⑤の場合）'!$BJ112,IF(NG$19&lt;='様式３（療養者名簿）（⑤の場合）'!$BK112,1,0),0),0)</f>
        <v>0</v>
      </c>
      <c r="NH107" s="248">
        <f>IF(NH$19-'様式３（療養者名簿）（⑤の場合）'!$BJ112+1&lt;=15,IF(NH$19&gt;='様式３（療養者名簿）（⑤の場合）'!$BJ112,IF(NH$19&lt;='様式３（療養者名簿）（⑤の場合）'!$BK112,1,0),0),0)</f>
        <v>0</v>
      </c>
      <c r="NI107" s="248">
        <f>IF(NI$19-'様式３（療養者名簿）（⑤の場合）'!$BJ112+1&lt;=15,IF(NI$19&gt;='様式３（療養者名簿）（⑤の場合）'!$BJ112,IF(NI$19&lt;='様式３（療養者名簿）（⑤の場合）'!$BK112,1,0),0),0)</f>
        <v>0</v>
      </c>
      <c r="NJ107" s="248">
        <f>IF(NJ$19-'様式３（療養者名簿）（⑤の場合）'!$BJ112+1&lt;=15,IF(NJ$19&gt;='様式３（療養者名簿）（⑤の場合）'!$BJ112,IF(NJ$19&lt;='様式３（療養者名簿）（⑤の場合）'!$BK112,1,0),0),0)</f>
        <v>0</v>
      </c>
      <c r="NK107" s="248">
        <f>IF(NK$19-'様式３（療養者名簿）（⑤の場合）'!$BJ112+1&lt;=15,IF(NK$19&gt;='様式３（療養者名簿）（⑤の場合）'!$BJ112,IF(NK$19&lt;='様式３（療養者名簿）（⑤の場合）'!$BK112,1,0),0),0)</f>
        <v>0</v>
      </c>
      <c r="NL107" s="248">
        <f>IF(NL$19-'様式３（療養者名簿）（⑤の場合）'!$BJ112+1&lt;=15,IF(NL$19&gt;='様式３（療養者名簿）（⑤の場合）'!$BJ112,IF(NL$19&lt;='様式３（療養者名簿）（⑤の場合）'!$BK112,1,0),0),0)</f>
        <v>0</v>
      </c>
      <c r="NM107" s="248">
        <f>IF(NM$19-'様式３（療養者名簿）（⑤の場合）'!$BJ112+1&lt;=15,IF(NM$19&gt;='様式３（療養者名簿）（⑤の場合）'!$BJ112,IF(NM$19&lt;='様式３（療養者名簿）（⑤の場合）'!$BK112,1,0),0),0)</f>
        <v>0</v>
      </c>
      <c r="NN107" s="248">
        <f>IF(NN$19-'様式３（療養者名簿）（⑤の場合）'!$BJ112+1&lt;=15,IF(NN$19&gt;='様式３（療養者名簿）（⑤の場合）'!$BJ112,IF(NN$19&lt;='様式３（療養者名簿）（⑤の場合）'!$BK112,1,0),0),0)</f>
        <v>0</v>
      </c>
      <c r="NO107" s="248">
        <f>IF(NO$19-'様式３（療養者名簿）（⑤の場合）'!$BJ112+1&lt;=15,IF(NO$19&gt;='様式３（療養者名簿）（⑤の場合）'!$BJ112,IF(NO$19&lt;='様式３（療養者名簿）（⑤の場合）'!$BK112,1,0),0),0)</f>
        <v>0</v>
      </c>
      <c r="NP107" s="248">
        <f>IF(NP$19-'様式３（療養者名簿）（⑤の場合）'!$BJ112+1&lt;=15,IF(NP$19&gt;='様式３（療養者名簿）（⑤の場合）'!$BJ112,IF(NP$19&lt;='様式３（療養者名簿）（⑤の場合）'!$BK112,1,0),0),0)</f>
        <v>0</v>
      </c>
      <c r="NQ107" s="248">
        <f>IF(NQ$19-'様式３（療養者名簿）（⑤の場合）'!$BJ112+1&lt;=15,IF(NQ$19&gt;='様式３（療養者名簿）（⑤の場合）'!$BJ112,IF(NQ$19&lt;='様式３（療養者名簿）（⑤の場合）'!$BK112,1,0),0),0)</f>
        <v>0</v>
      </c>
      <c r="NR107" s="248">
        <f>IF(NR$19-'様式３（療養者名簿）（⑤の場合）'!$BJ112+1&lt;=15,IF(NR$19&gt;='様式３（療養者名簿）（⑤の場合）'!$BJ112,IF(NR$19&lt;='様式３（療養者名簿）（⑤の場合）'!$BK112,1,0),0),0)</f>
        <v>0</v>
      </c>
      <c r="NS107" s="248">
        <f>IF(NS$19-'様式３（療養者名簿）（⑤の場合）'!$BJ112+1&lt;=15,IF(NS$19&gt;='様式３（療養者名簿）（⑤の場合）'!$BJ112,IF(NS$19&lt;='様式３（療養者名簿）（⑤の場合）'!$BK112,1,0),0),0)</f>
        <v>0</v>
      </c>
      <c r="NT107" s="248">
        <f>IF(NT$19-'様式３（療養者名簿）（⑤の場合）'!$BJ112+1&lt;=15,IF(NT$19&gt;='様式３（療養者名簿）（⑤の場合）'!$BJ112,IF(NT$19&lt;='様式３（療養者名簿）（⑤の場合）'!$BK112,1,0),0),0)</f>
        <v>0</v>
      </c>
      <c r="NU107" s="248">
        <f>IF(NU$19-'様式３（療養者名簿）（⑤の場合）'!$BJ112+1&lt;=15,IF(NU$19&gt;='様式３（療養者名簿）（⑤の場合）'!$BJ112,IF(NU$19&lt;='様式３（療養者名簿）（⑤の場合）'!$BK112,1,0),0),0)</f>
        <v>0</v>
      </c>
      <c r="NV107" s="248">
        <f>IF(NV$19-'様式３（療養者名簿）（⑤の場合）'!$BJ112+1&lt;=15,IF(NV$19&gt;='様式３（療養者名簿）（⑤の場合）'!$BJ112,IF(NV$19&lt;='様式３（療養者名簿）（⑤の場合）'!$BK112,1,0),0),0)</f>
        <v>0</v>
      </c>
      <c r="NW107" s="248">
        <f>IF(NW$19-'様式３（療養者名簿）（⑤の場合）'!$BJ112+1&lt;=15,IF(NW$19&gt;='様式３（療養者名簿）（⑤の場合）'!$BJ112,IF(NW$19&lt;='様式３（療養者名簿）（⑤の場合）'!$BK112,1,0),0),0)</f>
        <v>0</v>
      </c>
      <c r="NX107" s="248">
        <f>IF(NX$19-'様式３（療養者名簿）（⑤の場合）'!$BJ112+1&lt;=15,IF(NX$19&gt;='様式３（療養者名簿）（⑤の場合）'!$BJ112,IF(NX$19&lt;='様式３（療養者名簿）（⑤の場合）'!$BK112,1,0),0),0)</f>
        <v>0</v>
      </c>
      <c r="NY107" s="248">
        <f>IF(NY$19-'様式３（療養者名簿）（⑤の場合）'!$BJ112+1&lt;=15,IF(NY$19&gt;='様式３（療養者名簿）（⑤の場合）'!$BJ112,IF(NY$19&lt;='様式３（療養者名簿）（⑤の場合）'!$BK112,1,0),0),0)</f>
        <v>0</v>
      </c>
      <c r="NZ107" s="248">
        <f>IF(NZ$19-'様式３（療養者名簿）（⑤の場合）'!$BJ112+1&lt;=15,IF(NZ$19&gt;='様式３（療養者名簿）（⑤の場合）'!$BJ112,IF(NZ$19&lt;='様式３（療養者名簿）（⑤の場合）'!$BK112,1,0),0),0)</f>
        <v>0</v>
      </c>
      <c r="OA107" s="248">
        <f>IF(OA$19-'様式３（療養者名簿）（⑤の場合）'!$BJ112+1&lt;=15,IF(OA$19&gt;='様式３（療養者名簿）（⑤の場合）'!$BJ112,IF(OA$19&lt;='様式３（療養者名簿）（⑤の場合）'!$BK112,1,0),0),0)</f>
        <v>0</v>
      </c>
      <c r="OB107" s="248">
        <f>IF(OB$19-'様式３（療養者名簿）（⑤の場合）'!$BJ112+1&lt;=15,IF(OB$19&gt;='様式３（療養者名簿）（⑤の場合）'!$BJ112,IF(OB$19&lt;='様式３（療養者名簿）（⑤の場合）'!$BK112,1,0),0),0)</f>
        <v>0</v>
      </c>
      <c r="OC107" s="248">
        <f>IF(OC$19-'様式３（療養者名簿）（⑤の場合）'!$BJ112+1&lt;=15,IF(OC$19&gt;='様式３（療養者名簿）（⑤の場合）'!$BJ112,IF(OC$19&lt;='様式３（療養者名簿）（⑤の場合）'!$BK112,1,0),0),0)</f>
        <v>0</v>
      </c>
      <c r="OD107" s="248">
        <f>IF(OD$19-'様式３（療養者名簿）（⑤の場合）'!$BJ112+1&lt;=15,IF(OD$19&gt;='様式３（療養者名簿）（⑤の場合）'!$BJ112,IF(OD$19&lt;='様式３（療養者名簿）（⑤の場合）'!$BK112,1,0),0),0)</f>
        <v>0</v>
      </c>
      <c r="OE107" s="248">
        <f>IF(OE$19-'様式３（療養者名簿）（⑤の場合）'!$BJ112+1&lt;=15,IF(OE$19&gt;='様式３（療養者名簿）（⑤の場合）'!$BJ112,IF(OE$19&lt;='様式３（療養者名簿）（⑤の場合）'!$BK112,1,0),0),0)</f>
        <v>0</v>
      </c>
      <c r="OF107" s="248">
        <f>IF(OF$19-'様式３（療養者名簿）（⑤の場合）'!$BJ112+1&lt;=15,IF(OF$19&gt;='様式３（療養者名簿）（⑤の場合）'!$BJ112,IF(OF$19&lt;='様式３（療養者名簿）（⑤の場合）'!$BK112,1,0),0),0)</f>
        <v>0</v>
      </c>
      <c r="OG107" s="248">
        <f>IF(OG$19-'様式３（療養者名簿）（⑤の場合）'!$BJ112+1&lt;=15,IF(OG$19&gt;='様式３（療養者名簿）（⑤の場合）'!$BJ112,IF(OG$19&lt;='様式３（療養者名簿）（⑤の場合）'!$BK112,1,0),0),0)</f>
        <v>0</v>
      </c>
      <c r="OH107" s="248">
        <f>IF(OH$19-'様式３（療養者名簿）（⑤の場合）'!$BJ112+1&lt;=15,IF(OH$19&gt;='様式３（療養者名簿）（⑤の場合）'!$BJ112,IF(OH$19&lt;='様式３（療養者名簿）（⑤の場合）'!$BK112,1,0),0),0)</f>
        <v>0</v>
      </c>
      <c r="OI107" s="248">
        <f>IF(OI$19-'様式３（療養者名簿）（⑤の場合）'!$BJ112+1&lt;=15,IF(OI$19&gt;='様式３（療養者名簿）（⑤の場合）'!$BJ112,IF(OI$19&lt;='様式３（療養者名簿）（⑤の場合）'!$BK112,1,0),0),0)</f>
        <v>0</v>
      </c>
      <c r="OJ107" s="248">
        <f>IF(OJ$19-'様式３（療養者名簿）（⑤の場合）'!$BJ112+1&lt;=15,IF(OJ$19&gt;='様式３（療養者名簿）（⑤の場合）'!$BJ112,IF(OJ$19&lt;='様式３（療養者名簿）（⑤の場合）'!$BK112,1,0),0),0)</f>
        <v>0</v>
      </c>
      <c r="OK107" s="248">
        <f>IF(OK$19-'様式３（療養者名簿）（⑤の場合）'!$BJ112+1&lt;=15,IF(OK$19&gt;='様式３（療養者名簿）（⑤の場合）'!$BJ112,IF(OK$19&lt;='様式３（療養者名簿）（⑤の場合）'!$BK112,1,0),0),0)</f>
        <v>0</v>
      </c>
      <c r="OL107" s="248">
        <f>IF(OL$19-'様式３（療養者名簿）（⑤の場合）'!$BJ112+1&lt;=15,IF(OL$19&gt;='様式３（療養者名簿）（⑤の場合）'!$BJ112,IF(OL$19&lt;='様式３（療養者名簿）（⑤の場合）'!$BK112,1,0),0),0)</f>
        <v>0</v>
      </c>
      <c r="OM107" s="248">
        <f>IF(OM$19-'様式３（療養者名簿）（⑤の場合）'!$BJ112+1&lt;=15,IF(OM$19&gt;='様式３（療養者名簿）（⑤の場合）'!$BJ112,IF(OM$19&lt;='様式３（療養者名簿）（⑤の場合）'!$BK112,1,0),0),0)</f>
        <v>0</v>
      </c>
      <c r="ON107" s="248">
        <f>IF(ON$19-'様式３（療養者名簿）（⑤の場合）'!$BJ112+1&lt;=15,IF(ON$19&gt;='様式３（療養者名簿）（⑤の場合）'!$BJ112,IF(ON$19&lt;='様式３（療養者名簿）（⑤の場合）'!$BK112,1,0),0),0)</f>
        <v>0</v>
      </c>
      <c r="OO107" s="248">
        <f>IF(OO$19-'様式３（療養者名簿）（⑤の場合）'!$BJ112+1&lt;=15,IF(OO$19&gt;='様式３（療養者名簿）（⑤の場合）'!$BJ112,IF(OO$19&lt;='様式３（療養者名簿）（⑤の場合）'!$BK112,1,0),0),0)</f>
        <v>0</v>
      </c>
      <c r="OP107" s="248">
        <f>IF(OP$19-'様式３（療養者名簿）（⑤の場合）'!$BJ112+1&lt;=15,IF(OP$19&gt;='様式３（療養者名簿）（⑤の場合）'!$BJ112,IF(OP$19&lt;='様式３（療養者名簿）（⑤の場合）'!$BK112,1,0),0),0)</f>
        <v>0</v>
      </c>
      <c r="OQ107" s="248">
        <f>IF(OQ$19-'様式３（療養者名簿）（⑤の場合）'!$BJ112+1&lt;=15,IF(OQ$19&gt;='様式３（療養者名簿）（⑤の場合）'!$BJ112,IF(OQ$19&lt;='様式３（療養者名簿）（⑤の場合）'!$BK112,1,0),0),0)</f>
        <v>0</v>
      </c>
      <c r="OR107" s="248">
        <f>IF(OR$19-'様式３（療養者名簿）（⑤の場合）'!$BJ112+1&lt;=15,IF(OR$19&gt;='様式３（療養者名簿）（⑤の場合）'!$BJ112,IF(OR$19&lt;='様式３（療養者名簿）（⑤の場合）'!$BK112,1,0),0),0)</f>
        <v>0</v>
      </c>
      <c r="OS107" s="248">
        <f>IF(OS$19-'様式３（療養者名簿）（⑤の場合）'!$BJ112+1&lt;=15,IF(OS$19&gt;='様式３（療養者名簿）（⑤の場合）'!$BJ112,IF(OS$19&lt;='様式３（療養者名簿）（⑤の場合）'!$BK112,1,0),0),0)</f>
        <v>0</v>
      </c>
      <c r="OT107" s="248">
        <f>IF(OT$19-'様式３（療養者名簿）（⑤の場合）'!$BJ112+1&lt;=15,IF(OT$19&gt;='様式３（療養者名簿）（⑤の場合）'!$BJ112,IF(OT$19&lt;='様式３（療養者名簿）（⑤の場合）'!$BK112,1,0),0),0)</f>
        <v>0</v>
      </c>
      <c r="OU107" s="248">
        <f>IF(OU$19-'様式３（療養者名簿）（⑤の場合）'!$BJ112+1&lt;=15,IF(OU$19&gt;='様式３（療養者名簿）（⑤の場合）'!$BJ112,IF(OU$19&lt;='様式３（療養者名簿）（⑤の場合）'!$BK112,1,0),0),0)</f>
        <v>0</v>
      </c>
      <c r="OV107" s="248">
        <f>IF(OV$19-'様式３（療養者名簿）（⑤の場合）'!$BJ112+1&lt;=15,IF(OV$19&gt;='様式３（療養者名簿）（⑤の場合）'!$BJ112,IF(OV$19&lt;='様式３（療養者名簿）（⑤の場合）'!$BK112,1,0),0),0)</f>
        <v>0</v>
      </c>
      <c r="OW107" s="248">
        <f>IF(OW$19-'様式３（療養者名簿）（⑤の場合）'!$BJ112+1&lt;=15,IF(OW$19&gt;='様式３（療養者名簿）（⑤の場合）'!$BJ112,IF(OW$19&lt;='様式３（療養者名簿）（⑤の場合）'!$BK112,1,0),0),0)</f>
        <v>0</v>
      </c>
      <c r="OX107" s="248">
        <f>IF(OX$19-'様式３（療養者名簿）（⑤の場合）'!$BJ112+1&lt;=15,IF(OX$19&gt;='様式３（療養者名簿）（⑤の場合）'!$BJ112,IF(OX$19&lt;='様式３（療養者名簿）（⑤の場合）'!$BK112,1,0),0),0)</f>
        <v>0</v>
      </c>
      <c r="OY107" s="248">
        <f>IF(OY$19-'様式３（療養者名簿）（⑤の場合）'!$BJ112+1&lt;=15,IF(OY$19&gt;='様式３（療養者名簿）（⑤の場合）'!$BJ112,IF(OY$19&lt;='様式３（療養者名簿）（⑤の場合）'!$BK112,1,0),0),0)</f>
        <v>0</v>
      </c>
      <c r="OZ107" s="248">
        <f>IF(OZ$19-'様式３（療養者名簿）（⑤の場合）'!$BJ112+1&lt;=15,IF(OZ$19&gt;='様式３（療養者名簿）（⑤の場合）'!$BJ112,IF(OZ$19&lt;='様式３（療養者名簿）（⑤の場合）'!$BK112,1,0),0),0)</f>
        <v>0</v>
      </c>
      <c r="PA107" s="248">
        <f>IF(PA$19-'様式３（療養者名簿）（⑤の場合）'!$BJ112+1&lt;=15,IF(PA$19&gt;='様式３（療養者名簿）（⑤の場合）'!$BJ112,IF(PA$19&lt;='様式３（療養者名簿）（⑤の場合）'!$BK112,1,0),0),0)</f>
        <v>0</v>
      </c>
      <c r="PB107" s="248">
        <f>IF(PB$19-'様式３（療養者名簿）（⑤の場合）'!$BJ112+1&lt;=15,IF(PB$19&gt;='様式３（療養者名簿）（⑤の場合）'!$BJ112,IF(PB$19&lt;='様式３（療養者名簿）（⑤の場合）'!$BK112,1,0),0),0)</f>
        <v>0</v>
      </c>
      <c r="PC107" s="248">
        <f>IF(PC$19-'様式３（療養者名簿）（⑤の場合）'!$BJ112+1&lt;=15,IF(PC$19&gt;='様式３（療養者名簿）（⑤の場合）'!$BJ112,IF(PC$19&lt;='様式３（療養者名簿）（⑤の場合）'!$BK112,1,0),0),0)</f>
        <v>0</v>
      </c>
      <c r="PD107" s="248">
        <f>IF(PD$19-'様式３（療養者名簿）（⑤の場合）'!$BJ112+1&lt;=15,IF(PD$19&gt;='様式３（療養者名簿）（⑤の場合）'!$BJ112,IF(PD$19&lt;='様式３（療養者名簿）（⑤の場合）'!$BK112,1,0),0),0)</f>
        <v>0</v>
      </c>
      <c r="PE107" s="248">
        <f>IF(PE$19-'様式３（療養者名簿）（⑤の場合）'!$BJ112+1&lt;=15,IF(PE$19&gt;='様式３（療養者名簿）（⑤の場合）'!$BJ112,IF(PE$19&lt;='様式３（療養者名簿）（⑤の場合）'!$BK112,1,0),0),0)</f>
        <v>0</v>
      </c>
      <c r="PF107" s="248">
        <f>IF(PF$19-'様式３（療養者名簿）（⑤の場合）'!$BJ112+1&lt;=15,IF(PF$19&gt;='様式３（療養者名簿）（⑤の場合）'!$BJ112,IF(PF$19&lt;='様式３（療養者名簿）（⑤の場合）'!$BK112,1,0),0),0)</f>
        <v>0</v>
      </c>
      <c r="PG107" s="248">
        <f>IF(PG$19-'様式３（療養者名簿）（⑤の場合）'!$BJ112+1&lt;=15,IF(PG$19&gt;='様式３（療養者名簿）（⑤の場合）'!$BJ112,IF(PG$19&lt;='様式３（療養者名簿）（⑤の場合）'!$BK112,1,0),0),0)</f>
        <v>0</v>
      </c>
      <c r="PH107" s="248">
        <f>IF(PH$19-'様式３（療養者名簿）（⑤の場合）'!$BJ112+1&lt;=15,IF(PH$19&gt;='様式３（療養者名簿）（⑤の場合）'!$BJ112,IF(PH$19&lt;='様式３（療養者名簿）（⑤の場合）'!$BK112,1,0),0),0)</f>
        <v>0</v>
      </c>
      <c r="PI107" s="248">
        <f>IF(PI$19-'様式３（療養者名簿）（⑤の場合）'!$BJ112+1&lt;=15,IF(PI$19&gt;='様式３（療養者名簿）（⑤の場合）'!$BJ112,IF(PI$19&lt;='様式３（療養者名簿）（⑤の場合）'!$BK112,1,0),0),0)</f>
        <v>0</v>
      </c>
      <c r="PJ107" s="248">
        <f>IF(PJ$19-'様式３（療養者名簿）（⑤の場合）'!$BJ112+1&lt;=15,IF(PJ$19&gt;='様式３（療養者名簿）（⑤の場合）'!$BJ112,IF(PJ$19&lt;='様式３（療養者名簿）（⑤の場合）'!$BK112,1,0),0),0)</f>
        <v>0</v>
      </c>
      <c r="PK107" s="248">
        <f>IF(PK$19-'様式３（療養者名簿）（⑤の場合）'!$BJ112+1&lt;=15,IF(PK$19&gt;='様式３（療養者名簿）（⑤の場合）'!$BJ112,IF(PK$19&lt;='様式３（療養者名簿）（⑤の場合）'!$BK112,1,0),0),0)</f>
        <v>0</v>
      </c>
      <c r="PL107" s="248">
        <f>IF(PL$19-'様式３（療養者名簿）（⑤の場合）'!$BJ112+1&lt;=15,IF(PL$19&gt;='様式３（療養者名簿）（⑤の場合）'!$BJ112,IF(PL$19&lt;='様式３（療養者名簿）（⑤の場合）'!$BK112,1,0),0),0)</f>
        <v>0</v>
      </c>
      <c r="PM107" s="248">
        <f>IF(PM$19-'様式３（療養者名簿）（⑤の場合）'!$BJ112+1&lt;=15,IF(PM$19&gt;='様式３（療養者名簿）（⑤の場合）'!$BJ112,IF(PM$19&lt;='様式３（療養者名簿）（⑤の場合）'!$BK112,1,0),0),0)</f>
        <v>0</v>
      </c>
      <c r="PN107" s="248">
        <f>IF(PN$19-'様式３（療養者名簿）（⑤の場合）'!$BJ112+1&lt;=15,IF(PN$19&gt;='様式３（療養者名簿）（⑤の場合）'!$BJ112,IF(PN$19&lt;='様式３（療養者名簿）（⑤の場合）'!$BK112,1,0),0),0)</f>
        <v>0</v>
      </c>
      <c r="PO107" s="248">
        <f>IF(PO$19-'様式３（療養者名簿）（⑤の場合）'!$BJ112+1&lt;=15,IF(PO$19&gt;='様式３（療養者名簿）（⑤の場合）'!$BJ112,IF(PO$19&lt;='様式３（療養者名簿）（⑤の場合）'!$BK112,1,0),0),0)</f>
        <v>0</v>
      </c>
      <c r="PP107" s="248">
        <f>IF(PP$19-'様式３（療養者名簿）（⑤の場合）'!$BJ112+1&lt;=15,IF(PP$19&gt;='様式３（療養者名簿）（⑤の場合）'!$BJ112,IF(PP$19&lt;='様式３（療養者名簿）（⑤の場合）'!$BK112,1,0),0),0)</f>
        <v>0</v>
      </c>
      <c r="PQ107" s="248">
        <f>IF(PQ$19-'様式３（療養者名簿）（⑤の場合）'!$BJ112+1&lt;=15,IF(PQ$19&gt;='様式３（療養者名簿）（⑤の場合）'!$BJ112,IF(PQ$19&lt;='様式３（療養者名簿）（⑤の場合）'!$BK112,1,0),0),0)</f>
        <v>0</v>
      </c>
      <c r="PR107" s="248">
        <f>IF(PR$19-'様式３（療養者名簿）（⑤の場合）'!$BJ112+1&lt;=15,IF(PR$19&gt;='様式３（療養者名簿）（⑤の場合）'!$BJ112,IF(PR$19&lt;='様式３（療養者名簿）（⑤の場合）'!$BK112,1,0),0),0)</f>
        <v>0</v>
      </c>
      <c r="PS107" s="248">
        <f>IF(PS$19-'様式３（療養者名簿）（⑤の場合）'!$BJ112+1&lt;=15,IF(PS$19&gt;='様式３（療養者名簿）（⑤の場合）'!$BJ112,IF(PS$19&lt;='様式３（療養者名簿）（⑤の場合）'!$BK112,1,0),0),0)</f>
        <v>0</v>
      </c>
      <c r="PT107" s="248">
        <f>IF(PT$19-'様式３（療養者名簿）（⑤の場合）'!$BJ112+1&lt;=15,IF(PT$19&gt;='様式３（療養者名簿）（⑤の場合）'!$BJ112,IF(PT$19&lt;='様式３（療養者名簿）（⑤の場合）'!$BK112,1,0),0),0)</f>
        <v>0</v>
      </c>
      <c r="PU107" s="248">
        <f>IF(PU$19-'様式３（療養者名簿）（⑤の場合）'!$BJ112+1&lt;=15,IF(PU$19&gt;='様式３（療養者名簿）（⑤の場合）'!$BJ112,IF(PU$19&lt;='様式３（療養者名簿）（⑤の場合）'!$BK112,1,0),0),0)</f>
        <v>0</v>
      </c>
      <c r="PV107" s="248">
        <f>IF(PV$19-'様式３（療養者名簿）（⑤の場合）'!$BJ112+1&lt;=15,IF(PV$19&gt;='様式３（療養者名簿）（⑤の場合）'!$BJ112,IF(PV$19&lt;='様式３（療養者名簿）（⑤の場合）'!$BK112,1,0),0),0)</f>
        <v>0</v>
      </c>
      <c r="PW107" s="248">
        <f>IF(PW$19-'様式３（療養者名簿）（⑤の場合）'!$BJ112+1&lt;=15,IF(PW$19&gt;='様式３（療養者名簿）（⑤の場合）'!$BJ112,IF(PW$19&lt;='様式３（療養者名簿）（⑤の場合）'!$BK112,1,0),0),0)</f>
        <v>0</v>
      </c>
      <c r="PX107" s="248">
        <f>IF(PX$19-'様式３（療養者名簿）（⑤の場合）'!$BJ112+1&lt;=15,IF(PX$19&gt;='様式３（療養者名簿）（⑤の場合）'!$BJ112,IF(PX$19&lt;='様式３（療養者名簿）（⑤の場合）'!$BK112,1,0),0),0)</f>
        <v>0</v>
      </c>
      <c r="PY107" s="248">
        <f>IF(PY$19-'様式３（療養者名簿）（⑤の場合）'!$BJ112+1&lt;=15,IF(PY$19&gt;='様式３（療養者名簿）（⑤の場合）'!$BJ112,IF(PY$19&lt;='様式３（療養者名簿）（⑤の場合）'!$BK112,1,0),0),0)</f>
        <v>0</v>
      </c>
      <c r="PZ107" s="248">
        <f>IF(PZ$19-'様式３（療養者名簿）（⑤の場合）'!$BJ112+1&lt;=15,IF(PZ$19&gt;='様式３（療養者名簿）（⑤の場合）'!$BJ112,IF(PZ$19&lt;='様式３（療養者名簿）（⑤の場合）'!$BK112,1,0),0),0)</f>
        <v>0</v>
      </c>
      <c r="QA107" s="248">
        <f>IF(QA$19-'様式３（療養者名簿）（⑤の場合）'!$BJ112+1&lt;=15,IF(QA$19&gt;='様式３（療養者名簿）（⑤の場合）'!$BJ112,IF(QA$19&lt;='様式３（療養者名簿）（⑤の場合）'!$BK112,1,0),0),0)</f>
        <v>0</v>
      </c>
      <c r="QB107" s="248">
        <f>IF(QB$19-'様式３（療養者名簿）（⑤の場合）'!$BJ112+1&lt;=15,IF(QB$19&gt;='様式３（療養者名簿）（⑤の場合）'!$BJ112,IF(QB$19&lt;='様式３（療養者名簿）（⑤の場合）'!$BK112,1,0),0),0)</f>
        <v>0</v>
      </c>
      <c r="QC107" s="248">
        <f>IF(QC$19-'様式３（療養者名簿）（⑤の場合）'!$BJ112+1&lt;=15,IF(QC$19&gt;='様式３（療養者名簿）（⑤の場合）'!$BJ112,IF(QC$19&lt;='様式３（療養者名簿）（⑤の場合）'!$BK112,1,0),0),0)</f>
        <v>0</v>
      </c>
      <c r="QD107" s="248">
        <f>IF(QD$19-'様式３（療養者名簿）（⑤の場合）'!$BJ112+1&lt;=15,IF(QD$19&gt;='様式３（療養者名簿）（⑤の場合）'!$BJ112,IF(QD$19&lt;='様式３（療養者名簿）（⑤の場合）'!$BK112,1,0),0),0)</f>
        <v>0</v>
      </c>
      <c r="QE107" s="248">
        <f>IF(QE$19-'様式３（療養者名簿）（⑤の場合）'!$BJ112+1&lt;=15,IF(QE$19&gt;='様式３（療養者名簿）（⑤の場合）'!$BJ112,IF(QE$19&lt;='様式３（療養者名簿）（⑤の場合）'!$BK112,1,0),0),0)</f>
        <v>0</v>
      </c>
      <c r="QF107" s="248">
        <f>IF(QF$19-'様式３（療養者名簿）（⑤の場合）'!$BJ112+1&lt;=15,IF(QF$19&gt;='様式３（療養者名簿）（⑤の場合）'!$BJ112,IF(QF$19&lt;='様式３（療養者名簿）（⑤の場合）'!$BK112,1,0),0),0)</f>
        <v>0</v>
      </c>
      <c r="QG107" s="248">
        <f>IF(QG$19-'様式３（療養者名簿）（⑤の場合）'!$BJ112+1&lt;=15,IF(QG$19&gt;='様式３（療養者名簿）（⑤の場合）'!$BJ112,IF(QG$19&lt;='様式３（療養者名簿）（⑤の場合）'!$BK112,1,0),0),0)</f>
        <v>0</v>
      </c>
      <c r="QH107" s="248">
        <f>IF(QH$19-'様式３（療養者名簿）（⑤の場合）'!$BJ112+1&lt;=15,IF(QH$19&gt;='様式３（療養者名簿）（⑤の場合）'!$BJ112,IF(QH$19&lt;='様式３（療養者名簿）（⑤の場合）'!$BK112,1,0),0),0)</f>
        <v>0</v>
      </c>
      <c r="QI107" s="248">
        <f>IF(QI$19-'様式３（療養者名簿）（⑤の場合）'!$BJ112+1&lt;=15,IF(QI$19&gt;='様式３（療養者名簿）（⑤の場合）'!$BJ112,IF(QI$19&lt;='様式３（療養者名簿）（⑤の場合）'!$BK112,1,0),0),0)</f>
        <v>0</v>
      </c>
      <c r="QJ107" s="248">
        <f>IF(QJ$19-'様式３（療養者名簿）（⑤の場合）'!$BJ112+1&lt;=15,IF(QJ$19&gt;='様式３（療養者名簿）（⑤の場合）'!$BJ112,IF(QJ$19&lt;='様式３（療養者名簿）（⑤の場合）'!$BK112,1,0),0),0)</f>
        <v>0</v>
      </c>
      <c r="QK107" s="248">
        <f>IF(QK$19-'様式３（療養者名簿）（⑤の場合）'!$BJ112+1&lt;=15,IF(QK$19&gt;='様式３（療養者名簿）（⑤の場合）'!$BJ112,IF(QK$19&lt;='様式３（療養者名簿）（⑤の場合）'!$BK112,1,0),0),0)</f>
        <v>0</v>
      </c>
      <c r="QL107" s="248">
        <f>IF(QL$19-'様式３（療養者名簿）（⑤の場合）'!$BJ112+1&lt;=15,IF(QL$19&gt;='様式３（療養者名簿）（⑤の場合）'!$BJ112,IF(QL$19&lt;='様式３（療養者名簿）（⑤の場合）'!$BK112,1,0),0),0)</f>
        <v>0</v>
      </c>
      <c r="QM107" s="248">
        <f>IF(QM$19-'様式３（療養者名簿）（⑤の場合）'!$BJ112+1&lt;=15,IF(QM$19&gt;='様式３（療養者名簿）（⑤の場合）'!$BJ112,IF(QM$19&lt;='様式３（療養者名簿）（⑤の場合）'!$BK112,1,0),0),0)</f>
        <v>0</v>
      </c>
      <c r="QN107" s="248">
        <f>IF(QN$19-'様式３（療養者名簿）（⑤の場合）'!$BJ112+1&lt;=15,IF(QN$19&gt;='様式３（療養者名簿）（⑤の場合）'!$BJ112,IF(QN$19&lt;='様式３（療養者名簿）（⑤の場合）'!$BK112,1,0),0),0)</f>
        <v>0</v>
      </c>
      <c r="QO107" s="248">
        <f>IF(QO$19-'様式３（療養者名簿）（⑤の場合）'!$BJ112+1&lt;=15,IF(QO$19&gt;='様式３（療養者名簿）（⑤の場合）'!$BJ112,IF(QO$19&lt;='様式３（療養者名簿）（⑤の場合）'!$BK112,1,0),0),0)</f>
        <v>0</v>
      </c>
      <c r="QP107" s="248">
        <f>IF(QP$19-'様式３（療養者名簿）（⑤の場合）'!$BJ112+1&lt;=15,IF(QP$19&gt;='様式３（療養者名簿）（⑤の場合）'!$BJ112,IF(QP$19&lt;='様式３（療養者名簿）（⑤の場合）'!$BK112,1,0),0),0)</f>
        <v>0</v>
      </c>
      <c r="QQ107" s="248">
        <f>IF(QQ$19-'様式３（療養者名簿）（⑤の場合）'!$BJ112+1&lt;=15,IF(QQ$19&gt;='様式３（療養者名簿）（⑤の場合）'!$BJ112,IF(QQ$19&lt;='様式３（療養者名簿）（⑤の場合）'!$BK112,1,0),0),0)</f>
        <v>0</v>
      </c>
      <c r="QR107" s="248">
        <f>IF(QR$19-'様式３（療養者名簿）（⑤の場合）'!$BJ112+1&lt;=15,IF(QR$19&gt;='様式３（療養者名簿）（⑤の場合）'!$BJ112,IF(QR$19&lt;='様式３（療養者名簿）（⑤の場合）'!$BK112,1,0),0),0)</f>
        <v>0</v>
      </c>
      <c r="QS107" s="248">
        <f>IF(QS$19-'様式３（療養者名簿）（⑤の場合）'!$BJ112+1&lt;=15,IF(QS$19&gt;='様式３（療養者名簿）（⑤の場合）'!$BJ112,IF(QS$19&lt;='様式３（療養者名簿）（⑤の場合）'!$BK112,1,0),0),0)</f>
        <v>0</v>
      </c>
      <c r="QT107" s="248">
        <f>IF(QT$19-'様式３（療養者名簿）（⑤の場合）'!$BJ112+1&lt;=15,IF(QT$19&gt;='様式３（療養者名簿）（⑤の場合）'!$BJ112,IF(QT$19&lt;='様式３（療養者名簿）（⑤の場合）'!$BK112,1,0),0),0)</f>
        <v>0</v>
      </c>
      <c r="QU107" s="248">
        <f>IF(QU$19-'様式３（療養者名簿）（⑤の場合）'!$BJ112+1&lt;=15,IF(QU$19&gt;='様式３（療養者名簿）（⑤の場合）'!$BJ112,IF(QU$19&lt;='様式３（療養者名簿）（⑤の場合）'!$BK112,1,0),0),0)</f>
        <v>0</v>
      </c>
      <c r="QV107" s="248">
        <f>IF(QV$19-'様式３（療養者名簿）（⑤の場合）'!$BJ112+1&lt;=15,IF(QV$19&gt;='様式３（療養者名簿）（⑤の場合）'!$BJ112,IF(QV$19&lt;='様式３（療養者名簿）（⑤の場合）'!$BK112,1,0),0),0)</f>
        <v>0</v>
      </c>
      <c r="QW107" s="248">
        <f>IF(QW$19-'様式３（療養者名簿）（⑤の場合）'!$BJ112+1&lt;=15,IF(QW$19&gt;='様式３（療養者名簿）（⑤の場合）'!$BJ112,IF(QW$19&lt;='様式３（療養者名簿）（⑤の場合）'!$BK112,1,0),0),0)</f>
        <v>0</v>
      </c>
      <c r="QX107" s="248">
        <f>IF(QX$19-'様式３（療養者名簿）（⑤の場合）'!$BJ112+1&lt;=15,IF(QX$19&gt;='様式３（療養者名簿）（⑤の場合）'!$BJ112,IF(QX$19&lt;='様式３（療養者名簿）（⑤の場合）'!$BK112,1,0),0),0)</f>
        <v>0</v>
      </c>
      <c r="QY107" s="248">
        <f>IF(QY$19-'様式３（療養者名簿）（⑤の場合）'!$BJ112+1&lt;=15,IF(QY$19&gt;='様式３（療養者名簿）（⑤の場合）'!$BJ112,IF(QY$19&lt;='様式３（療養者名簿）（⑤の場合）'!$BK112,1,0),0),0)</f>
        <v>0</v>
      </c>
      <c r="QZ107" s="248">
        <f>IF(QZ$19-'様式３（療養者名簿）（⑤の場合）'!$BJ112+1&lt;=15,IF(QZ$19&gt;='様式３（療養者名簿）（⑤の場合）'!$BJ112,IF(QZ$19&lt;='様式３（療養者名簿）（⑤の場合）'!$BK112,1,0),0),0)</f>
        <v>0</v>
      </c>
      <c r="RA107" s="248">
        <f>IF(RA$19-'様式３（療養者名簿）（⑤の場合）'!$BJ112+1&lt;=15,IF(RA$19&gt;='様式３（療養者名簿）（⑤の場合）'!$BJ112,IF(RA$19&lt;='様式３（療養者名簿）（⑤の場合）'!$BK112,1,0),0),0)</f>
        <v>0</v>
      </c>
      <c r="RB107" s="248">
        <f>IF(RB$19-'様式３（療養者名簿）（⑤の場合）'!$BJ112+1&lt;=15,IF(RB$19&gt;='様式３（療養者名簿）（⑤の場合）'!$BJ112,IF(RB$19&lt;='様式３（療養者名簿）（⑤の場合）'!$BK112,1,0),0),0)</f>
        <v>0</v>
      </c>
      <c r="RC107" s="248">
        <f>IF(RC$19-'様式３（療養者名簿）（⑤の場合）'!$BJ112+1&lt;=15,IF(RC$19&gt;='様式３（療養者名簿）（⑤の場合）'!$BJ112,IF(RC$19&lt;='様式３（療養者名簿）（⑤の場合）'!$BK112,1,0),0),0)</f>
        <v>0</v>
      </c>
      <c r="RD107" s="248">
        <f>IF(RD$19-'様式３（療養者名簿）（⑤の場合）'!$BJ112+1&lt;=15,IF(RD$19&gt;='様式３（療養者名簿）（⑤の場合）'!$BJ112,IF(RD$19&lt;='様式３（療養者名簿）（⑤の場合）'!$BK112,1,0),0),0)</f>
        <v>0</v>
      </c>
      <c r="RE107" s="248">
        <f>IF(RE$19-'様式３（療養者名簿）（⑤の場合）'!$BJ112+1&lt;=15,IF(RE$19&gt;='様式３（療養者名簿）（⑤の場合）'!$BJ112,IF(RE$19&lt;='様式３（療養者名簿）（⑤の場合）'!$BK112,1,0),0),0)</f>
        <v>0</v>
      </c>
      <c r="RF107" s="248">
        <f>IF(RF$19-'様式３（療養者名簿）（⑤の場合）'!$BJ112+1&lt;=15,IF(RF$19&gt;='様式３（療養者名簿）（⑤の場合）'!$BJ112,IF(RF$19&lt;='様式３（療養者名簿）（⑤の場合）'!$BK112,1,0),0),0)</f>
        <v>0</v>
      </c>
      <c r="RG107" s="248">
        <f>IF(RG$19-'様式３（療養者名簿）（⑤の場合）'!$BJ112+1&lt;=15,IF(RG$19&gt;='様式３（療養者名簿）（⑤の場合）'!$BJ112,IF(RG$19&lt;='様式３（療養者名簿）（⑤の場合）'!$BK112,1,0),0),0)</f>
        <v>0</v>
      </c>
      <c r="RH107" s="248">
        <f>IF(RH$19-'様式３（療養者名簿）（⑤の場合）'!$BJ112+1&lt;=15,IF(RH$19&gt;='様式３（療養者名簿）（⑤の場合）'!$BJ112,IF(RH$19&lt;='様式３（療養者名簿）（⑤の場合）'!$BK112,1,0),0),0)</f>
        <v>0</v>
      </c>
      <c r="RI107" s="248">
        <f>IF(RI$19-'様式３（療養者名簿）（⑤の場合）'!$BJ112+1&lt;=15,IF(RI$19&gt;='様式３（療養者名簿）（⑤の場合）'!$BJ112,IF(RI$19&lt;='様式３（療養者名簿）（⑤の場合）'!$BK112,1,0),0),0)</f>
        <v>0</v>
      </c>
      <c r="RJ107" s="248">
        <f>IF(RJ$19-'様式３（療養者名簿）（⑤の場合）'!$BJ112+1&lt;=15,IF(RJ$19&gt;='様式３（療養者名簿）（⑤の場合）'!$BJ112,IF(RJ$19&lt;='様式３（療養者名簿）（⑤の場合）'!$BK112,1,0),0),0)</f>
        <v>0</v>
      </c>
      <c r="RK107" s="248">
        <f>IF(RK$19-'様式３（療養者名簿）（⑤の場合）'!$BJ112+1&lt;=15,IF(RK$19&gt;='様式３（療養者名簿）（⑤の場合）'!$BJ112,IF(RK$19&lt;='様式３（療養者名簿）（⑤の場合）'!$BK112,1,0),0),0)</f>
        <v>0</v>
      </c>
      <c r="RL107" s="248">
        <f>IF(RL$19-'様式３（療養者名簿）（⑤の場合）'!$BJ112+1&lt;=15,IF(RL$19&gt;='様式３（療養者名簿）（⑤の場合）'!$BJ112,IF(RL$19&lt;='様式３（療養者名簿）（⑤の場合）'!$BK112,1,0),0),0)</f>
        <v>0</v>
      </c>
      <c r="RM107" s="248">
        <f>IF(RM$19-'様式３（療養者名簿）（⑤の場合）'!$BJ112+1&lt;=15,IF(RM$19&gt;='様式３（療養者名簿）（⑤の場合）'!$BJ112,IF(RM$19&lt;='様式３（療養者名簿）（⑤の場合）'!$BK112,1,0),0),0)</f>
        <v>0</v>
      </c>
      <c r="RN107" s="248">
        <f>IF(RN$19-'様式３（療養者名簿）（⑤の場合）'!$BJ112+1&lt;=15,IF(RN$19&gt;='様式３（療養者名簿）（⑤の場合）'!$BJ112,IF(RN$19&lt;='様式３（療養者名簿）（⑤の場合）'!$BK112,1,0),0),0)</f>
        <v>0</v>
      </c>
      <c r="RO107" s="248">
        <f>IF(RO$19-'様式３（療養者名簿）（⑤の場合）'!$BJ112+1&lt;=15,IF(RO$19&gt;='様式３（療養者名簿）（⑤の場合）'!$BJ112,IF(RO$19&lt;='様式３（療養者名簿）（⑤の場合）'!$BK112,1,0),0),0)</f>
        <v>0</v>
      </c>
      <c r="RP107" s="248">
        <f>IF(RP$19-'様式３（療養者名簿）（⑤の場合）'!$BJ112+1&lt;=15,IF(RP$19&gt;='様式３（療養者名簿）（⑤の場合）'!$BJ112,IF(RP$19&lt;='様式３（療養者名簿）（⑤の場合）'!$BK112,1,0),0),0)</f>
        <v>0</v>
      </c>
      <c r="RQ107" s="248">
        <f>IF(RQ$19-'様式３（療養者名簿）（⑤の場合）'!$BJ112+1&lt;=15,IF(RQ$19&gt;='様式３（療養者名簿）（⑤の場合）'!$BJ112,IF(RQ$19&lt;='様式３（療養者名簿）（⑤の場合）'!$BK112,1,0),0),0)</f>
        <v>0</v>
      </c>
      <c r="RR107" s="248">
        <f>IF(RR$19-'様式３（療養者名簿）（⑤の場合）'!$BJ112+1&lt;=15,IF(RR$19&gt;='様式３（療養者名簿）（⑤の場合）'!$BJ112,IF(RR$19&lt;='様式３（療養者名簿）（⑤の場合）'!$BK112,1,0),0),0)</f>
        <v>0</v>
      </c>
      <c r="RS107" s="248">
        <f>IF(RS$19-'様式３（療養者名簿）（⑤の場合）'!$BJ112+1&lt;=15,IF(RS$19&gt;='様式３（療養者名簿）（⑤の場合）'!$BJ112,IF(RS$19&lt;='様式３（療養者名簿）（⑤の場合）'!$BK112,1,0),0),0)</f>
        <v>0</v>
      </c>
      <c r="RT107" s="248">
        <f>IF(RT$19-'様式３（療養者名簿）（⑤の場合）'!$BJ112+1&lt;=15,IF(RT$19&gt;='様式３（療養者名簿）（⑤の場合）'!$BJ112,IF(RT$19&lt;='様式３（療養者名簿）（⑤の場合）'!$BK112,1,0),0),0)</f>
        <v>0</v>
      </c>
      <c r="RU107" s="248">
        <f>IF(RU$19-'様式３（療養者名簿）（⑤の場合）'!$BJ112+1&lt;=15,IF(RU$19&gt;='様式３（療養者名簿）（⑤の場合）'!$BJ112,IF(RU$19&lt;='様式３（療養者名簿）（⑤の場合）'!$BK112,1,0),0),0)</f>
        <v>0</v>
      </c>
      <c r="RV107" s="248">
        <f>IF(RV$19-'様式３（療養者名簿）（⑤の場合）'!$BJ112+1&lt;=15,IF(RV$19&gt;='様式３（療養者名簿）（⑤の場合）'!$BJ112,IF(RV$19&lt;='様式３（療養者名簿）（⑤の場合）'!$BK112,1,0),0),0)</f>
        <v>0</v>
      </c>
      <c r="RW107" s="248">
        <f>IF(RW$19-'様式３（療養者名簿）（⑤の場合）'!$BJ112+1&lt;=15,IF(RW$19&gt;='様式３（療養者名簿）（⑤の場合）'!$BJ112,IF(RW$19&lt;='様式３（療養者名簿）（⑤の場合）'!$BK112,1,0),0),0)</f>
        <v>0</v>
      </c>
      <c r="RX107" s="248">
        <f>IF(RX$19-'様式３（療養者名簿）（⑤の場合）'!$BJ112+1&lt;=15,IF(RX$19&gt;='様式３（療養者名簿）（⑤の場合）'!$BJ112,IF(RX$19&lt;='様式３（療養者名簿）（⑤の場合）'!$BK112,1,0),0),0)</f>
        <v>0</v>
      </c>
      <c r="RY107" s="248">
        <f>IF(RY$19-'様式３（療養者名簿）（⑤の場合）'!$BJ112+1&lt;=15,IF(RY$19&gt;='様式３（療養者名簿）（⑤の場合）'!$BJ112,IF(RY$19&lt;='様式３（療養者名簿）（⑤の場合）'!$BK112,1,0),0),0)</f>
        <v>0</v>
      </c>
      <c r="RZ107" s="248">
        <f>IF(RZ$19-'様式３（療養者名簿）（⑤の場合）'!$BJ112+1&lt;=15,IF(RZ$19&gt;='様式３（療養者名簿）（⑤の場合）'!$BJ112,IF(RZ$19&lt;='様式３（療養者名簿）（⑤の場合）'!$BK112,1,0),0),0)</f>
        <v>0</v>
      </c>
      <c r="SA107" s="248">
        <f>IF(SA$19-'様式３（療養者名簿）（⑤の場合）'!$BJ112+1&lt;=15,IF(SA$19&gt;='様式３（療養者名簿）（⑤の場合）'!$BJ112,IF(SA$19&lt;='様式３（療養者名簿）（⑤の場合）'!$BK112,1,0),0),0)</f>
        <v>0</v>
      </c>
      <c r="SB107" s="248">
        <f>IF(SB$19-'様式３（療養者名簿）（⑤の場合）'!$BJ112+1&lt;=15,IF(SB$19&gt;='様式３（療養者名簿）（⑤の場合）'!$BJ112,IF(SB$19&lt;='様式３（療養者名簿）（⑤の場合）'!$BK112,1,0),0),0)</f>
        <v>0</v>
      </c>
      <c r="SC107" s="248">
        <f>IF(SC$19-'様式３（療養者名簿）（⑤の場合）'!$BJ112+1&lt;=15,IF(SC$19&gt;='様式３（療養者名簿）（⑤の場合）'!$BJ112,IF(SC$19&lt;='様式３（療養者名簿）（⑤の場合）'!$BK112,1,0),0),0)</f>
        <v>0</v>
      </c>
      <c r="SD107" s="248">
        <f>IF(SD$19-'様式３（療養者名簿）（⑤の場合）'!$BJ112+1&lt;=15,IF(SD$19&gt;='様式３（療養者名簿）（⑤の場合）'!$BJ112,IF(SD$19&lt;='様式３（療養者名簿）（⑤の場合）'!$BK112,1,0),0),0)</f>
        <v>0</v>
      </c>
      <c r="SE107" s="248">
        <f>IF(SE$19-'様式３（療養者名簿）（⑤の場合）'!$BJ112+1&lt;=15,IF(SE$19&gt;='様式３（療養者名簿）（⑤の場合）'!$BJ112,IF(SE$19&lt;='様式３（療養者名簿）（⑤の場合）'!$BK112,1,0),0),0)</f>
        <v>0</v>
      </c>
      <c r="SF107" s="248">
        <f>IF(SF$19-'様式３（療養者名簿）（⑤の場合）'!$BJ112+1&lt;=15,IF(SF$19&gt;='様式３（療養者名簿）（⑤の場合）'!$BJ112,IF(SF$19&lt;='様式３（療養者名簿）（⑤の場合）'!$BK112,1,0),0),0)</f>
        <v>0</v>
      </c>
      <c r="SG107" s="248">
        <f>IF(SG$19-'様式３（療養者名簿）（⑤の場合）'!$BJ112+1&lt;=15,IF(SG$19&gt;='様式３（療養者名簿）（⑤の場合）'!$BJ112,IF(SG$19&lt;='様式３（療養者名簿）（⑤の場合）'!$BK112,1,0),0),0)</f>
        <v>0</v>
      </c>
      <c r="SH107" s="248">
        <f>IF(SH$19-'様式３（療養者名簿）（⑤の場合）'!$BJ112+1&lt;=15,IF(SH$19&gt;='様式３（療養者名簿）（⑤の場合）'!$BJ112,IF(SH$19&lt;='様式３（療養者名簿）（⑤の場合）'!$BK112,1,0),0),0)</f>
        <v>0</v>
      </c>
      <c r="SI107" s="248">
        <f>IF(SI$19-'様式３（療養者名簿）（⑤の場合）'!$BJ112+1&lt;=15,IF(SI$19&gt;='様式３（療養者名簿）（⑤の場合）'!$BJ112,IF(SI$19&lt;='様式３（療養者名簿）（⑤の場合）'!$BK112,1,0),0),0)</f>
        <v>0</v>
      </c>
      <c r="SJ107" s="248">
        <f>IF(SJ$19-'様式３（療養者名簿）（⑤の場合）'!$BJ112+1&lt;=15,IF(SJ$19&gt;='様式３（療養者名簿）（⑤の場合）'!$BJ112,IF(SJ$19&lt;='様式３（療養者名簿）（⑤の場合）'!$BK112,1,0),0),0)</f>
        <v>0</v>
      </c>
      <c r="SK107" s="248">
        <f>IF(SK$19-'様式３（療養者名簿）（⑤の場合）'!$BJ112+1&lt;=15,IF(SK$19&gt;='様式３（療養者名簿）（⑤の場合）'!$BJ112,IF(SK$19&lt;='様式３（療養者名簿）（⑤の場合）'!$BK112,1,0),0),0)</f>
        <v>0</v>
      </c>
      <c r="SL107" s="248">
        <f>IF(SL$19-'様式３（療養者名簿）（⑤の場合）'!$BJ112+1&lt;=15,IF(SL$19&gt;='様式３（療養者名簿）（⑤の場合）'!$BJ112,IF(SL$19&lt;='様式３（療養者名簿）（⑤の場合）'!$BK112,1,0),0),0)</f>
        <v>0</v>
      </c>
      <c r="SM107" s="248">
        <f>IF(SM$19-'様式３（療養者名簿）（⑤の場合）'!$BJ112+1&lt;=15,IF(SM$19&gt;='様式３（療養者名簿）（⑤の場合）'!$BJ112,IF(SM$19&lt;='様式３（療養者名簿）（⑤の場合）'!$BK112,1,0),0),0)</f>
        <v>0</v>
      </c>
      <c r="SN107" s="248">
        <f>IF(SN$19-'様式３（療養者名簿）（⑤の場合）'!$BJ112+1&lt;=15,IF(SN$19&gt;='様式３（療養者名簿）（⑤の場合）'!$BJ112,IF(SN$19&lt;='様式３（療養者名簿）（⑤の場合）'!$BK112,1,0),0),0)</f>
        <v>0</v>
      </c>
      <c r="SO107" s="248">
        <f>IF(SO$19-'様式３（療養者名簿）（⑤の場合）'!$BJ112+1&lt;=15,IF(SO$19&gt;='様式３（療養者名簿）（⑤の場合）'!$BJ112,IF(SO$19&lt;='様式３（療養者名簿）（⑤の場合）'!$BK112,1,0),0),0)</f>
        <v>0</v>
      </c>
      <c r="SP107" s="248">
        <f>IF(SP$19-'様式３（療養者名簿）（⑤の場合）'!$BJ112+1&lt;=15,IF(SP$19&gt;='様式３（療養者名簿）（⑤の場合）'!$BJ112,IF(SP$19&lt;='様式３（療養者名簿）（⑤の場合）'!$BK112,1,0),0),0)</f>
        <v>0</v>
      </c>
      <c r="SQ107" s="248">
        <f>IF(SQ$19-'様式３（療養者名簿）（⑤の場合）'!$BJ112+1&lt;=15,IF(SQ$19&gt;='様式３（療養者名簿）（⑤の場合）'!$BJ112,IF(SQ$19&lt;='様式３（療養者名簿）（⑤の場合）'!$BK112,1,0),0),0)</f>
        <v>0</v>
      </c>
      <c r="SR107" s="248">
        <f>IF(SR$19-'様式３（療養者名簿）（⑤の場合）'!$BJ112+1&lt;=15,IF(SR$19&gt;='様式３（療養者名簿）（⑤の場合）'!$BJ112,IF(SR$19&lt;='様式３（療養者名簿）（⑤の場合）'!$BK112,1,0),0),0)</f>
        <v>0</v>
      </c>
      <c r="SS107" s="248">
        <f>IF(SS$19-'様式３（療養者名簿）（⑤の場合）'!$BJ112+1&lt;=15,IF(SS$19&gt;='様式３（療養者名簿）（⑤の場合）'!$BJ112,IF(SS$19&lt;='様式３（療養者名簿）（⑤の場合）'!$BK112,1,0),0),0)</f>
        <v>0</v>
      </c>
      <c r="ST107" s="248">
        <f>IF(ST$19-'様式３（療養者名簿）（⑤の場合）'!$BJ112+1&lt;=15,IF(ST$19&gt;='様式３（療養者名簿）（⑤の場合）'!$BJ112,IF(ST$19&lt;='様式３（療養者名簿）（⑤の場合）'!$BK112,1,0),0),0)</f>
        <v>0</v>
      </c>
      <c r="SU107" s="248">
        <f>IF(SU$19-'様式３（療養者名簿）（⑤の場合）'!$BJ112+1&lt;=15,IF(SU$19&gt;='様式３（療養者名簿）（⑤の場合）'!$BJ112,IF(SU$19&lt;='様式３（療養者名簿）（⑤の場合）'!$BK112,1,0),0),0)</f>
        <v>0</v>
      </c>
      <c r="SV107" s="248">
        <f>IF(SV$19-'様式３（療養者名簿）（⑤の場合）'!$BJ112+1&lt;=15,IF(SV$19&gt;='様式３（療養者名簿）（⑤の場合）'!$BJ112,IF(SV$19&lt;='様式３（療養者名簿）（⑤の場合）'!$BK112,1,0),0),0)</f>
        <v>0</v>
      </c>
      <c r="SW107" s="248">
        <f>IF(SW$19-'様式３（療養者名簿）（⑤の場合）'!$BJ112+1&lt;=15,IF(SW$19&gt;='様式３（療養者名簿）（⑤の場合）'!$BJ112,IF(SW$19&lt;='様式３（療養者名簿）（⑤の場合）'!$BK112,1,0),0),0)</f>
        <v>0</v>
      </c>
      <c r="SX107" s="248">
        <f>IF(SX$19-'様式３（療養者名簿）（⑤の場合）'!$BJ112+1&lt;=15,IF(SX$19&gt;='様式３（療養者名簿）（⑤の場合）'!$BJ112,IF(SX$19&lt;='様式３（療養者名簿）（⑤の場合）'!$BK112,1,0),0),0)</f>
        <v>0</v>
      </c>
      <c r="SY107" s="248">
        <f>IF(SY$19-'様式３（療養者名簿）（⑤の場合）'!$BJ112+1&lt;=15,IF(SY$19&gt;='様式３（療養者名簿）（⑤の場合）'!$BJ112,IF(SY$19&lt;='様式３（療養者名簿）（⑤の場合）'!$BK112,1,0),0),0)</f>
        <v>0</v>
      </c>
      <c r="SZ107" s="248">
        <f>IF(SZ$19-'様式３（療養者名簿）（⑤の場合）'!$BJ112+1&lt;=15,IF(SZ$19&gt;='様式３（療養者名簿）（⑤の場合）'!$BJ112,IF(SZ$19&lt;='様式３（療養者名簿）（⑤の場合）'!$BK112,1,0),0),0)</f>
        <v>0</v>
      </c>
      <c r="TA107" s="248">
        <f>IF(TA$19-'様式３（療養者名簿）（⑤の場合）'!$BJ112+1&lt;=15,IF(TA$19&gt;='様式３（療養者名簿）（⑤の場合）'!$BJ112,IF(TA$19&lt;='様式３（療養者名簿）（⑤の場合）'!$BK112,1,0),0),0)</f>
        <v>0</v>
      </c>
      <c r="TB107" s="248">
        <f>IF(TB$19-'様式３（療養者名簿）（⑤の場合）'!$BJ112+1&lt;=15,IF(TB$19&gt;='様式３（療養者名簿）（⑤の場合）'!$BJ112,IF(TB$19&lt;='様式３（療養者名簿）（⑤の場合）'!$BK112,1,0),0),0)</f>
        <v>0</v>
      </c>
      <c r="TC107" s="248">
        <f>IF(TC$19-'様式３（療養者名簿）（⑤の場合）'!$BJ112+1&lt;=15,IF(TC$19&gt;='様式３（療養者名簿）（⑤の場合）'!$BJ112,IF(TC$19&lt;='様式３（療養者名簿）（⑤の場合）'!$BK112,1,0),0),0)</f>
        <v>0</v>
      </c>
      <c r="TD107" s="248">
        <f>IF(TD$19-'様式３（療養者名簿）（⑤の場合）'!$BJ112+1&lt;=15,IF(TD$19&gt;='様式３（療養者名簿）（⑤の場合）'!$BJ112,IF(TD$19&lt;='様式３（療養者名簿）（⑤の場合）'!$BK112,1,0),0),0)</f>
        <v>0</v>
      </c>
      <c r="TE107" s="248">
        <f>IF(TE$19-'様式３（療養者名簿）（⑤の場合）'!$BJ112+1&lt;=15,IF(TE$19&gt;='様式３（療養者名簿）（⑤の場合）'!$BJ112,IF(TE$19&lt;='様式３（療養者名簿）（⑤の場合）'!$BK112,1,0),0),0)</f>
        <v>0</v>
      </c>
      <c r="TF107" s="248">
        <f>IF(TF$19-'様式３（療養者名簿）（⑤の場合）'!$BJ112+1&lt;=15,IF(TF$19&gt;='様式３（療養者名簿）（⑤の場合）'!$BJ112,IF(TF$19&lt;='様式３（療養者名簿）（⑤の場合）'!$BK112,1,0),0),0)</f>
        <v>0</v>
      </c>
      <c r="TG107" s="248">
        <f>IF(TG$19-'様式３（療養者名簿）（⑤の場合）'!$BJ112+1&lt;=15,IF(TG$19&gt;='様式３（療養者名簿）（⑤の場合）'!$BJ112,IF(TG$19&lt;='様式３（療養者名簿）（⑤の場合）'!$BK112,1,0),0),0)</f>
        <v>0</v>
      </c>
      <c r="TH107" s="248">
        <f>IF(TH$19-'様式３（療養者名簿）（⑤の場合）'!$BJ112+1&lt;=15,IF(TH$19&gt;='様式３（療養者名簿）（⑤の場合）'!$BJ112,IF(TH$19&lt;='様式３（療養者名簿）（⑤の場合）'!$BK112,1,0),0),0)</f>
        <v>0</v>
      </c>
      <c r="TI107" s="248">
        <f>IF(TI$19-'様式３（療養者名簿）（⑤の場合）'!$BJ112+1&lt;=15,IF(TI$19&gt;='様式３（療養者名簿）（⑤の場合）'!$BJ112,IF(TI$19&lt;='様式３（療養者名簿）（⑤の場合）'!$BK112,1,0),0),0)</f>
        <v>0</v>
      </c>
      <c r="TJ107" s="248">
        <f>IF(TJ$19-'様式３（療養者名簿）（⑤の場合）'!$BJ112+1&lt;=15,IF(TJ$19&gt;='様式３（療養者名簿）（⑤の場合）'!$BJ112,IF(TJ$19&lt;='様式３（療養者名簿）（⑤の場合）'!$BK112,1,0),0),0)</f>
        <v>0</v>
      </c>
      <c r="TK107" s="248">
        <f>IF(TK$19-'様式３（療養者名簿）（⑤の場合）'!$BJ112+1&lt;=15,IF(TK$19&gt;='様式３（療養者名簿）（⑤の場合）'!$BJ112,IF(TK$19&lt;='様式３（療養者名簿）（⑤の場合）'!$BK112,1,0),0),0)</f>
        <v>0</v>
      </c>
      <c r="TL107" s="248">
        <f>IF(TL$19-'様式３（療養者名簿）（⑤の場合）'!$BJ112+1&lt;=15,IF(TL$19&gt;='様式３（療養者名簿）（⑤の場合）'!$BJ112,IF(TL$19&lt;='様式３（療養者名簿）（⑤の場合）'!$BK112,1,0),0),0)</f>
        <v>0</v>
      </c>
      <c r="TM107" s="248">
        <f>IF(TM$19-'様式３（療養者名簿）（⑤の場合）'!$BJ112+1&lt;=15,IF(TM$19&gt;='様式３（療養者名簿）（⑤の場合）'!$BJ112,IF(TM$19&lt;='様式３（療養者名簿）（⑤の場合）'!$BK112,1,0),0),0)</f>
        <v>0</v>
      </c>
      <c r="TN107" s="248">
        <f>IF(TN$19-'様式３（療養者名簿）（⑤の場合）'!$BJ112+1&lt;=15,IF(TN$19&gt;='様式３（療養者名簿）（⑤の場合）'!$BJ112,IF(TN$19&lt;='様式３（療養者名簿）（⑤の場合）'!$BK112,1,0),0),0)</f>
        <v>0</v>
      </c>
      <c r="TO107" s="248">
        <f>IF(TO$19-'様式３（療養者名簿）（⑤の場合）'!$BJ112+1&lt;=15,IF(TO$19&gt;='様式３（療養者名簿）（⑤の場合）'!$BJ112,IF(TO$19&lt;='様式３（療養者名簿）（⑤の場合）'!$BK112,1,0),0),0)</f>
        <v>0</v>
      </c>
      <c r="TP107" s="248">
        <f>IF(TP$19-'様式３（療養者名簿）（⑤の場合）'!$BJ112+1&lt;=15,IF(TP$19&gt;='様式３（療養者名簿）（⑤の場合）'!$BJ112,IF(TP$19&lt;='様式３（療養者名簿）（⑤の場合）'!$BK112,1,0),0),0)</f>
        <v>0</v>
      </c>
      <c r="TQ107" s="248">
        <f>IF(TQ$19-'様式３（療養者名簿）（⑤の場合）'!$BJ112+1&lt;=15,IF(TQ$19&gt;='様式３（療養者名簿）（⑤の場合）'!$BJ112,IF(TQ$19&lt;='様式３（療養者名簿）（⑤の場合）'!$BK112,1,0),0),0)</f>
        <v>0</v>
      </c>
      <c r="TR107" s="248">
        <f>IF(TR$19-'様式３（療養者名簿）（⑤の場合）'!$BJ112+1&lt;=15,IF(TR$19&gt;='様式３（療養者名簿）（⑤の場合）'!$BJ112,IF(TR$19&lt;='様式３（療養者名簿）（⑤の場合）'!$BK112,1,0),0),0)</f>
        <v>0</v>
      </c>
      <c r="TS107" s="248">
        <f>IF(TS$19-'様式３（療養者名簿）（⑤の場合）'!$BJ112+1&lt;=15,IF(TS$19&gt;='様式３（療養者名簿）（⑤の場合）'!$BJ112,IF(TS$19&lt;='様式３（療養者名簿）（⑤の場合）'!$BK112,1,0),0),0)</f>
        <v>0</v>
      </c>
      <c r="TT107" s="248">
        <f>IF(TT$19-'様式３（療養者名簿）（⑤の場合）'!$BJ112+1&lt;=15,IF(TT$19&gt;='様式３（療養者名簿）（⑤の場合）'!$BJ112,IF(TT$19&lt;='様式３（療養者名簿）（⑤の場合）'!$BK112,1,0),0),0)</f>
        <v>0</v>
      </c>
      <c r="TU107" s="248">
        <f>IF(TU$19-'様式３（療養者名簿）（⑤の場合）'!$BJ112+1&lt;=15,IF(TU$19&gt;='様式３（療養者名簿）（⑤の場合）'!$BJ112,IF(TU$19&lt;='様式３（療養者名簿）（⑤の場合）'!$BK112,1,0),0),0)</f>
        <v>0</v>
      </c>
      <c r="TV107" s="248">
        <f>IF(TV$19-'様式３（療養者名簿）（⑤の場合）'!$BJ112+1&lt;=15,IF(TV$19&gt;='様式３（療養者名簿）（⑤の場合）'!$BJ112,IF(TV$19&lt;='様式３（療養者名簿）（⑤の場合）'!$BK112,1,0),0),0)</f>
        <v>0</v>
      </c>
      <c r="TW107" s="248">
        <f>IF(TW$19-'様式３（療養者名簿）（⑤の場合）'!$BJ112+1&lt;=15,IF(TW$19&gt;='様式３（療養者名簿）（⑤の場合）'!$BJ112,IF(TW$19&lt;='様式３（療養者名簿）（⑤の場合）'!$BK112,1,0),0),0)</f>
        <v>0</v>
      </c>
      <c r="TX107" s="248">
        <f>IF(TX$19-'様式３（療養者名簿）（⑤の場合）'!$BJ112+1&lt;=15,IF(TX$19&gt;='様式３（療養者名簿）（⑤の場合）'!$BJ112,IF(TX$19&lt;='様式３（療養者名簿）（⑤の場合）'!$BK112,1,0),0),0)</f>
        <v>0</v>
      </c>
      <c r="TY107" s="248">
        <f>IF(TY$19-'様式３（療養者名簿）（⑤の場合）'!$BJ112+1&lt;=15,IF(TY$19&gt;='様式３（療養者名簿）（⑤の場合）'!$BJ112,IF(TY$19&lt;='様式３（療養者名簿）（⑤の場合）'!$BK112,1,0),0),0)</f>
        <v>0</v>
      </c>
      <c r="TZ107" s="248">
        <f>IF(TZ$19-'様式３（療養者名簿）（⑤の場合）'!$BJ112+1&lt;=15,IF(TZ$19&gt;='様式３（療養者名簿）（⑤の場合）'!$BJ112,IF(TZ$19&lt;='様式３（療養者名簿）（⑤の場合）'!$BK112,1,0),0),0)</f>
        <v>0</v>
      </c>
      <c r="UA107" s="248">
        <f>IF(UA$19-'様式３（療養者名簿）（⑤の場合）'!$BJ112+1&lt;=15,IF(UA$19&gt;='様式３（療養者名簿）（⑤の場合）'!$BJ112,IF(UA$19&lt;='様式３（療養者名簿）（⑤の場合）'!$BK112,1,0),0),0)</f>
        <v>0</v>
      </c>
      <c r="UB107" s="248">
        <f>IF(UB$19-'様式３（療養者名簿）（⑤の場合）'!$BJ112+1&lt;=15,IF(UB$19&gt;='様式３（療養者名簿）（⑤の場合）'!$BJ112,IF(UB$19&lt;='様式３（療養者名簿）（⑤の場合）'!$BK112,1,0),0),0)</f>
        <v>0</v>
      </c>
      <c r="UC107" s="248">
        <f>IF(UC$19-'様式３（療養者名簿）（⑤の場合）'!$BJ112+1&lt;=15,IF(UC$19&gt;='様式３（療養者名簿）（⑤の場合）'!$BJ112,IF(UC$19&lt;='様式３（療養者名簿）（⑤の場合）'!$BK112,1,0),0),0)</f>
        <v>0</v>
      </c>
      <c r="UD107" s="372">
        <f>IF(UD$19-'様式３（療養者名簿）（⑤の場合）'!$BJ112+1&lt;=15,IF(UD$19&gt;='様式３（療養者名簿）（⑤の場合）'!$BJ112,IF(UD$19&lt;='様式３（療養者名簿）（⑤の場合）'!$BK112,1,0),0),0)</f>
        <v>0</v>
      </c>
      <c r="UE107" s="372">
        <f>IF(UE$19-'様式３（療養者名簿）（⑤の場合）'!$BJ112+1&lt;=15,IF(UE$19&gt;='様式３（療養者名簿）（⑤の場合）'!$BJ112,IF(UE$19&lt;='様式３（療養者名簿）（⑤の場合）'!$BK112,1,0),0),0)</f>
        <v>0</v>
      </c>
      <c r="UF107" s="372">
        <f>IF(UF$19-'様式３（療養者名簿）（⑤の場合）'!$BJ112+1&lt;=15,IF(UF$19&gt;='様式３（療養者名簿）（⑤の場合）'!$BJ112,IF(UF$19&lt;='様式３（療養者名簿）（⑤の場合）'!$BK112,1,0),0),0)</f>
        <v>0</v>
      </c>
      <c r="UG107" s="372">
        <f>IF(UG$19-'様式３（療養者名簿）（⑤の場合）'!$BJ112+1&lt;=15,IF(UG$19&gt;='様式３（療養者名簿）（⑤の場合）'!$BJ112,IF(UG$19&lt;='様式３（療養者名簿）（⑤の場合）'!$BK112,1,0),0),0)</f>
        <v>0</v>
      </c>
      <c r="UH107" s="372">
        <f>IF(UH$19-'様式３（療養者名簿）（⑤の場合）'!$BJ112+1&lt;=15,IF(UH$19&gt;='様式３（療養者名簿）（⑤の場合）'!$BJ112,IF(UH$19&lt;='様式３（療養者名簿）（⑤の場合）'!$BK112,1,0),0),0)</f>
        <v>0</v>
      </c>
      <c r="UI107" s="372">
        <f>IF(UI$19-'様式３（療養者名簿）（⑤の場合）'!$BJ112+1&lt;=15,IF(UI$19&gt;='様式３（療養者名簿）（⑤の場合）'!$BJ112,IF(UI$19&lt;='様式３（療養者名簿）（⑤の場合）'!$BK112,1,0),0),0)</f>
        <v>0</v>
      </c>
      <c r="UJ107" s="372">
        <f>IF(UJ$19-'様式３（療養者名簿）（⑤の場合）'!$BJ112+1&lt;=15,IF(UJ$19&gt;='様式３（療養者名簿）（⑤の場合）'!$BJ112,IF(UJ$19&lt;='様式３（療養者名簿）（⑤の場合）'!$BK112,1,0),0),0)</f>
        <v>0</v>
      </c>
      <c r="UK107" s="372">
        <f>IF(UK$19-'様式３（療養者名簿）（⑤の場合）'!$BJ112+1&lt;=15,IF(UK$19&gt;='様式３（療養者名簿）（⑤の場合）'!$BJ112,IF(UK$19&lt;='様式３（療養者名簿）（⑤の場合）'!$BK112,1,0),0),0)</f>
        <v>0</v>
      </c>
      <c r="UL107" s="372">
        <f>IF(UL$19-'様式３（療養者名簿）（⑤の場合）'!$BJ112+1&lt;=15,IF(UL$19&gt;='様式３（療養者名簿）（⑤の場合）'!$BJ112,IF(UL$19&lt;='様式３（療養者名簿）（⑤の場合）'!$BK112,1,0),0),0)</f>
        <v>0</v>
      </c>
      <c r="UM107" s="372">
        <f>IF(UM$19-'様式３（療養者名簿）（⑤の場合）'!$BJ112+1&lt;=15,IF(UM$19&gt;='様式３（療養者名簿）（⑤の場合）'!$BJ112,IF(UM$19&lt;='様式３（療養者名簿）（⑤の場合）'!$BK112,1,0),0),0)</f>
        <v>0</v>
      </c>
      <c r="UN107" s="372">
        <f>IF(UN$19-'様式３（療養者名簿）（⑤の場合）'!$BJ112+1&lt;=15,IF(UN$19&gt;='様式３（療養者名簿）（⑤の場合）'!$BJ112,IF(UN$19&lt;='様式３（療養者名簿）（⑤の場合）'!$BK112,1,0),0),0)</f>
        <v>0</v>
      </c>
      <c r="UO107" s="372">
        <f>IF(UO$19-'様式３（療養者名簿）（⑤の場合）'!$BJ112+1&lt;=15,IF(UO$19&gt;='様式３（療養者名簿）（⑤の場合）'!$BJ112,IF(UO$19&lt;='様式３（療養者名簿）（⑤の場合）'!$BK112,1,0),0),0)</f>
        <v>0</v>
      </c>
      <c r="UP107" s="372">
        <f>IF(UP$19-'様式３（療養者名簿）（⑤の場合）'!$BJ112+1&lt;=15,IF(UP$19&gt;='様式３（療養者名簿）（⑤の場合）'!$BJ112,IF(UP$19&lt;='様式３（療養者名簿）（⑤の場合）'!$BK112,1,0),0),0)</f>
        <v>0</v>
      </c>
      <c r="UQ107" s="372">
        <f>IF(UQ$19-'様式３（療養者名簿）（⑤の場合）'!$BJ112+1&lt;=15,IF(UQ$19&gt;='様式３（療養者名簿）（⑤の場合）'!$BJ112,IF(UQ$19&lt;='様式３（療養者名簿）（⑤の場合）'!$BK112,1,0),0),0)</f>
        <v>0</v>
      </c>
      <c r="UR107" s="372">
        <f>IF(UR$19-'様式３（療養者名簿）（⑤の場合）'!$BJ112+1&lt;=15,IF(UR$19&gt;='様式３（療養者名簿）（⑤の場合）'!$BJ112,IF(UR$19&lt;='様式３（療養者名簿）（⑤の場合）'!$BK112,1,0),0),0)</f>
        <v>0</v>
      </c>
      <c r="US107" s="372">
        <f>IF(US$19-'様式３（療養者名簿）（⑤の場合）'!$BJ112+1&lt;=15,IF(US$19&gt;='様式３（療養者名簿）（⑤の場合）'!$BJ112,IF(US$19&lt;='様式３（療養者名簿）（⑤の場合）'!$BK112,1,0),0),0)</f>
        <v>0</v>
      </c>
      <c r="UT107" s="372">
        <f>IF(UT$19-'様式３（療養者名簿）（⑤の場合）'!$BJ112+1&lt;=15,IF(UT$19&gt;='様式３（療養者名簿）（⑤の場合）'!$BJ112,IF(UT$19&lt;='様式３（療養者名簿）（⑤の場合）'!$BK112,1,0),0),0)</f>
        <v>0</v>
      </c>
      <c r="UU107" s="372">
        <f>IF(UU$19-'様式３（療養者名簿）（⑤の場合）'!$BJ112+1&lt;=15,IF(UU$19&gt;='様式３（療養者名簿）（⑤の場合）'!$BJ112,IF(UU$19&lt;='様式３（療養者名簿）（⑤の場合）'!$BK112,1,0),0),0)</f>
        <v>0</v>
      </c>
      <c r="UV107" s="372">
        <f>IF(UV$19-'様式３（療養者名簿）（⑤の場合）'!$BJ112+1&lt;=15,IF(UV$19&gt;='様式３（療養者名簿）（⑤の場合）'!$BJ112,IF(UV$19&lt;='様式３（療養者名簿）（⑤の場合）'!$BK112,1,0),0),0)</f>
        <v>0</v>
      </c>
      <c r="UW107" s="372">
        <f>IF(UW$19-'様式３（療養者名簿）（⑤の場合）'!$BJ112+1&lt;=15,IF(UW$19&gt;='様式３（療養者名簿）（⑤の場合）'!$BJ112,IF(UW$19&lt;='様式３（療養者名簿）（⑤の場合）'!$BK112,1,0),0),0)</f>
        <v>0</v>
      </c>
      <c r="UX107" s="372">
        <f>IF(UX$19-'様式３（療養者名簿）（⑤の場合）'!$BJ112+1&lt;=15,IF(UX$19&gt;='様式３（療養者名簿）（⑤の場合）'!$BJ112,IF(UX$19&lt;='様式３（療養者名簿）（⑤の場合）'!$BK112,1,0),0),0)</f>
        <v>0</v>
      </c>
      <c r="UY107" s="372">
        <f>IF(UY$19-'様式３（療養者名簿）（⑤の場合）'!$BJ112+1&lt;=15,IF(UY$19&gt;='様式３（療養者名簿）（⑤の場合）'!$BJ112,IF(UY$19&lt;='様式３（療養者名簿）（⑤の場合）'!$BK112,1,0),0),0)</f>
        <v>0</v>
      </c>
      <c r="UZ107" s="372">
        <f>IF(UZ$19-'様式３（療養者名簿）（⑤の場合）'!$BJ112+1&lt;=15,IF(UZ$19&gt;='様式３（療養者名簿）（⑤の場合）'!$BJ112,IF(UZ$19&lt;='様式３（療養者名簿）（⑤の場合）'!$BK112,1,0),0),0)</f>
        <v>0</v>
      </c>
      <c r="VA107" s="372">
        <f>IF(VA$19-'様式３（療養者名簿）（⑤の場合）'!$BJ112+1&lt;=15,IF(VA$19&gt;='様式３（療養者名簿）（⑤の場合）'!$BJ112,IF(VA$19&lt;='様式３（療養者名簿）（⑤の場合）'!$BK112,1,0),0),0)</f>
        <v>0</v>
      </c>
      <c r="VB107" s="372">
        <f>IF(VB$19-'様式３（療養者名簿）（⑤の場合）'!$BJ112+1&lt;=15,IF(VB$19&gt;='様式３（療養者名簿）（⑤の場合）'!$BJ112,IF(VB$19&lt;='様式３（療養者名簿）（⑤の場合）'!$BK112,1,0),0),0)</f>
        <v>0</v>
      </c>
      <c r="VC107" s="372">
        <f>IF(VC$19-'様式３（療養者名簿）（⑤の場合）'!$BJ112+1&lt;=15,IF(VC$19&gt;='様式３（療養者名簿）（⑤の場合）'!$BJ112,IF(VC$19&lt;='様式３（療養者名簿）（⑤の場合）'!$BK112,1,0),0),0)</f>
        <v>0</v>
      </c>
      <c r="VD107" s="372">
        <f>IF(VD$19-'様式３（療養者名簿）（⑤の場合）'!$BJ112+1&lt;=15,IF(VD$19&gt;='様式３（療養者名簿）（⑤の場合）'!$BJ112,IF(VD$19&lt;='様式３（療養者名簿）（⑤の場合）'!$BK112,1,0),0),0)</f>
        <v>0</v>
      </c>
      <c r="VE107" s="372">
        <f>IF(VE$19-'様式３（療養者名簿）（⑤の場合）'!$BJ112+1&lt;=15,IF(VE$19&gt;='様式３（療養者名簿）（⑤の場合）'!$BJ112,IF(VE$19&lt;='様式３（療養者名簿）（⑤の場合）'!$BK112,1,0),0),0)</f>
        <v>0</v>
      </c>
      <c r="VF107" s="372">
        <f>IF(VF$19-'様式３（療養者名簿）（⑤の場合）'!$BJ112+1&lt;=15,IF(VF$19&gt;='様式３（療養者名簿）（⑤の場合）'!$BJ112,IF(VF$19&lt;='様式３（療養者名簿）（⑤の場合）'!$BK112,1,0),0),0)</f>
        <v>0</v>
      </c>
      <c r="VG107" s="372">
        <f>IF(VG$19-'様式３（療養者名簿）（⑤の場合）'!$BJ112+1&lt;=15,IF(VG$19&gt;='様式３（療養者名簿）（⑤の場合）'!$BJ112,IF(VG$19&lt;='様式３（療養者名簿）（⑤の場合）'!$BK112,1,0),0),0)</f>
        <v>0</v>
      </c>
      <c r="VH107" s="372">
        <f>IF(VH$19-'様式３（療養者名簿）（⑤の場合）'!$BJ112+1&lt;=15,IF(VH$19&gt;='様式３（療養者名簿）（⑤の場合）'!$BJ112,IF(VH$19&lt;='様式３（療養者名簿）（⑤の場合）'!$BK112,1,0),0),0)</f>
        <v>0</v>
      </c>
      <c r="VI107" s="372">
        <f>IF(VI$19-'様式３（療養者名簿）（⑤の場合）'!$BJ112+1&lt;=15,IF(VI$19&gt;='様式３（療養者名簿）（⑤の場合）'!$BJ112,IF(VI$19&lt;='様式３（療養者名簿）（⑤の場合）'!$BK112,1,0),0),0)</f>
        <v>0</v>
      </c>
      <c r="VJ107" s="372">
        <f>IF(VJ$19-'様式３（療養者名簿）（⑤の場合）'!$BJ112+1&lt;=15,IF(VJ$19&gt;='様式３（療養者名簿）（⑤の場合）'!$BJ112,IF(VJ$19&lt;='様式３（療養者名簿）（⑤の場合）'!$BK112,1,0),0),0)</f>
        <v>0</v>
      </c>
      <c r="VK107" s="372">
        <f>IF(VK$19-'様式３（療養者名簿）（⑤の場合）'!$BJ112+1&lt;=15,IF(VK$19&gt;='様式３（療養者名簿）（⑤の場合）'!$BJ112,IF(VK$19&lt;='様式３（療養者名簿）（⑤の場合）'!$BK112,1,0),0),0)</f>
        <v>0</v>
      </c>
      <c r="VL107" s="372">
        <f>IF(VL$19-'様式３（療養者名簿）（⑤の場合）'!$BJ112+1&lt;=15,IF(VL$19&gt;='様式３（療養者名簿）（⑤の場合）'!$BJ112,IF(VL$19&lt;='様式３（療養者名簿）（⑤の場合）'!$BK112,1,0),0),0)</f>
        <v>0</v>
      </c>
      <c r="VM107" s="372">
        <f>IF(VM$19-'様式３（療養者名簿）（⑤の場合）'!$BJ112+1&lt;=15,IF(VM$19&gt;='様式３（療養者名簿）（⑤の場合）'!$BJ112,IF(VM$19&lt;='様式３（療養者名簿）（⑤の場合）'!$BK112,1,0),0),0)</f>
        <v>0</v>
      </c>
      <c r="VN107" s="372">
        <f>IF(VN$19-'様式３（療養者名簿）（⑤の場合）'!$BJ112+1&lt;=15,IF(VN$19&gt;='様式３（療養者名簿）（⑤の場合）'!$BJ112,IF(VN$19&lt;='様式３（療養者名簿）（⑤の場合）'!$BK112,1,0),0),0)</f>
        <v>0</v>
      </c>
      <c r="VO107" s="372">
        <f>IF(VO$19-'様式３（療養者名簿）（⑤の場合）'!$BJ112+1&lt;=15,IF(VO$19&gt;='様式３（療養者名簿）（⑤の場合）'!$BJ112,IF(VO$19&lt;='様式３（療養者名簿）（⑤の場合）'!$BK112,1,0),0),0)</f>
        <v>0</v>
      </c>
      <c r="VP107" s="372">
        <f>IF(VP$19-'様式３（療養者名簿）（⑤の場合）'!$BJ112+1&lt;=15,IF(VP$19&gt;='様式３（療養者名簿）（⑤の場合）'!$BJ112,IF(VP$19&lt;='様式３（療養者名簿）（⑤の場合）'!$BK112,1,0),0),0)</f>
        <v>0</v>
      </c>
      <c r="VQ107" s="372">
        <f>IF(VQ$19-'様式３（療養者名簿）（⑤の場合）'!$BJ112+1&lt;=15,IF(VQ$19&gt;='様式３（療養者名簿）（⑤の場合）'!$BJ112,IF(VQ$19&lt;='様式３（療養者名簿）（⑤の場合）'!$BK112,1,0),0),0)</f>
        <v>0</v>
      </c>
      <c r="VR107" s="372">
        <f>IF(VR$19-'様式３（療養者名簿）（⑤の場合）'!$BJ112+1&lt;=15,IF(VR$19&gt;='様式３（療養者名簿）（⑤の場合）'!$BJ112,IF(VR$19&lt;='様式３（療養者名簿）（⑤の場合）'!$BK112,1,0),0),0)</f>
        <v>0</v>
      </c>
      <c r="VS107" s="372">
        <f>IF(VS$19-'様式３（療養者名簿）（⑤の場合）'!$BJ112+1&lt;=15,IF(VS$19&gt;='様式３（療養者名簿）（⑤の場合）'!$BJ112,IF(VS$19&lt;='様式３（療養者名簿）（⑤の場合）'!$BK112,1,0),0),0)</f>
        <v>0</v>
      </c>
      <c r="VT107" s="372">
        <f>IF(VT$19-'様式３（療養者名簿）（⑤の場合）'!$BJ112+1&lt;=15,IF(VT$19&gt;='様式３（療養者名簿）（⑤の場合）'!$BJ112,IF(VT$19&lt;='様式３（療養者名簿）（⑤の場合）'!$BK112,1,0),0),0)</f>
        <v>0</v>
      </c>
      <c r="VU107" s="372">
        <f>IF(VU$19-'様式３（療養者名簿）（⑤の場合）'!$BJ112+1&lt;=15,IF(VU$19&gt;='様式３（療養者名簿）（⑤の場合）'!$BJ112,IF(VU$19&lt;='様式３（療養者名簿）（⑤の場合）'!$BK112,1,0),0),0)</f>
        <v>0</v>
      </c>
      <c r="VV107" s="372">
        <f>IF(VV$19-'様式３（療養者名簿）（⑤の場合）'!$BJ112+1&lt;=15,IF(VV$19&gt;='様式３（療養者名簿）（⑤の場合）'!$BJ112,IF(VV$19&lt;='様式３（療養者名簿）（⑤の場合）'!$BK112,1,0),0),0)</f>
        <v>0</v>
      </c>
      <c r="VW107" s="372">
        <f>IF(VW$19-'様式３（療養者名簿）（⑤の場合）'!$BJ112+1&lt;=15,IF(VW$19&gt;='様式３（療養者名簿）（⑤の場合）'!$BJ112,IF(VW$19&lt;='様式３（療養者名簿）（⑤の場合）'!$BK112,1,0),0),0)</f>
        <v>0</v>
      </c>
      <c r="VX107" s="372">
        <f>IF(VX$19-'様式３（療養者名簿）（⑤の場合）'!$BJ112+1&lt;=15,IF(VX$19&gt;='様式３（療養者名簿）（⑤の場合）'!$BJ112,IF(VX$19&lt;='様式３（療養者名簿）（⑤の場合）'!$BK112,1,0),0),0)</f>
        <v>0</v>
      </c>
      <c r="VY107" s="372">
        <f>IF(VY$19-'様式３（療養者名簿）（⑤の場合）'!$BJ112+1&lt;=15,IF(VY$19&gt;='様式３（療養者名簿）（⑤の場合）'!$BJ112,IF(VY$19&lt;='様式３（療養者名簿）（⑤の場合）'!$BK112,1,0),0),0)</f>
        <v>0</v>
      </c>
      <c r="VZ107" s="372">
        <f>IF(VZ$19-'様式３（療養者名簿）（⑤の場合）'!$BJ112+1&lt;=15,IF(VZ$19&gt;='様式３（療養者名簿）（⑤の場合）'!$BJ112,IF(VZ$19&lt;='様式３（療養者名簿）（⑤の場合）'!$BK112,1,0),0),0)</f>
        <v>0</v>
      </c>
      <c r="WA107" s="372">
        <f>IF(WA$19-'様式３（療養者名簿）（⑤の場合）'!$BJ112+1&lt;=15,IF(WA$19&gt;='様式３（療養者名簿）（⑤の場合）'!$BJ112,IF(WA$19&lt;='様式３（療養者名簿）（⑤の場合）'!$BK112,1,0),0),0)</f>
        <v>0</v>
      </c>
      <c r="WB107" s="372">
        <f>IF(WB$19-'様式３（療養者名簿）（⑤の場合）'!$BJ112+1&lt;=15,IF(WB$19&gt;='様式３（療養者名簿）（⑤の場合）'!$BJ112,IF(WB$19&lt;='様式３（療養者名簿）（⑤の場合）'!$BK112,1,0),0),0)</f>
        <v>0</v>
      </c>
      <c r="WC107" s="372">
        <f>IF(WC$19-'様式３（療養者名簿）（⑤の場合）'!$BJ112+1&lt;=15,IF(WC$19&gt;='様式３（療養者名簿）（⑤の場合）'!$BJ112,IF(WC$19&lt;='様式３（療養者名簿）（⑤の場合）'!$BK112,1,0),0),0)</f>
        <v>0</v>
      </c>
      <c r="WD107" s="372">
        <f>IF(WD$19-'様式３（療養者名簿）（⑤の場合）'!$BJ112+1&lt;=15,IF(WD$19&gt;='様式３（療養者名簿）（⑤の場合）'!$BJ112,IF(WD$19&lt;='様式３（療養者名簿）（⑤の場合）'!$BK112,1,0),0),0)</f>
        <v>0</v>
      </c>
      <c r="WE107" s="372">
        <f>IF(WE$19-'様式３（療養者名簿）（⑤の場合）'!$BJ112+1&lt;=15,IF(WE$19&gt;='様式３（療養者名簿）（⑤の場合）'!$BJ112,IF(WE$19&lt;='様式３（療養者名簿）（⑤の場合）'!$BK112,1,0),0),0)</f>
        <v>0</v>
      </c>
      <c r="WF107" s="372">
        <f>IF(WF$19-'様式３（療養者名簿）（⑤の場合）'!$BJ112+1&lt;=15,IF(WF$19&gt;='様式３（療養者名簿）（⑤の場合）'!$BJ112,IF(WF$19&lt;='様式３（療養者名簿）（⑤の場合）'!$BK112,1,0),0),0)</f>
        <v>0</v>
      </c>
      <c r="WG107" s="372">
        <f>IF(WG$19-'様式３（療養者名簿）（⑤の場合）'!$BJ112+1&lt;=15,IF(WG$19&gt;='様式３（療養者名簿）（⑤の場合）'!$BJ112,IF(WG$19&lt;='様式３（療養者名簿）（⑤の場合）'!$BK112,1,0),0),0)</f>
        <v>0</v>
      </c>
      <c r="WH107" s="372">
        <f>IF(WH$19-'様式３（療養者名簿）（⑤の場合）'!$BJ112+1&lt;=15,IF(WH$19&gt;='様式３（療養者名簿）（⑤の場合）'!$BJ112,IF(WH$19&lt;='様式３（療養者名簿）（⑤の場合）'!$BK112,1,0),0),0)</f>
        <v>0</v>
      </c>
      <c r="WI107" s="372">
        <f>IF(WI$19-'様式３（療養者名簿）（⑤の場合）'!$BJ112+1&lt;=15,IF(WI$19&gt;='様式３（療養者名簿）（⑤の場合）'!$BJ112,IF(WI$19&lt;='様式３（療養者名簿）（⑤の場合）'!$BK112,1,0),0),0)</f>
        <v>0</v>
      </c>
      <c r="WJ107" s="372">
        <f>IF(WJ$19-'様式３（療養者名簿）（⑤の場合）'!$BJ112+1&lt;=15,IF(WJ$19&gt;='様式３（療養者名簿）（⑤の場合）'!$BJ112,IF(WJ$19&lt;='様式３（療養者名簿）（⑤の場合）'!$BK112,1,0),0),0)</f>
        <v>0</v>
      </c>
      <c r="WK107" s="372">
        <f>IF(WK$19-'様式３（療養者名簿）（⑤の場合）'!$BJ112+1&lt;=15,IF(WK$19&gt;='様式３（療養者名簿）（⑤の場合）'!$BJ112,IF(WK$19&lt;='様式３（療養者名簿）（⑤の場合）'!$BK112,1,0),0),0)</f>
        <v>0</v>
      </c>
      <c r="WL107" s="372">
        <f>IF(WL$19-'様式３（療養者名簿）（⑤の場合）'!$BJ112+1&lt;=15,IF(WL$19&gt;='様式３（療養者名簿）（⑤の場合）'!$BJ112,IF(WL$19&lt;='様式３（療養者名簿）（⑤の場合）'!$BK112,1,0),0),0)</f>
        <v>0</v>
      </c>
      <c r="WM107" s="372">
        <f>IF(WM$19-'様式３（療養者名簿）（⑤の場合）'!$BJ112+1&lt;=15,IF(WM$19&gt;='様式３（療養者名簿）（⑤の場合）'!$BJ112,IF(WM$19&lt;='様式３（療養者名簿）（⑤の場合）'!$BK112,1,0),0),0)</f>
        <v>0</v>
      </c>
      <c r="WN107" s="372">
        <f>IF(WN$19-'様式３（療養者名簿）（⑤の場合）'!$BJ112+1&lt;=15,IF(WN$19&gt;='様式３（療養者名簿）（⑤の場合）'!$BJ112,IF(WN$19&lt;='様式３（療養者名簿）（⑤の場合）'!$BK112,1,0),0),0)</f>
        <v>0</v>
      </c>
      <c r="WO107" s="372">
        <f>IF(WO$19-'様式３（療養者名簿）（⑤の場合）'!$BJ112+1&lt;=15,IF(WO$19&gt;='様式３（療養者名簿）（⑤の場合）'!$BJ112,IF(WO$19&lt;='様式３（療養者名簿）（⑤の場合）'!$BK112,1,0),0),0)</f>
        <v>0</v>
      </c>
      <c r="WP107" s="372">
        <f>IF(WP$19-'様式３（療養者名簿）（⑤の場合）'!$BJ112+1&lt;=15,IF(WP$19&gt;='様式３（療養者名簿）（⑤の場合）'!$BJ112,IF(WP$19&lt;='様式３（療養者名簿）（⑤の場合）'!$BK112,1,0),0),0)</f>
        <v>0</v>
      </c>
      <c r="WQ107" s="372">
        <f>IF(WQ$19-'様式３（療養者名簿）（⑤の場合）'!$BJ112+1&lt;=15,IF(WQ$19&gt;='様式３（療養者名簿）（⑤の場合）'!$BJ112,IF(WQ$19&lt;='様式３（療養者名簿）（⑤の場合）'!$BK112,1,0),0),0)</f>
        <v>0</v>
      </c>
      <c r="WR107" s="372">
        <f>IF(WR$19-'様式３（療養者名簿）（⑤の場合）'!$BJ112+1&lt;=15,IF(WR$19&gt;='様式３（療養者名簿）（⑤の場合）'!$BJ112,IF(WR$19&lt;='様式３（療養者名簿）（⑤の場合）'!$BK112,1,0),0),0)</f>
        <v>0</v>
      </c>
      <c r="WS107" s="372">
        <f>IF(WS$19-'様式３（療養者名簿）（⑤の場合）'!$BJ112+1&lt;=15,IF(WS$19&gt;='様式３（療養者名簿）（⑤の場合）'!$BJ112,IF(WS$19&lt;='様式３（療養者名簿）（⑤の場合）'!$BK112,1,0),0),0)</f>
        <v>0</v>
      </c>
      <c r="WT107" s="372">
        <f>IF(WT$19-'様式３（療養者名簿）（⑤の場合）'!$BJ112+1&lt;=15,IF(WT$19&gt;='様式３（療養者名簿）（⑤の場合）'!$BJ112,IF(WT$19&lt;='様式３（療養者名簿）（⑤の場合）'!$BK112,1,0),0),0)</f>
        <v>0</v>
      </c>
      <c r="WU107" s="372">
        <f>IF(WU$19-'様式３（療養者名簿）（⑤の場合）'!$BJ112+1&lt;=15,IF(WU$19&gt;='様式３（療養者名簿）（⑤の場合）'!$BJ112,IF(WU$19&lt;='様式３（療養者名簿）（⑤の場合）'!$BK112,1,0),0),0)</f>
        <v>0</v>
      </c>
      <c r="WV107" s="372">
        <f>IF(WV$19-'様式３（療養者名簿）（⑤の場合）'!$BJ112+1&lt;=15,IF(WV$19&gt;='様式３（療養者名簿）（⑤の場合）'!$BJ112,IF(WV$19&lt;='様式３（療養者名簿）（⑤の場合）'!$BK112,1,0),0),0)</f>
        <v>0</v>
      </c>
      <c r="WW107" s="372">
        <f>IF(WW$19-'様式３（療養者名簿）（⑤の場合）'!$BJ112+1&lt;=15,IF(WW$19&gt;='様式３（療養者名簿）（⑤の場合）'!$BJ112,IF(WW$19&lt;='様式３（療養者名簿）（⑤の場合）'!$BK112,1,0),0),0)</f>
        <v>0</v>
      </c>
      <c r="WX107" s="372">
        <f>IF(WX$19-'様式３（療養者名簿）（⑤の場合）'!$BJ112+1&lt;=15,IF(WX$19&gt;='様式３（療養者名簿）（⑤の場合）'!$BJ112,IF(WX$19&lt;='様式３（療養者名簿）（⑤の場合）'!$BK112,1,0),0),0)</f>
        <v>0</v>
      </c>
      <c r="WY107" s="372">
        <f>IF(WY$19-'様式３（療養者名簿）（⑤の場合）'!$BJ112+1&lt;=15,IF(WY$19&gt;='様式３（療養者名簿）（⑤の場合）'!$BJ112,IF(WY$19&lt;='様式３（療養者名簿）（⑤の場合）'!$BK112,1,0),0),0)</f>
        <v>0</v>
      </c>
      <c r="WZ107" s="372">
        <f>IF(WZ$19-'様式３（療養者名簿）（⑤の場合）'!$BJ112+1&lt;=15,IF(WZ$19&gt;='様式３（療養者名簿）（⑤の場合）'!$BJ112,IF(WZ$19&lt;='様式３（療養者名簿）（⑤の場合）'!$BK112,1,0),0),0)</f>
        <v>0</v>
      </c>
      <c r="XA107" s="372">
        <f>IF(XA$19-'様式３（療養者名簿）（⑤の場合）'!$BJ112+1&lt;=15,IF(XA$19&gt;='様式３（療養者名簿）（⑤の場合）'!$BJ112,IF(XA$19&lt;='様式３（療養者名簿）（⑤の場合）'!$BK112,1,0),0),0)</f>
        <v>0</v>
      </c>
      <c r="XB107" s="372">
        <f>IF(XB$19-'様式３（療養者名簿）（⑤の場合）'!$BJ112+1&lt;=15,IF(XB$19&gt;='様式３（療養者名簿）（⑤の場合）'!$BJ112,IF(XB$19&lt;='様式３（療養者名簿）（⑤の場合）'!$BK112,1,0),0),0)</f>
        <v>0</v>
      </c>
      <c r="XC107" s="372">
        <f>IF(XC$19-'様式３（療養者名簿）（⑤の場合）'!$BJ112+1&lt;=15,IF(XC$19&gt;='様式３（療養者名簿）（⑤の場合）'!$BJ112,IF(XC$19&lt;='様式３（療養者名簿）（⑤の場合）'!$BK112,1,0),0),0)</f>
        <v>0</v>
      </c>
      <c r="XD107" s="372">
        <f>IF(XD$19-'様式３（療養者名簿）（⑤の場合）'!$BJ112+1&lt;=15,IF(XD$19&gt;='様式３（療養者名簿）（⑤の場合）'!$BJ112,IF(XD$19&lt;='様式３（療養者名簿）（⑤の場合）'!$BK112,1,0),0),0)</f>
        <v>0</v>
      </c>
      <c r="XE107" s="372">
        <f>IF(XE$19-'様式３（療養者名簿）（⑤の場合）'!$BJ112+1&lt;=15,IF(XE$19&gt;='様式３（療養者名簿）（⑤の場合）'!$BJ112,IF(XE$19&lt;='様式３（療養者名簿）（⑤の場合）'!$BK112,1,0),0),0)</f>
        <v>0</v>
      </c>
      <c r="XF107" s="372">
        <f>IF(XF$19-'様式３（療養者名簿）（⑤の場合）'!$BJ112+1&lt;=15,IF(XF$19&gt;='様式３（療養者名簿）（⑤の場合）'!$BJ112,IF(XF$19&lt;='様式３（療養者名簿）（⑤の場合）'!$BK112,1,0),0),0)</f>
        <v>0</v>
      </c>
      <c r="XG107" s="372">
        <f>IF(XG$19-'様式３（療養者名簿）（⑤の場合）'!$BJ112+1&lt;=15,IF(XG$19&gt;='様式３（療養者名簿）（⑤の場合）'!$BJ112,IF(XG$19&lt;='様式３（療養者名簿）（⑤の場合）'!$BK112,1,0),0),0)</f>
        <v>0</v>
      </c>
      <c r="XH107" s="372">
        <f>IF(XH$19-'様式３（療養者名簿）（⑤の場合）'!$BJ112+1&lt;=15,IF(XH$19&gt;='様式３（療養者名簿）（⑤の場合）'!$BJ112,IF(XH$19&lt;='様式３（療養者名簿）（⑤の場合）'!$BK112,1,0),0),0)</f>
        <v>0</v>
      </c>
      <c r="XI107" s="372">
        <f>IF(XI$19-'様式３（療養者名簿）（⑤の場合）'!$BJ112+1&lt;=15,IF(XI$19&gt;='様式３（療養者名簿）（⑤の場合）'!$BJ112,IF(XI$19&lt;='様式３（療養者名簿）（⑤の場合）'!$BK112,1,0),0),0)</f>
        <v>0</v>
      </c>
      <c r="XJ107" s="372">
        <f>IF(XJ$19-'様式３（療養者名簿）（⑤の場合）'!$BJ112+1&lt;=15,IF(XJ$19&gt;='様式３（療養者名簿）（⑤の場合）'!$BJ112,IF(XJ$19&lt;='様式３（療養者名簿）（⑤の場合）'!$BK112,1,0),0),0)</f>
        <v>0</v>
      </c>
      <c r="XK107" s="372">
        <f>IF(XK$19-'様式３（療養者名簿）（⑤の場合）'!$BJ112+1&lt;=15,IF(XK$19&gt;='様式３（療養者名簿）（⑤の場合）'!$BJ112,IF(XK$19&lt;='様式３（療養者名簿）（⑤の場合）'!$BK112,1,0),0),0)</f>
        <v>0</v>
      </c>
      <c r="XL107" s="372">
        <f>IF(XL$19-'様式３（療養者名簿）（⑤の場合）'!$BJ112+1&lt;=15,IF(XL$19&gt;='様式３（療養者名簿）（⑤の場合）'!$BJ112,IF(XL$19&lt;='様式３（療養者名簿）（⑤の場合）'!$BK112,1,0),0),0)</f>
        <v>0</v>
      </c>
      <c r="XM107" s="372">
        <f>IF(XM$19-'様式３（療養者名簿）（⑤の場合）'!$BJ112+1&lt;=15,IF(XM$19&gt;='様式３（療養者名簿）（⑤の場合）'!$BJ112,IF(XM$19&lt;='様式３（療養者名簿）（⑤の場合）'!$BK112,1,0),0),0)</f>
        <v>0</v>
      </c>
      <c r="XN107" s="372">
        <f>IF(XN$19-'様式３（療養者名簿）（⑤の場合）'!$BJ112+1&lt;=15,IF(XN$19&gt;='様式３（療養者名簿）（⑤の場合）'!$BJ112,IF(XN$19&lt;='様式３（療養者名簿）（⑤の場合）'!$BK112,1,0),0),0)</f>
        <v>0</v>
      </c>
      <c r="XO107" s="372">
        <f>IF(XO$19-'様式３（療養者名簿）（⑤の場合）'!$BJ112+1&lt;=15,IF(XO$19&gt;='様式３（療養者名簿）（⑤の場合）'!$BJ112,IF(XO$19&lt;='様式３（療養者名簿）（⑤の場合）'!$BK112,1,0),0),0)</f>
        <v>0</v>
      </c>
      <c r="XP107" s="372">
        <f>IF(XP$19-'様式３（療養者名簿）（⑤の場合）'!$BJ112+1&lt;=15,IF(XP$19&gt;='様式３（療養者名簿）（⑤の場合）'!$BJ112,IF(XP$19&lt;='様式３（療養者名簿）（⑤の場合）'!$BK112,1,0),0),0)</f>
        <v>0</v>
      </c>
      <c r="XQ107" s="372">
        <f>IF(XQ$19-'様式３（療養者名簿）（⑤の場合）'!$BJ112+1&lt;=15,IF(XQ$19&gt;='様式３（療養者名簿）（⑤の場合）'!$BJ112,IF(XQ$19&lt;='様式３（療養者名簿）（⑤の場合）'!$BK112,1,0),0),0)</f>
        <v>0</v>
      </c>
      <c r="XR107" s="372">
        <f>IF(XR$19-'様式３（療養者名簿）（⑤の場合）'!$BJ112+1&lt;=15,IF(XR$19&gt;='様式３（療養者名簿）（⑤の場合）'!$BJ112,IF(XR$19&lt;='様式３（療養者名簿）（⑤の場合）'!$BK112,1,0),0),0)</f>
        <v>0</v>
      </c>
      <c r="XS107" s="372">
        <f>IF(XS$19-'様式３（療養者名簿）（⑤の場合）'!$BJ112+1&lt;=15,IF(XS$19&gt;='様式３（療養者名簿）（⑤の場合）'!$BJ112,IF(XS$19&lt;='様式３（療養者名簿）（⑤の場合）'!$BK112,1,0),0),0)</f>
        <v>0</v>
      </c>
      <c r="XT107" s="372">
        <f>IF(XT$19-'様式３（療養者名簿）（⑤の場合）'!$BJ112+1&lt;=15,IF(XT$19&gt;='様式３（療養者名簿）（⑤の場合）'!$BJ112,IF(XT$19&lt;='様式３（療養者名簿）（⑤の場合）'!$BK112,1,0),0),0)</f>
        <v>0</v>
      </c>
      <c r="XU107" s="372">
        <f>IF(XU$19-'様式３（療養者名簿）（⑤の場合）'!$BJ112+1&lt;=15,IF(XU$19&gt;='様式３（療養者名簿）（⑤の場合）'!$BJ112,IF(XU$19&lt;='様式３（療養者名簿）（⑤の場合）'!$BK112,1,0),0),0)</f>
        <v>0</v>
      </c>
      <c r="XV107" s="372">
        <f>IF(XV$19-'様式３（療養者名簿）（⑤の場合）'!$BJ112+1&lt;=15,IF(XV$19&gt;='様式３（療養者名簿）（⑤の場合）'!$BJ112,IF(XV$19&lt;='様式３（療養者名簿）（⑤の場合）'!$BK112,1,0),0),0)</f>
        <v>0</v>
      </c>
      <c r="XW107" s="372">
        <f>IF(XW$19-'様式３（療養者名簿）（⑤の場合）'!$BJ112+1&lt;=15,IF(XW$19&gt;='様式３（療養者名簿）（⑤の場合）'!$BJ112,IF(XW$19&lt;='様式３（療養者名簿）（⑤の場合）'!$BK112,1,0),0),0)</f>
        <v>0</v>
      </c>
      <c r="XX107" s="372">
        <f>IF(XX$19-'様式３（療養者名簿）（⑤の場合）'!$BJ112+1&lt;=15,IF(XX$19&gt;='様式３（療養者名簿）（⑤の場合）'!$BJ112,IF(XX$19&lt;='様式３（療養者名簿）（⑤の場合）'!$BK112,1,0),0),0)</f>
        <v>0</v>
      </c>
      <c r="XY107" s="372">
        <f>IF(XY$19-'様式３（療養者名簿）（⑤の場合）'!$BJ112+1&lt;=15,IF(XY$19&gt;='様式３（療養者名簿）（⑤の場合）'!$BJ112,IF(XY$19&lt;='様式３（療養者名簿）（⑤の場合）'!$BK112,1,0),0),0)</f>
        <v>0</v>
      </c>
      <c r="XZ107" s="372">
        <f>IF(XZ$19-'様式３（療養者名簿）（⑤の場合）'!$BJ112+1&lt;=15,IF(XZ$19&gt;='様式３（療養者名簿）（⑤の場合）'!$BJ112,IF(XZ$19&lt;='様式３（療養者名簿）（⑤の場合）'!$BK112,1,0),0),0)</f>
        <v>0</v>
      </c>
      <c r="YA107" s="372">
        <f>IF(YA$19-'様式３（療養者名簿）（⑤の場合）'!$BJ112+1&lt;=15,IF(YA$19&gt;='様式３（療養者名簿）（⑤の場合）'!$BJ112,IF(YA$19&lt;='様式３（療養者名簿）（⑤の場合）'!$BK112,1,0),0),0)</f>
        <v>0</v>
      </c>
      <c r="YB107" s="372">
        <f>IF(YB$19-'様式３（療養者名簿）（⑤の場合）'!$BJ112+1&lt;=15,IF(YB$19&gt;='様式３（療養者名簿）（⑤の場合）'!$BJ112,IF(YB$19&lt;='様式３（療養者名簿）（⑤の場合）'!$BK112,1,0),0),0)</f>
        <v>0</v>
      </c>
      <c r="YC107" s="372">
        <f>IF(YC$19-'様式３（療養者名簿）（⑤の場合）'!$BJ112+1&lt;=15,IF(YC$19&gt;='様式３（療養者名簿）（⑤の場合）'!$BJ112,IF(YC$19&lt;='様式３（療養者名簿）（⑤の場合）'!$BK112,1,0),0),0)</f>
        <v>0</v>
      </c>
      <c r="YD107" s="372">
        <f>IF(YD$19-'様式３（療養者名簿）（⑤の場合）'!$BJ112+1&lt;=15,IF(YD$19&gt;='様式３（療養者名簿）（⑤の場合）'!$BJ112,IF(YD$19&lt;='様式３（療養者名簿）（⑤の場合）'!$BK112,1,0),0),0)</f>
        <v>0</v>
      </c>
      <c r="YE107" s="372">
        <f>IF(YE$19-'様式３（療養者名簿）（⑤の場合）'!$BJ112+1&lt;=15,IF(YE$19&gt;='様式３（療養者名簿）（⑤の場合）'!$BJ112,IF(YE$19&lt;='様式３（療養者名簿）（⑤の場合）'!$BK112,1,0),0),0)</f>
        <v>0</v>
      </c>
      <c r="YF107" s="372">
        <f>IF(YF$19-'様式３（療養者名簿）（⑤の場合）'!$BJ112+1&lt;=15,IF(YF$19&gt;='様式３（療養者名簿）（⑤の場合）'!$BJ112,IF(YF$19&lt;='様式３（療養者名簿）（⑤の場合）'!$BK112,1,0),0),0)</f>
        <v>0</v>
      </c>
      <c r="YG107" s="372">
        <f>IF(YG$19-'様式３（療養者名簿）（⑤の場合）'!$BJ112+1&lt;=15,IF(YG$19&gt;='様式３（療養者名簿）（⑤の場合）'!$BJ112,IF(YG$19&lt;='様式３（療養者名簿）（⑤の場合）'!$BK112,1,0),0),0)</f>
        <v>0</v>
      </c>
      <c r="YH107" s="372">
        <f>IF(YH$19-'様式３（療養者名簿）（⑤の場合）'!$BJ112+1&lt;=15,IF(YH$19&gt;='様式３（療養者名簿）（⑤の場合）'!$BJ112,IF(YH$19&lt;='様式３（療養者名簿）（⑤の場合）'!$BK112,1,0),0),0)</f>
        <v>0</v>
      </c>
      <c r="YI107" s="372">
        <f>IF(YI$19-'様式３（療養者名簿）（⑤の場合）'!$BJ112+1&lt;=15,IF(YI$19&gt;='様式３（療養者名簿）（⑤の場合）'!$BJ112,IF(YI$19&lt;='様式３（療養者名簿）（⑤の場合）'!$BK112,1,0),0),0)</f>
        <v>0</v>
      </c>
      <c r="YJ107" s="372">
        <f>IF(YJ$19-'様式３（療養者名簿）（⑤の場合）'!$BJ112+1&lt;=15,IF(YJ$19&gt;='様式３（療養者名簿）（⑤の場合）'!$BJ112,IF(YJ$19&lt;='様式３（療養者名簿）（⑤の場合）'!$BK112,1,0),0),0)</f>
        <v>0</v>
      </c>
      <c r="YK107" s="372">
        <f>IF(YK$19-'様式３（療養者名簿）（⑤の場合）'!$BJ112+1&lt;=15,IF(YK$19&gt;='様式３（療養者名簿）（⑤の場合）'!$BJ112,IF(YK$19&lt;='様式３（療養者名簿）（⑤の場合）'!$BK112,1,0),0),0)</f>
        <v>0</v>
      </c>
      <c r="YL107" s="372">
        <f>IF(YL$19-'様式３（療養者名簿）（⑤の場合）'!$BJ112+1&lt;=15,IF(YL$19&gt;='様式３（療養者名簿）（⑤の場合）'!$BJ112,IF(YL$19&lt;='様式３（療養者名簿）（⑤の場合）'!$BK112,1,0),0),0)</f>
        <v>0</v>
      </c>
      <c r="YM107" s="372">
        <f>IF(YM$19-'様式３（療養者名簿）（⑤の場合）'!$BJ112+1&lt;=15,IF(YM$19&gt;='様式３（療養者名簿）（⑤の場合）'!$BJ112,IF(YM$19&lt;='様式３（療養者名簿）（⑤の場合）'!$BK112,1,0),0),0)</f>
        <v>0</v>
      </c>
      <c r="YN107" s="372">
        <f>IF(YN$19-'様式３（療養者名簿）（⑤の場合）'!$BJ112+1&lt;=15,IF(YN$19&gt;='様式３（療養者名簿）（⑤の場合）'!$BJ112,IF(YN$19&lt;='様式３（療養者名簿）（⑤の場合）'!$BK112,1,0),0),0)</f>
        <v>0</v>
      </c>
      <c r="YO107" s="372">
        <f>IF(YO$19-'様式３（療養者名簿）（⑤の場合）'!$BJ112+1&lt;=15,IF(YO$19&gt;='様式３（療養者名簿）（⑤の場合）'!$BJ112,IF(YO$19&lt;='様式３（療養者名簿）（⑤の場合）'!$BK112,1,0),0),0)</f>
        <v>0</v>
      </c>
      <c r="YP107" s="372">
        <f>IF(YP$19-'様式３（療養者名簿）（⑤の場合）'!$BJ112+1&lt;=15,IF(YP$19&gt;='様式３（療養者名簿）（⑤の場合）'!$BJ112,IF(YP$19&lt;='様式３（療養者名簿）（⑤の場合）'!$BK112,1,0),0),0)</f>
        <v>0</v>
      </c>
      <c r="YQ107" s="372">
        <f>IF(YQ$19-'様式３（療養者名簿）（⑤の場合）'!$BJ112+1&lt;=15,IF(YQ$19&gt;='様式３（療養者名簿）（⑤の場合）'!$BJ112,IF(YQ$19&lt;='様式３（療養者名簿）（⑤の場合）'!$BK112,1,0),0),0)</f>
        <v>0</v>
      </c>
      <c r="YR107" s="372">
        <f>IF(YR$19-'様式３（療養者名簿）（⑤の場合）'!$BJ112+1&lt;=15,IF(YR$19&gt;='様式３（療養者名簿）（⑤の場合）'!$BJ112,IF(YR$19&lt;='様式３（療養者名簿）（⑤の場合）'!$BK112,1,0),0),0)</f>
        <v>0</v>
      </c>
      <c r="YS107" s="372">
        <f>IF(YS$19-'様式３（療養者名簿）（⑤の場合）'!$BJ112+1&lt;=15,IF(YS$19&gt;='様式３（療養者名簿）（⑤の場合）'!$BJ112,IF(YS$19&lt;='様式３（療養者名簿）（⑤の場合）'!$BK112,1,0),0),0)</f>
        <v>0</v>
      </c>
      <c r="YT107" s="372">
        <f>IF(YT$19-'様式３（療養者名簿）（⑤の場合）'!$BJ112+1&lt;=15,IF(YT$19&gt;='様式３（療養者名簿）（⑤の場合）'!$BJ112,IF(YT$19&lt;='様式３（療養者名簿）（⑤の場合）'!$BK112,1,0),0),0)</f>
        <v>0</v>
      </c>
      <c r="YU107" s="372">
        <f>IF(YU$19-'様式３（療養者名簿）（⑤の場合）'!$BJ112+1&lt;=15,IF(YU$19&gt;='様式３（療養者名簿）（⑤の場合）'!$BJ112,IF(YU$19&lt;='様式３（療養者名簿）（⑤の場合）'!$BK112,1,0),0),0)</f>
        <v>0</v>
      </c>
      <c r="YV107" s="372">
        <f>IF(YV$19-'様式３（療養者名簿）（⑤の場合）'!$BJ112+1&lt;=15,IF(YV$19&gt;='様式３（療養者名簿）（⑤の場合）'!$BJ112,IF(YV$19&lt;='様式３（療養者名簿）（⑤の場合）'!$BK112,1,0),0),0)</f>
        <v>0</v>
      </c>
      <c r="YW107" s="372">
        <f>IF(YW$19-'様式３（療養者名簿）（⑤の場合）'!$BJ112+1&lt;=15,IF(YW$19&gt;='様式３（療養者名簿）（⑤の場合）'!$BJ112,IF(YW$19&lt;='様式３（療養者名簿）（⑤の場合）'!$BK112,1,0),0),0)</f>
        <v>0</v>
      </c>
      <c r="YX107" s="372">
        <f>IF(YX$19-'様式３（療養者名簿）（⑤の場合）'!$BJ112+1&lt;=15,IF(YX$19&gt;='様式３（療養者名簿）（⑤の場合）'!$BJ112,IF(YX$19&lt;='様式３（療養者名簿）（⑤の場合）'!$BK112,1,0),0),0)</f>
        <v>0</v>
      </c>
      <c r="YY107" s="372">
        <f>IF(YY$19-'様式３（療養者名簿）（⑤の場合）'!$BJ112+1&lt;=15,IF(YY$19&gt;='様式３（療養者名簿）（⑤の場合）'!$BJ112,IF(YY$19&lt;='様式３（療養者名簿）（⑤の場合）'!$BK112,1,0),0),0)</f>
        <v>0</v>
      </c>
      <c r="YZ107" s="372">
        <f>IF(YZ$19-'様式３（療養者名簿）（⑤の場合）'!$BJ112+1&lt;=15,IF(YZ$19&gt;='様式３（療養者名簿）（⑤の場合）'!$BJ112,IF(YZ$19&lt;='様式３（療養者名簿）（⑤の場合）'!$BK112,1,0),0),0)</f>
        <v>0</v>
      </c>
      <c r="ZA107" s="372">
        <f>IF(ZA$19-'様式３（療養者名簿）（⑤の場合）'!$BJ112+1&lt;=15,IF(ZA$19&gt;='様式３（療養者名簿）（⑤の場合）'!$BJ112,IF(ZA$19&lt;='様式３（療養者名簿）（⑤の場合）'!$BK112,1,0),0),0)</f>
        <v>0</v>
      </c>
      <c r="ZB107" s="372">
        <f>IF(ZB$19-'様式３（療養者名簿）（⑤の場合）'!$BJ112+1&lt;=15,IF(ZB$19&gt;='様式３（療養者名簿）（⑤の場合）'!$BJ112,IF(ZB$19&lt;='様式３（療養者名簿）（⑤の場合）'!$BK112,1,0),0),0)</f>
        <v>0</v>
      </c>
      <c r="ZC107" s="372">
        <f>IF(ZC$19-'様式３（療養者名簿）（⑤の場合）'!$BJ112+1&lt;=15,IF(ZC$19&gt;='様式３（療養者名簿）（⑤の場合）'!$BJ112,IF(ZC$19&lt;='様式３（療養者名簿）（⑤の場合）'!$BK112,1,0),0),0)</f>
        <v>0</v>
      </c>
      <c r="ZD107" s="372">
        <f>IF(ZD$19-'様式３（療養者名簿）（⑤の場合）'!$BJ112+1&lt;=15,IF(ZD$19&gt;='様式３（療養者名簿）（⑤の場合）'!$BJ112,IF(ZD$19&lt;='様式３（療養者名簿）（⑤の場合）'!$BK112,1,0),0),0)</f>
        <v>0</v>
      </c>
      <c r="ZE107" s="372">
        <f>IF(ZE$19-'様式３（療養者名簿）（⑤の場合）'!$BJ112+1&lt;=15,IF(ZE$19&gt;='様式３（療養者名簿）（⑤の場合）'!$BJ112,IF(ZE$19&lt;='様式３（療養者名簿）（⑤の場合）'!$BK112,1,0),0),0)</f>
        <v>0</v>
      </c>
      <c r="ZF107" s="372">
        <f>IF(ZF$19-'様式３（療養者名簿）（⑤の場合）'!$BJ112+1&lt;=15,IF(ZF$19&gt;='様式３（療養者名簿）（⑤の場合）'!$BJ112,IF(ZF$19&lt;='様式３（療養者名簿）（⑤の場合）'!$BK112,1,0),0),0)</f>
        <v>0</v>
      </c>
      <c r="ZG107" s="372">
        <f>IF(ZG$19-'様式３（療養者名簿）（⑤の場合）'!$BJ112+1&lt;=15,IF(ZG$19&gt;='様式３（療養者名簿）（⑤の場合）'!$BJ112,IF(ZG$19&lt;='様式３（療養者名簿）（⑤の場合）'!$BK112,1,0),0),0)</f>
        <v>0</v>
      </c>
      <c r="ZH107" s="372">
        <f>IF(ZH$19-'様式３（療養者名簿）（⑤の場合）'!$BJ112+1&lt;=15,IF(ZH$19&gt;='様式３（療養者名簿）（⑤の場合）'!$BJ112,IF(ZH$19&lt;='様式３（療養者名簿）（⑤の場合）'!$BK112,1,0),0),0)</f>
        <v>0</v>
      </c>
      <c r="ZI107" s="372">
        <f>IF(ZI$19-'様式３（療養者名簿）（⑤の場合）'!$BJ112+1&lt;=15,IF(ZI$19&gt;='様式３（療養者名簿）（⑤の場合）'!$BJ112,IF(ZI$19&lt;='様式３（療養者名簿）（⑤の場合）'!$BK112,1,0),0),0)</f>
        <v>0</v>
      </c>
      <c r="ZJ107" s="372">
        <f>IF(ZJ$19-'様式３（療養者名簿）（⑤の場合）'!$BJ112+1&lt;=15,IF(ZJ$19&gt;='様式３（療養者名簿）（⑤の場合）'!$BJ112,IF(ZJ$19&lt;='様式３（療養者名簿）（⑤の場合）'!$BK112,1,0),0),0)</f>
        <v>0</v>
      </c>
      <c r="ZK107" s="372">
        <f>IF(ZK$19-'様式３（療養者名簿）（⑤の場合）'!$BJ112+1&lt;=15,IF(ZK$19&gt;='様式３（療養者名簿）（⑤の場合）'!$BJ112,IF(ZK$19&lt;='様式３（療養者名簿）（⑤の場合）'!$BK112,1,0),0),0)</f>
        <v>0</v>
      </c>
      <c r="ZL107" s="372">
        <f>IF(ZL$19-'様式３（療養者名簿）（⑤の場合）'!$BJ112+1&lt;=15,IF(ZL$19&gt;='様式３（療養者名簿）（⑤の場合）'!$BJ112,IF(ZL$19&lt;='様式３（療養者名簿）（⑤の場合）'!$BK112,1,0),0),0)</f>
        <v>0</v>
      </c>
      <c r="ZM107" s="372">
        <f>IF(ZM$19-'様式３（療養者名簿）（⑤の場合）'!$BJ112+1&lt;=15,IF(ZM$19&gt;='様式３（療養者名簿）（⑤の場合）'!$BJ112,IF(ZM$19&lt;='様式３（療養者名簿）（⑤の場合）'!$BK112,1,0),0),0)</f>
        <v>0</v>
      </c>
      <c r="ZN107" s="372">
        <f>IF(ZN$19-'様式３（療養者名簿）（⑤の場合）'!$BJ112+1&lt;=15,IF(ZN$19&gt;='様式３（療養者名簿）（⑤の場合）'!$BJ112,IF(ZN$19&lt;='様式３（療養者名簿）（⑤の場合）'!$BK112,1,0),0),0)</f>
        <v>0</v>
      </c>
      <c r="ZO107" s="372">
        <f>IF(ZO$19-'様式３（療養者名簿）（⑤の場合）'!$BJ112+1&lt;=15,IF(ZO$19&gt;='様式３（療養者名簿）（⑤の場合）'!$BJ112,IF(ZO$19&lt;='様式３（療養者名簿）（⑤の場合）'!$BK112,1,0),0),0)</f>
        <v>0</v>
      </c>
      <c r="ZP107" s="372">
        <f>IF(ZP$19-'様式３（療養者名簿）（⑤の場合）'!$BJ112+1&lt;=15,IF(ZP$19&gt;='様式３（療養者名簿）（⑤の場合）'!$BJ112,IF(ZP$19&lt;='様式３（療養者名簿）（⑤の場合）'!$BK112,1,0),0),0)</f>
        <v>0</v>
      </c>
      <c r="ZQ107" s="372">
        <f>IF(ZQ$19-'様式３（療養者名簿）（⑤の場合）'!$BJ112+1&lt;=15,IF(ZQ$19&gt;='様式３（療養者名簿）（⑤の場合）'!$BJ112,IF(ZQ$19&lt;='様式３（療養者名簿）（⑤の場合）'!$BK112,1,0),0),0)</f>
        <v>0</v>
      </c>
      <c r="ZR107" s="372">
        <f>IF(ZR$19-'様式３（療養者名簿）（⑤の場合）'!$BJ112+1&lt;=15,IF(ZR$19&gt;='様式３（療養者名簿）（⑤の場合）'!$BJ112,IF(ZR$19&lt;='様式３（療養者名簿）（⑤の場合）'!$BK112,1,0),0),0)</f>
        <v>0</v>
      </c>
      <c r="ZS107" s="372">
        <f>IF(ZS$19-'様式３（療養者名簿）（⑤の場合）'!$BJ112+1&lt;=15,IF(ZS$19&gt;='様式３（療養者名簿）（⑤の場合）'!$BJ112,IF(ZS$19&lt;='様式３（療養者名簿）（⑤の場合）'!$BK112,1,0),0),0)</f>
        <v>0</v>
      </c>
      <c r="ZT107" s="372">
        <f>IF(ZT$19-'様式３（療養者名簿）（⑤の場合）'!$BJ112+1&lt;=15,IF(ZT$19&gt;='様式３（療養者名簿）（⑤の場合）'!$BJ112,IF(ZT$19&lt;='様式３（療養者名簿）（⑤の場合）'!$BK112,1,0),0),0)</f>
        <v>0</v>
      </c>
      <c r="ZU107" s="372">
        <f>IF(ZU$19-'様式３（療養者名簿）（⑤の場合）'!$BJ112+1&lt;=15,IF(ZU$19&gt;='様式３（療養者名簿）（⑤の場合）'!$BJ112,IF(ZU$19&lt;='様式３（療養者名簿）（⑤の場合）'!$BK112,1,0),0),0)</f>
        <v>0</v>
      </c>
      <c r="ZV107" s="372">
        <f>IF(ZV$19-'様式３（療養者名簿）（⑤の場合）'!$BJ112+1&lt;=15,IF(ZV$19&gt;='様式３（療養者名簿）（⑤の場合）'!$BJ112,IF(ZV$19&lt;='様式３（療養者名簿）（⑤の場合）'!$BK112,1,0),0),0)</f>
        <v>0</v>
      </c>
      <c r="ZW107" s="372">
        <f>IF(ZW$19-'様式３（療養者名簿）（⑤の場合）'!$BJ112+1&lt;=15,IF(ZW$19&gt;='様式３（療養者名簿）（⑤の場合）'!$BJ112,IF(ZW$19&lt;='様式３（療養者名簿）（⑤の場合）'!$BK112,1,0),0),0)</f>
        <v>0</v>
      </c>
      <c r="ZX107" s="372">
        <f>IF(ZX$19-'様式３（療養者名簿）（⑤の場合）'!$BJ112+1&lt;=15,IF(ZX$19&gt;='様式３（療養者名簿）（⑤の場合）'!$BJ112,IF(ZX$19&lt;='様式３（療養者名簿）（⑤の場合）'!$BK112,1,0),0),0)</f>
        <v>0</v>
      </c>
      <c r="ZY107" s="372">
        <f>IF(ZY$19-'様式３（療養者名簿）（⑤の場合）'!$BJ112+1&lt;=15,IF(ZY$19&gt;='様式３（療養者名簿）（⑤の場合）'!$BJ112,IF(ZY$19&lt;='様式３（療養者名簿）（⑤の場合）'!$BK112,1,0),0),0)</f>
        <v>0</v>
      </c>
      <c r="ZZ107" s="372">
        <f>IF(ZZ$19-'様式３（療養者名簿）（⑤の場合）'!$BJ112+1&lt;=15,IF(ZZ$19&gt;='様式３（療養者名簿）（⑤の場合）'!$BJ112,IF(ZZ$19&lt;='様式３（療養者名簿）（⑤の場合）'!$BK112,1,0),0),0)</f>
        <v>0</v>
      </c>
      <c r="AAA107" s="372">
        <f>IF(AAA$19-'様式３（療養者名簿）（⑤の場合）'!$BJ112+1&lt;=15,IF(AAA$19&gt;='様式３（療養者名簿）（⑤の場合）'!$BJ112,IF(AAA$19&lt;='様式３（療養者名簿）（⑤の場合）'!$BK112,1,0),0),0)</f>
        <v>0</v>
      </c>
      <c r="AAB107" s="372">
        <f>IF(AAB$19-'様式３（療養者名簿）（⑤の場合）'!$BJ112+1&lt;=15,IF(AAB$19&gt;='様式３（療養者名簿）（⑤の場合）'!$BJ112,IF(AAB$19&lt;='様式３（療養者名簿）（⑤の場合）'!$BK112,1,0),0),0)</f>
        <v>0</v>
      </c>
      <c r="AAC107" s="372">
        <f>IF(AAC$19-'様式３（療養者名簿）（⑤の場合）'!$BJ112+1&lt;=15,IF(AAC$19&gt;='様式３（療養者名簿）（⑤の場合）'!$BJ112,IF(AAC$19&lt;='様式３（療養者名簿）（⑤の場合）'!$BK112,1,0),0),0)</f>
        <v>0</v>
      </c>
      <c r="AAD107" s="372">
        <f>IF(AAD$19-'様式３（療養者名簿）（⑤の場合）'!$BJ112+1&lt;=15,IF(AAD$19&gt;='様式３（療養者名簿）（⑤の場合）'!$BJ112,IF(AAD$19&lt;='様式３（療養者名簿）（⑤の場合）'!$BK112,1,0),0),0)</f>
        <v>0</v>
      </c>
      <c r="AAE107" s="372">
        <f>IF(AAE$19-'様式３（療養者名簿）（⑤の場合）'!$BJ112+1&lt;=15,IF(AAE$19&gt;='様式３（療養者名簿）（⑤の場合）'!$BJ112,IF(AAE$19&lt;='様式３（療養者名簿）（⑤の場合）'!$BK112,1,0),0),0)</f>
        <v>0</v>
      </c>
      <c r="AAF107" s="372">
        <f>IF(AAF$19-'様式３（療養者名簿）（⑤の場合）'!$BJ112+1&lt;=15,IF(AAF$19&gt;='様式３（療養者名簿）（⑤の場合）'!$BJ112,IF(AAF$19&lt;='様式３（療養者名簿）（⑤の場合）'!$BK112,1,0),0),0)</f>
        <v>0</v>
      </c>
      <c r="AAG107" s="372">
        <f>IF(AAG$19-'様式３（療養者名簿）（⑤の場合）'!$BJ112+1&lt;=15,IF(AAG$19&gt;='様式３（療養者名簿）（⑤の場合）'!$BJ112,IF(AAG$19&lt;='様式３（療養者名簿）（⑤の場合）'!$BK112,1,0),0),0)</f>
        <v>0</v>
      </c>
      <c r="AAH107" s="372">
        <f>IF(AAH$19-'様式３（療養者名簿）（⑤の場合）'!$BJ112+1&lt;=15,IF(AAH$19&gt;='様式３（療養者名簿）（⑤の場合）'!$BJ112,IF(AAH$19&lt;='様式３（療養者名簿）（⑤の場合）'!$BK112,1,0),0),0)</f>
        <v>0</v>
      </c>
      <c r="AAI107" s="372">
        <f>IF(AAI$19-'様式３（療養者名簿）（⑤の場合）'!$BJ112+1&lt;=15,IF(AAI$19&gt;='様式３（療養者名簿）（⑤の場合）'!$BJ112,IF(AAI$19&lt;='様式３（療養者名簿）（⑤の場合）'!$BK112,1,0),0),0)</f>
        <v>0</v>
      </c>
      <c r="AAJ107" s="372">
        <f>IF(AAJ$19-'様式３（療養者名簿）（⑤の場合）'!$BJ112+1&lt;=15,IF(AAJ$19&gt;='様式３（療養者名簿）（⑤の場合）'!$BJ112,IF(AAJ$19&lt;='様式３（療養者名簿）（⑤の場合）'!$BK112,1,0),0),0)</f>
        <v>0</v>
      </c>
      <c r="AAK107" s="372">
        <f>IF(AAK$19-'様式３（療養者名簿）（⑤の場合）'!$BJ112+1&lt;=15,IF(AAK$19&gt;='様式３（療養者名簿）（⑤の場合）'!$BJ112,IF(AAK$19&lt;='様式３（療養者名簿）（⑤の場合）'!$BK112,1,0),0),0)</f>
        <v>0</v>
      </c>
      <c r="AAL107" s="372">
        <f>IF(AAL$19-'様式３（療養者名簿）（⑤の場合）'!$BJ112+1&lt;=15,IF(AAL$19&gt;='様式３（療養者名簿）（⑤の場合）'!$BJ112,IF(AAL$19&lt;='様式３（療養者名簿）（⑤の場合）'!$BK112,1,0),0),0)</f>
        <v>0</v>
      </c>
      <c r="AAM107" s="372">
        <f>IF(AAM$19-'様式３（療養者名簿）（⑤の場合）'!$BJ112+1&lt;=15,IF(AAM$19&gt;='様式３（療養者名簿）（⑤の場合）'!$BJ112,IF(AAM$19&lt;='様式３（療養者名簿）（⑤の場合）'!$BK112,1,0),0),0)</f>
        <v>0</v>
      </c>
      <c r="AAN107" s="372">
        <f>IF(AAN$19-'様式３（療養者名簿）（⑤の場合）'!$BJ112+1&lt;=15,IF(AAN$19&gt;='様式３（療養者名簿）（⑤の場合）'!$BJ112,IF(AAN$19&lt;='様式３（療養者名簿）（⑤の場合）'!$BK112,1,0),0),0)</f>
        <v>0</v>
      </c>
      <c r="AAO107" s="372">
        <f>IF(AAO$19-'様式３（療養者名簿）（⑤の場合）'!$BJ112+1&lt;=15,IF(AAO$19&gt;='様式３（療養者名簿）（⑤の場合）'!$BJ112,IF(AAO$19&lt;='様式３（療養者名簿）（⑤の場合）'!$BK112,1,0),0),0)</f>
        <v>0</v>
      </c>
      <c r="AAP107" s="372">
        <f>IF(AAP$19-'様式３（療養者名簿）（⑤の場合）'!$BJ112+1&lt;=15,IF(AAP$19&gt;='様式３（療養者名簿）（⑤の場合）'!$BJ112,IF(AAP$19&lt;='様式３（療養者名簿）（⑤の場合）'!$BK112,1,0),0),0)</f>
        <v>0</v>
      </c>
      <c r="AAQ107" s="372">
        <f>IF(AAQ$19-'様式３（療養者名簿）（⑤の場合）'!$BJ112+1&lt;=15,IF(AAQ$19&gt;='様式３（療養者名簿）（⑤の場合）'!$BJ112,IF(AAQ$19&lt;='様式３（療養者名簿）（⑤の場合）'!$BK112,1,0),0),0)</f>
        <v>0</v>
      </c>
      <c r="AAR107" s="372">
        <f>IF(AAR$19-'様式３（療養者名簿）（⑤の場合）'!$BJ112+1&lt;=15,IF(AAR$19&gt;='様式３（療養者名簿）（⑤の場合）'!$BJ112,IF(AAR$19&lt;='様式３（療養者名簿）（⑤の場合）'!$BK112,1,0),0),0)</f>
        <v>0</v>
      </c>
      <c r="AAS107" s="372">
        <f>IF(AAS$19-'様式３（療養者名簿）（⑤の場合）'!$BJ112+1&lt;=15,IF(AAS$19&gt;='様式３（療養者名簿）（⑤の場合）'!$BJ112,IF(AAS$19&lt;='様式３（療養者名簿）（⑤の場合）'!$BK112,1,0),0),0)</f>
        <v>0</v>
      </c>
      <c r="AAT107" s="372">
        <f>IF(AAT$19-'様式３（療養者名簿）（⑤の場合）'!$BJ112+1&lt;=15,IF(AAT$19&gt;='様式３（療養者名簿）（⑤の場合）'!$BJ112,IF(AAT$19&lt;='様式３（療養者名簿）（⑤の場合）'!$BK112,1,0),0),0)</f>
        <v>0</v>
      </c>
      <c r="AAU107" s="372">
        <f>IF(AAU$19-'様式３（療養者名簿）（⑤の場合）'!$BJ112+1&lt;=15,IF(AAU$19&gt;='様式３（療養者名簿）（⑤の場合）'!$BJ112,IF(AAU$19&lt;='様式３（療養者名簿）（⑤の場合）'!$BK112,1,0),0),0)</f>
        <v>0</v>
      </c>
      <c r="AAV107" s="372">
        <f>IF(AAV$19-'様式３（療養者名簿）（⑤の場合）'!$BJ112+1&lt;=15,IF(AAV$19&gt;='様式３（療養者名簿）（⑤の場合）'!$BJ112,IF(AAV$19&lt;='様式３（療養者名簿）（⑤の場合）'!$BK112,1,0),0),0)</f>
        <v>0</v>
      </c>
      <c r="AAW107" s="372">
        <f>IF(AAW$19-'様式３（療養者名簿）（⑤の場合）'!$BJ112+1&lt;=15,IF(AAW$19&gt;='様式３（療養者名簿）（⑤の場合）'!$BJ112,IF(AAW$19&lt;='様式３（療養者名簿）（⑤の場合）'!$BK112,1,0),0),0)</f>
        <v>0</v>
      </c>
      <c r="AAX107" s="372">
        <f>IF(AAX$19-'様式３（療養者名簿）（⑤の場合）'!$BJ112+1&lt;=15,IF(AAX$19&gt;='様式３（療養者名簿）（⑤の場合）'!$BJ112,IF(AAX$19&lt;='様式３（療養者名簿）（⑤の場合）'!$BK112,1,0),0),0)</f>
        <v>0</v>
      </c>
      <c r="AAY107" s="372">
        <f>IF(AAY$19-'様式３（療養者名簿）（⑤の場合）'!$BJ112+1&lt;=15,IF(AAY$19&gt;='様式３（療養者名簿）（⑤の場合）'!$BJ112,IF(AAY$19&lt;='様式３（療養者名簿）（⑤の場合）'!$BK112,1,0),0),0)</f>
        <v>0</v>
      </c>
      <c r="AAZ107" s="372">
        <f>IF(AAZ$19-'様式３（療養者名簿）（⑤の場合）'!$BJ112+1&lt;=15,IF(AAZ$19&gt;='様式３（療養者名簿）（⑤の場合）'!$BJ112,IF(AAZ$19&lt;='様式３（療養者名簿）（⑤の場合）'!$BK112,1,0),0),0)</f>
        <v>0</v>
      </c>
      <c r="ABA107" s="372">
        <f>IF(ABA$19-'様式３（療養者名簿）（⑤の場合）'!$BJ112+1&lt;=15,IF(ABA$19&gt;='様式３（療養者名簿）（⑤の場合）'!$BJ112,IF(ABA$19&lt;='様式３（療養者名簿）（⑤の場合）'!$BK112,1,0),0),0)</f>
        <v>0</v>
      </c>
      <c r="ABB107" s="372">
        <f>IF(ABB$19-'様式３（療養者名簿）（⑤の場合）'!$BJ112+1&lt;=15,IF(ABB$19&gt;='様式３（療養者名簿）（⑤の場合）'!$BJ112,IF(ABB$19&lt;='様式３（療養者名簿）（⑤の場合）'!$BK112,1,0),0),0)</f>
        <v>0</v>
      </c>
      <c r="ABC107" s="372">
        <f>IF(ABC$19-'様式３（療養者名簿）（⑤の場合）'!$BJ112+1&lt;=15,IF(ABC$19&gt;='様式３（療養者名簿）（⑤の場合）'!$BJ112,IF(ABC$19&lt;='様式３（療養者名簿）（⑤の場合）'!$BK112,1,0),0),0)</f>
        <v>0</v>
      </c>
      <c r="ABD107" s="372">
        <f>IF(ABD$19-'様式３（療養者名簿）（⑤の場合）'!$BJ112+1&lt;=15,IF(ABD$19&gt;='様式３（療養者名簿）（⑤の場合）'!$BJ112,IF(ABD$19&lt;='様式３（療養者名簿）（⑤の場合）'!$BK112,1,0),0),0)</f>
        <v>0</v>
      </c>
    </row>
    <row r="108" spans="1:732" ht="42" customHeight="1">
      <c r="A108" s="250">
        <f>'様式３（療養者名簿）（⑤の場合）'!C113</f>
        <v>0</v>
      </c>
      <c r="B108" s="247">
        <f>IF(B$19-'様式３（療養者名簿）（⑤の場合）'!$BJ113+1&lt;=15,IF(B$19&gt;='様式３（療養者名簿）（⑤の場合）'!$BJ113,IF(B$19&lt;='様式３（療養者名簿）（⑤の場合）'!$BK113,1,0),0),0)</f>
        <v>0</v>
      </c>
      <c r="C108" s="247">
        <f>IF(C$19-'様式３（療養者名簿）（⑤の場合）'!$BJ113+1&lt;=15,IF(C$19&gt;='様式３（療養者名簿）（⑤の場合）'!$BJ113,IF(C$19&lt;='様式３（療養者名簿）（⑤の場合）'!$BK113,1,0),0),0)</f>
        <v>0</v>
      </c>
      <c r="D108" s="247">
        <f>IF(D$19-'様式３（療養者名簿）（⑤の場合）'!$BJ113+1&lt;=15,IF(D$19&gt;='様式３（療養者名簿）（⑤の場合）'!$BJ113,IF(D$19&lt;='様式３（療養者名簿）（⑤の場合）'!$BK113,1,0),0),0)</f>
        <v>0</v>
      </c>
      <c r="E108" s="247">
        <f>IF(E$19-'様式３（療養者名簿）（⑤の場合）'!$BJ113+1&lt;=15,IF(E$19&gt;='様式３（療養者名簿）（⑤の場合）'!$BJ113,IF(E$19&lt;='様式３（療養者名簿）（⑤の場合）'!$BK113,1,0),0),0)</f>
        <v>0</v>
      </c>
      <c r="F108" s="247">
        <f>IF(F$19-'様式３（療養者名簿）（⑤の場合）'!$BJ113+1&lt;=15,IF(F$19&gt;='様式３（療養者名簿）（⑤の場合）'!$BJ113,IF(F$19&lt;='様式３（療養者名簿）（⑤の場合）'!$BK113,1,0),0),0)</f>
        <v>0</v>
      </c>
      <c r="G108" s="247">
        <f>IF(G$19-'様式３（療養者名簿）（⑤の場合）'!$BJ113+1&lt;=15,IF(G$19&gt;='様式３（療養者名簿）（⑤の場合）'!$BJ113,IF(G$19&lt;='様式３（療養者名簿）（⑤の場合）'!$BK113,1,0),0),0)</f>
        <v>0</v>
      </c>
      <c r="H108" s="247">
        <f>IF(H$19-'様式３（療養者名簿）（⑤の場合）'!$BJ113+1&lt;=15,IF(H$19&gt;='様式３（療養者名簿）（⑤の場合）'!$BJ113,IF(H$19&lt;='様式３（療養者名簿）（⑤の場合）'!$BK113,1,0),0),0)</f>
        <v>0</v>
      </c>
      <c r="I108" s="247">
        <f>IF(I$19-'様式３（療養者名簿）（⑤の場合）'!$BJ113+1&lt;=15,IF(I$19&gt;='様式３（療養者名簿）（⑤の場合）'!$BJ113,IF(I$19&lt;='様式３（療養者名簿）（⑤の場合）'!$BK113,1,0),0),0)</f>
        <v>0</v>
      </c>
      <c r="J108" s="247">
        <f>IF(J$19-'様式３（療養者名簿）（⑤の場合）'!$BJ113+1&lt;=15,IF(J$19&gt;='様式３（療養者名簿）（⑤の場合）'!$BJ113,IF(J$19&lt;='様式３（療養者名簿）（⑤の場合）'!$BK113,1,0),0),0)</f>
        <v>0</v>
      </c>
      <c r="K108" s="247">
        <f>IF(K$19-'様式３（療養者名簿）（⑤の場合）'!$BJ113+1&lt;=15,IF(K$19&gt;='様式３（療養者名簿）（⑤の場合）'!$BJ113,IF(K$19&lt;='様式３（療養者名簿）（⑤の場合）'!$BK113,1,0),0),0)</f>
        <v>0</v>
      </c>
      <c r="L108" s="247">
        <f>IF(L$19-'様式３（療養者名簿）（⑤の場合）'!$BJ113+1&lt;=15,IF(L$19&gt;='様式３（療養者名簿）（⑤の場合）'!$BJ113,IF(L$19&lt;='様式３（療養者名簿）（⑤の場合）'!$BK113,1,0),0),0)</f>
        <v>0</v>
      </c>
      <c r="M108" s="247">
        <f>IF(M$19-'様式３（療養者名簿）（⑤の場合）'!$BJ113+1&lt;=15,IF(M$19&gt;='様式３（療養者名簿）（⑤の場合）'!$BJ113,IF(M$19&lt;='様式３（療養者名簿）（⑤の場合）'!$BK113,1,0),0),0)</f>
        <v>0</v>
      </c>
      <c r="N108" s="247">
        <f>IF(N$19-'様式３（療養者名簿）（⑤の場合）'!$BJ113+1&lt;=15,IF(N$19&gt;='様式３（療養者名簿）（⑤の場合）'!$BJ113,IF(N$19&lt;='様式３（療養者名簿）（⑤の場合）'!$BK113,1,0),0),0)</f>
        <v>0</v>
      </c>
      <c r="O108" s="247">
        <f>IF(O$19-'様式３（療養者名簿）（⑤の場合）'!$BJ113+1&lt;=15,IF(O$19&gt;='様式３（療養者名簿）（⑤の場合）'!$BJ113,IF(O$19&lt;='様式３（療養者名簿）（⑤の場合）'!$BK113,1,0),0),0)</f>
        <v>0</v>
      </c>
      <c r="P108" s="247">
        <f>IF(P$19-'様式３（療養者名簿）（⑤の場合）'!$BJ113+1&lt;=15,IF(P$19&gt;='様式３（療養者名簿）（⑤の場合）'!$BJ113,IF(P$19&lt;='様式３（療養者名簿）（⑤の場合）'!$BK113,1,0),0),0)</f>
        <v>0</v>
      </c>
      <c r="Q108" s="247">
        <f>IF(Q$19-'様式３（療養者名簿）（⑤の場合）'!$BJ113+1&lt;=15,IF(Q$19&gt;='様式３（療養者名簿）（⑤の場合）'!$BJ113,IF(Q$19&lt;='様式３（療養者名簿）（⑤の場合）'!$BK113,1,0),0),0)</f>
        <v>0</v>
      </c>
      <c r="R108" s="247">
        <f>IF(R$19-'様式３（療養者名簿）（⑤の場合）'!$BJ113+1&lt;=15,IF(R$19&gt;='様式３（療養者名簿）（⑤の場合）'!$BJ113,IF(R$19&lt;='様式３（療養者名簿）（⑤の場合）'!$BK113,1,0),0),0)</f>
        <v>0</v>
      </c>
      <c r="S108" s="247">
        <f>IF(S$19-'様式３（療養者名簿）（⑤の場合）'!$BJ113+1&lt;=15,IF(S$19&gt;='様式３（療養者名簿）（⑤の場合）'!$BJ113,IF(S$19&lt;='様式３（療養者名簿）（⑤の場合）'!$BK113,1,0),0),0)</f>
        <v>0</v>
      </c>
      <c r="T108" s="247">
        <f>IF(T$19-'様式３（療養者名簿）（⑤の場合）'!$BJ113+1&lt;=15,IF(T$19&gt;='様式３（療養者名簿）（⑤の場合）'!$BJ113,IF(T$19&lt;='様式３（療養者名簿）（⑤の場合）'!$BK113,1,0),0),0)</f>
        <v>0</v>
      </c>
      <c r="U108" s="247">
        <f>IF(U$19-'様式３（療養者名簿）（⑤の場合）'!$BJ113+1&lt;=15,IF(U$19&gt;='様式３（療養者名簿）（⑤の場合）'!$BJ113,IF(U$19&lt;='様式３（療養者名簿）（⑤の場合）'!$BK113,1,0),0),0)</f>
        <v>0</v>
      </c>
      <c r="V108" s="247">
        <f>IF(V$19-'様式３（療養者名簿）（⑤の場合）'!$BJ113+1&lt;=15,IF(V$19&gt;='様式３（療養者名簿）（⑤の場合）'!$BJ113,IF(V$19&lt;='様式３（療養者名簿）（⑤の場合）'!$BK113,1,0),0),0)</f>
        <v>0</v>
      </c>
      <c r="W108" s="247">
        <f>IF(W$19-'様式３（療養者名簿）（⑤の場合）'!$BJ113+1&lt;=15,IF(W$19&gt;='様式３（療養者名簿）（⑤の場合）'!$BJ113,IF(W$19&lt;='様式３（療養者名簿）（⑤の場合）'!$BK113,1,0),0),0)</f>
        <v>0</v>
      </c>
      <c r="X108" s="247">
        <f>IF(X$19-'様式３（療養者名簿）（⑤の場合）'!$BJ113+1&lt;=15,IF(X$19&gt;='様式３（療養者名簿）（⑤の場合）'!$BJ113,IF(X$19&lt;='様式３（療養者名簿）（⑤の場合）'!$BK113,1,0),0),0)</f>
        <v>0</v>
      </c>
      <c r="Y108" s="247">
        <f>IF(Y$19-'様式３（療養者名簿）（⑤の場合）'!$BJ113+1&lt;=15,IF(Y$19&gt;='様式３（療養者名簿）（⑤の場合）'!$BJ113,IF(Y$19&lt;='様式３（療養者名簿）（⑤の場合）'!$BK113,1,0),0),0)</f>
        <v>0</v>
      </c>
      <c r="Z108" s="247">
        <f>IF(Z$19-'様式３（療養者名簿）（⑤の場合）'!$BJ113+1&lt;=15,IF(Z$19&gt;='様式３（療養者名簿）（⑤の場合）'!$BJ113,IF(Z$19&lt;='様式３（療養者名簿）（⑤の場合）'!$BK113,1,0),0),0)</f>
        <v>0</v>
      </c>
      <c r="AA108" s="247">
        <f>IF(AA$19-'様式３（療養者名簿）（⑤の場合）'!$BJ113+1&lt;=15,IF(AA$19&gt;='様式３（療養者名簿）（⑤の場合）'!$BJ113,IF(AA$19&lt;='様式３（療養者名簿）（⑤の場合）'!$BK113,1,0),0),0)</f>
        <v>0</v>
      </c>
      <c r="AB108" s="247">
        <f>IF(AB$19-'様式３（療養者名簿）（⑤の場合）'!$BJ113+1&lt;=15,IF(AB$19&gt;='様式３（療養者名簿）（⑤の場合）'!$BJ113,IF(AB$19&lt;='様式３（療養者名簿）（⑤の場合）'!$BK113,1,0),0),0)</f>
        <v>0</v>
      </c>
      <c r="AC108" s="247">
        <f>IF(AC$19-'様式３（療養者名簿）（⑤の場合）'!$BJ113+1&lt;=15,IF(AC$19&gt;='様式３（療養者名簿）（⑤の場合）'!$BJ113,IF(AC$19&lt;='様式３（療養者名簿）（⑤の場合）'!$BK113,1,0),0),0)</f>
        <v>0</v>
      </c>
      <c r="AD108" s="247">
        <f>IF(AD$19-'様式３（療養者名簿）（⑤の場合）'!$BJ113+1&lt;=15,IF(AD$19&gt;='様式３（療養者名簿）（⑤の場合）'!$BJ113,IF(AD$19&lt;='様式３（療養者名簿）（⑤の場合）'!$BK113,1,0),0),0)</f>
        <v>0</v>
      </c>
      <c r="AE108" s="247">
        <f>IF(AE$19-'様式３（療養者名簿）（⑤の場合）'!$BJ113+1&lt;=15,IF(AE$19&gt;='様式３（療養者名簿）（⑤の場合）'!$BJ113,IF(AE$19&lt;='様式３（療養者名簿）（⑤の場合）'!$BK113,1,0),0),0)</f>
        <v>0</v>
      </c>
      <c r="AF108" s="247">
        <f>IF(AF$19-'様式３（療養者名簿）（⑤の場合）'!$BJ113+1&lt;=15,IF(AF$19&gt;='様式３（療養者名簿）（⑤の場合）'!$BJ113,IF(AF$19&lt;='様式３（療養者名簿）（⑤の場合）'!$BK113,1,0),0),0)</f>
        <v>0</v>
      </c>
      <c r="AG108" s="247">
        <f>IF(AG$19-'様式３（療養者名簿）（⑤の場合）'!$BJ113+1&lt;=15,IF(AG$19&gt;='様式３（療養者名簿）（⑤の場合）'!$BJ113,IF(AG$19&lt;='様式３（療養者名簿）（⑤の場合）'!$BK113,1,0),0),0)</f>
        <v>0</v>
      </c>
      <c r="AH108" s="247">
        <f>IF(AH$19-'様式３（療養者名簿）（⑤の場合）'!$BJ113+1&lt;=15,IF(AH$19&gt;='様式３（療養者名簿）（⑤の場合）'!$BJ113,IF(AH$19&lt;='様式３（療養者名簿）（⑤の場合）'!$BK113,1,0),0),0)</f>
        <v>0</v>
      </c>
      <c r="AI108" s="247">
        <f>IF(AI$19-'様式３（療養者名簿）（⑤の場合）'!$BJ113+1&lt;=15,IF(AI$19&gt;='様式３（療養者名簿）（⑤の場合）'!$BJ113,IF(AI$19&lt;='様式３（療養者名簿）（⑤の場合）'!$BK113,1,0),0),0)</f>
        <v>0</v>
      </c>
      <c r="AJ108" s="247">
        <f>IF(AJ$19-'様式３（療養者名簿）（⑤の場合）'!$BJ113+1&lt;=15,IF(AJ$19&gt;='様式３（療養者名簿）（⑤の場合）'!$BJ113,IF(AJ$19&lt;='様式３（療養者名簿）（⑤の場合）'!$BK113,1,0),0),0)</f>
        <v>0</v>
      </c>
      <c r="AK108" s="247">
        <f>IF(AK$19-'様式３（療養者名簿）（⑤の場合）'!$BJ113+1&lt;=15,IF(AK$19&gt;='様式３（療養者名簿）（⑤の場合）'!$BJ113,IF(AK$19&lt;='様式３（療養者名簿）（⑤の場合）'!$BK113,1,0),0),0)</f>
        <v>0</v>
      </c>
      <c r="AL108" s="247">
        <f>IF(AL$19-'様式３（療養者名簿）（⑤の場合）'!$BJ113+1&lt;=15,IF(AL$19&gt;='様式３（療養者名簿）（⑤の場合）'!$BJ113,IF(AL$19&lt;='様式３（療養者名簿）（⑤の場合）'!$BK113,1,0),0),0)</f>
        <v>0</v>
      </c>
      <c r="AM108" s="247">
        <f>IF(AM$19-'様式３（療養者名簿）（⑤の場合）'!$BJ113+1&lt;=15,IF(AM$19&gt;='様式３（療養者名簿）（⑤の場合）'!$BJ113,IF(AM$19&lt;='様式３（療養者名簿）（⑤の場合）'!$BK113,1,0),0),0)</f>
        <v>0</v>
      </c>
      <c r="AN108" s="247">
        <f>IF(AN$19-'様式３（療養者名簿）（⑤の場合）'!$BJ113+1&lt;=15,IF(AN$19&gt;='様式３（療養者名簿）（⑤の場合）'!$BJ113,IF(AN$19&lt;='様式３（療養者名簿）（⑤の場合）'!$BK113,1,0),0),0)</f>
        <v>0</v>
      </c>
      <c r="AO108" s="247">
        <f>IF(AO$19-'様式３（療養者名簿）（⑤の場合）'!$BJ113+1&lt;=15,IF(AO$19&gt;='様式３（療養者名簿）（⑤の場合）'!$BJ113,IF(AO$19&lt;='様式３（療養者名簿）（⑤の場合）'!$BK113,1,0),0),0)</f>
        <v>0</v>
      </c>
      <c r="AP108" s="247">
        <f>IF(AP$19-'様式３（療養者名簿）（⑤の場合）'!$BJ113+1&lt;=15,IF(AP$19&gt;='様式３（療養者名簿）（⑤の場合）'!$BJ113,IF(AP$19&lt;='様式３（療養者名簿）（⑤の場合）'!$BK113,1,0),0),0)</f>
        <v>0</v>
      </c>
      <c r="AQ108" s="247">
        <f>IF(AQ$19-'様式３（療養者名簿）（⑤の場合）'!$BJ113+1&lt;=15,IF(AQ$19&gt;='様式３（療養者名簿）（⑤の場合）'!$BJ113,IF(AQ$19&lt;='様式３（療養者名簿）（⑤の場合）'!$BK113,1,0),0),0)</f>
        <v>0</v>
      </c>
      <c r="AR108" s="247">
        <f>IF(AR$19-'様式３（療養者名簿）（⑤の場合）'!$BJ113+1&lt;=15,IF(AR$19&gt;='様式３（療養者名簿）（⑤の場合）'!$BJ113,IF(AR$19&lt;='様式３（療養者名簿）（⑤の場合）'!$BK113,1,0),0),0)</f>
        <v>0</v>
      </c>
      <c r="AS108" s="247">
        <f>IF(AS$19-'様式３（療養者名簿）（⑤の場合）'!$BJ113+1&lt;=15,IF(AS$19&gt;='様式３（療養者名簿）（⑤の場合）'!$BJ113,IF(AS$19&lt;='様式３（療養者名簿）（⑤の場合）'!$BK113,1,0),0),0)</f>
        <v>0</v>
      </c>
      <c r="AT108" s="247">
        <f>IF(AT$19-'様式３（療養者名簿）（⑤の場合）'!$BJ113+1&lt;=15,IF(AT$19&gt;='様式３（療養者名簿）（⑤の場合）'!$BJ113,IF(AT$19&lt;='様式３（療養者名簿）（⑤の場合）'!$BK113,1,0),0),0)</f>
        <v>0</v>
      </c>
      <c r="AU108" s="247">
        <f>IF(AU$19-'様式３（療養者名簿）（⑤の場合）'!$BJ113+1&lt;=15,IF(AU$19&gt;='様式３（療養者名簿）（⑤の場合）'!$BJ113,IF(AU$19&lt;='様式３（療養者名簿）（⑤の場合）'!$BK113,1,0),0),0)</f>
        <v>0</v>
      </c>
      <c r="AV108" s="247">
        <f>IF(AV$19-'様式３（療養者名簿）（⑤の場合）'!$BJ113+1&lt;=15,IF(AV$19&gt;='様式３（療養者名簿）（⑤の場合）'!$BJ113,IF(AV$19&lt;='様式３（療養者名簿）（⑤の場合）'!$BK113,1,0),0),0)</f>
        <v>0</v>
      </c>
      <c r="AW108" s="247">
        <f>IF(AW$19-'様式３（療養者名簿）（⑤の場合）'!$BJ113+1&lt;=15,IF(AW$19&gt;='様式３（療養者名簿）（⑤の場合）'!$BJ113,IF(AW$19&lt;='様式３（療養者名簿）（⑤の場合）'!$BK113,1,0),0),0)</f>
        <v>0</v>
      </c>
      <c r="AX108" s="247">
        <f>IF(AX$19-'様式３（療養者名簿）（⑤の場合）'!$BJ113+1&lt;=15,IF(AX$19&gt;='様式３（療養者名簿）（⑤の場合）'!$BJ113,IF(AX$19&lt;='様式３（療養者名簿）（⑤の場合）'!$BK113,1,0),0),0)</f>
        <v>0</v>
      </c>
      <c r="AY108" s="247">
        <f>IF(AY$19-'様式３（療養者名簿）（⑤の場合）'!$BJ113+1&lt;=15,IF(AY$19&gt;='様式３（療養者名簿）（⑤の場合）'!$BJ113,IF(AY$19&lt;='様式３（療養者名簿）（⑤の場合）'!$BK113,1,0),0),0)</f>
        <v>0</v>
      </c>
      <c r="AZ108" s="247">
        <f>IF(AZ$19-'様式３（療養者名簿）（⑤の場合）'!$BJ113+1&lt;=15,IF(AZ$19&gt;='様式３（療養者名簿）（⑤の場合）'!$BJ113,IF(AZ$19&lt;='様式３（療養者名簿）（⑤の場合）'!$BK113,1,0),0),0)</f>
        <v>0</v>
      </c>
      <c r="BA108" s="247">
        <f>IF(BA$19-'様式３（療養者名簿）（⑤の場合）'!$BJ113+1&lt;=15,IF(BA$19&gt;='様式３（療養者名簿）（⑤の場合）'!$BJ113,IF(BA$19&lt;='様式３（療養者名簿）（⑤の場合）'!$BK113,1,0),0),0)</f>
        <v>0</v>
      </c>
      <c r="BB108" s="247">
        <f>IF(BB$19-'様式３（療養者名簿）（⑤の場合）'!$BJ113+1&lt;=15,IF(BB$19&gt;='様式３（療養者名簿）（⑤の場合）'!$BJ113,IF(BB$19&lt;='様式３（療養者名簿）（⑤の場合）'!$BK113,1,0),0),0)</f>
        <v>0</v>
      </c>
      <c r="BC108" s="247">
        <f>IF(BC$19-'様式３（療養者名簿）（⑤の場合）'!$BJ113+1&lt;=15,IF(BC$19&gt;='様式３（療養者名簿）（⑤の場合）'!$BJ113,IF(BC$19&lt;='様式３（療養者名簿）（⑤の場合）'!$BK113,1,0),0),0)</f>
        <v>0</v>
      </c>
      <c r="BD108" s="247">
        <f>IF(BD$19-'様式３（療養者名簿）（⑤の場合）'!$BJ113+1&lt;=15,IF(BD$19&gt;='様式３（療養者名簿）（⑤の場合）'!$BJ113,IF(BD$19&lt;='様式３（療養者名簿）（⑤の場合）'!$BK113,1,0),0),0)</f>
        <v>0</v>
      </c>
      <c r="BE108" s="247">
        <f>IF(BE$19-'様式３（療養者名簿）（⑤の場合）'!$BJ113+1&lt;=15,IF(BE$19&gt;='様式３（療養者名簿）（⑤の場合）'!$BJ113,IF(BE$19&lt;='様式３（療養者名簿）（⑤の場合）'!$BK113,1,0),0),0)</f>
        <v>0</v>
      </c>
      <c r="BF108" s="247">
        <f>IF(BF$19-'様式３（療養者名簿）（⑤の場合）'!$BJ113+1&lt;=15,IF(BF$19&gt;='様式３（療養者名簿）（⑤の場合）'!$BJ113,IF(BF$19&lt;='様式３（療養者名簿）（⑤の場合）'!$BK113,1,0),0),0)</f>
        <v>0</v>
      </c>
      <c r="BG108" s="247">
        <f>IF(BG$19-'様式３（療養者名簿）（⑤の場合）'!$BJ113+1&lt;=15,IF(BG$19&gt;='様式３（療養者名簿）（⑤の場合）'!$BJ113,IF(BG$19&lt;='様式３（療養者名簿）（⑤の場合）'!$BK113,1,0),0),0)</f>
        <v>0</v>
      </c>
      <c r="BH108" s="247">
        <f>IF(BH$19-'様式３（療養者名簿）（⑤の場合）'!$BJ113+1&lt;=15,IF(BH$19&gt;='様式３（療養者名簿）（⑤の場合）'!$BJ113,IF(BH$19&lt;='様式３（療養者名簿）（⑤の場合）'!$BK113,1,0),0),0)</f>
        <v>0</v>
      </c>
      <c r="BI108" s="247">
        <f>IF(BI$19-'様式３（療養者名簿）（⑤の場合）'!$BJ113+1&lt;=15,IF(BI$19&gt;='様式３（療養者名簿）（⑤の場合）'!$BJ113,IF(BI$19&lt;='様式３（療養者名簿）（⑤の場合）'!$BK113,1,0),0),0)</f>
        <v>0</v>
      </c>
      <c r="BJ108" s="247">
        <f>IF(BJ$19-'様式３（療養者名簿）（⑤の場合）'!$BJ113+1&lt;=15,IF(BJ$19&gt;='様式３（療養者名簿）（⑤の場合）'!$BJ113,IF(BJ$19&lt;='様式３（療養者名簿）（⑤の場合）'!$BK113,1,0),0),0)</f>
        <v>0</v>
      </c>
      <c r="BK108" s="247">
        <f>IF(BK$19-'様式３（療養者名簿）（⑤の場合）'!$BJ113+1&lt;=15,IF(BK$19&gt;='様式３（療養者名簿）（⑤の場合）'!$BJ113,IF(BK$19&lt;='様式３（療養者名簿）（⑤の場合）'!$BK113,1,0),0),0)</f>
        <v>0</v>
      </c>
      <c r="BL108" s="247">
        <f>IF(BL$19-'様式３（療養者名簿）（⑤の場合）'!$BJ113+1&lt;=15,IF(BL$19&gt;='様式３（療養者名簿）（⑤の場合）'!$BJ113,IF(BL$19&lt;='様式３（療養者名簿）（⑤の場合）'!$BK113,1,0),0),0)</f>
        <v>0</v>
      </c>
      <c r="BM108" s="247">
        <f>IF(BM$19-'様式３（療養者名簿）（⑤の場合）'!$BJ113+1&lt;=15,IF(BM$19&gt;='様式３（療養者名簿）（⑤の場合）'!$BJ113,IF(BM$19&lt;='様式３（療養者名簿）（⑤の場合）'!$BK113,1,0),0),0)</f>
        <v>0</v>
      </c>
      <c r="BN108" s="247">
        <f>IF(BN$19-'様式３（療養者名簿）（⑤の場合）'!$BJ113+1&lt;=15,IF(BN$19&gt;='様式３（療養者名簿）（⑤の場合）'!$BJ113,IF(BN$19&lt;='様式３（療養者名簿）（⑤の場合）'!$BK113,1,0),0),0)</f>
        <v>0</v>
      </c>
      <c r="BO108" s="247">
        <f>IF(BO$19-'様式３（療養者名簿）（⑤の場合）'!$BJ113+1&lt;=15,IF(BO$19&gt;='様式３（療養者名簿）（⑤の場合）'!$BJ113,IF(BO$19&lt;='様式３（療養者名簿）（⑤の場合）'!$BK113,1,0),0),0)</f>
        <v>0</v>
      </c>
      <c r="BP108" s="247">
        <f>IF(BP$19-'様式３（療養者名簿）（⑤の場合）'!$BJ113+1&lt;=15,IF(BP$19&gt;='様式３（療養者名簿）（⑤の場合）'!$BJ113,IF(BP$19&lt;='様式３（療養者名簿）（⑤の場合）'!$BK113,1,0),0),0)</f>
        <v>0</v>
      </c>
      <c r="BQ108" s="247">
        <f>IF(BQ$19-'様式３（療養者名簿）（⑤の場合）'!$BJ113+1&lt;=15,IF(BQ$19&gt;='様式３（療養者名簿）（⑤の場合）'!$BJ113,IF(BQ$19&lt;='様式３（療養者名簿）（⑤の場合）'!$BK113,1,0),0),0)</f>
        <v>0</v>
      </c>
      <c r="BR108" s="247">
        <f>IF(BR$19-'様式３（療養者名簿）（⑤の場合）'!$BJ113+1&lt;=15,IF(BR$19&gt;='様式３（療養者名簿）（⑤の場合）'!$BJ113,IF(BR$19&lt;='様式３（療養者名簿）（⑤の場合）'!$BK113,1,0),0),0)</f>
        <v>0</v>
      </c>
      <c r="BS108" s="247">
        <f>IF(BS$19-'様式３（療養者名簿）（⑤の場合）'!$BJ113+1&lt;=15,IF(BS$19&gt;='様式３（療養者名簿）（⑤の場合）'!$BJ113,IF(BS$19&lt;='様式３（療養者名簿）（⑤の場合）'!$BK113,1,0),0),0)</f>
        <v>0</v>
      </c>
      <c r="BT108" s="247">
        <f>IF(BT$19-'様式３（療養者名簿）（⑤の場合）'!$BJ113+1&lt;=15,IF(BT$19&gt;='様式３（療養者名簿）（⑤の場合）'!$BJ113,IF(BT$19&lt;='様式３（療養者名簿）（⑤の場合）'!$BK113,1,0),0),0)</f>
        <v>0</v>
      </c>
      <c r="BU108" s="247">
        <f>IF(BU$19-'様式３（療養者名簿）（⑤の場合）'!$BJ113+1&lt;=15,IF(BU$19&gt;='様式３（療養者名簿）（⑤の場合）'!$BJ113,IF(BU$19&lt;='様式３（療養者名簿）（⑤の場合）'!$BK113,1,0),0),0)</f>
        <v>0</v>
      </c>
      <c r="BV108" s="247">
        <f>IF(BV$19-'様式３（療養者名簿）（⑤の場合）'!$BJ113+1&lt;=15,IF(BV$19&gt;='様式３（療養者名簿）（⑤の場合）'!$BJ113,IF(BV$19&lt;='様式３（療養者名簿）（⑤の場合）'!$BK113,1,0),0),0)</f>
        <v>0</v>
      </c>
      <c r="BW108" s="247">
        <f>IF(BW$19-'様式３（療養者名簿）（⑤の場合）'!$BJ113+1&lt;=15,IF(BW$19&gt;='様式３（療養者名簿）（⑤の場合）'!$BJ113,IF(BW$19&lt;='様式３（療養者名簿）（⑤の場合）'!$BK113,1,0),0),0)</f>
        <v>0</v>
      </c>
      <c r="BX108" s="247">
        <f>IF(BX$19-'様式３（療養者名簿）（⑤の場合）'!$BJ113+1&lt;=15,IF(BX$19&gt;='様式３（療養者名簿）（⑤の場合）'!$BJ113,IF(BX$19&lt;='様式３（療養者名簿）（⑤の場合）'!$BK113,1,0),0),0)</f>
        <v>0</v>
      </c>
      <c r="BY108" s="247">
        <f>IF(BY$19-'様式３（療養者名簿）（⑤の場合）'!$BJ113+1&lt;=15,IF(BY$19&gt;='様式３（療養者名簿）（⑤の場合）'!$BJ113,IF(BY$19&lt;='様式３（療養者名簿）（⑤の場合）'!$BK113,1,0),0),0)</f>
        <v>0</v>
      </c>
      <c r="BZ108" s="247">
        <f>IF(BZ$19-'様式３（療養者名簿）（⑤の場合）'!$BJ113+1&lt;=15,IF(BZ$19&gt;='様式３（療養者名簿）（⑤の場合）'!$BJ113,IF(BZ$19&lt;='様式３（療養者名簿）（⑤の場合）'!$BK113,1,0),0),0)</f>
        <v>0</v>
      </c>
      <c r="CA108" s="247">
        <f>IF(CA$19-'様式３（療養者名簿）（⑤の場合）'!$BJ113+1&lt;=15,IF(CA$19&gt;='様式３（療養者名簿）（⑤の場合）'!$BJ113,IF(CA$19&lt;='様式３（療養者名簿）（⑤の場合）'!$BK113,1,0),0),0)</f>
        <v>0</v>
      </c>
      <c r="CB108" s="247">
        <f>IF(CB$19-'様式３（療養者名簿）（⑤の場合）'!$BJ113+1&lt;=15,IF(CB$19&gt;='様式３（療養者名簿）（⑤の場合）'!$BJ113,IF(CB$19&lt;='様式３（療養者名簿）（⑤の場合）'!$BK113,1,0),0),0)</f>
        <v>0</v>
      </c>
      <c r="CC108" s="247">
        <f>IF(CC$19-'様式３（療養者名簿）（⑤の場合）'!$BJ113+1&lt;=15,IF(CC$19&gt;='様式３（療養者名簿）（⑤の場合）'!$BJ113,IF(CC$19&lt;='様式３（療養者名簿）（⑤の場合）'!$BK113,1,0),0),0)</f>
        <v>0</v>
      </c>
      <c r="CD108" s="247">
        <f>IF(CD$19-'様式３（療養者名簿）（⑤の場合）'!$BJ113+1&lt;=15,IF(CD$19&gt;='様式３（療養者名簿）（⑤の場合）'!$BJ113,IF(CD$19&lt;='様式３（療養者名簿）（⑤の場合）'!$BK113,1,0),0),0)</f>
        <v>0</v>
      </c>
      <c r="CE108" s="247">
        <f>IF(CE$19-'様式３（療養者名簿）（⑤の場合）'!$BJ113+1&lt;=15,IF(CE$19&gt;='様式３（療養者名簿）（⑤の場合）'!$BJ113,IF(CE$19&lt;='様式３（療養者名簿）（⑤の場合）'!$BK113,1,0),0),0)</f>
        <v>0</v>
      </c>
      <c r="CF108" s="247">
        <f>IF(CF$19-'様式３（療養者名簿）（⑤の場合）'!$BJ113+1&lt;=15,IF(CF$19&gt;='様式３（療養者名簿）（⑤の場合）'!$BJ113,IF(CF$19&lt;='様式３（療養者名簿）（⑤の場合）'!$BK113,1,0),0),0)</f>
        <v>0</v>
      </c>
      <c r="CG108" s="247">
        <f>IF(CG$19-'様式３（療養者名簿）（⑤の場合）'!$BJ113+1&lt;=15,IF(CG$19&gt;='様式３（療養者名簿）（⑤の場合）'!$BJ113,IF(CG$19&lt;='様式３（療養者名簿）（⑤の場合）'!$BK113,1,0),0),0)</f>
        <v>0</v>
      </c>
      <c r="CH108" s="247">
        <f>IF(CH$19-'様式３（療養者名簿）（⑤の場合）'!$BJ113+1&lt;=15,IF(CH$19&gt;='様式３（療養者名簿）（⑤の場合）'!$BJ113,IF(CH$19&lt;='様式３（療養者名簿）（⑤の場合）'!$BK113,1,0),0),0)</f>
        <v>0</v>
      </c>
      <c r="CI108" s="247">
        <f>IF(CI$19-'様式３（療養者名簿）（⑤の場合）'!$BJ113+1&lt;=15,IF(CI$19&gt;='様式３（療養者名簿）（⑤の場合）'!$BJ113,IF(CI$19&lt;='様式３（療養者名簿）（⑤の場合）'!$BK113,1,0),0),0)</f>
        <v>0</v>
      </c>
      <c r="CJ108" s="247">
        <f>IF(CJ$19-'様式３（療養者名簿）（⑤の場合）'!$BJ113+1&lt;=15,IF(CJ$19&gt;='様式３（療養者名簿）（⑤の場合）'!$BJ113,IF(CJ$19&lt;='様式３（療養者名簿）（⑤の場合）'!$BK113,1,0),0),0)</f>
        <v>0</v>
      </c>
      <c r="CK108" s="247">
        <f>IF(CK$19-'様式３（療養者名簿）（⑤の場合）'!$BJ113+1&lt;=15,IF(CK$19&gt;='様式３（療養者名簿）（⑤の場合）'!$BJ113,IF(CK$19&lt;='様式３（療養者名簿）（⑤の場合）'!$BK113,1,0),0),0)</f>
        <v>0</v>
      </c>
      <c r="CL108" s="247">
        <f>IF(CL$19-'様式３（療養者名簿）（⑤の場合）'!$BJ113+1&lt;=15,IF(CL$19&gt;='様式３（療養者名簿）（⑤の場合）'!$BJ113,IF(CL$19&lt;='様式３（療養者名簿）（⑤の場合）'!$BK113,1,0),0),0)</f>
        <v>0</v>
      </c>
      <c r="CM108" s="247">
        <f>IF(CM$19-'様式３（療養者名簿）（⑤の場合）'!$BJ113+1&lt;=15,IF(CM$19&gt;='様式３（療養者名簿）（⑤の場合）'!$BJ113,IF(CM$19&lt;='様式３（療養者名簿）（⑤の場合）'!$BK113,1,0),0),0)</f>
        <v>0</v>
      </c>
      <c r="CN108" s="247">
        <f>IF(CN$19-'様式３（療養者名簿）（⑤の場合）'!$BJ113+1&lt;=15,IF(CN$19&gt;='様式３（療養者名簿）（⑤の場合）'!$BJ113,IF(CN$19&lt;='様式３（療養者名簿）（⑤の場合）'!$BK113,1,0),0),0)</f>
        <v>0</v>
      </c>
      <c r="CO108" s="247">
        <f>IF(CO$19-'様式３（療養者名簿）（⑤の場合）'!$BJ113+1&lt;=15,IF(CO$19&gt;='様式３（療養者名簿）（⑤の場合）'!$BJ113,IF(CO$19&lt;='様式３（療養者名簿）（⑤の場合）'!$BK113,1,0),0),0)</f>
        <v>0</v>
      </c>
      <c r="CP108" s="247">
        <f>IF(CP$19-'様式３（療養者名簿）（⑤の場合）'!$BJ113+1&lt;=15,IF(CP$19&gt;='様式３（療養者名簿）（⑤の場合）'!$BJ113,IF(CP$19&lt;='様式３（療養者名簿）（⑤の場合）'!$BK113,1,0),0),0)</f>
        <v>0</v>
      </c>
      <c r="CQ108" s="247">
        <f>IF(CQ$19-'様式３（療養者名簿）（⑤の場合）'!$BJ113+1&lt;=15,IF(CQ$19&gt;='様式３（療養者名簿）（⑤の場合）'!$BJ113,IF(CQ$19&lt;='様式３（療養者名簿）（⑤の場合）'!$BK113,1,0),0),0)</f>
        <v>0</v>
      </c>
      <c r="CR108" s="247">
        <f>IF(CR$19-'様式３（療養者名簿）（⑤の場合）'!$BJ113+1&lt;=15,IF(CR$19&gt;='様式３（療養者名簿）（⑤の場合）'!$BJ113,IF(CR$19&lt;='様式３（療養者名簿）（⑤の場合）'!$BK113,1,0),0),0)</f>
        <v>0</v>
      </c>
      <c r="CS108" s="247">
        <f>IF(CS$19-'様式３（療養者名簿）（⑤の場合）'!$BJ113+1&lt;=15,IF(CS$19&gt;='様式３（療養者名簿）（⑤の場合）'!$BJ113,IF(CS$19&lt;='様式３（療養者名簿）（⑤の場合）'!$BK113,1,0),0),0)</f>
        <v>0</v>
      </c>
      <c r="CT108" s="247">
        <f>IF(CT$19-'様式３（療養者名簿）（⑤の場合）'!$BJ113+1&lt;=15,IF(CT$19&gt;='様式３（療養者名簿）（⑤の場合）'!$BJ113,IF(CT$19&lt;='様式３（療養者名簿）（⑤の場合）'!$BK113,1,0),0),0)</f>
        <v>0</v>
      </c>
      <c r="CU108" s="247">
        <f>IF(CU$19-'様式３（療養者名簿）（⑤の場合）'!$BJ113+1&lt;=15,IF(CU$19&gt;='様式３（療養者名簿）（⑤の場合）'!$BJ113,IF(CU$19&lt;='様式３（療養者名簿）（⑤の場合）'!$BK113,1,0),0),0)</f>
        <v>0</v>
      </c>
      <c r="CV108" s="247">
        <f>IF(CV$19-'様式３（療養者名簿）（⑤の場合）'!$BJ113+1&lt;=15,IF(CV$19&gt;='様式３（療養者名簿）（⑤の場合）'!$BJ113,IF(CV$19&lt;='様式３（療養者名簿）（⑤の場合）'!$BK113,1,0),0),0)</f>
        <v>0</v>
      </c>
      <c r="CW108" s="247">
        <f>IF(CW$19-'様式３（療養者名簿）（⑤の場合）'!$BJ113+1&lt;=15,IF(CW$19&gt;='様式３（療養者名簿）（⑤の場合）'!$BJ113,IF(CW$19&lt;='様式３（療養者名簿）（⑤の場合）'!$BK113,1,0),0),0)</f>
        <v>0</v>
      </c>
      <c r="CX108" s="247">
        <f>IF(CX$19-'様式３（療養者名簿）（⑤の場合）'!$BJ113+1&lt;=15,IF(CX$19&gt;='様式３（療養者名簿）（⑤の場合）'!$BJ113,IF(CX$19&lt;='様式３（療養者名簿）（⑤の場合）'!$BK113,1,0),0),0)</f>
        <v>0</v>
      </c>
      <c r="CY108" s="247">
        <f>IF(CY$19-'様式３（療養者名簿）（⑤の場合）'!$BJ113+1&lt;=15,IF(CY$19&gt;='様式３（療養者名簿）（⑤の場合）'!$BJ113,IF(CY$19&lt;='様式３（療養者名簿）（⑤の場合）'!$BK113,1,0),0),0)</f>
        <v>0</v>
      </c>
      <c r="CZ108" s="247">
        <f>IF(CZ$19-'様式３（療養者名簿）（⑤の場合）'!$BJ113+1&lt;=15,IF(CZ$19&gt;='様式３（療養者名簿）（⑤の場合）'!$BJ113,IF(CZ$19&lt;='様式３（療養者名簿）（⑤の場合）'!$BK113,1,0),0),0)</f>
        <v>0</v>
      </c>
      <c r="DA108" s="247">
        <f>IF(DA$19-'様式３（療養者名簿）（⑤の場合）'!$BJ113+1&lt;=15,IF(DA$19&gt;='様式３（療養者名簿）（⑤の場合）'!$BJ113,IF(DA$19&lt;='様式３（療養者名簿）（⑤の場合）'!$BK113,1,0),0),0)</f>
        <v>0</v>
      </c>
      <c r="DB108" s="247">
        <f>IF(DB$19-'様式３（療養者名簿）（⑤の場合）'!$BJ113+1&lt;=15,IF(DB$19&gt;='様式３（療養者名簿）（⑤の場合）'!$BJ113,IF(DB$19&lt;='様式３（療養者名簿）（⑤の場合）'!$BK113,1,0),0),0)</f>
        <v>0</v>
      </c>
      <c r="DC108" s="247">
        <f>IF(DC$19-'様式３（療養者名簿）（⑤の場合）'!$BJ113+1&lt;=15,IF(DC$19&gt;='様式３（療養者名簿）（⑤の場合）'!$BJ113,IF(DC$19&lt;='様式３（療養者名簿）（⑤の場合）'!$BK113,1,0),0),0)</f>
        <v>0</v>
      </c>
      <c r="DD108" s="247">
        <f>IF(DD$19-'様式３（療養者名簿）（⑤の場合）'!$BJ113+1&lt;=15,IF(DD$19&gt;='様式３（療養者名簿）（⑤の場合）'!$BJ113,IF(DD$19&lt;='様式３（療養者名簿）（⑤の場合）'!$BK113,1,0),0),0)</f>
        <v>0</v>
      </c>
      <c r="DE108" s="247">
        <f>IF(DE$19-'様式３（療養者名簿）（⑤の場合）'!$BJ113+1&lt;=15,IF(DE$19&gt;='様式３（療養者名簿）（⑤の場合）'!$BJ113,IF(DE$19&lt;='様式３（療養者名簿）（⑤の場合）'!$BK113,1,0),0),0)</f>
        <v>0</v>
      </c>
      <c r="DF108" s="247">
        <f>IF(DF$19-'様式３（療養者名簿）（⑤の場合）'!$BJ113+1&lt;=15,IF(DF$19&gt;='様式３（療養者名簿）（⑤の場合）'!$BJ113,IF(DF$19&lt;='様式３（療養者名簿）（⑤の場合）'!$BK113,1,0),0),0)</f>
        <v>0</v>
      </c>
      <c r="DG108" s="247">
        <f>IF(DG$19-'様式３（療養者名簿）（⑤の場合）'!$BJ113+1&lt;=15,IF(DG$19&gt;='様式３（療養者名簿）（⑤の場合）'!$BJ113,IF(DG$19&lt;='様式３（療養者名簿）（⑤の場合）'!$BK113,1,0),0),0)</f>
        <v>0</v>
      </c>
      <c r="DH108" s="247">
        <f>IF(DH$19-'様式３（療養者名簿）（⑤の場合）'!$BJ113+1&lt;=15,IF(DH$19&gt;='様式３（療養者名簿）（⑤の場合）'!$BJ113,IF(DH$19&lt;='様式３（療養者名簿）（⑤の場合）'!$BK113,1,0),0),0)</f>
        <v>0</v>
      </c>
      <c r="DI108" s="247">
        <f>IF(DI$19-'様式３（療養者名簿）（⑤の場合）'!$BJ113+1&lt;=15,IF(DI$19&gt;='様式３（療養者名簿）（⑤の場合）'!$BJ113,IF(DI$19&lt;='様式３（療養者名簿）（⑤の場合）'!$BK113,1,0),0),0)</f>
        <v>0</v>
      </c>
      <c r="DJ108" s="247">
        <f>IF(DJ$19-'様式３（療養者名簿）（⑤の場合）'!$BJ113+1&lt;=15,IF(DJ$19&gt;='様式３（療養者名簿）（⑤の場合）'!$BJ113,IF(DJ$19&lt;='様式３（療養者名簿）（⑤の場合）'!$BK113,1,0),0),0)</f>
        <v>0</v>
      </c>
      <c r="DK108" s="247">
        <f>IF(DK$19-'様式３（療養者名簿）（⑤の場合）'!$BJ113+1&lt;=15,IF(DK$19&gt;='様式３（療養者名簿）（⑤の場合）'!$BJ113,IF(DK$19&lt;='様式３（療養者名簿）（⑤の場合）'!$BK113,1,0),0),0)</f>
        <v>0</v>
      </c>
      <c r="DL108" s="247">
        <f>IF(DL$19-'様式３（療養者名簿）（⑤の場合）'!$BJ113+1&lt;=15,IF(DL$19&gt;='様式３（療養者名簿）（⑤の場合）'!$BJ113,IF(DL$19&lt;='様式３（療養者名簿）（⑤の場合）'!$BK113,1,0),0),0)</f>
        <v>0</v>
      </c>
      <c r="DM108" s="247">
        <f>IF(DM$19-'様式３（療養者名簿）（⑤の場合）'!$BJ113+1&lt;=15,IF(DM$19&gt;='様式３（療養者名簿）（⑤の場合）'!$BJ113,IF(DM$19&lt;='様式３（療養者名簿）（⑤の場合）'!$BK113,1,0),0),0)</f>
        <v>0</v>
      </c>
      <c r="DN108" s="247">
        <f>IF(DN$19-'様式３（療養者名簿）（⑤の場合）'!$BJ113+1&lt;=15,IF(DN$19&gt;='様式３（療養者名簿）（⑤の場合）'!$BJ113,IF(DN$19&lt;='様式３（療養者名簿）（⑤の場合）'!$BK113,1,0),0),0)</f>
        <v>0</v>
      </c>
      <c r="DO108" s="247">
        <f>IF(DO$19-'様式３（療養者名簿）（⑤の場合）'!$BJ113+1&lt;=15,IF(DO$19&gt;='様式３（療養者名簿）（⑤の場合）'!$BJ113,IF(DO$19&lt;='様式３（療養者名簿）（⑤の場合）'!$BK113,1,0),0),0)</f>
        <v>0</v>
      </c>
      <c r="DP108" s="247">
        <f>IF(DP$19-'様式３（療養者名簿）（⑤の場合）'!$BJ113+1&lt;=15,IF(DP$19&gt;='様式３（療養者名簿）（⑤の場合）'!$BJ113,IF(DP$19&lt;='様式３（療養者名簿）（⑤の場合）'!$BK113,1,0),0),0)</f>
        <v>0</v>
      </c>
      <c r="DQ108" s="247">
        <f>IF(DQ$19-'様式３（療養者名簿）（⑤の場合）'!$BJ113+1&lt;=15,IF(DQ$19&gt;='様式３（療養者名簿）（⑤の場合）'!$BJ113,IF(DQ$19&lt;='様式３（療養者名簿）（⑤の場合）'!$BK113,1,0),0),0)</f>
        <v>0</v>
      </c>
      <c r="DR108" s="247">
        <f>IF(DR$19-'様式３（療養者名簿）（⑤の場合）'!$BJ113+1&lt;=15,IF(DR$19&gt;='様式３（療養者名簿）（⑤の場合）'!$BJ113,IF(DR$19&lt;='様式３（療養者名簿）（⑤の場合）'!$BK113,1,0),0),0)</f>
        <v>0</v>
      </c>
      <c r="DS108" s="247">
        <f>IF(DS$19-'様式３（療養者名簿）（⑤の場合）'!$BJ113+1&lt;=15,IF(DS$19&gt;='様式３（療養者名簿）（⑤の場合）'!$BJ113,IF(DS$19&lt;='様式３（療養者名簿）（⑤の場合）'!$BK113,1,0),0),0)</f>
        <v>0</v>
      </c>
      <c r="DT108" s="247">
        <f>IF(DT$19-'様式３（療養者名簿）（⑤の場合）'!$BJ113+1&lt;=15,IF(DT$19&gt;='様式３（療養者名簿）（⑤の場合）'!$BJ113,IF(DT$19&lt;='様式３（療養者名簿）（⑤の場合）'!$BK113,1,0),0),0)</f>
        <v>0</v>
      </c>
      <c r="DU108" s="247">
        <f>IF(DU$19-'様式３（療養者名簿）（⑤の場合）'!$BJ113+1&lt;=15,IF(DU$19&gt;='様式３（療養者名簿）（⑤の場合）'!$BJ113,IF(DU$19&lt;='様式３（療養者名簿）（⑤の場合）'!$BK113,1,0),0),0)</f>
        <v>0</v>
      </c>
      <c r="DV108" s="247">
        <f>IF(DV$19-'様式３（療養者名簿）（⑤の場合）'!$BJ113+1&lt;=15,IF(DV$19&gt;='様式３（療養者名簿）（⑤の場合）'!$BJ113,IF(DV$19&lt;='様式３（療養者名簿）（⑤の場合）'!$BK113,1,0),0),0)</f>
        <v>0</v>
      </c>
      <c r="DW108" s="247">
        <f>IF(DW$19-'様式３（療養者名簿）（⑤の場合）'!$BJ113+1&lt;=15,IF(DW$19&gt;='様式３（療養者名簿）（⑤の場合）'!$BJ113,IF(DW$19&lt;='様式３（療養者名簿）（⑤の場合）'!$BK113,1,0),0),0)</f>
        <v>0</v>
      </c>
      <c r="DX108" s="247">
        <f>IF(DX$19-'様式３（療養者名簿）（⑤の場合）'!$BJ113+1&lt;=15,IF(DX$19&gt;='様式３（療養者名簿）（⑤の場合）'!$BJ113,IF(DX$19&lt;='様式３（療養者名簿）（⑤の場合）'!$BK113,1,0),0),0)</f>
        <v>0</v>
      </c>
      <c r="DY108" s="247">
        <f>IF(DY$19-'様式３（療養者名簿）（⑤の場合）'!$BJ113+1&lt;=15,IF(DY$19&gt;='様式３（療養者名簿）（⑤の場合）'!$BJ113,IF(DY$19&lt;='様式３（療養者名簿）（⑤の場合）'!$BK113,1,0),0),0)</f>
        <v>0</v>
      </c>
      <c r="DZ108" s="247">
        <f>IF(DZ$19-'様式３（療養者名簿）（⑤の場合）'!$BJ113+1&lt;=15,IF(DZ$19&gt;='様式３（療養者名簿）（⑤の場合）'!$BJ113,IF(DZ$19&lt;='様式３（療養者名簿）（⑤の場合）'!$BK113,1,0),0),0)</f>
        <v>0</v>
      </c>
      <c r="EA108" s="247">
        <f>IF(EA$19-'様式３（療養者名簿）（⑤の場合）'!$BJ113+1&lt;=15,IF(EA$19&gt;='様式３（療養者名簿）（⑤の場合）'!$BJ113,IF(EA$19&lt;='様式３（療養者名簿）（⑤の場合）'!$BK113,1,0),0),0)</f>
        <v>0</v>
      </c>
      <c r="EB108" s="247">
        <f>IF(EB$19-'様式３（療養者名簿）（⑤の場合）'!$BJ113+1&lt;=15,IF(EB$19&gt;='様式３（療養者名簿）（⑤の場合）'!$BJ113,IF(EB$19&lt;='様式３（療養者名簿）（⑤の場合）'!$BK113,1,0),0),0)</f>
        <v>0</v>
      </c>
      <c r="EC108" s="247">
        <f>IF(EC$19-'様式３（療養者名簿）（⑤の場合）'!$BJ113+1&lt;=15,IF(EC$19&gt;='様式３（療養者名簿）（⑤の場合）'!$BJ113,IF(EC$19&lt;='様式３（療養者名簿）（⑤の場合）'!$BK113,1,0),0),0)</f>
        <v>0</v>
      </c>
      <c r="ED108" s="247">
        <f>IF(ED$19-'様式３（療養者名簿）（⑤の場合）'!$BJ113+1&lt;=15,IF(ED$19&gt;='様式３（療養者名簿）（⑤の場合）'!$BJ113,IF(ED$19&lt;='様式３（療養者名簿）（⑤の場合）'!$BK113,1,0),0),0)</f>
        <v>0</v>
      </c>
      <c r="EE108" s="247">
        <f>IF(EE$19-'様式３（療養者名簿）（⑤の場合）'!$BJ113+1&lt;=15,IF(EE$19&gt;='様式３（療養者名簿）（⑤の場合）'!$BJ113,IF(EE$19&lt;='様式３（療養者名簿）（⑤の場合）'!$BK113,1,0),0),0)</f>
        <v>0</v>
      </c>
      <c r="EF108" s="247">
        <f>IF(EF$19-'様式３（療養者名簿）（⑤の場合）'!$BJ113+1&lt;=15,IF(EF$19&gt;='様式３（療養者名簿）（⑤の場合）'!$BJ113,IF(EF$19&lt;='様式３（療養者名簿）（⑤の場合）'!$BK113,1,0),0),0)</f>
        <v>0</v>
      </c>
      <c r="EG108" s="247">
        <f>IF(EG$19-'様式３（療養者名簿）（⑤の場合）'!$BJ113+1&lt;=15,IF(EG$19&gt;='様式３（療養者名簿）（⑤の場合）'!$BJ113,IF(EG$19&lt;='様式３（療養者名簿）（⑤の場合）'!$BK113,1,0),0),0)</f>
        <v>0</v>
      </c>
      <c r="EH108" s="247">
        <f>IF(EH$19-'様式３（療養者名簿）（⑤の場合）'!$BJ113+1&lt;=15,IF(EH$19&gt;='様式３（療養者名簿）（⑤の場合）'!$BJ113,IF(EH$19&lt;='様式３（療養者名簿）（⑤の場合）'!$BK113,1,0),0),0)</f>
        <v>0</v>
      </c>
      <c r="EI108" s="247">
        <f>IF(EI$19-'様式３（療養者名簿）（⑤の場合）'!$BJ113+1&lt;=15,IF(EI$19&gt;='様式３（療養者名簿）（⑤の場合）'!$BJ113,IF(EI$19&lt;='様式３（療養者名簿）（⑤の場合）'!$BK113,1,0),0),0)</f>
        <v>0</v>
      </c>
      <c r="EJ108" s="247">
        <f>IF(EJ$19-'様式３（療養者名簿）（⑤の場合）'!$BJ113+1&lt;=15,IF(EJ$19&gt;='様式３（療養者名簿）（⑤の場合）'!$BJ113,IF(EJ$19&lt;='様式３（療養者名簿）（⑤の場合）'!$BK113,1,0),0),0)</f>
        <v>0</v>
      </c>
      <c r="EK108" s="247">
        <f>IF(EK$19-'様式３（療養者名簿）（⑤の場合）'!$BJ113+1&lt;=15,IF(EK$19&gt;='様式３（療養者名簿）（⑤の場合）'!$BJ113,IF(EK$19&lt;='様式３（療養者名簿）（⑤の場合）'!$BK113,1,0),0),0)</f>
        <v>0</v>
      </c>
      <c r="EL108" s="247">
        <f>IF(EL$19-'様式３（療養者名簿）（⑤の場合）'!$BJ113+1&lt;=15,IF(EL$19&gt;='様式３（療養者名簿）（⑤の場合）'!$BJ113,IF(EL$19&lt;='様式３（療養者名簿）（⑤の場合）'!$BK113,1,0),0),0)</f>
        <v>0</v>
      </c>
      <c r="EM108" s="247">
        <f>IF(EM$19-'様式３（療養者名簿）（⑤の場合）'!$BJ113+1&lt;=15,IF(EM$19&gt;='様式３（療養者名簿）（⑤の場合）'!$BJ113,IF(EM$19&lt;='様式３（療養者名簿）（⑤の場合）'!$BK113,1,0),0),0)</f>
        <v>0</v>
      </c>
      <c r="EN108" s="247">
        <f>IF(EN$19-'様式３（療養者名簿）（⑤の場合）'!$BJ113+1&lt;=15,IF(EN$19&gt;='様式３（療養者名簿）（⑤の場合）'!$BJ113,IF(EN$19&lt;='様式３（療養者名簿）（⑤の場合）'!$BK113,1,0),0),0)</f>
        <v>0</v>
      </c>
      <c r="EO108" s="247">
        <f>IF(EO$19-'様式３（療養者名簿）（⑤の場合）'!$BJ113+1&lt;=15,IF(EO$19&gt;='様式３（療養者名簿）（⑤の場合）'!$BJ113,IF(EO$19&lt;='様式３（療養者名簿）（⑤の場合）'!$BK113,1,0),0),0)</f>
        <v>0</v>
      </c>
      <c r="EP108" s="247">
        <f>IF(EP$19-'様式３（療養者名簿）（⑤の場合）'!$BJ113+1&lt;=15,IF(EP$19&gt;='様式３（療養者名簿）（⑤の場合）'!$BJ113,IF(EP$19&lt;='様式３（療養者名簿）（⑤の場合）'!$BK113,1,0),0),0)</f>
        <v>0</v>
      </c>
      <c r="EQ108" s="247">
        <f>IF(EQ$19-'様式３（療養者名簿）（⑤の場合）'!$BJ113+1&lt;=15,IF(EQ$19&gt;='様式３（療養者名簿）（⑤の場合）'!$BJ113,IF(EQ$19&lt;='様式３（療養者名簿）（⑤の場合）'!$BK113,1,0),0),0)</f>
        <v>0</v>
      </c>
      <c r="ER108" s="247">
        <f>IF(ER$19-'様式３（療養者名簿）（⑤の場合）'!$BJ113+1&lt;=15,IF(ER$19&gt;='様式３（療養者名簿）（⑤の場合）'!$BJ113,IF(ER$19&lt;='様式３（療養者名簿）（⑤の場合）'!$BK113,1,0),0),0)</f>
        <v>0</v>
      </c>
      <c r="ES108" s="247">
        <f>IF(ES$19-'様式３（療養者名簿）（⑤の場合）'!$BJ113+1&lt;=15,IF(ES$19&gt;='様式３（療養者名簿）（⑤の場合）'!$BJ113,IF(ES$19&lt;='様式３（療養者名簿）（⑤の場合）'!$BK113,1,0),0),0)</f>
        <v>0</v>
      </c>
      <c r="ET108" s="247">
        <f>IF(ET$19-'様式３（療養者名簿）（⑤の場合）'!$BJ113+1&lt;=15,IF(ET$19&gt;='様式３（療養者名簿）（⑤の場合）'!$BJ113,IF(ET$19&lt;='様式３（療養者名簿）（⑤の場合）'!$BK113,1,0),0),0)</f>
        <v>0</v>
      </c>
      <c r="EU108" s="247">
        <f>IF(EU$19-'様式３（療養者名簿）（⑤の場合）'!$BJ113+1&lt;=15,IF(EU$19&gt;='様式３（療養者名簿）（⑤の場合）'!$BJ113,IF(EU$19&lt;='様式３（療養者名簿）（⑤の場合）'!$BK113,1,0),0),0)</f>
        <v>0</v>
      </c>
      <c r="EV108" s="247">
        <f>IF(EV$19-'様式３（療養者名簿）（⑤の場合）'!$BJ113+1&lt;=15,IF(EV$19&gt;='様式３（療養者名簿）（⑤の場合）'!$BJ113,IF(EV$19&lt;='様式３（療養者名簿）（⑤の場合）'!$BK113,1,0),0),0)</f>
        <v>0</v>
      </c>
      <c r="EW108" s="247">
        <f>IF(EW$19-'様式３（療養者名簿）（⑤の場合）'!$BJ113+1&lt;=15,IF(EW$19&gt;='様式３（療養者名簿）（⑤の場合）'!$BJ113,IF(EW$19&lt;='様式３（療養者名簿）（⑤の場合）'!$BK113,1,0),0),0)</f>
        <v>0</v>
      </c>
      <c r="EX108" s="247">
        <f>IF(EX$19-'様式３（療養者名簿）（⑤の場合）'!$BJ113+1&lt;=15,IF(EX$19&gt;='様式３（療養者名簿）（⑤の場合）'!$BJ113,IF(EX$19&lt;='様式３（療養者名簿）（⑤の場合）'!$BK113,1,0),0),0)</f>
        <v>0</v>
      </c>
      <c r="EY108" s="247">
        <f>IF(EY$19-'様式３（療養者名簿）（⑤の場合）'!$BJ113+1&lt;=15,IF(EY$19&gt;='様式３（療養者名簿）（⑤の場合）'!$BJ113,IF(EY$19&lt;='様式３（療養者名簿）（⑤の場合）'!$BK113,1,0),0),0)</f>
        <v>0</v>
      </c>
      <c r="EZ108" s="247">
        <f>IF(EZ$19-'様式３（療養者名簿）（⑤の場合）'!$BJ113+1&lt;=15,IF(EZ$19&gt;='様式３（療養者名簿）（⑤の場合）'!$BJ113,IF(EZ$19&lt;='様式３（療養者名簿）（⑤の場合）'!$BK113,1,0),0),0)</f>
        <v>0</v>
      </c>
      <c r="FA108" s="247">
        <f>IF(FA$19-'様式３（療養者名簿）（⑤の場合）'!$BJ113+1&lt;=15,IF(FA$19&gt;='様式３（療養者名簿）（⑤の場合）'!$BJ113,IF(FA$19&lt;='様式３（療養者名簿）（⑤の場合）'!$BK113,1,0),0),0)</f>
        <v>0</v>
      </c>
      <c r="FB108" s="247">
        <f>IF(FB$19-'様式３（療養者名簿）（⑤の場合）'!$BJ113+1&lt;=15,IF(FB$19&gt;='様式３（療養者名簿）（⑤の場合）'!$BJ113,IF(FB$19&lt;='様式３（療養者名簿）（⑤の場合）'!$BK113,1,0),0),0)</f>
        <v>0</v>
      </c>
      <c r="FC108" s="247">
        <f>IF(FC$19-'様式３（療養者名簿）（⑤の場合）'!$BJ113+1&lt;=15,IF(FC$19&gt;='様式３（療養者名簿）（⑤の場合）'!$BJ113,IF(FC$19&lt;='様式３（療養者名簿）（⑤の場合）'!$BK113,1,0),0),0)</f>
        <v>0</v>
      </c>
      <c r="FD108" s="247">
        <f>IF(FD$19-'様式３（療養者名簿）（⑤の場合）'!$BJ113+1&lt;=15,IF(FD$19&gt;='様式３（療養者名簿）（⑤の場合）'!$BJ113,IF(FD$19&lt;='様式３（療養者名簿）（⑤の場合）'!$BK113,1,0),0),0)</f>
        <v>0</v>
      </c>
      <c r="FE108" s="247">
        <f>IF(FE$19-'様式３（療養者名簿）（⑤の場合）'!$BJ113+1&lt;=15,IF(FE$19&gt;='様式３（療養者名簿）（⑤の場合）'!$BJ113,IF(FE$19&lt;='様式３（療養者名簿）（⑤の場合）'!$BK113,1,0),0),0)</f>
        <v>0</v>
      </c>
      <c r="FF108" s="247">
        <f>IF(FF$19-'様式３（療養者名簿）（⑤の場合）'!$BJ113+1&lt;=15,IF(FF$19&gt;='様式３（療養者名簿）（⑤の場合）'!$BJ113,IF(FF$19&lt;='様式３（療養者名簿）（⑤の場合）'!$BK113,1,0),0),0)</f>
        <v>0</v>
      </c>
      <c r="FG108" s="247">
        <f>IF(FG$19-'様式３（療養者名簿）（⑤の場合）'!$BJ113+1&lt;=15,IF(FG$19&gt;='様式３（療養者名簿）（⑤の場合）'!$BJ113,IF(FG$19&lt;='様式３（療養者名簿）（⑤の場合）'!$BK113,1,0),0),0)</f>
        <v>0</v>
      </c>
      <c r="FH108" s="247">
        <f>IF(FH$19-'様式３（療養者名簿）（⑤の場合）'!$BJ113+1&lt;=15,IF(FH$19&gt;='様式３（療養者名簿）（⑤の場合）'!$BJ113,IF(FH$19&lt;='様式３（療養者名簿）（⑤の場合）'!$BK113,1,0),0),0)</f>
        <v>0</v>
      </c>
      <c r="FI108" s="247">
        <f>IF(FI$19-'様式３（療養者名簿）（⑤の場合）'!$BJ113+1&lt;=15,IF(FI$19&gt;='様式３（療養者名簿）（⑤の場合）'!$BJ113,IF(FI$19&lt;='様式３（療養者名簿）（⑤の場合）'!$BK113,1,0),0),0)</f>
        <v>0</v>
      </c>
      <c r="FJ108" s="247">
        <f>IF(FJ$19-'様式３（療養者名簿）（⑤の場合）'!$BJ113+1&lt;=15,IF(FJ$19&gt;='様式３（療養者名簿）（⑤の場合）'!$BJ113,IF(FJ$19&lt;='様式３（療養者名簿）（⑤の場合）'!$BK113,1,0),0),0)</f>
        <v>0</v>
      </c>
      <c r="FK108" s="247">
        <f>IF(FK$19-'様式３（療養者名簿）（⑤の場合）'!$BJ113+1&lt;=15,IF(FK$19&gt;='様式３（療養者名簿）（⑤の場合）'!$BJ113,IF(FK$19&lt;='様式３（療養者名簿）（⑤の場合）'!$BK113,1,0),0),0)</f>
        <v>0</v>
      </c>
      <c r="FL108" s="247">
        <f>IF(FL$19-'様式３（療養者名簿）（⑤の場合）'!$BJ113+1&lt;=15,IF(FL$19&gt;='様式３（療養者名簿）（⑤の場合）'!$BJ113,IF(FL$19&lt;='様式３（療養者名簿）（⑤の場合）'!$BK113,1,0),0),0)</f>
        <v>0</v>
      </c>
      <c r="FM108" s="247">
        <f>IF(FM$19-'様式３（療養者名簿）（⑤の場合）'!$BJ113+1&lt;=15,IF(FM$19&gt;='様式３（療養者名簿）（⑤の場合）'!$BJ113,IF(FM$19&lt;='様式３（療養者名簿）（⑤の場合）'!$BK113,1,0),0),0)</f>
        <v>0</v>
      </c>
      <c r="FN108" s="247">
        <f>IF(FN$19-'様式３（療養者名簿）（⑤の場合）'!$BJ113+1&lt;=15,IF(FN$19&gt;='様式３（療養者名簿）（⑤の場合）'!$BJ113,IF(FN$19&lt;='様式３（療養者名簿）（⑤の場合）'!$BK113,1,0),0),0)</f>
        <v>0</v>
      </c>
      <c r="FO108" s="247">
        <f>IF(FO$19-'様式３（療養者名簿）（⑤の場合）'!$BJ113+1&lt;=15,IF(FO$19&gt;='様式３（療養者名簿）（⑤の場合）'!$BJ113,IF(FO$19&lt;='様式３（療養者名簿）（⑤の場合）'!$BK113,1,0),0),0)</f>
        <v>0</v>
      </c>
      <c r="FP108" s="247">
        <f>IF(FP$19-'様式３（療養者名簿）（⑤の場合）'!$BJ113+1&lt;=15,IF(FP$19&gt;='様式３（療養者名簿）（⑤の場合）'!$BJ113,IF(FP$19&lt;='様式３（療養者名簿）（⑤の場合）'!$BK113,1,0),0),0)</f>
        <v>0</v>
      </c>
      <c r="FQ108" s="247">
        <f>IF(FQ$19-'様式３（療養者名簿）（⑤の場合）'!$BJ113+1&lt;=15,IF(FQ$19&gt;='様式３（療養者名簿）（⑤の場合）'!$BJ113,IF(FQ$19&lt;='様式３（療養者名簿）（⑤の場合）'!$BK113,1,0),0),0)</f>
        <v>0</v>
      </c>
      <c r="FR108" s="247">
        <f>IF(FR$19-'様式３（療養者名簿）（⑤の場合）'!$BJ113+1&lt;=15,IF(FR$19&gt;='様式３（療養者名簿）（⑤の場合）'!$BJ113,IF(FR$19&lt;='様式３（療養者名簿）（⑤の場合）'!$BK113,1,0),0),0)</f>
        <v>0</v>
      </c>
      <c r="FS108" s="247">
        <f>IF(FS$19-'様式３（療養者名簿）（⑤の場合）'!$BJ113+1&lt;=15,IF(FS$19&gt;='様式３（療養者名簿）（⑤の場合）'!$BJ113,IF(FS$19&lt;='様式３（療養者名簿）（⑤の場合）'!$BK113,1,0),0),0)</f>
        <v>0</v>
      </c>
      <c r="FT108" s="247">
        <f>IF(FT$19-'様式３（療養者名簿）（⑤の場合）'!$BJ113+1&lt;=15,IF(FT$19&gt;='様式３（療養者名簿）（⑤の場合）'!$BJ113,IF(FT$19&lt;='様式３（療養者名簿）（⑤の場合）'!$BK113,1,0),0),0)</f>
        <v>0</v>
      </c>
      <c r="FU108" s="247">
        <f>IF(FU$19-'様式３（療養者名簿）（⑤の場合）'!$BJ113+1&lt;=15,IF(FU$19&gt;='様式３（療養者名簿）（⑤の場合）'!$BJ113,IF(FU$19&lt;='様式３（療養者名簿）（⑤の場合）'!$BK113,1,0),0),0)</f>
        <v>0</v>
      </c>
      <c r="FV108" s="247">
        <f>IF(FV$19-'様式３（療養者名簿）（⑤の場合）'!$BJ113+1&lt;=15,IF(FV$19&gt;='様式３（療養者名簿）（⑤の場合）'!$BJ113,IF(FV$19&lt;='様式３（療養者名簿）（⑤の場合）'!$BK113,1,0),0),0)</f>
        <v>0</v>
      </c>
      <c r="FW108" s="247">
        <f>IF(FW$19-'様式３（療養者名簿）（⑤の場合）'!$BJ113+1&lt;=15,IF(FW$19&gt;='様式３（療養者名簿）（⑤の場合）'!$BJ113,IF(FW$19&lt;='様式３（療養者名簿）（⑤の場合）'!$BK113,1,0),0),0)</f>
        <v>0</v>
      </c>
      <c r="FX108" s="247">
        <f>IF(FX$19-'様式３（療養者名簿）（⑤の場合）'!$BJ113+1&lt;=15,IF(FX$19&gt;='様式３（療養者名簿）（⑤の場合）'!$BJ113,IF(FX$19&lt;='様式３（療養者名簿）（⑤の場合）'!$BK113,1,0),0),0)</f>
        <v>0</v>
      </c>
      <c r="FY108" s="247">
        <f>IF(FY$19-'様式３（療養者名簿）（⑤の場合）'!$BJ113+1&lt;=15,IF(FY$19&gt;='様式３（療養者名簿）（⑤の場合）'!$BJ113,IF(FY$19&lt;='様式３（療養者名簿）（⑤の場合）'!$BK113,1,0),0),0)</f>
        <v>0</v>
      </c>
      <c r="FZ108" s="247">
        <f>IF(FZ$19-'様式３（療養者名簿）（⑤の場合）'!$BJ113+1&lt;=15,IF(FZ$19&gt;='様式３（療養者名簿）（⑤の場合）'!$BJ113,IF(FZ$19&lt;='様式３（療養者名簿）（⑤の場合）'!$BK113,1,0),0),0)</f>
        <v>0</v>
      </c>
      <c r="GA108" s="247">
        <f>IF(GA$19-'様式３（療養者名簿）（⑤の場合）'!$BJ113+1&lt;=15,IF(GA$19&gt;='様式３（療養者名簿）（⑤の場合）'!$BJ113,IF(GA$19&lt;='様式３（療養者名簿）（⑤の場合）'!$BK113,1,0),0),0)</f>
        <v>0</v>
      </c>
      <c r="GB108" s="247">
        <f>IF(GB$19-'様式３（療養者名簿）（⑤の場合）'!$BJ113+1&lt;=15,IF(GB$19&gt;='様式３（療養者名簿）（⑤の場合）'!$BJ113,IF(GB$19&lt;='様式３（療養者名簿）（⑤の場合）'!$BK113,1,0),0),0)</f>
        <v>0</v>
      </c>
      <c r="GC108" s="247">
        <f>IF(GC$19-'様式３（療養者名簿）（⑤の場合）'!$BJ113+1&lt;=15,IF(GC$19&gt;='様式３（療養者名簿）（⑤の場合）'!$BJ113,IF(GC$19&lt;='様式３（療養者名簿）（⑤の場合）'!$BK113,1,0),0),0)</f>
        <v>0</v>
      </c>
      <c r="GD108" s="247">
        <f>IF(GD$19-'様式３（療養者名簿）（⑤の場合）'!$BJ113+1&lt;=15,IF(GD$19&gt;='様式３（療養者名簿）（⑤の場合）'!$BJ113,IF(GD$19&lt;='様式３（療養者名簿）（⑤の場合）'!$BK113,1,0),0),0)</f>
        <v>0</v>
      </c>
      <c r="GE108" s="247">
        <f>IF(GE$19-'様式３（療養者名簿）（⑤の場合）'!$BJ113+1&lt;=15,IF(GE$19&gt;='様式３（療養者名簿）（⑤の場合）'!$BJ113,IF(GE$19&lt;='様式３（療養者名簿）（⑤の場合）'!$BK113,1,0),0),0)</f>
        <v>0</v>
      </c>
      <c r="GF108" s="247">
        <f>IF(GF$19-'様式３（療養者名簿）（⑤の場合）'!$BJ113+1&lt;=15,IF(GF$19&gt;='様式３（療養者名簿）（⑤の場合）'!$BJ113,IF(GF$19&lt;='様式３（療養者名簿）（⑤の場合）'!$BK113,1,0),0),0)</f>
        <v>0</v>
      </c>
      <c r="GG108" s="247">
        <f>IF(GG$19-'様式３（療養者名簿）（⑤の場合）'!$BJ113+1&lt;=15,IF(GG$19&gt;='様式３（療養者名簿）（⑤の場合）'!$BJ113,IF(GG$19&lt;='様式３（療養者名簿）（⑤の場合）'!$BK113,1,0),0),0)</f>
        <v>0</v>
      </c>
      <c r="GH108" s="247">
        <f>IF(GH$19-'様式３（療養者名簿）（⑤の場合）'!$BJ113+1&lt;=15,IF(GH$19&gt;='様式３（療養者名簿）（⑤の場合）'!$BJ113,IF(GH$19&lt;='様式３（療養者名簿）（⑤の場合）'!$BK113,1,0),0),0)</f>
        <v>0</v>
      </c>
      <c r="GI108" s="247">
        <f>IF(GI$19-'様式３（療養者名簿）（⑤の場合）'!$BJ113+1&lt;=15,IF(GI$19&gt;='様式３（療養者名簿）（⑤の場合）'!$BJ113,IF(GI$19&lt;='様式３（療養者名簿）（⑤の場合）'!$BK113,1,0),0),0)</f>
        <v>0</v>
      </c>
      <c r="GJ108" s="247">
        <f>IF(GJ$19-'様式３（療養者名簿）（⑤の場合）'!$BJ113+1&lt;=15,IF(GJ$19&gt;='様式３（療養者名簿）（⑤の場合）'!$BJ113,IF(GJ$19&lt;='様式３（療養者名簿）（⑤の場合）'!$BK113,1,0),0),0)</f>
        <v>0</v>
      </c>
      <c r="GK108" s="247">
        <f>IF(GK$19-'様式３（療養者名簿）（⑤の場合）'!$BJ113+1&lt;=15,IF(GK$19&gt;='様式３（療養者名簿）（⑤の場合）'!$BJ113,IF(GK$19&lt;='様式３（療養者名簿）（⑤の場合）'!$BK113,1,0),0),0)</f>
        <v>0</v>
      </c>
      <c r="GL108" s="247">
        <f>IF(GL$19-'様式３（療養者名簿）（⑤の場合）'!$BJ113+1&lt;=15,IF(GL$19&gt;='様式３（療養者名簿）（⑤の場合）'!$BJ113,IF(GL$19&lt;='様式３（療養者名簿）（⑤の場合）'!$BK113,1,0),0),0)</f>
        <v>0</v>
      </c>
      <c r="GM108" s="247">
        <f>IF(GM$19-'様式３（療養者名簿）（⑤の場合）'!$BJ113+1&lt;=15,IF(GM$19&gt;='様式３（療養者名簿）（⑤の場合）'!$BJ113,IF(GM$19&lt;='様式３（療養者名簿）（⑤の場合）'!$BK113,1,0),0),0)</f>
        <v>0</v>
      </c>
      <c r="GN108" s="247">
        <f>IF(GN$19-'様式３（療養者名簿）（⑤の場合）'!$BJ113+1&lt;=15,IF(GN$19&gt;='様式３（療養者名簿）（⑤の場合）'!$BJ113,IF(GN$19&lt;='様式３（療養者名簿）（⑤の場合）'!$BK113,1,0),0),0)</f>
        <v>0</v>
      </c>
      <c r="GO108" s="247">
        <f>IF(GO$19-'様式３（療養者名簿）（⑤の場合）'!$BJ113+1&lt;=15,IF(GO$19&gt;='様式３（療養者名簿）（⑤の場合）'!$BJ113,IF(GO$19&lt;='様式３（療養者名簿）（⑤の場合）'!$BK113,1,0),0),0)</f>
        <v>0</v>
      </c>
      <c r="GP108" s="247">
        <f>IF(GP$19-'様式３（療養者名簿）（⑤の場合）'!$BJ113+1&lt;=15,IF(GP$19&gt;='様式３（療養者名簿）（⑤の場合）'!$BJ113,IF(GP$19&lt;='様式３（療養者名簿）（⑤の場合）'!$BK113,1,0),0),0)</f>
        <v>0</v>
      </c>
      <c r="GQ108" s="247">
        <f>IF(GQ$19-'様式３（療養者名簿）（⑤の場合）'!$BJ113+1&lt;=15,IF(GQ$19&gt;='様式３（療養者名簿）（⑤の場合）'!$BJ113,IF(GQ$19&lt;='様式３（療養者名簿）（⑤の場合）'!$BK113,1,0),0),0)</f>
        <v>0</v>
      </c>
      <c r="GR108" s="247">
        <f>IF(GR$19-'様式３（療養者名簿）（⑤の場合）'!$BJ113+1&lt;=15,IF(GR$19&gt;='様式３（療養者名簿）（⑤の場合）'!$BJ113,IF(GR$19&lt;='様式３（療養者名簿）（⑤の場合）'!$BK113,1,0),0),0)</f>
        <v>0</v>
      </c>
      <c r="GS108" s="247">
        <f>IF(GS$19-'様式３（療養者名簿）（⑤の場合）'!$BJ113+1&lt;=15,IF(GS$19&gt;='様式３（療養者名簿）（⑤の場合）'!$BJ113,IF(GS$19&lt;='様式３（療養者名簿）（⑤の場合）'!$BK113,1,0),0),0)</f>
        <v>0</v>
      </c>
      <c r="GT108" s="247">
        <f>IF(GT$19-'様式３（療養者名簿）（⑤の場合）'!$BJ113+1&lt;=15,IF(GT$19&gt;='様式３（療養者名簿）（⑤の場合）'!$BJ113,IF(GT$19&lt;='様式３（療養者名簿）（⑤の場合）'!$BK113,1,0),0),0)</f>
        <v>0</v>
      </c>
      <c r="GU108" s="247">
        <f>IF(GU$19-'様式３（療養者名簿）（⑤の場合）'!$BJ113+1&lt;=15,IF(GU$19&gt;='様式３（療養者名簿）（⑤の場合）'!$BJ113,IF(GU$19&lt;='様式３（療養者名簿）（⑤の場合）'!$BK113,1,0),0),0)</f>
        <v>0</v>
      </c>
      <c r="GV108" s="247">
        <f>IF(GV$19-'様式３（療養者名簿）（⑤の場合）'!$BJ113+1&lt;=15,IF(GV$19&gt;='様式３（療養者名簿）（⑤の場合）'!$BJ113,IF(GV$19&lt;='様式３（療養者名簿）（⑤の場合）'!$BK113,1,0),0),0)</f>
        <v>0</v>
      </c>
      <c r="GW108" s="247">
        <f>IF(GW$19-'様式３（療養者名簿）（⑤の場合）'!$BJ113+1&lt;=15,IF(GW$19&gt;='様式３（療養者名簿）（⑤の場合）'!$BJ113,IF(GW$19&lt;='様式３（療養者名簿）（⑤の場合）'!$BK113,1,0),0),0)</f>
        <v>0</v>
      </c>
      <c r="GX108" s="247">
        <f>IF(GX$19-'様式３（療養者名簿）（⑤の場合）'!$BJ113+1&lt;=15,IF(GX$19&gt;='様式３（療養者名簿）（⑤の場合）'!$BJ113,IF(GX$19&lt;='様式３（療養者名簿）（⑤の場合）'!$BK113,1,0),0),0)</f>
        <v>0</v>
      </c>
      <c r="GY108" s="247">
        <f>IF(GY$19-'様式３（療養者名簿）（⑤の場合）'!$BJ113+1&lt;=15,IF(GY$19&gt;='様式３（療養者名簿）（⑤の場合）'!$BJ113,IF(GY$19&lt;='様式３（療養者名簿）（⑤の場合）'!$BK113,1,0),0),0)</f>
        <v>0</v>
      </c>
      <c r="GZ108" s="247">
        <f>IF(GZ$19-'様式３（療養者名簿）（⑤の場合）'!$BJ113+1&lt;=15,IF(GZ$19&gt;='様式３（療養者名簿）（⑤の場合）'!$BJ113,IF(GZ$19&lt;='様式３（療養者名簿）（⑤の場合）'!$BK113,1,0),0),0)</f>
        <v>0</v>
      </c>
      <c r="HA108" s="247">
        <f>IF(HA$19-'様式３（療養者名簿）（⑤の場合）'!$BJ113+1&lt;=15,IF(HA$19&gt;='様式３（療養者名簿）（⑤の場合）'!$BJ113,IF(HA$19&lt;='様式３（療養者名簿）（⑤の場合）'!$BK113,1,0),0),0)</f>
        <v>0</v>
      </c>
      <c r="HB108" s="247">
        <f>IF(HB$19-'様式３（療養者名簿）（⑤の場合）'!$BJ113+1&lt;=15,IF(HB$19&gt;='様式３（療養者名簿）（⑤の場合）'!$BJ113,IF(HB$19&lt;='様式３（療養者名簿）（⑤の場合）'!$BK113,1,0),0),0)</f>
        <v>0</v>
      </c>
      <c r="HC108" s="247">
        <f>IF(HC$19-'様式３（療養者名簿）（⑤の場合）'!$BJ113+1&lt;=15,IF(HC$19&gt;='様式３（療養者名簿）（⑤の場合）'!$BJ113,IF(HC$19&lt;='様式３（療養者名簿）（⑤の場合）'!$BK113,1,0),0),0)</f>
        <v>0</v>
      </c>
      <c r="HD108" s="247">
        <f>IF(HD$19-'様式３（療養者名簿）（⑤の場合）'!$BJ113+1&lt;=15,IF(HD$19&gt;='様式３（療養者名簿）（⑤の場合）'!$BJ113,IF(HD$19&lt;='様式３（療養者名簿）（⑤の場合）'!$BK113,1,0),0),0)</f>
        <v>0</v>
      </c>
      <c r="HE108" s="247">
        <f>IF(HE$19-'様式３（療養者名簿）（⑤の場合）'!$BJ113+1&lt;=15,IF(HE$19&gt;='様式３（療養者名簿）（⑤の場合）'!$BJ113,IF(HE$19&lt;='様式３（療養者名簿）（⑤の場合）'!$BK113,1,0),0),0)</f>
        <v>0</v>
      </c>
      <c r="HF108" s="247">
        <f>IF(HF$19-'様式３（療養者名簿）（⑤の場合）'!$BJ113+1&lt;=15,IF(HF$19&gt;='様式３（療養者名簿）（⑤の場合）'!$BJ113,IF(HF$19&lt;='様式３（療養者名簿）（⑤の場合）'!$BK113,1,0),0),0)</f>
        <v>0</v>
      </c>
      <c r="HG108" s="247">
        <f>IF(HG$19-'様式３（療養者名簿）（⑤の場合）'!$BJ113+1&lt;=15,IF(HG$19&gt;='様式３（療養者名簿）（⑤の場合）'!$BJ113,IF(HG$19&lt;='様式３（療養者名簿）（⑤の場合）'!$BK113,1,0),0),0)</f>
        <v>0</v>
      </c>
      <c r="HH108" s="247">
        <f>IF(HH$19-'様式３（療養者名簿）（⑤の場合）'!$BJ113+1&lt;=15,IF(HH$19&gt;='様式３（療養者名簿）（⑤の場合）'!$BJ113,IF(HH$19&lt;='様式３（療養者名簿）（⑤の場合）'!$BK113,1,0),0),0)</f>
        <v>0</v>
      </c>
      <c r="HI108" s="247">
        <f>IF(HI$19-'様式３（療養者名簿）（⑤の場合）'!$BJ113+1&lt;=15,IF(HI$19&gt;='様式３（療養者名簿）（⑤の場合）'!$BJ113,IF(HI$19&lt;='様式３（療養者名簿）（⑤の場合）'!$BK113,1,0),0),0)</f>
        <v>0</v>
      </c>
      <c r="HJ108" s="247">
        <f>IF(HJ$19-'様式３（療養者名簿）（⑤の場合）'!$BJ113+1&lt;=15,IF(HJ$19&gt;='様式３（療養者名簿）（⑤の場合）'!$BJ113,IF(HJ$19&lt;='様式３（療養者名簿）（⑤の場合）'!$BK113,1,0),0),0)</f>
        <v>0</v>
      </c>
      <c r="HK108" s="247">
        <f>IF(HK$19-'様式３（療養者名簿）（⑤の場合）'!$BJ113+1&lt;=15,IF(HK$19&gt;='様式３（療養者名簿）（⑤の場合）'!$BJ113,IF(HK$19&lt;='様式３（療養者名簿）（⑤の場合）'!$BK113,1,0),0),0)</f>
        <v>0</v>
      </c>
      <c r="HL108" s="247">
        <f>IF(HL$19-'様式３（療養者名簿）（⑤の場合）'!$BJ113+1&lt;=15,IF(HL$19&gt;='様式３（療養者名簿）（⑤の場合）'!$BJ113,IF(HL$19&lt;='様式３（療養者名簿）（⑤の場合）'!$BK113,1,0),0),0)</f>
        <v>0</v>
      </c>
      <c r="HM108" s="247">
        <f>IF(HM$19-'様式３（療養者名簿）（⑤の場合）'!$BJ113+1&lt;=15,IF(HM$19&gt;='様式３（療養者名簿）（⑤の場合）'!$BJ113,IF(HM$19&lt;='様式３（療養者名簿）（⑤の場合）'!$BK113,1,0),0),0)</f>
        <v>0</v>
      </c>
      <c r="HN108" s="247">
        <f>IF(HN$19-'様式３（療養者名簿）（⑤の場合）'!$BJ113+1&lt;=15,IF(HN$19&gt;='様式３（療養者名簿）（⑤の場合）'!$BJ113,IF(HN$19&lt;='様式３（療養者名簿）（⑤の場合）'!$BK113,1,0),0),0)</f>
        <v>0</v>
      </c>
      <c r="HO108" s="247">
        <f>IF(HO$19-'様式３（療養者名簿）（⑤の場合）'!$BJ113+1&lt;=15,IF(HO$19&gt;='様式３（療養者名簿）（⑤の場合）'!$BJ113,IF(HO$19&lt;='様式３（療養者名簿）（⑤の場合）'!$BK113,1,0),0),0)</f>
        <v>0</v>
      </c>
      <c r="HP108" s="247">
        <f>IF(HP$19-'様式３（療養者名簿）（⑤の場合）'!$BJ113+1&lt;=15,IF(HP$19&gt;='様式３（療養者名簿）（⑤の場合）'!$BJ113,IF(HP$19&lt;='様式３（療養者名簿）（⑤の場合）'!$BK113,1,0),0),0)</f>
        <v>0</v>
      </c>
      <c r="HQ108" s="247">
        <f>IF(HQ$19-'様式３（療養者名簿）（⑤の場合）'!$BJ113+1&lt;=15,IF(HQ$19&gt;='様式３（療養者名簿）（⑤の場合）'!$BJ113,IF(HQ$19&lt;='様式３（療養者名簿）（⑤の場合）'!$BK113,1,0),0),0)</f>
        <v>0</v>
      </c>
      <c r="HR108" s="247">
        <f>IF(HR$19-'様式３（療養者名簿）（⑤の場合）'!$BJ113+1&lt;=15,IF(HR$19&gt;='様式３（療養者名簿）（⑤の場合）'!$BJ113,IF(HR$19&lt;='様式３（療養者名簿）（⑤の場合）'!$BK113,1,0),0),0)</f>
        <v>0</v>
      </c>
      <c r="HS108" s="247">
        <f>IF(HS$19-'様式３（療養者名簿）（⑤の場合）'!$BJ113+1&lt;=15,IF(HS$19&gt;='様式３（療養者名簿）（⑤の場合）'!$BJ113,IF(HS$19&lt;='様式３（療養者名簿）（⑤の場合）'!$BK113,1,0),0),0)</f>
        <v>0</v>
      </c>
      <c r="HT108" s="247">
        <f>IF(HT$19-'様式３（療養者名簿）（⑤の場合）'!$BJ113+1&lt;=15,IF(HT$19&gt;='様式３（療養者名簿）（⑤の場合）'!$BJ113,IF(HT$19&lt;='様式３（療養者名簿）（⑤の場合）'!$BK113,1,0),0),0)</f>
        <v>0</v>
      </c>
      <c r="HU108" s="247">
        <f>IF(HU$19-'様式３（療養者名簿）（⑤の場合）'!$BJ113+1&lt;=15,IF(HU$19&gt;='様式３（療養者名簿）（⑤の場合）'!$BJ113,IF(HU$19&lt;='様式３（療養者名簿）（⑤の場合）'!$BK113,1,0),0),0)</f>
        <v>0</v>
      </c>
      <c r="HV108" s="247">
        <f>IF(HV$19-'様式３（療養者名簿）（⑤の場合）'!$BJ113+1&lt;=15,IF(HV$19&gt;='様式３（療養者名簿）（⑤の場合）'!$BJ113,IF(HV$19&lt;='様式３（療養者名簿）（⑤の場合）'!$BK113,1,0),0),0)</f>
        <v>0</v>
      </c>
      <c r="HW108" s="247">
        <f>IF(HW$19-'様式３（療養者名簿）（⑤の場合）'!$BJ113+1&lt;=15,IF(HW$19&gt;='様式３（療養者名簿）（⑤の場合）'!$BJ113,IF(HW$19&lt;='様式３（療養者名簿）（⑤の場合）'!$BK113,1,0),0),0)</f>
        <v>0</v>
      </c>
      <c r="HX108" s="247">
        <f>IF(HX$19-'様式３（療養者名簿）（⑤の場合）'!$BJ113+1&lt;=15,IF(HX$19&gt;='様式３（療養者名簿）（⑤の場合）'!$BJ113,IF(HX$19&lt;='様式３（療養者名簿）（⑤の場合）'!$BK113,1,0),0),0)</f>
        <v>0</v>
      </c>
      <c r="HY108" s="247">
        <f>IF(HY$19-'様式３（療養者名簿）（⑤の場合）'!$BJ113+1&lt;=15,IF(HY$19&gt;='様式３（療養者名簿）（⑤の場合）'!$BJ113,IF(HY$19&lt;='様式３（療養者名簿）（⑤の場合）'!$BK113,1,0),0),0)</f>
        <v>0</v>
      </c>
      <c r="HZ108" s="247">
        <f>IF(HZ$19-'様式３（療養者名簿）（⑤の場合）'!$BJ113+1&lt;=15,IF(HZ$19&gt;='様式３（療養者名簿）（⑤の場合）'!$BJ113,IF(HZ$19&lt;='様式３（療養者名簿）（⑤の場合）'!$BK113,1,0),0),0)</f>
        <v>0</v>
      </c>
      <c r="IA108" s="247">
        <f>IF(IA$19-'様式３（療養者名簿）（⑤の場合）'!$BJ113+1&lt;=15,IF(IA$19&gt;='様式３（療養者名簿）（⑤の場合）'!$BJ113,IF(IA$19&lt;='様式３（療養者名簿）（⑤の場合）'!$BK113,1,0),0),0)</f>
        <v>0</v>
      </c>
      <c r="IB108" s="247">
        <f>IF(IB$19-'様式３（療養者名簿）（⑤の場合）'!$BJ113+1&lt;=15,IF(IB$19&gt;='様式３（療養者名簿）（⑤の場合）'!$BJ113,IF(IB$19&lt;='様式３（療養者名簿）（⑤の場合）'!$BK113,1,0),0),0)</f>
        <v>0</v>
      </c>
      <c r="IC108" s="247">
        <f>IF(IC$19-'様式３（療養者名簿）（⑤の場合）'!$BJ113+1&lt;=15,IF(IC$19&gt;='様式３（療養者名簿）（⑤の場合）'!$BJ113,IF(IC$19&lt;='様式３（療養者名簿）（⑤の場合）'!$BK113,1,0),0),0)</f>
        <v>0</v>
      </c>
      <c r="ID108" s="247">
        <f>IF(ID$19-'様式３（療養者名簿）（⑤の場合）'!$BJ113+1&lt;=15,IF(ID$19&gt;='様式３（療養者名簿）（⑤の場合）'!$BJ113,IF(ID$19&lt;='様式３（療養者名簿）（⑤の場合）'!$BK113,1,0),0),0)</f>
        <v>0</v>
      </c>
      <c r="IE108" s="247">
        <f>IF(IE$19-'様式３（療養者名簿）（⑤の場合）'!$BJ113+1&lt;=15,IF(IE$19&gt;='様式３（療養者名簿）（⑤の場合）'!$BJ113,IF(IE$19&lt;='様式３（療養者名簿）（⑤の場合）'!$BK113,1,0),0),0)</f>
        <v>0</v>
      </c>
      <c r="IF108" s="247">
        <f>IF(IF$19-'様式３（療養者名簿）（⑤の場合）'!$BJ113+1&lt;=15,IF(IF$19&gt;='様式３（療養者名簿）（⑤の場合）'!$BJ113,IF(IF$19&lt;='様式３（療養者名簿）（⑤の場合）'!$BK113,1,0),0),0)</f>
        <v>0</v>
      </c>
      <c r="IG108" s="247">
        <f>IF(IG$19-'様式３（療養者名簿）（⑤の場合）'!$BJ113+1&lt;=15,IF(IG$19&gt;='様式３（療養者名簿）（⑤の場合）'!$BJ113,IF(IG$19&lt;='様式３（療養者名簿）（⑤の場合）'!$BK113,1,0),0),0)</f>
        <v>0</v>
      </c>
      <c r="IH108" s="247">
        <f>IF(IH$19-'様式３（療養者名簿）（⑤の場合）'!$BJ113+1&lt;=15,IF(IH$19&gt;='様式３（療養者名簿）（⑤の場合）'!$BJ113,IF(IH$19&lt;='様式３（療養者名簿）（⑤の場合）'!$BK113,1,0),0),0)</f>
        <v>0</v>
      </c>
      <c r="II108" s="247">
        <f>IF(II$19-'様式３（療養者名簿）（⑤の場合）'!$BJ113+1&lt;=15,IF(II$19&gt;='様式３（療養者名簿）（⑤の場合）'!$BJ113,IF(II$19&lt;='様式３（療養者名簿）（⑤の場合）'!$BK113,1,0),0),0)</f>
        <v>0</v>
      </c>
      <c r="IJ108" s="247">
        <f>IF(IJ$19-'様式３（療養者名簿）（⑤の場合）'!$BJ113+1&lt;=15,IF(IJ$19&gt;='様式３（療養者名簿）（⑤の場合）'!$BJ113,IF(IJ$19&lt;='様式３（療養者名簿）（⑤の場合）'!$BK113,1,0),0),0)</f>
        <v>0</v>
      </c>
      <c r="IK108" s="247">
        <f>IF(IK$19-'様式３（療養者名簿）（⑤の場合）'!$BJ113+1&lt;=15,IF(IK$19&gt;='様式３（療養者名簿）（⑤の場合）'!$BJ113,IF(IK$19&lt;='様式３（療養者名簿）（⑤の場合）'!$BK113,1,0),0),0)</f>
        <v>0</v>
      </c>
      <c r="IL108" s="247">
        <f>IF(IL$19-'様式３（療養者名簿）（⑤の場合）'!$BJ113+1&lt;=15,IF(IL$19&gt;='様式３（療養者名簿）（⑤の場合）'!$BJ113,IF(IL$19&lt;='様式３（療養者名簿）（⑤の場合）'!$BK113,1,0),0),0)</f>
        <v>0</v>
      </c>
      <c r="IM108" s="247">
        <f>IF(IM$19-'様式３（療養者名簿）（⑤の場合）'!$BJ113+1&lt;=15,IF(IM$19&gt;='様式３（療養者名簿）（⑤の場合）'!$BJ113,IF(IM$19&lt;='様式３（療養者名簿）（⑤の場合）'!$BK113,1,0),0),0)</f>
        <v>0</v>
      </c>
      <c r="IN108" s="247">
        <f>IF(IN$19-'様式３（療養者名簿）（⑤の場合）'!$BJ113+1&lt;=15,IF(IN$19&gt;='様式３（療養者名簿）（⑤の場合）'!$BJ113,IF(IN$19&lt;='様式３（療養者名簿）（⑤の場合）'!$BK113,1,0),0),0)</f>
        <v>0</v>
      </c>
      <c r="IO108" s="247">
        <f>IF(IO$19-'様式３（療養者名簿）（⑤の場合）'!$BJ113+1&lt;=15,IF(IO$19&gt;='様式３（療養者名簿）（⑤の場合）'!$BJ113,IF(IO$19&lt;='様式３（療養者名簿）（⑤の場合）'!$BK113,1,0),0),0)</f>
        <v>0</v>
      </c>
      <c r="IP108" s="247">
        <f>IF(IP$19-'様式３（療養者名簿）（⑤の場合）'!$BJ113+1&lt;=15,IF(IP$19&gt;='様式３（療養者名簿）（⑤の場合）'!$BJ113,IF(IP$19&lt;='様式３（療養者名簿）（⑤の場合）'!$BK113,1,0),0),0)</f>
        <v>0</v>
      </c>
      <c r="IQ108" s="247">
        <f>IF(IQ$19-'様式３（療養者名簿）（⑤の場合）'!$BJ113+1&lt;=15,IF(IQ$19&gt;='様式３（療養者名簿）（⑤の場合）'!$BJ113,IF(IQ$19&lt;='様式３（療養者名簿）（⑤の場合）'!$BK113,1,0),0),0)</f>
        <v>0</v>
      </c>
      <c r="IR108" s="247">
        <f>IF(IR$19-'様式３（療養者名簿）（⑤の場合）'!$BJ113+1&lt;=15,IF(IR$19&gt;='様式３（療養者名簿）（⑤の場合）'!$BJ113,IF(IR$19&lt;='様式３（療養者名簿）（⑤の場合）'!$BK113,1,0),0),0)</f>
        <v>0</v>
      </c>
      <c r="IS108" s="247">
        <f>IF(IS$19-'様式３（療養者名簿）（⑤の場合）'!$BJ113+1&lt;=15,IF(IS$19&gt;='様式３（療養者名簿）（⑤の場合）'!$BJ113,IF(IS$19&lt;='様式３（療養者名簿）（⑤の場合）'!$BK113,1,0),0),0)</f>
        <v>0</v>
      </c>
      <c r="IT108" s="247">
        <f>IF(IT$19-'様式３（療養者名簿）（⑤の場合）'!$BJ113+1&lt;=15,IF(IT$19&gt;='様式３（療養者名簿）（⑤の場合）'!$BJ113,IF(IT$19&lt;='様式３（療養者名簿）（⑤の場合）'!$BK113,1,0),0),0)</f>
        <v>0</v>
      </c>
      <c r="IU108" s="247">
        <f>IF(IU$19-'様式３（療養者名簿）（⑤の場合）'!$BJ113+1&lt;=15,IF(IU$19&gt;='様式３（療養者名簿）（⑤の場合）'!$BJ113,IF(IU$19&lt;='様式３（療養者名簿）（⑤の場合）'!$BK113,1,0),0),0)</f>
        <v>0</v>
      </c>
      <c r="IV108" s="247">
        <f>IF(IV$19-'様式３（療養者名簿）（⑤の場合）'!$BJ113+1&lt;=15,IF(IV$19&gt;='様式３（療養者名簿）（⑤の場合）'!$BJ113,IF(IV$19&lt;='様式３（療養者名簿）（⑤の場合）'!$BK113,1,0),0),0)</f>
        <v>0</v>
      </c>
      <c r="IW108" s="247">
        <f>IF(IW$19-'様式３（療養者名簿）（⑤の場合）'!$BJ113+1&lt;=15,IF(IW$19&gt;='様式３（療養者名簿）（⑤の場合）'!$BJ113,IF(IW$19&lt;='様式３（療養者名簿）（⑤の場合）'!$BK113,1,0),0),0)</f>
        <v>0</v>
      </c>
      <c r="IX108" s="247">
        <f>IF(IX$19-'様式３（療養者名簿）（⑤の場合）'!$BJ113+1&lt;=15,IF(IX$19&gt;='様式３（療養者名簿）（⑤の場合）'!$BJ113,IF(IX$19&lt;='様式３（療養者名簿）（⑤の場合）'!$BK113,1,0),0),0)</f>
        <v>0</v>
      </c>
      <c r="IY108" s="247">
        <f>IF(IY$19-'様式３（療養者名簿）（⑤の場合）'!$BJ113+1&lt;=15,IF(IY$19&gt;='様式３（療養者名簿）（⑤の場合）'!$BJ113,IF(IY$19&lt;='様式３（療養者名簿）（⑤の場合）'!$BK113,1,0),0),0)</f>
        <v>0</v>
      </c>
      <c r="IZ108" s="247">
        <f>IF(IZ$19-'様式３（療養者名簿）（⑤の場合）'!$BJ113+1&lt;=15,IF(IZ$19&gt;='様式３（療養者名簿）（⑤の場合）'!$BJ113,IF(IZ$19&lt;='様式３（療養者名簿）（⑤の場合）'!$BK113,1,0),0),0)</f>
        <v>0</v>
      </c>
      <c r="JA108" s="247">
        <f>IF(JA$19-'様式３（療養者名簿）（⑤の場合）'!$BJ113+1&lt;=15,IF(JA$19&gt;='様式３（療養者名簿）（⑤の場合）'!$BJ113,IF(JA$19&lt;='様式３（療養者名簿）（⑤の場合）'!$BK113,1,0),0),0)</f>
        <v>0</v>
      </c>
      <c r="JB108" s="247">
        <f>IF(JB$19-'様式３（療養者名簿）（⑤の場合）'!$BJ113+1&lt;=15,IF(JB$19&gt;='様式３（療養者名簿）（⑤の場合）'!$BJ113,IF(JB$19&lt;='様式３（療養者名簿）（⑤の場合）'!$BK113,1,0),0),0)</f>
        <v>0</v>
      </c>
      <c r="JC108" s="247">
        <f>IF(JC$19-'様式３（療養者名簿）（⑤の場合）'!$BJ113+1&lt;=15,IF(JC$19&gt;='様式３（療養者名簿）（⑤の場合）'!$BJ113,IF(JC$19&lt;='様式３（療養者名簿）（⑤の場合）'!$BK113,1,0),0),0)</f>
        <v>0</v>
      </c>
      <c r="JD108" s="247">
        <f>IF(JD$19-'様式３（療養者名簿）（⑤の場合）'!$BJ113+1&lt;=15,IF(JD$19&gt;='様式３（療養者名簿）（⑤の場合）'!$BJ113,IF(JD$19&lt;='様式３（療養者名簿）（⑤の場合）'!$BK113,1,0),0),0)</f>
        <v>0</v>
      </c>
      <c r="JE108" s="247">
        <f>IF(JE$19-'様式３（療養者名簿）（⑤の場合）'!$BJ113+1&lt;=15,IF(JE$19&gt;='様式３（療養者名簿）（⑤の場合）'!$BJ113,IF(JE$19&lt;='様式３（療養者名簿）（⑤の場合）'!$BK113,1,0),0),0)</f>
        <v>0</v>
      </c>
      <c r="JF108" s="247">
        <f>IF(JF$19-'様式３（療養者名簿）（⑤の場合）'!$BJ113+1&lt;=15,IF(JF$19&gt;='様式３（療養者名簿）（⑤の場合）'!$BJ113,IF(JF$19&lt;='様式３（療養者名簿）（⑤の場合）'!$BK113,1,0),0),0)</f>
        <v>0</v>
      </c>
      <c r="JG108" s="247">
        <f>IF(JG$19-'様式３（療養者名簿）（⑤の場合）'!$BJ113+1&lt;=15,IF(JG$19&gt;='様式３（療養者名簿）（⑤の場合）'!$BJ113,IF(JG$19&lt;='様式３（療養者名簿）（⑤の場合）'!$BK113,1,0),0),0)</f>
        <v>0</v>
      </c>
      <c r="JH108" s="247">
        <f>IF(JH$19-'様式３（療養者名簿）（⑤の場合）'!$BJ113+1&lt;=15,IF(JH$19&gt;='様式３（療養者名簿）（⑤の場合）'!$BJ113,IF(JH$19&lt;='様式３（療養者名簿）（⑤の場合）'!$BK113,1,0),0),0)</f>
        <v>0</v>
      </c>
      <c r="JI108" s="247">
        <f>IF(JI$19-'様式３（療養者名簿）（⑤の場合）'!$BJ113+1&lt;=15,IF(JI$19&gt;='様式３（療養者名簿）（⑤の場合）'!$BJ113,IF(JI$19&lt;='様式３（療養者名簿）（⑤の場合）'!$BK113,1,0),0),0)</f>
        <v>0</v>
      </c>
      <c r="JJ108" s="247">
        <f>IF(JJ$19-'様式３（療養者名簿）（⑤の場合）'!$BJ113+1&lt;=15,IF(JJ$19&gt;='様式３（療養者名簿）（⑤の場合）'!$BJ113,IF(JJ$19&lt;='様式３（療養者名簿）（⑤の場合）'!$BK113,1,0),0),0)</f>
        <v>0</v>
      </c>
      <c r="JK108" s="247">
        <f>IF(JK$19-'様式３（療養者名簿）（⑤の場合）'!$BJ113+1&lt;=15,IF(JK$19&gt;='様式３（療養者名簿）（⑤の場合）'!$BJ113,IF(JK$19&lt;='様式３（療養者名簿）（⑤の場合）'!$BK113,1,0),0),0)</f>
        <v>0</v>
      </c>
      <c r="JL108" s="247">
        <f>IF(JL$19-'様式３（療養者名簿）（⑤の場合）'!$BJ113+1&lt;=15,IF(JL$19&gt;='様式３（療養者名簿）（⑤の場合）'!$BJ113,IF(JL$19&lt;='様式３（療養者名簿）（⑤の場合）'!$BK113,1,0),0),0)</f>
        <v>0</v>
      </c>
      <c r="JM108" s="247">
        <f>IF(JM$19-'様式３（療養者名簿）（⑤の場合）'!$BJ113+1&lt;=15,IF(JM$19&gt;='様式３（療養者名簿）（⑤の場合）'!$BJ113,IF(JM$19&lt;='様式３（療養者名簿）（⑤の場合）'!$BK113,1,0),0),0)</f>
        <v>0</v>
      </c>
      <c r="JN108" s="247">
        <f>IF(JN$19-'様式３（療養者名簿）（⑤の場合）'!$BJ113+1&lt;=15,IF(JN$19&gt;='様式３（療養者名簿）（⑤の場合）'!$BJ113,IF(JN$19&lt;='様式３（療養者名簿）（⑤の場合）'!$BK113,1,0),0),0)</f>
        <v>0</v>
      </c>
      <c r="JO108" s="247">
        <f>IF(JO$19-'様式３（療養者名簿）（⑤の場合）'!$BJ113+1&lt;=15,IF(JO$19&gt;='様式３（療養者名簿）（⑤の場合）'!$BJ113,IF(JO$19&lt;='様式３（療養者名簿）（⑤の場合）'!$BK113,1,0),0),0)</f>
        <v>0</v>
      </c>
      <c r="JP108" s="247">
        <f>IF(JP$19-'様式３（療養者名簿）（⑤の場合）'!$BJ113+1&lt;=15,IF(JP$19&gt;='様式３（療養者名簿）（⑤の場合）'!$BJ113,IF(JP$19&lt;='様式３（療養者名簿）（⑤の場合）'!$BK113,1,0),0),0)</f>
        <v>0</v>
      </c>
      <c r="JQ108" s="247">
        <f>IF(JQ$19-'様式３（療養者名簿）（⑤の場合）'!$BJ113+1&lt;=15,IF(JQ$19&gt;='様式３（療養者名簿）（⑤の場合）'!$BJ113,IF(JQ$19&lt;='様式３（療養者名簿）（⑤の場合）'!$BK113,1,0),0),0)</f>
        <v>0</v>
      </c>
      <c r="JR108" s="247">
        <f>IF(JR$19-'様式３（療養者名簿）（⑤の場合）'!$BJ113+1&lt;=15,IF(JR$19&gt;='様式３（療養者名簿）（⑤の場合）'!$BJ113,IF(JR$19&lt;='様式３（療養者名簿）（⑤の場合）'!$BK113,1,0),0),0)</f>
        <v>0</v>
      </c>
      <c r="JS108" s="247">
        <f>IF(JS$19-'様式３（療養者名簿）（⑤の場合）'!$BJ113+1&lt;=15,IF(JS$19&gt;='様式３（療養者名簿）（⑤の場合）'!$BJ113,IF(JS$19&lt;='様式３（療養者名簿）（⑤の場合）'!$BK113,1,0),0),0)</f>
        <v>0</v>
      </c>
      <c r="JT108" s="247">
        <f>IF(JT$19-'様式３（療養者名簿）（⑤の場合）'!$BJ113+1&lt;=15,IF(JT$19&gt;='様式３（療養者名簿）（⑤の場合）'!$BJ113,IF(JT$19&lt;='様式３（療養者名簿）（⑤の場合）'!$BK113,1,0),0),0)</f>
        <v>0</v>
      </c>
      <c r="JU108" s="247">
        <f>IF(JU$19-'様式３（療養者名簿）（⑤の場合）'!$BJ113+1&lt;=15,IF(JU$19&gt;='様式３（療養者名簿）（⑤の場合）'!$BJ113,IF(JU$19&lt;='様式３（療養者名簿）（⑤の場合）'!$BK113,1,0),0),0)</f>
        <v>0</v>
      </c>
      <c r="JV108" s="247">
        <f>IF(JV$19-'様式３（療養者名簿）（⑤の場合）'!$BJ113+1&lt;=15,IF(JV$19&gt;='様式３（療養者名簿）（⑤の場合）'!$BJ113,IF(JV$19&lt;='様式３（療養者名簿）（⑤の場合）'!$BK113,1,0),0),0)</f>
        <v>0</v>
      </c>
      <c r="JW108" s="247">
        <f>IF(JW$19-'様式３（療養者名簿）（⑤の場合）'!$BJ113+1&lt;=15,IF(JW$19&gt;='様式３（療養者名簿）（⑤の場合）'!$BJ113,IF(JW$19&lt;='様式３（療養者名簿）（⑤の場合）'!$BK113,1,0),0),0)</f>
        <v>0</v>
      </c>
      <c r="JX108" s="247">
        <f>IF(JX$19-'様式３（療養者名簿）（⑤の場合）'!$BJ113+1&lt;=15,IF(JX$19&gt;='様式３（療養者名簿）（⑤の場合）'!$BJ113,IF(JX$19&lt;='様式３（療養者名簿）（⑤の場合）'!$BK113,1,0),0),0)</f>
        <v>0</v>
      </c>
      <c r="JY108" s="247">
        <f>IF(JY$19-'様式３（療養者名簿）（⑤の場合）'!$BJ113+1&lt;=15,IF(JY$19&gt;='様式３（療養者名簿）（⑤の場合）'!$BJ113,IF(JY$19&lt;='様式３（療養者名簿）（⑤の場合）'!$BK113,1,0),0),0)</f>
        <v>0</v>
      </c>
      <c r="JZ108" s="247">
        <f>IF(JZ$19-'様式３（療養者名簿）（⑤の場合）'!$BJ113+1&lt;=15,IF(JZ$19&gt;='様式３（療養者名簿）（⑤の場合）'!$BJ113,IF(JZ$19&lt;='様式３（療養者名簿）（⑤の場合）'!$BK113,1,0),0),0)</f>
        <v>0</v>
      </c>
      <c r="KA108" s="247">
        <f>IF(KA$19-'様式３（療養者名簿）（⑤の場合）'!$BJ113+1&lt;=15,IF(KA$19&gt;='様式３（療養者名簿）（⑤の場合）'!$BJ113,IF(KA$19&lt;='様式３（療養者名簿）（⑤の場合）'!$BK113,1,0),0),0)</f>
        <v>0</v>
      </c>
      <c r="KB108" s="247">
        <f>IF(KB$19-'様式３（療養者名簿）（⑤の場合）'!$BJ113+1&lt;=15,IF(KB$19&gt;='様式３（療養者名簿）（⑤の場合）'!$BJ113,IF(KB$19&lt;='様式３（療養者名簿）（⑤の場合）'!$BK113,1,0),0),0)</f>
        <v>0</v>
      </c>
      <c r="KC108" s="247">
        <f>IF(KC$19-'様式３（療養者名簿）（⑤の場合）'!$BJ113+1&lt;=15,IF(KC$19&gt;='様式３（療養者名簿）（⑤の場合）'!$BJ113,IF(KC$19&lt;='様式３（療養者名簿）（⑤の場合）'!$BK113,1,0),0),0)</f>
        <v>0</v>
      </c>
      <c r="KD108" s="247">
        <f>IF(KD$19-'様式３（療養者名簿）（⑤の場合）'!$BJ113+1&lt;=15,IF(KD$19&gt;='様式３（療養者名簿）（⑤の場合）'!$BJ113,IF(KD$19&lt;='様式３（療養者名簿）（⑤の場合）'!$BK113,1,0),0),0)</f>
        <v>0</v>
      </c>
      <c r="KE108" s="247">
        <f>IF(KE$19-'様式３（療養者名簿）（⑤の場合）'!$BJ113+1&lt;=15,IF(KE$19&gt;='様式３（療養者名簿）（⑤の場合）'!$BJ113,IF(KE$19&lt;='様式３（療養者名簿）（⑤の場合）'!$BK113,1,0),0),0)</f>
        <v>0</v>
      </c>
      <c r="KF108" s="247">
        <f>IF(KF$19-'様式３（療養者名簿）（⑤の場合）'!$BJ113+1&lt;=15,IF(KF$19&gt;='様式３（療養者名簿）（⑤の場合）'!$BJ113,IF(KF$19&lt;='様式３（療養者名簿）（⑤の場合）'!$BK113,1,0),0),0)</f>
        <v>0</v>
      </c>
      <c r="KG108" s="247">
        <f>IF(KG$19-'様式３（療養者名簿）（⑤の場合）'!$BJ113+1&lt;=15,IF(KG$19&gt;='様式３（療養者名簿）（⑤の場合）'!$BJ113,IF(KG$19&lt;='様式３（療養者名簿）（⑤の場合）'!$BK113,1,0),0),0)</f>
        <v>0</v>
      </c>
      <c r="KH108" s="247">
        <f>IF(KH$19-'様式３（療養者名簿）（⑤の場合）'!$BJ113+1&lt;=15,IF(KH$19&gt;='様式３（療養者名簿）（⑤の場合）'!$BJ113,IF(KH$19&lt;='様式３（療養者名簿）（⑤の場合）'!$BK113,1,0),0),0)</f>
        <v>0</v>
      </c>
      <c r="KI108" s="247">
        <f>IF(KI$19-'様式３（療養者名簿）（⑤の場合）'!$BJ113+1&lt;=15,IF(KI$19&gt;='様式３（療養者名簿）（⑤の場合）'!$BJ113,IF(KI$19&lt;='様式３（療養者名簿）（⑤の場合）'!$BK113,1,0),0),0)</f>
        <v>0</v>
      </c>
      <c r="KJ108" s="247">
        <f>IF(KJ$19-'様式３（療養者名簿）（⑤の場合）'!$BJ113+1&lt;=15,IF(KJ$19&gt;='様式３（療養者名簿）（⑤の場合）'!$BJ113,IF(KJ$19&lt;='様式３（療養者名簿）（⑤の場合）'!$BK113,1,0),0),0)</f>
        <v>0</v>
      </c>
      <c r="KK108" s="247">
        <f>IF(KK$19-'様式３（療養者名簿）（⑤の場合）'!$BJ113+1&lt;=15,IF(KK$19&gt;='様式３（療養者名簿）（⑤の場合）'!$BJ113,IF(KK$19&lt;='様式３（療養者名簿）（⑤の場合）'!$BK113,1,0),0),0)</f>
        <v>0</v>
      </c>
      <c r="KL108" s="247">
        <f>IF(KL$19-'様式３（療養者名簿）（⑤の場合）'!$BJ113+1&lt;=15,IF(KL$19&gt;='様式３（療養者名簿）（⑤の場合）'!$BJ113,IF(KL$19&lt;='様式３（療養者名簿）（⑤の場合）'!$BK113,1,0),0),0)</f>
        <v>0</v>
      </c>
      <c r="KM108" s="247">
        <f>IF(KM$19-'様式３（療養者名簿）（⑤の場合）'!$BJ113+1&lt;=15,IF(KM$19&gt;='様式３（療養者名簿）（⑤の場合）'!$BJ113,IF(KM$19&lt;='様式３（療養者名簿）（⑤の場合）'!$BK113,1,0),0),0)</f>
        <v>0</v>
      </c>
      <c r="KN108" s="247">
        <f>IF(KN$19-'様式３（療養者名簿）（⑤の場合）'!$BJ113+1&lt;=15,IF(KN$19&gt;='様式３（療養者名簿）（⑤の場合）'!$BJ113,IF(KN$19&lt;='様式３（療養者名簿）（⑤の場合）'!$BK113,1,0),0),0)</f>
        <v>0</v>
      </c>
      <c r="KO108" s="247">
        <f>IF(KO$19-'様式３（療養者名簿）（⑤の場合）'!$BJ113+1&lt;=15,IF(KO$19&gt;='様式３（療養者名簿）（⑤の場合）'!$BJ113,IF(KO$19&lt;='様式３（療養者名簿）（⑤の場合）'!$BK113,1,0),0),0)</f>
        <v>0</v>
      </c>
      <c r="KP108" s="247">
        <f>IF(KP$19-'様式３（療養者名簿）（⑤の場合）'!$BJ113+1&lt;=15,IF(KP$19&gt;='様式３（療養者名簿）（⑤の場合）'!$BJ113,IF(KP$19&lt;='様式３（療養者名簿）（⑤の場合）'!$BK113,1,0),0),0)</f>
        <v>0</v>
      </c>
      <c r="KQ108" s="247">
        <f>IF(KQ$19-'様式３（療養者名簿）（⑤の場合）'!$BJ113+1&lt;=15,IF(KQ$19&gt;='様式３（療養者名簿）（⑤の場合）'!$BJ113,IF(KQ$19&lt;='様式３（療養者名簿）（⑤の場合）'!$BK113,1,0),0),0)</f>
        <v>0</v>
      </c>
      <c r="KR108" s="247">
        <f>IF(KR$19-'様式３（療養者名簿）（⑤の場合）'!$BJ113+1&lt;=15,IF(KR$19&gt;='様式３（療養者名簿）（⑤の場合）'!$BJ113,IF(KR$19&lt;='様式３（療養者名簿）（⑤の場合）'!$BK113,1,0),0),0)</f>
        <v>0</v>
      </c>
      <c r="KS108" s="247">
        <f>IF(KS$19-'様式３（療養者名簿）（⑤の場合）'!$BJ113+1&lt;=15,IF(KS$19&gt;='様式３（療養者名簿）（⑤の場合）'!$BJ113,IF(KS$19&lt;='様式３（療養者名簿）（⑤の場合）'!$BK113,1,0),0),0)</f>
        <v>0</v>
      </c>
      <c r="KT108" s="247">
        <f>IF(KT$19-'様式３（療養者名簿）（⑤の場合）'!$BJ113+1&lt;=15,IF(KT$19&gt;='様式３（療養者名簿）（⑤の場合）'!$BJ113,IF(KT$19&lt;='様式３（療養者名簿）（⑤の場合）'!$BK113,1,0),0),0)</f>
        <v>0</v>
      </c>
      <c r="KU108" s="247">
        <f>IF(KU$19-'様式３（療養者名簿）（⑤の場合）'!$BJ113+1&lt;=15,IF(KU$19&gt;='様式３（療養者名簿）（⑤の場合）'!$BJ113,IF(KU$19&lt;='様式３（療養者名簿）（⑤の場合）'!$BK113,1,0),0),0)</f>
        <v>0</v>
      </c>
      <c r="KV108" s="247">
        <f>IF(KV$19-'様式３（療養者名簿）（⑤の場合）'!$BJ113+1&lt;=15,IF(KV$19&gt;='様式３（療養者名簿）（⑤の場合）'!$BJ113,IF(KV$19&lt;='様式３（療養者名簿）（⑤の場合）'!$BK113,1,0),0),0)</f>
        <v>0</v>
      </c>
      <c r="KW108" s="247">
        <f>IF(KW$19-'様式３（療養者名簿）（⑤の場合）'!$BJ113+1&lt;=15,IF(KW$19&gt;='様式３（療養者名簿）（⑤の場合）'!$BJ113,IF(KW$19&lt;='様式３（療養者名簿）（⑤の場合）'!$BK113,1,0),0),0)</f>
        <v>0</v>
      </c>
      <c r="KX108" s="247">
        <f>IF(KX$19-'様式３（療養者名簿）（⑤の場合）'!$BJ113+1&lt;=15,IF(KX$19&gt;='様式３（療養者名簿）（⑤の場合）'!$BJ113,IF(KX$19&lt;='様式３（療養者名簿）（⑤の場合）'!$BK113,1,0),0),0)</f>
        <v>0</v>
      </c>
      <c r="KY108" s="247">
        <f>IF(KY$19-'様式３（療養者名簿）（⑤の場合）'!$BJ113+1&lt;=15,IF(KY$19&gt;='様式３（療養者名簿）（⑤の場合）'!$BJ113,IF(KY$19&lt;='様式３（療養者名簿）（⑤の場合）'!$BK113,1,0),0),0)</f>
        <v>0</v>
      </c>
      <c r="KZ108" s="247">
        <f>IF(KZ$19-'様式３（療養者名簿）（⑤の場合）'!$BJ113+1&lt;=15,IF(KZ$19&gt;='様式３（療養者名簿）（⑤の場合）'!$BJ113,IF(KZ$19&lt;='様式３（療養者名簿）（⑤の場合）'!$BK113,1,0),0),0)</f>
        <v>0</v>
      </c>
      <c r="LA108" s="247">
        <f>IF(LA$19-'様式３（療養者名簿）（⑤の場合）'!$BJ113+1&lt;=15,IF(LA$19&gt;='様式３（療養者名簿）（⑤の場合）'!$BJ113,IF(LA$19&lt;='様式３（療養者名簿）（⑤の場合）'!$BK113,1,0),0),0)</f>
        <v>0</v>
      </c>
      <c r="LB108" s="247">
        <f>IF(LB$19-'様式３（療養者名簿）（⑤の場合）'!$BJ113+1&lt;=15,IF(LB$19&gt;='様式３（療養者名簿）（⑤の場合）'!$BJ113,IF(LB$19&lt;='様式３（療養者名簿）（⑤の場合）'!$BK113,1,0),0),0)</f>
        <v>0</v>
      </c>
      <c r="LC108" s="247">
        <f>IF(LC$19-'様式３（療養者名簿）（⑤の場合）'!$BJ113+1&lt;=15,IF(LC$19&gt;='様式３（療養者名簿）（⑤の場合）'!$BJ113,IF(LC$19&lt;='様式３（療養者名簿）（⑤の場合）'!$BK113,1,0),0),0)</f>
        <v>0</v>
      </c>
      <c r="LD108" s="247">
        <f>IF(LD$19-'様式３（療養者名簿）（⑤の場合）'!$BJ113+1&lt;=15,IF(LD$19&gt;='様式３（療養者名簿）（⑤の場合）'!$BJ113,IF(LD$19&lt;='様式３（療養者名簿）（⑤の場合）'!$BK113,1,0),0),0)</f>
        <v>0</v>
      </c>
      <c r="LE108" s="247">
        <f>IF(LE$19-'様式３（療養者名簿）（⑤の場合）'!$BJ113+1&lt;=15,IF(LE$19&gt;='様式３（療養者名簿）（⑤の場合）'!$BJ113,IF(LE$19&lt;='様式３（療養者名簿）（⑤の場合）'!$BK113,1,0),0),0)</f>
        <v>0</v>
      </c>
      <c r="LF108" s="247">
        <f>IF(LF$19-'様式３（療養者名簿）（⑤の場合）'!$BJ113+1&lt;=15,IF(LF$19&gt;='様式３（療養者名簿）（⑤の場合）'!$BJ113,IF(LF$19&lt;='様式３（療養者名簿）（⑤の場合）'!$BK113,1,0),0),0)</f>
        <v>0</v>
      </c>
      <c r="LG108" s="247">
        <f>IF(LG$19-'様式３（療養者名簿）（⑤の場合）'!$BJ113+1&lt;=15,IF(LG$19&gt;='様式３（療養者名簿）（⑤の場合）'!$BJ113,IF(LG$19&lt;='様式３（療養者名簿）（⑤の場合）'!$BK113,1,0),0),0)</f>
        <v>0</v>
      </c>
      <c r="LH108" s="247">
        <f>IF(LH$19-'様式３（療養者名簿）（⑤の場合）'!$BJ113+1&lt;=15,IF(LH$19&gt;='様式３（療養者名簿）（⑤の場合）'!$BJ113,IF(LH$19&lt;='様式３（療養者名簿）（⑤の場合）'!$BK113,1,0),0),0)</f>
        <v>0</v>
      </c>
      <c r="LI108" s="247">
        <f>IF(LI$19-'様式３（療養者名簿）（⑤の場合）'!$BJ113+1&lt;=15,IF(LI$19&gt;='様式３（療養者名簿）（⑤の場合）'!$BJ113,IF(LI$19&lt;='様式３（療養者名簿）（⑤の場合）'!$BK113,1,0),0),0)</f>
        <v>0</v>
      </c>
      <c r="LJ108" s="247">
        <f>IF(LJ$19-'様式３（療養者名簿）（⑤の場合）'!$BJ113+1&lt;=15,IF(LJ$19&gt;='様式３（療養者名簿）（⑤の場合）'!$BJ113,IF(LJ$19&lt;='様式３（療養者名簿）（⑤の場合）'!$BK113,1,0),0),0)</f>
        <v>0</v>
      </c>
      <c r="LK108" s="247">
        <f>IF(LK$19-'様式３（療養者名簿）（⑤の場合）'!$BJ113+1&lt;=15,IF(LK$19&gt;='様式３（療養者名簿）（⑤の場合）'!$BJ113,IF(LK$19&lt;='様式３（療養者名簿）（⑤の場合）'!$BK113,1,0),0),0)</f>
        <v>0</v>
      </c>
      <c r="LL108" s="247">
        <f>IF(LL$19-'様式３（療養者名簿）（⑤の場合）'!$BJ113+1&lt;=15,IF(LL$19&gt;='様式３（療養者名簿）（⑤の場合）'!$BJ113,IF(LL$19&lt;='様式３（療養者名簿）（⑤の場合）'!$BK113,1,0),0),0)</f>
        <v>0</v>
      </c>
      <c r="LM108" s="247">
        <f>IF(LM$19-'様式３（療養者名簿）（⑤の場合）'!$BJ113+1&lt;=15,IF(LM$19&gt;='様式３（療養者名簿）（⑤の場合）'!$BJ113,IF(LM$19&lt;='様式３（療養者名簿）（⑤の場合）'!$BK113,1,0),0),0)</f>
        <v>0</v>
      </c>
      <c r="LN108" s="247">
        <f>IF(LN$19-'様式３（療養者名簿）（⑤の場合）'!$BJ113+1&lt;=15,IF(LN$19&gt;='様式３（療養者名簿）（⑤の場合）'!$BJ113,IF(LN$19&lt;='様式３（療養者名簿）（⑤の場合）'!$BK113,1,0),0),0)</f>
        <v>0</v>
      </c>
      <c r="LO108" s="247">
        <f>IF(LO$19-'様式３（療養者名簿）（⑤の場合）'!$BJ113+1&lt;=15,IF(LO$19&gt;='様式３（療養者名簿）（⑤の場合）'!$BJ113,IF(LO$19&lt;='様式３（療養者名簿）（⑤の場合）'!$BK113,1,0),0),0)</f>
        <v>0</v>
      </c>
      <c r="LP108" s="247">
        <f>IF(LP$19-'様式３（療養者名簿）（⑤の場合）'!$BJ113+1&lt;=15,IF(LP$19&gt;='様式３（療養者名簿）（⑤の場合）'!$BJ113,IF(LP$19&lt;='様式３（療養者名簿）（⑤の場合）'!$BK113,1,0),0),0)</f>
        <v>0</v>
      </c>
      <c r="LQ108" s="247">
        <f>IF(LQ$19-'様式３（療養者名簿）（⑤の場合）'!$BJ113+1&lt;=15,IF(LQ$19&gt;='様式３（療養者名簿）（⑤の場合）'!$BJ113,IF(LQ$19&lt;='様式３（療養者名簿）（⑤の場合）'!$BK113,1,0),0),0)</f>
        <v>0</v>
      </c>
      <c r="LR108" s="247">
        <f>IF(LR$19-'様式３（療養者名簿）（⑤の場合）'!$BJ113+1&lt;=15,IF(LR$19&gt;='様式３（療養者名簿）（⑤の場合）'!$BJ113,IF(LR$19&lt;='様式３（療養者名簿）（⑤の場合）'!$BK113,1,0),0),0)</f>
        <v>0</v>
      </c>
      <c r="LS108" s="247">
        <f>IF(LS$19-'様式３（療養者名簿）（⑤の場合）'!$BJ113+1&lt;=15,IF(LS$19&gt;='様式３（療養者名簿）（⑤の場合）'!$BJ113,IF(LS$19&lt;='様式３（療養者名簿）（⑤の場合）'!$BK113,1,0),0),0)</f>
        <v>0</v>
      </c>
      <c r="LT108" s="247">
        <f>IF(LT$19-'様式３（療養者名簿）（⑤の場合）'!$BJ113+1&lt;=15,IF(LT$19&gt;='様式３（療養者名簿）（⑤の場合）'!$BJ113,IF(LT$19&lt;='様式３（療養者名簿）（⑤の場合）'!$BK113,1,0),0),0)</f>
        <v>0</v>
      </c>
      <c r="LU108" s="247">
        <f>IF(LU$19-'様式３（療養者名簿）（⑤の場合）'!$BJ113+1&lt;=15,IF(LU$19&gt;='様式３（療養者名簿）（⑤の場合）'!$BJ113,IF(LU$19&lt;='様式３（療養者名簿）（⑤の場合）'!$BK113,1,0),0),0)</f>
        <v>0</v>
      </c>
      <c r="LV108" s="247">
        <f>IF(LV$19-'様式３（療養者名簿）（⑤の場合）'!$BJ113+1&lt;=15,IF(LV$19&gt;='様式３（療養者名簿）（⑤の場合）'!$BJ113,IF(LV$19&lt;='様式３（療養者名簿）（⑤の場合）'!$BK113,1,0),0),0)</f>
        <v>0</v>
      </c>
      <c r="LW108" s="247">
        <f>IF(LW$19-'様式３（療養者名簿）（⑤の場合）'!$BJ113+1&lt;=15,IF(LW$19&gt;='様式３（療養者名簿）（⑤の場合）'!$BJ113,IF(LW$19&lt;='様式３（療養者名簿）（⑤の場合）'!$BK113,1,0),0),0)</f>
        <v>0</v>
      </c>
      <c r="LX108" s="247">
        <f>IF(LX$19-'様式３（療養者名簿）（⑤の場合）'!$BJ113+1&lt;=15,IF(LX$19&gt;='様式３（療養者名簿）（⑤の場合）'!$BJ113,IF(LX$19&lt;='様式３（療養者名簿）（⑤の場合）'!$BK113,1,0),0),0)</f>
        <v>0</v>
      </c>
      <c r="LY108" s="247">
        <f>IF(LY$19-'様式３（療養者名簿）（⑤の場合）'!$BJ113+1&lt;=15,IF(LY$19&gt;='様式３（療養者名簿）（⑤の場合）'!$BJ113,IF(LY$19&lt;='様式３（療養者名簿）（⑤の場合）'!$BK113,1,0),0),0)</f>
        <v>0</v>
      </c>
      <c r="LZ108" s="247">
        <f>IF(LZ$19-'様式３（療養者名簿）（⑤の場合）'!$BJ113+1&lt;=15,IF(LZ$19&gt;='様式３（療養者名簿）（⑤の場合）'!$BJ113,IF(LZ$19&lt;='様式３（療養者名簿）（⑤の場合）'!$BK113,1,0),0),0)</f>
        <v>0</v>
      </c>
      <c r="MA108" s="247">
        <f>IF(MA$19-'様式３（療養者名簿）（⑤の場合）'!$BJ113+1&lt;=15,IF(MA$19&gt;='様式３（療養者名簿）（⑤の場合）'!$BJ113,IF(MA$19&lt;='様式３（療養者名簿）（⑤の場合）'!$BK113,1,0),0),0)</f>
        <v>0</v>
      </c>
      <c r="MB108" s="247">
        <f>IF(MB$19-'様式３（療養者名簿）（⑤の場合）'!$BJ113+1&lt;=15,IF(MB$19&gt;='様式３（療養者名簿）（⑤の場合）'!$BJ113,IF(MB$19&lt;='様式３（療養者名簿）（⑤の場合）'!$BK113,1,0),0),0)</f>
        <v>0</v>
      </c>
      <c r="MC108" s="247">
        <f>IF(MC$19-'様式３（療養者名簿）（⑤の場合）'!$BJ113+1&lt;=15,IF(MC$19&gt;='様式３（療養者名簿）（⑤の場合）'!$BJ113,IF(MC$19&lt;='様式３（療養者名簿）（⑤の場合）'!$BK113,1,0),0),0)</f>
        <v>0</v>
      </c>
      <c r="MD108" s="247">
        <f>IF(MD$19-'様式３（療養者名簿）（⑤の場合）'!$BJ113+1&lt;=15,IF(MD$19&gt;='様式３（療養者名簿）（⑤の場合）'!$BJ113,IF(MD$19&lt;='様式３（療養者名簿）（⑤の場合）'!$BK113,1,0),0),0)</f>
        <v>0</v>
      </c>
      <c r="ME108" s="247">
        <f>IF(ME$19-'様式３（療養者名簿）（⑤の場合）'!$BJ113+1&lt;=15,IF(ME$19&gt;='様式３（療養者名簿）（⑤の場合）'!$BJ113,IF(ME$19&lt;='様式３（療養者名簿）（⑤の場合）'!$BK113,1,0),0),0)</f>
        <v>0</v>
      </c>
      <c r="MF108" s="247">
        <f>IF(MF$19-'様式３（療養者名簿）（⑤の場合）'!$BJ113+1&lt;=15,IF(MF$19&gt;='様式３（療養者名簿）（⑤の場合）'!$BJ113,IF(MF$19&lt;='様式３（療養者名簿）（⑤の場合）'!$BK113,1,0),0),0)</f>
        <v>0</v>
      </c>
      <c r="MG108" s="247">
        <f>IF(MG$19-'様式３（療養者名簿）（⑤の場合）'!$BJ113+1&lt;=15,IF(MG$19&gt;='様式３（療養者名簿）（⑤の場合）'!$BJ113,IF(MG$19&lt;='様式３（療養者名簿）（⑤の場合）'!$BK113,1,0),0),0)</f>
        <v>0</v>
      </c>
      <c r="MH108" s="247">
        <f>IF(MH$19-'様式３（療養者名簿）（⑤の場合）'!$BJ113+1&lt;=15,IF(MH$19&gt;='様式３（療養者名簿）（⑤の場合）'!$BJ113,IF(MH$19&lt;='様式３（療養者名簿）（⑤の場合）'!$BK113,1,0),0),0)</f>
        <v>0</v>
      </c>
      <c r="MI108" s="247">
        <f>IF(MI$19-'様式３（療養者名簿）（⑤の場合）'!$BJ113+1&lt;=15,IF(MI$19&gt;='様式３（療養者名簿）（⑤の場合）'!$BJ113,IF(MI$19&lt;='様式３（療養者名簿）（⑤の場合）'!$BK113,1,0),0),0)</f>
        <v>0</v>
      </c>
      <c r="MJ108" s="247">
        <f>IF(MJ$19-'様式３（療養者名簿）（⑤の場合）'!$BJ113+1&lt;=15,IF(MJ$19&gt;='様式３（療養者名簿）（⑤の場合）'!$BJ113,IF(MJ$19&lt;='様式３（療養者名簿）（⑤の場合）'!$BK113,1,0),0),0)</f>
        <v>0</v>
      </c>
      <c r="MK108" s="247">
        <f>IF(MK$19-'様式３（療養者名簿）（⑤の場合）'!$BJ113+1&lt;=15,IF(MK$19&gt;='様式３（療養者名簿）（⑤の場合）'!$BJ113,IF(MK$19&lt;='様式３（療養者名簿）（⑤の場合）'!$BK113,1,0),0),0)</f>
        <v>0</v>
      </c>
      <c r="ML108" s="247">
        <f>IF(ML$19-'様式３（療養者名簿）（⑤の場合）'!$BJ113+1&lt;=15,IF(ML$19&gt;='様式３（療養者名簿）（⑤の場合）'!$BJ113,IF(ML$19&lt;='様式３（療養者名簿）（⑤の場合）'!$BK113,1,0),0),0)</f>
        <v>0</v>
      </c>
      <c r="MM108" s="247">
        <f>IF(MM$19-'様式３（療養者名簿）（⑤の場合）'!$BJ113+1&lt;=15,IF(MM$19&gt;='様式３（療養者名簿）（⑤の場合）'!$BJ113,IF(MM$19&lt;='様式３（療養者名簿）（⑤の場合）'!$BK113,1,0),0),0)</f>
        <v>0</v>
      </c>
      <c r="MN108" s="247">
        <f>IF(MN$19-'様式３（療養者名簿）（⑤の場合）'!$BJ113+1&lt;=15,IF(MN$19&gt;='様式３（療養者名簿）（⑤の場合）'!$BJ113,IF(MN$19&lt;='様式３（療養者名簿）（⑤の場合）'!$BK113,1,0),0),0)</f>
        <v>0</v>
      </c>
      <c r="MO108" s="247">
        <f>IF(MO$19-'様式３（療養者名簿）（⑤の場合）'!$BJ113+1&lt;=15,IF(MO$19&gt;='様式３（療養者名簿）（⑤の場合）'!$BJ113,IF(MO$19&lt;='様式３（療養者名簿）（⑤の場合）'!$BK113,1,0),0),0)</f>
        <v>0</v>
      </c>
      <c r="MP108" s="247">
        <f>IF(MP$19-'様式３（療養者名簿）（⑤の場合）'!$BJ113+1&lt;=15,IF(MP$19&gt;='様式３（療養者名簿）（⑤の場合）'!$BJ113,IF(MP$19&lt;='様式３（療養者名簿）（⑤の場合）'!$BK113,1,0),0),0)</f>
        <v>0</v>
      </c>
      <c r="MQ108" s="247">
        <f>IF(MQ$19-'様式３（療養者名簿）（⑤の場合）'!$BJ113+1&lt;=15,IF(MQ$19&gt;='様式３（療養者名簿）（⑤の場合）'!$BJ113,IF(MQ$19&lt;='様式３（療養者名簿）（⑤の場合）'!$BK113,1,0),0),0)</f>
        <v>0</v>
      </c>
      <c r="MR108" s="247">
        <f>IF(MR$19-'様式３（療養者名簿）（⑤の場合）'!$BJ113+1&lt;=15,IF(MR$19&gt;='様式３（療養者名簿）（⑤の場合）'!$BJ113,IF(MR$19&lt;='様式３（療養者名簿）（⑤の場合）'!$BK113,1,0),0),0)</f>
        <v>0</v>
      </c>
      <c r="MS108" s="247">
        <f>IF(MS$19-'様式３（療養者名簿）（⑤の場合）'!$BJ113+1&lt;=15,IF(MS$19&gt;='様式３（療養者名簿）（⑤の場合）'!$BJ113,IF(MS$19&lt;='様式３（療養者名簿）（⑤の場合）'!$BK113,1,0),0),0)</f>
        <v>0</v>
      </c>
      <c r="MT108" s="247">
        <f>IF(MT$19-'様式３（療養者名簿）（⑤の場合）'!$BJ113+1&lt;=15,IF(MT$19&gt;='様式３（療養者名簿）（⑤の場合）'!$BJ113,IF(MT$19&lt;='様式３（療養者名簿）（⑤の場合）'!$BK113,1,0),0),0)</f>
        <v>0</v>
      </c>
      <c r="MU108" s="247">
        <f>IF(MU$19-'様式３（療養者名簿）（⑤の場合）'!$BJ113+1&lt;=15,IF(MU$19&gt;='様式３（療養者名簿）（⑤の場合）'!$BJ113,IF(MU$19&lt;='様式３（療養者名簿）（⑤の場合）'!$BK113,1,0),0),0)</f>
        <v>0</v>
      </c>
      <c r="MV108" s="247">
        <f>IF(MV$19-'様式３（療養者名簿）（⑤の場合）'!$BJ113+1&lt;=15,IF(MV$19&gt;='様式３（療養者名簿）（⑤の場合）'!$BJ113,IF(MV$19&lt;='様式３（療養者名簿）（⑤の場合）'!$BK113,1,0),0),0)</f>
        <v>0</v>
      </c>
      <c r="MW108" s="247">
        <f>IF(MW$19-'様式３（療養者名簿）（⑤の場合）'!$BJ113+1&lt;=15,IF(MW$19&gt;='様式３（療養者名簿）（⑤の場合）'!$BJ113,IF(MW$19&lt;='様式３（療養者名簿）（⑤の場合）'!$BK113,1,0),0),0)</f>
        <v>0</v>
      </c>
      <c r="MX108" s="247">
        <f>IF(MX$19-'様式３（療養者名簿）（⑤の場合）'!$BJ113+1&lt;=15,IF(MX$19&gt;='様式３（療養者名簿）（⑤の場合）'!$BJ113,IF(MX$19&lt;='様式３（療養者名簿）（⑤の場合）'!$BK113,1,0),0),0)</f>
        <v>0</v>
      </c>
      <c r="MY108" s="247">
        <f>IF(MY$19-'様式３（療養者名簿）（⑤の場合）'!$BJ113+1&lt;=15,IF(MY$19&gt;='様式３（療養者名簿）（⑤の場合）'!$BJ113,IF(MY$19&lt;='様式３（療養者名簿）（⑤の場合）'!$BK113,1,0),0),0)</f>
        <v>0</v>
      </c>
      <c r="MZ108" s="247">
        <f>IF(MZ$19-'様式３（療養者名簿）（⑤の場合）'!$BJ113+1&lt;=15,IF(MZ$19&gt;='様式３（療養者名簿）（⑤の場合）'!$BJ113,IF(MZ$19&lt;='様式３（療養者名簿）（⑤の場合）'!$BK113,1,0),0),0)</f>
        <v>0</v>
      </c>
      <c r="NA108" s="247">
        <f>IF(NA$19-'様式３（療養者名簿）（⑤の場合）'!$BJ113+1&lt;=15,IF(NA$19&gt;='様式３（療養者名簿）（⑤の場合）'!$BJ113,IF(NA$19&lt;='様式３（療養者名簿）（⑤の場合）'!$BK113,1,0),0),0)</f>
        <v>0</v>
      </c>
      <c r="NB108" s="247">
        <f>IF(NB$19-'様式３（療養者名簿）（⑤の場合）'!$BJ113+1&lt;=15,IF(NB$19&gt;='様式３（療養者名簿）（⑤の場合）'!$BJ113,IF(NB$19&lt;='様式３（療養者名簿）（⑤の場合）'!$BK113,1,0),0),0)</f>
        <v>0</v>
      </c>
      <c r="NC108" s="248">
        <f>IF(NC$19-'様式３（療養者名簿）（⑤の場合）'!$BJ113+1&lt;=15,IF(NC$19&gt;='様式３（療養者名簿）（⑤の場合）'!$BJ113,IF(NC$19&lt;='様式３（療養者名簿）（⑤の場合）'!$BK113,1,0),0),0)</f>
        <v>0</v>
      </c>
      <c r="ND108" s="248">
        <f>IF(ND$19-'様式３（療養者名簿）（⑤の場合）'!$BJ113+1&lt;=15,IF(ND$19&gt;='様式３（療養者名簿）（⑤の場合）'!$BJ113,IF(ND$19&lt;='様式３（療養者名簿）（⑤の場合）'!$BK113,1,0),0),0)</f>
        <v>0</v>
      </c>
      <c r="NE108" s="248">
        <f>IF(NE$19-'様式３（療養者名簿）（⑤の場合）'!$BJ113+1&lt;=15,IF(NE$19&gt;='様式３（療養者名簿）（⑤の場合）'!$BJ113,IF(NE$19&lt;='様式３（療養者名簿）（⑤の場合）'!$BK113,1,0),0),0)</f>
        <v>0</v>
      </c>
      <c r="NF108" s="248">
        <f>IF(NF$19-'様式３（療養者名簿）（⑤の場合）'!$BJ113+1&lt;=15,IF(NF$19&gt;='様式３（療養者名簿）（⑤の場合）'!$BJ113,IF(NF$19&lt;='様式３（療養者名簿）（⑤の場合）'!$BK113,1,0),0),0)</f>
        <v>0</v>
      </c>
      <c r="NG108" s="248">
        <f>IF(NG$19-'様式３（療養者名簿）（⑤の場合）'!$BJ113+1&lt;=15,IF(NG$19&gt;='様式３（療養者名簿）（⑤の場合）'!$BJ113,IF(NG$19&lt;='様式３（療養者名簿）（⑤の場合）'!$BK113,1,0),0),0)</f>
        <v>0</v>
      </c>
      <c r="NH108" s="248">
        <f>IF(NH$19-'様式３（療養者名簿）（⑤の場合）'!$BJ113+1&lt;=15,IF(NH$19&gt;='様式３（療養者名簿）（⑤の場合）'!$BJ113,IF(NH$19&lt;='様式３（療養者名簿）（⑤の場合）'!$BK113,1,0),0),0)</f>
        <v>0</v>
      </c>
      <c r="NI108" s="248">
        <f>IF(NI$19-'様式３（療養者名簿）（⑤の場合）'!$BJ113+1&lt;=15,IF(NI$19&gt;='様式３（療養者名簿）（⑤の場合）'!$BJ113,IF(NI$19&lt;='様式３（療養者名簿）（⑤の場合）'!$BK113,1,0),0),0)</f>
        <v>0</v>
      </c>
      <c r="NJ108" s="248">
        <f>IF(NJ$19-'様式３（療養者名簿）（⑤の場合）'!$BJ113+1&lt;=15,IF(NJ$19&gt;='様式３（療養者名簿）（⑤の場合）'!$BJ113,IF(NJ$19&lt;='様式３（療養者名簿）（⑤の場合）'!$BK113,1,0),0),0)</f>
        <v>0</v>
      </c>
      <c r="NK108" s="248">
        <f>IF(NK$19-'様式３（療養者名簿）（⑤の場合）'!$BJ113+1&lt;=15,IF(NK$19&gt;='様式３（療養者名簿）（⑤の場合）'!$BJ113,IF(NK$19&lt;='様式３（療養者名簿）（⑤の場合）'!$BK113,1,0),0),0)</f>
        <v>0</v>
      </c>
      <c r="NL108" s="248">
        <f>IF(NL$19-'様式３（療養者名簿）（⑤の場合）'!$BJ113+1&lt;=15,IF(NL$19&gt;='様式３（療養者名簿）（⑤の場合）'!$BJ113,IF(NL$19&lt;='様式３（療養者名簿）（⑤の場合）'!$BK113,1,0),0),0)</f>
        <v>0</v>
      </c>
      <c r="NM108" s="248">
        <f>IF(NM$19-'様式３（療養者名簿）（⑤の場合）'!$BJ113+1&lt;=15,IF(NM$19&gt;='様式３（療養者名簿）（⑤の場合）'!$BJ113,IF(NM$19&lt;='様式３（療養者名簿）（⑤の場合）'!$BK113,1,0),0),0)</f>
        <v>0</v>
      </c>
      <c r="NN108" s="248">
        <f>IF(NN$19-'様式３（療養者名簿）（⑤の場合）'!$BJ113+1&lt;=15,IF(NN$19&gt;='様式３（療養者名簿）（⑤の場合）'!$BJ113,IF(NN$19&lt;='様式３（療養者名簿）（⑤の場合）'!$BK113,1,0),0),0)</f>
        <v>0</v>
      </c>
      <c r="NO108" s="248">
        <f>IF(NO$19-'様式３（療養者名簿）（⑤の場合）'!$BJ113+1&lt;=15,IF(NO$19&gt;='様式３（療養者名簿）（⑤の場合）'!$BJ113,IF(NO$19&lt;='様式３（療養者名簿）（⑤の場合）'!$BK113,1,0),0),0)</f>
        <v>0</v>
      </c>
      <c r="NP108" s="248">
        <f>IF(NP$19-'様式３（療養者名簿）（⑤の場合）'!$BJ113+1&lt;=15,IF(NP$19&gt;='様式３（療養者名簿）（⑤の場合）'!$BJ113,IF(NP$19&lt;='様式３（療養者名簿）（⑤の場合）'!$BK113,1,0),0),0)</f>
        <v>0</v>
      </c>
      <c r="NQ108" s="248">
        <f>IF(NQ$19-'様式３（療養者名簿）（⑤の場合）'!$BJ113+1&lt;=15,IF(NQ$19&gt;='様式３（療養者名簿）（⑤の場合）'!$BJ113,IF(NQ$19&lt;='様式３（療養者名簿）（⑤の場合）'!$BK113,1,0),0),0)</f>
        <v>0</v>
      </c>
      <c r="NR108" s="248">
        <f>IF(NR$19-'様式３（療養者名簿）（⑤の場合）'!$BJ113+1&lt;=15,IF(NR$19&gt;='様式３（療養者名簿）（⑤の場合）'!$BJ113,IF(NR$19&lt;='様式３（療養者名簿）（⑤の場合）'!$BK113,1,0),0),0)</f>
        <v>0</v>
      </c>
      <c r="NS108" s="248">
        <f>IF(NS$19-'様式３（療養者名簿）（⑤の場合）'!$BJ113+1&lt;=15,IF(NS$19&gt;='様式３（療養者名簿）（⑤の場合）'!$BJ113,IF(NS$19&lt;='様式３（療養者名簿）（⑤の場合）'!$BK113,1,0),0),0)</f>
        <v>0</v>
      </c>
      <c r="NT108" s="248">
        <f>IF(NT$19-'様式３（療養者名簿）（⑤の場合）'!$BJ113+1&lt;=15,IF(NT$19&gt;='様式３（療養者名簿）（⑤の場合）'!$BJ113,IF(NT$19&lt;='様式３（療養者名簿）（⑤の場合）'!$BK113,1,0),0),0)</f>
        <v>0</v>
      </c>
      <c r="NU108" s="248">
        <f>IF(NU$19-'様式３（療養者名簿）（⑤の場合）'!$BJ113+1&lt;=15,IF(NU$19&gt;='様式３（療養者名簿）（⑤の場合）'!$BJ113,IF(NU$19&lt;='様式３（療養者名簿）（⑤の場合）'!$BK113,1,0),0),0)</f>
        <v>0</v>
      </c>
      <c r="NV108" s="248">
        <f>IF(NV$19-'様式３（療養者名簿）（⑤の場合）'!$BJ113+1&lt;=15,IF(NV$19&gt;='様式３（療養者名簿）（⑤の場合）'!$BJ113,IF(NV$19&lt;='様式３（療養者名簿）（⑤の場合）'!$BK113,1,0),0),0)</f>
        <v>0</v>
      </c>
      <c r="NW108" s="248">
        <f>IF(NW$19-'様式３（療養者名簿）（⑤の場合）'!$BJ113+1&lt;=15,IF(NW$19&gt;='様式３（療養者名簿）（⑤の場合）'!$BJ113,IF(NW$19&lt;='様式３（療養者名簿）（⑤の場合）'!$BK113,1,0),0),0)</f>
        <v>0</v>
      </c>
      <c r="NX108" s="248">
        <f>IF(NX$19-'様式３（療養者名簿）（⑤の場合）'!$BJ113+1&lt;=15,IF(NX$19&gt;='様式３（療養者名簿）（⑤の場合）'!$BJ113,IF(NX$19&lt;='様式３（療養者名簿）（⑤の場合）'!$BK113,1,0),0),0)</f>
        <v>0</v>
      </c>
      <c r="NY108" s="248">
        <f>IF(NY$19-'様式３（療養者名簿）（⑤の場合）'!$BJ113+1&lt;=15,IF(NY$19&gt;='様式３（療養者名簿）（⑤の場合）'!$BJ113,IF(NY$19&lt;='様式３（療養者名簿）（⑤の場合）'!$BK113,1,0),0),0)</f>
        <v>0</v>
      </c>
      <c r="NZ108" s="248">
        <f>IF(NZ$19-'様式３（療養者名簿）（⑤の場合）'!$BJ113+1&lt;=15,IF(NZ$19&gt;='様式３（療養者名簿）（⑤の場合）'!$BJ113,IF(NZ$19&lt;='様式３（療養者名簿）（⑤の場合）'!$BK113,1,0),0),0)</f>
        <v>0</v>
      </c>
      <c r="OA108" s="248">
        <f>IF(OA$19-'様式３（療養者名簿）（⑤の場合）'!$BJ113+1&lt;=15,IF(OA$19&gt;='様式３（療養者名簿）（⑤の場合）'!$BJ113,IF(OA$19&lt;='様式３（療養者名簿）（⑤の場合）'!$BK113,1,0),0),0)</f>
        <v>0</v>
      </c>
      <c r="OB108" s="248">
        <f>IF(OB$19-'様式３（療養者名簿）（⑤の場合）'!$BJ113+1&lt;=15,IF(OB$19&gt;='様式３（療養者名簿）（⑤の場合）'!$BJ113,IF(OB$19&lt;='様式３（療養者名簿）（⑤の場合）'!$BK113,1,0),0),0)</f>
        <v>0</v>
      </c>
      <c r="OC108" s="248">
        <f>IF(OC$19-'様式３（療養者名簿）（⑤の場合）'!$BJ113+1&lt;=15,IF(OC$19&gt;='様式３（療養者名簿）（⑤の場合）'!$BJ113,IF(OC$19&lt;='様式３（療養者名簿）（⑤の場合）'!$BK113,1,0),0),0)</f>
        <v>0</v>
      </c>
      <c r="OD108" s="248">
        <f>IF(OD$19-'様式３（療養者名簿）（⑤の場合）'!$BJ113+1&lt;=15,IF(OD$19&gt;='様式３（療養者名簿）（⑤の場合）'!$BJ113,IF(OD$19&lt;='様式３（療養者名簿）（⑤の場合）'!$BK113,1,0),0),0)</f>
        <v>0</v>
      </c>
      <c r="OE108" s="248">
        <f>IF(OE$19-'様式３（療養者名簿）（⑤の場合）'!$BJ113+1&lt;=15,IF(OE$19&gt;='様式３（療養者名簿）（⑤の場合）'!$BJ113,IF(OE$19&lt;='様式３（療養者名簿）（⑤の場合）'!$BK113,1,0),0),0)</f>
        <v>0</v>
      </c>
      <c r="OF108" s="248">
        <f>IF(OF$19-'様式３（療養者名簿）（⑤の場合）'!$BJ113+1&lt;=15,IF(OF$19&gt;='様式３（療養者名簿）（⑤の場合）'!$BJ113,IF(OF$19&lt;='様式３（療養者名簿）（⑤の場合）'!$BK113,1,0),0),0)</f>
        <v>0</v>
      </c>
      <c r="OG108" s="248">
        <f>IF(OG$19-'様式３（療養者名簿）（⑤の場合）'!$BJ113+1&lt;=15,IF(OG$19&gt;='様式３（療養者名簿）（⑤の場合）'!$BJ113,IF(OG$19&lt;='様式３（療養者名簿）（⑤の場合）'!$BK113,1,0),0),0)</f>
        <v>0</v>
      </c>
      <c r="OH108" s="248">
        <f>IF(OH$19-'様式３（療養者名簿）（⑤の場合）'!$BJ113+1&lt;=15,IF(OH$19&gt;='様式３（療養者名簿）（⑤の場合）'!$BJ113,IF(OH$19&lt;='様式３（療養者名簿）（⑤の場合）'!$BK113,1,0),0),0)</f>
        <v>0</v>
      </c>
      <c r="OI108" s="248">
        <f>IF(OI$19-'様式３（療養者名簿）（⑤の場合）'!$BJ113+1&lt;=15,IF(OI$19&gt;='様式３（療養者名簿）（⑤の場合）'!$BJ113,IF(OI$19&lt;='様式３（療養者名簿）（⑤の場合）'!$BK113,1,0),0),0)</f>
        <v>0</v>
      </c>
      <c r="OJ108" s="248">
        <f>IF(OJ$19-'様式３（療養者名簿）（⑤の場合）'!$BJ113+1&lt;=15,IF(OJ$19&gt;='様式３（療養者名簿）（⑤の場合）'!$BJ113,IF(OJ$19&lt;='様式３（療養者名簿）（⑤の場合）'!$BK113,1,0),0),0)</f>
        <v>0</v>
      </c>
      <c r="OK108" s="248">
        <f>IF(OK$19-'様式３（療養者名簿）（⑤の場合）'!$BJ113+1&lt;=15,IF(OK$19&gt;='様式３（療養者名簿）（⑤の場合）'!$BJ113,IF(OK$19&lt;='様式３（療養者名簿）（⑤の場合）'!$BK113,1,0),0),0)</f>
        <v>0</v>
      </c>
      <c r="OL108" s="248">
        <f>IF(OL$19-'様式３（療養者名簿）（⑤の場合）'!$BJ113+1&lt;=15,IF(OL$19&gt;='様式３（療養者名簿）（⑤の場合）'!$BJ113,IF(OL$19&lt;='様式３（療養者名簿）（⑤の場合）'!$BK113,1,0),0),0)</f>
        <v>0</v>
      </c>
      <c r="OM108" s="248">
        <f>IF(OM$19-'様式３（療養者名簿）（⑤の場合）'!$BJ113+1&lt;=15,IF(OM$19&gt;='様式３（療養者名簿）（⑤の場合）'!$BJ113,IF(OM$19&lt;='様式３（療養者名簿）（⑤の場合）'!$BK113,1,0),0),0)</f>
        <v>0</v>
      </c>
      <c r="ON108" s="248">
        <f>IF(ON$19-'様式３（療養者名簿）（⑤の場合）'!$BJ113+1&lt;=15,IF(ON$19&gt;='様式３（療養者名簿）（⑤の場合）'!$BJ113,IF(ON$19&lt;='様式３（療養者名簿）（⑤の場合）'!$BK113,1,0),0),0)</f>
        <v>0</v>
      </c>
      <c r="OO108" s="248">
        <f>IF(OO$19-'様式３（療養者名簿）（⑤の場合）'!$BJ113+1&lt;=15,IF(OO$19&gt;='様式３（療養者名簿）（⑤の場合）'!$BJ113,IF(OO$19&lt;='様式３（療養者名簿）（⑤の場合）'!$BK113,1,0),0),0)</f>
        <v>0</v>
      </c>
      <c r="OP108" s="248">
        <f>IF(OP$19-'様式３（療養者名簿）（⑤の場合）'!$BJ113+1&lt;=15,IF(OP$19&gt;='様式３（療養者名簿）（⑤の場合）'!$BJ113,IF(OP$19&lt;='様式３（療養者名簿）（⑤の場合）'!$BK113,1,0),0),0)</f>
        <v>0</v>
      </c>
      <c r="OQ108" s="248">
        <f>IF(OQ$19-'様式３（療養者名簿）（⑤の場合）'!$BJ113+1&lt;=15,IF(OQ$19&gt;='様式３（療養者名簿）（⑤の場合）'!$BJ113,IF(OQ$19&lt;='様式３（療養者名簿）（⑤の場合）'!$BK113,1,0),0),0)</f>
        <v>0</v>
      </c>
      <c r="OR108" s="248">
        <f>IF(OR$19-'様式３（療養者名簿）（⑤の場合）'!$BJ113+1&lt;=15,IF(OR$19&gt;='様式３（療養者名簿）（⑤の場合）'!$BJ113,IF(OR$19&lt;='様式３（療養者名簿）（⑤の場合）'!$BK113,1,0),0),0)</f>
        <v>0</v>
      </c>
      <c r="OS108" s="248">
        <f>IF(OS$19-'様式３（療養者名簿）（⑤の場合）'!$BJ113+1&lt;=15,IF(OS$19&gt;='様式３（療養者名簿）（⑤の場合）'!$BJ113,IF(OS$19&lt;='様式３（療養者名簿）（⑤の場合）'!$BK113,1,0),0),0)</f>
        <v>0</v>
      </c>
      <c r="OT108" s="248">
        <f>IF(OT$19-'様式３（療養者名簿）（⑤の場合）'!$BJ113+1&lt;=15,IF(OT$19&gt;='様式３（療養者名簿）（⑤の場合）'!$BJ113,IF(OT$19&lt;='様式３（療養者名簿）（⑤の場合）'!$BK113,1,0),0),0)</f>
        <v>0</v>
      </c>
      <c r="OU108" s="248">
        <f>IF(OU$19-'様式３（療養者名簿）（⑤の場合）'!$BJ113+1&lt;=15,IF(OU$19&gt;='様式３（療養者名簿）（⑤の場合）'!$BJ113,IF(OU$19&lt;='様式３（療養者名簿）（⑤の場合）'!$BK113,1,0),0),0)</f>
        <v>0</v>
      </c>
      <c r="OV108" s="248">
        <f>IF(OV$19-'様式３（療養者名簿）（⑤の場合）'!$BJ113+1&lt;=15,IF(OV$19&gt;='様式３（療養者名簿）（⑤の場合）'!$BJ113,IF(OV$19&lt;='様式３（療養者名簿）（⑤の場合）'!$BK113,1,0),0),0)</f>
        <v>0</v>
      </c>
      <c r="OW108" s="248">
        <f>IF(OW$19-'様式３（療養者名簿）（⑤の場合）'!$BJ113+1&lt;=15,IF(OW$19&gt;='様式３（療養者名簿）（⑤の場合）'!$BJ113,IF(OW$19&lt;='様式３（療養者名簿）（⑤の場合）'!$BK113,1,0),0),0)</f>
        <v>0</v>
      </c>
      <c r="OX108" s="248">
        <f>IF(OX$19-'様式３（療養者名簿）（⑤の場合）'!$BJ113+1&lt;=15,IF(OX$19&gt;='様式３（療養者名簿）（⑤の場合）'!$BJ113,IF(OX$19&lt;='様式３（療養者名簿）（⑤の場合）'!$BK113,1,0),0),0)</f>
        <v>0</v>
      </c>
      <c r="OY108" s="248">
        <f>IF(OY$19-'様式３（療養者名簿）（⑤の場合）'!$BJ113+1&lt;=15,IF(OY$19&gt;='様式３（療養者名簿）（⑤の場合）'!$BJ113,IF(OY$19&lt;='様式３（療養者名簿）（⑤の場合）'!$BK113,1,0),0),0)</f>
        <v>0</v>
      </c>
      <c r="OZ108" s="248">
        <f>IF(OZ$19-'様式３（療養者名簿）（⑤の場合）'!$BJ113+1&lt;=15,IF(OZ$19&gt;='様式３（療養者名簿）（⑤の場合）'!$BJ113,IF(OZ$19&lt;='様式３（療養者名簿）（⑤の場合）'!$BK113,1,0),0),0)</f>
        <v>0</v>
      </c>
      <c r="PA108" s="248">
        <f>IF(PA$19-'様式３（療養者名簿）（⑤の場合）'!$BJ113+1&lt;=15,IF(PA$19&gt;='様式３（療養者名簿）（⑤の場合）'!$BJ113,IF(PA$19&lt;='様式３（療養者名簿）（⑤の場合）'!$BK113,1,0),0),0)</f>
        <v>0</v>
      </c>
      <c r="PB108" s="248">
        <f>IF(PB$19-'様式３（療養者名簿）（⑤の場合）'!$BJ113+1&lt;=15,IF(PB$19&gt;='様式３（療養者名簿）（⑤の場合）'!$BJ113,IF(PB$19&lt;='様式３（療養者名簿）（⑤の場合）'!$BK113,1,0),0),0)</f>
        <v>0</v>
      </c>
      <c r="PC108" s="248">
        <f>IF(PC$19-'様式３（療養者名簿）（⑤の場合）'!$BJ113+1&lt;=15,IF(PC$19&gt;='様式３（療養者名簿）（⑤の場合）'!$BJ113,IF(PC$19&lt;='様式３（療養者名簿）（⑤の場合）'!$BK113,1,0),0),0)</f>
        <v>0</v>
      </c>
      <c r="PD108" s="248">
        <f>IF(PD$19-'様式３（療養者名簿）（⑤の場合）'!$BJ113+1&lt;=15,IF(PD$19&gt;='様式３（療養者名簿）（⑤の場合）'!$BJ113,IF(PD$19&lt;='様式３（療養者名簿）（⑤の場合）'!$BK113,1,0),0),0)</f>
        <v>0</v>
      </c>
      <c r="PE108" s="248">
        <f>IF(PE$19-'様式３（療養者名簿）（⑤の場合）'!$BJ113+1&lt;=15,IF(PE$19&gt;='様式３（療養者名簿）（⑤の場合）'!$BJ113,IF(PE$19&lt;='様式３（療養者名簿）（⑤の場合）'!$BK113,1,0),0),0)</f>
        <v>0</v>
      </c>
      <c r="PF108" s="248">
        <f>IF(PF$19-'様式３（療養者名簿）（⑤の場合）'!$BJ113+1&lt;=15,IF(PF$19&gt;='様式３（療養者名簿）（⑤の場合）'!$BJ113,IF(PF$19&lt;='様式３（療養者名簿）（⑤の場合）'!$BK113,1,0),0),0)</f>
        <v>0</v>
      </c>
      <c r="PG108" s="248">
        <f>IF(PG$19-'様式３（療養者名簿）（⑤の場合）'!$BJ113+1&lt;=15,IF(PG$19&gt;='様式３（療養者名簿）（⑤の場合）'!$BJ113,IF(PG$19&lt;='様式３（療養者名簿）（⑤の場合）'!$BK113,1,0),0),0)</f>
        <v>0</v>
      </c>
      <c r="PH108" s="248">
        <f>IF(PH$19-'様式３（療養者名簿）（⑤の場合）'!$BJ113+1&lt;=15,IF(PH$19&gt;='様式３（療養者名簿）（⑤の場合）'!$BJ113,IF(PH$19&lt;='様式３（療養者名簿）（⑤の場合）'!$BK113,1,0),0),0)</f>
        <v>0</v>
      </c>
      <c r="PI108" s="248">
        <f>IF(PI$19-'様式３（療養者名簿）（⑤の場合）'!$BJ113+1&lt;=15,IF(PI$19&gt;='様式３（療養者名簿）（⑤の場合）'!$BJ113,IF(PI$19&lt;='様式３（療養者名簿）（⑤の場合）'!$BK113,1,0),0),0)</f>
        <v>0</v>
      </c>
      <c r="PJ108" s="248">
        <f>IF(PJ$19-'様式３（療養者名簿）（⑤の場合）'!$BJ113+1&lt;=15,IF(PJ$19&gt;='様式３（療養者名簿）（⑤の場合）'!$BJ113,IF(PJ$19&lt;='様式３（療養者名簿）（⑤の場合）'!$BK113,1,0),0),0)</f>
        <v>0</v>
      </c>
      <c r="PK108" s="248">
        <f>IF(PK$19-'様式３（療養者名簿）（⑤の場合）'!$BJ113+1&lt;=15,IF(PK$19&gt;='様式３（療養者名簿）（⑤の場合）'!$BJ113,IF(PK$19&lt;='様式３（療養者名簿）（⑤の場合）'!$BK113,1,0),0),0)</f>
        <v>0</v>
      </c>
      <c r="PL108" s="248">
        <f>IF(PL$19-'様式３（療養者名簿）（⑤の場合）'!$BJ113+1&lt;=15,IF(PL$19&gt;='様式３（療養者名簿）（⑤の場合）'!$BJ113,IF(PL$19&lt;='様式３（療養者名簿）（⑤の場合）'!$BK113,1,0),0),0)</f>
        <v>0</v>
      </c>
      <c r="PM108" s="248">
        <f>IF(PM$19-'様式３（療養者名簿）（⑤の場合）'!$BJ113+1&lt;=15,IF(PM$19&gt;='様式３（療養者名簿）（⑤の場合）'!$BJ113,IF(PM$19&lt;='様式３（療養者名簿）（⑤の場合）'!$BK113,1,0),0),0)</f>
        <v>0</v>
      </c>
      <c r="PN108" s="248">
        <f>IF(PN$19-'様式３（療養者名簿）（⑤の場合）'!$BJ113+1&lt;=15,IF(PN$19&gt;='様式３（療養者名簿）（⑤の場合）'!$BJ113,IF(PN$19&lt;='様式３（療養者名簿）（⑤の場合）'!$BK113,1,0),0),0)</f>
        <v>0</v>
      </c>
      <c r="PO108" s="248">
        <f>IF(PO$19-'様式３（療養者名簿）（⑤の場合）'!$BJ113+1&lt;=15,IF(PO$19&gt;='様式３（療養者名簿）（⑤の場合）'!$BJ113,IF(PO$19&lt;='様式３（療養者名簿）（⑤の場合）'!$BK113,1,0),0),0)</f>
        <v>0</v>
      </c>
      <c r="PP108" s="248">
        <f>IF(PP$19-'様式３（療養者名簿）（⑤の場合）'!$BJ113+1&lt;=15,IF(PP$19&gt;='様式３（療養者名簿）（⑤の場合）'!$BJ113,IF(PP$19&lt;='様式３（療養者名簿）（⑤の場合）'!$BK113,1,0),0),0)</f>
        <v>0</v>
      </c>
      <c r="PQ108" s="248">
        <f>IF(PQ$19-'様式３（療養者名簿）（⑤の場合）'!$BJ113+1&lt;=15,IF(PQ$19&gt;='様式３（療養者名簿）（⑤の場合）'!$BJ113,IF(PQ$19&lt;='様式３（療養者名簿）（⑤の場合）'!$BK113,1,0),0),0)</f>
        <v>0</v>
      </c>
      <c r="PR108" s="248">
        <f>IF(PR$19-'様式３（療養者名簿）（⑤の場合）'!$BJ113+1&lt;=15,IF(PR$19&gt;='様式３（療養者名簿）（⑤の場合）'!$BJ113,IF(PR$19&lt;='様式３（療養者名簿）（⑤の場合）'!$BK113,1,0),0),0)</f>
        <v>0</v>
      </c>
      <c r="PS108" s="248">
        <f>IF(PS$19-'様式３（療養者名簿）（⑤の場合）'!$BJ113+1&lt;=15,IF(PS$19&gt;='様式３（療養者名簿）（⑤の場合）'!$BJ113,IF(PS$19&lt;='様式３（療養者名簿）（⑤の場合）'!$BK113,1,0),0),0)</f>
        <v>0</v>
      </c>
      <c r="PT108" s="248">
        <f>IF(PT$19-'様式３（療養者名簿）（⑤の場合）'!$BJ113+1&lt;=15,IF(PT$19&gt;='様式３（療養者名簿）（⑤の場合）'!$BJ113,IF(PT$19&lt;='様式３（療養者名簿）（⑤の場合）'!$BK113,1,0),0),0)</f>
        <v>0</v>
      </c>
      <c r="PU108" s="248">
        <f>IF(PU$19-'様式３（療養者名簿）（⑤の場合）'!$BJ113+1&lt;=15,IF(PU$19&gt;='様式３（療養者名簿）（⑤の場合）'!$BJ113,IF(PU$19&lt;='様式３（療養者名簿）（⑤の場合）'!$BK113,1,0),0),0)</f>
        <v>0</v>
      </c>
      <c r="PV108" s="248">
        <f>IF(PV$19-'様式３（療養者名簿）（⑤の場合）'!$BJ113+1&lt;=15,IF(PV$19&gt;='様式３（療養者名簿）（⑤の場合）'!$BJ113,IF(PV$19&lt;='様式３（療養者名簿）（⑤の場合）'!$BK113,1,0),0),0)</f>
        <v>0</v>
      </c>
      <c r="PW108" s="248">
        <f>IF(PW$19-'様式３（療養者名簿）（⑤の場合）'!$BJ113+1&lt;=15,IF(PW$19&gt;='様式３（療養者名簿）（⑤の場合）'!$BJ113,IF(PW$19&lt;='様式３（療養者名簿）（⑤の場合）'!$BK113,1,0),0),0)</f>
        <v>0</v>
      </c>
      <c r="PX108" s="248">
        <f>IF(PX$19-'様式３（療養者名簿）（⑤の場合）'!$BJ113+1&lt;=15,IF(PX$19&gt;='様式３（療養者名簿）（⑤の場合）'!$BJ113,IF(PX$19&lt;='様式３（療養者名簿）（⑤の場合）'!$BK113,1,0),0),0)</f>
        <v>0</v>
      </c>
      <c r="PY108" s="248">
        <f>IF(PY$19-'様式３（療養者名簿）（⑤の場合）'!$BJ113+1&lt;=15,IF(PY$19&gt;='様式３（療養者名簿）（⑤の場合）'!$BJ113,IF(PY$19&lt;='様式３（療養者名簿）（⑤の場合）'!$BK113,1,0),0),0)</f>
        <v>0</v>
      </c>
      <c r="PZ108" s="248">
        <f>IF(PZ$19-'様式３（療養者名簿）（⑤の場合）'!$BJ113+1&lt;=15,IF(PZ$19&gt;='様式３（療養者名簿）（⑤の場合）'!$BJ113,IF(PZ$19&lt;='様式３（療養者名簿）（⑤の場合）'!$BK113,1,0),0),0)</f>
        <v>0</v>
      </c>
      <c r="QA108" s="248">
        <f>IF(QA$19-'様式３（療養者名簿）（⑤の場合）'!$BJ113+1&lt;=15,IF(QA$19&gt;='様式３（療養者名簿）（⑤の場合）'!$BJ113,IF(QA$19&lt;='様式３（療養者名簿）（⑤の場合）'!$BK113,1,0),0),0)</f>
        <v>0</v>
      </c>
      <c r="QB108" s="248">
        <f>IF(QB$19-'様式３（療養者名簿）（⑤の場合）'!$BJ113+1&lt;=15,IF(QB$19&gt;='様式３（療養者名簿）（⑤の場合）'!$BJ113,IF(QB$19&lt;='様式３（療養者名簿）（⑤の場合）'!$BK113,1,0),0),0)</f>
        <v>0</v>
      </c>
      <c r="QC108" s="248">
        <f>IF(QC$19-'様式３（療養者名簿）（⑤の場合）'!$BJ113+1&lt;=15,IF(QC$19&gt;='様式３（療養者名簿）（⑤の場合）'!$BJ113,IF(QC$19&lt;='様式３（療養者名簿）（⑤の場合）'!$BK113,1,0),0),0)</f>
        <v>0</v>
      </c>
      <c r="QD108" s="248">
        <f>IF(QD$19-'様式３（療養者名簿）（⑤の場合）'!$BJ113+1&lt;=15,IF(QD$19&gt;='様式３（療養者名簿）（⑤の場合）'!$BJ113,IF(QD$19&lt;='様式３（療養者名簿）（⑤の場合）'!$BK113,1,0),0),0)</f>
        <v>0</v>
      </c>
      <c r="QE108" s="248">
        <f>IF(QE$19-'様式３（療養者名簿）（⑤の場合）'!$BJ113+1&lt;=15,IF(QE$19&gt;='様式３（療養者名簿）（⑤の場合）'!$BJ113,IF(QE$19&lt;='様式３（療養者名簿）（⑤の場合）'!$BK113,1,0),0),0)</f>
        <v>0</v>
      </c>
      <c r="QF108" s="248">
        <f>IF(QF$19-'様式３（療養者名簿）（⑤の場合）'!$BJ113+1&lt;=15,IF(QF$19&gt;='様式３（療養者名簿）（⑤の場合）'!$BJ113,IF(QF$19&lt;='様式３（療養者名簿）（⑤の場合）'!$BK113,1,0),0),0)</f>
        <v>0</v>
      </c>
      <c r="QG108" s="248">
        <f>IF(QG$19-'様式３（療養者名簿）（⑤の場合）'!$BJ113+1&lt;=15,IF(QG$19&gt;='様式３（療養者名簿）（⑤の場合）'!$BJ113,IF(QG$19&lt;='様式３（療養者名簿）（⑤の場合）'!$BK113,1,0),0),0)</f>
        <v>0</v>
      </c>
      <c r="QH108" s="248">
        <f>IF(QH$19-'様式３（療養者名簿）（⑤の場合）'!$BJ113+1&lt;=15,IF(QH$19&gt;='様式３（療養者名簿）（⑤の場合）'!$BJ113,IF(QH$19&lt;='様式３（療養者名簿）（⑤の場合）'!$BK113,1,0),0),0)</f>
        <v>0</v>
      </c>
      <c r="QI108" s="248">
        <f>IF(QI$19-'様式３（療養者名簿）（⑤の場合）'!$BJ113+1&lt;=15,IF(QI$19&gt;='様式３（療養者名簿）（⑤の場合）'!$BJ113,IF(QI$19&lt;='様式３（療養者名簿）（⑤の場合）'!$BK113,1,0),0),0)</f>
        <v>0</v>
      </c>
      <c r="QJ108" s="248">
        <f>IF(QJ$19-'様式３（療養者名簿）（⑤の場合）'!$BJ113+1&lt;=15,IF(QJ$19&gt;='様式３（療養者名簿）（⑤の場合）'!$BJ113,IF(QJ$19&lt;='様式３（療養者名簿）（⑤の場合）'!$BK113,1,0),0),0)</f>
        <v>0</v>
      </c>
      <c r="QK108" s="248">
        <f>IF(QK$19-'様式３（療養者名簿）（⑤の場合）'!$BJ113+1&lt;=15,IF(QK$19&gt;='様式３（療養者名簿）（⑤の場合）'!$BJ113,IF(QK$19&lt;='様式３（療養者名簿）（⑤の場合）'!$BK113,1,0),0),0)</f>
        <v>0</v>
      </c>
      <c r="QL108" s="248">
        <f>IF(QL$19-'様式３（療養者名簿）（⑤の場合）'!$BJ113+1&lt;=15,IF(QL$19&gt;='様式３（療養者名簿）（⑤の場合）'!$BJ113,IF(QL$19&lt;='様式３（療養者名簿）（⑤の場合）'!$BK113,1,0),0),0)</f>
        <v>0</v>
      </c>
      <c r="QM108" s="248">
        <f>IF(QM$19-'様式３（療養者名簿）（⑤の場合）'!$BJ113+1&lt;=15,IF(QM$19&gt;='様式３（療養者名簿）（⑤の場合）'!$BJ113,IF(QM$19&lt;='様式３（療養者名簿）（⑤の場合）'!$BK113,1,0),0),0)</f>
        <v>0</v>
      </c>
      <c r="QN108" s="248">
        <f>IF(QN$19-'様式３（療養者名簿）（⑤の場合）'!$BJ113+1&lt;=15,IF(QN$19&gt;='様式３（療養者名簿）（⑤の場合）'!$BJ113,IF(QN$19&lt;='様式３（療養者名簿）（⑤の場合）'!$BK113,1,0),0),0)</f>
        <v>0</v>
      </c>
      <c r="QO108" s="248">
        <f>IF(QO$19-'様式３（療養者名簿）（⑤の場合）'!$BJ113+1&lt;=15,IF(QO$19&gt;='様式３（療養者名簿）（⑤の場合）'!$BJ113,IF(QO$19&lt;='様式３（療養者名簿）（⑤の場合）'!$BK113,1,0),0),0)</f>
        <v>0</v>
      </c>
      <c r="QP108" s="248">
        <f>IF(QP$19-'様式３（療養者名簿）（⑤の場合）'!$BJ113+1&lt;=15,IF(QP$19&gt;='様式３（療養者名簿）（⑤の場合）'!$BJ113,IF(QP$19&lt;='様式３（療養者名簿）（⑤の場合）'!$BK113,1,0),0),0)</f>
        <v>0</v>
      </c>
      <c r="QQ108" s="248">
        <f>IF(QQ$19-'様式３（療養者名簿）（⑤の場合）'!$BJ113+1&lt;=15,IF(QQ$19&gt;='様式３（療養者名簿）（⑤の場合）'!$BJ113,IF(QQ$19&lt;='様式３（療養者名簿）（⑤の場合）'!$BK113,1,0),0),0)</f>
        <v>0</v>
      </c>
      <c r="QR108" s="248">
        <f>IF(QR$19-'様式３（療養者名簿）（⑤の場合）'!$BJ113+1&lt;=15,IF(QR$19&gt;='様式３（療養者名簿）（⑤の場合）'!$BJ113,IF(QR$19&lt;='様式３（療養者名簿）（⑤の場合）'!$BK113,1,0),0),0)</f>
        <v>0</v>
      </c>
      <c r="QS108" s="248">
        <f>IF(QS$19-'様式３（療養者名簿）（⑤の場合）'!$BJ113+1&lt;=15,IF(QS$19&gt;='様式３（療養者名簿）（⑤の場合）'!$BJ113,IF(QS$19&lt;='様式３（療養者名簿）（⑤の場合）'!$BK113,1,0),0),0)</f>
        <v>0</v>
      </c>
      <c r="QT108" s="248">
        <f>IF(QT$19-'様式３（療養者名簿）（⑤の場合）'!$BJ113+1&lt;=15,IF(QT$19&gt;='様式３（療養者名簿）（⑤の場合）'!$BJ113,IF(QT$19&lt;='様式３（療養者名簿）（⑤の場合）'!$BK113,1,0),0),0)</f>
        <v>0</v>
      </c>
      <c r="QU108" s="248">
        <f>IF(QU$19-'様式３（療養者名簿）（⑤の場合）'!$BJ113+1&lt;=15,IF(QU$19&gt;='様式３（療養者名簿）（⑤の場合）'!$BJ113,IF(QU$19&lt;='様式３（療養者名簿）（⑤の場合）'!$BK113,1,0),0),0)</f>
        <v>0</v>
      </c>
      <c r="QV108" s="248">
        <f>IF(QV$19-'様式３（療養者名簿）（⑤の場合）'!$BJ113+1&lt;=15,IF(QV$19&gt;='様式３（療養者名簿）（⑤の場合）'!$BJ113,IF(QV$19&lt;='様式３（療養者名簿）（⑤の場合）'!$BK113,1,0),0),0)</f>
        <v>0</v>
      </c>
      <c r="QW108" s="248">
        <f>IF(QW$19-'様式３（療養者名簿）（⑤の場合）'!$BJ113+1&lt;=15,IF(QW$19&gt;='様式３（療養者名簿）（⑤の場合）'!$BJ113,IF(QW$19&lt;='様式３（療養者名簿）（⑤の場合）'!$BK113,1,0),0),0)</f>
        <v>0</v>
      </c>
      <c r="QX108" s="248">
        <f>IF(QX$19-'様式３（療養者名簿）（⑤の場合）'!$BJ113+1&lt;=15,IF(QX$19&gt;='様式３（療養者名簿）（⑤の場合）'!$BJ113,IF(QX$19&lt;='様式３（療養者名簿）（⑤の場合）'!$BK113,1,0),0),0)</f>
        <v>0</v>
      </c>
      <c r="QY108" s="248">
        <f>IF(QY$19-'様式３（療養者名簿）（⑤の場合）'!$BJ113+1&lt;=15,IF(QY$19&gt;='様式３（療養者名簿）（⑤の場合）'!$BJ113,IF(QY$19&lt;='様式３（療養者名簿）（⑤の場合）'!$BK113,1,0),0),0)</f>
        <v>0</v>
      </c>
      <c r="QZ108" s="248">
        <f>IF(QZ$19-'様式３（療養者名簿）（⑤の場合）'!$BJ113+1&lt;=15,IF(QZ$19&gt;='様式３（療養者名簿）（⑤の場合）'!$BJ113,IF(QZ$19&lt;='様式３（療養者名簿）（⑤の場合）'!$BK113,1,0),0),0)</f>
        <v>0</v>
      </c>
      <c r="RA108" s="248">
        <f>IF(RA$19-'様式３（療養者名簿）（⑤の場合）'!$BJ113+1&lt;=15,IF(RA$19&gt;='様式３（療養者名簿）（⑤の場合）'!$BJ113,IF(RA$19&lt;='様式３（療養者名簿）（⑤の場合）'!$BK113,1,0),0),0)</f>
        <v>0</v>
      </c>
      <c r="RB108" s="248">
        <f>IF(RB$19-'様式３（療養者名簿）（⑤の場合）'!$BJ113+1&lt;=15,IF(RB$19&gt;='様式３（療養者名簿）（⑤の場合）'!$BJ113,IF(RB$19&lt;='様式３（療養者名簿）（⑤の場合）'!$BK113,1,0),0),0)</f>
        <v>0</v>
      </c>
      <c r="RC108" s="248">
        <f>IF(RC$19-'様式３（療養者名簿）（⑤の場合）'!$BJ113+1&lt;=15,IF(RC$19&gt;='様式３（療養者名簿）（⑤の場合）'!$BJ113,IF(RC$19&lt;='様式３（療養者名簿）（⑤の場合）'!$BK113,1,0),0),0)</f>
        <v>0</v>
      </c>
      <c r="RD108" s="248">
        <f>IF(RD$19-'様式３（療養者名簿）（⑤の場合）'!$BJ113+1&lt;=15,IF(RD$19&gt;='様式３（療養者名簿）（⑤の場合）'!$BJ113,IF(RD$19&lt;='様式３（療養者名簿）（⑤の場合）'!$BK113,1,0),0),0)</f>
        <v>0</v>
      </c>
      <c r="RE108" s="248">
        <f>IF(RE$19-'様式３（療養者名簿）（⑤の場合）'!$BJ113+1&lt;=15,IF(RE$19&gt;='様式３（療養者名簿）（⑤の場合）'!$BJ113,IF(RE$19&lt;='様式３（療養者名簿）（⑤の場合）'!$BK113,1,0),0),0)</f>
        <v>0</v>
      </c>
      <c r="RF108" s="248">
        <f>IF(RF$19-'様式３（療養者名簿）（⑤の場合）'!$BJ113+1&lt;=15,IF(RF$19&gt;='様式３（療養者名簿）（⑤の場合）'!$BJ113,IF(RF$19&lt;='様式３（療養者名簿）（⑤の場合）'!$BK113,1,0),0),0)</f>
        <v>0</v>
      </c>
      <c r="RG108" s="248">
        <f>IF(RG$19-'様式３（療養者名簿）（⑤の場合）'!$BJ113+1&lt;=15,IF(RG$19&gt;='様式３（療養者名簿）（⑤の場合）'!$BJ113,IF(RG$19&lt;='様式３（療養者名簿）（⑤の場合）'!$BK113,1,0),0),0)</f>
        <v>0</v>
      </c>
      <c r="RH108" s="248">
        <f>IF(RH$19-'様式３（療養者名簿）（⑤の場合）'!$BJ113+1&lt;=15,IF(RH$19&gt;='様式３（療養者名簿）（⑤の場合）'!$BJ113,IF(RH$19&lt;='様式３（療養者名簿）（⑤の場合）'!$BK113,1,0),0),0)</f>
        <v>0</v>
      </c>
      <c r="RI108" s="248">
        <f>IF(RI$19-'様式３（療養者名簿）（⑤の場合）'!$BJ113+1&lt;=15,IF(RI$19&gt;='様式３（療養者名簿）（⑤の場合）'!$BJ113,IF(RI$19&lt;='様式３（療養者名簿）（⑤の場合）'!$BK113,1,0),0),0)</f>
        <v>0</v>
      </c>
      <c r="RJ108" s="248">
        <f>IF(RJ$19-'様式３（療養者名簿）（⑤の場合）'!$BJ113+1&lt;=15,IF(RJ$19&gt;='様式３（療養者名簿）（⑤の場合）'!$BJ113,IF(RJ$19&lt;='様式３（療養者名簿）（⑤の場合）'!$BK113,1,0),0),0)</f>
        <v>0</v>
      </c>
      <c r="RK108" s="248">
        <f>IF(RK$19-'様式３（療養者名簿）（⑤の場合）'!$BJ113+1&lt;=15,IF(RK$19&gt;='様式３（療養者名簿）（⑤の場合）'!$BJ113,IF(RK$19&lt;='様式３（療養者名簿）（⑤の場合）'!$BK113,1,0),0),0)</f>
        <v>0</v>
      </c>
      <c r="RL108" s="248">
        <f>IF(RL$19-'様式３（療養者名簿）（⑤の場合）'!$BJ113+1&lt;=15,IF(RL$19&gt;='様式３（療養者名簿）（⑤の場合）'!$BJ113,IF(RL$19&lt;='様式３（療養者名簿）（⑤の場合）'!$BK113,1,0),0),0)</f>
        <v>0</v>
      </c>
      <c r="RM108" s="248">
        <f>IF(RM$19-'様式３（療養者名簿）（⑤の場合）'!$BJ113+1&lt;=15,IF(RM$19&gt;='様式３（療養者名簿）（⑤の場合）'!$BJ113,IF(RM$19&lt;='様式３（療養者名簿）（⑤の場合）'!$BK113,1,0),0),0)</f>
        <v>0</v>
      </c>
      <c r="RN108" s="248">
        <f>IF(RN$19-'様式３（療養者名簿）（⑤の場合）'!$BJ113+1&lt;=15,IF(RN$19&gt;='様式３（療養者名簿）（⑤の場合）'!$BJ113,IF(RN$19&lt;='様式３（療養者名簿）（⑤の場合）'!$BK113,1,0),0),0)</f>
        <v>0</v>
      </c>
      <c r="RO108" s="248">
        <f>IF(RO$19-'様式３（療養者名簿）（⑤の場合）'!$BJ113+1&lt;=15,IF(RO$19&gt;='様式３（療養者名簿）（⑤の場合）'!$BJ113,IF(RO$19&lt;='様式３（療養者名簿）（⑤の場合）'!$BK113,1,0),0),0)</f>
        <v>0</v>
      </c>
      <c r="RP108" s="248">
        <f>IF(RP$19-'様式３（療養者名簿）（⑤の場合）'!$BJ113+1&lt;=15,IF(RP$19&gt;='様式３（療養者名簿）（⑤の場合）'!$BJ113,IF(RP$19&lt;='様式３（療養者名簿）（⑤の場合）'!$BK113,1,0),0),0)</f>
        <v>0</v>
      </c>
      <c r="RQ108" s="248">
        <f>IF(RQ$19-'様式３（療養者名簿）（⑤の場合）'!$BJ113+1&lt;=15,IF(RQ$19&gt;='様式３（療養者名簿）（⑤の場合）'!$BJ113,IF(RQ$19&lt;='様式３（療養者名簿）（⑤の場合）'!$BK113,1,0),0),0)</f>
        <v>0</v>
      </c>
      <c r="RR108" s="248">
        <f>IF(RR$19-'様式３（療養者名簿）（⑤の場合）'!$BJ113+1&lt;=15,IF(RR$19&gt;='様式３（療養者名簿）（⑤の場合）'!$BJ113,IF(RR$19&lt;='様式３（療養者名簿）（⑤の場合）'!$BK113,1,0),0),0)</f>
        <v>0</v>
      </c>
      <c r="RS108" s="248">
        <f>IF(RS$19-'様式３（療養者名簿）（⑤の場合）'!$BJ113+1&lt;=15,IF(RS$19&gt;='様式３（療養者名簿）（⑤の場合）'!$BJ113,IF(RS$19&lt;='様式３（療養者名簿）（⑤の場合）'!$BK113,1,0),0),0)</f>
        <v>0</v>
      </c>
      <c r="RT108" s="248">
        <f>IF(RT$19-'様式３（療養者名簿）（⑤の場合）'!$BJ113+1&lt;=15,IF(RT$19&gt;='様式３（療養者名簿）（⑤の場合）'!$BJ113,IF(RT$19&lt;='様式３（療養者名簿）（⑤の場合）'!$BK113,1,0),0),0)</f>
        <v>0</v>
      </c>
      <c r="RU108" s="248">
        <f>IF(RU$19-'様式３（療養者名簿）（⑤の場合）'!$BJ113+1&lt;=15,IF(RU$19&gt;='様式３（療養者名簿）（⑤の場合）'!$BJ113,IF(RU$19&lt;='様式３（療養者名簿）（⑤の場合）'!$BK113,1,0),0),0)</f>
        <v>0</v>
      </c>
      <c r="RV108" s="248">
        <f>IF(RV$19-'様式３（療養者名簿）（⑤の場合）'!$BJ113+1&lt;=15,IF(RV$19&gt;='様式３（療養者名簿）（⑤の場合）'!$BJ113,IF(RV$19&lt;='様式３（療養者名簿）（⑤の場合）'!$BK113,1,0),0),0)</f>
        <v>0</v>
      </c>
      <c r="RW108" s="248">
        <f>IF(RW$19-'様式３（療養者名簿）（⑤の場合）'!$BJ113+1&lt;=15,IF(RW$19&gt;='様式３（療養者名簿）（⑤の場合）'!$BJ113,IF(RW$19&lt;='様式３（療養者名簿）（⑤の場合）'!$BK113,1,0),0),0)</f>
        <v>0</v>
      </c>
      <c r="RX108" s="248">
        <f>IF(RX$19-'様式３（療養者名簿）（⑤の場合）'!$BJ113+1&lt;=15,IF(RX$19&gt;='様式３（療養者名簿）（⑤の場合）'!$BJ113,IF(RX$19&lt;='様式３（療養者名簿）（⑤の場合）'!$BK113,1,0),0),0)</f>
        <v>0</v>
      </c>
      <c r="RY108" s="248">
        <f>IF(RY$19-'様式３（療養者名簿）（⑤の場合）'!$BJ113+1&lt;=15,IF(RY$19&gt;='様式３（療養者名簿）（⑤の場合）'!$BJ113,IF(RY$19&lt;='様式３（療養者名簿）（⑤の場合）'!$BK113,1,0),0),0)</f>
        <v>0</v>
      </c>
      <c r="RZ108" s="248">
        <f>IF(RZ$19-'様式３（療養者名簿）（⑤の場合）'!$BJ113+1&lt;=15,IF(RZ$19&gt;='様式３（療養者名簿）（⑤の場合）'!$BJ113,IF(RZ$19&lt;='様式３（療養者名簿）（⑤の場合）'!$BK113,1,0),0),0)</f>
        <v>0</v>
      </c>
      <c r="SA108" s="248">
        <f>IF(SA$19-'様式３（療養者名簿）（⑤の場合）'!$BJ113+1&lt;=15,IF(SA$19&gt;='様式３（療養者名簿）（⑤の場合）'!$BJ113,IF(SA$19&lt;='様式３（療養者名簿）（⑤の場合）'!$BK113,1,0),0),0)</f>
        <v>0</v>
      </c>
      <c r="SB108" s="248">
        <f>IF(SB$19-'様式３（療養者名簿）（⑤の場合）'!$BJ113+1&lt;=15,IF(SB$19&gt;='様式３（療養者名簿）（⑤の場合）'!$BJ113,IF(SB$19&lt;='様式３（療養者名簿）（⑤の場合）'!$BK113,1,0),0),0)</f>
        <v>0</v>
      </c>
      <c r="SC108" s="248">
        <f>IF(SC$19-'様式３（療養者名簿）（⑤の場合）'!$BJ113+1&lt;=15,IF(SC$19&gt;='様式３（療養者名簿）（⑤の場合）'!$BJ113,IF(SC$19&lt;='様式３（療養者名簿）（⑤の場合）'!$BK113,1,0),0),0)</f>
        <v>0</v>
      </c>
      <c r="SD108" s="248">
        <f>IF(SD$19-'様式３（療養者名簿）（⑤の場合）'!$BJ113+1&lt;=15,IF(SD$19&gt;='様式３（療養者名簿）（⑤の場合）'!$BJ113,IF(SD$19&lt;='様式３（療養者名簿）（⑤の場合）'!$BK113,1,0),0),0)</f>
        <v>0</v>
      </c>
      <c r="SE108" s="248">
        <f>IF(SE$19-'様式３（療養者名簿）（⑤の場合）'!$BJ113+1&lt;=15,IF(SE$19&gt;='様式３（療養者名簿）（⑤の場合）'!$BJ113,IF(SE$19&lt;='様式３（療養者名簿）（⑤の場合）'!$BK113,1,0),0),0)</f>
        <v>0</v>
      </c>
      <c r="SF108" s="248">
        <f>IF(SF$19-'様式３（療養者名簿）（⑤の場合）'!$BJ113+1&lt;=15,IF(SF$19&gt;='様式３（療養者名簿）（⑤の場合）'!$BJ113,IF(SF$19&lt;='様式３（療養者名簿）（⑤の場合）'!$BK113,1,0),0),0)</f>
        <v>0</v>
      </c>
      <c r="SG108" s="248">
        <f>IF(SG$19-'様式３（療養者名簿）（⑤の場合）'!$BJ113+1&lt;=15,IF(SG$19&gt;='様式３（療養者名簿）（⑤の場合）'!$BJ113,IF(SG$19&lt;='様式３（療養者名簿）（⑤の場合）'!$BK113,1,0),0),0)</f>
        <v>0</v>
      </c>
      <c r="SH108" s="248">
        <f>IF(SH$19-'様式３（療養者名簿）（⑤の場合）'!$BJ113+1&lt;=15,IF(SH$19&gt;='様式３（療養者名簿）（⑤の場合）'!$BJ113,IF(SH$19&lt;='様式３（療養者名簿）（⑤の場合）'!$BK113,1,0),0),0)</f>
        <v>0</v>
      </c>
      <c r="SI108" s="248">
        <f>IF(SI$19-'様式３（療養者名簿）（⑤の場合）'!$BJ113+1&lt;=15,IF(SI$19&gt;='様式３（療養者名簿）（⑤の場合）'!$BJ113,IF(SI$19&lt;='様式３（療養者名簿）（⑤の場合）'!$BK113,1,0),0),0)</f>
        <v>0</v>
      </c>
      <c r="SJ108" s="248">
        <f>IF(SJ$19-'様式３（療養者名簿）（⑤の場合）'!$BJ113+1&lt;=15,IF(SJ$19&gt;='様式３（療養者名簿）（⑤の場合）'!$BJ113,IF(SJ$19&lt;='様式３（療養者名簿）（⑤の場合）'!$BK113,1,0),0),0)</f>
        <v>0</v>
      </c>
      <c r="SK108" s="248">
        <f>IF(SK$19-'様式３（療養者名簿）（⑤の場合）'!$BJ113+1&lt;=15,IF(SK$19&gt;='様式３（療養者名簿）（⑤の場合）'!$BJ113,IF(SK$19&lt;='様式３（療養者名簿）（⑤の場合）'!$BK113,1,0),0),0)</f>
        <v>0</v>
      </c>
      <c r="SL108" s="248">
        <f>IF(SL$19-'様式３（療養者名簿）（⑤の場合）'!$BJ113+1&lt;=15,IF(SL$19&gt;='様式３（療養者名簿）（⑤の場合）'!$BJ113,IF(SL$19&lt;='様式３（療養者名簿）（⑤の場合）'!$BK113,1,0),0),0)</f>
        <v>0</v>
      </c>
      <c r="SM108" s="248">
        <f>IF(SM$19-'様式３（療養者名簿）（⑤の場合）'!$BJ113+1&lt;=15,IF(SM$19&gt;='様式３（療養者名簿）（⑤の場合）'!$BJ113,IF(SM$19&lt;='様式３（療養者名簿）（⑤の場合）'!$BK113,1,0),0),0)</f>
        <v>0</v>
      </c>
      <c r="SN108" s="248">
        <f>IF(SN$19-'様式３（療養者名簿）（⑤の場合）'!$BJ113+1&lt;=15,IF(SN$19&gt;='様式３（療養者名簿）（⑤の場合）'!$BJ113,IF(SN$19&lt;='様式３（療養者名簿）（⑤の場合）'!$BK113,1,0),0),0)</f>
        <v>0</v>
      </c>
      <c r="SO108" s="248">
        <f>IF(SO$19-'様式３（療養者名簿）（⑤の場合）'!$BJ113+1&lt;=15,IF(SO$19&gt;='様式３（療養者名簿）（⑤の場合）'!$BJ113,IF(SO$19&lt;='様式３（療養者名簿）（⑤の場合）'!$BK113,1,0),0),0)</f>
        <v>0</v>
      </c>
      <c r="SP108" s="248">
        <f>IF(SP$19-'様式３（療養者名簿）（⑤の場合）'!$BJ113+1&lt;=15,IF(SP$19&gt;='様式３（療養者名簿）（⑤の場合）'!$BJ113,IF(SP$19&lt;='様式３（療養者名簿）（⑤の場合）'!$BK113,1,0),0),0)</f>
        <v>0</v>
      </c>
      <c r="SQ108" s="248">
        <f>IF(SQ$19-'様式３（療養者名簿）（⑤の場合）'!$BJ113+1&lt;=15,IF(SQ$19&gt;='様式３（療養者名簿）（⑤の場合）'!$BJ113,IF(SQ$19&lt;='様式３（療養者名簿）（⑤の場合）'!$BK113,1,0),0),0)</f>
        <v>0</v>
      </c>
      <c r="SR108" s="248">
        <f>IF(SR$19-'様式３（療養者名簿）（⑤の場合）'!$BJ113+1&lt;=15,IF(SR$19&gt;='様式３（療養者名簿）（⑤の場合）'!$BJ113,IF(SR$19&lt;='様式３（療養者名簿）（⑤の場合）'!$BK113,1,0),0),0)</f>
        <v>0</v>
      </c>
      <c r="SS108" s="248">
        <f>IF(SS$19-'様式３（療養者名簿）（⑤の場合）'!$BJ113+1&lt;=15,IF(SS$19&gt;='様式３（療養者名簿）（⑤の場合）'!$BJ113,IF(SS$19&lt;='様式３（療養者名簿）（⑤の場合）'!$BK113,1,0),0),0)</f>
        <v>0</v>
      </c>
      <c r="ST108" s="248">
        <f>IF(ST$19-'様式３（療養者名簿）（⑤の場合）'!$BJ113+1&lt;=15,IF(ST$19&gt;='様式３（療養者名簿）（⑤の場合）'!$BJ113,IF(ST$19&lt;='様式３（療養者名簿）（⑤の場合）'!$BK113,1,0),0),0)</f>
        <v>0</v>
      </c>
      <c r="SU108" s="248">
        <f>IF(SU$19-'様式３（療養者名簿）（⑤の場合）'!$BJ113+1&lt;=15,IF(SU$19&gt;='様式３（療養者名簿）（⑤の場合）'!$BJ113,IF(SU$19&lt;='様式３（療養者名簿）（⑤の場合）'!$BK113,1,0),0),0)</f>
        <v>0</v>
      </c>
      <c r="SV108" s="248">
        <f>IF(SV$19-'様式３（療養者名簿）（⑤の場合）'!$BJ113+1&lt;=15,IF(SV$19&gt;='様式３（療養者名簿）（⑤の場合）'!$BJ113,IF(SV$19&lt;='様式３（療養者名簿）（⑤の場合）'!$BK113,1,0),0),0)</f>
        <v>0</v>
      </c>
      <c r="SW108" s="248">
        <f>IF(SW$19-'様式３（療養者名簿）（⑤の場合）'!$BJ113+1&lt;=15,IF(SW$19&gt;='様式３（療養者名簿）（⑤の場合）'!$BJ113,IF(SW$19&lt;='様式３（療養者名簿）（⑤の場合）'!$BK113,1,0),0),0)</f>
        <v>0</v>
      </c>
      <c r="SX108" s="248">
        <f>IF(SX$19-'様式３（療養者名簿）（⑤の場合）'!$BJ113+1&lt;=15,IF(SX$19&gt;='様式３（療養者名簿）（⑤の場合）'!$BJ113,IF(SX$19&lt;='様式３（療養者名簿）（⑤の場合）'!$BK113,1,0),0),0)</f>
        <v>0</v>
      </c>
      <c r="SY108" s="248">
        <f>IF(SY$19-'様式３（療養者名簿）（⑤の場合）'!$BJ113+1&lt;=15,IF(SY$19&gt;='様式３（療養者名簿）（⑤の場合）'!$BJ113,IF(SY$19&lt;='様式３（療養者名簿）（⑤の場合）'!$BK113,1,0),0),0)</f>
        <v>0</v>
      </c>
      <c r="SZ108" s="248">
        <f>IF(SZ$19-'様式３（療養者名簿）（⑤の場合）'!$BJ113+1&lt;=15,IF(SZ$19&gt;='様式３（療養者名簿）（⑤の場合）'!$BJ113,IF(SZ$19&lt;='様式３（療養者名簿）（⑤の場合）'!$BK113,1,0),0),0)</f>
        <v>0</v>
      </c>
      <c r="TA108" s="248">
        <f>IF(TA$19-'様式３（療養者名簿）（⑤の場合）'!$BJ113+1&lt;=15,IF(TA$19&gt;='様式３（療養者名簿）（⑤の場合）'!$BJ113,IF(TA$19&lt;='様式３（療養者名簿）（⑤の場合）'!$BK113,1,0),0),0)</f>
        <v>0</v>
      </c>
      <c r="TB108" s="248">
        <f>IF(TB$19-'様式３（療養者名簿）（⑤の場合）'!$BJ113+1&lt;=15,IF(TB$19&gt;='様式３（療養者名簿）（⑤の場合）'!$BJ113,IF(TB$19&lt;='様式３（療養者名簿）（⑤の場合）'!$BK113,1,0),0),0)</f>
        <v>0</v>
      </c>
      <c r="TC108" s="248">
        <f>IF(TC$19-'様式３（療養者名簿）（⑤の場合）'!$BJ113+1&lt;=15,IF(TC$19&gt;='様式３（療養者名簿）（⑤の場合）'!$BJ113,IF(TC$19&lt;='様式３（療養者名簿）（⑤の場合）'!$BK113,1,0),0),0)</f>
        <v>0</v>
      </c>
      <c r="TD108" s="248">
        <f>IF(TD$19-'様式３（療養者名簿）（⑤の場合）'!$BJ113+1&lt;=15,IF(TD$19&gt;='様式３（療養者名簿）（⑤の場合）'!$BJ113,IF(TD$19&lt;='様式３（療養者名簿）（⑤の場合）'!$BK113,1,0),0),0)</f>
        <v>0</v>
      </c>
      <c r="TE108" s="248">
        <f>IF(TE$19-'様式３（療養者名簿）（⑤の場合）'!$BJ113+1&lt;=15,IF(TE$19&gt;='様式３（療養者名簿）（⑤の場合）'!$BJ113,IF(TE$19&lt;='様式３（療養者名簿）（⑤の場合）'!$BK113,1,0),0),0)</f>
        <v>0</v>
      </c>
      <c r="TF108" s="248">
        <f>IF(TF$19-'様式３（療養者名簿）（⑤の場合）'!$BJ113+1&lt;=15,IF(TF$19&gt;='様式３（療養者名簿）（⑤の場合）'!$BJ113,IF(TF$19&lt;='様式３（療養者名簿）（⑤の場合）'!$BK113,1,0),0),0)</f>
        <v>0</v>
      </c>
      <c r="TG108" s="248">
        <f>IF(TG$19-'様式３（療養者名簿）（⑤の場合）'!$BJ113+1&lt;=15,IF(TG$19&gt;='様式３（療養者名簿）（⑤の場合）'!$BJ113,IF(TG$19&lt;='様式３（療養者名簿）（⑤の場合）'!$BK113,1,0),0),0)</f>
        <v>0</v>
      </c>
      <c r="TH108" s="248">
        <f>IF(TH$19-'様式３（療養者名簿）（⑤の場合）'!$BJ113+1&lt;=15,IF(TH$19&gt;='様式３（療養者名簿）（⑤の場合）'!$BJ113,IF(TH$19&lt;='様式３（療養者名簿）（⑤の場合）'!$BK113,1,0),0),0)</f>
        <v>0</v>
      </c>
      <c r="TI108" s="248">
        <f>IF(TI$19-'様式３（療養者名簿）（⑤の場合）'!$BJ113+1&lt;=15,IF(TI$19&gt;='様式３（療養者名簿）（⑤の場合）'!$BJ113,IF(TI$19&lt;='様式３（療養者名簿）（⑤の場合）'!$BK113,1,0),0),0)</f>
        <v>0</v>
      </c>
      <c r="TJ108" s="248">
        <f>IF(TJ$19-'様式３（療養者名簿）（⑤の場合）'!$BJ113+1&lt;=15,IF(TJ$19&gt;='様式３（療養者名簿）（⑤の場合）'!$BJ113,IF(TJ$19&lt;='様式３（療養者名簿）（⑤の場合）'!$BK113,1,0),0),0)</f>
        <v>0</v>
      </c>
      <c r="TK108" s="248">
        <f>IF(TK$19-'様式３（療養者名簿）（⑤の場合）'!$BJ113+1&lt;=15,IF(TK$19&gt;='様式３（療養者名簿）（⑤の場合）'!$BJ113,IF(TK$19&lt;='様式３（療養者名簿）（⑤の場合）'!$BK113,1,0),0),0)</f>
        <v>0</v>
      </c>
      <c r="TL108" s="248">
        <f>IF(TL$19-'様式３（療養者名簿）（⑤の場合）'!$BJ113+1&lt;=15,IF(TL$19&gt;='様式３（療養者名簿）（⑤の場合）'!$BJ113,IF(TL$19&lt;='様式３（療養者名簿）（⑤の場合）'!$BK113,1,0),0),0)</f>
        <v>0</v>
      </c>
      <c r="TM108" s="248">
        <f>IF(TM$19-'様式３（療養者名簿）（⑤の場合）'!$BJ113+1&lt;=15,IF(TM$19&gt;='様式３（療養者名簿）（⑤の場合）'!$BJ113,IF(TM$19&lt;='様式３（療養者名簿）（⑤の場合）'!$BK113,1,0),0),0)</f>
        <v>0</v>
      </c>
      <c r="TN108" s="248">
        <f>IF(TN$19-'様式３（療養者名簿）（⑤の場合）'!$BJ113+1&lt;=15,IF(TN$19&gt;='様式３（療養者名簿）（⑤の場合）'!$BJ113,IF(TN$19&lt;='様式３（療養者名簿）（⑤の場合）'!$BK113,1,0),0),0)</f>
        <v>0</v>
      </c>
      <c r="TO108" s="248">
        <f>IF(TO$19-'様式３（療養者名簿）（⑤の場合）'!$BJ113+1&lt;=15,IF(TO$19&gt;='様式３（療養者名簿）（⑤の場合）'!$BJ113,IF(TO$19&lt;='様式３（療養者名簿）（⑤の場合）'!$BK113,1,0),0),0)</f>
        <v>0</v>
      </c>
      <c r="TP108" s="248">
        <f>IF(TP$19-'様式３（療養者名簿）（⑤の場合）'!$BJ113+1&lt;=15,IF(TP$19&gt;='様式３（療養者名簿）（⑤の場合）'!$BJ113,IF(TP$19&lt;='様式３（療養者名簿）（⑤の場合）'!$BK113,1,0),0),0)</f>
        <v>0</v>
      </c>
      <c r="TQ108" s="248">
        <f>IF(TQ$19-'様式３（療養者名簿）（⑤の場合）'!$BJ113+1&lt;=15,IF(TQ$19&gt;='様式３（療養者名簿）（⑤の場合）'!$BJ113,IF(TQ$19&lt;='様式３（療養者名簿）（⑤の場合）'!$BK113,1,0),0),0)</f>
        <v>0</v>
      </c>
      <c r="TR108" s="248">
        <f>IF(TR$19-'様式３（療養者名簿）（⑤の場合）'!$BJ113+1&lt;=15,IF(TR$19&gt;='様式３（療養者名簿）（⑤の場合）'!$BJ113,IF(TR$19&lt;='様式３（療養者名簿）（⑤の場合）'!$BK113,1,0),0),0)</f>
        <v>0</v>
      </c>
      <c r="TS108" s="248">
        <f>IF(TS$19-'様式３（療養者名簿）（⑤の場合）'!$BJ113+1&lt;=15,IF(TS$19&gt;='様式３（療養者名簿）（⑤の場合）'!$BJ113,IF(TS$19&lt;='様式３（療養者名簿）（⑤の場合）'!$BK113,1,0),0),0)</f>
        <v>0</v>
      </c>
      <c r="TT108" s="248">
        <f>IF(TT$19-'様式３（療養者名簿）（⑤の場合）'!$BJ113+1&lt;=15,IF(TT$19&gt;='様式３（療養者名簿）（⑤の場合）'!$BJ113,IF(TT$19&lt;='様式３（療養者名簿）（⑤の場合）'!$BK113,1,0),0),0)</f>
        <v>0</v>
      </c>
      <c r="TU108" s="248">
        <f>IF(TU$19-'様式３（療養者名簿）（⑤の場合）'!$BJ113+1&lt;=15,IF(TU$19&gt;='様式３（療養者名簿）（⑤の場合）'!$BJ113,IF(TU$19&lt;='様式３（療養者名簿）（⑤の場合）'!$BK113,1,0),0),0)</f>
        <v>0</v>
      </c>
      <c r="TV108" s="248">
        <f>IF(TV$19-'様式３（療養者名簿）（⑤の場合）'!$BJ113+1&lt;=15,IF(TV$19&gt;='様式３（療養者名簿）（⑤の場合）'!$BJ113,IF(TV$19&lt;='様式３（療養者名簿）（⑤の場合）'!$BK113,1,0),0),0)</f>
        <v>0</v>
      </c>
      <c r="TW108" s="248">
        <f>IF(TW$19-'様式３（療養者名簿）（⑤の場合）'!$BJ113+1&lt;=15,IF(TW$19&gt;='様式３（療養者名簿）（⑤の場合）'!$BJ113,IF(TW$19&lt;='様式３（療養者名簿）（⑤の場合）'!$BK113,1,0),0),0)</f>
        <v>0</v>
      </c>
      <c r="TX108" s="248">
        <f>IF(TX$19-'様式３（療養者名簿）（⑤の場合）'!$BJ113+1&lt;=15,IF(TX$19&gt;='様式３（療養者名簿）（⑤の場合）'!$BJ113,IF(TX$19&lt;='様式３（療養者名簿）（⑤の場合）'!$BK113,1,0),0),0)</f>
        <v>0</v>
      </c>
      <c r="TY108" s="248">
        <f>IF(TY$19-'様式３（療養者名簿）（⑤の場合）'!$BJ113+1&lt;=15,IF(TY$19&gt;='様式３（療養者名簿）（⑤の場合）'!$BJ113,IF(TY$19&lt;='様式３（療養者名簿）（⑤の場合）'!$BK113,1,0),0),0)</f>
        <v>0</v>
      </c>
      <c r="TZ108" s="248">
        <f>IF(TZ$19-'様式３（療養者名簿）（⑤の場合）'!$BJ113+1&lt;=15,IF(TZ$19&gt;='様式３（療養者名簿）（⑤の場合）'!$BJ113,IF(TZ$19&lt;='様式３（療養者名簿）（⑤の場合）'!$BK113,1,0),0),0)</f>
        <v>0</v>
      </c>
      <c r="UA108" s="248">
        <f>IF(UA$19-'様式３（療養者名簿）（⑤の場合）'!$BJ113+1&lt;=15,IF(UA$19&gt;='様式３（療養者名簿）（⑤の場合）'!$BJ113,IF(UA$19&lt;='様式３（療養者名簿）（⑤の場合）'!$BK113,1,0),0),0)</f>
        <v>0</v>
      </c>
      <c r="UB108" s="248">
        <f>IF(UB$19-'様式３（療養者名簿）（⑤の場合）'!$BJ113+1&lt;=15,IF(UB$19&gt;='様式３（療養者名簿）（⑤の場合）'!$BJ113,IF(UB$19&lt;='様式３（療養者名簿）（⑤の場合）'!$BK113,1,0),0),0)</f>
        <v>0</v>
      </c>
      <c r="UC108" s="248">
        <f>IF(UC$19-'様式３（療養者名簿）（⑤の場合）'!$BJ113+1&lt;=15,IF(UC$19&gt;='様式３（療養者名簿）（⑤の場合）'!$BJ113,IF(UC$19&lt;='様式３（療養者名簿）（⑤の場合）'!$BK113,1,0),0),0)</f>
        <v>0</v>
      </c>
      <c r="UD108" s="372">
        <f>IF(UD$19-'様式３（療養者名簿）（⑤の場合）'!$BJ113+1&lt;=15,IF(UD$19&gt;='様式３（療養者名簿）（⑤の場合）'!$BJ113,IF(UD$19&lt;='様式３（療養者名簿）（⑤の場合）'!$BK113,1,0),0),0)</f>
        <v>0</v>
      </c>
      <c r="UE108" s="372">
        <f>IF(UE$19-'様式３（療養者名簿）（⑤の場合）'!$BJ113+1&lt;=15,IF(UE$19&gt;='様式３（療養者名簿）（⑤の場合）'!$BJ113,IF(UE$19&lt;='様式３（療養者名簿）（⑤の場合）'!$BK113,1,0),0),0)</f>
        <v>0</v>
      </c>
      <c r="UF108" s="372">
        <f>IF(UF$19-'様式３（療養者名簿）（⑤の場合）'!$BJ113+1&lt;=15,IF(UF$19&gt;='様式３（療養者名簿）（⑤の場合）'!$BJ113,IF(UF$19&lt;='様式３（療養者名簿）（⑤の場合）'!$BK113,1,0),0),0)</f>
        <v>0</v>
      </c>
      <c r="UG108" s="372">
        <f>IF(UG$19-'様式３（療養者名簿）（⑤の場合）'!$BJ113+1&lt;=15,IF(UG$19&gt;='様式３（療養者名簿）（⑤の場合）'!$BJ113,IF(UG$19&lt;='様式３（療養者名簿）（⑤の場合）'!$BK113,1,0),0),0)</f>
        <v>0</v>
      </c>
      <c r="UH108" s="372">
        <f>IF(UH$19-'様式３（療養者名簿）（⑤の場合）'!$BJ113+1&lt;=15,IF(UH$19&gt;='様式３（療養者名簿）（⑤の場合）'!$BJ113,IF(UH$19&lt;='様式３（療養者名簿）（⑤の場合）'!$BK113,1,0),0),0)</f>
        <v>0</v>
      </c>
      <c r="UI108" s="372">
        <f>IF(UI$19-'様式３（療養者名簿）（⑤の場合）'!$BJ113+1&lt;=15,IF(UI$19&gt;='様式３（療養者名簿）（⑤の場合）'!$BJ113,IF(UI$19&lt;='様式３（療養者名簿）（⑤の場合）'!$BK113,1,0),0),0)</f>
        <v>0</v>
      </c>
      <c r="UJ108" s="372">
        <f>IF(UJ$19-'様式３（療養者名簿）（⑤の場合）'!$BJ113+1&lt;=15,IF(UJ$19&gt;='様式３（療養者名簿）（⑤の場合）'!$BJ113,IF(UJ$19&lt;='様式３（療養者名簿）（⑤の場合）'!$BK113,1,0),0),0)</f>
        <v>0</v>
      </c>
      <c r="UK108" s="372">
        <f>IF(UK$19-'様式３（療養者名簿）（⑤の場合）'!$BJ113+1&lt;=15,IF(UK$19&gt;='様式３（療養者名簿）（⑤の場合）'!$BJ113,IF(UK$19&lt;='様式３（療養者名簿）（⑤の場合）'!$BK113,1,0),0),0)</f>
        <v>0</v>
      </c>
      <c r="UL108" s="372">
        <f>IF(UL$19-'様式３（療養者名簿）（⑤の場合）'!$BJ113+1&lt;=15,IF(UL$19&gt;='様式３（療養者名簿）（⑤の場合）'!$BJ113,IF(UL$19&lt;='様式３（療養者名簿）（⑤の場合）'!$BK113,1,0),0),0)</f>
        <v>0</v>
      </c>
      <c r="UM108" s="372">
        <f>IF(UM$19-'様式３（療養者名簿）（⑤の場合）'!$BJ113+1&lt;=15,IF(UM$19&gt;='様式３（療養者名簿）（⑤の場合）'!$BJ113,IF(UM$19&lt;='様式３（療養者名簿）（⑤の場合）'!$BK113,1,0),0),0)</f>
        <v>0</v>
      </c>
      <c r="UN108" s="372">
        <f>IF(UN$19-'様式３（療養者名簿）（⑤の場合）'!$BJ113+1&lt;=15,IF(UN$19&gt;='様式３（療養者名簿）（⑤の場合）'!$BJ113,IF(UN$19&lt;='様式３（療養者名簿）（⑤の場合）'!$BK113,1,0),0),0)</f>
        <v>0</v>
      </c>
      <c r="UO108" s="372">
        <f>IF(UO$19-'様式３（療養者名簿）（⑤の場合）'!$BJ113+1&lt;=15,IF(UO$19&gt;='様式３（療養者名簿）（⑤の場合）'!$BJ113,IF(UO$19&lt;='様式３（療養者名簿）（⑤の場合）'!$BK113,1,0),0),0)</f>
        <v>0</v>
      </c>
      <c r="UP108" s="372">
        <f>IF(UP$19-'様式３（療養者名簿）（⑤の場合）'!$BJ113+1&lt;=15,IF(UP$19&gt;='様式３（療養者名簿）（⑤の場合）'!$BJ113,IF(UP$19&lt;='様式３（療養者名簿）（⑤の場合）'!$BK113,1,0),0),0)</f>
        <v>0</v>
      </c>
      <c r="UQ108" s="372">
        <f>IF(UQ$19-'様式３（療養者名簿）（⑤の場合）'!$BJ113+1&lt;=15,IF(UQ$19&gt;='様式３（療養者名簿）（⑤の場合）'!$BJ113,IF(UQ$19&lt;='様式３（療養者名簿）（⑤の場合）'!$BK113,1,0),0),0)</f>
        <v>0</v>
      </c>
      <c r="UR108" s="372">
        <f>IF(UR$19-'様式３（療養者名簿）（⑤の場合）'!$BJ113+1&lt;=15,IF(UR$19&gt;='様式３（療養者名簿）（⑤の場合）'!$BJ113,IF(UR$19&lt;='様式３（療養者名簿）（⑤の場合）'!$BK113,1,0),0),0)</f>
        <v>0</v>
      </c>
      <c r="US108" s="372">
        <f>IF(US$19-'様式３（療養者名簿）（⑤の場合）'!$BJ113+1&lt;=15,IF(US$19&gt;='様式３（療養者名簿）（⑤の場合）'!$BJ113,IF(US$19&lt;='様式３（療養者名簿）（⑤の場合）'!$BK113,1,0),0),0)</f>
        <v>0</v>
      </c>
      <c r="UT108" s="372">
        <f>IF(UT$19-'様式３（療養者名簿）（⑤の場合）'!$BJ113+1&lt;=15,IF(UT$19&gt;='様式３（療養者名簿）（⑤の場合）'!$BJ113,IF(UT$19&lt;='様式３（療養者名簿）（⑤の場合）'!$BK113,1,0),0),0)</f>
        <v>0</v>
      </c>
      <c r="UU108" s="372">
        <f>IF(UU$19-'様式３（療養者名簿）（⑤の場合）'!$BJ113+1&lt;=15,IF(UU$19&gt;='様式３（療養者名簿）（⑤の場合）'!$BJ113,IF(UU$19&lt;='様式３（療養者名簿）（⑤の場合）'!$BK113,1,0),0),0)</f>
        <v>0</v>
      </c>
      <c r="UV108" s="372">
        <f>IF(UV$19-'様式３（療養者名簿）（⑤の場合）'!$BJ113+1&lt;=15,IF(UV$19&gt;='様式３（療養者名簿）（⑤の場合）'!$BJ113,IF(UV$19&lt;='様式３（療養者名簿）（⑤の場合）'!$BK113,1,0),0),0)</f>
        <v>0</v>
      </c>
      <c r="UW108" s="372">
        <f>IF(UW$19-'様式３（療養者名簿）（⑤の場合）'!$BJ113+1&lt;=15,IF(UW$19&gt;='様式３（療養者名簿）（⑤の場合）'!$BJ113,IF(UW$19&lt;='様式３（療養者名簿）（⑤の場合）'!$BK113,1,0),0),0)</f>
        <v>0</v>
      </c>
      <c r="UX108" s="372">
        <f>IF(UX$19-'様式３（療養者名簿）（⑤の場合）'!$BJ113+1&lt;=15,IF(UX$19&gt;='様式３（療養者名簿）（⑤の場合）'!$BJ113,IF(UX$19&lt;='様式３（療養者名簿）（⑤の場合）'!$BK113,1,0),0),0)</f>
        <v>0</v>
      </c>
      <c r="UY108" s="372">
        <f>IF(UY$19-'様式３（療養者名簿）（⑤の場合）'!$BJ113+1&lt;=15,IF(UY$19&gt;='様式３（療養者名簿）（⑤の場合）'!$BJ113,IF(UY$19&lt;='様式３（療養者名簿）（⑤の場合）'!$BK113,1,0),0),0)</f>
        <v>0</v>
      </c>
      <c r="UZ108" s="372">
        <f>IF(UZ$19-'様式３（療養者名簿）（⑤の場合）'!$BJ113+1&lt;=15,IF(UZ$19&gt;='様式３（療養者名簿）（⑤の場合）'!$BJ113,IF(UZ$19&lt;='様式３（療養者名簿）（⑤の場合）'!$BK113,1,0),0),0)</f>
        <v>0</v>
      </c>
      <c r="VA108" s="372">
        <f>IF(VA$19-'様式３（療養者名簿）（⑤の場合）'!$BJ113+1&lt;=15,IF(VA$19&gt;='様式３（療養者名簿）（⑤の場合）'!$BJ113,IF(VA$19&lt;='様式３（療養者名簿）（⑤の場合）'!$BK113,1,0),0),0)</f>
        <v>0</v>
      </c>
      <c r="VB108" s="372">
        <f>IF(VB$19-'様式３（療養者名簿）（⑤の場合）'!$BJ113+1&lt;=15,IF(VB$19&gt;='様式３（療養者名簿）（⑤の場合）'!$BJ113,IF(VB$19&lt;='様式３（療養者名簿）（⑤の場合）'!$BK113,1,0),0),0)</f>
        <v>0</v>
      </c>
      <c r="VC108" s="372">
        <f>IF(VC$19-'様式３（療養者名簿）（⑤の場合）'!$BJ113+1&lt;=15,IF(VC$19&gt;='様式３（療養者名簿）（⑤の場合）'!$BJ113,IF(VC$19&lt;='様式３（療養者名簿）（⑤の場合）'!$BK113,1,0),0),0)</f>
        <v>0</v>
      </c>
      <c r="VD108" s="372">
        <f>IF(VD$19-'様式３（療養者名簿）（⑤の場合）'!$BJ113+1&lt;=15,IF(VD$19&gt;='様式３（療養者名簿）（⑤の場合）'!$BJ113,IF(VD$19&lt;='様式３（療養者名簿）（⑤の場合）'!$BK113,1,0),0),0)</f>
        <v>0</v>
      </c>
      <c r="VE108" s="372">
        <f>IF(VE$19-'様式３（療養者名簿）（⑤の場合）'!$BJ113+1&lt;=15,IF(VE$19&gt;='様式３（療養者名簿）（⑤の場合）'!$BJ113,IF(VE$19&lt;='様式３（療養者名簿）（⑤の場合）'!$BK113,1,0),0),0)</f>
        <v>0</v>
      </c>
      <c r="VF108" s="372">
        <f>IF(VF$19-'様式３（療養者名簿）（⑤の場合）'!$BJ113+1&lt;=15,IF(VF$19&gt;='様式３（療養者名簿）（⑤の場合）'!$BJ113,IF(VF$19&lt;='様式３（療養者名簿）（⑤の場合）'!$BK113,1,0),0),0)</f>
        <v>0</v>
      </c>
      <c r="VG108" s="372">
        <f>IF(VG$19-'様式３（療養者名簿）（⑤の場合）'!$BJ113+1&lt;=15,IF(VG$19&gt;='様式３（療養者名簿）（⑤の場合）'!$BJ113,IF(VG$19&lt;='様式３（療養者名簿）（⑤の場合）'!$BK113,1,0),0),0)</f>
        <v>0</v>
      </c>
      <c r="VH108" s="372">
        <f>IF(VH$19-'様式３（療養者名簿）（⑤の場合）'!$BJ113+1&lt;=15,IF(VH$19&gt;='様式３（療養者名簿）（⑤の場合）'!$BJ113,IF(VH$19&lt;='様式３（療養者名簿）（⑤の場合）'!$BK113,1,0),0),0)</f>
        <v>0</v>
      </c>
      <c r="VI108" s="372">
        <f>IF(VI$19-'様式３（療養者名簿）（⑤の場合）'!$BJ113+1&lt;=15,IF(VI$19&gt;='様式３（療養者名簿）（⑤の場合）'!$BJ113,IF(VI$19&lt;='様式３（療養者名簿）（⑤の場合）'!$BK113,1,0),0),0)</f>
        <v>0</v>
      </c>
      <c r="VJ108" s="372">
        <f>IF(VJ$19-'様式３（療養者名簿）（⑤の場合）'!$BJ113+1&lt;=15,IF(VJ$19&gt;='様式３（療養者名簿）（⑤の場合）'!$BJ113,IF(VJ$19&lt;='様式３（療養者名簿）（⑤の場合）'!$BK113,1,0),0),0)</f>
        <v>0</v>
      </c>
      <c r="VK108" s="372">
        <f>IF(VK$19-'様式３（療養者名簿）（⑤の場合）'!$BJ113+1&lt;=15,IF(VK$19&gt;='様式３（療養者名簿）（⑤の場合）'!$BJ113,IF(VK$19&lt;='様式３（療養者名簿）（⑤の場合）'!$BK113,1,0),0),0)</f>
        <v>0</v>
      </c>
      <c r="VL108" s="372">
        <f>IF(VL$19-'様式３（療養者名簿）（⑤の場合）'!$BJ113+1&lt;=15,IF(VL$19&gt;='様式３（療養者名簿）（⑤の場合）'!$BJ113,IF(VL$19&lt;='様式３（療養者名簿）（⑤の場合）'!$BK113,1,0),0),0)</f>
        <v>0</v>
      </c>
      <c r="VM108" s="372">
        <f>IF(VM$19-'様式３（療養者名簿）（⑤の場合）'!$BJ113+1&lt;=15,IF(VM$19&gt;='様式３（療養者名簿）（⑤の場合）'!$BJ113,IF(VM$19&lt;='様式３（療養者名簿）（⑤の場合）'!$BK113,1,0),0),0)</f>
        <v>0</v>
      </c>
      <c r="VN108" s="372">
        <f>IF(VN$19-'様式３（療養者名簿）（⑤の場合）'!$BJ113+1&lt;=15,IF(VN$19&gt;='様式３（療養者名簿）（⑤の場合）'!$BJ113,IF(VN$19&lt;='様式３（療養者名簿）（⑤の場合）'!$BK113,1,0),0),0)</f>
        <v>0</v>
      </c>
      <c r="VO108" s="372">
        <f>IF(VO$19-'様式３（療養者名簿）（⑤の場合）'!$BJ113+1&lt;=15,IF(VO$19&gt;='様式３（療養者名簿）（⑤の場合）'!$BJ113,IF(VO$19&lt;='様式３（療養者名簿）（⑤の場合）'!$BK113,1,0),0),0)</f>
        <v>0</v>
      </c>
      <c r="VP108" s="372">
        <f>IF(VP$19-'様式３（療養者名簿）（⑤の場合）'!$BJ113+1&lt;=15,IF(VP$19&gt;='様式３（療養者名簿）（⑤の場合）'!$BJ113,IF(VP$19&lt;='様式３（療養者名簿）（⑤の場合）'!$BK113,1,0),0),0)</f>
        <v>0</v>
      </c>
      <c r="VQ108" s="372">
        <f>IF(VQ$19-'様式３（療養者名簿）（⑤の場合）'!$BJ113+1&lt;=15,IF(VQ$19&gt;='様式３（療養者名簿）（⑤の場合）'!$BJ113,IF(VQ$19&lt;='様式３（療養者名簿）（⑤の場合）'!$BK113,1,0),0),0)</f>
        <v>0</v>
      </c>
      <c r="VR108" s="372">
        <f>IF(VR$19-'様式３（療養者名簿）（⑤の場合）'!$BJ113+1&lt;=15,IF(VR$19&gt;='様式３（療養者名簿）（⑤の場合）'!$BJ113,IF(VR$19&lt;='様式３（療養者名簿）（⑤の場合）'!$BK113,1,0),0),0)</f>
        <v>0</v>
      </c>
      <c r="VS108" s="372">
        <f>IF(VS$19-'様式３（療養者名簿）（⑤の場合）'!$BJ113+1&lt;=15,IF(VS$19&gt;='様式３（療養者名簿）（⑤の場合）'!$BJ113,IF(VS$19&lt;='様式３（療養者名簿）（⑤の場合）'!$BK113,1,0),0),0)</f>
        <v>0</v>
      </c>
      <c r="VT108" s="372">
        <f>IF(VT$19-'様式３（療養者名簿）（⑤の場合）'!$BJ113+1&lt;=15,IF(VT$19&gt;='様式３（療養者名簿）（⑤の場合）'!$BJ113,IF(VT$19&lt;='様式３（療養者名簿）（⑤の場合）'!$BK113,1,0),0),0)</f>
        <v>0</v>
      </c>
      <c r="VU108" s="372">
        <f>IF(VU$19-'様式３（療養者名簿）（⑤の場合）'!$BJ113+1&lt;=15,IF(VU$19&gt;='様式３（療養者名簿）（⑤の場合）'!$BJ113,IF(VU$19&lt;='様式３（療養者名簿）（⑤の場合）'!$BK113,1,0),0),0)</f>
        <v>0</v>
      </c>
      <c r="VV108" s="372">
        <f>IF(VV$19-'様式３（療養者名簿）（⑤の場合）'!$BJ113+1&lt;=15,IF(VV$19&gt;='様式３（療養者名簿）（⑤の場合）'!$BJ113,IF(VV$19&lt;='様式３（療養者名簿）（⑤の場合）'!$BK113,1,0),0),0)</f>
        <v>0</v>
      </c>
      <c r="VW108" s="372">
        <f>IF(VW$19-'様式３（療養者名簿）（⑤の場合）'!$BJ113+1&lt;=15,IF(VW$19&gt;='様式３（療養者名簿）（⑤の場合）'!$BJ113,IF(VW$19&lt;='様式３（療養者名簿）（⑤の場合）'!$BK113,1,0),0),0)</f>
        <v>0</v>
      </c>
      <c r="VX108" s="372">
        <f>IF(VX$19-'様式３（療養者名簿）（⑤の場合）'!$BJ113+1&lt;=15,IF(VX$19&gt;='様式３（療養者名簿）（⑤の場合）'!$BJ113,IF(VX$19&lt;='様式３（療養者名簿）（⑤の場合）'!$BK113,1,0),0),0)</f>
        <v>0</v>
      </c>
      <c r="VY108" s="372">
        <f>IF(VY$19-'様式３（療養者名簿）（⑤の場合）'!$BJ113+1&lt;=15,IF(VY$19&gt;='様式３（療養者名簿）（⑤の場合）'!$BJ113,IF(VY$19&lt;='様式３（療養者名簿）（⑤の場合）'!$BK113,1,0),0),0)</f>
        <v>0</v>
      </c>
      <c r="VZ108" s="372">
        <f>IF(VZ$19-'様式３（療養者名簿）（⑤の場合）'!$BJ113+1&lt;=15,IF(VZ$19&gt;='様式３（療養者名簿）（⑤の場合）'!$BJ113,IF(VZ$19&lt;='様式３（療養者名簿）（⑤の場合）'!$BK113,1,0),0),0)</f>
        <v>0</v>
      </c>
      <c r="WA108" s="372">
        <f>IF(WA$19-'様式３（療養者名簿）（⑤の場合）'!$BJ113+1&lt;=15,IF(WA$19&gt;='様式３（療養者名簿）（⑤の場合）'!$BJ113,IF(WA$19&lt;='様式３（療養者名簿）（⑤の場合）'!$BK113,1,0),0),0)</f>
        <v>0</v>
      </c>
      <c r="WB108" s="372">
        <f>IF(WB$19-'様式３（療養者名簿）（⑤の場合）'!$BJ113+1&lt;=15,IF(WB$19&gt;='様式３（療養者名簿）（⑤の場合）'!$BJ113,IF(WB$19&lt;='様式３（療養者名簿）（⑤の場合）'!$BK113,1,0),0),0)</f>
        <v>0</v>
      </c>
      <c r="WC108" s="372">
        <f>IF(WC$19-'様式３（療養者名簿）（⑤の場合）'!$BJ113+1&lt;=15,IF(WC$19&gt;='様式３（療養者名簿）（⑤の場合）'!$BJ113,IF(WC$19&lt;='様式３（療養者名簿）（⑤の場合）'!$BK113,1,0),0),0)</f>
        <v>0</v>
      </c>
      <c r="WD108" s="372">
        <f>IF(WD$19-'様式３（療養者名簿）（⑤の場合）'!$BJ113+1&lt;=15,IF(WD$19&gt;='様式３（療養者名簿）（⑤の場合）'!$BJ113,IF(WD$19&lt;='様式３（療養者名簿）（⑤の場合）'!$BK113,1,0),0),0)</f>
        <v>0</v>
      </c>
      <c r="WE108" s="372">
        <f>IF(WE$19-'様式３（療養者名簿）（⑤の場合）'!$BJ113+1&lt;=15,IF(WE$19&gt;='様式３（療養者名簿）（⑤の場合）'!$BJ113,IF(WE$19&lt;='様式３（療養者名簿）（⑤の場合）'!$BK113,1,0),0),0)</f>
        <v>0</v>
      </c>
      <c r="WF108" s="372">
        <f>IF(WF$19-'様式３（療養者名簿）（⑤の場合）'!$BJ113+1&lt;=15,IF(WF$19&gt;='様式３（療養者名簿）（⑤の場合）'!$BJ113,IF(WF$19&lt;='様式３（療養者名簿）（⑤の場合）'!$BK113,1,0),0),0)</f>
        <v>0</v>
      </c>
      <c r="WG108" s="372">
        <f>IF(WG$19-'様式３（療養者名簿）（⑤の場合）'!$BJ113+1&lt;=15,IF(WG$19&gt;='様式３（療養者名簿）（⑤の場合）'!$BJ113,IF(WG$19&lt;='様式３（療養者名簿）（⑤の場合）'!$BK113,1,0),0),0)</f>
        <v>0</v>
      </c>
      <c r="WH108" s="372">
        <f>IF(WH$19-'様式３（療養者名簿）（⑤の場合）'!$BJ113+1&lt;=15,IF(WH$19&gt;='様式３（療養者名簿）（⑤の場合）'!$BJ113,IF(WH$19&lt;='様式３（療養者名簿）（⑤の場合）'!$BK113,1,0),0),0)</f>
        <v>0</v>
      </c>
      <c r="WI108" s="372">
        <f>IF(WI$19-'様式３（療養者名簿）（⑤の場合）'!$BJ113+1&lt;=15,IF(WI$19&gt;='様式３（療養者名簿）（⑤の場合）'!$BJ113,IF(WI$19&lt;='様式３（療養者名簿）（⑤の場合）'!$BK113,1,0),0),0)</f>
        <v>0</v>
      </c>
      <c r="WJ108" s="372">
        <f>IF(WJ$19-'様式３（療養者名簿）（⑤の場合）'!$BJ113+1&lt;=15,IF(WJ$19&gt;='様式３（療養者名簿）（⑤の場合）'!$BJ113,IF(WJ$19&lt;='様式３（療養者名簿）（⑤の場合）'!$BK113,1,0),0),0)</f>
        <v>0</v>
      </c>
      <c r="WK108" s="372">
        <f>IF(WK$19-'様式３（療養者名簿）（⑤の場合）'!$BJ113+1&lt;=15,IF(WK$19&gt;='様式３（療養者名簿）（⑤の場合）'!$BJ113,IF(WK$19&lt;='様式３（療養者名簿）（⑤の場合）'!$BK113,1,0),0),0)</f>
        <v>0</v>
      </c>
      <c r="WL108" s="372">
        <f>IF(WL$19-'様式３（療養者名簿）（⑤の場合）'!$BJ113+1&lt;=15,IF(WL$19&gt;='様式３（療養者名簿）（⑤の場合）'!$BJ113,IF(WL$19&lt;='様式３（療養者名簿）（⑤の場合）'!$BK113,1,0),0),0)</f>
        <v>0</v>
      </c>
      <c r="WM108" s="372">
        <f>IF(WM$19-'様式３（療養者名簿）（⑤の場合）'!$BJ113+1&lt;=15,IF(WM$19&gt;='様式３（療養者名簿）（⑤の場合）'!$BJ113,IF(WM$19&lt;='様式３（療養者名簿）（⑤の場合）'!$BK113,1,0),0),0)</f>
        <v>0</v>
      </c>
      <c r="WN108" s="372">
        <f>IF(WN$19-'様式３（療養者名簿）（⑤の場合）'!$BJ113+1&lt;=15,IF(WN$19&gt;='様式３（療養者名簿）（⑤の場合）'!$BJ113,IF(WN$19&lt;='様式３（療養者名簿）（⑤の場合）'!$BK113,1,0),0),0)</f>
        <v>0</v>
      </c>
      <c r="WO108" s="372">
        <f>IF(WO$19-'様式３（療養者名簿）（⑤の場合）'!$BJ113+1&lt;=15,IF(WO$19&gt;='様式３（療養者名簿）（⑤の場合）'!$BJ113,IF(WO$19&lt;='様式３（療養者名簿）（⑤の場合）'!$BK113,1,0),0),0)</f>
        <v>0</v>
      </c>
      <c r="WP108" s="372">
        <f>IF(WP$19-'様式３（療養者名簿）（⑤の場合）'!$BJ113+1&lt;=15,IF(WP$19&gt;='様式３（療養者名簿）（⑤の場合）'!$BJ113,IF(WP$19&lt;='様式３（療養者名簿）（⑤の場合）'!$BK113,1,0),0),0)</f>
        <v>0</v>
      </c>
      <c r="WQ108" s="372">
        <f>IF(WQ$19-'様式３（療養者名簿）（⑤の場合）'!$BJ113+1&lt;=15,IF(WQ$19&gt;='様式３（療養者名簿）（⑤の場合）'!$BJ113,IF(WQ$19&lt;='様式３（療養者名簿）（⑤の場合）'!$BK113,1,0),0),0)</f>
        <v>0</v>
      </c>
      <c r="WR108" s="372">
        <f>IF(WR$19-'様式３（療養者名簿）（⑤の場合）'!$BJ113+1&lt;=15,IF(WR$19&gt;='様式３（療養者名簿）（⑤の場合）'!$BJ113,IF(WR$19&lt;='様式３（療養者名簿）（⑤の場合）'!$BK113,1,0),0),0)</f>
        <v>0</v>
      </c>
      <c r="WS108" s="372">
        <f>IF(WS$19-'様式３（療養者名簿）（⑤の場合）'!$BJ113+1&lt;=15,IF(WS$19&gt;='様式３（療養者名簿）（⑤の場合）'!$BJ113,IF(WS$19&lt;='様式３（療養者名簿）（⑤の場合）'!$BK113,1,0),0),0)</f>
        <v>0</v>
      </c>
      <c r="WT108" s="372">
        <f>IF(WT$19-'様式３（療養者名簿）（⑤の場合）'!$BJ113+1&lt;=15,IF(WT$19&gt;='様式３（療養者名簿）（⑤の場合）'!$BJ113,IF(WT$19&lt;='様式３（療養者名簿）（⑤の場合）'!$BK113,1,0),0),0)</f>
        <v>0</v>
      </c>
      <c r="WU108" s="372">
        <f>IF(WU$19-'様式３（療養者名簿）（⑤の場合）'!$BJ113+1&lt;=15,IF(WU$19&gt;='様式３（療養者名簿）（⑤の場合）'!$BJ113,IF(WU$19&lt;='様式３（療養者名簿）（⑤の場合）'!$BK113,1,0),0),0)</f>
        <v>0</v>
      </c>
      <c r="WV108" s="372">
        <f>IF(WV$19-'様式３（療養者名簿）（⑤の場合）'!$BJ113+1&lt;=15,IF(WV$19&gt;='様式３（療養者名簿）（⑤の場合）'!$BJ113,IF(WV$19&lt;='様式３（療養者名簿）（⑤の場合）'!$BK113,1,0),0),0)</f>
        <v>0</v>
      </c>
      <c r="WW108" s="372">
        <f>IF(WW$19-'様式３（療養者名簿）（⑤の場合）'!$BJ113+1&lt;=15,IF(WW$19&gt;='様式３（療養者名簿）（⑤の場合）'!$BJ113,IF(WW$19&lt;='様式３（療養者名簿）（⑤の場合）'!$BK113,1,0),0),0)</f>
        <v>0</v>
      </c>
      <c r="WX108" s="372">
        <f>IF(WX$19-'様式３（療養者名簿）（⑤の場合）'!$BJ113+1&lt;=15,IF(WX$19&gt;='様式３（療養者名簿）（⑤の場合）'!$BJ113,IF(WX$19&lt;='様式３（療養者名簿）（⑤の場合）'!$BK113,1,0),0),0)</f>
        <v>0</v>
      </c>
      <c r="WY108" s="372">
        <f>IF(WY$19-'様式３（療養者名簿）（⑤の場合）'!$BJ113+1&lt;=15,IF(WY$19&gt;='様式３（療養者名簿）（⑤の場合）'!$BJ113,IF(WY$19&lt;='様式３（療養者名簿）（⑤の場合）'!$BK113,1,0),0),0)</f>
        <v>0</v>
      </c>
      <c r="WZ108" s="372">
        <f>IF(WZ$19-'様式３（療養者名簿）（⑤の場合）'!$BJ113+1&lt;=15,IF(WZ$19&gt;='様式３（療養者名簿）（⑤の場合）'!$BJ113,IF(WZ$19&lt;='様式３（療養者名簿）（⑤の場合）'!$BK113,1,0),0),0)</f>
        <v>0</v>
      </c>
      <c r="XA108" s="372">
        <f>IF(XA$19-'様式３（療養者名簿）（⑤の場合）'!$BJ113+1&lt;=15,IF(XA$19&gt;='様式３（療養者名簿）（⑤の場合）'!$BJ113,IF(XA$19&lt;='様式３（療養者名簿）（⑤の場合）'!$BK113,1,0),0),0)</f>
        <v>0</v>
      </c>
      <c r="XB108" s="372">
        <f>IF(XB$19-'様式３（療養者名簿）（⑤の場合）'!$BJ113+1&lt;=15,IF(XB$19&gt;='様式３（療養者名簿）（⑤の場合）'!$BJ113,IF(XB$19&lt;='様式３（療養者名簿）（⑤の場合）'!$BK113,1,0),0),0)</f>
        <v>0</v>
      </c>
      <c r="XC108" s="372">
        <f>IF(XC$19-'様式３（療養者名簿）（⑤の場合）'!$BJ113+1&lt;=15,IF(XC$19&gt;='様式３（療養者名簿）（⑤の場合）'!$BJ113,IF(XC$19&lt;='様式３（療養者名簿）（⑤の場合）'!$BK113,1,0),0),0)</f>
        <v>0</v>
      </c>
      <c r="XD108" s="372">
        <f>IF(XD$19-'様式３（療養者名簿）（⑤の場合）'!$BJ113+1&lt;=15,IF(XD$19&gt;='様式３（療養者名簿）（⑤の場合）'!$BJ113,IF(XD$19&lt;='様式３（療養者名簿）（⑤の場合）'!$BK113,1,0),0),0)</f>
        <v>0</v>
      </c>
      <c r="XE108" s="372">
        <f>IF(XE$19-'様式３（療養者名簿）（⑤の場合）'!$BJ113+1&lt;=15,IF(XE$19&gt;='様式３（療養者名簿）（⑤の場合）'!$BJ113,IF(XE$19&lt;='様式３（療養者名簿）（⑤の場合）'!$BK113,1,0),0),0)</f>
        <v>0</v>
      </c>
      <c r="XF108" s="372">
        <f>IF(XF$19-'様式３（療養者名簿）（⑤の場合）'!$BJ113+1&lt;=15,IF(XF$19&gt;='様式３（療養者名簿）（⑤の場合）'!$BJ113,IF(XF$19&lt;='様式３（療養者名簿）（⑤の場合）'!$BK113,1,0),0),0)</f>
        <v>0</v>
      </c>
      <c r="XG108" s="372">
        <f>IF(XG$19-'様式３（療養者名簿）（⑤の場合）'!$BJ113+1&lt;=15,IF(XG$19&gt;='様式３（療養者名簿）（⑤の場合）'!$BJ113,IF(XG$19&lt;='様式３（療養者名簿）（⑤の場合）'!$BK113,1,0),0),0)</f>
        <v>0</v>
      </c>
      <c r="XH108" s="372">
        <f>IF(XH$19-'様式３（療養者名簿）（⑤の場合）'!$BJ113+1&lt;=15,IF(XH$19&gt;='様式３（療養者名簿）（⑤の場合）'!$BJ113,IF(XH$19&lt;='様式３（療養者名簿）（⑤の場合）'!$BK113,1,0),0),0)</f>
        <v>0</v>
      </c>
      <c r="XI108" s="372">
        <f>IF(XI$19-'様式３（療養者名簿）（⑤の場合）'!$BJ113+1&lt;=15,IF(XI$19&gt;='様式３（療養者名簿）（⑤の場合）'!$BJ113,IF(XI$19&lt;='様式３（療養者名簿）（⑤の場合）'!$BK113,1,0),0),0)</f>
        <v>0</v>
      </c>
      <c r="XJ108" s="372">
        <f>IF(XJ$19-'様式３（療養者名簿）（⑤の場合）'!$BJ113+1&lt;=15,IF(XJ$19&gt;='様式３（療養者名簿）（⑤の場合）'!$BJ113,IF(XJ$19&lt;='様式３（療養者名簿）（⑤の場合）'!$BK113,1,0),0),0)</f>
        <v>0</v>
      </c>
      <c r="XK108" s="372">
        <f>IF(XK$19-'様式３（療養者名簿）（⑤の場合）'!$BJ113+1&lt;=15,IF(XK$19&gt;='様式３（療養者名簿）（⑤の場合）'!$BJ113,IF(XK$19&lt;='様式３（療養者名簿）（⑤の場合）'!$BK113,1,0),0),0)</f>
        <v>0</v>
      </c>
      <c r="XL108" s="372">
        <f>IF(XL$19-'様式３（療養者名簿）（⑤の場合）'!$BJ113+1&lt;=15,IF(XL$19&gt;='様式３（療養者名簿）（⑤の場合）'!$BJ113,IF(XL$19&lt;='様式３（療養者名簿）（⑤の場合）'!$BK113,1,0),0),0)</f>
        <v>0</v>
      </c>
      <c r="XM108" s="372">
        <f>IF(XM$19-'様式３（療養者名簿）（⑤の場合）'!$BJ113+1&lt;=15,IF(XM$19&gt;='様式３（療養者名簿）（⑤の場合）'!$BJ113,IF(XM$19&lt;='様式３（療養者名簿）（⑤の場合）'!$BK113,1,0),0),0)</f>
        <v>0</v>
      </c>
      <c r="XN108" s="372">
        <f>IF(XN$19-'様式３（療養者名簿）（⑤の場合）'!$BJ113+1&lt;=15,IF(XN$19&gt;='様式３（療養者名簿）（⑤の場合）'!$BJ113,IF(XN$19&lt;='様式３（療養者名簿）（⑤の場合）'!$BK113,1,0),0),0)</f>
        <v>0</v>
      </c>
      <c r="XO108" s="372">
        <f>IF(XO$19-'様式３（療養者名簿）（⑤の場合）'!$BJ113+1&lt;=15,IF(XO$19&gt;='様式３（療養者名簿）（⑤の場合）'!$BJ113,IF(XO$19&lt;='様式３（療養者名簿）（⑤の場合）'!$BK113,1,0),0),0)</f>
        <v>0</v>
      </c>
      <c r="XP108" s="372">
        <f>IF(XP$19-'様式３（療養者名簿）（⑤の場合）'!$BJ113+1&lt;=15,IF(XP$19&gt;='様式３（療養者名簿）（⑤の場合）'!$BJ113,IF(XP$19&lt;='様式３（療養者名簿）（⑤の場合）'!$BK113,1,0),0),0)</f>
        <v>0</v>
      </c>
      <c r="XQ108" s="372">
        <f>IF(XQ$19-'様式３（療養者名簿）（⑤の場合）'!$BJ113+1&lt;=15,IF(XQ$19&gt;='様式３（療養者名簿）（⑤の場合）'!$BJ113,IF(XQ$19&lt;='様式３（療養者名簿）（⑤の場合）'!$BK113,1,0),0),0)</f>
        <v>0</v>
      </c>
      <c r="XR108" s="372">
        <f>IF(XR$19-'様式３（療養者名簿）（⑤の場合）'!$BJ113+1&lt;=15,IF(XR$19&gt;='様式３（療養者名簿）（⑤の場合）'!$BJ113,IF(XR$19&lt;='様式３（療養者名簿）（⑤の場合）'!$BK113,1,0),0),0)</f>
        <v>0</v>
      </c>
      <c r="XS108" s="372">
        <f>IF(XS$19-'様式３（療養者名簿）（⑤の場合）'!$BJ113+1&lt;=15,IF(XS$19&gt;='様式３（療養者名簿）（⑤の場合）'!$BJ113,IF(XS$19&lt;='様式３（療養者名簿）（⑤の場合）'!$BK113,1,0),0),0)</f>
        <v>0</v>
      </c>
      <c r="XT108" s="372">
        <f>IF(XT$19-'様式３（療養者名簿）（⑤の場合）'!$BJ113+1&lt;=15,IF(XT$19&gt;='様式３（療養者名簿）（⑤の場合）'!$BJ113,IF(XT$19&lt;='様式３（療養者名簿）（⑤の場合）'!$BK113,1,0),0),0)</f>
        <v>0</v>
      </c>
      <c r="XU108" s="372">
        <f>IF(XU$19-'様式３（療養者名簿）（⑤の場合）'!$BJ113+1&lt;=15,IF(XU$19&gt;='様式３（療養者名簿）（⑤の場合）'!$BJ113,IF(XU$19&lt;='様式３（療養者名簿）（⑤の場合）'!$BK113,1,0),0),0)</f>
        <v>0</v>
      </c>
      <c r="XV108" s="372">
        <f>IF(XV$19-'様式３（療養者名簿）（⑤の場合）'!$BJ113+1&lt;=15,IF(XV$19&gt;='様式３（療養者名簿）（⑤の場合）'!$BJ113,IF(XV$19&lt;='様式３（療養者名簿）（⑤の場合）'!$BK113,1,0),0),0)</f>
        <v>0</v>
      </c>
      <c r="XW108" s="372">
        <f>IF(XW$19-'様式３（療養者名簿）（⑤の場合）'!$BJ113+1&lt;=15,IF(XW$19&gt;='様式３（療養者名簿）（⑤の場合）'!$BJ113,IF(XW$19&lt;='様式３（療養者名簿）（⑤の場合）'!$BK113,1,0),0),0)</f>
        <v>0</v>
      </c>
      <c r="XX108" s="372">
        <f>IF(XX$19-'様式３（療養者名簿）（⑤の場合）'!$BJ113+1&lt;=15,IF(XX$19&gt;='様式３（療養者名簿）（⑤の場合）'!$BJ113,IF(XX$19&lt;='様式３（療養者名簿）（⑤の場合）'!$BK113,1,0),0),0)</f>
        <v>0</v>
      </c>
      <c r="XY108" s="372">
        <f>IF(XY$19-'様式３（療養者名簿）（⑤の場合）'!$BJ113+1&lt;=15,IF(XY$19&gt;='様式３（療養者名簿）（⑤の場合）'!$BJ113,IF(XY$19&lt;='様式３（療養者名簿）（⑤の場合）'!$BK113,1,0),0),0)</f>
        <v>0</v>
      </c>
      <c r="XZ108" s="372">
        <f>IF(XZ$19-'様式３（療養者名簿）（⑤の場合）'!$BJ113+1&lt;=15,IF(XZ$19&gt;='様式３（療養者名簿）（⑤の場合）'!$BJ113,IF(XZ$19&lt;='様式３（療養者名簿）（⑤の場合）'!$BK113,1,0),0),0)</f>
        <v>0</v>
      </c>
      <c r="YA108" s="372">
        <f>IF(YA$19-'様式３（療養者名簿）（⑤の場合）'!$BJ113+1&lt;=15,IF(YA$19&gt;='様式３（療養者名簿）（⑤の場合）'!$BJ113,IF(YA$19&lt;='様式３（療養者名簿）（⑤の場合）'!$BK113,1,0),0),0)</f>
        <v>0</v>
      </c>
      <c r="YB108" s="372">
        <f>IF(YB$19-'様式３（療養者名簿）（⑤の場合）'!$BJ113+1&lt;=15,IF(YB$19&gt;='様式３（療養者名簿）（⑤の場合）'!$BJ113,IF(YB$19&lt;='様式３（療養者名簿）（⑤の場合）'!$BK113,1,0),0),0)</f>
        <v>0</v>
      </c>
      <c r="YC108" s="372">
        <f>IF(YC$19-'様式３（療養者名簿）（⑤の場合）'!$BJ113+1&lt;=15,IF(YC$19&gt;='様式３（療養者名簿）（⑤の場合）'!$BJ113,IF(YC$19&lt;='様式３（療養者名簿）（⑤の場合）'!$BK113,1,0),0),0)</f>
        <v>0</v>
      </c>
      <c r="YD108" s="372">
        <f>IF(YD$19-'様式３（療養者名簿）（⑤の場合）'!$BJ113+1&lt;=15,IF(YD$19&gt;='様式３（療養者名簿）（⑤の場合）'!$BJ113,IF(YD$19&lt;='様式３（療養者名簿）（⑤の場合）'!$BK113,1,0),0),0)</f>
        <v>0</v>
      </c>
      <c r="YE108" s="372">
        <f>IF(YE$19-'様式３（療養者名簿）（⑤の場合）'!$BJ113+1&lt;=15,IF(YE$19&gt;='様式３（療養者名簿）（⑤の場合）'!$BJ113,IF(YE$19&lt;='様式３（療養者名簿）（⑤の場合）'!$BK113,1,0),0),0)</f>
        <v>0</v>
      </c>
      <c r="YF108" s="372">
        <f>IF(YF$19-'様式３（療養者名簿）（⑤の場合）'!$BJ113+1&lt;=15,IF(YF$19&gt;='様式３（療養者名簿）（⑤の場合）'!$BJ113,IF(YF$19&lt;='様式３（療養者名簿）（⑤の場合）'!$BK113,1,0),0),0)</f>
        <v>0</v>
      </c>
      <c r="YG108" s="372">
        <f>IF(YG$19-'様式３（療養者名簿）（⑤の場合）'!$BJ113+1&lt;=15,IF(YG$19&gt;='様式３（療養者名簿）（⑤の場合）'!$BJ113,IF(YG$19&lt;='様式３（療養者名簿）（⑤の場合）'!$BK113,1,0),0),0)</f>
        <v>0</v>
      </c>
      <c r="YH108" s="372">
        <f>IF(YH$19-'様式３（療養者名簿）（⑤の場合）'!$BJ113+1&lt;=15,IF(YH$19&gt;='様式３（療養者名簿）（⑤の場合）'!$BJ113,IF(YH$19&lt;='様式３（療養者名簿）（⑤の場合）'!$BK113,1,0),0),0)</f>
        <v>0</v>
      </c>
      <c r="YI108" s="372">
        <f>IF(YI$19-'様式３（療養者名簿）（⑤の場合）'!$BJ113+1&lt;=15,IF(YI$19&gt;='様式３（療養者名簿）（⑤の場合）'!$BJ113,IF(YI$19&lt;='様式３（療養者名簿）（⑤の場合）'!$BK113,1,0),0),0)</f>
        <v>0</v>
      </c>
      <c r="YJ108" s="372">
        <f>IF(YJ$19-'様式３（療養者名簿）（⑤の場合）'!$BJ113+1&lt;=15,IF(YJ$19&gt;='様式３（療養者名簿）（⑤の場合）'!$BJ113,IF(YJ$19&lt;='様式３（療養者名簿）（⑤の場合）'!$BK113,1,0),0),0)</f>
        <v>0</v>
      </c>
      <c r="YK108" s="372">
        <f>IF(YK$19-'様式３（療養者名簿）（⑤の場合）'!$BJ113+1&lt;=15,IF(YK$19&gt;='様式３（療養者名簿）（⑤の場合）'!$BJ113,IF(YK$19&lt;='様式３（療養者名簿）（⑤の場合）'!$BK113,1,0),0),0)</f>
        <v>0</v>
      </c>
      <c r="YL108" s="372">
        <f>IF(YL$19-'様式３（療養者名簿）（⑤の場合）'!$BJ113+1&lt;=15,IF(YL$19&gt;='様式３（療養者名簿）（⑤の場合）'!$BJ113,IF(YL$19&lt;='様式３（療養者名簿）（⑤の場合）'!$BK113,1,0),0),0)</f>
        <v>0</v>
      </c>
      <c r="YM108" s="372">
        <f>IF(YM$19-'様式３（療養者名簿）（⑤の場合）'!$BJ113+1&lt;=15,IF(YM$19&gt;='様式３（療養者名簿）（⑤の場合）'!$BJ113,IF(YM$19&lt;='様式３（療養者名簿）（⑤の場合）'!$BK113,1,0),0),0)</f>
        <v>0</v>
      </c>
      <c r="YN108" s="372">
        <f>IF(YN$19-'様式３（療養者名簿）（⑤の場合）'!$BJ113+1&lt;=15,IF(YN$19&gt;='様式３（療養者名簿）（⑤の場合）'!$BJ113,IF(YN$19&lt;='様式３（療養者名簿）（⑤の場合）'!$BK113,1,0),0),0)</f>
        <v>0</v>
      </c>
      <c r="YO108" s="372">
        <f>IF(YO$19-'様式３（療養者名簿）（⑤の場合）'!$BJ113+1&lt;=15,IF(YO$19&gt;='様式３（療養者名簿）（⑤の場合）'!$BJ113,IF(YO$19&lt;='様式３（療養者名簿）（⑤の場合）'!$BK113,1,0),0),0)</f>
        <v>0</v>
      </c>
      <c r="YP108" s="372">
        <f>IF(YP$19-'様式３（療養者名簿）（⑤の場合）'!$BJ113+1&lt;=15,IF(YP$19&gt;='様式３（療養者名簿）（⑤の場合）'!$BJ113,IF(YP$19&lt;='様式３（療養者名簿）（⑤の場合）'!$BK113,1,0),0),0)</f>
        <v>0</v>
      </c>
      <c r="YQ108" s="372">
        <f>IF(YQ$19-'様式３（療養者名簿）（⑤の場合）'!$BJ113+1&lt;=15,IF(YQ$19&gt;='様式３（療養者名簿）（⑤の場合）'!$BJ113,IF(YQ$19&lt;='様式３（療養者名簿）（⑤の場合）'!$BK113,1,0),0),0)</f>
        <v>0</v>
      </c>
      <c r="YR108" s="372">
        <f>IF(YR$19-'様式３（療養者名簿）（⑤の場合）'!$BJ113+1&lt;=15,IF(YR$19&gt;='様式３（療養者名簿）（⑤の場合）'!$BJ113,IF(YR$19&lt;='様式３（療養者名簿）（⑤の場合）'!$BK113,1,0),0),0)</f>
        <v>0</v>
      </c>
      <c r="YS108" s="372">
        <f>IF(YS$19-'様式３（療養者名簿）（⑤の場合）'!$BJ113+1&lt;=15,IF(YS$19&gt;='様式３（療養者名簿）（⑤の場合）'!$BJ113,IF(YS$19&lt;='様式３（療養者名簿）（⑤の場合）'!$BK113,1,0),0),0)</f>
        <v>0</v>
      </c>
      <c r="YT108" s="372">
        <f>IF(YT$19-'様式３（療養者名簿）（⑤の場合）'!$BJ113+1&lt;=15,IF(YT$19&gt;='様式３（療養者名簿）（⑤の場合）'!$BJ113,IF(YT$19&lt;='様式３（療養者名簿）（⑤の場合）'!$BK113,1,0),0),0)</f>
        <v>0</v>
      </c>
      <c r="YU108" s="372">
        <f>IF(YU$19-'様式３（療養者名簿）（⑤の場合）'!$BJ113+1&lt;=15,IF(YU$19&gt;='様式３（療養者名簿）（⑤の場合）'!$BJ113,IF(YU$19&lt;='様式３（療養者名簿）（⑤の場合）'!$BK113,1,0),0),0)</f>
        <v>0</v>
      </c>
      <c r="YV108" s="372">
        <f>IF(YV$19-'様式３（療養者名簿）（⑤の場合）'!$BJ113+1&lt;=15,IF(YV$19&gt;='様式３（療養者名簿）（⑤の場合）'!$BJ113,IF(YV$19&lt;='様式３（療養者名簿）（⑤の場合）'!$BK113,1,0),0),0)</f>
        <v>0</v>
      </c>
      <c r="YW108" s="372">
        <f>IF(YW$19-'様式３（療養者名簿）（⑤の場合）'!$BJ113+1&lt;=15,IF(YW$19&gt;='様式３（療養者名簿）（⑤の場合）'!$BJ113,IF(YW$19&lt;='様式３（療養者名簿）（⑤の場合）'!$BK113,1,0),0),0)</f>
        <v>0</v>
      </c>
      <c r="YX108" s="372">
        <f>IF(YX$19-'様式３（療養者名簿）（⑤の場合）'!$BJ113+1&lt;=15,IF(YX$19&gt;='様式３（療養者名簿）（⑤の場合）'!$BJ113,IF(YX$19&lt;='様式３（療養者名簿）（⑤の場合）'!$BK113,1,0),0),0)</f>
        <v>0</v>
      </c>
      <c r="YY108" s="372">
        <f>IF(YY$19-'様式３（療養者名簿）（⑤の場合）'!$BJ113+1&lt;=15,IF(YY$19&gt;='様式３（療養者名簿）（⑤の場合）'!$BJ113,IF(YY$19&lt;='様式３（療養者名簿）（⑤の場合）'!$BK113,1,0),0),0)</f>
        <v>0</v>
      </c>
      <c r="YZ108" s="372">
        <f>IF(YZ$19-'様式３（療養者名簿）（⑤の場合）'!$BJ113+1&lt;=15,IF(YZ$19&gt;='様式３（療養者名簿）（⑤の場合）'!$BJ113,IF(YZ$19&lt;='様式３（療養者名簿）（⑤の場合）'!$BK113,1,0),0),0)</f>
        <v>0</v>
      </c>
      <c r="ZA108" s="372">
        <f>IF(ZA$19-'様式３（療養者名簿）（⑤の場合）'!$BJ113+1&lt;=15,IF(ZA$19&gt;='様式３（療養者名簿）（⑤の場合）'!$BJ113,IF(ZA$19&lt;='様式３（療養者名簿）（⑤の場合）'!$BK113,1,0),0),0)</f>
        <v>0</v>
      </c>
      <c r="ZB108" s="372">
        <f>IF(ZB$19-'様式３（療養者名簿）（⑤の場合）'!$BJ113+1&lt;=15,IF(ZB$19&gt;='様式３（療養者名簿）（⑤の場合）'!$BJ113,IF(ZB$19&lt;='様式３（療養者名簿）（⑤の場合）'!$BK113,1,0),0),0)</f>
        <v>0</v>
      </c>
      <c r="ZC108" s="372">
        <f>IF(ZC$19-'様式３（療養者名簿）（⑤の場合）'!$BJ113+1&lt;=15,IF(ZC$19&gt;='様式３（療養者名簿）（⑤の場合）'!$BJ113,IF(ZC$19&lt;='様式３（療養者名簿）（⑤の場合）'!$BK113,1,0),0),0)</f>
        <v>0</v>
      </c>
      <c r="ZD108" s="372">
        <f>IF(ZD$19-'様式３（療養者名簿）（⑤の場合）'!$BJ113+1&lt;=15,IF(ZD$19&gt;='様式３（療養者名簿）（⑤の場合）'!$BJ113,IF(ZD$19&lt;='様式３（療養者名簿）（⑤の場合）'!$BK113,1,0),0),0)</f>
        <v>0</v>
      </c>
      <c r="ZE108" s="372">
        <f>IF(ZE$19-'様式３（療養者名簿）（⑤の場合）'!$BJ113+1&lt;=15,IF(ZE$19&gt;='様式３（療養者名簿）（⑤の場合）'!$BJ113,IF(ZE$19&lt;='様式３（療養者名簿）（⑤の場合）'!$BK113,1,0),0),0)</f>
        <v>0</v>
      </c>
      <c r="ZF108" s="372">
        <f>IF(ZF$19-'様式３（療養者名簿）（⑤の場合）'!$BJ113+1&lt;=15,IF(ZF$19&gt;='様式３（療養者名簿）（⑤の場合）'!$BJ113,IF(ZF$19&lt;='様式３（療養者名簿）（⑤の場合）'!$BK113,1,0),0),0)</f>
        <v>0</v>
      </c>
      <c r="ZG108" s="372">
        <f>IF(ZG$19-'様式３（療養者名簿）（⑤の場合）'!$BJ113+1&lt;=15,IF(ZG$19&gt;='様式３（療養者名簿）（⑤の場合）'!$BJ113,IF(ZG$19&lt;='様式３（療養者名簿）（⑤の場合）'!$BK113,1,0),0),0)</f>
        <v>0</v>
      </c>
      <c r="ZH108" s="372">
        <f>IF(ZH$19-'様式３（療養者名簿）（⑤の場合）'!$BJ113+1&lt;=15,IF(ZH$19&gt;='様式３（療養者名簿）（⑤の場合）'!$BJ113,IF(ZH$19&lt;='様式３（療養者名簿）（⑤の場合）'!$BK113,1,0),0),0)</f>
        <v>0</v>
      </c>
      <c r="ZI108" s="372">
        <f>IF(ZI$19-'様式３（療養者名簿）（⑤の場合）'!$BJ113+1&lt;=15,IF(ZI$19&gt;='様式３（療養者名簿）（⑤の場合）'!$BJ113,IF(ZI$19&lt;='様式３（療養者名簿）（⑤の場合）'!$BK113,1,0),0),0)</f>
        <v>0</v>
      </c>
      <c r="ZJ108" s="372">
        <f>IF(ZJ$19-'様式３（療養者名簿）（⑤の場合）'!$BJ113+1&lt;=15,IF(ZJ$19&gt;='様式３（療養者名簿）（⑤の場合）'!$BJ113,IF(ZJ$19&lt;='様式３（療養者名簿）（⑤の場合）'!$BK113,1,0),0),0)</f>
        <v>0</v>
      </c>
      <c r="ZK108" s="372">
        <f>IF(ZK$19-'様式３（療養者名簿）（⑤の場合）'!$BJ113+1&lt;=15,IF(ZK$19&gt;='様式３（療養者名簿）（⑤の場合）'!$BJ113,IF(ZK$19&lt;='様式３（療養者名簿）（⑤の場合）'!$BK113,1,0),0),0)</f>
        <v>0</v>
      </c>
      <c r="ZL108" s="372">
        <f>IF(ZL$19-'様式３（療養者名簿）（⑤の場合）'!$BJ113+1&lt;=15,IF(ZL$19&gt;='様式３（療養者名簿）（⑤の場合）'!$BJ113,IF(ZL$19&lt;='様式３（療養者名簿）（⑤の場合）'!$BK113,1,0),0),0)</f>
        <v>0</v>
      </c>
      <c r="ZM108" s="372">
        <f>IF(ZM$19-'様式３（療養者名簿）（⑤の場合）'!$BJ113+1&lt;=15,IF(ZM$19&gt;='様式３（療養者名簿）（⑤の場合）'!$BJ113,IF(ZM$19&lt;='様式３（療養者名簿）（⑤の場合）'!$BK113,1,0),0),0)</f>
        <v>0</v>
      </c>
      <c r="ZN108" s="372">
        <f>IF(ZN$19-'様式３（療養者名簿）（⑤の場合）'!$BJ113+1&lt;=15,IF(ZN$19&gt;='様式３（療養者名簿）（⑤の場合）'!$BJ113,IF(ZN$19&lt;='様式３（療養者名簿）（⑤の場合）'!$BK113,1,0),0),0)</f>
        <v>0</v>
      </c>
      <c r="ZO108" s="372">
        <f>IF(ZO$19-'様式３（療養者名簿）（⑤の場合）'!$BJ113+1&lt;=15,IF(ZO$19&gt;='様式３（療養者名簿）（⑤の場合）'!$BJ113,IF(ZO$19&lt;='様式３（療養者名簿）（⑤の場合）'!$BK113,1,0),0),0)</f>
        <v>0</v>
      </c>
      <c r="ZP108" s="372">
        <f>IF(ZP$19-'様式３（療養者名簿）（⑤の場合）'!$BJ113+1&lt;=15,IF(ZP$19&gt;='様式３（療養者名簿）（⑤の場合）'!$BJ113,IF(ZP$19&lt;='様式３（療養者名簿）（⑤の場合）'!$BK113,1,0),0),0)</f>
        <v>0</v>
      </c>
      <c r="ZQ108" s="372">
        <f>IF(ZQ$19-'様式３（療養者名簿）（⑤の場合）'!$BJ113+1&lt;=15,IF(ZQ$19&gt;='様式３（療養者名簿）（⑤の場合）'!$BJ113,IF(ZQ$19&lt;='様式３（療養者名簿）（⑤の場合）'!$BK113,1,0),0),0)</f>
        <v>0</v>
      </c>
      <c r="ZR108" s="372">
        <f>IF(ZR$19-'様式３（療養者名簿）（⑤の場合）'!$BJ113+1&lt;=15,IF(ZR$19&gt;='様式３（療養者名簿）（⑤の場合）'!$BJ113,IF(ZR$19&lt;='様式３（療養者名簿）（⑤の場合）'!$BK113,1,0),0),0)</f>
        <v>0</v>
      </c>
      <c r="ZS108" s="372">
        <f>IF(ZS$19-'様式３（療養者名簿）（⑤の場合）'!$BJ113+1&lt;=15,IF(ZS$19&gt;='様式３（療養者名簿）（⑤の場合）'!$BJ113,IF(ZS$19&lt;='様式３（療養者名簿）（⑤の場合）'!$BK113,1,0),0),0)</f>
        <v>0</v>
      </c>
      <c r="ZT108" s="372">
        <f>IF(ZT$19-'様式３（療養者名簿）（⑤の場合）'!$BJ113+1&lt;=15,IF(ZT$19&gt;='様式３（療養者名簿）（⑤の場合）'!$BJ113,IF(ZT$19&lt;='様式３（療養者名簿）（⑤の場合）'!$BK113,1,0),0),0)</f>
        <v>0</v>
      </c>
      <c r="ZU108" s="372">
        <f>IF(ZU$19-'様式３（療養者名簿）（⑤の場合）'!$BJ113+1&lt;=15,IF(ZU$19&gt;='様式３（療養者名簿）（⑤の場合）'!$BJ113,IF(ZU$19&lt;='様式３（療養者名簿）（⑤の場合）'!$BK113,1,0),0),0)</f>
        <v>0</v>
      </c>
      <c r="ZV108" s="372">
        <f>IF(ZV$19-'様式３（療養者名簿）（⑤の場合）'!$BJ113+1&lt;=15,IF(ZV$19&gt;='様式３（療養者名簿）（⑤の場合）'!$BJ113,IF(ZV$19&lt;='様式３（療養者名簿）（⑤の場合）'!$BK113,1,0),0),0)</f>
        <v>0</v>
      </c>
      <c r="ZW108" s="372">
        <f>IF(ZW$19-'様式３（療養者名簿）（⑤の場合）'!$BJ113+1&lt;=15,IF(ZW$19&gt;='様式３（療養者名簿）（⑤の場合）'!$BJ113,IF(ZW$19&lt;='様式３（療養者名簿）（⑤の場合）'!$BK113,1,0),0),0)</f>
        <v>0</v>
      </c>
      <c r="ZX108" s="372">
        <f>IF(ZX$19-'様式３（療養者名簿）（⑤の場合）'!$BJ113+1&lt;=15,IF(ZX$19&gt;='様式３（療養者名簿）（⑤の場合）'!$BJ113,IF(ZX$19&lt;='様式３（療養者名簿）（⑤の場合）'!$BK113,1,0),0),0)</f>
        <v>0</v>
      </c>
      <c r="ZY108" s="372">
        <f>IF(ZY$19-'様式３（療養者名簿）（⑤の場合）'!$BJ113+1&lt;=15,IF(ZY$19&gt;='様式３（療養者名簿）（⑤の場合）'!$BJ113,IF(ZY$19&lt;='様式３（療養者名簿）（⑤の場合）'!$BK113,1,0),0),0)</f>
        <v>0</v>
      </c>
      <c r="ZZ108" s="372">
        <f>IF(ZZ$19-'様式３（療養者名簿）（⑤の場合）'!$BJ113+1&lt;=15,IF(ZZ$19&gt;='様式３（療養者名簿）（⑤の場合）'!$BJ113,IF(ZZ$19&lt;='様式３（療養者名簿）（⑤の場合）'!$BK113,1,0),0),0)</f>
        <v>0</v>
      </c>
      <c r="AAA108" s="372">
        <f>IF(AAA$19-'様式３（療養者名簿）（⑤の場合）'!$BJ113+1&lt;=15,IF(AAA$19&gt;='様式３（療養者名簿）（⑤の場合）'!$BJ113,IF(AAA$19&lt;='様式３（療養者名簿）（⑤の場合）'!$BK113,1,0),0),0)</f>
        <v>0</v>
      </c>
      <c r="AAB108" s="372">
        <f>IF(AAB$19-'様式３（療養者名簿）（⑤の場合）'!$BJ113+1&lt;=15,IF(AAB$19&gt;='様式３（療養者名簿）（⑤の場合）'!$BJ113,IF(AAB$19&lt;='様式３（療養者名簿）（⑤の場合）'!$BK113,1,0),0),0)</f>
        <v>0</v>
      </c>
      <c r="AAC108" s="372">
        <f>IF(AAC$19-'様式３（療養者名簿）（⑤の場合）'!$BJ113+1&lt;=15,IF(AAC$19&gt;='様式３（療養者名簿）（⑤の場合）'!$BJ113,IF(AAC$19&lt;='様式３（療養者名簿）（⑤の場合）'!$BK113,1,0),0),0)</f>
        <v>0</v>
      </c>
      <c r="AAD108" s="372">
        <f>IF(AAD$19-'様式３（療養者名簿）（⑤の場合）'!$BJ113+1&lt;=15,IF(AAD$19&gt;='様式３（療養者名簿）（⑤の場合）'!$BJ113,IF(AAD$19&lt;='様式３（療養者名簿）（⑤の場合）'!$BK113,1,0),0),0)</f>
        <v>0</v>
      </c>
      <c r="AAE108" s="372">
        <f>IF(AAE$19-'様式３（療養者名簿）（⑤の場合）'!$BJ113+1&lt;=15,IF(AAE$19&gt;='様式３（療養者名簿）（⑤の場合）'!$BJ113,IF(AAE$19&lt;='様式３（療養者名簿）（⑤の場合）'!$BK113,1,0),0),0)</f>
        <v>0</v>
      </c>
      <c r="AAF108" s="372">
        <f>IF(AAF$19-'様式３（療養者名簿）（⑤の場合）'!$BJ113+1&lt;=15,IF(AAF$19&gt;='様式３（療養者名簿）（⑤の場合）'!$BJ113,IF(AAF$19&lt;='様式３（療養者名簿）（⑤の場合）'!$BK113,1,0),0),0)</f>
        <v>0</v>
      </c>
      <c r="AAG108" s="372">
        <f>IF(AAG$19-'様式３（療養者名簿）（⑤の場合）'!$BJ113+1&lt;=15,IF(AAG$19&gt;='様式３（療養者名簿）（⑤の場合）'!$BJ113,IF(AAG$19&lt;='様式３（療養者名簿）（⑤の場合）'!$BK113,1,0),0),0)</f>
        <v>0</v>
      </c>
      <c r="AAH108" s="372">
        <f>IF(AAH$19-'様式３（療養者名簿）（⑤の場合）'!$BJ113+1&lt;=15,IF(AAH$19&gt;='様式３（療養者名簿）（⑤の場合）'!$BJ113,IF(AAH$19&lt;='様式３（療養者名簿）（⑤の場合）'!$BK113,1,0),0),0)</f>
        <v>0</v>
      </c>
      <c r="AAI108" s="372">
        <f>IF(AAI$19-'様式３（療養者名簿）（⑤の場合）'!$BJ113+1&lt;=15,IF(AAI$19&gt;='様式３（療養者名簿）（⑤の場合）'!$BJ113,IF(AAI$19&lt;='様式３（療養者名簿）（⑤の場合）'!$BK113,1,0),0),0)</f>
        <v>0</v>
      </c>
      <c r="AAJ108" s="372">
        <f>IF(AAJ$19-'様式３（療養者名簿）（⑤の場合）'!$BJ113+1&lt;=15,IF(AAJ$19&gt;='様式３（療養者名簿）（⑤の場合）'!$BJ113,IF(AAJ$19&lt;='様式３（療養者名簿）（⑤の場合）'!$BK113,1,0),0),0)</f>
        <v>0</v>
      </c>
      <c r="AAK108" s="372">
        <f>IF(AAK$19-'様式３（療養者名簿）（⑤の場合）'!$BJ113+1&lt;=15,IF(AAK$19&gt;='様式３（療養者名簿）（⑤の場合）'!$BJ113,IF(AAK$19&lt;='様式３（療養者名簿）（⑤の場合）'!$BK113,1,0),0),0)</f>
        <v>0</v>
      </c>
      <c r="AAL108" s="372">
        <f>IF(AAL$19-'様式３（療養者名簿）（⑤の場合）'!$BJ113+1&lt;=15,IF(AAL$19&gt;='様式３（療養者名簿）（⑤の場合）'!$BJ113,IF(AAL$19&lt;='様式３（療養者名簿）（⑤の場合）'!$BK113,1,0),0),0)</f>
        <v>0</v>
      </c>
      <c r="AAM108" s="372">
        <f>IF(AAM$19-'様式３（療養者名簿）（⑤の場合）'!$BJ113+1&lt;=15,IF(AAM$19&gt;='様式３（療養者名簿）（⑤の場合）'!$BJ113,IF(AAM$19&lt;='様式３（療養者名簿）（⑤の場合）'!$BK113,1,0),0),0)</f>
        <v>0</v>
      </c>
      <c r="AAN108" s="372">
        <f>IF(AAN$19-'様式３（療養者名簿）（⑤の場合）'!$BJ113+1&lt;=15,IF(AAN$19&gt;='様式３（療養者名簿）（⑤の場合）'!$BJ113,IF(AAN$19&lt;='様式３（療養者名簿）（⑤の場合）'!$BK113,1,0),0),0)</f>
        <v>0</v>
      </c>
      <c r="AAO108" s="372">
        <f>IF(AAO$19-'様式３（療養者名簿）（⑤の場合）'!$BJ113+1&lt;=15,IF(AAO$19&gt;='様式３（療養者名簿）（⑤の場合）'!$BJ113,IF(AAO$19&lt;='様式３（療養者名簿）（⑤の場合）'!$BK113,1,0),0),0)</f>
        <v>0</v>
      </c>
      <c r="AAP108" s="372">
        <f>IF(AAP$19-'様式３（療養者名簿）（⑤の場合）'!$BJ113+1&lt;=15,IF(AAP$19&gt;='様式３（療養者名簿）（⑤の場合）'!$BJ113,IF(AAP$19&lt;='様式３（療養者名簿）（⑤の場合）'!$BK113,1,0),0),0)</f>
        <v>0</v>
      </c>
      <c r="AAQ108" s="372">
        <f>IF(AAQ$19-'様式３（療養者名簿）（⑤の場合）'!$BJ113+1&lt;=15,IF(AAQ$19&gt;='様式３（療養者名簿）（⑤の場合）'!$BJ113,IF(AAQ$19&lt;='様式３（療養者名簿）（⑤の場合）'!$BK113,1,0),0),0)</f>
        <v>0</v>
      </c>
      <c r="AAR108" s="372">
        <f>IF(AAR$19-'様式３（療養者名簿）（⑤の場合）'!$BJ113+1&lt;=15,IF(AAR$19&gt;='様式３（療養者名簿）（⑤の場合）'!$BJ113,IF(AAR$19&lt;='様式３（療養者名簿）（⑤の場合）'!$BK113,1,0),0),0)</f>
        <v>0</v>
      </c>
      <c r="AAS108" s="372">
        <f>IF(AAS$19-'様式３（療養者名簿）（⑤の場合）'!$BJ113+1&lt;=15,IF(AAS$19&gt;='様式３（療養者名簿）（⑤の場合）'!$BJ113,IF(AAS$19&lt;='様式３（療養者名簿）（⑤の場合）'!$BK113,1,0),0),0)</f>
        <v>0</v>
      </c>
      <c r="AAT108" s="372">
        <f>IF(AAT$19-'様式３（療養者名簿）（⑤の場合）'!$BJ113+1&lt;=15,IF(AAT$19&gt;='様式３（療養者名簿）（⑤の場合）'!$BJ113,IF(AAT$19&lt;='様式３（療養者名簿）（⑤の場合）'!$BK113,1,0),0),0)</f>
        <v>0</v>
      </c>
      <c r="AAU108" s="372">
        <f>IF(AAU$19-'様式３（療養者名簿）（⑤の場合）'!$BJ113+1&lt;=15,IF(AAU$19&gt;='様式３（療養者名簿）（⑤の場合）'!$BJ113,IF(AAU$19&lt;='様式３（療養者名簿）（⑤の場合）'!$BK113,1,0),0),0)</f>
        <v>0</v>
      </c>
      <c r="AAV108" s="372">
        <f>IF(AAV$19-'様式３（療養者名簿）（⑤の場合）'!$BJ113+1&lt;=15,IF(AAV$19&gt;='様式３（療養者名簿）（⑤の場合）'!$BJ113,IF(AAV$19&lt;='様式３（療養者名簿）（⑤の場合）'!$BK113,1,0),0),0)</f>
        <v>0</v>
      </c>
      <c r="AAW108" s="372">
        <f>IF(AAW$19-'様式３（療養者名簿）（⑤の場合）'!$BJ113+1&lt;=15,IF(AAW$19&gt;='様式３（療養者名簿）（⑤の場合）'!$BJ113,IF(AAW$19&lt;='様式３（療養者名簿）（⑤の場合）'!$BK113,1,0),0),0)</f>
        <v>0</v>
      </c>
      <c r="AAX108" s="372">
        <f>IF(AAX$19-'様式３（療養者名簿）（⑤の場合）'!$BJ113+1&lt;=15,IF(AAX$19&gt;='様式３（療養者名簿）（⑤の場合）'!$BJ113,IF(AAX$19&lt;='様式３（療養者名簿）（⑤の場合）'!$BK113,1,0),0),0)</f>
        <v>0</v>
      </c>
      <c r="AAY108" s="372">
        <f>IF(AAY$19-'様式３（療養者名簿）（⑤の場合）'!$BJ113+1&lt;=15,IF(AAY$19&gt;='様式３（療養者名簿）（⑤の場合）'!$BJ113,IF(AAY$19&lt;='様式３（療養者名簿）（⑤の場合）'!$BK113,1,0),0),0)</f>
        <v>0</v>
      </c>
      <c r="AAZ108" s="372">
        <f>IF(AAZ$19-'様式３（療養者名簿）（⑤の場合）'!$BJ113+1&lt;=15,IF(AAZ$19&gt;='様式３（療養者名簿）（⑤の場合）'!$BJ113,IF(AAZ$19&lt;='様式３（療養者名簿）（⑤の場合）'!$BK113,1,0),0),0)</f>
        <v>0</v>
      </c>
      <c r="ABA108" s="372">
        <f>IF(ABA$19-'様式３（療養者名簿）（⑤の場合）'!$BJ113+1&lt;=15,IF(ABA$19&gt;='様式３（療養者名簿）（⑤の場合）'!$BJ113,IF(ABA$19&lt;='様式３（療養者名簿）（⑤の場合）'!$BK113,1,0),0),0)</f>
        <v>0</v>
      </c>
      <c r="ABB108" s="372">
        <f>IF(ABB$19-'様式３（療養者名簿）（⑤の場合）'!$BJ113+1&lt;=15,IF(ABB$19&gt;='様式３（療養者名簿）（⑤の場合）'!$BJ113,IF(ABB$19&lt;='様式３（療養者名簿）（⑤の場合）'!$BK113,1,0),0),0)</f>
        <v>0</v>
      </c>
      <c r="ABC108" s="372">
        <f>IF(ABC$19-'様式３（療養者名簿）（⑤の場合）'!$BJ113+1&lt;=15,IF(ABC$19&gt;='様式３（療養者名簿）（⑤の場合）'!$BJ113,IF(ABC$19&lt;='様式３（療養者名簿）（⑤の場合）'!$BK113,1,0),0),0)</f>
        <v>0</v>
      </c>
      <c r="ABD108" s="372">
        <f>IF(ABD$19-'様式３（療養者名簿）（⑤の場合）'!$BJ113+1&lt;=15,IF(ABD$19&gt;='様式３（療養者名簿）（⑤の場合）'!$BJ113,IF(ABD$19&lt;='様式３（療養者名簿）（⑤の場合）'!$BK113,1,0),0),0)</f>
        <v>0</v>
      </c>
    </row>
    <row r="109" spans="1:732" ht="42" customHeight="1">
      <c r="A109" s="250">
        <f>'様式３（療養者名簿）（⑤の場合）'!C114</f>
        <v>0</v>
      </c>
      <c r="B109" s="247">
        <f>IF(B$19-'様式３（療養者名簿）（⑤の場合）'!$BJ114+1&lt;=15,IF(B$19&gt;='様式３（療養者名簿）（⑤の場合）'!$BJ114,IF(B$19&lt;='様式３（療養者名簿）（⑤の場合）'!$BK114,1,0),0),0)</f>
        <v>0</v>
      </c>
      <c r="C109" s="247">
        <f>IF(C$19-'様式３（療養者名簿）（⑤の場合）'!$BJ114+1&lt;=15,IF(C$19&gt;='様式３（療養者名簿）（⑤の場合）'!$BJ114,IF(C$19&lt;='様式３（療養者名簿）（⑤の場合）'!$BK114,1,0),0),0)</f>
        <v>0</v>
      </c>
      <c r="D109" s="247">
        <f>IF(D$19-'様式３（療養者名簿）（⑤の場合）'!$BJ114+1&lt;=15,IF(D$19&gt;='様式３（療養者名簿）（⑤の場合）'!$BJ114,IF(D$19&lt;='様式３（療養者名簿）（⑤の場合）'!$BK114,1,0),0),0)</f>
        <v>0</v>
      </c>
      <c r="E109" s="247">
        <f>IF(E$19-'様式３（療養者名簿）（⑤の場合）'!$BJ114+1&lt;=15,IF(E$19&gt;='様式３（療養者名簿）（⑤の場合）'!$BJ114,IF(E$19&lt;='様式３（療養者名簿）（⑤の場合）'!$BK114,1,0),0),0)</f>
        <v>0</v>
      </c>
      <c r="F109" s="247">
        <f>IF(F$19-'様式３（療養者名簿）（⑤の場合）'!$BJ114+1&lt;=15,IF(F$19&gt;='様式３（療養者名簿）（⑤の場合）'!$BJ114,IF(F$19&lt;='様式３（療養者名簿）（⑤の場合）'!$BK114,1,0),0),0)</f>
        <v>0</v>
      </c>
      <c r="G109" s="247">
        <f>IF(G$19-'様式３（療養者名簿）（⑤の場合）'!$BJ114+1&lt;=15,IF(G$19&gt;='様式３（療養者名簿）（⑤の場合）'!$BJ114,IF(G$19&lt;='様式３（療養者名簿）（⑤の場合）'!$BK114,1,0),0),0)</f>
        <v>0</v>
      </c>
      <c r="H109" s="247">
        <f>IF(H$19-'様式３（療養者名簿）（⑤の場合）'!$BJ114+1&lt;=15,IF(H$19&gt;='様式３（療養者名簿）（⑤の場合）'!$BJ114,IF(H$19&lt;='様式３（療養者名簿）（⑤の場合）'!$BK114,1,0),0),0)</f>
        <v>0</v>
      </c>
      <c r="I109" s="247">
        <f>IF(I$19-'様式３（療養者名簿）（⑤の場合）'!$BJ114+1&lt;=15,IF(I$19&gt;='様式３（療養者名簿）（⑤の場合）'!$BJ114,IF(I$19&lt;='様式３（療養者名簿）（⑤の場合）'!$BK114,1,0),0),0)</f>
        <v>0</v>
      </c>
      <c r="J109" s="247">
        <f>IF(J$19-'様式３（療養者名簿）（⑤の場合）'!$BJ114+1&lt;=15,IF(J$19&gt;='様式３（療養者名簿）（⑤の場合）'!$BJ114,IF(J$19&lt;='様式３（療養者名簿）（⑤の場合）'!$BK114,1,0),0),0)</f>
        <v>0</v>
      </c>
      <c r="K109" s="247">
        <f>IF(K$19-'様式３（療養者名簿）（⑤の場合）'!$BJ114+1&lt;=15,IF(K$19&gt;='様式３（療養者名簿）（⑤の場合）'!$BJ114,IF(K$19&lt;='様式３（療養者名簿）（⑤の場合）'!$BK114,1,0),0),0)</f>
        <v>0</v>
      </c>
      <c r="L109" s="247">
        <f>IF(L$19-'様式３（療養者名簿）（⑤の場合）'!$BJ114+1&lt;=15,IF(L$19&gt;='様式３（療養者名簿）（⑤の場合）'!$BJ114,IF(L$19&lt;='様式３（療養者名簿）（⑤の場合）'!$BK114,1,0),0),0)</f>
        <v>0</v>
      </c>
      <c r="M109" s="247">
        <f>IF(M$19-'様式３（療養者名簿）（⑤の場合）'!$BJ114+1&lt;=15,IF(M$19&gt;='様式３（療養者名簿）（⑤の場合）'!$BJ114,IF(M$19&lt;='様式３（療養者名簿）（⑤の場合）'!$BK114,1,0),0),0)</f>
        <v>0</v>
      </c>
      <c r="N109" s="247">
        <f>IF(N$19-'様式３（療養者名簿）（⑤の場合）'!$BJ114+1&lt;=15,IF(N$19&gt;='様式３（療養者名簿）（⑤の場合）'!$BJ114,IF(N$19&lt;='様式３（療養者名簿）（⑤の場合）'!$BK114,1,0),0),0)</f>
        <v>0</v>
      </c>
      <c r="O109" s="247">
        <f>IF(O$19-'様式３（療養者名簿）（⑤の場合）'!$BJ114+1&lt;=15,IF(O$19&gt;='様式３（療養者名簿）（⑤の場合）'!$BJ114,IF(O$19&lt;='様式３（療養者名簿）（⑤の場合）'!$BK114,1,0),0),0)</f>
        <v>0</v>
      </c>
      <c r="P109" s="247">
        <f>IF(P$19-'様式３（療養者名簿）（⑤の場合）'!$BJ114+1&lt;=15,IF(P$19&gt;='様式３（療養者名簿）（⑤の場合）'!$BJ114,IF(P$19&lt;='様式３（療養者名簿）（⑤の場合）'!$BK114,1,0),0),0)</f>
        <v>0</v>
      </c>
      <c r="Q109" s="247">
        <f>IF(Q$19-'様式３（療養者名簿）（⑤の場合）'!$BJ114+1&lt;=15,IF(Q$19&gt;='様式３（療養者名簿）（⑤の場合）'!$BJ114,IF(Q$19&lt;='様式３（療養者名簿）（⑤の場合）'!$BK114,1,0),0),0)</f>
        <v>0</v>
      </c>
      <c r="R109" s="247">
        <f>IF(R$19-'様式３（療養者名簿）（⑤の場合）'!$BJ114+1&lt;=15,IF(R$19&gt;='様式３（療養者名簿）（⑤の場合）'!$BJ114,IF(R$19&lt;='様式３（療養者名簿）（⑤の場合）'!$BK114,1,0),0),0)</f>
        <v>0</v>
      </c>
      <c r="S109" s="247">
        <f>IF(S$19-'様式３（療養者名簿）（⑤の場合）'!$BJ114+1&lt;=15,IF(S$19&gt;='様式３（療養者名簿）（⑤の場合）'!$BJ114,IF(S$19&lt;='様式３（療養者名簿）（⑤の場合）'!$BK114,1,0),0),0)</f>
        <v>0</v>
      </c>
      <c r="T109" s="247">
        <f>IF(T$19-'様式３（療養者名簿）（⑤の場合）'!$BJ114+1&lt;=15,IF(T$19&gt;='様式３（療養者名簿）（⑤の場合）'!$BJ114,IF(T$19&lt;='様式３（療養者名簿）（⑤の場合）'!$BK114,1,0),0),0)</f>
        <v>0</v>
      </c>
      <c r="U109" s="247">
        <f>IF(U$19-'様式３（療養者名簿）（⑤の場合）'!$BJ114+1&lt;=15,IF(U$19&gt;='様式３（療養者名簿）（⑤の場合）'!$BJ114,IF(U$19&lt;='様式３（療養者名簿）（⑤の場合）'!$BK114,1,0),0),0)</f>
        <v>0</v>
      </c>
      <c r="V109" s="247">
        <f>IF(V$19-'様式３（療養者名簿）（⑤の場合）'!$BJ114+1&lt;=15,IF(V$19&gt;='様式３（療養者名簿）（⑤の場合）'!$BJ114,IF(V$19&lt;='様式３（療養者名簿）（⑤の場合）'!$BK114,1,0),0),0)</f>
        <v>0</v>
      </c>
      <c r="W109" s="247">
        <f>IF(W$19-'様式３（療養者名簿）（⑤の場合）'!$BJ114+1&lt;=15,IF(W$19&gt;='様式３（療養者名簿）（⑤の場合）'!$BJ114,IF(W$19&lt;='様式３（療養者名簿）（⑤の場合）'!$BK114,1,0),0),0)</f>
        <v>0</v>
      </c>
      <c r="X109" s="247">
        <f>IF(X$19-'様式３（療養者名簿）（⑤の場合）'!$BJ114+1&lt;=15,IF(X$19&gt;='様式３（療養者名簿）（⑤の場合）'!$BJ114,IF(X$19&lt;='様式３（療養者名簿）（⑤の場合）'!$BK114,1,0),0),0)</f>
        <v>0</v>
      </c>
      <c r="Y109" s="247">
        <f>IF(Y$19-'様式３（療養者名簿）（⑤の場合）'!$BJ114+1&lt;=15,IF(Y$19&gt;='様式３（療養者名簿）（⑤の場合）'!$BJ114,IF(Y$19&lt;='様式３（療養者名簿）（⑤の場合）'!$BK114,1,0),0),0)</f>
        <v>0</v>
      </c>
      <c r="Z109" s="247">
        <f>IF(Z$19-'様式３（療養者名簿）（⑤の場合）'!$BJ114+1&lt;=15,IF(Z$19&gt;='様式３（療養者名簿）（⑤の場合）'!$BJ114,IF(Z$19&lt;='様式３（療養者名簿）（⑤の場合）'!$BK114,1,0),0),0)</f>
        <v>0</v>
      </c>
      <c r="AA109" s="247">
        <f>IF(AA$19-'様式３（療養者名簿）（⑤の場合）'!$BJ114+1&lt;=15,IF(AA$19&gt;='様式３（療養者名簿）（⑤の場合）'!$BJ114,IF(AA$19&lt;='様式３（療養者名簿）（⑤の場合）'!$BK114,1,0),0),0)</f>
        <v>0</v>
      </c>
      <c r="AB109" s="247">
        <f>IF(AB$19-'様式３（療養者名簿）（⑤の場合）'!$BJ114+1&lt;=15,IF(AB$19&gt;='様式３（療養者名簿）（⑤の場合）'!$BJ114,IF(AB$19&lt;='様式３（療養者名簿）（⑤の場合）'!$BK114,1,0),0),0)</f>
        <v>0</v>
      </c>
      <c r="AC109" s="247">
        <f>IF(AC$19-'様式３（療養者名簿）（⑤の場合）'!$BJ114+1&lt;=15,IF(AC$19&gt;='様式３（療養者名簿）（⑤の場合）'!$BJ114,IF(AC$19&lt;='様式３（療養者名簿）（⑤の場合）'!$BK114,1,0),0),0)</f>
        <v>0</v>
      </c>
      <c r="AD109" s="247">
        <f>IF(AD$19-'様式３（療養者名簿）（⑤の場合）'!$BJ114+1&lt;=15,IF(AD$19&gt;='様式３（療養者名簿）（⑤の場合）'!$BJ114,IF(AD$19&lt;='様式３（療養者名簿）（⑤の場合）'!$BK114,1,0),0),0)</f>
        <v>0</v>
      </c>
      <c r="AE109" s="247">
        <f>IF(AE$19-'様式３（療養者名簿）（⑤の場合）'!$BJ114+1&lt;=15,IF(AE$19&gt;='様式３（療養者名簿）（⑤の場合）'!$BJ114,IF(AE$19&lt;='様式３（療養者名簿）（⑤の場合）'!$BK114,1,0),0),0)</f>
        <v>0</v>
      </c>
      <c r="AF109" s="247">
        <f>IF(AF$19-'様式３（療養者名簿）（⑤の場合）'!$BJ114+1&lt;=15,IF(AF$19&gt;='様式３（療養者名簿）（⑤の場合）'!$BJ114,IF(AF$19&lt;='様式３（療養者名簿）（⑤の場合）'!$BK114,1,0),0),0)</f>
        <v>0</v>
      </c>
      <c r="AG109" s="247">
        <f>IF(AG$19-'様式３（療養者名簿）（⑤の場合）'!$BJ114+1&lt;=15,IF(AG$19&gt;='様式３（療養者名簿）（⑤の場合）'!$BJ114,IF(AG$19&lt;='様式３（療養者名簿）（⑤の場合）'!$BK114,1,0),0),0)</f>
        <v>0</v>
      </c>
      <c r="AH109" s="247">
        <f>IF(AH$19-'様式３（療養者名簿）（⑤の場合）'!$BJ114+1&lt;=15,IF(AH$19&gt;='様式３（療養者名簿）（⑤の場合）'!$BJ114,IF(AH$19&lt;='様式３（療養者名簿）（⑤の場合）'!$BK114,1,0),0),0)</f>
        <v>0</v>
      </c>
      <c r="AI109" s="247">
        <f>IF(AI$19-'様式３（療養者名簿）（⑤の場合）'!$BJ114+1&lt;=15,IF(AI$19&gt;='様式３（療養者名簿）（⑤の場合）'!$BJ114,IF(AI$19&lt;='様式３（療養者名簿）（⑤の場合）'!$BK114,1,0),0),0)</f>
        <v>0</v>
      </c>
      <c r="AJ109" s="247">
        <f>IF(AJ$19-'様式３（療養者名簿）（⑤の場合）'!$BJ114+1&lt;=15,IF(AJ$19&gt;='様式３（療養者名簿）（⑤の場合）'!$BJ114,IF(AJ$19&lt;='様式３（療養者名簿）（⑤の場合）'!$BK114,1,0),0),0)</f>
        <v>0</v>
      </c>
      <c r="AK109" s="247">
        <f>IF(AK$19-'様式３（療養者名簿）（⑤の場合）'!$BJ114+1&lt;=15,IF(AK$19&gt;='様式３（療養者名簿）（⑤の場合）'!$BJ114,IF(AK$19&lt;='様式３（療養者名簿）（⑤の場合）'!$BK114,1,0),0),0)</f>
        <v>0</v>
      </c>
      <c r="AL109" s="247">
        <f>IF(AL$19-'様式３（療養者名簿）（⑤の場合）'!$BJ114+1&lt;=15,IF(AL$19&gt;='様式３（療養者名簿）（⑤の場合）'!$BJ114,IF(AL$19&lt;='様式３（療養者名簿）（⑤の場合）'!$BK114,1,0),0),0)</f>
        <v>0</v>
      </c>
      <c r="AM109" s="247">
        <f>IF(AM$19-'様式３（療養者名簿）（⑤の場合）'!$BJ114+1&lt;=15,IF(AM$19&gt;='様式３（療養者名簿）（⑤の場合）'!$BJ114,IF(AM$19&lt;='様式３（療養者名簿）（⑤の場合）'!$BK114,1,0),0),0)</f>
        <v>0</v>
      </c>
      <c r="AN109" s="247">
        <f>IF(AN$19-'様式３（療養者名簿）（⑤の場合）'!$BJ114+1&lt;=15,IF(AN$19&gt;='様式３（療養者名簿）（⑤の場合）'!$BJ114,IF(AN$19&lt;='様式３（療養者名簿）（⑤の場合）'!$BK114,1,0),0),0)</f>
        <v>0</v>
      </c>
      <c r="AO109" s="247">
        <f>IF(AO$19-'様式３（療養者名簿）（⑤の場合）'!$BJ114+1&lt;=15,IF(AO$19&gt;='様式３（療養者名簿）（⑤の場合）'!$BJ114,IF(AO$19&lt;='様式３（療養者名簿）（⑤の場合）'!$BK114,1,0),0),0)</f>
        <v>0</v>
      </c>
      <c r="AP109" s="247">
        <f>IF(AP$19-'様式３（療養者名簿）（⑤の場合）'!$BJ114+1&lt;=15,IF(AP$19&gt;='様式３（療養者名簿）（⑤の場合）'!$BJ114,IF(AP$19&lt;='様式３（療養者名簿）（⑤の場合）'!$BK114,1,0),0),0)</f>
        <v>0</v>
      </c>
      <c r="AQ109" s="247">
        <f>IF(AQ$19-'様式３（療養者名簿）（⑤の場合）'!$BJ114+1&lt;=15,IF(AQ$19&gt;='様式３（療養者名簿）（⑤の場合）'!$BJ114,IF(AQ$19&lt;='様式３（療養者名簿）（⑤の場合）'!$BK114,1,0),0),0)</f>
        <v>0</v>
      </c>
      <c r="AR109" s="247">
        <f>IF(AR$19-'様式３（療養者名簿）（⑤の場合）'!$BJ114+1&lt;=15,IF(AR$19&gt;='様式３（療養者名簿）（⑤の場合）'!$BJ114,IF(AR$19&lt;='様式３（療養者名簿）（⑤の場合）'!$BK114,1,0),0),0)</f>
        <v>0</v>
      </c>
      <c r="AS109" s="247">
        <f>IF(AS$19-'様式３（療養者名簿）（⑤の場合）'!$BJ114+1&lt;=15,IF(AS$19&gt;='様式３（療養者名簿）（⑤の場合）'!$BJ114,IF(AS$19&lt;='様式３（療養者名簿）（⑤の場合）'!$BK114,1,0),0),0)</f>
        <v>0</v>
      </c>
      <c r="AT109" s="247">
        <f>IF(AT$19-'様式３（療養者名簿）（⑤の場合）'!$BJ114+1&lt;=15,IF(AT$19&gt;='様式３（療養者名簿）（⑤の場合）'!$BJ114,IF(AT$19&lt;='様式３（療養者名簿）（⑤の場合）'!$BK114,1,0),0),0)</f>
        <v>0</v>
      </c>
      <c r="AU109" s="247">
        <f>IF(AU$19-'様式３（療養者名簿）（⑤の場合）'!$BJ114+1&lt;=15,IF(AU$19&gt;='様式３（療養者名簿）（⑤の場合）'!$BJ114,IF(AU$19&lt;='様式３（療養者名簿）（⑤の場合）'!$BK114,1,0),0),0)</f>
        <v>0</v>
      </c>
      <c r="AV109" s="247">
        <f>IF(AV$19-'様式３（療養者名簿）（⑤の場合）'!$BJ114+1&lt;=15,IF(AV$19&gt;='様式３（療養者名簿）（⑤の場合）'!$BJ114,IF(AV$19&lt;='様式３（療養者名簿）（⑤の場合）'!$BK114,1,0),0),0)</f>
        <v>0</v>
      </c>
      <c r="AW109" s="247">
        <f>IF(AW$19-'様式３（療養者名簿）（⑤の場合）'!$BJ114+1&lt;=15,IF(AW$19&gt;='様式３（療養者名簿）（⑤の場合）'!$BJ114,IF(AW$19&lt;='様式３（療養者名簿）（⑤の場合）'!$BK114,1,0),0),0)</f>
        <v>0</v>
      </c>
      <c r="AX109" s="247">
        <f>IF(AX$19-'様式３（療養者名簿）（⑤の場合）'!$BJ114+1&lt;=15,IF(AX$19&gt;='様式３（療養者名簿）（⑤の場合）'!$BJ114,IF(AX$19&lt;='様式３（療養者名簿）（⑤の場合）'!$BK114,1,0),0),0)</f>
        <v>0</v>
      </c>
      <c r="AY109" s="247">
        <f>IF(AY$19-'様式３（療養者名簿）（⑤の場合）'!$BJ114+1&lt;=15,IF(AY$19&gt;='様式３（療養者名簿）（⑤の場合）'!$BJ114,IF(AY$19&lt;='様式３（療養者名簿）（⑤の場合）'!$BK114,1,0),0),0)</f>
        <v>0</v>
      </c>
      <c r="AZ109" s="247">
        <f>IF(AZ$19-'様式３（療養者名簿）（⑤の場合）'!$BJ114+1&lt;=15,IF(AZ$19&gt;='様式３（療養者名簿）（⑤の場合）'!$BJ114,IF(AZ$19&lt;='様式３（療養者名簿）（⑤の場合）'!$BK114,1,0),0),0)</f>
        <v>0</v>
      </c>
      <c r="BA109" s="247">
        <f>IF(BA$19-'様式３（療養者名簿）（⑤の場合）'!$BJ114+1&lt;=15,IF(BA$19&gt;='様式３（療養者名簿）（⑤の場合）'!$BJ114,IF(BA$19&lt;='様式３（療養者名簿）（⑤の場合）'!$BK114,1,0),0),0)</f>
        <v>0</v>
      </c>
      <c r="BB109" s="247">
        <f>IF(BB$19-'様式３（療養者名簿）（⑤の場合）'!$BJ114+1&lt;=15,IF(BB$19&gt;='様式３（療養者名簿）（⑤の場合）'!$BJ114,IF(BB$19&lt;='様式３（療養者名簿）（⑤の場合）'!$BK114,1,0),0),0)</f>
        <v>0</v>
      </c>
      <c r="BC109" s="247">
        <f>IF(BC$19-'様式３（療養者名簿）（⑤の場合）'!$BJ114+1&lt;=15,IF(BC$19&gt;='様式３（療養者名簿）（⑤の場合）'!$BJ114,IF(BC$19&lt;='様式３（療養者名簿）（⑤の場合）'!$BK114,1,0),0),0)</f>
        <v>0</v>
      </c>
      <c r="BD109" s="247">
        <f>IF(BD$19-'様式３（療養者名簿）（⑤の場合）'!$BJ114+1&lt;=15,IF(BD$19&gt;='様式３（療養者名簿）（⑤の場合）'!$BJ114,IF(BD$19&lt;='様式３（療養者名簿）（⑤の場合）'!$BK114,1,0),0),0)</f>
        <v>0</v>
      </c>
      <c r="BE109" s="247">
        <f>IF(BE$19-'様式３（療養者名簿）（⑤の場合）'!$BJ114+1&lt;=15,IF(BE$19&gt;='様式３（療養者名簿）（⑤の場合）'!$BJ114,IF(BE$19&lt;='様式３（療養者名簿）（⑤の場合）'!$BK114,1,0),0),0)</f>
        <v>0</v>
      </c>
      <c r="BF109" s="247">
        <f>IF(BF$19-'様式３（療養者名簿）（⑤の場合）'!$BJ114+1&lt;=15,IF(BF$19&gt;='様式３（療養者名簿）（⑤の場合）'!$BJ114,IF(BF$19&lt;='様式３（療養者名簿）（⑤の場合）'!$BK114,1,0),0),0)</f>
        <v>0</v>
      </c>
      <c r="BG109" s="247">
        <f>IF(BG$19-'様式３（療養者名簿）（⑤の場合）'!$BJ114+1&lt;=15,IF(BG$19&gt;='様式３（療養者名簿）（⑤の場合）'!$BJ114,IF(BG$19&lt;='様式３（療養者名簿）（⑤の場合）'!$BK114,1,0),0),0)</f>
        <v>0</v>
      </c>
      <c r="BH109" s="247">
        <f>IF(BH$19-'様式３（療養者名簿）（⑤の場合）'!$BJ114+1&lt;=15,IF(BH$19&gt;='様式３（療養者名簿）（⑤の場合）'!$BJ114,IF(BH$19&lt;='様式３（療養者名簿）（⑤の場合）'!$BK114,1,0),0),0)</f>
        <v>0</v>
      </c>
      <c r="BI109" s="247">
        <f>IF(BI$19-'様式３（療養者名簿）（⑤の場合）'!$BJ114+1&lt;=15,IF(BI$19&gt;='様式３（療養者名簿）（⑤の場合）'!$BJ114,IF(BI$19&lt;='様式３（療養者名簿）（⑤の場合）'!$BK114,1,0),0),0)</f>
        <v>0</v>
      </c>
      <c r="BJ109" s="247">
        <f>IF(BJ$19-'様式３（療養者名簿）（⑤の場合）'!$BJ114+1&lt;=15,IF(BJ$19&gt;='様式３（療養者名簿）（⑤の場合）'!$BJ114,IF(BJ$19&lt;='様式３（療養者名簿）（⑤の場合）'!$BK114,1,0),0),0)</f>
        <v>0</v>
      </c>
      <c r="BK109" s="247">
        <f>IF(BK$19-'様式３（療養者名簿）（⑤の場合）'!$BJ114+1&lt;=15,IF(BK$19&gt;='様式３（療養者名簿）（⑤の場合）'!$BJ114,IF(BK$19&lt;='様式３（療養者名簿）（⑤の場合）'!$BK114,1,0),0),0)</f>
        <v>0</v>
      </c>
      <c r="BL109" s="247">
        <f>IF(BL$19-'様式３（療養者名簿）（⑤の場合）'!$BJ114+1&lt;=15,IF(BL$19&gt;='様式３（療養者名簿）（⑤の場合）'!$BJ114,IF(BL$19&lt;='様式３（療養者名簿）（⑤の場合）'!$BK114,1,0),0),0)</f>
        <v>0</v>
      </c>
      <c r="BM109" s="247">
        <f>IF(BM$19-'様式３（療養者名簿）（⑤の場合）'!$BJ114+1&lt;=15,IF(BM$19&gt;='様式３（療養者名簿）（⑤の場合）'!$BJ114,IF(BM$19&lt;='様式３（療養者名簿）（⑤の場合）'!$BK114,1,0),0),0)</f>
        <v>0</v>
      </c>
      <c r="BN109" s="247">
        <f>IF(BN$19-'様式３（療養者名簿）（⑤の場合）'!$BJ114+1&lt;=15,IF(BN$19&gt;='様式３（療養者名簿）（⑤の場合）'!$BJ114,IF(BN$19&lt;='様式３（療養者名簿）（⑤の場合）'!$BK114,1,0),0),0)</f>
        <v>0</v>
      </c>
      <c r="BO109" s="247">
        <f>IF(BO$19-'様式３（療養者名簿）（⑤の場合）'!$BJ114+1&lt;=15,IF(BO$19&gt;='様式３（療養者名簿）（⑤の場合）'!$BJ114,IF(BO$19&lt;='様式３（療養者名簿）（⑤の場合）'!$BK114,1,0),0),0)</f>
        <v>0</v>
      </c>
      <c r="BP109" s="247">
        <f>IF(BP$19-'様式３（療養者名簿）（⑤の場合）'!$BJ114+1&lt;=15,IF(BP$19&gt;='様式３（療養者名簿）（⑤の場合）'!$BJ114,IF(BP$19&lt;='様式３（療養者名簿）（⑤の場合）'!$BK114,1,0),0),0)</f>
        <v>0</v>
      </c>
      <c r="BQ109" s="247">
        <f>IF(BQ$19-'様式３（療養者名簿）（⑤の場合）'!$BJ114+1&lt;=15,IF(BQ$19&gt;='様式３（療養者名簿）（⑤の場合）'!$BJ114,IF(BQ$19&lt;='様式３（療養者名簿）（⑤の場合）'!$BK114,1,0),0),0)</f>
        <v>0</v>
      </c>
      <c r="BR109" s="247">
        <f>IF(BR$19-'様式３（療養者名簿）（⑤の場合）'!$BJ114+1&lt;=15,IF(BR$19&gt;='様式３（療養者名簿）（⑤の場合）'!$BJ114,IF(BR$19&lt;='様式３（療養者名簿）（⑤の場合）'!$BK114,1,0),0),0)</f>
        <v>0</v>
      </c>
      <c r="BS109" s="247">
        <f>IF(BS$19-'様式３（療養者名簿）（⑤の場合）'!$BJ114+1&lt;=15,IF(BS$19&gt;='様式３（療養者名簿）（⑤の場合）'!$BJ114,IF(BS$19&lt;='様式３（療養者名簿）（⑤の場合）'!$BK114,1,0),0),0)</f>
        <v>0</v>
      </c>
      <c r="BT109" s="247">
        <f>IF(BT$19-'様式３（療養者名簿）（⑤の場合）'!$BJ114+1&lt;=15,IF(BT$19&gt;='様式３（療養者名簿）（⑤の場合）'!$BJ114,IF(BT$19&lt;='様式３（療養者名簿）（⑤の場合）'!$BK114,1,0),0),0)</f>
        <v>0</v>
      </c>
      <c r="BU109" s="247">
        <f>IF(BU$19-'様式３（療養者名簿）（⑤の場合）'!$BJ114+1&lt;=15,IF(BU$19&gt;='様式３（療養者名簿）（⑤の場合）'!$BJ114,IF(BU$19&lt;='様式３（療養者名簿）（⑤の場合）'!$BK114,1,0),0),0)</f>
        <v>0</v>
      </c>
      <c r="BV109" s="247">
        <f>IF(BV$19-'様式３（療養者名簿）（⑤の場合）'!$BJ114+1&lt;=15,IF(BV$19&gt;='様式３（療養者名簿）（⑤の場合）'!$BJ114,IF(BV$19&lt;='様式３（療養者名簿）（⑤の場合）'!$BK114,1,0),0),0)</f>
        <v>0</v>
      </c>
      <c r="BW109" s="247">
        <f>IF(BW$19-'様式３（療養者名簿）（⑤の場合）'!$BJ114+1&lt;=15,IF(BW$19&gt;='様式３（療養者名簿）（⑤の場合）'!$BJ114,IF(BW$19&lt;='様式３（療養者名簿）（⑤の場合）'!$BK114,1,0),0),0)</f>
        <v>0</v>
      </c>
      <c r="BX109" s="247">
        <f>IF(BX$19-'様式３（療養者名簿）（⑤の場合）'!$BJ114+1&lt;=15,IF(BX$19&gt;='様式３（療養者名簿）（⑤の場合）'!$BJ114,IF(BX$19&lt;='様式３（療養者名簿）（⑤の場合）'!$BK114,1,0),0),0)</f>
        <v>0</v>
      </c>
      <c r="BY109" s="247">
        <f>IF(BY$19-'様式３（療養者名簿）（⑤の場合）'!$BJ114+1&lt;=15,IF(BY$19&gt;='様式３（療養者名簿）（⑤の場合）'!$BJ114,IF(BY$19&lt;='様式３（療養者名簿）（⑤の場合）'!$BK114,1,0),0),0)</f>
        <v>0</v>
      </c>
      <c r="BZ109" s="247">
        <f>IF(BZ$19-'様式３（療養者名簿）（⑤の場合）'!$BJ114+1&lt;=15,IF(BZ$19&gt;='様式３（療養者名簿）（⑤の場合）'!$BJ114,IF(BZ$19&lt;='様式３（療養者名簿）（⑤の場合）'!$BK114,1,0),0),0)</f>
        <v>0</v>
      </c>
      <c r="CA109" s="247">
        <f>IF(CA$19-'様式３（療養者名簿）（⑤の場合）'!$BJ114+1&lt;=15,IF(CA$19&gt;='様式３（療養者名簿）（⑤の場合）'!$BJ114,IF(CA$19&lt;='様式３（療養者名簿）（⑤の場合）'!$BK114,1,0),0),0)</f>
        <v>0</v>
      </c>
      <c r="CB109" s="247">
        <f>IF(CB$19-'様式３（療養者名簿）（⑤の場合）'!$BJ114+1&lt;=15,IF(CB$19&gt;='様式３（療養者名簿）（⑤の場合）'!$BJ114,IF(CB$19&lt;='様式３（療養者名簿）（⑤の場合）'!$BK114,1,0),0),0)</f>
        <v>0</v>
      </c>
      <c r="CC109" s="247">
        <f>IF(CC$19-'様式３（療養者名簿）（⑤の場合）'!$BJ114+1&lt;=15,IF(CC$19&gt;='様式３（療養者名簿）（⑤の場合）'!$BJ114,IF(CC$19&lt;='様式３（療養者名簿）（⑤の場合）'!$BK114,1,0),0),0)</f>
        <v>0</v>
      </c>
      <c r="CD109" s="247">
        <f>IF(CD$19-'様式３（療養者名簿）（⑤の場合）'!$BJ114+1&lt;=15,IF(CD$19&gt;='様式３（療養者名簿）（⑤の場合）'!$BJ114,IF(CD$19&lt;='様式３（療養者名簿）（⑤の場合）'!$BK114,1,0),0),0)</f>
        <v>0</v>
      </c>
      <c r="CE109" s="247">
        <f>IF(CE$19-'様式３（療養者名簿）（⑤の場合）'!$BJ114+1&lt;=15,IF(CE$19&gt;='様式３（療養者名簿）（⑤の場合）'!$BJ114,IF(CE$19&lt;='様式３（療養者名簿）（⑤の場合）'!$BK114,1,0),0),0)</f>
        <v>0</v>
      </c>
      <c r="CF109" s="247">
        <f>IF(CF$19-'様式３（療養者名簿）（⑤の場合）'!$BJ114+1&lt;=15,IF(CF$19&gt;='様式３（療養者名簿）（⑤の場合）'!$BJ114,IF(CF$19&lt;='様式３（療養者名簿）（⑤の場合）'!$BK114,1,0),0),0)</f>
        <v>0</v>
      </c>
      <c r="CG109" s="247">
        <f>IF(CG$19-'様式３（療養者名簿）（⑤の場合）'!$BJ114+1&lt;=15,IF(CG$19&gt;='様式３（療養者名簿）（⑤の場合）'!$BJ114,IF(CG$19&lt;='様式３（療養者名簿）（⑤の場合）'!$BK114,1,0),0),0)</f>
        <v>0</v>
      </c>
      <c r="CH109" s="247">
        <f>IF(CH$19-'様式３（療養者名簿）（⑤の場合）'!$BJ114+1&lt;=15,IF(CH$19&gt;='様式３（療養者名簿）（⑤の場合）'!$BJ114,IF(CH$19&lt;='様式３（療養者名簿）（⑤の場合）'!$BK114,1,0),0),0)</f>
        <v>0</v>
      </c>
      <c r="CI109" s="247">
        <f>IF(CI$19-'様式３（療養者名簿）（⑤の場合）'!$BJ114+1&lt;=15,IF(CI$19&gt;='様式３（療養者名簿）（⑤の場合）'!$BJ114,IF(CI$19&lt;='様式３（療養者名簿）（⑤の場合）'!$BK114,1,0),0),0)</f>
        <v>0</v>
      </c>
      <c r="CJ109" s="247">
        <f>IF(CJ$19-'様式３（療養者名簿）（⑤の場合）'!$BJ114+1&lt;=15,IF(CJ$19&gt;='様式３（療養者名簿）（⑤の場合）'!$BJ114,IF(CJ$19&lt;='様式３（療養者名簿）（⑤の場合）'!$BK114,1,0),0),0)</f>
        <v>0</v>
      </c>
      <c r="CK109" s="247">
        <f>IF(CK$19-'様式３（療養者名簿）（⑤の場合）'!$BJ114+1&lt;=15,IF(CK$19&gt;='様式３（療養者名簿）（⑤の場合）'!$BJ114,IF(CK$19&lt;='様式３（療養者名簿）（⑤の場合）'!$BK114,1,0),0),0)</f>
        <v>0</v>
      </c>
      <c r="CL109" s="247">
        <f>IF(CL$19-'様式３（療養者名簿）（⑤の場合）'!$BJ114+1&lt;=15,IF(CL$19&gt;='様式３（療養者名簿）（⑤の場合）'!$BJ114,IF(CL$19&lt;='様式３（療養者名簿）（⑤の場合）'!$BK114,1,0),0),0)</f>
        <v>0</v>
      </c>
      <c r="CM109" s="247">
        <f>IF(CM$19-'様式３（療養者名簿）（⑤の場合）'!$BJ114+1&lt;=15,IF(CM$19&gt;='様式３（療養者名簿）（⑤の場合）'!$BJ114,IF(CM$19&lt;='様式３（療養者名簿）（⑤の場合）'!$BK114,1,0),0),0)</f>
        <v>0</v>
      </c>
      <c r="CN109" s="247">
        <f>IF(CN$19-'様式３（療養者名簿）（⑤の場合）'!$BJ114+1&lt;=15,IF(CN$19&gt;='様式３（療養者名簿）（⑤の場合）'!$BJ114,IF(CN$19&lt;='様式３（療養者名簿）（⑤の場合）'!$BK114,1,0),0),0)</f>
        <v>0</v>
      </c>
      <c r="CO109" s="247">
        <f>IF(CO$19-'様式３（療養者名簿）（⑤の場合）'!$BJ114+1&lt;=15,IF(CO$19&gt;='様式３（療養者名簿）（⑤の場合）'!$BJ114,IF(CO$19&lt;='様式３（療養者名簿）（⑤の場合）'!$BK114,1,0),0),0)</f>
        <v>0</v>
      </c>
      <c r="CP109" s="247">
        <f>IF(CP$19-'様式３（療養者名簿）（⑤の場合）'!$BJ114+1&lt;=15,IF(CP$19&gt;='様式３（療養者名簿）（⑤の場合）'!$BJ114,IF(CP$19&lt;='様式３（療養者名簿）（⑤の場合）'!$BK114,1,0),0),0)</f>
        <v>0</v>
      </c>
      <c r="CQ109" s="247">
        <f>IF(CQ$19-'様式３（療養者名簿）（⑤の場合）'!$BJ114+1&lt;=15,IF(CQ$19&gt;='様式３（療養者名簿）（⑤の場合）'!$BJ114,IF(CQ$19&lt;='様式３（療養者名簿）（⑤の場合）'!$BK114,1,0),0),0)</f>
        <v>0</v>
      </c>
      <c r="CR109" s="247">
        <f>IF(CR$19-'様式３（療養者名簿）（⑤の場合）'!$BJ114+1&lt;=15,IF(CR$19&gt;='様式３（療養者名簿）（⑤の場合）'!$BJ114,IF(CR$19&lt;='様式３（療養者名簿）（⑤の場合）'!$BK114,1,0),0),0)</f>
        <v>0</v>
      </c>
      <c r="CS109" s="247">
        <f>IF(CS$19-'様式３（療養者名簿）（⑤の場合）'!$BJ114+1&lt;=15,IF(CS$19&gt;='様式３（療養者名簿）（⑤の場合）'!$BJ114,IF(CS$19&lt;='様式３（療養者名簿）（⑤の場合）'!$BK114,1,0),0),0)</f>
        <v>0</v>
      </c>
      <c r="CT109" s="247">
        <f>IF(CT$19-'様式３（療養者名簿）（⑤の場合）'!$BJ114+1&lt;=15,IF(CT$19&gt;='様式３（療養者名簿）（⑤の場合）'!$BJ114,IF(CT$19&lt;='様式３（療養者名簿）（⑤の場合）'!$BK114,1,0),0),0)</f>
        <v>0</v>
      </c>
      <c r="CU109" s="247">
        <f>IF(CU$19-'様式３（療養者名簿）（⑤の場合）'!$BJ114+1&lt;=15,IF(CU$19&gt;='様式３（療養者名簿）（⑤の場合）'!$BJ114,IF(CU$19&lt;='様式３（療養者名簿）（⑤の場合）'!$BK114,1,0),0),0)</f>
        <v>0</v>
      </c>
      <c r="CV109" s="247">
        <f>IF(CV$19-'様式３（療養者名簿）（⑤の場合）'!$BJ114+1&lt;=15,IF(CV$19&gt;='様式３（療養者名簿）（⑤の場合）'!$BJ114,IF(CV$19&lt;='様式３（療養者名簿）（⑤の場合）'!$BK114,1,0),0),0)</f>
        <v>0</v>
      </c>
      <c r="CW109" s="247">
        <f>IF(CW$19-'様式３（療養者名簿）（⑤の場合）'!$BJ114+1&lt;=15,IF(CW$19&gt;='様式３（療養者名簿）（⑤の場合）'!$BJ114,IF(CW$19&lt;='様式３（療養者名簿）（⑤の場合）'!$BK114,1,0),0),0)</f>
        <v>0</v>
      </c>
      <c r="CX109" s="247">
        <f>IF(CX$19-'様式３（療養者名簿）（⑤の場合）'!$BJ114+1&lt;=15,IF(CX$19&gt;='様式３（療養者名簿）（⑤の場合）'!$BJ114,IF(CX$19&lt;='様式３（療養者名簿）（⑤の場合）'!$BK114,1,0),0),0)</f>
        <v>0</v>
      </c>
      <c r="CY109" s="247">
        <f>IF(CY$19-'様式３（療養者名簿）（⑤の場合）'!$BJ114+1&lt;=15,IF(CY$19&gt;='様式３（療養者名簿）（⑤の場合）'!$BJ114,IF(CY$19&lt;='様式３（療養者名簿）（⑤の場合）'!$BK114,1,0),0),0)</f>
        <v>0</v>
      </c>
      <c r="CZ109" s="247">
        <f>IF(CZ$19-'様式３（療養者名簿）（⑤の場合）'!$BJ114+1&lt;=15,IF(CZ$19&gt;='様式３（療養者名簿）（⑤の場合）'!$BJ114,IF(CZ$19&lt;='様式３（療養者名簿）（⑤の場合）'!$BK114,1,0),0),0)</f>
        <v>0</v>
      </c>
      <c r="DA109" s="247">
        <f>IF(DA$19-'様式３（療養者名簿）（⑤の場合）'!$BJ114+1&lt;=15,IF(DA$19&gt;='様式３（療養者名簿）（⑤の場合）'!$BJ114,IF(DA$19&lt;='様式３（療養者名簿）（⑤の場合）'!$BK114,1,0),0),0)</f>
        <v>0</v>
      </c>
      <c r="DB109" s="247">
        <f>IF(DB$19-'様式３（療養者名簿）（⑤の場合）'!$BJ114+1&lt;=15,IF(DB$19&gt;='様式３（療養者名簿）（⑤の場合）'!$BJ114,IF(DB$19&lt;='様式３（療養者名簿）（⑤の場合）'!$BK114,1,0),0),0)</f>
        <v>0</v>
      </c>
      <c r="DC109" s="247">
        <f>IF(DC$19-'様式３（療養者名簿）（⑤の場合）'!$BJ114+1&lt;=15,IF(DC$19&gt;='様式３（療養者名簿）（⑤の場合）'!$BJ114,IF(DC$19&lt;='様式３（療養者名簿）（⑤の場合）'!$BK114,1,0),0),0)</f>
        <v>0</v>
      </c>
      <c r="DD109" s="247">
        <f>IF(DD$19-'様式３（療養者名簿）（⑤の場合）'!$BJ114+1&lt;=15,IF(DD$19&gt;='様式３（療養者名簿）（⑤の場合）'!$BJ114,IF(DD$19&lt;='様式３（療養者名簿）（⑤の場合）'!$BK114,1,0),0),0)</f>
        <v>0</v>
      </c>
      <c r="DE109" s="247">
        <f>IF(DE$19-'様式３（療養者名簿）（⑤の場合）'!$BJ114+1&lt;=15,IF(DE$19&gt;='様式３（療養者名簿）（⑤の場合）'!$BJ114,IF(DE$19&lt;='様式３（療養者名簿）（⑤の場合）'!$BK114,1,0),0),0)</f>
        <v>0</v>
      </c>
      <c r="DF109" s="247">
        <f>IF(DF$19-'様式３（療養者名簿）（⑤の場合）'!$BJ114+1&lt;=15,IF(DF$19&gt;='様式３（療養者名簿）（⑤の場合）'!$BJ114,IF(DF$19&lt;='様式３（療養者名簿）（⑤の場合）'!$BK114,1,0),0),0)</f>
        <v>0</v>
      </c>
      <c r="DG109" s="247">
        <f>IF(DG$19-'様式３（療養者名簿）（⑤の場合）'!$BJ114+1&lt;=15,IF(DG$19&gt;='様式３（療養者名簿）（⑤の場合）'!$BJ114,IF(DG$19&lt;='様式３（療養者名簿）（⑤の場合）'!$BK114,1,0),0),0)</f>
        <v>0</v>
      </c>
      <c r="DH109" s="247">
        <f>IF(DH$19-'様式３（療養者名簿）（⑤の場合）'!$BJ114+1&lt;=15,IF(DH$19&gt;='様式３（療養者名簿）（⑤の場合）'!$BJ114,IF(DH$19&lt;='様式３（療養者名簿）（⑤の場合）'!$BK114,1,0),0),0)</f>
        <v>0</v>
      </c>
      <c r="DI109" s="247">
        <f>IF(DI$19-'様式３（療養者名簿）（⑤の場合）'!$BJ114+1&lt;=15,IF(DI$19&gt;='様式３（療養者名簿）（⑤の場合）'!$BJ114,IF(DI$19&lt;='様式３（療養者名簿）（⑤の場合）'!$BK114,1,0),0),0)</f>
        <v>0</v>
      </c>
      <c r="DJ109" s="247">
        <f>IF(DJ$19-'様式３（療養者名簿）（⑤の場合）'!$BJ114+1&lt;=15,IF(DJ$19&gt;='様式３（療養者名簿）（⑤の場合）'!$BJ114,IF(DJ$19&lt;='様式３（療養者名簿）（⑤の場合）'!$BK114,1,0),0),0)</f>
        <v>0</v>
      </c>
      <c r="DK109" s="247">
        <f>IF(DK$19-'様式３（療養者名簿）（⑤の場合）'!$BJ114+1&lt;=15,IF(DK$19&gt;='様式３（療養者名簿）（⑤の場合）'!$BJ114,IF(DK$19&lt;='様式３（療養者名簿）（⑤の場合）'!$BK114,1,0),0),0)</f>
        <v>0</v>
      </c>
      <c r="DL109" s="247">
        <f>IF(DL$19-'様式３（療養者名簿）（⑤の場合）'!$BJ114+1&lt;=15,IF(DL$19&gt;='様式３（療養者名簿）（⑤の場合）'!$BJ114,IF(DL$19&lt;='様式３（療養者名簿）（⑤の場合）'!$BK114,1,0),0),0)</f>
        <v>0</v>
      </c>
      <c r="DM109" s="247">
        <f>IF(DM$19-'様式３（療養者名簿）（⑤の場合）'!$BJ114+1&lt;=15,IF(DM$19&gt;='様式３（療養者名簿）（⑤の場合）'!$BJ114,IF(DM$19&lt;='様式３（療養者名簿）（⑤の場合）'!$BK114,1,0),0),0)</f>
        <v>0</v>
      </c>
      <c r="DN109" s="247">
        <f>IF(DN$19-'様式３（療養者名簿）（⑤の場合）'!$BJ114+1&lt;=15,IF(DN$19&gt;='様式３（療養者名簿）（⑤の場合）'!$BJ114,IF(DN$19&lt;='様式３（療養者名簿）（⑤の場合）'!$BK114,1,0),0),0)</f>
        <v>0</v>
      </c>
      <c r="DO109" s="247">
        <f>IF(DO$19-'様式３（療養者名簿）（⑤の場合）'!$BJ114+1&lt;=15,IF(DO$19&gt;='様式３（療養者名簿）（⑤の場合）'!$BJ114,IF(DO$19&lt;='様式３（療養者名簿）（⑤の場合）'!$BK114,1,0),0),0)</f>
        <v>0</v>
      </c>
      <c r="DP109" s="247">
        <f>IF(DP$19-'様式３（療養者名簿）（⑤の場合）'!$BJ114+1&lt;=15,IF(DP$19&gt;='様式３（療養者名簿）（⑤の場合）'!$BJ114,IF(DP$19&lt;='様式３（療養者名簿）（⑤の場合）'!$BK114,1,0),0),0)</f>
        <v>0</v>
      </c>
      <c r="DQ109" s="247">
        <f>IF(DQ$19-'様式３（療養者名簿）（⑤の場合）'!$BJ114+1&lt;=15,IF(DQ$19&gt;='様式３（療養者名簿）（⑤の場合）'!$BJ114,IF(DQ$19&lt;='様式３（療養者名簿）（⑤の場合）'!$BK114,1,0),0),0)</f>
        <v>0</v>
      </c>
      <c r="DR109" s="247">
        <f>IF(DR$19-'様式３（療養者名簿）（⑤の場合）'!$BJ114+1&lt;=15,IF(DR$19&gt;='様式３（療養者名簿）（⑤の場合）'!$BJ114,IF(DR$19&lt;='様式３（療養者名簿）（⑤の場合）'!$BK114,1,0),0),0)</f>
        <v>0</v>
      </c>
      <c r="DS109" s="247">
        <f>IF(DS$19-'様式３（療養者名簿）（⑤の場合）'!$BJ114+1&lt;=15,IF(DS$19&gt;='様式３（療養者名簿）（⑤の場合）'!$BJ114,IF(DS$19&lt;='様式３（療養者名簿）（⑤の場合）'!$BK114,1,0),0),0)</f>
        <v>0</v>
      </c>
      <c r="DT109" s="247">
        <f>IF(DT$19-'様式３（療養者名簿）（⑤の場合）'!$BJ114+1&lt;=15,IF(DT$19&gt;='様式３（療養者名簿）（⑤の場合）'!$BJ114,IF(DT$19&lt;='様式３（療養者名簿）（⑤の場合）'!$BK114,1,0),0),0)</f>
        <v>0</v>
      </c>
      <c r="DU109" s="247">
        <f>IF(DU$19-'様式３（療養者名簿）（⑤の場合）'!$BJ114+1&lt;=15,IF(DU$19&gt;='様式３（療養者名簿）（⑤の場合）'!$BJ114,IF(DU$19&lt;='様式３（療養者名簿）（⑤の場合）'!$BK114,1,0),0),0)</f>
        <v>0</v>
      </c>
      <c r="DV109" s="247">
        <f>IF(DV$19-'様式３（療養者名簿）（⑤の場合）'!$BJ114+1&lt;=15,IF(DV$19&gt;='様式３（療養者名簿）（⑤の場合）'!$BJ114,IF(DV$19&lt;='様式３（療養者名簿）（⑤の場合）'!$BK114,1,0),0),0)</f>
        <v>0</v>
      </c>
      <c r="DW109" s="247">
        <f>IF(DW$19-'様式３（療養者名簿）（⑤の場合）'!$BJ114+1&lt;=15,IF(DW$19&gt;='様式３（療養者名簿）（⑤の場合）'!$BJ114,IF(DW$19&lt;='様式３（療養者名簿）（⑤の場合）'!$BK114,1,0),0),0)</f>
        <v>0</v>
      </c>
      <c r="DX109" s="247">
        <f>IF(DX$19-'様式３（療養者名簿）（⑤の場合）'!$BJ114+1&lt;=15,IF(DX$19&gt;='様式３（療養者名簿）（⑤の場合）'!$BJ114,IF(DX$19&lt;='様式３（療養者名簿）（⑤の場合）'!$BK114,1,0),0),0)</f>
        <v>0</v>
      </c>
      <c r="DY109" s="247">
        <f>IF(DY$19-'様式３（療養者名簿）（⑤の場合）'!$BJ114+1&lt;=15,IF(DY$19&gt;='様式３（療養者名簿）（⑤の場合）'!$BJ114,IF(DY$19&lt;='様式３（療養者名簿）（⑤の場合）'!$BK114,1,0),0),0)</f>
        <v>0</v>
      </c>
      <c r="DZ109" s="247">
        <f>IF(DZ$19-'様式３（療養者名簿）（⑤の場合）'!$BJ114+1&lt;=15,IF(DZ$19&gt;='様式３（療養者名簿）（⑤の場合）'!$BJ114,IF(DZ$19&lt;='様式３（療養者名簿）（⑤の場合）'!$BK114,1,0),0),0)</f>
        <v>0</v>
      </c>
      <c r="EA109" s="247">
        <f>IF(EA$19-'様式３（療養者名簿）（⑤の場合）'!$BJ114+1&lt;=15,IF(EA$19&gt;='様式３（療養者名簿）（⑤の場合）'!$BJ114,IF(EA$19&lt;='様式３（療養者名簿）（⑤の場合）'!$BK114,1,0),0),0)</f>
        <v>0</v>
      </c>
      <c r="EB109" s="247">
        <f>IF(EB$19-'様式３（療養者名簿）（⑤の場合）'!$BJ114+1&lt;=15,IF(EB$19&gt;='様式３（療養者名簿）（⑤の場合）'!$BJ114,IF(EB$19&lt;='様式３（療養者名簿）（⑤の場合）'!$BK114,1,0),0),0)</f>
        <v>0</v>
      </c>
      <c r="EC109" s="247">
        <f>IF(EC$19-'様式３（療養者名簿）（⑤の場合）'!$BJ114+1&lt;=15,IF(EC$19&gt;='様式３（療養者名簿）（⑤の場合）'!$BJ114,IF(EC$19&lt;='様式３（療養者名簿）（⑤の場合）'!$BK114,1,0),0),0)</f>
        <v>0</v>
      </c>
      <c r="ED109" s="247">
        <f>IF(ED$19-'様式３（療養者名簿）（⑤の場合）'!$BJ114+1&lt;=15,IF(ED$19&gt;='様式３（療養者名簿）（⑤の場合）'!$BJ114,IF(ED$19&lt;='様式３（療養者名簿）（⑤の場合）'!$BK114,1,0),0),0)</f>
        <v>0</v>
      </c>
      <c r="EE109" s="247">
        <f>IF(EE$19-'様式３（療養者名簿）（⑤の場合）'!$BJ114+1&lt;=15,IF(EE$19&gt;='様式３（療養者名簿）（⑤の場合）'!$BJ114,IF(EE$19&lt;='様式３（療養者名簿）（⑤の場合）'!$BK114,1,0),0),0)</f>
        <v>0</v>
      </c>
      <c r="EF109" s="247">
        <f>IF(EF$19-'様式３（療養者名簿）（⑤の場合）'!$BJ114+1&lt;=15,IF(EF$19&gt;='様式３（療養者名簿）（⑤の場合）'!$BJ114,IF(EF$19&lt;='様式３（療養者名簿）（⑤の場合）'!$BK114,1,0),0),0)</f>
        <v>0</v>
      </c>
      <c r="EG109" s="247">
        <f>IF(EG$19-'様式３（療養者名簿）（⑤の場合）'!$BJ114+1&lt;=15,IF(EG$19&gt;='様式３（療養者名簿）（⑤の場合）'!$BJ114,IF(EG$19&lt;='様式３（療養者名簿）（⑤の場合）'!$BK114,1,0),0),0)</f>
        <v>0</v>
      </c>
      <c r="EH109" s="247">
        <f>IF(EH$19-'様式３（療養者名簿）（⑤の場合）'!$BJ114+1&lt;=15,IF(EH$19&gt;='様式３（療養者名簿）（⑤の場合）'!$BJ114,IF(EH$19&lt;='様式３（療養者名簿）（⑤の場合）'!$BK114,1,0),0),0)</f>
        <v>0</v>
      </c>
      <c r="EI109" s="247">
        <f>IF(EI$19-'様式３（療養者名簿）（⑤の場合）'!$BJ114+1&lt;=15,IF(EI$19&gt;='様式３（療養者名簿）（⑤の場合）'!$BJ114,IF(EI$19&lt;='様式３（療養者名簿）（⑤の場合）'!$BK114,1,0),0),0)</f>
        <v>0</v>
      </c>
      <c r="EJ109" s="247">
        <f>IF(EJ$19-'様式３（療養者名簿）（⑤の場合）'!$BJ114+1&lt;=15,IF(EJ$19&gt;='様式３（療養者名簿）（⑤の場合）'!$BJ114,IF(EJ$19&lt;='様式３（療養者名簿）（⑤の場合）'!$BK114,1,0),0),0)</f>
        <v>0</v>
      </c>
      <c r="EK109" s="247">
        <f>IF(EK$19-'様式３（療養者名簿）（⑤の場合）'!$BJ114+1&lt;=15,IF(EK$19&gt;='様式３（療養者名簿）（⑤の場合）'!$BJ114,IF(EK$19&lt;='様式３（療養者名簿）（⑤の場合）'!$BK114,1,0),0),0)</f>
        <v>0</v>
      </c>
      <c r="EL109" s="247">
        <f>IF(EL$19-'様式３（療養者名簿）（⑤の場合）'!$BJ114+1&lt;=15,IF(EL$19&gt;='様式３（療養者名簿）（⑤の場合）'!$BJ114,IF(EL$19&lt;='様式３（療養者名簿）（⑤の場合）'!$BK114,1,0),0),0)</f>
        <v>0</v>
      </c>
      <c r="EM109" s="247">
        <f>IF(EM$19-'様式３（療養者名簿）（⑤の場合）'!$BJ114+1&lt;=15,IF(EM$19&gt;='様式３（療養者名簿）（⑤の場合）'!$BJ114,IF(EM$19&lt;='様式３（療養者名簿）（⑤の場合）'!$BK114,1,0),0),0)</f>
        <v>0</v>
      </c>
      <c r="EN109" s="247">
        <f>IF(EN$19-'様式３（療養者名簿）（⑤の場合）'!$BJ114+1&lt;=15,IF(EN$19&gt;='様式３（療養者名簿）（⑤の場合）'!$BJ114,IF(EN$19&lt;='様式３（療養者名簿）（⑤の場合）'!$BK114,1,0),0),0)</f>
        <v>0</v>
      </c>
      <c r="EO109" s="247">
        <f>IF(EO$19-'様式３（療養者名簿）（⑤の場合）'!$BJ114+1&lt;=15,IF(EO$19&gt;='様式３（療養者名簿）（⑤の場合）'!$BJ114,IF(EO$19&lt;='様式３（療養者名簿）（⑤の場合）'!$BK114,1,0),0),0)</f>
        <v>0</v>
      </c>
      <c r="EP109" s="247">
        <f>IF(EP$19-'様式３（療養者名簿）（⑤の場合）'!$BJ114+1&lt;=15,IF(EP$19&gt;='様式３（療養者名簿）（⑤の場合）'!$BJ114,IF(EP$19&lt;='様式３（療養者名簿）（⑤の場合）'!$BK114,1,0),0),0)</f>
        <v>0</v>
      </c>
      <c r="EQ109" s="247">
        <f>IF(EQ$19-'様式３（療養者名簿）（⑤の場合）'!$BJ114+1&lt;=15,IF(EQ$19&gt;='様式３（療養者名簿）（⑤の場合）'!$BJ114,IF(EQ$19&lt;='様式３（療養者名簿）（⑤の場合）'!$BK114,1,0),0),0)</f>
        <v>0</v>
      </c>
      <c r="ER109" s="247">
        <f>IF(ER$19-'様式３（療養者名簿）（⑤の場合）'!$BJ114+1&lt;=15,IF(ER$19&gt;='様式３（療養者名簿）（⑤の場合）'!$BJ114,IF(ER$19&lt;='様式３（療養者名簿）（⑤の場合）'!$BK114,1,0),0),0)</f>
        <v>0</v>
      </c>
      <c r="ES109" s="247">
        <f>IF(ES$19-'様式３（療養者名簿）（⑤の場合）'!$BJ114+1&lt;=15,IF(ES$19&gt;='様式３（療養者名簿）（⑤の場合）'!$BJ114,IF(ES$19&lt;='様式３（療養者名簿）（⑤の場合）'!$BK114,1,0),0),0)</f>
        <v>0</v>
      </c>
      <c r="ET109" s="247">
        <f>IF(ET$19-'様式３（療養者名簿）（⑤の場合）'!$BJ114+1&lt;=15,IF(ET$19&gt;='様式３（療養者名簿）（⑤の場合）'!$BJ114,IF(ET$19&lt;='様式３（療養者名簿）（⑤の場合）'!$BK114,1,0),0),0)</f>
        <v>0</v>
      </c>
      <c r="EU109" s="247">
        <f>IF(EU$19-'様式３（療養者名簿）（⑤の場合）'!$BJ114+1&lt;=15,IF(EU$19&gt;='様式３（療養者名簿）（⑤の場合）'!$BJ114,IF(EU$19&lt;='様式３（療養者名簿）（⑤の場合）'!$BK114,1,0),0),0)</f>
        <v>0</v>
      </c>
      <c r="EV109" s="247">
        <f>IF(EV$19-'様式３（療養者名簿）（⑤の場合）'!$BJ114+1&lt;=15,IF(EV$19&gt;='様式３（療養者名簿）（⑤の場合）'!$BJ114,IF(EV$19&lt;='様式３（療養者名簿）（⑤の場合）'!$BK114,1,0),0),0)</f>
        <v>0</v>
      </c>
      <c r="EW109" s="247">
        <f>IF(EW$19-'様式３（療養者名簿）（⑤の場合）'!$BJ114+1&lt;=15,IF(EW$19&gt;='様式３（療養者名簿）（⑤の場合）'!$BJ114,IF(EW$19&lt;='様式３（療養者名簿）（⑤の場合）'!$BK114,1,0),0),0)</f>
        <v>0</v>
      </c>
      <c r="EX109" s="247">
        <f>IF(EX$19-'様式３（療養者名簿）（⑤の場合）'!$BJ114+1&lt;=15,IF(EX$19&gt;='様式３（療養者名簿）（⑤の場合）'!$BJ114,IF(EX$19&lt;='様式３（療養者名簿）（⑤の場合）'!$BK114,1,0),0),0)</f>
        <v>0</v>
      </c>
      <c r="EY109" s="247">
        <f>IF(EY$19-'様式３（療養者名簿）（⑤の場合）'!$BJ114+1&lt;=15,IF(EY$19&gt;='様式３（療養者名簿）（⑤の場合）'!$BJ114,IF(EY$19&lt;='様式３（療養者名簿）（⑤の場合）'!$BK114,1,0),0),0)</f>
        <v>0</v>
      </c>
      <c r="EZ109" s="247">
        <f>IF(EZ$19-'様式３（療養者名簿）（⑤の場合）'!$BJ114+1&lt;=15,IF(EZ$19&gt;='様式３（療養者名簿）（⑤の場合）'!$BJ114,IF(EZ$19&lt;='様式３（療養者名簿）（⑤の場合）'!$BK114,1,0),0),0)</f>
        <v>0</v>
      </c>
      <c r="FA109" s="247">
        <f>IF(FA$19-'様式３（療養者名簿）（⑤の場合）'!$BJ114+1&lt;=15,IF(FA$19&gt;='様式３（療養者名簿）（⑤の場合）'!$BJ114,IF(FA$19&lt;='様式３（療養者名簿）（⑤の場合）'!$BK114,1,0),0),0)</f>
        <v>0</v>
      </c>
      <c r="FB109" s="247">
        <f>IF(FB$19-'様式３（療養者名簿）（⑤の場合）'!$BJ114+1&lt;=15,IF(FB$19&gt;='様式３（療養者名簿）（⑤の場合）'!$BJ114,IF(FB$19&lt;='様式３（療養者名簿）（⑤の場合）'!$BK114,1,0),0),0)</f>
        <v>0</v>
      </c>
      <c r="FC109" s="247">
        <f>IF(FC$19-'様式３（療養者名簿）（⑤の場合）'!$BJ114+1&lt;=15,IF(FC$19&gt;='様式３（療養者名簿）（⑤の場合）'!$BJ114,IF(FC$19&lt;='様式３（療養者名簿）（⑤の場合）'!$BK114,1,0),0),0)</f>
        <v>0</v>
      </c>
      <c r="FD109" s="247">
        <f>IF(FD$19-'様式３（療養者名簿）（⑤の場合）'!$BJ114+1&lt;=15,IF(FD$19&gt;='様式３（療養者名簿）（⑤の場合）'!$BJ114,IF(FD$19&lt;='様式３（療養者名簿）（⑤の場合）'!$BK114,1,0),0),0)</f>
        <v>0</v>
      </c>
      <c r="FE109" s="247">
        <f>IF(FE$19-'様式３（療養者名簿）（⑤の場合）'!$BJ114+1&lt;=15,IF(FE$19&gt;='様式３（療養者名簿）（⑤の場合）'!$BJ114,IF(FE$19&lt;='様式３（療養者名簿）（⑤の場合）'!$BK114,1,0),0),0)</f>
        <v>0</v>
      </c>
      <c r="FF109" s="247">
        <f>IF(FF$19-'様式３（療養者名簿）（⑤の場合）'!$BJ114+1&lt;=15,IF(FF$19&gt;='様式３（療養者名簿）（⑤の場合）'!$BJ114,IF(FF$19&lt;='様式３（療養者名簿）（⑤の場合）'!$BK114,1,0),0),0)</f>
        <v>0</v>
      </c>
      <c r="FG109" s="247">
        <f>IF(FG$19-'様式３（療養者名簿）（⑤の場合）'!$BJ114+1&lt;=15,IF(FG$19&gt;='様式３（療養者名簿）（⑤の場合）'!$BJ114,IF(FG$19&lt;='様式３（療養者名簿）（⑤の場合）'!$BK114,1,0),0),0)</f>
        <v>0</v>
      </c>
      <c r="FH109" s="247">
        <f>IF(FH$19-'様式３（療養者名簿）（⑤の場合）'!$BJ114+1&lt;=15,IF(FH$19&gt;='様式３（療養者名簿）（⑤の場合）'!$BJ114,IF(FH$19&lt;='様式３（療養者名簿）（⑤の場合）'!$BK114,1,0),0),0)</f>
        <v>0</v>
      </c>
      <c r="FI109" s="247">
        <f>IF(FI$19-'様式３（療養者名簿）（⑤の場合）'!$BJ114+1&lt;=15,IF(FI$19&gt;='様式３（療養者名簿）（⑤の場合）'!$BJ114,IF(FI$19&lt;='様式３（療養者名簿）（⑤の場合）'!$BK114,1,0),0),0)</f>
        <v>0</v>
      </c>
      <c r="FJ109" s="247">
        <f>IF(FJ$19-'様式３（療養者名簿）（⑤の場合）'!$BJ114+1&lt;=15,IF(FJ$19&gt;='様式３（療養者名簿）（⑤の場合）'!$BJ114,IF(FJ$19&lt;='様式３（療養者名簿）（⑤の場合）'!$BK114,1,0),0),0)</f>
        <v>0</v>
      </c>
      <c r="FK109" s="247">
        <f>IF(FK$19-'様式３（療養者名簿）（⑤の場合）'!$BJ114+1&lt;=15,IF(FK$19&gt;='様式３（療養者名簿）（⑤の場合）'!$BJ114,IF(FK$19&lt;='様式３（療養者名簿）（⑤の場合）'!$BK114,1,0),0),0)</f>
        <v>0</v>
      </c>
      <c r="FL109" s="247">
        <f>IF(FL$19-'様式３（療養者名簿）（⑤の場合）'!$BJ114+1&lt;=15,IF(FL$19&gt;='様式３（療養者名簿）（⑤の場合）'!$BJ114,IF(FL$19&lt;='様式３（療養者名簿）（⑤の場合）'!$BK114,1,0),0),0)</f>
        <v>0</v>
      </c>
      <c r="FM109" s="247">
        <f>IF(FM$19-'様式３（療養者名簿）（⑤の場合）'!$BJ114+1&lt;=15,IF(FM$19&gt;='様式３（療養者名簿）（⑤の場合）'!$BJ114,IF(FM$19&lt;='様式３（療養者名簿）（⑤の場合）'!$BK114,1,0),0),0)</f>
        <v>0</v>
      </c>
      <c r="FN109" s="247">
        <f>IF(FN$19-'様式３（療養者名簿）（⑤の場合）'!$BJ114+1&lt;=15,IF(FN$19&gt;='様式３（療養者名簿）（⑤の場合）'!$BJ114,IF(FN$19&lt;='様式３（療養者名簿）（⑤の場合）'!$BK114,1,0),0),0)</f>
        <v>0</v>
      </c>
      <c r="FO109" s="247">
        <f>IF(FO$19-'様式３（療養者名簿）（⑤の場合）'!$BJ114+1&lt;=15,IF(FO$19&gt;='様式３（療養者名簿）（⑤の場合）'!$BJ114,IF(FO$19&lt;='様式３（療養者名簿）（⑤の場合）'!$BK114,1,0),0),0)</f>
        <v>0</v>
      </c>
      <c r="FP109" s="247">
        <f>IF(FP$19-'様式３（療養者名簿）（⑤の場合）'!$BJ114+1&lt;=15,IF(FP$19&gt;='様式３（療養者名簿）（⑤の場合）'!$BJ114,IF(FP$19&lt;='様式３（療養者名簿）（⑤の場合）'!$BK114,1,0),0),0)</f>
        <v>0</v>
      </c>
      <c r="FQ109" s="247">
        <f>IF(FQ$19-'様式３（療養者名簿）（⑤の場合）'!$BJ114+1&lt;=15,IF(FQ$19&gt;='様式３（療養者名簿）（⑤の場合）'!$BJ114,IF(FQ$19&lt;='様式３（療養者名簿）（⑤の場合）'!$BK114,1,0),0),0)</f>
        <v>0</v>
      </c>
      <c r="FR109" s="247">
        <f>IF(FR$19-'様式３（療養者名簿）（⑤の場合）'!$BJ114+1&lt;=15,IF(FR$19&gt;='様式３（療養者名簿）（⑤の場合）'!$BJ114,IF(FR$19&lt;='様式３（療養者名簿）（⑤の場合）'!$BK114,1,0),0),0)</f>
        <v>0</v>
      </c>
      <c r="FS109" s="247">
        <f>IF(FS$19-'様式３（療養者名簿）（⑤の場合）'!$BJ114+1&lt;=15,IF(FS$19&gt;='様式３（療養者名簿）（⑤の場合）'!$BJ114,IF(FS$19&lt;='様式３（療養者名簿）（⑤の場合）'!$BK114,1,0),0),0)</f>
        <v>0</v>
      </c>
      <c r="FT109" s="247">
        <f>IF(FT$19-'様式３（療養者名簿）（⑤の場合）'!$BJ114+1&lt;=15,IF(FT$19&gt;='様式３（療養者名簿）（⑤の場合）'!$BJ114,IF(FT$19&lt;='様式３（療養者名簿）（⑤の場合）'!$BK114,1,0),0),0)</f>
        <v>0</v>
      </c>
      <c r="FU109" s="247">
        <f>IF(FU$19-'様式３（療養者名簿）（⑤の場合）'!$BJ114+1&lt;=15,IF(FU$19&gt;='様式３（療養者名簿）（⑤の場合）'!$BJ114,IF(FU$19&lt;='様式３（療養者名簿）（⑤の場合）'!$BK114,1,0),0),0)</f>
        <v>0</v>
      </c>
      <c r="FV109" s="247">
        <f>IF(FV$19-'様式３（療養者名簿）（⑤の場合）'!$BJ114+1&lt;=15,IF(FV$19&gt;='様式３（療養者名簿）（⑤の場合）'!$BJ114,IF(FV$19&lt;='様式３（療養者名簿）（⑤の場合）'!$BK114,1,0),0),0)</f>
        <v>0</v>
      </c>
      <c r="FW109" s="247">
        <f>IF(FW$19-'様式３（療養者名簿）（⑤の場合）'!$BJ114+1&lt;=15,IF(FW$19&gt;='様式３（療養者名簿）（⑤の場合）'!$BJ114,IF(FW$19&lt;='様式３（療養者名簿）（⑤の場合）'!$BK114,1,0),0),0)</f>
        <v>0</v>
      </c>
      <c r="FX109" s="247">
        <f>IF(FX$19-'様式３（療養者名簿）（⑤の場合）'!$BJ114+1&lt;=15,IF(FX$19&gt;='様式３（療養者名簿）（⑤の場合）'!$BJ114,IF(FX$19&lt;='様式３（療養者名簿）（⑤の場合）'!$BK114,1,0),0),0)</f>
        <v>0</v>
      </c>
      <c r="FY109" s="247">
        <f>IF(FY$19-'様式３（療養者名簿）（⑤の場合）'!$BJ114+1&lt;=15,IF(FY$19&gt;='様式３（療養者名簿）（⑤の場合）'!$BJ114,IF(FY$19&lt;='様式３（療養者名簿）（⑤の場合）'!$BK114,1,0),0),0)</f>
        <v>0</v>
      </c>
      <c r="FZ109" s="247">
        <f>IF(FZ$19-'様式３（療養者名簿）（⑤の場合）'!$BJ114+1&lt;=15,IF(FZ$19&gt;='様式３（療養者名簿）（⑤の場合）'!$BJ114,IF(FZ$19&lt;='様式３（療養者名簿）（⑤の場合）'!$BK114,1,0),0),0)</f>
        <v>0</v>
      </c>
      <c r="GA109" s="247">
        <f>IF(GA$19-'様式３（療養者名簿）（⑤の場合）'!$BJ114+1&lt;=15,IF(GA$19&gt;='様式３（療養者名簿）（⑤の場合）'!$BJ114,IF(GA$19&lt;='様式３（療養者名簿）（⑤の場合）'!$BK114,1,0),0),0)</f>
        <v>0</v>
      </c>
      <c r="GB109" s="247">
        <f>IF(GB$19-'様式３（療養者名簿）（⑤の場合）'!$BJ114+1&lt;=15,IF(GB$19&gt;='様式３（療養者名簿）（⑤の場合）'!$BJ114,IF(GB$19&lt;='様式３（療養者名簿）（⑤の場合）'!$BK114,1,0),0),0)</f>
        <v>0</v>
      </c>
      <c r="GC109" s="247">
        <f>IF(GC$19-'様式３（療養者名簿）（⑤の場合）'!$BJ114+1&lt;=15,IF(GC$19&gt;='様式３（療養者名簿）（⑤の場合）'!$BJ114,IF(GC$19&lt;='様式３（療養者名簿）（⑤の場合）'!$BK114,1,0),0),0)</f>
        <v>0</v>
      </c>
      <c r="GD109" s="247">
        <f>IF(GD$19-'様式３（療養者名簿）（⑤の場合）'!$BJ114+1&lt;=15,IF(GD$19&gt;='様式３（療養者名簿）（⑤の場合）'!$BJ114,IF(GD$19&lt;='様式３（療養者名簿）（⑤の場合）'!$BK114,1,0),0),0)</f>
        <v>0</v>
      </c>
      <c r="GE109" s="247">
        <f>IF(GE$19-'様式３（療養者名簿）（⑤の場合）'!$BJ114+1&lt;=15,IF(GE$19&gt;='様式３（療養者名簿）（⑤の場合）'!$BJ114,IF(GE$19&lt;='様式３（療養者名簿）（⑤の場合）'!$BK114,1,0),0),0)</f>
        <v>0</v>
      </c>
      <c r="GF109" s="247">
        <f>IF(GF$19-'様式３（療養者名簿）（⑤の場合）'!$BJ114+1&lt;=15,IF(GF$19&gt;='様式３（療養者名簿）（⑤の場合）'!$BJ114,IF(GF$19&lt;='様式３（療養者名簿）（⑤の場合）'!$BK114,1,0),0),0)</f>
        <v>0</v>
      </c>
      <c r="GG109" s="247">
        <f>IF(GG$19-'様式３（療養者名簿）（⑤の場合）'!$BJ114+1&lt;=15,IF(GG$19&gt;='様式３（療養者名簿）（⑤の場合）'!$BJ114,IF(GG$19&lt;='様式３（療養者名簿）（⑤の場合）'!$BK114,1,0),0),0)</f>
        <v>0</v>
      </c>
      <c r="GH109" s="247">
        <f>IF(GH$19-'様式３（療養者名簿）（⑤の場合）'!$BJ114+1&lt;=15,IF(GH$19&gt;='様式３（療養者名簿）（⑤の場合）'!$BJ114,IF(GH$19&lt;='様式３（療養者名簿）（⑤の場合）'!$BK114,1,0),0),0)</f>
        <v>0</v>
      </c>
      <c r="GI109" s="247">
        <f>IF(GI$19-'様式３（療養者名簿）（⑤の場合）'!$BJ114+1&lt;=15,IF(GI$19&gt;='様式３（療養者名簿）（⑤の場合）'!$BJ114,IF(GI$19&lt;='様式３（療養者名簿）（⑤の場合）'!$BK114,1,0),0),0)</f>
        <v>0</v>
      </c>
      <c r="GJ109" s="247">
        <f>IF(GJ$19-'様式３（療養者名簿）（⑤の場合）'!$BJ114+1&lt;=15,IF(GJ$19&gt;='様式３（療養者名簿）（⑤の場合）'!$BJ114,IF(GJ$19&lt;='様式３（療養者名簿）（⑤の場合）'!$BK114,1,0),0),0)</f>
        <v>0</v>
      </c>
      <c r="GK109" s="247">
        <f>IF(GK$19-'様式３（療養者名簿）（⑤の場合）'!$BJ114+1&lt;=15,IF(GK$19&gt;='様式３（療養者名簿）（⑤の場合）'!$BJ114,IF(GK$19&lt;='様式３（療養者名簿）（⑤の場合）'!$BK114,1,0),0),0)</f>
        <v>0</v>
      </c>
      <c r="GL109" s="247">
        <f>IF(GL$19-'様式３（療養者名簿）（⑤の場合）'!$BJ114+1&lt;=15,IF(GL$19&gt;='様式３（療養者名簿）（⑤の場合）'!$BJ114,IF(GL$19&lt;='様式３（療養者名簿）（⑤の場合）'!$BK114,1,0),0),0)</f>
        <v>0</v>
      </c>
      <c r="GM109" s="247">
        <f>IF(GM$19-'様式３（療養者名簿）（⑤の場合）'!$BJ114+1&lt;=15,IF(GM$19&gt;='様式３（療養者名簿）（⑤の場合）'!$BJ114,IF(GM$19&lt;='様式３（療養者名簿）（⑤の場合）'!$BK114,1,0),0),0)</f>
        <v>0</v>
      </c>
      <c r="GN109" s="247">
        <f>IF(GN$19-'様式３（療養者名簿）（⑤の場合）'!$BJ114+1&lt;=15,IF(GN$19&gt;='様式３（療養者名簿）（⑤の場合）'!$BJ114,IF(GN$19&lt;='様式３（療養者名簿）（⑤の場合）'!$BK114,1,0),0),0)</f>
        <v>0</v>
      </c>
      <c r="GO109" s="247">
        <f>IF(GO$19-'様式３（療養者名簿）（⑤の場合）'!$BJ114+1&lt;=15,IF(GO$19&gt;='様式３（療養者名簿）（⑤の場合）'!$BJ114,IF(GO$19&lt;='様式３（療養者名簿）（⑤の場合）'!$BK114,1,0),0),0)</f>
        <v>0</v>
      </c>
      <c r="GP109" s="247">
        <f>IF(GP$19-'様式３（療養者名簿）（⑤の場合）'!$BJ114+1&lt;=15,IF(GP$19&gt;='様式３（療養者名簿）（⑤の場合）'!$BJ114,IF(GP$19&lt;='様式３（療養者名簿）（⑤の場合）'!$BK114,1,0),0),0)</f>
        <v>0</v>
      </c>
      <c r="GQ109" s="247">
        <f>IF(GQ$19-'様式３（療養者名簿）（⑤の場合）'!$BJ114+1&lt;=15,IF(GQ$19&gt;='様式３（療養者名簿）（⑤の場合）'!$BJ114,IF(GQ$19&lt;='様式３（療養者名簿）（⑤の場合）'!$BK114,1,0),0),0)</f>
        <v>0</v>
      </c>
      <c r="GR109" s="247">
        <f>IF(GR$19-'様式３（療養者名簿）（⑤の場合）'!$BJ114+1&lt;=15,IF(GR$19&gt;='様式３（療養者名簿）（⑤の場合）'!$BJ114,IF(GR$19&lt;='様式３（療養者名簿）（⑤の場合）'!$BK114,1,0),0),0)</f>
        <v>0</v>
      </c>
      <c r="GS109" s="247">
        <f>IF(GS$19-'様式３（療養者名簿）（⑤の場合）'!$BJ114+1&lt;=15,IF(GS$19&gt;='様式３（療養者名簿）（⑤の場合）'!$BJ114,IF(GS$19&lt;='様式３（療養者名簿）（⑤の場合）'!$BK114,1,0),0),0)</f>
        <v>0</v>
      </c>
      <c r="GT109" s="247">
        <f>IF(GT$19-'様式３（療養者名簿）（⑤の場合）'!$BJ114+1&lt;=15,IF(GT$19&gt;='様式３（療養者名簿）（⑤の場合）'!$BJ114,IF(GT$19&lt;='様式３（療養者名簿）（⑤の場合）'!$BK114,1,0),0),0)</f>
        <v>0</v>
      </c>
      <c r="GU109" s="247">
        <f>IF(GU$19-'様式３（療養者名簿）（⑤の場合）'!$BJ114+1&lt;=15,IF(GU$19&gt;='様式３（療養者名簿）（⑤の場合）'!$BJ114,IF(GU$19&lt;='様式３（療養者名簿）（⑤の場合）'!$BK114,1,0),0),0)</f>
        <v>0</v>
      </c>
      <c r="GV109" s="247">
        <f>IF(GV$19-'様式３（療養者名簿）（⑤の場合）'!$BJ114+1&lt;=15,IF(GV$19&gt;='様式３（療養者名簿）（⑤の場合）'!$BJ114,IF(GV$19&lt;='様式３（療養者名簿）（⑤の場合）'!$BK114,1,0),0),0)</f>
        <v>0</v>
      </c>
      <c r="GW109" s="247">
        <f>IF(GW$19-'様式３（療養者名簿）（⑤の場合）'!$BJ114+1&lt;=15,IF(GW$19&gt;='様式３（療養者名簿）（⑤の場合）'!$BJ114,IF(GW$19&lt;='様式３（療養者名簿）（⑤の場合）'!$BK114,1,0),0),0)</f>
        <v>0</v>
      </c>
      <c r="GX109" s="247">
        <f>IF(GX$19-'様式３（療養者名簿）（⑤の場合）'!$BJ114+1&lt;=15,IF(GX$19&gt;='様式３（療養者名簿）（⑤の場合）'!$BJ114,IF(GX$19&lt;='様式３（療養者名簿）（⑤の場合）'!$BK114,1,0),0),0)</f>
        <v>0</v>
      </c>
      <c r="GY109" s="247">
        <f>IF(GY$19-'様式３（療養者名簿）（⑤の場合）'!$BJ114+1&lt;=15,IF(GY$19&gt;='様式３（療養者名簿）（⑤の場合）'!$BJ114,IF(GY$19&lt;='様式３（療養者名簿）（⑤の場合）'!$BK114,1,0),0),0)</f>
        <v>0</v>
      </c>
      <c r="GZ109" s="247">
        <f>IF(GZ$19-'様式３（療養者名簿）（⑤の場合）'!$BJ114+1&lt;=15,IF(GZ$19&gt;='様式３（療養者名簿）（⑤の場合）'!$BJ114,IF(GZ$19&lt;='様式３（療養者名簿）（⑤の場合）'!$BK114,1,0),0),0)</f>
        <v>0</v>
      </c>
      <c r="HA109" s="247">
        <f>IF(HA$19-'様式３（療養者名簿）（⑤の場合）'!$BJ114+1&lt;=15,IF(HA$19&gt;='様式３（療養者名簿）（⑤の場合）'!$BJ114,IF(HA$19&lt;='様式３（療養者名簿）（⑤の場合）'!$BK114,1,0),0),0)</f>
        <v>0</v>
      </c>
      <c r="HB109" s="247">
        <f>IF(HB$19-'様式３（療養者名簿）（⑤の場合）'!$BJ114+1&lt;=15,IF(HB$19&gt;='様式３（療養者名簿）（⑤の場合）'!$BJ114,IF(HB$19&lt;='様式３（療養者名簿）（⑤の場合）'!$BK114,1,0),0),0)</f>
        <v>0</v>
      </c>
      <c r="HC109" s="247">
        <f>IF(HC$19-'様式３（療養者名簿）（⑤の場合）'!$BJ114+1&lt;=15,IF(HC$19&gt;='様式３（療養者名簿）（⑤の場合）'!$BJ114,IF(HC$19&lt;='様式３（療養者名簿）（⑤の場合）'!$BK114,1,0),0),0)</f>
        <v>0</v>
      </c>
      <c r="HD109" s="247">
        <f>IF(HD$19-'様式３（療養者名簿）（⑤の場合）'!$BJ114+1&lt;=15,IF(HD$19&gt;='様式３（療養者名簿）（⑤の場合）'!$BJ114,IF(HD$19&lt;='様式３（療養者名簿）（⑤の場合）'!$BK114,1,0),0),0)</f>
        <v>0</v>
      </c>
      <c r="HE109" s="247">
        <f>IF(HE$19-'様式３（療養者名簿）（⑤の場合）'!$BJ114+1&lt;=15,IF(HE$19&gt;='様式３（療養者名簿）（⑤の場合）'!$BJ114,IF(HE$19&lt;='様式３（療養者名簿）（⑤の場合）'!$BK114,1,0),0),0)</f>
        <v>0</v>
      </c>
      <c r="HF109" s="247">
        <f>IF(HF$19-'様式３（療養者名簿）（⑤の場合）'!$BJ114+1&lt;=15,IF(HF$19&gt;='様式３（療養者名簿）（⑤の場合）'!$BJ114,IF(HF$19&lt;='様式３（療養者名簿）（⑤の場合）'!$BK114,1,0),0),0)</f>
        <v>0</v>
      </c>
      <c r="HG109" s="247">
        <f>IF(HG$19-'様式３（療養者名簿）（⑤の場合）'!$BJ114+1&lt;=15,IF(HG$19&gt;='様式３（療養者名簿）（⑤の場合）'!$BJ114,IF(HG$19&lt;='様式３（療養者名簿）（⑤の場合）'!$BK114,1,0),0),0)</f>
        <v>0</v>
      </c>
      <c r="HH109" s="247">
        <f>IF(HH$19-'様式３（療養者名簿）（⑤の場合）'!$BJ114+1&lt;=15,IF(HH$19&gt;='様式３（療養者名簿）（⑤の場合）'!$BJ114,IF(HH$19&lt;='様式３（療養者名簿）（⑤の場合）'!$BK114,1,0),0),0)</f>
        <v>0</v>
      </c>
      <c r="HI109" s="247">
        <f>IF(HI$19-'様式３（療養者名簿）（⑤の場合）'!$BJ114+1&lt;=15,IF(HI$19&gt;='様式３（療養者名簿）（⑤の場合）'!$BJ114,IF(HI$19&lt;='様式３（療養者名簿）（⑤の場合）'!$BK114,1,0),0),0)</f>
        <v>0</v>
      </c>
      <c r="HJ109" s="247">
        <f>IF(HJ$19-'様式３（療養者名簿）（⑤の場合）'!$BJ114+1&lt;=15,IF(HJ$19&gt;='様式３（療養者名簿）（⑤の場合）'!$BJ114,IF(HJ$19&lt;='様式３（療養者名簿）（⑤の場合）'!$BK114,1,0),0),0)</f>
        <v>0</v>
      </c>
      <c r="HK109" s="247">
        <f>IF(HK$19-'様式３（療養者名簿）（⑤の場合）'!$BJ114+1&lt;=15,IF(HK$19&gt;='様式３（療養者名簿）（⑤の場合）'!$BJ114,IF(HK$19&lt;='様式３（療養者名簿）（⑤の場合）'!$BK114,1,0),0),0)</f>
        <v>0</v>
      </c>
      <c r="HL109" s="247">
        <f>IF(HL$19-'様式３（療養者名簿）（⑤の場合）'!$BJ114+1&lt;=15,IF(HL$19&gt;='様式３（療養者名簿）（⑤の場合）'!$BJ114,IF(HL$19&lt;='様式３（療養者名簿）（⑤の場合）'!$BK114,1,0),0),0)</f>
        <v>0</v>
      </c>
      <c r="HM109" s="247">
        <f>IF(HM$19-'様式３（療養者名簿）（⑤の場合）'!$BJ114+1&lt;=15,IF(HM$19&gt;='様式３（療養者名簿）（⑤の場合）'!$BJ114,IF(HM$19&lt;='様式３（療養者名簿）（⑤の場合）'!$BK114,1,0),0),0)</f>
        <v>0</v>
      </c>
      <c r="HN109" s="247">
        <f>IF(HN$19-'様式３（療養者名簿）（⑤の場合）'!$BJ114+1&lt;=15,IF(HN$19&gt;='様式３（療養者名簿）（⑤の場合）'!$BJ114,IF(HN$19&lt;='様式３（療養者名簿）（⑤の場合）'!$BK114,1,0),0),0)</f>
        <v>0</v>
      </c>
      <c r="HO109" s="247">
        <f>IF(HO$19-'様式３（療養者名簿）（⑤の場合）'!$BJ114+1&lt;=15,IF(HO$19&gt;='様式３（療養者名簿）（⑤の場合）'!$BJ114,IF(HO$19&lt;='様式３（療養者名簿）（⑤の場合）'!$BK114,1,0),0),0)</f>
        <v>0</v>
      </c>
      <c r="HP109" s="247">
        <f>IF(HP$19-'様式３（療養者名簿）（⑤の場合）'!$BJ114+1&lt;=15,IF(HP$19&gt;='様式３（療養者名簿）（⑤の場合）'!$BJ114,IF(HP$19&lt;='様式３（療養者名簿）（⑤の場合）'!$BK114,1,0),0),0)</f>
        <v>0</v>
      </c>
      <c r="HQ109" s="247">
        <f>IF(HQ$19-'様式３（療養者名簿）（⑤の場合）'!$BJ114+1&lt;=15,IF(HQ$19&gt;='様式３（療養者名簿）（⑤の場合）'!$BJ114,IF(HQ$19&lt;='様式３（療養者名簿）（⑤の場合）'!$BK114,1,0),0),0)</f>
        <v>0</v>
      </c>
      <c r="HR109" s="247">
        <f>IF(HR$19-'様式３（療養者名簿）（⑤の場合）'!$BJ114+1&lt;=15,IF(HR$19&gt;='様式３（療養者名簿）（⑤の場合）'!$BJ114,IF(HR$19&lt;='様式３（療養者名簿）（⑤の場合）'!$BK114,1,0),0),0)</f>
        <v>0</v>
      </c>
      <c r="HS109" s="247">
        <f>IF(HS$19-'様式３（療養者名簿）（⑤の場合）'!$BJ114+1&lt;=15,IF(HS$19&gt;='様式３（療養者名簿）（⑤の場合）'!$BJ114,IF(HS$19&lt;='様式３（療養者名簿）（⑤の場合）'!$BK114,1,0),0),0)</f>
        <v>0</v>
      </c>
      <c r="HT109" s="247">
        <f>IF(HT$19-'様式３（療養者名簿）（⑤の場合）'!$BJ114+1&lt;=15,IF(HT$19&gt;='様式３（療養者名簿）（⑤の場合）'!$BJ114,IF(HT$19&lt;='様式３（療養者名簿）（⑤の場合）'!$BK114,1,0),0),0)</f>
        <v>0</v>
      </c>
      <c r="HU109" s="247">
        <f>IF(HU$19-'様式３（療養者名簿）（⑤の場合）'!$BJ114+1&lt;=15,IF(HU$19&gt;='様式３（療養者名簿）（⑤の場合）'!$BJ114,IF(HU$19&lt;='様式３（療養者名簿）（⑤の場合）'!$BK114,1,0),0),0)</f>
        <v>0</v>
      </c>
      <c r="HV109" s="247">
        <f>IF(HV$19-'様式３（療養者名簿）（⑤の場合）'!$BJ114+1&lt;=15,IF(HV$19&gt;='様式３（療養者名簿）（⑤の場合）'!$BJ114,IF(HV$19&lt;='様式３（療養者名簿）（⑤の場合）'!$BK114,1,0),0),0)</f>
        <v>0</v>
      </c>
      <c r="HW109" s="247">
        <f>IF(HW$19-'様式３（療養者名簿）（⑤の場合）'!$BJ114+1&lt;=15,IF(HW$19&gt;='様式３（療養者名簿）（⑤の場合）'!$BJ114,IF(HW$19&lt;='様式３（療養者名簿）（⑤の場合）'!$BK114,1,0),0),0)</f>
        <v>0</v>
      </c>
      <c r="HX109" s="247">
        <f>IF(HX$19-'様式３（療養者名簿）（⑤の場合）'!$BJ114+1&lt;=15,IF(HX$19&gt;='様式３（療養者名簿）（⑤の場合）'!$BJ114,IF(HX$19&lt;='様式３（療養者名簿）（⑤の場合）'!$BK114,1,0),0),0)</f>
        <v>0</v>
      </c>
      <c r="HY109" s="247">
        <f>IF(HY$19-'様式３（療養者名簿）（⑤の場合）'!$BJ114+1&lt;=15,IF(HY$19&gt;='様式３（療養者名簿）（⑤の場合）'!$BJ114,IF(HY$19&lt;='様式３（療養者名簿）（⑤の場合）'!$BK114,1,0),0),0)</f>
        <v>0</v>
      </c>
      <c r="HZ109" s="247">
        <f>IF(HZ$19-'様式３（療養者名簿）（⑤の場合）'!$BJ114+1&lt;=15,IF(HZ$19&gt;='様式３（療養者名簿）（⑤の場合）'!$BJ114,IF(HZ$19&lt;='様式３（療養者名簿）（⑤の場合）'!$BK114,1,0),0),0)</f>
        <v>0</v>
      </c>
      <c r="IA109" s="247">
        <f>IF(IA$19-'様式３（療養者名簿）（⑤の場合）'!$BJ114+1&lt;=15,IF(IA$19&gt;='様式３（療養者名簿）（⑤の場合）'!$BJ114,IF(IA$19&lt;='様式３（療養者名簿）（⑤の場合）'!$BK114,1,0),0),0)</f>
        <v>0</v>
      </c>
      <c r="IB109" s="247">
        <f>IF(IB$19-'様式３（療養者名簿）（⑤の場合）'!$BJ114+1&lt;=15,IF(IB$19&gt;='様式３（療養者名簿）（⑤の場合）'!$BJ114,IF(IB$19&lt;='様式３（療養者名簿）（⑤の場合）'!$BK114,1,0),0),0)</f>
        <v>0</v>
      </c>
      <c r="IC109" s="247">
        <f>IF(IC$19-'様式３（療養者名簿）（⑤の場合）'!$BJ114+1&lt;=15,IF(IC$19&gt;='様式３（療養者名簿）（⑤の場合）'!$BJ114,IF(IC$19&lt;='様式３（療養者名簿）（⑤の場合）'!$BK114,1,0),0),0)</f>
        <v>0</v>
      </c>
      <c r="ID109" s="247">
        <f>IF(ID$19-'様式３（療養者名簿）（⑤の場合）'!$BJ114+1&lt;=15,IF(ID$19&gt;='様式３（療養者名簿）（⑤の場合）'!$BJ114,IF(ID$19&lt;='様式３（療養者名簿）（⑤の場合）'!$BK114,1,0),0),0)</f>
        <v>0</v>
      </c>
      <c r="IE109" s="247">
        <f>IF(IE$19-'様式３（療養者名簿）（⑤の場合）'!$BJ114+1&lt;=15,IF(IE$19&gt;='様式３（療養者名簿）（⑤の場合）'!$BJ114,IF(IE$19&lt;='様式３（療養者名簿）（⑤の場合）'!$BK114,1,0),0),0)</f>
        <v>0</v>
      </c>
      <c r="IF109" s="247">
        <f>IF(IF$19-'様式３（療養者名簿）（⑤の場合）'!$BJ114+1&lt;=15,IF(IF$19&gt;='様式３（療養者名簿）（⑤の場合）'!$BJ114,IF(IF$19&lt;='様式３（療養者名簿）（⑤の場合）'!$BK114,1,0),0),0)</f>
        <v>0</v>
      </c>
      <c r="IG109" s="247">
        <f>IF(IG$19-'様式３（療養者名簿）（⑤の場合）'!$BJ114+1&lt;=15,IF(IG$19&gt;='様式３（療養者名簿）（⑤の場合）'!$BJ114,IF(IG$19&lt;='様式３（療養者名簿）（⑤の場合）'!$BK114,1,0),0),0)</f>
        <v>0</v>
      </c>
      <c r="IH109" s="247">
        <f>IF(IH$19-'様式３（療養者名簿）（⑤の場合）'!$BJ114+1&lt;=15,IF(IH$19&gt;='様式３（療養者名簿）（⑤の場合）'!$BJ114,IF(IH$19&lt;='様式３（療養者名簿）（⑤の場合）'!$BK114,1,0),0),0)</f>
        <v>0</v>
      </c>
      <c r="II109" s="247">
        <f>IF(II$19-'様式３（療養者名簿）（⑤の場合）'!$BJ114+1&lt;=15,IF(II$19&gt;='様式３（療養者名簿）（⑤の場合）'!$BJ114,IF(II$19&lt;='様式３（療養者名簿）（⑤の場合）'!$BK114,1,0),0),0)</f>
        <v>0</v>
      </c>
      <c r="IJ109" s="247">
        <f>IF(IJ$19-'様式３（療養者名簿）（⑤の場合）'!$BJ114+1&lt;=15,IF(IJ$19&gt;='様式３（療養者名簿）（⑤の場合）'!$BJ114,IF(IJ$19&lt;='様式３（療養者名簿）（⑤の場合）'!$BK114,1,0),0),0)</f>
        <v>0</v>
      </c>
      <c r="IK109" s="247">
        <f>IF(IK$19-'様式３（療養者名簿）（⑤の場合）'!$BJ114+1&lt;=15,IF(IK$19&gt;='様式３（療養者名簿）（⑤の場合）'!$BJ114,IF(IK$19&lt;='様式３（療養者名簿）（⑤の場合）'!$BK114,1,0),0),0)</f>
        <v>0</v>
      </c>
      <c r="IL109" s="247">
        <f>IF(IL$19-'様式３（療養者名簿）（⑤の場合）'!$BJ114+1&lt;=15,IF(IL$19&gt;='様式３（療養者名簿）（⑤の場合）'!$BJ114,IF(IL$19&lt;='様式３（療養者名簿）（⑤の場合）'!$BK114,1,0),0),0)</f>
        <v>0</v>
      </c>
      <c r="IM109" s="247">
        <f>IF(IM$19-'様式３（療養者名簿）（⑤の場合）'!$BJ114+1&lt;=15,IF(IM$19&gt;='様式３（療養者名簿）（⑤の場合）'!$BJ114,IF(IM$19&lt;='様式３（療養者名簿）（⑤の場合）'!$BK114,1,0),0),0)</f>
        <v>0</v>
      </c>
      <c r="IN109" s="247">
        <f>IF(IN$19-'様式３（療養者名簿）（⑤の場合）'!$BJ114+1&lt;=15,IF(IN$19&gt;='様式３（療養者名簿）（⑤の場合）'!$BJ114,IF(IN$19&lt;='様式３（療養者名簿）（⑤の場合）'!$BK114,1,0),0),0)</f>
        <v>0</v>
      </c>
      <c r="IO109" s="247">
        <f>IF(IO$19-'様式３（療養者名簿）（⑤の場合）'!$BJ114+1&lt;=15,IF(IO$19&gt;='様式３（療養者名簿）（⑤の場合）'!$BJ114,IF(IO$19&lt;='様式３（療養者名簿）（⑤の場合）'!$BK114,1,0),0),0)</f>
        <v>0</v>
      </c>
      <c r="IP109" s="247">
        <f>IF(IP$19-'様式３（療養者名簿）（⑤の場合）'!$BJ114+1&lt;=15,IF(IP$19&gt;='様式３（療養者名簿）（⑤の場合）'!$BJ114,IF(IP$19&lt;='様式３（療養者名簿）（⑤の場合）'!$BK114,1,0),0),0)</f>
        <v>0</v>
      </c>
      <c r="IQ109" s="247">
        <f>IF(IQ$19-'様式３（療養者名簿）（⑤の場合）'!$BJ114+1&lt;=15,IF(IQ$19&gt;='様式３（療養者名簿）（⑤の場合）'!$BJ114,IF(IQ$19&lt;='様式３（療養者名簿）（⑤の場合）'!$BK114,1,0),0),0)</f>
        <v>0</v>
      </c>
      <c r="IR109" s="247">
        <f>IF(IR$19-'様式３（療養者名簿）（⑤の場合）'!$BJ114+1&lt;=15,IF(IR$19&gt;='様式３（療養者名簿）（⑤の場合）'!$BJ114,IF(IR$19&lt;='様式３（療養者名簿）（⑤の場合）'!$BK114,1,0),0),0)</f>
        <v>0</v>
      </c>
      <c r="IS109" s="247">
        <f>IF(IS$19-'様式３（療養者名簿）（⑤の場合）'!$BJ114+1&lt;=15,IF(IS$19&gt;='様式３（療養者名簿）（⑤の場合）'!$BJ114,IF(IS$19&lt;='様式３（療養者名簿）（⑤の場合）'!$BK114,1,0),0),0)</f>
        <v>0</v>
      </c>
      <c r="IT109" s="247">
        <f>IF(IT$19-'様式３（療養者名簿）（⑤の場合）'!$BJ114+1&lt;=15,IF(IT$19&gt;='様式３（療養者名簿）（⑤の場合）'!$BJ114,IF(IT$19&lt;='様式３（療養者名簿）（⑤の場合）'!$BK114,1,0),0),0)</f>
        <v>0</v>
      </c>
      <c r="IU109" s="247">
        <f>IF(IU$19-'様式３（療養者名簿）（⑤の場合）'!$BJ114+1&lt;=15,IF(IU$19&gt;='様式３（療養者名簿）（⑤の場合）'!$BJ114,IF(IU$19&lt;='様式３（療養者名簿）（⑤の場合）'!$BK114,1,0),0),0)</f>
        <v>0</v>
      </c>
      <c r="IV109" s="247">
        <f>IF(IV$19-'様式３（療養者名簿）（⑤の場合）'!$BJ114+1&lt;=15,IF(IV$19&gt;='様式３（療養者名簿）（⑤の場合）'!$BJ114,IF(IV$19&lt;='様式３（療養者名簿）（⑤の場合）'!$BK114,1,0),0),0)</f>
        <v>0</v>
      </c>
      <c r="IW109" s="247">
        <f>IF(IW$19-'様式３（療養者名簿）（⑤の場合）'!$BJ114+1&lt;=15,IF(IW$19&gt;='様式３（療養者名簿）（⑤の場合）'!$BJ114,IF(IW$19&lt;='様式３（療養者名簿）（⑤の場合）'!$BK114,1,0),0),0)</f>
        <v>0</v>
      </c>
      <c r="IX109" s="247">
        <f>IF(IX$19-'様式３（療養者名簿）（⑤の場合）'!$BJ114+1&lt;=15,IF(IX$19&gt;='様式３（療養者名簿）（⑤の場合）'!$BJ114,IF(IX$19&lt;='様式３（療養者名簿）（⑤の場合）'!$BK114,1,0),0),0)</f>
        <v>0</v>
      </c>
      <c r="IY109" s="247">
        <f>IF(IY$19-'様式３（療養者名簿）（⑤の場合）'!$BJ114+1&lt;=15,IF(IY$19&gt;='様式３（療養者名簿）（⑤の場合）'!$BJ114,IF(IY$19&lt;='様式３（療養者名簿）（⑤の場合）'!$BK114,1,0),0),0)</f>
        <v>0</v>
      </c>
      <c r="IZ109" s="247">
        <f>IF(IZ$19-'様式３（療養者名簿）（⑤の場合）'!$BJ114+1&lt;=15,IF(IZ$19&gt;='様式３（療養者名簿）（⑤の場合）'!$BJ114,IF(IZ$19&lt;='様式３（療養者名簿）（⑤の場合）'!$BK114,1,0),0),0)</f>
        <v>0</v>
      </c>
      <c r="JA109" s="247">
        <f>IF(JA$19-'様式３（療養者名簿）（⑤の場合）'!$BJ114+1&lt;=15,IF(JA$19&gt;='様式３（療養者名簿）（⑤の場合）'!$BJ114,IF(JA$19&lt;='様式３（療養者名簿）（⑤の場合）'!$BK114,1,0),0),0)</f>
        <v>0</v>
      </c>
      <c r="JB109" s="247">
        <f>IF(JB$19-'様式３（療養者名簿）（⑤の場合）'!$BJ114+1&lt;=15,IF(JB$19&gt;='様式３（療養者名簿）（⑤の場合）'!$BJ114,IF(JB$19&lt;='様式３（療養者名簿）（⑤の場合）'!$BK114,1,0),0),0)</f>
        <v>0</v>
      </c>
      <c r="JC109" s="247">
        <f>IF(JC$19-'様式３（療養者名簿）（⑤の場合）'!$BJ114+1&lt;=15,IF(JC$19&gt;='様式３（療養者名簿）（⑤の場合）'!$BJ114,IF(JC$19&lt;='様式３（療養者名簿）（⑤の場合）'!$BK114,1,0),0),0)</f>
        <v>0</v>
      </c>
      <c r="JD109" s="247">
        <f>IF(JD$19-'様式３（療養者名簿）（⑤の場合）'!$BJ114+1&lt;=15,IF(JD$19&gt;='様式３（療養者名簿）（⑤の場合）'!$BJ114,IF(JD$19&lt;='様式３（療養者名簿）（⑤の場合）'!$BK114,1,0),0),0)</f>
        <v>0</v>
      </c>
      <c r="JE109" s="247">
        <f>IF(JE$19-'様式３（療養者名簿）（⑤の場合）'!$BJ114+1&lt;=15,IF(JE$19&gt;='様式３（療養者名簿）（⑤の場合）'!$BJ114,IF(JE$19&lt;='様式３（療養者名簿）（⑤の場合）'!$BK114,1,0),0),0)</f>
        <v>0</v>
      </c>
      <c r="JF109" s="247">
        <f>IF(JF$19-'様式３（療養者名簿）（⑤の場合）'!$BJ114+1&lt;=15,IF(JF$19&gt;='様式３（療養者名簿）（⑤の場合）'!$BJ114,IF(JF$19&lt;='様式３（療養者名簿）（⑤の場合）'!$BK114,1,0),0),0)</f>
        <v>0</v>
      </c>
      <c r="JG109" s="247">
        <f>IF(JG$19-'様式３（療養者名簿）（⑤の場合）'!$BJ114+1&lt;=15,IF(JG$19&gt;='様式３（療養者名簿）（⑤の場合）'!$BJ114,IF(JG$19&lt;='様式３（療養者名簿）（⑤の場合）'!$BK114,1,0),0),0)</f>
        <v>0</v>
      </c>
      <c r="JH109" s="247">
        <f>IF(JH$19-'様式３（療養者名簿）（⑤の場合）'!$BJ114+1&lt;=15,IF(JH$19&gt;='様式３（療養者名簿）（⑤の場合）'!$BJ114,IF(JH$19&lt;='様式３（療養者名簿）（⑤の場合）'!$BK114,1,0),0),0)</f>
        <v>0</v>
      </c>
      <c r="JI109" s="247">
        <f>IF(JI$19-'様式３（療養者名簿）（⑤の場合）'!$BJ114+1&lt;=15,IF(JI$19&gt;='様式３（療養者名簿）（⑤の場合）'!$BJ114,IF(JI$19&lt;='様式３（療養者名簿）（⑤の場合）'!$BK114,1,0),0),0)</f>
        <v>0</v>
      </c>
      <c r="JJ109" s="247">
        <f>IF(JJ$19-'様式３（療養者名簿）（⑤の場合）'!$BJ114+1&lt;=15,IF(JJ$19&gt;='様式３（療養者名簿）（⑤の場合）'!$BJ114,IF(JJ$19&lt;='様式３（療養者名簿）（⑤の場合）'!$BK114,1,0),0),0)</f>
        <v>0</v>
      </c>
      <c r="JK109" s="247">
        <f>IF(JK$19-'様式３（療養者名簿）（⑤の場合）'!$BJ114+1&lt;=15,IF(JK$19&gt;='様式３（療養者名簿）（⑤の場合）'!$BJ114,IF(JK$19&lt;='様式３（療養者名簿）（⑤の場合）'!$BK114,1,0),0),0)</f>
        <v>0</v>
      </c>
      <c r="JL109" s="247">
        <f>IF(JL$19-'様式３（療養者名簿）（⑤の場合）'!$BJ114+1&lt;=15,IF(JL$19&gt;='様式３（療養者名簿）（⑤の場合）'!$BJ114,IF(JL$19&lt;='様式３（療養者名簿）（⑤の場合）'!$BK114,1,0),0),0)</f>
        <v>0</v>
      </c>
      <c r="JM109" s="247">
        <f>IF(JM$19-'様式３（療養者名簿）（⑤の場合）'!$BJ114+1&lt;=15,IF(JM$19&gt;='様式３（療養者名簿）（⑤の場合）'!$BJ114,IF(JM$19&lt;='様式３（療養者名簿）（⑤の場合）'!$BK114,1,0),0),0)</f>
        <v>0</v>
      </c>
      <c r="JN109" s="247">
        <f>IF(JN$19-'様式３（療養者名簿）（⑤の場合）'!$BJ114+1&lt;=15,IF(JN$19&gt;='様式３（療養者名簿）（⑤の場合）'!$BJ114,IF(JN$19&lt;='様式３（療養者名簿）（⑤の場合）'!$BK114,1,0),0),0)</f>
        <v>0</v>
      </c>
      <c r="JO109" s="247">
        <f>IF(JO$19-'様式３（療養者名簿）（⑤の場合）'!$BJ114+1&lt;=15,IF(JO$19&gt;='様式３（療養者名簿）（⑤の場合）'!$BJ114,IF(JO$19&lt;='様式３（療養者名簿）（⑤の場合）'!$BK114,1,0),0),0)</f>
        <v>0</v>
      </c>
      <c r="JP109" s="247">
        <f>IF(JP$19-'様式３（療養者名簿）（⑤の場合）'!$BJ114+1&lt;=15,IF(JP$19&gt;='様式３（療養者名簿）（⑤の場合）'!$BJ114,IF(JP$19&lt;='様式３（療養者名簿）（⑤の場合）'!$BK114,1,0),0),0)</f>
        <v>0</v>
      </c>
      <c r="JQ109" s="247">
        <f>IF(JQ$19-'様式３（療養者名簿）（⑤の場合）'!$BJ114+1&lt;=15,IF(JQ$19&gt;='様式３（療養者名簿）（⑤の場合）'!$BJ114,IF(JQ$19&lt;='様式３（療養者名簿）（⑤の場合）'!$BK114,1,0),0),0)</f>
        <v>0</v>
      </c>
      <c r="JR109" s="247">
        <f>IF(JR$19-'様式３（療養者名簿）（⑤の場合）'!$BJ114+1&lt;=15,IF(JR$19&gt;='様式３（療養者名簿）（⑤の場合）'!$BJ114,IF(JR$19&lt;='様式３（療養者名簿）（⑤の場合）'!$BK114,1,0),0),0)</f>
        <v>0</v>
      </c>
      <c r="JS109" s="247">
        <f>IF(JS$19-'様式３（療養者名簿）（⑤の場合）'!$BJ114+1&lt;=15,IF(JS$19&gt;='様式３（療養者名簿）（⑤の場合）'!$BJ114,IF(JS$19&lt;='様式３（療養者名簿）（⑤の場合）'!$BK114,1,0),0),0)</f>
        <v>0</v>
      </c>
      <c r="JT109" s="247">
        <f>IF(JT$19-'様式３（療養者名簿）（⑤の場合）'!$BJ114+1&lt;=15,IF(JT$19&gt;='様式３（療養者名簿）（⑤の場合）'!$BJ114,IF(JT$19&lt;='様式３（療養者名簿）（⑤の場合）'!$BK114,1,0),0),0)</f>
        <v>0</v>
      </c>
      <c r="JU109" s="247">
        <f>IF(JU$19-'様式３（療養者名簿）（⑤の場合）'!$BJ114+1&lt;=15,IF(JU$19&gt;='様式３（療養者名簿）（⑤の場合）'!$BJ114,IF(JU$19&lt;='様式３（療養者名簿）（⑤の場合）'!$BK114,1,0),0),0)</f>
        <v>0</v>
      </c>
      <c r="JV109" s="247">
        <f>IF(JV$19-'様式３（療養者名簿）（⑤の場合）'!$BJ114+1&lt;=15,IF(JV$19&gt;='様式３（療養者名簿）（⑤の場合）'!$BJ114,IF(JV$19&lt;='様式３（療養者名簿）（⑤の場合）'!$BK114,1,0),0),0)</f>
        <v>0</v>
      </c>
      <c r="JW109" s="247">
        <f>IF(JW$19-'様式３（療養者名簿）（⑤の場合）'!$BJ114+1&lt;=15,IF(JW$19&gt;='様式３（療養者名簿）（⑤の場合）'!$BJ114,IF(JW$19&lt;='様式３（療養者名簿）（⑤の場合）'!$BK114,1,0),0),0)</f>
        <v>0</v>
      </c>
      <c r="JX109" s="247">
        <f>IF(JX$19-'様式３（療養者名簿）（⑤の場合）'!$BJ114+1&lt;=15,IF(JX$19&gt;='様式３（療養者名簿）（⑤の場合）'!$BJ114,IF(JX$19&lt;='様式３（療養者名簿）（⑤の場合）'!$BK114,1,0),0),0)</f>
        <v>0</v>
      </c>
      <c r="JY109" s="247">
        <f>IF(JY$19-'様式３（療養者名簿）（⑤の場合）'!$BJ114+1&lt;=15,IF(JY$19&gt;='様式３（療養者名簿）（⑤の場合）'!$BJ114,IF(JY$19&lt;='様式３（療養者名簿）（⑤の場合）'!$BK114,1,0),0),0)</f>
        <v>0</v>
      </c>
      <c r="JZ109" s="247">
        <f>IF(JZ$19-'様式３（療養者名簿）（⑤の場合）'!$BJ114+1&lt;=15,IF(JZ$19&gt;='様式３（療養者名簿）（⑤の場合）'!$BJ114,IF(JZ$19&lt;='様式３（療養者名簿）（⑤の場合）'!$BK114,1,0),0),0)</f>
        <v>0</v>
      </c>
      <c r="KA109" s="247">
        <f>IF(KA$19-'様式３（療養者名簿）（⑤の場合）'!$BJ114+1&lt;=15,IF(KA$19&gt;='様式３（療養者名簿）（⑤の場合）'!$BJ114,IF(KA$19&lt;='様式３（療養者名簿）（⑤の場合）'!$BK114,1,0),0),0)</f>
        <v>0</v>
      </c>
      <c r="KB109" s="247">
        <f>IF(KB$19-'様式３（療養者名簿）（⑤の場合）'!$BJ114+1&lt;=15,IF(KB$19&gt;='様式３（療養者名簿）（⑤の場合）'!$BJ114,IF(KB$19&lt;='様式３（療養者名簿）（⑤の場合）'!$BK114,1,0),0),0)</f>
        <v>0</v>
      </c>
      <c r="KC109" s="247">
        <f>IF(KC$19-'様式３（療養者名簿）（⑤の場合）'!$BJ114+1&lt;=15,IF(KC$19&gt;='様式３（療養者名簿）（⑤の場合）'!$BJ114,IF(KC$19&lt;='様式３（療養者名簿）（⑤の場合）'!$BK114,1,0),0),0)</f>
        <v>0</v>
      </c>
      <c r="KD109" s="247">
        <f>IF(KD$19-'様式３（療養者名簿）（⑤の場合）'!$BJ114+1&lt;=15,IF(KD$19&gt;='様式３（療養者名簿）（⑤の場合）'!$BJ114,IF(KD$19&lt;='様式３（療養者名簿）（⑤の場合）'!$BK114,1,0),0),0)</f>
        <v>0</v>
      </c>
      <c r="KE109" s="247">
        <f>IF(KE$19-'様式３（療養者名簿）（⑤の場合）'!$BJ114+1&lt;=15,IF(KE$19&gt;='様式３（療養者名簿）（⑤の場合）'!$BJ114,IF(KE$19&lt;='様式３（療養者名簿）（⑤の場合）'!$BK114,1,0),0),0)</f>
        <v>0</v>
      </c>
      <c r="KF109" s="247">
        <f>IF(KF$19-'様式３（療養者名簿）（⑤の場合）'!$BJ114+1&lt;=15,IF(KF$19&gt;='様式３（療養者名簿）（⑤の場合）'!$BJ114,IF(KF$19&lt;='様式３（療養者名簿）（⑤の場合）'!$BK114,1,0),0),0)</f>
        <v>0</v>
      </c>
      <c r="KG109" s="247">
        <f>IF(KG$19-'様式３（療養者名簿）（⑤の場合）'!$BJ114+1&lt;=15,IF(KG$19&gt;='様式３（療養者名簿）（⑤の場合）'!$BJ114,IF(KG$19&lt;='様式３（療養者名簿）（⑤の場合）'!$BK114,1,0),0),0)</f>
        <v>0</v>
      </c>
      <c r="KH109" s="247">
        <f>IF(KH$19-'様式３（療養者名簿）（⑤の場合）'!$BJ114+1&lt;=15,IF(KH$19&gt;='様式３（療養者名簿）（⑤の場合）'!$BJ114,IF(KH$19&lt;='様式３（療養者名簿）（⑤の場合）'!$BK114,1,0),0),0)</f>
        <v>0</v>
      </c>
      <c r="KI109" s="247">
        <f>IF(KI$19-'様式３（療養者名簿）（⑤の場合）'!$BJ114+1&lt;=15,IF(KI$19&gt;='様式３（療養者名簿）（⑤の場合）'!$BJ114,IF(KI$19&lt;='様式３（療養者名簿）（⑤の場合）'!$BK114,1,0),0),0)</f>
        <v>0</v>
      </c>
      <c r="KJ109" s="247">
        <f>IF(KJ$19-'様式３（療養者名簿）（⑤の場合）'!$BJ114+1&lt;=15,IF(KJ$19&gt;='様式３（療養者名簿）（⑤の場合）'!$BJ114,IF(KJ$19&lt;='様式３（療養者名簿）（⑤の場合）'!$BK114,1,0),0),0)</f>
        <v>0</v>
      </c>
      <c r="KK109" s="247">
        <f>IF(KK$19-'様式３（療養者名簿）（⑤の場合）'!$BJ114+1&lt;=15,IF(KK$19&gt;='様式３（療養者名簿）（⑤の場合）'!$BJ114,IF(KK$19&lt;='様式３（療養者名簿）（⑤の場合）'!$BK114,1,0),0),0)</f>
        <v>0</v>
      </c>
      <c r="KL109" s="247">
        <f>IF(KL$19-'様式３（療養者名簿）（⑤の場合）'!$BJ114+1&lt;=15,IF(KL$19&gt;='様式３（療養者名簿）（⑤の場合）'!$BJ114,IF(KL$19&lt;='様式３（療養者名簿）（⑤の場合）'!$BK114,1,0),0),0)</f>
        <v>0</v>
      </c>
      <c r="KM109" s="247">
        <f>IF(KM$19-'様式３（療養者名簿）（⑤の場合）'!$BJ114+1&lt;=15,IF(KM$19&gt;='様式３（療養者名簿）（⑤の場合）'!$BJ114,IF(KM$19&lt;='様式３（療養者名簿）（⑤の場合）'!$BK114,1,0),0),0)</f>
        <v>0</v>
      </c>
      <c r="KN109" s="247">
        <f>IF(KN$19-'様式３（療養者名簿）（⑤の場合）'!$BJ114+1&lt;=15,IF(KN$19&gt;='様式３（療養者名簿）（⑤の場合）'!$BJ114,IF(KN$19&lt;='様式３（療養者名簿）（⑤の場合）'!$BK114,1,0),0),0)</f>
        <v>0</v>
      </c>
      <c r="KO109" s="247">
        <f>IF(KO$19-'様式３（療養者名簿）（⑤の場合）'!$BJ114+1&lt;=15,IF(KO$19&gt;='様式３（療養者名簿）（⑤の場合）'!$BJ114,IF(KO$19&lt;='様式３（療養者名簿）（⑤の場合）'!$BK114,1,0),0),0)</f>
        <v>0</v>
      </c>
      <c r="KP109" s="247">
        <f>IF(KP$19-'様式３（療養者名簿）（⑤の場合）'!$BJ114+1&lt;=15,IF(KP$19&gt;='様式３（療養者名簿）（⑤の場合）'!$BJ114,IF(KP$19&lt;='様式３（療養者名簿）（⑤の場合）'!$BK114,1,0),0),0)</f>
        <v>0</v>
      </c>
      <c r="KQ109" s="247">
        <f>IF(KQ$19-'様式３（療養者名簿）（⑤の場合）'!$BJ114+1&lt;=15,IF(KQ$19&gt;='様式３（療養者名簿）（⑤の場合）'!$BJ114,IF(KQ$19&lt;='様式３（療養者名簿）（⑤の場合）'!$BK114,1,0),0),0)</f>
        <v>0</v>
      </c>
      <c r="KR109" s="247">
        <f>IF(KR$19-'様式３（療養者名簿）（⑤の場合）'!$BJ114+1&lt;=15,IF(KR$19&gt;='様式３（療養者名簿）（⑤の場合）'!$BJ114,IF(KR$19&lt;='様式３（療養者名簿）（⑤の場合）'!$BK114,1,0),0),0)</f>
        <v>0</v>
      </c>
      <c r="KS109" s="247">
        <f>IF(KS$19-'様式３（療養者名簿）（⑤の場合）'!$BJ114+1&lt;=15,IF(KS$19&gt;='様式３（療養者名簿）（⑤の場合）'!$BJ114,IF(KS$19&lt;='様式３（療養者名簿）（⑤の場合）'!$BK114,1,0),0),0)</f>
        <v>0</v>
      </c>
      <c r="KT109" s="247">
        <f>IF(KT$19-'様式３（療養者名簿）（⑤の場合）'!$BJ114+1&lt;=15,IF(KT$19&gt;='様式３（療養者名簿）（⑤の場合）'!$BJ114,IF(KT$19&lt;='様式３（療養者名簿）（⑤の場合）'!$BK114,1,0),0),0)</f>
        <v>0</v>
      </c>
      <c r="KU109" s="247">
        <f>IF(KU$19-'様式３（療養者名簿）（⑤の場合）'!$BJ114+1&lt;=15,IF(KU$19&gt;='様式３（療養者名簿）（⑤の場合）'!$BJ114,IF(KU$19&lt;='様式３（療養者名簿）（⑤の場合）'!$BK114,1,0),0),0)</f>
        <v>0</v>
      </c>
      <c r="KV109" s="247">
        <f>IF(KV$19-'様式３（療養者名簿）（⑤の場合）'!$BJ114+1&lt;=15,IF(KV$19&gt;='様式３（療養者名簿）（⑤の場合）'!$BJ114,IF(KV$19&lt;='様式３（療養者名簿）（⑤の場合）'!$BK114,1,0),0),0)</f>
        <v>0</v>
      </c>
      <c r="KW109" s="247">
        <f>IF(KW$19-'様式３（療養者名簿）（⑤の場合）'!$BJ114+1&lt;=15,IF(KW$19&gt;='様式３（療養者名簿）（⑤の場合）'!$BJ114,IF(KW$19&lt;='様式３（療養者名簿）（⑤の場合）'!$BK114,1,0),0),0)</f>
        <v>0</v>
      </c>
      <c r="KX109" s="247">
        <f>IF(KX$19-'様式３（療養者名簿）（⑤の場合）'!$BJ114+1&lt;=15,IF(KX$19&gt;='様式３（療養者名簿）（⑤の場合）'!$BJ114,IF(KX$19&lt;='様式３（療養者名簿）（⑤の場合）'!$BK114,1,0),0),0)</f>
        <v>0</v>
      </c>
      <c r="KY109" s="247">
        <f>IF(KY$19-'様式３（療養者名簿）（⑤の場合）'!$BJ114+1&lt;=15,IF(KY$19&gt;='様式３（療養者名簿）（⑤の場合）'!$BJ114,IF(KY$19&lt;='様式３（療養者名簿）（⑤の場合）'!$BK114,1,0),0),0)</f>
        <v>0</v>
      </c>
      <c r="KZ109" s="247">
        <f>IF(KZ$19-'様式３（療養者名簿）（⑤の場合）'!$BJ114+1&lt;=15,IF(KZ$19&gt;='様式３（療養者名簿）（⑤の場合）'!$BJ114,IF(KZ$19&lt;='様式３（療養者名簿）（⑤の場合）'!$BK114,1,0),0),0)</f>
        <v>0</v>
      </c>
      <c r="LA109" s="247">
        <f>IF(LA$19-'様式３（療養者名簿）（⑤の場合）'!$BJ114+1&lt;=15,IF(LA$19&gt;='様式３（療養者名簿）（⑤の場合）'!$BJ114,IF(LA$19&lt;='様式３（療養者名簿）（⑤の場合）'!$BK114,1,0),0),0)</f>
        <v>0</v>
      </c>
      <c r="LB109" s="247">
        <f>IF(LB$19-'様式３（療養者名簿）（⑤の場合）'!$BJ114+1&lt;=15,IF(LB$19&gt;='様式３（療養者名簿）（⑤の場合）'!$BJ114,IF(LB$19&lt;='様式３（療養者名簿）（⑤の場合）'!$BK114,1,0),0),0)</f>
        <v>0</v>
      </c>
      <c r="LC109" s="247">
        <f>IF(LC$19-'様式３（療養者名簿）（⑤の場合）'!$BJ114+1&lt;=15,IF(LC$19&gt;='様式３（療養者名簿）（⑤の場合）'!$BJ114,IF(LC$19&lt;='様式３（療養者名簿）（⑤の場合）'!$BK114,1,0),0),0)</f>
        <v>0</v>
      </c>
      <c r="LD109" s="247">
        <f>IF(LD$19-'様式３（療養者名簿）（⑤の場合）'!$BJ114+1&lt;=15,IF(LD$19&gt;='様式３（療養者名簿）（⑤の場合）'!$BJ114,IF(LD$19&lt;='様式３（療養者名簿）（⑤の場合）'!$BK114,1,0),0),0)</f>
        <v>0</v>
      </c>
      <c r="LE109" s="247">
        <f>IF(LE$19-'様式３（療養者名簿）（⑤の場合）'!$BJ114+1&lt;=15,IF(LE$19&gt;='様式３（療養者名簿）（⑤の場合）'!$BJ114,IF(LE$19&lt;='様式３（療養者名簿）（⑤の場合）'!$BK114,1,0),0),0)</f>
        <v>0</v>
      </c>
      <c r="LF109" s="247">
        <f>IF(LF$19-'様式３（療養者名簿）（⑤の場合）'!$BJ114+1&lt;=15,IF(LF$19&gt;='様式３（療養者名簿）（⑤の場合）'!$BJ114,IF(LF$19&lt;='様式３（療養者名簿）（⑤の場合）'!$BK114,1,0),0),0)</f>
        <v>0</v>
      </c>
      <c r="LG109" s="247">
        <f>IF(LG$19-'様式３（療養者名簿）（⑤の場合）'!$BJ114+1&lt;=15,IF(LG$19&gt;='様式３（療養者名簿）（⑤の場合）'!$BJ114,IF(LG$19&lt;='様式３（療養者名簿）（⑤の場合）'!$BK114,1,0),0),0)</f>
        <v>0</v>
      </c>
      <c r="LH109" s="247">
        <f>IF(LH$19-'様式３（療養者名簿）（⑤の場合）'!$BJ114+1&lt;=15,IF(LH$19&gt;='様式３（療養者名簿）（⑤の場合）'!$BJ114,IF(LH$19&lt;='様式３（療養者名簿）（⑤の場合）'!$BK114,1,0),0),0)</f>
        <v>0</v>
      </c>
      <c r="LI109" s="247">
        <f>IF(LI$19-'様式３（療養者名簿）（⑤の場合）'!$BJ114+1&lt;=15,IF(LI$19&gt;='様式３（療養者名簿）（⑤の場合）'!$BJ114,IF(LI$19&lt;='様式３（療養者名簿）（⑤の場合）'!$BK114,1,0),0),0)</f>
        <v>0</v>
      </c>
      <c r="LJ109" s="247">
        <f>IF(LJ$19-'様式３（療養者名簿）（⑤の場合）'!$BJ114+1&lt;=15,IF(LJ$19&gt;='様式３（療養者名簿）（⑤の場合）'!$BJ114,IF(LJ$19&lt;='様式３（療養者名簿）（⑤の場合）'!$BK114,1,0),0),0)</f>
        <v>0</v>
      </c>
      <c r="LK109" s="247">
        <f>IF(LK$19-'様式３（療養者名簿）（⑤の場合）'!$BJ114+1&lt;=15,IF(LK$19&gt;='様式３（療養者名簿）（⑤の場合）'!$BJ114,IF(LK$19&lt;='様式３（療養者名簿）（⑤の場合）'!$BK114,1,0),0),0)</f>
        <v>0</v>
      </c>
      <c r="LL109" s="247">
        <f>IF(LL$19-'様式３（療養者名簿）（⑤の場合）'!$BJ114+1&lt;=15,IF(LL$19&gt;='様式３（療養者名簿）（⑤の場合）'!$BJ114,IF(LL$19&lt;='様式３（療養者名簿）（⑤の場合）'!$BK114,1,0),0),0)</f>
        <v>0</v>
      </c>
      <c r="LM109" s="247">
        <f>IF(LM$19-'様式３（療養者名簿）（⑤の場合）'!$BJ114+1&lt;=15,IF(LM$19&gt;='様式３（療養者名簿）（⑤の場合）'!$BJ114,IF(LM$19&lt;='様式３（療養者名簿）（⑤の場合）'!$BK114,1,0),0),0)</f>
        <v>0</v>
      </c>
      <c r="LN109" s="247">
        <f>IF(LN$19-'様式３（療養者名簿）（⑤の場合）'!$BJ114+1&lt;=15,IF(LN$19&gt;='様式３（療養者名簿）（⑤の場合）'!$BJ114,IF(LN$19&lt;='様式３（療養者名簿）（⑤の場合）'!$BK114,1,0),0),0)</f>
        <v>0</v>
      </c>
      <c r="LO109" s="247">
        <f>IF(LO$19-'様式３（療養者名簿）（⑤の場合）'!$BJ114+1&lt;=15,IF(LO$19&gt;='様式３（療養者名簿）（⑤の場合）'!$BJ114,IF(LO$19&lt;='様式３（療養者名簿）（⑤の場合）'!$BK114,1,0),0),0)</f>
        <v>0</v>
      </c>
      <c r="LP109" s="247">
        <f>IF(LP$19-'様式３（療養者名簿）（⑤の場合）'!$BJ114+1&lt;=15,IF(LP$19&gt;='様式３（療養者名簿）（⑤の場合）'!$BJ114,IF(LP$19&lt;='様式３（療養者名簿）（⑤の場合）'!$BK114,1,0),0),0)</f>
        <v>0</v>
      </c>
      <c r="LQ109" s="247">
        <f>IF(LQ$19-'様式３（療養者名簿）（⑤の場合）'!$BJ114+1&lt;=15,IF(LQ$19&gt;='様式３（療養者名簿）（⑤の場合）'!$BJ114,IF(LQ$19&lt;='様式３（療養者名簿）（⑤の場合）'!$BK114,1,0),0),0)</f>
        <v>0</v>
      </c>
      <c r="LR109" s="247">
        <f>IF(LR$19-'様式３（療養者名簿）（⑤の場合）'!$BJ114+1&lt;=15,IF(LR$19&gt;='様式３（療養者名簿）（⑤の場合）'!$BJ114,IF(LR$19&lt;='様式３（療養者名簿）（⑤の場合）'!$BK114,1,0),0),0)</f>
        <v>0</v>
      </c>
      <c r="LS109" s="247">
        <f>IF(LS$19-'様式３（療養者名簿）（⑤の場合）'!$BJ114+1&lt;=15,IF(LS$19&gt;='様式３（療養者名簿）（⑤の場合）'!$BJ114,IF(LS$19&lt;='様式３（療養者名簿）（⑤の場合）'!$BK114,1,0),0),0)</f>
        <v>0</v>
      </c>
      <c r="LT109" s="247">
        <f>IF(LT$19-'様式３（療養者名簿）（⑤の場合）'!$BJ114+1&lt;=15,IF(LT$19&gt;='様式３（療養者名簿）（⑤の場合）'!$BJ114,IF(LT$19&lt;='様式３（療養者名簿）（⑤の場合）'!$BK114,1,0),0),0)</f>
        <v>0</v>
      </c>
      <c r="LU109" s="247">
        <f>IF(LU$19-'様式３（療養者名簿）（⑤の場合）'!$BJ114+1&lt;=15,IF(LU$19&gt;='様式３（療養者名簿）（⑤の場合）'!$BJ114,IF(LU$19&lt;='様式３（療養者名簿）（⑤の場合）'!$BK114,1,0),0),0)</f>
        <v>0</v>
      </c>
      <c r="LV109" s="247">
        <f>IF(LV$19-'様式３（療養者名簿）（⑤の場合）'!$BJ114+1&lt;=15,IF(LV$19&gt;='様式３（療養者名簿）（⑤の場合）'!$BJ114,IF(LV$19&lt;='様式３（療養者名簿）（⑤の場合）'!$BK114,1,0),0),0)</f>
        <v>0</v>
      </c>
      <c r="LW109" s="247">
        <f>IF(LW$19-'様式３（療養者名簿）（⑤の場合）'!$BJ114+1&lt;=15,IF(LW$19&gt;='様式３（療養者名簿）（⑤の場合）'!$BJ114,IF(LW$19&lt;='様式３（療養者名簿）（⑤の場合）'!$BK114,1,0),0),0)</f>
        <v>0</v>
      </c>
      <c r="LX109" s="247">
        <f>IF(LX$19-'様式３（療養者名簿）（⑤の場合）'!$BJ114+1&lt;=15,IF(LX$19&gt;='様式３（療養者名簿）（⑤の場合）'!$BJ114,IF(LX$19&lt;='様式３（療養者名簿）（⑤の場合）'!$BK114,1,0),0),0)</f>
        <v>0</v>
      </c>
      <c r="LY109" s="247">
        <f>IF(LY$19-'様式３（療養者名簿）（⑤の場合）'!$BJ114+1&lt;=15,IF(LY$19&gt;='様式３（療養者名簿）（⑤の場合）'!$BJ114,IF(LY$19&lt;='様式３（療養者名簿）（⑤の場合）'!$BK114,1,0),0),0)</f>
        <v>0</v>
      </c>
      <c r="LZ109" s="247">
        <f>IF(LZ$19-'様式３（療養者名簿）（⑤の場合）'!$BJ114+1&lt;=15,IF(LZ$19&gt;='様式３（療養者名簿）（⑤の場合）'!$BJ114,IF(LZ$19&lt;='様式３（療養者名簿）（⑤の場合）'!$BK114,1,0),0),0)</f>
        <v>0</v>
      </c>
      <c r="MA109" s="247">
        <f>IF(MA$19-'様式３（療養者名簿）（⑤の場合）'!$BJ114+1&lt;=15,IF(MA$19&gt;='様式３（療養者名簿）（⑤の場合）'!$BJ114,IF(MA$19&lt;='様式３（療養者名簿）（⑤の場合）'!$BK114,1,0),0),0)</f>
        <v>0</v>
      </c>
      <c r="MB109" s="247">
        <f>IF(MB$19-'様式３（療養者名簿）（⑤の場合）'!$BJ114+1&lt;=15,IF(MB$19&gt;='様式３（療養者名簿）（⑤の場合）'!$BJ114,IF(MB$19&lt;='様式３（療養者名簿）（⑤の場合）'!$BK114,1,0),0),0)</f>
        <v>0</v>
      </c>
      <c r="MC109" s="247">
        <f>IF(MC$19-'様式３（療養者名簿）（⑤の場合）'!$BJ114+1&lt;=15,IF(MC$19&gt;='様式３（療養者名簿）（⑤の場合）'!$BJ114,IF(MC$19&lt;='様式３（療養者名簿）（⑤の場合）'!$BK114,1,0),0),0)</f>
        <v>0</v>
      </c>
      <c r="MD109" s="247">
        <f>IF(MD$19-'様式３（療養者名簿）（⑤の場合）'!$BJ114+1&lt;=15,IF(MD$19&gt;='様式３（療養者名簿）（⑤の場合）'!$BJ114,IF(MD$19&lt;='様式３（療養者名簿）（⑤の場合）'!$BK114,1,0),0),0)</f>
        <v>0</v>
      </c>
      <c r="ME109" s="247">
        <f>IF(ME$19-'様式３（療養者名簿）（⑤の場合）'!$BJ114+1&lt;=15,IF(ME$19&gt;='様式３（療養者名簿）（⑤の場合）'!$BJ114,IF(ME$19&lt;='様式３（療養者名簿）（⑤の場合）'!$BK114,1,0),0),0)</f>
        <v>0</v>
      </c>
      <c r="MF109" s="247">
        <f>IF(MF$19-'様式３（療養者名簿）（⑤の場合）'!$BJ114+1&lt;=15,IF(MF$19&gt;='様式３（療養者名簿）（⑤の場合）'!$BJ114,IF(MF$19&lt;='様式３（療養者名簿）（⑤の場合）'!$BK114,1,0),0),0)</f>
        <v>0</v>
      </c>
      <c r="MG109" s="247">
        <f>IF(MG$19-'様式３（療養者名簿）（⑤の場合）'!$BJ114+1&lt;=15,IF(MG$19&gt;='様式３（療養者名簿）（⑤の場合）'!$BJ114,IF(MG$19&lt;='様式３（療養者名簿）（⑤の場合）'!$BK114,1,0),0),0)</f>
        <v>0</v>
      </c>
      <c r="MH109" s="247">
        <f>IF(MH$19-'様式３（療養者名簿）（⑤の場合）'!$BJ114+1&lt;=15,IF(MH$19&gt;='様式３（療養者名簿）（⑤の場合）'!$BJ114,IF(MH$19&lt;='様式３（療養者名簿）（⑤の場合）'!$BK114,1,0),0),0)</f>
        <v>0</v>
      </c>
      <c r="MI109" s="247">
        <f>IF(MI$19-'様式３（療養者名簿）（⑤の場合）'!$BJ114+1&lt;=15,IF(MI$19&gt;='様式３（療養者名簿）（⑤の場合）'!$BJ114,IF(MI$19&lt;='様式３（療養者名簿）（⑤の場合）'!$BK114,1,0),0),0)</f>
        <v>0</v>
      </c>
      <c r="MJ109" s="247">
        <f>IF(MJ$19-'様式３（療養者名簿）（⑤の場合）'!$BJ114+1&lt;=15,IF(MJ$19&gt;='様式３（療養者名簿）（⑤の場合）'!$BJ114,IF(MJ$19&lt;='様式３（療養者名簿）（⑤の場合）'!$BK114,1,0),0),0)</f>
        <v>0</v>
      </c>
      <c r="MK109" s="247">
        <f>IF(MK$19-'様式３（療養者名簿）（⑤の場合）'!$BJ114+1&lt;=15,IF(MK$19&gt;='様式３（療養者名簿）（⑤の場合）'!$BJ114,IF(MK$19&lt;='様式３（療養者名簿）（⑤の場合）'!$BK114,1,0),0),0)</f>
        <v>0</v>
      </c>
      <c r="ML109" s="247">
        <f>IF(ML$19-'様式３（療養者名簿）（⑤の場合）'!$BJ114+1&lt;=15,IF(ML$19&gt;='様式３（療養者名簿）（⑤の場合）'!$BJ114,IF(ML$19&lt;='様式３（療養者名簿）（⑤の場合）'!$BK114,1,0),0),0)</f>
        <v>0</v>
      </c>
      <c r="MM109" s="247">
        <f>IF(MM$19-'様式３（療養者名簿）（⑤の場合）'!$BJ114+1&lt;=15,IF(MM$19&gt;='様式３（療養者名簿）（⑤の場合）'!$BJ114,IF(MM$19&lt;='様式３（療養者名簿）（⑤の場合）'!$BK114,1,0),0),0)</f>
        <v>0</v>
      </c>
      <c r="MN109" s="247">
        <f>IF(MN$19-'様式３（療養者名簿）（⑤の場合）'!$BJ114+1&lt;=15,IF(MN$19&gt;='様式３（療養者名簿）（⑤の場合）'!$BJ114,IF(MN$19&lt;='様式３（療養者名簿）（⑤の場合）'!$BK114,1,0),0),0)</f>
        <v>0</v>
      </c>
      <c r="MO109" s="247">
        <f>IF(MO$19-'様式３（療養者名簿）（⑤の場合）'!$BJ114+1&lt;=15,IF(MO$19&gt;='様式３（療養者名簿）（⑤の場合）'!$BJ114,IF(MO$19&lt;='様式３（療養者名簿）（⑤の場合）'!$BK114,1,0),0),0)</f>
        <v>0</v>
      </c>
      <c r="MP109" s="247">
        <f>IF(MP$19-'様式３（療養者名簿）（⑤の場合）'!$BJ114+1&lt;=15,IF(MP$19&gt;='様式３（療養者名簿）（⑤の場合）'!$BJ114,IF(MP$19&lt;='様式３（療養者名簿）（⑤の場合）'!$BK114,1,0),0),0)</f>
        <v>0</v>
      </c>
      <c r="MQ109" s="247">
        <f>IF(MQ$19-'様式３（療養者名簿）（⑤の場合）'!$BJ114+1&lt;=15,IF(MQ$19&gt;='様式３（療養者名簿）（⑤の場合）'!$BJ114,IF(MQ$19&lt;='様式３（療養者名簿）（⑤の場合）'!$BK114,1,0),0),0)</f>
        <v>0</v>
      </c>
      <c r="MR109" s="247">
        <f>IF(MR$19-'様式３（療養者名簿）（⑤の場合）'!$BJ114+1&lt;=15,IF(MR$19&gt;='様式３（療養者名簿）（⑤の場合）'!$BJ114,IF(MR$19&lt;='様式３（療養者名簿）（⑤の場合）'!$BK114,1,0),0),0)</f>
        <v>0</v>
      </c>
      <c r="MS109" s="247">
        <f>IF(MS$19-'様式３（療養者名簿）（⑤の場合）'!$BJ114+1&lt;=15,IF(MS$19&gt;='様式３（療養者名簿）（⑤の場合）'!$BJ114,IF(MS$19&lt;='様式３（療養者名簿）（⑤の場合）'!$BK114,1,0),0),0)</f>
        <v>0</v>
      </c>
      <c r="MT109" s="247">
        <f>IF(MT$19-'様式３（療養者名簿）（⑤の場合）'!$BJ114+1&lt;=15,IF(MT$19&gt;='様式３（療養者名簿）（⑤の場合）'!$BJ114,IF(MT$19&lt;='様式３（療養者名簿）（⑤の場合）'!$BK114,1,0),0),0)</f>
        <v>0</v>
      </c>
      <c r="MU109" s="247">
        <f>IF(MU$19-'様式３（療養者名簿）（⑤の場合）'!$BJ114+1&lt;=15,IF(MU$19&gt;='様式３（療養者名簿）（⑤の場合）'!$BJ114,IF(MU$19&lt;='様式３（療養者名簿）（⑤の場合）'!$BK114,1,0),0),0)</f>
        <v>0</v>
      </c>
      <c r="MV109" s="247">
        <f>IF(MV$19-'様式３（療養者名簿）（⑤の場合）'!$BJ114+1&lt;=15,IF(MV$19&gt;='様式３（療養者名簿）（⑤の場合）'!$BJ114,IF(MV$19&lt;='様式３（療養者名簿）（⑤の場合）'!$BK114,1,0),0),0)</f>
        <v>0</v>
      </c>
      <c r="MW109" s="247">
        <f>IF(MW$19-'様式３（療養者名簿）（⑤の場合）'!$BJ114+1&lt;=15,IF(MW$19&gt;='様式３（療養者名簿）（⑤の場合）'!$BJ114,IF(MW$19&lt;='様式３（療養者名簿）（⑤の場合）'!$BK114,1,0),0),0)</f>
        <v>0</v>
      </c>
      <c r="MX109" s="247">
        <f>IF(MX$19-'様式３（療養者名簿）（⑤の場合）'!$BJ114+1&lt;=15,IF(MX$19&gt;='様式３（療養者名簿）（⑤の場合）'!$BJ114,IF(MX$19&lt;='様式３（療養者名簿）（⑤の場合）'!$BK114,1,0),0),0)</f>
        <v>0</v>
      </c>
      <c r="MY109" s="247">
        <f>IF(MY$19-'様式３（療養者名簿）（⑤の場合）'!$BJ114+1&lt;=15,IF(MY$19&gt;='様式３（療養者名簿）（⑤の場合）'!$BJ114,IF(MY$19&lt;='様式３（療養者名簿）（⑤の場合）'!$BK114,1,0),0),0)</f>
        <v>0</v>
      </c>
      <c r="MZ109" s="247">
        <f>IF(MZ$19-'様式３（療養者名簿）（⑤の場合）'!$BJ114+1&lt;=15,IF(MZ$19&gt;='様式３（療養者名簿）（⑤の場合）'!$BJ114,IF(MZ$19&lt;='様式３（療養者名簿）（⑤の場合）'!$BK114,1,0),0),0)</f>
        <v>0</v>
      </c>
      <c r="NA109" s="247">
        <f>IF(NA$19-'様式３（療養者名簿）（⑤の場合）'!$BJ114+1&lt;=15,IF(NA$19&gt;='様式３（療養者名簿）（⑤の場合）'!$BJ114,IF(NA$19&lt;='様式３（療養者名簿）（⑤の場合）'!$BK114,1,0),0),0)</f>
        <v>0</v>
      </c>
      <c r="NB109" s="247">
        <f>IF(NB$19-'様式３（療養者名簿）（⑤の場合）'!$BJ114+1&lt;=15,IF(NB$19&gt;='様式３（療養者名簿）（⑤の場合）'!$BJ114,IF(NB$19&lt;='様式３（療養者名簿）（⑤の場合）'!$BK114,1,0),0),0)</f>
        <v>0</v>
      </c>
      <c r="NC109" s="248">
        <f>IF(NC$19-'様式３（療養者名簿）（⑤の場合）'!$BJ114+1&lt;=15,IF(NC$19&gt;='様式３（療養者名簿）（⑤の場合）'!$BJ114,IF(NC$19&lt;='様式３（療養者名簿）（⑤の場合）'!$BK114,1,0),0),0)</f>
        <v>0</v>
      </c>
      <c r="ND109" s="248">
        <f>IF(ND$19-'様式３（療養者名簿）（⑤の場合）'!$BJ114+1&lt;=15,IF(ND$19&gt;='様式３（療養者名簿）（⑤の場合）'!$BJ114,IF(ND$19&lt;='様式３（療養者名簿）（⑤の場合）'!$BK114,1,0),0),0)</f>
        <v>0</v>
      </c>
      <c r="NE109" s="248">
        <f>IF(NE$19-'様式３（療養者名簿）（⑤の場合）'!$BJ114+1&lt;=15,IF(NE$19&gt;='様式３（療養者名簿）（⑤の場合）'!$BJ114,IF(NE$19&lt;='様式３（療養者名簿）（⑤の場合）'!$BK114,1,0),0),0)</f>
        <v>0</v>
      </c>
      <c r="NF109" s="248">
        <f>IF(NF$19-'様式３（療養者名簿）（⑤の場合）'!$BJ114+1&lt;=15,IF(NF$19&gt;='様式３（療養者名簿）（⑤の場合）'!$BJ114,IF(NF$19&lt;='様式３（療養者名簿）（⑤の場合）'!$BK114,1,0),0),0)</f>
        <v>0</v>
      </c>
      <c r="NG109" s="248">
        <f>IF(NG$19-'様式３（療養者名簿）（⑤の場合）'!$BJ114+1&lt;=15,IF(NG$19&gt;='様式３（療養者名簿）（⑤の場合）'!$BJ114,IF(NG$19&lt;='様式３（療養者名簿）（⑤の場合）'!$BK114,1,0),0),0)</f>
        <v>0</v>
      </c>
      <c r="NH109" s="248">
        <f>IF(NH$19-'様式３（療養者名簿）（⑤の場合）'!$BJ114+1&lt;=15,IF(NH$19&gt;='様式３（療養者名簿）（⑤の場合）'!$BJ114,IF(NH$19&lt;='様式３（療養者名簿）（⑤の場合）'!$BK114,1,0),0),0)</f>
        <v>0</v>
      </c>
      <c r="NI109" s="248">
        <f>IF(NI$19-'様式３（療養者名簿）（⑤の場合）'!$BJ114+1&lt;=15,IF(NI$19&gt;='様式３（療養者名簿）（⑤の場合）'!$BJ114,IF(NI$19&lt;='様式３（療養者名簿）（⑤の場合）'!$BK114,1,0),0),0)</f>
        <v>0</v>
      </c>
      <c r="NJ109" s="248">
        <f>IF(NJ$19-'様式３（療養者名簿）（⑤の場合）'!$BJ114+1&lt;=15,IF(NJ$19&gt;='様式３（療養者名簿）（⑤の場合）'!$BJ114,IF(NJ$19&lt;='様式３（療養者名簿）（⑤の場合）'!$BK114,1,0),0),0)</f>
        <v>0</v>
      </c>
      <c r="NK109" s="248">
        <f>IF(NK$19-'様式３（療養者名簿）（⑤の場合）'!$BJ114+1&lt;=15,IF(NK$19&gt;='様式３（療養者名簿）（⑤の場合）'!$BJ114,IF(NK$19&lt;='様式３（療養者名簿）（⑤の場合）'!$BK114,1,0),0),0)</f>
        <v>0</v>
      </c>
      <c r="NL109" s="248">
        <f>IF(NL$19-'様式３（療養者名簿）（⑤の場合）'!$BJ114+1&lt;=15,IF(NL$19&gt;='様式３（療養者名簿）（⑤の場合）'!$BJ114,IF(NL$19&lt;='様式３（療養者名簿）（⑤の場合）'!$BK114,1,0),0),0)</f>
        <v>0</v>
      </c>
      <c r="NM109" s="248">
        <f>IF(NM$19-'様式３（療養者名簿）（⑤の場合）'!$BJ114+1&lt;=15,IF(NM$19&gt;='様式３（療養者名簿）（⑤の場合）'!$BJ114,IF(NM$19&lt;='様式３（療養者名簿）（⑤の場合）'!$BK114,1,0),0),0)</f>
        <v>0</v>
      </c>
      <c r="NN109" s="248">
        <f>IF(NN$19-'様式３（療養者名簿）（⑤の場合）'!$BJ114+1&lt;=15,IF(NN$19&gt;='様式３（療養者名簿）（⑤の場合）'!$BJ114,IF(NN$19&lt;='様式３（療養者名簿）（⑤の場合）'!$BK114,1,0),0),0)</f>
        <v>0</v>
      </c>
      <c r="NO109" s="248">
        <f>IF(NO$19-'様式３（療養者名簿）（⑤の場合）'!$BJ114+1&lt;=15,IF(NO$19&gt;='様式３（療養者名簿）（⑤の場合）'!$BJ114,IF(NO$19&lt;='様式３（療養者名簿）（⑤の場合）'!$BK114,1,0),0),0)</f>
        <v>0</v>
      </c>
      <c r="NP109" s="248">
        <f>IF(NP$19-'様式３（療養者名簿）（⑤の場合）'!$BJ114+1&lt;=15,IF(NP$19&gt;='様式３（療養者名簿）（⑤の場合）'!$BJ114,IF(NP$19&lt;='様式３（療養者名簿）（⑤の場合）'!$BK114,1,0),0),0)</f>
        <v>0</v>
      </c>
      <c r="NQ109" s="248">
        <f>IF(NQ$19-'様式３（療養者名簿）（⑤の場合）'!$BJ114+1&lt;=15,IF(NQ$19&gt;='様式３（療養者名簿）（⑤の場合）'!$BJ114,IF(NQ$19&lt;='様式３（療養者名簿）（⑤の場合）'!$BK114,1,0),0),0)</f>
        <v>0</v>
      </c>
      <c r="NR109" s="248">
        <f>IF(NR$19-'様式３（療養者名簿）（⑤の場合）'!$BJ114+1&lt;=15,IF(NR$19&gt;='様式３（療養者名簿）（⑤の場合）'!$BJ114,IF(NR$19&lt;='様式３（療養者名簿）（⑤の場合）'!$BK114,1,0),0),0)</f>
        <v>0</v>
      </c>
      <c r="NS109" s="248">
        <f>IF(NS$19-'様式３（療養者名簿）（⑤の場合）'!$BJ114+1&lt;=15,IF(NS$19&gt;='様式３（療養者名簿）（⑤の場合）'!$BJ114,IF(NS$19&lt;='様式３（療養者名簿）（⑤の場合）'!$BK114,1,0),0),0)</f>
        <v>0</v>
      </c>
      <c r="NT109" s="248">
        <f>IF(NT$19-'様式３（療養者名簿）（⑤の場合）'!$BJ114+1&lt;=15,IF(NT$19&gt;='様式３（療養者名簿）（⑤の場合）'!$BJ114,IF(NT$19&lt;='様式３（療養者名簿）（⑤の場合）'!$BK114,1,0),0),0)</f>
        <v>0</v>
      </c>
      <c r="NU109" s="248">
        <f>IF(NU$19-'様式３（療養者名簿）（⑤の場合）'!$BJ114+1&lt;=15,IF(NU$19&gt;='様式３（療養者名簿）（⑤の場合）'!$BJ114,IF(NU$19&lt;='様式３（療養者名簿）（⑤の場合）'!$BK114,1,0),0),0)</f>
        <v>0</v>
      </c>
      <c r="NV109" s="248">
        <f>IF(NV$19-'様式３（療養者名簿）（⑤の場合）'!$BJ114+1&lt;=15,IF(NV$19&gt;='様式３（療養者名簿）（⑤の場合）'!$BJ114,IF(NV$19&lt;='様式３（療養者名簿）（⑤の場合）'!$BK114,1,0),0),0)</f>
        <v>0</v>
      </c>
      <c r="NW109" s="248">
        <f>IF(NW$19-'様式３（療養者名簿）（⑤の場合）'!$BJ114+1&lt;=15,IF(NW$19&gt;='様式３（療養者名簿）（⑤の場合）'!$BJ114,IF(NW$19&lt;='様式３（療養者名簿）（⑤の場合）'!$BK114,1,0),0),0)</f>
        <v>0</v>
      </c>
      <c r="NX109" s="248">
        <f>IF(NX$19-'様式３（療養者名簿）（⑤の場合）'!$BJ114+1&lt;=15,IF(NX$19&gt;='様式３（療養者名簿）（⑤の場合）'!$BJ114,IF(NX$19&lt;='様式３（療養者名簿）（⑤の場合）'!$BK114,1,0),0),0)</f>
        <v>0</v>
      </c>
      <c r="NY109" s="248">
        <f>IF(NY$19-'様式３（療養者名簿）（⑤の場合）'!$BJ114+1&lt;=15,IF(NY$19&gt;='様式３（療養者名簿）（⑤の場合）'!$BJ114,IF(NY$19&lt;='様式３（療養者名簿）（⑤の場合）'!$BK114,1,0),0),0)</f>
        <v>0</v>
      </c>
      <c r="NZ109" s="248">
        <f>IF(NZ$19-'様式３（療養者名簿）（⑤の場合）'!$BJ114+1&lt;=15,IF(NZ$19&gt;='様式３（療養者名簿）（⑤の場合）'!$BJ114,IF(NZ$19&lt;='様式３（療養者名簿）（⑤の場合）'!$BK114,1,0),0),0)</f>
        <v>0</v>
      </c>
      <c r="OA109" s="248">
        <f>IF(OA$19-'様式３（療養者名簿）（⑤の場合）'!$BJ114+1&lt;=15,IF(OA$19&gt;='様式３（療養者名簿）（⑤の場合）'!$BJ114,IF(OA$19&lt;='様式３（療養者名簿）（⑤の場合）'!$BK114,1,0),0),0)</f>
        <v>0</v>
      </c>
      <c r="OB109" s="248">
        <f>IF(OB$19-'様式３（療養者名簿）（⑤の場合）'!$BJ114+1&lt;=15,IF(OB$19&gt;='様式３（療養者名簿）（⑤の場合）'!$BJ114,IF(OB$19&lt;='様式３（療養者名簿）（⑤の場合）'!$BK114,1,0),0),0)</f>
        <v>0</v>
      </c>
      <c r="OC109" s="248">
        <f>IF(OC$19-'様式３（療養者名簿）（⑤の場合）'!$BJ114+1&lt;=15,IF(OC$19&gt;='様式３（療養者名簿）（⑤の場合）'!$BJ114,IF(OC$19&lt;='様式３（療養者名簿）（⑤の場合）'!$BK114,1,0),0),0)</f>
        <v>0</v>
      </c>
      <c r="OD109" s="248">
        <f>IF(OD$19-'様式３（療養者名簿）（⑤の場合）'!$BJ114+1&lt;=15,IF(OD$19&gt;='様式３（療養者名簿）（⑤の場合）'!$BJ114,IF(OD$19&lt;='様式３（療養者名簿）（⑤の場合）'!$BK114,1,0),0),0)</f>
        <v>0</v>
      </c>
      <c r="OE109" s="248">
        <f>IF(OE$19-'様式３（療養者名簿）（⑤の場合）'!$BJ114+1&lt;=15,IF(OE$19&gt;='様式３（療養者名簿）（⑤の場合）'!$BJ114,IF(OE$19&lt;='様式３（療養者名簿）（⑤の場合）'!$BK114,1,0),0),0)</f>
        <v>0</v>
      </c>
      <c r="OF109" s="248">
        <f>IF(OF$19-'様式３（療養者名簿）（⑤の場合）'!$BJ114+1&lt;=15,IF(OF$19&gt;='様式３（療養者名簿）（⑤の場合）'!$BJ114,IF(OF$19&lt;='様式３（療養者名簿）（⑤の場合）'!$BK114,1,0),0),0)</f>
        <v>0</v>
      </c>
      <c r="OG109" s="248">
        <f>IF(OG$19-'様式３（療養者名簿）（⑤の場合）'!$BJ114+1&lt;=15,IF(OG$19&gt;='様式３（療養者名簿）（⑤の場合）'!$BJ114,IF(OG$19&lt;='様式３（療養者名簿）（⑤の場合）'!$BK114,1,0),0),0)</f>
        <v>0</v>
      </c>
      <c r="OH109" s="248">
        <f>IF(OH$19-'様式３（療養者名簿）（⑤の場合）'!$BJ114+1&lt;=15,IF(OH$19&gt;='様式３（療養者名簿）（⑤の場合）'!$BJ114,IF(OH$19&lt;='様式３（療養者名簿）（⑤の場合）'!$BK114,1,0),0),0)</f>
        <v>0</v>
      </c>
      <c r="OI109" s="248">
        <f>IF(OI$19-'様式３（療養者名簿）（⑤の場合）'!$BJ114+1&lt;=15,IF(OI$19&gt;='様式３（療養者名簿）（⑤の場合）'!$BJ114,IF(OI$19&lt;='様式３（療養者名簿）（⑤の場合）'!$BK114,1,0),0),0)</f>
        <v>0</v>
      </c>
      <c r="OJ109" s="248">
        <f>IF(OJ$19-'様式３（療養者名簿）（⑤の場合）'!$BJ114+1&lt;=15,IF(OJ$19&gt;='様式３（療養者名簿）（⑤の場合）'!$BJ114,IF(OJ$19&lt;='様式３（療養者名簿）（⑤の場合）'!$BK114,1,0),0),0)</f>
        <v>0</v>
      </c>
      <c r="OK109" s="248">
        <f>IF(OK$19-'様式３（療養者名簿）（⑤の場合）'!$BJ114+1&lt;=15,IF(OK$19&gt;='様式３（療養者名簿）（⑤の場合）'!$BJ114,IF(OK$19&lt;='様式３（療養者名簿）（⑤の場合）'!$BK114,1,0),0),0)</f>
        <v>0</v>
      </c>
      <c r="OL109" s="248">
        <f>IF(OL$19-'様式３（療養者名簿）（⑤の場合）'!$BJ114+1&lt;=15,IF(OL$19&gt;='様式３（療養者名簿）（⑤の場合）'!$BJ114,IF(OL$19&lt;='様式３（療養者名簿）（⑤の場合）'!$BK114,1,0),0),0)</f>
        <v>0</v>
      </c>
      <c r="OM109" s="248">
        <f>IF(OM$19-'様式３（療養者名簿）（⑤の場合）'!$BJ114+1&lt;=15,IF(OM$19&gt;='様式３（療養者名簿）（⑤の場合）'!$BJ114,IF(OM$19&lt;='様式３（療養者名簿）（⑤の場合）'!$BK114,1,0),0),0)</f>
        <v>0</v>
      </c>
      <c r="ON109" s="248">
        <f>IF(ON$19-'様式３（療養者名簿）（⑤の場合）'!$BJ114+1&lt;=15,IF(ON$19&gt;='様式３（療養者名簿）（⑤の場合）'!$BJ114,IF(ON$19&lt;='様式３（療養者名簿）（⑤の場合）'!$BK114,1,0),0),0)</f>
        <v>0</v>
      </c>
      <c r="OO109" s="248">
        <f>IF(OO$19-'様式３（療養者名簿）（⑤の場合）'!$BJ114+1&lt;=15,IF(OO$19&gt;='様式３（療養者名簿）（⑤の場合）'!$BJ114,IF(OO$19&lt;='様式３（療養者名簿）（⑤の場合）'!$BK114,1,0),0),0)</f>
        <v>0</v>
      </c>
      <c r="OP109" s="248">
        <f>IF(OP$19-'様式３（療養者名簿）（⑤の場合）'!$BJ114+1&lt;=15,IF(OP$19&gt;='様式３（療養者名簿）（⑤の場合）'!$BJ114,IF(OP$19&lt;='様式３（療養者名簿）（⑤の場合）'!$BK114,1,0),0),0)</f>
        <v>0</v>
      </c>
      <c r="OQ109" s="248">
        <f>IF(OQ$19-'様式３（療養者名簿）（⑤の場合）'!$BJ114+1&lt;=15,IF(OQ$19&gt;='様式３（療養者名簿）（⑤の場合）'!$BJ114,IF(OQ$19&lt;='様式３（療養者名簿）（⑤の場合）'!$BK114,1,0),0),0)</f>
        <v>0</v>
      </c>
      <c r="OR109" s="248">
        <f>IF(OR$19-'様式３（療養者名簿）（⑤の場合）'!$BJ114+1&lt;=15,IF(OR$19&gt;='様式３（療養者名簿）（⑤の場合）'!$BJ114,IF(OR$19&lt;='様式３（療養者名簿）（⑤の場合）'!$BK114,1,0),0),0)</f>
        <v>0</v>
      </c>
      <c r="OS109" s="248">
        <f>IF(OS$19-'様式３（療養者名簿）（⑤の場合）'!$BJ114+1&lt;=15,IF(OS$19&gt;='様式３（療養者名簿）（⑤の場合）'!$BJ114,IF(OS$19&lt;='様式３（療養者名簿）（⑤の場合）'!$BK114,1,0),0),0)</f>
        <v>0</v>
      </c>
      <c r="OT109" s="248">
        <f>IF(OT$19-'様式３（療養者名簿）（⑤の場合）'!$BJ114+1&lt;=15,IF(OT$19&gt;='様式３（療養者名簿）（⑤の場合）'!$BJ114,IF(OT$19&lt;='様式３（療養者名簿）（⑤の場合）'!$BK114,1,0),0),0)</f>
        <v>0</v>
      </c>
      <c r="OU109" s="248">
        <f>IF(OU$19-'様式３（療養者名簿）（⑤の場合）'!$BJ114+1&lt;=15,IF(OU$19&gt;='様式３（療養者名簿）（⑤の場合）'!$BJ114,IF(OU$19&lt;='様式３（療養者名簿）（⑤の場合）'!$BK114,1,0),0),0)</f>
        <v>0</v>
      </c>
      <c r="OV109" s="248">
        <f>IF(OV$19-'様式３（療養者名簿）（⑤の場合）'!$BJ114+1&lt;=15,IF(OV$19&gt;='様式３（療養者名簿）（⑤の場合）'!$BJ114,IF(OV$19&lt;='様式３（療養者名簿）（⑤の場合）'!$BK114,1,0),0),0)</f>
        <v>0</v>
      </c>
      <c r="OW109" s="248">
        <f>IF(OW$19-'様式３（療養者名簿）（⑤の場合）'!$BJ114+1&lt;=15,IF(OW$19&gt;='様式３（療養者名簿）（⑤の場合）'!$BJ114,IF(OW$19&lt;='様式３（療養者名簿）（⑤の場合）'!$BK114,1,0),0),0)</f>
        <v>0</v>
      </c>
      <c r="OX109" s="248">
        <f>IF(OX$19-'様式３（療養者名簿）（⑤の場合）'!$BJ114+1&lt;=15,IF(OX$19&gt;='様式３（療養者名簿）（⑤の場合）'!$BJ114,IF(OX$19&lt;='様式３（療養者名簿）（⑤の場合）'!$BK114,1,0),0),0)</f>
        <v>0</v>
      </c>
      <c r="OY109" s="248">
        <f>IF(OY$19-'様式３（療養者名簿）（⑤の場合）'!$BJ114+1&lt;=15,IF(OY$19&gt;='様式３（療養者名簿）（⑤の場合）'!$BJ114,IF(OY$19&lt;='様式３（療養者名簿）（⑤の場合）'!$BK114,1,0),0),0)</f>
        <v>0</v>
      </c>
      <c r="OZ109" s="248">
        <f>IF(OZ$19-'様式３（療養者名簿）（⑤の場合）'!$BJ114+1&lt;=15,IF(OZ$19&gt;='様式３（療養者名簿）（⑤の場合）'!$BJ114,IF(OZ$19&lt;='様式３（療養者名簿）（⑤の場合）'!$BK114,1,0),0),0)</f>
        <v>0</v>
      </c>
      <c r="PA109" s="248">
        <f>IF(PA$19-'様式３（療養者名簿）（⑤の場合）'!$BJ114+1&lt;=15,IF(PA$19&gt;='様式３（療養者名簿）（⑤の場合）'!$BJ114,IF(PA$19&lt;='様式３（療養者名簿）（⑤の場合）'!$BK114,1,0),0),0)</f>
        <v>0</v>
      </c>
      <c r="PB109" s="248">
        <f>IF(PB$19-'様式３（療養者名簿）（⑤の場合）'!$BJ114+1&lt;=15,IF(PB$19&gt;='様式３（療養者名簿）（⑤の場合）'!$BJ114,IF(PB$19&lt;='様式３（療養者名簿）（⑤の場合）'!$BK114,1,0),0),0)</f>
        <v>0</v>
      </c>
      <c r="PC109" s="248">
        <f>IF(PC$19-'様式３（療養者名簿）（⑤の場合）'!$BJ114+1&lt;=15,IF(PC$19&gt;='様式３（療養者名簿）（⑤の場合）'!$BJ114,IF(PC$19&lt;='様式３（療養者名簿）（⑤の場合）'!$BK114,1,0),0),0)</f>
        <v>0</v>
      </c>
      <c r="PD109" s="248">
        <f>IF(PD$19-'様式３（療養者名簿）（⑤の場合）'!$BJ114+1&lt;=15,IF(PD$19&gt;='様式３（療養者名簿）（⑤の場合）'!$BJ114,IF(PD$19&lt;='様式３（療養者名簿）（⑤の場合）'!$BK114,1,0),0),0)</f>
        <v>0</v>
      </c>
      <c r="PE109" s="248">
        <f>IF(PE$19-'様式３（療養者名簿）（⑤の場合）'!$BJ114+1&lt;=15,IF(PE$19&gt;='様式３（療養者名簿）（⑤の場合）'!$BJ114,IF(PE$19&lt;='様式３（療養者名簿）（⑤の場合）'!$BK114,1,0),0),0)</f>
        <v>0</v>
      </c>
      <c r="PF109" s="248">
        <f>IF(PF$19-'様式３（療養者名簿）（⑤の場合）'!$BJ114+1&lt;=15,IF(PF$19&gt;='様式３（療養者名簿）（⑤の場合）'!$BJ114,IF(PF$19&lt;='様式３（療養者名簿）（⑤の場合）'!$BK114,1,0),0),0)</f>
        <v>0</v>
      </c>
      <c r="PG109" s="248">
        <f>IF(PG$19-'様式３（療養者名簿）（⑤の場合）'!$BJ114+1&lt;=15,IF(PG$19&gt;='様式３（療養者名簿）（⑤の場合）'!$BJ114,IF(PG$19&lt;='様式３（療養者名簿）（⑤の場合）'!$BK114,1,0),0),0)</f>
        <v>0</v>
      </c>
      <c r="PH109" s="248">
        <f>IF(PH$19-'様式３（療養者名簿）（⑤の場合）'!$BJ114+1&lt;=15,IF(PH$19&gt;='様式３（療養者名簿）（⑤の場合）'!$BJ114,IF(PH$19&lt;='様式３（療養者名簿）（⑤の場合）'!$BK114,1,0),0),0)</f>
        <v>0</v>
      </c>
      <c r="PI109" s="248">
        <f>IF(PI$19-'様式３（療養者名簿）（⑤の場合）'!$BJ114+1&lt;=15,IF(PI$19&gt;='様式３（療養者名簿）（⑤の場合）'!$BJ114,IF(PI$19&lt;='様式３（療養者名簿）（⑤の場合）'!$BK114,1,0),0),0)</f>
        <v>0</v>
      </c>
      <c r="PJ109" s="248">
        <f>IF(PJ$19-'様式３（療養者名簿）（⑤の場合）'!$BJ114+1&lt;=15,IF(PJ$19&gt;='様式３（療養者名簿）（⑤の場合）'!$BJ114,IF(PJ$19&lt;='様式３（療養者名簿）（⑤の場合）'!$BK114,1,0),0),0)</f>
        <v>0</v>
      </c>
      <c r="PK109" s="248">
        <f>IF(PK$19-'様式３（療養者名簿）（⑤の場合）'!$BJ114+1&lt;=15,IF(PK$19&gt;='様式３（療養者名簿）（⑤の場合）'!$BJ114,IF(PK$19&lt;='様式３（療養者名簿）（⑤の場合）'!$BK114,1,0),0),0)</f>
        <v>0</v>
      </c>
      <c r="PL109" s="248">
        <f>IF(PL$19-'様式３（療養者名簿）（⑤の場合）'!$BJ114+1&lt;=15,IF(PL$19&gt;='様式３（療養者名簿）（⑤の場合）'!$BJ114,IF(PL$19&lt;='様式３（療養者名簿）（⑤の場合）'!$BK114,1,0),0),0)</f>
        <v>0</v>
      </c>
      <c r="PM109" s="248">
        <f>IF(PM$19-'様式３（療養者名簿）（⑤の場合）'!$BJ114+1&lt;=15,IF(PM$19&gt;='様式３（療養者名簿）（⑤の場合）'!$BJ114,IF(PM$19&lt;='様式３（療養者名簿）（⑤の場合）'!$BK114,1,0),0),0)</f>
        <v>0</v>
      </c>
      <c r="PN109" s="248">
        <f>IF(PN$19-'様式３（療養者名簿）（⑤の場合）'!$BJ114+1&lt;=15,IF(PN$19&gt;='様式３（療養者名簿）（⑤の場合）'!$BJ114,IF(PN$19&lt;='様式３（療養者名簿）（⑤の場合）'!$BK114,1,0),0),0)</f>
        <v>0</v>
      </c>
      <c r="PO109" s="248">
        <f>IF(PO$19-'様式３（療養者名簿）（⑤の場合）'!$BJ114+1&lt;=15,IF(PO$19&gt;='様式３（療養者名簿）（⑤の場合）'!$BJ114,IF(PO$19&lt;='様式３（療養者名簿）（⑤の場合）'!$BK114,1,0),0),0)</f>
        <v>0</v>
      </c>
      <c r="PP109" s="248">
        <f>IF(PP$19-'様式３（療養者名簿）（⑤の場合）'!$BJ114+1&lt;=15,IF(PP$19&gt;='様式３（療養者名簿）（⑤の場合）'!$BJ114,IF(PP$19&lt;='様式３（療養者名簿）（⑤の場合）'!$BK114,1,0),0),0)</f>
        <v>0</v>
      </c>
      <c r="PQ109" s="248">
        <f>IF(PQ$19-'様式３（療養者名簿）（⑤の場合）'!$BJ114+1&lt;=15,IF(PQ$19&gt;='様式３（療養者名簿）（⑤の場合）'!$BJ114,IF(PQ$19&lt;='様式３（療養者名簿）（⑤の場合）'!$BK114,1,0),0),0)</f>
        <v>0</v>
      </c>
      <c r="PR109" s="248">
        <f>IF(PR$19-'様式３（療養者名簿）（⑤の場合）'!$BJ114+1&lt;=15,IF(PR$19&gt;='様式３（療養者名簿）（⑤の場合）'!$BJ114,IF(PR$19&lt;='様式３（療養者名簿）（⑤の場合）'!$BK114,1,0),0),0)</f>
        <v>0</v>
      </c>
      <c r="PS109" s="248">
        <f>IF(PS$19-'様式３（療養者名簿）（⑤の場合）'!$BJ114+1&lt;=15,IF(PS$19&gt;='様式３（療養者名簿）（⑤の場合）'!$BJ114,IF(PS$19&lt;='様式３（療養者名簿）（⑤の場合）'!$BK114,1,0),0),0)</f>
        <v>0</v>
      </c>
      <c r="PT109" s="248">
        <f>IF(PT$19-'様式３（療養者名簿）（⑤の場合）'!$BJ114+1&lt;=15,IF(PT$19&gt;='様式３（療養者名簿）（⑤の場合）'!$BJ114,IF(PT$19&lt;='様式３（療養者名簿）（⑤の場合）'!$BK114,1,0),0),0)</f>
        <v>0</v>
      </c>
      <c r="PU109" s="248">
        <f>IF(PU$19-'様式３（療養者名簿）（⑤の場合）'!$BJ114+1&lt;=15,IF(PU$19&gt;='様式３（療養者名簿）（⑤の場合）'!$BJ114,IF(PU$19&lt;='様式３（療養者名簿）（⑤の場合）'!$BK114,1,0),0),0)</f>
        <v>0</v>
      </c>
      <c r="PV109" s="248">
        <f>IF(PV$19-'様式３（療養者名簿）（⑤の場合）'!$BJ114+1&lt;=15,IF(PV$19&gt;='様式３（療養者名簿）（⑤の場合）'!$BJ114,IF(PV$19&lt;='様式３（療養者名簿）（⑤の場合）'!$BK114,1,0),0),0)</f>
        <v>0</v>
      </c>
      <c r="PW109" s="248">
        <f>IF(PW$19-'様式３（療養者名簿）（⑤の場合）'!$BJ114+1&lt;=15,IF(PW$19&gt;='様式３（療養者名簿）（⑤の場合）'!$BJ114,IF(PW$19&lt;='様式３（療養者名簿）（⑤の場合）'!$BK114,1,0),0),0)</f>
        <v>0</v>
      </c>
      <c r="PX109" s="248">
        <f>IF(PX$19-'様式３（療養者名簿）（⑤の場合）'!$BJ114+1&lt;=15,IF(PX$19&gt;='様式３（療養者名簿）（⑤の場合）'!$BJ114,IF(PX$19&lt;='様式３（療養者名簿）（⑤の場合）'!$BK114,1,0),0),0)</f>
        <v>0</v>
      </c>
      <c r="PY109" s="248">
        <f>IF(PY$19-'様式３（療養者名簿）（⑤の場合）'!$BJ114+1&lt;=15,IF(PY$19&gt;='様式３（療養者名簿）（⑤の場合）'!$BJ114,IF(PY$19&lt;='様式３（療養者名簿）（⑤の場合）'!$BK114,1,0),0),0)</f>
        <v>0</v>
      </c>
      <c r="PZ109" s="248">
        <f>IF(PZ$19-'様式３（療養者名簿）（⑤の場合）'!$BJ114+1&lt;=15,IF(PZ$19&gt;='様式３（療養者名簿）（⑤の場合）'!$BJ114,IF(PZ$19&lt;='様式３（療養者名簿）（⑤の場合）'!$BK114,1,0),0),0)</f>
        <v>0</v>
      </c>
      <c r="QA109" s="248">
        <f>IF(QA$19-'様式３（療養者名簿）（⑤の場合）'!$BJ114+1&lt;=15,IF(QA$19&gt;='様式３（療養者名簿）（⑤の場合）'!$BJ114,IF(QA$19&lt;='様式３（療養者名簿）（⑤の場合）'!$BK114,1,0),0),0)</f>
        <v>0</v>
      </c>
      <c r="QB109" s="248">
        <f>IF(QB$19-'様式３（療養者名簿）（⑤の場合）'!$BJ114+1&lt;=15,IF(QB$19&gt;='様式３（療養者名簿）（⑤の場合）'!$BJ114,IF(QB$19&lt;='様式３（療養者名簿）（⑤の場合）'!$BK114,1,0),0),0)</f>
        <v>0</v>
      </c>
      <c r="QC109" s="248">
        <f>IF(QC$19-'様式３（療養者名簿）（⑤の場合）'!$BJ114+1&lt;=15,IF(QC$19&gt;='様式３（療養者名簿）（⑤の場合）'!$BJ114,IF(QC$19&lt;='様式３（療養者名簿）（⑤の場合）'!$BK114,1,0),0),0)</f>
        <v>0</v>
      </c>
      <c r="QD109" s="248">
        <f>IF(QD$19-'様式３（療養者名簿）（⑤の場合）'!$BJ114+1&lt;=15,IF(QD$19&gt;='様式３（療養者名簿）（⑤の場合）'!$BJ114,IF(QD$19&lt;='様式３（療養者名簿）（⑤の場合）'!$BK114,1,0),0),0)</f>
        <v>0</v>
      </c>
      <c r="QE109" s="248">
        <f>IF(QE$19-'様式３（療養者名簿）（⑤の場合）'!$BJ114+1&lt;=15,IF(QE$19&gt;='様式３（療養者名簿）（⑤の場合）'!$BJ114,IF(QE$19&lt;='様式３（療養者名簿）（⑤の場合）'!$BK114,1,0),0),0)</f>
        <v>0</v>
      </c>
      <c r="QF109" s="248">
        <f>IF(QF$19-'様式３（療養者名簿）（⑤の場合）'!$BJ114+1&lt;=15,IF(QF$19&gt;='様式３（療養者名簿）（⑤の場合）'!$BJ114,IF(QF$19&lt;='様式３（療養者名簿）（⑤の場合）'!$BK114,1,0),0),0)</f>
        <v>0</v>
      </c>
      <c r="QG109" s="248">
        <f>IF(QG$19-'様式３（療養者名簿）（⑤の場合）'!$BJ114+1&lt;=15,IF(QG$19&gt;='様式３（療養者名簿）（⑤の場合）'!$BJ114,IF(QG$19&lt;='様式３（療養者名簿）（⑤の場合）'!$BK114,1,0),0),0)</f>
        <v>0</v>
      </c>
      <c r="QH109" s="248">
        <f>IF(QH$19-'様式３（療養者名簿）（⑤の場合）'!$BJ114+1&lt;=15,IF(QH$19&gt;='様式３（療養者名簿）（⑤の場合）'!$BJ114,IF(QH$19&lt;='様式３（療養者名簿）（⑤の場合）'!$BK114,1,0),0),0)</f>
        <v>0</v>
      </c>
      <c r="QI109" s="248">
        <f>IF(QI$19-'様式３（療養者名簿）（⑤の場合）'!$BJ114+1&lt;=15,IF(QI$19&gt;='様式３（療養者名簿）（⑤の場合）'!$BJ114,IF(QI$19&lt;='様式３（療養者名簿）（⑤の場合）'!$BK114,1,0),0),0)</f>
        <v>0</v>
      </c>
      <c r="QJ109" s="248">
        <f>IF(QJ$19-'様式３（療養者名簿）（⑤の場合）'!$BJ114+1&lt;=15,IF(QJ$19&gt;='様式３（療養者名簿）（⑤の場合）'!$BJ114,IF(QJ$19&lt;='様式３（療養者名簿）（⑤の場合）'!$BK114,1,0),0),0)</f>
        <v>0</v>
      </c>
      <c r="QK109" s="248">
        <f>IF(QK$19-'様式３（療養者名簿）（⑤の場合）'!$BJ114+1&lt;=15,IF(QK$19&gt;='様式３（療養者名簿）（⑤の場合）'!$BJ114,IF(QK$19&lt;='様式３（療養者名簿）（⑤の場合）'!$BK114,1,0),0),0)</f>
        <v>0</v>
      </c>
      <c r="QL109" s="248">
        <f>IF(QL$19-'様式３（療養者名簿）（⑤の場合）'!$BJ114+1&lt;=15,IF(QL$19&gt;='様式３（療養者名簿）（⑤の場合）'!$BJ114,IF(QL$19&lt;='様式３（療養者名簿）（⑤の場合）'!$BK114,1,0),0),0)</f>
        <v>0</v>
      </c>
      <c r="QM109" s="248">
        <f>IF(QM$19-'様式３（療養者名簿）（⑤の場合）'!$BJ114+1&lt;=15,IF(QM$19&gt;='様式３（療養者名簿）（⑤の場合）'!$BJ114,IF(QM$19&lt;='様式３（療養者名簿）（⑤の場合）'!$BK114,1,0),0),0)</f>
        <v>0</v>
      </c>
      <c r="QN109" s="248">
        <f>IF(QN$19-'様式３（療養者名簿）（⑤の場合）'!$BJ114+1&lt;=15,IF(QN$19&gt;='様式３（療養者名簿）（⑤の場合）'!$BJ114,IF(QN$19&lt;='様式３（療養者名簿）（⑤の場合）'!$BK114,1,0),0),0)</f>
        <v>0</v>
      </c>
      <c r="QO109" s="248">
        <f>IF(QO$19-'様式３（療養者名簿）（⑤の場合）'!$BJ114+1&lt;=15,IF(QO$19&gt;='様式３（療養者名簿）（⑤の場合）'!$BJ114,IF(QO$19&lt;='様式３（療養者名簿）（⑤の場合）'!$BK114,1,0),0),0)</f>
        <v>0</v>
      </c>
      <c r="QP109" s="248">
        <f>IF(QP$19-'様式３（療養者名簿）（⑤の場合）'!$BJ114+1&lt;=15,IF(QP$19&gt;='様式３（療養者名簿）（⑤の場合）'!$BJ114,IF(QP$19&lt;='様式３（療養者名簿）（⑤の場合）'!$BK114,1,0),0),0)</f>
        <v>0</v>
      </c>
      <c r="QQ109" s="248">
        <f>IF(QQ$19-'様式３（療養者名簿）（⑤の場合）'!$BJ114+1&lt;=15,IF(QQ$19&gt;='様式３（療養者名簿）（⑤の場合）'!$BJ114,IF(QQ$19&lt;='様式３（療養者名簿）（⑤の場合）'!$BK114,1,0),0),0)</f>
        <v>0</v>
      </c>
      <c r="QR109" s="248">
        <f>IF(QR$19-'様式３（療養者名簿）（⑤の場合）'!$BJ114+1&lt;=15,IF(QR$19&gt;='様式３（療養者名簿）（⑤の場合）'!$BJ114,IF(QR$19&lt;='様式３（療養者名簿）（⑤の場合）'!$BK114,1,0),0),0)</f>
        <v>0</v>
      </c>
      <c r="QS109" s="248">
        <f>IF(QS$19-'様式３（療養者名簿）（⑤の場合）'!$BJ114+1&lt;=15,IF(QS$19&gt;='様式３（療養者名簿）（⑤の場合）'!$BJ114,IF(QS$19&lt;='様式３（療養者名簿）（⑤の場合）'!$BK114,1,0),0),0)</f>
        <v>0</v>
      </c>
      <c r="QT109" s="248">
        <f>IF(QT$19-'様式３（療養者名簿）（⑤の場合）'!$BJ114+1&lt;=15,IF(QT$19&gt;='様式３（療養者名簿）（⑤の場合）'!$BJ114,IF(QT$19&lt;='様式３（療養者名簿）（⑤の場合）'!$BK114,1,0),0),0)</f>
        <v>0</v>
      </c>
      <c r="QU109" s="248">
        <f>IF(QU$19-'様式３（療養者名簿）（⑤の場合）'!$BJ114+1&lt;=15,IF(QU$19&gt;='様式３（療養者名簿）（⑤の場合）'!$BJ114,IF(QU$19&lt;='様式３（療養者名簿）（⑤の場合）'!$BK114,1,0),0),0)</f>
        <v>0</v>
      </c>
      <c r="QV109" s="248">
        <f>IF(QV$19-'様式３（療養者名簿）（⑤の場合）'!$BJ114+1&lt;=15,IF(QV$19&gt;='様式３（療養者名簿）（⑤の場合）'!$BJ114,IF(QV$19&lt;='様式３（療養者名簿）（⑤の場合）'!$BK114,1,0),0),0)</f>
        <v>0</v>
      </c>
      <c r="QW109" s="248">
        <f>IF(QW$19-'様式３（療養者名簿）（⑤の場合）'!$BJ114+1&lt;=15,IF(QW$19&gt;='様式３（療養者名簿）（⑤の場合）'!$BJ114,IF(QW$19&lt;='様式３（療養者名簿）（⑤の場合）'!$BK114,1,0),0),0)</f>
        <v>0</v>
      </c>
      <c r="QX109" s="248">
        <f>IF(QX$19-'様式３（療養者名簿）（⑤の場合）'!$BJ114+1&lt;=15,IF(QX$19&gt;='様式３（療養者名簿）（⑤の場合）'!$BJ114,IF(QX$19&lt;='様式３（療養者名簿）（⑤の場合）'!$BK114,1,0),0),0)</f>
        <v>0</v>
      </c>
      <c r="QY109" s="248">
        <f>IF(QY$19-'様式３（療養者名簿）（⑤の場合）'!$BJ114+1&lt;=15,IF(QY$19&gt;='様式３（療養者名簿）（⑤の場合）'!$BJ114,IF(QY$19&lt;='様式３（療養者名簿）（⑤の場合）'!$BK114,1,0),0),0)</f>
        <v>0</v>
      </c>
      <c r="QZ109" s="248">
        <f>IF(QZ$19-'様式３（療養者名簿）（⑤の場合）'!$BJ114+1&lt;=15,IF(QZ$19&gt;='様式３（療養者名簿）（⑤の場合）'!$BJ114,IF(QZ$19&lt;='様式３（療養者名簿）（⑤の場合）'!$BK114,1,0),0),0)</f>
        <v>0</v>
      </c>
      <c r="RA109" s="248">
        <f>IF(RA$19-'様式３（療養者名簿）（⑤の場合）'!$BJ114+1&lt;=15,IF(RA$19&gt;='様式３（療養者名簿）（⑤の場合）'!$BJ114,IF(RA$19&lt;='様式３（療養者名簿）（⑤の場合）'!$BK114,1,0),0),0)</f>
        <v>0</v>
      </c>
      <c r="RB109" s="248">
        <f>IF(RB$19-'様式３（療養者名簿）（⑤の場合）'!$BJ114+1&lt;=15,IF(RB$19&gt;='様式３（療養者名簿）（⑤の場合）'!$BJ114,IF(RB$19&lt;='様式３（療養者名簿）（⑤の場合）'!$BK114,1,0),0),0)</f>
        <v>0</v>
      </c>
      <c r="RC109" s="248">
        <f>IF(RC$19-'様式３（療養者名簿）（⑤の場合）'!$BJ114+1&lt;=15,IF(RC$19&gt;='様式３（療養者名簿）（⑤の場合）'!$BJ114,IF(RC$19&lt;='様式３（療養者名簿）（⑤の場合）'!$BK114,1,0),0),0)</f>
        <v>0</v>
      </c>
      <c r="RD109" s="248">
        <f>IF(RD$19-'様式３（療養者名簿）（⑤の場合）'!$BJ114+1&lt;=15,IF(RD$19&gt;='様式３（療養者名簿）（⑤の場合）'!$BJ114,IF(RD$19&lt;='様式３（療養者名簿）（⑤の場合）'!$BK114,1,0),0),0)</f>
        <v>0</v>
      </c>
      <c r="RE109" s="248">
        <f>IF(RE$19-'様式３（療養者名簿）（⑤の場合）'!$BJ114+1&lt;=15,IF(RE$19&gt;='様式３（療養者名簿）（⑤の場合）'!$BJ114,IF(RE$19&lt;='様式３（療養者名簿）（⑤の場合）'!$BK114,1,0),0),0)</f>
        <v>0</v>
      </c>
      <c r="RF109" s="248">
        <f>IF(RF$19-'様式３（療養者名簿）（⑤の場合）'!$BJ114+1&lt;=15,IF(RF$19&gt;='様式３（療養者名簿）（⑤の場合）'!$BJ114,IF(RF$19&lt;='様式３（療養者名簿）（⑤の場合）'!$BK114,1,0),0),0)</f>
        <v>0</v>
      </c>
      <c r="RG109" s="248">
        <f>IF(RG$19-'様式３（療養者名簿）（⑤の場合）'!$BJ114+1&lt;=15,IF(RG$19&gt;='様式３（療養者名簿）（⑤の場合）'!$BJ114,IF(RG$19&lt;='様式３（療養者名簿）（⑤の場合）'!$BK114,1,0),0),0)</f>
        <v>0</v>
      </c>
      <c r="RH109" s="248">
        <f>IF(RH$19-'様式３（療養者名簿）（⑤の場合）'!$BJ114+1&lt;=15,IF(RH$19&gt;='様式３（療養者名簿）（⑤の場合）'!$BJ114,IF(RH$19&lt;='様式３（療養者名簿）（⑤の場合）'!$BK114,1,0),0),0)</f>
        <v>0</v>
      </c>
      <c r="RI109" s="248">
        <f>IF(RI$19-'様式３（療養者名簿）（⑤の場合）'!$BJ114+1&lt;=15,IF(RI$19&gt;='様式３（療養者名簿）（⑤の場合）'!$BJ114,IF(RI$19&lt;='様式３（療養者名簿）（⑤の場合）'!$BK114,1,0),0),0)</f>
        <v>0</v>
      </c>
      <c r="RJ109" s="248">
        <f>IF(RJ$19-'様式３（療養者名簿）（⑤の場合）'!$BJ114+1&lt;=15,IF(RJ$19&gt;='様式３（療養者名簿）（⑤の場合）'!$BJ114,IF(RJ$19&lt;='様式３（療養者名簿）（⑤の場合）'!$BK114,1,0),0),0)</f>
        <v>0</v>
      </c>
      <c r="RK109" s="248">
        <f>IF(RK$19-'様式３（療養者名簿）（⑤の場合）'!$BJ114+1&lt;=15,IF(RK$19&gt;='様式３（療養者名簿）（⑤の場合）'!$BJ114,IF(RK$19&lt;='様式３（療養者名簿）（⑤の場合）'!$BK114,1,0),0),0)</f>
        <v>0</v>
      </c>
      <c r="RL109" s="248">
        <f>IF(RL$19-'様式３（療養者名簿）（⑤の場合）'!$BJ114+1&lt;=15,IF(RL$19&gt;='様式３（療養者名簿）（⑤の場合）'!$BJ114,IF(RL$19&lt;='様式３（療養者名簿）（⑤の場合）'!$BK114,1,0),0),0)</f>
        <v>0</v>
      </c>
      <c r="RM109" s="248">
        <f>IF(RM$19-'様式３（療養者名簿）（⑤の場合）'!$BJ114+1&lt;=15,IF(RM$19&gt;='様式３（療養者名簿）（⑤の場合）'!$BJ114,IF(RM$19&lt;='様式３（療養者名簿）（⑤の場合）'!$BK114,1,0),0),0)</f>
        <v>0</v>
      </c>
      <c r="RN109" s="248">
        <f>IF(RN$19-'様式３（療養者名簿）（⑤の場合）'!$BJ114+1&lt;=15,IF(RN$19&gt;='様式３（療養者名簿）（⑤の場合）'!$BJ114,IF(RN$19&lt;='様式３（療養者名簿）（⑤の場合）'!$BK114,1,0),0),0)</f>
        <v>0</v>
      </c>
      <c r="RO109" s="248">
        <f>IF(RO$19-'様式３（療養者名簿）（⑤の場合）'!$BJ114+1&lt;=15,IF(RO$19&gt;='様式３（療養者名簿）（⑤の場合）'!$BJ114,IF(RO$19&lt;='様式３（療養者名簿）（⑤の場合）'!$BK114,1,0),0),0)</f>
        <v>0</v>
      </c>
      <c r="RP109" s="248">
        <f>IF(RP$19-'様式３（療養者名簿）（⑤の場合）'!$BJ114+1&lt;=15,IF(RP$19&gt;='様式３（療養者名簿）（⑤の場合）'!$BJ114,IF(RP$19&lt;='様式３（療養者名簿）（⑤の場合）'!$BK114,1,0),0),0)</f>
        <v>0</v>
      </c>
      <c r="RQ109" s="248">
        <f>IF(RQ$19-'様式３（療養者名簿）（⑤の場合）'!$BJ114+1&lt;=15,IF(RQ$19&gt;='様式３（療養者名簿）（⑤の場合）'!$BJ114,IF(RQ$19&lt;='様式３（療養者名簿）（⑤の場合）'!$BK114,1,0),0),0)</f>
        <v>0</v>
      </c>
      <c r="RR109" s="248">
        <f>IF(RR$19-'様式３（療養者名簿）（⑤の場合）'!$BJ114+1&lt;=15,IF(RR$19&gt;='様式３（療養者名簿）（⑤の場合）'!$BJ114,IF(RR$19&lt;='様式３（療養者名簿）（⑤の場合）'!$BK114,1,0),0),0)</f>
        <v>0</v>
      </c>
      <c r="RS109" s="248">
        <f>IF(RS$19-'様式３（療養者名簿）（⑤の場合）'!$BJ114+1&lt;=15,IF(RS$19&gt;='様式３（療養者名簿）（⑤の場合）'!$BJ114,IF(RS$19&lt;='様式３（療養者名簿）（⑤の場合）'!$BK114,1,0),0),0)</f>
        <v>0</v>
      </c>
      <c r="RT109" s="248">
        <f>IF(RT$19-'様式３（療養者名簿）（⑤の場合）'!$BJ114+1&lt;=15,IF(RT$19&gt;='様式３（療養者名簿）（⑤の場合）'!$BJ114,IF(RT$19&lt;='様式３（療養者名簿）（⑤の場合）'!$BK114,1,0),0),0)</f>
        <v>0</v>
      </c>
      <c r="RU109" s="248">
        <f>IF(RU$19-'様式３（療養者名簿）（⑤の場合）'!$BJ114+1&lt;=15,IF(RU$19&gt;='様式３（療養者名簿）（⑤の場合）'!$BJ114,IF(RU$19&lt;='様式３（療養者名簿）（⑤の場合）'!$BK114,1,0),0),0)</f>
        <v>0</v>
      </c>
      <c r="RV109" s="248">
        <f>IF(RV$19-'様式３（療養者名簿）（⑤の場合）'!$BJ114+1&lt;=15,IF(RV$19&gt;='様式３（療養者名簿）（⑤の場合）'!$BJ114,IF(RV$19&lt;='様式３（療養者名簿）（⑤の場合）'!$BK114,1,0),0),0)</f>
        <v>0</v>
      </c>
      <c r="RW109" s="248">
        <f>IF(RW$19-'様式３（療養者名簿）（⑤の場合）'!$BJ114+1&lt;=15,IF(RW$19&gt;='様式３（療養者名簿）（⑤の場合）'!$BJ114,IF(RW$19&lt;='様式３（療養者名簿）（⑤の場合）'!$BK114,1,0),0),0)</f>
        <v>0</v>
      </c>
      <c r="RX109" s="248">
        <f>IF(RX$19-'様式３（療養者名簿）（⑤の場合）'!$BJ114+1&lt;=15,IF(RX$19&gt;='様式３（療養者名簿）（⑤の場合）'!$BJ114,IF(RX$19&lt;='様式３（療養者名簿）（⑤の場合）'!$BK114,1,0),0),0)</f>
        <v>0</v>
      </c>
      <c r="RY109" s="248">
        <f>IF(RY$19-'様式３（療養者名簿）（⑤の場合）'!$BJ114+1&lt;=15,IF(RY$19&gt;='様式３（療養者名簿）（⑤の場合）'!$BJ114,IF(RY$19&lt;='様式３（療養者名簿）（⑤の場合）'!$BK114,1,0),0),0)</f>
        <v>0</v>
      </c>
      <c r="RZ109" s="248">
        <f>IF(RZ$19-'様式３（療養者名簿）（⑤の場合）'!$BJ114+1&lt;=15,IF(RZ$19&gt;='様式３（療養者名簿）（⑤の場合）'!$BJ114,IF(RZ$19&lt;='様式３（療養者名簿）（⑤の場合）'!$BK114,1,0),0),0)</f>
        <v>0</v>
      </c>
      <c r="SA109" s="248">
        <f>IF(SA$19-'様式３（療養者名簿）（⑤の場合）'!$BJ114+1&lt;=15,IF(SA$19&gt;='様式３（療養者名簿）（⑤の場合）'!$BJ114,IF(SA$19&lt;='様式３（療養者名簿）（⑤の場合）'!$BK114,1,0),0),0)</f>
        <v>0</v>
      </c>
      <c r="SB109" s="248">
        <f>IF(SB$19-'様式３（療養者名簿）（⑤の場合）'!$BJ114+1&lt;=15,IF(SB$19&gt;='様式３（療養者名簿）（⑤の場合）'!$BJ114,IF(SB$19&lt;='様式３（療養者名簿）（⑤の場合）'!$BK114,1,0),0),0)</f>
        <v>0</v>
      </c>
      <c r="SC109" s="248">
        <f>IF(SC$19-'様式３（療養者名簿）（⑤の場合）'!$BJ114+1&lt;=15,IF(SC$19&gt;='様式３（療養者名簿）（⑤の場合）'!$BJ114,IF(SC$19&lt;='様式３（療養者名簿）（⑤の場合）'!$BK114,1,0),0),0)</f>
        <v>0</v>
      </c>
      <c r="SD109" s="248">
        <f>IF(SD$19-'様式３（療養者名簿）（⑤の場合）'!$BJ114+1&lt;=15,IF(SD$19&gt;='様式３（療養者名簿）（⑤の場合）'!$BJ114,IF(SD$19&lt;='様式３（療養者名簿）（⑤の場合）'!$BK114,1,0),0),0)</f>
        <v>0</v>
      </c>
      <c r="SE109" s="248">
        <f>IF(SE$19-'様式３（療養者名簿）（⑤の場合）'!$BJ114+1&lt;=15,IF(SE$19&gt;='様式３（療養者名簿）（⑤の場合）'!$BJ114,IF(SE$19&lt;='様式３（療養者名簿）（⑤の場合）'!$BK114,1,0),0),0)</f>
        <v>0</v>
      </c>
      <c r="SF109" s="248">
        <f>IF(SF$19-'様式３（療養者名簿）（⑤の場合）'!$BJ114+1&lt;=15,IF(SF$19&gt;='様式３（療養者名簿）（⑤の場合）'!$BJ114,IF(SF$19&lt;='様式３（療養者名簿）（⑤の場合）'!$BK114,1,0),0),0)</f>
        <v>0</v>
      </c>
      <c r="SG109" s="248">
        <f>IF(SG$19-'様式３（療養者名簿）（⑤の場合）'!$BJ114+1&lt;=15,IF(SG$19&gt;='様式３（療養者名簿）（⑤の場合）'!$BJ114,IF(SG$19&lt;='様式３（療養者名簿）（⑤の場合）'!$BK114,1,0),0),0)</f>
        <v>0</v>
      </c>
      <c r="SH109" s="248">
        <f>IF(SH$19-'様式３（療養者名簿）（⑤の場合）'!$BJ114+1&lt;=15,IF(SH$19&gt;='様式３（療養者名簿）（⑤の場合）'!$BJ114,IF(SH$19&lt;='様式３（療養者名簿）（⑤の場合）'!$BK114,1,0),0),0)</f>
        <v>0</v>
      </c>
      <c r="SI109" s="248">
        <f>IF(SI$19-'様式３（療養者名簿）（⑤の場合）'!$BJ114+1&lt;=15,IF(SI$19&gt;='様式３（療養者名簿）（⑤の場合）'!$BJ114,IF(SI$19&lt;='様式３（療養者名簿）（⑤の場合）'!$BK114,1,0),0),0)</f>
        <v>0</v>
      </c>
      <c r="SJ109" s="248">
        <f>IF(SJ$19-'様式３（療養者名簿）（⑤の場合）'!$BJ114+1&lt;=15,IF(SJ$19&gt;='様式３（療養者名簿）（⑤の場合）'!$BJ114,IF(SJ$19&lt;='様式３（療養者名簿）（⑤の場合）'!$BK114,1,0),0),0)</f>
        <v>0</v>
      </c>
      <c r="SK109" s="248">
        <f>IF(SK$19-'様式３（療養者名簿）（⑤の場合）'!$BJ114+1&lt;=15,IF(SK$19&gt;='様式３（療養者名簿）（⑤の場合）'!$BJ114,IF(SK$19&lt;='様式３（療養者名簿）（⑤の場合）'!$BK114,1,0),0),0)</f>
        <v>0</v>
      </c>
      <c r="SL109" s="248">
        <f>IF(SL$19-'様式３（療養者名簿）（⑤の場合）'!$BJ114+1&lt;=15,IF(SL$19&gt;='様式３（療養者名簿）（⑤の場合）'!$BJ114,IF(SL$19&lt;='様式３（療養者名簿）（⑤の場合）'!$BK114,1,0),0),0)</f>
        <v>0</v>
      </c>
      <c r="SM109" s="248">
        <f>IF(SM$19-'様式３（療養者名簿）（⑤の場合）'!$BJ114+1&lt;=15,IF(SM$19&gt;='様式３（療養者名簿）（⑤の場合）'!$BJ114,IF(SM$19&lt;='様式３（療養者名簿）（⑤の場合）'!$BK114,1,0),0),0)</f>
        <v>0</v>
      </c>
      <c r="SN109" s="248">
        <f>IF(SN$19-'様式３（療養者名簿）（⑤の場合）'!$BJ114+1&lt;=15,IF(SN$19&gt;='様式３（療養者名簿）（⑤の場合）'!$BJ114,IF(SN$19&lt;='様式３（療養者名簿）（⑤の場合）'!$BK114,1,0),0),0)</f>
        <v>0</v>
      </c>
      <c r="SO109" s="248">
        <f>IF(SO$19-'様式３（療養者名簿）（⑤の場合）'!$BJ114+1&lt;=15,IF(SO$19&gt;='様式３（療養者名簿）（⑤の場合）'!$BJ114,IF(SO$19&lt;='様式３（療養者名簿）（⑤の場合）'!$BK114,1,0),0),0)</f>
        <v>0</v>
      </c>
      <c r="SP109" s="248">
        <f>IF(SP$19-'様式３（療養者名簿）（⑤の場合）'!$BJ114+1&lt;=15,IF(SP$19&gt;='様式３（療養者名簿）（⑤の場合）'!$BJ114,IF(SP$19&lt;='様式３（療養者名簿）（⑤の場合）'!$BK114,1,0),0),0)</f>
        <v>0</v>
      </c>
      <c r="SQ109" s="248">
        <f>IF(SQ$19-'様式３（療養者名簿）（⑤の場合）'!$BJ114+1&lt;=15,IF(SQ$19&gt;='様式３（療養者名簿）（⑤の場合）'!$BJ114,IF(SQ$19&lt;='様式３（療養者名簿）（⑤の場合）'!$BK114,1,0),0),0)</f>
        <v>0</v>
      </c>
      <c r="SR109" s="248">
        <f>IF(SR$19-'様式３（療養者名簿）（⑤の場合）'!$BJ114+1&lt;=15,IF(SR$19&gt;='様式３（療養者名簿）（⑤の場合）'!$BJ114,IF(SR$19&lt;='様式３（療養者名簿）（⑤の場合）'!$BK114,1,0),0),0)</f>
        <v>0</v>
      </c>
      <c r="SS109" s="248">
        <f>IF(SS$19-'様式３（療養者名簿）（⑤の場合）'!$BJ114+1&lt;=15,IF(SS$19&gt;='様式３（療養者名簿）（⑤の場合）'!$BJ114,IF(SS$19&lt;='様式３（療養者名簿）（⑤の場合）'!$BK114,1,0),0),0)</f>
        <v>0</v>
      </c>
      <c r="ST109" s="248">
        <f>IF(ST$19-'様式３（療養者名簿）（⑤の場合）'!$BJ114+1&lt;=15,IF(ST$19&gt;='様式３（療養者名簿）（⑤の場合）'!$BJ114,IF(ST$19&lt;='様式３（療養者名簿）（⑤の場合）'!$BK114,1,0),0),0)</f>
        <v>0</v>
      </c>
      <c r="SU109" s="248">
        <f>IF(SU$19-'様式３（療養者名簿）（⑤の場合）'!$BJ114+1&lt;=15,IF(SU$19&gt;='様式３（療養者名簿）（⑤の場合）'!$BJ114,IF(SU$19&lt;='様式３（療養者名簿）（⑤の場合）'!$BK114,1,0),0),0)</f>
        <v>0</v>
      </c>
      <c r="SV109" s="248">
        <f>IF(SV$19-'様式３（療養者名簿）（⑤の場合）'!$BJ114+1&lt;=15,IF(SV$19&gt;='様式３（療養者名簿）（⑤の場合）'!$BJ114,IF(SV$19&lt;='様式３（療養者名簿）（⑤の場合）'!$BK114,1,0),0),0)</f>
        <v>0</v>
      </c>
      <c r="SW109" s="248">
        <f>IF(SW$19-'様式３（療養者名簿）（⑤の場合）'!$BJ114+1&lt;=15,IF(SW$19&gt;='様式３（療養者名簿）（⑤の場合）'!$BJ114,IF(SW$19&lt;='様式３（療養者名簿）（⑤の場合）'!$BK114,1,0),0),0)</f>
        <v>0</v>
      </c>
      <c r="SX109" s="248">
        <f>IF(SX$19-'様式３（療養者名簿）（⑤の場合）'!$BJ114+1&lt;=15,IF(SX$19&gt;='様式３（療養者名簿）（⑤の場合）'!$BJ114,IF(SX$19&lt;='様式３（療養者名簿）（⑤の場合）'!$BK114,1,0),0),0)</f>
        <v>0</v>
      </c>
      <c r="SY109" s="248">
        <f>IF(SY$19-'様式３（療養者名簿）（⑤の場合）'!$BJ114+1&lt;=15,IF(SY$19&gt;='様式３（療養者名簿）（⑤の場合）'!$BJ114,IF(SY$19&lt;='様式３（療養者名簿）（⑤の場合）'!$BK114,1,0),0),0)</f>
        <v>0</v>
      </c>
      <c r="SZ109" s="248">
        <f>IF(SZ$19-'様式３（療養者名簿）（⑤の場合）'!$BJ114+1&lt;=15,IF(SZ$19&gt;='様式３（療養者名簿）（⑤の場合）'!$BJ114,IF(SZ$19&lt;='様式３（療養者名簿）（⑤の場合）'!$BK114,1,0),0),0)</f>
        <v>0</v>
      </c>
      <c r="TA109" s="248">
        <f>IF(TA$19-'様式３（療養者名簿）（⑤の場合）'!$BJ114+1&lt;=15,IF(TA$19&gt;='様式３（療養者名簿）（⑤の場合）'!$BJ114,IF(TA$19&lt;='様式３（療養者名簿）（⑤の場合）'!$BK114,1,0),0),0)</f>
        <v>0</v>
      </c>
      <c r="TB109" s="248">
        <f>IF(TB$19-'様式３（療養者名簿）（⑤の場合）'!$BJ114+1&lt;=15,IF(TB$19&gt;='様式３（療養者名簿）（⑤の場合）'!$BJ114,IF(TB$19&lt;='様式３（療養者名簿）（⑤の場合）'!$BK114,1,0),0),0)</f>
        <v>0</v>
      </c>
      <c r="TC109" s="248">
        <f>IF(TC$19-'様式３（療養者名簿）（⑤の場合）'!$BJ114+1&lt;=15,IF(TC$19&gt;='様式３（療養者名簿）（⑤の場合）'!$BJ114,IF(TC$19&lt;='様式３（療養者名簿）（⑤の場合）'!$BK114,1,0),0),0)</f>
        <v>0</v>
      </c>
      <c r="TD109" s="248">
        <f>IF(TD$19-'様式３（療養者名簿）（⑤の場合）'!$BJ114+1&lt;=15,IF(TD$19&gt;='様式３（療養者名簿）（⑤の場合）'!$BJ114,IF(TD$19&lt;='様式３（療養者名簿）（⑤の場合）'!$BK114,1,0),0),0)</f>
        <v>0</v>
      </c>
      <c r="TE109" s="248">
        <f>IF(TE$19-'様式３（療養者名簿）（⑤の場合）'!$BJ114+1&lt;=15,IF(TE$19&gt;='様式３（療養者名簿）（⑤の場合）'!$BJ114,IF(TE$19&lt;='様式３（療養者名簿）（⑤の場合）'!$BK114,1,0),0),0)</f>
        <v>0</v>
      </c>
      <c r="TF109" s="248">
        <f>IF(TF$19-'様式３（療養者名簿）（⑤の場合）'!$BJ114+1&lt;=15,IF(TF$19&gt;='様式３（療養者名簿）（⑤の場合）'!$BJ114,IF(TF$19&lt;='様式３（療養者名簿）（⑤の場合）'!$BK114,1,0),0),0)</f>
        <v>0</v>
      </c>
      <c r="TG109" s="248">
        <f>IF(TG$19-'様式３（療養者名簿）（⑤の場合）'!$BJ114+1&lt;=15,IF(TG$19&gt;='様式３（療養者名簿）（⑤の場合）'!$BJ114,IF(TG$19&lt;='様式３（療養者名簿）（⑤の場合）'!$BK114,1,0),0),0)</f>
        <v>0</v>
      </c>
      <c r="TH109" s="248">
        <f>IF(TH$19-'様式３（療養者名簿）（⑤の場合）'!$BJ114+1&lt;=15,IF(TH$19&gt;='様式３（療養者名簿）（⑤の場合）'!$BJ114,IF(TH$19&lt;='様式３（療養者名簿）（⑤の場合）'!$BK114,1,0),0),0)</f>
        <v>0</v>
      </c>
      <c r="TI109" s="248">
        <f>IF(TI$19-'様式３（療養者名簿）（⑤の場合）'!$BJ114+1&lt;=15,IF(TI$19&gt;='様式３（療養者名簿）（⑤の場合）'!$BJ114,IF(TI$19&lt;='様式３（療養者名簿）（⑤の場合）'!$BK114,1,0),0),0)</f>
        <v>0</v>
      </c>
      <c r="TJ109" s="248">
        <f>IF(TJ$19-'様式３（療養者名簿）（⑤の場合）'!$BJ114+1&lt;=15,IF(TJ$19&gt;='様式３（療養者名簿）（⑤の場合）'!$BJ114,IF(TJ$19&lt;='様式３（療養者名簿）（⑤の場合）'!$BK114,1,0),0),0)</f>
        <v>0</v>
      </c>
      <c r="TK109" s="248">
        <f>IF(TK$19-'様式３（療養者名簿）（⑤の場合）'!$BJ114+1&lt;=15,IF(TK$19&gt;='様式３（療養者名簿）（⑤の場合）'!$BJ114,IF(TK$19&lt;='様式３（療養者名簿）（⑤の場合）'!$BK114,1,0),0),0)</f>
        <v>0</v>
      </c>
      <c r="TL109" s="248">
        <f>IF(TL$19-'様式３（療養者名簿）（⑤の場合）'!$BJ114+1&lt;=15,IF(TL$19&gt;='様式３（療養者名簿）（⑤の場合）'!$BJ114,IF(TL$19&lt;='様式３（療養者名簿）（⑤の場合）'!$BK114,1,0),0),0)</f>
        <v>0</v>
      </c>
      <c r="TM109" s="248">
        <f>IF(TM$19-'様式３（療養者名簿）（⑤の場合）'!$BJ114+1&lt;=15,IF(TM$19&gt;='様式３（療養者名簿）（⑤の場合）'!$BJ114,IF(TM$19&lt;='様式３（療養者名簿）（⑤の場合）'!$BK114,1,0),0),0)</f>
        <v>0</v>
      </c>
      <c r="TN109" s="248">
        <f>IF(TN$19-'様式３（療養者名簿）（⑤の場合）'!$BJ114+1&lt;=15,IF(TN$19&gt;='様式３（療養者名簿）（⑤の場合）'!$BJ114,IF(TN$19&lt;='様式３（療養者名簿）（⑤の場合）'!$BK114,1,0),0),0)</f>
        <v>0</v>
      </c>
      <c r="TO109" s="248">
        <f>IF(TO$19-'様式３（療養者名簿）（⑤の場合）'!$BJ114+1&lt;=15,IF(TO$19&gt;='様式３（療養者名簿）（⑤の場合）'!$BJ114,IF(TO$19&lt;='様式３（療養者名簿）（⑤の場合）'!$BK114,1,0),0),0)</f>
        <v>0</v>
      </c>
      <c r="TP109" s="248">
        <f>IF(TP$19-'様式３（療養者名簿）（⑤の場合）'!$BJ114+1&lt;=15,IF(TP$19&gt;='様式３（療養者名簿）（⑤の場合）'!$BJ114,IF(TP$19&lt;='様式３（療養者名簿）（⑤の場合）'!$BK114,1,0),0),0)</f>
        <v>0</v>
      </c>
      <c r="TQ109" s="248">
        <f>IF(TQ$19-'様式３（療養者名簿）（⑤の場合）'!$BJ114+1&lt;=15,IF(TQ$19&gt;='様式３（療養者名簿）（⑤の場合）'!$BJ114,IF(TQ$19&lt;='様式３（療養者名簿）（⑤の場合）'!$BK114,1,0),0),0)</f>
        <v>0</v>
      </c>
      <c r="TR109" s="248">
        <f>IF(TR$19-'様式３（療養者名簿）（⑤の場合）'!$BJ114+1&lt;=15,IF(TR$19&gt;='様式３（療養者名簿）（⑤の場合）'!$BJ114,IF(TR$19&lt;='様式３（療養者名簿）（⑤の場合）'!$BK114,1,0),0),0)</f>
        <v>0</v>
      </c>
      <c r="TS109" s="248">
        <f>IF(TS$19-'様式３（療養者名簿）（⑤の場合）'!$BJ114+1&lt;=15,IF(TS$19&gt;='様式３（療養者名簿）（⑤の場合）'!$BJ114,IF(TS$19&lt;='様式３（療養者名簿）（⑤の場合）'!$BK114,1,0),0),0)</f>
        <v>0</v>
      </c>
      <c r="TT109" s="248">
        <f>IF(TT$19-'様式３（療養者名簿）（⑤の場合）'!$BJ114+1&lt;=15,IF(TT$19&gt;='様式３（療養者名簿）（⑤の場合）'!$BJ114,IF(TT$19&lt;='様式３（療養者名簿）（⑤の場合）'!$BK114,1,0),0),0)</f>
        <v>0</v>
      </c>
      <c r="TU109" s="248">
        <f>IF(TU$19-'様式３（療養者名簿）（⑤の場合）'!$BJ114+1&lt;=15,IF(TU$19&gt;='様式３（療養者名簿）（⑤の場合）'!$BJ114,IF(TU$19&lt;='様式３（療養者名簿）（⑤の場合）'!$BK114,1,0),0),0)</f>
        <v>0</v>
      </c>
      <c r="TV109" s="248">
        <f>IF(TV$19-'様式３（療養者名簿）（⑤の場合）'!$BJ114+1&lt;=15,IF(TV$19&gt;='様式３（療養者名簿）（⑤の場合）'!$BJ114,IF(TV$19&lt;='様式３（療養者名簿）（⑤の場合）'!$BK114,1,0),0),0)</f>
        <v>0</v>
      </c>
      <c r="TW109" s="248">
        <f>IF(TW$19-'様式３（療養者名簿）（⑤の場合）'!$BJ114+1&lt;=15,IF(TW$19&gt;='様式３（療養者名簿）（⑤の場合）'!$BJ114,IF(TW$19&lt;='様式３（療養者名簿）（⑤の場合）'!$BK114,1,0),0),0)</f>
        <v>0</v>
      </c>
      <c r="TX109" s="248">
        <f>IF(TX$19-'様式３（療養者名簿）（⑤の場合）'!$BJ114+1&lt;=15,IF(TX$19&gt;='様式３（療養者名簿）（⑤の場合）'!$BJ114,IF(TX$19&lt;='様式３（療養者名簿）（⑤の場合）'!$BK114,1,0),0),0)</f>
        <v>0</v>
      </c>
      <c r="TY109" s="248">
        <f>IF(TY$19-'様式３（療養者名簿）（⑤の場合）'!$BJ114+1&lt;=15,IF(TY$19&gt;='様式３（療養者名簿）（⑤の場合）'!$BJ114,IF(TY$19&lt;='様式３（療養者名簿）（⑤の場合）'!$BK114,1,0),0),0)</f>
        <v>0</v>
      </c>
      <c r="TZ109" s="248">
        <f>IF(TZ$19-'様式３（療養者名簿）（⑤の場合）'!$BJ114+1&lt;=15,IF(TZ$19&gt;='様式３（療養者名簿）（⑤の場合）'!$BJ114,IF(TZ$19&lt;='様式３（療養者名簿）（⑤の場合）'!$BK114,1,0),0),0)</f>
        <v>0</v>
      </c>
      <c r="UA109" s="248">
        <f>IF(UA$19-'様式３（療養者名簿）（⑤の場合）'!$BJ114+1&lt;=15,IF(UA$19&gt;='様式３（療養者名簿）（⑤の場合）'!$BJ114,IF(UA$19&lt;='様式３（療養者名簿）（⑤の場合）'!$BK114,1,0),0),0)</f>
        <v>0</v>
      </c>
      <c r="UB109" s="248">
        <f>IF(UB$19-'様式３（療養者名簿）（⑤の場合）'!$BJ114+1&lt;=15,IF(UB$19&gt;='様式３（療養者名簿）（⑤の場合）'!$BJ114,IF(UB$19&lt;='様式３（療養者名簿）（⑤の場合）'!$BK114,1,0),0),0)</f>
        <v>0</v>
      </c>
      <c r="UC109" s="248">
        <f>IF(UC$19-'様式３（療養者名簿）（⑤の場合）'!$BJ114+1&lt;=15,IF(UC$19&gt;='様式３（療養者名簿）（⑤の場合）'!$BJ114,IF(UC$19&lt;='様式３（療養者名簿）（⑤の場合）'!$BK114,1,0),0),0)</f>
        <v>0</v>
      </c>
      <c r="UD109" s="372">
        <f>IF(UD$19-'様式３（療養者名簿）（⑤の場合）'!$BJ114+1&lt;=15,IF(UD$19&gt;='様式３（療養者名簿）（⑤の場合）'!$BJ114,IF(UD$19&lt;='様式３（療養者名簿）（⑤の場合）'!$BK114,1,0),0),0)</f>
        <v>0</v>
      </c>
      <c r="UE109" s="372">
        <f>IF(UE$19-'様式３（療養者名簿）（⑤の場合）'!$BJ114+1&lt;=15,IF(UE$19&gt;='様式３（療養者名簿）（⑤の場合）'!$BJ114,IF(UE$19&lt;='様式３（療養者名簿）（⑤の場合）'!$BK114,1,0),0),0)</f>
        <v>0</v>
      </c>
      <c r="UF109" s="372">
        <f>IF(UF$19-'様式３（療養者名簿）（⑤の場合）'!$BJ114+1&lt;=15,IF(UF$19&gt;='様式３（療養者名簿）（⑤の場合）'!$BJ114,IF(UF$19&lt;='様式３（療養者名簿）（⑤の場合）'!$BK114,1,0),0),0)</f>
        <v>0</v>
      </c>
      <c r="UG109" s="372">
        <f>IF(UG$19-'様式３（療養者名簿）（⑤の場合）'!$BJ114+1&lt;=15,IF(UG$19&gt;='様式３（療養者名簿）（⑤の場合）'!$BJ114,IF(UG$19&lt;='様式３（療養者名簿）（⑤の場合）'!$BK114,1,0),0),0)</f>
        <v>0</v>
      </c>
      <c r="UH109" s="372">
        <f>IF(UH$19-'様式３（療養者名簿）（⑤の場合）'!$BJ114+1&lt;=15,IF(UH$19&gt;='様式３（療養者名簿）（⑤の場合）'!$BJ114,IF(UH$19&lt;='様式３（療養者名簿）（⑤の場合）'!$BK114,1,0),0),0)</f>
        <v>0</v>
      </c>
      <c r="UI109" s="372">
        <f>IF(UI$19-'様式３（療養者名簿）（⑤の場合）'!$BJ114+1&lt;=15,IF(UI$19&gt;='様式３（療養者名簿）（⑤の場合）'!$BJ114,IF(UI$19&lt;='様式３（療養者名簿）（⑤の場合）'!$BK114,1,0),0),0)</f>
        <v>0</v>
      </c>
      <c r="UJ109" s="372">
        <f>IF(UJ$19-'様式３（療養者名簿）（⑤の場合）'!$BJ114+1&lt;=15,IF(UJ$19&gt;='様式３（療養者名簿）（⑤の場合）'!$BJ114,IF(UJ$19&lt;='様式３（療養者名簿）（⑤の場合）'!$BK114,1,0),0),0)</f>
        <v>0</v>
      </c>
      <c r="UK109" s="372">
        <f>IF(UK$19-'様式３（療養者名簿）（⑤の場合）'!$BJ114+1&lt;=15,IF(UK$19&gt;='様式３（療養者名簿）（⑤の場合）'!$BJ114,IF(UK$19&lt;='様式３（療養者名簿）（⑤の場合）'!$BK114,1,0),0),0)</f>
        <v>0</v>
      </c>
      <c r="UL109" s="372">
        <f>IF(UL$19-'様式３（療養者名簿）（⑤の場合）'!$BJ114+1&lt;=15,IF(UL$19&gt;='様式３（療養者名簿）（⑤の場合）'!$BJ114,IF(UL$19&lt;='様式３（療養者名簿）（⑤の場合）'!$BK114,1,0),0),0)</f>
        <v>0</v>
      </c>
      <c r="UM109" s="372">
        <f>IF(UM$19-'様式３（療養者名簿）（⑤の場合）'!$BJ114+1&lt;=15,IF(UM$19&gt;='様式３（療養者名簿）（⑤の場合）'!$BJ114,IF(UM$19&lt;='様式３（療養者名簿）（⑤の場合）'!$BK114,1,0),0),0)</f>
        <v>0</v>
      </c>
      <c r="UN109" s="372">
        <f>IF(UN$19-'様式３（療養者名簿）（⑤の場合）'!$BJ114+1&lt;=15,IF(UN$19&gt;='様式３（療養者名簿）（⑤の場合）'!$BJ114,IF(UN$19&lt;='様式３（療養者名簿）（⑤の場合）'!$BK114,1,0),0),0)</f>
        <v>0</v>
      </c>
      <c r="UO109" s="372">
        <f>IF(UO$19-'様式３（療養者名簿）（⑤の場合）'!$BJ114+1&lt;=15,IF(UO$19&gt;='様式３（療養者名簿）（⑤の場合）'!$BJ114,IF(UO$19&lt;='様式３（療養者名簿）（⑤の場合）'!$BK114,1,0),0),0)</f>
        <v>0</v>
      </c>
      <c r="UP109" s="372">
        <f>IF(UP$19-'様式３（療養者名簿）（⑤の場合）'!$BJ114+1&lt;=15,IF(UP$19&gt;='様式３（療養者名簿）（⑤の場合）'!$BJ114,IF(UP$19&lt;='様式３（療養者名簿）（⑤の場合）'!$BK114,1,0),0),0)</f>
        <v>0</v>
      </c>
      <c r="UQ109" s="372">
        <f>IF(UQ$19-'様式３（療養者名簿）（⑤の場合）'!$BJ114+1&lt;=15,IF(UQ$19&gt;='様式３（療養者名簿）（⑤の場合）'!$BJ114,IF(UQ$19&lt;='様式３（療養者名簿）（⑤の場合）'!$BK114,1,0),0),0)</f>
        <v>0</v>
      </c>
      <c r="UR109" s="372">
        <f>IF(UR$19-'様式３（療養者名簿）（⑤の場合）'!$BJ114+1&lt;=15,IF(UR$19&gt;='様式３（療養者名簿）（⑤の場合）'!$BJ114,IF(UR$19&lt;='様式３（療養者名簿）（⑤の場合）'!$BK114,1,0),0),0)</f>
        <v>0</v>
      </c>
      <c r="US109" s="372">
        <f>IF(US$19-'様式３（療養者名簿）（⑤の場合）'!$BJ114+1&lt;=15,IF(US$19&gt;='様式３（療養者名簿）（⑤の場合）'!$BJ114,IF(US$19&lt;='様式３（療養者名簿）（⑤の場合）'!$BK114,1,0),0),0)</f>
        <v>0</v>
      </c>
      <c r="UT109" s="372">
        <f>IF(UT$19-'様式３（療養者名簿）（⑤の場合）'!$BJ114+1&lt;=15,IF(UT$19&gt;='様式３（療養者名簿）（⑤の場合）'!$BJ114,IF(UT$19&lt;='様式３（療養者名簿）（⑤の場合）'!$BK114,1,0),0),0)</f>
        <v>0</v>
      </c>
      <c r="UU109" s="372">
        <f>IF(UU$19-'様式３（療養者名簿）（⑤の場合）'!$BJ114+1&lt;=15,IF(UU$19&gt;='様式３（療養者名簿）（⑤の場合）'!$BJ114,IF(UU$19&lt;='様式３（療養者名簿）（⑤の場合）'!$BK114,1,0),0),0)</f>
        <v>0</v>
      </c>
      <c r="UV109" s="372">
        <f>IF(UV$19-'様式３（療養者名簿）（⑤の場合）'!$BJ114+1&lt;=15,IF(UV$19&gt;='様式３（療養者名簿）（⑤の場合）'!$BJ114,IF(UV$19&lt;='様式３（療養者名簿）（⑤の場合）'!$BK114,1,0),0),0)</f>
        <v>0</v>
      </c>
      <c r="UW109" s="372">
        <f>IF(UW$19-'様式３（療養者名簿）（⑤の場合）'!$BJ114+1&lt;=15,IF(UW$19&gt;='様式３（療養者名簿）（⑤の場合）'!$BJ114,IF(UW$19&lt;='様式３（療養者名簿）（⑤の場合）'!$BK114,1,0),0),0)</f>
        <v>0</v>
      </c>
      <c r="UX109" s="372">
        <f>IF(UX$19-'様式３（療養者名簿）（⑤の場合）'!$BJ114+1&lt;=15,IF(UX$19&gt;='様式３（療養者名簿）（⑤の場合）'!$BJ114,IF(UX$19&lt;='様式３（療養者名簿）（⑤の場合）'!$BK114,1,0),0),0)</f>
        <v>0</v>
      </c>
      <c r="UY109" s="372">
        <f>IF(UY$19-'様式３（療養者名簿）（⑤の場合）'!$BJ114+1&lt;=15,IF(UY$19&gt;='様式３（療養者名簿）（⑤の場合）'!$BJ114,IF(UY$19&lt;='様式３（療養者名簿）（⑤の場合）'!$BK114,1,0),0),0)</f>
        <v>0</v>
      </c>
      <c r="UZ109" s="372">
        <f>IF(UZ$19-'様式３（療養者名簿）（⑤の場合）'!$BJ114+1&lt;=15,IF(UZ$19&gt;='様式３（療養者名簿）（⑤の場合）'!$BJ114,IF(UZ$19&lt;='様式３（療養者名簿）（⑤の場合）'!$BK114,1,0),0),0)</f>
        <v>0</v>
      </c>
      <c r="VA109" s="372">
        <f>IF(VA$19-'様式３（療養者名簿）（⑤の場合）'!$BJ114+1&lt;=15,IF(VA$19&gt;='様式３（療養者名簿）（⑤の場合）'!$BJ114,IF(VA$19&lt;='様式３（療養者名簿）（⑤の場合）'!$BK114,1,0),0),0)</f>
        <v>0</v>
      </c>
      <c r="VB109" s="372">
        <f>IF(VB$19-'様式３（療養者名簿）（⑤の場合）'!$BJ114+1&lt;=15,IF(VB$19&gt;='様式３（療養者名簿）（⑤の場合）'!$BJ114,IF(VB$19&lt;='様式３（療養者名簿）（⑤の場合）'!$BK114,1,0),0),0)</f>
        <v>0</v>
      </c>
      <c r="VC109" s="372">
        <f>IF(VC$19-'様式３（療養者名簿）（⑤の場合）'!$BJ114+1&lt;=15,IF(VC$19&gt;='様式３（療養者名簿）（⑤の場合）'!$BJ114,IF(VC$19&lt;='様式３（療養者名簿）（⑤の場合）'!$BK114,1,0),0),0)</f>
        <v>0</v>
      </c>
      <c r="VD109" s="372">
        <f>IF(VD$19-'様式３（療養者名簿）（⑤の場合）'!$BJ114+1&lt;=15,IF(VD$19&gt;='様式３（療養者名簿）（⑤の場合）'!$BJ114,IF(VD$19&lt;='様式３（療養者名簿）（⑤の場合）'!$BK114,1,0),0),0)</f>
        <v>0</v>
      </c>
      <c r="VE109" s="372">
        <f>IF(VE$19-'様式３（療養者名簿）（⑤の場合）'!$BJ114+1&lt;=15,IF(VE$19&gt;='様式３（療養者名簿）（⑤の場合）'!$BJ114,IF(VE$19&lt;='様式３（療養者名簿）（⑤の場合）'!$BK114,1,0),0),0)</f>
        <v>0</v>
      </c>
      <c r="VF109" s="372">
        <f>IF(VF$19-'様式３（療養者名簿）（⑤の場合）'!$BJ114+1&lt;=15,IF(VF$19&gt;='様式３（療養者名簿）（⑤の場合）'!$BJ114,IF(VF$19&lt;='様式３（療養者名簿）（⑤の場合）'!$BK114,1,0),0),0)</f>
        <v>0</v>
      </c>
      <c r="VG109" s="372">
        <f>IF(VG$19-'様式３（療養者名簿）（⑤の場合）'!$BJ114+1&lt;=15,IF(VG$19&gt;='様式３（療養者名簿）（⑤の場合）'!$BJ114,IF(VG$19&lt;='様式３（療養者名簿）（⑤の場合）'!$BK114,1,0),0),0)</f>
        <v>0</v>
      </c>
      <c r="VH109" s="372">
        <f>IF(VH$19-'様式３（療養者名簿）（⑤の場合）'!$BJ114+1&lt;=15,IF(VH$19&gt;='様式３（療養者名簿）（⑤の場合）'!$BJ114,IF(VH$19&lt;='様式３（療養者名簿）（⑤の場合）'!$BK114,1,0),0),0)</f>
        <v>0</v>
      </c>
      <c r="VI109" s="372">
        <f>IF(VI$19-'様式３（療養者名簿）（⑤の場合）'!$BJ114+1&lt;=15,IF(VI$19&gt;='様式３（療養者名簿）（⑤の場合）'!$BJ114,IF(VI$19&lt;='様式３（療養者名簿）（⑤の場合）'!$BK114,1,0),0),0)</f>
        <v>0</v>
      </c>
      <c r="VJ109" s="372">
        <f>IF(VJ$19-'様式３（療養者名簿）（⑤の場合）'!$BJ114+1&lt;=15,IF(VJ$19&gt;='様式３（療養者名簿）（⑤の場合）'!$BJ114,IF(VJ$19&lt;='様式３（療養者名簿）（⑤の場合）'!$BK114,1,0),0),0)</f>
        <v>0</v>
      </c>
      <c r="VK109" s="372">
        <f>IF(VK$19-'様式３（療養者名簿）（⑤の場合）'!$BJ114+1&lt;=15,IF(VK$19&gt;='様式３（療養者名簿）（⑤の場合）'!$BJ114,IF(VK$19&lt;='様式３（療養者名簿）（⑤の場合）'!$BK114,1,0),0),0)</f>
        <v>0</v>
      </c>
      <c r="VL109" s="372">
        <f>IF(VL$19-'様式３（療養者名簿）（⑤の場合）'!$BJ114+1&lt;=15,IF(VL$19&gt;='様式３（療養者名簿）（⑤の場合）'!$BJ114,IF(VL$19&lt;='様式３（療養者名簿）（⑤の場合）'!$BK114,1,0),0),0)</f>
        <v>0</v>
      </c>
      <c r="VM109" s="372">
        <f>IF(VM$19-'様式３（療養者名簿）（⑤の場合）'!$BJ114+1&lt;=15,IF(VM$19&gt;='様式３（療養者名簿）（⑤の場合）'!$BJ114,IF(VM$19&lt;='様式３（療養者名簿）（⑤の場合）'!$BK114,1,0),0),0)</f>
        <v>0</v>
      </c>
      <c r="VN109" s="372">
        <f>IF(VN$19-'様式３（療養者名簿）（⑤の場合）'!$BJ114+1&lt;=15,IF(VN$19&gt;='様式３（療養者名簿）（⑤の場合）'!$BJ114,IF(VN$19&lt;='様式３（療養者名簿）（⑤の場合）'!$BK114,1,0),0),0)</f>
        <v>0</v>
      </c>
      <c r="VO109" s="372">
        <f>IF(VO$19-'様式３（療養者名簿）（⑤の場合）'!$BJ114+1&lt;=15,IF(VO$19&gt;='様式３（療養者名簿）（⑤の場合）'!$BJ114,IF(VO$19&lt;='様式３（療養者名簿）（⑤の場合）'!$BK114,1,0),0),0)</f>
        <v>0</v>
      </c>
      <c r="VP109" s="372">
        <f>IF(VP$19-'様式３（療養者名簿）（⑤の場合）'!$BJ114+1&lt;=15,IF(VP$19&gt;='様式３（療養者名簿）（⑤の場合）'!$BJ114,IF(VP$19&lt;='様式３（療養者名簿）（⑤の場合）'!$BK114,1,0),0),0)</f>
        <v>0</v>
      </c>
      <c r="VQ109" s="372">
        <f>IF(VQ$19-'様式３（療養者名簿）（⑤の場合）'!$BJ114+1&lt;=15,IF(VQ$19&gt;='様式３（療養者名簿）（⑤の場合）'!$BJ114,IF(VQ$19&lt;='様式３（療養者名簿）（⑤の場合）'!$BK114,1,0),0),0)</f>
        <v>0</v>
      </c>
      <c r="VR109" s="372">
        <f>IF(VR$19-'様式３（療養者名簿）（⑤の場合）'!$BJ114+1&lt;=15,IF(VR$19&gt;='様式３（療養者名簿）（⑤の場合）'!$BJ114,IF(VR$19&lt;='様式３（療養者名簿）（⑤の場合）'!$BK114,1,0),0),0)</f>
        <v>0</v>
      </c>
      <c r="VS109" s="372">
        <f>IF(VS$19-'様式３（療養者名簿）（⑤の場合）'!$BJ114+1&lt;=15,IF(VS$19&gt;='様式３（療養者名簿）（⑤の場合）'!$BJ114,IF(VS$19&lt;='様式３（療養者名簿）（⑤の場合）'!$BK114,1,0),0),0)</f>
        <v>0</v>
      </c>
      <c r="VT109" s="372">
        <f>IF(VT$19-'様式３（療養者名簿）（⑤の場合）'!$BJ114+1&lt;=15,IF(VT$19&gt;='様式３（療養者名簿）（⑤の場合）'!$BJ114,IF(VT$19&lt;='様式３（療養者名簿）（⑤の場合）'!$BK114,1,0),0),0)</f>
        <v>0</v>
      </c>
      <c r="VU109" s="372">
        <f>IF(VU$19-'様式３（療養者名簿）（⑤の場合）'!$BJ114+1&lt;=15,IF(VU$19&gt;='様式３（療養者名簿）（⑤の場合）'!$BJ114,IF(VU$19&lt;='様式３（療養者名簿）（⑤の場合）'!$BK114,1,0),0),0)</f>
        <v>0</v>
      </c>
      <c r="VV109" s="372">
        <f>IF(VV$19-'様式３（療養者名簿）（⑤の場合）'!$BJ114+1&lt;=15,IF(VV$19&gt;='様式３（療養者名簿）（⑤の場合）'!$BJ114,IF(VV$19&lt;='様式３（療養者名簿）（⑤の場合）'!$BK114,1,0),0),0)</f>
        <v>0</v>
      </c>
      <c r="VW109" s="372">
        <f>IF(VW$19-'様式３（療養者名簿）（⑤の場合）'!$BJ114+1&lt;=15,IF(VW$19&gt;='様式３（療養者名簿）（⑤の場合）'!$BJ114,IF(VW$19&lt;='様式３（療養者名簿）（⑤の場合）'!$BK114,1,0),0),0)</f>
        <v>0</v>
      </c>
      <c r="VX109" s="372">
        <f>IF(VX$19-'様式３（療養者名簿）（⑤の場合）'!$BJ114+1&lt;=15,IF(VX$19&gt;='様式３（療養者名簿）（⑤の場合）'!$BJ114,IF(VX$19&lt;='様式３（療養者名簿）（⑤の場合）'!$BK114,1,0),0),0)</f>
        <v>0</v>
      </c>
      <c r="VY109" s="372">
        <f>IF(VY$19-'様式３（療養者名簿）（⑤の場合）'!$BJ114+1&lt;=15,IF(VY$19&gt;='様式３（療養者名簿）（⑤の場合）'!$BJ114,IF(VY$19&lt;='様式３（療養者名簿）（⑤の場合）'!$BK114,1,0),0),0)</f>
        <v>0</v>
      </c>
      <c r="VZ109" s="372">
        <f>IF(VZ$19-'様式３（療養者名簿）（⑤の場合）'!$BJ114+1&lt;=15,IF(VZ$19&gt;='様式３（療養者名簿）（⑤の場合）'!$BJ114,IF(VZ$19&lt;='様式３（療養者名簿）（⑤の場合）'!$BK114,1,0),0),0)</f>
        <v>0</v>
      </c>
      <c r="WA109" s="372">
        <f>IF(WA$19-'様式３（療養者名簿）（⑤の場合）'!$BJ114+1&lt;=15,IF(WA$19&gt;='様式３（療養者名簿）（⑤の場合）'!$BJ114,IF(WA$19&lt;='様式３（療養者名簿）（⑤の場合）'!$BK114,1,0),0),0)</f>
        <v>0</v>
      </c>
      <c r="WB109" s="372">
        <f>IF(WB$19-'様式３（療養者名簿）（⑤の場合）'!$BJ114+1&lt;=15,IF(WB$19&gt;='様式３（療養者名簿）（⑤の場合）'!$BJ114,IF(WB$19&lt;='様式３（療養者名簿）（⑤の場合）'!$BK114,1,0),0),0)</f>
        <v>0</v>
      </c>
      <c r="WC109" s="372">
        <f>IF(WC$19-'様式３（療養者名簿）（⑤の場合）'!$BJ114+1&lt;=15,IF(WC$19&gt;='様式３（療養者名簿）（⑤の場合）'!$BJ114,IF(WC$19&lt;='様式３（療養者名簿）（⑤の場合）'!$BK114,1,0),0),0)</f>
        <v>0</v>
      </c>
      <c r="WD109" s="372">
        <f>IF(WD$19-'様式３（療養者名簿）（⑤の場合）'!$BJ114+1&lt;=15,IF(WD$19&gt;='様式３（療養者名簿）（⑤の場合）'!$BJ114,IF(WD$19&lt;='様式３（療養者名簿）（⑤の場合）'!$BK114,1,0),0),0)</f>
        <v>0</v>
      </c>
      <c r="WE109" s="372">
        <f>IF(WE$19-'様式３（療養者名簿）（⑤の場合）'!$BJ114+1&lt;=15,IF(WE$19&gt;='様式３（療養者名簿）（⑤の場合）'!$BJ114,IF(WE$19&lt;='様式３（療養者名簿）（⑤の場合）'!$BK114,1,0),0),0)</f>
        <v>0</v>
      </c>
      <c r="WF109" s="372">
        <f>IF(WF$19-'様式３（療養者名簿）（⑤の場合）'!$BJ114+1&lt;=15,IF(WF$19&gt;='様式３（療養者名簿）（⑤の場合）'!$BJ114,IF(WF$19&lt;='様式３（療養者名簿）（⑤の場合）'!$BK114,1,0),0),0)</f>
        <v>0</v>
      </c>
      <c r="WG109" s="372">
        <f>IF(WG$19-'様式３（療養者名簿）（⑤の場合）'!$BJ114+1&lt;=15,IF(WG$19&gt;='様式３（療養者名簿）（⑤の場合）'!$BJ114,IF(WG$19&lt;='様式３（療養者名簿）（⑤の場合）'!$BK114,1,0),0),0)</f>
        <v>0</v>
      </c>
      <c r="WH109" s="372">
        <f>IF(WH$19-'様式３（療養者名簿）（⑤の場合）'!$BJ114+1&lt;=15,IF(WH$19&gt;='様式３（療養者名簿）（⑤の場合）'!$BJ114,IF(WH$19&lt;='様式３（療養者名簿）（⑤の場合）'!$BK114,1,0),0),0)</f>
        <v>0</v>
      </c>
      <c r="WI109" s="372">
        <f>IF(WI$19-'様式３（療養者名簿）（⑤の場合）'!$BJ114+1&lt;=15,IF(WI$19&gt;='様式３（療養者名簿）（⑤の場合）'!$BJ114,IF(WI$19&lt;='様式３（療養者名簿）（⑤の場合）'!$BK114,1,0),0),0)</f>
        <v>0</v>
      </c>
      <c r="WJ109" s="372">
        <f>IF(WJ$19-'様式３（療養者名簿）（⑤の場合）'!$BJ114+1&lt;=15,IF(WJ$19&gt;='様式３（療養者名簿）（⑤の場合）'!$BJ114,IF(WJ$19&lt;='様式３（療養者名簿）（⑤の場合）'!$BK114,1,0),0),0)</f>
        <v>0</v>
      </c>
      <c r="WK109" s="372">
        <f>IF(WK$19-'様式３（療養者名簿）（⑤の場合）'!$BJ114+1&lt;=15,IF(WK$19&gt;='様式３（療養者名簿）（⑤の場合）'!$BJ114,IF(WK$19&lt;='様式３（療養者名簿）（⑤の場合）'!$BK114,1,0),0),0)</f>
        <v>0</v>
      </c>
      <c r="WL109" s="372">
        <f>IF(WL$19-'様式３（療養者名簿）（⑤の場合）'!$BJ114+1&lt;=15,IF(WL$19&gt;='様式３（療養者名簿）（⑤の場合）'!$BJ114,IF(WL$19&lt;='様式３（療養者名簿）（⑤の場合）'!$BK114,1,0),0),0)</f>
        <v>0</v>
      </c>
      <c r="WM109" s="372">
        <f>IF(WM$19-'様式３（療養者名簿）（⑤の場合）'!$BJ114+1&lt;=15,IF(WM$19&gt;='様式３（療養者名簿）（⑤の場合）'!$BJ114,IF(WM$19&lt;='様式３（療養者名簿）（⑤の場合）'!$BK114,1,0),0),0)</f>
        <v>0</v>
      </c>
      <c r="WN109" s="372">
        <f>IF(WN$19-'様式３（療養者名簿）（⑤の場合）'!$BJ114+1&lt;=15,IF(WN$19&gt;='様式３（療養者名簿）（⑤の場合）'!$BJ114,IF(WN$19&lt;='様式３（療養者名簿）（⑤の場合）'!$BK114,1,0),0),0)</f>
        <v>0</v>
      </c>
      <c r="WO109" s="372">
        <f>IF(WO$19-'様式３（療養者名簿）（⑤の場合）'!$BJ114+1&lt;=15,IF(WO$19&gt;='様式３（療養者名簿）（⑤の場合）'!$BJ114,IF(WO$19&lt;='様式３（療養者名簿）（⑤の場合）'!$BK114,1,0),0),0)</f>
        <v>0</v>
      </c>
      <c r="WP109" s="372">
        <f>IF(WP$19-'様式３（療養者名簿）（⑤の場合）'!$BJ114+1&lt;=15,IF(WP$19&gt;='様式３（療養者名簿）（⑤の場合）'!$BJ114,IF(WP$19&lt;='様式３（療養者名簿）（⑤の場合）'!$BK114,1,0),0),0)</f>
        <v>0</v>
      </c>
      <c r="WQ109" s="372">
        <f>IF(WQ$19-'様式３（療養者名簿）（⑤の場合）'!$BJ114+1&lt;=15,IF(WQ$19&gt;='様式３（療養者名簿）（⑤の場合）'!$BJ114,IF(WQ$19&lt;='様式３（療養者名簿）（⑤の場合）'!$BK114,1,0),0),0)</f>
        <v>0</v>
      </c>
      <c r="WR109" s="372">
        <f>IF(WR$19-'様式３（療養者名簿）（⑤の場合）'!$BJ114+1&lt;=15,IF(WR$19&gt;='様式３（療養者名簿）（⑤の場合）'!$BJ114,IF(WR$19&lt;='様式３（療養者名簿）（⑤の場合）'!$BK114,1,0),0),0)</f>
        <v>0</v>
      </c>
      <c r="WS109" s="372">
        <f>IF(WS$19-'様式３（療養者名簿）（⑤の場合）'!$BJ114+1&lt;=15,IF(WS$19&gt;='様式３（療養者名簿）（⑤の場合）'!$BJ114,IF(WS$19&lt;='様式３（療養者名簿）（⑤の場合）'!$BK114,1,0),0),0)</f>
        <v>0</v>
      </c>
      <c r="WT109" s="372">
        <f>IF(WT$19-'様式３（療養者名簿）（⑤の場合）'!$BJ114+1&lt;=15,IF(WT$19&gt;='様式３（療養者名簿）（⑤の場合）'!$BJ114,IF(WT$19&lt;='様式３（療養者名簿）（⑤の場合）'!$BK114,1,0),0),0)</f>
        <v>0</v>
      </c>
      <c r="WU109" s="372">
        <f>IF(WU$19-'様式３（療養者名簿）（⑤の場合）'!$BJ114+1&lt;=15,IF(WU$19&gt;='様式３（療養者名簿）（⑤の場合）'!$BJ114,IF(WU$19&lt;='様式３（療養者名簿）（⑤の場合）'!$BK114,1,0),0),0)</f>
        <v>0</v>
      </c>
      <c r="WV109" s="372">
        <f>IF(WV$19-'様式３（療養者名簿）（⑤の場合）'!$BJ114+1&lt;=15,IF(WV$19&gt;='様式３（療養者名簿）（⑤の場合）'!$BJ114,IF(WV$19&lt;='様式３（療養者名簿）（⑤の場合）'!$BK114,1,0),0),0)</f>
        <v>0</v>
      </c>
      <c r="WW109" s="372">
        <f>IF(WW$19-'様式３（療養者名簿）（⑤の場合）'!$BJ114+1&lt;=15,IF(WW$19&gt;='様式３（療養者名簿）（⑤の場合）'!$BJ114,IF(WW$19&lt;='様式３（療養者名簿）（⑤の場合）'!$BK114,1,0),0),0)</f>
        <v>0</v>
      </c>
      <c r="WX109" s="372">
        <f>IF(WX$19-'様式３（療養者名簿）（⑤の場合）'!$BJ114+1&lt;=15,IF(WX$19&gt;='様式３（療養者名簿）（⑤の場合）'!$BJ114,IF(WX$19&lt;='様式３（療養者名簿）（⑤の場合）'!$BK114,1,0),0),0)</f>
        <v>0</v>
      </c>
      <c r="WY109" s="372">
        <f>IF(WY$19-'様式３（療養者名簿）（⑤の場合）'!$BJ114+1&lt;=15,IF(WY$19&gt;='様式３（療養者名簿）（⑤の場合）'!$BJ114,IF(WY$19&lt;='様式３（療養者名簿）（⑤の場合）'!$BK114,1,0),0),0)</f>
        <v>0</v>
      </c>
      <c r="WZ109" s="372">
        <f>IF(WZ$19-'様式３（療養者名簿）（⑤の場合）'!$BJ114+1&lt;=15,IF(WZ$19&gt;='様式３（療養者名簿）（⑤の場合）'!$BJ114,IF(WZ$19&lt;='様式３（療養者名簿）（⑤の場合）'!$BK114,1,0),0),0)</f>
        <v>0</v>
      </c>
      <c r="XA109" s="372">
        <f>IF(XA$19-'様式３（療養者名簿）（⑤の場合）'!$BJ114+1&lt;=15,IF(XA$19&gt;='様式３（療養者名簿）（⑤の場合）'!$BJ114,IF(XA$19&lt;='様式３（療養者名簿）（⑤の場合）'!$BK114,1,0),0),0)</f>
        <v>0</v>
      </c>
      <c r="XB109" s="372">
        <f>IF(XB$19-'様式３（療養者名簿）（⑤の場合）'!$BJ114+1&lt;=15,IF(XB$19&gt;='様式３（療養者名簿）（⑤の場合）'!$BJ114,IF(XB$19&lt;='様式３（療養者名簿）（⑤の場合）'!$BK114,1,0),0),0)</f>
        <v>0</v>
      </c>
      <c r="XC109" s="372">
        <f>IF(XC$19-'様式３（療養者名簿）（⑤の場合）'!$BJ114+1&lt;=15,IF(XC$19&gt;='様式３（療養者名簿）（⑤の場合）'!$BJ114,IF(XC$19&lt;='様式３（療養者名簿）（⑤の場合）'!$BK114,1,0),0),0)</f>
        <v>0</v>
      </c>
      <c r="XD109" s="372">
        <f>IF(XD$19-'様式３（療養者名簿）（⑤の場合）'!$BJ114+1&lt;=15,IF(XD$19&gt;='様式３（療養者名簿）（⑤の場合）'!$BJ114,IF(XD$19&lt;='様式３（療養者名簿）（⑤の場合）'!$BK114,1,0),0),0)</f>
        <v>0</v>
      </c>
      <c r="XE109" s="372">
        <f>IF(XE$19-'様式３（療養者名簿）（⑤の場合）'!$BJ114+1&lt;=15,IF(XE$19&gt;='様式３（療養者名簿）（⑤の場合）'!$BJ114,IF(XE$19&lt;='様式３（療養者名簿）（⑤の場合）'!$BK114,1,0),0),0)</f>
        <v>0</v>
      </c>
      <c r="XF109" s="372">
        <f>IF(XF$19-'様式３（療養者名簿）（⑤の場合）'!$BJ114+1&lt;=15,IF(XF$19&gt;='様式３（療養者名簿）（⑤の場合）'!$BJ114,IF(XF$19&lt;='様式３（療養者名簿）（⑤の場合）'!$BK114,1,0),0),0)</f>
        <v>0</v>
      </c>
      <c r="XG109" s="372">
        <f>IF(XG$19-'様式３（療養者名簿）（⑤の場合）'!$BJ114+1&lt;=15,IF(XG$19&gt;='様式３（療養者名簿）（⑤の場合）'!$BJ114,IF(XG$19&lt;='様式３（療養者名簿）（⑤の場合）'!$BK114,1,0),0),0)</f>
        <v>0</v>
      </c>
      <c r="XH109" s="372">
        <f>IF(XH$19-'様式３（療養者名簿）（⑤の場合）'!$BJ114+1&lt;=15,IF(XH$19&gt;='様式３（療養者名簿）（⑤の場合）'!$BJ114,IF(XH$19&lt;='様式３（療養者名簿）（⑤の場合）'!$BK114,1,0),0),0)</f>
        <v>0</v>
      </c>
      <c r="XI109" s="372">
        <f>IF(XI$19-'様式３（療養者名簿）（⑤の場合）'!$BJ114+1&lt;=15,IF(XI$19&gt;='様式３（療養者名簿）（⑤の場合）'!$BJ114,IF(XI$19&lt;='様式３（療養者名簿）（⑤の場合）'!$BK114,1,0),0),0)</f>
        <v>0</v>
      </c>
      <c r="XJ109" s="372">
        <f>IF(XJ$19-'様式３（療養者名簿）（⑤の場合）'!$BJ114+1&lt;=15,IF(XJ$19&gt;='様式３（療養者名簿）（⑤の場合）'!$BJ114,IF(XJ$19&lt;='様式３（療養者名簿）（⑤の場合）'!$BK114,1,0),0),0)</f>
        <v>0</v>
      </c>
      <c r="XK109" s="372">
        <f>IF(XK$19-'様式３（療養者名簿）（⑤の場合）'!$BJ114+1&lt;=15,IF(XK$19&gt;='様式３（療養者名簿）（⑤の場合）'!$BJ114,IF(XK$19&lt;='様式３（療養者名簿）（⑤の場合）'!$BK114,1,0),0),0)</f>
        <v>0</v>
      </c>
      <c r="XL109" s="372">
        <f>IF(XL$19-'様式３（療養者名簿）（⑤の場合）'!$BJ114+1&lt;=15,IF(XL$19&gt;='様式３（療養者名簿）（⑤の場合）'!$BJ114,IF(XL$19&lt;='様式３（療養者名簿）（⑤の場合）'!$BK114,1,0),0),0)</f>
        <v>0</v>
      </c>
      <c r="XM109" s="372">
        <f>IF(XM$19-'様式３（療養者名簿）（⑤の場合）'!$BJ114+1&lt;=15,IF(XM$19&gt;='様式３（療養者名簿）（⑤の場合）'!$BJ114,IF(XM$19&lt;='様式３（療養者名簿）（⑤の場合）'!$BK114,1,0),0),0)</f>
        <v>0</v>
      </c>
      <c r="XN109" s="372">
        <f>IF(XN$19-'様式３（療養者名簿）（⑤の場合）'!$BJ114+1&lt;=15,IF(XN$19&gt;='様式３（療養者名簿）（⑤の場合）'!$BJ114,IF(XN$19&lt;='様式３（療養者名簿）（⑤の場合）'!$BK114,1,0),0),0)</f>
        <v>0</v>
      </c>
      <c r="XO109" s="372">
        <f>IF(XO$19-'様式３（療養者名簿）（⑤の場合）'!$BJ114+1&lt;=15,IF(XO$19&gt;='様式３（療養者名簿）（⑤の場合）'!$BJ114,IF(XO$19&lt;='様式３（療養者名簿）（⑤の場合）'!$BK114,1,0),0),0)</f>
        <v>0</v>
      </c>
      <c r="XP109" s="372">
        <f>IF(XP$19-'様式３（療養者名簿）（⑤の場合）'!$BJ114+1&lt;=15,IF(XP$19&gt;='様式３（療養者名簿）（⑤の場合）'!$BJ114,IF(XP$19&lt;='様式３（療養者名簿）（⑤の場合）'!$BK114,1,0),0),0)</f>
        <v>0</v>
      </c>
      <c r="XQ109" s="372">
        <f>IF(XQ$19-'様式３（療養者名簿）（⑤の場合）'!$BJ114+1&lt;=15,IF(XQ$19&gt;='様式３（療養者名簿）（⑤の場合）'!$BJ114,IF(XQ$19&lt;='様式３（療養者名簿）（⑤の場合）'!$BK114,1,0),0),0)</f>
        <v>0</v>
      </c>
      <c r="XR109" s="372">
        <f>IF(XR$19-'様式３（療養者名簿）（⑤の場合）'!$BJ114+1&lt;=15,IF(XR$19&gt;='様式３（療養者名簿）（⑤の場合）'!$BJ114,IF(XR$19&lt;='様式３（療養者名簿）（⑤の場合）'!$BK114,1,0),0),0)</f>
        <v>0</v>
      </c>
      <c r="XS109" s="372">
        <f>IF(XS$19-'様式３（療養者名簿）（⑤の場合）'!$BJ114+1&lt;=15,IF(XS$19&gt;='様式３（療養者名簿）（⑤の場合）'!$BJ114,IF(XS$19&lt;='様式３（療養者名簿）（⑤の場合）'!$BK114,1,0),0),0)</f>
        <v>0</v>
      </c>
      <c r="XT109" s="372">
        <f>IF(XT$19-'様式３（療養者名簿）（⑤の場合）'!$BJ114+1&lt;=15,IF(XT$19&gt;='様式３（療養者名簿）（⑤の場合）'!$BJ114,IF(XT$19&lt;='様式３（療養者名簿）（⑤の場合）'!$BK114,1,0),0),0)</f>
        <v>0</v>
      </c>
      <c r="XU109" s="372">
        <f>IF(XU$19-'様式３（療養者名簿）（⑤の場合）'!$BJ114+1&lt;=15,IF(XU$19&gt;='様式３（療養者名簿）（⑤の場合）'!$BJ114,IF(XU$19&lt;='様式３（療養者名簿）（⑤の場合）'!$BK114,1,0),0),0)</f>
        <v>0</v>
      </c>
      <c r="XV109" s="372">
        <f>IF(XV$19-'様式３（療養者名簿）（⑤の場合）'!$BJ114+1&lt;=15,IF(XV$19&gt;='様式３（療養者名簿）（⑤の場合）'!$BJ114,IF(XV$19&lt;='様式３（療養者名簿）（⑤の場合）'!$BK114,1,0),0),0)</f>
        <v>0</v>
      </c>
      <c r="XW109" s="372">
        <f>IF(XW$19-'様式３（療養者名簿）（⑤の場合）'!$BJ114+1&lt;=15,IF(XW$19&gt;='様式３（療養者名簿）（⑤の場合）'!$BJ114,IF(XW$19&lt;='様式３（療養者名簿）（⑤の場合）'!$BK114,1,0),0),0)</f>
        <v>0</v>
      </c>
      <c r="XX109" s="372">
        <f>IF(XX$19-'様式３（療養者名簿）（⑤の場合）'!$BJ114+1&lt;=15,IF(XX$19&gt;='様式３（療養者名簿）（⑤の場合）'!$BJ114,IF(XX$19&lt;='様式３（療養者名簿）（⑤の場合）'!$BK114,1,0),0),0)</f>
        <v>0</v>
      </c>
      <c r="XY109" s="372">
        <f>IF(XY$19-'様式３（療養者名簿）（⑤の場合）'!$BJ114+1&lt;=15,IF(XY$19&gt;='様式３（療養者名簿）（⑤の場合）'!$BJ114,IF(XY$19&lt;='様式３（療養者名簿）（⑤の場合）'!$BK114,1,0),0),0)</f>
        <v>0</v>
      </c>
      <c r="XZ109" s="372">
        <f>IF(XZ$19-'様式３（療養者名簿）（⑤の場合）'!$BJ114+1&lt;=15,IF(XZ$19&gt;='様式３（療養者名簿）（⑤の場合）'!$BJ114,IF(XZ$19&lt;='様式３（療養者名簿）（⑤の場合）'!$BK114,1,0),0),0)</f>
        <v>0</v>
      </c>
      <c r="YA109" s="372">
        <f>IF(YA$19-'様式３（療養者名簿）（⑤の場合）'!$BJ114+1&lt;=15,IF(YA$19&gt;='様式３（療養者名簿）（⑤の場合）'!$BJ114,IF(YA$19&lt;='様式３（療養者名簿）（⑤の場合）'!$BK114,1,0),0),0)</f>
        <v>0</v>
      </c>
      <c r="YB109" s="372">
        <f>IF(YB$19-'様式３（療養者名簿）（⑤の場合）'!$BJ114+1&lt;=15,IF(YB$19&gt;='様式３（療養者名簿）（⑤の場合）'!$BJ114,IF(YB$19&lt;='様式３（療養者名簿）（⑤の場合）'!$BK114,1,0),0),0)</f>
        <v>0</v>
      </c>
      <c r="YC109" s="372">
        <f>IF(YC$19-'様式３（療養者名簿）（⑤の場合）'!$BJ114+1&lt;=15,IF(YC$19&gt;='様式３（療養者名簿）（⑤の場合）'!$BJ114,IF(YC$19&lt;='様式３（療養者名簿）（⑤の場合）'!$BK114,1,0),0),0)</f>
        <v>0</v>
      </c>
      <c r="YD109" s="372">
        <f>IF(YD$19-'様式３（療養者名簿）（⑤の場合）'!$BJ114+1&lt;=15,IF(YD$19&gt;='様式３（療養者名簿）（⑤の場合）'!$BJ114,IF(YD$19&lt;='様式３（療養者名簿）（⑤の場合）'!$BK114,1,0),0),0)</f>
        <v>0</v>
      </c>
      <c r="YE109" s="372">
        <f>IF(YE$19-'様式３（療養者名簿）（⑤の場合）'!$BJ114+1&lt;=15,IF(YE$19&gt;='様式３（療養者名簿）（⑤の場合）'!$BJ114,IF(YE$19&lt;='様式３（療養者名簿）（⑤の場合）'!$BK114,1,0),0),0)</f>
        <v>0</v>
      </c>
      <c r="YF109" s="372">
        <f>IF(YF$19-'様式３（療養者名簿）（⑤の場合）'!$BJ114+1&lt;=15,IF(YF$19&gt;='様式３（療養者名簿）（⑤の場合）'!$BJ114,IF(YF$19&lt;='様式３（療養者名簿）（⑤の場合）'!$BK114,1,0),0),0)</f>
        <v>0</v>
      </c>
      <c r="YG109" s="372">
        <f>IF(YG$19-'様式３（療養者名簿）（⑤の場合）'!$BJ114+1&lt;=15,IF(YG$19&gt;='様式３（療養者名簿）（⑤の場合）'!$BJ114,IF(YG$19&lt;='様式３（療養者名簿）（⑤の場合）'!$BK114,1,0),0),0)</f>
        <v>0</v>
      </c>
      <c r="YH109" s="372">
        <f>IF(YH$19-'様式３（療養者名簿）（⑤の場合）'!$BJ114+1&lt;=15,IF(YH$19&gt;='様式３（療養者名簿）（⑤の場合）'!$BJ114,IF(YH$19&lt;='様式３（療養者名簿）（⑤の場合）'!$BK114,1,0),0),0)</f>
        <v>0</v>
      </c>
      <c r="YI109" s="372">
        <f>IF(YI$19-'様式３（療養者名簿）（⑤の場合）'!$BJ114+1&lt;=15,IF(YI$19&gt;='様式３（療養者名簿）（⑤の場合）'!$BJ114,IF(YI$19&lt;='様式３（療養者名簿）（⑤の場合）'!$BK114,1,0),0),0)</f>
        <v>0</v>
      </c>
      <c r="YJ109" s="372">
        <f>IF(YJ$19-'様式３（療養者名簿）（⑤の場合）'!$BJ114+1&lt;=15,IF(YJ$19&gt;='様式３（療養者名簿）（⑤の場合）'!$BJ114,IF(YJ$19&lt;='様式３（療養者名簿）（⑤の場合）'!$BK114,1,0),0),0)</f>
        <v>0</v>
      </c>
      <c r="YK109" s="372">
        <f>IF(YK$19-'様式３（療養者名簿）（⑤の場合）'!$BJ114+1&lt;=15,IF(YK$19&gt;='様式３（療養者名簿）（⑤の場合）'!$BJ114,IF(YK$19&lt;='様式３（療養者名簿）（⑤の場合）'!$BK114,1,0),0),0)</f>
        <v>0</v>
      </c>
      <c r="YL109" s="372">
        <f>IF(YL$19-'様式３（療養者名簿）（⑤の場合）'!$BJ114+1&lt;=15,IF(YL$19&gt;='様式３（療養者名簿）（⑤の場合）'!$BJ114,IF(YL$19&lt;='様式３（療養者名簿）（⑤の場合）'!$BK114,1,0),0),0)</f>
        <v>0</v>
      </c>
      <c r="YM109" s="372">
        <f>IF(YM$19-'様式３（療養者名簿）（⑤の場合）'!$BJ114+1&lt;=15,IF(YM$19&gt;='様式３（療養者名簿）（⑤の場合）'!$BJ114,IF(YM$19&lt;='様式３（療養者名簿）（⑤の場合）'!$BK114,1,0),0),0)</f>
        <v>0</v>
      </c>
      <c r="YN109" s="372">
        <f>IF(YN$19-'様式３（療養者名簿）（⑤の場合）'!$BJ114+1&lt;=15,IF(YN$19&gt;='様式３（療養者名簿）（⑤の場合）'!$BJ114,IF(YN$19&lt;='様式３（療養者名簿）（⑤の場合）'!$BK114,1,0),0),0)</f>
        <v>0</v>
      </c>
      <c r="YO109" s="372">
        <f>IF(YO$19-'様式３（療養者名簿）（⑤の場合）'!$BJ114+1&lt;=15,IF(YO$19&gt;='様式３（療養者名簿）（⑤の場合）'!$BJ114,IF(YO$19&lt;='様式３（療養者名簿）（⑤の場合）'!$BK114,1,0),0),0)</f>
        <v>0</v>
      </c>
      <c r="YP109" s="372">
        <f>IF(YP$19-'様式３（療養者名簿）（⑤の場合）'!$BJ114+1&lt;=15,IF(YP$19&gt;='様式３（療養者名簿）（⑤の場合）'!$BJ114,IF(YP$19&lt;='様式３（療養者名簿）（⑤の場合）'!$BK114,1,0),0),0)</f>
        <v>0</v>
      </c>
      <c r="YQ109" s="372">
        <f>IF(YQ$19-'様式３（療養者名簿）（⑤の場合）'!$BJ114+1&lt;=15,IF(YQ$19&gt;='様式３（療養者名簿）（⑤の場合）'!$BJ114,IF(YQ$19&lt;='様式３（療養者名簿）（⑤の場合）'!$BK114,1,0),0),0)</f>
        <v>0</v>
      </c>
      <c r="YR109" s="372">
        <f>IF(YR$19-'様式３（療養者名簿）（⑤の場合）'!$BJ114+1&lt;=15,IF(YR$19&gt;='様式３（療養者名簿）（⑤の場合）'!$BJ114,IF(YR$19&lt;='様式３（療養者名簿）（⑤の場合）'!$BK114,1,0),0),0)</f>
        <v>0</v>
      </c>
      <c r="YS109" s="372">
        <f>IF(YS$19-'様式３（療養者名簿）（⑤の場合）'!$BJ114+1&lt;=15,IF(YS$19&gt;='様式３（療養者名簿）（⑤の場合）'!$BJ114,IF(YS$19&lt;='様式３（療養者名簿）（⑤の場合）'!$BK114,1,0),0),0)</f>
        <v>0</v>
      </c>
      <c r="YT109" s="372">
        <f>IF(YT$19-'様式３（療養者名簿）（⑤の場合）'!$BJ114+1&lt;=15,IF(YT$19&gt;='様式３（療養者名簿）（⑤の場合）'!$BJ114,IF(YT$19&lt;='様式３（療養者名簿）（⑤の場合）'!$BK114,1,0),0),0)</f>
        <v>0</v>
      </c>
      <c r="YU109" s="372">
        <f>IF(YU$19-'様式３（療養者名簿）（⑤の場合）'!$BJ114+1&lt;=15,IF(YU$19&gt;='様式３（療養者名簿）（⑤の場合）'!$BJ114,IF(YU$19&lt;='様式３（療養者名簿）（⑤の場合）'!$BK114,1,0),0),0)</f>
        <v>0</v>
      </c>
      <c r="YV109" s="372">
        <f>IF(YV$19-'様式３（療養者名簿）（⑤の場合）'!$BJ114+1&lt;=15,IF(YV$19&gt;='様式３（療養者名簿）（⑤の場合）'!$BJ114,IF(YV$19&lt;='様式３（療養者名簿）（⑤の場合）'!$BK114,1,0),0),0)</f>
        <v>0</v>
      </c>
      <c r="YW109" s="372">
        <f>IF(YW$19-'様式３（療養者名簿）（⑤の場合）'!$BJ114+1&lt;=15,IF(YW$19&gt;='様式３（療養者名簿）（⑤の場合）'!$BJ114,IF(YW$19&lt;='様式３（療養者名簿）（⑤の場合）'!$BK114,1,0),0),0)</f>
        <v>0</v>
      </c>
      <c r="YX109" s="372">
        <f>IF(YX$19-'様式３（療養者名簿）（⑤の場合）'!$BJ114+1&lt;=15,IF(YX$19&gt;='様式３（療養者名簿）（⑤の場合）'!$BJ114,IF(YX$19&lt;='様式３（療養者名簿）（⑤の場合）'!$BK114,1,0),0),0)</f>
        <v>0</v>
      </c>
      <c r="YY109" s="372">
        <f>IF(YY$19-'様式３（療養者名簿）（⑤の場合）'!$BJ114+1&lt;=15,IF(YY$19&gt;='様式３（療養者名簿）（⑤の場合）'!$BJ114,IF(YY$19&lt;='様式３（療養者名簿）（⑤の場合）'!$BK114,1,0),0),0)</f>
        <v>0</v>
      </c>
      <c r="YZ109" s="372">
        <f>IF(YZ$19-'様式３（療養者名簿）（⑤の場合）'!$BJ114+1&lt;=15,IF(YZ$19&gt;='様式３（療養者名簿）（⑤の場合）'!$BJ114,IF(YZ$19&lt;='様式３（療養者名簿）（⑤の場合）'!$BK114,1,0),0),0)</f>
        <v>0</v>
      </c>
      <c r="ZA109" s="372">
        <f>IF(ZA$19-'様式３（療養者名簿）（⑤の場合）'!$BJ114+1&lt;=15,IF(ZA$19&gt;='様式３（療養者名簿）（⑤の場合）'!$BJ114,IF(ZA$19&lt;='様式３（療養者名簿）（⑤の場合）'!$BK114,1,0),0),0)</f>
        <v>0</v>
      </c>
      <c r="ZB109" s="372">
        <f>IF(ZB$19-'様式３（療養者名簿）（⑤の場合）'!$BJ114+1&lt;=15,IF(ZB$19&gt;='様式３（療養者名簿）（⑤の場合）'!$BJ114,IF(ZB$19&lt;='様式３（療養者名簿）（⑤の場合）'!$BK114,1,0),0),0)</f>
        <v>0</v>
      </c>
      <c r="ZC109" s="372">
        <f>IF(ZC$19-'様式３（療養者名簿）（⑤の場合）'!$BJ114+1&lt;=15,IF(ZC$19&gt;='様式３（療養者名簿）（⑤の場合）'!$BJ114,IF(ZC$19&lt;='様式３（療養者名簿）（⑤の場合）'!$BK114,1,0),0),0)</f>
        <v>0</v>
      </c>
      <c r="ZD109" s="372">
        <f>IF(ZD$19-'様式３（療養者名簿）（⑤の場合）'!$BJ114+1&lt;=15,IF(ZD$19&gt;='様式３（療養者名簿）（⑤の場合）'!$BJ114,IF(ZD$19&lt;='様式３（療養者名簿）（⑤の場合）'!$BK114,1,0),0),0)</f>
        <v>0</v>
      </c>
      <c r="ZE109" s="372">
        <f>IF(ZE$19-'様式３（療養者名簿）（⑤の場合）'!$BJ114+1&lt;=15,IF(ZE$19&gt;='様式３（療養者名簿）（⑤の場合）'!$BJ114,IF(ZE$19&lt;='様式３（療養者名簿）（⑤の場合）'!$BK114,1,0),0),0)</f>
        <v>0</v>
      </c>
      <c r="ZF109" s="372">
        <f>IF(ZF$19-'様式３（療養者名簿）（⑤の場合）'!$BJ114+1&lt;=15,IF(ZF$19&gt;='様式３（療養者名簿）（⑤の場合）'!$BJ114,IF(ZF$19&lt;='様式３（療養者名簿）（⑤の場合）'!$BK114,1,0),0),0)</f>
        <v>0</v>
      </c>
      <c r="ZG109" s="372">
        <f>IF(ZG$19-'様式３（療養者名簿）（⑤の場合）'!$BJ114+1&lt;=15,IF(ZG$19&gt;='様式３（療養者名簿）（⑤の場合）'!$BJ114,IF(ZG$19&lt;='様式３（療養者名簿）（⑤の場合）'!$BK114,1,0),0),0)</f>
        <v>0</v>
      </c>
      <c r="ZH109" s="372">
        <f>IF(ZH$19-'様式３（療養者名簿）（⑤の場合）'!$BJ114+1&lt;=15,IF(ZH$19&gt;='様式３（療養者名簿）（⑤の場合）'!$BJ114,IF(ZH$19&lt;='様式３（療養者名簿）（⑤の場合）'!$BK114,1,0),0),0)</f>
        <v>0</v>
      </c>
      <c r="ZI109" s="372">
        <f>IF(ZI$19-'様式３（療養者名簿）（⑤の場合）'!$BJ114+1&lt;=15,IF(ZI$19&gt;='様式３（療養者名簿）（⑤の場合）'!$BJ114,IF(ZI$19&lt;='様式３（療養者名簿）（⑤の場合）'!$BK114,1,0),0),0)</f>
        <v>0</v>
      </c>
      <c r="ZJ109" s="372">
        <f>IF(ZJ$19-'様式３（療養者名簿）（⑤の場合）'!$BJ114+1&lt;=15,IF(ZJ$19&gt;='様式３（療養者名簿）（⑤の場合）'!$BJ114,IF(ZJ$19&lt;='様式３（療養者名簿）（⑤の場合）'!$BK114,1,0),0),0)</f>
        <v>0</v>
      </c>
      <c r="ZK109" s="372">
        <f>IF(ZK$19-'様式３（療養者名簿）（⑤の場合）'!$BJ114+1&lt;=15,IF(ZK$19&gt;='様式３（療養者名簿）（⑤の場合）'!$BJ114,IF(ZK$19&lt;='様式３（療養者名簿）（⑤の場合）'!$BK114,1,0),0),0)</f>
        <v>0</v>
      </c>
      <c r="ZL109" s="372">
        <f>IF(ZL$19-'様式３（療養者名簿）（⑤の場合）'!$BJ114+1&lt;=15,IF(ZL$19&gt;='様式３（療養者名簿）（⑤の場合）'!$BJ114,IF(ZL$19&lt;='様式３（療養者名簿）（⑤の場合）'!$BK114,1,0),0),0)</f>
        <v>0</v>
      </c>
      <c r="ZM109" s="372">
        <f>IF(ZM$19-'様式３（療養者名簿）（⑤の場合）'!$BJ114+1&lt;=15,IF(ZM$19&gt;='様式３（療養者名簿）（⑤の場合）'!$BJ114,IF(ZM$19&lt;='様式３（療養者名簿）（⑤の場合）'!$BK114,1,0),0),0)</f>
        <v>0</v>
      </c>
      <c r="ZN109" s="372">
        <f>IF(ZN$19-'様式３（療養者名簿）（⑤の場合）'!$BJ114+1&lt;=15,IF(ZN$19&gt;='様式３（療養者名簿）（⑤の場合）'!$BJ114,IF(ZN$19&lt;='様式３（療養者名簿）（⑤の場合）'!$BK114,1,0),0),0)</f>
        <v>0</v>
      </c>
      <c r="ZO109" s="372">
        <f>IF(ZO$19-'様式３（療養者名簿）（⑤の場合）'!$BJ114+1&lt;=15,IF(ZO$19&gt;='様式３（療養者名簿）（⑤の場合）'!$BJ114,IF(ZO$19&lt;='様式３（療養者名簿）（⑤の場合）'!$BK114,1,0),0),0)</f>
        <v>0</v>
      </c>
      <c r="ZP109" s="372">
        <f>IF(ZP$19-'様式３（療養者名簿）（⑤の場合）'!$BJ114+1&lt;=15,IF(ZP$19&gt;='様式３（療養者名簿）（⑤の場合）'!$BJ114,IF(ZP$19&lt;='様式３（療養者名簿）（⑤の場合）'!$BK114,1,0),0),0)</f>
        <v>0</v>
      </c>
      <c r="ZQ109" s="372">
        <f>IF(ZQ$19-'様式３（療養者名簿）（⑤の場合）'!$BJ114+1&lt;=15,IF(ZQ$19&gt;='様式３（療養者名簿）（⑤の場合）'!$BJ114,IF(ZQ$19&lt;='様式３（療養者名簿）（⑤の場合）'!$BK114,1,0),0),0)</f>
        <v>0</v>
      </c>
      <c r="ZR109" s="372">
        <f>IF(ZR$19-'様式３（療養者名簿）（⑤の場合）'!$BJ114+1&lt;=15,IF(ZR$19&gt;='様式３（療養者名簿）（⑤の場合）'!$BJ114,IF(ZR$19&lt;='様式３（療養者名簿）（⑤の場合）'!$BK114,1,0),0),0)</f>
        <v>0</v>
      </c>
      <c r="ZS109" s="372">
        <f>IF(ZS$19-'様式３（療養者名簿）（⑤の場合）'!$BJ114+1&lt;=15,IF(ZS$19&gt;='様式３（療養者名簿）（⑤の場合）'!$BJ114,IF(ZS$19&lt;='様式３（療養者名簿）（⑤の場合）'!$BK114,1,0),0),0)</f>
        <v>0</v>
      </c>
      <c r="ZT109" s="372">
        <f>IF(ZT$19-'様式３（療養者名簿）（⑤の場合）'!$BJ114+1&lt;=15,IF(ZT$19&gt;='様式３（療養者名簿）（⑤の場合）'!$BJ114,IF(ZT$19&lt;='様式３（療養者名簿）（⑤の場合）'!$BK114,1,0),0),0)</f>
        <v>0</v>
      </c>
      <c r="ZU109" s="372">
        <f>IF(ZU$19-'様式３（療養者名簿）（⑤の場合）'!$BJ114+1&lt;=15,IF(ZU$19&gt;='様式３（療養者名簿）（⑤の場合）'!$BJ114,IF(ZU$19&lt;='様式３（療養者名簿）（⑤の場合）'!$BK114,1,0),0),0)</f>
        <v>0</v>
      </c>
      <c r="ZV109" s="372">
        <f>IF(ZV$19-'様式３（療養者名簿）（⑤の場合）'!$BJ114+1&lt;=15,IF(ZV$19&gt;='様式３（療養者名簿）（⑤の場合）'!$BJ114,IF(ZV$19&lt;='様式３（療養者名簿）（⑤の場合）'!$BK114,1,0),0),0)</f>
        <v>0</v>
      </c>
      <c r="ZW109" s="372">
        <f>IF(ZW$19-'様式３（療養者名簿）（⑤の場合）'!$BJ114+1&lt;=15,IF(ZW$19&gt;='様式３（療養者名簿）（⑤の場合）'!$BJ114,IF(ZW$19&lt;='様式３（療養者名簿）（⑤の場合）'!$BK114,1,0),0),0)</f>
        <v>0</v>
      </c>
      <c r="ZX109" s="372">
        <f>IF(ZX$19-'様式３（療養者名簿）（⑤の場合）'!$BJ114+1&lt;=15,IF(ZX$19&gt;='様式３（療養者名簿）（⑤の場合）'!$BJ114,IF(ZX$19&lt;='様式３（療養者名簿）（⑤の場合）'!$BK114,1,0),0),0)</f>
        <v>0</v>
      </c>
      <c r="ZY109" s="372">
        <f>IF(ZY$19-'様式３（療養者名簿）（⑤の場合）'!$BJ114+1&lt;=15,IF(ZY$19&gt;='様式３（療養者名簿）（⑤の場合）'!$BJ114,IF(ZY$19&lt;='様式３（療養者名簿）（⑤の場合）'!$BK114,1,0),0),0)</f>
        <v>0</v>
      </c>
      <c r="ZZ109" s="372">
        <f>IF(ZZ$19-'様式３（療養者名簿）（⑤の場合）'!$BJ114+1&lt;=15,IF(ZZ$19&gt;='様式３（療養者名簿）（⑤の場合）'!$BJ114,IF(ZZ$19&lt;='様式３（療養者名簿）（⑤の場合）'!$BK114,1,0),0),0)</f>
        <v>0</v>
      </c>
      <c r="AAA109" s="372">
        <f>IF(AAA$19-'様式３（療養者名簿）（⑤の場合）'!$BJ114+1&lt;=15,IF(AAA$19&gt;='様式３（療養者名簿）（⑤の場合）'!$BJ114,IF(AAA$19&lt;='様式３（療養者名簿）（⑤の場合）'!$BK114,1,0),0),0)</f>
        <v>0</v>
      </c>
      <c r="AAB109" s="372">
        <f>IF(AAB$19-'様式３（療養者名簿）（⑤の場合）'!$BJ114+1&lt;=15,IF(AAB$19&gt;='様式３（療養者名簿）（⑤の場合）'!$BJ114,IF(AAB$19&lt;='様式３（療養者名簿）（⑤の場合）'!$BK114,1,0),0),0)</f>
        <v>0</v>
      </c>
      <c r="AAC109" s="372">
        <f>IF(AAC$19-'様式３（療養者名簿）（⑤の場合）'!$BJ114+1&lt;=15,IF(AAC$19&gt;='様式３（療養者名簿）（⑤の場合）'!$BJ114,IF(AAC$19&lt;='様式３（療養者名簿）（⑤の場合）'!$BK114,1,0),0),0)</f>
        <v>0</v>
      </c>
      <c r="AAD109" s="372">
        <f>IF(AAD$19-'様式３（療養者名簿）（⑤の場合）'!$BJ114+1&lt;=15,IF(AAD$19&gt;='様式３（療養者名簿）（⑤の場合）'!$BJ114,IF(AAD$19&lt;='様式３（療養者名簿）（⑤の場合）'!$BK114,1,0),0),0)</f>
        <v>0</v>
      </c>
      <c r="AAE109" s="372">
        <f>IF(AAE$19-'様式３（療養者名簿）（⑤の場合）'!$BJ114+1&lt;=15,IF(AAE$19&gt;='様式３（療養者名簿）（⑤の場合）'!$BJ114,IF(AAE$19&lt;='様式３（療養者名簿）（⑤の場合）'!$BK114,1,0),0),0)</f>
        <v>0</v>
      </c>
      <c r="AAF109" s="372">
        <f>IF(AAF$19-'様式３（療養者名簿）（⑤の場合）'!$BJ114+1&lt;=15,IF(AAF$19&gt;='様式３（療養者名簿）（⑤の場合）'!$BJ114,IF(AAF$19&lt;='様式３（療養者名簿）（⑤の場合）'!$BK114,1,0),0),0)</f>
        <v>0</v>
      </c>
      <c r="AAG109" s="372">
        <f>IF(AAG$19-'様式３（療養者名簿）（⑤の場合）'!$BJ114+1&lt;=15,IF(AAG$19&gt;='様式３（療養者名簿）（⑤の場合）'!$BJ114,IF(AAG$19&lt;='様式３（療養者名簿）（⑤の場合）'!$BK114,1,0),0),0)</f>
        <v>0</v>
      </c>
      <c r="AAH109" s="372">
        <f>IF(AAH$19-'様式３（療養者名簿）（⑤の場合）'!$BJ114+1&lt;=15,IF(AAH$19&gt;='様式３（療養者名簿）（⑤の場合）'!$BJ114,IF(AAH$19&lt;='様式３（療養者名簿）（⑤の場合）'!$BK114,1,0),0),0)</f>
        <v>0</v>
      </c>
      <c r="AAI109" s="372">
        <f>IF(AAI$19-'様式３（療養者名簿）（⑤の場合）'!$BJ114+1&lt;=15,IF(AAI$19&gt;='様式３（療養者名簿）（⑤の場合）'!$BJ114,IF(AAI$19&lt;='様式３（療養者名簿）（⑤の場合）'!$BK114,1,0),0),0)</f>
        <v>0</v>
      </c>
      <c r="AAJ109" s="372">
        <f>IF(AAJ$19-'様式３（療養者名簿）（⑤の場合）'!$BJ114+1&lt;=15,IF(AAJ$19&gt;='様式３（療養者名簿）（⑤の場合）'!$BJ114,IF(AAJ$19&lt;='様式３（療養者名簿）（⑤の場合）'!$BK114,1,0),0),0)</f>
        <v>0</v>
      </c>
      <c r="AAK109" s="372">
        <f>IF(AAK$19-'様式３（療養者名簿）（⑤の場合）'!$BJ114+1&lt;=15,IF(AAK$19&gt;='様式３（療養者名簿）（⑤の場合）'!$BJ114,IF(AAK$19&lt;='様式３（療養者名簿）（⑤の場合）'!$BK114,1,0),0),0)</f>
        <v>0</v>
      </c>
      <c r="AAL109" s="372">
        <f>IF(AAL$19-'様式３（療養者名簿）（⑤の場合）'!$BJ114+1&lt;=15,IF(AAL$19&gt;='様式３（療養者名簿）（⑤の場合）'!$BJ114,IF(AAL$19&lt;='様式３（療養者名簿）（⑤の場合）'!$BK114,1,0),0),0)</f>
        <v>0</v>
      </c>
      <c r="AAM109" s="372">
        <f>IF(AAM$19-'様式３（療養者名簿）（⑤の場合）'!$BJ114+1&lt;=15,IF(AAM$19&gt;='様式３（療養者名簿）（⑤の場合）'!$BJ114,IF(AAM$19&lt;='様式３（療養者名簿）（⑤の場合）'!$BK114,1,0),0),0)</f>
        <v>0</v>
      </c>
      <c r="AAN109" s="372">
        <f>IF(AAN$19-'様式３（療養者名簿）（⑤の場合）'!$BJ114+1&lt;=15,IF(AAN$19&gt;='様式３（療養者名簿）（⑤の場合）'!$BJ114,IF(AAN$19&lt;='様式３（療養者名簿）（⑤の場合）'!$BK114,1,0),0),0)</f>
        <v>0</v>
      </c>
      <c r="AAO109" s="372">
        <f>IF(AAO$19-'様式３（療養者名簿）（⑤の場合）'!$BJ114+1&lt;=15,IF(AAO$19&gt;='様式３（療養者名簿）（⑤の場合）'!$BJ114,IF(AAO$19&lt;='様式３（療養者名簿）（⑤の場合）'!$BK114,1,0),0),0)</f>
        <v>0</v>
      </c>
      <c r="AAP109" s="372">
        <f>IF(AAP$19-'様式３（療養者名簿）（⑤の場合）'!$BJ114+1&lt;=15,IF(AAP$19&gt;='様式３（療養者名簿）（⑤の場合）'!$BJ114,IF(AAP$19&lt;='様式３（療養者名簿）（⑤の場合）'!$BK114,1,0),0),0)</f>
        <v>0</v>
      </c>
      <c r="AAQ109" s="372">
        <f>IF(AAQ$19-'様式３（療養者名簿）（⑤の場合）'!$BJ114+1&lt;=15,IF(AAQ$19&gt;='様式３（療養者名簿）（⑤の場合）'!$BJ114,IF(AAQ$19&lt;='様式３（療養者名簿）（⑤の場合）'!$BK114,1,0),0),0)</f>
        <v>0</v>
      </c>
      <c r="AAR109" s="372">
        <f>IF(AAR$19-'様式３（療養者名簿）（⑤の場合）'!$BJ114+1&lt;=15,IF(AAR$19&gt;='様式３（療養者名簿）（⑤の場合）'!$BJ114,IF(AAR$19&lt;='様式３（療養者名簿）（⑤の場合）'!$BK114,1,0),0),0)</f>
        <v>0</v>
      </c>
      <c r="AAS109" s="372">
        <f>IF(AAS$19-'様式３（療養者名簿）（⑤の場合）'!$BJ114+1&lt;=15,IF(AAS$19&gt;='様式３（療養者名簿）（⑤の場合）'!$BJ114,IF(AAS$19&lt;='様式３（療養者名簿）（⑤の場合）'!$BK114,1,0),0),0)</f>
        <v>0</v>
      </c>
      <c r="AAT109" s="372">
        <f>IF(AAT$19-'様式３（療養者名簿）（⑤の場合）'!$BJ114+1&lt;=15,IF(AAT$19&gt;='様式３（療養者名簿）（⑤の場合）'!$BJ114,IF(AAT$19&lt;='様式３（療養者名簿）（⑤の場合）'!$BK114,1,0),0),0)</f>
        <v>0</v>
      </c>
      <c r="AAU109" s="372">
        <f>IF(AAU$19-'様式３（療養者名簿）（⑤の場合）'!$BJ114+1&lt;=15,IF(AAU$19&gt;='様式３（療養者名簿）（⑤の場合）'!$BJ114,IF(AAU$19&lt;='様式３（療養者名簿）（⑤の場合）'!$BK114,1,0),0),0)</f>
        <v>0</v>
      </c>
      <c r="AAV109" s="372">
        <f>IF(AAV$19-'様式３（療養者名簿）（⑤の場合）'!$BJ114+1&lt;=15,IF(AAV$19&gt;='様式３（療養者名簿）（⑤の場合）'!$BJ114,IF(AAV$19&lt;='様式３（療養者名簿）（⑤の場合）'!$BK114,1,0),0),0)</f>
        <v>0</v>
      </c>
      <c r="AAW109" s="372">
        <f>IF(AAW$19-'様式３（療養者名簿）（⑤の場合）'!$BJ114+1&lt;=15,IF(AAW$19&gt;='様式３（療養者名簿）（⑤の場合）'!$BJ114,IF(AAW$19&lt;='様式３（療養者名簿）（⑤の場合）'!$BK114,1,0),0),0)</f>
        <v>0</v>
      </c>
      <c r="AAX109" s="372">
        <f>IF(AAX$19-'様式３（療養者名簿）（⑤の場合）'!$BJ114+1&lt;=15,IF(AAX$19&gt;='様式３（療養者名簿）（⑤の場合）'!$BJ114,IF(AAX$19&lt;='様式３（療養者名簿）（⑤の場合）'!$BK114,1,0),0),0)</f>
        <v>0</v>
      </c>
      <c r="AAY109" s="372">
        <f>IF(AAY$19-'様式３（療養者名簿）（⑤の場合）'!$BJ114+1&lt;=15,IF(AAY$19&gt;='様式３（療養者名簿）（⑤の場合）'!$BJ114,IF(AAY$19&lt;='様式３（療養者名簿）（⑤の場合）'!$BK114,1,0),0),0)</f>
        <v>0</v>
      </c>
      <c r="AAZ109" s="372">
        <f>IF(AAZ$19-'様式３（療養者名簿）（⑤の場合）'!$BJ114+1&lt;=15,IF(AAZ$19&gt;='様式３（療養者名簿）（⑤の場合）'!$BJ114,IF(AAZ$19&lt;='様式３（療養者名簿）（⑤の場合）'!$BK114,1,0),0),0)</f>
        <v>0</v>
      </c>
      <c r="ABA109" s="372">
        <f>IF(ABA$19-'様式３（療養者名簿）（⑤の場合）'!$BJ114+1&lt;=15,IF(ABA$19&gt;='様式３（療養者名簿）（⑤の場合）'!$BJ114,IF(ABA$19&lt;='様式３（療養者名簿）（⑤の場合）'!$BK114,1,0),0),0)</f>
        <v>0</v>
      </c>
      <c r="ABB109" s="372">
        <f>IF(ABB$19-'様式３（療養者名簿）（⑤の場合）'!$BJ114+1&lt;=15,IF(ABB$19&gt;='様式３（療養者名簿）（⑤の場合）'!$BJ114,IF(ABB$19&lt;='様式３（療養者名簿）（⑤の場合）'!$BK114,1,0),0),0)</f>
        <v>0</v>
      </c>
      <c r="ABC109" s="372">
        <f>IF(ABC$19-'様式３（療養者名簿）（⑤の場合）'!$BJ114+1&lt;=15,IF(ABC$19&gt;='様式３（療養者名簿）（⑤の場合）'!$BJ114,IF(ABC$19&lt;='様式３（療養者名簿）（⑤の場合）'!$BK114,1,0),0),0)</f>
        <v>0</v>
      </c>
      <c r="ABD109" s="372">
        <f>IF(ABD$19-'様式３（療養者名簿）（⑤の場合）'!$BJ114+1&lt;=15,IF(ABD$19&gt;='様式３（療養者名簿）（⑤の場合）'!$BJ114,IF(ABD$19&lt;='様式３（療養者名簿）（⑤の場合）'!$BK114,1,0),0),0)</f>
        <v>0</v>
      </c>
    </row>
    <row r="110" spans="1:732" ht="42" customHeight="1">
      <c r="A110" s="250">
        <f>'様式３（療養者名簿）（⑤の場合）'!C115</f>
        <v>0</v>
      </c>
      <c r="B110" s="247">
        <f>IF(B$19-'様式３（療養者名簿）（⑤の場合）'!$BJ115+1&lt;=15,IF(B$19&gt;='様式３（療養者名簿）（⑤の場合）'!$BJ115,IF(B$19&lt;='様式３（療養者名簿）（⑤の場合）'!$BK115,1,0),0),0)</f>
        <v>0</v>
      </c>
      <c r="C110" s="247">
        <f>IF(C$19-'様式３（療養者名簿）（⑤の場合）'!$BJ115+1&lt;=15,IF(C$19&gt;='様式３（療養者名簿）（⑤の場合）'!$BJ115,IF(C$19&lt;='様式３（療養者名簿）（⑤の場合）'!$BK115,1,0),0),0)</f>
        <v>0</v>
      </c>
      <c r="D110" s="247">
        <f>IF(D$19-'様式３（療養者名簿）（⑤の場合）'!$BJ115+1&lt;=15,IF(D$19&gt;='様式３（療養者名簿）（⑤の場合）'!$BJ115,IF(D$19&lt;='様式３（療養者名簿）（⑤の場合）'!$BK115,1,0),0),0)</f>
        <v>0</v>
      </c>
      <c r="E110" s="247">
        <f>IF(E$19-'様式３（療養者名簿）（⑤の場合）'!$BJ115+1&lt;=15,IF(E$19&gt;='様式３（療養者名簿）（⑤の場合）'!$BJ115,IF(E$19&lt;='様式３（療養者名簿）（⑤の場合）'!$BK115,1,0),0),0)</f>
        <v>0</v>
      </c>
      <c r="F110" s="247">
        <f>IF(F$19-'様式３（療養者名簿）（⑤の場合）'!$BJ115+1&lt;=15,IF(F$19&gt;='様式３（療養者名簿）（⑤の場合）'!$BJ115,IF(F$19&lt;='様式３（療養者名簿）（⑤の場合）'!$BK115,1,0),0),0)</f>
        <v>0</v>
      </c>
      <c r="G110" s="247">
        <f>IF(G$19-'様式３（療養者名簿）（⑤の場合）'!$BJ115+1&lt;=15,IF(G$19&gt;='様式３（療養者名簿）（⑤の場合）'!$BJ115,IF(G$19&lt;='様式３（療養者名簿）（⑤の場合）'!$BK115,1,0),0),0)</f>
        <v>0</v>
      </c>
      <c r="H110" s="247">
        <f>IF(H$19-'様式３（療養者名簿）（⑤の場合）'!$BJ115+1&lt;=15,IF(H$19&gt;='様式３（療養者名簿）（⑤の場合）'!$BJ115,IF(H$19&lt;='様式３（療養者名簿）（⑤の場合）'!$BK115,1,0),0),0)</f>
        <v>0</v>
      </c>
      <c r="I110" s="247">
        <f>IF(I$19-'様式３（療養者名簿）（⑤の場合）'!$BJ115+1&lt;=15,IF(I$19&gt;='様式３（療養者名簿）（⑤の場合）'!$BJ115,IF(I$19&lt;='様式３（療養者名簿）（⑤の場合）'!$BK115,1,0),0),0)</f>
        <v>0</v>
      </c>
      <c r="J110" s="247">
        <f>IF(J$19-'様式３（療養者名簿）（⑤の場合）'!$BJ115+1&lt;=15,IF(J$19&gt;='様式３（療養者名簿）（⑤の場合）'!$BJ115,IF(J$19&lt;='様式３（療養者名簿）（⑤の場合）'!$BK115,1,0),0),0)</f>
        <v>0</v>
      </c>
      <c r="K110" s="247">
        <f>IF(K$19-'様式３（療養者名簿）（⑤の場合）'!$BJ115+1&lt;=15,IF(K$19&gt;='様式３（療養者名簿）（⑤の場合）'!$BJ115,IF(K$19&lt;='様式３（療養者名簿）（⑤の場合）'!$BK115,1,0),0),0)</f>
        <v>0</v>
      </c>
      <c r="L110" s="247">
        <f>IF(L$19-'様式３（療養者名簿）（⑤の場合）'!$BJ115+1&lt;=15,IF(L$19&gt;='様式３（療養者名簿）（⑤の場合）'!$BJ115,IF(L$19&lt;='様式３（療養者名簿）（⑤の場合）'!$BK115,1,0),0),0)</f>
        <v>0</v>
      </c>
      <c r="M110" s="247">
        <f>IF(M$19-'様式３（療養者名簿）（⑤の場合）'!$BJ115+1&lt;=15,IF(M$19&gt;='様式３（療養者名簿）（⑤の場合）'!$BJ115,IF(M$19&lt;='様式３（療養者名簿）（⑤の場合）'!$BK115,1,0),0),0)</f>
        <v>0</v>
      </c>
      <c r="N110" s="247">
        <f>IF(N$19-'様式３（療養者名簿）（⑤の場合）'!$BJ115+1&lt;=15,IF(N$19&gt;='様式３（療養者名簿）（⑤の場合）'!$BJ115,IF(N$19&lt;='様式３（療養者名簿）（⑤の場合）'!$BK115,1,0),0),0)</f>
        <v>0</v>
      </c>
      <c r="O110" s="247">
        <f>IF(O$19-'様式３（療養者名簿）（⑤の場合）'!$BJ115+1&lt;=15,IF(O$19&gt;='様式３（療養者名簿）（⑤の場合）'!$BJ115,IF(O$19&lt;='様式３（療養者名簿）（⑤の場合）'!$BK115,1,0),0),0)</f>
        <v>0</v>
      </c>
      <c r="P110" s="247">
        <f>IF(P$19-'様式３（療養者名簿）（⑤の場合）'!$BJ115+1&lt;=15,IF(P$19&gt;='様式３（療養者名簿）（⑤の場合）'!$BJ115,IF(P$19&lt;='様式３（療養者名簿）（⑤の場合）'!$BK115,1,0),0),0)</f>
        <v>0</v>
      </c>
      <c r="Q110" s="247">
        <f>IF(Q$19-'様式３（療養者名簿）（⑤の場合）'!$BJ115+1&lt;=15,IF(Q$19&gt;='様式３（療養者名簿）（⑤の場合）'!$BJ115,IF(Q$19&lt;='様式３（療養者名簿）（⑤の場合）'!$BK115,1,0),0),0)</f>
        <v>0</v>
      </c>
      <c r="R110" s="247">
        <f>IF(R$19-'様式３（療養者名簿）（⑤の場合）'!$BJ115+1&lt;=15,IF(R$19&gt;='様式３（療養者名簿）（⑤の場合）'!$BJ115,IF(R$19&lt;='様式３（療養者名簿）（⑤の場合）'!$BK115,1,0),0),0)</f>
        <v>0</v>
      </c>
      <c r="S110" s="247">
        <f>IF(S$19-'様式３（療養者名簿）（⑤の場合）'!$BJ115+1&lt;=15,IF(S$19&gt;='様式３（療養者名簿）（⑤の場合）'!$BJ115,IF(S$19&lt;='様式３（療養者名簿）（⑤の場合）'!$BK115,1,0),0),0)</f>
        <v>0</v>
      </c>
      <c r="T110" s="247">
        <f>IF(T$19-'様式３（療養者名簿）（⑤の場合）'!$BJ115+1&lt;=15,IF(T$19&gt;='様式３（療養者名簿）（⑤の場合）'!$BJ115,IF(T$19&lt;='様式３（療養者名簿）（⑤の場合）'!$BK115,1,0),0),0)</f>
        <v>0</v>
      </c>
      <c r="U110" s="247">
        <f>IF(U$19-'様式３（療養者名簿）（⑤の場合）'!$BJ115+1&lt;=15,IF(U$19&gt;='様式３（療養者名簿）（⑤の場合）'!$BJ115,IF(U$19&lt;='様式３（療養者名簿）（⑤の場合）'!$BK115,1,0),0),0)</f>
        <v>0</v>
      </c>
      <c r="V110" s="247">
        <f>IF(V$19-'様式３（療養者名簿）（⑤の場合）'!$BJ115+1&lt;=15,IF(V$19&gt;='様式３（療養者名簿）（⑤の場合）'!$BJ115,IF(V$19&lt;='様式３（療養者名簿）（⑤の場合）'!$BK115,1,0),0),0)</f>
        <v>0</v>
      </c>
      <c r="W110" s="247">
        <f>IF(W$19-'様式３（療養者名簿）（⑤の場合）'!$BJ115+1&lt;=15,IF(W$19&gt;='様式３（療養者名簿）（⑤の場合）'!$BJ115,IF(W$19&lt;='様式３（療養者名簿）（⑤の場合）'!$BK115,1,0),0),0)</f>
        <v>0</v>
      </c>
      <c r="X110" s="247">
        <f>IF(X$19-'様式３（療養者名簿）（⑤の場合）'!$BJ115+1&lt;=15,IF(X$19&gt;='様式３（療養者名簿）（⑤の場合）'!$BJ115,IF(X$19&lt;='様式３（療養者名簿）（⑤の場合）'!$BK115,1,0),0),0)</f>
        <v>0</v>
      </c>
      <c r="Y110" s="247">
        <f>IF(Y$19-'様式３（療養者名簿）（⑤の場合）'!$BJ115+1&lt;=15,IF(Y$19&gt;='様式３（療養者名簿）（⑤の場合）'!$BJ115,IF(Y$19&lt;='様式３（療養者名簿）（⑤の場合）'!$BK115,1,0),0),0)</f>
        <v>0</v>
      </c>
      <c r="Z110" s="247">
        <f>IF(Z$19-'様式３（療養者名簿）（⑤の場合）'!$BJ115+1&lt;=15,IF(Z$19&gt;='様式３（療養者名簿）（⑤の場合）'!$BJ115,IF(Z$19&lt;='様式３（療養者名簿）（⑤の場合）'!$BK115,1,0),0),0)</f>
        <v>0</v>
      </c>
      <c r="AA110" s="247">
        <f>IF(AA$19-'様式３（療養者名簿）（⑤の場合）'!$BJ115+1&lt;=15,IF(AA$19&gt;='様式３（療養者名簿）（⑤の場合）'!$BJ115,IF(AA$19&lt;='様式３（療養者名簿）（⑤の場合）'!$BK115,1,0),0),0)</f>
        <v>0</v>
      </c>
      <c r="AB110" s="247">
        <f>IF(AB$19-'様式３（療養者名簿）（⑤の場合）'!$BJ115+1&lt;=15,IF(AB$19&gt;='様式３（療養者名簿）（⑤の場合）'!$BJ115,IF(AB$19&lt;='様式３（療養者名簿）（⑤の場合）'!$BK115,1,0),0),0)</f>
        <v>0</v>
      </c>
      <c r="AC110" s="247">
        <f>IF(AC$19-'様式３（療養者名簿）（⑤の場合）'!$BJ115+1&lt;=15,IF(AC$19&gt;='様式３（療養者名簿）（⑤の場合）'!$BJ115,IF(AC$19&lt;='様式３（療養者名簿）（⑤の場合）'!$BK115,1,0),0),0)</f>
        <v>0</v>
      </c>
      <c r="AD110" s="247">
        <f>IF(AD$19-'様式３（療養者名簿）（⑤の場合）'!$BJ115+1&lt;=15,IF(AD$19&gt;='様式３（療養者名簿）（⑤の場合）'!$BJ115,IF(AD$19&lt;='様式３（療養者名簿）（⑤の場合）'!$BK115,1,0),0),0)</f>
        <v>0</v>
      </c>
      <c r="AE110" s="247">
        <f>IF(AE$19-'様式３（療養者名簿）（⑤の場合）'!$BJ115+1&lt;=15,IF(AE$19&gt;='様式３（療養者名簿）（⑤の場合）'!$BJ115,IF(AE$19&lt;='様式３（療養者名簿）（⑤の場合）'!$BK115,1,0),0),0)</f>
        <v>0</v>
      </c>
      <c r="AF110" s="247">
        <f>IF(AF$19-'様式３（療養者名簿）（⑤の場合）'!$BJ115+1&lt;=15,IF(AF$19&gt;='様式３（療養者名簿）（⑤の場合）'!$BJ115,IF(AF$19&lt;='様式３（療養者名簿）（⑤の場合）'!$BK115,1,0),0),0)</f>
        <v>0</v>
      </c>
      <c r="AG110" s="247">
        <f>IF(AG$19-'様式３（療養者名簿）（⑤の場合）'!$BJ115+1&lt;=15,IF(AG$19&gt;='様式３（療養者名簿）（⑤の場合）'!$BJ115,IF(AG$19&lt;='様式３（療養者名簿）（⑤の場合）'!$BK115,1,0),0),0)</f>
        <v>0</v>
      </c>
      <c r="AH110" s="247">
        <f>IF(AH$19-'様式３（療養者名簿）（⑤の場合）'!$BJ115+1&lt;=15,IF(AH$19&gt;='様式３（療養者名簿）（⑤の場合）'!$BJ115,IF(AH$19&lt;='様式３（療養者名簿）（⑤の場合）'!$BK115,1,0),0),0)</f>
        <v>0</v>
      </c>
      <c r="AI110" s="247">
        <f>IF(AI$19-'様式３（療養者名簿）（⑤の場合）'!$BJ115+1&lt;=15,IF(AI$19&gt;='様式３（療養者名簿）（⑤の場合）'!$BJ115,IF(AI$19&lt;='様式３（療養者名簿）（⑤の場合）'!$BK115,1,0),0),0)</f>
        <v>0</v>
      </c>
      <c r="AJ110" s="247">
        <f>IF(AJ$19-'様式３（療養者名簿）（⑤の場合）'!$BJ115+1&lt;=15,IF(AJ$19&gt;='様式３（療養者名簿）（⑤の場合）'!$BJ115,IF(AJ$19&lt;='様式３（療養者名簿）（⑤の場合）'!$BK115,1,0),0),0)</f>
        <v>0</v>
      </c>
      <c r="AK110" s="247">
        <f>IF(AK$19-'様式３（療養者名簿）（⑤の場合）'!$BJ115+1&lt;=15,IF(AK$19&gt;='様式３（療養者名簿）（⑤の場合）'!$BJ115,IF(AK$19&lt;='様式３（療養者名簿）（⑤の場合）'!$BK115,1,0),0),0)</f>
        <v>0</v>
      </c>
      <c r="AL110" s="247">
        <f>IF(AL$19-'様式３（療養者名簿）（⑤の場合）'!$BJ115+1&lt;=15,IF(AL$19&gt;='様式３（療養者名簿）（⑤の場合）'!$BJ115,IF(AL$19&lt;='様式３（療養者名簿）（⑤の場合）'!$BK115,1,0),0),0)</f>
        <v>0</v>
      </c>
      <c r="AM110" s="247">
        <f>IF(AM$19-'様式３（療養者名簿）（⑤の場合）'!$BJ115+1&lt;=15,IF(AM$19&gt;='様式３（療養者名簿）（⑤の場合）'!$BJ115,IF(AM$19&lt;='様式３（療養者名簿）（⑤の場合）'!$BK115,1,0),0),0)</f>
        <v>0</v>
      </c>
      <c r="AN110" s="247">
        <f>IF(AN$19-'様式３（療養者名簿）（⑤の場合）'!$BJ115+1&lt;=15,IF(AN$19&gt;='様式３（療養者名簿）（⑤の場合）'!$BJ115,IF(AN$19&lt;='様式３（療養者名簿）（⑤の場合）'!$BK115,1,0),0),0)</f>
        <v>0</v>
      </c>
      <c r="AO110" s="247">
        <f>IF(AO$19-'様式３（療養者名簿）（⑤の場合）'!$BJ115+1&lt;=15,IF(AO$19&gt;='様式３（療養者名簿）（⑤の場合）'!$BJ115,IF(AO$19&lt;='様式３（療養者名簿）（⑤の場合）'!$BK115,1,0),0),0)</f>
        <v>0</v>
      </c>
      <c r="AP110" s="247">
        <f>IF(AP$19-'様式３（療養者名簿）（⑤の場合）'!$BJ115+1&lt;=15,IF(AP$19&gt;='様式３（療養者名簿）（⑤の場合）'!$BJ115,IF(AP$19&lt;='様式３（療養者名簿）（⑤の場合）'!$BK115,1,0),0),0)</f>
        <v>0</v>
      </c>
      <c r="AQ110" s="247">
        <f>IF(AQ$19-'様式３（療養者名簿）（⑤の場合）'!$BJ115+1&lt;=15,IF(AQ$19&gt;='様式３（療養者名簿）（⑤の場合）'!$BJ115,IF(AQ$19&lt;='様式３（療養者名簿）（⑤の場合）'!$BK115,1,0),0),0)</f>
        <v>0</v>
      </c>
      <c r="AR110" s="247">
        <f>IF(AR$19-'様式３（療養者名簿）（⑤の場合）'!$BJ115+1&lt;=15,IF(AR$19&gt;='様式３（療養者名簿）（⑤の場合）'!$BJ115,IF(AR$19&lt;='様式３（療養者名簿）（⑤の場合）'!$BK115,1,0),0),0)</f>
        <v>0</v>
      </c>
      <c r="AS110" s="247">
        <f>IF(AS$19-'様式３（療養者名簿）（⑤の場合）'!$BJ115+1&lt;=15,IF(AS$19&gt;='様式３（療養者名簿）（⑤の場合）'!$BJ115,IF(AS$19&lt;='様式３（療養者名簿）（⑤の場合）'!$BK115,1,0),0),0)</f>
        <v>0</v>
      </c>
      <c r="AT110" s="247">
        <f>IF(AT$19-'様式３（療養者名簿）（⑤の場合）'!$BJ115+1&lt;=15,IF(AT$19&gt;='様式３（療養者名簿）（⑤の場合）'!$BJ115,IF(AT$19&lt;='様式３（療養者名簿）（⑤の場合）'!$BK115,1,0),0),0)</f>
        <v>0</v>
      </c>
      <c r="AU110" s="247">
        <f>IF(AU$19-'様式３（療養者名簿）（⑤の場合）'!$BJ115+1&lt;=15,IF(AU$19&gt;='様式３（療養者名簿）（⑤の場合）'!$BJ115,IF(AU$19&lt;='様式３（療養者名簿）（⑤の場合）'!$BK115,1,0),0),0)</f>
        <v>0</v>
      </c>
      <c r="AV110" s="247">
        <f>IF(AV$19-'様式３（療養者名簿）（⑤の場合）'!$BJ115+1&lt;=15,IF(AV$19&gt;='様式３（療養者名簿）（⑤の場合）'!$BJ115,IF(AV$19&lt;='様式３（療養者名簿）（⑤の場合）'!$BK115,1,0),0),0)</f>
        <v>0</v>
      </c>
      <c r="AW110" s="247">
        <f>IF(AW$19-'様式３（療養者名簿）（⑤の場合）'!$BJ115+1&lt;=15,IF(AW$19&gt;='様式３（療養者名簿）（⑤の場合）'!$BJ115,IF(AW$19&lt;='様式３（療養者名簿）（⑤の場合）'!$BK115,1,0),0),0)</f>
        <v>0</v>
      </c>
      <c r="AX110" s="247">
        <f>IF(AX$19-'様式３（療養者名簿）（⑤の場合）'!$BJ115+1&lt;=15,IF(AX$19&gt;='様式３（療養者名簿）（⑤の場合）'!$BJ115,IF(AX$19&lt;='様式３（療養者名簿）（⑤の場合）'!$BK115,1,0),0),0)</f>
        <v>0</v>
      </c>
      <c r="AY110" s="247">
        <f>IF(AY$19-'様式３（療養者名簿）（⑤の場合）'!$BJ115+1&lt;=15,IF(AY$19&gt;='様式３（療養者名簿）（⑤の場合）'!$BJ115,IF(AY$19&lt;='様式３（療養者名簿）（⑤の場合）'!$BK115,1,0),0),0)</f>
        <v>0</v>
      </c>
      <c r="AZ110" s="247">
        <f>IF(AZ$19-'様式３（療養者名簿）（⑤の場合）'!$BJ115+1&lt;=15,IF(AZ$19&gt;='様式３（療養者名簿）（⑤の場合）'!$BJ115,IF(AZ$19&lt;='様式３（療養者名簿）（⑤の場合）'!$BK115,1,0),0),0)</f>
        <v>0</v>
      </c>
      <c r="BA110" s="247">
        <f>IF(BA$19-'様式３（療養者名簿）（⑤の場合）'!$BJ115+1&lt;=15,IF(BA$19&gt;='様式３（療養者名簿）（⑤の場合）'!$BJ115,IF(BA$19&lt;='様式３（療養者名簿）（⑤の場合）'!$BK115,1,0),0),0)</f>
        <v>0</v>
      </c>
      <c r="BB110" s="247">
        <f>IF(BB$19-'様式３（療養者名簿）（⑤の場合）'!$BJ115+1&lt;=15,IF(BB$19&gt;='様式３（療養者名簿）（⑤の場合）'!$BJ115,IF(BB$19&lt;='様式３（療養者名簿）（⑤の場合）'!$BK115,1,0),0),0)</f>
        <v>0</v>
      </c>
      <c r="BC110" s="247">
        <f>IF(BC$19-'様式３（療養者名簿）（⑤の場合）'!$BJ115+1&lt;=15,IF(BC$19&gt;='様式３（療養者名簿）（⑤の場合）'!$BJ115,IF(BC$19&lt;='様式３（療養者名簿）（⑤の場合）'!$BK115,1,0),0),0)</f>
        <v>0</v>
      </c>
      <c r="BD110" s="247">
        <f>IF(BD$19-'様式３（療養者名簿）（⑤の場合）'!$BJ115+1&lt;=15,IF(BD$19&gt;='様式３（療養者名簿）（⑤の場合）'!$BJ115,IF(BD$19&lt;='様式３（療養者名簿）（⑤の場合）'!$BK115,1,0),0),0)</f>
        <v>0</v>
      </c>
      <c r="BE110" s="247">
        <f>IF(BE$19-'様式３（療養者名簿）（⑤の場合）'!$BJ115+1&lt;=15,IF(BE$19&gt;='様式３（療養者名簿）（⑤の場合）'!$BJ115,IF(BE$19&lt;='様式３（療養者名簿）（⑤の場合）'!$BK115,1,0),0),0)</f>
        <v>0</v>
      </c>
      <c r="BF110" s="247">
        <f>IF(BF$19-'様式３（療養者名簿）（⑤の場合）'!$BJ115+1&lt;=15,IF(BF$19&gt;='様式３（療養者名簿）（⑤の場合）'!$BJ115,IF(BF$19&lt;='様式３（療養者名簿）（⑤の場合）'!$BK115,1,0),0),0)</f>
        <v>0</v>
      </c>
      <c r="BG110" s="247">
        <f>IF(BG$19-'様式３（療養者名簿）（⑤の場合）'!$BJ115+1&lt;=15,IF(BG$19&gt;='様式３（療養者名簿）（⑤の場合）'!$BJ115,IF(BG$19&lt;='様式３（療養者名簿）（⑤の場合）'!$BK115,1,0),0),0)</f>
        <v>0</v>
      </c>
      <c r="BH110" s="247">
        <f>IF(BH$19-'様式３（療養者名簿）（⑤の場合）'!$BJ115+1&lt;=15,IF(BH$19&gt;='様式３（療養者名簿）（⑤の場合）'!$BJ115,IF(BH$19&lt;='様式３（療養者名簿）（⑤の場合）'!$BK115,1,0),0),0)</f>
        <v>0</v>
      </c>
      <c r="BI110" s="247">
        <f>IF(BI$19-'様式３（療養者名簿）（⑤の場合）'!$BJ115+1&lt;=15,IF(BI$19&gt;='様式３（療養者名簿）（⑤の場合）'!$BJ115,IF(BI$19&lt;='様式３（療養者名簿）（⑤の場合）'!$BK115,1,0),0),0)</f>
        <v>0</v>
      </c>
      <c r="BJ110" s="247">
        <f>IF(BJ$19-'様式３（療養者名簿）（⑤の場合）'!$BJ115+1&lt;=15,IF(BJ$19&gt;='様式３（療養者名簿）（⑤の場合）'!$BJ115,IF(BJ$19&lt;='様式３（療養者名簿）（⑤の場合）'!$BK115,1,0),0),0)</f>
        <v>0</v>
      </c>
      <c r="BK110" s="247">
        <f>IF(BK$19-'様式３（療養者名簿）（⑤の場合）'!$BJ115+1&lt;=15,IF(BK$19&gt;='様式３（療養者名簿）（⑤の場合）'!$BJ115,IF(BK$19&lt;='様式３（療養者名簿）（⑤の場合）'!$BK115,1,0),0),0)</f>
        <v>0</v>
      </c>
      <c r="BL110" s="247">
        <f>IF(BL$19-'様式３（療養者名簿）（⑤の場合）'!$BJ115+1&lt;=15,IF(BL$19&gt;='様式３（療養者名簿）（⑤の場合）'!$BJ115,IF(BL$19&lt;='様式３（療養者名簿）（⑤の場合）'!$BK115,1,0),0),0)</f>
        <v>0</v>
      </c>
      <c r="BM110" s="247">
        <f>IF(BM$19-'様式３（療養者名簿）（⑤の場合）'!$BJ115+1&lt;=15,IF(BM$19&gt;='様式３（療養者名簿）（⑤の場合）'!$BJ115,IF(BM$19&lt;='様式３（療養者名簿）（⑤の場合）'!$BK115,1,0),0),0)</f>
        <v>0</v>
      </c>
      <c r="BN110" s="247">
        <f>IF(BN$19-'様式３（療養者名簿）（⑤の場合）'!$BJ115+1&lt;=15,IF(BN$19&gt;='様式３（療養者名簿）（⑤の場合）'!$BJ115,IF(BN$19&lt;='様式３（療養者名簿）（⑤の場合）'!$BK115,1,0),0),0)</f>
        <v>0</v>
      </c>
      <c r="BO110" s="247">
        <f>IF(BO$19-'様式３（療養者名簿）（⑤の場合）'!$BJ115+1&lt;=15,IF(BO$19&gt;='様式３（療養者名簿）（⑤の場合）'!$BJ115,IF(BO$19&lt;='様式３（療養者名簿）（⑤の場合）'!$BK115,1,0),0),0)</f>
        <v>0</v>
      </c>
      <c r="BP110" s="247">
        <f>IF(BP$19-'様式３（療養者名簿）（⑤の場合）'!$BJ115+1&lt;=15,IF(BP$19&gt;='様式３（療養者名簿）（⑤の場合）'!$BJ115,IF(BP$19&lt;='様式３（療養者名簿）（⑤の場合）'!$BK115,1,0),0),0)</f>
        <v>0</v>
      </c>
      <c r="BQ110" s="247">
        <f>IF(BQ$19-'様式３（療養者名簿）（⑤の場合）'!$BJ115+1&lt;=15,IF(BQ$19&gt;='様式３（療養者名簿）（⑤の場合）'!$BJ115,IF(BQ$19&lt;='様式３（療養者名簿）（⑤の場合）'!$BK115,1,0),0),0)</f>
        <v>0</v>
      </c>
      <c r="BR110" s="247">
        <f>IF(BR$19-'様式３（療養者名簿）（⑤の場合）'!$BJ115+1&lt;=15,IF(BR$19&gt;='様式３（療養者名簿）（⑤の場合）'!$BJ115,IF(BR$19&lt;='様式３（療養者名簿）（⑤の場合）'!$BK115,1,0),0),0)</f>
        <v>0</v>
      </c>
      <c r="BS110" s="247">
        <f>IF(BS$19-'様式３（療養者名簿）（⑤の場合）'!$BJ115+1&lt;=15,IF(BS$19&gt;='様式３（療養者名簿）（⑤の場合）'!$BJ115,IF(BS$19&lt;='様式３（療養者名簿）（⑤の場合）'!$BK115,1,0),0),0)</f>
        <v>0</v>
      </c>
      <c r="BT110" s="247">
        <f>IF(BT$19-'様式３（療養者名簿）（⑤の場合）'!$BJ115+1&lt;=15,IF(BT$19&gt;='様式３（療養者名簿）（⑤の場合）'!$BJ115,IF(BT$19&lt;='様式３（療養者名簿）（⑤の場合）'!$BK115,1,0),0),0)</f>
        <v>0</v>
      </c>
      <c r="BU110" s="247">
        <f>IF(BU$19-'様式３（療養者名簿）（⑤の場合）'!$BJ115+1&lt;=15,IF(BU$19&gt;='様式３（療養者名簿）（⑤の場合）'!$BJ115,IF(BU$19&lt;='様式３（療養者名簿）（⑤の場合）'!$BK115,1,0),0),0)</f>
        <v>0</v>
      </c>
      <c r="BV110" s="247">
        <f>IF(BV$19-'様式３（療養者名簿）（⑤の場合）'!$BJ115+1&lt;=15,IF(BV$19&gt;='様式３（療養者名簿）（⑤の場合）'!$BJ115,IF(BV$19&lt;='様式３（療養者名簿）（⑤の場合）'!$BK115,1,0),0),0)</f>
        <v>0</v>
      </c>
      <c r="BW110" s="247">
        <f>IF(BW$19-'様式３（療養者名簿）（⑤の場合）'!$BJ115+1&lt;=15,IF(BW$19&gt;='様式３（療養者名簿）（⑤の場合）'!$BJ115,IF(BW$19&lt;='様式３（療養者名簿）（⑤の場合）'!$BK115,1,0),0),0)</f>
        <v>0</v>
      </c>
      <c r="BX110" s="247">
        <f>IF(BX$19-'様式３（療養者名簿）（⑤の場合）'!$BJ115+1&lt;=15,IF(BX$19&gt;='様式３（療養者名簿）（⑤の場合）'!$BJ115,IF(BX$19&lt;='様式３（療養者名簿）（⑤の場合）'!$BK115,1,0),0),0)</f>
        <v>0</v>
      </c>
      <c r="BY110" s="247">
        <f>IF(BY$19-'様式３（療養者名簿）（⑤の場合）'!$BJ115+1&lt;=15,IF(BY$19&gt;='様式３（療養者名簿）（⑤の場合）'!$BJ115,IF(BY$19&lt;='様式３（療養者名簿）（⑤の場合）'!$BK115,1,0),0),0)</f>
        <v>0</v>
      </c>
      <c r="BZ110" s="247">
        <f>IF(BZ$19-'様式３（療養者名簿）（⑤の場合）'!$BJ115+1&lt;=15,IF(BZ$19&gt;='様式３（療養者名簿）（⑤の場合）'!$BJ115,IF(BZ$19&lt;='様式３（療養者名簿）（⑤の場合）'!$BK115,1,0),0),0)</f>
        <v>0</v>
      </c>
      <c r="CA110" s="247">
        <f>IF(CA$19-'様式３（療養者名簿）（⑤の場合）'!$BJ115+1&lt;=15,IF(CA$19&gt;='様式３（療養者名簿）（⑤の場合）'!$BJ115,IF(CA$19&lt;='様式３（療養者名簿）（⑤の場合）'!$BK115,1,0),0),0)</f>
        <v>0</v>
      </c>
      <c r="CB110" s="247">
        <f>IF(CB$19-'様式３（療養者名簿）（⑤の場合）'!$BJ115+1&lt;=15,IF(CB$19&gt;='様式３（療養者名簿）（⑤の場合）'!$BJ115,IF(CB$19&lt;='様式３（療養者名簿）（⑤の場合）'!$BK115,1,0),0),0)</f>
        <v>0</v>
      </c>
      <c r="CC110" s="247">
        <f>IF(CC$19-'様式３（療養者名簿）（⑤の場合）'!$BJ115+1&lt;=15,IF(CC$19&gt;='様式３（療養者名簿）（⑤の場合）'!$BJ115,IF(CC$19&lt;='様式３（療養者名簿）（⑤の場合）'!$BK115,1,0),0),0)</f>
        <v>0</v>
      </c>
      <c r="CD110" s="247">
        <f>IF(CD$19-'様式３（療養者名簿）（⑤の場合）'!$BJ115+1&lt;=15,IF(CD$19&gt;='様式３（療養者名簿）（⑤の場合）'!$BJ115,IF(CD$19&lt;='様式３（療養者名簿）（⑤の場合）'!$BK115,1,0),0),0)</f>
        <v>0</v>
      </c>
      <c r="CE110" s="247">
        <f>IF(CE$19-'様式３（療養者名簿）（⑤の場合）'!$BJ115+1&lt;=15,IF(CE$19&gt;='様式３（療養者名簿）（⑤の場合）'!$BJ115,IF(CE$19&lt;='様式３（療養者名簿）（⑤の場合）'!$BK115,1,0),0),0)</f>
        <v>0</v>
      </c>
      <c r="CF110" s="247">
        <f>IF(CF$19-'様式３（療養者名簿）（⑤の場合）'!$BJ115+1&lt;=15,IF(CF$19&gt;='様式３（療養者名簿）（⑤の場合）'!$BJ115,IF(CF$19&lt;='様式３（療養者名簿）（⑤の場合）'!$BK115,1,0),0),0)</f>
        <v>0</v>
      </c>
      <c r="CG110" s="247">
        <f>IF(CG$19-'様式３（療養者名簿）（⑤の場合）'!$BJ115+1&lt;=15,IF(CG$19&gt;='様式３（療養者名簿）（⑤の場合）'!$BJ115,IF(CG$19&lt;='様式３（療養者名簿）（⑤の場合）'!$BK115,1,0),0),0)</f>
        <v>0</v>
      </c>
      <c r="CH110" s="247">
        <f>IF(CH$19-'様式３（療養者名簿）（⑤の場合）'!$BJ115+1&lt;=15,IF(CH$19&gt;='様式３（療養者名簿）（⑤の場合）'!$BJ115,IF(CH$19&lt;='様式３（療養者名簿）（⑤の場合）'!$BK115,1,0),0),0)</f>
        <v>0</v>
      </c>
      <c r="CI110" s="247">
        <f>IF(CI$19-'様式３（療養者名簿）（⑤の場合）'!$BJ115+1&lt;=15,IF(CI$19&gt;='様式３（療養者名簿）（⑤の場合）'!$BJ115,IF(CI$19&lt;='様式３（療養者名簿）（⑤の場合）'!$BK115,1,0),0),0)</f>
        <v>0</v>
      </c>
      <c r="CJ110" s="247">
        <f>IF(CJ$19-'様式３（療養者名簿）（⑤の場合）'!$BJ115+1&lt;=15,IF(CJ$19&gt;='様式３（療養者名簿）（⑤の場合）'!$BJ115,IF(CJ$19&lt;='様式３（療養者名簿）（⑤の場合）'!$BK115,1,0),0),0)</f>
        <v>0</v>
      </c>
      <c r="CK110" s="247">
        <f>IF(CK$19-'様式３（療養者名簿）（⑤の場合）'!$BJ115+1&lt;=15,IF(CK$19&gt;='様式３（療養者名簿）（⑤の場合）'!$BJ115,IF(CK$19&lt;='様式３（療養者名簿）（⑤の場合）'!$BK115,1,0),0),0)</f>
        <v>0</v>
      </c>
      <c r="CL110" s="247">
        <f>IF(CL$19-'様式３（療養者名簿）（⑤の場合）'!$BJ115+1&lt;=15,IF(CL$19&gt;='様式３（療養者名簿）（⑤の場合）'!$BJ115,IF(CL$19&lt;='様式３（療養者名簿）（⑤の場合）'!$BK115,1,0),0),0)</f>
        <v>0</v>
      </c>
      <c r="CM110" s="247">
        <f>IF(CM$19-'様式３（療養者名簿）（⑤の場合）'!$BJ115+1&lt;=15,IF(CM$19&gt;='様式３（療養者名簿）（⑤の場合）'!$BJ115,IF(CM$19&lt;='様式３（療養者名簿）（⑤の場合）'!$BK115,1,0),0),0)</f>
        <v>0</v>
      </c>
      <c r="CN110" s="247">
        <f>IF(CN$19-'様式３（療養者名簿）（⑤の場合）'!$BJ115+1&lt;=15,IF(CN$19&gt;='様式３（療養者名簿）（⑤の場合）'!$BJ115,IF(CN$19&lt;='様式３（療養者名簿）（⑤の場合）'!$BK115,1,0),0),0)</f>
        <v>0</v>
      </c>
      <c r="CO110" s="247">
        <f>IF(CO$19-'様式３（療養者名簿）（⑤の場合）'!$BJ115+1&lt;=15,IF(CO$19&gt;='様式３（療養者名簿）（⑤の場合）'!$BJ115,IF(CO$19&lt;='様式３（療養者名簿）（⑤の場合）'!$BK115,1,0),0),0)</f>
        <v>0</v>
      </c>
      <c r="CP110" s="247">
        <f>IF(CP$19-'様式３（療養者名簿）（⑤の場合）'!$BJ115+1&lt;=15,IF(CP$19&gt;='様式３（療養者名簿）（⑤の場合）'!$BJ115,IF(CP$19&lt;='様式３（療養者名簿）（⑤の場合）'!$BK115,1,0),0),0)</f>
        <v>0</v>
      </c>
      <c r="CQ110" s="247">
        <f>IF(CQ$19-'様式３（療養者名簿）（⑤の場合）'!$BJ115+1&lt;=15,IF(CQ$19&gt;='様式３（療養者名簿）（⑤の場合）'!$BJ115,IF(CQ$19&lt;='様式３（療養者名簿）（⑤の場合）'!$BK115,1,0),0),0)</f>
        <v>0</v>
      </c>
      <c r="CR110" s="247">
        <f>IF(CR$19-'様式３（療養者名簿）（⑤の場合）'!$BJ115+1&lt;=15,IF(CR$19&gt;='様式３（療養者名簿）（⑤の場合）'!$BJ115,IF(CR$19&lt;='様式３（療養者名簿）（⑤の場合）'!$BK115,1,0),0),0)</f>
        <v>0</v>
      </c>
      <c r="CS110" s="247">
        <f>IF(CS$19-'様式３（療養者名簿）（⑤の場合）'!$BJ115+1&lt;=15,IF(CS$19&gt;='様式３（療養者名簿）（⑤の場合）'!$BJ115,IF(CS$19&lt;='様式３（療養者名簿）（⑤の場合）'!$BK115,1,0),0),0)</f>
        <v>0</v>
      </c>
      <c r="CT110" s="247">
        <f>IF(CT$19-'様式３（療養者名簿）（⑤の場合）'!$BJ115+1&lt;=15,IF(CT$19&gt;='様式３（療養者名簿）（⑤の場合）'!$BJ115,IF(CT$19&lt;='様式３（療養者名簿）（⑤の場合）'!$BK115,1,0),0),0)</f>
        <v>0</v>
      </c>
      <c r="CU110" s="247">
        <f>IF(CU$19-'様式３（療養者名簿）（⑤の場合）'!$BJ115+1&lt;=15,IF(CU$19&gt;='様式３（療養者名簿）（⑤の場合）'!$BJ115,IF(CU$19&lt;='様式３（療養者名簿）（⑤の場合）'!$BK115,1,0),0),0)</f>
        <v>0</v>
      </c>
      <c r="CV110" s="247">
        <f>IF(CV$19-'様式３（療養者名簿）（⑤の場合）'!$BJ115+1&lt;=15,IF(CV$19&gt;='様式３（療養者名簿）（⑤の場合）'!$BJ115,IF(CV$19&lt;='様式３（療養者名簿）（⑤の場合）'!$BK115,1,0),0),0)</f>
        <v>0</v>
      </c>
      <c r="CW110" s="247">
        <f>IF(CW$19-'様式３（療養者名簿）（⑤の場合）'!$BJ115+1&lt;=15,IF(CW$19&gt;='様式３（療養者名簿）（⑤の場合）'!$BJ115,IF(CW$19&lt;='様式３（療養者名簿）（⑤の場合）'!$BK115,1,0),0),0)</f>
        <v>0</v>
      </c>
      <c r="CX110" s="247">
        <f>IF(CX$19-'様式３（療養者名簿）（⑤の場合）'!$BJ115+1&lt;=15,IF(CX$19&gt;='様式３（療養者名簿）（⑤の場合）'!$BJ115,IF(CX$19&lt;='様式３（療養者名簿）（⑤の場合）'!$BK115,1,0),0),0)</f>
        <v>0</v>
      </c>
      <c r="CY110" s="247">
        <f>IF(CY$19-'様式３（療養者名簿）（⑤の場合）'!$BJ115+1&lt;=15,IF(CY$19&gt;='様式３（療養者名簿）（⑤の場合）'!$BJ115,IF(CY$19&lt;='様式３（療養者名簿）（⑤の場合）'!$BK115,1,0),0),0)</f>
        <v>0</v>
      </c>
      <c r="CZ110" s="247">
        <f>IF(CZ$19-'様式３（療養者名簿）（⑤の場合）'!$BJ115+1&lt;=15,IF(CZ$19&gt;='様式３（療養者名簿）（⑤の場合）'!$BJ115,IF(CZ$19&lt;='様式３（療養者名簿）（⑤の場合）'!$BK115,1,0),0),0)</f>
        <v>0</v>
      </c>
      <c r="DA110" s="247">
        <f>IF(DA$19-'様式３（療養者名簿）（⑤の場合）'!$BJ115+1&lt;=15,IF(DA$19&gt;='様式３（療養者名簿）（⑤の場合）'!$BJ115,IF(DA$19&lt;='様式３（療養者名簿）（⑤の場合）'!$BK115,1,0),0),0)</f>
        <v>0</v>
      </c>
      <c r="DB110" s="247">
        <f>IF(DB$19-'様式３（療養者名簿）（⑤の場合）'!$BJ115+1&lt;=15,IF(DB$19&gt;='様式３（療養者名簿）（⑤の場合）'!$BJ115,IF(DB$19&lt;='様式３（療養者名簿）（⑤の場合）'!$BK115,1,0),0),0)</f>
        <v>0</v>
      </c>
      <c r="DC110" s="247">
        <f>IF(DC$19-'様式３（療養者名簿）（⑤の場合）'!$BJ115+1&lt;=15,IF(DC$19&gt;='様式３（療養者名簿）（⑤の場合）'!$BJ115,IF(DC$19&lt;='様式３（療養者名簿）（⑤の場合）'!$BK115,1,0),0),0)</f>
        <v>0</v>
      </c>
      <c r="DD110" s="247">
        <f>IF(DD$19-'様式３（療養者名簿）（⑤の場合）'!$BJ115+1&lt;=15,IF(DD$19&gt;='様式３（療養者名簿）（⑤の場合）'!$BJ115,IF(DD$19&lt;='様式３（療養者名簿）（⑤の場合）'!$BK115,1,0),0),0)</f>
        <v>0</v>
      </c>
      <c r="DE110" s="247">
        <f>IF(DE$19-'様式３（療養者名簿）（⑤の場合）'!$BJ115+1&lt;=15,IF(DE$19&gt;='様式３（療養者名簿）（⑤の場合）'!$BJ115,IF(DE$19&lt;='様式３（療養者名簿）（⑤の場合）'!$BK115,1,0),0),0)</f>
        <v>0</v>
      </c>
      <c r="DF110" s="247">
        <f>IF(DF$19-'様式３（療養者名簿）（⑤の場合）'!$BJ115+1&lt;=15,IF(DF$19&gt;='様式３（療養者名簿）（⑤の場合）'!$BJ115,IF(DF$19&lt;='様式３（療養者名簿）（⑤の場合）'!$BK115,1,0),0),0)</f>
        <v>0</v>
      </c>
      <c r="DG110" s="247">
        <f>IF(DG$19-'様式３（療養者名簿）（⑤の場合）'!$BJ115+1&lt;=15,IF(DG$19&gt;='様式３（療養者名簿）（⑤の場合）'!$BJ115,IF(DG$19&lt;='様式３（療養者名簿）（⑤の場合）'!$BK115,1,0),0),0)</f>
        <v>0</v>
      </c>
      <c r="DH110" s="247">
        <f>IF(DH$19-'様式３（療養者名簿）（⑤の場合）'!$BJ115+1&lt;=15,IF(DH$19&gt;='様式３（療養者名簿）（⑤の場合）'!$BJ115,IF(DH$19&lt;='様式３（療養者名簿）（⑤の場合）'!$BK115,1,0),0),0)</f>
        <v>0</v>
      </c>
      <c r="DI110" s="247">
        <f>IF(DI$19-'様式３（療養者名簿）（⑤の場合）'!$BJ115+1&lt;=15,IF(DI$19&gt;='様式３（療養者名簿）（⑤の場合）'!$BJ115,IF(DI$19&lt;='様式３（療養者名簿）（⑤の場合）'!$BK115,1,0),0),0)</f>
        <v>0</v>
      </c>
      <c r="DJ110" s="247">
        <f>IF(DJ$19-'様式３（療養者名簿）（⑤の場合）'!$BJ115+1&lt;=15,IF(DJ$19&gt;='様式３（療養者名簿）（⑤の場合）'!$BJ115,IF(DJ$19&lt;='様式３（療養者名簿）（⑤の場合）'!$BK115,1,0),0),0)</f>
        <v>0</v>
      </c>
      <c r="DK110" s="247">
        <f>IF(DK$19-'様式３（療養者名簿）（⑤の場合）'!$BJ115+1&lt;=15,IF(DK$19&gt;='様式３（療養者名簿）（⑤の場合）'!$BJ115,IF(DK$19&lt;='様式３（療養者名簿）（⑤の場合）'!$BK115,1,0),0),0)</f>
        <v>0</v>
      </c>
      <c r="DL110" s="247">
        <f>IF(DL$19-'様式３（療養者名簿）（⑤の場合）'!$BJ115+1&lt;=15,IF(DL$19&gt;='様式３（療養者名簿）（⑤の場合）'!$BJ115,IF(DL$19&lt;='様式３（療養者名簿）（⑤の場合）'!$BK115,1,0),0),0)</f>
        <v>0</v>
      </c>
      <c r="DM110" s="247">
        <f>IF(DM$19-'様式３（療養者名簿）（⑤の場合）'!$BJ115+1&lt;=15,IF(DM$19&gt;='様式３（療養者名簿）（⑤の場合）'!$BJ115,IF(DM$19&lt;='様式３（療養者名簿）（⑤の場合）'!$BK115,1,0),0),0)</f>
        <v>0</v>
      </c>
      <c r="DN110" s="247">
        <f>IF(DN$19-'様式３（療養者名簿）（⑤の場合）'!$BJ115+1&lt;=15,IF(DN$19&gt;='様式３（療養者名簿）（⑤の場合）'!$BJ115,IF(DN$19&lt;='様式３（療養者名簿）（⑤の場合）'!$BK115,1,0),0),0)</f>
        <v>0</v>
      </c>
      <c r="DO110" s="247">
        <f>IF(DO$19-'様式３（療養者名簿）（⑤の場合）'!$BJ115+1&lt;=15,IF(DO$19&gt;='様式３（療養者名簿）（⑤の場合）'!$BJ115,IF(DO$19&lt;='様式３（療養者名簿）（⑤の場合）'!$BK115,1,0),0),0)</f>
        <v>0</v>
      </c>
      <c r="DP110" s="247">
        <f>IF(DP$19-'様式３（療養者名簿）（⑤の場合）'!$BJ115+1&lt;=15,IF(DP$19&gt;='様式３（療養者名簿）（⑤の場合）'!$BJ115,IF(DP$19&lt;='様式３（療養者名簿）（⑤の場合）'!$BK115,1,0),0),0)</f>
        <v>0</v>
      </c>
      <c r="DQ110" s="247">
        <f>IF(DQ$19-'様式３（療養者名簿）（⑤の場合）'!$BJ115+1&lt;=15,IF(DQ$19&gt;='様式３（療養者名簿）（⑤の場合）'!$BJ115,IF(DQ$19&lt;='様式３（療養者名簿）（⑤の場合）'!$BK115,1,0),0),0)</f>
        <v>0</v>
      </c>
      <c r="DR110" s="247">
        <f>IF(DR$19-'様式３（療養者名簿）（⑤の場合）'!$BJ115+1&lt;=15,IF(DR$19&gt;='様式３（療養者名簿）（⑤の場合）'!$BJ115,IF(DR$19&lt;='様式３（療養者名簿）（⑤の場合）'!$BK115,1,0),0),0)</f>
        <v>0</v>
      </c>
      <c r="DS110" s="247">
        <f>IF(DS$19-'様式３（療養者名簿）（⑤の場合）'!$BJ115+1&lt;=15,IF(DS$19&gt;='様式３（療養者名簿）（⑤の場合）'!$BJ115,IF(DS$19&lt;='様式３（療養者名簿）（⑤の場合）'!$BK115,1,0),0),0)</f>
        <v>0</v>
      </c>
      <c r="DT110" s="247">
        <f>IF(DT$19-'様式３（療養者名簿）（⑤の場合）'!$BJ115+1&lt;=15,IF(DT$19&gt;='様式３（療養者名簿）（⑤の場合）'!$BJ115,IF(DT$19&lt;='様式３（療養者名簿）（⑤の場合）'!$BK115,1,0),0),0)</f>
        <v>0</v>
      </c>
      <c r="DU110" s="247">
        <f>IF(DU$19-'様式３（療養者名簿）（⑤の場合）'!$BJ115+1&lt;=15,IF(DU$19&gt;='様式３（療養者名簿）（⑤の場合）'!$BJ115,IF(DU$19&lt;='様式３（療養者名簿）（⑤の場合）'!$BK115,1,0),0),0)</f>
        <v>0</v>
      </c>
      <c r="DV110" s="247">
        <f>IF(DV$19-'様式３（療養者名簿）（⑤の場合）'!$BJ115+1&lt;=15,IF(DV$19&gt;='様式３（療養者名簿）（⑤の場合）'!$BJ115,IF(DV$19&lt;='様式３（療養者名簿）（⑤の場合）'!$BK115,1,0),0),0)</f>
        <v>0</v>
      </c>
      <c r="DW110" s="247">
        <f>IF(DW$19-'様式３（療養者名簿）（⑤の場合）'!$BJ115+1&lt;=15,IF(DW$19&gt;='様式３（療養者名簿）（⑤の場合）'!$BJ115,IF(DW$19&lt;='様式３（療養者名簿）（⑤の場合）'!$BK115,1,0),0),0)</f>
        <v>0</v>
      </c>
      <c r="DX110" s="247">
        <f>IF(DX$19-'様式３（療養者名簿）（⑤の場合）'!$BJ115+1&lt;=15,IF(DX$19&gt;='様式３（療養者名簿）（⑤の場合）'!$BJ115,IF(DX$19&lt;='様式３（療養者名簿）（⑤の場合）'!$BK115,1,0),0),0)</f>
        <v>0</v>
      </c>
      <c r="DY110" s="247">
        <f>IF(DY$19-'様式３（療養者名簿）（⑤の場合）'!$BJ115+1&lt;=15,IF(DY$19&gt;='様式３（療養者名簿）（⑤の場合）'!$BJ115,IF(DY$19&lt;='様式３（療養者名簿）（⑤の場合）'!$BK115,1,0),0),0)</f>
        <v>0</v>
      </c>
      <c r="DZ110" s="247">
        <f>IF(DZ$19-'様式３（療養者名簿）（⑤の場合）'!$BJ115+1&lt;=15,IF(DZ$19&gt;='様式３（療養者名簿）（⑤の場合）'!$BJ115,IF(DZ$19&lt;='様式３（療養者名簿）（⑤の場合）'!$BK115,1,0),0),0)</f>
        <v>0</v>
      </c>
      <c r="EA110" s="247">
        <f>IF(EA$19-'様式３（療養者名簿）（⑤の場合）'!$BJ115+1&lt;=15,IF(EA$19&gt;='様式３（療養者名簿）（⑤の場合）'!$BJ115,IF(EA$19&lt;='様式３（療養者名簿）（⑤の場合）'!$BK115,1,0),0),0)</f>
        <v>0</v>
      </c>
      <c r="EB110" s="247">
        <f>IF(EB$19-'様式３（療養者名簿）（⑤の場合）'!$BJ115+1&lt;=15,IF(EB$19&gt;='様式３（療養者名簿）（⑤の場合）'!$BJ115,IF(EB$19&lt;='様式３（療養者名簿）（⑤の場合）'!$BK115,1,0),0),0)</f>
        <v>0</v>
      </c>
      <c r="EC110" s="247">
        <f>IF(EC$19-'様式３（療養者名簿）（⑤の場合）'!$BJ115+1&lt;=15,IF(EC$19&gt;='様式３（療養者名簿）（⑤の場合）'!$BJ115,IF(EC$19&lt;='様式３（療養者名簿）（⑤の場合）'!$BK115,1,0),0),0)</f>
        <v>0</v>
      </c>
      <c r="ED110" s="247">
        <f>IF(ED$19-'様式３（療養者名簿）（⑤の場合）'!$BJ115+1&lt;=15,IF(ED$19&gt;='様式３（療養者名簿）（⑤の場合）'!$BJ115,IF(ED$19&lt;='様式３（療養者名簿）（⑤の場合）'!$BK115,1,0),0),0)</f>
        <v>0</v>
      </c>
      <c r="EE110" s="247">
        <f>IF(EE$19-'様式３（療養者名簿）（⑤の場合）'!$BJ115+1&lt;=15,IF(EE$19&gt;='様式３（療養者名簿）（⑤の場合）'!$BJ115,IF(EE$19&lt;='様式３（療養者名簿）（⑤の場合）'!$BK115,1,0),0),0)</f>
        <v>0</v>
      </c>
      <c r="EF110" s="247">
        <f>IF(EF$19-'様式３（療養者名簿）（⑤の場合）'!$BJ115+1&lt;=15,IF(EF$19&gt;='様式３（療養者名簿）（⑤の場合）'!$BJ115,IF(EF$19&lt;='様式３（療養者名簿）（⑤の場合）'!$BK115,1,0),0),0)</f>
        <v>0</v>
      </c>
      <c r="EG110" s="247">
        <f>IF(EG$19-'様式３（療養者名簿）（⑤の場合）'!$BJ115+1&lt;=15,IF(EG$19&gt;='様式３（療養者名簿）（⑤の場合）'!$BJ115,IF(EG$19&lt;='様式３（療養者名簿）（⑤の場合）'!$BK115,1,0),0),0)</f>
        <v>0</v>
      </c>
      <c r="EH110" s="247">
        <f>IF(EH$19-'様式３（療養者名簿）（⑤の場合）'!$BJ115+1&lt;=15,IF(EH$19&gt;='様式３（療養者名簿）（⑤の場合）'!$BJ115,IF(EH$19&lt;='様式３（療養者名簿）（⑤の場合）'!$BK115,1,0),0),0)</f>
        <v>0</v>
      </c>
      <c r="EI110" s="247">
        <f>IF(EI$19-'様式３（療養者名簿）（⑤の場合）'!$BJ115+1&lt;=15,IF(EI$19&gt;='様式３（療養者名簿）（⑤の場合）'!$BJ115,IF(EI$19&lt;='様式３（療養者名簿）（⑤の場合）'!$BK115,1,0),0),0)</f>
        <v>0</v>
      </c>
      <c r="EJ110" s="247">
        <f>IF(EJ$19-'様式３（療養者名簿）（⑤の場合）'!$BJ115+1&lt;=15,IF(EJ$19&gt;='様式３（療養者名簿）（⑤の場合）'!$BJ115,IF(EJ$19&lt;='様式３（療養者名簿）（⑤の場合）'!$BK115,1,0),0),0)</f>
        <v>0</v>
      </c>
      <c r="EK110" s="247">
        <f>IF(EK$19-'様式３（療養者名簿）（⑤の場合）'!$BJ115+1&lt;=15,IF(EK$19&gt;='様式３（療養者名簿）（⑤の場合）'!$BJ115,IF(EK$19&lt;='様式３（療養者名簿）（⑤の場合）'!$BK115,1,0),0),0)</f>
        <v>0</v>
      </c>
      <c r="EL110" s="247">
        <f>IF(EL$19-'様式３（療養者名簿）（⑤の場合）'!$BJ115+1&lt;=15,IF(EL$19&gt;='様式３（療養者名簿）（⑤の場合）'!$BJ115,IF(EL$19&lt;='様式３（療養者名簿）（⑤の場合）'!$BK115,1,0),0),0)</f>
        <v>0</v>
      </c>
      <c r="EM110" s="247">
        <f>IF(EM$19-'様式３（療養者名簿）（⑤の場合）'!$BJ115+1&lt;=15,IF(EM$19&gt;='様式３（療養者名簿）（⑤の場合）'!$BJ115,IF(EM$19&lt;='様式３（療養者名簿）（⑤の場合）'!$BK115,1,0),0),0)</f>
        <v>0</v>
      </c>
      <c r="EN110" s="247">
        <f>IF(EN$19-'様式３（療養者名簿）（⑤の場合）'!$BJ115+1&lt;=15,IF(EN$19&gt;='様式３（療養者名簿）（⑤の場合）'!$BJ115,IF(EN$19&lt;='様式３（療養者名簿）（⑤の場合）'!$BK115,1,0),0),0)</f>
        <v>0</v>
      </c>
      <c r="EO110" s="247">
        <f>IF(EO$19-'様式３（療養者名簿）（⑤の場合）'!$BJ115+1&lt;=15,IF(EO$19&gt;='様式３（療養者名簿）（⑤の場合）'!$BJ115,IF(EO$19&lt;='様式３（療養者名簿）（⑤の場合）'!$BK115,1,0),0),0)</f>
        <v>0</v>
      </c>
      <c r="EP110" s="247">
        <f>IF(EP$19-'様式３（療養者名簿）（⑤の場合）'!$BJ115+1&lt;=15,IF(EP$19&gt;='様式３（療養者名簿）（⑤の場合）'!$BJ115,IF(EP$19&lt;='様式３（療養者名簿）（⑤の場合）'!$BK115,1,0),0),0)</f>
        <v>0</v>
      </c>
      <c r="EQ110" s="247">
        <f>IF(EQ$19-'様式３（療養者名簿）（⑤の場合）'!$BJ115+1&lt;=15,IF(EQ$19&gt;='様式３（療養者名簿）（⑤の場合）'!$BJ115,IF(EQ$19&lt;='様式３（療養者名簿）（⑤の場合）'!$BK115,1,0),0),0)</f>
        <v>0</v>
      </c>
      <c r="ER110" s="247">
        <f>IF(ER$19-'様式３（療養者名簿）（⑤の場合）'!$BJ115+1&lt;=15,IF(ER$19&gt;='様式３（療養者名簿）（⑤の場合）'!$BJ115,IF(ER$19&lt;='様式３（療養者名簿）（⑤の場合）'!$BK115,1,0),0),0)</f>
        <v>0</v>
      </c>
      <c r="ES110" s="247">
        <f>IF(ES$19-'様式３（療養者名簿）（⑤の場合）'!$BJ115+1&lt;=15,IF(ES$19&gt;='様式３（療養者名簿）（⑤の場合）'!$BJ115,IF(ES$19&lt;='様式３（療養者名簿）（⑤の場合）'!$BK115,1,0),0),0)</f>
        <v>0</v>
      </c>
      <c r="ET110" s="247">
        <f>IF(ET$19-'様式３（療養者名簿）（⑤の場合）'!$BJ115+1&lt;=15,IF(ET$19&gt;='様式３（療養者名簿）（⑤の場合）'!$BJ115,IF(ET$19&lt;='様式３（療養者名簿）（⑤の場合）'!$BK115,1,0),0),0)</f>
        <v>0</v>
      </c>
      <c r="EU110" s="247">
        <f>IF(EU$19-'様式３（療養者名簿）（⑤の場合）'!$BJ115+1&lt;=15,IF(EU$19&gt;='様式３（療養者名簿）（⑤の場合）'!$BJ115,IF(EU$19&lt;='様式３（療養者名簿）（⑤の場合）'!$BK115,1,0),0),0)</f>
        <v>0</v>
      </c>
      <c r="EV110" s="247">
        <f>IF(EV$19-'様式３（療養者名簿）（⑤の場合）'!$BJ115+1&lt;=15,IF(EV$19&gt;='様式３（療養者名簿）（⑤の場合）'!$BJ115,IF(EV$19&lt;='様式３（療養者名簿）（⑤の場合）'!$BK115,1,0),0),0)</f>
        <v>0</v>
      </c>
      <c r="EW110" s="247">
        <f>IF(EW$19-'様式３（療養者名簿）（⑤の場合）'!$BJ115+1&lt;=15,IF(EW$19&gt;='様式３（療養者名簿）（⑤の場合）'!$BJ115,IF(EW$19&lt;='様式３（療養者名簿）（⑤の場合）'!$BK115,1,0),0),0)</f>
        <v>0</v>
      </c>
      <c r="EX110" s="247">
        <f>IF(EX$19-'様式３（療養者名簿）（⑤の場合）'!$BJ115+1&lt;=15,IF(EX$19&gt;='様式３（療養者名簿）（⑤の場合）'!$BJ115,IF(EX$19&lt;='様式３（療養者名簿）（⑤の場合）'!$BK115,1,0),0),0)</f>
        <v>0</v>
      </c>
      <c r="EY110" s="247">
        <f>IF(EY$19-'様式３（療養者名簿）（⑤の場合）'!$BJ115+1&lt;=15,IF(EY$19&gt;='様式３（療養者名簿）（⑤の場合）'!$BJ115,IF(EY$19&lt;='様式３（療養者名簿）（⑤の場合）'!$BK115,1,0),0),0)</f>
        <v>0</v>
      </c>
      <c r="EZ110" s="247">
        <f>IF(EZ$19-'様式３（療養者名簿）（⑤の場合）'!$BJ115+1&lt;=15,IF(EZ$19&gt;='様式３（療養者名簿）（⑤の場合）'!$BJ115,IF(EZ$19&lt;='様式３（療養者名簿）（⑤の場合）'!$BK115,1,0),0),0)</f>
        <v>0</v>
      </c>
      <c r="FA110" s="247">
        <f>IF(FA$19-'様式３（療養者名簿）（⑤の場合）'!$BJ115+1&lt;=15,IF(FA$19&gt;='様式３（療養者名簿）（⑤の場合）'!$BJ115,IF(FA$19&lt;='様式３（療養者名簿）（⑤の場合）'!$BK115,1,0),0),0)</f>
        <v>0</v>
      </c>
      <c r="FB110" s="247">
        <f>IF(FB$19-'様式３（療養者名簿）（⑤の場合）'!$BJ115+1&lt;=15,IF(FB$19&gt;='様式３（療養者名簿）（⑤の場合）'!$BJ115,IF(FB$19&lt;='様式３（療養者名簿）（⑤の場合）'!$BK115,1,0),0),0)</f>
        <v>0</v>
      </c>
      <c r="FC110" s="247">
        <f>IF(FC$19-'様式３（療養者名簿）（⑤の場合）'!$BJ115+1&lt;=15,IF(FC$19&gt;='様式３（療養者名簿）（⑤の場合）'!$BJ115,IF(FC$19&lt;='様式３（療養者名簿）（⑤の場合）'!$BK115,1,0),0),0)</f>
        <v>0</v>
      </c>
      <c r="FD110" s="247">
        <f>IF(FD$19-'様式３（療養者名簿）（⑤の場合）'!$BJ115+1&lt;=15,IF(FD$19&gt;='様式３（療養者名簿）（⑤の場合）'!$BJ115,IF(FD$19&lt;='様式３（療養者名簿）（⑤の場合）'!$BK115,1,0),0),0)</f>
        <v>0</v>
      </c>
      <c r="FE110" s="247">
        <f>IF(FE$19-'様式３（療養者名簿）（⑤の場合）'!$BJ115+1&lt;=15,IF(FE$19&gt;='様式３（療養者名簿）（⑤の場合）'!$BJ115,IF(FE$19&lt;='様式３（療養者名簿）（⑤の場合）'!$BK115,1,0),0),0)</f>
        <v>0</v>
      </c>
      <c r="FF110" s="247">
        <f>IF(FF$19-'様式３（療養者名簿）（⑤の場合）'!$BJ115+1&lt;=15,IF(FF$19&gt;='様式３（療養者名簿）（⑤の場合）'!$BJ115,IF(FF$19&lt;='様式３（療養者名簿）（⑤の場合）'!$BK115,1,0),0),0)</f>
        <v>0</v>
      </c>
      <c r="FG110" s="247">
        <f>IF(FG$19-'様式３（療養者名簿）（⑤の場合）'!$BJ115+1&lt;=15,IF(FG$19&gt;='様式３（療養者名簿）（⑤の場合）'!$BJ115,IF(FG$19&lt;='様式３（療養者名簿）（⑤の場合）'!$BK115,1,0),0),0)</f>
        <v>0</v>
      </c>
      <c r="FH110" s="247">
        <f>IF(FH$19-'様式３（療養者名簿）（⑤の場合）'!$BJ115+1&lt;=15,IF(FH$19&gt;='様式３（療養者名簿）（⑤の場合）'!$BJ115,IF(FH$19&lt;='様式３（療養者名簿）（⑤の場合）'!$BK115,1,0),0),0)</f>
        <v>0</v>
      </c>
      <c r="FI110" s="247">
        <f>IF(FI$19-'様式３（療養者名簿）（⑤の場合）'!$BJ115+1&lt;=15,IF(FI$19&gt;='様式３（療養者名簿）（⑤の場合）'!$BJ115,IF(FI$19&lt;='様式３（療養者名簿）（⑤の場合）'!$BK115,1,0),0),0)</f>
        <v>0</v>
      </c>
      <c r="FJ110" s="247">
        <f>IF(FJ$19-'様式３（療養者名簿）（⑤の場合）'!$BJ115+1&lt;=15,IF(FJ$19&gt;='様式３（療養者名簿）（⑤の場合）'!$BJ115,IF(FJ$19&lt;='様式３（療養者名簿）（⑤の場合）'!$BK115,1,0),0),0)</f>
        <v>0</v>
      </c>
      <c r="FK110" s="247">
        <f>IF(FK$19-'様式３（療養者名簿）（⑤の場合）'!$BJ115+1&lt;=15,IF(FK$19&gt;='様式３（療養者名簿）（⑤の場合）'!$BJ115,IF(FK$19&lt;='様式３（療養者名簿）（⑤の場合）'!$BK115,1,0),0),0)</f>
        <v>0</v>
      </c>
      <c r="FL110" s="247">
        <f>IF(FL$19-'様式３（療養者名簿）（⑤の場合）'!$BJ115+1&lt;=15,IF(FL$19&gt;='様式３（療養者名簿）（⑤の場合）'!$BJ115,IF(FL$19&lt;='様式３（療養者名簿）（⑤の場合）'!$BK115,1,0),0),0)</f>
        <v>0</v>
      </c>
      <c r="FM110" s="247">
        <f>IF(FM$19-'様式３（療養者名簿）（⑤の場合）'!$BJ115+1&lt;=15,IF(FM$19&gt;='様式３（療養者名簿）（⑤の場合）'!$BJ115,IF(FM$19&lt;='様式３（療養者名簿）（⑤の場合）'!$BK115,1,0),0),0)</f>
        <v>0</v>
      </c>
      <c r="FN110" s="247">
        <f>IF(FN$19-'様式３（療養者名簿）（⑤の場合）'!$BJ115+1&lt;=15,IF(FN$19&gt;='様式３（療養者名簿）（⑤の場合）'!$BJ115,IF(FN$19&lt;='様式３（療養者名簿）（⑤の場合）'!$BK115,1,0),0),0)</f>
        <v>0</v>
      </c>
      <c r="FO110" s="247">
        <f>IF(FO$19-'様式３（療養者名簿）（⑤の場合）'!$BJ115+1&lt;=15,IF(FO$19&gt;='様式３（療養者名簿）（⑤の場合）'!$BJ115,IF(FO$19&lt;='様式３（療養者名簿）（⑤の場合）'!$BK115,1,0),0),0)</f>
        <v>0</v>
      </c>
      <c r="FP110" s="247">
        <f>IF(FP$19-'様式３（療養者名簿）（⑤の場合）'!$BJ115+1&lt;=15,IF(FP$19&gt;='様式３（療養者名簿）（⑤の場合）'!$BJ115,IF(FP$19&lt;='様式３（療養者名簿）（⑤の場合）'!$BK115,1,0),0),0)</f>
        <v>0</v>
      </c>
      <c r="FQ110" s="247">
        <f>IF(FQ$19-'様式３（療養者名簿）（⑤の場合）'!$BJ115+1&lt;=15,IF(FQ$19&gt;='様式３（療養者名簿）（⑤の場合）'!$BJ115,IF(FQ$19&lt;='様式３（療養者名簿）（⑤の場合）'!$BK115,1,0),0),0)</f>
        <v>0</v>
      </c>
      <c r="FR110" s="247">
        <f>IF(FR$19-'様式３（療養者名簿）（⑤の場合）'!$BJ115+1&lt;=15,IF(FR$19&gt;='様式３（療養者名簿）（⑤の場合）'!$BJ115,IF(FR$19&lt;='様式３（療養者名簿）（⑤の場合）'!$BK115,1,0),0),0)</f>
        <v>0</v>
      </c>
      <c r="FS110" s="247">
        <f>IF(FS$19-'様式３（療養者名簿）（⑤の場合）'!$BJ115+1&lt;=15,IF(FS$19&gt;='様式３（療養者名簿）（⑤の場合）'!$BJ115,IF(FS$19&lt;='様式３（療養者名簿）（⑤の場合）'!$BK115,1,0),0),0)</f>
        <v>0</v>
      </c>
      <c r="FT110" s="247">
        <f>IF(FT$19-'様式３（療養者名簿）（⑤の場合）'!$BJ115+1&lt;=15,IF(FT$19&gt;='様式３（療養者名簿）（⑤の場合）'!$BJ115,IF(FT$19&lt;='様式３（療養者名簿）（⑤の場合）'!$BK115,1,0),0),0)</f>
        <v>0</v>
      </c>
      <c r="FU110" s="247">
        <f>IF(FU$19-'様式３（療養者名簿）（⑤の場合）'!$BJ115+1&lt;=15,IF(FU$19&gt;='様式３（療養者名簿）（⑤の場合）'!$BJ115,IF(FU$19&lt;='様式３（療養者名簿）（⑤の場合）'!$BK115,1,0),0),0)</f>
        <v>0</v>
      </c>
      <c r="FV110" s="247">
        <f>IF(FV$19-'様式３（療養者名簿）（⑤の場合）'!$BJ115+1&lt;=15,IF(FV$19&gt;='様式３（療養者名簿）（⑤の場合）'!$BJ115,IF(FV$19&lt;='様式３（療養者名簿）（⑤の場合）'!$BK115,1,0),0),0)</f>
        <v>0</v>
      </c>
      <c r="FW110" s="247">
        <f>IF(FW$19-'様式３（療養者名簿）（⑤の場合）'!$BJ115+1&lt;=15,IF(FW$19&gt;='様式３（療養者名簿）（⑤の場合）'!$BJ115,IF(FW$19&lt;='様式３（療養者名簿）（⑤の場合）'!$BK115,1,0),0),0)</f>
        <v>0</v>
      </c>
      <c r="FX110" s="247">
        <f>IF(FX$19-'様式３（療養者名簿）（⑤の場合）'!$BJ115+1&lt;=15,IF(FX$19&gt;='様式３（療養者名簿）（⑤の場合）'!$BJ115,IF(FX$19&lt;='様式３（療養者名簿）（⑤の場合）'!$BK115,1,0),0),0)</f>
        <v>0</v>
      </c>
      <c r="FY110" s="247">
        <f>IF(FY$19-'様式３（療養者名簿）（⑤の場合）'!$BJ115+1&lt;=15,IF(FY$19&gt;='様式３（療養者名簿）（⑤の場合）'!$BJ115,IF(FY$19&lt;='様式３（療養者名簿）（⑤の場合）'!$BK115,1,0),0),0)</f>
        <v>0</v>
      </c>
      <c r="FZ110" s="247">
        <f>IF(FZ$19-'様式３（療養者名簿）（⑤の場合）'!$BJ115+1&lt;=15,IF(FZ$19&gt;='様式３（療養者名簿）（⑤の場合）'!$BJ115,IF(FZ$19&lt;='様式３（療養者名簿）（⑤の場合）'!$BK115,1,0),0),0)</f>
        <v>0</v>
      </c>
      <c r="GA110" s="247">
        <f>IF(GA$19-'様式３（療養者名簿）（⑤の場合）'!$BJ115+1&lt;=15,IF(GA$19&gt;='様式３（療養者名簿）（⑤の場合）'!$BJ115,IF(GA$19&lt;='様式３（療養者名簿）（⑤の場合）'!$BK115,1,0),0),0)</f>
        <v>0</v>
      </c>
      <c r="GB110" s="247">
        <f>IF(GB$19-'様式３（療養者名簿）（⑤の場合）'!$BJ115+1&lt;=15,IF(GB$19&gt;='様式３（療養者名簿）（⑤の場合）'!$BJ115,IF(GB$19&lt;='様式３（療養者名簿）（⑤の場合）'!$BK115,1,0),0),0)</f>
        <v>0</v>
      </c>
      <c r="GC110" s="247">
        <f>IF(GC$19-'様式３（療養者名簿）（⑤の場合）'!$BJ115+1&lt;=15,IF(GC$19&gt;='様式３（療養者名簿）（⑤の場合）'!$BJ115,IF(GC$19&lt;='様式３（療養者名簿）（⑤の場合）'!$BK115,1,0),0),0)</f>
        <v>0</v>
      </c>
      <c r="GD110" s="247">
        <f>IF(GD$19-'様式３（療養者名簿）（⑤の場合）'!$BJ115+1&lt;=15,IF(GD$19&gt;='様式３（療養者名簿）（⑤の場合）'!$BJ115,IF(GD$19&lt;='様式３（療養者名簿）（⑤の場合）'!$BK115,1,0),0),0)</f>
        <v>0</v>
      </c>
      <c r="GE110" s="247">
        <f>IF(GE$19-'様式３（療養者名簿）（⑤の場合）'!$BJ115+1&lt;=15,IF(GE$19&gt;='様式３（療養者名簿）（⑤の場合）'!$BJ115,IF(GE$19&lt;='様式３（療養者名簿）（⑤の場合）'!$BK115,1,0),0),0)</f>
        <v>0</v>
      </c>
      <c r="GF110" s="247">
        <f>IF(GF$19-'様式３（療養者名簿）（⑤の場合）'!$BJ115+1&lt;=15,IF(GF$19&gt;='様式３（療養者名簿）（⑤の場合）'!$BJ115,IF(GF$19&lt;='様式３（療養者名簿）（⑤の場合）'!$BK115,1,0),0),0)</f>
        <v>0</v>
      </c>
      <c r="GG110" s="247">
        <f>IF(GG$19-'様式３（療養者名簿）（⑤の場合）'!$BJ115+1&lt;=15,IF(GG$19&gt;='様式３（療養者名簿）（⑤の場合）'!$BJ115,IF(GG$19&lt;='様式３（療養者名簿）（⑤の場合）'!$BK115,1,0),0),0)</f>
        <v>0</v>
      </c>
      <c r="GH110" s="247">
        <f>IF(GH$19-'様式３（療養者名簿）（⑤の場合）'!$BJ115+1&lt;=15,IF(GH$19&gt;='様式３（療養者名簿）（⑤の場合）'!$BJ115,IF(GH$19&lt;='様式３（療養者名簿）（⑤の場合）'!$BK115,1,0),0),0)</f>
        <v>0</v>
      </c>
      <c r="GI110" s="247">
        <f>IF(GI$19-'様式３（療養者名簿）（⑤の場合）'!$BJ115+1&lt;=15,IF(GI$19&gt;='様式３（療養者名簿）（⑤の場合）'!$BJ115,IF(GI$19&lt;='様式３（療養者名簿）（⑤の場合）'!$BK115,1,0),0),0)</f>
        <v>0</v>
      </c>
      <c r="GJ110" s="247">
        <f>IF(GJ$19-'様式３（療養者名簿）（⑤の場合）'!$BJ115+1&lt;=15,IF(GJ$19&gt;='様式３（療養者名簿）（⑤の場合）'!$BJ115,IF(GJ$19&lt;='様式３（療養者名簿）（⑤の場合）'!$BK115,1,0),0),0)</f>
        <v>0</v>
      </c>
      <c r="GK110" s="247">
        <f>IF(GK$19-'様式３（療養者名簿）（⑤の場合）'!$BJ115+1&lt;=15,IF(GK$19&gt;='様式３（療養者名簿）（⑤の場合）'!$BJ115,IF(GK$19&lt;='様式３（療養者名簿）（⑤の場合）'!$BK115,1,0),0),0)</f>
        <v>0</v>
      </c>
      <c r="GL110" s="247">
        <f>IF(GL$19-'様式３（療養者名簿）（⑤の場合）'!$BJ115+1&lt;=15,IF(GL$19&gt;='様式３（療養者名簿）（⑤の場合）'!$BJ115,IF(GL$19&lt;='様式３（療養者名簿）（⑤の場合）'!$BK115,1,0),0),0)</f>
        <v>0</v>
      </c>
      <c r="GM110" s="247">
        <f>IF(GM$19-'様式３（療養者名簿）（⑤の場合）'!$BJ115+1&lt;=15,IF(GM$19&gt;='様式３（療養者名簿）（⑤の場合）'!$BJ115,IF(GM$19&lt;='様式３（療養者名簿）（⑤の場合）'!$BK115,1,0),0),0)</f>
        <v>0</v>
      </c>
      <c r="GN110" s="247">
        <f>IF(GN$19-'様式３（療養者名簿）（⑤の場合）'!$BJ115+1&lt;=15,IF(GN$19&gt;='様式３（療養者名簿）（⑤の場合）'!$BJ115,IF(GN$19&lt;='様式３（療養者名簿）（⑤の場合）'!$BK115,1,0),0),0)</f>
        <v>0</v>
      </c>
      <c r="GO110" s="247">
        <f>IF(GO$19-'様式３（療養者名簿）（⑤の場合）'!$BJ115+1&lt;=15,IF(GO$19&gt;='様式３（療養者名簿）（⑤の場合）'!$BJ115,IF(GO$19&lt;='様式３（療養者名簿）（⑤の場合）'!$BK115,1,0),0),0)</f>
        <v>0</v>
      </c>
      <c r="GP110" s="247">
        <f>IF(GP$19-'様式３（療養者名簿）（⑤の場合）'!$BJ115+1&lt;=15,IF(GP$19&gt;='様式３（療養者名簿）（⑤の場合）'!$BJ115,IF(GP$19&lt;='様式３（療養者名簿）（⑤の場合）'!$BK115,1,0),0),0)</f>
        <v>0</v>
      </c>
      <c r="GQ110" s="247">
        <f>IF(GQ$19-'様式３（療養者名簿）（⑤の場合）'!$BJ115+1&lt;=15,IF(GQ$19&gt;='様式３（療養者名簿）（⑤の場合）'!$BJ115,IF(GQ$19&lt;='様式３（療養者名簿）（⑤の場合）'!$BK115,1,0),0),0)</f>
        <v>0</v>
      </c>
      <c r="GR110" s="247">
        <f>IF(GR$19-'様式３（療養者名簿）（⑤の場合）'!$BJ115+1&lt;=15,IF(GR$19&gt;='様式３（療養者名簿）（⑤の場合）'!$BJ115,IF(GR$19&lt;='様式３（療養者名簿）（⑤の場合）'!$BK115,1,0),0),0)</f>
        <v>0</v>
      </c>
      <c r="GS110" s="247">
        <f>IF(GS$19-'様式３（療養者名簿）（⑤の場合）'!$BJ115+1&lt;=15,IF(GS$19&gt;='様式３（療養者名簿）（⑤の場合）'!$BJ115,IF(GS$19&lt;='様式３（療養者名簿）（⑤の場合）'!$BK115,1,0),0),0)</f>
        <v>0</v>
      </c>
      <c r="GT110" s="247">
        <f>IF(GT$19-'様式３（療養者名簿）（⑤の場合）'!$BJ115+1&lt;=15,IF(GT$19&gt;='様式３（療養者名簿）（⑤の場合）'!$BJ115,IF(GT$19&lt;='様式３（療養者名簿）（⑤の場合）'!$BK115,1,0),0),0)</f>
        <v>0</v>
      </c>
      <c r="GU110" s="247">
        <f>IF(GU$19-'様式３（療養者名簿）（⑤の場合）'!$BJ115+1&lt;=15,IF(GU$19&gt;='様式３（療養者名簿）（⑤の場合）'!$BJ115,IF(GU$19&lt;='様式３（療養者名簿）（⑤の場合）'!$BK115,1,0),0),0)</f>
        <v>0</v>
      </c>
      <c r="GV110" s="247">
        <f>IF(GV$19-'様式３（療養者名簿）（⑤の場合）'!$BJ115+1&lt;=15,IF(GV$19&gt;='様式３（療養者名簿）（⑤の場合）'!$BJ115,IF(GV$19&lt;='様式３（療養者名簿）（⑤の場合）'!$BK115,1,0),0),0)</f>
        <v>0</v>
      </c>
      <c r="GW110" s="247">
        <f>IF(GW$19-'様式３（療養者名簿）（⑤の場合）'!$BJ115+1&lt;=15,IF(GW$19&gt;='様式３（療養者名簿）（⑤の場合）'!$BJ115,IF(GW$19&lt;='様式３（療養者名簿）（⑤の場合）'!$BK115,1,0),0),0)</f>
        <v>0</v>
      </c>
      <c r="GX110" s="247">
        <f>IF(GX$19-'様式３（療養者名簿）（⑤の場合）'!$BJ115+1&lt;=15,IF(GX$19&gt;='様式３（療養者名簿）（⑤の場合）'!$BJ115,IF(GX$19&lt;='様式３（療養者名簿）（⑤の場合）'!$BK115,1,0),0),0)</f>
        <v>0</v>
      </c>
      <c r="GY110" s="247">
        <f>IF(GY$19-'様式３（療養者名簿）（⑤の場合）'!$BJ115+1&lt;=15,IF(GY$19&gt;='様式３（療養者名簿）（⑤の場合）'!$BJ115,IF(GY$19&lt;='様式３（療養者名簿）（⑤の場合）'!$BK115,1,0),0),0)</f>
        <v>0</v>
      </c>
      <c r="GZ110" s="247">
        <f>IF(GZ$19-'様式３（療養者名簿）（⑤の場合）'!$BJ115+1&lt;=15,IF(GZ$19&gt;='様式３（療養者名簿）（⑤の場合）'!$BJ115,IF(GZ$19&lt;='様式３（療養者名簿）（⑤の場合）'!$BK115,1,0),0),0)</f>
        <v>0</v>
      </c>
      <c r="HA110" s="247">
        <f>IF(HA$19-'様式３（療養者名簿）（⑤の場合）'!$BJ115+1&lt;=15,IF(HA$19&gt;='様式３（療養者名簿）（⑤の場合）'!$BJ115,IF(HA$19&lt;='様式３（療養者名簿）（⑤の場合）'!$BK115,1,0),0),0)</f>
        <v>0</v>
      </c>
      <c r="HB110" s="247">
        <f>IF(HB$19-'様式３（療養者名簿）（⑤の場合）'!$BJ115+1&lt;=15,IF(HB$19&gt;='様式３（療養者名簿）（⑤の場合）'!$BJ115,IF(HB$19&lt;='様式３（療養者名簿）（⑤の場合）'!$BK115,1,0),0),0)</f>
        <v>0</v>
      </c>
      <c r="HC110" s="247">
        <f>IF(HC$19-'様式３（療養者名簿）（⑤の場合）'!$BJ115+1&lt;=15,IF(HC$19&gt;='様式３（療養者名簿）（⑤の場合）'!$BJ115,IF(HC$19&lt;='様式３（療養者名簿）（⑤の場合）'!$BK115,1,0),0),0)</f>
        <v>0</v>
      </c>
      <c r="HD110" s="247">
        <f>IF(HD$19-'様式３（療養者名簿）（⑤の場合）'!$BJ115+1&lt;=15,IF(HD$19&gt;='様式３（療養者名簿）（⑤の場合）'!$BJ115,IF(HD$19&lt;='様式３（療養者名簿）（⑤の場合）'!$BK115,1,0),0),0)</f>
        <v>0</v>
      </c>
      <c r="HE110" s="247">
        <f>IF(HE$19-'様式３（療養者名簿）（⑤の場合）'!$BJ115+1&lt;=15,IF(HE$19&gt;='様式３（療養者名簿）（⑤の場合）'!$BJ115,IF(HE$19&lt;='様式３（療養者名簿）（⑤の場合）'!$BK115,1,0),0),0)</f>
        <v>0</v>
      </c>
      <c r="HF110" s="247">
        <f>IF(HF$19-'様式３（療養者名簿）（⑤の場合）'!$BJ115+1&lt;=15,IF(HF$19&gt;='様式３（療養者名簿）（⑤の場合）'!$BJ115,IF(HF$19&lt;='様式３（療養者名簿）（⑤の場合）'!$BK115,1,0),0),0)</f>
        <v>0</v>
      </c>
      <c r="HG110" s="247">
        <f>IF(HG$19-'様式３（療養者名簿）（⑤の場合）'!$BJ115+1&lt;=15,IF(HG$19&gt;='様式３（療養者名簿）（⑤の場合）'!$BJ115,IF(HG$19&lt;='様式３（療養者名簿）（⑤の場合）'!$BK115,1,0),0),0)</f>
        <v>0</v>
      </c>
      <c r="HH110" s="247">
        <f>IF(HH$19-'様式３（療養者名簿）（⑤の場合）'!$BJ115+1&lt;=15,IF(HH$19&gt;='様式３（療養者名簿）（⑤の場合）'!$BJ115,IF(HH$19&lt;='様式３（療養者名簿）（⑤の場合）'!$BK115,1,0),0),0)</f>
        <v>0</v>
      </c>
      <c r="HI110" s="247">
        <f>IF(HI$19-'様式３（療養者名簿）（⑤の場合）'!$BJ115+1&lt;=15,IF(HI$19&gt;='様式３（療養者名簿）（⑤の場合）'!$BJ115,IF(HI$19&lt;='様式３（療養者名簿）（⑤の場合）'!$BK115,1,0),0),0)</f>
        <v>0</v>
      </c>
      <c r="HJ110" s="247">
        <f>IF(HJ$19-'様式３（療養者名簿）（⑤の場合）'!$BJ115+1&lt;=15,IF(HJ$19&gt;='様式３（療養者名簿）（⑤の場合）'!$BJ115,IF(HJ$19&lt;='様式３（療養者名簿）（⑤の場合）'!$BK115,1,0),0),0)</f>
        <v>0</v>
      </c>
      <c r="HK110" s="247">
        <f>IF(HK$19-'様式３（療養者名簿）（⑤の場合）'!$BJ115+1&lt;=15,IF(HK$19&gt;='様式３（療養者名簿）（⑤の場合）'!$BJ115,IF(HK$19&lt;='様式３（療養者名簿）（⑤の場合）'!$BK115,1,0),0),0)</f>
        <v>0</v>
      </c>
      <c r="HL110" s="247">
        <f>IF(HL$19-'様式３（療養者名簿）（⑤の場合）'!$BJ115+1&lt;=15,IF(HL$19&gt;='様式３（療養者名簿）（⑤の場合）'!$BJ115,IF(HL$19&lt;='様式３（療養者名簿）（⑤の場合）'!$BK115,1,0),0),0)</f>
        <v>0</v>
      </c>
      <c r="HM110" s="247">
        <f>IF(HM$19-'様式３（療養者名簿）（⑤の場合）'!$BJ115+1&lt;=15,IF(HM$19&gt;='様式３（療養者名簿）（⑤の場合）'!$BJ115,IF(HM$19&lt;='様式３（療養者名簿）（⑤の場合）'!$BK115,1,0),0),0)</f>
        <v>0</v>
      </c>
      <c r="HN110" s="247">
        <f>IF(HN$19-'様式３（療養者名簿）（⑤の場合）'!$BJ115+1&lt;=15,IF(HN$19&gt;='様式３（療養者名簿）（⑤の場合）'!$BJ115,IF(HN$19&lt;='様式３（療養者名簿）（⑤の場合）'!$BK115,1,0),0),0)</f>
        <v>0</v>
      </c>
      <c r="HO110" s="247">
        <f>IF(HO$19-'様式３（療養者名簿）（⑤の場合）'!$BJ115+1&lt;=15,IF(HO$19&gt;='様式３（療養者名簿）（⑤の場合）'!$BJ115,IF(HO$19&lt;='様式３（療養者名簿）（⑤の場合）'!$BK115,1,0),0),0)</f>
        <v>0</v>
      </c>
      <c r="HP110" s="247">
        <f>IF(HP$19-'様式３（療養者名簿）（⑤の場合）'!$BJ115+1&lt;=15,IF(HP$19&gt;='様式３（療養者名簿）（⑤の場合）'!$BJ115,IF(HP$19&lt;='様式３（療養者名簿）（⑤の場合）'!$BK115,1,0),0),0)</f>
        <v>0</v>
      </c>
      <c r="HQ110" s="247">
        <f>IF(HQ$19-'様式３（療養者名簿）（⑤の場合）'!$BJ115+1&lt;=15,IF(HQ$19&gt;='様式３（療養者名簿）（⑤の場合）'!$BJ115,IF(HQ$19&lt;='様式３（療養者名簿）（⑤の場合）'!$BK115,1,0),0),0)</f>
        <v>0</v>
      </c>
      <c r="HR110" s="247">
        <f>IF(HR$19-'様式３（療養者名簿）（⑤の場合）'!$BJ115+1&lt;=15,IF(HR$19&gt;='様式３（療養者名簿）（⑤の場合）'!$BJ115,IF(HR$19&lt;='様式３（療養者名簿）（⑤の場合）'!$BK115,1,0),0),0)</f>
        <v>0</v>
      </c>
      <c r="HS110" s="247">
        <f>IF(HS$19-'様式３（療養者名簿）（⑤の場合）'!$BJ115+1&lt;=15,IF(HS$19&gt;='様式３（療養者名簿）（⑤の場合）'!$BJ115,IF(HS$19&lt;='様式３（療養者名簿）（⑤の場合）'!$BK115,1,0),0),0)</f>
        <v>0</v>
      </c>
      <c r="HT110" s="247">
        <f>IF(HT$19-'様式３（療養者名簿）（⑤の場合）'!$BJ115+1&lt;=15,IF(HT$19&gt;='様式３（療養者名簿）（⑤の場合）'!$BJ115,IF(HT$19&lt;='様式３（療養者名簿）（⑤の場合）'!$BK115,1,0),0),0)</f>
        <v>0</v>
      </c>
      <c r="HU110" s="247">
        <f>IF(HU$19-'様式３（療養者名簿）（⑤の場合）'!$BJ115+1&lt;=15,IF(HU$19&gt;='様式３（療養者名簿）（⑤の場合）'!$BJ115,IF(HU$19&lt;='様式３（療養者名簿）（⑤の場合）'!$BK115,1,0),0),0)</f>
        <v>0</v>
      </c>
      <c r="HV110" s="247">
        <f>IF(HV$19-'様式３（療養者名簿）（⑤の場合）'!$BJ115+1&lt;=15,IF(HV$19&gt;='様式３（療養者名簿）（⑤の場合）'!$BJ115,IF(HV$19&lt;='様式３（療養者名簿）（⑤の場合）'!$BK115,1,0),0),0)</f>
        <v>0</v>
      </c>
      <c r="HW110" s="247">
        <f>IF(HW$19-'様式３（療養者名簿）（⑤の場合）'!$BJ115+1&lt;=15,IF(HW$19&gt;='様式３（療養者名簿）（⑤の場合）'!$BJ115,IF(HW$19&lt;='様式３（療養者名簿）（⑤の場合）'!$BK115,1,0),0),0)</f>
        <v>0</v>
      </c>
      <c r="HX110" s="247">
        <f>IF(HX$19-'様式３（療養者名簿）（⑤の場合）'!$BJ115+1&lt;=15,IF(HX$19&gt;='様式３（療養者名簿）（⑤の場合）'!$BJ115,IF(HX$19&lt;='様式３（療養者名簿）（⑤の場合）'!$BK115,1,0),0),0)</f>
        <v>0</v>
      </c>
      <c r="HY110" s="247">
        <f>IF(HY$19-'様式３（療養者名簿）（⑤の場合）'!$BJ115+1&lt;=15,IF(HY$19&gt;='様式３（療養者名簿）（⑤の場合）'!$BJ115,IF(HY$19&lt;='様式３（療養者名簿）（⑤の場合）'!$BK115,1,0),0),0)</f>
        <v>0</v>
      </c>
      <c r="HZ110" s="247">
        <f>IF(HZ$19-'様式３（療養者名簿）（⑤の場合）'!$BJ115+1&lt;=15,IF(HZ$19&gt;='様式３（療養者名簿）（⑤の場合）'!$BJ115,IF(HZ$19&lt;='様式３（療養者名簿）（⑤の場合）'!$BK115,1,0),0),0)</f>
        <v>0</v>
      </c>
      <c r="IA110" s="247">
        <f>IF(IA$19-'様式３（療養者名簿）（⑤の場合）'!$BJ115+1&lt;=15,IF(IA$19&gt;='様式３（療養者名簿）（⑤の場合）'!$BJ115,IF(IA$19&lt;='様式３（療養者名簿）（⑤の場合）'!$BK115,1,0),0),0)</f>
        <v>0</v>
      </c>
      <c r="IB110" s="247">
        <f>IF(IB$19-'様式３（療養者名簿）（⑤の場合）'!$BJ115+1&lt;=15,IF(IB$19&gt;='様式３（療養者名簿）（⑤の場合）'!$BJ115,IF(IB$19&lt;='様式３（療養者名簿）（⑤の場合）'!$BK115,1,0),0),0)</f>
        <v>0</v>
      </c>
      <c r="IC110" s="247">
        <f>IF(IC$19-'様式３（療養者名簿）（⑤の場合）'!$BJ115+1&lt;=15,IF(IC$19&gt;='様式３（療養者名簿）（⑤の場合）'!$BJ115,IF(IC$19&lt;='様式３（療養者名簿）（⑤の場合）'!$BK115,1,0),0),0)</f>
        <v>0</v>
      </c>
      <c r="ID110" s="247">
        <f>IF(ID$19-'様式３（療養者名簿）（⑤の場合）'!$BJ115+1&lt;=15,IF(ID$19&gt;='様式３（療養者名簿）（⑤の場合）'!$BJ115,IF(ID$19&lt;='様式３（療養者名簿）（⑤の場合）'!$BK115,1,0),0),0)</f>
        <v>0</v>
      </c>
      <c r="IE110" s="247">
        <f>IF(IE$19-'様式３（療養者名簿）（⑤の場合）'!$BJ115+1&lt;=15,IF(IE$19&gt;='様式３（療養者名簿）（⑤の場合）'!$BJ115,IF(IE$19&lt;='様式３（療養者名簿）（⑤の場合）'!$BK115,1,0),0),0)</f>
        <v>0</v>
      </c>
      <c r="IF110" s="247">
        <f>IF(IF$19-'様式３（療養者名簿）（⑤の場合）'!$BJ115+1&lt;=15,IF(IF$19&gt;='様式３（療養者名簿）（⑤の場合）'!$BJ115,IF(IF$19&lt;='様式３（療養者名簿）（⑤の場合）'!$BK115,1,0),0),0)</f>
        <v>0</v>
      </c>
      <c r="IG110" s="247">
        <f>IF(IG$19-'様式３（療養者名簿）（⑤の場合）'!$BJ115+1&lt;=15,IF(IG$19&gt;='様式３（療養者名簿）（⑤の場合）'!$BJ115,IF(IG$19&lt;='様式３（療養者名簿）（⑤の場合）'!$BK115,1,0),0),0)</f>
        <v>0</v>
      </c>
      <c r="IH110" s="247">
        <f>IF(IH$19-'様式３（療養者名簿）（⑤の場合）'!$BJ115+1&lt;=15,IF(IH$19&gt;='様式３（療養者名簿）（⑤の場合）'!$BJ115,IF(IH$19&lt;='様式３（療養者名簿）（⑤の場合）'!$BK115,1,0),0),0)</f>
        <v>0</v>
      </c>
      <c r="II110" s="247">
        <f>IF(II$19-'様式３（療養者名簿）（⑤の場合）'!$BJ115+1&lt;=15,IF(II$19&gt;='様式３（療養者名簿）（⑤の場合）'!$BJ115,IF(II$19&lt;='様式３（療養者名簿）（⑤の場合）'!$BK115,1,0),0),0)</f>
        <v>0</v>
      </c>
      <c r="IJ110" s="247">
        <f>IF(IJ$19-'様式３（療養者名簿）（⑤の場合）'!$BJ115+1&lt;=15,IF(IJ$19&gt;='様式３（療養者名簿）（⑤の場合）'!$BJ115,IF(IJ$19&lt;='様式３（療養者名簿）（⑤の場合）'!$BK115,1,0),0),0)</f>
        <v>0</v>
      </c>
      <c r="IK110" s="247">
        <f>IF(IK$19-'様式３（療養者名簿）（⑤の場合）'!$BJ115+1&lt;=15,IF(IK$19&gt;='様式３（療養者名簿）（⑤の場合）'!$BJ115,IF(IK$19&lt;='様式３（療養者名簿）（⑤の場合）'!$BK115,1,0),0),0)</f>
        <v>0</v>
      </c>
      <c r="IL110" s="247">
        <f>IF(IL$19-'様式３（療養者名簿）（⑤の場合）'!$BJ115+1&lt;=15,IF(IL$19&gt;='様式３（療養者名簿）（⑤の場合）'!$BJ115,IF(IL$19&lt;='様式３（療養者名簿）（⑤の場合）'!$BK115,1,0),0),0)</f>
        <v>0</v>
      </c>
      <c r="IM110" s="247">
        <f>IF(IM$19-'様式３（療養者名簿）（⑤の場合）'!$BJ115+1&lt;=15,IF(IM$19&gt;='様式３（療養者名簿）（⑤の場合）'!$BJ115,IF(IM$19&lt;='様式３（療養者名簿）（⑤の場合）'!$BK115,1,0),0),0)</f>
        <v>0</v>
      </c>
      <c r="IN110" s="247">
        <f>IF(IN$19-'様式３（療養者名簿）（⑤の場合）'!$BJ115+1&lt;=15,IF(IN$19&gt;='様式３（療養者名簿）（⑤の場合）'!$BJ115,IF(IN$19&lt;='様式３（療養者名簿）（⑤の場合）'!$BK115,1,0),0),0)</f>
        <v>0</v>
      </c>
      <c r="IO110" s="247">
        <f>IF(IO$19-'様式３（療養者名簿）（⑤の場合）'!$BJ115+1&lt;=15,IF(IO$19&gt;='様式３（療養者名簿）（⑤の場合）'!$BJ115,IF(IO$19&lt;='様式３（療養者名簿）（⑤の場合）'!$BK115,1,0),0),0)</f>
        <v>0</v>
      </c>
      <c r="IP110" s="247">
        <f>IF(IP$19-'様式３（療養者名簿）（⑤の場合）'!$BJ115+1&lt;=15,IF(IP$19&gt;='様式３（療養者名簿）（⑤の場合）'!$BJ115,IF(IP$19&lt;='様式３（療養者名簿）（⑤の場合）'!$BK115,1,0),0),0)</f>
        <v>0</v>
      </c>
      <c r="IQ110" s="247">
        <f>IF(IQ$19-'様式３（療養者名簿）（⑤の場合）'!$BJ115+1&lt;=15,IF(IQ$19&gt;='様式３（療養者名簿）（⑤の場合）'!$BJ115,IF(IQ$19&lt;='様式３（療養者名簿）（⑤の場合）'!$BK115,1,0),0),0)</f>
        <v>0</v>
      </c>
      <c r="IR110" s="247">
        <f>IF(IR$19-'様式３（療養者名簿）（⑤の場合）'!$BJ115+1&lt;=15,IF(IR$19&gt;='様式３（療養者名簿）（⑤の場合）'!$BJ115,IF(IR$19&lt;='様式３（療養者名簿）（⑤の場合）'!$BK115,1,0),0),0)</f>
        <v>0</v>
      </c>
      <c r="IS110" s="247">
        <f>IF(IS$19-'様式３（療養者名簿）（⑤の場合）'!$BJ115+1&lt;=15,IF(IS$19&gt;='様式３（療養者名簿）（⑤の場合）'!$BJ115,IF(IS$19&lt;='様式３（療養者名簿）（⑤の場合）'!$BK115,1,0),0),0)</f>
        <v>0</v>
      </c>
      <c r="IT110" s="247">
        <f>IF(IT$19-'様式３（療養者名簿）（⑤の場合）'!$BJ115+1&lt;=15,IF(IT$19&gt;='様式３（療養者名簿）（⑤の場合）'!$BJ115,IF(IT$19&lt;='様式３（療養者名簿）（⑤の場合）'!$BK115,1,0),0),0)</f>
        <v>0</v>
      </c>
      <c r="IU110" s="247">
        <f>IF(IU$19-'様式３（療養者名簿）（⑤の場合）'!$BJ115+1&lt;=15,IF(IU$19&gt;='様式３（療養者名簿）（⑤の場合）'!$BJ115,IF(IU$19&lt;='様式３（療養者名簿）（⑤の場合）'!$BK115,1,0),0),0)</f>
        <v>0</v>
      </c>
      <c r="IV110" s="247">
        <f>IF(IV$19-'様式３（療養者名簿）（⑤の場合）'!$BJ115+1&lt;=15,IF(IV$19&gt;='様式３（療養者名簿）（⑤の場合）'!$BJ115,IF(IV$19&lt;='様式３（療養者名簿）（⑤の場合）'!$BK115,1,0),0),0)</f>
        <v>0</v>
      </c>
      <c r="IW110" s="247">
        <f>IF(IW$19-'様式３（療養者名簿）（⑤の場合）'!$BJ115+1&lt;=15,IF(IW$19&gt;='様式３（療養者名簿）（⑤の場合）'!$BJ115,IF(IW$19&lt;='様式３（療養者名簿）（⑤の場合）'!$BK115,1,0),0),0)</f>
        <v>0</v>
      </c>
      <c r="IX110" s="247">
        <f>IF(IX$19-'様式３（療養者名簿）（⑤の場合）'!$BJ115+1&lt;=15,IF(IX$19&gt;='様式３（療養者名簿）（⑤の場合）'!$BJ115,IF(IX$19&lt;='様式３（療養者名簿）（⑤の場合）'!$BK115,1,0),0),0)</f>
        <v>0</v>
      </c>
      <c r="IY110" s="247">
        <f>IF(IY$19-'様式３（療養者名簿）（⑤の場合）'!$BJ115+1&lt;=15,IF(IY$19&gt;='様式３（療養者名簿）（⑤の場合）'!$BJ115,IF(IY$19&lt;='様式３（療養者名簿）（⑤の場合）'!$BK115,1,0),0),0)</f>
        <v>0</v>
      </c>
      <c r="IZ110" s="247">
        <f>IF(IZ$19-'様式３（療養者名簿）（⑤の場合）'!$BJ115+1&lt;=15,IF(IZ$19&gt;='様式３（療養者名簿）（⑤の場合）'!$BJ115,IF(IZ$19&lt;='様式３（療養者名簿）（⑤の場合）'!$BK115,1,0),0),0)</f>
        <v>0</v>
      </c>
      <c r="JA110" s="247">
        <f>IF(JA$19-'様式３（療養者名簿）（⑤の場合）'!$BJ115+1&lt;=15,IF(JA$19&gt;='様式３（療養者名簿）（⑤の場合）'!$BJ115,IF(JA$19&lt;='様式３（療養者名簿）（⑤の場合）'!$BK115,1,0),0),0)</f>
        <v>0</v>
      </c>
      <c r="JB110" s="247">
        <f>IF(JB$19-'様式３（療養者名簿）（⑤の場合）'!$BJ115+1&lt;=15,IF(JB$19&gt;='様式３（療養者名簿）（⑤の場合）'!$BJ115,IF(JB$19&lt;='様式３（療養者名簿）（⑤の場合）'!$BK115,1,0),0),0)</f>
        <v>0</v>
      </c>
      <c r="JC110" s="247">
        <f>IF(JC$19-'様式３（療養者名簿）（⑤の場合）'!$BJ115+1&lt;=15,IF(JC$19&gt;='様式３（療養者名簿）（⑤の場合）'!$BJ115,IF(JC$19&lt;='様式３（療養者名簿）（⑤の場合）'!$BK115,1,0),0),0)</f>
        <v>0</v>
      </c>
      <c r="JD110" s="247">
        <f>IF(JD$19-'様式３（療養者名簿）（⑤の場合）'!$BJ115+1&lt;=15,IF(JD$19&gt;='様式３（療養者名簿）（⑤の場合）'!$BJ115,IF(JD$19&lt;='様式３（療養者名簿）（⑤の場合）'!$BK115,1,0),0),0)</f>
        <v>0</v>
      </c>
      <c r="JE110" s="247">
        <f>IF(JE$19-'様式３（療養者名簿）（⑤の場合）'!$BJ115+1&lt;=15,IF(JE$19&gt;='様式３（療養者名簿）（⑤の場合）'!$BJ115,IF(JE$19&lt;='様式３（療養者名簿）（⑤の場合）'!$BK115,1,0),0),0)</f>
        <v>0</v>
      </c>
      <c r="JF110" s="247">
        <f>IF(JF$19-'様式３（療養者名簿）（⑤の場合）'!$BJ115+1&lt;=15,IF(JF$19&gt;='様式３（療養者名簿）（⑤の場合）'!$BJ115,IF(JF$19&lt;='様式３（療養者名簿）（⑤の場合）'!$BK115,1,0),0),0)</f>
        <v>0</v>
      </c>
      <c r="JG110" s="247">
        <f>IF(JG$19-'様式３（療養者名簿）（⑤の場合）'!$BJ115+1&lt;=15,IF(JG$19&gt;='様式３（療養者名簿）（⑤の場合）'!$BJ115,IF(JG$19&lt;='様式３（療養者名簿）（⑤の場合）'!$BK115,1,0),0),0)</f>
        <v>0</v>
      </c>
      <c r="JH110" s="247">
        <f>IF(JH$19-'様式３（療養者名簿）（⑤の場合）'!$BJ115+1&lt;=15,IF(JH$19&gt;='様式３（療養者名簿）（⑤の場合）'!$BJ115,IF(JH$19&lt;='様式３（療養者名簿）（⑤の場合）'!$BK115,1,0),0),0)</f>
        <v>0</v>
      </c>
      <c r="JI110" s="247">
        <f>IF(JI$19-'様式３（療養者名簿）（⑤の場合）'!$BJ115+1&lt;=15,IF(JI$19&gt;='様式３（療養者名簿）（⑤の場合）'!$BJ115,IF(JI$19&lt;='様式３（療養者名簿）（⑤の場合）'!$BK115,1,0),0),0)</f>
        <v>0</v>
      </c>
      <c r="JJ110" s="247">
        <f>IF(JJ$19-'様式３（療養者名簿）（⑤の場合）'!$BJ115+1&lt;=15,IF(JJ$19&gt;='様式３（療養者名簿）（⑤の場合）'!$BJ115,IF(JJ$19&lt;='様式３（療養者名簿）（⑤の場合）'!$BK115,1,0),0),0)</f>
        <v>0</v>
      </c>
      <c r="JK110" s="247">
        <f>IF(JK$19-'様式３（療養者名簿）（⑤の場合）'!$BJ115+1&lt;=15,IF(JK$19&gt;='様式３（療養者名簿）（⑤の場合）'!$BJ115,IF(JK$19&lt;='様式３（療養者名簿）（⑤の場合）'!$BK115,1,0),0),0)</f>
        <v>0</v>
      </c>
      <c r="JL110" s="247">
        <f>IF(JL$19-'様式３（療養者名簿）（⑤の場合）'!$BJ115+1&lt;=15,IF(JL$19&gt;='様式３（療養者名簿）（⑤の場合）'!$BJ115,IF(JL$19&lt;='様式３（療養者名簿）（⑤の場合）'!$BK115,1,0),0),0)</f>
        <v>0</v>
      </c>
      <c r="JM110" s="247">
        <f>IF(JM$19-'様式３（療養者名簿）（⑤の場合）'!$BJ115+1&lt;=15,IF(JM$19&gt;='様式３（療養者名簿）（⑤の場合）'!$BJ115,IF(JM$19&lt;='様式３（療養者名簿）（⑤の場合）'!$BK115,1,0),0),0)</f>
        <v>0</v>
      </c>
      <c r="JN110" s="247">
        <f>IF(JN$19-'様式３（療養者名簿）（⑤の場合）'!$BJ115+1&lt;=15,IF(JN$19&gt;='様式３（療養者名簿）（⑤の場合）'!$BJ115,IF(JN$19&lt;='様式３（療養者名簿）（⑤の場合）'!$BK115,1,0),0),0)</f>
        <v>0</v>
      </c>
      <c r="JO110" s="247">
        <f>IF(JO$19-'様式３（療養者名簿）（⑤の場合）'!$BJ115+1&lt;=15,IF(JO$19&gt;='様式３（療養者名簿）（⑤の場合）'!$BJ115,IF(JO$19&lt;='様式３（療養者名簿）（⑤の場合）'!$BK115,1,0),0),0)</f>
        <v>0</v>
      </c>
      <c r="JP110" s="247">
        <f>IF(JP$19-'様式３（療養者名簿）（⑤の場合）'!$BJ115+1&lt;=15,IF(JP$19&gt;='様式３（療養者名簿）（⑤の場合）'!$BJ115,IF(JP$19&lt;='様式３（療養者名簿）（⑤の場合）'!$BK115,1,0),0),0)</f>
        <v>0</v>
      </c>
      <c r="JQ110" s="247">
        <f>IF(JQ$19-'様式３（療養者名簿）（⑤の場合）'!$BJ115+1&lt;=15,IF(JQ$19&gt;='様式３（療養者名簿）（⑤の場合）'!$BJ115,IF(JQ$19&lt;='様式３（療養者名簿）（⑤の場合）'!$BK115,1,0),0),0)</f>
        <v>0</v>
      </c>
      <c r="JR110" s="247">
        <f>IF(JR$19-'様式３（療養者名簿）（⑤の場合）'!$BJ115+1&lt;=15,IF(JR$19&gt;='様式３（療養者名簿）（⑤の場合）'!$BJ115,IF(JR$19&lt;='様式３（療養者名簿）（⑤の場合）'!$BK115,1,0),0),0)</f>
        <v>0</v>
      </c>
      <c r="JS110" s="247">
        <f>IF(JS$19-'様式３（療養者名簿）（⑤の場合）'!$BJ115+1&lt;=15,IF(JS$19&gt;='様式３（療養者名簿）（⑤の場合）'!$BJ115,IF(JS$19&lt;='様式３（療養者名簿）（⑤の場合）'!$BK115,1,0),0),0)</f>
        <v>0</v>
      </c>
      <c r="JT110" s="247">
        <f>IF(JT$19-'様式３（療養者名簿）（⑤の場合）'!$BJ115+1&lt;=15,IF(JT$19&gt;='様式３（療養者名簿）（⑤の場合）'!$BJ115,IF(JT$19&lt;='様式３（療養者名簿）（⑤の場合）'!$BK115,1,0),0),0)</f>
        <v>0</v>
      </c>
      <c r="JU110" s="247">
        <f>IF(JU$19-'様式３（療養者名簿）（⑤の場合）'!$BJ115+1&lt;=15,IF(JU$19&gt;='様式３（療養者名簿）（⑤の場合）'!$BJ115,IF(JU$19&lt;='様式３（療養者名簿）（⑤の場合）'!$BK115,1,0),0),0)</f>
        <v>0</v>
      </c>
      <c r="JV110" s="247">
        <f>IF(JV$19-'様式３（療養者名簿）（⑤の場合）'!$BJ115+1&lt;=15,IF(JV$19&gt;='様式３（療養者名簿）（⑤の場合）'!$BJ115,IF(JV$19&lt;='様式３（療養者名簿）（⑤の場合）'!$BK115,1,0),0),0)</f>
        <v>0</v>
      </c>
      <c r="JW110" s="247">
        <f>IF(JW$19-'様式３（療養者名簿）（⑤の場合）'!$BJ115+1&lt;=15,IF(JW$19&gt;='様式３（療養者名簿）（⑤の場合）'!$BJ115,IF(JW$19&lt;='様式３（療養者名簿）（⑤の場合）'!$BK115,1,0),0),0)</f>
        <v>0</v>
      </c>
      <c r="JX110" s="247">
        <f>IF(JX$19-'様式３（療養者名簿）（⑤の場合）'!$BJ115+1&lt;=15,IF(JX$19&gt;='様式３（療養者名簿）（⑤の場合）'!$BJ115,IF(JX$19&lt;='様式３（療養者名簿）（⑤の場合）'!$BK115,1,0),0),0)</f>
        <v>0</v>
      </c>
      <c r="JY110" s="247">
        <f>IF(JY$19-'様式３（療養者名簿）（⑤の場合）'!$BJ115+1&lt;=15,IF(JY$19&gt;='様式３（療養者名簿）（⑤の場合）'!$BJ115,IF(JY$19&lt;='様式３（療養者名簿）（⑤の場合）'!$BK115,1,0),0),0)</f>
        <v>0</v>
      </c>
      <c r="JZ110" s="247">
        <f>IF(JZ$19-'様式３（療養者名簿）（⑤の場合）'!$BJ115+1&lt;=15,IF(JZ$19&gt;='様式３（療養者名簿）（⑤の場合）'!$BJ115,IF(JZ$19&lt;='様式３（療養者名簿）（⑤の場合）'!$BK115,1,0),0),0)</f>
        <v>0</v>
      </c>
      <c r="KA110" s="247">
        <f>IF(KA$19-'様式３（療養者名簿）（⑤の場合）'!$BJ115+1&lt;=15,IF(KA$19&gt;='様式３（療養者名簿）（⑤の場合）'!$BJ115,IF(KA$19&lt;='様式３（療養者名簿）（⑤の場合）'!$BK115,1,0),0),0)</f>
        <v>0</v>
      </c>
      <c r="KB110" s="247">
        <f>IF(KB$19-'様式３（療養者名簿）（⑤の場合）'!$BJ115+1&lt;=15,IF(KB$19&gt;='様式３（療養者名簿）（⑤の場合）'!$BJ115,IF(KB$19&lt;='様式３（療養者名簿）（⑤の場合）'!$BK115,1,0),0),0)</f>
        <v>0</v>
      </c>
      <c r="KC110" s="247">
        <f>IF(KC$19-'様式３（療養者名簿）（⑤の場合）'!$BJ115+1&lt;=15,IF(KC$19&gt;='様式３（療養者名簿）（⑤の場合）'!$BJ115,IF(KC$19&lt;='様式３（療養者名簿）（⑤の場合）'!$BK115,1,0),0),0)</f>
        <v>0</v>
      </c>
      <c r="KD110" s="247">
        <f>IF(KD$19-'様式３（療養者名簿）（⑤の場合）'!$BJ115+1&lt;=15,IF(KD$19&gt;='様式３（療養者名簿）（⑤の場合）'!$BJ115,IF(KD$19&lt;='様式３（療養者名簿）（⑤の場合）'!$BK115,1,0),0),0)</f>
        <v>0</v>
      </c>
      <c r="KE110" s="247">
        <f>IF(KE$19-'様式３（療養者名簿）（⑤の場合）'!$BJ115+1&lt;=15,IF(KE$19&gt;='様式３（療養者名簿）（⑤の場合）'!$BJ115,IF(KE$19&lt;='様式３（療養者名簿）（⑤の場合）'!$BK115,1,0),0),0)</f>
        <v>0</v>
      </c>
      <c r="KF110" s="247">
        <f>IF(KF$19-'様式３（療養者名簿）（⑤の場合）'!$BJ115+1&lt;=15,IF(KF$19&gt;='様式３（療養者名簿）（⑤の場合）'!$BJ115,IF(KF$19&lt;='様式３（療養者名簿）（⑤の場合）'!$BK115,1,0),0),0)</f>
        <v>0</v>
      </c>
      <c r="KG110" s="247">
        <f>IF(KG$19-'様式３（療養者名簿）（⑤の場合）'!$BJ115+1&lt;=15,IF(KG$19&gt;='様式３（療養者名簿）（⑤の場合）'!$BJ115,IF(KG$19&lt;='様式３（療養者名簿）（⑤の場合）'!$BK115,1,0),0),0)</f>
        <v>0</v>
      </c>
      <c r="KH110" s="247">
        <f>IF(KH$19-'様式３（療養者名簿）（⑤の場合）'!$BJ115+1&lt;=15,IF(KH$19&gt;='様式３（療養者名簿）（⑤の場合）'!$BJ115,IF(KH$19&lt;='様式３（療養者名簿）（⑤の場合）'!$BK115,1,0),0),0)</f>
        <v>0</v>
      </c>
      <c r="KI110" s="247">
        <f>IF(KI$19-'様式３（療養者名簿）（⑤の場合）'!$BJ115+1&lt;=15,IF(KI$19&gt;='様式３（療養者名簿）（⑤の場合）'!$BJ115,IF(KI$19&lt;='様式３（療養者名簿）（⑤の場合）'!$BK115,1,0),0),0)</f>
        <v>0</v>
      </c>
      <c r="KJ110" s="247">
        <f>IF(KJ$19-'様式３（療養者名簿）（⑤の場合）'!$BJ115+1&lt;=15,IF(KJ$19&gt;='様式３（療養者名簿）（⑤の場合）'!$BJ115,IF(KJ$19&lt;='様式３（療養者名簿）（⑤の場合）'!$BK115,1,0),0),0)</f>
        <v>0</v>
      </c>
      <c r="KK110" s="247">
        <f>IF(KK$19-'様式３（療養者名簿）（⑤の場合）'!$BJ115+1&lt;=15,IF(KK$19&gt;='様式３（療養者名簿）（⑤の場合）'!$BJ115,IF(KK$19&lt;='様式３（療養者名簿）（⑤の場合）'!$BK115,1,0),0),0)</f>
        <v>0</v>
      </c>
      <c r="KL110" s="247">
        <f>IF(KL$19-'様式３（療養者名簿）（⑤の場合）'!$BJ115+1&lt;=15,IF(KL$19&gt;='様式３（療養者名簿）（⑤の場合）'!$BJ115,IF(KL$19&lt;='様式３（療養者名簿）（⑤の場合）'!$BK115,1,0),0),0)</f>
        <v>0</v>
      </c>
      <c r="KM110" s="247">
        <f>IF(KM$19-'様式３（療養者名簿）（⑤の場合）'!$BJ115+1&lt;=15,IF(KM$19&gt;='様式３（療養者名簿）（⑤の場合）'!$BJ115,IF(KM$19&lt;='様式３（療養者名簿）（⑤の場合）'!$BK115,1,0),0),0)</f>
        <v>0</v>
      </c>
      <c r="KN110" s="247">
        <f>IF(KN$19-'様式３（療養者名簿）（⑤の場合）'!$BJ115+1&lt;=15,IF(KN$19&gt;='様式３（療養者名簿）（⑤の場合）'!$BJ115,IF(KN$19&lt;='様式３（療養者名簿）（⑤の場合）'!$BK115,1,0),0),0)</f>
        <v>0</v>
      </c>
      <c r="KO110" s="247">
        <f>IF(KO$19-'様式３（療養者名簿）（⑤の場合）'!$BJ115+1&lt;=15,IF(KO$19&gt;='様式３（療養者名簿）（⑤の場合）'!$BJ115,IF(KO$19&lt;='様式３（療養者名簿）（⑤の場合）'!$BK115,1,0),0),0)</f>
        <v>0</v>
      </c>
      <c r="KP110" s="247">
        <f>IF(KP$19-'様式３（療養者名簿）（⑤の場合）'!$BJ115+1&lt;=15,IF(KP$19&gt;='様式３（療養者名簿）（⑤の場合）'!$BJ115,IF(KP$19&lt;='様式３（療養者名簿）（⑤の場合）'!$BK115,1,0),0),0)</f>
        <v>0</v>
      </c>
      <c r="KQ110" s="247">
        <f>IF(KQ$19-'様式３（療養者名簿）（⑤の場合）'!$BJ115+1&lt;=15,IF(KQ$19&gt;='様式３（療養者名簿）（⑤の場合）'!$BJ115,IF(KQ$19&lt;='様式３（療養者名簿）（⑤の場合）'!$BK115,1,0),0),0)</f>
        <v>0</v>
      </c>
      <c r="KR110" s="247">
        <f>IF(KR$19-'様式３（療養者名簿）（⑤の場合）'!$BJ115+1&lt;=15,IF(KR$19&gt;='様式３（療養者名簿）（⑤の場合）'!$BJ115,IF(KR$19&lt;='様式３（療養者名簿）（⑤の場合）'!$BK115,1,0),0),0)</f>
        <v>0</v>
      </c>
      <c r="KS110" s="247">
        <f>IF(KS$19-'様式３（療養者名簿）（⑤の場合）'!$BJ115+1&lt;=15,IF(KS$19&gt;='様式３（療養者名簿）（⑤の場合）'!$BJ115,IF(KS$19&lt;='様式３（療養者名簿）（⑤の場合）'!$BK115,1,0),0),0)</f>
        <v>0</v>
      </c>
      <c r="KT110" s="247">
        <f>IF(KT$19-'様式３（療養者名簿）（⑤の場合）'!$BJ115+1&lt;=15,IF(KT$19&gt;='様式３（療養者名簿）（⑤の場合）'!$BJ115,IF(KT$19&lt;='様式３（療養者名簿）（⑤の場合）'!$BK115,1,0),0),0)</f>
        <v>0</v>
      </c>
      <c r="KU110" s="247">
        <f>IF(KU$19-'様式３（療養者名簿）（⑤の場合）'!$BJ115+1&lt;=15,IF(KU$19&gt;='様式３（療養者名簿）（⑤の場合）'!$BJ115,IF(KU$19&lt;='様式３（療養者名簿）（⑤の場合）'!$BK115,1,0),0),0)</f>
        <v>0</v>
      </c>
      <c r="KV110" s="247">
        <f>IF(KV$19-'様式３（療養者名簿）（⑤の場合）'!$BJ115+1&lt;=15,IF(KV$19&gt;='様式３（療養者名簿）（⑤の場合）'!$BJ115,IF(KV$19&lt;='様式３（療養者名簿）（⑤の場合）'!$BK115,1,0),0),0)</f>
        <v>0</v>
      </c>
      <c r="KW110" s="247">
        <f>IF(KW$19-'様式３（療養者名簿）（⑤の場合）'!$BJ115+1&lt;=15,IF(KW$19&gt;='様式３（療養者名簿）（⑤の場合）'!$BJ115,IF(KW$19&lt;='様式３（療養者名簿）（⑤の場合）'!$BK115,1,0),0),0)</f>
        <v>0</v>
      </c>
      <c r="KX110" s="247">
        <f>IF(KX$19-'様式３（療養者名簿）（⑤の場合）'!$BJ115+1&lt;=15,IF(KX$19&gt;='様式３（療養者名簿）（⑤の場合）'!$BJ115,IF(KX$19&lt;='様式３（療養者名簿）（⑤の場合）'!$BK115,1,0),0),0)</f>
        <v>0</v>
      </c>
      <c r="KY110" s="247">
        <f>IF(KY$19-'様式３（療養者名簿）（⑤の場合）'!$BJ115+1&lt;=15,IF(KY$19&gt;='様式３（療養者名簿）（⑤の場合）'!$BJ115,IF(KY$19&lt;='様式３（療養者名簿）（⑤の場合）'!$BK115,1,0),0),0)</f>
        <v>0</v>
      </c>
      <c r="KZ110" s="247">
        <f>IF(KZ$19-'様式３（療養者名簿）（⑤の場合）'!$BJ115+1&lt;=15,IF(KZ$19&gt;='様式３（療養者名簿）（⑤の場合）'!$BJ115,IF(KZ$19&lt;='様式３（療養者名簿）（⑤の場合）'!$BK115,1,0),0),0)</f>
        <v>0</v>
      </c>
      <c r="LA110" s="247">
        <f>IF(LA$19-'様式３（療養者名簿）（⑤の場合）'!$BJ115+1&lt;=15,IF(LA$19&gt;='様式３（療養者名簿）（⑤の場合）'!$BJ115,IF(LA$19&lt;='様式３（療養者名簿）（⑤の場合）'!$BK115,1,0),0),0)</f>
        <v>0</v>
      </c>
      <c r="LB110" s="247">
        <f>IF(LB$19-'様式３（療養者名簿）（⑤の場合）'!$BJ115+1&lt;=15,IF(LB$19&gt;='様式３（療養者名簿）（⑤の場合）'!$BJ115,IF(LB$19&lt;='様式３（療養者名簿）（⑤の場合）'!$BK115,1,0),0),0)</f>
        <v>0</v>
      </c>
      <c r="LC110" s="247">
        <f>IF(LC$19-'様式３（療養者名簿）（⑤の場合）'!$BJ115+1&lt;=15,IF(LC$19&gt;='様式３（療養者名簿）（⑤の場合）'!$BJ115,IF(LC$19&lt;='様式３（療養者名簿）（⑤の場合）'!$BK115,1,0),0),0)</f>
        <v>0</v>
      </c>
      <c r="LD110" s="247">
        <f>IF(LD$19-'様式３（療養者名簿）（⑤の場合）'!$BJ115+1&lt;=15,IF(LD$19&gt;='様式３（療養者名簿）（⑤の場合）'!$BJ115,IF(LD$19&lt;='様式３（療養者名簿）（⑤の場合）'!$BK115,1,0),0),0)</f>
        <v>0</v>
      </c>
      <c r="LE110" s="247">
        <f>IF(LE$19-'様式３（療養者名簿）（⑤の場合）'!$BJ115+1&lt;=15,IF(LE$19&gt;='様式３（療養者名簿）（⑤の場合）'!$BJ115,IF(LE$19&lt;='様式３（療養者名簿）（⑤の場合）'!$BK115,1,0),0),0)</f>
        <v>0</v>
      </c>
      <c r="LF110" s="247">
        <f>IF(LF$19-'様式３（療養者名簿）（⑤の場合）'!$BJ115+1&lt;=15,IF(LF$19&gt;='様式３（療養者名簿）（⑤の場合）'!$BJ115,IF(LF$19&lt;='様式３（療養者名簿）（⑤の場合）'!$BK115,1,0),0),0)</f>
        <v>0</v>
      </c>
      <c r="LG110" s="247">
        <f>IF(LG$19-'様式３（療養者名簿）（⑤の場合）'!$BJ115+1&lt;=15,IF(LG$19&gt;='様式３（療養者名簿）（⑤の場合）'!$BJ115,IF(LG$19&lt;='様式３（療養者名簿）（⑤の場合）'!$BK115,1,0),0),0)</f>
        <v>0</v>
      </c>
      <c r="LH110" s="247">
        <f>IF(LH$19-'様式３（療養者名簿）（⑤の場合）'!$BJ115+1&lt;=15,IF(LH$19&gt;='様式３（療養者名簿）（⑤の場合）'!$BJ115,IF(LH$19&lt;='様式３（療養者名簿）（⑤の場合）'!$BK115,1,0),0),0)</f>
        <v>0</v>
      </c>
      <c r="LI110" s="247">
        <f>IF(LI$19-'様式３（療養者名簿）（⑤の場合）'!$BJ115+1&lt;=15,IF(LI$19&gt;='様式３（療養者名簿）（⑤の場合）'!$BJ115,IF(LI$19&lt;='様式３（療養者名簿）（⑤の場合）'!$BK115,1,0),0),0)</f>
        <v>0</v>
      </c>
      <c r="LJ110" s="247">
        <f>IF(LJ$19-'様式３（療養者名簿）（⑤の場合）'!$BJ115+1&lt;=15,IF(LJ$19&gt;='様式３（療養者名簿）（⑤の場合）'!$BJ115,IF(LJ$19&lt;='様式３（療養者名簿）（⑤の場合）'!$BK115,1,0),0),0)</f>
        <v>0</v>
      </c>
      <c r="LK110" s="247">
        <f>IF(LK$19-'様式３（療養者名簿）（⑤の場合）'!$BJ115+1&lt;=15,IF(LK$19&gt;='様式３（療養者名簿）（⑤の場合）'!$BJ115,IF(LK$19&lt;='様式３（療養者名簿）（⑤の場合）'!$BK115,1,0),0),0)</f>
        <v>0</v>
      </c>
      <c r="LL110" s="247">
        <f>IF(LL$19-'様式３（療養者名簿）（⑤の場合）'!$BJ115+1&lt;=15,IF(LL$19&gt;='様式３（療養者名簿）（⑤の場合）'!$BJ115,IF(LL$19&lt;='様式３（療養者名簿）（⑤の場合）'!$BK115,1,0),0),0)</f>
        <v>0</v>
      </c>
      <c r="LM110" s="247">
        <f>IF(LM$19-'様式３（療養者名簿）（⑤の場合）'!$BJ115+1&lt;=15,IF(LM$19&gt;='様式３（療養者名簿）（⑤の場合）'!$BJ115,IF(LM$19&lt;='様式３（療養者名簿）（⑤の場合）'!$BK115,1,0),0),0)</f>
        <v>0</v>
      </c>
      <c r="LN110" s="247">
        <f>IF(LN$19-'様式３（療養者名簿）（⑤の場合）'!$BJ115+1&lt;=15,IF(LN$19&gt;='様式３（療養者名簿）（⑤の場合）'!$BJ115,IF(LN$19&lt;='様式３（療養者名簿）（⑤の場合）'!$BK115,1,0),0),0)</f>
        <v>0</v>
      </c>
      <c r="LO110" s="247">
        <f>IF(LO$19-'様式３（療養者名簿）（⑤の場合）'!$BJ115+1&lt;=15,IF(LO$19&gt;='様式３（療養者名簿）（⑤の場合）'!$BJ115,IF(LO$19&lt;='様式３（療養者名簿）（⑤の場合）'!$BK115,1,0),0),0)</f>
        <v>0</v>
      </c>
      <c r="LP110" s="247">
        <f>IF(LP$19-'様式３（療養者名簿）（⑤の場合）'!$BJ115+1&lt;=15,IF(LP$19&gt;='様式３（療養者名簿）（⑤の場合）'!$BJ115,IF(LP$19&lt;='様式３（療養者名簿）（⑤の場合）'!$BK115,1,0),0),0)</f>
        <v>0</v>
      </c>
      <c r="LQ110" s="247">
        <f>IF(LQ$19-'様式３（療養者名簿）（⑤の場合）'!$BJ115+1&lt;=15,IF(LQ$19&gt;='様式３（療養者名簿）（⑤の場合）'!$BJ115,IF(LQ$19&lt;='様式３（療養者名簿）（⑤の場合）'!$BK115,1,0),0),0)</f>
        <v>0</v>
      </c>
      <c r="LR110" s="247">
        <f>IF(LR$19-'様式３（療養者名簿）（⑤の場合）'!$BJ115+1&lt;=15,IF(LR$19&gt;='様式３（療養者名簿）（⑤の場合）'!$BJ115,IF(LR$19&lt;='様式３（療養者名簿）（⑤の場合）'!$BK115,1,0),0),0)</f>
        <v>0</v>
      </c>
      <c r="LS110" s="247">
        <f>IF(LS$19-'様式３（療養者名簿）（⑤の場合）'!$BJ115+1&lt;=15,IF(LS$19&gt;='様式３（療養者名簿）（⑤の場合）'!$BJ115,IF(LS$19&lt;='様式３（療養者名簿）（⑤の場合）'!$BK115,1,0),0),0)</f>
        <v>0</v>
      </c>
      <c r="LT110" s="247">
        <f>IF(LT$19-'様式３（療養者名簿）（⑤の場合）'!$BJ115+1&lt;=15,IF(LT$19&gt;='様式３（療養者名簿）（⑤の場合）'!$BJ115,IF(LT$19&lt;='様式３（療養者名簿）（⑤の場合）'!$BK115,1,0),0),0)</f>
        <v>0</v>
      </c>
      <c r="LU110" s="247">
        <f>IF(LU$19-'様式３（療養者名簿）（⑤の場合）'!$BJ115+1&lt;=15,IF(LU$19&gt;='様式３（療養者名簿）（⑤の場合）'!$BJ115,IF(LU$19&lt;='様式３（療養者名簿）（⑤の場合）'!$BK115,1,0),0),0)</f>
        <v>0</v>
      </c>
      <c r="LV110" s="247">
        <f>IF(LV$19-'様式３（療養者名簿）（⑤の場合）'!$BJ115+1&lt;=15,IF(LV$19&gt;='様式３（療養者名簿）（⑤の場合）'!$BJ115,IF(LV$19&lt;='様式３（療養者名簿）（⑤の場合）'!$BK115,1,0),0),0)</f>
        <v>0</v>
      </c>
      <c r="LW110" s="247">
        <f>IF(LW$19-'様式３（療養者名簿）（⑤の場合）'!$BJ115+1&lt;=15,IF(LW$19&gt;='様式３（療養者名簿）（⑤の場合）'!$BJ115,IF(LW$19&lt;='様式３（療養者名簿）（⑤の場合）'!$BK115,1,0),0),0)</f>
        <v>0</v>
      </c>
      <c r="LX110" s="247">
        <f>IF(LX$19-'様式３（療養者名簿）（⑤の場合）'!$BJ115+1&lt;=15,IF(LX$19&gt;='様式３（療養者名簿）（⑤の場合）'!$BJ115,IF(LX$19&lt;='様式３（療養者名簿）（⑤の場合）'!$BK115,1,0),0),0)</f>
        <v>0</v>
      </c>
      <c r="LY110" s="247">
        <f>IF(LY$19-'様式３（療養者名簿）（⑤の場合）'!$BJ115+1&lt;=15,IF(LY$19&gt;='様式３（療養者名簿）（⑤の場合）'!$BJ115,IF(LY$19&lt;='様式３（療養者名簿）（⑤の場合）'!$BK115,1,0),0),0)</f>
        <v>0</v>
      </c>
      <c r="LZ110" s="247">
        <f>IF(LZ$19-'様式３（療養者名簿）（⑤の場合）'!$BJ115+1&lt;=15,IF(LZ$19&gt;='様式３（療養者名簿）（⑤の場合）'!$BJ115,IF(LZ$19&lt;='様式３（療養者名簿）（⑤の場合）'!$BK115,1,0),0),0)</f>
        <v>0</v>
      </c>
      <c r="MA110" s="247">
        <f>IF(MA$19-'様式３（療養者名簿）（⑤の場合）'!$BJ115+1&lt;=15,IF(MA$19&gt;='様式３（療養者名簿）（⑤の場合）'!$BJ115,IF(MA$19&lt;='様式３（療養者名簿）（⑤の場合）'!$BK115,1,0),0),0)</f>
        <v>0</v>
      </c>
      <c r="MB110" s="247">
        <f>IF(MB$19-'様式３（療養者名簿）（⑤の場合）'!$BJ115+1&lt;=15,IF(MB$19&gt;='様式３（療養者名簿）（⑤の場合）'!$BJ115,IF(MB$19&lt;='様式３（療養者名簿）（⑤の場合）'!$BK115,1,0),0),0)</f>
        <v>0</v>
      </c>
      <c r="MC110" s="247">
        <f>IF(MC$19-'様式３（療養者名簿）（⑤の場合）'!$BJ115+1&lt;=15,IF(MC$19&gt;='様式３（療養者名簿）（⑤の場合）'!$BJ115,IF(MC$19&lt;='様式３（療養者名簿）（⑤の場合）'!$BK115,1,0),0),0)</f>
        <v>0</v>
      </c>
      <c r="MD110" s="247">
        <f>IF(MD$19-'様式３（療養者名簿）（⑤の場合）'!$BJ115+1&lt;=15,IF(MD$19&gt;='様式３（療養者名簿）（⑤の場合）'!$BJ115,IF(MD$19&lt;='様式３（療養者名簿）（⑤の場合）'!$BK115,1,0),0),0)</f>
        <v>0</v>
      </c>
      <c r="ME110" s="247">
        <f>IF(ME$19-'様式３（療養者名簿）（⑤の場合）'!$BJ115+1&lt;=15,IF(ME$19&gt;='様式３（療養者名簿）（⑤の場合）'!$BJ115,IF(ME$19&lt;='様式３（療養者名簿）（⑤の場合）'!$BK115,1,0),0),0)</f>
        <v>0</v>
      </c>
      <c r="MF110" s="247">
        <f>IF(MF$19-'様式３（療養者名簿）（⑤の場合）'!$BJ115+1&lt;=15,IF(MF$19&gt;='様式３（療養者名簿）（⑤の場合）'!$BJ115,IF(MF$19&lt;='様式３（療養者名簿）（⑤の場合）'!$BK115,1,0),0),0)</f>
        <v>0</v>
      </c>
      <c r="MG110" s="247">
        <f>IF(MG$19-'様式３（療養者名簿）（⑤の場合）'!$BJ115+1&lt;=15,IF(MG$19&gt;='様式３（療養者名簿）（⑤の場合）'!$BJ115,IF(MG$19&lt;='様式３（療養者名簿）（⑤の場合）'!$BK115,1,0),0),0)</f>
        <v>0</v>
      </c>
      <c r="MH110" s="247">
        <f>IF(MH$19-'様式３（療養者名簿）（⑤の場合）'!$BJ115+1&lt;=15,IF(MH$19&gt;='様式３（療養者名簿）（⑤の場合）'!$BJ115,IF(MH$19&lt;='様式３（療養者名簿）（⑤の場合）'!$BK115,1,0),0),0)</f>
        <v>0</v>
      </c>
      <c r="MI110" s="247">
        <f>IF(MI$19-'様式３（療養者名簿）（⑤の場合）'!$BJ115+1&lt;=15,IF(MI$19&gt;='様式３（療養者名簿）（⑤の場合）'!$BJ115,IF(MI$19&lt;='様式３（療養者名簿）（⑤の場合）'!$BK115,1,0),0),0)</f>
        <v>0</v>
      </c>
      <c r="MJ110" s="247">
        <f>IF(MJ$19-'様式３（療養者名簿）（⑤の場合）'!$BJ115+1&lt;=15,IF(MJ$19&gt;='様式３（療養者名簿）（⑤の場合）'!$BJ115,IF(MJ$19&lt;='様式３（療養者名簿）（⑤の場合）'!$BK115,1,0),0),0)</f>
        <v>0</v>
      </c>
      <c r="MK110" s="247">
        <f>IF(MK$19-'様式３（療養者名簿）（⑤の場合）'!$BJ115+1&lt;=15,IF(MK$19&gt;='様式３（療養者名簿）（⑤の場合）'!$BJ115,IF(MK$19&lt;='様式３（療養者名簿）（⑤の場合）'!$BK115,1,0),0),0)</f>
        <v>0</v>
      </c>
      <c r="ML110" s="247">
        <f>IF(ML$19-'様式３（療養者名簿）（⑤の場合）'!$BJ115+1&lt;=15,IF(ML$19&gt;='様式３（療養者名簿）（⑤の場合）'!$BJ115,IF(ML$19&lt;='様式３（療養者名簿）（⑤の場合）'!$BK115,1,0),0),0)</f>
        <v>0</v>
      </c>
      <c r="MM110" s="247">
        <f>IF(MM$19-'様式３（療養者名簿）（⑤の場合）'!$BJ115+1&lt;=15,IF(MM$19&gt;='様式３（療養者名簿）（⑤の場合）'!$BJ115,IF(MM$19&lt;='様式３（療養者名簿）（⑤の場合）'!$BK115,1,0),0),0)</f>
        <v>0</v>
      </c>
      <c r="MN110" s="247">
        <f>IF(MN$19-'様式３（療養者名簿）（⑤の場合）'!$BJ115+1&lt;=15,IF(MN$19&gt;='様式３（療養者名簿）（⑤の場合）'!$BJ115,IF(MN$19&lt;='様式３（療養者名簿）（⑤の場合）'!$BK115,1,0),0),0)</f>
        <v>0</v>
      </c>
      <c r="MO110" s="247">
        <f>IF(MO$19-'様式３（療養者名簿）（⑤の場合）'!$BJ115+1&lt;=15,IF(MO$19&gt;='様式３（療養者名簿）（⑤の場合）'!$BJ115,IF(MO$19&lt;='様式３（療養者名簿）（⑤の場合）'!$BK115,1,0),0),0)</f>
        <v>0</v>
      </c>
      <c r="MP110" s="247">
        <f>IF(MP$19-'様式３（療養者名簿）（⑤の場合）'!$BJ115+1&lt;=15,IF(MP$19&gt;='様式３（療養者名簿）（⑤の場合）'!$BJ115,IF(MP$19&lt;='様式３（療養者名簿）（⑤の場合）'!$BK115,1,0),0),0)</f>
        <v>0</v>
      </c>
      <c r="MQ110" s="247">
        <f>IF(MQ$19-'様式３（療養者名簿）（⑤の場合）'!$BJ115+1&lt;=15,IF(MQ$19&gt;='様式３（療養者名簿）（⑤の場合）'!$BJ115,IF(MQ$19&lt;='様式３（療養者名簿）（⑤の場合）'!$BK115,1,0),0),0)</f>
        <v>0</v>
      </c>
      <c r="MR110" s="247">
        <f>IF(MR$19-'様式３（療養者名簿）（⑤の場合）'!$BJ115+1&lt;=15,IF(MR$19&gt;='様式３（療養者名簿）（⑤の場合）'!$BJ115,IF(MR$19&lt;='様式３（療養者名簿）（⑤の場合）'!$BK115,1,0),0),0)</f>
        <v>0</v>
      </c>
      <c r="MS110" s="247">
        <f>IF(MS$19-'様式３（療養者名簿）（⑤の場合）'!$BJ115+1&lt;=15,IF(MS$19&gt;='様式３（療養者名簿）（⑤の場合）'!$BJ115,IF(MS$19&lt;='様式３（療養者名簿）（⑤の場合）'!$BK115,1,0),0),0)</f>
        <v>0</v>
      </c>
      <c r="MT110" s="247">
        <f>IF(MT$19-'様式３（療養者名簿）（⑤の場合）'!$BJ115+1&lt;=15,IF(MT$19&gt;='様式３（療養者名簿）（⑤の場合）'!$BJ115,IF(MT$19&lt;='様式３（療養者名簿）（⑤の場合）'!$BK115,1,0),0),0)</f>
        <v>0</v>
      </c>
      <c r="MU110" s="247">
        <f>IF(MU$19-'様式３（療養者名簿）（⑤の場合）'!$BJ115+1&lt;=15,IF(MU$19&gt;='様式３（療養者名簿）（⑤の場合）'!$BJ115,IF(MU$19&lt;='様式３（療養者名簿）（⑤の場合）'!$BK115,1,0),0),0)</f>
        <v>0</v>
      </c>
      <c r="MV110" s="247">
        <f>IF(MV$19-'様式３（療養者名簿）（⑤の場合）'!$BJ115+1&lt;=15,IF(MV$19&gt;='様式３（療養者名簿）（⑤の場合）'!$BJ115,IF(MV$19&lt;='様式３（療養者名簿）（⑤の場合）'!$BK115,1,0),0),0)</f>
        <v>0</v>
      </c>
      <c r="MW110" s="247">
        <f>IF(MW$19-'様式３（療養者名簿）（⑤の場合）'!$BJ115+1&lt;=15,IF(MW$19&gt;='様式３（療養者名簿）（⑤の場合）'!$BJ115,IF(MW$19&lt;='様式３（療養者名簿）（⑤の場合）'!$BK115,1,0),0),0)</f>
        <v>0</v>
      </c>
      <c r="MX110" s="247">
        <f>IF(MX$19-'様式３（療養者名簿）（⑤の場合）'!$BJ115+1&lt;=15,IF(MX$19&gt;='様式３（療養者名簿）（⑤の場合）'!$BJ115,IF(MX$19&lt;='様式３（療養者名簿）（⑤の場合）'!$BK115,1,0),0),0)</f>
        <v>0</v>
      </c>
      <c r="MY110" s="247">
        <f>IF(MY$19-'様式３（療養者名簿）（⑤の場合）'!$BJ115+1&lt;=15,IF(MY$19&gt;='様式３（療養者名簿）（⑤の場合）'!$BJ115,IF(MY$19&lt;='様式３（療養者名簿）（⑤の場合）'!$BK115,1,0),0),0)</f>
        <v>0</v>
      </c>
      <c r="MZ110" s="247">
        <f>IF(MZ$19-'様式３（療養者名簿）（⑤の場合）'!$BJ115+1&lt;=15,IF(MZ$19&gt;='様式３（療養者名簿）（⑤の場合）'!$BJ115,IF(MZ$19&lt;='様式３（療養者名簿）（⑤の場合）'!$BK115,1,0),0),0)</f>
        <v>0</v>
      </c>
      <c r="NA110" s="247">
        <f>IF(NA$19-'様式３（療養者名簿）（⑤の場合）'!$BJ115+1&lt;=15,IF(NA$19&gt;='様式３（療養者名簿）（⑤の場合）'!$BJ115,IF(NA$19&lt;='様式３（療養者名簿）（⑤の場合）'!$BK115,1,0),0),0)</f>
        <v>0</v>
      </c>
      <c r="NB110" s="247">
        <f>IF(NB$19-'様式３（療養者名簿）（⑤の場合）'!$BJ115+1&lt;=15,IF(NB$19&gt;='様式３（療養者名簿）（⑤の場合）'!$BJ115,IF(NB$19&lt;='様式３（療養者名簿）（⑤の場合）'!$BK115,1,0),0),0)</f>
        <v>0</v>
      </c>
      <c r="NC110" s="248">
        <f>IF(NC$19-'様式３（療養者名簿）（⑤の場合）'!$BJ115+1&lt;=15,IF(NC$19&gt;='様式３（療養者名簿）（⑤の場合）'!$BJ115,IF(NC$19&lt;='様式３（療養者名簿）（⑤の場合）'!$BK115,1,0),0),0)</f>
        <v>0</v>
      </c>
      <c r="ND110" s="248">
        <f>IF(ND$19-'様式３（療養者名簿）（⑤の場合）'!$BJ115+1&lt;=15,IF(ND$19&gt;='様式３（療養者名簿）（⑤の場合）'!$BJ115,IF(ND$19&lt;='様式３（療養者名簿）（⑤の場合）'!$BK115,1,0),0),0)</f>
        <v>0</v>
      </c>
      <c r="NE110" s="248">
        <f>IF(NE$19-'様式３（療養者名簿）（⑤の場合）'!$BJ115+1&lt;=15,IF(NE$19&gt;='様式３（療養者名簿）（⑤の場合）'!$BJ115,IF(NE$19&lt;='様式３（療養者名簿）（⑤の場合）'!$BK115,1,0),0),0)</f>
        <v>0</v>
      </c>
      <c r="NF110" s="248">
        <f>IF(NF$19-'様式３（療養者名簿）（⑤の場合）'!$BJ115+1&lt;=15,IF(NF$19&gt;='様式３（療養者名簿）（⑤の場合）'!$BJ115,IF(NF$19&lt;='様式３（療養者名簿）（⑤の場合）'!$BK115,1,0),0),0)</f>
        <v>0</v>
      </c>
      <c r="NG110" s="248">
        <f>IF(NG$19-'様式３（療養者名簿）（⑤の場合）'!$BJ115+1&lt;=15,IF(NG$19&gt;='様式３（療養者名簿）（⑤の場合）'!$BJ115,IF(NG$19&lt;='様式３（療養者名簿）（⑤の場合）'!$BK115,1,0),0),0)</f>
        <v>0</v>
      </c>
      <c r="NH110" s="248">
        <f>IF(NH$19-'様式３（療養者名簿）（⑤の場合）'!$BJ115+1&lt;=15,IF(NH$19&gt;='様式３（療養者名簿）（⑤の場合）'!$BJ115,IF(NH$19&lt;='様式３（療養者名簿）（⑤の場合）'!$BK115,1,0),0),0)</f>
        <v>0</v>
      </c>
      <c r="NI110" s="248">
        <f>IF(NI$19-'様式３（療養者名簿）（⑤の場合）'!$BJ115+1&lt;=15,IF(NI$19&gt;='様式３（療養者名簿）（⑤の場合）'!$BJ115,IF(NI$19&lt;='様式３（療養者名簿）（⑤の場合）'!$BK115,1,0),0),0)</f>
        <v>0</v>
      </c>
      <c r="NJ110" s="248">
        <f>IF(NJ$19-'様式３（療養者名簿）（⑤の場合）'!$BJ115+1&lt;=15,IF(NJ$19&gt;='様式３（療養者名簿）（⑤の場合）'!$BJ115,IF(NJ$19&lt;='様式３（療養者名簿）（⑤の場合）'!$BK115,1,0),0),0)</f>
        <v>0</v>
      </c>
      <c r="NK110" s="248">
        <f>IF(NK$19-'様式３（療養者名簿）（⑤の場合）'!$BJ115+1&lt;=15,IF(NK$19&gt;='様式３（療養者名簿）（⑤の場合）'!$BJ115,IF(NK$19&lt;='様式３（療養者名簿）（⑤の場合）'!$BK115,1,0),0),0)</f>
        <v>0</v>
      </c>
      <c r="NL110" s="248">
        <f>IF(NL$19-'様式３（療養者名簿）（⑤の場合）'!$BJ115+1&lt;=15,IF(NL$19&gt;='様式３（療養者名簿）（⑤の場合）'!$BJ115,IF(NL$19&lt;='様式３（療養者名簿）（⑤の場合）'!$BK115,1,0),0),0)</f>
        <v>0</v>
      </c>
      <c r="NM110" s="248">
        <f>IF(NM$19-'様式３（療養者名簿）（⑤の場合）'!$BJ115+1&lt;=15,IF(NM$19&gt;='様式３（療養者名簿）（⑤の場合）'!$BJ115,IF(NM$19&lt;='様式３（療養者名簿）（⑤の場合）'!$BK115,1,0),0),0)</f>
        <v>0</v>
      </c>
      <c r="NN110" s="248">
        <f>IF(NN$19-'様式３（療養者名簿）（⑤の場合）'!$BJ115+1&lt;=15,IF(NN$19&gt;='様式３（療養者名簿）（⑤の場合）'!$BJ115,IF(NN$19&lt;='様式３（療養者名簿）（⑤の場合）'!$BK115,1,0),0),0)</f>
        <v>0</v>
      </c>
      <c r="NO110" s="248">
        <f>IF(NO$19-'様式３（療養者名簿）（⑤の場合）'!$BJ115+1&lt;=15,IF(NO$19&gt;='様式３（療養者名簿）（⑤の場合）'!$BJ115,IF(NO$19&lt;='様式３（療養者名簿）（⑤の場合）'!$BK115,1,0),0),0)</f>
        <v>0</v>
      </c>
      <c r="NP110" s="248">
        <f>IF(NP$19-'様式３（療養者名簿）（⑤の場合）'!$BJ115+1&lt;=15,IF(NP$19&gt;='様式３（療養者名簿）（⑤の場合）'!$BJ115,IF(NP$19&lt;='様式３（療養者名簿）（⑤の場合）'!$BK115,1,0),0),0)</f>
        <v>0</v>
      </c>
      <c r="NQ110" s="248">
        <f>IF(NQ$19-'様式３（療養者名簿）（⑤の場合）'!$BJ115+1&lt;=15,IF(NQ$19&gt;='様式３（療養者名簿）（⑤の場合）'!$BJ115,IF(NQ$19&lt;='様式３（療養者名簿）（⑤の場合）'!$BK115,1,0),0),0)</f>
        <v>0</v>
      </c>
      <c r="NR110" s="248">
        <f>IF(NR$19-'様式３（療養者名簿）（⑤の場合）'!$BJ115+1&lt;=15,IF(NR$19&gt;='様式３（療養者名簿）（⑤の場合）'!$BJ115,IF(NR$19&lt;='様式３（療養者名簿）（⑤の場合）'!$BK115,1,0),0),0)</f>
        <v>0</v>
      </c>
      <c r="NS110" s="248">
        <f>IF(NS$19-'様式３（療養者名簿）（⑤の場合）'!$BJ115+1&lt;=15,IF(NS$19&gt;='様式３（療養者名簿）（⑤の場合）'!$BJ115,IF(NS$19&lt;='様式３（療養者名簿）（⑤の場合）'!$BK115,1,0),0),0)</f>
        <v>0</v>
      </c>
      <c r="NT110" s="248">
        <f>IF(NT$19-'様式３（療養者名簿）（⑤の場合）'!$BJ115+1&lt;=15,IF(NT$19&gt;='様式３（療養者名簿）（⑤の場合）'!$BJ115,IF(NT$19&lt;='様式３（療養者名簿）（⑤の場合）'!$BK115,1,0),0),0)</f>
        <v>0</v>
      </c>
      <c r="NU110" s="248">
        <f>IF(NU$19-'様式３（療養者名簿）（⑤の場合）'!$BJ115+1&lt;=15,IF(NU$19&gt;='様式３（療養者名簿）（⑤の場合）'!$BJ115,IF(NU$19&lt;='様式３（療養者名簿）（⑤の場合）'!$BK115,1,0),0),0)</f>
        <v>0</v>
      </c>
      <c r="NV110" s="248">
        <f>IF(NV$19-'様式３（療養者名簿）（⑤の場合）'!$BJ115+1&lt;=15,IF(NV$19&gt;='様式３（療養者名簿）（⑤の場合）'!$BJ115,IF(NV$19&lt;='様式３（療養者名簿）（⑤の場合）'!$BK115,1,0),0),0)</f>
        <v>0</v>
      </c>
      <c r="NW110" s="248">
        <f>IF(NW$19-'様式３（療養者名簿）（⑤の場合）'!$BJ115+1&lt;=15,IF(NW$19&gt;='様式３（療養者名簿）（⑤の場合）'!$BJ115,IF(NW$19&lt;='様式３（療養者名簿）（⑤の場合）'!$BK115,1,0),0),0)</f>
        <v>0</v>
      </c>
      <c r="NX110" s="248">
        <f>IF(NX$19-'様式３（療養者名簿）（⑤の場合）'!$BJ115+1&lt;=15,IF(NX$19&gt;='様式３（療養者名簿）（⑤の場合）'!$BJ115,IF(NX$19&lt;='様式３（療養者名簿）（⑤の場合）'!$BK115,1,0),0),0)</f>
        <v>0</v>
      </c>
      <c r="NY110" s="248">
        <f>IF(NY$19-'様式３（療養者名簿）（⑤の場合）'!$BJ115+1&lt;=15,IF(NY$19&gt;='様式３（療養者名簿）（⑤の場合）'!$BJ115,IF(NY$19&lt;='様式３（療養者名簿）（⑤の場合）'!$BK115,1,0),0),0)</f>
        <v>0</v>
      </c>
      <c r="NZ110" s="248">
        <f>IF(NZ$19-'様式３（療養者名簿）（⑤の場合）'!$BJ115+1&lt;=15,IF(NZ$19&gt;='様式３（療養者名簿）（⑤の場合）'!$BJ115,IF(NZ$19&lt;='様式３（療養者名簿）（⑤の場合）'!$BK115,1,0),0),0)</f>
        <v>0</v>
      </c>
      <c r="OA110" s="248">
        <f>IF(OA$19-'様式３（療養者名簿）（⑤の場合）'!$BJ115+1&lt;=15,IF(OA$19&gt;='様式３（療養者名簿）（⑤の場合）'!$BJ115,IF(OA$19&lt;='様式３（療養者名簿）（⑤の場合）'!$BK115,1,0),0),0)</f>
        <v>0</v>
      </c>
      <c r="OB110" s="248">
        <f>IF(OB$19-'様式３（療養者名簿）（⑤の場合）'!$BJ115+1&lt;=15,IF(OB$19&gt;='様式３（療養者名簿）（⑤の場合）'!$BJ115,IF(OB$19&lt;='様式３（療養者名簿）（⑤の場合）'!$BK115,1,0),0),0)</f>
        <v>0</v>
      </c>
      <c r="OC110" s="248">
        <f>IF(OC$19-'様式３（療養者名簿）（⑤の場合）'!$BJ115+1&lt;=15,IF(OC$19&gt;='様式３（療養者名簿）（⑤の場合）'!$BJ115,IF(OC$19&lt;='様式３（療養者名簿）（⑤の場合）'!$BK115,1,0),0),0)</f>
        <v>0</v>
      </c>
      <c r="OD110" s="248">
        <f>IF(OD$19-'様式３（療養者名簿）（⑤の場合）'!$BJ115+1&lt;=15,IF(OD$19&gt;='様式３（療養者名簿）（⑤の場合）'!$BJ115,IF(OD$19&lt;='様式３（療養者名簿）（⑤の場合）'!$BK115,1,0),0),0)</f>
        <v>0</v>
      </c>
      <c r="OE110" s="248">
        <f>IF(OE$19-'様式３（療養者名簿）（⑤の場合）'!$BJ115+1&lt;=15,IF(OE$19&gt;='様式３（療養者名簿）（⑤の場合）'!$BJ115,IF(OE$19&lt;='様式３（療養者名簿）（⑤の場合）'!$BK115,1,0),0),0)</f>
        <v>0</v>
      </c>
      <c r="OF110" s="248">
        <f>IF(OF$19-'様式３（療養者名簿）（⑤の場合）'!$BJ115+1&lt;=15,IF(OF$19&gt;='様式３（療養者名簿）（⑤の場合）'!$BJ115,IF(OF$19&lt;='様式３（療養者名簿）（⑤の場合）'!$BK115,1,0),0),0)</f>
        <v>0</v>
      </c>
      <c r="OG110" s="248">
        <f>IF(OG$19-'様式３（療養者名簿）（⑤の場合）'!$BJ115+1&lt;=15,IF(OG$19&gt;='様式３（療養者名簿）（⑤の場合）'!$BJ115,IF(OG$19&lt;='様式３（療養者名簿）（⑤の場合）'!$BK115,1,0),0),0)</f>
        <v>0</v>
      </c>
      <c r="OH110" s="248">
        <f>IF(OH$19-'様式３（療養者名簿）（⑤の場合）'!$BJ115+1&lt;=15,IF(OH$19&gt;='様式３（療養者名簿）（⑤の場合）'!$BJ115,IF(OH$19&lt;='様式３（療養者名簿）（⑤の場合）'!$BK115,1,0),0),0)</f>
        <v>0</v>
      </c>
      <c r="OI110" s="248">
        <f>IF(OI$19-'様式３（療養者名簿）（⑤の場合）'!$BJ115+1&lt;=15,IF(OI$19&gt;='様式３（療養者名簿）（⑤の場合）'!$BJ115,IF(OI$19&lt;='様式３（療養者名簿）（⑤の場合）'!$BK115,1,0),0),0)</f>
        <v>0</v>
      </c>
      <c r="OJ110" s="248">
        <f>IF(OJ$19-'様式３（療養者名簿）（⑤の場合）'!$BJ115+1&lt;=15,IF(OJ$19&gt;='様式３（療養者名簿）（⑤の場合）'!$BJ115,IF(OJ$19&lt;='様式３（療養者名簿）（⑤の場合）'!$BK115,1,0),0),0)</f>
        <v>0</v>
      </c>
      <c r="OK110" s="248">
        <f>IF(OK$19-'様式３（療養者名簿）（⑤の場合）'!$BJ115+1&lt;=15,IF(OK$19&gt;='様式３（療養者名簿）（⑤の場合）'!$BJ115,IF(OK$19&lt;='様式３（療養者名簿）（⑤の場合）'!$BK115,1,0),0),0)</f>
        <v>0</v>
      </c>
      <c r="OL110" s="248">
        <f>IF(OL$19-'様式３（療養者名簿）（⑤の場合）'!$BJ115+1&lt;=15,IF(OL$19&gt;='様式３（療養者名簿）（⑤の場合）'!$BJ115,IF(OL$19&lt;='様式３（療養者名簿）（⑤の場合）'!$BK115,1,0),0),0)</f>
        <v>0</v>
      </c>
      <c r="OM110" s="248">
        <f>IF(OM$19-'様式３（療養者名簿）（⑤の場合）'!$BJ115+1&lt;=15,IF(OM$19&gt;='様式３（療養者名簿）（⑤の場合）'!$BJ115,IF(OM$19&lt;='様式３（療養者名簿）（⑤の場合）'!$BK115,1,0),0),0)</f>
        <v>0</v>
      </c>
      <c r="ON110" s="248">
        <f>IF(ON$19-'様式３（療養者名簿）（⑤の場合）'!$BJ115+1&lt;=15,IF(ON$19&gt;='様式３（療養者名簿）（⑤の場合）'!$BJ115,IF(ON$19&lt;='様式３（療養者名簿）（⑤の場合）'!$BK115,1,0),0),0)</f>
        <v>0</v>
      </c>
      <c r="OO110" s="248">
        <f>IF(OO$19-'様式３（療養者名簿）（⑤の場合）'!$BJ115+1&lt;=15,IF(OO$19&gt;='様式３（療養者名簿）（⑤の場合）'!$BJ115,IF(OO$19&lt;='様式３（療養者名簿）（⑤の場合）'!$BK115,1,0),0),0)</f>
        <v>0</v>
      </c>
      <c r="OP110" s="248">
        <f>IF(OP$19-'様式３（療養者名簿）（⑤の場合）'!$BJ115+1&lt;=15,IF(OP$19&gt;='様式３（療養者名簿）（⑤の場合）'!$BJ115,IF(OP$19&lt;='様式３（療養者名簿）（⑤の場合）'!$BK115,1,0),0),0)</f>
        <v>0</v>
      </c>
      <c r="OQ110" s="248">
        <f>IF(OQ$19-'様式３（療養者名簿）（⑤の場合）'!$BJ115+1&lt;=15,IF(OQ$19&gt;='様式３（療養者名簿）（⑤の場合）'!$BJ115,IF(OQ$19&lt;='様式３（療養者名簿）（⑤の場合）'!$BK115,1,0),0),0)</f>
        <v>0</v>
      </c>
      <c r="OR110" s="248">
        <f>IF(OR$19-'様式３（療養者名簿）（⑤の場合）'!$BJ115+1&lt;=15,IF(OR$19&gt;='様式３（療養者名簿）（⑤の場合）'!$BJ115,IF(OR$19&lt;='様式３（療養者名簿）（⑤の場合）'!$BK115,1,0),0),0)</f>
        <v>0</v>
      </c>
      <c r="OS110" s="248">
        <f>IF(OS$19-'様式３（療養者名簿）（⑤の場合）'!$BJ115+1&lt;=15,IF(OS$19&gt;='様式３（療養者名簿）（⑤の場合）'!$BJ115,IF(OS$19&lt;='様式３（療養者名簿）（⑤の場合）'!$BK115,1,0),0),0)</f>
        <v>0</v>
      </c>
      <c r="OT110" s="248">
        <f>IF(OT$19-'様式３（療養者名簿）（⑤の場合）'!$BJ115+1&lt;=15,IF(OT$19&gt;='様式３（療養者名簿）（⑤の場合）'!$BJ115,IF(OT$19&lt;='様式３（療養者名簿）（⑤の場合）'!$BK115,1,0),0),0)</f>
        <v>0</v>
      </c>
      <c r="OU110" s="248">
        <f>IF(OU$19-'様式３（療養者名簿）（⑤の場合）'!$BJ115+1&lt;=15,IF(OU$19&gt;='様式３（療養者名簿）（⑤の場合）'!$BJ115,IF(OU$19&lt;='様式３（療養者名簿）（⑤の場合）'!$BK115,1,0),0),0)</f>
        <v>0</v>
      </c>
      <c r="OV110" s="248">
        <f>IF(OV$19-'様式３（療養者名簿）（⑤の場合）'!$BJ115+1&lt;=15,IF(OV$19&gt;='様式３（療養者名簿）（⑤の場合）'!$BJ115,IF(OV$19&lt;='様式３（療養者名簿）（⑤の場合）'!$BK115,1,0),0),0)</f>
        <v>0</v>
      </c>
      <c r="OW110" s="248">
        <f>IF(OW$19-'様式３（療養者名簿）（⑤の場合）'!$BJ115+1&lt;=15,IF(OW$19&gt;='様式３（療養者名簿）（⑤の場合）'!$BJ115,IF(OW$19&lt;='様式３（療養者名簿）（⑤の場合）'!$BK115,1,0),0),0)</f>
        <v>0</v>
      </c>
      <c r="OX110" s="248">
        <f>IF(OX$19-'様式３（療養者名簿）（⑤の場合）'!$BJ115+1&lt;=15,IF(OX$19&gt;='様式３（療養者名簿）（⑤の場合）'!$BJ115,IF(OX$19&lt;='様式３（療養者名簿）（⑤の場合）'!$BK115,1,0),0),0)</f>
        <v>0</v>
      </c>
      <c r="OY110" s="248">
        <f>IF(OY$19-'様式３（療養者名簿）（⑤の場合）'!$BJ115+1&lt;=15,IF(OY$19&gt;='様式３（療養者名簿）（⑤の場合）'!$BJ115,IF(OY$19&lt;='様式３（療養者名簿）（⑤の場合）'!$BK115,1,0),0),0)</f>
        <v>0</v>
      </c>
      <c r="OZ110" s="248">
        <f>IF(OZ$19-'様式３（療養者名簿）（⑤の場合）'!$BJ115+1&lt;=15,IF(OZ$19&gt;='様式３（療養者名簿）（⑤の場合）'!$BJ115,IF(OZ$19&lt;='様式３（療養者名簿）（⑤の場合）'!$BK115,1,0),0),0)</f>
        <v>0</v>
      </c>
      <c r="PA110" s="248">
        <f>IF(PA$19-'様式３（療養者名簿）（⑤の場合）'!$BJ115+1&lt;=15,IF(PA$19&gt;='様式３（療養者名簿）（⑤の場合）'!$BJ115,IF(PA$19&lt;='様式３（療養者名簿）（⑤の場合）'!$BK115,1,0),0),0)</f>
        <v>0</v>
      </c>
      <c r="PB110" s="248">
        <f>IF(PB$19-'様式３（療養者名簿）（⑤の場合）'!$BJ115+1&lt;=15,IF(PB$19&gt;='様式３（療養者名簿）（⑤の場合）'!$BJ115,IF(PB$19&lt;='様式３（療養者名簿）（⑤の場合）'!$BK115,1,0),0),0)</f>
        <v>0</v>
      </c>
      <c r="PC110" s="248">
        <f>IF(PC$19-'様式３（療養者名簿）（⑤の場合）'!$BJ115+1&lt;=15,IF(PC$19&gt;='様式３（療養者名簿）（⑤の場合）'!$BJ115,IF(PC$19&lt;='様式３（療養者名簿）（⑤の場合）'!$BK115,1,0),0),0)</f>
        <v>0</v>
      </c>
      <c r="PD110" s="248">
        <f>IF(PD$19-'様式３（療養者名簿）（⑤の場合）'!$BJ115+1&lt;=15,IF(PD$19&gt;='様式３（療養者名簿）（⑤の場合）'!$BJ115,IF(PD$19&lt;='様式３（療養者名簿）（⑤の場合）'!$BK115,1,0),0),0)</f>
        <v>0</v>
      </c>
      <c r="PE110" s="248">
        <f>IF(PE$19-'様式３（療養者名簿）（⑤の場合）'!$BJ115+1&lt;=15,IF(PE$19&gt;='様式３（療養者名簿）（⑤の場合）'!$BJ115,IF(PE$19&lt;='様式３（療養者名簿）（⑤の場合）'!$BK115,1,0),0),0)</f>
        <v>0</v>
      </c>
      <c r="PF110" s="248">
        <f>IF(PF$19-'様式３（療養者名簿）（⑤の場合）'!$BJ115+1&lt;=15,IF(PF$19&gt;='様式３（療養者名簿）（⑤の場合）'!$BJ115,IF(PF$19&lt;='様式３（療養者名簿）（⑤の場合）'!$BK115,1,0),0),0)</f>
        <v>0</v>
      </c>
      <c r="PG110" s="248">
        <f>IF(PG$19-'様式３（療養者名簿）（⑤の場合）'!$BJ115+1&lt;=15,IF(PG$19&gt;='様式３（療養者名簿）（⑤の場合）'!$BJ115,IF(PG$19&lt;='様式３（療養者名簿）（⑤の場合）'!$BK115,1,0),0),0)</f>
        <v>0</v>
      </c>
      <c r="PH110" s="248">
        <f>IF(PH$19-'様式３（療養者名簿）（⑤の場合）'!$BJ115+1&lt;=15,IF(PH$19&gt;='様式３（療養者名簿）（⑤の場合）'!$BJ115,IF(PH$19&lt;='様式３（療養者名簿）（⑤の場合）'!$BK115,1,0),0),0)</f>
        <v>0</v>
      </c>
      <c r="PI110" s="248">
        <f>IF(PI$19-'様式３（療養者名簿）（⑤の場合）'!$BJ115+1&lt;=15,IF(PI$19&gt;='様式３（療養者名簿）（⑤の場合）'!$BJ115,IF(PI$19&lt;='様式３（療養者名簿）（⑤の場合）'!$BK115,1,0),0),0)</f>
        <v>0</v>
      </c>
      <c r="PJ110" s="248">
        <f>IF(PJ$19-'様式３（療養者名簿）（⑤の場合）'!$BJ115+1&lt;=15,IF(PJ$19&gt;='様式３（療養者名簿）（⑤の場合）'!$BJ115,IF(PJ$19&lt;='様式３（療養者名簿）（⑤の場合）'!$BK115,1,0),0),0)</f>
        <v>0</v>
      </c>
      <c r="PK110" s="248">
        <f>IF(PK$19-'様式３（療養者名簿）（⑤の場合）'!$BJ115+1&lt;=15,IF(PK$19&gt;='様式３（療養者名簿）（⑤の場合）'!$BJ115,IF(PK$19&lt;='様式３（療養者名簿）（⑤の場合）'!$BK115,1,0),0),0)</f>
        <v>0</v>
      </c>
      <c r="PL110" s="248">
        <f>IF(PL$19-'様式３（療養者名簿）（⑤の場合）'!$BJ115+1&lt;=15,IF(PL$19&gt;='様式３（療養者名簿）（⑤の場合）'!$BJ115,IF(PL$19&lt;='様式３（療養者名簿）（⑤の場合）'!$BK115,1,0),0),0)</f>
        <v>0</v>
      </c>
      <c r="PM110" s="248">
        <f>IF(PM$19-'様式３（療養者名簿）（⑤の場合）'!$BJ115+1&lt;=15,IF(PM$19&gt;='様式３（療養者名簿）（⑤の場合）'!$BJ115,IF(PM$19&lt;='様式３（療養者名簿）（⑤の場合）'!$BK115,1,0),0),0)</f>
        <v>0</v>
      </c>
      <c r="PN110" s="248">
        <f>IF(PN$19-'様式３（療養者名簿）（⑤の場合）'!$BJ115+1&lt;=15,IF(PN$19&gt;='様式３（療養者名簿）（⑤の場合）'!$BJ115,IF(PN$19&lt;='様式３（療養者名簿）（⑤の場合）'!$BK115,1,0),0),0)</f>
        <v>0</v>
      </c>
      <c r="PO110" s="248">
        <f>IF(PO$19-'様式３（療養者名簿）（⑤の場合）'!$BJ115+1&lt;=15,IF(PO$19&gt;='様式３（療養者名簿）（⑤の場合）'!$BJ115,IF(PO$19&lt;='様式３（療養者名簿）（⑤の場合）'!$BK115,1,0),0),0)</f>
        <v>0</v>
      </c>
      <c r="PP110" s="248">
        <f>IF(PP$19-'様式３（療養者名簿）（⑤の場合）'!$BJ115+1&lt;=15,IF(PP$19&gt;='様式３（療養者名簿）（⑤の場合）'!$BJ115,IF(PP$19&lt;='様式３（療養者名簿）（⑤の場合）'!$BK115,1,0),0),0)</f>
        <v>0</v>
      </c>
      <c r="PQ110" s="248">
        <f>IF(PQ$19-'様式３（療養者名簿）（⑤の場合）'!$BJ115+1&lt;=15,IF(PQ$19&gt;='様式３（療養者名簿）（⑤の場合）'!$BJ115,IF(PQ$19&lt;='様式３（療養者名簿）（⑤の場合）'!$BK115,1,0),0),0)</f>
        <v>0</v>
      </c>
      <c r="PR110" s="248">
        <f>IF(PR$19-'様式３（療養者名簿）（⑤の場合）'!$BJ115+1&lt;=15,IF(PR$19&gt;='様式３（療養者名簿）（⑤の場合）'!$BJ115,IF(PR$19&lt;='様式３（療養者名簿）（⑤の場合）'!$BK115,1,0),0),0)</f>
        <v>0</v>
      </c>
      <c r="PS110" s="248">
        <f>IF(PS$19-'様式３（療養者名簿）（⑤の場合）'!$BJ115+1&lt;=15,IF(PS$19&gt;='様式３（療養者名簿）（⑤の場合）'!$BJ115,IF(PS$19&lt;='様式３（療養者名簿）（⑤の場合）'!$BK115,1,0),0),0)</f>
        <v>0</v>
      </c>
      <c r="PT110" s="248">
        <f>IF(PT$19-'様式３（療養者名簿）（⑤の場合）'!$BJ115+1&lt;=15,IF(PT$19&gt;='様式３（療養者名簿）（⑤の場合）'!$BJ115,IF(PT$19&lt;='様式３（療養者名簿）（⑤の場合）'!$BK115,1,0),0),0)</f>
        <v>0</v>
      </c>
      <c r="PU110" s="248">
        <f>IF(PU$19-'様式３（療養者名簿）（⑤の場合）'!$BJ115+1&lt;=15,IF(PU$19&gt;='様式３（療養者名簿）（⑤の場合）'!$BJ115,IF(PU$19&lt;='様式３（療養者名簿）（⑤の場合）'!$BK115,1,0),0),0)</f>
        <v>0</v>
      </c>
      <c r="PV110" s="248">
        <f>IF(PV$19-'様式３（療養者名簿）（⑤の場合）'!$BJ115+1&lt;=15,IF(PV$19&gt;='様式３（療養者名簿）（⑤の場合）'!$BJ115,IF(PV$19&lt;='様式３（療養者名簿）（⑤の場合）'!$BK115,1,0),0),0)</f>
        <v>0</v>
      </c>
      <c r="PW110" s="248">
        <f>IF(PW$19-'様式３（療養者名簿）（⑤の場合）'!$BJ115+1&lt;=15,IF(PW$19&gt;='様式３（療養者名簿）（⑤の場合）'!$BJ115,IF(PW$19&lt;='様式３（療養者名簿）（⑤の場合）'!$BK115,1,0),0),0)</f>
        <v>0</v>
      </c>
      <c r="PX110" s="248">
        <f>IF(PX$19-'様式３（療養者名簿）（⑤の場合）'!$BJ115+1&lt;=15,IF(PX$19&gt;='様式３（療養者名簿）（⑤の場合）'!$BJ115,IF(PX$19&lt;='様式３（療養者名簿）（⑤の場合）'!$BK115,1,0),0),0)</f>
        <v>0</v>
      </c>
      <c r="PY110" s="248">
        <f>IF(PY$19-'様式３（療養者名簿）（⑤の場合）'!$BJ115+1&lt;=15,IF(PY$19&gt;='様式３（療養者名簿）（⑤の場合）'!$BJ115,IF(PY$19&lt;='様式３（療養者名簿）（⑤の場合）'!$BK115,1,0),0),0)</f>
        <v>0</v>
      </c>
      <c r="PZ110" s="248">
        <f>IF(PZ$19-'様式３（療養者名簿）（⑤の場合）'!$BJ115+1&lt;=15,IF(PZ$19&gt;='様式３（療養者名簿）（⑤の場合）'!$BJ115,IF(PZ$19&lt;='様式３（療養者名簿）（⑤の場合）'!$BK115,1,0),0),0)</f>
        <v>0</v>
      </c>
      <c r="QA110" s="248">
        <f>IF(QA$19-'様式３（療養者名簿）（⑤の場合）'!$BJ115+1&lt;=15,IF(QA$19&gt;='様式３（療養者名簿）（⑤の場合）'!$BJ115,IF(QA$19&lt;='様式３（療養者名簿）（⑤の場合）'!$BK115,1,0),0),0)</f>
        <v>0</v>
      </c>
      <c r="QB110" s="248">
        <f>IF(QB$19-'様式３（療養者名簿）（⑤の場合）'!$BJ115+1&lt;=15,IF(QB$19&gt;='様式３（療養者名簿）（⑤の場合）'!$BJ115,IF(QB$19&lt;='様式３（療養者名簿）（⑤の場合）'!$BK115,1,0),0),0)</f>
        <v>0</v>
      </c>
      <c r="QC110" s="248">
        <f>IF(QC$19-'様式３（療養者名簿）（⑤の場合）'!$BJ115+1&lt;=15,IF(QC$19&gt;='様式３（療養者名簿）（⑤の場合）'!$BJ115,IF(QC$19&lt;='様式３（療養者名簿）（⑤の場合）'!$BK115,1,0),0),0)</f>
        <v>0</v>
      </c>
      <c r="QD110" s="248">
        <f>IF(QD$19-'様式３（療養者名簿）（⑤の場合）'!$BJ115+1&lt;=15,IF(QD$19&gt;='様式３（療養者名簿）（⑤の場合）'!$BJ115,IF(QD$19&lt;='様式３（療養者名簿）（⑤の場合）'!$BK115,1,0),0),0)</f>
        <v>0</v>
      </c>
      <c r="QE110" s="248">
        <f>IF(QE$19-'様式３（療養者名簿）（⑤の場合）'!$BJ115+1&lt;=15,IF(QE$19&gt;='様式３（療養者名簿）（⑤の場合）'!$BJ115,IF(QE$19&lt;='様式３（療養者名簿）（⑤の場合）'!$BK115,1,0),0),0)</f>
        <v>0</v>
      </c>
      <c r="QF110" s="248">
        <f>IF(QF$19-'様式３（療養者名簿）（⑤の場合）'!$BJ115+1&lt;=15,IF(QF$19&gt;='様式３（療養者名簿）（⑤の場合）'!$BJ115,IF(QF$19&lt;='様式３（療養者名簿）（⑤の場合）'!$BK115,1,0),0),0)</f>
        <v>0</v>
      </c>
      <c r="QG110" s="248">
        <f>IF(QG$19-'様式３（療養者名簿）（⑤の場合）'!$BJ115+1&lt;=15,IF(QG$19&gt;='様式３（療養者名簿）（⑤の場合）'!$BJ115,IF(QG$19&lt;='様式３（療養者名簿）（⑤の場合）'!$BK115,1,0),0),0)</f>
        <v>0</v>
      </c>
      <c r="QH110" s="248">
        <f>IF(QH$19-'様式３（療養者名簿）（⑤の場合）'!$BJ115+1&lt;=15,IF(QH$19&gt;='様式３（療養者名簿）（⑤の場合）'!$BJ115,IF(QH$19&lt;='様式３（療養者名簿）（⑤の場合）'!$BK115,1,0),0),0)</f>
        <v>0</v>
      </c>
      <c r="QI110" s="248">
        <f>IF(QI$19-'様式３（療養者名簿）（⑤の場合）'!$BJ115+1&lt;=15,IF(QI$19&gt;='様式３（療養者名簿）（⑤の場合）'!$BJ115,IF(QI$19&lt;='様式３（療養者名簿）（⑤の場合）'!$BK115,1,0),0),0)</f>
        <v>0</v>
      </c>
      <c r="QJ110" s="248">
        <f>IF(QJ$19-'様式３（療養者名簿）（⑤の場合）'!$BJ115+1&lt;=15,IF(QJ$19&gt;='様式３（療養者名簿）（⑤の場合）'!$BJ115,IF(QJ$19&lt;='様式３（療養者名簿）（⑤の場合）'!$BK115,1,0),0),0)</f>
        <v>0</v>
      </c>
      <c r="QK110" s="248">
        <f>IF(QK$19-'様式３（療養者名簿）（⑤の場合）'!$BJ115+1&lt;=15,IF(QK$19&gt;='様式３（療養者名簿）（⑤の場合）'!$BJ115,IF(QK$19&lt;='様式３（療養者名簿）（⑤の場合）'!$BK115,1,0),0),0)</f>
        <v>0</v>
      </c>
      <c r="QL110" s="248">
        <f>IF(QL$19-'様式３（療養者名簿）（⑤の場合）'!$BJ115+1&lt;=15,IF(QL$19&gt;='様式３（療養者名簿）（⑤の場合）'!$BJ115,IF(QL$19&lt;='様式３（療養者名簿）（⑤の場合）'!$BK115,1,0),0),0)</f>
        <v>0</v>
      </c>
      <c r="QM110" s="248">
        <f>IF(QM$19-'様式３（療養者名簿）（⑤の場合）'!$BJ115+1&lt;=15,IF(QM$19&gt;='様式３（療養者名簿）（⑤の場合）'!$BJ115,IF(QM$19&lt;='様式３（療養者名簿）（⑤の場合）'!$BK115,1,0),0),0)</f>
        <v>0</v>
      </c>
      <c r="QN110" s="248">
        <f>IF(QN$19-'様式３（療養者名簿）（⑤の場合）'!$BJ115+1&lt;=15,IF(QN$19&gt;='様式３（療養者名簿）（⑤の場合）'!$BJ115,IF(QN$19&lt;='様式３（療養者名簿）（⑤の場合）'!$BK115,1,0),0),0)</f>
        <v>0</v>
      </c>
      <c r="QO110" s="248">
        <f>IF(QO$19-'様式３（療養者名簿）（⑤の場合）'!$BJ115+1&lt;=15,IF(QO$19&gt;='様式３（療養者名簿）（⑤の場合）'!$BJ115,IF(QO$19&lt;='様式３（療養者名簿）（⑤の場合）'!$BK115,1,0),0),0)</f>
        <v>0</v>
      </c>
      <c r="QP110" s="248">
        <f>IF(QP$19-'様式３（療養者名簿）（⑤の場合）'!$BJ115+1&lt;=15,IF(QP$19&gt;='様式３（療養者名簿）（⑤の場合）'!$BJ115,IF(QP$19&lt;='様式３（療養者名簿）（⑤の場合）'!$BK115,1,0),0),0)</f>
        <v>0</v>
      </c>
      <c r="QQ110" s="248">
        <f>IF(QQ$19-'様式３（療養者名簿）（⑤の場合）'!$BJ115+1&lt;=15,IF(QQ$19&gt;='様式３（療養者名簿）（⑤の場合）'!$BJ115,IF(QQ$19&lt;='様式３（療養者名簿）（⑤の場合）'!$BK115,1,0),0),0)</f>
        <v>0</v>
      </c>
      <c r="QR110" s="248">
        <f>IF(QR$19-'様式３（療養者名簿）（⑤の場合）'!$BJ115+1&lt;=15,IF(QR$19&gt;='様式３（療養者名簿）（⑤の場合）'!$BJ115,IF(QR$19&lt;='様式３（療養者名簿）（⑤の場合）'!$BK115,1,0),0),0)</f>
        <v>0</v>
      </c>
      <c r="QS110" s="248">
        <f>IF(QS$19-'様式３（療養者名簿）（⑤の場合）'!$BJ115+1&lt;=15,IF(QS$19&gt;='様式３（療養者名簿）（⑤の場合）'!$BJ115,IF(QS$19&lt;='様式３（療養者名簿）（⑤の場合）'!$BK115,1,0),0),0)</f>
        <v>0</v>
      </c>
      <c r="QT110" s="248">
        <f>IF(QT$19-'様式３（療養者名簿）（⑤の場合）'!$BJ115+1&lt;=15,IF(QT$19&gt;='様式３（療養者名簿）（⑤の場合）'!$BJ115,IF(QT$19&lt;='様式３（療養者名簿）（⑤の場合）'!$BK115,1,0),0),0)</f>
        <v>0</v>
      </c>
      <c r="QU110" s="248">
        <f>IF(QU$19-'様式３（療養者名簿）（⑤の場合）'!$BJ115+1&lt;=15,IF(QU$19&gt;='様式３（療養者名簿）（⑤の場合）'!$BJ115,IF(QU$19&lt;='様式３（療養者名簿）（⑤の場合）'!$BK115,1,0),0),0)</f>
        <v>0</v>
      </c>
      <c r="QV110" s="248">
        <f>IF(QV$19-'様式３（療養者名簿）（⑤の場合）'!$BJ115+1&lt;=15,IF(QV$19&gt;='様式３（療養者名簿）（⑤の場合）'!$BJ115,IF(QV$19&lt;='様式３（療養者名簿）（⑤の場合）'!$BK115,1,0),0),0)</f>
        <v>0</v>
      </c>
      <c r="QW110" s="248">
        <f>IF(QW$19-'様式３（療養者名簿）（⑤の場合）'!$BJ115+1&lt;=15,IF(QW$19&gt;='様式３（療養者名簿）（⑤の場合）'!$BJ115,IF(QW$19&lt;='様式３（療養者名簿）（⑤の場合）'!$BK115,1,0),0),0)</f>
        <v>0</v>
      </c>
      <c r="QX110" s="248">
        <f>IF(QX$19-'様式３（療養者名簿）（⑤の場合）'!$BJ115+1&lt;=15,IF(QX$19&gt;='様式３（療養者名簿）（⑤の場合）'!$BJ115,IF(QX$19&lt;='様式３（療養者名簿）（⑤の場合）'!$BK115,1,0),0),0)</f>
        <v>0</v>
      </c>
      <c r="QY110" s="248">
        <f>IF(QY$19-'様式３（療養者名簿）（⑤の場合）'!$BJ115+1&lt;=15,IF(QY$19&gt;='様式３（療養者名簿）（⑤の場合）'!$BJ115,IF(QY$19&lt;='様式３（療養者名簿）（⑤の場合）'!$BK115,1,0),0),0)</f>
        <v>0</v>
      </c>
      <c r="QZ110" s="248">
        <f>IF(QZ$19-'様式３（療養者名簿）（⑤の場合）'!$BJ115+1&lt;=15,IF(QZ$19&gt;='様式３（療養者名簿）（⑤の場合）'!$BJ115,IF(QZ$19&lt;='様式３（療養者名簿）（⑤の場合）'!$BK115,1,0),0),0)</f>
        <v>0</v>
      </c>
      <c r="RA110" s="248">
        <f>IF(RA$19-'様式３（療養者名簿）（⑤の場合）'!$BJ115+1&lt;=15,IF(RA$19&gt;='様式３（療養者名簿）（⑤の場合）'!$BJ115,IF(RA$19&lt;='様式３（療養者名簿）（⑤の場合）'!$BK115,1,0),0),0)</f>
        <v>0</v>
      </c>
      <c r="RB110" s="248">
        <f>IF(RB$19-'様式３（療養者名簿）（⑤の場合）'!$BJ115+1&lt;=15,IF(RB$19&gt;='様式３（療養者名簿）（⑤の場合）'!$BJ115,IF(RB$19&lt;='様式３（療養者名簿）（⑤の場合）'!$BK115,1,0),0),0)</f>
        <v>0</v>
      </c>
      <c r="RC110" s="248">
        <f>IF(RC$19-'様式３（療養者名簿）（⑤の場合）'!$BJ115+1&lt;=15,IF(RC$19&gt;='様式３（療養者名簿）（⑤の場合）'!$BJ115,IF(RC$19&lt;='様式３（療養者名簿）（⑤の場合）'!$BK115,1,0),0),0)</f>
        <v>0</v>
      </c>
      <c r="RD110" s="248">
        <f>IF(RD$19-'様式３（療養者名簿）（⑤の場合）'!$BJ115+1&lt;=15,IF(RD$19&gt;='様式３（療養者名簿）（⑤の場合）'!$BJ115,IF(RD$19&lt;='様式３（療養者名簿）（⑤の場合）'!$BK115,1,0),0),0)</f>
        <v>0</v>
      </c>
      <c r="RE110" s="248">
        <f>IF(RE$19-'様式３（療養者名簿）（⑤の場合）'!$BJ115+1&lt;=15,IF(RE$19&gt;='様式３（療養者名簿）（⑤の場合）'!$BJ115,IF(RE$19&lt;='様式３（療養者名簿）（⑤の場合）'!$BK115,1,0),0),0)</f>
        <v>0</v>
      </c>
      <c r="RF110" s="248">
        <f>IF(RF$19-'様式３（療養者名簿）（⑤の場合）'!$BJ115+1&lt;=15,IF(RF$19&gt;='様式３（療養者名簿）（⑤の場合）'!$BJ115,IF(RF$19&lt;='様式３（療養者名簿）（⑤の場合）'!$BK115,1,0),0),0)</f>
        <v>0</v>
      </c>
      <c r="RG110" s="248">
        <f>IF(RG$19-'様式３（療養者名簿）（⑤の場合）'!$BJ115+1&lt;=15,IF(RG$19&gt;='様式３（療養者名簿）（⑤の場合）'!$BJ115,IF(RG$19&lt;='様式３（療養者名簿）（⑤の場合）'!$BK115,1,0),0),0)</f>
        <v>0</v>
      </c>
      <c r="RH110" s="248">
        <f>IF(RH$19-'様式３（療養者名簿）（⑤の場合）'!$BJ115+1&lt;=15,IF(RH$19&gt;='様式３（療養者名簿）（⑤の場合）'!$BJ115,IF(RH$19&lt;='様式３（療養者名簿）（⑤の場合）'!$BK115,1,0),0),0)</f>
        <v>0</v>
      </c>
      <c r="RI110" s="248">
        <f>IF(RI$19-'様式３（療養者名簿）（⑤の場合）'!$BJ115+1&lt;=15,IF(RI$19&gt;='様式３（療養者名簿）（⑤の場合）'!$BJ115,IF(RI$19&lt;='様式３（療養者名簿）（⑤の場合）'!$BK115,1,0),0),0)</f>
        <v>0</v>
      </c>
      <c r="RJ110" s="248">
        <f>IF(RJ$19-'様式３（療養者名簿）（⑤の場合）'!$BJ115+1&lt;=15,IF(RJ$19&gt;='様式３（療養者名簿）（⑤の場合）'!$BJ115,IF(RJ$19&lt;='様式３（療養者名簿）（⑤の場合）'!$BK115,1,0),0),0)</f>
        <v>0</v>
      </c>
      <c r="RK110" s="248">
        <f>IF(RK$19-'様式３（療養者名簿）（⑤の場合）'!$BJ115+1&lt;=15,IF(RK$19&gt;='様式３（療養者名簿）（⑤の場合）'!$BJ115,IF(RK$19&lt;='様式３（療養者名簿）（⑤の場合）'!$BK115,1,0),0),0)</f>
        <v>0</v>
      </c>
      <c r="RL110" s="248">
        <f>IF(RL$19-'様式３（療養者名簿）（⑤の場合）'!$BJ115+1&lt;=15,IF(RL$19&gt;='様式３（療養者名簿）（⑤の場合）'!$BJ115,IF(RL$19&lt;='様式３（療養者名簿）（⑤の場合）'!$BK115,1,0),0),0)</f>
        <v>0</v>
      </c>
      <c r="RM110" s="248">
        <f>IF(RM$19-'様式３（療養者名簿）（⑤の場合）'!$BJ115+1&lt;=15,IF(RM$19&gt;='様式３（療養者名簿）（⑤の場合）'!$BJ115,IF(RM$19&lt;='様式３（療養者名簿）（⑤の場合）'!$BK115,1,0),0),0)</f>
        <v>0</v>
      </c>
      <c r="RN110" s="248">
        <f>IF(RN$19-'様式３（療養者名簿）（⑤の場合）'!$BJ115+1&lt;=15,IF(RN$19&gt;='様式３（療養者名簿）（⑤の場合）'!$BJ115,IF(RN$19&lt;='様式３（療養者名簿）（⑤の場合）'!$BK115,1,0),0),0)</f>
        <v>0</v>
      </c>
      <c r="RO110" s="248">
        <f>IF(RO$19-'様式３（療養者名簿）（⑤の場合）'!$BJ115+1&lt;=15,IF(RO$19&gt;='様式３（療養者名簿）（⑤の場合）'!$BJ115,IF(RO$19&lt;='様式３（療養者名簿）（⑤の場合）'!$BK115,1,0),0),0)</f>
        <v>0</v>
      </c>
      <c r="RP110" s="248">
        <f>IF(RP$19-'様式３（療養者名簿）（⑤の場合）'!$BJ115+1&lt;=15,IF(RP$19&gt;='様式３（療養者名簿）（⑤の場合）'!$BJ115,IF(RP$19&lt;='様式３（療養者名簿）（⑤の場合）'!$BK115,1,0),0),0)</f>
        <v>0</v>
      </c>
      <c r="RQ110" s="248">
        <f>IF(RQ$19-'様式３（療養者名簿）（⑤の場合）'!$BJ115+1&lt;=15,IF(RQ$19&gt;='様式３（療養者名簿）（⑤の場合）'!$BJ115,IF(RQ$19&lt;='様式３（療養者名簿）（⑤の場合）'!$BK115,1,0),0),0)</f>
        <v>0</v>
      </c>
      <c r="RR110" s="248">
        <f>IF(RR$19-'様式３（療養者名簿）（⑤の場合）'!$BJ115+1&lt;=15,IF(RR$19&gt;='様式３（療養者名簿）（⑤の場合）'!$BJ115,IF(RR$19&lt;='様式３（療養者名簿）（⑤の場合）'!$BK115,1,0),0),0)</f>
        <v>0</v>
      </c>
      <c r="RS110" s="248">
        <f>IF(RS$19-'様式３（療養者名簿）（⑤の場合）'!$BJ115+1&lt;=15,IF(RS$19&gt;='様式３（療養者名簿）（⑤の場合）'!$BJ115,IF(RS$19&lt;='様式３（療養者名簿）（⑤の場合）'!$BK115,1,0),0),0)</f>
        <v>0</v>
      </c>
      <c r="RT110" s="248">
        <f>IF(RT$19-'様式３（療養者名簿）（⑤の場合）'!$BJ115+1&lt;=15,IF(RT$19&gt;='様式３（療養者名簿）（⑤の場合）'!$BJ115,IF(RT$19&lt;='様式３（療養者名簿）（⑤の場合）'!$BK115,1,0),0),0)</f>
        <v>0</v>
      </c>
      <c r="RU110" s="248">
        <f>IF(RU$19-'様式３（療養者名簿）（⑤の場合）'!$BJ115+1&lt;=15,IF(RU$19&gt;='様式３（療養者名簿）（⑤の場合）'!$BJ115,IF(RU$19&lt;='様式３（療養者名簿）（⑤の場合）'!$BK115,1,0),0),0)</f>
        <v>0</v>
      </c>
      <c r="RV110" s="248">
        <f>IF(RV$19-'様式３（療養者名簿）（⑤の場合）'!$BJ115+1&lt;=15,IF(RV$19&gt;='様式３（療養者名簿）（⑤の場合）'!$BJ115,IF(RV$19&lt;='様式３（療養者名簿）（⑤の場合）'!$BK115,1,0),0),0)</f>
        <v>0</v>
      </c>
      <c r="RW110" s="248">
        <f>IF(RW$19-'様式３（療養者名簿）（⑤の場合）'!$BJ115+1&lt;=15,IF(RW$19&gt;='様式３（療養者名簿）（⑤の場合）'!$BJ115,IF(RW$19&lt;='様式３（療養者名簿）（⑤の場合）'!$BK115,1,0),0),0)</f>
        <v>0</v>
      </c>
      <c r="RX110" s="248">
        <f>IF(RX$19-'様式３（療養者名簿）（⑤の場合）'!$BJ115+1&lt;=15,IF(RX$19&gt;='様式３（療養者名簿）（⑤の場合）'!$BJ115,IF(RX$19&lt;='様式３（療養者名簿）（⑤の場合）'!$BK115,1,0),0),0)</f>
        <v>0</v>
      </c>
      <c r="RY110" s="248">
        <f>IF(RY$19-'様式３（療養者名簿）（⑤の場合）'!$BJ115+1&lt;=15,IF(RY$19&gt;='様式３（療養者名簿）（⑤の場合）'!$BJ115,IF(RY$19&lt;='様式３（療養者名簿）（⑤の場合）'!$BK115,1,0),0),0)</f>
        <v>0</v>
      </c>
      <c r="RZ110" s="248">
        <f>IF(RZ$19-'様式３（療養者名簿）（⑤の場合）'!$BJ115+1&lt;=15,IF(RZ$19&gt;='様式３（療養者名簿）（⑤の場合）'!$BJ115,IF(RZ$19&lt;='様式３（療養者名簿）（⑤の場合）'!$BK115,1,0),0),0)</f>
        <v>0</v>
      </c>
      <c r="SA110" s="248">
        <f>IF(SA$19-'様式３（療養者名簿）（⑤の場合）'!$BJ115+1&lt;=15,IF(SA$19&gt;='様式３（療養者名簿）（⑤の場合）'!$BJ115,IF(SA$19&lt;='様式３（療養者名簿）（⑤の場合）'!$BK115,1,0),0),0)</f>
        <v>0</v>
      </c>
      <c r="SB110" s="248">
        <f>IF(SB$19-'様式３（療養者名簿）（⑤の場合）'!$BJ115+1&lt;=15,IF(SB$19&gt;='様式３（療養者名簿）（⑤の場合）'!$BJ115,IF(SB$19&lt;='様式３（療養者名簿）（⑤の場合）'!$BK115,1,0),0),0)</f>
        <v>0</v>
      </c>
      <c r="SC110" s="248">
        <f>IF(SC$19-'様式３（療養者名簿）（⑤の場合）'!$BJ115+1&lt;=15,IF(SC$19&gt;='様式３（療養者名簿）（⑤の場合）'!$BJ115,IF(SC$19&lt;='様式３（療養者名簿）（⑤の場合）'!$BK115,1,0),0),0)</f>
        <v>0</v>
      </c>
      <c r="SD110" s="248">
        <f>IF(SD$19-'様式３（療養者名簿）（⑤の場合）'!$BJ115+1&lt;=15,IF(SD$19&gt;='様式３（療養者名簿）（⑤の場合）'!$BJ115,IF(SD$19&lt;='様式３（療養者名簿）（⑤の場合）'!$BK115,1,0),0),0)</f>
        <v>0</v>
      </c>
      <c r="SE110" s="248">
        <f>IF(SE$19-'様式３（療養者名簿）（⑤の場合）'!$BJ115+1&lt;=15,IF(SE$19&gt;='様式３（療養者名簿）（⑤の場合）'!$BJ115,IF(SE$19&lt;='様式３（療養者名簿）（⑤の場合）'!$BK115,1,0),0),0)</f>
        <v>0</v>
      </c>
      <c r="SF110" s="248">
        <f>IF(SF$19-'様式３（療養者名簿）（⑤の場合）'!$BJ115+1&lt;=15,IF(SF$19&gt;='様式３（療養者名簿）（⑤の場合）'!$BJ115,IF(SF$19&lt;='様式３（療養者名簿）（⑤の場合）'!$BK115,1,0),0),0)</f>
        <v>0</v>
      </c>
      <c r="SG110" s="248">
        <f>IF(SG$19-'様式３（療養者名簿）（⑤の場合）'!$BJ115+1&lt;=15,IF(SG$19&gt;='様式３（療養者名簿）（⑤の場合）'!$BJ115,IF(SG$19&lt;='様式３（療養者名簿）（⑤の場合）'!$BK115,1,0),0),0)</f>
        <v>0</v>
      </c>
      <c r="SH110" s="248">
        <f>IF(SH$19-'様式３（療養者名簿）（⑤の場合）'!$BJ115+1&lt;=15,IF(SH$19&gt;='様式３（療養者名簿）（⑤の場合）'!$BJ115,IF(SH$19&lt;='様式３（療養者名簿）（⑤の場合）'!$BK115,1,0),0),0)</f>
        <v>0</v>
      </c>
      <c r="SI110" s="248">
        <f>IF(SI$19-'様式３（療養者名簿）（⑤の場合）'!$BJ115+1&lt;=15,IF(SI$19&gt;='様式３（療養者名簿）（⑤の場合）'!$BJ115,IF(SI$19&lt;='様式３（療養者名簿）（⑤の場合）'!$BK115,1,0),0),0)</f>
        <v>0</v>
      </c>
      <c r="SJ110" s="248">
        <f>IF(SJ$19-'様式３（療養者名簿）（⑤の場合）'!$BJ115+1&lt;=15,IF(SJ$19&gt;='様式３（療養者名簿）（⑤の場合）'!$BJ115,IF(SJ$19&lt;='様式３（療養者名簿）（⑤の場合）'!$BK115,1,0),0),0)</f>
        <v>0</v>
      </c>
      <c r="SK110" s="248">
        <f>IF(SK$19-'様式３（療養者名簿）（⑤の場合）'!$BJ115+1&lt;=15,IF(SK$19&gt;='様式３（療養者名簿）（⑤の場合）'!$BJ115,IF(SK$19&lt;='様式３（療養者名簿）（⑤の場合）'!$BK115,1,0),0),0)</f>
        <v>0</v>
      </c>
      <c r="SL110" s="248">
        <f>IF(SL$19-'様式３（療養者名簿）（⑤の場合）'!$BJ115+1&lt;=15,IF(SL$19&gt;='様式３（療養者名簿）（⑤の場合）'!$BJ115,IF(SL$19&lt;='様式３（療養者名簿）（⑤の場合）'!$BK115,1,0),0),0)</f>
        <v>0</v>
      </c>
      <c r="SM110" s="248">
        <f>IF(SM$19-'様式３（療養者名簿）（⑤の場合）'!$BJ115+1&lt;=15,IF(SM$19&gt;='様式３（療養者名簿）（⑤の場合）'!$BJ115,IF(SM$19&lt;='様式３（療養者名簿）（⑤の場合）'!$BK115,1,0),0),0)</f>
        <v>0</v>
      </c>
      <c r="SN110" s="248">
        <f>IF(SN$19-'様式３（療養者名簿）（⑤の場合）'!$BJ115+1&lt;=15,IF(SN$19&gt;='様式３（療養者名簿）（⑤の場合）'!$BJ115,IF(SN$19&lt;='様式３（療養者名簿）（⑤の場合）'!$BK115,1,0),0),0)</f>
        <v>0</v>
      </c>
      <c r="SO110" s="248">
        <f>IF(SO$19-'様式３（療養者名簿）（⑤の場合）'!$BJ115+1&lt;=15,IF(SO$19&gt;='様式３（療養者名簿）（⑤の場合）'!$BJ115,IF(SO$19&lt;='様式３（療養者名簿）（⑤の場合）'!$BK115,1,0),0),0)</f>
        <v>0</v>
      </c>
      <c r="SP110" s="248">
        <f>IF(SP$19-'様式３（療養者名簿）（⑤の場合）'!$BJ115+1&lt;=15,IF(SP$19&gt;='様式３（療養者名簿）（⑤の場合）'!$BJ115,IF(SP$19&lt;='様式３（療養者名簿）（⑤の場合）'!$BK115,1,0),0),0)</f>
        <v>0</v>
      </c>
      <c r="SQ110" s="248">
        <f>IF(SQ$19-'様式３（療養者名簿）（⑤の場合）'!$BJ115+1&lt;=15,IF(SQ$19&gt;='様式３（療養者名簿）（⑤の場合）'!$BJ115,IF(SQ$19&lt;='様式３（療養者名簿）（⑤の場合）'!$BK115,1,0),0),0)</f>
        <v>0</v>
      </c>
      <c r="SR110" s="248">
        <f>IF(SR$19-'様式３（療養者名簿）（⑤の場合）'!$BJ115+1&lt;=15,IF(SR$19&gt;='様式３（療養者名簿）（⑤の場合）'!$BJ115,IF(SR$19&lt;='様式３（療養者名簿）（⑤の場合）'!$BK115,1,0),0),0)</f>
        <v>0</v>
      </c>
      <c r="SS110" s="248">
        <f>IF(SS$19-'様式３（療養者名簿）（⑤の場合）'!$BJ115+1&lt;=15,IF(SS$19&gt;='様式３（療養者名簿）（⑤の場合）'!$BJ115,IF(SS$19&lt;='様式３（療養者名簿）（⑤の場合）'!$BK115,1,0),0),0)</f>
        <v>0</v>
      </c>
      <c r="ST110" s="248">
        <f>IF(ST$19-'様式３（療養者名簿）（⑤の場合）'!$BJ115+1&lt;=15,IF(ST$19&gt;='様式３（療養者名簿）（⑤の場合）'!$BJ115,IF(ST$19&lt;='様式３（療養者名簿）（⑤の場合）'!$BK115,1,0),0),0)</f>
        <v>0</v>
      </c>
      <c r="SU110" s="248">
        <f>IF(SU$19-'様式３（療養者名簿）（⑤の場合）'!$BJ115+1&lt;=15,IF(SU$19&gt;='様式３（療養者名簿）（⑤の場合）'!$BJ115,IF(SU$19&lt;='様式３（療養者名簿）（⑤の場合）'!$BK115,1,0),0),0)</f>
        <v>0</v>
      </c>
      <c r="SV110" s="248">
        <f>IF(SV$19-'様式３（療養者名簿）（⑤の場合）'!$BJ115+1&lt;=15,IF(SV$19&gt;='様式３（療養者名簿）（⑤の場合）'!$BJ115,IF(SV$19&lt;='様式３（療養者名簿）（⑤の場合）'!$BK115,1,0),0),0)</f>
        <v>0</v>
      </c>
      <c r="SW110" s="248">
        <f>IF(SW$19-'様式３（療養者名簿）（⑤の場合）'!$BJ115+1&lt;=15,IF(SW$19&gt;='様式３（療養者名簿）（⑤の場合）'!$BJ115,IF(SW$19&lt;='様式３（療養者名簿）（⑤の場合）'!$BK115,1,0),0),0)</f>
        <v>0</v>
      </c>
      <c r="SX110" s="248">
        <f>IF(SX$19-'様式３（療養者名簿）（⑤の場合）'!$BJ115+1&lt;=15,IF(SX$19&gt;='様式３（療養者名簿）（⑤の場合）'!$BJ115,IF(SX$19&lt;='様式３（療養者名簿）（⑤の場合）'!$BK115,1,0),0),0)</f>
        <v>0</v>
      </c>
      <c r="SY110" s="248">
        <f>IF(SY$19-'様式３（療養者名簿）（⑤の場合）'!$BJ115+1&lt;=15,IF(SY$19&gt;='様式３（療養者名簿）（⑤の場合）'!$BJ115,IF(SY$19&lt;='様式３（療養者名簿）（⑤の場合）'!$BK115,1,0),0),0)</f>
        <v>0</v>
      </c>
      <c r="SZ110" s="248">
        <f>IF(SZ$19-'様式３（療養者名簿）（⑤の場合）'!$BJ115+1&lt;=15,IF(SZ$19&gt;='様式３（療養者名簿）（⑤の場合）'!$BJ115,IF(SZ$19&lt;='様式３（療養者名簿）（⑤の場合）'!$BK115,1,0),0),0)</f>
        <v>0</v>
      </c>
      <c r="TA110" s="248">
        <f>IF(TA$19-'様式３（療養者名簿）（⑤の場合）'!$BJ115+1&lt;=15,IF(TA$19&gt;='様式３（療養者名簿）（⑤の場合）'!$BJ115,IF(TA$19&lt;='様式３（療養者名簿）（⑤の場合）'!$BK115,1,0),0),0)</f>
        <v>0</v>
      </c>
      <c r="TB110" s="248">
        <f>IF(TB$19-'様式３（療養者名簿）（⑤の場合）'!$BJ115+1&lt;=15,IF(TB$19&gt;='様式３（療養者名簿）（⑤の場合）'!$BJ115,IF(TB$19&lt;='様式３（療養者名簿）（⑤の場合）'!$BK115,1,0),0),0)</f>
        <v>0</v>
      </c>
      <c r="TC110" s="248">
        <f>IF(TC$19-'様式３（療養者名簿）（⑤の場合）'!$BJ115+1&lt;=15,IF(TC$19&gt;='様式３（療養者名簿）（⑤の場合）'!$BJ115,IF(TC$19&lt;='様式３（療養者名簿）（⑤の場合）'!$BK115,1,0),0),0)</f>
        <v>0</v>
      </c>
      <c r="TD110" s="248">
        <f>IF(TD$19-'様式３（療養者名簿）（⑤の場合）'!$BJ115+1&lt;=15,IF(TD$19&gt;='様式３（療養者名簿）（⑤の場合）'!$BJ115,IF(TD$19&lt;='様式３（療養者名簿）（⑤の場合）'!$BK115,1,0),0),0)</f>
        <v>0</v>
      </c>
      <c r="TE110" s="248">
        <f>IF(TE$19-'様式３（療養者名簿）（⑤の場合）'!$BJ115+1&lt;=15,IF(TE$19&gt;='様式３（療養者名簿）（⑤の場合）'!$BJ115,IF(TE$19&lt;='様式３（療養者名簿）（⑤の場合）'!$BK115,1,0),0),0)</f>
        <v>0</v>
      </c>
      <c r="TF110" s="248">
        <f>IF(TF$19-'様式３（療養者名簿）（⑤の場合）'!$BJ115+1&lt;=15,IF(TF$19&gt;='様式３（療養者名簿）（⑤の場合）'!$BJ115,IF(TF$19&lt;='様式３（療養者名簿）（⑤の場合）'!$BK115,1,0),0),0)</f>
        <v>0</v>
      </c>
      <c r="TG110" s="248">
        <f>IF(TG$19-'様式３（療養者名簿）（⑤の場合）'!$BJ115+1&lt;=15,IF(TG$19&gt;='様式３（療養者名簿）（⑤の場合）'!$BJ115,IF(TG$19&lt;='様式３（療養者名簿）（⑤の場合）'!$BK115,1,0),0),0)</f>
        <v>0</v>
      </c>
      <c r="TH110" s="248">
        <f>IF(TH$19-'様式３（療養者名簿）（⑤の場合）'!$BJ115+1&lt;=15,IF(TH$19&gt;='様式３（療養者名簿）（⑤の場合）'!$BJ115,IF(TH$19&lt;='様式３（療養者名簿）（⑤の場合）'!$BK115,1,0),0),0)</f>
        <v>0</v>
      </c>
      <c r="TI110" s="248">
        <f>IF(TI$19-'様式３（療養者名簿）（⑤の場合）'!$BJ115+1&lt;=15,IF(TI$19&gt;='様式３（療養者名簿）（⑤の場合）'!$BJ115,IF(TI$19&lt;='様式３（療養者名簿）（⑤の場合）'!$BK115,1,0),0),0)</f>
        <v>0</v>
      </c>
      <c r="TJ110" s="248">
        <f>IF(TJ$19-'様式３（療養者名簿）（⑤の場合）'!$BJ115+1&lt;=15,IF(TJ$19&gt;='様式３（療養者名簿）（⑤の場合）'!$BJ115,IF(TJ$19&lt;='様式３（療養者名簿）（⑤の場合）'!$BK115,1,0),0),0)</f>
        <v>0</v>
      </c>
      <c r="TK110" s="248">
        <f>IF(TK$19-'様式３（療養者名簿）（⑤の場合）'!$BJ115+1&lt;=15,IF(TK$19&gt;='様式３（療養者名簿）（⑤の場合）'!$BJ115,IF(TK$19&lt;='様式３（療養者名簿）（⑤の場合）'!$BK115,1,0),0),0)</f>
        <v>0</v>
      </c>
      <c r="TL110" s="248">
        <f>IF(TL$19-'様式３（療養者名簿）（⑤の場合）'!$BJ115+1&lt;=15,IF(TL$19&gt;='様式３（療養者名簿）（⑤の場合）'!$BJ115,IF(TL$19&lt;='様式３（療養者名簿）（⑤の場合）'!$BK115,1,0),0),0)</f>
        <v>0</v>
      </c>
      <c r="TM110" s="248">
        <f>IF(TM$19-'様式３（療養者名簿）（⑤の場合）'!$BJ115+1&lt;=15,IF(TM$19&gt;='様式３（療養者名簿）（⑤の場合）'!$BJ115,IF(TM$19&lt;='様式３（療養者名簿）（⑤の場合）'!$BK115,1,0),0),0)</f>
        <v>0</v>
      </c>
      <c r="TN110" s="248">
        <f>IF(TN$19-'様式３（療養者名簿）（⑤の場合）'!$BJ115+1&lt;=15,IF(TN$19&gt;='様式３（療養者名簿）（⑤の場合）'!$BJ115,IF(TN$19&lt;='様式３（療養者名簿）（⑤の場合）'!$BK115,1,0),0),0)</f>
        <v>0</v>
      </c>
      <c r="TO110" s="248">
        <f>IF(TO$19-'様式３（療養者名簿）（⑤の場合）'!$BJ115+1&lt;=15,IF(TO$19&gt;='様式３（療養者名簿）（⑤の場合）'!$BJ115,IF(TO$19&lt;='様式３（療養者名簿）（⑤の場合）'!$BK115,1,0),0),0)</f>
        <v>0</v>
      </c>
      <c r="TP110" s="248">
        <f>IF(TP$19-'様式３（療養者名簿）（⑤の場合）'!$BJ115+1&lt;=15,IF(TP$19&gt;='様式３（療養者名簿）（⑤の場合）'!$BJ115,IF(TP$19&lt;='様式３（療養者名簿）（⑤の場合）'!$BK115,1,0),0),0)</f>
        <v>0</v>
      </c>
      <c r="TQ110" s="248">
        <f>IF(TQ$19-'様式３（療養者名簿）（⑤の場合）'!$BJ115+1&lt;=15,IF(TQ$19&gt;='様式３（療養者名簿）（⑤の場合）'!$BJ115,IF(TQ$19&lt;='様式３（療養者名簿）（⑤の場合）'!$BK115,1,0),0),0)</f>
        <v>0</v>
      </c>
      <c r="TR110" s="248">
        <f>IF(TR$19-'様式３（療養者名簿）（⑤の場合）'!$BJ115+1&lt;=15,IF(TR$19&gt;='様式３（療養者名簿）（⑤の場合）'!$BJ115,IF(TR$19&lt;='様式３（療養者名簿）（⑤の場合）'!$BK115,1,0),0),0)</f>
        <v>0</v>
      </c>
      <c r="TS110" s="248">
        <f>IF(TS$19-'様式３（療養者名簿）（⑤の場合）'!$BJ115+1&lt;=15,IF(TS$19&gt;='様式３（療養者名簿）（⑤の場合）'!$BJ115,IF(TS$19&lt;='様式３（療養者名簿）（⑤の場合）'!$BK115,1,0),0),0)</f>
        <v>0</v>
      </c>
      <c r="TT110" s="248">
        <f>IF(TT$19-'様式３（療養者名簿）（⑤の場合）'!$BJ115+1&lt;=15,IF(TT$19&gt;='様式３（療養者名簿）（⑤の場合）'!$BJ115,IF(TT$19&lt;='様式３（療養者名簿）（⑤の場合）'!$BK115,1,0),0),0)</f>
        <v>0</v>
      </c>
      <c r="TU110" s="248">
        <f>IF(TU$19-'様式３（療養者名簿）（⑤の場合）'!$BJ115+1&lt;=15,IF(TU$19&gt;='様式３（療養者名簿）（⑤の場合）'!$BJ115,IF(TU$19&lt;='様式３（療養者名簿）（⑤の場合）'!$BK115,1,0),0),0)</f>
        <v>0</v>
      </c>
      <c r="TV110" s="248">
        <f>IF(TV$19-'様式３（療養者名簿）（⑤の場合）'!$BJ115+1&lt;=15,IF(TV$19&gt;='様式３（療養者名簿）（⑤の場合）'!$BJ115,IF(TV$19&lt;='様式３（療養者名簿）（⑤の場合）'!$BK115,1,0),0),0)</f>
        <v>0</v>
      </c>
      <c r="TW110" s="248">
        <f>IF(TW$19-'様式３（療養者名簿）（⑤の場合）'!$BJ115+1&lt;=15,IF(TW$19&gt;='様式３（療養者名簿）（⑤の場合）'!$BJ115,IF(TW$19&lt;='様式３（療養者名簿）（⑤の場合）'!$BK115,1,0),0),0)</f>
        <v>0</v>
      </c>
      <c r="TX110" s="248">
        <f>IF(TX$19-'様式３（療養者名簿）（⑤の場合）'!$BJ115+1&lt;=15,IF(TX$19&gt;='様式３（療養者名簿）（⑤の場合）'!$BJ115,IF(TX$19&lt;='様式３（療養者名簿）（⑤の場合）'!$BK115,1,0),0),0)</f>
        <v>0</v>
      </c>
      <c r="TY110" s="248">
        <f>IF(TY$19-'様式３（療養者名簿）（⑤の場合）'!$BJ115+1&lt;=15,IF(TY$19&gt;='様式３（療養者名簿）（⑤の場合）'!$BJ115,IF(TY$19&lt;='様式３（療養者名簿）（⑤の場合）'!$BK115,1,0),0),0)</f>
        <v>0</v>
      </c>
      <c r="TZ110" s="248">
        <f>IF(TZ$19-'様式３（療養者名簿）（⑤の場合）'!$BJ115+1&lt;=15,IF(TZ$19&gt;='様式３（療養者名簿）（⑤の場合）'!$BJ115,IF(TZ$19&lt;='様式３（療養者名簿）（⑤の場合）'!$BK115,1,0),0),0)</f>
        <v>0</v>
      </c>
      <c r="UA110" s="248">
        <f>IF(UA$19-'様式３（療養者名簿）（⑤の場合）'!$BJ115+1&lt;=15,IF(UA$19&gt;='様式３（療養者名簿）（⑤の場合）'!$BJ115,IF(UA$19&lt;='様式３（療養者名簿）（⑤の場合）'!$BK115,1,0),0),0)</f>
        <v>0</v>
      </c>
      <c r="UB110" s="248">
        <f>IF(UB$19-'様式３（療養者名簿）（⑤の場合）'!$BJ115+1&lt;=15,IF(UB$19&gt;='様式３（療養者名簿）（⑤の場合）'!$BJ115,IF(UB$19&lt;='様式３（療養者名簿）（⑤の場合）'!$BK115,1,0),0),0)</f>
        <v>0</v>
      </c>
      <c r="UC110" s="248">
        <f>IF(UC$19-'様式３（療養者名簿）（⑤の場合）'!$BJ115+1&lt;=15,IF(UC$19&gt;='様式３（療養者名簿）（⑤の場合）'!$BJ115,IF(UC$19&lt;='様式３（療養者名簿）（⑤の場合）'!$BK115,1,0),0),0)</f>
        <v>0</v>
      </c>
      <c r="UD110" s="372">
        <f>IF(UD$19-'様式３（療養者名簿）（⑤の場合）'!$BJ115+1&lt;=15,IF(UD$19&gt;='様式３（療養者名簿）（⑤の場合）'!$BJ115,IF(UD$19&lt;='様式３（療養者名簿）（⑤の場合）'!$BK115,1,0),0),0)</f>
        <v>0</v>
      </c>
      <c r="UE110" s="372">
        <f>IF(UE$19-'様式３（療養者名簿）（⑤の場合）'!$BJ115+1&lt;=15,IF(UE$19&gt;='様式３（療養者名簿）（⑤の場合）'!$BJ115,IF(UE$19&lt;='様式３（療養者名簿）（⑤の場合）'!$BK115,1,0),0),0)</f>
        <v>0</v>
      </c>
      <c r="UF110" s="372">
        <f>IF(UF$19-'様式３（療養者名簿）（⑤の場合）'!$BJ115+1&lt;=15,IF(UF$19&gt;='様式３（療養者名簿）（⑤の場合）'!$BJ115,IF(UF$19&lt;='様式３（療養者名簿）（⑤の場合）'!$BK115,1,0),0),0)</f>
        <v>0</v>
      </c>
      <c r="UG110" s="372">
        <f>IF(UG$19-'様式３（療養者名簿）（⑤の場合）'!$BJ115+1&lt;=15,IF(UG$19&gt;='様式３（療養者名簿）（⑤の場合）'!$BJ115,IF(UG$19&lt;='様式３（療養者名簿）（⑤の場合）'!$BK115,1,0),0),0)</f>
        <v>0</v>
      </c>
      <c r="UH110" s="372">
        <f>IF(UH$19-'様式３（療養者名簿）（⑤の場合）'!$BJ115+1&lt;=15,IF(UH$19&gt;='様式３（療養者名簿）（⑤の場合）'!$BJ115,IF(UH$19&lt;='様式３（療養者名簿）（⑤の場合）'!$BK115,1,0),0),0)</f>
        <v>0</v>
      </c>
      <c r="UI110" s="372">
        <f>IF(UI$19-'様式３（療養者名簿）（⑤の場合）'!$BJ115+1&lt;=15,IF(UI$19&gt;='様式３（療養者名簿）（⑤の場合）'!$BJ115,IF(UI$19&lt;='様式３（療養者名簿）（⑤の場合）'!$BK115,1,0),0),0)</f>
        <v>0</v>
      </c>
      <c r="UJ110" s="372">
        <f>IF(UJ$19-'様式３（療養者名簿）（⑤の場合）'!$BJ115+1&lt;=15,IF(UJ$19&gt;='様式３（療養者名簿）（⑤の場合）'!$BJ115,IF(UJ$19&lt;='様式３（療養者名簿）（⑤の場合）'!$BK115,1,0),0),0)</f>
        <v>0</v>
      </c>
      <c r="UK110" s="372">
        <f>IF(UK$19-'様式３（療養者名簿）（⑤の場合）'!$BJ115+1&lt;=15,IF(UK$19&gt;='様式３（療養者名簿）（⑤の場合）'!$BJ115,IF(UK$19&lt;='様式３（療養者名簿）（⑤の場合）'!$BK115,1,0),0),0)</f>
        <v>0</v>
      </c>
      <c r="UL110" s="372">
        <f>IF(UL$19-'様式３（療養者名簿）（⑤の場合）'!$BJ115+1&lt;=15,IF(UL$19&gt;='様式３（療養者名簿）（⑤の場合）'!$BJ115,IF(UL$19&lt;='様式３（療養者名簿）（⑤の場合）'!$BK115,1,0),0),0)</f>
        <v>0</v>
      </c>
      <c r="UM110" s="372">
        <f>IF(UM$19-'様式３（療養者名簿）（⑤の場合）'!$BJ115+1&lt;=15,IF(UM$19&gt;='様式３（療養者名簿）（⑤の場合）'!$BJ115,IF(UM$19&lt;='様式３（療養者名簿）（⑤の場合）'!$BK115,1,0),0),0)</f>
        <v>0</v>
      </c>
      <c r="UN110" s="372">
        <f>IF(UN$19-'様式３（療養者名簿）（⑤の場合）'!$BJ115+1&lt;=15,IF(UN$19&gt;='様式３（療養者名簿）（⑤の場合）'!$BJ115,IF(UN$19&lt;='様式３（療養者名簿）（⑤の場合）'!$BK115,1,0),0),0)</f>
        <v>0</v>
      </c>
      <c r="UO110" s="372">
        <f>IF(UO$19-'様式３（療養者名簿）（⑤の場合）'!$BJ115+1&lt;=15,IF(UO$19&gt;='様式３（療養者名簿）（⑤の場合）'!$BJ115,IF(UO$19&lt;='様式３（療養者名簿）（⑤の場合）'!$BK115,1,0),0),0)</f>
        <v>0</v>
      </c>
      <c r="UP110" s="372">
        <f>IF(UP$19-'様式３（療養者名簿）（⑤の場合）'!$BJ115+1&lt;=15,IF(UP$19&gt;='様式３（療養者名簿）（⑤の場合）'!$BJ115,IF(UP$19&lt;='様式３（療養者名簿）（⑤の場合）'!$BK115,1,0),0),0)</f>
        <v>0</v>
      </c>
      <c r="UQ110" s="372">
        <f>IF(UQ$19-'様式３（療養者名簿）（⑤の場合）'!$BJ115+1&lt;=15,IF(UQ$19&gt;='様式３（療養者名簿）（⑤の場合）'!$BJ115,IF(UQ$19&lt;='様式３（療養者名簿）（⑤の場合）'!$BK115,1,0),0),0)</f>
        <v>0</v>
      </c>
      <c r="UR110" s="372">
        <f>IF(UR$19-'様式３（療養者名簿）（⑤の場合）'!$BJ115+1&lt;=15,IF(UR$19&gt;='様式３（療養者名簿）（⑤の場合）'!$BJ115,IF(UR$19&lt;='様式３（療養者名簿）（⑤の場合）'!$BK115,1,0),0),0)</f>
        <v>0</v>
      </c>
      <c r="US110" s="372">
        <f>IF(US$19-'様式３（療養者名簿）（⑤の場合）'!$BJ115+1&lt;=15,IF(US$19&gt;='様式３（療養者名簿）（⑤の場合）'!$BJ115,IF(US$19&lt;='様式３（療養者名簿）（⑤の場合）'!$BK115,1,0),0),0)</f>
        <v>0</v>
      </c>
      <c r="UT110" s="372">
        <f>IF(UT$19-'様式３（療養者名簿）（⑤の場合）'!$BJ115+1&lt;=15,IF(UT$19&gt;='様式３（療養者名簿）（⑤の場合）'!$BJ115,IF(UT$19&lt;='様式３（療養者名簿）（⑤の場合）'!$BK115,1,0),0),0)</f>
        <v>0</v>
      </c>
      <c r="UU110" s="372">
        <f>IF(UU$19-'様式３（療養者名簿）（⑤の場合）'!$BJ115+1&lt;=15,IF(UU$19&gt;='様式３（療養者名簿）（⑤の場合）'!$BJ115,IF(UU$19&lt;='様式３（療養者名簿）（⑤の場合）'!$BK115,1,0),0),0)</f>
        <v>0</v>
      </c>
      <c r="UV110" s="372">
        <f>IF(UV$19-'様式３（療養者名簿）（⑤の場合）'!$BJ115+1&lt;=15,IF(UV$19&gt;='様式３（療養者名簿）（⑤の場合）'!$BJ115,IF(UV$19&lt;='様式３（療養者名簿）（⑤の場合）'!$BK115,1,0),0),0)</f>
        <v>0</v>
      </c>
      <c r="UW110" s="372">
        <f>IF(UW$19-'様式３（療養者名簿）（⑤の場合）'!$BJ115+1&lt;=15,IF(UW$19&gt;='様式３（療養者名簿）（⑤の場合）'!$BJ115,IF(UW$19&lt;='様式３（療養者名簿）（⑤の場合）'!$BK115,1,0),0),0)</f>
        <v>0</v>
      </c>
      <c r="UX110" s="372">
        <f>IF(UX$19-'様式３（療養者名簿）（⑤の場合）'!$BJ115+1&lt;=15,IF(UX$19&gt;='様式３（療養者名簿）（⑤の場合）'!$BJ115,IF(UX$19&lt;='様式３（療養者名簿）（⑤の場合）'!$BK115,1,0),0),0)</f>
        <v>0</v>
      </c>
      <c r="UY110" s="372">
        <f>IF(UY$19-'様式３（療養者名簿）（⑤の場合）'!$BJ115+1&lt;=15,IF(UY$19&gt;='様式３（療養者名簿）（⑤の場合）'!$BJ115,IF(UY$19&lt;='様式３（療養者名簿）（⑤の場合）'!$BK115,1,0),0),0)</f>
        <v>0</v>
      </c>
      <c r="UZ110" s="372">
        <f>IF(UZ$19-'様式３（療養者名簿）（⑤の場合）'!$BJ115+1&lt;=15,IF(UZ$19&gt;='様式３（療養者名簿）（⑤の場合）'!$BJ115,IF(UZ$19&lt;='様式３（療養者名簿）（⑤の場合）'!$BK115,1,0),0),0)</f>
        <v>0</v>
      </c>
      <c r="VA110" s="372">
        <f>IF(VA$19-'様式３（療養者名簿）（⑤の場合）'!$BJ115+1&lt;=15,IF(VA$19&gt;='様式３（療養者名簿）（⑤の場合）'!$BJ115,IF(VA$19&lt;='様式３（療養者名簿）（⑤の場合）'!$BK115,1,0),0),0)</f>
        <v>0</v>
      </c>
      <c r="VB110" s="372">
        <f>IF(VB$19-'様式３（療養者名簿）（⑤の場合）'!$BJ115+1&lt;=15,IF(VB$19&gt;='様式３（療養者名簿）（⑤の場合）'!$BJ115,IF(VB$19&lt;='様式３（療養者名簿）（⑤の場合）'!$BK115,1,0),0),0)</f>
        <v>0</v>
      </c>
      <c r="VC110" s="372">
        <f>IF(VC$19-'様式３（療養者名簿）（⑤の場合）'!$BJ115+1&lt;=15,IF(VC$19&gt;='様式３（療養者名簿）（⑤の場合）'!$BJ115,IF(VC$19&lt;='様式３（療養者名簿）（⑤の場合）'!$BK115,1,0),0),0)</f>
        <v>0</v>
      </c>
      <c r="VD110" s="372">
        <f>IF(VD$19-'様式３（療養者名簿）（⑤の場合）'!$BJ115+1&lt;=15,IF(VD$19&gt;='様式３（療養者名簿）（⑤の場合）'!$BJ115,IF(VD$19&lt;='様式３（療養者名簿）（⑤の場合）'!$BK115,1,0),0),0)</f>
        <v>0</v>
      </c>
      <c r="VE110" s="372">
        <f>IF(VE$19-'様式３（療養者名簿）（⑤の場合）'!$BJ115+1&lt;=15,IF(VE$19&gt;='様式３（療養者名簿）（⑤の場合）'!$BJ115,IF(VE$19&lt;='様式３（療養者名簿）（⑤の場合）'!$BK115,1,0),0),0)</f>
        <v>0</v>
      </c>
      <c r="VF110" s="372">
        <f>IF(VF$19-'様式３（療養者名簿）（⑤の場合）'!$BJ115+1&lt;=15,IF(VF$19&gt;='様式３（療養者名簿）（⑤の場合）'!$BJ115,IF(VF$19&lt;='様式３（療養者名簿）（⑤の場合）'!$BK115,1,0),0),0)</f>
        <v>0</v>
      </c>
      <c r="VG110" s="372">
        <f>IF(VG$19-'様式３（療養者名簿）（⑤の場合）'!$BJ115+1&lt;=15,IF(VG$19&gt;='様式３（療養者名簿）（⑤の場合）'!$BJ115,IF(VG$19&lt;='様式３（療養者名簿）（⑤の場合）'!$BK115,1,0),0),0)</f>
        <v>0</v>
      </c>
      <c r="VH110" s="372">
        <f>IF(VH$19-'様式３（療養者名簿）（⑤の場合）'!$BJ115+1&lt;=15,IF(VH$19&gt;='様式３（療養者名簿）（⑤の場合）'!$BJ115,IF(VH$19&lt;='様式３（療養者名簿）（⑤の場合）'!$BK115,1,0),0),0)</f>
        <v>0</v>
      </c>
      <c r="VI110" s="372">
        <f>IF(VI$19-'様式３（療養者名簿）（⑤の場合）'!$BJ115+1&lt;=15,IF(VI$19&gt;='様式３（療養者名簿）（⑤の場合）'!$BJ115,IF(VI$19&lt;='様式３（療養者名簿）（⑤の場合）'!$BK115,1,0),0),0)</f>
        <v>0</v>
      </c>
      <c r="VJ110" s="372">
        <f>IF(VJ$19-'様式３（療養者名簿）（⑤の場合）'!$BJ115+1&lt;=15,IF(VJ$19&gt;='様式３（療養者名簿）（⑤の場合）'!$BJ115,IF(VJ$19&lt;='様式３（療養者名簿）（⑤の場合）'!$BK115,1,0),0),0)</f>
        <v>0</v>
      </c>
      <c r="VK110" s="372">
        <f>IF(VK$19-'様式３（療養者名簿）（⑤の場合）'!$BJ115+1&lt;=15,IF(VK$19&gt;='様式３（療養者名簿）（⑤の場合）'!$BJ115,IF(VK$19&lt;='様式３（療養者名簿）（⑤の場合）'!$BK115,1,0),0),0)</f>
        <v>0</v>
      </c>
      <c r="VL110" s="372">
        <f>IF(VL$19-'様式３（療養者名簿）（⑤の場合）'!$BJ115+1&lt;=15,IF(VL$19&gt;='様式３（療養者名簿）（⑤の場合）'!$BJ115,IF(VL$19&lt;='様式３（療養者名簿）（⑤の場合）'!$BK115,1,0),0),0)</f>
        <v>0</v>
      </c>
      <c r="VM110" s="372">
        <f>IF(VM$19-'様式３（療養者名簿）（⑤の場合）'!$BJ115+1&lt;=15,IF(VM$19&gt;='様式３（療養者名簿）（⑤の場合）'!$BJ115,IF(VM$19&lt;='様式３（療養者名簿）（⑤の場合）'!$BK115,1,0),0),0)</f>
        <v>0</v>
      </c>
      <c r="VN110" s="372">
        <f>IF(VN$19-'様式３（療養者名簿）（⑤の場合）'!$BJ115+1&lt;=15,IF(VN$19&gt;='様式３（療養者名簿）（⑤の場合）'!$BJ115,IF(VN$19&lt;='様式３（療養者名簿）（⑤の場合）'!$BK115,1,0),0),0)</f>
        <v>0</v>
      </c>
      <c r="VO110" s="372">
        <f>IF(VO$19-'様式３（療養者名簿）（⑤の場合）'!$BJ115+1&lt;=15,IF(VO$19&gt;='様式３（療養者名簿）（⑤の場合）'!$BJ115,IF(VO$19&lt;='様式３（療養者名簿）（⑤の場合）'!$BK115,1,0),0),0)</f>
        <v>0</v>
      </c>
      <c r="VP110" s="372">
        <f>IF(VP$19-'様式３（療養者名簿）（⑤の場合）'!$BJ115+1&lt;=15,IF(VP$19&gt;='様式３（療養者名簿）（⑤の場合）'!$BJ115,IF(VP$19&lt;='様式３（療養者名簿）（⑤の場合）'!$BK115,1,0),0),0)</f>
        <v>0</v>
      </c>
      <c r="VQ110" s="372">
        <f>IF(VQ$19-'様式３（療養者名簿）（⑤の場合）'!$BJ115+1&lt;=15,IF(VQ$19&gt;='様式３（療養者名簿）（⑤の場合）'!$BJ115,IF(VQ$19&lt;='様式３（療養者名簿）（⑤の場合）'!$BK115,1,0),0),0)</f>
        <v>0</v>
      </c>
      <c r="VR110" s="372">
        <f>IF(VR$19-'様式３（療養者名簿）（⑤の場合）'!$BJ115+1&lt;=15,IF(VR$19&gt;='様式３（療養者名簿）（⑤の場合）'!$BJ115,IF(VR$19&lt;='様式３（療養者名簿）（⑤の場合）'!$BK115,1,0),0),0)</f>
        <v>0</v>
      </c>
      <c r="VS110" s="372">
        <f>IF(VS$19-'様式３（療養者名簿）（⑤の場合）'!$BJ115+1&lt;=15,IF(VS$19&gt;='様式３（療養者名簿）（⑤の場合）'!$BJ115,IF(VS$19&lt;='様式３（療養者名簿）（⑤の場合）'!$BK115,1,0),0),0)</f>
        <v>0</v>
      </c>
      <c r="VT110" s="372">
        <f>IF(VT$19-'様式３（療養者名簿）（⑤の場合）'!$BJ115+1&lt;=15,IF(VT$19&gt;='様式３（療養者名簿）（⑤の場合）'!$BJ115,IF(VT$19&lt;='様式３（療養者名簿）（⑤の場合）'!$BK115,1,0),0),0)</f>
        <v>0</v>
      </c>
      <c r="VU110" s="372">
        <f>IF(VU$19-'様式３（療養者名簿）（⑤の場合）'!$BJ115+1&lt;=15,IF(VU$19&gt;='様式３（療養者名簿）（⑤の場合）'!$BJ115,IF(VU$19&lt;='様式３（療養者名簿）（⑤の場合）'!$BK115,1,0),0),0)</f>
        <v>0</v>
      </c>
      <c r="VV110" s="372">
        <f>IF(VV$19-'様式３（療養者名簿）（⑤の場合）'!$BJ115+1&lt;=15,IF(VV$19&gt;='様式３（療養者名簿）（⑤の場合）'!$BJ115,IF(VV$19&lt;='様式３（療養者名簿）（⑤の場合）'!$BK115,1,0),0),0)</f>
        <v>0</v>
      </c>
      <c r="VW110" s="372">
        <f>IF(VW$19-'様式３（療養者名簿）（⑤の場合）'!$BJ115+1&lt;=15,IF(VW$19&gt;='様式３（療養者名簿）（⑤の場合）'!$BJ115,IF(VW$19&lt;='様式３（療養者名簿）（⑤の場合）'!$BK115,1,0),0),0)</f>
        <v>0</v>
      </c>
      <c r="VX110" s="372">
        <f>IF(VX$19-'様式３（療養者名簿）（⑤の場合）'!$BJ115+1&lt;=15,IF(VX$19&gt;='様式３（療養者名簿）（⑤の場合）'!$BJ115,IF(VX$19&lt;='様式３（療養者名簿）（⑤の場合）'!$BK115,1,0),0),0)</f>
        <v>0</v>
      </c>
      <c r="VY110" s="372">
        <f>IF(VY$19-'様式３（療養者名簿）（⑤の場合）'!$BJ115+1&lt;=15,IF(VY$19&gt;='様式３（療養者名簿）（⑤の場合）'!$BJ115,IF(VY$19&lt;='様式３（療養者名簿）（⑤の場合）'!$BK115,1,0),0),0)</f>
        <v>0</v>
      </c>
      <c r="VZ110" s="372">
        <f>IF(VZ$19-'様式３（療養者名簿）（⑤の場合）'!$BJ115+1&lt;=15,IF(VZ$19&gt;='様式３（療養者名簿）（⑤の場合）'!$BJ115,IF(VZ$19&lt;='様式３（療養者名簿）（⑤の場合）'!$BK115,1,0),0),0)</f>
        <v>0</v>
      </c>
      <c r="WA110" s="372">
        <f>IF(WA$19-'様式３（療養者名簿）（⑤の場合）'!$BJ115+1&lt;=15,IF(WA$19&gt;='様式３（療養者名簿）（⑤の場合）'!$BJ115,IF(WA$19&lt;='様式３（療養者名簿）（⑤の場合）'!$BK115,1,0),0),0)</f>
        <v>0</v>
      </c>
      <c r="WB110" s="372">
        <f>IF(WB$19-'様式３（療養者名簿）（⑤の場合）'!$BJ115+1&lt;=15,IF(WB$19&gt;='様式３（療養者名簿）（⑤の場合）'!$BJ115,IF(WB$19&lt;='様式３（療養者名簿）（⑤の場合）'!$BK115,1,0),0),0)</f>
        <v>0</v>
      </c>
      <c r="WC110" s="372">
        <f>IF(WC$19-'様式３（療養者名簿）（⑤の場合）'!$BJ115+1&lt;=15,IF(WC$19&gt;='様式３（療養者名簿）（⑤の場合）'!$BJ115,IF(WC$19&lt;='様式３（療養者名簿）（⑤の場合）'!$BK115,1,0),0),0)</f>
        <v>0</v>
      </c>
      <c r="WD110" s="372">
        <f>IF(WD$19-'様式３（療養者名簿）（⑤の場合）'!$BJ115+1&lt;=15,IF(WD$19&gt;='様式３（療養者名簿）（⑤の場合）'!$BJ115,IF(WD$19&lt;='様式３（療養者名簿）（⑤の場合）'!$BK115,1,0),0),0)</f>
        <v>0</v>
      </c>
      <c r="WE110" s="372">
        <f>IF(WE$19-'様式３（療養者名簿）（⑤の場合）'!$BJ115+1&lt;=15,IF(WE$19&gt;='様式３（療養者名簿）（⑤の場合）'!$BJ115,IF(WE$19&lt;='様式３（療養者名簿）（⑤の場合）'!$BK115,1,0),0),0)</f>
        <v>0</v>
      </c>
      <c r="WF110" s="372">
        <f>IF(WF$19-'様式３（療養者名簿）（⑤の場合）'!$BJ115+1&lt;=15,IF(WF$19&gt;='様式３（療養者名簿）（⑤の場合）'!$BJ115,IF(WF$19&lt;='様式３（療養者名簿）（⑤の場合）'!$BK115,1,0),0),0)</f>
        <v>0</v>
      </c>
      <c r="WG110" s="372">
        <f>IF(WG$19-'様式３（療養者名簿）（⑤の場合）'!$BJ115+1&lt;=15,IF(WG$19&gt;='様式３（療養者名簿）（⑤の場合）'!$BJ115,IF(WG$19&lt;='様式３（療養者名簿）（⑤の場合）'!$BK115,1,0),0),0)</f>
        <v>0</v>
      </c>
      <c r="WH110" s="372">
        <f>IF(WH$19-'様式３（療養者名簿）（⑤の場合）'!$BJ115+1&lt;=15,IF(WH$19&gt;='様式３（療養者名簿）（⑤の場合）'!$BJ115,IF(WH$19&lt;='様式３（療養者名簿）（⑤の場合）'!$BK115,1,0),0),0)</f>
        <v>0</v>
      </c>
      <c r="WI110" s="372">
        <f>IF(WI$19-'様式３（療養者名簿）（⑤の場合）'!$BJ115+1&lt;=15,IF(WI$19&gt;='様式３（療養者名簿）（⑤の場合）'!$BJ115,IF(WI$19&lt;='様式３（療養者名簿）（⑤の場合）'!$BK115,1,0),0),0)</f>
        <v>0</v>
      </c>
      <c r="WJ110" s="372">
        <f>IF(WJ$19-'様式３（療養者名簿）（⑤の場合）'!$BJ115+1&lt;=15,IF(WJ$19&gt;='様式３（療養者名簿）（⑤の場合）'!$BJ115,IF(WJ$19&lt;='様式３（療養者名簿）（⑤の場合）'!$BK115,1,0),0),0)</f>
        <v>0</v>
      </c>
      <c r="WK110" s="372">
        <f>IF(WK$19-'様式３（療養者名簿）（⑤の場合）'!$BJ115+1&lt;=15,IF(WK$19&gt;='様式３（療養者名簿）（⑤の場合）'!$BJ115,IF(WK$19&lt;='様式３（療養者名簿）（⑤の場合）'!$BK115,1,0),0),0)</f>
        <v>0</v>
      </c>
      <c r="WL110" s="372">
        <f>IF(WL$19-'様式３（療養者名簿）（⑤の場合）'!$BJ115+1&lt;=15,IF(WL$19&gt;='様式３（療養者名簿）（⑤の場合）'!$BJ115,IF(WL$19&lt;='様式３（療養者名簿）（⑤の場合）'!$BK115,1,0),0),0)</f>
        <v>0</v>
      </c>
      <c r="WM110" s="372">
        <f>IF(WM$19-'様式３（療養者名簿）（⑤の場合）'!$BJ115+1&lt;=15,IF(WM$19&gt;='様式３（療養者名簿）（⑤の場合）'!$BJ115,IF(WM$19&lt;='様式３（療養者名簿）（⑤の場合）'!$BK115,1,0),0),0)</f>
        <v>0</v>
      </c>
      <c r="WN110" s="372">
        <f>IF(WN$19-'様式３（療養者名簿）（⑤の場合）'!$BJ115+1&lt;=15,IF(WN$19&gt;='様式３（療養者名簿）（⑤の場合）'!$BJ115,IF(WN$19&lt;='様式３（療養者名簿）（⑤の場合）'!$BK115,1,0),0),0)</f>
        <v>0</v>
      </c>
      <c r="WO110" s="372">
        <f>IF(WO$19-'様式３（療養者名簿）（⑤の場合）'!$BJ115+1&lt;=15,IF(WO$19&gt;='様式３（療養者名簿）（⑤の場合）'!$BJ115,IF(WO$19&lt;='様式３（療養者名簿）（⑤の場合）'!$BK115,1,0),0),0)</f>
        <v>0</v>
      </c>
      <c r="WP110" s="372">
        <f>IF(WP$19-'様式３（療養者名簿）（⑤の場合）'!$BJ115+1&lt;=15,IF(WP$19&gt;='様式３（療養者名簿）（⑤の場合）'!$BJ115,IF(WP$19&lt;='様式３（療養者名簿）（⑤の場合）'!$BK115,1,0),0),0)</f>
        <v>0</v>
      </c>
      <c r="WQ110" s="372">
        <f>IF(WQ$19-'様式３（療養者名簿）（⑤の場合）'!$BJ115+1&lt;=15,IF(WQ$19&gt;='様式３（療養者名簿）（⑤の場合）'!$BJ115,IF(WQ$19&lt;='様式３（療養者名簿）（⑤の場合）'!$BK115,1,0),0),0)</f>
        <v>0</v>
      </c>
      <c r="WR110" s="372">
        <f>IF(WR$19-'様式３（療養者名簿）（⑤の場合）'!$BJ115+1&lt;=15,IF(WR$19&gt;='様式３（療養者名簿）（⑤の場合）'!$BJ115,IF(WR$19&lt;='様式３（療養者名簿）（⑤の場合）'!$BK115,1,0),0),0)</f>
        <v>0</v>
      </c>
      <c r="WS110" s="372">
        <f>IF(WS$19-'様式３（療養者名簿）（⑤の場合）'!$BJ115+1&lt;=15,IF(WS$19&gt;='様式３（療養者名簿）（⑤の場合）'!$BJ115,IF(WS$19&lt;='様式３（療養者名簿）（⑤の場合）'!$BK115,1,0),0),0)</f>
        <v>0</v>
      </c>
      <c r="WT110" s="372">
        <f>IF(WT$19-'様式３（療養者名簿）（⑤の場合）'!$BJ115+1&lt;=15,IF(WT$19&gt;='様式３（療養者名簿）（⑤の場合）'!$BJ115,IF(WT$19&lt;='様式３（療養者名簿）（⑤の場合）'!$BK115,1,0),0),0)</f>
        <v>0</v>
      </c>
      <c r="WU110" s="372">
        <f>IF(WU$19-'様式３（療養者名簿）（⑤の場合）'!$BJ115+1&lt;=15,IF(WU$19&gt;='様式３（療養者名簿）（⑤の場合）'!$BJ115,IF(WU$19&lt;='様式３（療養者名簿）（⑤の場合）'!$BK115,1,0),0),0)</f>
        <v>0</v>
      </c>
      <c r="WV110" s="372">
        <f>IF(WV$19-'様式３（療養者名簿）（⑤の場合）'!$BJ115+1&lt;=15,IF(WV$19&gt;='様式３（療養者名簿）（⑤の場合）'!$BJ115,IF(WV$19&lt;='様式３（療養者名簿）（⑤の場合）'!$BK115,1,0),0),0)</f>
        <v>0</v>
      </c>
      <c r="WW110" s="372">
        <f>IF(WW$19-'様式３（療養者名簿）（⑤の場合）'!$BJ115+1&lt;=15,IF(WW$19&gt;='様式３（療養者名簿）（⑤の場合）'!$BJ115,IF(WW$19&lt;='様式３（療養者名簿）（⑤の場合）'!$BK115,1,0),0),0)</f>
        <v>0</v>
      </c>
      <c r="WX110" s="372">
        <f>IF(WX$19-'様式３（療養者名簿）（⑤の場合）'!$BJ115+1&lt;=15,IF(WX$19&gt;='様式３（療養者名簿）（⑤の場合）'!$BJ115,IF(WX$19&lt;='様式３（療養者名簿）（⑤の場合）'!$BK115,1,0),0),0)</f>
        <v>0</v>
      </c>
      <c r="WY110" s="372">
        <f>IF(WY$19-'様式３（療養者名簿）（⑤の場合）'!$BJ115+1&lt;=15,IF(WY$19&gt;='様式３（療養者名簿）（⑤の場合）'!$BJ115,IF(WY$19&lt;='様式３（療養者名簿）（⑤の場合）'!$BK115,1,0),0),0)</f>
        <v>0</v>
      </c>
      <c r="WZ110" s="372">
        <f>IF(WZ$19-'様式３（療養者名簿）（⑤の場合）'!$BJ115+1&lt;=15,IF(WZ$19&gt;='様式３（療養者名簿）（⑤の場合）'!$BJ115,IF(WZ$19&lt;='様式３（療養者名簿）（⑤の場合）'!$BK115,1,0),0),0)</f>
        <v>0</v>
      </c>
      <c r="XA110" s="372">
        <f>IF(XA$19-'様式３（療養者名簿）（⑤の場合）'!$BJ115+1&lt;=15,IF(XA$19&gt;='様式３（療養者名簿）（⑤の場合）'!$BJ115,IF(XA$19&lt;='様式３（療養者名簿）（⑤の場合）'!$BK115,1,0),0),0)</f>
        <v>0</v>
      </c>
      <c r="XB110" s="372">
        <f>IF(XB$19-'様式３（療養者名簿）（⑤の場合）'!$BJ115+1&lt;=15,IF(XB$19&gt;='様式３（療養者名簿）（⑤の場合）'!$BJ115,IF(XB$19&lt;='様式３（療養者名簿）（⑤の場合）'!$BK115,1,0),0),0)</f>
        <v>0</v>
      </c>
      <c r="XC110" s="372">
        <f>IF(XC$19-'様式３（療養者名簿）（⑤の場合）'!$BJ115+1&lt;=15,IF(XC$19&gt;='様式３（療養者名簿）（⑤の場合）'!$BJ115,IF(XC$19&lt;='様式３（療養者名簿）（⑤の場合）'!$BK115,1,0),0),0)</f>
        <v>0</v>
      </c>
      <c r="XD110" s="372">
        <f>IF(XD$19-'様式３（療養者名簿）（⑤の場合）'!$BJ115+1&lt;=15,IF(XD$19&gt;='様式３（療養者名簿）（⑤の場合）'!$BJ115,IF(XD$19&lt;='様式３（療養者名簿）（⑤の場合）'!$BK115,1,0),0),0)</f>
        <v>0</v>
      </c>
      <c r="XE110" s="372">
        <f>IF(XE$19-'様式３（療養者名簿）（⑤の場合）'!$BJ115+1&lt;=15,IF(XE$19&gt;='様式３（療養者名簿）（⑤の場合）'!$BJ115,IF(XE$19&lt;='様式３（療養者名簿）（⑤の場合）'!$BK115,1,0),0),0)</f>
        <v>0</v>
      </c>
      <c r="XF110" s="372">
        <f>IF(XF$19-'様式３（療養者名簿）（⑤の場合）'!$BJ115+1&lt;=15,IF(XF$19&gt;='様式３（療養者名簿）（⑤の場合）'!$BJ115,IF(XF$19&lt;='様式３（療養者名簿）（⑤の場合）'!$BK115,1,0),0),0)</f>
        <v>0</v>
      </c>
      <c r="XG110" s="372">
        <f>IF(XG$19-'様式３（療養者名簿）（⑤の場合）'!$BJ115+1&lt;=15,IF(XG$19&gt;='様式３（療養者名簿）（⑤の場合）'!$BJ115,IF(XG$19&lt;='様式３（療養者名簿）（⑤の場合）'!$BK115,1,0),0),0)</f>
        <v>0</v>
      </c>
      <c r="XH110" s="372">
        <f>IF(XH$19-'様式３（療養者名簿）（⑤の場合）'!$BJ115+1&lt;=15,IF(XH$19&gt;='様式３（療養者名簿）（⑤の場合）'!$BJ115,IF(XH$19&lt;='様式３（療養者名簿）（⑤の場合）'!$BK115,1,0),0),0)</f>
        <v>0</v>
      </c>
      <c r="XI110" s="372">
        <f>IF(XI$19-'様式３（療養者名簿）（⑤の場合）'!$BJ115+1&lt;=15,IF(XI$19&gt;='様式３（療養者名簿）（⑤の場合）'!$BJ115,IF(XI$19&lt;='様式３（療養者名簿）（⑤の場合）'!$BK115,1,0),0),0)</f>
        <v>0</v>
      </c>
      <c r="XJ110" s="372">
        <f>IF(XJ$19-'様式３（療養者名簿）（⑤の場合）'!$BJ115+1&lt;=15,IF(XJ$19&gt;='様式３（療養者名簿）（⑤の場合）'!$BJ115,IF(XJ$19&lt;='様式３（療養者名簿）（⑤の場合）'!$BK115,1,0),0),0)</f>
        <v>0</v>
      </c>
      <c r="XK110" s="372">
        <f>IF(XK$19-'様式３（療養者名簿）（⑤の場合）'!$BJ115+1&lt;=15,IF(XK$19&gt;='様式３（療養者名簿）（⑤の場合）'!$BJ115,IF(XK$19&lt;='様式３（療養者名簿）（⑤の場合）'!$BK115,1,0),0),0)</f>
        <v>0</v>
      </c>
      <c r="XL110" s="372">
        <f>IF(XL$19-'様式３（療養者名簿）（⑤の場合）'!$BJ115+1&lt;=15,IF(XL$19&gt;='様式３（療養者名簿）（⑤の場合）'!$BJ115,IF(XL$19&lt;='様式３（療養者名簿）（⑤の場合）'!$BK115,1,0),0),0)</f>
        <v>0</v>
      </c>
      <c r="XM110" s="372">
        <f>IF(XM$19-'様式３（療養者名簿）（⑤の場合）'!$BJ115+1&lt;=15,IF(XM$19&gt;='様式３（療養者名簿）（⑤の場合）'!$BJ115,IF(XM$19&lt;='様式３（療養者名簿）（⑤の場合）'!$BK115,1,0),0),0)</f>
        <v>0</v>
      </c>
      <c r="XN110" s="372">
        <f>IF(XN$19-'様式３（療養者名簿）（⑤の場合）'!$BJ115+1&lt;=15,IF(XN$19&gt;='様式３（療養者名簿）（⑤の場合）'!$BJ115,IF(XN$19&lt;='様式３（療養者名簿）（⑤の場合）'!$BK115,1,0),0),0)</f>
        <v>0</v>
      </c>
      <c r="XO110" s="372">
        <f>IF(XO$19-'様式３（療養者名簿）（⑤の場合）'!$BJ115+1&lt;=15,IF(XO$19&gt;='様式３（療養者名簿）（⑤の場合）'!$BJ115,IF(XO$19&lt;='様式３（療養者名簿）（⑤の場合）'!$BK115,1,0),0),0)</f>
        <v>0</v>
      </c>
      <c r="XP110" s="372">
        <f>IF(XP$19-'様式３（療養者名簿）（⑤の場合）'!$BJ115+1&lt;=15,IF(XP$19&gt;='様式３（療養者名簿）（⑤の場合）'!$BJ115,IF(XP$19&lt;='様式３（療養者名簿）（⑤の場合）'!$BK115,1,0),0),0)</f>
        <v>0</v>
      </c>
      <c r="XQ110" s="372">
        <f>IF(XQ$19-'様式３（療養者名簿）（⑤の場合）'!$BJ115+1&lt;=15,IF(XQ$19&gt;='様式３（療養者名簿）（⑤の場合）'!$BJ115,IF(XQ$19&lt;='様式３（療養者名簿）（⑤の場合）'!$BK115,1,0),0),0)</f>
        <v>0</v>
      </c>
      <c r="XR110" s="372">
        <f>IF(XR$19-'様式３（療養者名簿）（⑤の場合）'!$BJ115+1&lt;=15,IF(XR$19&gt;='様式３（療養者名簿）（⑤の場合）'!$BJ115,IF(XR$19&lt;='様式３（療養者名簿）（⑤の場合）'!$BK115,1,0),0),0)</f>
        <v>0</v>
      </c>
      <c r="XS110" s="372">
        <f>IF(XS$19-'様式３（療養者名簿）（⑤の場合）'!$BJ115+1&lt;=15,IF(XS$19&gt;='様式３（療養者名簿）（⑤の場合）'!$BJ115,IF(XS$19&lt;='様式３（療養者名簿）（⑤の場合）'!$BK115,1,0),0),0)</f>
        <v>0</v>
      </c>
      <c r="XT110" s="372">
        <f>IF(XT$19-'様式３（療養者名簿）（⑤の場合）'!$BJ115+1&lt;=15,IF(XT$19&gt;='様式３（療養者名簿）（⑤の場合）'!$BJ115,IF(XT$19&lt;='様式３（療養者名簿）（⑤の場合）'!$BK115,1,0),0),0)</f>
        <v>0</v>
      </c>
      <c r="XU110" s="372">
        <f>IF(XU$19-'様式３（療養者名簿）（⑤の場合）'!$BJ115+1&lt;=15,IF(XU$19&gt;='様式３（療養者名簿）（⑤の場合）'!$BJ115,IF(XU$19&lt;='様式３（療養者名簿）（⑤の場合）'!$BK115,1,0),0),0)</f>
        <v>0</v>
      </c>
      <c r="XV110" s="372">
        <f>IF(XV$19-'様式３（療養者名簿）（⑤の場合）'!$BJ115+1&lt;=15,IF(XV$19&gt;='様式３（療養者名簿）（⑤の場合）'!$BJ115,IF(XV$19&lt;='様式３（療養者名簿）（⑤の場合）'!$BK115,1,0),0),0)</f>
        <v>0</v>
      </c>
      <c r="XW110" s="372">
        <f>IF(XW$19-'様式３（療養者名簿）（⑤の場合）'!$BJ115+1&lt;=15,IF(XW$19&gt;='様式３（療養者名簿）（⑤の場合）'!$BJ115,IF(XW$19&lt;='様式３（療養者名簿）（⑤の場合）'!$BK115,1,0),0),0)</f>
        <v>0</v>
      </c>
      <c r="XX110" s="372">
        <f>IF(XX$19-'様式３（療養者名簿）（⑤の場合）'!$BJ115+1&lt;=15,IF(XX$19&gt;='様式３（療養者名簿）（⑤の場合）'!$BJ115,IF(XX$19&lt;='様式３（療養者名簿）（⑤の場合）'!$BK115,1,0),0),0)</f>
        <v>0</v>
      </c>
      <c r="XY110" s="372">
        <f>IF(XY$19-'様式３（療養者名簿）（⑤の場合）'!$BJ115+1&lt;=15,IF(XY$19&gt;='様式３（療養者名簿）（⑤の場合）'!$BJ115,IF(XY$19&lt;='様式３（療養者名簿）（⑤の場合）'!$BK115,1,0),0),0)</f>
        <v>0</v>
      </c>
      <c r="XZ110" s="372">
        <f>IF(XZ$19-'様式３（療養者名簿）（⑤の場合）'!$BJ115+1&lt;=15,IF(XZ$19&gt;='様式３（療養者名簿）（⑤の場合）'!$BJ115,IF(XZ$19&lt;='様式３（療養者名簿）（⑤の場合）'!$BK115,1,0),0),0)</f>
        <v>0</v>
      </c>
      <c r="YA110" s="372">
        <f>IF(YA$19-'様式３（療養者名簿）（⑤の場合）'!$BJ115+1&lt;=15,IF(YA$19&gt;='様式３（療養者名簿）（⑤の場合）'!$BJ115,IF(YA$19&lt;='様式３（療養者名簿）（⑤の場合）'!$BK115,1,0),0),0)</f>
        <v>0</v>
      </c>
      <c r="YB110" s="372">
        <f>IF(YB$19-'様式３（療養者名簿）（⑤の場合）'!$BJ115+1&lt;=15,IF(YB$19&gt;='様式３（療養者名簿）（⑤の場合）'!$BJ115,IF(YB$19&lt;='様式３（療養者名簿）（⑤の場合）'!$BK115,1,0),0),0)</f>
        <v>0</v>
      </c>
      <c r="YC110" s="372">
        <f>IF(YC$19-'様式３（療養者名簿）（⑤の場合）'!$BJ115+1&lt;=15,IF(YC$19&gt;='様式３（療養者名簿）（⑤の場合）'!$BJ115,IF(YC$19&lt;='様式３（療養者名簿）（⑤の場合）'!$BK115,1,0),0),0)</f>
        <v>0</v>
      </c>
      <c r="YD110" s="372">
        <f>IF(YD$19-'様式３（療養者名簿）（⑤の場合）'!$BJ115+1&lt;=15,IF(YD$19&gt;='様式３（療養者名簿）（⑤の場合）'!$BJ115,IF(YD$19&lt;='様式３（療養者名簿）（⑤の場合）'!$BK115,1,0),0),0)</f>
        <v>0</v>
      </c>
      <c r="YE110" s="372">
        <f>IF(YE$19-'様式３（療養者名簿）（⑤の場合）'!$BJ115+1&lt;=15,IF(YE$19&gt;='様式３（療養者名簿）（⑤の場合）'!$BJ115,IF(YE$19&lt;='様式３（療養者名簿）（⑤の場合）'!$BK115,1,0),0),0)</f>
        <v>0</v>
      </c>
      <c r="YF110" s="372">
        <f>IF(YF$19-'様式３（療養者名簿）（⑤の場合）'!$BJ115+1&lt;=15,IF(YF$19&gt;='様式３（療養者名簿）（⑤の場合）'!$BJ115,IF(YF$19&lt;='様式３（療養者名簿）（⑤の場合）'!$BK115,1,0),0),0)</f>
        <v>0</v>
      </c>
      <c r="YG110" s="372">
        <f>IF(YG$19-'様式３（療養者名簿）（⑤の場合）'!$BJ115+1&lt;=15,IF(YG$19&gt;='様式３（療養者名簿）（⑤の場合）'!$BJ115,IF(YG$19&lt;='様式３（療養者名簿）（⑤の場合）'!$BK115,1,0),0),0)</f>
        <v>0</v>
      </c>
      <c r="YH110" s="372">
        <f>IF(YH$19-'様式３（療養者名簿）（⑤の場合）'!$BJ115+1&lt;=15,IF(YH$19&gt;='様式３（療養者名簿）（⑤の場合）'!$BJ115,IF(YH$19&lt;='様式３（療養者名簿）（⑤の場合）'!$BK115,1,0),0),0)</f>
        <v>0</v>
      </c>
      <c r="YI110" s="372">
        <f>IF(YI$19-'様式３（療養者名簿）（⑤の場合）'!$BJ115+1&lt;=15,IF(YI$19&gt;='様式３（療養者名簿）（⑤の場合）'!$BJ115,IF(YI$19&lt;='様式３（療養者名簿）（⑤の場合）'!$BK115,1,0),0),0)</f>
        <v>0</v>
      </c>
      <c r="YJ110" s="372">
        <f>IF(YJ$19-'様式３（療養者名簿）（⑤の場合）'!$BJ115+1&lt;=15,IF(YJ$19&gt;='様式３（療養者名簿）（⑤の場合）'!$BJ115,IF(YJ$19&lt;='様式３（療養者名簿）（⑤の場合）'!$BK115,1,0),0),0)</f>
        <v>0</v>
      </c>
      <c r="YK110" s="372">
        <f>IF(YK$19-'様式３（療養者名簿）（⑤の場合）'!$BJ115+1&lt;=15,IF(YK$19&gt;='様式３（療養者名簿）（⑤の場合）'!$BJ115,IF(YK$19&lt;='様式３（療養者名簿）（⑤の場合）'!$BK115,1,0),0),0)</f>
        <v>0</v>
      </c>
      <c r="YL110" s="372">
        <f>IF(YL$19-'様式３（療養者名簿）（⑤の場合）'!$BJ115+1&lt;=15,IF(YL$19&gt;='様式３（療養者名簿）（⑤の場合）'!$BJ115,IF(YL$19&lt;='様式３（療養者名簿）（⑤の場合）'!$BK115,1,0),0),0)</f>
        <v>0</v>
      </c>
      <c r="YM110" s="372">
        <f>IF(YM$19-'様式３（療養者名簿）（⑤の場合）'!$BJ115+1&lt;=15,IF(YM$19&gt;='様式３（療養者名簿）（⑤の場合）'!$BJ115,IF(YM$19&lt;='様式３（療養者名簿）（⑤の場合）'!$BK115,1,0),0),0)</f>
        <v>0</v>
      </c>
      <c r="YN110" s="372">
        <f>IF(YN$19-'様式３（療養者名簿）（⑤の場合）'!$BJ115+1&lt;=15,IF(YN$19&gt;='様式３（療養者名簿）（⑤の場合）'!$BJ115,IF(YN$19&lt;='様式３（療養者名簿）（⑤の場合）'!$BK115,1,0),0),0)</f>
        <v>0</v>
      </c>
      <c r="YO110" s="372">
        <f>IF(YO$19-'様式３（療養者名簿）（⑤の場合）'!$BJ115+1&lt;=15,IF(YO$19&gt;='様式３（療養者名簿）（⑤の場合）'!$BJ115,IF(YO$19&lt;='様式３（療養者名簿）（⑤の場合）'!$BK115,1,0),0),0)</f>
        <v>0</v>
      </c>
      <c r="YP110" s="372">
        <f>IF(YP$19-'様式３（療養者名簿）（⑤の場合）'!$BJ115+1&lt;=15,IF(YP$19&gt;='様式３（療養者名簿）（⑤の場合）'!$BJ115,IF(YP$19&lt;='様式３（療養者名簿）（⑤の場合）'!$BK115,1,0),0),0)</f>
        <v>0</v>
      </c>
      <c r="YQ110" s="372">
        <f>IF(YQ$19-'様式３（療養者名簿）（⑤の場合）'!$BJ115+1&lt;=15,IF(YQ$19&gt;='様式３（療養者名簿）（⑤の場合）'!$BJ115,IF(YQ$19&lt;='様式３（療養者名簿）（⑤の場合）'!$BK115,1,0),0),0)</f>
        <v>0</v>
      </c>
      <c r="YR110" s="372">
        <f>IF(YR$19-'様式３（療養者名簿）（⑤の場合）'!$BJ115+1&lt;=15,IF(YR$19&gt;='様式３（療養者名簿）（⑤の場合）'!$BJ115,IF(YR$19&lt;='様式３（療養者名簿）（⑤の場合）'!$BK115,1,0),0),0)</f>
        <v>0</v>
      </c>
      <c r="YS110" s="372">
        <f>IF(YS$19-'様式３（療養者名簿）（⑤の場合）'!$BJ115+1&lt;=15,IF(YS$19&gt;='様式３（療養者名簿）（⑤の場合）'!$BJ115,IF(YS$19&lt;='様式３（療養者名簿）（⑤の場合）'!$BK115,1,0),0),0)</f>
        <v>0</v>
      </c>
      <c r="YT110" s="372">
        <f>IF(YT$19-'様式３（療養者名簿）（⑤の場合）'!$BJ115+1&lt;=15,IF(YT$19&gt;='様式３（療養者名簿）（⑤の場合）'!$BJ115,IF(YT$19&lt;='様式３（療養者名簿）（⑤の場合）'!$BK115,1,0),0),0)</f>
        <v>0</v>
      </c>
      <c r="YU110" s="372">
        <f>IF(YU$19-'様式３（療養者名簿）（⑤の場合）'!$BJ115+1&lt;=15,IF(YU$19&gt;='様式３（療養者名簿）（⑤の場合）'!$BJ115,IF(YU$19&lt;='様式３（療養者名簿）（⑤の場合）'!$BK115,1,0),0),0)</f>
        <v>0</v>
      </c>
      <c r="YV110" s="372">
        <f>IF(YV$19-'様式３（療養者名簿）（⑤の場合）'!$BJ115+1&lt;=15,IF(YV$19&gt;='様式３（療養者名簿）（⑤の場合）'!$BJ115,IF(YV$19&lt;='様式３（療養者名簿）（⑤の場合）'!$BK115,1,0),0),0)</f>
        <v>0</v>
      </c>
      <c r="YW110" s="372">
        <f>IF(YW$19-'様式３（療養者名簿）（⑤の場合）'!$BJ115+1&lt;=15,IF(YW$19&gt;='様式３（療養者名簿）（⑤の場合）'!$BJ115,IF(YW$19&lt;='様式３（療養者名簿）（⑤の場合）'!$BK115,1,0),0),0)</f>
        <v>0</v>
      </c>
      <c r="YX110" s="372">
        <f>IF(YX$19-'様式３（療養者名簿）（⑤の場合）'!$BJ115+1&lt;=15,IF(YX$19&gt;='様式３（療養者名簿）（⑤の場合）'!$BJ115,IF(YX$19&lt;='様式３（療養者名簿）（⑤の場合）'!$BK115,1,0),0),0)</f>
        <v>0</v>
      </c>
      <c r="YY110" s="372">
        <f>IF(YY$19-'様式３（療養者名簿）（⑤の場合）'!$BJ115+1&lt;=15,IF(YY$19&gt;='様式３（療養者名簿）（⑤の場合）'!$BJ115,IF(YY$19&lt;='様式３（療養者名簿）（⑤の場合）'!$BK115,1,0),0),0)</f>
        <v>0</v>
      </c>
      <c r="YZ110" s="372">
        <f>IF(YZ$19-'様式３（療養者名簿）（⑤の場合）'!$BJ115+1&lt;=15,IF(YZ$19&gt;='様式３（療養者名簿）（⑤の場合）'!$BJ115,IF(YZ$19&lt;='様式３（療養者名簿）（⑤の場合）'!$BK115,1,0),0),0)</f>
        <v>0</v>
      </c>
      <c r="ZA110" s="372">
        <f>IF(ZA$19-'様式３（療養者名簿）（⑤の場合）'!$BJ115+1&lt;=15,IF(ZA$19&gt;='様式３（療養者名簿）（⑤の場合）'!$BJ115,IF(ZA$19&lt;='様式３（療養者名簿）（⑤の場合）'!$BK115,1,0),0),0)</f>
        <v>0</v>
      </c>
      <c r="ZB110" s="372">
        <f>IF(ZB$19-'様式３（療養者名簿）（⑤の場合）'!$BJ115+1&lt;=15,IF(ZB$19&gt;='様式３（療養者名簿）（⑤の場合）'!$BJ115,IF(ZB$19&lt;='様式３（療養者名簿）（⑤の場合）'!$BK115,1,0),0),0)</f>
        <v>0</v>
      </c>
      <c r="ZC110" s="372">
        <f>IF(ZC$19-'様式３（療養者名簿）（⑤の場合）'!$BJ115+1&lt;=15,IF(ZC$19&gt;='様式３（療養者名簿）（⑤の場合）'!$BJ115,IF(ZC$19&lt;='様式３（療養者名簿）（⑤の場合）'!$BK115,1,0),0),0)</f>
        <v>0</v>
      </c>
      <c r="ZD110" s="372">
        <f>IF(ZD$19-'様式３（療養者名簿）（⑤の場合）'!$BJ115+1&lt;=15,IF(ZD$19&gt;='様式３（療養者名簿）（⑤の場合）'!$BJ115,IF(ZD$19&lt;='様式３（療養者名簿）（⑤の場合）'!$BK115,1,0),0),0)</f>
        <v>0</v>
      </c>
      <c r="ZE110" s="372">
        <f>IF(ZE$19-'様式３（療養者名簿）（⑤の場合）'!$BJ115+1&lt;=15,IF(ZE$19&gt;='様式３（療養者名簿）（⑤の場合）'!$BJ115,IF(ZE$19&lt;='様式３（療養者名簿）（⑤の場合）'!$BK115,1,0),0),0)</f>
        <v>0</v>
      </c>
      <c r="ZF110" s="372">
        <f>IF(ZF$19-'様式３（療養者名簿）（⑤の場合）'!$BJ115+1&lt;=15,IF(ZF$19&gt;='様式３（療養者名簿）（⑤の場合）'!$BJ115,IF(ZF$19&lt;='様式３（療養者名簿）（⑤の場合）'!$BK115,1,0),0),0)</f>
        <v>0</v>
      </c>
      <c r="ZG110" s="372">
        <f>IF(ZG$19-'様式３（療養者名簿）（⑤の場合）'!$BJ115+1&lt;=15,IF(ZG$19&gt;='様式３（療養者名簿）（⑤の場合）'!$BJ115,IF(ZG$19&lt;='様式３（療養者名簿）（⑤の場合）'!$BK115,1,0),0),0)</f>
        <v>0</v>
      </c>
      <c r="ZH110" s="372">
        <f>IF(ZH$19-'様式３（療養者名簿）（⑤の場合）'!$BJ115+1&lt;=15,IF(ZH$19&gt;='様式３（療養者名簿）（⑤の場合）'!$BJ115,IF(ZH$19&lt;='様式３（療養者名簿）（⑤の場合）'!$BK115,1,0),0),0)</f>
        <v>0</v>
      </c>
      <c r="ZI110" s="372">
        <f>IF(ZI$19-'様式３（療養者名簿）（⑤の場合）'!$BJ115+1&lt;=15,IF(ZI$19&gt;='様式３（療養者名簿）（⑤の場合）'!$BJ115,IF(ZI$19&lt;='様式３（療養者名簿）（⑤の場合）'!$BK115,1,0),0),0)</f>
        <v>0</v>
      </c>
      <c r="ZJ110" s="372">
        <f>IF(ZJ$19-'様式３（療養者名簿）（⑤の場合）'!$BJ115+1&lt;=15,IF(ZJ$19&gt;='様式３（療養者名簿）（⑤の場合）'!$BJ115,IF(ZJ$19&lt;='様式３（療養者名簿）（⑤の場合）'!$BK115,1,0),0),0)</f>
        <v>0</v>
      </c>
      <c r="ZK110" s="372">
        <f>IF(ZK$19-'様式３（療養者名簿）（⑤の場合）'!$BJ115+1&lt;=15,IF(ZK$19&gt;='様式３（療養者名簿）（⑤の場合）'!$BJ115,IF(ZK$19&lt;='様式３（療養者名簿）（⑤の場合）'!$BK115,1,0),0),0)</f>
        <v>0</v>
      </c>
      <c r="ZL110" s="372">
        <f>IF(ZL$19-'様式３（療養者名簿）（⑤の場合）'!$BJ115+1&lt;=15,IF(ZL$19&gt;='様式３（療養者名簿）（⑤の場合）'!$BJ115,IF(ZL$19&lt;='様式３（療養者名簿）（⑤の場合）'!$BK115,1,0),0),0)</f>
        <v>0</v>
      </c>
      <c r="ZM110" s="372">
        <f>IF(ZM$19-'様式３（療養者名簿）（⑤の場合）'!$BJ115+1&lt;=15,IF(ZM$19&gt;='様式３（療養者名簿）（⑤の場合）'!$BJ115,IF(ZM$19&lt;='様式３（療養者名簿）（⑤の場合）'!$BK115,1,0),0),0)</f>
        <v>0</v>
      </c>
      <c r="ZN110" s="372">
        <f>IF(ZN$19-'様式３（療養者名簿）（⑤の場合）'!$BJ115+1&lt;=15,IF(ZN$19&gt;='様式３（療養者名簿）（⑤の場合）'!$BJ115,IF(ZN$19&lt;='様式３（療養者名簿）（⑤の場合）'!$BK115,1,0),0),0)</f>
        <v>0</v>
      </c>
      <c r="ZO110" s="372">
        <f>IF(ZO$19-'様式３（療養者名簿）（⑤の場合）'!$BJ115+1&lt;=15,IF(ZO$19&gt;='様式３（療養者名簿）（⑤の場合）'!$BJ115,IF(ZO$19&lt;='様式３（療養者名簿）（⑤の場合）'!$BK115,1,0),0),0)</f>
        <v>0</v>
      </c>
      <c r="ZP110" s="372">
        <f>IF(ZP$19-'様式３（療養者名簿）（⑤の場合）'!$BJ115+1&lt;=15,IF(ZP$19&gt;='様式３（療養者名簿）（⑤の場合）'!$BJ115,IF(ZP$19&lt;='様式３（療養者名簿）（⑤の場合）'!$BK115,1,0),0),0)</f>
        <v>0</v>
      </c>
      <c r="ZQ110" s="372">
        <f>IF(ZQ$19-'様式３（療養者名簿）（⑤の場合）'!$BJ115+1&lt;=15,IF(ZQ$19&gt;='様式３（療養者名簿）（⑤の場合）'!$BJ115,IF(ZQ$19&lt;='様式３（療養者名簿）（⑤の場合）'!$BK115,1,0),0),0)</f>
        <v>0</v>
      </c>
      <c r="ZR110" s="372">
        <f>IF(ZR$19-'様式３（療養者名簿）（⑤の場合）'!$BJ115+1&lt;=15,IF(ZR$19&gt;='様式３（療養者名簿）（⑤の場合）'!$BJ115,IF(ZR$19&lt;='様式３（療養者名簿）（⑤の場合）'!$BK115,1,0),0),0)</f>
        <v>0</v>
      </c>
      <c r="ZS110" s="372">
        <f>IF(ZS$19-'様式３（療養者名簿）（⑤の場合）'!$BJ115+1&lt;=15,IF(ZS$19&gt;='様式３（療養者名簿）（⑤の場合）'!$BJ115,IF(ZS$19&lt;='様式３（療養者名簿）（⑤の場合）'!$BK115,1,0),0),0)</f>
        <v>0</v>
      </c>
      <c r="ZT110" s="372">
        <f>IF(ZT$19-'様式３（療養者名簿）（⑤の場合）'!$BJ115+1&lt;=15,IF(ZT$19&gt;='様式３（療養者名簿）（⑤の場合）'!$BJ115,IF(ZT$19&lt;='様式３（療養者名簿）（⑤の場合）'!$BK115,1,0),0),0)</f>
        <v>0</v>
      </c>
      <c r="ZU110" s="372">
        <f>IF(ZU$19-'様式３（療養者名簿）（⑤の場合）'!$BJ115+1&lt;=15,IF(ZU$19&gt;='様式３（療養者名簿）（⑤の場合）'!$BJ115,IF(ZU$19&lt;='様式３（療養者名簿）（⑤の場合）'!$BK115,1,0),0),0)</f>
        <v>0</v>
      </c>
      <c r="ZV110" s="372">
        <f>IF(ZV$19-'様式３（療養者名簿）（⑤の場合）'!$BJ115+1&lt;=15,IF(ZV$19&gt;='様式３（療養者名簿）（⑤の場合）'!$BJ115,IF(ZV$19&lt;='様式３（療養者名簿）（⑤の場合）'!$BK115,1,0),0),0)</f>
        <v>0</v>
      </c>
      <c r="ZW110" s="372">
        <f>IF(ZW$19-'様式３（療養者名簿）（⑤の場合）'!$BJ115+1&lt;=15,IF(ZW$19&gt;='様式３（療養者名簿）（⑤の場合）'!$BJ115,IF(ZW$19&lt;='様式３（療養者名簿）（⑤の場合）'!$BK115,1,0),0),0)</f>
        <v>0</v>
      </c>
      <c r="ZX110" s="372">
        <f>IF(ZX$19-'様式３（療養者名簿）（⑤の場合）'!$BJ115+1&lt;=15,IF(ZX$19&gt;='様式３（療養者名簿）（⑤の場合）'!$BJ115,IF(ZX$19&lt;='様式３（療養者名簿）（⑤の場合）'!$BK115,1,0),0),0)</f>
        <v>0</v>
      </c>
      <c r="ZY110" s="372">
        <f>IF(ZY$19-'様式３（療養者名簿）（⑤の場合）'!$BJ115+1&lt;=15,IF(ZY$19&gt;='様式３（療養者名簿）（⑤の場合）'!$BJ115,IF(ZY$19&lt;='様式３（療養者名簿）（⑤の場合）'!$BK115,1,0),0),0)</f>
        <v>0</v>
      </c>
      <c r="ZZ110" s="372">
        <f>IF(ZZ$19-'様式３（療養者名簿）（⑤の場合）'!$BJ115+1&lt;=15,IF(ZZ$19&gt;='様式３（療養者名簿）（⑤の場合）'!$BJ115,IF(ZZ$19&lt;='様式３（療養者名簿）（⑤の場合）'!$BK115,1,0),0),0)</f>
        <v>0</v>
      </c>
      <c r="AAA110" s="372">
        <f>IF(AAA$19-'様式３（療養者名簿）（⑤の場合）'!$BJ115+1&lt;=15,IF(AAA$19&gt;='様式３（療養者名簿）（⑤の場合）'!$BJ115,IF(AAA$19&lt;='様式３（療養者名簿）（⑤の場合）'!$BK115,1,0),0),0)</f>
        <v>0</v>
      </c>
      <c r="AAB110" s="372">
        <f>IF(AAB$19-'様式３（療養者名簿）（⑤の場合）'!$BJ115+1&lt;=15,IF(AAB$19&gt;='様式３（療養者名簿）（⑤の場合）'!$BJ115,IF(AAB$19&lt;='様式３（療養者名簿）（⑤の場合）'!$BK115,1,0),0),0)</f>
        <v>0</v>
      </c>
      <c r="AAC110" s="372">
        <f>IF(AAC$19-'様式３（療養者名簿）（⑤の場合）'!$BJ115+1&lt;=15,IF(AAC$19&gt;='様式３（療養者名簿）（⑤の場合）'!$BJ115,IF(AAC$19&lt;='様式３（療養者名簿）（⑤の場合）'!$BK115,1,0),0),0)</f>
        <v>0</v>
      </c>
      <c r="AAD110" s="372">
        <f>IF(AAD$19-'様式３（療養者名簿）（⑤の場合）'!$BJ115+1&lt;=15,IF(AAD$19&gt;='様式３（療養者名簿）（⑤の場合）'!$BJ115,IF(AAD$19&lt;='様式３（療養者名簿）（⑤の場合）'!$BK115,1,0),0),0)</f>
        <v>0</v>
      </c>
      <c r="AAE110" s="372">
        <f>IF(AAE$19-'様式３（療養者名簿）（⑤の場合）'!$BJ115+1&lt;=15,IF(AAE$19&gt;='様式３（療養者名簿）（⑤の場合）'!$BJ115,IF(AAE$19&lt;='様式３（療養者名簿）（⑤の場合）'!$BK115,1,0),0),0)</f>
        <v>0</v>
      </c>
      <c r="AAF110" s="372">
        <f>IF(AAF$19-'様式３（療養者名簿）（⑤の場合）'!$BJ115+1&lt;=15,IF(AAF$19&gt;='様式３（療養者名簿）（⑤の場合）'!$BJ115,IF(AAF$19&lt;='様式３（療養者名簿）（⑤の場合）'!$BK115,1,0),0),0)</f>
        <v>0</v>
      </c>
      <c r="AAG110" s="372">
        <f>IF(AAG$19-'様式３（療養者名簿）（⑤の場合）'!$BJ115+1&lt;=15,IF(AAG$19&gt;='様式３（療養者名簿）（⑤の場合）'!$BJ115,IF(AAG$19&lt;='様式３（療養者名簿）（⑤の場合）'!$BK115,1,0),0),0)</f>
        <v>0</v>
      </c>
      <c r="AAH110" s="372">
        <f>IF(AAH$19-'様式３（療養者名簿）（⑤の場合）'!$BJ115+1&lt;=15,IF(AAH$19&gt;='様式３（療養者名簿）（⑤の場合）'!$BJ115,IF(AAH$19&lt;='様式３（療養者名簿）（⑤の場合）'!$BK115,1,0),0),0)</f>
        <v>0</v>
      </c>
      <c r="AAI110" s="372">
        <f>IF(AAI$19-'様式３（療養者名簿）（⑤の場合）'!$BJ115+1&lt;=15,IF(AAI$19&gt;='様式３（療養者名簿）（⑤の場合）'!$BJ115,IF(AAI$19&lt;='様式３（療養者名簿）（⑤の場合）'!$BK115,1,0),0),0)</f>
        <v>0</v>
      </c>
      <c r="AAJ110" s="372">
        <f>IF(AAJ$19-'様式３（療養者名簿）（⑤の場合）'!$BJ115+1&lt;=15,IF(AAJ$19&gt;='様式３（療養者名簿）（⑤の場合）'!$BJ115,IF(AAJ$19&lt;='様式３（療養者名簿）（⑤の場合）'!$BK115,1,0),0),0)</f>
        <v>0</v>
      </c>
      <c r="AAK110" s="372">
        <f>IF(AAK$19-'様式３（療養者名簿）（⑤の場合）'!$BJ115+1&lt;=15,IF(AAK$19&gt;='様式３（療養者名簿）（⑤の場合）'!$BJ115,IF(AAK$19&lt;='様式３（療養者名簿）（⑤の場合）'!$BK115,1,0),0),0)</f>
        <v>0</v>
      </c>
      <c r="AAL110" s="372">
        <f>IF(AAL$19-'様式３（療養者名簿）（⑤の場合）'!$BJ115+1&lt;=15,IF(AAL$19&gt;='様式３（療養者名簿）（⑤の場合）'!$BJ115,IF(AAL$19&lt;='様式３（療養者名簿）（⑤の場合）'!$BK115,1,0),0),0)</f>
        <v>0</v>
      </c>
      <c r="AAM110" s="372">
        <f>IF(AAM$19-'様式３（療養者名簿）（⑤の場合）'!$BJ115+1&lt;=15,IF(AAM$19&gt;='様式３（療養者名簿）（⑤の場合）'!$BJ115,IF(AAM$19&lt;='様式３（療養者名簿）（⑤の場合）'!$BK115,1,0),0),0)</f>
        <v>0</v>
      </c>
      <c r="AAN110" s="372">
        <f>IF(AAN$19-'様式３（療養者名簿）（⑤の場合）'!$BJ115+1&lt;=15,IF(AAN$19&gt;='様式３（療養者名簿）（⑤の場合）'!$BJ115,IF(AAN$19&lt;='様式３（療養者名簿）（⑤の場合）'!$BK115,1,0),0),0)</f>
        <v>0</v>
      </c>
      <c r="AAO110" s="372">
        <f>IF(AAO$19-'様式３（療養者名簿）（⑤の場合）'!$BJ115+1&lt;=15,IF(AAO$19&gt;='様式３（療養者名簿）（⑤の場合）'!$BJ115,IF(AAO$19&lt;='様式３（療養者名簿）（⑤の場合）'!$BK115,1,0),0),0)</f>
        <v>0</v>
      </c>
      <c r="AAP110" s="372">
        <f>IF(AAP$19-'様式３（療養者名簿）（⑤の場合）'!$BJ115+1&lt;=15,IF(AAP$19&gt;='様式３（療養者名簿）（⑤の場合）'!$BJ115,IF(AAP$19&lt;='様式３（療養者名簿）（⑤の場合）'!$BK115,1,0),0),0)</f>
        <v>0</v>
      </c>
      <c r="AAQ110" s="372">
        <f>IF(AAQ$19-'様式３（療養者名簿）（⑤の場合）'!$BJ115+1&lt;=15,IF(AAQ$19&gt;='様式３（療養者名簿）（⑤の場合）'!$BJ115,IF(AAQ$19&lt;='様式３（療養者名簿）（⑤の場合）'!$BK115,1,0),0),0)</f>
        <v>0</v>
      </c>
      <c r="AAR110" s="372">
        <f>IF(AAR$19-'様式３（療養者名簿）（⑤の場合）'!$BJ115+1&lt;=15,IF(AAR$19&gt;='様式３（療養者名簿）（⑤の場合）'!$BJ115,IF(AAR$19&lt;='様式３（療養者名簿）（⑤の場合）'!$BK115,1,0),0),0)</f>
        <v>0</v>
      </c>
      <c r="AAS110" s="372">
        <f>IF(AAS$19-'様式３（療養者名簿）（⑤の場合）'!$BJ115+1&lt;=15,IF(AAS$19&gt;='様式３（療養者名簿）（⑤の場合）'!$BJ115,IF(AAS$19&lt;='様式３（療養者名簿）（⑤の場合）'!$BK115,1,0),0),0)</f>
        <v>0</v>
      </c>
      <c r="AAT110" s="372">
        <f>IF(AAT$19-'様式３（療養者名簿）（⑤の場合）'!$BJ115+1&lt;=15,IF(AAT$19&gt;='様式３（療養者名簿）（⑤の場合）'!$BJ115,IF(AAT$19&lt;='様式３（療養者名簿）（⑤の場合）'!$BK115,1,0),0),0)</f>
        <v>0</v>
      </c>
      <c r="AAU110" s="372">
        <f>IF(AAU$19-'様式３（療養者名簿）（⑤の場合）'!$BJ115+1&lt;=15,IF(AAU$19&gt;='様式３（療養者名簿）（⑤の場合）'!$BJ115,IF(AAU$19&lt;='様式３（療養者名簿）（⑤の場合）'!$BK115,1,0),0),0)</f>
        <v>0</v>
      </c>
      <c r="AAV110" s="372">
        <f>IF(AAV$19-'様式３（療養者名簿）（⑤の場合）'!$BJ115+1&lt;=15,IF(AAV$19&gt;='様式３（療養者名簿）（⑤の場合）'!$BJ115,IF(AAV$19&lt;='様式３（療養者名簿）（⑤の場合）'!$BK115,1,0),0),0)</f>
        <v>0</v>
      </c>
      <c r="AAW110" s="372">
        <f>IF(AAW$19-'様式３（療養者名簿）（⑤の場合）'!$BJ115+1&lt;=15,IF(AAW$19&gt;='様式３（療養者名簿）（⑤の場合）'!$BJ115,IF(AAW$19&lt;='様式３（療養者名簿）（⑤の場合）'!$BK115,1,0),0),0)</f>
        <v>0</v>
      </c>
      <c r="AAX110" s="372">
        <f>IF(AAX$19-'様式３（療養者名簿）（⑤の場合）'!$BJ115+1&lt;=15,IF(AAX$19&gt;='様式３（療養者名簿）（⑤の場合）'!$BJ115,IF(AAX$19&lt;='様式３（療養者名簿）（⑤の場合）'!$BK115,1,0),0),0)</f>
        <v>0</v>
      </c>
      <c r="AAY110" s="372">
        <f>IF(AAY$19-'様式３（療養者名簿）（⑤の場合）'!$BJ115+1&lt;=15,IF(AAY$19&gt;='様式３（療養者名簿）（⑤の場合）'!$BJ115,IF(AAY$19&lt;='様式３（療養者名簿）（⑤の場合）'!$BK115,1,0),0),0)</f>
        <v>0</v>
      </c>
      <c r="AAZ110" s="372">
        <f>IF(AAZ$19-'様式３（療養者名簿）（⑤の場合）'!$BJ115+1&lt;=15,IF(AAZ$19&gt;='様式３（療養者名簿）（⑤の場合）'!$BJ115,IF(AAZ$19&lt;='様式３（療養者名簿）（⑤の場合）'!$BK115,1,0),0),0)</f>
        <v>0</v>
      </c>
      <c r="ABA110" s="372">
        <f>IF(ABA$19-'様式３（療養者名簿）（⑤の場合）'!$BJ115+1&lt;=15,IF(ABA$19&gt;='様式３（療養者名簿）（⑤の場合）'!$BJ115,IF(ABA$19&lt;='様式３（療養者名簿）（⑤の場合）'!$BK115,1,0),0),0)</f>
        <v>0</v>
      </c>
      <c r="ABB110" s="372">
        <f>IF(ABB$19-'様式３（療養者名簿）（⑤の場合）'!$BJ115+1&lt;=15,IF(ABB$19&gt;='様式３（療養者名簿）（⑤の場合）'!$BJ115,IF(ABB$19&lt;='様式３（療養者名簿）（⑤の場合）'!$BK115,1,0),0),0)</f>
        <v>0</v>
      </c>
      <c r="ABC110" s="372">
        <f>IF(ABC$19-'様式３（療養者名簿）（⑤の場合）'!$BJ115+1&lt;=15,IF(ABC$19&gt;='様式３（療養者名簿）（⑤の場合）'!$BJ115,IF(ABC$19&lt;='様式３（療養者名簿）（⑤の場合）'!$BK115,1,0),0),0)</f>
        <v>0</v>
      </c>
      <c r="ABD110" s="372">
        <f>IF(ABD$19-'様式３（療養者名簿）（⑤の場合）'!$BJ115+1&lt;=15,IF(ABD$19&gt;='様式３（療養者名簿）（⑤の場合）'!$BJ115,IF(ABD$19&lt;='様式３（療養者名簿）（⑤の場合）'!$BK115,1,0),0),0)</f>
        <v>0</v>
      </c>
    </row>
    <row r="111" spans="1:732" ht="42" customHeight="1">
      <c r="A111" s="250">
        <f>'様式３（療養者名簿）（⑤の場合）'!C116</f>
        <v>0</v>
      </c>
      <c r="B111" s="247">
        <f>IF(B$19-'様式３（療養者名簿）（⑤の場合）'!$BJ116+1&lt;=15,IF(B$19&gt;='様式３（療養者名簿）（⑤の場合）'!$BJ116,IF(B$19&lt;='様式３（療養者名簿）（⑤の場合）'!$BK116,1,0),0),0)</f>
        <v>0</v>
      </c>
      <c r="C111" s="247">
        <f>IF(C$19-'様式３（療養者名簿）（⑤の場合）'!$BJ116+1&lt;=15,IF(C$19&gt;='様式３（療養者名簿）（⑤の場合）'!$BJ116,IF(C$19&lt;='様式３（療養者名簿）（⑤の場合）'!$BK116,1,0),0),0)</f>
        <v>0</v>
      </c>
      <c r="D111" s="247">
        <f>IF(D$19-'様式３（療養者名簿）（⑤の場合）'!$BJ116+1&lt;=15,IF(D$19&gt;='様式３（療養者名簿）（⑤の場合）'!$BJ116,IF(D$19&lt;='様式３（療養者名簿）（⑤の場合）'!$BK116,1,0),0),0)</f>
        <v>0</v>
      </c>
      <c r="E111" s="247">
        <f>IF(E$19-'様式３（療養者名簿）（⑤の場合）'!$BJ116+1&lt;=15,IF(E$19&gt;='様式３（療養者名簿）（⑤の場合）'!$BJ116,IF(E$19&lt;='様式３（療養者名簿）（⑤の場合）'!$BK116,1,0),0),0)</f>
        <v>0</v>
      </c>
      <c r="F111" s="247">
        <f>IF(F$19-'様式３（療養者名簿）（⑤の場合）'!$BJ116+1&lt;=15,IF(F$19&gt;='様式３（療養者名簿）（⑤の場合）'!$BJ116,IF(F$19&lt;='様式３（療養者名簿）（⑤の場合）'!$BK116,1,0),0),0)</f>
        <v>0</v>
      </c>
      <c r="G111" s="247">
        <f>IF(G$19-'様式３（療養者名簿）（⑤の場合）'!$BJ116+1&lt;=15,IF(G$19&gt;='様式３（療養者名簿）（⑤の場合）'!$BJ116,IF(G$19&lt;='様式３（療養者名簿）（⑤の場合）'!$BK116,1,0),0),0)</f>
        <v>0</v>
      </c>
      <c r="H111" s="247">
        <f>IF(H$19-'様式３（療養者名簿）（⑤の場合）'!$BJ116+1&lt;=15,IF(H$19&gt;='様式３（療養者名簿）（⑤の場合）'!$BJ116,IF(H$19&lt;='様式３（療養者名簿）（⑤の場合）'!$BK116,1,0),0),0)</f>
        <v>0</v>
      </c>
      <c r="I111" s="247">
        <f>IF(I$19-'様式３（療養者名簿）（⑤の場合）'!$BJ116+1&lt;=15,IF(I$19&gt;='様式３（療養者名簿）（⑤の場合）'!$BJ116,IF(I$19&lt;='様式３（療養者名簿）（⑤の場合）'!$BK116,1,0),0),0)</f>
        <v>0</v>
      </c>
      <c r="J111" s="247">
        <f>IF(J$19-'様式３（療養者名簿）（⑤の場合）'!$BJ116+1&lt;=15,IF(J$19&gt;='様式３（療養者名簿）（⑤の場合）'!$BJ116,IF(J$19&lt;='様式３（療養者名簿）（⑤の場合）'!$BK116,1,0),0),0)</f>
        <v>0</v>
      </c>
      <c r="K111" s="247">
        <f>IF(K$19-'様式３（療養者名簿）（⑤の場合）'!$BJ116+1&lt;=15,IF(K$19&gt;='様式３（療養者名簿）（⑤の場合）'!$BJ116,IF(K$19&lt;='様式３（療養者名簿）（⑤の場合）'!$BK116,1,0),0),0)</f>
        <v>0</v>
      </c>
      <c r="L111" s="247">
        <f>IF(L$19-'様式３（療養者名簿）（⑤の場合）'!$BJ116+1&lt;=15,IF(L$19&gt;='様式３（療養者名簿）（⑤の場合）'!$BJ116,IF(L$19&lt;='様式３（療養者名簿）（⑤の場合）'!$BK116,1,0),0),0)</f>
        <v>0</v>
      </c>
      <c r="M111" s="247">
        <f>IF(M$19-'様式３（療養者名簿）（⑤の場合）'!$BJ116+1&lt;=15,IF(M$19&gt;='様式３（療養者名簿）（⑤の場合）'!$BJ116,IF(M$19&lt;='様式３（療養者名簿）（⑤の場合）'!$BK116,1,0),0),0)</f>
        <v>0</v>
      </c>
      <c r="N111" s="247">
        <f>IF(N$19-'様式３（療養者名簿）（⑤の場合）'!$BJ116+1&lt;=15,IF(N$19&gt;='様式３（療養者名簿）（⑤の場合）'!$BJ116,IF(N$19&lt;='様式３（療養者名簿）（⑤の場合）'!$BK116,1,0),0),0)</f>
        <v>0</v>
      </c>
      <c r="O111" s="247">
        <f>IF(O$19-'様式３（療養者名簿）（⑤の場合）'!$BJ116+1&lt;=15,IF(O$19&gt;='様式３（療養者名簿）（⑤の場合）'!$BJ116,IF(O$19&lt;='様式３（療養者名簿）（⑤の場合）'!$BK116,1,0),0),0)</f>
        <v>0</v>
      </c>
      <c r="P111" s="247">
        <f>IF(P$19-'様式３（療養者名簿）（⑤の場合）'!$BJ116+1&lt;=15,IF(P$19&gt;='様式３（療養者名簿）（⑤の場合）'!$BJ116,IF(P$19&lt;='様式３（療養者名簿）（⑤の場合）'!$BK116,1,0),0),0)</f>
        <v>0</v>
      </c>
      <c r="Q111" s="247">
        <f>IF(Q$19-'様式３（療養者名簿）（⑤の場合）'!$BJ116+1&lt;=15,IF(Q$19&gt;='様式３（療養者名簿）（⑤の場合）'!$BJ116,IF(Q$19&lt;='様式３（療養者名簿）（⑤の場合）'!$BK116,1,0),0),0)</f>
        <v>0</v>
      </c>
      <c r="R111" s="247">
        <f>IF(R$19-'様式３（療養者名簿）（⑤の場合）'!$BJ116+1&lt;=15,IF(R$19&gt;='様式３（療養者名簿）（⑤の場合）'!$BJ116,IF(R$19&lt;='様式３（療養者名簿）（⑤の場合）'!$BK116,1,0),0),0)</f>
        <v>0</v>
      </c>
      <c r="S111" s="247">
        <f>IF(S$19-'様式３（療養者名簿）（⑤の場合）'!$BJ116+1&lt;=15,IF(S$19&gt;='様式３（療養者名簿）（⑤の場合）'!$BJ116,IF(S$19&lt;='様式３（療養者名簿）（⑤の場合）'!$BK116,1,0),0),0)</f>
        <v>0</v>
      </c>
      <c r="T111" s="247">
        <f>IF(T$19-'様式３（療養者名簿）（⑤の場合）'!$BJ116+1&lt;=15,IF(T$19&gt;='様式３（療養者名簿）（⑤の場合）'!$BJ116,IF(T$19&lt;='様式３（療養者名簿）（⑤の場合）'!$BK116,1,0),0),0)</f>
        <v>0</v>
      </c>
      <c r="U111" s="247">
        <f>IF(U$19-'様式３（療養者名簿）（⑤の場合）'!$BJ116+1&lt;=15,IF(U$19&gt;='様式３（療養者名簿）（⑤の場合）'!$BJ116,IF(U$19&lt;='様式３（療養者名簿）（⑤の場合）'!$BK116,1,0),0),0)</f>
        <v>0</v>
      </c>
      <c r="V111" s="247">
        <f>IF(V$19-'様式３（療養者名簿）（⑤の場合）'!$BJ116+1&lt;=15,IF(V$19&gt;='様式３（療養者名簿）（⑤の場合）'!$BJ116,IF(V$19&lt;='様式３（療養者名簿）（⑤の場合）'!$BK116,1,0),0),0)</f>
        <v>0</v>
      </c>
      <c r="W111" s="247">
        <f>IF(W$19-'様式３（療養者名簿）（⑤の場合）'!$BJ116+1&lt;=15,IF(W$19&gt;='様式３（療養者名簿）（⑤の場合）'!$BJ116,IF(W$19&lt;='様式３（療養者名簿）（⑤の場合）'!$BK116,1,0),0),0)</f>
        <v>0</v>
      </c>
      <c r="X111" s="247">
        <f>IF(X$19-'様式３（療養者名簿）（⑤の場合）'!$BJ116+1&lt;=15,IF(X$19&gt;='様式３（療養者名簿）（⑤の場合）'!$BJ116,IF(X$19&lt;='様式３（療養者名簿）（⑤の場合）'!$BK116,1,0),0),0)</f>
        <v>0</v>
      </c>
      <c r="Y111" s="247">
        <f>IF(Y$19-'様式３（療養者名簿）（⑤の場合）'!$BJ116+1&lt;=15,IF(Y$19&gt;='様式３（療養者名簿）（⑤の場合）'!$BJ116,IF(Y$19&lt;='様式３（療養者名簿）（⑤の場合）'!$BK116,1,0),0),0)</f>
        <v>0</v>
      </c>
      <c r="Z111" s="247">
        <f>IF(Z$19-'様式３（療養者名簿）（⑤の場合）'!$BJ116+1&lt;=15,IF(Z$19&gt;='様式３（療養者名簿）（⑤の場合）'!$BJ116,IF(Z$19&lt;='様式３（療養者名簿）（⑤の場合）'!$BK116,1,0),0),0)</f>
        <v>0</v>
      </c>
      <c r="AA111" s="247">
        <f>IF(AA$19-'様式３（療養者名簿）（⑤の場合）'!$BJ116+1&lt;=15,IF(AA$19&gt;='様式３（療養者名簿）（⑤の場合）'!$BJ116,IF(AA$19&lt;='様式３（療養者名簿）（⑤の場合）'!$BK116,1,0),0),0)</f>
        <v>0</v>
      </c>
      <c r="AB111" s="247">
        <f>IF(AB$19-'様式３（療養者名簿）（⑤の場合）'!$BJ116+1&lt;=15,IF(AB$19&gt;='様式３（療養者名簿）（⑤の場合）'!$BJ116,IF(AB$19&lt;='様式３（療養者名簿）（⑤の場合）'!$BK116,1,0),0),0)</f>
        <v>0</v>
      </c>
      <c r="AC111" s="247">
        <f>IF(AC$19-'様式３（療養者名簿）（⑤の場合）'!$BJ116+1&lt;=15,IF(AC$19&gt;='様式３（療養者名簿）（⑤の場合）'!$BJ116,IF(AC$19&lt;='様式３（療養者名簿）（⑤の場合）'!$BK116,1,0),0),0)</f>
        <v>0</v>
      </c>
      <c r="AD111" s="247">
        <f>IF(AD$19-'様式３（療養者名簿）（⑤の場合）'!$BJ116+1&lt;=15,IF(AD$19&gt;='様式３（療養者名簿）（⑤の場合）'!$BJ116,IF(AD$19&lt;='様式３（療養者名簿）（⑤の場合）'!$BK116,1,0),0),0)</f>
        <v>0</v>
      </c>
      <c r="AE111" s="247">
        <f>IF(AE$19-'様式３（療養者名簿）（⑤の場合）'!$BJ116+1&lt;=15,IF(AE$19&gt;='様式３（療養者名簿）（⑤の場合）'!$BJ116,IF(AE$19&lt;='様式３（療養者名簿）（⑤の場合）'!$BK116,1,0),0),0)</f>
        <v>0</v>
      </c>
      <c r="AF111" s="247">
        <f>IF(AF$19-'様式３（療養者名簿）（⑤の場合）'!$BJ116+1&lt;=15,IF(AF$19&gt;='様式３（療養者名簿）（⑤の場合）'!$BJ116,IF(AF$19&lt;='様式３（療養者名簿）（⑤の場合）'!$BK116,1,0),0),0)</f>
        <v>0</v>
      </c>
      <c r="AG111" s="247">
        <f>IF(AG$19-'様式３（療養者名簿）（⑤の場合）'!$BJ116+1&lt;=15,IF(AG$19&gt;='様式３（療養者名簿）（⑤の場合）'!$BJ116,IF(AG$19&lt;='様式３（療養者名簿）（⑤の場合）'!$BK116,1,0),0),0)</f>
        <v>0</v>
      </c>
      <c r="AH111" s="247">
        <f>IF(AH$19-'様式３（療養者名簿）（⑤の場合）'!$BJ116+1&lt;=15,IF(AH$19&gt;='様式３（療養者名簿）（⑤の場合）'!$BJ116,IF(AH$19&lt;='様式３（療養者名簿）（⑤の場合）'!$BK116,1,0),0),0)</f>
        <v>0</v>
      </c>
      <c r="AI111" s="247">
        <f>IF(AI$19-'様式３（療養者名簿）（⑤の場合）'!$BJ116+1&lt;=15,IF(AI$19&gt;='様式３（療養者名簿）（⑤の場合）'!$BJ116,IF(AI$19&lt;='様式３（療養者名簿）（⑤の場合）'!$BK116,1,0),0),0)</f>
        <v>0</v>
      </c>
      <c r="AJ111" s="247">
        <f>IF(AJ$19-'様式３（療養者名簿）（⑤の場合）'!$BJ116+1&lt;=15,IF(AJ$19&gt;='様式３（療養者名簿）（⑤の場合）'!$BJ116,IF(AJ$19&lt;='様式３（療養者名簿）（⑤の場合）'!$BK116,1,0),0),0)</f>
        <v>0</v>
      </c>
      <c r="AK111" s="247">
        <f>IF(AK$19-'様式３（療養者名簿）（⑤の場合）'!$BJ116+1&lt;=15,IF(AK$19&gt;='様式３（療養者名簿）（⑤の場合）'!$BJ116,IF(AK$19&lt;='様式３（療養者名簿）（⑤の場合）'!$BK116,1,0),0),0)</f>
        <v>0</v>
      </c>
      <c r="AL111" s="247">
        <f>IF(AL$19-'様式３（療養者名簿）（⑤の場合）'!$BJ116+1&lt;=15,IF(AL$19&gt;='様式３（療養者名簿）（⑤の場合）'!$BJ116,IF(AL$19&lt;='様式３（療養者名簿）（⑤の場合）'!$BK116,1,0),0),0)</f>
        <v>0</v>
      </c>
      <c r="AM111" s="247">
        <f>IF(AM$19-'様式３（療養者名簿）（⑤の場合）'!$BJ116+1&lt;=15,IF(AM$19&gt;='様式３（療養者名簿）（⑤の場合）'!$BJ116,IF(AM$19&lt;='様式３（療養者名簿）（⑤の場合）'!$BK116,1,0),0),0)</f>
        <v>0</v>
      </c>
      <c r="AN111" s="247">
        <f>IF(AN$19-'様式３（療養者名簿）（⑤の場合）'!$BJ116+1&lt;=15,IF(AN$19&gt;='様式３（療養者名簿）（⑤の場合）'!$BJ116,IF(AN$19&lt;='様式３（療養者名簿）（⑤の場合）'!$BK116,1,0),0),0)</f>
        <v>0</v>
      </c>
      <c r="AO111" s="247">
        <f>IF(AO$19-'様式３（療養者名簿）（⑤の場合）'!$BJ116+1&lt;=15,IF(AO$19&gt;='様式３（療養者名簿）（⑤の場合）'!$BJ116,IF(AO$19&lt;='様式３（療養者名簿）（⑤の場合）'!$BK116,1,0),0),0)</f>
        <v>0</v>
      </c>
      <c r="AP111" s="247">
        <f>IF(AP$19-'様式３（療養者名簿）（⑤の場合）'!$BJ116+1&lt;=15,IF(AP$19&gt;='様式３（療養者名簿）（⑤の場合）'!$BJ116,IF(AP$19&lt;='様式３（療養者名簿）（⑤の場合）'!$BK116,1,0),0),0)</f>
        <v>0</v>
      </c>
      <c r="AQ111" s="247">
        <f>IF(AQ$19-'様式３（療養者名簿）（⑤の場合）'!$BJ116+1&lt;=15,IF(AQ$19&gt;='様式３（療養者名簿）（⑤の場合）'!$BJ116,IF(AQ$19&lt;='様式３（療養者名簿）（⑤の場合）'!$BK116,1,0),0),0)</f>
        <v>0</v>
      </c>
      <c r="AR111" s="247">
        <f>IF(AR$19-'様式３（療養者名簿）（⑤の場合）'!$BJ116+1&lt;=15,IF(AR$19&gt;='様式３（療養者名簿）（⑤の場合）'!$BJ116,IF(AR$19&lt;='様式３（療養者名簿）（⑤の場合）'!$BK116,1,0),0),0)</f>
        <v>0</v>
      </c>
      <c r="AS111" s="247">
        <f>IF(AS$19-'様式３（療養者名簿）（⑤の場合）'!$BJ116+1&lt;=15,IF(AS$19&gt;='様式３（療養者名簿）（⑤の場合）'!$BJ116,IF(AS$19&lt;='様式３（療養者名簿）（⑤の場合）'!$BK116,1,0),0),0)</f>
        <v>0</v>
      </c>
      <c r="AT111" s="247">
        <f>IF(AT$19-'様式３（療養者名簿）（⑤の場合）'!$BJ116+1&lt;=15,IF(AT$19&gt;='様式３（療養者名簿）（⑤の場合）'!$BJ116,IF(AT$19&lt;='様式３（療養者名簿）（⑤の場合）'!$BK116,1,0),0),0)</f>
        <v>0</v>
      </c>
      <c r="AU111" s="247">
        <f>IF(AU$19-'様式３（療養者名簿）（⑤の場合）'!$BJ116+1&lt;=15,IF(AU$19&gt;='様式３（療養者名簿）（⑤の場合）'!$BJ116,IF(AU$19&lt;='様式３（療養者名簿）（⑤の場合）'!$BK116,1,0),0),0)</f>
        <v>0</v>
      </c>
      <c r="AV111" s="247">
        <f>IF(AV$19-'様式３（療養者名簿）（⑤の場合）'!$BJ116+1&lt;=15,IF(AV$19&gt;='様式３（療養者名簿）（⑤の場合）'!$BJ116,IF(AV$19&lt;='様式３（療養者名簿）（⑤の場合）'!$BK116,1,0),0),0)</f>
        <v>0</v>
      </c>
      <c r="AW111" s="247">
        <f>IF(AW$19-'様式３（療養者名簿）（⑤の場合）'!$BJ116+1&lt;=15,IF(AW$19&gt;='様式３（療養者名簿）（⑤の場合）'!$BJ116,IF(AW$19&lt;='様式３（療養者名簿）（⑤の場合）'!$BK116,1,0),0),0)</f>
        <v>0</v>
      </c>
      <c r="AX111" s="247">
        <f>IF(AX$19-'様式３（療養者名簿）（⑤の場合）'!$BJ116+1&lt;=15,IF(AX$19&gt;='様式３（療養者名簿）（⑤の場合）'!$BJ116,IF(AX$19&lt;='様式３（療養者名簿）（⑤の場合）'!$BK116,1,0),0),0)</f>
        <v>0</v>
      </c>
      <c r="AY111" s="247">
        <f>IF(AY$19-'様式３（療養者名簿）（⑤の場合）'!$BJ116+1&lt;=15,IF(AY$19&gt;='様式３（療養者名簿）（⑤の場合）'!$BJ116,IF(AY$19&lt;='様式３（療養者名簿）（⑤の場合）'!$BK116,1,0),0),0)</f>
        <v>0</v>
      </c>
      <c r="AZ111" s="247">
        <f>IF(AZ$19-'様式３（療養者名簿）（⑤の場合）'!$BJ116+1&lt;=15,IF(AZ$19&gt;='様式３（療養者名簿）（⑤の場合）'!$BJ116,IF(AZ$19&lt;='様式３（療養者名簿）（⑤の場合）'!$BK116,1,0),0),0)</f>
        <v>0</v>
      </c>
      <c r="BA111" s="247">
        <f>IF(BA$19-'様式３（療養者名簿）（⑤の場合）'!$BJ116+1&lt;=15,IF(BA$19&gt;='様式３（療養者名簿）（⑤の場合）'!$BJ116,IF(BA$19&lt;='様式３（療養者名簿）（⑤の場合）'!$BK116,1,0),0),0)</f>
        <v>0</v>
      </c>
      <c r="BB111" s="247">
        <f>IF(BB$19-'様式３（療養者名簿）（⑤の場合）'!$BJ116+1&lt;=15,IF(BB$19&gt;='様式３（療養者名簿）（⑤の場合）'!$BJ116,IF(BB$19&lt;='様式３（療養者名簿）（⑤の場合）'!$BK116,1,0),0),0)</f>
        <v>0</v>
      </c>
      <c r="BC111" s="247">
        <f>IF(BC$19-'様式３（療養者名簿）（⑤の場合）'!$BJ116+1&lt;=15,IF(BC$19&gt;='様式３（療養者名簿）（⑤の場合）'!$BJ116,IF(BC$19&lt;='様式３（療養者名簿）（⑤の場合）'!$BK116,1,0),0),0)</f>
        <v>0</v>
      </c>
      <c r="BD111" s="247">
        <f>IF(BD$19-'様式３（療養者名簿）（⑤の場合）'!$BJ116+1&lt;=15,IF(BD$19&gt;='様式３（療養者名簿）（⑤の場合）'!$BJ116,IF(BD$19&lt;='様式３（療養者名簿）（⑤の場合）'!$BK116,1,0),0),0)</f>
        <v>0</v>
      </c>
      <c r="BE111" s="247">
        <f>IF(BE$19-'様式３（療養者名簿）（⑤の場合）'!$BJ116+1&lt;=15,IF(BE$19&gt;='様式３（療養者名簿）（⑤の場合）'!$BJ116,IF(BE$19&lt;='様式３（療養者名簿）（⑤の場合）'!$BK116,1,0),0),0)</f>
        <v>0</v>
      </c>
      <c r="BF111" s="247">
        <f>IF(BF$19-'様式３（療養者名簿）（⑤の場合）'!$BJ116+1&lt;=15,IF(BF$19&gt;='様式３（療養者名簿）（⑤の場合）'!$BJ116,IF(BF$19&lt;='様式３（療養者名簿）（⑤の場合）'!$BK116,1,0),0),0)</f>
        <v>0</v>
      </c>
      <c r="BG111" s="247">
        <f>IF(BG$19-'様式３（療養者名簿）（⑤の場合）'!$BJ116+1&lt;=15,IF(BG$19&gt;='様式３（療養者名簿）（⑤の場合）'!$BJ116,IF(BG$19&lt;='様式３（療養者名簿）（⑤の場合）'!$BK116,1,0),0),0)</f>
        <v>0</v>
      </c>
      <c r="BH111" s="247">
        <f>IF(BH$19-'様式３（療養者名簿）（⑤の場合）'!$BJ116+1&lt;=15,IF(BH$19&gt;='様式３（療養者名簿）（⑤の場合）'!$BJ116,IF(BH$19&lt;='様式３（療養者名簿）（⑤の場合）'!$BK116,1,0),0),0)</f>
        <v>0</v>
      </c>
      <c r="BI111" s="247">
        <f>IF(BI$19-'様式３（療養者名簿）（⑤の場合）'!$BJ116+1&lt;=15,IF(BI$19&gt;='様式３（療養者名簿）（⑤の場合）'!$BJ116,IF(BI$19&lt;='様式３（療養者名簿）（⑤の場合）'!$BK116,1,0),0),0)</f>
        <v>0</v>
      </c>
      <c r="BJ111" s="247">
        <f>IF(BJ$19-'様式３（療養者名簿）（⑤の場合）'!$BJ116+1&lt;=15,IF(BJ$19&gt;='様式３（療養者名簿）（⑤の場合）'!$BJ116,IF(BJ$19&lt;='様式３（療養者名簿）（⑤の場合）'!$BK116,1,0),0),0)</f>
        <v>0</v>
      </c>
      <c r="BK111" s="247">
        <f>IF(BK$19-'様式３（療養者名簿）（⑤の場合）'!$BJ116+1&lt;=15,IF(BK$19&gt;='様式３（療養者名簿）（⑤の場合）'!$BJ116,IF(BK$19&lt;='様式３（療養者名簿）（⑤の場合）'!$BK116,1,0),0),0)</f>
        <v>0</v>
      </c>
      <c r="BL111" s="247">
        <f>IF(BL$19-'様式３（療養者名簿）（⑤の場合）'!$BJ116+1&lt;=15,IF(BL$19&gt;='様式３（療養者名簿）（⑤の場合）'!$BJ116,IF(BL$19&lt;='様式３（療養者名簿）（⑤の場合）'!$BK116,1,0),0),0)</f>
        <v>0</v>
      </c>
      <c r="BM111" s="247">
        <f>IF(BM$19-'様式３（療養者名簿）（⑤の場合）'!$BJ116+1&lt;=15,IF(BM$19&gt;='様式３（療養者名簿）（⑤の場合）'!$BJ116,IF(BM$19&lt;='様式３（療養者名簿）（⑤の場合）'!$BK116,1,0),0),0)</f>
        <v>0</v>
      </c>
      <c r="BN111" s="247">
        <f>IF(BN$19-'様式３（療養者名簿）（⑤の場合）'!$BJ116+1&lt;=15,IF(BN$19&gt;='様式３（療養者名簿）（⑤の場合）'!$BJ116,IF(BN$19&lt;='様式３（療養者名簿）（⑤の場合）'!$BK116,1,0),0),0)</f>
        <v>0</v>
      </c>
      <c r="BO111" s="247">
        <f>IF(BO$19-'様式３（療養者名簿）（⑤の場合）'!$BJ116+1&lt;=15,IF(BO$19&gt;='様式３（療養者名簿）（⑤の場合）'!$BJ116,IF(BO$19&lt;='様式３（療養者名簿）（⑤の場合）'!$BK116,1,0),0),0)</f>
        <v>0</v>
      </c>
      <c r="BP111" s="247">
        <f>IF(BP$19-'様式３（療養者名簿）（⑤の場合）'!$BJ116+1&lt;=15,IF(BP$19&gt;='様式３（療養者名簿）（⑤の場合）'!$BJ116,IF(BP$19&lt;='様式３（療養者名簿）（⑤の場合）'!$BK116,1,0),0),0)</f>
        <v>0</v>
      </c>
      <c r="BQ111" s="247">
        <f>IF(BQ$19-'様式３（療養者名簿）（⑤の場合）'!$BJ116+1&lt;=15,IF(BQ$19&gt;='様式３（療養者名簿）（⑤の場合）'!$BJ116,IF(BQ$19&lt;='様式３（療養者名簿）（⑤の場合）'!$BK116,1,0),0),0)</f>
        <v>0</v>
      </c>
      <c r="BR111" s="247">
        <f>IF(BR$19-'様式３（療養者名簿）（⑤の場合）'!$BJ116+1&lt;=15,IF(BR$19&gt;='様式３（療養者名簿）（⑤の場合）'!$BJ116,IF(BR$19&lt;='様式３（療養者名簿）（⑤の場合）'!$BK116,1,0),0),0)</f>
        <v>0</v>
      </c>
      <c r="BS111" s="247">
        <f>IF(BS$19-'様式３（療養者名簿）（⑤の場合）'!$BJ116+1&lt;=15,IF(BS$19&gt;='様式３（療養者名簿）（⑤の場合）'!$BJ116,IF(BS$19&lt;='様式３（療養者名簿）（⑤の場合）'!$BK116,1,0),0),0)</f>
        <v>0</v>
      </c>
      <c r="BT111" s="247">
        <f>IF(BT$19-'様式３（療養者名簿）（⑤の場合）'!$BJ116+1&lt;=15,IF(BT$19&gt;='様式３（療養者名簿）（⑤の場合）'!$BJ116,IF(BT$19&lt;='様式３（療養者名簿）（⑤の場合）'!$BK116,1,0),0),0)</f>
        <v>0</v>
      </c>
      <c r="BU111" s="247">
        <f>IF(BU$19-'様式３（療養者名簿）（⑤の場合）'!$BJ116+1&lt;=15,IF(BU$19&gt;='様式３（療養者名簿）（⑤の場合）'!$BJ116,IF(BU$19&lt;='様式３（療養者名簿）（⑤の場合）'!$BK116,1,0),0),0)</f>
        <v>0</v>
      </c>
      <c r="BV111" s="247">
        <f>IF(BV$19-'様式３（療養者名簿）（⑤の場合）'!$BJ116+1&lt;=15,IF(BV$19&gt;='様式３（療養者名簿）（⑤の場合）'!$BJ116,IF(BV$19&lt;='様式３（療養者名簿）（⑤の場合）'!$BK116,1,0),0),0)</f>
        <v>0</v>
      </c>
      <c r="BW111" s="247">
        <f>IF(BW$19-'様式３（療養者名簿）（⑤の場合）'!$BJ116+1&lt;=15,IF(BW$19&gt;='様式３（療養者名簿）（⑤の場合）'!$BJ116,IF(BW$19&lt;='様式３（療養者名簿）（⑤の場合）'!$BK116,1,0),0),0)</f>
        <v>0</v>
      </c>
      <c r="BX111" s="247">
        <f>IF(BX$19-'様式３（療養者名簿）（⑤の場合）'!$BJ116+1&lt;=15,IF(BX$19&gt;='様式３（療養者名簿）（⑤の場合）'!$BJ116,IF(BX$19&lt;='様式３（療養者名簿）（⑤の場合）'!$BK116,1,0),0),0)</f>
        <v>0</v>
      </c>
      <c r="BY111" s="247">
        <f>IF(BY$19-'様式３（療養者名簿）（⑤の場合）'!$BJ116+1&lt;=15,IF(BY$19&gt;='様式３（療養者名簿）（⑤の場合）'!$BJ116,IF(BY$19&lt;='様式３（療養者名簿）（⑤の場合）'!$BK116,1,0),0),0)</f>
        <v>0</v>
      </c>
      <c r="BZ111" s="247">
        <f>IF(BZ$19-'様式３（療養者名簿）（⑤の場合）'!$BJ116+1&lt;=15,IF(BZ$19&gt;='様式３（療養者名簿）（⑤の場合）'!$BJ116,IF(BZ$19&lt;='様式３（療養者名簿）（⑤の場合）'!$BK116,1,0),0),0)</f>
        <v>0</v>
      </c>
      <c r="CA111" s="247">
        <f>IF(CA$19-'様式３（療養者名簿）（⑤の場合）'!$BJ116+1&lt;=15,IF(CA$19&gt;='様式３（療養者名簿）（⑤の場合）'!$BJ116,IF(CA$19&lt;='様式３（療養者名簿）（⑤の場合）'!$BK116,1,0),0),0)</f>
        <v>0</v>
      </c>
      <c r="CB111" s="247">
        <f>IF(CB$19-'様式３（療養者名簿）（⑤の場合）'!$BJ116+1&lt;=15,IF(CB$19&gt;='様式３（療養者名簿）（⑤の場合）'!$BJ116,IF(CB$19&lt;='様式３（療養者名簿）（⑤の場合）'!$BK116,1,0),0),0)</f>
        <v>0</v>
      </c>
      <c r="CC111" s="247">
        <f>IF(CC$19-'様式３（療養者名簿）（⑤の場合）'!$BJ116+1&lt;=15,IF(CC$19&gt;='様式３（療養者名簿）（⑤の場合）'!$BJ116,IF(CC$19&lt;='様式３（療養者名簿）（⑤の場合）'!$BK116,1,0),0),0)</f>
        <v>0</v>
      </c>
      <c r="CD111" s="247">
        <f>IF(CD$19-'様式３（療養者名簿）（⑤の場合）'!$BJ116+1&lt;=15,IF(CD$19&gt;='様式３（療養者名簿）（⑤の場合）'!$BJ116,IF(CD$19&lt;='様式３（療養者名簿）（⑤の場合）'!$BK116,1,0),0),0)</f>
        <v>0</v>
      </c>
      <c r="CE111" s="247">
        <f>IF(CE$19-'様式３（療養者名簿）（⑤の場合）'!$BJ116+1&lt;=15,IF(CE$19&gt;='様式３（療養者名簿）（⑤の場合）'!$BJ116,IF(CE$19&lt;='様式３（療養者名簿）（⑤の場合）'!$BK116,1,0),0),0)</f>
        <v>0</v>
      </c>
      <c r="CF111" s="247">
        <f>IF(CF$19-'様式３（療養者名簿）（⑤の場合）'!$BJ116+1&lt;=15,IF(CF$19&gt;='様式３（療養者名簿）（⑤の場合）'!$BJ116,IF(CF$19&lt;='様式３（療養者名簿）（⑤の場合）'!$BK116,1,0),0),0)</f>
        <v>0</v>
      </c>
      <c r="CG111" s="247">
        <f>IF(CG$19-'様式３（療養者名簿）（⑤の場合）'!$BJ116+1&lt;=15,IF(CG$19&gt;='様式３（療養者名簿）（⑤の場合）'!$BJ116,IF(CG$19&lt;='様式３（療養者名簿）（⑤の場合）'!$BK116,1,0),0),0)</f>
        <v>0</v>
      </c>
      <c r="CH111" s="247">
        <f>IF(CH$19-'様式３（療養者名簿）（⑤の場合）'!$BJ116+1&lt;=15,IF(CH$19&gt;='様式３（療養者名簿）（⑤の場合）'!$BJ116,IF(CH$19&lt;='様式３（療養者名簿）（⑤の場合）'!$BK116,1,0),0),0)</f>
        <v>0</v>
      </c>
      <c r="CI111" s="247">
        <f>IF(CI$19-'様式３（療養者名簿）（⑤の場合）'!$BJ116+1&lt;=15,IF(CI$19&gt;='様式３（療養者名簿）（⑤の場合）'!$BJ116,IF(CI$19&lt;='様式３（療養者名簿）（⑤の場合）'!$BK116,1,0),0),0)</f>
        <v>0</v>
      </c>
      <c r="CJ111" s="247">
        <f>IF(CJ$19-'様式３（療養者名簿）（⑤の場合）'!$BJ116+1&lt;=15,IF(CJ$19&gt;='様式３（療養者名簿）（⑤の場合）'!$BJ116,IF(CJ$19&lt;='様式３（療養者名簿）（⑤の場合）'!$BK116,1,0),0),0)</f>
        <v>0</v>
      </c>
      <c r="CK111" s="247">
        <f>IF(CK$19-'様式３（療養者名簿）（⑤の場合）'!$BJ116+1&lt;=15,IF(CK$19&gt;='様式３（療養者名簿）（⑤の場合）'!$BJ116,IF(CK$19&lt;='様式３（療養者名簿）（⑤の場合）'!$BK116,1,0),0),0)</f>
        <v>0</v>
      </c>
      <c r="CL111" s="247">
        <f>IF(CL$19-'様式３（療養者名簿）（⑤の場合）'!$BJ116+1&lt;=15,IF(CL$19&gt;='様式３（療養者名簿）（⑤の場合）'!$BJ116,IF(CL$19&lt;='様式３（療養者名簿）（⑤の場合）'!$BK116,1,0),0),0)</f>
        <v>0</v>
      </c>
      <c r="CM111" s="247">
        <f>IF(CM$19-'様式３（療養者名簿）（⑤の場合）'!$BJ116+1&lt;=15,IF(CM$19&gt;='様式３（療養者名簿）（⑤の場合）'!$BJ116,IF(CM$19&lt;='様式３（療養者名簿）（⑤の場合）'!$BK116,1,0),0),0)</f>
        <v>0</v>
      </c>
      <c r="CN111" s="247">
        <f>IF(CN$19-'様式３（療養者名簿）（⑤の場合）'!$BJ116+1&lt;=15,IF(CN$19&gt;='様式３（療養者名簿）（⑤の場合）'!$BJ116,IF(CN$19&lt;='様式３（療養者名簿）（⑤の場合）'!$BK116,1,0),0),0)</f>
        <v>0</v>
      </c>
      <c r="CO111" s="247">
        <f>IF(CO$19-'様式３（療養者名簿）（⑤の場合）'!$BJ116+1&lt;=15,IF(CO$19&gt;='様式３（療養者名簿）（⑤の場合）'!$BJ116,IF(CO$19&lt;='様式３（療養者名簿）（⑤の場合）'!$BK116,1,0),0),0)</f>
        <v>0</v>
      </c>
      <c r="CP111" s="247">
        <f>IF(CP$19-'様式３（療養者名簿）（⑤の場合）'!$BJ116+1&lt;=15,IF(CP$19&gt;='様式３（療養者名簿）（⑤の場合）'!$BJ116,IF(CP$19&lt;='様式３（療養者名簿）（⑤の場合）'!$BK116,1,0),0),0)</f>
        <v>0</v>
      </c>
      <c r="CQ111" s="247">
        <f>IF(CQ$19-'様式３（療養者名簿）（⑤の場合）'!$BJ116+1&lt;=15,IF(CQ$19&gt;='様式３（療養者名簿）（⑤の場合）'!$BJ116,IF(CQ$19&lt;='様式３（療養者名簿）（⑤の場合）'!$BK116,1,0),0),0)</f>
        <v>0</v>
      </c>
      <c r="CR111" s="247">
        <f>IF(CR$19-'様式３（療養者名簿）（⑤の場合）'!$BJ116+1&lt;=15,IF(CR$19&gt;='様式３（療養者名簿）（⑤の場合）'!$BJ116,IF(CR$19&lt;='様式３（療養者名簿）（⑤の場合）'!$BK116,1,0),0),0)</f>
        <v>0</v>
      </c>
      <c r="CS111" s="247">
        <f>IF(CS$19-'様式３（療養者名簿）（⑤の場合）'!$BJ116+1&lt;=15,IF(CS$19&gt;='様式３（療養者名簿）（⑤の場合）'!$BJ116,IF(CS$19&lt;='様式３（療養者名簿）（⑤の場合）'!$BK116,1,0),0),0)</f>
        <v>0</v>
      </c>
      <c r="CT111" s="247">
        <f>IF(CT$19-'様式３（療養者名簿）（⑤の場合）'!$BJ116+1&lt;=15,IF(CT$19&gt;='様式３（療養者名簿）（⑤の場合）'!$BJ116,IF(CT$19&lt;='様式３（療養者名簿）（⑤の場合）'!$BK116,1,0),0),0)</f>
        <v>0</v>
      </c>
      <c r="CU111" s="247">
        <f>IF(CU$19-'様式３（療養者名簿）（⑤の場合）'!$BJ116+1&lt;=15,IF(CU$19&gt;='様式３（療養者名簿）（⑤の場合）'!$BJ116,IF(CU$19&lt;='様式３（療養者名簿）（⑤の場合）'!$BK116,1,0),0),0)</f>
        <v>0</v>
      </c>
      <c r="CV111" s="247">
        <f>IF(CV$19-'様式３（療養者名簿）（⑤の場合）'!$BJ116+1&lt;=15,IF(CV$19&gt;='様式３（療養者名簿）（⑤の場合）'!$BJ116,IF(CV$19&lt;='様式３（療養者名簿）（⑤の場合）'!$BK116,1,0),0),0)</f>
        <v>0</v>
      </c>
      <c r="CW111" s="247">
        <f>IF(CW$19-'様式３（療養者名簿）（⑤の場合）'!$BJ116+1&lt;=15,IF(CW$19&gt;='様式３（療養者名簿）（⑤の場合）'!$BJ116,IF(CW$19&lt;='様式３（療養者名簿）（⑤の場合）'!$BK116,1,0),0),0)</f>
        <v>0</v>
      </c>
      <c r="CX111" s="247">
        <f>IF(CX$19-'様式３（療養者名簿）（⑤の場合）'!$BJ116+1&lt;=15,IF(CX$19&gt;='様式３（療養者名簿）（⑤の場合）'!$BJ116,IF(CX$19&lt;='様式３（療養者名簿）（⑤の場合）'!$BK116,1,0),0),0)</f>
        <v>0</v>
      </c>
      <c r="CY111" s="247">
        <f>IF(CY$19-'様式３（療養者名簿）（⑤の場合）'!$BJ116+1&lt;=15,IF(CY$19&gt;='様式３（療養者名簿）（⑤の場合）'!$BJ116,IF(CY$19&lt;='様式３（療養者名簿）（⑤の場合）'!$BK116,1,0),0),0)</f>
        <v>0</v>
      </c>
      <c r="CZ111" s="247">
        <f>IF(CZ$19-'様式３（療養者名簿）（⑤の場合）'!$BJ116+1&lt;=15,IF(CZ$19&gt;='様式３（療養者名簿）（⑤の場合）'!$BJ116,IF(CZ$19&lt;='様式３（療養者名簿）（⑤の場合）'!$BK116,1,0),0),0)</f>
        <v>0</v>
      </c>
      <c r="DA111" s="247">
        <f>IF(DA$19-'様式３（療養者名簿）（⑤の場合）'!$BJ116+1&lt;=15,IF(DA$19&gt;='様式３（療養者名簿）（⑤の場合）'!$BJ116,IF(DA$19&lt;='様式３（療養者名簿）（⑤の場合）'!$BK116,1,0),0),0)</f>
        <v>0</v>
      </c>
      <c r="DB111" s="247">
        <f>IF(DB$19-'様式３（療養者名簿）（⑤の場合）'!$BJ116+1&lt;=15,IF(DB$19&gt;='様式３（療養者名簿）（⑤の場合）'!$BJ116,IF(DB$19&lt;='様式３（療養者名簿）（⑤の場合）'!$BK116,1,0),0),0)</f>
        <v>0</v>
      </c>
      <c r="DC111" s="247">
        <f>IF(DC$19-'様式３（療養者名簿）（⑤の場合）'!$BJ116+1&lt;=15,IF(DC$19&gt;='様式３（療養者名簿）（⑤の場合）'!$BJ116,IF(DC$19&lt;='様式３（療養者名簿）（⑤の場合）'!$BK116,1,0),0),0)</f>
        <v>0</v>
      </c>
      <c r="DD111" s="247">
        <f>IF(DD$19-'様式３（療養者名簿）（⑤の場合）'!$BJ116+1&lt;=15,IF(DD$19&gt;='様式３（療養者名簿）（⑤の場合）'!$BJ116,IF(DD$19&lt;='様式３（療養者名簿）（⑤の場合）'!$BK116,1,0),0),0)</f>
        <v>0</v>
      </c>
      <c r="DE111" s="247">
        <f>IF(DE$19-'様式３（療養者名簿）（⑤の場合）'!$BJ116+1&lt;=15,IF(DE$19&gt;='様式３（療養者名簿）（⑤の場合）'!$BJ116,IF(DE$19&lt;='様式３（療養者名簿）（⑤の場合）'!$BK116,1,0),0),0)</f>
        <v>0</v>
      </c>
      <c r="DF111" s="247">
        <f>IF(DF$19-'様式３（療養者名簿）（⑤の場合）'!$BJ116+1&lt;=15,IF(DF$19&gt;='様式３（療養者名簿）（⑤の場合）'!$BJ116,IF(DF$19&lt;='様式３（療養者名簿）（⑤の場合）'!$BK116,1,0),0),0)</f>
        <v>0</v>
      </c>
      <c r="DG111" s="247">
        <f>IF(DG$19-'様式３（療養者名簿）（⑤の場合）'!$BJ116+1&lt;=15,IF(DG$19&gt;='様式３（療養者名簿）（⑤の場合）'!$BJ116,IF(DG$19&lt;='様式３（療養者名簿）（⑤の場合）'!$BK116,1,0),0),0)</f>
        <v>0</v>
      </c>
      <c r="DH111" s="247">
        <f>IF(DH$19-'様式３（療養者名簿）（⑤の場合）'!$BJ116+1&lt;=15,IF(DH$19&gt;='様式３（療養者名簿）（⑤の場合）'!$BJ116,IF(DH$19&lt;='様式３（療養者名簿）（⑤の場合）'!$BK116,1,0),0),0)</f>
        <v>0</v>
      </c>
      <c r="DI111" s="247">
        <f>IF(DI$19-'様式３（療養者名簿）（⑤の場合）'!$BJ116+1&lt;=15,IF(DI$19&gt;='様式３（療養者名簿）（⑤の場合）'!$BJ116,IF(DI$19&lt;='様式３（療養者名簿）（⑤の場合）'!$BK116,1,0),0),0)</f>
        <v>0</v>
      </c>
      <c r="DJ111" s="247">
        <f>IF(DJ$19-'様式３（療養者名簿）（⑤の場合）'!$BJ116+1&lt;=15,IF(DJ$19&gt;='様式３（療養者名簿）（⑤の場合）'!$BJ116,IF(DJ$19&lt;='様式３（療養者名簿）（⑤の場合）'!$BK116,1,0),0),0)</f>
        <v>0</v>
      </c>
      <c r="DK111" s="247">
        <f>IF(DK$19-'様式３（療養者名簿）（⑤の場合）'!$BJ116+1&lt;=15,IF(DK$19&gt;='様式３（療養者名簿）（⑤の場合）'!$BJ116,IF(DK$19&lt;='様式３（療養者名簿）（⑤の場合）'!$BK116,1,0),0),0)</f>
        <v>0</v>
      </c>
      <c r="DL111" s="247">
        <f>IF(DL$19-'様式３（療養者名簿）（⑤の場合）'!$BJ116+1&lt;=15,IF(DL$19&gt;='様式３（療養者名簿）（⑤の場合）'!$BJ116,IF(DL$19&lt;='様式３（療養者名簿）（⑤の場合）'!$BK116,1,0),0),0)</f>
        <v>0</v>
      </c>
      <c r="DM111" s="247">
        <f>IF(DM$19-'様式３（療養者名簿）（⑤の場合）'!$BJ116+1&lt;=15,IF(DM$19&gt;='様式３（療養者名簿）（⑤の場合）'!$BJ116,IF(DM$19&lt;='様式３（療養者名簿）（⑤の場合）'!$BK116,1,0),0),0)</f>
        <v>0</v>
      </c>
      <c r="DN111" s="247">
        <f>IF(DN$19-'様式３（療養者名簿）（⑤の場合）'!$BJ116+1&lt;=15,IF(DN$19&gt;='様式３（療養者名簿）（⑤の場合）'!$BJ116,IF(DN$19&lt;='様式３（療養者名簿）（⑤の場合）'!$BK116,1,0),0),0)</f>
        <v>0</v>
      </c>
      <c r="DO111" s="247">
        <f>IF(DO$19-'様式３（療養者名簿）（⑤の場合）'!$BJ116+1&lt;=15,IF(DO$19&gt;='様式３（療養者名簿）（⑤の場合）'!$BJ116,IF(DO$19&lt;='様式３（療養者名簿）（⑤の場合）'!$BK116,1,0),0),0)</f>
        <v>0</v>
      </c>
      <c r="DP111" s="247">
        <f>IF(DP$19-'様式３（療養者名簿）（⑤の場合）'!$BJ116+1&lt;=15,IF(DP$19&gt;='様式３（療養者名簿）（⑤の場合）'!$BJ116,IF(DP$19&lt;='様式３（療養者名簿）（⑤の場合）'!$BK116,1,0),0),0)</f>
        <v>0</v>
      </c>
      <c r="DQ111" s="247">
        <f>IF(DQ$19-'様式３（療養者名簿）（⑤の場合）'!$BJ116+1&lt;=15,IF(DQ$19&gt;='様式３（療養者名簿）（⑤の場合）'!$BJ116,IF(DQ$19&lt;='様式３（療養者名簿）（⑤の場合）'!$BK116,1,0),0),0)</f>
        <v>0</v>
      </c>
      <c r="DR111" s="247">
        <f>IF(DR$19-'様式３（療養者名簿）（⑤の場合）'!$BJ116+1&lt;=15,IF(DR$19&gt;='様式３（療養者名簿）（⑤の場合）'!$BJ116,IF(DR$19&lt;='様式３（療養者名簿）（⑤の場合）'!$BK116,1,0),0),0)</f>
        <v>0</v>
      </c>
      <c r="DS111" s="247">
        <f>IF(DS$19-'様式３（療養者名簿）（⑤の場合）'!$BJ116+1&lt;=15,IF(DS$19&gt;='様式３（療養者名簿）（⑤の場合）'!$BJ116,IF(DS$19&lt;='様式３（療養者名簿）（⑤の場合）'!$BK116,1,0),0),0)</f>
        <v>0</v>
      </c>
      <c r="DT111" s="247">
        <f>IF(DT$19-'様式３（療養者名簿）（⑤の場合）'!$BJ116+1&lt;=15,IF(DT$19&gt;='様式３（療養者名簿）（⑤の場合）'!$BJ116,IF(DT$19&lt;='様式３（療養者名簿）（⑤の場合）'!$BK116,1,0),0),0)</f>
        <v>0</v>
      </c>
      <c r="DU111" s="247">
        <f>IF(DU$19-'様式３（療養者名簿）（⑤の場合）'!$BJ116+1&lt;=15,IF(DU$19&gt;='様式３（療養者名簿）（⑤の場合）'!$BJ116,IF(DU$19&lt;='様式３（療養者名簿）（⑤の場合）'!$BK116,1,0),0),0)</f>
        <v>0</v>
      </c>
      <c r="DV111" s="247">
        <f>IF(DV$19-'様式３（療養者名簿）（⑤の場合）'!$BJ116+1&lt;=15,IF(DV$19&gt;='様式３（療養者名簿）（⑤の場合）'!$BJ116,IF(DV$19&lt;='様式３（療養者名簿）（⑤の場合）'!$BK116,1,0),0),0)</f>
        <v>0</v>
      </c>
      <c r="DW111" s="247">
        <f>IF(DW$19-'様式３（療養者名簿）（⑤の場合）'!$BJ116+1&lt;=15,IF(DW$19&gt;='様式３（療養者名簿）（⑤の場合）'!$BJ116,IF(DW$19&lt;='様式３（療養者名簿）（⑤の場合）'!$BK116,1,0),0),0)</f>
        <v>0</v>
      </c>
      <c r="DX111" s="247">
        <f>IF(DX$19-'様式３（療養者名簿）（⑤の場合）'!$BJ116+1&lt;=15,IF(DX$19&gt;='様式３（療養者名簿）（⑤の場合）'!$BJ116,IF(DX$19&lt;='様式３（療養者名簿）（⑤の場合）'!$BK116,1,0),0),0)</f>
        <v>0</v>
      </c>
      <c r="DY111" s="247">
        <f>IF(DY$19-'様式３（療養者名簿）（⑤の場合）'!$BJ116+1&lt;=15,IF(DY$19&gt;='様式３（療養者名簿）（⑤の場合）'!$BJ116,IF(DY$19&lt;='様式３（療養者名簿）（⑤の場合）'!$BK116,1,0),0),0)</f>
        <v>0</v>
      </c>
      <c r="DZ111" s="247">
        <f>IF(DZ$19-'様式３（療養者名簿）（⑤の場合）'!$BJ116+1&lt;=15,IF(DZ$19&gt;='様式３（療養者名簿）（⑤の場合）'!$BJ116,IF(DZ$19&lt;='様式３（療養者名簿）（⑤の場合）'!$BK116,1,0),0),0)</f>
        <v>0</v>
      </c>
      <c r="EA111" s="247">
        <f>IF(EA$19-'様式３（療養者名簿）（⑤の場合）'!$BJ116+1&lt;=15,IF(EA$19&gt;='様式３（療養者名簿）（⑤の場合）'!$BJ116,IF(EA$19&lt;='様式３（療養者名簿）（⑤の場合）'!$BK116,1,0),0),0)</f>
        <v>0</v>
      </c>
      <c r="EB111" s="247">
        <f>IF(EB$19-'様式３（療養者名簿）（⑤の場合）'!$BJ116+1&lt;=15,IF(EB$19&gt;='様式３（療養者名簿）（⑤の場合）'!$BJ116,IF(EB$19&lt;='様式３（療養者名簿）（⑤の場合）'!$BK116,1,0),0),0)</f>
        <v>0</v>
      </c>
      <c r="EC111" s="247">
        <f>IF(EC$19-'様式３（療養者名簿）（⑤の場合）'!$BJ116+1&lt;=15,IF(EC$19&gt;='様式３（療養者名簿）（⑤の場合）'!$BJ116,IF(EC$19&lt;='様式３（療養者名簿）（⑤の場合）'!$BK116,1,0),0),0)</f>
        <v>0</v>
      </c>
      <c r="ED111" s="247">
        <f>IF(ED$19-'様式３（療養者名簿）（⑤の場合）'!$BJ116+1&lt;=15,IF(ED$19&gt;='様式３（療養者名簿）（⑤の場合）'!$BJ116,IF(ED$19&lt;='様式３（療養者名簿）（⑤の場合）'!$BK116,1,0),0),0)</f>
        <v>0</v>
      </c>
      <c r="EE111" s="247">
        <f>IF(EE$19-'様式３（療養者名簿）（⑤の場合）'!$BJ116+1&lt;=15,IF(EE$19&gt;='様式３（療養者名簿）（⑤の場合）'!$BJ116,IF(EE$19&lt;='様式３（療養者名簿）（⑤の場合）'!$BK116,1,0),0),0)</f>
        <v>0</v>
      </c>
      <c r="EF111" s="247">
        <f>IF(EF$19-'様式３（療養者名簿）（⑤の場合）'!$BJ116+1&lt;=15,IF(EF$19&gt;='様式３（療養者名簿）（⑤の場合）'!$BJ116,IF(EF$19&lt;='様式３（療養者名簿）（⑤の場合）'!$BK116,1,0),0),0)</f>
        <v>0</v>
      </c>
      <c r="EG111" s="247">
        <f>IF(EG$19-'様式３（療養者名簿）（⑤の場合）'!$BJ116+1&lt;=15,IF(EG$19&gt;='様式３（療養者名簿）（⑤の場合）'!$BJ116,IF(EG$19&lt;='様式３（療養者名簿）（⑤の場合）'!$BK116,1,0),0),0)</f>
        <v>0</v>
      </c>
      <c r="EH111" s="247">
        <f>IF(EH$19-'様式３（療養者名簿）（⑤の場合）'!$BJ116+1&lt;=15,IF(EH$19&gt;='様式３（療養者名簿）（⑤の場合）'!$BJ116,IF(EH$19&lt;='様式３（療養者名簿）（⑤の場合）'!$BK116,1,0),0),0)</f>
        <v>0</v>
      </c>
      <c r="EI111" s="247">
        <f>IF(EI$19-'様式３（療養者名簿）（⑤の場合）'!$BJ116+1&lt;=15,IF(EI$19&gt;='様式３（療養者名簿）（⑤の場合）'!$BJ116,IF(EI$19&lt;='様式３（療養者名簿）（⑤の場合）'!$BK116,1,0),0),0)</f>
        <v>0</v>
      </c>
      <c r="EJ111" s="247">
        <f>IF(EJ$19-'様式３（療養者名簿）（⑤の場合）'!$BJ116+1&lt;=15,IF(EJ$19&gt;='様式３（療養者名簿）（⑤の場合）'!$BJ116,IF(EJ$19&lt;='様式３（療養者名簿）（⑤の場合）'!$BK116,1,0),0),0)</f>
        <v>0</v>
      </c>
      <c r="EK111" s="247">
        <f>IF(EK$19-'様式３（療養者名簿）（⑤の場合）'!$BJ116+1&lt;=15,IF(EK$19&gt;='様式３（療養者名簿）（⑤の場合）'!$BJ116,IF(EK$19&lt;='様式３（療養者名簿）（⑤の場合）'!$BK116,1,0),0),0)</f>
        <v>0</v>
      </c>
      <c r="EL111" s="247">
        <f>IF(EL$19-'様式３（療養者名簿）（⑤の場合）'!$BJ116+1&lt;=15,IF(EL$19&gt;='様式３（療養者名簿）（⑤の場合）'!$BJ116,IF(EL$19&lt;='様式３（療養者名簿）（⑤の場合）'!$BK116,1,0),0),0)</f>
        <v>0</v>
      </c>
      <c r="EM111" s="247">
        <f>IF(EM$19-'様式３（療養者名簿）（⑤の場合）'!$BJ116+1&lt;=15,IF(EM$19&gt;='様式３（療養者名簿）（⑤の場合）'!$BJ116,IF(EM$19&lt;='様式３（療養者名簿）（⑤の場合）'!$BK116,1,0),0),0)</f>
        <v>0</v>
      </c>
      <c r="EN111" s="247">
        <f>IF(EN$19-'様式３（療養者名簿）（⑤の場合）'!$BJ116+1&lt;=15,IF(EN$19&gt;='様式３（療養者名簿）（⑤の場合）'!$BJ116,IF(EN$19&lt;='様式３（療養者名簿）（⑤の場合）'!$BK116,1,0),0),0)</f>
        <v>0</v>
      </c>
      <c r="EO111" s="247">
        <f>IF(EO$19-'様式３（療養者名簿）（⑤の場合）'!$BJ116+1&lt;=15,IF(EO$19&gt;='様式３（療養者名簿）（⑤の場合）'!$BJ116,IF(EO$19&lt;='様式３（療養者名簿）（⑤の場合）'!$BK116,1,0),0),0)</f>
        <v>0</v>
      </c>
      <c r="EP111" s="247">
        <f>IF(EP$19-'様式３（療養者名簿）（⑤の場合）'!$BJ116+1&lt;=15,IF(EP$19&gt;='様式３（療養者名簿）（⑤の場合）'!$BJ116,IF(EP$19&lt;='様式３（療養者名簿）（⑤の場合）'!$BK116,1,0),0),0)</f>
        <v>0</v>
      </c>
      <c r="EQ111" s="247">
        <f>IF(EQ$19-'様式３（療養者名簿）（⑤の場合）'!$BJ116+1&lt;=15,IF(EQ$19&gt;='様式３（療養者名簿）（⑤の場合）'!$BJ116,IF(EQ$19&lt;='様式３（療養者名簿）（⑤の場合）'!$BK116,1,0),0),0)</f>
        <v>0</v>
      </c>
      <c r="ER111" s="247">
        <f>IF(ER$19-'様式３（療養者名簿）（⑤の場合）'!$BJ116+1&lt;=15,IF(ER$19&gt;='様式３（療養者名簿）（⑤の場合）'!$BJ116,IF(ER$19&lt;='様式３（療養者名簿）（⑤の場合）'!$BK116,1,0),0),0)</f>
        <v>0</v>
      </c>
      <c r="ES111" s="247">
        <f>IF(ES$19-'様式３（療養者名簿）（⑤の場合）'!$BJ116+1&lt;=15,IF(ES$19&gt;='様式３（療養者名簿）（⑤の場合）'!$BJ116,IF(ES$19&lt;='様式３（療養者名簿）（⑤の場合）'!$BK116,1,0),0),0)</f>
        <v>0</v>
      </c>
      <c r="ET111" s="247">
        <f>IF(ET$19-'様式３（療養者名簿）（⑤の場合）'!$BJ116+1&lt;=15,IF(ET$19&gt;='様式３（療養者名簿）（⑤の場合）'!$BJ116,IF(ET$19&lt;='様式３（療養者名簿）（⑤の場合）'!$BK116,1,0),0),0)</f>
        <v>0</v>
      </c>
      <c r="EU111" s="247">
        <f>IF(EU$19-'様式３（療養者名簿）（⑤の場合）'!$BJ116+1&lt;=15,IF(EU$19&gt;='様式３（療養者名簿）（⑤の場合）'!$BJ116,IF(EU$19&lt;='様式３（療養者名簿）（⑤の場合）'!$BK116,1,0),0),0)</f>
        <v>0</v>
      </c>
      <c r="EV111" s="247">
        <f>IF(EV$19-'様式３（療養者名簿）（⑤の場合）'!$BJ116+1&lt;=15,IF(EV$19&gt;='様式３（療養者名簿）（⑤の場合）'!$BJ116,IF(EV$19&lt;='様式３（療養者名簿）（⑤の場合）'!$BK116,1,0),0),0)</f>
        <v>0</v>
      </c>
      <c r="EW111" s="247">
        <f>IF(EW$19-'様式３（療養者名簿）（⑤の場合）'!$BJ116+1&lt;=15,IF(EW$19&gt;='様式３（療養者名簿）（⑤の場合）'!$BJ116,IF(EW$19&lt;='様式３（療養者名簿）（⑤の場合）'!$BK116,1,0),0),0)</f>
        <v>0</v>
      </c>
      <c r="EX111" s="247">
        <f>IF(EX$19-'様式３（療養者名簿）（⑤の場合）'!$BJ116+1&lt;=15,IF(EX$19&gt;='様式３（療養者名簿）（⑤の場合）'!$BJ116,IF(EX$19&lt;='様式３（療養者名簿）（⑤の場合）'!$BK116,1,0),0),0)</f>
        <v>0</v>
      </c>
      <c r="EY111" s="247">
        <f>IF(EY$19-'様式３（療養者名簿）（⑤の場合）'!$BJ116+1&lt;=15,IF(EY$19&gt;='様式３（療養者名簿）（⑤の場合）'!$BJ116,IF(EY$19&lt;='様式３（療養者名簿）（⑤の場合）'!$BK116,1,0),0),0)</f>
        <v>0</v>
      </c>
      <c r="EZ111" s="247">
        <f>IF(EZ$19-'様式３（療養者名簿）（⑤の場合）'!$BJ116+1&lt;=15,IF(EZ$19&gt;='様式３（療養者名簿）（⑤の場合）'!$BJ116,IF(EZ$19&lt;='様式３（療養者名簿）（⑤の場合）'!$BK116,1,0),0),0)</f>
        <v>0</v>
      </c>
      <c r="FA111" s="247">
        <f>IF(FA$19-'様式３（療養者名簿）（⑤の場合）'!$BJ116+1&lt;=15,IF(FA$19&gt;='様式３（療養者名簿）（⑤の場合）'!$BJ116,IF(FA$19&lt;='様式３（療養者名簿）（⑤の場合）'!$BK116,1,0),0),0)</f>
        <v>0</v>
      </c>
      <c r="FB111" s="247">
        <f>IF(FB$19-'様式３（療養者名簿）（⑤の場合）'!$BJ116+1&lt;=15,IF(FB$19&gt;='様式３（療養者名簿）（⑤の場合）'!$BJ116,IF(FB$19&lt;='様式３（療養者名簿）（⑤の場合）'!$BK116,1,0),0),0)</f>
        <v>0</v>
      </c>
      <c r="FC111" s="247">
        <f>IF(FC$19-'様式３（療養者名簿）（⑤の場合）'!$BJ116+1&lt;=15,IF(FC$19&gt;='様式３（療養者名簿）（⑤の場合）'!$BJ116,IF(FC$19&lt;='様式３（療養者名簿）（⑤の場合）'!$BK116,1,0),0),0)</f>
        <v>0</v>
      </c>
      <c r="FD111" s="247">
        <f>IF(FD$19-'様式３（療養者名簿）（⑤の場合）'!$BJ116+1&lt;=15,IF(FD$19&gt;='様式３（療養者名簿）（⑤の場合）'!$BJ116,IF(FD$19&lt;='様式３（療養者名簿）（⑤の場合）'!$BK116,1,0),0),0)</f>
        <v>0</v>
      </c>
      <c r="FE111" s="247">
        <f>IF(FE$19-'様式３（療養者名簿）（⑤の場合）'!$BJ116+1&lt;=15,IF(FE$19&gt;='様式３（療養者名簿）（⑤の場合）'!$BJ116,IF(FE$19&lt;='様式３（療養者名簿）（⑤の場合）'!$BK116,1,0),0),0)</f>
        <v>0</v>
      </c>
      <c r="FF111" s="247">
        <f>IF(FF$19-'様式３（療養者名簿）（⑤の場合）'!$BJ116+1&lt;=15,IF(FF$19&gt;='様式３（療養者名簿）（⑤の場合）'!$BJ116,IF(FF$19&lt;='様式３（療養者名簿）（⑤の場合）'!$BK116,1,0),0),0)</f>
        <v>0</v>
      </c>
      <c r="FG111" s="247">
        <f>IF(FG$19-'様式３（療養者名簿）（⑤の場合）'!$BJ116+1&lt;=15,IF(FG$19&gt;='様式３（療養者名簿）（⑤の場合）'!$BJ116,IF(FG$19&lt;='様式３（療養者名簿）（⑤の場合）'!$BK116,1,0),0),0)</f>
        <v>0</v>
      </c>
      <c r="FH111" s="247">
        <f>IF(FH$19-'様式３（療養者名簿）（⑤の場合）'!$BJ116+1&lt;=15,IF(FH$19&gt;='様式３（療養者名簿）（⑤の場合）'!$BJ116,IF(FH$19&lt;='様式３（療養者名簿）（⑤の場合）'!$BK116,1,0),0),0)</f>
        <v>0</v>
      </c>
      <c r="FI111" s="247">
        <f>IF(FI$19-'様式３（療養者名簿）（⑤の場合）'!$BJ116+1&lt;=15,IF(FI$19&gt;='様式３（療養者名簿）（⑤の場合）'!$BJ116,IF(FI$19&lt;='様式３（療養者名簿）（⑤の場合）'!$BK116,1,0),0),0)</f>
        <v>0</v>
      </c>
      <c r="FJ111" s="247">
        <f>IF(FJ$19-'様式３（療養者名簿）（⑤の場合）'!$BJ116+1&lt;=15,IF(FJ$19&gt;='様式３（療養者名簿）（⑤の場合）'!$BJ116,IF(FJ$19&lt;='様式３（療養者名簿）（⑤の場合）'!$BK116,1,0),0),0)</f>
        <v>0</v>
      </c>
      <c r="FK111" s="247">
        <f>IF(FK$19-'様式３（療養者名簿）（⑤の場合）'!$BJ116+1&lt;=15,IF(FK$19&gt;='様式３（療養者名簿）（⑤の場合）'!$BJ116,IF(FK$19&lt;='様式３（療養者名簿）（⑤の場合）'!$BK116,1,0),0),0)</f>
        <v>0</v>
      </c>
      <c r="FL111" s="247">
        <f>IF(FL$19-'様式３（療養者名簿）（⑤の場合）'!$BJ116+1&lt;=15,IF(FL$19&gt;='様式３（療養者名簿）（⑤の場合）'!$BJ116,IF(FL$19&lt;='様式３（療養者名簿）（⑤の場合）'!$BK116,1,0),0),0)</f>
        <v>0</v>
      </c>
      <c r="FM111" s="247">
        <f>IF(FM$19-'様式３（療養者名簿）（⑤の場合）'!$BJ116+1&lt;=15,IF(FM$19&gt;='様式３（療養者名簿）（⑤の場合）'!$BJ116,IF(FM$19&lt;='様式３（療養者名簿）（⑤の場合）'!$BK116,1,0),0),0)</f>
        <v>0</v>
      </c>
      <c r="FN111" s="247">
        <f>IF(FN$19-'様式３（療養者名簿）（⑤の場合）'!$BJ116+1&lt;=15,IF(FN$19&gt;='様式３（療養者名簿）（⑤の場合）'!$BJ116,IF(FN$19&lt;='様式３（療養者名簿）（⑤の場合）'!$BK116,1,0),0),0)</f>
        <v>0</v>
      </c>
      <c r="FO111" s="247">
        <f>IF(FO$19-'様式３（療養者名簿）（⑤の場合）'!$BJ116+1&lt;=15,IF(FO$19&gt;='様式３（療養者名簿）（⑤の場合）'!$BJ116,IF(FO$19&lt;='様式３（療養者名簿）（⑤の場合）'!$BK116,1,0),0),0)</f>
        <v>0</v>
      </c>
      <c r="FP111" s="247">
        <f>IF(FP$19-'様式３（療養者名簿）（⑤の場合）'!$BJ116+1&lt;=15,IF(FP$19&gt;='様式３（療養者名簿）（⑤の場合）'!$BJ116,IF(FP$19&lt;='様式３（療養者名簿）（⑤の場合）'!$BK116,1,0),0),0)</f>
        <v>0</v>
      </c>
      <c r="FQ111" s="247">
        <f>IF(FQ$19-'様式３（療養者名簿）（⑤の場合）'!$BJ116+1&lt;=15,IF(FQ$19&gt;='様式３（療養者名簿）（⑤の場合）'!$BJ116,IF(FQ$19&lt;='様式３（療養者名簿）（⑤の場合）'!$BK116,1,0),0),0)</f>
        <v>0</v>
      </c>
      <c r="FR111" s="247">
        <f>IF(FR$19-'様式３（療養者名簿）（⑤の場合）'!$BJ116+1&lt;=15,IF(FR$19&gt;='様式３（療養者名簿）（⑤の場合）'!$BJ116,IF(FR$19&lt;='様式３（療養者名簿）（⑤の場合）'!$BK116,1,0),0),0)</f>
        <v>0</v>
      </c>
      <c r="FS111" s="247">
        <f>IF(FS$19-'様式３（療養者名簿）（⑤の場合）'!$BJ116+1&lt;=15,IF(FS$19&gt;='様式３（療養者名簿）（⑤の場合）'!$BJ116,IF(FS$19&lt;='様式３（療養者名簿）（⑤の場合）'!$BK116,1,0),0),0)</f>
        <v>0</v>
      </c>
      <c r="FT111" s="247">
        <f>IF(FT$19-'様式３（療養者名簿）（⑤の場合）'!$BJ116+1&lt;=15,IF(FT$19&gt;='様式３（療養者名簿）（⑤の場合）'!$BJ116,IF(FT$19&lt;='様式３（療養者名簿）（⑤の場合）'!$BK116,1,0),0),0)</f>
        <v>0</v>
      </c>
      <c r="FU111" s="247">
        <f>IF(FU$19-'様式３（療養者名簿）（⑤の場合）'!$BJ116+1&lt;=15,IF(FU$19&gt;='様式３（療養者名簿）（⑤の場合）'!$BJ116,IF(FU$19&lt;='様式３（療養者名簿）（⑤の場合）'!$BK116,1,0),0),0)</f>
        <v>0</v>
      </c>
      <c r="FV111" s="247">
        <f>IF(FV$19-'様式３（療養者名簿）（⑤の場合）'!$BJ116+1&lt;=15,IF(FV$19&gt;='様式３（療養者名簿）（⑤の場合）'!$BJ116,IF(FV$19&lt;='様式３（療養者名簿）（⑤の場合）'!$BK116,1,0),0),0)</f>
        <v>0</v>
      </c>
      <c r="FW111" s="247">
        <f>IF(FW$19-'様式３（療養者名簿）（⑤の場合）'!$BJ116+1&lt;=15,IF(FW$19&gt;='様式３（療養者名簿）（⑤の場合）'!$BJ116,IF(FW$19&lt;='様式３（療養者名簿）（⑤の場合）'!$BK116,1,0),0),0)</f>
        <v>0</v>
      </c>
      <c r="FX111" s="247">
        <f>IF(FX$19-'様式３（療養者名簿）（⑤の場合）'!$BJ116+1&lt;=15,IF(FX$19&gt;='様式３（療養者名簿）（⑤の場合）'!$BJ116,IF(FX$19&lt;='様式３（療養者名簿）（⑤の場合）'!$BK116,1,0),0),0)</f>
        <v>0</v>
      </c>
      <c r="FY111" s="247">
        <f>IF(FY$19-'様式３（療養者名簿）（⑤の場合）'!$BJ116+1&lt;=15,IF(FY$19&gt;='様式３（療養者名簿）（⑤の場合）'!$BJ116,IF(FY$19&lt;='様式３（療養者名簿）（⑤の場合）'!$BK116,1,0),0),0)</f>
        <v>0</v>
      </c>
      <c r="FZ111" s="247">
        <f>IF(FZ$19-'様式３（療養者名簿）（⑤の場合）'!$BJ116+1&lt;=15,IF(FZ$19&gt;='様式３（療養者名簿）（⑤の場合）'!$BJ116,IF(FZ$19&lt;='様式３（療養者名簿）（⑤の場合）'!$BK116,1,0),0),0)</f>
        <v>0</v>
      </c>
      <c r="GA111" s="247">
        <f>IF(GA$19-'様式３（療養者名簿）（⑤の場合）'!$BJ116+1&lt;=15,IF(GA$19&gt;='様式３（療養者名簿）（⑤の場合）'!$BJ116,IF(GA$19&lt;='様式３（療養者名簿）（⑤の場合）'!$BK116,1,0),0),0)</f>
        <v>0</v>
      </c>
      <c r="GB111" s="247">
        <f>IF(GB$19-'様式３（療養者名簿）（⑤の場合）'!$BJ116+1&lt;=15,IF(GB$19&gt;='様式３（療養者名簿）（⑤の場合）'!$BJ116,IF(GB$19&lt;='様式３（療養者名簿）（⑤の場合）'!$BK116,1,0),0),0)</f>
        <v>0</v>
      </c>
      <c r="GC111" s="247">
        <f>IF(GC$19-'様式３（療養者名簿）（⑤の場合）'!$BJ116+1&lt;=15,IF(GC$19&gt;='様式３（療養者名簿）（⑤の場合）'!$BJ116,IF(GC$19&lt;='様式３（療養者名簿）（⑤の場合）'!$BK116,1,0),0),0)</f>
        <v>0</v>
      </c>
      <c r="GD111" s="247">
        <f>IF(GD$19-'様式３（療養者名簿）（⑤の場合）'!$BJ116+1&lt;=15,IF(GD$19&gt;='様式３（療養者名簿）（⑤の場合）'!$BJ116,IF(GD$19&lt;='様式３（療養者名簿）（⑤の場合）'!$BK116,1,0),0),0)</f>
        <v>0</v>
      </c>
      <c r="GE111" s="247">
        <f>IF(GE$19-'様式３（療養者名簿）（⑤の場合）'!$BJ116+1&lt;=15,IF(GE$19&gt;='様式３（療養者名簿）（⑤の場合）'!$BJ116,IF(GE$19&lt;='様式３（療養者名簿）（⑤の場合）'!$BK116,1,0),0),0)</f>
        <v>0</v>
      </c>
      <c r="GF111" s="247">
        <f>IF(GF$19-'様式３（療養者名簿）（⑤の場合）'!$BJ116+1&lt;=15,IF(GF$19&gt;='様式３（療養者名簿）（⑤の場合）'!$BJ116,IF(GF$19&lt;='様式３（療養者名簿）（⑤の場合）'!$BK116,1,0),0),0)</f>
        <v>0</v>
      </c>
      <c r="GG111" s="247">
        <f>IF(GG$19-'様式３（療養者名簿）（⑤の場合）'!$BJ116+1&lt;=15,IF(GG$19&gt;='様式３（療養者名簿）（⑤の場合）'!$BJ116,IF(GG$19&lt;='様式３（療養者名簿）（⑤の場合）'!$BK116,1,0),0),0)</f>
        <v>0</v>
      </c>
      <c r="GH111" s="247">
        <f>IF(GH$19-'様式３（療養者名簿）（⑤の場合）'!$BJ116+1&lt;=15,IF(GH$19&gt;='様式３（療養者名簿）（⑤の場合）'!$BJ116,IF(GH$19&lt;='様式３（療養者名簿）（⑤の場合）'!$BK116,1,0),0),0)</f>
        <v>0</v>
      </c>
      <c r="GI111" s="247">
        <f>IF(GI$19-'様式３（療養者名簿）（⑤の場合）'!$BJ116+1&lt;=15,IF(GI$19&gt;='様式３（療養者名簿）（⑤の場合）'!$BJ116,IF(GI$19&lt;='様式３（療養者名簿）（⑤の場合）'!$BK116,1,0),0),0)</f>
        <v>0</v>
      </c>
      <c r="GJ111" s="247">
        <f>IF(GJ$19-'様式３（療養者名簿）（⑤の場合）'!$BJ116+1&lt;=15,IF(GJ$19&gt;='様式３（療養者名簿）（⑤の場合）'!$BJ116,IF(GJ$19&lt;='様式３（療養者名簿）（⑤の場合）'!$BK116,1,0),0),0)</f>
        <v>0</v>
      </c>
      <c r="GK111" s="247">
        <f>IF(GK$19-'様式３（療養者名簿）（⑤の場合）'!$BJ116+1&lt;=15,IF(GK$19&gt;='様式３（療養者名簿）（⑤の場合）'!$BJ116,IF(GK$19&lt;='様式３（療養者名簿）（⑤の場合）'!$BK116,1,0),0),0)</f>
        <v>0</v>
      </c>
      <c r="GL111" s="247">
        <f>IF(GL$19-'様式３（療養者名簿）（⑤の場合）'!$BJ116+1&lt;=15,IF(GL$19&gt;='様式３（療養者名簿）（⑤の場合）'!$BJ116,IF(GL$19&lt;='様式３（療養者名簿）（⑤の場合）'!$BK116,1,0),0),0)</f>
        <v>0</v>
      </c>
      <c r="GM111" s="247">
        <f>IF(GM$19-'様式３（療養者名簿）（⑤の場合）'!$BJ116+1&lt;=15,IF(GM$19&gt;='様式３（療養者名簿）（⑤の場合）'!$BJ116,IF(GM$19&lt;='様式３（療養者名簿）（⑤の場合）'!$BK116,1,0),0),0)</f>
        <v>0</v>
      </c>
      <c r="GN111" s="247">
        <f>IF(GN$19-'様式３（療養者名簿）（⑤の場合）'!$BJ116+1&lt;=15,IF(GN$19&gt;='様式３（療養者名簿）（⑤の場合）'!$BJ116,IF(GN$19&lt;='様式３（療養者名簿）（⑤の場合）'!$BK116,1,0),0),0)</f>
        <v>0</v>
      </c>
      <c r="GO111" s="247">
        <f>IF(GO$19-'様式３（療養者名簿）（⑤の場合）'!$BJ116+1&lt;=15,IF(GO$19&gt;='様式３（療養者名簿）（⑤の場合）'!$BJ116,IF(GO$19&lt;='様式３（療養者名簿）（⑤の場合）'!$BK116,1,0),0),0)</f>
        <v>0</v>
      </c>
      <c r="GP111" s="247">
        <f>IF(GP$19-'様式３（療養者名簿）（⑤の場合）'!$BJ116+1&lt;=15,IF(GP$19&gt;='様式３（療養者名簿）（⑤の場合）'!$BJ116,IF(GP$19&lt;='様式３（療養者名簿）（⑤の場合）'!$BK116,1,0),0),0)</f>
        <v>0</v>
      </c>
      <c r="GQ111" s="247">
        <f>IF(GQ$19-'様式３（療養者名簿）（⑤の場合）'!$BJ116+1&lt;=15,IF(GQ$19&gt;='様式３（療養者名簿）（⑤の場合）'!$BJ116,IF(GQ$19&lt;='様式３（療養者名簿）（⑤の場合）'!$BK116,1,0),0),0)</f>
        <v>0</v>
      </c>
      <c r="GR111" s="247">
        <f>IF(GR$19-'様式３（療養者名簿）（⑤の場合）'!$BJ116+1&lt;=15,IF(GR$19&gt;='様式３（療養者名簿）（⑤の場合）'!$BJ116,IF(GR$19&lt;='様式３（療養者名簿）（⑤の場合）'!$BK116,1,0),0),0)</f>
        <v>0</v>
      </c>
      <c r="GS111" s="247">
        <f>IF(GS$19-'様式３（療養者名簿）（⑤の場合）'!$BJ116+1&lt;=15,IF(GS$19&gt;='様式３（療養者名簿）（⑤の場合）'!$BJ116,IF(GS$19&lt;='様式３（療養者名簿）（⑤の場合）'!$BK116,1,0),0),0)</f>
        <v>0</v>
      </c>
      <c r="GT111" s="247">
        <f>IF(GT$19-'様式３（療養者名簿）（⑤の場合）'!$BJ116+1&lt;=15,IF(GT$19&gt;='様式３（療養者名簿）（⑤の場合）'!$BJ116,IF(GT$19&lt;='様式３（療養者名簿）（⑤の場合）'!$BK116,1,0),0),0)</f>
        <v>0</v>
      </c>
      <c r="GU111" s="247">
        <f>IF(GU$19-'様式３（療養者名簿）（⑤の場合）'!$BJ116+1&lt;=15,IF(GU$19&gt;='様式３（療養者名簿）（⑤の場合）'!$BJ116,IF(GU$19&lt;='様式３（療養者名簿）（⑤の場合）'!$BK116,1,0),0),0)</f>
        <v>0</v>
      </c>
      <c r="GV111" s="247">
        <f>IF(GV$19-'様式３（療養者名簿）（⑤の場合）'!$BJ116+1&lt;=15,IF(GV$19&gt;='様式３（療養者名簿）（⑤の場合）'!$BJ116,IF(GV$19&lt;='様式３（療養者名簿）（⑤の場合）'!$BK116,1,0),0),0)</f>
        <v>0</v>
      </c>
      <c r="GW111" s="247">
        <f>IF(GW$19-'様式３（療養者名簿）（⑤の場合）'!$BJ116+1&lt;=15,IF(GW$19&gt;='様式３（療養者名簿）（⑤の場合）'!$BJ116,IF(GW$19&lt;='様式３（療養者名簿）（⑤の場合）'!$BK116,1,0),0),0)</f>
        <v>0</v>
      </c>
      <c r="GX111" s="247">
        <f>IF(GX$19-'様式３（療養者名簿）（⑤の場合）'!$BJ116+1&lt;=15,IF(GX$19&gt;='様式３（療養者名簿）（⑤の場合）'!$BJ116,IF(GX$19&lt;='様式３（療養者名簿）（⑤の場合）'!$BK116,1,0),0),0)</f>
        <v>0</v>
      </c>
      <c r="GY111" s="247">
        <f>IF(GY$19-'様式３（療養者名簿）（⑤の場合）'!$BJ116+1&lt;=15,IF(GY$19&gt;='様式３（療養者名簿）（⑤の場合）'!$BJ116,IF(GY$19&lt;='様式３（療養者名簿）（⑤の場合）'!$BK116,1,0),0),0)</f>
        <v>0</v>
      </c>
      <c r="GZ111" s="247">
        <f>IF(GZ$19-'様式３（療養者名簿）（⑤の場合）'!$BJ116+1&lt;=15,IF(GZ$19&gt;='様式３（療養者名簿）（⑤の場合）'!$BJ116,IF(GZ$19&lt;='様式３（療養者名簿）（⑤の場合）'!$BK116,1,0),0),0)</f>
        <v>0</v>
      </c>
      <c r="HA111" s="247">
        <f>IF(HA$19-'様式３（療養者名簿）（⑤の場合）'!$BJ116+1&lt;=15,IF(HA$19&gt;='様式３（療養者名簿）（⑤の場合）'!$BJ116,IF(HA$19&lt;='様式３（療養者名簿）（⑤の場合）'!$BK116,1,0),0),0)</f>
        <v>0</v>
      </c>
      <c r="HB111" s="247">
        <f>IF(HB$19-'様式３（療養者名簿）（⑤の場合）'!$BJ116+1&lt;=15,IF(HB$19&gt;='様式３（療養者名簿）（⑤の場合）'!$BJ116,IF(HB$19&lt;='様式３（療養者名簿）（⑤の場合）'!$BK116,1,0),0),0)</f>
        <v>0</v>
      </c>
      <c r="HC111" s="247">
        <f>IF(HC$19-'様式３（療養者名簿）（⑤の場合）'!$BJ116+1&lt;=15,IF(HC$19&gt;='様式３（療養者名簿）（⑤の場合）'!$BJ116,IF(HC$19&lt;='様式３（療養者名簿）（⑤の場合）'!$BK116,1,0),0),0)</f>
        <v>0</v>
      </c>
      <c r="HD111" s="247">
        <f>IF(HD$19-'様式３（療養者名簿）（⑤の場合）'!$BJ116+1&lt;=15,IF(HD$19&gt;='様式３（療養者名簿）（⑤の場合）'!$BJ116,IF(HD$19&lt;='様式３（療養者名簿）（⑤の場合）'!$BK116,1,0),0),0)</f>
        <v>0</v>
      </c>
      <c r="HE111" s="247">
        <f>IF(HE$19-'様式３（療養者名簿）（⑤の場合）'!$BJ116+1&lt;=15,IF(HE$19&gt;='様式３（療養者名簿）（⑤の場合）'!$BJ116,IF(HE$19&lt;='様式３（療養者名簿）（⑤の場合）'!$BK116,1,0),0),0)</f>
        <v>0</v>
      </c>
      <c r="HF111" s="247">
        <f>IF(HF$19-'様式３（療養者名簿）（⑤の場合）'!$BJ116+1&lt;=15,IF(HF$19&gt;='様式３（療養者名簿）（⑤の場合）'!$BJ116,IF(HF$19&lt;='様式３（療養者名簿）（⑤の場合）'!$BK116,1,0),0),0)</f>
        <v>0</v>
      </c>
      <c r="HG111" s="247">
        <f>IF(HG$19-'様式３（療養者名簿）（⑤の場合）'!$BJ116+1&lt;=15,IF(HG$19&gt;='様式３（療養者名簿）（⑤の場合）'!$BJ116,IF(HG$19&lt;='様式３（療養者名簿）（⑤の場合）'!$BK116,1,0),0),0)</f>
        <v>0</v>
      </c>
      <c r="HH111" s="247">
        <f>IF(HH$19-'様式３（療養者名簿）（⑤の場合）'!$BJ116+1&lt;=15,IF(HH$19&gt;='様式３（療養者名簿）（⑤の場合）'!$BJ116,IF(HH$19&lt;='様式３（療養者名簿）（⑤の場合）'!$BK116,1,0),0),0)</f>
        <v>0</v>
      </c>
      <c r="HI111" s="247">
        <f>IF(HI$19-'様式３（療養者名簿）（⑤の場合）'!$BJ116+1&lt;=15,IF(HI$19&gt;='様式３（療養者名簿）（⑤の場合）'!$BJ116,IF(HI$19&lt;='様式３（療養者名簿）（⑤の場合）'!$BK116,1,0),0),0)</f>
        <v>0</v>
      </c>
      <c r="HJ111" s="247">
        <f>IF(HJ$19-'様式３（療養者名簿）（⑤の場合）'!$BJ116+1&lt;=15,IF(HJ$19&gt;='様式３（療養者名簿）（⑤の場合）'!$BJ116,IF(HJ$19&lt;='様式３（療養者名簿）（⑤の場合）'!$BK116,1,0),0),0)</f>
        <v>0</v>
      </c>
      <c r="HK111" s="247">
        <f>IF(HK$19-'様式３（療養者名簿）（⑤の場合）'!$BJ116+1&lt;=15,IF(HK$19&gt;='様式３（療養者名簿）（⑤の場合）'!$BJ116,IF(HK$19&lt;='様式３（療養者名簿）（⑤の場合）'!$BK116,1,0),0),0)</f>
        <v>0</v>
      </c>
      <c r="HL111" s="247">
        <f>IF(HL$19-'様式３（療養者名簿）（⑤の場合）'!$BJ116+1&lt;=15,IF(HL$19&gt;='様式３（療養者名簿）（⑤の場合）'!$BJ116,IF(HL$19&lt;='様式３（療養者名簿）（⑤の場合）'!$BK116,1,0),0),0)</f>
        <v>0</v>
      </c>
      <c r="HM111" s="247">
        <f>IF(HM$19-'様式３（療養者名簿）（⑤の場合）'!$BJ116+1&lt;=15,IF(HM$19&gt;='様式３（療養者名簿）（⑤の場合）'!$BJ116,IF(HM$19&lt;='様式３（療養者名簿）（⑤の場合）'!$BK116,1,0),0),0)</f>
        <v>0</v>
      </c>
      <c r="HN111" s="247">
        <f>IF(HN$19-'様式３（療養者名簿）（⑤の場合）'!$BJ116+1&lt;=15,IF(HN$19&gt;='様式３（療養者名簿）（⑤の場合）'!$BJ116,IF(HN$19&lt;='様式３（療養者名簿）（⑤の場合）'!$BK116,1,0),0),0)</f>
        <v>0</v>
      </c>
      <c r="HO111" s="247">
        <f>IF(HO$19-'様式３（療養者名簿）（⑤の場合）'!$BJ116+1&lt;=15,IF(HO$19&gt;='様式３（療養者名簿）（⑤の場合）'!$BJ116,IF(HO$19&lt;='様式３（療養者名簿）（⑤の場合）'!$BK116,1,0),0),0)</f>
        <v>0</v>
      </c>
      <c r="HP111" s="247">
        <f>IF(HP$19-'様式３（療養者名簿）（⑤の場合）'!$BJ116+1&lt;=15,IF(HP$19&gt;='様式３（療養者名簿）（⑤の場合）'!$BJ116,IF(HP$19&lt;='様式３（療養者名簿）（⑤の場合）'!$BK116,1,0),0),0)</f>
        <v>0</v>
      </c>
      <c r="HQ111" s="247">
        <f>IF(HQ$19-'様式３（療養者名簿）（⑤の場合）'!$BJ116+1&lt;=15,IF(HQ$19&gt;='様式３（療養者名簿）（⑤の場合）'!$BJ116,IF(HQ$19&lt;='様式３（療養者名簿）（⑤の場合）'!$BK116,1,0),0),0)</f>
        <v>0</v>
      </c>
      <c r="HR111" s="247">
        <f>IF(HR$19-'様式３（療養者名簿）（⑤の場合）'!$BJ116+1&lt;=15,IF(HR$19&gt;='様式３（療養者名簿）（⑤の場合）'!$BJ116,IF(HR$19&lt;='様式３（療養者名簿）（⑤の場合）'!$BK116,1,0),0),0)</f>
        <v>0</v>
      </c>
      <c r="HS111" s="247">
        <f>IF(HS$19-'様式３（療養者名簿）（⑤の場合）'!$BJ116+1&lt;=15,IF(HS$19&gt;='様式３（療養者名簿）（⑤の場合）'!$BJ116,IF(HS$19&lt;='様式３（療養者名簿）（⑤の場合）'!$BK116,1,0),0),0)</f>
        <v>0</v>
      </c>
      <c r="HT111" s="247">
        <f>IF(HT$19-'様式３（療養者名簿）（⑤の場合）'!$BJ116+1&lt;=15,IF(HT$19&gt;='様式３（療養者名簿）（⑤の場合）'!$BJ116,IF(HT$19&lt;='様式３（療養者名簿）（⑤の場合）'!$BK116,1,0),0),0)</f>
        <v>0</v>
      </c>
      <c r="HU111" s="247">
        <f>IF(HU$19-'様式３（療養者名簿）（⑤の場合）'!$BJ116+1&lt;=15,IF(HU$19&gt;='様式３（療養者名簿）（⑤の場合）'!$BJ116,IF(HU$19&lt;='様式３（療養者名簿）（⑤の場合）'!$BK116,1,0),0),0)</f>
        <v>0</v>
      </c>
      <c r="HV111" s="247">
        <f>IF(HV$19-'様式３（療養者名簿）（⑤の場合）'!$BJ116+1&lt;=15,IF(HV$19&gt;='様式３（療養者名簿）（⑤の場合）'!$BJ116,IF(HV$19&lt;='様式３（療養者名簿）（⑤の場合）'!$BK116,1,0),0),0)</f>
        <v>0</v>
      </c>
      <c r="HW111" s="247">
        <f>IF(HW$19-'様式３（療養者名簿）（⑤の場合）'!$BJ116+1&lt;=15,IF(HW$19&gt;='様式３（療養者名簿）（⑤の場合）'!$BJ116,IF(HW$19&lt;='様式３（療養者名簿）（⑤の場合）'!$BK116,1,0),0),0)</f>
        <v>0</v>
      </c>
      <c r="HX111" s="247">
        <f>IF(HX$19-'様式３（療養者名簿）（⑤の場合）'!$BJ116+1&lt;=15,IF(HX$19&gt;='様式３（療養者名簿）（⑤の場合）'!$BJ116,IF(HX$19&lt;='様式３（療養者名簿）（⑤の場合）'!$BK116,1,0),0),0)</f>
        <v>0</v>
      </c>
      <c r="HY111" s="247">
        <f>IF(HY$19-'様式３（療養者名簿）（⑤の場合）'!$BJ116+1&lt;=15,IF(HY$19&gt;='様式３（療養者名簿）（⑤の場合）'!$BJ116,IF(HY$19&lt;='様式３（療養者名簿）（⑤の場合）'!$BK116,1,0),0),0)</f>
        <v>0</v>
      </c>
      <c r="HZ111" s="247">
        <f>IF(HZ$19-'様式３（療養者名簿）（⑤の場合）'!$BJ116+1&lt;=15,IF(HZ$19&gt;='様式３（療養者名簿）（⑤の場合）'!$BJ116,IF(HZ$19&lt;='様式３（療養者名簿）（⑤の場合）'!$BK116,1,0),0),0)</f>
        <v>0</v>
      </c>
      <c r="IA111" s="247">
        <f>IF(IA$19-'様式３（療養者名簿）（⑤の場合）'!$BJ116+1&lt;=15,IF(IA$19&gt;='様式３（療養者名簿）（⑤の場合）'!$BJ116,IF(IA$19&lt;='様式３（療養者名簿）（⑤の場合）'!$BK116,1,0),0),0)</f>
        <v>0</v>
      </c>
      <c r="IB111" s="247">
        <f>IF(IB$19-'様式３（療養者名簿）（⑤の場合）'!$BJ116+1&lt;=15,IF(IB$19&gt;='様式３（療養者名簿）（⑤の場合）'!$BJ116,IF(IB$19&lt;='様式３（療養者名簿）（⑤の場合）'!$BK116,1,0),0),0)</f>
        <v>0</v>
      </c>
      <c r="IC111" s="247">
        <f>IF(IC$19-'様式３（療養者名簿）（⑤の場合）'!$BJ116+1&lt;=15,IF(IC$19&gt;='様式３（療養者名簿）（⑤の場合）'!$BJ116,IF(IC$19&lt;='様式３（療養者名簿）（⑤の場合）'!$BK116,1,0),0),0)</f>
        <v>0</v>
      </c>
      <c r="ID111" s="247">
        <f>IF(ID$19-'様式３（療養者名簿）（⑤の場合）'!$BJ116+1&lt;=15,IF(ID$19&gt;='様式３（療養者名簿）（⑤の場合）'!$BJ116,IF(ID$19&lt;='様式３（療養者名簿）（⑤の場合）'!$BK116,1,0),0),0)</f>
        <v>0</v>
      </c>
      <c r="IE111" s="247">
        <f>IF(IE$19-'様式３（療養者名簿）（⑤の場合）'!$BJ116+1&lt;=15,IF(IE$19&gt;='様式３（療養者名簿）（⑤の場合）'!$BJ116,IF(IE$19&lt;='様式３（療養者名簿）（⑤の場合）'!$BK116,1,0),0),0)</f>
        <v>0</v>
      </c>
      <c r="IF111" s="247">
        <f>IF(IF$19-'様式３（療養者名簿）（⑤の場合）'!$BJ116+1&lt;=15,IF(IF$19&gt;='様式３（療養者名簿）（⑤の場合）'!$BJ116,IF(IF$19&lt;='様式３（療養者名簿）（⑤の場合）'!$BK116,1,0),0),0)</f>
        <v>0</v>
      </c>
      <c r="IG111" s="247">
        <f>IF(IG$19-'様式３（療養者名簿）（⑤の場合）'!$BJ116+1&lt;=15,IF(IG$19&gt;='様式３（療養者名簿）（⑤の場合）'!$BJ116,IF(IG$19&lt;='様式３（療養者名簿）（⑤の場合）'!$BK116,1,0),0),0)</f>
        <v>0</v>
      </c>
      <c r="IH111" s="247">
        <f>IF(IH$19-'様式３（療養者名簿）（⑤の場合）'!$BJ116+1&lt;=15,IF(IH$19&gt;='様式３（療養者名簿）（⑤の場合）'!$BJ116,IF(IH$19&lt;='様式３（療養者名簿）（⑤の場合）'!$BK116,1,0),0),0)</f>
        <v>0</v>
      </c>
      <c r="II111" s="247">
        <f>IF(II$19-'様式３（療養者名簿）（⑤の場合）'!$BJ116+1&lt;=15,IF(II$19&gt;='様式３（療養者名簿）（⑤の場合）'!$BJ116,IF(II$19&lt;='様式３（療養者名簿）（⑤の場合）'!$BK116,1,0),0),0)</f>
        <v>0</v>
      </c>
      <c r="IJ111" s="247">
        <f>IF(IJ$19-'様式３（療養者名簿）（⑤の場合）'!$BJ116+1&lt;=15,IF(IJ$19&gt;='様式３（療養者名簿）（⑤の場合）'!$BJ116,IF(IJ$19&lt;='様式３（療養者名簿）（⑤の場合）'!$BK116,1,0),0),0)</f>
        <v>0</v>
      </c>
      <c r="IK111" s="247">
        <f>IF(IK$19-'様式３（療養者名簿）（⑤の場合）'!$BJ116+1&lt;=15,IF(IK$19&gt;='様式３（療養者名簿）（⑤の場合）'!$BJ116,IF(IK$19&lt;='様式３（療養者名簿）（⑤の場合）'!$BK116,1,0),0),0)</f>
        <v>0</v>
      </c>
      <c r="IL111" s="247">
        <f>IF(IL$19-'様式３（療養者名簿）（⑤の場合）'!$BJ116+1&lt;=15,IF(IL$19&gt;='様式３（療養者名簿）（⑤の場合）'!$BJ116,IF(IL$19&lt;='様式３（療養者名簿）（⑤の場合）'!$BK116,1,0),0),0)</f>
        <v>0</v>
      </c>
      <c r="IM111" s="247">
        <f>IF(IM$19-'様式３（療養者名簿）（⑤の場合）'!$BJ116+1&lt;=15,IF(IM$19&gt;='様式３（療養者名簿）（⑤の場合）'!$BJ116,IF(IM$19&lt;='様式３（療養者名簿）（⑤の場合）'!$BK116,1,0),0),0)</f>
        <v>0</v>
      </c>
      <c r="IN111" s="247">
        <f>IF(IN$19-'様式３（療養者名簿）（⑤の場合）'!$BJ116+1&lt;=15,IF(IN$19&gt;='様式３（療養者名簿）（⑤の場合）'!$BJ116,IF(IN$19&lt;='様式３（療養者名簿）（⑤の場合）'!$BK116,1,0),0),0)</f>
        <v>0</v>
      </c>
      <c r="IO111" s="247">
        <f>IF(IO$19-'様式３（療養者名簿）（⑤の場合）'!$BJ116+1&lt;=15,IF(IO$19&gt;='様式３（療養者名簿）（⑤の場合）'!$BJ116,IF(IO$19&lt;='様式３（療養者名簿）（⑤の場合）'!$BK116,1,0),0),0)</f>
        <v>0</v>
      </c>
      <c r="IP111" s="247">
        <f>IF(IP$19-'様式３（療養者名簿）（⑤の場合）'!$BJ116+1&lt;=15,IF(IP$19&gt;='様式３（療養者名簿）（⑤の場合）'!$BJ116,IF(IP$19&lt;='様式３（療養者名簿）（⑤の場合）'!$BK116,1,0),0),0)</f>
        <v>0</v>
      </c>
      <c r="IQ111" s="247">
        <f>IF(IQ$19-'様式３（療養者名簿）（⑤の場合）'!$BJ116+1&lt;=15,IF(IQ$19&gt;='様式３（療養者名簿）（⑤の場合）'!$BJ116,IF(IQ$19&lt;='様式３（療養者名簿）（⑤の場合）'!$BK116,1,0),0),0)</f>
        <v>0</v>
      </c>
      <c r="IR111" s="247">
        <f>IF(IR$19-'様式３（療養者名簿）（⑤の場合）'!$BJ116+1&lt;=15,IF(IR$19&gt;='様式３（療養者名簿）（⑤の場合）'!$BJ116,IF(IR$19&lt;='様式３（療養者名簿）（⑤の場合）'!$BK116,1,0),0),0)</f>
        <v>0</v>
      </c>
      <c r="IS111" s="247">
        <f>IF(IS$19-'様式３（療養者名簿）（⑤の場合）'!$BJ116+1&lt;=15,IF(IS$19&gt;='様式３（療養者名簿）（⑤の場合）'!$BJ116,IF(IS$19&lt;='様式３（療養者名簿）（⑤の場合）'!$BK116,1,0),0),0)</f>
        <v>0</v>
      </c>
      <c r="IT111" s="247">
        <f>IF(IT$19-'様式３（療養者名簿）（⑤の場合）'!$BJ116+1&lt;=15,IF(IT$19&gt;='様式３（療養者名簿）（⑤の場合）'!$BJ116,IF(IT$19&lt;='様式３（療養者名簿）（⑤の場合）'!$BK116,1,0),0),0)</f>
        <v>0</v>
      </c>
      <c r="IU111" s="247">
        <f>IF(IU$19-'様式３（療養者名簿）（⑤の場合）'!$BJ116+1&lt;=15,IF(IU$19&gt;='様式３（療養者名簿）（⑤の場合）'!$BJ116,IF(IU$19&lt;='様式３（療養者名簿）（⑤の場合）'!$BK116,1,0),0),0)</f>
        <v>0</v>
      </c>
      <c r="IV111" s="247">
        <f>IF(IV$19-'様式３（療養者名簿）（⑤の場合）'!$BJ116+1&lt;=15,IF(IV$19&gt;='様式３（療養者名簿）（⑤の場合）'!$BJ116,IF(IV$19&lt;='様式３（療養者名簿）（⑤の場合）'!$BK116,1,0),0),0)</f>
        <v>0</v>
      </c>
      <c r="IW111" s="247">
        <f>IF(IW$19-'様式３（療養者名簿）（⑤の場合）'!$BJ116+1&lt;=15,IF(IW$19&gt;='様式３（療養者名簿）（⑤の場合）'!$BJ116,IF(IW$19&lt;='様式３（療養者名簿）（⑤の場合）'!$BK116,1,0),0),0)</f>
        <v>0</v>
      </c>
      <c r="IX111" s="247">
        <f>IF(IX$19-'様式３（療養者名簿）（⑤の場合）'!$BJ116+1&lt;=15,IF(IX$19&gt;='様式３（療養者名簿）（⑤の場合）'!$BJ116,IF(IX$19&lt;='様式３（療養者名簿）（⑤の場合）'!$BK116,1,0),0),0)</f>
        <v>0</v>
      </c>
      <c r="IY111" s="247">
        <f>IF(IY$19-'様式３（療養者名簿）（⑤の場合）'!$BJ116+1&lt;=15,IF(IY$19&gt;='様式３（療養者名簿）（⑤の場合）'!$BJ116,IF(IY$19&lt;='様式３（療養者名簿）（⑤の場合）'!$BK116,1,0),0),0)</f>
        <v>0</v>
      </c>
      <c r="IZ111" s="247">
        <f>IF(IZ$19-'様式３（療養者名簿）（⑤の場合）'!$BJ116+1&lt;=15,IF(IZ$19&gt;='様式３（療養者名簿）（⑤の場合）'!$BJ116,IF(IZ$19&lt;='様式３（療養者名簿）（⑤の場合）'!$BK116,1,0),0),0)</f>
        <v>0</v>
      </c>
      <c r="JA111" s="247">
        <f>IF(JA$19-'様式３（療養者名簿）（⑤の場合）'!$BJ116+1&lt;=15,IF(JA$19&gt;='様式３（療養者名簿）（⑤の場合）'!$BJ116,IF(JA$19&lt;='様式３（療養者名簿）（⑤の場合）'!$BK116,1,0),0),0)</f>
        <v>0</v>
      </c>
      <c r="JB111" s="247">
        <f>IF(JB$19-'様式３（療養者名簿）（⑤の場合）'!$BJ116+1&lt;=15,IF(JB$19&gt;='様式３（療養者名簿）（⑤の場合）'!$BJ116,IF(JB$19&lt;='様式３（療養者名簿）（⑤の場合）'!$BK116,1,0),0),0)</f>
        <v>0</v>
      </c>
      <c r="JC111" s="247">
        <f>IF(JC$19-'様式３（療養者名簿）（⑤の場合）'!$BJ116+1&lt;=15,IF(JC$19&gt;='様式３（療養者名簿）（⑤の場合）'!$BJ116,IF(JC$19&lt;='様式３（療養者名簿）（⑤の場合）'!$BK116,1,0),0),0)</f>
        <v>0</v>
      </c>
      <c r="JD111" s="247">
        <f>IF(JD$19-'様式３（療養者名簿）（⑤の場合）'!$BJ116+1&lt;=15,IF(JD$19&gt;='様式３（療養者名簿）（⑤の場合）'!$BJ116,IF(JD$19&lt;='様式３（療養者名簿）（⑤の場合）'!$BK116,1,0),0),0)</f>
        <v>0</v>
      </c>
      <c r="JE111" s="247">
        <f>IF(JE$19-'様式３（療養者名簿）（⑤の場合）'!$BJ116+1&lt;=15,IF(JE$19&gt;='様式３（療養者名簿）（⑤の場合）'!$BJ116,IF(JE$19&lt;='様式３（療養者名簿）（⑤の場合）'!$BK116,1,0),0),0)</f>
        <v>0</v>
      </c>
      <c r="JF111" s="247">
        <f>IF(JF$19-'様式３（療養者名簿）（⑤の場合）'!$BJ116+1&lt;=15,IF(JF$19&gt;='様式３（療養者名簿）（⑤の場合）'!$BJ116,IF(JF$19&lt;='様式３（療養者名簿）（⑤の場合）'!$BK116,1,0),0),0)</f>
        <v>0</v>
      </c>
      <c r="JG111" s="247">
        <f>IF(JG$19-'様式３（療養者名簿）（⑤の場合）'!$BJ116+1&lt;=15,IF(JG$19&gt;='様式３（療養者名簿）（⑤の場合）'!$BJ116,IF(JG$19&lt;='様式３（療養者名簿）（⑤の場合）'!$BK116,1,0),0),0)</f>
        <v>0</v>
      </c>
      <c r="JH111" s="247">
        <f>IF(JH$19-'様式３（療養者名簿）（⑤の場合）'!$BJ116+1&lt;=15,IF(JH$19&gt;='様式３（療養者名簿）（⑤の場合）'!$BJ116,IF(JH$19&lt;='様式３（療養者名簿）（⑤の場合）'!$BK116,1,0),0),0)</f>
        <v>0</v>
      </c>
      <c r="JI111" s="247">
        <f>IF(JI$19-'様式３（療養者名簿）（⑤の場合）'!$BJ116+1&lt;=15,IF(JI$19&gt;='様式３（療養者名簿）（⑤の場合）'!$BJ116,IF(JI$19&lt;='様式３（療養者名簿）（⑤の場合）'!$BK116,1,0),0),0)</f>
        <v>0</v>
      </c>
      <c r="JJ111" s="247">
        <f>IF(JJ$19-'様式３（療養者名簿）（⑤の場合）'!$BJ116+1&lt;=15,IF(JJ$19&gt;='様式３（療養者名簿）（⑤の場合）'!$BJ116,IF(JJ$19&lt;='様式３（療養者名簿）（⑤の場合）'!$BK116,1,0),0),0)</f>
        <v>0</v>
      </c>
      <c r="JK111" s="247">
        <f>IF(JK$19-'様式３（療養者名簿）（⑤の場合）'!$BJ116+1&lt;=15,IF(JK$19&gt;='様式３（療養者名簿）（⑤の場合）'!$BJ116,IF(JK$19&lt;='様式３（療養者名簿）（⑤の場合）'!$BK116,1,0),0),0)</f>
        <v>0</v>
      </c>
      <c r="JL111" s="247">
        <f>IF(JL$19-'様式３（療養者名簿）（⑤の場合）'!$BJ116+1&lt;=15,IF(JL$19&gt;='様式３（療養者名簿）（⑤の場合）'!$BJ116,IF(JL$19&lt;='様式３（療養者名簿）（⑤の場合）'!$BK116,1,0),0),0)</f>
        <v>0</v>
      </c>
      <c r="JM111" s="247">
        <f>IF(JM$19-'様式３（療養者名簿）（⑤の場合）'!$BJ116+1&lt;=15,IF(JM$19&gt;='様式３（療養者名簿）（⑤の場合）'!$BJ116,IF(JM$19&lt;='様式３（療養者名簿）（⑤の場合）'!$BK116,1,0),0),0)</f>
        <v>0</v>
      </c>
      <c r="JN111" s="247">
        <f>IF(JN$19-'様式３（療養者名簿）（⑤の場合）'!$BJ116+1&lt;=15,IF(JN$19&gt;='様式３（療養者名簿）（⑤の場合）'!$BJ116,IF(JN$19&lt;='様式３（療養者名簿）（⑤の場合）'!$BK116,1,0),0),0)</f>
        <v>0</v>
      </c>
      <c r="JO111" s="247">
        <f>IF(JO$19-'様式３（療養者名簿）（⑤の場合）'!$BJ116+1&lt;=15,IF(JO$19&gt;='様式３（療養者名簿）（⑤の場合）'!$BJ116,IF(JO$19&lt;='様式３（療養者名簿）（⑤の場合）'!$BK116,1,0),0),0)</f>
        <v>0</v>
      </c>
      <c r="JP111" s="247">
        <f>IF(JP$19-'様式３（療養者名簿）（⑤の場合）'!$BJ116+1&lt;=15,IF(JP$19&gt;='様式３（療養者名簿）（⑤の場合）'!$BJ116,IF(JP$19&lt;='様式３（療養者名簿）（⑤の場合）'!$BK116,1,0),0),0)</f>
        <v>0</v>
      </c>
      <c r="JQ111" s="247">
        <f>IF(JQ$19-'様式３（療養者名簿）（⑤の場合）'!$BJ116+1&lt;=15,IF(JQ$19&gt;='様式３（療養者名簿）（⑤の場合）'!$BJ116,IF(JQ$19&lt;='様式３（療養者名簿）（⑤の場合）'!$BK116,1,0),0),0)</f>
        <v>0</v>
      </c>
      <c r="JR111" s="247">
        <f>IF(JR$19-'様式３（療養者名簿）（⑤の場合）'!$BJ116+1&lt;=15,IF(JR$19&gt;='様式３（療養者名簿）（⑤の場合）'!$BJ116,IF(JR$19&lt;='様式３（療養者名簿）（⑤の場合）'!$BK116,1,0),0),0)</f>
        <v>0</v>
      </c>
      <c r="JS111" s="247">
        <f>IF(JS$19-'様式３（療養者名簿）（⑤の場合）'!$BJ116+1&lt;=15,IF(JS$19&gt;='様式３（療養者名簿）（⑤の場合）'!$BJ116,IF(JS$19&lt;='様式３（療養者名簿）（⑤の場合）'!$BK116,1,0),0),0)</f>
        <v>0</v>
      </c>
      <c r="JT111" s="247">
        <f>IF(JT$19-'様式３（療養者名簿）（⑤の場合）'!$BJ116+1&lt;=15,IF(JT$19&gt;='様式３（療養者名簿）（⑤の場合）'!$BJ116,IF(JT$19&lt;='様式３（療養者名簿）（⑤の場合）'!$BK116,1,0),0),0)</f>
        <v>0</v>
      </c>
      <c r="JU111" s="247">
        <f>IF(JU$19-'様式３（療養者名簿）（⑤の場合）'!$BJ116+1&lt;=15,IF(JU$19&gt;='様式３（療養者名簿）（⑤の場合）'!$BJ116,IF(JU$19&lt;='様式３（療養者名簿）（⑤の場合）'!$BK116,1,0),0),0)</f>
        <v>0</v>
      </c>
      <c r="JV111" s="247">
        <f>IF(JV$19-'様式３（療養者名簿）（⑤の場合）'!$BJ116+1&lt;=15,IF(JV$19&gt;='様式３（療養者名簿）（⑤の場合）'!$BJ116,IF(JV$19&lt;='様式３（療養者名簿）（⑤の場合）'!$BK116,1,0),0),0)</f>
        <v>0</v>
      </c>
      <c r="JW111" s="247">
        <f>IF(JW$19-'様式３（療養者名簿）（⑤の場合）'!$BJ116+1&lt;=15,IF(JW$19&gt;='様式３（療養者名簿）（⑤の場合）'!$BJ116,IF(JW$19&lt;='様式３（療養者名簿）（⑤の場合）'!$BK116,1,0),0),0)</f>
        <v>0</v>
      </c>
      <c r="JX111" s="247">
        <f>IF(JX$19-'様式３（療養者名簿）（⑤の場合）'!$BJ116+1&lt;=15,IF(JX$19&gt;='様式３（療養者名簿）（⑤の場合）'!$BJ116,IF(JX$19&lt;='様式３（療養者名簿）（⑤の場合）'!$BK116,1,0),0),0)</f>
        <v>0</v>
      </c>
      <c r="JY111" s="247">
        <f>IF(JY$19-'様式３（療養者名簿）（⑤の場合）'!$BJ116+1&lt;=15,IF(JY$19&gt;='様式３（療養者名簿）（⑤の場合）'!$BJ116,IF(JY$19&lt;='様式３（療養者名簿）（⑤の場合）'!$BK116,1,0),0),0)</f>
        <v>0</v>
      </c>
      <c r="JZ111" s="247">
        <f>IF(JZ$19-'様式３（療養者名簿）（⑤の場合）'!$BJ116+1&lt;=15,IF(JZ$19&gt;='様式３（療養者名簿）（⑤の場合）'!$BJ116,IF(JZ$19&lt;='様式３（療養者名簿）（⑤の場合）'!$BK116,1,0),0),0)</f>
        <v>0</v>
      </c>
      <c r="KA111" s="247">
        <f>IF(KA$19-'様式３（療養者名簿）（⑤の場合）'!$BJ116+1&lt;=15,IF(KA$19&gt;='様式３（療養者名簿）（⑤の場合）'!$BJ116,IF(KA$19&lt;='様式３（療養者名簿）（⑤の場合）'!$BK116,1,0),0),0)</f>
        <v>0</v>
      </c>
      <c r="KB111" s="247">
        <f>IF(KB$19-'様式３（療養者名簿）（⑤の場合）'!$BJ116+1&lt;=15,IF(KB$19&gt;='様式３（療養者名簿）（⑤の場合）'!$BJ116,IF(KB$19&lt;='様式３（療養者名簿）（⑤の場合）'!$BK116,1,0),0),0)</f>
        <v>0</v>
      </c>
      <c r="KC111" s="247">
        <f>IF(KC$19-'様式３（療養者名簿）（⑤の場合）'!$BJ116+1&lt;=15,IF(KC$19&gt;='様式３（療養者名簿）（⑤の場合）'!$BJ116,IF(KC$19&lt;='様式３（療養者名簿）（⑤の場合）'!$BK116,1,0),0),0)</f>
        <v>0</v>
      </c>
      <c r="KD111" s="247">
        <f>IF(KD$19-'様式３（療養者名簿）（⑤の場合）'!$BJ116+1&lt;=15,IF(KD$19&gt;='様式３（療養者名簿）（⑤の場合）'!$BJ116,IF(KD$19&lt;='様式３（療養者名簿）（⑤の場合）'!$BK116,1,0),0),0)</f>
        <v>0</v>
      </c>
      <c r="KE111" s="247">
        <f>IF(KE$19-'様式３（療養者名簿）（⑤の場合）'!$BJ116+1&lt;=15,IF(KE$19&gt;='様式３（療養者名簿）（⑤の場合）'!$BJ116,IF(KE$19&lt;='様式３（療養者名簿）（⑤の場合）'!$BK116,1,0),0),0)</f>
        <v>0</v>
      </c>
      <c r="KF111" s="247">
        <f>IF(KF$19-'様式３（療養者名簿）（⑤の場合）'!$BJ116+1&lt;=15,IF(KF$19&gt;='様式３（療養者名簿）（⑤の場合）'!$BJ116,IF(KF$19&lt;='様式３（療養者名簿）（⑤の場合）'!$BK116,1,0),0),0)</f>
        <v>0</v>
      </c>
      <c r="KG111" s="247">
        <f>IF(KG$19-'様式３（療養者名簿）（⑤の場合）'!$BJ116+1&lt;=15,IF(KG$19&gt;='様式３（療養者名簿）（⑤の場合）'!$BJ116,IF(KG$19&lt;='様式３（療養者名簿）（⑤の場合）'!$BK116,1,0),0),0)</f>
        <v>0</v>
      </c>
      <c r="KH111" s="247">
        <f>IF(KH$19-'様式３（療養者名簿）（⑤の場合）'!$BJ116+1&lt;=15,IF(KH$19&gt;='様式３（療養者名簿）（⑤の場合）'!$BJ116,IF(KH$19&lt;='様式３（療養者名簿）（⑤の場合）'!$BK116,1,0),0),0)</f>
        <v>0</v>
      </c>
      <c r="KI111" s="247">
        <f>IF(KI$19-'様式３（療養者名簿）（⑤の場合）'!$BJ116+1&lt;=15,IF(KI$19&gt;='様式３（療養者名簿）（⑤の場合）'!$BJ116,IF(KI$19&lt;='様式３（療養者名簿）（⑤の場合）'!$BK116,1,0),0),0)</f>
        <v>0</v>
      </c>
      <c r="KJ111" s="247">
        <f>IF(KJ$19-'様式３（療養者名簿）（⑤の場合）'!$BJ116+1&lt;=15,IF(KJ$19&gt;='様式３（療養者名簿）（⑤の場合）'!$BJ116,IF(KJ$19&lt;='様式３（療養者名簿）（⑤の場合）'!$BK116,1,0),0),0)</f>
        <v>0</v>
      </c>
      <c r="KK111" s="247">
        <f>IF(KK$19-'様式３（療養者名簿）（⑤の場合）'!$BJ116+1&lt;=15,IF(KK$19&gt;='様式３（療養者名簿）（⑤の場合）'!$BJ116,IF(KK$19&lt;='様式３（療養者名簿）（⑤の場合）'!$BK116,1,0),0),0)</f>
        <v>0</v>
      </c>
      <c r="KL111" s="247">
        <f>IF(KL$19-'様式３（療養者名簿）（⑤の場合）'!$BJ116+1&lt;=15,IF(KL$19&gt;='様式３（療養者名簿）（⑤の場合）'!$BJ116,IF(KL$19&lt;='様式３（療養者名簿）（⑤の場合）'!$BK116,1,0),0),0)</f>
        <v>0</v>
      </c>
      <c r="KM111" s="247">
        <f>IF(KM$19-'様式３（療養者名簿）（⑤の場合）'!$BJ116+1&lt;=15,IF(KM$19&gt;='様式３（療養者名簿）（⑤の場合）'!$BJ116,IF(KM$19&lt;='様式３（療養者名簿）（⑤の場合）'!$BK116,1,0),0),0)</f>
        <v>0</v>
      </c>
      <c r="KN111" s="247">
        <f>IF(KN$19-'様式３（療養者名簿）（⑤の場合）'!$BJ116+1&lt;=15,IF(KN$19&gt;='様式３（療養者名簿）（⑤の場合）'!$BJ116,IF(KN$19&lt;='様式３（療養者名簿）（⑤の場合）'!$BK116,1,0),0),0)</f>
        <v>0</v>
      </c>
      <c r="KO111" s="247">
        <f>IF(KO$19-'様式３（療養者名簿）（⑤の場合）'!$BJ116+1&lt;=15,IF(KO$19&gt;='様式３（療養者名簿）（⑤の場合）'!$BJ116,IF(KO$19&lt;='様式３（療養者名簿）（⑤の場合）'!$BK116,1,0),0),0)</f>
        <v>0</v>
      </c>
      <c r="KP111" s="247">
        <f>IF(KP$19-'様式３（療養者名簿）（⑤の場合）'!$BJ116+1&lt;=15,IF(KP$19&gt;='様式３（療養者名簿）（⑤の場合）'!$BJ116,IF(KP$19&lt;='様式３（療養者名簿）（⑤の場合）'!$BK116,1,0),0),0)</f>
        <v>0</v>
      </c>
      <c r="KQ111" s="247">
        <f>IF(KQ$19-'様式３（療養者名簿）（⑤の場合）'!$BJ116+1&lt;=15,IF(KQ$19&gt;='様式３（療養者名簿）（⑤の場合）'!$BJ116,IF(KQ$19&lt;='様式３（療養者名簿）（⑤の場合）'!$BK116,1,0),0),0)</f>
        <v>0</v>
      </c>
      <c r="KR111" s="247">
        <f>IF(KR$19-'様式３（療養者名簿）（⑤の場合）'!$BJ116+1&lt;=15,IF(KR$19&gt;='様式３（療養者名簿）（⑤の場合）'!$BJ116,IF(KR$19&lt;='様式３（療養者名簿）（⑤の場合）'!$BK116,1,0),0),0)</f>
        <v>0</v>
      </c>
      <c r="KS111" s="247">
        <f>IF(KS$19-'様式３（療養者名簿）（⑤の場合）'!$BJ116+1&lt;=15,IF(KS$19&gt;='様式３（療養者名簿）（⑤の場合）'!$BJ116,IF(KS$19&lt;='様式３（療養者名簿）（⑤の場合）'!$BK116,1,0),0),0)</f>
        <v>0</v>
      </c>
      <c r="KT111" s="247">
        <f>IF(KT$19-'様式３（療養者名簿）（⑤の場合）'!$BJ116+1&lt;=15,IF(KT$19&gt;='様式３（療養者名簿）（⑤の場合）'!$BJ116,IF(KT$19&lt;='様式３（療養者名簿）（⑤の場合）'!$BK116,1,0),0),0)</f>
        <v>0</v>
      </c>
      <c r="KU111" s="247">
        <f>IF(KU$19-'様式３（療養者名簿）（⑤の場合）'!$BJ116+1&lt;=15,IF(KU$19&gt;='様式３（療養者名簿）（⑤の場合）'!$BJ116,IF(KU$19&lt;='様式３（療養者名簿）（⑤の場合）'!$BK116,1,0),0),0)</f>
        <v>0</v>
      </c>
      <c r="KV111" s="247">
        <f>IF(KV$19-'様式３（療養者名簿）（⑤の場合）'!$BJ116+1&lt;=15,IF(KV$19&gt;='様式３（療養者名簿）（⑤の場合）'!$BJ116,IF(KV$19&lt;='様式３（療養者名簿）（⑤の場合）'!$BK116,1,0),0),0)</f>
        <v>0</v>
      </c>
      <c r="KW111" s="247">
        <f>IF(KW$19-'様式３（療養者名簿）（⑤の場合）'!$BJ116+1&lt;=15,IF(KW$19&gt;='様式３（療養者名簿）（⑤の場合）'!$BJ116,IF(KW$19&lt;='様式３（療養者名簿）（⑤の場合）'!$BK116,1,0),0),0)</f>
        <v>0</v>
      </c>
      <c r="KX111" s="247">
        <f>IF(KX$19-'様式３（療養者名簿）（⑤の場合）'!$BJ116+1&lt;=15,IF(KX$19&gt;='様式３（療養者名簿）（⑤の場合）'!$BJ116,IF(KX$19&lt;='様式３（療養者名簿）（⑤の場合）'!$BK116,1,0),0),0)</f>
        <v>0</v>
      </c>
      <c r="KY111" s="247">
        <f>IF(KY$19-'様式３（療養者名簿）（⑤の場合）'!$BJ116+1&lt;=15,IF(KY$19&gt;='様式３（療養者名簿）（⑤の場合）'!$BJ116,IF(KY$19&lt;='様式３（療養者名簿）（⑤の場合）'!$BK116,1,0),0),0)</f>
        <v>0</v>
      </c>
      <c r="KZ111" s="247">
        <f>IF(KZ$19-'様式３（療養者名簿）（⑤の場合）'!$BJ116+1&lt;=15,IF(KZ$19&gt;='様式３（療養者名簿）（⑤の場合）'!$BJ116,IF(KZ$19&lt;='様式３（療養者名簿）（⑤の場合）'!$BK116,1,0),0),0)</f>
        <v>0</v>
      </c>
      <c r="LA111" s="247">
        <f>IF(LA$19-'様式３（療養者名簿）（⑤の場合）'!$BJ116+1&lt;=15,IF(LA$19&gt;='様式３（療養者名簿）（⑤の場合）'!$BJ116,IF(LA$19&lt;='様式３（療養者名簿）（⑤の場合）'!$BK116,1,0),0),0)</f>
        <v>0</v>
      </c>
      <c r="LB111" s="247">
        <f>IF(LB$19-'様式３（療養者名簿）（⑤の場合）'!$BJ116+1&lt;=15,IF(LB$19&gt;='様式３（療養者名簿）（⑤の場合）'!$BJ116,IF(LB$19&lt;='様式３（療養者名簿）（⑤の場合）'!$BK116,1,0),0),0)</f>
        <v>0</v>
      </c>
      <c r="LC111" s="247">
        <f>IF(LC$19-'様式３（療養者名簿）（⑤の場合）'!$BJ116+1&lt;=15,IF(LC$19&gt;='様式３（療養者名簿）（⑤の場合）'!$BJ116,IF(LC$19&lt;='様式３（療養者名簿）（⑤の場合）'!$BK116,1,0),0),0)</f>
        <v>0</v>
      </c>
      <c r="LD111" s="247">
        <f>IF(LD$19-'様式３（療養者名簿）（⑤の場合）'!$BJ116+1&lt;=15,IF(LD$19&gt;='様式３（療養者名簿）（⑤の場合）'!$BJ116,IF(LD$19&lt;='様式３（療養者名簿）（⑤の場合）'!$BK116,1,0),0),0)</f>
        <v>0</v>
      </c>
      <c r="LE111" s="247">
        <f>IF(LE$19-'様式３（療養者名簿）（⑤の場合）'!$BJ116+1&lt;=15,IF(LE$19&gt;='様式３（療養者名簿）（⑤の場合）'!$BJ116,IF(LE$19&lt;='様式３（療養者名簿）（⑤の場合）'!$BK116,1,0),0),0)</f>
        <v>0</v>
      </c>
      <c r="LF111" s="247">
        <f>IF(LF$19-'様式３（療養者名簿）（⑤の場合）'!$BJ116+1&lt;=15,IF(LF$19&gt;='様式３（療養者名簿）（⑤の場合）'!$BJ116,IF(LF$19&lt;='様式３（療養者名簿）（⑤の場合）'!$BK116,1,0),0),0)</f>
        <v>0</v>
      </c>
      <c r="LG111" s="247">
        <f>IF(LG$19-'様式３（療養者名簿）（⑤の場合）'!$BJ116+1&lt;=15,IF(LG$19&gt;='様式３（療養者名簿）（⑤の場合）'!$BJ116,IF(LG$19&lt;='様式３（療養者名簿）（⑤の場合）'!$BK116,1,0),0),0)</f>
        <v>0</v>
      </c>
      <c r="LH111" s="247">
        <f>IF(LH$19-'様式３（療養者名簿）（⑤の場合）'!$BJ116+1&lt;=15,IF(LH$19&gt;='様式３（療養者名簿）（⑤の場合）'!$BJ116,IF(LH$19&lt;='様式３（療養者名簿）（⑤の場合）'!$BK116,1,0),0),0)</f>
        <v>0</v>
      </c>
      <c r="LI111" s="247">
        <f>IF(LI$19-'様式３（療養者名簿）（⑤の場合）'!$BJ116+1&lt;=15,IF(LI$19&gt;='様式３（療養者名簿）（⑤の場合）'!$BJ116,IF(LI$19&lt;='様式３（療養者名簿）（⑤の場合）'!$BK116,1,0),0),0)</f>
        <v>0</v>
      </c>
      <c r="LJ111" s="247">
        <f>IF(LJ$19-'様式３（療養者名簿）（⑤の場合）'!$BJ116+1&lt;=15,IF(LJ$19&gt;='様式３（療養者名簿）（⑤の場合）'!$BJ116,IF(LJ$19&lt;='様式３（療養者名簿）（⑤の場合）'!$BK116,1,0),0),0)</f>
        <v>0</v>
      </c>
      <c r="LK111" s="247">
        <f>IF(LK$19-'様式３（療養者名簿）（⑤の場合）'!$BJ116+1&lt;=15,IF(LK$19&gt;='様式３（療養者名簿）（⑤の場合）'!$BJ116,IF(LK$19&lt;='様式３（療養者名簿）（⑤の場合）'!$BK116,1,0),0),0)</f>
        <v>0</v>
      </c>
      <c r="LL111" s="247">
        <f>IF(LL$19-'様式３（療養者名簿）（⑤の場合）'!$BJ116+1&lt;=15,IF(LL$19&gt;='様式３（療養者名簿）（⑤の場合）'!$BJ116,IF(LL$19&lt;='様式３（療養者名簿）（⑤の場合）'!$BK116,1,0),0),0)</f>
        <v>0</v>
      </c>
      <c r="LM111" s="247">
        <f>IF(LM$19-'様式３（療養者名簿）（⑤の場合）'!$BJ116+1&lt;=15,IF(LM$19&gt;='様式３（療養者名簿）（⑤の場合）'!$BJ116,IF(LM$19&lt;='様式３（療養者名簿）（⑤の場合）'!$BK116,1,0),0),0)</f>
        <v>0</v>
      </c>
      <c r="LN111" s="247">
        <f>IF(LN$19-'様式３（療養者名簿）（⑤の場合）'!$BJ116+1&lt;=15,IF(LN$19&gt;='様式３（療養者名簿）（⑤の場合）'!$BJ116,IF(LN$19&lt;='様式３（療養者名簿）（⑤の場合）'!$BK116,1,0),0),0)</f>
        <v>0</v>
      </c>
      <c r="LO111" s="247">
        <f>IF(LO$19-'様式３（療養者名簿）（⑤の場合）'!$BJ116+1&lt;=15,IF(LO$19&gt;='様式３（療養者名簿）（⑤の場合）'!$BJ116,IF(LO$19&lt;='様式３（療養者名簿）（⑤の場合）'!$BK116,1,0),0),0)</f>
        <v>0</v>
      </c>
      <c r="LP111" s="247">
        <f>IF(LP$19-'様式３（療養者名簿）（⑤の場合）'!$BJ116+1&lt;=15,IF(LP$19&gt;='様式３（療養者名簿）（⑤の場合）'!$BJ116,IF(LP$19&lt;='様式３（療養者名簿）（⑤の場合）'!$BK116,1,0),0),0)</f>
        <v>0</v>
      </c>
      <c r="LQ111" s="247">
        <f>IF(LQ$19-'様式３（療養者名簿）（⑤の場合）'!$BJ116+1&lt;=15,IF(LQ$19&gt;='様式３（療養者名簿）（⑤の場合）'!$BJ116,IF(LQ$19&lt;='様式３（療養者名簿）（⑤の場合）'!$BK116,1,0),0),0)</f>
        <v>0</v>
      </c>
      <c r="LR111" s="247">
        <f>IF(LR$19-'様式３（療養者名簿）（⑤の場合）'!$BJ116+1&lt;=15,IF(LR$19&gt;='様式３（療養者名簿）（⑤の場合）'!$BJ116,IF(LR$19&lt;='様式３（療養者名簿）（⑤の場合）'!$BK116,1,0),0),0)</f>
        <v>0</v>
      </c>
      <c r="LS111" s="247">
        <f>IF(LS$19-'様式３（療養者名簿）（⑤の場合）'!$BJ116+1&lt;=15,IF(LS$19&gt;='様式３（療養者名簿）（⑤の場合）'!$BJ116,IF(LS$19&lt;='様式３（療養者名簿）（⑤の場合）'!$BK116,1,0),0),0)</f>
        <v>0</v>
      </c>
      <c r="LT111" s="247">
        <f>IF(LT$19-'様式３（療養者名簿）（⑤の場合）'!$BJ116+1&lt;=15,IF(LT$19&gt;='様式３（療養者名簿）（⑤の場合）'!$BJ116,IF(LT$19&lt;='様式３（療養者名簿）（⑤の場合）'!$BK116,1,0),0),0)</f>
        <v>0</v>
      </c>
      <c r="LU111" s="247">
        <f>IF(LU$19-'様式３（療養者名簿）（⑤の場合）'!$BJ116+1&lt;=15,IF(LU$19&gt;='様式３（療養者名簿）（⑤の場合）'!$BJ116,IF(LU$19&lt;='様式３（療養者名簿）（⑤の場合）'!$BK116,1,0),0),0)</f>
        <v>0</v>
      </c>
      <c r="LV111" s="247">
        <f>IF(LV$19-'様式３（療養者名簿）（⑤の場合）'!$BJ116+1&lt;=15,IF(LV$19&gt;='様式３（療養者名簿）（⑤の場合）'!$BJ116,IF(LV$19&lt;='様式３（療養者名簿）（⑤の場合）'!$BK116,1,0),0),0)</f>
        <v>0</v>
      </c>
      <c r="LW111" s="247">
        <f>IF(LW$19-'様式３（療養者名簿）（⑤の場合）'!$BJ116+1&lt;=15,IF(LW$19&gt;='様式３（療養者名簿）（⑤の場合）'!$BJ116,IF(LW$19&lt;='様式３（療養者名簿）（⑤の場合）'!$BK116,1,0),0),0)</f>
        <v>0</v>
      </c>
      <c r="LX111" s="247">
        <f>IF(LX$19-'様式３（療養者名簿）（⑤の場合）'!$BJ116+1&lt;=15,IF(LX$19&gt;='様式３（療養者名簿）（⑤の場合）'!$BJ116,IF(LX$19&lt;='様式３（療養者名簿）（⑤の場合）'!$BK116,1,0),0),0)</f>
        <v>0</v>
      </c>
      <c r="LY111" s="247">
        <f>IF(LY$19-'様式３（療養者名簿）（⑤の場合）'!$BJ116+1&lt;=15,IF(LY$19&gt;='様式３（療養者名簿）（⑤の場合）'!$BJ116,IF(LY$19&lt;='様式３（療養者名簿）（⑤の場合）'!$BK116,1,0),0),0)</f>
        <v>0</v>
      </c>
      <c r="LZ111" s="247">
        <f>IF(LZ$19-'様式３（療養者名簿）（⑤の場合）'!$BJ116+1&lt;=15,IF(LZ$19&gt;='様式３（療養者名簿）（⑤の場合）'!$BJ116,IF(LZ$19&lt;='様式３（療養者名簿）（⑤の場合）'!$BK116,1,0),0),0)</f>
        <v>0</v>
      </c>
      <c r="MA111" s="247">
        <f>IF(MA$19-'様式３（療養者名簿）（⑤の場合）'!$BJ116+1&lt;=15,IF(MA$19&gt;='様式３（療養者名簿）（⑤の場合）'!$BJ116,IF(MA$19&lt;='様式３（療養者名簿）（⑤の場合）'!$BK116,1,0),0),0)</f>
        <v>0</v>
      </c>
      <c r="MB111" s="247">
        <f>IF(MB$19-'様式３（療養者名簿）（⑤の場合）'!$BJ116+1&lt;=15,IF(MB$19&gt;='様式３（療養者名簿）（⑤の場合）'!$BJ116,IF(MB$19&lt;='様式３（療養者名簿）（⑤の場合）'!$BK116,1,0),0),0)</f>
        <v>0</v>
      </c>
      <c r="MC111" s="247">
        <f>IF(MC$19-'様式３（療養者名簿）（⑤の場合）'!$BJ116+1&lt;=15,IF(MC$19&gt;='様式３（療養者名簿）（⑤の場合）'!$BJ116,IF(MC$19&lt;='様式３（療養者名簿）（⑤の場合）'!$BK116,1,0),0),0)</f>
        <v>0</v>
      </c>
      <c r="MD111" s="247">
        <f>IF(MD$19-'様式３（療養者名簿）（⑤の場合）'!$BJ116+1&lt;=15,IF(MD$19&gt;='様式３（療養者名簿）（⑤の場合）'!$BJ116,IF(MD$19&lt;='様式３（療養者名簿）（⑤の場合）'!$BK116,1,0),0),0)</f>
        <v>0</v>
      </c>
      <c r="ME111" s="247">
        <f>IF(ME$19-'様式３（療養者名簿）（⑤の場合）'!$BJ116+1&lt;=15,IF(ME$19&gt;='様式３（療養者名簿）（⑤の場合）'!$BJ116,IF(ME$19&lt;='様式３（療養者名簿）（⑤の場合）'!$BK116,1,0),0),0)</f>
        <v>0</v>
      </c>
      <c r="MF111" s="247">
        <f>IF(MF$19-'様式３（療養者名簿）（⑤の場合）'!$BJ116+1&lt;=15,IF(MF$19&gt;='様式３（療養者名簿）（⑤の場合）'!$BJ116,IF(MF$19&lt;='様式３（療養者名簿）（⑤の場合）'!$BK116,1,0),0),0)</f>
        <v>0</v>
      </c>
      <c r="MG111" s="247">
        <f>IF(MG$19-'様式３（療養者名簿）（⑤の場合）'!$BJ116+1&lt;=15,IF(MG$19&gt;='様式３（療養者名簿）（⑤の場合）'!$BJ116,IF(MG$19&lt;='様式３（療養者名簿）（⑤の場合）'!$BK116,1,0),0),0)</f>
        <v>0</v>
      </c>
      <c r="MH111" s="247">
        <f>IF(MH$19-'様式３（療養者名簿）（⑤の場合）'!$BJ116+1&lt;=15,IF(MH$19&gt;='様式３（療養者名簿）（⑤の場合）'!$BJ116,IF(MH$19&lt;='様式３（療養者名簿）（⑤の場合）'!$BK116,1,0),0),0)</f>
        <v>0</v>
      </c>
      <c r="MI111" s="247">
        <f>IF(MI$19-'様式３（療養者名簿）（⑤の場合）'!$BJ116+1&lt;=15,IF(MI$19&gt;='様式３（療養者名簿）（⑤の場合）'!$BJ116,IF(MI$19&lt;='様式３（療養者名簿）（⑤の場合）'!$BK116,1,0),0),0)</f>
        <v>0</v>
      </c>
      <c r="MJ111" s="247">
        <f>IF(MJ$19-'様式３（療養者名簿）（⑤の場合）'!$BJ116+1&lt;=15,IF(MJ$19&gt;='様式３（療養者名簿）（⑤の場合）'!$BJ116,IF(MJ$19&lt;='様式３（療養者名簿）（⑤の場合）'!$BK116,1,0),0),0)</f>
        <v>0</v>
      </c>
      <c r="MK111" s="247">
        <f>IF(MK$19-'様式３（療養者名簿）（⑤の場合）'!$BJ116+1&lt;=15,IF(MK$19&gt;='様式３（療養者名簿）（⑤の場合）'!$BJ116,IF(MK$19&lt;='様式３（療養者名簿）（⑤の場合）'!$BK116,1,0),0),0)</f>
        <v>0</v>
      </c>
      <c r="ML111" s="247">
        <f>IF(ML$19-'様式３（療養者名簿）（⑤の場合）'!$BJ116+1&lt;=15,IF(ML$19&gt;='様式３（療養者名簿）（⑤の場合）'!$BJ116,IF(ML$19&lt;='様式３（療養者名簿）（⑤の場合）'!$BK116,1,0),0),0)</f>
        <v>0</v>
      </c>
      <c r="MM111" s="247">
        <f>IF(MM$19-'様式３（療養者名簿）（⑤の場合）'!$BJ116+1&lt;=15,IF(MM$19&gt;='様式３（療養者名簿）（⑤の場合）'!$BJ116,IF(MM$19&lt;='様式３（療養者名簿）（⑤の場合）'!$BK116,1,0),0),0)</f>
        <v>0</v>
      </c>
      <c r="MN111" s="247">
        <f>IF(MN$19-'様式３（療養者名簿）（⑤の場合）'!$BJ116+1&lt;=15,IF(MN$19&gt;='様式３（療養者名簿）（⑤の場合）'!$BJ116,IF(MN$19&lt;='様式３（療養者名簿）（⑤の場合）'!$BK116,1,0),0),0)</f>
        <v>0</v>
      </c>
      <c r="MO111" s="247">
        <f>IF(MO$19-'様式３（療養者名簿）（⑤の場合）'!$BJ116+1&lt;=15,IF(MO$19&gt;='様式３（療養者名簿）（⑤の場合）'!$BJ116,IF(MO$19&lt;='様式３（療養者名簿）（⑤の場合）'!$BK116,1,0),0),0)</f>
        <v>0</v>
      </c>
      <c r="MP111" s="247">
        <f>IF(MP$19-'様式３（療養者名簿）（⑤の場合）'!$BJ116+1&lt;=15,IF(MP$19&gt;='様式３（療養者名簿）（⑤の場合）'!$BJ116,IF(MP$19&lt;='様式３（療養者名簿）（⑤の場合）'!$BK116,1,0),0),0)</f>
        <v>0</v>
      </c>
      <c r="MQ111" s="247">
        <f>IF(MQ$19-'様式３（療養者名簿）（⑤の場合）'!$BJ116+1&lt;=15,IF(MQ$19&gt;='様式３（療養者名簿）（⑤の場合）'!$BJ116,IF(MQ$19&lt;='様式３（療養者名簿）（⑤の場合）'!$BK116,1,0),0),0)</f>
        <v>0</v>
      </c>
      <c r="MR111" s="247">
        <f>IF(MR$19-'様式３（療養者名簿）（⑤の場合）'!$BJ116+1&lt;=15,IF(MR$19&gt;='様式３（療養者名簿）（⑤の場合）'!$BJ116,IF(MR$19&lt;='様式３（療養者名簿）（⑤の場合）'!$BK116,1,0),0),0)</f>
        <v>0</v>
      </c>
      <c r="MS111" s="247">
        <f>IF(MS$19-'様式３（療養者名簿）（⑤の場合）'!$BJ116+1&lt;=15,IF(MS$19&gt;='様式３（療養者名簿）（⑤の場合）'!$BJ116,IF(MS$19&lt;='様式３（療養者名簿）（⑤の場合）'!$BK116,1,0),0),0)</f>
        <v>0</v>
      </c>
      <c r="MT111" s="247">
        <f>IF(MT$19-'様式３（療養者名簿）（⑤の場合）'!$BJ116+1&lt;=15,IF(MT$19&gt;='様式３（療養者名簿）（⑤の場合）'!$BJ116,IF(MT$19&lt;='様式３（療養者名簿）（⑤の場合）'!$BK116,1,0),0),0)</f>
        <v>0</v>
      </c>
      <c r="MU111" s="247">
        <f>IF(MU$19-'様式３（療養者名簿）（⑤の場合）'!$BJ116+1&lt;=15,IF(MU$19&gt;='様式３（療養者名簿）（⑤の場合）'!$BJ116,IF(MU$19&lt;='様式３（療養者名簿）（⑤の場合）'!$BK116,1,0),0),0)</f>
        <v>0</v>
      </c>
      <c r="MV111" s="247">
        <f>IF(MV$19-'様式３（療養者名簿）（⑤の場合）'!$BJ116+1&lt;=15,IF(MV$19&gt;='様式３（療養者名簿）（⑤の場合）'!$BJ116,IF(MV$19&lt;='様式３（療養者名簿）（⑤の場合）'!$BK116,1,0),0),0)</f>
        <v>0</v>
      </c>
      <c r="MW111" s="247">
        <f>IF(MW$19-'様式３（療養者名簿）（⑤の場合）'!$BJ116+1&lt;=15,IF(MW$19&gt;='様式３（療養者名簿）（⑤の場合）'!$BJ116,IF(MW$19&lt;='様式３（療養者名簿）（⑤の場合）'!$BK116,1,0),0),0)</f>
        <v>0</v>
      </c>
      <c r="MX111" s="247">
        <f>IF(MX$19-'様式３（療養者名簿）（⑤の場合）'!$BJ116+1&lt;=15,IF(MX$19&gt;='様式３（療養者名簿）（⑤の場合）'!$BJ116,IF(MX$19&lt;='様式３（療養者名簿）（⑤の場合）'!$BK116,1,0),0),0)</f>
        <v>0</v>
      </c>
      <c r="MY111" s="247">
        <f>IF(MY$19-'様式３（療養者名簿）（⑤の場合）'!$BJ116+1&lt;=15,IF(MY$19&gt;='様式３（療養者名簿）（⑤の場合）'!$BJ116,IF(MY$19&lt;='様式３（療養者名簿）（⑤の場合）'!$BK116,1,0),0),0)</f>
        <v>0</v>
      </c>
      <c r="MZ111" s="247">
        <f>IF(MZ$19-'様式３（療養者名簿）（⑤の場合）'!$BJ116+1&lt;=15,IF(MZ$19&gt;='様式３（療養者名簿）（⑤の場合）'!$BJ116,IF(MZ$19&lt;='様式３（療養者名簿）（⑤の場合）'!$BK116,1,0),0),0)</f>
        <v>0</v>
      </c>
      <c r="NA111" s="247">
        <f>IF(NA$19-'様式３（療養者名簿）（⑤の場合）'!$BJ116+1&lt;=15,IF(NA$19&gt;='様式３（療養者名簿）（⑤の場合）'!$BJ116,IF(NA$19&lt;='様式３（療養者名簿）（⑤の場合）'!$BK116,1,0),0),0)</f>
        <v>0</v>
      </c>
      <c r="NB111" s="247">
        <f>IF(NB$19-'様式３（療養者名簿）（⑤の場合）'!$BJ116+1&lt;=15,IF(NB$19&gt;='様式３（療養者名簿）（⑤の場合）'!$BJ116,IF(NB$19&lt;='様式３（療養者名簿）（⑤の場合）'!$BK116,1,0),0),0)</f>
        <v>0</v>
      </c>
      <c r="NC111" s="248">
        <f>IF(NC$19-'様式３（療養者名簿）（⑤の場合）'!$BJ116+1&lt;=15,IF(NC$19&gt;='様式３（療養者名簿）（⑤の場合）'!$BJ116,IF(NC$19&lt;='様式３（療養者名簿）（⑤の場合）'!$BK116,1,0),0),0)</f>
        <v>0</v>
      </c>
      <c r="ND111" s="248">
        <f>IF(ND$19-'様式３（療養者名簿）（⑤の場合）'!$BJ116+1&lt;=15,IF(ND$19&gt;='様式３（療養者名簿）（⑤の場合）'!$BJ116,IF(ND$19&lt;='様式３（療養者名簿）（⑤の場合）'!$BK116,1,0),0),0)</f>
        <v>0</v>
      </c>
      <c r="NE111" s="248">
        <f>IF(NE$19-'様式３（療養者名簿）（⑤の場合）'!$BJ116+1&lt;=15,IF(NE$19&gt;='様式３（療養者名簿）（⑤の場合）'!$BJ116,IF(NE$19&lt;='様式３（療養者名簿）（⑤の場合）'!$BK116,1,0),0),0)</f>
        <v>0</v>
      </c>
      <c r="NF111" s="248">
        <f>IF(NF$19-'様式３（療養者名簿）（⑤の場合）'!$BJ116+1&lt;=15,IF(NF$19&gt;='様式３（療養者名簿）（⑤の場合）'!$BJ116,IF(NF$19&lt;='様式３（療養者名簿）（⑤の場合）'!$BK116,1,0),0),0)</f>
        <v>0</v>
      </c>
      <c r="NG111" s="248">
        <f>IF(NG$19-'様式３（療養者名簿）（⑤の場合）'!$BJ116+1&lt;=15,IF(NG$19&gt;='様式３（療養者名簿）（⑤の場合）'!$BJ116,IF(NG$19&lt;='様式３（療養者名簿）（⑤の場合）'!$BK116,1,0),0),0)</f>
        <v>0</v>
      </c>
      <c r="NH111" s="248">
        <f>IF(NH$19-'様式３（療養者名簿）（⑤の場合）'!$BJ116+1&lt;=15,IF(NH$19&gt;='様式３（療養者名簿）（⑤の場合）'!$BJ116,IF(NH$19&lt;='様式３（療養者名簿）（⑤の場合）'!$BK116,1,0),0),0)</f>
        <v>0</v>
      </c>
      <c r="NI111" s="248">
        <f>IF(NI$19-'様式３（療養者名簿）（⑤の場合）'!$BJ116+1&lt;=15,IF(NI$19&gt;='様式３（療養者名簿）（⑤の場合）'!$BJ116,IF(NI$19&lt;='様式３（療養者名簿）（⑤の場合）'!$BK116,1,0),0),0)</f>
        <v>0</v>
      </c>
      <c r="NJ111" s="248">
        <f>IF(NJ$19-'様式３（療養者名簿）（⑤の場合）'!$BJ116+1&lt;=15,IF(NJ$19&gt;='様式３（療養者名簿）（⑤の場合）'!$BJ116,IF(NJ$19&lt;='様式３（療養者名簿）（⑤の場合）'!$BK116,1,0),0),0)</f>
        <v>0</v>
      </c>
      <c r="NK111" s="248">
        <f>IF(NK$19-'様式３（療養者名簿）（⑤の場合）'!$BJ116+1&lt;=15,IF(NK$19&gt;='様式３（療養者名簿）（⑤の場合）'!$BJ116,IF(NK$19&lt;='様式３（療養者名簿）（⑤の場合）'!$BK116,1,0),0),0)</f>
        <v>0</v>
      </c>
      <c r="NL111" s="248">
        <f>IF(NL$19-'様式３（療養者名簿）（⑤の場合）'!$BJ116+1&lt;=15,IF(NL$19&gt;='様式３（療養者名簿）（⑤の場合）'!$BJ116,IF(NL$19&lt;='様式３（療養者名簿）（⑤の場合）'!$BK116,1,0),0),0)</f>
        <v>0</v>
      </c>
      <c r="NM111" s="248">
        <f>IF(NM$19-'様式３（療養者名簿）（⑤の場合）'!$BJ116+1&lt;=15,IF(NM$19&gt;='様式３（療養者名簿）（⑤の場合）'!$BJ116,IF(NM$19&lt;='様式３（療養者名簿）（⑤の場合）'!$BK116,1,0),0),0)</f>
        <v>0</v>
      </c>
      <c r="NN111" s="248">
        <f>IF(NN$19-'様式３（療養者名簿）（⑤の場合）'!$BJ116+1&lt;=15,IF(NN$19&gt;='様式３（療養者名簿）（⑤の場合）'!$BJ116,IF(NN$19&lt;='様式３（療養者名簿）（⑤の場合）'!$BK116,1,0),0),0)</f>
        <v>0</v>
      </c>
      <c r="NO111" s="248">
        <f>IF(NO$19-'様式３（療養者名簿）（⑤の場合）'!$BJ116+1&lt;=15,IF(NO$19&gt;='様式３（療養者名簿）（⑤の場合）'!$BJ116,IF(NO$19&lt;='様式３（療養者名簿）（⑤の場合）'!$BK116,1,0),0),0)</f>
        <v>0</v>
      </c>
      <c r="NP111" s="248">
        <f>IF(NP$19-'様式３（療養者名簿）（⑤の場合）'!$BJ116+1&lt;=15,IF(NP$19&gt;='様式３（療養者名簿）（⑤の場合）'!$BJ116,IF(NP$19&lt;='様式３（療養者名簿）（⑤の場合）'!$BK116,1,0),0),0)</f>
        <v>0</v>
      </c>
      <c r="NQ111" s="248">
        <f>IF(NQ$19-'様式３（療養者名簿）（⑤の場合）'!$BJ116+1&lt;=15,IF(NQ$19&gt;='様式３（療養者名簿）（⑤の場合）'!$BJ116,IF(NQ$19&lt;='様式３（療養者名簿）（⑤の場合）'!$BK116,1,0),0),0)</f>
        <v>0</v>
      </c>
      <c r="NR111" s="248">
        <f>IF(NR$19-'様式３（療養者名簿）（⑤の場合）'!$BJ116+1&lt;=15,IF(NR$19&gt;='様式３（療養者名簿）（⑤の場合）'!$BJ116,IF(NR$19&lt;='様式３（療養者名簿）（⑤の場合）'!$BK116,1,0),0),0)</f>
        <v>0</v>
      </c>
      <c r="NS111" s="248">
        <f>IF(NS$19-'様式３（療養者名簿）（⑤の場合）'!$BJ116+1&lt;=15,IF(NS$19&gt;='様式３（療養者名簿）（⑤の場合）'!$BJ116,IF(NS$19&lt;='様式３（療養者名簿）（⑤の場合）'!$BK116,1,0),0),0)</f>
        <v>0</v>
      </c>
      <c r="NT111" s="248">
        <f>IF(NT$19-'様式３（療養者名簿）（⑤の場合）'!$BJ116+1&lt;=15,IF(NT$19&gt;='様式３（療養者名簿）（⑤の場合）'!$BJ116,IF(NT$19&lt;='様式３（療養者名簿）（⑤の場合）'!$BK116,1,0),0),0)</f>
        <v>0</v>
      </c>
      <c r="NU111" s="248">
        <f>IF(NU$19-'様式３（療養者名簿）（⑤の場合）'!$BJ116+1&lt;=15,IF(NU$19&gt;='様式３（療養者名簿）（⑤の場合）'!$BJ116,IF(NU$19&lt;='様式３（療養者名簿）（⑤の場合）'!$BK116,1,0),0),0)</f>
        <v>0</v>
      </c>
      <c r="NV111" s="248">
        <f>IF(NV$19-'様式３（療養者名簿）（⑤の場合）'!$BJ116+1&lt;=15,IF(NV$19&gt;='様式３（療養者名簿）（⑤の場合）'!$BJ116,IF(NV$19&lt;='様式３（療養者名簿）（⑤の場合）'!$BK116,1,0),0),0)</f>
        <v>0</v>
      </c>
      <c r="NW111" s="248">
        <f>IF(NW$19-'様式３（療養者名簿）（⑤の場合）'!$BJ116+1&lt;=15,IF(NW$19&gt;='様式３（療養者名簿）（⑤の場合）'!$BJ116,IF(NW$19&lt;='様式３（療養者名簿）（⑤の場合）'!$BK116,1,0),0),0)</f>
        <v>0</v>
      </c>
      <c r="NX111" s="248">
        <f>IF(NX$19-'様式３（療養者名簿）（⑤の場合）'!$BJ116+1&lt;=15,IF(NX$19&gt;='様式３（療養者名簿）（⑤の場合）'!$BJ116,IF(NX$19&lt;='様式３（療養者名簿）（⑤の場合）'!$BK116,1,0),0),0)</f>
        <v>0</v>
      </c>
      <c r="NY111" s="248">
        <f>IF(NY$19-'様式３（療養者名簿）（⑤の場合）'!$BJ116+1&lt;=15,IF(NY$19&gt;='様式３（療養者名簿）（⑤の場合）'!$BJ116,IF(NY$19&lt;='様式３（療養者名簿）（⑤の場合）'!$BK116,1,0),0),0)</f>
        <v>0</v>
      </c>
      <c r="NZ111" s="248">
        <f>IF(NZ$19-'様式３（療養者名簿）（⑤の場合）'!$BJ116+1&lt;=15,IF(NZ$19&gt;='様式３（療養者名簿）（⑤の場合）'!$BJ116,IF(NZ$19&lt;='様式３（療養者名簿）（⑤の場合）'!$BK116,1,0),0),0)</f>
        <v>0</v>
      </c>
      <c r="OA111" s="248">
        <f>IF(OA$19-'様式３（療養者名簿）（⑤の場合）'!$BJ116+1&lt;=15,IF(OA$19&gt;='様式３（療養者名簿）（⑤の場合）'!$BJ116,IF(OA$19&lt;='様式３（療養者名簿）（⑤の場合）'!$BK116,1,0),0),0)</f>
        <v>0</v>
      </c>
      <c r="OB111" s="248">
        <f>IF(OB$19-'様式３（療養者名簿）（⑤の場合）'!$BJ116+1&lt;=15,IF(OB$19&gt;='様式３（療養者名簿）（⑤の場合）'!$BJ116,IF(OB$19&lt;='様式３（療養者名簿）（⑤の場合）'!$BK116,1,0),0),0)</f>
        <v>0</v>
      </c>
      <c r="OC111" s="248">
        <f>IF(OC$19-'様式３（療養者名簿）（⑤の場合）'!$BJ116+1&lt;=15,IF(OC$19&gt;='様式３（療養者名簿）（⑤の場合）'!$BJ116,IF(OC$19&lt;='様式３（療養者名簿）（⑤の場合）'!$BK116,1,0),0),0)</f>
        <v>0</v>
      </c>
      <c r="OD111" s="248">
        <f>IF(OD$19-'様式３（療養者名簿）（⑤の場合）'!$BJ116+1&lt;=15,IF(OD$19&gt;='様式３（療養者名簿）（⑤の場合）'!$BJ116,IF(OD$19&lt;='様式３（療養者名簿）（⑤の場合）'!$BK116,1,0),0),0)</f>
        <v>0</v>
      </c>
      <c r="OE111" s="248">
        <f>IF(OE$19-'様式３（療養者名簿）（⑤の場合）'!$BJ116+1&lt;=15,IF(OE$19&gt;='様式３（療養者名簿）（⑤の場合）'!$BJ116,IF(OE$19&lt;='様式３（療養者名簿）（⑤の場合）'!$BK116,1,0),0),0)</f>
        <v>0</v>
      </c>
      <c r="OF111" s="248">
        <f>IF(OF$19-'様式３（療養者名簿）（⑤の場合）'!$BJ116+1&lt;=15,IF(OF$19&gt;='様式３（療養者名簿）（⑤の場合）'!$BJ116,IF(OF$19&lt;='様式３（療養者名簿）（⑤の場合）'!$BK116,1,0),0),0)</f>
        <v>0</v>
      </c>
      <c r="OG111" s="248">
        <f>IF(OG$19-'様式３（療養者名簿）（⑤の場合）'!$BJ116+1&lt;=15,IF(OG$19&gt;='様式３（療養者名簿）（⑤の場合）'!$BJ116,IF(OG$19&lt;='様式３（療養者名簿）（⑤の場合）'!$BK116,1,0),0),0)</f>
        <v>0</v>
      </c>
      <c r="OH111" s="248">
        <f>IF(OH$19-'様式３（療養者名簿）（⑤の場合）'!$BJ116+1&lt;=15,IF(OH$19&gt;='様式３（療養者名簿）（⑤の場合）'!$BJ116,IF(OH$19&lt;='様式３（療養者名簿）（⑤の場合）'!$BK116,1,0),0),0)</f>
        <v>0</v>
      </c>
      <c r="OI111" s="248">
        <f>IF(OI$19-'様式３（療養者名簿）（⑤の場合）'!$BJ116+1&lt;=15,IF(OI$19&gt;='様式３（療養者名簿）（⑤の場合）'!$BJ116,IF(OI$19&lt;='様式３（療養者名簿）（⑤の場合）'!$BK116,1,0),0),0)</f>
        <v>0</v>
      </c>
      <c r="OJ111" s="248">
        <f>IF(OJ$19-'様式３（療養者名簿）（⑤の場合）'!$BJ116+1&lt;=15,IF(OJ$19&gt;='様式３（療養者名簿）（⑤の場合）'!$BJ116,IF(OJ$19&lt;='様式３（療養者名簿）（⑤の場合）'!$BK116,1,0),0),0)</f>
        <v>0</v>
      </c>
      <c r="OK111" s="248">
        <f>IF(OK$19-'様式３（療養者名簿）（⑤の場合）'!$BJ116+1&lt;=15,IF(OK$19&gt;='様式３（療養者名簿）（⑤の場合）'!$BJ116,IF(OK$19&lt;='様式３（療養者名簿）（⑤の場合）'!$BK116,1,0),0),0)</f>
        <v>0</v>
      </c>
      <c r="OL111" s="248">
        <f>IF(OL$19-'様式３（療養者名簿）（⑤の場合）'!$BJ116+1&lt;=15,IF(OL$19&gt;='様式３（療養者名簿）（⑤の場合）'!$BJ116,IF(OL$19&lt;='様式３（療養者名簿）（⑤の場合）'!$BK116,1,0),0),0)</f>
        <v>0</v>
      </c>
      <c r="OM111" s="248">
        <f>IF(OM$19-'様式３（療養者名簿）（⑤の場合）'!$BJ116+1&lt;=15,IF(OM$19&gt;='様式３（療養者名簿）（⑤の場合）'!$BJ116,IF(OM$19&lt;='様式３（療養者名簿）（⑤の場合）'!$BK116,1,0),0),0)</f>
        <v>0</v>
      </c>
      <c r="ON111" s="248">
        <f>IF(ON$19-'様式３（療養者名簿）（⑤の場合）'!$BJ116+1&lt;=15,IF(ON$19&gt;='様式３（療養者名簿）（⑤の場合）'!$BJ116,IF(ON$19&lt;='様式３（療養者名簿）（⑤の場合）'!$BK116,1,0),0),0)</f>
        <v>0</v>
      </c>
      <c r="OO111" s="248">
        <f>IF(OO$19-'様式３（療養者名簿）（⑤の場合）'!$BJ116+1&lt;=15,IF(OO$19&gt;='様式３（療養者名簿）（⑤の場合）'!$BJ116,IF(OO$19&lt;='様式３（療養者名簿）（⑤の場合）'!$BK116,1,0),0),0)</f>
        <v>0</v>
      </c>
      <c r="OP111" s="248">
        <f>IF(OP$19-'様式３（療養者名簿）（⑤の場合）'!$BJ116+1&lt;=15,IF(OP$19&gt;='様式３（療養者名簿）（⑤の場合）'!$BJ116,IF(OP$19&lt;='様式３（療養者名簿）（⑤の場合）'!$BK116,1,0),0),0)</f>
        <v>0</v>
      </c>
      <c r="OQ111" s="248">
        <f>IF(OQ$19-'様式３（療養者名簿）（⑤の場合）'!$BJ116+1&lt;=15,IF(OQ$19&gt;='様式３（療養者名簿）（⑤の場合）'!$BJ116,IF(OQ$19&lt;='様式３（療養者名簿）（⑤の場合）'!$BK116,1,0),0),0)</f>
        <v>0</v>
      </c>
      <c r="OR111" s="248">
        <f>IF(OR$19-'様式３（療養者名簿）（⑤の場合）'!$BJ116+1&lt;=15,IF(OR$19&gt;='様式３（療養者名簿）（⑤の場合）'!$BJ116,IF(OR$19&lt;='様式３（療養者名簿）（⑤の場合）'!$BK116,1,0),0),0)</f>
        <v>0</v>
      </c>
      <c r="OS111" s="248">
        <f>IF(OS$19-'様式３（療養者名簿）（⑤の場合）'!$BJ116+1&lt;=15,IF(OS$19&gt;='様式３（療養者名簿）（⑤の場合）'!$BJ116,IF(OS$19&lt;='様式３（療養者名簿）（⑤の場合）'!$BK116,1,0),0),0)</f>
        <v>0</v>
      </c>
      <c r="OT111" s="248">
        <f>IF(OT$19-'様式３（療養者名簿）（⑤の場合）'!$BJ116+1&lt;=15,IF(OT$19&gt;='様式３（療養者名簿）（⑤の場合）'!$BJ116,IF(OT$19&lt;='様式３（療養者名簿）（⑤の場合）'!$BK116,1,0),0),0)</f>
        <v>0</v>
      </c>
      <c r="OU111" s="248">
        <f>IF(OU$19-'様式３（療養者名簿）（⑤の場合）'!$BJ116+1&lt;=15,IF(OU$19&gt;='様式３（療養者名簿）（⑤の場合）'!$BJ116,IF(OU$19&lt;='様式３（療養者名簿）（⑤の場合）'!$BK116,1,0),0),0)</f>
        <v>0</v>
      </c>
      <c r="OV111" s="248">
        <f>IF(OV$19-'様式３（療養者名簿）（⑤の場合）'!$BJ116+1&lt;=15,IF(OV$19&gt;='様式３（療養者名簿）（⑤の場合）'!$BJ116,IF(OV$19&lt;='様式３（療養者名簿）（⑤の場合）'!$BK116,1,0),0),0)</f>
        <v>0</v>
      </c>
      <c r="OW111" s="248">
        <f>IF(OW$19-'様式３（療養者名簿）（⑤の場合）'!$BJ116+1&lt;=15,IF(OW$19&gt;='様式３（療養者名簿）（⑤の場合）'!$BJ116,IF(OW$19&lt;='様式３（療養者名簿）（⑤の場合）'!$BK116,1,0),0),0)</f>
        <v>0</v>
      </c>
      <c r="OX111" s="248">
        <f>IF(OX$19-'様式３（療養者名簿）（⑤の場合）'!$BJ116+1&lt;=15,IF(OX$19&gt;='様式３（療養者名簿）（⑤の場合）'!$BJ116,IF(OX$19&lt;='様式３（療養者名簿）（⑤の場合）'!$BK116,1,0),0),0)</f>
        <v>0</v>
      </c>
      <c r="OY111" s="248">
        <f>IF(OY$19-'様式３（療養者名簿）（⑤の場合）'!$BJ116+1&lt;=15,IF(OY$19&gt;='様式３（療養者名簿）（⑤の場合）'!$BJ116,IF(OY$19&lt;='様式３（療養者名簿）（⑤の場合）'!$BK116,1,0),0),0)</f>
        <v>0</v>
      </c>
      <c r="OZ111" s="248">
        <f>IF(OZ$19-'様式３（療養者名簿）（⑤の場合）'!$BJ116+1&lt;=15,IF(OZ$19&gt;='様式３（療養者名簿）（⑤の場合）'!$BJ116,IF(OZ$19&lt;='様式３（療養者名簿）（⑤の場合）'!$BK116,1,0),0),0)</f>
        <v>0</v>
      </c>
      <c r="PA111" s="248">
        <f>IF(PA$19-'様式３（療養者名簿）（⑤の場合）'!$BJ116+1&lt;=15,IF(PA$19&gt;='様式３（療養者名簿）（⑤の場合）'!$BJ116,IF(PA$19&lt;='様式３（療養者名簿）（⑤の場合）'!$BK116,1,0),0),0)</f>
        <v>0</v>
      </c>
      <c r="PB111" s="248">
        <f>IF(PB$19-'様式３（療養者名簿）（⑤の場合）'!$BJ116+1&lt;=15,IF(PB$19&gt;='様式３（療養者名簿）（⑤の場合）'!$BJ116,IF(PB$19&lt;='様式３（療養者名簿）（⑤の場合）'!$BK116,1,0),0),0)</f>
        <v>0</v>
      </c>
      <c r="PC111" s="248">
        <f>IF(PC$19-'様式３（療養者名簿）（⑤の場合）'!$BJ116+1&lt;=15,IF(PC$19&gt;='様式３（療養者名簿）（⑤の場合）'!$BJ116,IF(PC$19&lt;='様式３（療養者名簿）（⑤の場合）'!$BK116,1,0),0),0)</f>
        <v>0</v>
      </c>
      <c r="PD111" s="248">
        <f>IF(PD$19-'様式３（療養者名簿）（⑤の場合）'!$BJ116+1&lt;=15,IF(PD$19&gt;='様式３（療養者名簿）（⑤の場合）'!$BJ116,IF(PD$19&lt;='様式３（療養者名簿）（⑤の場合）'!$BK116,1,0),0),0)</f>
        <v>0</v>
      </c>
      <c r="PE111" s="248">
        <f>IF(PE$19-'様式３（療養者名簿）（⑤の場合）'!$BJ116+1&lt;=15,IF(PE$19&gt;='様式３（療養者名簿）（⑤の場合）'!$BJ116,IF(PE$19&lt;='様式３（療養者名簿）（⑤の場合）'!$BK116,1,0),0),0)</f>
        <v>0</v>
      </c>
      <c r="PF111" s="248">
        <f>IF(PF$19-'様式３（療養者名簿）（⑤の場合）'!$BJ116+1&lt;=15,IF(PF$19&gt;='様式３（療養者名簿）（⑤の場合）'!$BJ116,IF(PF$19&lt;='様式３（療養者名簿）（⑤の場合）'!$BK116,1,0),0),0)</f>
        <v>0</v>
      </c>
      <c r="PG111" s="248">
        <f>IF(PG$19-'様式３（療養者名簿）（⑤の場合）'!$BJ116+1&lt;=15,IF(PG$19&gt;='様式３（療養者名簿）（⑤の場合）'!$BJ116,IF(PG$19&lt;='様式３（療養者名簿）（⑤の場合）'!$BK116,1,0),0),0)</f>
        <v>0</v>
      </c>
      <c r="PH111" s="248">
        <f>IF(PH$19-'様式３（療養者名簿）（⑤の場合）'!$BJ116+1&lt;=15,IF(PH$19&gt;='様式３（療養者名簿）（⑤の場合）'!$BJ116,IF(PH$19&lt;='様式３（療養者名簿）（⑤の場合）'!$BK116,1,0),0),0)</f>
        <v>0</v>
      </c>
      <c r="PI111" s="248">
        <f>IF(PI$19-'様式３（療養者名簿）（⑤の場合）'!$BJ116+1&lt;=15,IF(PI$19&gt;='様式３（療養者名簿）（⑤の場合）'!$BJ116,IF(PI$19&lt;='様式３（療養者名簿）（⑤の場合）'!$BK116,1,0),0),0)</f>
        <v>0</v>
      </c>
      <c r="PJ111" s="248">
        <f>IF(PJ$19-'様式３（療養者名簿）（⑤の場合）'!$BJ116+1&lt;=15,IF(PJ$19&gt;='様式３（療養者名簿）（⑤の場合）'!$BJ116,IF(PJ$19&lt;='様式３（療養者名簿）（⑤の場合）'!$BK116,1,0),0),0)</f>
        <v>0</v>
      </c>
      <c r="PK111" s="248">
        <f>IF(PK$19-'様式３（療養者名簿）（⑤の場合）'!$BJ116+1&lt;=15,IF(PK$19&gt;='様式３（療養者名簿）（⑤の場合）'!$BJ116,IF(PK$19&lt;='様式３（療養者名簿）（⑤の場合）'!$BK116,1,0),0),0)</f>
        <v>0</v>
      </c>
      <c r="PL111" s="248">
        <f>IF(PL$19-'様式３（療養者名簿）（⑤の場合）'!$BJ116+1&lt;=15,IF(PL$19&gt;='様式３（療養者名簿）（⑤の場合）'!$BJ116,IF(PL$19&lt;='様式３（療養者名簿）（⑤の場合）'!$BK116,1,0),0),0)</f>
        <v>0</v>
      </c>
      <c r="PM111" s="248">
        <f>IF(PM$19-'様式３（療養者名簿）（⑤の場合）'!$BJ116+1&lt;=15,IF(PM$19&gt;='様式３（療養者名簿）（⑤の場合）'!$BJ116,IF(PM$19&lt;='様式３（療養者名簿）（⑤の場合）'!$BK116,1,0),0),0)</f>
        <v>0</v>
      </c>
      <c r="PN111" s="248">
        <f>IF(PN$19-'様式３（療養者名簿）（⑤の場合）'!$BJ116+1&lt;=15,IF(PN$19&gt;='様式３（療養者名簿）（⑤の場合）'!$BJ116,IF(PN$19&lt;='様式３（療養者名簿）（⑤の場合）'!$BK116,1,0),0),0)</f>
        <v>0</v>
      </c>
      <c r="PO111" s="248">
        <f>IF(PO$19-'様式３（療養者名簿）（⑤の場合）'!$BJ116+1&lt;=15,IF(PO$19&gt;='様式３（療養者名簿）（⑤の場合）'!$BJ116,IF(PO$19&lt;='様式３（療養者名簿）（⑤の場合）'!$BK116,1,0),0),0)</f>
        <v>0</v>
      </c>
      <c r="PP111" s="248">
        <f>IF(PP$19-'様式３（療養者名簿）（⑤の場合）'!$BJ116+1&lt;=15,IF(PP$19&gt;='様式３（療養者名簿）（⑤の場合）'!$BJ116,IF(PP$19&lt;='様式３（療養者名簿）（⑤の場合）'!$BK116,1,0),0),0)</f>
        <v>0</v>
      </c>
      <c r="PQ111" s="248">
        <f>IF(PQ$19-'様式３（療養者名簿）（⑤の場合）'!$BJ116+1&lt;=15,IF(PQ$19&gt;='様式３（療養者名簿）（⑤の場合）'!$BJ116,IF(PQ$19&lt;='様式３（療養者名簿）（⑤の場合）'!$BK116,1,0),0),0)</f>
        <v>0</v>
      </c>
      <c r="PR111" s="248">
        <f>IF(PR$19-'様式３（療養者名簿）（⑤の場合）'!$BJ116+1&lt;=15,IF(PR$19&gt;='様式３（療養者名簿）（⑤の場合）'!$BJ116,IF(PR$19&lt;='様式３（療養者名簿）（⑤の場合）'!$BK116,1,0),0),0)</f>
        <v>0</v>
      </c>
      <c r="PS111" s="248">
        <f>IF(PS$19-'様式３（療養者名簿）（⑤の場合）'!$BJ116+1&lt;=15,IF(PS$19&gt;='様式３（療養者名簿）（⑤の場合）'!$BJ116,IF(PS$19&lt;='様式３（療養者名簿）（⑤の場合）'!$BK116,1,0),0),0)</f>
        <v>0</v>
      </c>
      <c r="PT111" s="248">
        <f>IF(PT$19-'様式３（療養者名簿）（⑤の場合）'!$BJ116+1&lt;=15,IF(PT$19&gt;='様式３（療養者名簿）（⑤の場合）'!$BJ116,IF(PT$19&lt;='様式３（療養者名簿）（⑤の場合）'!$BK116,1,0),0),0)</f>
        <v>0</v>
      </c>
      <c r="PU111" s="248">
        <f>IF(PU$19-'様式３（療養者名簿）（⑤の場合）'!$BJ116+1&lt;=15,IF(PU$19&gt;='様式３（療養者名簿）（⑤の場合）'!$BJ116,IF(PU$19&lt;='様式３（療養者名簿）（⑤の場合）'!$BK116,1,0),0),0)</f>
        <v>0</v>
      </c>
      <c r="PV111" s="248">
        <f>IF(PV$19-'様式３（療養者名簿）（⑤の場合）'!$BJ116+1&lt;=15,IF(PV$19&gt;='様式３（療養者名簿）（⑤の場合）'!$BJ116,IF(PV$19&lt;='様式３（療養者名簿）（⑤の場合）'!$BK116,1,0),0),0)</f>
        <v>0</v>
      </c>
      <c r="PW111" s="248">
        <f>IF(PW$19-'様式３（療養者名簿）（⑤の場合）'!$BJ116+1&lt;=15,IF(PW$19&gt;='様式３（療養者名簿）（⑤の場合）'!$BJ116,IF(PW$19&lt;='様式３（療養者名簿）（⑤の場合）'!$BK116,1,0),0),0)</f>
        <v>0</v>
      </c>
      <c r="PX111" s="248">
        <f>IF(PX$19-'様式３（療養者名簿）（⑤の場合）'!$BJ116+1&lt;=15,IF(PX$19&gt;='様式３（療養者名簿）（⑤の場合）'!$BJ116,IF(PX$19&lt;='様式３（療養者名簿）（⑤の場合）'!$BK116,1,0),0),0)</f>
        <v>0</v>
      </c>
      <c r="PY111" s="248">
        <f>IF(PY$19-'様式３（療養者名簿）（⑤の場合）'!$BJ116+1&lt;=15,IF(PY$19&gt;='様式３（療養者名簿）（⑤の場合）'!$BJ116,IF(PY$19&lt;='様式３（療養者名簿）（⑤の場合）'!$BK116,1,0),0),0)</f>
        <v>0</v>
      </c>
      <c r="PZ111" s="248">
        <f>IF(PZ$19-'様式３（療養者名簿）（⑤の場合）'!$BJ116+1&lt;=15,IF(PZ$19&gt;='様式３（療養者名簿）（⑤の場合）'!$BJ116,IF(PZ$19&lt;='様式３（療養者名簿）（⑤の場合）'!$BK116,1,0),0),0)</f>
        <v>0</v>
      </c>
      <c r="QA111" s="248">
        <f>IF(QA$19-'様式３（療養者名簿）（⑤の場合）'!$BJ116+1&lt;=15,IF(QA$19&gt;='様式３（療養者名簿）（⑤の場合）'!$BJ116,IF(QA$19&lt;='様式３（療養者名簿）（⑤の場合）'!$BK116,1,0),0),0)</f>
        <v>0</v>
      </c>
      <c r="QB111" s="248">
        <f>IF(QB$19-'様式３（療養者名簿）（⑤の場合）'!$BJ116+1&lt;=15,IF(QB$19&gt;='様式３（療養者名簿）（⑤の場合）'!$BJ116,IF(QB$19&lt;='様式３（療養者名簿）（⑤の場合）'!$BK116,1,0),0),0)</f>
        <v>0</v>
      </c>
      <c r="QC111" s="248">
        <f>IF(QC$19-'様式３（療養者名簿）（⑤の場合）'!$BJ116+1&lt;=15,IF(QC$19&gt;='様式３（療養者名簿）（⑤の場合）'!$BJ116,IF(QC$19&lt;='様式３（療養者名簿）（⑤の場合）'!$BK116,1,0),0),0)</f>
        <v>0</v>
      </c>
      <c r="QD111" s="248">
        <f>IF(QD$19-'様式３（療養者名簿）（⑤の場合）'!$BJ116+1&lt;=15,IF(QD$19&gt;='様式３（療養者名簿）（⑤の場合）'!$BJ116,IF(QD$19&lt;='様式３（療養者名簿）（⑤の場合）'!$BK116,1,0),0),0)</f>
        <v>0</v>
      </c>
      <c r="QE111" s="248">
        <f>IF(QE$19-'様式３（療養者名簿）（⑤の場合）'!$BJ116+1&lt;=15,IF(QE$19&gt;='様式３（療養者名簿）（⑤の場合）'!$BJ116,IF(QE$19&lt;='様式３（療養者名簿）（⑤の場合）'!$BK116,1,0),0),0)</f>
        <v>0</v>
      </c>
      <c r="QF111" s="248">
        <f>IF(QF$19-'様式３（療養者名簿）（⑤の場合）'!$BJ116+1&lt;=15,IF(QF$19&gt;='様式３（療養者名簿）（⑤の場合）'!$BJ116,IF(QF$19&lt;='様式３（療養者名簿）（⑤の場合）'!$BK116,1,0),0),0)</f>
        <v>0</v>
      </c>
      <c r="QG111" s="248">
        <f>IF(QG$19-'様式３（療養者名簿）（⑤の場合）'!$BJ116+1&lt;=15,IF(QG$19&gt;='様式３（療養者名簿）（⑤の場合）'!$BJ116,IF(QG$19&lt;='様式３（療養者名簿）（⑤の場合）'!$BK116,1,0),0),0)</f>
        <v>0</v>
      </c>
      <c r="QH111" s="248">
        <f>IF(QH$19-'様式３（療養者名簿）（⑤の場合）'!$BJ116+1&lt;=15,IF(QH$19&gt;='様式３（療養者名簿）（⑤の場合）'!$BJ116,IF(QH$19&lt;='様式３（療養者名簿）（⑤の場合）'!$BK116,1,0),0),0)</f>
        <v>0</v>
      </c>
      <c r="QI111" s="248">
        <f>IF(QI$19-'様式３（療養者名簿）（⑤の場合）'!$BJ116+1&lt;=15,IF(QI$19&gt;='様式３（療養者名簿）（⑤の場合）'!$BJ116,IF(QI$19&lt;='様式３（療養者名簿）（⑤の場合）'!$BK116,1,0),0),0)</f>
        <v>0</v>
      </c>
      <c r="QJ111" s="248">
        <f>IF(QJ$19-'様式３（療養者名簿）（⑤の場合）'!$BJ116+1&lt;=15,IF(QJ$19&gt;='様式３（療養者名簿）（⑤の場合）'!$BJ116,IF(QJ$19&lt;='様式３（療養者名簿）（⑤の場合）'!$BK116,1,0),0),0)</f>
        <v>0</v>
      </c>
      <c r="QK111" s="248">
        <f>IF(QK$19-'様式３（療養者名簿）（⑤の場合）'!$BJ116+1&lt;=15,IF(QK$19&gt;='様式３（療養者名簿）（⑤の場合）'!$BJ116,IF(QK$19&lt;='様式３（療養者名簿）（⑤の場合）'!$BK116,1,0),0),0)</f>
        <v>0</v>
      </c>
      <c r="QL111" s="248">
        <f>IF(QL$19-'様式３（療養者名簿）（⑤の場合）'!$BJ116+1&lt;=15,IF(QL$19&gt;='様式３（療養者名簿）（⑤の場合）'!$BJ116,IF(QL$19&lt;='様式３（療養者名簿）（⑤の場合）'!$BK116,1,0),0),0)</f>
        <v>0</v>
      </c>
      <c r="QM111" s="248">
        <f>IF(QM$19-'様式３（療養者名簿）（⑤の場合）'!$BJ116+1&lt;=15,IF(QM$19&gt;='様式３（療養者名簿）（⑤の場合）'!$BJ116,IF(QM$19&lt;='様式３（療養者名簿）（⑤の場合）'!$BK116,1,0),0),0)</f>
        <v>0</v>
      </c>
      <c r="QN111" s="248">
        <f>IF(QN$19-'様式３（療養者名簿）（⑤の場合）'!$BJ116+1&lt;=15,IF(QN$19&gt;='様式３（療養者名簿）（⑤の場合）'!$BJ116,IF(QN$19&lt;='様式３（療養者名簿）（⑤の場合）'!$BK116,1,0),0),0)</f>
        <v>0</v>
      </c>
      <c r="QO111" s="248">
        <f>IF(QO$19-'様式３（療養者名簿）（⑤の場合）'!$BJ116+1&lt;=15,IF(QO$19&gt;='様式３（療養者名簿）（⑤の場合）'!$BJ116,IF(QO$19&lt;='様式３（療養者名簿）（⑤の場合）'!$BK116,1,0),0),0)</f>
        <v>0</v>
      </c>
      <c r="QP111" s="248">
        <f>IF(QP$19-'様式３（療養者名簿）（⑤の場合）'!$BJ116+1&lt;=15,IF(QP$19&gt;='様式３（療養者名簿）（⑤の場合）'!$BJ116,IF(QP$19&lt;='様式３（療養者名簿）（⑤の場合）'!$BK116,1,0),0),0)</f>
        <v>0</v>
      </c>
      <c r="QQ111" s="248">
        <f>IF(QQ$19-'様式３（療養者名簿）（⑤の場合）'!$BJ116+1&lt;=15,IF(QQ$19&gt;='様式３（療養者名簿）（⑤の場合）'!$BJ116,IF(QQ$19&lt;='様式３（療養者名簿）（⑤の場合）'!$BK116,1,0),0),0)</f>
        <v>0</v>
      </c>
      <c r="QR111" s="248">
        <f>IF(QR$19-'様式３（療養者名簿）（⑤の場合）'!$BJ116+1&lt;=15,IF(QR$19&gt;='様式３（療養者名簿）（⑤の場合）'!$BJ116,IF(QR$19&lt;='様式３（療養者名簿）（⑤の場合）'!$BK116,1,0),0),0)</f>
        <v>0</v>
      </c>
      <c r="QS111" s="248">
        <f>IF(QS$19-'様式３（療養者名簿）（⑤の場合）'!$BJ116+1&lt;=15,IF(QS$19&gt;='様式３（療養者名簿）（⑤の場合）'!$BJ116,IF(QS$19&lt;='様式３（療養者名簿）（⑤の場合）'!$BK116,1,0),0),0)</f>
        <v>0</v>
      </c>
      <c r="QT111" s="248">
        <f>IF(QT$19-'様式３（療養者名簿）（⑤の場合）'!$BJ116+1&lt;=15,IF(QT$19&gt;='様式３（療養者名簿）（⑤の場合）'!$BJ116,IF(QT$19&lt;='様式３（療養者名簿）（⑤の場合）'!$BK116,1,0),0),0)</f>
        <v>0</v>
      </c>
      <c r="QU111" s="248">
        <f>IF(QU$19-'様式３（療養者名簿）（⑤の場合）'!$BJ116+1&lt;=15,IF(QU$19&gt;='様式３（療養者名簿）（⑤の場合）'!$BJ116,IF(QU$19&lt;='様式３（療養者名簿）（⑤の場合）'!$BK116,1,0),0),0)</f>
        <v>0</v>
      </c>
      <c r="QV111" s="248">
        <f>IF(QV$19-'様式３（療養者名簿）（⑤の場合）'!$BJ116+1&lt;=15,IF(QV$19&gt;='様式３（療養者名簿）（⑤の場合）'!$BJ116,IF(QV$19&lt;='様式３（療養者名簿）（⑤の場合）'!$BK116,1,0),0),0)</f>
        <v>0</v>
      </c>
      <c r="QW111" s="248">
        <f>IF(QW$19-'様式３（療養者名簿）（⑤の場合）'!$BJ116+1&lt;=15,IF(QW$19&gt;='様式３（療養者名簿）（⑤の場合）'!$BJ116,IF(QW$19&lt;='様式３（療養者名簿）（⑤の場合）'!$BK116,1,0),0),0)</f>
        <v>0</v>
      </c>
      <c r="QX111" s="248">
        <f>IF(QX$19-'様式３（療養者名簿）（⑤の場合）'!$BJ116+1&lt;=15,IF(QX$19&gt;='様式３（療養者名簿）（⑤の場合）'!$BJ116,IF(QX$19&lt;='様式３（療養者名簿）（⑤の場合）'!$BK116,1,0),0),0)</f>
        <v>0</v>
      </c>
      <c r="QY111" s="248">
        <f>IF(QY$19-'様式３（療養者名簿）（⑤の場合）'!$BJ116+1&lt;=15,IF(QY$19&gt;='様式３（療養者名簿）（⑤の場合）'!$BJ116,IF(QY$19&lt;='様式３（療養者名簿）（⑤の場合）'!$BK116,1,0),0),0)</f>
        <v>0</v>
      </c>
      <c r="QZ111" s="248">
        <f>IF(QZ$19-'様式３（療養者名簿）（⑤の場合）'!$BJ116+1&lt;=15,IF(QZ$19&gt;='様式３（療養者名簿）（⑤の場合）'!$BJ116,IF(QZ$19&lt;='様式３（療養者名簿）（⑤の場合）'!$BK116,1,0),0),0)</f>
        <v>0</v>
      </c>
      <c r="RA111" s="248">
        <f>IF(RA$19-'様式３（療養者名簿）（⑤の場合）'!$BJ116+1&lt;=15,IF(RA$19&gt;='様式３（療養者名簿）（⑤の場合）'!$BJ116,IF(RA$19&lt;='様式３（療養者名簿）（⑤の場合）'!$BK116,1,0),0),0)</f>
        <v>0</v>
      </c>
      <c r="RB111" s="248">
        <f>IF(RB$19-'様式３（療養者名簿）（⑤の場合）'!$BJ116+1&lt;=15,IF(RB$19&gt;='様式３（療養者名簿）（⑤の場合）'!$BJ116,IF(RB$19&lt;='様式３（療養者名簿）（⑤の場合）'!$BK116,1,0),0),0)</f>
        <v>0</v>
      </c>
      <c r="RC111" s="248">
        <f>IF(RC$19-'様式３（療養者名簿）（⑤の場合）'!$BJ116+1&lt;=15,IF(RC$19&gt;='様式３（療養者名簿）（⑤の場合）'!$BJ116,IF(RC$19&lt;='様式３（療養者名簿）（⑤の場合）'!$BK116,1,0),0),0)</f>
        <v>0</v>
      </c>
      <c r="RD111" s="248">
        <f>IF(RD$19-'様式３（療養者名簿）（⑤の場合）'!$BJ116+1&lt;=15,IF(RD$19&gt;='様式３（療養者名簿）（⑤の場合）'!$BJ116,IF(RD$19&lt;='様式３（療養者名簿）（⑤の場合）'!$BK116,1,0),0),0)</f>
        <v>0</v>
      </c>
      <c r="RE111" s="248">
        <f>IF(RE$19-'様式３（療養者名簿）（⑤の場合）'!$BJ116+1&lt;=15,IF(RE$19&gt;='様式３（療養者名簿）（⑤の場合）'!$BJ116,IF(RE$19&lt;='様式３（療養者名簿）（⑤の場合）'!$BK116,1,0),0),0)</f>
        <v>0</v>
      </c>
      <c r="RF111" s="248">
        <f>IF(RF$19-'様式３（療養者名簿）（⑤の場合）'!$BJ116+1&lt;=15,IF(RF$19&gt;='様式３（療養者名簿）（⑤の場合）'!$BJ116,IF(RF$19&lt;='様式３（療養者名簿）（⑤の場合）'!$BK116,1,0),0),0)</f>
        <v>0</v>
      </c>
      <c r="RG111" s="248">
        <f>IF(RG$19-'様式３（療養者名簿）（⑤の場合）'!$BJ116+1&lt;=15,IF(RG$19&gt;='様式３（療養者名簿）（⑤の場合）'!$BJ116,IF(RG$19&lt;='様式３（療養者名簿）（⑤の場合）'!$BK116,1,0),0),0)</f>
        <v>0</v>
      </c>
      <c r="RH111" s="248">
        <f>IF(RH$19-'様式３（療養者名簿）（⑤の場合）'!$BJ116+1&lt;=15,IF(RH$19&gt;='様式３（療養者名簿）（⑤の場合）'!$BJ116,IF(RH$19&lt;='様式３（療養者名簿）（⑤の場合）'!$BK116,1,0),0),0)</f>
        <v>0</v>
      </c>
      <c r="RI111" s="248">
        <f>IF(RI$19-'様式３（療養者名簿）（⑤の場合）'!$BJ116+1&lt;=15,IF(RI$19&gt;='様式３（療養者名簿）（⑤の場合）'!$BJ116,IF(RI$19&lt;='様式３（療養者名簿）（⑤の場合）'!$BK116,1,0),0),0)</f>
        <v>0</v>
      </c>
      <c r="RJ111" s="248">
        <f>IF(RJ$19-'様式３（療養者名簿）（⑤の場合）'!$BJ116+1&lt;=15,IF(RJ$19&gt;='様式３（療養者名簿）（⑤の場合）'!$BJ116,IF(RJ$19&lt;='様式３（療養者名簿）（⑤の場合）'!$BK116,1,0),0),0)</f>
        <v>0</v>
      </c>
      <c r="RK111" s="248">
        <f>IF(RK$19-'様式３（療養者名簿）（⑤の場合）'!$BJ116+1&lt;=15,IF(RK$19&gt;='様式３（療養者名簿）（⑤の場合）'!$BJ116,IF(RK$19&lt;='様式３（療養者名簿）（⑤の場合）'!$BK116,1,0),0),0)</f>
        <v>0</v>
      </c>
      <c r="RL111" s="248">
        <f>IF(RL$19-'様式３（療養者名簿）（⑤の場合）'!$BJ116+1&lt;=15,IF(RL$19&gt;='様式３（療養者名簿）（⑤の場合）'!$BJ116,IF(RL$19&lt;='様式３（療養者名簿）（⑤の場合）'!$BK116,1,0),0),0)</f>
        <v>0</v>
      </c>
      <c r="RM111" s="248">
        <f>IF(RM$19-'様式３（療養者名簿）（⑤の場合）'!$BJ116+1&lt;=15,IF(RM$19&gt;='様式３（療養者名簿）（⑤の場合）'!$BJ116,IF(RM$19&lt;='様式３（療養者名簿）（⑤の場合）'!$BK116,1,0),0),0)</f>
        <v>0</v>
      </c>
      <c r="RN111" s="248">
        <f>IF(RN$19-'様式３（療養者名簿）（⑤の場合）'!$BJ116+1&lt;=15,IF(RN$19&gt;='様式３（療養者名簿）（⑤の場合）'!$BJ116,IF(RN$19&lt;='様式３（療養者名簿）（⑤の場合）'!$BK116,1,0),0),0)</f>
        <v>0</v>
      </c>
      <c r="RO111" s="248">
        <f>IF(RO$19-'様式３（療養者名簿）（⑤の場合）'!$BJ116+1&lt;=15,IF(RO$19&gt;='様式３（療養者名簿）（⑤の場合）'!$BJ116,IF(RO$19&lt;='様式３（療養者名簿）（⑤の場合）'!$BK116,1,0),0),0)</f>
        <v>0</v>
      </c>
      <c r="RP111" s="248">
        <f>IF(RP$19-'様式３（療養者名簿）（⑤の場合）'!$BJ116+1&lt;=15,IF(RP$19&gt;='様式３（療養者名簿）（⑤の場合）'!$BJ116,IF(RP$19&lt;='様式３（療養者名簿）（⑤の場合）'!$BK116,1,0),0),0)</f>
        <v>0</v>
      </c>
      <c r="RQ111" s="248">
        <f>IF(RQ$19-'様式３（療養者名簿）（⑤の場合）'!$BJ116+1&lt;=15,IF(RQ$19&gt;='様式３（療養者名簿）（⑤の場合）'!$BJ116,IF(RQ$19&lt;='様式３（療養者名簿）（⑤の場合）'!$BK116,1,0),0),0)</f>
        <v>0</v>
      </c>
      <c r="RR111" s="248">
        <f>IF(RR$19-'様式３（療養者名簿）（⑤の場合）'!$BJ116+1&lt;=15,IF(RR$19&gt;='様式３（療養者名簿）（⑤の場合）'!$BJ116,IF(RR$19&lt;='様式３（療養者名簿）（⑤の場合）'!$BK116,1,0),0),0)</f>
        <v>0</v>
      </c>
      <c r="RS111" s="248">
        <f>IF(RS$19-'様式３（療養者名簿）（⑤の場合）'!$BJ116+1&lt;=15,IF(RS$19&gt;='様式３（療養者名簿）（⑤の場合）'!$BJ116,IF(RS$19&lt;='様式３（療養者名簿）（⑤の場合）'!$BK116,1,0),0),0)</f>
        <v>0</v>
      </c>
      <c r="RT111" s="248">
        <f>IF(RT$19-'様式３（療養者名簿）（⑤の場合）'!$BJ116+1&lt;=15,IF(RT$19&gt;='様式３（療養者名簿）（⑤の場合）'!$BJ116,IF(RT$19&lt;='様式３（療養者名簿）（⑤の場合）'!$BK116,1,0),0),0)</f>
        <v>0</v>
      </c>
      <c r="RU111" s="248">
        <f>IF(RU$19-'様式３（療養者名簿）（⑤の場合）'!$BJ116+1&lt;=15,IF(RU$19&gt;='様式３（療養者名簿）（⑤の場合）'!$BJ116,IF(RU$19&lt;='様式３（療養者名簿）（⑤の場合）'!$BK116,1,0),0),0)</f>
        <v>0</v>
      </c>
      <c r="RV111" s="248">
        <f>IF(RV$19-'様式３（療養者名簿）（⑤の場合）'!$BJ116+1&lt;=15,IF(RV$19&gt;='様式３（療養者名簿）（⑤の場合）'!$BJ116,IF(RV$19&lt;='様式３（療養者名簿）（⑤の場合）'!$BK116,1,0),0),0)</f>
        <v>0</v>
      </c>
      <c r="RW111" s="248">
        <f>IF(RW$19-'様式３（療養者名簿）（⑤の場合）'!$BJ116+1&lt;=15,IF(RW$19&gt;='様式３（療養者名簿）（⑤の場合）'!$BJ116,IF(RW$19&lt;='様式３（療養者名簿）（⑤の場合）'!$BK116,1,0),0),0)</f>
        <v>0</v>
      </c>
      <c r="RX111" s="248">
        <f>IF(RX$19-'様式３（療養者名簿）（⑤の場合）'!$BJ116+1&lt;=15,IF(RX$19&gt;='様式３（療養者名簿）（⑤の場合）'!$BJ116,IF(RX$19&lt;='様式３（療養者名簿）（⑤の場合）'!$BK116,1,0),0),0)</f>
        <v>0</v>
      </c>
      <c r="RY111" s="248">
        <f>IF(RY$19-'様式３（療養者名簿）（⑤の場合）'!$BJ116+1&lt;=15,IF(RY$19&gt;='様式３（療養者名簿）（⑤の場合）'!$BJ116,IF(RY$19&lt;='様式３（療養者名簿）（⑤の場合）'!$BK116,1,0),0),0)</f>
        <v>0</v>
      </c>
      <c r="RZ111" s="248">
        <f>IF(RZ$19-'様式３（療養者名簿）（⑤の場合）'!$BJ116+1&lt;=15,IF(RZ$19&gt;='様式３（療養者名簿）（⑤の場合）'!$BJ116,IF(RZ$19&lt;='様式３（療養者名簿）（⑤の場合）'!$BK116,1,0),0),0)</f>
        <v>0</v>
      </c>
      <c r="SA111" s="248">
        <f>IF(SA$19-'様式３（療養者名簿）（⑤の場合）'!$BJ116+1&lt;=15,IF(SA$19&gt;='様式３（療養者名簿）（⑤の場合）'!$BJ116,IF(SA$19&lt;='様式３（療養者名簿）（⑤の場合）'!$BK116,1,0),0),0)</f>
        <v>0</v>
      </c>
      <c r="SB111" s="248">
        <f>IF(SB$19-'様式３（療養者名簿）（⑤の場合）'!$BJ116+1&lt;=15,IF(SB$19&gt;='様式３（療養者名簿）（⑤の場合）'!$BJ116,IF(SB$19&lt;='様式３（療養者名簿）（⑤の場合）'!$BK116,1,0),0),0)</f>
        <v>0</v>
      </c>
      <c r="SC111" s="248">
        <f>IF(SC$19-'様式３（療養者名簿）（⑤の場合）'!$BJ116+1&lt;=15,IF(SC$19&gt;='様式３（療養者名簿）（⑤の場合）'!$BJ116,IF(SC$19&lt;='様式３（療養者名簿）（⑤の場合）'!$BK116,1,0),0),0)</f>
        <v>0</v>
      </c>
      <c r="SD111" s="248">
        <f>IF(SD$19-'様式３（療養者名簿）（⑤の場合）'!$BJ116+1&lt;=15,IF(SD$19&gt;='様式３（療養者名簿）（⑤の場合）'!$BJ116,IF(SD$19&lt;='様式３（療養者名簿）（⑤の場合）'!$BK116,1,0),0),0)</f>
        <v>0</v>
      </c>
      <c r="SE111" s="248">
        <f>IF(SE$19-'様式３（療養者名簿）（⑤の場合）'!$BJ116+1&lt;=15,IF(SE$19&gt;='様式３（療養者名簿）（⑤の場合）'!$BJ116,IF(SE$19&lt;='様式３（療養者名簿）（⑤の場合）'!$BK116,1,0),0),0)</f>
        <v>0</v>
      </c>
      <c r="SF111" s="248">
        <f>IF(SF$19-'様式３（療養者名簿）（⑤の場合）'!$BJ116+1&lt;=15,IF(SF$19&gt;='様式３（療養者名簿）（⑤の場合）'!$BJ116,IF(SF$19&lt;='様式３（療養者名簿）（⑤の場合）'!$BK116,1,0),0),0)</f>
        <v>0</v>
      </c>
      <c r="SG111" s="248">
        <f>IF(SG$19-'様式３（療養者名簿）（⑤の場合）'!$BJ116+1&lt;=15,IF(SG$19&gt;='様式３（療養者名簿）（⑤の場合）'!$BJ116,IF(SG$19&lt;='様式３（療養者名簿）（⑤の場合）'!$BK116,1,0),0),0)</f>
        <v>0</v>
      </c>
      <c r="SH111" s="248">
        <f>IF(SH$19-'様式３（療養者名簿）（⑤の場合）'!$BJ116+1&lt;=15,IF(SH$19&gt;='様式３（療養者名簿）（⑤の場合）'!$BJ116,IF(SH$19&lt;='様式３（療養者名簿）（⑤の場合）'!$BK116,1,0),0),0)</f>
        <v>0</v>
      </c>
      <c r="SI111" s="248">
        <f>IF(SI$19-'様式３（療養者名簿）（⑤の場合）'!$BJ116+1&lt;=15,IF(SI$19&gt;='様式３（療養者名簿）（⑤の場合）'!$BJ116,IF(SI$19&lt;='様式３（療養者名簿）（⑤の場合）'!$BK116,1,0),0),0)</f>
        <v>0</v>
      </c>
      <c r="SJ111" s="248">
        <f>IF(SJ$19-'様式３（療養者名簿）（⑤の場合）'!$BJ116+1&lt;=15,IF(SJ$19&gt;='様式３（療養者名簿）（⑤の場合）'!$BJ116,IF(SJ$19&lt;='様式３（療養者名簿）（⑤の場合）'!$BK116,1,0),0),0)</f>
        <v>0</v>
      </c>
      <c r="SK111" s="248">
        <f>IF(SK$19-'様式３（療養者名簿）（⑤の場合）'!$BJ116+1&lt;=15,IF(SK$19&gt;='様式３（療養者名簿）（⑤の場合）'!$BJ116,IF(SK$19&lt;='様式３（療養者名簿）（⑤の場合）'!$BK116,1,0),0),0)</f>
        <v>0</v>
      </c>
      <c r="SL111" s="248">
        <f>IF(SL$19-'様式３（療養者名簿）（⑤の場合）'!$BJ116+1&lt;=15,IF(SL$19&gt;='様式３（療養者名簿）（⑤の場合）'!$BJ116,IF(SL$19&lt;='様式３（療養者名簿）（⑤の場合）'!$BK116,1,0),0),0)</f>
        <v>0</v>
      </c>
      <c r="SM111" s="248">
        <f>IF(SM$19-'様式３（療養者名簿）（⑤の場合）'!$BJ116+1&lt;=15,IF(SM$19&gt;='様式３（療養者名簿）（⑤の場合）'!$BJ116,IF(SM$19&lt;='様式３（療養者名簿）（⑤の場合）'!$BK116,1,0),0),0)</f>
        <v>0</v>
      </c>
      <c r="SN111" s="248">
        <f>IF(SN$19-'様式３（療養者名簿）（⑤の場合）'!$BJ116+1&lt;=15,IF(SN$19&gt;='様式３（療養者名簿）（⑤の場合）'!$BJ116,IF(SN$19&lt;='様式３（療養者名簿）（⑤の場合）'!$BK116,1,0),0),0)</f>
        <v>0</v>
      </c>
      <c r="SO111" s="248">
        <f>IF(SO$19-'様式３（療養者名簿）（⑤の場合）'!$BJ116+1&lt;=15,IF(SO$19&gt;='様式３（療養者名簿）（⑤の場合）'!$BJ116,IF(SO$19&lt;='様式３（療養者名簿）（⑤の場合）'!$BK116,1,0),0),0)</f>
        <v>0</v>
      </c>
      <c r="SP111" s="248">
        <f>IF(SP$19-'様式３（療養者名簿）（⑤の場合）'!$BJ116+1&lt;=15,IF(SP$19&gt;='様式３（療養者名簿）（⑤の場合）'!$BJ116,IF(SP$19&lt;='様式３（療養者名簿）（⑤の場合）'!$BK116,1,0),0),0)</f>
        <v>0</v>
      </c>
      <c r="SQ111" s="248">
        <f>IF(SQ$19-'様式３（療養者名簿）（⑤の場合）'!$BJ116+1&lt;=15,IF(SQ$19&gt;='様式３（療養者名簿）（⑤の場合）'!$BJ116,IF(SQ$19&lt;='様式３（療養者名簿）（⑤の場合）'!$BK116,1,0),0),0)</f>
        <v>0</v>
      </c>
      <c r="SR111" s="248">
        <f>IF(SR$19-'様式３（療養者名簿）（⑤の場合）'!$BJ116+1&lt;=15,IF(SR$19&gt;='様式３（療養者名簿）（⑤の場合）'!$BJ116,IF(SR$19&lt;='様式３（療養者名簿）（⑤の場合）'!$BK116,1,0),0),0)</f>
        <v>0</v>
      </c>
      <c r="SS111" s="248">
        <f>IF(SS$19-'様式３（療養者名簿）（⑤の場合）'!$BJ116+1&lt;=15,IF(SS$19&gt;='様式３（療養者名簿）（⑤の場合）'!$BJ116,IF(SS$19&lt;='様式３（療養者名簿）（⑤の場合）'!$BK116,1,0),0),0)</f>
        <v>0</v>
      </c>
      <c r="ST111" s="248">
        <f>IF(ST$19-'様式３（療養者名簿）（⑤の場合）'!$BJ116+1&lt;=15,IF(ST$19&gt;='様式３（療養者名簿）（⑤の場合）'!$BJ116,IF(ST$19&lt;='様式３（療養者名簿）（⑤の場合）'!$BK116,1,0),0),0)</f>
        <v>0</v>
      </c>
      <c r="SU111" s="248">
        <f>IF(SU$19-'様式３（療養者名簿）（⑤の場合）'!$BJ116+1&lt;=15,IF(SU$19&gt;='様式３（療養者名簿）（⑤の場合）'!$BJ116,IF(SU$19&lt;='様式３（療養者名簿）（⑤の場合）'!$BK116,1,0),0),0)</f>
        <v>0</v>
      </c>
      <c r="SV111" s="248">
        <f>IF(SV$19-'様式３（療養者名簿）（⑤の場合）'!$BJ116+1&lt;=15,IF(SV$19&gt;='様式３（療養者名簿）（⑤の場合）'!$BJ116,IF(SV$19&lt;='様式３（療養者名簿）（⑤の場合）'!$BK116,1,0),0),0)</f>
        <v>0</v>
      </c>
      <c r="SW111" s="248">
        <f>IF(SW$19-'様式３（療養者名簿）（⑤の場合）'!$BJ116+1&lt;=15,IF(SW$19&gt;='様式３（療養者名簿）（⑤の場合）'!$BJ116,IF(SW$19&lt;='様式３（療養者名簿）（⑤の場合）'!$BK116,1,0),0),0)</f>
        <v>0</v>
      </c>
      <c r="SX111" s="248">
        <f>IF(SX$19-'様式３（療養者名簿）（⑤の場合）'!$BJ116+1&lt;=15,IF(SX$19&gt;='様式３（療養者名簿）（⑤の場合）'!$BJ116,IF(SX$19&lt;='様式３（療養者名簿）（⑤の場合）'!$BK116,1,0),0),0)</f>
        <v>0</v>
      </c>
      <c r="SY111" s="248">
        <f>IF(SY$19-'様式３（療養者名簿）（⑤の場合）'!$BJ116+1&lt;=15,IF(SY$19&gt;='様式３（療養者名簿）（⑤の場合）'!$BJ116,IF(SY$19&lt;='様式３（療養者名簿）（⑤の場合）'!$BK116,1,0),0),0)</f>
        <v>0</v>
      </c>
      <c r="SZ111" s="248">
        <f>IF(SZ$19-'様式３（療養者名簿）（⑤の場合）'!$BJ116+1&lt;=15,IF(SZ$19&gt;='様式３（療養者名簿）（⑤の場合）'!$BJ116,IF(SZ$19&lt;='様式３（療養者名簿）（⑤の場合）'!$BK116,1,0),0),0)</f>
        <v>0</v>
      </c>
      <c r="TA111" s="248">
        <f>IF(TA$19-'様式３（療養者名簿）（⑤の場合）'!$BJ116+1&lt;=15,IF(TA$19&gt;='様式３（療養者名簿）（⑤の場合）'!$BJ116,IF(TA$19&lt;='様式３（療養者名簿）（⑤の場合）'!$BK116,1,0),0),0)</f>
        <v>0</v>
      </c>
      <c r="TB111" s="248">
        <f>IF(TB$19-'様式３（療養者名簿）（⑤の場合）'!$BJ116+1&lt;=15,IF(TB$19&gt;='様式３（療養者名簿）（⑤の場合）'!$BJ116,IF(TB$19&lt;='様式３（療養者名簿）（⑤の場合）'!$BK116,1,0),0),0)</f>
        <v>0</v>
      </c>
      <c r="TC111" s="248">
        <f>IF(TC$19-'様式３（療養者名簿）（⑤の場合）'!$BJ116+1&lt;=15,IF(TC$19&gt;='様式３（療養者名簿）（⑤の場合）'!$BJ116,IF(TC$19&lt;='様式３（療養者名簿）（⑤の場合）'!$BK116,1,0),0),0)</f>
        <v>0</v>
      </c>
      <c r="TD111" s="248">
        <f>IF(TD$19-'様式３（療養者名簿）（⑤の場合）'!$BJ116+1&lt;=15,IF(TD$19&gt;='様式３（療養者名簿）（⑤の場合）'!$BJ116,IF(TD$19&lt;='様式３（療養者名簿）（⑤の場合）'!$BK116,1,0),0),0)</f>
        <v>0</v>
      </c>
      <c r="TE111" s="248">
        <f>IF(TE$19-'様式３（療養者名簿）（⑤の場合）'!$BJ116+1&lt;=15,IF(TE$19&gt;='様式３（療養者名簿）（⑤の場合）'!$BJ116,IF(TE$19&lt;='様式３（療養者名簿）（⑤の場合）'!$BK116,1,0),0),0)</f>
        <v>0</v>
      </c>
      <c r="TF111" s="248">
        <f>IF(TF$19-'様式３（療養者名簿）（⑤の場合）'!$BJ116+1&lt;=15,IF(TF$19&gt;='様式３（療養者名簿）（⑤の場合）'!$BJ116,IF(TF$19&lt;='様式３（療養者名簿）（⑤の場合）'!$BK116,1,0),0),0)</f>
        <v>0</v>
      </c>
      <c r="TG111" s="248">
        <f>IF(TG$19-'様式３（療養者名簿）（⑤の場合）'!$BJ116+1&lt;=15,IF(TG$19&gt;='様式３（療養者名簿）（⑤の場合）'!$BJ116,IF(TG$19&lt;='様式３（療養者名簿）（⑤の場合）'!$BK116,1,0),0),0)</f>
        <v>0</v>
      </c>
      <c r="TH111" s="248">
        <f>IF(TH$19-'様式３（療養者名簿）（⑤の場合）'!$BJ116+1&lt;=15,IF(TH$19&gt;='様式３（療養者名簿）（⑤の場合）'!$BJ116,IF(TH$19&lt;='様式３（療養者名簿）（⑤の場合）'!$BK116,1,0),0),0)</f>
        <v>0</v>
      </c>
      <c r="TI111" s="248">
        <f>IF(TI$19-'様式３（療養者名簿）（⑤の場合）'!$BJ116+1&lt;=15,IF(TI$19&gt;='様式３（療養者名簿）（⑤の場合）'!$BJ116,IF(TI$19&lt;='様式３（療養者名簿）（⑤の場合）'!$BK116,1,0),0),0)</f>
        <v>0</v>
      </c>
      <c r="TJ111" s="248">
        <f>IF(TJ$19-'様式３（療養者名簿）（⑤の場合）'!$BJ116+1&lt;=15,IF(TJ$19&gt;='様式３（療養者名簿）（⑤の場合）'!$BJ116,IF(TJ$19&lt;='様式３（療養者名簿）（⑤の場合）'!$BK116,1,0),0),0)</f>
        <v>0</v>
      </c>
      <c r="TK111" s="248">
        <f>IF(TK$19-'様式３（療養者名簿）（⑤の場合）'!$BJ116+1&lt;=15,IF(TK$19&gt;='様式３（療養者名簿）（⑤の場合）'!$BJ116,IF(TK$19&lt;='様式３（療養者名簿）（⑤の場合）'!$BK116,1,0),0),0)</f>
        <v>0</v>
      </c>
      <c r="TL111" s="248">
        <f>IF(TL$19-'様式３（療養者名簿）（⑤の場合）'!$BJ116+1&lt;=15,IF(TL$19&gt;='様式３（療養者名簿）（⑤の場合）'!$BJ116,IF(TL$19&lt;='様式３（療養者名簿）（⑤の場合）'!$BK116,1,0),0),0)</f>
        <v>0</v>
      </c>
      <c r="TM111" s="248">
        <f>IF(TM$19-'様式３（療養者名簿）（⑤の場合）'!$BJ116+1&lt;=15,IF(TM$19&gt;='様式３（療養者名簿）（⑤の場合）'!$BJ116,IF(TM$19&lt;='様式３（療養者名簿）（⑤の場合）'!$BK116,1,0),0),0)</f>
        <v>0</v>
      </c>
      <c r="TN111" s="248">
        <f>IF(TN$19-'様式３（療養者名簿）（⑤の場合）'!$BJ116+1&lt;=15,IF(TN$19&gt;='様式３（療養者名簿）（⑤の場合）'!$BJ116,IF(TN$19&lt;='様式３（療養者名簿）（⑤の場合）'!$BK116,1,0),0),0)</f>
        <v>0</v>
      </c>
      <c r="TO111" s="248">
        <f>IF(TO$19-'様式３（療養者名簿）（⑤の場合）'!$BJ116+1&lt;=15,IF(TO$19&gt;='様式３（療養者名簿）（⑤の場合）'!$BJ116,IF(TO$19&lt;='様式３（療養者名簿）（⑤の場合）'!$BK116,1,0),0),0)</f>
        <v>0</v>
      </c>
      <c r="TP111" s="248">
        <f>IF(TP$19-'様式３（療養者名簿）（⑤の場合）'!$BJ116+1&lt;=15,IF(TP$19&gt;='様式３（療養者名簿）（⑤の場合）'!$BJ116,IF(TP$19&lt;='様式３（療養者名簿）（⑤の場合）'!$BK116,1,0),0),0)</f>
        <v>0</v>
      </c>
      <c r="TQ111" s="248">
        <f>IF(TQ$19-'様式３（療養者名簿）（⑤の場合）'!$BJ116+1&lt;=15,IF(TQ$19&gt;='様式３（療養者名簿）（⑤の場合）'!$BJ116,IF(TQ$19&lt;='様式３（療養者名簿）（⑤の場合）'!$BK116,1,0),0),0)</f>
        <v>0</v>
      </c>
      <c r="TR111" s="248">
        <f>IF(TR$19-'様式３（療養者名簿）（⑤の場合）'!$BJ116+1&lt;=15,IF(TR$19&gt;='様式３（療養者名簿）（⑤の場合）'!$BJ116,IF(TR$19&lt;='様式３（療養者名簿）（⑤の場合）'!$BK116,1,0),0),0)</f>
        <v>0</v>
      </c>
      <c r="TS111" s="248">
        <f>IF(TS$19-'様式３（療養者名簿）（⑤の場合）'!$BJ116+1&lt;=15,IF(TS$19&gt;='様式３（療養者名簿）（⑤の場合）'!$BJ116,IF(TS$19&lt;='様式３（療養者名簿）（⑤の場合）'!$BK116,1,0),0),0)</f>
        <v>0</v>
      </c>
      <c r="TT111" s="248">
        <f>IF(TT$19-'様式３（療養者名簿）（⑤の場合）'!$BJ116+1&lt;=15,IF(TT$19&gt;='様式３（療養者名簿）（⑤の場合）'!$BJ116,IF(TT$19&lt;='様式３（療養者名簿）（⑤の場合）'!$BK116,1,0),0),0)</f>
        <v>0</v>
      </c>
      <c r="TU111" s="248">
        <f>IF(TU$19-'様式３（療養者名簿）（⑤の場合）'!$BJ116+1&lt;=15,IF(TU$19&gt;='様式３（療養者名簿）（⑤の場合）'!$BJ116,IF(TU$19&lt;='様式３（療養者名簿）（⑤の場合）'!$BK116,1,0),0),0)</f>
        <v>0</v>
      </c>
      <c r="TV111" s="248">
        <f>IF(TV$19-'様式３（療養者名簿）（⑤の場合）'!$BJ116+1&lt;=15,IF(TV$19&gt;='様式３（療養者名簿）（⑤の場合）'!$BJ116,IF(TV$19&lt;='様式３（療養者名簿）（⑤の場合）'!$BK116,1,0),0),0)</f>
        <v>0</v>
      </c>
      <c r="TW111" s="248">
        <f>IF(TW$19-'様式３（療養者名簿）（⑤の場合）'!$BJ116+1&lt;=15,IF(TW$19&gt;='様式３（療養者名簿）（⑤の場合）'!$BJ116,IF(TW$19&lt;='様式３（療養者名簿）（⑤の場合）'!$BK116,1,0),0),0)</f>
        <v>0</v>
      </c>
      <c r="TX111" s="248">
        <f>IF(TX$19-'様式３（療養者名簿）（⑤の場合）'!$BJ116+1&lt;=15,IF(TX$19&gt;='様式３（療養者名簿）（⑤の場合）'!$BJ116,IF(TX$19&lt;='様式３（療養者名簿）（⑤の場合）'!$BK116,1,0),0),0)</f>
        <v>0</v>
      </c>
      <c r="TY111" s="248">
        <f>IF(TY$19-'様式３（療養者名簿）（⑤の場合）'!$BJ116+1&lt;=15,IF(TY$19&gt;='様式３（療養者名簿）（⑤の場合）'!$BJ116,IF(TY$19&lt;='様式３（療養者名簿）（⑤の場合）'!$BK116,1,0),0),0)</f>
        <v>0</v>
      </c>
      <c r="TZ111" s="248">
        <f>IF(TZ$19-'様式３（療養者名簿）（⑤の場合）'!$BJ116+1&lt;=15,IF(TZ$19&gt;='様式３（療養者名簿）（⑤の場合）'!$BJ116,IF(TZ$19&lt;='様式３（療養者名簿）（⑤の場合）'!$BK116,1,0),0),0)</f>
        <v>0</v>
      </c>
      <c r="UA111" s="248">
        <f>IF(UA$19-'様式３（療養者名簿）（⑤の場合）'!$BJ116+1&lt;=15,IF(UA$19&gt;='様式３（療養者名簿）（⑤の場合）'!$BJ116,IF(UA$19&lt;='様式３（療養者名簿）（⑤の場合）'!$BK116,1,0),0),0)</f>
        <v>0</v>
      </c>
      <c r="UB111" s="248">
        <f>IF(UB$19-'様式３（療養者名簿）（⑤の場合）'!$BJ116+1&lt;=15,IF(UB$19&gt;='様式３（療養者名簿）（⑤の場合）'!$BJ116,IF(UB$19&lt;='様式３（療養者名簿）（⑤の場合）'!$BK116,1,0),0),0)</f>
        <v>0</v>
      </c>
      <c r="UC111" s="248">
        <f>IF(UC$19-'様式３（療養者名簿）（⑤の場合）'!$BJ116+1&lt;=15,IF(UC$19&gt;='様式３（療養者名簿）（⑤の場合）'!$BJ116,IF(UC$19&lt;='様式３（療養者名簿）（⑤の場合）'!$BK116,1,0),0),0)</f>
        <v>0</v>
      </c>
      <c r="UD111" s="372">
        <f>IF(UD$19-'様式３（療養者名簿）（⑤の場合）'!$BJ116+1&lt;=15,IF(UD$19&gt;='様式３（療養者名簿）（⑤の場合）'!$BJ116,IF(UD$19&lt;='様式３（療養者名簿）（⑤の場合）'!$BK116,1,0),0),0)</f>
        <v>0</v>
      </c>
      <c r="UE111" s="372">
        <f>IF(UE$19-'様式３（療養者名簿）（⑤の場合）'!$BJ116+1&lt;=15,IF(UE$19&gt;='様式３（療養者名簿）（⑤の場合）'!$BJ116,IF(UE$19&lt;='様式３（療養者名簿）（⑤の場合）'!$BK116,1,0),0),0)</f>
        <v>0</v>
      </c>
      <c r="UF111" s="372">
        <f>IF(UF$19-'様式３（療養者名簿）（⑤の場合）'!$BJ116+1&lt;=15,IF(UF$19&gt;='様式３（療養者名簿）（⑤の場合）'!$BJ116,IF(UF$19&lt;='様式３（療養者名簿）（⑤の場合）'!$BK116,1,0),0),0)</f>
        <v>0</v>
      </c>
      <c r="UG111" s="372">
        <f>IF(UG$19-'様式３（療養者名簿）（⑤の場合）'!$BJ116+1&lt;=15,IF(UG$19&gt;='様式３（療養者名簿）（⑤の場合）'!$BJ116,IF(UG$19&lt;='様式３（療養者名簿）（⑤の場合）'!$BK116,1,0),0),0)</f>
        <v>0</v>
      </c>
      <c r="UH111" s="372">
        <f>IF(UH$19-'様式３（療養者名簿）（⑤の場合）'!$BJ116+1&lt;=15,IF(UH$19&gt;='様式３（療養者名簿）（⑤の場合）'!$BJ116,IF(UH$19&lt;='様式３（療養者名簿）（⑤の場合）'!$BK116,1,0),0),0)</f>
        <v>0</v>
      </c>
      <c r="UI111" s="372">
        <f>IF(UI$19-'様式３（療養者名簿）（⑤の場合）'!$BJ116+1&lt;=15,IF(UI$19&gt;='様式３（療養者名簿）（⑤の場合）'!$BJ116,IF(UI$19&lt;='様式３（療養者名簿）（⑤の場合）'!$BK116,1,0),0),0)</f>
        <v>0</v>
      </c>
      <c r="UJ111" s="372">
        <f>IF(UJ$19-'様式３（療養者名簿）（⑤の場合）'!$BJ116+1&lt;=15,IF(UJ$19&gt;='様式３（療養者名簿）（⑤の場合）'!$BJ116,IF(UJ$19&lt;='様式３（療養者名簿）（⑤の場合）'!$BK116,1,0),0),0)</f>
        <v>0</v>
      </c>
      <c r="UK111" s="372">
        <f>IF(UK$19-'様式３（療養者名簿）（⑤の場合）'!$BJ116+1&lt;=15,IF(UK$19&gt;='様式３（療養者名簿）（⑤の場合）'!$BJ116,IF(UK$19&lt;='様式３（療養者名簿）（⑤の場合）'!$BK116,1,0),0),0)</f>
        <v>0</v>
      </c>
      <c r="UL111" s="372">
        <f>IF(UL$19-'様式３（療養者名簿）（⑤の場合）'!$BJ116+1&lt;=15,IF(UL$19&gt;='様式３（療養者名簿）（⑤の場合）'!$BJ116,IF(UL$19&lt;='様式３（療養者名簿）（⑤の場合）'!$BK116,1,0),0),0)</f>
        <v>0</v>
      </c>
      <c r="UM111" s="372">
        <f>IF(UM$19-'様式３（療養者名簿）（⑤の場合）'!$BJ116+1&lt;=15,IF(UM$19&gt;='様式３（療養者名簿）（⑤の場合）'!$BJ116,IF(UM$19&lt;='様式３（療養者名簿）（⑤の場合）'!$BK116,1,0),0),0)</f>
        <v>0</v>
      </c>
      <c r="UN111" s="372">
        <f>IF(UN$19-'様式３（療養者名簿）（⑤の場合）'!$BJ116+1&lt;=15,IF(UN$19&gt;='様式３（療養者名簿）（⑤の場合）'!$BJ116,IF(UN$19&lt;='様式３（療養者名簿）（⑤の場合）'!$BK116,1,0),0),0)</f>
        <v>0</v>
      </c>
      <c r="UO111" s="372">
        <f>IF(UO$19-'様式３（療養者名簿）（⑤の場合）'!$BJ116+1&lt;=15,IF(UO$19&gt;='様式３（療養者名簿）（⑤の場合）'!$BJ116,IF(UO$19&lt;='様式３（療養者名簿）（⑤の場合）'!$BK116,1,0),0),0)</f>
        <v>0</v>
      </c>
      <c r="UP111" s="372">
        <f>IF(UP$19-'様式３（療養者名簿）（⑤の場合）'!$BJ116+1&lt;=15,IF(UP$19&gt;='様式３（療養者名簿）（⑤の場合）'!$BJ116,IF(UP$19&lt;='様式３（療養者名簿）（⑤の場合）'!$BK116,1,0),0),0)</f>
        <v>0</v>
      </c>
      <c r="UQ111" s="372">
        <f>IF(UQ$19-'様式３（療養者名簿）（⑤の場合）'!$BJ116+1&lt;=15,IF(UQ$19&gt;='様式３（療養者名簿）（⑤の場合）'!$BJ116,IF(UQ$19&lt;='様式３（療養者名簿）（⑤の場合）'!$BK116,1,0),0),0)</f>
        <v>0</v>
      </c>
      <c r="UR111" s="372">
        <f>IF(UR$19-'様式３（療養者名簿）（⑤の場合）'!$BJ116+1&lt;=15,IF(UR$19&gt;='様式３（療養者名簿）（⑤の場合）'!$BJ116,IF(UR$19&lt;='様式３（療養者名簿）（⑤の場合）'!$BK116,1,0),0),0)</f>
        <v>0</v>
      </c>
      <c r="US111" s="372">
        <f>IF(US$19-'様式３（療養者名簿）（⑤の場合）'!$BJ116+1&lt;=15,IF(US$19&gt;='様式３（療養者名簿）（⑤の場合）'!$BJ116,IF(US$19&lt;='様式３（療養者名簿）（⑤の場合）'!$BK116,1,0),0),0)</f>
        <v>0</v>
      </c>
      <c r="UT111" s="372">
        <f>IF(UT$19-'様式３（療養者名簿）（⑤の場合）'!$BJ116+1&lt;=15,IF(UT$19&gt;='様式３（療養者名簿）（⑤の場合）'!$BJ116,IF(UT$19&lt;='様式３（療養者名簿）（⑤の場合）'!$BK116,1,0),0),0)</f>
        <v>0</v>
      </c>
      <c r="UU111" s="372">
        <f>IF(UU$19-'様式３（療養者名簿）（⑤の場合）'!$BJ116+1&lt;=15,IF(UU$19&gt;='様式３（療養者名簿）（⑤の場合）'!$BJ116,IF(UU$19&lt;='様式３（療養者名簿）（⑤の場合）'!$BK116,1,0),0),0)</f>
        <v>0</v>
      </c>
      <c r="UV111" s="372">
        <f>IF(UV$19-'様式３（療養者名簿）（⑤の場合）'!$BJ116+1&lt;=15,IF(UV$19&gt;='様式３（療養者名簿）（⑤の場合）'!$BJ116,IF(UV$19&lt;='様式３（療養者名簿）（⑤の場合）'!$BK116,1,0),0),0)</f>
        <v>0</v>
      </c>
      <c r="UW111" s="372">
        <f>IF(UW$19-'様式３（療養者名簿）（⑤の場合）'!$BJ116+1&lt;=15,IF(UW$19&gt;='様式３（療養者名簿）（⑤の場合）'!$BJ116,IF(UW$19&lt;='様式３（療養者名簿）（⑤の場合）'!$BK116,1,0),0),0)</f>
        <v>0</v>
      </c>
      <c r="UX111" s="372">
        <f>IF(UX$19-'様式３（療養者名簿）（⑤の場合）'!$BJ116+1&lt;=15,IF(UX$19&gt;='様式３（療養者名簿）（⑤の場合）'!$BJ116,IF(UX$19&lt;='様式３（療養者名簿）（⑤の場合）'!$BK116,1,0),0),0)</f>
        <v>0</v>
      </c>
      <c r="UY111" s="372">
        <f>IF(UY$19-'様式３（療養者名簿）（⑤の場合）'!$BJ116+1&lt;=15,IF(UY$19&gt;='様式３（療養者名簿）（⑤の場合）'!$BJ116,IF(UY$19&lt;='様式３（療養者名簿）（⑤の場合）'!$BK116,1,0),0),0)</f>
        <v>0</v>
      </c>
      <c r="UZ111" s="372">
        <f>IF(UZ$19-'様式３（療養者名簿）（⑤の場合）'!$BJ116+1&lt;=15,IF(UZ$19&gt;='様式３（療養者名簿）（⑤の場合）'!$BJ116,IF(UZ$19&lt;='様式３（療養者名簿）（⑤の場合）'!$BK116,1,0),0),0)</f>
        <v>0</v>
      </c>
      <c r="VA111" s="372">
        <f>IF(VA$19-'様式３（療養者名簿）（⑤の場合）'!$BJ116+1&lt;=15,IF(VA$19&gt;='様式３（療養者名簿）（⑤の場合）'!$BJ116,IF(VA$19&lt;='様式３（療養者名簿）（⑤の場合）'!$BK116,1,0),0),0)</f>
        <v>0</v>
      </c>
      <c r="VB111" s="372">
        <f>IF(VB$19-'様式３（療養者名簿）（⑤の場合）'!$BJ116+1&lt;=15,IF(VB$19&gt;='様式３（療養者名簿）（⑤の場合）'!$BJ116,IF(VB$19&lt;='様式３（療養者名簿）（⑤の場合）'!$BK116,1,0),0),0)</f>
        <v>0</v>
      </c>
      <c r="VC111" s="372">
        <f>IF(VC$19-'様式３（療養者名簿）（⑤の場合）'!$BJ116+1&lt;=15,IF(VC$19&gt;='様式３（療養者名簿）（⑤の場合）'!$BJ116,IF(VC$19&lt;='様式３（療養者名簿）（⑤の場合）'!$BK116,1,0),0),0)</f>
        <v>0</v>
      </c>
      <c r="VD111" s="372">
        <f>IF(VD$19-'様式３（療養者名簿）（⑤の場合）'!$BJ116+1&lt;=15,IF(VD$19&gt;='様式３（療養者名簿）（⑤の場合）'!$BJ116,IF(VD$19&lt;='様式３（療養者名簿）（⑤の場合）'!$BK116,1,0),0),0)</f>
        <v>0</v>
      </c>
      <c r="VE111" s="372">
        <f>IF(VE$19-'様式３（療養者名簿）（⑤の場合）'!$BJ116+1&lt;=15,IF(VE$19&gt;='様式３（療養者名簿）（⑤の場合）'!$BJ116,IF(VE$19&lt;='様式３（療養者名簿）（⑤の場合）'!$BK116,1,0),0),0)</f>
        <v>0</v>
      </c>
      <c r="VF111" s="372">
        <f>IF(VF$19-'様式３（療養者名簿）（⑤の場合）'!$BJ116+1&lt;=15,IF(VF$19&gt;='様式３（療養者名簿）（⑤の場合）'!$BJ116,IF(VF$19&lt;='様式３（療養者名簿）（⑤の場合）'!$BK116,1,0),0),0)</f>
        <v>0</v>
      </c>
      <c r="VG111" s="372">
        <f>IF(VG$19-'様式３（療養者名簿）（⑤の場合）'!$BJ116+1&lt;=15,IF(VG$19&gt;='様式３（療養者名簿）（⑤の場合）'!$BJ116,IF(VG$19&lt;='様式３（療養者名簿）（⑤の場合）'!$BK116,1,0),0),0)</f>
        <v>0</v>
      </c>
      <c r="VH111" s="372">
        <f>IF(VH$19-'様式３（療養者名簿）（⑤の場合）'!$BJ116+1&lt;=15,IF(VH$19&gt;='様式３（療養者名簿）（⑤の場合）'!$BJ116,IF(VH$19&lt;='様式３（療養者名簿）（⑤の場合）'!$BK116,1,0),0),0)</f>
        <v>0</v>
      </c>
      <c r="VI111" s="372">
        <f>IF(VI$19-'様式３（療養者名簿）（⑤の場合）'!$BJ116+1&lt;=15,IF(VI$19&gt;='様式３（療養者名簿）（⑤の場合）'!$BJ116,IF(VI$19&lt;='様式３（療養者名簿）（⑤の場合）'!$BK116,1,0),0),0)</f>
        <v>0</v>
      </c>
      <c r="VJ111" s="372">
        <f>IF(VJ$19-'様式３（療養者名簿）（⑤の場合）'!$BJ116+1&lt;=15,IF(VJ$19&gt;='様式３（療養者名簿）（⑤の場合）'!$BJ116,IF(VJ$19&lt;='様式３（療養者名簿）（⑤の場合）'!$BK116,1,0),0),0)</f>
        <v>0</v>
      </c>
      <c r="VK111" s="372">
        <f>IF(VK$19-'様式３（療養者名簿）（⑤の場合）'!$BJ116+1&lt;=15,IF(VK$19&gt;='様式３（療養者名簿）（⑤の場合）'!$BJ116,IF(VK$19&lt;='様式３（療養者名簿）（⑤の場合）'!$BK116,1,0),0),0)</f>
        <v>0</v>
      </c>
      <c r="VL111" s="372">
        <f>IF(VL$19-'様式３（療養者名簿）（⑤の場合）'!$BJ116+1&lt;=15,IF(VL$19&gt;='様式３（療養者名簿）（⑤の場合）'!$BJ116,IF(VL$19&lt;='様式３（療養者名簿）（⑤の場合）'!$BK116,1,0),0),0)</f>
        <v>0</v>
      </c>
      <c r="VM111" s="372">
        <f>IF(VM$19-'様式３（療養者名簿）（⑤の場合）'!$BJ116+1&lt;=15,IF(VM$19&gt;='様式３（療養者名簿）（⑤の場合）'!$BJ116,IF(VM$19&lt;='様式３（療養者名簿）（⑤の場合）'!$BK116,1,0),0),0)</f>
        <v>0</v>
      </c>
      <c r="VN111" s="372">
        <f>IF(VN$19-'様式３（療養者名簿）（⑤の場合）'!$BJ116+1&lt;=15,IF(VN$19&gt;='様式３（療養者名簿）（⑤の場合）'!$BJ116,IF(VN$19&lt;='様式３（療養者名簿）（⑤の場合）'!$BK116,1,0),0),0)</f>
        <v>0</v>
      </c>
      <c r="VO111" s="372">
        <f>IF(VO$19-'様式３（療養者名簿）（⑤の場合）'!$BJ116+1&lt;=15,IF(VO$19&gt;='様式３（療養者名簿）（⑤の場合）'!$BJ116,IF(VO$19&lt;='様式３（療養者名簿）（⑤の場合）'!$BK116,1,0),0),0)</f>
        <v>0</v>
      </c>
      <c r="VP111" s="372">
        <f>IF(VP$19-'様式３（療養者名簿）（⑤の場合）'!$BJ116+1&lt;=15,IF(VP$19&gt;='様式３（療養者名簿）（⑤の場合）'!$BJ116,IF(VP$19&lt;='様式３（療養者名簿）（⑤の場合）'!$BK116,1,0),0),0)</f>
        <v>0</v>
      </c>
      <c r="VQ111" s="372">
        <f>IF(VQ$19-'様式３（療養者名簿）（⑤の場合）'!$BJ116+1&lt;=15,IF(VQ$19&gt;='様式３（療養者名簿）（⑤の場合）'!$BJ116,IF(VQ$19&lt;='様式３（療養者名簿）（⑤の場合）'!$BK116,1,0),0),0)</f>
        <v>0</v>
      </c>
      <c r="VR111" s="372">
        <f>IF(VR$19-'様式３（療養者名簿）（⑤の場合）'!$BJ116+1&lt;=15,IF(VR$19&gt;='様式３（療養者名簿）（⑤の場合）'!$BJ116,IF(VR$19&lt;='様式３（療養者名簿）（⑤の場合）'!$BK116,1,0),0),0)</f>
        <v>0</v>
      </c>
      <c r="VS111" s="372">
        <f>IF(VS$19-'様式３（療養者名簿）（⑤の場合）'!$BJ116+1&lt;=15,IF(VS$19&gt;='様式３（療養者名簿）（⑤の場合）'!$BJ116,IF(VS$19&lt;='様式３（療養者名簿）（⑤の場合）'!$BK116,1,0),0),0)</f>
        <v>0</v>
      </c>
      <c r="VT111" s="372">
        <f>IF(VT$19-'様式３（療養者名簿）（⑤の場合）'!$BJ116+1&lt;=15,IF(VT$19&gt;='様式３（療養者名簿）（⑤の場合）'!$BJ116,IF(VT$19&lt;='様式３（療養者名簿）（⑤の場合）'!$BK116,1,0),0),0)</f>
        <v>0</v>
      </c>
      <c r="VU111" s="372">
        <f>IF(VU$19-'様式３（療養者名簿）（⑤の場合）'!$BJ116+1&lt;=15,IF(VU$19&gt;='様式３（療養者名簿）（⑤の場合）'!$BJ116,IF(VU$19&lt;='様式３（療養者名簿）（⑤の場合）'!$BK116,1,0),0),0)</f>
        <v>0</v>
      </c>
      <c r="VV111" s="372">
        <f>IF(VV$19-'様式３（療養者名簿）（⑤の場合）'!$BJ116+1&lt;=15,IF(VV$19&gt;='様式３（療養者名簿）（⑤の場合）'!$BJ116,IF(VV$19&lt;='様式３（療養者名簿）（⑤の場合）'!$BK116,1,0),0),0)</f>
        <v>0</v>
      </c>
      <c r="VW111" s="372">
        <f>IF(VW$19-'様式３（療養者名簿）（⑤の場合）'!$BJ116+1&lt;=15,IF(VW$19&gt;='様式３（療養者名簿）（⑤の場合）'!$BJ116,IF(VW$19&lt;='様式３（療養者名簿）（⑤の場合）'!$BK116,1,0),0),0)</f>
        <v>0</v>
      </c>
      <c r="VX111" s="372">
        <f>IF(VX$19-'様式３（療養者名簿）（⑤の場合）'!$BJ116+1&lt;=15,IF(VX$19&gt;='様式３（療養者名簿）（⑤の場合）'!$BJ116,IF(VX$19&lt;='様式３（療養者名簿）（⑤の場合）'!$BK116,1,0),0),0)</f>
        <v>0</v>
      </c>
      <c r="VY111" s="372">
        <f>IF(VY$19-'様式３（療養者名簿）（⑤の場合）'!$BJ116+1&lt;=15,IF(VY$19&gt;='様式３（療養者名簿）（⑤の場合）'!$BJ116,IF(VY$19&lt;='様式３（療養者名簿）（⑤の場合）'!$BK116,1,0),0),0)</f>
        <v>0</v>
      </c>
      <c r="VZ111" s="372">
        <f>IF(VZ$19-'様式３（療養者名簿）（⑤の場合）'!$BJ116+1&lt;=15,IF(VZ$19&gt;='様式３（療養者名簿）（⑤の場合）'!$BJ116,IF(VZ$19&lt;='様式３（療養者名簿）（⑤の場合）'!$BK116,1,0),0),0)</f>
        <v>0</v>
      </c>
      <c r="WA111" s="372">
        <f>IF(WA$19-'様式３（療養者名簿）（⑤の場合）'!$BJ116+1&lt;=15,IF(WA$19&gt;='様式３（療養者名簿）（⑤の場合）'!$BJ116,IF(WA$19&lt;='様式３（療養者名簿）（⑤の場合）'!$BK116,1,0),0),0)</f>
        <v>0</v>
      </c>
      <c r="WB111" s="372">
        <f>IF(WB$19-'様式３（療養者名簿）（⑤の場合）'!$BJ116+1&lt;=15,IF(WB$19&gt;='様式３（療養者名簿）（⑤の場合）'!$BJ116,IF(WB$19&lt;='様式３（療養者名簿）（⑤の場合）'!$BK116,1,0),0),0)</f>
        <v>0</v>
      </c>
      <c r="WC111" s="372">
        <f>IF(WC$19-'様式３（療養者名簿）（⑤の場合）'!$BJ116+1&lt;=15,IF(WC$19&gt;='様式３（療養者名簿）（⑤の場合）'!$BJ116,IF(WC$19&lt;='様式３（療養者名簿）（⑤の場合）'!$BK116,1,0),0),0)</f>
        <v>0</v>
      </c>
      <c r="WD111" s="372">
        <f>IF(WD$19-'様式３（療養者名簿）（⑤の場合）'!$BJ116+1&lt;=15,IF(WD$19&gt;='様式３（療養者名簿）（⑤の場合）'!$BJ116,IF(WD$19&lt;='様式３（療養者名簿）（⑤の場合）'!$BK116,1,0),0),0)</f>
        <v>0</v>
      </c>
      <c r="WE111" s="372">
        <f>IF(WE$19-'様式３（療養者名簿）（⑤の場合）'!$BJ116+1&lt;=15,IF(WE$19&gt;='様式３（療養者名簿）（⑤の場合）'!$BJ116,IF(WE$19&lt;='様式３（療養者名簿）（⑤の場合）'!$BK116,1,0),0),0)</f>
        <v>0</v>
      </c>
      <c r="WF111" s="372">
        <f>IF(WF$19-'様式３（療養者名簿）（⑤の場合）'!$BJ116+1&lt;=15,IF(WF$19&gt;='様式３（療養者名簿）（⑤の場合）'!$BJ116,IF(WF$19&lt;='様式３（療養者名簿）（⑤の場合）'!$BK116,1,0),0),0)</f>
        <v>0</v>
      </c>
      <c r="WG111" s="372">
        <f>IF(WG$19-'様式３（療養者名簿）（⑤の場合）'!$BJ116+1&lt;=15,IF(WG$19&gt;='様式３（療養者名簿）（⑤の場合）'!$BJ116,IF(WG$19&lt;='様式３（療養者名簿）（⑤の場合）'!$BK116,1,0),0),0)</f>
        <v>0</v>
      </c>
      <c r="WH111" s="372">
        <f>IF(WH$19-'様式３（療養者名簿）（⑤の場合）'!$BJ116+1&lt;=15,IF(WH$19&gt;='様式３（療養者名簿）（⑤の場合）'!$BJ116,IF(WH$19&lt;='様式３（療養者名簿）（⑤の場合）'!$BK116,1,0),0),0)</f>
        <v>0</v>
      </c>
      <c r="WI111" s="372">
        <f>IF(WI$19-'様式３（療養者名簿）（⑤の場合）'!$BJ116+1&lt;=15,IF(WI$19&gt;='様式３（療養者名簿）（⑤の場合）'!$BJ116,IF(WI$19&lt;='様式３（療養者名簿）（⑤の場合）'!$BK116,1,0),0),0)</f>
        <v>0</v>
      </c>
      <c r="WJ111" s="372">
        <f>IF(WJ$19-'様式３（療養者名簿）（⑤の場合）'!$BJ116+1&lt;=15,IF(WJ$19&gt;='様式３（療養者名簿）（⑤の場合）'!$BJ116,IF(WJ$19&lt;='様式３（療養者名簿）（⑤の場合）'!$BK116,1,0),0),0)</f>
        <v>0</v>
      </c>
      <c r="WK111" s="372">
        <f>IF(WK$19-'様式３（療養者名簿）（⑤の場合）'!$BJ116+1&lt;=15,IF(WK$19&gt;='様式３（療養者名簿）（⑤の場合）'!$BJ116,IF(WK$19&lt;='様式３（療養者名簿）（⑤の場合）'!$BK116,1,0),0),0)</f>
        <v>0</v>
      </c>
      <c r="WL111" s="372">
        <f>IF(WL$19-'様式３（療養者名簿）（⑤の場合）'!$BJ116+1&lt;=15,IF(WL$19&gt;='様式３（療養者名簿）（⑤の場合）'!$BJ116,IF(WL$19&lt;='様式３（療養者名簿）（⑤の場合）'!$BK116,1,0),0),0)</f>
        <v>0</v>
      </c>
      <c r="WM111" s="372">
        <f>IF(WM$19-'様式３（療養者名簿）（⑤の場合）'!$BJ116+1&lt;=15,IF(WM$19&gt;='様式３（療養者名簿）（⑤の場合）'!$BJ116,IF(WM$19&lt;='様式３（療養者名簿）（⑤の場合）'!$BK116,1,0),0),0)</f>
        <v>0</v>
      </c>
      <c r="WN111" s="372">
        <f>IF(WN$19-'様式３（療養者名簿）（⑤の場合）'!$BJ116+1&lt;=15,IF(WN$19&gt;='様式３（療養者名簿）（⑤の場合）'!$BJ116,IF(WN$19&lt;='様式３（療養者名簿）（⑤の場合）'!$BK116,1,0),0),0)</f>
        <v>0</v>
      </c>
      <c r="WO111" s="372">
        <f>IF(WO$19-'様式３（療養者名簿）（⑤の場合）'!$BJ116+1&lt;=15,IF(WO$19&gt;='様式３（療養者名簿）（⑤の場合）'!$BJ116,IF(WO$19&lt;='様式３（療養者名簿）（⑤の場合）'!$BK116,1,0),0),0)</f>
        <v>0</v>
      </c>
      <c r="WP111" s="372">
        <f>IF(WP$19-'様式３（療養者名簿）（⑤の場合）'!$BJ116+1&lt;=15,IF(WP$19&gt;='様式３（療養者名簿）（⑤の場合）'!$BJ116,IF(WP$19&lt;='様式３（療養者名簿）（⑤の場合）'!$BK116,1,0),0),0)</f>
        <v>0</v>
      </c>
      <c r="WQ111" s="372">
        <f>IF(WQ$19-'様式３（療養者名簿）（⑤の場合）'!$BJ116+1&lt;=15,IF(WQ$19&gt;='様式３（療養者名簿）（⑤の場合）'!$BJ116,IF(WQ$19&lt;='様式３（療養者名簿）（⑤の場合）'!$BK116,1,0),0),0)</f>
        <v>0</v>
      </c>
      <c r="WR111" s="372">
        <f>IF(WR$19-'様式３（療養者名簿）（⑤の場合）'!$BJ116+1&lt;=15,IF(WR$19&gt;='様式３（療養者名簿）（⑤の場合）'!$BJ116,IF(WR$19&lt;='様式３（療養者名簿）（⑤の場合）'!$BK116,1,0),0),0)</f>
        <v>0</v>
      </c>
      <c r="WS111" s="372">
        <f>IF(WS$19-'様式３（療養者名簿）（⑤の場合）'!$BJ116+1&lt;=15,IF(WS$19&gt;='様式３（療養者名簿）（⑤の場合）'!$BJ116,IF(WS$19&lt;='様式３（療養者名簿）（⑤の場合）'!$BK116,1,0),0),0)</f>
        <v>0</v>
      </c>
      <c r="WT111" s="372">
        <f>IF(WT$19-'様式３（療養者名簿）（⑤の場合）'!$BJ116+1&lt;=15,IF(WT$19&gt;='様式３（療養者名簿）（⑤の場合）'!$BJ116,IF(WT$19&lt;='様式３（療養者名簿）（⑤の場合）'!$BK116,1,0),0),0)</f>
        <v>0</v>
      </c>
      <c r="WU111" s="372">
        <f>IF(WU$19-'様式３（療養者名簿）（⑤の場合）'!$BJ116+1&lt;=15,IF(WU$19&gt;='様式３（療養者名簿）（⑤の場合）'!$BJ116,IF(WU$19&lt;='様式３（療養者名簿）（⑤の場合）'!$BK116,1,0),0),0)</f>
        <v>0</v>
      </c>
      <c r="WV111" s="372">
        <f>IF(WV$19-'様式３（療養者名簿）（⑤の場合）'!$BJ116+1&lt;=15,IF(WV$19&gt;='様式３（療養者名簿）（⑤の場合）'!$BJ116,IF(WV$19&lt;='様式３（療養者名簿）（⑤の場合）'!$BK116,1,0),0),0)</f>
        <v>0</v>
      </c>
      <c r="WW111" s="372">
        <f>IF(WW$19-'様式３（療養者名簿）（⑤の場合）'!$BJ116+1&lt;=15,IF(WW$19&gt;='様式３（療養者名簿）（⑤の場合）'!$BJ116,IF(WW$19&lt;='様式３（療養者名簿）（⑤の場合）'!$BK116,1,0),0),0)</f>
        <v>0</v>
      </c>
      <c r="WX111" s="372">
        <f>IF(WX$19-'様式３（療養者名簿）（⑤の場合）'!$BJ116+1&lt;=15,IF(WX$19&gt;='様式３（療養者名簿）（⑤の場合）'!$BJ116,IF(WX$19&lt;='様式３（療養者名簿）（⑤の場合）'!$BK116,1,0),0),0)</f>
        <v>0</v>
      </c>
      <c r="WY111" s="372">
        <f>IF(WY$19-'様式３（療養者名簿）（⑤の場合）'!$BJ116+1&lt;=15,IF(WY$19&gt;='様式３（療養者名簿）（⑤の場合）'!$BJ116,IF(WY$19&lt;='様式３（療養者名簿）（⑤の場合）'!$BK116,1,0),0),0)</f>
        <v>0</v>
      </c>
      <c r="WZ111" s="372">
        <f>IF(WZ$19-'様式３（療養者名簿）（⑤の場合）'!$BJ116+1&lt;=15,IF(WZ$19&gt;='様式３（療養者名簿）（⑤の場合）'!$BJ116,IF(WZ$19&lt;='様式３（療養者名簿）（⑤の場合）'!$BK116,1,0),0),0)</f>
        <v>0</v>
      </c>
      <c r="XA111" s="372">
        <f>IF(XA$19-'様式３（療養者名簿）（⑤の場合）'!$BJ116+1&lt;=15,IF(XA$19&gt;='様式３（療養者名簿）（⑤の場合）'!$BJ116,IF(XA$19&lt;='様式３（療養者名簿）（⑤の場合）'!$BK116,1,0),0),0)</f>
        <v>0</v>
      </c>
      <c r="XB111" s="372">
        <f>IF(XB$19-'様式３（療養者名簿）（⑤の場合）'!$BJ116+1&lt;=15,IF(XB$19&gt;='様式３（療養者名簿）（⑤の場合）'!$BJ116,IF(XB$19&lt;='様式３（療養者名簿）（⑤の場合）'!$BK116,1,0),0),0)</f>
        <v>0</v>
      </c>
      <c r="XC111" s="372">
        <f>IF(XC$19-'様式３（療養者名簿）（⑤の場合）'!$BJ116+1&lt;=15,IF(XC$19&gt;='様式３（療養者名簿）（⑤の場合）'!$BJ116,IF(XC$19&lt;='様式３（療養者名簿）（⑤の場合）'!$BK116,1,0),0),0)</f>
        <v>0</v>
      </c>
      <c r="XD111" s="372">
        <f>IF(XD$19-'様式３（療養者名簿）（⑤の場合）'!$BJ116+1&lt;=15,IF(XD$19&gt;='様式３（療養者名簿）（⑤の場合）'!$BJ116,IF(XD$19&lt;='様式３（療養者名簿）（⑤の場合）'!$BK116,1,0),0),0)</f>
        <v>0</v>
      </c>
      <c r="XE111" s="372">
        <f>IF(XE$19-'様式３（療養者名簿）（⑤の場合）'!$BJ116+1&lt;=15,IF(XE$19&gt;='様式３（療養者名簿）（⑤の場合）'!$BJ116,IF(XE$19&lt;='様式３（療養者名簿）（⑤の場合）'!$BK116,1,0),0),0)</f>
        <v>0</v>
      </c>
      <c r="XF111" s="372">
        <f>IF(XF$19-'様式３（療養者名簿）（⑤の場合）'!$BJ116+1&lt;=15,IF(XF$19&gt;='様式３（療養者名簿）（⑤の場合）'!$BJ116,IF(XF$19&lt;='様式３（療養者名簿）（⑤の場合）'!$BK116,1,0),0),0)</f>
        <v>0</v>
      </c>
      <c r="XG111" s="372">
        <f>IF(XG$19-'様式３（療養者名簿）（⑤の場合）'!$BJ116+1&lt;=15,IF(XG$19&gt;='様式３（療養者名簿）（⑤の場合）'!$BJ116,IF(XG$19&lt;='様式３（療養者名簿）（⑤の場合）'!$BK116,1,0),0),0)</f>
        <v>0</v>
      </c>
      <c r="XH111" s="372">
        <f>IF(XH$19-'様式３（療養者名簿）（⑤の場合）'!$BJ116+1&lt;=15,IF(XH$19&gt;='様式３（療養者名簿）（⑤の場合）'!$BJ116,IF(XH$19&lt;='様式３（療養者名簿）（⑤の場合）'!$BK116,1,0),0),0)</f>
        <v>0</v>
      </c>
      <c r="XI111" s="372">
        <f>IF(XI$19-'様式３（療養者名簿）（⑤の場合）'!$BJ116+1&lt;=15,IF(XI$19&gt;='様式３（療養者名簿）（⑤の場合）'!$BJ116,IF(XI$19&lt;='様式３（療養者名簿）（⑤の場合）'!$BK116,1,0),0),0)</f>
        <v>0</v>
      </c>
      <c r="XJ111" s="372">
        <f>IF(XJ$19-'様式３（療養者名簿）（⑤の場合）'!$BJ116+1&lt;=15,IF(XJ$19&gt;='様式３（療養者名簿）（⑤の場合）'!$BJ116,IF(XJ$19&lt;='様式３（療養者名簿）（⑤の場合）'!$BK116,1,0),0),0)</f>
        <v>0</v>
      </c>
      <c r="XK111" s="372">
        <f>IF(XK$19-'様式３（療養者名簿）（⑤の場合）'!$BJ116+1&lt;=15,IF(XK$19&gt;='様式３（療養者名簿）（⑤の場合）'!$BJ116,IF(XK$19&lt;='様式３（療養者名簿）（⑤の場合）'!$BK116,1,0),0),0)</f>
        <v>0</v>
      </c>
      <c r="XL111" s="372">
        <f>IF(XL$19-'様式３（療養者名簿）（⑤の場合）'!$BJ116+1&lt;=15,IF(XL$19&gt;='様式３（療養者名簿）（⑤の場合）'!$BJ116,IF(XL$19&lt;='様式３（療養者名簿）（⑤の場合）'!$BK116,1,0),0),0)</f>
        <v>0</v>
      </c>
      <c r="XM111" s="372">
        <f>IF(XM$19-'様式３（療養者名簿）（⑤の場合）'!$BJ116+1&lt;=15,IF(XM$19&gt;='様式３（療養者名簿）（⑤の場合）'!$BJ116,IF(XM$19&lt;='様式３（療養者名簿）（⑤の場合）'!$BK116,1,0),0),0)</f>
        <v>0</v>
      </c>
      <c r="XN111" s="372">
        <f>IF(XN$19-'様式３（療養者名簿）（⑤の場合）'!$BJ116+1&lt;=15,IF(XN$19&gt;='様式３（療養者名簿）（⑤の場合）'!$BJ116,IF(XN$19&lt;='様式３（療養者名簿）（⑤の場合）'!$BK116,1,0),0),0)</f>
        <v>0</v>
      </c>
      <c r="XO111" s="372">
        <f>IF(XO$19-'様式３（療養者名簿）（⑤の場合）'!$BJ116+1&lt;=15,IF(XO$19&gt;='様式３（療養者名簿）（⑤の場合）'!$BJ116,IF(XO$19&lt;='様式３（療養者名簿）（⑤の場合）'!$BK116,1,0),0),0)</f>
        <v>0</v>
      </c>
      <c r="XP111" s="372">
        <f>IF(XP$19-'様式３（療養者名簿）（⑤の場合）'!$BJ116+1&lt;=15,IF(XP$19&gt;='様式３（療養者名簿）（⑤の場合）'!$BJ116,IF(XP$19&lt;='様式３（療養者名簿）（⑤の場合）'!$BK116,1,0),0),0)</f>
        <v>0</v>
      </c>
      <c r="XQ111" s="372">
        <f>IF(XQ$19-'様式３（療養者名簿）（⑤の場合）'!$BJ116+1&lt;=15,IF(XQ$19&gt;='様式３（療養者名簿）（⑤の場合）'!$BJ116,IF(XQ$19&lt;='様式３（療養者名簿）（⑤の場合）'!$BK116,1,0),0),0)</f>
        <v>0</v>
      </c>
      <c r="XR111" s="372">
        <f>IF(XR$19-'様式３（療養者名簿）（⑤の場合）'!$BJ116+1&lt;=15,IF(XR$19&gt;='様式３（療養者名簿）（⑤の場合）'!$BJ116,IF(XR$19&lt;='様式３（療養者名簿）（⑤の場合）'!$BK116,1,0),0),0)</f>
        <v>0</v>
      </c>
      <c r="XS111" s="372">
        <f>IF(XS$19-'様式３（療養者名簿）（⑤の場合）'!$BJ116+1&lt;=15,IF(XS$19&gt;='様式３（療養者名簿）（⑤の場合）'!$BJ116,IF(XS$19&lt;='様式３（療養者名簿）（⑤の場合）'!$BK116,1,0),0),0)</f>
        <v>0</v>
      </c>
      <c r="XT111" s="372">
        <f>IF(XT$19-'様式３（療養者名簿）（⑤の場合）'!$BJ116+1&lt;=15,IF(XT$19&gt;='様式３（療養者名簿）（⑤の場合）'!$BJ116,IF(XT$19&lt;='様式３（療養者名簿）（⑤の場合）'!$BK116,1,0),0),0)</f>
        <v>0</v>
      </c>
      <c r="XU111" s="372">
        <f>IF(XU$19-'様式３（療養者名簿）（⑤の場合）'!$BJ116+1&lt;=15,IF(XU$19&gt;='様式３（療養者名簿）（⑤の場合）'!$BJ116,IF(XU$19&lt;='様式３（療養者名簿）（⑤の場合）'!$BK116,1,0),0),0)</f>
        <v>0</v>
      </c>
      <c r="XV111" s="372">
        <f>IF(XV$19-'様式３（療養者名簿）（⑤の場合）'!$BJ116+1&lt;=15,IF(XV$19&gt;='様式３（療養者名簿）（⑤の場合）'!$BJ116,IF(XV$19&lt;='様式３（療養者名簿）（⑤の場合）'!$BK116,1,0),0),0)</f>
        <v>0</v>
      </c>
      <c r="XW111" s="372">
        <f>IF(XW$19-'様式３（療養者名簿）（⑤の場合）'!$BJ116+1&lt;=15,IF(XW$19&gt;='様式３（療養者名簿）（⑤の場合）'!$BJ116,IF(XW$19&lt;='様式３（療養者名簿）（⑤の場合）'!$BK116,1,0),0),0)</f>
        <v>0</v>
      </c>
      <c r="XX111" s="372">
        <f>IF(XX$19-'様式３（療養者名簿）（⑤の場合）'!$BJ116+1&lt;=15,IF(XX$19&gt;='様式３（療養者名簿）（⑤の場合）'!$BJ116,IF(XX$19&lt;='様式３（療養者名簿）（⑤の場合）'!$BK116,1,0),0),0)</f>
        <v>0</v>
      </c>
      <c r="XY111" s="372">
        <f>IF(XY$19-'様式３（療養者名簿）（⑤の場合）'!$BJ116+1&lt;=15,IF(XY$19&gt;='様式３（療養者名簿）（⑤の場合）'!$BJ116,IF(XY$19&lt;='様式３（療養者名簿）（⑤の場合）'!$BK116,1,0),0),0)</f>
        <v>0</v>
      </c>
      <c r="XZ111" s="372">
        <f>IF(XZ$19-'様式３（療養者名簿）（⑤の場合）'!$BJ116+1&lt;=15,IF(XZ$19&gt;='様式３（療養者名簿）（⑤の場合）'!$BJ116,IF(XZ$19&lt;='様式３（療養者名簿）（⑤の場合）'!$BK116,1,0),0),0)</f>
        <v>0</v>
      </c>
      <c r="YA111" s="372">
        <f>IF(YA$19-'様式３（療養者名簿）（⑤の場合）'!$BJ116+1&lt;=15,IF(YA$19&gt;='様式３（療養者名簿）（⑤の場合）'!$BJ116,IF(YA$19&lt;='様式３（療養者名簿）（⑤の場合）'!$BK116,1,0),0),0)</f>
        <v>0</v>
      </c>
      <c r="YB111" s="372">
        <f>IF(YB$19-'様式３（療養者名簿）（⑤の場合）'!$BJ116+1&lt;=15,IF(YB$19&gt;='様式３（療養者名簿）（⑤の場合）'!$BJ116,IF(YB$19&lt;='様式３（療養者名簿）（⑤の場合）'!$BK116,1,0),0),0)</f>
        <v>0</v>
      </c>
      <c r="YC111" s="372">
        <f>IF(YC$19-'様式３（療養者名簿）（⑤の場合）'!$BJ116+1&lt;=15,IF(YC$19&gt;='様式３（療養者名簿）（⑤の場合）'!$BJ116,IF(YC$19&lt;='様式３（療養者名簿）（⑤の場合）'!$BK116,1,0),0),0)</f>
        <v>0</v>
      </c>
      <c r="YD111" s="372">
        <f>IF(YD$19-'様式３（療養者名簿）（⑤の場合）'!$BJ116+1&lt;=15,IF(YD$19&gt;='様式３（療養者名簿）（⑤の場合）'!$BJ116,IF(YD$19&lt;='様式３（療養者名簿）（⑤の場合）'!$BK116,1,0),0),0)</f>
        <v>0</v>
      </c>
      <c r="YE111" s="372">
        <f>IF(YE$19-'様式３（療養者名簿）（⑤の場合）'!$BJ116+1&lt;=15,IF(YE$19&gt;='様式３（療養者名簿）（⑤の場合）'!$BJ116,IF(YE$19&lt;='様式３（療養者名簿）（⑤の場合）'!$BK116,1,0),0),0)</f>
        <v>0</v>
      </c>
      <c r="YF111" s="372">
        <f>IF(YF$19-'様式３（療養者名簿）（⑤の場合）'!$BJ116+1&lt;=15,IF(YF$19&gt;='様式３（療養者名簿）（⑤の場合）'!$BJ116,IF(YF$19&lt;='様式３（療養者名簿）（⑤の場合）'!$BK116,1,0),0),0)</f>
        <v>0</v>
      </c>
      <c r="YG111" s="372">
        <f>IF(YG$19-'様式３（療養者名簿）（⑤の場合）'!$BJ116+1&lt;=15,IF(YG$19&gt;='様式３（療養者名簿）（⑤の場合）'!$BJ116,IF(YG$19&lt;='様式３（療養者名簿）（⑤の場合）'!$BK116,1,0),0),0)</f>
        <v>0</v>
      </c>
      <c r="YH111" s="372">
        <f>IF(YH$19-'様式３（療養者名簿）（⑤の場合）'!$BJ116+1&lt;=15,IF(YH$19&gt;='様式３（療養者名簿）（⑤の場合）'!$BJ116,IF(YH$19&lt;='様式３（療養者名簿）（⑤の場合）'!$BK116,1,0),0),0)</f>
        <v>0</v>
      </c>
      <c r="YI111" s="372">
        <f>IF(YI$19-'様式３（療養者名簿）（⑤の場合）'!$BJ116+1&lt;=15,IF(YI$19&gt;='様式３（療養者名簿）（⑤の場合）'!$BJ116,IF(YI$19&lt;='様式３（療養者名簿）（⑤の場合）'!$BK116,1,0),0),0)</f>
        <v>0</v>
      </c>
      <c r="YJ111" s="372">
        <f>IF(YJ$19-'様式３（療養者名簿）（⑤の場合）'!$BJ116+1&lt;=15,IF(YJ$19&gt;='様式３（療養者名簿）（⑤の場合）'!$BJ116,IF(YJ$19&lt;='様式３（療養者名簿）（⑤の場合）'!$BK116,1,0),0),0)</f>
        <v>0</v>
      </c>
      <c r="YK111" s="372">
        <f>IF(YK$19-'様式３（療養者名簿）（⑤の場合）'!$BJ116+1&lt;=15,IF(YK$19&gt;='様式３（療養者名簿）（⑤の場合）'!$BJ116,IF(YK$19&lt;='様式３（療養者名簿）（⑤の場合）'!$BK116,1,0),0),0)</f>
        <v>0</v>
      </c>
      <c r="YL111" s="372">
        <f>IF(YL$19-'様式３（療養者名簿）（⑤の場合）'!$BJ116+1&lt;=15,IF(YL$19&gt;='様式３（療養者名簿）（⑤の場合）'!$BJ116,IF(YL$19&lt;='様式３（療養者名簿）（⑤の場合）'!$BK116,1,0),0),0)</f>
        <v>0</v>
      </c>
      <c r="YM111" s="372">
        <f>IF(YM$19-'様式３（療養者名簿）（⑤の場合）'!$BJ116+1&lt;=15,IF(YM$19&gt;='様式３（療養者名簿）（⑤の場合）'!$BJ116,IF(YM$19&lt;='様式３（療養者名簿）（⑤の場合）'!$BK116,1,0),0),0)</f>
        <v>0</v>
      </c>
      <c r="YN111" s="372">
        <f>IF(YN$19-'様式３（療養者名簿）（⑤の場合）'!$BJ116+1&lt;=15,IF(YN$19&gt;='様式３（療養者名簿）（⑤の場合）'!$BJ116,IF(YN$19&lt;='様式３（療養者名簿）（⑤の場合）'!$BK116,1,0),0),0)</f>
        <v>0</v>
      </c>
      <c r="YO111" s="372">
        <f>IF(YO$19-'様式３（療養者名簿）（⑤の場合）'!$BJ116+1&lt;=15,IF(YO$19&gt;='様式３（療養者名簿）（⑤の場合）'!$BJ116,IF(YO$19&lt;='様式３（療養者名簿）（⑤の場合）'!$BK116,1,0),0),0)</f>
        <v>0</v>
      </c>
      <c r="YP111" s="372">
        <f>IF(YP$19-'様式３（療養者名簿）（⑤の場合）'!$BJ116+1&lt;=15,IF(YP$19&gt;='様式３（療養者名簿）（⑤の場合）'!$BJ116,IF(YP$19&lt;='様式３（療養者名簿）（⑤の場合）'!$BK116,1,0),0),0)</f>
        <v>0</v>
      </c>
      <c r="YQ111" s="372">
        <f>IF(YQ$19-'様式３（療養者名簿）（⑤の場合）'!$BJ116+1&lt;=15,IF(YQ$19&gt;='様式３（療養者名簿）（⑤の場合）'!$BJ116,IF(YQ$19&lt;='様式３（療養者名簿）（⑤の場合）'!$BK116,1,0),0),0)</f>
        <v>0</v>
      </c>
      <c r="YR111" s="372">
        <f>IF(YR$19-'様式３（療養者名簿）（⑤の場合）'!$BJ116+1&lt;=15,IF(YR$19&gt;='様式３（療養者名簿）（⑤の場合）'!$BJ116,IF(YR$19&lt;='様式３（療養者名簿）（⑤の場合）'!$BK116,1,0),0),0)</f>
        <v>0</v>
      </c>
      <c r="YS111" s="372">
        <f>IF(YS$19-'様式３（療養者名簿）（⑤の場合）'!$BJ116+1&lt;=15,IF(YS$19&gt;='様式３（療養者名簿）（⑤の場合）'!$BJ116,IF(YS$19&lt;='様式３（療養者名簿）（⑤の場合）'!$BK116,1,0),0),0)</f>
        <v>0</v>
      </c>
      <c r="YT111" s="372">
        <f>IF(YT$19-'様式３（療養者名簿）（⑤の場合）'!$BJ116+1&lt;=15,IF(YT$19&gt;='様式３（療養者名簿）（⑤の場合）'!$BJ116,IF(YT$19&lt;='様式３（療養者名簿）（⑤の場合）'!$BK116,1,0),0),0)</f>
        <v>0</v>
      </c>
      <c r="YU111" s="372">
        <f>IF(YU$19-'様式３（療養者名簿）（⑤の場合）'!$BJ116+1&lt;=15,IF(YU$19&gt;='様式３（療養者名簿）（⑤の場合）'!$BJ116,IF(YU$19&lt;='様式３（療養者名簿）（⑤の場合）'!$BK116,1,0),0),0)</f>
        <v>0</v>
      </c>
      <c r="YV111" s="372">
        <f>IF(YV$19-'様式３（療養者名簿）（⑤の場合）'!$BJ116+1&lt;=15,IF(YV$19&gt;='様式３（療養者名簿）（⑤の場合）'!$BJ116,IF(YV$19&lt;='様式３（療養者名簿）（⑤の場合）'!$BK116,1,0),0),0)</f>
        <v>0</v>
      </c>
      <c r="YW111" s="372">
        <f>IF(YW$19-'様式３（療養者名簿）（⑤の場合）'!$BJ116+1&lt;=15,IF(YW$19&gt;='様式３（療養者名簿）（⑤の場合）'!$BJ116,IF(YW$19&lt;='様式３（療養者名簿）（⑤の場合）'!$BK116,1,0),0),0)</f>
        <v>0</v>
      </c>
      <c r="YX111" s="372">
        <f>IF(YX$19-'様式３（療養者名簿）（⑤の場合）'!$BJ116+1&lt;=15,IF(YX$19&gt;='様式３（療養者名簿）（⑤の場合）'!$BJ116,IF(YX$19&lt;='様式３（療養者名簿）（⑤の場合）'!$BK116,1,0),0),0)</f>
        <v>0</v>
      </c>
      <c r="YY111" s="372">
        <f>IF(YY$19-'様式３（療養者名簿）（⑤の場合）'!$BJ116+1&lt;=15,IF(YY$19&gt;='様式３（療養者名簿）（⑤の場合）'!$BJ116,IF(YY$19&lt;='様式３（療養者名簿）（⑤の場合）'!$BK116,1,0),0),0)</f>
        <v>0</v>
      </c>
      <c r="YZ111" s="372">
        <f>IF(YZ$19-'様式３（療養者名簿）（⑤の場合）'!$BJ116+1&lt;=15,IF(YZ$19&gt;='様式３（療養者名簿）（⑤の場合）'!$BJ116,IF(YZ$19&lt;='様式３（療養者名簿）（⑤の場合）'!$BK116,1,0),0),0)</f>
        <v>0</v>
      </c>
      <c r="ZA111" s="372">
        <f>IF(ZA$19-'様式３（療養者名簿）（⑤の場合）'!$BJ116+1&lt;=15,IF(ZA$19&gt;='様式３（療養者名簿）（⑤の場合）'!$BJ116,IF(ZA$19&lt;='様式３（療養者名簿）（⑤の場合）'!$BK116,1,0),0),0)</f>
        <v>0</v>
      </c>
      <c r="ZB111" s="372">
        <f>IF(ZB$19-'様式３（療養者名簿）（⑤の場合）'!$BJ116+1&lt;=15,IF(ZB$19&gt;='様式３（療養者名簿）（⑤の場合）'!$BJ116,IF(ZB$19&lt;='様式３（療養者名簿）（⑤の場合）'!$BK116,1,0),0),0)</f>
        <v>0</v>
      </c>
      <c r="ZC111" s="372">
        <f>IF(ZC$19-'様式３（療養者名簿）（⑤の場合）'!$BJ116+1&lt;=15,IF(ZC$19&gt;='様式３（療養者名簿）（⑤の場合）'!$BJ116,IF(ZC$19&lt;='様式３（療養者名簿）（⑤の場合）'!$BK116,1,0),0),0)</f>
        <v>0</v>
      </c>
      <c r="ZD111" s="372">
        <f>IF(ZD$19-'様式３（療養者名簿）（⑤の場合）'!$BJ116+1&lt;=15,IF(ZD$19&gt;='様式３（療養者名簿）（⑤の場合）'!$BJ116,IF(ZD$19&lt;='様式３（療養者名簿）（⑤の場合）'!$BK116,1,0),0),0)</f>
        <v>0</v>
      </c>
      <c r="ZE111" s="372">
        <f>IF(ZE$19-'様式３（療養者名簿）（⑤の場合）'!$BJ116+1&lt;=15,IF(ZE$19&gt;='様式３（療養者名簿）（⑤の場合）'!$BJ116,IF(ZE$19&lt;='様式３（療養者名簿）（⑤の場合）'!$BK116,1,0),0),0)</f>
        <v>0</v>
      </c>
      <c r="ZF111" s="372">
        <f>IF(ZF$19-'様式３（療養者名簿）（⑤の場合）'!$BJ116+1&lt;=15,IF(ZF$19&gt;='様式３（療養者名簿）（⑤の場合）'!$BJ116,IF(ZF$19&lt;='様式３（療養者名簿）（⑤の場合）'!$BK116,1,0),0),0)</f>
        <v>0</v>
      </c>
      <c r="ZG111" s="372">
        <f>IF(ZG$19-'様式３（療養者名簿）（⑤の場合）'!$BJ116+1&lt;=15,IF(ZG$19&gt;='様式３（療養者名簿）（⑤の場合）'!$BJ116,IF(ZG$19&lt;='様式３（療養者名簿）（⑤の場合）'!$BK116,1,0),0),0)</f>
        <v>0</v>
      </c>
      <c r="ZH111" s="372">
        <f>IF(ZH$19-'様式３（療養者名簿）（⑤の場合）'!$BJ116+1&lt;=15,IF(ZH$19&gt;='様式３（療養者名簿）（⑤の場合）'!$BJ116,IF(ZH$19&lt;='様式３（療養者名簿）（⑤の場合）'!$BK116,1,0),0),0)</f>
        <v>0</v>
      </c>
      <c r="ZI111" s="372">
        <f>IF(ZI$19-'様式３（療養者名簿）（⑤の場合）'!$BJ116+1&lt;=15,IF(ZI$19&gt;='様式３（療養者名簿）（⑤の場合）'!$BJ116,IF(ZI$19&lt;='様式３（療養者名簿）（⑤の場合）'!$BK116,1,0),0),0)</f>
        <v>0</v>
      </c>
      <c r="ZJ111" s="372">
        <f>IF(ZJ$19-'様式３（療養者名簿）（⑤の場合）'!$BJ116+1&lt;=15,IF(ZJ$19&gt;='様式３（療養者名簿）（⑤の場合）'!$BJ116,IF(ZJ$19&lt;='様式３（療養者名簿）（⑤の場合）'!$BK116,1,0),0),0)</f>
        <v>0</v>
      </c>
      <c r="ZK111" s="372">
        <f>IF(ZK$19-'様式３（療養者名簿）（⑤の場合）'!$BJ116+1&lt;=15,IF(ZK$19&gt;='様式３（療養者名簿）（⑤の場合）'!$BJ116,IF(ZK$19&lt;='様式３（療養者名簿）（⑤の場合）'!$BK116,1,0),0),0)</f>
        <v>0</v>
      </c>
      <c r="ZL111" s="372">
        <f>IF(ZL$19-'様式３（療養者名簿）（⑤の場合）'!$BJ116+1&lt;=15,IF(ZL$19&gt;='様式３（療養者名簿）（⑤の場合）'!$BJ116,IF(ZL$19&lt;='様式３（療養者名簿）（⑤の場合）'!$BK116,1,0),0),0)</f>
        <v>0</v>
      </c>
      <c r="ZM111" s="372">
        <f>IF(ZM$19-'様式３（療養者名簿）（⑤の場合）'!$BJ116+1&lt;=15,IF(ZM$19&gt;='様式３（療養者名簿）（⑤の場合）'!$BJ116,IF(ZM$19&lt;='様式３（療養者名簿）（⑤の場合）'!$BK116,1,0),0),0)</f>
        <v>0</v>
      </c>
      <c r="ZN111" s="372">
        <f>IF(ZN$19-'様式３（療養者名簿）（⑤の場合）'!$BJ116+1&lt;=15,IF(ZN$19&gt;='様式３（療養者名簿）（⑤の場合）'!$BJ116,IF(ZN$19&lt;='様式３（療養者名簿）（⑤の場合）'!$BK116,1,0),0),0)</f>
        <v>0</v>
      </c>
      <c r="ZO111" s="372">
        <f>IF(ZO$19-'様式３（療養者名簿）（⑤の場合）'!$BJ116+1&lt;=15,IF(ZO$19&gt;='様式３（療養者名簿）（⑤の場合）'!$BJ116,IF(ZO$19&lt;='様式３（療養者名簿）（⑤の場合）'!$BK116,1,0),0),0)</f>
        <v>0</v>
      </c>
      <c r="ZP111" s="372">
        <f>IF(ZP$19-'様式３（療養者名簿）（⑤の場合）'!$BJ116+1&lt;=15,IF(ZP$19&gt;='様式３（療養者名簿）（⑤の場合）'!$BJ116,IF(ZP$19&lt;='様式３（療養者名簿）（⑤の場合）'!$BK116,1,0),0),0)</f>
        <v>0</v>
      </c>
      <c r="ZQ111" s="372">
        <f>IF(ZQ$19-'様式３（療養者名簿）（⑤の場合）'!$BJ116+1&lt;=15,IF(ZQ$19&gt;='様式３（療養者名簿）（⑤の場合）'!$BJ116,IF(ZQ$19&lt;='様式３（療養者名簿）（⑤の場合）'!$BK116,1,0),0),0)</f>
        <v>0</v>
      </c>
      <c r="ZR111" s="372">
        <f>IF(ZR$19-'様式３（療養者名簿）（⑤の場合）'!$BJ116+1&lt;=15,IF(ZR$19&gt;='様式３（療養者名簿）（⑤の場合）'!$BJ116,IF(ZR$19&lt;='様式３（療養者名簿）（⑤の場合）'!$BK116,1,0),0),0)</f>
        <v>0</v>
      </c>
      <c r="ZS111" s="372">
        <f>IF(ZS$19-'様式３（療養者名簿）（⑤の場合）'!$BJ116+1&lt;=15,IF(ZS$19&gt;='様式３（療養者名簿）（⑤の場合）'!$BJ116,IF(ZS$19&lt;='様式３（療養者名簿）（⑤の場合）'!$BK116,1,0),0),0)</f>
        <v>0</v>
      </c>
      <c r="ZT111" s="372">
        <f>IF(ZT$19-'様式３（療養者名簿）（⑤の場合）'!$BJ116+1&lt;=15,IF(ZT$19&gt;='様式３（療養者名簿）（⑤の場合）'!$BJ116,IF(ZT$19&lt;='様式３（療養者名簿）（⑤の場合）'!$BK116,1,0),0),0)</f>
        <v>0</v>
      </c>
      <c r="ZU111" s="372">
        <f>IF(ZU$19-'様式３（療養者名簿）（⑤の場合）'!$BJ116+1&lt;=15,IF(ZU$19&gt;='様式３（療養者名簿）（⑤の場合）'!$BJ116,IF(ZU$19&lt;='様式３（療養者名簿）（⑤の場合）'!$BK116,1,0),0),0)</f>
        <v>0</v>
      </c>
      <c r="ZV111" s="372">
        <f>IF(ZV$19-'様式３（療養者名簿）（⑤の場合）'!$BJ116+1&lt;=15,IF(ZV$19&gt;='様式３（療養者名簿）（⑤の場合）'!$BJ116,IF(ZV$19&lt;='様式３（療養者名簿）（⑤の場合）'!$BK116,1,0),0),0)</f>
        <v>0</v>
      </c>
      <c r="ZW111" s="372">
        <f>IF(ZW$19-'様式３（療養者名簿）（⑤の場合）'!$BJ116+1&lt;=15,IF(ZW$19&gt;='様式３（療養者名簿）（⑤の場合）'!$BJ116,IF(ZW$19&lt;='様式３（療養者名簿）（⑤の場合）'!$BK116,1,0),0),0)</f>
        <v>0</v>
      </c>
      <c r="ZX111" s="372">
        <f>IF(ZX$19-'様式３（療養者名簿）（⑤の場合）'!$BJ116+1&lt;=15,IF(ZX$19&gt;='様式３（療養者名簿）（⑤の場合）'!$BJ116,IF(ZX$19&lt;='様式３（療養者名簿）（⑤の場合）'!$BK116,1,0),0),0)</f>
        <v>0</v>
      </c>
      <c r="ZY111" s="372">
        <f>IF(ZY$19-'様式３（療養者名簿）（⑤の場合）'!$BJ116+1&lt;=15,IF(ZY$19&gt;='様式３（療養者名簿）（⑤の場合）'!$BJ116,IF(ZY$19&lt;='様式３（療養者名簿）（⑤の場合）'!$BK116,1,0),0),0)</f>
        <v>0</v>
      </c>
      <c r="ZZ111" s="372">
        <f>IF(ZZ$19-'様式３（療養者名簿）（⑤の場合）'!$BJ116+1&lt;=15,IF(ZZ$19&gt;='様式３（療養者名簿）（⑤の場合）'!$BJ116,IF(ZZ$19&lt;='様式３（療養者名簿）（⑤の場合）'!$BK116,1,0),0),0)</f>
        <v>0</v>
      </c>
      <c r="AAA111" s="372">
        <f>IF(AAA$19-'様式３（療養者名簿）（⑤の場合）'!$BJ116+1&lt;=15,IF(AAA$19&gt;='様式３（療養者名簿）（⑤の場合）'!$BJ116,IF(AAA$19&lt;='様式３（療養者名簿）（⑤の場合）'!$BK116,1,0),0),0)</f>
        <v>0</v>
      </c>
      <c r="AAB111" s="372">
        <f>IF(AAB$19-'様式３（療養者名簿）（⑤の場合）'!$BJ116+1&lt;=15,IF(AAB$19&gt;='様式３（療養者名簿）（⑤の場合）'!$BJ116,IF(AAB$19&lt;='様式３（療養者名簿）（⑤の場合）'!$BK116,1,0),0),0)</f>
        <v>0</v>
      </c>
      <c r="AAC111" s="372">
        <f>IF(AAC$19-'様式３（療養者名簿）（⑤の場合）'!$BJ116+1&lt;=15,IF(AAC$19&gt;='様式３（療養者名簿）（⑤の場合）'!$BJ116,IF(AAC$19&lt;='様式３（療養者名簿）（⑤の場合）'!$BK116,1,0),0),0)</f>
        <v>0</v>
      </c>
      <c r="AAD111" s="372">
        <f>IF(AAD$19-'様式３（療養者名簿）（⑤の場合）'!$BJ116+1&lt;=15,IF(AAD$19&gt;='様式３（療養者名簿）（⑤の場合）'!$BJ116,IF(AAD$19&lt;='様式３（療養者名簿）（⑤の場合）'!$BK116,1,0),0),0)</f>
        <v>0</v>
      </c>
      <c r="AAE111" s="372">
        <f>IF(AAE$19-'様式３（療養者名簿）（⑤の場合）'!$BJ116+1&lt;=15,IF(AAE$19&gt;='様式３（療養者名簿）（⑤の場合）'!$BJ116,IF(AAE$19&lt;='様式３（療養者名簿）（⑤の場合）'!$BK116,1,0),0),0)</f>
        <v>0</v>
      </c>
      <c r="AAF111" s="372">
        <f>IF(AAF$19-'様式３（療養者名簿）（⑤の場合）'!$BJ116+1&lt;=15,IF(AAF$19&gt;='様式３（療養者名簿）（⑤の場合）'!$BJ116,IF(AAF$19&lt;='様式３（療養者名簿）（⑤の場合）'!$BK116,1,0),0),0)</f>
        <v>0</v>
      </c>
      <c r="AAG111" s="372">
        <f>IF(AAG$19-'様式３（療養者名簿）（⑤の場合）'!$BJ116+1&lt;=15,IF(AAG$19&gt;='様式３（療養者名簿）（⑤の場合）'!$BJ116,IF(AAG$19&lt;='様式３（療養者名簿）（⑤の場合）'!$BK116,1,0),0),0)</f>
        <v>0</v>
      </c>
      <c r="AAH111" s="372">
        <f>IF(AAH$19-'様式３（療養者名簿）（⑤の場合）'!$BJ116+1&lt;=15,IF(AAH$19&gt;='様式３（療養者名簿）（⑤の場合）'!$BJ116,IF(AAH$19&lt;='様式３（療養者名簿）（⑤の場合）'!$BK116,1,0),0),0)</f>
        <v>0</v>
      </c>
      <c r="AAI111" s="372">
        <f>IF(AAI$19-'様式３（療養者名簿）（⑤の場合）'!$BJ116+1&lt;=15,IF(AAI$19&gt;='様式３（療養者名簿）（⑤の場合）'!$BJ116,IF(AAI$19&lt;='様式３（療養者名簿）（⑤の場合）'!$BK116,1,0),0),0)</f>
        <v>0</v>
      </c>
      <c r="AAJ111" s="372">
        <f>IF(AAJ$19-'様式３（療養者名簿）（⑤の場合）'!$BJ116+1&lt;=15,IF(AAJ$19&gt;='様式３（療養者名簿）（⑤の場合）'!$BJ116,IF(AAJ$19&lt;='様式３（療養者名簿）（⑤の場合）'!$BK116,1,0),0),0)</f>
        <v>0</v>
      </c>
      <c r="AAK111" s="372">
        <f>IF(AAK$19-'様式３（療養者名簿）（⑤の場合）'!$BJ116+1&lt;=15,IF(AAK$19&gt;='様式３（療養者名簿）（⑤の場合）'!$BJ116,IF(AAK$19&lt;='様式３（療養者名簿）（⑤の場合）'!$BK116,1,0),0),0)</f>
        <v>0</v>
      </c>
      <c r="AAL111" s="372">
        <f>IF(AAL$19-'様式３（療養者名簿）（⑤の場合）'!$BJ116+1&lt;=15,IF(AAL$19&gt;='様式３（療養者名簿）（⑤の場合）'!$BJ116,IF(AAL$19&lt;='様式３（療養者名簿）（⑤の場合）'!$BK116,1,0),0),0)</f>
        <v>0</v>
      </c>
      <c r="AAM111" s="372">
        <f>IF(AAM$19-'様式３（療養者名簿）（⑤の場合）'!$BJ116+1&lt;=15,IF(AAM$19&gt;='様式３（療養者名簿）（⑤の場合）'!$BJ116,IF(AAM$19&lt;='様式３（療養者名簿）（⑤の場合）'!$BK116,1,0),0),0)</f>
        <v>0</v>
      </c>
      <c r="AAN111" s="372">
        <f>IF(AAN$19-'様式３（療養者名簿）（⑤の場合）'!$BJ116+1&lt;=15,IF(AAN$19&gt;='様式３（療養者名簿）（⑤の場合）'!$BJ116,IF(AAN$19&lt;='様式３（療養者名簿）（⑤の場合）'!$BK116,1,0),0),0)</f>
        <v>0</v>
      </c>
      <c r="AAO111" s="372">
        <f>IF(AAO$19-'様式３（療養者名簿）（⑤の場合）'!$BJ116+1&lt;=15,IF(AAO$19&gt;='様式３（療養者名簿）（⑤の場合）'!$BJ116,IF(AAO$19&lt;='様式３（療養者名簿）（⑤の場合）'!$BK116,1,0),0),0)</f>
        <v>0</v>
      </c>
      <c r="AAP111" s="372">
        <f>IF(AAP$19-'様式３（療養者名簿）（⑤の場合）'!$BJ116+1&lt;=15,IF(AAP$19&gt;='様式３（療養者名簿）（⑤の場合）'!$BJ116,IF(AAP$19&lt;='様式３（療養者名簿）（⑤の場合）'!$BK116,1,0),0),0)</f>
        <v>0</v>
      </c>
      <c r="AAQ111" s="372">
        <f>IF(AAQ$19-'様式３（療養者名簿）（⑤の場合）'!$BJ116+1&lt;=15,IF(AAQ$19&gt;='様式３（療養者名簿）（⑤の場合）'!$BJ116,IF(AAQ$19&lt;='様式３（療養者名簿）（⑤の場合）'!$BK116,1,0),0),0)</f>
        <v>0</v>
      </c>
      <c r="AAR111" s="372">
        <f>IF(AAR$19-'様式３（療養者名簿）（⑤の場合）'!$BJ116+1&lt;=15,IF(AAR$19&gt;='様式３（療養者名簿）（⑤の場合）'!$BJ116,IF(AAR$19&lt;='様式３（療養者名簿）（⑤の場合）'!$BK116,1,0),0),0)</f>
        <v>0</v>
      </c>
      <c r="AAS111" s="372">
        <f>IF(AAS$19-'様式３（療養者名簿）（⑤の場合）'!$BJ116+1&lt;=15,IF(AAS$19&gt;='様式３（療養者名簿）（⑤の場合）'!$BJ116,IF(AAS$19&lt;='様式３（療養者名簿）（⑤の場合）'!$BK116,1,0),0),0)</f>
        <v>0</v>
      </c>
      <c r="AAT111" s="372">
        <f>IF(AAT$19-'様式３（療養者名簿）（⑤の場合）'!$BJ116+1&lt;=15,IF(AAT$19&gt;='様式３（療養者名簿）（⑤の場合）'!$BJ116,IF(AAT$19&lt;='様式３（療養者名簿）（⑤の場合）'!$BK116,1,0),0),0)</f>
        <v>0</v>
      </c>
      <c r="AAU111" s="372">
        <f>IF(AAU$19-'様式３（療養者名簿）（⑤の場合）'!$BJ116+1&lt;=15,IF(AAU$19&gt;='様式３（療養者名簿）（⑤の場合）'!$BJ116,IF(AAU$19&lt;='様式３（療養者名簿）（⑤の場合）'!$BK116,1,0),0),0)</f>
        <v>0</v>
      </c>
      <c r="AAV111" s="372">
        <f>IF(AAV$19-'様式３（療養者名簿）（⑤の場合）'!$BJ116+1&lt;=15,IF(AAV$19&gt;='様式３（療養者名簿）（⑤の場合）'!$BJ116,IF(AAV$19&lt;='様式３（療養者名簿）（⑤の場合）'!$BK116,1,0),0),0)</f>
        <v>0</v>
      </c>
      <c r="AAW111" s="372">
        <f>IF(AAW$19-'様式３（療養者名簿）（⑤の場合）'!$BJ116+1&lt;=15,IF(AAW$19&gt;='様式３（療養者名簿）（⑤の場合）'!$BJ116,IF(AAW$19&lt;='様式３（療養者名簿）（⑤の場合）'!$BK116,1,0),0),0)</f>
        <v>0</v>
      </c>
      <c r="AAX111" s="372">
        <f>IF(AAX$19-'様式３（療養者名簿）（⑤の場合）'!$BJ116+1&lt;=15,IF(AAX$19&gt;='様式３（療養者名簿）（⑤の場合）'!$BJ116,IF(AAX$19&lt;='様式３（療養者名簿）（⑤の場合）'!$BK116,1,0),0),0)</f>
        <v>0</v>
      </c>
      <c r="AAY111" s="372">
        <f>IF(AAY$19-'様式３（療養者名簿）（⑤の場合）'!$BJ116+1&lt;=15,IF(AAY$19&gt;='様式３（療養者名簿）（⑤の場合）'!$BJ116,IF(AAY$19&lt;='様式３（療養者名簿）（⑤の場合）'!$BK116,1,0),0),0)</f>
        <v>0</v>
      </c>
      <c r="AAZ111" s="372">
        <f>IF(AAZ$19-'様式３（療養者名簿）（⑤の場合）'!$BJ116+1&lt;=15,IF(AAZ$19&gt;='様式３（療養者名簿）（⑤の場合）'!$BJ116,IF(AAZ$19&lt;='様式３（療養者名簿）（⑤の場合）'!$BK116,1,0),0),0)</f>
        <v>0</v>
      </c>
      <c r="ABA111" s="372">
        <f>IF(ABA$19-'様式３（療養者名簿）（⑤の場合）'!$BJ116+1&lt;=15,IF(ABA$19&gt;='様式３（療養者名簿）（⑤の場合）'!$BJ116,IF(ABA$19&lt;='様式３（療養者名簿）（⑤の場合）'!$BK116,1,0),0),0)</f>
        <v>0</v>
      </c>
      <c r="ABB111" s="372">
        <f>IF(ABB$19-'様式３（療養者名簿）（⑤の場合）'!$BJ116+1&lt;=15,IF(ABB$19&gt;='様式３（療養者名簿）（⑤の場合）'!$BJ116,IF(ABB$19&lt;='様式３（療養者名簿）（⑤の場合）'!$BK116,1,0),0),0)</f>
        <v>0</v>
      </c>
      <c r="ABC111" s="372">
        <f>IF(ABC$19-'様式３（療養者名簿）（⑤の場合）'!$BJ116+1&lt;=15,IF(ABC$19&gt;='様式３（療養者名簿）（⑤の場合）'!$BJ116,IF(ABC$19&lt;='様式３（療養者名簿）（⑤の場合）'!$BK116,1,0),0),0)</f>
        <v>0</v>
      </c>
      <c r="ABD111" s="372">
        <f>IF(ABD$19-'様式３（療養者名簿）（⑤の場合）'!$BJ116+1&lt;=15,IF(ABD$19&gt;='様式３（療養者名簿）（⑤の場合）'!$BJ116,IF(ABD$19&lt;='様式３（療養者名簿）（⑤の場合）'!$BK116,1,0),0),0)</f>
        <v>0</v>
      </c>
    </row>
    <row r="112" spans="1:732" ht="42" customHeight="1">
      <c r="A112" s="250">
        <f>'様式３（療養者名簿）（⑤の場合）'!C117</f>
        <v>0</v>
      </c>
      <c r="B112" s="247">
        <f>IF(B$19-'様式３（療養者名簿）（⑤の場合）'!$BJ117+1&lt;=15,IF(B$19&gt;='様式３（療養者名簿）（⑤の場合）'!$BJ117,IF(B$19&lt;='様式３（療養者名簿）（⑤の場合）'!$BK117,1,0),0),0)</f>
        <v>0</v>
      </c>
      <c r="C112" s="247">
        <f>IF(C$19-'様式３（療養者名簿）（⑤の場合）'!$BJ117+1&lt;=15,IF(C$19&gt;='様式３（療養者名簿）（⑤の場合）'!$BJ117,IF(C$19&lt;='様式３（療養者名簿）（⑤の場合）'!$BK117,1,0),0),0)</f>
        <v>0</v>
      </c>
      <c r="D112" s="247">
        <f>IF(D$19-'様式３（療養者名簿）（⑤の場合）'!$BJ117+1&lt;=15,IF(D$19&gt;='様式３（療養者名簿）（⑤の場合）'!$BJ117,IF(D$19&lt;='様式３（療養者名簿）（⑤の場合）'!$BK117,1,0),0),0)</f>
        <v>0</v>
      </c>
      <c r="E112" s="247">
        <f>IF(E$19-'様式３（療養者名簿）（⑤の場合）'!$BJ117+1&lt;=15,IF(E$19&gt;='様式３（療養者名簿）（⑤の場合）'!$BJ117,IF(E$19&lt;='様式３（療養者名簿）（⑤の場合）'!$BK117,1,0),0),0)</f>
        <v>0</v>
      </c>
      <c r="F112" s="247">
        <f>IF(F$19-'様式３（療養者名簿）（⑤の場合）'!$BJ117+1&lt;=15,IF(F$19&gt;='様式３（療養者名簿）（⑤の場合）'!$BJ117,IF(F$19&lt;='様式３（療養者名簿）（⑤の場合）'!$BK117,1,0),0),0)</f>
        <v>0</v>
      </c>
      <c r="G112" s="247">
        <f>IF(G$19-'様式３（療養者名簿）（⑤の場合）'!$BJ117+1&lt;=15,IF(G$19&gt;='様式３（療養者名簿）（⑤の場合）'!$BJ117,IF(G$19&lt;='様式３（療養者名簿）（⑤の場合）'!$BK117,1,0),0),0)</f>
        <v>0</v>
      </c>
      <c r="H112" s="247">
        <f>IF(H$19-'様式３（療養者名簿）（⑤の場合）'!$BJ117+1&lt;=15,IF(H$19&gt;='様式３（療養者名簿）（⑤の場合）'!$BJ117,IF(H$19&lt;='様式３（療養者名簿）（⑤の場合）'!$BK117,1,0),0),0)</f>
        <v>0</v>
      </c>
      <c r="I112" s="247">
        <f>IF(I$19-'様式３（療養者名簿）（⑤の場合）'!$BJ117+1&lt;=15,IF(I$19&gt;='様式３（療養者名簿）（⑤の場合）'!$BJ117,IF(I$19&lt;='様式３（療養者名簿）（⑤の場合）'!$BK117,1,0),0),0)</f>
        <v>0</v>
      </c>
      <c r="J112" s="247">
        <f>IF(J$19-'様式３（療養者名簿）（⑤の場合）'!$BJ117+1&lt;=15,IF(J$19&gt;='様式３（療養者名簿）（⑤の場合）'!$BJ117,IF(J$19&lt;='様式３（療養者名簿）（⑤の場合）'!$BK117,1,0),0),0)</f>
        <v>0</v>
      </c>
      <c r="K112" s="247">
        <f>IF(K$19-'様式３（療養者名簿）（⑤の場合）'!$BJ117+1&lt;=15,IF(K$19&gt;='様式３（療養者名簿）（⑤の場合）'!$BJ117,IF(K$19&lt;='様式３（療養者名簿）（⑤の場合）'!$BK117,1,0),0),0)</f>
        <v>0</v>
      </c>
      <c r="L112" s="247">
        <f>IF(L$19-'様式３（療養者名簿）（⑤の場合）'!$BJ117+1&lt;=15,IF(L$19&gt;='様式３（療養者名簿）（⑤の場合）'!$BJ117,IF(L$19&lt;='様式３（療養者名簿）（⑤の場合）'!$BK117,1,0),0),0)</f>
        <v>0</v>
      </c>
      <c r="M112" s="247">
        <f>IF(M$19-'様式３（療養者名簿）（⑤の場合）'!$BJ117+1&lt;=15,IF(M$19&gt;='様式３（療養者名簿）（⑤の場合）'!$BJ117,IF(M$19&lt;='様式３（療養者名簿）（⑤の場合）'!$BK117,1,0),0),0)</f>
        <v>0</v>
      </c>
      <c r="N112" s="247">
        <f>IF(N$19-'様式３（療養者名簿）（⑤の場合）'!$BJ117+1&lt;=15,IF(N$19&gt;='様式３（療養者名簿）（⑤の場合）'!$BJ117,IF(N$19&lt;='様式３（療養者名簿）（⑤の場合）'!$BK117,1,0),0),0)</f>
        <v>0</v>
      </c>
      <c r="O112" s="247">
        <f>IF(O$19-'様式３（療養者名簿）（⑤の場合）'!$BJ117+1&lt;=15,IF(O$19&gt;='様式３（療養者名簿）（⑤の場合）'!$BJ117,IF(O$19&lt;='様式３（療養者名簿）（⑤の場合）'!$BK117,1,0),0),0)</f>
        <v>0</v>
      </c>
      <c r="P112" s="247">
        <f>IF(P$19-'様式３（療養者名簿）（⑤の場合）'!$BJ117+1&lt;=15,IF(P$19&gt;='様式３（療養者名簿）（⑤の場合）'!$BJ117,IF(P$19&lt;='様式３（療養者名簿）（⑤の場合）'!$BK117,1,0),0),0)</f>
        <v>0</v>
      </c>
      <c r="Q112" s="247">
        <f>IF(Q$19-'様式３（療養者名簿）（⑤の場合）'!$BJ117+1&lt;=15,IF(Q$19&gt;='様式３（療養者名簿）（⑤の場合）'!$BJ117,IF(Q$19&lt;='様式３（療養者名簿）（⑤の場合）'!$BK117,1,0),0),0)</f>
        <v>0</v>
      </c>
      <c r="R112" s="247">
        <f>IF(R$19-'様式３（療養者名簿）（⑤の場合）'!$BJ117+1&lt;=15,IF(R$19&gt;='様式３（療養者名簿）（⑤の場合）'!$BJ117,IF(R$19&lt;='様式３（療養者名簿）（⑤の場合）'!$BK117,1,0),0),0)</f>
        <v>0</v>
      </c>
      <c r="S112" s="247">
        <f>IF(S$19-'様式３（療養者名簿）（⑤の場合）'!$BJ117+1&lt;=15,IF(S$19&gt;='様式３（療養者名簿）（⑤の場合）'!$BJ117,IF(S$19&lt;='様式３（療養者名簿）（⑤の場合）'!$BK117,1,0),0),0)</f>
        <v>0</v>
      </c>
      <c r="T112" s="247">
        <f>IF(T$19-'様式３（療養者名簿）（⑤の場合）'!$BJ117+1&lt;=15,IF(T$19&gt;='様式３（療養者名簿）（⑤の場合）'!$BJ117,IF(T$19&lt;='様式３（療養者名簿）（⑤の場合）'!$BK117,1,0),0),0)</f>
        <v>0</v>
      </c>
      <c r="U112" s="247">
        <f>IF(U$19-'様式３（療養者名簿）（⑤の場合）'!$BJ117+1&lt;=15,IF(U$19&gt;='様式３（療養者名簿）（⑤の場合）'!$BJ117,IF(U$19&lt;='様式３（療養者名簿）（⑤の場合）'!$BK117,1,0),0),0)</f>
        <v>0</v>
      </c>
      <c r="V112" s="247">
        <f>IF(V$19-'様式３（療養者名簿）（⑤の場合）'!$BJ117+1&lt;=15,IF(V$19&gt;='様式３（療養者名簿）（⑤の場合）'!$BJ117,IF(V$19&lt;='様式３（療養者名簿）（⑤の場合）'!$BK117,1,0),0),0)</f>
        <v>0</v>
      </c>
      <c r="W112" s="247">
        <f>IF(W$19-'様式３（療養者名簿）（⑤の場合）'!$BJ117+1&lt;=15,IF(W$19&gt;='様式３（療養者名簿）（⑤の場合）'!$BJ117,IF(W$19&lt;='様式３（療養者名簿）（⑤の場合）'!$BK117,1,0),0),0)</f>
        <v>0</v>
      </c>
      <c r="X112" s="247">
        <f>IF(X$19-'様式３（療養者名簿）（⑤の場合）'!$BJ117+1&lt;=15,IF(X$19&gt;='様式３（療養者名簿）（⑤の場合）'!$BJ117,IF(X$19&lt;='様式３（療養者名簿）（⑤の場合）'!$BK117,1,0),0),0)</f>
        <v>0</v>
      </c>
      <c r="Y112" s="247">
        <f>IF(Y$19-'様式３（療養者名簿）（⑤の場合）'!$BJ117+1&lt;=15,IF(Y$19&gt;='様式３（療養者名簿）（⑤の場合）'!$BJ117,IF(Y$19&lt;='様式３（療養者名簿）（⑤の場合）'!$BK117,1,0),0),0)</f>
        <v>0</v>
      </c>
      <c r="Z112" s="247">
        <f>IF(Z$19-'様式３（療養者名簿）（⑤の場合）'!$BJ117+1&lt;=15,IF(Z$19&gt;='様式３（療養者名簿）（⑤の場合）'!$BJ117,IF(Z$19&lt;='様式３（療養者名簿）（⑤の場合）'!$BK117,1,0),0),0)</f>
        <v>0</v>
      </c>
      <c r="AA112" s="247">
        <f>IF(AA$19-'様式３（療養者名簿）（⑤の場合）'!$BJ117+1&lt;=15,IF(AA$19&gt;='様式３（療養者名簿）（⑤の場合）'!$BJ117,IF(AA$19&lt;='様式３（療養者名簿）（⑤の場合）'!$BK117,1,0),0),0)</f>
        <v>0</v>
      </c>
      <c r="AB112" s="247">
        <f>IF(AB$19-'様式３（療養者名簿）（⑤の場合）'!$BJ117+1&lt;=15,IF(AB$19&gt;='様式３（療養者名簿）（⑤の場合）'!$BJ117,IF(AB$19&lt;='様式３（療養者名簿）（⑤の場合）'!$BK117,1,0),0),0)</f>
        <v>0</v>
      </c>
      <c r="AC112" s="247">
        <f>IF(AC$19-'様式３（療養者名簿）（⑤の場合）'!$BJ117+1&lt;=15,IF(AC$19&gt;='様式３（療養者名簿）（⑤の場合）'!$BJ117,IF(AC$19&lt;='様式３（療養者名簿）（⑤の場合）'!$BK117,1,0),0),0)</f>
        <v>0</v>
      </c>
      <c r="AD112" s="247">
        <f>IF(AD$19-'様式３（療養者名簿）（⑤の場合）'!$BJ117+1&lt;=15,IF(AD$19&gt;='様式３（療養者名簿）（⑤の場合）'!$BJ117,IF(AD$19&lt;='様式３（療養者名簿）（⑤の場合）'!$BK117,1,0),0),0)</f>
        <v>0</v>
      </c>
      <c r="AE112" s="247">
        <f>IF(AE$19-'様式３（療養者名簿）（⑤の場合）'!$BJ117+1&lt;=15,IF(AE$19&gt;='様式３（療養者名簿）（⑤の場合）'!$BJ117,IF(AE$19&lt;='様式３（療養者名簿）（⑤の場合）'!$BK117,1,0),0),0)</f>
        <v>0</v>
      </c>
      <c r="AF112" s="247">
        <f>IF(AF$19-'様式３（療養者名簿）（⑤の場合）'!$BJ117+1&lt;=15,IF(AF$19&gt;='様式３（療養者名簿）（⑤の場合）'!$BJ117,IF(AF$19&lt;='様式３（療養者名簿）（⑤の場合）'!$BK117,1,0),0),0)</f>
        <v>0</v>
      </c>
      <c r="AG112" s="247">
        <f>IF(AG$19-'様式３（療養者名簿）（⑤の場合）'!$BJ117+1&lt;=15,IF(AG$19&gt;='様式３（療養者名簿）（⑤の場合）'!$BJ117,IF(AG$19&lt;='様式３（療養者名簿）（⑤の場合）'!$BK117,1,0),0),0)</f>
        <v>0</v>
      </c>
      <c r="AH112" s="247">
        <f>IF(AH$19-'様式３（療養者名簿）（⑤の場合）'!$BJ117+1&lt;=15,IF(AH$19&gt;='様式３（療養者名簿）（⑤の場合）'!$BJ117,IF(AH$19&lt;='様式３（療養者名簿）（⑤の場合）'!$BK117,1,0),0),0)</f>
        <v>0</v>
      </c>
      <c r="AI112" s="247">
        <f>IF(AI$19-'様式３（療養者名簿）（⑤の場合）'!$BJ117+1&lt;=15,IF(AI$19&gt;='様式３（療養者名簿）（⑤の場合）'!$BJ117,IF(AI$19&lt;='様式３（療養者名簿）（⑤の場合）'!$BK117,1,0),0),0)</f>
        <v>0</v>
      </c>
      <c r="AJ112" s="247">
        <f>IF(AJ$19-'様式３（療養者名簿）（⑤の場合）'!$BJ117+1&lt;=15,IF(AJ$19&gt;='様式３（療養者名簿）（⑤の場合）'!$BJ117,IF(AJ$19&lt;='様式３（療養者名簿）（⑤の場合）'!$BK117,1,0),0),0)</f>
        <v>0</v>
      </c>
      <c r="AK112" s="247">
        <f>IF(AK$19-'様式３（療養者名簿）（⑤の場合）'!$BJ117+1&lt;=15,IF(AK$19&gt;='様式３（療養者名簿）（⑤の場合）'!$BJ117,IF(AK$19&lt;='様式３（療養者名簿）（⑤の場合）'!$BK117,1,0),0),0)</f>
        <v>0</v>
      </c>
      <c r="AL112" s="247">
        <f>IF(AL$19-'様式３（療養者名簿）（⑤の場合）'!$BJ117+1&lt;=15,IF(AL$19&gt;='様式３（療養者名簿）（⑤の場合）'!$BJ117,IF(AL$19&lt;='様式３（療養者名簿）（⑤の場合）'!$BK117,1,0),0),0)</f>
        <v>0</v>
      </c>
      <c r="AM112" s="247">
        <f>IF(AM$19-'様式３（療養者名簿）（⑤の場合）'!$BJ117+1&lt;=15,IF(AM$19&gt;='様式３（療養者名簿）（⑤の場合）'!$BJ117,IF(AM$19&lt;='様式３（療養者名簿）（⑤の場合）'!$BK117,1,0),0),0)</f>
        <v>0</v>
      </c>
      <c r="AN112" s="247">
        <f>IF(AN$19-'様式３（療養者名簿）（⑤の場合）'!$BJ117+1&lt;=15,IF(AN$19&gt;='様式３（療養者名簿）（⑤の場合）'!$BJ117,IF(AN$19&lt;='様式３（療養者名簿）（⑤の場合）'!$BK117,1,0),0),0)</f>
        <v>0</v>
      </c>
      <c r="AO112" s="247">
        <f>IF(AO$19-'様式３（療養者名簿）（⑤の場合）'!$BJ117+1&lt;=15,IF(AO$19&gt;='様式３（療養者名簿）（⑤の場合）'!$BJ117,IF(AO$19&lt;='様式３（療養者名簿）（⑤の場合）'!$BK117,1,0),0),0)</f>
        <v>0</v>
      </c>
      <c r="AP112" s="247">
        <f>IF(AP$19-'様式３（療養者名簿）（⑤の場合）'!$BJ117+1&lt;=15,IF(AP$19&gt;='様式３（療養者名簿）（⑤の場合）'!$BJ117,IF(AP$19&lt;='様式３（療養者名簿）（⑤の場合）'!$BK117,1,0),0),0)</f>
        <v>0</v>
      </c>
      <c r="AQ112" s="247">
        <f>IF(AQ$19-'様式３（療養者名簿）（⑤の場合）'!$BJ117+1&lt;=15,IF(AQ$19&gt;='様式３（療養者名簿）（⑤の場合）'!$BJ117,IF(AQ$19&lt;='様式３（療養者名簿）（⑤の場合）'!$BK117,1,0),0),0)</f>
        <v>0</v>
      </c>
      <c r="AR112" s="247">
        <f>IF(AR$19-'様式３（療養者名簿）（⑤の場合）'!$BJ117+1&lt;=15,IF(AR$19&gt;='様式３（療養者名簿）（⑤の場合）'!$BJ117,IF(AR$19&lt;='様式３（療養者名簿）（⑤の場合）'!$BK117,1,0),0),0)</f>
        <v>0</v>
      </c>
      <c r="AS112" s="247">
        <f>IF(AS$19-'様式３（療養者名簿）（⑤の場合）'!$BJ117+1&lt;=15,IF(AS$19&gt;='様式３（療養者名簿）（⑤の場合）'!$BJ117,IF(AS$19&lt;='様式３（療養者名簿）（⑤の場合）'!$BK117,1,0),0),0)</f>
        <v>0</v>
      </c>
      <c r="AT112" s="247">
        <f>IF(AT$19-'様式３（療養者名簿）（⑤の場合）'!$BJ117+1&lt;=15,IF(AT$19&gt;='様式３（療養者名簿）（⑤の場合）'!$BJ117,IF(AT$19&lt;='様式３（療養者名簿）（⑤の場合）'!$BK117,1,0),0),0)</f>
        <v>0</v>
      </c>
      <c r="AU112" s="247">
        <f>IF(AU$19-'様式３（療養者名簿）（⑤の場合）'!$BJ117+1&lt;=15,IF(AU$19&gt;='様式３（療養者名簿）（⑤の場合）'!$BJ117,IF(AU$19&lt;='様式３（療養者名簿）（⑤の場合）'!$BK117,1,0),0),0)</f>
        <v>0</v>
      </c>
      <c r="AV112" s="247">
        <f>IF(AV$19-'様式３（療養者名簿）（⑤の場合）'!$BJ117+1&lt;=15,IF(AV$19&gt;='様式３（療養者名簿）（⑤の場合）'!$BJ117,IF(AV$19&lt;='様式３（療養者名簿）（⑤の場合）'!$BK117,1,0),0),0)</f>
        <v>0</v>
      </c>
      <c r="AW112" s="247">
        <f>IF(AW$19-'様式３（療養者名簿）（⑤の場合）'!$BJ117+1&lt;=15,IF(AW$19&gt;='様式３（療養者名簿）（⑤の場合）'!$BJ117,IF(AW$19&lt;='様式３（療養者名簿）（⑤の場合）'!$BK117,1,0),0),0)</f>
        <v>0</v>
      </c>
      <c r="AX112" s="247">
        <f>IF(AX$19-'様式３（療養者名簿）（⑤の場合）'!$BJ117+1&lt;=15,IF(AX$19&gt;='様式３（療養者名簿）（⑤の場合）'!$BJ117,IF(AX$19&lt;='様式３（療養者名簿）（⑤の場合）'!$BK117,1,0),0),0)</f>
        <v>0</v>
      </c>
      <c r="AY112" s="247">
        <f>IF(AY$19-'様式３（療養者名簿）（⑤の場合）'!$BJ117+1&lt;=15,IF(AY$19&gt;='様式３（療養者名簿）（⑤の場合）'!$BJ117,IF(AY$19&lt;='様式３（療養者名簿）（⑤の場合）'!$BK117,1,0),0),0)</f>
        <v>0</v>
      </c>
      <c r="AZ112" s="247">
        <f>IF(AZ$19-'様式３（療養者名簿）（⑤の場合）'!$BJ117+1&lt;=15,IF(AZ$19&gt;='様式３（療養者名簿）（⑤の場合）'!$BJ117,IF(AZ$19&lt;='様式３（療養者名簿）（⑤の場合）'!$BK117,1,0),0),0)</f>
        <v>0</v>
      </c>
      <c r="BA112" s="247">
        <f>IF(BA$19-'様式３（療養者名簿）（⑤の場合）'!$BJ117+1&lt;=15,IF(BA$19&gt;='様式３（療養者名簿）（⑤の場合）'!$BJ117,IF(BA$19&lt;='様式３（療養者名簿）（⑤の場合）'!$BK117,1,0),0),0)</f>
        <v>0</v>
      </c>
      <c r="BB112" s="247">
        <f>IF(BB$19-'様式３（療養者名簿）（⑤の場合）'!$BJ117+1&lt;=15,IF(BB$19&gt;='様式３（療養者名簿）（⑤の場合）'!$BJ117,IF(BB$19&lt;='様式３（療養者名簿）（⑤の場合）'!$BK117,1,0),0),0)</f>
        <v>0</v>
      </c>
      <c r="BC112" s="247">
        <f>IF(BC$19-'様式３（療養者名簿）（⑤の場合）'!$BJ117+1&lt;=15,IF(BC$19&gt;='様式３（療養者名簿）（⑤の場合）'!$BJ117,IF(BC$19&lt;='様式３（療養者名簿）（⑤の場合）'!$BK117,1,0),0),0)</f>
        <v>0</v>
      </c>
      <c r="BD112" s="247">
        <f>IF(BD$19-'様式３（療養者名簿）（⑤の場合）'!$BJ117+1&lt;=15,IF(BD$19&gt;='様式３（療養者名簿）（⑤の場合）'!$BJ117,IF(BD$19&lt;='様式３（療養者名簿）（⑤の場合）'!$BK117,1,0),0),0)</f>
        <v>0</v>
      </c>
      <c r="BE112" s="247">
        <f>IF(BE$19-'様式３（療養者名簿）（⑤の場合）'!$BJ117+1&lt;=15,IF(BE$19&gt;='様式３（療養者名簿）（⑤の場合）'!$BJ117,IF(BE$19&lt;='様式３（療養者名簿）（⑤の場合）'!$BK117,1,0),0),0)</f>
        <v>0</v>
      </c>
      <c r="BF112" s="247">
        <f>IF(BF$19-'様式３（療養者名簿）（⑤の場合）'!$BJ117+1&lt;=15,IF(BF$19&gt;='様式３（療養者名簿）（⑤の場合）'!$BJ117,IF(BF$19&lt;='様式３（療養者名簿）（⑤の場合）'!$BK117,1,0),0),0)</f>
        <v>0</v>
      </c>
      <c r="BG112" s="247">
        <f>IF(BG$19-'様式３（療養者名簿）（⑤の場合）'!$BJ117+1&lt;=15,IF(BG$19&gt;='様式３（療養者名簿）（⑤の場合）'!$BJ117,IF(BG$19&lt;='様式３（療養者名簿）（⑤の場合）'!$BK117,1,0),0),0)</f>
        <v>0</v>
      </c>
      <c r="BH112" s="247">
        <f>IF(BH$19-'様式３（療養者名簿）（⑤の場合）'!$BJ117+1&lt;=15,IF(BH$19&gt;='様式３（療養者名簿）（⑤の場合）'!$BJ117,IF(BH$19&lt;='様式３（療養者名簿）（⑤の場合）'!$BK117,1,0),0),0)</f>
        <v>0</v>
      </c>
      <c r="BI112" s="247">
        <f>IF(BI$19-'様式３（療養者名簿）（⑤の場合）'!$BJ117+1&lt;=15,IF(BI$19&gt;='様式３（療養者名簿）（⑤の場合）'!$BJ117,IF(BI$19&lt;='様式３（療養者名簿）（⑤の場合）'!$BK117,1,0),0),0)</f>
        <v>0</v>
      </c>
      <c r="BJ112" s="247">
        <f>IF(BJ$19-'様式３（療養者名簿）（⑤の場合）'!$BJ117+1&lt;=15,IF(BJ$19&gt;='様式３（療養者名簿）（⑤の場合）'!$BJ117,IF(BJ$19&lt;='様式３（療養者名簿）（⑤の場合）'!$BK117,1,0),0),0)</f>
        <v>0</v>
      </c>
      <c r="BK112" s="247">
        <f>IF(BK$19-'様式３（療養者名簿）（⑤の場合）'!$BJ117+1&lt;=15,IF(BK$19&gt;='様式３（療養者名簿）（⑤の場合）'!$BJ117,IF(BK$19&lt;='様式３（療養者名簿）（⑤の場合）'!$BK117,1,0),0),0)</f>
        <v>0</v>
      </c>
      <c r="BL112" s="247">
        <f>IF(BL$19-'様式３（療養者名簿）（⑤の場合）'!$BJ117+1&lt;=15,IF(BL$19&gt;='様式３（療養者名簿）（⑤の場合）'!$BJ117,IF(BL$19&lt;='様式３（療養者名簿）（⑤の場合）'!$BK117,1,0),0),0)</f>
        <v>0</v>
      </c>
      <c r="BM112" s="247">
        <f>IF(BM$19-'様式３（療養者名簿）（⑤の場合）'!$BJ117+1&lt;=15,IF(BM$19&gt;='様式３（療養者名簿）（⑤の場合）'!$BJ117,IF(BM$19&lt;='様式３（療養者名簿）（⑤の場合）'!$BK117,1,0),0),0)</f>
        <v>0</v>
      </c>
      <c r="BN112" s="247">
        <f>IF(BN$19-'様式３（療養者名簿）（⑤の場合）'!$BJ117+1&lt;=15,IF(BN$19&gt;='様式３（療養者名簿）（⑤の場合）'!$BJ117,IF(BN$19&lt;='様式３（療養者名簿）（⑤の場合）'!$BK117,1,0),0),0)</f>
        <v>0</v>
      </c>
      <c r="BO112" s="247">
        <f>IF(BO$19-'様式３（療養者名簿）（⑤の場合）'!$BJ117+1&lt;=15,IF(BO$19&gt;='様式３（療養者名簿）（⑤の場合）'!$BJ117,IF(BO$19&lt;='様式３（療養者名簿）（⑤の場合）'!$BK117,1,0),0),0)</f>
        <v>0</v>
      </c>
      <c r="BP112" s="247">
        <f>IF(BP$19-'様式３（療養者名簿）（⑤の場合）'!$BJ117+1&lt;=15,IF(BP$19&gt;='様式３（療養者名簿）（⑤の場合）'!$BJ117,IF(BP$19&lt;='様式３（療養者名簿）（⑤の場合）'!$BK117,1,0),0),0)</f>
        <v>0</v>
      </c>
      <c r="BQ112" s="247">
        <f>IF(BQ$19-'様式３（療養者名簿）（⑤の場合）'!$BJ117+1&lt;=15,IF(BQ$19&gt;='様式３（療養者名簿）（⑤の場合）'!$BJ117,IF(BQ$19&lt;='様式３（療養者名簿）（⑤の場合）'!$BK117,1,0),0),0)</f>
        <v>0</v>
      </c>
      <c r="BR112" s="247">
        <f>IF(BR$19-'様式３（療養者名簿）（⑤の場合）'!$BJ117+1&lt;=15,IF(BR$19&gt;='様式３（療養者名簿）（⑤の場合）'!$BJ117,IF(BR$19&lt;='様式３（療養者名簿）（⑤の場合）'!$BK117,1,0),0),0)</f>
        <v>0</v>
      </c>
      <c r="BS112" s="247">
        <f>IF(BS$19-'様式３（療養者名簿）（⑤の場合）'!$BJ117+1&lt;=15,IF(BS$19&gt;='様式３（療養者名簿）（⑤の場合）'!$BJ117,IF(BS$19&lt;='様式３（療養者名簿）（⑤の場合）'!$BK117,1,0),0),0)</f>
        <v>0</v>
      </c>
      <c r="BT112" s="247">
        <f>IF(BT$19-'様式３（療養者名簿）（⑤の場合）'!$BJ117+1&lt;=15,IF(BT$19&gt;='様式３（療養者名簿）（⑤の場合）'!$BJ117,IF(BT$19&lt;='様式３（療養者名簿）（⑤の場合）'!$BK117,1,0),0),0)</f>
        <v>0</v>
      </c>
      <c r="BU112" s="247">
        <f>IF(BU$19-'様式３（療養者名簿）（⑤の場合）'!$BJ117+1&lt;=15,IF(BU$19&gt;='様式３（療養者名簿）（⑤の場合）'!$BJ117,IF(BU$19&lt;='様式３（療養者名簿）（⑤の場合）'!$BK117,1,0),0),0)</f>
        <v>0</v>
      </c>
      <c r="BV112" s="247">
        <f>IF(BV$19-'様式３（療養者名簿）（⑤の場合）'!$BJ117+1&lt;=15,IF(BV$19&gt;='様式３（療養者名簿）（⑤の場合）'!$BJ117,IF(BV$19&lt;='様式３（療養者名簿）（⑤の場合）'!$BK117,1,0),0),0)</f>
        <v>0</v>
      </c>
      <c r="BW112" s="247">
        <f>IF(BW$19-'様式３（療養者名簿）（⑤の場合）'!$BJ117+1&lt;=15,IF(BW$19&gt;='様式３（療養者名簿）（⑤の場合）'!$BJ117,IF(BW$19&lt;='様式３（療養者名簿）（⑤の場合）'!$BK117,1,0),0),0)</f>
        <v>0</v>
      </c>
      <c r="BX112" s="247">
        <f>IF(BX$19-'様式３（療養者名簿）（⑤の場合）'!$BJ117+1&lt;=15,IF(BX$19&gt;='様式３（療養者名簿）（⑤の場合）'!$BJ117,IF(BX$19&lt;='様式３（療養者名簿）（⑤の場合）'!$BK117,1,0),0),0)</f>
        <v>0</v>
      </c>
      <c r="BY112" s="247">
        <f>IF(BY$19-'様式３（療養者名簿）（⑤の場合）'!$BJ117+1&lt;=15,IF(BY$19&gt;='様式３（療養者名簿）（⑤の場合）'!$BJ117,IF(BY$19&lt;='様式３（療養者名簿）（⑤の場合）'!$BK117,1,0),0),0)</f>
        <v>0</v>
      </c>
      <c r="BZ112" s="247">
        <f>IF(BZ$19-'様式３（療養者名簿）（⑤の場合）'!$BJ117+1&lt;=15,IF(BZ$19&gt;='様式３（療養者名簿）（⑤の場合）'!$BJ117,IF(BZ$19&lt;='様式３（療養者名簿）（⑤の場合）'!$BK117,1,0),0),0)</f>
        <v>0</v>
      </c>
      <c r="CA112" s="247">
        <f>IF(CA$19-'様式３（療養者名簿）（⑤の場合）'!$BJ117+1&lt;=15,IF(CA$19&gt;='様式３（療養者名簿）（⑤の場合）'!$BJ117,IF(CA$19&lt;='様式３（療養者名簿）（⑤の場合）'!$BK117,1,0),0),0)</f>
        <v>0</v>
      </c>
      <c r="CB112" s="247">
        <f>IF(CB$19-'様式３（療養者名簿）（⑤の場合）'!$BJ117+1&lt;=15,IF(CB$19&gt;='様式３（療養者名簿）（⑤の場合）'!$BJ117,IF(CB$19&lt;='様式３（療養者名簿）（⑤の場合）'!$BK117,1,0),0),0)</f>
        <v>0</v>
      </c>
      <c r="CC112" s="247">
        <f>IF(CC$19-'様式３（療養者名簿）（⑤の場合）'!$BJ117+1&lt;=15,IF(CC$19&gt;='様式３（療養者名簿）（⑤の場合）'!$BJ117,IF(CC$19&lt;='様式３（療養者名簿）（⑤の場合）'!$BK117,1,0),0),0)</f>
        <v>0</v>
      </c>
      <c r="CD112" s="247">
        <f>IF(CD$19-'様式３（療養者名簿）（⑤の場合）'!$BJ117+1&lt;=15,IF(CD$19&gt;='様式３（療養者名簿）（⑤の場合）'!$BJ117,IF(CD$19&lt;='様式３（療養者名簿）（⑤の場合）'!$BK117,1,0),0),0)</f>
        <v>0</v>
      </c>
      <c r="CE112" s="247">
        <f>IF(CE$19-'様式３（療養者名簿）（⑤の場合）'!$BJ117+1&lt;=15,IF(CE$19&gt;='様式３（療養者名簿）（⑤の場合）'!$BJ117,IF(CE$19&lt;='様式３（療養者名簿）（⑤の場合）'!$BK117,1,0),0),0)</f>
        <v>0</v>
      </c>
      <c r="CF112" s="247">
        <f>IF(CF$19-'様式３（療養者名簿）（⑤の場合）'!$BJ117+1&lt;=15,IF(CF$19&gt;='様式３（療養者名簿）（⑤の場合）'!$BJ117,IF(CF$19&lt;='様式３（療養者名簿）（⑤の場合）'!$BK117,1,0),0),0)</f>
        <v>0</v>
      </c>
      <c r="CG112" s="247">
        <f>IF(CG$19-'様式３（療養者名簿）（⑤の場合）'!$BJ117+1&lt;=15,IF(CG$19&gt;='様式３（療養者名簿）（⑤の場合）'!$BJ117,IF(CG$19&lt;='様式３（療養者名簿）（⑤の場合）'!$BK117,1,0),0),0)</f>
        <v>0</v>
      </c>
      <c r="CH112" s="247">
        <f>IF(CH$19-'様式３（療養者名簿）（⑤の場合）'!$BJ117+1&lt;=15,IF(CH$19&gt;='様式３（療養者名簿）（⑤の場合）'!$BJ117,IF(CH$19&lt;='様式３（療養者名簿）（⑤の場合）'!$BK117,1,0),0),0)</f>
        <v>0</v>
      </c>
      <c r="CI112" s="247">
        <f>IF(CI$19-'様式３（療養者名簿）（⑤の場合）'!$BJ117+1&lt;=15,IF(CI$19&gt;='様式３（療養者名簿）（⑤の場合）'!$BJ117,IF(CI$19&lt;='様式３（療養者名簿）（⑤の場合）'!$BK117,1,0),0),0)</f>
        <v>0</v>
      </c>
      <c r="CJ112" s="247">
        <f>IF(CJ$19-'様式３（療養者名簿）（⑤の場合）'!$BJ117+1&lt;=15,IF(CJ$19&gt;='様式３（療養者名簿）（⑤の場合）'!$BJ117,IF(CJ$19&lt;='様式３（療養者名簿）（⑤の場合）'!$BK117,1,0),0),0)</f>
        <v>0</v>
      </c>
      <c r="CK112" s="247">
        <f>IF(CK$19-'様式３（療養者名簿）（⑤の場合）'!$BJ117+1&lt;=15,IF(CK$19&gt;='様式３（療養者名簿）（⑤の場合）'!$BJ117,IF(CK$19&lt;='様式３（療養者名簿）（⑤の場合）'!$BK117,1,0),0),0)</f>
        <v>0</v>
      </c>
      <c r="CL112" s="247">
        <f>IF(CL$19-'様式３（療養者名簿）（⑤の場合）'!$BJ117+1&lt;=15,IF(CL$19&gt;='様式３（療養者名簿）（⑤の場合）'!$BJ117,IF(CL$19&lt;='様式３（療養者名簿）（⑤の場合）'!$BK117,1,0),0),0)</f>
        <v>0</v>
      </c>
      <c r="CM112" s="247">
        <f>IF(CM$19-'様式３（療養者名簿）（⑤の場合）'!$BJ117+1&lt;=15,IF(CM$19&gt;='様式３（療養者名簿）（⑤の場合）'!$BJ117,IF(CM$19&lt;='様式３（療養者名簿）（⑤の場合）'!$BK117,1,0),0),0)</f>
        <v>0</v>
      </c>
      <c r="CN112" s="247">
        <f>IF(CN$19-'様式３（療養者名簿）（⑤の場合）'!$BJ117+1&lt;=15,IF(CN$19&gt;='様式３（療養者名簿）（⑤の場合）'!$BJ117,IF(CN$19&lt;='様式３（療養者名簿）（⑤の場合）'!$BK117,1,0),0),0)</f>
        <v>0</v>
      </c>
      <c r="CO112" s="247">
        <f>IF(CO$19-'様式３（療養者名簿）（⑤の場合）'!$BJ117+1&lt;=15,IF(CO$19&gt;='様式３（療養者名簿）（⑤の場合）'!$BJ117,IF(CO$19&lt;='様式３（療養者名簿）（⑤の場合）'!$BK117,1,0),0),0)</f>
        <v>0</v>
      </c>
      <c r="CP112" s="247">
        <f>IF(CP$19-'様式３（療養者名簿）（⑤の場合）'!$BJ117+1&lt;=15,IF(CP$19&gt;='様式３（療養者名簿）（⑤の場合）'!$BJ117,IF(CP$19&lt;='様式３（療養者名簿）（⑤の場合）'!$BK117,1,0),0),0)</f>
        <v>0</v>
      </c>
      <c r="CQ112" s="247">
        <f>IF(CQ$19-'様式３（療養者名簿）（⑤の場合）'!$BJ117+1&lt;=15,IF(CQ$19&gt;='様式３（療養者名簿）（⑤の場合）'!$BJ117,IF(CQ$19&lt;='様式３（療養者名簿）（⑤の場合）'!$BK117,1,0),0),0)</f>
        <v>0</v>
      </c>
      <c r="CR112" s="247">
        <f>IF(CR$19-'様式３（療養者名簿）（⑤の場合）'!$BJ117+1&lt;=15,IF(CR$19&gt;='様式３（療養者名簿）（⑤の場合）'!$BJ117,IF(CR$19&lt;='様式３（療養者名簿）（⑤の場合）'!$BK117,1,0),0),0)</f>
        <v>0</v>
      </c>
      <c r="CS112" s="247">
        <f>IF(CS$19-'様式３（療養者名簿）（⑤の場合）'!$BJ117+1&lt;=15,IF(CS$19&gt;='様式３（療養者名簿）（⑤の場合）'!$BJ117,IF(CS$19&lt;='様式３（療養者名簿）（⑤の場合）'!$BK117,1,0),0),0)</f>
        <v>0</v>
      </c>
      <c r="CT112" s="247">
        <f>IF(CT$19-'様式３（療養者名簿）（⑤の場合）'!$BJ117+1&lt;=15,IF(CT$19&gt;='様式３（療養者名簿）（⑤の場合）'!$BJ117,IF(CT$19&lt;='様式３（療養者名簿）（⑤の場合）'!$BK117,1,0),0),0)</f>
        <v>0</v>
      </c>
      <c r="CU112" s="247">
        <f>IF(CU$19-'様式３（療養者名簿）（⑤の場合）'!$BJ117+1&lt;=15,IF(CU$19&gt;='様式３（療養者名簿）（⑤の場合）'!$BJ117,IF(CU$19&lt;='様式３（療養者名簿）（⑤の場合）'!$BK117,1,0),0),0)</f>
        <v>0</v>
      </c>
      <c r="CV112" s="247">
        <f>IF(CV$19-'様式３（療養者名簿）（⑤の場合）'!$BJ117+1&lt;=15,IF(CV$19&gt;='様式３（療養者名簿）（⑤の場合）'!$BJ117,IF(CV$19&lt;='様式３（療養者名簿）（⑤の場合）'!$BK117,1,0),0),0)</f>
        <v>0</v>
      </c>
      <c r="CW112" s="247">
        <f>IF(CW$19-'様式３（療養者名簿）（⑤の場合）'!$BJ117+1&lt;=15,IF(CW$19&gt;='様式３（療養者名簿）（⑤の場合）'!$BJ117,IF(CW$19&lt;='様式３（療養者名簿）（⑤の場合）'!$BK117,1,0),0),0)</f>
        <v>0</v>
      </c>
      <c r="CX112" s="247">
        <f>IF(CX$19-'様式３（療養者名簿）（⑤の場合）'!$BJ117+1&lt;=15,IF(CX$19&gt;='様式３（療養者名簿）（⑤の場合）'!$BJ117,IF(CX$19&lt;='様式３（療養者名簿）（⑤の場合）'!$BK117,1,0),0),0)</f>
        <v>0</v>
      </c>
      <c r="CY112" s="247">
        <f>IF(CY$19-'様式３（療養者名簿）（⑤の場合）'!$BJ117+1&lt;=15,IF(CY$19&gt;='様式３（療養者名簿）（⑤の場合）'!$BJ117,IF(CY$19&lt;='様式３（療養者名簿）（⑤の場合）'!$BK117,1,0),0),0)</f>
        <v>0</v>
      </c>
      <c r="CZ112" s="247">
        <f>IF(CZ$19-'様式３（療養者名簿）（⑤の場合）'!$BJ117+1&lt;=15,IF(CZ$19&gt;='様式３（療養者名簿）（⑤の場合）'!$BJ117,IF(CZ$19&lt;='様式３（療養者名簿）（⑤の場合）'!$BK117,1,0),0),0)</f>
        <v>0</v>
      </c>
      <c r="DA112" s="247">
        <f>IF(DA$19-'様式３（療養者名簿）（⑤の場合）'!$BJ117+1&lt;=15,IF(DA$19&gt;='様式３（療養者名簿）（⑤の場合）'!$BJ117,IF(DA$19&lt;='様式３（療養者名簿）（⑤の場合）'!$BK117,1,0),0),0)</f>
        <v>0</v>
      </c>
      <c r="DB112" s="247">
        <f>IF(DB$19-'様式３（療養者名簿）（⑤の場合）'!$BJ117+1&lt;=15,IF(DB$19&gt;='様式３（療養者名簿）（⑤の場合）'!$BJ117,IF(DB$19&lt;='様式３（療養者名簿）（⑤の場合）'!$BK117,1,0),0),0)</f>
        <v>0</v>
      </c>
      <c r="DC112" s="247">
        <f>IF(DC$19-'様式３（療養者名簿）（⑤の場合）'!$BJ117+1&lt;=15,IF(DC$19&gt;='様式３（療養者名簿）（⑤の場合）'!$BJ117,IF(DC$19&lt;='様式３（療養者名簿）（⑤の場合）'!$BK117,1,0),0),0)</f>
        <v>0</v>
      </c>
      <c r="DD112" s="247">
        <f>IF(DD$19-'様式３（療養者名簿）（⑤の場合）'!$BJ117+1&lt;=15,IF(DD$19&gt;='様式３（療養者名簿）（⑤の場合）'!$BJ117,IF(DD$19&lt;='様式３（療養者名簿）（⑤の場合）'!$BK117,1,0),0),0)</f>
        <v>0</v>
      </c>
      <c r="DE112" s="247">
        <f>IF(DE$19-'様式３（療養者名簿）（⑤の場合）'!$BJ117+1&lt;=15,IF(DE$19&gt;='様式３（療養者名簿）（⑤の場合）'!$BJ117,IF(DE$19&lt;='様式３（療養者名簿）（⑤の場合）'!$BK117,1,0),0),0)</f>
        <v>0</v>
      </c>
      <c r="DF112" s="247">
        <f>IF(DF$19-'様式３（療養者名簿）（⑤の場合）'!$BJ117+1&lt;=15,IF(DF$19&gt;='様式３（療養者名簿）（⑤の場合）'!$BJ117,IF(DF$19&lt;='様式３（療養者名簿）（⑤の場合）'!$BK117,1,0),0),0)</f>
        <v>0</v>
      </c>
      <c r="DG112" s="247">
        <f>IF(DG$19-'様式３（療養者名簿）（⑤の場合）'!$BJ117+1&lt;=15,IF(DG$19&gt;='様式３（療養者名簿）（⑤の場合）'!$BJ117,IF(DG$19&lt;='様式３（療養者名簿）（⑤の場合）'!$BK117,1,0),0),0)</f>
        <v>0</v>
      </c>
      <c r="DH112" s="247">
        <f>IF(DH$19-'様式３（療養者名簿）（⑤の場合）'!$BJ117+1&lt;=15,IF(DH$19&gt;='様式３（療養者名簿）（⑤の場合）'!$BJ117,IF(DH$19&lt;='様式３（療養者名簿）（⑤の場合）'!$BK117,1,0),0),0)</f>
        <v>0</v>
      </c>
      <c r="DI112" s="247">
        <f>IF(DI$19-'様式３（療養者名簿）（⑤の場合）'!$BJ117+1&lt;=15,IF(DI$19&gt;='様式３（療養者名簿）（⑤の場合）'!$BJ117,IF(DI$19&lt;='様式３（療養者名簿）（⑤の場合）'!$BK117,1,0),0),0)</f>
        <v>0</v>
      </c>
      <c r="DJ112" s="247">
        <f>IF(DJ$19-'様式３（療養者名簿）（⑤の場合）'!$BJ117+1&lt;=15,IF(DJ$19&gt;='様式３（療養者名簿）（⑤の場合）'!$BJ117,IF(DJ$19&lt;='様式３（療養者名簿）（⑤の場合）'!$BK117,1,0),0),0)</f>
        <v>0</v>
      </c>
      <c r="DK112" s="247">
        <f>IF(DK$19-'様式３（療養者名簿）（⑤の場合）'!$BJ117+1&lt;=15,IF(DK$19&gt;='様式３（療養者名簿）（⑤の場合）'!$BJ117,IF(DK$19&lt;='様式３（療養者名簿）（⑤の場合）'!$BK117,1,0),0),0)</f>
        <v>0</v>
      </c>
      <c r="DL112" s="247">
        <f>IF(DL$19-'様式３（療養者名簿）（⑤の場合）'!$BJ117+1&lt;=15,IF(DL$19&gt;='様式３（療養者名簿）（⑤の場合）'!$BJ117,IF(DL$19&lt;='様式３（療養者名簿）（⑤の場合）'!$BK117,1,0),0),0)</f>
        <v>0</v>
      </c>
      <c r="DM112" s="247">
        <f>IF(DM$19-'様式３（療養者名簿）（⑤の場合）'!$BJ117+1&lt;=15,IF(DM$19&gt;='様式３（療養者名簿）（⑤の場合）'!$BJ117,IF(DM$19&lt;='様式３（療養者名簿）（⑤の場合）'!$BK117,1,0),0),0)</f>
        <v>0</v>
      </c>
      <c r="DN112" s="247">
        <f>IF(DN$19-'様式３（療養者名簿）（⑤の場合）'!$BJ117+1&lt;=15,IF(DN$19&gt;='様式３（療養者名簿）（⑤の場合）'!$BJ117,IF(DN$19&lt;='様式３（療養者名簿）（⑤の場合）'!$BK117,1,0),0),0)</f>
        <v>0</v>
      </c>
      <c r="DO112" s="247">
        <f>IF(DO$19-'様式３（療養者名簿）（⑤の場合）'!$BJ117+1&lt;=15,IF(DO$19&gt;='様式３（療養者名簿）（⑤の場合）'!$BJ117,IF(DO$19&lt;='様式３（療養者名簿）（⑤の場合）'!$BK117,1,0),0),0)</f>
        <v>0</v>
      </c>
      <c r="DP112" s="247">
        <f>IF(DP$19-'様式３（療養者名簿）（⑤の場合）'!$BJ117+1&lt;=15,IF(DP$19&gt;='様式３（療養者名簿）（⑤の場合）'!$BJ117,IF(DP$19&lt;='様式３（療養者名簿）（⑤の場合）'!$BK117,1,0),0),0)</f>
        <v>0</v>
      </c>
      <c r="DQ112" s="247">
        <f>IF(DQ$19-'様式３（療養者名簿）（⑤の場合）'!$BJ117+1&lt;=15,IF(DQ$19&gt;='様式３（療養者名簿）（⑤の場合）'!$BJ117,IF(DQ$19&lt;='様式３（療養者名簿）（⑤の場合）'!$BK117,1,0),0),0)</f>
        <v>0</v>
      </c>
      <c r="DR112" s="247">
        <f>IF(DR$19-'様式３（療養者名簿）（⑤の場合）'!$BJ117+1&lt;=15,IF(DR$19&gt;='様式３（療養者名簿）（⑤の場合）'!$BJ117,IF(DR$19&lt;='様式３（療養者名簿）（⑤の場合）'!$BK117,1,0),0),0)</f>
        <v>0</v>
      </c>
      <c r="DS112" s="247">
        <f>IF(DS$19-'様式３（療養者名簿）（⑤の場合）'!$BJ117+1&lt;=15,IF(DS$19&gt;='様式３（療養者名簿）（⑤の場合）'!$BJ117,IF(DS$19&lt;='様式３（療養者名簿）（⑤の場合）'!$BK117,1,0),0),0)</f>
        <v>0</v>
      </c>
      <c r="DT112" s="247">
        <f>IF(DT$19-'様式３（療養者名簿）（⑤の場合）'!$BJ117+1&lt;=15,IF(DT$19&gt;='様式３（療養者名簿）（⑤の場合）'!$BJ117,IF(DT$19&lt;='様式３（療養者名簿）（⑤の場合）'!$BK117,1,0),0),0)</f>
        <v>0</v>
      </c>
      <c r="DU112" s="247">
        <f>IF(DU$19-'様式３（療養者名簿）（⑤の場合）'!$BJ117+1&lt;=15,IF(DU$19&gt;='様式３（療養者名簿）（⑤の場合）'!$BJ117,IF(DU$19&lt;='様式３（療養者名簿）（⑤の場合）'!$BK117,1,0),0),0)</f>
        <v>0</v>
      </c>
      <c r="DV112" s="247">
        <f>IF(DV$19-'様式３（療養者名簿）（⑤の場合）'!$BJ117+1&lt;=15,IF(DV$19&gt;='様式３（療養者名簿）（⑤の場合）'!$BJ117,IF(DV$19&lt;='様式３（療養者名簿）（⑤の場合）'!$BK117,1,0),0),0)</f>
        <v>0</v>
      </c>
      <c r="DW112" s="247">
        <f>IF(DW$19-'様式３（療養者名簿）（⑤の場合）'!$BJ117+1&lt;=15,IF(DW$19&gt;='様式３（療養者名簿）（⑤の場合）'!$BJ117,IF(DW$19&lt;='様式３（療養者名簿）（⑤の場合）'!$BK117,1,0),0),0)</f>
        <v>0</v>
      </c>
      <c r="DX112" s="247">
        <f>IF(DX$19-'様式３（療養者名簿）（⑤の場合）'!$BJ117+1&lt;=15,IF(DX$19&gt;='様式３（療養者名簿）（⑤の場合）'!$BJ117,IF(DX$19&lt;='様式３（療養者名簿）（⑤の場合）'!$BK117,1,0),0),0)</f>
        <v>0</v>
      </c>
      <c r="DY112" s="247">
        <f>IF(DY$19-'様式３（療養者名簿）（⑤の場合）'!$BJ117+1&lt;=15,IF(DY$19&gt;='様式３（療養者名簿）（⑤の場合）'!$BJ117,IF(DY$19&lt;='様式３（療養者名簿）（⑤の場合）'!$BK117,1,0),0),0)</f>
        <v>0</v>
      </c>
      <c r="DZ112" s="247">
        <f>IF(DZ$19-'様式３（療養者名簿）（⑤の場合）'!$BJ117+1&lt;=15,IF(DZ$19&gt;='様式３（療養者名簿）（⑤の場合）'!$BJ117,IF(DZ$19&lt;='様式３（療養者名簿）（⑤の場合）'!$BK117,1,0),0),0)</f>
        <v>0</v>
      </c>
      <c r="EA112" s="247">
        <f>IF(EA$19-'様式３（療養者名簿）（⑤の場合）'!$BJ117+1&lt;=15,IF(EA$19&gt;='様式３（療養者名簿）（⑤の場合）'!$BJ117,IF(EA$19&lt;='様式３（療養者名簿）（⑤の場合）'!$BK117,1,0),0),0)</f>
        <v>0</v>
      </c>
      <c r="EB112" s="247">
        <f>IF(EB$19-'様式３（療養者名簿）（⑤の場合）'!$BJ117+1&lt;=15,IF(EB$19&gt;='様式３（療養者名簿）（⑤の場合）'!$BJ117,IF(EB$19&lt;='様式３（療養者名簿）（⑤の場合）'!$BK117,1,0),0),0)</f>
        <v>0</v>
      </c>
      <c r="EC112" s="247">
        <f>IF(EC$19-'様式３（療養者名簿）（⑤の場合）'!$BJ117+1&lt;=15,IF(EC$19&gt;='様式３（療養者名簿）（⑤の場合）'!$BJ117,IF(EC$19&lt;='様式３（療養者名簿）（⑤の場合）'!$BK117,1,0),0),0)</f>
        <v>0</v>
      </c>
      <c r="ED112" s="247">
        <f>IF(ED$19-'様式３（療養者名簿）（⑤の場合）'!$BJ117+1&lt;=15,IF(ED$19&gt;='様式３（療養者名簿）（⑤の場合）'!$BJ117,IF(ED$19&lt;='様式３（療養者名簿）（⑤の場合）'!$BK117,1,0),0),0)</f>
        <v>0</v>
      </c>
      <c r="EE112" s="247">
        <f>IF(EE$19-'様式３（療養者名簿）（⑤の場合）'!$BJ117+1&lt;=15,IF(EE$19&gt;='様式３（療養者名簿）（⑤の場合）'!$BJ117,IF(EE$19&lt;='様式３（療養者名簿）（⑤の場合）'!$BK117,1,0),0),0)</f>
        <v>0</v>
      </c>
      <c r="EF112" s="247">
        <f>IF(EF$19-'様式３（療養者名簿）（⑤の場合）'!$BJ117+1&lt;=15,IF(EF$19&gt;='様式３（療養者名簿）（⑤の場合）'!$BJ117,IF(EF$19&lt;='様式３（療養者名簿）（⑤の場合）'!$BK117,1,0),0),0)</f>
        <v>0</v>
      </c>
      <c r="EG112" s="247">
        <f>IF(EG$19-'様式３（療養者名簿）（⑤の場合）'!$BJ117+1&lt;=15,IF(EG$19&gt;='様式３（療養者名簿）（⑤の場合）'!$BJ117,IF(EG$19&lt;='様式３（療養者名簿）（⑤の場合）'!$BK117,1,0),0),0)</f>
        <v>0</v>
      </c>
      <c r="EH112" s="247">
        <f>IF(EH$19-'様式３（療養者名簿）（⑤の場合）'!$BJ117+1&lt;=15,IF(EH$19&gt;='様式３（療養者名簿）（⑤の場合）'!$BJ117,IF(EH$19&lt;='様式３（療養者名簿）（⑤の場合）'!$BK117,1,0),0),0)</f>
        <v>0</v>
      </c>
      <c r="EI112" s="247">
        <f>IF(EI$19-'様式３（療養者名簿）（⑤の場合）'!$BJ117+1&lt;=15,IF(EI$19&gt;='様式３（療養者名簿）（⑤の場合）'!$BJ117,IF(EI$19&lt;='様式３（療養者名簿）（⑤の場合）'!$BK117,1,0),0),0)</f>
        <v>0</v>
      </c>
      <c r="EJ112" s="247">
        <f>IF(EJ$19-'様式３（療養者名簿）（⑤の場合）'!$BJ117+1&lt;=15,IF(EJ$19&gt;='様式３（療養者名簿）（⑤の場合）'!$BJ117,IF(EJ$19&lt;='様式３（療養者名簿）（⑤の場合）'!$BK117,1,0),0),0)</f>
        <v>0</v>
      </c>
      <c r="EK112" s="247">
        <f>IF(EK$19-'様式３（療養者名簿）（⑤の場合）'!$BJ117+1&lt;=15,IF(EK$19&gt;='様式３（療養者名簿）（⑤の場合）'!$BJ117,IF(EK$19&lt;='様式３（療養者名簿）（⑤の場合）'!$BK117,1,0),0),0)</f>
        <v>0</v>
      </c>
      <c r="EL112" s="247">
        <f>IF(EL$19-'様式３（療養者名簿）（⑤の場合）'!$BJ117+1&lt;=15,IF(EL$19&gt;='様式３（療養者名簿）（⑤の場合）'!$BJ117,IF(EL$19&lt;='様式３（療養者名簿）（⑤の場合）'!$BK117,1,0),0),0)</f>
        <v>0</v>
      </c>
      <c r="EM112" s="247">
        <f>IF(EM$19-'様式３（療養者名簿）（⑤の場合）'!$BJ117+1&lt;=15,IF(EM$19&gt;='様式３（療養者名簿）（⑤の場合）'!$BJ117,IF(EM$19&lt;='様式３（療養者名簿）（⑤の場合）'!$BK117,1,0),0),0)</f>
        <v>0</v>
      </c>
      <c r="EN112" s="247">
        <f>IF(EN$19-'様式３（療養者名簿）（⑤の場合）'!$BJ117+1&lt;=15,IF(EN$19&gt;='様式３（療養者名簿）（⑤の場合）'!$BJ117,IF(EN$19&lt;='様式３（療養者名簿）（⑤の場合）'!$BK117,1,0),0),0)</f>
        <v>0</v>
      </c>
      <c r="EO112" s="247">
        <f>IF(EO$19-'様式３（療養者名簿）（⑤の場合）'!$BJ117+1&lt;=15,IF(EO$19&gt;='様式３（療養者名簿）（⑤の場合）'!$BJ117,IF(EO$19&lt;='様式３（療養者名簿）（⑤の場合）'!$BK117,1,0),0),0)</f>
        <v>0</v>
      </c>
      <c r="EP112" s="247">
        <f>IF(EP$19-'様式３（療養者名簿）（⑤の場合）'!$BJ117+1&lt;=15,IF(EP$19&gt;='様式３（療養者名簿）（⑤の場合）'!$BJ117,IF(EP$19&lt;='様式３（療養者名簿）（⑤の場合）'!$BK117,1,0),0),0)</f>
        <v>0</v>
      </c>
      <c r="EQ112" s="247">
        <f>IF(EQ$19-'様式３（療養者名簿）（⑤の場合）'!$BJ117+1&lt;=15,IF(EQ$19&gt;='様式３（療養者名簿）（⑤の場合）'!$BJ117,IF(EQ$19&lt;='様式３（療養者名簿）（⑤の場合）'!$BK117,1,0),0),0)</f>
        <v>0</v>
      </c>
      <c r="ER112" s="247">
        <f>IF(ER$19-'様式３（療養者名簿）（⑤の場合）'!$BJ117+1&lt;=15,IF(ER$19&gt;='様式３（療養者名簿）（⑤の場合）'!$BJ117,IF(ER$19&lt;='様式３（療養者名簿）（⑤の場合）'!$BK117,1,0),0),0)</f>
        <v>0</v>
      </c>
      <c r="ES112" s="247">
        <f>IF(ES$19-'様式３（療養者名簿）（⑤の場合）'!$BJ117+1&lt;=15,IF(ES$19&gt;='様式３（療養者名簿）（⑤の場合）'!$BJ117,IF(ES$19&lt;='様式３（療養者名簿）（⑤の場合）'!$BK117,1,0),0),0)</f>
        <v>0</v>
      </c>
      <c r="ET112" s="247">
        <f>IF(ET$19-'様式３（療養者名簿）（⑤の場合）'!$BJ117+1&lt;=15,IF(ET$19&gt;='様式３（療養者名簿）（⑤の場合）'!$BJ117,IF(ET$19&lt;='様式３（療養者名簿）（⑤の場合）'!$BK117,1,0),0),0)</f>
        <v>0</v>
      </c>
      <c r="EU112" s="247">
        <f>IF(EU$19-'様式３（療養者名簿）（⑤の場合）'!$BJ117+1&lt;=15,IF(EU$19&gt;='様式３（療養者名簿）（⑤の場合）'!$BJ117,IF(EU$19&lt;='様式３（療養者名簿）（⑤の場合）'!$BK117,1,0),0),0)</f>
        <v>0</v>
      </c>
      <c r="EV112" s="247">
        <f>IF(EV$19-'様式３（療養者名簿）（⑤の場合）'!$BJ117+1&lt;=15,IF(EV$19&gt;='様式３（療養者名簿）（⑤の場合）'!$BJ117,IF(EV$19&lt;='様式３（療養者名簿）（⑤の場合）'!$BK117,1,0),0),0)</f>
        <v>0</v>
      </c>
      <c r="EW112" s="247">
        <f>IF(EW$19-'様式３（療養者名簿）（⑤の場合）'!$BJ117+1&lt;=15,IF(EW$19&gt;='様式３（療養者名簿）（⑤の場合）'!$BJ117,IF(EW$19&lt;='様式３（療養者名簿）（⑤の場合）'!$BK117,1,0),0),0)</f>
        <v>0</v>
      </c>
      <c r="EX112" s="247">
        <f>IF(EX$19-'様式３（療養者名簿）（⑤の場合）'!$BJ117+1&lt;=15,IF(EX$19&gt;='様式３（療養者名簿）（⑤の場合）'!$BJ117,IF(EX$19&lt;='様式３（療養者名簿）（⑤の場合）'!$BK117,1,0),0),0)</f>
        <v>0</v>
      </c>
      <c r="EY112" s="247">
        <f>IF(EY$19-'様式３（療養者名簿）（⑤の場合）'!$BJ117+1&lt;=15,IF(EY$19&gt;='様式３（療養者名簿）（⑤の場合）'!$BJ117,IF(EY$19&lt;='様式３（療養者名簿）（⑤の場合）'!$BK117,1,0),0),0)</f>
        <v>0</v>
      </c>
      <c r="EZ112" s="247">
        <f>IF(EZ$19-'様式３（療養者名簿）（⑤の場合）'!$BJ117+1&lt;=15,IF(EZ$19&gt;='様式３（療養者名簿）（⑤の場合）'!$BJ117,IF(EZ$19&lt;='様式３（療養者名簿）（⑤の場合）'!$BK117,1,0),0),0)</f>
        <v>0</v>
      </c>
      <c r="FA112" s="247">
        <f>IF(FA$19-'様式３（療養者名簿）（⑤の場合）'!$BJ117+1&lt;=15,IF(FA$19&gt;='様式３（療養者名簿）（⑤の場合）'!$BJ117,IF(FA$19&lt;='様式３（療養者名簿）（⑤の場合）'!$BK117,1,0),0),0)</f>
        <v>0</v>
      </c>
      <c r="FB112" s="247">
        <f>IF(FB$19-'様式３（療養者名簿）（⑤の場合）'!$BJ117+1&lt;=15,IF(FB$19&gt;='様式３（療養者名簿）（⑤の場合）'!$BJ117,IF(FB$19&lt;='様式３（療養者名簿）（⑤の場合）'!$BK117,1,0),0),0)</f>
        <v>0</v>
      </c>
      <c r="FC112" s="247">
        <f>IF(FC$19-'様式３（療養者名簿）（⑤の場合）'!$BJ117+1&lt;=15,IF(FC$19&gt;='様式３（療養者名簿）（⑤の場合）'!$BJ117,IF(FC$19&lt;='様式３（療養者名簿）（⑤の場合）'!$BK117,1,0),0),0)</f>
        <v>0</v>
      </c>
      <c r="FD112" s="247">
        <f>IF(FD$19-'様式３（療養者名簿）（⑤の場合）'!$BJ117+1&lt;=15,IF(FD$19&gt;='様式３（療養者名簿）（⑤の場合）'!$BJ117,IF(FD$19&lt;='様式３（療養者名簿）（⑤の場合）'!$BK117,1,0),0),0)</f>
        <v>0</v>
      </c>
      <c r="FE112" s="247">
        <f>IF(FE$19-'様式３（療養者名簿）（⑤の場合）'!$BJ117+1&lt;=15,IF(FE$19&gt;='様式３（療養者名簿）（⑤の場合）'!$BJ117,IF(FE$19&lt;='様式３（療養者名簿）（⑤の場合）'!$BK117,1,0),0),0)</f>
        <v>0</v>
      </c>
      <c r="FF112" s="247">
        <f>IF(FF$19-'様式３（療養者名簿）（⑤の場合）'!$BJ117+1&lt;=15,IF(FF$19&gt;='様式３（療養者名簿）（⑤の場合）'!$BJ117,IF(FF$19&lt;='様式３（療養者名簿）（⑤の場合）'!$BK117,1,0),0),0)</f>
        <v>0</v>
      </c>
      <c r="FG112" s="247">
        <f>IF(FG$19-'様式３（療養者名簿）（⑤の場合）'!$BJ117+1&lt;=15,IF(FG$19&gt;='様式３（療養者名簿）（⑤の場合）'!$BJ117,IF(FG$19&lt;='様式３（療養者名簿）（⑤の場合）'!$BK117,1,0),0),0)</f>
        <v>0</v>
      </c>
      <c r="FH112" s="247">
        <f>IF(FH$19-'様式３（療養者名簿）（⑤の場合）'!$BJ117+1&lt;=15,IF(FH$19&gt;='様式３（療養者名簿）（⑤の場合）'!$BJ117,IF(FH$19&lt;='様式３（療養者名簿）（⑤の場合）'!$BK117,1,0),0),0)</f>
        <v>0</v>
      </c>
      <c r="FI112" s="247">
        <f>IF(FI$19-'様式３（療養者名簿）（⑤の場合）'!$BJ117+1&lt;=15,IF(FI$19&gt;='様式３（療養者名簿）（⑤の場合）'!$BJ117,IF(FI$19&lt;='様式３（療養者名簿）（⑤の場合）'!$BK117,1,0),0),0)</f>
        <v>0</v>
      </c>
      <c r="FJ112" s="247">
        <f>IF(FJ$19-'様式３（療養者名簿）（⑤の場合）'!$BJ117+1&lt;=15,IF(FJ$19&gt;='様式３（療養者名簿）（⑤の場合）'!$BJ117,IF(FJ$19&lt;='様式３（療養者名簿）（⑤の場合）'!$BK117,1,0),0),0)</f>
        <v>0</v>
      </c>
      <c r="FK112" s="247">
        <f>IF(FK$19-'様式３（療養者名簿）（⑤の場合）'!$BJ117+1&lt;=15,IF(FK$19&gt;='様式３（療養者名簿）（⑤の場合）'!$BJ117,IF(FK$19&lt;='様式３（療養者名簿）（⑤の場合）'!$BK117,1,0),0),0)</f>
        <v>0</v>
      </c>
      <c r="FL112" s="247">
        <f>IF(FL$19-'様式３（療養者名簿）（⑤の場合）'!$BJ117+1&lt;=15,IF(FL$19&gt;='様式３（療養者名簿）（⑤の場合）'!$BJ117,IF(FL$19&lt;='様式３（療養者名簿）（⑤の場合）'!$BK117,1,0),0),0)</f>
        <v>0</v>
      </c>
      <c r="FM112" s="247">
        <f>IF(FM$19-'様式３（療養者名簿）（⑤の場合）'!$BJ117+1&lt;=15,IF(FM$19&gt;='様式３（療養者名簿）（⑤の場合）'!$BJ117,IF(FM$19&lt;='様式３（療養者名簿）（⑤の場合）'!$BK117,1,0),0),0)</f>
        <v>0</v>
      </c>
      <c r="FN112" s="247">
        <f>IF(FN$19-'様式３（療養者名簿）（⑤の場合）'!$BJ117+1&lt;=15,IF(FN$19&gt;='様式３（療養者名簿）（⑤の場合）'!$BJ117,IF(FN$19&lt;='様式３（療養者名簿）（⑤の場合）'!$BK117,1,0),0),0)</f>
        <v>0</v>
      </c>
      <c r="FO112" s="247">
        <f>IF(FO$19-'様式３（療養者名簿）（⑤の場合）'!$BJ117+1&lt;=15,IF(FO$19&gt;='様式３（療養者名簿）（⑤の場合）'!$BJ117,IF(FO$19&lt;='様式３（療養者名簿）（⑤の場合）'!$BK117,1,0),0),0)</f>
        <v>0</v>
      </c>
      <c r="FP112" s="247">
        <f>IF(FP$19-'様式３（療養者名簿）（⑤の場合）'!$BJ117+1&lt;=15,IF(FP$19&gt;='様式３（療養者名簿）（⑤の場合）'!$BJ117,IF(FP$19&lt;='様式３（療養者名簿）（⑤の場合）'!$BK117,1,0),0),0)</f>
        <v>0</v>
      </c>
      <c r="FQ112" s="247">
        <f>IF(FQ$19-'様式３（療養者名簿）（⑤の場合）'!$BJ117+1&lt;=15,IF(FQ$19&gt;='様式３（療養者名簿）（⑤の場合）'!$BJ117,IF(FQ$19&lt;='様式３（療養者名簿）（⑤の場合）'!$BK117,1,0),0),0)</f>
        <v>0</v>
      </c>
      <c r="FR112" s="247">
        <f>IF(FR$19-'様式３（療養者名簿）（⑤の場合）'!$BJ117+1&lt;=15,IF(FR$19&gt;='様式３（療養者名簿）（⑤の場合）'!$BJ117,IF(FR$19&lt;='様式３（療養者名簿）（⑤の場合）'!$BK117,1,0),0),0)</f>
        <v>0</v>
      </c>
      <c r="FS112" s="247">
        <f>IF(FS$19-'様式３（療養者名簿）（⑤の場合）'!$BJ117+1&lt;=15,IF(FS$19&gt;='様式３（療養者名簿）（⑤の場合）'!$BJ117,IF(FS$19&lt;='様式３（療養者名簿）（⑤の場合）'!$BK117,1,0),0),0)</f>
        <v>0</v>
      </c>
      <c r="FT112" s="247">
        <f>IF(FT$19-'様式３（療養者名簿）（⑤の場合）'!$BJ117+1&lt;=15,IF(FT$19&gt;='様式３（療養者名簿）（⑤の場合）'!$BJ117,IF(FT$19&lt;='様式３（療養者名簿）（⑤の場合）'!$BK117,1,0),0),0)</f>
        <v>0</v>
      </c>
      <c r="FU112" s="247">
        <f>IF(FU$19-'様式３（療養者名簿）（⑤の場合）'!$BJ117+1&lt;=15,IF(FU$19&gt;='様式３（療養者名簿）（⑤の場合）'!$BJ117,IF(FU$19&lt;='様式３（療養者名簿）（⑤の場合）'!$BK117,1,0),0),0)</f>
        <v>0</v>
      </c>
      <c r="FV112" s="247">
        <f>IF(FV$19-'様式３（療養者名簿）（⑤の場合）'!$BJ117+1&lt;=15,IF(FV$19&gt;='様式３（療養者名簿）（⑤の場合）'!$BJ117,IF(FV$19&lt;='様式３（療養者名簿）（⑤の場合）'!$BK117,1,0),0),0)</f>
        <v>0</v>
      </c>
      <c r="FW112" s="247">
        <f>IF(FW$19-'様式３（療養者名簿）（⑤の場合）'!$BJ117+1&lt;=15,IF(FW$19&gt;='様式３（療養者名簿）（⑤の場合）'!$BJ117,IF(FW$19&lt;='様式３（療養者名簿）（⑤の場合）'!$BK117,1,0),0),0)</f>
        <v>0</v>
      </c>
      <c r="FX112" s="247">
        <f>IF(FX$19-'様式３（療養者名簿）（⑤の場合）'!$BJ117+1&lt;=15,IF(FX$19&gt;='様式３（療養者名簿）（⑤の場合）'!$BJ117,IF(FX$19&lt;='様式３（療養者名簿）（⑤の場合）'!$BK117,1,0),0),0)</f>
        <v>0</v>
      </c>
      <c r="FY112" s="247">
        <f>IF(FY$19-'様式３（療養者名簿）（⑤の場合）'!$BJ117+1&lt;=15,IF(FY$19&gt;='様式３（療養者名簿）（⑤の場合）'!$BJ117,IF(FY$19&lt;='様式３（療養者名簿）（⑤の場合）'!$BK117,1,0),0),0)</f>
        <v>0</v>
      </c>
      <c r="FZ112" s="247">
        <f>IF(FZ$19-'様式３（療養者名簿）（⑤の場合）'!$BJ117+1&lt;=15,IF(FZ$19&gt;='様式３（療養者名簿）（⑤の場合）'!$BJ117,IF(FZ$19&lt;='様式３（療養者名簿）（⑤の場合）'!$BK117,1,0),0),0)</f>
        <v>0</v>
      </c>
      <c r="GA112" s="247">
        <f>IF(GA$19-'様式３（療養者名簿）（⑤の場合）'!$BJ117+1&lt;=15,IF(GA$19&gt;='様式３（療養者名簿）（⑤の場合）'!$BJ117,IF(GA$19&lt;='様式３（療養者名簿）（⑤の場合）'!$BK117,1,0),0),0)</f>
        <v>0</v>
      </c>
      <c r="GB112" s="247">
        <f>IF(GB$19-'様式３（療養者名簿）（⑤の場合）'!$BJ117+1&lt;=15,IF(GB$19&gt;='様式３（療養者名簿）（⑤の場合）'!$BJ117,IF(GB$19&lt;='様式３（療養者名簿）（⑤の場合）'!$BK117,1,0),0),0)</f>
        <v>0</v>
      </c>
      <c r="GC112" s="247">
        <f>IF(GC$19-'様式３（療養者名簿）（⑤の場合）'!$BJ117+1&lt;=15,IF(GC$19&gt;='様式３（療養者名簿）（⑤の場合）'!$BJ117,IF(GC$19&lt;='様式３（療養者名簿）（⑤の場合）'!$BK117,1,0),0),0)</f>
        <v>0</v>
      </c>
      <c r="GD112" s="247">
        <f>IF(GD$19-'様式３（療養者名簿）（⑤の場合）'!$BJ117+1&lt;=15,IF(GD$19&gt;='様式３（療養者名簿）（⑤の場合）'!$BJ117,IF(GD$19&lt;='様式３（療養者名簿）（⑤の場合）'!$BK117,1,0),0),0)</f>
        <v>0</v>
      </c>
      <c r="GE112" s="247">
        <f>IF(GE$19-'様式３（療養者名簿）（⑤の場合）'!$BJ117+1&lt;=15,IF(GE$19&gt;='様式３（療養者名簿）（⑤の場合）'!$BJ117,IF(GE$19&lt;='様式３（療養者名簿）（⑤の場合）'!$BK117,1,0),0),0)</f>
        <v>0</v>
      </c>
      <c r="GF112" s="247">
        <f>IF(GF$19-'様式３（療養者名簿）（⑤の場合）'!$BJ117+1&lt;=15,IF(GF$19&gt;='様式３（療養者名簿）（⑤の場合）'!$BJ117,IF(GF$19&lt;='様式３（療養者名簿）（⑤の場合）'!$BK117,1,0),0),0)</f>
        <v>0</v>
      </c>
      <c r="GG112" s="247">
        <f>IF(GG$19-'様式３（療養者名簿）（⑤の場合）'!$BJ117+1&lt;=15,IF(GG$19&gt;='様式３（療養者名簿）（⑤の場合）'!$BJ117,IF(GG$19&lt;='様式３（療養者名簿）（⑤の場合）'!$BK117,1,0),0),0)</f>
        <v>0</v>
      </c>
      <c r="GH112" s="247">
        <f>IF(GH$19-'様式３（療養者名簿）（⑤の場合）'!$BJ117+1&lt;=15,IF(GH$19&gt;='様式３（療養者名簿）（⑤の場合）'!$BJ117,IF(GH$19&lt;='様式３（療養者名簿）（⑤の場合）'!$BK117,1,0),0),0)</f>
        <v>0</v>
      </c>
      <c r="GI112" s="247">
        <f>IF(GI$19-'様式３（療養者名簿）（⑤の場合）'!$BJ117+1&lt;=15,IF(GI$19&gt;='様式３（療養者名簿）（⑤の場合）'!$BJ117,IF(GI$19&lt;='様式３（療養者名簿）（⑤の場合）'!$BK117,1,0),0),0)</f>
        <v>0</v>
      </c>
      <c r="GJ112" s="247">
        <f>IF(GJ$19-'様式３（療養者名簿）（⑤の場合）'!$BJ117+1&lt;=15,IF(GJ$19&gt;='様式３（療養者名簿）（⑤の場合）'!$BJ117,IF(GJ$19&lt;='様式３（療養者名簿）（⑤の場合）'!$BK117,1,0),0),0)</f>
        <v>0</v>
      </c>
      <c r="GK112" s="247">
        <f>IF(GK$19-'様式３（療養者名簿）（⑤の場合）'!$BJ117+1&lt;=15,IF(GK$19&gt;='様式３（療養者名簿）（⑤の場合）'!$BJ117,IF(GK$19&lt;='様式３（療養者名簿）（⑤の場合）'!$BK117,1,0),0),0)</f>
        <v>0</v>
      </c>
      <c r="GL112" s="247">
        <f>IF(GL$19-'様式３（療養者名簿）（⑤の場合）'!$BJ117+1&lt;=15,IF(GL$19&gt;='様式３（療養者名簿）（⑤の場合）'!$BJ117,IF(GL$19&lt;='様式３（療養者名簿）（⑤の場合）'!$BK117,1,0),0),0)</f>
        <v>0</v>
      </c>
      <c r="GM112" s="247">
        <f>IF(GM$19-'様式３（療養者名簿）（⑤の場合）'!$BJ117+1&lt;=15,IF(GM$19&gt;='様式３（療養者名簿）（⑤の場合）'!$BJ117,IF(GM$19&lt;='様式３（療養者名簿）（⑤の場合）'!$BK117,1,0),0),0)</f>
        <v>0</v>
      </c>
      <c r="GN112" s="247">
        <f>IF(GN$19-'様式３（療養者名簿）（⑤の場合）'!$BJ117+1&lt;=15,IF(GN$19&gt;='様式３（療養者名簿）（⑤の場合）'!$BJ117,IF(GN$19&lt;='様式３（療養者名簿）（⑤の場合）'!$BK117,1,0),0),0)</f>
        <v>0</v>
      </c>
      <c r="GO112" s="247">
        <f>IF(GO$19-'様式３（療養者名簿）（⑤の場合）'!$BJ117+1&lt;=15,IF(GO$19&gt;='様式３（療養者名簿）（⑤の場合）'!$BJ117,IF(GO$19&lt;='様式３（療養者名簿）（⑤の場合）'!$BK117,1,0),0),0)</f>
        <v>0</v>
      </c>
      <c r="GP112" s="247">
        <f>IF(GP$19-'様式３（療養者名簿）（⑤の場合）'!$BJ117+1&lt;=15,IF(GP$19&gt;='様式３（療養者名簿）（⑤の場合）'!$BJ117,IF(GP$19&lt;='様式３（療養者名簿）（⑤の場合）'!$BK117,1,0),0),0)</f>
        <v>0</v>
      </c>
      <c r="GQ112" s="247">
        <f>IF(GQ$19-'様式３（療養者名簿）（⑤の場合）'!$BJ117+1&lt;=15,IF(GQ$19&gt;='様式３（療養者名簿）（⑤の場合）'!$BJ117,IF(GQ$19&lt;='様式３（療養者名簿）（⑤の場合）'!$BK117,1,0),0),0)</f>
        <v>0</v>
      </c>
      <c r="GR112" s="247">
        <f>IF(GR$19-'様式３（療養者名簿）（⑤の場合）'!$BJ117+1&lt;=15,IF(GR$19&gt;='様式３（療養者名簿）（⑤の場合）'!$BJ117,IF(GR$19&lt;='様式３（療養者名簿）（⑤の場合）'!$BK117,1,0),0),0)</f>
        <v>0</v>
      </c>
      <c r="GS112" s="247">
        <f>IF(GS$19-'様式３（療養者名簿）（⑤の場合）'!$BJ117+1&lt;=15,IF(GS$19&gt;='様式３（療養者名簿）（⑤の場合）'!$BJ117,IF(GS$19&lt;='様式３（療養者名簿）（⑤の場合）'!$BK117,1,0),0),0)</f>
        <v>0</v>
      </c>
      <c r="GT112" s="247">
        <f>IF(GT$19-'様式３（療養者名簿）（⑤の場合）'!$BJ117+1&lt;=15,IF(GT$19&gt;='様式３（療養者名簿）（⑤の場合）'!$BJ117,IF(GT$19&lt;='様式３（療養者名簿）（⑤の場合）'!$BK117,1,0),0),0)</f>
        <v>0</v>
      </c>
      <c r="GU112" s="247">
        <f>IF(GU$19-'様式３（療養者名簿）（⑤の場合）'!$BJ117+1&lt;=15,IF(GU$19&gt;='様式３（療養者名簿）（⑤の場合）'!$BJ117,IF(GU$19&lt;='様式３（療養者名簿）（⑤の場合）'!$BK117,1,0),0),0)</f>
        <v>0</v>
      </c>
      <c r="GV112" s="247">
        <f>IF(GV$19-'様式３（療養者名簿）（⑤の場合）'!$BJ117+1&lt;=15,IF(GV$19&gt;='様式３（療養者名簿）（⑤の場合）'!$BJ117,IF(GV$19&lt;='様式３（療養者名簿）（⑤の場合）'!$BK117,1,0),0),0)</f>
        <v>0</v>
      </c>
      <c r="GW112" s="247">
        <f>IF(GW$19-'様式３（療養者名簿）（⑤の場合）'!$BJ117+1&lt;=15,IF(GW$19&gt;='様式３（療養者名簿）（⑤の場合）'!$BJ117,IF(GW$19&lt;='様式３（療養者名簿）（⑤の場合）'!$BK117,1,0),0),0)</f>
        <v>0</v>
      </c>
      <c r="GX112" s="247">
        <f>IF(GX$19-'様式３（療養者名簿）（⑤の場合）'!$BJ117+1&lt;=15,IF(GX$19&gt;='様式３（療養者名簿）（⑤の場合）'!$BJ117,IF(GX$19&lt;='様式３（療養者名簿）（⑤の場合）'!$BK117,1,0),0),0)</f>
        <v>0</v>
      </c>
      <c r="GY112" s="247">
        <f>IF(GY$19-'様式３（療養者名簿）（⑤の場合）'!$BJ117+1&lt;=15,IF(GY$19&gt;='様式３（療養者名簿）（⑤の場合）'!$BJ117,IF(GY$19&lt;='様式３（療養者名簿）（⑤の場合）'!$BK117,1,0),0),0)</f>
        <v>0</v>
      </c>
      <c r="GZ112" s="247">
        <f>IF(GZ$19-'様式３（療養者名簿）（⑤の場合）'!$BJ117+1&lt;=15,IF(GZ$19&gt;='様式３（療養者名簿）（⑤の場合）'!$BJ117,IF(GZ$19&lt;='様式３（療養者名簿）（⑤の場合）'!$BK117,1,0),0),0)</f>
        <v>0</v>
      </c>
      <c r="HA112" s="247">
        <f>IF(HA$19-'様式３（療養者名簿）（⑤の場合）'!$BJ117+1&lt;=15,IF(HA$19&gt;='様式３（療養者名簿）（⑤の場合）'!$BJ117,IF(HA$19&lt;='様式３（療養者名簿）（⑤の場合）'!$BK117,1,0),0),0)</f>
        <v>0</v>
      </c>
      <c r="HB112" s="247">
        <f>IF(HB$19-'様式３（療養者名簿）（⑤の場合）'!$BJ117+1&lt;=15,IF(HB$19&gt;='様式３（療養者名簿）（⑤の場合）'!$BJ117,IF(HB$19&lt;='様式３（療養者名簿）（⑤の場合）'!$BK117,1,0),0),0)</f>
        <v>0</v>
      </c>
      <c r="HC112" s="247">
        <f>IF(HC$19-'様式３（療養者名簿）（⑤の場合）'!$BJ117+1&lt;=15,IF(HC$19&gt;='様式３（療養者名簿）（⑤の場合）'!$BJ117,IF(HC$19&lt;='様式３（療養者名簿）（⑤の場合）'!$BK117,1,0),0),0)</f>
        <v>0</v>
      </c>
      <c r="HD112" s="247">
        <f>IF(HD$19-'様式３（療養者名簿）（⑤の場合）'!$BJ117+1&lt;=15,IF(HD$19&gt;='様式３（療養者名簿）（⑤の場合）'!$BJ117,IF(HD$19&lt;='様式３（療養者名簿）（⑤の場合）'!$BK117,1,0),0),0)</f>
        <v>0</v>
      </c>
      <c r="HE112" s="247">
        <f>IF(HE$19-'様式３（療養者名簿）（⑤の場合）'!$BJ117+1&lt;=15,IF(HE$19&gt;='様式３（療養者名簿）（⑤の場合）'!$BJ117,IF(HE$19&lt;='様式３（療養者名簿）（⑤の場合）'!$BK117,1,0),0),0)</f>
        <v>0</v>
      </c>
      <c r="HF112" s="247">
        <f>IF(HF$19-'様式３（療養者名簿）（⑤の場合）'!$BJ117+1&lt;=15,IF(HF$19&gt;='様式３（療養者名簿）（⑤の場合）'!$BJ117,IF(HF$19&lt;='様式３（療養者名簿）（⑤の場合）'!$BK117,1,0),0),0)</f>
        <v>0</v>
      </c>
      <c r="HG112" s="247">
        <f>IF(HG$19-'様式３（療養者名簿）（⑤の場合）'!$BJ117+1&lt;=15,IF(HG$19&gt;='様式３（療養者名簿）（⑤の場合）'!$BJ117,IF(HG$19&lt;='様式３（療養者名簿）（⑤の場合）'!$BK117,1,0),0),0)</f>
        <v>0</v>
      </c>
      <c r="HH112" s="247">
        <f>IF(HH$19-'様式３（療養者名簿）（⑤の場合）'!$BJ117+1&lt;=15,IF(HH$19&gt;='様式３（療養者名簿）（⑤の場合）'!$BJ117,IF(HH$19&lt;='様式３（療養者名簿）（⑤の場合）'!$BK117,1,0),0),0)</f>
        <v>0</v>
      </c>
      <c r="HI112" s="247">
        <f>IF(HI$19-'様式３（療養者名簿）（⑤の場合）'!$BJ117+1&lt;=15,IF(HI$19&gt;='様式３（療養者名簿）（⑤の場合）'!$BJ117,IF(HI$19&lt;='様式３（療養者名簿）（⑤の場合）'!$BK117,1,0),0),0)</f>
        <v>0</v>
      </c>
      <c r="HJ112" s="247">
        <f>IF(HJ$19-'様式３（療養者名簿）（⑤の場合）'!$BJ117+1&lt;=15,IF(HJ$19&gt;='様式３（療養者名簿）（⑤の場合）'!$BJ117,IF(HJ$19&lt;='様式３（療養者名簿）（⑤の場合）'!$BK117,1,0),0),0)</f>
        <v>0</v>
      </c>
      <c r="HK112" s="247">
        <f>IF(HK$19-'様式３（療養者名簿）（⑤の場合）'!$BJ117+1&lt;=15,IF(HK$19&gt;='様式３（療養者名簿）（⑤の場合）'!$BJ117,IF(HK$19&lt;='様式３（療養者名簿）（⑤の場合）'!$BK117,1,0),0),0)</f>
        <v>0</v>
      </c>
      <c r="HL112" s="247">
        <f>IF(HL$19-'様式３（療養者名簿）（⑤の場合）'!$BJ117+1&lt;=15,IF(HL$19&gt;='様式３（療養者名簿）（⑤の場合）'!$BJ117,IF(HL$19&lt;='様式３（療養者名簿）（⑤の場合）'!$BK117,1,0),0),0)</f>
        <v>0</v>
      </c>
      <c r="HM112" s="247">
        <f>IF(HM$19-'様式３（療養者名簿）（⑤の場合）'!$BJ117+1&lt;=15,IF(HM$19&gt;='様式３（療養者名簿）（⑤の場合）'!$BJ117,IF(HM$19&lt;='様式３（療養者名簿）（⑤の場合）'!$BK117,1,0),0),0)</f>
        <v>0</v>
      </c>
      <c r="HN112" s="247">
        <f>IF(HN$19-'様式３（療養者名簿）（⑤の場合）'!$BJ117+1&lt;=15,IF(HN$19&gt;='様式３（療養者名簿）（⑤の場合）'!$BJ117,IF(HN$19&lt;='様式３（療養者名簿）（⑤の場合）'!$BK117,1,0),0),0)</f>
        <v>0</v>
      </c>
      <c r="HO112" s="247">
        <f>IF(HO$19-'様式３（療養者名簿）（⑤の場合）'!$BJ117+1&lt;=15,IF(HO$19&gt;='様式３（療養者名簿）（⑤の場合）'!$BJ117,IF(HO$19&lt;='様式３（療養者名簿）（⑤の場合）'!$BK117,1,0),0),0)</f>
        <v>0</v>
      </c>
      <c r="HP112" s="247">
        <f>IF(HP$19-'様式３（療養者名簿）（⑤の場合）'!$BJ117+1&lt;=15,IF(HP$19&gt;='様式３（療養者名簿）（⑤の場合）'!$BJ117,IF(HP$19&lt;='様式３（療養者名簿）（⑤の場合）'!$BK117,1,0),0),0)</f>
        <v>0</v>
      </c>
      <c r="HQ112" s="247">
        <f>IF(HQ$19-'様式３（療養者名簿）（⑤の場合）'!$BJ117+1&lt;=15,IF(HQ$19&gt;='様式３（療養者名簿）（⑤の場合）'!$BJ117,IF(HQ$19&lt;='様式３（療養者名簿）（⑤の場合）'!$BK117,1,0),0),0)</f>
        <v>0</v>
      </c>
      <c r="HR112" s="247">
        <f>IF(HR$19-'様式３（療養者名簿）（⑤の場合）'!$BJ117+1&lt;=15,IF(HR$19&gt;='様式３（療養者名簿）（⑤の場合）'!$BJ117,IF(HR$19&lt;='様式３（療養者名簿）（⑤の場合）'!$BK117,1,0),0),0)</f>
        <v>0</v>
      </c>
      <c r="HS112" s="247">
        <f>IF(HS$19-'様式３（療養者名簿）（⑤の場合）'!$BJ117+1&lt;=15,IF(HS$19&gt;='様式３（療養者名簿）（⑤の場合）'!$BJ117,IF(HS$19&lt;='様式３（療養者名簿）（⑤の場合）'!$BK117,1,0),0),0)</f>
        <v>0</v>
      </c>
      <c r="HT112" s="247">
        <f>IF(HT$19-'様式３（療養者名簿）（⑤の場合）'!$BJ117+1&lt;=15,IF(HT$19&gt;='様式３（療養者名簿）（⑤の場合）'!$BJ117,IF(HT$19&lt;='様式３（療養者名簿）（⑤の場合）'!$BK117,1,0),0),0)</f>
        <v>0</v>
      </c>
      <c r="HU112" s="247">
        <f>IF(HU$19-'様式３（療養者名簿）（⑤の場合）'!$BJ117+1&lt;=15,IF(HU$19&gt;='様式３（療養者名簿）（⑤の場合）'!$BJ117,IF(HU$19&lt;='様式３（療養者名簿）（⑤の場合）'!$BK117,1,0),0),0)</f>
        <v>0</v>
      </c>
      <c r="HV112" s="247">
        <f>IF(HV$19-'様式３（療養者名簿）（⑤の場合）'!$BJ117+1&lt;=15,IF(HV$19&gt;='様式３（療養者名簿）（⑤の場合）'!$BJ117,IF(HV$19&lt;='様式３（療養者名簿）（⑤の場合）'!$BK117,1,0),0),0)</f>
        <v>0</v>
      </c>
      <c r="HW112" s="247">
        <f>IF(HW$19-'様式３（療養者名簿）（⑤の場合）'!$BJ117+1&lt;=15,IF(HW$19&gt;='様式３（療養者名簿）（⑤の場合）'!$BJ117,IF(HW$19&lt;='様式３（療養者名簿）（⑤の場合）'!$BK117,1,0),0),0)</f>
        <v>0</v>
      </c>
      <c r="HX112" s="247">
        <f>IF(HX$19-'様式３（療養者名簿）（⑤の場合）'!$BJ117+1&lt;=15,IF(HX$19&gt;='様式３（療養者名簿）（⑤の場合）'!$BJ117,IF(HX$19&lt;='様式３（療養者名簿）（⑤の場合）'!$BK117,1,0),0),0)</f>
        <v>0</v>
      </c>
      <c r="HY112" s="247">
        <f>IF(HY$19-'様式３（療養者名簿）（⑤の場合）'!$BJ117+1&lt;=15,IF(HY$19&gt;='様式３（療養者名簿）（⑤の場合）'!$BJ117,IF(HY$19&lt;='様式３（療養者名簿）（⑤の場合）'!$BK117,1,0),0),0)</f>
        <v>0</v>
      </c>
      <c r="HZ112" s="247">
        <f>IF(HZ$19-'様式３（療養者名簿）（⑤の場合）'!$BJ117+1&lt;=15,IF(HZ$19&gt;='様式３（療養者名簿）（⑤の場合）'!$BJ117,IF(HZ$19&lt;='様式３（療養者名簿）（⑤の場合）'!$BK117,1,0),0),0)</f>
        <v>0</v>
      </c>
      <c r="IA112" s="247">
        <f>IF(IA$19-'様式３（療養者名簿）（⑤の場合）'!$BJ117+1&lt;=15,IF(IA$19&gt;='様式３（療養者名簿）（⑤の場合）'!$BJ117,IF(IA$19&lt;='様式３（療養者名簿）（⑤の場合）'!$BK117,1,0),0),0)</f>
        <v>0</v>
      </c>
      <c r="IB112" s="247">
        <f>IF(IB$19-'様式３（療養者名簿）（⑤の場合）'!$BJ117+1&lt;=15,IF(IB$19&gt;='様式３（療養者名簿）（⑤の場合）'!$BJ117,IF(IB$19&lt;='様式３（療養者名簿）（⑤の場合）'!$BK117,1,0),0),0)</f>
        <v>0</v>
      </c>
      <c r="IC112" s="247">
        <f>IF(IC$19-'様式３（療養者名簿）（⑤の場合）'!$BJ117+1&lt;=15,IF(IC$19&gt;='様式３（療養者名簿）（⑤の場合）'!$BJ117,IF(IC$19&lt;='様式３（療養者名簿）（⑤の場合）'!$BK117,1,0),0),0)</f>
        <v>0</v>
      </c>
      <c r="ID112" s="247">
        <f>IF(ID$19-'様式３（療養者名簿）（⑤の場合）'!$BJ117+1&lt;=15,IF(ID$19&gt;='様式３（療養者名簿）（⑤の場合）'!$BJ117,IF(ID$19&lt;='様式３（療養者名簿）（⑤の場合）'!$BK117,1,0),0),0)</f>
        <v>0</v>
      </c>
      <c r="IE112" s="247">
        <f>IF(IE$19-'様式３（療養者名簿）（⑤の場合）'!$BJ117+1&lt;=15,IF(IE$19&gt;='様式３（療養者名簿）（⑤の場合）'!$BJ117,IF(IE$19&lt;='様式３（療養者名簿）（⑤の場合）'!$BK117,1,0),0),0)</f>
        <v>0</v>
      </c>
      <c r="IF112" s="247">
        <f>IF(IF$19-'様式３（療養者名簿）（⑤の場合）'!$BJ117+1&lt;=15,IF(IF$19&gt;='様式３（療養者名簿）（⑤の場合）'!$BJ117,IF(IF$19&lt;='様式３（療養者名簿）（⑤の場合）'!$BK117,1,0),0),0)</f>
        <v>0</v>
      </c>
      <c r="IG112" s="247">
        <f>IF(IG$19-'様式３（療養者名簿）（⑤の場合）'!$BJ117+1&lt;=15,IF(IG$19&gt;='様式３（療養者名簿）（⑤の場合）'!$BJ117,IF(IG$19&lt;='様式３（療養者名簿）（⑤の場合）'!$BK117,1,0),0),0)</f>
        <v>0</v>
      </c>
      <c r="IH112" s="247">
        <f>IF(IH$19-'様式３（療養者名簿）（⑤の場合）'!$BJ117+1&lt;=15,IF(IH$19&gt;='様式３（療養者名簿）（⑤の場合）'!$BJ117,IF(IH$19&lt;='様式３（療養者名簿）（⑤の場合）'!$BK117,1,0),0),0)</f>
        <v>0</v>
      </c>
      <c r="II112" s="247">
        <f>IF(II$19-'様式３（療養者名簿）（⑤の場合）'!$BJ117+1&lt;=15,IF(II$19&gt;='様式３（療養者名簿）（⑤の場合）'!$BJ117,IF(II$19&lt;='様式３（療養者名簿）（⑤の場合）'!$BK117,1,0),0),0)</f>
        <v>0</v>
      </c>
      <c r="IJ112" s="247">
        <f>IF(IJ$19-'様式３（療養者名簿）（⑤の場合）'!$BJ117+1&lt;=15,IF(IJ$19&gt;='様式３（療養者名簿）（⑤の場合）'!$BJ117,IF(IJ$19&lt;='様式３（療養者名簿）（⑤の場合）'!$BK117,1,0),0),0)</f>
        <v>0</v>
      </c>
      <c r="IK112" s="247">
        <f>IF(IK$19-'様式３（療養者名簿）（⑤の場合）'!$BJ117+1&lt;=15,IF(IK$19&gt;='様式３（療養者名簿）（⑤の場合）'!$BJ117,IF(IK$19&lt;='様式３（療養者名簿）（⑤の場合）'!$BK117,1,0),0),0)</f>
        <v>0</v>
      </c>
      <c r="IL112" s="247">
        <f>IF(IL$19-'様式３（療養者名簿）（⑤の場合）'!$BJ117+1&lt;=15,IF(IL$19&gt;='様式３（療養者名簿）（⑤の場合）'!$BJ117,IF(IL$19&lt;='様式３（療養者名簿）（⑤の場合）'!$BK117,1,0),0),0)</f>
        <v>0</v>
      </c>
      <c r="IM112" s="247">
        <f>IF(IM$19-'様式３（療養者名簿）（⑤の場合）'!$BJ117+1&lt;=15,IF(IM$19&gt;='様式３（療養者名簿）（⑤の場合）'!$BJ117,IF(IM$19&lt;='様式３（療養者名簿）（⑤の場合）'!$BK117,1,0),0),0)</f>
        <v>0</v>
      </c>
      <c r="IN112" s="247">
        <f>IF(IN$19-'様式３（療養者名簿）（⑤の場合）'!$BJ117+1&lt;=15,IF(IN$19&gt;='様式３（療養者名簿）（⑤の場合）'!$BJ117,IF(IN$19&lt;='様式３（療養者名簿）（⑤の場合）'!$BK117,1,0),0),0)</f>
        <v>0</v>
      </c>
      <c r="IO112" s="247">
        <f>IF(IO$19-'様式３（療養者名簿）（⑤の場合）'!$BJ117+1&lt;=15,IF(IO$19&gt;='様式３（療養者名簿）（⑤の場合）'!$BJ117,IF(IO$19&lt;='様式３（療養者名簿）（⑤の場合）'!$BK117,1,0),0),0)</f>
        <v>0</v>
      </c>
      <c r="IP112" s="247">
        <f>IF(IP$19-'様式３（療養者名簿）（⑤の場合）'!$BJ117+1&lt;=15,IF(IP$19&gt;='様式３（療養者名簿）（⑤の場合）'!$BJ117,IF(IP$19&lt;='様式３（療養者名簿）（⑤の場合）'!$BK117,1,0),0),0)</f>
        <v>0</v>
      </c>
      <c r="IQ112" s="247">
        <f>IF(IQ$19-'様式３（療養者名簿）（⑤の場合）'!$BJ117+1&lt;=15,IF(IQ$19&gt;='様式３（療養者名簿）（⑤の場合）'!$BJ117,IF(IQ$19&lt;='様式３（療養者名簿）（⑤の場合）'!$BK117,1,0),0),0)</f>
        <v>0</v>
      </c>
      <c r="IR112" s="247">
        <f>IF(IR$19-'様式３（療養者名簿）（⑤の場合）'!$BJ117+1&lt;=15,IF(IR$19&gt;='様式３（療養者名簿）（⑤の場合）'!$BJ117,IF(IR$19&lt;='様式３（療養者名簿）（⑤の場合）'!$BK117,1,0),0),0)</f>
        <v>0</v>
      </c>
      <c r="IS112" s="247">
        <f>IF(IS$19-'様式３（療養者名簿）（⑤の場合）'!$BJ117+1&lt;=15,IF(IS$19&gt;='様式３（療養者名簿）（⑤の場合）'!$BJ117,IF(IS$19&lt;='様式３（療養者名簿）（⑤の場合）'!$BK117,1,0),0),0)</f>
        <v>0</v>
      </c>
      <c r="IT112" s="247">
        <f>IF(IT$19-'様式３（療養者名簿）（⑤の場合）'!$BJ117+1&lt;=15,IF(IT$19&gt;='様式３（療養者名簿）（⑤の場合）'!$BJ117,IF(IT$19&lt;='様式３（療養者名簿）（⑤の場合）'!$BK117,1,0),0),0)</f>
        <v>0</v>
      </c>
      <c r="IU112" s="247">
        <f>IF(IU$19-'様式３（療養者名簿）（⑤の場合）'!$BJ117+1&lt;=15,IF(IU$19&gt;='様式３（療養者名簿）（⑤の場合）'!$BJ117,IF(IU$19&lt;='様式３（療養者名簿）（⑤の場合）'!$BK117,1,0),0),0)</f>
        <v>0</v>
      </c>
      <c r="IV112" s="247">
        <f>IF(IV$19-'様式３（療養者名簿）（⑤の場合）'!$BJ117+1&lt;=15,IF(IV$19&gt;='様式３（療養者名簿）（⑤の場合）'!$BJ117,IF(IV$19&lt;='様式３（療養者名簿）（⑤の場合）'!$BK117,1,0),0),0)</f>
        <v>0</v>
      </c>
      <c r="IW112" s="247">
        <f>IF(IW$19-'様式３（療養者名簿）（⑤の場合）'!$BJ117+1&lt;=15,IF(IW$19&gt;='様式３（療養者名簿）（⑤の場合）'!$BJ117,IF(IW$19&lt;='様式３（療養者名簿）（⑤の場合）'!$BK117,1,0),0),0)</f>
        <v>0</v>
      </c>
      <c r="IX112" s="247">
        <f>IF(IX$19-'様式３（療養者名簿）（⑤の場合）'!$BJ117+1&lt;=15,IF(IX$19&gt;='様式３（療養者名簿）（⑤の場合）'!$BJ117,IF(IX$19&lt;='様式３（療養者名簿）（⑤の場合）'!$BK117,1,0),0),0)</f>
        <v>0</v>
      </c>
      <c r="IY112" s="247">
        <f>IF(IY$19-'様式３（療養者名簿）（⑤の場合）'!$BJ117+1&lt;=15,IF(IY$19&gt;='様式３（療養者名簿）（⑤の場合）'!$BJ117,IF(IY$19&lt;='様式３（療養者名簿）（⑤の場合）'!$BK117,1,0),0),0)</f>
        <v>0</v>
      </c>
      <c r="IZ112" s="247">
        <f>IF(IZ$19-'様式３（療養者名簿）（⑤の場合）'!$BJ117+1&lt;=15,IF(IZ$19&gt;='様式３（療養者名簿）（⑤の場合）'!$BJ117,IF(IZ$19&lt;='様式３（療養者名簿）（⑤の場合）'!$BK117,1,0),0),0)</f>
        <v>0</v>
      </c>
      <c r="JA112" s="247">
        <f>IF(JA$19-'様式３（療養者名簿）（⑤の場合）'!$BJ117+1&lt;=15,IF(JA$19&gt;='様式３（療養者名簿）（⑤の場合）'!$BJ117,IF(JA$19&lt;='様式３（療養者名簿）（⑤の場合）'!$BK117,1,0),0),0)</f>
        <v>0</v>
      </c>
      <c r="JB112" s="247">
        <f>IF(JB$19-'様式３（療養者名簿）（⑤の場合）'!$BJ117+1&lt;=15,IF(JB$19&gt;='様式３（療養者名簿）（⑤の場合）'!$BJ117,IF(JB$19&lt;='様式３（療養者名簿）（⑤の場合）'!$BK117,1,0),0),0)</f>
        <v>0</v>
      </c>
      <c r="JC112" s="247">
        <f>IF(JC$19-'様式３（療養者名簿）（⑤の場合）'!$BJ117+1&lt;=15,IF(JC$19&gt;='様式３（療養者名簿）（⑤の場合）'!$BJ117,IF(JC$19&lt;='様式３（療養者名簿）（⑤の場合）'!$BK117,1,0),0),0)</f>
        <v>0</v>
      </c>
      <c r="JD112" s="247">
        <f>IF(JD$19-'様式３（療養者名簿）（⑤の場合）'!$BJ117+1&lt;=15,IF(JD$19&gt;='様式３（療養者名簿）（⑤の場合）'!$BJ117,IF(JD$19&lt;='様式３（療養者名簿）（⑤の場合）'!$BK117,1,0),0),0)</f>
        <v>0</v>
      </c>
      <c r="JE112" s="247">
        <f>IF(JE$19-'様式３（療養者名簿）（⑤の場合）'!$BJ117+1&lt;=15,IF(JE$19&gt;='様式３（療養者名簿）（⑤の場合）'!$BJ117,IF(JE$19&lt;='様式３（療養者名簿）（⑤の場合）'!$BK117,1,0),0),0)</f>
        <v>0</v>
      </c>
      <c r="JF112" s="247">
        <f>IF(JF$19-'様式３（療養者名簿）（⑤の場合）'!$BJ117+1&lt;=15,IF(JF$19&gt;='様式３（療養者名簿）（⑤の場合）'!$BJ117,IF(JF$19&lt;='様式３（療養者名簿）（⑤の場合）'!$BK117,1,0),0),0)</f>
        <v>0</v>
      </c>
      <c r="JG112" s="247">
        <f>IF(JG$19-'様式３（療養者名簿）（⑤の場合）'!$BJ117+1&lt;=15,IF(JG$19&gt;='様式３（療養者名簿）（⑤の場合）'!$BJ117,IF(JG$19&lt;='様式３（療養者名簿）（⑤の場合）'!$BK117,1,0),0),0)</f>
        <v>0</v>
      </c>
      <c r="JH112" s="247">
        <f>IF(JH$19-'様式３（療養者名簿）（⑤の場合）'!$BJ117+1&lt;=15,IF(JH$19&gt;='様式３（療養者名簿）（⑤の場合）'!$BJ117,IF(JH$19&lt;='様式３（療養者名簿）（⑤の場合）'!$BK117,1,0),0),0)</f>
        <v>0</v>
      </c>
      <c r="JI112" s="247">
        <f>IF(JI$19-'様式３（療養者名簿）（⑤の場合）'!$BJ117+1&lt;=15,IF(JI$19&gt;='様式３（療養者名簿）（⑤の場合）'!$BJ117,IF(JI$19&lt;='様式３（療養者名簿）（⑤の場合）'!$BK117,1,0),0),0)</f>
        <v>0</v>
      </c>
      <c r="JJ112" s="247">
        <f>IF(JJ$19-'様式３（療養者名簿）（⑤の場合）'!$BJ117+1&lt;=15,IF(JJ$19&gt;='様式３（療養者名簿）（⑤の場合）'!$BJ117,IF(JJ$19&lt;='様式３（療養者名簿）（⑤の場合）'!$BK117,1,0),0),0)</f>
        <v>0</v>
      </c>
      <c r="JK112" s="247">
        <f>IF(JK$19-'様式３（療養者名簿）（⑤の場合）'!$BJ117+1&lt;=15,IF(JK$19&gt;='様式３（療養者名簿）（⑤の場合）'!$BJ117,IF(JK$19&lt;='様式３（療養者名簿）（⑤の場合）'!$BK117,1,0),0),0)</f>
        <v>0</v>
      </c>
      <c r="JL112" s="247">
        <f>IF(JL$19-'様式３（療養者名簿）（⑤の場合）'!$BJ117+1&lt;=15,IF(JL$19&gt;='様式３（療養者名簿）（⑤の場合）'!$BJ117,IF(JL$19&lt;='様式３（療養者名簿）（⑤の場合）'!$BK117,1,0),0),0)</f>
        <v>0</v>
      </c>
      <c r="JM112" s="247">
        <f>IF(JM$19-'様式３（療養者名簿）（⑤の場合）'!$BJ117+1&lt;=15,IF(JM$19&gt;='様式３（療養者名簿）（⑤の場合）'!$BJ117,IF(JM$19&lt;='様式３（療養者名簿）（⑤の場合）'!$BK117,1,0),0),0)</f>
        <v>0</v>
      </c>
      <c r="JN112" s="247">
        <f>IF(JN$19-'様式３（療養者名簿）（⑤の場合）'!$BJ117+1&lt;=15,IF(JN$19&gt;='様式３（療養者名簿）（⑤の場合）'!$BJ117,IF(JN$19&lt;='様式３（療養者名簿）（⑤の場合）'!$BK117,1,0),0),0)</f>
        <v>0</v>
      </c>
      <c r="JO112" s="247">
        <f>IF(JO$19-'様式３（療養者名簿）（⑤の場合）'!$BJ117+1&lt;=15,IF(JO$19&gt;='様式３（療養者名簿）（⑤の場合）'!$BJ117,IF(JO$19&lt;='様式３（療養者名簿）（⑤の場合）'!$BK117,1,0),0),0)</f>
        <v>0</v>
      </c>
      <c r="JP112" s="247">
        <f>IF(JP$19-'様式３（療養者名簿）（⑤の場合）'!$BJ117+1&lt;=15,IF(JP$19&gt;='様式３（療養者名簿）（⑤の場合）'!$BJ117,IF(JP$19&lt;='様式３（療養者名簿）（⑤の場合）'!$BK117,1,0),0),0)</f>
        <v>0</v>
      </c>
      <c r="JQ112" s="247">
        <f>IF(JQ$19-'様式３（療養者名簿）（⑤の場合）'!$BJ117+1&lt;=15,IF(JQ$19&gt;='様式３（療養者名簿）（⑤の場合）'!$BJ117,IF(JQ$19&lt;='様式３（療養者名簿）（⑤の場合）'!$BK117,1,0),0),0)</f>
        <v>0</v>
      </c>
      <c r="JR112" s="247">
        <f>IF(JR$19-'様式３（療養者名簿）（⑤の場合）'!$BJ117+1&lt;=15,IF(JR$19&gt;='様式３（療養者名簿）（⑤の場合）'!$BJ117,IF(JR$19&lt;='様式３（療養者名簿）（⑤の場合）'!$BK117,1,0),0),0)</f>
        <v>0</v>
      </c>
      <c r="JS112" s="247">
        <f>IF(JS$19-'様式３（療養者名簿）（⑤の場合）'!$BJ117+1&lt;=15,IF(JS$19&gt;='様式３（療養者名簿）（⑤の場合）'!$BJ117,IF(JS$19&lt;='様式３（療養者名簿）（⑤の場合）'!$BK117,1,0),0),0)</f>
        <v>0</v>
      </c>
      <c r="JT112" s="247">
        <f>IF(JT$19-'様式３（療養者名簿）（⑤の場合）'!$BJ117+1&lt;=15,IF(JT$19&gt;='様式３（療養者名簿）（⑤の場合）'!$BJ117,IF(JT$19&lt;='様式３（療養者名簿）（⑤の場合）'!$BK117,1,0),0),0)</f>
        <v>0</v>
      </c>
      <c r="JU112" s="247">
        <f>IF(JU$19-'様式３（療養者名簿）（⑤の場合）'!$BJ117+1&lt;=15,IF(JU$19&gt;='様式３（療養者名簿）（⑤の場合）'!$BJ117,IF(JU$19&lt;='様式３（療養者名簿）（⑤の場合）'!$BK117,1,0),0),0)</f>
        <v>0</v>
      </c>
      <c r="JV112" s="247">
        <f>IF(JV$19-'様式３（療養者名簿）（⑤の場合）'!$BJ117+1&lt;=15,IF(JV$19&gt;='様式３（療養者名簿）（⑤の場合）'!$BJ117,IF(JV$19&lt;='様式３（療養者名簿）（⑤の場合）'!$BK117,1,0),0),0)</f>
        <v>0</v>
      </c>
      <c r="JW112" s="247">
        <f>IF(JW$19-'様式３（療養者名簿）（⑤の場合）'!$BJ117+1&lt;=15,IF(JW$19&gt;='様式３（療養者名簿）（⑤の場合）'!$BJ117,IF(JW$19&lt;='様式３（療養者名簿）（⑤の場合）'!$BK117,1,0),0),0)</f>
        <v>0</v>
      </c>
      <c r="JX112" s="247">
        <f>IF(JX$19-'様式３（療養者名簿）（⑤の場合）'!$BJ117+1&lt;=15,IF(JX$19&gt;='様式３（療養者名簿）（⑤の場合）'!$BJ117,IF(JX$19&lt;='様式３（療養者名簿）（⑤の場合）'!$BK117,1,0),0),0)</f>
        <v>0</v>
      </c>
      <c r="JY112" s="247">
        <f>IF(JY$19-'様式３（療養者名簿）（⑤の場合）'!$BJ117+1&lt;=15,IF(JY$19&gt;='様式３（療養者名簿）（⑤の場合）'!$BJ117,IF(JY$19&lt;='様式３（療養者名簿）（⑤の場合）'!$BK117,1,0),0),0)</f>
        <v>0</v>
      </c>
      <c r="JZ112" s="247">
        <f>IF(JZ$19-'様式３（療養者名簿）（⑤の場合）'!$BJ117+1&lt;=15,IF(JZ$19&gt;='様式３（療養者名簿）（⑤の場合）'!$BJ117,IF(JZ$19&lt;='様式３（療養者名簿）（⑤の場合）'!$BK117,1,0),0),0)</f>
        <v>0</v>
      </c>
      <c r="KA112" s="247">
        <f>IF(KA$19-'様式３（療養者名簿）（⑤の場合）'!$BJ117+1&lt;=15,IF(KA$19&gt;='様式３（療養者名簿）（⑤の場合）'!$BJ117,IF(KA$19&lt;='様式３（療養者名簿）（⑤の場合）'!$BK117,1,0),0),0)</f>
        <v>0</v>
      </c>
      <c r="KB112" s="247">
        <f>IF(KB$19-'様式３（療養者名簿）（⑤の場合）'!$BJ117+1&lt;=15,IF(KB$19&gt;='様式３（療養者名簿）（⑤の場合）'!$BJ117,IF(KB$19&lt;='様式３（療養者名簿）（⑤の場合）'!$BK117,1,0),0),0)</f>
        <v>0</v>
      </c>
      <c r="KC112" s="247">
        <f>IF(KC$19-'様式３（療養者名簿）（⑤の場合）'!$BJ117+1&lt;=15,IF(KC$19&gt;='様式３（療養者名簿）（⑤の場合）'!$BJ117,IF(KC$19&lt;='様式３（療養者名簿）（⑤の場合）'!$BK117,1,0),0),0)</f>
        <v>0</v>
      </c>
      <c r="KD112" s="247">
        <f>IF(KD$19-'様式３（療養者名簿）（⑤の場合）'!$BJ117+1&lt;=15,IF(KD$19&gt;='様式３（療養者名簿）（⑤の場合）'!$BJ117,IF(KD$19&lt;='様式３（療養者名簿）（⑤の場合）'!$BK117,1,0),0),0)</f>
        <v>0</v>
      </c>
      <c r="KE112" s="247">
        <f>IF(KE$19-'様式３（療養者名簿）（⑤の場合）'!$BJ117+1&lt;=15,IF(KE$19&gt;='様式３（療養者名簿）（⑤の場合）'!$BJ117,IF(KE$19&lt;='様式３（療養者名簿）（⑤の場合）'!$BK117,1,0),0),0)</f>
        <v>0</v>
      </c>
      <c r="KF112" s="247">
        <f>IF(KF$19-'様式３（療養者名簿）（⑤の場合）'!$BJ117+1&lt;=15,IF(KF$19&gt;='様式３（療養者名簿）（⑤の場合）'!$BJ117,IF(KF$19&lt;='様式３（療養者名簿）（⑤の場合）'!$BK117,1,0),0),0)</f>
        <v>0</v>
      </c>
      <c r="KG112" s="247">
        <f>IF(KG$19-'様式３（療養者名簿）（⑤の場合）'!$BJ117+1&lt;=15,IF(KG$19&gt;='様式３（療養者名簿）（⑤の場合）'!$BJ117,IF(KG$19&lt;='様式３（療養者名簿）（⑤の場合）'!$BK117,1,0),0),0)</f>
        <v>0</v>
      </c>
      <c r="KH112" s="247">
        <f>IF(KH$19-'様式３（療養者名簿）（⑤の場合）'!$BJ117+1&lt;=15,IF(KH$19&gt;='様式３（療養者名簿）（⑤の場合）'!$BJ117,IF(KH$19&lt;='様式３（療養者名簿）（⑤の場合）'!$BK117,1,0),0),0)</f>
        <v>0</v>
      </c>
      <c r="KI112" s="247">
        <f>IF(KI$19-'様式３（療養者名簿）（⑤の場合）'!$BJ117+1&lt;=15,IF(KI$19&gt;='様式３（療養者名簿）（⑤の場合）'!$BJ117,IF(KI$19&lt;='様式３（療養者名簿）（⑤の場合）'!$BK117,1,0),0),0)</f>
        <v>0</v>
      </c>
      <c r="KJ112" s="247">
        <f>IF(KJ$19-'様式３（療養者名簿）（⑤の場合）'!$BJ117+1&lt;=15,IF(KJ$19&gt;='様式３（療養者名簿）（⑤の場合）'!$BJ117,IF(KJ$19&lt;='様式３（療養者名簿）（⑤の場合）'!$BK117,1,0),0),0)</f>
        <v>0</v>
      </c>
      <c r="KK112" s="247">
        <f>IF(KK$19-'様式３（療養者名簿）（⑤の場合）'!$BJ117+1&lt;=15,IF(KK$19&gt;='様式３（療養者名簿）（⑤の場合）'!$BJ117,IF(KK$19&lt;='様式３（療養者名簿）（⑤の場合）'!$BK117,1,0),0),0)</f>
        <v>0</v>
      </c>
      <c r="KL112" s="247">
        <f>IF(KL$19-'様式３（療養者名簿）（⑤の場合）'!$BJ117+1&lt;=15,IF(KL$19&gt;='様式３（療養者名簿）（⑤の場合）'!$BJ117,IF(KL$19&lt;='様式３（療養者名簿）（⑤の場合）'!$BK117,1,0),0),0)</f>
        <v>0</v>
      </c>
      <c r="KM112" s="247">
        <f>IF(KM$19-'様式３（療養者名簿）（⑤の場合）'!$BJ117+1&lt;=15,IF(KM$19&gt;='様式３（療養者名簿）（⑤の場合）'!$BJ117,IF(KM$19&lt;='様式３（療養者名簿）（⑤の場合）'!$BK117,1,0),0),0)</f>
        <v>0</v>
      </c>
      <c r="KN112" s="247">
        <f>IF(KN$19-'様式３（療養者名簿）（⑤の場合）'!$BJ117+1&lt;=15,IF(KN$19&gt;='様式３（療養者名簿）（⑤の場合）'!$BJ117,IF(KN$19&lt;='様式３（療養者名簿）（⑤の場合）'!$BK117,1,0),0),0)</f>
        <v>0</v>
      </c>
      <c r="KO112" s="247">
        <f>IF(KO$19-'様式３（療養者名簿）（⑤の場合）'!$BJ117+1&lt;=15,IF(KO$19&gt;='様式３（療養者名簿）（⑤の場合）'!$BJ117,IF(KO$19&lt;='様式３（療養者名簿）（⑤の場合）'!$BK117,1,0),0),0)</f>
        <v>0</v>
      </c>
      <c r="KP112" s="247">
        <f>IF(KP$19-'様式３（療養者名簿）（⑤の場合）'!$BJ117+1&lt;=15,IF(KP$19&gt;='様式３（療養者名簿）（⑤の場合）'!$BJ117,IF(KP$19&lt;='様式３（療養者名簿）（⑤の場合）'!$BK117,1,0),0),0)</f>
        <v>0</v>
      </c>
      <c r="KQ112" s="247">
        <f>IF(KQ$19-'様式３（療養者名簿）（⑤の場合）'!$BJ117+1&lt;=15,IF(KQ$19&gt;='様式３（療養者名簿）（⑤の場合）'!$BJ117,IF(KQ$19&lt;='様式３（療養者名簿）（⑤の場合）'!$BK117,1,0),0),0)</f>
        <v>0</v>
      </c>
      <c r="KR112" s="247">
        <f>IF(KR$19-'様式３（療養者名簿）（⑤の場合）'!$BJ117+1&lt;=15,IF(KR$19&gt;='様式３（療養者名簿）（⑤の場合）'!$BJ117,IF(KR$19&lt;='様式３（療養者名簿）（⑤の場合）'!$BK117,1,0),0),0)</f>
        <v>0</v>
      </c>
      <c r="KS112" s="247">
        <f>IF(KS$19-'様式３（療養者名簿）（⑤の場合）'!$BJ117+1&lt;=15,IF(KS$19&gt;='様式３（療養者名簿）（⑤の場合）'!$BJ117,IF(KS$19&lt;='様式３（療養者名簿）（⑤の場合）'!$BK117,1,0),0),0)</f>
        <v>0</v>
      </c>
      <c r="KT112" s="247">
        <f>IF(KT$19-'様式３（療養者名簿）（⑤の場合）'!$BJ117+1&lt;=15,IF(KT$19&gt;='様式３（療養者名簿）（⑤の場合）'!$BJ117,IF(KT$19&lt;='様式３（療養者名簿）（⑤の場合）'!$BK117,1,0),0),0)</f>
        <v>0</v>
      </c>
      <c r="KU112" s="247">
        <f>IF(KU$19-'様式３（療養者名簿）（⑤の場合）'!$BJ117+1&lt;=15,IF(KU$19&gt;='様式３（療養者名簿）（⑤の場合）'!$BJ117,IF(KU$19&lt;='様式３（療養者名簿）（⑤の場合）'!$BK117,1,0),0),0)</f>
        <v>0</v>
      </c>
      <c r="KV112" s="247">
        <f>IF(KV$19-'様式３（療養者名簿）（⑤の場合）'!$BJ117+1&lt;=15,IF(KV$19&gt;='様式３（療養者名簿）（⑤の場合）'!$BJ117,IF(KV$19&lt;='様式３（療養者名簿）（⑤の場合）'!$BK117,1,0),0),0)</f>
        <v>0</v>
      </c>
      <c r="KW112" s="247">
        <f>IF(KW$19-'様式３（療養者名簿）（⑤の場合）'!$BJ117+1&lt;=15,IF(KW$19&gt;='様式３（療養者名簿）（⑤の場合）'!$BJ117,IF(KW$19&lt;='様式３（療養者名簿）（⑤の場合）'!$BK117,1,0),0),0)</f>
        <v>0</v>
      </c>
      <c r="KX112" s="247">
        <f>IF(KX$19-'様式３（療養者名簿）（⑤の場合）'!$BJ117+1&lt;=15,IF(KX$19&gt;='様式３（療養者名簿）（⑤の場合）'!$BJ117,IF(KX$19&lt;='様式３（療養者名簿）（⑤の場合）'!$BK117,1,0),0),0)</f>
        <v>0</v>
      </c>
      <c r="KY112" s="247">
        <f>IF(KY$19-'様式３（療養者名簿）（⑤の場合）'!$BJ117+1&lt;=15,IF(KY$19&gt;='様式３（療養者名簿）（⑤の場合）'!$BJ117,IF(KY$19&lt;='様式３（療養者名簿）（⑤の場合）'!$BK117,1,0),0),0)</f>
        <v>0</v>
      </c>
      <c r="KZ112" s="247">
        <f>IF(KZ$19-'様式３（療養者名簿）（⑤の場合）'!$BJ117+1&lt;=15,IF(KZ$19&gt;='様式３（療養者名簿）（⑤の場合）'!$BJ117,IF(KZ$19&lt;='様式３（療養者名簿）（⑤の場合）'!$BK117,1,0),0),0)</f>
        <v>0</v>
      </c>
      <c r="LA112" s="247">
        <f>IF(LA$19-'様式３（療養者名簿）（⑤の場合）'!$BJ117+1&lt;=15,IF(LA$19&gt;='様式３（療養者名簿）（⑤の場合）'!$BJ117,IF(LA$19&lt;='様式３（療養者名簿）（⑤の場合）'!$BK117,1,0),0),0)</f>
        <v>0</v>
      </c>
      <c r="LB112" s="247">
        <f>IF(LB$19-'様式３（療養者名簿）（⑤の場合）'!$BJ117+1&lt;=15,IF(LB$19&gt;='様式３（療養者名簿）（⑤の場合）'!$BJ117,IF(LB$19&lt;='様式３（療養者名簿）（⑤の場合）'!$BK117,1,0),0),0)</f>
        <v>0</v>
      </c>
      <c r="LC112" s="247">
        <f>IF(LC$19-'様式３（療養者名簿）（⑤の場合）'!$BJ117+1&lt;=15,IF(LC$19&gt;='様式３（療養者名簿）（⑤の場合）'!$BJ117,IF(LC$19&lt;='様式３（療養者名簿）（⑤の場合）'!$BK117,1,0),0),0)</f>
        <v>0</v>
      </c>
      <c r="LD112" s="247">
        <f>IF(LD$19-'様式３（療養者名簿）（⑤の場合）'!$BJ117+1&lt;=15,IF(LD$19&gt;='様式３（療養者名簿）（⑤の場合）'!$BJ117,IF(LD$19&lt;='様式３（療養者名簿）（⑤の場合）'!$BK117,1,0),0),0)</f>
        <v>0</v>
      </c>
      <c r="LE112" s="247">
        <f>IF(LE$19-'様式３（療養者名簿）（⑤の場合）'!$BJ117+1&lt;=15,IF(LE$19&gt;='様式３（療養者名簿）（⑤の場合）'!$BJ117,IF(LE$19&lt;='様式３（療養者名簿）（⑤の場合）'!$BK117,1,0),0),0)</f>
        <v>0</v>
      </c>
      <c r="LF112" s="247">
        <f>IF(LF$19-'様式３（療養者名簿）（⑤の場合）'!$BJ117+1&lt;=15,IF(LF$19&gt;='様式３（療養者名簿）（⑤の場合）'!$BJ117,IF(LF$19&lt;='様式３（療養者名簿）（⑤の場合）'!$BK117,1,0),0),0)</f>
        <v>0</v>
      </c>
      <c r="LG112" s="247">
        <f>IF(LG$19-'様式３（療養者名簿）（⑤の場合）'!$BJ117+1&lt;=15,IF(LG$19&gt;='様式３（療養者名簿）（⑤の場合）'!$BJ117,IF(LG$19&lt;='様式３（療養者名簿）（⑤の場合）'!$BK117,1,0),0),0)</f>
        <v>0</v>
      </c>
      <c r="LH112" s="247">
        <f>IF(LH$19-'様式３（療養者名簿）（⑤の場合）'!$BJ117+1&lt;=15,IF(LH$19&gt;='様式３（療養者名簿）（⑤の場合）'!$BJ117,IF(LH$19&lt;='様式３（療養者名簿）（⑤の場合）'!$BK117,1,0),0),0)</f>
        <v>0</v>
      </c>
      <c r="LI112" s="247">
        <f>IF(LI$19-'様式３（療養者名簿）（⑤の場合）'!$BJ117+1&lt;=15,IF(LI$19&gt;='様式３（療養者名簿）（⑤の場合）'!$BJ117,IF(LI$19&lt;='様式３（療養者名簿）（⑤の場合）'!$BK117,1,0),0),0)</f>
        <v>0</v>
      </c>
      <c r="LJ112" s="247">
        <f>IF(LJ$19-'様式３（療養者名簿）（⑤の場合）'!$BJ117+1&lt;=15,IF(LJ$19&gt;='様式３（療養者名簿）（⑤の場合）'!$BJ117,IF(LJ$19&lt;='様式３（療養者名簿）（⑤の場合）'!$BK117,1,0),0),0)</f>
        <v>0</v>
      </c>
      <c r="LK112" s="247">
        <f>IF(LK$19-'様式３（療養者名簿）（⑤の場合）'!$BJ117+1&lt;=15,IF(LK$19&gt;='様式３（療養者名簿）（⑤の場合）'!$BJ117,IF(LK$19&lt;='様式３（療養者名簿）（⑤の場合）'!$BK117,1,0),0),0)</f>
        <v>0</v>
      </c>
      <c r="LL112" s="247">
        <f>IF(LL$19-'様式３（療養者名簿）（⑤の場合）'!$BJ117+1&lt;=15,IF(LL$19&gt;='様式３（療養者名簿）（⑤の場合）'!$BJ117,IF(LL$19&lt;='様式３（療養者名簿）（⑤の場合）'!$BK117,1,0),0),0)</f>
        <v>0</v>
      </c>
      <c r="LM112" s="247">
        <f>IF(LM$19-'様式３（療養者名簿）（⑤の場合）'!$BJ117+1&lt;=15,IF(LM$19&gt;='様式３（療養者名簿）（⑤の場合）'!$BJ117,IF(LM$19&lt;='様式３（療養者名簿）（⑤の場合）'!$BK117,1,0),0),0)</f>
        <v>0</v>
      </c>
      <c r="LN112" s="247">
        <f>IF(LN$19-'様式３（療養者名簿）（⑤の場合）'!$BJ117+1&lt;=15,IF(LN$19&gt;='様式３（療養者名簿）（⑤の場合）'!$BJ117,IF(LN$19&lt;='様式３（療養者名簿）（⑤の場合）'!$BK117,1,0),0),0)</f>
        <v>0</v>
      </c>
      <c r="LO112" s="247">
        <f>IF(LO$19-'様式３（療養者名簿）（⑤の場合）'!$BJ117+1&lt;=15,IF(LO$19&gt;='様式３（療養者名簿）（⑤の場合）'!$BJ117,IF(LO$19&lt;='様式３（療養者名簿）（⑤の場合）'!$BK117,1,0),0),0)</f>
        <v>0</v>
      </c>
      <c r="LP112" s="247">
        <f>IF(LP$19-'様式３（療養者名簿）（⑤の場合）'!$BJ117+1&lt;=15,IF(LP$19&gt;='様式３（療養者名簿）（⑤の場合）'!$BJ117,IF(LP$19&lt;='様式３（療養者名簿）（⑤の場合）'!$BK117,1,0),0),0)</f>
        <v>0</v>
      </c>
      <c r="LQ112" s="247">
        <f>IF(LQ$19-'様式３（療養者名簿）（⑤の場合）'!$BJ117+1&lt;=15,IF(LQ$19&gt;='様式３（療養者名簿）（⑤の場合）'!$BJ117,IF(LQ$19&lt;='様式３（療養者名簿）（⑤の場合）'!$BK117,1,0),0),0)</f>
        <v>0</v>
      </c>
      <c r="LR112" s="247">
        <f>IF(LR$19-'様式３（療養者名簿）（⑤の場合）'!$BJ117+1&lt;=15,IF(LR$19&gt;='様式３（療養者名簿）（⑤の場合）'!$BJ117,IF(LR$19&lt;='様式３（療養者名簿）（⑤の場合）'!$BK117,1,0),0),0)</f>
        <v>0</v>
      </c>
      <c r="LS112" s="247">
        <f>IF(LS$19-'様式３（療養者名簿）（⑤の場合）'!$BJ117+1&lt;=15,IF(LS$19&gt;='様式３（療養者名簿）（⑤の場合）'!$BJ117,IF(LS$19&lt;='様式３（療養者名簿）（⑤の場合）'!$BK117,1,0),0),0)</f>
        <v>0</v>
      </c>
      <c r="LT112" s="247">
        <f>IF(LT$19-'様式３（療養者名簿）（⑤の場合）'!$BJ117+1&lt;=15,IF(LT$19&gt;='様式３（療養者名簿）（⑤の場合）'!$BJ117,IF(LT$19&lt;='様式３（療養者名簿）（⑤の場合）'!$BK117,1,0),0),0)</f>
        <v>0</v>
      </c>
      <c r="LU112" s="247">
        <f>IF(LU$19-'様式３（療養者名簿）（⑤の場合）'!$BJ117+1&lt;=15,IF(LU$19&gt;='様式３（療養者名簿）（⑤の場合）'!$BJ117,IF(LU$19&lt;='様式３（療養者名簿）（⑤の場合）'!$BK117,1,0),0),0)</f>
        <v>0</v>
      </c>
      <c r="LV112" s="247">
        <f>IF(LV$19-'様式３（療養者名簿）（⑤の場合）'!$BJ117+1&lt;=15,IF(LV$19&gt;='様式３（療養者名簿）（⑤の場合）'!$BJ117,IF(LV$19&lt;='様式３（療養者名簿）（⑤の場合）'!$BK117,1,0),0),0)</f>
        <v>0</v>
      </c>
      <c r="LW112" s="247">
        <f>IF(LW$19-'様式３（療養者名簿）（⑤の場合）'!$BJ117+1&lt;=15,IF(LW$19&gt;='様式３（療養者名簿）（⑤の場合）'!$BJ117,IF(LW$19&lt;='様式３（療養者名簿）（⑤の場合）'!$BK117,1,0),0),0)</f>
        <v>0</v>
      </c>
      <c r="LX112" s="247">
        <f>IF(LX$19-'様式３（療養者名簿）（⑤の場合）'!$BJ117+1&lt;=15,IF(LX$19&gt;='様式３（療養者名簿）（⑤の場合）'!$BJ117,IF(LX$19&lt;='様式３（療養者名簿）（⑤の場合）'!$BK117,1,0),0),0)</f>
        <v>0</v>
      </c>
      <c r="LY112" s="247">
        <f>IF(LY$19-'様式３（療養者名簿）（⑤の場合）'!$BJ117+1&lt;=15,IF(LY$19&gt;='様式３（療養者名簿）（⑤の場合）'!$BJ117,IF(LY$19&lt;='様式３（療養者名簿）（⑤の場合）'!$BK117,1,0),0),0)</f>
        <v>0</v>
      </c>
      <c r="LZ112" s="247">
        <f>IF(LZ$19-'様式３（療養者名簿）（⑤の場合）'!$BJ117+1&lt;=15,IF(LZ$19&gt;='様式３（療養者名簿）（⑤の場合）'!$BJ117,IF(LZ$19&lt;='様式３（療養者名簿）（⑤の場合）'!$BK117,1,0),0),0)</f>
        <v>0</v>
      </c>
      <c r="MA112" s="247">
        <f>IF(MA$19-'様式３（療養者名簿）（⑤の場合）'!$BJ117+1&lt;=15,IF(MA$19&gt;='様式３（療養者名簿）（⑤の場合）'!$BJ117,IF(MA$19&lt;='様式３（療養者名簿）（⑤の場合）'!$BK117,1,0),0),0)</f>
        <v>0</v>
      </c>
      <c r="MB112" s="247">
        <f>IF(MB$19-'様式３（療養者名簿）（⑤の場合）'!$BJ117+1&lt;=15,IF(MB$19&gt;='様式３（療養者名簿）（⑤の場合）'!$BJ117,IF(MB$19&lt;='様式３（療養者名簿）（⑤の場合）'!$BK117,1,0),0),0)</f>
        <v>0</v>
      </c>
      <c r="MC112" s="247">
        <f>IF(MC$19-'様式３（療養者名簿）（⑤の場合）'!$BJ117+1&lt;=15,IF(MC$19&gt;='様式３（療養者名簿）（⑤の場合）'!$BJ117,IF(MC$19&lt;='様式３（療養者名簿）（⑤の場合）'!$BK117,1,0),0),0)</f>
        <v>0</v>
      </c>
      <c r="MD112" s="247">
        <f>IF(MD$19-'様式３（療養者名簿）（⑤の場合）'!$BJ117+1&lt;=15,IF(MD$19&gt;='様式３（療養者名簿）（⑤の場合）'!$BJ117,IF(MD$19&lt;='様式３（療養者名簿）（⑤の場合）'!$BK117,1,0),0),0)</f>
        <v>0</v>
      </c>
      <c r="ME112" s="247">
        <f>IF(ME$19-'様式３（療養者名簿）（⑤の場合）'!$BJ117+1&lt;=15,IF(ME$19&gt;='様式３（療養者名簿）（⑤の場合）'!$BJ117,IF(ME$19&lt;='様式３（療養者名簿）（⑤の場合）'!$BK117,1,0),0),0)</f>
        <v>0</v>
      </c>
      <c r="MF112" s="247">
        <f>IF(MF$19-'様式３（療養者名簿）（⑤の場合）'!$BJ117+1&lt;=15,IF(MF$19&gt;='様式３（療養者名簿）（⑤の場合）'!$BJ117,IF(MF$19&lt;='様式３（療養者名簿）（⑤の場合）'!$BK117,1,0),0),0)</f>
        <v>0</v>
      </c>
      <c r="MG112" s="247">
        <f>IF(MG$19-'様式３（療養者名簿）（⑤の場合）'!$BJ117+1&lt;=15,IF(MG$19&gt;='様式３（療養者名簿）（⑤の場合）'!$BJ117,IF(MG$19&lt;='様式３（療養者名簿）（⑤の場合）'!$BK117,1,0),0),0)</f>
        <v>0</v>
      </c>
      <c r="MH112" s="247">
        <f>IF(MH$19-'様式３（療養者名簿）（⑤の場合）'!$BJ117+1&lt;=15,IF(MH$19&gt;='様式３（療養者名簿）（⑤の場合）'!$BJ117,IF(MH$19&lt;='様式３（療養者名簿）（⑤の場合）'!$BK117,1,0),0),0)</f>
        <v>0</v>
      </c>
      <c r="MI112" s="247">
        <f>IF(MI$19-'様式３（療養者名簿）（⑤の場合）'!$BJ117+1&lt;=15,IF(MI$19&gt;='様式３（療養者名簿）（⑤の場合）'!$BJ117,IF(MI$19&lt;='様式３（療養者名簿）（⑤の場合）'!$BK117,1,0),0),0)</f>
        <v>0</v>
      </c>
      <c r="MJ112" s="247">
        <f>IF(MJ$19-'様式３（療養者名簿）（⑤の場合）'!$BJ117+1&lt;=15,IF(MJ$19&gt;='様式３（療養者名簿）（⑤の場合）'!$BJ117,IF(MJ$19&lt;='様式３（療養者名簿）（⑤の場合）'!$BK117,1,0),0),0)</f>
        <v>0</v>
      </c>
      <c r="MK112" s="247">
        <f>IF(MK$19-'様式３（療養者名簿）（⑤の場合）'!$BJ117+1&lt;=15,IF(MK$19&gt;='様式３（療養者名簿）（⑤の場合）'!$BJ117,IF(MK$19&lt;='様式３（療養者名簿）（⑤の場合）'!$BK117,1,0),0),0)</f>
        <v>0</v>
      </c>
      <c r="ML112" s="247">
        <f>IF(ML$19-'様式３（療養者名簿）（⑤の場合）'!$BJ117+1&lt;=15,IF(ML$19&gt;='様式３（療養者名簿）（⑤の場合）'!$BJ117,IF(ML$19&lt;='様式３（療養者名簿）（⑤の場合）'!$BK117,1,0),0),0)</f>
        <v>0</v>
      </c>
      <c r="MM112" s="247">
        <f>IF(MM$19-'様式３（療養者名簿）（⑤の場合）'!$BJ117+1&lt;=15,IF(MM$19&gt;='様式３（療養者名簿）（⑤の場合）'!$BJ117,IF(MM$19&lt;='様式３（療養者名簿）（⑤の場合）'!$BK117,1,0),0),0)</f>
        <v>0</v>
      </c>
      <c r="MN112" s="247">
        <f>IF(MN$19-'様式３（療養者名簿）（⑤の場合）'!$BJ117+1&lt;=15,IF(MN$19&gt;='様式３（療養者名簿）（⑤の場合）'!$BJ117,IF(MN$19&lt;='様式３（療養者名簿）（⑤の場合）'!$BK117,1,0),0),0)</f>
        <v>0</v>
      </c>
      <c r="MO112" s="247">
        <f>IF(MO$19-'様式３（療養者名簿）（⑤の場合）'!$BJ117+1&lt;=15,IF(MO$19&gt;='様式３（療養者名簿）（⑤の場合）'!$BJ117,IF(MO$19&lt;='様式３（療養者名簿）（⑤の場合）'!$BK117,1,0),0),0)</f>
        <v>0</v>
      </c>
      <c r="MP112" s="247">
        <f>IF(MP$19-'様式３（療養者名簿）（⑤の場合）'!$BJ117+1&lt;=15,IF(MP$19&gt;='様式３（療養者名簿）（⑤の場合）'!$BJ117,IF(MP$19&lt;='様式３（療養者名簿）（⑤の場合）'!$BK117,1,0),0),0)</f>
        <v>0</v>
      </c>
      <c r="MQ112" s="247">
        <f>IF(MQ$19-'様式３（療養者名簿）（⑤の場合）'!$BJ117+1&lt;=15,IF(MQ$19&gt;='様式３（療養者名簿）（⑤の場合）'!$BJ117,IF(MQ$19&lt;='様式３（療養者名簿）（⑤の場合）'!$BK117,1,0),0),0)</f>
        <v>0</v>
      </c>
      <c r="MR112" s="247">
        <f>IF(MR$19-'様式３（療養者名簿）（⑤の場合）'!$BJ117+1&lt;=15,IF(MR$19&gt;='様式３（療養者名簿）（⑤の場合）'!$BJ117,IF(MR$19&lt;='様式３（療養者名簿）（⑤の場合）'!$BK117,1,0),0),0)</f>
        <v>0</v>
      </c>
      <c r="MS112" s="247">
        <f>IF(MS$19-'様式３（療養者名簿）（⑤の場合）'!$BJ117+1&lt;=15,IF(MS$19&gt;='様式３（療養者名簿）（⑤の場合）'!$BJ117,IF(MS$19&lt;='様式３（療養者名簿）（⑤の場合）'!$BK117,1,0),0),0)</f>
        <v>0</v>
      </c>
      <c r="MT112" s="247">
        <f>IF(MT$19-'様式３（療養者名簿）（⑤の場合）'!$BJ117+1&lt;=15,IF(MT$19&gt;='様式３（療養者名簿）（⑤の場合）'!$BJ117,IF(MT$19&lt;='様式３（療養者名簿）（⑤の場合）'!$BK117,1,0),0),0)</f>
        <v>0</v>
      </c>
      <c r="MU112" s="247">
        <f>IF(MU$19-'様式３（療養者名簿）（⑤の場合）'!$BJ117+1&lt;=15,IF(MU$19&gt;='様式３（療養者名簿）（⑤の場合）'!$BJ117,IF(MU$19&lt;='様式３（療養者名簿）（⑤の場合）'!$BK117,1,0),0),0)</f>
        <v>0</v>
      </c>
      <c r="MV112" s="247">
        <f>IF(MV$19-'様式３（療養者名簿）（⑤の場合）'!$BJ117+1&lt;=15,IF(MV$19&gt;='様式３（療養者名簿）（⑤の場合）'!$BJ117,IF(MV$19&lt;='様式３（療養者名簿）（⑤の場合）'!$BK117,1,0),0),0)</f>
        <v>0</v>
      </c>
      <c r="MW112" s="247">
        <f>IF(MW$19-'様式３（療養者名簿）（⑤の場合）'!$BJ117+1&lt;=15,IF(MW$19&gt;='様式３（療養者名簿）（⑤の場合）'!$BJ117,IF(MW$19&lt;='様式３（療養者名簿）（⑤の場合）'!$BK117,1,0),0),0)</f>
        <v>0</v>
      </c>
      <c r="MX112" s="247">
        <f>IF(MX$19-'様式３（療養者名簿）（⑤の場合）'!$BJ117+1&lt;=15,IF(MX$19&gt;='様式３（療養者名簿）（⑤の場合）'!$BJ117,IF(MX$19&lt;='様式３（療養者名簿）（⑤の場合）'!$BK117,1,0),0),0)</f>
        <v>0</v>
      </c>
      <c r="MY112" s="247">
        <f>IF(MY$19-'様式３（療養者名簿）（⑤の場合）'!$BJ117+1&lt;=15,IF(MY$19&gt;='様式３（療養者名簿）（⑤の場合）'!$BJ117,IF(MY$19&lt;='様式３（療養者名簿）（⑤の場合）'!$BK117,1,0),0),0)</f>
        <v>0</v>
      </c>
      <c r="MZ112" s="247">
        <f>IF(MZ$19-'様式３（療養者名簿）（⑤の場合）'!$BJ117+1&lt;=15,IF(MZ$19&gt;='様式３（療養者名簿）（⑤の場合）'!$BJ117,IF(MZ$19&lt;='様式３（療養者名簿）（⑤の場合）'!$BK117,1,0),0),0)</f>
        <v>0</v>
      </c>
      <c r="NA112" s="247">
        <f>IF(NA$19-'様式３（療養者名簿）（⑤の場合）'!$BJ117+1&lt;=15,IF(NA$19&gt;='様式３（療養者名簿）（⑤の場合）'!$BJ117,IF(NA$19&lt;='様式３（療養者名簿）（⑤の場合）'!$BK117,1,0),0),0)</f>
        <v>0</v>
      </c>
      <c r="NB112" s="247">
        <f>IF(NB$19-'様式３（療養者名簿）（⑤の場合）'!$BJ117+1&lt;=15,IF(NB$19&gt;='様式３（療養者名簿）（⑤の場合）'!$BJ117,IF(NB$19&lt;='様式３（療養者名簿）（⑤の場合）'!$BK117,1,0),0),0)</f>
        <v>0</v>
      </c>
      <c r="NC112" s="248">
        <f>IF(NC$19-'様式３（療養者名簿）（⑤の場合）'!$BJ117+1&lt;=15,IF(NC$19&gt;='様式３（療養者名簿）（⑤の場合）'!$BJ117,IF(NC$19&lt;='様式３（療養者名簿）（⑤の場合）'!$BK117,1,0),0),0)</f>
        <v>0</v>
      </c>
      <c r="ND112" s="248">
        <f>IF(ND$19-'様式３（療養者名簿）（⑤の場合）'!$BJ117+1&lt;=15,IF(ND$19&gt;='様式３（療養者名簿）（⑤の場合）'!$BJ117,IF(ND$19&lt;='様式３（療養者名簿）（⑤の場合）'!$BK117,1,0),0),0)</f>
        <v>0</v>
      </c>
      <c r="NE112" s="248">
        <f>IF(NE$19-'様式３（療養者名簿）（⑤の場合）'!$BJ117+1&lt;=15,IF(NE$19&gt;='様式３（療養者名簿）（⑤の場合）'!$BJ117,IF(NE$19&lt;='様式３（療養者名簿）（⑤の場合）'!$BK117,1,0),0),0)</f>
        <v>0</v>
      </c>
      <c r="NF112" s="248">
        <f>IF(NF$19-'様式３（療養者名簿）（⑤の場合）'!$BJ117+1&lt;=15,IF(NF$19&gt;='様式３（療養者名簿）（⑤の場合）'!$BJ117,IF(NF$19&lt;='様式３（療養者名簿）（⑤の場合）'!$BK117,1,0),0),0)</f>
        <v>0</v>
      </c>
      <c r="NG112" s="248">
        <f>IF(NG$19-'様式３（療養者名簿）（⑤の場合）'!$BJ117+1&lt;=15,IF(NG$19&gt;='様式３（療養者名簿）（⑤の場合）'!$BJ117,IF(NG$19&lt;='様式３（療養者名簿）（⑤の場合）'!$BK117,1,0),0),0)</f>
        <v>0</v>
      </c>
      <c r="NH112" s="248">
        <f>IF(NH$19-'様式３（療養者名簿）（⑤の場合）'!$BJ117+1&lt;=15,IF(NH$19&gt;='様式３（療養者名簿）（⑤の場合）'!$BJ117,IF(NH$19&lt;='様式３（療養者名簿）（⑤の場合）'!$BK117,1,0),0),0)</f>
        <v>0</v>
      </c>
      <c r="NI112" s="248">
        <f>IF(NI$19-'様式３（療養者名簿）（⑤の場合）'!$BJ117+1&lt;=15,IF(NI$19&gt;='様式３（療養者名簿）（⑤の場合）'!$BJ117,IF(NI$19&lt;='様式３（療養者名簿）（⑤の場合）'!$BK117,1,0),0),0)</f>
        <v>0</v>
      </c>
      <c r="NJ112" s="248">
        <f>IF(NJ$19-'様式３（療養者名簿）（⑤の場合）'!$BJ117+1&lt;=15,IF(NJ$19&gt;='様式３（療養者名簿）（⑤の場合）'!$BJ117,IF(NJ$19&lt;='様式３（療養者名簿）（⑤の場合）'!$BK117,1,0),0),0)</f>
        <v>0</v>
      </c>
      <c r="NK112" s="248">
        <f>IF(NK$19-'様式３（療養者名簿）（⑤の場合）'!$BJ117+1&lt;=15,IF(NK$19&gt;='様式３（療養者名簿）（⑤の場合）'!$BJ117,IF(NK$19&lt;='様式３（療養者名簿）（⑤の場合）'!$BK117,1,0),0),0)</f>
        <v>0</v>
      </c>
      <c r="NL112" s="248">
        <f>IF(NL$19-'様式３（療養者名簿）（⑤の場合）'!$BJ117+1&lt;=15,IF(NL$19&gt;='様式３（療養者名簿）（⑤の場合）'!$BJ117,IF(NL$19&lt;='様式３（療養者名簿）（⑤の場合）'!$BK117,1,0),0),0)</f>
        <v>0</v>
      </c>
      <c r="NM112" s="248">
        <f>IF(NM$19-'様式３（療養者名簿）（⑤の場合）'!$BJ117+1&lt;=15,IF(NM$19&gt;='様式３（療養者名簿）（⑤の場合）'!$BJ117,IF(NM$19&lt;='様式３（療養者名簿）（⑤の場合）'!$BK117,1,0),0),0)</f>
        <v>0</v>
      </c>
      <c r="NN112" s="248">
        <f>IF(NN$19-'様式３（療養者名簿）（⑤の場合）'!$BJ117+1&lt;=15,IF(NN$19&gt;='様式３（療養者名簿）（⑤の場合）'!$BJ117,IF(NN$19&lt;='様式３（療養者名簿）（⑤の場合）'!$BK117,1,0),0),0)</f>
        <v>0</v>
      </c>
      <c r="NO112" s="248">
        <f>IF(NO$19-'様式３（療養者名簿）（⑤の場合）'!$BJ117+1&lt;=15,IF(NO$19&gt;='様式３（療養者名簿）（⑤の場合）'!$BJ117,IF(NO$19&lt;='様式３（療養者名簿）（⑤の場合）'!$BK117,1,0),0),0)</f>
        <v>0</v>
      </c>
      <c r="NP112" s="248">
        <f>IF(NP$19-'様式３（療養者名簿）（⑤の場合）'!$BJ117+1&lt;=15,IF(NP$19&gt;='様式３（療養者名簿）（⑤の場合）'!$BJ117,IF(NP$19&lt;='様式３（療養者名簿）（⑤の場合）'!$BK117,1,0),0),0)</f>
        <v>0</v>
      </c>
      <c r="NQ112" s="248">
        <f>IF(NQ$19-'様式３（療養者名簿）（⑤の場合）'!$BJ117+1&lt;=15,IF(NQ$19&gt;='様式３（療養者名簿）（⑤の場合）'!$BJ117,IF(NQ$19&lt;='様式３（療養者名簿）（⑤の場合）'!$BK117,1,0),0),0)</f>
        <v>0</v>
      </c>
      <c r="NR112" s="248">
        <f>IF(NR$19-'様式３（療養者名簿）（⑤の場合）'!$BJ117+1&lt;=15,IF(NR$19&gt;='様式３（療養者名簿）（⑤の場合）'!$BJ117,IF(NR$19&lt;='様式３（療養者名簿）（⑤の場合）'!$BK117,1,0),0),0)</f>
        <v>0</v>
      </c>
      <c r="NS112" s="248">
        <f>IF(NS$19-'様式３（療養者名簿）（⑤の場合）'!$BJ117+1&lt;=15,IF(NS$19&gt;='様式３（療養者名簿）（⑤の場合）'!$BJ117,IF(NS$19&lt;='様式３（療養者名簿）（⑤の場合）'!$BK117,1,0),0),0)</f>
        <v>0</v>
      </c>
      <c r="NT112" s="248">
        <f>IF(NT$19-'様式３（療養者名簿）（⑤の場合）'!$BJ117+1&lt;=15,IF(NT$19&gt;='様式３（療養者名簿）（⑤の場合）'!$BJ117,IF(NT$19&lt;='様式３（療養者名簿）（⑤の場合）'!$BK117,1,0),0),0)</f>
        <v>0</v>
      </c>
      <c r="NU112" s="248">
        <f>IF(NU$19-'様式３（療養者名簿）（⑤の場合）'!$BJ117+1&lt;=15,IF(NU$19&gt;='様式３（療養者名簿）（⑤の場合）'!$BJ117,IF(NU$19&lt;='様式３（療養者名簿）（⑤の場合）'!$BK117,1,0),0),0)</f>
        <v>0</v>
      </c>
      <c r="NV112" s="248">
        <f>IF(NV$19-'様式３（療養者名簿）（⑤の場合）'!$BJ117+1&lt;=15,IF(NV$19&gt;='様式３（療養者名簿）（⑤の場合）'!$BJ117,IF(NV$19&lt;='様式３（療養者名簿）（⑤の場合）'!$BK117,1,0),0),0)</f>
        <v>0</v>
      </c>
      <c r="NW112" s="248">
        <f>IF(NW$19-'様式３（療養者名簿）（⑤の場合）'!$BJ117+1&lt;=15,IF(NW$19&gt;='様式３（療養者名簿）（⑤の場合）'!$BJ117,IF(NW$19&lt;='様式３（療養者名簿）（⑤の場合）'!$BK117,1,0),0),0)</f>
        <v>0</v>
      </c>
      <c r="NX112" s="248">
        <f>IF(NX$19-'様式３（療養者名簿）（⑤の場合）'!$BJ117+1&lt;=15,IF(NX$19&gt;='様式３（療養者名簿）（⑤の場合）'!$BJ117,IF(NX$19&lt;='様式３（療養者名簿）（⑤の場合）'!$BK117,1,0),0),0)</f>
        <v>0</v>
      </c>
      <c r="NY112" s="248">
        <f>IF(NY$19-'様式３（療養者名簿）（⑤の場合）'!$BJ117+1&lt;=15,IF(NY$19&gt;='様式３（療養者名簿）（⑤の場合）'!$BJ117,IF(NY$19&lt;='様式３（療養者名簿）（⑤の場合）'!$BK117,1,0),0),0)</f>
        <v>0</v>
      </c>
      <c r="NZ112" s="248">
        <f>IF(NZ$19-'様式３（療養者名簿）（⑤の場合）'!$BJ117+1&lt;=15,IF(NZ$19&gt;='様式３（療養者名簿）（⑤の場合）'!$BJ117,IF(NZ$19&lt;='様式３（療養者名簿）（⑤の場合）'!$BK117,1,0),0),0)</f>
        <v>0</v>
      </c>
      <c r="OA112" s="248">
        <f>IF(OA$19-'様式３（療養者名簿）（⑤の場合）'!$BJ117+1&lt;=15,IF(OA$19&gt;='様式３（療養者名簿）（⑤の場合）'!$BJ117,IF(OA$19&lt;='様式３（療養者名簿）（⑤の場合）'!$BK117,1,0),0),0)</f>
        <v>0</v>
      </c>
      <c r="OB112" s="248">
        <f>IF(OB$19-'様式３（療養者名簿）（⑤の場合）'!$BJ117+1&lt;=15,IF(OB$19&gt;='様式３（療養者名簿）（⑤の場合）'!$BJ117,IF(OB$19&lt;='様式３（療養者名簿）（⑤の場合）'!$BK117,1,0),0),0)</f>
        <v>0</v>
      </c>
      <c r="OC112" s="248">
        <f>IF(OC$19-'様式３（療養者名簿）（⑤の場合）'!$BJ117+1&lt;=15,IF(OC$19&gt;='様式３（療養者名簿）（⑤の場合）'!$BJ117,IF(OC$19&lt;='様式３（療養者名簿）（⑤の場合）'!$BK117,1,0),0),0)</f>
        <v>0</v>
      </c>
      <c r="OD112" s="248">
        <f>IF(OD$19-'様式３（療養者名簿）（⑤の場合）'!$BJ117+1&lt;=15,IF(OD$19&gt;='様式３（療養者名簿）（⑤の場合）'!$BJ117,IF(OD$19&lt;='様式３（療養者名簿）（⑤の場合）'!$BK117,1,0),0),0)</f>
        <v>0</v>
      </c>
      <c r="OE112" s="248">
        <f>IF(OE$19-'様式３（療養者名簿）（⑤の場合）'!$BJ117+1&lt;=15,IF(OE$19&gt;='様式３（療養者名簿）（⑤の場合）'!$BJ117,IF(OE$19&lt;='様式３（療養者名簿）（⑤の場合）'!$BK117,1,0),0),0)</f>
        <v>0</v>
      </c>
      <c r="OF112" s="248">
        <f>IF(OF$19-'様式３（療養者名簿）（⑤の場合）'!$BJ117+1&lt;=15,IF(OF$19&gt;='様式３（療養者名簿）（⑤の場合）'!$BJ117,IF(OF$19&lt;='様式３（療養者名簿）（⑤の場合）'!$BK117,1,0),0),0)</f>
        <v>0</v>
      </c>
      <c r="OG112" s="248">
        <f>IF(OG$19-'様式３（療養者名簿）（⑤の場合）'!$BJ117+1&lt;=15,IF(OG$19&gt;='様式３（療養者名簿）（⑤の場合）'!$BJ117,IF(OG$19&lt;='様式３（療養者名簿）（⑤の場合）'!$BK117,1,0),0),0)</f>
        <v>0</v>
      </c>
      <c r="OH112" s="248">
        <f>IF(OH$19-'様式３（療養者名簿）（⑤の場合）'!$BJ117+1&lt;=15,IF(OH$19&gt;='様式３（療養者名簿）（⑤の場合）'!$BJ117,IF(OH$19&lt;='様式３（療養者名簿）（⑤の場合）'!$BK117,1,0),0),0)</f>
        <v>0</v>
      </c>
      <c r="OI112" s="248">
        <f>IF(OI$19-'様式３（療養者名簿）（⑤の場合）'!$BJ117+1&lt;=15,IF(OI$19&gt;='様式３（療養者名簿）（⑤の場合）'!$BJ117,IF(OI$19&lt;='様式３（療養者名簿）（⑤の場合）'!$BK117,1,0),0),0)</f>
        <v>0</v>
      </c>
      <c r="OJ112" s="248">
        <f>IF(OJ$19-'様式３（療養者名簿）（⑤の場合）'!$BJ117+1&lt;=15,IF(OJ$19&gt;='様式３（療養者名簿）（⑤の場合）'!$BJ117,IF(OJ$19&lt;='様式３（療養者名簿）（⑤の場合）'!$BK117,1,0),0),0)</f>
        <v>0</v>
      </c>
      <c r="OK112" s="248">
        <f>IF(OK$19-'様式３（療養者名簿）（⑤の場合）'!$BJ117+1&lt;=15,IF(OK$19&gt;='様式３（療養者名簿）（⑤の場合）'!$BJ117,IF(OK$19&lt;='様式３（療養者名簿）（⑤の場合）'!$BK117,1,0),0),0)</f>
        <v>0</v>
      </c>
      <c r="OL112" s="248">
        <f>IF(OL$19-'様式３（療養者名簿）（⑤の場合）'!$BJ117+1&lt;=15,IF(OL$19&gt;='様式３（療養者名簿）（⑤の場合）'!$BJ117,IF(OL$19&lt;='様式３（療養者名簿）（⑤の場合）'!$BK117,1,0),0),0)</f>
        <v>0</v>
      </c>
      <c r="OM112" s="248">
        <f>IF(OM$19-'様式３（療養者名簿）（⑤の場合）'!$BJ117+1&lt;=15,IF(OM$19&gt;='様式３（療養者名簿）（⑤の場合）'!$BJ117,IF(OM$19&lt;='様式３（療養者名簿）（⑤の場合）'!$BK117,1,0),0),0)</f>
        <v>0</v>
      </c>
      <c r="ON112" s="248">
        <f>IF(ON$19-'様式３（療養者名簿）（⑤の場合）'!$BJ117+1&lt;=15,IF(ON$19&gt;='様式３（療養者名簿）（⑤の場合）'!$BJ117,IF(ON$19&lt;='様式３（療養者名簿）（⑤の場合）'!$BK117,1,0),0),0)</f>
        <v>0</v>
      </c>
      <c r="OO112" s="248">
        <f>IF(OO$19-'様式３（療養者名簿）（⑤の場合）'!$BJ117+1&lt;=15,IF(OO$19&gt;='様式３（療養者名簿）（⑤の場合）'!$BJ117,IF(OO$19&lt;='様式３（療養者名簿）（⑤の場合）'!$BK117,1,0),0),0)</f>
        <v>0</v>
      </c>
      <c r="OP112" s="248">
        <f>IF(OP$19-'様式３（療養者名簿）（⑤の場合）'!$BJ117+1&lt;=15,IF(OP$19&gt;='様式３（療養者名簿）（⑤の場合）'!$BJ117,IF(OP$19&lt;='様式３（療養者名簿）（⑤の場合）'!$BK117,1,0),0),0)</f>
        <v>0</v>
      </c>
      <c r="OQ112" s="248">
        <f>IF(OQ$19-'様式３（療養者名簿）（⑤の場合）'!$BJ117+1&lt;=15,IF(OQ$19&gt;='様式３（療養者名簿）（⑤の場合）'!$BJ117,IF(OQ$19&lt;='様式３（療養者名簿）（⑤の場合）'!$BK117,1,0),0),0)</f>
        <v>0</v>
      </c>
      <c r="OR112" s="248">
        <f>IF(OR$19-'様式３（療養者名簿）（⑤の場合）'!$BJ117+1&lt;=15,IF(OR$19&gt;='様式３（療養者名簿）（⑤の場合）'!$BJ117,IF(OR$19&lt;='様式３（療養者名簿）（⑤の場合）'!$BK117,1,0),0),0)</f>
        <v>0</v>
      </c>
      <c r="OS112" s="248">
        <f>IF(OS$19-'様式３（療養者名簿）（⑤の場合）'!$BJ117+1&lt;=15,IF(OS$19&gt;='様式３（療養者名簿）（⑤の場合）'!$BJ117,IF(OS$19&lt;='様式３（療養者名簿）（⑤の場合）'!$BK117,1,0),0),0)</f>
        <v>0</v>
      </c>
      <c r="OT112" s="248">
        <f>IF(OT$19-'様式３（療養者名簿）（⑤の場合）'!$BJ117+1&lt;=15,IF(OT$19&gt;='様式３（療養者名簿）（⑤の場合）'!$BJ117,IF(OT$19&lt;='様式３（療養者名簿）（⑤の場合）'!$BK117,1,0),0),0)</f>
        <v>0</v>
      </c>
      <c r="OU112" s="248">
        <f>IF(OU$19-'様式３（療養者名簿）（⑤の場合）'!$BJ117+1&lt;=15,IF(OU$19&gt;='様式３（療養者名簿）（⑤の場合）'!$BJ117,IF(OU$19&lt;='様式３（療養者名簿）（⑤の場合）'!$BK117,1,0),0),0)</f>
        <v>0</v>
      </c>
      <c r="OV112" s="248">
        <f>IF(OV$19-'様式３（療養者名簿）（⑤の場合）'!$BJ117+1&lt;=15,IF(OV$19&gt;='様式３（療養者名簿）（⑤の場合）'!$BJ117,IF(OV$19&lt;='様式３（療養者名簿）（⑤の場合）'!$BK117,1,0),0),0)</f>
        <v>0</v>
      </c>
      <c r="OW112" s="248">
        <f>IF(OW$19-'様式３（療養者名簿）（⑤の場合）'!$BJ117+1&lt;=15,IF(OW$19&gt;='様式３（療養者名簿）（⑤の場合）'!$BJ117,IF(OW$19&lt;='様式３（療養者名簿）（⑤の場合）'!$BK117,1,0),0),0)</f>
        <v>0</v>
      </c>
      <c r="OX112" s="248">
        <f>IF(OX$19-'様式３（療養者名簿）（⑤の場合）'!$BJ117+1&lt;=15,IF(OX$19&gt;='様式３（療養者名簿）（⑤の場合）'!$BJ117,IF(OX$19&lt;='様式３（療養者名簿）（⑤の場合）'!$BK117,1,0),0),0)</f>
        <v>0</v>
      </c>
      <c r="OY112" s="248">
        <f>IF(OY$19-'様式３（療養者名簿）（⑤の場合）'!$BJ117+1&lt;=15,IF(OY$19&gt;='様式３（療養者名簿）（⑤の場合）'!$BJ117,IF(OY$19&lt;='様式３（療養者名簿）（⑤の場合）'!$BK117,1,0),0),0)</f>
        <v>0</v>
      </c>
      <c r="OZ112" s="248">
        <f>IF(OZ$19-'様式３（療養者名簿）（⑤の場合）'!$BJ117+1&lt;=15,IF(OZ$19&gt;='様式３（療養者名簿）（⑤の場合）'!$BJ117,IF(OZ$19&lt;='様式３（療養者名簿）（⑤の場合）'!$BK117,1,0),0),0)</f>
        <v>0</v>
      </c>
      <c r="PA112" s="248">
        <f>IF(PA$19-'様式３（療養者名簿）（⑤の場合）'!$BJ117+1&lt;=15,IF(PA$19&gt;='様式３（療養者名簿）（⑤の場合）'!$BJ117,IF(PA$19&lt;='様式３（療養者名簿）（⑤の場合）'!$BK117,1,0),0),0)</f>
        <v>0</v>
      </c>
      <c r="PB112" s="248">
        <f>IF(PB$19-'様式３（療養者名簿）（⑤の場合）'!$BJ117+1&lt;=15,IF(PB$19&gt;='様式３（療養者名簿）（⑤の場合）'!$BJ117,IF(PB$19&lt;='様式３（療養者名簿）（⑤の場合）'!$BK117,1,0),0),0)</f>
        <v>0</v>
      </c>
      <c r="PC112" s="248">
        <f>IF(PC$19-'様式３（療養者名簿）（⑤の場合）'!$BJ117+1&lt;=15,IF(PC$19&gt;='様式３（療養者名簿）（⑤の場合）'!$BJ117,IF(PC$19&lt;='様式３（療養者名簿）（⑤の場合）'!$BK117,1,0),0),0)</f>
        <v>0</v>
      </c>
      <c r="PD112" s="248">
        <f>IF(PD$19-'様式３（療養者名簿）（⑤の場合）'!$BJ117+1&lt;=15,IF(PD$19&gt;='様式３（療養者名簿）（⑤の場合）'!$BJ117,IF(PD$19&lt;='様式３（療養者名簿）（⑤の場合）'!$BK117,1,0),0),0)</f>
        <v>0</v>
      </c>
      <c r="PE112" s="248">
        <f>IF(PE$19-'様式３（療養者名簿）（⑤の場合）'!$BJ117+1&lt;=15,IF(PE$19&gt;='様式３（療養者名簿）（⑤の場合）'!$BJ117,IF(PE$19&lt;='様式３（療養者名簿）（⑤の場合）'!$BK117,1,0),0),0)</f>
        <v>0</v>
      </c>
      <c r="PF112" s="248">
        <f>IF(PF$19-'様式３（療養者名簿）（⑤の場合）'!$BJ117+1&lt;=15,IF(PF$19&gt;='様式３（療養者名簿）（⑤の場合）'!$BJ117,IF(PF$19&lt;='様式３（療養者名簿）（⑤の場合）'!$BK117,1,0),0),0)</f>
        <v>0</v>
      </c>
      <c r="PG112" s="248">
        <f>IF(PG$19-'様式３（療養者名簿）（⑤の場合）'!$BJ117+1&lt;=15,IF(PG$19&gt;='様式３（療養者名簿）（⑤の場合）'!$BJ117,IF(PG$19&lt;='様式３（療養者名簿）（⑤の場合）'!$BK117,1,0),0),0)</f>
        <v>0</v>
      </c>
      <c r="PH112" s="248">
        <f>IF(PH$19-'様式３（療養者名簿）（⑤の場合）'!$BJ117+1&lt;=15,IF(PH$19&gt;='様式３（療養者名簿）（⑤の場合）'!$BJ117,IF(PH$19&lt;='様式３（療養者名簿）（⑤の場合）'!$BK117,1,0),0),0)</f>
        <v>0</v>
      </c>
      <c r="PI112" s="248">
        <f>IF(PI$19-'様式３（療養者名簿）（⑤の場合）'!$BJ117+1&lt;=15,IF(PI$19&gt;='様式３（療養者名簿）（⑤の場合）'!$BJ117,IF(PI$19&lt;='様式３（療養者名簿）（⑤の場合）'!$BK117,1,0),0),0)</f>
        <v>0</v>
      </c>
      <c r="PJ112" s="248">
        <f>IF(PJ$19-'様式３（療養者名簿）（⑤の場合）'!$BJ117+1&lt;=15,IF(PJ$19&gt;='様式３（療養者名簿）（⑤の場合）'!$BJ117,IF(PJ$19&lt;='様式３（療養者名簿）（⑤の場合）'!$BK117,1,0),0),0)</f>
        <v>0</v>
      </c>
      <c r="PK112" s="248">
        <f>IF(PK$19-'様式３（療養者名簿）（⑤の場合）'!$BJ117+1&lt;=15,IF(PK$19&gt;='様式３（療養者名簿）（⑤の場合）'!$BJ117,IF(PK$19&lt;='様式３（療養者名簿）（⑤の場合）'!$BK117,1,0),0),0)</f>
        <v>0</v>
      </c>
      <c r="PL112" s="248">
        <f>IF(PL$19-'様式３（療養者名簿）（⑤の場合）'!$BJ117+1&lt;=15,IF(PL$19&gt;='様式３（療養者名簿）（⑤の場合）'!$BJ117,IF(PL$19&lt;='様式３（療養者名簿）（⑤の場合）'!$BK117,1,0),0),0)</f>
        <v>0</v>
      </c>
      <c r="PM112" s="248">
        <f>IF(PM$19-'様式３（療養者名簿）（⑤の場合）'!$BJ117+1&lt;=15,IF(PM$19&gt;='様式３（療養者名簿）（⑤の場合）'!$BJ117,IF(PM$19&lt;='様式３（療養者名簿）（⑤の場合）'!$BK117,1,0),0),0)</f>
        <v>0</v>
      </c>
      <c r="PN112" s="248">
        <f>IF(PN$19-'様式３（療養者名簿）（⑤の場合）'!$BJ117+1&lt;=15,IF(PN$19&gt;='様式３（療養者名簿）（⑤の場合）'!$BJ117,IF(PN$19&lt;='様式３（療養者名簿）（⑤の場合）'!$BK117,1,0),0),0)</f>
        <v>0</v>
      </c>
      <c r="PO112" s="248">
        <f>IF(PO$19-'様式３（療養者名簿）（⑤の場合）'!$BJ117+1&lt;=15,IF(PO$19&gt;='様式３（療養者名簿）（⑤の場合）'!$BJ117,IF(PO$19&lt;='様式３（療養者名簿）（⑤の場合）'!$BK117,1,0),0),0)</f>
        <v>0</v>
      </c>
      <c r="PP112" s="248">
        <f>IF(PP$19-'様式３（療養者名簿）（⑤の場合）'!$BJ117+1&lt;=15,IF(PP$19&gt;='様式３（療養者名簿）（⑤の場合）'!$BJ117,IF(PP$19&lt;='様式３（療養者名簿）（⑤の場合）'!$BK117,1,0),0),0)</f>
        <v>0</v>
      </c>
      <c r="PQ112" s="248">
        <f>IF(PQ$19-'様式３（療養者名簿）（⑤の場合）'!$BJ117+1&lt;=15,IF(PQ$19&gt;='様式３（療養者名簿）（⑤の場合）'!$BJ117,IF(PQ$19&lt;='様式３（療養者名簿）（⑤の場合）'!$BK117,1,0),0),0)</f>
        <v>0</v>
      </c>
      <c r="PR112" s="248">
        <f>IF(PR$19-'様式３（療養者名簿）（⑤の場合）'!$BJ117+1&lt;=15,IF(PR$19&gt;='様式３（療養者名簿）（⑤の場合）'!$BJ117,IF(PR$19&lt;='様式３（療養者名簿）（⑤の場合）'!$BK117,1,0),0),0)</f>
        <v>0</v>
      </c>
      <c r="PS112" s="248">
        <f>IF(PS$19-'様式３（療養者名簿）（⑤の場合）'!$BJ117+1&lt;=15,IF(PS$19&gt;='様式３（療養者名簿）（⑤の場合）'!$BJ117,IF(PS$19&lt;='様式３（療養者名簿）（⑤の場合）'!$BK117,1,0),0),0)</f>
        <v>0</v>
      </c>
      <c r="PT112" s="248">
        <f>IF(PT$19-'様式３（療養者名簿）（⑤の場合）'!$BJ117+1&lt;=15,IF(PT$19&gt;='様式３（療養者名簿）（⑤の場合）'!$BJ117,IF(PT$19&lt;='様式３（療養者名簿）（⑤の場合）'!$BK117,1,0),0),0)</f>
        <v>0</v>
      </c>
      <c r="PU112" s="248">
        <f>IF(PU$19-'様式３（療養者名簿）（⑤の場合）'!$BJ117+1&lt;=15,IF(PU$19&gt;='様式３（療養者名簿）（⑤の場合）'!$BJ117,IF(PU$19&lt;='様式３（療養者名簿）（⑤の場合）'!$BK117,1,0),0),0)</f>
        <v>0</v>
      </c>
      <c r="PV112" s="248">
        <f>IF(PV$19-'様式３（療養者名簿）（⑤の場合）'!$BJ117+1&lt;=15,IF(PV$19&gt;='様式３（療養者名簿）（⑤の場合）'!$BJ117,IF(PV$19&lt;='様式３（療養者名簿）（⑤の場合）'!$BK117,1,0),0),0)</f>
        <v>0</v>
      </c>
      <c r="PW112" s="248">
        <f>IF(PW$19-'様式３（療養者名簿）（⑤の場合）'!$BJ117+1&lt;=15,IF(PW$19&gt;='様式３（療養者名簿）（⑤の場合）'!$BJ117,IF(PW$19&lt;='様式３（療養者名簿）（⑤の場合）'!$BK117,1,0),0),0)</f>
        <v>0</v>
      </c>
      <c r="PX112" s="248">
        <f>IF(PX$19-'様式３（療養者名簿）（⑤の場合）'!$BJ117+1&lt;=15,IF(PX$19&gt;='様式３（療養者名簿）（⑤の場合）'!$BJ117,IF(PX$19&lt;='様式３（療養者名簿）（⑤の場合）'!$BK117,1,0),0),0)</f>
        <v>0</v>
      </c>
      <c r="PY112" s="248">
        <f>IF(PY$19-'様式３（療養者名簿）（⑤の場合）'!$BJ117+1&lt;=15,IF(PY$19&gt;='様式３（療養者名簿）（⑤の場合）'!$BJ117,IF(PY$19&lt;='様式３（療養者名簿）（⑤の場合）'!$BK117,1,0),0),0)</f>
        <v>0</v>
      </c>
      <c r="PZ112" s="248">
        <f>IF(PZ$19-'様式３（療養者名簿）（⑤の場合）'!$BJ117+1&lt;=15,IF(PZ$19&gt;='様式３（療養者名簿）（⑤の場合）'!$BJ117,IF(PZ$19&lt;='様式３（療養者名簿）（⑤の場合）'!$BK117,1,0),0),0)</f>
        <v>0</v>
      </c>
      <c r="QA112" s="248">
        <f>IF(QA$19-'様式３（療養者名簿）（⑤の場合）'!$BJ117+1&lt;=15,IF(QA$19&gt;='様式３（療養者名簿）（⑤の場合）'!$BJ117,IF(QA$19&lt;='様式３（療養者名簿）（⑤の場合）'!$BK117,1,0),0),0)</f>
        <v>0</v>
      </c>
      <c r="QB112" s="248">
        <f>IF(QB$19-'様式３（療養者名簿）（⑤の場合）'!$BJ117+1&lt;=15,IF(QB$19&gt;='様式３（療養者名簿）（⑤の場合）'!$BJ117,IF(QB$19&lt;='様式３（療養者名簿）（⑤の場合）'!$BK117,1,0),0),0)</f>
        <v>0</v>
      </c>
      <c r="QC112" s="248">
        <f>IF(QC$19-'様式３（療養者名簿）（⑤の場合）'!$BJ117+1&lt;=15,IF(QC$19&gt;='様式３（療養者名簿）（⑤の場合）'!$BJ117,IF(QC$19&lt;='様式３（療養者名簿）（⑤の場合）'!$BK117,1,0),0),0)</f>
        <v>0</v>
      </c>
      <c r="QD112" s="248">
        <f>IF(QD$19-'様式３（療養者名簿）（⑤の場合）'!$BJ117+1&lt;=15,IF(QD$19&gt;='様式３（療養者名簿）（⑤の場合）'!$BJ117,IF(QD$19&lt;='様式３（療養者名簿）（⑤の場合）'!$BK117,1,0),0),0)</f>
        <v>0</v>
      </c>
      <c r="QE112" s="248">
        <f>IF(QE$19-'様式３（療養者名簿）（⑤の場合）'!$BJ117+1&lt;=15,IF(QE$19&gt;='様式３（療養者名簿）（⑤の場合）'!$BJ117,IF(QE$19&lt;='様式３（療養者名簿）（⑤の場合）'!$BK117,1,0),0),0)</f>
        <v>0</v>
      </c>
      <c r="QF112" s="248">
        <f>IF(QF$19-'様式３（療養者名簿）（⑤の場合）'!$BJ117+1&lt;=15,IF(QF$19&gt;='様式３（療養者名簿）（⑤の場合）'!$BJ117,IF(QF$19&lt;='様式３（療養者名簿）（⑤の場合）'!$BK117,1,0),0),0)</f>
        <v>0</v>
      </c>
      <c r="QG112" s="248">
        <f>IF(QG$19-'様式３（療養者名簿）（⑤の場合）'!$BJ117+1&lt;=15,IF(QG$19&gt;='様式３（療養者名簿）（⑤の場合）'!$BJ117,IF(QG$19&lt;='様式３（療養者名簿）（⑤の場合）'!$BK117,1,0),0),0)</f>
        <v>0</v>
      </c>
      <c r="QH112" s="248">
        <f>IF(QH$19-'様式３（療養者名簿）（⑤の場合）'!$BJ117+1&lt;=15,IF(QH$19&gt;='様式３（療養者名簿）（⑤の場合）'!$BJ117,IF(QH$19&lt;='様式３（療養者名簿）（⑤の場合）'!$BK117,1,0),0),0)</f>
        <v>0</v>
      </c>
      <c r="QI112" s="248">
        <f>IF(QI$19-'様式３（療養者名簿）（⑤の場合）'!$BJ117+1&lt;=15,IF(QI$19&gt;='様式３（療養者名簿）（⑤の場合）'!$BJ117,IF(QI$19&lt;='様式３（療養者名簿）（⑤の場合）'!$BK117,1,0),0),0)</f>
        <v>0</v>
      </c>
      <c r="QJ112" s="248">
        <f>IF(QJ$19-'様式３（療養者名簿）（⑤の場合）'!$BJ117+1&lt;=15,IF(QJ$19&gt;='様式３（療養者名簿）（⑤の場合）'!$BJ117,IF(QJ$19&lt;='様式３（療養者名簿）（⑤の場合）'!$BK117,1,0),0),0)</f>
        <v>0</v>
      </c>
      <c r="QK112" s="248">
        <f>IF(QK$19-'様式３（療養者名簿）（⑤の場合）'!$BJ117+1&lt;=15,IF(QK$19&gt;='様式３（療養者名簿）（⑤の場合）'!$BJ117,IF(QK$19&lt;='様式３（療養者名簿）（⑤の場合）'!$BK117,1,0),0),0)</f>
        <v>0</v>
      </c>
      <c r="QL112" s="248">
        <f>IF(QL$19-'様式３（療養者名簿）（⑤の場合）'!$BJ117+1&lt;=15,IF(QL$19&gt;='様式３（療養者名簿）（⑤の場合）'!$BJ117,IF(QL$19&lt;='様式３（療養者名簿）（⑤の場合）'!$BK117,1,0),0),0)</f>
        <v>0</v>
      </c>
      <c r="QM112" s="248">
        <f>IF(QM$19-'様式３（療養者名簿）（⑤の場合）'!$BJ117+1&lt;=15,IF(QM$19&gt;='様式３（療養者名簿）（⑤の場合）'!$BJ117,IF(QM$19&lt;='様式３（療養者名簿）（⑤の場合）'!$BK117,1,0),0),0)</f>
        <v>0</v>
      </c>
      <c r="QN112" s="248">
        <f>IF(QN$19-'様式３（療養者名簿）（⑤の場合）'!$BJ117+1&lt;=15,IF(QN$19&gt;='様式３（療養者名簿）（⑤の場合）'!$BJ117,IF(QN$19&lt;='様式３（療養者名簿）（⑤の場合）'!$BK117,1,0),0),0)</f>
        <v>0</v>
      </c>
      <c r="QO112" s="248">
        <f>IF(QO$19-'様式３（療養者名簿）（⑤の場合）'!$BJ117+1&lt;=15,IF(QO$19&gt;='様式３（療養者名簿）（⑤の場合）'!$BJ117,IF(QO$19&lt;='様式３（療養者名簿）（⑤の場合）'!$BK117,1,0),0),0)</f>
        <v>0</v>
      </c>
      <c r="QP112" s="248">
        <f>IF(QP$19-'様式３（療養者名簿）（⑤の場合）'!$BJ117+1&lt;=15,IF(QP$19&gt;='様式３（療養者名簿）（⑤の場合）'!$BJ117,IF(QP$19&lt;='様式３（療養者名簿）（⑤の場合）'!$BK117,1,0),0),0)</f>
        <v>0</v>
      </c>
      <c r="QQ112" s="248">
        <f>IF(QQ$19-'様式３（療養者名簿）（⑤の場合）'!$BJ117+1&lt;=15,IF(QQ$19&gt;='様式３（療養者名簿）（⑤の場合）'!$BJ117,IF(QQ$19&lt;='様式３（療養者名簿）（⑤の場合）'!$BK117,1,0),0),0)</f>
        <v>0</v>
      </c>
      <c r="QR112" s="248">
        <f>IF(QR$19-'様式３（療養者名簿）（⑤の場合）'!$BJ117+1&lt;=15,IF(QR$19&gt;='様式３（療養者名簿）（⑤の場合）'!$BJ117,IF(QR$19&lt;='様式３（療養者名簿）（⑤の場合）'!$BK117,1,0),0),0)</f>
        <v>0</v>
      </c>
      <c r="QS112" s="248">
        <f>IF(QS$19-'様式３（療養者名簿）（⑤の場合）'!$BJ117+1&lt;=15,IF(QS$19&gt;='様式３（療養者名簿）（⑤の場合）'!$BJ117,IF(QS$19&lt;='様式３（療養者名簿）（⑤の場合）'!$BK117,1,0),0),0)</f>
        <v>0</v>
      </c>
      <c r="QT112" s="248">
        <f>IF(QT$19-'様式３（療養者名簿）（⑤の場合）'!$BJ117+1&lt;=15,IF(QT$19&gt;='様式３（療養者名簿）（⑤の場合）'!$BJ117,IF(QT$19&lt;='様式３（療養者名簿）（⑤の場合）'!$BK117,1,0),0),0)</f>
        <v>0</v>
      </c>
      <c r="QU112" s="248">
        <f>IF(QU$19-'様式３（療養者名簿）（⑤の場合）'!$BJ117+1&lt;=15,IF(QU$19&gt;='様式３（療養者名簿）（⑤の場合）'!$BJ117,IF(QU$19&lt;='様式３（療養者名簿）（⑤の場合）'!$BK117,1,0),0),0)</f>
        <v>0</v>
      </c>
      <c r="QV112" s="248">
        <f>IF(QV$19-'様式３（療養者名簿）（⑤の場合）'!$BJ117+1&lt;=15,IF(QV$19&gt;='様式３（療養者名簿）（⑤の場合）'!$BJ117,IF(QV$19&lt;='様式３（療養者名簿）（⑤の場合）'!$BK117,1,0),0),0)</f>
        <v>0</v>
      </c>
      <c r="QW112" s="248">
        <f>IF(QW$19-'様式３（療養者名簿）（⑤の場合）'!$BJ117+1&lt;=15,IF(QW$19&gt;='様式３（療養者名簿）（⑤の場合）'!$BJ117,IF(QW$19&lt;='様式３（療養者名簿）（⑤の場合）'!$BK117,1,0),0),0)</f>
        <v>0</v>
      </c>
      <c r="QX112" s="248">
        <f>IF(QX$19-'様式３（療養者名簿）（⑤の場合）'!$BJ117+1&lt;=15,IF(QX$19&gt;='様式３（療養者名簿）（⑤の場合）'!$BJ117,IF(QX$19&lt;='様式３（療養者名簿）（⑤の場合）'!$BK117,1,0),0),0)</f>
        <v>0</v>
      </c>
      <c r="QY112" s="248">
        <f>IF(QY$19-'様式３（療養者名簿）（⑤の場合）'!$BJ117+1&lt;=15,IF(QY$19&gt;='様式３（療養者名簿）（⑤の場合）'!$BJ117,IF(QY$19&lt;='様式３（療養者名簿）（⑤の場合）'!$BK117,1,0),0),0)</f>
        <v>0</v>
      </c>
      <c r="QZ112" s="248">
        <f>IF(QZ$19-'様式３（療養者名簿）（⑤の場合）'!$BJ117+1&lt;=15,IF(QZ$19&gt;='様式３（療養者名簿）（⑤の場合）'!$BJ117,IF(QZ$19&lt;='様式３（療養者名簿）（⑤の場合）'!$BK117,1,0),0),0)</f>
        <v>0</v>
      </c>
      <c r="RA112" s="248">
        <f>IF(RA$19-'様式３（療養者名簿）（⑤の場合）'!$BJ117+1&lt;=15,IF(RA$19&gt;='様式３（療養者名簿）（⑤の場合）'!$BJ117,IF(RA$19&lt;='様式３（療養者名簿）（⑤の場合）'!$BK117,1,0),0),0)</f>
        <v>0</v>
      </c>
      <c r="RB112" s="248">
        <f>IF(RB$19-'様式３（療養者名簿）（⑤の場合）'!$BJ117+1&lt;=15,IF(RB$19&gt;='様式３（療養者名簿）（⑤の場合）'!$BJ117,IF(RB$19&lt;='様式３（療養者名簿）（⑤の場合）'!$BK117,1,0),0),0)</f>
        <v>0</v>
      </c>
      <c r="RC112" s="248">
        <f>IF(RC$19-'様式３（療養者名簿）（⑤の場合）'!$BJ117+1&lt;=15,IF(RC$19&gt;='様式３（療養者名簿）（⑤の場合）'!$BJ117,IF(RC$19&lt;='様式３（療養者名簿）（⑤の場合）'!$BK117,1,0),0),0)</f>
        <v>0</v>
      </c>
      <c r="RD112" s="248">
        <f>IF(RD$19-'様式３（療養者名簿）（⑤の場合）'!$BJ117+1&lt;=15,IF(RD$19&gt;='様式３（療養者名簿）（⑤の場合）'!$BJ117,IF(RD$19&lt;='様式３（療養者名簿）（⑤の場合）'!$BK117,1,0),0),0)</f>
        <v>0</v>
      </c>
      <c r="RE112" s="248">
        <f>IF(RE$19-'様式３（療養者名簿）（⑤の場合）'!$BJ117+1&lt;=15,IF(RE$19&gt;='様式３（療養者名簿）（⑤の場合）'!$BJ117,IF(RE$19&lt;='様式３（療養者名簿）（⑤の場合）'!$BK117,1,0),0),0)</f>
        <v>0</v>
      </c>
      <c r="RF112" s="248">
        <f>IF(RF$19-'様式３（療養者名簿）（⑤の場合）'!$BJ117+1&lt;=15,IF(RF$19&gt;='様式３（療養者名簿）（⑤の場合）'!$BJ117,IF(RF$19&lt;='様式３（療養者名簿）（⑤の場合）'!$BK117,1,0),0),0)</f>
        <v>0</v>
      </c>
      <c r="RG112" s="248">
        <f>IF(RG$19-'様式３（療養者名簿）（⑤の場合）'!$BJ117+1&lt;=15,IF(RG$19&gt;='様式３（療養者名簿）（⑤の場合）'!$BJ117,IF(RG$19&lt;='様式３（療養者名簿）（⑤の場合）'!$BK117,1,0),0),0)</f>
        <v>0</v>
      </c>
      <c r="RH112" s="248">
        <f>IF(RH$19-'様式３（療養者名簿）（⑤の場合）'!$BJ117+1&lt;=15,IF(RH$19&gt;='様式３（療養者名簿）（⑤の場合）'!$BJ117,IF(RH$19&lt;='様式３（療養者名簿）（⑤の場合）'!$BK117,1,0),0),0)</f>
        <v>0</v>
      </c>
      <c r="RI112" s="248">
        <f>IF(RI$19-'様式３（療養者名簿）（⑤の場合）'!$BJ117+1&lt;=15,IF(RI$19&gt;='様式３（療養者名簿）（⑤の場合）'!$BJ117,IF(RI$19&lt;='様式３（療養者名簿）（⑤の場合）'!$BK117,1,0),0),0)</f>
        <v>0</v>
      </c>
      <c r="RJ112" s="248">
        <f>IF(RJ$19-'様式３（療養者名簿）（⑤の場合）'!$BJ117+1&lt;=15,IF(RJ$19&gt;='様式３（療養者名簿）（⑤の場合）'!$BJ117,IF(RJ$19&lt;='様式３（療養者名簿）（⑤の場合）'!$BK117,1,0),0),0)</f>
        <v>0</v>
      </c>
      <c r="RK112" s="248">
        <f>IF(RK$19-'様式３（療養者名簿）（⑤の場合）'!$BJ117+1&lt;=15,IF(RK$19&gt;='様式３（療養者名簿）（⑤の場合）'!$BJ117,IF(RK$19&lt;='様式３（療養者名簿）（⑤の場合）'!$BK117,1,0),0),0)</f>
        <v>0</v>
      </c>
      <c r="RL112" s="248">
        <f>IF(RL$19-'様式３（療養者名簿）（⑤の場合）'!$BJ117+1&lt;=15,IF(RL$19&gt;='様式３（療養者名簿）（⑤の場合）'!$BJ117,IF(RL$19&lt;='様式３（療養者名簿）（⑤の場合）'!$BK117,1,0),0),0)</f>
        <v>0</v>
      </c>
      <c r="RM112" s="248">
        <f>IF(RM$19-'様式３（療養者名簿）（⑤の場合）'!$BJ117+1&lt;=15,IF(RM$19&gt;='様式３（療養者名簿）（⑤の場合）'!$BJ117,IF(RM$19&lt;='様式３（療養者名簿）（⑤の場合）'!$BK117,1,0),0),0)</f>
        <v>0</v>
      </c>
      <c r="RN112" s="248">
        <f>IF(RN$19-'様式３（療養者名簿）（⑤の場合）'!$BJ117+1&lt;=15,IF(RN$19&gt;='様式３（療養者名簿）（⑤の場合）'!$BJ117,IF(RN$19&lt;='様式３（療養者名簿）（⑤の場合）'!$BK117,1,0),0),0)</f>
        <v>0</v>
      </c>
      <c r="RO112" s="248">
        <f>IF(RO$19-'様式３（療養者名簿）（⑤の場合）'!$BJ117+1&lt;=15,IF(RO$19&gt;='様式３（療養者名簿）（⑤の場合）'!$BJ117,IF(RO$19&lt;='様式３（療養者名簿）（⑤の場合）'!$BK117,1,0),0),0)</f>
        <v>0</v>
      </c>
      <c r="RP112" s="248">
        <f>IF(RP$19-'様式３（療養者名簿）（⑤の場合）'!$BJ117+1&lt;=15,IF(RP$19&gt;='様式３（療養者名簿）（⑤の場合）'!$BJ117,IF(RP$19&lt;='様式３（療養者名簿）（⑤の場合）'!$BK117,1,0),0),0)</f>
        <v>0</v>
      </c>
      <c r="RQ112" s="248">
        <f>IF(RQ$19-'様式３（療養者名簿）（⑤の場合）'!$BJ117+1&lt;=15,IF(RQ$19&gt;='様式３（療養者名簿）（⑤の場合）'!$BJ117,IF(RQ$19&lt;='様式３（療養者名簿）（⑤の場合）'!$BK117,1,0),0),0)</f>
        <v>0</v>
      </c>
      <c r="RR112" s="248">
        <f>IF(RR$19-'様式３（療養者名簿）（⑤の場合）'!$BJ117+1&lt;=15,IF(RR$19&gt;='様式３（療養者名簿）（⑤の場合）'!$BJ117,IF(RR$19&lt;='様式３（療養者名簿）（⑤の場合）'!$BK117,1,0),0),0)</f>
        <v>0</v>
      </c>
      <c r="RS112" s="248">
        <f>IF(RS$19-'様式３（療養者名簿）（⑤の場合）'!$BJ117+1&lt;=15,IF(RS$19&gt;='様式３（療養者名簿）（⑤の場合）'!$BJ117,IF(RS$19&lt;='様式３（療養者名簿）（⑤の場合）'!$BK117,1,0),0),0)</f>
        <v>0</v>
      </c>
      <c r="RT112" s="248">
        <f>IF(RT$19-'様式３（療養者名簿）（⑤の場合）'!$BJ117+1&lt;=15,IF(RT$19&gt;='様式３（療養者名簿）（⑤の場合）'!$BJ117,IF(RT$19&lt;='様式３（療養者名簿）（⑤の場合）'!$BK117,1,0),0),0)</f>
        <v>0</v>
      </c>
      <c r="RU112" s="248">
        <f>IF(RU$19-'様式３（療養者名簿）（⑤の場合）'!$BJ117+1&lt;=15,IF(RU$19&gt;='様式３（療養者名簿）（⑤の場合）'!$BJ117,IF(RU$19&lt;='様式３（療養者名簿）（⑤の場合）'!$BK117,1,0),0),0)</f>
        <v>0</v>
      </c>
      <c r="RV112" s="248">
        <f>IF(RV$19-'様式３（療養者名簿）（⑤の場合）'!$BJ117+1&lt;=15,IF(RV$19&gt;='様式３（療養者名簿）（⑤の場合）'!$BJ117,IF(RV$19&lt;='様式３（療養者名簿）（⑤の場合）'!$BK117,1,0),0),0)</f>
        <v>0</v>
      </c>
      <c r="RW112" s="248">
        <f>IF(RW$19-'様式３（療養者名簿）（⑤の場合）'!$BJ117+1&lt;=15,IF(RW$19&gt;='様式３（療養者名簿）（⑤の場合）'!$BJ117,IF(RW$19&lt;='様式３（療養者名簿）（⑤の場合）'!$BK117,1,0),0),0)</f>
        <v>0</v>
      </c>
      <c r="RX112" s="248">
        <f>IF(RX$19-'様式３（療養者名簿）（⑤の場合）'!$BJ117+1&lt;=15,IF(RX$19&gt;='様式３（療養者名簿）（⑤の場合）'!$BJ117,IF(RX$19&lt;='様式３（療養者名簿）（⑤の場合）'!$BK117,1,0),0),0)</f>
        <v>0</v>
      </c>
      <c r="RY112" s="248">
        <f>IF(RY$19-'様式３（療養者名簿）（⑤の場合）'!$BJ117+1&lt;=15,IF(RY$19&gt;='様式３（療養者名簿）（⑤の場合）'!$BJ117,IF(RY$19&lt;='様式３（療養者名簿）（⑤の場合）'!$BK117,1,0),0),0)</f>
        <v>0</v>
      </c>
      <c r="RZ112" s="248">
        <f>IF(RZ$19-'様式３（療養者名簿）（⑤の場合）'!$BJ117+1&lt;=15,IF(RZ$19&gt;='様式３（療養者名簿）（⑤の場合）'!$BJ117,IF(RZ$19&lt;='様式３（療養者名簿）（⑤の場合）'!$BK117,1,0),0),0)</f>
        <v>0</v>
      </c>
      <c r="SA112" s="248">
        <f>IF(SA$19-'様式３（療養者名簿）（⑤の場合）'!$BJ117+1&lt;=15,IF(SA$19&gt;='様式３（療養者名簿）（⑤の場合）'!$BJ117,IF(SA$19&lt;='様式３（療養者名簿）（⑤の場合）'!$BK117,1,0),0),0)</f>
        <v>0</v>
      </c>
      <c r="SB112" s="248">
        <f>IF(SB$19-'様式３（療養者名簿）（⑤の場合）'!$BJ117+1&lt;=15,IF(SB$19&gt;='様式３（療養者名簿）（⑤の場合）'!$BJ117,IF(SB$19&lt;='様式３（療養者名簿）（⑤の場合）'!$BK117,1,0),0),0)</f>
        <v>0</v>
      </c>
      <c r="SC112" s="248">
        <f>IF(SC$19-'様式３（療養者名簿）（⑤の場合）'!$BJ117+1&lt;=15,IF(SC$19&gt;='様式３（療養者名簿）（⑤の場合）'!$BJ117,IF(SC$19&lt;='様式３（療養者名簿）（⑤の場合）'!$BK117,1,0),0),0)</f>
        <v>0</v>
      </c>
      <c r="SD112" s="248">
        <f>IF(SD$19-'様式３（療養者名簿）（⑤の場合）'!$BJ117+1&lt;=15,IF(SD$19&gt;='様式３（療養者名簿）（⑤の場合）'!$BJ117,IF(SD$19&lt;='様式３（療養者名簿）（⑤の場合）'!$BK117,1,0),0),0)</f>
        <v>0</v>
      </c>
      <c r="SE112" s="248">
        <f>IF(SE$19-'様式３（療養者名簿）（⑤の場合）'!$BJ117+1&lt;=15,IF(SE$19&gt;='様式３（療養者名簿）（⑤の場合）'!$BJ117,IF(SE$19&lt;='様式３（療養者名簿）（⑤の場合）'!$BK117,1,0),0),0)</f>
        <v>0</v>
      </c>
      <c r="SF112" s="248">
        <f>IF(SF$19-'様式３（療養者名簿）（⑤の場合）'!$BJ117+1&lt;=15,IF(SF$19&gt;='様式３（療養者名簿）（⑤の場合）'!$BJ117,IF(SF$19&lt;='様式３（療養者名簿）（⑤の場合）'!$BK117,1,0),0),0)</f>
        <v>0</v>
      </c>
      <c r="SG112" s="248">
        <f>IF(SG$19-'様式３（療養者名簿）（⑤の場合）'!$BJ117+1&lt;=15,IF(SG$19&gt;='様式３（療養者名簿）（⑤の場合）'!$BJ117,IF(SG$19&lt;='様式３（療養者名簿）（⑤の場合）'!$BK117,1,0),0),0)</f>
        <v>0</v>
      </c>
      <c r="SH112" s="248">
        <f>IF(SH$19-'様式３（療養者名簿）（⑤の場合）'!$BJ117+1&lt;=15,IF(SH$19&gt;='様式３（療養者名簿）（⑤の場合）'!$BJ117,IF(SH$19&lt;='様式３（療養者名簿）（⑤の場合）'!$BK117,1,0),0),0)</f>
        <v>0</v>
      </c>
      <c r="SI112" s="248">
        <f>IF(SI$19-'様式３（療養者名簿）（⑤の場合）'!$BJ117+1&lt;=15,IF(SI$19&gt;='様式３（療養者名簿）（⑤の場合）'!$BJ117,IF(SI$19&lt;='様式３（療養者名簿）（⑤の場合）'!$BK117,1,0),0),0)</f>
        <v>0</v>
      </c>
      <c r="SJ112" s="248">
        <f>IF(SJ$19-'様式３（療養者名簿）（⑤の場合）'!$BJ117+1&lt;=15,IF(SJ$19&gt;='様式３（療養者名簿）（⑤の場合）'!$BJ117,IF(SJ$19&lt;='様式３（療養者名簿）（⑤の場合）'!$BK117,1,0),0),0)</f>
        <v>0</v>
      </c>
      <c r="SK112" s="248">
        <f>IF(SK$19-'様式３（療養者名簿）（⑤の場合）'!$BJ117+1&lt;=15,IF(SK$19&gt;='様式３（療養者名簿）（⑤の場合）'!$BJ117,IF(SK$19&lt;='様式３（療養者名簿）（⑤の場合）'!$BK117,1,0),0),0)</f>
        <v>0</v>
      </c>
      <c r="SL112" s="248">
        <f>IF(SL$19-'様式３（療養者名簿）（⑤の場合）'!$BJ117+1&lt;=15,IF(SL$19&gt;='様式３（療養者名簿）（⑤の場合）'!$BJ117,IF(SL$19&lt;='様式３（療養者名簿）（⑤の場合）'!$BK117,1,0),0),0)</f>
        <v>0</v>
      </c>
      <c r="SM112" s="248">
        <f>IF(SM$19-'様式３（療養者名簿）（⑤の場合）'!$BJ117+1&lt;=15,IF(SM$19&gt;='様式３（療養者名簿）（⑤の場合）'!$BJ117,IF(SM$19&lt;='様式３（療養者名簿）（⑤の場合）'!$BK117,1,0),0),0)</f>
        <v>0</v>
      </c>
      <c r="SN112" s="248">
        <f>IF(SN$19-'様式３（療養者名簿）（⑤の場合）'!$BJ117+1&lt;=15,IF(SN$19&gt;='様式３（療養者名簿）（⑤の場合）'!$BJ117,IF(SN$19&lt;='様式３（療養者名簿）（⑤の場合）'!$BK117,1,0),0),0)</f>
        <v>0</v>
      </c>
      <c r="SO112" s="248">
        <f>IF(SO$19-'様式３（療養者名簿）（⑤の場合）'!$BJ117+1&lt;=15,IF(SO$19&gt;='様式３（療養者名簿）（⑤の場合）'!$BJ117,IF(SO$19&lt;='様式３（療養者名簿）（⑤の場合）'!$BK117,1,0),0),0)</f>
        <v>0</v>
      </c>
      <c r="SP112" s="248">
        <f>IF(SP$19-'様式３（療養者名簿）（⑤の場合）'!$BJ117+1&lt;=15,IF(SP$19&gt;='様式３（療養者名簿）（⑤の場合）'!$BJ117,IF(SP$19&lt;='様式３（療養者名簿）（⑤の場合）'!$BK117,1,0),0),0)</f>
        <v>0</v>
      </c>
      <c r="SQ112" s="248">
        <f>IF(SQ$19-'様式３（療養者名簿）（⑤の場合）'!$BJ117+1&lt;=15,IF(SQ$19&gt;='様式３（療養者名簿）（⑤の場合）'!$BJ117,IF(SQ$19&lt;='様式３（療養者名簿）（⑤の場合）'!$BK117,1,0),0),0)</f>
        <v>0</v>
      </c>
      <c r="SR112" s="248">
        <f>IF(SR$19-'様式３（療養者名簿）（⑤の場合）'!$BJ117+1&lt;=15,IF(SR$19&gt;='様式３（療養者名簿）（⑤の場合）'!$BJ117,IF(SR$19&lt;='様式３（療養者名簿）（⑤の場合）'!$BK117,1,0),0),0)</f>
        <v>0</v>
      </c>
      <c r="SS112" s="248">
        <f>IF(SS$19-'様式３（療養者名簿）（⑤の場合）'!$BJ117+1&lt;=15,IF(SS$19&gt;='様式３（療養者名簿）（⑤の場合）'!$BJ117,IF(SS$19&lt;='様式３（療養者名簿）（⑤の場合）'!$BK117,1,0),0),0)</f>
        <v>0</v>
      </c>
      <c r="ST112" s="248">
        <f>IF(ST$19-'様式３（療養者名簿）（⑤の場合）'!$BJ117+1&lt;=15,IF(ST$19&gt;='様式３（療養者名簿）（⑤の場合）'!$BJ117,IF(ST$19&lt;='様式３（療養者名簿）（⑤の場合）'!$BK117,1,0),0),0)</f>
        <v>0</v>
      </c>
      <c r="SU112" s="248">
        <f>IF(SU$19-'様式３（療養者名簿）（⑤の場合）'!$BJ117+1&lt;=15,IF(SU$19&gt;='様式３（療養者名簿）（⑤の場合）'!$BJ117,IF(SU$19&lt;='様式３（療養者名簿）（⑤の場合）'!$BK117,1,0),0),0)</f>
        <v>0</v>
      </c>
      <c r="SV112" s="248">
        <f>IF(SV$19-'様式３（療養者名簿）（⑤の場合）'!$BJ117+1&lt;=15,IF(SV$19&gt;='様式３（療養者名簿）（⑤の場合）'!$BJ117,IF(SV$19&lt;='様式３（療養者名簿）（⑤の場合）'!$BK117,1,0),0),0)</f>
        <v>0</v>
      </c>
      <c r="SW112" s="248">
        <f>IF(SW$19-'様式３（療養者名簿）（⑤の場合）'!$BJ117+1&lt;=15,IF(SW$19&gt;='様式３（療養者名簿）（⑤の場合）'!$BJ117,IF(SW$19&lt;='様式３（療養者名簿）（⑤の場合）'!$BK117,1,0),0),0)</f>
        <v>0</v>
      </c>
      <c r="SX112" s="248">
        <f>IF(SX$19-'様式３（療養者名簿）（⑤の場合）'!$BJ117+1&lt;=15,IF(SX$19&gt;='様式３（療養者名簿）（⑤の場合）'!$BJ117,IF(SX$19&lt;='様式３（療養者名簿）（⑤の場合）'!$BK117,1,0),0),0)</f>
        <v>0</v>
      </c>
      <c r="SY112" s="248">
        <f>IF(SY$19-'様式３（療養者名簿）（⑤の場合）'!$BJ117+1&lt;=15,IF(SY$19&gt;='様式３（療養者名簿）（⑤の場合）'!$BJ117,IF(SY$19&lt;='様式３（療養者名簿）（⑤の場合）'!$BK117,1,0),0),0)</f>
        <v>0</v>
      </c>
      <c r="SZ112" s="248">
        <f>IF(SZ$19-'様式３（療養者名簿）（⑤の場合）'!$BJ117+1&lt;=15,IF(SZ$19&gt;='様式３（療養者名簿）（⑤の場合）'!$BJ117,IF(SZ$19&lt;='様式３（療養者名簿）（⑤の場合）'!$BK117,1,0),0),0)</f>
        <v>0</v>
      </c>
      <c r="TA112" s="248">
        <f>IF(TA$19-'様式３（療養者名簿）（⑤の場合）'!$BJ117+1&lt;=15,IF(TA$19&gt;='様式３（療養者名簿）（⑤の場合）'!$BJ117,IF(TA$19&lt;='様式３（療養者名簿）（⑤の場合）'!$BK117,1,0),0),0)</f>
        <v>0</v>
      </c>
      <c r="TB112" s="248">
        <f>IF(TB$19-'様式３（療養者名簿）（⑤の場合）'!$BJ117+1&lt;=15,IF(TB$19&gt;='様式３（療養者名簿）（⑤の場合）'!$BJ117,IF(TB$19&lt;='様式３（療養者名簿）（⑤の場合）'!$BK117,1,0),0),0)</f>
        <v>0</v>
      </c>
      <c r="TC112" s="248">
        <f>IF(TC$19-'様式３（療養者名簿）（⑤の場合）'!$BJ117+1&lt;=15,IF(TC$19&gt;='様式３（療養者名簿）（⑤の場合）'!$BJ117,IF(TC$19&lt;='様式３（療養者名簿）（⑤の場合）'!$BK117,1,0),0),0)</f>
        <v>0</v>
      </c>
      <c r="TD112" s="248">
        <f>IF(TD$19-'様式３（療養者名簿）（⑤の場合）'!$BJ117+1&lt;=15,IF(TD$19&gt;='様式３（療養者名簿）（⑤の場合）'!$BJ117,IF(TD$19&lt;='様式３（療養者名簿）（⑤の場合）'!$BK117,1,0),0),0)</f>
        <v>0</v>
      </c>
      <c r="TE112" s="248">
        <f>IF(TE$19-'様式３（療養者名簿）（⑤の場合）'!$BJ117+1&lt;=15,IF(TE$19&gt;='様式３（療養者名簿）（⑤の場合）'!$BJ117,IF(TE$19&lt;='様式３（療養者名簿）（⑤の場合）'!$BK117,1,0),0),0)</f>
        <v>0</v>
      </c>
      <c r="TF112" s="248">
        <f>IF(TF$19-'様式３（療養者名簿）（⑤の場合）'!$BJ117+1&lt;=15,IF(TF$19&gt;='様式３（療養者名簿）（⑤の場合）'!$BJ117,IF(TF$19&lt;='様式３（療養者名簿）（⑤の場合）'!$BK117,1,0),0),0)</f>
        <v>0</v>
      </c>
      <c r="TG112" s="248">
        <f>IF(TG$19-'様式３（療養者名簿）（⑤の場合）'!$BJ117+1&lt;=15,IF(TG$19&gt;='様式３（療養者名簿）（⑤の場合）'!$BJ117,IF(TG$19&lt;='様式３（療養者名簿）（⑤の場合）'!$BK117,1,0),0),0)</f>
        <v>0</v>
      </c>
      <c r="TH112" s="248">
        <f>IF(TH$19-'様式３（療養者名簿）（⑤の場合）'!$BJ117+1&lt;=15,IF(TH$19&gt;='様式３（療養者名簿）（⑤の場合）'!$BJ117,IF(TH$19&lt;='様式３（療養者名簿）（⑤の場合）'!$BK117,1,0),0),0)</f>
        <v>0</v>
      </c>
      <c r="TI112" s="248">
        <f>IF(TI$19-'様式３（療養者名簿）（⑤の場合）'!$BJ117+1&lt;=15,IF(TI$19&gt;='様式３（療養者名簿）（⑤の場合）'!$BJ117,IF(TI$19&lt;='様式３（療養者名簿）（⑤の場合）'!$BK117,1,0),0),0)</f>
        <v>0</v>
      </c>
      <c r="TJ112" s="248">
        <f>IF(TJ$19-'様式３（療養者名簿）（⑤の場合）'!$BJ117+1&lt;=15,IF(TJ$19&gt;='様式３（療養者名簿）（⑤の場合）'!$BJ117,IF(TJ$19&lt;='様式３（療養者名簿）（⑤の場合）'!$BK117,1,0),0),0)</f>
        <v>0</v>
      </c>
      <c r="TK112" s="248">
        <f>IF(TK$19-'様式３（療養者名簿）（⑤の場合）'!$BJ117+1&lt;=15,IF(TK$19&gt;='様式３（療養者名簿）（⑤の場合）'!$BJ117,IF(TK$19&lt;='様式３（療養者名簿）（⑤の場合）'!$BK117,1,0),0),0)</f>
        <v>0</v>
      </c>
      <c r="TL112" s="248">
        <f>IF(TL$19-'様式３（療養者名簿）（⑤の場合）'!$BJ117+1&lt;=15,IF(TL$19&gt;='様式３（療養者名簿）（⑤の場合）'!$BJ117,IF(TL$19&lt;='様式３（療養者名簿）（⑤の場合）'!$BK117,1,0),0),0)</f>
        <v>0</v>
      </c>
      <c r="TM112" s="248">
        <f>IF(TM$19-'様式３（療養者名簿）（⑤の場合）'!$BJ117+1&lt;=15,IF(TM$19&gt;='様式３（療養者名簿）（⑤の場合）'!$BJ117,IF(TM$19&lt;='様式３（療養者名簿）（⑤の場合）'!$BK117,1,0),0),0)</f>
        <v>0</v>
      </c>
      <c r="TN112" s="248">
        <f>IF(TN$19-'様式３（療養者名簿）（⑤の場合）'!$BJ117+1&lt;=15,IF(TN$19&gt;='様式３（療養者名簿）（⑤の場合）'!$BJ117,IF(TN$19&lt;='様式３（療養者名簿）（⑤の場合）'!$BK117,1,0),0),0)</f>
        <v>0</v>
      </c>
      <c r="TO112" s="248">
        <f>IF(TO$19-'様式３（療養者名簿）（⑤の場合）'!$BJ117+1&lt;=15,IF(TO$19&gt;='様式３（療養者名簿）（⑤の場合）'!$BJ117,IF(TO$19&lt;='様式３（療養者名簿）（⑤の場合）'!$BK117,1,0),0),0)</f>
        <v>0</v>
      </c>
      <c r="TP112" s="248">
        <f>IF(TP$19-'様式３（療養者名簿）（⑤の場合）'!$BJ117+1&lt;=15,IF(TP$19&gt;='様式３（療養者名簿）（⑤の場合）'!$BJ117,IF(TP$19&lt;='様式３（療養者名簿）（⑤の場合）'!$BK117,1,0),0),0)</f>
        <v>0</v>
      </c>
      <c r="TQ112" s="248">
        <f>IF(TQ$19-'様式３（療養者名簿）（⑤の場合）'!$BJ117+1&lt;=15,IF(TQ$19&gt;='様式３（療養者名簿）（⑤の場合）'!$BJ117,IF(TQ$19&lt;='様式３（療養者名簿）（⑤の場合）'!$BK117,1,0),0),0)</f>
        <v>0</v>
      </c>
      <c r="TR112" s="248">
        <f>IF(TR$19-'様式３（療養者名簿）（⑤の場合）'!$BJ117+1&lt;=15,IF(TR$19&gt;='様式３（療養者名簿）（⑤の場合）'!$BJ117,IF(TR$19&lt;='様式３（療養者名簿）（⑤の場合）'!$BK117,1,0),0),0)</f>
        <v>0</v>
      </c>
      <c r="TS112" s="248">
        <f>IF(TS$19-'様式３（療養者名簿）（⑤の場合）'!$BJ117+1&lt;=15,IF(TS$19&gt;='様式３（療養者名簿）（⑤の場合）'!$BJ117,IF(TS$19&lt;='様式３（療養者名簿）（⑤の場合）'!$BK117,1,0),0),0)</f>
        <v>0</v>
      </c>
      <c r="TT112" s="248">
        <f>IF(TT$19-'様式３（療養者名簿）（⑤の場合）'!$BJ117+1&lt;=15,IF(TT$19&gt;='様式３（療養者名簿）（⑤の場合）'!$BJ117,IF(TT$19&lt;='様式３（療養者名簿）（⑤の場合）'!$BK117,1,0),0),0)</f>
        <v>0</v>
      </c>
      <c r="TU112" s="248">
        <f>IF(TU$19-'様式３（療養者名簿）（⑤の場合）'!$BJ117+1&lt;=15,IF(TU$19&gt;='様式３（療養者名簿）（⑤の場合）'!$BJ117,IF(TU$19&lt;='様式３（療養者名簿）（⑤の場合）'!$BK117,1,0),0),0)</f>
        <v>0</v>
      </c>
      <c r="TV112" s="248">
        <f>IF(TV$19-'様式３（療養者名簿）（⑤の場合）'!$BJ117+1&lt;=15,IF(TV$19&gt;='様式３（療養者名簿）（⑤の場合）'!$BJ117,IF(TV$19&lt;='様式３（療養者名簿）（⑤の場合）'!$BK117,1,0),0),0)</f>
        <v>0</v>
      </c>
      <c r="TW112" s="248">
        <f>IF(TW$19-'様式３（療養者名簿）（⑤の場合）'!$BJ117+1&lt;=15,IF(TW$19&gt;='様式３（療養者名簿）（⑤の場合）'!$BJ117,IF(TW$19&lt;='様式３（療養者名簿）（⑤の場合）'!$BK117,1,0),0),0)</f>
        <v>0</v>
      </c>
      <c r="TX112" s="248">
        <f>IF(TX$19-'様式３（療養者名簿）（⑤の場合）'!$BJ117+1&lt;=15,IF(TX$19&gt;='様式３（療養者名簿）（⑤の場合）'!$BJ117,IF(TX$19&lt;='様式３（療養者名簿）（⑤の場合）'!$BK117,1,0),0),0)</f>
        <v>0</v>
      </c>
      <c r="TY112" s="248">
        <f>IF(TY$19-'様式３（療養者名簿）（⑤の場合）'!$BJ117+1&lt;=15,IF(TY$19&gt;='様式３（療養者名簿）（⑤の場合）'!$BJ117,IF(TY$19&lt;='様式３（療養者名簿）（⑤の場合）'!$BK117,1,0),0),0)</f>
        <v>0</v>
      </c>
      <c r="TZ112" s="248">
        <f>IF(TZ$19-'様式３（療養者名簿）（⑤の場合）'!$BJ117+1&lt;=15,IF(TZ$19&gt;='様式３（療養者名簿）（⑤の場合）'!$BJ117,IF(TZ$19&lt;='様式３（療養者名簿）（⑤の場合）'!$BK117,1,0),0),0)</f>
        <v>0</v>
      </c>
      <c r="UA112" s="248">
        <f>IF(UA$19-'様式３（療養者名簿）（⑤の場合）'!$BJ117+1&lt;=15,IF(UA$19&gt;='様式３（療養者名簿）（⑤の場合）'!$BJ117,IF(UA$19&lt;='様式３（療養者名簿）（⑤の場合）'!$BK117,1,0),0),0)</f>
        <v>0</v>
      </c>
      <c r="UB112" s="248">
        <f>IF(UB$19-'様式３（療養者名簿）（⑤の場合）'!$BJ117+1&lt;=15,IF(UB$19&gt;='様式３（療養者名簿）（⑤の場合）'!$BJ117,IF(UB$19&lt;='様式３（療養者名簿）（⑤の場合）'!$BK117,1,0),0),0)</f>
        <v>0</v>
      </c>
      <c r="UC112" s="248">
        <f>IF(UC$19-'様式３（療養者名簿）（⑤の場合）'!$BJ117+1&lt;=15,IF(UC$19&gt;='様式３（療養者名簿）（⑤の場合）'!$BJ117,IF(UC$19&lt;='様式３（療養者名簿）（⑤の場合）'!$BK117,1,0),0),0)</f>
        <v>0</v>
      </c>
      <c r="UD112" s="372">
        <f>IF(UD$19-'様式３（療養者名簿）（⑤の場合）'!$BJ117+1&lt;=15,IF(UD$19&gt;='様式３（療養者名簿）（⑤の場合）'!$BJ117,IF(UD$19&lt;='様式３（療養者名簿）（⑤の場合）'!$BK117,1,0),0),0)</f>
        <v>0</v>
      </c>
      <c r="UE112" s="372">
        <f>IF(UE$19-'様式３（療養者名簿）（⑤の場合）'!$BJ117+1&lt;=15,IF(UE$19&gt;='様式３（療養者名簿）（⑤の場合）'!$BJ117,IF(UE$19&lt;='様式３（療養者名簿）（⑤の場合）'!$BK117,1,0),0),0)</f>
        <v>0</v>
      </c>
      <c r="UF112" s="372">
        <f>IF(UF$19-'様式３（療養者名簿）（⑤の場合）'!$BJ117+1&lt;=15,IF(UF$19&gt;='様式３（療養者名簿）（⑤の場合）'!$BJ117,IF(UF$19&lt;='様式３（療養者名簿）（⑤の場合）'!$BK117,1,0),0),0)</f>
        <v>0</v>
      </c>
      <c r="UG112" s="372">
        <f>IF(UG$19-'様式３（療養者名簿）（⑤の場合）'!$BJ117+1&lt;=15,IF(UG$19&gt;='様式３（療養者名簿）（⑤の場合）'!$BJ117,IF(UG$19&lt;='様式３（療養者名簿）（⑤の場合）'!$BK117,1,0),0),0)</f>
        <v>0</v>
      </c>
      <c r="UH112" s="372">
        <f>IF(UH$19-'様式３（療養者名簿）（⑤の場合）'!$BJ117+1&lt;=15,IF(UH$19&gt;='様式３（療養者名簿）（⑤の場合）'!$BJ117,IF(UH$19&lt;='様式３（療養者名簿）（⑤の場合）'!$BK117,1,0),0),0)</f>
        <v>0</v>
      </c>
      <c r="UI112" s="372">
        <f>IF(UI$19-'様式３（療養者名簿）（⑤の場合）'!$BJ117+1&lt;=15,IF(UI$19&gt;='様式３（療養者名簿）（⑤の場合）'!$BJ117,IF(UI$19&lt;='様式３（療養者名簿）（⑤の場合）'!$BK117,1,0),0),0)</f>
        <v>0</v>
      </c>
      <c r="UJ112" s="372">
        <f>IF(UJ$19-'様式３（療養者名簿）（⑤の場合）'!$BJ117+1&lt;=15,IF(UJ$19&gt;='様式３（療養者名簿）（⑤の場合）'!$BJ117,IF(UJ$19&lt;='様式３（療養者名簿）（⑤の場合）'!$BK117,1,0),0),0)</f>
        <v>0</v>
      </c>
      <c r="UK112" s="372">
        <f>IF(UK$19-'様式３（療養者名簿）（⑤の場合）'!$BJ117+1&lt;=15,IF(UK$19&gt;='様式３（療養者名簿）（⑤の場合）'!$BJ117,IF(UK$19&lt;='様式３（療養者名簿）（⑤の場合）'!$BK117,1,0),0),0)</f>
        <v>0</v>
      </c>
      <c r="UL112" s="372">
        <f>IF(UL$19-'様式３（療養者名簿）（⑤の場合）'!$BJ117+1&lt;=15,IF(UL$19&gt;='様式３（療養者名簿）（⑤の場合）'!$BJ117,IF(UL$19&lt;='様式３（療養者名簿）（⑤の場合）'!$BK117,1,0),0),0)</f>
        <v>0</v>
      </c>
      <c r="UM112" s="372">
        <f>IF(UM$19-'様式３（療養者名簿）（⑤の場合）'!$BJ117+1&lt;=15,IF(UM$19&gt;='様式３（療養者名簿）（⑤の場合）'!$BJ117,IF(UM$19&lt;='様式３（療養者名簿）（⑤の場合）'!$BK117,1,0),0),0)</f>
        <v>0</v>
      </c>
      <c r="UN112" s="372">
        <f>IF(UN$19-'様式３（療養者名簿）（⑤の場合）'!$BJ117+1&lt;=15,IF(UN$19&gt;='様式３（療養者名簿）（⑤の場合）'!$BJ117,IF(UN$19&lt;='様式３（療養者名簿）（⑤の場合）'!$BK117,1,0),0),0)</f>
        <v>0</v>
      </c>
      <c r="UO112" s="372">
        <f>IF(UO$19-'様式３（療養者名簿）（⑤の場合）'!$BJ117+1&lt;=15,IF(UO$19&gt;='様式３（療養者名簿）（⑤の場合）'!$BJ117,IF(UO$19&lt;='様式３（療養者名簿）（⑤の場合）'!$BK117,1,0),0),0)</f>
        <v>0</v>
      </c>
      <c r="UP112" s="372">
        <f>IF(UP$19-'様式３（療養者名簿）（⑤の場合）'!$BJ117+1&lt;=15,IF(UP$19&gt;='様式３（療養者名簿）（⑤の場合）'!$BJ117,IF(UP$19&lt;='様式３（療養者名簿）（⑤の場合）'!$BK117,1,0),0),0)</f>
        <v>0</v>
      </c>
      <c r="UQ112" s="372">
        <f>IF(UQ$19-'様式３（療養者名簿）（⑤の場合）'!$BJ117+1&lt;=15,IF(UQ$19&gt;='様式３（療養者名簿）（⑤の場合）'!$BJ117,IF(UQ$19&lt;='様式３（療養者名簿）（⑤の場合）'!$BK117,1,0),0),0)</f>
        <v>0</v>
      </c>
      <c r="UR112" s="372">
        <f>IF(UR$19-'様式３（療養者名簿）（⑤の場合）'!$BJ117+1&lt;=15,IF(UR$19&gt;='様式３（療養者名簿）（⑤の場合）'!$BJ117,IF(UR$19&lt;='様式３（療養者名簿）（⑤の場合）'!$BK117,1,0),0),0)</f>
        <v>0</v>
      </c>
      <c r="US112" s="372">
        <f>IF(US$19-'様式３（療養者名簿）（⑤の場合）'!$BJ117+1&lt;=15,IF(US$19&gt;='様式３（療養者名簿）（⑤の場合）'!$BJ117,IF(US$19&lt;='様式３（療養者名簿）（⑤の場合）'!$BK117,1,0),0),0)</f>
        <v>0</v>
      </c>
      <c r="UT112" s="372">
        <f>IF(UT$19-'様式３（療養者名簿）（⑤の場合）'!$BJ117+1&lt;=15,IF(UT$19&gt;='様式３（療養者名簿）（⑤の場合）'!$BJ117,IF(UT$19&lt;='様式３（療養者名簿）（⑤の場合）'!$BK117,1,0),0),0)</f>
        <v>0</v>
      </c>
      <c r="UU112" s="372">
        <f>IF(UU$19-'様式３（療養者名簿）（⑤の場合）'!$BJ117+1&lt;=15,IF(UU$19&gt;='様式３（療養者名簿）（⑤の場合）'!$BJ117,IF(UU$19&lt;='様式３（療養者名簿）（⑤の場合）'!$BK117,1,0),0),0)</f>
        <v>0</v>
      </c>
      <c r="UV112" s="372">
        <f>IF(UV$19-'様式３（療養者名簿）（⑤の場合）'!$BJ117+1&lt;=15,IF(UV$19&gt;='様式３（療養者名簿）（⑤の場合）'!$BJ117,IF(UV$19&lt;='様式３（療養者名簿）（⑤の場合）'!$BK117,1,0),0),0)</f>
        <v>0</v>
      </c>
      <c r="UW112" s="372">
        <f>IF(UW$19-'様式３（療養者名簿）（⑤の場合）'!$BJ117+1&lt;=15,IF(UW$19&gt;='様式３（療養者名簿）（⑤の場合）'!$BJ117,IF(UW$19&lt;='様式３（療養者名簿）（⑤の場合）'!$BK117,1,0),0),0)</f>
        <v>0</v>
      </c>
      <c r="UX112" s="372">
        <f>IF(UX$19-'様式３（療養者名簿）（⑤の場合）'!$BJ117+1&lt;=15,IF(UX$19&gt;='様式３（療養者名簿）（⑤の場合）'!$BJ117,IF(UX$19&lt;='様式３（療養者名簿）（⑤の場合）'!$BK117,1,0),0),0)</f>
        <v>0</v>
      </c>
      <c r="UY112" s="372">
        <f>IF(UY$19-'様式３（療養者名簿）（⑤の場合）'!$BJ117+1&lt;=15,IF(UY$19&gt;='様式３（療養者名簿）（⑤の場合）'!$BJ117,IF(UY$19&lt;='様式３（療養者名簿）（⑤の場合）'!$BK117,1,0),0),0)</f>
        <v>0</v>
      </c>
      <c r="UZ112" s="372">
        <f>IF(UZ$19-'様式３（療養者名簿）（⑤の場合）'!$BJ117+1&lt;=15,IF(UZ$19&gt;='様式３（療養者名簿）（⑤の場合）'!$BJ117,IF(UZ$19&lt;='様式３（療養者名簿）（⑤の場合）'!$BK117,1,0),0),0)</f>
        <v>0</v>
      </c>
      <c r="VA112" s="372">
        <f>IF(VA$19-'様式３（療養者名簿）（⑤の場合）'!$BJ117+1&lt;=15,IF(VA$19&gt;='様式３（療養者名簿）（⑤の場合）'!$BJ117,IF(VA$19&lt;='様式３（療養者名簿）（⑤の場合）'!$BK117,1,0),0),0)</f>
        <v>0</v>
      </c>
      <c r="VB112" s="372">
        <f>IF(VB$19-'様式３（療養者名簿）（⑤の場合）'!$BJ117+1&lt;=15,IF(VB$19&gt;='様式３（療養者名簿）（⑤の場合）'!$BJ117,IF(VB$19&lt;='様式３（療養者名簿）（⑤の場合）'!$BK117,1,0),0),0)</f>
        <v>0</v>
      </c>
      <c r="VC112" s="372">
        <f>IF(VC$19-'様式３（療養者名簿）（⑤の場合）'!$BJ117+1&lt;=15,IF(VC$19&gt;='様式３（療養者名簿）（⑤の場合）'!$BJ117,IF(VC$19&lt;='様式３（療養者名簿）（⑤の場合）'!$BK117,1,0),0),0)</f>
        <v>0</v>
      </c>
      <c r="VD112" s="372">
        <f>IF(VD$19-'様式３（療養者名簿）（⑤の場合）'!$BJ117+1&lt;=15,IF(VD$19&gt;='様式３（療養者名簿）（⑤の場合）'!$BJ117,IF(VD$19&lt;='様式３（療養者名簿）（⑤の場合）'!$BK117,1,0),0),0)</f>
        <v>0</v>
      </c>
      <c r="VE112" s="372">
        <f>IF(VE$19-'様式３（療養者名簿）（⑤の場合）'!$BJ117+1&lt;=15,IF(VE$19&gt;='様式３（療養者名簿）（⑤の場合）'!$BJ117,IF(VE$19&lt;='様式３（療養者名簿）（⑤の場合）'!$BK117,1,0),0),0)</f>
        <v>0</v>
      </c>
      <c r="VF112" s="372">
        <f>IF(VF$19-'様式３（療養者名簿）（⑤の場合）'!$BJ117+1&lt;=15,IF(VF$19&gt;='様式３（療養者名簿）（⑤の場合）'!$BJ117,IF(VF$19&lt;='様式３（療養者名簿）（⑤の場合）'!$BK117,1,0),0),0)</f>
        <v>0</v>
      </c>
      <c r="VG112" s="372">
        <f>IF(VG$19-'様式３（療養者名簿）（⑤の場合）'!$BJ117+1&lt;=15,IF(VG$19&gt;='様式３（療養者名簿）（⑤の場合）'!$BJ117,IF(VG$19&lt;='様式３（療養者名簿）（⑤の場合）'!$BK117,1,0),0),0)</f>
        <v>0</v>
      </c>
      <c r="VH112" s="372">
        <f>IF(VH$19-'様式３（療養者名簿）（⑤の場合）'!$BJ117+1&lt;=15,IF(VH$19&gt;='様式３（療養者名簿）（⑤の場合）'!$BJ117,IF(VH$19&lt;='様式３（療養者名簿）（⑤の場合）'!$BK117,1,0),0),0)</f>
        <v>0</v>
      </c>
      <c r="VI112" s="372">
        <f>IF(VI$19-'様式３（療養者名簿）（⑤の場合）'!$BJ117+1&lt;=15,IF(VI$19&gt;='様式３（療養者名簿）（⑤の場合）'!$BJ117,IF(VI$19&lt;='様式３（療養者名簿）（⑤の場合）'!$BK117,1,0),0),0)</f>
        <v>0</v>
      </c>
      <c r="VJ112" s="372">
        <f>IF(VJ$19-'様式３（療養者名簿）（⑤の場合）'!$BJ117+1&lt;=15,IF(VJ$19&gt;='様式３（療養者名簿）（⑤の場合）'!$BJ117,IF(VJ$19&lt;='様式３（療養者名簿）（⑤の場合）'!$BK117,1,0),0),0)</f>
        <v>0</v>
      </c>
      <c r="VK112" s="372">
        <f>IF(VK$19-'様式３（療養者名簿）（⑤の場合）'!$BJ117+1&lt;=15,IF(VK$19&gt;='様式３（療養者名簿）（⑤の場合）'!$BJ117,IF(VK$19&lt;='様式３（療養者名簿）（⑤の場合）'!$BK117,1,0),0),0)</f>
        <v>0</v>
      </c>
      <c r="VL112" s="372">
        <f>IF(VL$19-'様式３（療養者名簿）（⑤の場合）'!$BJ117+1&lt;=15,IF(VL$19&gt;='様式３（療養者名簿）（⑤の場合）'!$BJ117,IF(VL$19&lt;='様式３（療養者名簿）（⑤の場合）'!$BK117,1,0),0),0)</f>
        <v>0</v>
      </c>
      <c r="VM112" s="372">
        <f>IF(VM$19-'様式３（療養者名簿）（⑤の場合）'!$BJ117+1&lt;=15,IF(VM$19&gt;='様式３（療養者名簿）（⑤の場合）'!$BJ117,IF(VM$19&lt;='様式３（療養者名簿）（⑤の場合）'!$BK117,1,0),0),0)</f>
        <v>0</v>
      </c>
      <c r="VN112" s="372">
        <f>IF(VN$19-'様式３（療養者名簿）（⑤の場合）'!$BJ117+1&lt;=15,IF(VN$19&gt;='様式３（療養者名簿）（⑤の場合）'!$BJ117,IF(VN$19&lt;='様式３（療養者名簿）（⑤の場合）'!$BK117,1,0),0),0)</f>
        <v>0</v>
      </c>
      <c r="VO112" s="372">
        <f>IF(VO$19-'様式３（療養者名簿）（⑤の場合）'!$BJ117+1&lt;=15,IF(VO$19&gt;='様式３（療養者名簿）（⑤の場合）'!$BJ117,IF(VO$19&lt;='様式３（療養者名簿）（⑤の場合）'!$BK117,1,0),0),0)</f>
        <v>0</v>
      </c>
      <c r="VP112" s="372">
        <f>IF(VP$19-'様式３（療養者名簿）（⑤の場合）'!$BJ117+1&lt;=15,IF(VP$19&gt;='様式３（療養者名簿）（⑤の場合）'!$BJ117,IF(VP$19&lt;='様式３（療養者名簿）（⑤の場合）'!$BK117,1,0),0),0)</f>
        <v>0</v>
      </c>
      <c r="VQ112" s="372">
        <f>IF(VQ$19-'様式３（療養者名簿）（⑤の場合）'!$BJ117+1&lt;=15,IF(VQ$19&gt;='様式３（療養者名簿）（⑤の場合）'!$BJ117,IF(VQ$19&lt;='様式３（療養者名簿）（⑤の場合）'!$BK117,1,0),0),0)</f>
        <v>0</v>
      </c>
      <c r="VR112" s="372">
        <f>IF(VR$19-'様式３（療養者名簿）（⑤の場合）'!$BJ117+1&lt;=15,IF(VR$19&gt;='様式３（療養者名簿）（⑤の場合）'!$BJ117,IF(VR$19&lt;='様式３（療養者名簿）（⑤の場合）'!$BK117,1,0),0),0)</f>
        <v>0</v>
      </c>
      <c r="VS112" s="372">
        <f>IF(VS$19-'様式３（療養者名簿）（⑤の場合）'!$BJ117+1&lt;=15,IF(VS$19&gt;='様式３（療養者名簿）（⑤の場合）'!$BJ117,IF(VS$19&lt;='様式３（療養者名簿）（⑤の場合）'!$BK117,1,0),0),0)</f>
        <v>0</v>
      </c>
      <c r="VT112" s="372">
        <f>IF(VT$19-'様式３（療養者名簿）（⑤の場合）'!$BJ117+1&lt;=15,IF(VT$19&gt;='様式３（療養者名簿）（⑤の場合）'!$BJ117,IF(VT$19&lt;='様式３（療養者名簿）（⑤の場合）'!$BK117,1,0),0),0)</f>
        <v>0</v>
      </c>
      <c r="VU112" s="372">
        <f>IF(VU$19-'様式３（療養者名簿）（⑤の場合）'!$BJ117+1&lt;=15,IF(VU$19&gt;='様式３（療養者名簿）（⑤の場合）'!$BJ117,IF(VU$19&lt;='様式３（療養者名簿）（⑤の場合）'!$BK117,1,0),0),0)</f>
        <v>0</v>
      </c>
      <c r="VV112" s="372">
        <f>IF(VV$19-'様式３（療養者名簿）（⑤の場合）'!$BJ117+1&lt;=15,IF(VV$19&gt;='様式３（療養者名簿）（⑤の場合）'!$BJ117,IF(VV$19&lt;='様式３（療養者名簿）（⑤の場合）'!$BK117,1,0),0),0)</f>
        <v>0</v>
      </c>
      <c r="VW112" s="372">
        <f>IF(VW$19-'様式３（療養者名簿）（⑤の場合）'!$BJ117+1&lt;=15,IF(VW$19&gt;='様式３（療養者名簿）（⑤の場合）'!$BJ117,IF(VW$19&lt;='様式３（療養者名簿）（⑤の場合）'!$BK117,1,0),0),0)</f>
        <v>0</v>
      </c>
      <c r="VX112" s="372">
        <f>IF(VX$19-'様式３（療養者名簿）（⑤の場合）'!$BJ117+1&lt;=15,IF(VX$19&gt;='様式３（療養者名簿）（⑤の場合）'!$BJ117,IF(VX$19&lt;='様式３（療養者名簿）（⑤の場合）'!$BK117,1,0),0),0)</f>
        <v>0</v>
      </c>
      <c r="VY112" s="372">
        <f>IF(VY$19-'様式３（療養者名簿）（⑤の場合）'!$BJ117+1&lt;=15,IF(VY$19&gt;='様式３（療養者名簿）（⑤の場合）'!$BJ117,IF(VY$19&lt;='様式３（療養者名簿）（⑤の場合）'!$BK117,1,0),0),0)</f>
        <v>0</v>
      </c>
      <c r="VZ112" s="372">
        <f>IF(VZ$19-'様式３（療養者名簿）（⑤の場合）'!$BJ117+1&lt;=15,IF(VZ$19&gt;='様式３（療養者名簿）（⑤の場合）'!$BJ117,IF(VZ$19&lt;='様式３（療養者名簿）（⑤の場合）'!$BK117,1,0),0),0)</f>
        <v>0</v>
      </c>
      <c r="WA112" s="372">
        <f>IF(WA$19-'様式３（療養者名簿）（⑤の場合）'!$BJ117+1&lt;=15,IF(WA$19&gt;='様式３（療養者名簿）（⑤の場合）'!$BJ117,IF(WA$19&lt;='様式３（療養者名簿）（⑤の場合）'!$BK117,1,0),0),0)</f>
        <v>0</v>
      </c>
      <c r="WB112" s="372">
        <f>IF(WB$19-'様式３（療養者名簿）（⑤の場合）'!$BJ117+1&lt;=15,IF(WB$19&gt;='様式３（療養者名簿）（⑤の場合）'!$BJ117,IF(WB$19&lt;='様式３（療養者名簿）（⑤の場合）'!$BK117,1,0),0),0)</f>
        <v>0</v>
      </c>
      <c r="WC112" s="372">
        <f>IF(WC$19-'様式３（療養者名簿）（⑤の場合）'!$BJ117+1&lt;=15,IF(WC$19&gt;='様式３（療養者名簿）（⑤の場合）'!$BJ117,IF(WC$19&lt;='様式３（療養者名簿）（⑤の場合）'!$BK117,1,0),0),0)</f>
        <v>0</v>
      </c>
      <c r="WD112" s="372">
        <f>IF(WD$19-'様式３（療養者名簿）（⑤の場合）'!$BJ117+1&lt;=15,IF(WD$19&gt;='様式３（療養者名簿）（⑤の場合）'!$BJ117,IF(WD$19&lt;='様式３（療養者名簿）（⑤の場合）'!$BK117,1,0),0),0)</f>
        <v>0</v>
      </c>
      <c r="WE112" s="372">
        <f>IF(WE$19-'様式３（療養者名簿）（⑤の場合）'!$BJ117+1&lt;=15,IF(WE$19&gt;='様式３（療養者名簿）（⑤の場合）'!$BJ117,IF(WE$19&lt;='様式３（療養者名簿）（⑤の場合）'!$BK117,1,0),0),0)</f>
        <v>0</v>
      </c>
      <c r="WF112" s="372">
        <f>IF(WF$19-'様式３（療養者名簿）（⑤の場合）'!$BJ117+1&lt;=15,IF(WF$19&gt;='様式３（療養者名簿）（⑤の場合）'!$BJ117,IF(WF$19&lt;='様式３（療養者名簿）（⑤の場合）'!$BK117,1,0),0),0)</f>
        <v>0</v>
      </c>
      <c r="WG112" s="372">
        <f>IF(WG$19-'様式３（療養者名簿）（⑤の場合）'!$BJ117+1&lt;=15,IF(WG$19&gt;='様式３（療養者名簿）（⑤の場合）'!$BJ117,IF(WG$19&lt;='様式３（療養者名簿）（⑤の場合）'!$BK117,1,0),0),0)</f>
        <v>0</v>
      </c>
      <c r="WH112" s="372">
        <f>IF(WH$19-'様式３（療養者名簿）（⑤の場合）'!$BJ117+1&lt;=15,IF(WH$19&gt;='様式３（療養者名簿）（⑤の場合）'!$BJ117,IF(WH$19&lt;='様式３（療養者名簿）（⑤の場合）'!$BK117,1,0),0),0)</f>
        <v>0</v>
      </c>
      <c r="WI112" s="372">
        <f>IF(WI$19-'様式３（療養者名簿）（⑤の場合）'!$BJ117+1&lt;=15,IF(WI$19&gt;='様式３（療養者名簿）（⑤の場合）'!$BJ117,IF(WI$19&lt;='様式３（療養者名簿）（⑤の場合）'!$BK117,1,0),0),0)</f>
        <v>0</v>
      </c>
      <c r="WJ112" s="372">
        <f>IF(WJ$19-'様式３（療養者名簿）（⑤の場合）'!$BJ117+1&lt;=15,IF(WJ$19&gt;='様式３（療養者名簿）（⑤の場合）'!$BJ117,IF(WJ$19&lt;='様式３（療養者名簿）（⑤の場合）'!$BK117,1,0),0),0)</f>
        <v>0</v>
      </c>
      <c r="WK112" s="372">
        <f>IF(WK$19-'様式３（療養者名簿）（⑤の場合）'!$BJ117+1&lt;=15,IF(WK$19&gt;='様式３（療養者名簿）（⑤の場合）'!$BJ117,IF(WK$19&lt;='様式３（療養者名簿）（⑤の場合）'!$BK117,1,0),0),0)</f>
        <v>0</v>
      </c>
      <c r="WL112" s="372">
        <f>IF(WL$19-'様式３（療養者名簿）（⑤の場合）'!$BJ117+1&lt;=15,IF(WL$19&gt;='様式３（療養者名簿）（⑤の場合）'!$BJ117,IF(WL$19&lt;='様式３（療養者名簿）（⑤の場合）'!$BK117,1,0),0),0)</f>
        <v>0</v>
      </c>
      <c r="WM112" s="372">
        <f>IF(WM$19-'様式３（療養者名簿）（⑤の場合）'!$BJ117+1&lt;=15,IF(WM$19&gt;='様式３（療養者名簿）（⑤の場合）'!$BJ117,IF(WM$19&lt;='様式３（療養者名簿）（⑤の場合）'!$BK117,1,0),0),0)</f>
        <v>0</v>
      </c>
      <c r="WN112" s="372">
        <f>IF(WN$19-'様式３（療養者名簿）（⑤の場合）'!$BJ117+1&lt;=15,IF(WN$19&gt;='様式３（療養者名簿）（⑤の場合）'!$BJ117,IF(WN$19&lt;='様式３（療養者名簿）（⑤の場合）'!$BK117,1,0),0),0)</f>
        <v>0</v>
      </c>
      <c r="WO112" s="372">
        <f>IF(WO$19-'様式３（療養者名簿）（⑤の場合）'!$BJ117+1&lt;=15,IF(WO$19&gt;='様式３（療養者名簿）（⑤の場合）'!$BJ117,IF(WO$19&lt;='様式３（療養者名簿）（⑤の場合）'!$BK117,1,0),0),0)</f>
        <v>0</v>
      </c>
      <c r="WP112" s="372">
        <f>IF(WP$19-'様式３（療養者名簿）（⑤の場合）'!$BJ117+1&lt;=15,IF(WP$19&gt;='様式３（療養者名簿）（⑤の場合）'!$BJ117,IF(WP$19&lt;='様式３（療養者名簿）（⑤の場合）'!$BK117,1,0),0),0)</f>
        <v>0</v>
      </c>
      <c r="WQ112" s="372">
        <f>IF(WQ$19-'様式３（療養者名簿）（⑤の場合）'!$BJ117+1&lt;=15,IF(WQ$19&gt;='様式３（療養者名簿）（⑤の場合）'!$BJ117,IF(WQ$19&lt;='様式３（療養者名簿）（⑤の場合）'!$BK117,1,0),0),0)</f>
        <v>0</v>
      </c>
      <c r="WR112" s="372">
        <f>IF(WR$19-'様式３（療養者名簿）（⑤の場合）'!$BJ117+1&lt;=15,IF(WR$19&gt;='様式３（療養者名簿）（⑤の場合）'!$BJ117,IF(WR$19&lt;='様式３（療養者名簿）（⑤の場合）'!$BK117,1,0),0),0)</f>
        <v>0</v>
      </c>
      <c r="WS112" s="372">
        <f>IF(WS$19-'様式３（療養者名簿）（⑤の場合）'!$BJ117+1&lt;=15,IF(WS$19&gt;='様式３（療養者名簿）（⑤の場合）'!$BJ117,IF(WS$19&lt;='様式３（療養者名簿）（⑤の場合）'!$BK117,1,0),0),0)</f>
        <v>0</v>
      </c>
      <c r="WT112" s="372">
        <f>IF(WT$19-'様式３（療養者名簿）（⑤の場合）'!$BJ117+1&lt;=15,IF(WT$19&gt;='様式３（療養者名簿）（⑤の場合）'!$BJ117,IF(WT$19&lt;='様式３（療養者名簿）（⑤の場合）'!$BK117,1,0),0),0)</f>
        <v>0</v>
      </c>
      <c r="WU112" s="372">
        <f>IF(WU$19-'様式３（療養者名簿）（⑤の場合）'!$BJ117+1&lt;=15,IF(WU$19&gt;='様式３（療養者名簿）（⑤の場合）'!$BJ117,IF(WU$19&lt;='様式３（療養者名簿）（⑤の場合）'!$BK117,1,0),0),0)</f>
        <v>0</v>
      </c>
      <c r="WV112" s="372">
        <f>IF(WV$19-'様式３（療養者名簿）（⑤の場合）'!$BJ117+1&lt;=15,IF(WV$19&gt;='様式３（療養者名簿）（⑤の場合）'!$BJ117,IF(WV$19&lt;='様式３（療養者名簿）（⑤の場合）'!$BK117,1,0),0),0)</f>
        <v>0</v>
      </c>
      <c r="WW112" s="372">
        <f>IF(WW$19-'様式３（療養者名簿）（⑤の場合）'!$BJ117+1&lt;=15,IF(WW$19&gt;='様式３（療養者名簿）（⑤の場合）'!$BJ117,IF(WW$19&lt;='様式３（療養者名簿）（⑤の場合）'!$BK117,1,0),0),0)</f>
        <v>0</v>
      </c>
      <c r="WX112" s="372">
        <f>IF(WX$19-'様式３（療養者名簿）（⑤の場合）'!$BJ117+1&lt;=15,IF(WX$19&gt;='様式３（療養者名簿）（⑤の場合）'!$BJ117,IF(WX$19&lt;='様式３（療養者名簿）（⑤の場合）'!$BK117,1,0),0),0)</f>
        <v>0</v>
      </c>
      <c r="WY112" s="372">
        <f>IF(WY$19-'様式３（療養者名簿）（⑤の場合）'!$BJ117+1&lt;=15,IF(WY$19&gt;='様式３（療養者名簿）（⑤の場合）'!$BJ117,IF(WY$19&lt;='様式３（療養者名簿）（⑤の場合）'!$BK117,1,0),0),0)</f>
        <v>0</v>
      </c>
      <c r="WZ112" s="372">
        <f>IF(WZ$19-'様式３（療養者名簿）（⑤の場合）'!$BJ117+1&lt;=15,IF(WZ$19&gt;='様式３（療養者名簿）（⑤の場合）'!$BJ117,IF(WZ$19&lt;='様式３（療養者名簿）（⑤の場合）'!$BK117,1,0),0),0)</f>
        <v>0</v>
      </c>
      <c r="XA112" s="372">
        <f>IF(XA$19-'様式３（療養者名簿）（⑤の場合）'!$BJ117+1&lt;=15,IF(XA$19&gt;='様式３（療養者名簿）（⑤の場合）'!$BJ117,IF(XA$19&lt;='様式３（療養者名簿）（⑤の場合）'!$BK117,1,0),0),0)</f>
        <v>0</v>
      </c>
      <c r="XB112" s="372">
        <f>IF(XB$19-'様式３（療養者名簿）（⑤の場合）'!$BJ117+1&lt;=15,IF(XB$19&gt;='様式３（療養者名簿）（⑤の場合）'!$BJ117,IF(XB$19&lt;='様式３（療養者名簿）（⑤の場合）'!$BK117,1,0),0),0)</f>
        <v>0</v>
      </c>
      <c r="XC112" s="372">
        <f>IF(XC$19-'様式３（療養者名簿）（⑤の場合）'!$BJ117+1&lt;=15,IF(XC$19&gt;='様式３（療養者名簿）（⑤の場合）'!$BJ117,IF(XC$19&lt;='様式３（療養者名簿）（⑤の場合）'!$BK117,1,0),0),0)</f>
        <v>0</v>
      </c>
      <c r="XD112" s="372">
        <f>IF(XD$19-'様式３（療養者名簿）（⑤の場合）'!$BJ117+1&lt;=15,IF(XD$19&gt;='様式３（療養者名簿）（⑤の場合）'!$BJ117,IF(XD$19&lt;='様式３（療養者名簿）（⑤の場合）'!$BK117,1,0),0),0)</f>
        <v>0</v>
      </c>
      <c r="XE112" s="372">
        <f>IF(XE$19-'様式３（療養者名簿）（⑤の場合）'!$BJ117+1&lt;=15,IF(XE$19&gt;='様式３（療養者名簿）（⑤の場合）'!$BJ117,IF(XE$19&lt;='様式３（療養者名簿）（⑤の場合）'!$BK117,1,0),0),0)</f>
        <v>0</v>
      </c>
      <c r="XF112" s="372">
        <f>IF(XF$19-'様式３（療養者名簿）（⑤の場合）'!$BJ117+1&lt;=15,IF(XF$19&gt;='様式３（療養者名簿）（⑤の場合）'!$BJ117,IF(XF$19&lt;='様式３（療養者名簿）（⑤の場合）'!$BK117,1,0),0),0)</f>
        <v>0</v>
      </c>
      <c r="XG112" s="372">
        <f>IF(XG$19-'様式３（療養者名簿）（⑤の場合）'!$BJ117+1&lt;=15,IF(XG$19&gt;='様式３（療養者名簿）（⑤の場合）'!$BJ117,IF(XG$19&lt;='様式３（療養者名簿）（⑤の場合）'!$BK117,1,0),0),0)</f>
        <v>0</v>
      </c>
      <c r="XH112" s="372">
        <f>IF(XH$19-'様式３（療養者名簿）（⑤の場合）'!$BJ117+1&lt;=15,IF(XH$19&gt;='様式３（療養者名簿）（⑤の場合）'!$BJ117,IF(XH$19&lt;='様式３（療養者名簿）（⑤の場合）'!$BK117,1,0),0),0)</f>
        <v>0</v>
      </c>
      <c r="XI112" s="372">
        <f>IF(XI$19-'様式３（療養者名簿）（⑤の場合）'!$BJ117+1&lt;=15,IF(XI$19&gt;='様式３（療養者名簿）（⑤の場合）'!$BJ117,IF(XI$19&lt;='様式３（療養者名簿）（⑤の場合）'!$BK117,1,0),0),0)</f>
        <v>0</v>
      </c>
      <c r="XJ112" s="372">
        <f>IF(XJ$19-'様式３（療養者名簿）（⑤の場合）'!$BJ117+1&lt;=15,IF(XJ$19&gt;='様式３（療養者名簿）（⑤の場合）'!$BJ117,IF(XJ$19&lt;='様式３（療養者名簿）（⑤の場合）'!$BK117,1,0),0),0)</f>
        <v>0</v>
      </c>
      <c r="XK112" s="372">
        <f>IF(XK$19-'様式３（療養者名簿）（⑤の場合）'!$BJ117+1&lt;=15,IF(XK$19&gt;='様式３（療養者名簿）（⑤の場合）'!$BJ117,IF(XK$19&lt;='様式３（療養者名簿）（⑤の場合）'!$BK117,1,0),0),0)</f>
        <v>0</v>
      </c>
      <c r="XL112" s="372">
        <f>IF(XL$19-'様式３（療養者名簿）（⑤の場合）'!$BJ117+1&lt;=15,IF(XL$19&gt;='様式３（療養者名簿）（⑤の場合）'!$BJ117,IF(XL$19&lt;='様式３（療養者名簿）（⑤の場合）'!$BK117,1,0),0),0)</f>
        <v>0</v>
      </c>
      <c r="XM112" s="372">
        <f>IF(XM$19-'様式３（療養者名簿）（⑤の場合）'!$BJ117+1&lt;=15,IF(XM$19&gt;='様式３（療養者名簿）（⑤の場合）'!$BJ117,IF(XM$19&lt;='様式３（療養者名簿）（⑤の場合）'!$BK117,1,0),0),0)</f>
        <v>0</v>
      </c>
      <c r="XN112" s="372">
        <f>IF(XN$19-'様式３（療養者名簿）（⑤の場合）'!$BJ117+1&lt;=15,IF(XN$19&gt;='様式３（療養者名簿）（⑤の場合）'!$BJ117,IF(XN$19&lt;='様式３（療養者名簿）（⑤の場合）'!$BK117,1,0),0),0)</f>
        <v>0</v>
      </c>
      <c r="XO112" s="372">
        <f>IF(XO$19-'様式３（療養者名簿）（⑤の場合）'!$BJ117+1&lt;=15,IF(XO$19&gt;='様式３（療養者名簿）（⑤の場合）'!$BJ117,IF(XO$19&lt;='様式３（療養者名簿）（⑤の場合）'!$BK117,1,0),0),0)</f>
        <v>0</v>
      </c>
      <c r="XP112" s="372">
        <f>IF(XP$19-'様式３（療養者名簿）（⑤の場合）'!$BJ117+1&lt;=15,IF(XP$19&gt;='様式３（療養者名簿）（⑤の場合）'!$BJ117,IF(XP$19&lt;='様式３（療養者名簿）（⑤の場合）'!$BK117,1,0),0),0)</f>
        <v>0</v>
      </c>
      <c r="XQ112" s="372">
        <f>IF(XQ$19-'様式３（療養者名簿）（⑤の場合）'!$BJ117+1&lt;=15,IF(XQ$19&gt;='様式３（療養者名簿）（⑤の場合）'!$BJ117,IF(XQ$19&lt;='様式３（療養者名簿）（⑤の場合）'!$BK117,1,0),0),0)</f>
        <v>0</v>
      </c>
      <c r="XR112" s="372">
        <f>IF(XR$19-'様式３（療養者名簿）（⑤の場合）'!$BJ117+1&lt;=15,IF(XR$19&gt;='様式３（療養者名簿）（⑤の場合）'!$BJ117,IF(XR$19&lt;='様式３（療養者名簿）（⑤の場合）'!$BK117,1,0),0),0)</f>
        <v>0</v>
      </c>
      <c r="XS112" s="372">
        <f>IF(XS$19-'様式３（療養者名簿）（⑤の場合）'!$BJ117+1&lt;=15,IF(XS$19&gt;='様式３（療養者名簿）（⑤の場合）'!$BJ117,IF(XS$19&lt;='様式３（療養者名簿）（⑤の場合）'!$BK117,1,0),0),0)</f>
        <v>0</v>
      </c>
      <c r="XT112" s="372">
        <f>IF(XT$19-'様式３（療養者名簿）（⑤の場合）'!$BJ117+1&lt;=15,IF(XT$19&gt;='様式３（療養者名簿）（⑤の場合）'!$BJ117,IF(XT$19&lt;='様式３（療養者名簿）（⑤の場合）'!$BK117,1,0),0),0)</f>
        <v>0</v>
      </c>
      <c r="XU112" s="372">
        <f>IF(XU$19-'様式３（療養者名簿）（⑤の場合）'!$BJ117+1&lt;=15,IF(XU$19&gt;='様式３（療養者名簿）（⑤の場合）'!$BJ117,IF(XU$19&lt;='様式３（療養者名簿）（⑤の場合）'!$BK117,1,0),0),0)</f>
        <v>0</v>
      </c>
      <c r="XV112" s="372">
        <f>IF(XV$19-'様式３（療養者名簿）（⑤の場合）'!$BJ117+1&lt;=15,IF(XV$19&gt;='様式３（療養者名簿）（⑤の場合）'!$BJ117,IF(XV$19&lt;='様式３（療養者名簿）（⑤の場合）'!$BK117,1,0),0),0)</f>
        <v>0</v>
      </c>
      <c r="XW112" s="372">
        <f>IF(XW$19-'様式３（療養者名簿）（⑤の場合）'!$BJ117+1&lt;=15,IF(XW$19&gt;='様式３（療養者名簿）（⑤の場合）'!$BJ117,IF(XW$19&lt;='様式３（療養者名簿）（⑤の場合）'!$BK117,1,0),0),0)</f>
        <v>0</v>
      </c>
      <c r="XX112" s="372">
        <f>IF(XX$19-'様式３（療養者名簿）（⑤の場合）'!$BJ117+1&lt;=15,IF(XX$19&gt;='様式３（療養者名簿）（⑤の場合）'!$BJ117,IF(XX$19&lt;='様式３（療養者名簿）（⑤の場合）'!$BK117,1,0),0),0)</f>
        <v>0</v>
      </c>
      <c r="XY112" s="372">
        <f>IF(XY$19-'様式３（療養者名簿）（⑤の場合）'!$BJ117+1&lt;=15,IF(XY$19&gt;='様式３（療養者名簿）（⑤の場合）'!$BJ117,IF(XY$19&lt;='様式３（療養者名簿）（⑤の場合）'!$BK117,1,0),0),0)</f>
        <v>0</v>
      </c>
      <c r="XZ112" s="372">
        <f>IF(XZ$19-'様式３（療養者名簿）（⑤の場合）'!$BJ117+1&lt;=15,IF(XZ$19&gt;='様式３（療養者名簿）（⑤の場合）'!$BJ117,IF(XZ$19&lt;='様式３（療養者名簿）（⑤の場合）'!$BK117,1,0),0),0)</f>
        <v>0</v>
      </c>
      <c r="YA112" s="372">
        <f>IF(YA$19-'様式３（療養者名簿）（⑤の場合）'!$BJ117+1&lt;=15,IF(YA$19&gt;='様式３（療養者名簿）（⑤の場合）'!$BJ117,IF(YA$19&lt;='様式３（療養者名簿）（⑤の場合）'!$BK117,1,0),0),0)</f>
        <v>0</v>
      </c>
      <c r="YB112" s="372">
        <f>IF(YB$19-'様式３（療養者名簿）（⑤の場合）'!$BJ117+1&lt;=15,IF(YB$19&gt;='様式３（療養者名簿）（⑤の場合）'!$BJ117,IF(YB$19&lt;='様式３（療養者名簿）（⑤の場合）'!$BK117,1,0),0),0)</f>
        <v>0</v>
      </c>
      <c r="YC112" s="372">
        <f>IF(YC$19-'様式３（療養者名簿）（⑤の場合）'!$BJ117+1&lt;=15,IF(YC$19&gt;='様式３（療養者名簿）（⑤の場合）'!$BJ117,IF(YC$19&lt;='様式３（療養者名簿）（⑤の場合）'!$BK117,1,0),0),0)</f>
        <v>0</v>
      </c>
      <c r="YD112" s="372">
        <f>IF(YD$19-'様式３（療養者名簿）（⑤の場合）'!$BJ117+1&lt;=15,IF(YD$19&gt;='様式３（療養者名簿）（⑤の場合）'!$BJ117,IF(YD$19&lt;='様式３（療養者名簿）（⑤の場合）'!$BK117,1,0),0),0)</f>
        <v>0</v>
      </c>
      <c r="YE112" s="372">
        <f>IF(YE$19-'様式３（療養者名簿）（⑤の場合）'!$BJ117+1&lt;=15,IF(YE$19&gt;='様式３（療養者名簿）（⑤の場合）'!$BJ117,IF(YE$19&lt;='様式３（療養者名簿）（⑤の場合）'!$BK117,1,0),0),0)</f>
        <v>0</v>
      </c>
      <c r="YF112" s="372">
        <f>IF(YF$19-'様式３（療養者名簿）（⑤の場合）'!$BJ117+1&lt;=15,IF(YF$19&gt;='様式３（療養者名簿）（⑤の場合）'!$BJ117,IF(YF$19&lt;='様式３（療養者名簿）（⑤の場合）'!$BK117,1,0),0),0)</f>
        <v>0</v>
      </c>
      <c r="YG112" s="372">
        <f>IF(YG$19-'様式３（療養者名簿）（⑤の場合）'!$BJ117+1&lt;=15,IF(YG$19&gt;='様式３（療養者名簿）（⑤の場合）'!$BJ117,IF(YG$19&lt;='様式３（療養者名簿）（⑤の場合）'!$BK117,1,0),0),0)</f>
        <v>0</v>
      </c>
      <c r="YH112" s="372">
        <f>IF(YH$19-'様式３（療養者名簿）（⑤の場合）'!$BJ117+1&lt;=15,IF(YH$19&gt;='様式３（療養者名簿）（⑤の場合）'!$BJ117,IF(YH$19&lt;='様式３（療養者名簿）（⑤の場合）'!$BK117,1,0),0),0)</f>
        <v>0</v>
      </c>
      <c r="YI112" s="372">
        <f>IF(YI$19-'様式３（療養者名簿）（⑤の場合）'!$BJ117+1&lt;=15,IF(YI$19&gt;='様式３（療養者名簿）（⑤の場合）'!$BJ117,IF(YI$19&lt;='様式３（療養者名簿）（⑤の場合）'!$BK117,1,0),0),0)</f>
        <v>0</v>
      </c>
      <c r="YJ112" s="372">
        <f>IF(YJ$19-'様式３（療養者名簿）（⑤の場合）'!$BJ117+1&lt;=15,IF(YJ$19&gt;='様式３（療養者名簿）（⑤の場合）'!$BJ117,IF(YJ$19&lt;='様式３（療養者名簿）（⑤の場合）'!$BK117,1,0),0),0)</f>
        <v>0</v>
      </c>
      <c r="YK112" s="372">
        <f>IF(YK$19-'様式３（療養者名簿）（⑤の場合）'!$BJ117+1&lt;=15,IF(YK$19&gt;='様式３（療養者名簿）（⑤の場合）'!$BJ117,IF(YK$19&lt;='様式３（療養者名簿）（⑤の場合）'!$BK117,1,0),0),0)</f>
        <v>0</v>
      </c>
      <c r="YL112" s="372">
        <f>IF(YL$19-'様式３（療養者名簿）（⑤の場合）'!$BJ117+1&lt;=15,IF(YL$19&gt;='様式３（療養者名簿）（⑤の場合）'!$BJ117,IF(YL$19&lt;='様式３（療養者名簿）（⑤の場合）'!$BK117,1,0),0),0)</f>
        <v>0</v>
      </c>
      <c r="YM112" s="372">
        <f>IF(YM$19-'様式３（療養者名簿）（⑤の場合）'!$BJ117+1&lt;=15,IF(YM$19&gt;='様式３（療養者名簿）（⑤の場合）'!$BJ117,IF(YM$19&lt;='様式３（療養者名簿）（⑤の場合）'!$BK117,1,0),0),0)</f>
        <v>0</v>
      </c>
      <c r="YN112" s="372">
        <f>IF(YN$19-'様式３（療養者名簿）（⑤の場合）'!$BJ117+1&lt;=15,IF(YN$19&gt;='様式３（療養者名簿）（⑤の場合）'!$BJ117,IF(YN$19&lt;='様式３（療養者名簿）（⑤の場合）'!$BK117,1,0),0),0)</f>
        <v>0</v>
      </c>
      <c r="YO112" s="372">
        <f>IF(YO$19-'様式３（療養者名簿）（⑤の場合）'!$BJ117+1&lt;=15,IF(YO$19&gt;='様式３（療養者名簿）（⑤の場合）'!$BJ117,IF(YO$19&lt;='様式３（療養者名簿）（⑤の場合）'!$BK117,1,0),0),0)</f>
        <v>0</v>
      </c>
      <c r="YP112" s="372">
        <f>IF(YP$19-'様式３（療養者名簿）（⑤の場合）'!$BJ117+1&lt;=15,IF(YP$19&gt;='様式３（療養者名簿）（⑤の場合）'!$BJ117,IF(YP$19&lt;='様式３（療養者名簿）（⑤の場合）'!$BK117,1,0),0),0)</f>
        <v>0</v>
      </c>
      <c r="YQ112" s="372">
        <f>IF(YQ$19-'様式３（療養者名簿）（⑤の場合）'!$BJ117+1&lt;=15,IF(YQ$19&gt;='様式３（療養者名簿）（⑤の場合）'!$BJ117,IF(YQ$19&lt;='様式３（療養者名簿）（⑤の場合）'!$BK117,1,0),0),0)</f>
        <v>0</v>
      </c>
      <c r="YR112" s="372">
        <f>IF(YR$19-'様式３（療養者名簿）（⑤の場合）'!$BJ117+1&lt;=15,IF(YR$19&gt;='様式３（療養者名簿）（⑤の場合）'!$BJ117,IF(YR$19&lt;='様式３（療養者名簿）（⑤の場合）'!$BK117,1,0),0),0)</f>
        <v>0</v>
      </c>
      <c r="YS112" s="372">
        <f>IF(YS$19-'様式３（療養者名簿）（⑤の場合）'!$BJ117+1&lt;=15,IF(YS$19&gt;='様式３（療養者名簿）（⑤の場合）'!$BJ117,IF(YS$19&lt;='様式３（療養者名簿）（⑤の場合）'!$BK117,1,0),0),0)</f>
        <v>0</v>
      </c>
      <c r="YT112" s="372">
        <f>IF(YT$19-'様式３（療養者名簿）（⑤の場合）'!$BJ117+1&lt;=15,IF(YT$19&gt;='様式３（療養者名簿）（⑤の場合）'!$BJ117,IF(YT$19&lt;='様式３（療養者名簿）（⑤の場合）'!$BK117,1,0),0),0)</f>
        <v>0</v>
      </c>
      <c r="YU112" s="372">
        <f>IF(YU$19-'様式３（療養者名簿）（⑤の場合）'!$BJ117+1&lt;=15,IF(YU$19&gt;='様式３（療養者名簿）（⑤の場合）'!$BJ117,IF(YU$19&lt;='様式３（療養者名簿）（⑤の場合）'!$BK117,1,0),0),0)</f>
        <v>0</v>
      </c>
      <c r="YV112" s="372">
        <f>IF(YV$19-'様式３（療養者名簿）（⑤の場合）'!$BJ117+1&lt;=15,IF(YV$19&gt;='様式３（療養者名簿）（⑤の場合）'!$BJ117,IF(YV$19&lt;='様式３（療養者名簿）（⑤の場合）'!$BK117,1,0),0),0)</f>
        <v>0</v>
      </c>
      <c r="YW112" s="372">
        <f>IF(YW$19-'様式３（療養者名簿）（⑤の場合）'!$BJ117+1&lt;=15,IF(YW$19&gt;='様式３（療養者名簿）（⑤の場合）'!$BJ117,IF(YW$19&lt;='様式３（療養者名簿）（⑤の場合）'!$BK117,1,0),0),0)</f>
        <v>0</v>
      </c>
      <c r="YX112" s="372">
        <f>IF(YX$19-'様式３（療養者名簿）（⑤の場合）'!$BJ117+1&lt;=15,IF(YX$19&gt;='様式３（療養者名簿）（⑤の場合）'!$BJ117,IF(YX$19&lt;='様式３（療養者名簿）（⑤の場合）'!$BK117,1,0),0),0)</f>
        <v>0</v>
      </c>
      <c r="YY112" s="372">
        <f>IF(YY$19-'様式３（療養者名簿）（⑤の場合）'!$BJ117+1&lt;=15,IF(YY$19&gt;='様式３（療養者名簿）（⑤の場合）'!$BJ117,IF(YY$19&lt;='様式３（療養者名簿）（⑤の場合）'!$BK117,1,0),0),0)</f>
        <v>0</v>
      </c>
      <c r="YZ112" s="372">
        <f>IF(YZ$19-'様式３（療養者名簿）（⑤の場合）'!$BJ117+1&lt;=15,IF(YZ$19&gt;='様式３（療養者名簿）（⑤の場合）'!$BJ117,IF(YZ$19&lt;='様式３（療養者名簿）（⑤の場合）'!$BK117,1,0),0),0)</f>
        <v>0</v>
      </c>
      <c r="ZA112" s="372">
        <f>IF(ZA$19-'様式３（療養者名簿）（⑤の場合）'!$BJ117+1&lt;=15,IF(ZA$19&gt;='様式３（療養者名簿）（⑤の場合）'!$BJ117,IF(ZA$19&lt;='様式３（療養者名簿）（⑤の場合）'!$BK117,1,0),0),0)</f>
        <v>0</v>
      </c>
      <c r="ZB112" s="372">
        <f>IF(ZB$19-'様式３（療養者名簿）（⑤の場合）'!$BJ117+1&lt;=15,IF(ZB$19&gt;='様式３（療養者名簿）（⑤の場合）'!$BJ117,IF(ZB$19&lt;='様式３（療養者名簿）（⑤の場合）'!$BK117,1,0),0),0)</f>
        <v>0</v>
      </c>
      <c r="ZC112" s="372">
        <f>IF(ZC$19-'様式３（療養者名簿）（⑤の場合）'!$BJ117+1&lt;=15,IF(ZC$19&gt;='様式３（療養者名簿）（⑤の場合）'!$BJ117,IF(ZC$19&lt;='様式３（療養者名簿）（⑤の場合）'!$BK117,1,0),0),0)</f>
        <v>0</v>
      </c>
      <c r="ZD112" s="372">
        <f>IF(ZD$19-'様式３（療養者名簿）（⑤の場合）'!$BJ117+1&lt;=15,IF(ZD$19&gt;='様式３（療養者名簿）（⑤の場合）'!$BJ117,IF(ZD$19&lt;='様式３（療養者名簿）（⑤の場合）'!$BK117,1,0),0),0)</f>
        <v>0</v>
      </c>
      <c r="ZE112" s="372">
        <f>IF(ZE$19-'様式３（療養者名簿）（⑤の場合）'!$BJ117+1&lt;=15,IF(ZE$19&gt;='様式３（療養者名簿）（⑤の場合）'!$BJ117,IF(ZE$19&lt;='様式３（療養者名簿）（⑤の場合）'!$BK117,1,0),0),0)</f>
        <v>0</v>
      </c>
      <c r="ZF112" s="372">
        <f>IF(ZF$19-'様式３（療養者名簿）（⑤の場合）'!$BJ117+1&lt;=15,IF(ZF$19&gt;='様式３（療養者名簿）（⑤の場合）'!$BJ117,IF(ZF$19&lt;='様式３（療養者名簿）（⑤の場合）'!$BK117,1,0),0),0)</f>
        <v>0</v>
      </c>
      <c r="ZG112" s="372">
        <f>IF(ZG$19-'様式３（療養者名簿）（⑤の場合）'!$BJ117+1&lt;=15,IF(ZG$19&gt;='様式３（療養者名簿）（⑤の場合）'!$BJ117,IF(ZG$19&lt;='様式３（療養者名簿）（⑤の場合）'!$BK117,1,0),0),0)</f>
        <v>0</v>
      </c>
      <c r="ZH112" s="372">
        <f>IF(ZH$19-'様式３（療養者名簿）（⑤の場合）'!$BJ117+1&lt;=15,IF(ZH$19&gt;='様式３（療養者名簿）（⑤の場合）'!$BJ117,IF(ZH$19&lt;='様式３（療養者名簿）（⑤の場合）'!$BK117,1,0),0),0)</f>
        <v>0</v>
      </c>
      <c r="ZI112" s="372">
        <f>IF(ZI$19-'様式３（療養者名簿）（⑤の場合）'!$BJ117+1&lt;=15,IF(ZI$19&gt;='様式３（療養者名簿）（⑤の場合）'!$BJ117,IF(ZI$19&lt;='様式３（療養者名簿）（⑤の場合）'!$BK117,1,0),0),0)</f>
        <v>0</v>
      </c>
      <c r="ZJ112" s="372">
        <f>IF(ZJ$19-'様式３（療養者名簿）（⑤の場合）'!$BJ117+1&lt;=15,IF(ZJ$19&gt;='様式３（療養者名簿）（⑤の場合）'!$BJ117,IF(ZJ$19&lt;='様式３（療養者名簿）（⑤の場合）'!$BK117,1,0),0),0)</f>
        <v>0</v>
      </c>
      <c r="ZK112" s="372">
        <f>IF(ZK$19-'様式３（療養者名簿）（⑤の場合）'!$BJ117+1&lt;=15,IF(ZK$19&gt;='様式３（療養者名簿）（⑤の場合）'!$BJ117,IF(ZK$19&lt;='様式３（療養者名簿）（⑤の場合）'!$BK117,1,0),0),0)</f>
        <v>0</v>
      </c>
      <c r="ZL112" s="372">
        <f>IF(ZL$19-'様式３（療養者名簿）（⑤の場合）'!$BJ117+1&lt;=15,IF(ZL$19&gt;='様式３（療養者名簿）（⑤の場合）'!$BJ117,IF(ZL$19&lt;='様式３（療養者名簿）（⑤の場合）'!$BK117,1,0),0),0)</f>
        <v>0</v>
      </c>
      <c r="ZM112" s="372">
        <f>IF(ZM$19-'様式３（療養者名簿）（⑤の場合）'!$BJ117+1&lt;=15,IF(ZM$19&gt;='様式３（療養者名簿）（⑤の場合）'!$BJ117,IF(ZM$19&lt;='様式３（療養者名簿）（⑤の場合）'!$BK117,1,0),0),0)</f>
        <v>0</v>
      </c>
      <c r="ZN112" s="372">
        <f>IF(ZN$19-'様式３（療養者名簿）（⑤の場合）'!$BJ117+1&lt;=15,IF(ZN$19&gt;='様式３（療養者名簿）（⑤の場合）'!$BJ117,IF(ZN$19&lt;='様式３（療養者名簿）（⑤の場合）'!$BK117,1,0),0),0)</f>
        <v>0</v>
      </c>
      <c r="ZO112" s="372">
        <f>IF(ZO$19-'様式３（療養者名簿）（⑤の場合）'!$BJ117+1&lt;=15,IF(ZO$19&gt;='様式３（療養者名簿）（⑤の場合）'!$BJ117,IF(ZO$19&lt;='様式３（療養者名簿）（⑤の場合）'!$BK117,1,0),0),0)</f>
        <v>0</v>
      </c>
      <c r="ZP112" s="372">
        <f>IF(ZP$19-'様式３（療養者名簿）（⑤の場合）'!$BJ117+1&lt;=15,IF(ZP$19&gt;='様式３（療養者名簿）（⑤の場合）'!$BJ117,IF(ZP$19&lt;='様式３（療養者名簿）（⑤の場合）'!$BK117,1,0),0),0)</f>
        <v>0</v>
      </c>
      <c r="ZQ112" s="372">
        <f>IF(ZQ$19-'様式３（療養者名簿）（⑤の場合）'!$BJ117+1&lt;=15,IF(ZQ$19&gt;='様式３（療養者名簿）（⑤の場合）'!$BJ117,IF(ZQ$19&lt;='様式３（療養者名簿）（⑤の場合）'!$BK117,1,0),0),0)</f>
        <v>0</v>
      </c>
      <c r="ZR112" s="372">
        <f>IF(ZR$19-'様式３（療養者名簿）（⑤の場合）'!$BJ117+1&lt;=15,IF(ZR$19&gt;='様式３（療養者名簿）（⑤の場合）'!$BJ117,IF(ZR$19&lt;='様式３（療養者名簿）（⑤の場合）'!$BK117,1,0),0),0)</f>
        <v>0</v>
      </c>
      <c r="ZS112" s="372">
        <f>IF(ZS$19-'様式３（療養者名簿）（⑤の場合）'!$BJ117+1&lt;=15,IF(ZS$19&gt;='様式３（療養者名簿）（⑤の場合）'!$BJ117,IF(ZS$19&lt;='様式３（療養者名簿）（⑤の場合）'!$BK117,1,0),0),0)</f>
        <v>0</v>
      </c>
      <c r="ZT112" s="372">
        <f>IF(ZT$19-'様式３（療養者名簿）（⑤の場合）'!$BJ117+1&lt;=15,IF(ZT$19&gt;='様式３（療養者名簿）（⑤の場合）'!$BJ117,IF(ZT$19&lt;='様式３（療養者名簿）（⑤の場合）'!$BK117,1,0),0),0)</f>
        <v>0</v>
      </c>
      <c r="ZU112" s="372">
        <f>IF(ZU$19-'様式３（療養者名簿）（⑤の場合）'!$BJ117+1&lt;=15,IF(ZU$19&gt;='様式３（療養者名簿）（⑤の場合）'!$BJ117,IF(ZU$19&lt;='様式３（療養者名簿）（⑤の場合）'!$BK117,1,0),0),0)</f>
        <v>0</v>
      </c>
      <c r="ZV112" s="372">
        <f>IF(ZV$19-'様式３（療養者名簿）（⑤の場合）'!$BJ117+1&lt;=15,IF(ZV$19&gt;='様式３（療養者名簿）（⑤の場合）'!$BJ117,IF(ZV$19&lt;='様式３（療養者名簿）（⑤の場合）'!$BK117,1,0),0),0)</f>
        <v>0</v>
      </c>
      <c r="ZW112" s="372">
        <f>IF(ZW$19-'様式３（療養者名簿）（⑤の場合）'!$BJ117+1&lt;=15,IF(ZW$19&gt;='様式３（療養者名簿）（⑤の場合）'!$BJ117,IF(ZW$19&lt;='様式３（療養者名簿）（⑤の場合）'!$BK117,1,0),0),0)</f>
        <v>0</v>
      </c>
      <c r="ZX112" s="372">
        <f>IF(ZX$19-'様式３（療養者名簿）（⑤の場合）'!$BJ117+1&lt;=15,IF(ZX$19&gt;='様式３（療養者名簿）（⑤の場合）'!$BJ117,IF(ZX$19&lt;='様式３（療養者名簿）（⑤の場合）'!$BK117,1,0),0),0)</f>
        <v>0</v>
      </c>
      <c r="ZY112" s="372">
        <f>IF(ZY$19-'様式３（療養者名簿）（⑤の場合）'!$BJ117+1&lt;=15,IF(ZY$19&gt;='様式３（療養者名簿）（⑤の場合）'!$BJ117,IF(ZY$19&lt;='様式３（療養者名簿）（⑤の場合）'!$BK117,1,0),0),0)</f>
        <v>0</v>
      </c>
      <c r="ZZ112" s="372">
        <f>IF(ZZ$19-'様式３（療養者名簿）（⑤の場合）'!$BJ117+1&lt;=15,IF(ZZ$19&gt;='様式３（療養者名簿）（⑤の場合）'!$BJ117,IF(ZZ$19&lt;='様式３（療養者名簿）（⑤の場合）'!$BK117,1,0),0),0)</f>
        <v>0</v>
      </c>
      <c r="AAA112" s="372">
        <f>IF(AAA$19-'様式３（療養者名簿）（⑤の場合）'!$BJ117+1&lt;=15,IF(AAA$19&gt;='様式３（療養者名簿）（⑤の場合）'!$BJ117,IF(AAA$19&lt;='様式３（療養者名簿）（⑤の場合）'!$BK117,1,0),0),0)</f>
        <v>0</v>
      </c>
      <c r="AAB112" s="372">
        <f>IF(AAB$19-'様式３（療養者名簿）（⑤の場合）'!$BJ117+1&lt;=15,IF(AAB$19&gt;='様式３（療養者名簿）（⑤の場合）'!$BJ117,IF(AAB$19&lt;='様式３（療養者名簿）（⑤の場合）'!$BK117,1,0),0),0)</f>
        <v>0</v>
      </c>
      <c r="AAC112" s="372">
        <f>IF(AAC$19-'様式３（療養者名簿）（⑤の場合）'!$BJ117+1&lt;=15,IF(AAC$19&gt;='様式３（療養者名簿）（⑤の場合）'!$BJ117,IF(AAC$19&lt;='様式３（療養者名簿）（⑤の場合）'!$BK117,1,0),0),0)</f>
        <v>0</v>
      </c>
      <c r="AAD112" s="372">
        <f>IF(AAD$19-'様式３（療養者名簿）（⑤の場合）'!$BJ117+1&lt;=15,IF(AAD$19&gt;='様式３（療養者名簿）（⑤の場合）'!$BJ117,IF(AAD$19&lt;='様式３（療養者名簿）（⑤の場合）'!$BK117,1,0),0),0)</f>
        <v>0</v>
      </c>
      <c r="AAE112" s="372">
        <f>IF(AAE$19-'様式３（療養者名簿）（⑤の場合）'!$BJ117+1&lt;=15,IF(AAE$19&gt;='様式３（療養者名簿）（⑤の場合）'!$BJ117,IF(AAE$19&lt;='様式３（療養者名簿）（⑤の場合）'!$BK117,1,0),0),0)</f>
        <v>0</v>
      </c>
      <c r="AAF112" s="372">
        <f>IF(AAF$19-'様式３（療養者名簿）（⑤の場合）'!$BJ117+1&lt;=15,IF(AAF$19&gt;='様式３（療養者名簿）（⑤の場合）'!$BJ117,IF(AAF$19&lt;='様式３（療養者名簿）（⑤の場合）'!$BK117,1,0),0),0)</f>
        <v>0</v>
      </c>
      <c r="AAG112" s="372">
        <f>IF(AAG$19-'様式３（療養者名簿）（⑤の場合）'!$BJ117+1&lt;=15,IF(AAG$19&gt;='様式３（療養者名簿）（⑤の場合）'!$BJ117,IF(AAG$19&lt;='様式３（療養者名簿）（⑤の場合）'!$BK117,1,0),0),0)</f>
        <v>0</v>
      </c>
      <c r="AAH112" s="372">
        <f>IF(AAH$19-'様式３（療養者名簿）（⑤の場合）'!$BJ117+1&lt;=15,IF(AAH$19&gt;='様式３（療養者名簿）（⑤の場合）'!$BJ117,IF(AAH$19&lt;='様式３（療養者名簿）（⑤の場合）'!$BK117,1,0),0),0)</f>
        <v>0</v>
      </c>
      <c r="AAI112" s="372">
        <f>IF(AAI$19-'様式３（療養者名簿）（⑤の場合）'!$BJ117+1&lt;=15,IF(AAI$19&gt;='様式３（療養者名簿）（⑤の場合）'!$BJ117,IF(AAI$19&lt;='様式３（療養者名簿）（⑤の場合）'!$BK117,1,0),0),0)</f>
        <v>0</v>
      </c>
      <c r="AAJ112" s="372">
        <f>IF(AAJ$19-'様式３（療養者名簿）（⑤の場合）'!$BJ117+1&lt;=15,IF(AAJ$19&gt;='様式３（療養者名簿）（⑤の場合）'!$BJ117,IF(AAJ$19&lt;='様式３（療養者名簿）（⑤の場合）'!$BK117,1,0),0),0)</f>
        <v>0</v>
      </c>
      <c r="AAK112" s="372">
        <f>IF(AAK$19-'様式３（療養者名簿）（⑤の場合）'!$BJ117+1&lt;=15,IF(AAK$19&gt;='様式３（療養者名簿）（⑤の場合）'!$BJ117,IF(AAK$19&lt;='様式３（療養者名簿）（⑤の場合）'!$BK117,1,0),0),0)</f>
        <v>0</v>
      </c>
      <c r="AAL112" s="372">
        <f>IF(AAL$19-'様式３（療養者名簿）（⑤の場合）'!$BJ117+1&lt;=15,IF(AAL$19&gt;='様式３（療養者名簿）（⑤の場合）'!$BJ117,IF(AAL$19&lt;='様式３（療養者名簿）（⑤の場合）'!$BK117,1,0),0),0)</f>
        <v>0</v>
      </c>
      <c r="AAM112" s="372">
        <f>IF(AAM$19-'様式３（療養者名簿）（⑤の場合）'!$BJ117+1&lt;=15,IF(AAM$19&gt;='様式３（療養者名簿）（⑤の場合）'!$BJ117,IF(AAM$19&lt;='様式３（療養者名簿）（⑤の場合）'!$BK117,1,0),0),0)</f>
        <v>0</v>
      </c>
      <c r="AAN112" s="372">
        <f>IF(AAN$19-'様式３（療養者名簿）（⑤の場合）'!$BJ117+1&lt;=15,IF(AAN$19&gt;='様式３（療養者名簿）（⑤の場合）'!$BJ117,IF(AAN$19&lt;='様式３（療養者名簿）（⑤の場合）'!$BK117,1,0),0),0)</f>
        <v>0</v>
      </c>
      <c r="AAO112" s="372">
        <f>IF(AAO$19-'様式３（療養者名簿）（⑤の場合）'!$BJ117+1&lt;=15,IF(AAO$19&gt;='様式３（療養者名簿）（⑤の場合）'!$BJ117,IF(AAO$19&lt;='様式３（療養者名簿）（⑤の場合）'!$BK117,1,0),0),0)</f>
        <v>0</v>
      </c>
      <c r="AAP112" s="372">
        <f>IF(AAP$19-'様式３（療養者名簿）（⑤の場合）'!$BJ117+1&lt;=15,IF(AAP$19&gt;='様式３（療養者名簿）（⑤の場合）'!$BJ117,IF(AAP$19&lt;='様式３（療養者名簿）（⑤の場合）'!$BK117,1,0),0),0)</f>
        <v>0</v>
      </c>
      <c r="AAQ112" s="372">
        <f>IF(AAQ$19-'様式３（療養者名簿）（⑤の場合）'!$BJ117+1&lt;=15,IF(AAQ$19&gt;='様式３（療養者名簿）（⑤の場合）'!$BJ117,IF(AAQ$19&lt;='様式３（療養者名簿）（⑤の場合）'!$BK117,1,0),0),0)</f>
        <v>0</v>
      </c>
      <c r="AAR112" s="372">
        <f>IF(AAR$19-'様式３（療養者名簿）（⑤の場合）'!$BJ117+1&lt;=15,IF(AAR$19&gt;='様式３（療養者名簿）（⑤の場合）'!$BJ117,IF(AAR$19&lt;='様式３（療養者名簿）（⑤の場合）'!$BK117,1,0),0),0)</f>
        <v>0</v>
      </c>
      <c r="AAS112" s="372">
        <f>IF(AAS$19-'様式３（療養者名簿）（⑤の場合）'!$BJ117+1&lt;=15,IF(AAS$19&gt;='様式３（療養者名簿）（⑤の場合）'!$BJ117,IF(AAS$19&lt;='様式３（療養者名簿）（⑤の場合）'!$BK117,1,0),0),0)</f>
        <v>0</v>
      </c>
      <c r="AAT112" s="372">
        <f>IF(AAT$19-'様式３（療養者名簿）（⑤の場合）'!$BJ117+1&lt;=15,IF(AAT$19&gt;='様式３（療養者名簿）（⑤の場合）'!$BJ117,IF(AAT$19&lt;='様式３（療養者名簿）（⑤の場合）'!$BK117,1,0),0),0)</f>
        <v>0</v>
      </c>
      <c r="AAU112" s="372">
        <f>IF(AAU$19-'様式３（療養者名簿）（⑤の場合）'!$BJ117+1&lt;=15,IF(AAU$19&gt;='様式３（療養者名簿）（⑤の場合）'!$BJ117,IF(AAU$19&lt;='様式３（療養者名簿）（⑤の場合）'!$BK117,1,0),0),0)</f>
        <v>0</v>
      </c>
      <c r="AAV112" s="372">
        <f>IF(AAV$19-'様式３（療養者名簿）（⑤の場合）'!$BJ117+1&lt;=15,IF(AAV$19&gt;='様式３（療養者名簿）（⑤の場合）'!$BJ117,IF(AAV$19&lt;='様式３（療養者名簿）（⑤の場合）'!$BK117,1,0),0),0)</f>
        <v>0</v>
      </c>
      <c r="AAW112" s="372">
        <f>IF(AAW$19-'様式３（療養者名簿）（⑤の場合）'!$BJ117+1&lt;=15,IF(AAW$19&gt;='様式３（療養者名簿）（⑤の場合）'!$BJ117,IF(AAW$19&lt;='様式３（療養者名簿）（⑤の場合）'!$BK117,1,0),0),0)</f>
        <v>0</v>
      </c>
      <c r="AAX112" s="372">
        <f>IF(AAX$19-'様式３（療養者名簿）（⑤の場合）'!$BJ117+1&lt;=15,IF(AAX$19&gt;='様式３（療養者名簿）（⑤の場合）'!$BJ117,IF(AAX$19&lt;='様式３（療養者名簿）（⑤の場合）'!$BK117,1,0),0),0)</f>
        <v>0</v>
      </c>
      <c r="AAY112" s="372">
        <f>IF(AAY$19-'様式３（療養者名簿）（⑤の場合）'!$BJ117+1&lt;=15,IF(AAY$19&gt;='様式３（療養者名簿）（⑤の場合）'!$BJ117,IF(AAY$19&lt;='様式３（療養者名簿）（⑤の場合）'!$BK117,1,0),0),0)</f>
        <v>0</v>
      </c>
      <c r="AAZ112" s="372">
        <f>IF(AAZ$19-'様式３（療養者名簿）（⑤の場合）'!$BJ117+1&lt;=15,IF(AAZ$19&gt;='様式３（療養者名簿）（⑤の場合）'!$BJ117,IF(AAZ$19&lt;='様式３（療養者名簿）（⑤の場合）'!$BK117,1,0),0),0)</f>
        <v>0</v>
      </c>
      <c r="ABA112" s="372">
        <f>IF(ABA$19-'様式３（療養者名簿）（⑤の場合）'!$BJ117+1&lt;=15,IF(ABA$19&gt;='様式３（療養者名簿）（⑤の場合）'!$BJ117,IF(ABA$19&lt;='様式３（療養者名簿）（⑤の場合）'!$BK117,1,0),0),0)</f>
        <v>0</v>
      </c>
      <c r="ABB112" s="372">
        <f>IF(ABB$19-'様式３（療養者名簿）（⑤の場合）'!$BJ117+1&lt;=15,IF(ABB$19&gt;='様式３（療養者名簿）（⑤の場合）'!$BJ117,IF(ABB$19&lt;='様式３（療養者名簿）（⑤の場合）'!$BK117,1,0),0),0)</f>
        <v>0</v>
      </c>
      <c r="ABC112" s="372">
        <f>IF(ABC$19-'様式３（療養者名簿）（⑤の場合）'!$BJ117+1&lt;=15,IF(ABC$19&gt;='様式３（療養者名簿）（⑤の場合）'!$BJ117,IF(ABC$19&lt;='様式３（療養者名簿）（⑤の場合）'!$BK117,1,0),0),0)</f>
        <v>0</v>
      </c>
      <c r="ABD112" s="372">
        <f>IF(ABD$19-'様式３（療養者名簿）（⑤の場合）'!$BJ117+1&lt;=15,IF(ABD$19&gt;='様式３（療養者名簿）（⑤の場合）'!$BJ117,IF(ABD$19&lt;='様式３（療養者名簿）（⑤の場合）'!$BK117,1,0),0),0)</f>
        <v>0</v>
      </c>
    </row>
    <row r="113" spans="1:732" ht="42" customHeight="1">
      <c r="A113" s="250">
        <f>'様式３（療養者名簿）（⑤の場合）'!C118</f>
        <v>0</v>
      </c>
      <c r="B113" s="247">
        <f>IF(B$19-'様式３（療養者名簿）（⑤の場合）'!$BJ118+1&lt;=15,IF(B$19&gt;='様式３（療養者名簿）（⑤の場合）'!$BJ118,IF(B$19&lt;='様式３（療養者名簿）（⑤の場合）'!$BK118,1,0),0),0)</f>
        <v>0</v>
      </c>
      <c r="C113" s="247">
        <f>IF(C$19-'様式３（療養者名簿）（⑤の場合）'!$BJ118+1&lt;=15,IF(C$19&gt;='様式３（療養者名簿）（⑤の場合）'!$BJ118,IF(C$19&lt;='様式３（療養者名簿）（⑤の場合）'!$BK118,1,0),0),0)</f>
        <v>0</v>
      </c>
      <c r="D113" s="247">
        <f>IF(D$19-'様式３（療養者名簿）（⑤の場合）'!$BJ118+1&lt;=15,IF(D$19&gt;='様式３（療養者名簿）（⑤の場合）'!$BJ118,IF(D$19&lt;='様式３（療養者名簿）（⑤の場合）'!$BK118,1,0),0),0)</f>
        <v>0</v>
      </c>
      <c r="E113" s="247">
        <f>IF(E$19-'様式３（療養者名簿）（⑤の場合）'!$BJ118+1&lt;=15,IF(E$19&gt;='様式３（療養者名簿）（⑤の場合）'!$BJ118,IF(E$19&lt;='様式３（療養者名簿）（⑤の場合）'!$BK118,1,0),0),0)</f>
        <v>0</v>
      </c>
      <c r="F113" s="247">
        <f>IF(F$19-'様式３（療養者名簿）（⑤の場合）'!$BJ118+1&lt;=15,IF(F$19&gt;='様式３（療養者名簿）（⑤の場合）'!$BJ118,IF(F$19&lt;='様式３（療養者名簿）（⑤の場合）'!$BK118,1,0),0),0)</f>
        <v>0</v>
      </c>
      <c r="G113" s="247">
        <f>IF(G$19-'様式３（療養者名簿）（⑤の場合）'!$BJ118+1&lt;=15,IF(G$19&gt;='様式３（療養者名簿）（⑤の場合）'!$BJ118,IF(G$19&lt;='様式３（療養者名簿）（⑤の場合）'!$BK118,1,0),0),0)</f>
        <v>0</v>
      </c>
      <c r="H113" s="247">
        <f>IF(H$19-'様式３（療養者名簿）（⑤の場合）'!$BJ118+1&lt;=15,IF(H$19&gt;='様式３（療養者名簿）（⑤の場合）'!$BJ118,IF(H$19&lt;='様式３（療養者名簿）（⑤の場合）'!$BK118,1,0),0),0)</f>
        <v>0</v>
      </c>
      <c r="I113" s="247">
        <f>IF(I$19-'様式３（療養者名簿）（⑤の場合）'!$BJ118+1&lt;=15,IF(I$19&gt;='様式３（療養者名簿）（⑤の場合）'!$BJ118,IF(I$19&lt;='様式３（療養者名簿）（⑤の場合）'!$BK118,1,0),0),0)</f>
        <v>0</v>
      </c>
      <c r="J113" s="247">
        <f>IF(J$19-'様式３（療養者名簿）（⑤の場合）'!$BJ118+1&lt;=15,IF(J$19&gt;='様式３（療養者名簿）（⑤の場合）'!$BJ118,IF(J$19&lt;='様式３（療養者名簿）（⑤の場合）'!$BK118,1,0),0),0)</f>
        <v>0</v>
      </c>
      <c r="K113" s="247">
        <f>IF(K$19-'様式３（療養者名簿）（⑤の場合）'!$BJ118+1&lt;=15,IF(K$19&gt;='様式３（療養者名簿）（⑤の場合）'!$BJ118,IF(K$19&lt;='様式３（療養者名簿）（⑤の場合）'!$BK118,1,0),0),0)</f>
        <v>0</v>
      </c>
      <c r="L113" s="247">
        <f>IF(L$19-'様式３（療養者名簿）（⑤の場合）'!$BJ118+1&lt;=15,IF(L$19&gt;='様式３（療養者名簿）（⑤の場合）'!$BJ118,IF(L$19&lt;='様式３（療養者名簿）（⑤の場合）'!$BK118,1,0),0),0)</f>
        <v>0</v>
      </c>
      <c r="M113" s="247">
        <f>IF(M$19-'様式３（療養者名簿）（⑤の場合）'!$BJ118+1&lt;=15,IF(M$19&gt;='様式３（療養者名簿）（⑤の場合）'!$BJ118,IF(M$19&lt;='様式３（療養者名簿）（⑤の場合）'!$BK118,1,0),0),0)</f>
        <v>0</v>
      </c>
      <c r="N113" s="247">
        <f>IF(N$19-'様式３（療養者名簿）（⑤の場合）'!$BJ118+1&lt;=15,IF(N$19&gt;='様式３（療養者名簿）（⑤の場合）'!$BJ118,IF(N$19&lt;='様式３（療養者名簿）（⑤の場合）'!$BK118,1,0),0),0)</f>
        <v>0</v>
      </c>
      <c r="O113" s="247">
        <f>IF(O$19-'様式３（療養者名簿）（⑤の場合）'!$BJ118+1&lt;=15,IF(O$19&gt;='様式３（療養者名簿）（⑤の場合）'!$BJ118,IF(O$19&lt;='様式３（療養者名簿）（⑤の場合）'!$BK118,1,0),0),0)</f>
        <v>0</v>
      </c>
      <c r="P113" s="247">
        <f>IF(P$19-'様式３（療養者名簿）（⑤の場合）'!$BJ118+1&lt;=15,IF(P$19&gt;='様式３（療養者名簿）（⑤の場合）'!$BJ118,IF(P$19&lt;='様式３（療養者名簿）（⑤の場合）'!$BK118,1,0),0),0)</f>
        <v>0</v>
      </c>
      <c r="Q113" s="247">
        <f>IF(Q$19-'様式３（療養者名簿）（⑤の場合）'!$BJ118+1&lt;=15,IF(Q$19&gt;='様式３（療養者名簿）（⑤の場合）'!$BJ118,IF(Q$19&lt;='様式３（療養者名簿）（⑤の場合）'!$BK118,1,0),0),0)</f>
        <v>0</v>
      </c>
      <c r="R113" s="247">
        <f>IF(R$19-'様式３（療養者名簿）（⑤の場合）'!$BJ118+1&lt;=15,IF(R$19&gt;='様式３（療養者名簿）（⑤の場合）'!$BJ118,IF(R$19&lt;='様式３（療養者名簿）（⑤の場合）'!$BK118,1,0),0),0)</f>
        <v>0</v>
      </c>
      <c r="S113" s="247">
        <f>IF(S$19-'様式３（療養者名簿）（⑤の場合）'!$BJ118+1&lt;=15,IF(S$19&gt;='様式３（療養者名簿）（⑤の場合）'!$BJ118,IF(S$19&lt;='様式３（療養者名簿）（⑤の場合）'!$BK118,1,0),0),0)</f>
        <v>0</v>
      </c>
      <c r="T113" s="247">
        <f>IF(T$19-'様式３（療養者名簿）（⑤の場合）'!$BJ118+1&lt;=15,IF(T$19&gt;='様式３（療養者名簿）（⑤の場合）'!$BJ118,IF(T$19&lt;='様式３（療養者名簿）（⑤の場合）'!$BK118,1,0),0),0)</f>
        <v>0</v>
      </c>
      <c r="U113" s="247">
        <f>IF(U$19-'様式３（療養者名簿）（⑤の場合）'!$BJ118+1&lt;=15,IF(U$19&gt;='様式３（療養者名簿）（⑤の場合）'!$BJ118,IF(U$19&lt;='様式３（療養者名簿）（⑤の場合）'!$BK118,1,0),0),0)</f>
        <v>0</v>
      </c>
      <c r="V113" s="247">
        <f>IF(V$19-'様式３（療養者名簿）（⑤の場合）'!$BJ118+1&lt;=15,IF(V$19&gt;='様式３（療養者名簿）（⑤の場合）'!$BJ118,IF(V$19&lt;='様式３（療養者名簿）（⑤の場合）'!$BK118,1,0),0),0)</f>
        <v>0</v>
      </c>
      <c r="W113" s="247">
        <f>IF(W$19-'様式３（療養者名簿）（⑤の場合）'!$BJ118+1&lt;=15,IF(W$19&gt;='様式３（療養者名簿）（⑤の場合）'!$BJ118,IF(W$19&lt;='様式３（療養者名簿）（⑤の場合）'!$BK118,1,0),0),0)</f>
        <v>0</v>
      </c>
      <c r="X113" s="247">
        <f>IF(X$19-'様式３（療養者名簿）（⑤の場合）'!$BJ118+1&lt;=15,IF(X$19&gt;='様式３（療養者名簿）（⑤の場合）'!$BJ118,IF(X$19&lt;='様式３（療養者名簿）（⑤の場合）'!$BK118,1,0),0),0)</f>
        <v>0</v>
      </c>
      <c r="Y113" s="247">
        <f>IF(Y$19-'様式３（療養者名簿）（⑤の場合）'!$BJ118+1&lt;=15,IF(Y$19&gt;='様式３（療養者名簿）（⑤の場合）'!$BJ118,IF(Y$19&lt;='様式３（療養者名簿）（⑤の場合）'!$BK118,1,0),0),0)</f>
        <v>0</v>
      </c>
      <c r="Z113" s="247">
        <f>IF(Z$19-'様式３（療養者名簿）（⑤の場合）'!$BJ118+1&lt;=15,IF(Z$19&gt;='様式３（療養者名簿）（⑤の場合）'!$BJ118,IF(Z$19&lt;='様式３（療養者名簿）（⑤の場合）'!$BK118,1,0),0),0)</f>
        <v>0</v>
      </c>
      <c r="AA113" s="247">
        <f>IF(AA$19-'様式３（療養者名簿）（⑤の場合）'!$BJ118+1&lt;=15,IF(AA$19&gt;='様式３（療養者名簿）（⑤の場合）'!$BJ118,IF(AA$19&lt;='様式３（療養者名簿）（⑤の場合）'!$BK118,1,0),0),0)</f>
        <v>0</v>
      </c>
      <c r="AB113" s="247">
        <f>IF(AB$19-'様式３（療養者名簿）（⑤の場合）'!$BJ118+1&lt;=15,IF(AB$19&gt;='様式３（療養者名簿）（⑤の場合）'!$BJ118,IF(AB$19&lt;='様式３（療養者名簿）（⑤の場合）'!$BK118,1,0),0),0)</f>
        <v>0</v>
      </c>
      <c r="AC113" s="247">
        <f>IF(AC$19-'様式３（療養者名簿）（⑤の場合）'!$BJ118+1&lt;=15,IF(AC$19&gt;='様式３（療養者名簿）（⑤の場合）'!$BJ118,IF(AC$19&lt;='様式３（療養者名簿）（⑤の場合）'!$BK118,1,0),0),0)</f>
        <v>0</v>
      </c>
      <c r="AD113" s="247">
        <f>IF(AD$19-'様式３（療養者名簿）（⑤の場合）'!$BJ118+1&lt;=15,IF(AD$19&gt;='様式３（療養者名簿）（⑤の場合）'!$BJ118,IF(AD$19&lt;='様式３（療養者名簿）（⑤の場合）'!$BK118,1,0),0),0)</f>
        <v>0</v>
      </c>
      <c r="AE113" s="247">
        <f>IF(AE$19-'様式３（療養者名簿）（⑤の場合）'!$BJ118+1&lt;=15,IF(AE$19&gt;='様式３（療養者名簿）（⑤の場合）'!$BJ118,IF(AE$19&lt;='様式３（療養者名簿）（⑤の場合）'!$BK118,1,0),0),0)</f>
        <v>0</v>
      </c>
      <c r="AF113" s="247">
        <f>IF(AF$19-'様式３（療養者名簿）（⑤の場合）'!$BJ118+1&lt;=15,IF(AF$19&gt;='様式３（療養者名簿）（⑤の場合）'!$BJ118,IF(AF$19&lt;='様式３（療養者名簿）（⑤の場合）'!$BK118,1,0),0),0)</f>
        <v>0</v>
      </c>
      <c r="AG113" s="247">
        <f>IF(AG$19-'様式３（療養者名簿）（⑤の場合）'!$BJ118+1&lt;=15,IF(AG$19&gt;='様式３（療養者名簿）（⑤の場合）'!$BJ118,IF(AG$19&lt;='様式３（療養者名簿）（⑤の場合）'!$BK118,1,0),0),0)</f>
        <v>0</v>
      </c>
      <c r="AH113" s="247">
        <f>IF(AH$19-'様式３（療養者名簿）（⑤の場合）'!$BJ118+1&lt;=15,IF(AH$19&gt;='様式３（療養者名簿）（⑤の場合）'!$BJ118,IF(AH$19&lt;='様式３（療養者名簿）（⑤の場合）'!$BK118,1,0),0),0)</f>
        <v>0</v>
      </c>
      <c r="AI113" s="247">
        <f>IF(AI$19-'様式３（療養者名簿）（⑤の場合）'!$BJ118+1&lt;=15,IF(AI$19&gt;='様式３（療養者名簿）（⑤の場合）'!$BJ118,IF(AI$19&lt;='様式３（療養者名簿）（⑤の場合）'!$BK118,1,0),0),0)</f>
        <v>0</v>
      </c>
      <c r="AJ113" s="247">
        <f>IF(AJ$19-'様式３（療養者名簿）（⑤の場合）'!$BJ118+1&lt;=15,IF(AJ$19&gt;='様式３（療養者名簿）（⑤の場合）'!$BJ118,IF(AJ$19&lt;='様式３（療養者名簿）（⑤の場合）'!$BK118,1,0),0),0)</f>
        <v>0</v>
      </c>
      <c r="AK113" s="247">
        <f>IF(AK$19-'様式３（療養者名簿）（⑤の場合）'!$BJ118+1&lt;=15,IF(AK$19&gt;='様式３（療養者名簿）（⑤の場合）'!$BJ118,IF(AK$19&lt;='様式３（療養者名簿）（⑤の場合）'!$BK118,1,0),0),0)</f>
        <v>0</v>
      </c>
      <c r="AL113" s="247">
        <f>IF(AL$19-'様式３（療養者名簿）（⑤の場合）'!$BJ118+1&lt;=15,IF(AL$19&gt;='様式３（療養者名簿）（⑤の場合）'!$BJ118,IF(AL$19&lt;='様式３（療養者名簿）（⑤の場合）'!$BK118,1,0),0),0)</f>
        <v>0</v>
      </c>
      <c r="AM113" s="247">
        <f>IF(AM$19-'様式３（療養者名簿）（⑤の場合）'!$BJ118+1&lt;=15,IF(AM$19&gt;='様式３（療養者名簿）（⑤の場合）'!$BJ118,IF(AM$19&lt;='様式３（療養者名簿）（⑤の場合）'!$BK118,1,0),0),0)</f>
        <v>0</v>
      </c>
      <c r="AN113" s="247">
        <f>IF(AN$19-'様式３（療養者名簿）（⑤の場合）'!$BJ118+1&lt;=15,IF(AN$19&gt;='様式３（療養者名簿）（⑤の場合）'!$BJ118,IF(AN$19&lt;='様式３（療養者名簿）（⑤の場合）'!$BK118,1,0),0),0)</f>
        <v>0</v>
      </c>
      <c r="AO113" s="247">
        <f>IF(AO$19-'様式３（療養者名簿）（⑤の場合）'!$BJ118+1&lt;=15,IF(AO$19&gt;='様式３（療養者名簿）（⑤の場合）'!$BJ118,IF(AO$19&lt;='様式３（療養者名簿）（⑤の場合）'!$BK118,1,0),0),0)</f>
        <v>0</v>
      </c>
      <c r="AP113" s="247">
        <f>IF(AP$19-'様式３（療養者名簿）（⑤の場合）'!$BJ118+1&lt;=15,IF(AP$19&gt;='様式３（療養者名簿）（⑤の場合）'!$BJ118,IF(AP$19&lt;='様式３（療養者名簿）（⑤の場合）'!$BK118,1,0),0),0)</f>
        <v>0</v>
      </c>
      <c r="AQ113" s="247">
        <f>IF(AQ$19-'様式３（療養者名簿）（⑤の場合）'!$BJ118+1&lt;=15,IF(AQ$19&gt;='様式３（療養者名簿）（⑤の場合）'!$BJ118,IF(AQ$19&lt;='様式３（療養者名簿）（⑤の場合）'!$BK118,1,0),0),0)</f>
        <v>0</v>
      </c>
      <c r="AR113" s="247">
        <f>IF(AR$19-'様式３（療養者名簿）（⑤の場合）'!$BJ118+1&lt;=15,IF(AR$19&gt;='様式３（療養者名簿）（⑤の場合）'!$BJ118,IF(AR$19&lt;='様式３（療養者名簿）（⑤の場合）'!$BK118,1,0),0),0)</f>
        <v>0</v>
      </c>
      <c r="AS113" s="247">
        <f>IF(AS$19-'様式３（療養者名簿）（⑤の場合）'!$BJ118+1&lt;=15,IF(AS$19&gt;='様式３（療養者名簿）（⑤の場合）'!$BJ118,IF(AS$19&lt;='様式３（療養者名簿）（⑤の場合）'!$BK118,1,0),0),0)</f>
        <v>0</v>
      </c>
      <c r="AT113" s="247">
        <f>IF(AT$19-'様式３（療養者名簿）（⑤の場合）'!$BJ118+1&lt;=15,IF(AT$19&gt;='様式３（療養者名簿）（⑤の場合）'!$BJ118,IF(AT$19&lt;='様式３（療養者名簿）（⑤の場合）'!$BK118,1,0),0),0)</f>
        <v>0</v>
      </c>
      <c r="AU113" s="247">
        <f>IF(AU$19-'様式３（療養者名簿）（⑤の場合）'!$BJ118+1&lt;=15,IF(AU$19&gt;='様式３（療養者名簿）（⑤の場合）'!$BJ118,IF(AU$19&lt;='様式３（療養者名簿）（⑤の場合）'!$BK118,1,0),0),0)</f>
        <v>0</v>
      </c>
      <c r="AV113" s="247">
        <f>IF(AV$19-'様式３（療養者名簿）（⑤の場合）'!$BJ118+1&lt;=15,IF(AV$19&gt;='様式３（療養者名簿）（⑤の場合）'!$BJ118,IF(AV$19&lt;='様式３（療養者名簿）（⑤の場合）'!$BK118,1,0),0),0)</f>
        <v>0</v>
      </c>
      <c r="AW113" s="247">
        <f>IF(AW$19-'様式３（療養者名簿）（⑤の場合）'!$BJ118+1&lt;=15,IF(AW$19&gt;='様式３（療養者名簿）（⑤の場合）'!$BJ118,IF(AW$19&lt;='様式３（療養者名簿）（⑤の場合）'!$BK118,1,0),0),0)</f>
        <v>0</v>
      </c>
      <c r="AX113" s="247">
        <f>IF(AX$19-'様式３（療養者名簿）（⑤の場合）'!$BJ118+1&lt;=15,IF(AX$19&gt;='様式３（療養者名簿）（⑤の場合）'!$BJ118,IF(AX$19&lt;='様式３（療養者名簿）（⑤の場合）'!$BK118,1,0),0),0)</f>
        <v>0</v>
      </c>
      <c r="AY113" s="247">
        <f>IF(AY$19-'様式３（療養者名簿）（⑤の場合）'!$BJ118+1&lt;=15,IF(AY$19&gt;='様式３（療養者名簿）（⑤の場合）'!$BJ118,IF(AY$19&lt;='様式３（療養者名簿）（⑤の場合）'!$BK118,1,0),0),0)</f>
        <v>0</v>
      </c>
      <c r="AZ113" s="247">
        <f>IF(AZ$19-'様式３（療養者名簿）（⑤の場合）'!$BJ118+1&lt;=15,IF(AZ$19&gt;='様式３（療養者名簿）（⑤の場合）'!$BJ118,IF(AZ$19&lt;='様式３（療養者名簿）（⑤の場合）'!$BK118,1,0),0),0)</f>
        <v>0</v>
      </c>
      <c r="BA113" s="247">
        <f>IF(BA$19-'様式３（療養者名簿）（⑤の場合）'!$BJ118+1&lt;=15,IF(BA$19&gt;='様式３（療養者名簿）（⑤の場合）'!$BJ118,IF(BA$19&lt;='様式３（療養者名簿）（⑤の場合）'!$BK118,1,0),0),0)</f>
        <v>0</v>
      </c>
      <c r="BB113" s="247">
        <f>IF(BB$19-'様式３（療養者名簿）（⑤の場合）'!$BJ118+1&lt;=15,IF(BB$19&gt;='様式３（療養者名簿）（⑤の場合）'!$BJ118,IF(BB$19&lt;='様式３（療養者名簿）（⑤の場合）'!$BK118,1,0),0),0)</f>
        <v>0</v>
      </c>
      <c r="BC113" s="247">
        <f>IF(BC$19-'様式３（療養者名簿）（⑤の場合）'!$BJ118+1&lt;=15,IF(BC$19&gt;='様式３（療養者名簿）（⑤の場合）'!$BJ118,IF(BC$19&lt;='様式３（療養者名簿）（⑤の場合）'!$BK118,1,0),0),0)</f>
        <v>0</v>
      </c>
      <c r="BD113" s="247">
        <f>IF(BD$19-'様式３（療養者名簿）（⑤の場合）'!$BJ118+1&lt;=15,IF(BD$19&gt;='様式３（療養者名簿）（⑤の場合）'!$BJ118,IF(BD$19&lt;='様式３（療養者名簿）（⑤の場合）'!$BK118,1,0),0),0)</f>
        <v>0</v>
      </c>
      <c r="BE113" s="247">
        <f>IF(BE$19-'様式３（療養者名簿）（⑤の場合）'!$BJ118+1&lt;=15,IF(BE$19&gt;='様式３（療養者名簿）（⑤の場合）'!$BJ118,IF(BE$19&lt;='様式３（療養者名簿）（⑤の場合）'!$BK118,1,0),0),0)</f>
        <v>0</v>
      </c>
      <c r="BF113" s="247">
        <f>IF(BF$19-'様式３（療養者名簿）（⑤の場合）'!$BJ118+1&lt;=15,IF(BF$19&gt;='様式３（療養者名簿）（⑤の場合）'!$BJ118,IF(BF$19&lt;='様式３（療養者名簿）（⑤の場合）'!$BK118,1,0),0),0)</f>
        <v>0</v>
      </c>
      <c r="BG113" s="247">
        <f>IF(BG$19-'様式３（療養者名簿）（⑤の場合）'!$BJ118+1&lt;=15,IF(BG$19&gt;='様式３（療養者名簿）（⑤の場合）'!$BJ118,IF(BG$19&lt;='様式３（療養者名簿）（⑤の場合）'!$BK118,1,0),0),0)</f>
        <v>0</v>
      </c>
      <c r="BH113" s="247">
        <f>IF(BH$19-'様式３（療養者名簿）（⑤の場合）'!$BJ118+1&lt;=15,IF(BH$19&gt;='様式３（療養者名簿）（⑤の場合）'!$BJ118,IF(BH$19&lt;='様式３（療養者名簿）（⑤の場合）'!$BK118,1,0),0),0)</f>
        <v>0</v>
      </c>
      <c r="BI113" s="247">
        <f>IF(BI$19-'様式３（療養者名簿）（⑤の場合）'!$BJ118+1&lt;=15,IF(BI$19&gt;='様式３（療養者名簿）（⑤の場合）'!$BJ118,IF(BI$19&lt;='様式３（療養者名簿）（⑤の場合）'!$BK118,1,0),0),0)</f>
        <v>0</v>
      </c>
      <c r="BJ113" s="247">
        <f>IF(BJ$19-'様式３（療養者名簿）（⑤の場合）'!$BJ118+1&lt;=15,IF(BJ$19&gt;='様式３（療養者名簿）（⑤の場合）'!$BJ118,IF(BJ$19&lt;='様式３（療養者名簿）（⑤の場合）'!$BK118,1,0),0),0)</f>
        <v>0</v>
      </c>
      <c r="BK113" s="247">
        <f>IF(BK$19-'様式３（療養者名簿）（⑤の場合）'!$BJ118+1&lt;=15,IF(BK$19&gt;='様式３（療養者名簿）（⑤の場合）'!$BJ118,IF(BK$19&lt;='様式３（療養者名簿）（⑤の場合）'!$BK118,1,0),0),0)</f>
        <v>0</v>
      </c>
      <c r="BL113" s="247">
        <f>IF(BL$19-'様式３（療養者名簿）（⑤の場合）'!$BJ118+1&lt;=15,IF(BL$19&gt;='様式３（療養者名簿）（⑤の場合）'!$BJ118,IF(BL$19&lt;='様式３（療養者名簿）（⑤の場合）'!$BK118,1,0),0),0)</f>
        <v>0</v>
      </c>
      <c r="BM113" s="247">
        <f>IF(BM$19-'様式３（療養者名簿）（⑤の場合）'!$BJ118+1&lt;=15,IF(BM$19&gt;='様式３（療養者名簿）（⑤の場合）'!$BJ118,IF(BM$19&lt;='様式３（療養者名簿）（⑤の場合）'!$BK118,1,0),0),0)</f>
        <v>0</v>
      </c>
      <c r="BN113" s="247">
        <f>IF(BN$19-'様式３（療養者名簿）（⑤の場合）'!$BJ118+1&lt;=15,IF(BN$19&gt;='様式３（療養者名簿）（⑤の場合）'!$BJ118,IF(BN$19&lt;='様式３（療養者名簿）（⑤の場合）'!$BK118,1,0),0),0)</f>
        <v>0</v>
      </c>
      <c r="BO113" s="247">
        <f>IF(BO$19-'様式３（療養者名簿）（⑤の場合）'!$BJ118+1&lt;=15,IF(BO$19&gt;='様式３（療養者名簿）（⑤の場合）'!$BJ118,IF(BO$19&lt;='様式３（療養者名簿）（⑤の場合）'!$BK118,1,0),0),0)</f>
        <v>0</v>
      </c>
      <c r="BP113" s="247">
        <f>IF(BP$19-'様式３（療養者名簿）（⑤の場合）'!$BJ118+1&lt;=15,IF(BP$19&gt;='様式３（療養者名簿）（⑤の場合）'!$BJ118,IF(BP$19&lt;='様式３（療養者名簿）（⑤の場合）'!$BK118,1,0),0),0)</f>
        <v>0</v>
      </c>
      <c r="BQ113" s="247">
        <f>IF(BQ$19-'様式３（療養者名簿）（⑤の場合）'!$BJ118+1&lt;=15,IF(BQ$19&gt;='様式３（療養者名簿）（⑤の場合）'!$BJ118,IF(BQ$19&lt;='様式３（療養者名簿）（⑤の場合）'!$BK118,1,0),0),0)</f>
        <v>0</v>
      </c>
      <c r="BR113" s="247">
        <f>IF(BR$19-'様式３（療養者名簿）（⑤の場合）'!$BJ118+1&lt;=15,IF(BR$19&gt;='様式３（療養者名簿）（⑤の場合）'!$BJ118,IF(BR$19&lt;='様式３（療養者名簿）（⑤の場合）'!$BK118,1,0),0),0)</f>
        <v>0</v>
      </c>
      <c r="BS113" s="247">
        <f>IF(BS$19-'様式３（療養者名簿）（⑤の場合）'!$BJ118+1&lt;=15,IF(BS$19&gt;='様式３（療養者名簿）（⑤の場合）'!$BJ118,IF(BS$19&lt;='様式３（療養者名簿）（⑤の場合）'!$BK118,1,0),0),0)</f>
        <v>0</v>
      </c>
      <c r="BT113" s="247">
        <f>IF(BT$19-'様式３（療養者名簿）（⑤の場合）'!$BJ118+1&lt;=15,IF(BT$19&gt;='様式３（療養者名簿）（⑤の場合）'!$BJ118,IF(BT$19&lt;='様式３（療養者名簿）（⑤の場合）'!$BK118,1,0),0),0)</f>
        <v>0</v>
      </c>
      <c r="BU113" s="247">
        <f>IF(BU$19-'様式３（療養者名簿）（⑤の場合）'!$BJ118+1&lt;=15,IF(BU$19&gt;='様式３（療養者名簿）（⑤の場合）'!$BJ118,IF(BU$19&lt;='様式３（療養者名簿）（⑤の場合）'!$BK118,1,0),0),0)</f>
        <v>0</v>
      </c>
      <c r="BV113" s="247">
        <f>IF(BV$19-'様式３（療養者名簿）（⑤の場合）'!$BJ118+1&lt;=15,IF(BV$19&gt;='様式３（療養者名簿）（⑤の場合）'!$BJ118,IF(BV$19&lt;='様式３（療養者名簿）（⑤の場合）'!$BK118,1,0),0),0)</f>
        <v>0</v>
      </c>
      <c r="BW113" s="247">
        <f>IF(BW$19-'様式３（療養者名簿）（⑤の場合）'!$BJ118+1&lt;=15,IF(BW$19&gt;='様式３（療養者名簿）（⑤の場合）'!$BJ118,IF(BW$19&lt;='様式３（療養者名簿）（⑤の場合）'!$BK118,1,0),0),0)</f>
        <v>0</v>
      </c>
      <c r="BX113" s="247">
        <f>IF(BX$19-'様式３（療養者名簿）（⑤の場合）'!$BJ118+1&lt;=15,IF(BX$19&gt;='様式３（療養者名簿）（⑤の場合）'!$BJ118,IF(BX$19&lt;='様式３（療養者名簿）（⑤の場合）'!$BK118,1,0),0),0)</f>
        <v>0</v>
      </c>
      <c r="BY113" s="247">
        <f>IF(BY$19-'様式３（療養者名簿）（⑤の場合）'!$BJ118+1&lt;=15,IF(BY$19&gt;='様式３（療養者名簿）（⑤の場合）'!$BJ118,IF(BY$19&lt;='様式３（療養者名簿）（⑤の場合）'!$BK118,1,0),0),0)</f>
        <v>0</v>
      </c>
      <c r="BZ113" s="247">
        <f>IF(BZ$19-'様式３（療養者名簿）（⑤の場合）'!$BJ118+1&lt;=15,IF(BZ$19&gt;='様式３（療養者名簿）（⑤の場合）'!$BJ118,IF(BZ$19&lt;='様式３（療養者名簿）（⑤の場合）'!$BK118,1,0),0),0)</f>
        <v>0</v>
      </c>
      <c r="CA113" s="247">
        <f>IF(CA$19-'様式３（療養者名簿）（⑤の場合）'!$BJ118+1&lt;=15,IF(CA$19&gt;='様式３（療養者名簿）（⑤の場合）'!$BJ118,IF(CA$19&lt;='様式３（療養者名簿）（⑤の場合）'!$BK118,1,0),0),0)</f>
        <v>0</v>
      </c>
      <c r="CB113" s="247">
        <f>IF(CB$19-'様式３（療養者名簿）（⑤の場合）'!$BJ118+1&lt;=15,IF(CB$19&gt;='様式３（療養者名簿）（⑤の場合）'!$BJ118,IF(CB$19&lt;='様式３（療養者名簿）（⑤の場合）'!$BK118,1,0),0),0)</f>
        <v>0</v>
      </c>
      <c r="CC113" s="247">
        <f>IF(CC$19-'様式３（療養者名簿）（⑤の場合）'!$BJ118+1&lt;=15,IF(CC$19&gt;='様式３（療養者名簿）（⑤の場合）'!$BJ118,IF(CC$19&lt;='様式３（療養者名簿）（⑤の場合）'!$BK118,1,0),0),0)</f>
        <v>0</v>
      </c>
      <c r="CD113" s="247">
        <f>IF(CD$19-'様式３（療養者名簿）（⑤の場合）'!$BJ118+1&lt;=15,IF(CD$19&gt;='様式３（療養者名簿）（⑤の場合）'!$BJ118,IF(CD$19&lt;='様式３（療養者名簿）（⑤の場合）'!$BK118,1,0),0),0)</f>
        <v>0</v>
      </c>
      <c r="CE113" s="247">
        <f>IF(CE$19-'様式３（療養者名簿）（⑤の場合）'!$BJ118+1&lt;=15,IF(CE$19&gt;='様式３（療養者名簿）（⑤の場合）'!$BJ118,IF(CE$19&lt;='様式３（療養者名簿）（⑤の場合）'!$BK118,1,0),0),0)</f>
        <v>0</v>
      </c>
      <c r="CF113" s="247">
        <f>IF(CF$19-'様式３（療養者名簿）（⑤の場合）'!$BJ118+1&lt;=15,IF(CF$19&gt;='様式３（療養者名簿）（⑤の場合）'!$BJ118,IF(CF$19&lt;='様式３（療養者名簿）（⑤の場合）'!$BK118,1,0),0),0)</f>
        <v>0</v>
      </c>
      <c r="CG113" s="247">
        <f>IF(CG$19-'様式３（療養者名簿）（⑤の場合）'!$BJ118+1&lt;=15,IF(CG$19&gt;='様式３（療養者名簿）（⑤の場合）'!$BJ118,IF(CG$19&lt;='様式３（療養者名簿）（⑤の場合）'!$BK118,1,0),0),0)</f>
        <v>0</v>
      </c>
      <c r="CH113" s="247">
        <f>IF(CH$19-'様式３（療養者名簿）（⑤の場合）'!$BJ118+1&lt;=15,IF(CH$19&gt;='様式３（療養者名簿）（⑤の場合）'!$BJ118,IF(CH$19&lt;='様式３（療養者名簿）（⑤の場合）'!$BK118,1,0),0),0)</f>
        <v>0</v>
      </c>
      <c r="CI113" s="247">
        <f>IF(CI$19-'様式３（療養者名簿）（⑤の場合）'!$BJ118+1&lt;=15,IF(CI$19&gt;='様式３（療養者名簿）（⑤の場合）'!$BJ118,IF(CI$19&lt;='様式３（療養者名簿）（⑤の場合）'!$BK118,1,0),0),0)</f>
        <v>0</v>
      </c>
      <c r="CJ113" s="247">
        <f>IF(CJ$19-'様式３（療養者名簿）（⑤の場合）'!$BJ118+1&lt;=15,IF(CJ$19&gt;='様式３（療養者名簿）（⑤の場合）'!$BJ118,IF(CJ$19&lt;='様式３（療養者名簿）（⑤の場合）'!$BK118,1,0),0),0)</f>
        <v>0</v>
      </c>
      <c r="CK113" s="247">
        <f>IF(CK$19-'様式３（療養者名簿）（⑤の場合）'!$BJ118+1&lt;=15,IF(CK$19&gt;='様式３（療養者名簿）（⑤の場合）'!$BJ118,IF(CK$19&lt;='様式３（療養者名簿）（⑤の場合）'!$BK118,1,0),0),0)</f>
        <v>0</v>
      </c>
      <c r="CL113" s="247">
        <f>IF(CL$19-'様式３（療養者名簿）（⑤の場合）'!$BJ118+1&lt;=15,IF(CL$19&gt;='様式３（療養者名簿）（⑤の場合）'!$BJ118,IF(CL$19&lt;='様式３（療養者名簿）（⑤の場合）'!$BK118,1,0),0),0)</f>
        <v>0</v>
      </c>
      <c r="CM113" s="247">
        <f>IF(CM$19-'様式３（療養者名簿）（⑤の場合）'!$BJ118+1&lt;=15,IF(CM$19&gt;='様式３（療養者名簿）（⑤の場合）'!$BJ118,IF(CM$19&lt;='様式３（療養者名簿）（⑤の場合）'!$BK118,1,0),0),0)</f>
        <v>0</v>
      </c>
      <c r="CN113" s="247">
        <f>IF(CN$19-'様式３（療養者名簿）（⑤の場合）'!$BJ118+1&lt;=15,IF(CN$19&gt;='様式３（療養者名簿）（⑤の場合）'!$BJ118,IF(CN$19&lt;='様式３（療養者名簿）（⑤の場合）'!$BK118,1,0),0),0)</f>
        <v>0</v>
      </c>
      <c r="CO113" s="247">
        <f>IF(CO$19-'様式３（療養者名簿）（⑤の場合）'!$BJ118+1&lt;=15,IF(CO$19&gt;='様式３（療養者名簿）（⑤の場合）'!$BJ118,IF(CO$19&lt;='様式３（療養者名簿）（⑤の場合）'!$BK118,1,0),0),0)</f>
        <v>0</v>
      </c>
      <c r="CP113" s="247">
        <f>IF(CP$19-'様式３（療養者名簿）（⑤の場合）'!$BJ118+1&lt;=15,IF(CP$19&gt;='様式３（療養者名簿）（⑤の場合）'!$BJ118,IF(CP$19&lt;='様式３（療養者名簿）（⑤の場合）'!$BK118,1,0),0),0)</f>
        <v>0</v>
      </c>
      <c r="CQ113" s="247">
        <f>IF(CQ$19-'様式３（療養者名簿）（⑤の場合）'!$BJ118+1&lt;=15,IF(CQ$19&gt;='様式３（療養者名簿）（⑤の場合）'!$BJ118,IF(CQ$19&lt;='様式３（療養者名簿）（⑤の場合）'!$BK118,1,0),0),0)</f>
        <v>0</v>
      </c>
      <c r="CR113" s="247">
        <f>IF(CR$19-'様式３（療養者名簿）（⑤の場合）'!$BJ118+1&lt;=15,IF(CR$19&gt;='様式３（療養者名簿）（⑤の場合）'!$BJ118,IF(CR$19&lt;='様式３（療養者名簿）（⑤の場合）'!$BK118,1,0),0),0)</f>
        <v>0</v>
      </c>
      <c r="CS113" s="247">
        <f>IF(CS$19-'様式３（療養者名簿）（⑤の場合）'!$BJ118+1&lt;=15,IF(CS$19&gt;='様式３（療養者名簿）（⑤の場合）'!$BJ118,IF(CS$19&lt;='様式３（療養者名簿）（⑤の場合）'!$BK118,1,0),0),0)</f>
        <v>0</v>
      </c>
      <c r="CT113" s="247">
        <f>IF(CT$19-'様式３（療養者名簿）（⑤の場合）'!$BJ118+1&lt;=15,IF(CT$19&gt;='様式３（療養者名簿）（⑤の場合）'!$BJ118,IF(CT$19&lt;='様式３（療養者名簿）（⑤の場合）'!$BK118,1,0),0),0)</f>
        <v>0</v>
      </c>
      <c r="CU113" s="247">
        <f>IF(CU$19-'様式３（療養者名簿）（⑤の場合）'!$BJ118+1&lt;=15,IF(CU$19&gt;='様式３（療養者名簿）（⑤の場合）'!$BJ118,IF(CU$19&lt;='様式３（療養者名簿）（⑤の場合）'!$BK118,1,0),0),0)</f>
        <v>0</v>
      </c>
      <c r="CV113" s="247">
        <f>IF(CV$19-'様式３（療養者名簿）（⑤の場合）'!$BJ118+1&lt;=15,IF(CV$19&gt;='様式３（療養者名簿）（⑤の場合）'!$BJ118,IF(CV$19&lt;='様式３（療養者名簿）（⑤の場合）'!$BK118,1,0),0),0)</f>
        <v>0</v>
      </c>
      <c r="CW113" s="247">
        <f>IF(CW$19-'様式３（療養者名簿）（⑤の場合）'!$BJ118+1&lt;=15,IF(CW$19&gt;='様式３（療養者名簿）（⑤の場合）'!$BJ118,IF(CW$19&lt;='様式３（療養者名簿）（⑤の場合）'!$BK118,1,0),0),0)</f>
        <v>0</v>
      </c>
      <c r="CX113" s="247">
        <f>IF(CX$19-'様式３（療養者名簿）（⑤の場合）'!$BJ118+1&lt;=15,IF(CX$19&gt;='様式３（療養者名簿）（⑤の場合）'!$BJ118,IF(CX$19&lt;='様式３（療養者名簿）（⑤の場合）'!$BK118,1,0),0),0)</f>
        <v>0</v>
      </c>
      <c r="CY113" s="247">
        <f>IF(CY$19-'様式３（療養者名簿）（⑤の場合）'!$BJ118+1&lt;=15,IF(CY$19&gt;='様式３（療養者名簿）（⑤の場合）'!$BJ118,IF(CY$19&lt;='様式３（療養者名簿）（⑤の場合）'!$BK118,1,0),0),0)</f>
        <v>0</v>
      </c>
      <c r="CZ113" s="247">
        <f>IF(CZ$19-'様式３（療養者名簿）（⑤の場合）'!$BJ118+1&lt;=15,IF(CZ$19&gt;='様式３（療養者名簿）（⑤の場合）'!$BJ118,IF(CZ$19&lt;='様式３（療養者名簿）（⑤の場合）'!$BK118,1,0),0),0)</f>
        <v>0</v>
      </c>
      <c r="DA113" s="247">
        <f>IF(DA$19-'様式３（療養者名簿）（⑤の場合）'!$BJ118+1&lt;=15,IF(DA$19&gt;='様式３（療養者名簿）（⑤の場合）'!$BJ118,IF(DA$19&lt;='様式３（療養者名簿）（⑤の場合）'!$BK118,1,0),0),0)</f>
        <v>0</v>
      </c>
      <c r="DB113" s="247">
        <f>IF(DB$19-'様式３（療養者名簿）（⑤の場合）'!$BJ118+1&lt;=15,IF(DB$19&gt;='様式３（療養者名簿）（⑤の場合）'!$BJ118,IF(DB$19&lt;='様式３（療養者名簿）（⑤の場合）'!$BK118,1,0),0),0)</f>
        <v>0</v>
      </c>
      <c r="DC113" s="247">
        <f>IF(DC$19-'様式３（療養者名簿）（⑤の場合）'!$BJ118+1&lt;=15,IF(DC$19&gt;='様式３（療養者名簿）（⑤の場合）'!$BJ118,IF(DC$19&lt;='様式３（療養者名簿）（⑤の場合）'!$BK118,1,0),0),0)</f>
        <v>0</v>
      </c>
      <c r="DD113" s="247">
        <f>IF(DD$19-'様式３（療養者名簿）（⑤の場合）'!$BJ118+1&lt;=15,IF(DD$19&gt;='様式３（療養者名簿）（⑤の場合）'!$BJ118,IF(DD$19&lt;='様式３（療養者名簿）（⑤の場合）'!$BK118,1,0),0),0)</f>
        <v>0</v>
      </c>
      <c r="DE113" s="247">
        <f>IF(DE$19-'様式３（療養者名簿）（⑤の場合）'!$BJ118+1&lt;=15,IF(DE$19&gt;='様式３（療養者名簿）（⑤の場合）'!$BJ118,IF(DE$19&lt;='様式３（療養者名簿）（⑤の場合）'!$BK118,1,0),0),0)</f>
        <v>0</v>
      </c>
      <c r="DF113" s="247">
        <f>IF(DF$19-'様式３（療養者名簿）（⑤の場合）'!$BJ118+1&lt;=15,IF(DF$19&gt;='様式３（療養者名簿）（⑤の場合）'!$BJ118,IF(DF$19&lt;='様式３（療養者名簿）（⑤の場合）'!$BK118,1,0),0),0)</f>
        <v>0</v>
      </c>
      <c r="DG113" s="247">
        <f>IF(DG$19-'様式３（療養者名簿）（⑤の場合）'!$BJ118+1&lt;=15,IF(DG$19&gt;='様式３（療養者名簿）（⑤の場合）'!$BJ118,IF(DG$19&lt;='様式３（療養者名簿）（⑤の場合）'!$BK118,1,0),0),0)</f>
        <v>0</v>
      </c>
      <c r="DH113" s="247">
        <f>IF(DH$19-'様式３（療養者名簿）（⑤の場合）'!$BJ118+1&lt;=15,IF(DH$19&gt;='様式３（療養者名簿）（⑤の場合）'!$BJ118,IF(DH$19&lt;='様式３（療養者名簿）（⑤の場合）'!$BK118,1,0),0),0)</f>
        <v>0</v>
      </c>
      <c r="DI113" s="247">
        <f>IF(DI$19-'様式３（療養者名簿）（⑤の場合）'!$BJ118+1&lt;=15,IF(DI$19&gt;='様式３（療養者名簿）（⑤の場合）'!$BJ118,IF(DI$19&lt;='様式３（療養者名簿）（⑤の場合）'!$BK118,1,0),0),0)</f>
        <v>0</v>
      </c>
      <c r="DJ113" s="247">
        <f>IF(DJ$19-'様式３（療養者名簿）（⑤の場合）'!$BJ118+1&lt;=15,IF(DJ$19&gt;='様式３（療養者名簿）（⑤の場合）'!$BJ118,IF(DJ$19&lt;='様式３（療養者名簿）（⑤の場合）'!$BK118,1,0),0),0)</f>
        <v>0</v>
      </c>
      <c r="DK113" s="247">
        <f>IF(DK$19-'様式３（療養者名簿）（⑤の場合）'!$BJ118+1&lt;=15,IF(DK$19&gt;='様式３（療養者名簿）（⑤の場合）'!$BJ118,IF(DK$19&lt;='様式３（療養者名簿）（⑤の場合）'!$BK118,1,0),0),0)</f>
        <v>0</v>
      </c>
      <c r="DL113" s="247">
        <f>IF(DL$19-'様式３（療養者名簿）（⑤の場合）'!$BJ118+1&lt;=15,IF(DL$19&gt;='様式３（療養者名簿）（⑤の場合）'!$BJ118,IF(DL$19&lt;='様式３（療養者名簿）（⑤の場合）'!$BK118,1,0),0),0)</f>
        <v>0</v>
      </c>
      <c r="DM113" s="247">
        <f>IF(DM$19-'様式３（療養者名簿）（⑤の場合）'!$BJ118+1&lt;=15,IF(DM$19&gt;='様式３（療養者名簿）（⑤の場合）'!$BJ118,IF(DM$19&lt;='様式３（療養者名簿）（⑤の場合）'!$BK118,1,0),0),0)</f>
        <v>0</v>
      </c>
      <c r="DN113" s="247">
        <f>IF(DN$19-'様式３（療養者名簿）（⑤の場合）'!$BJ118+1&lt;=15,IF(DN$19&gt;='様式３（療養者名簿）（⑤の場合）'!$BJ118,IF(DN$19&lt;='様式３（療養者名簿）（⑤の場合）'!$BK118,1,0),0),0)</f>
        <v>0</v>
      </c>
      <c r="DO113" s="247">
        <f>IF(DO$19-'様式３（療養者名簿）（⑤の場合）'!$BJ118+1&lt;=15,IF(DO$19&gt;='様式３（療養者名簿）（⑤の場合）'!$BJ118,IF(DO$19&lt;='様式３（療養者名簿）（⑤の場合）'!$BK118,1,0),0),0)</f>
        <v>0</v>
      </c>
      <c r="DP113" s="247">
        <f>IF(DP$19-'様式３（療養者名簿）（⑤の場合）'!$BJ118+1&lt;=15,IF(DP$19&gt;='様式３（療養者名簿）（⑤の場合）'!$BJ118,IF(DP$19&lt;='様式３（療養者名簿）（⑤の場合）'!$BK118,1,0),0),0)</f>
        <v>0</v>
      </c>
      <c r="DQ113" s="247">
        <f>IF(DQ$19-'様式３（療養者名簿）（⑤の場合）'!$BJ118+1&lt;=15,IF(DQ$19&gt;='様式３（療養者名簿）（⑤の場合）'!$BJ118,IF(DQ$19&lt;='様式３（療養者名簿）（⑤の場合）'!$BK118,1,0),0),0)</f>
        <v>0</v>
      </c>
      <c r="DR113" s="247">
        <f>IF(DR$19-'様式３（療養者名簿）（⑤の場合）'!$BJ118+1&lt;=15,IF(DR$19&gt;='様式３（療養者名簿）（⑤の場合）'!$BJ118,IF(DR$19&lt;='様式３（療養者名簿）（⑤の場合）'!$BK118,1,0),0),0)</f>
        <v>0</v>
      </c>
      <c r="DS113" s="247">
        <f>IF(DS$19-'様式３（療養者名簿）（⑤の場合）'!$BJ118+1&lt;=15,IF(DS$19&gt;='様式３（療養者名簿）（⑤の場合）'!$BJ118,IF(DS$19&lt;='様式３（療養者名簿）（⑤の場合）'!$BK118,1,0),0),0)</f>
        <v>0</v>
      </c>
      <c r="DT113" s="247">
        <f>IF(DT$19-'様式３（療養者名簿）（⑤の場合）'!$BJ118+1&lt;=15,IF(DT$19&gt;='様式３（療養者名簿）（⑤の場合）'!$BJ118,IF(DT$19&lt;='様式３（療養者名簿）（⑤の場合）'!$BK118,1,0),0),0)</f>
        <v>0</v>
      </c>
      <c r="DU113" s="247">
        <f>IF(DU$19-'様式３（療養者名簿）（⑤の場合）'!$BJ118+1&lt;=15,IF(DU$19&gt;='様式３（療養者名簿）（⑤の場合）'!$BJ118,IF(DU$19&lt;='様式３（療養者名簿）（⑤の場合）'!$BK118,1,0),0),0)</f>
        <v>0</v>
      </c>
      <c r="DV113" s="247">
        <f>IF(DV$19-'様式３（療養者名簿）（⑤の場合）'!$BJ118+1&lt;=15,IF(DV$19&gt;='様式３（療養者名簿）（⑤の場合）'!$BJ118,IF(DV$19&lt;='様式３（療養者名簿）（⑤の場合）'!$BK118,1,0),0),0)</f>
        <v>0</v>
      </c>
      <c r="DW113" s="247">
        <f>IF(DW$19-'様式３（療養者名簿）（⑤の場合）'!$BJ118+1&lt;=15,IF(DW$19&gt;='様式３（療養者名簿）（⑤の場合）'!$BJ118,IF(DW$19&lt;='様式３（療養者名簿）（⑤の場合）'!$BK118,1,0),0),0)</f>
        <v>0</v>
      </c>
      <c r="DX113" s="247">
        <f>IF(DX$19-'様式３（療養者名簿）（⑤の場合）'!$BJ118+1&lt;=15,IF(DX$19&gt;='様式３（療養者名簿）（⑤の場合）'!$BJ118,IF(DX$19&lt;='様式３（療養者名簿）（⑤の場合）'!$BK118,1,0),0),0)</f>
        <v>0</v>
      </c>
      <c r="DY113" s="247">
        <f>IF(DY$19-'様式３（療養者名簿）（⑤の場合）'!$BJ118+1&lt;=15,IF(DY$19&gt;='様式３（療養者名簿）（⑤の場合）'!$BJ118,IF(DY$19&lt;='様式３（療養者名簿）（⑤の場合）'!$BK118,1,0),0),0)</f>
        <v>0</v>
      </c>
      <c r="DZ113" s="247">
        <f>IF(DZ$19-'様式３（療養者名簿）（⑤の場合）'!$BJ118+1&lt;=15,IF(DZ$19&gt;='様式３（療養者名簿）（⑤の場合）'!$BJ118,IF(DZ$19&lt;='様式３（療養者名簿）（⑤の場合）'!$BK118,1,0),0),0)</f>
        <v>0</v>
      </c>
      <c r="EA113" s="247">
        <f>IF(EA$19-'様式３（療養者名簿）（⑤の場合）'!$BJ118+1&lt;=15,IF(EA$19&gt;='様式３（療養者名簿）（⑤の場合）'!$BJ118,IF(EA$19&lt;='様式３（療養者名簿）（⑤の場合）'!$BK118,1,0),0),0)</f>
        <v>0</v>
      </c>
      <c r="EB113" s="247">
        <f>IF(EB$19-'様式３（療養者名簿）（⑤の場合）'!$BJ118+1&lt;=15,IF(EB$19&gt;='様式３（療養者名簿）（⑤の場合）'!$BJ118,IF(EB$19&lt;='様式３（療養者名簿）（⑤の場合）'!$BK118,1,0),0),0)</f>
        <v>0</v>
      </c>
      <c r="EC113" s="247">
        <f>IF(EC$19-'様式３（療養者名簿）（⑤の場合）'!$BJ118+1&lt;=15,IF(EC$19&gt;='様式３（療養者名簿）（⑤の場合）'!$BJ118,IF(EC$19&lt;='様式３（療養者名簿）（⑤の場合）'!$BK118,1,0),0),0)</f>
        <v>0</v>
      </c>
      <c r="ED113" s="247">
        <f>IF(ED$19-'様式３（療養者名簿）（⑤の場合）'!$BJ118+1&lt;=15,IF(ED$19&gt;='様式３（療養者名簿）（⑤の場合）'!$BJ118,IF(ED$19&lt;='様式３（療養者名簿）（⑤の場合）'!$BK118,1,0),0),0)</f>
        <v>0</v>
      </c>
      <c r="EE113" s="247">
        <f>IF(EE$19-'様式３（療養者名簿）（⑤の場合）'!$BJ118+1&lt;=15,IF(EE$19&gt;='様式３（療養者名簿）（⑤の場合）'!$BJ118,IF(EE$19&lt;='様式３（療養者名簿）（⑤の場合）'!$BK118,1,0),0),0)</f>
        <v>0</v>
      </c>
      <c r="EF113" s="247">
        <f>IF(EF$19-'様式３（療養者名簿）（⑤の場合）'!$BJ118+1&lt;=15,IF(EF$19&gt;='様式３（療養者名簿）（⑤の場合）'!$BJ118,IF(EF$19&lt;='様式３（療養者名簿）（⑤の場合）'!$BK118,1,0),0),0)</f>
        <v>0</v>
      </c>
      <c r="EG113" s="247">
        <f>IF(EG$19-'様式３（療養者名簿）（⑤の場合）'!$BJ118+1&lt;=15,IF(EG$19&gt;='様式３（療養者名簿）（⑤の場合）'!$BJ118,IF(EG$19&lt;='様式３（療養者名簿）（⑤の場合）'!$BK118,1,0),0),0)</f>
        <v>0</v>
      </c>
      <c r="EH113" s="247">
        <f>IF(EH$19-'様式３（療養者名簿）（⑤の場合）'!$BJ118+1&lt;=15,IF(EH$19&gt;='様式３（療養者名簿）（⑤の場合）'!$BJ118,IF(EH$19&lt;='様式３（療養者名簿）（⑤の場合）'!$BK118,1,0),0),0)</f>
        <v>0</v>
      </c>
      <c r="EI113" s="247">
        <f>IF(EI$19-'様式３（療養者名簿）（⑤の場合）'!$BJ118+1&lt;=15,IF(EI$19&gt;='様式３（療養者名簿）（⑤の場合）'!$BJ118,IF(EI$19&lt;='様式３（療養者名簿）（⑤の場合）'!$BK118,1,0),0),0)</f>
        <v>0</v>
      </c>
      <c r="EJ113" s="247">
        <f>IF(EJ$19-'様式３（療養者名簿）（⑤の場合）'!$BJ118+1&lt;=15,IF(EJ$19&gt;='様式３（療養者名簿）（⑤の場合）'!$BJ118,IF(EJ$19&lt;='様式３（療養者名簿）（⑤の場合）'!$BK118,1,0),0),0)</f>
        <v>0</v>
      </c>
      <c r="EK113" s="247">
        <f>IF(EK$19-'様式３（療養者名簿）（⑤の場合）'!$BJ118+1&lt;=15,IF(EK$19&gt;='様式３（療養者名簿）（⑤の場合）'!$BJ118,IF(EK$19&lt;='様式３（療養者名簿）（⑤の場合）'!$BK118,1,0),0),0)</f>
        <v>0</v>
      </c>
      <c r="EL113" s="247">
        <f>IF(EL$19-'様式３（療養者名簿）（⑤の場合）'!$BJ118+1&lt;=15,IF(EL$19&gt;='様式３（療養者名簿）（⑤の場合）'!$BJ118,IF(EL$19&lt;='様式３（療養者名簿）（⑤の場合）'!$BK118,1,0),0),0)</f>
        <v>0</v>
      </c>
      <c r="EM113" s="247">
        <f>IF(EM$19-'様式３（療養者名簿）（⑤の場合）'!$BJ118+1&lt;=15,IF(EM$19&gt;='様式３（療養者名簿）（⑤の場合）'!$BJ118,IF(EM$19&lt;='様式３（療養者名簿）（⑤の場合）'!$BK118,1,0),0),0)</f>
        <v>0</v>
      </c>
      <c r="EN113" s="247">
        <f>IF(EN$19-'様式３（療養者名簿）（⑤の場合）'!$BJ118+1&lt;=15,IF(EN$19&gt;='様式３（療養者名簿）（⑤の場合）'!$BJ118,IF(EN$19&lt;='様式３（療養者名簿）（⑤の場合）'!$BK118,1,0),0),0)</f>
        <v>0</v>
      </c>
      <c r="EO113" s="247">
        <f>IF(EO$19-'様式３（療養者名簿）（⑤の場合）'!$BJ118+1&lt;=15,IF(EO$19&gt;='様式３（療養者名簿）（⑤の場合）'!$BJ118,IF(EO$19&lt;='様式３（療養者名簿）（⑤の場合）'!$BK118,1,0),0),0)</f>
        <v>0</v>
      </c>
      <c r="EP113" s="247">
        <f>IF(EP$19-'様式３（療養者名簿）（⑤の場合）'!$BJ118+1&lt;=15,IF(EP$19&gt;='様式３（療養者名簿）（⑤の場合）'!$BJ118,IF(EP$19&lt;='様式３（療養者名簿）（⑤の場合）'!$BK118,1,0),0),0)</f>
        <v>0</v>
      </c>
      <c r="EQ113" s="247">
        <f>IF(EQ$19-'様式３（療養者名簿）（⑤の場合）'!$BJ118+1&lt;=15,IF(EQ$19&gt;='様式３（療養者名簿）（⑤の場合）'!$BJ118,IF(EQ$19&lt;='様式３（療養者名簿）（⑤の場合）'!$BK118,1,0),0),0)</f>
        <v>0</v>
      </c>
      <c r="ER113" s="247">
        <f>IF(ER$19-'様式３（療養者名簿）（⑤の場合）'!$BJ118+1&lt;=15,IF(ER$19&gt;='様式３（療養者名簿）（⑤の場合）'!$BJ118,IF(ER$19&lt;='様式３（療養者名簿）（⑤の場合）'!$BK118,1,0),0),0)</f>
        <v>0</v>
      </c>
      <c r="ES113" s="247">
        <f>IF(ES$19-'様式３（療養者名簿）（⑤の場合）'!$BJ118+1&lt;=15,IF(ES$19&gt;='様式３（療養者名簿）（⑤の場合）'!$BJ118,IF(ES$19&lt;='様式３（療養者名簿）（⑤の場合）'!$BK118,1,0),0),0)</f>
        <v>0</v>
      </c>
      <c r="ET113" s="247">
        <f>IF(ET$19-'様式３（療養者名簿）（⑤の場合）'!$BJ118+1&lt;=15,IF(ET$19&gt;='様式３（療養者名簿）（⑤の場合）'!$BJ118,IF(ET$19&lt;='様式３（療養者名簿）（⑤の場合）'!$BK118,1,0),0),0)</f>
        <v>0</v>
      </c>
      <c r="EU113" s="247">
        <f>IF(EU$19-'様式３（療養者名簿）（⑤の場合）'!$BJ118+1&lt;=15,IF(EU$19&gt;='様式３（療養者名簿）（⑤の場合）'!$BJ118,IF(EU$19&lt;='様式３（療養者名簿）（⑤の場合）'!$BK118,1,0),0),0)</f>
        <v>0</v>
      </c>
      <c r="EV113" s="247">
        <f>IF(EV$19-'様式３（療養者名簿）（⑤の場合）'!$BJ118+1&lt;=15,IF(EV$19&gt;='様式３（療養者名簿）（⑤の場合）'!$BJ118,IF(EV$19&lt;='様式３（療養者名簿）（⑤の場合）'!$BK118,1,0),0),0)</f>
        <v>0</v>
      </c>
      <c r="EW113" s="247">
        <f>IF(EW$19-'様式３（療養者名簿）（⑤の場合）'!$BJ118+1&lt;=15,IF(EW$19&gt;='様式３（療養者名簿）（⑤の場合）'!$BJ118,IF(EW$19&lt;='様式３（療養者名簿）（⑤の場合）'!$BK118,1,0),0),0)</f>
        <v>0</v>
      </c>
      <c r="EX113" s="247">
        <f>IF(EX$19-'様式３（療養者名簿）（⑤の場合）'!$BJ118+1&lt;=15,IF(EX$19&gt;='様式３（療養者名簿）（⑤の場合）'!$BJ118,IF(EX$19&lt;='様式３（療養者名簿）（⑤の場合）'!$BK118,1,0),0),0)</f>
        <v>0</v>
      </c>
      <c r="EY113" s="247">
        <f>IF(EY$19-'様式３（療養者名簿）（⑤の場合）'!$BJ118+1&lt;=15,IF(EY$19&gt;='様式３（療養者名簿）（⑤の場合）'!$BJ118,IF(EY$19&lt;='様式３（療養者名簿）（⑤の場合）'!$BK118,1,0),0),0)</f>
        <v>0</v>
      </c>
      <c r="EZ113" s="247">
        <f>IF(EZ$19-'様式３（療養者名簿）（⑤の場合）'!$BJ118+1&lt;=15,IF(EZ$19&gt;='様式３（療養者名簿）（⑤の場合）'!$BJ118,IF(EZ$19&lt;='様式３（療養者名簿）（⑤の場合）'!$BK118,1,0),0),0)</f>
        <v>0</v>
      </c>
      <c r="FA113" s="247">
        <f>IF(FA$19-'様式３（療養者名簿）（⑤の場合）'!$BJ118+1&lt;=15,IF(FA$19&gt;='様式３（療養者名簿）（⑤の場合）'!$BJ118,IF(FA$19&lt;='様式３（療養者名簿）（⑤の場合）'!$BK118,1,0),0),0)</f>
        <v>0</v>
      </c>
      <c r="FB113" s="247">
        <f>IF(FB$19-'様式３（療養者名簿）（⑤の場合）'!$BJ118+1&lt;=15,IF(FB$19&gt;='様式３（療養者名簿）（⑤の場合）'!$BJ118,IF(FB$19&lt;='様式３（療養者名簿）（⑤の場合）'!$BK118,1,0),0),0)</f>
        <v>0</v>
      </c>
      <c r="FC113" s="247">
        <f>IF(FC$19-'様式３（療養者名簿）（⑤の場合）'!$BJ118+1&lt;=15,IF(FC$19&gt;='様式３（療養者名簿）（⑤の場合）'!$BJ118,IF(FC$19&lt;='様式３（療養者名簿）（⑤の場合）'!$BK118,1,0),0),0)</f>
        <v>0</v>
      </c>
      <c r="FD113" s="247">
        <f>IF(FD$19-'様式３（療養者名簿）（⑤の場合）'!$BJ118+1&lt;=15,IF(FD$19&gt;='様式３（療養者名簿）（⑤の場合）'!$BJ118,IF(FD$19&lt;='様式３（療養者名簿）（⑤の場合）'!$BK118,1,0),0),0)</f>
        <v>0</v>
      </c>
      <c r="FE113" s="247">
        <f>IF(FE$19-'様式３（療養者名簿）（⑤の場合）'!$BJ118+1&lt;=15,IF(FE$19&gt;='様式３（療養者名簿）（⑤の場合）'!$BJ118,IF(FE$19&lt;='様式３（療養者名簿）（⑤の場合）'!$BK118,1,0),0),0)</f>
        <v>0</v>
      </c>
      <c r="FF113" s="247">
        <f>IF(FF$19-'様式３（療養者名簿）（⑤の場合）'!$BJ118+1&lt;=15,IF(FF$19&gt;='様式３（療養者名簿）（⑤の場合）'!$BJ118,IF(FF$19&lt;='様式３（療養者名簿）（⑤の場合）'!$BK118,1,0),0),0)</f>
        <v>0</v>
      </c>
      <c r="FG113" s="247">
        <f>IF(FG$19-'様式３（療養者名簿）（⑤の場合）'!$BJ118+1&lt;=15,IF(FG$19&gt;='様式３（療養者名簿）（⑤の場合）'!$BJ118,IF(FG$19&lt;='様式３（療養者名簿）（⑤の場合）'!$BK118,1,0),0),0)</f>
        <v>0</v>
      </c>
      <c r="FH113" s="247">
        <f>IF(FH$19-'様式３（療養者名簿）（⑤の場合）'!$BJ118+1&lt;=15,IF(FH$19&gt;='様式３（療養者名簿）（⑤の場合）'!$BJ118,IF(FH$19&lt;='様式３（療養者名簿）（⑤の場合）'!$BK118,1,0),0),0)</f>
        <v>0</v>
      </c>
      <c r="FI113" s="247">
        <f>IF(FI$19-'様式３（療養者名簿）（⑤の場合）'!$BJ118+1&lt;=15,IF(FI$19&gt;='様式３（療養者名簿）（⑤の場合）'!$BJ118,IF(FI$19&lt;='様式３（療養者名簿）（⑤の場合）'!$BK118,1,0),0),0)</f>
        <v>0</v>
      </c>
      <c r="FJ113" s="247">
        <f>IF(FJ$19-'様式３（療養者名簿）（⑤の場合）'!$BJ118+1&lt;=15,IF(FJ$19&gt;='様式３（療養者名簿）（⑤の場合）'!$BJ118,IF(FJ$19&lt;='様式３（療養者名簿）（⑤の場合）'!$BK118,1,0),0),0)</f>
        <v>0</v>
      </c>
      <c r="FK113" s="247">
        <f>IF(FK$19-'様式３（療養者名簿）（⑤の場合）'!$BJ118+1&lt;=15,IF(FK$19&gt;='様式３（療養者名簿）（⑤の場合）'!$BJ118,IF(FK$19&lt;='様式３（療養者名簿）（⑤の場合）'!$BK118,1,0),0),0)</f>
        <v>0</v>
      </c>
      <c r="FL113" s="247">
        <f>IF(FL$19-'様式３（療養者名簿）（⑤の場合）'!$BJ118+1&lt;=15,IF(FL$19&gt;='様式３（療養者名簿）（⑤の場合）'!$BJ118,IF(FL$19&lt;='様式３（療養者名簿）（⑤の場合）'!$BK118,1,0),0),0)</f>
        <v>0</v>
      </c>
      <c r="FM113" s="247">
        <f>IF(FM$19-'様式３（療養者名簿）（⑤の場合）'!$BJ118+1&lt;=15,IF(FM$19&gt;='様式３（療養者名簿）（⑤の場合）'!$BJ118,IF(FM$19&lt;='様式３（療養者名簿）（⑤の場合）'!$BK118,1,0),0),0)</f>
        <v>0</v>
      </c>
      <c r="FN113" s="247">
        <f>IF(FN$19-'様式３（療養者名簿）（⑤の場合）'!$BJ118+1&lt;=15,IF(FN$19&gt;='様式３（療養者名簿）（⑤の場合）'!$BJ118,IF(FN$19&lt;='様式３（療養者名簿）（⑤の場合）'!$BK118,1,0),0),0)</f>
        <v>0</v>
      </c>
      <c r="FO113" s="247">
        <f>IF(FO$19-'様式３（療養者名簿）（⑤の場合）'!$BJ118+1&lt;=15,IF(FO$19&gt;='様式３（療養者名簿）（⑤の場合）'!$BJ118,IF(FO$19&lt;='様式３（療養者名簿）（⑤の場合）'!$BK118,1,0),0),0)</f>
        <v>0</v>
      </c>
      <c r="FP113" s="247">
        <f>IF(FP$19-'様式３（療養者名簿）（⑤の場合）'!$BJ118+1&lt;=15,IF(FP$19&gt;='様式３（療養者名簿）（⑤の場合）'!$BJ118,IF(FP$19&lt;='様式３（療養者名簿）（⑤の場合）'!$BK118,1,0),0),0)</f>
        <v>0</v>
      </c>
      <c r="FQ113" s="247">
        <f>IF(FQ$19-'様式３（療養者名簿）（⑤の場合）'!$BJ118+1&lt;=15,IF(FQ$19&gt;='様式３（療養者名簿）（⑤の場合）'!$BJ118,IF(FQ$19&lt;='様式３（療養者名簿）（⑤の場合）'!$BK118,1,0),0),0)</f>
        <v>0</v>
      </c>
      <c r="FR113" s="247">
        <f>IF(FR$19-'様式３（療養者名簿）（⑤の場合）'!$BJ118+1&lt;=15,IF(FR$19&gt;='様式３（療養者名簿）（⑤の場合）'!$BJ118,IF(FR$19&lt;='様式３（療養者名簿）（⑤の場合）'!$BK118,1,0),0),0)</f>
        <v>0</v>
      </c>
      <c r="FS113" s="247">
        <f>IF(FS$19-'様式３（療養者名簿）（⑤の場合）'!$BJ118+1&lt;=15,IF(FS$19&gt;='様式３（療養者名簿）（⑤の場合）'!$BJ118,IF(FS$19&lt;='様式３（療養者名簿）（⑤の場合）'!$BK118,1,0),0),0)</f>
        <v>0</v>
      </c>
      <c r="FT113" s="247">
        <f>IF(FT$19-'様式３（療養者名簿）（⑤の場合）'!$BJ118+1&lt;=15,IF(FT$19&gt;='様式３（療養者名簿）（⑤の場合）'!$BJ118,IF(FT$19&lt;='様式３（療養者名簿）（⑤の場合）'!$BK118,1,0),0),0)</f>
        <v>0</v>
      </c>
      <c r="FU113" s="247">
        <f>IF(FU$19-'様式３（療養者名簿）（⑤の場合）'!$BJ118+1&lt;=15,IF(FU$19&gt;='様式３（療養者名簿）（⑤の場合）'!$BJ118,IF(FU$19&lt;='様式３（療養者名簿）（⑤の場合）'!$BK118,1,0),0),0)</f>
        <v>0</v>
      </c>
      <c r="FV113" s="247">
        <f>IF(FV$19-'様式３（療養者名簿）（⑤の場合）'!$BJ118+1&lt;=15,IF(FV$19&gt;='様式３（療養者名簿）（⑤の場合）'!$BJ118,IF(FV$19&lt;='様式３（療養者名簿）（⑤の場合）'!$BK118,1,0),0),0)</f>
        <v>0</v>
      </c>
      <c r="FW113" s="247">
        <f>IF(FW$19-'様式３（療養者名簿）（⑤の場合）'!$BJ118+1&lt;=15,IF(FW$19&gt;='様式３（療養者名簿）（⑤の場合）'!$BJ118,IF(FW$19&lt;='様式３（療養者名簿）（⑤の場合）'!$BK118,1,0),0),0)</f>
        <v>0</v>
      </c>
      <c r="FX113" s="247">
        <f>IF(FX$19-'様式３（療養者名簿）（⑤の場合）'!$BJ118+1&lt;=15,IF(FX$19&gt;='様式３（療養者名簿）（⑤の場合）'!$BJ118,IF(FX$19&lt;='様式３（療養者名簿）（⑤の場合）'!$BK118,1,0),0),0)</f>
        <v>0</v>
      </c>
      <c r="FY113" s="247">
        <f>IF(FY$19-'様式３（療養者名簿）（⑤の場合）'!$BJ118+1&lt;=15,IF(FY$19&gt;='様式３（療養者名簿）（⑤の場合）'!$BJ118,IF(FY$19&lt;='様式３（療養者名簿）（⑤の場合）'!$BK118,1,0),0),0)</f>
        <v>0</v>
      </c>
      <c r="FZ113" s="247">
        <f>IF(FZ$19-'様式３（療養者名簿）（⑤の場合）'!$BJ118+1&lt;=15,IF(FZ$19&gt;='様式３（療養者名簿）（⑤の場合）'!$BJ118,IF(FZ$19&lt;='様式３（療養者名簿）（⑤の場合）'!$BK118,1,0),0),0)</f>
        <v>0</v>
      </c>
      <c r="GA113" s="247">
        <f>IF(GA$19-'様式３（療養者名簿）（⑤の場合）'!$BJ118+1&lt;=15,IF(GA$19&gt;='様式３（療養者名簿）（⑤の場合）'!$BJ118,IF(GA$19&lt;='様式３（療養者名簿）（⑤の場合）'!$BK118,1,0),0),0)</f>
        <v>0</v>
      </c>
      <c r="GB113" s="247">
        <f>IF(GB$19-'様式３（療養者名簿）（⑤の場合）'!$BJ118+1&lt;=15,IF(GB$19&gt;='様式３（療養者名簿）（⑤の場合）'!$BJ118,IF(GB$19&lt;='様式３（療養者名簿）（⑤の場合）'!$BK118,1,0),0),0)</f>
        <v>0</v>
      </c>
      <c r="GC113" s="247">
        <f>IF(GC$19-'様式３（療養者名簿）（⑤の場合）'!$BJ118+1&lt;=15,IF(GC$19&gt;='様式３（療養者名簿）（⑤の場合）'!$BJ118,IF(GC$19&lt;='様式３（療養者名簿）（⑤の場合）'!$BK118,1,0),0),0)</f>
        <v>0</v>
      </c>
      <c r="GD113" s="247">
        <f>IF(GD$19-'様式３（療養者名簿）（⑤の場合）'!$BJ118+1&lt;=15,IF(GD$19&gt;='様式３（療養者名簿）（⑤の場合）'!$BJ118,IF(GD$19&lt;='様式３（療養者名簿）（⑤の場合）'!$BK118,1,0),0),0)</f>
        <v>0</v>
      </c>
      <c r="GE113" s="247">
        <f>IF(GE$19-'様式３（療養者名簿）（⑤の場合）'!$BJ118+1&lt;=15,IF(GE$19&gt;='様式３（療養者名簿）（⑤の場合）'!$BJ118,IF(GE$19&lt;='様式３（療養者名簿）（⑤の場合）'!$BK118,1,0),0),0)</f>
        <v>0</v>
      </c>
      <c r="GF113" s="247">
        <f>IF(GF$19-'様式３（療養者名簿）（⑤の場合）'!$BJ118+1&lt;=15,IF(GF$19&gt;='様式３（療養者名簿）（⑤の場合）'!$BJ118,IF(GF$19&lt;='様式３（療養者名簿）（⑤の場合）'!$BK118,1,0),0),0)</f>
        <v>0</v>
      </c>
      <c r="GG113" s="247">
        <f>IF(GG$19-'様式３（療養者名簿）（⑤の場合）'!$BJ118+1&lt;=15,IF(GG$19&gt;='様式３（療養者名簿）（⑤の場合）'!$BJ118,IF(GG$19&lt;='様式３（療養者名簿）（⑤の場合）'!$BK118,1,0),0),0)</f>
        <v>0</v>
      </c>
      <c r="GH113" s="247">
        <f>IF(GH$19-'様式３（療養者名簿）（⑤の場合）'!$BJ118+1&lt;=15,IF(GH$19&gt;='様式３（療養者名簿）（⑤の場合）'!$BJ118,IF(GH$19&lt;='様式３（療養者名簿）（⑤の場合）'!$BK118,1,0),0),0)</f>
        <v>0</v>
      </c>
      <c r="GI113" s="247">
        <f>IF(GI$19-'様式３（療養者名簿）（⑤の場合）'!$BJ118+1&lt;=15,IF(GI$19&gt;='様式３（療養者名簿）（⑤の場合）'!$BJ118,IF(GI$19&lt;='様式３（療養者名簿）（⑤の場合）'!$BK118,1,0),0),0)</f>
        <v>0</v>
      </c>
      <c r="GJ113" s="247">
        <f>IF(GJ$19-'様式３（療養者名簿）（⑤の場合）'!$BJ118+1&lt;=15,IF(GJ$19&gt;='様式３（療養者名簿）（⑤の場合）'!$BJ118,IF(GJ$19&lt;='様式３（療養者名簿）（⑤の場合）'!$BK118,1,0),0),0)</f>
        <v>0</v>
      </c>
      <c r="GK113" s="247">
        <f>IF(GK$19-'様式３（療養者名簿）（⑤の場合）'!$BJ118+1&lt;=15,IF(GK$19&gt;='様式３（療養者名簿）（⑤の場合）'!$BJ118,IF(GK$19&lt;='様式３（療養者名簿）（⑤の場合）'!$BK118,1,0),0),0)</f>
        <v>0</v>
      </c>
      <c r="GL113" s="247">
        <f>IF(GL$19-'様式３（療養者名簿）（⑤の場合）'!$BJ118+1&lt;=15,IF(GL$19&gt;='様式３（療養者名簿）（⑤の場合）'!$BJ118,IF(GL$19&lt;='様式３（療養者名簿）（⑤の場合）'!$BK118,1,0),0),0)</f>
        <v>0</v>
      </c>
      <c r="GM113" s="247">
        <f>IF(GM$19-'様式３（療養者名簿）（⑤の場合）'!$BJ118+1&lt;=15,IF(GM$19&gt;='様式３（療養者名簿）（⑤の場合）'!$BJ118,IF(GM$19&lt;='様式３（療養者名簿）（⑤の場合）'!$BK118,1,0),0),0)</f>
        <v>0</v>
      </c>
      <c r="GN113" s="247">
        <f>IF(GN$19-'様式３（療養者名簿）（⑤の場合）'!$BJ118+1&lt;=15,IF(GN$19&gt;='様式３（療養者名簿）（⑤の場合）'!$BJ118,IF(GN$19&lt;='様式３（療養者名簿）（⑤の場合）'!$BK118,1,0),0),0)</f>
        <v>0</v>
      </c>
      <c r="GO113" s="247">
        <f>IF(GO$19-'様式３（療養者名簿）（⑤の場合）'!$BJ118+1&lt;=15,IF(GO$19&gt;='様式３（療養者名簿）（⑤の場合）'!$BJ118,IF(GO$19&lt;='様式３（療養者名簿）（⑤の場合）'!$BK118,1,0),0),0)</f>
        <v>0</v>
      </c>
      <c r="GP113" s="247">
        <f>IF(GP$19-'様式３（療養者名簿）（⑤の場合）'!$BJ118+1&lt;=15,IF(GP$19&gt;='様式３（療養者名簿）（⑤の場合）'!$BJ118,IF(GP$19&lt;='様式３（療養者名簿）（⑤の場合）'!$BK118,1,0),0),0)</f>
        <v>0</v>
      </c>
      <c r="GQ113" s="247">
        <f>IF(GQ$19-'様式３（療養者名簿）（⑤の場合）'!$BJ118+1&lt;=15,IF(GQ$19&gt;='様式３（療養者名簿）（⑤の場合）'!$BJ118,IF(GQ$19&lt;='様式３（療養者名簿）（⑤の場合）'!$BK118,1,0),0),0)</f>
        <v>0</v>
      </c>
      <c r="GR113" s="247">
        <f>IF(GR$19-'様式３（療養者名簿）（⑤の場合）'!$BJ118+1&lt;=15,IF(GR$19&gt;='様式３（療養者名簿）（⑤の場合）'!$BJ118,IF(GR$19&lt;='様式３（療養者名簿）（⑤の場合）'!$BK118,1,0),0),0)</f>
        <v>0</v>
      </c>
      <c r="GS113" s="247">
        <f>IF(GS$19-'様式３（療養者名簿）（⑤の場合）'!$BJ118+1&lt;=15,IF(GS$19&gt;='様式３（療養者名簿）（⑤の場合）'!$BJ118,IF(GS$19&lt;='様式３（療養者名簿）（⑤の場合）'!$BK118,1,0),0),0)</f>
        <v>0</v>
      </c>
      <c r="GT113" s="247">
        <f>IF(GT$19-'様式３（療養者名簿）（⑤の場合）'!$BJ118+1&lt;=15,IF(GT$19&gt;='様式３（療養者名簿）（⑤の場合）'!$BJ118,IF(GT$19&lt;='様式３（療養者名簿）（⑤の場合）'!$BK118,1,0),0),0)</f>
        <v>0</v>
      </c>
      <c r="GU113" s="247">
        <f>IF(GU$19-'様式３（療養者名簿）（⑤の場合）'!$BJ118+1&lt;=15,IF(GU$19&gt;='様式３（療養者名簿）（⑤の場合）'!$BJ118,IF(GU$19&lt;='様式３（療養者名簿）（⑤の場合）'!$BK118,1,0),0),0)</f>
        <v>0</v>
      </c>
      <c r="GV113" s="247">
        <f>IF(GV$19-'様式３（療養者名簿）（⑤の場合）'!$BJ118+1&lt;=15,IF(GV$19&gt;='様式３（療養者名簿）（⑤の場合）'!$BJ118,IF(GV$19&lt;='様式３（療養者名簿）（⑤の場合）'!$BK118,1,0),0),0)</f>
        <v>0</v>
      </c>
      <c r="GW113" s="247">
        <f>IF(GW$19-'様式３（療養者名簿）（⑤の場合）'!$BJ118+1&lt;=15,IF(GW$19&gt;='様式３（療養者名簿）（⑤の場合）'!$BJ118,IF(GW$19&lt;='様式３（療養者名簿）（⑤の場合）'!$BK118,1,0),0),0)</f>
        <v>0</v>
      </c>
      <c r="GX113" s="247">
        <f>IF(GX$19-'様式３（療養者名簿）（⑤の場合）'!$BJ118+1&lt;=15,IF(GX$19&gt;='様式３（療養者名簿）（⑤の場合）'!$BJ118,IF(GX$19&lt;='様式３（療養者名簿）（⑤の場合）'!$BK118,1,0),0),0)</f>
        <v>0</v>
      </c>
      <c r="GY113" s="247">
        <f>IF(GY$19-'様式３（療養者名簿）（⑤の場合）'!$BJ118+1&lt;=15,IF(GY$19&gt;='様式３（療養者名簿）（⑤の場合）'!$BJ118,IF(GY$19&lt;='様式３（療養者名簿）（⑤の場合）'!$BK118,1,0),0),0)</f>
        <v>0</v>
      </c>
      <c r="GZ113" s="247">
        <f>IF(GZ$19-'様式３（療養者名簿）（⑤の場合）'!$BJ118+1&lt;=15,IF(GZ$19&gt;='様式３（療養者名簿）（⑤の場合）'!$BJ118,IF(GZ$19&lt;='様式３（療養者名簿）（⑤の場合）'!$BK118,1,0),0),0)</f>
        <v>0</v>
      </c>
      <c r="HA113" s="247">
        <f>IF(HA$19-'様式３（療養者名簿）（⑤の場合）'!$BJ118+1&lt;=15,IF(HA$19&gt;='様式３（療養者名簿）（⑤の場合）'!$BJ118,IF(HA$19&lt;='様式３（療養者名簿）（⑤の場合）'!$BK118,1,0),0),0)</f>
        <v>0</v>
      </c>
      <c r="HB113" s="247">
        <f>IF(HB$19-'様式３（療養者名簿）（⑤の場合）'!$BJ118+1&lt;=15,IF(HB$19&gt;='様式３（療養者名簿）（⑤の場合）'!$BJ118,IF(HB$19&lt;='様式３（療養者名簿）（⑤の場合）'!$BK118,1,0),0),0)</f>
        <v>0</v>
      </c>
      <c r="HC113" s="247">
        <f>IF(HC$19-'様式３（療養者名簿）（⑤の場合）'!$BJ118+1&lt;=15,IF(HC$19&gt;='様式３（療養者名簿）（⑤の場合）'!$BJ118,IF(HC$19&lt;='様式３（療養者名簿）（⑤の場合）'!$BK118,1,0),0),0)</f>
        <v>0</v>
      </c>
      <c r="HD113" s="247">
        <f>IF(HD$19-'様式３（療養者名簿）（⑤の場合）'!$BJ118+1&lt;=15,IF(HD$19&gt;='様式３（療養者名簿）（⑤の場合）'!$BJ118,IF(HD$19&lt;='様式３（療養者名簿）（⑤の場合）'!$BK118,1,0),0),0)</f>
        <v>0</v>
      </c>
      <c r="HE113" s="247">
        <f>IF(HE$19-'様式３（療養者名簿）（⑤の場合）'!$BJ118+1&lt;=15,IF(HE$19&gt;='様式３（療養者名簿）（⑤の場合）'!$BJ118,IF(HE$19&lt;='様式３（療養者名簿）（⑤の場合）'!$BK118,1,0),0),0)</f>
        <v>0</v>
      </c>
      <c r="HF113" s="247">
        <f>IF(HF$19-'様式３（療養者名簿）（⑤の場合）'!$BJ118+1&lt;=15,IF(HF$19&gt;='様式３（療養者名簿）（⑤の場合）'!$BJ118,IF(HF$19&lt;='様式３（療養者名簿）（⑤の場合）'!$BK118,1,0),0),0)</f>
        <v>0</v>
      </c>
      <c r="HG113" s="247">
        <f>IF(HG$19-'様式３（療養者名簿）（⑤の場合）'!$BJ118+1&lt;=15,IF(HG$19&gt;='様式３（療養者名簿）（⑤の場合）'!$BJ118,IF(HG$19&lt;='様式３（療養者名簿）（⑤の場合）'!$BK118,1,0),0),0)</f>
        <v>0</v>
      </c>
      <c r="HH113" s="247">
        <f>IF(HH$19-'様式３（療養者名簿）（⑤の場合）'!$BJ118+1&lt;=15,IF(HH$19&gt;='様式３（療養者名簿）（⑤の場合）'!$BJ118,IF(HH$19&lt;='様式３（療養者名簿）（⑤の場合）'!$BK118,1,0),0),0)</f>
        <v>0</v>
      </c>
      <c r="HI113" s="247">
        <f>IF(HI$19-'様式３（療養者名簿）（⑤の場合）'!$BJ118+1&lt;=15,IF(HI$19&gt;='様式３（療養者名簿）（⑤の場合）'!$BJ118,IF(HI$19&lt;='様式３（療養者名簿）（⑤の場合）'!$BK118,1,0),0),0)</f>
        <v>0</v>
      </c>
      <c r="HJ113" s="247">
        <f>IF(HJ$19-'様式３（療養者名簿）（⑤の場合）'!$BJ118+1&lt;=15,IF(HJ$19&gt;='様式３（療養者名簿）（⑤の場合）'!$BJ118,IF(HJ$19&lt;='様式３（療養者名簿）（⑤の場合）'!$BK118,1,0),0),0)</f>
        <v>0</v>
      </c>
      <c r="HK113" s="247">
        <f>IF(HK$19-'様式３（療養者名簿）（⑤の場合）'!$BJ118+1&lt;=15,IF(HK$19&gt;='様式３（療養者名簿）（⑤の場合）'!$BJ118,IF(HK$19&lt;='様式３（療養者名簿）（⑤の場合）'!$BK118,1,0),0),0)</f>
        <v>0</v>
      </c>
      <c r="HL113" s="247">
        <f>IF(HL$19-'様式３（療養者名簿）（⑤の場合）'!$BJ118+1&lt;=15,IF(HL$19&gt;='様式３（療養者名簿）（⑤の場合）'!$BJ118,IF(HL$19&lt;='様式３（療養者名簿）（⑤の場合）'!$BK118,1,0),0),0)</f>
        <v>0</v>
      </c>
      <c r="HM113" s="247">
        <f>IF(HM$19-'様式３（療養者名簿）（⑤の場合）'!$BJ118+1&lt;=15,IF(HM$19&gt;='様式３（療養者名簿）（⑤の場合）'!$BJ118,IF(HM$19&lt;='様式３（療養者名簿）（⑤の場合）'!$BK118,1,0),0),0)</f>
        <v>0</v>
      </c>
      <c r="HN113" s="247">
        <f>IF(HN$19-'様式３（療養者名簿）（⑤の場合）'!$BJ118+1&lt;=15,IF(HN$19&gt;='様式３（療養者名簿）（⑤の場合）'!$BJ118,IF(HN$19&lt;='様式３（療養者名簿）（⑤の場合）'!$BK118,1,0),0),0)</f>
        <v>0</v>
      </c>
      <c r="HO113" s="247">
        <f>IF(HO$19-'様式３（療養者名簿）（⑤の場合）'!$BJ118+1&lt;=15,IF(HO$19&gt;='様式３（療養者名簿）（⑤の場合）'!$BJ118,IF(HO$19&lt;='様式３（療養者名簿）（⑤の場合）'!$BK118,1,0),0),0)</f>
        <v>0</v>
      </c>
      <c r="HP113" s="247">
        <f>IF(HP$19-'様式３（療養者名簿）（⑤の場合）'!$BJ118+1&lt;=15,IF(HP$19&gt;='様式３（療養者名簿）（⑤の場合）'!$BJ118,IF(HP$19&lt;='様式３（療養者名簿）（⑤の場合）'!$BK118,1,0),0),0)</f>
        <v>0</v>
      </c>
      <c r="HQ113" s="247">
        <f>IF(HQ$19-'様式３（療養者名簿）（⑤の場合）'!$BJ118+1&lt;=15,IF(HQ$19&gt;='様式３（療養者名簿）（⑤の場合）'!$BJ118,IF(HQ$19&lt;='様式３（療養者名簿）（⑤の場合）'!$BK118,1,0),0),0)</f>
        <v>0</v>
      </c>
      <c r="HR113" s="247">
        <f>IF(HR$19-'様式３（療養者名簿）（⑤の場合）'!$BJ118+1&lt;=15,IF(HR$19&gt;='様式３（療養者名簿）（⑤の場合）'!$BJ118,IF(HR$19&lt;='様式３（療養者名簿）（⑤の場合）'!$BK118,1,0),0),0)</f>
        <v>0</v>
      </c>
      <c r="HS113" s="247">
        <f>IF(HS$19-'様式３（療養者名簿）（⑤の場合）'!$BJ118+1&lt;=15,IF(HS$19&gt;='様式３（療養者名簿）（⑤の場合）'!$BJ118,IF(HS$19&lt;='様式３（療養者名簿）（⑤の場合）'!$BK118,1,0),0),0)</f>
        <v>0</v>
      </c>
      <c r="HT113" s="247">
        <f>IF(HT$19-'様式３（療養者名簿）（⑤の場合）'!$BJ118+1&lt;=15,IF(HT$19&gt;='様式３（療養者名簿）（⑤の場合）'!$BJ118,IF(HT$19&lt;='様式３（療養者名簿）（⑤の場合）'!$BK118,1,0),0),0)</f>
        <v>0</v>
      </c>
      <c r="HU113" s="247">
        <f>IF(HU$19-'様式３（療養者名簿）（⑤の場合）'!$BJ118+1&lt;=15,IF(HU$19&gt;='様式３（療養者名簿）（⑤の場合）'!$BJ118,IF(HU$19&lt;='様式３（療養者名簿）（⑤の場合）'!$BK118,1,0),0),0)</f>
        <v>0</v>
      </c>
      <c r="HV113" s="247">
        <f>IF(HV$19-'様式３（療養者名簿）（⑤の場合）'!$BJ118+1&lt;=15,IF(HV$19&gt;='様式３（療養者名簿）（⑤の場合）'!$BJ118,IF(HV$19&lt;='様式３（療養者名簿）（⑤の場合）'!$BK118,1,0),0),0)</f>
        <v>0</v>
      </c>
      <c r="HW113" s="247">
        <f>IF(HW$19-'様式３（療養者名簿）（⑤の場合）'!$BJ118+1&lt;=15,IF(HW$19&gt;='様式３（療養者名簿）（⑤の場合）'!$BJ118,IF(HW$19&lt;='様式３（療養者名簿）（⑤の場合）'!$BK118,1,0),0),0)</f>
        <v>0</v>
      </c>
      <c r="HX113" s="247">
        <f>IF(HX$19-'様式３（療養者名簿）（⑤の場合）'!$BJ118+1&lt;=15,IF(HX$19&gt;='様式３（療養者名簿）（⑤の場合）'!$BJ118,IF(HX$19&lt;='様式３（療養者名簿）（⑤の場合）'!$BK118,1,0),0),0)</f>
        <v>0</v>
      </c>
      <c r="HY113" s="247">
        <f>IF(HY$19-'様式３（療養者名簿）（⑤の場合）'!$BJ118+1&lt;=15,IF(HY$19&gt;='様式３（療養者名簿）（⑤の場合）'!$BJ118,IF(HY$19&lt;='様式３（療養者名簿）（⑤の場合）'!$BK118,1,0),0),0)</f>
        <v>0</v>
      </c>
      <c r="HZ113" s="247">
        <f>IF(HZ$19-'様式３（療養者名簿）（⑤の場合）'!$BJ118+1&lt;=15,IF(HZ$19&gt;='様式３（療養者名簿）（⑤の場合）'!$BJ118,IF(HZ$19&lt;='様式３（療養者名簿）（⑤の場合）'!$BK118,1,0),0),0)</f>
        <v>0</v>
      </c>
      <c r="IA113" s="247">
        <f>IF(IA$19-'様式３（療養者名簿）（⑤の場合）'!$BJ118+1&lt;=15,IF(IA$19&gt;='様式３（療養者名簿）（⑤の場合）'!$BJ118,IF(IA$19&lt;='様式３（療養者名簿）（⑤の場合）'!$BK118,1,0),0),0)</f>
        <v>0</v>
      </c>
      <c r="IB113" s="247">
        <f>IF(IB$19-'様式３（療養者名簿）（⑤の場合）'!$BJ118+1&lt;=15,IF(IB$19&gt;='様式３（療養者名簿）（⑤の場合）'!$BJ118,IF(IB$19&lt;='様式３（療養者名簿）（⑤の場合）'!$BK118,1,0),0),0)</f>
        <v>0</v>
      </c>
      <c r="IC113" s="247">
        <f>IF(IC$19-'様式３（療養者名簿）（⑤の場合）'!$BJ118+1&lt;=15,IF(IC$19&gt;='様式３（療養者名簿）（⑤の場合）'!$BJ118,IF(IC$19&lt;='様式３（療養者名簿）（⑤の場合）'!$BK118,1,0),0),0)</f>
        <v>0</v>
      </c>
      <c r="ID113" s="247">
        <f>IF(ID$19-'様式３（療養者名簿）（⑤の場合）'!$BJ118+1&lt;=15,IF(ID$19&gt;='様式３（療養者名簿）（⑤の場合）'!$BJ118,IF(ID$19&lt;='様式３（療養者名簿）（⑤の場合）'!$BK118,1,0),0),0)</f>
        <v>0</v>
      </c>
      <c r="IE113" s="247">
        <f>IF(IE$19-'様式３（療養者名簿）（⑤の場合）'!$BJ118+1&lt;=15,IF(IE$19&gt;='様式３（療養者名簿）（⑤の場合）'!$BJ118,IF(IE$19&lt;='様式３（療養者名簿）（⑤の場合）'!$BK118,1,0),0),0)</f>
        <v>0</v>
      </c>
      <c r="IF113" s="247">
        <f>IF(IF$19-'様式３（療養者名簿）（⑤の場合）'!$BJ118+1&lt;=15,IF(IF$19&gt;='様式３（療養者名簿）（⑤の場合）'!$BJ118,IF(IF$19&lt;='様式３（療養者名簿）（⑤の場合）'!$BK118,1,0),0),0)</f>
        <v>0</v>
      </c>
      <c r="IG113" s="247">
        <f>IF(IG$19-'様式３（療養者名簿）（⑤の場合）'!$BJ118+1&lt;=15,IF(IG$19&gt;='様式３（療養者名簿）（⑤の場合）'!$BJ118,IF(IG$19&lt;='様式３（療養者名簿）（⑤の場合）'!$BK118,1,0),0),0)</f>
        <v>0</v>
      </c>
      <c r="IH113" s="247">
        <f>IF(IH$19-'様式３（療養者名簿）（⑤の場合）'!$BJ118+1&lt;=15,IF(IH$19&gt;='様式３（療養者名簿）（⑤の場合）'!$BJ118,IF(IH$19&lt;='様式３（療養者名簿）（⑤の場合）'!$BK118,1,0),0),0)</f>
        <v>0</v>
      </c>
      <c r="II113" s="247">
        <f>IF(II$19-'様式３（療養者名簿）（⑤の場合）'!$BJ118+1&lt;=15,IF(II$19&gt;='様式３（療養者名簿）（⑤の場合）'!$BJ118,IF(II$19&lt;='様式３（療養者名簿）（⑤の場合）'!$BK118,1,0),0),0)</f>
        <v>0</v>
      </c>
      <c r="IJ113" s="247">
        <f>IF(IJ$19-'様式３（療養者名簿）（⑤の場合）'!$BJ118+1&lt;=15,IF(IJ$19&gt;='様式３（療養者名簿）（⑤の場合）'!$BJ118,IF(IJ$19&lt;='様式３（療養者名簿）（⑤の場合）'!$BK118,1,0),0),0)</f>
        <v>0</v>
      </c>
      <c r="IK113" s="247">
        <f>IF(IK$19-'様式３（療養者名簿）（⑤の場合）'!$BJ118+1&lt;=15,IF(IK$19&gt;='様式３（療養者名簿）（⑤の場合）'!$BJ118,IF(IK$19&lt;='様式３（療養者名簿）（⑤の場合）'!$BK118,1,0),0),0)</f>
        <v>0</v>
      </c>
      <c r="IL113" s="247">
        <f>IF(IL$19-'様式３（療養者名簿）（⑤の場合）'!$BJ118+1&lt;=15,IF(IL$19&gt;='様式３（療養者名簿）（⑤の場合）'!$BJ118,IF(IL$19&lt;='様式３（療養者名簿）（⑤の場合）'!$BK118,1,0),0),0)</f>
        <v>0</v>
      </c>
      <c r="IM113" s="247">
        <f>IF(IM$19-'様式３（療養者名簿）（⑤の場合）'!$BJ118+1&lt;=15,IF(IM$19&gt;='様式３（療養者名簿）（⑤の場合）'!$BJ118,IF(IM$19&lt;='様式３（療養者名簿）（⑤の場合）'!$BK118,1,0),0),0)</f>
        <v>0</v>
      </c>
      <c r="IN113" s="247">
        <f>IF(IN$19-'様式３（療養者名簿）（⑤の場合）'!$BJ118+1&lt;=15,IF(IN$19&gt;='様式３（療養者名簿）（⑤の場合）'!$BJ118,IF(IN$19&lt;='様式３（療養者名簿）（⑤の場合）'!$BK118,1,0),0),0)</f>
        <v>0</v>
      </c>
      <c r="IO113" s="247">
        <f>IF(IO$19-'様式３（療養者名簿）（⑤の場合）'!$BJ118+1&lt;=15,IF(IO$19&gt;='様式３（療養者名簿）（⑤の場合）'!$BJ118,IF(IO$19&lt;='様式３（療養者名簿）（⑤の場合）'!$BK118,1,0),0),0)</f>
        <v>0</v>
      </c>
      <c r="IP113" s="247">
        <f>IF(IP$19-'様式３（療養者名簿）（⑤の場合）'!$BJ118+1&lt;=15,IF(IP$19&gt;='様式３（療養者名簿）（⑤の場合）'!$BJ118,IF(IP$19&lt;='様式３（療養者名簿）（⑤の場合）'!$BK118,1,0),0),0)</f>
        <v>0</v>
      </c>
      <c r="IQ113" s="247">
        <f>IF(IQ$19-'様式３（療養者名簿）（⑤の場合）'!$BJ118+1&lt;=15,IF(IQ$19&gt;='様式３（療養者名簿）（⑤の場合）'!$BJ118,IF(IQ$19&lt;='様式３（療養者名簿）（⑤の場合）'!$BK118,1,0),0),0)</f>
        <v>0</v>
      </c>
      <c r="IR113" s="247">
        <f>IF(IR$19-'様式３（療養者名簿）（⑤の場合）'!$BJ118+1&lt;=15,IF(IR$19&gt;='様式３（療養者名簿）（⑤の場合）'!$BJ118,IF(IR$19&lt;='様式３（療養者名簿）（⑤の場合）'!$BK118,1,0),0),0)</f>
        <v>0</v>
      </c>
      <c r="IS113" s="247">
        <f>IF(IS$19-'様式３（療養者名簿）（⑤の場合）'!$BJ118+1&lt;=15,IF(IS$19&gt;='様式３（療養者名簿）（⑤の場合）'!$BJ118,IF(IS$19&lt;='様式３（療養者名簿）（⑤の場合）'!$BK118,1,0),0),0)</f>
        <v>0</v>
      </c>
      <c r="IT113" s="247">
        <f>IF(IT$19-'様式３（療養者名簿）（⑤の場合）'!$BJ118+1&lt;=15,IF(IT$19&gt;='様式３（療養者名簿）（⑤の場合）'!$BJ118,IF(IT$19&lt;='様式３（療養者名簿）（⑤の場合）'!$BK118,1,0),0),0)</f>
        <v>0</v>
      </c>
      <c r="IU113" s="247">
        <f>IF(IU$19-'様式３（療養者名簿）（⑤の場合）'!$BJ118+1&lt;=15,IF(IU$19&gt;='様式３（療養者名簿）（⑤の場合）'!$BJ118,IF(IU$19&lt;='様式３（療養者名簿）（⑤の場合）'!$BK118,1,0),0),0)</f>
        <v>0</v>
      </c>
      <c r="IV113" s="247">
        <f>IF(IV$19-'様式３（療養者名簿）（⑤の場合）'!$BJ118+1&lt;=15,IF(IV$19&gt;='様式３（療養者名簿）（⑤の場合）'!$BJ118,IF(IV$19&lt;='様式３（療養者名簿）（⑤の場合）'!$BK118,1,0),0),0)</f>
        <v>0</v>
      </c>
      <c r="IW113" s="247">
        <f>IF(IW$19-'様式３（療養者名簿）（⑤の場合）'!$BJ118+1&lt;=15,IF(IW$19&gt;='様式３（療養者名簿）（⑤の場合）'!$BJ118,IF(IW$19&lt;='様式３（療養者名簿）（⑤の場合）'!$BK118,1,0),0),0)</f>
        <v>0</v>
      </c>
      <c r="IX113" s="247">
        <f>IF(IX$19-'様式３（療養者名簿）（⑤の場合）'!$BJ118+1&lt;=15,IF(IX$19&gt;='様式３（療養者名簿）（⑤の場合）'!$BJ118,IF(IX$19&lt;='様式３（療養者名簿）（⑤の場合）'!$BK118,1,0),0),0)</f>
        <v>0</v>
      </c>
      <c r="IY113" s="247">
        <f>IF(IY$19-'様式３（療養者名簿）（⑤の場合）'!$BJ118+1&lt;=15,IF(IY$19&gt;='様式３（療養者名簿）（⑤の場合）'!$BJ118,IF(IY$19&lt;='様式３（療養者名簿）（⑤の場合）'!$BK118,1,0),0),0)</f>
        <v>0</v>
      </c>
      <c r="IZ113" s="247">
        <f>IF(IZ$19-'様式３（療養者名簿）（⑤の場合）'!$BJ118+1&lt;=15,IF(IZ$19&gt;='様式３（療養者名簿）（⑤の場合）'!$BJ118,IF(IZ$19&lt;='様式３（療養者名簿）（⑤の場合）'!$BK118,1,0),0),0)</f>
        <v>0</v>
      </c>
      <c r="JA113" s="247">
        <f>IF(JA$19-'様式３（療養者名簿）（⑤の場合）'!$BJ118+1&lt;=15,IF(JA$19&gt;='様式３（療養者名簿）（⑤の場合）'!$BJ118,IF(JA$19&lt;='様式３（療養者名簿）（⑤の場合）'!$BK118,1,0),0),0)</f>
        <v>0</v>
      </c>
      <c r="JB113" s="247">
        <f>IF(JB$19-'様式３（療養者名簿）（⑤の場合）'!$BJ118+1&lt;=15,IF(JB$19&gt;='様式３（療養者名簿）（⑤の場合）'!$BJ118,IF(JB$19&lt;='様式３（療養者名簿）（⑤の場合）'!$BK118,1,0),0),0)</f>
        <v>0</v>
      </c>
      <c r="JC113" s="247">
        <f>IF(JC$19-'様式３（療養者名簿）（⑤の場合）'!$BJ118+1&lt;=15,IF(JC$19&gt;='様式３（療養者名簿）（⑤の場合）'!$BJ118,IF(JC$19&lt;='様式３（療養者名簿）（⑤の場合）'!$BK118,1,0),0),0)</f>
        <v>0</v>
      </c>
      <c r="JD113" s="247">
        <f>IF(JD$19-'様式３（療養者名簿）（⑤の場合）'!$BJ118+1&lt;=15,IF(JD$19&gt;='様式３（療養者名簿）（⑤の場合）'!$BJ118,IF(JD$19&lt;='様式３（療養者名簿）（⑤の場合）'!$BK118,1,0),0),0)</f>
        <v>0</v>
      </c>
      <c r="JE113" s="247">
        <f>IF(JE$19-'様式３（療養者名簿）（⑤の場合）'!$BJ118+1&lt;=15,IF(JE$19&gt;='様式３（療養者名簿）（⑤の場合）'!$BJ118,IF(JE$19&lt;='様式３（療養者名簿）（⑤の場合）'!$BK118,1,0),0),0)</f>
        <v>0</v>
      </c>
      <c r="JF113" s="247">
        <f>IF(JF$19-'様式３（療養者名簿）（⑤の場合）'!$BJ118+1&lt;=15,IF(JF$19&gt;='様式３（療養者名簿）（⑤の場合）'!$BJ118,IF(JF$19&lt;='様式３（療養者名簿）（⑤の場合）'!$BK118,1,0),0),0)</f>
        <v>0</v>
      </c>
      <c r="JG113" s="247">
        <f>IF(JG$19-'様式３（療養者名簿）（⑤の場合）'!$BJ118+1&lt;=15,IF(JG$19&gt;='様式３（療養者名簿）（⑤の場合）'!$BJ118,IF(JG$19&lt;='様式３（療養者名簿）（⑤の場合）'!$BK118,1,0),0),0)</f>
        <v>0</v>
      </c>
      <c r="JH113" s="247">
        <f>IF(JH$19-'様式３（療養者名簿）（⑤の場合）'!$BJ118+1&lt;=15,IF(JH$19&gt;='様式３（療養者名簿）（⑤の場合）'!$BJ118,IF(JH$19&lt;='様式３（療養者名簿）（⑤の場合）'!$BK118,1,0),0),0)</f>
        <v>0</v>
      </c>
      <c r="JI113" s="247">
        <f>IF(JI$19-'様式３（療養者名簿）（⑤の場合）'!$BJ118+1&lt;=15,IF(JI$19&gt;='様式３（療養者名簿）（⑤の場合）'!$BJ118,IF(JI$19&lt;='様式３（療養者名簿）（⑤の場合）'!$BK118,1,0),0),0)</f>
        <v>0</v>
      </c>
      <c r="JJ113" s="247">
        <f>IF(JJ$19-'様式３（療養者名簿）（⑤の場合）'!$BJ118+1&lt;=15,IF(JJ$19&gt;='様式３（療養者名簿）（⑤の場合）'!$BJ118,IF(JJ$19&lt;='様式３（療養者名簿）（⑤の場合）'!$BK118,1,0),0),0)</f>
        <v>0</v>
      </c>
      <c r="JK113" s="247">
        <f>IF(JK$19-'様式３（療養者名簿）（⑤の場合）'!$BJ118+1&lt;=15,IF(JK$19&gt;='様式３（療養者名簿）（⑤の場合）'!$BJ118,IF(JK$19&lt;='様式３（療養者名簿）（⑤の場合）'!$BK118,1,0),0),0)</f>
        <v>0</v>
      </c>
      <c r="JL113" s="247">
        <f>IF(JL$19-'様式３（療養者名簿）（⑤の場合）'!$BJ118+1&lt;=15,IF(JL$19&gt;='様式３（療養者名簿）（⑤の場合）'!$BJ118,IF(JL$19&lt;='様式３（療養者名簿）（⑤の場合）'!$BK118,1,0),0),0)</f>
        <v>0</v>
      </c>
      <c r="JM113" s="247">
        <f>IF(JM$19-'様式３（療養者名簿）（⑤の場合）'!$BJ118+1&lt;=15,IF(JM$19&gt;='様式３（療養者名簿）（⑤の場合）'!$BJ118,IF(JM$19&lt;='様式３（療養者名簿）（⑤の場合）'!$BK118,1,0),0),0)</f>
        <v>0</v>
      </c>
      <c r="JN113" s="247">
        <f>IF(JN$19-'様式３（療養者名簿）（⑤の場合）'!$BJ118+1&lt;=15,IF(JN$19&gt;='様式３（療養者名簿）（⑤の場合）'!$BJ118,IF(JN$19&lt;='様式３（療養者名簿）（⑤の場合）'!$BK118,1,0),0),0)</f>
        <v>0</v>
      </c>
      <c r="JO113" s="247">
        <f>IF(JO$19-'様式３（療養者名簿）（⑤の場合）'!$BJ118+1&lt;=15,IF(JO$19&gt;='様式３（療養者名簿）（⑤の場合）'!$BJ118,IF(JO$19&lt;='様式３（療養者名簿）（⑤の場合）'!$BK118,1,0),0),0)</f>
        <v>0</v>
      </c>
      <c r="JP113" s="247">
        <f>IF(JP$19-'様式３（療養者名簿）（⑤の場合）'!$BJ118+1&lt;=15,IF(JP$19&gt;='様式３（療養者名簿）（⑤の場合）'!$BJ118,IF(JP$19&lt;='様式３（療養者名簿）（⑤の場合）'!$BK118,1,0),0),0)</f>
        <v>0</v>
      </c>
      <c r="JQ113" s="247">
        <f>IF(JQ$19-'様式３（療養者名簿）（⑤の場合）'!$BJ118+1&lt;=15,IF(JQ$19&gt;='様式３（療養者名簿）（⑤の場合）'!$BJ118,IF(JQ$19&lt;='様式３（療養者名簿）（⑤の場合）'!$BK118,1,0),0),0)</f>
        <v>0</v>
      </c>
      <c r="JR113" s="247">
        <f>IF(JR$19-'様式３（療養者名簿）（⑤の場合）'!$BJ118+1&lt;=15,IF(JR$19&gt;='様式３（療養者名簿）（⑤の場合）'!$BJ118,IF(JR$19&lt;='様式３（療養者名簿）（⑤の場合）'!$BK118,1,0),0),0)</f>
        <v>0</v>
      </c>
      <c r="JS113" s="247">
        <f>IF(JS$19-'様式３（療養者名簿）（⑤の場合）'!$BJ118+1&lt;=15,IF(JS$19&gt;='様式３（療養者名簿）（⑤の場合）'!$BJ118,IF(JS$19&lt;='様式３（療養者名簿）（⑤の場合）'!$BK118,1,0),0),0)</f>
        <v>0</v>
      </c>
      <c r="JT113" s="247">
        <f>IF(JT$19-'様式３（療養者名簿）（⑤の場合）'!$BJ118+1&lt;=15,IF(JT$19&gt;='様式３（療養者名簿）（⑤の場合）'!$BJ118,IF(JT$19&lt;='様式３（療養者名簿）（⑤の場合）'!$BK118,1,0),0),0)</f>
        <v>0</v>
      </c>
      <c r="JU113" s="247">
        <f>IF(JU$19-'様式３（療養者名簿）（⑤の場合）'!$BJ118+1&lt;=15,IF(JU$19&gt;='様式３（療養者名簿）（⑤の場合）'!$BJ118,IF(JU$19&lt;='様式３（療養者名簿）（⑤の場合）'!$BK118,1,0),0),0)</f>
        <v>0</v>
      </c>
      <c r="JV113" s="247">
        <f>IF(JV$19-'様式３（療養者名簿）（⑤の場合）'!$BJ118+1&lt;=15,IF(JV$19&gt;='様式３（療養者名簿）（⑤の場合）'!$BJ118,IF(JV$19&lt;='様式３（療養者名簿）（⑤の場合）'!$BK118,1,0),0),0)</f>
        <v>0</v>
      </c>
      <c r="JW113" s="247">
        <f>IF(JW$19-'様式３（療養者名簿）（⑤の場合）'!$BJ118+1&lt;=15,IF(JW$19&gt;='様式３（療養者名簿）（⑤の場合）'!$BJ118,IF(JW$19&lt;='様式３（療養者名簿）（⑤の場合）'!$BK118,1,0),0),0)</f>
        <v>0</v>
      </c>
      <c r="JX113" s="247">
        <f>IF(JX$19-'様式３（療養者名簿）（⑤の場合）'!$BJ118+1&lt;=15,IF(JX$19&gt;='様式３（療養者名簿）（⑤の場合）'!$BJ118,IF(JX$19&lt;='様式３（療養者名簿）（⑤の場合）'!$BK118,1,0),0),0)</f>
        <v>0</v>
      </c>
      <c r="JY113" s="247">
        <f>IF(JY$19-'様式３（療養者名簿）（⑤の場合）'!$BJ118+1&lt;=15,IF(JY$19&gt;='様式３（療養者名簿）（⑤の場合）'!$BJ118,IF(JY$19&lt;='様式３（療養者名簿）（⑤の場合）'!$BK118,1,0),0),0)</f>
        <v>0</v>
      </c>
      <c r="JZ113" s="247">
        <f>IF(JZ$19-'様式３（療養者名簿）（⑤の場合）'!$BJ118+1&lt;=15,IF(JZ$19&gt;='様式３（療養者名簿）（⑤の場合）'!$BJ118,IF(JZ$19&lt;='様式３（療養者名簿）（⑤の場合）'!$BK118,1,0),0),0)</f>
        <v>0</v>
      </c>
      <c r="KA113" s="247">
        <f>IF(KA$19-'様式３（療養者名簿）（⑤の場合）'!$BJ118+1&lt;=15,IF(KA$19&gt;='様式３（療養者名簿）（⑤の場合）'!$BJ118,IF(KA$19&lt;='様式３（療養者名簿）（⑤の場合）'!$BK118,1,0),0),0)</f>
        <v>0</v>
      </c>
      <c r="KB113" s="247">
        <f>IF(KB$19-'様式３（療養者名簿）（⑤の場合）'!$BJ118+1&lt;=15,IF(KB$19&gt;='様式３（療養者名簿）（⑤の場合）'!$BJ118,IF(KB$19&lt;='様式３（療養者名簿）（⑤の場合）'!$BK118,1,0),0),0)</f>
        <v>0</v>
      </c>
      <c r="KC113" s="247">
        <f>IF(KC$19-'様式３（療養者名簿）（⑤の場合）'!$BJ118+1&lt;=15,IF(KC$19&gt;='様式３（療養者名簿）（⑤の場合）'!$BJ118,IF(KC$19&lt;='様式３（療養者名簿）（⑤の場合）'!$BK118,1,0),0),0)</f>
        <v>0</v>
      </c>
      <c r="KD113" s="247">
        <f>IF(KD$19-'様式３（療養者名簿）（⑤の場合）'!$BJ118+1&lt;=15,IF(KD$19&gt;='様式３（療養者名簿）（⑤の場合）'!$BJ118,IF(KD$19&lt;='様式３（療養者名簿）（⑤の場合）'!$BK118,1,0),0),0)</f>
        <v>0</v>
      </c>
      <c r="KE113" s="247">
        <f>IF(KE$19-'様式３（療養者名簿）（⑤の場合）'!$BJ118+1&lt;=15,IF(KE$19&gt;='様式３（療養者名簿）（⑤の場合）'!$BJ118,IF(KE$19&lt;='様式３（療養者名簿）（⑤の場合）'!$BK118,1,0),0),0)</f>
        <v>0</v>
      </c>
      <c r="KF113" s="247">
        <f>IF(KF$19-'様式３（療養者名簿）（⑤の場合）'!$BJ118+1&lt;=15,IF(KF$19&gt;='様式３（療養者名簿）（⑤の場合）'!$BJ118,IF(KF$19&lt;='様式３（療養者名簿）（⑤の場合）'!$BK118,1,0),0),0)</f>
        <v>0</v>
      </c>
      <c r="KG113" s="247">
        <f>IF(KG$19-'様式３（療養者名簿）（⑤の場合）'!$BJ118+1&lt;=15,IF(KG$19&gt;='様式３（療養者名簿）（⑤の場合）'!$BJ118,IF(KG$19&lt;='様式３（療養者名簿）（⑤の場合）'!$BK118,1,0),0),0)</f>
        <v>0</v>
      </c>
      <c r="KH113" s="247">
        <f>IF(KH$19-'様式３（療養者名簿）（⑤の場合）'!$BJ118+1&lt;=15,IF(KH$19&gt;='様式３（療養者名簿）（⑤の場合）'!$BJ118,IF(KH$19&lt;='様式３（療養者名簿）（⑤の場合）'!$BK118,1,0),0),0)</f>
        <v>0</v>
      </c>
      <c r="KI113" s="247">
        <f>IF(KI$19-'様式３（療養者名簿）（⑤の場合）'!$BJ118+1&lt;=15,IF(KI$19&gt;='様式３（療養者名簿）（⑤の場合）'!$BJ118,IF(KI$19&lt;='様式３（療養者名簿）（⑤の場合）'!$BK118,1,0),0),0)</f>
        <v>0</v>
      </c>
      <c r="KJ113" s="247">
        <f>IF(KJ$19-'様式３（療養者名簿）（⑤の場合）'!$BJ118+1&lt;=15,IF(KJ$19&gt;='様式３（療養者名簿）（⑤の場合）'!$BJ118,IF(KJ$19&lt;='様式３（療養者名簿）（⑤の場合）'!$BK118,1,0),0),0)</f>
        <v>0</v>
      </c>
      <c r="KK113" s="247">
        <f>IF(KK$19-'様式３（療養者名簿）（⑤の場合）'!$BJ118+1&lt;=15,IF(KK$19&gt;='様式３（療養者名簿）（⑤の場合）'!$BJ118,IF(KK$19&lt;='様式３（療養者名簿）（⑤の場合）'!$BK118,1,0),0),0)</f>
        <v>0</v>
      </c>
      <c r="KL113" s="247">
        <f>IF(KL$19-'様式３（療養者名簿）（⑤の場合）'!$BJ118+1&lt;=15,IF(KL$19&gt;='様式３（療養者名簿）（⑤の場合）'!$BJ118,IF(KL$19&lt;='様式３（療養者名簿）（⑤の場合）'!$BK118,1,0),0),0)</f>
        <v>0</v>
      </c>
      <c r="KM113" s="247">
        <f>IF(KM$19-'様式３（療養者名簿）（⑤の場合）'!$BJ118+1&lt;=15,IF(KM$19&gt;='様式３（療養者名簿）（⑤の場合）'!$BJ118,IF(KM$19&lt;='様式３（療養者名簿）（⑤の場合）'!$BK118,1,0),0),0)</f>
        <v>0</v>
      </c>
      <c r="KN113" s="247">
        <f>IF(KN$19-'様式３（療養者名簿）（⑤の場合）'!$BJ118+1&lt;=15,IF(KN$19&gt;='様式３（療養者名簿）（⑤の場合）'!$BJ118,IF(KN$19&lt;='様式３（療養者名簿）（⑤の場合）'!$BK118,1,0),0),0)</f>
        <v>0</v>
      </c>
      <c r="KO113" s="247">
        <f>IF(KO$19-'様式３（療養者名簿）（⑤の場合）'!$BJ118+1&lt;=15,IF(KO$19&gt;='様式３（療養者名簿）（⑤の場合）'!$BJ118,IF(KO$19&lt;='様式３（療養者名簿）（⑤の場合）'!$BK118,1,0),0),0)</f>
        <v>0</v>
      </c>
      <c r="KP113" s="247">
        <f>IF(KP$19-'様式３（療養者名簿）（⑤の場合）'!$BJ118+1&lt;=15,IF(KP$19&gt;='様式３（療養者名簿）（⑤の場合）'!$BJ118,IF(KP$19&lt;='様式３（療養者名簿）（⑤の場合）'!$BK118,1,0),0),0)</f>
        <v>0</v>
      </c>
      <c r="KQ113" s="247">
        <f>IF(KQ$19-'様式３（療養者名簿）（⑤の場合）'!$BJ118+1&lt;=15,IF(KQ$19&gt;='様式３（療養者名簿）（⑤の場合）'!$BJ118,IF(KQ$19&lt;='様式３（療養者名簿）（⑤の場合）'!$BK118,1,0),0),0)</f>
        <v>0</v>
      </c>
      <c r="KR113" s="247">
        <f>IF(KR$19-'様式３（療養者名簿）（⑤の場合）'!$BJ118+1&lt;=15,IF(KR$19&gt;='様式３（療養者名簿）（⑤の場合）'!$BJ118,IF(KR$19&lt;='様式３（療養者名簿）（⑤の場合）'!$BK118,1,0),0),0)</f>
        <v>0</v>
      </c>
      <c r="KS113" s="247">
        <f>IF(KS$19-'様式３（療養者名簿）（⑤の場合）'!$BJ118+1&lt;=15,IF(KS$19&gt;='様式３（療養者名簿）（⑤の場合）'!$BJ118,IF(KS$19&lt;='様式３（療養者名簿）（⑤の場合）'!$BK118,1,0),0),0)</f>
        <v>0</v>
      </c>
      <c r="KT113" s="247">
        <f>IF(KT$19-'様式３（療養者名簿）（⑤の場合）'!$BJ118+1&lt;=15,IF(KT$19&gt;='様式３（療養者名簿）（⑤の場合）'!$BJ118,IF(KT$19&lt;='様式３（療養者名簿）（⑤の場合）'!$BK118,1,0),0),0)</f>
        <v>0</v>
      </c>
      <c r="KU113" s="247">
        <f>IF(KU$19-'様式３（療養者名簿）（⑤の場合）'!$BJ118+1&lt;=15,IF(KU$19&gt;='様式３（療養者名簿）（⑤の場合）'!$BJ118,IF(KU$19&lt;='様式３（療養者名簿）（⑤の場合）'!$BK118,1,0),0),0)</f>
        <v>0</v>
      </c>
      <c r="KV113" s="247">
        <f>IF(KV$19-'様式３（療養者名簿）（⑤の場合）'!$BJ118+1&lt;=15,IF(KV$19&gt;='様式３（療養者名簿）（⑤の場合）'!$BJ118,IF(KV$19&lt;='様式３（療養者名簿）（⑤の場合）'!$BK118,1,0),0),0)</f>
        <v>0</v>
      </c>
      <c r="KW113" s="247">
        <f>IF(KW$19-'様式３（療養者名簿）（⑤の場合）'!$BJ118+1&lt;=15,IF(KW$19&gt;='様式３（療養者名簿）（⑤の場合）'!$BJ118,IF(KW$19&lt;='様式３（療養者名簿）（⑤の場合）'!$BK118,1,0),0),0)</f>
        <v>0</v>
      </c>
      <c r="KX113" s="247">
        <f>IF(KX$19-'様式３（療養者名簿）（⑤の場合）'!$BJ118+1&lt;=15,IF(KX$19&gt;='様式３（療養者名簿）（⑤の場合）'!$BJ118,IF(KX$19&lt;='様式３（療養者名簿）（⑤の場合）'!$BK118,1,0),0),0)</f>
        <v>0</v>
      </c>
      <c r="KY113" s="247">
        <f>IF(KY$19-'様式３（療養者名簿）（⑤の場合）'!$BJ118+1&lt;=15,IF(KY$19&gt;='様式３（療養者名簿）（⑤の場合）'!$BJ118,IF(KY$19&lt;='様式３（療養者名簿）（⑤の場合）'!$BK118,1,0),0),0)</f>
        <v>0</v>
      </c>
      <c r="KZ113" s="247">
        <f>IF(KZ$19-'様式３（療養者名簿）（⑤の場合）'!$BJ118+1&lt;=15,IF(KZ$19&gt;='様式３（療養者名簿）（⑤の場合）'!$BJ118,IF(KZ$19&lt;='様式３（療養者名簿）（⑤の場合）'!$BK118,1,0),0),0)</f>
        <v>0</v>
      </c>
      <c r="LA113" s="247">
        <f>IF(LA$19-'様式３（療養者名簿）（⑤の場合）'!$BJ118+1&lt;=15,IF(LA$19&gt;='様式３（療養者名簿）（⑤の場合）'!$BJ118,IF(LA$19&lt;='様式３（療養者名簿）（⑤の場合）'!$BK118,1,0),0),0)</f>
        <v>0</v>
      </c>
      <c r="LB113" s="247">
        <f>IF(LB$19-'様式３（療養者名簿）（⑤の場合）'!$BJ118+1&lt;=15,IF(LB$19&gt;='様式３（療養者名簿）（⑤の場合）'!$BJ118,IF(LB$19&lt;='様式３（療養者名簿）（⑤の場合）'!$BK118,1,0),0),0)</f>
        <v>0</v>
      </c>
      <c r="LC113" s="247">
        <f>IF(LC$19-'様式３（療養者名簿）（⑤の場合）'!$BJ118+1&lt;=15,IF(LC$19&gt;='様式３（療養者名簿）（⑤の場合）'!$BJ118,IF(LC$19&lt;='様式３（療養者名簿）（⑤の場合）'!$BK118,1,0),0),0)</f>
        <v>0</v>
      </c>
      <c r="LD113" s="247">
        <f>IF(LD$19-'様式３（療養者名簿）（⑤の場合）'!$BJ118+1&lt;=15,IF(LD$19&gt;='様式３（療養者名簿）（⑤の場合）'!$BJ118,IF(LD$19&lt;='様式３（療養者名簿）（⑤の場合）'!$BK118,1,0),0),0)</f>
        <v>0</v>
      </c>
      <c r="LE113" s="247">
        <f>IF(LE$19-'様式３（療養者名簿）（⑤の場合）'!$BJ118+1&lt;=15,IF(LE$19&gt;='様式３（療養者名簿）（⑤の場合）'!$BJ118,IF(LE$19&lt;='様式３（療養者名簿）（⑤の場合）'!$BK118,1,0),0),0)</f>
        <v>0</v>
      </c>
      <c r="LF113" s="247">
        <f>IF(LF$19-'様式３（療養者名簿）（⑤の場合）'!$BJ118+1&lt;=15,IF(LF$19&gt;='様式３（療養者名簿）（⑤の場合）'!$BJ118,IF(LF$19&lt;='様式３（療養者名簿）（⑤の場合）'!$BK118,1,0),0),0)</f>
        <v>0</v>
      </c>
      <c r="LG113" s="247">
        <f>IF(LG$19-'様式３（療養者名簿）（⑤の場合）'!$BJ118+1&lt;=15,IF(LG$19&gt;='様式３（療養者名簿）（⑤の場合）'!$BJ118,IF(LG$19&lt;='様式３（療養者名簿）（⑤の場合）'!$BK118,1,0),0),0)</f>
        <v>0</v>
      </c>
      <c r="LH113" s="247">
        <f>IF(LH$19-'様式３（療養者名簿）（⑤の場合）'!$BJ118+1&lt;=15,IF(LH$19&gt;='様式３（療養者名簿）（⑤の場合）'!$BJ118,IF(LH$19&lt;='様式３（療養者名簿）（⑤の場合）'!$BK118,1,0),0),0)</f>
        <v>0</v>
      </c>
      <c r="LI113" s="247">
        <f>IF(LI$19-'様式３（療養者名簿）（⑤の場合）'!$BJ118+1&lt;=15,IF(LI$19&gt;='様式３（療養者名簿）（⑤の場合）'!$BJ118,IF(LI$19&lt;='様式３（療養者名簿）（⑤の場合）'!$BK118,1,0),0),0)</f>
        <v>0</v>
      </c>
      <c r="LJ113" s="247">
        <f>IF(LJ$19-'様式３（療養者名簿）（⑤の場合）'!$BJ118+1&lt;=15,IF(LJ$19&gt;='様式３（療養者名簿）（⑤の場合）'!$BJ118,IF(LJ$19&lt;='様式３（療養者名簿）（⑤の場合）'!$BK118,1,0),0),0)</f>
        <v>0</v>
      </c>
      <c r="LK113" s="247">
        <f>IF(LK$19-'様式３（療養者名簿）（⑤の場合）'!$BJ118+1&lt;=15,IF(LK$19&gt;='様式３（療養者名簿）（⑤の場合）'!$BJ118,IF(LK$19&lt;='様式３（療養者名簿）（⑤の場合）'!$BK118,1,0),0),0)</f>
        <v>0</v>
      </c>
      <c r="LL113" s="247">
        <f>IF(LL$19-'様式３（療養者名簿）（⑤の場合）'!$BJ118+1&lt;=15,IF(LL$19&gt;='様式３（療養者名簿）（⑤の場合）'!$BJ118,IF(LL$19&lt;='様式３（療養者名簿）（⑤の場合）'!$BK118,1,0),0),0)</f>
        <v>0</v>
      </c>
      <c r="LM113" s="247">
        <f>IF(LM$19-'様式３（療養者名簿）（⑤の場合）'!$BJ118+1&lt;=15,IF(LM$19&gt;='様式３（療養者名簿）（⑤の場合）'!$BJ118,IF(LM$19&lt;='様式３（療養者名簿）（⑤の場合）'!$BK118,1,0),0),0)</f>
        <v>0</v>
      </c>
      <c r="LN113" s="247">
        <f>IF(LN$19-'様式３（療養者名簿）（⑤の場合）'!$BJ118+1&lt;=15,IF(LN$19&gt;='様式３（療養者名簿）（⑤の場合）'!$BJ118,IF(LN$19&lt;='様式３（療養者名簿）（⑤の場合）'!$BK118,1,0),0),0)</f>
        <v>0</v>
      </c>
      <c r="LO113" s="247">
        <f>IF(LO$19-'様式３（療養者名簿）（⑤の場合）'!$BJ118+1&lt;=15,IF(LO$19&gt;='様式３（療養者名簿）（⑤の場合）'!$BJ118,IF(LO$19&lt;='様式３（療養者名簿）（⑤の場合）'!$BK118,1,0),0),0)</f>
        <v>0</v>
      </c>
      <c r="LP113" s="247">
        <f>IF(LP$19-'様式３（療養者名簿）（⑤の場合）'!$BJ118+1&lt;=15,IF(LP$19&gt;='様式３（療養者名簿）（⑤の場合）'!$BJ118,IF(LP$19&lt;='様式３（療養者名簿）（⑤の場合）'!$BK118,1,0),0),0)</f>
        <v>0</v>
      </c>
      <c r="LQ113" s="247">
        <f>IF(LQ$19-'様式３（療養者名簿）（⑤の場合）'!$BJ118+1&lt;=15,IF(LQ$19&gt;='様式３（療養者名簿）（⑤の場合）'!$BJ118,IF(LQ$19&lt;='様式３（療養者名簿）（⑤の場合）'!$BK118,1,0),0),0)</f>
        <v>0</v>
      </c>
      <c r="LR113" s="247">
        <f>IF(LR$19-'様式３（療養者名簿）（⑤の場合）'!$BJ118+1&lt;=15,IF(LR$19&gt;='様式３（療養者名簿）（⑤の場合）'!$BJ118,IF(LR$19&lt;='様式３（療養者名簿）（⑤の場合）'!$BK118,1,0),0),0)</f>
        <v>0</v>
      </c>
      <c r="LS113" s="247">
        <f>IF(LS$19-'様式３（療養者名簿）（⑤の場合）'!$BJ118+1&lt;=15,IF(LS$19&gt;='様式３（療養者名簿）（⑤の場合）'!$BJ118,IF(LS$19&lt;='様式３（療養者名簿）（⑤の場合）'!$BK118,1,0),0),0)</f>
        <v>0</v>
      </c>
      <c r="LT113" s="247">
        <f>IF(LT$19-'様式３（療養者名簿）（⑤の場合）'!$BJ118+1&lt;=15,IF(LT$19&gt;='様式３（療養者名簿）（⑤の場合）'!$BJ118,IF(LT$19&lt;='様式３（療養者名簿）（⑤の場合）'!$BK118,1,0),0),0)</f>
        <v>0</v>
      </c>
      <c r="LU113" s="247">
        <f>IF(LU$19-'様式３（療養者名簿）（⑤の場合）'!$BJ118+1&lt;=15,IF(LU$19&gt;='様式３（療養者名簿）（⑤の場合）'!$BJ118,IF(LU$19&lt;='様式３（療養者名簿）（⑤の場合）'!$BK118,1,0),0),0)</f>
        <v>0</v>
      </c>
      <c r="LV113" s="247">
        <f>IF(LV$19-'様式３（療養者名簿）（⑤の場合）'!$BJ118+1&lt;=15,IF(LV$19&gt;='様式３（療養者名簿）（⑤の場合）'!$BJ118,IF(LV$19&lt;='様式３（療養者名簿）（⑤の場合）'!$BK118,1,0),0),0)</f>
        <v>0</v>
      </c>
      <c r="LW113" s="247">
        <f>IF(LW$19-'様式３（療養者名簿）（⑤の場合）'!$BJ118+1&lt;=15,IF(LW$19&gt;='様式３（療養者名簿）（⑤の場合）'!$BJ118,IF(LW$19&lt;='様式３（療養者名簿）（⑤の場合）'!$BK118,1,0),0),0)</f>
        <v>0</v>
      </c>
      <c r="LX113" s="247">
        <f>IF(LX$19-'様式３（療養者名簿）（⑤の場合）'!$BJ118+1&lt;=15,IF(LX$19&gt;='様式３（療養者名簿）（⑤の場合）'!$BJ118,IF(LX$19&lt;='様式３（療養者名簿）（⑤の場合）'!$BK118,1,0),0),0)</f>
        <v>0</v>
      </c>
      <c r="LY113" s="247">
        <f>IF(LY$19-'様式３（療養者名簿）（⑤の場合）'!$BJ118+1&lt;=15,IF(LY$19&gt;='様式３（療養者名簿）（⑤の場合）'!$BJ118,IF(LY$19&lt;='様式３（療養者名簿）（⑤の場合）'!$BK118,1,0),0),0)</f>
        <v>0</v>
      </c>
      <c r="LZ113" s="247">
        <f>IF(LZ$19-'様式３（療養者名簿）（⑤の場合）'!$BJ118+1&lt;=15,IF(LZ$19&gt;='様式３（療養者名簿）（⑤の場合）'!$BJ118,IF(LZ$19&lt;='様式３（療養者名簿）（⑤の場合）'!$BK118,1,0),0),0)</f>
        <v>0</v>
      </c>
      <c r="MA113" s="247">
        <f>IF(MA$19-'様式３（療養者名簿）（⑤の場合）'!$BJ118+1&lt;=15,IF(MA$19&gt;='様式３（療養者名簿）（⑤の場合）'!$BJ118,IF(MA$19&lt;='様式３（療養者名簿）（⑤の場合）'!$BK118,1,0),0),0)</f>
        <v>0</v>
      </c>
      <c r="MB113" s="247">
        <f>IF(MB$19-'様式３（療養者名簿）（⑤の場合）'!$BJ118+1&lt;=15,IF(MB$19&gt;='様式３（療養者名簿）（⑤の場合）'!$BJ118,IF(MB$19&lt;='様式３（療養者名簿）（⑤の場合）'!$BK118,1,0),0),0)</f>
        <v>0</v>
      </c>
      <c r="MC113" s="247">
        <f>IF(MC$19-'様式３（療養者名簿）（⑤の場合）'!$BJ118+1&lt;=15,IF(MC$19&gt;='様式３（療養者名簿）（⑤の場合）'!$BJ118,IF(MC$19&lt;='様式３（療養者名簿）（⑤の場合）'!$BK118,1,0),0),0)</f>
        <v>0</v>
      </c>
      <c r="MD113" s="247">
        <f>IF(MD$19-'様式３（療養者名簿）（⑤の場合）'!$BJ118+1&lt;=15,IF(MD$19&gt;='様式３（療養者名簿）（⑤の場合）'!$BJ118,IF(MD$19&lt;='様式３（療養者名簿）（⑤の場合）'!$BK118,1,0),0),0)</f>
        <v>0</v>
      </c>
      <c r="ME113" s="247">
        <f>IF(ME$19-'様式３（療養者名簿）（⑤の場合）'!$BJ118+1&lt;=15,IF(ME$19&gt;='様式３（療養者名簿）（⑤の場合）'!$BJ118,IF(ME$19&lt;='様式３（療養者名簿）（⑤の場合）'!$BK118,1,0),0),0)</f>
        <v>0</v>
      </c>
      <c r="MF113" s="247">
        <f>IF(MF$19-'様式３（療養者名簿）（⑤の場合）'!$BJ118+1&lt;=15,IF(MF$19&gt;='様式３（療養者名簿）（⑤の場合）'!$BJ118,IF(MF$19&lt;='様式３（療養者名簿）（⑤の場合）'!$BK118,1,0),0),0)</f>
        <v>0</v>
      </c>
      <c r="MG113" s="247">
        <f>IF(MG$19-'様式３（療養者名簿）（⑤の場合）'!$BJ118+1&lt;=15,IF(MG$19&gt;='様式３（療養者名簿）（⑤の場合）'!$BJ118,IF(MG$19&lt;='様式３（療養者名簿）（⑤の場合）'!$BK118,1,0),0),0)</f>
        <v>0</v>
      </c>
      <c r="MH113" s="247">
        <f>IF(MH$19-'様式３（療養者名簿）（⑤の場合）'!$BJ118+1&lt;=15,IF(MH$19&gt;='様式３（療養者名簿）（⑤の場合）'!$BJ118,IF(MH$19&lt;='様式３（療養者名簿）（⑤の場合）'!$BK118,1,0),0),0)</f>
        <v>0</v>
      </c>
      <c r="MI113" s="247">
        <f>IF(MI$19-'様式３（療養者名簿）（⑤の場合）'!$BJ118+1&lt;=15,IF(MI$19&gt;='様式３（療養者名簿）（⑤の場合）'!$BJ118,IF(MI$19&lt;='様式３（療養者名簿）（⑤の場合）'!$BK118,1,0),0),0)</f>
        <v>0</v>
      </c>
      <c r="MJ113" s="247">
        <f>IF(MJ$19-'様式３（療養者名簿）（⑤の場合）'!$BJ118+1&lt;=15,IF(MJ$19&gt;='様式３（療養者名簿）（⑤の場合）'!$BJ118,IF(MJ$19&lt;='様式３（療養者名簿）（⑤の場合）'!$BK118,1,0),0),0)</f>
        <v>0</v>
      </c>
      <c r="MK113" s="247">
        <f>IF(MK$19-'様式３（療養者名簿）（⑤の場合）'!$BJ118+1&lt;=15,IF(MK$19&gt;='様式３（療養者名簿）（⑤の場合）'!$BJ118,IF(MK$19&lt;='様式３（療養者名簿）（⑤の場合）'!$BK118,1,0),0),0)</f>
        <v>0</v>
      </c>
      <c r="ML113" s="247">
        <f>IF(ML$19-'様式３（療養者名簿）（⑤の場合）'!$BJ118+1&lt;=15,IF(ML$19&gt;='様式３（療養者名簿）（⑤の場合）'!$BJ118,IF(ML$19&lt;='様式３（療養者名簿）（⑤の場合）'!$BK118,1,0),0),0)</f>
        <v>0</v>
      </c>
      <c r="MM113" s="247">
        <f>IF(MM$19-'様式３（療養者名簿）（⑤の場合）'!$BJ118+1&lt;=15,IF(MM$19&gt;='様式３（療養者名簿）（⑤の場合）'!$BJ118,IF(MM$19&lt;='様式３（療養者名簿）（⑤の場合）'!$BK118,1,0),0),0)</f>
        <v>0</v>
      </c>
      <c r="MN113" s="247">
        <f>IF(MN$19-'様式３（療養者名簿）（⑤の場合）'!$BJ118+1&lt;=15,IF(MN$19&gt;='様式３（療養者名簿）（⑤の場合）'!$BJ118,IF(MN$19&lt;='様式３（療養者名簿）（⑤の場合）'!$BK118,1,0),0),0)</f>
        <v>0</v>
      </c>
      <c r="MO113" s="247">
        <f>IF(MO$19-'様式３（療養者名簿）（⑤の場合）'!$BJ118+1&lt;=15,IF(MO$19&gt;='様式３（療養者名簿）（⑤の場合）'!$BJ118,IF(MO$19&lt;='様式３（療養者名簿）（⑤の場合）'!$BK118,1,0),0),0)</f>
        <v>0</v>
      </c>
      <c r="MP113" s="247">
        <f>IF(MP$19-'様式３（療養者名簿）（⑤の場合）'!$BJ118+1&lt;=15,IF(MP$19&gt;='様式３（療養者名簿）（⑤の場合）'!$BJ118,IF(MP$19&lt;='様式３（療養者名簿）（⑤の場合）'!$BK118,1,0),0),0)</f>
        <v>0</v>
      </c>
      <c r="MQ113" s="247">
        <f>IF(MQ$19-'様式３（療養者名簿）（⑤の場合）'!$BJ118+1&lt;=15,IF(MQ$19&gt;='様式３（療養者名簿）（⑤の場合）'!$BJ118,IF(MQ$19&lt;='様式３（療養者名簿）（⑤の場合）'!$BK118,1,0),0),0)</f>
        <v>0</v>
      </c>
      <c r="MR113" s="247">
        <f>IF(MR$19-'様式３（療養者名簿）（⑤の場合）'!$BJ118+1&lt;=15,IF(MR$19&gt;='様式３（療養者名簿）（⑤の場合）'!$BJ118,IF(MR$19&lt;='様式３（療養者名簿）（⑤の場合）'!$BK118,1,0),0),0)</f>
        <v>0</v>
      </c>
      <c r="MS113" s="247">
        <f>IF(MS$19-'様式３（療養者名簿）（⑤の場合）'!$BJ118+1&lt;=15,IF(MS$19&gt;='様式３（療養者名簿）（⑤の場合）'!$BJ118,IF(MS$19&lt;='様式３（療養者名簿）（⑤の場合）'!$BK118,1,0),0),0)</f>
        <v>0</v>
      </c>
      <c r="MT113" s="247">
        <f>IF(MT$19-'様式３（療養者名簿）（⑤の場合）'!$BJ118+1&lt;=15,IF(MT$19&gt;='様式３（療養者名簿）（⑤の場合）'!$BJ118,IF(MT$19&lt;='様式３（療養者名簿）（⑤の場合）'!$BK118,1,0),0),0)</f>
        <v>0</v>
      </c>
      <c r="MU113" s="247">
        <f>IF(MU$19-'様式３（療養者名簿）（⑤の場合）'!$BJ118+1&lt;=15,IF(MU$19&gt;='様式３（療養者名簿）（⑤の場合）'!$BJ118,IF(MU$19&lt;='様式３（療養者名簿）（⑤の場合）'!$BK118,1,0),0),0)</f>
        <v>0</v>
      </c>
      <c r="MV113" s="247">
        <f>IF(MV$19-'様式３（療養者名簿）（⑤の場合）'!$BJ118+1&lt;=15,IF(MV$19&gt;='様式３（療養者名簿）（⑤の場合）'!$BJ118,IF(MV$19&lt;='様式３（療養者名簿）（⑤の場合）'!$BK118,1,0),0),0)</f>
        <v>0</v>
      </c>
      <c r="MW113" s="247">
        <f>IF(MW$19-'様式３（療養者名簿）（⑤の場合）'!$BJ118+1&lt;=15,IF(MW$19&gt;='様式３（療養者名簿）（⑤の場合）'!$BJ118,IF(MW$19&lt;='様式３（療養者名簿）（⑤の場合）'!$BK118,1,0),0),0)</f>
        <v>0</v>
      </c>
      <c r="MX113" s="247">
        <f>IF(MX$19-'様式３（療養者名簿）（⑤の場合）'!$BJ118+1&lt;=15,IF(MX$19&gt;='様式３（療養者名簿）（⑤の場合）'!$BJ118,IF(MX$19&lt;='様式３（療養者名簿）（⑤の場合）'!$BK118,1,0),0),0)</f>
        <v>0</v>
      </c>
      <c r="MY113" s="247">
        <f>IF(MY$19-'様式３（療養者名簿）（⑤の場合）'!$BJ118+1&lt;=15,IF(MY$19&gt;='様式３（療養者名簿）（⑤の場合）'!$BJ118,IF(MY$19&lt;='様式３（療養者名簿）（⑤の場合）'!$BK118,1,0),0),0)</f>
        <v>0</v>
      </c>
      <c r="MZ113" s="247">
        <f>IF(MZ$19-'様式３（療養者名簿）（⑤の場合）'!$BJ118+1&lt;=15,IF(MZ$19&gt;='様式３（療養者名簿）（⑤の場合）'!$BJ118,IF(MZ$19&lt;='様式３（療養者名簿）（⑤の場合）'!$BK118,1,0),0),0)</f>
        <v>0</v>
      </c>
      <c r="NA113" s="247">
        <f>IF(NA$19-'様式３（療養者名簿）（⑤の場合）'!$BJ118+1&lt;=15,IF(NA$19&gt;='様式３（療養者名簿）（⑤の場合）'!$BJ118,IF(NA$19&lt;='様式３（療養者名簿）（⑤の場合）'!$BK118,1,0),0),0)</f>
        <v>0</v>
      </c>
      <c r="NB113" s="247">
        <f>IF(NB$19-'様式３（療養者名簿）（⑤の場合）'!$BJ118+1&lt;=15,IF(NB$19&gt;='様式３（療養者名簿）（⑤の場合）'!$BJ118,IF(NB$19&lt;='様式３（療養者名簿）（⑤の場合）'!$BK118,1,0),0),0)</f>
        <v>0</v>
      </c>
      <c r="NC113" s="248">
        <f>IF(NC$19-'様式３（療養者名簿）（⑤の場合）'!$BJ118+1&lt;=15,IF(NC$19&gt;='様式３（療養者名簿）（⑤の場合）'!$BJ118,IF(NC$19&lt;='様式３（療養者名簿）（⑤の場合）'!$BK118,1,0),0),0)</f>
        <v>0</v>
      </c>
      <c r="ND113" s="248">
        <f>IF(ND$19-'様式３（療養者名簿）（⑤の場合）'!$BJ118+1&lt;=15,IF(ND$19&gt;='様式３（療養者名簿）（⑤の場合）'!$BJ118,IF(ND$19&lt;='様式３（療養者名簿）（⑤の場合）'!$BK118,1,0),0),0)</f>
        <v>0</v>
      </c>
      <c r="NE113" s="248">
        <f>IF(NE$19-'様式３（療養者名簿）（⑤の場合）'!$BJ118+1&lt;=15,IF(NE$19&gt;='様式３（療養者名簿）（⑤の場合）'!$BJ118,IF(NE$19&lt;='様式３（療養者名簿）（⑤の場合）'!$BK118,1,0),0),0)</f>
        <v>0</v>
      </c>
      <c r="NF113" s="248">
        <f>IF(NF$19-'様式３（療養者名簿）（⑤の場合）'!$BJ118+1&lt;=15,IF(NF$19&gt;='様式３（療養者名簿）（⑤の場合）'!$BJ118,IF(NF$19&lt;='様式３（療養者名簿）（⑤の場合）'!$BK118,1,0),0),0)</f>
        <v>0</v>
      </c>
      <c r="NG113" s="248">
        <f>IF(NG$19-'様式３（療養者名簿）（⑤の場合）'!$BJ118+1&lt;=15,IF(NG$19&gt;='様式３（療養者名簿）（⑤の場合）'!$BJ118,IF(NG$19&lt;='様式３（療養者名簿）（⑤の場合）'!$BK118,1,0),0),0)</f>
        <v>0</v>
      </c>
      <c r="NH113" s="248">
        <f>IF(NH$19-'様式３（療養者名簿）（⑤の場合）'!$BJ118+1&lt;=15,IF(NH$19&gt;='様式３（療養者名簿）（⑤の場合）'!$BJ118,IF(NH$19&lt;='様式３（療養者名簿）（⑤の場合）'!$BK118,1,0),0),0)</f>
        <v>0</v>
      </c>
      <c r="NI113" s="248">
        <f>IF(NI$19-'様式３（療養者名簿）（⑤の場合）'!$BJ118+1&lt;=15,IF(NI$19&gt;='様式３（療養者名簿）（⑤の場合）'!$BJ118,IF(NI$19&lt;='様式３（療養者名簿）（⑤の場合）'!$BK118,1,0),0),0)</f>
        <v>0</v>
      </c>
      <c r="NJ113" s="248">
        <f>IF(NJ$19-'様式３（療養者名簿）（⑤の場合）'!$BJ118+1&lt;=15,IF(NJ$19&gt;='様式３（療養者名簿）（⑤の場合）'!$BJ118,IF(NJ$19&lt;='様式３（療養者名簿）（⑤の場合）'!$BK118,1,0),0),0)</f>
        <v>0</v>
      </c>
      <c r="NK113" s="248">
        <f>IF(NK$19-'様式３（療養者名簿）（⑤の場合）'!$BJ118+1&lt;=15,IF(NK$19&gt;='様式３（療養者名簿）（⑤の場合）'!$BJ118,IF(NK$19&lt;='様式３（療養者名簿）（⑤の場合）'!$BK118,1,0),0),0)</f>
        <v>0</v>
      </c>
      <c r="NL113" s="248">
        <f>IF(NL$19-'様式３（療養者名簿）（⑤の場合）'!$BJ118+1&lt;=15,IF(NL$19&gt;='様式３（療養者名簿）（⑤の場合）'!$BJ118,IF(NL$19&lt;='様式３（療養者名簿）（⑤の場合）'!$BK118,1,0),0),0)</f>
        <v>0</v>
      </c>
      <c r="NM113" s="248">
        <f>IF(NM$19-'様式３（療養者名簿）（⑤の場合）'!$BJ118+1&lt;=15,IF(NM$19&gt;='様式３（療養者名簿）（⑤の場合）'!$BJ118,IF(NM$19&lt;='様式３（療養者名簿）（⑤の場合）'!$BK118,1,0),0),0)</f>
        <v>0</v>
      </c>
      <c r="NN113" s="248">
        <f>IF(NN$19-'様式３（療養者名簿）（⑤の場合）'!$BJ118+1&lt;=15,IF(NN$19&gt;='様式３（療養者名簿）（⑤の場合）'!$BJ118,IF(NN$19&lt;='様式３（療養者名簿）（⑤の場合）'!$BK118,1,0),0),0)</f>
        <v>0</v>
      </c>
      <c r="NO113" s="248">
        <f>IF(NO$19-'様式３（療養者名簿）（⑤の場合）'!$BJ118+1&lt;=15,IF(NO$19&gt;='様式３（療養者名簿）（⑤の場合）'!$BJ118,IF(NO$19&lt;='様式３（療養者名簿）（⑤の場合）'!$BK118,1,0),0),0)</f>
        <v>0</v>
      </c>
      <c r="NP113" s="248">
        <f>IF(NP$19-'様式３（療養者名簿）（⑤の場合）'!$BJ118+1&lt;=15,IF(NP$19&gt;='様式３（療養者名簿）（⑤の場合）'!$BJ118,IF(NP$19&lt;='様式３（療養者名簿）（⑤の場合）'!$BK118,1,0),0),0)</f>
        <v>0</v>
      </c>
      <c r="NQ113" s="248">
        <f>IF(NQ$19-'様式３（療養者名簿）（⑤の場合）'!$BJ118+1&lt;=15,IF(NQ$19&gt;='様式３（療養者名簿）（⑤の場合）'!$BJ118,IF(NQ$19&lt;='様式３（療養者名簿）（⑤の場合）'!$BK118,1,0),0),0)</f>
        <v>0</v>
      </c>
      <c r="NR113" s="248">
        <f>IF(NR$19-'様式３（療養者名簿）（⑤の場合）'!$BJ118+1&lt;=15,IF(NR$19&gt;='様式３（療養者名簿）（⑤の場合）'!$BJ118,IF(NR$19&lt;='様式３（療養者名簿）（⑤の場合）'!$BK118,1,0),0),0)</f>
        <v>0</v>
      </c>
      <c r="NS113" s="248">
        <f>IF(NS$19-'様式３（療養者名簿）（⑤の場合）'!$BJ118+1&lt;=15,IF(NS$19&gt;='様式３（療養者名簿）（⑤の場合）'!$BJ118,IF(NS$19&lt;='様式３（療養者名簿）（⑤の場合）'!$BK118,1,0),0),0)</f>
        <v>0</v>
      </c>
      <c r="NT113" s="248">
        <f>IF(NT$19-'様式３（療養者名簿）（⑤の場合）'!$BJ118+1&lt;=15,IF(NT$19&gt;='様式３（療養者名簿）（⑤の場合）'!$BJ118,IF(NT$19&lt;='様式３（療養者名簿）（⑤の場合）'!$BK118,1,0),0),0)</f>
        <v>0</v>
      </c>
      <c r="NU113" s="248">
        <f>IF(NU$19-'様式３（療養者名簿）（⑤の場合）'!$BJ118+1&lt;=15,IF(NU$19&gt;='様式３（療養者名簿）（⑤の場合）'!$BJ118,IF(NU$19&lt;='様式３（療養者名簿）（⑤の場合）'!$BK118,1,0),0),0)</f>
        <v>0</v>
      </c>
      <c r="NV113" s="248">
        <f>IF(NV$19-'様式３（療養者名簿）（⑤の場合）'!$BJ118+1&lt;=15,IF(NV$19&gt;='様式３（療養者名簿）（⑤の場合）'!$BJ118,IF(NV$19&lt;='様式３（療養者名簿）（⑤の場合）'!$BK118,1,0),0),0)</f>
        <v>0</v>
      </c>
      <c r="NW113" s="248">
        <f>IF(NW$19-'様式３（療養者名簿）（⑤の場合）'!$BJ118+1&lt;=15,IF(NW$19&gt;='様式３（療養者名簿）（⑤の場合）'!$BJ118,IF(NW$19&lt;='様式３（療養者名簿）（⑤の場合）'!$BK118,1,0),0),0)</f>
        <v>0</v>
      </c>
      <c r="NX113" s="248">
        <f>IF(NX$19-'様式３（療養者名簿）（⑤の場合）'!$BJ118+1&lt;=15,IF(NX$19&gt;='様式３（療養者名簿）（⑤の場合）'!$BJ118,IF(NX$19&lt;='様式３（療養者名簿）（⑤の場合）'!$BK118,1,0),0),0)</f>
        <v>0</v>
      </c>
      <c r="NY113" s="248">
        <f>IF(NY$19-'様式３（療養者名簿）（⑤の場合）'!$BJ118+1&lt;=15,IF(NY$19&gt;='様式３（療養者名簿）（⑤の場合）'!$BJ118,IF(NY$19&lt;='様式３（療養者名簿）（⑤の場合）'!$BK118,1,0),0),0)</f>
        <v>0</v>
      </c>
      <c r="NZ113" s="248">
        <f>IF(NZ$19-'様式３（療養者名簿）（⑤の場合）'!$BJ118+1&lt;=15,IF(NZ$19&gt;='様式３（療養者名簿）（⑤の場合）'!$BJ118,IF(NZ$19&lt;='様式３（療養者名簿）（⑤の場合）'!$BK118,1,0),0),0)</f>
        <v>0</v>
      </c>
      <c r="OA113" s="248">
        <f>IF(OA$19-'様式３（療養者名簿）（⑤の場合）'!$BJ118+1&lt;=15,IF(OA$19&gt;='様式３（療養者名簿）（⑤の場合）'!$BJ118,IF(OA$19&lt;='様式３（療養者名簿）（⑤の場合）'!$BK118,1,0),0),0)</f>
        <v>0</v>
      </c>
      <c r="OB113" s="248">
        <f>IF(OB$19-'様式３（療養者名簿）（⑤の場合）'!$BJ118+1&lt;=15,IF(OB$19&gt;='様式３（療養者名簿）（⑤の場合）'!$BJ118,IF(OB$19&lt;='様式３（療養者名簿）（⑤の場合）'!$BK118,1,0),0),0)</f>
        <v>0</v>
      </c>
      <c r="OC113" s="248">
        <f>IF(OC$19-'様式３（療養者名簿）（⑤の場合）'!$BJ118+1&lt;=15,IF(OC$19&gt;='様式３（療養者名簿）（⑤の場合）'!$BJ118,IF(OC$19&lt;='様式３（療養者名簿）（⑤の場合）'!$BK118,1,0),0),0)</f>
        <v>0</v>
      </c>
      <c r="OD113" s="248">
        <f>IF(OD$19-'様式３（療養者名簿）（⑤の場合）'!$BJ118+1&lt;=15,IF(OD$19&gt;='様式３（療養者名簿）（⑤の場合）'!$BJ118,IF(OD$19&lt;='様式３（療養者名簿）（⑤の場合）'!$BK118,1,0),0),0)</f>
        <v>0</v>
      </c>
      <c r="OE113" s="248">
        <f>IF(OE$19-'様式３（療養者名簿）（⑤の場合）'!$BJ118+1&lt;=15,IF(OE$19&gt;='様式３（療養者名簿）（⑤の場合）'!$BJ118,IF(OE$19&lt;='様式３（療養者名簿）（⑤の場合）'!$BK118,1,0),0),0)</f>
        <v>0</v>
      </c>
      <c r="OF113" s="248">
        <f>IF(OF$19-'様式３（療養者名簿）（⑤の場合）'!$BJ118+1&lt;=15,IF(OF$19&gt;='様式３（療養者名簿）（⑤の場合）'!$BJ118,IF(OF$19&lt;='様式３（療養者名簿）（⑤の場合）'!$BK118,1,0),0),0)</f>
        <v>0</v>
      </c>
      <c r="OG113" s="248">
        <f>IF(OG$19-'様式３（療養者名簿）（⑤の場合）'!$BJ118+1&lt;=15,IF(OG$19&gt;='様式３（療養者名簿）（⑤の場合）'!$BJ118,IF(OG$19&lt;='様式３（療養者名簿）（⑤の場合）'!$BK118,1,0),0),0)</f>
        <v>0</v>
      </c>
      <c r="OH113" s="248">
        <f>IF(OH$19-'様式３（療養者名簿）（⑤の場合）'!$BJ118+1&lt;=15,IF(OH$19&gt;='様式３（療養者名簿）（⑤の場合）'!$BJ118,IF(OH$19&lt;='様式３（療養者名簿）（⑤の場合）'!$BK118,1,0),0),0)</f>
        <v>0</v>
      </c>
      <c r="OI113" s="248">
        <f>IF(OI$19-'様式３（療養者名簿）（⑤の場合）'!$BJ118+1&lt;=15,IF(OI$19&gt;='様式３（療養者名簿）（⑤の場合）'!$BJ118,IF(OI$19&lt;='様式３（療養者名簿）（⑤の場合）'!$BK118,1,0),0),0)</f>
        <v>0</v>
      </c>
      <c r="OJ113" s="248">
        <f>IF(OJ$19-'様式３（療養者名簿）（⑤の場合）'!$BJ118+1&lt;=15,IF(OJ$19&gt;='様式３（療養者名簿）（⑤の場合）'!$BJ118,IF(OJ$19&lt;='様式３（療養者名簿）（⑤の場合）'!$BK118,1,0),0),0)</f>
        <v>0</v>
      </c>
      <c r="OK113" s="248">
        <f>IF(OK$19-'様式３（療養者名簿）（⑤の場合）'!$BJ118+1&lt;=15,IF(OK$19&gt;='様式３（療養者名簿）（⑤の場合）'!$BJ118,IF(OK$19&lt;='様式３（療養者名簿）（⑤の場合）'!$BK118,1,0),0),0)</f>
        <v>0</v>
      </c>
      <c r="OL113" s="248">
        <f>IF(OL$19-'様式３（療養者名簿）（⑤の場合）'!$BJ118+1&lt;=15,IF(OL$19&gt;='様式３（療養者名簿）（⑤の場合）'!$BJ118,IF(OL$19&lt;='様式３（療養者名簿）（⑤の場合）'!$BK118,1,0),0),0)</f>
        <v>0</v>
      </c>
      <c r="OM113" s="248">
        <f>IF(OM$19-'様式３（療養者名簿）（⑤の場合）'!$BJ118+1&lt;=15,IF(OM$19&gt;='様式３（療養者名簿）（⑤の場合）'!$BJ118,IF(OM$19&lt;='様式３（療養者名簿）（⑤の場合）'!$BK118,1,0),0),0)</f>
        <v>0</v>
      </c>
      <c r="ON113" s="248">
        <f>IF(ON$19-'様式３（療養者名簿）（⑤の場合）'!$BJ118+1&lt;=15,IF(ON$19&gt;='様式３（療養者名簿）（⑤の場合）'!$BJ118,IF(ON$19&lt;='様式３（療養者名簿）（⑤の場合）'!$BK118,1,0),0),0)</f>
        <v>0</v>
      </c>
      <c r="OO113" s="248">
        <f>IF(OO$19-'様式３（療養者名簿）（⑤の場合）'!$BJ118+1&lt;=15,IF(OO$19&gt;='様式３（療養者名簿）（⑤の場合）'!$BJ118,IF(OO$19&lt;='様式３（療養者名簿）（⑤の場合）'!$BK118,1,0),0),0)</f>
        <v>0</v>
      </c>
      <c r="OP113" s="248">
        <f>IF(OP$19-'様式３（療養者名簿）（⑤の場合）'!$BJ118+1&lt;=15,IF(OP$19&gt;='様式３（療養者名簿）（⑤の場合）'!$BJ118,IF(OP$19&lt;='様式３（療養者名簿）（⑤の場合）'!$BK118,1,0),0),0)</f>
        <v>0</v>
      </c>
      <c r="OQ113" s="248">
        <f>IF(OQ$19-'様式３（療養者名簿）（⑤の場合）'!$BJ118+1&lt;=15,IF(OQ$19&gt;='様式３（療養者名簿）（⑤の場合）'!$BJ118,IF(OQ$19&lt;='様式３（療養者名簿）（⑤の場合）'!$BK118,1,0),0),0)</f>
        <v>0</v>
      </c>
      <c r="OR113" s="248">
        <f>IF(OR$19-'様式３（療養者名簿）（⑤の場合）'!$BJ118+1&lt;=15,IF(OR$19&gt;='様式３（療養者名簿）（⑤の場合）'!$BJ118,IF(OR$19&lt;='様式３（療養者名簿）（⑤の場合）'!$BK118,1,0),0),0)</f>
        <v>0</v>
      </c>
      <c r="OS113" s="248">
        <f>IF(OS$19-'様式３（療養者名簿）（⑤の場合）'!$BJ118+1&lt;=15,IF(OS$19&gt;='様式３（療養者名簿）（⑤の場合）'!$BJ118,IF(OS$19&lt;='様式３（療養者名簿）（⑤の場合）'!$BK118,1,0),0),0)</f>
        <v>0</v>
      </c>
      <c r="OT113" s="248">
        <f>IF(OT$19-'様式３（療養者名簿）（⑤の場合）'!$BJ118+1&lt;=15,IF(OT$19&gt;='様式３（療養者名簿）（⑤の場合）'!$BJ118,IF(OT$19&lt;='様式３（療養者名簿）（⑤の場合）'!$BK118,1,0),0),0)</f>
        <v>0</v>
      </c>
      <c r="OU113" s="248">
        <f>IF(OU$19-'様式３（療養者名簿）（⑤の場合）'!$BJ118+1&lt;=15,IF(OU$19&gt;='様式３（療養者名簿）（⑤の場合）'!$BJ118,IF(OU$19&lt;='様式３（療養者名簿）（⑤の場合）'!$BK118,1,0),0),0)</f>
        <v>0</v>
      </c>
      <c r="OV113" s="248">
        <f>IF(OV$19-'様式３（療養者名簿）（⑤の場合）'!$BJ118+1&lt;=15,IF(OV$19&gt;='様式３（療養者名簿）（⑤の場合）'!$BJ118,IF(OV$19&lt;='様式３（療養者名簿）（⑤の場合）'!$BK118,1,0),0),0)</f>
        <v>0</v>
      </c>
      <c r="OW113" s="248">
        <f>IF(OW$19-'様式３（療養者名簿）（⑤の場合）'!$BJ118+1&lt;=15,IF(OW$19&gt;='様式３（療養者名簿）（⑤の場合）'!$BJ118,IF(OW$19&lt;='様式３（療養者名簿）（⑤の場合）'!$BK118,1,0),0),0)</f>
        <v>0</v>
      </c>
      <c r="OX113" s="248">
        <f>IF(OX$19-'様式３（療養者名簿）（⑤の場合）'!$BJ118+1&lt;=15,IF(OX$19&gt;='様式３（療養者名簿）（⑤の場合）'!$BJ118,IF(OX$19&lt;='様式３（療養者名簿）（⑤の場合）'!$BK118,1,0),0),0)</f>
        <v>0</v>
      </c>
      <c r="OY113" s="248">
        <f>IF(OY$19-'様式３（療養者名簿）（⑤の場合）'!$BJ118+1&lt;=15,IF(OY$19&gt;='様式３（療養者名簿）（⑤の場合）'!$BJ118,IF(OY$19&lt;='様式３（療養者名簿）（⑤の場合）'!$BK118,1,0),0),0)</f>
        <v>0</v>
      </c>
      <c r="OZ113" s="248">
        <f>IF(OZ$19-'様式３（療養者名簿）（⑤の場合）'!$BJ118+1&lt;=15,IF(OZ$19&gt;='様式３（療養者名簿）（⑤の場合）'!$BJ118,IF(OZ$19&lt;='様式３（療養者名簿）（⑤の場合）'!$BK118,1,0),0),0)</f>
        <v>0</v>
      </c>
      <c r="PA113" s="248">
        <f>IF(PA$19-'様式３（療養者名簿）（⑤の場合）'!$BJ118+1&lt;=15,IF(PA$19&gt;='様式３（療養者名簿）（⑤の場合）'!$BJ118,IF(PA$19&lt;='様式３（療養者名簿）（⑤の場合）'!$BK118,1,0),0),0)</f>
        <v>0</v>
      </c>
      <c r="PB113" s="248">
        <f>IF(PB$19-'様式３（療養者名簿）（⑤の場合）'!$BJ118+1&lt;=15,IF(PB$19&gt;='様式３（療養者名簿）（⑤の場合）'!$BJ118,IF(PB$19&lt;='様式３（療養者名簿）（⑤の場合）'!$BK118,1,0),0),0)</f>
        <v>0</v>
      </c>
      <c r="PC113" s="248">
        <f>IF(PC$19-'様式３（療養者名簿）（⑤の場合）'!$BJ118+1&lt;=15,IF(PC$19&gt;='様式３（療養者名簿）（⑤の場合）'!$BJ118,IF(PC$19&lt;='様式３（療養者名簿）（⑤の場合）'!$BK118,1,0),0),0)</f>
        <v>0</v>
      </c>
      <c r="PD113" s="248">
        <f>IF(PD$19-'様式３（療養者名簿）（⑤の場合）'!$BJ118+1&lt;=15,IF(PD$19&gt;='様式３（療養者名簿）（⑤の場合）'!$BJ118,IF(PD$19&lt;='様式３（療養者名簿）（⑤の場合）'!$BK118,1,0),0),0)</f>
        <v>0</v>
      </c>
      <c r="PE113" s="248">
        <f>IF(PE$19-'様式３（療養者名簿）（⑤の場合）'!$BJ118+1&lt;=15,IF(PE$19&gt;='様式３（療養者名簿）（⑤の場合）'!$BJ118,IF(PE$19&lt;='様式３（療養者名簿）（⑤の場合）'!$BK118,1,0),0),0)</f>
        <v>0</v>
      </c>
      <c r="PF113" s="248">
        <f>IF(PF$19-'様式３（療養者名簿）（⑤の場合）'!$BJ118+1&lt;=15,IF(PF$19&gt;='様式３（療養者名簿）（⑤の場合）'!$BJ118,IF(PF$19&lt;='様式３（療養者名簿）（⑤の場合）'!$BK118,1,0),0),0)</f>
        <v>0</v>
      </c>
      <c r="PG113" s="248">
        <f>IF(PG$19-'様式３（療養者名簿）（⑤の場合）'!$BJ118+1&lt;=15,IF(PG$19&gt;='様式３（療養者名簿）（⑤の場合）'!$BJ118,IF(PG$19&lt;='様式３（療養者名簿）（⑤の場合）'!$BK118,1,0),0),0)</f>
        <v>0</v>
      </c>
      <c r="PH113" s="248">
        <f>IF(PH$19-'様式３（療養者名簿）（⑤の場合）'!$BJ118+1&lt;=15,IF(PH$19&gt;='様式３（療養者名簿）（⑤の場合）'!$BJ118,IF(PH$19&lt;='様式３（療養者名簿）（⑤の場合）'!$BK118,1,0),0),0)</f>
        <v>0</v>
      </c>
      <c r="PI113" s="248">
        <f>IF(PI$19-'様式３（療養者名簿）（⑤の場合）'!$BJ118+1&lt;=15,IF(PI$19&gt;='様式３（療養者名簿）（⑤の場合）'!$BJ118,IF(PI$19&lt;='様式３（療養者名簿）（⑤の場合）'!$BK118,1,0),0),0)</f>
        <v>0</v>
      </c>
      <c r="PJ113" s="248">
        <f>IF(PJ$19-'様式３（療養者名簿）（⑤の場合）'!$BJ118+1&lt;=15,IF(PJ$19&gt;='様式３（療養者名簿）（⑤の場合）'!$BJ118,IF(PJ$19&lt;='様式３（療養者名簿）（⑤の場合）'!$BK118,1,0),0),0)</f>
        <v>0</v>
      </c>
      <c r="PK113" s="248">
        <f>IF(PK$19-'様式３（療養者名簿）（⑤の場合）'!$BJ118+1&lt;=15,IF(PK$19&gt;='様式３（療養者名簿）（⑤の場合）'!$BJ118,IF(PK$19&lt;='様式３（療養者名簿）（⑤の場合）'!$BK118,1,0),0),0)</f>
        <v>0</v>
      </c>
      <c r="PL113" s="248">
        <f>IF(PL$19-'様式３（療養者名簿）（⑤の場合）'!$BJ118+1&lt;=15,IF(PL$19&gt;='様式３（療養者名簿）（⑤の場合）'!$BJ118,IF(PL$19&lt;='様式３（療養者名簿）（⑤の場合）'!$BK118,1,0),0),0)</f>
        <v>0</v>
      </c>
      <c r="PM113" s="248">
        <f>IF(PM$19-'様式３（療養者名簿）（⑤の場合）'!$BJ118+1&lt;=15,IF(PM$19&gt;='様式３（療養者名簿）（⑤の場合）'!$BJ118,IF(PM$19&lt;='様式３（療養者名簿）（⑤の場合）'!$BK118,1,0),0),0)</f>
        <v>0</v>
      </c>
      <c r="PN113" s="248">
        <f>IF(PN$19-'様式３（療養者名簿）（⑤の場合）'!$BJ118+1&lt;=15,IF(PN$19&gt;='様式３（療養者名簿）（⑤の場合）'!$BJ118,IF(PN$19&lt;='様式３（療養者名簿）（⑤の場合）'!$BK118,1,0),0),0)</f>
        <v>0</v>
      </c>
      <c r="PO113" s="248">
        <f>IF(PO$19-'様式３（療養者名簿）（⑤の場合）'!$BJ118+1&lt;=15,IF(PO$19&gt;='様式３（療養者名簿）（⑤の場合）'!$BJ118,IF(PO$19&lt;='様式３（療養者名簿）（⑤の場合）'!$BK118,1,0),0),0)</f>
        <v>0</v>
      </c>
      <c r="PP113" s="248">
        <f>IF(PP$19-'様式３（療養者名簿）（⑤の場合）'!$BJ118+1&lt;=15,IF(PP$19&gt;='様式３（療養者名簿）（⑤の場合）'!$BJ118,IF(PP$19&lt;='様式３（療養者名簿）（⑤の場合）'!$BK118,1,0),0),0)</f>
        <v>0</v>
      </c>
      <c r="PQ113" s="248">
        <f>IF(PQ$19-'様式３（療養者名簿）（⑤の場合）'!$BJ118+1&lt;=15,IF(PQ$19&gt;='様式３（療養者名簿）（⑤の場合）'!$BJ118,IF(PQ$19&lt;='様式３（療養者名簿）（⑤の場合）'!$BK118,1,0),0),0)</f>
        <v>0</v>
      </c>
      <c r="PR113" s="248">
        <f>IF(PR$19-'様式３（療養者名簿）（⑤の場合）'!$BJ118+1&lt;=15,IF(PR$19&gt;='様式３（療養者名簿）（⑤の場合）'!$BJ118,IF(PR$19&lt;='様式３（療養者名簿）（⑤の場合）'!$BK118,1,0),0),0)</f>
        <v>0</v>
      </c>
      <c r="PS113" s="248">
        <f>IF(PS$19-'様式３（療養者名簿）（⑤の場合）'!$BJ118+1&lt;=15,IF(PS$19&gt;='様式３（療養者名簿）（⑤の場合）'!$BJ118,IF(PS$19&lt;='様式３（療養者名簿）（⑤の場合）'!$BK118,1,0),0),0)</f>
        <v>0</v>
      </c>
      <c r="PT113" s="248">
        <f>IF(PT$19-'様式３（療養者名簿）（⑤の場合）'!$BJ118+1&lt;=15,IF(PT$19&gt;='様式３（療養者名簿）（⑤の場合）'!$BJ118,IF(PT$19&lt;='様式３（療養者名簿）（⑤の場合）'!$BK118,1,0),0),0)</f>
        <v>0</v>
      </c>
      <c r="PU113" s="248">
        <f>IF(PU$19-'様式３（療養者名簿）（⑤の場合）'!$BJ118+1&lt;=15,IF(PU$19&gt;='様式３（療養者名簿）（⑤の場合）'!$BJ118,IF(PU$19&lt;='様式３（療養者名簿）（⑤の場合）'!$BK118,1,0),0),0)</f>
        <v>0</v>
      </c>
      <c r="PV113" s="248">
        <f>IF(PV$19-'様式３（療養者名簿）（⑤の場合）'!$BJ118+1&lt;=15,IF(PV$19&gt;='様式３（療養者名簿）（⑤の場合）'!$BJ118,IF(PV$19&lt;='様式３（療養者名簿）（⑤の場合）'!$BK118,1,0),0),0)</f>
        <v>0</v>
      </c>
      <c r="PW113" s="248">
        <f>IF(PW$19-'様式３（療養者名簿）（⑤の場合）'!$BJ118+1&lt;=15,IF(PW$19&gt;='様式３（療養者名簿）（⑤の場合）'!$BJ118,IF(PW$19&lt;='様式３（療養者名簿）（⑤の場合）'!$BK118,1,0),0),0)</f>
        <v>0</v>
      </c>
      <c r="PX113" s="248">
        <f>IF(PX$19-'様式３（療養者名簿）（⑤の場合）'!$BJ118+1&lt;=15,IF(PX$19&gt;='様式３（療養者名簿）（⑤の場合）'!$BJ118,IF(PX$19&lt;='様式３（療養者名簿）（⑤の場合）'!$BK118,1,0),0),0)</f>
        <v>0</v>
      </c>
      <c r="PY113" s="248">
        <f>IF(PY$19-'様式３（療養者名簿）（⑤の場合）'!$BJ118+1&lt;=15,IF(PY$19&gt;='様式３（療養者名簿）（⑤の場合）'!$BJ118,IF(PY$19&lt;='様式３（療養者名簿）（⑤の場合）'!$BK118,1,0),0),0)</f>
        <v>0</v>
      </c>
      <c r="PZ113" s="248">
        <f>IF(PZ$19-'様式３（療養者名簿）（⑤の場合）'!$BJ118+1&lt;=15,IF(PZ$19&gt;='様式３（療養者名簿）（⑤の場合）'!$BJ118,IF(PZ$19&lt;='様式３（療養者名簿）（⑤の場合）'!$BK118,1,0),0),0)</f>
        <v>0</v>
      </c>
      <c r="QA113" s="248">
        <f>IF(QA$19-'様式３（療養者名簿）（⑤の場合）'!$BJ118+1&lt;=15,IF(QA$19&gt;='様式３（療養者名簿）（⑤の場合）'!$BJ118,IF(QA$19&lt;='様式３（療養者名簿）（⑤の場合）'!$BK118,1,0),0),0)</f>
        <v>0</v>
      </c>
      <c r="QB113" s="248">
        <f>IF(QB$19-'様式３（療養者名簿）（⑤の場合）'!$BJ118+1&lt;=15,IF(QB$19&gt;='様式３（療養者名簿）（⑤の場合）'!$BJ118,IF(QB$19&lt;='様式３（療養者名簿）（⑤の場合）'!$BK118,1,0),0),0)</f>
        <v>0</v>
      </c>
      <c r="QC113" s="248">
        <f>IF(QC$19-'様式３（療養者名簿）（⑤の場合）'!$BJ118+1&lt;=15,IF(QC$19&gt;='様式３（療養者名簿）（⑤の場合）'!$BJ118,IF(QC$19&lt;='様式３（療養者名簿）（⑤の場合）'!$BK118,1,0),0),0)</f>
        <v>0</v>
      </c>
      <c r="QD113" s="248">
        <f>IF(QD$19-'様式３（療養者名簿）（⑤の場合）'!$BJ118+1&lt;=15,IF(QD$19&gt;='様式３（療養者名簿）（⑤の場合）'!$BJ118,IF(QD$19&lt;='様式３（療養者名簿）（⑤の場合）'!$BK118,1,0),0),0)</f>
        <v>0</v>
      </c>
      <c r="QE113" s="248">
        <f>IF(QE$19-'様式３（療養者名簿）（⑤の場合）'!$BJ118+1&lt;=15,IF(QE$19&gt;='様式３（療養者名簿）（⑤の場合）'!$BJ118,IF(QE$19&lt;='様式３（療養者名簿）（⑤の場合）'!$BK118,1,0),0),0)</f>
        <v>0</v>
      </c>
      <c r="QF113" s="248">
        <f>IF(QF$19-'様式３（療養者名簿）（⑤の場合）'!$BJ118+1&lt;=15,IF(QF$19&gt;='様式３（療養者名簿）（⑤の場合）'!$BJ118,IF(QF$19&lt;='様式３（療養者名簿）（⑤の場合）'!$BK118,1,0),0),0)</f>
        <v>0</v>
      </c>
      <c r="QG113" s="248">
        <f>IF(QG$19-'様式３（療養者名簿）（⑤の場合）'!$BJ118+1&lt;=15,IF(QG$19&gt;='様式３（療養者名簿）（⑤の場合）'!$BJ118,IF(QG$19&lt;='様式３（療養者名簿）（⑤の場合）'!$BK118,1,0),0),0)</f>
        <v>0</v>
      </c>
      <c r="QH113" s="248">
        <f>IF(QH$19-'様式３（療養者名簿）（⑤の場合）'!$BJ118+1&lt;=15,IF(QH$19&gt;='様式３（療養者名簿）（⑤の場合）'!$BJ118,IF(QH$19&lt;='様式３（療養者名簿）（⑤の場合）'!$BK118,1,0),0),0)</f>
        <v>0</v>
      </c>
      <c r="QI113" s="248">
        <f>IF(QI$19-'様式３（療養者名簿）（⑤の場合）'!$BJ118+1&lt;=15,IF(QI$19&gt;='様式３（療養者名簿）（⑤の場合）'!$BJ118,IF(QI$19&lt;='様式３（療養者名簿）（⑤の場合）'!$BK118,1,0),0),0)</f>
        <v>0</v>
      </c>
      <c r="QJ113" s="248">
        <f>IF(QJ$19-'様式３（療養者名簿）（⑤の場合）'!$BJ118+1&lt;=15,IF(QJ$19&gt;='様式３（療養者名簿）（⑤の場合）'!$BJ118,IF(QJ$19&lt;='様式３（療養者名簿）（⑤の場合）'!$BK118,1,0),0),0)</f>
        <v>0</v>
      </c>
      <c r="QK113" s="248">
        <f>IF(QK$19-'様式３（療養者名簿）（⑤の場合）'!$BJ118+1&lt;=15,IF(QK$19&gt;='様式３（療養者名簿）（⑤の場合）'!$BJ118,IF(QK$19&lt;='様式３（療養者名簿）（⑤の場合）'!$BK118,1,0),0),0)</f>
        <v>0</v>
      </c>
      <c r="QL113" s="248">
        <f>IF(QL$19-'様式３（療養者名簿）（⑤の場合）'!$BJ118+1&lt;=15,IF(QL$19&gt;='様式３（療養者名簿）（⑤の場合）'!$BJ118,IF(QL$19&lt;='様式３（療養者名簿）（⑤の場合）'!$BK118,1,0),0),0)</f>
        <v>0</v>
      </c>
      <c r="QM113" s="248">
        <f>IF(QM$19-'様式３（療養者名簿）（⑤の場合）'!$BJ118+1&lt;=15,IF(QM$19&gt;='様式３（療養者名簿）（⑤の場合）'!$BJ118,IF(QM$19&lt;='様式３（療養者名簿）（⑤の場合）'!$BK118,1,0),0),0)</f>
        <v>0</v>
      </c>
      <c r="QN113" s="248">
        <f>IF(QN$19-'様式３（療養者名簿）（⑤の場合）'!$BJ118+1&lt;=15,IF(QN$19&gt;='様式３（療養者名簿）（⑤の場合）'!$BJ118,IF(QN$19&lt;='様式３（療養者名簿）（⑤の場合）'!$BK118,1,0),0),0)</f>
        <v>0</v>
      </c>
      <c r="QO113" s="248">
        <f>IF(QO$19-'様式３（療養者名簿）（⑤の場合）'!$BJ118+1&lt;=15,IF(QO$19&gt;='様式３（療養者名簿）（⑤の場合）'!$BJ118,IF(QO$19&lt;='様式３（療養者名簿）（⑤の場合）'!$BK118,1,0),0),0)</f>
        <v>0</v>
      </c>
      <c r="QP113" s="248">
        <f>IF(QP$19-'様式３（療養者名簿）（⑤の場合）'!$BJ118+1&lt;=15,IF(QP$19&gt;='様式３（療養者名簿）（⑤の場合）'!$BJ118,IF(QP$19&lt;='様式３（療養者名簿）（⑤の場合）'!$BK118,1,0),0),0)</f>
        <v>0</v>
      </c>
      <c r="QQ113" s="248">
        <f>IF(QQ$19-'様式３（療養者名簿）（⑤の場合）'!$BJ118+1&lt;=15,IF(QQ$19&gt;='様式３（療養者名簿）（⑤の場合）'!$BJ118,IF(QQ$19&lt;='様式３（療養者名簿）（⑤の場合）'!$BK118,1,0),0),0)</f>
        <v>0</v>
      </c>
      <c r="QR113" s="248">
        <f>IF(QR$19-'様式３（療養者名簿）（⑤の場合）'!$BJ118+1&lt;=15,IF(QR$19&gt;='様式３（療養者名簿）（⑤の場合）'!$BJ118,IF(QR$19&lt;='様式３（療養者名簿）（⑤の場合）'!$BK118,1,0),0),0)</f>
        <v>0</v>
      </c>
      <c r="QS113" s="248">
        <f>IF(QS$19-'様式３（療養者名簿）（⑤の場合）'!$BJ118+1&lt;=15,IF(QS$19&gt;='様式３（療養者名簿）（⑤の場合）'!$BJ118,IF(QS$19&lt;='様式３（療養者名簿）（⑤の場合）'!$BK118,1,0),0),0)</f>
        <v>0</v>
      </c>
      <c r="QT113" s="248">
        <f>IF(QT$19-'様式３（療養者名簿）（⑤の場合）'!$BJ118+1&lt;=15,IF(QT$19&gt;='様式３（療養者名簿）（⑤の場合）'!$BJ118,IF(QT$19&lt;='様式３（療養者名簿）（⑤の場合）'!$BK118,1,0),0),0)</f>
        <v>0</v>
      </c>
      <c r="QU113" s="248">
        <f>IF(QU$19-'様式３（療養者名簿）（⑤の場合）'!$BJ118+1&lt;=15,IF(QU$19&gt;='様式３（療養者名簿）（⑤の場合）'!$BJ118,IF(QU$19&lt;='様式３（療養者名簿）（⑤の場合）'!$BK118,1,0),0),0)</f>
        <v>0</v>
      </c>
      <c r="QV113" s="248">
        <f>IF(QV$19-'様式３（療養者名簿）（⑤の場合）'!$BJ118+1&lt;=15,IF(QV$19&gt;='様式３（療養者名簿）（⑤の場合）'!$BJ118,IF(QV$19&lt;='様式３（療養者名簿）（⑤の場合）'!$BK118,1,0),0),0)</f>
        <v>0</v>
      </c>
      <c r="QW113" s="248">
        <f>IF(QW$19-'様式３（療養者名簿）（⑤の場合）'!$BJ118+1&lt;=15,IF(QW$19&gt;='様式３（療養者名簿）（⑤の場合）'!$BJ118,IF(QW$19&lt;='様式３（療養者名簿）（⑤の場合）'!$BK118,1,0),0),0)</f>
        <v>0</v>
      </c>
      <c r="QX113" s="248">
        <f>IF(QX$19-'様式３（療養者名簿）（⑤の場合）'!$BJ118+1&lt;=15,IF(QX$19&gt;='様式３（療養者名簿）（⑤の場合）'!$BJ118,IF(QX$19&lt;='様式３（療養者名簿）（⑤の場合）'!$BK118,1,0),0),0)</f>
        <v>0</v>
      </c>
      <c r="QY113" s="248">
        <f>IF(QY$19-'様式３（療養者名簿）（⑤の場合）'!$BJ118+1&lt;=15,IF(QY$19&gt;='様式３（療養者名簿）（⑤の場合）'!$BJ118,IF(QY$19&lt;='様式３（療養者名簿）（⑤の場合）'!$BK118,1,0),0),0)</f>
        <v>0</v>
      </c>
      <c r="QZ113" s="248">
        <f>IF(QZ$19-'様式３（療養者名簿）（⑤の場合）'!$BJ118+1&lt;=15,IF(QZ$19&gt;='様式３（療養者名簿）（⑤の場合）'!$BJ118,IF(QZ$19&lt;='様式３（療養者名簿）（⑤の場合）'!$BK118,1,0),0),0)</f>
        <v>0</v>
      </c>
      <c r="RA113" s="248">
        <f>IF(RA$19-'様式３（療養者名簿）（⑤の場合）'!$BJ118+1&lt;=15,IF(RA$19&gt;='様式３（療養者名簿）（⑤の場合）'!$BJ118,IF(RA$19&lt;='様式３（療養者名簿）（⑤の場合）'!$BK118,1,0),0),0)</f>
        <v>0</v>
      </c>
      <c r="RB113" s="248">
        <f>IF(RB$19-'様式３（療養者名簿）（⑤の場合）'!$BJ118+1&lt;=15,IF(RB$19&gt;='様式３（療養者名簿）（⑤の場合）'!$BJ118,IF(RB$19&lt;='様式３（療養者名簿）（⑤の場合）'!$BK118,1,0),0),0)</f>
        <v>0</v>
      </c>
      <c r="RC113" s="248">
        <f>IF(RC$19-'様式３（療養者名簿）（⑤の場合）'!$BJ118+1&lt;=15,IF(RC$19&gt;='様式３（療養者名簿）（⑤の場合）'!$BJ118,IF(RC$19&lt;='様式３（療養者名簿）（⑤の場合）'!$BK118,1,0),0),0)</f>
        <v>0</v>
      </c>
      <c r="RD113" s="248">
        <f>IF(RD$19-'様式３（療養者名簿）（⑤の場合）'!$BJ118+1&lt;=15,IF(RD$19&gt;='様式３（療養者名簿）（⑤の場合）'!$BJ118,IF(RD$19&lt;='様式３（療養者名簿）（⑤の場合）'!$BK118,1,0),0),0)</f>
        <v>0</v>
      </c>
      <c r="RE113" s="248">
        <f>IF(RE$19-'様式３（療養者名簿）（⑤の場合）'!$BJ118+1&lt;=15,IF(RE$19&gt;='様式３（療養者名簿）（⑤の場合）'!$BJ118,IF(RE$19&lt;='様式３（療養者名簿）（⑤の場合）'!$BK118,1,0),0),0)</f>
        <v>0</v>
      </c>
      <c r="RF113" s="248">
        <f>IF(RF$19-'様式３（療養者名簿）（⑤の場合）'!$BJ118+1&lt;=15,IF(RF$19&gt;='様式３（療養者名簿）（⑤の場合）'!$BJ118,IF(RF$19&lt;='様式３（療養者名簿）（⑤の場合）'!$BK118,1,0),0),0)</f>
        <v>0</v>
      </c>
      <c r="RG113" s="248">
        <f>IF(RG$19-'様式３（療養者名簿）（⑤の場合）'!$BJ118+1&lt;=15,IF(RG$19&gt;='様式３（療養者名簿）（⑤の場合）'!$BJ118,IF(RG$19&lt;='様式３（療養者名簿）（⑤の場合）'!$BK118,1,0),0),0)</f>
        <v>0</v>
      </c>
      <c r="RH113" s="248">
        <f>IF(RH$19-'様式３（療養者名簿）（⑤の場合）'!$BJ118+1&lt;=15,IF(RH$19&gt;='様式３（療養者名簿）（⑤の場合）'!$BJ118,IF(RH$19&lt;='様式３（療養者名簿）（⑤の場合）'!$BK118,1,0),0),0)</f>
        <v>0</v>
      </c>
      <c r="RI113" s="248">
        <f>IF(RI$19-'様式３（療養者名簿）（⑤の場合）'!$BJ118+1&lt;=15,IF(RI$19&gt;='様式３（療養者名簿）（⑤の場合）'!$BJ118,IF(RI$19&lt;='様式３（療養者名簿）（⑤の場合）'!$BK118,1,0),0),0)</f>
        <v>0</v>
      </c>
      <c r="RJ113" s="248">
        <f>IF(RJ$19-'様式３（療養者名簿）（⑤の場合）'!$BJ118+1&lt;=15,IF(RJ$19&gt;='様式３（療養者名簿）（⑤の場合）'!$BJ118,IF(RJ$19&lt;='様式３（療養者名簿）（⑤の場合）'!$BK118,1,0),0),0)</f>
        <v>0</v>
      </c>
      <c r="RK113" s="248">
        <f>IF(RK$19-'様式３（療養者名簿）（⑤の場合）'!$BJ118+1&lt;=15,IF(RK$19&gt;='様式３（療養者名簿）（⑤の場合）'!$BJ118,IF(RK$19&lt;='様式３（療養者名簿）（⑤の場合）'!$BK118,1,0),0),0)</f>
        <v>0</v>
      </c>
      <c r="RL113" s="248">
        <f>IF(RL$19-'様式３（療養者名簿）（⑤の場合）'!$BJ118+1&lt;=15,IF(RL$19&gt;='様式３（療養者名簿）（⑤の場合）'!$BJ118,IF(RL$19&lt;='様式３（療養者名簿）（⑤の場合）'!$BK118,1,0),0),0)</f>
        <v>0</v>
      </c>
      <c r="RM113" s="248">
        <f>IF(RM$19-'様式３（療養者名簿）（⑤の場合）'!$BJ118+1&lt;=15,IF(RM$19&gt;='様式３（療養者名簿）（⑤の場合）'!$BJ118,IF(RM$19&lt;='様式３（療養者名簿）（⑤の場合）'!$BK118,1,0),0),0)</f>
        <v>0</v>
      </c>
      <c r="RN113" s="248">
        <f>IF(RN$19-'様式３（療養者名簿）（⑤の場合）'!$BJ118+1&lt;=15,IF(RN$19&gt;='様式３（療養者名簿）（⑤の場合）'!$BJ118,IF(RN$19&lt;='様式３（療養者名簿）（⑤の場合）'!$BK118,1,0),0),0)</f>
        <v>0</v>
      </c>
      <c r="RO113" s="248">
        <f>IF(RO$19-'様式３（療養者名簿）（⑤の場合）'!$BJ118+1&lt;=15,IF(RO$19&gt;='様式３（療養者名簿）（⑤の場合）'!$BJ118,IF(RO$19&lt;='様式３（療養者名簿）（⑤の場合）'!$BK118,1,0),0),0)</f>
        <v>0</v>
      </c>
      <c r="RP113" s="248">
        <f>IF(RP$19-'様式３（療養者名簿）（⑤の場合）'!$BJ118+1&lt;=15,IF(RP$19&gt;='様式３（療養者名簿）（⑤の場合）'!$BJ118,IF(RP$19&lt;='様式３（療養者名簿）（⑤の場合）'!$BK118,1,0),0),0)</f>
        <v>0</v>
      </c>
      <c r="RQ113" s="248">
        <f>IF(RQ$19-'様式３（療養者名簿）（⑤の場合）'!$BJ118+1&lt;=15,IF(RQ$19&gt;='様式３（療養者名簿）（⑤の場合）'!$BJ118,IF(RQ$19&lt;='様式３（療養者名簿）（⑤の場合）'!$BK118,1,0),0),0)</f>
        <v>0</v>
      </c>
      <c r="RR113" s="248">
        <f>IF(RR$19-'様式３（療養者名簿）（⑤の場合）'!$BJ118+1&lt;=15,IF(RR$19&gt;='様式３（療養者名簿）（⑤の場合）'!$BJ118,IF(RR$19&lt;='様式３（療養者名簿）（⑤の場合）'!$BK118,1,0),0),0)</f>
        <v>0</v>
      </c>
      <c r="RS113" s="248">
        <f>IF(RS$19-'様式３（療養者名簿）（⑤の場合）'!$BJ118+1&lt;=15,IF(RS$19&gt;='様式３（療養者名簿）（⑤の場合）'!$BJ118,IF(RS$19&lt;='様式３（療養者名簿）（⑤の場合）'!$BK118,1,0),0),0)</f>
        <v>0</v>
      </c>
      <c r="RT113" s="248">
        <f>IF(RT$19-'様式３（療養者名簿）（⑤の場合）'!$BJ118+1&lt;=15,IF(RT$19&gt;='様式３（療養者名簿）（⑤の場合）'!$BJ118,IF(RT$19&lt;='様式３（療養者名簿）（⑤の場合）'!$BK118,1,0),0),0)</f>
        <v>0</v>
      </c>
      <c r="RU113" s="248">
        <f>IF(RU$19-'様式３（療養者名簿）（⑤の場合）'!$BJ118+1&lt;=15,IF(RU$19&gt;='様式３（療養者名簿）（⑤の場合）'!$BJ118,IF(RU$19&lt;='様式３（療養者名簿）（⑤の場合）'!$BK118,1,0),0),0)</f>
        <v>0</v>
      </c>
      <c r="RV113" s="248">
        <f>IF(RV$19-'様式３（療養者名簿）（⑤の場合）'!$BJ118+1&lt;=15,IF(RV$19&gt;='様式３（療養者名簿）（⑤の場合）'!$BJ118,IF(RV$19&lt;='様式３（療養者名簿）（⑤の場合）'!$BK118,1,0),0),0)</f>
        <v>0</v>
      </c>
      <c r="RW113" s="248">
        <f>IF(RW$19-'様式３（療養者名簿）（⑤の場合）'!$BJ118+1&lt;=15,IF(RW$19&gt;='様式３（療養者名簿）（⑤の場合）'!$BJ118,IF(RW$19&lt;='様式３（療養者名簿）（⑤の場合）'!$BK118,1,0),0),0)</f>
        <v>0</v>
      </c>
      <c r="RX113" s="248">
        <f>IF(RX$19-'様式３（療養者名簿）（⑤の場合）'!$BJ118+1&lt;=15,IF(RX$19&gt;='様式３（療養者名簿）（⑤の場合）'!$BJ118,IF(RX$19&lt;='様式３（療養者名簿）（⑤の場合）'!$BK118,1,0),0),0)</f>
        <v>0</v>
      </c>
      <c r="RY113" s="248">
        <f>IF(RY$19-'様式３（療養者名簿）（⑤の場合）'!$BJ118+1&lt;=15,IF(RY$19&gt;='様式３（療養者名簿）（⑤の場合）'!$BJ118,IF(RY$19&lt;='様式３（療養者名簿）（⑤の場合）'!$BK118,1,0),0),0)</f>
        <v>0</v>
      </c>
      <c r="RZ113" s="248">
        <f>IF(RZ$19-'様式３（療養者名簿）（⑤の場合）'!$BJ118+1&lt;=15,IF(RZ$19&gt;='様式３（療養者名簿）（⑤の場合）'!$BJ118,IF(RZ$19&lt;='様式３（療養者名簿）（⑤の場合）'!$BK118,1,0),0),0)</f>
        <v>0</v>
      </c>
      <c r="SA113" s="248">
        <f>IF(SA$19-'様式３（療養者名簿）（⑤の場合）'!$BJ118+1&lt;=15,IF(SA$19&gt;='様式３（療養者名簿）（⑤の場合）'!$BJ118,IF(SA$19&lt;='様式３（療養者名簿）（⑤の場合）'!$BK118,1,0),0),0)</f>
        <v>0</v>
      </c>
      <c r="SB113" s="248">
        <f>IF(SB$19-'様式３（療養者名簿）（⑤の場合）'!$BJ118+1&lt;=15,IF(SB$19&gt;='様式３（療養者名簿）（⑤の場合）'!$BJ118,IF(SB$19&lt;='様式３（療養者名簿）（⑤の場合）'!$BK118,1,0),0),0)</f>
        <v>0</v>
      </c>
      <c r="SC113" s="248">
        <f>IF(SC$19-'様式３（療養者名簿）（⑤の場合）'!$BJ118+1&lt;=15,IF(SC$19&gt;='様式３（療養者名簿）（⑤の場合）'!$BJ118,IF(SC$19&lt;='様式３（療養者名簿）（⑤の場合）'!$BK118,1,0),0),0)</f>
        <v>0</v>
      </c>
      <c r="SD113" s="248">
        <f>IF(SD$19-'様式３（療養者名簿）（⑤の場合）'!$BJ118+1&lt;=15,IF(SD$19&gt;='様式３（療養者名簿）（⑤の場合）'!$BJ118,IF(SD$19&lt;='様式３（療養者名簿）（⑤の場合）'!$BK118,1,0),0),0)</f>
        <v>0</v>
      </c>
      <c r="SE113" s="248">
        <f>IF(SE$19-'様式３（療養者名簿）（⑤の場合）'!$BJ118+1&lt;=15,IF(SE$19&gt;='様式３（療養者名簿）（⑤の場合）'!$BJ118,IF(SE$19&lt;='様式３（療養者名簿）（⑤の場合）'!$BK118,1,0),0),0)</f>
        <v>0</v>
      </c>
      <c r="SF113" s="248">
        <f>IF(SF$19-'様式３（療養者名簿）（⑤の場合）'!$BJ118+1&lt;=15,IF(SF$19&gt;='様式３（療養者名簿）（⑤の場合）'!$BJ118,IF(SF$19&lt;='様式３（療養者名簿）（⑤の場合）'!$BK118,1,0),0),0)</f>
        <v>0</v>
      </c>
      <c r="SG113" s="248">
        <f>IF(SG$19-'様式３（療養者名簿）（⑤の場合）'!$BJ118+1&lt;=15,IF(SG$19&gt;='様式３（療養者名簿）（⑤の場合）'!$BJ118,IF(SG$19&lt;='様式３（療養者名簿）（⑤の場合）'!$BK118,1,0),0),0)</f>
        <v>0</v>
      </c>
      <c r="SH113" s="248">
        <f>IF(SH$19-'様式３（療養者名簿）（⑤の場合）'!$BJ118+1&lt;=15,IF(SH$19&gt;='様式３（療養者名簿）（⑤の場合）'!$BJ118,IF(SH$19&lt;='様式３（療養者名簿）（⑤の場合）'!$BK118,1,0),0),0)</f>
        <v>0</v>
      </c>
      <c r="SI113" s="248">
        <f>IF(SI$19-'様式３（療養者名簿）（⑤の場合）'!$BJ118+1&lt;=15,IF(SI$19&gt;='様式３（療養者名簿）（⑤の場合）'!$BJ118,IF(SI$19&lt;='様式３（療養者名簿）（⑤の場合）'!$BK118,1,0),0),0)</f>
        <v>0</v>
      </c>
      <c r="SJ113" s="248">
        <f>IF(SJ$19-'様式３（療養者名簿）（⑤の場合）'!$BJ118+1&lt;=15,IF(SJ$19&gt;='様式３（療養者名簿）（⑤の場合）'!$BJ118,IF(SJ$19&lt;='様式３（療養者名簿）（⑤の場合）'!$BK118,1,0),0),0)</f>
        <v>0</v>
      </c>
      <c r="SK113" s="248">
        <f>IF(SK$19-'様式３（療養者名簿）（⑤の場合）'!$BJ118+1&lt;=15,IF(SK$19&gt;='様式３（療養者名簿）（⑤の場合）'!$BJ118,IF(SK$19&lt;='様式３（療養者名簿）（⑤の場合）'!$BK118,1,0),0),0)</f>
        <v>0</v>
      </c>
      <c r="SL113" s="248">
        <f>IF(SL$19-'様式３（療養者名簿）（⑤の場合）'!$BJ118+1&lt;=15,IF(SL$19&gt;='様式３（療養者名簿）（⑤の場合）'!$BJ118,IF(SL$19&lt;='様式３（療養者名簿）（⑤の場合）'!$BK118,1,0),0),0)</f>
        <v>0</v>
      </c>
      <c r="SM113" s="248">
        <f>IF(SM$19-'様式３（療養者名簿）（⑤の場合）'!$BJ118+1&lt;=15,IF(SM$19&gt;='様式３（療養者名簿）（⑤の場合）'!$BJ118,IF(SM$19&lt;='様式３（療養者名簿）（⑤の場合）'!$BK118,1,0),0),0)</f>
        <v>0</v>
      </c>
      <c r="SN113" s="248">
        <f>IF(SN$19-'様式３（療養者名簿）（⑤の場合）'!$BJ118+1&lt;=15,IF(SN$19&gt;='様式３（療養者名簿）（⑤の場合）'!$BJ118,IF(SN$19&lt;='様式３（療養者名簿）（⑤の場合）'!$BK118,1,0),0),0)</f>
        <v>0</v>
      </c>
      <c r="SO113" s="248">
        <f>IF(SO$19-'様式３（療養者名簿）（⑤の場合）'!$BJ118+1&lt;=15,IF(SO$19&gt;='様式３（療養者名簿）（⑤の場合）'!$BJ118,IF(SO$19&lt;='様式３（療養者名簿）（⑤の場合）'!$BK118,1,0),0),0)</f>
        <v>0</v>
      </c>
      <c r="SP113" s="248">
        <f>IF(SP$19-'様式３（療養者名簿）（⑤の場合）'!$BJ118+1&lt;=15,IF(SP$19&gt;='様式３（療養者名簿）（⑤の場合）'!$BJ118,IF(SP$19&lt;='様式３（療養者名簿）（⑤の場合）'!$BK118,1,0),0),0)</f>
        <v>0</v>
      </c>
      <c r="SQ113" s="248">
        <f>IF(SQ$19-'様式３（療養者名簿）（⑤の場合）'!$BJ118+1&lt;=15,IF(SQ$19&gt;='様式３（療養者名簿）（⑤の場合）'!$BJ118,IF(SQ$19&lt;='様式３（療養者名簿）（⑤の場合）'!$BK118,1,0),0),0)</f>
        <v>0</v>
      </c>
      <c r="SR113" s="248">
        <f>IF(SR$19-'様式３（療養者名簿）（⑤の場合）'!$BJ118+1&lt;=15,IF(SR$19&gt;='様式３（療養者名簿）（⑤の場合）'!$BJ118,IF(SR$19&lt;='様式３（療養者名簿）（⑤の場合）'!$BK118,1,0),0),0)</f>
        <v>0</v>
      </c>
      <c r="SS113" s="248">
        <f>IF(SS$19-'様式３（療養者名簿）（⑤の場合）'!$BJ118+1&lt;=15,IF(SS$19&gt;='様式３（療養者名簿）（⑤の場合）'!$BJ118,IF(SS$19&lt;='様式３（療養者名簿）（⑤の場合）'!$BK118,1,0),0),0)</f>
        <v>0</v>
      </c>
      <c r="ST113" s="248">
        <f>IF(ST$19-'様式３（療養者名簿）（⑤の場合）'!$BJ118+1&lt;=15,IF(ST$19&gt;='様式３（療養者名簿）（⑤の場合）'!$BJ118,IF(ST$19&lt;='様式３（療養者名簿）（⑤の場合）'!$BK118,1,0),0),0)</f>
        <v>0</v>
      </c>
      <c r="SU113" s="248">
        <f>IF(SU$19-'様式３（療養者名簿）（⑤の場合）'!$BJ118+1&lt;=15,IF(SU$19&gt;='様式３（療養者名簿）（⑤の場合）'!$BJ118,IF(SU$19&lt;='様式３（療養者名簿）（⑤の場合）'!$BK118,1,0),0),0)</f>
        <v>0</v>
      </c>
      <c r="SV113" s="248">
        <f>IF(SV$19-'様式３（療養者名簿）（⑤の場合）'!$BJ118+1&lt;=15,IF(SV$19&gt;='様式３（療養者名簿）（⑤の場合）'!$BJ118,IF(SV$19&lt;='様式３（療養者名簿）（⑤の場合）'!$BK118,1,0),0),0)</f>
        <v>0</v>
      </c>
      <c r="SW113" s="248">
        <f>IF(SW$19-'様式３（療養者名簿）（⑤の場合）'!$BJ118+1&lt;=15,IF(SW$19&gt;='様式３（療養者名簿）（⑤の場合）'!$BJ118,IF(SW$19&lt;='様式３（療養者名簿）（⑤の場合）'!$BK118,1,0),0),0)</f>
        <v>0</v>
      </c>
      <c r="SX113" s="248">
        <f>IF(SX$19-'様式３（療養者名簿）（⑤の場合）'!$BJ118+1&lt;=15,IF(SX$19&gt;='様式３（療養者名簿）（⑤の場合）'!$BJ118,IF(SX$19&lt;='様式３（療養者名簿）（⑤の場合）'!$BK118,1,0),0),0)</f>
        <v>0</v>
      </c>
      <c r="SY113" s="248">
        <f>IF(SY$19-'様式３（療養者名簿）（⑤の場合）'!$BJ118+1&lt;=15,IF(SY$19&gt;='様式３（療養者名簿）（⑤の場合）'!$BJ118,IF(SY$19&lt;='様式３（療養者名簿）（⑤の場合）'!$BK118,1,0),0),0)</f>
        <v>0</v>
      </c>
      <c r="SZ113" s="248">
        <f>IF(SZ$19-'様式３（療養者名簿）（⑤の場合）'!$BJ118+1&lt;=15,IF(SZ$19&gt;='様式３（療養者名簿）（⑤の場合）'!$BJ118,IF(SZ$19&lt;='様式３（療養者名簿）（⑤の場合）'!$BK118,1,0),0),0)</f>
        <v>0</v>
      </c>
      <c r="TA113" s="248">
        <f>IF(TA$19-'様式３（療養者名簿）（⑤の場合）'!$BJ118+1&lt;=15,IF(TA$19&gt;='様式３（療養者名簿）（⑤の場合）'!$BJ118,IF(TA$19&lt;='様式３（療養者名簿）（⑤の場合）'!$BK118,1,0),0),0)</f>
        <v>0</v>
      </c>
      <c r="TB113" s="248">
        <f>IF(TB$19-'様式３（療養者名簿）（⑤の場合）'!$BJ118+1&lt;=15,IF(TB$19&gt;='様式３（療養者名簿）（⑤の場合）'!$BJ118,IF(TB$19&lt;='様式３（療養者名簿）（⑤の場合）'!$BK118,1,0),0),0)</f>
        <v>0</v>
      </c>
      <c r="TC113" s="248">
        <f>IF(TC$19-'様式３（療養者名簿）（⑤の場合）'!$BJ118+1&lt;=15,IF(TC$19&gt;='様式３（療養者名簿）（⑤の場合）'!$BJ118,IF(TC$19&lt;='様式３（療養者名簿）（⑤の場合）'!$BK118,1,0),0),0)</f>
        <v>0</v>
      </c>
      <c r="TD113" s="248">
        <f>IF(TD$19-'様式３（療養者名簿）（⑤の場合）'!$BJ118+1&lt;=15,IF(TD$19&gt;='様式３（療養者名簿）（⑤の場合）'!$BJ118,IF(TD$19&lt;='様式３（療養者名簿）（⑤の場合）'!$BK118,1,0),0),0)</f>
        <v>0</v>
      </c>
      <c r="TE113" s="248">
        <f>IF(TE$19-'様式３（療養者名簿）（⑤の場合）'!$BJ118+1&lt;=15,IF(TE$19&gt;='様式３（療養者名簿）（⑤の場合）'!$BJ118,IF(TE$19&lt;='様式３（療養者名簿）（⑤の場合）'!$BK118,1,0),0),0)</f>
        <v>0</v>
      </c>
      <c r="TF113" s="248">
        <f>IF(TF$19-'様式３（療養者名簿）（⑤の場合）'!$BJ118+1&lt;=15,IF(TF$19&gt;='様式３（療養者名簿）（⑤の場合）'!$BJ118,IF(TF$19&lt;='様式３（療養者名簿）（⑤の場合）'!$BK118,1,0),0),0)</f>
        <v>0</v>
      </c>
      <c r="TG113" s="248">
        <f>IF(TG$19-'様式３（療養者名簿）（⑤の場合）'!$BJ118+1&lt;=15,IF(TG$19&gt;='様式３（療養者名簿）（⑤の場合）'!$BJ118,IF(TG$19&lt;='様式３（療養者名簿）（⑤の場合）'!$BK118,1,0),0),0)</f>
        <v>0</v>
      </c>
      <c r="TH113" s="248">
        <f>IF(TH$19-'様式３（療養者名簿）（⑤の場合）'!$BJ118+1&lt;=15,IF(TH$19&gt;='様式３（療養者名簿）（⑤の場合）'!$BJ118,IF(TH$19&lt;='様式３（療養者名簿）（⑤の場合）'!$BK118,1,0),0),0)</f>
        <v>0</v>
      </c>
      <c r="TI113" s="248">
        <f>IF(TI$19-'様式３（療養者名簿）（⑤の場合）'!$BJ118+1&lt;=15,IF(TI$19&gt;='様式３（療養者名簿）（⑤の場合）'!$BJ118,IF(TI$19&lt;='様式３（療養者名簿）（⑤の場合）'!$BK118,1,0),0),0)</f>
        <v>0</v>
      </c>
      <c r="TJ113" s="248">
        <f>IF(TJ$19-'様式３（療養者名簿）（⑤の場合）'!$BJ118+1&lt;=15,IF(TJ$19&gt;='様式３（療養者名簿）（⑤の場合）'!$BJ118,IF(TJ$19&lt;='様式３（療養者名簿）（⑤の場合）'!$BK118,1,0),0),0)</f>
        <v>0</v>
      </c>
      <c r="TK113" s="248">
        <f>IF(TK$19-'様式３（療養者名簿）（⑤の場合）'!$BJ118+1&lt;=15,IF(TK$19&gt;='様式３（療養者名簿）（⑤の場合）'!$BJ118,IF(TK$19&lt;='様式３（療養者名簿）（⑤の場合）'!$BK118,1,0),0),0)</f>
        <v>0</v>
      </c>
      <c r="TL113" s="248">
        <f>IF(TL$19-'様式３（療養者名簿）（⑤の場合）'!$BJ118+1&lt;=15,IF(TL$19&gt;='様式３（療養者名簿）（⑤の場合）'!$BJ118,IF(TL$19&lt;='様式３（療養者名簿）（⑤の場合）'!$BK118,1,0),0),0)</f>
        <v>0</v>
      </c>
      <c r="TM113" s="248">
        <f>IF(TM$19-'様式３（療養者名簿）（⑤の場合）'!$BJ118+1&lt;=15,IF(TM$19&gt;='様式３（療養者名簿）（⑤の場合）'!$BJ118,IF(TM$19&lt;='様式３（療養者名簿）（⑤の場合）'!$BK118,1,0),0),0)</f>
        <v>0</v>
      </c>
      <c r="TN113" s="248">
        <f>IF(TN$19-'様式３（療養者名簿）（⑤の場合）'!$BJ118+1&lt;=15,IF(TN$19&gt;='様式３（療養者名簿）（⑤の場合）'!$BJ118,IF(TN$19&lt;='様式３（療養者名簿）（⑤の場合）'!$BK118,1,0),0),0)</f>
        <v>0</v>
      </c>
      <c r="TO113" s="248">
        <f>IF(TO$19-'様式３（療養者名簿）（⑤の場合）'!$BJ118+1&lt;=15,IF(TO$19&gt;='様式３（療養者名簿）（⑤の場合）'!$BJ118,IF(TO$19&lt;='様式３（療養者名簿）（⑤の場合）'!$BK118,1,0),0),0)</f>
        <v>0</v>
      </c>
      <c r="TP113" s="248">
        <f>IF(TP$19-'様式３（療養者名簿）（⑤の場合）'!$BJ118+1&lt;=15,IF(TP$19&gt;='様式３（療養者名簿）（⑤の場合）'!$BJ118,IF(TP$19&lt;='様式３（療養者名簿）（⑤の場合）'!$BK118,1,0),0),0)</f>
        <v>0</v>
      </c>
      <c r="TQ113" s="248">
        <f>IF(TQ$19-'様式３（療養者名簿）（⑤の場合）'!$BJ118+1&lt;=15,IF(TQ$19&gt;='様式３（療養者名簿）（⑤の場合）'!$BJ118,IF(TQ$19&lt;='様式３（療養者名簿）（⑤の場合）'!$BK118,1,0),0),0)</f>
        <v>0</v>
      </c>
      <c r="TR113" s="248">
        <f>IF(TR$19-'様式３（療養者名簿）（⑤の場合）'!$BJ118+1&lt;=15,IF(TR$19&gt;='様式３（療養者名簿）（⑤の場合）'!$BJ118,IF(TR$19&lt;='様式３（療養者名簿）（⑤の場合）'!$BK118,1,0),0),0)</f>
        <v>0</v>
      </c>
      <c r="TS113" s="248">
        <f>IF(TS$19-'様式３（療養者名簿）（⑤の場合）'!$BJ118+1&lt;=15,IF(TS$19&gt;='様式３（療養者名簿）（⑤の場合）'!$BJ118,IF(TS$19&lt;='様式３（療養者名簿）（⑤の場合）'!$BK118,1,0),0),0)</f>
        <v>0</v>
      </c>
      <c r="TT113" s="248">
        <f>IF(TT$19-'様式３（療養者名簿）（⑤の場合）'!$BJ118+1&lt;=15,IF(TT$19&gt;='様式３（療養者名簿）（⑤の場合）'!$BJ118,IF(TT$19&lt;='様式３（療養者名簿）（⑤の場合）'!$BK118,1,0),0),0)</f>
        <v>0</v>
      </c>
      <c r="TU113" s="248">
        <f>IF(TU$19-'様式３（療養者名簿）（⑤の場合）'!$BJ118+1&lt;=15,IF(TU$19&gt;='様式３（療養者名簿）（⑤の場合）'!$BJ118,IF(TU$19&lt;='様式３（療養者名簿）（⑤の場合）'!$BK118,1,0),0),0)</f>
        <v>0</v>
      </c>
      <c r="TV113" s="248">
        <f>IF(TV$19-'様式３（療養者名簿）（⑤の場合）'!$BJ118+1&lt;=15,IF(TV$19&gt;='様式３（療養者名簿）（⑤の場合）'!$BJ118,IF(TV$19&lt;='様式３（療養者名簿）（⑤の場合）'!$BK118,1,0),0),0)</f>
        <v>0</v>
      </c>
      <c r="TW113" s="248">
        <f>IF(TW$19-'様式３（療養者名簿）（⑤の場合）'!$BJ118+1&lt;=15,IF(TW$19&gt;='様式３（療養者名簿）（⑤の場合）'!$BJ118,IF(TW$19&lt;='様式３（療養者名簿）（⑤の場合）'!$BK118,1,0),0),0)</f>
        <v>0</v>
      </c>
      <c r="TX113" s="248">
        <f>IF(TX$19-'様式３（療養者名簿）（⑤の場合）'!$BJ118+1&lt;=15,IF(TX$19&gt;='様式３（療養者名簿）（⑤の場合）'!$BJ118,IF(TX$19&lt;='様式３（療養者名簿）（⑤の場合）'!$BK118,1,0),0),0)</f>
        <v>0</v>
      </c>
      <c r="TY113" s="248">
        <f>IF(TY$19-'様式３（療養者名簿）（⑤の場合）'!$BJ118+1&lt;=15,IF(TY$19&gt;='様式３（療養者名簿）（⑤の場合）'!$BJ118,IF(TY$19&lt;='様式３（療養者名簿）（⑤の場合）'!$BK118,1,0),0),0)</f>
        <v>0</v>
      </c>
      <c r="TZ113" s="248">
        <f>IF(TZ$19-'様式３（療養者名簿）（⑤の場合）'!$BJ118+1&lt;=15,IF(TZ$19&gt;='様式３（療養者名簿）（⑤の場合）'!$BJ118,IF(TZ$19&lt;='様式３（療養者名簿）（⑤の場合）'!$BK118,1,0),0),0)</f>
        <v>0</v>
      </c>
      <c r="UA113" s="248">
        <f>IF(UA$19-'様式３（療養者名簿）（⑤の場合）'!$BJ118+1&lt;=15,IF(UA$19&gt;='様式３（療養者名簿）（⑤の場合）'!$BJ118,IF(UA$19&lt;='様式３（療養者名簿）（⑤の場合）'!$BK118,1,0),0),0)</f>
        <v>0</v>
      </c>
      <c r="UB113" s="248">
        <f>IF(UB$19-'様式３（療養者名簿）（⑤の場合）'!$BJ118+1&lt;=15,IF(UB$19&gt;='様式３（療養者名簿）（⑤の場合）'!$BJ118,IF(UB$19&lt;='様式３（療養者名簿）（⑤の場合）'!$BK118,1,0),0),0)</f>
        <v>0</v>
      </c>
      <c r="UC113" s="248">
        <f>IF(UC$19-'様式３（療養者名簿）（⑤の場合）'!$BJ118+1&lt;=15,IF(UC$19&gt;='様式３（療養者名簿）（⑤の場合）'!$BJ118,IF(UC$19&lt;='様式３（療養者名簿）（⑤の場合）'!$BK118,1,0),0),0)</f>
        <v>0</v>
      </c>
      <c r="UD113" s="372">
        <f>IF(UD$19-'様式３（療養者名簿）（⑤の場合）'!$BJ118+1&lt;=15,IF(UD$19&gt;='様式３（療養者名簿）（⑤の場合）'!$BJ118,IF(UD$19&lt;='様式３（療養者名簿）（⑤の場合）'!$BK118,1,0),0),0)</f>
        <v>0</v>
      </c>
      <c r="UE113" s="372">
        <f>IF(UE$19-'様式３（療養者名簿）（⑤の場合）'!$BJ118+1&lt;=15,IF(UE$19&gt;='様式３（療養者名簿）（⑤の場合）'!$BJ118,IF(UE$19&lt;='様式３（療養者名簿）（⑤の場合）'!$BK118,1,0),0),0)</f>
        <v>0</v>
      </c>
      <c r="UF113" s="372">
        <f>IF(UF$19-'様式３（療養者名簿）（⑤の場合）'!$BJ118+1&lt;=15,IF(UF$19&gt;='様式３（療養者名簿）（⑤の場合）'!$BJ118,IF(UF$19&lt;='様式３（療養者名簿）（⑤の場合）'!$BK118,1,0),0),0)</f>
        <v>0</v>
      </c>
      <c r="UG113" s="372">
        <f>IF(UG$19-'様式３（療養者名簿）（⑤の場合）'!$BJ118+1&lt;=15,IF(UG$19&gt;='様式３（療養者名簿）（⑤の場合）'!$BJ118,IF(UG$19&lt;='様式３（療養者名簿）（⑤の場合）'!$BK118,1,0),0),0)</f>
        <v>0</v>
      </c>
      <c r="UH113" s="372">
        <f>IF(UH$19-'様式３（療養者名簿）（⑤の場合）'!$BJ118+1&lt;=15,IF(UH$19&gt;='様式３（療養者名簿）（⑤の場合）'!$BJ118,IF(UH$19&lt;='様式３（療養者名簿）（⑤の場合）'!$BK118,1,0),0),0)</f>
        <v>0</v>
      </c>
      <c r="UI113" s="372">
        <f>IF(UI$19-'様式３（療養者名簿）（⑤の場合）'!$BJ118+1&lt;=15,IF(UI$19&gt;='様式３（療養者名簿）（⑤の場合）'!$BJ118,IF(UI$19&lt;='様式３（療養者名簿）（⑤の場合）'!$BK118,1,0),0),0)</f>
        <v>0</v>
      </c>
      <c r="UJ113" s="372">
        <f>IF(UJ$19-'様式３（療養者名簿）（⑤の場合）'!$BJ118+1&lt;=15,IF(UJ$19&gt;='様式３（療養者名簿）（⑤の場合）'!$BJ118,IF(UJ$19&lt;='様式３（療養者名簿）（⑤の場合）'!$BK118,1,0),0),0)</f>
        <v>0</v>
      </c>
      <c r="UK113" s="372">
        <f>IF(UK$19-'様式３（療養者名簿）（⑤の場合）'!$BJ118+1&lt;=15,IF(UK$19&gt;='様式３（療養者名簿）（⑤の場合）'!$BJ118,IF(UK$19&lt;='様式３（療養者名簿）（⑤の場合）'!$BK118,1,0),0),0)</f>
        <v>0</v>
      </c>
      <c r="UL113" s="372">
        <f>IF(UL$19-'様式３（療養者名簿）（⑤の場合）'!$BJ118+1&lt;=15,IF(UL$19&gt;='様式３（療養者名簿）（⑤の場合）'!$BJ118,IF(UL$19&lt;='様式３（療養者名簿）（⑤の場合）'!$BK118,1,0),0),0)</f>
        <v>0</v>
      </c>
      <c r="UM113" s="372">
        <f>IF(UM$19-'様式３（療養者名簿）（⑤の場合）'!$BJ118+1&lt;=15,IF(UM$19&gt;='様式３（療養者名簿）（⑤の場合）'!$BJ118,IF(UM$19&lt;='様式３（療養者名簿）（⑤の場合）'!$BK118,1,0),0),0)</f>
        <v>0</v>
      </c>
      <c r="UN113" s="372">
        <f>IF(UN$19-'様式３（療養者名簿）（⑤の場合）'!$BJ118+1&lt;=15,IF(UN$19&gt;='様式３（療養者名簿）（⑤の場合）'!$BJ118,IF(UN$19&lt;='様式３（療養者名簿）（⑤の場合）'!$BK118,1,0),0),0)</f>
        <v>0</v>
      </c>
      <c r="UO113" s="372">
        <f>IF(UO$19-'様式３（療養者名簿）（⑤の場合）'!$BJ118+1&lt;=15,IF(UO$19&gt;='様式３（療養者名簿）（⑤の場合）'!$BJ118,IF(UO$19&lt;='様式３（療養者名簿）（⑤の場合）'!$BK118,1,0),0),0)</f>
        <v>0</v>
      </c>
      <c r="UP113" s="372">
        <f>IF(UP$19-'様式３（療養者名簿）（⑤の場合）'!$BJ118+1&lt;=15,IF(UP$19&gt;='様式３（療養者名簿）（⑤の場合）'!$BJ118,IF(UP$19&lt;='様式３（療養者名簿）（⑤の場合）'!$BK118,1,0),0),0)</f>
        <v>0</v>
      </c>
      <c r="UQ113" s="372">
        <f>IF(UQ$19-'様式３（療養者名簿）（⑤の場合）'!$BJ118+1&lt;=15,IF(UQ$19&gt;='様式３（療養者名簿）（⑤の場合）'!$BJ118,IF(UQ$19&lt;='様式３（療養者名簿）（⑤の場合）'!$BK118,1,0),0),0)</f>
        <v>0</v>
      </c>
      <c r="UR113" s="372">
        <f>IF(UR$19-'様式３（療養者名簿）（⑤の場合）'!$BJ118+1&lt;=15,IF(UR$19&gt;='様式３（療養者名簿）（⑤の場合）'!$BJ118,IF(UR$19&lt;='様式３（療養者名簿）（⑤の場合）'!$BK118,1,0),0),0)</f>
        <v>0</v>
      </c>
      <c r="US113" s="372">
        <f>IF(US$19-'様式３（療養者名簿）（⑤の場合）'!$BJ118+1&lt;=15,IF(US$19&gt;='様式３（療養者名簿）（⑤の場合）'!$BJ118,IF(US$19&lt;='様式３（療養者名簿）（⑤の場合）'!$BK118,1,0),0),0)</f>
        <v>0</v>
      </c>
      <c r="UT113" s="372">
        <f>IF(UT$19-'様式３（療養者名簿）（⑤の場合）'!$BJ118+1&lt;=15,IF(UT$19&gt;='様式３（療養者名簿）（⑤の場合）'!$BJ118,IF(UT$19&lt;='様式３（療養者名簿）（⑤の場合）'!$BK118,1,0),0),0)</f>
        <v>0</v>
      </c>
      <c r="UU113" s="372">
        <f>IF(UU$19-'様式３（療養者名簿）（⑤の場合）'!$BJ118+1&lt;=15,IF(UU$19&gt;='様式３（療養者名簿）（⑤の場合）'!$BJ118,IF(UU$19&lt;='様式３（療養者名簿）（⑤の場合）'!$BK118,1,0),0),0)</f>
        <v>0</v>
      </c>
      <c r="UV113" s="372">
        <f>IF(UV$19-'様式３（療養者名簿）（⑤の場合）'!$BJ118+1&lt;=15,IF(UV$19&gt;='様式３（療養者名簿）（⑤の場合）'!$BJ118,IF(UV$19&lt;='様式３（療養者名簿）（⑤の場合）'!$BK118,1,0),0),0)</f>
        <v>0</v>
      </c>
      <c r="UW113" s="372">
        <f>IF(UW$19-'様式３（療養者名簿）（⑤の場合）'!$BJ118+1&lt;=15,IF(UW$19&gt;='様式３（療養者名簿）（⑤の場合）'!$BJ118,IF(UW$19&lt;='様式３（療養者名簿）（⑤の場合）'!$BK118,1,0),0),0)</f>
        <v>0</v>
      </c>
      <c r="UX113" s="372">
        <f>IF(UX$19-'様式３（療養者名簿）（⑤の場合）'!$BJ118+1&lt;=15,IF(UX$19&gt;='様式３（療養者名簿）（⑤の場合）'!$BJ118,IF(UX$19&lt;='様式３（療養者名簿）（⑤の場合）'!$BK118,1,0),0),0)</f>
        <v>0</v>
      </c>
      <c r="UY113" s="372">
        <f>IF(UY$19-'様式３（療養者名簿）（⑤の場合）'!$BJ118+1&lt;=15,IF(UY$19&gt;='様式３（療養者名簿）（⑤の場合）'!$BJ118,IF(UY$19&lt;='様式３（療養者名簿）（⑤の場合）'!$BK118,1,0),0),0)</f>
        <v>0</v>
      </c>
      <c r="UZ113" s="372">
        <f>IF(UZ$19-'様式３（療養者名簿）（⑤の場合）'!$BJ118+1&lt;=15,IF(UZ$19&gt;='様式３（療養者名簿）（⑤の場合）'!$BJ118,IF(UZ$19&lt;='様式３（療養者名簿）（⑤の場合）'!$BK118,1,0),0),0)</f>
        <v>0</v>
      </c>
      <c r="VA113" s="372">
        <f>IF(VA$19-'様式３（療養者名簿）（⑤の場合）'!$BJ118+1&lt;=15,IF(VA$19&gt;='様式３（療養者名簿）（⑤の場合）'!$BJ118,IF(VA$19&lt;='様式３（療養者名簿）（⑤の場合）'!$BK118,1,0),0),0)</f>
        <v>0</v>
      </c>
      <c r="VB113" s="372">
        <f>IF(VB$19-'様式３（療養者名簿）（⑤の場合）'!$BJ118+1&lt;=15,IF(VB$19&gt;='様式３（療養者名簿）（⑤の場合）'!$BJ118,IF(VB$19&lt;='様式３（療養者名簿）（⑤の場合）'!$BK118,1,0),0),0)</f>
        <v>0</v>
      </c>
      <c r="VC113" s="372">
        <f>IF(VC$19-'様式３（療養者名簿）（⑤の場合）'!$BJ118+1&lt;=15,IF(VC$19&gt;='様式３（療養者名簿）（⑤の場合）'!$BJ118,IF(VC$19&lt;='様式３（療養者名簿）（⑤の場合）'!$BK118,1,0),0),0)</f>
        <v>0</v>
      </c>
      <c r="VD113" s="372">
        <f>IF(VD$19-'様式３（療養者名簿）（⑤の場合）'!$BJ118+1&lt;=15,IF(VD$19&gt;='様式３（療養者名簿）（⑤の場合）'!$BJ118,IF(VD$19&lt;='様式３（療養者名簿）（⑤の場合）'!$BK118,1,0),0),0)</f>
        <v>0</v>
      </c>
      <c r="VE113" s="372">
        <f>IF(VE$19-'様式３（療養者名簿）（⑤の場合）'!$BJ118+1&lt;=15,IF(VE$19&gt;='様式３（療養者名簿）（⑤の場合）'!$BJ118,IF(VE$19&lt;='様式３（療養者名簿）（⑤の場合）'!$BK118,1,0),0),0)</f>
        <v>0</v>
      </c>
      <c r="VF113" s="372">
        <f>IF(VF$19-'様式３（療養者名簿）（⑤の場合）'!$BJ118+1&lt;=15,IF(VF$19&gt;='様式３（療養者名簿）（⑤の場合）'!$BJ118,IF(VF$19&lt;='様式３（療養者名簿）（⑤の場合）'!$BK118,1,0),0),0)</f>
        <v>0</v>
      </c>
      <c r="VG113" s="372">
        <f>IF(VG$19-'様式３（療養者名簿）（⑤の場合）'!$BJ118+1&lt;=15,IF(VG$19&gt;='様式３（療養者名簿）（⑤の場合）'!$BJ118,IF(VG$19&lt;='様式３（療養者名簿）（⑤の場合）'!$BK118,1,0),0),0)</f>
        <v>0</v>
      </c>
      <c r="VH113" s="372">
        <f>IF(VH$19-'様式３（療養者名簿）（⑤の場合）'!$BJ118+1&lt;=15,IF(VH$19&gt;='様式３（療養者名簿）（⑤の場合）'!$BJ118,IF(VH$19&lt;='様式３（療養者名簿）（⑤の場合）'!$BK118,1,0),0),0)</f>
        <v>0</v>
      </c>
      <c r="VI113" s="372">
        <f>IF(VI$19-'様式３（療養者名簿）（⑤の場合）'!$BJ118+1&lt;=15,IF(VI$19&gt;='様式３（療養者名簿）（⑤の場合）'!$BJ118,IF(VI$19&lt;='様式３（療養者名簿）（⑤の場合）'!$BK118,1,0),0),0)</f>
        <v>0</v>
      </c>
      <c r="VJ113" s="372">
        <f>IF(VJ$19-'様式３（療養者名簿）（⑤の場合）'!$BJ118+1&lt;=15,IF(VJ$19&gt;='様式３（療養者名簿）（⑤の場合）'!$BJ118,IF(VJ$19&lt;='様式３（療養者名簿）（⑤の場合）'!$BK118,1,0),0),0)</f>
        <v>0</v>
      </c>
      <c r="VK113" s="372">
        <f>IF(VK$19-'様式３（療養者名簿）（⑤の場合）'!$BJ118+1&lt;=15,IF(VK$19&gt;='様式３（療養者名簿）（⑤の場合）'!$BJ118,IF(VK$19&lt;='様式３（療養者名簿）（⑤の場合）'!$BK118,1,0),0),0)</f>
        <v>0</v>
      </c>
      <c r="VL113" s="372">
        <f>IF(VL$19-'様式３（療養者名簿）（⑤の場合）'!$BJ118+1&lt;=15,IF(VL$19&gt;='様式３（療養者名簿）（⑤の場合）'!$BJ118,IF(VL$19&lt;='様式３（療養者名簿）（⑤の場合）'!$BK118,1,0),0),0)</f>
        <v>0</v>
      </c>
      <c r="VM113" s="372">
        <f>IF(VM$19-'様式３（療養者名簿）（⑤の場合）'!$BJ118+1&lt;=15,IF(VM$19&gt;='様式３（療養者名簿）（⑤の場合）'!$BJ118,IF(VM$19&lt;='様式３（療養者名簿）（⑤の場合）'!$BK118,1,0),0),0)</f>
        <v>0</v>
      </c>
      <c r="VN113" s="372">
        <f>IF(VN$19-'様式３（療養者名簿）（⑤の場合）'!$BJ118+1&lt;=15,IF(VN$19&gt;='様式３（療養者名簿）（⑤の場合）'!$BJ118,IF(VN$19&lt;='様式３（療養者名簿）（⑤の場合）'!$BK118,1,0),0),0)</f>
        <v>0</v>
      </c>
      <c r="VO113" s="372">
        <f>IF(VO$19-'様式３（療養者名簿）（⑤の場合）'!$BJ118+1&lt;=15,IF(VO$19&gt;='様式３（療養者名簿）（⑤の場合）'!$BJ118,IF(VO$19&lt;='様式３（療養者名簿）（⑤の場合）'!$BK118,1,0),0),0)</f>
        <v>0</v>
      </c>
      <c r="VP113" s="372">
        <f>IF(VP$19-'様式３（療養者名簿）（⑤の場合）'!$BJ118+1&lt;=15,IF(VP$19&gt;='様式３（療養者名簿）（⑤の場合）'!$BJ118,IF(VP$19&lt;='様式３（療養者名簿）（⑤の場合）'!$BK118,1,0),0),0)</f>
        <v>0</v>
      </c>
      <c r="VQ113" s="372">
        <f>IF(VQ$19-'様式３（療養者名簿）（⑤の場合）'!$BJ118+1&lt;=15,IF(VQ$19&gt;='様式３（療養者名簿）（⑤の場合）'!$BJ118,IF(VQ$19&lt;='様式３（療養者名簿）（⑤の場合）'!$BK118,1,0),0),0)</f>
        <v>0</v>
      </c>
      <c r="VR113" s="372">
        <f>IF(VR$19-'様式３（療養者名簿）（⑤の場合）'!$BJ118+1&lt;=15,IF(VR$19&gt;='様式３（療養者名簿）（⑤の場合）'!$BJ118,IF(VR$19&lt;='様式３（療養者名簿）（⑤の場合）'!$BK118,1,0),0),0)</f>
        <v>0</v>
      </c>
      <c r="VS113" s="372">
        <f>IF(VS$19-'様式３（療養者名簿）（⑤の場合）'!$BJ118+1&lt;=15,IF(VS$19&gt;='様式３（療養者名簿）（⑤の場合）'!$BJ118,IF(VS$19&lt;='様式３（療養者名簿）（⑤の場合）'!$BK118,1,0),0),0)</f>
        <v>0</v>
      </c>
      <c r="VT113" s="372">
        <f>IF(VT$19-'様式３（療養者名簿）（⑤の場合）'!$BJ118+1&lt;=15,IF(VT$19&gt;='様式３（療養者名簿）（⑤の場合）'!$BJ118,IF(VT$19&lt;='様式３（療養者名簿）（⑤の場合）'!$BK118,1,0),0),0)</f>
        <v>0</v>
      </c>
      <c r="VU113" s="372">
        <f>IF(VU$19-'様式３（療養者名簿）（⑤の場合）'!$BJ118+1&lt;=15,IF(VU$19&gt;='様式３（療養者名簿）（⑤の場合）'!$BJ118,IF(VU$19&lt;='様式３（療養者名簿）（⑤の場合）'!$BK118,1,0),0),0)</f>
        <v>0</v>
      </c>
      <c r="VV113" s="372">
        <f>IF(VV$19-'様式３（療養者名簿）（⑤の場合）'!$BJ118+1&lt;=15,IF(VV$19&gt;='様式３（療養者名簿）（⑤の場合）'!$BJ118,IF(VV$19&lt;='様式３（療養者名簿）（⑤の場合）'!$BK118,1,0),0),0)</f>
        <v>0</v>
      </c>
      <c r="VW113" s="372">
        <f>IF(VW$19-'様式３（療養者名簿）（⑤の場合）'!$BJ118+1&lt;=15,IF(VW$19&gt;='様式３（療養者名簿）（⑤の場合）'!$BJ118,IF(VW$19&lt;='様式３（療養者名簿）（⑤の場合）'!$BK118,1,0),0),0)</f>
        <v>0</v>
      </c>
      <c r="VX113" s="372">
        <f>IF(VX$19-'様式３（療養者名簿）（⑤の場合）'!$BJ118+1&lt;=15,IF(VX$19&gt;='様式３（療養者名簿）（⑤の場合）'!$BJ118,IF(VX$19&lt;='様式３（療養者名簿）（⑤の場合）'!$BK118,1,0),0),0)</f>
        <v>0</v>
      </c>
      <c r="VY113" s="372">
        <f>IF(VY$19-'様式３（療養者名簿）（⑤の場合）'!$BJ118+1&lt;=15,IF(VY$19&gt;='様式３（療養者名簿）（⑤の場合）'!$BJ118,IF(VY$19&lt;='様式３（療養者名簿）（⑤の場合）'!$BK118,1,0),0),0)</f>
        <v>0</v>
      </c>
      <c r="VZ113" s="372">
        <f>IF(VZ$19-'様式３（療養者名簿）（⑤の場合）'!$BJ118+1&lt;=15,IF(VZ$19&gt;='様式３（療養者名簿）（⑤の場合）'!$BJ118,IF(VZ$19&lt;='様式３（療養者名簿）（⑤の場合）'!$BK118,1,0),0),0)</f>
        <v>0</v>
      </c>
      <c r="WA113" s="372">
        <f>IF(WA$19-'様式３（療養者名簿）（⑤の場合）'!$BJ118+1&lt;=15,IF(WA$19&gt;='様式３（療養者名簿）（⑤の場合）'!$BJ118,IF(WA$19&lt;='様式３（療養者名簿）（⑤の場合）'!$BK118,1,0),0),0)</f>
        <v>0</v>
      </c>
      <c r="WB113" s="372">
        <f>IF(WB$19-'様式３（療養者名簿）（⑤の場合）'!$BJ118+1&lt;=15,IF(WB$19&gt;='様式３（療養者名簿）（⑤の場合）'!$BJ118,IF(WB$19&lt;='様式３（療養者名簿）（⑤の場合）'!$BK118,1,0),0),0)</f>
        <v>0</v>
      </c>
      <c r="WC113" s="372">
        <f>IF(WC$19-'様式３（療養者名簿）（⑤の場合）'!$BJ118+1&lt;=15,IF(WC$19&gt;='様式３（療養者名簿）（⑤の場合）'!$BJ118,IF(WC$19&lt;='様式３（療養者名簿）（⑤の場合）'!$BK118,1,0),0),0)</f>
        <v>0</v>
      </c>
      <c r="WD113" s="372">
        <f>IF(WD$19-'様式３（療養者名簿）（⑤の場合）'!$BJ118+1&lt;=15,IF(WD$19&gt;='様式３（療養者名簿）（⑤の場合）'!$BJ118,IF(WD$19&lt;='様式３（療養者名簿）（⑤の場合）'!$BK118,1,0),0),0)</f>
        <v>0</v>
      </c>
      <c r="WE113" s="372">
        <f>IF(WE$19-'様式３（療養者名簿）（⑤の場合）'!$BJ118+1&lt;=15,IF(WE$19&gt;='様式３（療養者名簿）（⑤の場合）'!$BJ118,IF(WE$19&lt;='様式３（療養者名簿）（⑤の場合）'!$BK118,1,0),0),0)</f>
        <v>0</v>
      </c>
      <c r="WF113" s="372">
        <f>IF(WF$19-'様式３（療養者名簿）（⑤の場合）'!$BJ118+1&lt;=15,IF(WF$19&gt;='様式３（療養者名簿）（⑤の場合）'!$BJ118,IF(WF$19&lt;='様式３（療養者名簿）（⑤の場合）'!$BK118,1,0),0),0)</f>
        <v>0</v>
      </c>
      <c r="WG113" s="372">
        <f>IF(WG$19-'様式３（療養者名簿）（⑤の場合）'!$BJ118+1&lt;=15,IF(WG$19&gt;='様式３（療養者名簿）（⑤の場合）'!$BJ118,IF(WG$19&lt;='様式３（療養者名簿）（⑤の場合）'!$BK118,1,0),0),0)</f>
        <v>0</v>
      </c>
      <c r="WH113" s="372">
        <f>IF(WH$19-'様式３（療養者名簿）（⑤の場合）'!$BJ118+1&lt;=15,IF(WH$19&gt;='様式３（療養者名簿）（⑤の場合）'!$BJ118,IF(WH$19&lt;='様式３（療養者名簿）（⑤の場合）'!$BK118,1,0),0),0)</f>
        <v>0</v>
      </c>
      <c r="WI113" s="372">
        <f>IF(WI$19-'様式３（療養者名簿）（⑤の場合）'!$BJ118+1&lt;=15,IF(WI$19&gt;='様式３（療養者名簿）（⑤の場合）'!$BJ118,IF(WI$19&lt;='様式３（療養者名簿）（⑤の場合）'!$BK118,1,0),0),0)</f>
        <v>0</v>
      </c>
      <c r="WJ113" s="372">
        <f>IF(WJ$19-'様式３（療養者名簿）（⑤の場合）'!$BJ118+1&lt;=15,IF(WJ$19&gt;='様式３（療養者名簿）（⑤の場合）'!$BJ118,IF(WJ$19&lt;='様式３（療養者名簿）（⑤の場合）'!$BK118,1,0),0),0)</f>
        <v>0</v>
      </c>
      <c r="WK113" s="372">
        <f>IF(WK$19-'様式３（療養者名簿）（⑤の場合）'!$BJ118+1&lt;=15,IF(WK$19&gt;='様式３（療養者名簿）（⑤の場合）'!$BJ118,IF(WK$19&lt;='様式３（療養者名簿）（⑤の場合）'!$BK118,1,0),0),0)</f>
        <v>0</v>
      </c>
      <c r="WL113" s="372">
        <f>IF(WL$19-'様式３（療養者名簿）（⑤の場合）'!$BJ118+1&lt;=15,IF(WL$19&gt;='様式３（療養者名簿）（⑤の場合）'!$BJ118,IF(WL$19&lt;='様式３（療養者名簿）（⑤の場合）'!$BK118,1,0),0),0)</f>
        <v>0</v>
      </c>
      <c r="WM113" s="372">
        <f>IF(WM$19-'様式３（療養者名簿）（⑤の場合）'!$BJ118+1&lt;=15,IF(WM$19&gt;='様式３（療養者名簿）（⑤の場合）'!$BJ118,IF(WM$19&lt;='様式３（療養者名簿）（⑤の場合）'!$BK118,1,0),0),0)</f>
        <v>0</v>
      </c>
      <c r="WN113" s="372">
        <f>IF(WN$19-'様式３（療養者名簿）（⑤の場合）'!$BJ118+1&lt;=15,IF(WN$19&gt;='様式３（療養者名簿）（⑤の場合）'!$BJ118,IF(WN$19&lt;='様式３（療養者名簿）（⑤の場合）'!$BK118,1,0),0),0)</f>
        <v>0</v>
      </c>
      <c r="WO113" s="372">
        <f>IF(WO$19-'様式３（療養者名簿）（⑤の場合）'!$BJ118+1&lt;=15,IF(WO$19&gt;='様式３（療養者名簿）（⑤の場合）'!$BJ118,IF(WO$19&lt;='様式３（療養者名簿）（⑤の場合）'!$BK118,1,0),0),0)</f>
        <v>0</v>
      </c>
      <c r="WP113" s="372">
        <f>IF(WP$19-'様式３（療養者名簿）（⑤の場合）'!$BJ118+1&lt;=15,IF(WP$19&gt;='様式３（療養者名簿）（⑤の場合）'!$BJ118,IF(WP$19&lt;='様式３（療養者名簿）（⑤の場合）'!$BK118,1,0),0),0)</f>
        <v>0</v>
      </c>
      <c r="WQ113" s="372">
        <f>IF(WQ$19-'様式３（療養者名簿）（⑤の場合）'!$BJ118+1&lt;=15,IF(WQ$19&gt;='様式３（療養者名簿）（⑤の場合）'!$BJ118,IF(WQ$19&lt;='様式３（療養者名簿）（⑤の場合）'!$BK118,1,0),0),0)</f>
        <v>0</v>
      </c>
      <c r="WR113" s="372">
        <f>IF(WR$19-'様式３（療養者名簿）（⑤の場合）'!$BJ118+1&lt;=15,IF(WR$19&gt;='様式３（療養者名簿）（⑤の場合）'!$BJ118,IF(WR$19&lt;='様式３（療養者名簿）（⑤の場合）'!$BK118,1,0),0),0)</f>
        <v>0</v>
      </c>
      <c r="WS113" s="372">
        <f>IF(WS$19-'様式３（療養者名簿）（⑤の場合）'!$BJ118+1&lt;=15,IF(WS$19&gt;='様式３（療養者名簿）（⑤の場合）'!$BJ118,IF(WS$19&lt;='様式３（療養者名簿）（⑤の場合）'!$BK118,1,0),0),0)</f>
        <v>0</v>
      </c>
      <c r="WT113" s="372">
        <f>IF(WT$19-'様式３（療養者名簿）（⑤の場合）'!$BJ118+1&lt;=15,IF(WT$19&gt;='様式３（療養者名簿）（⑤の場合）'!$BJ118,IF(WT$19&lt;='様式３（療養者名簿）（⑤の場合）'!$BK118,1,0),0),0)</f>
        <v>0</v>
      </c>
      <c r="WU113" s="372">
        <f>IF(WU$19-'様式３（療養者名簿）（⑤の場合）'!$BJ118+1&lt;=15,IF(WU$19&gt;='様式３（療養者名簿）（⑤の場合）'!$BJ118,IF(WU$19&lt;='様式３（療養者名簿）（⑤の場合）'!$BK118,1,0),0),0)</f>
        <v>0</v>
      </c>
      <c r="WV113" s="372">
        <f>IF(WV$19-'様式３（療養者名簿）（⑤の場合）'!$BJ118+1&lt;=15,IF(WV$19&gt;='様式３（療養者名簿）（⑤の場合）'!$BJ118,IF(WV$19&lt;='様式３（療養者名簿）（⑤の場合）'!$BK118,1,0),0),0)</f>
        <v>0</v>
      </c>
      <c r="WW113" s="372">
        <f>IF(WW$19-'様式３（療養者名簿）（⑤の場合）'!$BJ118+1&lt;=15,IF(WW$19&gt;='様式３（療養者名簿）（⑤の場合）'!$BJ118,IF(WW$19&lt;='様式３（療養者名簿）（⑤の場合）'!$BK118,1,0),0),0)</f>
        <v>0</v>
      </c>
      <c r="WX113" s="372">
        <f>IF(WX$19-'様式３（療養者名簿）（⑤の場合）'!$BJ118+1&lt;=15,IF(WX$19&gt;='様式３（療養者名簿）（⑤の場合）'!$BJ118,IF(WX$19&lt;='様式３（療養者名簿）（⑤の場合）'!$BK118,1,0),0),0)</f>
        <v>0</v>
      </c>
      <c r="WY113" s="372">
        <f>IF(WY$19-'様式３（療養者名簿）（⑤の場合）'!$BJ118+1&lt;=15,IF(WY$19&gt;='様式３（療養者名簿）（⑤の場合）'!$BJ118,IF(WY$19&lt;='様式３（療養者名簿）（⑤の場合）'!$BK118,1,0),0),0)</f>
        <v>0</v>
      </c>
      <c r="WZ113" s="372">
        <f>IF(WZ$19-'様式３（療養者名簿）（⑤の場合）'!$BJ118+1&lt;=15,IF(WZ$19&gt;='様式３（療養者名簿）（⑤の場合）'!$BJ118,IF(WZ$19&lt;='様式３（療養者名簿）（⑤の場合）'!$BK118,1,0),0),0)</f>
        <v>0</v>
      </c>
      <c r="XA113" s="372">
        <f>IF(XA$19-'様式３（療養者名簿）（⑤の場合）'!$BJ118+1&lt;=15,IF(XA$19&gt;='様式３（療養者名簿）（⑤の場合）'!$BJ118,IF(XA$19&lt;='様式３（療養者名簿）（⑤の場合）'!$BK118,1,0),0),0)</f>
        <v>0</v>
      </c>
      <c r="XB113" s="372">
        <f>IF(XB$19-'様式３（療養者名簿）（⑤の場合）'!$BJ118+1&lt;=15,IF(XB$19&gt;='様式３（療養者名簿）（⑤の場合）'!$BJ118,IF(XB$19&lt;='様式３（療養者名簿）（⑤の場合）'!$BK118,1,0),0),0)</f>
        <v>0</v>
      </c>
      <c r="XC113" s="372">
        <f>IF(XC$19-'様式３（療養者名簿）（⑤の場合）'!$BJ118+1&lt;=15,IF(XC$19&gt;='様式３（療養者名簿）（⑤の場合）'!$BJ118,IF(XC$19&lt;='様式３（療養者名簿）（⑤の場合）'!$BK118,1,0),0),0)</f>
        <v>0</v>
      </c>
      <c r="XD113" s="372">
        <f>IF(XD$19-'様式３（療養者名簿）（⑤の場合）'!$BJ118+1&lt;=15,IF(XD$19&gt;='様式３（療養者名簿）（⑤の場合）'!$BJ118,IF(XD$19&lt;='様式３（療養者名簿）（⑤の場合）'!$BK118,1,0),0),0)</f>
        <v>0</v>
      </c>
      <c r="XE113" s="372">
        <f>IF(XE$19-'様式３（療養者名簿）（⑤の場合）'!$BJ118+1&lt;=15,IF(XE$19&gt;='様式３（療養者名簿）（⑤の場合）'!$BJ118,IF(XE$19&lt;='様式３（療養者名簿）（⑤の場合）'!$BK118,1,0),0),0)</f>
        <v>0</v>
      </c>
      <c r="XF113" s="372">
        <f>IF(XF$19-'様式３（療養者名簿）（⑤の場合）'!$BJ118+1&lt;=15,IF(XF$19&gt;='様式３（療養者名簿）（⑤の場合）'!$BJ118,IF(XF$19&lt;='様式３（療養者名簿）（⑤の場合）'!$BK118,1,0),0),0)</f>
        <v>0</v>
      </c>
      <c r="XG113" s="372">
        <f>IF(XG$19-'様式３（療養者名簿）（⑤の場合）'!$BJ118+1&lt;=15,IF(XG$19&gt;='様式３（療養者名簿）（⑤の場合）'!$BJ118,IF(XG$19&lt;='様式３（療養者名簿）（⑤の場合）'!$BK118,1,0),0),0)</f>
        <v>0</v>
      </c>
      <c r="XH113" s="372">
        <f>IF(XH$19-'様式３（療養者名簿）（⑤の場合）'!$BJ118+1&lt;=15,IF(XH$19&gt;='様式３（療養者名簿）（⑤の場合）'!$BJ118,IF(XH$19&lt;='様式３（療養者名簿）（⑤の場合）'!$BK118,1,0),0),0)</f>
        <v>0</v>
      </c>
      <c r="XI113" s="372">
        <f>IF(XI$19-'様式３（療養者名簿）（⑤の場合）'!$BJ118+1&lt;=15,IF(XI$19&gt;='様式３（療養者名簿）（⑤の場合）'!$BJ118,IF(XI$19&lt;='様式３（療養者名簿）（⑤の場合）'!$BK118,1,0),0),0)</f>
        <v>0</v>
      </c>
      <c r="XJ113" s="372">
        <f>IF(XJ$19-'様式３（療養者名簿）（⑤の場合）'!$BJ118+1&lt;=15,IF(XJ$19&gt;='様式３（療養者名簿）（⑤の場合）'!$BJ118,IF(XJ$19&lt;='様式３（療養者名簿）（⑤の場合）'!$BK118,1,0),0),0)</f>
        <v>0</v>
      </c>
      <c r="XK113" s="372">
        <f>IF(XK$19-'様式３（療養者名簿）（⑤の場合）'!$BJ118+1&lt;=15,IF(XK$19&gt;='様式３（療養者名簿）（⑤の場合）'!$BJ118,IF(XK$19&lt;='様式３（療養者名簿）（⑤の場合）'!$BK118,1,0),0),0)</f>
        <v>0</v>
      </c>
      <c r="XL113" s="372">
        <f>IF(XL$19-'様式３（療養者名簿）（⑤の場合）'!$BJ118+1&lt;=15,IF(XL$19&gt;='様式３（療養者名簿）（⑤の場合）'!$BJ118,IF(XL$19&lt;='様式３（療養者名簿）（⑤の場合）'!$BK118,1,0),0),0)</f>
        <v>0</v>
      </c>
      <c r="XM113" s="372">
        <f>IF(XM$19-'様式３（療養者名簿）（⑤の場合）'!$BJ118+1&lt;=15,IF(XM$19&gt;='様式３（療養者名簿）（⑤の場合）'!$BJ118,IF(XM$19&lt;='様式３（療養者名簿）（⑤の場合）'!$BK118,1,0),0),0)</f>
        <v>0</v>
      </c>
      <c r="XN113" s="372">
        <f>IF(XN$19-'様式３（療養者名簿）（⑤の場合）'!$BJ118+1&lt;=15,IF(XN$19&gt;='様式３（療養者名簿）（⑤の場合）'!$BJ118,IF(XN$19&lt;='様式３（療養者名簿）（⑤の場合）'!$BK118,1,0),0),0)</f>
        <v>0</v>
      </c>
      <c r="XO113" s="372">
        <f>IF(XO$19-'様式３（療養者名簿）（⑤の場合）'!$BJ118+1&lt;=15,IF(XO$19&gt;='様式３（療養者名簿）（⑤の場合）'!$BJ118,IF(XO$19&lt;='様式３（療養者名簿）（⑤の場合）'!$BK118,1,0),0),0)</f>
        <v>0</v>
      </c>
      <c r="XP113" s="372">
        <f>IF(XP$19-'様式３（療養者名簿）（⑤の場合）'!$BJ118+1&lt;=15,IF(XP$19&gt;='様式３（療養者名簿）（⑤の場合）'!$BJ118,IF(XP$19&lt;='様式３（療養者名簿）（⑤の場合）'!$BK118,1,0),0),0)</f>
        <v>0</v>
      </c>
      <c r="XQ113" s="372">
        <f>IF(XQ$19-'様式３（療養者名簿）（⑤の場合）'!$BJ118+1&lt;=15,IF(XQ$19&gt;='様式３（療養者名簿）（⑤の場合）'!$BJ118,IF(XQ$19&lt;='様式３（療養者名簿）（⑤の場合）'!$BK118,1,0),0),0)</f>
        <v>0</v>
      </c>
      <c r="XR113" s="372">
        <f>IF(XR$19-'様式３（療養者名簿）（⑤の場合）'!$BJ118+1&lt;=15,IF(XR$19&gt;='様式３（療養者名簿）（⑤の場合）'!$BJ118,IF(XR$19&lt;='様式３（療養者名簿）（⑤の場合）'!$BK118,1,0),0),0)</f>
        <v>0</v>
      </c>
      <c r="XS113" s="372">
        <f>IF(XS$19-'様式３（療養者名簿）（⑤の場合）'!$BJ118+1&lt;=15,IF(XS$19&gt;='様式３（療養者名簿）（⑤の場合）'!$BJ118,IF(XS$19&lt;='様式３（療養者名簿）（⑤の場合）'!$BK118,1,0),0),0)</f>
        <v>0</v>
      </c>
      <c r="XT113" s="372">
        <f>IF(XT$19-'様式３（療養者名簿）（⑤の場合）'!$BJ118+1&lt;=15,IF(XT$19&gt;='様式３（療養者名簿）（⑤の場合）'!$BJ118,IF(XT$19&lt;='様式３（療養者名簿）（⑤の場合）'!$BK118,1,0),0),0)</f>
        <v>0</v>
      </c>
      <c r="XU113" s="372">
        <f>IF(XU$19-'様式３（療養者名簿）（⑤の場合）'!$BJ118+1&lt;=15,IF(XU$19&gt;='様式３（療養者名簿）（⑤の場合）'!$BJ118,IF(XU$19&lt;='様式３（療養者名簿）（⑤の場合）'!$BK118,1,0),0),0)</f>
        <v>0</v>
      </c>
      <c r="XV113" s="372">
        <f>IF(XV$19-'様式３（療養者名簿）（⑤の場合）'!$BJ118+1&lt;=15,IF(XV$19&gt;='様式３（療養者名簿）（⑤の場合）'!$BJ118,IF(XV$19&lt;='様式３（療養者名簿）（⑤の場合）'!$BK118,1,0),0),0)</f>
        <v>0</v>
      </c>
      <c r="XW113" s="372">
        <f>IF(XW$19-'様式３（療養者名簿）（⑤の場合）'!$BJ118+1&lt;=15,IF(XW$19&gt;='様式３（療養者名簿）（⑤の場合）'!$BJ118,IF(XW$19&lt;='様式３（療養者名簿）（⑤の場合）'!$BK118,1,0),0),0)</f>
        <v>0</v>
      </c>
      <c r="XX113" s="372">
        <f>IF(XX$19-'様式３（療養者名簿）（⑤の場合）'!$BJ118+1&lt;=15,IF(XX$19&gt;='様式３（療養者名簿）（⑤の場合）'!$BJ118,IF(XX$19&lt;='様式３（療養者名簿）（⑤の場合）'!$BK118,1,0),0),0)</f>
        <v>0</v>
      </c>
      <c r="XY113" s="372">
        <f>IF(XY$19-'様式３（療養者名簿）（⑤の場合）'!$BJ118+1&lt;=15,IF(XY$19&gt;='様式３（療養者名簿）（⑤の場合）'!$BJ118,IF(XY$19&lt;='様式３（療養者名簿）（⑤の場合）'!$BK118,1,0),0),0)</f>
        <v>0</v>
      </c>
      <c r="XZ113" s="372">
        <f>IF(XZ$19-'様式３（療養者名簿）（⑤の場合）'!$BJ118+1&lt;=15,IF(XZ$19&gt;='様式３（療養者名簿）（⑤の場合）'!$BJ118,IF(XZ$19&lt;='様式３（療養者名簿）（⑤の場合）'!$BK118,1,0),0),0)</f>
        <v>0</v>
      </c>
      <c r="YA113" s="372">
        <f>IF(YA$19-'様式３（療養者名簿）（⑤の場合）'!$BJ118+1&lt;=15,IF(YA$19&gt;='様式３（療養者名簿）（⑤の場合）'!$BJ118,IF(YA$19&lt;='様式３（療養者名簿）（⑤の場合）'!$BK118,1,0),0),0)</f>
        <v>0</v>
      </c>
      <c r="YB113" s="372">
        <f>IF(YB$19-'様式３（療養者名簿）（⑤の場合）'!$BJ118+1&lt;=15,IF(YB$19&gt;='様式３（療養者名簿）（⑤の場合）'!$BJ118,IF(YB$19&lt;='様式３（療養者名簿）（⑤の場合）'!$BK118,1,0),0),0)</f>
        <v>0</v>
      </c>
      <c r="YC113" s="372">
        <f>IF(YC$19-'様式３（療養者名簿）（⑤の場合）'!$BJ118+1&lt;=15,IF(YC$19&gt;='様式３（療養者名簿）（⑤の場合）'!$BJ118,IF(YC$19&lt;='様式３（療養者名簿）（⑤の場合）'!$BK118,1,0),0),0)</f>
        <v>0</v>
      </c>
      <c r="YD113" s="372">
        <f>IF(YD$19-'様式３（療養者名簿）（⑤の場合）'!$BJ118+1&lt;=15,IF(YD$19&gt;='様式３（療養者名簿）（⑤の場合）'!$BJ118,IF(YD$19&lt;='様式３（療養者名簿）（⑤の場合）'!$BK118,1,0),0),0)</f>
        <v>0</v>
      </c>
      <c r="YE113" s="372">
        <f>IF(YE$19-'様式３（療養者名簿）（⑤の場合）'!$BJ118+1&lt;=15,IF(YE$19&gt;='様式３（療養者名簿）（⑤の場合）'!$BJ118,IF(YE$19&lt;='様式３（療養者名簿）（⑤の場合）'!$BK118,1,0),0),0)</f>
        <v>0</v>
      </c>
      <c r="YF113" s="372">
        <f>IF(YF$19-'様式３（療養者名簿）（⑤の場合）'!$BJ118+1&lt;=15,IF(YF$19&gt;='様式３（療養者名簿）（⑤の場合）'!$BJ118,IF(YF$19&lt;='様式３（療養者名簿）（⑤の場合）'!$BK118,1,0),0),0)</f>
        <v>0</v>
      </c>
      <c r="YG113" s="372">
        <f>IF(YG$19-'様式３（療養者名簿）（⑤の場合）'!$BJ118+1&lt;=15,IF(YG$19&gt;='様式３（療養者名簿）（⑤の場合）'!$BJ118,IF(YG$19&lt;='様式３（療養者名簿）（⑤の場合）'!$BK118,1,0),0),0)</f>
        <v>0</v>
      </c>
      <c r="YH113" s="372">
        <f>IF(YH$19-'様式３（療養者名簿）（⑤の場合）'!$BJ118+1&lt;=15,IF(YH$19&gt;='様式３（療養者名簿）（⑤の場合）'!$BJ118,IF(YH$19&lt;='様式３（療養者名簿）（⑤の場合）'!$BK118,1,0),0),0)</f>
        <v>0</v>
      </c>
      <c r="YI113" s="372">
        <f>IF(YI$19-'様式３（療養者名簿）（⑤の場合）'!$BJ118+1&lt;=15,IF(YI$19&gt;='様式３（療養者名簿）（⑤の場合）'!$BJ118,IF(YI$19&lt;='様式３（療養者名簿）（⑤の場合）'!$BK118,1,0),0),0)</f>
        <v>0</v>
      </c>
      <c r="YJ113" s="372">
        <f>IF(YJ$19-'様式３（療養者名簿）（⑤の場合）'!$BJ118+1&lt;=15,IF(YJ$19&gt;='様式３（療養者名簿）（⑤の場合）'!$BJ118,IF(YJ$19&lt;='様式３（療養者名簿）（⑤の場合）'!$BK118,1,0),0),0)</f>
        <v>0</v>
      </c>
      <c r="YK113" s="372">
        <f>IF(YK$19-'様式３（療養者名簿）（⑤の場合）'!$BJ118+1&lt;=15,IF(YK$19&gt;='様式３（療養者名簿）（⑤の場合）'!$BJ118,IF(YK$19&lt;='様式３（療養者名簿）（⑤の場合）'!$BK118,1,0),0),0)</f>
        <v>0</v>
      </c>
      <c r="YL113" s="372">
        <f>IF(YL$19-'様式３（療養者名簿）（⑤の場合）'!$BJ118+1&lt;=15,IF(YL$19&gt;='様式３（療養者名簿）（⑤の場合）'!$BJ118,IF(YL$19&lt;='様式３（療養者名簿）（⑤の場合）'!$BK118,1,0),0),0)</f>
        <v>0</v>
      </c>
      <c r="YM113" s="372">
        <f>IF(YM$19-'様式３（療養者名簿）（⑤の場合）'!$BJ118+1&lt;=15,IF(YM$19&gt;='様式３（療養者名簿）（⑤の場合）'!$BJ118,IF(YM$19&lt;='様式３（療養者名簿）（⑤の場合）'!$BK118,1,0),0),0)</f>
        <v>0</v>
      </c>
      <c r="YN113" s="372">
        <f>IF(YN$19-'様式３（療養者名簿）（⑤の場合）'!$BJ118+1&lt;=15,IF(YN$19&gt;='様式３（療養者名簿）（⑤の場合）'!$BJ118,IF(YN$19&lt;='様式３（療養者名簿）（⑤の場合）'!$BK118,1,0),0),0)</f>
        <v>0</v>
      </c>
      <c r="YO113" s="372">
        <f>IF(YO$19-'様式３（療養者名簿）（⑤の場合）'!$BJ118+1&lt;=15,IF(YO$19&gt;='様式３（療養者名簿）（⑤の場合）'!$BJ118,IF(YO$19&lt;='様式３（療養者名簿）（⑤の場合）'!$BK118,1,0),0),0)</f>
        <v>0</v>
      </c>
      <c r="YP113" s="372">
        <f>IF(YP$19-'様式３（療養者名簿）（⑤の場合）'!$BJ118+1&lt;=15,IF(YP$19&gt;='様式３（療養者名簿）（⑤の場合）'!$BJ118,IF(YP$19&lt;='様式３（療養者名簿）（⑤の場合）'!$BK118,1,0),0),0)</f>
        <v>0</v>
      </c>
      <c r="YQ113" s="372">
        <f>IF(YQ$19-'様式３（療養者名簿）（⑤の場合）'!$BJ118+1&lt;=15,IF(YQ$19&gt;='様式３（療養者名簿）（⑤の場合）'!$BJ118,IF(YQ$19&lt;='様式３（療養者名簿）（⑤の場合）'!$BK118,1,0),0),0)</f>
        <v>0</v>
      </c>
      <c r="YR113" s="372">
        <f>IF(YR$19-'様式３（療養者名簿）（⑤の場合）'!$BJ118+1&lt;=15,IF(YR$19&gt;='様式３（療養者名簿）（⑤の場合）'!$BJ118,IF(YR$19&lt;='様式３（療養者名簿）（⑤の場合）'!$BK118,1,0),0),0)</f>
        <v>0</v>
      </c>
      <c r="YS113" s="372">
        <f>IF(YS$19-'様式３（療養者名簿）（⑤の場合）'!$BJ118+1&lt;=15,IF(YS$19&gt;='様式３（療養者名簿）（⑤の場合）'!$BJ118,IF(YS$19&lt;='様式３（療養者名簿）（⑤の場合）'!$BK118,1,0),0),0)</f>
        <v>0</v>
      </c>
      <c r="YT113" s="372">
        <f>IF(YT$19-'様式３（療養者名簿）（⑤の場合）'!$BJ118+1&lt;=15,IF(YT$19&gt;='様式３（療養者名簿）（⑤の場合）'!$BJ118,IF(YT$19&lt;='様式３（療養者名簿）（⑤の場合）'!$BK118,1,0),0),0)</f>
        <v>0</v>
      </c>
      <c r="YU113" s="372">
        <f>IF(YU$19-'様式３（療養者名簿）（⑤の場合）'!$BJ118+1&lt;=15,IF(YU$19&gt;='様式３（療養者名簿）（⑤の場合）'!$BJ118,IF(YU$19&lt;='様式３（療養者名簿）（⑤の場合）'!$BK118,1,0),0),0)</f>
        <v>0</v>
      </c>
      <c r="YV113" s="372">
        <f>IF(YV$19-'様式３（療養者名簿）（⑤の場合）'!$BJ118+1&lt;=15,IF(YV$19&gt;='様式３（療養者名簿）（⑤の場合）'!$BJ118,IF(YV$19&lt;='様式３（療養者名簿）（⑤の場合）'!$BK118,1,0),0),0)</f>
        <v>0</v>
      </c>
      <c r="YW113" s="372">
        <f>IF(YW$19-'様式３（療養者名簿）（⑤の場合）'!$BJ118+1&lt;=15,IF(YW$19&gt;='様式３（療養者名簿）（⑤の場合）'!$BJ118,IF(YW$19&lt;='様式３（療養者名簿）（⑤の場合）'!$BK118,1,0),0),0)</f>
        <v>0</v>
      </c>
      <c r="YX113" s="372">
        <f>IF(YX$19-'様式３（療養者名簿）（⑤の場合）'!$BJ118+1&lt;=15,IF(YX$19&gt;='様式３（療養者名簿）（⑤の場合）'!$BJ118,IF(YX$19&lt;='様式３（療養者名簿）（⑤の場合）'!$BK118,1,0),0),0)</f>
        <v>0</v>
      </c>
      <c r="YY113" s="372">
        <f>IF(YY$19-'様式３（療養者名簿）（⑤の場合）'!$BJ118+1&lt;=15,IF(YY$19&gt;='様式３（療養者名簿）（⑤の場合）'!$BJ118,IF(YY$19&lt;='様式３（療養者名簿）（⑤の場合）'!$BK118,1,0),0),0)</f>
        <v>0</v>
      </c>
      <c r="YZ113" s="372">
        <f>IF(YZ$19-'様式３（療養者名簿）（⑤の場合）'!$BJ118+1&lt;=15,IF(YZ$19&gt;='様式３（療養者名簿）（⑤の場合）'!$BJ118,IF(YZ$19&lt;='様式３（療養者名簿）（⑤の場合）'!$BK118,1,0),0),0)</f>
        <v>0</v>
      </c>
      <c r="ZA113" s="372">
        <f>IF(ZA$19-'様式３（療養者名簿）（⑤の場合）'!$BJ118+1&lt;=15,IF(ZA$19&gt;='様式３（療養者名簿）（⑤の場合）'!$BJ118,IF(ZA$19&lt;='様式３（療養者名簿）（⑤の場合）'!$BK118,1,0),0),0)</f>
        <v>0</v>
      </c>
      <c r="ZB113" s="372">
        <f>IF(ZB$19-'様式３（療養者名簿）（⑤の場合）'!$BJ118+1&lt;=15,IF(ZB$19&gt;='様式３（療養者名簿）（⑤の場合）'!$BJ118,IF(ZB$19&lt;='様式３（療養者名簿）（⑤の場合）'!$BK118,1,0),0),0)</f>
        <v>0</v>
      </c>
      <c r="ZC113" s="372">
        <f>IF(ZC$19-'様式３（療養者名簿）（⑤の場合）'!$BJ118+1&lt;=15,IF(ZC$19&gt;='様式３（療養者名簿）（⑤の場合）'!$BJ118,IF(ZC$19&lt;='様式３（療養者名簿）（⑤の場合）'!$BK118,1,0),0),0)</f>
        <v>0</v>
      </c>
      <c r="ZD113" s="372">
        <f>IF(ZD$19-'様式３（療養者名簿）（⑤の場合）'!$BJ118+1&lt;=15,IF(ZD$19&gt;='様式３（療養者名簿）（⑤の場合）'!$BJ118,IF(ZD$19&lt;='様式３（療養者名簿）（⑤の場合）'!$BK118,1,0),0),0)</f>
        <v>0</v>
      </c>
      <c r="ZE113" s="372">
        <f>IF(ZE$19-'様式３（療養者名簿）（⑤の場合）'!$BJ118+1&lt;=15,IF(ZE$19&gt;='様式３（療養者名簿）（⑤の場合）'!$BJ118,IF(ZE$19&lt;='様式３（療養者名簿）（⑤の場合）'!$BK118,1,0),0),0)</f>
        <v>0</v>
      </c>
      <c r="ZF113" s="372">
        <f>IF(ZF$19-'様式３（療養者名簿）（⑤の場合）'!$BJ118+1&lt;=15,IF(ZF$19&gt;='様式３（療養者名簿）（⑤の場合）'!$BJ118,IF(ZF$19&lt;='様式３（療養者名簿）（⑤の場合）'!$BK118,1,0),0),0)</f>
        <v>0</v>
      </c>
      <c r="ZG113" s="372">
        <f>IF(ZG$19-'様式３（療養者名簿）（⑤の場合）'!$BJ118+1&lt;=15,IF(ZG$19&gt;='様式３（療養者名簿）（⑤の場合）'!$BJ118,IF(ZG$19&lt;='様式３（療養者名簿）（⑤の場合）'!$BK118,1,0),0),0)</f>
        <v>0</v>
      </c>
      <c r="ZH113" s="372">
        <f>IF(ZH$19-'様式３（療養者名簿）（⑤の場合）'!$BJ118+1&lt;=15,IF(ZH$19&gt;='様式３（療養者名簿）（⑤の場合）'!$BJ118,IF(ZH$19&lt;='様式３（療養者名簿）（⑤の場合）'!$BK118,1,0),0),0)</f>
        <v>0</v>
      </c>
      <c r="ZI113" s="372">
        <f>IF(ZI$19-'様式３（療養者名簿）（⑤の場合）'!$BJ118+1&lt;=15,IF(ZI$19&gt;='様式３（療養者名簿）（⑤の場合）'!$BJ118,IF(ZI$19&lt;='様式３（療養者名簿）（⑤の場合）'!$BK118,1,0),0),0)</f>
        <v>0</v>
      </c>
      <c r="ZJ113" s="372">
        <f>IF(ZJ$19-'様式３（療養者名簿）（⑤の場合）'!$BJ118+1&lt;=15,IF(ZJ$19&gt;='様式３（療養者名簿）（⑤の場合）'!$BJ118,IF(ZJ$19&lt;='様式３（療養者名簿）（⑤の場合）'!$BK118,1,0),0),0)</f>
        <v>0</v>
      </c>
      <c r="ZK113" s="372">
        <f>IF(ZK$19-'様式３（療養者名簿）（⑤の場合）'!$BJ118+1&lt;=15,IF(ZK$19&gt;='様式３（療養者名簿）（⑤の場合）'!$BJ118,IF(ZK$19&lt;='様式３（療養者名簿）（⑤の場合）'!$BK118,1,0),0),0)</f>
        <v>0</v>
      </c>
      <c r="ZL113" s="372">
        <f>IF(ZL$19-'様式３（療養者名簿）（⑤の場合）'!$BJ118+1&lt;=15,IF(ZL$19&gt;='様式３（療養者名簿）（⑤の場合）'!$BJ118,IF(ZL$19&lt;='様式３（療養者名簿）（⑤の場合）'!$BK118,1,0),0),0)</f>
        <v>0</v>
      </c>
      <c r="ZM113" s="372">
        <f>IF(ZM$19-'様式３（療養者名簿）（⑤の場合）'!$BJ118+1&lt;=15,IF(ZM$19&gt;='様式３（療養者名簿）（⑤の場合）'!$BJ118,IF(ZM$19&lt;='様式３（療養者名簿）（⑤の場合）'!$BK118,1,0),0),0)</f>
        <v>0</v>
      </c>
      <c r="ZN113" s="372">
        <f>IF(ZN$19-'様式３（療養者名簿）（⑤の場合）'!$BJ118+1&lt;=15,IF(ZN$19&gt;='様式３（療養者名簿）（⑤の場合）'!$BJ118,IF(ZN$19&lt;='様式３（療養者名簿）（⑤の場合）'!$BK118,1,0),0),0)</f>
        <v>0</v>
      </c>
      <c r="ZO113" s="372">
        <f>IF(ZO$19-'様式３（療養者名簿）（⑤の場合）'!$BJ118+1&lt;=15,IF(ZO$19&gt;='様式３（療養者名簿）（⑤の場合）'!$BJ118,IF(ZO$19&lt;='様式３（療養者名簿）（⑤の場合）'!$BK118,1,0),0),0)</f>
        <v>0</v>
      </c>
      <c r="ZP113" s="372">
        <f>IF(ZP$19-'様式３（療養者名簿）（⑤の場合）'!$BJ118+1&lt;=15,IF(ZP$19&gt;='様式３（療養者名簿）（⑤の場合）'!$BJ118,IF(ZP$19&lt;='様式３（療養者名簿）（⑤の場合）'!$BK118,1,0),0),0)</f>
        <v>0</v>
      </c>
      <c r="ZQ113" s="372">
        <f>IF(ZQ$19-'様式３（療養者名簿）（⑤の場合）'!$BJ118+1&lt;=15,IF(ZQ$19&gt;='様式３（療養者名簿）（⑤の場合）'!$BJ118,IF(ZQ$19&lt;='様式３（療養者名簿）（⑤の場合）'!$BK118,1,0),0),0)</f>
        <v>0</v>
      </c>
      <c r="ZR113" s="372">
        <f>IF(ZR$19-'様式３（療養者名簿）（⑤の場合）'!$BJ118+1&lt;=15,IF(ZR$19&gt;='様式３（療養者名簿）（⑤の場合）'!$BJ118,IF(ZR$19&lt;='様式３（療養者名簿）（⑤の場合）'!$BK118,1,0),0),0)</f>
        <v>0</v>
      </c>
      <c r="ZS113" s="372">
        <f>IF(ZS$19-'様式３（療養者名簿）（⑤の場合）'!$BJ118+1&lt;=15,IF(ZS$19&gt;='様式３（療養者名簿）（⑤の場合）'!$BJ118,IF(ZS$19&lt;='様式３（療養者名簿）（⑤の場合）'!$BK118,1,0),0),0)</f>
        <v>0</v>
      </c>
      <c r="ZT113" s="372">
        <f>IF(ZT$19-'様式３（療養者名簿）（⑤の場合）'!$BJ118+1&lt;=15,IF(ZT$19&gt;='様式３（療養者名簿）（⑤の場合）'!$BJ118,IF(ZT$19&lt;='様式３（療養者名簿）（⑤の場合）'!$BK118,1,0),0),0)</f>
        <v>0</v>
      </c>
      <c r="ZU113" s="372">
        <f>IF(ZU$19-'様式３（療養者名簿）（⑤の場合）'!$BJ118+1&lt;=15,IF(ZU$19&gt;='様式３（療養者名簿）（⑤の場合）'!$BJ118,IF(ZU$19&lt;='様式３（療養者名簿）（⑤の場合）'!$BK118,1,0),0),0)</f>
        <v>0</v>
      </c>
      <c r="ZV113" s="372">
        <f>IF(ZV$19-'様式３（療養者名簿）（⑤の場合）'!$BJ118+1&lt;=15,IF(ZV$19&gt;='様式３（療養者名簿）（⑤の場合）'!$BJ118,IF(ZV$19&lt;='様式３（療養者名簿）（⑤の場合）'!$BK118,1,0),0),0)</f>
        <v>0</v>
      </c>
      <c r="ZW113" s="372">
        <f>IF(ZW$19-'様式３（療養者名簿）（⑤の場合）'!$BJ118+1&lt;=15,IF(ZW$19&gt;='様式３（療養者名簿）（⑤の場合）'!$BJ118,IF(ZW$19&lt;='様式３（療養者名簿）（⑤の場合）'!$BK118,1,0),0),0)</f>
        <v>0</v>
      </c>
      <c r="ZX113" s="372">
        <f>IF(ZX$19-'様式３（療養者名簿）（⑤の場合）'!$BJ118+1&lt;=15,IF(ZX$19&gt;='様式３（療養者名簿）（⑤の場合）'!$BJ118,IF(ZX$19&lt;='様式３（療養者名簿）（⑤の場合）'!$BK118,1,0),0),0)</f>
        <v>0</v>
      </c>
      <c r="ZY113" s="372">
        <f>IF(ZY$19-'様式３（療養者名簿）（⑤の場合）'!$BJ118+1&lt;=15,IF(ZY$19&gt;='様式３（療養者名簿）（⑤の場合）'!$BJ118,IF(ZY$19&lt;='様式３（療養者名簿）（⑤の場合）'!$BK118,1,0),0),0)</f>
        <v>0</v>
      </c>
      <c r="ZZ113" s="372">
        <f>IF(ZZ$19-'様式３（療養者名簿）（⑤の場合）'!$BJ118+1&lt;=15,IF(ZZ$19&gt;='様式３（療養者名簿）（⑤の場合）'!$BJ118,IF(ZZ$19&lt;='様式３（療養者名簿）（⑤の場合）'!$BK118,1,0),0),0)</f>
        <v>0</v>
      </c>
      <c r="AAA113" s="372">
        <f>IF(AAA$19-'様式３（療養者名簿）（⑤の場合）'!$BJ118+1&lt;=15,IF(AAA$19&gt;='様式３（療養者名簿）（⑤の場合）'!$BJ118,IF(AAA$19&lt;='様式３（療養者名簿）（⑤の場合）'!$BK118,1,0),0),0)</f>
        <v>0</v>
      </c>
      <c r="AAB113" s="372">
        <f>IF(AAB$19-'様式３（療養者名簿）（⑤の場合）'!$BJ118+1&lt;=15,IF(AAB$19&gt;='様式３（療養者名簿）（⑤の場合）'!$BJ118,IF(AAB$19&lt;='様式３（療養者名簿）（⑤の場合）'!$BK118,1,0),0),0)</f>
        <v>0</v>
      </c>
      <c r="AAC113" s="372">
        <f>IF(AAC$19-'様式３（療養者名簿）（⑤の場合）'!$BJ118+1&lt;=15,IF(AAC$19&gt;='様式３（療養者名簿）（⑤の場合）'!$BJ118,IF(AAC$19&lt;='様式３（療養者名簿）（⑤の場合）'!$BK118,1,0),0),0)</f>
        <v>0</v>
      </c>
      <c r="AAD113" s="372">
        <f>IF(AAD$19-'様式３（療養者名簿）（⑤の場合）'!$BJ118+1&lt;=15,IF(AAD$19&gt;='様式３（療養者名簿）（⑤の場合）'!$BJ118,IF(AAD$19&lt;='様式３（療養者名簿）（⑤の場合）'!$BK118,1,0),0),0)</f>
        <v>0</v>
      </c>
      <c r="AAE113" s="372">
        <f>IF(AAE$19-'様式３（療養者名簿）（⑤の場合）'!$BJ118+1&lt;=15,IF(AAE$19&gt;='様式３（療養者名簿）（⑤の場合）'!$BJ118,IF(AAE$19&lt;='様式３（療養者名簿）（⑤の場合）'!$BK118,1,0),0),0)</f>
        <v>0</v>
      </c>
      <c r="AAF113" s="372">
        <f>IF(AAF$19-'様式３（療養者名簿）（⑤の場合）'!$BJ118+1&lt;=15,IF(AAF$19&gt;='様式３（療養者名簿）（⑤の場合）'!$BJ118,IF(AAF$19&lt;='様式３（療養者名簿）（⑤の場合）'!$BK118,1,0),0),0)</f>
        <v>0</v>
      </c>
      <c r="AAG113" s="372">
        <f>IF(AAG$19-'様式３（療養者名簿）（⑤の場合）'!$BJ118+1&lt;=15,IF(AAG$19&gt;='様式３（療養者名簿）（⑤の場合）'!$BJ118,IF(AAG$19&lt;='様式３（療養者名簿）（⑤の場合）'!$BK118,1,0),0),0)</f>
        <v>0</v>
      </c>
      <c r="AAH113" s="372">
        <f>IF(AAH$19-'様式３（療養者名簿）（⑤の場合）'!$BJ118+1&lt;=15,IF(AAH$19&gt;='様式３（療養者名簿）（⑤の場合）'!$BJ118,IF(AAH$19&lt;='様式３（療養者名簿）（⑤の場合）'!$BK118,1,0),0),0)</f>
        <v>0</v>
      </c>
      <c r="AAI113" s="372">
        <f>IF(AAI$19-'様式３（療養者名簿）（⑤の場合）'!$BJ118+1&lt;=15,IF(AAI$19&gt;='様式３（療養者名簿）（⑤の場合）'!$BJ118,IF(AAI$19&lt;='様式３（療養者名簿）（⑤の場合）'!$BK118,1,0),0),0)</f>
        <v>0</v>
      </c>
      <c r="AAJ113" s="372">
        <f>IF(AAJ$19-'様式３（療養者名簿）（⑤の場合）'!$BJ118+1&lt;=15,IF(AAJ$19&gt;='様式３（療養者名簿）（⑤の場合）'!$BJ118,IF(AAJ$19&lt;='様式３（療養者名簿）（⑤の場合）'!$BK118,1,0),0),0)</f>
        <v>0</v>
      </c>
      <c r="AAK113" s="372">
        <f>IF(AAK$19-'様式３（療養者名簿）（⑤の場合）'!$BJ118+1&lt;=15,IF(AAK$19&gt;='様式３（療養者名簿）（⑤の場合）'!$BJ118,IF(AAK$19&lt;='様式３（療養者名簿）（⑤の場合）'!$BK118,1,0),0),0)</f>
        <v>0</v>
      </c>
      <c r="AAL113" s="372">
        <f>IF(AAL$19-'様式３（療養者名簿）（⑤の場合）'!$BJ118+1&lt;=15,IF(AAL$19&gt;='様式３（療養者名簿）（⑤の場合）'!$BJ118,IF(AAL$19&lt;='様式３（療養者名簿）（⑤の場合）'!$BK118,1,0),0),0)</f>
        <v>0</v>
      </c>
      <c r="AAM113" s="372">
        <f>IF(AAM$19-'様式３（療養者名簿）（⑤の場合）'!$BJ118+1&lt;=15,IF(AAM$19&gt;='様式３（療養者名簿）（⑤の場合）'!$BJ118,IF(AAM$19&lt;='様式３（療養者名簿）（⑤の場合）'!$BK118,1,0),0),0)</f>
        <v>0</v>
      </c>
      <c r="AAN113" s="372">
        <f>IF(AAN$19-'様式３（療養者名簿）（⑤の場合）'!$BJ118+1&lt;=15,IF(AAN$19&gt;='様式３（療養者名簿）（⑤の場合）'!$BJ118,IF(AAN$19&lt;='様式３（療養者名簿）（⑤の場合）'!$BK118,1,0),0),0)</f>
        <v>0</v>
      </c>
      <c r="AAO113" s="372">
        <f>IF(AAO$19-'様式３（療養者名簿）（⑤の場合）'!$BJ118+1&lt;=15,IF(AAO$19&gt;='様式３（療養者名簿）（⑤の場合）'!$BJ118,IF(AAO$19&lt;='様式３（療養者名簿）（⑤の場合）'!$BK118,1,0),0),0)</f>
        <v>0</v>
      </c>
      <c r="AAP113" s="372">
        <f>IF(AAP$19-'様式３（療養者名簿）（⑤の場合）'!$BJ118+1&lt;=15,IF(AAP$19&gt;='様式３（療養者名簿）（⑤の場合）'!$BJ118,IF(AAP$19&lt;='様式３（療養者名簿）（⑤の場合）'!$BK118,1,0),0),0)</f>
        <v>0</v>
      </c>
      <c r="AAQ113" s="372">
        <f>IF(AAQ$19-'様式３（療養者名簿）（⑤の場合）'!$BJ118+1&lt;=15,IF(AAQ$19&gt;='様式３（療養者名簿）（⑤の場合）'!$BJ118,IF(AAQ$19&lt;='様式３（療養者名簿）（⑤の場合）'!$BK118,1,0),0),0)</f>
        <v>0</v>
      </c>
      <c r="AAR113" s="372">
        <f>IF(AAR$19-'様式３（療養者名簿）（⑤の場合）'!$BJ118+1&lt;=15,IF(AAR$19&gt;='様式３（療養者名簿）（⑤の場合）'!$BJ118,IF(AAR$19&lt;='様式３（療養者名簿）（⑤の場合）'!$BK118,1,0),0),0)</f>
        <v>0</v>
      </c>
      <c r="AAS113" s="372">
        <f>IF(AAS$19-'様式３（療養者名簿）（⑤の場合）'!$BJ118+1&lt;=15,IF(AAS$19&gt;='様式３（療養者名簿）（⑤の場合）'!$BJ118,IF(AAS$19&lt;='様式３（療養者名簿）（⑤の場合）'!$BK118,1,0),0),0)</f>
        <v>0</v>
      </c>
      <c r="AAT113" s="372">
        <f>IF(AAT$19-'様式３（療養者名簿）（⑤の場合）'!$BJ118+1&lt;=15,IF(AAT$19&gt;='様式３（療養者名簿）（⑤の場合）'!$BJ118,IF(AAT$19&lt;='様式３（療養者名簿）（⑤の場合）'!$BK118,1,0),0),0)</f>
        <v>0</v>
      </c>
      <c r="AAU113" s="372">
        <f>IF(AAU$19-'様式３（療養者名簿）（⑤の場合）'!$BJ118+1&lt;=15,IF(AAU$19&gt;='様式３（療養者名簿）（⑤の場合）'!$BJ118,IF(AAU$19&lt;='様式３（療養者名簿）（⑤の場合）'!$BK118,1,0),0),0)</f>
        <v>0</v>
      </c>
      <c r="AAV113" s="372">
        <f>IF(AAV$19-'様式３（療養者名簿）（⑤の場合）'!$BJ118+1&lt;=15,IF(AAV$19&gt;='様式３（療養者名簿）（⑤の場合）'!$BJ118,IF(AAV$19&lt;='様式３（療養者名簿）（⑤の場合）'!$BK118,1,0),0),0)</f>
        <v>0</v>
      </c>
      <c r="AAW113" s="372">
        <f>IF(AAW$19-'様式３（療養者名簿）（⑤の場合）'!$BJ118+1&lt;=15,IF(AAW$19&gt;='様式３（療養者名簿）（⑤の場合）'!$BJ118,IF(AAW$19&lt;='様式３（療養者名簿）（⑤の場合）'!$BK118,1,0),0),0)</f>
        <v>0</v>
      </c>
      <c r="AAX113" s="372">
        <f>IF(AAX$19-'様式３（療養者名簿）（⑤の場合）'!$BJ118+1&lt;=15,IF(AAX$19&gt;='様式３（療養者名簿）（⑤の場合）'!$BJ118,IF(AAX$19&lt;='様式３（療養者名簿）（⑤の場合）'!$BK118,1,0),0),0)</f>
        <v>0</v>
      </c>
      <c r="AAY113" s="372">
        <f>IF(AAY$19-'様式３（療養者名簿）（⑤の場合）'!$BJ118+1&lt;=15,IF(AAY$19&gt;='様式３（療養者名簿）（⑤の場合）'!$BJ118,IF(AAY$19&lt;='様式３（療養者名簿）（⑤の場合）'!$BK118,1,0),0),0)</f>
        <v>0</v>
      </c>
      <c r="AAZ113" s="372">
        <f>IF(AAZ$19-'様式３（療養者名簿）（⑤の場合）'!$BJ118+1&lt;=15,IF(AAZ$19&gt;='様式３（療養者名簿）（⑤の場合）'!$BJ118,IF(AAZ$19&lt;='様式３（療養者名簿）（⑤の場合）'!$BK118,1,0),0),0)</f>
        <v>0</v>
      </c>
      <c r="ABA113" s="372">
        <f>IF(ABA$19-'様式３（療養者名簿）（⑤の場合）'!$BJ118+1&lt;=15,IF(ABA$19&gt;='様式３（療養者名簿）（⑤の場合）'!$BJ118,IF(ABA$19&lt;='様式３（療養者名簿）（⑤の場合）'!$BK118,1,0),0),0)</f>
        <v>0</v>
      </c>
      <c r="ABB113" s="372">
        <f>IF(ABB$19-'様式３（療養者名簿）（⑤の場合）'!$BJ118+1&lt;=15,IF(ABB$19&gt;='様式３（療養者名簿）（⑤の場合）'!$BJ118,IF(ABB$19&lt;='様式３（療養者名簿）（⑤の場合）'!$BK118,1,0),0),0)</f>
        <v>0</v>
      </c>
      <c r="ABC113" s="372">
        <f>IF(ABC$19-'様式３（療養者名簿）（⑤の場合）'!$BJ118+1&lt;=15,IF(ABC$19&gt;='様式３（療養者名簿）（⑤の場合）'!$BJ118,IF(ABC$19&lt;='様式３（療養者名簿）（⑤の場合）'!$BK118,1,0),0),0)</f>
        <v>0</v>
      </c>
      <c r="ABD113" s="372">
        <f>IF(ABD$19-'様式３（療養者名簿）（⑤の場合）'!$BJ118+1&lt;=15,IF(ABD$19&gt;='様式３（療養者名簿）（⑤の場合）'!$BJ118,IF(ABD$19&lt;='様式３（療養者名簿）（⑤の場合）'!$BK118,1,0),0),0)</f>
        <v>0</v>
      </c>
    </row>
    <row r="114" spans="1:732" ht="42" customHeight="1">
      <c r="A114" s="250">
        <f>'様式３（療養者名簿）（⑤の場合）'!C119</f>
        <v>0</v>
      </c>
      <c r="B114" s="247">
        <f>IF(B$19-'様式３（療養者名簿）（⑤の場合）'!$BJ119+1&lt;=15,IF(B$19&gt;='様式３（療養者名簿）（⑤の場合）'!$BJ119,IF(B$19&lt;='様式３（療養者名簿）（⑤の場合）'!$BK119,1,0),0),0)</f>
        <v>0</v>
      </c>
      <c r="C114" s="247">
        <f>IF(C$19-'様式３（療養者名簿）（⑤の場合）'!$BJ119+1&lt;=15,IF(C$19&gt;='様式３（療養者名簿）（⑤の場合）'!$BJ119,IF(C$19&lt;='様式３（療養者名簿）（⑤の場合）'!$BK119,1,0),0),0)</f>
        <v>0</v>
      </c>
      <c r="D114" s="247">
        <f>IF(D$19-'様式３（療養者名簿）（⑤の場合）'!$BJ119+1&lt;=15,IF(D$19&gt;='様式３（療養者名簿）（⑤の場合）'!$BJ119,IF(D$19&lt;='様式３（療養者名簿）（⑤の場合）'!$BK119,1,0),0),0)</f>
        <v>0</v>
      </c>
      <c r="E114" s="247">
        <f>IF(E$19-'様式３（療養者名簿）（⑤の場合）'!$BJ119+1&lt;=15,IF(E$19&gt;='様式３（療養者名簿）（⑤の場合）'!$BJ119,IF(E$19&lt;='様式３（療養者名簿）（⑤の場合）'!$BK119,1,0),0),0)</f>
        <v>0</v>
      </c>
      <c r="F114" s="247">
        <f>IF(F$19-'様式３（療養者名簿）（⑤の場合）'!$BJ119+1&lt;=15,IF(F$19&gt;='様式３（療養者名簿）（⑤の場合）'!$BJ119,IF(F$19&lt;='様式３（療養者名簿）（⑤の場合）'!$BK119,1,0),0),0)</f>
        <v>0</v>
      </c>
      <c r="G114" s="247">
        <f>IF(G$19-'様式３（療養者名簿）（⑤の場合）'!$BJ119+1&lt;=15,IF(G$19&gt;='様式３（療養者名簿）（⑤の場合）'!$BJ119,IF(G$19&lt;='様式３（療養者名簿）（⑤の場合）'!$BK119,1,0),0),0)</f>
        <v>0</v>
      </c>
      <c r="H114" s="247">
        <f>IF(H$19-'様式３（療養者名簿）（⑤の場合）'!$BJ119+1&lt;=15,IF(H$19&gt;='様式３（療養者名簿）（⑤の場合）'!$BJ119,IF(H$19&lt;='様式３（療養者名簿）（⑤の場合）'!$BK119,1,0),0),0)</f>
        <v>0</v>
      </c>
      <c r="I114" s="247">
        <f>IF(I$19-'様式３（療養者名簿）（⑤の場合）'!$BJ119+1&lt;=15,IF(I$19&gt;='様式３（療養者名簿）（⑤の場合）'!$BJ119,IF(I$19&lt;='様式３（療養者名簿）（⑤の場合）'!$BK119,1,0),0),0)</f>
        <v>0</v>
      </c>
      <c r="J114" s="247">
        <f>IF(J$19-'様式３（療養者名簿）（⑤の場合）'!$BJ119+1&lt;=15,IF(J$19&gt;='様式３（療養者名簿）（⑤の場合）'!$BJ119,IF(J$19&lt;='様式３（療養者名簿）（⑤の場合）'!$BK119,1,0),0),0)</f>
        <v>0</v>
      </c>
      <c r="K114" s="247">
        <f>IF(K$19-'様式３（療養者名簿）（⑤の場合）'!$BJ119+1&lt;=15,IF(K$19&gt;='様式３（療養者名簿）（⑤の場合）'!$BJ119,IF(K$19&lt;='様式３（療養者名簿）（⑤の場合）'!$BK119,1,0),0),0)</f>
        <v>0</v>
      </c>
      <c r="L114" s="247">
        <f>IF(L$19-'様式３（療養者名簿）（⑤の場合）'!$BJ119+1&lt;=15,IF(L$19&gt;='様式３（療養者名簿）（⑤の場合）'!$BJ119,IF(L$19&lt;='様式３（療養者名簿）（⑤の場合）'!$BK119,1,0),0),0)</f>
        <v>0</v>
      </c>
      <c r="M114" s="247">
        <f>IF(M$19-'様式３（療養者名簿）（⑤の場合）'!$BJ119+1&lt;=15,IF(M$19&gt;='様式３（療養者名簿）（⑤の場合）'!$BJ119,IF(M$19&lt;='様式３（療養者名簿）（⑤の場合）'!$BK119,1,0),0),0)</f>
        <v>0</v>
      </c>
      <c r="N114" s="247">
        <f>IF(N$19-'様式３（療養者名簿）（⑤の場合）'!$BJ119+1&lt;=15,IF(N$19&gt;='様式３（療養者名簿）（⑤の場合）'!$BJ119,IF(N$19&lt;='様式３（療養者名簿）（⑤の場合）'!$BK119,1,0),0),0)</f>
        <v>0</v>
      </c>
      <c r="O114" s="247">
        <f>IF(O$19-'様式３（療養者名簿）（⑤の場合）'!$BJ119+1&lt;=15,IF(O$19&gt;='様式３（療養者名簿）（⑤の場合）'!$BJ119,IF(O$19&lt;='様式３（療養者名簿）（⑤の場合）'!$BK119,1,0),0),0)</f>
        <v>0</v>
      </c>
      <c r="P114" s="247">
        <f>IF(P$19-'様式３（療養者名簿）（⑤の場合）'!$BJ119+1&lt;=15,IF(P$19&gt;='様式３（療養者名簿）（⑤の場合）'!$BJ119,IF(P$19&lt;='様式３（療養者名簿）（⑤の場合）'!$BK119,1,0),0),0)</f>
        <v>0</v>
      </c>
      <c r="Q114" s="247">
        <f>IF(Q$19-'様式３（療養者名簿）（⑤の場合）'!$BJ119+1&lt;=15,IF(Q$19&gt;='様式３（療養者名簿）（⑤の場合）'!$BJ119,IF(Q$19&lt;='様式３（療養者名簿）（⑤の場合）'!$BK119,1,0),0),0)</f>
        <v>0</v>
      </c>
      <c r="R114" s="247">
        <f>IF(R$19-'様式３（療養者名簿）（⑤の場合）'!$BJ119+1&lt;=15,IF(R$19&gt;='様式３（療養者名簿）（⑤の場合）'!$BJ119,IF(R$19&lt;='様式３（療養者名簿）（⑤の場合）'!$BK119,1,0),0),0)</f>
        <v>0</v>
      </c>
      <c r="S114" s="247">
        <f>IF(S$19-'様式３（療養者名簿）（⑤の場合）'!$BJ119+1&lt;=15,IF(S$19&gt;='様式３（療養者名簿）（⑤の場合）'!$BJ119,IF(S$19&lt;='様式３（療養者名簿）（⑤の場合）'!$BK119,1,0),0),0)</f>
        <v>0</v>
      </c>
      <c r="T114" s="247">
        <f>IF(T$19-'様式３（療養者名簿）（⑤の場合）'!$BJ119+1&lt;=15,IF(T$19&gt;='様式３（療養者名簿）（⑤の場合）'!$BJ119,IF(T$19&lt;='様式３（療養者名簿）（⑤の場合）'!$BK119,1,0),0),0)</f>
        <v>0</v>
      </c>
      <c r="U114" s="247">
        <f>IF(U$19-'様式３（療養者名簿）（⑤の場合）'!$BJ119+1&lt;=15,IF(U$19&gt;='様式３（療養者名簿）（⑤の場合）'!$BJ119,IF(U$19&lt;='様式３（療養者名簿）（⑤の場合）'!$BK119,1,0),0),0)</f>
        <v>0</v>
      </c>
      <c r="V114" s="247">
        <f>IF(V$19-'様式３（療養者名簿）（⑤の場合）'!$BJ119+1&lt;=15,IF(V$19&gt;='様式３（療養者名簿）（⑤の場合）'!$BJ119,IF(V$19&lt;='様式３（療養者名簿）（⑤の場合）'!$BK119,1,0),0),0)</f>
        <v>0</v>
      </c>
      <c r="W114" s="247">
        <f>IF(W$19-'様式３（療養者名簿）（⑤の場合）'!$BJ119+1&lt;=15,IF(W$19&gt;='様式３（療養者名簿）（⑤の場合）'!$BJ119,IF(W$19&lt;='様式３（療養者名簿）（⑤の場合）'!$BK119,1,0),0),0)</f>
        <v>0</v>
      </c>
      <c r="X114" s="247">
        <f>IF(X$19-'様式３（療養者名簿）（⑤の場合）'!$BJ119+1&lt;=15,IF(X$19&gt;='様式３（療養者名簿）（⑤の場合）'!$BJ119,IF(X$19&lt;='様式３（療養者名簿）（⑤の場合）'!$BK119,1,0),0),0)</f>
        <v>0</v>
      </c>
      <c r="Y114" s="247">
        <f>IF(Y$19-'様式３（療養者名簿）（⑤の場合）'!$BJ119+1&lt;=15,IF(Y$19&gt;='様式３（療養者名簿）（⑤の場合）'!$BJ119,IF(Y$19&lt;='様式３（療養者名簿）（⑤の場合）'!$BK119,1,0),0),0)</f>
        <v>0</v>
      </c>
      <c r="Z114" s="247">
        <f>IF(Z$19-'様式３（療養者名簿）（⑤の場合）'!$BJ119+1&lt;=15,IF(Z$19&gt;='様式３（療養者名簿）（⑤の場合）'!$BJ119,IF(Z$19&lt;='様式３（療養者名簿）（⑤の場合）'!$BK119,1,0),0),0)</f>
        <v>0</v>
      </c>
      <c r="AA114" s="247">
        <f>IF(AA$19-'様式３（療養者名簿）（⑤の場合）'!$BJ119+1&lt;=15,IF(AA$19&gt;='様式３（療養者名簿）（⑤の場合）'!$BJ119,IF(AA$19&lt;='様式３（療養者名簿）（⑤の場合）'!$BK119,1,0),0),0)</f>
        <v>0</v>
      </c>
      <c r="AB114" s="247">
        <f>IF(AB$19-'様式３（療養者名簿）（⑤の場合）'!$BJ119+1&lt;=15,IF(AB$19&gt;='様式３（療養者名簿）（⑤の場合）'!$BJ119,IF(AB$19&lt;='様式３（療養者名簿）（⑤の場合）'!$BK119,1,0),0),0)</f>
        <v>0</v>
      </c>
      <c r="AC114" s="247">
        <f>IF(AC$19-'様式３（療養者名簿）（⑤の場合）'!$BJ119+1&lt;=15,IF(AC$19&gt;='様式３（療養者名簿）（⑤の場合）'!$BJ119,IF(AC$19&lt;='様式３（療養者名簿）（⑤の場合）'!$BK119,1,0),0),0)</f>
        <v>0</v>
      </c>
      <c r="AD114" s="247">
        <f>IF(AD$19-'様式３（療養者名簿）（⑤の場合）'!$BJ119+1&lt;=15,IF(AD$19&gt;='様式３（療養者名簿）（⑤の場合）'!$BJ119,IF(AD$19&lt;='様式３（療養者名簿）（⑤の場合）'!$BK119,1,0),0),0)</f>
        <v>0</v>
      </c>
      <c r="AE114" s="247">
        <f>IF(AE$19-'様式３（療養者名簿）（⑤の場合）'!$BJ119+1&lt;=15,IF(AE$19&gt;='様式３（療養者名簿）（⑤の場合）'!$BJ119,IF(AE$19&lt;='様式３（療養者名簿）（⑤の場合）'!$BK119,1,0),0),0)</f>
        <v>0</v>
      </c>
      <c r="AF114" s="247">
        <f>IF(AF$19-'様式３（療養者名簿）（⑤の場合）'!$BJ119+1&lt;=15,IF(AF$19&gt;='様式３（療養者名簿）（⑤の場合）'!$BJ119,IF(AF$19&lt;='様式３（療養者名簿）（⑤の場合）'!$BK119,1,0),0),0)</f>
        <v>0</v>
      </c>
      <c r="AG114" s="247">
        <f>IF(AG$19-'様式３（療養者名簿）（⑤の場合）'!$BJ119+1&lt;=15,IF(AG$19&gt;='様式３（療養者名簿）（⑤の場合）'!$BJ119,IF(AG$19&lt;='様式３（療養者名簿）（⑤の場合）'!$BK119,1,0),0),0)</f>
        <v>0</v>
      </c>
      <c r="AH114" s="247">
        <f>IF(AH$19-'様式３（療養者名簿）（⑤の場合）'!$BJ119+1&lt;=15,IF(AH$19&gt;='様式３（療養者名簿）（⑤の場合）'!$BJ119,IF(AH$19&lt;='様式３（療養者名簿）（⑤の場合）'!$BK119,1,0),0),0)</f>
        <v>0</v>
      </c>
      <c r="AI114" s="247">
        <f>IF(AI$19-'様式３（療養者名簿）（⑤の場合）'!$BJ119+1&lt;=15,IF(AI$19&gt;='様式３（療養者名簿）（⑤の場合）'!$BJ119,IF(AI$19&lt;='様式３（療養者名簿）（⑤の場合）'!$BK119,1,0),0),0)</f>
        <v>0</v>
      </c>
      <c r="AJ114" s="247">
        <f>IF(AJ$19-'様式３（療養者名簿）（⑤の場合）'!$BJ119+1&lt;=15,IF(AJ$19&gt;='様式３（療養者名簿）（⑤の場合）'!$BJ119,IF(AJ$19&lt;='様式３（療養者名簿）（⑤の場合）'!$BK119,1,0),0),0)</f>
        <v>0</v>
      </c>
      <c r="AK114" s="247">
        <f>IF(AK$19-'様式３（療養者名簿）（⑤の場合）'!$BJ119+1&lt;=15,IF(AK$19&gt;='様式３（療養者名簿）（⑤の場合）'!$BJ119,IF(AK$19&lt;='様式３（療養者名簿）（⑤の場合）'!$BK119,1,0),0),0)</f>
        <v>0</v>
      </c>
      <c r="AL114" s="247">
        <f>IF(AL$19-'様式３（療養者名簿）（⑤の場合）'!$BJ119+1&lt;=15,IF(AL$19&gt;='様式３（療養者名簿）（⑤の場合）'!$BJ119,IF(AL$19&lt;='様式３（療養者名簿）（⑤の場合）'!$BK119,1,0),0),0)</f>
        <v>0</v>
      </c>
      <c r="AM114" s="247">
        <f>IF(AM$19-'様式３（療養者名簿）（⑤の場合）'!$BJ119+1&lt;=15,IF(AM$19&gt;='様式３（療養者名簿）（⑤の場合）'!$BJ119,IF(AM$19&lt;='様式３（療養者名簿）（⑤の場合）'!$BK119,1,0),0),0)</f>
        <v>0</v>
      </c>
      <c r="AN114" s="247">
        <f>IF(AN$19-'様式３（療養者名簿）（⑤の場合）'!$BJ119+1&lt;=15,IF(AN$19&gt;='様式３（療養者名簿）（⑤の場合）'!$BJ119,IF(AN$19&lt;='様式３（療養者名簿）（⑤の場合）'!$BK119,1,0),0),0)</f>
        <v>0</v>
      </c>
      <c r="AO114" s="247">
        <f>IF(AO$19-'様式３（療養者名簿）（⑤の場合）'!$BJ119+1&lt;=15,IF(AO$19&gt;='様式３（療養者名簿）（⑤の場合）'!$BJ119,IF(AO$19&lt;='様式３（療養者名簿）（⑤の場合）'!$BK119,1,0),0),0)</f>
        <v>0</v>
      </c>
      <c r="AP114" s="247">
        <f>IF(AP$19-'様式３（療養者名簿）（⑤の場合）'!$BJ119+1&lt;=15,IF(AP$19&gt;='様式３（療養者名簿）（⑤の場合）'!$BJ119,IF(AP$19&lt;='様式３（療養者名簿）（⑤の場合）'!$BK119,1,0),0),0)</f>
        <v>0</v>
      </c>
      <c r="AQ114" s="247">
        <f>IF(AQ$19-'様式３（療養者名簿）（⑤の場合）'!$BJ119+1&lt;=15,IF(AQ$19&gt;='様式３（療養者名簿）（⑤の場合）'!$BJ119,IF(AQ$19&lt;='様式３（療養者名簿）（⑤の場合）'!$BK119,1,0),0),0)</f>
        <v>0</v>
      </c>
      <c r="AR114" s="247">
        <f>IF(AR$19-'様式３（療養者名簿）（⑤の場合）'!$BJ119+1&lt;=15,IF(AR$19&gt;='様式３（療養者名簿）（⑤の場合）'!$BJ119,IF(AR$19&lt;='様式３（療養者名簿）（⑤の場合）'!$BK119,1,0),0),0)</f>
        <v>0</v>
      </c>
      <c r="AS114" s="247">
        <f>IF(AS$19-'様式３（療養者名簿）（⑤の場合）'!$BJ119+1&lt;=15,IF(AS$19&gt;='様式３（療養者名簿）（⑤の場合）'!$BJ119,IF(AS$19&lt;='様式３（療養者名簿）（⑤の場合）'!$BK119,1,0),0),0)</f>
        <v>0</v>
      </c>
      <c r="AT114" s="247">
        <f>IF(AT$19-'様式３（療養者名簿）（⑤の場合）'!$BJ119+1&lt;=15,IF(AT$19&gt;='様式３（療養者名簿）（⑤の場合）'!$BJ119,IF(AT$19&lt;='様式３（療養者名簿）（⑤の場合）'!$BK119,1,0),0),0)</f>
        <v>0</v>
      </c>
      <c r="AU114" s="247">
        <f>IF(AU$19-'様式３（療養者名簿）（⑤の場合）'!$BJ119+1&lt;=15,IF(AU$19&gt;='様式３（療養者名簿）（⑤の場合）'!$BJ119,IF(AU$19&lt;='様式３（療養者名簿）（⑤の場合）'!$BK119,1,0),0),0)</f>
        <v>0</v>
      </c>
      <c r="AV114" s="247">
        <f>IF(AV$19-'様式３（療養者名簿）（⑤の場合）'!$BJ119+1&lt;=15,IF(AV$19&gt;='様式３（療養者名簿）（⑤の場合）'!$BJ119,IF(AV$19&lt;='様式３（療養者名簿）（⑤の場合）'!$BK119,1,0),0),0)</f>
        <v>0</v>
      </c>
      <c r="AW114" s="247">
        <f>IF(AW$19-'様式３（療養者名簿）（⑤の場合）'!$BJ119+1&lt;=15,IF(AW$19&gt;='様式３（療養者名簿）（⑤の場合）'!$BJ119,IF(AW$19&lt;='様式３（療養者名簿）（⑤の場合）'!$BK119,1,0),0),0)</f>
        <v>0</v>
      </c>
      <c r="AX114" s="247">
        <f>IF(AX$19-'様式３（療養者名簿）（⑤の場合）'!$BJ119+1&lt;=15,IF(AX$19&gt;='様式３（療養者名簿）（⑤の場合）'!$BJ119,IF(AX$19&lt;='様式３（療養者名簿）（⑤の場合）'!$BK119,1,0),0),0)</f>
        <v>0</v>
      </c>
      <c r="AY114" s="247">
        <f>IF(AY$19-'様式３（療養者名簿）（⑤の場合）'!$BJ119+1&lt;=15,IF(AY$19&gt;='様式３（療養者名簿）（⑤の場合）'!$BJ119,IF(AY$19&lt;='様式３（療養者名簿）（⑤の場合）'!$BK119,1,0),0),0)</f>
        <v>0</v>
      </c>
      <c r="AZ114" s="247">
        <f>IF(AZ$19-'様式３（療養者名簿）（⑤の場合）'!$BJ119+1&lt;=15,IF(AZ$19&gt;='様式３（療養者名簿）（⑤の場合）'!$BJ119,IF(AZ$19&lt;='様式３（療養者名簿）（⑤の場合）'!$BK119,1,0),0),0)</f>
        <v>0</v>
      </c>
      <c r="BA114" s="247">
        <f>IF(BA$19-'様式３（療養者名簿）（⑤の場合）'!$BJ119+1&lt;=15,IF(BA$19&gt;='様式３（療養者名簿）（⑤の場合）'!$BJ119,IF(BA$19&lt;='様式３（療養者名簿）（⑤の場合）'!$BK119,1,0),0),0)</f>
        <v>0</v>
      </c>
      <c r="BB114" s="247">
        <f>IF(BB$19-'様式３（療養者名簿）（⑤の場合）'!$BJ119+1&lt;=15,IF(BB$19&gt;='様式３（療養者名簿）（⑤の場合）'!$BJ119,IF(BB$19&lt;='様式３（療養者名簿）（⑤の場合）'!$BK119,1,0),0),0)</f>
        <v>0</v>
      </c>
      <c r="BC114" s="247">
        <f>IF(BC$19-'様式３（療養者名簿）（⑤の場合）'!$BJ119+1&lt;=15,IF(BC$19&gt;='様式３（療養者名簿）（⑤の場合）'!$BJ119,IF(BC$19&lt;='様式３（療養者名簿）（⑤の場合）'!$BK119,1,0),0),0)</f>
        <v>0</v>
      </c>
      <c r="BD114" s="247">
        <f>IF(BD$19-'様式３（療養者名簿）（⑤の場合）'!$BJ119+1&lt;=15,IF(BD$19&gt;='様式３（療養者名簿）（⑤の場合）'!$BJ119,IF(BD$19&lt;='様式３（療養者名簿）（⑤の場合）'!$BK119,1,0),0),0)</f>
        <v>0</v>
      </c>
      <c r="BE114" s="247">
        <f>IF(BE$19-'様式３（療養者名簿）（⑤の場合）'!$BJ119+1&lt;=15,IF(BE$19&gt;='様式３（療養者名簿）（⑤の場合）'!$BJ119,IF(BE$19&lt;='様式３（療養者名簿）（⑤の場合）'!$BK119,1,0),0),0)</f>
        <v>0</v>
      </c>
      <c r="BF114" s="247">
        <f>IF(BF$19-'様式３（療養者名簿）（⑤の場合）'!$BJ119+1&lt;=15,IF(BF$19&gt;='様式３（療養者名簿）（⑤の場合）'!$BJ119,IF(BF$19&lt;='様式３（療養者名簿）（⑤の場合）'!$BK119,1,0),0),0)</f>
        <v>0</v>
      </c>
      <c r="BG114" s="247">
        <f>IF(BG$19-'様式３（療養者名簿）（⑤の場合）'!$BJ119+1&lt;=15,IF(BG$19&gt;='様式３（療養者名簿）（⑤の場合）'!$BJ119,IF(BG$19&lt;='様式３（療養者名簿）（⑤の場合）'!$BK119,1,0),0),0)</f>
        <v>0</v>
      </c>
      <c r="BH114" s="247">
        <f>IF(BH$19-'様式３（療養者名簿）（⑤の場合）'!$BJ119+1&lt;=15,IF(BH$19&gt;='様式３（療養者名簿）（⑤の場合）'!$BJ119,IF(BH$19&lt;='様式３（療養者名簿）（⑤の場合）'!$BK119,1,0),0),0)</f>
        <v>0</v>
      </c>
      <c r="BI114" s="247">
        <f>IF(BI$19-'様式３（療養者名簿）（⑤の場合）'!$BJ119+1&lt;=15,IF(BI$19&gt;='様式３（療養者名簿）（⑤の場合）'!$BJ119,IF(BI$19&lt;='様式３（療養者名簿）（⑤の場合）'!$BK119,1,0),0),0)</f>
        <v>0</v>
      </c>
      <c r="BJ114" s="247">
        <f>IF(BJ$19-'様式３（療養者名簿）（⑤の場合）'!$BJ119+1&lt;=15,IF(BJ$19&gt;='様式３（療養者名簿）（⑤の場合）'!$BJ119,IF(BJ$19&lt;='様式３（療養者名簿）（⑤の場合）'!$BK119,1,0),0),0)</f>
        <v>0</v>
      </c>
      <c r="BK114" s="247">
        <f>IF(BK$19-'様式３（療養者名簿）（⑤の場合）'!$BJ119+1&lt;=15,IF(BK$19&gt;='様式３（療養者名簿）（⑤の場合）'!$BJ119,IF(BK$19&lt;='様式３（療養者名簿）（⑤の場合）'!$BK119,1,0),0),0)</f>
        <v>0</v>
      </c>
      <c r="BL114" s="247">
        <f>IF(BL$19-'様式３（療養者名簿）（⑤の場合）'!$BJ119+1&lt;=15,IF(BL$19&gt;='様式３（療養者名簿）（⑤の場合）'!$BJ119,IF(BL$19&lt;='様式３（療養者名簿）（⑤の場合）'!$BK119,1,0),0),0)</f>
        <v>0</v>
      </c>
      <c r="BM114" s="247">
        <f>IF(BM$19-'様式３（療養者名簿）（⑤の場合）'!$BJ119+1&lt;=15,IF(BM$19&gt;='様式３（療養者名簿）（⑤の場合）'!$BJ119,IF(BM$19&lt;='様式３（療養者名簿）（⑤の場合）'!$BK119,1,0),0),0)</f>
        <v>0</v>
      </c>
      <c r="BN114" s="247">
        <f>IF(BN$19-'様式３（療養者名簿）（⑤の場合）'!$BJ119+1&lt;=15,IF(BN$19&gt;='様式３（療養者名簿）（⑤の場合）'!$BJ119,IF(BN$19&lt;='様式３（療養者名簿）（⑤の場合）'!$BK119,1,0),0),0)</f>
        <v>0</v>
      </c>
      <c r="BO114" s="247">
        <f>IF(BO$19-'様式３（療養者名簿）（⑤の場合）'!$BJ119+1&lt;=15,IF(BO$19&gt;='様式３（療養者名簿）（⑤の場合）'!$BJ119,IF(BO$19&lt;='様式３（療養者名簿）（⑤の場合）'!$BK119,1,0),0),0)</f>
        <v>0</v>
      </c>
      <c r="BP114" s="247">
        <f>IF(BP$19-'様式３（療養者名簿）（⑤の場合）'!$BJ119+1&lt;=15,IF(BP$19&gt;='様式３（療養者名簿）（⑤の場合）'!$BJ119,IF(BP$19&lt;='様式３（療養者名簿）（⑤の場合）'!$BK119,1,0),0),0)</f>
        <v>0</v>
      </c>
      <c r="BQ114" s="247">
        <f>IF(BQ$19-'様式３（療養者名簿）（⑤の場合）'!$BJ119+1&lt;=15,IF(BQ$19&gt;='様式３（療養者名簿）（⑤の場合）'!$BJ119,IF(BQ$19&lt;='様式３（療養者名簿）（⑤の場合）'!$BK119,1,0),0),0)</f>
        <v>0</v>
      </c>
      <c r="BR114" s="247">
        <f>IF(BR$19-'様式３（療養者名簿）（⑤の場合）'!$BJ119+1&lt;=15,IF(BR$19&gt;='様式３（療養者名簿）（⑤の場合）'!$BJ119,IF(BR$19&lt;='様式３（療養者名簿）（⑤の場合）'!$BK119,1,0),0),0)</f>
        <v>0</v>
      </c>
      <c r="BS114" s="247">
        <f>IF(BS$19-'様式３（療養者名簿）（⑤の場合）'!$BJ119+1&lt;=15,IF(BS$19&gt;='様式３（療養者名簿）（⑤の場合）'!$BJ119,IF(BS$19&lt;='様式３（療養者名簿）（⑤の場合）'!$BK119,1,0),0),0)</f>
        <v>0</v>
      </c>
      <c r="BT114" s="247">
        <f>IF(BT$19-'様式３（療養者名簿）（⑤の場合）'!$BJ119+1&lt;=15,IF(BT$19&gt;='様式３（療養者名簿）（⑤の場合）'!$BJ119,IF(BT$19&lt;='様式３（療養者名簿）（⑤の場合）'!$BK119,1,0),0),0)</f>
        <v>0</v>
      </c>
      <c r="BU114" s="247">
        <f>IF(BU$19-'様式３（療養者名簿）（⑤の場合）'!$BJ119+1&lt;=15,IF(BU$19&gt;='様式３（療養者名簿）（⑤の場合）'!$BJ119,IF(BU$19&lt;='様式３（療養者名簿）（⑤の場合）'!$BK119,1,0),0),0)</f>
        <v>0</v>
      </c>
      <c r="BV114" s="247">
        <f>IF(BV$19-'様式３（療養者名簿）（⑤の場合）'!$BJ119+1&lt;=15,IF(BV$19&gt;='様式３（療養者名簿）（⑤の場合）'!$BJ119,IF(BV$19&lt;='様式３（療養者名簿）（⑤の場合）'!$BK119,1,0),0),0)</f>
        <v>0</v>
      </c>
      <c r="BW114" s="247">
        <f>IF(BW$19-'様式３（療養者名簿）（⑤の場合）'!$BJ119+1&lt;=15,IF(BW$19&gt;='様式３（療養者名簿）（⑤の場合）'!$BJ119,IF(BW$19&lt;='様式３（療養者名簿）（⑤の場合）'!$BK119,1,0),0),0)</f>
        <v>0</v>
      </c>
      <c r="BX114" s="247">
        <f>IF(BX$19-'様式３（療養者名簿）（⑤の場合）'!$BJ119+1&lt;=15,IF(BX$19&gt;='様式３（療養者名簿）（⑤の場合）'!$BJ119,IF(BX$19&lt;='様式３（療養者名簿）（⑤の場合）'!$BK119,1,0),0),0)</f>
        <v>0</v>
      </c>
      <c r="BY114" s="247">
        <f>IF(BY$19-'様式３（療養者名簿）（⑤の場合）'!$BJ119+1&lt;=15,IF(BY$19&gt;='様式３（療養者名簿）（⑤の場合）'!$BJ119,IF(BY$19&lt;='様式３（療養者名簿）（⑤の場合）'!$BK119,1,0),0),0)</f>
        <v>0</v>
      </c>
      <c r="BZ114" s="247">
        <f>IF(BZ$19-'様式３（療養者名簿）（⑤の場合）'!$BJ119+1&lt;=15,IF(BZ$19&gt;='様式３（療養者名簿）（⑤の場合）'!$BJ119,IF(BZ$19&lt;='様式３（療養者名簿）（⑤の場合）'!$BK119,1,0),0),0)</f>
        <v>0</v>
      </c>
      <c r="CA114" s="247">
        <f>IF(CA$19-'様式３（療養者名簿）（⑤の場合）'!$BJ119+1&lt;=15,IF(CA$19&gt;='様式３（療養者名簿）（⑤の場合）'!$BJ119,IF(CA$19&lt;='様式３（療養者名簿）（⑤の場合）'!$BK119,1,0),0),0)</f>
        <v>0</v>
      </c>
      <c r="CB114" s="247">
        <f>IF(CB$19-'様式３（療養者名簿）（⑤の場合）'!$BJ119+1&lt;=15,IF(CB$19&gt;='様式３（療養者名簿）（⑤の場合）'!$BJ119,IF(CB$19&lt;='様式３（療養者名簿）（⑤の場合）'!$BK119,1,0),0),0)</f>
        <v>0</v>
      </c>
      <c r="CC114" s="247">
        <f>IF(CC$19-'様式３（療養者名簿）（⑤の場合）'!$BJ119+1&lt;=15,IF(CC$19&gt;='様式３（療養者名簿）（⑤の場合）'!$BJ119,IF(CC$19&lt;='様式３（療養者名簿）（⑤の場合）'!$BK119,1,0),0),0)</f>
        <v>0</v>
      </c>
      <c r="CD114" s="247">
        <f>IF(CD$19-'様式３（療養者名簿）（⑤の場合）'!$BJ119+1&lt;=15,IF(CD$19&gt;='様式３（療養者名簿）（⑤の場合）'!$BJ119,IF(CD$19&lt;='様式３（療養者名簿）（⑤の場合）'!$BK119,1,0),0),0)</f>
        <v>0</v>
      </c>
      <c r="CE114" s="247">
        <f>IF(CE$19-'様式３（療養者名簿）（⑤の場合）'!$BJ119+1&lt;=15,IF(CE$19&gt;='様式３（療養者名簿）（⑤の場合）'!$BJ119,IF(CE$19&lt;='様式３（療養者名簿）（⑤の場合）'!$BK119,1,0),0),0)</f>
        <v>0</v>
      </c>
      <c r="CF114" s="247">
        <f>IF(CF$19-'様式３（療養者名簿）（⑤の場合）'!$BJ119+1&lt;=15,IF(CF$19&gt;='様式３（療養者名簿）（⑤の場合）'!$BJ119,IF(CF$19&lt;='様式３（療養者名簿）（⑤の場合）'!$BK119,1,0),0),0)</f>
        <v>0</v>
      </c>
      <c r="CG114" s="247">
        <f>IF(CG$19-'様式３（療養者名簿）（⑤の場合）'!$BJ119+1&lt;=15,IF(CG$19&gt;='様式３（療養者名簿）（⑤の場合）'!$BJ119,IF(CG$19&lt;='様式３（療養者名簿）（⑤の場合）'!$BK119,1,0),0),0)</f>
        <v>0</v>
      </c>
      <c r="CH114" s="247">
        <f>IF(CH$19-'様式３（療養者名簿）（⑤の場合）'!$BJ119+1&lt;=15,IF(CH$19&gt;='様式３（療養者名簿）（⑤の場合）'!$BJ119,IF(CH$19&lt;='様式３（療養者名簿）（⑤の場合）'!$BK119,1,0),0),0)</f>
        <v>0</v>
      </c>
      <c r="CI114" s="247">
        <f>IF(CI$19-'様式３（療養者名簿）（⑤の場合）'!$BJ119+1&lt;=15,IF(CI$19&gt;='様式３（療養者名簿）（⑤の場合）'!$BJ119,IF(CI$19&lt;='様式３（療養者名簿）（⑤の場合）'!$BK119,1,0),0),0)</f>
        <v>0</v>
      </c>
      <c r="CJ114" s="247">
        <f>IF(CJ$19-'様式３（療養者名簿）（⑤の場合）'!$BJ119+1&lt;=15,IF(CJ$19&gt;='様式３（療養者名簿）（⑤の場合）'!$BJ119,IF(CJ$19&lt;='様式３（療養者名簿）（⑤の場合）'!$BK119,1,0),0),0)</f>
        <v>0</v>
      </c>
      <c r="CK114" s="247">
        <f>IF(CK$19-'様式３（療養者名簿）（⑤の場合）'!$BJ119+1&lt;=15,IF(CK$19&gt;='様式３（療養者名簿）（⑤の場合）'!$BJ119,IF(CK$19&lt;='様式３（療養者名簿）（⑤の場合）'!$BK119,1,0),0),0)</f>
        <v>0</v>
      </c>
      <c r="CL114" s="247">
        <f>IF(CL$19-'様式３（療養者名簿）（⑤の場合）'!$BJ119+1&lt;=15,IF(CL$19&gt;='様式３（療養者名簿）（⑤の場合）'!$BJ119,IF(CL$19&lt;='様式３（療養者名簿）（⑤の場合）'!$BK119,1,0),0),0)</f>
        <v>0</v>
      </c>
      <c r="CM114" s="247">
        <f>IF(CM$19-'様式３（療養者名簿）（⑤の場合）'!$BJ119+1&lt;=15,IF(CM$19&gt;='様式３（療養者名簿）（⑤の場合）'!$BJ119,IF(CM$19&lt;='様式３（療養者名簿）（⑤の場合）'!$BK119,1,0),0),0)</f>
        <v>0</v>
      </c>
      <c r="CN114" s="247">
        <f>IF(CN$19-'様式３（療養者名簿）（⑤の場合）'!$BJ119+1&lt;=15,IF(CN$19&gt;='様式３（療養者名簿）（⑤の場合）'!$BJ119,IF(CN$19&lt;='様式３（療養者名簿）（⑤の場合）'!$BK119,1,0),0),0)</f>
        <v>0</v>
      </c>
      <c r="CO114" s="247">
        <f>IF(CO$19-'様式３（療養者名簿）（⑤の場合）'!$BJ119+1&lt;=15,IF(CO$19&gt;='様式３（療養者名簿）（⑤の場合）'!$BJ119,IF(CO$19&lt;='様式３（療養者名簿）（⑤の場合）'!$BK119,1,0),0),0)</f>
        <v>0</v>
      </c>
      <c r="CP114" s="247">
        <f>IF(CP$19-'様式３（療養者名簿）（⑤の場合）'!$BJ119+1&lt;=15,IF(CP$19&gt;='様式３（療養者名簿）（⑤の場合）'!$BJ119,IF(CP$19&lt;='様式３（療養者名簿）（⑤の場合）'!$BK119,1,0),0),0)</f>
        <v>0</v>
      </c>
      <c r="CQ114" s="247">
        <f>IF(CQ$19-'様式３（療養者名簿）（⑤の場合）'!$BJ119+1&lt;=15,IF(CQ$19&gt;='様式３（療養者名簿）（⑤の場合）'!$BJ119,IF(CQ$19&lt;='様式３（療養者名簿）（⑤の場合）'!$BK119,1,0),0),0)</f>
        <v>0</v>
      </c>
      <c r="CR114" s="247">
        <f>IF(CR$19-'様式３（療養者名簿）（⑤の場合）'!$BJ119+1&lt;=15,IF(CR$19&gt;='様式３（療養者名簿）（⑤の場合）'!$BJ119,IF(CR$19&lt;='様式３（療養者名簿）（⑤の場合）'!$BK119,1,0),0),0)</f>
        <v>0</v>
      </c>
      <c r="CS114" s="247">
        <f>IF(CS$19-'様式３（療養者名簿）（⑤の場合）'!$BJ119+1&lt;=15,IF(CS$19&gt;='様式３（療養者名簿）（⑤の場合）'!$BJ119,IF(CS$19&lt;='様式３（療養者名簿）（⑤の場合）'!$BK119,1,0),0),0)</f>
        <v>0</v>
      </c>
      <c r="CT114" s="247">
        <f>IF(CT$19-'様式３（療養者名簿）（⑤の場合）'!$BJ119+1&lt;=15,IF(CT$19&gt;='様式３（療養者名簿）（⑤の場合）'!$BJ119,IF(CT$19&lt;='様式３（療養者名簿）（⑤の場合）'!$BK119,1,0),0),0)</f>
        <v>0</v>
      </c>
      <c r="CU114" s="247">
        <f>IF(CU$19-'様式３（療養者名簿）（⑤の場合）'!$BJ119+1&lt;=15,IF(CU$19&gt;='様式３（療養者名簿）（⑤の場合）'!$BJ119,IF(CU$19&lt;='様式３（療養者名簿）（⑤の場合）'!$BK119,1,0),0),0)</f>
        <v>0</v>
      </c>
      <c r="CV114" s="247">
        <f>IF(CV$19-'様式３（療養者名簿）（⑤の場合）'!$BJ119+1&lt;=15,IF(CV$19&gt;='様式３（療養者名簿）（⑤の場合）'!$BJ119,IF(CV$19&lt;='様式３（療養者名簿）（⑤の場合）'!$BK119,1,0),0),0)</f>
        <v>0</v>
      </c>
      <c r="CW114" s="247">
        <f>IF(CW$19-'様式３（療養者名簿）（⑤の場合）'!$BJ119+1&lt;=15,IF(CW$19&gt;='様式３（療養者名簿）（⑤の場合）'!$BJ119,IF(CW$19&lt;='様式３（療養者名簿）（⑤の場合）'!$BK119,1,0),0),0)</f>
        <v>0</v>
      </c>
      <c r="CX114" s="247">
        <f>IF(CX$19-'様式３（療養者名簿）（⑤の場合）'!$BJ119+1&lt;=15,IF(CX$19&gt;='様式３（療養者名簿）（⑤の場合）'!$BJ119,IF(CX$19&lt;='様式３（療養者名簿）（⑤の場合）'!$BK119,1,0),0),0)</f>
        <v>0</v>
      </c>
      <c r="CY114" s="247">
        <f>IF(CY$19-'様式３（療養者名簿）（⑤の場合）'!$BJ119+1&lt;=15,IF(CY$19&gt;='様式３（療養者名簿）（⑤の場合）'!$BJ119,IF(CY$19&lt;='様式３（療養者名簿）（⑤の場合）'!$BK119,1,0),0),0)</f>
        <v>0</v>
      </c>
      <c r="CZ114" s="247">
        <f>IF(CZ$19-'様式３（療養者名簿）（⑤の場合）'!$BJ119+1&lt;=15,IF(CZ$19&gt;='様式３（療養者名簿）（⑤の場合）'!$BJ119,IF(CZ$19&lt;='様式３（療養者名簿）（⑤の場合）'!$BK119,1,0),0),0)</f>
        <v>0</v>
      </c>
      <c r="DA114" s="247">
        <f>IF(DA$19-'様式３（療養者名簿）（⑤の場合）'!$BJ119+1&lt;=15,IF(DA$19&gt;='様式３（療養者名簿）（⑤の場合）'!$BJ119,IF(DA$19&lt;='様式３（療養者名簿）（⑤の場合）'!$BK119,1,0),0),0)</f>
        <v>0</v>
      </c>
      <c r="DB114" s="247">
        <f>IF(DB$19-'様式３（療養者名簿）（⑤の場合）'!$BJ119+1&lt;=15,IF(DB$19&gt;='様式３（療養者名簿）（⑤の場合）'!$BJ119,IF(DB$19&lt;='様式３（療養者名簿）（⑤の場合）'!$BK119,1,0),0),0)</f>
        <v>0</v>
      </c>
      <c r="DC114" s="247">
        <f>IF(DC$19-'様式３（療養者名簿）（⑤の場合）'!$BJ119+1&lt;=15,IF(DC$19&gt;='様式３（療養者名簿）（⑤の場合）'!$BJ119,IF(DC$19&lt;='様式３（療養者名簿）（⑤の場合）'!$BK119,1,0),0),0)</f>
        <v>0</v>
      </c>
      <c r="DD114" s="247">
        <f>IF(DD$19-'様式３（療養者名簿）（⑤の場合）'!$BJ119+1&lt;=15,IF(DD$19&gt;='様式３（療養者名簿）（⑤の場合）'!$BJ119,IF(DD$19&lt;='様式３（療養者名簿）（⑤の場合）'!$BK119,1,0),0),0)</f>
        <v>0</v>
      </c>
      <c r="DE114" s="247">
        <f>IF(DE$19-'様式３（療養者名簿）（⑤の場合）'!$BJ119+1&lt;=15,IF(DE$19&gt;='様式３（療養者名簿）（⑤の場合）'!$BJ119,IF(DE$19&lt;='様式３（療養者名簿）（⑤の場合）'!$BK119,1,0),0),0)</f>
        <v>0</v>
      </c>
      <c r="DF114" s="247">
        <f>IF(DF$19-'様式３（療養者名簿）（⑤の場合）'!$BJ119+1&lt;=15,IF(DF$19&gt;='様式３（療養者名簿）（⑤の場合）'!$BJ119,IF(DF$19&lt;='様式３（療養者名簿）（⑤の場合）'!$BK119,1,0),0),0)</f>
        <v>0</v>
      </c>
      <c r="DG114" s="247">
        <f>IF(DG$19-'様式３（療養者名簿）（⑤の場合）'!$BJ119+1&lt;=15,IF(DG$19&gt;='様式３（療養者名簿）（⑤の場合）'!$BJ119,IF(DG$19&lt;='様式３（療養者名簿）（⑤の場合）'!$BK119,1,0),0),0)</f>
        <v>0</v>
      </c>
      <c r="DH114" s="247">
        <f>IF(DH$19-'様式３（療養者名簿）（⑤の場合）'!$BJ119+1&lt;=15,IF(DH$19&gt;='様式３（療養者名簿）（⑤の場合）'!$BJ119,IF(DH$19&lt;='様式３（療養者名簿）（⑤の場合）'!$BK119,1,0),0),0)</f>
        <v>0</v>
      </c>
      <c r="DI114" s="247">
        <f>IF(DI$19-'様式３（療養者名簿）（⑤の場合）'!$BJ119+1&lt;=15,IF(DI$19&gt;='様式３（療養者名簿）（⑤の場合）'!$BJ119,IF(DI$19&lt;='様式３（療養者名簿）（⑤の場合）'!$BK119,1,0),0),0)</f>
        <v>0</v>
      </c>
      <c r="DJ114" s="247">
        <f>IF(DJ$19-'様式３（療養者名簿）（⑤の場合）'!$BJ119+1&lt;=15,IF(DJ$19&gt;='様式３（療養者名簿）（⑤の場合）'!$BJ119,IF(DJ$19&lt;='様式３（療養者名簿）（⑤の場合）'!$BK119,1,0),0),0)</f>
        <v>0</v>
      </c>
      <c r="DK114" s="247">
        <f>IF(DK$19-'様式３（療養者名簿）（⑤の場合）'!$BJ119+1&lt;=15,IF(DK$19&gt;='様式３（療養者名簿）（⑤の場合）'!$BJ119,IF(DK$19&lt;='様式３（療養者名簿）（⑤の場合）'!$BK119,1,0),0),0)</f>
        <v>0</v>
      </c>
      <c r="DL114" s="247">
        <f>IF(DL$19-'様式３（療養者名簿）（⑤の場合）'!$BJ119+1&lt;=15,IF(DL$19&gt;='様式３（療養者名簿）（⑤の場合）'!$BJ119,IF(DL$19&lt;='様式３（療養者名簿）（⑤の場合）'!$BK119,1,0),0),0)</f>
        <v>0</v>
      </c>
      <c r="DM114" s="247">
        <f>IF(DM$19-'様式３（療養者名簿）（⑤の場合）'!$BJ119+1&lt;=15,IF(DM$19&gt;='様式３（療養者名簿）（⑤の場合）'!$BJ119,IF(DM$19&lt;='様式３（療養者名簿）（⑤の場合）'!$BK119,1,0),0),0)</f>
        <v>0</v>
      </c>
      <c r="DN114" s="247">
        <f>IF(DN$19-'様式３（療養者名簿）（⑤の場合）'!$BJ119+1&lt;=15,IF(DN$19&gt;='様式３（療養者名簿）（⑤の場合）'!$BJ119,IF(DN$19&lt;='様式３（療養者名簿）（⑤の場合）'!$BK119,1,0),0),0)</f>
        <v>0</v>
      </c>
      <c r="DO114" s="247">
        <f>IF(DO$19-'様式３（療養者名簿）（⑤の場合）'!$BJ119+1&lt;=15,IF(DO$19&gt;='様式３（療養者名簿）（⑤の場合）'!$BJ119,IF(DO$19&lt;='様式３（療養者名簿）（⑤の場合）'!$BK119,1,0),0),0)</f>
        <v>0</v>
      </c>
      <c r="DP114" s="247">
        <f>IF(DP$19-'様式３（療養者名簿）（⑤の場合）'!$BJ119+1&lt;=15,IF(DP$19&gt;='様式３（療養者名簿）（⑤の場合）'!$BJ119,IF(DP$19&lt;='様式３（療養者名簿）（⑤の場合）'!$BK119,1,0),0),0)</f>
        <v>0</v>
      </c>
      <c r="DQ114" s="247">
        <f>IF(DQ$19-'様式３（療養者名簿）（⑤の場合）'!$BJ119+1&lt;=15,IF(DQ$19&gt;='様式３（療養者名簿）（⑤の場合）'!$BJ119,IF(DQ$19&lt;='様式３（療養者名簿）（⑤の場合）'!$BK119,1,0),0),0)</f>
        <v>0</v>
      </c>
      <c r="DR114" s="247">
        <f>IF(DR$19-'様式３（療養者名簿）（⑤の場合）'!$BJ119+1&lt;=15,IF(DR$19&gt;='様式３（療養者名簿）（⑤の場合）'!$BJ119,IF(DR$19&lt;='様式３（療養者名簿）（⑤の場合）'!$BK119,1,0),0),0)</f>
        <v>0</v>
      </c>
      <c r="DS114" s="247">
        <f>IF(DS$19-'様式３（療養者名簿）（⑤の場合）'!$BJ119+1&lt;=15,IF(DS$19&gt;='様式３（療養者名簿）（⑤の場合）'!$BJ119,IF(DS$19&lt;='様式３（療養者名簿）（⑤の場合）'!$BK119,1,0),0),0)</f>
        <v>0</v>
      </c>
      <c r="DT114" s="247">
        <f>IF(DT$19-'様式３（療養者名簿）（⑤の場合）'!$BJ119+1&lt;=15,IF(DT$19&gt;='様式３（療養者名簿）（⑤の場合）'!$BJ119,IF(DT$19&lt;='様式３（療養者名簿）（⑤の場合）'!$BK119,1,0),0),0)</f>
        <v>0</v>
      </c>
      <c r="DU114" s="247">
        <f>IF(DU$19-'様式３（療養者名簿）（⑤の場合）'!$BJ119+1&lt;=15,IF(DU$19&gt;='様式３（療養者名簿）（⑤の場合）'!$BJ119,IF(DU$19&lt;='様式３（療養者名簿）（⑤の場合）'!$BK119,1,0),0),0)</f>
        <v>0</v>
      </c>
      <c r="DV114" s="247">
        <f>IF(DV$19-'様式３（療養者名簿）（⑤の場合）'!$BJ119+1&lt;=15,IF(DV$19&gt;='様式３（療養者名簿）（⑤の場合）'!$BJ119,IF(DV$19&lt;='様式３（療養者名簿）（⑤の場合）'!$BK119,1,0),0),0)</f>
        <v>0</v>
      </c>
      <c r="DW114" s="247">
        <f>IF(DW$19-'様式３（療養者名簿）（⑤の場合）'!$BJ119+1&lt;=15,IF(DW$19&gt;='様式３（療養者名簿）（⑤の場合）'!$BJ119,IF(DW$19&lt;='様式３（療養者名簿）（⑤の場合）'!$BK119,1,0),0),0)</f>
        <v>0</v>
      </c>
      <c r="DX114" s="247">
        <f>IF(DX$19-'様式３（療養者名簿）（⑤の場合）'!$BJ119+1&lt;=15,IF(DX$19&gt;='様式３（療養者名簿）（⑤の場合）'!$BJ119,IF(DX$19&lt;='様式３（療養者名簿）（⑤の場合）'!$BK119,1,0),0),0)</f>
        <v>0</v>
      </c>
      <c r="DY114" s="247">
        <f>IF(DY$19-'様式３（療養者名簿）（⑤の場合）'!$BJ119+1&lt;=15,IF(DY$19&gt;='様式３（療養者名簿）（⑤の場合）'!$BJ119,IF(DY$19&lt;='様式３（療養者名簿）（⑤の場合）'!$BK119,1,0),0),0)</f>
        <v>0</v>
      </c>
      <c r="DZ114" s="247">
        <f>IF(DZ$19-'様式３（療養者名簿）（⑤の場合）'!$BJ119+1&lt;=15,IF(DZ$19&gt;='様式３（療養者名簿）（⑤の場合）'!$BJ119,IF(DZ$19&lt;='様式３（療養者名簿）（⑤の場合）'!$BK119,1,0),0),0)</f>
        <v>0</v>
      </c>
      <c r="EA114" s="247">
        <f>IF(EA$19-'様式３（療養者名簿）（⑤の場合）'!$BJ119+1&lt;=15,IF(EA$19&gt;='様式３（療養者名簿）（⑤の場合）'!$BJ119,IF(EA$19&lt;='様式３（療養者名簿）（⑤の場合）'!$BK119,1,0),0),0)</f>
        <v>0</v>
      </c>
      <c r="EB114" s="247">
        <f>IF(EB$19-'様式３（療養者名簿）（⑤の場合）'!$BJ119+1&lt;=15,IF(EB$19&gt;='様式３（療養者名簿）（⑤の場合）'!$BJ119,IF(EB$19&lt;='様式３（療養者名簿）（⑤の場合）'!$BK119,1,0),0),0)</f>
        <v>0</v>
      </c>
      <c r="EC114" s="247">
        <f>IF(EC$19-'様式３（療養者名簿）（⑤の場合）'!$BJ119+1&lt;=15,IF(EC$19&gt;='様式３（療養者名簿）（⑤の場合）'!$BJ119,IF(EC$19&lt;='様式３（療養者名簿）（⑤の場合）'!$BK119,1,0),0),0)</f>
        <v>0</v>
      </c>
      <c r="ED114" s="247">
        <f>IF(ED$19-'様式３（療養者名簿）（⑤の場合）'!$BJ119+1&lt;=15,IF(ED$19&gt;='様式３（療養者名簿）（⑤の場合）'!$BJ119,IF(ED$19&lt;='様式３（療養者名簿）（⑤の場合）'!$BK119,1,0),0),0)</f>
        <v>0</v>
      </c>
      <c r="EE114" s="247">
        <f>IF(EE$19-'様式３（療養者名簿）（⑤の場合）'!$BJ119+1&lt;=15,IF(EE$19&gt;='様式３（療養者名簿）（⑤の場合）'!$BJ119,IF(EE$19&lt;='様式３（療養者名簿）（⑤の場合）'!$BK119,1,0),0),0)</f>
        <v>0</v>
      </c>
      <c r="EF114" s="247">
        <f>IF(EF$19-'様式３（療養者名簿）（⑤の場合）'!$BJ119+1&lt;=15,IF(EF$19&gt;='様式３（療養者名簿）（⑤の場合）'!$BJ119,IF(EF$19&lt;='様式３（療養者名簿）（⑤の場合）'!$BK119,1,0),0),0)</f>
        <v>0</v>
      </c>
      <c r="EG114" s="247">
        <f>IF(EG$19-'様式３（療養者名簿）（⑤の場合）'!$BJ119+1&lt;=15,IF(EG$19&gt;='様式３（療養者名簿）（⑤の場合）'!$BJ119,IF(EG$19&lt;='様式３（療養者名簿）（⑤の場合）'!$BK119,1,0),0),0)</f>
        <v>0</v>
      </c>
      <c r="EH114" s="247">
        <f>IF(EH$19-'様式３（療養者名簿）（⑤の場合）'!$BJ119+1&lt;=15,IF(EH$19&gt;='様式３（療養者名簿）（⑤の場合）'!$BJ119,IF(EH$19&lt;='様式３（療養者名簿）（⑤の場合）'!$BK119,1,0),0),0)</f>
        <v>0</v>
      </c>
      <c r="EI114" s="247">
        <f>IF(EI$19-'様式３（療養者名簿）（⑤の場合）'!$BJ119+1&lt;=15,IF(EI$19&gt;='様式３（療養者名簿）（⑤の場合）'!$BJ119,IF(EI$19&lt;='様式３（療養者名簿）（⑤の場合）'!$BK119,1,0),0),0)</f>
        <v>0</v>
      </c>
      <c r="EJ114" s="247">
        <f>IF(EJ$19-'様式３（療養者名簿）（⑤の場合）'!$BJ119+1&lt;=15,IF(EJ$19&gt;='様式３（療養者名簿）（⑤の場合）'!$BJ119,IF(EJ$19&lt;='様式３（療養者名簿）（⑤の場合）'!$BK119,1,0),0),0)</f>
        <v>0</v>
      </c>
      <c r="EK114" s="247">
        <f>IF(EK$19-'様式３（療養者名簿）（⑤の場合）'!$BJ119+1&lt;=15,IF(EK$19&gt;='様式３（療養者名簿）（⑤の場合）'!$BJ119,IF(EK$19&lt;='様式３（療養者名簿）（⑤の場合）'!$BK119,1,0),0),0)</f>
        <v>0</v>
      </c>
      <c r="EL114" s="247">
        <f>IF(EL$19-'様式３（療養者名簿）（⑤の場合）'!$BJ119+1&lt;=15,IF(EL$19&gt;='様式３（療養者名簿）（⑤の場合）'!$BJ119,IF(EL$19&lt;='様式３（療養者名簿）（⑤の場合）'!$BK119,1,0),0),0)</f>
        <v>0</v>
      </c>
      <c r="EM114" s="247">
        <f>IF(EM$19-'様式３（療養者名簿）（⑤の場合）'!$BJ119+1&lt;=15,IF(EM$19&gt;='様式３（療養者名簿）（⑤の場合）'!$BJ119,IF(EM$19&lt;='様式３（療養者名簿）（⑤の場合）'!$BK119,1,0),0),0)</f>
        <v>0</v>
      </c>
      <c r="EN114" s="247">
        <f>IF(EN$19-'様式３（療養者名簿）（⑤の場合）'!$BJ119+1&lt;=15,IF(EN$19&gt;='様式３（療養者名簿）（⑤の場合）'!$BJ119,IF(EN$19&lt;='様式３（療養者名簿）（⑤の場合）'!$BK119,1,0),0),0)</f>
        <v>0</v>
      </c>
      <c r="EO114" s="247">
        <f>IF(EO$19-'様式３（療養者名簿）（⑤の場合）'!$BJ119+1&lt;=15,IF(EO$19&gt;='様式３（療養者名簿）（⑤の場合）'!$BJ119,IF(EO$19&lt;='様式３（療養者名簿）（⑤の場合）'!$BK119,1,0),0),0)</f>
        <v>0</v>
      </c>
      <c r="EP114" s="247">
        <f>IF(EP$19-'様式３（療養者名簿）（⑤の場合）'!$BJ119+1&lt;=15,IF(EP$19&gt;='様式３（療養者名簿）（⑤の場合）'!$BJ119,IF(EP$19&lt;='様式３（療養者名簿）（⑤の場合）'!$BK119,1,0),0),0)</f>
        <v>0</v>
      </c>
      <c r="EQ114" s="247">
        <f>IF(EQ$19-'様式３（療養者名簿）（⑤の場合）'!$BJ119+1&lt;=15,IF(EQ$19&gt;='様式３（療養者名簿）（⑤の場合）'!$BJ119,IF(EQ$19&lt;='様式３（療養者名簿）（⑤の場合）'!$BK119,1,0),0),0)</f>
        <v>0</v>
      </c>
      <c r="ER114" s="247">
        <f>IF(ER$19-'様式３（療養者名簿）（⑤の場合）'!$BJ119+1&lt;=15,IF(ER$19&gt;='様式３（療養者名簿）（⑤の場合）'!$BJ119,IF(ER$19&lt;='様式３（療養者名簿）（⑤の場合）'!$BK119,1,0),0),0)</f>
        <v>0</v>
      </c>
      <c r="ES114" s="247">
        <f>IF(ES$19-'様式３（療養者名簿）（⑤の場合）'!$BJ119+1&lt;=15,IF(ES$19&gt;='様式３（療養者名簿）（⑤の場合）'!$BJ119,IF(ES$19&lt;='様式３（療養者名簿）（⑤の場合）'!$BK119,1,0),0),0)</f>
        <v>0</v>
      </c>
      <c r="ET114" s="247">
        <f>IF(ET$19-'様式３（療養者名簿）（⑤の場合）'!$BJ119+1&lt;=15,IF(ET$19&gt;='様式３（療養者名簿）（⑤の場合）'!$BJ119,IF(ET$19&lt;='様式３（療養者名簿）（⑤の場合）'!$BK119,1,0),0),0)</f>
        <v>0</v>
      </c>
      <c r="EU114" s="247">
        <f>IF(EU$19-'様式３（療養者名簿）（⑤の場合）'!$BJ119+1&lt;=15,IF(EU$19&gt;='様式３（療養者名簿）（⑤の場合）'!$BJ119,IF(EU$19&lt;='様式３（療養者名簿）（⑤の場合）'!$BK119,1,0),0),0)</f>
        <v>0</v>
      </c>
      <c r="EV114" s="247">
        <f>IF(EV$19-'様式３（療養者名簿）（⑤の場合）'!$BJ119+1&lt;=15,IF(EV$19&gt;='様式３（療養者名簿）（⑤の場合）'!$BJ119,IF(EV$19&lt;='様式３（療養者名簿）（⑤の場合）'!$BK119,1,0),0),0)</f>
        <v>0</v>
      </c>
      <c r="EW114" s="247">
        <f>IF(EW$19-'様式３（療養者名簿）（⑤の場合）'!$BJ119+1&lt;=15,IF(EW$19&gt;='様式３（療養者名簿）（⑤の場合）'!$BJ119,IF(EW$19&lt;='様式３（療養者名簿）（⑤の場合）'!$BK119,1,0),0),0)</f>
        <v>0</v>
      </c>
      <c r="EX114" s="247">
        <f>IF(EX$19-'様式３（療養者名簿）（⑤の場合）'!$BJ119+1&lt;=15,IF(EX$19&gt;='様式３（療養者名簿）（⑤の場合）'!$BJ119,IF(EX$19&lt;='様式３（療養者名簿）（⑤の場合）'!$BK119,1,0),0),0)</f>
        <v>0</v>
      </c>
      <c r="EY114" s="247">
        <f>IF(EY$19-'様式３（療養者名簿）（⑤の場合）'!$BJ119+1&lt;=15,IF(EY$19&gt;='様式３（療養者名簿）（⑤の場合）'!$BJ119,IF(EY$19&lt;='様式３（療養者名簿）（⑤の場合）'!$BK119,1,0),0),0)</f>
        <v>0</v>
      </c>
      <c r="EZ114" s="247">
        <f>IF(EZ$19-'様式３（療養者名簿）（⑤の場合）'!$BJ119+1&lt;=15,IF(EZ$19&gt;='様式３（療養者名簿）（⑤の場合）'!$BJ119,IF(EZ$19&lt;='様式３（療養者名簿）（⑤の場合）'!$BK119,1,0),0),0)</f>
        <v>0</v>
      </c>
      <c r="FA114" s="247">
        <f>IF(FA$19-'様式３（療養者名簿）（⑤の場合）'!$BJ119+1&lt;=15,IF(FA$19&gt;='様式３（療養者名簿）（⑤の場合）'!$BJ119,IF(FA$19&lt;='様式３（療養者名簿）（⑤の場合）'!$BK119,1,0),0),0)</f>
        <v>0</v>
      </c>
      <c r="FB114" s="247">
        <f>IF(FB$19-'様式３（療養者名簿）（⑤の場合）'!$BJ119+1&lt;=15,IF(FB$19&gt;='様式３（療養者名簿）（⑤の場合）'!$BJ119,IF(FB$19&lt;='様式３（療養者名簿）（⑤の場合）'!$BK119,1,0),0),0)</f>
        <v>0</v>
      </c>
      <c r="FC114" s="247">
        <f>IF(FC$19-'様式３（療養者名簿）（⑤の場合）'!$BJ119+1&lt;=15,IF(FC$19&gt;='様式３（療養者名簿）（⑤の場合）'!$BJ119,IF(FC$19&lt;='様式３（療養者名簿）（⑤の場合）'!$BK119,1,0),0),0)</f>
        <v>0</v>
      </c>
      <c r="FD114" s="247">
        <f>IF(FD$19-'様式３（療養者名簿）（⑤の場合）'!$BJ119+1&lt;=15,IF(FD$19&gt;='様式３（療養者名簿）（⑤の場合）'!$BJ119,IF(FD$19&lt;='様式３（療養者名簿）（⑤の場合）'!$BK119,1,0),0),0)</f>
        <v>0</v>
      </c>
      <c r="FE114" s="247">
        <f>IF(FE$19-'様式３（療養者名簿）（⑤の場合）'!$BJ119+1&lt;=15,IF(FE$19&gt;='様式３（療養者名簿）（⑤の場合）'!$BJ119,IF(FE$19&lt;='様式３（療養者名簿）（⑤の場合）'!$BK119,1,0),0),0)</f>
        <v>0</v>
      </c>
      <c r="FF114" s="247">
        <f>IF(FF$19-'様式３（療養者名簿）（⑤の場合）'!$BJ119+1&lt;=15,IF(FF$19&gt;='様式３（療養者名簿）（⑤の場合）'!$BJ119,IF(FF$19&lt;='様式３（療養者名簿）（⑤の場合）'!$BK119,1,0),0),0)</f>
        <v>0</v>
      </c>
      <c r="FG114" s="247">
        <f>IF(FG$19-'様式３（療養者名簿）（⑤の場合）'!$BJ119+1&lt;=15,IF(FG$19&gt;='様式３（療養者名簿）（⑤の場合）'!$BJ119,IF(FG$19&lt;='様式３（療養者名簿）（⑤の場合）'!$BK119,1,0),0),0)</f>
        <v>0</v>
      </c>
      <c r="FH114" s="247">
        <f>IF(FH$19-'様式３（療養者名簿）（⑤の場合）'!$BJ119+1&lt;=15,IF(FH$19&gt;='様式３（療養者名簿）（⑤の場合）'!$BJ119,IF(FH$19&lt;='様式３（療養者名簿）（⑤の場合）'!$BK119,1,0),0),0)</f>
        <v>0</v>
      </c>
      <c r="FI114" s="247">
        <f>IF(FI$19-'様式３（療養者名簿）（⑤の場合）'!$BJ119+1&lt;=15,IF(FI$19&gt;='様式３（療養者名簿）（⑤の場合）'!$BJ119,IF(FI$19&lt;='様式３（療養者名簿）（⑤の場合）'!$BK119,1,0),0),0)</f>
        <v>0</v>
      </c>
      <c r="FJ114" s="247">
        <f>IF(FJ$19-'様式３（療養者名簿）（⑤の場合）'!$BJ119+1&lt;=15,IF(FJ$19&gt;='様式３（療養者名簿）（⑤の場合）'!$BJ119,IF(FJ$19&lt;='様式３（療養者名簿）（⑤の場合）'!$BK119,1,0),0),0)</f>
        <v>0</v>
      </c>
      <c r="FK114" s="247">
        <f>IF(FK$19-'様式３（療養者名簿）（⑤の場合）'!$BJ119+1&lt;=15,IF(FK$19&gt;='様式３（療養者名簿）（⑤の場合）'!$BJ119,IF(FK$19&lt;='様式３（療養者名簿）（⑤の場合）'!$BK119,1,0),0),0)</f>
        <v>0</v>
      </c>
      <c r="FL114" s="247">
        <f>IF(FL$19-'様式３（療養者名簿）（⑤の場合）'!$BJ119+1&lt;=15,IF(FL$19&gt;='様式３（療養者名簿）（⑤の場合）'!$BJ119,IF(FL$19&lt;='様式３（療養者名簿）（⑤の場合）'!$BK119,1,0),0),0)</f>
        <v>0</v>
      </c>
      <c r="FM114" s="247">
        <f>IF(FM$19-'様式３（療養者名簿）（⑤の場合）'!$BJ119+1&lt;=15,IF(FM$19&gt;='様式３（療養者名簿）（⑤の場合）'!$BJ119,IF(FM$19&lt;='様式３（療養者名簿）（⑤の場合）'!$BK119,1,0),0),0)</f>
        <v>0</v>
      </c>
      <c r="FN114" s="247">
        <f>IF(FN$19-'様式３（療養者名簿）（⑤の場合）'!$BJ119+1&lt;=15,IF(FN$19&gt;='様式３（療養者名簿）（⑤の場合）'!$BJ119,IF(FN$19&lt;='様式３（療養者名簿）（⑤の場合）'!$BK119,1,0),0),0)</f>
        <v>0</v>
      </c>
      <c r="FO114" s="247">
        <f>IF(FO$19-'様式３（療養者名簿）（⑤の場合）'!$BJ119+1&lt;=15,IF(FO$19&gt;='様式３（療養者名簿）（⑤の場合）'!$BJ119,IF(FO$19&lt;='様式３（療養者名簿）（⑤の場合）'!$BK119,1,0),0),0)</f>
        <v>0</v>
      </c>
      <c r="FP114" s="247">
        <f>IF(FP$19-'様式３（療養者名簿）（⑤の場合）'!$BJ119+1&lt;=15,IF(FP$19&gt;='様式３（療養者名簿）（⑤の場合）'!$BJ119,IF(FP$19&lt;='様式３（療養者名簿）（⑤の場合）'!$BK119,1,0),0),0)</f>
        <v>0</v>
      </c>
      <c r="FQ114" s="247">
        <f>IF(FQ$19-'様式３（療養者名簿）（⑤の場合）'!$BJ119+1&lt;=15,IF(FQ$19&gt;='様式３（療養者名簿）（⑤の場合）'!$BJ119,IF(FQ$19&lt;='様式３（療養者名簿）（⑤の場合）'!$BK119,1,0),0),0)</f>
        <v>0</v>
      </c>
      <c r="FR114" s="247">
        <f>IF(FR$19-'様式３（療養者名簿）（⑤の場合）'!$BJ119+1&lt;=15,IF(FR$19&gt;='様式３（療養者名簿）（⑤の場合）'!$BJ119,IF(FR$19&lt;='様式３（療養者名簿）（⑤の場合）'!$BK119,1,0),0),0)</f>
        <v>0</v>
      </c>
      <c r="FS114" s="247">
        <f>IF(FS$19-'様式３（療養者名簿）（⑤の場合）'!$BJ119+1&lt;=15,IF(FS$19&gt;='様式３（療養者名簿）（⑤の場合）'!$BJ119,IF(FS$19&lt;='様式３（療養者名簿）（⑤の場合）'!$BK119,1,0),0),0)</f>
        <v>0</v>
      </c>
      <c r="FT114" s="247">
        <f>IF(FT$19-'様式３（療養者名簿）（⑤の場合）'!$BJ119+1&lt;=15,IF(FT$19&gt;='様式３（療養者名簿）（⑤の場合）'!$BJ119,IF(FT$19&lt;='様式３（療養者名簿）（⑤の場合）'!$BK119,1,0),0),0)</f>
        <v>0</v>
      </c>
      <c r="FU114" s="247">
        <f>IF(FU$19-'様式３（療養者名簿）（⑤の場合）'!$BJ119+1&lt;=15,IF(FU$19&gt;='様式３（療養者名簿）（⑤の場合）'!$BJ119,IF(FU$19&lt;='様式３（療養者名簿）（⑤の場合）'!$BK119,1,0),0),0)</f>
        <v>0</v>
      </c>
      <c r="FV114" s="247">
        <f>IF(FV$19-'様式３（療養者名簿）（⑤の場合）'!$BJ119+1&lt;=15,IF(FV$19&gt;='様式３（療養者名簿）（⑤の場合）'!$BJ119,IF(FV$19&lt;='様式３（療養者名簿）（⑤の場合）'!$BK119,1,0),0),0)</f>
        <v>0</v>
      </c>
      <c r="FW114" s="247">
        <f>IF(FW$19-'様式３（療養者名簿）（⑤の場合）'!$BJ119+1&lt;=15,IF(FW$19&gt;='様式３（療養者名簿）（⑤の場合）'!$BJ119,IF(FW$19&lt;='様式３（療養者名簿）（⑤の場合）'!$BK119,1,0),0),0)</f>
        <v>0</v>
      </c>
      <c r="FX114" s="247">
        <f>IF(FX$19-'様式３（療養者名簿）（⑤の場合）'!$BJ119+1&lt;=15,IF(FX$19&gt;='様式３（療養者名簿）（⑤の場合）'!$BJ119,IF(FX$19&lt;='様式３（療養者名簿）（⑤の場合）'!$BK119,1,0),0),0)</f>
        <v>0</v>
      </c>
      <c r="FY114" s="247">
        <f>IF(FY$19-'様式３（療養者名簿）（⑤の場合）'!$BJ119+1&lt;=15,IF(FY$19&gt;='様式３（療養者名簿）（⑤の場合）'!$BJ119,IF(FY$19&lt;='様式３（療養者名簿）（⑤の場合）'!$BK119,1,0),0),0)</f>
        <v>0</v>
      </c>
      <c r="FZ114" s="247">
        <f>IF(FZ$19-'様式３（療養者名簿）（⑤の場合）'!$BJ119+1&lt;=15,IF(FZ$19&gt;='様式３（療養者名簿）（⑤の場合）'!$BJ119,IF(FZ$19&lt;='様式３（療養者名簿）（⑤の場合）'!$BK119,1,0),0),0)</f>
        <v>0</v>
      </c>
      <c r="GA114" s="247">
        <f>IF(GA$19-'様式３（療養者名簿）（⑤の場合）'!$BJ119+1&lt;=15,IF(GA$19&gt;='様式３（療養者名簿）（⑤の場合）'!$BJ119,IF(GA$19&lt;='様式３（療養者名簿）（⑤の場合）'!$BK119,1,0),0),0)</f>
        <v>0</v>
      </c>
      <c r="GB114" s="247">
        <f>IF(GB$19-'様式３（療養者名簿）（⑤の場合）'!$BJ119+1&lt;=15,IF(GB$19&gt;='様式３（療養者名簿）（⑤の場合）'!$BJ119,IF(GB$19&lt;='様式３（療養者名簿）（⑤の場合）'!$BK119,1,0),0),0)</f>
        <v>0</v>
      </c>
      <c r="GC114" s="247">
        <f>IF(GC$19-'様式３（療養者名簿）（⑤の場合）'!$BJ119+1&lt;=15,IF(GC$19&gt;='様式３（療養者名簿）（⑤の場合）'!$BJ119,IF(GC$19&lt;='様式３（療養者名簿）（⑤の場合）'!$BK119,1,0),0),0)</f>
        <v>0</v>
      </c>
      <c r="GD114" s="247">
        <f>IF(GD$19-'様式３（療養者名簿）（⑤の場合）'!$BJ119+1&lt;=15,IF(GD$19&gt;='様式３（療養者名簿）（⑤の場合）'!$BJ119,IF(GD$19&lt;='様式３（療養者名簿）（⑤の場合）'!$BK119,1,0),0),0)</f>
        <v>0</v>
      </c>
      <c r="GE114" s="247">
        <f>IF(GE$19-'様式３（療養者名簿）（⑤の場合）'!$BJ119+1&lt;=15,IF(GE$19&gt;='様式３（療養者名簿）（⑤の場合）'!$BJ119,IF(GE$19&lt;='様式３（療養者名簿）（⑤の場合）'!$BK119,1,0),0),0)</f>
        <v>0</v>
      </c>
      <c r="GF114" s="247">
        <f>IF(GF$19-'様式３（療養者名簿）（⑤の場合）'!$BJ119+1&lt;=15,IF(GF$19&gt;='様式３（療養者名簿）（⑤の場合）'!$BJ119,IF(GF$19&lt;='様式３（療養者名簿）（⑤の場合）'!$BK119,1,0),0),0)</f>
        <v>0</v>
      </c>
      <c r="GG114" s="247">
        <f>IF(GG$19-'様式３（療養者名簿）（⑤の場合）'!$BJ119+1&lt;=15,IF(GG$19&gt;='様式３（療養者名簿）（⑤の場合）'!$BJ119,IF(GG$19&lt;='様式３（療養者名簿）（⑤の場合）'!$BK119,1,0),0),0)</f>
        <v>0</v>
      </c>
      <c r="GH114" s="247">
        <f>IF(GH$19-'様式３（療養者名簿）（⑤の場合）'!$BJ119+1&lt;=15,IF(GH$19&gt;='様式３（療養者名簿）（⑤の場合）'!$BJ119,IF(GH$19&lt;='様式３（療養者名簿）（⑤の場合）'!$BK119,1,0),0),0)</f>
        <v>0</v>
      </c>
      <c r="GI114" s="247">
        <f>IF(GI$19-'様式３（療養者名簿）（⑤の場合）'!$BJ119+1&lt;=15,IF(GI$19&gt;='様式３（療養者名簿）（⑤の場合）'!$BJ119,IF(GI$19&lt;='様式３（療養者名簿）（⑤の場合）'!$BK119,1,0),0),0)</f>
        <v>0</v>
      </c>
      <c r="GJ114" s="247">
        <f>IF(GJ$19-'様式３（療養者名簿）（⑤の場合）'!$BJ119+1&lt;=15,IF(GJ$19&gt;='様式３（療養者名簿）（⑤の場合）'!$BJ119,IF(GJ$19&lt;='様式３（療養者名簿）（⑤の場合）'!$BK119,1,0),0),0)</f>
        <v>0</v>
      </c>
      <c r="GK114" s="247">
        <f>IF(GK$19-'様式３（療養者名簿）（⑤の場合）'!$BJ119+1&lt;=15,IF(GK$19&gt;='様式３（療養者名簿）（⑤の場合）'!$BJ119,IF(GK$19&lt;='様式３（療養者名簿）（⑤の場合）'!$BK119,1,0),0),0)</f>
        <v>0</v>
      </c>
      <c r="GL114" s="247">
        <f>IF(GL$19-'様式３（療養者名簿）（⑤の場合）'!$BJ119+1&lt;=15,IF(GL$19&gt;='様式３（療養者名簿）（⑤の場合）'!$BJ119,IF(GL$19&lt;='様式３（療養者名簿）（⑤の場合）'!$BK119,1,0),0),0)</f>
        <v>0</v>
      </c>
      <c r="GM114" s="247">
        <f>IF(GM$19-'様式３（療養者名簿）（⑤の場合）'!$BJ119+1&lt;=15,IF(GM$19&gt;='様式３（療養者名簿）（⑤の場合）'!$BJ119,IF(GM$19&lt;='様式３（療養者名簿）（⑤の場合）'!$BK119,1,0),0),0)</f>
        <v>0</v>
      </c>
      <c r="GN114" s="247">
        <f>IF(GN$19-'様式３（療養者名簿）（⑤の場合）'!$BJ119+1&lt;=15,IF(GN$19&gt;='様式３（療養者名簿）（⑤の場合）'!$BJ119,IF(GN$19&lt;='様式３（療養者名簿）（⑤の場合）'!$BK119,1,0),0),0)</f>
        <v>0</v>
      </c>
      <c r="GO114" s="247">
        <f>IF(GO$19-'様式３（療養者名簿）（⑤の場合）'!$BJ119+1&lt;=15,IF(GO$19&gt;='様式３（療養者名簿）（⑤の場合）'!$BJ119,IF(GO$19&lt;='様式３（療養者名簿）（⑤の場合）'!$BK119,1,0),0),0)</f>
        <v>0</v>
      </c>
      <c r="GP114" s="247">
        <f>IF(GP$19-'様式３（療養者名簿）（⑤の場合）'!$BJ119+1&lt;=15,IF(GP$19&gt;='様式３（療養者名簿）（⑤の場合）'!$BJ119,IF(GP$19&lt;='様式３（療養者名簿）（⑤の場合）'!$BK119,1,0),0),0)</f>
        <v>0</v>
      </c>
      <c r="GQ114" s="247">
        <f>IF(GQ$19-'様式３（療養者名簿）（⑤の場合）'!$BJ119+1&lt;=15,IF(GQ$19&gt;='様式３（療養者名簿）（⑤の場合）'!$BJ119,IF(GQ$19&lt;='様式３（療養者名簿）（⑤の場合）'!$BK119,1,0),0),0)</f>
        <v>0</v>
      </c>
      <c r="GR114" s="247">
        <f>IF(GR$19-'様式３（療養者名簿）（⑤の場合）'!$BJ119+1&lt;=15,IF(GR$19&gt;='様式３（療養者名簿）（⑤の場合）'!$BJ119,IF(GR$19&lt;='様式３（療養者名簿）（⑤の場合）'!$BK119,1,0),0),0)</f>
        <v>0</v>
      </c>
      <c r="GS114" s="247">
        <f>IF(GS$19-'様式３（療養者名簿）（⑤の場合）'!$BJ119+1&lt;=15,IF(GS$19&gt;='様式３（療養者名簿）（⑤の場合）'!$BJ119,IF(GS$19&lt;='様式３（療養者名簿）（⑤の場合）'!$BK119,1,0),0),0)</f>
        <v>0</v>
      </c>
      <c r="GT114" s="247">
        <f>IF(GT$19-'様式３（療養者名簿）（⑤の場合）'!$BJ119+1&lt;=15,IF(GT$19&gt;='様式３（療養者名簿）（⑤の場合）'!$BJ119,IF(GT$19&lt;='様式３（療養者名簿）（⑤の場合）'!$BK119,1,0),0),0)</f>
        <v>0</v>
      </c>
      <c r="GU114" s="247">
        <f>IF(GU$19-'様式３（療養者名簿）（⑤の場合）'!$BJ119+1&lt;=15,IF(GU$19&gt;='様式３（療養者名簿）（⑤の場合）'!$BJ119,IF(GU$19&lt;='様式３（療養者名簿）（⑤の場合）'!$BK119,1,0),0),0)</f>
        <v>0</v>
      </c>
      <c r="GV114" s="247">
        <f>IF(GV$19-'様式３（療養者名簿）（⑤の場合）'!$BJ119+1&lt;=15,IF(GV$19&gt;='様式３（療養者名簿）（⑤の場合）'!$BJ119,IF(GV$19&lt;='様式３（療養者名簿）（⑤の場合）'!$BK119,1,0),0),0)</f>
        <v>0</v>
      </c>
      <c r="GW114" s="247">
        <f>IF(GW$19-'様式３（療養者名簿）（⑤の場合）'!$BJ119+1&lt;=15,IF(GW$19&gt;='様式３（療養者名簿）（⑤の場合）'!$BJ119,IF(GW$19&lt;='様式３（療養者名簿）（⑤の場合）'!$BK119,1,0),0),0)</f>
        <v>0</v>
      </c>
      <c r="GX114" s="247">
        <f>IF(GX$19-'様式３（療養者名簿）（⑤の場合）'!$BJ119+1&lt;=15,IF(GX$19&gt;='様式３（療養者名簿）（⑤の場合）'!$BJ119,IF(GX$19&lt;='様式３（療養者名簿）（⑤の場合）'!$BK119,1,0),0),0)</f>
        <v>0</v>
      </c>
      <c r="GY114" s="247">
        <f>IF(GY$19-'様式３（療養者名簿）（⑤の場合）'!$BJ119+1&lt;=15,IF(GY$19&gt;='様式３（療養者名簿）（⑤の場合）'!$BJ119,IF(GY$19&lt;='様式３（療養者名簿）（⑤の場合）'!$BK119,1,0),0),0)</f>
        <v>0</v>
      </c>
      <c r="GZ114" s="247">
        <f>IF(GZ$19-'様式３（療養者名簿）（⑤の場合）'!$BJ119+1&lt;=15,IF(GZ$19&gt;='様式３（療養者名簿）（⑤の場合）'!$BJ119,IF(GZ$19&lt;='様式３（療養者名簿）（⑤の場合）'!$BK119,1,0),0),0)</f>
        <v>0</v>
      </c>
      <c r="HA114" s="247">
        <f>IF(HA$19-'様式３（療養者名簿）（⑤の場合）'!$BJ119+1&lt;=15,IF(HA$19&gt;='様式３（療養者名簿）（⑤の場合）'!$BJ119,IF(HA$19&lt;='様式３（療養者名簿）（⑤の場合）'!$BK119,1,0),0),0)</f>
        <v>0</v>
      </c>
      <c r="HB114" s="247">
        <f>IF(HB$19-'様式３（療養者名簿）（⑤の場合）'!$BJ119+1&lt;=15,IF(HB$19&gt;='様式３（療養者名簿）（⑤の場合）'!$BJ119,IF(HB$19&lt;='様式３（療養者名簿）（⑤の場合）'!$BK119,1,0),0),0)</f>
        <v>0</v>
      </c>
      <c r="HC114" s="247">
        <f>IF(HC$19-'様式３（療養者名簿）（⑤の場合）'!$BJ119+1&lt;=15,IF(HC$19&gt;='様式３（療養者名簿）（⑤の場合）'!$BJ119,IF(HC$19&lt;='様式３（療養者名簿）（⑤の場合）'!$BK119,1,0),0),0)</f>
        <v>0</v>
      </c>
      <c r="HD114" s="247">
        <f>IF(HD$19-'様式３（療養者名簿）（⑤の場合）'!$BJ119+1&lt;=15,IF(HD$19&gt;='様式３（療養者名簿）（⑤の場合）'!$BJ119,IF(HD$19&lt;='様式３（療養者名簿）（⑤の場合）'!$BK119,1,0),0),0)</f>
        <v>0</v>
      </c>
      <c r="HE114" s="247">
        <f>IF(HE$19-'様式３（療養者名簿）（⑤の場合）'!$BJ119+1&lt;=15,IF(HE$19&gt;='様式３（療養者名簿）（⑤の場合）'!$BJ119,IF(HE$19&lt;='様式３（療養者名簿）（⑤の場合）'!$BK119,1,0),0),0)</f>
        <v>0</v>
      </c>
      <c r="HF114" s="247">
        <f>IF(HF$19-'様式３（療養者名簿）（⑤の場合）'!$BJ119+1&lt;=15,IF(HF$19&gt;='様式３（療養者名簿）（⑤の場合）'!$BJ119,IF(HF$19&lt;='様式３（療養者名簿）（⑤の場合）'!$BK119,1,0),0),0)</f>
        <v>0</v>
      </c>
      <c r="HG114" s="247">
        <f>IF(HG$19-'様式３（療養者名簿）（⑤の場合）'!$BJ119+1&lt;=15,IF(HG$19&gt;='様式３（療養者名簿）（⑤の場合）'!$BJ119,IF(HG$19&lt;='様式３（療養者名簿）（⑤の場合）'!$BK119,1,0),0),0)</f>
        <v>0</v>
      </c>
      <c r="HH114" s="247">
        <f>IF(HH$19-'様式３（療養者名簿）（⑤の場合）'!$BJ119+1&lt;=15,IF(HH$19&gt;='様式３（療養者名簿）（⑤の場合）'!$BJ119,IF(HH$19&lt;='様式３（療養者名簿）（⑤の場合）'!$BK119,1,0),0),0)</f>
        <v>0</v>
      </c>
      <c r="HI114" s="247">
        <f>IF(HI$19-'様式３（療養者名簿）（⑤の場合）'!$BJ119+1&lt;=15,IF(HI$19&gt;='様式３（療養者名簿）（⑤の場合）'!$BJ119,IF(HI$19&lt;='様式３（療養者名簿）（⑤の場合）'!$BK119,1,0),0),0)</f>
        <v>0</v>
      </c>
      <c r="HJ114" s="247">
        <f>IF(HJ$19-'様式３（療養者名簿）（⑤の場合）'!$BJ119+1&lt;=15,IF(HJ$19&gt;='様式３（療養者名簿）（⑤の場合）'!$BJ119,IF(HJ$19&lt;='様式３（療養者名簿）（⑤の場合）'!$BK119,1,0),0),0)</f>
        <v>0</v>
      </c>
      <c r="HK114" s="247">
        <f>IF(HK$19-'様式３（療養者名簿）（⑤の場合）'!$BJ119+1&lt;=15,IF(HK$19&gt;='様式３（療養者名簿）（⑤の場合）'!$BJ119,IF(HK$19&lt;='様式３（療養者名簿）（⑤の場合）'!$BK119,1,0),0),0)</f>
        <v>0</v>
      </c>
      <c r="HL114" s="247">
        <f>IF(HL$19-'様式３（療養者名簿）（⑤の場合）'!$BJ119+1&lt;=15,IF(HL$19&gt;='様式３（療養者名簿）（⑤の場合）'!$BJ119,IF(HL$19&lt;='様式３（療養者名簿）（⑤の場合）'!$BK119,1,0),0),0)</f>
        <v>0</v>
      </c>
      <c r="HM114" s="247">
        <f>IF(HM$19-'様式３（療養者名簿）（⑤の場合）'!$BJ119+1&lt;=15,IF(HM$19&gt;='様式３（療養者名簿）（⑤の場合）'!$BJ119,IF(HM$19&lt;='様式３（療養者名簿）（⑤の場合）'!$BK119,1,0),0),0)</f>
        <v>0</v>
      </c>
      <c r="HN114" s="247">
        <f>IF(HN$19-'様式３（療養者名簿）（⑤の場合）'!$BJ119+1&lt;=15,IF(HN$19&gt;='様式３（療養者名簿）（⑤の場合）'!$BJ119,IF(HN$19&lt;='様式３（療養者名簿）（⑤の場合）'!$BK119,1,0),0),0)</f>
        <v>0</v>
      </c>
      <c r="HO114" s="247">
        <f>IF(HO$19-'様式３（療養者名簿）（⑤の場合）'!$BJ119+1&lt;=15,IF(HO$19&gt;='様式３（療養者名簿）（⑤の場合）'!$BJ119,IF(HO$19&lt;='様式３（療養者名簿）（⑤の場合）'!$BK119,1,0),0),0)</f>
        <v>0</v>
      </c>
      <c r="HP114" s="247">
        <f>IF(HP$19-'様式３（療養者名簿）（⑤の場合）'!$BJ119+1&lt;=15,IF(HP$19&gt;='様式３（療養者名簿）（⑤の場合）'!$BJ119,IF(HP$19&lt;='様式３（療養者名簿）（⑤の場合）'!$BK119,1,0),0),0)</f>
        <v>0</v>
      </c>
      <c r="HQ114" s="247">
        <f>IF(HQ$19-'様式３（療養者名簿）（⑤の場合）'!$BJ119+1&lt;=15,IF(HQ$19&gt;='様式３（療養者名簿）（⑤の場合）'!$BJ119,IF(HQ$19&lt;='様式３（療養者名簿）（⑤の場合）'!$BK119,1,0),0),0)</f>
        <v>0</v>
      </c>
      <c r="HR114" s="247">
        <f>IF(HR$19-'様式３（療養者名簿）（⑤の場合）'!$BJ119+1&lt;=15,IF(HR$19&gt;='様式３（療養者名簿）（⑤の場合）'!$BJ119,IF(HR$19&lt;='様式３（療養者名簿）（⑤の場合）'!$BK119,1,0),0),0)</f>
        <v>0</v>
      </c>
      <c r="HS114" s="247">
        <f>IF(HS$19-'様式３（療養者名簿）（⑤の場合）'!$BJ119+1&lt;=15,IF(HS$19&gt;='様式３（療養者名簿）（⑤の場合）'!$BJ119,IF(HS$19&lt;='様式３（療養者名簿）（⑤の場合）'!$BK119,1,0),0),0)</f>
        <v>0</v>
      </c>
      <c r="HT114" s="247">
        <f>IF(HT$19-'様式３（療養者名簿）（⑤の場合）'!$BJ119+1&lt;=15,IF(HT$19&gt;='様式３（療養者名簿）（⑤の場合）'!$BJ119,IF(HT$19&lt;='様式３（療養者名簿）（⑤の場合）'!$BK119,1,0),0),0)</f>
        <v>0</v>
      </c>
      <c r="HU114" s="247">
        <f>IF(HU$19-'様式３（療養者名簿）（⑤の場合）'!$BJ119+1&lt;=15,IF(HU$19&gt;='様式３（療養者名簿）（⑤の場合）'!$BJ119,IF(HU$19&lt;='様式３（療養者名簿）（⑤の場合）'!$BK119,1,0),0),0)</f>
        <v>0</v>
      </c>
      <c r="HV114" s="247">
        <f>IF(HV$19-'様式３（療養者名簿）（⑤の場合）'!$BJ119+1&lt;=15,IF(HV$19&gt;='様式３（療養者名簿）（⑤の場合）'!$BJ119,IF(HV$19&lt;='様式３（療養者名簿）（⑤の場合）'!$BK119,1,0),0),0)</f>
        <v>0</v>
      </c>
      <c r="HW114" s="247">
        <f>IF(HW$19-'様式３（療養者名簿）（⑤の場合）'!$BJ119+1&lt;=15,IF(HW$19&gt;='様式３（療養者名簿）（⑤の場合）'!$BJ119,IF(HW$19&lt;='様式３（療養者名簿）（⑤の場合）'!$BK119,1,0),0),0)</f>
        <v>0</v>
      </c>
      <c r="HX114" s="247">
        <f>IF(HX$19-'様式３（療養者名簿）（⑤の場合）'!$BJ119+1&lt;=15,IF(HX$19&gt;='様式３（療養者名簿）（⑤の場合）'!$BJ119,IF(HX$19&lt;='様式３（療養者名簿）（⑤の場合）'!$BK119,1,0),0),0)</f>
        <v>0</v>
      </c>
      <c r="HY114" s="247">
        <f>IF(HY$19-'様式３（療養者名簿）（⑤の場合）'!$BJ119+1&lt;=15,IF(HY$19&gt;='様式３（療養者名簿）（⑤の場合）'!$BJ119,IF(HY$19&lt;='様式３（療養者名簿）（⑤の場合）'!$BK119,1,0),0),0)</f>
        <v>0</v>
      </c>
      <c r="HZ114" s="247">
        <f>IF(HZ$19-'様式３（療養者名簿）（⑤の場合）'!$BJ119+1&lt;=15,IF(HZ$19&gt;='様式３（療養者名簿）（⑤の場合）'!$BJ119,IF(HZ$19&lt;='様式３（療養者名簿）（⑤の場合）'!$BK119,1,0),0),0)</f>
        <v>0</v>
      </c>
      <c r="IA114" s="247">
        <f>IF(IA$19-'様式３（療養者名簿）（⑤の場合）'!$BJ119+1&lt;=15,IF(IA$19&gt;='様式３（療養者名簿）（⑤の場合）'!$BJ119,IF(IA$19&lt;='様式３（療養者名簿）（⑤の場合）'!$BK119,1,0),0),0)</f>
        <v>0</v>
      </c>
      <c r="IB114" s="247">
        <f>IF(IB$19-'様式３（療養者名簿）（⑤の場合）'!$BJ119+1&lt;=15,IF(IB$19&gt;='様式３（療養者名簿）（⑤の場合）'!$BJ119,IF(IB$19&lt;='様式３（療養者名簿）（⑤の場合）'!$BK119,1,0),0),0)</f>
        <v>0</v>
      </c>
      <c r="IC114" s="247">
        <f>IF(IC$19-'様式３（療養者名簿）（⑤の場合）'!$BJ119+1&lt;=15,IF(IC$19&gt;='様式３（療養者名簿）（⑤の場合）'!$BJ119,IF(IC$19&lt;='様式３（療養者名簿）（⑤の場合）'!$BK119,1,0),0),0)</f>
        <v>0</v>
      </c>
      <c r="ID114" s="247">
        <f>IF(ID$19-'様式３（療養者名簿）（⑤の場合）'!$BJ119+1&lt;=15,IF(ID$19&gt;='様式３（療養者名簿）（⑤の場合）'!$BJ119,IF(ID$19&lt;='様式３（療養者名簿）（⑤の場合）'!$BK119,1,0),0),0)</f>
        <v>0</v>
      </c>
      <c r="IE114" s="247">
        <f>IF(IE$19-'様式３（療養者名簿）（⑤の場合）'!$BJ119+1&lt;=15,IF(IE$19&gt;='様式３（療養者名簿）（⑤の場合）'!$BJ119,IF(IE$19&lt;='様式３（療養者名簿）（⑤の場合）'!$BK119,1,0),0),0)</f>
        <v>0</v>
      </c>
      <c r="IF114" s="247">
        <f>IF(IF$19-'様式３（療養者名簿）（⑤の場合）'!$BJ119+1&lt;=15,IF(IF$19&gt;='様式３（療養者名簿）（⑤の場合）'!$BJ119,IF(IF$19&lt;='様式３（療養者名簿）（⑤の場合）'!$BK119,1,0),0),0)</f>
        <v>0</v>
      </c>
      <c r="IG114" s="247">
        <f>IF(IG$19-'様式３（療養者名簿）（⑤の場合）'!$BJ119+1&lt;=15,IF(IG$19&gt;='様式３（療養者名簿）（⑤の場合）'!$BJ119,IF(IG$19&lt;='様式３（療養者名簿）（⑤の場合）'!$BK119,1,0),0),0)</f>
        <v>0</v>
      </c>
      <c r="IH114" s="247">
        <f>IF(IH$19-'様式３（療養者名簿）（⑤の場合）'!$BJ119+1&lt;=15,IF(IH$19&gt;='様式３（療養者名簿）（⑤の場合）'!$BJ119,IF(IH$19&lt;='様式３（療養者名簿）（⑤の場合）'!$BK119,1,0),0),0)</f>
        <v>0</v>
      </c>
      <c r="II114" s="247">
        <f>IF(II$19-'様式３（療養者名簿）（⑤の場合）'!$BJ119+1&lt;=15,IF(II$19&gt;='様式３（療養者名簿）（⑤の場合）'!$BJ119,IF(II$19&lt;='様式３（療養者名簿）（⑤の場合）'!$BK119,1,0),0),0)</f>
        <v>0</v>
      </c>
      <c r="IJ114" s="247">
        <f>IF(IJ$19-'様式３（療養者名簿）（⑤の場合）'!$BJ119+1&lt;=15,IF(IJ$19&gt;='様式３（療養者名簿）（⑤の場合）'!$BJ119,IF(IJ$19&lt;='様式３（療養者名簿）（⑤の場合）'!$BK119,1,0),0),0)</f>
        <v>0</v>
      </c>
      <c r="IK114" s="247">
        <f>IF(IK$19-'様式３（療養者名簿）（⑤の場合）'!$BJ119+1&lt;=15,IF(IK$19&gt;='様式３（療養者名簿）（⑤の場合）'!$BJ119,IF(IK$19&lt;='様式３（療養者名簿）（⑤の場合）'!$BK119,1,0),0),0)</f>
        <v>0</v>
      </c>
      <c r="IL114" s="247">
        <f>IF(IL$19-'様式３（療養者名簿）（⑤の場合）'!$BJ119+1&lt;=15,IF(IL$19&gt;='様式３（療養者名簿）（⑤の場合）'!$BJ119,IF(IL$19&lt;='様式３（療養者名簿）（⑤の場合）'!$BK119,1,0),0),0)</f>
        <v>0</v>
      </c>
      <c r="IM114" s="247">
        <f>IF(IM$19-'様式３（療養者名簿）（⑤の場合）'!$BJ119+1&lt;=15,IF(IM$19&gt;='様式３（療養者名簿）（⑤の場合）'!$BJ119,IF(IM$19&lt;='様式３（療養者名簿）（⑤の場合）'!$BK119,1,0),0),0)</f>
        <v>0</v>
      </c>
      <c r="IN114" s="247">
        <f>IF(IN$19-'様式３（療養者名簿）（⑤の場合）'!$BJ119+1&lt;=15,IF(IN$19&gt;='様式３（療養者名簿）（⑤の場合）'!$BJ119,IF(IN$19&lt;='様式３（療養者名簿）（⑤の場合）'!$BK119,1,0),0),0)</f>
        <v>0</v>
      </c>
      <c r="IO114" s="247">
        <f>IF(IO$19-'様式３（療養者名簿）（⑤の場合）'!$BJ119+1&lt;=15,IF(IO$19&gt;='様式３（療養者名簿）（⑤の場合）'!$BJ119,IF(IO$19&lt;='様式３（療養者名簿）（⑤の場合）'!$BK119,1,0),0),0)</f>
        <v>0</v>
      </c>
      <c r="IP114" s="247">
        <f>IF(IP$19-'様式３（療養者名簿）（⑤の場合）'!$BJ119+1&lt;=15,IF(IP$19&gt;='様式３（療養者名簿）（⑤の場合）'!$BJ119,IF(IP$19&lt;='様式３（療養者名簿）（⑤の場合）'!$BK119,1,0),0),0)</f>
        <v>0</v>
      </c>
      <c r="IQ114" s="247">
        <f>IF(IQ$19-'様式３（療養者名簿）（⑤の場合）'!$BJ119+1&lt;=15,IF(IQ$19&gt;='様式３（療養者名簿）（⑤の場合）'!$BJ119,IF(IQ$19&lt;='様式３（療養者名簿）（⑤の場合）'!$BK119,1,0),0),0)</f>
        <v>0</v>
      </c>
      <c r="IR114" s="247">
        <f>IF(IR$19-'様式３（療養者名簿）（⑤の場合）'!$BJ119+1&lt;=15,IF(IR$19&gt;='様式３（療養者名簿）（⑤の場合）'!$BJ119,IF(IR$19&lt;='様式３（療養者名簿）（⑤の場合）'!$BK119,1,0),0),0)</f>
        <v>0</v>
      </c>
      <c r="IS114" s="247">
        <f>IF(IS$19-'様式３（療養者名簿）（⑤の場合）'!$BJ119+1&lt;=15,IF(IS$19&gt;='様式３（療養者名簿）（⑤の場合）'!$BJ119,IF(IS$19&lt;='様式３（療養者名簿）（⑤の場合）'!$BK119,1,0),0),0)</f>
        <v>0</v>
      </c>
      <c r="IT114" s="247">
        <f>IF(IT$19-'様式３（療養者名簿）（⑤の場合）'!$BJ119+1&lt;=15,IF(IT$19&gt;='様式３（療養者名簿）（⑤の場合）'!$BJ119,IF(IT$19&lt;='様式３（療養者名簿）（⑤の場合）'!$BK119,1,0),0),0)</f>
        <v>0</v>
      </c>
      <c r="IU114" s="247">
        <f>IF(IU$19-'様式３（療養者名簿）（⑤の場合）'!$BJ119+1&lt;=15,IF(IU$19&gt;='様式３（療養者名簿）（⑤の場合）'!$BJ119,IF(IU$19&lt;='様式３（療養者名簿）（⑤の場合）'!$BK119,1,0),0),0)</f>
        <v>0</v>
      </c>
      <c r="IV114" s="247">
        <f>IF(IV$19-'様式３（療養者名簿）（⑤の場合）'!$BJ119+1&lt;=15,IF(IV$19&gt;='様式３（療養者名簿）（⑤の場合）'!$BJ119,IF(IV$19&lt;='様式３（療養者名簿）（⑤の場合）'!$BK119,1,0),0),0)</f>
        <v>0</v>
      </c>
      <c r="IW114" s="247">
        <f>IF(IW$19-'様式３（療養者名簿）（⑤の場合）'!$BJ119+1&lt;=15,IF(IW$19&gt;='様式３（療養者名簿）（⑤の場合）'!$BJ119,IF(IW$19&lt;='様式３（療養者名簿）（⑤の場合）'!$BK119,1,0),0),0)</f>
        <v>0</v>
      </c>
      <c r="IX114" s="247">
        <f>IF(IX$19-'様式３（療養者名簿）（⑤の場合）'!$BJ119+1&lt;=15,IF(IX$19&gt;='様式３（療養者名簿）（⑤の場合）'!$BJ119,IF(IX$19&lt;='様式３（療養者名簿）（⑤の場合）'!$BK119,1,0),0),0)</f>
        <v>0</v>
      </c>
      <c r="IY114" s="247">
        <f>IF(IY$19-'様式３（療養者名簿）（⑤の場合）'!$BJ119+1&lt;=15,IF(IY$19&gt;='様式３（療養者名簿）（⑤の場合）'!$BJ119,IF(IY$19&lt;='様式３（療養者名簿）（⑤の場合）'!$BK119,1,0),0),0)</f>
        <v>0</v>
      </c>
      <c r="IZ114" s="247">
        <f>IF(IZ$19-'様式３（療養者名簿）（⑤の場合）'!$BJ119+1&lt;=15,IF(IZ$19&gt;='様式３（療養者名簿）（⑤の場合）'!$BJ119,IF(IZ$19&lt;='様式３（療養者名簿）（⑤の場合）'!$BK119,1,0),0),0)</f>
        <v>0</v>
      </c>
      <c r="JA114" s="247">
        <f>IF(JA$19-'様式３（療養者名簿）（⑤の場合）'!$BJ119+1&lt;=15,IF(JA$19&gt;='様式３（療養者名簿）（⑤の場合）'!$BJ119,IF(JA$19&lt;='様式３（療養者名簿）（⑤の場合）'!$BK119,1,0),0),0)</f>
        <v>0</v>
      </c>
      <c r="JB114" s="247">
        <f>IF(JB$19-'様式３（療養者名簿）（⑤の場合）'!$BJ119+1&lt;=15,IF(JB$19&gt;='様式３（療養者名簿）（⑤の場合）'!$BJ119,IF(JB$19&lt;='様式３（療養者名簿）（⑤の場合）'!$BK119,1,0),0),0)</f>
        <v>0</v>
      </c>
      <c r="JC114" s="247">
        <f>IF(JC$19-'様式３（療養者名簿）（⑤の場合）'!$BJ119+1&lt;=15,IF(JC$19&gt;='様式３（療養者名簿）（⑤の場合）'!$BJ119,IF(JC$19&lt;='様式３（療養者名簿）（⑤の場合）'!$BK119,1,0),0),0)</f>
        <v>0</v>
      </c>
      <c r="JD114" s="247">
        <f>IF(JD$19-'様式３（療養者名簿）（⑤の場合）'!$BJ119+1&lt;=15,IF(JD$19&gt;='様式３（療養者名簿）（⑤の場合）'!$BJ119,IF(JD$19&lt;='様式３（療養者名簿）（⑤の場合）'!$BK119,1,0),0),0)</f>
        <v>0</v>
      </c>
      <c r="JE114" s="247">
        <f>IF(JE$19-'様式３（療養者名簿）（⑤の場合）'!$BJ119+1&lt;=15,IF(JE$19&gt;='様式３（療養者名簿）（⑤の場合）'!$BJ119,IF(JE$19&lt;='様式３（療養者名簿）（⑤の場合）'!$BK119,1,0),0),0)</f>
        <v>0</v>
      </c>
      <c r="JF114" s="247">
        <f>IF(JF$19-'様式３（療養者名簿）（⑤の場合）'!$BJ119+1&lt;=15,IF(JF$19&gt;='様式３（療養者名簿）（⑤の場合）'!$BJ119,IF(JF$19&lt;='様式３（療養者名簿）（⑤の場合）'!$BK119,1,0),0),0)</f>
        <v>0</v>
      </c>
      <c r="JG114" s="247">
        <f>IF(JG$19-'様式３（療養者名簿）（⑤の場合）'!$BJ119+1&lt;=15,IF(JG$19&gt;='様式３（療養者名簿）（⑤の場合）'!$BJ119,IF(JG$19&lt;='様式３（療養者名簿）（⑤の場合）'!$BK119,1,0),0),0)</f>
        <v>0</v>
      </c>
      <c r="JH114" s="247">
        <f>IF(JH$19-'様式３（療養者名簿）（⑤の場合）'!$BJ119+1&lt;=15,IF(JH$19&gt;='様式３（療養者名簿）（⑤の場合）'!$BJ119,IF(JH$19&lt;='様式３（療養者名簿）（⑤の場合）'!$BK119,1,0),0),0)</f>
        <v>0</v>
      </c>
      <c r="JI114" s="247">
        <f>IF(JI$19-'様式３（療養者名簿）（⑤の場合）'!$BJ119+1&lt;=15,IF(JI$19&gt;='様式３（療養者名簿）（⑤の場合）'!$BJ119,IF(JI$19&lt;='様式３（療養者名簿）（⑤の場合）'!$BK119,1,0),0),0)</f>
        <v>0</v>
      </c>
      <c r="JJ114" s="247">
        <f>IF(JJ$19-'様式３（療養者名簿）（⑤の場合）'!$BJ119+1&lt;=15,IF(JJ$19&gt;='様式３（療養者名簿）（⑤の場合）'!$BJ119,IF(JJ$19&lt;='様式３（療養者名簿）（⑤の場合）'!$BK119,1,0),0),0)</f>
        <v>0</v>
      </c>
      <c r="JK114" s="247">
        <f>IF(JK$19-'様式３（療養者名簿）（⑤の場合）'!$BJ119+1&lt;=15,IF(JK$19&gt;='様式３（療養者名簿）（⑤の場合）'!$BJ119,IF(JK$19&lt;='様式３（療養者名簿）（⑤の場合）'!$BK119,1,0),0),0)</f>
        <v>0</v>
      </c>
      <c r="JL114" s="247">
        <f>IF(JL$19-'様式３（療養者名簿）（⑤の場合）'!$BJ119+1&lt;=15,IF(JL$19&gt;='様式３（療養者名簿）（⑤の場合）'!$BJ119,IF(JL$19&lt;='様式３（療養者名簿）（⑤の場合）'!$BK119,1,0),0),0)</f>
        <v>0</v>
      </c>
      <c r="JM114" s="247">
        <f>IF(JM$19-'様式３（療養者名簿）（⑤の場合）'!$BJ119+1&lt;=15,IF(JM$19&gt;='様式３（療養者名簿）（⑤の場合）'!$BJ119,IF(JM$19&lt;='様式３（療養者名簿）（⑤の場合）'!$BK119,1,0),0),0)</f>
        <v>0</v>
      </c>
      <c r="JN114" s="247">
        <f>IF(JN$19-'様式３（療養者名簿）（⑤の場合）'!$BJ119+1&lt;=15,IF(JN$19&gt;='様式３（療養者名簿）（⑤の場合）'!$BJ119,IF(JN$19&lt;='様式３（療養者名簿）（⑤の場合）'!$BK119,1,0),0),0)</f>
        <v>0</v>
      </c>
      <c r="JO114" s="247">
        <f>IF(JO$19-'様式３（療養者名簿）（⑤の場合）'!$BJ119+1&lt;=15,IF(JO$19&gt;='様式３（療養者名簿）（⑤の場合）'!$BJ119,IF(JO$19&lt;='様式３（療養者名簿）（⑤の場合）'!$BK119,1,0),0),0)</f>
        <v>0</v>
      </c>
      <c r="JP114" s="247">
        <f>IF(JP$19-'様式３（療養者名簿）（⑤の場合）'!$BJ119+1&lt;=15,IF(JP$19&gt;='様式３（療養者名簿）（⑤の場合）'!$BJ119,IF(JP$19&lt;='様式３（療養者名簿）（⑤の場合）'!$BK119,1,0),0),0)</f>
        <v>0</v>
      </c>
      <c r="JQ114" s="247">
        <f>IF(JQ$19-'様式３（療養者名簿）（⑤の場合）'!$BJ119+1&lt;=15,IF(JQ$19&gt;='様式３（療養者名簿）（⑤の場合）'!$BJ119,IF(JQ$19&lt;='様式３（療養者名簿）（⑤の場合）'!$BK119,1,0),0),0)</f>
        <v>0</v>
      </c>
      <c r="JR114" s="247">
        <f>IF(JR$19-'様式３（療養者名簿）（⑤の場合）'!$BJ119+1&lt;=15,IF(JR$19&gt;='様式３（療養者名簿）（⑤の場合）'!$BJ119,IF(JR$19&lt;='様式３（療養者名簿）（⑤の場合）'!$BK119,1,0),0),0)</f>
        <v>0</v>
      </c>
      <c r="JS114" s="247">
        <f>IF(JS$19-'様式３（療養者名簿）（⑤の場合）'!$BJ119+1&lt;=15,IF(JS$19&gt;='様式３（療養者名簿）（⑤の場合）'!$BJ119,IF(JS$19&lt;='様式３（療養者名簿）（⑤の場合）'!$BK119,1,0),0),0)</f>
        <v>0</v>
      </c>
      <c r="JT114" s="247">
        <f>IF(JT$19-'様式３（療養者名簿）（⑤の場合）'!$BJ119+1&lt;=15,IF(JT$19&gt;='様式３（療養者名簿）（⑤の場合）'!$BJ119,IF(JT$19&lt;='様式３（療養者名簿）（⑤の場合）'!$BK119,1,0),0),0)</f>
        <v>0</v>
      </c>
      <c r="JU114" s="247">
        <f>IF(JU$19-'様式３（療養者名簿）（⑤の場合）'!$BJ119+1&lt;=15,IF(JU$19&gt;='様式３（療養者名簿）（⑤の場合）'!$BJ119,IF(JU$19&lt;='様式３（療養者名簿）（⑤の場合）'!$BK119,1,0),0),0)</f>
        <v>0</v>
      </c>
      <c r="JV114" s="247">
        <f>IF(JV$19-'様式３（療養者名簿）（⑤の場合）'!$BJ119+1&lt;=15,IF(JV$19&gt;='様式３（療養者名簿）（⑤の場合）'!$BJ119,IF(JV$19&lt;='様式３（療養者名簿）（⑤の場合）'!$BK119,1,0),0),0)</f>
        <v>0</v>
      </c>
      <c r="JW114" s="247">
        <f>IF(JW$19-'様式３（療養者名簿）（⑤の場合）'!$BJ119+1&lt;=15,IF(JW$19&gt;='様式３（療養者名簿）（⑤の場合）'!$BJ119,IF(JW$19&lt;='様式３（療養者名簿）（⑤の場合）'!$BK119,1,0),0),0)</f>
        <v>0</v>
      </c>
      <c r="JX114" s="247">
        <f>IF(JX$19-'様式３（療養者名簿）（⑤の場合）'!$BJ119+1&lt;=15,IF(JX$19&gt;='様式３（療養者名簿）（⑤の場合）'!$BJ119,IF(JX$19&lt;='様式３（療養者名簿）（⑤の場合）'!$BK119,1,0),0),0)</f>
        <v>0</v>
      </c>
      <c r="JY114" s="247">
        <f>IF(JY$19-'様式３（療養者名簿）（⑤の場合）'!$BJ119+1&lt;=15,IF(JY$19&gt;='様式３（療養者名簿）（⑤の場合）'!$BJ119,IF(JY$19&lt;='様式３（療養者名簿）（⑤の場合）'!$BK119,1,0),0),0)</f>
        <v>0</v>
      </c>
      <c r="JZ114" s="247">
        <f>IF(JZ$19-'様式３（療養者名簿）（⑤の場合）'!$BJ119+1&lt;=15,IF(JZ$19&gt;='様式３（療養者名簿）（⑤の場合）'!$BJ119,IF(JZ$19&lt;='様式３（療養者名簿）（⑤の場合）'!$BK119,1,0),0),0)</f>
        <v>0</v>
      </c>
      <c r="KA114" s="247">
        <f>IF(KA$19-'様式３（療養者名簿）（⑤の場合）'!$BJ119+1&lt;=15,IF(KA$19&gt;='様式３（療養者名簿）（⑤の場合）'!$BJ119,IF(KA$19&lt;='様式３（療養者名簿）（⑤の場合）'!$BK119,1,0),0),0)</f>
        <v>0</v>
      </c>
      <c r="KB114" s="247">
        <f>IF(KB$19-'様式３（療養者名簿）（⑤の場合）'!$BJ119+1&lt;=15,IF(KB$19&gt;='様式３（療養者名簿）（⑤の場合）'!$BJ119,IF(KB$19&lt;='様式３（療養者名簿）（⑤の場合）'!$BK119,1,0),0),0)</f>
        <v>0</v>
      </c>
      <c r="KC114" s="247">
        <f>IF(KC$19-'様式３（療養者名簿）（⑤の場合）'!$BJ119+1&lt;=15,IF(KC$19&gt;='様式３（療養者名簿）（⑤の場合）'!$BJ119,IF(KC$19&lt;='様式３（療養者名簿）（⑤の場合）'!$BK119,1,0),0),0)</f>
        <v>0</v>
      </c>
      <c r="KD114" s="247">
        <f>IF(KD$19-'様式３（療養者名簿）（⑤の場合）'!$BJ119+1&lt;=15,IF(KD$19&gt;='様式３（療養者名簿）（⑤の場合）'!$BJ119,IF(KD$19&lt;='様式３（療養者名簿）（⑤の場合）'!$BK119,1,0),0),0)</f>
        <v>0</v>
      </c>
      <c r="KE114" s="247">
        <f>IF(KE$19-'様式３（療養者名簿）（⑤の場合）'!$BJ119+1&lt;=15,IF(KE$19&gt;='様式３（療養者名簿）（⑤の場合）'!$BJ119,IF(KE$19&lt;='様式３（療養者名簿）（⑤の場合）'!$BK119,1,0),0),0)</f>
        <v>0</v>
      </c>
      <c r="KF114" s="247">
        <f>IF(KF$19-'様式３（療養者名簿）（⑤の場合）'!$BJ119+1&lt;=15,IF(KF$19&gt;='様式３（療養者名簿）（⑤の場合）'!$BJ119,IF(KF$19&lt;='様式３（療養者名簿）（⑤の場合）'!$BK119,1,0),0),0)</f>
        <v>0</v>
      </c>
      <c r="KG114" s="247">
        <f>IF(KG$19-'様式３（療養者名簿）（⑤の場合）'!$BJ119+1&lt;=15,IF(KG$19&gt;='様式３（療養者名簿）（⑤の場合）'!$BJ119,IF(KG$19&lt;='様式３（療養者名簿）（⑤の場合）'!$BK119,1,0),0),0)</f>
        <v>0</v>
      </c>
      <c r="KH114" s="247">
        <f>IF(KH$19-'様式３（療養者名簿）（⑤の場合）'!$BJ119+1&lt;=15,IF(KH$19&gt;='様式３（療養者名簿）（⑤の場合）'!$BJ119,IF(KH$19&lt;='様式３（療養者名簿）（⑤の場合）'!$BK119,1,0),0),0)</f>
        <v>0</v>
      </c>
      <c r="KI114" s="247">
        <f>IF(KI$19-'様式３（療養者名簿）（⑤の場合）'!$BJ119+1&lt;=15,IF(KI$19&gt;='様式３（療養者名簿）（⑤の場合）'!$BJ119,IF(KI$19&lt;='様式３（療養者名簿）（⑤の場合）'!$BK119,1,0),0),0)</f>
        <v>0</v>
      </c>
      <c r="KJ114" s="247">
        <f>IF(KJ$19-'様式３（療養者名簿）（⑤の場合）'!$BJ119+1&lt;=15,IF(KJ$19&gt;='様式３（療養者名簿）（⑤の場合）'!$BJ119,IF(KJ$19&lt;='様式３（療養者名簿）（⑤の場合）'!$BK119,1,0),0),0)</f>
        <v>0</v>
      </c>
      <c r="KK114" s="247">
        <f>IF(KK$19-'様式３（療養者名簿）（⑤の場合）'!$BJ119+1&lt;=15,IF(KK$19&gt;='様式３（療養者名簿）（⑤の場合）'!$BJ119,IF(KK$19&lt;='様式３（療養者名簿）（⑤の場合）'!$BK119,1,0),0),0)</f>
        <v>0</v>
      </c>
      <c r="KL114" s="247">
        <f>IF(KL$19-'様式３（療養者名簿）（⑤の場合）'!$BJ119+1&lt;=15,IF(KL$19&gt;='様式３（療養者名簿）（⑤の場合）'!$BJ119,IF(KL$19&lt;='様式３（療養者名簿）（⑤の場合）'!$BK119,1,0),0),0)</f>
        <v>0</v>
      </c>
      <c r="KM114" s="247">
        <f>IF(KM$19-'様式３（療養者名簿）（⑤の場合）'!$BJ119+1&lt;=15,IF(KM$19&gt;='様式３（療養者名簿）（⑤の場合）'!$BJ119,IF(KM$19&lt;='様式３（療養者名簿）（⑤の場合）'!$BK119,1,0),0),0)</f>
        <v>0</v>
      </c>
      <c r="KN114" s="247">
        <f>IF(KN$19-'様式３（療養者名簿）（⑤の場合）'!$BJ119+1&lt;=15,IF(KN$19&gt;='様式３（療養者名簿）（⑤の場合）'!$BJ119,IF(KN$19&lt;='様式３（療養者名簿）（⑤の場合）'!$BK119,1,0),0),0)</f>
        <v>0</v>
      </c>
      <c r="KO114" s="247">
        <f>IF(KO$19-'様式３（療養者名簿）（⑤の場合）'!$BJ119+1&lt;=15,IF(KO$19&gt;='様式３（療養者名簿）（⑤の場合）'!$BJ119,IF(KO$19&lt;='様式３（療養者名簿）（⑤の場合）'!$BK119,1,0),0),0)</f>
        <v>0</v>
      </c>
      <c r="KP114" s="247">
        <f>IF(KP$19-'様式３（療養者名簿）（⑤の場合）'!$BJ119+1&lt;=15,IF(KP$19&gt;='様式３（療養者名簿）（⑤の場合）'!$BJ119,IF(KP$19&lt;='様式３（療養者名簿）（⑤の場合）'!$BK119,1,0),0),0)</f>
        <v>0</v>
      </c>
      <c r="KQ114" s="247">
        <f>IF(KQ$19-'様式３（療養者名簿）（⑤の場合）'!$BJ119+1&lt;=15,IF(KQ$19&gt;='様式３（療養者名簿）（⑤の場合）'!$BJ119,IF(KQ$19&lt;='様式３（療養者名簿）（⑤の場合）'!$BK119,1,0),0),0)</f>
        <v>0</v>
      </c>
      <c r="KR114" s="247">
        <f>IF(KR$19-'様式３（療養者名簿）（⑤の場合）'!$BJ119+1&lt;=15,IF(KR$19&gt;='様式３（療養者名簿）（⑤の場合）'!$BJ119,IF(KR$19&lt;='様式３（療養者名簿）（⑤の場合）'!$BK119,1,0),0),0)</f>
        <v>0</v>
      </c>
      <c r="KS114" s="247">
        <f>IF(KS$19-'様式３（療養者名簿）（⑤の場合）'!$BJ119+1&lt;=15,IF(KS$19&gt;='様式３（療養者名簿）（⑤の場合）'!$BJ119,IF(KS$19&lt;='様式３（療養者名簿）（⑤の場合）'!$BK119,1,0),0),0)</f>
        <v>0</v>
      </c>
      <c r="KT114" s="247">
        <f>IF(KT$19-'様式３（療養者名簿）（⑤の場合）'!$BJ119+1&lt;=15,IF(KT$19&gt;='様式３（療養者名簿）（⑤の場合）'!$BJ119,IF(KT$19&lt;='様式３（療養者名簿）（⑤の場合）'!$BK119,1,0),0),0)</f>
        <v>0</v>
      </c>
      <c r="KU114" s="247">
        <f>IF(KU$19-'様式３（療養者名簿）（⑤の場合）'!$BJ119+1&lt;=15,IF(KU$19&gt;='様式３（療養者名簿）（⑤の場合）'!$BJ119,IF(KU$19&lt;='様式３（療養者名簿）（⑤の場合）'!$BK119,1,0),0),0)</f>
        <v>0</v>
      </c>
      <c r="KV114" s="247">
        <f>IF(KV$19-'様式３（療養者名簿）（⑤の場合）'!$BJ119+1&lt;=15,IF(KV$19&gt;='様式３（療養者名簿）（⑤の場合）'!$BJ119,IF(KV$19&lt;='様式３（療養者名簿）（⑤の場合）'!$BK119,1,0),0),0)</f>
        <v>0</v>
      </c>
      <c r="KW114" s="247">
        <f>IF(KW$19-'様式３（療養者名簿）（⑤の場合）'!$BJ119+1&lt;=15,IF(KW$19&gt;='様式３（療養者名簿）（⑤の場合）'!$BJ119,IF(KW$19&lt;='様式３（療養者名簿）（⑤の場合）'!$BK119,1,0),0),0)</f>
        <v>0</v>
      </c>
      <c r="KX114" s="247">
        <f>IF(KX$19-'様式３（療養者名簿）（⑤の場合）'!$BJ119+1&lt;=15,IF(KX$19&gt;='様式３（療養者名簿）（⑤の場合）'!$BJ119,IF(KX$19&lt;='様式３（療養者名簿）（⑤の場合）'!$BK119,1,0),0),0)</f>
        <v>0</v>
      </c>
      <c r="KY114" s="247">
        <f>IF(KY$19-'様式３（療養者名簿）（⑤の場合）'!$BJ119+1&lt;=15,IF(KY$19&gt;='様式３（療養者名簿）（⑤の場合）'!$BJ119,IF(KY$19&lt;='様式３（療養者名簿）（⑤の場合）'!$BK119,1,0),0),0)</f>
        <v>0</v>
      </c>
      <c r="KZ114" s="247">
        <f>IF(KZ$19-'様式３（療養者名簿）（⑤の場合）'!$BJ119+1&lt;=15,IF(KZ$19&gt;='様式３（療養者名簿）（⑤の場合）'!$BJ119,IF(KZ$19&lt;='様式３（療養者名簿）（⑤の場合）'!$BK119,1,0),0),0)</f>
        <v>0</v>
      </c>
      <c r="LA114" s="247">
        <f>IF(LA$19-'様式３（療養者名簿）（⑤の場合）'!$BJ119+1&lt;=15,IF(LA$19&gt;='様式３（療養者名簿）（⑤の場合）'!$BJ119,IF(LA$19&lt;='様式３（療養者名簿）（⑤の場合）'!$BK119,1,0),0),0)</f>
        <v>0</v>
      </c>
      <c r="LB114" s="247">
        <f>IF(LB$19-'様式３（療養者名簿）（⑤の場合）'!$BJ119+1&lt;=15,IF(LB$19&gt;='様式３（療養者名簿）（⑤の場合）'!$BJ119,IF(LB$19&lt;='様式３（療養者名簿）（⑤の場合）'!$BK119,1,0),0),0)</f>
        <v>0</v>
      </c>
      <c r="LC114" s="247">
        <f>IF(LC$19-'様式３（療養者名簿）（⑤の場合）'!$BJ119+1&lt;=15,IF(LC$19&gt;='様式３（療養者名簿）（⑤の場合）'!$BJ119,IF(LC$19&lt;='様式３（療養者名簿）（⑤の場合）'!$BK119,1,0),0),0)</f>
        <v>0</v>
      </c>
      <c r="LD114" s="247">
        <f>IF(LD$19-'様式３（療養者名簿）（⑤の場合）'!$BJ119+1&lt;=15,IF(LD$19&gt;='様式３（療養者名簿）（⑤の場合）'!$BJ119,IF(LD$19&lt;='様式３（療養者名簿）（⑤の場合）'!$BK119,1,0),0),0)</f>
        <v>0</v>
      </c>
      <c r="LE114" s="247">
        <f>IF(LE$19-'様式３（療養者名簿）（⑤の場合）'!$BJ119+1&lt;=15,IF(LE$19&gt;='様式３（療養者名簿）（⑤の場合）'!$BJ119,IF(LE$19&lt;='様式３（療養者名簿）（⑤の場合）'!$BK119,1,0),0),0)</f>
        <v>0</v>
      </c>
      <c r="LF114" s="247">
        <f>IF(LF$19-'様式３（療養者名簿）（⑤の場合）'!$BJ119+1&lt;=15,IF(LF$19&gt;='様式３（療養者名簿）（⑤の場合）'!$BJ119,IF(LF$19&lt;='様式３（療養者名簿）（⑤の場合）'!$BK119,1,0),0),0)</f>
        <v>0</v>
      </c>
      <c r="LG114" s="247">
        <f>IF(LG$19-'様式３（療養者名簿）（⑤の場合）'!$BJ119+1&lt;=15,IF(LG$19&gt;='様式３（療養者名簿）（⑤の場合）'!$BJ119,IF(LG$19&lt;='様式３（療養者名簿）（⑤の場合）'!$BK119,1,0),0),0)</f>
        <v>0</v>
      </c>
      <c r="LH114" s="247">
        <f>IF(LH$19-'様式３（療養者名簿）（⑤の場合）'!$BJ119+1&lt;=15,IF(LH$19&gt;='様式３（療養者名簿）（⑤の場合）'!$BJ119,IF(LH$19&lt;='様式３（療養者名簿）（⑤の場合）'!$BK119,1,0),0),0)</f>
        <v>0</v>
      </c>
      <c r="LI114" s="247">
        <f>IF(LI$19-'様式３（療養者名簿）（⑤の場合）'!$BJ119+1&lt;=15,IF(LI$19&gt;='様式３（療養者名簿）（⑤の場合）'!$BJ119,IF(LI$19&lt;='様式３（療養者名簿）（⑤の場合）'!$BK119,1,0),0),0)</f>
        <v>0</v>
      </c>
      <c r="LJ114" s="247">
        <f>IF(LJ$19-'様式３（療養者名簿）（⑤の場合）'!$BJ119+1&lt;=15,IF(LJ$19&gt;='様式３（療養者名簿）（⑤の場合）'!$BJ119,IF(LJ$19&lt;='様式３（療養者名簿）（⑤の場合）'!$BK119,1,0),0),0)</f>
        <v>0</v>
      </c>
      <c r="LK114" s="247">
        <f>IF(LK$19-'様式３（療養者名簿）（⑤の場合）'!$BJ119+1&lt;=15,IF(LK$19&gt;='様式３（療養者名簿）（⑤の場合）'!$BJ119,IF(LK$19&lt;='様式３（療養者名簿）（⑤の場合）'!$BK119,1,0),0),0)</f>
        <v>0</v>
      </c>
      <c r="LL114" s="247">
        <f>IF(LL$19-'様式３（療養者名簿）（⑤の場合）'!$BJ119+1&lt;=15,IF(LL$19&gt;='様式３（療養者名簿）（⑤の場合）'!$BJ119,IF(LL$19&lt;='様式３（療養者名簿）（⑤の場合）'!$BK119,1,0),0),0)</f>
        <v>0</v>
      </c>
      <c r="LM114" s="247">
        <f>IF(LM$19-'様式３（療養者名簿）（⑤の場合）'!$BJ119+1&lt;=15,IF(LM$19&gt;='様式３（療養者名簿）（⑤の場合）'!$BJ119,IF(LM$19&lt;='様式３（療養者名簿）（⑤の場合）'!$BK119,1,0),0),0)</f>
        <v>0</v>
      </c>
      <c r="LN114" s="247">
        <f>IF(LN$19-'様式３（療養者名簿）（⑤の場合）'!$BJ119+1&lt;=15,IF(LN$19&gt;='様式３（療養者名簿）（⑤の場合）'!$BJ119,IF(LN$19&lt;='様式３（療養者名簿）（⑤の場合）'!$BK119,1,0),0),0)</f>
        <v>0</v>
      </c>
      <c r="LO114" s="247">
        <f>IF(LO$19-'様式３（療養者名簿）（⑤の場合）'!$BJ119+1&lt;=15,IF(LO$19&gt;='様式３（療養者名簿）（⑤の場合）'!$BJ119,IF(LO$19&lt;='様式３（療養者名簿）（⑤の場合）'!$BK119,1,0),0),0)</f>
        <v>0</v>
      </c>
      <c r="LP114" s="247">
        <f>IF(LP$19-'様式３（療養者名簿）（⑤の場合）'!$BJ119+1&lt;=15,IF(LP$19&gt;='様式３（療養者名簿）（⑤の場合）'!$BJ119,IF(LP$19&lt;='様式３（療養者名簿）（⑤の場合）'!$BK119,1,0),0),0)</f>
        <v>0</v>
      </c>
      <c r="LQ114" s="247">
        <f>IF(LQ$19-'様式３（療養者名簿）（⑤の場合）'!$BJ119+1&lt;=15,IF(LQ$19&gt;='様式３（療養者名簿）（⑤の場合）'!$BJ119,IF(LQ$19&lt;='様式３（療養者名簿）（⑤の場合）'!$BK119,1,0),0),0)</f>
        <v>0</v>
      </c>
      <c r="LR114" s="247">
        <f>IF(LR$19-'様式３（療養者名簿）（⑤の場合）'!$BJ119+1&lt;=15,IF(LR$19&gt;='様式３（療養者名簿）（⑤の場合）'!$BJ119,IF(LR$19&lt;='様式３（療養者名簿）（⑤の場合）'!$BK119,1,0),0),0)</f>
        <v>0</v>
      </c>
      <c r="LS114" s="247">
        <f>IF(LS$19-'様式３（療養者名簿）（⑤の場合）'!$BJ119+1&lt;=15,IF(LS$19&gt;='様式３（療養者名簿）（⑤の場合）'!$BJ119,IF(LS$19&lt;='様式３（療養者名簿）（⑤の場合）'!$BK119,1,0),0),0)</f>
        <v>0</v>
      </c>
      <c r="LT114" s="247">
        <f>IF(LT$19-'様式３（療養者名簿）（⑤の場合）'!$BJ119+1&lt;=15,IF(LT$19&gt;='様式３（療養者名簿）（⑤の場合）'!$BJ119,IF(LT$19&lt;='様式３（療養者名簿）（⑤の場合）'!$BK119,1,0),0),0)</f>
        <v>0</v>
      </c>
      <c r="LU114" s="247">
        <f>IF(LU$19-'様式３（療養者名簿）（⑤の場合）'!$BJ119+1&lt;=15,IF(LU$19&gt;='様式３（療養者名簿）（⑤の場合）'!$BJ119,IF(LU$19&lt;='様式３（療養者名簿）（⑤の場合）'!$BK119,1,0),0),0)</f>
        <v>0</v>
      </c>
      <c r="LV114" s="247">
        <f>IF(LV$19-'様式３（療養者名簿）（⑤の場合）'!$BJ119+1&lt;=15,IF(LV$19&gt;='様式３（療養者名簿）（⑤の場合）'!$BJ119,IF(LV$19&lt;='様式３（療養者名簿）（⑤の場合）'!$BK119,1,0),0),0)</f>
        <v>0</v>
      </c>
      <c r="LW114" s="247">
        <f>IF(LW$19-'様式３（療養者名簿）（⑤の場合）'!$BJ119+1&lt;=15,IF(LW$19&gt;='様式３（療養者名簿）（⑤の場合）'!$BJ119,IF(LW$19&lt;='様式３（療養者名簿）（⑤の場合）'!$BK119,1,0),0),0)</f>
        <v>0</v>
      </c>
      <c r="LX114" s="247">
        <f>IF(LX$19-'様式３（療養者名簿）（⑤の場合）'!$BJ119+1&lt;=15,IF(LX$19&gt;='様式３（療養者名簿）（⑤の場合）'!$BJ119,IF(LX$19&lt;='様式３（療養者名簿）（⑤の場合）'!$BK119,1,0),0),0)</f>
        <v>0</v>
      </c>
      <c r="LY114" s="247">
        <f>IF(LY$19-'様式３（療養者名簿）（⑤の場合）'!$BJ119+1&lt;=15,IF(LY$19&gt;='様式３（療養者名簿）（⑤の場合）'!$BJ119,IF(LY$19&lt;='様式３（療養者名簿）（⑤の場合）'!$BK119,1,0),0),0)</f>
        <v>0</v>
      </c>
      <c r="LZ114" s="247">
        <f>IF(LZ$19-'様式３（療養者名簿）（⑤の場合）'!$BJ119+1&lt;=15,IF(LZ$19&gt;='様式３（療養者名簿）（⑤の場合）'!$BJ119,IF(LZ$19&lt;='様式３（療養者名簿）（⑤の場合）'!$BK119,1,0),0),0)</f>
        <v>0</v>
      </c>
      <c r="MA114" s="247">
        <f>IF(MA$19-'様式３（療養者名簿）（⑤の場合）'!$BJ119+1&lt;=15,IF(MA$19&gt;='様式３（療養者名簿）（⑤の場合）'!$BJ119,IF(MA$19&lt;='様式３（療養者名簿）（⑤の場合）'!$BK119,1,0),0),0)</f>
        <v>0</v>
      </c>
      <c r="MB114" s="247">
        <f>IF(MB$19-'様式３（療養者名簿）（⑤の場合）'!$BJ119+1&lt;=15,IF(MB$19&gt;='様式３（療養者名簿）（⑤の場合）'!$BJ119,IF(MB$19&lt;='様式３（療養者名簿）（⑤の場合）'!$BK119,1,0),0),0)</f>
        <v>0</v>
      </c>
      <c r="MC114" s="247">
        <f>IF(MC$19-'様式３（療養者名簿）（⑤の場合）'!$BJ119+1&lt;=15,IF(MC$19&gt;='様式３（療養者名簿）（⑤の場合）'!$BJ119,IF(MC$19&lt;='様式３（療養者名簿）（⑤の場合）'!$BK119,1,0),0),0)</f>
        <v>0</v>
      </c>
      <c r="MD114" s="247">
        <f>IF(MD$19-'様式３（療養者名簿）（⑤の場合）'!$BJ119+1&lt;=15,IF(MD$19&gt;='様式３（療養者名簿）（⑤の場合）'!$BJ119,IF(MD$19&lt;='様式３（療養者名簿）（⑤の場合）'!$BK119,1,0),0),0)</f>
        <v>0</v>
      </c>
      <c r="ME114" s="247">
        <f>IF(ME$19-'様式３（療養者名簿）（⑤の場合）'!$BJ119+1&lt;=15,IF(ME$19&gt;='様式３（療養者名簿）（⑤の場合）'!$BJ119,IF(ME$19&lt;='様式３（療養者名簿）（⑤の場合）'!$BK119,1,0),0),0)</f>
        <v>0</v>
      </c>
      <c r="MF114" s="247">
        <f>IF(MF$19-'様式３（療養者名簿）（⑤の場合）'!$BJ119+1&lt;=15,IF(MF$19&gt;='様式３（療養者名簿）（⑤の場合）'!$BJ119,IF(MF$19&lt;='様式３（療養者名簿）（⑤の場合）'!$BK119,1,0),0),0)</f>
        <v>0</v>
      </c>
      <c r="MG114" s="247">
        <f>IF(MG$19-'様式３（療養者名簿）（⑤の場合）'!$BJ119+1&lt;=15,IF(MG$19&gt;='様式３（療養者名簿）（⑤の場合）'!$BJ119,IF(MG$19&lt;='様式３（療養者名簿）（⑤の場合）'!$BK119,1,0),0),0)</f>
        <v>0</v>
      </c>
      <c r="MH114" s="247">
        <f>IF(MH$19-'様式３（療養者名簿）（⑤の場合）'!$BJ119+1&lt;=15,IF(MH$19&gt;='様式３（療養者名簿）（⑤の場合）'!$BJ119,IF(MH$19&lt;='様式３（療養者名簿）（⑤の場合）'!$BK119,1,0),0),0)</f>
        <v>0</v>
      </c>
      <c r="MI114" s="247">
        <f>IF(MI$19-'様式３（療養者名簿）（⑤の場合）'!$BJ119+1&lt;=15,IF(MI$19&gt;='様式３（療養者名簿）（⑤の場合）'!$BJ119,IF(MI$19&lt;='様式３（療養者名簿）（⑤の場合）'!$BK119,1,0),0),0)</f>
        <v>0</v>
      </c>
      <c r="MJ114" s="247">
        <f>IF(MJ$19-'様式３（療養者名簿）（⑤の場合）'!$BJ119+1&lt;=15,IF(MJ$19&gt;='様式３（療養者名簿）（⑤の場合）'!$BJ119,IF(MJ$19&lt;='様式３（療養者名簿）（⑤の場合）'!$BK119,1,0),0),0)</f>
        <v>0</v>
      </c>
      <c r="MK114" s="247">
        <f>IF(MK$19-'様式３（療養者名簿）（⑤の場合）'!$BJ119+1&lt;=15,IF(MK$19&gt;='様式３（療養者名簿）（⑤の場合）'!$BJ119,IF(MK$19&lt;='様式３（療養者名簿）（⑤の場合）'!$BK119,1,0),0),0)</f>
        <v>0</v>
      </c>
      <c r="ML114" s="247">
        <f>IF(ML$19-'様式３（療養者名簿）（⑤の場合）'!$BJ119+1&lt;=15,IF(ML$19&gt;='様式３（療養者名簿）（⑤の場合）'!$BJ119,IF(ML$19&lt;='様式３（療養者名簿）（⑤の場合）'!$BK119,1,0),0),0)</f>
        <v>0</v>
      </c>
      <c r="MM114" s="247">
        <f>IF(MM$19-'様式３（療養者名簿）（⑤の場合）'!$BJ119+1&lt;=15,IF(MM$19&gt;='様式３（療養者名簿）（⑤の場合）'!$BJ119,IF(MM$19&lt;='様式３（療養者名簿）（⑤の場合）'!$BK119,1,0),0),0)</f>
        <v>0</v>
      </c>
      <c r="MN114" s="247">
        <f>IF(MN$19-'様式３（療養者名簿）（⑤の場合）'!$BJ119+1&lt;=15,IF(MN$19&gt;='様式３（療養者名簿）（⑤の場合）'!$BJ119,IF(MN$19&lt;='様式３（療養者名簿）（⑤の場合）'!$BK119,1,0),0),0)</f>
        <v>0</v>
      </c>
      <c r="MO114" s="247">
        <f>IF(MO$19-'様式３（療養者名簿）（⑤の場合）'!$BJ119+1&lt;=15,IF(MO$19&gt;='様式３（療養者名簿）（⑤の場合）'!$BJ119,IF(MO$19&lt;='様式３（療養者名簿）（⑤の場合）'!$BK119,1,0),0),0)</f>
        <v>0</v>
      </c>
      <c r="MP114" s="247">
        <f>IF(MP$19-'様式３（療養者名簿）（⑤の場合）'!$BJ119+1&lt;=15,IF(MP$19&gt;='様式３（療養者名簿）（⑤の場合）'!$BJ119,IF(MP$19&lt;='様式３（療養者名簿）（⑤の場合）'!$BK119,1,0),0),0)</f>
        <v>0</v>
      </c>
      <c r="MQ114" s="247">
        <f>IF(MQ$19-'様式３（療養者名簿）（⑤の場合）'!$BJ119+1&lt;=15,IF(MQ$19&gt;='様式３（療養者名簿）（⑤の場合）'!$BJ119,IF(MQ$19&lt;='様式３（療養者名簿）（⑤の場合）'!$BK119,1,0),0),0)</f>
        <v>0</v>
      </c>
      <c r="MR114" s="247">
        <f>IF(MR$19-'様式３（療養者名簿）（⑤の場合）'!$BJ119+1&lt;=15,IF(MR$19&gt;='様式３（療養者名簿）（⑤の場合）'!$BJ119,IF(MR$19&lt;='様式３（療養者名簿）（⑤の場合）'!$BK119,1,0),0),0)</f>
        <v>0</v>
      </c>
      <c r="MS114" s="247">
        <f>IF(MS$19-'様式３（療養者名簿）（⑤の場合）'!$BJ119+1&lt;=15,IF(MS$19&gt;='様式３（療養者名簿）（⑤の場合）'!$BJ119,IF(MS$19&lt;='様式３（療養者名簿）（⑤の場合）'!$BK119,1,0),0),0)</f>
        <v>0</v>
      </c>
      <c r="MT114" s="247">
        <f>IF(MT$19-'様式３（療養者名簿）（⑤の場合）'!$BJ119+1&lt;=15,IF(MT$19&gt;='様式３（療養者名簿）（⑤の場合）'!$BJ119,IF(MT$19&lt;='様式３（療養者名簿）（⑤の場合）'!$BK119,1,0),0),0)</f>
        <v>0</v>
      </c>
      <c r="MU114" s="247">
        <f>IF(MU$19-'様式３（療養者名簿）（⑤の場合）'!$BJ119+1&lt;=15,IF(MU$19&gt;='様式３（療養者名簿）（⑤の場合）'!$BJ119,IF(MU$19&lt;='様式３（療養者名簿）（⑤の場合）'!$BK119,1,0),0),0)</f>
        <v>0</v>
      </c>
      <c r="MV114" s="247">
        <f>IF(MV$19-'様式３（療養者名簿）（⑤の場合）'!$BJ119+1&lt;=15,IF(MV$19&gt;='様式３（療養者名簿）（⑤の場合）'!$BJ119,IF(MV$19&lt;='様式３（療養者名簿）（⑤の場合）'!$BK119,1,0),0),0)</f>
        <v>0</v>
      </c>
      <c r="MW114" s="247">
        <f>IF(MW$19-'様式３（療養者名簿）（⑤の場合）'!$BJ119+1&lt;=15,IF(MW$19&gt;='様式３（療養者名簿）（⑤の場合）'!$BJ119,IF(MW$19&lt;='様式３（療養者名簿）（⑤の場合）'!$BK119,1,0),0),0)</f>
        <v>0</v>
      </c>
      <c r="MX114" s="247">
        <f>IF(MX$19-'様式３（療養者名簿）（⑤の場合）'!$BJ119+1&lt;=15,IF(MX$19&gt;='様式３（療養者名簿）（⑤の場合）'!$BJ119,IF(MX$19&lt;='様式３（療養者名簿）（⑤の場合）'!$BK119,1,0),0),0)</f>
        <v>0</v>
      </c>
      <c r="MY114" s="247">
        <f>IF(MY$19-'様式３（療養者名簿）（⑤の場合）'!$BJ119+1&lt;=15,IF(MY$19&gt;='様式３（療養者名簿）（⑤の場合）'!$BJ119,IF(MY$19&lt;='様式３（療養者名簿）（⑤の場合）'!$BK119,1,0),0),0)</f>
        <v>0</v>
      </c>
      <c r="MZ114" s="247">
        <f>IF(MZ$19-'様式３（療養者名簿）（⑤の場合）'!$BJ119+1&lt;=15,IF(MZ$19&gt;='様式３（療養者名簿）（⑤の場合）'!$BJ119,IF(MZ$19&lt;='様式３（療養者名簿）（⑤の場合）'!$BK119,1,0),0),0)</f>
        <v>0</v>
      </c>
      <c r="NA114" s="247">
        <f>IF(NA$19-'様式３（療養者名簿）（⑤の場合）'!$BJ119+1&lt;=15,IF(NA$19&gt;='様式３（療養者名簿）（⑤の場合）'!$BJ119,IF(NA$19&lt;='様式３（療養者名簿）（⑤の場合）'!$BK119,1,0),0),0)</f>
        <v>0</v>
      </c>
      <c r="NB114" s="247">
        <f>IF(NB$19-'様式３（療養者名簿）（⑤の場合）'!$BJ119+1&lt;=15,IF(NB$19&gt;='様式３（療養者名簿）（⑤の場合）'!$BJ119,IF(NB$19&lt;='様式３（療養者名簿）（⑤の場合）'!$BK119,1,0),0),0)</f>
        <v>0</v>
      </c>
      <c r="NC114" s="248">
        <f>IF(NC$19-'様式３（療養者名簿）（⑤の場合）'!$BJ119+1&lt;=15,IF(NC$19&gt;='様式３（療養者名簿）（⑤の場合）'!$BJ119,IF(NC$19&lt;='様式３（療養者名簿）（⑤の場合）'!$BK119,1,0),0),0)</f>
        <v>0</v>
      </c>
      <c r="ND114" s="248">
        <f>IF(ND$19-'様式３（療養者名簿）（⑤の場合）'!$BJ119+1&lt;=15,IF(ND$19&gt;='様式３（療養者名簿）（⑤の場合）'!$BJ119,IF(ND$19&lt;='様式３（療養者名簿）（⑤の場合）'!$BK119,1,0),0),0)</f>
        <v>0</v>
      </c>
      <c r="NE114" s="248">
        <f>IF(NE$19-'様式３（療養者名簿）（⑤の場合）'!$BJ119+1&lt;=15,IF(NE$19&gt;='様式３（療養者名簿）（⑤の場合）'!$BJ119,IF(NE$19&lt;='様式３（療養者名簿）（⑤の場合）'!$BK119,1,0),0),0)</f>
        <v>0</v>
      </c>
      <c r="NF114" s="248">
        <f>IF(NF$19-'様式３（療養者名簿）（⑤の場合）'!$BJ119+1&lt;=15,IF(NF$19&gt;='様式３（療養者名簿）（⑤の場合）'!$BJ119,IF(NF$19&lt;='様式３（療養者名簿）（⑤の場合）'!$BK119,1,0),0),0)</f>
        <v>0</v>
      </c>
      <c r="NG114" s="248">
        <f>IF(NG$19-'様式３（療養者名簿）（⑤の場合）'!$BJ119+1&lt;=15,IF(NG$19&gt;='様式３（療養者名簿）（⑤の場合）'!$BJ119,IF(NG$19&lt;='様式３（療養者名簿）（⑤の場合）'!$BK119,1,0),0),0)</f>
        <v>0</v>
      </c>
      <c r="NH114" s="248">
        <f>IF(NH$19-'様式３（療養者名簿）（⑤の場合）'!$BJ119+1&lt;=15,IF(NH$19&gt;='様式３（療養者名簿）（⑤の場合）'!$BJ119,IF(NH$19&lt;='様式３（療養者名簿）（⑤の場合）'!$BK119,1,0),0),0)</f>
        <v>0</v>
      </c>
      <c r="NI114" s="248">
        <f>IF(NI$19-'様式３（療養者名簿）（⑤の場合）'!$BJ119+1&lt;=15,IF(NI$19&gt;='様式３（療養者名簿）（⑤の場合）'!$BJ119,IF(NI$19&lt;='様式３（療養者名簿）（⑤の場合）'!$BK119,1,0),0),0)</f>
        <v>0</v>
      </c>
      <c r="NJ114" s="248">
        <f>IF(NJ$19-'様式３（療養者名簿）（⑤の場合）'!$BJ119+1&lt;=15,IF(NJ$19&gt;='様式３（療養者名簿）（⑤の場合）'!$BJ119,IF(NJ$19&lt;='様式３（療養者名簿）（⑤の場合）'!$BK119,1,0),0),0)</f>
        <v>0</v>
      </c>
      <c r="NK114" s="248">
        <f>IF(NK$19-'様式３（療養者名簿）（⑤の場合）'!$BJ119+1&lt;=15,IF(NK$19&gt;='様式３（療養者名簿）（⑤の場合）'!$BJ119,IF(NK$19&lt;='様式３（療養者名簿）（⑤の場合）'!$BK119,1,0),0),0)</f>
        <v>0</v>
      </c>
      <c r="NL114" s="248">
        <f>IF(NL$19-'様式３（療養者名簿）（⑤の場合）'!$BJ119+1&lt;=15,IF(NL$19&gt;='様式３（療養者名簿）（⑤の場合）'!$BJ119,IF(NL$19&lt;='様式３（療養者名簿）（⑤の場合）'!$BK119,1,0),0),0)</f>
        <v>0</v>
      </c>
      <c r="NM114" s="248">
        <f>IF(NM$19-'様式３（療養者名簿）（⑤の場合）'!$BJ119+1&lt;=15,IF(NM$19&gt;='様式３（療養者名簿）（⑤の場合）'!$BJ119,IF(NM$19&lt;='様式３（療養者名簿）（⑤の場合）'!$BK119,1,0),0),0)</f>
        <v>0</v>
      </c>
      <c r="NN114" s="248">
        <f>IF(NN$19-'様式３（療養者名簿）（⑤の場合）'!$BJ119+1&lt;=15,IF(NN$19&gt;='様式３（療養者名簿）（⑤の場合）'!$BJ119,IF(NN$19&lt;='様式３（療養者名簿）（⑤の場合）'!$BK119,1,0),0),0)</f>
        <v>0</v>
      </c>
      <c r="NO114" s="248">
        <f>IF(NO$19-'様式３（療養者名簿）（⑤の場合）'!$BJ119+1&lt;=15,IF(NO$19&gt;='様式３（療養者名簿）（⑤の場合）'!$BJ119,IF(NO$19&lt;='様式３（療養者名簿）（⑤の場合）'!$BK119,1,0),0),0)</f>
        <v>0</v>
      </c>
      <c r="NP114" s="248">
        <f>IF(NP$19-'様式３（療養者名簿）（⑤の場合）'!$BJ119+1&lt;=15,IF(NP$19&gt;='様式３（療養者名簿）（⑤の場合）'!$BJ119,IF(NP$19&lt;='様式３（療養者名簿）（⑤の場合）'!$BK119,1,0),0),0)</f>
        <v>0</v>
      </c>
      <c r="NQ114" s="248">
        <f>IF(NQ$19-'様式３（療養者名簿）（⑤の場合）'!$BJ119+1&lt;=15,IF(NQ$19&gt;='様式３（療養者名簿）（⑤の場合）'!$BJ119,IF(NQ$19&lt;='様式３（療養者名簿）（⑤の場合）'!$BK119,1,0),0),0)</f>
        <v>0</v>
      </c>
      <c r="NR114" s="248">
        <f>IF(NR$19-'様式３（療養者名簿）（⑤の場合）'!$BJ119+1&lt;=15,IF(NR$19&gt;='様式３（療養者名簿）（⑤の場合）'!$BJ119,IF(NR$19&lt;='様式３（療養者名簿）（⑤の場合）'!$BK119,1,0),0),0)</f>
        <v>0</v>
      </c>
      <c r="NS114" s="248">
        <f>IF(NS$19-'様式３（療養者名簿）（⑤の場合）'!$BJ119+1&lt;=15,IF(NS$19&gt;='様式３（療養者名簿）（⑤の場合）'!$BJ119,IF(NS$19&lt;='様式３（療養者名簿）（⑤の場合）'!$BK119,1,0),0),0)</f>
        <v>0</v>
      </c>
      <c r="NT114" s="248">
        <f>IF(NT$19-'様式３（療養者名簿）（⑤の場合）'!$BJ119+1&lt;=15,IF(NT$19&gt;='様式３（療養者名簿）（⑤の場合）'!$BJ119,IF(NT$19&lt;='様式３（療養者名簿）（⑤の場合）'!$BK119,1,0),0),0)</f>
        <v>0</v>
      </c>
      <c r="NU114" s="248">
        <f>IF(NU$19-'様式３（療養者名簿）（⑤の場合）'!$BJ119+1&lt;=15,IF(NU$19&gt;='様式３（療養者名簿）（⑤の場合）'!$BJ119,IF(NU$19&lt;='様式３（療養者名簿）（⑤の場合）'!$BK119,1,0),0),0)</f>
        <v>0</v>
      </c>
      <c r="NV114" s="248">
        <f>IF(NV$19-'様式３（療養者名簿）（⑤の場合）'!$BJ119+1&lt;=15,IF(NV$19&gt;='様式３（療養者名簿）（⑤の場合）'!$BJ119,IF(NV$19&lt;='様式３（療養者名簿）（⑤の場合）'!$BK119,1,0),0),0)</f>
        <v>0</v>
      </c>
      <c r="NW114" s="248">
        <f>IF(NW$19-'様式３（療養者名簿）（⑤の場合）'!$BJ119+1&lt;=15,IF(NW$19&gt;='様式３（療養者名簿）（⑤の場合）'!$BJ119,IF(NW$19&lt;='様式３（療養者名簿）（⑤の場合）'!$BK119,1,0),0),0)</f>
        <v>0</v>
      </c>
      <c r="NX114" s="248">
        <f>IF(NX$19-'様式３（療養者名簿）（⑤の場合）'!$BJ119+1&lt;=15,IF(NX$19&gt;='様式３（療養者名簿）（⑤の場合）'!$BJ119,IF(NX$19&lt;='様式３（療養者名簿）（⑤の場合）'!$BK119,1,0),0),0)</f>
        <v>0</v>
      </c>
      <c r="NY114" s="248">
        <f>IF(NY$19-'様式３（療養者名簿）（⑤の場合）'!$BJ119+1&lt;=15,IF(NY$19&gt;='様式３（療養者名簿）（⑤の場合）'!$BJ119,IF(NY$19&lt;='様式３（療養者名簿）（⑤の場合）'!$BK119,1,0),0),0)</f>
        <v>0</v>
      </c>
      <c r="NZ114" s="248">
        <f>IF(NZ$19-'様式３（療養者名簿）（⑤の場合）'!$BJ119+1&lt;=15,IF(NZ$19&gt;='様式３（療養者名簿）（⑤の場合）'!$BJ119,IF(NZ$19&lt;='様式３（療養者名簿）（⑤の場合）'!$BK119,1,0),0),0)</f>
        <v>0</v>
      </c>
      <c r="OA114" s="248">
        <f>IF(OA$19-'様式３（療養者名簿）（⑤の場合）'!$BJ119+1&lt;=15,IF(OA$19&gt;='様式３（療養者名簿）（⑤の場合）'!$BJ119,IF(OA$19&lt;='様式３（療養者名簿）（⑤の場合）'!$BK119,1,0),0),0)</f>
        <v>0</v>
      </c>
      <c r="OB114" s="248">
        <f>IF(OB$19-'様式３（療養者名簿）（⑤の場合）'!$BJ119+1&lt;=15,IF(OB$19&gt;='様式３（療養者名簿）（⑤の場合）'!$BJ119,IF(OB$19&lt;='様式３（療養者名簿）（⑤の場合）'!$BK119,1,0),0),0)</f>
        <v>0</v>
      </c>
      <c r="OC114" s="248">
        <f>IF(OC$19-'様式３（療養者名簿）（⑤の場合）'!$BJ119+1&lt;=15,IF(OC$19&gt;='様式３（療養者名簿）（⑤の場合）'!$BJ119,IF(OC$19&lt;='様式３（療養者名簿）（⑤の場合）'!$BK119,1,0),0),0)</f>
        <v>0</v>
      </c>
      <c r="OD114" s="248">
        <f>IF(OD$19-'様式３（療養者名簿）（⑤の場合）'!$BJ119+1&lt;=15,IF(OD$19&gt;='様式３（療養者名簿）（⑤の場合）'!$BJ119,IF(OD$19&lt;='様式３（療養者名簿）（⑤の場合）'!$BK119,1,0),0),0)</f>
        <v>0</v>
      </c>
      <c r="OE114" s="248">
        <f>IF(OE$19-'様式３（療養者名簿）（⑤の場合）'!$BJ119+1&lt;=15,IF(OE$19&gt;='様式３（療養者名簿）（⑤の場合）'!$BJ119,IF(OE$19&lt;='様式３（療養者名簿）（⑤の場合）'!$BK119,1,0),0),0)</f>
        <v>0</v>
      </c>
      <c r="OF114" s="248">
        <f>IF(OF$19-'様式３（療養者名簿）（⑤の場合）'!$BJ119+1&lt;=15,IF(OF$19&gt;='様式３（療養者名簿）（⑤の場合）'!$BJ119,IF(OF$19&lt;='様式３（療養者名簿）（⑤の場合）'!$BK119,1,0),0),0)</f>
        <v>0</v>
      </c>
      <c r="OG114" s="248">
        <f>IF(OG$19-'様式３（療養者名簿）（⑤の場合）'!$BJ119+1&lt;=15,IF(OG$19&gt;='様式３（療養者名簿）（⑤の場合）'!$BJ119,IF(OG$19&lt;='様式３（療養者名簿）（⑤の場合）'!$BK119,1,0),0),0)</f>
        <v>0</v>
      </c>
      <c r="OH114" s="248">
        <f>IF(OH$19-'様式３（療養者名簿）（⑤の場合）'!$BJ119+1&lt;=15,IF(OH$19&gt;='様式３（療養者名簿）（⑤の場合）'!$BJ119,IF(OH$19&lt;='様式３（療養者名簿）（⑤の場合）'!$BK119,1,0),0),0)</f>
        <v>0</v>
      </c>
      <c r="OI114" s="248">
        <f>IF(OI$19-'様式３（療養者名簿）（⑤の場合）'!$BJ119+1&lt;=15,IF(OI$19&gt;='様式３（療養者名簿）（⑤の場合）'!$BJ119,IF(OI$19&lt;='様式３（療養者名簿）（⑤の場合）'!$BK119,1,0),0),0)</f>
        <v>0</v>
      </c>
      <c r="OJ114" s="248">
        <f>IF(OJ$19-'様式３（療養者名簿）（⑤の場合）'!$BJ119+1&lt;=15,IF(OJ$19&gt;='様式３（療養者名簿）（⑤の場合）'!$BJ119,IF(OJ$19&lt;='様式３（療養者名簿）（⑤の場合）'!$BK119,1,0),0),0)</f>
        <v>0</v>
      </c>
      <c r="OK114" s="248">
        <f>IF(OK$19-'様式３（療養者名簿）（⑤の場合）'!$BJ119+1&lt;=15,IF(OK$19&gt;='様式３（療養者名簿）（⑤の場合）'!$BJ119,IF(OK$19&lt;='様式３（療養者名簿）（⑤の場合）'!$BK119,1,0),0),0)</f>
        <v>0</v>
      </c>
      <c r="OL114" s="248">
        <f>IF(OL$19-'様式３（療養者名簿）（⑤の場合）'!$BJ119+1&lt;=15,IF(OL$19&gt;='様式３（療養者名簿）（⑤の場合）'!$BJ119,IF(OL$19&lt;='様式３（療養者名簿）（⑤の場合）'!$BK119,1,0),0),0)</f>
        <v>0</v>
      </c>
      <c r="OM114" s="248">
        <f>IF(OM$19-'様式３（療養者名簿）（⑤の場合）'!$BJ119+1&lt;=15,IF(OM$19&gt;='様式３（療養者名簿）（⑤の場合）'!$BJ119,IF(OM$19&lt;='様式３（療養者名簿）（⑤の場合）'!$BK119,1,0),0),0)</f>
        <v>0</v>
      </c>
      <c r="ON114" s="248">
        <f>IF(ON$19-'様式３（療養者名簿）（⑤の場合）'!$BJ119+1&lt;=15,IF(ON$19&gt;='様式３（療養者名簿）（⑤の場合）'!$BJ119,IF(ON$19&lt;='様式３（療養者名簿）（⑤の場合）'!$BK119,1,0),0),0)</f>
        <v>0</v>
      </c>
      <c r="OO114" s="248">
        <f>IF(OO$19-'様式３（療養者名簿）（⑤の場合）'!$BJ119+1&lt;=15,IF(OO$19&gt;='様式３（療養者名簿）（⑤の場合）'!$BJ119,IF(OO$19&lt;='様式３（療養者名簿）（⑤の場合）'!$BK119,1,0),0),0)</f>
        <v>0</v>
      </c>
      <c r="OP114" s="248">
        <f>IF(OP$19-'様式３（療養者名簿）（⑤の場合）'!$BJ119+1&lt;=15,IF(OP$19&gt;='様式３（療養者名簿）（⑤の場合）'!$BJ119,IF(OP$19&lt;='様式３（療養者名簿）（⑤の場合）'!$BK119,1,0),0),0)</f>
        <v>0</v>
      </c>
      <c r="OQ114" s="248">
        <f>IF(OQ$19-'様式３（療養者名簿）（⑤の場合）'!$BJ119+1&lt;=15,IF(OQ$19&gt;='様式３（療養者名簿）（⑤の場合）'!$BJ119,IF(OQ$19&lt;='様式３（療養者名簿）（⑤の場合）'!$BK119,1,0),0),0)</f>
        <v>0</v>
      </c>
      <c r="OR114" s="248">
        <f>IF(OR$19-'様式３（療養者名簿）（⑤の場合）'!$BJ119+1&lt;=15,IF(OR$19&gt;='様式３（療養者名簿）（⑤の場合）'!$BJ119,IF(OR$19&lt;='様式３（療養者名簿）（⑤の場合）'!$BK119,1,0),0),0)</f>
        <v>0</v>
      </c>
      <c r="OS114" s="248">
        <f>IF(OS$19-'様式３（療養者名簿）（⑤の場合）'!$BJ119+1&lt;=15,IF(OS$19&gt;='様式３（療養者名簿）（⑤の場合）'!$BJ119,IF(OS$19&lt;='様式３（療養者名簿）（⑤の場合）'!$BK119,1,0),0),0)</f>
        <v>0</v>
      </c>
      <c r="OT114" s="248">
        <f>IF(OT$19-'様式３（療養者名簿）（⑤の場合）'!$BJ119+1&lt;=15,IF(OT$19&gt;='様式３（療養者名簿）（⑤の場合）'!$BJ119,IF(OT$19&lt;='様式３（療養者名簿）（⑤の場合）'!$BK119,1,0),0),0)</f>
        <v>0</v>
      </c>
      <c r="OU114" s="248">
        <f>IF(OU$19-'様式３（療養者名簿）（⑤の場合）'!$BJ119+1&lt;=15,IF(OU$19&gt;='様式３（療養者名簿）（⑤の場合）'!$BJ119,IF(OU$19&lt;='様式３（療養者名簿）（⑤の場合）'!$BK119,1,0),0),0)</f>
        <v>0</v>
      </c>
      <c r="OV114" s="248">
        <f>IF(OV$19-'様式３（療養者名簿）（⑤の場合）'!$BJ119+1&lt;=15,IF(OV$19&gt;='様式３（療養者名簿）（⑤の場合）'!$BJ119,IF(OV$19&lt;='様式３（療養者名簿）（⑤の場合）'!$BK119,1,0),0),0)</f>
        <v>0</v>
      </c>
      <c r="OW114" s="248">
        <f>IF(OW$19-'様式３（療養者名簿）（⑤の場合）'!$BJ119+1&lt;=15,IF(OW$19&gt;='様式３（療養者名簿）（⑤の場合）'!$BJ119,IF(OW$19&lt;='様式３（療養者名簿）（⑤の場合）'!$BK119,1,0),0),0)</f>
        <v>0</v>
      </c>
      <c r="OX114" s="248">
        <f>IF(OX$19-'様式３（療養者名簿）（⑤の場合）'!$BJ119+1&lt;=15,IF(OX$19&gt;='様式３（療養者名簿）（⑤の場合）'!$BJ119,IF(OX$19&lt;='様式３（療養者名簿）（⑤の場合）'!$BK119,1,0),0),0)</f>
        <v>0</v>
      </c>
      <c r="OY114" s="248">
        <f>IF(OY$19-'様式３（療養者名簿）（⑤の場合）'!$BJ119+1&lt;=15,IF(OY$19&gt;='様式３（療養者名簿）（⑤の場合）'!$BJ119,IF(OY$19&lt;='様式３（療養者名簿）（⑤の場合）'!$BK119,1,0),0),0)</f>
        <v>0</v>
      </c>
      <c r="OZ114" s="248">
        <f>IF(OZ$19-'様式３（療養者名簿）（⑤の場合）'!$BJ119+1&lt;=15,IF(OZ$19&gt;='様式３（療養者名簿）（⑤の場合）'!$BJ119,IF(OZ$19&lt;='様式３（療養者名簿）（⑤の場合）'!$BK119,1,0),0),0)</f>
        <v>0</v>
      </c>
      <c r="PA114" s="248">
        <f>IF(PA$19-'様式３（療養者名簿）（⑤の場合）'!$BJ119+1&lt;=15,IF(PA$19&gt;='様式３（療養者名簿）（⑤の場合）'!$BJ119,IF(PA$19&lt;='様式３（療養者名簿）（⑤の場合）'!$BK119,1,0),0),0)</f>
        <v>0</v>
      </c>
      <c r="PB114" s="248">
        <f>IF(PB$19-'様式３（療養者名簿）（⑤の場合）'!$BJ119+1&lt;=15,IF(PB$19&gt;='様式３（療養者名簿）（⑤の場合）'!$BJ119,IF(PB$19&lt;='様式３（療養者名簿）（⑤の場合）'!$BK119,1,0),0),0)</f>
        <v>0</v>
      </c>
      <c r="PC114" s="248">
        <f>IF(PC$19-'様式３（療養者名簿）（⑤の場合）'!$BJ119+1&lt;=15,IF(PC$19&gt;='様式３（療養者名簿）（⑤の場合）'!$BJ119,IF(PC$19&lt;='様式３（療養者名簿）（⑤の場合）'!$BK119,1,0),0),0)</f>
        <v>0</v>
      </c>
      <c r="PD114" s="248">
        <f>IF(PD$19-'様式３（療養者名簿）（⑤の場合）'!$BJ119+1&lt;=15,IF(PD$19&gt;='様式３（療養者名簿）（⑤の場合）'!$BJ119,IF(PD$19&lt;='様式３（療養者名簿）（⑤の場合）'!$BK119,1,0),0),0)</f>
        <v>0</v>
      </c>
      <c r="PE114" s="248">
        <f>IF(PE$19-'様式３（療養者名簿）（⑤の場合）'!$BJ119+1&lt;=15,IF(PE$19&gt;='様式３（療養者名簿）（⑤の場合）'!$BJ119,IF(PE$19&lt;='様式３（療養者名簿）（⑤の場合）'!$BK119,1,0),0),0)</f>
        <v>0</v>
      </c>
      <c r="PF114" s="248">
        <f>IF(PF$19-'様式３（療養者名簿）（⑤の場合）'!$BJ119+1&lt;=15,IF(PF$19&gt;='様式３（療養者名簿）（⑤の場合）'!$BJ119,IF(PF$19&lt;='様式３（療養者名簿）（⑤の場合）'!$BK119,1,0),0),0)</f>
        <v>0</v>
      </c>
      <c r="PG114" s="248">
        <f>IF(PG$19-'様式３（療養者名簿）（⑤の場合）'!$BJ119+1&lt;=15,IF(PG$19&gt;='様式３（療養者名簿）（⑤の場合）'!$BJ119,IF(PG$19&lt;='様式３（療養者名簿）（⑤の場合）'!$BK119,1,0),0),0)</f>
        <v>0</v>
      </c>
      <c r="PH114" s="248">
        <f>IF(PH$19-'様式３（療養者名簿）（⑤の場合）'!$BJ119+1&lt;=15,IF(PH$19&gt;='様式３（療養者名簿）（⑤の場合）'!$BJ119,IF(PH$19&lt;='様式３（療養者名簿）（⑤の場合）'!$BK119,1,0),0),0)</f>
        <v>0</v>
      </c>
      <c r="PI114" s="248">
        <f>IF(PI$19-'様式３（療養者名簿）（⑤の場合）'!$BJ119+1&lt;=15,IF(PI$19&gt;='様式３（療養者名簿）（⑤の場合）'!$BJ119,IF(PI$19&lt;='様式３（療養者名簿）（⑤の場合）'!$BK119,1,0),0),0)</f>
        <v>0</v>
      </c>
      <c r="PJ114" s="248">
        <f>IF(PJ$19-'様式３（療養者名簿）（⑤の場合）'!$BJ119+1&lt;=15,IF(PJ$19&gt;='様式３（療養者名簿）（⑤の場合）'!$BJ119,IF(PJ$19&lt;='様式３（療養者名簿）（⑤の場合）'!$BK119,1,0),0),0)</f>
        <v>0</v>
      </c>
      <c r="PK114" s="248">
        <f>IF(PK$19-'様式３（療養者名簿）（⑤の場合）'!$BJ119+1&lt;=15,IF(PK$19&gt;='様式３（療養者名簿）（⑤の場合）'!$BJ119,IF(PK$19&lt;='様式３（療養者名簿）（⑤の場合）'!$BK119,1,0),0),0)</f>
        <v>0</v>
      </c>
      <c r="PL114" s="248">
        <f>IF(PL$19-'様式３（療養者名簿）（⑤の場合）'!$BJ119+1&lt;=15,IF(PL$19&gt;='様式３（療養者名簿）（⑤の場合）'!$BJ119,IF(PL$19&lt;='様式３（療養者名簿）（⑤の場合）'!$BK119,1,0),0),0)</f>
        <v>0</v>
      </c>
      <c r="PM114" s="248">
        <f>IF(PM$19-'様式３（療養者名簿）（⑤の場合）'!$BJ119+1&lt;=15,IF(PM$19&gt;='様式３（療養者名簿）（⑤の場合）'!$BJ119,IF(PM$19&lt;='様式３（療養者名簿）（⑤の場合）'!$BK119,1,0),0),0)</f>
        <v>0</v>
      </c>
      <c r="PN114" s="248">
        <f>IF(PN$19-'様式３（療養者名簿）（⑤の場合）'!$BJ119+1&lt;=15,IF(PN$19&gt;='様式３（療養者名簿）（⑤の場合）'!$BJ119,IF(PN$19&lt;='様式３（療養者名簿）（⑤の場合）'!$BK119,1,0),0),0)</f>
        <v>0</v>
      </c>
      <c r="PO114" s="248">
        <f>IF(PO$19-'様式３（療養者名簿）（⑤の場合）'!$BJ119+1&lt;=15,IF(PO$19&gt;='様式３（療養者名簿）（⑤の場合）'!$BJ119,IF(PO$19&lt;='様式３（療養者名簿）（⑤の場合）'!$BK119,1,0),0),0)</f>
        <v>0</v>
      </c>
      <c r="PP114" s="248">
        <f>IF(PP$19-'様式３（療養者名簿）（⑤の場合）'!$BJ119+1&lt;=15,IF(PP$19&gt;='様式３（療養者名簿）（⑤の場合）'!$BJ119,IF(PP$19&lt;='様式３（療養者名簿）（⑤の場合）'!$BK119,1,0),0),0)</f>
        <v>0</v>
      </c>
      <c r="PQ114" s="248">
        <f>IF(PQ$19-'様式３（療養者名簿）（⑤の場合）'!$BJ119+1&lt;=15,IF(PQ$19&gt;='様式３（療養者名簿）（⑤の場合）'!$BJ119,IF(PQ$19&lt;='様式３（療養者名簿）（⑤の場合）'!$BK119,1,0),0),0)</f>
        <v>0</v>
      </c>
      <c r="PR114" s="248">
        <f>IF(PR$19-'様式３（療養者名簿）（⑤の場合）'!$BJ119+1&lt;=15,IF(PR$19&gt;='様式３（療養者名簿）（⑤の場合）'!$BJ119,IF(PR$19&lt;='様式３（療養者名簿）（⑤の場合）'!$BK119,1,0),0),0)</f>
        <v>0</v>
      </c>
      <c r="PS114" s="248">
        <f>IF(PS$19-'様式３（療養者名簿）（⑤の場合）'!$BJ119+1&lt;=15,IF(PS$19&gt;='様式３（療養者名簿）（⑤の場合）'!$BJ119,IF(PS$19&lt;='様式３（療養者名簿）（⑤の場合）'!$BK119,1,0),0),0)</f>
        <v>0</v>
      </c>
      <c r="PT114" s="248">
        <f>IF(PT$19-'様式３（療養者名簿）（⑤の場合）'!$BJ119+1&lt;=15,IF(PT$19&gt;='様式３（療養者名簿）（⑤の場合）'!$BJ119,IF(PT$19&lt;='様式３（療養者名簿）（⑤の場合）'!$BK119,1,0),0),0)</f>
        <v>0</v>
      </c>
      <c r="PU114" s="248">
        <f>IF(PU$19-'様式３（療養者名簿）（⑤の場合）'!$BJ119+1&lt;=15,IF(PU$19&gt;='様式３（療養者名簿）（⑤の場合）'!$BJ119,IF(PU$19&lt;='様式３（療養者名簿）（⑤の場合）'!$BK119,1,0),0),0)</f>
        <v>0</v>
      </c>
      <c r="PV114" s="248">
        <f>IF(PV$19-'様式３（療養者名簿）（⑤の場合）'!$BJ119+1&lt;=15,IF(PV$19&gt;='様式３（療養者名簿）（⑤の場合）'!$BJ119,IF(PV$19&lt;='様式３（療養者名簿）（⑤の場合）'!$BK119,1,0),0),0)</f>
        <v>0</v>
      </c>
      <c r="PW114" s="248">
        <f>IF(PW$19-'様式３（療養者名簿）（⑤の場合）'!$BJ119+1&lt;=15,IF(PW$19&gt;='様式３（療養者名簿）（⑤の場合）'!$BJ119,IF(PW$19&lt;='様式３（療養者名簿）（⑤の場合）'!$BK119,1,0),0),0)</f>
        <v>0</v>
      </c>
      <c r="PX114" s="248">
        <f>IF(PX$19-'様式３（療養者名簿）（⑤の場合）'!$BJ119+1&lt;=15,IF(PX$19&gt;='様式３（療養者名簿）（⑤の場合）'!$BJ119,IF(PX$19&lt;='様式３（療養者名簿）（⑤の場合）'!$BK119,1,0),0),0)</f>
        <v>0</v>
      </c>
      <c r="PY114" s="248">
        <f>IF(PY$19-'様式３（療養者名簿）（⑤の場合）'!$BJ119+1&lt;=15,IF(PY$19&gt;='様式３（療養者名簿）（⑤の場合）'!$BJ119,IF(PY$19&lt;='様式３（療養者名簿）（⑤の場合）'!$BK119,1,0),0),0)</f>
        <v>0</v>
      </c>
      <c r="PZ114" s="248">
        <f>IF(PZ$19-'様式３（療養者名簿）（⑤の場合）'!$BJ119+1&lt;=15,IF(PZ$19&gt;='様式３（療養者名簿）（⑤の場合）'!$BJ119,IF(PZ$19&lt;='様式３（療養者名簿）（⑤の場合）'!$BK119,1,0),0),0)</f>
        <v>0</v>
      </c>
      <c r="QA114" s="248">
        <f>IF(QA$19-'様式３（療養者名簿）（⑤の場合）'!$BJ119+1&lt;=15,IF(QA$19&gt;='様式３（療養者名簿）（⑤の場合）'!$BJ119,IF(QA$19&lt;='様式３（療養者名簿）（⑤の場合）'!$BK119,1,0),0),0)</f>
        <v>0</v>
      </c>
      <c r="QB114" s="248">
        <f>IF(QB$19-'様式３（療養者名簿）（⑤の場合）'!$BJ119+1&lt;=15,IF(QB$19&gt;='様式３（療養者名簿）（⑤の場合）'!$BJ119,IF(QB$19&lt;='様式３（療養者名簿）（⑤の場合）'!$BK119,1,0),0),0)</f>
        <v>0</v>
      </c>
      <c r="QC114" s="248">
        <f>IF(QC$19-'様式３（療養者名簿）（⑤の場合）'!$BJ119+1&lt;=15,IF(QC$19&gt;='様式３（療養者名簿）（⑤の場合）'!$BJ119,IF(QC$19&lt;='様式３（療養者名簿）（⑤の場合）'!$BK119,1,0),0),0)</f>
        <v>0</v>
      </c>
      <c r="QD114" s="248">
        <f>IF(QD$19-'様式３（療養者名簿）（⑤の場合）'!$BJ119+1&lt;=15,IF(QD$19&gt;='様式３（療養者名簿）（⑤の場合）'!$BJ119,IF(QD$19&lt;='様式３（療養者名簿）（⑤の場合）'!$BK119,1,0),0),0)</f>
        <v>0</v>
      </c>
      <c r="QE114" s="248">
        <f>IF(QE$19-'様式３（療養者名簿）（⑤の場合）'!$BJ119+1&lt;=15,IF(QE$19&gt;='様式３（療養者名簿）（⑤の場合）'!$BJ119,IF(QE$19&lt;='様式３（療養者名簿）（⑤の場合）'!$BK119,1,0),0),0)</f>
        <v>0</v>
      </c>
      <c r="QF114" s="248">
        <f>IF(QF$19-'様式３（療養者名簿）（⑤の場合）'!$BJ119+1&lt;=15,IF(QF$19&gt;='様式３（療養者名簿）（⑤の場合）'!$BJ119,IF(QF$19&lt;='様式３（療養者名簿）（⑤の場合）'!$BK119,1,0),0),0)</f>
        <v>0</v>
      </c>
      <c r="QG114" s="248">
        <f>IF(QG$19-'様式３（療養者名簿）（⑤の場合）'!$BJ119+1&lt;=15,IF(QG$19&gt;='様式３（療養者名簿）（⑤の場合）'!$BJ119,IF(QG$19&lt;='様式３（療養者名簿）（⑤の場合）'!$BK119,1,0),0),0)</f>
        <v>0</v>
      </c>
      <c r="QH114" s="248">
        <f>IF(QH$19-'様式３（療養者名簿）（⑤の場合）'!$BJ119+1&lt;=15,IF(QH$19&gt;='様式３（療養者名簿）（⑤の場合）'!$BJ119,IF(QH$19&lt;='様式３（療養者名簿）（⑤の場合）'!$BK119,1,0),0),0)</f>
        <v>0</v>
      </c>
      <c r="QI114" s="248">
        <f>IF(QI$19-'様式３（療養者名簿）（⑤の場合）'!$BJ119+1&lt;=15,IF(QI$19&gt;='様式３（療養者名簿）（⑤の場合）'!$BJ119,IF(QI$19&lt;='様式３（療養者名簿）（⑤の場合）'!$BK119,1,0),0),0)</f>
        <v>0</v>
      </c>
      <c r="QJ114" s="248">
        <f>IF(QJ$19-'様式３（療養者名簿）（⑤の場合）'!$BJ119+1&lt;=15,IF(QJ$19&gt;='様式３（療養者名簿）（⑤の場合）'!$BJ119,IF(QJ$19&lt;='様式３（療養者名簿）（⑤の場合）'!$BK119,1,0),0),0)</f>
        <v>0</v>
      </c>
      <c r="QK114" s="248">
        <f>IF(QK$19-'様式３（療養者名簿）（⑤の場合）'!$BJ119+1&lt;=15,IF(QK$19&gt;='様式３（療養者名簿）（⑤の場合）'!$BJ119,IF(QK$19&lt;='様式３（療養者名簿）（⑤の場合）'!$BK119,1,0),0),0)</f>
        <v>0</v>
      </c>
      <c r="QL114" s="248">
        <f>IF(QL$19-'様式３（療養者名簿）（⑤の場合）'!$BJ119+1&lt;=15,IF(QL$19&gt;='様式３（療養者名簿）（⑤の場合）'!$BJ119,IF(QL$19&lt;='様式３（療養者名簿）（⑤の場合）'!$BK119,1,0),0),0)</f>
        <v>0</v>
      </c>
      <c r="QM114" s="248">
        <f>IF(QM$19-'様式３（療養者名簿）（⑤の場合）'!$BJ119+1&lt;=15,IF(QM$19&gt;='様式３（療養者名簿）（⑤の場合）'!$BJ119,IF(QM$19&lt;='様式３（療養者名簿）（⑤の場合）'!$BK119,1,0),0),0)</f>
        <v>0</v>
      </c>
      <c r="QN114" s="248">
        <f>IF(QN$19-'様式３（療養者名簿）（⑤の場合）'!$BJ119+1&lt;=15,IF(QN$19&gt;='様式３（療養者名簿）（⑤の場合）'!$BJ119,IF(QN$19&lt;='様式３（療養者名簿）（⑤の場合）'!$BK119,1,0),0),0)</f>
        <v>0</v>
      </c>
      <c r="QO114" s="248">
        <f>IF(QO$19-'様式３（療養者名簿）（⑤の場合）'!$BJ119+1&lt;=15,IF(QO$19&gt;='様式３（療養者名簿）（⑤の場合）'!$BJ119,IF(QO$19&lt;='様式３（療養者名簿）（⑤の場合）'!$BK119,1,0),0),0)</f>
        <v>0</v>
      </c>
      <c r="QP114" s="248">
        <f>IF(QP$19-'様式３（療養者名簿）（⑤の場合）'!$BJ119+1&lt;=15,IF(QP$19&gt;='様式３（療養者名簿）（⑤の場合）'!$BJ119,IF(QP$19&lt;='様式３（療養者名簿）（⑤の場合）'!$BK119,1,0),0),0)</f>
        <v>0</v>
      </c>
      <c r="QQ114" s="248">
        <f>IF(QQ$19-'様式３（療養者名簿）（⑤の場合）'!$BJ119+1&lt;=15,IF(QQ$19&gt;='様式３（療養者名簿）（⑤の場合）'!$BJ119,IF(QQ$19&lt;='様式３（療養者名簿）（⑤の場合）'!$BK119,1,0),0),0)</f>
        <v>0</v>
      </c>
      <c r="QR114" s="248">
        <f>IF(QR$19-'様式３（療養者名簿）（⑤の場合）'!$BJ119+1&lt;=15,IF(QR$19&gt;='様式３（療養者名簿）（⑤の場合）'!$BJ119,IF(QR$19&lt;='様式３（療養者名簿）（⑤の場合）'!$BK119,1,0),0),0)</f>
        <v>0</v>
      </c>
      <c r="QS114" s="248">
        <f>IF(QS$19-'様式３（療養者名簿）（⑤の場合）'!$BJ119+1&lt;=15,IF(QS$19&gt;='様式３（療養者名簿）（⑤の場合）'!$BJ119,IF(QS$19&lt;='様式３（療養者名簿）（⑤の場合）'!$BK119,1,0),0),0)</f>
        <v>0</v>
      </c>
      <c r="QT114" s="248">
        <f>IF(QT$19-'様式３（療養者名簿）（⑤の場合）'!$BJ119+1&lt;=15,IF(QT$19&gt;='様式３（療養者名簿）（⑤の場合）'!$BJ119,IF(QT$19&lt;='様式３（療養者名簿）（⑤の場合）'!$BK119,1,0),0),0)</f>
        <v>0</v>
      </c>
      <c r="QU114" s="248">
        <f>IF(QU$19-'様式３（療養者名簿）（⑤の場合）'!$BJ119+1&lt;=15,IF(QU$19&gt;='様式３（療養者名簿）（⑤の場合）'!$BJ119,IF(QU$19&lt;='様式３（療養者名簿）（⑤の場合）'!$BK119,1,0),0),0)</f>
        <v>0</v>
      </c>
      <c r="QV114" s="248">
        <f>IF(QV$19-'様式３（療養者名簿）（⑤の場合）'!$BJ119+1&lt;=15,IF(QV$19&gt;='様式３（療養者名簿）（⑤の場合）'!$BJ119,IF(QV$19&lt;='様式３（療養者名簿）（⑤の場合）'!$BK119,1,0),0),0)</f>
        <v>0</v>
      </c>
      <c r="QW114" s="248">
        <f>IF(QW$19-'様式３（療養者名簿）（⑤の場合）'!$BJ119+1&lt;=15,IF(QW$19&gt;='様式３（療養者名簿）（⑤の場合）'!$BJ119,IF(QW$19&lt;='様式３（療養者名簿）（⑤の場合）'!$BK119,1,0),0),0)</f>
        <v>0</v>
      </c>
      <c r="QX114" s="248">
        <f>IF(QX$19-'様式３（療養者名簿）（⑤の場合）'!$BJ119+1&lt;=15,IF(QX$19&gt;='様式３（療養者名簿）（⑤の場合）'!$BJ119,IF(QX$19&lt;='様式３（療養者名簿）（⑤の場合）'!$BK119,1,0),0),0)</f>
        <v>0</v>
      </c>
      <c r="QY114" s="248">
        <f>IF(QY$19-'様式３（療養者名簿）（⑤の場合）'!$BJ119+1&lt;=15,IF(QY$19&gt;='様式３（療養者名簿）（⑤の場合）'!$BJ119,IF(QY$19&lt;='様式３（療養者名簿）（⑤の場合）'!$BK119,1,0),0),0)</f>
        <v>0</v>
      </c>
      <c r="QZ114" s="248">
        <f>IF(QZ$19-'様式３（療養者名簿）（⑤の場合）'!$BJ119+1&lt;=15,IF(QZ$19&gt;='様式３（療養者名簿）（⑤の場合）'!$BJ119,IF(QZ$19&lt;='様式３（療養者名簿）（⑤の場合）'!$BK119,1,0),0),0)</f>
        <v>0</v>
      </c>
      <c r="RA114" s="248">
        <f>IF(RA$19-'様式３（療養者名簿）（⑤の場合）'!$BJ119+1&lt;=15,IF(RA$19&gt;='様式３（療養者名簿）（⑤の場合）'!$BJ119,IF(RA$19&lt;='様式３（療養者名簿）（⑤の場合）'!$BK119,1,0),0),0)</f>
        <v>0</v>
      </c>
      <c r="RB114" s="248">
        <f>IF(RB$19-'様式３（療養者名簿）（⑤の場合）'!$BJ119+1&lt;=15,IF(RB$19&gt;='様式３（療養者名簿）（⑤の場合）'!$BJ119,IF(RB$19&lt;='様式３（療養者名簿）（⑤の場合）'!$BK119,1,0),0),0)</f>
        <v>0</v>
      </c>
      <c r="RC114" s="248">
        <f>IF(RC$19-'様式３（療養者名簿）（⑤の場合）'!$BJ119+1&lt;=15,IF(RC$19&gt;='様式３（療養者名簿）（⑤の場合）'!$BJ119,IF(RC$19&lt;='様式３（療養者名簿）（⑤の場合）'!$BK119,1,0),0),0)</f>
        <v>0</v>
      </c>
      <c r="RD114" s="248">
        <f>IF(RD$19-'様式３（療養者名簿）（⑤の場合）'!$BJ119+1&lt;=15,IF(RD$19&gt;='様式３（療養者名簿）（⑤の場合）'!$BJ119,IF(RD$19&lt;='様式３（療養者名簿）（⑤の場合）'!$BK119,1,0),0),0)</f>
        <v>0</v>
      </c>
      <c r="RE114" s="248">
        <f>IF(RE$19-'様式３（療養者名簿）（⑤の場合）'!$BJ119+1&lt;=15,IF(RE$19&gt;='様式３（療養者名簿）（⑤の場合）'!$BJ119,IF(RE$19&lt;='様式３（療養者名簿）（⑤の場合）'!$BK119,1,0),0),0)</f>
        <v>0</v>
      </c>
      <c r="RF114" s="248">
        <f>IF(RF$19-'様式３（療養者名簿）（⑤の場合）'!$BJ119+1&lt;=15,IF(RF$19&gt;='様式３（療養者名簿）（⑤の場合）'!$BJ119,IF(RF$19&lt;='様式３（療養者名簿）（⑤の場合）'!$BK119,1,0),0),0)</f>
        <v>0</v>
      </c>
      <c r="RG114" s="248">
        <f>IF(RG$19-'様式３（療養者名簿）（⑤の場合）'!$BJ119+1&lt;=15,IF(RG$19&gt;='様式３（療養者名簿）（⑤の場合）'!$BJ119,IF(RG$19&lt;='様式３（療養者名簿）（⑤の場合）'!$BK119,1,0),0),0)</f>
        <v>0</v>
      </c>
      <c r="RH114" s="248">
        <f>IF(RH$19-'様式３（療養者名簿）（⑤の場合）'!$BJ119+1&lt;=15,IF(RH$19&gt;='様式３（療養者名簿）（⑤の場合）'!$BJ119,IF(RH$19&lt;='様式３（療養者名簿）（⑤の場合）'!$BK119,1,0),0),0)</f>
        <v>0</v>
      </c>
      <c r="RI114" s="248">
        <f>IF(RI$19-'様式３（療養者名簿）（⑤の場合）'!$BJ119+1&lt;=15,IF(RI$19&gt;='様式３（療養者名簿）（⑤の場合）'!$BJ119,IF(RI$19&lt;='様式３（療養者名簿）（⑤の場合）'!$BK119,1,0),0),0)</f>
        <v>0</v>
      </c>
      <c r="RJ114" s="248">
        <f>IF(RJ$19-'様式３（療養者名簿）（⑤の場合）'!$BJ119+1&lt;=15,IF(RJ$19&gt;='様式３（療養者名簿）（⑤の場合）'!$BJ119,IF(RJ$19&lt;='様式３（療養者名簿）（⑤の場合）'!$BK119,1,0),0),0)</f>
        <v>0</v>
      </c>
      <c r="RK114" s="248">
        <f>IF(RK$19-'様式３（療養者名簿）（⑤の場合）'!$BJ119+1&lt;=15,IF(RK$19&gt;='様式３（療養者名簿）（⑤の場合）'!$BJ119,IF(RK$19&lt;='様式３（療養者名簿）（⑤の場合）'!$BK119,1,0),0),0)</f>
        <v>0</v>
      </c>
      <c r="RL114" s="248">
        <f>IF(RL$19-'様式３（療養者名簿）（⑤の場合）'!$BJ119+1&lt;=15,IF(RL$19&gt;='様式３（療養者名簿）（⑤の場合）'!$BJ119,IF(RL$19&lt;='様式３（療養者名簿）（⑤の場合）'!$BK119,1,0),0),0)</f>
        <v>0</v>
      </c>
      <c r="RM114" s="248">
        <f>IF(RM$19-'様式３（療養者名簿）（⑤の場合）'!$BJ119+1&lt;=15,IF(RM$19&gt;='様式３（療養者名簿）（⑤の場合）'!$BJ119,IF(RM$19&lt;='様式３（療養者名簿）（⑤の場合）'!$BK119,1,0),0),0)</f>
        <v>0</v>
      </c>
      <c r="RN114" s="248">
        <f>IF(RN$19-'様式３（療養者名簿）（⑤の場合）'!$BJ119+1&lt;=15,IF(RN$19&gt;='様式３（療養者名簿）（⑤の場合）'!$BJ119,IF(RN$19&lt;='様式３（療養者名簿）（⑤の場合）'!$BK119,1,0),0),0)</f>
        <v>0</v>
      </c>
      <c r="RO114" s="248">
        <f>IF(RO$19-'様式３（療養者名簿）（⑤の場合）'!$BJ119+1&lt;=15,IF(RO$19&gt;='様式３（療養者名簿）（⑤の場合）'!$BJ119,IF(RO$19&lt;='様式３（療養者名簿）（⑤の場合）'!$BK119,1,0),0),0)</f>
        <v>0</v>
      </c>
      <c r="RP114" s="248">
        <f>IF(RP$19-'様式３（療養者名簿）（⑤の場合）'!$BJ119+1&lt;=15,IF(RP$19&gt;='様式３（療養者名簿）（⑤の場合）'!$BJ119,IF(RP$19&lt;='様式３（療養者名簿）（⑤の場合）'!$BK119,1,0),0),0)</f>
        <v>0</v>
      </c>
      <c r="RQ114" s="248">
        <f>IF(RQ$19-'様式３（療養者名簿）（⑤の場合）'!$BJ119+1&lt;=15,IF(RQ$19&gt;='様式３（療養者名簿）（⑤の場合）'!$BJ119,IF(RQ$19&lt;='様式３（療養者名簿）（⑤の場合）'!$BK119,1,0),0),0)</f>
        <v>0</v>
      </c>
      <c r="RR114" s="248">
        <f>IF(RR$19-'様式３（療養者名簿）（⑤の場合）'!$BJ119+1&lt;=15,IF(RR$19&gt;='様式３（療養者名簿）（⑤の場合）'!$BJ119,IF(RR$19&lt;='様式３（療養者名簿）（⑤の場合）'!$BK119,1,0),0),0)</f>
        <v>0</v>
      </c>
      <c r="RS114" s="248">
        <f>IF(RS$19-'様式３（療養者名簿）（⑤の場合）'!$BJ119+1&lt;=15,IF(RS$19&gt;='様式３（療養者名簿）（⑤の場合）'!$BJ119,IF(RS$19&lt;='様式３（療養者名簿）（⑤の場合）'!$BK119,1,0),0),0)</f>
        <v>0</v>
      </c>
      <c r="RT114" s="248">
        <f>IF(RT$19-'様式３（療養者名簿）（⑤の場合）'!$BJ119+1&lt;=15,IF(RT$19&gt;='様式３（療養者名簿）（⑤の場合）'!$BJ119,IF(RT$19&lt;='様式３（療養者名簿）（⑤の場合）'!$BK119,1,0),0),0)</f>
        <v>0</v>
      </c>
      <c r="RU114" s="248">
        <f>IF(RU$19-'様式３（療養者名簿）（⑤の場合）'!$BJ119+1&lt;=15,IF(RU$19&gt;='様式３（療養者名簿）（⑤の場合）'!$BJ119,IF(RU$19&lt;='様式３（療養者名簿）（⑤の場合）'!$BK119,1,0),0),0)</f>
        <v>0</v>
      </c>
      <c r="RV114" s="248">
        <f>IF(RV$19-'様式３（療養者名簿）（⑤の場合）'!$BJ119+1&lt;=15,IF(RV$19&gt;='様式３（療養者名簿）（⑤の場合）'!$BJ119,IF(RV$19&lt;='様式３（療養者名簿）（⑤の場合）'!$BK119,1,0),0),0)</f>
        <v>0</v>
      </c>
      <c r="RW114" s="248">
        <f>IF(RW$19-'様式３（療養者名簿）（⑤の場合）'!$BJ119+1&lt;=15,IF(RW$19&gt;='様式３（療養者名簿）（⑤の場合）'!$BJ119,IF(RW$19&lt;='様式３（療養者名簿）（⑤の場合）'!$BK119,1,0),0),0)</f>
        <v>0</v>
      </c>
      <c r="RX114" s="248">
        <f>IF(RX$19-'様式３（療養者名簿）（⑤の場合）'!$BJ119+1&lt;=15,IF(RX$19&gt;='様式３（療養者名簿）（⑤の場合）'!$BJ119,IF(RX$19&lt;='様式３（療養者名簿）（⑤の場合）'!$BK119,1,0),0),0)</f>
        <v>0</v>
      </c>
      <c r="RY114" s="248">
        <f>IF(RY$19-'様式３（療養者名簿）（⑤の場合）'!$BJ119+1&lt;=15,IF(RY$19&gt;='様式３（療養者名簿）（⑤の場合）'!$BJ119,IF(RY$19&lt;='様式３（療養者名簿）（⑤の場合）'!$BK119,1,0),0),0)</f>
        <v>0</v>
      </c>
      <c r="RZ114" s="248">
        <f>IF(RZ$19-'様式３（療養者名簿）（⑤の場合）'!$BJ119+1&lt;=15,IF(RZ$19&gt;='様式３（療養者名簿）（⑤の場合）'!$BJ119,IF(RZ$19&lt;='様式３（療養者名簿）（⑤の場合）'!$BK119,1,0),0),0)</f>
        <v>0</v>
      </c>
      <c r="SA114" s="248">
        <f>IF(SA$19-'様式３（療養者名簿）（⑤の場合）'!$BJ119+1&lt;=15,IF(SA$19&gt;='様式３（療養者名簿）（⑤の場合）'!$BJ119,IF(SA$19&lt;='様式３（療養者名簿）（⑤の場合）'!$BK119,1,0),0),0)</f>
        <v>0</v>
      </c>
      <c r="SB114" s="248">
        <f>IF(SB$19-'様式３（療養者名簿）（⑤の場合）'!$BJ119+1&lt;=15,IF(SB$19&gt;='様式３（療養者名簿）（⑤の場合）'!$BJ119,IF(SB$19&lt;='様式３（療養者名簿）（⑤の場合）'!$BK119,1,0),0),0)</f>
        <v>0</v>
      </c>
      <c r="SC114" s="248">
        <f>IF(SC$19-'様式３（療養者名簿）（⑤の場合）'!$BJ119+1&lt;=15,IF(SC$19&gt;='様式３（療養者名簿）（⑤の場合）'!$BJ119,IF(SC$19&lt;='様式３（療養者名簿）（⑤の場合）'!$BK119,1,0),0),0)</f>
        <v>0</v>
      </c>
      <c r="SD114" s="248">
        <f>IF(SD$19-'様式３（療養者名簿）（⑤の場合）'!$BJ119+1&lt;=15,IF(SD$19&gt;='様式３（療養者名簿）（⑤の場合）'!$BJ119,IF(SD$19&lt;='様式３（療養者名簿）（⑤の場合）'!$BK119,1,0),0),0)</f>
        <v>0</v>
      </c>
      <c r="SE114" s="248">
        <f>IF(SE$19-'様式３（療養者名簿）（⑤の場合）'!$BJ119+1&lt;=15,IF(SE$19&gt;='様式３（療養者名簿）（⑤の場合）'!$BJ119,IF(SE$19&lt;='様式３（療養者名簿）（⑤の場合）'!$BK119,1,0),0),0)</f>
        <v>0</v>
      </c>
      <c r="SF114" s="248">
        <f>IF(SF$19-'様式３（療養者名簿）（⑤の場合）'!$BJ119+1&lt;=15,IF(SF$19&gt;='様式３（療養者名簿）（⑤の場合）'!$BJ119,IF(SF$19&lt;='様式３（療養者名簿）（⑤の場合）'!$BK119,1,0),0),0)</f>
        <v>0</v>
      </c>
      <c r="SG114" s="248">
        <f>IF(SG$19-'様式３（療養者名簿）（⑤の場合）'!$BJ119+1&lt;=15,IF(SG$19&gt;='様式３（療養者名簿）（⑤の場合）'!$BJ119,IF(SG$19&lt;='様式３（療養者名簿）（⑤の場合）'!$BK119,1,0),0),0)</f>
        <v>0</v>
      </c>
      <c r="SH114" s="248">
        <f>IF(SH$19-'様式３（療養者名簿）（⑤の場合）'!$BJ119+1&lt;=15,IF(SH$19&gt;='様式３（療養者名簿）（⑤の場合）'!$BJ119,IF(SH$19&lt;='様式３（療養者名簿）（⑤の場合）'!$BK119,1,0),0),0)</f>
        <v>0</v>
      </c>
      <c r="SI114" s="248">
        <f>IF(SI$19-'様式３（療養者名簿）（⑤の場合）'!$BJ119+1&lt;=15,IF(SI$19&gt;='様式３（療養者名簿）（⑤の場合）'!$BJ119,IF(SI$19&lt;='様式３（療養者名簿）（⑤の場合）'!$BK119,1,0),0),0)</f>
        <v>0</v>
      </c>
      <c r="SJ114" s="248">
        <f>IF(SJ$19-'様式３（療養者名簿）（⑤の場合）'!$BJ119+1&lt;=15,IF(SJ$19&gt;='様式３（療養者名簿）（⑤の場合）'!$BJ119,IF(SJ$19&lt;='様式３（療養者名簿）（⑤の場合）'!$BK119,1,0),0),0)</f>
        <v>0</v>
      </c>
      <c r="SK114" s="248">
        <f>IF(SK$19-'様式３（療養者名簿）（⑤の場合）'!$BJ119+1&lt;=15,IF(SK$19&gt;='様式３（療養者名簿）（⑤の場合）'!$BJ119,IF(SK$19&lt;='様式３（療養者名簿）（⑤の場合）'!$BK119,1,0),0),0)</f>
        <v>0</v>
      </c>
      <c r="SL114" s="248">
        <f>IF(SL$19-'様式３（療養者名簿）（⑤の場合）'!$BJ119+1&lt;=15,IF(SL$19&gt;='様式３（療養者名簿）（⑤の場合）'!$BJ119,IF(SL$19&lt;='様式３（療養者名簿）（⑤の場合）'!$BK119,1,0),0),0)</f>
        <v>0</v>
      </c>
      <c r="SM114" s="248">
        <f>IF(SM$19-'様式３（療養者名簿）（⑤の場合）'!$BJ119+1&lt;=15,IF(SM$19&gt;='様式３（療養者名簿）（⑤の場合）'!$BJ119,IF(SM$19&lt;='様式３（療養者名簿）（⑤の場合）'!$BK119,1,0),0),0)</f>
        <v>0</v>
      </c>
      <c r="SN114" s="248">
        <f>IF(SN$19-'様式３（療養者名簿）（⑤の場合）'!$BJ119+1&lt;=15,IF(SN$19&gt;='様式３（療養者名簿）（⑤の場合）'!$BJ119,IF(SN$19&lt;='様式３（療養者名簿）（⑤の場合）'!$BK119,1,0),0),0)</f>
        <v>0</v>
      </c>
      <c r="SO114" s="248">
        <f>IF(SO$19-'様式３（療養者名簿）（⑤の場合）'!$BJ119+1&lt;=15,IF(SO$19&gt;='様式３（療養者名簿）（⑤の場合）'!$BJ119,IF(SO$19&lt;='様式３（療養者名簿）（⑤の場合）'!$BK119,1,0),0),0)</f>
        <v>0</v>
      </c>
      <c r="SP114" s="248">
        <f>IF(SP$19-'様式３（療養者名簿）（⑤の場合）'!$BJ119+1&lt;=15,IF(SP$19&gt;='様式３（療養者名簿）（⑤の場合）'!$BJ119,IF(SP$19&lt;='様式３（療養者名簿）（⑤の場合）'!$BK119,1,0),0),0)</f>
        <v>0</v>
      </c>
      <c r="SQ114" s="248">
        <f>IF(SQ$19-'様式３（療養者名簿）（⑤の場合）'!$BJ119+1&lt;=15,IF(SQ$19&gt;='様式３（療養者名簿）（⑤の場合）'!$BJ119,IF(SQ$19&lt;='様式３（療養者名簿）（⑤の場合）'!$BK119,1,0),0),0)</f>
        <v>0</v>
      </c>
      <c r="SR114" s="248">
        <f>IF(SR$19-'様式３（療養者名簿）（⑤の場合）'!$BJ119+1&lt;=15,IF(SR$19&gt;='様式３（療養者名簿）（⑤の場合）'!$BJ119,IF(SR$19&lt;='様式３（療養者名簿）（⑤の場合）'!$BK119,1,0),0),0)</f>
        <v>0</v>
      </c>
      <c r="SS114" s="248">
        <f>IF(SS$19-'様式３（療養者名簿）（⑤の場合）'!$BJ119+1&lt;=15,IF(SS$19&gt;='様式３（療養者名簿）（⑤の場合）'!$BJ119,IF(SS$19&lt;='様式３（療養者名簿）（⑤の場合）'!$BK119,1,0),0),0)</f>
        <v>0</v>
      </c>
      <c r="ST114" s="248">
        <f>IF(ST$19-'様式３（療養者名簿）（⑤の場合）'!$BJ119+1&lt;=15,IF(ST$19&gt;='様式３（療養者名簿）（⑤の場合）'!$BJ119,IF(ST$19&lt;='様式３（療養者名簿）（⑤の場合）'!$BK119,1,0),0),0)</f>
        <v>0</v>
      </c>
      <c r="SU114" s="248">
        <f>IF(SU$19-'様式３（療養者名簿）（⑤の場合）'!$BJ119+1&lt;=15,IF(SU$19&gt;='様式３（療養者名簿）（⑤の場合）'!$BJ119,IF(SU$19&lt;='様式３（療養者名簿）（⑤の場合）'!$BK119,1,0),0),0)</f>
        <v>0</v>
      </c>
      <c r="SV114" s="248">
        <f>IF(SV$19-'様式３（療養者名簿）（⑤の場合）'!$BJ119+1&lt;=15,IF(SV$19&gt;='様式３（療養者名簿）（⑤の場合）'!$BJ119,IF(SV$19&lt;='様式３（療養者名簿）（⑤の場合）'!$BK119,1,0),0),0)</f>
        <v>0</v>
      </c>
      <c r="SW114" s="248">
        <f>IF(SW$19-'様式３（療養者名簿）（⑤の場合）'!$BJ119+1&lt;=15,IF(SW$19&gt;='様式３（療養者名簿）（⑤の場合）'!$BJ119,IF(SW$19&lt;='様式３（療養者名簿）（⑤の場合）'!$BK119,1,0),0),0)</f>
        <v>0</v>
      </c>
      <c r="SX114" s="248">
        <f>IF(SX$19-'様式３（療養者名簿）（⑤の場合）'!$BJ119+1&lt;=15,IF(SX$19&gt;='様式３（療養者名簿）（⑤の場合）'!$BJ119,IF(SX$19&lt;='様式３（療養者名簿）（⑤の場合）'!$BK119,1,0),0),0)</f>
        <v>0</v>
      </c>
      <c r="SY114" s="248">
        <f>IF(SY$19-'様式３（療養者名簿）（⑤の場合）'!$BJ119+1&lt;=15,IF(SY$19&gt;='様式３（療養者名簿）（⑤の場合）'!$BJ119,IF(SY$19&lt;='様式３（療養者名簿）（⑤の場合）'!$BK119,1,0),0),0)</f>
        <v>0</v>
      </c>
      <c r="SZ114" s="248">
        <f>IF(SZ$19-'様式３（療養者名簿）（⑤の場合）'!$BJ119+1&lt;=15,IF(SZ$19&gt;='様式３（療養者名簿）（⑤の場合）'!$BJ119,IF(SZ$19&lt;='様式３（療養者名簿）（⑤の場合）'!$BK119,1,0),0),0)</f>
        <v>0</v>
      </c>
      <c r="TA114" s="248">
        <f>IF(TA$19-'様式３（療養者名簿）（⑤の場合）'!$BJ119+1&lt;=15,IF(TA$19&gt;='様式３（療養者名簿）（⑤の場合）'!$BJ119,IF(TA$19&lt;='様式３（療養者名簿）（⑤の場合）'!$BK119,1,0),0),0)</f>
        <v>0</v>
      </c>
      <c r="TB114" s="248">
        <f>IF(TB$19-'様式３（療養者名簿）（⑤の場合）'!$BJ119+1&lt;=15,IF(TB$19&gt;='様式３（療養者名簿）（⑤の場合）'!$BJ119,IF(TB$19&lt;='様式３（療養者名簿）（⑤の場合）'!$BK119,1,0),0),0)</f>
        <v>0</v>
      </c>
      <c r="TC114" s="248">
        <f>IF(TC$19-'様式３（療養者名簿）（⑤の場合）'!$BJ119+1&lt;=15,IF(TC$19&gt;='様式３（療養者名簿）（⑤の場合）'!$BJ119,IF(TC$19&lt;='様式３（療養者名簿）（⑤の場合）'!$BK119,1,0),0),0)</f>
        <v>0</v>
      </c>
      <c r="TD114" s="248">
        <f>IF(TD$19-'様式３（療養者名簿）（⑤の場合）'!$BJ119+1&lt;=15,IF(TD$19&gt;='様式３（療養者名簿）（⑤の場合）'!$BJ119,IF(TD$19&lt;='様式３（療養者名簿）（⑤の場合）'!$BK119,1,0),0),0)</f>
        <v>0</v>
      </c>
      <c r="TE114" s="248">
        <f>IF(TE$19-'様式３（療養者名簿）（⑤の場合）'!$BJ119+1&lt;=15,IF(TE$19&gt;='様式３（療養者名簿）（⑤の場合）'!$BJ119,IF(TE$19&lt;='様式３（療養者名簿）（⑤の場合）'!$BK119,1,0),0),0)</f>
        <v>0</v>
      </c>
      <c r="TF114" s="248">
        <f>IF(TF$19-'様式３（療養者名簿）（⑤の場合）'!$BJ119+1&lt;=15,IF(TF$19&gt;='様式３（療養者名簿）（⑤の場合）'!$BJ119,IF(TF$19&lt;='様式３（療養者名簿）（⑤の場合）'!$BK119,1,0),0),0)</f>
        <v>0</v>
      </c>
      <c r="TG114" s="248">
        <f>IF(TG$19-'様式３（療養者名簿）（⑤の場合）'!$BJ119+1&lt;=15,IF(TG$19&gt;='様式３（療養者名簿）（⑤の場合）'!$BJ119,IF(TG$19&lt;='様式３（療養者名簿）（⑤の場合）'!$BK119,1,0),0),0)</f>
        <v>0</v>
      </c>
      <c r="TH114" s="248">
        <f>IF(TH$19-'様式３（療養者名簿）（⑤の場合）'!$BJ119+1&lt;=15,IF(TH$19&gt;='様式３（療養者名簿）（⑤の場合）'!$BJ119,IF(TH$19&lt;='様式３（療養者名簿）（⑤の場合）'!$BK119,1,0),0),0)</f>
        <v>0</v>
      </c>
      <c r="TI114" s="248">
        <f>IF(TI$19-'様式３（療養者名簿）（⑤の場合）'!$BJ119+1&lt;=15,IF(TI$19&gt;='様式３（療養者名簿）（⑤の場合）'!$BJ119,IF(TI$19&lt;='様式３（療養者名簿）（⑤の場合）'!$BK119,1,0),0),0)</f>
        <v>0</v>
      </c>
      <c r="TJ114" s="248">
        <f>IF(TJ$19-'様式３（療養者名簿）（⑤の場合）'!$BJ119+1&lt;=15,IF(TJ$19&gt;='様式３（療養者名簿）（⑤の場合）'!$BJ119,IF(TJ$19&lt;='様式３（療養者名簿）（⑤の場合）'!$BK119,1,0),0),0)</f>
        <v>0</v>
      </c>
      <c r="TK114" s="248">
        <f>IF(TK$19-'様式３（療養者名簿）（⑤の場合）'!$BJ119+1&lt;=15,IF(TK$19&gt;='様式３（療養者名簿）（⑤の場合）'!$BJ119,IF(TK$19&lt;='様式３（療養者名簿）（⑤の場合）'!$BK119,1,0),0),0)</f>
        <v>0</v>
      </c>
      <c r="TL114" s="248">
        <f>IF(TL$19-'様式３（療養者名簿）（⑤の場合）'!$BJ119+1&lt;=15,IF(TL$19&gt;='様式３（療養者名簿）（⑤の場合）'!$BJ119,IF(TL$19&lt;='様式３（療養者名簿）（⑤の場合）'!$BK119,1,0),0),0)</f>
        <v>0</v>
      </c>
      <c r="TM114" s="248">
        <f>IF(TM$19-'様式３（療養者名簿）（⑤の場合）'!$BJ119+1&lt;=15,IF(TM$19&gt;='様式３（療養者名簿）（⑤の場合）'!$BJ119,IF(TM$19&lt;='様式３（療養者名簿）（⑤の場合）'!$BK119,1,0),0),0)</f>
        <v>0</v>
      </c>
      <c r="TN114" s="248">
        <f>IF(TN$19-'様式３（療養者名簿）（⑤の場合）'!$BJ119+1&lt;=15,IF(TN$19&gt;='様式３（療養者名簿）（⑤の場合）'!$BJ119,IF(TN$19&lt;='様式３（療養者名簿）（⑤の場合）'!$BK119,1,0),0),0)</f>
        <v>0</v>
      </c>
      <c r="TO114" s="248">
        <f>IF(TO$19-'様式３（療養者名簿）（⑤の場合）'!$BJ119+1&lt;=15,IF(TO$19&gt;='様式３（療養者名簿）（⑤の場合）'!$BJ119,IF(TO$19&lt;='様式３（療養者名簿）（⑤の場合）'!$BK119,1,0),0),0)</f>
        <v>0</v>
      </c>
      <c r="TP114" s="248">
        <f>IF(TP$19-'様式３（療養者名簿）（⑤の場合）'!$BJ119+1&lt;=15,IF(TP$19&gt;='様式３（療養者名簿）（⑤の場合）'!$BJ119,IF(TP$19&lt;='様式３（療養者名簿）（⑤の場合）'!$BK119,1,0),0),0)</f>
        <v>0</v>
      </c>
      <c r="TQ114" s="248">
        <f>IF(TQ$19-'様式３（療養者名簿）（⑤の場合）'!$BJ119+1&lt;=15,IF(TQ$19&gt;='様式３（療養者名簿）（⑤の場合）'!$BJ119,IF(TQ$19&lt;='様式３（療養者名簿）（⑤の場合）'!$BK119,1,0),0),0)</f>
        <v>0</v>
      </c>
      <c r="TR114" s="248">
        <f>IF(TR$19-'様式３（療養者名簿）（⑤の場合）'!$BJ119+1&lt;=15,IF(TR$19&gt;='様式３（療養者名簿）（⑤の場合）'!$BJ119,IF(TR$19&lt;='様式３（療養者名簿）（⑤の場合）'!$BK119,1,0),0),0)</f>
        <v>0</v>
      </c>
      <c r="TS114" s="248">
        <f>IF(TS$19-'様式３（療養者名簿）（⑤の場合）'!$BJ119+1&lt;=15,IF(TS$19&gt;='様式３（療養者名簿）（⑤の場合）'!$BJ119,IF(TS$19&lt;='様式３（療養者名簿）（⑤の場合）'!$BK119,1,0),0),0)</f>
        <v>0</v>
      </c>
      <c r="TT114" s="248">
        <f>IF(TT$19-'様式３（療養者名簿）（⑤の場合）'!$BJ119+1&lt;=15,IF(TT$19&gt;='様式３（療養者名簿）（⑤の場合）'!$BJ119,IF(TT$19&lt;='様式３（療養者名簿）（⑤の場合）'!$BK119,1,0),0),0)</f>
        <v>0</v>
      </c>
      <c r="TU114" s="248">
        <f>IF(TU$19-'様式３（療養者名簿）（⑤の場合）'!$BJ119+1&lt;=15,IF(TU$19&gt;='様式３（療養者名簿）（⑤の場合）'!$BJ119,IF(TU$19&lt;='様式３（療養者名簿）（⑤の場合）'!$BK119,1,0),0),0)</f>
        <v>0</v>
      </c>
      <c r="TV114" s="248">
        <f>IF(TV$19-'様式３（療養者名簿）（⑤の場合）'!$BJ119+1&lt;=15,IF(TV$19&gt;='様式３（療養者名簿）（⑤の場合）'!$BJ119,IF(TV$19&lt;='様式３（療養者名簿）（⑤の場合）'!$BK119,1,0),0),0)</f>
        <v>0</v>
      </c>
      <c r="TW114" s="248">
        <f>IF(TW$19-'様式３（療養者名簿）（⑤の場合）'!$BJ119+1&lt;=15,IF(TW$19&gt;='様式３（療養者名簿）（⑤の場合）'!$BJ119,IF(TW$19&lt;='様式３（療養者名簿）（⑤の場合）'!$BK119,1,0),0),0)</f>
        <v>0</v>
      </c>
      <c r="TX114" s="248">
        <f>IF(TX$19-'様式３（療養者名簿）（⑤の場合）'!$BJ119+1&lt;=15,IF(TX$19&gt;='様式３（療養者名簿）（⑤の場合）'!$BJ119,IF(TX$19&lt;='様式３（療養者名簿）（⑤の場合）'!$BK119,1,0),0),0)</f>
        <v>0</v>
      </c>
      <c r="TY114" s="248">
        <f>IF(TY$19-'様式３（療養者名簿）（⑤の場合）'!$BJ119+1&lt;=15,IF(TY$19&gt;='様式３（療養者名簿）（⑤の場合）'!$BJ119,IF(TY$19&lt;='様式３（療養者名簿）（⑤の場合）'!$BK119,1,0),0),0)</f>
        <v>0</v>
      </c>
      <c r="TZ114" s="248">
        <f>IF(TZ$19-'様式３（療養者名簿）（⑤の場合）'!$BJ119+1&lt;=15,IF(TZ$19&gt;='様式３（療養者名簿）（⑤の場合）'!$BJ119,IF(TZ$19&lt;='様式３（療養者名簿）（⑤の場合）'!$BK119,1,0),0),0)</f>
        <v>0</v>
      </c>
      <c r="UA114" s="248">
        <f>IF(UA$19-'様式３（療養者名簿）（⑤の場合）'!$BJ119+1&lt;=15,IF(UA$19&gt;='様式３（療養者名簿）（⑤の場合）'!$BJ119,IF(UA$19&lt;='様式３（療養者名簿）（⑤の場合）'!$BK119,1,0),0),0)</f>
        <v>0</v>
      </c>
      <c r="UB114" s="248">
        <f>IF(UB$19-'様式３（療養者名簿）（⑤の場合）'!$BJ119+1&lt;=15,IF(UB$19&gt;='様式３（療養者名簿）（⑤の場合）'!$BJ119,IF(UB$19&lt;='様式３（療養者名簿）（⑤の場合）'!$BK119,1,0),0),0)</f>
        <v>0</v>
      </c>
      <c r="UC114" s="248">
        <f>IF(UC$19-'様式３（療養者名簿）（⑤の場合）'!$BJ119+1&lt;=15,IF(UC$19&gt;='様式３（療養者名簿）（⑤の場合）'!$BJ119,IF(UC$19&lt;='様式３（療養者名簿）（⑤の場合）'!$BK119,1,0),0),0)</f>
        <v>0</v>
      </c>
      <c r="UD114" s="372">
        <f>IF(UD$19-'様式３（療養者名簿）（⑤の場合）'!$BJ119+1&lt;=15,IF(UD$19&gt;='様式３（療養者名簿）（⑤の場合）'!$BJ119,IF(UD$19&lt;='様式３（療養者名簿）（⑤の場合）'!$BK119,1,0),0),0)</f>
        <v>0</v>
      </c>
      <c r="UE114" s="372">
        <f>IF(UE$19-'様式３（療養者名簿）（⑤の場合）'!$BJ119+1&lt;=15,IF(UE$19&gt;='様式３（療養者名簿）（⑤の場合）'!$BJ119,IF(UE$19&lt;='様式３（療養者名簿）（⑤の場合）'!$BK119,1,0),0),0)</f>
        <v>0</v>
      </c>
      <c r="UF114" s="372">
        <f>IF(UF$19-'様式３（療養者名簿）（⑤の場合）'!$BJ119+1&lt;=15,IF(UF$19&gt;='様式３（療養者名簿）（⑤の場合）'!$BJ119,IF(UF$19&lt;='様式３（療養者名簿）（⑤の場合）'!$BK119,1,0),0),0)</f>
        <v>0</v>
      </c>
      <c r="UG114" s="372">
        <f>IF(UG$19-'様式３（療養者名簿）（⑤の場合）'!$BJ119+1&lt;=15,IF(UG$19&gt;='様式３（療養者名簿）（⑤の場合）'!$BJ119,IF(UG$19&lt;='様式３（療養者名簿）（⑤の場合）'!$BK119,1,0),0),0)</f>
        <v>0</v>
      </c>
      <c r="UH114" s="372">
        <f>IF(UH$19-'様式３（療養者名簿）（⑤の場合）'!$BJ119+1&lt;=15,IF(UH$19&gt;='様式３（療養者名簿）（⑤の場合）'!$BJ119,IF(UH$19&lt;='様式３（療養者名簿）（⑤の場合）'!$BK119,1,0),0),0)</f>
        <v>0</v>
      </c>
      <c r="UI114" s="372">
        <f>IF(UI$19-'様式３（療養者名簿）（⑤の場合）'!$BJ119+1&lt;=15,IF(UI$19&gt;='様式３（療養者名簿）（⑤の場合）'!$BJ119,IF(UI$19&lt;='様式３（療養者名簿）（⑤の場合）'!$BK119,1,0),0),0)</f>
        <v>0</v>
      </c>
      <c r="UJ114" s="372">
        <f>IF(UJ$19-'様式３（療養者名簿）（⑤の場合）'!$BJ119+1&lt;=15,IF(UJ$19&gt;='様式３（療養者名簿）（⑤の場合）'!$BJ119,IF(UJ$19&lt;='様式３（療養者名簿）（⑤の場合）'!$BK119,1,0),0),0)</f>
        <v>0</v>
      </c>
      <c r="UK114" s="372">
        <f>IF(UK$19-'様式３（療養者名簿）（⑤の場合）'!$BJ119+1&lt;=15,IF(UK$19&gt;='様式３（療養者名簿）（⑤の場合）'!$BJ119,IF(UK$19&lt;='様式３（療養者名簿）（⑤の場合）'!$BK119,1,0),0),0)</f>
        <v>0</v>
      </c>
      <c r="UL114" s="372">
        <f>IF(UL$19-'様式３（療養者名簿）（⑤の場合）'!$BJ119+1&lt;=15,IF(UL$19&gt;='様式３（療養者名簿）（⑤の場合）'!$BJ119,IF(UL$19&lt;='様式３（療養者名簿）（⑤の場合）'!$BK119,1,0),0),0)</f>
        <v>0</v>
      </c>
      <c r="UM114" s="372">
        <f>IF(UM$19-'様式３（療養者名簿）（⑤の場合）'!$BJ119+1&lt;=15,IF(UM$19&gt;='様式３（療養者名簿）（⑤の場合）'!$BJ119,IF(UM$19&lt;='様式３（療養者名簿）（⑤の場合）'!$BK119,1,0),0),0)</f>
        <v>0</v>
      </c>
      <c r="UN114" s="372">
        <f>IF(UN$19-'様式３（療養者名簿）（⑤の場合）'!$BJ119+1&lt;=15,IF(UN$19&gt;='様式３（療養者名簿）（⑤の場合）'!$BJ119,IF(UN$19&lt;='様式３（療養者名簿）（⑤の場合）'!$BK119,1,0),0),0)</f>
        <v>0</v>
      </c>
      <c r="UO114" s="372">
        <f>IF(UO$19-'様式３（療養者名簿）（⑤の場合）'!$BJ119+1&lt;=15,IF(UO$19&gt;='様式３（療養者名簿）（⑤の場合）'!$BJ119,IF(UO$19&lt;='様式３（療養者名簿）（⑤の場合）'!$BK119,1,0),0),0)</f>
        <v>0</v>
      </c>
      <c r="UP114" s="372">
        <f>IF(UP$19-'様式３（療養者名簿）（⑤の場合）'!$BJ119+1&lt;=15,IF(UP$19&gt;='様式３（療養者名簿）（⑤の場合）'!$BJ119,IF(UP$19&lt;='様式３（療養者名簿）（⑤の場合）'!$BK119,1,0),0),0)</f>
        <v>0</v>
      </c>
      <c r="UQ114" s="372">
        <f>IF(UQ$19-'様式３（療養者名簿）（⑤の場合）'!$BJ119+1&lt;=15,IF(UQ$19&gt;='様式３（療養者名簿）（⑤の場合）'!$BJ119,IF(UQ$19&lt;='様式３（療養者名簿）（⑤の場合）'!$BK119,1,0),0),0)</f>
        <v>0</v>
      </c>
      <c r="UR114" s="372">
        <f>IF(UR$19-'様式３（療養者名簿）（⑤の場合）'!$BJ119+1&lt;=15,IF(UR$19&gt;='様式３（療養者名簿）（⑤の場合）'!$BJ119,IF(UR$19&lt;='様式３（療養者名簿）（⑤の場合）'!$BK119,1,0),0),0)</f>
        <v>0</v>
      </c>
      <c r="US114" s="372">
        <f>IF(US$19-'様式３（療養者名簿）（⑤の場合）'!$BJ119+1&lt;=15,IF(US$19&gt;='様式３（療養者名簿）（⑤の場合）'!$BJ119,IF(US$19&lt;='様式３（療養者名簿）（⑤の場合）'!$BK119,1,0),0),0)</f>
        <v>0</v>
      </c>
      <c r="UT114" s="372">
        <f>IF(UT$19-'様式３（療養者名簿）（⑤の場合）'!$BJ119+1&lt;=15,IF(UT$19&gt;='様式３（療養者名簿）（⑤の場合）'!$BJ119,IF(UT$19&lt;='様式３（療養者名簿）（⑤の場合）'!$BK119,1,0),0),0)</f>
        <v>0</v>
      </c>
      <c r="UU114" s="372">
        <f>IF(UU$19-'様式３（療養者名簿）（⑤の場合）'!$BJ119+1&lt;=15,IF(UU$19&gt;='様式３（療養者名簿）（⑤の場合）'!$BJ119,IF(UU$19&lt;='様式３（療養者名簿）（⑤の場合）'!$BK119,1,0),0),0)</f>
        <v>0</v>
      </c>
      <c r="UV114" s="372">
        <f>IF(UV$19-'様式３（療養者名簿）（⑤の場合）'!$BJ119+1&lt;=15,IF(UV$19&gt;='様式３（療養者名簿）（⑤の場合）'!$BJ119,IF(UV$19&lt;='様式３（療養者名簿）（⑤の場合）'!$BK119,1,0),0),0)</f>
        <v>0</v>
      </c>
      <c r="UW114" s="372">
        <f>IF(UW$19-'様式３（療養者名簿）（⑤の場合）'!$BJ119+1&lt;=15,IF(UW$19&gt;='様式３（療養者名簿）（⑤の場合）'!$BJ119,IF(UW$19&lt;='様式３（療養者名簿）（⑤の場合）'!$BK119,1,0),0),0)</f>
        <v>0</v>
      </c>
      <c r="UX114" s="372">
        <f>IF(UX$19-'様式３（療養者名簿）（⑤の場合）'!$BJ119+1&lt;=15,IF(UX$19&gt;='様式３（療養者名簿）（⑤の場合）'!$BJ119,IF(UX$19&lt;='様式３（療養者名簿）（⑤の場合）'!$BK119,1,0),0),0)</f>
        <v>0</v>
      </c>
      <c r="UY114" s="372">
        <f>IF(UY$19-'様式３（療養者名簿）（⑤の場合）'!$BJ119+1&lt;=15,IF(UY$19&gt;='様式３（療養者名簿）（⑤の場合）'!$BJ119,IF(UY$19&lt;='様式３（療養者名簿）（⑤の場合）'!$BK119,1,0),0),0)</f>
        <v>0</v>
      </c>
      <c r="UZ114" s="372">
        <f>IF(UZ$19-'様式３（療養者名簿）（⑤の場合）'!$BJ119+1&lt;=15,IF(UZ$19&gt;='様式３（療養者名簿）（⑤の場合）'!$BJ119,IF(UZ$19&lt;='様式３（療養者名簿）（⑤の場合）'!$BK119,1,0),0),0)</f>
        <v>0</v>
      </c>
      <c r="VA114" s="372">
        <f>IF(VA$19-'様式３（療養者名簿）（⑤の場合）'!$BJ119+1&lt;=15,IF(VA$19&gt;='様式３（療養者名簿）（⑤の場合）'!$BJ119,IF(VA$19&lt;='様式３（療養者名簿）（⑤の場合）'!$BK119,1,0),0),0)</f>
        <v>0</v>
      </c>
      <c r="VB114" s="372">
        <f>IF(VB$19-'様式３（療養者名簿）（⑤の場合）'!$BJ119+1&lt;=15,IF(VB$19&gt;='様式３（療養者名簿）（⑤の場合）'!$BJ119,IF(VB$19&lt;='様式３（療養者名簿）（⑤の場合）'!$BK119,1,0),0),0)</f>
        <v>0</v>
      </c>
      <c r="VC114" s="372">
        <f>IF(VC$19-'様式３（療養者名簿）（⑤の場合）'!$BJ119+1&lt;=15,IF(VC$19&gt;='様式３（療養者名簿）（⑤の場合）'!$BJ119,IF(VC$19&lt;='様式３（療養者名簿）（⑤の場合）'!$BK119,1,0),0),0)</f>
        <v>0</v>
      </c>
      <c r="VD114" s="372">
        <f>IF(VD$19-'様式３（療養者名簿）（⑤の場合）'!$BJ119+1&lt;=15,IF(VD$19&gt;='様式３（療養者名簿）（⑤の場合）'!$BJ119,IF(VD$19&lt;='様式３（療養者名簿）（⑤の場合）'!$BK119,1,0),0),0)</f>
        <v>0</v>
      </c>
      <c r="VE114" s="372">
        <f>IF(VE$19-'様式３（療養者名簿）（⑤の場合）'!$BJ119+1&lt;=15,IF(VE$19&gt;='様式３（療養者名簿）（⑤の場合）'!$BJ119,IF(VE$19&lt;='様式３（療養者名簿）（⑤の場合）'!$BK119,1,0),0),0)</f>
        <v>0</v>
      </c>
      <c r="VF114" s="372">
        <f>IF(VF$19-'様式３（療養者名簿）（⑤の場合）'!$BJ119+1&lt;=15,IF(VF$19&gt;='様式３（療養者名簿）（⑤の場合）'!$BJ119,IF(VF$19&lt;='様式３（療養者名簿）（⑤の場合）'!$BK119,1,0),0),0)</f>
        <v>0</v>
      </c>
      <c r="VG114" s="372">
        <f>IF(VG$19-'様式３（療養者名簿）（⑤の場合）'!$BJ119+1&lt;=15,IF(VG$19&gt;='様式３（療養者名簿）（⑤の場合）'!$BJ119,IF(VG$19&lt;='様式３（療養者名簿）（⑤の場合）'!$BK119,1,0),0),0)</f>
        <v>0</v>
      </c>
      <c r="VH114" s="372">
        <f>IF(VH$19-'様式３（療養者名簿）（⑤の場合）'!$BJ119+1&lt;=15,IF(VH$19&gt;='様式３（療養者名簿）（⑤の場合）'!$BJ119,IF(VH$19&lt;='様式３（療養者名簿）（⑤の場合）'!$BK119,1,0),0),0)</f>
        <v>0</v>
      </c>
      <c r="VI114" s="372">
        <f>IF(VI$19-'様式３（療養者名簿）（⑤の場合）'!$BJ119+1&lt;=15,IF(VI$19&gt;='様式３（療養者名簿）（⑤の場合）'!$BJ119,IF(VI$19&lt;='様式３（療養者名簿）（⑤の場合）'!$BK119,1,0),0),0)</f>
        <v>0</v>
      </c>
      <c r="VJ114" s="372">
        <f>IF(VJ$19-'様式３（療養者名簿）（⑤の場合）'!$BJ119+1&lt;=15,IF(VJ$19&gt;='様式３（療養者名簿）（⑤の場合）'!$BJ119,IF(VJ$19&lt;='様式３（療養者名簿）（⑤の場合）'!$BK119,1,0),0),0)</f>
        <v>0</v>
      </c>
      <c r="VK114" s="372">
        <f>IF(VK$19-'様式３（療養者名簿）（⑤の場合）'!$BJ119+1&lt;=15,IF(VK$19&gt;='様式３（療養者名簿）（⑤の場合）'!$BJ119,IF(VK$19&lt;='様式３（療養者名簿）（⑤の場合）'!$BK119,1,0),0),0)</f>
        <v>0</v>
      </c>
      <c r="VL114" s="372">
        <f>IF(VL$19-'様式３（療養者名簿）（⑤の場合）'!$BJ119+1&lt;=15,IF(VL$19&gt;='様式３（療養者名簿）（⑤の場合）'!$BJ119,IF(VL$19&lt;='様式３（療養者名簿）（⑤の場合）'!$BK119,1,0),0),0)</f>
        <v>0</v>
      </c>
      <c r="VM114" s="372">
        <f>IF(VM$19-'様式３（療養者名簿）（⑤の場合）'!$BJ119+1&lt;=15,IF(VM$19&gt;='様式３（療養者名簿）（⑤の場合）'!$BJ119,IF(VM$19&lt;='様式３（療養者名簿）（⑤の場合）'!$BK119,1,0),0),0)</f>
        <v>0</v>
      </c>
      <c r="VN114" s="372">
        <f>IF(VN$19-'様式３（療養者名簿）（⑤の場合）'!$BJ119+1&lt;=15,IF(VN$19&gt;='様式３（療養者名簿）（⑤の場合）'!$BJ119,IF(VN$19&lt;='様式３（療養者名簿）（⑤の場合）'!$BK119,1,0),0),0)</f>
        <v>0</v>
      </c>
      <c r="VO114" s="372">
        <f>IF(VO$19-'様式３（療養者名簿）（⑤の場合）'!$BJ119+1&lt;=15,IF(VO$19&gt;='様式３（療養者名簿）（⑤の場合）'!$BJ119,IF(VO$19&lt;='様式３（療養者名簿）（⑤の場合）'!$BK119,1,0),0),0)</f>
        <v>0</v>
      </c>
      <c r="VP114" s="372">
        <f>IF(VP$19-'様式３（療養者名簿）（⑤の場合）'!$BJ119+1&lt;=15,IF(VP$19&gt;='様式３（療養者名簿）（⑤の場合）'!$BJ119,IF(VP$19&lt;='様式３（療養者名簿）（⑤の場合）'!$BK119,1,0),0),0)</f>
        <v>0</v>
      </c>
      <c r="VQ114" s="372">
        <f>IF(VQ$19-'様式３（療養者名簿）（⑤の場合）'!$BJ119+1&lt;=15,IF(VQ$19&gt;='様式３（療養者名簿）（⑤の場合）'!$BJ119,IF(VQ$19&lt;='様式３（療養者名簿）（⑤の場合）'!$BK119,1,0),0),0)</f>
        <v>0</v>
      </c>
      <c r="VR114" s="372">
        <f>IF(VR$19-'様式３（療養者名簿）（⑤の場合）'!$BJ119+1&lt;=15,IF(VR$19&gt;='様式３（療養者名簿）（⑤の場合）'!$BJ119,IF(VR$19&lt;='様式３（療養者名簿）（⑤の場合）'!$BK119,1,0),0),0)</f>
        <v>0</v>
      </c>
      <c r="VS114" s="372">
        <f>IF(VS$19-'様式３（療養者名簿）（⑤の場合）'!$BJ119+1&lt;=15,IF(VS$19&gt;='様式３（療養者名簿）（⑤の場合）'!$BJ119,IF(VS$19&lt;='様式３（療養者名簿）（⑤の場合）'!$BK119,1,0),0),0)</f>
        <v>0</v>
      </c>
      <c r="VT114" s="372">
        <f>IF(VT$19-'様式３（療養者名簿）（⑤の場合）'!$BJ119+1&lt;=15,IF(VT$19&gt;='様式３（療養者名簿）（⑤の場合）'!$BJ119,IF(VT$19&lt;='様式３（療養者名簿）（⑤の場合）'!$BK119,1,0),0),0)</f>
        <v>0</v>
      </c>
      <c r="VU114" s="372">
        <f>IF(VU$19-'様式３（療養者名簿）（⑤の場合）'!$BJ119+1&lt;=15,IF(VU$19&gt;='様式３（療養者名簿）（⑤の場合）'!$BJ119,IF(VU$19&lt;='様式３（療養者名簿）（⑤の場合）'!$BK119,1,0),0),0)</f>
        <v>0</v>
      </c>
      <c r="VV114" s="372">
        <f>IF(VV$19-'様式３（療養者名簿）（⑤の場合）'!$BJ119+1&lt;=15,IF(VV$19&gt;='様式３（療養者名簿）（⑤の場合）'!$BJ119,IF(VV$19&lt;='様式３（療養者名簿）（⑤の場合）'!$BK119,1,0),0),0)</f>
        <v>0</v>
      </c>
      <c r="VW114" s="372">
        <f>IF(VW$19-'様式３（療養者名簿）（⑤の場合）'!$BJ119+1&lt;=15,IF(VW$19&gt;='様式３（療養者名簿）（⑤の場合）'!$BJ119,IF(VW$19&lt;='様式３（療養者名簿）（⑤の場合）'!$BK119,1,0),0),0)</f>
        <v>0</v>
      </c>
      <c r="VX114" s="372">
        <f>IF(VX$19-'様式３（療養者名簿）（⑤の場合）'!$BJ119+1&lt;=15,IF(VX$19&gt;='様式３（療養者名簿）（⑤の場合）'!$BJ119,IF(VX$19&lt;='様式３（療養者名簿）（⑤の場合）'!$BK119,1,0),0),0)</f>
        <v>0</v>
      </c>
      <c r="VY114" s="372">
        <f>IF(VY$19-'様式３（療養者名簿）（⑤の場合）'!$BJ119+1&lt;=15,IF(VY$19&gt;='様式３（療養者名簿）（⑤の場合）'!$BJ119,IF(VY$19&lt;='様式３（療養者名簿）（⑤の場合）'!$BK119,1,0),0),0)</f>
        <v>0</v>
      </c>
      <c r="VZ114" s="372">
        <f>IF(VZ$19-'様式３（療養者名簿）（⑤の場合）'!$BJ119+1&lt;=15,IF(VZ$19&gt;='様式３（療養者名簿）（⑤の場合）'!$BJ119,IF(VZ$19&lt;='様式３（療養者名簿）（⑤の場合）'!$BK119,1,0),0),0)</f>
        <v>0</v>
      </c>
      <c r="WA114" s="372">
        <f>IF(WA$19-'様式３（療養者名簿）（⑤の場合）'!$BJ119+1&lt;=15,IF(WA$19&gt;='様式３（療養者名簿）（⑤の場合）'!$BJ119,IF(WA$19&lt;='様式３（療養者名簿）（⑤の場合）'!$BK119,1,0),0),0)</f>
        <v>0</v>
      </c>
      <c r="WB114" s="372">
        <f>IF(WB$19-'様式３（療養者名簿）（⑤の場合）'!$BJ119+1&lt;=15,IF(WB$19&gt;='様式３（療養者名簿）（⑤の場合）'!$BJ119,IF(WB$19&lt;='様式３（療養者名簿）（⑤の場合）'!$BK119,1,0),0),0)</f>
        <v>0</v>
      </c>
      <c r="WC114" s="372">
        <f>IF(WC$19-'様式３（療養者名簿）（⑤の場合）'!$BJ119+1&lt;=15,IF(WC$19&gt;='様式３（療養者名簿）（⑤の場合）'!$BJ119,IF(WC$19&lt;='様式３（療養者名簿）（⑤の場合）'!$BK119,1,0),0),0)</f>
        <v>0</v>
      </c>
      <c r="WD114" s="372">
        <f>IF(WD$19-'様式３（療養者名簿）（⑤の場合）'!$BJ119+1&lt;=15,IF(WD$19&gt;='様式３（療養者名簿）（⑤の場合）'!$BJ119,IF(WD$19&lt;='様式３（療養者名簿）（⑤の場合）'!$BK119,1,0),0),0)</f>
        <v>0</v>
      </c>
      <c r="WE114" s="372">
        <f>IF(WE$19-'様式３（療養者名簿）（⑤の場合）'!$BJ119+1&lt;=15,IF(WE$19&gt;='様式３（療養者名簿）（⑤の場合）'!$BJ119,IF(WE$19&lt;='様式３（療養者名簿）（⑤の場合）'!$BK119,1,0),0),0)</f>
        <v>0</v>
      </c>
      <c r="WF114" s="372">
        <f>IF(WF$19-'様式３（療養者名簿）（⑤の場合）'!$BJ119+1&lt;=15,IF(WF$19&gt;='様式３（療養者名簿）（⑤の場合）'!$BJ119,IF(WF$19&lt;='様式３（療養者名簿）（⑤の場合）'!$BK119,1,0),0),0)</f>
        <v>0</v>
      </c>
      <c r="WG114" s="372">
        <f>IF(WG$19-'様式３（療養者名簿）（⑤の場合）'!$BJ119+1&lt;=15,IF(WG$19&gt;='様式３（療養者名簿）（⑤の場合）'!$BJ119,IF(WG$19&lt;='様式３（療養者名簿）（⑤の場合）'!$BK119,1,0),0),0)</f>
        <v>0</v>
      </c>
      <c r="WH114" s="372">
        <f>IF(WH$19-'様式３（療養者名簿）（⑤の場合）'!$BJ119+1&lt;=15,IF(WH$19&gt;='様式３（療養者名簿）（⑤の場合）'!$BJ119,IF(WH$19&lt;='様式３（療養者名簿）（⑤の場合）'!$BK119,1,0),0),0)</f>
        <v>0</v>
      </c>
      <c r="WI114" s="372">
        <f>IF(WI$19-'様式３（療養者名簿）（⑤の場合）'!$BJ119+1&lt;=15,IF(WI$19&gt;='様式３（療養者名簿）（⑤の場合）'!$BJ119,IF(WI$19&lt;='様式３（療養者名簿）（⑤の場合）'!$BK119,1,0),0),0)</f>
        <v>0</v>
      </c>
      <c r="WJ114" s="372">
        <f>IF(WJ$19-'様式３（療養者名簿）（⑤の場合）'!$BJ119+1&lt;=15,IF(WJ$19&gt;='様式３（療養者名簿）（⑤の場合）'!$BJ119,IF(WJ$19&lt;='様式３（療養者名簿）（⑤の場合）'!$BK119,1,0),0),0)</f>
        <v>0</v>
      </c>
      <c r="WK114" s="372">
        <f>IF(WK$19-'様式３（療養者名簿）（⑤の場合）'!$BJ119+1&lt;=15,IF(WK$19&gt;='様式３（療養者名簿）（⑤の場合）'!$BJ119,IF(WK$19&lt;='様式３（療養者名簿）（⑤の場合）'!$BK119,1,0),0),0)</f>
        <v>0</v>
      </c>
      <c r="WL114" s="372">
        <f>IF(WL$19-'様式３（療養者名簿）（⑤の場合）'!$BJ119+1&lt;=15,IF(WL$19&gt;='様式３（療養者名簿）（⑤の場合）'!$BJ119,IF(WL$19&lt;='様式３（療養者名簿）（⑤の場合）'!$BK119,1,0),0),0)</f>
        <v>0</v>
      </c>
      <c r="WM114" s="372">
        <f>IF(WM$19-'様式３（療養者名簿）（⑤の場合）'!$BJ119+1&lt;=15,IF(WM$19&gt;='様式３（療養者名簿）（⑤の場合）'!$BJ119,IF(WM$19&lt;='様式３（療養者名簿）（⑤の場合）'!$BK119,1,0),0),0)</f>
        <v>0</v>
      </c>
      <c r="WN114" s="372">
        <f>IF(WN$19-'様式３（療養者名簿）（⑤の場合）'!$BJ119+1&lt;=15,IF(WN$19&gt;='様式３（療養者名簿）（⑤の場合）'!$BJ119,IF(WN$19&lt;='様式３（療養者名簿）（⑤の場合）'!$BK119,1,0),0),0)</f>
        <v>0</v>
      </c>
      <c r="WO114" s="372">
        <f>IF(WO$19-'様式３（療養者名簿）（⑤の場合）'!$BJ119+1&lt;=15,IF(WO$19&gt;='様式３（療養者名簿）（⑤の場合）'!$BJ119,IF(WO$19&lt;='様式３（療養者名簿）（⑤の場合）'!$BK119,1,0),0),0)</f>
        <v>0</v>
      </c>
      <c r="WP114" s="372">
        <f>IF(WP$19-'様式３（療養者名簿）（⑤の場合）'!$BJ119+1&lt;=15,IF(WP$19&gt;='様式３（療養者名簿）（⑤の場合）'!$BJ119,IF(WP$19&lt;='様式３（療養者名簿）（⑤の場合）'!$BK119,1,0),0),0)</f>
        <v>0</v>
      </c>
      <c r="WQ114" s="372">
        <f>IF(WQ$19-'様式３（療養者名簿）（⑤の場合）'!$BJ119+1&lt;=15,IF(WQ$19&gt;='様式３（療養者名簿）（⑤の場合）'!$BJ119,IF(WQ$19&lt;='様式３（療養者名簿）（⑤の場合）'!$BK119,1,0),0),0)</f>
        <v>0</v>
      </c>
      <c r="WR114" s="372">
        <f>IF(WR$19-'様式３（療養者名簿）（⑤の場合）'!$BJ119+1&lt;=15,IF(WR$19&gt;='様式３（療養者名簿）（⑤の場合）'!$BJ119,IF(WR$19&lt;='様式３（療養者名簿）（⑤の場合）'!$BK119,1,0),0),0)</f>
        <v>0</v>
      </c>
      <c r="WS114" s="372">
        <f>IF(WS$19-'様式３（療養者名簿）（⑤の場合）'!$BJ119+1&lt;=15,IF(WS$19&gt;='様式３（療養者名簿）（⑤の場合）'!$BJ119,IF(WS$19&lt;='様式３（療養者名簿）（⑤の場合）'!$BK119,1,0),0),0)</f>
        <v>0</v>
      </c>
      <c r="WT114" s="372">
        <f>IF(WT$19-'様式３（療養者名簿）（⑤の場合）'!$BJ119+1&lt;=15,IF(WT$19&gt;='様式３（療養者名簿）（⑤の場合）'!$BJ119,IF(WT$19&lt;='様式３（療養者名簿）（⑤の場合）'!$BK119,1,0),0),0)</f>
        <v>0</v>
      </c>
      <c r="WU114" s="372">
        <f>IF(WU$19-'様式３（療養者名簿）（⑤の場合）'!$BJ119+1&lt;=15,IF(WU$19&gt;='様式３（療養者名簿）（⑤の場合）'!$BJ119,IF(WU$19&lt;='様式３（療養者名簿）（⑤の場合）'!$BK119,1,0),0),0)</f>
        <v>0</v>
      </c>
      <c r="WV114" s="372">
        <f>IF(WV$19-'様式３（療養者名簿）（⑤の場合）'!$BJ119+1&lt;=15,IF(WV$19&gt;='様式３（療養者名簿）（⑤の場合）'!$BJ119,IF(WV$19&lt;='様式３（療養者名簿）（⑤の場合）'!$BK119,1,0),0),0)</f>
        <v>0</v>
      </c>
      <c r="WW114" s="372">
        <f>IF(WW$19-'様式３（療養者名簿）（⑤の場合）'!$BJ119+1&lt;=15,IF(WW$19&gt;='様式３（療養者名簿）（⑤の場合）'!$BJ119,IF(WW$19&lt;='様式３（療養者名簿）（⑤の場合）'!$BK119,1,0),0),0)</f>
        <v>0</v>
      </c>
      <c r="WX114" s="372">
        <f>IF(WX$19-'様式３（療養者名簿）（⑤の場合）'!$BJ119+1&lt;=15,IF(WX$19&gt;='様式３（療養者名簿）（⑤の場合）'!$BJ119,IF(WX$19&lt;='様式３（療養者名簿）（⑤の場合）'!$BK119,1,0),0),0)</f>
        <v>0</v>
      </c>
      <c r="WY114" s="372">
        <f>IF(WY$19-'様式３（療養者名簿）（⑤の場合）'!$BJ119+1&lt;=15,IF(WY$19&gt;='様式３（療養者名簿）（⑤の場合）'!$BJ119,IF(WY$19&lt;='様式３（療養者名簿）（⑤の場合）'!$BK119,1,0),0),0)</f>
        <v>0</v>
      </c>
      <c r="WZ114" s="372">
        <f>IF(WZ$19-'様式３（療養者名簿）（⑤の場合）'!$BJ119+1&lt;=15,IF(WZ$19&gt;='様式３（療養者名簿）（⑤の場合）'!$BJ119,IF(WZ$19&lt;='様式３（療養者名簿）（⑤の場合）'!$BK119,1,0),0),0)</f>
        <v>0</v>
      </c>
      <c r="XA114" s="372">
        <f>IF(XA$19-'様式３（療養者名簿）（⑤の場合）'!$BJ119+1&lt;=15,IF(XA$19&gt;='様式３（療養者名簿）（⑤の場合）'!$BJ119,IF(XA$19&lt;='様式３（療養者名簿）（⑤の場合）'!$BK119,1,0),0),0)</f>
        <v>0</v>
      </c>
      <c r="XB114" s="372">
        <f>IF(XB$19-'様式３（療養者名簿）（⑤の場合）'!$BJ119+1&lt;=15,IF(XB$19&gt;='様式３（療養者名簿）（⑤の場合）'!$BJ119,IF(XB$19&lt;='様式３（療養者名簿）（⑤の場合）'!$BK119,1,0),0),0)</f>
        <v>0</v>
      </c>
      <c r="XC114" s="372">
        <f>IF(XC$19-'様式３（療養者名簿）（⑤の場合）'!$BJ119+1&lt;=15,IF(XC$19&gt;='様式３（療養者名簿）（⑤の場合）'!$BJ119,IF(XC$19&lt;='様式３（療養者名簿）（⑤の場合）'!$BK119,1,0),0),0)</f>
        <v>0</v>
      </c>
      <c r="XD114" s="372">
        <f>IF(XD$19-'様式３（療養者名簿）（⑤の場合）'!$BJ119+1&lt;=15,IF(XD$19&gt;='様式３（療養者名簿）（⑤の場合）'!$BJ119,IF(XD$19&lt;='様式３（療養者名簿）（⑤の場合）'!$BK119,1,0),0),0)</f>
        <v>0</v>
      </c>
      <c r="XE114" s="372">
        <f>IF(XE$19-'様式３（療養者名簿）（⑤の場合）'!$BJ119+1&lt;=15,IF(XE$19&gt;='様式３（療養者名簿）（⑤の場合）'!$BJ119,IF(XE$19&lt;='様式３（療養者名簿）（⑤の場合）'!$BK119,1,0),0),0)</f>
        <v>0</v>
      </c>
      <c r="XF114" s="372">
        <f>IF(XF$19-'様式３（療養者名簿）（⑤の場合）'!$BJ119+1&lt;=15,IF(XF$19&gt;='様式３（療養者名簿）（⑤の場合）'!$BJ119,IF(XF$19&lt;='様式３（療養者名簿）（⑤の場合）'!$BK119,1,0),0),0)</f>
        <v>0</v>
      </c>
      <c r="XG114" s="372">
        <f>IF(XG$19-'様式３（療養者名簿）（⑤の場合）'!$BJ119+1&lt;=15,IF(XG$19&gt;='様式３（療養者名簿）（⑤の場合）'!$BJ119,IF(XG$19&lt;='様式３（療養者名簿）（⑤の場合）'!$BK119,1,0),0),0)</f>
        <v>0</v>
      </c>
      <c r="XH114" s="372">
        <f>IF(XH$19-'様式３（療養者名簿）（⑤の場合）'!$BJ119+1&lt;=15,IF(XH$19&gt;='様式３（療養者名簿）（⑤の場合）'!$BJ119,IF(XH$19&lt;='様式３（療養者名簿）（⑤の場合）'!$BK119,1,0),0),0)</f>
        <v>0</v>
      </c>
      <c r="XI114" s="372">
        <f>IF(XI$19-'様式３（療養者名簿）（⑤の場合）'!$BJ119+1&lt;=15,IF(XI$19&gt;='様式３（療養者名簿）（⑤の場合）'!$BJ119,IF(XI$19&lt;='様式３（療養者名簿）（⑤の場合）'!$BK119,1,0),0),0)</f>
        <v>0</v>
      </c>
      <c r="XJ114" s="372">
        <f>IF(XJ$19-'様式３（療養者名簿）（⑤の場合）'!$BJ119+1&lt;=15,IF(XJ$19&gt;='様式３（療養者名簿）（⑤の場合）'!$BJ119,IF(XJ$19&lt;='様式３（療養者名簿）（⑤の場合）'!$BK119,1,0),0),0)</f>
        <v>0</v>
      </c>
      <c r="XK114" s="372">
        <f>IF(XK$19-'様式３（療養者名簿）（⑤の場合）'!$BJ119+1&lt;=15,IF(XK$19&gt;='様式３（療養者名簿）（⑤の場合）'!$BJ119,IF(XK$19&lt;='様式３（療養者名簿）（⑤の場合）'!$BK119,1,0),0),0)</f>
        <v>0</v>
      </c>
      <c r="XL114" s="372">
        <f>IF(XL$19-'様式３（療養者名簿）（⑤の場合）'!$BJ119+1&lt;=15,IF(XL$19&gt;='様式３（療養者名簿）（⑤の場合）'!$BJ119,IF(XL$19&lt;='様式３（療養者名簿）（⑤の場合）'!$BK119,1,0),0),0)</f>
        <v>0</v>
      </c>
      <c r="XM114" s="372">
        <f>IF(XM$19-'様式３（療養者名簿）（⑤の場合）'!$BJ119+1&lt;=15,IF(XM$19&gt;='様式３（療養者名簿）（⑤の場合）'!$BJ119,IF(XM$19&lt;='様式３（療養者名簿）（⑤の場合）'!$BK119,1,0),0),0)</f>
        <v>0</v>
      </c>
      <c r="XN114" s="372">
        <f>IF(XN$19-'様式３（療養者名簿）（⑤の場合）'!$BJ119+1&lt;=15,IF(XN$19&gt;='様式３（療養者名簿）（⑤の場合）'!$BJ119,IF(XN$19&lt;='様式３（療養者名簿）（⑤の場合）'!$BK119,1,0),0),0)</f>
        <v>0</v>
      </c>
      <c r="XO114" s="372">
        <f>IF(XO$19-'様式３（療養者名簿）（⑤の場合）'!$BJ119+1&lt;=15,IF(XO$19&gt;='様式３（療養者名簿）（⑤の場合）'!$BJ119,IF(XO$19&lt;='様式３（療養者名簿）（⑤の場合）'!$BK119,1,0),0),0)</f>
        <v>0</v>
      </c>
      <c r="XP114" s="372">
        <f>IF(XP$19-'様式３（療養者名簿）（⑤の場合）'!$BJ119+1&lt;=15,IF(XP$19&gt;='様式３（療養者名簿）（⑤の場合）'!$BJ119,IF(XP$19&lt;='様式３（療養者名簿）（⑤の場合）'!$BK119,1,0),0),0)</f>
        <v>0</v>
      </c>
      <c r="XQ114" s="372">
        <f>IF(XQ$19-'様式３（療養者名簿）（⑤の場合）'!$BJ119+1&lt;=15,IF(XQ$19&gt;='様式３（療養者名簿）（⑤の場合）'!$BJ119,IF(XQ$19&lt;='様式３（療養者名簿）（⑤の場合）'!$BK119,1,0),0),0)</f>
        <v>0</v>
      </c>
      <c r="XR114" s="372">
        <f>IF(XR$19-'様式３（療養者名簿）（⑤の場合）'!$BJ119+1&lt;=15,IF(XR$19&gt;='様式３（療養者名簿）（⑤の場合）'!$BJ119,IF(XR$19&lt;='様式３（療養者名簿）（⑤の場合）'!$BK119,1,0),0),0)</f>
        <v>0</v>
      </c>
      <c r="XS114" s="372">
        <f>IF(XS$19-'様式３（療養者名簿）（⑤の場合）'!$BJ119+1&lt;=15,IF(XS$19&gt;='様式３（療養者名簿）（⑤の場合）'!$BJ119,IF(XS$19&lt;='様式３（療養者名簿）（⑤の場合）'!$BK119,1,0),0),0)</f>
        <v>0</v>
      </c>
      <c r="XT114" s="372">
        <f>IF(XT$19-'様式３（療養者名簿）（⑤の場合）'!$BJ119+1&lt;=15,IF(XT$19&gt;='様式３（療養者名簿）（⑤の場合）'!$BJ119,IF(XT$19&lt;='様式３（療養者名簿）（⑤の場合）'!$BK119,1,0),0),0)</f>
        <v>0</v>
      </c>
      <c r="XU114" s="372">
        <f>IF(XU$19-'様式３（療養者名簿）（⑤の場合）'!$BJ119+1&lt;=15,IF(XU$19&gt;='様式３（療養者名簿）（⑤の場合）'!$BJ119,IF(XU$19&lt;='様式３（療養者名簿）（⑤の場合）'!$BK119,1,0),0),0)</f>
        <v>0</v>
      </c>
      <c r="XV114" s="372">
        <f>IF(XV$19-'様式３（療養者名簿）（⑤の場合）'!$BJ119+1&lt;=15,IF(XV$19&gt;='様式３（療養者名簿）（⑤の場合）'!$BJ119,IF(XV$19&lt;='様式３（療養者名簿）（⑤の場合）'!$BK119,1,0),0),0)</f>
        <v>0</v>
      </c>
      <c r="XW114" s="372">
        <f>IF(XW$19-'様式３（療養者名簿）（⑤の場合）'!$BJ119+1&lt;=15,IF(XW$19&gt;='様式３（療養者名簿）（⑤の場合）'!$BJ119,IF(XW$19&lt;='様式３（療養者名簿）（⑤の場合）'!$BK119,1,0),0),0)</f>
        <v>0</v>
      </c>
      <c r="XX114" s="372">
        <f>IF(XX$19-'様式３（療養者名簿）（⑤の場合）'!$BJ119+1&lt;=15,IF(XX$19&gt;='様式３（療養者名簿）（⑤の場合）'!$BJ119,IF(XX$19&lt;='様式３（療養者名簿）（⑤の場合）'!$BK119,1,0),0),0)</f>
        <v>0</v>
      </c>
      <c r="XY114" s="372">
        <f>IF(XY$19-'様式３（療養者名簿）（⑤の場合）'!$BJ119+1&lt;=15,IF(XY$19&gt;='様式３（療養者名簿）（⑤の場合）'!$BJ119,IF(XY$19&lt;='様式３（療養者名簿）（⑤の場合）'!$BK119,1,0),0),0)</f>
        <v>0</v>
      </c>
      <c r="XZ114" s="372">
        <f>IF(XZ$19-'様式３（療養者名簿）（⑤の場合）'!$BJ119+1&lt;=15,IF(XZ$19&gt;='様式３（療養者名簿）（⑤の場合）'!$BJ119,IF(XZ$19&lt;='様式３（療養者名簿）（⑤の場合）'!$BK119,1,0),0),0)</f>
        <v>0</v>
      </c>
      <c r="YA114" s="372">
        <f>IF(YA$19-'様式３（療養者名簿）（⑤の場合）'!$BJ119+1&lt;=15,IF(YA$19&gt;='様式３（療養者名簿）（⑤の場合）'!$BJ119,IF(YA$19&lt;='様式３（療養者名簿）（⑤の場合）'!$BK119,1,0),0),0)</f>
        <v>0</v>
      </c>
      <c r="YB114" s="372">
        <f>IF(YB$19-'様式３（療養者名簿）（⑤の場合）'!$BJ119+1&lt;=15,IF(YB$19&gt;='様式３（療養者名簿）（⑤の場合）'!$BJ119,IF(YB$19&lt;='様式３（療養者名簿）（⑤の場合）'!$BK119,1,0),0),0)</f>
        <v>0</v>
      </c>
      <c r="YC114" s="372">
        <f>IF(YC$19-'様式３（療養者名簿）（⑤の場合）'!$BJ119+1&lt;=15,IF(YC$19&gt;='様式３（療養者名簿）（⑤の場合）'!$BJ119,IF(YC$19&lt;='様式３（療養者名簿）（⑤の場合）'!$BK119,1,0),0),0)</f>
        <v>0</v>
      </c>
      <c r="YD114" s="372">
        <f>IF(YD$19-'様式３（療養者名簿）（⑤の場合）'!$BJ119+1&lt;=15,IF(YD$19&gt;='様式３（療養者名簿）（⑤の場合）'!$BJ119,IF(YD$19&lt;='様式３（療養者名簿）（⑤の場合）'!$BK119,1,0),0),0)</f>
        <v>0</v>
      </c>
      <c r="YE114" s="372">
        <f>IF(YE$19-'様式３（療養者名簿）（⑤の場合）'!$BJ119+1&lt;=15,IF(YE$19&gt;='様式３（療養者名簿）（⑤の場合）'!$BJ119,IF(YE$19&lt;='様式３（療養者名簿）（⑤の場合）'!$BK119,1,0),0),0)</f>
        <v>0</v>
      </c>
      <c r="YF114" s="372">
        <f>IF(YF$19-'様式３（療養者名簿）（⑤の場合）'!$BJ119+1&lt;=15,IF(YF$19&gt;='様式３（療養者名簿）（⑤の場合）'!$BJ119,IF(YF$19&lt;='様式３（療養者名簿）（⑤の場合）'!$BK119,1,0),0),0)</f>
        <v>0</v>
      </c>
      <c r="YG114" s="372">
        <f>IF(YG$19-'様式３（療養者名簿）（⑤の場合）'!$BJ119+1&lt;=15,IF(YG$19&gt;='様式３（療養者名簿）（⑤の場合）'!$BJ119,IF(YG$19&lt;='様式３（療養者名簿）（⑤の場合）'!$BK119,1,0),0),0)</f>
        <v>0</v>
      </c>
      <c r="YH114" s="372">
        <f>IF(YH$19-'様式３（療養者名簿）（⑤の場合）'!$BJ119+1&lt;=15,IF(YH$19&gt;='様式３（療養者名簿）（⑤の場合）'!$BJ119,IF(YH$19&lt;='様式３（療養者名簿）（⑤の場合）'!$BK119,1,0),0),0)</f>
        <v>0</v>
      </c>
      <c r="YI114" s="372">
        <f>IF(YI$19-'様式３（療養者名簿）（⑤の場合）'!$BJ119+1&lt;=15,IF(YI$19&gt;='様式３（療養者名簿）（⑤の場合）'!$BJ119,IF(YI$19&lt;='様式３（療養者名簿）（⑤の場合）'!$BK119,1,0),0),0)</f>
        <v>0</v>
      </c>
      <c r="YJ114" s="372">
        <f>IF(YJ$19-'様式３（療養者名簿）（⑤の場合）'!$BJ119+1&lt;=15,IF(YJ$19&gt;='様式３（療養者名簿）（⑤の場合）'!$BJ119,IF(YJ$19&lt;='様式３（療養者名簿）（⑤の場合）'!$BK119,1,0),0),0)</f>
        <v>0</v>
      </c>
      <c r="YK114" s="372">
        <f>IF(YK$19-'様式３（療養者名簿）（⑤の場合）'!$BJ119+1&lt;=15,IF(YK$19&gt;='様式３（療養者名簿）（⑤の場合）'!$BJ119,IF(YK$19&lt;='様式３（療養者名簿）（⑤の場合）'!$BK119,1,0),0),0)</f>
        <v>0</v>
      </c>
      <c r="YL114" s="372">
        <f>IF(YL$19-'様式３（療養者名簿）（⑤の場合）'!$BJ119+1&lt;=15,IF(YL$19&gt;='様式３（療養者名簿）（⑤の場合）'!$BJ119,IF(YL$19&lt;='様式３（療養者名簿）（⑤の場合）'!$BK119,1,0),0),0)</f>
        <v>0</v>
      </c>
      <c r="YM114" s="372">
        <f>IF(YM$19-'様式３（療養者名簿）（⑤の場合）'!$BJ119+1&lt;=15,IF(YM$19&gt;='様式３（療養者名簿）（⑤の場合）'!$BJ119,IF(YM$19&lt;='様式３（療養者名簿）（⑤の場合）'!$BK119,1,0),0),0)</f>
        <v>0</v>
      </c>
      <c r="YN114" s="372">
        <f>IF(YN$19-'様式３（療養者名簿）（⑤の場合）'!$BJ119+1&lt;=15,IF(YN$19&gt;='様式３（療養者名簿）（⑤の場合）'!$BJ119,IF(YN$19&lt;='様式３（療養者名簿）（⑤の場合）'!$BK119,1,0),0),0)</f>
        <v>0</v>
      </c>
      <c r="YO114" s="372">
        <f>IF(YO$19-'様式３（療養者名簿）（⑤の場合）'!$BJ119+1&lt;=15,IF(YO$19&gt;='様式３（療養者名簿）（⑤の場合）'!$BJ119,IF(YO$19&lt;='様式３（療養者名簿）（⑤の場合）'!$BK119,1,0),0),0)</f>
        <v>0</v>
      </c>
      <c r="YP114" s="372">
        <f>IF(YP$19-'様式３（療養者名簿）（⑤の場合）'!$BJ119+1&lt;=15,IF(YP$19&gt;='様式３（療養者名簿）（⑤の場合）'!$BJ119,IF(YP$19&lt;='様式３（療養者名簿）（⑤の場合）'!$BK119,1,0),0),0)</f>
        <v>0</v>
      </c>
      <c r="YQ114" s="372">
        <f>IF(YQ$19-'様式３（療養者名簿）（⑤の場合）'!$BJ119+1&lt;=15,IF(YQ$19&gt;='様式３（療養者名簿）（⑤の場合）'!$BJ119,IF(YQ$19&lt;='様式３（療養者名簿）（⑤の場合）'!$BK119,1,0),0),0)</f>
        <v>0</v>
      </c>
      <c r="YR114" s="372">
        <f>IF(YR$19-'様式３（療養者名簿）（⑤の場合）'!$BJ119+1&lt;=15,IF(YR$19&gt;='様式３（療養者名簿）（⑤の場合）'!$BJ119,IF(YR$19&lt;='様式３（療養者名簿）（⑤の場合）'!$BK119,1,0),0),0)</f>
        <v>0</v>
      </c>
      <c r="YS114" s="372">
        <f>IF(YS$19-'様式３（療養者名簿）（⑤の場合）'!$BJ119+1&lt;=15,IF(YS$19&gt;='様式３（療養者名簿）（⑤の場合）'!$BJ119,IF(YS$19&lt;='様式３（療養者名簿）（⑤の場合）'!$BK119,1,0),0),0)</f>
        <v>0</v>
      </c>
      <c r="YT114" s="372">
        <f>IF(YT$19-'様式３（療養者名簿）（⑤の場合）'!$BJ119+1&lt;=15,IF(YT$19&gt;='様式３（療養者名簿）（⑤の場合）'!$BJ119,IF(YT$19&lt;='様式３（療養者名簿）（⑤の場合）'!$BK119,1,0),0),0)</f>
        <v>0</v>
      </c>
      <c r="YU114" s="372">
        <f>IF(YU$19-'様式３（療養者名簿）（⑤の場合）'!$BJ119+1&lt;=15,IF(YU$19&gt;='様式３（療養者名簿）（⑤の場合）'!$BJ119,IF(YU$19&lt;='様式３（療養者名簿）（⑤の場合）'!$BK119,1,0),0),0)</f>
        <v>0</v>
      </c>
      <c r="YV114" s="372">
        <f>IF(YV$19-'様式３（療養者名簿）（⑤の場合）'!$BJ119+1&lt;=15,IF(YV$19&gt;='様式３（療養者名簿）（⑤の場合）'!$BJ119,IF(YV$19&lt;='様式３（療養者名簿）（⑤の場合）'!$BK119,1,0),0),0)</f>
        <v>0</v>
      </c>
      <c r="YW114" s="372">
        <f>IF(YW$19-'様式３（療養者名簿）（⑤の場合）'!$BJ119+1&lt;=15,IF(YW$19&gt;='様式３（療養者名簿）（⑤の場合）'!$BJ119,IF(YW$19&lt;='様式３（療養者名簿）（⑤の場合）'!$BK119,1,0),0),0)</f>
        <v>0</v>
      </c>
      <c r="YX114" s="372">
        <f>IF(YX$19-'様式３（療養者名簿）（⑤の場合）'!$BJ119+1&lt;=15,IF(YX$19&gt;='様式３（療養者名簿）（⑤の場合）'!$BJ119,IF(YX$19&lt;='様式３（療養者名簿）（⑤の場合）'!$BK119,1,0),0),0)</f>
        <v>0</v>
      </c>
      <c r="YY114" s="372">
        <f>IF(YY$19-'様式３（療養者名簿）（⑤の場合）'!$BJ119+1&lt;=15,IF(YY$19&gt;='様式３（療養者名簿）（⑤の場合）'!$BJ119,IF(YY$19&lt;='様式３（療養者名簿）（⑤の場合）'!$BK119,1,0),0),0)</f>
        <v>0</v>
      </c>
      <c r="YZ114" s="372">
        <f>IF(YZ$19-'様式３（療養者名簿）（⑤の場合）'!$BJ119+1&lt;=15,IF(YZ$19&gt;='様式３（療養者名簿）（⑤の場合）'!$BJ119,IF(YZ$19&lt;='様式３（療養者名簿）（⑤の場合）'!$BK119,1,0),0),0)</f>
        <v>0</v>
      </c>
      <c r="ZA114" s="372">
        <f>IF(ZA$19-'様式３（療養者名簿）（⑤の場合）'!$BJ119+1&lt;=15,IF(ZA$19&gt;='様式３（療養者名簿）（⑤の場合）'!$BJ119,IF(ZA$19&lt;='様式３（療養者名簿）（⑤の場合）'!$BK119,1,0),0),0)</f>
        <v>0</v>
      </c>
      <c r="ZB114" s="372">
        <f>IF(ZB$19-'様式３（療養者名簿）（⑤の場合）'!$BJ119+1&lt;=15,IF(ZB$19&gt;='様式３（療養者名簿）（⑤の場合）'!$BJ119,IF(ZB$19&lt;='様式３（療養者名簿）（⑤の場合）'!$BK119,1,0),0),0)</f>
        <v>0</v>
      </c>
      <c r="ZC114" s="372">
        <f>IF(ZC$19-'様式３（療養者名簿）（⑤の場合）'!$BJ119+1&lt;=15,IF(ZC$19&gt;='様式３（療養者名簿）（⑤の場合）'!$BJ119,IF(ZC$19&lt;='様式３（療養者名簿）（⑤の場合）'!$BK119,1,0),0),0)</f>
        <v>0</v>
      </c>
      <c r="ZD114" s="372">
        <f>IF(ZD$19-'様式３（療養者名簿）（⑤の場合）'!$BJ119+1&lt;=15,IF(ZD$19&gt;='様式３（療養者名簿）（⑤の場合）'!$BJ119,IF(ZD$19&lt;='様式３（療養者名簿）（⑤の場合）'!$BK119,1,0),0),0)</f>
        <v>0</v>
      </c>
      <c r="ZE114" s="372">
        <f>IF(ZE$19-'様式３（療養者名簿）（⑤の場合）'!$BJ119+1&lt;=15,IF(ZE$19&gt;='様式３（療養者名簿）（⑤の場合）'!$BJ119,IF(ZE$19&lt;='様式３（療養者名簿）（⑤の場合）'!$BK119,1,0),0),0)</f>
        <v>0</v>
      </c>
      <c r="ZF114" s="372">
        <f>IF(ZF$19-'様式３（療養者名簿）（⑤の場合）'!$BJ119+1&lt;=15,IF(ZF$19&gt;='様式３（療養者名簿）（⑤の場合）'!$BJ119,IF(ZF$19&lt;='様式３（療養者名簿）（⑤の場合）'!$BK119,1,0),0),0)</f>
        <v>0</v>
      </c>
      <c r="ZG114" s="372">
        <f>IF(ZG$19-'様式３（療養者名簿）（⑤の場合）'!$BJ119+1&lt;=15,IF(ZG$19&gt;='様式３（療養者名簿）（⑤の場合）'!$BJ119,IF(ZG$19&lt;='様式３（療養者名簿）（⑤の場合）'!$BK119,1,0),0),0)</f>
        <v>0</v>
      </c>
      <c r="ZH114" s="372">
        <f>IF(ZH$19-'様式３（療養者名簿）（⑤の場合）'!$BJ119+1&lt;=15,IF(ZH$19&gt;='様式３（療養者名簿）（⑤の場合）'!$BJ119,IF(ZH$19&lt;='様式３（療養者名簿）（⑤の場合）'!$BK119,1,0),0),0)</f>
        <v>0</v>
      </c>
      <c r="ZI114" s="372">
        <f>IF(ZI$19-'様式３（療養者名簿）（⑤の場合）'!$BJ119+1&lt;=15,IF(ZI$19&gt;='様式３（療養者名簿）（⑤の場合）'!$BJ119,IF(ZI$19&lt;='様式３（療養者名簿）（⑤の場合）'!$BK119,1,0),0),0)</f>
        <v>0</v>
      </c>
      <c r="ZJ114" s="372">
        <f>IF(ZJ$19-'様式３（療養者名簿）（⑤の場合）'!$BJ119+1&lt;=15,IF(ZJ$19&gt;='様式３（療養者名簿）（⑤の場合）'!$BJ119,IF(ZJ$19&lt;='様式３（療養者名簿）（⑤の場合）'!$BK119,1,0),0),0)</f>
        <v>0</v>
      </c>
      <c r="ZK114" s="372">
        <f>IF(ZK$19-'様式３（療養者名簿）（⑤の場合）'!$BJ119+1&lt;=15,IF(ZK$19&gt;='様式３（療養者名簿）（⑤の場合）'!$BJ119,IF(ZK$19&lt;='様式３（療養者名簿）（⑤の場合）'!$BK119,1,0),0),0)</f>
        <v>0</v>
      </c>
      <c r="ZL114" s="372">
        <f>IF(ZL$19-'様式３（療養者名簿）（⑤の場合）'!$BJ119+1&lt;=15,IF(ZL$19&gt;='様式３（療養者名簿）（⑤の場合）'!$BJ119,IF(ZL$19&lt;='様式３（療養者名簿）（⑤の場合）'!$BK119,1,0),0),0)</f>
        <v>0</v>
      </c>
      <c r="ZM114" s="372">
        <f>IF(ZM$19-'様式３（療養者名簿）（⑤の場合）'!$BJ119+1&lt;=15,IF(ZM$19&gt;='様式３（療養者名簿）（⑤の場合）'!$BJ119,IF(ZM$19&lt;='様式３（療養者名簿）（⑤の場合）'!$BK119,1,0),0),0)</f>
        <v>0</v>
      </c>
      <c r="ZN114" s="372">
        <f>IF(ZN$19-'様式３（療養者名簿）（⑤の場合）'!$BJ119+1&lt;=15,IF(ZN$19&gt;='様式３（療養者名簿）（⑤の場合）'!$BJ119,IF(ZN$19&lt;='様式３（療養者名簿）（⑤の場合）'!$BK119,1,0),0),0)</f>
        <v>0</v>
      </c>
      <c r="ZO114" s="372">
        <f>IF(ZO$19-'様式３（療養者名簿）（⑤の場合）'!$BJ119+1&lt;=15,IF(ZO$19&gt;='様式３（療養者名簿）（⑤の場合）'!$BJ119,IF(ZO$19&lt;='様式３（療養者名簿）（⑤の場合）'!$BK119,1,0),0),0)</f>
        <v>0</v>
      </c>
      <c r="ZP114" s="372">
        <f>IF(ZP$19-'様式３（療養者名簿）（⑤の場合）'!$BJ119+1&lt;=15,IF(ZP$19&gt;='様式３（療養者名簿）（⑤の場合）'!$BJ119,IF(ZP$19&lt;='様式３（療養者名簿）（⑤の場合）'!$BK119,1,0),0),0)</f>
        <v>0</v>
      </c>
      <c r="ZQ114" s="372">
        <f>IF(ZQ$19-'様式３（療養者名簿）（⑤の場合）'!$BJ119+1&lt;=15,IF(ZQ$19&gt;='様式３（療養者名簿）（⑤の場合）'!$BJ119,IF(ZQ$19&lt;='様式３（療養者名簿）（⑤の場合）'!$BK119,1,0),0),0)</f>
        <v>0</v>
      </c>
      <c r="ZR114" s="372">
        <f>IF(ZR$19-'様式３（療養者名簿）（⑤の場合）'!$BJ119+1&lt;=15,IF(ZR$19&gt;='様式３（療養者名簿）（⑤の場合）'!$BJ119,IF(ZR$19&lt;='様式３（療養者名簿）（⑤の場合）'!$BK119,1,0),0),0)</f>
        <v>0</v>
      </c>
      <c r="ZS114" s="372">
        <f>IF(ZS$19-'様式３（療養者名簿）（⑤の場合）'!$BJ119+1&lt;=15,IF(ZS$19&gt;='様式３（療養者名簿）（⑤の場合）'!$BJ119,IF(ZS$19&lt;='様式３（療養者名簿）（⑤の場合）'!$BK119,1,0),0),0)</f>
        <v>0</v>
      </c>
      <c r="ZT114" s="372">
        <f>IF(ZT$19-'様式３（療養者名簿）（⑤の場合）'!$BJ119+1&lt;=15,IF(ZT$19&gt;='様式３（療養者名簿）（⑤の場合）'!$BJ119,IF(ZT$19&lt;='様式３（療養者名簿）（⑤の場合）'!$BK119,1,0),0),0)</f>
        <v>0</v>
      </c>
      <c r="ZU114" s="372">
        <f>IF(ZU$19-'様式３（療養者名簿）（⑤の場合）'!$BJ119+1&lt;=15,IF(ZU$19&gt;='様式３（療養者名簿）（⑤の場合）'!$BJ119,IF(ZU$19&lt;='様式３（療養者名簿）（⑤の場合）'!$BK119,1,0),0),0)</f>
        <v>0</v>
      </c>
      <c r="ZV114" s="372">
        <f>IF(ZV$19-'様式３（療養者名簿）（⑤の場合）'!$BJ119+1&lt;=15,IF(ZV$19&gt;='様式３（療養者名簿）（⑤の場合）'!$BJ119,IF(ZV$19&lt;='様式３（療養者名簿）（⑤の場合）'!$BK119,1,0),0),0)</f>
        <v>0</v>
      </c>
      <c r="ZW114" s="372">
        <f>IF(ZW$19-'様式３（療養者名簿）（⑤の場合）'!$BJ119+1&lt;=15,IF(ZW$19&gt;='様式３（療養者名簿）（⑤の場合）'!$BJ119,IF(ZW$19&lt;='様式３（療養者名簿）（⑤の場合）'!$BK119,1,0),0),0)</f>
        <v>0</v>
      </c>
      <c r="ZX114" s="372">
        <f>IF(ZX$19-'様式３（療養者名簿）（⑤の場合）'!$BJ119+1&lt;=15,IF(ZX$19&gt;='様式３（療養者名簿）（⑤の場合）'!$BJ119,IF(ZX$19&lt;='様式３（療養者名簿）（⑤の場合）'!$BK119,1,0),0),0)</f>
        <v>0</v>
      </c>
      <c r="ZY114" s="372">
        <f>IF(ZY$19-'様式３（療養者名簿）（⑤の場合）'!$BJ119+1&lt;=15,IF(ZY$19&gt;='様式３（療養者名簿）（⑤の場合）'!$BJ119,IF(ZY$19&lt;='様式３（療養者名簿）（⑤の場合）'!$BK119,1,0),0),0)</f>
        <v>0</v>
      </c>
      <c r="ZZ114" s="372">
        <f>IF(ZZ$19-'様式３（療養者名簿）（⑤の場合）'!$BJ119+1&lt;=15,IF(ZZ$19&gt;='様式３（療養者名簿）（⑤の場合）'!$BJ119,IF(ZZ$19&lt;='様式３（療養者名簿）（⑤の場合）'!$BK119,1,0),0),0)</f>
        <v>0</v>
      </c>
      <c r="AAA114" s="372">
        <f>IF(AAA$19-'様式３（療養者名簿）（⑤の場合）'!$BJ119+1&lt;=15,IF(AAA$19&gt;='様式３（療養者名簿）（⑤の場合）'!$BJ119,IF(AAA$19&lt;='様式３（療養者名簿）（⑤の場合）'!$BK119,1,0),0),0)</f>
        <v>0</v>
      </c>
      <c r="AAB114" s="372">
        <f>IF(AAB$19-'様式３（療養者名簿）（⑤の場合）'!$BJ119+1&lt;=15,IF(AAB$19&gt;='様式３（療養者名簿）（⑤の場合）'!$BJ119,IF(AAB$19&lt;='様式３（療養者名簿）（⑤の場合）'!$BK119,1,0),0),0)</f>
        <v>0</v>
      </c>
      <c r="AAC114" s="372">
        <f>IF(AAC$19-'様式３（療養者名簿）（⑤の場合）'!$BJ119+1&lt;=15,IF(AAC$19&gt;='様式３（療養者名簿）（⑤の場合）'!$BJ119,IF(AAC$19&lt;='様式３（療養者名簿）（⑤の場合）'!$BK119,1,0),0),0)</f>
        <v>0</v>
      </c>
      <c r="AAD114" s="372">
        <f>IF(AAD$19-'様式３（療養者名簿）（⑤の場合）'!$BJ119+1&lt;=15,IF(AAD$19&gt;='様式３（療養者名簿）（⑤の場合）'!$BJ119,IF(AAD$19&lt;='様式３（療養者名簿）（⑤の場合）'!$BK119,1,0),0),0)</f>
        <v>0</v>
      </c>
      <c r="AAE114" s="372">
        <f>IF(AAE$19-'様式３（療養者名簿）（⑤の場合）'!$BJ119+1&lt;=15,IF(AAE$19&gt;='様式３（療養者名簿）（⑤の場合）'!$BJ119,IF(AAE$19&lt;='様式３（療養者名簿）（⑤の場合）'!$BK119,1,0),0),0)</f>
        <v>0</v>
      </c>
      <c r="AAF114" s="372">
        <f>IF(AAF$19-'様式３（療養者名簿）（⑤の場合）'!$BJ119+1&lt;=15,IF(AAF$19&gt;='様式３（療養者名簿）（⑤の場合）'!$BJ119,IF(AAF$19&lt;='様式３（療養者名簿）（⑤の場合）'!$BK119,1,0),0),0)</f>
        <v>0</v>
      </c>
      <c r="AAG114" s="372">
        <f>IF(AAG$19-'様式３（療養者名簿）（⑤の場合）'!$BJ119+1&lt;=15,IF(AAG$19&gt;='様式３（療養者名簿）（⑤の場合）'!$BJ119,IF(AAG$19&lt;='様式３（療養者名簿）（⑤の場合）'!$BK119,1,0),0),0)</f>
        <v>0</v>
      </c>
      <c r="AAH114" s="372">
        <f>IF(AAH$19-'様式３（療養者名簿）（⑤の場合）'!$BJ119+1&lt;=15,IF(AAH$19&gt;='様式３（療養者名簿）（⑤の場合）'!$BJ119,IF(AAH$19&lt;='様式３（療養者名簿）（⑤の場合）'!$BK119,1,0),0),0)</f>
        <v>0</v>
      </c>
      <c r="AAI114" s="372">
        <f>IF(AAI$19-'様式３（療養者名簿）（⑤の場合）'!$BJ119+1&lt;=15,IF(AAI$19&gt;='様式３（療養者名簿）（⑤の場合）'!$BJ119,IF(AAI$19&lt;='様式３（療養者名簿）（⑤の場合）'!$BK119,1,0),0),0)</f>
        <v>0</v>
      </c>
      <c r="AAJ114" s="372">
        <f>IF(AAJ$19-'様式３（療養者名簿）（⑤の場合）'!$BJ119+1&lt;=15,IF(AAJ$19&gt;='様式３（療養者名簿）（⑤の場合）'!$BJ119,IF(AAJ$19&lt;='様式３（療養者名簿）（⑤の場合）'!$BK119,1,0),0),0)</f>
        <v>0</v>
      </c>
      <c r="AAK114" s="372">
        <f>IF(AAK$19-'様式３（療養者名簿）（⑤の場合）'!$BJ119+1&lt;=15,IF(AAK$19&gt;='様式３（療養者名簿）（⑤の場合）'!$BJ119,IF(AAK$19&lt;='様式３（療養者名簿）（⑤の場合）'!$BK119,1,0),0),0)</f>
        <v>0</v>
      </c>
      <c r="AAL114" s="372">
        <f>IF(AAL$19-'様式３（療養者名簿）（⑤の場合）'!$BJ119+1&lt;=15,IF(AAL$19&gt;='様式３（療養者名簿）（⑤の場合）'!$BJ119,IF(AAL$19&lt;='様式３（療養者名簿）（⑤の場合）'!$BK119,1,0),0),0)</f>
        <v>0</v>
      </c>
      <c r="AAM114" s="372">
        <f>IF(AAM$19-'様式３（療養者名簿）（⑤の場合）'!$BJ119+1&lt;=15,IF(AAM$19&gt;='様式３（療養者名簿）（⑤の場合）'!$BJ119,IF(AAM$19&lt;='様式３（療養者名簿）（⑤の場合）'!$BK119,1,0),0),0)</f>
        <v>0</v>
      </c>
      <c r="AAN114" s="372">
        <f>IF(AAN$19-'様式３（療養者名簿）（⑤の場合）'!$BJ119+1&lt;=15,IF(AAN$19&gt;='様式３（療養者名簿）（⑤の場合）'!$BJ119,IF(AAN$19&lt;='様式３（療養者名簿）（⑤の場合）'!$BK119,1,0),0),0)</f>
        <v>0</v>
      </c>
      <c r="AAO114" s="372">
        <f>IF(AAO$19-'様式３（療養者名簿）（⑤の場合）'!$BJ119+1&lt;=15,IF(AAO$19&gt;='様式３（療養者名簿）（⑤の場合）'!$BJ119,IF(AAO$19&lt;='様式３（療養者名簿）（⑤の場合）'!$BK119,1,0),0),0)</f>
        <v>0</v>
      </c>
      <c r="AAP114" s="372">
        <f>IF(AAP$19-'様式３（療養者名簿）（⑤の場合）'!$BJ119+1&lt;=15,IF(AAP$19&gt;='様式３（療養者名簿）（⑤の場合）'!$BJ119,IF(AAP$19&lt;='様式３（療養者名簿）（⑤の場合）'!$BK119,1,0),0),0)</f>
        <v>0</v>
      </c>
      <c r="AAQ114" s="372">
        <f>IF(AAQ$19-'様式３（療養者名簿）（⑤の場合）'!$BJ119+1&lt;=15,IF(AAQ$19&gt;='様式３（療養者名簿）（⑤の場合）'!$BJ119,IF(AAQ$19&lt;='様式３（療養者名簿）（⑤の場合）'!$BK119,1,0),0),0)</f>
        <v>0</v>
      </c>
      <c r="AAR114" s="372">
        <f>IF(AAR$19-'様式３（療養者名簿）（⑤の場合）'!$BJ119+1&lt;=15,IF(AAR$19&gt;='様式３（療養者名簿）（⑤の場合）'!$BJ119,IF(AAR$19&lt;='様式３（療養者名簿）（⑤の場合）'!$BK119,1,0),0),0)</f>
        <v>0</v>
      </c>
      <c r="AAS114" s="372">
        <f>IF(AAS$19-'様式３（療養者名簿）（⑤の場合）'!$BJ119+1&lt;=15,IF(AAS$19&gt;='様式３（療養者名簿）（⑤の場合）'!$BJ119,IF(AAS$19&lt;='様式３（療養者名簿）（⑤の場合）'!$BK119,1,0),0),0)</f>
        <v>0</v>
      </c>
      <c r="AAT114" s="372">
        <f>IF(AAT$19-'様式３（療養者名簿）（⑤の場合）'!$BJ119+1&lt;=15,IF(AAT$19&gt;='様式３（療養者名簿）（⑤の場合）'!$BJ119,IF(AAT$19&lt;='様式３（療養者名簿）（⑤の場合）'!$BK119,1,0),0),0)</f>
        <v>0</v>
      </c>
      <c r="AAU114" s="372">
        <f>IF(AAU$19-'様式３（療養者名簿）（⑤の場合）'!$BJ119+1&lt;=15,IF(AAU$19&gt;='様式３（療養者名簿）（⑤の場合）'!$BJ119,IF(AAU$19&lt;='様式３（療養者名簿）（⑤の場合）'!$BK119,1,0),0),0)</f>
        <v>0</v>
      </c>
      <c r="AAV114" s="372">
        <f>IF(AAV$19-'様式３（療養者名簿）（⑤の場合）'!$BJ119+1&lt;=15,IF(AAV$19&gt;='様式３（療養者名簿）（⑤の場合）'!$BJ119,IF(AAV$19&lt;='様式３（療養者名簿）（⑤の場合）'!$BK119,1,0),0),0)</f>
        <v>0</v>
      </c>
      <c r="AAW114" s="372">
        <f>IF(AAW$19-'様式３（療養者名簿）（⑤の場合）'!$BJ119+1&lt;=15,IF(AAW$19&gt;='様式３（療養者名簿）（⑤の場合）'!$BJ119,IF(AAW$19&lt;='様式３（療養者名簿）（⑤の場合）'!$BK119,1,0),0),0)</f>
        <v>0</v>
      </c>
      <c r="AAX114" s="372">
        <f>IF(AAX$19-'様式３（療養者名簿）（⑤の場合）'!$BJ119+1&lt;=15,IF(AAX$19&gt;='様式３（療養者名簿）（⑤の場合）'!$BJ119,IF(AAX$19&lt;='様式３（療養者名簿）（⑤の場合）'!$BK119,1,0),0),0)</f>
        <v>0</v>
      </c>
      <c r="AAY114" s="372">
        <f>IF(AAY$19-'様式３（療養者名簿）（⑤の場合）'!$BJ119+1&lt;=15,IF(AAY$19&gt;='様式３（療養者名簿）（⑤の場合）'!$BJ119,IF(AAY$19&lt;='様式３（療養者名簿）（⑤の場合）'!$BK119,1,0),0),0)</f>
        <v>0</v>
      </c>
      <c r="AAZ114" s="372">
        <f>IF(AAZ$19-'様式３（療養者名簿）（⑤の場合）'!$BJ119+1&lt;=15,IF(AAZ$19&gt;='様式３（療養者名簿）（⑤の場合）'!$BJ119,IF(AAZ$19&lt;='様式３（療養者名簿）（⑤の場合）'!$BK119,1,0),0),0)</f>
        <v>0</v>
      </c>
      <c r="ABA114" s="372">
        <f>IF(ABA$19-'様式３（療養者名簿）（⑤の場合）'!$BJ119+1&lt;=15,IF(ABA$19&gt;='様式３（療養者名簿）（⑤の場合）'!$BJ119,IF(ABA$19&lt;='様式３（療養者名簿）（⑤の場合）'!$BK119,1,0),0),0)</f>
        <v>0</v>
      </c>
      <c r="ABB114" s="372">
        <f>IF(ABB$19-'様式３（療養者名簿）（⑤の場合）'!$BJ119+1&lt;=15,IF(ABB$19&gt;='様式３（療養者名簿）（⑤の場合）'!$BJ119,IF(ABB$19&lt;='様式３（療養者名簿）（⑤の場合）'!$BK119,1,0),0),0)</f>
        <v>0</v>
      </c>
      <c r="ABC114" s="372">
        <f>IF(ABC$19-'様式３（療養者名簿）（⑤の場合）'!$BJ119+1&lt;=15,IF(ABC$19&gt;='様式３（療養者名簿）（⑤の場合）'!$BJ119,IF(ABC$19&lt;='様式３（療養者名簿）（⑤の場合）'!$BK119,1,0),0),0)</f>
        <v>0</v>
      </c>
      <c r="ABD114" s="372">
        <f>IF(ABD$19-'様式３（療養者名簿）（⑤の場合）'!$BJ119+1&lt;=15,IF(ABD$19&gt;='様式３（療養者名簿）（⑤の場合）'!$BJ119,IF(ABD$19&lt;='様式３（療養者名簿）（⑤の場合）'!$BK119,1,0),0),0)</f>
        <v>0</v>
      </c>
    </row>
    <row r="118" spans="1:732">
      <c r="B118" s="9" t="s">
        <v>202</v>
      </c>
    </row>
    <row r="119" spans="1:732">
      <c r="B119" s="68" t="s">
        <v>136</v>
      </c>
    </row>
    <row r="120" spans="1:732">
      <c r="B120" s="68" t="s">
        <v>137</v>
      </c>
    </row>
    <row r="121" spans="1:732">
      <c r="B121" s="68" t="s">
        <v>148</v>
      </c>
    </row>
    <row r="122" spans="1:732">
      <c r="B122" s="68" t="s">
        <v>149</v>
      </c>
    </row>
    <row r="123" spans="1:732">
      <c r="B123" s="68" t="s">
        <v>150</v>
      </c>
    </row>
    <row r="124" spans="1:732">
      <c r="B124" s="68" t="s">
        <v>152</v>
      </c>
    </row>
    <row r="125" spans="1:732">
      <c r="B125" s="68" t="s">
        <v>151</v>
      </c>
    </row>
    <row r="126" spans="1:732">
      <c r="B126" s="68" t="s">
        <v>153</v>
      </c>
    </row>
    <row r="127" spans="1:732">
      <c r="B127" s="68" t="s">
        <v>256</v>
      </c>
    </row>
    <row r="128" spans="1:732">
      <c r="B128" s="68" t="s">
        <v>257</v>
      </c>
    </row>
    <row r="129" spans="2:2">
      <c r="B129" s="68" t="s">
        <v>258</v>
      </c>
    </row>
    <row r="130" spans="2:2">
      <c r="B130" s="68" t="s">
        <v>189</v>
      </c>
    </row>
    <row r="131" spans="2:2">
      <c r="B131" s="68" t="s">
        <v>190</v>
      </c>
    </row>
    <row r="132" spans="2:2">
      <c r="B132" s="68" t="s">
        <v>191</v>
      </c>
    </row>
    <row r="133" spans="2:2">
      <c r="B133" s="68" t="s">
        <v>192</v>
      </c>
    </row>
    <row r="134" spans="2:2">
      <c r="B134" s="68" t="s">
        <v>193</v>
      </c>
    </row>
  </sheetData>
  <mergeCells count="24">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 ref="AC9:AE9"/>
    <mergeCell ref="AC8:AE8"/>
    <mergeCell ref="B12:H12"/>
    <mergeCell ref="J12:P12"/>
    <mergeCell ref="R11:X11"/>
    <mergeCell ref="J11:Q11"/>
    <mergeCell ref="B11:I11"/>
    <mergeCell ref="R12:W12"/>
  </mergeCells>
  <phoneticPr fontId="12"/>
  <printOptions horizontalCentered="1"/>
  <pageMargins left="0" right="0" top="0" bottom="0" header="0" footer="0"/>
  <pageSetup paperSize="8" scale="22" fitToWidth="2" orientation="landscape" r:id="rId1"/>
  <colBreaks count="1" manualBreakCount="1">
    <brk id="71" max="8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119</vt:i4>
      </vt:variant>
    </vt:vector>
  </HeadingPairs>
  <TitlesOfParts>
    <vt:vector size="142" baseType="lpstr">
      <vt:lpstr>一覧</vt:lpstr>
      <vt:lpstr>様式１及び様式１－２</vt:lpstr>
      <vt:lpstr>対象経費内訳詳細（①から④の場合）</vt:lpstr>
      <vt:lpstr>危険手当等内訳表</vt:lpstr>
      <vt:lpstr>衛生・防護用品内訳表</vt:lpstr>
      <vt:lpstr>按分表</vt:lpstr>
      <vt:lpstr>様式２（理由書）（④の場合）</vt:lpstr>
      <vt:lpstr>様式３（療養者名簿）（⑤の場合）</vt:lpstr>
      <vt:lpstr>療養者名簿  (追加補助積算シート)</vt:lpstr>
      <vt:lpstr>様式４－１（チェックリスト）</vt:lpstr>
      <vt:lpstr>様式４ー２（チェックリスト）</vt:lpstr>
      <vt:lpstr>居宅サービス切替（⑥の場合）</vt:lpstr>
      <vt:lpstr>協力支援（⑦の場合）</vt:lpstr>
      <vt:lpstr>委任状</vt:lpstr>
      <vt:lpstr>感染状況報告書</vt:lpstr>
      <vt:lpstr>様式５（決定通知）</vt:lpstr>
      <vt:lpstr>様式６（消費税仕入控除）</vt:lpstr>
      <vt:lpstr>【非表示】基準額</vt:lpstr>
      <vt:lpstr>個別協議様式ア（ア）分</vt:lpstr>
      <vt:lpstr>【記載例】個別協議様式ア（ア）分  </vt:lpstr>
      <vt:lpstr>別添３ </vt:lpstr>
      <vt:lpstr>「費用の概要、積算内訳」記載例</vt:lpstr>
      <vt:lpstr>参照</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'「費用の概要、積算内訳」記載例'!Print_Area</vt:lpstr>
      <vt:lpstr>'【記載例】個別協議様式ア（ア）分  '!Print_Area</vt:lpstr>
      <vt:lpstr>【非表示】基準額!Print_Area</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'個別協議様式ア（ア）分'!Print_Area</vt:lpstr>
      <vt:lpstr>'対象経費内訳詳細（①から④の場合）'!Print_Area</vt:lpstr>
      <vt:lpstr>'別添３ '!Print_Area</vt:lpstr>
      <vt:lpstr>'様式１及び様式１－２'!Print_Area</vt:lpstr>
      <vt:lpstr>'様式２（理由書）（④の場合）'!Print_Area</vt:lpstr>
      <vt:lpstr>'様式３（療養者名簿）（⑤の場合）'!Print_Area</vt:lpstr>
      <vt:lpstr>'様式４－１（チェックリスト）'!Print_Area</vt:lpstr>
      <vt:lpstr>'様式４ー２（チェックリスト）'!Print_Area</vt:lpstr>
      <vt:lpstr>'様式５（決定通知）'!Print_Area</vt:lpstr>
      <vt:lpstr>'様式６（消費税仕入控除）'!Print_Area</vt:lpstr>
      <vt:lpstr>'療養者名簿  (追加補助積算シート)'!Print_Area</vt:lpstr>
      <vt:lpstr>'様式３（療養者名簿）（⑤の場合）'!Print_Titles</vt:lpstr>
      <vt:lpstr>'療養者名簿  (追加補助積算シート)'!Print_Titles</vt:lpstr>
      <vt:lpstr>サービス種別</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交付申請額</vt:lpstr>
      <vt:lpstr>事業所の名称</vt:lpstr>
      <vt:lpstr>実施事業種別</vt:lpstr>
      <vt:lpstr>小規模多機能型居宅介護</vt:lpstr>
      <vt:lpstr>小規模多機能型居宅介護＿その他</vt:lpstr>
      <vt:lpstr>申請者</vt:lpstr>
      <vt:lpstr>'様式２（理由書）（④の場合）'!対象種別</vt:lpstr>
      <vt:lpstr>'様式３（療養者名簿）（⑤の場合）'!対象種別</vt:lpstr>
      <vt:lpstr>'療養者名簿  (追加補助積算シート)'!対象種別</vt:lpstr>
      <vt:lpstr>代表者氏名</vt:lpstr>
      <vt:lpstr>代表者職名</vt:lpstr>
      <vt:lpstr>'様式３（療養者名簿）（⑤の場合）'!短期入所生活介護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陽性者区分</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鵜飼知哉</dc:creator>
  <cp:lastModifiedBy>data</cp:lastModifiedBy>
  <cp:lastPrinted>2023-11-02T05:22:59Z</cp:lastPrinted>
  <dcterms:created xsi:type="dcterms:W3CDTF">2015-06-05T18:19:34Z</dcterms:created>
  <dcterms:modified xsi:type="dcterms:W3CDTF">2023-11-02T05:23:10Z</dcterms:modified>
</cp:coreProperties>
</file>